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secamb.sharepoint.com/sites/FinanceDepartment/Shared Documents/General/15 Year 22-23/FM 2022-23/FBP1 (KB) 2022-23/FOI/Legal Fees/"/>
    </mc:Choice>
  </mc:AlternateContent>
  <xr:revisionPtr revIDLastSave="491" documentId="8_{74B536A1-77F3-40FA-A11C-33E2E0BF5835}" xr6:coauthVersionLast="47" xr6:coauthVersionMax="47" xr10:uidLastSave="{B8631025-9A5B-4A5D-9332-A65927A1D48D}"/>
  <workbookProtection workbookAlgorithmName="SHA-512" workbookHashValue="/PIsUjwo9ieVSci19696VkBAm3JLt1VksskT3RkuRkhw2w30nfW5wkFH17nn3UN2ECGeohrEyiiCpVbRUlTw2g==" workbookSaltValue="ilp4JhZbVkZSy4LbccyIXw==" workbookSpinCount="100000" lockStructure="1"/>
  <bookViews>
    <workbookView xWindow="-120" yWindow="-120" windowWidth="29040" windowHeight="15840" firstSheet="1" activeTab="2" xr2:uid="{302A417A-9B09-42E4-8269-42EF75FF8992}"/>
  </bookViews>
  <sheets>
    <sheet name="Senatus Information" sheetId="6" state="hidden" r:id="rId1"/>
    <sheet name="Senatus Consulting" sheetId="5" r:id="rId2"/>
    <sheet name="Legal Fees" sheetId="4" r:id="rId3"/>
    <sheet name="Trans" sheetId="1" state="hidden" r:id="rId4"/>
    <sheet name="Lookup" sheetId="7" state="hidden" r:id="rId5"/>
    <sheet name="cc Lookup" sheetId="2"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__net1" hidden="1">{"NET",#N/A,FALSE,"401C11"}</definedName>
    <definedName name="__123Graph_A" hidden="1">'[1]2002PCTs'!#REF!</definedName>
    <definedName name="__123Graph_B" hidden="1">[2]Dnurse!#REF!</definedName>
    <definedName name="__123Graph_C" hidden="1">[2]Dnurse!#REF!</definedName>
    <definedName name="__123Graph_X" hidden="1">[2]Dnurse!#REF!</definedName>
    <definedName name="_AMO_UniqueIdentifier" hidden="1">"'8b1ba4ea-48b7-46e2-a92f-d8897c3a68cf'"</definedName>
    <definedName name="_xlnm._FilterDatabase" localSheetId="5" hidden="1">'cc Lookup'!$A$11:$W$305</definedName>
    <definedName name="_xlnm._FilterDatabase" localSheetId="3" hidden="1">Trans!$A$3:$AL$4778</definedName>
    <definedName name="_Key1" hidden="1">'[2]#REF'!#REF!</definedName>
    <definedName name="_net1" hidden="1">{"NET",#N/A,FALSE,"401C11"}</definedName>
    <definedName name="_Order1" hidden="1">0</definedName>
    <definedName name="_Sort" hidden="1">[2]ComPsy!#REF!</definedName>
    <definedName name="_xlcn.WorksheetConnection_LondonTransitionSummaryMLv3.xlsxLondonOrgtransitionplansB17AK771" hidden="1">'[3]London - Orgtransitionplans'!$B$17:$AK$77</definedName>
    <definedName name="a" hidden="1">{"CHARGE",#N/A,FALSE,"401C11"}</definedName>
    <definedName name="A1._New_Subledger_Transactions___7308_7310_Legal_Prof_Fees" localSheetId="3">Trans!$A$3:$AG$4778</definedName>
    <definedName name="aa" hidden="1">{"CHARGE",#N/A,FALSE,"401C11"}</definedName>
    <definedName name="aaa" hidden="1">{"CHARGE",#N/A,FALSE,"401C11"}</definedName>
    <definedName name="aaaa" hidden="1">{"CHARGE",#N/A,FALSE,"401C11"}</definedName>
    <definedName name="adbr" hidden="1">{"CHARGE",#N/A,FALSE,"401C11"}</definedName>
    <definedName name="Analysis_of_Income_from_activities__Non_NHS_Other" hidden="1">'[4]Core Lookup'!$U$3:$U$8</definedName>
    <definedName name="Analysis_of_Other_Operating_Income__Other" hidden="1">'[4]Core Lookup'!$W$3:$W$17</definedName>
    <definedName name="Areas">[5]!tblAreas[SUBJECTIVE]</definedName>
    <definedName name="b" hidden="1">{"CHARGE",#N/A,FALSE,"401C11"}</definedName>
    <definedName name="BMGHIndex" hidden="1">"O"</definedName>
    <definedName name="Business_with…" hidden="1">'[4]Core Lookup'!$O$3:$O$19</definedName>
    <definedName name="change1" hidden="1">{"CHARGE",#N/A,FALSE,"401C11"}</definedName>
    <definedName name="charge" hidden="1">{"CHARGE",#N/A,FALSE,"401C11"}</definedName>
    <definedName name="CIQWBGuid" hidden="1">"795ee338-20c1-4211-96bb-066223802650"</definedName>
    <definedName name="dog" hidden="1">{"NET",#N/A,FALSE,"401C11"}</definedName>
    <definedName name="dsds" hidden="1">{"'Trust by name'!$A$6:$E$350","'Trust by name'!$A$1:$D$348"}</definedName>
    <definedName name="fdfd" hidden="1">{"'Trust by name'!$A$6:$E$350","'Trust by name'!$A$1:$D$348"}</definedName>
    <definedName name="fghjkk" hidden="1">{"'Trust by name'!$A$6:$E$350","'Trust by name'!$A$1:$D$348"}</definedName>
    <definedName name="Fin_Costs">'[6]Total Check'!$D$158:$D$183</definedName>
    <definedName name="fred" hidden="1">{"'Trust by name'!$A$6:$E$350","'Trust by name'!$A$1:$D$348"}</definedName>
    <definedName name="gfff" hidden="1">{"CHARGE",#N/A,FALSE,"401C11"}</definedName>
    <definedName name="gggg" hidden="1">{"'Trust by name'!$A$6:$E$350","'Trust by name'!$A$1:$D$348"}</definedName>
    <definedName name="gross" hidden="1">{"GROSS",#N/A,FALSE,"401C11"}</definedName>
    <definedName name="gross1" hidden="1">{"GROSS",#N/A,FALSE,"401C11"}</definedName>
    <definedName name="h" hidden="1">[7]Dnurse!#REF!</definedName>
    <definedName name="hasdfjklhklj" hidden="1">{"NET",#N/A,FALSE,"401C11"}</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3" hidden="1">TRUE</definedName>
    <definedName name="HTML_OBDlg4" hidden="1">TRUE</definedName>
    <definedName name="HTML_OS" hidden="1">0</definedName>
    <definedName name="HTML_PathFile" hidden="1">"G:\ACTIVITY\HELP\DTPANIC\2001-02\MyHTML.htm"</definedName>
    <definedName name="HTML_PathTemplate" hidden="1">"C:\Data\NAdcock\HTMLTemp.htm"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"10/28/2016 14:21:26"</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jujgugljfucvu" hidden="1">{"'Trust by name'!$A$6:$E$350","'Trust by name'!$A$1:$D$348"}</definedName>
    <definedName name="OccupCodes">"A2:E750"</definedName>
    <definedName name="Op_Inc__Class" hidden="1">'[4]Core Lookup'!$Z$3:$Z$10</definedName>
    <definedName name="Op_Inc__Type" hidden="1">'[4]Core Lookup'!$R$3:$R$46</definedName>
    <definedName name="Revenue_by_classification" hidden="1">'[4]Core Lookup'!$AC$3:$AC$9</definedName>
    <definedName name="rytry" hidden="1">{"NET",#N/A,FALSE,"401C11"}</definedName>
    <definedName name="saa" hidden="1">{"'Trust by name'!$A$6:$E$350","'Trust by name'!$A$1:$D$348"}</definedName>
    <definedName name="sas" hidden="1">{"'Trust by name'!$A$6:$E$350","'Trust by name'!$A$1:$D$348"}</definedName>
    <definedName name="sdadas" hidden="1">{"'Trust by name'!$A$6:$E$350","'Trust by name'!$A$1:$D$348"}</definedName>
    <definedName name="ShowStartUpForm">FALSE</definedName>
    <definedName name="Sys2ndPrevYE" hidden="1">#REF!</definedName>
    <definedName name="SysCurrYE" hidden="1">[8]Settings!$D$23</definedName>
    <definedName name="SysLongName" hidden="1">[9]Cover!$D$24</definedName>
    <definedName name="SysMaxTolerance" hidden="1">[10]Settings!$B$30</definedName>
    <definedName name="SysMinTolerance">-9999999</definedName>
    <definedName name="SysPeriod" hidden="1">[9]Settings!$D$26</definedName>
    <definedName name="SysPrevYE" hidden="1">#REF!</definedName>
    <definedName name="SysReturnDateForTemplate" hidden="1">[11]Settings!$D$11</definedName>
    <definedName name="SysTolerance" hidden="1">[12]Settings!$D$45</definedName>
    <definedName name="SysYear" hidden="1">[12]Settings!$D$22</definedName>
    <definedName name="Table3.4" hidden="1">{"CHARGE",#N/A,FALSE,"401C11"}</definedName>
    <definedName name="TableName">"Dummy"</definedName>
    <definedName name="vbnf" hidden="1">{"'Trust by name'!$A$6:$E$350","'Trust by name'!$A$1:$D$348"}</definedName>
    <definedName name="wert" hidden="1">{"GROSS",#N/A,FALSE,"401C11"}</definedName>
    <definedName name="wrn.CHARGE." hidden="1">{"CHARGE",#N/A,FALSE,"401C11"}</definedName>
    <definedName name="wrn.GROSS." hidden="1">{"GROSS",#N/A,FALSE,"401C11"}</definedName>
    <definedName name="wrn.NET." hidden="1">{"NET",#N/A,FALSE,"401C11"}</definedName>
    <definedName name="xxx" hidden="1">{"CHARGE",#N/A,FALSE,"401C11"}</definedName>
    <definedName name="yyy" hidden="1">{"GROSS",#N/A,FALSE,"401C11"}</definedName>
    <definedName name="zzz" hidden="1">{"NET",#N/A,FALSE,"401C11"}</definedName>
  </definedNames>
  <calcPr calcId="191029"/>
  <pivotCaches>
    <pivotCache cacheId="28" r:id="rId19"/>
    <pivotCache cacheId="46"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 i="1" l="1"/>
  <c r="AM6" i="1"/>
  <c r="AM7" i="1"/>
  <c r="AM8" i="1"/>
  <c r="AM9" i="1"/>
  <c r="AM10" i="1"/>
  <c r="AM11" i="1"/>
  <c r="AM12" i="1"/>
  <c r="AM13" i="1"/>
  <c r="AM14" i="1"/>
  <c r="AM15" i="1"/>
  <c r="AM16" i="1"/>
  <c r="AM17" i="1"/>
  <c r="AM18" i="1"/>
  <c r="AM19" i="1"/>
  <c r="AM20" i="1"/>
  <c r="AM21" i="1"/>
  <c r="AM22" i="1"/>
  <c r="AM23" i="1"/>
  <c r="AM24" i="1"/>
  <c r="AM25" i="1"/>
  <c r="AM26" i="1"/>
  <c r="AM27"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65" i="1"/>
  <c r="AM66" i="1"/>
  <c r="AM67"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7" i="1"/>
  <c r="AM258" i="1"/>
  <c r="AM259" i="1"/>
  <c r="AM260"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289" i="1"/>
  <c r="AM290" i="1"/>
  <c r="AM291" i="1"/>
  <c r="AM292" i="1"/>
  <c r="AM293" i="1"/>
  <c r="AM294" i="1"/>
  <c r="AM295"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384" i="1"/>
  <c r="AM385" i="1"/>
  <c r="AM386" i="1"/>
  <c r="AM387" i="1"/>
  <c r="AM388" i="1"/>
  <c r="AM389" i="1"/>
  <c r="AM390" i="1"/>
  <c r="AM391" i="1"/>
  <c r="AM392" i="1"/>
  <c r="AM393" i="1"/>
  <c r="AM394" i="1"/>
  <c r="AM395"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496" i="1"/>
  <c r="AM497" i="1"/>
  <c r="AM498" i="1"/>
  <c r="AM499" i="1"/>
  <c r="AM500" i="1"/>
  <c r="AM501" i="1"/>
  <c r="AM502" i="1"/>
  <c r="AM503" i="1"/>
  <c r="AM504" i="1"/>
  <c r="AM505" i="1"/>
  <c r="AM506" i="1"/>
  <c r="AM507" i="1"/>
  <c r="AM508" i="1"/>
  <c r="AM509" i="1"/>
  <c r="AM510" i="1"/>
  <c r="AM511" i="1"/>
  <c r="AM512" i="1"/>
  <c r="AM513" i="1"/>
  <c r="AM514" i="1"/>
  <c r="AM515" i="1"/>
  <c r="AM516" i="1"/>
  <c r="AM517" i="1"/>
  <c r="AM518" i="1"/>
  <c r="AM519" i="1"/>
  <c r="AM520" i="1"/>
  <c r="AM521" i="1"/>
  <c r="AM522" i="1"/>
  <c r="AM523" i="1"/>
  <c r="AM524" i="1"/>
  <c r="AM525" i="1"/>
  <c r="AM526" i="1"/>
  <c r="AM527" i="1"/>
  <c r="AM528" i="1"/>
  <c r="AM529" i="1"/>
  <c r="AM530" i="1"/>
  <c r="AM531" i="1"/>
  <c r="AM532" i="1"/>
  <c r="AM533" i="1"/>
  <c r="AM534" i="1"/>
  <c r="AM535" i="1"/>
  <c r="AM536" i="1"/>
  <c r="AM537" i="1"/>
  <c r="AM538" i="1"/>
  <c r="AM539" i="1"/>
  <c r="AM540" i="1"/>
  <c r="AM541" i="1"/>
  <c r="AM542" i="1"/>
  <c r="AM543" i="1"/>
  <c r="AM544" i="1"/>
  <c r="AM545" i="1"/>
  <c r="AM546" i="1"/>
  <c r="AM547" i="1"/>
  <c r="AM548" i="1"/>
  <c r="AM549" i="1"/>
  <c r="AM550" i="1"/>
  <c r="AM551" i="1"/>
  <c r="AM552" i="1"/>
  <c r="AM553" i="1"/>
  <c r="AM554" i="1"/>
  <c r="AM555" i="1"/>
  <c r="AM556" i="1"/>
  <c r="AM557" i="1"/>
  <c r="AM558" i="1"/>
  <c r="AM559" i="1"/>
  <c r="AM560" i="1"/>
  <c r="AM561" i="1"/>
  <c r="AM562" i="1"/>
  <c r="AM563" i="1"/>
  <c r="AM564" i="1"/>
  <c r="AM565" i="1"/>
  <c r="AM566" i="1"/>
  <c r="AM567" i="1"/>
  <c r="AM568" i="1"/>
  <c r="AM569" i="1"/>
  <c r="AM570" i="1"/>
  <c r="AM571" i="1"/>
  <c r="AM572" i="1"/>
  <c r="AM573" i="1"/>
  <c r="AM574" i="1"/>
  <c r="AM575" i="1"/>
  <c r="AM576" i="1"/>
  <c r="AM577" i="1"/>
  <c r="AM578" i="1"/>
  <c r="AM579" i="1"/>
  <c r="AM580" i="1"/>
  <c r="AM581" i="1"/>
  <c r="AM582" i="1"/>
  <c r="AM583" i="1"/>
  <c r="AM584" i="1"/>
  <c r="AM585" i="1"/>
  <c r="AM586" i="1"/>
  <c r="AM587" i="1"/>
  <c r="AM588" i="1"/>
  <c r="AM589" i="1"/>
  <c r="AM590" i="1"/>
  <c r="AM591" i="1"/>
  <c r="AM592" i="1"/>
  <c r="AM593" i="1"/>
  <c r="AM594" i="1"/>
  <c r="AM595" i="1"/>
  <c r="AM596" i="1"/>
  <c r="AM597" i="1"/>
  <c r="AM598" i="1"/>
  <c r="AM599" i="1"/>
  <c r="AM600" i="1"/>
  <c r="AM601" i="1"/>
  <c r="AM602" i="1"/>
  <c r="AM603" i="1"/>
  <c r="AM604" i="1"/>
  <c r="AM605" i="1"/>
  <c r="AM606" i="1"/>
  <c r="AM607" i="1"/>
  <c r="AM608" i="1"/>
  <c r="AM609" i="1"/>
  <c r="AM610" i="1"/>
  <c r="AM611" i="1"/>
  <c r="AM612" i="1"/>
  <c r="AM613" i="1"/>
  <c r="AM614" i="1"/>
  <c r="AM615" i="1"/>
  <c r="AM616" i="1"/>
  <c r="AM617" i="1"/>
  <c r="AM618" i="1"/>
  <c r="AM619" i="1"/>
  <c r="AM620" i="1"/>
  <c r="AM621" i="1"/>
  <c r="AM622" i="1"/>
  <c r="AM623" i="1"/>
  <c r="AM624" i="1"/>
  <c r="AM625" i="1"/>
  <c r="AM626" i="1"/>
  <c r="AM627" i="1"/>
  <c r="AM628" i="1"/>
  <c r="AM629" i="1"/>
  <c r="AM630" i="1"/>
  <c r="AM631" i="1"/>
  <c r="AM632" i="1"/>
  <c r="AM633" i="1"/>
  <c r="AM634" i="1"/>
  <c r="AM635" i="1"/>
  <c r="AM636" i="1"/>
  <c r="AM637" i="1"/>
  <c r="AM638" i="1"/>
  <c r="AM639" i="1"/>
  <c r="AM640" i="1"/>
  <c r="AM641" i="1"/>
  <c r="AM642" i="1"/>
  <c r="AM643" i="1"/>
  <c r="AM644" i="1"/>
  <c r="AM645" i="1"/>
  <c r="AM646" i="1"/>
  <c r="AM647" i="1"/>
  <c r="AM648" i="1"/>
  <c r="AM649" i="1"/>
  <c r="AM650" i="1"/>
  <c r="AM651" i="1"/>
  <c r="AM652" i="1"/>
  <c r="AM653" i="1"/>
  <c r="AM654" i="1"/>
  <c r="AM655" i="1"/>
  <c r="AM656" i="1"/>
  <c r="AM657" i="1"/>
  <c r="AM658" i="1"/>
  <c r="AM659" i="1"/>
  <c r="AM660" i="1"/>
  <c r="AM661" i="1"/>
  <c r="AM662" i="1"/>
  <c r="AM663" i="1"/>
  <c r="AM664" i="1"/>
  <c r="AM665" i="1"/>
  <c r="AM666" i="1"/>
  <c r="AM667" i="1"/>
  <c r="AM668" i="1"/>
  <c r="AM669" i="1"/>
  <c r="AM670" i="1"/>
  <c r="AM671" i="1"/>
  <c r="AM672" i="1"/>
  <c r="AM673" i="1"/>
  <c r="AM674" i="1"/>
  <c r="AM675" i="1"/>
  <c r="AM676" i="1"/>
  <c r="AM677" i="1"/>
  <c r="AM678" i="1"/>
  <c r="AM679" i="1"/>
  <c r="AM680" i="1"/>
  <c r="AM681" i="1"/>
  <c r="AM682" i="1"/>
  <c r="AM683" i="1"/>
  <c r="AM684" i="1"/>
  <c r="AM685" i="1"/>
  <c r="AM686" i="1"/>
  <c r="AM687" i="1"/>
  <c r="AM688" i="1"/>
  <c r="AM689" i="1"/>
  <c r="AM690" i="1"/>
  <c r="AM691" i="1"/>
  <c r="AM692" i="1"/>
  <c r="AM693" i="1"/>
  <c r="AM694" i="1"/>
  <c r="AM695" i="1"/>
  <c r="AM696" i="1"/>
  <c r="AM697" i="1"/>
  <c r="AM698" i="1"/>
  <c r="AM699" i="1"/>
  <c r="AM700" i="1"/>
  <c r="AM701" i="1"/>
  <c r="AM702" i="1"/>
  <c r="AM703" i="1"/>
  <c r="AM704" i="1"/>
  <c r="AM705" i="1"/>
  <c r="AM706" i="1"/>
  <c r="AM707" i="1"/>
  <c r="AM708" i="1"/>
  <c r="AM709" i="1"/>
  <c r="AM710" i="1"/>
  <c r="AM711" i="1"/>
  <c r="AM712" i="1"/>
  <c r="AM713" i="1"/>
  <c r="AM714" i="1"/>
  <c r="AM715" i="1"/>
  <c r="AM716" i="1"/>
  <c r="AM717" i="1"/>
  <c r="AM718" i="1"/>
  <c r="AM719" i="1"/>
  <c r="AM720" i="1"/>
  <c r="AM721" i="1"/>
  <c r="AM722" i="1"/>
  <c r="AM723" i="1"/>
  <c r="AM724" i="1"/>
  <c r="AM725" i="1"/>
  <c r="AM726" i="1"/>
  <c r="AM727" i="1"/>
  <c r="AM728" i="1"/>
  <c r="AM729" i="1"/>
  <c r="AM730" i="1"/>
  <c r="AM731" i="1"/>
  <c r="AM732" i="1"/>
  <c r="AM733" i="1"/>
  <c r="AM734" i="1"/>
  <c r="AM735" i="1"/>
  <c r="AM736" i="1"/>
  <c r="AM737" i="1"/>
  <c r="AM738" i="1"/>
  <c r="AM739" i="1"/>
  <c r="AM740" i="1"/>
  <c r="AM741" i="1"/>
  <c r="AM742" i="1"/>
  <c r="AM743" i="1"/>
  <c r="AM744" i="1"/>
  <c r="AM745" i="1"/>
  <c r="AM746" i="1"/>
  <c r="AM747" i="1"/>
  <c r="AM748" i="1"/>
  <c r="AM749" i="1"/>
  <c r="AM750" i="1"/>
  <c r="AM751" i="1"/>
  <c r="AM752" i="1"/>
  <c r="AM753" i="1"/>
  <c r="AM754" i="1"/>
  <c r="AM755" i="1"/>
  <c r="AM756" i="1"/>
  <c r="AM757" i="1"/>
  <c r="AM758" i="1"/>
  <c r="AM759" i="1"/>
  <c r="AM760" i="1"/>
  <c r="AM761" i="1"/>
  <c r="AM762" i="1"/>
  <c r="AM763" i="1"/>
  <c r="AM764" i="1"/>
  <c r="AM765" i="1"/>
  <c r="AM766" i="1"/>
  <c r="AM767" i="1"/>
  <c r="AM768" i="1"/>
  <c r="AM769" i="1"/>
  <c r="AM770" i="1"/>
  <c r="AM771" i="1"/>
  <c r="AM772" i="1"/>
  <c r="AM773" i="1"/>
  <c r="AM774" i="1"/>
  <c r="AM775" i="1"/>
  <c r="AM776" i="1"/>
  <c r="AM777" i="1"/>
  <c r="AM778" i="1"/>
  <c r="AM779" i="1"/>
  <c r="AM780" i="1"/>
  <c r="AM781" i="1"/>
  <c r="AM782" i="1"/>
  <c r="AM783" i="1"/>
  <c r="AM784" i="1"/>
  <c r="AM785" i="1"/>
  <c r="AM786" i="1"/>
  <c r="AM787" i="1"/>
  <c r="AM788" i="1"/>
  <c r="AM789" i="1"/>
  <c r="AM790" i="1"/>
  <c r="AM791" i="1"/>
  <c r="AM792" i="1"/>
  <c r="AM793" i="1"/>
  <c r="AM794" i="1"/>
  <c r="AM795" i="1"/>
  <c r="AM796" i="1"/>
  <c r="AM797" i="1"/>
  <c r="AM798" i="1"/>
  <c r="AM799" i="1"/>
  <c r="AM800" i="1"/>
  <c r="AM801" i="1"/>
  <c r="AM802" i="1"/>
  <c r="AM803" i="1"/>
  <c r="AM804" i="1"/>
  <c r="AM805" i="1"/>
  <c r="AM806" i="1"/>
  <c r="AM807" i="1"/>
  <c r="AM808" i="1"/>
  <c r="AM809" i="1"/>
  <c r="AM810" i="1"/>
  <c r="AM811" i="1"/>
  <c r="AM812" i="1"/>
  <c r="AM813" i="1"/>
  <c r="AM814" i="1"/>
  <c r="AM815" i="1"/>
  <c r="AM816" i="1"/>
  <c r="AM817" i="1"/>
  <c r="AM818" i="1"/>
  <c r="AM819" i="1"/>
  <c r="AM820" i="1"/>
  <c r="AM821" i="1"/>
  <c r="AM822" i="1"/>
  <c r="AM823" i="1"/>
  <c r="AM824" i="1"/>
  <c r="AM825" i="1"/>
  <c r="AM826" i="1"/>
  <c r="AM827" i="1"/>
  <c r="AM828" i="1"/>
  <c r="AM829" i="1"/>
  <c r="AM830" i="1"/>
  <c r="AM831" i="1"/>
  <c r="AM832" i="1"/>
  <c r="AM833" i="1"/>
  <c r="AM834" i="1"/>
  <c r="AM835" i="1"/>
  <c r="AM836" i="1"/>
  <c r="AM837" i="1"/>
  <c r="AM838" i="1"/>
  <c r="AM839" i="1"/>
  <c r="AM840" i="1"/>
  <c r="AM841" i="1"/>
  <c r="AM842" i="1"/>
  <c r="AM843" i="1"/>
  <c r="AM844" i="1"/>
  <c r="AM845" i="1"/>
  <c r="AM846" i="1"/>
  <c r="AM847" i="1"/>
  <c r="AM848" i="1"/>
  <c r="AM849" i="1"/>
  <c r="AM850" i="1"/>
  <c r="AM851" i="1"/>
  <c r="AM852" i="1"/>
  <c r="AM853" i="1"/>
  <c r="AM854" i="1"/>
  <c r="AM855" i="1"/>
  <c r="AM856" i="1"/>
  <c r="AM857" i="1"/>
  <c r="AM858" i="1"/>
  <c r="AM859" i="1"/>
  <c r="AM860" i="1"/>
  <c r="AM861" i="1"/>
  <c r="AM862" i="1"/>
  <c r="AM863" i="1"/>
  <c r="AM864" i="1"/>
  <c r="AM865" i="1"/>
  <c r="AM866" i="1"/>
  <c r="AM867" i="1"/>
  <c r="AM868" i="1"/>
  <c r="AM869" i="1"/>
  <c r="AM870" i="1"/>
  <c r="AM871" i="1"/>
  <c r="AM872" i="1"/>
  <c r="AM873" i="1"/>
  <c r="AM874" i="1"/>
  <c r="AM875" i="1"/>
  <c r="AM876" i="1"/>
  <c r="AM877" i="1"/>
  <c r="AM878" i="1"/>
  <c r="AM879" i="1"/>
  <c r="AM880" i="1"/>
  <c r="AM881" i="1"/>
  <c r="AM882" i="1"/>
  <c r="AM883" i="1"/>
  <c r="AM884" i="1"/>
  <c r="AM885" i="1"/>
  <c r="AM886" i="1"/>
  <c r="AM887" i="1"/>
  <c r="AM888" i="1"/>
  <c r="AM889" i="1"/>
  <c r="AM890" i="1"/>
  <c r="AM891" i="1"/>
  <c r="AM892" i="1"/>
  <c r="AM893" i="1"/>
  <c r="AM894" i="1"/>
  <c r="AM895" i="1"/>
  <c r="AM896" i="1"/>
  <c r="AM897" i="1"/>
  <c r="AM898" i="1"/>
  <c r="AM899" i="1"/>
  <c r="AM900" i="1"/>
  <c r="AM901" i="1"/>
  <c r="AM902" i="1"/>
  <c r="AM903" i="1"/>
  <c r="AM904" i="1"/>
  <c r="AM905" i="1"/>
  <c r="AM906" i="1"/>
  <c r="AM907" i="1"/>
  <c r="AM908" i="1"/>
  <c r="AM909" i="1"/>
  <c r="AM910" i="1"/>
  <c r="AM911" i="1"/>
  <c r="AM912" i="1"/>
  <c r="AM913" i="1"/>
  <c r="AM914" i="1"/>
  <c r="AM915" i="1"/>
  <c r="AM916" i="1"/>
  <c r="AM917" i="1"/>
  <c r="AM918" i="1"/>
  <c r="AM919" i="1"/>
  <c r="AM920" i="1"/>
  <c r="AM921" i="1"/>
  <c r="AM922" i="1"/>
  <c r="AM923" i="1"/>
  <c r="AM924" i="1"/>
  <c r="AM925" i="1"/>
  <c r="AM926" i="1"/>
  <c r="AM927" i="1"/>
  <c r="AM928" i="1"/>
  <c r="AM929" i="1"/>
  <c r="AM930" i="1"/>
  <c r="AM931" i="1"/>
  <c r="AM932" i="1"/>
  <c r="AM933" i="1"/>
  <c r="AM934" i="1"/>
  <c r="AM935" i="1"/>
  <c r="AM936" i="1"/>
  <c r="AM937" i="1"/>
  <c r="AM938" i="1"/>
  <c r="AM939" i="1"/>
  <c r="AM940" i="1"/>
  <c r="AM941" i="1"/>
  <c r="AM942" i="1"/>
  <c r="AM943" i="1"/>
  <c r="AM944" i="1"/>
  <c r="AM945" i="1"/>
  <c r="AM946" i="1"/>
  <c r="AM947" i="1"/>
  <c r="AM948" i="1"/>
  <c r="AM949" i="1"/>
  <c r="AM950" i="1"/>
  <c r="AM951" i="1"/>
  <c r="AM952" i="1"/>
  <c r="AM953" i="1"/>
  <c r="AM954" i="1"/>
  <c r="AM955" i="1"/>
  <c r="AM956" i="1"/>
  <c r="AM957" i="1"/>
  <c r="AM958" i="1"/>
  <c r="AM959" i="1"/>
  <c r="AM960" i="1"/>
  <c r="AM961" i="1"/>
  <c r="AM962" i="1"/>
  <c r="AM963" i="1"/>
  <c r="AM964" i="1"/>
  <c r="AM965" i="1"/>
  <c r="AM966" i="1"/>
  <c r="AM967" i="1"/>
  <c r="AM968" i="1"/>
  <c r="AM969" i="1"/>
  <c r="AM970" i="1"/>
  <c r="AM971" i="1"/>
  <c r="AM972" i="1"/>
  <c r="AM973" i="1"/>
  <c r="AM974" i="1"/>
  <c r="AM975" i="1"/>
  <c r="AM976" i="1"/>
  <c r="AM977" i="1"/>
  <c r="AM978" i="1"/>
  <c r="AM979" i="1"/>
  <c r="AM980" i="1"/>
  <c r="AM981" i="1"/>
  <c r="AM982" i="1"/>
  <c r="AM983" i="1"/>
  <c r="AM984" i="1"/>
  <c r="AM985" i="1"/>
  <c r="AM986" i="1"/>
  <c r="AM987" i="1"/>
  <c r="AM988" i="1"/>
  <c r="AM989" i="1"/>
  <c r="AM990" i="1"/>
  <c r="AM991" i="1"/>
  <c r="AM992" i="1"/>
  <c r="AM993" i="1"/>
  <c r="AM994" i="1"/>
  <c r="AM995" i="1"/>
  <c r="AM996" i="1"/>
  <c r="AM997" i="1"/>
  <c r="AM998" i="1"/>
  <c r="AM999" i="1"/>
  <c r="AM1000" i="1"/>
  <c r="AM1001" i="1"/>
  <c r="AM1002" i="1"/>
  <c r="AM1003" i="1"/>
  <c r="AM1004" i="1"/>
  <c r="AM1005" i="1"/>
  <c r="AM1006" i="1"/>
  <c r="AM1007" i="1"/>
  <c r="AM1008" i="1"/>
  <c r="AM1009" i="1"/>
  <c r="AM1010" i="1"/>
  <c r="AM1011" i="1"/>
  <c r="AM1012" i="1"/>
  <c r="AM1013" i="1"/>
  <c r="AM1014" i="1"/>
  <c r="AM1015" i="1"/>
  <c r="AM1016" i="1"/>
  <c r="AM1017" i="1"/>
  <c r="AM1018" i="1"/>
  <c r="AM1019" i="1"/>
  <c r="AM1020" i="1"/>
  <c r="AM1021" i="1"/>
  <c r="AM1022" i="1"/>
  <c r="AM1023" i="1"/>
  <c r="AM1024" i="1"/>
  <c r="AM1025" i="1"/>
  <c r="AM1026" i="1"/>
  <c r="AM1027" i="1"/>
  <c r="AM1028" i="1"/>
  <c r="AM1029" i="1"/>
  <c r="AM1030" i="1"/>
  <c r="AM1031" i="1"/>
  <c r="AM1032" i="1"/>
  <c r="AM1033" i="1"/>
  <c r="AM1034" i="1"/>
  <c r="AM1035" i="1"/>
  <c r="AM1036" i="1"/>
  <c r="AM1037" i="1"/>
  <c r="AM1038" i="1"/>
  <c r="AM1039" i="1"/>
  <c r="AM1040" i="1"/>
  <c r="AM1041" i="1"/>
  <c r="AM1042" i="1"/>
  <c r="AM1043" i="1"/>
  <c r="AM1044" i="1"/>
  <c r="AM1045" i="1"/>
  <c r="AM1046" i="1"/>
  <c r="AM1047" i="1"/>
  <c r="AM1048" i="1"/>
  <c r="AM1049" i="1"/>
  <c r="AM1050" i="1"/>
  <c r="AM1051" i="1"/>
  <c r="AM1052" i="1"/>
  <c r="AM1053" i="1"/>
  <c r="AM1054" i="1"/>
  <c r="AM1055" i="1"/>
  <c r="AM1056" i="1"/>
  <c r="AM1057" i="1"/>
  <c r="AM1058" i="1"/>
  <c r="AM1059" i="1"/>
  <c r="AM1060" i="1"/>
  <c r="AM1061" i="1"/>
  <c r="AM1062" i="1"/>
  <c r="AM1063" i="1"/>
  <c r="AM1064" i="1"/>
  <c r="AM1065" i="1"/>
  <c r="AM1066" i="1"/>
  <c r="AM1067" i="1"/>
  <c r="AM1068" i="1"/>
  <c r="AM1069" i="1"/>
  <c r="AM1070" i="1"/>
  <c r="AM1071" i="1"/>
  <c r="AM1072" i="1"/>
  <c r="AM1073" i="1"/>
  <c r="AM1074" i="1"/>
  <c r="AM1075" i="1"/>
  <c r="AM1076" i="1"/>
  <c r="AM1077" i="1"/>
  <c r="AM1078" i="1"/>
  <c r="AM1079" i="1"/>
  <c r="AM1080" i="1"/>
  <c r="AM1081" i="1"/>
  <c r="AM1082" i="1"/>
  <c r="AM1083" i="1"/>
  <c r="AM1084" i="1"/>
  <c r="AM1085" i="1"/>
  <c r="AM1086" i="1"/>
  <c r="AM1087" i="1"/>
  <c r="AM1088" i="1"/>
  <c r="AM1089" i="1"/>
  <c r="AM1090" i="1"/>
  <c r="AM1091" i="1"/>
  <c r="AM1092" i="1"/>
  <c r="AM1093" i="1"/>
  <c r="AM1094" i="1"/>
  <c r="AM1095" i="1"/>
  <c r="AM1096" i="1"/>
  <c r="AM1097" i="1"/>
  <c r="AM1098" i="1"/>
  <c r="AM1099" i="1"/>
  <c r="AM1100" i="1"/>
  <c r="AM1101" i="1"/>
  <c r="AM1102" i="1"/>
  <c r="AM1103" i="1"/>
  <c r="AM1104" i="1"/>
  <c r="AM1105" i="1"/>
  <c r="AM1106" i="1"/>
  <c r="AM1107" i="1"/>
  <c r="AM1108" i="1"/>
  <c r="AM1109" i="1"/>
  <c r="AM1110" i="1"/>
  <c r="AM1111" i="1"/>
  <c r="AM1112" i="1"/>
  <c r="AM1113" i="1"/>
  <c r="AM1114" i="1"/>
  <c r="AM1115" i="1"/>
  <c r="AM1116" i="1"/>
  <c r="AM1117" i="1"/>
  <c r="AM1118" i="1"/>
  <c r="AM1119" i="1"/>
  <c r="AM1120" i="1"/>
  <c r="AM1121" i="1"/>
  <c r="AM1122" i="1"/>
  <c r="AM1123" i="1"/>
  <c r="AM1124" i="1"/>
  <c r="AM1125" i="1"/>
  <c r="AM1126" i="1"/>
  <c r="AM1127" i="1"/>
  <c r="AM1128" i="1"/>
  <c r="AM1129" i="1"/>
  <c r="AM1130" i="1"/>
  <c r="AM1131" i="1"/>
  <c r="AM1132" i="1"/>
  <c r="AM1133" i="1"/>
  <c r="AM1134" i="1"/>
  <c r="AM1135" i="1"/>
  <c r="AM1136" i="1"/>
  <c r="AM1137" i="1"/>
  <c r="AM1138" i="1"/>
  <c r="AM1139" i="1"/>
  <c r="AM1140" i="1"/>
  <c r="AM1141" i="1"/>
  <c r="AM1142" i="1"/>
  <c r="AM1143" i="1"/>
  <c r="AM1144" i="1"/>
  <c r="AM1145" i="1"/>
  <c r="AM1146" i="1"/>
  <c r="AM1147" i="1"/>
  <c r="AM1148" i="1"/>
  <c r="AM1149" i="1"/>
  <c r="AM1150" i="1"/>
  <c r="AM1151" i="1"/>
  <c r="AM1152" i="1"/>
  <c r="AM1153" i="1"/>
  <c r="AM1154" i="1"/>
  <c r="AM1155" i="1"/>
  <c r="AM1156" i="1"/>
  <c r="AM1157" i="1"/>
  <c r="AM1158" i="1"/>
  <c r="AM1159" i="1"/>
  <c r="AM1160" i="1"/>
  <c r="AM1161" i="1"/>
  <c r="AM1162" i="1"/>
  <c r="AM1163" i="1"/>
  <c r="AM1164" i="1"/>
  <c r="AM1165" i="1"/>
  <c r="AM1166" i="1"/>
  <c r="AM1167" i="1"/>
  <c r="AM1168" i="1"/>
  <c r="AM1169" i="1"/>
  <c r="AM1170" i="1"/>
  <c r="AM1171" i="1"/>
  <c r="AM1172" i="1"/>
  <c r="AM1173" i="1"/>
  <c r="AM1174" i="1"/>
  <c r="AM1175" i="1"/>
  <c r="AM1176" i="1"/>
  <c r="AM1177" i="1"/>
  <c r="AM1178" i="1"/>
  <c r="AM1179" i="1"/>
  <c r="AM1180" i="1"/>
  <c r="AM1181" i="1"/>
  <c r="AM1182" i="1"/>
  <c r="AM1183" i="1"/>
  <c r="AM1184" i="1"/>
  <c r="AM1185" i="1"/>
  <c r="AM1186" i="1"/>
  <c r="AM1187" i="1"/>
  <c r="AM1188" i="1"/>
  <c r="AM1189" i="1"/>
  <c r="AM1190" i="1"/>
  <c r="AM1191" i="1"/>
  <c r="AM1192" i="1"/>
  <c r="AM1193" i="1"/>
  <c r="AM1194" i="1"/>
  <c r="AM1195" i="1"/>
  <c r="AM1196" i="1"/>
  <c r="AM1197" i="1"/>
  <c r="AM1198" i="1"/>
  <c r="AM1199" i="1"/>
  <c r="AM1200" i="1"/>
  <c r="AM1201" i="1"/>
  <c r="AM1202" i="1"/>
  <c r="AM1203" i="1"/>
  <c r="AM1204" i="1"/>
  <c r="AM1205" i="1"/>
  <c r="AM1206" i="1"/>
  <c r="AM1207" i="1"/>
  <c r="AM1208" i="1"/>
  <c r="AM1209" i="1"/>
  <c r="AM1210" i="1"/>
  <c r="AM1211" i="1"/>
  <c r="AM1212" i="1"/>
  <c r="AM1213" i="1"/>
  <c r="AM1214" i="1"/>
  <c r="AM1215" i="1"/>
  <c r="AM1216" i="1"/>
  <c r="AM1217" i="1"/>
  <c r="AM1218" i="1"/>
  <c r="AM1219" i="1"/>
  <c r="AM1220" i="1"/>
  <c r="AM1221" i="1"/>
  <c r="AM1222" i="1"/>
  <c r="AM1223" i="1"/>
  <c r="AM1224" i="1"/>
  <c r="AM1225" i="1"/>
  <c r="AM1226" i="1"/>
  <c r="AM1227" i="1"/>
  <c r="AM1228" i="1"/>
  <c r="AM1229" i="1"/>
  <c r="AM1230" i="1"/>
  <c r="AM1231" i="1"/>
  <c r="AM1232" i="1"/>
  <c r="AM1233" i="1"/>
  <c r="AM1234" i="1"/>
  <c r="AM1235" i="1"/>
  <c r="AM1236" i="1"/>
  <c r="AM1237" i="1"/>
  <c r="AM1238" i="1"/>
  <c r="AM1239" i="1"/>
  <c r="AM1240" i="1"/>
  <c r="AM1241" i="1"/>
  <c r="AM1242" i="1"/>
  <c r="AM1243" i="1"/>
  <c r="AM1244" i="1"/>
  <c r="AM1245" i="1"/>
  <c r="AM1246" i="1"/>
  <c r="AM1247" i="1"/>
  <c r="AM1248" i="1"/>
  <c r="AM1249" i="1"/>
  <c r="AM1250" i="1"/>
  <c r="AM1251" i="1"/>
  <c r="AM1252" i="1"/>
  <c r="AM1253" i="1"/>
  <c r="AM1254" i="1"/>
  <c r="AM1255" i="1"/>
  <c r="AM1256" i="1"/>
  <c r="AM1257" i="1"/>
  <c r="AM1258" i="1"/>
  <c r="AM1259" i="1"/>
  <c r="AM1260" i="1"/>
  <c r="AM1261" i="1"/>
  <c r="AM1262" i="1"/>
  <c r="AM1263" i="1"/>
  <c r="AM1264" i="1"/>
  <c r="AM1265" i="1"/>
  <c r="AM1266" i="1"/>
  <c r="AM1267" i="1"/>
  <c r="AM1268" i="1"/>
  <c r="AM1269" i="1"/>
  <c r="AM1270" i="1"/>
  <c r="AM1271" i="1"/>
  <c r="AM1272" i="1"/>
  <c r="AM1273" i="1"/>
  <c r="AM1274" i="1"/>
  <c r="AM1275" i="1"/>
  <c r="AM1276" i="1"/>
  <c r="AM1277" i="1"/>
  <c r="AM1278" i="1"/>
  <c r="AM1279" i="1"/>
  <c r="AM1280" i="1"/>
  <c r="AM1281" i="1"/>
  <c r="AM1282" i="1"/>
  <c r="AM1283" i="1"/>
  <c r="AM1284" i="1"/>
  <c r="AM1285" i="1"/>
  <c r="AM1286" i="1"/>
  <c r="AM1287" i="1"/>
  <c r="AM1288" i="1"/>
  <c r="AM1289" i="1"/>
  <c r="AM1290" i="1"/>
  <c r="AM1291" i="1"/>
  <c r="AM1292" i="1"/>
  <c r="AM1293" i="1"/>
  <c r="AM1294" i="1"/>
  <c r="AM1295" i="1"/>
  <c r="AM1296" i="1"/>
  <c r="AM1297" i="1"/>
  <c r="AM1298" i="1"/>
  <c r="AM1299" i="1"/>
  <c r="AM1300" i="1"/>
  <c r="AM1301" i="1"/>
  <c r="AM1302" i="1"/>
  <c r="AM1303" i="1"/>
  <c r="AM1304" i="1"/>
  <c r="AM1305" i="1"/>
  <c r="AM1306" i="1"/>
  <c r="AM1307" i="1"/>
  <c r="AM1308" i="1"/>
  <c r="AM1309" i="1"/>
  <c r="AM1310" i="1"/>
  <c r="AM1311" i="1"/>
  <c r="AM1312" i="1"/>
  <c r="AM1313" i="1"/>
  <c r="AM1314" i="1"/>
  <c r="AM1315" i="1"/>
  <c r="AM1316" i="1"/>
  <c r="AM1317" i="1"/>
  <c r="AM1318" i="1"/>
  <c r="AM1319" i="1"/>
  <c r="AM1320" i="1"/>
  <c r="AM1321" i="1"/>
  <c r="AM1322" i="1"/>
  <c r="AM1323" i="1"/>
  <c r="AM1324" i="1"/>
  <c r="AM1325" i="1"/>
  <c r="AM1326" i="1"/>
  <c r="AM1327" i="1"/>
  <c r="AM1328" i="1"/>
  <c r="AM1329" i="1"/>
  <c r="AM1330" i="1"/>
  <c r="AM1331" i="1"/>
  <c r="AM1332" i="1"/>
  <c r="AM1333" i="1"/>
  <c r="AM1334" i="1"/>
  <c r="AM1335" i="1"/>
  <c r="AM1336" i="1"/>
  <c r="AM1337" i="1"/>
  <c r="AM1338" i="1"/>
  <c r="AM1339" i="1"/>
  <c r="AM1340" i="1"/>
  <c r="AM1341" i="1"/>
  <c r="AM1342" i="1"/>
  <c r="AM1343" i="1"/>
  <c r="AM1344" i="1"/>
  <c r="AM1345" i="1"/>
  <c r="AM1346" i="1"/>
  <c r="AM1347" i="1"/>
  <c r="AM1348" i="1"/>
  <c r="AM1349" i="1"/>
  <c r="AM1350" i="1"/>
  <c r="AM1351" i="1"/>
  <c r="AM1352" i="1"/>
  <c r="AM1353" i="1"/>
  <c r="AM1354" i="1"/>
  <c r="AM1355" i="1"/>
  <c r="AM1356" i="1"/>
  <c r="AM1357" i="1"/>
  <c r="AM1358" i="1"/>
  <c r="AM1359" i="1"/>
  <c r="AM1360" i="1"/>
  <c r="AM1361" i="1"/>
  <c r="AM1362" i="1"/>
  <c r="AM1363" i="1"/>
  <c r="AM1364" i="1"/>
  <c r="AM1365" i="1"/>
  <c r="AM1366" i="1"/>
  <c r="AM1367" i="1"/>
  <c r="AM1368" i="1"/>
  <c r="AM1369" i="1"/>
  <c r="AM1370" i="1"/>
  <c r="AM1371" i="1"/>
  <c r="AM1372" i="1"/>
  <c r="AM1373" i="1"/>
  <c r="AM1374" i="1"/>
  <c r="AM1375" i="1"/>
  <c r="AM1376" i="1"/>
  <c r="AM1377" i="1"/>
  <c r="AM1378" i="1"/>
  <c r="AM1379" i="1"/>
  <c r="AM1380" i="1"/>
  <c r="AM1381" i="1"/>
  <c r="AM1382" i="1"/>
  <c r="AM1383" i="1"/>
  <c r="AM1384" i="1"/>
  <c r="AM1385" i="1"/>
  <c r="AM1386" i="1"/>
  <c r="AM1387" i="1"/>
  <c r="AM1388" i="1"/>
  <c r="AM1389" i="1"/>
  <c r="AM1390" i="1"/>
  <c r="AM1391" i="1"/>
  <c r="AM1392" i="1"/>
  <c r="AM1393" i="1"/>
  <c r="AM1394" i="1"/>
  <c r="AM1395" i="1"/>
  <c r="AM1396" i="1"/>
  <c r="AM1397" i="1"/>
  <c r="AM1398" i="1"/>
  <c r="AM1399" i="1"/>
  <c r="AM1400" i="1"/>
  <c r="AM1401" i="1"/>
  <c r="AM1402" i="1"/>
  <c r="AM1403" i="1"/>
  <c r="AM1404" i="1"/>
  <c r="AM1405" i="1"/>
  <c r="AM1406" i="1"/>
  <c r="AM1407" i="1"/>
  <c r="AM1408" i="1"/>
  <c r="AM1409" i="1"/>
  <c r="AM1410" i="1"/>
  <c r="AM1411" i="1"/>
  <c r="AM1412" i="1"/>
  <c r="AM1413" i="1"/>
  <c r="AM1414" i="1"/>
  <c r="AM1415" i="1"/>
  <c r="AM1416" i="1"/>
  <c r="AM1417" i="1"/>
  <c r="AM1418" i="1"/>
  <c r="AM1419" i="1"/>
  <c r="AM1420" i="1"/>
  <c r="AM1421" i="1"/>
  <c r="AM1422" i="1"/>
  <c r="AM1423" i="1"/>
  <c r="AM1424" i="1"/>
  <c r="AM1425" i="1"/>
  <c r="AM1426" i="1"/>
  <c r="AM1427" i="1"/>
  <c r="AM1428" i="1"/>
  <c r="AM1429" i="1"/>
  <c r="AM1430" i="1"/>
  <c r="AM1431" i="1"/>
  <c r="AM1432" i="1"/>
  <c r="AM1433" i="1"/>
  <c r="AM1434" i="1"/>
  <c r="AM1435" i="1"/>
  <c r="AM1436" i="1"/>
  <c r="AM1437" i="1"/>
  <c r="AM1438" i="1"/>
  <c r="AM1439" i="1"/>
  <c r="AM1440" i="1"/>
  <c r="AM1441" i="1"/>
  <c r="AM1442" i="1"/>
  <c r="AM1443" i="1"/>
  <c r="AM1444" i="1"/>
  <c r="AM1445" i="1"/>
  <c r="AM1446" i="1"/>
  <c r="AM1447" i="1"/>
  <c r="AM1448" i="1"/>
  <c r="AM1449" i="1"/>
  <c r="AM1450" i="1"/>
  <c r="AM1451" i="1"/>
  <c r="AM1452" i="1"/>
  <c r="AM1453" i="1"/>
  <c r="AM1454" i="1"/>
  <c r="AM1455" i="1"/>
  <c r="AM1456" i="1"/>
  <c r="AM1457" i="1"/>
  <c r="AM1458" i="1"/>
  <c r="AM1459" i="1"/>
  <c r="AM1460" i="1"/>
  <c r="AM1461" i="1"/>
  <c r="AM1462" i="1"/>
  <c r="AM1463" i="1"/>
  <c r="AM1464" i="1"/>
  <c r="AM1465" i="1"/>
  <c r="AM1466" i="1"/>
  <c r="AM1467" i="1"/>
  <c r="AM1468" i="1"/>
  <c r="AM1469" i="1"/>
  <c r="AM1470" i="1"/>
  <c r="AM1471" i="1"/>
  <c r="AM1472" i="1"/>
  <c r="AM1473" i="1"/>
  <c r="AM1474" i="1"/>
  <c r="AM1475" i="1"/>
  <c r="AM1476" i="1"/>
  <c r="AM1477" i="1"/>
  <c r="AM1478" i="1"/>
  <c r="AM1479" i="1"/>
  <c r="AM1480" i="1"/>
  <c r="AM1481" i="1"/>
  <c r="AM1482" i="1"/>
  <c r="AM1483" i="1"/>
  <c r="AM1484" i="1"/>
  <c r="AM1485" i="1"/>
  <c r="AM1486" i="1"/>
  <c r="AM1487" i="1"/>
  <c r="AM1488" i="1"/>
  <c r="AM1489" i="1"/>
  <c r="AM1490" i="1"/>
  <c r="AM1491" i="1"/>
  <c r="AM1492" i="1"/>
  <c r="AM1493" i="1"/>
  <c r="AM1494" i="1"/>
  <c r="AM1495" i="1"/>
  <c r="AM1496" i="1"/>
  <c r="AM1497" i="1"/>
  <c r="AM1498" i="1"/>
  <c r="AM1499" i="1"/>
  <c r="AM1500" i="1"/>
  <c r="AM1501" i="1"/>
  <c r="AM1502" i="1"/>
  <c r="AM1503" i="1"/>
  <c r="AM1504" i="1"/>
  <c r="AM1505" i="1"/>
  <c r="AM1506" i="1"/>
  <c r="AM1507" i="1"/>
  <c r="AM1508" i="1"/>
  <c r="AM1509" i="1"/>
  <c r="AM1510" i="1"/>
  <c r="AM1511" i="1"/>
  <c r="AM1512" i="1"/>
  <c r="AM1513" i="1"/>
  <c r="AM1514" i="1"/>
  <c r="AM1515" i="1"/>
  <c r="AM1516" i="1"/>
  <c r="AM1517" i="1"/>
  <c r="AM1518" i="1"/>
  <c r="AM1519" i="1"/>
  <c r="AM1520" i="1"/>
  <c r="AM1521" i="1"/>
  <c r="AM1522" i="1"/>
  <c r="AM1523" i="1"/>
  <c r="AM1524" i="1"/>
  <c r="AM1525" i="1"/>
  <c r="AM1526" i="1"/>
  <c r="AM1527" i="1"/>
  <c r="AM1528" i="1"/>
  <c r="AM1529" i="1"/>
  <c r="AM1530" i="1"/>
  <c r="AM1531" i="1"/>
  <c r="AM1532" i="1"/>
  <c r="AM1533" i="1"/>
  <c r="AM1534" i="1"/>
  <c r="AM1535" i="1"/>
  <c r="AM1536" i="1"/>
  <c r="AM1537" i="1"/>
  <c r="AM1538" i="1"/>
  <c r="AM1539" i="1"/>
  <c r="AM1540" i="1"/>
  <c r="AM1541" i="1"/>
  <c r="AM1542" i="1"/>
  <c r="AM1543" i="1"/>
  <c r="AM1544" i="1"/>
  <c r="AM1545" i="1"/>
  <c r="AM1546" i="1"/>
  <c r="AM1547" i="1"/>
  <c r="AM1548" i="1"/>
  <c r="AM1549" i="1"/>
  <c r="AM1550" i="1"/>
  <c r="AM1551" i="1"/>
  <c r="AM1552" i="1"/>
  <c r="AM1553" i="1"/>
  <c r="AM1554" i="1"/>
  <c r="AM1555" i="1"/>
  <c r="AM1556" i="1"/>
  <c r="AM1557" i="1"/>
  <c r="AM1558" i="1"/>
  <c r="AM1559" i="1"/>
  <c r="AM1560" i="1"/>
  <c r="AM1561" i="1"/>
  <c r="AM1562" i="1"/>
  <c r="AM1563" i="1"/>
  <c r="AM1564" i="1"/>
  <c r="AM1565" i="1"/>
  <c r="AM1566" i="1"/>
  <c r="AM1567" i="1"/>
  <c r="AM1568" i="1"/>
  <c r="AM1569" i="1"/>
  <c r="AM1570" i="1"/>
  <c r="AM1571" i="1"/>
  <c r="AM1572" i="1"/>
  <c r="AM1573" i="1"/>
  <c r="AM1574" i="1"/>
  <c r="AM1575" i="1"/>
  <c r="AM1576" i="1"/>
  <c r="AM1577" i="1"/>
  <c r="AM1578" i="1"/>
  <c r="AM1579" i="1"/>
  <c r="AM1580" i="1"/>
  <c r="AM1581" i="1"/>
  <c r="AM1582" i="1"/>
  <c r="AM1583" i="1"/>
  <c r="AM1584" i="1"/>
  <c r="AM1585" i="1"/>
  <c r="AM1586" i="1"/>
  <c r="AM1587" i="1"/>
  <c r="AM1588" i="1"/>
  <c r="AM1589" i="1"/>
  <c r="AM1590" i="1"/>
  <c r="AM1591" i="1"/>
  <c r="AM1592" i="1"/>
  <c r="AM1593" i="1"/>
  <c r="AM1594" i="1"/>
  <c r="AM1595" i="1"/>
  <c r="AM1596" i="1"/>
  <c r="AM1597" i="1"/>
  <c r="AM1598" i="1"/>
  <c r="AM1599" i="1"/>
  <c r="AM1600" i="1"/>
  <c r="AM1601" i="1"/>
  <c r="AM1602" i="1"/>
  <c r="AM1603" i="1"/>
  <c r="AM1604" i="1"/>
  <c r="AM1605" i="1"/>
  <c r="AM1606" i="1"/>
  <c r="AM1607" i="1"/>
  <c r="AM1608" i="1"/>
  <c r="AM1609" i="1"/>
  <c r="AM1610" i="1"/>
  <c r="AM1611" i="1"/>
  <c r="AM1612" i="1"/>
  <c r="AM1613" i="1"/>
  <c r="AM1614" i="1"/>
  <c r="AM1615" i="1"/>
  <c r="AM1616" i="1"/>
  <c r="AM1617" i="1"/>
  <c r="AM1618" i="1"/>
  <c r="AM1619" i="1"/>
  <c r="AM1620" i="1"/>
  <c r="AM1621" i="1"/>
  <c r="AM1622" i="1"/>
  <c r="AM1623" i="1"/>
  <c r="AM1624" i="1"/>
  <c r="AM1625" i="1"/>
  <c r="AM1626" i="1"/>
  <c r="AM1627" i="1"/>
  <c r="AM1628" i="1"/>
  <c r="AM1629" i="1"/>
  <c r="AM1630" i="1"/>
  <c r="AM1631" i="1"/>
  <c r="AM1632" i="1"/>
  <c r="AM1633" i="1"/>
  <c r="AM1634" i="1"/>
  <c r="AM1635" i="1"/>
  <c r="AM1636" i="1"/>
  <c r="AM1637" i="1"/>
  <c r="AM1638" i="1"/>
  <c r="AM1639" i="1"/>
  <c r="AM1640" i="1"/>
  <c r="AM1641" i="1"/>
  <c r="AM1642" i="1"/>
  <c r="AM1643" i="1"/>
  <c r="AM1644" i="1"/>
  <c r="AM1645" i="1"/>
  <c r="AM1646" i="1"/>
  <c r="AM1647" i="1"/>
  <c r="AM1648" i="1"/>
  <c r="AM1649" i="1"/>
  <c r="AM1650" i="1"/>
  <c r="AM1651" i="1"/>
  <c r="AM1652" i="1"/>
  <c r="AM1653" i="1"/>
  <c r="AM1654" i="1"/>
  <c r="AM1655" i="1"/>
  <c r="AM1656" i="1"/>
  <c r="AM1657" i="1"/>
  <c r="AM1658" i="1"/>
  <c r="AM1659" i="1"/>
  <c r="AM1660" i="1"/>
  <c r="AM1661" i="1"/>
  <c r="AM1662" i="1"/>
  <c r="AM1663" i="1"/>
  <c r="AM1664" i="1"/>
  <c r="AM1665" i="1"/>
  <c r="AM1666" i="1"/>
  <c r="AM1667" i="1"/>
  <c r="AM1668" i="1"/>
  <c r="AM1669" i="1"/>
  <c r="AM1670" i="1"/>
  <c r="AM1671" i="1"/>
  <c r="AM1672" i="1"/>
  <c r="AM1673" i="1"/>
  <c r="AM1674" i="1"/>
  <c r="AM1675" i="1"/>
  <c r="AM1676" i="1"/>
  <c r="AM1677" i="1"/>
  <c r="AM1678" i="1"/>
  <c r="AM1679" i="1"/>
  <c r="AM1680" i="1"/>
  <c r="AM1681" i="1"/>
  <c r="AM1682" i="1"/>
  <c r="AM1683" i="1"/>
  <c r="AM1684" i="1"/>
  <c r="AM1685" i="1"/>
  <c r="AM1686" i="1"/>
  <c r="AM1687" i="1"/>
  <c r="AM1688" i="1"/>
  <c r="AM1689" i="1"/>
  <c r="AM1690" i="1"/>
  <c r="AM1691" i="1"/>
  <c r="AM1692" i="1"/>
  <c r="AM1693" i="1"/>
  <c r="AM1694" i="1"/>
  <c r="AM1695" i="1"/>
  <c r="AM1696" i="1"/>
  <c r="AM1697" i="1"/>
  <c r="AM1698" i="1"/>
  <c r="AM1699" i="1"/>
  <c r="AM1700" i="1"/>
  <c r="AM1701" i="1"/>
  <c r="AM1702" i="1"/>
  <c r="AM1703" i="1"/>
  <c r="AM1704" i="1"/>
  <c r="AM1705" i="1"/>
  <c r="AM1706" i="1"/>
  <c r="AM1707" i="1"/>
  <c r="AM1708" i="1"/>
  <c r="AM1709" i="1"/>
  <c r="AM1710" i="1"/>
  <c r="AM1711" i="1"/>
  <c r="AM1712" i="1"/>
  <c r="AM1713" i="1"/>
  <c r="AM1714" i="1"/>
  <c r="AM1715" i="1"/>
  <c r="AM1716" i="1"/>
  <c r="AM1717" i="1"/>
  <c r="AM1718" i="1"/>
  <c r="AM1719" i="1"/>
  <c r="AM1720" i="1"/>
  <c r="AM1721" i="1"/>
  <c r="AM1722" i="1"/>
  <c r="AM1723" i="1"/>
  <c r="AM1724" i="1"/>
  <c r="AM1725" i="1"/>
  <c r="AM1726" i="1"/>
  <c r="AM1727" i="1"/>
  <c r="AM1728" i="1"/>
  <c r="AM1729" i="1"/>
  <c r="AM1730" i="1"/>
  <c r="AM1731" i="1"/>
  <c r="AM1732" i="1"/>
  <c r="AM1733" i="1"/>
  <c r="AM1734" i="1"/>
  <c r="AM1735" i="1"/>
  <c r="AM1736" i="1"/>
  <c r="AM1737" i="1"/>
  <c r="AM1738" i="1"/>
  <c r="AM1739" i="1"/>
  <c r="AM1740" i="1"/>
  <c r="AM1741" i="1"/>
  <c r="AM1742" i="1"/>
  <c r="AM1743" i="1"/>
  <c r="AM1744" i="1"/>
  <c r="AM1745" i="1"/>
  <c r="AM1746" i="1"/>
  <c r="AM1747" i="1"/>
  <c r="AM1748" i="1"/>
  <c r="AM1749" i="1"/>
  <c r="AM1750" i="1"/>
  <c r="AM1751" i="1"/>
  <c r="AM1752" i="1"/>
  <c r="AM1753" i="1"/>
  <c r="AM1754" i="1"/>
  <c r="AM1755" i="1"/>
  <c r="AM1756" i="1"/>
  <c r="AM1757" i="1"/>
  <c r="AM1758" i="1"/>
  <c r="AM1759" i="1"/>
  <c r="AM1760" i="1"/>
  <c r="AM1761" i="1"/>
  <c r="AM1762" i="1"/>
  <c r="AM1763" i="1"/>
  <c r="AM1764" i="1"/>
  <c r="AM1765" i="1"/>
  <c r="AM1766" i="1"/>
  <c r="AM1767" i="1"/>
  <c r="AM1768" i="1"/>
  <c r="AM1769" i="1"/>
  <c r="AM1770" i="1"/>
  <c r="AM1771" i="1"/>
  <c r="AM1772" i="1"/>
  <c r="AM1773" i="1"/>
  <c r="AM1774" i="1"/>
  <c r="AM1775" i="1"/>
  <c r="AM1776" i="1"/>
  <c r="AM1777" i="1"/>
  <c r="AM1778" i="1"/>
  <c r="AM1779" i="1"/>
  <c r="AM1780" i="1"/>
  <c r="AM1781" i="1"/>
  <c r="AM1782" i="1"/>
  <c r="AM1783" i="1"/>
  <c r="AM1784" i="1"/>
  <c r="AM1785" i="1"/>
  <c r="AM1786" i="1"/>
  <c r="AM1787" i="1"/>
  <c r="AM1788" i="1"/>
  <c r="AM1789" i="1"/>
  <c r="AM1790" i="1"/>
  <c r="AM1791" i="1"/>
  <c r="AM1792" i="1"/>
  <c r="AM1793" i="1"/>
  <c r="AM1794" i="1"/>
  <c r="AM1795" i="1"/>
  <c r="AM1796" i="1"/>
  <c r="AM1797" i="1"/>
  <c r="AM1798" i="1"/>
  <c r="AM1799" i="1"/>
  <c r="AM1800" i="1"/>
  <c r="AM1801" i="1"/>
  <c r="AM1802" i="1"/>
  <c r="AM1803" i="1"/>
  <c r="AM1804" i="1"/>
  <c r="AM1805" i="1"/>
  <c r="AM1806" i="1"/>
  <c r="AM1807" i="1"/>
  <c r="AM1808" i="1"/>
  <c r="AM1809" i="1"/>
  <c r="AM1810" i="1"/>
  <c r="AM1811" i="1"/>
  <c r="AM1812" i="1"/>
  <c r="AM1813" i="1"/>
  <c r="AM1814" i="1"/>
  <c r="AM1815" i="1"/>
  <c r="AM1816" i="1"/>
  <c r="AM1817" i="1"/>
  <c r="AM1818" i="1"/>
  <c r="AM1819" i="1"/>
  <c r="AM1820" i="1"/>
  <c r="AM1821" i="1"/>
  <c r="AM1822" i="1"/>
  <c r="AM1823" i="1"/>
  <c r="AM1824" i="1"/>
  <c r="AM1825" i="1"/>
  <c r="AM1826" i="1"/>
  <c r="AM1827" i="1"/>
  <c r="AM1828" i="1"/>
  <c r="AM1829" i="1"/>
  <c r="AM1830" i="1"/>
  <c r="AM1831" i="1"/>
  <c r="AM1832" i="1"/>
  <c r="AM1833" i="1"/>
  <c r="AM1834" i="1"/>
  <c r="AM1835" i="1"/>
  <c r="AM1836" i="1"/>
  <c r="AM1837" i="1"/>
  <c r="AM1838" i="1"/>
  <c r="AM1839" i="1"/>
  <c r="AM1840" i="1"/>
  <c r="AM1841" i="1"/>
  <c r="AM1842" i="1"/>
  <c r="AM1843" i="1"/>
  <c r="AM1844" i="1"/>
  <c r="AM1845" i="1"/>
  <c r="AM1846" i="1"/>
  <c r="AM1847" i="1"/>
  <c r="AM1848" i="1"/>
  <c r="AM1849" i="1"/>
  <c r="AM1850" i="1"/>
  <c r="AM1851" i="1"/>
  <c r="AM1852" i="1"/>
  <c r="AM1853" i="1"/>
  <c r="AM1854" i="1"/>
  <c r="AM1855" i="1"/>
  <c r="AM1856" i="1"/>
  <c r="AM1857" i="1"/>
  <c r="AM1858" i="1"/>
  <c r="AM1859" i="1"/>
  <c r="AM1860" i="1"/>
  <c r="AM1861" i="1"/>
  <c r="AM1862" i="1"/>
  <c r="AM1863" i="1"/>
  <c r="AM1864" i="1"/>
  <c r="AM1865" i="1"/>
  <c r="AM1866" i="1"/>
  <c r="AM1867" i="1"/>
  <c r="AM1868" i="1"/>
  <c r="AM1869" i="1"/>
  <c r="AM1870" i="1"/>
  <c r="AM1871" i="1"/>
  <c r="AM1872" i="1"/>
  <c r="AM1873" i="1"/>
  <c r="AM1874" i="1"/>
  <c r="AM1875" i="1"/>
  <c r="AM1876" i="1"/>
  <c r="AM1877" i="1"/>
  <c r="AM1878" i="1"/>
  <c r="AM1879" i="1"/>
  <c r="AM1880" i="1"/>
  <c r="AM1881" i="1"/>
  <c r="AM1882" i="1"/>
  <c r="AM1883" i="1"/>
  <c r="AM1884" i="1"/>
  <c r="AM1885" i="1"/>
  <c r="AM1886" i="1"/>
  <c r="AM1887" i="1"/>
  <c r="AM1888" i="1"/>
  <c r="AM1889" i="1"/>
  <c r="AM1890" i="1"/>
  <c r="AM1891" i="1"/>
  <c r="AM1892" i="1"/>
  <c r="AM1893" i="1"/>
  <c r="AM1894" i="1"/>
  <c r="AM1895" i="1"/>
  <c r="AM1896" i="1"/>
  <c r="AM1897" i="1"/>
  <c r="AM1898" i="1"/>
  <c r="AM1899" i="1"/>
  <c r="AM1900" i="1"/>
  <c r="AM1901" i="1"/>
  <c r="AM1902" i="1"/>
  <c r="AM1903" i="1"/>
  <c r="AM1904" i="1"/>
  <c r="AM1905" i="1"/>
  <c r="AM1906" i="1"/>
  <c r="AM1907" i="1"/>
  <c r="AM1908" i="1"/>
  <c r="AM1909" i="1"/>
  <c r="AM1910" i="1"/>
  <c r="AM1911" i="1"/>
  <c r="AM1912" i="1"/>
  <c r="AM1913" i="1"/>
  <c r="AM1914" i="1"/>
  <c r="AM1915" i="1"/>
  <c r="AM1916" i="1"/>
  <c r="AM1917" i="1"/>
  <c r="AM1918" i="1"/>
  <c r="AM1919" i="1"/>
  <c r="AM1920" i="1"/>
  <c r="AM1921" i="1"/>
  <c r="AM1922" i="1"/>
  <c r="AM1923" i="1"/>
  <c r="AM1924" i="1"/>
  <c r="AM1925" i="1"/>
  <c r="AM1926" i="1"/>
  <c r="AM1927" i="1"/>
  <c r="AM1928" i="1"/>
  <c r="AM1929" i="1"/>
  <c r="AM1930" i="1"/>
  <c r="AM1931" i="1"/>
  <c r="AM1932" i="1"/>
  <c r="AM1933" i="1"/>
  <c r="AM1934" i="1"/>
  <c r="AM1935" i="1"/>
  <c r="AM1936" i="1"/>
  <c r="AM1937" i="1"/>
  <c r="AM1938" i="1"/>
  <c r="AM1939" i="1"/>
  <c r="AM1940" i="1"/>
  <c r="AM1941" i="1"/>
  <c r="AM1942" i="1"/>
  <c r="AM1943" i="1"/>
  <c r="AM1944" i="1"/>
  <c r="AM1945" i="1"/>
  <c r="AM1946" i="1"/>
  <c r="AM1947" i="1"/>
  <c r="AM1948" i="1"/>
  <c r="AM1949" i="1"/>
  <c r="AM1950" i="1"/>
  <c r="AM1951" i="1"/>
  <c r="AM1952" i="1"/>
  <c r="AM1953" i="1"/>
  <c r="AM1954" i="1"/>
  <c r="AM1955" i="1"/>
  <c r="AM1956" i="1"/>
  <c r="AM1957" i="1"/>
  <c r="AM1958" i="1"/>
  <c r="AM1959" i="1"/>
  <c r="AM1960" i="1"/>
  <c r="AM1961" i="1"/>
  <c r="AM1962" i="1"/>
  <c r="AM1963" i="1"/>
  <c r="AM1964" i="1"/>
  <c r="AM1965" i="1"/>
  <c r="AM1966" i="1"/>
  <c r="AM1967" i="1"/>
  <c r="AM1968" i="1"/>
  <c r="AM1969" i="1"/>
  <c r="AM1970" i="1"/>
  <c r="AM1971" i="1"/>
  <c r="AM1972" i="1"/>
  <c r="AM1973" i="1"/>
  <c r="AM1974" i="1"/>
  <c r="AM1975" i="1"/>
  <c r="AM1976" i="1"/>
  <c r="AM1977" i="1"/>
  <c r="AM1978" i="1"/>
  <c r="AM1979" i="1"/>
  <c r="AM1980" i="1"/>
  <c r="AM1981" i="1"/>
  <c r="AM1982" i="1"/>
  <c r="AM1983" i="1"/>
  <c r="AM1984" i="1"/>
  <c r="AM1985" i="1"/>
  <c r="AM1986" i="1"/>
  <c r="AM1987" i="1"/>
  <c r="AM1988" i="1"/>
  <c r="AM1989" i="1"/>
  <c r="AM1990" i="1"/>
  <c r="AM1991" i="1"/>
  <c r="AM1992" i="1"/>
  <c r="AM1993" i="1"/>
  <c r="AM1994" i="1"/>
  <c r="AM1995" i="1"/>
  <c r="AM1996" i="1"/>
  <c r="AM1997" i="1"/>
  <c r="AM1998" i="1"/>
  <c r="AM1999" i="1"/>
  <c r="AM2000" i="1"/>
  <c r="AM2001" i="1"/>
  <c r="AM2002" i="1"/>
  <c r="AM2003" i="1"/>
  <c r="AM2004" i="1"/>
  <c r="AM2005" i="1"/>
  <c r="AM2006" i="1"/>
  <c r="AM2007" i="1"/>
  <c r="AM2008" i="1"/>
  <c r="AM2009" i="1"/>
  <c r="AM2010" i="1"/>
  <c r="AM2011" i="1"/>
  <c r="AM2012" i="1"/>
  <c r="AM2013" i="1"/>
  <c r="AM2014" i="1"/>
  <c r="AM2015" i="1"/>
  <c r="AM2016" i="1"/>
  <c r="AM2017" i="1"/>
  <c r="AM2018" i="1"/>
  <c r="AM2019" i="1"/>
  <c r="AM2020" i="1"/>
  <c r="AM2021" i="1"/>
  <c r="AM2022" i="1"/>
  <c r="AM2023" i="1"/>
  <c r="AM2024" i="1"/>
  <c r="AM2025" i="1"/>
  <c r="AM2026" i="1"/>
  <c r="AM2027" i="1"/>
  <c r="AM2028" i="1"/>
  <c r="AM2029" i="1"/>
  <c r="AM2030" i="1"/>
  <c r="AM2031" i="1"/>
  <c r="AM2032" i="1"/>
  <c r="AM2033" i="1"/>
  <c r="AM2034" i="1"/>
  <c r="AM2035" i="1"/>
  <c r="AM2036" i="1"/>
  <c r="AM2037" i="1"/>
  <c r="AM2038" i="1"/>
  <c r="AM2039" i="1"/>
  <c r="AM2040" i="1"/>
  <c r="AM2041" i="1"/>
  <c r="AM2042" i="1"/>
  <c r="AM2043" i="1"/>
  <c r="AM2044" i="1"/>
  <c r="AM2045" i="1"/>
  <c r="AM2046" i="1"/>
  <c r="AM2047" i="1"/>
  <c r="AM2048" i="1"/>
  <c r="AM2049" i="1"/>
  <c r="AM2050" i="1"/>
  <c r="AM2051" i="1"/>
  <c r="AM2052" i="1"/>
  <c r="AM2053" i="1"/>
  <c r="AM2054" i="1"/>
  <c r="AM2055" i="1"/>
  <c r="AM2056" i="1"/>
  <c r="AM2057" i="1"/>
  <c r="AM2058" i="1"/>
  <c r="AM2059" i="1"/>
  <c r="AM2060" i="1"/>
  <c r="AM2061" i="1"/>
  <c r="AM2062" i="1"/>
  <c r="AM2063" i="1"/>
  <c r="AM2064" i="1"/>
  <c r="AM2065" i="1"/>
  <c r="AM2066" i="1"/>
  <c r="AM2067" i="1"/>
  <c r="AM2068" i="1"/>
  <c r="AM2069" i="1"/>
  <c r="AM2070" i="1"/>
  <c r="AM2071" i="1"/>
  <c r="AM2072" i="1"/>
  <c r="AM2073" i="1"/>
  <c r="AM2074" i="1"/>
  <c r="AM2075" i="1"/>
  <c r="AM2076" i="1"/>
  <c r="AM2077" i="1"/>
  <c r="AM2078" i="1"/>
  <c r="AM2079" i="1"/>
  <c r="AM2080" i="1"/>
  <c r="AM2081" i="1"/>
  <c r="AM2082" i="1"/>
  <c r="AM2083" i="1"/>
  <c r="AM2084" i="1"/>
  <c r="AM2085" i="1"/>
  <c r="AM2086" i="1"/>
  <c r="AM2087" i="1"/>
  <c r="AM2088" i="1"/>
  <c r="AM2089" i="1"/>
  <c r="AM2090" i="1"/>
  <c r="AM2091" i="1"/>
  <c r="AM2092" i="1"/>
  <c r="AM2093" i="1"/>
  <c r="AM2094" i="1"/>
  <c r="AM2095" i="1"/>
  <c r="AM2096" i="1"/>
  <c r="AM2097" i="1"/>
  <c r="AM2098" i="1"/>
  <c r="AM2099" i="1"/>
  <c r="AM2100" i="1"/>
  <c r="AM2101" i="1"/>
  <c r="AM2102" i="1"/>
  <c r="AM2103" i="1"/>
  <c r="AM2104" i="1"/>
  <c r="AM2105" i="1"/>
  <c r="AM2106" i="1"/>
  <c r="AM2107" i="1"/>
  <c r="AM2108" i="1"/>
  <c r="AM2109" i="1"/>
  <c r="AM2110" i="1"/>
  <c r="AM2111" i="1"/>
  <c r="AM2112" i="1"/>
  <c r="AM2113" i="1"/>
  <c r="AM2114" i="1"/>
  <c r="AM2115" i="1"/>
  <c r="AM2116" i="1"/>
  <c r="AM2117" i="1"/>
  <c r="AM2118" i="1"/>
  <c r="AM2119" i="1"/>
  <c r="AM2120" i="1"/>
  <c r="AM2121" i="1"/>
  <c r="AM2122" i="1"/>
  <c r="AM2123" i="1"/>
  <c r="AM2124" i="1"/>
  <c r="AM2125" i="1"/>
  <c r="AM2126" i="1"/>
  <c r="AM2127" i="1"/>
  <c r="AM2128" i="1"/>
  <c r="AM2129" i="1"/>
  <c r="AM2130" i="1"/>
  <c r="AM2131" i="1"/>
  <c r="AM2132" i="1"/>
  <c r="AM2133" i="1"/>
  <c r="AM2134" i="1"/>
  <c r="AM2135" i="1"/>
  <c r="AM2136" i="1"/>
  <c r="AM2137" i="1"/>
  <c r="AM2138" i="1"/>
  <c r="AM2139" i="1"/>
  <c r="AM2140" i="1"/>
  <c r="AM2141" i="1"/>
  <c r="AM2142" i="1"/>
  <c r="AM2143" i="1"/>
  <c r="AM2144" i="1"/>
  <c r="AM2145" i="1"/>
  <c r="AM2146" i="1"/>
  <c r="AM2147" i="1"/>
  <c r="AM2148" i="1"/>
  <c r="AM2149" i="1"/>
  <c r="AM2150" i="1"/>
  <c r="AM2151" i="1"/>
  <c r="AM2152" i="1"/>
  <c r="AM2153" i="1"/>
  <c r="AM2154" i="1"/>
  <c r="AM2155" i="1"/>
  <c r="AM2156" i="1"/>
  <c r="AM2157" i="1"/>
  <c r="AM2158" i="1"/>
  <c r="AM2159" i="1"/>
  <c r="AM2160" i="1"/>
  <c r="AM2161" i="1"/>
  <c r="AM2162" i="1"/>
  <c r="AM2163" i="1"/>
  <c r="AM2164" i="1"/>
  <c r="AM2165" i="1"/>
  <c r="AM2166" i="1"/>
  <c r="AM2167" i="1"/>
  <c r="AM2168" i="1"/>
  <c r="AM2169" i="1"/>
  <c r="AM2170" i="1"/>
  <c r="AM2171" i="1"/>
  <c r="AM2172" i="1"/>
  <c r="AM2173" i="1"/>
  <c r="AM2174" i="1"/>
  <c r="AM2175" i="1"/>
  <c r="AM2176" i="1"/>
  <c r="AM2177" i="1"/>
  <c r="AM2178" i="1"/>
  <c r="AM2179" i="1"/>
  <c r="AM2180" i="1"/>
  <c r="AM2181" i="1"/>
  <c r="AM2182" i="1"/>
  <c r="AM2183" i="1"/>
  <c r="AM2184" i="1"/>
  <c r="AM2185" i="1"/>
  <c r="AM2186" i="1"/>
  <c r="AM2187" i="1"/>
  <c r="AM2188" i="1"/>
  <c r="AM2189" i="1"/>
  <c r="AM2190" i="1"/>
  <c r="AM2191" i="1"/>
  <c r="AM2192" i="1"/>
  <c r="AM2193" i="1"/>
  <c r="AM2194" i="1"/>
  <c r="AM2195" i="1"/>
  <c r="AM2196" i="1"/>
  <c r="AM2197" i="1"/>
  <c r="AM2198" i="1"/>
  <c r="AM2199" i="1"/>
  <c r="AM2200" i="1"/>
  <c r="AM2201" i="1"/>
  <c r="AM2202" i="1"/>
  <c r="AM2203" i="1"/>
  <c r="AM2204" i="1"/>
  <c r="AM2205" i="1"/>
  <c r="AM2206" i="1"/>
  <c r="AM2207" i="1"/>
  <c r="AM2208" i="1"/>
  <c r="AM2209" i="1"/>
  <c r="AM2210" i="1"/>
  <c r="AM2211" i="1"/>
  <c r="AM2212" i="1"/>
  <c r="AM2213" i="1"/>
  <c r="AM2214" i="1"/>
  <c r="AM2215" i="1"/>
  <c r="AM2216" i="1"/>
  <c r="AM2217" i="1"/>
  <c r="AM2218" i="1"/>
  <c r="AM2219" i="1"/>
  <c r="AM2220" i="1"/>
  <c r="AM2221" i="1"/>
  <c r="AM2222" i="1"/>
  <c r="AM2223" i="1"/>
  <c r="AM2224" i="1"/>
  <c r="AM2225" i="1"/>
  <c r="AM2226" i="1"/>
  <c r="AM2227" i="1"/>
  <c r="AM2228" i="1"/>
  <c r="AM2229" i="1"/>
  <c r="AM2230" i="1"/>
  <c r="AM2231" i="1"/>
  <c r="AM2232" i="1"/>
  <c r="AM2233" i="1"/>
  <c r="AM2234" i="1"/>
  <c r="AM2235" i="1"/>
  <c r="AM2236" i="1"/>
  <c r="AM2237" i="1"/>
  <c r="AM2238" i="1"/>
  <c r="AM2239" i="1"/>
  <c r="AM2240" i="1"/>
  <c r="AM2241" i="1"/>
  <c r="AM2242" i="1"/>
  <c r="AM2243" i="1"/>
  <c r="AM2244" i="1"/>
  <c r="AM2245" i="1"/>
  <c r="AM2246" i="1"/>
  <c r="AM2247" i="1"/>
  <c r="AM2248" i="1"/>
  <c r="AM2249" i="1"/>
  <c r="AM2250" i="1"/>
  <c r="AM2251" i="1"/>
  <c r="AM2252" i="1"/>
  <c r="AM2253" i="1"/>
  <c r="AM2254" i="1"/>
  <c r="AM2255" i="1"/>
  <c r="AM2256" i="1"/>
  <c r="AM2257" i="1"/>
  <c r="AM2258" i="1"/>
  <c r="AM2259" i="1"/>
  <c r="AM2260" i="1"/>
  <c r="AM2261" i="1"/>
  <c r="AM2262" i="1"/>
  <c r="AM2263" i="1"/>
  <c r="AM2264" i="1"/>
  <c r="AM2265" i="1"/>
  <c r="AM2266" i="1"/>
  <c r="AM2267" i="1"/>
  <c r="AM2268" i="1"/>
  <c r="AM2269" i="1"/>
  <c r="AM2270" i="1"/>
  <c r="AM2271" i="1"/>
  <c r="AM2272" i="1"/>
  <c r="AM2273" i="1"/>
  <c r="AM2274" i="1"/>
  <c r="AM2275" i="1"/>
  <c r="AM2276" i="1"/>
  <c r="AM2277" i="1"/>
  <c r="AM2278" i="1"/>
  <c r="AM2279" i="1"/>
  <c r="AM2280" i="1"/>
  <c r="AM2281" i="1"/>
  <c r="AM2282" i="1"/>
  <c r="AM2283" i="1"/>
  <c r="AM2284" i="1"/>
  <c r="AM2285" i="1"/>
  <c r="AM2286" i="1"/>
  <c r="AM2287" i="1"/>
  <c r="AM2288" i="1"/>
  <c r="AM2289" i="1"/>
  <c r="AM2290" i="1"/>
  <c r="AM2291" i="1"/>
  <c r="AM2292" i="1"/>
  <c r="AM2293" i="1"/>
  <c r="AM2294" i="1"/>
  <c r="AM2295" i="1"/>
  <c r="AM2296" i="1"/>
  <c r="AM2297" i="1"/>
  <c r="AM2298" i="1"/>
  <c r="AM2299" i="1"/>
  <c r="AM2300" i="1"/>
  <c r="AM2301" i="1"/>
  <c r="AM2302" i="1"/>
  <c r="AM2303" i="1"/>
  <c r="AM2304" i="1"/>
  <c r="AM2305" i="1"/>
  <c r="AM2306" i="1"/>
  <c r="AM2307" i="1"/>
  <c r="AM2308" i="1"/>
  <c r="AM2309" i="1"/>
  <c r="AM2310" i="1"/>
  <c r="AM2311" i="1"/>
  <c r="AM2312" i="1"/>
  <c r="AM2313" i="1"/>
  <c r="AM2314" i="1"/>
  <c r="AM2315" i="1"/>
  <c r="AM2316" i="1"/>
  <c r="AM2317" i="1"/>
  <c r="AM2318" i="1"/>
  <c r="AM2319" i="1"/>
  <c r="AM2320" i="1"/>
  <c r="AM2321" i="1"/>
  <c r="AM2322" i="1"/>
  <c r="AM2323" i="1"/>
  <c r="AM2324" i="1"/>
  <c r="AM2325" i="1"/>
  <c r="AM2326" i="1"/>
  <c r="AM2327" i="1"/>
  <c r="AM2328" i="1"/>
  <c r="AM2329" i="1"/>
  <c r="AM2330" i="1"/>
  <c r="AM2331" i="1"/>
  <c r="AM2332" i="1"/>
  <c r="AM2333" i="1"/>
  <c r="AM2334" i="1"/>
  <c r="AM2335" i="1"/>
  <c r="AM2336" i="1"/>
  <c r="AM2337" i="1"/>
  <c r="AM2338" i="1"/>
  <c r="AM2339" i="1"/>
  <c r="AM2340" i="1"/>
  <c r="AM2341" i="1"/>
  <c r="AM2342" i="1"/>
  <c r="AM2343" i="1"/>
  <c r="AM2344" i="1"/>
  <c r="AM2345" i="1"/>
  <c r="AM2346" i="1"/>
  <c r="AM2347" i="1"/>
  <c r="AM2348" i="1"/>
  <c r="AM2349" i="1"/>
  <c r="AM2350" i="1"/>
  <c r="AM2351" i="1"/>
  <c r="AM2352" i="1"/>
  <c r="AM2353" i="1"/>
  <c r="AM2354" i="1"/>
  <c r="AM2355" i="1"/>
  <c r="AM2356" i="1"/>
  <c r="AM2357" i="1"/>
  <c r="AM2358" i="1"/>
  <c r="AM2359" i="1"/>
  <c r="AM2360" i="1"/>
  <c r="AM2361" i="1"/>
  <c r="AM2362" i="1"/>
  <c r="AM2363" i="1"/>
  <c r="AM2364" i="1"/>
  <c r="AM2365" i="1"/>
  <c r="AM2366" i="1"/>
  <c r="AM2367" i="1"/>
  <c r="AM2368" i="1"/>
  <c r="AM2369" i="1"/>
  <c r="AM2370" i="1"/>
  <c r="AM2371" i="1"/>
  <c r="AM2372" i="1"/>
  <c r="AM2373" i="1"/>
  <c r="AM2374" i="1"/>
  <c r="AM2375" i="1"/>
  <c r="AM2376" i="1"/>
  <c r="AM2377" i="1"/>
  <c r="AM2378" i="1"/>
  <c r="AM2379" i="1"/>
  <c r="AM2380" i="1"/>
  <c r="AM2381" i="1"/>
  <c r="AM2382" i="1"/>
  <c r="AM2383" i="1"/>
  <c r="AM2384" i="1"/>
  <c r="AM2385" i="1"/>
  <c r="AM2386" i="1"/>
  <c r="AM2387" i="1"/>
  <c r="AM2388" i="1"/>
  <c r="AM2389" i="1"/>
  <c r="AM2390" i="1"/>
  <c r="AM2391" i="1"/>
  <c r="AM2392" i="1"/>
  <c r="AM2393" i="1"/>
  <c r="AM2394" i="1"/>
  <c r="AM2395" i="1"/>
  <c r="AM2396" i="1"/>
  <c r="AM2397" i="1"/>
  <c r="AM2398" i="1"/>
  <c r="AM2399" i="1"/>
  <c r="AM2400" i="1"/>
  <c r="AM2401" i="1"/>
  <c r="AM2402" i="1"/>
  <c r="AM2403" i="1"/>
  <c r="AM2404" i="1"/>
  <c r="AM2405" i="1"/>
  <c r="AM2406" i="1"/>
  <c r="AM2407" i="1"/>
  <c r="AM2408" i="1"/>
  <c r="AM2409" i="1"/>
  <c r="AM2410" i="1"/>
  <c r="AM2411" i="1"/>
  <c r="AM2412" i="1"/>
  <c r="AM2413" i="1"/>
  <c r="AM2414" i="1"/>
  <c r="AM2415" i="1"/>
  <c r="AM2416" i="1"/>
  <c r="AM2417" i="1"/>
  <c r="AM2418" i="1"/>
  <c r="AM2419" i="1"/>
  <c r="AM2420" i="1"/>
  <c r="AM2421" i="1"/>
  <c r="AM2422" i="1"/>
  <c r="AM2423" i="1"/>
  <c r="AM2424" i="1"/>
  <c r="AM2425" i="1"/>
  <c r="AM2426" i="1"/>
  <c r="AM2427" i="1"/>
  <c r="AM2428" i="1"/>
  <c r="AM2429" i="1"/>
  <c r="AM2430" i="1"/>
  <c r="AM2431" i="1"/>
  <c r="AM2432" i="1"/>
  <c r="AM2433" i="1"/>
  <c r="AM2434" i="1"/>
  <c r="AM2435" i="1"/>
  <c r="AM2436" i="1"/>
  <c r="AM2437" i="1"/>
  <c r="AM2438" i="1"/>
  <c r="AM2439" i="1"/>
  <c r="AM2440" i="1"/>
  <c r="AM2441" i="1"/>
  <c r="AM2442" i="1"/>
  <c r="AM2443" i="1"/>
  <c r="AM2444" i="1"/>
  <c r="AM2445" i="1"/>
  <c r="AM2446" i="1"/>
  <c r="AM2447" i="1"/>
  <c r="AM2448" i="1"/>
  <c r="AM2449" i="1"/>
  <c r="AM2450" i="1"/>
  <c r="AM2451" i="1"/>
  <c r="AM2452" i="1"/>
  <c r="AM2453" i="1"/>
  <c r="AM2454" i="1"/>
  <c r="AM2455" i="1"/>
  <c r="AM2456" i="1"/>
  <c r="AM2457" i="1"/>
  <c r="AM2458" i="1"/>
  <c r="AM2459" i="1"/>
  <c r="AM2460" i="1"/>
  <c r="AM2461" i="1"/>
  <c r="AM2462" i="1"/>
  <c r="AM2463" i="1"/>
  <c r="AM2464" i="1"/>
  <c r="AM2465" i="1"/>
  <c r="AM2466" i="1"/>
  <c r="AM2467" i="1"/>
  <c r="AM2468" i="1"/>
  <c r="AM2469" i="1"/>
  <c r="AM2470" i="1"/>
  <c r="AM2471" i="1"/>
  <c r="AM2472" i="1"/>
  <c r="AM2473" i="1"/>
  <c r="AM2474" i="1"/>
  <c r="AM2475" i="1"/>
  <c r="AM2476" i="1"/>
  <c r="AM2477" i="1"/>
  <c r="AM2478" i="1"/>
  <c r="AM2479" i="1"/>
  <c r="AM2480" i="1"/>
  <c r="AM2481" i="1"/>
  <c r="AM2482" i="1"/>
  <c r="AM2483" i="1"/>
  <c r="AM2484" i="1"/>
  <c r="AM2485" i="1"/>
  <c r="AM2486" i="1"/>
  <c r="AM2487" i="1"/>
  <c r="AM2488" i="1"/>
  <c r="AM2489" i="1"/>
  <c r="AM2490" i="1"/>
  <c r="AM2491" i="1"/>
  <c r="AM2492" i="1"/>
  <c r="AM2493" i="1"/>
  <c r="AM2494" i="1"/>
  <c r="AM2495" i="1"/>
  <c r="AM2496" i="1"/>
  <c r="AM2497" i="1"/>
  <c r="AM2498" i="1"/>
  <c r="AM2499" i="1"/>
  <c r="AM2500" i="1"/>
  <c r="AM2501" i="1"/>
  <c r="AM2502" i="1"/>
  <c r="AM2503" i="1"/>
  <c r="AM2504" i="1"/>
  <c r="AM2505" i="1"/>
  <c r="AM2506" i="1"/>
  <c r="AM2507" i="1"/>
  <c r="AM2508" i="1"/>
  <c r="AM2509" i="1"/>
  <c r="AM2510" i="1"/>
  <c r="AM2511" i="1"/>
  <c r="AM2512" i="1"/>
  <c r="AM2513" i="1"/>
  <c r="AM2514" i="1"/>
  <c r="AM2515" i="1"/>
  <c r="AM2516" i="1"/>
  <c r="AM2517" i="1"/>
  <c r="AM2518" i="1"/>
  <c r="AM2519" i="1"/>
  <c r="AM2520" i="1"/>
  <c r="AM2521" i="1"/>
  <c r="AM2522" i="1"/>
  <c r="AM2523" i="1"/>
  <c r="AM2524" i="1"/>
  <c r="AM2525" i="1"/>
  <c r="AM2526" i="1"/>
  <c r="AM2527" i="1"/>
  <c r="AM2528" i="1"/>
  <c r="AM2529" i="1"/>
  <c r="AM2530" i="1"/>
  <c r="AM2531" i="1"/>
  <c r="AM2532" i="1"/>
  <c r="AM2533" i="1"/>
  <c r="AM2534" i="1"/>
  <c r="AM2535" i="1"/>
  <c r="AM2536" i="1"/>
  <c r="AM2537" i="1"/>
  <c r="AM2538" i="1"/>
  <c r="AM2539" i="1"/>
  <c r="AM2540" i="1"/>
  <c r="AM2541" i="1"/>
  <c r="AM2542" i="1"/>
  <c r="AM2543" i="1"/>
  <c r="AM2544" i="1"/>
  <c r="AM2545" i="1"/>
  <c r="AM2546" i="1"/>
  <c r="AM2547" i="1"/>
  <c r="AM2548" i="1"/>
  <c r="AM2549" i="1"/>
  <c r="AM2550" i="1"/>
  <c r="AM2551" i="1"/>
  <c r="AM2552" i="1"/>
  <c r="AM2553" i="1"/>
  <c r="AM2554" i="1"/>
  <c r="AM2555" i="1"/>
  <c r="AM2556" i="1"/>
  <c r="AM2557" i="1"/>
  <c r="AM2558" i="1"/>
  <c r="AM2559" i="1"/>
  <c r="AM2560" i="1"/>
  <c r="AM2561" i="1"/>
  <c r="AM2562" i="1"/>
  <c r="AM2563" i="1"/>
  <c r="AM2564" i="1"/>
  <c r="AM2565" i="1"/>
  <c r="AM2566" i="1"/>
  <c r="AM2567" i="1"/>
  <c r="AM2568" i="1"/>
  <c r="AM2569" i="1"/>
  <c r="AM2570" i="1"/>
  <c r="AM2571" i="1"/>
  <c r="AM2572" i="1"/>
  <c r="AM2573" i="1"/>
  <c r="AM2574" i="1"/>
  <c r="AM2575" i="1"/>
  <c r="AM2576" i="1"/>
  <c r="AM2577" i="1"/>
  <c r="AM2578" i="1"/>
  <c r="AM2579" i="1"/>
  <c r="AM2580" i="1"/>
  <c r="AM2581" i="1"/>
  <c r="AM2582" i="1"/>
  <c r="AM2583" i="1"/>
  <c r="AM2584" i="1"/>
  <c r="AM2585" i="1"/>
  <c r="AM2586" i="1"/>
  <c r="AM2587" i="1"/>
  <c r="AM2588" i="1"/>
  <c r="AM2589" i="1"/>
  <c r="AM2590" i="1"/>
  <c r="AM2591" i="1"/>
  <c r="AM2592" i="1"/>
  <c r="AM2593" i="1"/>
  <c r="AM2594" i="1"/>
  <c r="AM2595" i="1"/>
  <c r="AM2596" i="1"/>
  <c r="AM2597" i="1"/>
  <c r="AM2598" i="1"/>
  <c r="AM2599" i="1"/>
  <c r="AM2600" i="1"/>
  <c r="AM2601" i="1"/>
  <c r="AM2602" i="1"/>
  <c r="AM2603" i="1"/>
  <c r="AM2604" i="1"/>
  <c r="AM2605" i="1"/>
  <c r="AM2606" i="1"/>
  <c r="AM2607" i="1"/>
  <c r="AM2608" i="1"/>
  <c r="AM2609" i="1"/>
  <c r="AM2610" i="1"/>
  <c r="AM2611" i="1"/>
  <c r="AM2612" i="1"/>
  <c r="AM2613" i="1"/>
  <c r="AM2614" i="1"/>
  <c r="AM2615" i="1"/>
  <c r="AM2616" i="1"/>
  <c r="AM2617" i="1"/>
  <c r="AM2618" i="1"/>
  <c r="AM2619" i="1"/>
  <c r="AM2620" i="1"/>
  <c r="AM2621" i="1"/>
  <c r="AM2622" i="1"/>
  <c r="AM2623" i="1"/>
  <c r="AM2624" i="1"/>
  <c r="AM2625" i="1"/>
  <c r="AM2626" i="1"/>
  <c r="AM2627" i="1"/>
  <c r="AM2628" i="1"/>
  <c r="AM2629" i="1"/>
  <c r="AM2630" i="1"/>
  <c r="AM2631" i="1"/>
  <c r="AM2632" i="1"/>
  <c r="AM2633" i="1"/>
  <c r="AM2634" i="1"/>
  <c r="AM2635" i="1"/>
  <c r="AM2636" i="1"/>
  <c r="AM2637" i="1"/>
  <c r="AM2638" i="1"/>
  <c r="AM2639" i="1"/>
  <c r="AM2640" i="1"/>
  <c r="AM2641" i="1"/>
  <c r="AM2642" i="1"/>
  <c r="AM2643" i="1"/>
  <c r="AM2644" i="1"/>
  <c r="AM2645" i="1"/>
  <c r="AM2646" i="1"/>
  <c r="AM2647" i="1"/>
  <c r="AM2648" i="1"/>
  <c r="AM2649" i="1"/>
  <c r="AM2650" i="1"/>
  <c r="AM2651" i="1"/>
  <c r="AM2652" i="1"/>
  <c r="AM2653" i="1"/>
  <c r="AM2654" i="1"/>
  <c r="AM2655" i="1"/>
  <c r="AM2656" i="1"/>
  <c r="AM2657" i="1"/>
  <c r="AM2658" i="1"/>
  <c r="AM2659" i="1"/>
  <c r="AM2660" i="1"/>
  <c r="AM2661" i="1"/>
  <c r="AM2662" i="1"/>
  <c r="AM2663" i="1"/>
  <c r="AM2664" i="1"/>
  <c r="AM2665" i="1"/>
  <c r="AM2666" i="1"/>
  <c r="AM2667" i="1"/>
  <c r="AM2668" i="1"/>
  <c r="AM2669" i="1"/>
  <c r="AM2670" i="1"/>
  <c r="AM2671" i="1"/>
  <c r="AM2672" i="1"/>
  <c r="AM2673" i="1"/>
  <c r="AM2674" i="1"/>
  <c r="AM2675" i="1"/>
  <c r="AM2676" i="1"/>
  <c r="AM2677" i="1"/>
  <c r="AM2678" i="1"/>
  <c r="AM2679" i="1"/>
  <c r="AM2680" i="1"/>
  <c r="AM2681" i="1"/>
  <c r="AM2682" i="1"/>
  <c r="AM2683" i="1"/>
  <c r="AM2684" i="1"/>
  <c r="AM2685" i="1"/>
  <c r="AM2686" i="1"/>
  <c r="AM2687" i="1"/>
  <c r="AM2688" i="1"/>
  <c r="AM2689" i="1"/>
  <c r="AM2690" i="1"/>
  <c r="AM2691" i="1"/>
  <c r="AM2692" i="1"/>
  <c r="AM2693" i="1"/>
  <c r="AM2694" i="1"/>
  <c r="AM2695" i="1"/>
  <c r="AM2696" i="1"/>
  <c r="AM2697" i="1"/>
  <c r="AM2698" i="1"/>
  <c r="AM2699" i="1"/>
  <c r="AM2700" i="1"/>
  <c r="AM2701" i="1"/>
  <c r="AM2702" i="1"/>
  <c r="AM2703" i="1"/>
  <c r="AM2704" i="1"/>
  <c r="AM2705" i="1"/>
  <c r="AM2706" i="1"/>
  <c r="AM2707" i="1"/>
  <c r="AM2708" i="1"/>
  <c r="AM2709" i="1"/>
  <c r="AM2710" i="1"/>
  <c r="AM2711" i="1"/>
  <c r="AM2712" i="1"/>
  <c r="AM2713" i="1"/>
  <c r="AM2714" i="1"/>
  <c r="AM2715" i="1"/>
  <c r="AM2716" i="1"/>
  <c r="AM2717" i="1"/>
  <c r="AM2718" i="1"/>
  <c r="AM2719" i="1"/>
  <c r="AM2720" i="1"/>
  <c r="AM2721" i="1"/>
  <c r="AM2722" i="1"/>
  <c r="AM2723" i="1"/>
  <c r="AM2724" i="1"/>
  <c r="AM2725" i="1"/>
  <c r="AM2726" i="1"/>
  <c r="AM2727" i="1"/>
  <c r="AM2728" i="1"/>
  <c r="AM2729" i="1"/>
  <c r="AM2730" i="1"/>
  <c r="AM2731" i="1"/>
  <c r="AM2732" i="1"/>
  <c r="AM2733" i="1"/>
  <c r="AM2734" i="1"/>
  <c r="AM2735" i="1"/>
  <c r="AM2736" i="1"/>
  <c r="AM2737" i="1"/>
  <c r="AM2738" i="1"/>
  <c r="AM2739" i="1"/>
  <c r="AM2740" i="1"/>
  <c r="AM2741" i="1"/>
  <c r="AM2742" i="1"/>
  <c r="AM2743" i="1"/>
  <c r="AM2744" i="1"/>
  <c r="AM2745" i="1"/>
  <c r="AM2746" i="1"/>
  <c r="AM2747" i="1"/>
  <c r="AM2748" i="1"/>
  <c r="AM2749" i="1"/>
  <c r="AM2750" i="1"/>
  <c r="AM2751" i="1"/>
  <c r="AM2752" i="1"/>
  <c r="AM2753" i="1"/>
  <c r="AM2754" i="1"/>
  <c r="AM2755" i="1"/>
  <c r="AM2756" i="1"/>
  <c r="AM2757" i="1"/>
  <c r="AM2758" i="1"/>
  <c r="AM2759" i="1"/>
  <c r="AM2760" i="1"/>
  <c r="AM2761" i="1"/>
  <c r="AM2762" i="1"/>
  <c r="AM2763" i="1"/>
  <c r="AM2764" i="1"/>
  <c r="AM2765" i="1"/>
  <c r="AM2766" i="1"/>
  <c r="AM2767" i="1"/>
  <c r="AM2768" i="1"/>
  <c r="AM2769" i="1"/>
  <c r="AM2770" i="1"/>
  <c r="AM2771" i="1"/>
  <c r="AM2772" i="1"/>
  <c r="AM2773" i="1"/>
  <c r="AM2774" i="1"/>
  <c r="AM2775" i="1"/>
  <c r="AM2776" i="1"/>
  <c r="AM2777" i="1"/>
  <c r="AM2778" i="1"/>
  <c r="AM2779" i="1"/>
  <c r="AM2780" i="1"/>
  <c r="AM2781" i="1"/>
  <c r="AM2782" i="1"/>
  <c r="AM2783" i="1"/>
  <c r="AM2784" i="1"/>
  <c r="AM2785" i="1"/>
  <c r="AM2786" i="1"/>
  <c r="AM2787" i="1"/>
  <c r="AM2788" i="1"/>
  <c r="AM2789" i="1"/>
  <c r="AM2790" i="1"/>
  <c r="AM2791" i="1"/>
  <c r="AM2792" i="1"/>
  <c r="AM2793" i="1"/>
  <c r="AM2794" i="1"/>
  <c r="AM2795" i="1"/>
  <c r="AM2796" i="1"/>
  <c r="AM2797" i="1"/>
  <c r="AM2798" i="1"/>
  <c r="AM2799" i="1"/>
  <c r="AM2800" i="1"/>
  <c r="AM2801" i="1"/>
  <c r="AM2802" i="1"/>
  <c r="AM2803" i="1"/>
  <c r="AM2804" i="1"/>
  <c r="AM2805" i="1"/>
  <c r="AM2806" i="1"/>
  <c r="AM2807" i="1"/>
  <c r="AM2808" i="1"/>
  <c r="AM2809" i="1"/>
  <c r="AM2810" i="1"/>
  <c r="AM2811" i="1"/>
  <c r="AM2812" i="1"/>
  <c r="AM2813" i="1"/>
  <c r="AM2814" i="1"/>
  <c r="AM2815" i="1"/>
  <c r="AM2816" i="1"/>
  <c r="AM2817" i="1"/>
  <c r="AM2818" i="1"/>
  <c r="AM2819" i="1"/>
  <c r="AM2820" i="1"/>
  <c r="AM2821" i="1"/>
  <c r="AM2822" i="1"/>
  <c r="AM2823" i="1"/>
  <c r="AM2824" i="1"/>
  <c r="AM2825" i="1"/>
  <c r="AM2826" i="1"/>
  <c r="AM2827" i="1"/>
  <c r="AM2828" i="1"/>
  <c r="AM2829" i="1"/>
  <c r="AM2830" i="1"/>
  <c r="AM2831" i="1"/>
  <c r="AM2832" i="1"/>
  <c r="AM2833" i="1"/>
  <c r="AM2834" i="1"/>
  <c r="AM2835" i="1"/>
  <c r="AM2836" i="1"/>
  <c r="AM2837" i="1"/>
  <c r="AM2838" i="1"/>
  <c r="AM2839" i="1"/>
  <c r="AM2840" i="1"/>
  <c r="AM2841" i="1"/>
  <c r="AM2842" i="1"/>
  <c r="AM2843" i="1"/>
  <c r="AM2844" i="1"/>
  <c r="AM2845" i="1"/>
  <c r="AM2846" i="1"/>
  <c r="AM2847" i="1"/>
  <c r="AM2848" i="1"/>
  <c r="AM2849" i="1"/>
  <c r="AM2850" i="1"/>
  <c r="AM2851" i="1"/>
  <c r="AM2852" i="1"/>
  <c r="AM2853" i="1"/>
  <c r="AM2854" i="1"/>
  <c r="AM2855" i="1"/>
  <c r="AM2856" i="1"/>
  <c r="AM2857" i="1"/>
  <c r="AM2858" i="1"/>
  <c r="AM2859" i="1"/>
  <c r="AM2860" i="1"/>
  <c r="AM2861" i="1"/>
  <c r="AM2862" i="1"/>
  <c r="AM2863" i="1"/>
  <c r="AM2864" i="1"/>
  <c r="AM2865" i="1"/>
  <c r="AM2866" i="1"/>
  <c r="AM2867" i="1"/>
  <c r="AM2868" i="1"/>
  <c r="AM2869" i="1"/>
  <c r="AM2870" i="1"/>
  <c r="AM2871" i="1"/>
  <c r="AM2872" i="1"/>
  <c r="AM2873" i="1"/>
  <c r="AM2874" i="1"/>
  <c r="AM2875" i="1"/>
  <c r="AM2876" i="1"/>
  <c r="AM2877" i="1"/>
  <c r="AM2878" i="1"/>
  <c r="AM2879" i="1"/>
  <c r="AM2880" i="1"/>
  <c r="AM2881" i="1"/>
  <c r="AM2882" i="1"/>
  <c r="AM2883" i="1"/>
  <c r="AM2884" i="1"/>
  <c r="AM2885" i="1"/>
  <c r="AM2886" i="1"/>
  <c r="AM2887" i="1"/>
  <c r="AM2888" i="1"/>
  <c r="AM2889" i="1"/>
  <c r="AM2890" i="1"/>
  <c r="AM2891" i="1"/>
  <c r="AM2892" i="1"/>
  <c r="AM2893" i="1"/>
  <c r="AM2894" i="1"/>
  <c r="AM2895" i="1"/>
  <c r="AM2896" i="1"/>
  <c r="AM2897" i="1"/>
  <c r="AM2898" i="1"/>
  <c r="AM2899" i="1"/>
  <c r="AM2900" i="1"/>
  <c r="AM2901" i="1"/>
  <c r="AM2902" i="1"/>
  <c r="AM2903" i="1"/>
  <c r="AM2904" i="1"/>
  <c r="AM2905" i="1"/>
  <c r="AM2906" i="1"/>
  <c r="AM2907" i="1"/>
  <c r="AM2908" i="1"/>
  <c r="AM2909" i="1"/>
  <c r="AM2910" i="1"/>
  <c r="AM2911" i="1"/>
  <c r="AM2912" i="1"/>
  <c r="AM2913" i="1"/>
  <c r="AM2914" i="1"/>
  <c r="AM2915" i="1"/>
  <c r="AM2916" i="1"/>
  <c r="AM2917" i="1"/>
  <c r="AM2918" i="1"/>
  <c r="AM2919" i="1"/>
  <c r="AM2920" i="1"/>
  <c r="AM2921" i="1"/>
  <c r="AM2922" i="1"/>
  <c r="AM2923" i="1"/>
  <c r="AM2924" i="1"/>
  <c r="AM2925" i="1"/>
  <c r="AM2926" i="1"/>
  <c r="AM2927" i="1"/>
  <c r="AM2928" i="1"/>
  <c r="AM2929" i="1"/>
  <c r="AM2930" i="1"/>
  <c r="AM2931" i="1"/>
  <c r="AM2932" i="1"/>
  <c r="AM2933" i="1"/>
  <c r="AM2934" i="1"/>
  <c r="AM2935" i="1"/>
  <c r="AM2936" i="1"/>
  <c r="AM2937" i="1"/>
  <c r="AM2938" i="1"/>
  <c r="AM2939" i="1"/>
  <c r="AM2940" i="1"/>
  <c r="AM2941" i="1"/>
  <c r="AM2942" i="1"/>
  <c r="AM2943" i="1"/>
  <c r="AM2944" i="1"/>
  <c r="AM2945" i="1"/>
  <c r="AM2946" i="1"/>
  <c r="AM2947" i="1"/>
  <c r="AM2948" i="1"/>
  <c r="AM2949" i="1"/>
  <c r="AM2950" i="1"/>
  <c r="AM2951" i="1"/>
  <c r="AM2952" i="1"/>
  <c r="AM2953" i="1"/>
  <c r="AM2954" i="1"/>
  <c r="AM2955" i="1"/>
  <c r="AM2956" i="1"/>
  <c r="AM2957" i="1"/>
  <c r="AM2958" i="1"/>
  <c r="AM2959" i="1"/>
  <c r="AM2960" i="1"/>
  <c r="AM2961" i="1"/>
  <c r="AM2962" i="1"/>
  <c r="AM2963" i="1"/>
  <c r="AM2964" i="1"/>
  <c r="AM2965" i="1"/>
  <c r="AM2966" i="1"/>
  <c r="AM2967" i="1"/>
  <c r="AM2968" i="1"/>
  <c r="AM2969" i="1"/>
  <c r="AM2970" i="1"/>
  <c r="AM2971" i="1"/>
  <c r="AM2972" i="1"/>
  <c r="AM2973" i="1"/>
  <c r="AM2974" i="1"/>
  <c r="AM2975" i="1"/>
  <c r="AM2976" i="1"/>
  <c r="AM2977" i="1"/>
  <c r="AM2978" i="1"/>
  <c r="AM2979" i="1"/>
  <c r="AM2980" i="1"/>
  <c r="AM2981" i="1"/>
  <c r="AM2982" i="1"/>
  <c r="AM2983" i="1"/>
  <c r="AM2984" i="1"/>
  <c r="AM2985" i="1"/>
  <c r="AM2986" i="1"/>
  <c r="AM2987" i="1"/>
  <c r="AM2988" i="1"/>
  <c r="AM2989" i="1"/>
  <c r="AM2990" i="1"/>
  <c r="AM2991" i="1"/>
  <c r="AM2992" i="1"/>
  <c r="AM2993" i="1"/>
  <c r="AM2994" i="1"/>
  <c r="AM2995" i="1"/>
  <c r="AM2996" i="1"/>
  <c r="AM2997" i="1"/>
  <c r="AM2998" i="1"/>
  <c r="AM2999" i="1"/>
  <c r="AM3000" i="1"/>
  <c r="AM3001" i="1"/>
  <c r="AM3002" i="1"/>
  <c r="AM3003" i="1"/>
  <c r="AM3004" i="1"/>
  <c r="AM3005" i="1"/>
  <c r="AM3006" i="1"/>
  <c r="AM3007" i="1"/>
  <c r="AM3008" i="1"/>
  <c r="AM3009" i="1"/>
  <c r="AM3010" i="1"/>
  <c r="AM3011" i="1"/>
  <c r="AM3012" i="1"/>
  <c r="AM3013" i="1"/>
  <c r="AM3014" i="1"/>
  <c r="AM3015" i="1"/>
  <c r="AM3016" i="1"/>
  <c r="AM3017" i="1"/>
  <c r="AM3018" i="1"/>
  <c r="AM3019" i="1"/>
  <c r="AM3020" i="1"/>
  <c r="AM3021" i="1"/>
  <c r="AM3022" i="1"/>
  <c r="AM3023" i="1"/>
  <c r="AM3024" i="1"/>
  <c r="AM3025" i="1"/>
  <c r="AM3026" i="1"/>
  <c r="AM3027" i="1"/>
  <c r="AM3028" i="1"/>
  <c r="AM3029" i="1"/>
  <c r="AM3030" i="1"/>
  <c r="AM3031" i="1"/>
  <c r="AM3032" i="1"/>
  <c r="AM3033" i="1"/>
  <c r="AM3034" i="1"/>
  <c r="AM3035" i="1"/>
  <c r="AM3036" i="1"/>
  <c r="AM3037" i="1"/>
  <c r="AM3038" i="1"/>
  <c r="AM3039" i="1"/>
  <c r="AM3040" i="1"/>
  <c r="AM3041" i="1"/>
  <c r="AM3042" i="1"/>
  <c r="AM3043" i="1"/>
  <c r="AM3044" i="1"/>
  <c r="AM3045" i="1"/>
  <c r="AM3046" i="1"/>
  <c r="AM3047" i="1"/>
  <c r="AM3048" i="1"/>
  <c r="AM3049" i="1"/>
  <c r="AM3050" i="1"/>
  <c r="AM3051" i="1"/>
  <c r="AM3052" i="1"/>
  <c r="AM3053" i="1"/>
  <c r="AM3054" i="1"/>
  <c r="AM3055" i="1"/>
  <c r="AM3056" i="1"/>
  <c r="AM3057" i="1"/>
  <c r="AM3058" i="1"/>
  <c r="AM3059" i="1"/>
  <c r="AM3060" i="1"/>
  <c r="AM3061" i="1"/>
  <c r="AM3062" i="1"/>
  <c r="AM3063" i="1"/>
  <c r="AM3064" i="1"/>
  <c r="AM3065" i="1"/>
  <c r="AM3066" i="1"/>
  <c r="AM3067" i="1"/>
  <c r="AM3068" i="1"/>
  <c r="AM3069" i="1"/>
  <c r="AM3070" i="1"/>
  <c r="AM3071" i="1"/>
  <c r="AM3072" i="1"/>
  <c r="AM3073" i="1"/>
  <c r="AM3074" i="1"/>
  <c r="AM3075" i="1"/>
  <c r="AM3076" i="1"/>
  <c r="AM3077" i="1"/>
  <c r="AM3078" i="1"/>
  <c r="AM3079" i="1"/>
  <c r="AM3080" i="1"/>
  <c r="AM3081" i="1"/>
  <c r="AM3082" i="1"/>
  <c r="AM3083" i="1"/>
  <c r="AM3084" i="1"/>
  <c r="AM3085" i="1"/>
  <c r="AM3086" i="1"/>
  <c r="AM3087" i="1"/>
  <c r="AM3088" i="1"/>
  <c r="AM3089" i="1"/>
  <c r="AM3090" i="1"/>
  <c r="AM3091" i="1"/>
  <c r="AM3092" i="1"/>
  <c r="AM3093" i="1"/>
  <c r="AM3094" i="1"/>
  <c r="AM3095" i="1"/>
  <c r="AM3096" i="1"/>
  <c r="AM3097" i="1"/>
  <c r="AM3098" i="1"/>
  <c r="AM3099" i="1"/>
  <c r="AM3100" i="1"/>
  <c r="AM3101" i="1"/>
  <c r="AM3102" i="1"/>
  <c r="AM3103" i="1"/>
  <c r="AM3104" i="1"/>
  <c r="AM3105" i="1"/>
  <c r="AM3106" i="1"/>
  <c r="AM3107" i="1"/>
  <c r="AM3108" i="1"/>
  <c r="AM3109" i="1"/>
  <c r="AM3110" i="1"/>
  <c r="AM3111" i="1"/>
  <c r="AM3112" i="1"/>
  <c r="AM3113" i="1"/>
  <c r="AM3114" i="1"/>
  <c r="AM3115" i="1"/>
  <c r="AM3116" i="1"/>
  <c r="AM3117" i="1"/>
  <c r="AM3118" i="1"/>
  <c r="AM3119" i="1"/>
  <c r="AM3120" i="1"/>
  <c r="AM3121" i="1"/>
  <c r="AM3122" i="1"/>
  <c r="AM3123" i="1"/>
  <c r="AM3124" i="1"/>
  <c r="AM3125" i="1"/>
  <c r="AM3126" i="1"/>
  <c r="AM3127" i="1"/>
  <c r="AM3128" i="1"/>
  <c r="AM3129" i="1"/>
  <c r="AM3130" i="1"/>
  <c r="AM3131" i="1"/>
  <c r="AM3132" i="1"/>
  <c r="AM3133" i="1"/>
  <c r="AM3134" i="1"/>
  <c r="AM3135" i="1"/>
  <c r="AM3136" i="1"/>
  <c r="AM3137" i="1"/>
  <c r="AM3138" i="1"/>
  <c r="AM3139" i="1"/>
  <c r="AM3140" i="1"/>
  <c r="AM3141" i="1"/>
  <c r="AM3142" i="1"/>
  <c r="AM3143" i="1"/>
  <c r="AM3144" i="1"/>
  <c r="AM3145" i="1"/>
  <c r="AM3146" i="1"/>
  <c r="AM3147" i="1"/>
  <c r="AM3148" i="1"/>
  <c r="AM3149" i="1"/>
  <c r="AM3150" i="1"/>
  <c r="AM3151" i="1"/>
  <c r="AM3152" i="1"/>
  <c r="AM3153" i="1"/>
  <c r="AM3154" i="1"/>
  <c r="AM3155" i="1"/>
  <c r="AM3156" i="1"/>
  <c r="AM3157" i="1"/>
  <c r="AM3158" i="1"/>
  <c r="AM3159" i="1"/>
  <c r="AM3160" i="1"/>
  <c r="AM3161" i="1"/>
  <c r="AM3162" i="1"/>
  <c r="AM3163" i="1"/>
  <c r="AM3164" i="1"/>
  <c r="AM3165" i="1"/>
  <c r="AM3166" i="1"/>
  <c r="AM3167" i="1"/>
  <c r="AM3168" i="1"/>
  <c r="AM3169" i="1"/>
  <c r="AM3170" i="1"/>
  <c r="AM3171" i="1"/>
  <c r="AM3172" i="1"/>
  <c r="AM3173" i="1"/>
  <c r="AM3174" i="1"/>
  <c r="AM3175" i="1"/>
  <c r="AM3176" i="1"/>
  <c r="AM3177" i="1"/>
  <c r="AM3178" i="1"/>
  <c r="AM3179" i="1"/>
  <c r="AM3180" i="1"/>
  <c r="AM3181" i="1"/>
  <c r="AM3182" i="1"/>
  <c r="AM3183" i="1"/>
  <c r="AM3184" i="1"/>
  <c r="AM3185" i="1"/>
  <c r="AM3186" i="1"/>
  <c r="AM3187" i="1"/>
  <c r="AM3188" i="1"/>
  <c r="AM3189" i="1"/>
  <c r="AM3190" i="1"/>
  <c r="AM3191" i="1"/>
  <c r="AM3192" i="1"/>
  <c r="AM3193" i="1"/>
  <c r="AM3194" i="1"/>
  <c r="AM3195" i="1"/>
  <c r="AM3196" i="1"/>
  <c r="AM3197" i="1"/>
  <c r="AM3198" i="1"/>
  <c r="AM3199" i="1"/>
  <c r="AM3200" i="1"/>
  <c r="AM3201" i="1"/>
  <c r="AM3202" i="1"/>
  <c r="AM3203" i="1"/>
  <c r="AM3204" i="1"/>
  <c r="AM3205" i="1"/>
  <c r="AM3206" i="1"/>
  <c r="AM3207" i="1"/>
  <c r="AM3208" i="1"/>
  <c r="AM3209" i="1"/>
  <c r="AM3210" i="1"/>
  <c r="AM3211" i="1"/>
  <c r="AM3212" i="1"/>
  <c r="AM3213" i="1"/>
  <c r="AM3214" i="1"/>
  <c r="AM3215" i="1"/>
  <c r="AM3216" i="1"/>
  <c r="AM3217" i="1"/>
  <c r="AM3218" i="1"/>
  <c r="AM3219" i="1"/>
  <c r="AM3220" i="1"/>
  <c r="AM3221" i="1"/>
  <c r="AM3222" i="1"/>
  <c r="AM3223" i="1"/>
  <c r="AM3224" i="1"/>
  <c r="AM3225" i="1"/>
  <c r="AM3226" i="1"/>
  <c r="AM3227" i="1"/>
  <c r="AM3228" i="1"/>
  <c r="AM3229" i="1"/>
  <c r="AM3230" i="1"/>
  <c r="AM3231" i="1"/>
  <c r="AM3232" i="1"/>
  <c r="AM3233" i="1"/>
  <c r="AM3234" i="1"/>
  <c r="AM3235" i="1"/>
  <c r="AM3236" i="1"/>
  <c r="AM3237" i="1"/>
  <c r="AM3238" i="1"/>
  <c r="AM3239" i="1"/>
  <c r="AM3240" i="1"/>
  <c r="AM3241" i="1"/>
  <c r="AM3242" i="1"/>
  <c r="AM3243" i="1"/>
  <c r="AM3244" i="1"/>
  <c r="AM3245" i="1"/>
  <c r="AM3246" i="1"/>
  <c r="AM3247" i="1"/>
  <c r="AM3248" i="1"/>
  <c r="AM3249" i="1"/>
  <c r="AM3250" i="1"/>
  <c r="AM3251" i="1"/>
  <c r="AM3252" i="1"/>
  <c r="AM3253" i="1"/>
  <c r="AM3254" i="1"/>
  <c r="AM3255" i="1"/>
  <c r="AM3256" i="1"/>
  <c r="AM3257" i="1"/>
  <c r="AM3258" i="1"/>
  <c r="AM3259" i="1"/>
  <c r="AM3260" i="1"/>
  <c r="AM3261" i="1"/>
  <c r="AM3262" i="1"/>
  <c r="AM3263" i="1"/>
  <c r="AM3264" i="1"/>
  <c r="AM3265" i="1"/>
  <c r="AM3266" i="1"/>
  <c r="AM3267" i="1"/>
  <c r="AM3268" i="1"/>
  <c r="AM3269" i="1"/>
  <c r="AM3270" i="1"/>
  <c r="AM3271" i="1"/>
  <c r="AM3272" i="1"/>
  <c r="AM3273" i="1"/>
  <c r="AM3274" i="1"/>
  <c r="AM3275" i="1"/>
  <c r="AM3276" i="1"/>
  <c r="AM3277" i="1"/>
  <c r="AM3278" i="1"/>
  <c r="AM3279" i="1"/>
  <c r="AM3280" i="1"/>
  <c r="AM3281" i="1"/>
  <c r="AM3282" i="1"/>
  <c r="AM3283" i="1"/>
  <c r="AM3284" i="1"/>
  <c r="AM3285" i="1"/>
  <c r="AM3286" i="1"/>
  <c r="AM3287" i="1"/>
  <c r="AM3288" i="1"/>
  <c r="AM3289" i="1"/>
  <c r="AM3290" i="1"/>
  <c r="AM3291" i="1"/>
  <c r="AM3292" i="1"/>
  <c r="AM3293" i="1"/>
  <c r="AM3294" i="1"/>
  <c r="AM3295" i="1"/>
  <c r="AM3296" i="1"/>
  <c r="AM3297" i="1"/>
  <c r="AM3298" i="1"/>
  <c r="AM3299" i="1"/>
  <c r="AM3300" i="1"/>
  <c r="AM3301" i="1"/>
  <c r="AM3302" i="1"/>
  <c r="AM3303" i="1"/>
  <c r="AM3304" i="1"/>
  <c r="AM3305" i="1"/>
  <c r="AM3306" i="1"/>
  <c r="AM3307" i="1"/>
  <c r="AM3308" i="1"/>
  <c r="AM3309" i="1"/>
  <c r="AM3310" i="1"/>
  <c r="AM3311" i="1"/>
  <c r="AM3312" i="1"/>
  <c r="AM3313" i="1"/>
  <c r="AM3314" i="1"/>
  <c r="AM3315" i="1"/>
  <c r="AM3316" i="1"/>
  <c r="AM3317" i="1"/>
  <c r="AM3318" i="1"/>
  <c r="AM3319" i="1"/>
  <c r="AM3320" i="1"/>
  <c r="AM3321" i="1"/>
  <c r="AM3322" i="1"/>
  <c r="AM3323" i="1"/>
  <c r="AM3324" i="1"/>
  <c r="AM3325" i="1"/>
  <c r="AM3326" i="1"/>
  <c r="AM3327" i="1"/>
  <c r="AM3328" i="1"/>
  <c r="AM3329" i="1"/>
  <c r="AM3330" i="1"/>
  <c r="AM3331" i="1"/>
  <c r="AM3332" i="1"/>
  <c r="AM3333" i="1"/>
  <c r="AM3334" i="1"/>
  <c r="AM3335" i="1"/>
  <c r="AM3336" i="1"/>
  <c r="AM3337" i="1"/>
  <c r="AM3338" i="1"/>
  <c r="AM3339" i="1"/>
  <c r="AM3340" i="1"/>
  <c r="AM3341" i="1"/>
  <c r="AM3342" i="1"/>
  <c r="AM3343" i="1"/>
  <c r="AM3344" i="1"/>
  <c r="AM3345" i="1"/>
  <c r="AM3346" i="1"/>
  <c r="AM3347" i="1"/>
  <c r="AM3348" i="1"/>
  <c r="AM3349" i="1"/>
  <c r="AM3350" i="1"/>
  <c r="AM3351" i="1"/>
  <c r="AM3352" i="1"/>
  <c r="AM3353" i="1"/>
  <c r="AM3354" i="1"/>
  <c r="AM3355" i="1"/>
  <c r="AM3356" i="1"/>
  <c r="AM3357" i="1"/>
  <c r="AM3358" i="1"/>
  <c r="AM3359" i="1"/>
  <c r="AM3360" i="1"/>
  <c r="AM3361" i="1"/>
  <c r="AM3362" i="1"/>
  <c r="AM3363" i="1"/>
  <c r="AM3364" i="1"/>
  <c r="AM3365" i="1"/>
  <c r="AM3366" i="1"/>
  <c r="AM3367" i="1"/>
  <c r="AM3368" i="1"/>
  <c r="AM3369" i="1"/>
  <c r="AM3370" i="1"/>
  <c r="AM3371" i="1"/>
  <c r="AM3372" i="1"/>
  <c r="AM3373" i="1"/>
  <c r="AM3374" i="1"/>
  <c r="AM3375" i="1"/>
  <c r="AM3376" i="1"/>
  <c r="AM3377" i="1"/>
  <c r="AM3378" i="1"/>
  <c r="AM3379" i="1"/>
  <c r="AM3380" i="1"/>
  <c r="AM3381" i="1"/>
  <c r="AM3382" i="1"/>
  <c r="AM3383" i="1"/>
  <c r="AM3384" i="1"/>
  <c r="AM3385" i="1"/>
  <c r="AM3386" i="1"/>
  <c r="AM3387" i="1"/>
  <c r="AM3388" i="1"/>
  <c r="AM3389" i="1"/>
  <c r="AM3390" i="1"/>
  <c r="AM3391" i="1"/>
  <c r="AM3392" i="1"/>
  <c r="AM3393" i="1"/>
  <c r="AM3394" i="1"/>
  <c r="AM3395" i="1"/>
  <c r="AM3396" i="1"/>
  <c r="AM3397" i="1"/>
  <c r="AM3398" i="1"/>
  <c r="AM3399" i="1"/>
  <c r="AM3400" i="1"/>
  <c r="AM3401" i="1"/>
  <c r="AM3402" i="1"/>
  <c r="AM3403" i="1"/>
  <c r="AM3404" i="1"/>
  <c r="AM3405" i="1"/>
  <c r="AM3406" i="1"/>
  <c r="AM3407" i="1"/>
  <c r="AM3408" i="1"/>
  <c r="AM3409" i="1"/>
  <c r="AM3410" i="1"/>
  <c r="AM3411" i="1"/>
  <c r="AM3412" i="1"/>
  <c r="AM3413" i="1"/>
  <c r="AM3414" i="1"/>
  <c r="AM3415" i="1"/>
  <c r="AM3416" i="1"/>
  <c r="AM3417" i="1"/>
  <c r="AM3418" i="1"/>
  <c r="AM3419" i="1"/>
  <c r="AM3420" i="1"/>
  <c r="AM3421" i="1"/>
  <c r="AM3422" i="1"/>
  <c r="AM3423" i="1"/>
  <c r="AM3424" i="1"/>
  <c r="AM3425" i="1"/>
  <c r="AM3426" i="1"/>
  <c r="AM3427" i="1"/>
  <c r="AM3428" i="1"/>
  <c r="AM3429" i="1"/>
  <c r="AM3430" i="1"/>
  <c r="AM3431" i="1"/>
  <c r="AM3432" i="1"/>
  <c r="AM3433" i="1"/>
  <c r="AM3434" i="1"/>
  <c r="AM3435" i="1"/>
  <c r="AM3436" i="1"/>
  <c r="AM3437" i="1"/>
  <c r="AM3438" i="1"/>
  <c r="AM3439" i="1"/>
  <c r="AM3440" i="1"/>
  <c r="AM3441" i="1"/>
  <c r="AM3442" i="1"/>
  <c r="AM3443" i="1"/>
  <c r="AM3444" i="1"/>
  <c r="AM3445" i="1"/>
  <c r="AM3446" i="1"/>
  <c r="AM3447" i="1"/>
  <c r="AM3448" i="1"/>
  <c r="AM3449" i="1"/>
  <c r="AM3450" i="1"/>
  <c r="AM3451" i="1"/>
  <c r="AM3452" i="1"/>
  <c r="AM3453" i="1"/>
  <c r="AM3454" i="1"/>
  <c r="AM3455" i="1"/>
  <c r="AM3456" i="1"/>
  <c r="AM3457" i="1"/>
  <c r="AM3458" i="1"/>
  <c r="AM3459" i="1"/>
  <c r="AM3460" i="1"/>
  <c r="AM3461" i="1"/>
  <c r="AM3462" i="1"/>
  <c r="AM3463" i="1"/>
  <c r="AM3464" i="1"/>
  <c r="AM3465" i="1"/>
  <c r="AM3466" i="1"/>
  <c r="AM3467" i="1"/>
  <c r="AM3468" i="1"/>
  <c r="AM3469" i="1"/>
  <c r="AM3470" i="1"/>
  <c r="AM3471" i="1"/>
  <c r="AM3472" i="1"/>
  <c r="AM3473" i="1"/>
  <c r="AM3474" i="1"/>
  <c r="AM3475" i="1"/>
  <c r="AM3476" i="1"/>
  <c r="AM3477" i="1"/>
  <c r="AM3478" i="1"/>
  <c r="AM3479" i="1"/>
  <c r="AM3480" i="1"/>
  <c r="AM3481" i="1"/>
  <c r="AM3482" i="1"/>
  <c r="AM3483" i="1"/>
  <c r="AM3484" i="1"/>
  <c r="AM3485" i="1"/>
  <c r="AM3486" i="1"/>
  <c r="AM3487" i="1"/>
  <c r="AM3488" i="1"/>
  <c r="AM3489" i="1"/>
  <c r="AM3490" i="1"/>
  <c r="AM3491" i="1"/>
  <c r="AM3492" i="1"/>
  <c r="AM3493" i="1"/>
  <c r="AM3494" i="1"/>
  <c r="AM3495" i="1"/>
  <c r="AM3496" i="1"/>
  <c r="AM3497" i="1"/>
  <c r="AM3498" i="1"/>
  <c r="AM3499" i="1"/>
  <c r="AM3500" i="1"/>
  <c r="AM3501" i="1"/>
  <c r="AM3502" i="1"/>
  <c r="AM3503" i="1"/>
  <c r="AM3504" i="1"/>
  <c r="AM3505" i="1"/>
  <c r="AM3506" i="1"/>
  <c r="AM3507" i="1"/>
  <c r="AM3508" i="1"/>
  <c r="AM3509" i="1"/>
  <c r="AM3510" i="1"/>
  <c r="AM3511" i="1"/>
  <c r="AM3512" i="1"/>
  <c r="AM3513" i="1"/>
  <c r="AM3514" i="1"/>
  <c r="AM3515" i="1"/>
  <c r="AM3516" i="1"/>
  <c r="AM3517" i="1"/>
  <c r="AM3518" i="1"/>
  <c r="AM3519" i="1"/>
  <c r="AM3520" i="1"/>
  <c r="AM3521" i="1"/>
  <c r="AM3522" i="1"/>
  <c r="AM3523" i="1"/>
  <c r="AM3524" i="1"/>
  <c r="AM3525" i="1"/>
  <c r="AM3526" i="1"/>
  <c r="AM3527" i="1"/>
  <c r="AM3528" i="1"/>
  <c r="AM3529" i="1"/>
  <c r="AM3530" i="1"/>
  <c r="AM3531" i="1"/>
  <c r="AM3532" i="1"/>
  <c r="AM3533" i="1"/>
  <c r="AM3534" i="1"/>
  <c r="AM3535" i="1"/>
  <c r="AM3536" i="1"/>
  <c r="AM3537" i="1"/>
  <c r="AM3538" i="1"/>
  <c r="AM3539" i="1"/>
  <c r="AM3540" i="1"/>
  <c r="AM3541" i="1"/>
  <c r="AM3542" i="1"/>
  <c r="AM3543" i="1"/>
  <c r="AM3544" i="1"/>
  <c r="AM3545" i="1"/>
  <c r="AM3546" i="1"/>
  <c r="AM3547" i="1"/>
  <c r="AM3548" i="1"/>
  <c r="AM3549" i="1"/>
  <c r="AM3550" i="1"/>
  <c r="AM3551" i="1"/>
  <c r="AM3552" i="1"/>
  <c r="AM3553" i="1"/>
  <c r="AM3554" i="1"/>
  <c r="AM3555" i="1"/>
  <c r="AM3556" i="1"/>
  <c r="AM3557" i="1"/>
  <c r="AM3558" i="1"/>
  <c r="AM3559" i="1"/>
  <c r="AM3560" i="1"/>
  <c r="AM3561" i="1"/>
  <c r="AM3562" i="1"/>
  <c r="AM3563" i="1"/>
  <c r="AM3564" i="1"/>
  <c r="AM3565" i="1"/>
  <c r="AM3566" i="1"/>
  <c r="AM3567" i="1"/>
  <c r="AM3568" i="1"/>
  <c r="AM3569" i="1"/>
  <c r="AM3570" i="1"/>
  <c r="AM3571" i="1"/>
  <c r="AM3572" i="1"/>
  <c r="AM3573" i="1"/>
  <c r="AM3574" i="1"/>
  <c r="AM3575" i="1"/>
  <c r="AM3576" i="1"/>
  <c r="AM3577" i="1"/>
  <c r="AM3578" i="1"/>
  <c r="AM3579" i="1"/>
  <c r="AM3580" i="1"/>
  <c r="AM3581" i="1"/>
  <c r="AM3582" i="1"/>
  <c r="AM3583" i="1"/>
  <c r="AM3584" i="1"/>
  <c r="AM3585" i="1"/>
  <c r="AM3586" i="1"/>
  <c r="AM3587" i="1"/>
  <c r="AM3588" i="1"/>
  <c r="AM3589" i="1"/>
  <c r="AM3590" i="1"/>
  <c r="AM3591" i="1"/>
  <c r="AM3592" i="1"/>
  <c r="AM3593" i="1"/>
  <c r="AM3594" i="1"/>
  <c r="AM3595" i="1"/>
  <c r="AM3596" i="1"/>
  <c r="AM3597" i="1"/>
  <c r="AM3598" i="1"/>
  <c r="AM3599" i="1"/>
  <c r="AM3600" i="1"/>
  <c r="AM3601" i="1"/>
  <c r="AM3602" i="1"/>
  <c r="AM3603" i="1"/>
  <c r="AM3604" i="1"/>
  <c r="AM3605" i="1"/>
  <c r="AM3606" i="1"/>
  <c r="AM3607" i="1"/>
  <c r="AM3608" i="1"/>
  <c r="AM3609" i="1"/>
  <c r="AM3610" i="1"/>
  <c r="AM3611" i="1"/>
  <c r="AM3612" i="1"/>
  <c r="AM3613" i="1"/>
  <c r="AM3614" i="1"/>
  <c r="AM3615" i="1"/>
  <c r="AM3616" i="1"/>
  <c r="AM3617" i="1"/>
  <c r="AM3618" i="1"/>
  <c r="AM3619" i="1"/>
  <c r="AM3620" i="1"/>
  <c r="AM3621" i="1"/>
  <c r="AM3622" i="1"/>
  <c r="AM3623" i="1"/>
  <c r="AM3624" i="1"/>
  <c r="AM3625" i="1"/>
  <c r="AM3626" i="1"/>
  <c r="AM3627" i="1"/>
  <c r="AM3628" i="1"/>
  <c r="AM3629" i="1"/>
  <c r="AM3630" i="1"/>
  <c r="AM3631" i="1"/>
  <c r="AM3632" i="1"/>
  <c r="AM3633" i="1"/>
  <c r="AM3634" i="1"/>
  <c r="AM3635" i="1"/>
  <c r="AM3636" i="1"/>
  <c r="AM3637" i="1"/>
  <c r="AM3638" i="1"/>
  <c r="AM3639" i="1"/>
  <c r="AM3640" i="1"/>
  <c r="AM3641" i="1"/>
  <c r="AM3642" i="1"/>
  <c r="AM3643" i="1"/>
  <c r="AM3644" i="1"/>
  <c r="AM3645" i="1"/>
  <c r="AM3646" i="1"/>
  <c r="AM3647" i="1"/>
  <c r="AM3648" i="1"/>
  <c r="AM3649" i="1"/>
  <c r="AM3650" i="1"/>
  <c r="AM3651" i="1"/>
  <c r="AM3652" i="1"/>
  <c r="AM3653" i="1"/>
  <c r="AM3654" i="1"/>
  <c r="AM3655" i="1"/>
  <c r="AM3656" i="1"/>
  <c r="AM3657" i="1"/>
  <c r="AM3658" i="1"/>
  <c r="AM3659" i="1"/>
  <c r="AM3660" i="1"/>
  <c r="AM3661" i="1"/>
  <c r="AM3662" i="1"/>
  <c r="AM3663" i="1"/>
  <c r="AM3664" i="1"/>
  <c r="AM3665" i="1"/>
  <c r="AM3666" i="1"/>
  <c r="AM3667" i="1"/>
  <c r="AM3668" i="1"/>
  <c r="AM3669" i="1"/>
  <c r="AM3670" i="1"/>
  <c r="AM3671" i="1"/>
  <c r="AM3672" i="1"/>
  <c r="AM3673" i="1"/>
  <c r="AM3674" i="1"/>
  <c r="AM3675" i="1"/>
  <c r="AM3676" i="1"/>
  <c r="AM3677" i="1"/>
  <c r="AM3678" i="1"/>
  <c r="AM3679" i="1"/>
  <c r="AM3680" i="1"/>
  <c r="AM3681" i="1"/>
  <c r="AM3682" i="1"/>
  <c r="AM3683" i="1"/>
  <c r="AM3684" i="1"/>
  <c r="AM3685" i="1"/>
  <c r="AM3686" i="1"/>
  <c r="AM3687" i="1"/>
  <c r="AM3688" i="1"/>
  <c r="AM3689" i="1"/>
  <c r="AM3690" i="1"/>
  <c r="AM3691" i="1"/>
  <c r="AM3692" i="1"/>
  <c r="AM3693" i="1"/>
  <c r="AM3694" i="1"/>
  <c r="AM3695" i="1"/>
  <c r="AM3696" i="1"/>
  <c r="AM3697" i="1"/>
  <c r="AM3698" i="1"/>
  <c r="AM3699" i="1"/>
  <c r="AM3700" i="1"/>
  <c r="AM3701" i="1"/>
  <c r="AM3702" i="1"/>
  <c r="AM3703" i="1"/>
  <c r="AM3704" i="1"/>
  <c r="AM3705" i="1"/>
  <c r="AM3706" i="1"/>
  <c r="AM3707" i="1"/>
  <c r="AM3708" i="1"/>
  <c r="AM3709" i="1"/>
  <c r="AM3710" i="1"/>
  <c r="AM3711" i="1"/>
  <c r="AM3712" i="1"/>
  <c r="AM3713" i="1"/>
  <c r="AM3714" i="1"/>
  <c r="AM3715" i="1"/>
  <c r="AM3716" i="1"/>
  <c r="AM3717" i="1"/>
  <c r="AM3718" i="1"/>
  <c r="AM3719" i="1"/>
  <c r="AM3720" i="1"/>
  <c r="AM3721" i="1"/>
  <c r="AM3722" i="1"/>
  <c r="AM3723" i="1"/>
  <c r="AM3724" i="1"/>
  <c r="AM3725" i="1"/>
  <c r="AM3726" i="1"/>
  <c r="AM3727" i="1"/>
  <c r="AM3728" i="1"/>
  <c r="AM3729" i="1"/>
  <c r="AM3730" i="1"/>
  <c r="AM3731" i="1"/>
  <c r="AM3732" i="1"/>
  <c r="AM3733" i="1"/>
  <c r="AM3734" i="1"/>
  <c r="AM3735" i="1"/>
  <c r="AM3736" i="1"/>
  <c r="AM3737" i="1"/>
  <c r="AM3738" i="1"/>
  <c r="AM3739" i="1"/>
  <c r="AM3740" i="1"/>
  <c r="AM3741" i="1"/>
  <c r="AM3742" i="1"/>
  <c r="AM3743" i="1"/>
  <c r="AM3744" i="1"/>
  <c r="AM3745" i="1"/>
  <c r="AM3746" i="1"/>
  <c r="AM3747" i="1"/>
  <c r="AM3748" i="1"/>
  <c r="AM3749" i="1"/>
  <c r="AM3750" i="1"/>
  <c r="AM3751" i="1"/>
  <c r="AM3752" i="1"/>
  <c r="AM3753" i="1"/>
  <c r="AM3754" i="1"/>
  <c r="AM3755" i="1"/>
  <c r="AM3756" i="1"/>
  <c r="AM3757" i="1"/>
  <c r="AM3758" i="1"/>
  <c r="AM3759" i="1"/>
  <c r="AM3760" i="1"/>
  <c r="AM3761" i="1"/>
  <c r="AM3762" i="1"/>
  <c r="AM3763" i="1"/>
  <c r="AM3764" i="1"/>
  <c r="AM3765" i="1"/>
  <c r="AM3766" i="1"/>
  <c r="AM3767" i="1"/>
  <c r="AM3768" i="1"/>
  <c r="AM3769" i="1"/>
  <c r="AM3770" i="1"/>
  <c r="AM3771" i="1"/>
  <c r="AM3772" i="1"/>
  <c r="AM3773" i="1"/>
  <c r="AM3774" i="1"/>
  <c r="AM3775" i="1"/>
  <c r="AM3776" i="1"/>
  <c r="AM3777" i="1"/>
  <c r="AM3778" i="1"/>
  <c r="AM3779" i="1"/>
  <c r="AM3780" i="1"/>
  <c r="AM3781" i="1"/>
  <c r="AM3782" i="1"/>
  <c r="AM3783" i="1"/>
  <c r="AM3784" i="1"/>
  <c r="AM3785" i="1"/>
  <c r="AM3786" i="1"/>
  <c r="AM3787" i="1"/>
  <c r="AM3788" i="1"/>
  <c r="AM3789" i="1"/>
  <c r="AM3790" i="1"/>
  <c r="AM3791" i="1"/>
  <c r="AM3792" i="1"/>
  <c r="AM3793" i="1"/>
  <c r="AM3794" i="1"/>
  <c r="AM3795" i="1"/>
  <c r="AM3796" i="1"/>
  <c r="AM3797" i="1"/>
  <c r="AM3798" i="1"/>
  <c r="AM3799" i="1"/>
  <c r="AM3800" i="1"/>
  <c r="AM3801" i="1"/>
  <c r="AM3802" i="1"/>
  <c r="AM3803" i="1"/>
  <c r="AM3804" i="1"/>
  <c r="AM3805" i="1"/>
  <c r="AM3806" i="1"/>
  <c r="AM3807" i="1"/>
  <c r="AM3808" i="1"/>
  <c r="AM3809" i="1"/>
  <c r="AM3810" i="1"/>
  <c r="AM3811" i="1"/>
  <c r="AM3812" i="1"/>
  <c r="AM3813" i="1"/>
  <c r="AM3814" i="1"/>
  <c r="AM3815" i="1"/>
  <c r="AM3816" i="1"/>
  <c r="AM3817" i="1"/>
  <c r="AM3818" i="1"/>
  <c r="AM3819" i="1"/>
  <c r="AM3820" i="1"/>
  <c r="AM3821" i="1"/>
  <c r="AM3822" i="1"/>
  <c r="AM3823" i="1"/>
  <c r="AM3824" i="1"/>
  <c r="AM3825" i="1"/>
  <c r="AM3826" i="1"/>
  <c r="AM3827" i="1"/>
  <c r="AM3828" i="1"/>
  <c r="AM3829" i="1"/>
  <c r="AM3830" i="1"/>
  <c r="AM3831" i="1"/>
  <c r="AM3832" i="1"/>
  <c r="AM3833" i="1"/>
  <c r="AM3834" i="1"/>
  <c r="AM3835" i="1"/>
  <c r="AM3836" i="1"/>
  <c r="AM3837" i="1"/>
  <c r="AM3838" i="1"/>
  <c r="AM3839" i="1"/>
  <c r="AM3840" i="1"/>
  <c r="AM3841" i="1"/>
  <c r="AM3842" i="1"/>
  <c r="AM3843" i="1"/>
  <c r="AM3844" i="1"/>
  <c r="AM3845" i="1"/>
  <c r="AM3846" i="1"/>
  <c r="AM3847" i="1"/>
  <c r="AM3848" i="1"/>
  <c r="AM3849" i="1"/>
  <c r="AM3850" i="1"/>
  <c r="AM3851" i="1"/>
  <c r="AM3852" i="1"/>
  <c r="AM3853" i="1"/>
  <c r="AM3854" i="1"/>
  <c r="AM3855" i="1"/>
  <c r="AM3856" i="1"/>
  <c r="AM3857" i="1"/>
  <c r="AM3858" i="1"/>
  <c r="AM3859" i="1"/>
  <c r="AM3860" i="1"/>
  <c r="AM3861" i="1"/>
  <c r="AM3862" i="1"/>
  <c r="AM3863" i="1"/>
  <c r="AM3864" i="1"/>
  <c r="AM3865" i="1"/>
  <c r="AM3866" i="1"/>
  <c r="AM3867" i="1"/>
  <c r="AM3868" i="1"/>
  <c r="AM3869" i="1"/>
  <c r="AM3870" i="1"/>
  <c r="AM3871" i="1"/>
  <c r="AM3872" i="1"/>
  <c r="AM3873" i="1"/>
  <c r="AM3874" i="1"/>
  <c r="AM3875" i="1"/>
  <c r="AM3876" i="1"/>
  <c r="AM3877" i="1"/>
  <c r="AM3878" i="1"/>
  <c r="AM3879" i="1"/>
  <c r="AM3880" i="1"/>
  <c r="AM3881" i="1"/>
  <c r="AM3882" i="1"/>
  <c r="AM3883" i="1"/>
  <c r="AM3884" i="1"/>
  <c r="AM3885" i="1"/>
  <c r="AM3886" i="1"/>
  <c r="AM3887" i="1"/>
  <c r="AM3888" i="1"/>
  <c r="AM3889" i="1"/>
  <c r="AM3890" i="1"/>
  <c r="AM3891" i="1"/>
  <c r="AM3892" i="1"/>
  <c r="AM3893" i="1"/>
  <c r="AM3894" i="1"/>
  <c r="AM3895" i="1"/>
  <c r="AM3896" i="1"/>
  <c r="AM3897" i="1"/>
  <c r="AM3898" i="1"/>
  <c r="AM3899" i="1"/>
  <c r="AM3900" i="1"/>
  <c r="AM3901" i="1"/>
  <c r="AM3902" i="1"/>
  <c r="AM3903" i="1"/>
  <c r="AM3904" i="1"/>
  <c r="AM3905" i="1"/>
  <c r="AM3906" i="1"/>
  <c r="AM3907" i="1"/>
  <c r="AM3908" i="1"/>
  <c r="AM3909" i="1"/>
  <c r="AM3910" i="1"/>
  <c r="AM3911" i="1"/>
  <c r="AM3912" i="1"/>
  <c r="AM3913" i="1"/>
  <c r="AM3914" i="1"/>
  <c r="AM3915" i="1"/>
  <c r="AM3916" i="1"/>
  <c r="AM3917" i="1"/>
  <c r="AM3918" i="1"/>
  <c r="AM3919" i="1"/>
  <c r="AM3920" i="1"/>
  <c r="AM3921" i="1"/>
  <c r="AM3922" i="1"/>
  <c r="AM3923" i="1"/>
  <c r="AM3924" i="1"/>
  <c r="AM3925" i="1"/>
  <c r="AM3926" i="1"/>
  <c r="AM3927" i="1"/>
  <c r="AM3928" i="1"/>
  <c r="AM3929" i="1"/>
  <c r="AM3930" i="1"/>
  <c r="AM3931" i="1"/>
  <c r="AM3932" i="1"/>
  <c r="AM3933" i="1"/>
  <c r="AM3934" i="1"/>
  <c r="AM3935" i="1"/>
  <c r="AM3936" i="1"/>
  <c r="AM3937" i="1"/>
  <c r="AM3938" i="1"/>
  <c r="AM3939" i="1"/>
  <c r="AM3940" i="1"/>
  <c r="AM3941" i="1"/>
  <c r="AM3942" i="1"/>
  <c r="AM3943" i="1"/>
  <c r="AM3944" i="1"/>
  <c r="AM3945" i="1"/>
  <c r="AM3946" i="1"/>
  <c r="AM3947" i="1"/>
  <c r="AM3948" i="1"/>
  <c r="AM3949" i="1"/>
  <c r="AM3950" i="1"/>
  <c r="AM3951" i="1"/>
  <c r="AM3952" i="1"/>
  <c r="AM3953" i="1"/>
  <c r="AM3954" i="1"/>
  <c r="AM3955" i="1"/>
  <c r="AM3956" i="1"/>
  <c r="AM3957" i="1"/>
  <c r="AM3958" i="1"/>
  <c r="AM3959" i="1"/>
  <c r="AM3960" i="1"/>
  <c r="AM3961" i="1"/>
  <c r="AM3962" i="1"/>
  <c r="AM3963" i="1"/>
  <c r="AM3964" i="1"/>
  <c r="AM3965" i="1"/>
  <c r="AM3966" i="1"/>
  <c r="AM3967" i="1"/>
  <c r="AM3968" i="1"/>
  <c r="AM3969" i="1"/>
  <c r="AM3970" i="1"/>
  <c r="AM3971" i="1"/>
  <c r="AM3972" i="1"/>
  <c r="AM3973" i="1"/>
  <c r="AM3974" i="1"/>
  <c r="AM3975" i="1"/>
  <c r="AM3976" i="1"/>
  <c r="AM3977" i="1"/>
  <c r="AM3978" i="1"/>
  <c r="AM3979" i="1"/>
  <c r="AM3980" i="1"/>
  <c r="AM3981" i="1"/>
  <c r="AM3982" i="1"/>
  <c r="AM3983" i="1"/>
  <c r="AM3984" i="1"/>
  <c r="AM3985" i="1"/>
  <c r="AM3986" i="1"/>
  <c r="AM3987" i="1"/>
  <c r="AM3988" i="1"/>
  <c r="AM3989" i="1"/>
  <c r="AM3990" i="1"/>
  <c r="AM3991" i="1"/>
  <c r="AM3992" i="1"/>
  <c r="AM3993" i="1"/>
  <c r="AM3994" i="1"/>
  <c r="AM3995" i="1"/>
  <c r="AM3996" i="1"/>
  <c r="AM3997" i="1"/>
  <c r="AM3998" i="1"/>
  <c r="AM3999" i="1"/>
  <c r="AM4000" i="1"/>
  <c r="AM4001" i="1"/>
  <c r="AM4002" i="1"/>
  <c r="AM4003" i="1"/>
  <c r="AM4004" i="1"/>
  <c r="AM4005" i="1"/>
  <c r="AM4006" i="1"/>
  <c r="AM4007" i="1"/>
  <c r="AM4008" i="1"/>
  <c r="AM4009" i="1"/>
  <c r="AM4010" i="1"/>
  <c r="AM4011" i="1"/>
  <c r="AM4012" i="1"/>
  <c r="AM4013" i="1"/>
  <c r="AM4014" i="1"/>
  <c r="AM4015" i="1"/>
  <c r="AM4016" i="1"/>
  <c r="AM4017" i="1"/>
  <c r="AM4018" i="1"/>
  <c r="AM4019" i="1"/>
  <c r="AM4020" i="1"/>
  <c r="AM4021" i="1"/>
  <c r="AM4022" i="1"/>
  <c r="AM4023" i="1"/>
  <c r="AM4024" i="1"/>
  <c r="AM4025" i="1"/>
  <c r="AM4026" i="1"/>
  <c r="AM4027" i="1"/>
  <c r="AM4028" i="1"/>
  <c r="AM4029" i="1"/>
  <c r="AM4030" i="1"/>
  <c r="AM4031" i="1"/>
  <c r="AM4032" i="1"/>
  <c r="AM4033" i="1"/>
  <c r="AM4034" i="1"/>
  <c r="AM4035" i="1"/>
  <c r="AM4036" i="1"/>
  <c r="AM4037" i="1"/>
  <c r="AM4038" i="1"/>
  <c r="AM4039" i="1"/>
  <c r="AM4040" i="1"/>
  <c r="AM4041" i="1"/>
  <c r="AM4042" i="1"/>
  <c r="AM4043" i="1"/>
  <c r="AM4044" i="1"/>
  <c r="AM4045" i="1"/>
  <c r="AM4046" i="1"/>
  <c r="AM4047" i="1"/>
  <c r="AM4048" i="1"/>
  <c r="AM4049" i="1"/>
  <c r="AM4050" i="1"/>
  <c r="AM4051" i="1"/>
  <c r="AM4052" i="1"/>
  <c r="AM4053" i="1"/>
  <c r="AM4054" i="1"/>
  <c r="AM4055" i="1"/>
  <c r="AM4056" i="1"/>
  <c r="AM4057" i="1"/>
  <c r="AM4058" i="1"/>
  <c r="AM4059" i="1"/>
  <c r="AM4060" i="1"/>
  <c r="AM4061" i="1"/>
  <c r="AM4062" i="1"/>
  <c r="AM4063" i="1"/>
  <c r="AM4064" i="1"/>
  <c r="AM4065" i="1"/>
  <c r="AM4066" i="1"/>
  <c r="AM4067" i="1"/>
  <c r="AM4068" i="1"/>
  <c r="AM4069" i="1"/>
  <c r="AM4070" i="1"/>
  <c r="AM4071" i="1"/>
  <c r="AM4072" i="1"/>
  <c r="AM4073" i="1"/>
  <c r="AM4074" i="1"/>
  <c r="AM4075" i="1"/>
  <c r="AM4076" i="1"/>
  <c r="AM4077" i="1"/>
  <c r="AM4078" i="1"/>
  <c r="AM4079" i="1"/>
  <c r="AM4080" i="1"/>
  <c r="AM4081" i="1"/>
  <c r="AM4082" i="1"/>
  <c r="AM4083" i="1"/>
  <c r="AM4084" i="1"/>
  <c r="AM4085" i="1"/>
  <c r="AM4086" i="1"/>
  <c r="AM4087" i="1"/>
  <c r="AM4088" i="1"/>
  <c r="AM4089" i="1"/>
  <c r="AM4090" i="1"/>
  <c r="AM4091" i="1"/>
  <c r="AM4092" i="1"/>
  <c r="AM4093" i="1"/>
  <c r="AM4094" i="1"/>
  <c r="AM4095" i="1"/>
  <c r="AM4096" i="1"/>
  <c r="AM4097" i="1"/>
  <c r="AM4098" i="1"/>
  <c r="AM4099" i="1"/>
  <c r="AM4100" i="1"/>
  <c r="AM4101" i="1"/>
  <c r="AM4102" i="1"/>
  <c r="AM4103" i="1"/>
  <c r="AM4104" i="1"/>
  <c r="AM4105" i="1"/>
  <c r="AM4106" i="1"/>
  <c r="AM4107" i="1"/>
  <c r="AM4108" i="1"/>
  <c r="AM4109" i="1"/>
  <c r="AM4110" i="1"/>
  <c r="AM4111" i="1"/>
  <c r="AM4112" i="1"/>
  <c r="AM4113" i="1"/>
  <c r="AM4114" i="1"/>
  <c r="AM4115" i="1"/>
  <c r="AM4116" i="1"/>
  <c r="AM4117" i="1"/>
  <c r="AM4118" i="1"/>
  <c r="AM4119" i="1"/>
  <c r="AM4120" i="1"/>
  <c r="AM4121" i="1"/>
  <c r="AM4122" i="1"/>
  <c r="AM4123" i="1"/>
  <c r="AM4124" i="1"/>
  <c r="AM4125" i="1"/>
  <c r="AM4126" i="1"/>
  <c r="AM4127" i="1"/>
  <c r="AM4128" i="1"/>
  <c r="AM4129" i="1"/>
  <c r="AM4130" i="1"/>
  <c r="AM4131" i="1"/>
  <c r="AM4132" i="1"/>
  <c r="AM4133" i="1"/>
  <c r="AM4134" i="1"/>
  <c r="AM4135" i="1"/>
  <c r="AM4136" i="1"/>
  <c r="AM4137" i="1"/>
  <c r="AM4138" i="1"/>
  <c r="AM4139" i="1"/>
  <c r="AM4140" i="1"/>
  <c r="AM4141" i="1"/>
  <c r="AM4142" i="1"/>
  <c r="AM4143" i="1"/>
  <c r="AM4144" i="1"/>
  <c r="AM4145" i="1"/>
  <c r="AM4146" i="1"/>
  <c r="AM4147" i="1"/>
  <c r="AM4148" i="1"/>
  <c r="AM4149" i="1"/>
  <c r="AM4150" i="1"/>
  <c r="AM4151" i="1"/>
  <c r="AM4152" i="1"/>
  <c r="AM4153" i="1"/>
  <c r="AM4154" i="1"/>
  <c r="AM4155" i="1"/>
  <c r="AM4156" i="1"/>
  <c r="AM4157" i="1"/>
  <c r="AM4158" i="1"/>
  <c r="AM4159" i="1"/>
  <c r="AM4160" i="1"/>
  <c r="AM4161" i="1"/>
  <c r="AM4162" i="1"/>
  <c r="AM4163" i="1"/>
  <c r="AM4164" i="1"/>
  <c r="AM4165" i="1"/>
  <c r="AM4166" i="1"/>
  <c r="AM4167" i="1"/>
  <c r="AM4168" i="1"/>
  <c r="AM4169" i="1"/>
  <c r="AM4170" i="1"/>
  <c r="AM4171" i="1"/>
  <c r="AM4172" i="1"/>
  <c r="AM4173" i="1"/>
  <c r="AM4174" i="1"/>
  <c r="AM4175" i="1"/>
  <c r="AM4176" i="1"/>
  <c r="AM4177" i="1"/>
  <c r="AM4178" i="1"/>
  <c r="AM4179" i="1"/>
  <c r="AM4180" i="1"/>
  <c r="AM4181" i="1"/>
  <c r="AM4182" i="1"/>
  <c r="AM4183" i="1"/>
  <c r="AM4184" i="1"/>
  <c r="AM4185" i="1"/>
  <c r="AM4186" i="1"/>
  <c r="AM4187" i="1"/>
  <c r="AM4188" i="1"/>
  <c r="AM4189" i="1"/>
  <c r="AM4190" i="1"/>
  <c r="AM4191" i="1"/>
  <c r="AM4192" i="1"/>
  <c r="AM4193" i="1"/>
  <c r="AM4194" i="1"/>
  <c r="AM4195" i="1"/>
  <c r="AM4196" i="1"/>
  <c r="AM4197" i="1"/>
  <c r="AM4198" i="1"/>
  <c r="AM4199" i="1"/>
  <c r="AM4200" i="1"/>
  <c r="AM4201" i="1"/>
  <c r="AM4202" i="1"/>
  <c r="AM4203" i="1"/>
  <c r="AM4204" i="1"/>
  <c r="AM4205" i="1"/>
  <c r="AM4206" i="1"/>
  <c r="AM4207" i="1"/>
  <c r="AM4208" i="1"/>
  <c r="AM4209" i="1"/>
  <c r="AM4210" i="1"/>
  <c r="AM4211" i="1"/>
  <c r="AM4212" i="1"/>
  <c r="AM4213" i="1"/>
  <c r="AM4214" i="1"/>
  <c r="AM4215" i="1"/>
  <c r="AM4216" i="1"/>
  <c r="AM4217" i="1"/>
  <c r="AM4218" i="1"/>
  <c r="AM4219" i="1"/>
  <c r="AM4220" i="1"/>
  <c r="AM4221" i="1"/>
  <c r="AM4222" i="1"/>
  <c r="AM4223" i="1"/>
  <c r="AM4224" i="1"/>
  <c r="AM4225" i="1"/>
  <c r="AM4226" i="1"/>
  <c r="AM4227" i="1"/>
  <c r="AM4228" i="1"/>
  <c r="AM4229" i="1"/>
  <c r="AM4230" i="1"/>
  <c r="AM4231" i="1"/>
  <c r="AM4232" i="1"/>
  <c r="AM4233" i="1"/>
  <c r="AM4234" i="1"/>
  <c r="AM4235" i="1"/>
  <c r="AM4236" i="1"/>
  <c r="AM4237" i="1"/>
  <c r="AM4238" i="1"/>
  <c r="AM4239" i="1"/>
  <c r="AM4240" i="1"/>
  <c r="AM4241" i="1"/>
  <c r="AM4242" i="1"/>
  <c r="AM4243" i="1"/>
  <c r="AM4244" i="1"/>
  <c r="AM4245" i="1"/>
  <c r="AM4246" i="1"/>
  <c r="AM4247" i="1"/>
  <c r="AM4248" i="1"/>
  <c r="AM4249" i="1"/>
  <c r="AM4250" i="1"/>
  <c r="AM4251" i="1"/>
  <c r="AM4252" i="1"/>
  <c r="AM4253" i="1"/>
  <c r="AM4254" i="1"/>
  <c r="AM4255" i="1"/>
  <c r="AM4256" i="1"/>
  <c r="AM4257" i="1"/>
  <c r="AM4258" i="1"/>
  <c r="AM4259" i="1"/>
  <c r="AM4260" i="1"/>
  <c r="AM4261" i="1"/>
  <c r="AM4262" i="1"/>
  <c r="AM4263" i="1"/>
  <c r="AM4264" i="1"/>
  <c r="AM4265" i="1"/>
  <c r="AM4266" i="1"/>
  <c r="AM4267" i="1"/>
  <c r="AM4268" i="1"/>
  <c r="AM4269" i="1"/>
  <c r="AM4270" i="1"/>
  <c r="AM4271" i="1"/>
  <c r="AM4272" i="1"/>
  <c r="AM4273" i="1"/>
  <c r="AM4274" i="1"/>
  <c r="AM4275" i="1"/>
  <c r="AM4276" i="1"/>
  <c r="AM4277" i="1"/>
  <c r="AM4278" i="1"/>
  <c r="AM4279" i="1"/>
  <c r="AM4280" i="1"/>
  <c r="AM4281" i="1"/>
  <c r="AM4282" i="1"/>
  <c r="AM4283" i="1"/>
  <c r="AM4284" i="1"/>
  <c r="AM4285" i="1"/>
  <c r="AM4286" i="1"/>
  <c r="AM4287" i="1"/>
  <c r="AM4288" i="1"/>
  <c r="AM4289" i="1"/>
  <c r="AM4290" i="1"/>
  <c r="AM4291" i="1"/>
  <c r="AM4292" i="1"/>
  <c r="AM4293" i="1"/>
  <c r="AM4294" i="1"/>
  <c r="AM4295" i="1"/>
  <c r="AM4296" i="1"/>
  <c r="AM4297" i="1"/>
  <c r="AM4298" i="1"/>
  <c r="AM4299" i="1"/>
  <c r="AM4300" i="1"/>
  <c r="AM4301" i="1"/>
  <c r="AM4302" i="1"/>
  <c r="AM4303" i="1"/>
  <c r="AM4304" i="1"/>
  <c r="AM4305" i="1"/>
  <c r="AM4306" i="1"/>
  <c r="AM4307" i="1"/>
  <c r="AM4308" i="1"/>
  <c r="AM4309" i="1"/>
  <c r="AM4310" i="1"/>
  <c r="AM4311" i="1"/>
  <c r="AM4312" i="1"/>
  <c r="AM4313" i="1"/>
  <c r="AM4314" i="1"/>
  <c r="AM4315" i="1"/>
  <c r="AM4316" i="1"/>
  <c r="AM4317" i="1"/>
  <c r="AM4318" i="1"/>
  <c r="AM4319" i="1"/>
  <c r="AM4320" i="1"/>
  <c r="AM4321" i="1"/>
  <c r="AM4322" i="1"/>
  <c r="AM4323" i="1"/>
  <c r="AM4324" i="1"/>
  <c r="AM4325" i="1"/>
  <c r="AM4326" i="1"/>
  <c r="AM4327" i="1"/>
  <c r="AM4328" i="1"/>
  <c r="AM4329" i="1"/>
  <c r="AM4330" i="1"/>
  <c r="AM4331" i="1"/>
  <c r="AM4332" i="1"/>
  <c r="AM4333" i="1"/>
  <c r="AM4334" i="1"/>
  <c r="AM4335" i="1"/>
  <c r="AM4336" i="1"/>
  <c r="AM4337" i="1"/>
  <c r="AM4338" i="1"/>
  <c r="AM4339" i="1"/>
  <c r="AM4340" i="1"/>
  <c r="AM4341" i="1"/>
  <c r="AM4342" i="1"/>
  <c r="AM4343" i="1"/>
  <c r="AM4344" i="1"/>
  <c r="AM4345" i="1"/>
  <c r="AM4346" i="1"/>
  <c r="AM4347" i="1"/>
  <c r="AM4348" i="1"/>
  <c r="AM4349" i="1"/>
  <c r="AM4350" i="1"/>
  <c r="AM4351" i="1"/>
  <c r="AM4352" i="1"/>
  <c r="AM4353" i="1"/>
  <c r="AM4354" i="1"/>
  <c r="AM4355" i="1"/>
  <c r="AM4356" i="1"/>
  <c r="AM4357" i="1"/>
  <c r="AM4358" i="1"/>
  <c r="AM4359" i="1"/>
  <c r="AM4360" i="1"/>
  <c r="AM4361" i="1"/>
  <c r="AM4362" i="1"/>
  <c r="AM4363" i="1"/>
  <c r="AM4364" i="1"/>
  <c r="AM4365" i="1"/>
  <c r="AM4366" i="1"/>
  <c r="AM4367" i="1"/>
  <c r="AM4368" i="1"/>
  <c r="AM4369" i="1"/>
  <c r="AM4370" i="1"/>
  <c r="AM4371" i="1"/>
  <c r="AM4372" i="1"/>
  <c r="AM4373" i="1"/>
  <c r="AM4374" i="1"/>
  <c r="AM4375" i="1"/>
  <c r="AM4376" i="1"/>
  <c r="AM4377" i="1"/>
  <c r="AM4378" i="1"/>
  <c r="AM4379" i="1"/>
  <c r="AM4380" i="1"/>
  <c r="AM4381" i="1"/>
  <c r="AM4382" i="1"/>
  <c r="AM4383" i="1"/>
  <c r="AM4384" i="1"/>
  <c r="AM4385" i="1"/>
  <c r="AM4386" i="1"/>
  <c r="AM4387" i="1"/>
  <c r="AM4388" i="1"/>
  <c r="AM4389" i="1"/>
  <c r="AM4390" i="1"/>
  <c r="AM4391" i="1"/>
  <c r="AM4392" i="1"/>
  <c r="AM4393" i="1"/>
  <c r="AM4394" i="1"/>
  <c r="AM4395" i="1"/>
  <c r="AM4396" i="1"/>
  <c r="AM4397" i="1"/>
  <c r="AM4398" i="1"/>
  <c r="AM4399" i="1"/>
  <c r="AM4400" i="1"/>
  <c r="AM4401" i="1"/>
  <c r="AM4402" i="1"/>
  <c r="AM4403" i="1"/>
  <c r="AM4404" i="1"/>
  <c r="AM4405" i="1"/>
  <c r="AM4406" i="1"/>
  <c r="AM4407" i="1"/>
  <c r="AM4408" i="1"/>
  <c r="AM4409" i="1"/>
  <c r="AM4410" i="1"/>
  <c r="AM4411" i="1"/>
  <c r="AM4412" i="1"/>
  <c r="AM4413" i="1"/>
  <c r="AM4414" i="1"/>
  <c r="AM4415" i="1"/>
  <c r="AM4416" i="1"/>
  <c r="AM4417" i="1"/>
  <c r="AM4418" i="1"/>
  <c r="AM4419" i="1"/>
  <c r="AM4420" i="1"/>
  <c r="AM4421" i="1"/>
  <c r="AM4422" i="1"/>
  <c r="AM4423" i="1"/>
  <c r="AM4424" i="1"/>
  <c r="AM4425" i="1"/>
  <c r="AM4426" i="1"/>
  <c r="AM4427" i="1"/>
  <c r="AM4428" i="1"/>
  <c r="AM4429" i="1"/>
  <c r="AM4430" i="1"/>
  <c r="AM4431" i="1"/>
  <c r="AM4432" i="1"/>
  <c r="AM4433" i="1"/>
  <c r="AM4434" i="1"/>
  <c r="AM4435" i="1"/>
  <c r="AM4436" i="1"/>
  <c r="AM4437" i="1"/>
  <c r="AM4438" i="1"/>
  <c r="AM4439" i="1"/>
  <c r="AM4440" i="1"/>
  <c r="AM4441" i="1"/>
  <c r="AM4442" i="1"/>
  <c r="AM4443" i="1"/>
  <c r="AM4444" i="1"/>
  <c r="AM4445" i="1"/>
  <c r="AM4446" i="1"/>
  <c r="AM4447" i="1"/>
  <c r="AM4448" i="1"/>
  <c r="AM4449" i="1"/>
  <c r="AM4450" i="1"/>
  <c r="AM4451" i="1"/>
  <c r="AM4452" i="1"/>
  <c r="AM4453" i="1"/>
  <c r="AM4454" i="1"/>
  <c r="AM4455" i="1"/>
  <c r="AM4456" i="1"/>
  <c r="AM4457" i="1"/>
  <c r="AM4458" i="1"/>
  <c r="AM4459" i="1"/>
  <c r="AM4460" i="1"/>
  <c r="AM4461" i="1"/>
  <c r="AM4462" i="1"/>
  <c r="AM4463" i="1"/>
  <c r="AM4464" i="1"/>
  <c r="AM4465" i="1"/>
  <c r="AM4466" i="1"/>
  <c r="AM4467" i="1"/>
  <c r="AM4468" i="1"/>
  <c r="AM4469" i="1"/>
  <c r="AM4470" i="1"/>
  <c r="AM4471" i="1"/>
  <c r="AM4472" i="1"/>
  <c r="AM4473" i="1"/>
  <c r="AM4474" i="1"/>
  <c r="AM4475" i="1"/>
  <c r="AM4476" i="1"/>
  <c r="AM4477" i="1"/>
  <c r="AM4478" i="1"/>
  <c r="AM4479" i="1"/>
  <c r="AM4480" i="1"/>
  <c r="AM4481" i="1"/>
  <c r="AM4482" i="1"/>
  <c r="AM4483" i="1"/>
  <c r="AM4484" i="1"/>
  <c r="AM4485" i="1"/>
  <c r="AM4486" i="1"/>
  <c r="AM4487" i="1"/>
  <c r="AM4488" i="1"/>
  <c r="AM4489" i="1"/>
  <c r="AM4490" i="1"/>
  <c r="AM4491" i="1"/>
  <c r="AM4492" i="1"/>
  <c r="AM4493" i="1"/>
  <c r="AM4494" i="1"/>
  <c r="AM4495" i="1"/>
  <c r="AM4496" i="1"/>
  <c r="AM4497" i="1"/>
  <c r="AM4498" i="1"/>
  <c r="AM4499" i="1"/>
  <c r="AM4500" i="1"/>
  <c r="AM4501" i="1"/>
  <c r="AM4502" i="1"/>
  <c r="AM4503" i="1"/>
  <c r="AM4504" i="1"/>
  <c r="AM4505" i="1"/>
  <c r="AM4506" i="1"/>
  <c r="AM4507" i="1"/>
  <c r="AM4508" i="1"/>
  <c r="AM4509" i="1"/>
  <c r="AM4510" i="1"/>
  <c r="AM4511" i="1"/>
  <c r="AM4512" i="1"/>
  <c r="AM4513" i="1"/>
  <c r="AM4514" i="1"/>
  <c r="AM4515" i="1"/>
  <c r="AM4516" i="1"/>
  <c r="AM4517" i="1"/>
  <c r="AM4518" i="1"/>
  <c r="AM4519" i="1"/>
  <c r="AM4520" i="1"/>
  <c r="AM4521" i="1"/>
  <c r="AM4522" i="1"/>
  <c r="AM4523" i="1"/>
  <c r="AM4524" i="1"/>
  <c r="AM4525" i="1"/>
  <c r="AM4526" i="1"/>
  <c r="AM4527" i="1"/>
  <c r="AM4528" i="1"/>
  <c r="AM4529" i="1"/>
  <c r="AM4530" i="1"/>
  <c r="AM4531" i="1"/>
  <c r="AM4532" i="1"/>
  <c r="AM4533" i="1"/>
  <c r="AM4534" i="1"/>
  <c r="AM4535" i="1"/>
  <c r="AM4536" i="1"/>
  <c r="AM4537" i="1"/>
  <c r="AM4538" i="1"/>
  <c r="AM4539" i="1"/>
  <c r="AM4540" i="1"/>
  <c r="AM4541" i="1"/>
  <c r="AM4542" i="1"/>
  <c r="AM4543" i="1"/>
  <c r="AM4544" i="1"/>
  <c r="AM4545" i="1"/>
  <c r="AM4546" i="1"/>
  <c r="AM4547" i="1"/>
  <c r="AM4548" i="1"/>
  <c r="AM4549" i="1"/>
  <c r="AM4550" i="1"/>
  <c r="AM4551" i="1"/>
  <c r="AM4552" i="1"/>
  <c r="AM4553" i="1"/>
  <c r="AM4554" i="1"/>
  <c r="AM4555" i="1"/>
  <c r="AM4556" i="1"/>
  <c r="AM4557" i="1"/>
  <c r="AM4558" i="1"/>
  <c r="AM4559" i="1"/>
  <c r="AM4560" i="1"/>
  <c r="AM4561" i="1"/>
  <c r="AM4562" i="1"/>
  <c r="AM4563" i="1"/>
  <c r="AM4564" i="1"/>
  <c r="AM4565" i="1"/>
  <c r="AM4566" i="1"/>
  <c r="AM4567" i="1"/>
  <c r="AM4568" i="1"/>
  <c r="AM4569" i="1"/>
  <c r="AM4570" i="1"/>
  <c r="AM4571" i="1"/>
  <c r="AM4572" i="1"/>
  <c r="AM4573" i="1"/>
  <c r="AM4574" i="1"/>
  <c r="AM4575" i="1"/>
  <c r="AM4576" i="1"/>
  <c r="AM4577" i="1"/>
  <c r="AM4578" i="1"/>
  <c r="AM4579" i="1"/>
  <c r="AM4580" i="1"/>
  <c r="AM4581" i="1"/>
  <c r="AM4582" i="1"/>
  <c r="AM4583" i="1"/>
  <c r="AM4584" i="1"/>
  <c r="AM4585" i="1"/>
  <c r="AM4586" i="1"/>
  <c r="AM4587" i="1"/>
  <c r="AM4588" i="1"/>
  <c r="AM4589" i="1"/>
  <c r="AM4590" i="1"/>
  <c r="AM4591" i="1"/>
  <c r="AM4592" i="1"/>
  <c r="AM4593" i="1"/>
  <c r="AM4594" i="1"/>
  <c r="AM4595" i="1"/>
  <c r="AM4596" i="1"/>
  <c r="AM4597" i="1"/>
  <c r="AM4598" i="1"/>
  <c r="AM4599" i="1"/>
  <c r="AM4600" i="1"/>
  <c r="AM4601" i="1"/>
  <c r="AM4602" i="1"/>
  <c r="AM4603" i="1"/>
  <c r="AM4604" i="1"/>
  <c r="AM4605" i="1"/>
  <c r="AM4606" i="1"/>
  <c r="AM4607" i="1"/>
  <c r="AM4608" i="1"/>
  <c r="AM4609" i="1"/>
  <c r="AM4610" i="1"/>
  <c r="AM4611" i="1"/>
  <c r="AM4612" i="1"/>
  <c r="AM4613" i="1"/>
  <c r="AM4614" i="1"/>
  <c r="AM4615" i="1"/>
  <c r="AM4616" i="1"/>
  <c r="AM4617" i="1"/>
  <c r="AM4618" i="1"/>
  <c r="AM4619" i="1"/>
  <c r="AM4620" i="1"/>
  <c r="AM4621" i="1"/>
  <c r="AM4622" i="1"/>
  <c r="AM4623" i="1"/>
  <c r="AM4624" i="1"/>
  <c r="AM4625" i="1"/>
  <c r="AM4626" i="1"/>
  <c r="AM4627" i="1"/>
  <c r="AM4628" i="1"/>
  <c r="AM4629" i="1"/>
  <c r="AM4630" i="1"/>
  <c r="AM4631" i="1"/>
  <c r="AM4632" i="1"/>
  <c r="AM4633" i="1"/>
  <c r="AM4634" i="1"/>
  <c r="AM4635" i="1"/>
  <c r="AM4636" i="1"/>
  <c r="AM4637" i="1"/>
  <c r="AM4638" i="1"/>
  <c r="AM4639" i="1"/>
  <c r="AM4640" i="1"/>
  <c r="AM4641" i="1"/>
  <c r="AM4642" i="1"/>
  <c r="AM4643" i="1"/>
  <c r="AM4644" i="1"/>
  <c r="AM4645" i="1"/>
  <c r="AM4646" i="1"/>
  <c r="AM4647" i="1"/>
  <c r="AM4648" i="1"/>
  <c r="AM4649" i="1"/>
  <c r="AM4650" i="1"/>
  <c r="AM4651" i="1"/>
  <c r="AM4652" i="1"/>
  <c r="AM4653" i="1"/>
  <c r="AM4654" i="1"/>
  <c r="AM4655" i="1"/>
  <c r="AM4656" i="1"/>
  <c r="AM4657" i="1"/>
  <c r="AM4658" i="1"/>
  <c r="AM4659" i="1"/>
  <c r="AM4660" i="1"/>
  <c r="AM4661" i="1"/>
  <c r="AM4662" i="1"/>
  <c r="AM4663" i="1"/>
  <c r="AM4664" i="1"/>
  <c r="AM4665" i="1"/>
  <c r="AM4666" i="1"/>
  <c r="AM4667" i="1"/>
  <c r="AM4668" i="1"/>
  <c r="AM4669" i="1"/>
  <c r="AM4670" i="1"/>
  <c r="AM4671" i="1"/>
  <c r="AM4672" i="1"/>
  <c r="AM4673" i="1"/>
  <c r="AM4674" i="1"/>
  <c r="AM4675" i="1"/>
  <c r="AM4676" i="1"/>
  <c r="AM4677" i="1"/>
  <c r="AM4678" i="1"/>
  <c r="AM4679" i="1"/>
  <c r="AM4680" i="1"/>
  <c r="AM4681" i="1"/>
  <c r="AM4682" i="1"/>
  <c r="AM4683" i="1"/>
  <c r="AM4684" i="1"/>
  <c r="AM4685" i="1"/>
  <c r="AM4686" i="1"/>
  <c r="AM4687" i="1"/>
  <c r="AM4688" i="1"/>
  <c r="AM4689" i="1"/>
  <c r="AM4690" i="1"/>
  <c r="AM4691" i="1"/>
  <c r="AM4692" i="1"/>
  <c r="AM4693" i="1"/>
  <c r="AM4694" i="1"/>
  <c r="AM4695" i="1"/>
  <c r="AM4696" i="1"/>
  <c r="AM4697" i="1"/>
  <c r="AM4698" i="1"/>
  <c r="AM4699" i="1"/>
  <c r="AM4700" i="1"/>
  <c r="AM4701" i="1"/>
  <c r="AM4702" i="1"/>
  <c r="AM4703" i="1"/>
  <c r="AM4704" i="1"/>
  <c r="AM4705" i="1"/>
  <c r="AM4706" i="1"/>
  <c r="AM4707" i="1"/>
  <c r="AM4708" i="1"/>
  <c r="AM4709" i="1"/>
  <c r="AM4710" i="1"/>
  <c r="AM4711" i="1"/>
  <c r="AM4712" i="1"/>
  <c r="AM4713" i="1"/>
  <c r="AM4714" i="1"/>
  <c r="AM4715" i="1"/>
  <c r="AM4716" i="1"/>
  <c r="AM4717" i="1"/>
  <c r="AM4718" i="1"/>
  <c r="AM4719" i="1"/>
  <c r="AM4720" i="1"/>
  <c r="AM4721" i="1"/>
  <c r="AM4722" i="1"/>
  <c r="AM4723" i="1"/>
  <c r="AM4724" i="1"/>
  <c r="AM4725" i="1"/>
  <c r="AM4726" i="1"/>
  <c r="AM4727" i="1"/>
  <c r="AM4728" i="1"/>
  <c r="AM4729" i="1"/>
  <c r="AM4730" i="1"/>
  <c r="AM4731" i="1"/>
  <c r="AM4732" i="1"/>
  <c r="AM4733" i="1"/>
  <c r="AM4734" i="1"/>
  <c r="AM4735" i="1"/>
  <c r="AM4736" i="1"/>
  <c r="AM4737" i="1"/>
  <c r="AM4738" i="1"/>
  <c r="AM4739" i="1"/>
  <c r="AM4740" i="1"/>
  <c r="AM4741" i="1"/>
  <c r="AM4742" i="1"/>
  <c r="AM4743" i="1"/>
  <c r="AM4744" i="1"/>
  <c r="AM4745" i="1"/>
  <c r="AM4746" i="1"/>
  <c r="AM4747" i="1"/>
  <c r="AM4748" i="1"/>
  <c r="AM4749" i="1"/>
  <c r="AM4750" i="1"/>
  <c r="AM4751" i="1"/>
  <c r="AM4752" i="1"/>
  <c r="AM4753" i="1"/>
  <c r="AM4754" i="1"/>
  <c r="AM4755" i="1"/>
  <c r="AM4756" i="1"/>
  <c r="AM4757" i="1"/>
  <c r="AM4758" i="1"/>
  <c r="AM4759" i="1"/>
  <c r="AM4760" i="1"/>
  <c r="AM4761" i="1"/>
  <c r="AM4762" i="1"/>
  <c r="AM4763" i="1"/>
  <c r="AM4764" i="1"/>
  <c r="AM4765" i="1"/>
  <c r="AM4766" i="1"/>
  <c r="AM4767" i="1"/>
  <c r="AM4768" i="1"/>
  <c r="AM4769" i="1"/>
  <c r="AM4770" i="1"/>
  <c r="AM4771" i="1"/>
  <c r="AM4772" i="1"/>
  <c r="AM4773" i="1"/>
  <c r="AM4774" i="1"/>
  <c r="AM4775" i="1"/>
  <c r="AM4776" i="1"/>
  <c r="AM4777" i="1"/>
  <c r="AM4778" i="1"/>
  <c r="AM4" i="1"/>
  <c r="N31" i="6"/>
  <c r="M30" i="6"/>
  <c r="M34" i="6" s="1"/>
  <c r="Q25" i="6"/>
  <c r="N25" i="6"/>
  <c r="M25" i="6"/>
  <c r="P23" i="6"/>
  <c r="O23" i="6"/>
  <c r="J23" i="6"/>
  <c r="F23" i="6"/>
  <c r="D23" i="6"/>
  <c r="I23" i="6" s="1"/>
  <c r="B23" i="6"/>
  <c r="P22" i="6"/>
  <c r="O22" i="6"/>
  <c r="I22" i="6"/>
  <c r="F22" i="6"/>
  <c r="J22" i="6" s="1"/>
  <c r="D22" i="6"/>
  <c r="B22" i="6"/>
  <c r="P21" i="6"/>
  <c r="O21" i="6"/>
  <c r="F21" i="6"/>
  <c r="J21" i="6" s="1"/>
  <c r="D21" i="6"/>
  <c r="I21" i="6" s="1"/>
  <c r="B21" i="6"/>
  <c r="P20" i="6"/>
  <c r="O20" i="6"/>
  <c r="F20" i="6"/>
  <c r="J20" i="6" s="1"/>
  <c r="D20" i="6"/>
  <c r="I20" i="6" s="1"/>
  <c r="B20" i="6"/>
  <c r="P19" i="6"/>
  <c r="O19" i="6"/>
  <c r="F19" i="6"/>
  <c r="J19" i="6" s="1"/>
  <c r="D19" i="6"/>
  <c r="I19" i="6" s="1"/>
  <c r="B19" i="6"/>
  <c r="P18" i="6"/>
  <c r="O18" i="6"/>
  <c r="J18" i="6"/>
  <c r="F18" i="6"/>
  <c r="D18" i="6"/>
  <c r="I18" i="6" s="1"/>
  <c r="B18" i="6"/>
  <c r="P17" i="6"/>
  <c r="O17" i="6"/>
  <c r="J17" i="6"/>
  <c r="I17" i="6"/>
  <c r="F17" i="6"/>
  <c r="D17" i="6"/>
  <c r="B17" i="6"/>
  <c r="P16" i="6"/>
  <c r="O16" i="6"/>
  <c r="I16" i="6"/>
  <c r="F16" i="6"/>
  <c r="J16" i="6" s="1"/>
  <c r="D16" i="6"/>
  <c r="B16" i="6"/>
  <c r="P15" i="6"/>
  <c r="O15" i="6"/>
  <c r="J15" i="6"/>
  <c r="F15" i="6"/>
  <c r="D15" i="6"/>
  <c r="I15" i="6" s="1"/>
  <c r="B15" i="6"/>
  <c r="P14" i="6"/>
  <c r="O14" i="6"/>
  <c r="I14" i="6"/>
  <c r="F14" i="6"/>
  <c r="J14" i="6" s="1"/>
  <c r="D14" i="6"/>
  <c r="B14" i="6"/>
  <c r="P13" i="6"/>
  <c r="O13" i="6"/>
  <c r="F13" i="6"/>
  <c r="J13" i="6" s="1"/>
  <c r="D13" i="6"/>
  <c r="I13" i="6" s="1"/>
  <c r="B13" i="6"/>
  <c r="P12" i="6"/>
  <c r="P25" i="6" s="1"/>
  <c r="N33" i="6" s="1"/>
  <c r="O12" i="6"/>
  <c r="O25" i="6" s="1"/>
  <c r="N32" i="6" s="1"/>
  <c r="F12" i="6"/>
  <c r="J12" i="6" s="1"/>
  <c r="D12" i="6"/>
  <c r="I12" i="6" s="1"/>
  <c r="B12" i="6"/>
  <c r="J11" i="6"/>
  <c r="I11" i="6"/>
  <c r="F11" i="6"/>
  <c r="D11" i="6"/>
  <c r="B11" i="6"/>
  <c r="B8" i="6"/>
  <c r="I8" i="6" s="1"/>
  <c r="B7" i="6"/>
  <c r="I7" i="6" s="1"/>
  <c r="G16" i="5"/>
  <c r="F16" i="5"/>
  <c r="G17" i="5" l="1"/>
  <c r="N34" i="6"/>
  <c r="N35" i="6" s="1"/>
  <c r="AL1638" i="1" l="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L2022" i="1"/>
  <c r="AL2023" i="1"/>
  <c r="AL2024" i="1"/>
  <c r="AL2025" i="1"/>
  <c r="AL2026" i="1"/>
  <c r="AL2027" i="1"/>
  <c r="AL2028" i="1"/>
  <c r="AL2029" i="1"/>
  <c r="AL2030" i="1"/>
  <c r="AL2031" i="1"/>
  <c r="AL2032" i="1"/>
  <c r="AL2033" i="1"/>
  <c r="AL2034" i="1"/>
  <c r="AL2035" i="1"/>
  <c r="AL2036" i="1"/>
  <c r="AL2037" i="1"/>
  <c r="AL2038" i="1"/>
  <c r="AL2039" i="1"/>
  <c r="AL2040" i="1"/>
  <c r="AL2041" i="1"/>
  <c r="AL2042" i="1"/>
  <c r="AL2043" i="1"/>
  <c r="AL2044" i="1"/>
  <c r="AL2045" i="1"/>
  <c r="AL2046" i="1"/>
  <c r="AL2047" i="1"/>
  <c r="AL2048" i="1"/>
  <c r="AL2049" i="1"/>
  <c r="AL2050" i="1"/>
  <c r="AL2051" i="1"/>
  <c r="AL2052" i="1"/>
  <c r="AL2053" i="1"/>
  <c r="AL2054" i="1"/>
  <c r="AL2055" i="1"/>
  <c r="AL2056" i="1"/>
  <c r="AL2057" i="1"/>
  <c r="AL2058" i="1"/>
  <c r="AL2059" i="1"/>
  <c r="AL2060" i="1"/>
  <c r="AL2061" i="1"/>
  <c r="AL2062" i="1"/>
  <c r="AL2063" i="1"/>
  <c r="AL2064" i="1"/>
  <c r="AL2065" i="1"/>
  <c r="AL2066" i="1"/>
  <c r="AL2067" i="1"/>
  <c r="AL2068" i="1"/>
  <c r="AL2069" i="1"/>
  <c r="AL2070" i="1"/>
  <c r="AL2071" i="1"/>
  <c r="AL2072" i="1"/>
  <c r="AL2073" i="1"/>
  <c r="AL2074" i="1"/>
  <c r="AL2075" i="1"/>
  <c r="AL2076" i="1"/>
  <c r="AL2077" i="1"/>
  <c r="AL2078" i="1"/>
  <c r="AL2079" i="1"/>
  <c r="AL2080" i="1"/>
  <c r="AL2081" i="1"/>
  <c r="AL2082" i="1"/>
  <c r="AL2083" i="1"/>
  <c r="AL2084" i="1"/>
  <c r="AL2085" i="1"/>
  <c r="AL2086" i="1"/>
  <c r="AL2087" i="1"/>
  <c r="AL2088" i="1"/>
  <c r="AL2089" i="1"/>
  <c r="AL2090" i="1"/>
  <c r="AL2091" i="1"/>
  <c r="AL2092" i="1"/>
  <c r="AL2093" i="1"/>
  <c r="AL2094" i="1"/>
  <c r="AL2095" i="1"/>
  <c r="AL2096" i="1"/>
  <c r="AL2097" i="1"/>
  <c r="AL2098" i="1"/>
  <c r="AL2099" i="1"/>
  <c r="AL2100" i="1"/>
  <c r="AL2101" i="1"/>
  <c r="AL2102" i="1"/>
  <c r="AL2103" i="1"/>
  <c r="AL2104" i="1"/>
  <c r="AL2105" i="1"/>
  <c r="AL2106" i="1"/>
  <c r="AL2107" i="1"/>
  <c r="AL2108" i="1"/>
  <c r="AL2109" i="1"/>
  <c r="AL2110" i="1"/>
  <c r="AL2111" i="1"/>
  <c r="AL2112" i="1"/>
  <c r="AL2113" i="1"/>
  <c r="AL2114" i="1"/>
  <c r="AL2115" i="1"/>
  <c r="AL2116" i="1"/>
  <c r="AL2117" i="1"/>
  <c r="AL2118" i="1"/>
  <c r="AL2119" i="1"/>
  <c r="AL2120" i="1"/>
  <c r="AL2121" i="1"/>
  <c r="AL2122" i="1"/>
  <c r="AL2123" i="1"/>
  <c r="AL2124" i="1"/>
  <c r="AL2125" i="1"/>
  <c r="AL2126" i="1"/>
  <c r="AL2127" i="1"/>
  <c r="AL2128" i="1"/>
  <c r="AL2129" i="1"/>
  <c r="AL2130" i="1"/>
  <c r="AL2131" i="1"/>
  <c r="AL2132" i="1"/>
  <c r="AL2133" i="1"/>
  <c r="AL2134" i="1"/>
  <c r="AL2135" i="1"/>
  <c r="AL2136" i="1"/>
  <c r="AL2137" i="1"/>
  <c r="AL2138" i="1"/>
  <c r="AL2139" i="1"/>
  <c r="AL2140" i="1"/>
  <c r="AL2141" i="1"/>
  <c r="AL2142" i="1"/>
  <c r="AL2143" i="1"/>
  <c r="AL2144" i="1"/>
  <c r="AL2145" i="1"/>
  <c r="AL2146" i="1"/>
  <c r="AL2147" i="1"/>
  <c r="AL2148" i="1"/>
  <c r="AL2149" i="1"/>
  <c r="AL2150" i="1"/>
  <c r="AL2151" i="1"/>
  <c r="AL2152" i="1"/>
  <c r="AL2153" i="1"/>
  <c r="AL2154" i="1"/>
  <c r="AL2155" i="1"/>
  <c r="AL2156" i="1"/>
  <c r="AL2157" i="1"/>
  <c r="AL2158" i="1"/>
  <c r="AL2159" i="1"/>
  <c r="AL2160" i="1"/>
  <c r="AL2161" i="1"/>
  <c r="AL2162" i="1"/>
  <c r="AL2163" i="1"/>
  <c r="AL2164" i="1"/>
  <c r="AL2165" i="1"/>
  <c r="AL2166" i="1"/>
  <c r="AL2167" i="1"/>
  <c r="AL2168" i="1"/>
  <c r="AL2169" i="1"/>
  <c r="AL2170" i="1"/>
  <c r="AL2171" i="1"/>
  <c r="AL2172" i="1"/>
  <c r="AL2173" i="1"/>
  <c r="AL2174" i="1"/>
  <c r="AL2175" i="1"/>
  <c r="AL2176" i="1"/>
  <c r="AL2177" i="1"/>
  <c r="AL2178" i="1"/>
  <c r="AL2179" i="1"/>
  <c r="AL2180" i="1"/>
  <c r="AL2181" i="1"/>
  <c r="AL2182" i="1"/>
  <c r="AL2183" i="1"/>
  <c r="AL2184" i="1"/>
  <c r="AL2185" i="1"/>
  <c r="AL2186" i="1"/>
  <c r="AL2187" i="1"/>
  <c r="AL2188" i="1"/>
  <c r="AL2189" i="1"/>
  <c r="AL2190" i="1"/>
  <c r="AL2191" i="1"/>
  <c r="AL2192" i="1"/>
  <c r="AL2193" i="1"/>
  <c r="AL2194" i="1"/>
  <c r="AL2195" i="1"/>
  <c r="AL2196" i="1"/>
  <c r="AL2197" i="1"/>
  <c r="AL2198" i="1"/>
  <c r="AL2199" i="1"/>
  <c r="AL2200" i="1"/>
  <c r="AL2201" i="1"/>
  <c r="AL2202" i="1"/>
  <c r="AL2203" i="1"/>
  <c r="AL2204" i="1"/>
  <c r="AL2205" i="1"/>
  <c r="AL2206" i="1"/>
  <c r="AL2207" i="1"/>
  <c r="AL2208" i="1"/>
  <c r="AL2209" i="1"/>
  <c r="AL2210" i="1"/>
  <c r="AL2211" i="1"/>
  <c r="AL2212" i="1"/>
  <c r="AL2213" i="1"/>
  <c r="AL2214" i="1"/>
  <c r="AL2215" i="1"/>
  <c r="AL2216" i="1"/>
  <c r="AL2217" i="1"/>
  <c r="AL2218" i="1"/>
  <c r="AL2219" i="1"/>
  <c r="AL2220" i="1"/>
  <c r="AL2221" i="1"/>
  <c r="AL2222" i="1"/>
  <c r="AL2223" i="1"/>
  <c r="AL2224" i="1"/>
  <c r="AL2225" i="1"/>
  <c r="AL2226" i="1"/>
  <c r="AL2227" i="1"/>
  <c r="AL2228" i="1"/>
  <c r="AL2229" i="1"/>
  <c r="AL2230" i="1"/>
  <c r="AL2231" i="1"/>
  <c r="AL2232" i="1"/>
  <c r="AL2233" i="1"/>
  <c r="AL2234" i="1"/>
  <c r="AL2235" i="1"/>
  <c r="AL2236" i="1"/>
  <c r="AL2237" i="1"/>
  <c r="AL2238" i="1"/>
  <c r="AL2239" i="1"/>
  <c r="AL2240" i="1"/>
  <c r="AL2241" i="1"/>
  <c r="AL2242" i="1"/>
  <c r="AL2243" i="1"/>
  <c r="AL2244" i="1"/>
  <c r="AL2245" i="1"/>
  <c r="AL2246" i="1"/>
  <c r="AL2247" i="1"/>
  <c r="AL2248" i="1"/>
  <c r="AL2249" i="1"/>
  <c r="AL2250" i="1"/>
  <c r="AL2251" i="1"/>
  <c r="AL2252" i="1"/>
  <c r="AL2253" i="1"/>
  <c r="AL2254" i="1"/>
  <c r="AL2255" i="1"/>
  <c r="AL2256" i="1"/>
  <c r="AL2257" i="1"/>
  <c r="AL2258" i="1"/>
  <c r="AL2259" i="1"/>
  <c r="AL2260" i="1"/>
  <c r="AL2261" i="1"/>
  <c r="AL2262" i="1"/>
  <c r="AL2263" i="1"/>
  <c r="AL2264" i="1"/>
  <c r="AL2265" i="1"/>
  <c r="AL2266" i="1"/>
  <c r="AL2267" i="1"/>
  <c r="AL2268" i="1"/>
  <c r="AL2269" i="1"/>
  <c r="AL2270" i="1"/>
  <c r="AL2271" i="1"/>
  <c r="AL2272" i="1"/>
  <c r="AL2273" i="1"/>
  <c r="AL2274" i="1"/>
  <c r="AL2275" i="1"/>
  <c r="AL2276" i="1"/>
  <c r="AL2277" i="1"/>
  <c r="AL2278" i="1"/>
  <c r="AL2279" i="1"/>
  <c r="AL2280" i="1"/>
  <c r="AL2281" i="1"/>
  <c r="AL2282" i="1"/>
  <c r="AL2283" i="1"/>
  <c r="AL2284" i="1"/>
  <c r="AL2285" i="1"/>
  <c r="AL2286" i="1"/>
  <c r="AL2287" i="1"/>
  <c r="AL2288" i="1"/>
  <c r="AL2289" i="1"/>
  <c r="AL2290" i="1"/>
  <c r="AL2291" i="1"/>
  <c r="AL2292" i="1"/>
  <c r="AL2293" i="1"/>
  <c r="AL2294" i="1"/>
  <c r="AL2295" i="1"/>
  <c r="AL2296" i="1"/>
  <c r="AL2297" i="1"/>
  <c r="AL2298" i="1"/>
  <c r="AL2299" i="1"/>
  <c r="AL2300" i="1"/>
  <c r="AL2301" i="1"/>
  <c r="AL2302" i="1"/>
  <c r="AL2303" i="1"/>
  <c r="AL2304" i="1"/>
  <c r="AL2305" i="1"/>
  <c r="AL2306" i="1"/>
  <c r="AL2307" i="1"/>
  <c r="AL2308" i="1"/>
  <c r="AL2309" i="1"/>
  <c r="AL2310" i="1"/>
  <c r="AL2311" i="1"/>
  <c r="AL2312" i="1"/>
  <c r="AL2313" i="1"/>
  <c r="AL2314" i="1"/>
  <c r="AL2315" i="1"/>
  <c r="AL2316" i="1"/>
  <c r="AL2317" i="1"/>
  <c r="AL2318" i="1"/>
  <c r="AL2319" i="1"/>
  <c r="AL2320" i="1"/>
  <c r="AL2321" i="1"/>
  <c r="AL2322" i="1"/>
  <c r="AL2323" i="1"/>
  <c r="AL2324" i="1"/>
  <c r="AL2325" i="1"/>
  <c r="AL2326" i="1"/>
  <c r="AL2327" i="1"/>
  <c r="AL2328" i="1"/>
  <c r="AL2329" i="1"/>
  <c r="AL2330" i="1"/>
  <c r="AL2331" i="1"/>
  <c r="AL2332" i="1"/>
  <c r="AL2333" i="1"/>
  <c r="AL2334" i="1"/>
  <c r="AL2335" i="1"/>
  <c r="AL2336" i="1"/>
  <c r="AL2337" i="1"/>
  <c r="AL2338" i="1"/>
  <c r="AL2339" i="1"/>
  <c r="AL2340" i="1"/>
  <c r="AL2341" i="1"/>
  <c r="AL2342" i="1"/>
  <c r="AL2343" i="1"/>
  <c r="AL2344" i="1"/>
  <c r="AL2345" i="1"/>
  <c r="AL2346" i="1"/>
  <c r="AL2347" i="1"/>
  <c r="AL2348" i="1"/>
  <c r="AL2349" i="1"/>
  <c r="AL2350" i="1"/>
  <c r="AL2351" i="1"/>
  <c r="AL2352" i="1"/>
  <c r="AL2353" i="1"/>
  <c r="AL2354" i="1"/>
  <c r="AL2355" i="1"/>
  <c r="AL2356" i="1"/>
  <c r="AL2357" i="1"/>
  <c r="AL2358" i="1"/>
  <c r="AL2359" i="1"/>
  <c r="AL2360" i="1"/>
  <c r="AL2361" i="1"/>
  <c r="AL2362" i="1"/>
  <c r="AL2363" i="1"/>
  <c r="AL2364" i="1"/>
  <c r="AL2365" i="1"/>
  <c r="AL2366" i="1"/>
  <c r="AL2367" i="1"/>
  <c r="AL2368" i="1"/>
  <c r="AL2369" i="1"/>
  <c r="AL2370" i="1"/>
  <c r="AL2371" i="1"/>
  <c r="AL2372" i="1"/>
  <c r="AL2373" i="1"/>
  <c r="AL2374" i="1"/>
  <c r="AL2375" i="1"/>
  <c r="AL2376" i="1"/>
  <c r="AL2377" i="1"/>
  <c r="AL2378" i="1"/>
  <c r="AL2379" i="1"/>
  <c r="AL2380" i="1"/>
  <c r="AL2381" i="1"/>
  <c r="AL2382" i="1"/>
  <c r="AL2383" i="1"/>
  <c r="AL2384" i="1"/>
  <c r="AL2385" i="1"/>
  <c r="AL2386" i="1"/>
  <c r="AL2387" i="1"/>
  <c r="AL2388" i="1"/>
  <c r="AL2389" i="1"/>
  <c r="AL2390" i="1"/>
  <c r="AL2391" i="1"/>
  <c r="AL2392" i="1"/>
  <c r="AL2393" i="1"/>
  <c r="AL2394" i="1"/>
  <c r="AL2395" i="1"/>
  <c r="AL2396" i="1"/>
  <c r="AL2397" i="1"/>
  <c r="AL2398" i="1"/>
  <c r="AL2399" i="1"/>
  <c r="AL2400" i="1"/>
  <c r="AL2401" i="1"/>
  <c r="AL2402" i="1"/>
  <c r="AL2403" i="1"/>
  <c r="AL2404" i="1"/>
  <c r="AL2405" i="1"/>
  <c r="AL2406" i="1"/>
  <c r="AL2407" i="1"/>
  <c r="AL2408" i="1"/>
  <c r="AL2409" i="1"/>
  <c r="AL2410" i="1"/>
  <c r="AL2411" i="1"/>
  <c r="AL2412" i="1"/>
  <c r="AL2413" i="1"/>
  <c r="AL2414" i="1"/>
  <c r="AL2415" i="1"/>
  <c r="AL2416" i="1"/>
  <c r="AL2417" i="1"/>
  <c r="AL2418" i="1"/>
  <c r="AL2419" i="1"/>
  <c r="AL2420" i="1"/>
  <c r="AL2421" i="1"/>
  <c r="AL2422" i="1"/>
  <c r="AL2423" i="1"/>
  <c r="AL2424" i="1"/>
  <c r="AL2425" i="1"/>
  <c r="AL2426" i="1"/>
  <c r="AL2427" i="1"/>
  <c r="AL2428" i="1"/>
  <c r="AL2429" i="1"/>
  <c r="AL2430" i="1"/>
  <c r="AL2431" i="1"/>
  <c r="AL2432" i="1"/>
  <c r="AL2433" i="1"/>
  <c r="AL2434" i="1"/>
  <c r="AL2435" i="1"/>
  <c r="AL2436" i="1"/>
  <c r="AL2437" i="1"/>
  <c r="AL2438" i="1"/>
  <c r="AL2439" i="1"/>
  <c r="AL2440" i="1"/>
  <c r="AL2441" i="1"/>
  <c r="AL2442" i="1"/>
  <c r="AL2443" i="1"/>
  <c r="AL2444" i="1"/>
  <c r="AL2445" i="1"/>
  <c r="AL2446" i="1"/>
  <c r="AL2447" i="1"/>
  <c r="AL2448" i="1"/>
  <c r="AL2449" i="1"/>
  <c r="AL2450" i="1"/>
  <c r="AL2451" i="1"/>
  <c r="AL2452" i="1"/>
  <c r="AL2453" i="1"/>
  <c r="AL2454" i="1"/>
  <c r="AL2455" i="1"/>
  <c r="AL2456" i="1"/>
  <c r="AL2457" i="1"/>
  <c r="AL2458" i="1"/>
  <c r="AL2459" i="1"/>
  <c r="AL2460" i="1"/>
  <c r="AL2461" i="1"/>
  <c r="AL2462" i="1"/>
  <c r="AL2463" i="1"/>
  <c r="AL2464" i="1"/>
  <c r="AL2465" i="1"/>
  <c r="AL2466" i="1"/>
  <c r="AL2467" i="1"/>
  <c r="AL2468" i="1"/>
  <c r="AL2469" i="1"/>
  <c r="AL2470" i="1"/>
  <c r="AL2471" i="1"/>
  <c r="AL2472" i="1"/>
  <c r="AL2473" i="1"/>
  <c r="AL2474" i="1"/>
  <c r="AL2475" i="1"/>
  <c r="AL2476" i="1"/>
  <c r="AL2477" i="1"/>
  <c r="AL2478" i="1"/>
  <c r="AL2479" i="1"/>
  <c r="AL2480" i="1"/>
  <c r="AL2481" i="1"/>
  <c r="AL2482" i="1"/>
  <c r="AL2483" i="1"/>
  <c r="AL2484" i="1"/>
  <c r="AL2485" i="1"/>
  <c r="AL2486" i="1"/>
  <c r="AL2487" i="1"/>
  <c r="AL2488" i="1"/>
  <c r="AL2489" i="1"/>
  <c r="AL2490" i="1"/>
  <c r="AL2491" i="1"/>
  <c r="AL2492" i="1"/>
  <c r="AL2493" i="1"/>
  <c r="AL2494" i="1"/>
  <c r="AL2495" i="1"/>
  <c r="AL2496" i="1"/>
  <c r="AL2497" i="1"/>
  <c r="AL2498" i="1"/>
  <c r="AL2499" i="1"/>
  <c r="AL2500" i="1"/>
  <c r="AL2501" i="1"/>
  <c r="AL2502" i="1"/>
  <c r="AL2503" i="1"/>
  <c r="AL2504" i="1"/>
  <c r="AL2505" i="1"/>
  <c r="AL2506" i="1"/>
  <c r="AL2507" i="1"/>
  <c r="AL2508" i="1"/>
  <c r="AL2509" i="1"/>
  <c r="AL2510" i="1"/>
  <c r="AL2511" i="1"/>
  <c r="AL2512" i="1"/>
  <c r="AL2513" i="1"/>
  <c r="AL2514" i="1"/>
  <c r="AL2515" i="1"/>
  <c r="AL2516" i="1"/>
  <c r="AL2517" i="1"/>
  <c r="AL2518" i="1"/>
  <c r="AL2519" i="1"/>
  <c r="AL2520" i="1"/>
  <c r="AL2521" i="1"/>
  <c r="AL2522" i="1"/>
  <c r="AL2523" i="1"/>
  <c r="AL2524" i="1"/>
  <c r="AL2525" i="1"/>
  <c r="AL2526" i="1"/>
  <c r="AL2527" i="1"/>
  <c r="AL2528" i="1"/>
  <c r="AL2529" i="1"/>
  <c r="AL2530" i="1"/>
  <c r="AL2531" i="1"/>
  <c r="AL2532" i="1"/>
  <c r="AL2533" i="1"/>
  <c r="AL2534" i="1"/>
  <c r="AL2535" i="1"/>
  <c r="AL2536" i="1"/>
  <c r="AL2537" i="1"/>
  <c r="AL2538" i="1"/>
  <c r="AL2539" i="1"/>
  <c r="AL2540" i="1"/>
  <c r="AL2541" i="1"/>
  <c r="AL2542" i="1"/>
  <c r="AL2543" i="1"/>
  <c r="AL2544" i="1"/>
  <c r="AL2545" i="1"/>
  <c r="AL2546" i="1"/>
  <c r="AL2547" i="1"/>
  <c r="AL2548" i="1"/>
  <c r="AL2549" i="1"/>
  <c r="AL2550" i="1"/>
  <c r="AL2551" i="1"/>
  <c r="AL2552" i="1"/>
  <c r="AL2553" i="1"/>
  <c r="AL2554" i="1"/>
  <c r="AL2555" i="1"/>
  <c r="AL2556" i="1"/>
  <c r="AL2557" i="1"/>
  <c r="AL2558" i="1"/>
  <c r="AL2559" i="1"/>
  <c r="AL2560" i="1"/>
  <c r="AL2561" i="1"/>
  <c r="AL2562" i="1"/>
  <c r="AL2563" i="1"/>
  <c r="AL2564" i="1"/>
  <c r="AL2565" i="1"/>
  <c r="AL2566" i="1"/>
  <c r="AL2567" i="1"/>
  <c r="AL2568" i="1"/>
  <c r="AL2569" i="1"/>
  <c r="AL2570" i="1"/>
  <c r="AL2571" i="1"/>
  <c r="AL2572" i="1"/>
  <c r="AL2573" i="1"/>
  <c r="AL2574" i="1"/>
  <c r="AL2575" i="1"/>
  <c r="AL2576" i="1"/>
  <c r="AL2577" i="1"/>
  <c r="AL2578" i="1"/>
  <c r="AL2579" i="1"/>
  <c r="AL2580" i="1"/>
  <c r="AL2581" i="1"/>
  <c r="AL2582" i="1"/>
  <c r="AL2583" i="1"/>
  <c r="AL2584" i="1"/>
  <c r="AL2585" i="1"/>
  <c r="AL2586" i="1"/>
  <c r="AL2587" i="1"/>
  <c r="AL2588" i="1"/>
  <c r="AL2589" i="1"/>
  <c r="AL2590" i="1"/>
  <c r="AL2591" i="1"/>
  <c r="AL2592" i="1"/>
  <c r="AL2593" i="1"/>
  <c r="AL2594" i="1"/>
  <c r="AL2595" i="1"/>
  <c r="AL2596" i="1"/>
  <c r="AL2597" i="1"/>
  <c r="AL2598" i="1"/>
  <c r="AL2599" i="1"/>
  <c r="AL2600" i="1"/>
  <c r="AL2601" i="1"/>
  <c r="AL2602" i="1"/>
  <c r="AL2603" i="1"/>
  <c r="AL2604" i="1"/>
  <c r="AL2605" i="1"/>
  <c r="AL2606" i="1"/>
  <c r="AL2607" i="1"/>
  <c r="AL2608" i="1"/>
  <c r="AL2609" i="1"/>
  <c r="AL2610" i="1"/>
  <c r="AL2611" i="1"/>
  <c r="AL2612" i="1"/>
  <c r="AL2613" i="1"/>
  <c r="AL2614" i="1"/>
  <c r="AL2615" i="1"/>
  <c r="AL2616" i="1"/>
  <c r="AL2617" i="1"/>
  <c r="AL2618" i="1"/>
  <c r="AL2619" i="1"/>
  <c r="AL2620" i="1"/>
  <c r="AL2621" i="1"/>
  <c r="AL2622" i="1"/>
  <c r="AL2623" i="1"/>
  <c r="AL2624" i="1"/>
  <c r="AL2625" i="1"/>
  <c r="AL2626" i="1"/>
  <c r="AL2627" i="1"/>
  <c r="AL2628" i="1"/>
  <c r="AL2629" i="1"/>
  <c r="AL2630" i="1"/>
  <c r="AL2631" i="1"/>
  <c r="AL2632" i="1"/>
  <c r="AL2633" i="1"/>
  <c r="AL2634" i="1"/>
  <c r="AL2635" i="1"/>
  <c r="AL2636" i="1"/>
  <c r="AL2637" i="1"/>
  <c r="AL2638" i="1"/>
  <c r="AL2639" i="1"/>
  <c r="AL2640" i="1"/>
  <c r="AL2641" i="1"/>
  <c r="AL2642" i="1"/>
  <c r="AL2643" i="1"/>
  <c r="AL2644" i="1"/>
  <c r="AL2645" i="1"/>
  <c r="AL2646" i="1"/>
  <c r="AL2647" i="1"/>
  <c r="AL2648" i="1"/>
  <c r="AL2649" i="1"/>
  <c r="AL2650" i="1"/>
  <c r="AL2651" i="1"/>
  <c r="AL2652" i="1"/>
  <c r="AL2653" i="1"/>
  <c r="AL2654" i="1"/>
  <c r="AL2655" i="1"/>
  <c r="AL2656" i="1"/>
  <c r="AL2657" i="1"/>
  <c r="AL2658" i="1"/>
  <c r="AL2659" i="1"/>
  <c r="AL2660" i="1"/>
  <c r="AL2661" i="1"/>
  <c r="AL2662" i="1"/>
  <c r="AL2663" i="1"/>
  <c r="AL2664" i="1"/>
  <c r="AL2665" i="1"/>
  <c r="AL2666" i="1"/>
  <c r="AL2667" i="1"/>
  <c r="AL2668" i="1"/>
  <c r="AL2669" i="1"/>
  <c r="AL2670" i="1"/>
  <c r="AL2671" i="1"/>
  <c r="AL2672" i="1"/>
  <c r="AL2673" i="1"/>
  <c r="AL2674" i="1"/>
  <c r="AL2675" i="1"/>
  <c r="AL2676" i="1"/>
  <c r="AL2677" i="1"/>
  <c r="AL2678" i="1"/>
  <c r="AL2679" i="1"/>
  <c r="AL2680" i="1"/>
  <c r="AL2681" i="1"/>
  <c r="AL2682" i="1"/>
  <c r="AL2683" i="1"/>
  <c r="AL2684" i="1"/>
  <c r="AL2685" i="1"/>
  <c r="AL2686" i="1"/>
  <c r="AL2687" i="1"/>
  <c r="AL2688" i="1"/>
  <c r="AL2689" i="1"/>
  <c r="AL2690" i="1"/>
  <c r="AL2691" i="1"/>
  <c r="AL2692" i="1"/>
  <c r="AL2693" i="1"/>
  <c r="AL2694" i="1"/>
  <c r="AL2695" i="1"/>
  <c r="AL2696" i="1"/>
  <c r="AL2697" i="1"/>
  <c r="AL2698" i="1"/>
  <c r="AL2699" i="1"/>
  <c r="AL2700" i="1"/>
  <c r="AL2701" i="1"/>
  <c r="AL2702" i="1"/>
  <c r="AL2703" i="1"/>
  <c r="AL2704" i="1"/>
  <c r="AL2705" i="1"/>
  <c r="AL2706" i="1"/>
  <c r="AL2707" i="1"/>
  <c r="AL2708" i="1"/>
  <c r="AL2709" i="1"/>
  <c r="AL2710" i="1"/>
  <c r="AL2711" i="1"/>
  <c r="AL2712" i="1"/>
  <c r="AL2713" i="1"/>
  <c r="AL2714" i="1"/>
  <c r="AL2715" i="1"/>
  <c r="AL2716" i="1"/>
  <c r="AL2717" i="1"/>
  <c r="AL2718" i="1"/>
  <c r="AL2719" i="1"/>
  <c r="AL2720" i="1"/>
  <c r="AL2721" i="1"/>
  <c r="AL2722" i="1"/>
  <c r="AL2723" i="1"/>
  <c r="AL2724" i="1"/>
  <c r="AL2725" i="1"/>
  <c r="AL2726" i="1"/>
  <c r="AL2727" i="1"/>
  <c r="AL2728" i="1"/>
  <c r="AL2729" i="1"/>
  <c r="AL2730" i="1"/>
  <c r="AL2731" i="1"/>
  <c r="AL2732" i="1"/>
  <c r="AL2733" i="1"/>
  <c r="AL2734" i="1"/>
  <c r="AL2735" i="1"/>
  <c r="AL2736" i="1"/>
  <c r="AL2737" i="1"/>
  <c r="AL2738" i="1"/>
  <c r="AL2739" i="1"/>
  <c r="AL2740" i="1"/>
  <c r="AL2741" i="1"/>
  <c r="AL2742" i="1"/>
  <c r="AL2743" i="1"/>
  <c r="AL2744" i="1"/>
  <c r="AL2745" i="1"/>
  <c r="AL2746" i="1"/>
  <c r="AL2747" i="1"/>
  <c r="AL2748" i="1"/>
  <c r="AL2749" i="1"/>
  <c r="AL2750" i="1"/>
  <c r="AL2751" i="1"/>
  <c r="AL2752" i="1"/>
  <c r="AL2753" i="1"/>
  <c r="AL2754" i="1"/>
  <c r="AL2755" i="1"/>
  <c r="AL2756" i="1"/>
  <c r="AL2757" i="1"/>
  <c r="AL2758" i="1"/>
  <c r="AL2759" i="1"/>
  <c r="AL2760" i="1"/>
  <c r="AL2761" i="1"/>
  <c r="AL2762" i="1"/>
  <c r="AL2763" i="1"/>
  <c r="AL2764" i="1"/>
  <c r="AL2765" i="1"/>
  <c r="AL2766" i="1"/>
  <c r="AL2767" i="1"/>
  <c r="AL2768" i="1"/>
  <c r="AL2769" i="1"/>
  <c r="AL2770" i="1"/>
  <c r="AL2771" i="1"/>
  <c r="AL2772" i="1"/>
  <c r="AL2773" i="1"/>
  <c r="AL2774" i="1"/>
  <c r="AL2775" i="1"/>
  <c r="AL2776" i="1"/>
  <c r="AL2777" i="1"/>
  <c r="AL2778" i="1"/>
  <c r="AL2779" i="1"/>
  <c r="AL2780" i="1"/>
  <c r="AL2781" i="1"/>
  <c r="AL2782" i="1"/>
  <c r="AL2783" i="1"/>
  <c r="AL2784" i="1"/>
  <c r="AL2785" i="1"/>
  <c r="AL2786" i="1"/>
  <c r="AL2787" i="1"/>
  <c r="AL2788" i="1"/>
  <c r="AL2789" i="1"/>
  <c r="AL2790" i="1"/>
  <c r="AL2791" i="1"/>
  <c r="AL2792" i="1"/>
  <c r="AL2793" i="1"/>
  <c r="AL2794" i="1"/>
  <c r="AL2795" i="1"/>
  <c r="AL2796" i="1"/>
  <c r="AL2797" i="1"/>
  <c r="AL2798" i="1"/>
  <c r="AL2799" i="1"/>
  <c r="AL2800" i="1"/>
  <c r="AL2801" i="1"/>
  <c r="AL2802" i="1"/>
  <c r="AL2803" i="1"/>
  <c r="AL2804" i="1"/>
  <c r="AL2805" i="1"/>
  <c r="AL2806" i="1"/>
  <c r="AL2807" i="1"/>
  <c r="AL2808" i="1"/>
  <c r="AL2809" i="1"/>
  <c r="AL2810" i="1"/>
  <c r="AL2811" i="1"/>
  <c r="AL2812" i="1"/>
  <c r="AL2813" i="1"/>
  <c r="AL2814" i="1"/>
  <c r="AL2815" i="1"/>
  <c r="AL2816" i="1"/>
  <c r="AL2817" i="1"/>
  <c r="AL2818" i="1"/>
  <c r="AL2819" i="1"/>
  <c r="AL2820" i="1"/>
  <c r="AL2821" i="1"/>
  <c r="AL2822" i="1"/>
  <c r="AL2823" i="1"/>
  <c r="AL2824" i="1"/>
  <c r="AL2825" i="1"/>
  <c r="AL2826" i="1"/>
  <c r="AL2827" i="1"/>
  <c r="AL2828" i="1"/>
  <c r="AL2829" i="1"/>
  <c r="AL2830" i="1"/>
  <c r="AL2831" i="1"/>
  <c r="AL2832" i="1"/>
  <c r="AL2833" i="1"/>
  <c r="AL2834" i="1"/>
  <c r="AL2835" i="1"/>
  <c r="AL2836" i="1"/>
  <c r="AL2837" i="1"/>
  <c r="AL2838" i="1"/>
  <c r="AL2839" i="1"/>
  <c r="AL2840" i="1"/>
  <c r="AL2841" i="1"/>
  <c r="AL2842" i="1"/>
  <c r="AL2843" i="1"/>
  <c r="AL2844" i="1"/>
  <c r="AL2845" i="1"/>
  <c r="AL2846" i="1"/>
  <c r="AL2847" i="1"/>
  <c r="AL2848" i="1"/>
  <c r="AL2849" i="1"/>
  <c r="AL2850" i="1"/>
  <c r="AL2851" i="1"/>
  <c r="AL2852" i="1"/>
  <c r="AL2853" i="1"/>
  <c r="AL2854" i="1"/>
  <c r="AL2855" i="1"/>
  <c r="AL2856" i="1"/>
  <c r="AL2857" i="1"/>
  <c r="AL2858" i="1"/>
  <c r="AL2859" i="1"/>
  <c r="AL2860" i="1"/>
  <c r="AL2861" i="1"/>
  <c r="AL2862" i="1"/>
  <c r="AL2863" i="1"/>
  <c r="AL2864" i="1"/>
  <c r="AL2865" i="1"/>
  <c r="AL2866" i="1"/>
  <c r="AL2867" i="1"/>
  <c r="AL2868" i="1"/>
  <c r="AL2869" i="1"/>
  <c r="AL2870" i="1"/>
  <c r="AL2871" i="1"/>
  <c r="AL2872" i="1"/>
  <c r="AL2873" i="1"/>
  <c r="AL2874" i="1"/>
  <c r="AL2875" i="1"/>
  <c r="AL2876" i="1"/>
  <c r="AL2877" i="1"/>
  <c r="AL2878" i="1"/>
  <c r="AL2879" i="1"/>
  <c r="AL2880" i="1"/>
  <c r="AL2881" i="1"/>
  <c r="AL2882" i="1"/>
  <c r="AL2883" i="1"/>
  <c r="AL2884" i="1"/>
  <c r="AL2885" i="1"/>
  <c r="AL2886" i="1"/>
  <c r="AL2887" i="1"/>
  <c r="AL2888" i="1"/>
  <c r="AL2889" i="1"/>
  <c r="AL2890" i="1"/>
  <c r="AL2891" i="1"/>
  <c r="AL2892" i="1"/>
  <c r="AL2893" i="1"/>
  <c r="AL2894" i="1"/>
  <c r="AL2895" i="1"/>
  <c r="AL2896" i="1"/>
  <c r="AL2897" i="1"/>
  <c r="AL2898" i="1"/>
  <c r="AL2899" i="1"/>
  <c r="AL2900" i="1"/>
  <c r="AL2901" i="1"/>
  <c r="AL2902" i="1"/>
  <c r="AL2903" i="1"/>
  <c r="AL2904" i="1"/>
  <c r="AL2905" i="1"/>
  <c r="AL2906" i="1"/>
  <c r="AL2907" i="1"/>
  <c r="AL2908" i="1"/>
  <c r="AL2909" i="1"/>
  <c r="AL2910" i="1"/>
  <c r="AL2911" i="1"/>
  <c r="AL2912" i="1"/>
  <c r="AL2913" i="1"/>
  <c r="AL2914" i="1"/>
  <c r="AL2915" i="1"/>
  <c r="AL2916" i="1"/>
  <c r="AL2917" i="1"/>
  <c r="AL2918" i="1"/>
  <c r="AL2919" i="1"/>
  <c r="AL2920" i="1"/>
  <c r="AL2921" i="1"/>
  <c r="AL2922" i="1"/>
  <c r="AL2923" i="1"/>
  <c r="AL2924" i="1"/>
  <c r="AL2925" i="1"/>
  <c r="AL2926" i="1"/>
  <c r="AL2927" i="1"/>
  <c r="AL2928" i="1"/>
  <c r="AL2929" i="1"/>
  <c r="AL2930" i="1"/>
  <c r="AL2931" i="1"/>
  <c r="AL2932" i="1"/>
  <c r="AL2933" i="1"/>
  <c r="AL2934" i="1"/>
  <c r="AL2935" i="1"/>
  <c r="AL2936" i="1"/>
  <c r="AL2937" i="1"/>
  <c r="AL2938" i="1"/>
  <c r="AL2939" i="1"/>
  <c r="AL2940" i="1"/>
  <c r="AL2941" i="1"/>
  <c r="AL2942" i="1"/>
  <c r="AL2943" i="1"/>
  <c r="AL2944" i="1"/>
  <c r="AL2945" i="1"/>
  <c r="AL2946" i="1"/>
  <c r="AL2947" i="1"/>
  <c r="AL2948" i="1"/>
  <c r="AL2949" i="1"/>
  <c r="AL2950" i="1"/>
  <c r="AL2951" i="1"/>
  <c r="AL2952" i="1"/>
  <c r="AL2953" i="1"/>
  <c r="AL2954" i="1"/>
  <c r="AL2955" i="1"/>
  <c r="AL2956" i="1"/>
  <c r="AL2957" i="1"/>
  <c r="AL2958" i="1"/>
  <c r="AL2959" i="1"/>
  <c r="AL2960" i="1"/>
  <c r="AL2961" i="1"/>
  <c r="AL2962" i="1"/>
  <c r="AL2963" i="1"/>
  <c r="AL2964" i="1"/>
  <c r="AL2965" i="1"/>
  <c r="AL2966" i="1"/>
  <c r="AL2967" i="1"/>
  <c r="AL2968" i="1"/>
  <c r="AL2969" i="1"/>
  <c r="AL2970" i="1"/>
  <c r="AL2971" i="1"/>
  <c r="AL2972" i="1"/>
  <c r="AL2973" i="1"/>
  <c r="AL2974" i="1"/>
  <c r="AL2975" i="1"/>
  <c r="AL2976" i="1"/>
  <c r="AL2977" i="1"/>
  <c r="AL2978" i="1"/>
  <c r="AL2979" i="1"/>
  <c r="AL2980" i="1"/>
  <c r="AL2981" i="1"/>
  <c r="AL2982" i="1"/>
  <c r="AL2983" i="1"/>
  <c r="AL2984" i="1"/>
  <c r="AL2985" i="1"/>
  <c r="AL2986" i="1"/>
  <c r="AL2987" i="1"/>
  <c r="AL2988" i="1"/>
  <c r="AL2989" i="1"/>
  <c r="AL2990" i="1"/>
  <c r="AL2991" i="1"/>
  <c r="AL2992" i="1"/>
  <c r="AL2993" i="1"/>
  <c r="AL2994" i="1"/>
  <c r="AL2995" i="1"/>
  <c r="AL2996" i="1"/>
  <c r="AL2997" i="1"/>
  <c r="AL2998" i="1"/>
  <c r="AL2999" i="1"/>
  <c r="AL3000" i="1"/>
  <c r="AL3001" i="1"/>
  <c r="AL3002" i="1"/>
  <c r="AL3003" i="1"/>
  <c r="AL3004" i="1"/>
  <c r="AL3005" i="1"/>
  <c r="AL3006" i="1"/>
  <c r="AL3007" i="1"/>
  <c r="AL3008" i="1"/>
  <c r="AL3009" i="1"/>
  <c r="AL3010" i="1"/>
  <c r="AL3011" i="1"/>
  <c r="AL3012" i="1"/>
  <c r="AL3013" i="1"/>
  <c r="AL3014" i="1"/>
  <c r="AL3015" i="1"/>
  <c r="AL3016" i="1"/>
  <c r="AL3017" i="1"/>
  <c r="AL3018" i="1"/>
  <c r="AL3019" i="1"/>
  <c r="AL3020" i="1"/>
  <c r="AL3021" i="1"/>
  <c r="AL3022" i="1"/>
  <c r="AL3023" i="1"/>
  <c r="AL3024" i="1"/>
  <c r="AL3025" i="1"/>
  <c r="AL3026" i="1"/>
  <c r="AL3027" i="1"/>
  <c r="AL3028" i="1"/>
  <c r="AL3029" i="1"/>
  <c r="AL3030" i="1"/>
  <c r="AL3031" i="1"/>
  <c r="AL3032" i="1"/>
  <c r="AL3033" i="1"/>
  <c r="AL3034" i="1"/>
  <c r="AL3035" i="1"/>
  <c r="AL3036" i="1"/>
  <c r="AL3037" i="1"/>
  <c r="AL3038" i="1"/>
  <c r="AL3039" i="1"/>
  <c r="AL3040" i="1"/>
  <c r="AL3041" i="1"/>
  <c r="AL3042" i="1"/>
  <c r="AL3043" i="1"/>
  <c r="AL3044" i="1"/>
  <c r="AL3045" i="1"/>
  <c r="AL3046" i="1"/>
  <c r="AL3047" i="1"/>
  <c r="AL3048" i="1"/>
  <c r="AL3049" i="1"/>
  <c r="AL3050" i="1"/>
  <c r="AL3051" i="1"/>
  <c r="AL3052" i="1"/>
  <c r="AL3053" i="1"/>
  <c r="AL3054" i="1"/>
  <c r="AL3055" i="1"/>
  <c r="AL3056" i="1"/>
  <c r="AL3057" i="1"/>
  <c r="AL3058" i="1"/>
  <c r="AL3059" i="1"/>
  <c r="AL3060" i="1"/>
  <c r="AL3061" i="1"/>
  <c r="AL3062" i="1"/>
  <c r="AL3063" i="1"/>
  <c r="AL3064" i="1"/>
  <c r="AL3065" i="1"/>
  <c r="AL3066" i="1"/>
  <c r="AL3067" i="1"/>
  <c r="AL3068" i="1"/>
  <c r="AL3069" i="1"/>
  <c r="AL3070" i="1"/>
  <c r="AL3071" i="1"/>
  <c r="AL3072" i="1"/>
  <c r="AL3073" i="1"/>
  <c r="AL3074" i="1"/>
  <c r="AL3075" i="1"/>
  <c r="AL3076" i="1"/>
  <c r="AL3077" i="1"/>
  <c r="AL3078" i="1"/>
  <c r="AL3079" i="1"/>
  <c r="AL3080" i="1"/>
  <c r="AL3081" i="1"/>
  <c r="AL3082" i="1"/>
  <c r="AL3083" i="1"/>
  <c r="AL3084" i="1"/>
  <c r="AL3085" i="1"/>
  <c r="AL3086" i="1"/>
  <c r="AL3087" i="1"/>
  <c r="AL3088" i="1"/>
  <c r="AL3089" i="1"/>
  <c r="AL3090" i="1"/>
  <c r="AL3091" i="1"/>
  <c r="AL3092" i="1"/>
  <c r="AL3093" i="1"/>
  <c r="AL3094" i="1"/>
  <c r="AL3095" i="1"/>
  <c r="AL3096" i="1"/>
  <c r="AL3097" i="1"/>
  <c r="AL3098" i="1"/>
  <c r="AL3099" i="1"/>
  <c r="AL3100" i="1"/>
  <c r="AL3101" i="1"/>
  <c r="AL3102" i="1"/>
  <c r="AL3103" i="1"/>
  <c r="AL3104" i="1"/>
  <c r="AL3105" i="1"/>
  <c r="AL3106" i="1"/>
  <c r="AL3107" i="1"/>
  <c r="AL3108" i="1"/>
  <c r="AL3109" i="1"/>
  <c r="AL3110" i="1"/>
  <c r="AL3111" i="1"/>
  <c r="AL3112" i="1"/>
  <c r="AL3113" i="1"/>
  <c r="AL3114" i="1"/>
  <c r="AL3115" i="1"/>
  <c r="AL3116" i="1"/>
  <c r="AL3117" i="1"/>
  <c r="AL3118" i="1"/>
  <c r="AL3119" i="1"/>
  <c r="AL3120" i="1"/>
  <c r="AL3121" i="1"/>
  <c r="AL3122" i="1"/>
  <c r="AL3123" i="1"/>
  <c r="AL3124" i="1"/>
  <c r="AL3125" i="1"/>
  <c r="AL3126" i="1"/>
  <c r="AL3127" i="1"/>
  <c r="AL3128" i="1"/>
  <c r="AL3129" i="1"/>
  <c r="AL3130" i="1"/>
  <c r="AL3131" i="1"/>
  <c r="AL3132" i="1"/>
  <c r="AL3133" i="1"/>
  <c r="AL3134" i="1"/>
  <c r="AL3135" i="1"/>
  <c r="AL3136" i="1"/>
  <c r="AL3137" i="1"/>
  <c r="AL3138" i="1"/>
  <c r="AL3139" i="1"/>
  <c r="AL3140" i="1"/>
  <c r="AL3141" i="1"/>
  <c r="AL3142" i="1"/>
  <c r="AL3143" i="1"/>
  <c r="AL3144" i="1"/>
  <c r="AL3145" i="1"/>
  <c r="AL3146" i="1"/>
  <c r="AL3147" i="1"/>
  <c r="AL3148" i="1"/>
  <c r="AL3149" i="1"/>
  <c r="AL3150" i="1"/>
  <c r="AL3151" i="1"/>
  <c r="AL3152" i="1"/>
  <c r="AL3153" i="1"/>
  <c r="AL3154" i="1"/>
  <c r="AL3155" i="1"/>
  <c r="AL3156" i="1"/>
  <c r="AL3157" i="1"/>
  <c r="AL3158" i="1"/>
  <c r="AL3159" i="1"/>
  <c r="AL3160" i="1"/>
  <c r="AL3161" i="1"/>
  <c r="AL3162" i="1"/>
  <c r="AL3163" i="1"/>
  <c r="AL3164" i="1"/>
  <c r="AL3165" i="1"/>
  <c r="AL3166" i="1"/>
  <c r="AL3167" i="1"/>
  <c r="AL3168" i="1"/>
  <c r="AL3169" i="1"/>
  <c r="AL3170" i="1"/>
  <c r="AL3171" i="1"/>
  <c r="AL3172" i="1"/>
  <c r="AL3173" i="1"/>
  <c r="AL3174" i="1"/>
  <c r="AL3175" i="1"/>
  <c r="AL3176" i="1"/>
  <c r="AL3177" i="1"/>
  <c r="AL3178" i="1"/>
  <c r="AL3179" i="1"/>
  <c r="AL3180" i="1"/>
  <c r="AL3181" i="1"/>
  <c r="AL3182" i="1"/>
  <c r="AL3183" i="1"/>
  <c r="AL3184" i="1"/>
  <c r="AL3185" i="1"/>
  <c r="AL3186" i="1"/>
  <c r="AL3187" i="1"/>
  <c r="AL3188" i="1"/>
  <c r="AL3189" i="1"/>
  <c r="AL3190" i="1"/>
  <c r="AL3191" i="1"/>
  <c r="AL3192" i="1"/>
  <c r="AL3193" i="1"/>
  <c r="AL3194" i="1"/>
  <c r="AL3195" i="1"/>
  <c r="AL3196" i="1"/>
  <c r="AL3197" i="1"/>
  <c r="AL3198" i="1"/>
  <c r="AL3199" i="1"/>
  <c r="AL3200" i="1"/>
  <c r="AL3201" i="1"/>
  <c r="AL3202" i="1"/>
  <c r="AL3203" i="1"/>
  <c r="AL3204" i="1"/>
  <c r="AL3205" i="1"/>
  <c r="AL3206" i="1"/>
  <c r="AL3207" i="1"/>
  <c r="AL3208" i="1"/>
  <c r="AL3209" i="1"/>
  <c r="AL3210" i="1"/>
  <c r="AL3211" i="1"/>
  <c r="AL3212" i="1"/>
  <c r="AL3213" i="1"/>
  <c r="AL3214" i="1"/>
  <c r="AL3215" i="1"/>
  <c r="AL3216" i="1"/>
  <c r="AL3217" i="1"/>
  <c r="AL3218" i="1"/>
  <c r="AL3219" i="1"/>
  <c r="AL3220" i="1"/>
  <c r="AL3221" i="1"/>
  <c r="AL3222" i="1"/>
  <c r="AL3223" i="1"/>
  <c r="AL3224" i="1"/>
  <c r="AL3225" i="1"/>
  <c r="AL3226" i="1"/>
  <c r="AL3227" i="1"/>
  <c r="AL3228" i="1"/>
  <c r="AL3229" i="1"/>
  <c r="AL3230" i="1"/>
  <c r="AL3231" i="1"/>
  <c r="AL3232" i="1"/>
  <c r="AL3233" i="1"/>
  <c r="AL3234" i="1"/>
  <c r="AL3235" i="1"/>
  <c r="AL3236" i="1"/>
  <c r="AL3237" i="1"/>
  <c r="AL3238" i="1"/>
  <c r="AL3239" i="1"/>
  <c r="AL3240" i="1"/>
  <c r="AL3241" i="1"/>
  <c r="AL3242" i="1"/>
  <c r="AL3243" i="1"/>
  <c r="AL3244" i="1"/>
  <c r="AL3245" i="1"/>
  <c r="AL3246" i="1"/>
  <c r="AL3247" i="1"/>
  <c r="AL3248" i="1"/>
  <c r="AL3249" i="1"/>
  <c r="AL3250" i="1"/>
  <c r="AL3251" i="1"/>
  <c r="AL3252" i="1"/>
  <c r="AL3253" i="1"/>
  <c r="AL3254" i="1"/>
  <c r="AL3255" i="1"/>
  <c r="AL3256" i="1"/>
  <c r="AL3257" i="1"/>
  <c r="AL3258" i="1"/>
  <c r="AL3259" i="1"/>
  <c r="AL3260" i="1"/>
  <c r="AL3261" i="1"/>
  <c r="AL3262" i="1"/>
  <c r="AL3263" i="1"/>
  <c r="AL3264" i="1"/>
  <c r="AL3265" i="1"/>
  <c r="AL3266" i="1"/>
  <c r="AL3267" i="1"/>
  <c r="AL3268" i="1"/>
  <c r="AL3269" i="1"/>
  <c r="AL3270" i="1"/>
  <c r="AL3271" i="1"/>
  <c r="AL3272" i="1"/>
  <c r="AL3273" i="1"/>
  <c r="AL3274" i="1"/>
  <c r="AL3275" i="1"/>
  <c r="AL3276" i="1"/>
  <c r="AL3277" i="1"/>
  <c r="AL3278" i="1"/>
  <c r="AL3279" i="1"/>
  <c r="AL3280" i="1"/>
  <c r="AL3281" i="1"/>
  <c r="AL3282" i="1"/>
  <c r="AL3283" i="1"/>
  <c r="AL3284" i="1"/>
  <c r="AL3285" i="1"/>
  <c r="AL3286" i="1"/>
  <c r="AL3287" i="1"/>
  <c r="AL3288" i="1"/>
  <c r="AL3289" i="1"/>
  <c r="AL3290" i="1"/>
  <c r="AL3291" i="1"/>
  <c r="AL3292" i="1"/>
  <c r="AL3293" i="1"/>
  <c r="AL3294" i="1"/>
  <c r="AL3295" i="1"/>
  <c r="AL3296" i="1"/>
  <c r="AL3297" i="1"/>
  <c r="AL3298" i="1"/>
  <c r="AL3299" i="1"/>
  <c r="AL3300" i="1"/>
  <c r="AL3301" i="1"/>
  <c r="AL3302" i="1"/>
  <c r="AL3303" i="1"/>
  <c r="AL3304" i="1"/>
  <c r="AL3305" i="1"/>
  <c r="AL3306" i="1"/>
  <c r="AL3307" i="1"/>
  <c r="AL3308" i="1"/>
  <c r="AL3309" i="1"/>
  <c r="AL3310" i="1"/>
  <c r="AL3311" i="1"/>
  <c r="AL3312" i="1"/>
  <c r="AL3313" i="1"/>
  <c r="AL3314" i="1"/>
  <c r="AL3315" i="1"/>
  <c r="AL3316" i="1"/>
  <c r="AL3317" i="1"/>
  <c r="AL3318" i="1"/>
  <c r="AL3319" i="1"/>
  <c r="AL3320" i="1"/>
  <c r="AL3321" i="1"/>
  <c r="AL3322" i="1"/>
  <c r="AL3323" i="1"/>
  <c r="AL3324" i="1"/>
  <c r="AL3325" i="1"/>
  <c r="AL3326" i="1"/>
  <c r="AL3327" i="1"/>
  <c r="AL3328" i="1"/>
  <c r="AL3329" i="1"/>
  <c r="AL3330" i="1"/>
  <c r="AL3331" i="1"/>
  <c r="AL3332" i="1"/>
  <c r="AL3333" i="1"/>
  <c r="AL3334" i="1"/>
  <c r="AL3335" i="1"/>
  <c r="AL3336" i="1"/>
  <c r="AL3337" i="1"/>
  <c r="AL3338" i="1"/>
  <c r="AL3339" i="1"/>
  <c r="AL3340" i="1"/>
  <c r="AL3341" i="1"/>
  <c r="AL3342" i="1"/>
  <c r="AL3343" i="1"/>
  <c r="AL3344" i="1"/>
  <c r="AL3345" i="1"/>
  <c r="AL3346" i="1"/>
  <c r="AL3347" i="1"/>
  <c r="AL3348" i="1"/>
  <c r="AL3349" i="1"/>
  <c r="AL3350" i="1"/>
  <c r="AL3351" i="1"/>
  <c r="AL3352" i="1"/>
  <c r="AL3353" i="1"/>
  <c r="AL3354" i="1"/>
  <c r="AL3355" i="1"/>
  <c r="AL3356" i="1"/>
  <c r="AL4" i="1"/>
  <c r="AL5" i="1"/>
  <c r="AL6" i="1"/>
  <c r="AL7" i="1"/>
  <c r="AL8" i="1"/>
  <c r="AL3357" i="1"/>
  <c r="AL3358" i="1"/>
  <c r="AL3359" i="1"/>
  <c r="AL3360" i="1"/>
  <c r="AL3361" i="1"/>
  <c r="AL3362" i="1"/>
  <c r="AL3363" i="1"/>
  <c r="AL3364" i="1"/>
  <c r="AL3365" i="1"/>
  <c r="AL3366" i="1"/>
  <c r="AL3367" i="1"/>
  <c r="AL3368" i="1"/>
  <c r="AL3369" i="1"/>
  <c r="AL3370" i="1"/>
  <c r="AL3371" i="1"/>
  <c r="AL3372" i="1"/>
  <c r="AL3373" i="1"/>
  <c r="AL3374" i="1"/>
  <c r="AL3375" i="1"/>
  <c r="AL3376" i="1"/>
  <c r="AL3377" i="1"/>
  <c r="AL3378" i="1"/>
  <c r="AL3379" i="1"/>
  <c r="AL3380" i="1"/>
  <c r="AL3381" i="1"/>
  <c r="AL3382" i="1"/>
  <c r="AL3383" i="1"/>
  <c r="AL3384" i="1"/>
  <c r="AL3385" i="1"/>
  <c r="AL3386" i="1"/>
  <c r="AL3387" i="1"/>
  <c r="AL3388" i="1"/>
  <c r="AL3389" i="1"/>
  <c r="AL3390" i="1"/>
  <c r="AL3391" i="1"/>
  <c r="AL3392" i="1"/>
  <c r="AL3393" i="1"/>
  <c r="AL3394" i="1"/>
  <c r="AL3395" i="1"/>
  <c r="AL3396" i="1"/>
  <c r="AL3397" i="1"/>
  <c r="AL3398" i="1"/>
  <c r="AL3399" i="1"/>
  <c r="AL3400" i="1"/>
  <c r="AL3401" i="1"/>
  <c r="AL3402" i="1"/>
  <c r="AL3403" i="1"/>
  <c r="AL3404" i="1"/>
  <c r="AL3405" i="1"/>
  <c r="AL3406" i="1"/>
  <c r="AL3407" i="1"/>
  <c r="AL3408" i="1"/>
  <c r="AL3409" i="1"/>
  <c r="AL3410" i="1"/>
  <c r="AL3411" i="1"/>
  <c r="AL3412" i="1"/>
  <c r="AL9" i="1"/>
  <c r="AL10" i="1"/>
  <c r="AL11" i="1"/>
  <c r="AL12" i="1"/>
  <c r="AL13" i="1"/>
  <c r="AL14" i="1"/>
  <c r="AL15" i="1"/>
  <c r="AL16" i="1"/>
  <c r="AL17" i="1"/>
  <c r="AL18" i="1"/>
  <c r="AL19" i="1"/>
  <c r="AL20" i="1"/>
  <c r="AL21" i="1"/>
  <c r="AL22" i="1"/>
  <c r="AL3413" i="1"/>
  <c r="AL3414" i="1"/>
  <c r="AL3415" i="1"/>
  <c r="AL3416" i="1"/>
  <c r="AL3417" i="1"/>
  <c r="AL3418" i="1"/>
  <c r="AL3419" i="1"/>
  <c r="AL23" i="1"/>
  <c r="AL24" i="1"/>
  <c r="AL25" i="1"/>
  <c r="AL26" i="1"/>
  <c r="AL27" i="1"/>
  <c r="AL28" i="1"/>
  <c r="AL29" i="1"/>
  <c r="AL30" i="1"/>
  <c r="AL31" i="1"/>
  <c r="AL32" i="1"/>
  <c r="AL33" i="1"/>
  <c r="AL34" i="1"/>
  <c r="AL35" i="1"/>
  <c r="AL36" i="1"/>
  <c r="AL37" i="1"/>
  <c r="AL3420" i="1"/>
  <c r="AL3421" i="1"/>
  <c r="AL3422" i="1"/>
  <c r="AL3423" i="1"/>
  <c r="AL3424" i="1"/>
  <c r="AL3425" i="1"/>
  <c r="AL3426" i="1"/>
  <c r="AL38" i="1"/>
  <c r="AL39" i="1"/>
  <c r="AL40" i="1"/>
  <c r="AL41" i="1"/>
  <c r="AL42" i="1"/>
  <c r="AL43" i="1"/>
  <c r="AL44" i="1"/>
  <c r="AL45" i="1"/>
  <c r="AL46" i="1"/>
  <c r="AL47" i="1"/>
  <c r="AL48" i="1"/>
  <c r="AL49" i="1"/>
  <c r="AL50" i="1"/>
  <c r="AL51" i="1"/>
  <c r="AL3427" i="1"/>
  <c r="AL3428" i="1"/>
  <c r="AL3429" i="1"/>
  <c r="AL3430" i="1"/>
  <c r="AL3431" i="1"/>
  <c r="AL3432" i="1"/>
  <c r="AL3433" i="1"/>
  <c r="AL3434" i="1"/>
  <c r="AL3435" i="1"/>
  <c r="AL3436" i="1"/>
  <c r="AL3437" i="1"/>
  <c r="AL3438" i="1"/>
  <c r="AL3439" i="1"/>
  <c r="AL3440" i="1"/>
  <c r="AL3441" i="1"/>
  <c r="AL3442" i="1"/>
  <c r="AL3443" i="1"/>
  <c r="AL3444" i="1"/>
  <c r="AL3445" i="1"/>
  <c r="AL3446" i="1"/>
  <c r="AL3447" i="1"/>
  <c r="AL3448" i="1"/>
  <c r="AL3449" i="1"/>
  <c r="AL3450" i="1"/>
  <c r="AL52" i="1"/>
  <c r="AL53" i="1"/>
  <c r="AL54" i="1"/>
  <c r="AL55" i="1"/>
  <c r="AL56" i="1"/>
  <c r="AL57" i="1"/>
  <c r="AL3451" i="1"/>
  <c r="AL3452" i="1"/>
  <c r="AL3453" i="1"/>
  <c r="AL3454" i="1"/>
  <c r="AL3455" i="1"/>
  <c r="AL3456" i="1"/>
  <c r="AL3457" i="1"/>
  <c r="AL3458" i="1"/>
  <c r="AL3459" i="1"/>
  <c r="AL3460" i="1"/>
  <c r="AL3461" i="1"/>
  <c r="AL3462" i="1"/>
  <c r="AL3463" i="1"/>
  <c r="AL3464" i="1"/>
  <c r="AL3465" i="1"/>
  <c r="AL3466" i="1"/>
  <c r="AL3467" i="1"/>
  <c r="AL3468" i="1"/>
  <c r="AL58" i="1"/>
  <c r="AL59" i="1"/>
  <c r="AL60" i="1"/>
  <c r="AL61" i="1"/>
  <c r="AL62" i="1"/>
  <c r="AL63" i="1"/>
  <c r="AL3469" i="1"/>
  <c r="AL3470" i="1"/>
  <c r="AL3471" i="1"/>
  <c r="AL3472" i="1"/>
  <c r="AL3473" i="1"/>
  <c r="AL3474" i="1"/>
  <c r="AL3475" i="1"/>
  <c r="AL3476" i="1"/>
  <c r="AL3477" i="1"/>
  <c r="AL3478" i="1"/>
  <c r="AL3479" i="1"/>
  <c r="AL3480" i="1"/>
  <c r="AL3481" i="1"/>
  <c r="AL3482" i="1"/>
  <c r="AL3483" i="1"/>
  <c r="AL3484" i="1"/>
  <c r="AL3485" i="1"/>
  <c r="AL3486" i="1"/>
  <c r="AL3487" i="1"/>
  <c r="AL3488" i="1"/>
  <c r="AL3489" i="1"/>
  <c r="AL3490" i="1"/>
  <c r="AL3491" i="1"/>
  <c r="AL3492" i="1"/>
  <c r="AL3493" i="1"/>
  <c r="AL64" i="1"/>
  <c r="AL65" i="1"/>
  <c r="AL66" i="1"/>
  <c r="AL67" i="1"/>
  <c r="AL68" i="1"/>
  <c r="AL69" i="1"/>
  <c r="AL3494" i="1"/>
  <c r="AL3495" i="1"/>
  <c r="AL3496" i="1"/>
  <c r="AL3497" i="1"/>
  <c r="AL3498" i="1"/>
  <c r="AL3499" i="1"/>
  <c r="AL3500" i="1"/>
  <c r="AL3501" i="1"/>
  <c r="AL3502" i="1"/>
  <c r="AL3503" i="1"/>
  <c r="AL3504" i="1"/>
  <c r="AL3505" i="1"/>
  <c r="AL3506" i="1"/>
  <c r="AL3507" i="1"/>
  <c r="AL3508" i="1"/>
  <c r="AL3509" i="1"/>
  <c r="AL3510" i="1"/>
  <c r="AL3511" i="1"/>
  <c r="AL3512" i="1"/>
  <c r="AL3513" i="1"/>
  <c r="AL3514" i="1"/>
  <c r="AL3515" i="1"/>
  <c r="AL3516" i="1"/>
  <c r="AL70" i="1"/>
  <c r="AL71" i="1"/>
  <c r="AL72" i="1"/>
  <c r="AL73" i="1"/>
  <c r="AL74" i="1"/>
  <c r="AL75" i="1"/>
  <c r="AL76" i="1"/>
  <c r="AL3517" i="1"/>
  <c r="AL3518" i="1"/>
  <c r="AL3519" i="1"/>
  <c r="AL3520" i="1"/>
  <c r="AL3521" i="1"/>
  <c r="AL3522" i="1"/>
  <c r="AL3523" i="1"/>
  <c r="AL3524" i="1"/>
  <c r="AL3525" i="1"/>
  <c r="AL3526" i="1"/>
  <c r="AL3527" i="1"/>
  <c r="AL3528" i="1"/>
  <c r="AL3529" i="1"/>
  <c r="AL3530" i="1"/>
  <c r="AL3531" i="1"/>
  <c r="AL3532" i="1"/>
  <c r="AL3533" i="1"/>
  <c r="AL3534" i="1"/>
  <c r="AL77" i="1"/>
  <c r="AL78" i="1"/>
  <c r="AL79" i="1"/>
  <c r="AL80" i="1"/>
  <c r="AL81" i="1"/>
  <c r="AL82" i="1"/>
  <c r="AL83" i="1"/>
  <c r="AL3535" i="1"/>
  <c r="AL3536" i="1"/>
  <c r="AL3537" i="1"/>
  <c r="AL3538" i="1"/>
  <c r="AL3539" i="1"/>
  <c r="AL3540" i="1"/>
  <c r="AL3541" i="1"/>
  <c r="AL3542" i="1"/>
  <c r="AL3543" i="1"/>
  <c r="AL3544" i="1"/>
  <c r="AL3545" i="1"/>
  <c r="AL3546" i="1"/>
  <c r="AL3547" i="1"/>
  <c r="AL3548" i="1"/>
  <c r="AL3549" i="1"/>
  <c r="AL3550" i="1"/>
  <c r="AL3551" i="1"/>
  <c r="AL3552" i="1"/>
  <c r="AL3553" i="1"/>
  <c r="AL3554" i="1"/>
  <c r="AL3555" i="1"/>
  <c r="AL3556" i="1"/>
  <c r="AL3557" i="1"/>
  <c r="AL3558" i="1"/>
  <c r="AL3559" i="1"/>
  <c r="AL84" i="1"/>
  <c r="AL85" i="1"/>
  <c r="AL86" i="1"/>
  <c r="AL87" i="1"/>
  <c r="AL88" i="1"/>
  <c r="AL89" i="1"/>
  <c r="AL90" i="1"/>
  <c r="AL91" i="1"/>
  <c r="AL92" i="1"/>
  <c r="AL93" i="1"/>
  <c r="AL94" i="1"/>
  <c r="AL95" i="1"/>
  <c r="AL96" i="1"/>
  <c r="AL97" i="1"/>
  <c r="AL98" i="1"/>
  <c r="AL99" i="1"/>
  <c r="AL100" i="1"/>
  <c r="AL101" i="1"/>
  <c r="AL102" i="1"/>
  <c r="AL103" i="1"/>
  <c r="AL104" i="1"/>
  <c r="AL105" i="1"/>
  <c r="AL3560" i="1"/>
  <c r="AL3561" i="1"/>
  <c r="AL3562" i="1"/>
  <c r="AL3563" i="1"/>
  <c r="AL3564" i="1"/>
  <c r="AL3565" i="1"/>
  <c r="AL3566" i="1"/>
  <c r="AL3567" i="1"/>
  <c r="AL3568" i="1"/>
  <c r="AL3569" i="1"/>
  <c r="AL3570" i="1"/>
  <c r="AL3571" i="1"/>
  <c r="AL3572" i="1"/>
  <c r="AL3573" i="1"/>
  <c r="AL3574" i="1"/>
  <c r="AL3575" i="1"/>
  <c r="AL3576" i="1"/>
  <c r="AL3577" i="1"/>
  <c r="AL3578" i="1"/>
  <c r="AL3579" i="1"/>
  <c r="AL3580" i="1"/>
  <c r="AL3581" i="1"/>
  <c r="AL3582" i="1"/>
  <c r="AL3583" i="1"/>
  <c r="AL3584" i="1"/>
  <c r="AL3585" i="1"/>
  <c r="AL3586" i="1"/>
  <c r="AL3587"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3588" i="1"/>
  <c r="AL3589" i="1"/>
  <c r="AL3590" i="1"/>
  <c r="AL3591" i="1"/>
  <c r="AL3592" i="1"/>
  <c r="AL3593" i="1"/>
  <c r="AL3594" i="1"/>
  <c r="AL3595" i="1"/>
  <c r="AL3596" i="1"/>
  <c r="AL3597" i="1"/>
  <c r="AL3598" i="1"/>
  <c r="AL3599" i="1"/>
  <c r="AL3600" i="1"/>
  <c r="AL3601" i="1"/>
  <c r="AL3602" i="1"/>
  <c r="AL3603" i="1"/>
  <c r="AL3604" i="1"/>
  <c r="AL3605" i="1"/>
  <c r="AL3606" i="1"/>
  <c r="AL3607" i="1"/>
  <c r="AL3608" i="1"/>
  <c r="AL3609" i="1"/>
  <c r="AL3610" i="1"/>
  <c r="AL3611" i="1"/>
  <c r="AL3612" i="1"/>
  <c r="AL3613" i="1"/>
  <c r="AL3614" i="1"/>
  <c r="AL3615" i="1"/>
  <c r="AL3616" i="1"/>
  <c r="AL3617" i="1"/>
  <c r="AL3618" i="1"/>
  <c r="AL3619" i="1"/>
  <c r="AL3620" i="1"/>
  <c r="AL3621" i="1"/>
  <c r="AL3622"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3623" i="1"/>
  <c r="AL3624" i="1"/>
  <c r="AL3625" i="1"/>
  <c r="AL3626" i="1"/>
  <c r="AL3627" i="1"/>
  <c r="AL3628" i="1"/>
  <c r="AL3629" i="1"/>
  <c r="AL3630" i="1"/>
  <c r="AL3631" i="1"/>
  <c r="AL3632" i="1"/>
  <c r="AL3633" i="1"/>
  <c r="AL3634" i="1"/>
  <c r="AL3635" i="1"/>
  <c r="AL3636" i="1"/>
  <c r="AL3637" i="1"/>
  <c r="AL3638" i="1"/>
  <c r="AL3639" i="1"/>
  <c r="AL3640" i="1"/>
  <c r="AL3641" i="1"/>
  <c r="AL3642" i="1"/>
  <c r="AL3643" i="1"/>
  <c r="AL3644" i="1"/>
  <c r="AL3645" i="1"/>
  <c r="AL3646"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647" i="1"/>
  <c r="AL3648" i="1"/>
  <c r="AL3649" i="1"/>
  <c r="AL3650" i="1"/>
  <c r="AL3651" i="1"/>
  <c r="AL3652" i="1"/>
  <c r="AL3653" i="1"/>
  <c r="AL3654" i="1"/>
  <c r="AL3655" i="1"/>
  <c r="AL3656" i="1"/>
  <c r="AL3657" i="1"/>
  <c r="AL3658" i="1"/>
  <c r="AL3659" i="1"/>
  <c r="AL3660" i="1"/>
  <c r="AL3661" i="1"/>
  <c r="AL3662" i="1"/>
  <c r="AL3663" i="1"/>
  <c r="AL3664" i="1"/>
  <c r="AL3665" i="1"/>
  <c r="AL3666" i="1"/>
  <c r="AL3667" i="1"/>
  <c r="AL3668" i="1"/>
  <c r="AL3669" i="1"/>
  <c r="AL3670"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3671" i="1"/>
  <c r="AL3672" i="1"/>
  <c r="AL3673" i="1"/>
  <c r="AL3674" i="1"/>
  <c r="AL3675" i="1"/>
  <c r="AL3676" i="1"/>
  <c r="AL3677" i="1"/>
  <c r="AL3678" i="1"/>
  <c r="AL3679" i="1"/>
  <c r="AL3680" i="1"/>
  <c r="AL3681" i="1"/>
  <c r="AL3682" i="1"/>
  <c r="AL3683" i="1"/>
  <c r="AL3684" i="1"/>
  <c r="AL3685" i="1"/>
  <c r="AL439" i="1"/>
  <c r="AL440" i="1"/>
  <c r="AL441" i="1"/>
  <c r="AL442" i="1"/>
  <c r="AL443" i="1"/>
  <c r="AL444" i="1"/>
  <c r="AL445" i="1"/>
  <c r="AL446" i="1"/>
  <c r="AL447" i="1"/>
  <c r="AL448" i="1"/>
  <c r="AL449" i="1"/>
  <c r="AL450" i="1"/>
  <c r="AL451" i="1"/>
  <c r="AL452" i="1"/>
  <c r="AL453" i="1"/>
  <c r="AL454" i="1"/>
  <c r="AL455" i="1"/>
  <c r="AL456" i="1"/>
  <c r="AL457" i="1"/>
  <c r="AL458" i="1"/>
  <c r="AL459" i="1"/>
  <c r="AL3686" i="1"/>
  <c r="AL3687" i="1"/>
  <c r="AL3688" i="1"/>
  <c r="AL3689" i="1"/>
  <c r="AL3690" i="1"/>
  <c r="AL3691" i="1"/>
  <c r="AL3692" i="1"/>
  <c r="AL3693" i="1"/>
  <c r="AL3694" i="1"/>
  <c r="AL3695" i="1"/>
  <c r="AL3696" i="1"/>
  <c r="AL3697" i="1"/>
  <c r="AL3698" i="1"/>
  <c r="AL3699" i="1"/>
  <c r="AL3700" i="1"/>
  <c r="AL3701" i="1"/>
  <c r="AL3702" i="1"/>
  <c r="AL3703" i="1"/>
  <c r="AL3704" i="1"/>
  <c r="AL3705" i="1"/>
  <c r="AL3706" i="1"/>
  <c r="AL3707" i="1"/>
  <c r="AL3708" i="1"/>
  <c r="AL3709" i="1"/>
  <c r="AL3710" i="1"/>
  <c r="AL3711" i="1"/>
  <c r="AL3712" i="1"/>
  <c r="AL3713" i="1"/>
  <c r="AL3714" i="1"/>
  <c r="AL3715"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3716" i="1"/>
  <c r="AL3717" i="1"/>
  <c r="AL3718" i="1"/>
  <c r="AL3719" i="1"/>
  <c r="AL3720" i="1"/>
  <c r="AL3721" i="1"/>
  <c r="AL3722"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3723" i="1"/>
  <c r="AL3724" i="1"/>
  <c r="AL3725" i="1"/>
  <c r="AL3726" i="1"/>
  <c r="AL3727" i="1"/>
  <c r="AL3728" i="1"/>
  <c r="AL3729" i="1"/>
  <c r="AL3730" i="1"/>
  <c r="AL3731" i="1"/>
  <c r="AL3732" i="1"/>
  <c r="AL3733" i="1"/>
  <c r="AL3734" i="1"/>
  <c r="AL3735" i="1"/>
  <c r="AL3736" i="1"/>
  <c r="AL3737"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3738" i="1"/>
  <c r="AL3739" i="1"/>
  <c r="AL3740" i="1"/>
  <c r="AL3741" i="1"/>
  <c r="AL3742" i="1"/>
  <c r="AL3743" i="1"/>
  <c r="AL3744" i="1"/>
  <c r="AL3745" i="1"/>
  <c r="AL3746" i="1"/>
  <c r="AL3747" i="1"/>
  <c r="AL3748" i="1"/>
  <c r="AL374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3750" i="1"/>
  <c r="AL3751" i="1"/>
  <c r="AL3752" i="1"/>
  <c r="AL3753" i="1"/>
  <c r="AL3754" i="1"/>
  <c r="AL3755" i="1"/>
  <c r="AL3756" i="1"/>
  <c r="AL3757" i="1"/>
  <c r="AL3758" i="1"/>
  <c r="AL3759" i="1"/>
  <c r="AL3760" i="1"/>
  <c r="AL376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3762" i="1"/>
  <c r="AL3763" i="1"/>
  <c r="AL3764" i="1"/>
  <c r="AL3765" i="1"/>
  <c r="AL3766" i="1"/>
  <c r="AL3767" i="1"/>
  <c r="AL3768" i="1"/>
  <c r="AL3769" i="1"/>
  <c r="AL3770" i="1"/>
  <c r="AL3771" i="1"/>
  <c r="AL3772" i="1"/>
  <c r="AL3773" i="1"/>
  <c r="AL3774" i="1"/>
  <c r="AL3775" i="1"/>
  <c r="AL3776" i="1"/>
  <c r="AL3777" i="1"/>
  <c r="AL3778"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L3779" i="1"/>
  <c r="AL3780" i="1"/>
  <c r="AL3781" i="1"/>
  <c r="AL3782" i="1"/>
  <c r="AL3783" i="1"/>
  <c r="AL3784" i="1"/>
  <c r="AL3785" i="1"/>
  <c r="AL3786" i="1"/>
  <c r="AL3787" i="1"/>
  <c r="AL3788" i="1"/>
  <c r="AL3789" i="1"/>
  <c r="AL3790" i="1"/>
  <c r="AL3791" i="1"/>
  <c r="AL3792" i="1"/>
  <c r="AL3793" i="1"/>
  <c r="AL3794" i="1"/>
  <c r="AL3795" i="1"/>
  <c r="AL3796" i="1"/>
  <c r="AL696" i="1"/>
  <c r="AL697" i="1"/>
  <c r="AL698" i="1"/>
  <c r="AL699" i="1"/>
  <c r="AL700" i="1"/>
  <c r="AL7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3797" i="1"/>
  <c r="AL3798" i="1"/>
  <c r="AL3799" i="1"/>
  <c r="AL3800" i="1"/>
  <c r="AL3801" i="1"/>
  <c r="AL3802" i="1"/>
  <c r="AL3803" i="1"/>
  <c r="AL3804" i="1"/>
  <c r="AL3805" i="1"/>
  <c r="AL3806" i="1"/>
  <c r="AL3807" i="1"/>
  <c r="AL3808" i="1"/>
  <c r="AL3809" i="1"/>
  <c r="AL3810" i="1"/>
  <c r="AL3811" i="1"/>
  <c r="AL3812"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3813" i="1"/>
  <c r="AL3814" i="1"/>
  <c r="AL3815" i="1"/>
  <c r="AL3816" i="1"/>
  <c r="AL3817" i="1"/>
  <c r="AL3818" i="1"/>
  <c r="AL3819" i="1"/>
  <c r="AL3820" i="1"/>
  <c r="AL3821" i="1"/>
  <c r="AL3822" i="1"/>
  <c r="AL3823" i="1"/>
  <c r="AL3824" i="1"/>
  <c r="AL3825" i="1"/>
  <c r="AL3826" i="1"/>
  <c r="AL3827" i="1"/>
  <c r="AL3828" i="1"/>
  <c r="AL3829" i="1"/>
  <c r="AL3830" i="1"/>
  <c r="AL3831" i="1"/>
  <c r="AL3832" i="1"/>
  <c r="AL3833" i="1"/>
  <c r="AL3834" i="1"/>
  <c r="AL3835" i="1"/>
  <c r="AL3836" i="1"/>
  <c r="AL3837" i="1"/>
  <c r="AL3838" i="1"/>
  <c r="AL3839" i="1"/>
  <c r="AL3840" i="1"/>
  <c r="AL3841" i="1"/>
  <c r="AL3842" i="1"/>
  <c r="AL3843" i="1"/>
  <c r="AL3844" i="1"/>
  <c r="AL3845" i="1"/>
  <c r="AL3846" i="1"/>
  <c r="AL3847" i="1"/>
  <c r="AL3848" i="1"/>
  <c r="AL3849" i="1"/>
  <c r="AL3850"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3851" i="1"/>
  <c r="AL3852" i="1"/>
  <c r="AL3853" i="1"/>
  <c r="AL3854" i="1"/>
  <c r="AL3855" i="1"/>
  <c r="AL3856" i="1"/>
  <c r="AL3857" i="1"/>
  <c r="AL3858" i="1"/>
  <c r="AL3859" i="1"/>
  <c r="AL3860" i="1"/>
  <c r="AL3861" i="1"/>
  <c r="AL3862" i="1"/>
  <c r="AL3863" i="1"/>
  <c r="AL3864" i="1"/>
  <c r="AL3865" i="1"/>
  <c r="AL3866" i="1"/>
  <c r="AL3867" i="1"/>
  <c r="AL3868" i="1"/>
  <c r="AL3869" i="1"/>
  <c r="AL3870" i="1"/>
  <c r="AL3871" i="1"/>
  <c r="AL3872" i="1"/>
  <c r="AL916" i="1"/>
  <c r="AL917" i="1"/>
  <c r="AL918" i="1"/>
  <c r="AL919" i="1"/>
  <c r="AL920" i="1"/>
  <c r="AL921" i="1"/>
  <c r="AL922" i="1"/>
  <c r="AL923" i="1"/>
  <c r="AL924" i="1"/>
  <c r="AL925" i="1"/>
  <c r="AL926" i="1"/>
  <c r="AL3873" i="1"/>
  <c r="AL3874" i="1"/>
  <c r="AL3875" i="1"/>
  <c r="AL3876" i="1"/>
  <c r="AL3877" i="1"/>
  <c r="AL3878" i="1"/>
  <c r="AL3879" i="1"/>
  <c r="AL3880" i="1"/>
  <c r="AL3881" i="1"/>
  <c r="AL3882"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3883" i="1"/>
  <c r="AL3884" i="1"/>
  <c r="AL3885" i="1"/>
  <c r="AL3886" i="1"/>
  <c r="AL3887" i="1"/>
  <c r="AL3888" i="1"/>
  <c r="AL3889" i="1"/>
  <c r="AL3890" i="1"/>
  <c r="AL3891" i="1"/>
  <c r="AL3892" i="1"/>
  <c r="AL3893" i="1"/>
  <c r="AL3894" i="1"/>
  <c r="AL3895" i="1"/>
  <c r="AL3896" i="1"/>
  <c r="AL3897" i="1"/>
  <c r="AL3898" i="1"/>
  <c r="AL3899" i="1"/>
  <c r="AL3900" i="1"/>
  <c r="AL3901" i="1"/>
  <c r="AL3902" i="1"/>
  <c r="AL3903" i="1"/>
  <c r="AL3904" i="1"/>
  <c r="AL954" i="1"/>
  <c r="AL955" i="1"/>
  <c r="AL956" i="1"/>
  <c r="AL957" i="1"/>
  <c r="AL958" i="1"/>
  <c r="AL959" i="1"/>
  <c r="AL960" i="1"/>
  <c r="AL961" i="1"/>
  <c r="AL962" i="1"/>
  <c r="AL963" i="1"/>
  <c r="AL964" i="1"/>
  <c r="AL965" i="1"/>
  <c r="AL966" i="1"/>
  <c r="AL967" i="1"/>
  <c r="AL968" i="1"/>
  <c r="AL969" i="1"/>
  <c r="AL3905" i="1"/>
  <c r="AL3906" i="1"/>
  <c r="AL3907" i="1"/>
  <c r="AL3908" i="1"/>
  <c r="AL3909" i="1"/>
  <c r="AL3910" i="1"/>
  <c r="AL3911" i="1"/>
  <c r="AL3912" i="1"/>
  <c r="AL970" i="1"/>
  <c r="AL971" i="1"/>
  <c r="AL972" i="1"/>
  <c r="AL973" i="1"/>
  <c r="AL974" i="1"/>
  <c r="AL975" i="1"/>
  <c r="AL976" i="1"/>
  <c r="AL977" i="1"/>
  <c r="AL978" i="1"/>
  <c r="AL979" i="1"/>
  <c r="AL980" i="1"/>
  <c r="AL3913" i="1"/>
  <c r="AL3914" i="1"/>
  <c r="AL3915" i="1"/>
  <c r="AL3916" i="1"/>
  <c r="AL3917" i="1"/>
  <c r="AL3918" i="1"/>
  <c r="AL3919" i="1"/>
  <c r="AL3920" i="1"/>
  <c r="AL3921" i="1"/>
  <c r="AL981" i="1"/>
  <c r="AL982" i="1"/>
  <c r="AL983" i="1"/>
  <c r="AL984" i="1"/>
  <c r="AL985" i="1"/>
  <c r="AL986" i="1"/>
  <c r="AL987" i="1"/>
  <c r="AL988" i="1"/>
  <c r="AL989" i="1"/>
  <c r="AL990" i="1"/>
  <c r="AL3922" i="1"/>
  <c r="AL3923" i="1"/>
  <c r="AL3924" i="1"/>
  <c r="AL3925" i="1"/>
  <c r="AL3926" i="1"/>
  <c r="AL3927" i="1"/>
  <c r="AL3928" i="1"/>
  <c r="AL3929" i="1"/>
  <c r="AL3930" i="1"/>
  <c r="AL991" i="1"/>
  <c r="AL992" i="1"/>
  <c r="AL993" i="1"/>
  <c r="AL994" i="1"/>
  <c r="AL995" i="1"/>
  <c r="AL3931" i="1"/>
  <c r="AL3932" i="1"/>
  <c r="AL3933" i="1"/>
  <c r="AL3934" i="1"/>
  <c r="AL3935" i="1"/>
  <c r="AL3936" i="1"/>
  <c r="AL3937" i="1"/>
  <c r="AL3938" i="1"/>
  <c r="AL3939" i="1"/>
  <c r="AL3940" i="1"/>
  <c r="AL3941" i="1"/>
  <c r="AL3942" i="1"/>
  <c r="AL3943" i="1"/>
  <c r="AL3944" i="1"/>
  <c r="AL3945" i="1"/>
  <c r="AL3946" i="1"/>
  <c r="AL3947" i="1"/>
  <c r="AL3948" i="1"/>
  <c r="AL3949" i="1"/>
  <c r="AL3950" i="1"/>
  <c r="AL3951" i="1"/>
  <c r="AL3952" i="1"/>
  <c r="AL3953" i="1"/>
  <c r="AL3954" i="1"/>
  <c r="AL3955" i="1"/>
  <c r="AL3956"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3957" i="1"/>
  <c r="AL3958" i="1"/>
  <c r="AL3959" i="1"/>
  <c r="AL3960" i="1"/>
  <c r="AL3961" i="1"/>
  <c r="AL3962" i="1"/>
  <c r="AL3963" i="1"/>
  <c r="AL3964" i="1"/>
  <c r="AL3965" i="1"/>
  <c r="AL3966" i="1"/>
  <c r="AL3967" i="1"/>
  <c r="AL3968" i="1"/>
  <c r="AL3969" i="1"/>
  <c r="AL3970" i="1"/>
  <c r="AL3971" i="1"/>
  <c r="AL3972" i="1"/>
  <c r="AL3973" i="1"/>
  <c r="AL3974" i="1"/>
  <c r="AL3975" i="1"/>
  <c r="AL3976" i="1"/>
  <c r="AL3977" i="1"/>
  <c r="AL3978" i="1"/>
  <c r="AL3979" i="1"/>
  <c r="AL3980" i="1"/>
  <c r="AL3981" i="1"/>
  <c r="AL3982" i="1"/>
  <c r="AL3983" i="1"/>
  <c r="AL3984" i="1"/>
  <c r="AL3985" i="1"/>
  <c r="AL3986" i="1"/>
  <c r="AL3987" i="1"/>
  <c r="AL3988" i="1"/>
  <c r="AL3989" i="1"/>
  <c r="AL3990" i="1"/>
  <c r="AL3991" i="1"/>
  <c r="AL3992" i="1"/>
  <c r="AL3993" i="1"/>
  <c r="AL3994" i="1"/>
  <c r="AL3995" i="1"/>
  <c r="AL3996" i="1"/>
  <c r="AL3997" i="1"/>
  <c r="AL3998" i="1"/>
  <c r="AL3999" i="1"/>
  <c r="AL4000" i="1"/>
  <c r="AL4001" i="1"/>
  <c r="AL4002" i="1"/>
  <c r="AL4003" i="1"/>
  <c r="AL4004" i="1"/>
  <c r="AL4005" i="1"/>
  <c r="AL4006" i="1"/>
  <c r="AL4007" i="1"/>
  <c r="AL4008" i="1"/>
  <c r="AL4009" i="1"/>
  <c r="AL4010" i="1"/>
  <c r="AL4011" i="1"/>
  <c r="AL4012" i="1"/>
  <c r="AL4013" i="1"/>
  <c r="AL4014" i="1"/>
  <c r="AL4015" i="1"/>
  <c r="AL4016" i="1"/>
  <c r="AL4017" i="1"/>
  <c r="AL4018" i="1"/>
  <c r="AL4019" i="1"/>
  <c r="AL4020" i="1"/>
  <c r="AL4021" i="1"/>
  <c r="AL4022" i="1"/>
  <c r="AL4023" i="1"/>
  <c r="AL4024" i="1"/>
  <c r="AL4025" i="1"/>
  <c r="AL4026" i="1"/>
  <c r="AL4027" i="1"/>
  <c r="AL4028" i="1"/>
  <c r="AL4029" i="1"/>
  <c r="AL4030" i="1"/>
  <c r="AL4031" i="1"/>
  <c r="AL4032" i="1"/>
  <c r="AL4033" i="1"/>
  <c r="AL4034" i="1"/>
  <c r="AL4035" i="1"/>
  <c r="AL4036" i="1"/>
  <c r="AL4037"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4038" i="1"/>
  <c r="AL4039" i="1"/>
  <c r="AL4040" i="1"/>
  <c r="AL4041" i="1"/>
  <c r="AL4042" i="1"/>
  <c r="AL4043" i="1"/>
  <c r="AL4044" i="1"/>
  <c r="AL4045" i="1"/>
  <c r="AL4046" i="1"/>
  <c r="AL4047" i="1"/>
  <c r="AL4048" i="1"/>
  <c r="AL4049" i="1"/>
  <c r="AL4050" i="1"/>
  <c r="AL4051" i="1"/>
  <c r="AL4052" i="1"/>
  <c r="AL4053" i="1"/>
  <c r="AL4054" i="1"/>
  <c r="AL4055" i="1"/>
  <c r="AL4056" i="1"/>
  <c r="AL4057" i="1"/>
  <c r="AL4058" i="1"/>
  <c r="AL4059" i="1"/>
  <c r="AL4060" i="1"/>
  <c r="AL4061" i="1"/>
  <c r="AL4062" i="1"/>
  <c r="AL4063" i="1"/>
  <c r="AL4064" i="1"/>
  <c r="AL4065" i="1"/>
  <c r="AL4066" i="1"/>
  <c r="AL4067" i="1"/>
  <c r="AL4068" i="1"/>
  <c r="AL4069" i="1"/>
  <c r="AL4070" i="1"/>
  <c r="AL4071" i="1"/>
  <c r="AL4072" i="1"/>
  <c r="AL4073" i="1"/>
  <c r="AL4074" i="1"/>
  <c r="AL4075" i="1"/>
  <c r="AL4076" i="1"/>
  <c r="AL4077" i="1"/>
  <c r="AL4078" i="1"/>
  <c r="AL4079" i="1"/>
  <c r="AL4080" i="1"/>
  <c r="AL4081" i="1"/>
  <c r="AL4082" i="1"/>
  <c r="AL4083" i="1"/>
  <c r="AL4084" i="1"/>
  <c r="AL4085" i="1"/>
  <c r="AL4086" i="1"/>
  <c r="AL4087" i="1"/>
  <c r="AL4088" i="1"/>
  <c r="AL4089" i="1"/>
  <c r="AL4090" i="1"/>
  <c r="AL4091" i="1"/>
  <c r="AL4092" i="1"/>
  <c r="AL4093" i="1"/>
  <c r="AL4094" i="1"/>
  <c r="AL4095" i="1"/>
  <c r="AL4096" i="1"/>
  <c r="AL4097" i="1"/>
  <c r="AL4098" i="1"/>
  <c r="AL4099" i="1"/>
  <c r="AL4100" i="1"/>
  <c r="AL4101" i="1"/>
  <c r="AL4102" i="1"/>
  <c r="AL4103" i="1"/>
  <c r="AL4104" i="1"/>
  <c r="AL4105" i="1"/>
  <c r="AL4106" i="1"/>
  <c r="AL4107" i="1"/>
  <c r="AL4108" i="1"/>
  <c r="AL4109" i="1"/>
  <c r="AL4110" i="1"/>
  <c r="AL4111" i="1"/>
  <c r="AL4112" i="1"/>
  <c r="AL4113" i="1"/>
  <c r="AL4114" i="1"/>
  <c r="AL4115" i="1"/>
  <c r="AL4116" i="1"/>
  <c r="AL4117" i="1"/>
  <c r="AL4118" i="1"/>
  <c r="AL4119" i="1"/>
  <c r="AL4120" i="1"/>
  <c r="AL4121" i="1"/>
  <c r="AL4122" i="1"/>
  <c r="AL4123" i="1"/>
  <c r="AL4124" i="1"/>
  <c r="AL4125" i="1"/>
  <c r="AL4126" i="1"/>
  <c r="AL4127" i="1"/>
  <c r="AL4128" i="1"/>
  <c r="AL4129" i="1"/>
  <c r="AL4130" i="1"/>
  <c r="AL4131" i="1"/>
  <c r="AL4132" i="1"/>
  <c r="AL4133" i="1"/>
  <c r="AL4134" i="1"/>
  <c r="AL4135" i="1"/>
  <c r="AL4136" i="1"/>
  <c r="AL4137" i="1"/>
  <c r="AL4138" i="1"/>
  <c r="AL4139" i="1"/>
  <c r="AL4140" i="1"/>
  <c r="AL4141" i="1"/>
  <c r="AL4142" i="1"/>
  <c r="AL4143" i="1"/>
  <c r="AL4144" i="1"/>
  <c r="AL4145" i="1"/>
  <c r="AL4146" i="1"/>
  <c r="AL4147" i="1"/>
  <c r="AL4148" i="1"/>
  <c r="AL4149" i="1"/>
  <c r="AL4150" i="1"/>
  <c r="AL4151" i="1"/>
  <c r="AL4152" i="1"/>
  <c r="AL4153" i="1"/>
  <c r="AL4154" i="1"/>
  <c r="AL4155" i="1"/>
  <c r="AL4156"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124" i="1"/>
  <c r="AL1125" i="1"/>
  <c r="AL1126" i="1"/>
  <c r="AL1127" i="1"/>
  <c r="AL1128" i="1"/>
  <c r="AL1129" i="1"/>
  <c r="AL1130" i="1"/>
  <c r="AL1131" i="1"/>
  <c r="AL1132" i="1"/>
  <c r="AL4157" i="1"/>
  <c r="AL4158" i="1"/>
  <c r="AL4159" i="1"/>
  <c r="AL4160" i="1"/>
  <c r="AL4161" i="1"/>
  <c r="AL4162" i="1"/>
  <c r="AL4163" i="1"/>
  <c r="AL4164" i="1"/>
  <c r="AL4165" i="1"/>
  <c r="AL4166" i="1"/>
  <c r="AL4167" i="1"/>
  <c r="AL4168" i="1"/>
  <c r="AL4169" i="1"/>
  <c r="AL4170" i="1"/>
  <c r="AL4171" i="1"/>
  <c r="AL4172" i="1"/>
  <c r="AL4173" i="1"/>
  <c r="AL4174" i="1"/>
  <c r="AL4175" i="1"/>
  <c r="AL4176" i="1"/>
  <c r="AL4177" i="1"/>
  <c r="AL4178" i="1"/>
  <c r="AL4179" i="1"/>
  <c r="AL4180" i="1"/>
  <c r="AL4181" i="1"/>
  <c r="AL4182" i="1"/>
  <c r="AL4183" i="1"/>
  <c r="AL4184" i="1"/>
  <c r="AL4185" i="1"/>
  <c r="AL4186" i="1"/>
  <c r="AL4187" i="1"/>
  <c r="AL4188" i="1"/>
  <c r="AL4189" i="1"/>
  <c r="AL4190" i="1"/>
  <c r="AL4191" i="1"/>
  <c r="AL4192" i="1"/>
  <c r="AL4193" i="1"/>
  <c r="AL4194" i="1"/>
  <c r="AL4195" i="1"/>
  <c r="AL4196" i="1"/>
  <c r="AL4197" i="1"/>
  <c r="AL4198" i="1"/>
  <c r="AL4199" i="1"/>
  <c r="AL4200" i="1"/>
  <c r="AL4201" i="1"/>
  <c r="AL4202" i="1"/>
  <c r="AL4203" i="1"/>
  <c r="AL4204" i="1"/>
  <c r="AL4205" i="1"/>
  <c r="AL4206" i="1"/>
  <c r="AL4207" i="1"/>
  <c r="AL1133" i="1"/>
  <c r="AL1134" i="1"/>
  <c r="AL1135" i="1"/>
  <c r="AL1136" i="1"/>
  <c r="AL1137" i="1"/>
  <c r="AL1138" i="1"/>
  <c r="AL1139" i="1"/>
  <c r="AL1140" i="1"/>
  <c r="AL1141" i="1"/>
  <c r="AL1142" i="1"/>
  <c r="AL1143" i="1"/>
  <c r="AL1144" i="1"/>
  <c r="AL1145" i="1"/>
  <c r="AL1146" i="1"/>
  <c r="AL1147" i="1"/>
  <c r="AL1148" i="1"/>
  <c r="AL1149" i="1"/>
  <c r="AL1150" i="1"/>
  <c r="AL4208" i="1"/>
  <c r="AL4209" i="1"/>
  <c r="AL4210" i="1"/>
  <c r="AL4211" i="1"/>
  <c r="AL4212" i="1"/>
  <c r="AL4213" i="1"/>
  <c r="AL4214" i="1"/>
  <c r="AL4215" i="1"/>
  <c r="AL4216" i="1"/>
  <c r="AL4217" i="1"/>
  <c r="AL4218" i="1"/>
  <c r="AL4219" i="1"/>
  <c r="AL4220" i="1"/>
  <c r="AL4221" i="1"/>
  <c r="AL4222" i="1"/>
  <c r="AL4223" i="1"/>
  <c r="AL4224" i="1"/>
  <c r="AL4225" i="1"/>
  <c r="AL1151" i="1"/>
  <c r="AL1152" i="1"/>
  <c r="AL1153" i="1"/>
  <c r="AL1154" i="1"/>
  <c r="AL1155" i="1"/>
  <c r="AL1156" i="1"/>
  <c r="AL1157" i="1"/>
  <c r="AL1158" i="1"/>
  <c r="AL1159" i="1"/>
  <c r="AL1160" i="1"/>
  <c r="AL1161" i="1"/>
  <c r="AL1162" i="1"/>
  <c r="AL1163" i="1"/>
  <c r="AL1164" i="1"/>
  <c r="AL1165" i="1"/>
  <c r="AL1166" i="1"/>
  <c r="AL1167" i="1"/>
  <c r="AL1168" i="1"/>
  <c r="AL1169" i="1"/>
  <c r="AL1170" i="1"/>
  <c r="AL4226" i="1"/>
  <c r="AL4227" i="1"/>
  <c r="AL4228" i="1"/>
  <c r="AL4229" i="1"/>
  <c r="AL4230" i="1"/>
  <c r="AL4231" i="1"/>
  <c r="AL4232" i="1"/>
  <c r="AL4233" i="1"/>
  <c r="AL4234" i="1"/>
  <c r="AL4235" i="1"/>
  <c r="AL4236" i="1"/>
  <c r="AL4237" i="1"/>
  <c r="AL4238" i="1"/>
  <c r="AL4239" i="1"/>
  <c r="AL4240" i="1"/>
  <c r="AL4241" i="1"/>
  <c r="AL4242" i="1"/>
  <c r="AL4243" i="1"/>
  <c r="AL4244" i="1"/>
  <c r="AL4245" i="1"/>
  <c r="AL4246" i="1"/>
  <c r="AL4247" i="1"/>
  <c r="AL4248" i="1"/>
  <c r="AL4249" i="1"/>
  <c r="AL4250" i="1"/>
  <c r="AL4251" i="1"/>
  <c r="AL4252" i="1"/>
  <c r="AL4253" i="1"/>
  <c r="AL4254" i="1"/>
  <c r="AL4255" i="1"/>
  <c r="AL1171" i="1"/>
  <c r="AL1172" i="1"/>
  <c r="AL4256" i="1"/>
  <c r="AL4257" i="1"/>
  <c r="AL4258" i="1"/>
  <c r="AL4259" i="1"/>
  <c r="AL4260" i="1"/>
  <c r="AL4261" i="1"/>
  <c r="AL4262" i="1"/>
  <c r="AL4263" i="1"/>
  <c r="AL4264" i="1"/>
  <c r="AL4265" i="1"/>
  <c r="AL4266" i="1"/>
  <c r="AL4267" i="1"/>
  <c r="AL4268" i="1"/>
  <c r="AL4269" i="1"/>
  <c r="AL4270" i="1"/>
  <c r="AL4271" i="1"/>
  <c r="AL4272" i="1"/>
  <c r="AL4273" i="1"/>
  <c r="AL4274" i="1"/>
  <c r="AL4275" i="1"/>
  <c r="AL4276" i="1"/>
  <c r="AL4277" i="1"/>
  <c r="AL1173" i="1"/>
  <c r="AL1174" i="1"/>
  <c r="AL1175" i="1"/>
  <c r="AL1176" i="1"/>
  <c r="AL1177" i="1"/>
  <c r="AL1178" i="1"/>
  <c r="AL1179" i="1"/>
  <c r="AL1180" i="1"/>
  <c r="AL1181" i="1"/>
  <c r="AL1182" i="1"/>
  <c r="AL1183" i="1"/>
  <c r="AL1184" i="1"/>
  <c r="AL1185" i="1"/>
  <c r="AL1186" i="1"/>
  <c r="AL1187" i="1"/>
  <c r="AL1188" i="1"/>
  <c r="AL1189" i="1"/>
  <c r="AL1190" i="1"/>
  <c r="AL1191" i="1"/>
  <c r="AL1192" i="1"/>
  <c r="AL4278" i="1"/>
  <c r="AL4279" i="1"/>
  <c r="AL4280" i="1"/>
  <c r="AL4281" i="1"/>
  <c r="AL4282" i="1"/>
  <c r="AL4283" i="1"/>
  <c r="AL4284" i="1"/>
  <c r="AL4285" i="1"/>
  <c r="AL4286" i="1"/>
  <c r="AL4287" i="1"/>
  <c r="AL4288" i="1"/>
  <c r="AL4289" i="1"/>
  <c r="AL4290" i="1"/>
  <c r="AL4291" i="1"/>
  <c r="AL4292" i="1"/>
  <c r="AL4293" i="1"/>
  <c r="AL4294" i="1"/>
  <c r="AL4295" i="1"/>
  <c r="AL4296" i="1"/>
  <c r="AL4297" i="1"/>
  <c r="AL1193" i="1"/>
  <c r="AL1194" i="1"/>
  <c r="AL1195" i="1"/>
  <c r="AL1196" i="1"/>
  <c r="AL1197" i="1"/>
  <c r="AL1198" i="1"/>
  <c r="AL1199" i="1"/>
  <c r="AL1200" i="1"/>
  <c r="AL1201" i="1"/>
  <c r="AL1202" i="1"/>
  <c r="AL1203" i="1"/>
  <c r="AL1204" i="1"/>
  <c r="AL1205" i="1"/>
  <c r="AL1206" i="1"/>
  <c r="AL1207" i="1"/>
  <c r="AL1208" i="1"/>
  <c r="AL1209" i="1"/>
  <c r="AL1210" i="1"/>
  <c r="AL1211" i="1"/>
  <c r="AL1212" i="1"/>
  <c r="AL1213" i="1"/>
  <c r="AL1214" i="1"/>
  <c r="AL1215" i="1"/>
  <c r="AL1216" i="1"/>
  <c r="AL1217" i="1"/>
  <c r="AL4298" i="1"/>
  <c r="AL4299" i="1"/>
  <c r="AL4300" i="1"/>
  <c r="AL4301" i="1"/>
  <c r="AL4302" i="1"/>
  <c r="AL4303" i="1"/>
  <c r="AL4304" i="1"/>
  <c r="AL4305" i="1"/>
  <c r="AL4306" i="1"/>
  <c r="AL4307" i="1"/>
  <c r="AL4308" i="1"/>
  <c r="AL4309" i="1"/>
  <c r="AL4310" i="1"/>
  <c r="AL4311" i="1"/>
  <c r="AL4312" i="1"/>
  <c r="AL4313" i="1"/>
  <c r="AL4314" i="1"/>
  <c r="AL4315" i="1"/>
  <c r="AL4316" i="1"/>
  <c r="AL4317" i="1"/>
  <c r="AL4318" i="1"/>
  <c r="AL4319" i="1"/>
  <c r="AL4320" i="1"/>
  <c r="AL4321" i="1"/>
  <c r="AL4322" i="1"/>
  <c r="AL4323" i="1"/>
  <c r="AL4324" i="1"/>
  <c r="AL4325" i="1"/>
  <c r="AL4326" i="1"/>
  <c r="AL4327" i="1"/>
  <c r="AL4328" i="1"/>
  <c r="AL4329" i="1"/>
  <c r="AL1218" i="1"/>
  <c r="AL1219" i="1"/>
  <c r="AL1220" i="1"/>
  <c r="AL1221" i="1"/>
  <c r="AL1222" i="1"/>
  <c r="AL1223" i="1"/>
  <c r="AL1224" i="1"/>
  <c r="AL1225" i="1"/>
  <c r="AL4330" i="1"/>
  <c r="AL4331" i="1"/>
  <c r="AL4332" i="1"/>
  <c r="AL4333" i="1"/>
  <c r="AL4334" i="1"/>
  <c r="AL4335" i="1"/>
  <c r="AL4336" i="1"/>
  <c r="AL4337" i="1"/>
  <c r="AL4338" i="1"/>
  <c r="AL4339" i="1"/>
  <c r="AL4340" i="1"/>
  <c r="AL4341" i="1"/>
  <c r="AL4342" i="1"/>
  <c r="AL4343" i="1"/>
  <c r="AL1226" i="1"/>
  <c r="AL1227" i="1"/>
  <c r="AL1228" i="1"/>
  <c r="AL1229" i="1"/>
  <c r="AL1230" i="1"/>
  <c r="AL1231" i="1"/>
  <c r="AL1232" i="1"/>
  <c r="AL1233" i="1"/>
  <c r="AL1234" i="1"/>
  <c r="AL1235" i="1"/>
  <c r="AL1236" i="1"/>
  <c r="AL1237" i="1"/>
  <c r="AL1238" i="1"/>
  <c r="AL1239" i="1"/>
  <c r="AL1240" i="1"/>
  <c r="AL1241" i="1"/>
  <c r="AL1242" i="1"/>
  <c r="AL1243" i="1"/>
  <c r="AL1244" i="1"/>
  <c r="AL1245" i="1"/>
  <c r="AL4344" i="1"/>
  <c r="AL4345" i="1"/>
  <c r="AL4346" i="1"/>
  <c r="AL4347" i="1"/>
  <c r="AL4348" i="1"/>
  <c r="AL4349" i="1"/>
  <c r="AL4350" i="1"/>
  <c r="AL4351" i="1"/>
  <c r="AL4352" i="1"/>
  <c r="AL4353" i="1"/>
  <c r="AL4354" i="1"/>
  <c r="AL4355" i="1"/>
  <c r="AL4356" i="1"/>
  <c r="AL4357" i="1"/>
  <c r="AL4358" i="1"/>
  <c r="AL4359" i="1"/>
  <c r="AL4360" i="1"/>
  <c r="AL4361" i="1"/>
  <c r="AL4362" i="1"/>
  <c r="AL4363" i="1"/>
  <c r="AL4364" i="1"/>
  <c r="AL4365" i="1"/>
  <c r="AL4366" i="1"/>
  <c r="AL4367" i="1"/>
  <c r="AL4368" i="1"/>
  <c r="AL4369" i="1"/>
  <c r="AL1246" i="1"/>
  <c r="AL1247" i="1"/>
  <c r="AL1248" i="1"/>
  <c r="AL1249"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1274" i="1"/>
  <c r="AL1275" i="1"/>
  <c r="AL1276" i="1"/>
  <c r="AL1277" i="1"/>
  <c r="AL1278" i="1"/>
  <c r="AL1279" i="1"/>
  <c r="AL1280" i="1"/>
  <c r="AL1281" i="1"/>
  <c r="AL1282" i="1"/>
  <c r="AL1283" i="1"/>
  <c r="AL1284" i="1"/>
  <c r="AL1285" i="1"/>
  <c r="AL1286" i="1"/>
  <c r="AL1287" i="1"/>
  <c r="AL1288" i="1"/>
  <c r="AL4370" i="1"/>
  <c r="AL4371" i="1"/>
  <c r="AL4372" i="1"/>
  <c r="AL4373" i="1"/>
  <c r="AL4374" i="1"/>
  <c r="AL4375" i="1"/>
  <c r="AL4376" i="1"/>
  <c r="AL4377" i="1"/>
  <c r="AL4378" i="1"/>
  <c r="AL4379" i="1"/>
  <c r="AL4380" i="1"/>
  <c r="AL4381" i="1"/>
  <c r="AL4382" i="1"/>
  <c r="AL4383" i="1"/>
  <c r="AL4384" i="1"/>
  <c r="AL4385" i="1"/>
  <c r="AL4386" i="1"/>
  <c r="AL4387" i="1"/>
  <c r="AL4388" i="1"/>
  <c r="AL4389" i="1"/>
  <c r="AL4390" i="1"/>
  <c r="AL4391" i="1"/>
  <c r="AL4392" i="1"/>
  <c r="AL4393" i="1"/>
  <c r="AL4394" i="1"/>
  <c r="AL4395" i="1"/>
  <c r="AL4396" i="1"/>
  <c r="AL4397" i="1"/>
  <c r="AL4398" i="1"/>
  <c r="AL4399" i="1"/>
  <c r="AL4400" i="1"/>
  <c r="AL4401" i="1"/>
  <c r="AL4402" i="1"/>
  <c r="AL4403" i="1"/>
  <c r="AL4404" i="1"/>
  <c r="AL4405" i="1"/>
  <c r="AL4406" i="1"/>
  <c r="AL4407" i="1"/>
  <c r="AL4408" i="1"/>
  <c r="AL4409" i="1"/>
  <c r="AL4410" i="1"/>
  <c r="AL4411" i="1"/>
  <c r="AL4412" i="1"/>
  <c r="AL4413"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4414" i="1"/>
  <c r="AL4415" i="1"/>
  <c r="AL4416" i="1"/>
  <c r="AL4417" i="1"/>
  <c r="AL4418" i="1"/>
  <c r="AL4419" i="1"/>
  <c r="AL4420" i="1"/>
  <c r="AL4421" i="1"/>
  <c r="AL4422" i="1"/>
  <c r="AL4423" i="1"/>
  <c r="AL4424" i="1"/>
  <c r="AL4425" i="1"/>
  <c r="AL4426" i="1"/>
  <c r="AL4427" i="1"/>
  <c r="AL4428"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4429" i="1"/>
  <c r="AL4430" i="1"/>
  <c r="AL4431" i="1"/>
  <c r="AL4432" i="1"/>
  <c r="AL4433" i="1"/>
  <c r="AL4434" i="1"/>
  <c r="AL4435" i="1"/>
  <c r="AL4436" i="1"/>
  <c r="AL4437" i="1"/>
  <c r="AL4438" i="1"/>
  <c r="AL4439" i="1"/>
  <c r="AL4440" i="1"/>
  <c r="AL4441" i="1"/>
  <c r="AL4442" i="1"/>
  <c r="AL4443" i="1"/>
  <c r="AL4444" i="1"/>
  <c r="AL4445" i="1"/>
  <c r="AL4446" i="1"/>
  <c r="AL4447" i="1"/>
  <c r="AL4448" i="1"/>
  <c r="AL4449" i="1"/>
  <c r="AL4450" i="1"/>
  <c r="AL4451" i="1"/>
  <c r="AL1375" i="1"/>
  <c r="AL1376" i="1"/>
  <c r="AL1377" i="1"/>
  <c r="AL1378" i="1"/>
  <c r="AL1379" i="1"/>
  <c r="AL1380" i="1"/>
  <c r="AL1381" i="1"/>
  <c r="AL1382" i="1"/>
  <c r="AL1383" i="1"/>
  <c r="AL1384" i="1"/>
  <c r="AL1385" i="1"/>
  <c r="AL1386" i="1"/>
  <c r="AL1387" i="1"/>
  <c r="AL1388" i="1"/>
  <c r="AL1389" i="1"/>
  <c r="AL1390" i="1"/>
  <c r="AL1391" i="1"/>
  <c r="AL1392" i="1"/>
  <c r="AL1393" i="1"/>
  <c r="AL1394" i="1"/>
  <c r="AL1395" i="1"/>
  <c r="AL1396" i="1"/>
  <c r="AL1397" i="1"/>
  <c r="AL1398" i="1"/>
  <c r="AL1399" i="1"/>
  <c r="AL1400" i="1"/>
  <c r="AL1401"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4452" i="1"/>
  <c r="AL4453" i="1"/>
  <c r="AL4454" i="1"/>
  <c r="AL4455" i="1"/>
  <c r="AL4456" i="1"/>
  <c r="AL4457" i="1"/>
  <c r="AL4458" i="1"/>
  <c r="AL4459" i="1"/>
  <c r="AL4460" i="1"/>
  <c r="AL4461" i="1"/>
  <c r="AL4462" i="1"/>
  <c r="AL4463" i="1"/>
  <c r="AL4464" i="1"/>
  <c r="AL4465" i="1"/>
  <c r="AL4466" i="1"/>
  <c r="AL4467"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4468" i="1"/>
  <c r="AL4469" i="1"/>
  <c r="AL4470" i="1"/>
  <c r="AL4471" i="1"/>
  <c r="AL4472" i="1"/>
  <c r="AL4473" i="1"/>
  <c r="AL4474" i="1"/>
  <c r="AL4475" i="1"/>
  <c r="AL4476" i="1"/>
  <c r="AL4477" i="1"/>
  <c r="AL4478" i="1"/>
  <c r="AL4479" i="1"/>
  <c r="AL4480" i="1"/>
  <c r="AL4481" i="1"/>
  <c r="AL4482" i="1"/>
  <c r="AL4483"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19" i="1"/>
  <c r="AL1520"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4484" i="1"/>
  <c r="AL4485" i="1"/>
  <c r="AL4486" i="1"/>
  <c r="AL4487" i="1"/>
  <c r="AL4488" i="1"/>
  <c r="AL4489" i="1"/>
  <c r="AL4490" i="1"/>
  <c r="AL4491" i="1"/>
  <c r="AL4492" i="1"/>
  <c r="AL4493" i="1"/>
  <c r="AL4494" i="1"/>
  <c r="AL4495" i="1"/>
  <c r="AL4496" i="1"/>
  <c r="AL4497" i="1"/>
  <c r="AL4498" i="1"/>
  <c r="AL4499" i="1"/>
  <c r="AL4500" i="1"/>
  <c r="AL4501" i="1"/>
  <c r="AL4502" i="1"/>
  <c r="AL4503" i="1"/>
  <c r="AL4504"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4505" i="1"/>
  <c r="AL4506" i="1"/>
  <c r="AL4507" i="1"/>
  <c r="AL4508" i="1"/>
  <c r="AL4509" i="1"/>
  <c r="AL4510" i="1"/>
  <c r="AL4511" i="1"/>
  <c r="AL4512" i="1"/>
  <c r="AL4513" i="1"/>
  <c r="AL4514" i="1"/>
  <c r="AL4515" i="1"/>
  <c r="AL4516" i="1"/>
  <c r="AL4517" i="1"/>
  <c r="AL4518" i="1"/>
  <c r="AL4519" i="1"/>
  <c r="AL4520" i="1"/>
  <c r="AL4521" i="1"/>
  <c r="AL4522" i="1"/>
  <c r="AL4523" i="1"/>
  <c r="AL4524" i="1"/>
  <c r="AL4525" i="1"/>
  <c r="AL4526" i="1"/>
  <c r="AL4527" i="1"/>
  <c r="AL4528" i="1"/>
  <c r="AL4529" i="1"/>
  <c r="AL4530" i="1"/>
  <c r="AL4531" i="1"/>
  <c r="AL4532" i="1"/>
  <c r="AL4533" i="1"/>
  <c r="AL4534" i="1"/>
  <c r="AL4535" i="1"/>
  <c r="AL4536" i="1"/>
  <c r="AL4537" i="1"/>
  <c r="AL4538" i="1"/>
  <c r="AL4539" i="1"/>
  <c r="AL4540" i="1"/>
  <c r="AL4541" i="1"/>
  <c r="AL4542" i="1"/>
  <c r="AL4543" i="1"/>
  <c r="AL4544" i="1"/>
  <c r="AL4545" i="1"/>
  <c r="AL4546" i="1"/>
  <c r="AL4547" i="1"/>
  <c r="AL4548" i="1"/>
  <c r="AL4549" i="1"/>
  <c r="AL4550" i="1"/>
  <c r="AL4551" i="1"/>
  <c r="AL4552" i="1"/>
  <c r="AL4553" i="1"/>
  <c r="AL4554" i="1"/>
  <c r="AL4555" i="1"/>
  <c r="AL4556" i="1"/>
  <c r="AL4557" i="1"/>
  <c r="AL4558" i="1"/>
  <c r="AL4559" i="1"/>
  <c r="AL4560" i="1"/>
  <c r="AL4561" i="1"/>
  <c r="AL4562" i="1"/>
  <c r="AL4563" i="1"/>
  <c r="AL4564" i="1"/>
  <c r="AL4565" i="1"/>
  <c r="AL4566" i="1"/>
  <c r="AL4567" i="1"/>
  <c r="AL4568" i="1"/>
  <c r="AL4569" i="1"/>
  <c r="AL4570" i="1"/>
  <c r="AL4571" i="1"/>
  <c r="AL4572" i="1"/>
  <c r="AL4573" i="1"/>
  <c r="AL4574" i="1"/>
  <c r="AL4575" i="1"/>
  <c r="AL4576" i="1"/>
  <c r="AL4577" i="1"/>
  <c r="AL4578" i="1"/>
  <c r="AL4579" i="1"/>
  <c r="AL4580" i="1"/>
  <c r="AL4581" i="1"/>
  <c r="AL4582" i="1"/>
  <c r="AL4583" i="1"/>
  <c r="AL4584" i="1"/>
  <c r="AL4585" i="1"/>
  <c r="AL4586" i="1"/>
  <c r="AL4587" i="1"/>
  <c r="AL4588" i="1"/>
  <c r="AL4589" i="1"/>
  <c r="AL4590" i="1"/>
  <c r="AL4591" i="1"/>
  <c r="AL4592" i="1"/>
  <c r="AL4593" i="1"/>
  <c r="AL4594" i="1"/>
  <c r="AL4595" i="1"/>
  <c r="AL4596" i="1"/>
  <c r="AL4597" i="1"/>
  <c r="AL4598" i="1"/>
  <c r="AL4599" i="1"/>
  <c r="AL4600" i="1"/>
  <c r="AL4601" i="1"/>
  <c r="AL4602" i="1"/>
  <c r="AL4603" i="1"/>
  <c r="AL4604" i="1"/>
  <c r="AL4605" i="1"/>
  <c r="AL4606" i="1"/>
  <c r="AL4607" i="1"/>
  <c r="AL4608" i="1"/>
  <c r="AL4609" i="1"/>
  <c r="AL4610" i="1"/>
  <c r="AL4611" i="1"/>
  <c r="AL4612" i="1"/>
  <c r="AL4613" i="1"/>
  <c r="AL4614" i="1"/>
  <c r="AL4615" i="1"/>
  <c r="AL4616" i="1"/>
  <c r="AL4617" i="1"/>
  <c r="AL4618" i="1"/>
  <c r="AL4619" i="1"/>
  <c r="AL4620" i="1"/>
  <c r="AL4621" i="1"/>
  <c r="AL4622" i="1"/>
  <c r="AL4623" i="1"/>
  <c r="AL4624" i="1"/>
  <c r="AL4625" i="1"/>
  <c r="AL4626" i="1"/>
  <c r="AL4627" i="1"/>
  <c r="AL4628" i="1"/>
  <c r="AL4629" i="1"/>
  <c r="AL4630" i="1"/>
  <c r="AL4631" i="1"/>
  <c r="AL4632" i="1"/>
  <c r="AL4633" i="1"/>
  <c r="AL4634" i="1"/>
  <c r="AL4635" i="1"/>
  <c r="AL4636" i="1"/>
  <c r="AL4637" i="1"/>
  <c r="AL4638" i="1"/>
  <c r="AL4639" i="1"/>
  <c r="AL4640" i="1"/>
  <c r="AL4641" i="1"/>
  <c r="AL4642" i="1"/>
  <c r="AL4643" i="1"/>
  <c r="AL4644" i="1"/>
  <c r="AL4645" i="1"/>
  <c r="AL4646" i="1"/>
  <c r="AL4647" i="1"/>
  <c r="AL4648" i="1"/>
  <c r="AL4649" i="1"/>
  <c r="AL4650" i="1"/>
  <c r="AL4651" i="1"/>
  <c r="AL4652" i="1"/>
  <c r="AL4653" i="1"/>
  <c r="AL4654" i="1"/>
  <c r="AL4655" i="1"/>
  <c r="AL4656" i="1"/>
  <c r="AL4657" i="1"/>
  <c r="AL1619" i="1"/>
  <c r="AL4658" i="1"/>
  <c r="AL4659" i="1"/>
  <c r="AL1620" i="1"/>
  <c r="AL4660" i="1"/>
  <c r="AL4661" i="1"/>
  <c r="AL4662" i="1"/>
  <c r="AL1621" i="1"/>
  <c r="AL1622" i="1"/>
  <c r="AL4663" i="1"/>
  <c r="AL4664" i="1"/>
  <c r="AL4665" i="1"/>
  <c r="AL4666" i="1"/>
  <c r="AL4667" i="1"/>
  <c r="AL4668" i="1"/>
  <c r="AL4669" i="1"/>
  <c r="AL4670" i="1"/>
  <c r="AL4671" i="1"/>
  <c r="AL4672" i="1"/>
  <c r="AL4673" i="1"/>
  <c r="AL4674" i="1"/>
  <c r="AL4675" i="1"/>
  <c r="AL4676" i="1"/>
  <c r="AL4677" i="1"/>
  <c r="AL4678" i="1"/>
  <c r="AL4679" i="1"/>
  <c r="AL4680" i="1"/>
  <c r="AL4681" i="1"/>
  <c r="AL4682" i="1"/>
  <c r="AL4683" i="1"/>
  <c r="AL4684" i="1"/>
  <c r="AL4685" i="1"/>
  <c r="AL4686" i="1"/>
  <c r="AL4687" i="1"/>
  <c r="AL1623" i="1"/>
  <c r="AL1624" i="1"/>
  <c r="AL1625" i="1"/>
  <c r="AL1626" i="1"/>
  <c r="AL1627" i="1"/>
  <c r="AL1628" i="1"/>
  <c r="AL4688" i="1"/>
  <c r="AL4689" i="1"/>
  <c r="AL4690" i="1"/>
  <c r="AL4691" i="1"/>
  <c r="AL4692" i="1"/>
  <c r="AL4693" i="1"/>
  <c r="AL4694" i="1"/>
  <c r="AL4695" i="1"/>
  <c r="AL4696" i="1"/>
  <c r="AL4697" i="1"/>
  <c r="AL4698" i="1"/>
  <c r="AL4699" i="1"/>
  <c r="AL4700" i="1"/>
  <c r="AL4701" i="1"/>
  <c r="AL4702" i="1"/>
  <c r="AL4703" i="1"/>
  <c r="AL4704" i="1"/>
  <c r="AL4705" i="1"/>
  <c r="AL4706" i="1"/>
  <c r="AL4707" i="1"/>
  <c r="AL4708" i="1"/>
  <c r="AL4709" i="1"/>
  <c r="AL4710" i="1"/>
  <c r="AL4711" i="1"/>
  <c r="AL4712" i="1"/>
  <c r="AL4713" i="1"/>
  <c r="AL4714" i="1"/>
  <c r="AL4715" i="1"/>
  <c r="AL4716" i="1"/>
  <c r="AL4717" i="1"/>
  <c r="AL4718" i="1"/>
  <c r="AL4719" i="1"/>
  <c r="AL1629" i="1"/>
  <c r="AL1630" i="1"/>
  <c r="AL1631" i="1"/>
  <c r="AL4720" i="1"/>
  <c r="AL4721" i="1"/>
  <c r="AL4722" i="1"/>
  <c r="AL4723" i="1"/>
  <c r="AL4724" i="1"/>
  <c r="AL4725" i="1"/>
  <c r="AL4726" i="1"/>
  <c r="AL4727" i="1"/>
  <c r="AL4728" i="1"/>
  <c r="AL4729" i="1"/>
  <c r="AL4730" i="1"/>
  <c r="AL4731" i="1"/>
  <c r="AL4732" i="1"/>
  <c r="AL4733" i="1"/>
  <c r="AL4734" i="1"/>
  <c r="AL4735" i="1"/>
  <c r="AL4736" i="1"/>
  <c r="AL4737" i="1"/>
  <c r="AL4738" i="1"/>
  <c r="AL4739" i="1"/>
  <c r="AL4740" i="1"/>
  <c r="AL4741" i="1"/>
  <c r="AL4742" i="1"/>
  <c r="AL4743" i="1"/>
  <c r="AL4744" i="1"/>
  <c r="AL4745" i="1"/>
  <c r="AL4746" i="1"/>
  <c r="AL4747" i="1"/>
  <c r="AL4748" i="1"/>
  <c r="AL4749" i="1"/>
  <c r="AL4750" i="1"/>
  <c r="AL4751" i="1"/>
  <c r="AL4752" i="1"/>
  <c r="AL4753" i="1"/>
  <c r="AL4754" i="1"/>
  <c r="AL4755" i="1"/>
  <c r="AL4756" i="1"/>
  <c r="AL4757" i="1"/>
  <c r="AL4758" i="1"/>
  <c r="AL4759" i="1"/>
  <c r="AL4760" i="1"/>
  <c r="AL4761" i="1"/>
  <c r="AL4762" i="1"/>
  <c r="AL4763" i="1"/>
  <c r="AL4764" i="1"/>
  <c r="AL4765" i="1"/>
  <c r="AL4766" i="1"/>
  <c r="AL4767" i="1"/>
  <c r="AL4768" i="1"/>
  <c r="AL4769" i="1"/>
  <c r="AL4770" i="1"/>
  <c r="AL4771" i="1"/>
  <c r="AL4772" i="1"/>
  <c r="AL4773" i="1"/>
  <c r="AL4774" i="1"/>
  <c r="AL4775" i="1"/>
  <c r="AL4776" i="1"/>
  <c r="AL4777" i="1"/>
  <c r="AL4778" i="1"/>
  <c r="AL1632" i="1"/>
  <c r="AL1633" i="1"/>
  <c r="AL1634" i="1"/>
  <c r="AL1635" i="1"/>
  <c r="AL1636" i="1"/>
  <c r="AL1637" i="1"/>
  <c r="AK1638" i="1"/>
  <c r="AK1639" i="1"/>
  <c r="AK1640" i="1"/>
  <c r="AK1641" i="1"/>
  <c r="AK1642" i="1"/>
  <c r="AK1643" i="1"/>
  <c r="AK1644" i="1"/>
  <c r="AK1645" i="1"/>
  <c r="AK1646" i="1"/>
  <c r="AK1647" i="1"/>
  <c r="AK1648" i="1"/>
  <c r="AK1649" i="1"/>
  <c r="AK1650" i="1"/>
  <c r="AK1651" i="1"/>
  <c r="AK1652" i="1"/>
  <c r="AK1653" i="1"/>
  <c r="AK1654" i="1"/>
  <c r="AK1655" i="1"/>
  <c r="AK1656" i="1"/>
  <c r="AK1657" i="1"/>
  <c r="AK1658" i="1"/>
  <c r="AK1659" i="1"/>
  <c r="AK1660" i="1"/>
  <c r="AK1661" i="1"/>
  <c r="AK1662" i="1"/>
  <c r="AK1663" i="1"/>
  <c r="AK1664" i="1"/>
  <c r="AK1665" i="1"/>
  <c r="AK1666" i="1"/>
  <c r="AK1667" i="1"/>
  <c r="AK1668" i="1"/>
  <c r="AK1669" i="1"/>
  <c r="AK1670" i="1"/>
  <c r="AK1671" i="1"/>
  <c r="AK1672" i="1"/>
  <c r="AK1673" i="1"/>
  <c r="AK1674" i="1"/>
  <c r="AK1675" i="1"/>
  <c r="AK1676" i="1"/>
  <c r="AK1677" i="1"/>
  <c r="AK1678" i="1"/>
  <c r="AK1679" i="1"/>
  <c r="AK1680" i="1"/>
  <c r="AK1681" i="1"/>
  <c r="AK1682" i="1"/>
  <c r="AK1683" i="1"/>
  <c r="AK1684" i="1"/>
  <c r="AK1685" i="1"/>
  <c r="AK1686" i="1"/>
  <c r="AK1687" i="1"/>
  <c r="AK1688" i="1"/>
  <c r="AK1689" i="1"/>
  <c r="AK1690" i="1"/>
  <c r="AK1691" i="1"/>
  <c r="AK1692" i="1"/>
  <c r="AK1693" i="1"/>
  <c r="AK1694" i="1"/>
  <c r="AK1695" i="1"/>
  <c r="AK1696" i="1"/>
  <c r="AK1697" i="1"/>
  <c r="AK1698" i="1"/>
  <c r="AK1699" i="1"/>
  <c r="AK1700" i="1"/>
  <c r="AK1701" i="1"/>
  <c r="AK1702" i="1"/>
  <c r="AK1703" i="1"/>
  <c r="AK1704" i="1"/>
  <c r="AK1705" i="1"/>
  <c r="AK1706" i="1"/>
  <c r="AK1707" i="1"/>
  <c r="AK1708" i="1"/>
  <c r="AK1709" i="1"/>
  <c r="AK1710" i="1"/>
  <c r="AK1711" i="1"/>
  <c r="AK1712" i="1"/>
  <c r="AK1713" i="1"/>
  <c r="AK1714" i="1"/>
  <c r="AK1715" i="1"/>
  <c r="AK1716" i="1"/>
  <c r="AK1717" i="1"/>
  <c r="AK1718" i="1"/>
  <c r="AK1719" i="1"/>
  <c r="AK1720" i="1"/>
  <c r="AK1721" i="1"/>
  <c r="AK1722" i="1"/>
  <c r="AK1723" i="1"/>
  <c r="AK1724" i="1"/>
  <c r="AK1725" i="1"/>
  <c r="AK1726" i="1"/>
  <c r="AK1727" i="1"/>
  <c r="AK1728" i="1"/>
  <c r="AK1729" i="1"/>
  <c r="AK1730" i="1"/>
  <c r="AK1731" i="1"/>
  <c r="AK1732" i="1"/>
  <c r="AK1733" i="1"/>
  <c r="AK1734" i="1"/>
  <c r="AK1735" i="1"/>
  <c r="AK1736" i="1"/>
  <c r="AK1737" i="1"/>
  <c r="AK1738" i="1"/>
  <c r="AK1739" i="1"/>
  <c r="AK1740" i="1"/>
  <c r="AK1741" i="1"/>
  <c r="AK1742" i="1"/>
  <c r="AK1743" i="1"/>
  <c r="AK1744" i="1"/>
  <c r="AK1745" i="1"/>
  <c r="AK1746" i="1"/>
  <c r="AK1747" i="1"/>
  <c r="AK1748" i="1"/>
  <c r="AK1749" i="1"/>
  <c r="AK1750" i="1"/>
  <c r="AK1751" i="1"/>
  <c r="AK1752" i="1"/>
  <c r="AK1753" i="1"/>
  <c r="AK1754" i="1"/>
  <c r="AK1755" i="1"/>
  <c r="AK1756" i="1"/>
  <c r="AK1757" i="1"/>
  <c r="AK1758" i="1"/>
  <c r="AK1759" i="1"/>
  <c r="AK1760" i="1"/>
  <c r="AK1761" i="1"/>
  <c r="AK1762" i="1"/>
  <c r="AK1763" i="1"/>
  <c r="AK1764" i="1"/>
  <c r="AK1765" i="1"/>
  <c r="AK1766" i="1"/>
  <c r="AK1767" i="1"/>
  <c r="AK1768" i="1"/>
  <c r="AK1769" i="1"/>
  <c r="AK1770" i="1"/>
  <c r="AK1771" i="1"/>
  <c r="AK1772" i="1"/>
  <c r="AK1773" i="1"/>
  <c r="AK1774" i="1"/>
  <c r="AK1775" i="1"/>
  <c r="AK1776" i="1"/>
  <c r="AK1777" i="1"/>
  <c r="AK1778" i="1"/>
  <c r="AK1779" i="1"/>
  <c r="AK1780" i="1"/>
  <c r="AK1781" i="1"/>
  <c r="AK1782" i="1"/>
  <c r="AK1783" i="1"/>
  <c r="AK1784" i="1"/>
  <c r="AK1785" i="1"/>
  <c r="AK1786" i="1"/>
  <c r="AK1787" i="1"/>
  <c r="AK1788" i="1"/>
  <c r="AK1789" i="1"/>
  <c r="AK1790" i="1"/>
  <c r="AK1791" i="1"/>
  <c r="AK1792" i="1"/>
  <c r="AK1793" i="1"/>
  <c r="AK1794" i="1"/>
  <c r="AK1795" i="1"/>
  <c r="AK1796" i="1"/>
  <c r="AK1797" i="1"/>
  <c r="AK1798" i="1"/>
  <c r="AK1799" i="1"/>
  <c r="AK1800" i="1"/>
  <c r="AK1801" i="1"/>
  <c r="AK1802" i="1"/>
  <c r="AK1803" i="1"/>
  <c r="AK1804" i="1"/>
  <c r="AK1805" i="1"/>
  <c r="AK1806" i="1"/>
  <c r="AK1807" i="1"/>
  <c r="AK1808" i="1"/>
  <c r="AK1809" i="1"/>
  <c r="AK1810" i="1"/>
  <c r="AK1811" i="1"/>
  <c r="AK1812" i="1"/>
  <c r="AK1813" i="1"/>
  <c r="AK1814" i="1"/>
  <c r="AK1815" i="1"/>
  <c r="AK1816" i="1"/>
  <c r="AK1817" i="1"/>
  <c r="AK1818" i="1"/>
  <c r="AK1819" i="1"/>
  <c r="AK1820" i="1"/>
  <c r="AK1821" i="1"/>
  <c r="AK1822" i="1"/>
  <c r="AK1823" i="1"/>
  <c r="AK1824" i="1"/>
  <c r="AK1825" i="1"/>
  <c r="AK1826" i="1"/>
  <c r="AK1827" i="1"/>
  <c r="AK1828" i="1"/>
  <c r="AK1829" i="1"/>
  <c r="AK1830" i="1"/>
  <c r="AK1831" i="1"/>
  <c r="AK1832" i="1"/>
  <c r="AK1833" i="1"/>
  <c r="AK1834" i="1"/>
  <c r="AK1835" i="1"/>
  <c r="AK1836" i="1"/>
  <c r="AK1837" i="1"/>
  <c r="AK1838" i="1"/>
  <c r="AK1839" i="1"/>
  <c r="AK1840" i="1"/>
  <c r="AK1841" i="1"/>
  <c r="AK1842" i="1"/>
  <c r="AK1843" i="1"/>
  <c r="AK1844" i="1"/>
  <c r="AK1845" i="1"/>
  <c r="AK1846" i="1"/>
  <c r="AK1847" i="1"/>
  <c r="AK1848" i="1"/>
  <c r="AK1849" i="1"/>
  <c r="AK1850" i="1"/>
  <c r="AK1851" i="1"/>
  <c r="AK1852" i="1"/>
  <c r="AK1853" i="1"/>
  <c r="AK1854" i="1"/>
  <c r="AK1855" i="1"/>
  <c r="AK1856" i="1"/>
  <c r="AK1857" i="1"/>
  <c r="AK1858" i="1"/>
  <c r="AK1859" i="1"/>
  <c r="AK1860" i="1"/>
  <c r="AK1861" i="1"/>
  <c r="AK1862" i="1"/>
  <c r="AK1863" i="1"/>
  <c r="AK1864" i="1"/>
  <c r="AK1865" i="1"/>
  <c r="AK1866" i="1"/>
  <c r="AK1867" i="1"/>
  <c r="AK1868" i="1"/>
  <c r="AK1869" i="1"/>
  <c r="AK1870" i="1"/>
  <c r="AK1871" i="1"/>
  <c r="AK1872" i="1"/>
  <c r="AK1873" i="1"/>
  <c r="AK1874" i="1"/>
  <c r="AK1875" i="1"/>
  <c r="AK1876" i="1"/>
  <c r="AK1877" i="1"/>
  <c r="AK1878" i="1"/>
  <c r="AK1879" i="1"/>
  <c r="AK1880" i="1"/>
  <c r="AK1881" i="1"/>
  <c r="AK1882" i="1"/>
  <c r="AK1883" i="1"/>
  <c r="AK1884" i="1"/>
  <c r="AK1885" i="1"/>
  <c r="AK1886" i="1"/>
  <c r="AK1887" i="1"/>
  <c r="AK1888" i="1"/>
  <c r="AK1889" i="1"/>
  <c r="AK1890" i="1"/>
  <c r="AK1891" i="1"/>
  <c r="AK1892" i="1"/>
  <c r="AK1893" i="1"/>
  <c r="AK1894" i="1"/>
  <c r="AK1895" i="1"/>
  <c r="AK1896" i="1"/>
  <c r="AK1897" i="1"/>
  <c r="AK1898" i="1"/>
  <c r="AK1899" i="1"/>
  <c r="AK1900" i="1"/>
  <c r="AK1901" i="1"/>
  <c r="AK1902" i="1"/>
  <c r="AK1903" i="1"/>
  <c r="AK1904" i="1"/>
  <c r="AK1905" i="1"/>
  <c r="AK1906" i="1"/>
  <c r="AK1907" i="1"/>
  <c r="AK1908" i="1"/>
  <c r="AK1909" i="1"/>
  <c r="AK1910" i="1"/>
  <c r="AK1911" i="1"/>
  <c r="AK1912" i="1"/>
  <c r="AK1913" i="1"/>
  <c r="AK1914" i="1"/>
  <c r="AK1915" i="1"/>
  <c r="AK1916" i="1"/>
  <c r="AK1917" i="1"/>
  <c r="AK1918" i="1"/>
  <c r="AK1919" i="1"/>
  <c r="AK1920" i="1"/>
  <c r="AK1921" i="1"/>
  <c r="AK1922" i="1"/>
  <c r="AK1923" i="1"/>
  <c r="AK1924" i="1"/>
  <c r="AK1925" i="1"/>
  <c r="AK1926" i="1"/>
  <c r="AK1927" i="1"/>
  <c r="AK1928" i="1"/>
  <c r="AK1929" i="1"/>
  <c r="AK1930" i="1"/>
  <c r="AK1931" i="1"/>
  <c r="AK1932" i="1"/>
  <c r="AK1933" i="1"/>
  <c r="AK1934" i="1"/>
  <c r="AK1935" i="1"/>
  <c r="AK1936" i="1"/>
  <c r="AK1937" i="1"/>
  <c r="AK1938" i="1"/>
  <c r="AK1939" i="1"/>
  <c r="AK1940" i="1"/>
  <c r="AK1941" i="1"/>
  <c r="AK1942" i="1"/>
  <c r="AK1943" i="1"/>
  <c r="AK1944" i="1"/>
  <c r="AK1945" i="1"/>
  <c r="AK1946" i="1"/>
  <c r="AK1947" i="1"/>
  <c r="AK1948" i="1"/>
  <c r="AK1949" i="1"/>
  <c r="AK1950" i="1"/>
  <c r="AK1951" i="1"/>
  <c r="AK1952" i="1"/>
  <c r="AK1953" i="1"/>
  <c r="AK1954" i="1"/>
  <c r="AK1955" i="1"/>
  <c r="AK1956" i="1"/>
  <c r="AK1957" i="1"/>
  <c r="AK1958" i="1"/>
  <c r="AK1959" i="1"/>
  <c r="AK1960" i="1"/>
  <c r="AK1961" i="1"/>
  <c r="AK1962" i="1"/>
  <c r="AK1963" i="1"/>
  <c r="AK1964" i="1"/>
  <c r="AK1965" i="1"/>
  <c r="AK1966" i="1"/>
  <c r="AK1967" i="1"/>
  <c r="AK1968" i="1"/>
  <c r="AK1969" i="1"/>
  <c r="AK1970" i="1"/>
  <c r="AK1971" i="1"/>
  <c r="AK1972" i="1"/>
  <c r="AK1973" i="1"/>
  <c r="AK1974" i="1"/>
  <c r="AK1975" i="1"/>
  <c r="AK1976" i="1"/>
  <c r="AK1977" i="1"/>
  <c r="AK1978" i="1"/>
  <c r="AK1979" i="1"/>
  <c r="AK1980" i="1"/>
  <c r="AK1981" i="1"/>
  <c r="AK1982" i="1"/>
  <c r="AK1983" i="1"/>
  <c r="AK1984" i="1"/>
  <c r="AK1985" i="1"/>
  <c r="AK1986" i="1"/>
  <c r="AK1987" i="1"/>
  <c r="AK1988" i="1"/>
  <c r="AK1989" i="1"/>
  <c r="AK1990" i="1"/>
  <c r="AK1991" i="1"/>
  <c r="AK1992" i="1"/>
  <c r="AK1993" i="1"/>
  <c r="AK1994" i="1"/>
  <c r="AK1995" i="1"/>
  <c r="AK1996" i="1"/>
  <c r="AK1997" i="1"/>
  <c r="AK1998" i="1"/>
  <c r="AK1999" i="1"/>
  <c r="AK2000" i="1"/>
  <c r="AK2001" i="1"/>
  <c r="AK2002" i="1"/>
  <c r="AK2003" i="1"/>
  <c r="AK2004" i="1"/>
  <c r="AK2005" i="1"/>
  <c r="AK2006" i="1"/>
  <c r="AK2007" i="1"/>
  <c r="AK2008" i="1"/>
  <c r="AK2009" i="1"/>
  <c r="AK2010" i="1"/>
  <c r="AK2011" i="1"/>
  <c r="AK2012" i="1"/>
  <c r="AK2013" i="1"/>
  <c r="AK2014" i="1"/>
  <c r="AK2015" i="1"/>
  <c r="AK2016" i="1"/>
  <c r="AK2017" i="1"/>
  <c r="AK2018" i="1"/>
  <c r="AK2019" i="1"/>
  <c r="AK2020" i="1"/>
  <c r="AK2021" i="1"/>
  <c r="AK2022" i="1"/>
  <c r="AK2023" i="1"/>
  <c r="AK2024" i="1"/>
  <c r="AK2025" i="1"/>
  <c r="AK2026" i="1"/>
  <c r="AK2027" i="1"/>
  <c r="AK2028" i="1"/>
  <c r="AK2029" i="1"/>
  <c r="AK2030" i="1"/>
  <c r="AK2031" i="1"/>
  <c r="AK2032" i="1"/>
  <c r="AK2033" i="1"/>
  <c r="AK2034" i="1"/>
  <c r="AK2035" i="1"/>
  <c r="AK2036" i="1"/>
  <c r="AK2037" i="1"/>
  <c r="AK2038" i="1"/>
  <c r="AK2039" i="1"/>
  <c r="AK2040" i="1"/>
  <c r="AK2041" i="1"/>
  <c r="AK2042" i="1"/>
  <c r="AK2043" i="1"/>
  <c r="AK2044" i="1"/>
  <c r="AK2045" i="1"/>
  <c r="AK2046" i="1"/>
  <c r="AK2047" i="1"/>
  <c r="AK2048" i="1"/>
  <c r="AK2049" i="1"/>
  <c r="AK2050" i="1"/>
  <c r="AK2051" i="1"/>
  <c r="AK2052" i="1"/>
  <c r="AK2053" i="1"/>
  <c r="AK2054" i="1"/>
  <c r="AK2055" i="1"/>
  <c r="AK2056" i="1"/>
  <c r="AK2057" i="1"/>
  <c r="AK2058" i="1"/>
  <c r="AK2059" i="1"/>
  <c r="AK2060" i="1"/>
  <c r="AK2061" i="1"/>
  <c r="AK2062" i="1"/>
  <c r="AK2063" i="1"/>
  <c r="AK2064" i="1"/>
  <c r="AK2065" i="1"/>
  <c r="AK2066" i="1"/>
  <c r="AK2067" i="1"/>
  <c r="AK2068" i="1"/>
  <c r="AK2069" i="1"/>
  <c r="AK2070" i="1"/>
  <c r="AK2071" i="1"/>
  <c r="AK2072" i="1"/>
  <c r="AK2073" i="1"/>
  <c r="AK2074" i="1"/>
  <c r="AK2075" i="1"/>
  <c r="AK2076" i="1"/>
  <c r="AK2077" i="1"/>
  <c r="AK2078" i="1"/>
  <c r="AK2079" i="1"/>
  <c r="AK2080" i="1"/>
  <c r="AK2081" i="1"/>
  <c r="AK2082" i="1"/>
  <c r="AK2083" i="1"/>
  <c r="AK2084" i="1"/>
  <c r="AK2085" i="1"/>
  <c r="AK2086" i="1"/>
  <c r="AK2087" i="1"/>
  <c r="AK2088" i="1"/>
  <c r="AK2089" i="1"/>
  <c r="AK2090" i="1"/>
  <c r="AK2091" i="1"/>
  <c r="AK2092" i="1"/>
  <c r="AK2093" i="1"/>
  <c r="AK2094" i="1"/>
  <c r="AK2095" i="1"/>
  <c r="AK2096" i="1"/>
  <c r="AK2097" i="1"/>
  <c r="AK2098" i="1"/>
  <c r="AK2099" i="1"/>
  <c r="AK2100" i="1"/>
  <c r="AK2101" i="1"/>
  <c r="AK2102" i="1"/>
  <c r="AK2103" i="1"/>
  <c r="AK2104" i="1"/>
  <c r="AK2105" i="1"/>
  <c r="AK2106" i="1"/>
  <c r="AK2107" i="1"/>
  <c r="AK2108" i="1"/>
  <c r="AK2109" i="1"/>
  <c r="AK2110" i="1"/>
  <c r="AK2111" i="1"/>
  <c r="AK2112" i="1"/>
  <c r="AK2113" i="1"/>
  <c r="AK2114" i="1"/>
  <c r="AK2115" i="1"/>
  <c r="AK2116" i="1"/>
  <c r="AK2117" i="1"/>
  <c r="AK2118" i="1"/>
  <c r="AK2119" i="1"/>
  <c r="AK2120" i="1"/>
  <c r="AK2121" i="1"/>
  <c r="AK2122" i="1"/>
  <c r="AK2123" i="1"/>
  <c r="AK2124" i="1"/>
  <c r="AK2125" i="1"/>
  <c r="AK2126" i="1"/>
  <c r="AK2127" i="1"/>
  <c r="AK2128" i="1"/>
  <c r="AK2129" i="1"/>
  <c r="AK2130" i="1"/>
  <c r="AK2131" i="1"/>
  <c r="AK2132" i="1"/>
  <c r="AK2133" i="1"/>
  <c r="AK2134" i="1"/>
  <c r="AK2135" i="1"/>
  <c r="AK2136" i="1"/>
  <c r="AK2137" i="1"/>
  <c r="AK2138" i="1"/>
  <c r="AK2139" i="1"/>
  <c r="AK2140" i="1"/>
  <c r="AK2141" i="1"/>
  <c r="AK2142" i="1"/>
  <c r="AK2143" i="1"/>
  <c r="AK2144" i="1"/>
  <c r="AK2145" i="1"/>
  <c r="AK2146" i="1"/>
  <c r="AK2147" i="1"/>
  <c r="AK2148" i="1"/>
  <c r="AK2149" i="1"/>
  <c r="AK2150" i="1"/>
  <c r="AK2151" i="1"/>
  <c r="AK2152" i="1"/>
  <c r="AK2153" i="1"/>
  <c r="AK2154" i="1"/>
  <c r="AK2155" i="1"/>
  <c r="AK2156" i="1"/>
  <c r="AK2157" i="1"/>
  <c r="AK2158" i="1"/>
  <c r="AK2159" i="1"/>
  <c r="AK2160" i="1"/>
  <c r="AK2161" i="1"/>
  <c r="AK2162" i="1"/>
  <c r="AK2163" i="1"/>
  <c r="AK2164" i="1"/>
  <c r="AK2165" i="1"/>
  <c r="AK2166" i="1"/>
  <c r="AK2167" i="1"/>
  <c r="AK2168" i="1"/>
  <c r="AK2169" i="1"/>
  <c r="AK2170" i="1"/>
  <c r="AK2171" i="1"/>
  <c r="AK2172" i="1"/>
  <c r="AK2173" i="1"/>
  <c r="AK2174" i="1"/>
  <c r="AK2175" i="1"/>
  <c r="AK2176" i="1"/>
  <c r="AK2177" i="1"/>
  <c r="AK2178" i="1"/>
  <c r="AK2179" i="1"/>
  <c r="AK2180" i="1"/>
  <c r="AK2181" i="1"/>
  <c r="AK2182" i="1"/>
  <c r="AK2183" i="1"/>
  <c r="AK2184" i="1"/>
  <c r="AK2185" i="1"/>
  <c r="AK2186" i="1"/>
  <c r="AK2187" i="1"/>
  <c r="AK2188" i="1"/>
  <c r="AK2189" i="1"/>
  <c r="AK2190" i="1"/>
  <c r="AK2191" i="1"/>
  <c r="AK2192" i="1"/>
  <c r="AK2193" i="1"/>
  <c r="AK2194" i="1"/>
  <c r="AK2195" i="1"/>
  <c r="AK2196" i="1"/>
  <c r="AK2197" i="1"/>
  <c r="AK2198" i="1"/>
  <c r="AK2199" i="1"/>
  <c r="AK2200" i="1"/>
  <c r="AK2201" i="1"/>
  <c r="AK2202" i="1"/>
  <c r="AK2203" i="1"/>
  <c r="AK2204" i="1"/>
  <c r="AK2205" i="1"/>
  <c r="AK2206" i="1"/>
  <c r="AK2207" i="1"/>
  <c r="AK2208" i="1"/>
  <c r="AK2209" i="1"/>
  <c r="AK2210" i="1"/>
  <c r="AK2211" i="1"/>
  <c r="AK2212" i="1"/>
  <c r="AK2213" i="1"/>
  <c r="AK2214" i="1"/>
  <c r="AK2215" i="1"/>
  <c r="AK2216" i="1"/>
  <c r="AK2217" i="1"/>
  <c r="AK2218" i="1"/>
  <c r="AK2219" i="1"/>
  <c r="AK2220" i="1"/>
  <c r="AK2221" i="1"/>
  <c r="AK2222" i="1"/>
  <c r="AK2223" i="1"/>
  <c r="AK2224" i="1"/>
  <c r="AK2225" i="1"/>
  <c r="AK2226" i="1"/>
  <c r="AK2227" i="1"/>
  <c r="AK2228" i="1"/>
  <c r="AK2229" i="1"/>
  <c r="AK2230" i="1"/>
  <c r="AK2231" i="1"/>
  <c r="AK2232" i="1"/>
  <c r="AK2233" i="1"/>
  <c r="AK2234" i="1"/>
  <c r="AK2235" i="1"/>
  <c r="AK2236" i="1"/>
  <c r="AK2237" i="1"/>
  <c r="AK2238" i="1"/>
  <c r="AK2239" i="1"/>
  <c r="AK2240" i="1"/>
  <c r="AK2241" i="1"/>
  <c r="AK2242" i="1"/>
  <c r="AK2243" i="1"/>
  <c r="AK2244" i="1"/>
  <c r="AK2245" i="1"/>
  <c r="AK2246" i="1"/>
  <c r="AK2247" i="1"/>
  <c r="AK2248" i="1"/>
  <c r="AK2249" i="1"/>
  <c r="AK2250" i="1"/>
  <c r="AK2251" i="1"/>
  <c r="AK2252" i="1"/>
  <c r="AK2253" i="1"/>
  <c r="AK2254" i="1"/>
  <c r="AK2255" i="1"/>
  <c r="AK2256" i="1"/>
  <c r="AK2257" i="1"/>
  <c r="AK2258" i="1"/>
  <c r="AK2259" i="1"/>
  <c r="AK2260" i="1"/>
  <c r="AK2261" i="1"/>
  <c r="AK2262" i="1"/>
  <c r="AK2263" i="1"/>
  <c r="AK2264" i="1"/>
  <c r="AK2265" i="1"/>
  <c r="AK2266" i="1"/>
  <c r="AK2267" i="1"/>
  <c r="AK2268" i="1"/>
  <c r="AK2269" i="1"/>
  <c r="AK2270" i="1"/>
  <c r="AK2271" i="1"/>
  <c r="AK2272" i="1"/>
  <c r="AK2273" i="1"/>
  <c r="AK2274" i="1"/>
  <c r="AK2275" i="1"/>
  <c r="AK2276" i="1"/>
  <c r="AK2277" i="1"/>
  <c r="AK2278" i="1"/>
  <c r="AK2279" i="1"/>
  <c r="AK2280" i="1"/>
  <c r="AK2281" i="1"/>
  <c r="AK2282" i="1"/>
  <c r="AK2283" i="1"/>
  <c r="AK2284" i="1"/>
  <c r="AK2285" i="1"/>
  <c r="AK2286" i="1"/>
  <c r="AK2287" i="1"/>
  <c r="AK2288" i="1"/>
  <c r="AK2289" i="1"/>
  <c r="AK2290" i="1"/>
  <c r="AK2291" i="1"/>
  <c r="AK2292" i="1"/>
  <c r="AK2293" i="1"/>
  <c r="AK2294" i="1"/>
  <c r="AK2295" i="1"/>
  <c r="AK2296" i="1"/>
  <c r="AK2297" i="1"/>
  <c r="AK2298" i="1"/>
  <c r="AK2299" i="1"/>
  <c r="AK2300" i="1"/>
  <c r="AK2301" i="1"/>
  <c r="AK2302" i="1"/>
  <c r="AK2303" i="1"/>
  <c r="AK2304" i="1"/>
  <c r="AK2305" i="1"/>
  <c r="AK2306" i="1"/>
  <c r="AK2307" i="1"/>
  <c r="AK2308" i="1"/>
  <c r="AK2309" i="1"/>
  <c r="AK2310" i="1"/>
  <c r="AK2311" i="1"/>
  <c r="AK2312" i="1"/>
  <c r="AK2313" i="1"/>
  <c r="AK2314" i="1"/>
  <c r="AK2315" i="1"/>
  <c r="AK2316" i="1"/>
  <c r="AK2317" i="1"/>
  <c r="AK2318" i="1"/>
  <c r="AK2319" i="1"/>
  <c r="AK2320" i="1"/>
  <c r="AK2321" i="1"/>
  <c r="AK2322" i="1"/>
  <c r="AK2323" i="1"/>
  <c r="AK2324" i="1"/>
  <c r="AK2325" i="1"/>
  <c r="AK2326" i="1"/>
  <c r="AK2327" i="1"/>
  <c r="AK2328" i="1"/>
  <c r="AK2329" i="1"/>
  <c r="AK2330" i="1"/>
  <c r="AK2331" i="1"/>
  <c r="AK2332" i="1"/>
  <c r="AK2333" i="1"/>
  <c r="AK2334" i="1"/>
  <c r="AK2335" i="1"/>
  <c r="AK2336" i="1"/>
  <c r="AK2337" i="1"/>
  <c r="AK2338" i="1"/>
  <c r="AK2339" i="1"/>
  <c r="AK2340" i="1"/>
  <c r="AK2341" i="1"/>
  <c r="AK2342" i="1"/>
  <c r="AK2343" i="1"/>
  <c r="AK2344" i="1"/>
  <c r="AK2345" i="1"/>
  <c r="AK2346" i="1"/>
  <c r="AK2347" i="1"/>
  <c r="AK2348" i="1"/>
  <c r="AK2349" i="1"/>
  <c r="AK2350" i="1"/>
  <c r="AK2351" i="1"/>
  <c r="AK2352" i="1"/>
  <c r="AK2353" i="1"/>
  <c r="AK2354" i="1"/>
  <c r="AK2355" i="1"/>
  <c r="AK2356" i="1"/>
  <c r="AK2357" i="1"/>
  <c r="AK2358" i="1"/>
  <c r="AK2359" i="1"/>
  <c r="AK2360" i="1"/>
  <c r="AK2361" i="1"/>
  <c r="AK2362" i="1"/>
  <c r="AK2363" i="1"/>
  <c r="AK2364" i="1"/>
  <c r="AK2365" i="1"/>
  <c r="AK2366" i="1"/>
  <c r="AK2367" i="1"/>
  <c r="AK2368" i="1"/>
  <c r="AK2369" i="1"/>
  <c r="AK2370" i="1"/>
  <c r="AK2371" i="1"/>
  <c r="AK2372" i="1"/>
  <c r="AK2373" i="1"/>
  <c r="AK2374" i="1"/>
  <c r="AK2375" i="1"/>
  <c r="AK2376" i="1"/>
  <c r="AK2377" i="1"/>
  <c r="AK2378" i="1"/>
  <c r="AK2379" i="1"/>
  <c r="AK2380" i="1"/>
  <c r="AK2381" i="1"/>
  <c r="AK2382" i="1"/>
  <c r="AK2383" i="1"/>
  <c r="AK2384" i="1"/>
  <c r="AK2385" i="1"/>
  <c r="AK2386" i="1"/>
  <c r="AK2387" i="1"/>
  <c r="AK2388" i="1"/>
  <c r="AK2389" i="1"/>
  <c r="AK2390" i="1"/>
  <c r="AK2391" i="1"/>
  <c r="AK2392" i="1"/>
  <c r="AK2393" i="1"/>
  <c r="AK2394" i="1"/>
  <c r="AK2395" i="1"/>
  <c r="AK2396" i="1"/>
  <c r="AK2397" i="1"/>
  <c r="AK2398" i="1"/>
  <c r="AK2399" i="1"/>
  <c r="AK2400" i="1"/>
  <c r="AK2401" i="1"/>
  <c r="AK2402" i="1"/>
  <c r="AK2403" i="1"/>
  <c r="AK2404" i="1"/>
  <c r="AK2405" i="1"/>
  <c r="AK2406" i="1"/>
  <c r="AK2407" i="1"/>
  <c r="AK2408" i="1"/>
  <c r="AK2409" i="1"/>
  <c r="AK2410" i="1"/>
  <c r="AK2411" i="1"/>
  <c r="AK2412" i="1"/>
  <c r="AK2413" i="1"/>
  <c r="AK2414" i="1"/>
  <c r="AK2415" i="1"/>
  <c r="AK2416" i="1"/>
  <c r="AK2417" i="1"/>
  <c r="AK2418" i="1"/>
  <c r="AK2419" i="1"/>
  <c r="AK2420" i="1"/>
  <c r="AK2421" i="1"/>
  <c r="AK2422" i="1"/>
  <c r="AK2423" i="1"/>
  <c r="AK2424" i="1"/>
  <c r="AK2425" i="1"/>
  <c r="AK2426" i="1"/>
  <c r="AK2427" i="1"/>
  <c r="AK2428" i="1"/>
  <c r="AK2429" i="1"/>
  <c r="AK2430" i="1"/>
  <c r="AK2431" i="1"/>
  <c r="AK2432" i="1"/>
  <c r="AK2433" i="1"/>
  <c r="AK2434" i="1"/>
  <c r="AK2435" i="1"/>
  <c r="AK2436" i="1"/>
  <c r="AK2437" i="1"/>
  <c r="AK2438" i="1"/>
  <c r="AK2439" i="1"/>
  <c r="AK2440" i="1"/>
  <c r="AK2441" i="1"/>
  <c r="AK2442" i="1"/>
  <c r="AK2443" i="1"/>
  <c r="AK2444" i="1"/>
  <c r="AK2445" i="1"/>
  <c r="AK2446" i="1"/>
  <c r="AK2447" i="1"/>
  <c r="AK2448" i="1"/>
  <c r="AK2449" i="1"/>
  <c r="AK2450" i="1"/>
  <c r="AK2451" i="1"/>
  <c r="AK2452" i="1"/>
  <c r="AK2453" i="1"/>
  <c r="AK2454" i="1"/>
  <c r="AK2455" i="1"/>
  <c r="AK2456" i="1"/>
  <c r="AK2457" i="1"/>
  <c r="AK2458" i="1"/>
  <c r="AK2459" i="1"/>
  <c r="AK2460" i="1"/>
  <c r="AK2461" i="1"/>
  <c r="AK2462" i="1"/>
  <c r="AK2463" i="1"/>
  <c r="AK2464" i="1"/>
  <c r="AK2465" i="1"/>
  <c r="AK2466" i="1"/>
  <c r="AK2467" i="1"/>
  <c r="AK2468" i="1"/>
  <c r="AK2469" i="1"/>
  <c r="AK2470" i="1"/>
  <c r="AK2471" i="1"/>
  <c r="AK2472" i="1"/>
  <c r="AK2473" i="1"/>
  <c r="AK2474" i="1"/>
  <c r="AK2475" i="1"/>
  <c r="AK2476" i="1"/>
  <c r="AK2477" i="1"/>
  <c r="AK2478" i="1"/>
  <c r="AK2479" i="1"/>
  <c r="AK2480" i="1"/>
  <c r="AK2481" i="1"/>
  <c r="AK2482" i="1"/>
  <c r="AK2483" i="1"/>
  <c r="AK2484" i="1"/>
  <c r="AK2485" i="1"/>
  <c r="AK2486" i="1"/>
  <c r="AK2487" i="1"/>
  <c r="AK2488" i="1"/>
  <c r="AK2489" i="1"/>
  <c r="AK2490" i="1"/>
  <c r="AK2491" i="1"/>
  <c r="AK2492" i="1"/>
  <c r="AK2493" i="1"/>
  <c r="AK2494" i="1"/>
  <c r="AK2495" i="1"/>
  <c r="AK2496" i="1"/>
  <c r="AK2497" i="1"/>
  <c r="AK2498" i="1"/>
  <c r="AK2499" i="1"/>
  <c r="AK2500" i="1"/>
  <c r="AK2501" i="1"/>
  <c r="AK2502" i="1"/>
  <c r="AK2503" i="1"/>
  <c r="AK2504" i="1"/>
  <c r="AK2505" i="1"/>
  <c r="AK2506" i="1"/>
  <c r="AK2507" i="1"/>
  <c r="AK2508" i="1"/>
  <c r="AK2509" i="1"/>
  <c r="AK2510" i="1"/>
  <c r="AK2511" i="1"/>
  <c r="AK2512" i="1"/>
  <c r="AK2513" i="1"/>
  <c r="AK2514" i="1"/>
  <c r="AK2515" i="1"/>
  <c r="AK2516" i="1"/>
  <c r="AK2517" i="1"/>
  <c r="AK2518" i="1"/>
  <c r="AK2519" i="1"/>
  <c r="AK2520" i="1"/>
  <c r="AK2521" i="1"/>
  <c r="AK2522" i="1"/>
  <c r="AK2523" i="1"/>
  <c r="AK2524" i="1"/>
  <c r="AK2525" i="1"/>
  <c r="AK2526" i="1"/>
  <c r="AK2527" i="1"/>
  <c r="AK2528" i="1"/>
  <c r="AK2529" i="1"/>
  <c r="AK2530" i="1"/>
  <c r="AK2531" i="1"/>
  <c r="AK2532" i="1"/>
  <c r="AK2533" i="1"/>
  <c r="AK2534" i="1"/>
  <c r="AK2535" i="1"/>
  <c r="AK2536" i="1"/>
  <c r="AK2537" i="1"/>
  <c r="AK2538" i="1"/>
  <c r="AK2539" i="1"/>
  <c r="AK2540" i="1"/>
  <c r="AK2541" i="1"/>
  <c r="AK2542" i="1"/>
  <c r="AK2543" i="1"/>
  <c r="AK2544" i="1"/>
  <c r="AK2545" i="1"/>
  <c r="AK2546" i="1"/>
  <c r="AK2547" i="1"/>
  <c r="AK2548" i="1"/>
  <c r="AK2549" i="1"/>
  <c r="AK2550" i="1"/>
  <c r="AK2551" i="1"/>
  <c r="AK2552" i="1"/>
  <c r="AK2553" i="1"/>
  <c r="AK2554" i="1"/>
  <c r="AK2555" i="1"/>
  <c r="AK2556" i="1"/>
  <c r="AK2557" i="1"/>
  <c r="AK2558" i="1"/>
  <c r="AK2559" i="1"/>
  <c r="AK2560" i="1"/>
  <c r="AK2561" i="1"/>
  <c r="AK2562" i="1"/>
  <c r="AK2563" i="1"/>
  <c r="AK2564" i="1"/>
  <c r="AK2565" i="1"/>
  <c r="AK2566" i="1"/>
  <c r="AK2567" i="1"/>
  <c r="AK2568" i="1"/>
  <c r="AK2569" i="1"/>
  <c r="AK2570" i="1"/>
  <c r="AK2571" i="1"/>
  <c r="AK2572" i="1"/>
  <c r="AK2573" i="1"/>
  <c r="AK2574" i="1"/>
  <c r="AK2575" i="1"/>
  <c r="AK2576" i="1"/>
  <c r="AK2577" i="1"/>
  <c r="AK2578" i="1"/>
  <c r="AK2579" i="1"/>
  <c r="AK2580" i="1"/>
  <c r="AK2581" i="1"/>
  <c r="AK2582" i="1"/>
  <c r="AK2583" i="1"/>
  <c r="AK2584" i="1"/>
  <c r="AK2585" i="1"/>
  <c r="AK2586" i="1"/>
  <c r="AK2587" i="1"/>
  <c r="AK2588" i="1"/>
  <c r="AK2589" i="1"/>
  <c r="AK2590" i="1"/>
  <c r="AK2591" i="1"/>
  <c r="AK2592" i="1"/>
  <c r="AK2593" i="1"/>
  <c r="AK2594" i="1"/>
  <c r="AK2595" i="1"/>
  <c r="AK2596" i="1"/>
  <c r="AK2597" i="1"/>
  <c r="AK2598" i="1"/>
  <c r="AK2599" i="1"/>
  <c r="AK2600" i="1"/>
  <c r="AK2601" i="1"/>
  <c r="AK2602" i="1"/>
  <c r="AK2603" i="1"/>
  <c r="AK2604" i="1"/>
  <c r="AK2605" i="1"/>
  <c r="AK2606" i="1"/>
  <c r="AK2607" i="1"/>
  <c r="AK2608" i="1"/>
  <c r="AK2609" i="1"/>
  <c r="AK2610" i="1"/>
  <c r="AK2611" i="1"/>
  <c r="AK2612" i="1"/>
  <c r="AK2613" i="1"/>
  <c r="AK2614" i="1"/>
  <c r="AK2615" i="1"/>
  <c r="AK2616" i="1"/>
  <c r="AK2617" i="1"/>
  <c r="AK2618" i="1"/>
  <c r="AK2619" i="1"/>
  <c r="AK2620" i="1"/>
  <c r="AK2621" i="1"/>
  <c r="AK2622" i="1"/>
  <c r="AK2623" i="1"/>
  <c r="AK2624" i="1"/>
  <c r="AK2625" i="1"/>
  <c r="AK2626" i="1"/>
  <c r="AK2627" i="1"/>
  <c r="AK2628" i="1"/>
  <c r="AK2629" i="1"/>
  <c r="AK2630" i="1"/>
  <c r="AK2631" i="1"/>
  <c r="AK2632" i="1"/>
  <c r="AK2633" i="1"/>
  <c r="AK2634" i="1"/>
  <c r="AK2635" i="1"/>
  <c r="AK2636" i="1"/>
  <c r="AK2637" i="1"/>
  <c r="AK2638" i="1"/>
  <c r="AK2639" i="1"/>
  <c r="AK2640" i="1"/>
  <c r="AK2641" i="1"/>
  <c r="AK2642" i="1"/>
  <c r="AK2643" i="1"/>
  <c r="AK2644" i="1"/>
  <c r="AK2645" i="1"/>
  <c r="AK2646" i="1"/>
  <c r="AK2647" i="1"/>
  <c r="AK2648" i="1"/>
  <c r="AK2649" i="1"/>
  <c r="AK2650" i="1"/>
  <c r="AK2651" i="1"/>
  <c r="AK2652" i="1"/>
  <c r="AK2653" i="1"/>
  <c r="AK2654" i="1"/>
  <c r="AK2655" i="1"/>
  <c r="AK2656" i="1"/>
  <c r="AK2657" i="1"/>
  <c r="AK2658" i="1"/>
  <c r="AK2659" i="1"/>
  <c r="AK2660" i="1"/>
  <c r="AK2661" i="1"/>
  <c r="AK2662" i="1"/>
  <c r="AK2663" i="1"/>
  <c r="AK2664" i="1"/>
  <c r="AK2665" i="1"/>
  <c r="AK2666" i="1"/>
  <c r="AK2667" i="1"/>
  <c r="AK2668" i="1"/>
  <c r="AK2669" i="1"/>
  <c r="AK2670" i="1"/>
  <c r="AK2671" i="1"/>
  <c r="AK2672" i="1"/>
  <c r="AK2673" i="1"/>
  <c r="AK2674" i="1"/>
  <c r="AK2675" i="1"/>
  <c r="AK2676" i="1"/>
  <c r="AK2677" i="1"/>
  <c r="AK2678" i="1"/>
  <c r="AK2679" i="1"/>
  <c r="AK2680" i="1"/>
  <c r="AK2681" i="1"/>
  <c r="AK2682" i="1"/>
  <c r="AK2683" i="1"/>
  <c r="AK2684" i="1"/>
  <c r="AK2685" i="1"/>
  <c r="AK2686" i="1"/>
  <c r="AK2687" i="1"/>
  <c r="AK2688" i="1"/>
  <c r="AK2689" i="1"/>
  <c r="AK2690" i="1"/>
  <c r="AK2691" i="1"/>
  <c r="AK2692" i="1"/>
  <c r="AK2693" i="1"/>
  <c r="AK2694" i="1"/>
  <c r="AK2695" i="1"/>
  <c r="AK2696" i="1"/>
  <c r="AK2697" i="1"/>
  <c r="AK2698" i="1"/>
  <c r="AK2699" i="1"/>
  <c r="AK2700" i="1"/>
  <c r="AK2701" i="1"/>
  <c r="AK2702" i="1"/>
  <c r="AK2703" i="1"/>
  <c r="AK2704" i="1"/>
  <c r="AK2705" i="1"/>
  <c r="AK2706" i="1"/>
  <c r="AK2707" i="1"/>
  <c r="AK2708" i="1"/>
  <c r="AK2709" i="1"/>
  <c r="AK2710" i="1"/>
  <c r="AK2711" i="1"/>
  <c r="AK2712" i="1"/>
  <c r="AK2713" i="1"/>
  <c r="AK2714" i="1"/>
  <c r="AK2715" i="1"/>
  <c r="AK2716" i="1"/>
  <c r="AK2717" i="1"/>
  <c r="AK2718" i="1"/>
  <c r="AK2719" i="1"/>
  <c r="AK2720" i="1"/>
  <c r="AK2721" i="1"/>
  <c r="AK2722" i="1"/>
  <c r="AK2723" i="1"/>
  <c r="AK2724" i="1"/>
  <c r="AK2725" i="1"/>
  <c r="AK2726" i="1"/>
  <c r="AK2727" i="1"/>
  <c r="AK2728" i="1"/>
  <c r="AK2729" i="1"/>
  <c r="AK2730" i="1"/>
  <c r="AK2731" i="1"/>
  <c r="AK2732" i="1"/>
  <c r="AK2733" i="1"/>
  <c r="AK2734" i="1"/>
  <c r="AK2735" i="1"/>
  <c r="AK2736" i="1"/>
  <c r="AK2737" i="1"/>
  <c r="AK2738" i="1"/>
  <c r="AK2739" i="1"/>
  <c r="AK2740" i="1"/>
  <c r="AK2741" i="1"/>
  <c r="AK2742" i="1"/>
  <c r="AK2743" i="1"/>
  <c r="AK2744" i="1"/>
  <c r="AK2745" i="1"/>
  <c r="AK2746" i="1"/>
  <c r="AK2747" i="1"/>
  <c r="AK2748" i="1"/>
  <c r="AK2749" i="1"/>
  <c r="AK2750" i="1"/>
  <c r="AK2751" i="1"/>
  <c r="AK2752" i="1"/>
  <c r="AK2753" i="1"/>
  <c r="AK2754" i="1"/>
  <c r="AK2755" i="1"/>
  <c r="AK2756" i="1"/>
  <c r="AK2757" i="1"/>
  <c r="AK2758" i="1"/>
  <c r="AK2759" i="1"/>
  <c r="AK2760" i="1"/>
  <c r="AK2761" i="1"/>
  <c r="AK2762" i="1"/>
  <c r="AK2763" i="1"/>
  <c r="AK2764" i="1"/>
  <c r="AK2765" i="1"/>
  <c r="AK2766" i="1"/>
  <c r="AK2767" i="1"/>
  <c r="AK2768" i="1"/>
  <c r="AK2769" i="1"/>
  <c r="AK2770" i="1"/>
  <c r="AK2771" i="1"/>
  <c r="AK2772" i="1"/>
  <c r="AK2773" i="1"/>
  <c r="AK2774" i="1"/>
  <c r="AK2775" i="1"/>
  <c r="AK2776" i="1"/>
  <c r="AK2777" i="1"/>
  <c r="AK2778" i="1"/>
  <c r="AK2779" i="1"/>
  <c r="AK2780" i="1"/>
  <c r="AK2781" i="1"/>
  <c r="AK2782" i="1"/>
  <c r="AK2783" i="1"/>
  <c r="AK2784" i="1"/>
  <c r="AK2785" i="1"/>
  <c r="AK2786" i="1"/>
  <c r="AK2787" i="1"/>
  <c r="AK2788" i="1"/>
  <c r="AK2789" i="1"/>
  <c r="AK2790" i="1"/>
  <c r="AK2791" i="1"/>
  <c r="AK2792" i="1"/>
  <c r="AK2793" i="1"/>
  <c r="AK2794" i="1"/>
  <c r="AK2795" i="1"/>
  <c r="AK2796" i="1"/>
  <c r="AK2797" i="1"/>
  <c r="AK2798" i="1"/>
  <c r="AK2799" i="1"/>
  <c r="AK2800" i="1"/>
  <c r="AK2801" i="1"/>
  <c r="AK2802" i="1"/>
  <c r="AK2803" i="1"/>
  <c r="AK2804" i="1"/>
  <c r="AK2805" i="1"/>
  <c r="AK2806" i="1"/>
  <c r="AK2807" i="1"/>
  <c r="AK2808" i="1"/>
  <c r="AK2809" i="1"/>
  <c r="AK2810" i="1"/>
  <c r="AK2811" i="1"/>
  <c r="AK2812" i="1"/>
  <c r="AK2813" i="1"/>
  <c r="AK2814" i="1"/>
  <c r="AK2815" i="1"/>
  <c r="AK2816" i="1"/>
  <c r="AK2817" i="1"/>
  <c r="AK2818" i="1"/>
  <c r="AK2819" i="1"/>
  <c r="AK2820" i="1"/>
  <c r="AK2821" i="1"/>
  <c r="AK2822" i="1"/>
  <c r="AK2823" i="1"/>
  <c r="AK2824" i="1"/>
  <c r="AK2825" i="1"/>
  <c r="AK2826" i="1"/>
  <c r="AK2827" i="1"/>
  <c r="AK2828" i="1"/>
  <c r="AK2829" i="1"/>
  <c r="AK2830" i="1"/>
  <c r="AK2831" i="1"/>
  <c r="AK2832" i="1"/>
  <c r="AK2833" i="1"/>
  <c r="AK2834" i="1"/>
  <c r="AK2835" i="1"/>
  <c r="AK2836" i="1"/>
  <c r="AK2837" i="1"/>
  <c r="AK2838" i="1"/>
  <c r="AK2839" i="1"/>
  <c r="AK2840" i="1"/>
  <c r="AK2841" i="1"/>
  <c r="AK2842" i="1"/>
  <c r="AK2843" i="1"/>
  <c r="AK2844" i="1"/>
  <c r="AK2845" i="1"/>
  <c r="AK2846" i="1"/>
  <c r="AK2847" i="1"/>
  <c r="AK2848" i="1"/>
  <c r="AK2849" i="1"/>
  <c r="AK2850" i="1"/>
  <c r="AK2851" i="1"/>
  <c r="AK2852" i="1"/>
  <c r="AK2853" i="1"/>
  <c r="AK2854" i="1"/>
  <c r="AK2855" i="1"/>
  <c r="AK2856" i="1"/>
  <c r="AK2857" i="1"/>
  <c r="AK2858" i="1"/>
  <c r="AK2859" i="1"/>
  <c r="AK2860" i="1"/>
  <c r="AK2861" i="1"/>
  <c r="AK2862" i="1"/>
  <c r="AK2863" i="1"/>
  <c r="AK2864" i="1"/>
  <c r="AK2865" i="1"/>
  <c r="AK2866" i="1"/>
  <c r="AK2867" i="1"/>
  <c r="AK2868" i="1"/>
  <c r="AK2869" i="1"/>
  <c r="AK2870" i="1"/>
  <c r="AK2871" i="1"/>
  <c r="AK2872" i="1"/>
  <c r="AK2873" i="1"/>
  <c r="AK2874" i="1"/>
  <c r="AK2875" i="1"/>
  <c r="AK2876" i="1"/>
  <c r="AK2877" i="1"/>
  <c r="AK2878" i="1"/>
  <c r="AK2879" i="1"/>
  <c r="AK2880" i="1"/>
  <c r="AK2881" i="1"/>
  <c r="AK2882" i="1"/>
  <c r="AK2883" i="1"/>
  <c r="AK2884" i="1"/>
  <c r="AK2885" i="1"/>
  <c r="AK2886" i="1"/>
  <c r="AK2887" i="1"/>
  <c r="AK2888" i="1"/>
  <c r="AK2889" i="1"/>
  <c r="AK2890" i="1"/>
  <c r="AK2891" i="1"/>
  <c r="AK2892" i="1"/>
  <c r="AK2893" i="1"/>
  <c r="AK2894" i="1"/>
  <c r="AK2895" i="1"/>
  <c r="AK2896" i="1"/>
  <c r="AK2897" i="1"/>
  <c r="AK2898" i="1"/>
  <c r="AK2899" i="1"/>
  <c r="AK2900" i="1"/>
  <c r="AK2901" i="1"/>
  <c r="AK2902" i="1"/>
  <c r="AK2903" i="1"/>
  <c r="AK2904" i="1"/>
  <c r="AK2905" i="1"/>
  <c r="AK2906" i="1"/>
  <c r="AK2907" i="1"/>
  <c r="AK2908" i="1"/>
  <c r="AK2909" i="1"/>
  <c r="AK2910" i="1"/>
  <c r="AK2911" i="1"/>
  <c r="AK2912" i="1"/>
  <c r="AK2913" i="1"/>
  <c r="AK2914" i="1"/>
  <c r="AK2915" i="1"/>
  <c r="AK2916" i="1"/>
  <c r="AK2917" i="1"/>
  <c r="AK2918" i="1"/>
  <c r="AK2919" i="1"/>
  <c r="AK2920" i="1"/>
  <c r="AK2921" i="1"/>
  <c r="AK2922" i="1"/>
  <c r="AK2923" i="1"/>
  <c r="AK2924" i="1"/>
  <c r="AK2925" i="1"/>
  <c r="AK2926" i="1"/>
  <c r="AK2927" i="1"/>
  <c r="AK2928" i="1"/>
  <c r="AK2929" i="1"/>
  <c r="AK2930" i="1"/>
  <c r="AK2931" i="1"/>
  <c r="AK2932" i="1"/>
  <c r="AK2933" i="1"/>
  <c r="AK2934" i="1"/>
  <c r="AK2935" i="1"/>
  <c r="AK2936" i="1"/>
  <c r="AK2937" i="1"/>
  <c r="AK2938" i="1"/>
  <c r="AK2939" i="1"/>
  <c r="AK2940" i="1"/>
  <c r="AK2941" i="1"/>
  <c r="AK2942" i="1"/>
  <c r="AK2943" i="1"/>
  <c r="AK2944" i="1"/>
  <c r="AK2945" i="1"/>
  <c r="AK2946" i="1"/>
  <c r="AK2947" i="1"/>
  <c r="AK2948" i="1"/>
  <c r="AK2949" i="1"/>
  <c r="AK2950" i="1"/>
  <c r="AK2951" i="1"/>
  <c r="AK2952" i="1"/>
  <c r="AK2953" i="1"/>
  <c r="AK2954" i="1"/>
  <c r="AK2955" i="1"/>
  <c r="AK2956" i="1"/>
  <c r="AK2957" i="1"/>
  <c r="AK2958" i="1"/>
  <c r="AK2959" i="1"/>
  <c r="AK2960" i="1"/>
  <c r="AK2961" i="1"/>
  <c r="AK2962" i="1"/>
  <c r="AK2963" i="1"/>
  <c r="AK2964" i="1"/>
  <c r="AK2965" i="1"/>
  <c r="AK2966" i="1"/>
  <c r="AK2967" i="1"/>
  <c r="AK2968" i="1"/>
  <c r="AK2969" i="1"/>
  <c r="AK2970" i="1"/>
  <c r="AK2971" i="1"/>
  <c r="AK2972" i="1"/>
  <c r="AK2973" i="1"/>
  <c r="AK2974" i="1"/>
  <c r="AK2975" i="1"/>
  <c r="AK2976" i="1"/>
  <c r="AK2977" i="1"/>
  <c r="AK2978" i="1"/>
  <c r="AK2979" i="1"/>
  <c r="AK2980" i="1"/>
  <c r="AK2981" i="1"/>
  <c r="AK2982" i="1"/>
  <c r="AK2983" i="1"/>
  <c r="AK2984" i="1"/>
  <c r="AK2985" i="1"/>
  <c r="AK2986" i="1"/>
  <c r="AK2987" i="1"/>
  <c r="AK2988" i="1"/>
  <c r="AK2989" i="1"/>
  <c r="AK2990" i="1"/>
  <c r="AK2991" i="1"/>
  <c r="AK2992" i="1"/>
  <c r="AK2993" i="1"/>
  <c r="AK2994" i="1"/>
  <c r="AK2995" i="1"/>
  <c r="AK2996" i="1"/>
  <c r="AK2997" i="1"/>
  <c r="AK2998" i="1"/>
  <c r="AK2999" i="1"/>
  <c r="AK3000" i="1"/>
  <c r="AK3001" i="1"/>
  <c r="AK3002" i="1"/>
  <c r="AK3003" i="1"/>
  <c r="AK3004" i="1"/>
  <c r="AK3005" i="1"/>
  <c r="AK3006" i="1"/>
  <c r="AK3007" i="1"/>
  <c r="AK3008" i="1"/>
  <c r="AK3009" i="1"/>
  <c r="AK3010" i="1"/>
  <c r="AK3011" i="1"/>
  <c r="AK3012" i="1"/>
  <c r="AK3013" i="1"/>
  <c r="AK3014" i="1"/>
  <c r="AK3015" i="1"/>
  <c r="AK3016" i="1"/>
  <c r="AK3017" i="1"/>
  <c r="AK3018" i="1"/>
  <c r="AK3019" i="1"/>
  <c r="AK3020" i="1"/>
  <c r="AK3021" i="1"/>
  <c r="AK3022" i="1"/>
  <c r="AK3023" i="1"/>
  <c r="AK3024" i="1"/>
  <c r="AK3025" i="1"/>
  <c r="AK3026" i="1"/>
  <c r="AK3027" i="1"/>
  <c r="AK3028" i="1"/>
  <c r="AK3029" i="1"/>
  <c r="AK3030" i="1"/>
  <c r="AK3031" i="1"/>
  <c r="AK3032" i="1"/>
  <c r="AK3033" i="1"/>
  <c r="AK3034" i="1"/>
  <c r="AK3035" i="1"/>
  <c r="AK3036" i="1"/>
  <c r="AK3037" i="1"/>
  <c r="AK3038" i="1"/>
  <c r="AK3039" i="1"/>
  <c r="AK3040" i="1"/>
  <c r="AK3041" i="1"/>
  <c r="AK3042" i="1"/>
  <c r="AK3043" i="1"/>
  <c r="AK3044" i="1"/>
  <c r="AK3045" i="1"/>
  <c r="AK3046" i="1"/>
  <c r="AK3047" i="1"/>
  <c r="AK3048" i="1"/>
  <c r="AK3049" i="1"/>
  <c r="AK3050" i="1"/>
  <c r="AK3051" i="1"/>
  <c r="AK3052" i="1"/>
  <c r="AK3053" i="1"/>
  <c r="AK3054" i="1"/>
  <c r="AK3055" i="1"/>
  <c r="AK3056" i="1"/>
  <c r="AK3057" i="1"/>
  <c r="AK3058" i="1"/>
  <c r="AK3059" i="1"/>
  <c r="AK3060" i="1"/>
  <c r="AK3061" i="1"/>
  <c r="AK3062" i="1"/>
  <c r="AK3063" i="1"/>
  <c r="AK3064" i="1"/>
  <c r="AK3065" i="1"/>
  <c r="AK3066" i="1"/>
  <c r="AK3067" i="1"/>
  <c r="AK3068" i="1"/>
  <c r="AK3069" i="1"/>
  <c r="AK3070" i="1"/>
  <c r="AK3071" i="1"/>
  <c r="AK3072" i="1"/>
  <c r="AK3073" i="1"/>
  <c r="AK3074" i="1"/>
  <c r="AK3075" i="1"/>
  <c r="AK3076" i="1"/>
  <c r="AK3077" i="1"/>
  <c r="AK3078" i="1"/>
  <c r="AK3079" i="1"/>
  <c r="AK3080" i="1"/>
  <c r="AK3081" i="1"/>
  <c r="AK3082" i="1"/>
  <c r="AK3083" i="1"/>
  <c r="AK3084" i="1"/>
  <c r="AK3085" i="1"/>
  <c r="AK3086" i="1"/>
  <c r="AK3087" i="1"/>
  <c r="AK3088" i="1"/>
  <c r="AK3089" i="1"/>
  <c r="AK3090" i="1"/>
  <c r="AK3091" i="1"/>
  <c r="AK3092" i="1"/>
  <c r="AK3093" i="1"/>
  <c r="AK3094" i="1"/>
  <c r="AK3095" i="1"/>
  <c r="AK3096" i="1"/>
  <c r="AK3097" i="1"/>
  <c r="AK3098" i="1"/>
  <c r="AK3099" i="1"/>
  <c r="AK3100" i="1"/>
  <c r="AK3101" i="1"/>
  <c r="AK3102" i="1"/>
  <c r="AK3103" i="1"/>
  <c r="AK3104" i="1"/>
  <c r="AK3105" i="1"/>
  <c r="AK3106" i="1"/>
  <c r="AK3107" i="1"/>
  <c r="AK3108" i="1"/>
  <c r="AK3109" i="1"/>
  <c r="AK3110" i="1"/>
  <c r="AK3111" i="1"/>
  <c r="AK3112" i="1"/>
  <c r="AK3113" i="1"/>
  <c r="AK3114" i="1"/>
  <c r="AK3115" i="1"/>
  <c r="AK3116" i="1"/>
  <c r="AK3117" i="1"/>
  <c r="AK3118" i="1"/>
  <c r="AK3119" i="1"/>
  <c r="AK3120" i="1"/>
  <c r="AK3121" i="1"/>
  <c r="AK3122" i="1"/>
  <c r="AK3123" i="1"/>
  <c r="AK3124" i="1"/>
  <c r="AK3125" i="1"/>
  <c r="AK3126" i="1"/>
  <c r="AK3127" i="1"/>
  <c r="AK3128" i="1"/>
  <c r="AK3129" i="1"/>
  <c r="AK3130" i="1"/>
  <c r="AK3131" i="1"/>
  <c r="AK3132" i="1"/>
  <c r="AK3133" i="1"/>
  <c r="AK3134" i="1"/>
  <c r="AK3135" i="1"/>
  <c r="AK3136" i="1"/>
  <c r="AK3137" i="1"/>
  <c r="AK3138" i="1"/>
  <c r="AK3139" i="1"/>
  <c r="AK3140" i="1"/>
  <c r="AK3141" i="1"/>
  <c r="AK3142" i="1"/>
  <c r="AK3143" i="1"/>
  <c r="AK3144" i="1"/>
  <c r="AK3145" i="1"/>
  <c r="AK3146" i="1"/>
  <c r="AK3147" i="1"/>
  <c r="AK3148" i="1"/>
  <c r="AK3149" i="1"/>
  <c r="AK3150" i="1"/>
  <c r="AK3151" i="1"/>
  <c r="AK3152" i="1"/>
  <c r="AK3153" i="1"/>
  <c r="AK3154" i="1"/>
  <c r="AK3155" i="1"/>
  <c r="AK3156" i="1"/>
  <c r="AK3157" i="1"/>
  <c r="AK3158" i="1"/>
  <c r="AK3159" i="1"/>
  <c r="AK3160" i="1"/>
  <c r="AK3161" i="1"/>
  <c r="AK3162" i="1"/>
  <c r="AK3163" i="1"/>
  <c r="AK3164" i="1"/>
  <c r="AK3165" i="1"/>
  <c r="AK3166" i="1"/>
  <c r="AK3167" i="1"/>
  <c r="AK3168" i="1"/>
  <c r="AK3169" i="1"/>
  <c r="AK3170" i="1"/>
  <c r="AK3171" i="1"/>
  <c r="AK3172" i="1"/>
  <c r="AK3173" i="1"/>
  <c r="AK3174" i="1"/>
  <c r="AK3175" i="1"/>
  <c r="AK3176" i="1"/>
  <c r="AK3177" i="1"/>
  <c r="AK3178" i="1"/>
  <c r="AK3179" i="1"/>
  <c r="AK3180" i="1"/>
  <c r="AK3181" i="1"/>
  <c r="AK3182" i="1"/>
  <c r="AK3183" i="1"/>
  <c r="AK3184" i="1"/>
  <c r="AK3185" i="1"/>
  <c r="AK3186" i="1"/>
  <c r="AK3187" i="1"/>
  <c r="AK3188" i="1"/>
  <c r="AK3189" i="1"/>
  <c r="AK3190" i="1"/>
  <c r="AK3191" i="1"/>
  <c r="AK3192" i="1"/>
  <c r="AK3193" i="1"/>
  <c r="AK3194" i="1"/>
  <c r="AK3195" i="1"/>
  <c r="AK3196" i="1"/>
  <c r="AK3197" i="1"/>
  <c r="AK3198" i="1"/>
  <c r="AK3199" i="1"/>
  <c r="AK3200" i="1"/>
  <c r="AK3201" i="1"/>
  <c r="AK3202" i="1"/>
  <c r="AK3203" i="1"/>
  <c r="AK3204" i="1"/>
  <c r="AK3205" i="1"/>
  <c r="AK3206" i="1"/>
  <c r="AK3207" i="1"/>
  <c r="AK3208" i="1"/>
  <c r="AK3209" i="1"/>
  <c r="AK3210" i="1"/>
  <c r="AK3211" i="1"/>
  <c r="AK3212" i="1"/>
  <c r="AK3213" i="1"/>
  <c r="AK3214" i="1"/>
  <c r="AK3215" i="1"/>
  <c r="AK3216" i="1"/>
  <c r="AK3217" i="1"/>
  <c r="AK3218" i="1"/>
  <c r="AK3219" i="1"/>
  <c r="AK3220" i="1"/>
  <c r="AK3221" i="1"/>
  <c r="AK3222" i="1"/>
  <c r="AK3223" i="1"/>
  <c r="AK3224" i="1"/>
  <c r="AK3225" i="1"/>
  <c r="AK3226" i="1"/>
  <c r="AK3227" i="1"/>
  <c r="AK3228" i="1"/>
  <c r="AK3229" i="1"/>
  <c r="AK3230" i="1"/>
  <c r="AK3231" i="1"/>
  <c r="AK3232" i="1"/>
  <c r="AK3233" i="1"/>
  <c r="AK3234" i="1"/>
  <c r="AK3235" i="1"/>
  <c r="AK3236" i="1"/>
  <c r="AK3237" i="1"/>
  <c r="AK3238" i="1"/>
  <c r="AK3239" i="1"/>
  <c r="AK3240" i="1"/>
  <c r="AK3241" i="1"/>
  <c r="AK3242" i="1"/>
  <c r="AK3243" i="1"/>
  <c r="AK3244" i="1"/>
  <c r="AK3245" i="1"/>
  <c r="AK3246" i="1"/>
  <c r="AK3247" i="1"/>
  <c r="AK3248" i="1"/>
  <c r="AK3249" i="1"/>
  <c r="AK3250" i="1"/>
  <c r="AK3251" i="1"/>
  <c r="AK3252" i="1"/>
  <c r="AK3253" i="1"/>
  <c r="AK3254" i="1"/>
  <c r="AK3255" i="1"/>
  <c r="AK3256" i="1"/>
  <c r="AK3257" i="1"/>
  <c r="AK3258" i="1"/>
  <c r="AK3259" i="1"/>
  <c r="AK3260" i="1"/>
  <c r="AK3261" i="1"/>
  <c r="AK3262" i="1"/>
  <c r="AK3263" i="1"/>
  <c r="AK3264" i="1"/>
  <c r="AK3265" i="1"/>
  <c r="AK3266" i="1"/>
  <c r="AK3267" i="1"/>
  <c r="AK3268" i="1"/>
  <c r="AK3269" i="1"/>
  <c r="AK3270" i="1"/>
  <c r="AK3271" i="1"/>
  <c r="AK3272" i="1"/>
  <c r="AK3273" i="1"/>
  <c r="AK3274" i="1"/>
  <c r="AK3275" i="1"/>
  <c r="AK3276" i="1"/>
  <c r="AK3277" i="1"/>
  <c r="AK3278" i="1"/>
  <c r="AK3279" i="1"/>
  <c r="AK3280" i="1"/>
  <c r="AK3281" i="1"/>
  <c r="AK3282" i="1"/>
  <c r="AK3283" i="1"/>
  <c r="AK3284" i="1"/>
  <c r="AK3285" i="1"/>
  <c r="AK3286" i="1"/>
  <c r="AK3287" i="1"/>
  <c r="AK3288" i="1"/>
  <c r="AK3289" i="1"/>
  <c r="AK3290" i="1"/>
  <c r="AK3291" i="1"/>
  <c r="AK3292" i="1"/>
  <c r="AK3293" i="1"/>
  <c r="AK3294" i="1"/>
  <c r="AK3295" i="1"/>
  <c r="AK3296" i="1"/>
  <c r="AK3297" i="1"/>
  <c r="AK3298" i="1"/>
  <c r="AK3299" i="1"/>
  <c r="AK3300" i="1"/>
  <c r="AK3301" i="1"/>
  <c r="AK3302" i="1"/>
  <c r="AK3303" i="1"/>
  <c r="AK3304" i="1"/>
  <c r="AK3305" i="1"/>
  <c r="AK3306" i="1"/>
  <c r="AK3307" i="1"/>
  <c r="AK3308" i="1"/>
  <c r="AK3309" i="1"/>
  <c r="AK3310" i="1"/>
  <c r="AK3311" i="1"/>
  <c r="AK3312" i="1"/>
  <c r="AK3313" i="1"/>
  <c r="AK3314" i="1"/>
  <c r="AK3315" i="1"/>
  <c r="AK3316" i="1"/>
  <c r="AK3317" i="1"/>
  <c r="AK3318" i="1"/>
  <c r="AK3319" i="1"/>
  <c r="AK3320" i="1"/>
  <c r="AK3321" i="1"/>
  <c r="AK3322" i="1"/>
  <c r="AK3323" i="1"/>
  <c r="AK3324" i="1"/>
  <c r="AK3325" i="1"/>
  <c r="AK3326" i="1"/>
  <c r="AK3327" i="1"/>
  <c r="AK3328" i="1"/>
  <c r="AK3329" i="1"/>
  <c r="AK3330" i="1"/>
  <c r="AK3331" i="1"/>
  <c r="AK3332" i="1"/>
  <c r="AK3333" i="1"/>
  <c r="AK3334" i="1"/>
  <c r="AK3335" i="1"/>
  <c r="AK3336" i="1"/>
  <c r="AK3337" i="1"/>
  <c r="AK3338" i="1"/>
  <c r="AK3339" i="1"/>
  <c r="AK3340" i="1"/>
  <c r="AK3341" i="1"/>
  <c r="AK3342" i="1"/>
  <c r="AK3343" i="1"/>
  <c r="AK3344" i="1"/>
  <c r="AK3345" i="1"/>
  <c r="AK3346" i="1"/>
  <c r="AK3347" i="1"/>
  <c r="AK3348" i="1"/>
  <c r="AK3349" i="1"/>
  <c r="AK3350" i="1"/>
  <c r="AK3351" i="1"/>
  <c r="AK3352" i="1"/>
  <c r="AK3353" i="1"/>
  <c r="AK3354" i="1"/>
  <c r="AK3355" i="1"/>
  <c r="AK3356" i="1"/>
  <c r="AK4" i="1"/>
  <c r="AK5" i="1"/>
  <c r="AK6" i="1"/>
  <c r="AK7" i="1"/>
  <c r="AK8" i="1"/>
  <c r="AK3357" i="1"/>
  <c r="AK3358" i="1"/>
  <c r="AK3359" i="1"/>
  <c r="AK3360" i="1"/>
  <c r="AK3361" i="1"/>
  <c r="AK3362" i="1"/>
  <c r="AK3363" i="1"/>
  <c r="AK3364" i="1"/>
  <c r="AK3365" i="1"/>
  <c r="AK3366" i="1"/>
  <c r="AK3367" i="1"/>
  <c r="AK3368" i="1"/>
  <c r="AK3369" i="1"/>
  <c r="AK3370" i="1"/>
  <c r="AK3371" i="1"/>
  <c r="AK3372" i="1"/>
  <c r="AK3373" i="1"/>
  <c r="AK3374" i="1"/>
  <c r="AK3375" i="1"/>
  <c r="AK3376" i="1"/>
  <c r="AK3377" i="1"/>
  <c r="AK3378" i="1"/>
  <c r="AK3379" i="1"/>
  <c r="AK3380" i="1"/>
  <c r="AK3381" i="1"/>
  <c r="AK3382" i="1"/>
  <c r="AK3383" i="1"/>
  <c r="AK3384" i="1"/>
  <c r="AK3385" i="1"/>
  <c r="AK3386" i="1"/>
  <c r="AK3387" i="1"/>
  <c r="AK3388" i="1"/>
  <c r="AK3389" i="1"/>
  <c r="AK3390" i="1"/>
  <c r="AK3391" i="1"/>
  <c r="AK3392" i="1"/>
  <c r="AK3393" i="1"/>
  <c r="AK3394" i="1"/>
  <c r="AK3395" i="1"/>
  <c r="AK3396" i="1"/>
  <c r="AK3397" i="1"/>
  <c r="AK3398" i="1"/>
  <c r="AK3399" i="1"/>
  <c r="AK3400" i="1"/>
  <c r="AK3401" i="1"/>
  <c r="AK3402" i="1"/>
  <c r="AK3403" i="1"/>
  <c r="AK3404" i="1"/>
  <c r="AK3405" i="1"/>
  <c r="AK3406" i="1"/>
  <c r="AK3407" i="1"/>
  <c r="AK3408" i="1"/>
  <c r="AK3409" i="1"/>
  <c r="AK3410" i="1"/>
  <c r="AK3411" i="1"/>
  <c r="AK3412" i="1"/>
  <c r="AK9" i="1"/>
  <c r="AK10" i="1"/>
  <c r="AK11" i="1"/>
  <c r="AK12" i="1"/>
  <c r="AK13" i="1"/>
  <c r="AK14" i="1"/>
  <c r="AK15" i="1"/>
  <c r="AK16" i="1"/>
  <c r="AK17" i="1"/>
  <c r="AK18" i="1"/>
  <c r="AK19" i="1"/>
  <c r="AK20" i="1"/>
  <c r="AK21" i="1"/>
  <c r="AK22" i="1"/>
  <c r="AK3413" i="1"/>
  <c r="AK3414" i="1"/>
  <c r="AK3415" i="1"/>
  <c r="AK3416" i="1"/>
  <c r="AK3417" i="1"/>
  <c r="AK3418" i="1"/>
  <c r="AK3419" i="1"/>
  <c r="AK23" i="1"/>
  <c r="AK24" i="1"/>
  <c r="AK25" i="1"/>
  <c r="AK26" i="1"/>
  <c r="AK27" i="1"/>
  <c r="AK28" i="1"/>
  <c r="AK29" i="1"/>
  <c r="AK30" i="1"/>
  <c r="AK31" i="1"/>
  <c r="AK32" i="1"/>
  <c r="AK33" i="1"/>
  <c r="AK34" i="1"/>
  <c r="AK35" i="1"/>
  <c r="AK36" i="1"/>
  <c r="AK37" i="1"/>
  <c r="AK3420" i="1"/>
  <c r="AK3421" i="1"/>
  <c r="AK3422" i="1"/>
  <c r="AK3423" i="1"/>
  <c r="AK3424" i="1"/>
  <c r="AK3425" i="1"/>
  <c r="AK3426" i="1"/>
  <c r="AK38" i="1"/>
  <c r="AK39" i="1"/>
  <c r="AK40" i="1"/>
  <c r="AK41" i="1"/>
  <c r="AK42" i="1"/>
  <c r="AK43" i="1"/>
  <c r="AK44" i="1"/>
  <c r="AK45" i="1"/>
  <c r="AK46" i="1"/>
  <c r="AK47" i="1"/>
  <c r="AK48" i="1"/>
  <c r="AK49" i="1"/>
  <c r="AK50" i="1"/>
  <c r="AK51" i="1"/>
  <c r="AK3427" i="1"/>
  <c r="AK3428" i="1"/>
  <c r="AK3429" i="1"/>
  <c r="AK3430" i="1"/>
  <c r="AK3431" i="1"/>
  <c r="AK3432" i="1"/>
  <c r="AK3433" i="1"/>
  <c r="AK3434" i="1"/>
  <c r="AK3435" i="1"/>
  <c r="AK3436" i="1"/>
  <c r="AK3437" i="1"/>
  <c r="AK3438" i="1"/>
  <c r="AK3439" i="1"/>
  <c r="AK3440" i="1"/>
  <c r="AK3441" i="1"/>
  <c r="AK3442" i="1"/>
  <c r="AK3443" i="1"/>
  <c r="AK3444" i="1"/>
  <c r="AK3445" i="1"/>
  <c r="AK3446" i="1"/>
  <c r="AK3447" i="1"/>
  <c r="AK3448" i="1"/>
  <c r="AK3449" i="1"/>
  <c r="AK3450" i="1"/>
  <c r="AK52" i="1"/>
  <c r="AK53" i="1"/>
  <c r="AK54" i="1"/>
  <c r="AK55" i="1"/>
  <c r="AK56" i="1"/>
  <c r="AK57" i="1"/>
  <c r="AK3451" i="1"/>
  <c r="AK3452" i="1"/>
  <c r="AK3453" i="1"/>
  <c r="AK3454" i="1"/>
  <c r="AK3455" i="1"/>
  <c r="AK3456" i="1"/>
  <c r="AK3457" i="1"/>
  <c r="AK3458" i="1"/>
  <c r="AK3459" i="1"/>
  <c r="AK3460" i="1"/>
  <c r="AK3461" i="1"/>
  <c r="AK3462" i="1"/>
  <c r="AK3463" i="1"/>
  <c r="AK3464" i="1"/>
  <c r="AK3465" i="1"/>
  <c r="AK3466" i="1"/>
  <c r="AK3467" i="1"/>
  <c r="AK3468" i="1"/>
  <c r="AK58" i="1"/>
  <c r="AK59" i="1"/>
  <c r="AK60" i="1"/>
  <c r="AK61" i="1"/>
  <c r="AK62" i="1"/>
  <c r="AK63" i="1"/>
  <c r="AK3469" i="1"/>
  <c r="AK3470" i="1"/>
  <c r="AK3471" i="1"/>
  <c r="AK3472" i="1"/>
  <c r="AK3473" i="1"/>
  <c r="AK3474" i="1"/>
  <c r="AK3475" i="1"/>
  <c r="AK3476" i="1"/>
  <c r="AK3477" i="1"/>
  <c r="AK3478" i="1"/>
  <c r="AK3479" i="1"/>
  <c r="AK3480" i="1"/>
  <c r="AK3481" i="1"/>
  <c r="AK3482" i="1"/>
  <c r="AK3483" i="1"/>
  <c r="AK3484" i="1"/>
  <c r="AK3485" i="1"/>
  <c r="AK3486" i="1"/>
  <c r="AK3487" i="1"/>
  <c r="AK3488" i="1"/>
  <c r="AK3489" i="1"/>
  <c r="AK3490" i="1"/>
  <c r="AK3491" i="1"/>
  <c r="AK3492" i="1"/>
  <c r="AK3493" i="1"/>
  <c r="AK64" i="1"/>
  <c r="AK65" i="1"/>
  <c r="AK66" i="1"/>
  <c r="AK67" i="1"/>
  <c r="AK68" i="1"/>
  <c r="AK69" i="1"/>
  <c r="AK3494" i="1"/>
  <c r="AK3495" i="1"/>
  <c r="AK3496" i="1"/>
  <c r="AK3497" i="1"/>
  <c r="AK3498" i="1"/>
  <c r="AK3499" i="1"/>
  <c r="AK3500" i="1"/>
  <c r="AK3501" i="1"/>
  <c r="AK3502" i="1"/>
  <c r="AK3503" i="1"/>
  <c r="AK3504" i="1"/>
  <c r="AK3505" i="1"/>
  <c r="AK3506" i="1"/>
  <c r="AK3507" i="1"/>
  <c r="AK3508" i="1"/>
  <c r="AK3509" i="1"/>
  <c r="AK3510" i="1"/>
  <c r="AK3511" i="1"/>
  <c r="AK3512" i="1"/>
  <c r="AK3513" i="1"/>
  <c r="AK3514" i="1"/>
  <c r="AK3515" i="1"/>
  <c r="AK3516" i="1"/>
  <c r="AK70" i="1"/>
  <c r="AK71" i="1"/>
  <c r="AK72" i="1"/>
  <c r="AK73" i="1"/>
  <c r="AK74" i="1"/>
  <c r="AK75" i="1"/>
  <c r="AK76" i="1"/>
  <c r="AK3517" i="1"/>
  <c r="AK3518" i="1"/>
  <c r="AK3519" i="1"/>
  <c r="AK3520" i="1"/>
  <c r="AK3521" i="1"/>
  <c r="AK3522" i="1"/>
  <c r="AK3523" i="1"/>
  <c r="AK3524" i="1"/>
  <c r="AK3525" i="1"/>
  <c r="AK3526" i="1"/>
  <c r="AK3527" i="1"/>
  <c r="AK3528" i="1"/>
  <c r="AK3529" i="1"/>
  <c r="AK3530" i="1"/>
  <c r="AK3531" i="1"/>
  <c r="AK3532" i="1"/>
  <c r="AK3533" i="1"/>
  <c r="AK3534" i="1"/>
  <c r="AK77" i="1"/>
  <c r="AK78" i="1"/>
  <c r="AK79" i="1"/>
  <c r="AK80" i="1"/>
  <c r="AK81" i="1"/>
  <c r="AK82" i="1"/>
  <c r="AK83" i="1"/>
  <c r="AK3535" i="1"/>
  <c r="AK3536" i="1"/>
  <c r="AK3537" i="1"/>
  <c r="AK3538" i="1"/>
  <c r="AK3539" i="1"/>
  <c r="AK3540" i="1"/>
  <c r="AK3541" i="1"/>
  <c r="AK3542" i="1"/>
  <c r="AK3543" i="1"/>
  <c r="AK3544" i="1"/>
  <c r="AK3545" i="1"/>
  <c r="AK3546" i="1"/>
  <c r="AK3547" i="1"/>
  <c r="AK3548" i="1"/>
  <c r="AK3549" i="1"/>
  <c r="AK3550" i="1"/>
  <c r="AK3551" i="1"/>
  <c r="AK3552" i="1"/>
  <c r="AK3553" i="1"/>
  <c r="AK3554" i="1"/>
  <c r="AK3555" i="1"/>
  <c r="AK3556" i="1"/>
  <c r="AK3557" i="1"/>
  <c r="AK3558" i="1"/>
  <c r="AK3559" i="1"/>
  <c r="AK84" i="1"/>
  <c r="AK85" i="1"/>
  <c r="AK86" i="1"/>
  <c r="AK87" i="1"/>
  <c r="AK88" i="1"/>
  <c r="AK89" i="1"/>
  <c r="AK90" i="1"/>
  <c r="AK91" i="1"/>
  <c r="AK92" i="1"/>
  <c r="AK93" i="1"/>
  <c r="AK94" i="1"/>
  <c r="AK95" i="1"/>
  <c r="AK96" i="1"/>
  <c r="AK97" i="1"/>
  <c r="AK98" i="1"/>
  <c r="AK99" i="1"/>
  <c r="AK100" i="1"/>
  <c r="AK101" i="1"/>
  <c r="AK102" i="1"/>
  <c r="AK103" i="1"/>
  <c r="AK104" i="1"/>
  <c r="AK105" i="1"/>
  <c r="AK3560" i="1"/>
  <c r="AK3561" i="1"/>
  <c r="AK3562" i="1"/>
  <c r="AK3563" i="1"/>
  <c r="AK3564" i="1"/>
  <c r="AK3565" i="1"/>
  <c r="AK3566" i="1"/>
  <c r="AK3567" i="1"/>
  <c r="AK3568" i="1"/>
  <c r="AK3569" i="1"/>
  <c r="AK3570" i="1"/>
  <c r="AK3571" i="1"/>
  <c r="AK3572" i="1"/>
  <c r="AK3573" i="1"/>
  <c r="AK3574" i="1"/>
  <c r="AK3575" i="1"/>
  <c r="AK3576" i="1"/>
  <c r="AK3577" i="1"/>
  <c r="AK3578" i="1"/>
  <c r="AK3579" i="1"/>
  <c r="AK3580" i="1"/>
  <c r="AK3581" i="1"/>
  <c r="AK3582" i="1"/>
  <c r="AK3583" i="1"/>
  <c r="AK3584" i="1"/>
  <c r="AK3585" i="1"/>
  <c r="AK3586" i="1"/>
  <c r="AK3587"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3588" i="1"/>
  <c r="AK3589" i="1"/>
  <c r="AK3590" i="1"/>
  <c r="AK3591" i="1"/>
  <c r="AK3592" i="1"/>
  <c r="AK3593" i="1"/>
  <c r="AK3594" i="1"/>
  <c r="AK3595" i="1"/>
  <c r="AK3596" i="1"/>
  <c r="AK3597" i="1"/>
  <c r="AK3598" i="1"/>
  <c r="AK3599" i="1"/>
  <c r="AK3600" i="1"/>
  <c r="AK3601" i="1"/>
  <c r="AK3602" i="1"/>
  <c r="AK3603" i="1"/>
  <c r="AK3604" i="1"/>
  <c r="AK3605" i="1"/>
  <c r="AK3606" i="1"/>
  <c r="AK3607" i="1"/>
  <c r="AK3608" i="1"/>
  <c r="AK3609" i="1"/>
  <c r="AK3610" i="1"/>
  <c r="AK3611" i="1"/>
  <c r="AK3612" i="1"/>
  <c r="AK3613" i="1"/>
  <c r="AK3614" i="1"/>
  <c r="AK3615" i="1"/>
  <c r="AK3616" i="1"/>
  <c r="AK3617" i="1"/>
  <c r="AK3618" i="1"/>
  <c r="AK3619" i="1"/>
  <c r="AK3620" i="1"/>
  <c r="AK3621" i="1"/>
  <c r="AK3622"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3623" i="1"/>
  <c r="AK3624" i="1"/>
  <c r="AK3625" i="1"/>
  <c r="AK3626" i="1"/>
  <c r="AK3627" i="1"/>
  <c r="AK3628" i="1"/>
  <c r="AK3629" i="1"/>
  <c r="AK3630" i="1"/>
  <c r="AK3631" i="1"/>
  <c r="AK3632" i="1"/>
  <c r="AK3633" i="1"/>
  <c r="AK3634" i="1"/>
  <c r="AK3635" i="1"/>
  <c r="AK3636" i="1"/>
  <c r="AK3637" i="1"/>
  <c r="AK3638" i="1"/>
  <c r="AK3639" i="1"/>
  <c r="AK3640" i="1"/>
  <c r="AK3641" i="1"/>
  <c r="AK3642" i="1"/>
  <c r="AK3643" i="1"/>
  <c r="AK3644" i="1"/>
  <c r="AK3645" i="1"/>
  <c r="AK3646"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647" i="1"/>
  <c r="AK3648" i="1"/>
  <c r="AK3649" i="1"/>
  <c r="AK3650" i="1"/>
  <c r="AK3651" i="1"/>
  <c r="AK3652" i="1"/>
  <c r="AK3653" i="1"/>
  <c r="AK3654" i="1"/>
  <c r="AK3655" i="1"/>
  <c r="AK3656" i="1"/>
  <c r="AK3657" i="1"/>
  <c r="AK3658" i="1"/>
  <c r="AK3659" i="1"/>
  <c r="AK3660" i="1"/>
  <c r="AK3661" i="1"/>
  <c r="AK3662" i="1"/>
  <c r="AK3663" i="1"/>
  <c r="AK3664" i="1"/>
  <c r="AK3665" i="1"/>
  <c r="AK3666" i="1"/>
  <c r="AK3667" i="1"/>
  <c r="AK3668" i="1"/>
  <c r="AK3669" i="1"/>
  <c r="AK3670"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3671" i="1"/>
  <c r="AK3672" i="1"/>
  <c r="AK3673" i="1"/>
  <c r="AK3674" i="1"/>
  <c r="AK3675" i="1"/>
  <c r="AK3676" i="1"/>
  <c r="AK3677" i="1"/>
  <c r="AK3678" i="1"/>
  <c r="AK3679" i="1"/>
  <c r="AK3680" i="1"/>
  <c r="AK3681" i="1"/>
  <c r="AK3682" i="1"/>
  <c r="AK3683" i="1"/>
  <c r="AK3684" i="1"/>
  <c r="AK3685" i="1"/>
  <c r="AK439" i="1"/>
  <c r="AK440" i="1"/>
  <c r="AK441" i="1"/>
  <c r="AK442" i="1"/>
  <c r="AK443" i="1"/>
  <c r="AK444" i="1"/>
  <c r="AK445" i="1"/>
  <c r="AK446" i="1"/>
  <c r="AK447" i="1"/>
  <c r="AK448" i="1"/>
  <c r="AK449" i="1"/>
  <c r="AK450" i="1"/>
  <c r="AK451" i="1"/>
  <c r="AK452" i="1"/>
  <c r="AK453" i="1"/>
  <c r="AK454" i="1"/>
  <c r="AK455" i="1"/>
  <c r="AK456" i="1"/>
  <c r="AK457" i="1"/>
  <c r="AK458" i="1"/>
  <c r="AK459" i="1"/>
  <c r="AK3686" i="1"/>
  <c r="AK3687" i="1"/>
  <c r="AK3688" i="1"/>
  <c r="AK3689" i="1"/>
  <c r="AK3690" i="1"/>
  <c r="AK3691" i="1"/>
  <c r="AK3692" i="1"/>
  <c r="AK3693" i="1"/>
  <c r="AK3694" i="1"/>
  <c r="AK3695" i="1"/>
  <c r="AK3696" i="1"/>
  <c r="AK3697" i="1"/>
  <c r="AK3698" i="1"/>
  <c r="AK3699" i="1"/>
  <c r="AK3700" i="1"/>
  <c r="AK3701" i="1"/>
  <c r="AK3702" i="1"/>
  <c r="AK3703" i="1"/>
  <c r="AK3704" i="1"/>
  <c r="AK3705" i="1"/>
  <c r="AK3706" i="1"/>
  <c r="AK3707" i="1"/>
  <c r="AK3708" i="1"/>
  <c r="AK3709" i="1"/>
  <c r="AK3710" i="1"/>
  <c r="AK3711" i="1"/>
  <c r="AK3712" i="1"/>
  <c r="AK3713" i="1"/>
  <c r="AK3714" i="1"/>
  <c r="AK3715"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3716" i="1"/>
  <c r="AK3717" i="1"/>
  <c r="AK3718" i="1"/>
  <c r="AK3719" i="1"/>
  <c r="AK3720" i="1"/>
  <c r="AK3721" i="1"/>
  <c r="AK3722"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3723" i="1"/>
  <c r="AK3724" i="1"/>
  <c r="AK3725" i="1"/>
  <c r="AK3726" i="1"/>
  <c r="AK3727" i="1"/>
  <c r="AK3728" i="1"/>
  <c r="AK3729" i="1"/>
  <c r="AK3730" i="1"/>
  <c r="AK3731" i="1"/>
  <c r="AK3732" i="1"/>
  <c r="AK3733" i="1"/>
  <c r="AK3734" i="1"/>
  <c r="AK3735" i="1"/>
  <c r="AK3736" i="1"/>
  <c r="AK3737"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3738" i="1"/>
  <c r="AK3739" i="1"/>
  <c r="AK3740" i="1"/>
  <c r="AK3741" i="1"/>
  <c r="AK3742" i="1"/>
  <c r="AK3743" i="1"/>
  <c r="AK3744" i="1"/>
  <c r="AK3745" i="1"/>
  <c r="AK3746" i="1"/>
  <c r="AK3747" i="1"/>
  <c r="AK3748" i="1"/>
  <c r="AK374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3750" i="1"/>
  <c r="AK3751" i="1"/>
  <c r="AK3752" i="1"/>
  <c r="AK3753" i="1"/>
  <c r="AK3754" i="1"/>
  <c r="AK3755" i="1"/>
  <c r="AK3756" i="1"/>
  <c r="AK3757" i="1"/>
  <c r="AK3758" i="1"/>
  <c r="AK3759" i="1"/>
  <c r="AK3760" i="1"/>
  <c r="AK376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3762" i="1"/>
  <c r="AK3763" i="1"/>
  <c r="AK3764" i="1"/>
  <c r="AK3765" i="1"/>
  <c r="AK3766" i="1"/>
  <c r="AK3767" i="1"/>
  <c r="AK3768" i="1"/>
  <c r="AK3769" i="1"/>
  <c r="AK3770" i="1"/>
  <c r="AK3771" i="1"/>
  <c r="AK3772" i="1"/>
  <c r="AK3773" i="1"/>
  <c r="AK3774" i="1"/>
  <c r="AK3775" i="1"/>
  <c r="AK3776" i="1"/>
  <c r="AK3777" i="1"/>
  <c r="AK3778"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K3779" i="1"/>
  <c r="AK3780" i="1"/>
  <c r="AK3781" i="1"/>
  <c r="AK3782" i="1"/>
  <c r="AK3783" i="1"/>
  <c r="AK3784" i="1"/>
  <c r="AK3785" i="1"/>
  <c r="AK3786" i="1"/>
  <c r="AK3787" i="1"/>
  <c r="AK3788" i="1"/>
  <c r="AK3789" i="1"/>
  <c r="AK3790" i="1"/>
  <c r="AK3791" i="1"/>
  <c r="AK3792" i="1"/>
  <c r="AK3793" i="1"/>
  <c r="AK3794" i="1"/>
  <c r="AK3795" i="1"/>
  <c r="AK3796" i="1"/>
  <c r="AK696" i="1"/>
  <c r="AK697" i="1"/>
  <c r="AK698" i="1"/>
  <c r="AK699" i="1"/>
  <c r="AK700" i="1"/>
  <c r="AK7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3797" i="1"/>
  <c r="AK3798" i="1"/>
  <c r="AK3799" i="1"/>
  <c r="AK3800" i="1"/>
  <c r="AK3801" i="1"/>
  <c r="AK3802" i="1"/>
  <c r="AK3803" i="1"/>
  <c r="AK3804" i="1"/>
  <c r="AK3805" i="1"/>
  <c r="AK3806" i="1"/>
  <c r="AK3807" i="1"/>
  <c r="AK3808" i="1"/>
  <c r="AK3809" i="1"/>
  <c r="AK3810" i="1"/>
  <c r="AK3811" i="1"/>
  <c r="AK3812"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3813" i="1"/>
  <c r="AK3814" i="1"/>
  <c r="AK3815" i="1"/>
  <c r="AK3816" i="1"/>
  <c r="AK3817" i="1"/>
  <c r="AK3818" i="1"/>
  <c r="AK3819" i="1"/>
  <c r="AK3820" i="1"/>
  <c r="AK3821" i="1"/>
  <c r="AK3822" i="1"/>
  <c r="AK3823" i="1"/>
  <c r="AK3824" i="1"/>
  <c r="AK3825" i="1"/>
  <c r="AK3826" i="1"/>
  <c r="AK3827" i="1"/>
  <c r="AK3828" i="1"/>
  <c r="AK3829" i="1"/>
  <c r="AK3830" i="1"/>
  <c r="AK3831" i="1"/>
  <c r="AK3832" i="1"/>
  <c r="AK3833" i="1"/>
  <c r="AK3834" i="1"/>
  <c r="AK3835" i="1"/>
  <c r="AK3836" i="1"/>
  <c r="AK3837" i="1"/>
  <c r="AK3838" i="1"/>
  <c r="AK3839" i="1"/>
  <c r="AK3840" i="1"/>
  <c r="AK3841" i="1"/>
  <c r="AK3842" i="1"/>
  <c r="AK3843" i="1"/>
  <c r="AK3844" i="1"/>
  <c r="AK3845" i="1"/>
  <c r="AK3846" i="1"/>
  <c r="AK3847" i="1"/>
  <c r="AK3848" i="1"/>
  <c r="AK3849" i="1"/>
  <c r="AK3850"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3851" i="1"/>
  <c r="AK3852" i="1"/>
  <c r="AK3853" i="1"/>
  <c r="AK3854" i="1"/>
  <c r="AK3855" i="1"/>
  <c r="AK3856" i="1"/>
  <c r="AK3857" i="1"/>
  <c r="AK3858" i="1"/>
  <c r="AK3859" i="1"/>
  <c r="AK3860" i="1"/>
  <c r="AK3861" i="1"/>
  <c r="AK3862" i="1"/>
  <c r="AK3863" i="1"/>
  <c r="AK3864" i="1"/>
  <c r="AK3865" i="1"/>
  <c r="AK3866" i="1"/>
  <c r="AK3867" i="1"/>
  <c r="AK3868" i="1"/>
  <c r="AK3869" i="1"/>
  <c r="AK3870" i="1"/>
  <c r="AK3871" i="1"/>
  <c r="AK3872" i="1"/>
  <c r="AK916" i="1"/>
  <c r="AK917" i="1"/>
  <c r="AK918" i="1"/>
  <c r="AK919" i="1"/>
  <c r="AK920" i="1"/>
  <c r="AK921" i="1"/>
  <c r="AK922" i="1"/>
  <c r="AK923" i="1"/>
  <c r="AK924" i="1"/>
  <c r="AK925" i="1"/>
  <c r="AK926" i="1"/>
  <c r="AK3873" i="1"/>
  <c r="AK3874" i="1"/>
  <c r="AK3875" i="1"/>
  <c r="AK3876" i="1"/>
  <c r="AK3877" i="1"/>
  <c r="AK3878" i="1"/>
  <c r="AK3879" i="1"/>
  <c r="AK3880" i="1"/>
  <c r="AK3881" i="1"/>
  <c r="AK3882"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3883" i="1"/>
  <c r="AK3884" i="1"/>
  <c r="AK3885" i="1"/>
  <c r="AK3886" i="1"/>
  <c r="AK3887" i="1"/>
  <c r="AK3888" i="1"/>
  <c r="AK3889" i="1"/>
  <c r="AK3890" i="1"/>
  <c r="AK3891" i="1"/>
  <c r="AK3892" i="1"/>
  <c r="AK3893" i="1"/>
  <c r="AK3894" i="1"/>
  <c r="AK3895" i="1"/>
  <c r="AK3896" i="1"/>
  <c r="AK3897" i="1"/>
  <c r="AK3898" i="1"/>
  <c r="AK3899" i="1"/>
  <c r="AK3900" i="1"/>
  <c r="AK3901" i="1"/>
  <c r="AK3902" i="1"/>
  <c r="AK3903" i="1"/>
  <c r="AK3904" i="1"/>
  <c r="AK954" i="1"/>
  <c r="AK955" i="1"/>
  <c r="AK956" i="1"/>
  <c r="AK957" i="1"/>
  <c r="AK958" i="1"/>
  <c r="AK959" i="1"/>
  <c r="AK960" i="1"/>
  <c r="AK961" i="1"/>
  <c r="AK962" i="1"/>
  <c r="AK963" i="1"/>
  <c r="AK964" i="1"/>
  <c r="AK965" i="1"/>
  <c r="AK966" i="1"/>
  <c r="AK967" i="1"/>
  <c r="AK968" i="1"/>
  <c r="AK969" i="1"/>
  <c r="AK3905" i="1"/>
  <c r="AK3906" i="1"/>
  <c r="AK3907" i="1"/>
  <c r="AK3908" i="1"/>
  <c r="AK3909" i="1"/>
  <c r="AK3910" i="1"/>
  <c r="AK3911" i="1"/>
  <c r="AK3912" i="1"/>
  <c r="AK970" i="1"/>
  <c r="AK971" i="1"/>
  <c r="AK972" i="1"/>
  <c r="AK973" i="1"/>
  <c r="AK974" i="1"/>
  <c r="AK975" i="1"/>
  <c r="AK976" i="1"/>
  <c r="AK977" i="1"/>
  <c r="AK978" i="1"/>
  <c r="AK979" i="1"/>
  <c r="AK980" i="1"/>
  <c r="AK3913" i="1"/>
  <c r="AK3914" i="1"/>
  <c r="AK3915" i="1"/>
  <c r="AK3916" i="1"/>
  <c r="AK3917" i="1"/>
  <c r="AK3918" i="1"/>
  <c r="AK3919" i="1"/>
  <c r="AK3920" i="1"/>
  <c r="AK3921" i="1"/>
  <c r="AK981" i="1"/>
  <c r="AK982" i="1"/>
  <c r="AK983" i="1"/>
  <c r="AK984" i="1"/>
  <c r="AK985" i="1"/>
  <c r="AK986" i="1"/>
  <c r="AK987" i="1"/>
  <c r="AK988" i="1"/>
  <c r="AK989" i="1"/>
  <c r="AK990" i="1"/>
  <c r="AK3922" i="1"/>
  <c r="AK3923" i="1"/>
  <c r="AK3924" i="1"/>
  <c r="AK3925" i="1"/>
  <c r="AK3926" i="1"/>
  <c r="AK3927" i="1"/>
  <c r="AK3928" i="1"/>
  <c r="AK3929" i="1"/>
  <c r="AK3930" i="1"/>
  <c r="AK991" i="1"/>
  <c r="AK992" i="1"/>
  <c r="AK993" i="1"/>
  <c r="AK994" i="1"/>
  <c r="AK995" i="1"/>
  <c r="AK3931" i="1"/>
  <c r="AK3932" i="1"/>
  <c r="AK3933" i="1"/>
  <c r="AK3934" i="1"/>
  <c r="AK3935" i="1"/>
  <c r="AK3936" i="1"/>
  <c r="AK3937" i="1"/>
  <c r="AK3938" i="1"/>
  <c r="AK3939" i="1"/>
  <c r="AK3940" i="1"/>
  <c r="AK3941" i="1"/>
  <c r="AK3942" i="1"/>
  <c r="AK3943" i="1"/>
  <c r="AK3944" i="1"/>
  <c r="AK3945" i="1"/>
  <c r="AK3946" i="1"/>
  <c r="AK3947" i="1"/>
  <c r="AK3948" i="1"/>
  <c r="AK3949" i="1"/>
  <c r="AK3950" i="1"/>
  <c r="AK3951" i="1"/>
  <c r="AK3952" i="1"/>
  <c r="AK3953" i="1"/>
  <c r="AK3954" i="1"/>
  <c r="AK3955" i="1"/>
  <c r="AK3956" i="1"/>
  <c r="AK996" i="1"/>
  <c r="AK997" i="1"/>
  <c r="AK998" i="1"/>
  <c r="AK999" i="1"/>
  <c r="AK1000" i="1"/>
  <c r="AK1001" i="1"/>
  <c r="AK1002" i="1"/>
  <c r="AK1003" i="1"/>
  <c r="AK1004" i="1"/>
  <c r="AK1005" i="1"/>
  <c r="AK1006" i="1"/>
  <c r="AK1007" i="1"/>
  <c r="AK1008" i="1"/>
  <c r="AK1009" i="1"/>
  <c r="AK1010" i="1"/>
  <c r="AK1011" i="1"/>
  <c r="AK1012" i="1"/>
  <c r="AK1013" i="1"/>
  <c r="AK1014" i="1"/>
  <c r="AK1015" i="1"/>
  <c r="AK1016" i="1"/>
  <c r="AK1017" i="1"/>
  <c r="AK1018" i="1"/>
  <c r="AK1019" i="1"/>
  <c r="AK1020" i="1"/>
  <c r="AK1021" i="1"/>
  <c r="AK1022" i="1"/>
  <c r="AK1023" i="1"/>
  <c r="AK1024" i="1"/>
  <c r="AK1025" i="1"/>
  <c r="AK1026" i="1"/>
  <c r="AK1027" i="1"/>
  <c r="AK1028" i="1"/>
  <c r="AK1029" i="1"/>
  <c r="AK1030" i="1"/>
  <c r="AK1031" i="1"/>
  <c r="AK3957" i="1"/>
  <c r="AK3958" i="1"/>
  <c r="AK3959" i="1"/>
  <c r="AK3960" i="1"/>
  <c r="AK3961" i="1"/>
  <c r="AK3962" i="1"/>
  <c r="AK3963" i="1"/>
  <c r="AK3964" i="1"/>
  <c r="AK3965" i="1"/>
  <c r="AK3966" i="1"/>
  <c r="AK3967" i="1"/>
  <c r="AK3968" i="1"/>
  <c r="AK3969" i="1"/>
  <c r="AK3970" i="1"/>
  <c r="AK3971" i="1"/>
  <c r="AK3972" i="1"/>
  <c r="AK3973" i="1"/>
  <c r="AK3974" i="1"/>
  <c r="AK3975" i="1"/>
  <c r="AK3976" i="1"/>
  <c r="AK3977" i="1"/>
  <c r="AK3978" i="1"/>
  <c r="AK3979" i="1"/>
  <c r="AK3980" i="1"/>
  <c r="AK3981" i="1"/>
  <c r="AK3982" i="1"/>
  <c r="AK3983" i="1"/>
  <c r="AK3984" i="1"/>
  <c r="AK3985" i="1"/>
  <c r="AK3986" i="1"/>
  <c r="AK3987" i="1"/>
  <c r="AK3988" i="1"/>
  <c r="AK3989" i="1"/>
  <c r="AK3990" i="1"/>
  <c r="AK3991" i="1"/>
  <c r="AK3992" i="1"/>
  <c r="AK3993" i="1"/>
  <c r="AK3994" i="1"/>
  <c r="AK3995" i="1"/>
  <c r="AK3996" i="1"/>
  <c r="AK3997" i="1"/>
  <c r="AK3998" i="1"/>
  <c r="AK3999" i="1"/>
  <c r="AK4000" i="1"/>
  <c r="AK4001" i="1"/>
  <c r="AK4002" i="1"/>
  <c r="AK4003" i="1"/>
  <c r="AK4004" i="1"/>
  <c r="AK4005" i="1"/>
  <c r="AK4006" i="1"/>
  <c r="AK4007" i="1"/>
  <c r="AK4008" i="1"/>
  <c r="AK4009" i="1"/>
  <c r="AK4010" i="1"/>
  <c r="AK4011" i="1"/>
  <c r="AK4012" i="1"/>
  <c r="AK4013" i="1"/>
  <c r="AK4014" i="1"/>
  <c r="AK4015" i="1"/>
  <c r="AK4016" i="1"/>
  <c r="AK4017" i="1"/>
  <c r="AK4018" i="1"/>
  <c r="AK4019" i="1"/>
  <c r="AK4020" i="1"/>
  <c r="AK4021" i="1"/>
  <c r="AK4022" i="1"/>
  <c r="AK4023" i="1"/>
  <c r="AK4024" i="1"/>
  <c r="AK4025" i="1"/>
  <c r="AK4026" i="1"/>
  <c r="AK4027" i="1"/>
  <c r="AK4028" i="1"/>
  <c r="AK4029" i="1"/>
  <c r="AK4030" i="1"/>
  <c r="AK4031" i="1"/>
  <c r="AK4032" i="1"/>
  <c r="AK4033" i="1"/>
  <c r="AK4034" i="1"/>
  <c r="AK4035" i="1"/>
  <c r="AK4036" i="1"/>
  <c r="AK4037" i="1"/>
  <c r="AK1032" i="1"/>
  <c r="AK1033" i="1"/>
  <c r="AK1034" i="1"/>
  <c r="AK1035" i="1"/>
  <c r="AK1036" i="1"/>
  <c r="AK1037" i="1"/>
  <c r="AK1038" i="1"/>
  <c r="AK1039" i="1"/>
  <c r="AK1040" i="1"/>
  <c r="AK1041" i="1"/>
  <c r="AK1042" i="1"/>
  <c r="AK1043" i="1"/>
  <c r="AK1044" i="1"/>
  <c r="AK1045" i="1"/>
  <c r="AK1046" i="1"/>
  <c r="AK1047" i="1"/>
  <c r="AK1048" i="1"/>
  <c r="AK1049" i="1"/>
  <c r="AK1050" i="1"/>
  <c r="AK1051" i="1"/>
  <c r="AK1052" i="1"/>
  <c r="AK1053" i="1"/>
  <c r="AK1054" i="1"/>
  <c r="AK1055" i="1"/>
  <c r="AK1056" i="1"/>
  <c r="AK1057" i="1"/>
  <c r="AK1058" i="1"/>
  <c r="AK1059" i="1"/>
  <c r="AK1060" i="1"/>
  <c r="AK1061" i="1"/>
  <c r="AK1062" i="1"/>
  <c r="AK1063" i="1"/>
  <c r="AK1064" i="1"/>
  <c r="AK1065" i="1"/>
  <c r="AK1066" i="1"/>
  <c r="AK1067" i="1"/>
  <c r="AK1068" i="1"/>
  <c r="AK1069" i="1"/>
  <c r="AK1070" i="1"/>
  <c r="AK1071" i="1"/>
  <c r="AK1072" i="1"/>
  <c r="AK1073" i="1"/>
  <c r="AK1074" i="1"/>
  <c r="AK1075" i="1"/>
  <c r="AK1076" i="1"/>
  <c r="AK1077" i="1"/>
  <c r="AK1078" i="1"/>
  <c r="AK1079" i="1"/>
  <c r="AK1080" i="1"/>
  <c r="AK1081" i="1"/>
  <c r="AK1082" i="1"/>
  <c r="AK1083" i="1"/>
  <c r="AK1084" i="1"/>
  <c r="AK1085" i="1"/>
  <c r="AK1086" i="1"/>
  <c r="AK1087" i="1"/>
  <c r="AK1088" i="1"/>
  <c r="AK1089" i="1"/>
  <c r="AK1090" i="1"/>
  <c r="AK1091" i="1"/>
  <c r="AK1092" i="1"/>
  <c r="AK1093" i="1"/>
  <c r="AK1094" i="1"/>
  <c r="AK4038" i="1"/>
  <c r="AK4039" i="1"/>
  <c r="AK4040" i="1"/>
  <c r="AK4041" i="1"/>
  <c r="AK4042" i="1"/>
  <c r="AK4043" i="1"/>
  <c r="AK4044" i="1"/>
  <c r="AK4045" i="1"/>
  <c r="AK4046" i="1"/>
  <c r="AK4047" i="1"/>
  <c r="AK4048" i="1"/>
  <c r="AK4049" i="1"/>
  <c r="AK4050" i="1"/>
  <c r="AK4051" i="1"/>
  <c r="AK4052" i="1"/>
  <c r="AK4053" i="1"/>
  <c r="AK4054" i="1"/>
  <c r="AK4055" i="1"/>
  <c r="AK4056" i="1"/>
  <c r="AK4057" i="1"/>
  <c r="AK4058" i="1"/>
  <c r="AK4059" i="1"/>
  <c r="AK4060" i="1"/>
  <c r="AK4061" i="1"/>
  <c r="AK4062" i="1"/>
  <c r="AK4063" i="1"/>
  <c r="AK4064" i="1"/>
  <c r="AK4065" i="1"/>
  <c r="AK4066" i="1"/>
  <c r="AK4067" i="1"/>
  <c r="AK4068" i="1"/>
  <c r="AK4069" i="1"/>
  <c r="AK4070" i="1"/>
  <c r="AK4071" i="1"/>
  <c r="AK4072" i="1"/>
  <c r="AK4073" i="1"/>
  <c r="AK4074" i="1"/>
  <c r="AK4075" i="1"/>
  <c r="AK4076" i="1"/>
  <c r="AK4077" i="1"/>
  <c r="AK4078" i="1"/>
  <c r="AK4079" i="1"/>
  <c r="AK4080" i="1"/>
  <c r="AK4081" i="1"/>
  <c r="AK4082" i="1"/>
  <c r="AK4083" i="1"/>
  <c r="AK4084" i="1"/>
  <c r="AK4085" i="1"/>
  <c r="AK4086" i="1"/>
  <c r="AK4087" i="1"/>
  <c r="AK4088" i="1"/>
  <c r="AK4089" i="1"/>
  <c r="AK4090" i="1"/>
  <c r="AK4091" i="1"/>
  <c r="AK4092" i="1"/>
  <c r="AK4093" i="1"/>
  <c r="AK4094" i="1"/>
  <c r="AK4095" i="1"/>
  <c r="AK4096" i="1"/>
  <c r="AK4097" i="1"/>
  <c r="AK4098" i="1"/>
  <c r="AK4099" i="1"/>
  <c r="AK4100" i="1"/>
  <c r="AK4101" i="1"/>
  <c r="AK4102" i="1"/>
  <c r="AK4103" i="1"/>
  <c r="AK4104" i="1"/>
  <c r="AK4105" i="1"/>
  <c r="AK4106" i="1"/>
  <c r="AK4107" i="1"/>
  <c r="AK4108" i="1"/>
  <c r="AK4109" i="1"/>
  <c r="AK4110" i="1"/>
  <c r="AK4111" i="1"/>
  <c r="AK4112" i="1"/>
  <c r="AK4113" i="1"/>
  <c r="AK4114" i="1"/>
  <c r="AK4115" i="1"/>
  <c r="AK4116" i="1"/>
  <c r="AK4117" i="1"/>
  <c r="AK4118" i="1"/>
  <c r="AK4119" i="1"/>
  <c r="AK4120" i="1"/>
  <c r="AK4121" i="1"/>
  <c r="AK4122" i="1"/>
  <c r="AK4123" i="1"/>
  <c r="AK4124" i="1"/>
  <c r="AK4125" i="1"/>
  <c r="AK4126" i="1"/>
  <c r="AK4127" i="1"/>
  <c r="AK4128" i="1"/>
  <c r="AK4129" i="1"/>
  <c r="AK4130" i="1"/>
  <c r="AK4131" i="1"/>
  <c r="AK4132" i="1"/>
  <c r="AK4133" i="1"/>
  <c r="AK4134" i="1"/>
  <c r="AK4135" i="1"/>
  <c r="AK4136" i="1"/>
  <c r="AK4137" i="1"/>
  <c r="AK4138" i="1"/>
  <c r="AK4139" i="1"/>
  <c r="AK4140" i="1"/>
  <c r="AK4141" i="1"/>
  <c r="AK4142" i="1"/>
  <c r="AK4143" i="1"/>
  <c r="AK4144" i="1"/>
  <c r="AK4145" i="1"/>
  <c r="AK4146" i="1"/>
  <c r="AK4147" i="1"/>
  <c r="AK4148" i="1"/>
  <c r="AK4149" i="1"/>
  <c r="AK4150" i="1"/>
  <c r="AK4151" i="1"/>
  <c r="AK4152" i="1"/>
  <c r="AK4153" i="1"/>
  <c r="AK4154" i="1"/>
  <c r="AK4155" i="1"/>
  <c r="AK4156" i="1"/>
  <c r="AK1095" i="1"/>
  <c r="AK1096" i="1"/>
  <c r="AK1097" i="1"/>
  <c r="AK1098" i="1"/>
  <c r="AK1099" i="1"/>
  <c r="AK1100" i="1"/>
  <c r="AK1101" i="1"/>
  <c r="AK1102" i="1"/>
  <c r="AK1103" i="1"/>
  <c r="AK1104" i="1"/>
  <c r="AK1105" i="1"/>
  <c r="AK1106" i="1"/>
  <c r="AK1107" i="1"/>
  <c r="AK1108" i="1"/>
  <c r="AK1109" i="1"/>
  <c r="AK1110" i="1"/>
  <c r="AK1111" i="1"/>
  <c r="AK1112" i="1"/>
  <c r="AK1113" i="1"/>
  <c r="AK1114" i="1"/>
  <c r="AK1115" i="1"/>
  <c r="AK1116" i="1"/>
  <c r="AK1117" i="1"/>
  <c r="AK1118" i="1"/>
  <c r="AK1119" i="1"/>
  <c r="AK1120" i="1"/>
  <c r="AK1121" i="1"/>
  <c r="AK1122" i="1"/>
  <c r="AK1123" i="1"/>
  <c r="AK1124" i="1"/>
  <c r="AK1125" i="1"/>
  <c r="AK1126" i="1"/>
  <c r="AK1127" i="1"/>
  <c r="AK1128" i="1"/>
  <c r="AK1129" i="1"/>
  <c r="AK1130" i="1"/>
  <c r="AK1131" i="1"/>
  <c r="AK1132" i="1"/>
  <c r="AK4157" i="1"/>
  <c r="AK4158" i="1"/>
  <c r="AK4159" i="1"/>
  <c r="AK4160" i="1"/>
  <c r="AK4161" i="1"/>
  <c r="AK4162" i="1"/>
  <c r="AK4163" i="1"/>
  <c r="AK4164" i="1"/>
  <c r="AK4165" i="1"/>
  <c r="AK4166" i="1"/>
  <c r="AK4167" i="1"/>
  <c r="AK4168" i="1"/>
  <c r="AK4169" i="1"/>
  <c r="AK4170" i="1"/>
  <c r="AK4171" i="1"/>
  <c r="AK4172" i="1"/>
  <c r="AK4173" i="1"/>
  <c r="AK4174" i="1"/>
  <c r="AK4175" i="1"/>
  <c r="AK4176" i="1"/>
  <c r="AK4177" i="1"/>
  <c r="AK4178" i="1"/>
  <c r="AK4179" i="1"/>
  <c r="AK4180" i="1"/>
  <c r="AK4181" i="1"/>
  <c r="AK4182" i="1"/>
  <c r="AK4183" i="1"/>
  <c r="AK4184" i="1"/>
  <c r="AK4185" i="1"/>
  <c r="AK4186" i="1"/>
  <c r="AK4187" i="1"/>
  <c r="AK4188" i="1"/>
  <c r="AK4189" i="1"/>
  <c r="AK4190" i="1"/>
  <c r="AK4191" i="1"/>
  <c r="AK4192" i="1"/>
  <c r="AK4193" i="1"/>
  <c r="AK4194" i="1"/>
  <c r="AK4195" i="1"/>
  <c r="AK4196" i="1"/>
  <c r="AK4197" i="1"/>
  <c r="AK4198" i="1"/>
  <c r="AK4199" i="1"/>
  <c r="AK4200" i="1"/>
  <c r="AK4201" i="1"/>
  <c r="AK4202" i="1"/>
  <c r="AK4203" i="1"/>
  <c r="AK4204" i="1"/>
  <c r="AK4205" i="1"/>
  <c r="AK4206" i="1"/>
  <c r="AK4207" i="1"/>
  <c r="AK1133" i="1"/>
  <c r="AK1134" i="1"/>
  <c r="AK1135" i="1"/>
  <c r="AK1136" i="1"/>
  <c r="AK1137" i="1"/>
  <c r="AK1138" i="1"/>
  <c r="AK1139" i="1"/>
  <c r="AK1140" i="1"/>
  <c r="AK1141" i="1"/>
  <c r="AK1142" i="1"/>
  <c r="AK1143" i="1"/>
  <c r="AK1144" i="1"/>
  <c r="AK1145" i="1"/>
  <c r="AK1146" i="1"/>
  <c r="AK1147" i="1"/>
  <c r="AK1148" i="1"/>
  <c r="AK1149" i="1"/>
  <c r="AK1150" i="1"/>
  <c r="AK4208" i="1"/>
  <c r="AK4209" i="1"/>
  <c r="AK4210" i="1"/>
  <c r="AK4211" i="1"/>
  <c r="AK4212" i="1"/>
  <c r="AK4213" i="1"/>
  <c r="AK4214" i="1"/>
  <c r="AK4215" i="1"/>
  <c r="AK4216" i="1"/>
  <c r="AK4217" i="1"/>
  <c r="AK4218" i="1"/>
  <c r="AK4219" i="1"/>
  <c r="AK4220" i="1"/>
  <c r="AK4221" i="1"/>
  <c r="AK4222" i="1"/>
  <c r="AK4223" i="1"/>
  <c r="AK4224" i="1"/>
  <c r="AK4225" i="1"/>
  <c r="AK1151" i="1"/>
  <c r="AK1152" i="1"/>
  <c r="AK1153" i="1"/>
  <c r="AK1154" i="1"/>
  <c r="AK1155" i="1"/>
  <c r="AK1156" i="1"/>
  <c r="AK1157" i="1"/>
  <c r="AK1158" i="1"/>
  <c r="AK1159" i="1"/>
  <c r="AK1160" i="1"/>
  <c r="AK1161" i="1"/>
  <c r="AK1162" i="1"/>
  <c r="AK1163" i="1"/>
  <c r="AK1164" i="1"/>
  <c r="AK1165" i="1"/>
  <c r="AK1166" i="1"/>
  <c r="AK1167" i="1"/>
  <c r="AK1168" i="1"/>
  <c r="AK1169" i="1"/>
  <c r="AK1170" i="1"/>
  <c r="AK4226" i="1"/>
  <c r="AK4227" i="1"/>
  <c r="AK4228" i="1"/>
  <c r="AK4229" i="1"/>
  <c r="AK4230" i="1"/>
  <c r="AK4231" i="1"/>
  <c r="AK4232" i="1"/>
  <c r="AK4233" i="1"/>
  <c r="AK4234" i="1"/>
  <c r="AK4235" i="1"/>
  <c r="AK4236" i="1"/>
  <c r="AK4237" i="1"/>
  <c r="AK4238" i="1"/>
  <c r="AK4239" i="1"/>
  <c r="AK4240" i="1"/>
  <c r="AK4241" i="1"/>
  <c r="AK4242" i="1"/>
  <c r="AK4243" i="1"/>
  <c r="AK4244" i="1"/>
  <c r="AK4245" i="1"/>
  <c r="AK4246" i="1"/>
  <c r="AK4247" i="1"/>
  <c r="AK4248" i="1"/>
  <c r="AK4249" i="1"/>
  <c r="AK4250" i="1"/>
  <c r="AK4251" i="1"/>
  <c r="AK4252" i="1"/>
  <c r="AK4253" i="1"/>
  <c r="AK4254" i="1"/>
  <c r="AK4255" i="1"/>
  <c r="AK1171" i="1"/>
  <c r="AK1172" i="1"/>
  <c r="AK4256" i="1"/>
  <c r="AK4257" i="1"/>
  <c r="AK4258" i="1"/>
  <c r="AK4259" i="1"/>
  <c r="AK4260" i="1"/>
  <c r="AK4261" i="1"/>
  <c r="AK4262" i="1"/>
  <c r="AK4263" i="1"/>
  <c r="AK4264" i="1"/>
  <c r="AK4265" i="1"/>
  <c r="AK4266" i="1"/>
  <c r="AK4267" i="1"/>
  <c r="AK4268" i="1"/>
  <c r="AK4269" i="1"/>
  <c r="AK4270" i="1"/>
  <c r="AK4271" i="1"/>
  <c r="AK4272" i="1"/>
  <c r="AK4273" i="1"/>
  <c r="AK4274" i="1"/>
  <c r="AK4275" i="1"/>
  <c r="AK4276" i="1"/>
  <c r="AK4277" i="1"/>
  <c r="AK1173" i="1"/>
  <c r="AK1174" i="1"/>
  <c r="AK1175" i="1"/>
  <c r="AK1176" i="1"/>
  <c r="AK1177" i="1"/>
  <c r="AK1178" i="1"/>
  <c r="AK1179" i="1"/>
  <c r="AK1180" i="1"/>
  <c r="AK1181" i="1"/>
  <c r="AK1182" i="1"/>
  <c r="AK1183" i="1"/>
  <c r="AK1184" i="1"/>
  <c r="AK1185" i="1"/>
  <c r="AK1186" i="1"/>
  <c r="AK1187" i="1"/>
  <c r="AK1188" i="1"/>
  <c r="AK1189" i="1"/>
  <c r="AK1190" i="1"/>
  <c r="AK1191" i="1"/>
  <c r="AK1192" i="1"/>
  <c r="AK4278" i="1"/>
  <c r="AK4279" i="1"/>
  <c r="AK4280" i="1"/>
  <c r="AK4281" i="1"/>
  <c r="AK4282" i="1"/>
  <c r="AK4283" i="1"/>
  <c r="AK4284" i="1"/>
  <c r="AK4285" i="1"/>
  <c r="AK4286" i="1"/>
  <c r="AK4287" i="1"/>
  <c r="AK4288" i="1"/>
  <c r="AK4289" i="1"/>
  <c r="AK4290" i="1"/>
  <c r="AK4291" i="1"/>
  <c r="AK4292" i="1"/>
  <c r="AK4293" i="1"/>
  <c r="AK4294" i="1"/>
  <c r="AK4295" i="1"/>
  <c r="AK4296" i="1"/>
  <c r="AK4297" i="1"/>
  <c r="AK1193" i="1"/>
  <c r="AK1194" i="1"/>
  <c r="AK1195" i="1"/>
  <c r="AK1196" i="1"/>
  <c r="AK1197" i="1"/>
  <c r="AK1198" i="1"/>
  <c r="AK1199" i="1"/>
  <c r="AK1200" i="1"/>
  <c r="AK1201" i="1"/>
  <c r="AK1202" i="1"/>
  <c r="AK1203" i="1"/>
  <c r="AK1204" i="1"/>
  <c r="AK1205" i="1"/>
  <c r="AK1206" i="1"/>
  <c r="AK1207" i="1"/>
  <c r="AK1208" i="1"/>
  <c r="AK1209" i="1"/>
  <c r="AK1210" i="1"/>
  <c r="AK1211" i="1"/>
  <c r="AK1212" i="1"/>
  <c r="AK1213" i="1"/>
  <c r="AK1214" i="1"/>
  <c r="AK1215" i="1"/>
  <c r="AK1216" i="1"/>
  <c r="AK1217" i="1"/>
  <c r="AK4298" i="1"/>
  <c r="AK4299" i="1"/>
  <c r="AK4300" i="1"/>
  <c r="AK4301" i="1"/>
  <c r="AK4302" i="1"/>
  <c r="AK4303" i="1"/>
  <c r="AK4304" i="1"/>
  <c r="AK4305" i="1"/>
  <c r="AK4306" i="1"/>
  <c r="AK4307" i="1"/>
  <c r="AK4308" i="1"/>
  <c r="AK4309" i="1"/>
  <c r="AK4310" i="1"/>
  <c r="AK4311" i="1"/>
  <c r="AK4312" i="1"/>
  <c r="AK4313" i="1"/>
  <c r="AK4314" i="1"/>
  <c r="AK4315" i="1"/>
  <c r="AK4316" i="1"/>
  <c r="AK4317" i="1"/>
  <c r="AK4318" i="1"/>
  <c r="AK4319" i="1"/>
  <c r="AK4320" i="1"/>
  <c r="AK4321" i="1"/>
  <c r="AK4322" i="1"/>
  <c r="AK4323" i="1"/>
  <c r="AK4324" i="1"/>
  <c r="AK4325" i="1"/>
  <c r="AK4326" i="1"/>
  <c r="AK4327" i="1"/>
  <c r="AK4328" i="1"/>
  <c r="AK4329" i="1"/>
  <c r="AK1218" i="1"/>
  <c r="AK1219" i="1"/>
  <c r="AK1220" i="1"/>
  <c r="AK1221" i="1"/>
  <c r="AK1222" i="1"/>
  <c r="AK1223" i="1"/>
  <c r="AK1224" i="1"/>
  <c r="AK1225" i="1"/>
  <c r="AK4330" i="1"/>
  <c r="AK4331" i="1"/>
  <c r="AK4332" i="1"/>
  <c r="AK4333" i="1"/>
  <c r="AK4334" i="1"/>
  <c r="AK4335" i="1"/>
  <c r="AK4336" i="1"/>
  <c r="AK4337" i="1"/>
  <c r="AK4338" i="1"/>
  <c r="AK4339" i="1"/>
  <c r="AK4340" i="1"/>
  <c r="AK4341" i="1"/>
  <c r="AK4342" i="1"/>
  <c r="AK4343" i="1"/>
  <c r="AK1226" i="1"/>
  <c r="AK1227" i="1"/>
  <c r="AK1228" i="1"/>
  <c r="AK1229" i="1"/>
  <c r="AK1230" i="1"/>
  <c r="AK1231" i="1"/>
  <c r="AK1232" i="1"/>
  <c r="AK1233" i="1"/>
  <c r="AK1234" i="1"/>
  <c r="AK1235" i="1"/>
  <c r="AK1236" i="1"/>
  <c r="AK1237" i="1"/>
  <c r="AK1238" i="1"/>
  <c r="AK1239" i="1"/>
  <c r="AK1240" i="1"/>
  <c r="AK1241" i="1"/>
  <c r="AK1242" i="1"/>
  <c r="AK1243" i="1"/>
  <c r="AK1244" i="1"/>
  <c r="AK1245" i="1"/>
  <c r="AK4344" i="1"/>
  <c r="AK4345" i="1"/>
  <c r="AK4346" i="1"/>
  <c r="AK4347" i="1"/>
  <c r="AK4348" i="1"/>
  <c r="AK4349" i="1"/>
  <c r="AK4350" i="1"/>
  <c r="AK4351" i="1"/>
  <c r="AK4352" i="1"/>
  <c r="AK4353" i="1"/>
  <c r="AK4354" i="1"/>
  <c r="AK4355" i="1"/>
  <c r="AK4356" i="1"/>
  <c r="AK4357" i="1"/>
  <c r="AK4358" i="1"/>
  <c r="AK4359" i="1"/>
  <c r="AK4360" i="1"/>
  <c r="AK4361" i="1"/>
  <c r="AK4362" i="1"/>
  <c r="AK4363" i="1"/>
  <c r="AK4364" i="1"/>
  <c r="AK4365" i="1"/>
  <c r="AK4366" i="1"/>
  <c r="AK4367" i="1"/>
  <c r="AK4368" i="1"/>
  <c r="AK4369" i="1"/>
  <c r="AK1246" i="1"/>
  <c r="AK1247" i="1"/>
  <c r="AK1248" i="1"/>
  <c r="AK1249" i="1"/>
  <c r="AK1250" i="1"/>
  <c r="AK1251" i="1"/>
  <c r="AK1252" i="1"/>
  <c r="AK1253" i="1"/>
  <c r="AK1254" i="1"/>
  <c r="AK1255" i="1"/>
  <c r="AK1256" i="1"/>
  <c r="AK1257" i="1"/>
  <c r="AK1258" i="1"/>
  <c r="AK1259" i="1"/>
  <c r="AK1260" i="1"/>
  <c r="AK1261" i="1"/>
  <c r="AK1262" i="1"/>
  <c r="AK1263" i="1"/>
  <c r="AK1264" i="1"/>
  <c r="AK1265" i="1"/>
  <c r="AK1266" i="1"/>
  <c r="AK1267" i="1"/>
  <c r="AK1268" i="1"/>
  <c r="AK1269" i="1"/>
  <c r="AK1270" i="1"/>
  <c r="AK1271" i="1"/>
  <c r="AK1272" i="1"/>
  <c r="AK1273" i="1"/>
  <c r="AK1274" i="1"/>
  <c r="AK1275" i="1"/>
  <c r="AK1276" i="1"/>
  <c r="AK1277" i="1"/>
  <c r="AK1278" i="1"/>
  <c r="AK1279" i="1"/>
  <c r="AK1280" i="1"/>
  <c r="AK1281" i="1"/>
  <c r="AK1282" i="1"/>
  <c r="AK1283" i="1"/>
  <c r="AK1284" i="1"/>
  <c r="AK1285" i="1"/>
  <c r="AK1286" i="1"/>
  <c r="AK1287" i="1"/>
  <c r="AK1288" i="1"/>
  <c r="AK4370" i="1"/>
  <c r="AK4371" i="1"/>
  <c r="AK4372" i="1"/>
  <c r="AK4373" i="1"/>
  <c r="AK4374" i="1"/>
  <c r="AK4375" i="1"/>
  <c r="AK4376" i="1"/>
  <c r="AK4377" i="1"/>
  <c r="AK4378" i="1"/>
  <c r="AK4379" i="1"/>
  <c r="AK4380" i="1"/>
  <c r="AK4381" i="1"/>
  <c r="AK4382" i="1"/>
  <c r="AK4383" i="1"/>
  <c r="AK4384" i="1"/>
  <c r="AK4385" i="1"/>
  <c r="AK4386" i="1"/>
  <c r="AK4387" i="1"/>
  <c r="AK4388" i="1"/>
  <c r="AK4389" i="1"/>
  <c r="AK4390" i="1"/>
  <c r="AK4391" i="1"/>
  <c r="AK4392" i="1"/>
  <c r="AK4393" i="1"/>
  <c r="AK4394" i="1"/>
  <c r="AK4395" i="1"/>
  <c r="AK4396" i="1"/>
  <c r="AK4397" i="1"/>
  <c r="AK4398" i="1"/>
  <c r="AK4399" i="1"/>
  <c r="AK4400" i="1"/>
  <c r="AK4401" i="1"/>
  <c r="AK4402" i="1"/>
  <c r="AK4403" i="1"/>
  <c r="AK4404" i="1"/>
  <c r="AK4405" i="1"/>
  <c r="AK4406" i="1"/>
  <c r="AK4407" i="1"/>
  <c r="AK4408" i="1"/>
  <c r="AK4409" i="1"/>
  <c r="AK4410" i="1"/>
  <c r="AK4411" i="1"/>
  <c r="AK4412" i="1"/>
  <c r="AK4413" i="1"/>
  <c r="AK1289" i="1"/>
  <c r="AK1290" i="1"/>
  <c r="AK1291"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4414" i="1"/>
  <c r="AK4415" i="1"/>
  <c r="AK4416" i="1"/>
  <c r="AK4417" i="1"/>
  <c r="AK4418" i="1"/>
  <c r="AK4419" i="1"/>
  <c r="AK4420" i="1"/>
  <c r="AK4421" i="1"/>
  <c r="AK4422" i="1"/>
  <c r="AK4423" i="1"/>
  <c r="AK4424" i="1"/>
  <c r="AK4425" i="1"/>
  <c r="AK4426" i="1"/>
  <c r="AK4427" i="1"/>
  <c r="AK4428" i="1"/>
  <c r="AK1314" i="1"/>
  <c r="AK1315" i="1"/>
  <c r="AK1316" i="1"/>
  <c r="AK1317" i="1"/>
  <c r="AK1318" i="1"/>
  <c r="AK1319" i="1"/>
  <c r="AK1320" i="1"/>
  <c r="AK1321" i="1"/>
  <c r="AK1322" i="1"/>
  <c r="AK1323" i="1"/>
  <c r="AK1324" i="1"/>
  <c r="AK1325" i="1"/>
  <c r="AK1326" i="1"/>
  <c r="AK1327" i="1"/>
  <c r="AK1328" i="1"/>
  <c r="AK1329" i="1"/>
  <c r="AK1330" i="1"/>
  <c r="AK1331" i="1"/>
  <c r="AK1332" i="1"/>
  <c r="AK1333" i="1"/>
  <c r="AK1334" i="1"/>
  <c r="AK1335" i="1"/>
  <c r="AK1336" i="1"/>
  <c r="AK1337" i="1"/>
  <c r="AK1338" i="1"/>
  <c r="AK1339" i="1"/>
  <c r="AK1340" i="1"/>
  <c r="AK1341" i="1"/>
  <c r="AK1342" i="1"/>
  <c r="AK1343" i="1"/>
  <c r="AK1344" i="1"/>
  <c r="AK1345" i="1"/>
  <c r="AK1346" i="1"/>
  <c r="AK1347" i="1"/>
  <c r="AK1348" i="1"/>
  <c r="AK1349" i="1"/>
  <c r="AK1350" i="1"/>
  <c r="AK1351" i="1"/>
  <c r="AK1352" i="1"/>
  <c r="AK1353" i="1"/>
  <c r="AK1354" i="1"/>
  <c r="AK1355" i="1"/>
  <c r="AK1356" i="1"/>
  <c r="AK1357" i="1"/>
  <c r="AK1358" i="1"/>
  <c r="AK1359" i="1"/>
  <c r="AK1360" i="1"/>
  <c r="AK1361" i="1"/>
  <c r="AK1362" i="1"/>
  <c r="AK1363" i="1"/>
  <c r="AK1364" i="1"/>
  <c r="AK1365" i="1"/>
  <c r="AK1366" i="1"/>
  <c r="AK1367" i="1"/>
  <c r="AK1368" i="1"/>
  <c r="AK1369" i="1"/>
  <c r="AK1370" i="1"/>
  <c r="AK1371" i="1"/>
  <c r="AK1372" i="1"/>
  <c r="AK1373" i="1"/>
  <c r="AK1374" i="1"/>
  <c r="AK4429" i="1"/>
  <c r="AK4430" i="1"/>
  <c r="AK4431" i="1"/>
  <c r="AK4432" i="1"/>
  <c r="AK4433" i="1"/>
  <c r="AK4434" i="1"/>
  <c r="AK4435" i="1"/>
  <c r="AK4436" i="1"/>
  <c r="AK4437" i="1"/>
  <c r="AK4438" i="1"/>
  <c r="AK4439" i="1"/>
  <c r="AK4440" i="1"/>
  <c r="AK4441" i="1"/>
  <c r="AK4442" i="1"/>
  <c r="AK4443" i="1"/>
  <c r="AK4444" i="1"/>
  <c r="AK4445" i="1"/>
  <c r="AK4446" i="1"/>
  <c r="AK4447" i="1"/>
  <c r="AK4448" i="1"/>
  <c r="AK4449" i="1"/>
  <c r="AK4450" i="1"/>
  <c r="AK4451" i="1"/>
  <c r="AK1375" i="1"/>
  <c r="AK1376" i="1"/>
  <c r="AK1377" i="1"/>
  <c r="AK1378" i="1"/>
  <c r="AK1379" i="1"/>
  <c r="AK1380" i="1"/>
  <c r="AK1381" i="1"/>
  <c r="AK1382" i="1"/>
  <c r="AK1383" i="1"/>
  <c r="AK1384" i="1"/>
  <c r="AK1385" i="1"/>
  <c r="AK1386" i="1"/>
  <c r="AK1387" i="1"/>
  <c r="AK1388" i="1"/>
  <c r="AK1389" i="1"/>
  <c r="AK1390" i="1"/>
  <c r="AK1391" i="1"/>
  <c r="AK1392" i="1"/>
  <c r="AK1393" i="1"/>
  <c r="AK1394" i="1"/>
  <c r="AK1395" i="1"/>
  <c r="AK1396" i="1"/>
  <c r="AK1397" i="1"/>
  <c r="AK1398" i="1"/>
  <c r="AK1399" i="1"/>
  <c r="AK1400" i="1"/>
  <c r="AK1401" i="1"/>
  <c r="AK1402" i="1"/>
  <c r="AK1403" i="1"/>
  <c r="AK1404" i="1"/>
  <c r="AK1405" i="1"/>
  <c r="AK1406" i="1"/>
  <c r="AK1407" i="1"/>
  <c r="AK1408" i="1"/>
  <c r="AK1409" i="1"/>
  <c r="AK1410" i="1"/>
  <c r="AK1411" i="1"/>
  <c r="AK1412" i="1"/>
  <c r="AK1413" i="1"/>
  <c r="AK1414" i="1"/>
  <c r="AK1415" i="1"/>
  <c r="AK1416" i="1"/>
  <c r="AK1417" i="1"/>
  <c r="AK1418" i="1"/>
  <c r="AK1419" i="1"/>
  <c r="AK1420" i="1"/>
  <c r="AK1421" i="1"/>
  <c r="AK1422" i="1"/>
  <c r="AK1423" i="1"/>
  <c r="AK4452" i="1"/>
  <c r="AK4453" i="1"/>
  <c r="AK4454" i="1"/>
  <c r="AK4455" i="1"/>
  <c r="AK4456" i="1"/>
  <c r="AK4457" i="1"/>
  <c r="AK4458" i="1"/>
  <c r="AK4459" i="1"/>
  <c r="AK4460" i="1"/>
  <c r="AK4461" i="1"/>
  <c r="AK4462" i="1"/>
  <c r="AK4463" i="1"/>
  <c r="AK4464" i="1"/>
  <c r="AK4465" i="1"/>
  <c r="AK4466" i="1"/>
  <c r="AK4467" i="1"/>
  <c r="AK1424" i="1"/>
  <c r="AK1425" i="1"/>
  <c r="AK1426" i="1"/>
  <c r="AK1427" i="1"/>
  <c r="AK1428" i="1"/>
  <c r="AK1429" i="1"/>
  <c r="AK1430" i="1"/>
  <c r="AK1431" i="1"/>
  <c r="AK1432" i="1"/>
  <c r="AK1433" i="1"/>
  <c r="AK1434" i="1"/>
  <c r="AK1435" i="1"/>
  <c r="AK1436" i="1"/>
  <c r="AK1437" i="1"/>
  <c r="AK1438" i="1"/>
  <c r="AK1439" i="1"/>
  <c r="AK1440" i="1"/>
  <c r="AK1441" i="1"/>
  <c r="AK1442" i="1"/>
  <c r="AK1443" i="1"/>
  <c r="AK1444" i="1"/>
  <c r="AK1445" i="1"/>
  <c r="AK1446" i="1"/>
  <c r="AK1447" i="1"/>
  <c r="AK1448" i="1"/>
  <c r="AK1449" i="1"/>
  <c r="AK1450" i="1"/>
  <c r="AK1451" i="1"/>
  <c r="AK1452" i="1"/>
  <c r="AK1453" i="1"/>
  <c r="AK1454" i="1"/>
  <c r="AK1455" i="1"/>
  <c r="AK1456" i="1"/>
  <c r="AK1457" i="1"/>
  <c r="AK1458" i="1"/>
  <c r="AK1459" i="1"/>
  <c r="AK1460" i="1"/>
  <c r="AK1461" i="1"/>
  <c r="AK1462" i="1"/>
  <c r="AK1463" i="1"/>
  <c r="AK1464" i="1"/>
  <c r="AK1465" i="1"/>
  <c r="AK1466" i="1"/>
  <c r="AK1467" i="1"/>
  <c r="AK4468" i="1"/>
  <c r="AK4469" i="1"/>
  <c r="AK4470" i="1"/>
  <c r="AK4471" i="1"/>
  <c r="AK4472" i="1"/>
  <c r="AK4473" i="1"/>
  <c r="AK4474" i="1"/>
  <c r="AK4475" i="1"/>
  <c r="AK4476" i="1"/>
  <c r="AK4477" i="1"/>
  <c r="AK4478" i="1"/>
  <c r="AK4479" i="1"/>
  <c r="AK4480" i="1"/>
  <c r="AK4481" i="1"/>
  <c r="AK4482" i="1"/>
  <c r="AK4483" i="1"/>
  <c r="AK1468" i="1"/>
  <c r="AK1469" i="1"/>
  <c r="AK1470" i="1"/>
  <c r="AK1471" i="1"/>
  <c r="AK1472" i="1"/>
  <c r="AK1473" i="1"/>
  <c r="AK1474" i="1"/>
  <c r="AK1475" i="1"/>
  <c r="AK1476" i="1"/>
  <c r="AK1477" i="1"/>
  <c r="AK1478" i="1"/>
  <c r="AK1479" i="1"/>
  <c r="AK1480" i="1"/>
  <c r="AK1481" i="1"/>
  <c r="AK1482" i="1"/>
  <c r="AK1483" i="1"/>
  <c r="AK1484" i="1"/>
  <c r="AK1485" i="1"/>
  <c r="AK1486" i="1"/>
  <c r="AK1487" i="1"/>
  <c r="AK1488" i="1"/>
  <c r="AK1489" i="1"/>
  <c r="AK1490" i="1"/>
  <c r="AK1491" i="1"/>
  <c r="AK1492" i="1"/>
  <c r="AK1493" i="1"/>
  <c r="AK1494" i="1"/>
  <c r="AK1495" i="1"/>
  <c r="AK1496" i="1"/>
  <c r="AK1497" i="1"/>
  <c r="AK1498" i="1"/>
  <c r="AK1499" i="1"/>
  <c r="AK1500" i="1"/>
  <c r="AK1501" i="1"/>
  <c r="AK1502" i="1"/>
  <c r="AK1503" i="1"/>
  <c r="AK1504" i="1"/>
  <c r="AK1505" i="1"/>
  <c r="AK1506" i="1"/>
  <c r="AK1507" i="1"/>
  <c r="AK1508" i="1"/>
  <c r="AK1509" i="1"/>
  <c r="AK1510" i="1"/>
  <c r="AK1511" i="1"/>
  <c r="AK1512" i="1"/>
  <c r="AK1513" i="1"/>
  <c r="AK1514" i="1"/>
  <c r="AK1515" i="1"/>
  <c r="AK1516" i="1"/>
  <c r="AK1517" i="1"/>
  <c r="AK1518" i="1"/>
  <c r="AK1519" i="1"/>
  <c r="AK1520" i="1"/>
  <c r="AK1521" i="1"/>
  <c r="AK1522" i="1"/>
  <c r="AK1523" i="1"/>
  <c r="AK1524" i="1"/>
  <c r="AK1525" i="1"/>
  <c r="AK1526" i="1"/>
  <c r="AK1527" i="1"/>
  <c r="AK1528" i="1"/>
  <c r="AK1529" i="1"/>
  <c r="AK1530" i="1"/>
  <c r="AK1531" i="1"/>
  <c r="AK1532" i="1"/>
  <c r="AK1533" i="1"/>
  <c r="AK1534" i="1"/>
  <c r="AK1535" i="1"/>
  <c r="AK1536" i="1"/>
  <c r="AK1537" i="1"/>
  <c r="AK1538" i="1"/>
  <c r="AK1539" i="1"/>
  <c r="AK1540" i="1"/>
  <c r="AK1541" i="1"/>
  <c r="AK1542" i="1"/>
  <c r="AK1543" i="1"/>
  <c r="AK1544" i="1"/>
  <c r="AK1545" i="1"/>
  <c r="AK1546" i="1"/>
  <c r="AK1547" i="1"/>
  <c r="AK1548" i="1"/>
  <c r="AK1549" i="1"/>
  <c r="AK1550" i="1"/>
  <c r="AK1551" i="1"/>
  <c r="AK1552" i="1"/>
  <c r="AK1553" i="1"/>
  <c r="AK1554" i="1"/>
  <c r="AK1555" i="1"/>
  <c r="AK1556" i="1"/>
  <c r="AK4484" i="1"/>
  <c r="AK4485" i="1"/>
  <c r="AK4486" i="1"/>
  <c r="AK4487" i="1"/>
  <c r="AK4488" i="1"/>
  <c r="AK4489" i="1"/>
  <c r="AK4490" i="1"/>
  <c r="AK4491" i="1"/>
  <c r="AK4492" i="1"/>
  <c r="AK4493" i="1"/>
  <c r="AK4494" i="1"/>
  <c r="AK4495" i="1"/>
  <c r="AK4496" i="1"/>
  <c r="AK4497" i="1"/>
  <c r="AK4498" i="1"/>
  <c r="AK4499" i="1"/>
  <c r="AK4500" i="1"/>
  <c r="AK4501" i="1"/>
  <c r="AK4502" i="1"/>
  <c r="AK4503" i="1"/>
  <c r="AK4504" i="1"/>
  <c r="AK1557" i="1"/>
  <c r="AK1558" i="1"/>
  <c r="AK1559" i="1"/>
  <c r="AK1560" i="1"/>
  <c r="AK1561" i="1"/>
  <c r="AK1562" i="1"/>
  <c r="AK1563" i="1"/>
  <c r="AK1564" i="1"/>
  <c r="AK1565" i="1"/>
  <c r="AK1566" i="1"/>
  <c r="AK1567" i="1"/>
  <c r="AK1568" i="1"/>
  <c r="AK1569" i="1"/>
  <c r="AK1570" i="1"/>
  <c r="AK1571" i="1"/>
  <c r="AK1572" i="1"/>
  <c r="AK1573" i="1"/>
  <c r="AK1574" i="1"/>
  <c r="AK1575" i="1"/>
  <c r="AK1576" i="1"/>
  <c r="AK1577" i="1"/>
  <c r="AK1578" i="1"/>
  <c r="AK1579" i="1"/>
  <c r="AK1580" i="1"/>
  <c r="AK1581" i="1"/>
  <c r="AK1582" i="1"/>
  <c r="AK1583" i="1"/>
  <c r="AK1584" i="1"/>
  <c r="AK1585" i="1"/>
  <c r="AK1586" i="1"/>
  <c r="AK1587" i="1"/>
  <c r="AK1588" i="1"/>
  <c r="AK1589" i="1"/>
  <c r="AK1590" i="1"/>
  <c r="AK1591" i="1"/>
  <c r="AK1592" i="1"/>
  <c r="AK1593" i="1"/>
  <c r="AK1594" i="1"/>
  <c r="AK1595" i="1"/>
  <c r="AK1596" i="1"/>
  <c r="AK1597" i="1"/>
  <c r="AK1598" i="1"/>
  <c r="AK1599" i="1"/>
  <c r="AK1600" i="1"/>
  <c r="AK1601" i="1"/>
  <c r="AK1602" i="1"/>
  <c r="AK1603" i="1"/>
  <c r="AK1604" i="1"/>
  <c r="AK1605" i="1"/>
  <c r="AK1606" i="1"/>
  <c r="AK1607" i="1"/>
  <c r="AK1608" i="1"/>
  <c r="AK1609" i="1"/>
  <c r="AK1610" i="1"/>
  <c r="AK1611" i="1"/>
  <c r="AK1612" i="1"/>
  <c r="AK1613" i="1"/>
  <c r="AK1614" i="1"/>
  <c r="AK1615" i="1"/>
  <c r="AK1616" i="1"/>
  <c r="AK1617" i="1"/>
  <c r="AK1618" i="1"/>
  <c r="AK4505" i="1"/>
  <c r="AK4506" i="1"/>
  <c r="AK4507" i="1"/>
  <c r="AK4508" i="1"/>
  <c r="AK4509" i="1"/>
  <c r="AK4510" i="1"/>
  <c r="AK4511" i="1"/>
  <c r="AK4512" i="1"/>
  <c r="AK4513" i="1"/>
  <c r="AK4514" i="1"/>
  <c r="AK4515" i="1"/>
  <c r="AK4516" i="1"/>
  <c r="AK4517" i="1"/>
  <c r="AK4518" i="1"/>
  <c r="AK4519" i="1"/>
  <c r="AK4520" i="1"/>
  <c r="AK4521" i="1"/>
  <c r="AK4522" i="1"/>
  <c r="AK4523" i="1"/>
  <c r="AK4524" i="1"/>
  <c r="AK4525" i="1"/>
  <c r="AK4526" i="1"/>
  <c r="AK4527" i="1"/>
  <c r="AK4528" i="1"/>
  <c r="AK4529" i="1"/>
  <c r="AK4530" i="1"/>
  <c r="AK4531" i="1"/>
  <c r="AK4532" i="1"/>
  <c r="AK4533" i="1"/>
  <c r="AK4534" i="1"/>
  <c r="AK4535" i="1"/>
  <c r="AK4536" i="1"/>
  <c r="AK4537" i="1"/>
  <c r="AK4538" i="1"/>
  <c r="AK4539" i="1"/>
  <c r="AK4540" i="1"/>
  <c r="AK4541" i="1"/>
  <c r="AK4542" i="1"/>
  <c r="AK4543" i="1"/>
  <c r="AK4544" i="1"/>
  <c r="AK4545" i="1"/>
  <c r="AK4546" i="1"/>
  <c r="AK4547" i="1"/>
  <c r="AK4548" i="1"/>
  <c r="AK4549" i="1"/>
  <c r="AK4550" i="1"/>
  <c r="AK4551" i="1"/>
  <c r="AK4552" i="1"/>
  <c r="AK4553" i="1"/>
  <c r="AK4554" i="1"/>
  <c r="AK4555" i="1"/>
  <c r="AK4556" i="1"/>
  <c r="AK4557" i="1"/>
  <c r="AK4558" i="1"/>
  <c r="AK4559" i="1"/>
  <c r="AK4560" i="1"/>
  <c r="AK4561" i="1"/>
  <c r="AK4562" i="1"/>
  <c r="AK4563" i="1"/>
  <c r="AK4564" i="1"/>
  <c r="AK4565" i="1"/>
  <c r="AK4566" i="1"/>
  <c r="AK4567" i="1"/>
  <c r="AK4568" i="1"/>
  <c r="AK4569" i="1"/>
  <c r="AK4570" i="1"/>
  <c r="AK4571" i="1"/>
  <c r="AK4572" i="1"/>
  <c r="AK4573" i="1"/>
  <c r="AK4574" i="1"/>
  <c r="AK4575" i="1"/>
  <c r="AK4576" i="1"/>
  <c r="AK4577" i="1"/>
  <c r="AK4578" i="1"/>
  <c r="AK4579" i="1"/>
  <c r="AK4580" i="1"/>
  <c r="AK4581" i="1"/>
  <c r="AK4582" i="1"/>
  <c r="AK4583" i="1"/>
  <c r="AK4584" i="1"/>
  <c r="AK4585" i="1"/>
  <c r="AK4586" i="1"/>
  <c r="AK4587" i="1"/>
  <c r="AK4588" i="1"/>
  <c r="AK4589" i="1"/>
  <c r="AK4590" i="1"/>
  <c r="AK4591" i="1"/>
  <c r="AK4592" i="1"/>
  <c r="AK4593" i="1"/>
  <c r="AK4594" i="1"/>
  <c r="AK4595" i="1"/>
  <c r="AK4596" i="1"/>
  <c r="AK4597" i="1"/>
  <c r="AK4598" i="1"/>
  <c r="AK4599" i="1"/>
  <c r="AK4600" i="1"/>
  <c r="AK4601" i="1"/>
  <c r="AK4602" i="1"/>
  <c r="AK4603" i="1"/>
  <c r="AK4604" i="1"/>
  <c r="AK4605" i="1"/>
  <c r="AK4606" i="1"/>
  <c r="AK4607" i="1"/>
  <c r="AK4608" i="1"/>
  <c r="AK4609" i="1"/>
  <c r="AK4610" i="1"/>
  <c r="AK4611" i="1"/>
  <c r="AK4612" i="1"/>
  <c r="AK4613" i="1"/>
  <c r="AK4614" i="1"/>
  <c r="AK4615" i="1"/>
  <c r="AK4616" i="1"/>
  <c r="AK4617" i="1"/>
  <c r="AK4618" i="1"/>
  <c r="AK4619" i="1"/>
  <c r="AK4620" i="1"/>
  <c r="AK4621" i="1"/>
  <c r="AK4622" i="1"/>
  <c r="AK4623" i="1"/>
  <c r="AK4624" i="1"/>
  <c r="AK4625" i="1"/>
  <c r="AK4626" i="1"/>
  <c r="AK4627" i="1"/>
  <c r="AK4628" i="1"/>
  <c r="AK4629" i="1"/>
  <c r="AK4630" i="1"/>
  <c r="AK4631" i="1"/>
  <c r="AK4632" i="1"/>
  <c r="AK4633" i="1"/>
  <c r="AK4634" i="1"/>
  <c r="AK4635" i="1"/>
  <c r="AK4636" i="1"/>
  <c r="AK4637" i="1"/>
  <c r="AK4638" i="1"/>
  <c r="AK4639" i="1"/>
  <c r="AK4640" i="1"/>
  <c r="AK4641" i="1"/>
  <c r="AK4642" i="1"/>
  <c r="AK4643" i="1"/>
  <c r="AK4644" i="1"/>
  <c r="AK4645" i="1"/>
  <c r="AK4646" i="1"/>
  <c r="AK4647" i="1"/>
  <c r="AK4648" i="1"/>
  <c r="AK4649" i="1"/>
  <c r="AK4650" i="1"/>
  <c r="AK4651" i="1"/>
  <c r="AK4652" i="1"/>
  <c r="AK4653" i="1"/>
  <c r="AK4654" i="1"/>
  <c r="AK4655" i="1"/>
  <c r="AK4656" i="1"/>
  <c r="AK4657" i="1"/>
  <c r="AK1619" i="1"/>
  <c r="AK4658" i="1"/>
  <c r="AK4659" i="1"/>
  <c r="AK1620" i="1"/>
  <c r="AK4660" i="1"/>
  <c r="AK4661" i="1"/>
  <c r="AK4662" i="1"/>
  <c r="AK1621" i="1"/>
  <c r="AK1622" i="1"/>
  <c r="AK4663" i="1"/>
  <c r="AK4664" i="1"/>
  <c r="AK4665" i="1"/>
  <c r="AK4666" i="1"/>
  <c r="AK4667" i="1"/>
  <c r="AK4668" i="1"/>
  <c r="AK4669" i="1"/>
  <c r="AK4670" i="1"/>
  <c r="AK4671" i="1"/>
  <c r="AK4672" i="1"/>
  <c r="AK4673" i="1"/>
  <c r="AK4674" i="1"/>
  <c r="AK4675" i="1"/>
  <c r="AK4676" i="1"/>
  <c r="AK4677" i="1"/>
  <c r="AK4678" i="1"/>
  <c r="AK4679" i="1"/>
  <c r="AK4680" i="1"/>
  <c r="AK4681" i="1"/>
  <c r="AK4682" i="1"/>
  <c r="AK4683" i="1"/>
  <c r="AK4684" i="1"/>
  <c r="AK4685" i="1"/>
  <c r="AK4686" i="1"/>
  <c r="AK4687" i="1"/>
  <c r="AK1623" i="1"/>
  <c r="AK1624" i="1"/>
  <c r="AK1625" i="1"/>
  <c r="AK1626" i="1"/>
  <c r="AK1627" i="1"/>
  <c r="AK1628" i="1"/>
  <c r="AK4688" i="1"/>
  <c r="AK4689" i="1"/>
  <c r="AK4690" i="1"/>
  <c r="AK4691" i="1"/>
  <c r="AK4692" i="1"/>
  <c r="AK4693" i="1"/>
  <c r="AK4694" i="1"/>
  <c r="AK4695" i="1"/>
  <c r="AK4696" i="1"/>
  <c r="AK4697" i="1"/>
  <c r="AK4698" i="1"/>
  <c r="AK4699" i="1"/>
  <c r="AK4700" i="1"/>
  <c r="AK4701" i="1"/>
  <c r="AK4702" i="1"/>
  <c r="AK4703" i="1"/>
  <c r="AK4704" i="1"/>
  <c r="AK4705" i="1"/>
  <c r="AK4706" i="1"/>
  <c r="AK4707" i="1"/>
  <c r="AK4708" i="1"/>
  <c r="AK4709" i="1"/>
  <c r="AK4710" i="1"/>
  <c r="AK4711" i="1"/>
  <c r="AK4712" i="1"/>
  <c r="AK4713" i="1"/>
  <c r="AK4714" i="1"/>
  <c r="AK4715" i="1"/>
  <c r="AK4716" i="1"/>
  <c r="AK4717" i="1"/>
  <c r="AK4718" i="1"/>
  <c r="AK4719" i="1"/>
  <c r="AK1629" i="1"/>
  <c r="AK1630" i="1"/>
  <c r="AK1631" i="1"/>
  <c r="AK4720" i="1"/>
  <c r="AK4721" i="1"/>
  <c r="AK4722" i="1"/>
  <c r="AK4723" i="1"/>
  <c r="AK4724" i="1"/>
  <c r="AK4725" i="1"/>
  <c r="AK4726" i="1"/>
  <c r="AK4727" i="1"/>
  <c r="AK4728" i="1"/>
  <c r="AK4729" i="1"/>
  <c r="AK4730" i="1"/>
  <c r="AK4731" i="1"/>
  <c r="AK4732" i="1"/>
  <c r="AK4733" i="1"/>
  <c r="AK4734" i="1"/>
  <c r="AK4735" i="1"/>
  <c r="AK4736" i="1"/>
  <c r="AK4737" i="1"/>
  <c r="AK4738" i="1"/>
  <c r="AK4739" i="1"/>
  <c r="AK4740" i="1"/>
  <c r="AK4741" i="1"/>
  <c r="AK4742" i="1"/>
  <c r="AK4743" i="1"/>
  <c r="AK4744" i="1"/>
  <c r="AK4745" i="1"/>
  <c r="AK4746" i="1"/>
  <c r="AK4747" i="1"/>
  <c r="AK4748" i="1"/>
  <c r="AK4749" i="1"/>
  <c r="AK4750" i="1"/>
  <c r="AK4751" i="1"/>
  <c r="AK4752" i="1"/>
  <c r="AK4753" i="1"/>
  <c r="AK4754" i="1"/>
  <c r="AK4755" i="1"/>
  <c r="AK4756" i="1"/>
  <c r="AK4757" i="1"/>
  <c r="AK4758" i="1"/>
  <c r="AK4759" i="1"/>
  <c r="AK4760" i="1"/>
  <c r="AK4761" i="1"/>
  <c r="AK4762" i="1"/>
  <c r="AK4763" i="1"/>
  <c r="AK4764" i="1"/>
  <c r="AK4765" i="1"/>
  <c r="AK4766" i="1"/>
  <c r="AK4767" i="1"/>
  <c r="AK4768" i="1"/>
  <c r="AK4769" i="1"/>
  <c r="AK4770" i="1"/>
  <c r="AK4771" i="1"/>
  <c r="AK4772" i="1"/>
  <c r="AK4773" i="1"/>
  <c r="AK4774" i="1"/>
  <c r="AK4775" i="1"/>
  <c r="AK4776" i="1"/>
  <c r="AK4777" i="1"/>
  <c r="AK4778" i="1"/>
  <c r="AK1632" i="1"/>
  <c r="AK1633" i="1"/>
  <c r="AK1634" i="1"/>
  <c r="AK1635" i="1"/>
  <c r="AK1636" i="1"/>
  <c r="AK1637" i="1"/>
  <c r="AI1727" i="1"/>
  <c r="AI1728" i="1"/>
  <c r="AI1729" i="1"/>
  <c r="AI1730" i="1"/>
  <c r="AI1731" i="1"/>
  <c r="AI1732" i="1"/>
  <c r="AI1733" i="1"/>
  <c r="AI1734" i="1"/>
  <c r="AI1735" i="1"/>
  <c r="AI1736" i="1"/>
  <c r="AI1737" i="1"/>
  <c r="AI1738" i="1"/>
  <c r="AI1739" i="1"/>
  <c r="AI1740" i="1"/>
  <c r="AI1741" i="1"/>
  <c r="AI1742" i="1"/>
  <c r="AI1743" i="1"/>
  <c r="AI1744" i="1"/>
  <c r="AI1745" i="1"/>
  <c r="AI1746" i="1"/>
  <c r="AI1747" i="1"/>
  <c r="AI1748" i="1"/>
  <c r="AI1749" i="1"/>
  <c r="AI1750" i="1"/>
  <c r="AI1751" i="1"/>
  <c r="AI1752" i="1"/>
  <c r="AI1753" i="1"/>
  <c r="AI1754" i="1"/>
  <c r="AI1755" i="1"/>
  <c r="AI1756" i="1"/>
  <c r="AI1757" i="1"/>
  <c r="AI1758" i="1"/>
  <c r="AI1759" i="1"/>
  <c r="AI1760" i="1"/>
  <c r="AI1761" i="1"/>
  <c r="AI1762" i="1"/>
  <c r="AI1763" i="1"/>
  <c r="AI1764" i="1"/>
  <c r="AI1765" i="1"/>
  <c r="AI1766" i="1"/>
  <c r="AI1767" i="1"/>
  <c r="AI1768" i="1"/>
  <c r="AI4" i="1"/>
  <c r="AI5" i="1"/>
  <c r="AI3357" i="1"/>
  <c r="AI3358" i="1"/>
  <c r="AI9" i="1"/>
  <c r="AI10" i="1"/>
  <c r="AI11" i="1"/>
  <c r="AI12" i="1"/>
  <c r="AI13" i="1"/>
  <c r="AI14" i="1"/>
  <c r="AI15" i="1"/>
  <c r="AI16" i="1"/>
  <c r="AI17" i="1"/>
  <c r="AI18" i="1"/>
  <c r="AI19" i="1"/>
  <c r="AI20" i="1"/>
  <c r="AI21" i="1"/>
  <c r="AI22" i="1"/>
  <c r="AI3413" i="1"/>
  <c r="AI3414" i="1"/>
  <c r="AI3415" i="1"/>
  <c r="AI3416" i="1"/>
  <c r="AI3417" i="1"/>
  <c r="AI3418" i="1"/>
  <c r="AI3419" i="1"/>
  <c r="AI4516" i="1"/>
  <c r="AI4517" i="1"/>
  <c r="AI4518" i="1"/>
  <c r="AI4519" i="1"/>
  <c r="AI4520" i="1"/>
  <c r="AI4521" i="1"/>
  <c r="AI4522" i="1"/>
  <c r="AI1619" i="1"/>
  <c r="AI4658" i="1"/>
  <c r="AI4659" i="1"/>
  <c r="AI4688" i="1"/>
  <c r="AI4689" i="1"/>
  <c r="AI4690" i="1"/>
  <c r="AI4691" i="1"/>
  <c r="AI4692" i="1"/>
  <c r="AI1629" i="1"/>
  <c r="AI1630" i="1"/>
  <c r="AI4766" i="1"/>
  <c r="AI1638" i="1"/>
  <c r="AI1769" i="1"/>
  <c r="AI1770" i="1"/>
  <c r="AI1771" i="1"/>
  <c r="AI1772" i="1"/>
  <c r="AI1773" i="1"/>
  <c r="AI1774" i="1"/>
  <c r="AI1775" i="1"/>
  <c r="AI1776" i="1"/>
  <c r="AI1777" i="1"/>
  <c r="AI1778" i="1"/>
  <c r="AI1779" i="1"/>
  <c r="AI1780" i="1"/>
  <c r="AI1781" i="1"/>
  <c r="AI1782" i="1"/>
  <c r="AI1783" i="1"/>
  <c r="AI1784" i="1"/>
  <c r="AI1785" i="1"/>
  <c r="AI1786" i="1"/>
  <c r="AI1787" i="1"/>
  <c r="AI1788" i="1"/>
  <c r="AI1789" i="1"/>
  <c r="AI1790" i="1"/>
  <c r="AI1791" i="1"/>
  <c r="AI1792" i="1"/>
  <c r="AI1793" i="1"/>
  <c r="AI1794" i="1"/>
  <c r="AI1795" i="1"/>
  <c r="AI1796" i="1"/>
  <c r="AI1797" i="1"/>
  <c r="AI1798" i="1"/>
  <c r="AI1799" i="1"/>
  <c r="AI1800" i="1"/>
  <c r="AI1801" i="1"/>
  <c r="AI1802" i="1"/>
  <c r="AI1803" i="1"/>
  <c r="AI1804" i="1"/>
  <c r="AI1805" i="1"/>
  <c r="AI1806" i="1"/>
  <c r="AI1807" i="1"/>
  <c r="AI1808" i="1"/>
  <c r="AI1809" i="1"/>
  <c r="AI1810" i="1"/>
  <c r="AI1811" i="1"/>
  <c r="AI1812" i="1"/>
  <c r="AI1813" i="1"/>
  <c r="AI1814" i="1"/>
  <c r="AI6" i="1"/>
  <c r="AI7" i="1"/>
  <c r="AI3359" i="1"/>
  <c r="AI3360" i="1"/>
  <c r="AI3361" i="1"/>
  <c r="AI23" i="1"/>
  <c r="AI24" i="1"/>
  <c r="AI25" i="1"/>
  <c r="AI26" i="1"/>
  <c r="AI27" i="1"/>
  <c r="AI28" i="1"/>
  <c r="AI29" i="1"/>
  <c r="AI30" i="1"/>
  <c r="AI31" i="1"/>
  <c r="AI32" i="1"/>
  <c r="AI33" i="1"/>
  <c r="AI34" i="1"/>
  <c r="AI35" i="1"/>
  <c r="AI36" i="1"/>
  <c r="AI37" i="1"/>
  <c r="AI3420" i="1"/>
  <c r="AI3421" i="1"/>
  <c r="AI3422" i="1"/>
  <c r="AI3423" i="1"/>
  <c r="AI3424" i="1"/>
  <c r="AI3425" i="1"/>
  <c r="AI3426" i="1"/>
  <c r="AI4523" i="1"/>
  <c r="AI4524" i="1"/>
  <c r="AI4525" i="1"/>
  <c r="AI4526" i="1"/>
  <c r="AI4527" i="1"/>
  <c r="AI4528" i="1"/>
  <c r="AI1620" i="1"/>
  <c r="AI4660" i="1"/>
  <c r="AI4661" i="1"/>
  <c r="AI4662" i="1"/>
  <c r="AI4693" i="1"/>
  <c r="AI4694" i="1"/>
  <c r="AI4695" i="1"/>
  <c r="AI4696" i="1"/>
  <c r="AI4697" i="1"/>
  <c r="AI1631" i="1"/>
  <c r="AI4767" i="1"/>
  <c r="AI1639" i="1"/>
  <c r="AI1815" i="1"/>
  <c r="AI1816" i="1"/>
  <c r="AI1817" i="1"/>
  <c r="AI1818" i="1"/>
  <c r="AI1819" i="1"/>
  <c r="AI1820" i="1"/>
  <c r="AI1821" i="1"/>
  <c r="AI1822" i="1"/>
  <c r="AI1823" i="1"/>
  <c r="AI1824" i="1"/>
  <c r="AI1825" i="1"/>
  <c r="AI1826" i="1"/>
  <c r="AI1827" i="1"/>
  <c r="AI1828" i="1"/>
  <c r="AI1829" i="1"/>
  <c r="AI1830" i="1"/>
  <c r="AI1831" i="1"/>
  <c r="AI1832" i="1"/>
  <c r="AI1833" i="1"/>
  <c r="AI1834" i="1"/>
  <c r="AI1835" i="1"/>
  <c r="AI1836" i="1"/>
  <c r="AI1837" i="1"/>
  <c r="AI1838" i="1"/>
  <c r="AI1839" i="1"/>
  <c r="AI1840" i="1"/>
  <c r="AI1841" i="1"/>
  <c r="AI1842" i="1"/>
  <c r="AI1843" i="1"/>
  <c r="AI1844" i="1"/>
  <c r="AI1845" i="1"/>
  <c r="AI1846" i="1"/>
  <c r="AI1847" i="1"/>
  <c r="AI1848" i="1"/>
  <c r="AI1849" i="1"/>
  <c r="AI1850" i="1"/>
  <c r="AI1851" i="1"/>
  <c r="AI1852" i="1"/>
  <c r="AI1853" i="1"/>
  <c r="AI1854" i="1"/>
  <c r="AI1855" i="1"/>
  <c r="AI1856" i="1"/>
  <c r="AI1857" i="1"/>
  <c r="AI1858" i="1"/>
  <c r="AI1859" i="1"/>
  <c r="AI1860" i="1"/>
  <c r="AI1861" i="1"/>
  <c r="AI1862" i="1"/>
  <c r="AI1863" i="1"/>
  <c r="AI3004" i="1"/>
  <c r="AI3005" i="1"/>
  <c r="AI8" i="1"/>
  <c r="AI3362" i="1"/>
  <c r="AI38" i="1"/>
  <c r="AI39" i="1"/>
  <c r="AI40" i="1"/>
  <c r="AI41" i="1"/>
  <c r="AI42" i="1"/>
  <c r="AI43" i="1"/>
  <c r="AI44" i="1"/>
  <c r="AI45" i="1"/>
  <c r="AI46" i="1"/>
  <c r="AI47" i="1"/>
  <c r="AI48" i="1"/>
  <c r="AI49" i="1"/>
  <c r="AI50" i="1"/>
  <c r="AI51" i="1"/>
  <c r="AI3427" i="1"/>
  <c r="AI3428" i="1"/>
  <c r="AI3429" i="1"/>
  <c r="AI3430" i="1"/>
  <c r="AI3431" i="1"/>
  <c r="AI3432" i="1"/>
  <c r="AI3433" i="1"/>
  <c r="AI3434" i="1"/>
  <c r="AI3435" i="1"/>
  <c r="AI3436" i="1"/>
  <c r="AI3437" i="1"/>
  <c r="AI3438" i="1"/>
  <c r="AI3439" i="1"/>
  <c r="AI3440" i="1"/>
  <c r="AI3441" i="1"/>
  <c r="AI3442" i="1"/>
  <c r="AI3443" i="1"/>
  <c r="AI3444" i="1"/>
  <c r="AI3445" i="1"/>
  <c r="AI3446" i="1"/>
  <c r="AI3447" i="1"/>
  <c r="AI3448" i="1"/>
  <c r="AI3449" i="1"/>
  <c r="AI3450" i="1"/>
  <c r="AI4529" i="1"/>
  <c r="AI4530" i="1"/>
  <c r="AI4531" i="1"/>
  <c r="AI4532" i="1"/>
  <c r="AI4533" i="1"/>
  <c r="AI4534" i="1"/>
  <c r="AI4535" i="1"/>
  <c r="AI4536" i="1"/>
  <c r="AI4537" i="1"/>
  <c r="AI4538" i="1"/>
  <c r="AI4539" i="1"/>
  <c r="AI1621" i="1"/>
  <c r="AI1622" i="1"/>
  <c r="AI4663" i="1"/>
  <c r="AI4664" i="1"/>
  <c r="AI4665" i="1"/>
  <c r="AI4698" i="1"/>
  <c r="AI4699" i="1"/>
  <c r="AI4700" i="1"/>
  <c r="AI4701" i="1"/>
  <c r="AI4702" i="1"/>
  <c r="AI4703" i="1"/>
  <c r="AI4704" i="1"/>
  <c r="AI4768" i="1"/>
  <c r="AI4769" i="1"/>
  <c r="AI4770" i="1"/>
  <c r="AI4771" i="1"/>
  <c r="AI4772" i="1"/>
  <c r="AI4773" i="1"/>
  <c r="AI1640" i="1"/>
  <c r="AI1641" i="1"/>
  <c r="AI1642" i="1"/>
  <c r="AI1864" i="1"/>
  <c r="AI1865" i="1"/>
  <c r="AI1866" i="1"/>
  <c r="AI1867" i="1"/>
  <c r="AI1868" i="1"/>
  <c r="AI1869" i="1"/>
  <c r="AI1870" i="1"/>
  <c r="AI1871" i="1"/>
  <c r="AI1872" i="1"/>
  <c r="AI1873" i="1"/>
  <c r="AI1874" i="1"/>
  <c r="AI1875" i="1"/>
  <c r="AI1876" i="1"/>
  <c r="AI1877" i="1"/>
  <c r="AI1878" i="1"/>
  <c r="AI1879" i="1"/>
  <c r="AI1880" i="1"/>
  <c r="AI1881" i="1"/>
  <c r="AI1882" i="1"/>
  <c r="AI1883" i="1"/>
  <c r="AI1884" i="1"/>
  <c r="AI1885" i="1"/>
  <c r="AI1886" i="1"/>
  <c r="AI1887" i="1"/>
  <c r="AI1888" i="1"/>
  <c r="AI1889" i="1"/>
  <c r="AI1890" i="1"/>
  <c r="AI1891" i="1"/>
  <c r="AI1892" i="1"/>
  <c r="AI1893" i="1"/>
  <c r="AI1894" i="1"/>
  <c r="AI1895" i="1"/>
  <c r="AI1896" i="1"/>
  <c r="AI1897" i="1"/>
  <c r="AI1898" i="1"/>
  <c r="AI1899" i="1"/>
  <c r="AI1900" i="1"/>
  <c r="AI1901" i="1"/>
  <c r="AI1902" i="1"/>
  <c r="AI1903" i="1"/>
  <c r="AI1904" i="1"/>
  <c r="AI1905" i="1"/>
  <c r="AI1906" i="1"/>
  <c r="AI1907" i="1"/>
  <c r="AI1908" i="1"/>
  <c r="AI1909" i="1"/>
  <c r="AI1910" i="1"/>
  <c r="AI1911" i="1"/>
  <c r="AI1912" i="1"/>
  <c r="AI1913" i="1"/>
  <c r="AI1914" i="1"/>
  <c r="AI1915" i="1"/>
  <c r="AI1916" i="1"/>
  <c r="AI1917" i="1"/>
  <c r="AI1918" i="1"/>
  <c r="AI1919" i="1"/>
  <c r="AI1920" i="1"/>
  <c r="AI1921" i="1"/>
  <c r="AI1922" i="1"/>
  <c r="AI1923" i="1"/>
  <c r="AI1924" i="1"/>
  <c r="AI3006" i="1"/>
  <c r="AI3007" i="1"/>
  <c r="AI52" i="1"/>
  <c r="AI53" i="1"/>
  <c r="AI54" i="1"/>
  <c r="AI55" i="1"/>
  <c r="AI56" i="1"/>
  <c r="AI57" i="1"/>
  <c r="AI3451" i="1"/>
  <c r="AI3452" i="1"/>
  <c r="AI3453" i="1"/>
  <c r="AI3454" i="1"/>
  <c r="AI3455" i="1"/>
  <c r="AI3456" i="1"/>
  <c r="AI3457" i="1"/>
  <c r="AI3458" i="1"/>
  <c r="AI3459" i="1"/>
  <c r="AI3460" i="1"/>
  <c r="AI3461" i="1"/>
  <c r="AI3462" i="1"/>
  <c r="AI3463" i="1"/>
  <c r="AI3464" i="1"/>
  <c r="AI3465" i="1"/>
  <c r="AI3466" i="1"/>
  <c r="AI3467" i="1"/>
  <c r="AI3468" i="1"/>
  <c r="AI4705" i="1"/>
  <c r="AI4706" i="1"/>
  <c r="AI4707" i="1"/>
  <c r="AI1643" i="1"/>
  <c r="AI1644" i="1"/>
  <c r="AI1645" i="1"/>
  <c r="AI1646" i="1"/>
  <c r="AI1925" i="1"/>
  <c r="AI1926" i="1"/>
  <c r="AI1927" i="1"/>
  <c r="AI1928" i="1"/>
  <c r="AI1929" i="1"/>
  <c r="AI1930" i="1"/>
  <c r="AI1931" i="1"/>
  <c r="AI1932" i="1"/>
  <c r="AI1933" i="1"/>
  <c r="AI1934" i="1"/>
  <c r="AI1935" i="1"/>
  <c r="AI1936" i="1"/>
  <c r="AI1937" i="1"/>
  <c r="AI1938" i="1"/>
  <c r="AI1939" i="1"/>
  <c r="AI1940" i="1"/>
  <c r="AI1941" i="1"/>
  <c r="AI1942" i="1"/>
  <c r="AI1943" i="1"/>
  <c r="AI1944" i="1"/>
  <c r="AI1945" i="1"/>
  <c r="AI1946" i="1"/>
  <c r="AI1947" i="1"/>
  <c r="AI1948" i="1"/>
  <c r="AI1949" i="1"/>
  <c r="AI1950" i="1"/>
  <c r="AI1951" i="1"/>
  <c r="AI1952" i="1"/>
  <c r="AI1953" i="1"/>
  <c r="AI1954" i="1"/>
  <c r="AI1955" i="1"/>
  <c r="AI1956" i="1"/>
  <c r="AI1957" i="1"/>
  <c r="AI1958" i="1"/>
  <c r="AI1959" i="1"/>
  <c r="AI1960" i="1"/>
  <c r="AI1961" i="1"/>
  <c r="AI1962" i="1"/>
  <c r="AI1963" i="1"/>
  <c r="AI1964" i="1"/>
  <c r="AI1965" i="1"/>
  <c r="AI1966" i="1"/>
  <c r="AI1967" i="1"/>
  <c r="AI1968" i="1"/>
  <c r="AI1969" i="1"/>
  <c r="AI1970" i="1"/>
  <c r="AI1971" i="1"/>
  <c r="AI1972" i="1"/>
  <c r="AI1973" i="1"/>
  <c r="AI1974" i="1"/>
  <c r="AI1975" i="1"/>
  <c r="AI1976" i="1"/>
  <c r="AI1977" i="1"/>
  <c r="AI1978" i="1"/>
  <c r="AI1979" i="1"/>
  <c r="AI1980" i="1"/>
  <c r="AI1981" i="1"/>
  <c r="AI1982" i="1"/>
  <c r="AI3008" i="1"/>
  <c r="AI58" i="1"/>
  <c r="AI59" i="1"/>
  <c r="AI60" i="1"/>
  <c r="AI61" i="1"/>
  <c r="AI62" i="1"/>
  <c r="AI63" i="1"/>
  <c r="AI3469" i="1"/>
  <c r="AI3470" i="1"/>
  <c r="AI3471" i="1"/>
  <c r="AI3472" i="1"/>
  <c r="AI3473" i="1"/>
  <c r="AI3474" i="1"/>
  <c r="AI3475" i="1"/>
  <c r="AI3476" i="1"/>
  <c r="AI3477" i="1"/>
  <c r="AI3478" i="1"/>
  <c r="AI3479" i="1"/>
  <c r="AI3480" i="1"/>
  <c r="AI3481" i="1"/>
  <c r="AI3482" i="1"/>
  <c r="AI3483" i="1"/>
  <c r="AI3484" i="1"/>
  <c r="AI3485" i="1"/>
  <c r="AI3486" i="1"/>
  <c r="AI3487" i="1"/>
  <c r="AI3488" i="1"/>
  <c r="AI3489" i="1"/>
  <c r="AI3490" i="1"/>
  <c r="AI3491" i="1"/>
  <c r="AI3492" i="1"/>
  <c r="AI3493" i="1"/>
  <c r="AI4540" i="1"/>
  <c r="AI4541" i="1"/>
  <c r="AI4708" i="1"/>
  <c r="AI4709" i="1"/>
  <c r="AI4720" i="1"/>
  <c r="AI4747" i="1"/>
  <c r="AI4748" i="1"/>
  <c r="AI4749" i="1"/>
  <c r="AI4750" i="1"/>
  <c r="AI4751" i="1"/>
  <c r="AI4752" i="1"/>
  <c r="AI4753" i="1"/>
  <c r="AI4754" i="1"/>
  <c r="AI4758" i="1"/>
  <c r="AI4759" i="1"/>
  <c r="AI4760" i="1"/>
  <c r="AI4761" i="1"/>
  <c r="AI4762" i="1"/>
  <c r="AI4763" i="1"/>
  <c r="AI4764" i="1"/>
  <c r="AI4765" i="1"/>
  <c r="AI1647" i="1"/>
  <c r="AI1648" i="1"/>
  <c r="AI1649" i="1"/>
  <c r="AI1650" i="1"/>
  <c r="AI1651" i="1"/>
  <c r="AI1983" i="1"/>
  <c r="AI1984" i="1"/>
  <c r="AI1985" i="1"/>
  <c r="AI1986" i="1"/>
  <c r="AI1987" i="1"/>
  <c r="AI1988" i="1"/>
  <c r="AI1989" i="1"/>
  <c r="AI1990" i="1"/>
  <c r="AI1991" i="1"/>
  <c r="AI1992" i="1"/>
  <c r="AI1993" i="1"/>
  <c r="AI1994" i="1"/>
  <c r="AI1995" i="1"/>
  <c r="AI1996" i="1"/>
  <c r="AI1997" i="1"/>
  <c r="AI1998" i="1"/>
  <c r="AI1999" i="1"/>
  <c r="AI2000" i="1"/>
  <c r="AI2001" i="1"/>
  <c r="AI2002" i="1"/>
  <c r="AI2003" i="1"/>
  <c r="AI2004" i="1"/>
  <c r="AI64" i="1"/>
  <c r="AI65" i="1"/>
  <c r="AI66" i="1"/>
  <c r="AI67" i="1"/>
  <c r="AI68" i="1"/>
  <c r="AI69" i="1"/>
  <c r="AI3494" i="1"/>
  <c r="AI3495" i="1"/>
  <c r="AI3496" i="1"/>
  <c r="AI3497" i="1"/>
  <c r="AI3498" i="1"/>
  <c r="AI3499" i="1"/>
  <c r="AI3500" i="1"/>
  <c r="AI3501" i="1"/>
  <c r="AI3502" i="1"/>
  <c r="AI3503" i="1"/>
  <c r="AI3504" i="1"/>
  <c r="AI3505" i="1"/>
  <c r="AI3506" i="1"/>
  <c r="AI3507" i="1"/>
  <c r="AI3508" i="1"/>
  <c r="AI3509" i="1"/>
  <c r="AI3510" i="1"/>
  <c r="AI3511" i="1"/>
  <c r="AI3512" i="1"/>
  <c r="AI3513" i="1"/>
  <c r="AI3514" i="1"/>
  <c r="AI3515" i="1"/>
  <c r="AI3516" i="1"/>
  <c r="AI4542" i="1"/>
  <c r="AI4710" i="1"/>
  <c r="AI4711" i="1"/>
  <c r="AI4721" i="1"/>
  <c r="AI4722" i="1"/>
  <c r="AI4723" i="1"/>
  <c r="AI4724" i="1"/>
  <c r="AI1652" i="1"/>
  <c r="AI1653" i="1"/>
  <c r="AI1654" i="1"/>
  <c r="AI2005" i="1"/>
  <c r="AI2006" i="1"/>
  <c r="AI2007" i="1"/>
  <c r="AI2008" i="1"/>
  <c r="AI2009" i="1"/>
  <c r="AI2010" i="1"/>
  <c r="AI2011" i="1"/>
  <c r="AI2012" i="1"/>
  <c r="AI2013" i="1"/>
  <c r="AI2014" i="1"/>
  <c r="AI2015" i="1"/>
  <c r="AI2016" i="1"/>
  <c r="AI2017" i="1"/>
  <c r="AI2018" i="1"/>
  <c r="AI2019" i="1"/>
  <c r="AI2020" i="1"/>
  <c r="AI2021" i="1"/>
  <c r="AI2022" i="1"/>
  <c r="AI2023" i="1"/>
  <c r="AI2024" i="1"/>
  <c r="AI70" i="1"/>
  <c r="AI71" i="1"/>
  <c r="AI72" i="1"/>
  <c r="AI73" i="1"/>
  <c r="AI74" i="1"/>
  <c r="AI75" i="1"/>
  <c r="AI76" i="1"/>
  <c r="AI3517" i="1"/>
  <c r="AI3518" i="1"/>
  <c r="AI3519" i="1"/>
  <c r="AI3520" i="1"/>
  <c r="AI3521" i="1"/>
  <c r="AI3522" i="1"/>
  <c r="AI3523" i="1"/>
  <c r="AI3524" i="1"/>
  <c r="AI3525" i="1"/>
  <c r="AI3526" i="1"/>
  <c r="AI3527" i="1"/>
  <c r="AI3528" i="1"/>
  <c r="AI3529" i="1"/>
  <c r="AI3530" i="1"/>
  <c r="AI3531" i="1"/>
  <c r="AI3532" i="1"/>
  <c r="AI3533" i="1"/>
  <c r="AI3534" i="1"/>
  <c r="AI4666" i="1"/>
  <c r="AI4725" i="1"/>
  <c r="AI4755" i="1"/>
  <c r="AI4756" i="1"/>
  <c r="AI4757" i="1"/>
  <c r="AI1655" i="1"/>
  <c r="AI1656" i="1"/>
  <c r="AI1657" i="1"/>
  <c r="AI1658" i="1"/>
  <c r="AI1659" i="1"/>
  <c r="AI2025" i="1"/>
  <c r="AI2026" i="1"/>
  <c r="AI2027" i="1"/>
  <c r="AI2028" i="1"/>
  <c r="AI2029" i="1"/>
  <c r="AI2030" i="1"/>
  <c r="AI2031" i="1"/>
  <c r="AI2032" i="1"/>
  <c r="AI2033" i="1"/>
  <c r="AI2034" i="1"/>
  <c r="AI2035" i="1"/>
  <c r="AI2036" i="1"/>
  <c r="AI2037" i="1"/>
  <c r="AI2038" i="1"/>
  <c r="AI2039" i="1"/>
  <c r="AI2040" i="1"/>
  <c r="AI2041" i="1"/>
  <c r="AI2042" i="1"/>
  <c r="AI2043" i="1"/>
  <c r="AI2044" i="1"/>
  <c r="AI2045" i="1"/>
  <c r="AI2046" i="1"/>
  <c r="AI2047" i="1"/>
  <c r="AI2048" i="1"/>
  <c r="AI2049" i="1"/>
  <c r="AI2050" i="1"/>
  <c r="AI77" i="1"/>
  <c r="AI78" i="1"/>
  <c r="AI79" i="1"/>
  <c r="AI80" i="1"/>
  <c r="AI81" i="1"/>
  <c r="AI82" i="1"/>
  <c r="AI83" i="1"/>
  <c r="AI3535" i="1"/>
  <c r="AI3536" i="1"/>
  <c r="AI3537" i="1"/>
  <c r="AI3538" i="1"/>
  <c r="AI3539" i="1"/>
  <c r="AI3540" i="1"/>
  <c r="AI3541" i="1"/>
  <c r="AI3542" i="1"/>
  <c r="AI3543" i="1"/>
  <c r="AI3544" i="1"/>
  <c r="AI3545" i="1"/>
  <c r="AI3546" i="1"/>
  <c r="AI3547" i="1"/>
  <c r="AI3548" i="1"/>
  <c r="AI3549" i="1"/>
  <c r="AI3550" i="1"/>
  <c r="AI3551" i="1"/>
  <c r="AI3552" i="1"/>
  <c r="AI3553" i="1"/>
  <c r="AI3554" i="1"/>
  <c r="AI3555" i="1"/>
  <c r="AI3556" i="1"/>
  <c r="AI3557" i="1"/>
  <c r="AI3558" i="1"/>
  <c r="AI3559" i="1"/>
  <c r="AI4543" i="1"/>
  <c r="AI4544" i="1"/>
  <c r="AI4545" i="1"/>
  <c r="AI4667" i="1"/>
  <c r="AI4668" i="1"/>
  <c r="AI4726" i="1"/>
  <c r="AI4727" i="1"/>
  <c r="AI4728" i="1"/>
  <c r="AI1660" i="1"/>
  <c r="AI1661" i="1"/>
  <c r="AI2051" i="1"/>
  <c r="AI2052" i="1"/>
  <c r="AI2053" i="1"/>
  <c r="AI2054" i="1"/>
  <c r="AI2055" i="1"/>
  <c r="AI2056" i="1"/>
  <c r="AI2057" i="1"/>
  <c r="AI2058" i="1"/>
  <c r="AI2059" i="1"/>
  <c r="AI2060" i="1"/>
  <c r="AI2061" i="1"/>
  <c r="AI2062" i="1"/>
  <c r="AI2063" i="1"/>
  <c r="AI2064" i="1"/>
  <c r="AI2065" i="1"/>
  <c r="AI2066" i="1"/>
  <c r="AI2067" i="1"/>
  <c r="AI2068" i="1"/>
  <c r="AI2069" i="1"/>
  <c r="AI2070" i="1"/>
  <c r="AI2071" i="1"/>
  <c r="AI2072" i="1"/>
  <c r="AI2073" i="1"/>
  <c r="AI2074" i="1"/>
  <c r="AI2075" i="1"/>
  <c r="AI2076" i="1"/>
  <c r="AI84" i="1"/>
  <c r="AI85" i="1"/>
  <c r="AI86" i="1"/>
  <c r="AI87" i="1"/>
  <c r="AI88" i="1"/>
  <c r="AI89" i="1"/>
  <c r="AI90" i="1"/>
  <c r="AI91" i="1"/>
  <c r="AI92" i="1"/>
  <c r="AI93" i="1"/>
  <c r="AI94" i="1"/>
  <c r="AI95" i="1"/>
  <c r="AI96" i="1"/>
  <c r="AI97" i="1"/>
  <c r="AI98" i="1"/>
  <c r="AI99" i="1"/>
  <c r="AI100" i="1"/>
  <c r="AI101" i="1"/>
  <c r="AI102" i="1"/>
  <c r="AI103" i="1"/>
  <c r="AI104" i="1"/>
  <c r="AI105" i="1"/>
  <c r="AI3560" i="1"/>
  <c r="AI3561" i="1"/>
  <c r="AI3562" i="1"/>
  <c r="AI3563" i="1"/>
  <c r="AI3564" i="1"/>
  <c r="AI3565" i="1"/>
  <c r="AI3566" i="1"/>
  <c r="AI3567" i="1"/>
  <c r="AI3568" i="1"/>
  <c r="AI3569" i="1"/>
  <c r="AI3570" i="1"/>
  <c r="AI3571" i="1"/>
  <c r="AI3572" i="1"/>
  <c r="AI3573" i="1"/>
  <c r="AI3574" i="1"/>
  <c r="AI3575" i="1"/>
  <c r="AI3576" i="1"/>
  <c r="AI3577" i="1"/>
  <c r="AI3578" i="1"/>
  <c r="AI3579" i="1"/>
  <c r="AI3580" i="1"/>
  <c r="AI3581" i="1"/>
  <c r="AI3582" i="1"/>
  <c r="AI3583" i="1"/>
  <c r="AI3584" i="1"/>
  <c r="AI3585" i="1"/>
  <c r="AI3586" i="1"/>
  <c r="AI3587" i="1"/>
  <c r="AI4546" i="1"/>
  <c r="AI4547" i="1"/>
  <c r="AI4548" i="1"/>
  <c r="AI4549" i="1"/>
  <c r="AI4550" i="1"/>
  <c r="AI4551" i="1"/>
  <c r="AI4552" i="1"/>
  <c r="AI4553" i="1"/>
  <c r="AI4554" i="1"/>
  <c r="AI4555" i="1"/>
  <c r="AI4556" i="1"/>
  <c r="AI4557" i="1"/>
  <c r="AI4558" i="1"/>
  <c r="AI4559" i="1"/>
  <c r="AI4669" i="1"/>
  <c r="AI4670" i="1"/>
  <c r="AI4671" i="1"/>
  <c r="AI4729" i="1"/>
  <c r="AI4730" i="1"/>
  <c r="AI4731" i="1"/>
  <c r="AI1662" i="1"/>
  <c r="AI1663" i="1"/>
  <c r="AI1664" i="1"/>
  <c r="AI1665" i="1"/>
  <c r="AI1666" i="1"/>
  <c r="AI1667" i="1"/>
  <c r="AI1668" i="1"/>
  <c r="AI2077" i="1"/>
  <c r="AI2078" i="1"/>
  <c r="AI2079" i="1"/>
  <c r="AI2080" i="1"/>
  <c r="AI2081" i="1"/>
  <c r="AI2082" i="1"/>
  <c r="AI2083" i="1"/>
  <c r="AI2084" i="1"/>
  <c r="AI2085" i="1"/>
  <c r="AI2086" i="1"/>
  <c r="AI2087" i="1"/>
  <c r="AI2088" i="1"/>
  <c r="AI2089" i="1"/>
  <c r="AI2090" i="1"/>
  <c r="AI2091" i="1"/>
  <c r="AI2092" i="1"/>
  <c r="AI2093" i="1"/>
  <c r="AI2094" i="1"/>
  <c r="AI2095" i="1"/>
  <c r="AI2096" i="1"/>
  <c r="AI2097" i="1"/>
  <c r="AI2098" i="1"/>
  <c r="AI2099" i="1"/>
  <c r="AI2100" i="1"/>
  <c r="AI2101" i="1"/>
  <c r="AI2102" i="1"/>
  <c r="AI2103" i="1"/>
  <c r="AI2104" i="1"/>
  <c r="AI2105" i="1"/>
  <c r="AI3009" i="1"/>
  <c r="AI3010" i="1"/>
  <c r="AI3011" i="1"/>
  <c r="AI3266" i="1"/>
  <c r="AI3267" i="1"/>
  <c r="AI3268"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3588" i="1"/>
  <c r="AI3589" i="1"/>
  <c r="AI3590" i="1"/>
  <c r="AI3591" i="1"/>
  <c r="AI3592" i="1"/>
  <c r="AI3593" i="1"/>
  <c r="AI3594" i="1"/>
  <c r="AI3595" i="1"/>
  <c r="AI3596" i="1"/>
  <c r="AI3597" i="1"/>
  <c r="AI3598" i="1"/>
  <c r="AI3599" i="1"/>
  <c r="AI3600" i="1"/>
  <c r="AI3601" i="1"/>
  <c r="AI3602" i="1"/>
  <c r="AI3603" i="1"/>
  <c r="AI3604" i="1"/>
  <c r="AI3605" i="1"/>
  <c r="AI3606" i="1"/>
  <c r="AI3607" i="1"/>
  <c r="AI3608" i="1"/>
  <c r="AI3609" i="1"/>
  <c r="AI3610" i="1"/>
  <c r="AI3611" i="1"/>
  <c r="AI3612" i="1"/>
  <c r="AI3613" i="1"/>
  <c r="AI3614" i="1"/>
  <c r="AI3615" i="1"/>
  <c r="AI3616" i="1"/>
  <c r="AI3617" i="1"/>
  <c r="AI3618" i="1"/>
  <c r="AI3619" i="1"/>
  <c r="AI3620" i="1"/>
  <c r="AI3621" i="1"/>
  <c r="AI3622" i="1"/>
  <c r="AI4560" i="1"/>
  <c r="AI4561" i="1"/>
  <c r="AI4562" i="1"/>
  <c r="AI4563" i="1"/>
  <c r="AI4564" i="1"/>
  <c r="AI4565" i="1"/>
  <c r="AI4566" i="1"/>
  <c r="AI4567" i="1"/>
  <c r="AI4672" i="1"/>
  <c r="AI4673" i="1"/>
  <c r="AI4674" i="1"/>
  <c r="AI4675" i="1"/>
  <c r="AI4676" i="1"/>
  <c r="AI1669" i="1"/>
  <c r="AI1670" i="1"/>
  <c r="AI1671" i="1"/>
  <c r="AI1672" i="1"/>
  <c r="AI1673" i="1"/>
  <c r="AI1674" i="1"/>
  <c r="AI2106" i="1"/>
  <c r="AI2107" i="1"/>
  <c r="AI2108" i="1"/>
  <c r="AI2109" i="1"/>
  <c r="AI2110" i="1"/>
  <c r="AI2111" i="1"/>
  <c r="AI2112" i="1"/>
  <c r="AI2113" i="1"/>
  <c r="AI2114" i="1"/>
  <c r="AI2115" i="1"/>
  <c r="AI2116" i="1"/>
  <c r="AI2117" i="1"/>
  <c r="AI2118" i="1"/>
  <c r="AI2119" i="1"/>
  <c r="AI2120" i="1"/>
  <c r="AI2121" i="1"/>
  <c r="AI2122" i="1"/>
  <c r="AI212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3623" i="1"/>
  <c r="AI3624" i="1"/>
  <c r="AI3625" i="1"/>
  <c r="AI3626" i="1"/>
  <c r="AI3627" i="1"/>
  <c r="AI3628" i="1"/>
  <c r="AI3629" i="1"/>
  <c r="AI3630" i="1"/>
  <c r="AI3631" i="1"/>
  <c r="AI3632" i="1"/>
  <c r="AI3633" i="1"/>
  <c r="AI3634" i="1"/>
  <c r="AI3635" i="1"/>
  <c r="AI3636" i="1"/>
  <c r="AI3637" i="1"/>
  <c r="AI3638" i="1"/>
  <c r="AI3639" i="1"/>
  <c r="AI3640" i="1"/>
  <c r="AI3641" i="1"/>
  <c r="AI3642" i="1"/>
  <c r="AI3643" i="1"/>
  <c r="AI3644" i="1"/>
  <c r="AI3645" i="1"/>
  <c r="AI3646" i="1"/>
  <c r="AI4568" i="1"/>
  <c r="AI4569" i="1"/>
  <c r="AI4570" i="1"/>
  <c r="AI4571" i="1"/>
  <c r="AI4572" i="1"/>
  <c r="AI4573" i="1"/>
  <c r="AI4574" i="1"/>
  <c r="AI4575" i="1"/>
  <c r="AI4576" i="1"/>
  <c r="AI4577" i="1"/>
  <c r="AI4677" i="1"/>
  <c r="AI4678" i="1"/>
  <c r="AI4679" i="1"/>
  <c r="AI4717" i="1"/>
  <c r="AI1675" i="1"/>
  <c r="AI1676" i="1"/>
  <c r="AI1677" i="1"/>
  <c r="AI1678" i="1"/>
  <c r="AI1679" i="1"/>
  <c r="AI1680" i="1"/>
  <c r="AI1681" i="1"/>
  <c r="AI1682" i="1"/>
  <c r="AI1683" i="1"/>
  <c r="AI1684" i="1"/>
  <c r="AI1685" i="1"/>
  <c r="AI1686" i="1"/>
  <c r="AI2124" i="1"/>
  <c r="AI2125" i="1"/>
  <c r="AI2126" i="1"/>
  <c r="AI2127" i="1"/>
  <c r="AI2128" i="1"/>
  <c r="AI2129" i="1"/>
  <c r="AI2130" i="1"/>
  <c r="AI2131" i="1"/>
  <c r="AI2132" i="1"/>
  <c r="AI2133" i="1"/>
  <c r="AI2134" i="1"/>
  <c r="AI2135" i="1"/>
  <c r="AI2136" i="1"/>
  <c r="AI2137" i="1"/>
  <c r="AI2138" i="1"/>
  <c r="AI2139" i="1"/>
  <c r="AI2140" i="1"/>
  <c r="AI2141" i="1"/>
  <c r="AI2142" i="1"/>
  <c r="AI2143" i="1"/>
  <c r="AI2144" i="1"/>
  <c r="AI2145" i="1"/>
  <c r="AI2146" i="1"/>
  <c r="AI2147" i="1"/>
  <c r="AI2148" i="1"/>
  <c r="AI2149" i="1"/>
  <c r="AI2150" i="1"/>
  <c r="AI2151" i="1"/>
  <c r="AI2152" i="1"/>
  <c r="AI2153" i="1"/>
  <c r="AI2154" i="1"/>
  <c r="AI2155" i="1"/>
  <c r="AI3363" i="1"/>
  <c r="AI3364"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380" i="1"/>
  <c r="AI381" i="1"/>
  <c r="AI382" i="1"/>
  <c r="AI383" i="1"/>
  <c r="AI384" i="1"/>
  <c r="AI385" i="1"/>
  <c r="AI386" i="1"/>
  <c r="AI387" i="1"/>
  <c r="AI388" i="1"/>
  <c r="AI389" i="1"/>
  <c r="AI3647" i="1"/>
  <c r="AI3648" i="1"/>
  <c r="AI3649" i="1"/>
  <c r="AI3650" i="1"/>
  <c r="AI3651" i="1"/>
  <c r="AI3652" i="1"/>
  <c r="AI3653" i="1"/>
  <c r="AI3654" i="1"/>
  <c r="AI3655" i="1"/>
  <c r="AI3656" i="1"/>
  <c r="AI3657" i="1"/>
  <c r="AI3658" i="1"/>
  <c r="AI3659" i="1"/>
  <c r="AI3660" i="1"/>
  <c r="AI3661" i="1"/>
  <c r="AI3662" i="1"/>
  <c r="AI3663" i="1"/>
  <c r="AI3664" i="1"/>
  <c r="AI3665" i="1"/>
  <c r="AI3666" i="1"/>
  <c r="AI3667" i="1"/>
  <c r="AI3668" i="1"/>
  <c r="AI3669" i="1"/>
  <c r="AI3670" i="1"/>
  <c r="AI4578" i="1"/>
  <c r="AI4579" i="1"/>
  <c r="AI4580" i="1"/>
  <c r="AI4581" i="1"/>
  <c r="AI4582" i="1"/>
  <c r="AI4583" i="1"/>
  <c r="AI4584" i="1"/>
  <c r="AI4585" i="1"/>
  <c r="AI4586" i="1"/>
  <c r="AI4587" i="1"/>
  <c r="AI4588" i="1"/>
  <c r="AI4680" i="1"/>
  <c r="AI4681" i="1"/>
  <c r="AI4682" i="1"/>
  <c r="AI4718" i="1"/>
  <c r="AI4719" i="1"/>
  <c r="AI4732" i="1"/>
  <c r="AI4733" i="1"/>
  <c r="AI4774" i="1"/>
  <c r="AI1687" i="1"/>
  <c r="AI1688" i="1"/>
  <c r="AI1689" i="1"/>
  <c r="AI1690" i="1"/>
  <c r="AI2156" i="1"/>
  <c r="AI2157" i="1"/>
  <c r="AI2158" i="1"/>
  <c r="AI2159" i="1"/>
  <c r="AI2160" i="1"/>
  <c r="AI2161" i="1"/>
  <c r="AI2162" i="1"/>
  <c r="AI2163" i="1"/>
  <c r="AI2164" i="1"/>
  <c r="AI2165" i="1"/>
  <c r="AI2166" i="1"/>
  <c r="AI2167" i="1"/>
  <c r="AI2168" i="1"/>
  <c r="AI2169" i="1"/>
  <c r="AI2170" i="1"/>
  <c r="AI2171" i="1"/>
  <c r="AI2172" i="1"/>
  <c r="AI2173" i="1"/>
  <c r="AI3365" i="1"/>
  <c r="AI3366" i="1"/>
  <c r="AI3367" i="1"/>
  <c r="AI390" i="1"/>
  <c r="AI391" i="1"/>
  <c r="AI392" i="1"/>
  <c r="AI393" i="1"/>
  <c r="AI394" i="1"/>
  <c r="AI395" i="1"/>
  <c r="AI396" i="1"/>
  <c r="AI397" i="1"/>
  <c r="AI398" i="1"/>
  <c r="AI399" i="1"/>
  <c r="AI400" i="1"/>
  <c r="AI401" i="1"/>
  <c r="AI402" i="1"/>
  <c r="AI403" i="1"/>
  <c r="AI404" i="1"/>
  <c r="AI405" i="1"/>
  <c r="AI406" i="1"/>
  <c r="AI407" i="1"/>
  <c r="AI408" i="1"/>
  <c r="AI409" i="1"/>
  <c r="AI410" i="1"/>
  <c r="AI411" i="1"/>
  <c r="AI412" i="1"/>
  <c r="AI413" i="1"/>
  <c r="AI414" i="1"/>
  <c r="AI415" i="1"/>
  <c r="AI416" i="1"/>
  <c r="AI417" i="1"/>
  <c r="AI418" i="1"/>
  <c r="AI419" i="1"/>
  <c r="AI420" i="1"/>
  <c r="AI421" i="1"/>
  <c r="AI422" i="1"/>
  <c r="AI423" i="1"/>
  <c r="AI424" i="1"/>
  <c r="AI425" i="1"/>
  <c r="AI426" i="1"/>
  <c r="AI427" i="1"/>
  <c r="AI428" i="1"/>
  <c r="AI429" i="1"/>
  <c r="AI430" i="1"/>
  <c r="AI431" i="1"/>
  <c r="AI432" i="1"/>
  <c r="AI433" i="1"/>
  <c r="AI434" i="1"/>
  <c r="AI435" i="1"/>
  <c r="AI436" i="1"/>
  <c r="AI437" i="1"/>
  <c r="AI438" i="1"/>
  <c r="AI3671" i="1"/>
  <c r="AI3672" i="1"/>
  <c r="AI3673" i="1"/>
  <c r="AI3674" i="1"/>
  <c r="AI3675" i="1"/>
  <c r="AI3676" i="1"/>
  <c r="AI3677" i="1"/>
  <c r="AI3678" i="1"/>
  <c r="AI3679" i="1"/>
  <c r="AI3680" i="1"/>
  <c r="AI3681" i="1"/>
  <c r="AI3682" i="1"/>
  <c r="AI3683" i="1"/>
  <c r="AI3684" i="1"/>
  <c r="AI3685" i="1"/>
  <c r="AI4589" i="1"/>
  <c r="AI4590" i="1"/>
  <c r="AI4591" i="1"/>
  <c r="AI4592" i="1"/>
  <c r="AI4593" i="1"/>
  <c r="AI4594" i="1"/>
  <c r="AI4595" i="1"/>
  <c r="AI4734" i="1"/>
  <c r="AI1691" i="1"/>
  <c r="AI1692" i="1"/>
  <c r="AI2174" i="1"/>
  <c r="AI2175" i="1"/>
  <c r="AI2176" i="1"/>
  <c r="AI2177" i="1"/>
  <c r="AI2178" i="1"/>
  <c r="AI2179" i="1"/>
  <c r="AI2180" i="1"/>
  <c r="AI2181" i="1"/>
  <c r="AI2182" i="1"/>
  <c r="AI2183" i="1"/>
  <c r="AI2184" i="1"/>
  <c r="AI2185" i="1"/>
  <c r="AI2186" i="1"/>
  <c r="AI2187" i="1"/>
  <c r="AI2188" i="1"/>
  <c r="AI2189" i="1"/>
  <c r="AI2190" i="1"/>
  <c r="AI2191" i="1"/>
  <c r="AI2192" i="1"/>
  <c r="AI3269" i="1"/>
  <c r="AI3368" i="1"/>
  <c r="AI3369" i="1"/>
  <c r="AI439" i="1"/>
  <c r="AI440" i="1"/>
  <c r="AI441" i="1"/>
  <c r="AI442" i="1"/>
  <c r="AI443" i="1"/>
  <c r="AI444" i="1"/>
  <c r="AI445" i="1"/>
  <c r="AI446" i="1"/>
  <c r="AI447" i="1"/>
  <c r="AI448" i="1"/>
  <c r="AI449" i="1"/>
  <c r="AI450" i="1"/>
  <c r="AI451" i="1"/>
  <c r="AI452" i="1"/>
  <c r="AI453" i="1"/>
  <c r="AI454" i="1"/>
  <c r="AI455" i="1"/>
  <c r="AI456" i="1"/>
  <c r="AI457" i="1"/>
  <c r="AI458" i="1"/>
  <c r="AI459" i="1"/>
  <c r="AI3686" i="1"/>
  <c r="AI3687" i="1"/>
  <c r="AI3688" i="1"/>
  <c r="AI3689" i="1"/>
  <c r="AI3690" i="1"/>
  <c r="AI3691" i="1"/>
  <c r="AI3692" i="1"/>
  <c r="AI3693" i="1"/>
  <c r="AI3694" i="1"/>
  <c r="AI3695" i="1"/>
  <c r="AI3696" i="1"/>
  <c r="AI3697" i="1"/>
  <c r="AI3698" i="1"/>
  <c r="AI3699" i="1"/>
  <c r="AI3700" i="1"/>
  <c r="AI3701" i="1"/>
  <c r="AI3702" i="1"/>
  <c r="AI3703" i="1"/>
  <c r="AI3704" i="1"/>
  <c r="AI3705" i="1"/>
  <c r="AI3706" i="1"/>
  <c r="AI3707" i="1"/>
  <c r="AI3708" i="1"/>
  <c r="AI3709" i="1"/>
  <c r="AI3710" i="1"/>
  <c r="AI3711" i="1"/>
  <c r="AI3712" i="1"/>
  <c r="AI3713" i="1"/>
  <c r="AI3714" i="1"/>
  <c r="AI3715" i="1"/>
  <c r="AI4596" i="1"/>
  <c r="AI4597" i="1"/>
  <c r="AI4598" i="1"/>
  <c r="AI4599" i="1"/>
  <c r="AI4600" i="1"/>
  <c r="AI4601" i="1"/>
  <c r="AI4735" i="1"/>
  <c r="AI4736" i="1"/>
  <c r="AI4737" i="1"/>
  <c r="AI4738" i="1"/>
  <c r="AI4739" i="1"/>
  <c r="AI1693" i="1"/>
  <c r="AI1694" i="1"/>
  <c r="AI1695" i="1"/>
  <c r="AI2193" i="1"/>
  <c r="AI2194" i="1"/>
  <c r="AI2195" i="1"/>
  <c r="AI2196" i="1"/>
  <c r="AI2197" i="1"/>
  <c r="AI2198" i="1"/>
  <c r="AI2199" i="1"/>
  <c r="AI2200" i="1"/>
  <c r="AI2201" i="1"/>
  <c r="AI2202" i="1"/>
  <c r="AI2203" i="1"/>
  <c r="AI2204" i="1"/>
  <c r="AI2205" i="1"/>
  <c r="AI2206" i="1"/>
  <c r="AI2207" i="1"/>
  <c r="AI2208" i="1"/>
  <c r="AI2209" i="1"/>
  <c r="AI2210" i="1"/>
  <c r="AI2211" i="1"/>
  <c r="AI2212" i="1"/>
  <c r="AI2213" i="1"/>
  <c r="AI2214" i="1"/>
  <c r="AI2215" i="1"/>
  <c r="AI2216" i="1"/>
  <c r="AI2217" i="1"/>
  <c r="AI2218" i="1"/>
  <c r="AI2219" i="1"/>
  <c r="AI2220" i="1"/>
  <c r="AI3270" i="1"/>
  <c r="AI3271" i="1"/>
  <c r="AI460" i="1"/>
  <c r="AI461" i="1"/>
  <c r="AI462" i="1"/>
  <c r="AI463" i="1"/>
  <c r="AI464" i="1"/>
  <c r="AI465" i="1"/>
  <c r="AI466" i="1"/>
  <c r="AI467" i="1"/>
  <c r="AI468" i="1"/>
  <c r="AI469" i="1"/>
  <c r="AI470" i="1"/>
  <c r="AI471" i="1"/>
  <c r="AI472" i="1"/>
  <c r="AI473" i="1"/>
  <c r="AI474" i="1"/>
  <c r="AI475" i="1"/>
  <c r="AI476" i="1"/>
  <c r="AI477" i="1"/>
  <c r="AI478" i="1"/>
  <c r="AI479" i="1"/>
  <c r="AI480" i="1"/>
  <c r="AI481" i="1"/>
  <c r="AI482" i="1"/>
  <c r="AI483" i="1"/>
  <c r="AI484" i="1"/>
  <c r="AI485" i="1"/>
  <c r="AI486" i="1"/>
  <c r="AI487" i="1"/>
  <c r="AI488" i="1"/>
  <c r="AI489" i="1"/>
  <c r="AI3716" i="1"/>
  <c r="AI3717" i="1"/>
  <c r="AI3718" i="1"/>
  <c r="AI3719" i="1"/>
  <c r="AI3720" i="1"/>
  <c r="AI3721" i="1"/>
  <c r="AI3722" i="1"/>
  <c r="AI4602" i="1"/>
  <c r="AI4603" i="1"/>
  <c r="AI4604" i="1"/>
  <c r="AI4712" i="1"/>
  <c r="AI4713" i="1"/>
  <c r="AI4714" i="1"/>
  <c r="AI4715" i="1"/>
  <c r="AI4740" i="1"/>
  <c r="AI1696" i="1"/>
  <c r="AI1697" i="1"/>
  <c r="AI1698" i="1"/>
  <c r="AI2221" i="1"/>
  <c r="AI2222" i="1"/>
  <c r="AI2223" i="1"/>
  <c r="AI2224" i="1"/>
  <c r="AI2225" i="1"/>
  <c r="AI2226" i="1"/>
  <c r="AI2227" i="1"/>
  <c r="AI2228" i="1"/>
  <c r="AI2229" i="1"/>
  <c r="AI2230" i="1"/>
  <c r="AI2231" i="1"/>
  <c r="AI2232" i="1"/>
  <c r="AI2233" i="1"/>
  <c r="AI2234" i="1"/>
  <c r="AI2235" i="1"/>
  <c r="AI2236" i="1"/>
  <c r="AI2237" i="1"/>
  <c r="AI2238" i="1"/>
  <c r="AI2239" i="1"/>
  <c r="AI2240" i="1"/>
  <c r="AI2241" i="1"/>
  <c r="AI2242" i="1"/>
  <c r="AI2243" i="1"/>
  <c r="AI2244" i="1"/>
  <c r="AI2245" i="1"/>
  <c r="AI2246" i="1"/>
  <c r="AI2247" i="1"/>
  <c r="AI2248" i="1"/>
  <c r="AI2249" i="1"/>
  <c r="AI2250" i="1"/>
  <c r="AI2251" i="1"/>
  <c r="AI2252" i="1"/>
  <c r="AI2253" i="1"/>
  <c r="AI2254" i="1"/>
  <c r="AI2255" i="1"/>
  <c r="AI2256" i="1"/>
  <c r="AI490" i="1"/>
  <c r="AI491" i="1"/>
  <c r="AI492" i="1"/>
  <c r="AI493" i="1"/>
  <c r="AI494" i="1"/>
  <c r="AI495" i="1"/>
  <c r="AI496" i="1"/>
  <c r="AI497" i="1"/>
  <c r="AI498" i="1"/>
  <c r="AI499" i="1"/>
  <c r="AI500" i="1"/>
  <c r="AI501" i="1"/>
  <c r="AI502" i="1"/>
  <c r="AI503" i="1"/>
  <c r="AI504" i="1"/>
  <c r="AI505" i="1"/>
  <c r="AI506" i="1"/>
  <c r="AI507" i="1"/>
  <c r="AI508" i="1"/>
  <c r="AI509" i="1"/>
  <c r="AI510" i="1"/>
  <c r="AI511" i="1"/>
  <c r="AI512" i="1"/>
  <c r="AI513" i="1"/>
  <c r="AI514" i="1"/>
  <c r="AI515" i="1"/>
  <c r="AI516" i="1"/>
  <c r="AI517" i="1"/>
  <c r="AI518" i="1"/>
  <c r="AI519" i="1"/>
  <c r="AI520" i="1"/>
  <c r="AI521" i="1"/>
  <c r="AI522" i="1"/>
  <c r="AI523" i="1"/>
  <c r="AI524" i="1"/>
  <c r="AI525" i="1"/>
  <c r="AI526" i="1"/>
  <c r="AI527" i="1"/>
  <c r="AI528" i="1"/>
  <c r="AI3723" i="1"/>
  <c r="AI3724" i="1"/>
  <c r="AI3725" i="1"/>
  <c r="AI3726" i="1"/>
  <c r="AI3727" i="1"/>
  <c r="AI3728" i="1"/>
  <c r="AI3729" i="1"/>
  <c r="AI3730" i="1"/>
  <c r="AI3731" i="1"/>
  <c r="AI3732" i="1"/>
  <c r="AI3733" i="1"/>
  <c r="AI3734" i="1"/>
  <c r="AI3735" i="1"/>
  <c r="AI3736" i="1"/>
  <c r="AI3737" i="1"/>
  <c r="AI4605" i="1"/>
  <c r="AI4606" i="1"/>
  <c r="AI4607" i="1"/>
  <c r="AI4608" i="1"/>
  <c r="AI4609" i="1"/>
  <c r="AI4610" i="1"/>
  <c r="AI4611" i="1"/>
  <c r="AI4612" i="1"/>
  <c r="AI4613" i="1"/>
  <c r="AI4614" i="1"/>
  <c r="AI4716" i="1"/>
  <c r="AI1699" i="1"/>
  <c r="AI1700" i="1"/>
  <c r="AI1701" i="1"/>
  <c r="AI2257" i="1"/>
  <c r="AI2258" i="1"/>
  <c r="AI2259" i="1"/>
  <c r="AI2260" i="1"/>
  <c r="AI2261" i="1"/>
  <c r="AI2262" i="1"/>
  <c r="AI2263" i="1"/>
  <c r="AI2264" i="1"/>
  <c r="AI2265" i="1"/>
  <c r="AI2266" i="1"/>
  <c r="AI529" i="1"/>
  <c r="AI530" i="1"/>
  <c r="AI531" i="1"/>
  <c r="AI532" i="1"/>
  <c r="AI533" i="1"/>
  <c r="AI534" i="1"/>
  <c r="AI535" i="1"/>
  <c r="AI536" i="1"/>
  <c r="AI537" i="1"/>
  <c r="AI538" i="1"/>
  <c r="AI539" i="1"/>
  <c r="AI540" i="1"/>
  <c r="AI541" i="1"/>
  <c r="AI542" i="1"/>
  <c r="AI543" i="1"/>
  <c r="AI544" i="1"/>
  <c r="AI545" i="1"/>
  <c r="AI546" i="1"/>
  <c r="AI547" i="1"/>
  <c r="AI548" i="1"/>
  <c r="AI549" i="1"/>
  <c r="AI550" i="1"/>
  <c r="AI551" i="1"/>
  <c r="AI552" i="1"/>
  <c r="AI553" i="1"/>
  <c r="AI554" i="1"/>
  <c r="AI555" i="1"/>
  <c r="AI556" i="1"/>
  <c r="AI557" i="1"/>
  <c r="AI558" i="1"/>
  <c r="AI559" i="1"/>
  <c r="AI560" i="1"/>
  <c r="AI561" i="1"/>
  <c r="AI562" i="1"/>
  <c r="AI563" i="1"/>
  <c r="AI564" i="1"/>
  <c r="AI565" i="1"/>
  <c r="AI566" i="1"/>
  <c r="AI567" i="1"/>
  <c r="AI568" i="1"/>
  <c r="AI569" i="1"/>
  <c r="AI3738" i="1"/>
  <c r="AI3739" i="1"/>
  <c r="AI3740" i="1"/>
  <c r="AI3741" i="1"/>
  <c r="AI3742" i="1"/>
  <c r="AI3743" i="1"/>
  <c r="AI3744" i="1"/>
  <c r="AI3745" i="1"/>
  <c r="AI3746" i="1"/>
  <c r="AI3747" i="1"/>
  <c r="AI3748" i="1"/>
  <c r="AI3749" i="1"/>
  <c r="AI4615" i="1"/>
  <c r="AI4616" i="1"/>
  <c r="AI4617" i="1"/>
  <c r="AI4618" i="1"/>
  <c r="AI4619" i="1"/>
  <c r="AI1702" i="1"/>
  <c r="AI1703" i="1"/>
  <c r="AI2267" i="1"/>
  <c r="AI2268" i="1"/>
  <c r="AI2269" i="1"/>
  <c r="AI2270" i="1"/>
  <c r="AI2271" i="1"/>
  <c r="AI2272" i="1"/>
  <c r="AI2273" i="1"/>
  <c r="AI2274" i="1"/>
  <c r="AI2275" i="1"/>
  <c r="AI2276" i="1"/>
  <c r="AI2277" i="1"/>
  <c r="AI2278" i="1"/>
  <c r="AI2279" i="1"/>
  <c r="AI2280" i="1"/>
  <c r="AI2281" i="1"/>
  <c r="AI2282" i="1"/>
  <c r="AI2283" i="1"/>
  <c r="AI2284" i="1"/>
  <c r="AI2285" i="1"/>
  <c r="AI2286" i="1"/>
  <c r="AI2287" i="1"/>
  <c r="AI2288" i="1"/>
  <c r="AI2289" i="1"/>
  <c r="AI2290" i="1"/>
  <c r="AI2291" i="1"/>
  <c r="AI3290" i="1"/>
  <c r="AI570" i="1"/>
  <c r="AI571" i="1"/>
  <c r="AI572" i="1"/>
  <c r="AI573" i="1"/>
  <c r="AI574" i="1"/>
  <c r="AI575" i="1"/>
  <c r="AI576" i="1"/>
  <c r="AI577" i="1"/>
  <c r="AI578" i="1"/>
  <c r="AI579" i="1"/>
  <c r="AI580" i="1"/>
  <c r="AI581" i="1"/>
  <c r="AI582" i="1"/>
  <c r="AI583" i="1"/>
  <c r="AI584" i="1"/>
  <c r="AI585" i="1"/>
  <c r="AI586" i="1"/>
  <c r="AI587" i="1"/>
  <c r="AI588" i="1"/>
  <c r="AI589" i="1"/>
  <c r="AI590" i="1"/>
  <c r="AI591" i="1"/>
  <c r="AI592" i="1"/>
  <c r="AI593" i="1"/>
  <c r="AI594" i="1"/>
  <c r="AI595" i="1"/>
  <c r="AI596" i="1"/>
  <c r="AI597" i="1"/>
  <c r="AI598" i="1"/>
  <c r="AI599" i="1"/>
  <c r="AI600" i="1"/>
  <c r="AI601" i="1"/>
  <c r="AI602" i="1"/>
  <c r="AI603" i="1"/>
  <c r="AI604" i="1"/>
  <c r="AI605" i="1"/>
  <c r="AI606" i="1"/>
  <c r="AI607" i="1"/>
  <c r="AI608" i="1"/>
  <c r="AI609" i="1"/>
  <c r="AI610" i="1"/>
  <c r="AI611" i="1"/>
  <c r="AI3750" i="1"/>
  <c r="AI3751" i="1"/>
  <c r="AI3752" i="1"/>
  <c r="AI3753" i="1"/>
  <c r="AI3754" i="1"/>
  <c r="AI3755" i="1"/>
  <c r="AI3756" i="1"/>
  <c r="AI3757" i="1"/>
  <c r="AI3758" i="1"/>
  <c r="AI3759" i="1"/>
  <c r="AI3760" i="1"/>
  <c r="AI3761" i="1"/>
  <c r="AI4620" i="1"/>
  <c r="AI4621" i="1"/>
  <c r="AI4622" i="1"/>
  <c r="AI4683" i="1"/>
  <c r="AI4741" i="1"/>
  <c r="AI4742" i="1"/>
  <c r="AI1704" i="1"/>
  <c r="AI1705" i="1"/>
  <c r="AI2292" i="1"/>
  <c r="AI2293" i="1"/>
  <c r="AI2294" i="1"/>
  <c r="AI2295" i="1"/>
  <c r="AI2296" i="1"/>
  <c r="AI2297" i="1"/>
  <c r="AI2298" i="1"/>
  <c r="AI2299" i="1"/>
  <c r="AI2300" i="1"/>
  <c r="AI2301" i="1"/>
  <c r="AI2302" i="1"/>
  <c r="AI2303" i="1"/>
  <c r="AI2304" i="1"/>
  <c r="AI2305" i="1"/>
  <c r="AI2306" i="1"/>
  <c r="AI2307" i="1"/>
  <c r="AI2308" i="1"/>
  <c r="AI2309" i="1"/>
  <c r="AI2310" i="1"/>
  <c r="AI3291" i="1"/>
  <c r="AI612" i="1"/>
  <c r="AI613" i="1"/>
  <c r="AI614" i="1"/>
  <c r="AI615" i="1"/>
  <c r="AI616" i="1"/>
  <c r="AI617" i="1"/>
  <c r="AI618" i="1"/>
  <c r="AI619" i="1"/>
  <c r="AI620" i="1"/>
  <c r="AI621" i="1"/>
  <c r="AI622" i="1"/>
  <c r="AI623" i="1"/>
  <c r="AI624" i="1"/>
  <c r="AI625" i="1"/>
  <c r="AI626" i="1"/>
  <c r="AI627" i="1"/>
  <c r="AI628" i="1"/>
  <c r="AI629" i="1"/>
  <c r="AI630" i="1"/>
  <c r="AI631" i="1"/>
  <c r="AI632" i="1"/>
  <c r="AI633" i="1"/>
  <c r="AI634" i="1"/>
  <c r="AI635" i="1"/>
  <c r="AI636" i="1"/>
  <c r="AI637" i="1"/>
  <c r="AI638" i="1"/>
  <c r="AI639" i="1"/>
  <c r="AI640" i="1"/>
  <c r="AI641" i="1"/>
  <c r="AI642" i="1"/>
  <c r="AI643" i="1"/>
  <c r="AI644" i="1"/>
  <c r="AI645" i="1"/>
  <c r="AI646" i="1"/>
  <c r="AI647" i="1"/>
  <c r="AI648" i="1"/>
  <c r="AI649" i="1"/>
  <c r="AI650" i="1"/>
  <c r="AI651" i="1"/>
  <c r="AI3762" i="1"/>
  <c r="AI3763" i="1"/>
  <c r="AI3764" i="1"/>
  <c r="AI3765" i="1"/>
  <c r="AI3766" i="1"/>
  <c r="AI3767" i="1"/>
  <c r="AI3768" i="1"/>
  <c r="AI3769" i="1"/>
  <c r="AI3770" i="1"/>
  <c r="AI3771" i="1"/>
  <c r="AI3772" i="1"/>
  <c r="AI3773" i="1"/>
  <c r="AI3774" i="1"/>
  <c r="AI3775" i="1"/>
  <c r="AI3776" i="1"/>
  <c r="AI3777" i="1"/>
  <c r="AI3778" i="1"/>
  <c r="AI4623" i="1"/>
  <c r="AI4624" i="1"/>
  <c r="AI4625" i="1"/>
  <c r="AI4626" i="1"/>
  <c r="AI4627" i="1"/>
  <c r="AI4684" i="1"/>
  <c r="AI4685" i="1"/>
  <c r="AI4686" i="1"/>
  <c r="AI4743" i="1"/>
  <c r="AI1706" i="1"/>
  <c r="AI1707" i="1"/>
  <c r="AI1708" i="1"/>
  <c r="AI1709" i="1"/>
  <c r="AI2311" i="1"/>
  <c r="AI2312" i="1"/>
  <c r="AI2313" i="1"/>
  <c r="AI2314" i="1"/>
  <c r="AI2315" i="1"/>
  <c r="AI2316" i="1"/>
  <c r="AI2317" i="1"/>
  <c r="AI2318" i="1"/>
  <c r="AI2319" i="1"/>
  <c r="AI2320" i="1"/>
  <c r="AI2321" i="1"/>
  <c r="AI2322" i="1"/>
  <c r="AI2323" i="1"/>
  <c r="AI2324" i="1"/>
  <c r="AI2325" i="1"/>
  <c r="AI2326" i="1"/>
  <c r="AI2327" i="1"/>
  <c r="AI2328" i="1"/>
  <c r="AI2329" i="1"/>
  <c r="AI2330" i="1"/>
  <c r="AI2331" i="1"/>
  <c r="AI2332" i="1"/>
  <c r="AI2333" i="1"/>
  <c r="AI2334" i="1"/>
  <c r="AI2335" i="1"/>
  <c r="AI2336" i="1"/>
  <c r="AI2337" i="1"/>
  <c r="AI2338" i="1"/>
  <c r="AI2339" i="1"/>
  <c r="AI2340" i="1"/>
  <c r="AI2341" i="1"/>
  <c r="AI2342" i="1"/>
  <c r="AI2343" i="1"/>
  <c r="AI2344" i="1"/>
  <c r="AI2345" i="1"/>
  <c r="AI3012" i="1"/>
  <c r="AI652" i="1"/>
  <c r="AI653" i="1"/>
  <c r="AI654" i="1"/>
  <c r="AI655" i="1"/>
  <c r="AI656" i="1"/>
  <c r="AI657" i="1"/>
  <c r="AI658" i="1"/>
  <c r="AI659" i="1"/>
  <c r="AI660" i="1"/>
  <c r="AI661" i="1"/>
  <c r="AI662" i="1"/>
  <c r="AI663" i="1"/>
  <c r="AI664" i="1"/>
  <c r="AI665" i="1"/>
  <c r="AI666" i="1"/>
  <c r="AI667" i="1"/>
  <c r="AI668" i="1"/>
  <c r="AI669" i="1"/>
  <c r="AI670" i="1"/>
  <c r="AI671" i="1"/>
  <c r="AI672" i="1"/>
  <c r="AI673" i="1"/>
  <c r="AI674" i="1"/>
  <c r="AI675" i="1"/>
  <c r="AI676" i="1"/>
  <c r="AI677" i="1"/>
  <c r="AI678" i="1"/>
  <c r="AI679" i="1"/>
  <c r="AI680" i="1"/>
  <c r="AI681" i="1"/>
  <c r="AI682" i="1"/>
  <c r="AI683" i="1"/>
  <c r="AI684" i="1"/>
  <c r="AI685" i="1"/>
  <c r="AI686" i="1"/>
  <c r="AI687" i="1"/>
  <c r="AI688" i="1"/>
  <c r="AI689" i="1"/>
  <c r="AI690" i="1"/>
  <c r="AI691" i="1"/>
  <c r="AI692" i="1"/>
  <c r="AI693" i="1"/>
  <c r="AI694" i="1"/>
  <c r="AI695" i="1"/>
  <c r="AI3779" i="1"/>
  <c r="AI3780" i="1"/>
  <c r="AI3781" i="1"/>
  <c r="AI3782" i="1"/>
  <c r="AI3783" i="1"/>
  <c r="AI3784" i="1"/>
  <c r="AI3785" i="1"/>
  <c r="AI3786" i="1"/>
  <c r="AI3787" i="1"/>
  <c r="AI3788" i="1"/>
  <c r="AI3789" i="1"/>
  <c r="AI3790" i="1"/>
  <c r="AI3791" i="1"/>
  <c r="AI3792" i="1"/>
  <c r="AI3793" i="1"/>
  <c r="AI3794" i="1"/>
  <c r="AI3795" i="1"/>
  <c r="AI3796" i="1"/>
  <c r="AI1710" i="1"/>
  <c r="AI1711" i="1"/>
  <c r="AI2346" i="1"/>
  <c r="AI2347" i="1"/>
  <c r="AI2348" i="1"/>
  <c r="AI2349" i="1"/>
  <c r="AI2350" i="1"/>
  <c r="AI2351" i="1"/>
  <c r="AI2352" i="1"/>
  <c r="AI2353" i="1"/>
  <c r="AI2354" i="1"/>
  <c r="AI2355" i="1"/>
  <c r="AI2356" i="1"/>
  <c r="AI2357" i="1"/>
  <c r="AI2358" i="1"/>
  <c r="AI2359" i="1"/>
  <c r="AI2360" i="1"/>
  <c r="AI2361" i="1"/>
  <c r="AI2362" i="1"/>
  <c r="AI2363" i="1"/>
  <c r="AI2364" i="1"/>
  <c r="AI2365" i="1"/>
  <c r="AI2366" i="1"/>
  <c r="AI2367" i="1"/>
  <c r="AI2368" i="1"/>
  <c r="AI2369" i="1"/>
  <c r="AI2370" i="1"/>
  <c r="AI2371" i="1"/>
  <c r="AI2372" i="1"/>
  <c r="AI2373" i="1"/>
  <c r="AI2374" i="1"/>
  <c r="AI2375" i="1"/>
  <c r="AI2376" i="1"/>
  <c r="AI2377" i="1"/>
  <c r="AI2378" i="1"/>
  <c r="AI2379" i="1"/>
  <c r="AI2380" i="1"/>
  <c r="AI2381" i="1"/>
  <c r="AI2382" i="1"/>
  <c r="AI2383" i="1"/>
  <c r="AI2384" i="1"/>
  <c r="AI2385" i="1"/>
  <c r="AI2386" i="1"/>
  <c r="AI2387" i="1"/>
  <c r="AI2388" i="1"/>
  <c r="AI2389" i="1"/>
  <c r="AI2390" i="1"/>
  <c r="AI2391" i="1"/>
  <c r="AI2392" i="1"/>
  <c r="AI2393" i="1"/>
  <c r="AI2394" i="1"/>
  <c r="AI2395" i="1"/>
  <c r="AI2396" i="1"/>
  <c r="AI3013" i="1"/>
  <c r="AI3088" i="1"/>
  <c r="AI3292" i="1"/>
  <c r="AI3293" i="1"/>
  <c r="AI3294" i="1"/>
  <c r="AI3295" i="1"/>
  <c r="AI3296" i="1"/>
  <c r="AI3297" i="1"/>
  <c r="AI3298" i="1"/>
  <c r="AI696" i="1"/>
  <c r="AI697" i="1"/>
  <c r="AI698" i="1"/>
  <c r="AI699" i="1"/>
  <c r="AI700" i="1"/>
  <c r="AI701" i="1"/>
  <c r="AI702" i="1"/>
  <c r="AI703" i="1"/>
  <c r="AI704" i="1"/>
  <c r="AI705" i="1"/>
  <c r="AI706" i="1"/>
  <c r="AI707" i="1"/>
  <c r="AI708" i="1"/>
  <c r="AI709" i="1"/>
  <c r="AI710" i="1"/>
  <c r="AI711" i="1"/>
  <c r="AI712" i="1"/>
  <c r="AI713" i="1"/>
  <c r="AI714" i="1"/>
  <c r="AI715" i="1"/>
  <c r="AI716" i="1"/>
  <c r="AI717" i="1"/>
  <c r="AI718" i="1"/>
  <c r="AI719" i="1"/>
  <c r="AI720" i="1"/>
  <c r="AI721" i="1"/>
  <c r="AI722" i="1"/>
  <c r="AI723" i="1"/>
  <c r="AI724" i="1"/>
  <c r="AI725" i="1"/>
  <c r="AI726" i="1"/>
  <c r="AI727" i="1"/>
  <c r="AI728" i="1"/>
  <c r="AI729" i="1"/>
  <c r="AI730" i="1"/>
  <c r="AI731" i="1"/>
  <c r="AI732" i="1"/>
  <c r="AI733" i="1"/>
  <c r="AI734" i="1"/>
  <c r="AI735" i="1"/>
  <c r="AI736" i="1"/>
  <c r="AI737" i="1"/>
  <c r="AI738" i="1"/>
  <c r="AI739" i="1"/>
  <c r="AI740" i="1"/>
  <c r="AI741" i="1"/>
  <c r="AI742" i="1"/>
  <c r="AI743" i="1"/>
  <c r="AI744" i="1"/>
  <c r="AI745" i="1"/>
  <c r="AI746" i="1"/>
  <c r="AI747" i="1"/>
  <c r="AI748" i="1"/>
  <c r="AI749" i="1"/>
  <c r="AI750" i="1"/>
  <c r="AI751" i="1"/>
  <c r="AI752" i="1"/>
  <c r="AI753" i="1"/>
  <c r="AI754" i="1"/>
  <c r="AI755" i="1"/>
  <c r="AI756" i="1"/>
  <c r="AI757" i="1"/>
  <c r="AI758" i="1"/>
  <c r="AI759" i="1"/>
  <c r="AI760" i="1"/>
  <c r="AI761" i="1"/>
  <c r="AI762" i="1"/>
  <c r="AI763" i="1"/>
  <c r="AI764" i="1"/>
  <c r="AI765" i="1"/>
  <c r="AI3797" i="1"/>
  <c r="AI3798" i="1"/>
  <c r="AI3799" i="1"/>
  <c r="AI3800" i="1"/>
  <c r="AI3801" i="1"/>
  <c r="AI3802" i="1"/>
  <c r="AI3803" i="1"/>
  <c r="AI3804" i="1"/>
  <c r="AI3805" i="1"/>
  <c r="AI3806" i="1"/>
  <c r="AI3807" i="1"/>
  <c r="AI3808" i="1"/>
  <c r="AI3809" i="1"/>
  <c r="AI3810" i="1"/>
  <c r="AI3811" i="1"/>
  <c r="AI3812" i="1"/>
  <c r="AI4628" i="1"/>
  <c r="AI4629" i="1"/>
  <c r="AI4687" i="1"/>
  <c r="AI1712" i="1"/>
  <c r="AI1713" i="1"/>
  <c r="AI2397" i="1"/>
  <c r="AI2398" i="1"/>
  <c r="AI2399" i="1"/>
  <c r="AI2400" i="1"/>
  <c r="AI2401" i="1"/>
  <c r="AI2402" i="1"/>
  <c r="AI2403" i="1"/>
  <c r="AI2404" i="1"/>
  <c r="AI2405" i="1"/>
  <c r="AI2406" i="1"/>
  <c r="AI2407" i="1"/>
  <c r="AI2408" i="1"/>
  <c r="AI2409" i="1"/>
  <c r="AI2410" i="1"/>
  <c r="AI2411" i="1"/>
  <c r="AI2412" i="1"/>
  <c r="AI2413" i="1"/>
  <c r="AI2414" i="1"/>
  <c r="AI2415" i="1"/>
  <c r="AI2416" i="1"/>
  <c r="AI2417" i="1"/>
  <c r="AI2418" i="1"/>
  <c r="AI2419" i="1"/>
  <c r="AI2420" i="1"/>
  <c r="AI2421" i="1"/>
  <c r="AI2422" i="1"/>
  <c r="AI2423" i="1"/>
  <c r="AI2424" i="1"/>
  <c r="AI2425" i="1"/>
  <c r="AI2426" i="1"/>
  <c r="AI2427" i="1"/>
  <c r="AI3014" i="1"/>
  <c r="AI3299" i="1"/>
  <c r="AI3300" i="1"/>
  <c r="AI3301" i="1"/>
  <c r="AI3302" i="1"/>
  <c r="AI3303" i="1"/>
  <c r="AI3304" i="1"/>
  <c r="AI3305" i="1"/>
  <c r="AI3370" i="1"/>
  <c r="AI766" i="1"/>
  <c r="AI767" i="1"/>
  <c r="AI768" i="1"/>
  <c r="AI769" i="1"/>
  <c r="AI770" i="1"/>
  <c r="AI771" i="1"/>
  <c r="AI772" i="1"/>
  <c r="AI773" i="1"/>
  <c r="AI774" i="1"/>
  <c r="AI775" i="1"/>
  <c r="AI776" i="1"/>
  <c r="AI777" i="1"/>
  <c r="AI778" i="1"/>
  <c r="AI779" i="1"/>
  <c r="AI780" i="1"/>
  <c r="AI781" i="1"/>
  <c r="AI782" i="1"/>
  <c r="AI783" i="1"/>
  <c r="AI784" i="1"/>
  <c r="AI785" i="1"/>
  <c r="AI786" i="1"/>
  <c r="AI787" i="1"/>
  <c r="AI788" i="1"/>
  <c r="AI789" i="1"/>
  <c r="AI790" i="1"/>
  <c r="AI791" i="1"/>
  <c r="AI792" i="1"/>
  <c r="AI793" i="1"/>
  <c r="AI794" i="1"/>
  <c r="AI795" i="1"/>
  <c r="AI796" i="1"/>
  <c r="AI797" i="1"/>
  <c r="AI798" i="1"/>
  <c r="AI799" i="1"/>
  <c r="AI800" i="1"/>
  <c r="AI801" i="1"/>
  <c r="AI802" i="1"/>
  <c r="AI803" i="1"/>
  <c r="AI804" i="1"/>
  <c r="AI805" i="1"/>
  <c r="AI806" i="1"/>
  <c r="AI807" i="1"/>
  <c r="AI808" i="1"/>
  <c r="AI809" i="1"/>
  <c r="AI810" i="1"/>
  <c r="AI811" i="1"/>
  <c r="AI812" i="1"/>
  <c r="AI813" i="1"/>
  <c r="AI814" i="1"/>
  <c r="AI815" i="1"/>
  <c r="AI816" i="1"/>
  <c r="AI817" i="1"/>
  <c r="AI818" i="1"/>
  <c r="AI819" i="1"/>
  <c r="AI820" i="1"/>
  <c r="AI821" i="1"/>
  <c r="AI822" i="1"/>
  <c r="AI823" i="1"/>
  <c r="AI824" i="1"/>
  <c r="AI825" i="1"/>
  <c r="AI826" i="1"/>
  <c r="AI827" i="1"/>
  <c r="AI828" i="1"/>
  <c r="AI829" i="1"/>
  <c r="AI830" i="1"/>
  <c r="AI831" i="1"/>
  <c r="AI832" i="1"/>
  <c r="AI833" i="1"/>
  <c r="AI834" i="1"/>
  <c r="AI835" i="1"/>
  <c r="AI836" i="1"/>
  <c r="AI837" i="1"/>
  <c r="AI838" i="1"/>
  <c r="AI839" i="1"/>
  <c r="AI840" i="1"/>
  <c r="AI841" i="1"/>
  <c r="AI842" i="1"/>
  <c r="AI843" i="1"/>
  <c r="AI844" i="1"/>
  <c r="AI845" i="1"/>
  <c r="AI846" i="1"/>
  <c r="AI847" i="1"/>
  <c r="AI848" i="1"/>
  <c r="AI849" i="1"/>
  <c r="AI850" i="1"/>
  <c r="AI851" i="1"/>
  <c r="AI852" i="1"/>
  <c r="AI853" i="1"/>
  <c r="AI854" i="1"/>
  <c r="AI855" i="1"/>
  <c r="AI856" i="1"/>
  <c r="AI857" i="1"/>
  <c r="AI858" i="1"/>
  <c r="AI859" i="1"/>
  <c r="AI860" i="1"/>
  <c r="AI861" i="1"/>
  <c r="AI3813" i="1"/>
  <c r="AI3814" i="1"/>
  <c r="AI3815" i="1"/>
  <c r="AI3816" i="1"/>
  <c r="AI3817" i="1"/>
  <c r="AI3818" i="1"/>
  <c r="AI3819" i="1"/>
  <c r="AI3820" i="1"/>
  <c r="AI3821" i="1"/>
  <c r="AI3822" i="1"/>
  <c r="AI3823" i="1"/>
  <c r="AI3824" i="1"/>
  <c r="AI3825" i="1"/>
  <c r="AI3826" i="1"/>
  <c r="AI3827" i="1"/>
  <c r="AI3828" i="1"/>
  <c r="AI3829" i="1"/>
  <c r="AI3830" i="1"/>
  <c r="AI3831" i="1"/>
  <c r="AI3832" i="1"/>
  <c r="AI3833" i="1"/>
  <c r="AI3834" i="1"/>
  <c r="AI3835" i="1"/>
  <c r="AI3836" i="1"/>
  <c r="AI3837" i="1"/>
  <c r="AI3838" i="1"/>
  <c r="AI3839" i="1"/>
  <c r="AI3840" i="1"/>
  <c r="AI3841" i="1"/>
  <c r="AI3842" i="1"/>
  <c r="AI3843" i="1"/>
  <c r="AI3844" i="1"/>
  <c r="AI3845" i="1"/>
  <c r="AI3846" i="1"/>
  <c r="AI3847" i="1"/>
  <c r="AI3848" i="1"/>
  <c r="AI3849" i="1"/>
  <c r="AI3850" i="1"/>
  <c r="AI4630" i="1"/>
  <c r="AI4744" i="1"/>
  <c r="AI4745" i="1"/>
  <c r="AI4746" i="1"/>
  <c r="AI4775" i="1"/>
  <c r="AI1714" i="1"/>
  <c r="AI2428" i="1"/>
  <c r="AI2429" i="1"/>
  <c r="AI2430" i="1"/>
  <c r="AI2431" i="1"/>
  <c r="AI2432" i="1"/>
  <c r="AI2433" i="1"/>
  <c r="AI2434" i="1"/>
  <c r="AI2435" i="1"/>
  <c r="AI2436" i="1"/>
  <c r="AI2437" i="1"/>
  <c r="AI2438" i="1"/>
  <c r="AI2439" i="1"/>
  <c r="AI2440" i="1"/>
  <c r="AI2441" i="1"/>
  <c r="AI2442" i="1"/>
  <c r="AI2443" i="1"/>
  <c r="AI2444" i="1"/>
  <c r="AI2445" i="1"/>
  <c r="AI2446" i="1"/>
  <c r="AI2447" i="1"/>
  <c r="AI2448" i="1"/>
  <c r="AI2449" i="1"/>
  <c r="AI3089" i="1"/>
  <c r="AI3306" i="1"/>
  <c r="AI3307" i="1"/>
  <c r="AI3371" i="1"/>
  <c r="AI862" i="1"/>
  <c r="AI863" i="1"/>
  <c r="AI864" i="1"/>
  <c r="AI865" i="1"/>
  <c r="AI866" i="1"/>
  <c r="AI867" i="1"/>
  <c r="AI868" i="1"/>
  <c r="AI869" i="1"/>
  <c r="AI870" i="1"/>
  <c r="AI871" i="1"/>
  <c r="AI872" i="1"/>
  <c r="AI873" i="1"/>
  <c r="AI874" i="1"/>
  <c r="AI875" i="1"/>
  <c r="AI876" i="1"/>
  <c r="AI877" i="1"/>
  <c r="AI878" i="1"/>
  <c r="AI879" i="1"/>
  <c r="AI880" i="1"/>
  <c r="AI881" i="1"/>
  <c r="AI882" i="1"/>
  <c r="AI883" i="1"/>
  <c r="AI884" i="1"/>
  <c r="AI885" i="1"/>
  <c r="AI886" i="1"/>
  <c r="AI887" i="1"/>
  <c r="AI888" i="1"/>
  <c r="AI889" i="1"/>
  <c r="AI890" i="1"/>
  <c r="AI891" i="1"/>
  <c r="AI892" i="1"/>
  <c r="AI893" i="1"/>
  <c r="AI894" i="1"/>
  <c r="AI895" i="1"/>
  <c r="AI896" i="1"/>
  <c r="AI897" i="1"/>
  <c r="AI898" i="1"/>
  <c r="AI899" i="1"/>
  <c r="AI900" i="1"/>
  <c r="AI901" i="1"/>
  <c r="AI902" i="1"/>
  <c r="AI903" i="1"/>
  <c r="AI904" i="1"/>
  <c r="AI905" i="1"/>
  <c r="AI906" i="1"/>
  <c r="AI907" i="1"/>
  <c r="AI908" i="1"/>
  <c r="AI909" i="1"/>
  <c r="AI910" i="1"/>
  <c r="AI911" i="1"/>
  <c r="AI912" i="1"/>
  <c r="AI913" i="1"/>
  <c r="AI914" i="1"/>
  <c r="AI915" i="1"/>
  <c r="AI3851" i="1"/>
  <c r="AI3852" i="1"/>
  <c r="AI3853" i="1"/>
  <c r="AI3854" i="1"/>
  <c r="AI3855" i="1"/>
  <c r="AI3856" i="1"/>
  <c r="AI3857" i="1"/>
  <c r="AI3858" i="1"/>
  <c r="AI3859" i="1"/>
  <c r="AI3860" i="1"/>
  <c r="AI3861" i="1"/>
  <c r="AI3862" i="1"/>
  <c r="AI3863" i="1"/>
  <c r="AI3864" i="1"/>
  <c r="AI3865" i="1"/>
  <c r="AI3866" i="1"/>
  <c r="AI3867" i="1"/>
  <c r="AI3868" i="1"/>
  <c r="AI3869" i="1"/>
  <c r="AI3870" i="1"/>
  <c r="AI3871" i="1"/>
  <c r="AI3872" i="1"/>
  <c r="AI4631" i="1"/>
  <c r="AI4632" i="1"/>
  <c r="AI4633" i="1"/>
  <c r="AI4634" i="1"/>
  <c r="AI4635" i="1"/>
  <c r="AI1623" i="1"/>
  <c r="AI1624" i="1"/>
  <c r="AI4776" i="1"/>
  <c r="AI2450" i="1"/>
  <c r="AI2451" i="1"/>
  <c r="AI2452" i="1"/>
  <c r="AI2453" i="1"/>
  <c r="AI2454" i="1"/>
  <c r="AI2455" i="1"/>
  <c r="AI2456" i="1"/>
  <c r="AI2457" i="1"/>
  <c r="AI2458" i="1"/>
  <c r="AI2459" i="1"/>
  <c r="AI2460" i="1"/>
  <c r="AI2461" i="1"/>
  <c r="AI2462" i="1"/>
  <c r="AI2463" i="1"/>
  <c r="AI2464" i="1"/>
  <c r="AI2465" i="1"/>
  <c r="AI2466" i="1"/>
  <c r="AI2467" i="1"/>
  <c r="AI2468" i="1"/>
  <c r="AI2469" i="1"/>
  <c r="AI2470" i="1"/>
  <c r="AI2471" i="1"/>
  <c r="AI2472" i="1"/>
  <c r="AI2473" i="1"/>
  <c r="AI2474" i="1"/>
  <c r="AI2475" i="1"/>
  <c r="AI2476" i="1"/>
  <c r="AI2477" i="1"/>
  <c r="AI2478" i="1"/>
  <c r="AI2479" i="1"/>
  <c r="AI2480" i="1"/>
  <c r="AI2481" i="1"/>
  <c r="AI3015" i="1"/>
  <c r="AI3090" i="1"/>
  <c r="AI3091" i="1"/>
  <c r="AI3308" i="1"/>
  <c r="AI3372" i="1"/>
  <c r="AI3373" i="1"/>
  <c r="AI916" i="1"/>
  <c r="AI917" i="1"/>
  <c r="AI918" i="1"/>
  <c r="AI919" i="1"/>
  <c r="AI920" i="1"/>
  <c r="AI921" i="1"/>
  <c r="AI922" i="1"/>
  <c r="AI923" i="1"/>
  <c r="AI924" i="1"/>
  <c r="AI925" i="1"/>
  <c r="AI926" i="1"/>
  <c r="AI3873" i="1"/>
  <c r="AI3874" i="1"/>
  <c r="AI3875" i="1"/>
  <c r="AI3876" i="1"/>
  <c r="AI3877" i="1"/>
  <c r="AI3878" i="1"/>
  <c r="AI3879" i="1"/>
  <c r="AI3880" i="1"/>
  <c r="AI3881" i="1"/>
  <c r="AI3882" i="1"/>
  <c r="AI4636" i="1"/>
  <c r="AI2482" i="1"/>
  <c r="AI2483" i="1"/>
  <c r="AI2484" i="1"/>
  <c r="AI2485" i="1"/>
  <c r="AI2486" i="1"/>
  <c r="AI2487" i="1"/>
  <c r="AI2488" i="1"/>
  <c r="AI2489" i="1"/>
  <c r="AI2490" i="1"/>
  <c r="AI2491" i="1"/>
  <c r="AI2492" i="1"/>
  <c r="AI2493" i="1"/>
  <c r="AI2494" i="1"/>
  <c r="AI2495" i="1"/>
  <c r="AI2496" i="1"/>
  <c r="AI2497" i="1"/>
  <c r="AI2498" i="1"/>
  <c r="AI2499" i="1"/>
  <c r="AI2500" i="1"/>
  <c r="AI2501" i="1"/>
  <c r="AI2502" i="1"/>
  <c r="AI2503" i="1"/>
  <c r="AI2504" i="1"/>
  <c r="AI2505" i="1"/>
  <c r="AI2506" i="1"/>
  <c r="AI2507" i="1"/>
  <c r="AI2508" i="1"/>
  <c r="AI2509" i="1"/>
  <c r="AI2510" i="1"/>
  <c r="AI2511" i="1"/>
  <c r="AI2512" i="1"/>
  <c r="AI2513" i="1"/>
  <c r="AI2514" i="1"/>
  <c r="AI2515" i="1"/>
  <c r="AI2516" i="1"/>
  <c r="AI2517" i="1"/>
  <c r="AI2518" i="1"/>
  <c r="AI3016" i="1"/>
  <c r="AI3017" i="1"/>
  <c r="AI3092" i="1"/>
  <c r="AI3093" i="1"/>
  <c r="AI3094" i="1"/>
  <c r="AI3095" i="1"/>
  <c r="AI3096" i="1"/>
  <c r="AI3309" i="1"/>
  <c r="AI3310" i="1"/>
  <c r="AI3374" i="1"/>
  <c r="AI3375" i="1"/>
  <c r="AI3376" i="1"/>
  <c r="AI3377" i="1"/>
  <c r="AI3378" i="1"/>
  <c r="AI3379" i="1"/>
  <c r="AI927" i="1"/>
  <c r="AI928" i="1"/>
  <c r="AI929" i="1"/>
  <c r="AI930" i="1"/>
  <c r="AI931" i="1"/>
  <c r="AI932" i="1"/>
  <c r="AI933" i="1"/>
  <c r="AI934" i="1"/>
  <c r="AI935" i="1"/>
  <c r="AI936" i="1"/>
  <c r="AI937" i="1"/>
  <c r="AI938" i="1"/>
  <c r="AI939" i="1"/>
  <c r="AI940" i="1"/>
  <c r="AI941" i="1"/>
  <c r="AI942" i="1"/>
  <c r="AI943" i="1"/>
  <c r="AI944" i="1"/>
  <c r="AI945" i="1"/>
  <c r="AI946" i="1"/>
  <c r="AI947" i="1"/>
  <c r="AI948" i="1"/>
  <c r="AI949" i="1"/>
  <c r="AI950" i="1"/>
  <c r="AI951" i="1"/>
  <c r="AI952" i="1"/>
  <c r="AI953" i="1"/>
  <c r="AI3883" i="1"/>
  <c r="AI3884" i="1"/>
  <c r="AI3885" i="1"/>
  <c r="AI3886" i="1"/>
  <c r="AI3887" i="1"/>
  <c r="AI3888" i="1"/>
  <c r="AI3889" i="1"/>
  <c r="AI3890" i="1"/>
  <c r="AI3891" i="1"/>
  <c r="AI3892" i="1"/>
  <c r="AI3893" i="1"/>
  <c r="AI3894" i="1"/>
  <c r="AI3895" i="1"/>
  <c r="AI3896" i="1"/>
  <c r="AI3897" i="1"/>
  <c r="AI3898" i="1"/>
  <c r="AI3899" i="1"/>
  <c r="AI3900" i="1"/>
  <c r="AI3901" i="1"/>
  <c r="AI3902" i="1"/>
  <c r="AI3903" i="1"/>
  <c r="AI3904" i="1"/>
  <c r="AI4637" i="1"/>
  <c r="AI2519" i="1"/>
  <c r="AI2520" i="1"/>
  <c r="AI2521" i="1"/>
  <c r="AI2522" i="1"/>
  <c r="AI2523" i="1"/>
  <c r="AI2524" i="1"/>
  <c r="AI2525" i="1"/>
  <c r="AI2526" i="1"/>
  <c r="AI2527" i="1"/>
  <c r="AI2528" i="1"/>
  <c r="AI2529" i="1"/>
  <c r="AI2530" i="1"/>
  <c r="AI2531" i="1"/>
  <c r="AI2532" i="1"/>
  <c r="AI2533" i="1"/>
  <c r="AI2534" i="1"/>
  <c r="AI2535" i="1"/>
  <c r="AI2536" i="1"/>
  <c r="AI2537" i="1"/>
  <c r="AI2538" i="1"/>
  <c r="AI2539" i="1"/>
  <c r="AI2540" i="1"/>
  <c r="AI2541" i="1"/>
  <c r="AI2542" i="1"/>
  <c r="AI2543" i="1"/>
  <c r="AI2544" i="1"/>
  <c r="AI2545" i="1"/>
  <c r="AI2546" i="1"/>
  <c r="AI2547" i="1"/>
  <c r="AI2548" i="1"/>
  <c r="AI2549" i="1"/>
  <c r="AI2550" i="1"/>
  <c r="AI2551" i="1"/>
  <c r="AI2552" i="1"/>
  <c r="AI2553" i="1"/>
  <c r="AI2554" i="1"/>
  <c r="AI2555" i="1"/>
  <c r="AI2556" i="1"/>
  <c r="AI2557" i="1"/>
  <c r="AI2558" i="1"/>
  <c r="AI2559" i="1"/>
  <c r="AI2560" i="1"/>
  <c r="AI2561" i="1"/>
  <c r="AI2562" i="1"/>
  <c r="AI2563" i="1"/>
  <c r="AI3018" i="1"/>
  <c r="AI3019" i="1"/>
  <c r="AI3020" i="1"/>
  <c r="AI3097" i="1"/>
  <c r="AI3098" i="1"/>
  <c r="AI3099" i="1"/>
  <c r="AI3100" i="1"/>
  <c r="AI3101" i="1"/>
  <c r="AI3102" i="1"/>
  <c r="AI3103" i="1"/>
  <c r="AI3311" i="1"/>
  <c r="AI3312" i="1"/>
  <c r="AI3380" i="1"/>
  <c r="AI3381" i="1"/>
  <c r="AI3382" i="1"/>
  <c r="AI3383" i="1"/>
  <c r="AI3384" i="1"/>
  <c r="AI3385" i="1"/>
  <c r="AI954" i="1"/>
  <c r="AI955" i="1"/>
  <c r="AI956" i="1"/>
  <c r="AI957" i="1"/>
  <c r="AI958" i="1"/>
  <c r="AI959" i="1"/>
  <c r="AI960" i="1"/>
  <c r="AI961" i="1"/>
  <c r="AI962" i="1"/>
  <c r="AI963" i="1"/>
  <c r="AI964" i="1"/>
  <c r="AI965" i="1"/>
  <c r="AI966" i="1"/>
  <c r="AI967" i="1"/>
  <c r="AI968" i="1"/>
  <c r="AI969" i="1"/>
  <c r="AI3905" i="1"/>
  <c r="AI3906" i="1"/>
  <c r="AI3907" i="1"/>
  <c r="AI3908" i="1"/>
  <c r="AI3909" i="1"/>
  <c r="AI3910" i="1"/>
  <c r="AI3911" i="1"/>
  <c r="AI3912" i="1"/>
  <c r="AI2564" i="1"/>
  <c r="AI2565" i="1"/>
  <c r="AI2566" i="1"/>
  <c r="AI2567" i="1"/>
  <c r="AI2568" i="1"/>
  <c r="AI2569" i="1"/>
  <c r="AI2570" i="1"/>
  <c r="AI2571" i="1"/>
  <c r="AI2572" i="1"/>
  <c r="AI2573" i="1"/>
  <c r="AI2574" i="1"/>
  <c r="AI2575" i="1"/>
  <c r="AI2576" i="1"/>
  <c r="AI2577" i="1"/>
  <c r="AI2578" i="1"/>
  <c r="AI2579" i="1"/>
  <c r="AI2580" i="1"/>
  <c r="AI2581" i="1"/>
  <c r="AI2582" i="1"/>
  <c r="AI2583" i="1"/>
  <c r="AI2584" i="1"/>
  <c r="AI2585" i="1"/>
  <c r="AI2586" i="1"/>
  <c r="AI2587" i="1"/>
  <c r="AI2588" i="1"/>
  <c r="AI2589" i="1"/>
  <c r="AI2590" i="1"/>
  <c r="AI2591" i="1"/>
  <c r="AI2592" i="1"/>
  <c r="AI2593" i="1"/>
  <c r="AI2594" i="1"/>
  <c r="AI2595" i="1"/>
  <c r="AI2596" i="1"/>
  <c r="AI2597" i="1"/>
  <c r="AI2598" i="1"/>
  <c r="AI2599" i="1"/>
  <c r="AI2600" i="1"/>
  <c r="AI2601" i="1"/>
  <c r="AI2602" i="1"/>
  <c r="AI2603" i="1"/>
  <c r="AI2604" i="1"/>
  <c r="AI2605" i="1"/>
  <c r="AI2606" i="1"/>
  <c r="AI2607" i="1"/>
  <c r="AI2608" i="1"/>
  <c r="AI2609" i="1"/>
  <c r="AI2610" i="1"/>
  <c r="AI2611" i="1"/>
  <c r="AI2612" i="1"/>
  <c r="AI2613" i="1"/>
  <c r="AI2614" i="1"/>
  <c r="AI2615" i="1"/>
  <c r="AI2616" i="1"/>
  <c r="AI2617" i="1"/>
  <c r="AI2618" i="1"/>
  <c r="AI2619" i="1"/>
  <c r="AI2620" i="1"/>
  <c r="AI2621" i="1"/>
  <c r="AI2622" i="1"/>
  <c r="AI2623" i="1"/>
  <c r="AI2624" i="1"/>
  <c r="AI2625" i="1"/>
  <c r="AI2626" i="1"/>
  <c r="AI2627" i="1"/>
  <c r="AI2628" i="1"/>
  <c r="AI2629" i="1"/>
  <c r="AI2630" i="1"/>
  <c r="AI2631" i="1"/>
  <c r="AI2632" i="1"/>
  <c r="AI2633" i="1"/>
  <c r="AI2634" i="1"/>
  <c r="AI2635" i="1"/>
  <c r="AI2636" i="1"/>
  <c r="AI2637" i="1"/>
  <c r="AI2638" i="1"/>
  <c r="AI2639" i="1"/>
  <c r="AI2640" i="1"/>
  <c r="AI2641" i="1"/>
  <c r="AI2642" i="1"/>
  <c r="AI2643" i="1"/>
  <c r="AI2644" i="1"/>
  <c r="AI2645" i="1"/>
  <c r="AI2646" i="1"/>
  <c r="AI2647" i="1"/>
  <c r="AI2648" i="1"/>
  <c r="AI2649" i="1"/>
  <c r="AI2650" i="1"/>
  <c r="AI2651" i="1"/>
  <c r="AI2652" i="1"/>
  <c r="AI2653" i="1"/>
  <c r="AI2654" i="1"/>
  <c r="AI2655" i="1"/>
  <c r="AI2656" i="1"/>
  <c r="AI2657" i="1"/>
  <c r="AI2658" i="1"/>
  <c r="AI2659" i="1"/>
  <c r="AI2660" i="1"/>
  <c r="AI2661" i="1"/>
  <c r="AI2662" i="1"/>
  <c r="AI2663" i="1"/>
  <c r="AI3021" i="1"/>
  <c r="AI3022" i="1"/>
  <c r="AI3023" i="1"/>
  <c r="AI3104" i="1"/>
  <c r="AI3105" i="1"/>
  <c r="AI3106" i="1"/>
  <c r="AI3107" i="1"/>
  <c r="AI3108" i="1"/>
  <c r="AI3109" i="1"/>
  <c r="AI3110" i="1"/>
  <c r="AI3111" i="1"/>
  <c r="AI3112" i="1"/>
  <c r="AI3113" i="1"/>
  <c r="AI3114" i="1"/>
  <c r="AI3115" i="1"/>
  <c r="AI3116" i="1"/>
  <c r="AI3313" i="1"/>
  <c r="AI3314" i="1"/>
  <c r="AI3386" i="1"/>
  <c r="AI3387" i="1"/>
  <c r="AI3388" i="1"/>
  <c r="AI3389" i="1"/>
  <c r="AI970" i="1"/>
  <c r="AI971" i="1"/>
  <c r="AI972" i="1"/>
  <c r="AI973" i="1"/>
  <c r="AI974" i="1"/>
  <c r="AI975" i="1"/>
  <c r="AI976" i="1"/>
  <c r="AI977" i="1"/>
  <c r="AI978" i="1"/>
  <c r="AI979" i="1"/>
  <c r="AI980" i="1"/>
  <c r="AI3913" i="1"/>
  <c r="AI3914" i="1"/>
  <c r="AI3915" i="1"/>
  <c r="AI3916" i="1"/>
  <c r="AI3917" i="1"/>
  <c r="AI3918" i="1"/>
  <c r="AI3919" i="1"/>
  <c r="AI3920" i="1"/>
  <c r="AI3921" i="1"/>
  <c r="AI2664" i="1"/>
  <c r="AI2665" i="1"/>
  <c r="AI2666" i="1"/>
  <c r="AI2667" i="1"/>
  <c r="AI2668" i="1"/>
  <c r="AI2669" i="1"/>
  <c r="AI2670" i="1"/>
  <c r="AI2671" i="1"/>
  <c r="AI2672" i="1"/>
  <c r="AI2673" i="1"/>
  <c r="AI2674" i="1"/>
  <c r="AI2675" i="1"/>
  <c r="AI2676" i="1"/>
  <c r="AI2677" i="1"/>
  <c r="AI2678" i="1"/>
  <c r="AI2679" i="1"/>
  <c r="AI2680" i="1"/>
  <c r="AI2681" i="1"/>
  <c r="AI2682" i="1"/>
  <c r="AI2683" i="1"/>
  <c r="AI2684" i="1"/>
  <c r="AI2685" i="1"/>
  <c r="AI2686" i="1"/>
  <c r="AI2687" i="1"/>
  <c r="AI2688" i="1"/>
  <c r="AI2689" i="1"/>
  <c r="AI2690" i="1"/>
  <c r="AI3024" i="1"/>
  <c r="AI3025" i="1"/>
  <c r="AI3026" i="1"/>
  <c r="AI3027" i="1"/>
  <c r="AI3028" i="1"/>
  <c r="AI3117" i="1"/>
  <c r="AI3118" i="1"/>
  <c r="AI3119" i="1"/>
  <c r="AI3120" i="1"/>
  <c r="AI3121" i="1"/>
  <c r="AI3122" i="1"/>
  <c r="AI3123" i="1"/>
  <c r="AI3124" i="1"/>
  <c r="AI3125" i="1"/>
  <c r="AI3126" i="1"/>
  <c r="AI3127" i="1"/>
  <c r="AI3128" i="1"/>
  <c r="AI3129" i="1"/>
  <c r="AI3130" i="1"/>
  <c r="AI3131" i="1"/>
  <c r="AI3132" i="1"/>
  <c r="AI3133" i="1"/>
  <c r="AI3134" i="1"/>
  <c r="AI3315" i="1"/>
  <c r="AI3316" i="1"/>
  <c r="AI3390" i="1"/>
  <c r="AI3391" i="1"/>
  <c r="AI3392" i="1"/>
  <c r="AI3393" i="1"/>
  <c r="AI981" i="1"/>
  <c r="AI982" i="1"/>
  <c r="AI983" i="1"/>
  <c r="AI984" i="1"/>
  <c r="AI985" i="1"/>
  <c r="AI986" i="1"/>
  <c r="AI987" i="1"/>
  <c r="AI988" i="1"/>
  <c r="AI989" i="1"/>
  <c r="AI990" i="1"/>
  <c r="AI3922" i="1"/>
  <c r="AI3923" i="1"/>
  <c r="AI3924" i="1"/>
  <c r="AI3925" i="1"/>
  <c r="AI3926" i="1"/>
  <c r="AI3927" i="1"/>
  <c r="AI3928" i="1"/>
  <c r="AI3929" i="1"/>
  <c r="AI3930" i="1"/>
  <c r="AI4638" i="1"/>
  <c r="AI1715" i="1"/>
  <c r="AI2691" i="1"/>
  <c r="AI2692" i="1"/>
  <c r="AI2693" i="1"/>
  <c r="AI2694" i="1"/>
  <c r="AI2695" i="1"/>
  <c r="AI2696" i="1"/>
  <c r="AI2697" i="1"/>
  <c r="AI2698" i="1"/>
  <c r="AI2699" i="1"/>
  <c r="AI2700" i="1"/>
  <c r="AI2701" i="1"/>
  <c r="AI2702" i="1"/>
  <c r="AI2703" i="1"/>
  <c r="AI2704" i="1"/>
  <c r="AI2705" i="1"/>
  <c r="AI2706" i="1"/>
  <c r="AI2707" i="1"/>
  <c r="AI2708" i="1"/>
  <c r="AI2709" i="1"/>
  <c r="AI2710" i="1"/>
  <c r="AI2711" i="1"/>
  <c r="AI2712" i="1"/>
  <c r="AI2713" i="1"/>
  <c r="AI2714" i="1"/>
  <c r="AI2715" i="1"/>
  <c r="AI2716" i="1"/>
  <c r="AI2717" i="1"/>
  <c r="AI2718" i="1"/>
  <c r="AI2719" i="1"/>
  <c r="AI2720" i="1"/>
  <c r="AI2721" i="1"/>
  <c r="AI2722" i="1"/>
  <c r="AI2723" i="1"/>
  <c r="AI2724" i="1"/>
  <c r="AI2725" i="1"/>
  <c r="AI2726" i="1"/>
  <c r="AI2727" i="1"/>
  <c r="AI2728" i="1"/>
  <c r="AI2729" i="1"/>
  <c r="AI2730" i="1"/>
  <c r="AI2731" i="1"/>
  <c r="AI2732" i="1"/>
  <c r="AI2733" i="1"/>
  <c r="AI3029" i="1"/>
  <c r="AI3030" i="1"/>
  <c r="AI3031" i="1"/>
  <c r="AI3032" i="1"/>
  <c r="AI3033" i="1"/>
  <c r="AI3034" i="1"/>
  <c r="AI3035" i="1"/>
  <c r="AI3036" i="1"/>
  <c r="AI3037" i="1"/>
  <c r="AI3038" i="1"/>
  <c r="AI3039" i="1"/>
  <c r="AI3135" i="1"/>
  <c r="AI3136" i="1"/>
  <c r="AI3137" i="1"/>
  <c r="AI3138" i="1"/>
  <c r="AI3139" i="1"/>
  <c r="AI3140" i="1"/>
  <c r="AI3141" i="1"/>
  <c r="AI3142" i="1"/>
  <c r="AI3143" i="1"/>
  <c r="AI3144" i="1"/>
  <c r="AI3145" i="1"/>
  <c r="AI3146" i="1"/>
  <c r="AI3147" i="1"/>
  <c r="AI3148" i="1"/>
  <c r="AI3149" i="1"/>
  <c r="AI3150" i="1"/>
  <c r="AI3151" i="1"/>
  <c r="AI3152" i="1"/>
  <c r="AI3153" i="1"/>
  <c r="AI3154" i="1"/>
  <c r="AI3155" i="1"/>
  <c r="AI3156" i="1"/>
  <c r="AI3157" i="1"/>
  <c r="AI3158" i="1"/>
  <c r="AI3159" i="1"/>
  <c r="AI3160" i="1"/>
  <c r="AI3161" i="1"/>
  <c r="AI3162" i="1"/>
  <c r="AI3163" i="1"/>
  <c r="AI3164" i="1"/>
  <c r="AI3165" i="1"/>
  <c r="AI3166" i="1"/>
  <c r="AI3167" i="1"/>
  <c r="AI3168" i="1"/>
  <c r="AI3169" i="1"/>
  <c r="AI3317" i="1"/>
  <c r="AI3318" i="1"/>
  <c r="AI3394" i="1"/>
  <c r="AI3395" i="1"/>
  <c r="AI3396" i="1"/>
  <c r="AI3397" i="1"/>
  <c r="AI991" i="1"/>
  <c r="AI992" i="1"/>
  <c r="AI993" i="1"/>
  <c r="AI994" i="1"/>
  <c r="AI995" i="1"/>
  <c r="AI3931" i="1"/>
  <c r="AI3932" i="1"/>
  <c r="AI3933" i="1"/>
  <c r="AI3934" i="1"/>
  <c r="AI3935" i="1"/>
  <c r="AI3936" i="1"/>
  <c r="AI3937" i="1"/>
  <c r="AI3938" i="1"/>
  <c r="AI3939" i="1"/>
  <c r="AI2734" i="1"/>
  <c r="AI2735" i="1"/>
  <c r="AI2736" i="1"/>
  <c r="AI2737" i="1"/>
  <c r="AI2738" i="1"/>
  <c r="AI2739" i="1"/>
  <c r="AI2740" i="1"/>
  <c r="AI2741" i="1"/>
  <c r="AI2742" i="1"/>
  <c r="AI2743" i="1"/>
  <c r="AI2744" i="1"/>
  <c r="AI2745" i="1"/>
  <c r="AI2746" i="1"/>
  <c r="AI2747" i="1"/>
  <c r="AI3040" i="1"/>
  <c r="AI3041" i="1"/>
  <c r="AI3042" i="1"/>
  <c r="AI3043" i="1"/>
  <c r="AI3044" i="1"/>
  <c r="AI3045" i="1"/>
  <c r="AI3046" i="1"/>
  <c r="AI3047" i="1"/>
  <c r="AI3048" i="1"/>
  <c r="AI3049" i="1"/>
  <c r="AI3050" i="1"/>
  <c r="AI3051" i="1"/>
  <c r="AI3170" i="1"/>
  <c r="AI3171" i="1"/>
  <c r="AI3172" i="1"/>
  <c r="AI3173" i="1"/>
  <c r="AI3174" i="1"/>
  <c r="AI3175" i="1"/>
  <c r="AI3176" i="1"/>
  <c r="AI3177" i="1"/>
  <c r="AI3178" i="1"/>
  <c r="AI3179" i="1"/>
  <c r="AI3180" i="1"/>
  <c r="AI3181" i="1"/>
  <c r="AI3182" i="1"/>
  <c r="AI3183" i="1"/>
  <c r="AI3184" i="1"/>
  <c r="AI3185" i="1"/>
  <c r="AI3186" i="1"/>
  <c r="AI3187" i="1"/>
  <c r="AI3188" i="1"/>
  <c r="AI3189" i="1"/>
  <c r="AI3190" i="1"/>
  <c r="AI3191" i="1"/>
  <c r="AI3192" i="1"/>
  <c r="AI3193" i="1"/>
  <c r="AI3319" i="1"/>
  <c r="AI3320" i="1"/>
  <c r="AI3398" i="1"/>
  <c r="AI3399" i="1"/>
  <c r="AI3400" i="1"/>
  <c r="AI3401" i="1"/>
  <c r="AI3940" i="1"/>
  <c r="AI3941" i="1"/>
  <c r="AI3942" i="1"/>
  <c r="AI3943" i="1"/>
  <c r="AI3944" i="1"/>
  <c r="AI3945" i="1"/>
  <c r="AI3946" i="1"/>
  <c r="AI2748" i="1"/>
  <c r="AI2749" i="1"/>
  <c r="AI2750" i="1"/>
  <c r="AI2751" i="1"/>
  <c r="AI2752" i="1"/>
  <c r="AI2753" i="1"/>
  <c r="AI2754" i="1"/>
  <c r="AI2755" i="1"/>
  <c r="AI2756" i="1"/>
  <c r="AI3052" i="1"/>
  <c r="AI3194" i="1"/>
  <c r="AI3195" i="1"/>
  <c r="AI3196" i="1"/>
  <c r="AI3197" i="1"/>
  <c r="AI3198" i="1"/>
  <c r="AI3199" i="1"/>
  <c r="AI3200" i="1"/>
  <c r="AI3201" i="1"/>
  <c r="AI3321" i="1"/>
  <c r="AI3322" i="1"/>
  <c r="AI3402" i="1"/>
  <c r="AI3403" i="1"/>
  <c r="AI3947" i="1"/>
  <c r="AI3948" i="1"/>
  <c r="AI3949" i="1"/>
  <c r="AI3950" i="1"/>
  <c r="AI3951" i="1"/>
  <c r="AI3952" i="1"/>
  <c r="AI3953" i="1"/>
  <c r="AI3954" i="1"/>
  <c r="AI3955" i="1"/>
  <c r="AI3956" i="1"/>
  <c r="AI2757" i="1"/>
  <c r="AI2758" i="1"/>
  <c r="AI2759" i="1"/>
  <c r="AI2760" i="1"/>
  <c r="AI2761" i="1"/>
  <c r="AI2762" i="1"/>
  <c r="AI2763" i="1"/>
  <c r="AI2764" i="1"/>
  <c r="AI2765" i="1"/>
  <c r="AI2766" i="1"/>
  <c r="AI2767" i="1"/>
  <c r="AI2768" i="1"/>
  <c r="AI2769" i="1"/>
  <c r="AI2770" i="1"/>
  <c r="AI2771" i="1"/>
  <c r="AI2772" i="1"/>
  <c r="AI2773" i="1"/>
  <c r="AI2774" i="1"/>
  <c r="AI2775" i="1"/>
  <c r="AI2776" i="1"/>
  <c r="AI2777" i="1"/>
  <c r="AI2778" i="1"/>
  <c r="AI2779" i="1"/>
  <c r="AI3053" i="1"/>
  <c r="AI3054" i="1"/>
  <c r="AI3055" i="1"/>
  <c r="AI3056" i="1"/>
  <c r="AI3057" i="1"/>
  <c r="AI3058" i="1"/>
  <c r="AI3059" i="1"/>
  <c r="AI3060" i="1"/>
  <c r="AI3061" i="1"/>
  <c r="AI3062" i="1"/>
  <c r="AI3063" i="1"/>
  <c r="AI3064" i="1"/>
  <c r="AI3065" i="1"/>
  <c r="AI3066" i="1"/>
  <c r="AI3067" i="1"/>
  <c r="AI3068" i="1"/>
  <c r="AI3202" i="1"/>
  <c r="AI3203" i="1"/>
  <c r="AI3204" i="1"/>
  <c r="AI3205" i="1"/>
  <c r="AI3206" i="1"/>
  <c r="AI3207" i="1"/>
  <c r="AI3208" i="1"/>
  <c r="AI3209" i="1"/>
  <c r="AI3210" i="1"/>
  <c r="AI3211" i="1"/>
  <c r="AI3212" i="1"/>
  <c r="AI3213" i="1"/>
  <c r="AI3214" i="1"/>
  <c r="AI3215" i="1"/>
  <c r="AI3216" i="1"/>
  <c r="AI3217" i="1"/>
  <c r="AI3218" i="1"/>
  <c r="AI3219" i="1"/>
  <c r="AI3220" i="1"/>
  <c r="AI3221" i="1"/>
  <c r="AI3222" i="1"/>
  <c r="AI3223" i="1"/>
  <c r="AI3272" i="1"/>
  <c r="AI3273" i="1"/>
  <c r="AI3323" i="1"/>
  <c r="AI3324" i="1"/>
  <c r="AI3404" i="1"/>
  <c r="AI3405" i="1"/>
  <c r="AI996" i="1"/>
  <c r="AI997" i="1"/>
  <c r="AI998" i="1"/>
  <c r="AI999" i="1"/>
  <c r="AI1000" i="1"/>
  <c r="AI1001" i="1"/>
  <c r="AI1002" i="1"/>
  <c r="AI1003" i="1"/>
  <c r="AI1004" i="1"/>
  <c r="AI1005" i="1"/>
  <c r="AI1006" i="1"/>
  <c r="AI1007" i="1"/>
  <c r="AI1008" i="1"/>
  <c r="AI1009" i="1"/>
  <c r="AI1010" i="1"/>
  <c r="AI1011" i="1"/>
  <c r="AI1012" i="1"/>
  <c r="AI1013" i="1"/>
  <c r="AI1014" i="1"/>
  <c r="AI1015" i="1"/>
  <c r="AI1016" i="1"/>
  <c r="AI1017" i="1"/>
  <c r="AI1018" i="1"/>
  <c r="AI1019" i="1"/>
  <c r="AI1020" i="1"/>
  <c r="AI1021" i="1"/>
  <c r="AI1022" i="1"/>
  <c r="AI1023" i="1"/>
  <c r="AI1024" i="1"/>
  <c r="AI1025" i="1"/>
  <c r="AI1026" i="1"/>
  <c r="AI1027" i="1"/>
  <c r="AI1028" i="1"/>
  <c r="AI1029" i="1"/>
  <c r="AI1030" i="1"/>
  <c r="AI1031" i="1"/>
  <c r="AI3957" i="1"/>
  <c r="AI3958" i="1"/>
  <c r="AI3959" i="1"/>
  <c r="AI3960" i="1"/>
  <c r="AI3961" i="1"/>
  <c r="AI3962" i="1"/>
  <c r="AI3963" i="1"/>
  <c r="AI3964" i="1"/>
  <c r="AI3965" i="1"/>
  <c r="AI3966" i="1"/>
  <c r="AI3967" i="1"/>
  <c r="AI3968" i="1"/>
  <c r="AI3969" i="1"/>
  <c r="AI3970" i="1"/>
  <c r="AI3971" i="1"/>
  <c r="AI3972" i="1"/>
  <c r="AI3973" i="1"/>
  <c r="AI3974" i="1"/>
  <c r="AI3975" i="1"/>
  <c r="AI3976" i="1"/>
  <c r="AI3977" i="1"/>
  <c r="AI3978" i="1"/>
  <c r="AI3979" i="1"/>
  <c r="AI3980" i="1"/>
  <c r="AI3981" i="1"/>
  <c r="AI3982" i="1"/>
  <c r="AI3983" i="1"/>
  <c r="AI3984" i="1"/>
  <c r="AI3985" i="1"/>
  <c r="AI3986" i="1"/>
  <c r="AI3987" i="1"/>
  <c r="AI3988" i="1"/>
  <c r="AI3989" i="1"/>
  <c r="AI3990" i="1"/>
  <c r="AI3991" i="1"/>
  <c r="AI3992" i="1"/>
  <c r="AI3993" i="1"/>
  <c r="AI3994" i="1"/>
  <c r="AI3995" i="1"/>
  <c r="AI3996" i="1"/>
  <c r="AI3997" i="1"/>
  <c r="AI3998" i="1"/>
  <c r="AI3999" i="1"/>
  <c r="AI4000" i="1"/>
  <c r="AI4001" i="1"/>
  <c r="AI4002" i="1"/>
  <c r="AI4003" i="1"/>
  <c r="AI4004" i="1"/>
  <c r="AI4005" i="1"/>
  <c r="AI4006" i="1"/>
  <c r="AI4007" i="1"/>
  <c r="AI4008" i="1"/>
  <c r="AI4009" i="1"/>
  <c r="AI4010" i="1"/>
  <c r="AI4011" i="1"/>
  <c r="AI4012" i="1"/>
  <c r="AI4013" i="1"/>
  <c r="AI4014" i="1"/>
  <c r="AI4015" i="1"/>
  <c r="AI4016" i="1"/>
  <c r="AI4017" i="1"/>
  <c r="AI4018" i="1"/>
  <c r="AI4019" i="1"/>
  <c r="AI4020" i="1"/>
  <c r="AI4021" i="1"/>
  <c r="AI4022" i="1"/>
  <c r="AI4023" i="1"/>
  <c r="AI4024" i="1"/>
  <c r="AI4025" i="1"/>
  <c r="AI4026" i="1"/>
  <c r="AI4027" i="1"/>
  <c r="AI4028" i="1"/>
  <c r="AI4029" i="1"/>
  <c r="AI4030" i="1"/>
  <c r="AI4031" i="1"/>
  <c r="AI4032" i="1"/>
  <c r="AI4033" i="1"/>
  <c r="AI4034" i="1"/>
  <c r="AI4035" i="1"/>
  <c r="AI4036" i="1"/>
  <c r="AI4037" i="1"/>
  <c r="AI4639" i="1"/>
  <c r="AI4640" i="1"/>
  <c r="AI4641" i="1"/>
  <c r="AI4642" i="1"/>
  <c r="AI1625" i="1"/>
  <c r="AI1626" i="1"/>
  <c r="AI1627" i="1"/>
  <c r="AI1628" i="1"/>
  <c r="AI4777" i="1"/>
  <c r="AI4778" i="1"/>
  <c r="AI2780" i="1"/>
  <c r="AI2781" i="1"/>
  <c r="AI2782" i="1"/>
  <c r="AI2783" i="1"/>
  <c r="AI2784" i="1"/>
  <c r="AI2785" i="1"/>
  <c r="AI2786" i="1"/>
  <c r="AI2787" i="1"/>
  <c r="AI2788" i="1"/>
  <c r="AI2789" i="1"/>
  <c r="AI2790" i="1"/>
  <c r="AI2791" i="1"/>
  <c r="AI2792" i="1"/>
  <c r="AI2793" i="1"/>
  <c r="AI2794" i="1"/>
  <c r="AI2795" i="1"/>
  <c r="AI2796" i="1"/>
  <c r="AI2797" i="1"/>
  <c r="AI2798" i="1"/>
  <c r="AI2799" i="1"/>
  <c r="AI2800" i="1"/>
  <c r="AI2801" i="1"/>
  <c r="AI2802" i="1"/>
  <c r="AI2803" i="1"/>
  <c r="AI2804" i="1"/>
  <c r="AI2805" i="1"/>
  <c r="AI3069" i="1"/>
  <c r="AI3070" i="1"/>
  <c r="AI3071" i="1"/>
  <c r="AI3224" i="1"/>
  <c r="AI3225" i="1"/>
  <c r="AI3226" i="1"/>
  <c r="AI3227" i="1"/>
  <c r="AI3228" i="1"/>
  <c r="AI3229" i="1"/>
  <c r="AI3230" i="1"/>
  <c r="AI3231" i="1"/>
  <c r="AI3232" i="1"/>
  <c r="AI3233" i="1"/>
  <c r="AI3234" i="1"/>
  <c r="AI3235" i="1"/>
  <c r="AI3274" i="1"/>
  <c r="AI3275" i="1"/>
  <c r="AI3276" i="1"/>
  <c r="AI3277" i="1"/>
  <c r="AI3325" i="1"/>
  <c r="AI3326" i="1"/>
  <c r="AI3406" i="1"/>
  <c r="AI3407" i="1"/>
  <c r="AI1032" i="1"/>
  <c r="AI1033" i="1"/>
  <c r="AI1034" i="1"/>
  <c r="AI1035" i="1"/>
  <c r="AI1036" i="1"/>
  <c r="AI1037" i="1"/>
  <c r="AI1038" i="1"/>
  <c r="AI1039" i="1"/>
  <c r="AI1040" i="1"/>
  <c r="AI1041" i="1"/>
  <c r="AI1042" i="1"/>
  <c r="AI1043" i="1"/>
  <c r="AI1044" i="1"/>
  <c r="AI1045" i="1"/>
  <c r="AI1046" i="1"/>
  <c r="AI1047" i="1"/>
  <c r="AI1048" i="1"/>
  <c r="AI1049" i="1"/>
  <c r="AI1050" i="1"/>
  <c r="AI1051" i="1"/>
  <c r="AI1052" i="1"/>
  <c r="AI1053" i="1"/>
  <c r="AI1054" i="1"/>
  <c r="AI1055" i="1"/>
  <c r="AI1056" i="1"/>
  <c r="AI1057" i="1"/>
  <c r="AI1058" i="1"/>
  <c r="AI1059" i="1"/>
  <c r="AI1060" i="1"/>
  <c r="AI1061" i="1"/>
  <c r="AI1062" i="1"/>
  <c r="AI1063" i="1"/>
  <c r="AI1064" i="1"/>
  <c r="AI1065" i="1"/>
  <c r="AI1066" i="1"/>
  <c r="AI1067" i="1"/>
  <c r="AI1068" i="1"/>
  <c r="AI1069" i="1"/>
  <c r="AI1070" i="1"/>
  <c r="AI1071" i="1"/>
  <c r="AI1072" i="1"/>
  <c r="AI1073" i="1"/>
  <c r="AI1074" i="1"/>
  <c r="AI1075" i="1"/>
  <c r="AI1076" i="1"/>
  <c r="AI1077" i="1"/>
  <c r="AI1078" i="1"/>
  <c r="AI1079" i="1"/>
  <c r="AI1080" i="1"/>
  <c r="AI1081" i="1"/>
  <c r="AI1082" i="1"/>
  <c r="AI1083" i="1"/>
  <c r="AI1084" i="1"/>
  <c r="AI1085" i="1"/>
  <c r="AI1086" i="1"/>
  <c r="AI1087" i="1"/>
  <c r="AI1088" i="1"/>
  <c r="AI1089" i="1"/>
  <c r="AI1090" i="1"/>
  <c r="AI1091" i="1"/>
  <c r="AI1092" i="1"/>
  <c r="AI1093" i="1"/>
  <c r="AI1094" i="1"/>
  <c r="AI4038" i="1"/>
  <c r="AI4039" i="1"/>
  <c r="AI4040" i="1"/>
  <c r="AI4041" i="1"/>
  <c r="AI4042" i="1"/>
  <c r="AI4043" i="1"/>
  <c r="AI4044" i="1"/>
  <c r="AI4045" i="1"/>
  <c r="AI4046" i="1"/>
  <c r="AI4047" i="1"/>
  <c r="AI4048" i="1"/>
  <c r="AI4049" i="1"/>
  <c r="AI4050" i="1"/>
  <c r="AI4051" i="1"/>
  <c r="AI4052" i="1"/>
  <c r="AI4053" i="1"/>
  <c r="AI4054" i="1"/>
  <c r="AI4055" i="1"/>
  <c r="AI4056" i="1"/>
  <c r="AI4057" i="1"/>
  <c r="AI4058" i="1"/>
  <c r="AI4059" i="1"/>
  <c r="AI4060" i="1"/>
  <c r="AI4061" i="1"/>
  <c r="AI4062" i="1"/>
  <c r="AI4063" i="1"/>
  <c r="AI4064" i="1"/>
  <c r="AI4065" i="1"/>
  <c r="AI4066" i="1"/>
  <c r="AI4067" i="1"/>
  <c r="AI4068" i="1"/>
  <c r="AI4069" i="1"/>
  <c r="AI4070" i="1"/>
  <c r="AI4071" i="1"/>
  <c r="AI4072" i="1"/>
  <c r="AI4073" i="1"/>
  <c r="AI4074" i="1"/>
  <c r="AI4075" i="1"/>
  <c r="AI4076" i="1"/>
  <c r="AI4077" i="1"/>
  <c r="AI4078" i="1"/>
  <c r="AI4079" i="1"/>
  <c r="AI4080" i="1"/>
  <c r="AI4081" i="1"/>
  <c r="AI4082" i="1"/>
  <c r="AI4083" i="1"/>
  <c r="AI4084" i="1"/>
  <c r="AI4085" i="1"/>
  <c r="AI4086" i="1"/>
  <c r="AI4087" i="1"/>
  <c r="AI4088" i="1"/>
  <c r="AI4089" i="1"/>
  <c r="AI4090" i="1"/>
  <c r="AI4091" i="1"/>
  <c r="AI4092" i="1"/>
  <c r="AI4093" i="1"/>
  <c r="AI4094" i="1"/>
  <c r="AI4095" i="1"/>
  <c r="AI4096" i="1"/>
  <c r="AI4097" i="1"/>
  <c r="AI4098" i="1"/>
  <c r="AI4099" i="1"/>
  <c r="AI4100" i="1"/>
  <c r="AI4101" i="1"/>
  <c r="AI4102" i="1"/>
  <c r="AI4103" i="1"/>
  <c r="AI4104" i="1"/>
  <c r="AI4105" i="1"/>
  <c r="AI4106" i="1"/>
  <c r="AI4107" i="1"/>
  <c r="AI4108" i="1"/>
  <c r="AI4109" i="1"/>
  <c r="AI4110" i="1"/>
  <c r="AI4111" i="1"/>
  <c r="AI4112" i="1"/>
  <c r="AI4113" i="1"/>
  <c r="AI4114" i="1"/>
  <c r="AI4115" i="1"/>
  <c r="AI4116" i="1"/>
  <c r="AI4117" i="1"/>
  <c r="AI4118" i="1"/>
  <c r="AI4119" i="1"/>
  <c r="AI4120" i="1"/>
  <c r="AI4121" i="1"/>
  <c r="AI4122" i="1"/>
  <c r="AI4123" i="1"/>
  <c r="AI4124" i="1"/>
  <c r="AI4125" i="1"/>
  <c r="AI4126" i="1"/>
  <c r="AI4127" i="1"/>
  <c r="AI4128" i="1"/>
  <c r="AI4129" i="1"/>
  <c r="AI4130" i="1"/>
  <c r="AI4131" i="1"/>
  <c r="AI4132" i="1"/>
  <c r="AI4133" i="1"/>
  <c r="AI4134" i="1"/>
  <c r="AI4135" i="1"/>
  <c r="AI4136" i="1"/>
  <c r="AI4137" i="1"/>
  <c r="AI4138" i="1"/>
  <c r="AI4139" i="1"/>
  <c r="AI4140" i="1"/>
  <c r="AI4141" i="1"/>
  <c r="AI4142" i="1"/>
  <c r="AI4143" i="1"/>
  <c r="AI4144" i="1"/>
  <c r="AI4145" i="1"/>
  <c r="AI4146" i="1"/>
  <c r="AI4147" i="1"/>
  <c r="AI4148" i="1"/>
  <c r="AI4149" i="1"/>
  <c r="AI4150" i="1"/>
  <c r="AI4151" i="1"/>
  <c r="AI4152" i="1"/>
  <c r="AI4153" i="1"/>
  <c r="AI4154" i="1"/>
  <c r="AI4155" i="1"/>
  <c r="AI4156" i="1"/>
  <c r="AI4643" i="1"/>
  <c r="AI4644" i="1"/>
  <c r="AI4645" i="1"/>
  <c r="AI4646" i="1"/>
  <c r="AI4647" i="1"/>
  <c r="AI1716" i="1"/>
  <c r="AI1717" i="1"/>
  <c r="AI1718" i="1"/>
  <c r="AI2806" i="1"/>
  <c r="AI2807" i="1"/>
  <c r="AI2808" i="1"/>
  <c r="AI2809" i="1"/>
  <c r="AI2810" i="1"/>
  <c r="AI2811" i="1"/>
  <c r="AI2812" i="1"/>
  <c r="AI2813" i="1"/>
  <c r="AI2814" i="1"/>
  <c r="AI2815" i="1"/>
  <c r="AI2816" i="1"/>
  <c r="AI2817" i="1"/>
  <c r="AI2818" i="1"/>
  <c r="AI2819" i="1"/>
  <c r="AI2820" i="1"/>
  <c r="AI3072" i="1"/>
  <c r="AI3073" i="1"/>
  <c r="AI3236" i="1"/>
  <c r="AI3237" i="1"/>
  <c r="AI3238" i="1"/>
  <c r="AI3239" i="1"/>
  <c r="AI3240" i="1"/>
  <c r="AI3241" i="1"/>
  <c r="AI3278" i="1"/>
  <c r="AI3279" i="1"/>
  <c r="AI3280" i="1"/>
  <c r="AI3327" i="1"/>
  <c r="AI3328" i="1"/>
  <c r="AI3408" i="1"/>
  <c r="AI3409" i="1"/>
  <c r="AI1095" i="1"/>
  <c r="AI1096" i="1"/>
  <c r="AI1097" i="1"/>
  <c r="AI1098" i="1"/>
  <c r="AI1099" i="1"/>
  <c r="AI1100" i="1"/>
  <c r="AI1101" i="1"/>
  <c r="AI1102" i="1"/>
  <c r="AI1103" i="1"/>
  <c r="AI1104" i="1"/>
  <c r="AI1105" i="1"/>
  <c r="AI1106" i="1"/>
  <c r="AI1107" i="1"/>
  <c r="AI1108" i="1"/>
  <c r="AI1109" i="1"/>
  <c r="AI1110" i="1"/>
  <c r="AI1111" i="1"/>
  <c r="AI1112" i="1"/>
  <c r="AI1113" i="1"/>
  <c r="AI1114" i="1"/>
  <c r="AI1115" i="1"/>
  <c r="AI1116" i="1"/>
  <c r="AI1117" i="1"/>
  <c r="AI1118" i="1"/>
  <c r="AI1119" i="1"/>
  <c r="AI1120" i="1"/>
  <c r="AI1121" i="1"/>
  <c r="AI1122" i="1"/>
  <c r="AI1123" i="1"/>
  <c r="AI1124" i="1"/>
  <c r="AI1125" i="1"/>
  <c r="AI1126" i="1"/>
  <c r="AI1127" i="1"/>
  <c r="AI1128" i="1"/>
  <c r="AI1129" i="1"/>
  <c r="AI1130" i="1"/>
  <c r="AI1131" i="1"/>
  <c r="AI1132" i="1"/>
  <c r="AI4157" i="1"/>
  <c r="AI4158" i="1"/>
  <c r="AI4159" i="1"/>
  <c r="AI4160" i="1"/>
  <c r="AI4161" i="1"/>
  <c r="AI4162" i="1"/>
  <c r="AI4163" i="1"/>
  <c r="AI4164" i="1"/>
  <c r="AI4165" i="1"/>
  <c r="AI4166" i="1"/>
  <c r="AI4167" i="1"/>
  <c r="AI4168" i="1"/>
  <c r="AI4169" i="1"/>
  <c r="AI4170" i="1"/>
  <c r="AI4171" i="1"/>
  <c r="AI4172" i="1"/>
  <c r="AI4173" i="1"/>
  <c r="AI4174" i="1"/>
  <c r="AI4175" i="1"/>
  <c r="AI4176" i="1"/>
  <c r="AI4177" i="1"/>
  <c r="AI4178" i="1"/>
  <c r="AI4179" i="1"/>
  <c r="AI4180" i="1"/>
  <c r="AI4181" i="1"/>
  <c r="AI4182" i="1"/>
  <c r="AI4183" i="1"/>
  <c r="AI4184" i="1"/>
  <c r="AI4185" i="1"/>
  <c r="AI4186" i="1"/>
  <c r="AI4187" i="1"/>
  <c r="AI4188" i="1"/>
  <c r="AI4189" i="1"/>
  <c r="AI4190" i="1"/>
  <c r="AI4191" i="1"/>
  <c r="AI4192" i="1"/>
  <c r="AI4193" i="1"/>
  <c r="AI4194" i="1"/>
  <c r="AI4195" i="1"/>
  <c r="AI4196" i="1"/>
  <c r="AI4197" i="1"/>
  <c r="AI4198" i="1"/>
  <c r="AI4199" i="1"/>
  <c r="AI4200" i="1"/>
  <c r="AI4201" i="1"/>
  <c r="AI4202" i="1"/>
  <c r="AI4203" i="1"/>
  <c r="AI4204" i="1"/>
  <c r="AI4205" i="1"/>
  <c r="AI4206" i="1"/>
  <c r="AI4207" i="1"/>
  <c r="AI4648" i="1"/>
  <c r="AI4649" i="1"/>
  <c r="AI4650" i="1"/>
  <c r="AI4651" i="1"/>
  <c r="AI4652" i="1"/>
  <c r="AI2821" i="1"/>
  <c r="AI2822" i="1"/>
  <c r="AI2823" i="1"/>
  <c r="AI2824" i="1"/>
  <c r="AI2825" i="1"/>
  <c r="AI2826" i="1"/>
  <c r="AI2827" i="1"/>
  <c r="AI2828" i="1"/>
  <c r="AI2829" i="1"/>
  <c r="AI2830" i="1"/>
  <c r="AI2831" i="1"/>
  <c r="AI2832" i="1"/>
  <c r="AI2833" i="1"/>
  <c r="AI2834" i="1"/>
  <c r="AI3074" i="1"/>
  <c r="AI3075" i="1"/>
  <c r="AI3076" i="1"/>
  <c r="AI3077" i="1"/>
  <c r="AI3078" i="1"/>
  <c r="AI3079" i="1"/>
  <c r="AI3080" i="1"/>
  <c r="AI3081" i="1"/>
  <c r="AI3082" i="1"/>
  <c r="AI3242" i="1"/>
  <c r="AI3243" i="1"/>
  <c r="AI3244" i="1"/>
  <c r="AI3245" i="1"/>
  <c r="AI3246" i="1"/>
  <c r="AI3281" i="1"/>
  <c r="AI3329" i="1"/>
  <c r="AI3330" i="1"/>
  <c r="AI3410" i="1"/>
  <c r="AI3411" i="1"/>
  <c r="AI1133" i="1"/>
  <c r="AI1134" i="1"/>
  <c r="AI1135" i="1"/>
  <c r="AI1136" i="1"/>
  <c r="AI1137" i="1"/>
  <c r="AI1138" i="1"/>
  <c r="AI1139" i="1"/>
  <c r="AI1140" i="1"/>
  <c r="AI1141" i="1"/>
  <c r="AI1142" i="1"/>
  <c r="AI1143" i="1"/>
  <c r="AI1144" i="1"/>
  <c r="AI1145" i="1"/>
  <c r="AI1146" i="1"/>
  <c r="AI1147" i="1"/>
  <c r="AI1148" i="1"/>
  <c r="AI1149" i="1"/>
  <c r="AI1150" i="1"/>
  <c r="AI4208" i="1"/>
  <c r="AI4209" i="1"/>
  <c r="AI4210" i="1"/>
  <c r="AI4211" i="1"/>
  <c r="AI4212" i="1"/>
  <c r="AI4213" i="1"/>
  <c r="AI4214" i="1"/>
  <c r="AI4215" i="1"/>
  <c r="AI4216" i="1"/>
  <c r="AI4217" i="1"/>
  <c r="AI4218" i="1"/>
  <c r="AI4219" i="1"/>
  <c r="AI4220" i="1"/>
  <c r="AI4221" i="1"/>
  <c r="AI4222" i="1"/>
  <c r="AI4223" i="1"/>
  <c r="AI4224" i="1"/>
  <c r="AI4225" i="1"/>
  <c r="AI4653" i="1"/>
  <c r="AI4654" i="1"/>
  <c r="AI1719" i="1"/>
  <c r="AI2835" i="1"/>
  <c r="AI2836" i="1"/>
  <c r="AI2837" i="1"/>
  <c r="AI2838" i="1"/>
  <c r="AI2839" i="1"/>
  <c r="AI2840" i="1"/>
  <c r="AI2841" i="1"/>
  <c r="AI2842" i="1"/>
  <c r="AI2843" i="1"/>
  <c r="AI2844" i="1"/>
  <c r="AI2845" i="1"/>
  <c r="AI2846" i="1"/>
  <c r="AI2847" i="1"/>
  <c r="AI2848" i="1"/>
  <c r="AI2849" i="1"/>
  <c r="AI3083" i="1"/>
  <c r="AI3084" i="1"/>
  <c r="AI3085" i="1"/>
  <c r="AI3086" i="1"/>
  <c r="AI3247" i="1"/>
  <c r="AI3248" i="1"/>
  <c r="AI3249" i="1"/>
  <c r="AI3250" i="1"/>
  <c r="AI3251" i="1"/>
  <c r="AI3252" i="1"/>
  <c r="AI3253" i="1"/>
  <c r="AI3254" i="1"/>
  <c r="AI3255" i="1"/>
  <c r="AI3256" i="1"/>
  <c r="AI3257" i="1"/>
  <c r="AI3258" i="1"/>
  <c r="AI3259" i="1"/>
  <c r="AI3331" i="1"/>
  <c r="AI3332" i="1"/>
  <c r="AI3412" i="1"/>
  <c r="AI1151" i="1"/>
  <c r="AI1152" i="1"/>
  <c r="AI1153" i="1"/>
  <c r="AI1154" i="1"/>
  <c r="AI1155" i="1"/>
  <c r="AI1156" i="1"/>
  <c r="AI1157" i="1"/>
  <c r="AI1158" i="1"/>
  <c r="AI1159" i="1"/>
  <c r="AI1160" i="1"/>
  <c r="AI1161" i="1"/>
  <c r="AI1162" i="1"/>
  <c r="AI1163" i="1"/>
  <c r="AI1164" i="1"/>
  <c r="AI1165" i="1"/>
  <c r="AI1166" i="1"/>
  <c r="AI1167" i="1"/>
  <c r="AI1168" i="1"/>
  <c r="AI1169" i="1"/>
  <c r="AI1170" i="1"/>
  <c r="AI4226" i="1"/>
  <c r="AI4227" i="1"/>
  <c r="AI4228" i="1"/>
  <c r="AI4229" i="1"/>
  <c r="AI4230" i="1"/>
  <c r="AI4231" i="1"/>
  <c r="AI4232" i="1"/>
  <c r="AI4233" i="1"/>
  <c r="AI4234" i="1"/>
  <c r="AI4235" i="1"/>
  <c r="AI4236" i="1"/>
  <c r="AI4237" i="1"/>
  <c r="AI4238" i="1"/>
  <c r="AI4239" i="1"/>
  <c r="AI4240" i="1"/>
  <c r="AI4241" i="1"/>
  <c r="AI4242" i="1"/>
  <c r="AI4243" i="1"/>
  <c r="AI4244" i="1"/>
  <c r="AI4245" i="1"/>
  <c r="AI4246" i="1"/>
  <c r="AI4247" i="1"/>
  <c r="AI4248" i="1"/>
  <c r="AI4249" i="1"/>
  <c r="AI4250" i="1"/>
  <c r="AI4251" i="1"/>
  <c r="AI4252" i="1"/>
  <c r="AI4253" i="1"/>
  <c r="AI4254" i="1"/>
  <c r="AI4255" i="1"/>
  <c r="AI4655" i="1"/>
  <c r="AI4656" i="1"/>
  <c r="AI4657" i="1"/>
  <c r="AI2850" i="1"/>
  <c r="AI2851" i="1"/>
  <c r="AI2852" i="1"/>
  <c r="AI2853" i="1"/>
  <c r="AI2854" i="1"/>
  <c r="AI2855" i="1"/>
  <c r="AI2856" i="1"/>
  <c r="AI2857" i="1"/>
  <c r="AI2858" i="1"/>
  <c r="AI2859" i="1"/>
  <c r="AI2860" i="1"/>
  <c r="AI2861" i="1"/>
  <c r="AI2862" i="1"/>
  <c r="AI2863" i="1"/>
  <c r="AI2864" i="1"/>
  <c r="AI2865" i="1"/>
  <c r="AI2866" i="1"/>
  <c r="AI3333" i="1"/>
  <c r="AI3334" i="1"/>
  <c r="AI1171" i="1"/>
  <c r="AI1172" i="1"/>
  <c r="AI4256" i="1"/>
  <c r="AI4257" i="1"/>
  <c r="AI4258" i="1"/>
  <c r="AI4259" i="1"/>
  <c r="AI4260" i="1"/>
  <c r="AI4261" i="1"/>
  <c r="AI4262" i="1"/>
  <c r="AI4263" i="1"/>
  <c r="AI4264" i="1"/>
  <c r="AI4265" i="1"/>
  <c r="AI4266" i="1"/>
  <c r="AI4267" i="1"/>
  <c r="AI4268" i="1"/>
  <c r="AI4269" i="1"/>
  <c r="AI4270" i="1"/>
  <c r="AI4271" i="1"/>
  <c r="AI4272" i="1"/>
  <c r="AI4273" i="1"/>
  <c r="AI4274" i="1"/>
  <c r="AI4275" i="1"/>
  <c r="AI4276" i="1"/>
  <c r="AI4277" i="1"/>
  <c r="AI1720" i="1"/>
  <c r="AI1721" i="1"/>
  <c r="AI2867" i="1"/>
  <c r="AI2868" i="1"/>
  <c r="AI2869" i="1"/>
  <c r="AI2870" i="1"/>
  <c r="AI2871" i="1"/>
  <c r="AI2872" i="1"/>
  <c r="AI2873" i="1"/>
  <c r="AI2874" i="1"/>
  <c r="AI2875" i="1"/>
  <c r="AI2876" i="1"/>
  <c r="AI3260" i="1"/>
  <c r="AI3261" i="1"/>
  <c r="AI3282" i="1"/>
  <c r="AI3283" i="1"/>
  <c r="AI3284" i="1"/>
  <c r="AI3285" i="1"/>
  <c r="AI3335" i="1"/>
  <c r="AI3336" i="1"/>
  <c r="AI1173" i="1"/>
  <c r="AI1174" i="1"/>
  <c r="AI1175" i="1"/>
  <c r="AI1176" i="1"/>
  <c r="AI1177" i="1"/>
  <c r="AI1178" i="1"/>
  <c r="AI1179" i="1"/>
  <c r="AI1180" i="1"/>
  <c r="AI1181" i="1"/>
  <c r="AI1182" i="1"/>
  <c r="AI1183" i="1"/>
  <c r="AI1184" i="1"/>
  <c r="AI1185" i="1"/>
  <c r="AI1186" i="1"/>
  <c r="AI1187" i="1"/>
  <c r="AI1188" i="1"/>
  <c r="AI1189" i="1"/>
  <c r="AI1190" i="1"/>
  <c r="AI1191" i="1"/>
  <c r="AI1192" i="1"/>
  <c r="AI4278" i="1"/>
  <c r="AI4279" i="1"/>
  <c r="AI4280" i="1"/>
  <c r="AI4281" i="1"/>
  <c r="AI4282" i="1"/>
  <c r="AI4283" i="1"/>
  <c r="AI4284" i="1"/>
  <c r="AI4285" i="1"/>
  <c r="AI4286" i="1"/>
  <c r="AI4287" i="1"/>
  <c r="AI4288" i="1"/>
  <c r="AI4289" i="1"/>
  <c r="AI4290" i="1"/>
  <c r="AI4291" i="1"/>
  <c r="AI4292" i="1"/>
  <c r="AI4293" i="1"/>
  <c r="AI4294" i="1"/>
  <c r="AI4295" i="1"/>
  <c r="AI4296" i="1"/>
  <c r="AI4297" i="1"/>
  <c r="AI1722" i="1"/>
  <c r="AI1723" i="1"/>
  <c r="AI2877" i="1"/>
  <c r="AI2878" i="1"/>
  <c r="AI2879" i="1"/>
  <c r="AI2880" i="1"/>
  <c r="AI2881" i="1"/>
  <c r="AI2882" i="1"/>
  <c r="AI2883" i="1"/>
  <c r="AI2884" i="1"/>
  <c r="AI2885" i="1"/>
  <c r="AI2886" i="1"/>
  <c r="AI2887" i="1"/>
  <c r="AI2888" i="1"/>
  <c r="AI3087" i="1"/>
  <c r="AI3262" i="1"/>
  <c r="AI3263" i="1"/>
  <c r="AI3264" i="1"/>
  <c r="AI3286" i="1"/>
  <c r="AI3287" i="1"/>
  <c r="AI3337" i="1"/>
  <c r="AI3338" i="1"/>
  <c r="AI1193" i="1"/>
  <c r="AI1194" i="1"/>
  <c r="AI1195" i="1"/>
  <c r="AI1196" i="1"/>
  <c r="AI1197" i="1"/>
  <c r="AI1198" i="1"/>
  <c r="AI1199" i="1"/>
  <c r="AI1200" i="1"/>
  <c r="AI1201" i="1"/>
  <c r="AI1202" i="1"/>
  <c r="AI1203" i="1"/>
  <c r="AI1204" i="1"/>
  <c r="AI1205" i="1"/>
  <c r="AI1206" i="1"/>
  <c r="AI1207" i="1"/>
  <c r="AI1208" i="1"/>
  <c r="AI1209" i="1"/>
  <c r="AI1210" i="1"/>
  <c r="AI1211" i="1"/>
  <c r="AI1212" i="1"/>
  <c r="AI1213" i="1"/>
  <c r="AI1214" i="1"/>
  <c r="AI1215" i="1"/>
  <c r="AI1216" i="1"/>
  <c r="AI1217" i="1"/>
  <c r="AI4298" i="1"/>
  <c r="AI4299" i="1"/>
  <c r="AI4300" i="1"/>
  <c r="AI4301" i="1"/>
  <c r="AI4302" i="1"/>
  <c r="AI4303" i="1"/>
  <c r="AI4304" i="1"/>
  <c r="AI4305" i="1"/>
  <c r="AI4306" i="1"/>
  <c r="AI4307" i="1"/>
  <c r="AI4308" i="1"/>
  <c r="AI4309" i="1"/>
  <c r="AI4310" i="1"/>
  <c r="AI4311" i="1"/>
  <c r="AI4312" i="1"/>
  <c r="AI4313" i="1"/>
  <c r="AI4314" i="1"/>
  <c r="AI4315" i="1"/>
  <c r="AI4316" i="1"/>
  <c r="AI4317" i="1"/>
  <c r="AI4318" i="1"/>
  <c r="AI4319" i="1"/>
  <c r="AI4320" i="1"/>
  <c r="AI4321" i="1"/>
  <c r="AI4322" i="1"/>
  <c r="AI4323" i="1"/>
  <c r="AI4324" i="1"/>
  <c r="AI4325" i="1"/>
  <c r="AI4326" i="1"/>
  <c r="AI4327" i="1"/>
  <c r="AI4328" i="1"/>
  <c r="AI4329" i="1"/>
  <c r="AI2889" i="1"/>
  <c r="AI2890" i="1"/>
  <c r="AI2891" i="1"/>
  <c r="AI2892" i="1"/>
  <c r="AI2893" i="1"/>
  <c r="AI2894" i="1"/>
  <c r="AI2895" i="1"/>
  <c r="AI2896" i="1"/>
  <c r="AI2897" i="1"/>
  <c r="AI2898" i="1"/>
  <c r="AI2899" i="1"/>
  <c r="AI2900" i="1"/>
  <c r="AI3339" i="1"/>
  <c r="AI3340" i="1"/>
  <c r="AI1218" i="1"/>
  <c r="AI1219" i="1"/>
  <c r="AI1220" i="1"/>
  <c r="AI1221" i="1"/>
  <c r="AI1222" i="1"/>
  <c r="AI1223" i="1"/>
  <c r="AI1224" i="1"/>
  <c r="AI1225" i="1"/>
  <c r="AI4330" i="1"/>
  <c r="AI4331" i="1"/>
  <c r="AI4332" i="1"/>
  <c r="AI4333" i="1"/>
  <c r="AI4334" i="1"/>
  <c r="AI4335" i="1"/>
  <c r="AI4336" i="1"/>
  <c r="AI4337" i="1"/>
  <c r="AI4338" i="1"/>
  <c r="AI4339" i="1"/>
  <c r="AI4340" i="1"/>
  <c r="AI4341" i="1"/>
  <c r="AI4342" i="1"/>
  <c r="AI4343" i="1"/>
  <c r="AI2901" i="1"/>
  <c r="AI2902" i="1"/>
  <c r="AI2903" i="1"/>
  <c r="AI2904" i="1"/>
  <c r="AI2905" i="1"/>
  <c r="AI2906" i="1"/>
  <c r="AI2907" i="1"/>
  <c r="AI3341" i="1"/>
  <c r="AI3342" i="1"/>
  <c r="AI1226" i="1"/>
  <c r="AI1227" i="1"/>
  <c r="AI1228" i="1"/>
  <c r="AI1229" i="1"/>
  <c r="AI1230" i="1"/>
  <c r="AI1231" i="1"/>
  <c r="AI1232" i="1"/>
  <c r="AI1233" i="1"/>
  <c r="AI1234" i="1"/>
  <c r="AI1235" i="1"/>
  <c r="AI1236" i="1"/>
  <c r="AI1237" i="1"/>
  <c r="AI1238" i="1"/>
  <c r="AI1239" i="1"/>
  <c r="AI1240" i="1"/>
  <c r="AI1241" i="1"/>
  <c r="AI1242" i="1"/>
  <c r="AI1243" i="1"/>
  <c r="AI1244" i="1"/>
  <c r="AI1245" i="1"/>
  <c r="AI4344" i="1"/>
  <c r="AI4345" i="1"/>
  <c r="AI4346" i="1"/>
  <c r="AI4347" i="1"/>
  <c r="AI4348" i="1"/>
  <c r="AI4349" i="1"/>
  <c r="AI4350" i="1"/>
  <c r="AI4351" i="1"/>
  <c r="AI4352" i="1"/>
  <c r="AI4353" i="1"/>
  <c r="AI4354" i="1"/>
  <c r="AI4355" i="1"/>
  <c r="AI4356" i="1"/>
  <c r="AI4357" i="1"/>
  <c r="AI4358" i="1"/>
  <c r="AI4359" i="1"/>
  <c r="AI4360" i="1"/>
  <c r="AI4361" i="1"/>
  <c r="AI4362" i="1"/>
  <c r="AI4363" i="1"/>
  <c r="AI4364" i="1"/>
  <c r="AI4365" i="1"/>
  <c r="AI4366" i="1"/>
  <c r="AI4367" i="1"/>
  <c r="AI4368" i="1"/>
  <c r="AI4369" i="1"/>
  <c r="AI2908" i="1"/>
  <c r="AI2909" i="1"/>
  <c r="AI2910" i="1"/>
  <c r="AI2911" i="1"/>
  <c r="AI2912" i="1"/>
  <c r="AI2913" i="1"/>
  <c r="AI2914" i="1"/>
  <c r="AI3343" i="1"/>
  <c r="AI3344" i="1"/>
  <c r="AI1246" i="1"/>
  <c r="AI1247" i="1"/>
  <c r="AI1248" i="1"/>
  <c r="AI1249" i="1"/>
  <c r="AI1250" i="1"/>
  <c r="AI1251" i="1"/>
  <c r="AI1252" i="1"/>
  <c r="AI1253" i="1"/>
  <c r="AI1254" i="1"/>
  <c r="AI1255" i="1"/>
  <c r="AI1256" i="1"/>
  <c r="AI1257" i="1"/>
  <c r="AI1258" i="1"/>
  <c r="AI1259" i="1"/>
  <c r="AI1260" i="1"/>
  <c r="AI1261" i="1"/>
  <c r="AI1262" i="1"/>
  <c r="AI1263" i="1"/>
  <c r="AI1264" i="1"/>
  <c r="AI1265" i="1"/>
  <c r="AI1266" i="1"/>
  <c r="AI1267" i="1"/>
  <c r="AI1268" i="1"/>
  <c r="AI1269" i="1"/>
  <c r="AI1270" i="1"/>
  <c r="AI1271" i="1"/>
  <c r="AI1272" i="1"/>
  <c r="AI1273" i="1"/>
  <c r="AI1274" i="1"/>
  <c r="AI1275" i="1"/>
  <c r="AI1276" i="1"/>
  <c r="AI1277" i="1"/>
  <c r="AI1278" i="1"/>
  <c r="AI1279" i="1"/>
  <c r="AI1280" i="1"/>
  <c r="AI1281" i="1"/>
  <c r="AI1282" i="1"/>
  <c r="AI1283" i="1"/>
  <c r="AI1284" i="1"/>
  <c r="AI1285" i="1"/>
  <c r="AI1286" i="1"/>
  <c r="AI1287" i="1"/>
  <c r="AI1288" i="1"/>
  <c r="AI4370" i="1"/>
  <c r="AI4371" i="1"/>
  <c r="AI4372" i="1"/>
  <c r="AI4373" i="1"/>
  <c r="AI4374" i="1"/>
  <c r="AI4375" i="1"/>
  <c r="AI4376" i="1"/>
  <c r="AI4377" i="1"/>
  <c r="AI4378" i="1"/>
  <c r="AI4379" i="1"/>
  <c r="AI4380" i="1"/>
  <c r="AI4381" i="1"/>
  <c r="AI4382" i="1"/>
  <c r="AI4383" i="1"/>
  <c r="AI4384" i="1"/>
  <c r="AI4385" i="1"/>
  <c r="AI4386" i="1"/>
  <c r="AI4387" i="1"/>
  <c r="AI4388" i="1"/>
  <c r="AI4389" i="1"/>
  <c r="AI4390" i="1"/>
  <c r="AI4391" i="1"/>
  <c r="AI4392" i="1"/>
  <c r="AI4393" i="1"/>
  <c r="AI4394" i="1"/>
  <c r="AI4395" i="1"/>
  <c r="AI4396" i="1"/>
  <c r="AI4397" i="1"/>
  <c r="AI4398" i="1"/>
  <c r="AI4399" i="1"/>
  <c r="AI4400" i="1"/>
  <c r="AI4401" i="1"/>
  <c r="AI4402" i="1"/>
  <c r="AI4403" i="1"/>
  <c r="AI4404" i="1"/>
  <c r="AI4405" i="1"/>
  <c r="AI4406" i="1"/>
  <c r="AI4407" i="1"/>
  <c r="AI4408" i="1"/>
  <c r="AI4409" i="1"/>
  <c r="AI4410" i="1"/>
  <c r="AI4411" i="1"/>
  <c r="AI4412" i="1"/>
  <c r="AI4413" i="1"/>
  <c r="AI1724" i="1"/>
  <c r="AI2915" i="1"/>
  <c r="AI2916" i="1"/>
  <c r="AI2917" i="1"/>
  <c r="AI2918" i="1"/>
  <c r="AI2919" i="1"/>
  <c r="AI2920" i="1"/>
  <c r="AI2921" i="1"/>
  <c r="AI2922" i="1"/>
  <c r="AI3345" i="1"/>
  <c r="AI3346" i="1"/>
  <c r="AI1289" i="1"/>
  <c r="AI1290" i="1"/>
  <c r="AI1291" i="1"/>
  <c r="AI1292" i="1"/>
  <c r="AI1293" i="1"/>
  <c r="AI1294" i="1"/>
  <c r="AI1295" i="1"/>
  <c r="AI1296" i="1"/>
  <c r="AI1297" i="1"/>
  <c r="AI1298" i="1"/>
  <c r="AI1299" i="1"/>
  <c r="AI1300" i="1"/>
  <c r="AI1301" i="1"/>
  <c r="AI1302" i="1"/>
  <c r="AI1303" i="1"/>
  <c r="AI1304" i="1"/>
  <c r="AI1305" i="1"/>
  <c r="AI1306" i="1"/>
  <c r="AI1307" i="1"/>
  <c r="AI1308" i="1"/>
  <c r="AI1309" i="1"/>
  <c r="AI1310" i="1"/>
  <c r="AI1311" i="1"/>
  <c r="AI1312" i="1"/>
  <c r="AI1313" i="1"/>
  <c r="AI4414" i="1"/>
  <c r="AI4415" i="1"/>
  <c r="AI4416" i="1"/>
  <c r="AI4417" i="1"/>
  <c r="AI4418" i="1"/>
  <c r="AI4419" i="1"/>
  <c r="AI4420" i="1"/>
  <c r="AI4421" i="1"/>
  <c r="AI4422" i="1"/>
  <c r="AI4423" i="1"/>
  <c r="AI4424" i="1"/>
  <c r="AI4425" i="1"/>
  <c r="AI4426" i="1"/>
  <c r="AI4427" i="1"/>
  <c r="AI4428" i="1"/>
  <c r="AI2923" i="1"/>
  <c r="AI2924" i="1"/>
  <c r="AI2925" i="1"/>
  <c r="AI2926" i="1"/>
  <c r="AI2927" i="1"/>
  <c r="AI2928" i="1"/>
  <c r="AI2929" i="1"/>
  <c r="AI2930" i="1"/>
  <c r="AI2931" i="1"/>
  <c r="AI2932" i="1"/>
  <c r="AI2933" i="1"/>
  <c r="AI2934" i="1"/>
  <c r="AI3347" i="1"/>
  <c r="AI3348" i="1"/>
  <c r="AI1314" i="1"/>
  <c r="AI1315" i="1"/>
  <c r="AI1316" i="1"/>
  <c r="AI1317" i="1"/>
  <c r="AI1318" i="1"/>
  <c r="AI1319" i="1"/>
  <c r="AI1320" i="1"/>
  <c r="AI1321" i="1"/>
  <c r="AI1322" i="1"/>
  <c r="AI1323" i="1"/>
  <c r="AI1324" i="1"/>
  <c r="AI1325" i="1"/>
  <c r="AI1326" i="1"/>
  <c r="AI1327" i="1"/>
  <c r="AI1328" i="1"/>
  <c r="AI1329" i="1"/>
  <c r="AI1330" i="1"/>
  <c r="AI1331" i="1"/>
  <c r="AI1332" i="1"/>
  <c r="AI1333" i="1"/>
  <c r="AI1334" i="1"/>
  <c r="AI1335" i="1"/>
  <c r="AI1336" i="1"/>
  <c r="AI1337" i="1"/>
  <c r="AI1338" i="1"/>
  <c r="AI1339" i="1"/>
  <c r="AI1340" i="1"/>
  <c r="AI1341" i="1"/>
  <c r="AI1342" i="1"/>
  <c r="AI1343" i="1"/>
  <c r="AI1344" i="1"/>
  <c r="AI1345" i="1"/>
  <c r="AI1346" i="1"/>
  <c r="AI1347" i="1"/>
  <c r="AI1348" i="1"/>
  <c r="AI1349" i="1"/>
  <c r="AI1350" i="1"/>
  <c r="AI1351" i="1"/>
  <c r="AI1352" i="1"/>
  <c r="AI1353" i="1"/>
  <c r="AI1354" i="1"/>
  <c r="AI1355" i="1"/>
  <c r="AI1356" i="1"/>
  <c r="AI1357" i="1"/>
  <c r="AI1358" i="1"/>
  <c r="AI1359" i="1"/>
  <c r="AI1360" i="1"/>
  <c r="AI1361" i="1"/>
  <c r="AI1362" i="1"/>
  <c r="AI1363" i="1"/>
  <c r="AI1364" i="1"/>
  <c r="AI1365" i="1"/>
  <c r="AI1366" i="1"/>
  <c r="AI1367" i="1"/>
  <c r="AI1368" i="1"/>
  <c r="AI1369" i="1"/>
  <c r="AI1370" i="1"/>
  <c r="AI1371" i="1"/>
  <c r="AI1372" i="1"/>
  <c r="AI1373" i="1"/>
  <c r="AI1374" i="1"/>
  <c r="AI4429" i="1"/>
  <c r="AI4430" i="1"/>
  <c r="AI4431" i="1"/>
  <c r="AI4432" i="1"/>
  <c r="AI4433" i="1"/>
  <c r="AI4434" i="1"/>
  <c r="AI4435" i="1"/>
  <c r="AI4436" i="1"/>
  <c r="AI4437" i="1"/>
  <c r="AI4438" i="1"/>
  <c r="AI4439" i="1"/>
  <c r="AI4440" i="1"/>
  <c r="AI4441" i="1"/>
  <c r="AI4442" i="1"/>
  <c r="AI4443" i="1"/>
  <c r="AI4444" i="1"/>
  <c r="AI4445" i="1"/>
  <c r="AI4446" i="1"/>
  <c r="AI4447" i="1"/>
  <c r="AI4448" i="1"/>
  <c r="AI4449" i="1"/>
  <c r="AI4450" i="1"/>
  <c r="AI4451" i="1"/>
  <c r="AI1632" i="1"/>
  <c r="AI1633" i="1"/>
  <c r="AI2935" i="1"/>
  <c r="AI2936" i="1"/>
  <c r="AI2937" i="1"/>
  <c r="AI2938" i="1"/>
  <c r="AI2939" i="1"/>
  <c r="AI2940" i="1"/>
  <c r="AI2941" i="1"/>
  <c r="AI2942" i="1"/>
  <c r="AI2943" i="1"/>
  <c r="AI2944" i="1"/>
  <c r="AI2945" i="1"/>
  <c r="AI2946" i="1"/>
  <c r="AI3349" i="1"/>
  <c r="AI3350" i="1"/>
  <c r="AI1375" i="1"/>
  <c r="AI1376" i="1"/>
  <c r="AI1377" i="1"/>
  <c r="AI1378" i="1"/>
  <c r="AI1379" i="1"/>
  <c r="AI1380" i="1"/>
  <c r="AI1381" i="1"/>
  <c r="AI1382" i="1"/>
  <c r="AI1383" i="1"/>
  <c r="AI1384" i="1"/>
  <c r="AI1385" i="1"/>
  <c r="AI1386" i="1"/>
  <c r="AI1387" i="1"/>
  <c r="AI1388" i="1"/>
  <c r="AI1389" i="1"/>
  <c r="AI1390" i="1"/>
  <c r="AI1391" i="1"/>
  <c r="AI1392" i="1"/>
  <c r="AI1393" i="1"/>
  <c r="AI1394" i="1"/>
  <c r="AI1395" i="1"/>
  <c r="AI1396" i="1"/>
  <c r="AI1397" i="1"/>
  <c r="AI1398" i="1"/>
  <c r="AI1399" i="1"/>
  <c r="AI1400" i="1"/>
  <c r="AI1401" i="1"/>
  <c r="AI1402" i="1"/>
  <c r="AI1403" i="1"/>
  <c r="AI1404" i="1"/>
  <c r="AI1405" i="1"/>
  <c r="AI1406" i="1"/>
  <c r="AI1407" i="1"/>
  <c r="AI1408" i="1"/>
  <c r="AI1409" i="1"/>
  <c r="AI1410" i="1"/>
  <c r="AI1411" i="1"/>
  <c r="AI1412" i="1"/>
  <c r="AI1413" i="1"/>
  <c r="AI1414" i="1"/>
  <c r="AI1415" i="1"/>
  <c r="AI1416" i="1"/>
  <c r="AI1417" i="1"/>
  <c r="AI1418" i="1"/>
  <c r="AI1419" i="1"/>
  <c r="AI1420" i="1"/>
  <c r="AI1421" i="1"/>
  <c r="AI1422" i="1"/>
  <c r="AI1423" i="1"/>
  <c r="AI4452" i="1"/>
  <c r="AI4453" i="1"/>
  <c r="AI4454" i="1"/>
  <c r="AI4455" i="1"/>
  <c r="AI4456" i="1"/>
  <c r="AI4457" i="1"/>
  <c r="AI4458" i="1"/>
  <c r="AI4459" i="1"/>
  <c r="AI4460" i="1"/>
  <c r="AI4461" i="1"/>
  <c r="AI4462" i="1"/>
  <c r="AI4463" i="1"/>
  <c r="AI4464" i="1"/>
  <c r="AI4465" i="1"/>
  <c r="AI4466" i="1"/>
  <c r="AI4467" i="1"/>
  <c r="AI1634" i="1"/>
  <c r="AI1635" i="1"/>
  <c r="AI1636" i="1"/>
  <c r="AI2947" i="1"/>
  <c r="AI2948" i="1"/>
  <c r="AI2949" i="1"/>
  <c r="AI2950" i="1"/>
  <c r="AI2951" i="1"/>
  <c r="AI2952" i="1"/>
  <c r="AI2953" i="1"/>
  <c r="AI2954" i="1"/>
  <c r="AI2955" i="1"/>
  <c r="AI2956" i="1"/>
  <c r="AI2957" i="1"/>
  <c r="AI2958" i="1"/>
  <c r="AI2959" i="1"/>
  <c r="AI3351" i="1"/>
  <c r="AI3352" i="1"/>
  <c r="AI1424" i="1"/>
  <c r="AI1425" i="1"/>
  <c r="AI1426" i="1"/>
  <c r="AI1427" i="1"/>
  <c r="AI1428" i="1"/>
  <c r="AI1429" i="1"/>
  <c r="AI1430" i="1"/>
  <c r="AI1431" i="1"/>
  <c r="AI1432" i="1"/>
  <c r="AI1433" i="1"/>
  <c r="AI1434" i="1"/>
  <c r="AI1435" i="1"/>
  <c r="AI1436" i="1"/>
  <c r="AI1437" i="1"/>
  <c r="AI1438" i="1"/>
  <c r="AI1439" i="1"/>
  <c r="AI1440" i="1"/>
  <c r="AI1441" i="1"/>
  <c r="AI1442" i="1"/>
  <c r="AI1443" i="1"/>
  <c r="AI1444" i="1"/>
  <c r="AI1445" i="1"/>
  <c r="AI1446" i="1"/>
  <c r="AI1447" i="1"/>
  <c r="AI1448" i="1"/>
  <c r="AI1449" i="1"/>
  <c r="AI1450" i="1"/>
  <c r="AI1451" i="1"/>
  <c r="AI1452" i="1"/>
  <c r="AI1453" i="1"/>
  <c r="AI1454" i="1"/>
  <c r="AI1455" i="1"/>
  <c r="AI1456" i="1"/>
  <c r="AI1457" i="1"/>
  <c r="AI1458" i="1"/>
  <c r="AI1459" i="1"/>
  <c r="AI1460" i="1"/>
  <c r="AI1461" i="1"/>
  <c r="AI1462" i="1"/>
  <c r="AI1463" i="1"/>
  <c r="AI1464" i="1"/>
  <c r="AI1465" i="1"/>
  <c r="AI1466" i="1"/>
  <c r="AI1467" i="1"/>
  <c r="AI4468" i="1"/>
  <c r="AI4469" i="1"/>
  <c r="AI4470" i="1"/>
  <c r="AI4471" i="1"/>
  <c r="AI4472" i="1"/>
  <c r="AI4473" i="1"/>
  <c r="AI4474" i="1"/>
  <c r="AI4475" i="1"/>
  <c r="AI4476" i="1"/>
  <c r="AI4477" i="1"/>
  <c r="AI4478" i="1"/>
  <c r="AI4479" i="1"/>
  <c r="AI4480" i="1"/>
  <c r="AI4481" i="1"/>
  <c r="AI4482" i="1"/>
  <c r="AI4483" i="1"/>
  <c r="AI2960" i="1"/>
  <c r="AI2961" i="1"/>
  <c r="AI2962" i="1"/>
  <c r="AI2963" i="1"/>
  <c r="AI2964" i="1"/>
  <c r="AI2965" i="1"/>
  <c r="AI2966" i="1"/>
  <c r="AI2967" i="1"/>
  <c r="AI2968" i="1"/>
  <c r="AI2969" i="1"/>
  <c r="AI2970" i="1"/>
  <c r="AI2971" i="1"/>
  <c r="AI2972" i="1"/>
  <c r="AI2973" i="1"/>
  <c r="AI2974" i="1"/>
  <c r="AI2975" i="1"/>
  <c r="AI2976" i="1"/>
  <c r="AI2977" i="1"/>
  <c r="AI2978" i="1"/>
  <c r="AI2979" i="1"/>
  <c r="AI2980" i="1"/>
  <c r="AI2981" i="1"/>
  <c r="AI3265" i="1"/>
  <c r="AI3288" i="1"/>
  <c r="AI3289" i="1"/>
  <c r="AI3353" i="1"/>
  <c r="AI3354" i="1"/>
  <c r="AI1468" i="1"/>
  <c r="AI1469" i="1"/>
  <c r="AI1470" i="1"/>
  <c r="AI1471" i="1"/>
  <c r="AI1472" i="1"/>
  <c r="AI1473" i="1"/>
  <c r="AI1474" i="1"/>
  <c r="AI1475" i="1"/>
  <c r="AI1476" i="1"/>
  <c r="AI1477" i="1"/>
  <c r="AI1478" i="1"/>
  <c r="AI1479" i="1"/>
  <c r="AI1480" i="1"/>
  <c r="AI1481" i="1"/>
  <c r="AI1482" i="1"/>
  <c r="AI1483" i="1"/>
  <c r="AI1484" i="1"/>
  <c r="AI1485" i="1"/>
  <c r="AI1486" i="1"/>
  <c r="AI1487" i="1"/>
  <c r="AI1488" i="1"/>
  <c r="AI1489" i="1"/>
  <c r="AI1490" i="1"/>
  <c r="AI1491" i="1"/>
  <c r="AI1492" i="1"/>
  <c r="AI1493" i="1"/>
  <c r="AI1494" i="1"/>
  <c r="AI1495" i="1"/>
  <c r="AI1496" i="1"/>
  <c r="AI1497" i="1"/>
  <c r="AI1498" i="1"/>
  <c r="AI1499" i="1"/>
  <c r="AI1500" i="1"/>
  <c r="AI1501" i="1"/>
  <c r="AI1502" i="1"/>
  <c r="AI1503" i="1"/>
  <c r="AI1504" i="1"/>
  <c r="AI1505" i="1"/>
  <c r="AI1506" i="1"/>
  <c r="AI1507" i="1"/>
  <c r="AI1508" i="1"/>
  <c r="AI1509" i="1"/>
  <c r="AI1510" i="1"/>
  <c r="AI1511" i="1"/>
  <c r="AI1512" i="1"/>
  <c r="AI1513" i="1"/>
  <c r="AI1514" i="1"/>
  <c r="AI1515" i="1"/>
  <c r="AI1516" i="1"/>
  <c r="AI1517" i="1"/>
  <c r="AI1518" i="1"/>
  <c r="AI1519" i="1"/>
  <c r="AI1520" i="1"/>
  <c r="AI1521" i="1"/>
  <c r="AI1522" i="1"/>
  <c r="AI1523" i="1"/>
  <c r="AI1524" i="1"/>
  <c r="AI1525" i="1"/>
  <c r="AI1526" i="1"/>
  <c r="AI1527" i="1"/>
  <c r="AI1528" i="1"/>
  <c r="AI1529" i="1"/>
  <c r="AI1530" i="1"/>
  <c r="AI1531" i="1"/>
  <c r="AI1532" i="1"/>
  <c r="AI1533" i="1"/>
  <c r="AI1534" i="1"/>
  <c r="AI1535" i="1"/>
  <c r="AI1536" i="1"/>
  <c r="AI1537" i="1"/>
  <c r="AI1538" i="1"/>
  <c r="AI1539" i="1"/>
  <c r="AI1540" i="1"/>
  <c r="AI1541" i="1"/>
  <c r="AI1542" i="1"/>
  <c r="AI1543" i="1"/>
  <c r="AI1544" i="1"/>
  <c r="AI1545" i="1"/>
  <c r="AI1546" i="1"/>
  <c r="AI1547" i="1"/>
  <c r="AI1548" i="1"/>
  <c r="AI1549" i="1"/>
  <c r="AI1550" i="1"/>
  <c r="AI1551" i="1"/>
  <c r="AI1552" i="1"/>
  <c r="AI1553" i="1"/>
  <c r="AI1554" i="1"/>
  <c r="AI1555" i="1"/>
  <c r="AI1556" i="1"/>
  <c r="AI4484" i="1"/>
  <c r="AI4485" i="1"/>
  <c r="AI4486" i="1"/>
  <c r="AI4487" i="1"/>
  <c r="AI4488" i="1"/>
  <c r="AI4489" i="1"/>
  <c r="AI4490" i="1"/>
  <c r="AI4491" i="1"/>
  <c r="AI4492" i="1"/>
  <c r="AI4493" i="1"/>
  <c r="AI4494" i="1"/>
  <c r="AI4495" i="1"/>
  <c r="AI4496" i="1"/>
  <c r="AI4497" i="1"/>
  <c r="AI4498" i="1"/>
  <c r="AI4499" i="1"/>
  <c r="AI4500" i="1"/>
  <c r="AI4501" i="1"/>
  <c r="AI4502" i="1"/>
  <c r="AI4503" i="1"/>
  <c r="AI4504" i="1"/>
  <c r="AI1725" i="1"/>
  <c r="AI1726" i="1"/>
  <c r="AI2982" i="1"/>
  <c r="AI2983" i="1"/>
  <c r="AI2984" i="1"/>
  <c r="AI2985" i="1"/>
  <c r="AI2986" i="1"/>
  <c r="AI2987" i="1"/>
  <c r="AI2988" i="1"/>
  <c r="AI2989" i="1"/>
  <c r="AI2990" i="1"/>
  <c r="AI2991" i="1"/>
  <c r="AI2992" i="1"/>
  <c r="AI2993" i="1"/>
  <c r="AI2994" i="1"/>
  <c r="AI2995" i="1"/>
  <c r="AI2996" i="1"/>
  <c r="AI2997" i="1"/>
  <c r="AI2998" i="1"/>
  <c r="AI2999" i="1"/>
  <c r="AI3000" i="1"/>
  <c r="AI3001" i="1"/>
  <c r="AI3002" i="1"/>
  <c r="AI3003" i="1"/>
  <c r="AI3355" i="1"/>
  <c r="AI3356" i="1"/>
  <c r="AI1557" i="1"/>
  <c r="AI1558" i="1"/>
  <c r="AI1559" i="1"/>
  <c r="AI1560" i="1"/>
  <c r="AI1561" i="1"/>
  <c r="AI1562" i="1"/>
  <c r="AI1563" i="1"/>
  <c r="AI1564" i="1"/>
  <c r="AI1565" i="1"/>
  <c r="AI1566" i="1"/>
  <c r="AI1567" i="1"/>
  <c r="AI1568" i="1"/>
  <c r="AI1569" i="1"/>
  <c r="AI1570" i="1"/>
  <c r="AI1571" i="1"/>
  <c r="AI1572" i="1"/>
  <c r="AI1573" i="1"/>
  <c r="AI1574" i="1"/>
  <c r="AI1575" i="1"/>
  <c r="AI1576" i="1"/>
  <c r="AI1577" i="1"/>
  <c r="AI1578" i="1"/>
  <c r="AI1579" i="1"/>
  <c r="AI1580" i="1"/>
  <c r="AI1581" i="1"/>
  <c r="AI1582" i="1"/>
  <c r="AI1583" i="1"/>
  <c r="AI1584" i="1"/>
  <c r="AI1585" i="1"/>
  <c r="AI1586" i="1"/>
  <c r="AI1587" i="1"/>
  <c r="AI1588" i="1"/>
  <c r="AI1589" i="1"/>
  <c r="AI1590" i="1"/>
  <c r="AI1591" i="1"/>
  <c r="AI1592" i="1"/>
  <c r="AI1593" i="1"/>
  <c r="AI1594" i="1"/>
  <c r="AI1595" i="1"/>
  <c r="AI1596" i="1"/>
  <c r="AI1597" i="1"/>
  <c r="AI1598" i="1"/>
  <c r="AI1599" i="1"/>
  <c r="AI1600" i="1"/>
  <c r="AI1601" i="1"/>
  <c r="AI1602" i="1"/>
  <c r="AI1603" i="1"/>
  <c r="AI1604" i="1"/>
  <c r="AI1605" i="1"/>
  <c r="AI1606" i="1"/>
  <c r="AI1607" i="1"/>
  <c r="AI1608" i="1"/>
  <c r="AI1609" i="1"/>
  <c r="AI1610" i="1"/>
  <c r="AI1611" i="1"/>
  <c r="AI1612" i="1"/>
  <c r="AI1613" i="1"/>
  <c r="AI1614" i="1"/>
  <c r="AI1615" i="1"/>
  <c r="AI1616" i="1"/>
  <c r="AI1617" i="1"/>
  <c r="AI1618" i="1"/>
  <c r="AI4505" i="1"/>
  <c r="AI4506" i="1"/>
  <c r="AI4507" i="1"/>
  <c r="AI4508" i="1"/>
  <c r="AI4509" i="1"/>
  <c r="AI4510" i="1"/>
  <c r="AI4511" i="1"/>
  <c r="AI4512" i="1"/>
  <c r="AI4513" i="1"/>
  <c r="AI4514" i="1"/>
  <c r="AI4515" i="1"/>
  <c r="AI1637" i="1"/>
  <c r="AH5" i="1"/>
  <c r="AH3357" i="1"/>
  <c r="AH3358" i="1"/>
  <c r="AH9" i="1"/>
  <c r="AH10" i="1"/>
  <c r="AH11" i="1"/>
  <c r="AH12" i="1"/>
  <c r="AH13" i="1"/>
  <c r="AH14" i="1"/>
  <c r="AH15" i="1"/>
  <c r="AH16" i="1"/>
  <c r="AH17" i="1"/>
  <c r="AH18" i="1"/>
  <c r="AH19" i="1"/>
  <c r="AH20" i="1"/>
  <c r="AH21" i="1"/>
  <c r="AH22" i="1"/>
  <c r="AH3413" i="1"/>
  <c r="AH3414" i="1"/>
  <c r="AH3415" i="1"/>
  <c r="AH3416" i="1"/>
  <c r="AH3417" i="1"/>
  <c r="AH3418" i="1"/>
  <c r="AH3419" i="1"/>
  <c r="AH4516" i="1"/>
  <c r="AH4517" i="1"/>
  <c r="AH4518" i="1"/>
  <c r="AH4519" i="1"/>
  <c r="AH4520" i="1"/>
  <c r="AH4521" i="1"/>
  <c r="AH4522" i="1"/>
  <c r="AH1619" i="1"/>
  <c r="AH4658" i="1"/>
  <c r="AH4659" i="1"/>
  <c r="AH4688" i="1"/>
  <c r="AH4689" i="1"/>
  <c r="AH4690" i="1"/>
  <c r="AH4691" i="1"/>
  <c r="AH4692" i="1"/>
  <c r="AH1629" i="1"/>
  <c r="AH1630" i="1"/>
  <c r="AH4766" i="1"/>
  <c r="AH163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6" i="1"/>
  <c r="AH7" i="1"/>
  <c r="AH3359" i="1"/>
  <c r="AH3360" i="1"/>
  <c r="AH3361" i="1"/>
  <c r="AH23" i="1"/>
  <c r="AH24" i="1"/>
  <c r="AH25" i="1"/>
  <c r="AH26" i="1"/>
  <c r="AH27" i="1"/>
  <c r="AH28" i="1"/>
  <c r="AH29" i="1"/>
  <c r="AH30" i="1"/>
  <c r="AH31" i="1"/>
  <c r="AH32" i="1"/>
  <c r="AH33" i="1"/>
  <c r="AH34" i="1"/>
  <c r="AH35" i="1"/>
  <c r="AH36" i="1"/>
  <c r="AH37" i="1"/>
  <c r="AH3420" i="1"/>
  <c r="AH3421" i="1"/>
  <c r="AH3422" i="1"/>
  <c r="AH3423" i="1"/>
  <c r="AH3424" i="1"/>
  <c r="AH3425" i="1"/>
  <c r="AH3426" i="1"/>
  <c r="AH4523" i="1"/>
  <c r="AH4524" i="1"/>
  <c r="AH4525" i="1"/>
  <c r="AH4526" i="1"/>
  <c r="AH4527" i="1"/>
  <c r="AH4528" i="1"/>
  <c r="AH1620" i="1"/>
  <c r="AH4660" i="1"/>
  <c r="AH4661" i="1"/>
  <c r="AH4662" i="1"/>
  <c r="AH4693" i="1"/>
  <c r="AH4694" i="1"/>
  <c r="AH4695" i="1"/>
  <c r="AH4696" i="1"/>
  <c r="AH4697" i="1"/>
  <c r="AH1631" i="1"/>
  <c r="AH4767" i="1"/>
  <c r="AH1639"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3004" i="1"/>
  <c r="AH3005" i="1"/>
  <c r="AH8" i="1"/>
  <c r="AH3362" i="1"/>
  <c r="AH38" i="1"/>
  <c r="AH39" i="1"/>
  <c r="AH40" i="1"/>
  <c r="AH41" i="1"/>
  <c r="AH42" i="1"/>
  <c r="AH43" i="1"/>
  <c r="AH44" i="1"/>
  <c r="AH45" i="1"/>
  <c r="AH46" i="1"/>
  <c r="AH47" i="1"/>
  <c r="AH48" i="1"/>
  <c r="AH49" i="1"/>
  <c r="AH50" i="1"/>
  <c r="AH51"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4529" i="1"/>
  <c r="AH4530" i="1"/>
  <c r="AH4531" i="1"/>
  <c r="AH4532" i="1"/>
  <c r="AH4533" i="1"/>
  <c r="AH4534" i="1"/>
  <c r="AH4535" i="1"/>
  <c r="AH4536" i="1"/>
  <c r="AH4537" i="1"/>
  <c r="AH4538" i="1"/>
  <c r="AH4539" i="1"/>
  <c r="AH1621" i="1"/>
  <c r="AH1622" i="1"/>
  <c r="AH4663" i="1"/>
  <c r="AH4664" i="1"/>
  <c r="AH4665" i="1"/>
  <c r="AH4698" i="1"/>
  <c r="AH4699" i="1"/>
  <c r="AH4700" i="1"/>
  <c r="AH4701" i="1"/>
  <c r="AH4702" i="1"/>
  <c r="AH4703" i="1"/>
  <c r="AH4704" i="1"/>
  <c r="AH4768" i="1"/>
  <c r="AH4769" i="1"/>
  <c r="AH4770" i="1"/>
  <c r="AH4771" i="1"/>
  <c r="AH4772" i="1"/>
  <c r="AH4773" i="1"/>
  <c r="AH1640" i="1"/>
  <c r="AH1641" i="1"/>
  <c r="AH1642"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3006" i="1"/>
  <c r="AH3007" i="1"/>
  <c r="AH52" i="1"/>
  <c r="AH53" i="1"/>
  <c r="AH54" i="1"/>
  <c r="AH55" i="1"/>
  <c r="AH56" i="1"/>
  <c r="AH57" i="1"/>
  <c r="AH3451" i="1"/>
  <c r="AH3452" i="1"/>
  <c r="AH3453" i="1"/>
  <c r="AH3454" i="1"/>
  <c r="AH3455" i="1"/>
  <c r="AH3456" i="1"/>
  <c r="AH3457" i="1"/>
  <c r="AH3458" i="1"/>
  <c r="AH3459" i="1"/>
  <c r="AH3460" i="1"/>
  <c r="AH3461" i="1"/>
  <c r="AH3462" i="1"/>
  <c r="AH3463" i="1"/>
  <c r="AH3464" i="1"/>
  <c r="AH3465" i="1"/>
  <c r="AH3466" i="1"/>
  <c r="AH3467" i="1"/>
  <c r="AH3468" i="1"/>
  <c r="AH4705" i="1"/>
  <c r="AH4706" i="1"/>
  <c r="AH4707" i="1"/>
  <c r="AH1643" i="1"/>
  <c r="AH1644" i="1"/>
  <c r="AH1645" i="1"/>
  <c r="AH1646"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3008" i="1"/>
  <c r="AH58" i="1"/>
  <c r="AH59" i="1"/>
  <c r="AH60" i="1"/>
  <c r="AH61" i="1"/>
  <c r="AH62" i="1"/>
  <c r="AH63"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4540" i="1"/>
  <c r="AH4541" i="1"/>
  <c r="AH4708" i="1"/>
  <c r="AH4709" i="1"/>
  <c r="AH4720" i="1"/>
  <c r="AH4747" i="1"/>
  <c r="AH4748" i="1"/>
  <c r="AH4749" i="1"/>
  <c r="AH4750" i="1"/>
  <c r="AH4751" i="1"/>
  <c r="AH4752" i="1"/>
  <c r="AH4753" i="1"/>
  <c r="AH4754" i="1"/>
  <c r="AH4758" i="1"/>
  <c r="AH4759" i="1"/>
  <c r="AH4760" i="1"/>
  <c r="AH4761" i="1"/>
  <c r="AH4762" i="1"/>
  <c r="AH4763" i="1"/>
  <c r="AH4764" i="1"/>
  <c r="AH4765" i="1"/>
  <c r="AH1647" i="1"/>
  <c r="AH1648" i="1"/>
  <c r="AH1649" i="1"/>
  <c r="AH1650" i="1"/>
  <c r="AH1651"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64" i="1"/>
  <c r="AH65" i="1"/>
  <c r="AH66" i="1"/>
  <c r="AH67" i="1"/>
  <c r="AH68" i="1"/>
  <c r="AH69"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4542" i="1"/>
  <c r="AH4710" i="1"/>
  <c r="AH4711" i="1"/>
  <c r="AH4721" i="1"/>
  <c r="AH4722" i="1"/>
  <c r="AH4723" i="1"/>
  <c r="AH4724" i="1"/>
  <c r="AH1652" i="1"/>
  <c r="AH1653" i="1"/>
  <c r="AH1654" i="1"/>
  <c r="AH2005" i="1"/>
  <c r="AH2006" i="1"/>
  <c r="AH2007" i="1"/>
  <c r="AH2008" i="1"/>
  <c r="AH2009" i="1"/>
  <c r="AH2010" i="1"/>
  <c r="AH2011" i="1"/>
  <c r="AH2012" i="1"/>
  <c r="AH2013" i="1"/>
  <c r="AH2014" i="1"/>
  <c r="AH2015" i="1"/>
  <c r="AH2016" i="1"/>
  <c r="AH2017" i="1"/>
  <c r="AH2018" i="1"/>
  <c r="AH2019" i="1"/>
  <c r="AH2020" i="1"/>
  <c r="AH2021" i="1"/>
  <c r="AH2022" i="1"/>
  <c r="AH2023" i="1"/>
  <c r="AH2024" i="1"/>
  <c r="AH70" i="1"/>
  <c r="AH71" i="1"/>
  <c r="AH72" i="1"/>
  <c r="AH73" i="1"/>
  <c r="AH74" i="1"/>
  <c r="AH75" i="1"/>
  <c r="AH76" i="1"/>
  <c r="AH3517" i="1"/>
  <c r="AH3518" i="1"/>
  <c r="AH3519" i="1"/>
  <c r="AH3520" i="1"/>
  <c r="AH3521" i="1"/>
  <c r="AH3522" i="1"/>
  <c r="AH3523" i="1"/>
  <c r="AH3524" i="1"/>
  <c r="AH3525" i="1"/>
  <c r="AH3526" i="1"/>
  <c r="AH3527" i="1"/>
  <c r="AH3528" i="1"/>
  <c r="AH3529" i="1"/>
  <c r="AH3530" i="1"/>
  <c r="AH3531" i="1"/>
  <c r="AH3532" i="1"/>
  <c r="AH3533" i="1"/>
  <c r="AH3534" i="1"/>
  <c r="AH4666" i="1"/>
  <c r="AH4725" i="1"/>
  <c r="AH4755" i="1"/>
  <c r="AH4756" i="1"/>
  <c r="AH4757" i="1"/>
  <c r="AH1655" i="1"/>
  <c r="AH1656" i="1"/>
  <c r="AH1657" i="1"/>
  <c r="AH1658" i="1"/>
  <c r="AH1659"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77" i="1"/>
  <c r="AH78" i="1"/>
  <c r="AH79" i="1"/>
  <c r="AH80" i="1"/>
  <c r="AH81" i="1"/>
  <c r="AH82" i="1"/>
  <c r="AH83"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4543" i="1"/>
  <c r="AH4544" i="1"/>
  <c r="AH4545" i="1"/>
  <c r="AH4667" i="1"/>
  <c r="AH4668" i="1"/>
  <c r="AH4726" i="1"/>
  <c r="AH4727" i="1"/>
  <c r="AH4728" i="1"/>
  <c r="AH1660" i="1"/>
  <c r="AH1661"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84" i="1"/>
  <c r="AH85" i="1"/>
  <c r="AH86" i="1"/>
  <c r="AH87" i="1"/>
  <c r="AH88" i="1"/>
  <c r="AH89" i="1"/>
  <c r="AH90" i="1"/>
  <c r="AH91" i="1"/>
  <c r="AH92" i="1"/>
  <c r="AH93" i="1"/>
  <c r="AH94" i="1"/>
  <c r="AH95" i="1"/>
  <c r="AH96" i="1"/>
  <c r="AH97" i="1"/>
  <c r="AH98" i="1"/>
  <c r="AH99" i="1"/>
  <c r="AH100" i="1"/>
  <c r="AH101" i="1"/>
  <c r="AH102" i="1"/>
  <c r="AH103" i="1"/>
  <c r="AH104" i="1"/>
  <c r="AH105"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4546" i="1"/>
  <c r="AH4547" i="1"/>
  <c r="AH4548" i="1"/>
  <c r="AH4549" i="1"/>
  <c r="AH4550" i="1"/>
  <c r="AH4551" i="1"/>
  <c r="AH4552" i="1"/>
  <c r="AH4553" i="1"/>
  <c r="AH4554" i="1"/>
  <c r="AH4555" i="1"/>
  <c r="AH4556" i="1"/>
  <c r="AH4557" i="1"/>
  <c r="AH4558" i="1"/>
  <c r="AH4559" i="1"/>
  <c r="AH4669" i="1"/>
  <c r="AH4670" i="1"/>
  <c r="AH4671" i="1"/>
  <c r="AH4729" i="1"/>
  <c r="AH4730" i="1"/>
  <c r="AH4731" i="1"/>
  <c r="AH1662" i="1"/>
  <c r="AH1663" i="1"/>
  <c r="AH1664" i="1"/>
  <c r="AH1665" i="1"/>
  <c r="AH1666" i="1"/>
  <c r="AH1667" i="1"/>
  <c r="AH1668"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3009" i="1"/>
  <c r="AH3010" i="1"/>
  <c r="AH3011" i="1"/>
  <c r="AH3266" i="1"/>
  <c r="AH3267" i="1"/>
  <c r="AH3268"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4560" i="1"/>
  <c r="AH4561" i="1"/>
  <c r="AH4562" i="1"/>
  <c r="AH4563" i="1"/>
  <c r="AH4564" i="1"/>
  <c r="AH4565" i="1"/>
  <c r="AH4566" i="1"/>
  <c r="AH4567" i="1"/>
  <c r="AH4672" i="1"/>
  <c r="AH4673" i="1"/>
  <c r="AH4674" i="1"/>
  <c r="AH4675" i="1"/>
  <c r="AH4676" i="1"/>
  <c r="AH1669" i="1"/>
  <c r="AH1670" i="1"/>
  <c r="AH1671" i="1"/>
  <c r="AH1672" i="1"/>
  <c r="AH1673" i="1"/>
  <c r="AH1674" i="1"/>
  <c r="AH2106" i="1"/>
  <c r="AH2107" i="1"/>
  <c r="AH2108" i="1"/>
  <c r="AH2109" i="1"/>
  <c r="AH2110" i="1"/>
  <c r="AH2111" i="1"/>
  <c r="AH2112" i="1"/>
  <c r="AH2113" i="1"/>
  <c r="AH2114" i="1"/>
  <c r="AH2115" i="1"/>
  <c r="AH2116" i="1"/>
  <c r="AH2117" i="1"/>
  <c r="AH2118" i="1"/>
  <c r="AH2119" i="1"/>
  <c r="AH2120" i="1"/>
  <c r="AH2121" i="1"/>
  <c r="AH2122" i="1"/>
  <c r="AH212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4568" i="1"/>
  <c r="AH4569" i="1"/>
  <c r="AH4570" i="1"/>
  <c r="AH4571" i="1"/>
  <c r="AH4572" i="1"/>
  <c r="AH4573" i="1"/>
  <c r="AH4574" i="1"/>
  <c r="AH4575" i="1"/>
  <c r="AH4576" i="1"/>
  <c r="AH4577" i="1"/>
  <c r="AH4677" i="1"/>
  <c r="AH4678" i="1"/>
  <c r="AH4679" i="1"/>
  <c r="AH4717" i="1"/>
  <c r="AH1675" i="1"/>
  <c r="AH1676" i="1"/>
  <c r="AH1677" i="1"/>
  <c r="AH1678" i="1"/>
  <c r="AH1679" i="1"/>
  <c r="AH1680" i="1"/>
  <c r="AH1681" i="1"/>
  <c r="AH1682" i="1"/>
  <c r="AH1683" i="1"/>
  <c r="AH1684" i="1"/>
  <c r="AH1685" i="1"/>
  <c r="AH1686"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3363" i="1"/>
  <c r="AH3364"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4578" i="1"/>
  <c r="AH4579" i="1"/>
  <c r="AH4580" i="1"/>
  <c r="AH4581" i="1"/>
  <c r="AH4582" i="1"/>
  <c r="AH4583" i="1"/>
  <c r="AH4584" i="1"/>
  <c r="AH4585" i="1"/>
  <c r="AH4586" i="1"/>
  <c r="AH4587" i="1"/>
  <c r="AH4588" i="1"/>
  <c r="AH4680" i="1"/>
  <c r="AH4681" i="1"/>
  <c r="AH4682" i="1"/>
  <c r="AH4718" i="1"/>
  <c r="AH4719" i="1"/>
  <c r="AH4732" i="1"/>
  <c r="AH4733" i="1"/>
  <c r="AH4774" i="1"/>
  <c r="AH1687" i="1"/>
  <c r="AH1688" i="1"/>
  <c r="AH1689" i="1"/>
  <c r="AH1690" i="1"/>
  <c r="AH2156" i="1"/>
  <c r="AH2157" i="1"/>
  <c r="AH2158" i="1"/>
  <c r="AH2159" i="1"/>
  <c r="AH2160" i="1"/>
  <c r="AH2161" i="1"/>
  <c r="AH2162" i="1"/>
  <c r="AH2163" i="1"/>
  <c r="AH2164" i="1"/>
  <c r="AH2165" i="1"/>
  <c r="AH2166" i="1"/>
  <c r="AH2167" i="1"/>
  <c r="AH2168" i="1"/>
  <c r="AH2169" i="1"/>
  <c r="AH2170" i="1"/>
  <c r="AH2171" i="1"/>
  <c r="AH2172" i="1"/>
  <c r="AH2173" i="1"/>
  <c r="AH3365" i="1"/>
  <c r="AH3366" i="1"/>
  <c r="AH3367"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3671" i="1"/>
  <c r="AH3672" i="1"/>
  <c r="AH3673" i="1"/>
  <c r="AH3674" i="1"/>
  <c r="AH3675" i="1"/>
  <c r="AH3676" i="1"/>
  <c r="AH3677" i="1"/>
  <c r="AH3678" i="1"/>
  <c r="AH3679" i="1"/>
  <c r="AH3680" i="1"/>
  <c r="AH3681" i="1"/>
  <c r="AH3682" i="1"/>
  <c r="AH3683" i="1"/>
  <c r="AH3684" i="1"/>
  <c r="AH3685" i="1"/>
  <c r="AH4589" i="1"/>
  <c r="AH4590" i="1"/>
  <c r="AH4591" i="1"/>
  <c r="AH4592" i="1"/>
  <c r="AH4593" i="1"/>
  <c r="AH4594" i="1"/>
  <c r="AH4595" i="1"/>
  <c r="AH4734" i="1"/>
  <c r="AH1691" i="1"/>
  <c r="AH1692" i="1"/>
  <c r="AH2174" i="1"/>
  <c r="AH2175" i="1"/>
  <c r="AH2176" i="1"/>
  <c r="AH2177" i="1"/>
  <c r="AH2178" i="1"/>
  <c r="AH2179" i="1"/>
  <c r="AH2180" i="1"/>
  <c r="AH2181" i="1"/>
  <c r="AH2182" i="1"/>
  <c r="AH2183" i="1"/>
  <c r="AH2184" i="1"/>
  <c r="AH2185" i="1"/>
  <c r="AH2186" i="1"/>
  <c r="AH2187" i="1"/>
  <c r="AH2188" i="1"/>
  <c r="AH2189" i="1"/>
  <c r="AH2190" i="1"/>
  <c r="AH2191" i="1"/>
  <c r="AH2192" i="1"/>
  <c r="AH3269" i="1"/>
  <c r="AH3368" i="1"/>
  <c r="AH3369" i="1"/>
  <c r="AH439" i="1"/>
  <c r="AH440" i="1"/>
  <c r="AH441" i="1"/>
  <c r="AH442" i="1"/>
  <c r="AH443" i="1"/>
  <c r="AH444" i="1"/>
  <c r="AH445" i="1"/>
  <c r="AH446" i="1"/>
  <c r="AH447" i="1"/>
  <c r="AH448" i="1"/>
  <c r="AH449" i="1"/>
  <c r="AH450" i="1"/>
  <c r="AH451" i="1"/>
  <c r="AH452" i="1"/>
  <c r="AH453" i="1"/>
  <c r="AH454" i="1"/>
  <c r="AH455" i="1"/>
  <c r="AH456" i="1"/>
  <c r="AH457" i="1"/>
  <c r="AH458" i="1"/>
  <c r="AH459"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4596" i="1"/>
  <c r="AH4597" i="1"/>
  <c r="AH4598" i="1"/>
  <c r="AH4599" i="1"/>
  <c r="AH4600" i="1"/>
  <c r="AH4601" i="1"/>
  <c r="AH4735" i="1"/>
  <c r="AH4736" i="1"/>
  <c r="AH4737" i="1"/>
  <c r="AH4738" i="1"/>
  <c r="AH4739" i="1"/>
  <c r="AH1693" i="1"/>
  <c r="AH1694" i="1"/>
  <c r="AH1695"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3270" i="1"/>
  <c r="AH3271"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3716" i="1"/>
  <c r="AH3717" i="1"/>
  <c r="AH3718" i="1"/>
  <c r="AH3719" i="1"/>
  <c r="AH3720" i="1"/>
  <c r="AH3721" i="1"/>
  <c r="AH3722" i="1"/>
  <c r="AH4602" i="1"/>
  <c r="AH4603" i="1"/>
  <c r="AH4604" i="1"/>
  <c r="AH4712" i="1"/>
  <c r="AH4713" i="1"/>
  <c r="AH4714" i="1"/>
  <c r="AH4715" i="1"/>
  <c r="AH4740" i="1"/>
  <c r="AH1696" i="1"/>
  <c r="AH1697" i="1"/>
  <c r="AH1698"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3723" i="1"/>
  <c r="AH3724" i="1"/>
  <c r="AH3725" i="1"/>
  <c r="AH3726" i="1"/>
  <c r="AH3727" i="1"/>
  <c r="AH3728" i="1"/>
  <c r="AH3729" i="1"/>
  <c r="AH3730" i="1"/>
  <c r="AH3731" i="1"/>
  <c r="AH3732" i="1"/>
  <c r="AH3733" i="1"/>
  <c r="AH3734" i="1"/>
  <c r="AH3735" i="1"/>
  <c r="AH3736" i="1"/>
  <c r="AH3737" i="1"/>
  <c r="AH4605" i="1"/>
  <c r="AH4606" i="1"/>
  <c r="AH4607" i="1"/>
  <c r="AH4608" i="1"/>
  <c r="AH4609" i="1"/>
  <c r="AH4610" i="1"/>
  <c r="AH4611" i="1"/>
  <c r="AH4612" i="1"/>
  <c r="AH4613" i="1"/>
  <c r="AH4614" i="1"/>
  <c r="AH4716" i="1"/>
  <c r="AH1699" i="1"/>
  <c r="AH1700" i="1"/>
  <c r="AH1701" i="1"/>
  <c r="AH2257" i="1"/>
  <c r="AH2258" i="1"/>
  <c r="AH2259" i="1"/>
  <c r="AH2260" i="1"/>
  <c r="AH2261" i="1"/>
  <c r="AH2262" i="1"/>
  <c r="AH2263" i="1"/>
  <c r="AH2264" i="1"/>
  <c r="AH2265" i="1"/>
  <c r="AH2266"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3738" i="1"/>
  <c r="AH3739" i="1"/>
  <c r="AH3740" i="1"/>
  <c r="AH3741" i="1"/>
  <c r="AH3742" i="1"/>
  <c r="AH3743" i="1"/>
  <c r="AH3744" i="1"/>
  <c r="AH3745" i="1"/>
  <c r="AH3746" i="1"/>
  <c r="AH3747" i="1"/>
  <c r="AH3748" i="1"/>
  <c r="AH3749" i="1"/>
  <c r="AH4615" i="1"/>
  <c r="AH4616" i="1"/>
  <c r="AH4617" i="1"/>
  <c r="AH4618" i="1"/>
  <c r="AH4619" i="1"/>
  <c r="AH1702" i="1"/>
  <c r="AH1703"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3290"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3750" i="1"/>
  <c r="AH3751" i="1"/>
  <c r="AH3752" i="1"/>
  <c r="AH3753" i="1"/>
  <c r="AH3754" i="1"/>
  <c r="AH3755" i="1"/>
  <c r="AH3756" i="1"/>
  <c r="AH3757" i="1"/>
  <c r="AH3758" i="1"/>
  <c r="AH3759" i="1"/>
  <c r="AH3760" i="1"/>
  <c r="AH3761" i="1"/>
  <c r="AH4620" i="1"/>
  <c r="AH4621" i="1"/>
  <c r="AH4622" i="1"/>
  <c r="AH4683" i="1"/>
  <c r="AH4741" i="1"/>
  <c r="AH4742" i="1"/>
  <c r="AH1704" i="1"/>
  <c r="AH1705" i="1"/>
  <c r="AH2292" i="1"/>
  <c r="AH2293" i="1"/>
  <c r="AH2294" i="1"/>
  <c r="AH2295" i="1"/>
  <c r="AH2296" i="1"/>
  <c r="AH2297" i="1"/>
  <c r="AH2298" i="1"/>
  <c r="AH2299" i="1"/>
  <c r="AH2300" i="1"/>
  <c r="AH2301" i="1"/>
  <c r="AH2302" i="1"/>
  <c r="AH2303" i="1"/>
  <c r="AH2304" i="1"/>
  <c r="AH2305" i="1"/>
  <c r="AH2306" i="1"/>
  <c r="AH2307" i="1"/>
  <c r="AH2308" i="1"/>
  <c r="AH2309" i="1"/>
  <c r="AH2310" i="1"/>
  <c r="AH329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3762" i="1"/>
  <c r="AH3763" i="1"/>
  <c r="AH3764" i="1"/>
  <c r="AH3765" i="1"/>
  <c r="AH3766" i="1"/>
  <c r="AH3767" i="1"/>
  <c r="AH3768" i="1"/>
  <c r="AH3769" i="1"/>
  <c r="AH3770" i="1"/>
  <c r="AH3771" i="1"/>
  <c r="AH3772" i="1"/>
  <c r="AH3773" i="1"/>
  <c r="AH3774" i="1"/>
  <c r="AH3775" i="1"/>
  <c r="AH3776" i="1"/>
  <c r="AH3777" i="1"/>
  <c r="AH3778" i="1"/>
  <c r="AH4623" i="1"/>
  <c r="AH4624" i="1"/>
  <c r="AH4625" i="1"/>
  <c r="AH4626" i="1"/>
  <c r="AH4627" i="1"/>
  <c r="AH4684" i="1"/>
  <c r="AH4685" i="1"/>
  <c r="AH4686" i="1"/>
  <c r="AH4743" i="1"/>
  <c r="AH1706" i="1"/>
  <c r="AH1707" i="1"/>
  <c r="AH1708" i="1"/>
  <c r="AH1709"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3012"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3779" i="1"/>
  <c r="AH3780" i="1"/>
  <c r="AH3781" i="1"/>
  <c r="AH3782" i="1"/>
  <c r="AH3783" i="1"/>
  <c r="AH3784" i="1"/>
  <c r="AH3785" i="1"/>
  <c r="AH3786" i="1"/>
  <c r="AH3787" i="1"/>
  <c r="AH3788" i="1"/>
  <c r="AH3789" i="1"/>
  <c r="AH3790" i="1"/>
  <c r="AH3791" i="1"/>
  <c r="AH3792" i="1"/>
  <c r="AH3793" i="1"/>
  <c r="AH3794" i="1"/>
  <c r="AH3795" i="1"/>
  <c r="AH3796" i="1"/>
  <c r="AH1710" i="1"/>
  <c r="AH1711"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3013" i="1"/>
  <c r="AH3088" i="1"/>
  <c r="AH3292" i="1"/>
  <c r="AH3293" i="1"/>
  <c r="AH3294" i="1"/>
  <c r="AH3295" i="1"/>
  <c r="AH3296" i="1"/>
  <c r="AH3297" i="1"/>
  <c r="AH3298"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3797" i="1"/>
  <c r="AH3798" i="1"/>
  <c r="AH3799" i="1"/>
  <c r="AH3800" i="1"/>
  <c r="AH3801" i="1"/>
  <c r="AH3802" i="1"/>
  <c r="AH3803" i="1"/>
  <c r="AH3804" i="1"/>
  <c r="AH3805" i="1"/>
  <c r="AH3806" i="1"/>
  <c r="AH3807" i="1"/>
  <c r="AH3808" i="1"/>
  <c r="AH3809" i="1"/>
  <c r="AH3810" i="1"/>
  <c r="AH3811" i="1"/>
  <c r="AH3812" i="1"/>
  <c r="AH4628" i="1"/>
  <c r="AH4629" i="1"/>
  <c r="AH4687" i="1"/>
  <c r="AH1712" i="1"/>
  <c r="AH1713"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3014" i="1"/>
  <c r="AH3299" i="1"/>
  <c r="AH3300" i="1"/>
  <c r="AH3301" i="1"/>
  <c r="AH3302" i="1"/>
  <c r="AH3303" i="1"/>
  <c r="AH3304" i="1"/>
  <c r="AH3305" i="1"/>
  <c r="AH3370"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4630" i="1"/>
  <c r="AH4744" i="1"/>
  <c r="AH4745" i="1"/>
  <c r="AH4746" i="1"/>
  <c r="AH4775" i="1"/>
  <c r="AH1714"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3089" i="1"/>
  <c r="AH3306" i="1"/>
  <c r="AH3307" i="1"/>
  <c r="AH337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4631" i="1"/>
  <c r="AH4632" i="1"/>
  <c r="AH4633" i="1"/>
  <c r="AH4634" i="1"/>
  <c r="AH4635" i="1"/>
  <c r="AH1623" i="1"/>
  <c r="AH1624" i="1"/>
  <c r="AH4776"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3015" i="1"/>
  <c r="AH3090" i="1"/>
  <c r="AH3091" i="1"/>
  <c r="AH3308" i="1"/>
  <c r="AH3372" i="1"/>
  <c r="AH3373" i="1"/>
  <c r="AH916" i="1"/>
  <c r="AH917" i="1"/>
  <c r="AH918" i="1"/>
  <c r="AH919" i="1"/>
  <c r="AH920" i="1"/>
  <c r="AH921" i="1"/>
  <c r="AH922" i="1"/>
  <c r="AH923" i="1"/>
  <c r="AH924" i="1"/>
  <c r="AH925" i="1"/>
  <c r="AH926" i="1"/>
  <c r="AH3873" i="1"/>
  <c r="AH3874" i="1"/>
  <c r="AH3875" i="1"/>
  <c r="AH3876" i="1"/>
  <c r="AH3877" i="1"/>
  <c r="AH3878" i="1"/>
  <c r="AH3879" i="1"/>
  <c r="AH3880" i="1"/>
  <c r="AH3881" i="1"/>
  <c r="AH3882" i="1"/>
  <c r="AH4636"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3016" i="1"/>
  <c r="AH3017" i="1"/>
  <c r="AH3092" i="1"/>
  <c r="AH3093" i="1"/>
  <c r="AH3094" i="1"/>
  <c r="AH3095" i="1"/>
  <c r="AH3096" i="1"/>
  <c r="AH3309" i="1"/>
  <c r="AH3310" i="1"/>
  <c r="AH3374" i="1"/>
  <c r="AH3375" i="1"/>
  <c r="AH3376" i="1"/>
  <c r="AH3377" i="1"/>
  <c r="AH3378" i="1"/>
  <c r="AH3379"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4637"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3018" i="1"/>
  <c r="AH3019" i="1"/>
  <c r="AH3020" i="1"/>
  <c r="AH3097" i="1"/>
  <c r="AH3098" i="1"/>
  <c r="AH3099" i="1"/>
  <c r="AH3100" i="1"/>
  <c r="AH3101" i="1"/>
  <c r="AH3102" i="1"/>
  <c r="AH3103" i="1"/>
  <c r="AH3311" i="1"/>
  <c r="AH3312" i="1"/>
  <c r="AH3380" i="1"/>
  <c r="AH3381" i="1"/>
  <c r="AH3382" i="1"/>
  <c r="AH3383" i="1"/>
  <c r="AH3384" i="1"/>
  <c r="AH3385" i="1"/>
  <c r="AH954" i="1"/>
  <c r="AH955" i="1"/>
  <c r="AH956" i="1"/>
  <c r="AH957" i="1"/>
  <c r="AH958" i="1"/>
  <c r="AH959" i="1"/>
  <c r="AH960" i="1"/>
  <c r="AH961" i="1"/>
  <c r="AH962" i="1"/>
  <c r="AH963" i="1"/>
  <c r="AH964" i="1"/>
  <c r="AH965" i="1"/>
  <c r="AH966" i="1"/>
  <c r="AH967" i="1"/>
  <c r="AH968" i="1"/>
  <c r="AH969" i="1"/>
  <c r="AH3905" i="1"/>
  <c r="AH3906" i="1"/>
  <c r="AH3907" i="1"/>
  <c r="AH3908" i="1"/>
  <c r="AH3909" i="1"/>
  <c r="AH3910" i="1"/>
  <c r="AH3911" i="1"/>
  <c r="AH3912"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3021" i="1"/>
  <c r="AH3022" i="1"/>
  <c r="AH3023" i="1"/>
  <c r="AH3104" i="1"/>
  <c r="AH3105" i="1"/>
  <c r="AH3106" i="1"/>
  <c r="AH3107" i="1"/>
  <c r="AH3108" i="1"/>
  <c r="AH3109" i="1"/>
  <c r="AH3110" i="1"/>
  <c r="AH3111" i="1"/>
  <c r="AH3112" i="1"/>
  <c r="AH3113" i="1"/>
  <c r="AH3114" i="1"/>
  <c r="AH3115" i="1"/>
  <c r="AH3116" i="1"/>
  <c r="AH3313" i="1"/>
  <c r="AH3314" i="1"/>
  <c r="AH3386" i="1"/>
  <c r="AH3387" i="1"/>
  <c r="AH3388" i="1"/>
  <c r="AH3389" i="1"/>
  <c r="AH970" i="1"/>
  <c r="AH971" i="1"/>
  <c r="AH972" i="1"/>
  <c r="AH973" i="1"/>
  <c r="AH974" i="1"/>
  <c r="AH975" i="1"/>
  <c r="AH976" i="1"/>
  <c r="AH977" i="1"/>
  <c r="AH978" i="1"/>
  <c r="AH979" i="1"/>
  <c r="AH980" i="1"/>
  <c r="AH3913" i="1"/>
  <c r="AH3914" i="1"/>
  <c r="AH3915" i="1"/>
  <c r="AH3916" i="1"/>
  <c r="AH3917" i="1"/>
  <c r="AH3918" i="1"/>
  <c r="AH3919" i="1"/>
  <c r="AH3920" i="1"/>
  <c r="AH3921"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3024" i="1"/>
  <c r="AH3025" i="1"/>
  <c r="AH3026" i="1"/>
  <c r="AH3027" i="1"/>
  <c r="AH3028" i="1"/>
  <c r="AH3117" i="1"/>
  <c r="AH3118" i="1"/>
  <c r="AH3119" i="1"/>
  <c r="AH3120" i="1"/>
  <c r="AH3121" i="1"/>
  <c r="AH3122" i="1"/>
  <c r="AH3123" i="1"/>
  <c r="AH3124" i="1"/>
  <c r="AH3125" i="1"/>
  <c r="AH3126" i="1"/>
  <c r="AH3127" i="1"/>
  <c r="AH3128" i="1"/>
  <c r="AH3129" i="1"/>
  <c r="AH3130" i="1"/>
  <c r="AH3131" i="1"/>
  <c r="AH3132" i="1"/>
  <c r="AH3133" i="1"/>
  <c r="AH3134" i="1"/>
  <c r="AH3315" i="1"/>
  <c r="AH3316" i="1"/>
  <c r="AH3390" i="1"/>
  <c r="AH3391" i="1"/>
  <c r="AH3392" i="1"/>
  <c r="AH3393" i="1"/>
  <c r="AH981" i="1"/>
  <c r="AH982" i="1"/>
  <c r="AH983" i="1"/>
  <c r="AH984" i="1"/>
  <c r="AH985" i="1"/>
  <c r="AH986" i="1"/>
  <c r="AH987" i="1"/>
  <c r="AH988" i="1"/>
  <c r="AH989" i="1"/>
  <c r="AH990" i="1"/>
  <c r="AH3922" i="1"/>
  <c r="AH3923" i="1"/>
  <c r="AH3924" i="1"/>
  <c r="AH3925" i="1"/>
  <c r="AH3926" i="1"/>
  <c r="AH3927" i="1"/>
  <c r="AH3928" i="1"/>
  <c r="AH3929" i="1"/>
  <c r="AH3930" i="1"/>
  <c r="AH4638" i="1"/>
  <c r="AH1715"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3029" i="1"/>
  <c r="AH3030" i="1"/>
  <c r="AH3031" i="1"/>
  <c r="AH3032" i="1"/>
  <c r="AH3033" i="1"/>
  <c r="AH3034" i="1"/>
  <c r="AH3035" i="1"/>
  <c r="AH3036" i="1"/>
  <c r="AH3037" i="1"/>
  <c r="AH3038" i="1"/>
  <c r="AH3039"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317" i="1"/>
  <c r="AH3318" i="1"/>
  <c r="AH3394" i="1"/>
  <c r="AH3395" i="1"/>
  <c r="AH3396" i="1"/>
  <c r="AH3397" i="1"/>
  <c r="AH991" i="1"/>
  <c r="AH992" i="1"/>
  <c r="AH993" i="1"/>
  <c r="AH994" i="1"/>
  <c r="AH995" i="1"/>
  <c r="AH3931" i="1"/>
  <c r="AH3932" i="1"/>
  <c r="AH3933" i="1"/>
  <c r="AH3934" i="1"/>
  <c r="AH3935" i="1"/>
  <c r="AH3936" i="1"/>
  <c r="AH3937" i="1"/>
  <c r="AH3938" i="1"/>
  <c r="AH3939" i="1"/>
  <c r="AH2734" i="1"/>
  <c r="AH2735" i="1"/>
  <c r="AH2736" i="1"/>
  <c r="AH2737" i="1"/>
  <c r="AH2738" i="1"/>
  <c r="AH2739" i="1"/>
  <c r="AH2740" i="1"/>
  <c r="AH2741" i="1"/>
  <c r="AH2742" i="1"/>
  <c r="AH2743" i="1"/>
  <c r="AH2744" i="1"/>
  <c r="AH2745" i="1"/>
  <c r="AH2746" i="1"/>
  <c r="AH2747" i="1"/>
  <c r="AH3040" i="1"/>
  <c r="AH3041" i="1"/>
  <c r="AH3042" i="1"/>
  <c r="AH3043" i="1"/>
  <c r="AH3044" i="1"/>
  <c r="AH3045" i="1"/>
  <c r="AH3046" i="1"/>
  <c r="AH3047" i="1"/>
  <c r="AH3048" i="1"/>
  <c r="AH3049" i="1"/>
  <c r="AH3050" i="1"/>
  <c r="AH3051"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319" i="1"/>
  <c r="AH3320" i="1"/>
  <c r="AH3398" i="1"/>
  <c r="AH3399" i="1"/>
  <c r="AH3400" i="1"/>
  <c r="AH3401" i="1"/>
  <c r="AH3940" i="1"/>
  <c r="AH3941" i="1"/>
  <c r="AH3942" i="1"/>
  <c r="AH3943" i="1"/>
  <c r="AH3944" i="1"/>
  <c r="AH3945" i="1"/>
  <c r="AH3946" i="1"/>
  <c r="AH2748" i="1"/>
  <c r="AH2749" i="1"/>
  <c r="AH2750" i="1"/>
  <c r="AH2751" i="1"/>
  <c r="AH2752" i="1"/>
  <c r="AH2753" i="1"/>
  <c r="AH2754" i="1"/>
  <c r="AH2755" i="1"/>
  <c r="AH2756" i="1"/>
  <c r="AH3052" i="1"/>
  <c r="AH3194" i="1"/>
  <c r="AH3195" i="1"/>
  <c r="AH3196" i="1"/>
  <c r="AH3197" i="1"/>
  <c r="AH3198" i="1"/>
  <c r="AH3199" i="1"/>
  <c r="AH3200" i="1"/>
  <c r="AH3201" i="1"/>
  <c r="AH3321" i="1"/>
  <c r="AH3322" i="1"/>
  <c r="AH3402" i="1"/>
  <c r="AH3403" i="1"/>
  <c r="AH3947" i="1"/>
  <c r="AH3948" i="1"/>
  <c r="AH3949" i="1"/>
  <c r="AH3950" i="1"/>
  <c r="AH3951" i="1"/>
  <c r="AH3952" i="1"/>
  <c r="AH3953" i="1"/>
  <c r="AH3954" i="1"/>
  <c r="AH3955" i="1"/>
  <c r="AH39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3053" i="1"/>
  <c r="AH3054" i="1"/>
  <c r="AH3055" i="1"/>
  <c r="AH3056" i="1"/>
  <c r="AH3057" i="1"/>
  <c r="AH3058" i="1"/>
  <c r="AH3059" i="1"/>
  <c r="AH3060" i="1"/>
  <c r="AH3061" i="1"/>
  <c r="AH3062" i="1"/>
  <c r="AH3063" i="1"/>
  <c r="AH3064" i="1"/>
  <c r="AH3065" i="1"/>
  <c r="AH3066" i="1"/>
  <c r="AH3067" i="1"/>
  <c r="AH3068"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72" i="1"/>
  <c r="AH3273" i="1"/>
  <c r="AH3323" i="1"/>
  <c r="AH3324" i="1"/>
  <c r="AH3404" i="1"/>
  <c r="AH340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639" i="1"/>
  <c r="AH4640" i="1"/>
  <c r="AH4641" i="1"/>
  <c r="AH4642" i="1"/>
  <c r="AH1625" i="1"/>
  <c r="AH1626" i="1"/>
  <c r="AH1627" i="1"/>
  <c r="AH1628" i="1"/>
  <c r="AH4777" i="1"/>
  <c r="AH4778"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3069" i="1"/>
  <c r="AH3070" i="1"/>
  <c r="AH3071" i="1"/>
  <c r="AH3224" i="1"/>
  <c r="AH3225" i="1"/>
  <c r="AH3226" i="1"/>
  <c r="AH3227" i="1"/>
  <c r="AH3228" i="1"/>
  <c r="AH3229" i="1"/>
  <c r="AH3230" i="1"/>
  <c r="AH3231" i="1"/>
  <c r="AH3232" i="1"/>
  <c r="AH3233" i="1"/>
  <c r="AH3234" i="1"/>
  <c r="AH3235" i="1"/>
  <c r="AH3274" i="1"/>
  <c r="AH3275" i="1"/>
  <c r="AH3276" i="1"/>
  <c r="AH3277" i="1"/>
  <c r="AH3325" i="1"/>
  <c r="AH3326" i="1"/>
  <c r="AH3406" i="1"/>
  <c r="AH3407"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643" i="1"/>
  <c r="AH4644" i="1"/>
  <c r="AH4645" i="1"/>
  <c r="AH4646" i="1"/>
  <c r="AH4647" i="1"/>
  <c r="AH1716" i="1"/>
  <c r="AH1717" i="1"/>
  <c r="AH1718" i="1"/>
  <c r="AH2806" i="1"/>
  <c r="AH2807" i="1"/>
  <c r="AH2808" i="1"/>
  <c r="AH2809" i="1"/>
  <c r="AH2810" i="1"/>
  <c r="AH2811" i="1"/>
  <c r="AH2812" i="1"/>
  <c r="AH2813" i="1"/>
  <c r="AH2814" i="1"/>
  <c r="AH2815" i="1"/>
  <c r="AH2816" i="1"/>
  <c r="AH2817" i="1"/>
  <c r="AH2818" i="1"/>
  <c r="AH2819" i="1"/>
  <c r="AH2820" i="1"/>
  <c r="AH3072" i="1"/>
  <c r="AH3073" i="1"/>
  <c r="AH3236" i="1"/>
  <c r="AH3237" i="1"/>
  <c r="AH3238" i="1"/>
  <c r="AH3239" i="1"/>
  <c r="AH3240" i="1"/>
  <c r="AH3241" i="1"/>
  <c r="AH3278" i="1"/>
  <c r="AH3279" i="1"/>
  <c r="AH3280" i="1"/>
  <c r="AH3327" i="1"/>
  <c r="AH3328" i="1"/>
  <c r="AH3408" i="1"/>
  <c r="AH3409"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648" i="1"/>
  <c r="AH4649" i="1"/>
  <c r="AH4650" i="1"/>
  <c r="AH4651" i="1"/>
  <c r="AH4652" i="1"/>
  <c r="AH2821" i="1"/>
  <c r="AH2822" i="1"/>
  <c r="AH2823" i="1"/>
  <c r="AH2824" i="1"/>
  <c r="AH2825" i="1"/>
  <c r="AH2826" i="1"/>
  <c r="AH2827" i="1"/>
  <c r="AH2828" i="1"/>
  <c r="AH2829" i="1"/>
  <c r="AH2830" i="1"/>
  <c r="AH2831" i="1"/>
  <c r="AH2832" i="1"/>
  <c r="AH2833" i="1"/>
  <c r="AH2834" i="1"/>
  <c r="AH3074" i="1"/>
  <c r="AH3075" i="1"/>
  <c r="AH3076" i="1"/>
  <c r="AH3077" i="1"/>
  <c r="AH3078" i="1"/>
  <c r="AH3079" i="1"/>
  <c r="AH3080" i="1"/>
  <c r="AH3081" i="1"/>
  <c r="AH3082" i="1"/>
  <c r="AH3242" i="1"/>
  <c r="AH3243" i="1"/>
  <c r="AH3244" i="1"/>
  <c r="AH3245" i="1"/>
  <c r="AH3246" i="1"/>
  <c r="AH3281" i="1"/>
  <c r="AH3329" i="1"/>
  <c r="AH3330" i="1"/>
  <c r="AH3410" i="1"/>
  <c r="AH3411" i="1"/>
  <c r="AH1133" i="1"/>
  <c r="AH1134" i="1"/>
  <c r="AH1135" i="1"/>
  <c r="AH1136" i="1"/>
  <c r="AH1137" i="1"/>
  <c r="AH1138" i="1"/>
  <c r="AH1139" i="1"/>
  <c r="AH1140" i="1"/>
  <c r="AH1141" i="1"/>
  <c r="AH1142" i="1"/>
  <c r="AH1143" i="1"/>
  <c r="AH1144" i="1"/>
  <c r="AH1145" i="1"/>
  <c r="AH1146" i="1"/>
  <c r="AH1147" i="1"/>
  <c r="AH1148" i="1"/>
  <c r="AH1149" i="1"/>
  <c r="AH1150" i="1"/>
  <c r="AH4208" i="1"/>
  <c r="AH4209" i="1"/>
  <c r="AH4210" i="1"/>
  <c r="AH4211" i="1"/>
  <c r="AH4212" i="1"/>
  <c r="AH4213" i="1"/>
  <c r="AH4214" i="1"/>
  <c r="AH4215" i="1"/>
  <c r="AH4216" i="1"/>
  <c r="AH4217" i="1"/>
  <c r="AH4218" i="1"/>
  <c r="AH4219" i="1"/>
  <c r="AH4220" i="1"/>
  <c r="AH4221" i="1"/>
  <c r="AH4222" i="1"/>
  <c r="AH4223" i="1"/>
  <c r="AH4224" i="1"/>
  <c r="AH4225" i="1"/>
  <c r="AH4653" i="1"/>
  <c r="AH4654" i="1"/>
  <c r="AH1719" i="1"/>
  <c r="AH2835" i="1"/>
  <c r="AH2836" i="1"/>
  <c r="AH2837" i="1"/>
  <c r="AH2838" i="1"/>
  <c r="AH2839" i="1"/>
  <c r="AH2840" i="1"/>
  <c r="AH2841" i="1"/>
  <c r="AH2842" i="1"/>
  <c r="AH2843" i="1"/>
  <c r="AH2844" i="1"/>
  <c r="AH2845" i="1"/>
  <c r="AH2846" i="1"/>
  <c r="AH2847" i="1"/>
  <c r="AH2848" i="1"/>
  <c r="AH2849" i="1"/>
  <c r="AH3083" i="1"/>
  <c r="AH3084" i="1"/>
  <c r="AH3085" i="1"/>
  <c r="AH3086" i="1"/>
  <c r="AH3247" i="1"/>
  <c r="AH3248" i="1"/>
  <c r="AH3249" i="1"/>
  <c r="AH3250" i="1"/>
  <c r="AH3251" i="1"/>
  <c r="AH3252" i="1"/>
  <c r="AH3253" i="1"/>
  <c r="AH3254" i="1"/>
  <c r="AH3255" i="1"/>
  <c r="AH3256" i="1"/>
  <c r="AH3257" i="1"/>
  <c r="AH3258" i="1"/>
  <c r="AH3259" i="1"/>
  <c r="AH3331" i="1"/>
  <c r="AH3332" i="1"/>
  <c r="AH3412" i="1"/>
  <c r="AH1151" i="1"/>
  <c r="AH1152" i="1"/>
  <c r="AH1153" i="1"/>
  <c r="AH1154" i="1"/>
  <c r="AH1155" i="1"/>
  <c r="AH1156" i="1"/>
  <c r="AH1157" i="1"/>
  <c r="AH1158" i="1"/>
  <c r="AH1159" i="1"/>
  <c r="AH1160" i="1"/>
  <c r="AH1161" i="1"/>
  <c r="AH1162" i="1"/>
  <c r="AH1163" i="1"/>
  <c r="AH1164" i="1"/>
  <c r="AH1165" i="1"/>
  <c r="AH1166" i="1"/>
  <c r="AH1167" i="1"/>
  <c r="AH1168" i="1"/>
  <c r="AH1169" i="1"/>
  <c r="AH1170"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655" i="1"/>
  <c r="AH4656" i="1"/>
  <c r="AH4657" i="1"/>
  <c r="AH2850" i="1"/>
  <c r="AH2851" i="1"/>
  <c r="AH2852" i="1"/>
  <c r="AH2853" i="1"/>
  <c r="AH2854" i="1"/>
  <c r="AH2855" i="1"/>
  <c r="AH2856" i="1"/>
  <c r="AH2857" i="1"/>
  <c r="AH2858" i="1"/>
  <c r="AH2859" i="1"/>
  <c r="AH2860" i="1"/>
  <c r="AH2861" i="1"/>
  <c r="AH2862" i="1"/>
  <c r="AH2863" i="1"/>
  <c r="AH2864" i="1"/>
  <c r="AH2865" i="1"/>
  <c r="AH2866" i="1"/>
  <c r="AH3333" i="1"/>
  <c r="AH3334" i="1"/>
  <c r="AH1171" i="1"/>
  <c r="AH1172"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1720" i="1"/>
  <c r="AH1721" i="1"/>
  <c r="AH2867" i="1"/>
  <c r="AH2868" i="1"/>
  <c r="AH2869" i="1"/>
  <c r="AH2870" i="1"/>
  <c r="AH2871" i="1"/>
  <c r="AH2872" i="1"/>
  <c r="AH2873" i="1"/>
  <c r="AH2874" i="1"/>
  <c r="AH2875" i="1"/>
  <c r="AH2876" i="1"/>
  <c r="AH3260" i="1"/>
  <c r="AH3261" i="1"/>
  <c r="AH3282" i="1"/>
  <c r="AH3283" i="1"/>
  <c r="AH3284" i="1"/>
  <c r="AH3285" i="1"/>
  <c r="AH3335" i="1"/>
  <c r="AH3336" i="1"/>
  <c r="AH1173" i="1"/>
  <c r="AH1174" i="1"/>
  <c r="AH1175" i="1"/>
  <c r="AH1176" i="1"/>
  <c r="AH1177" i="1"/>
  <c r="AH1178" i="1"/>
  <c r="AH1179" i="1"/>
  <c r="AH1180" i="1"/>
  <c r="AH1181" i="1"/>
  <c r="AH1182" i="1"/>
  <c r="AH1183" i="1"/>
  <c r="AH1184" i="1"/>
  <c r="AH1185" i="1"/>
  <c r="AH1186" i="1"/>
  <c r="AH1187" i="1"/>
  <c r="AH1188" i="1"/>
  <c r="AH1189" i="1"/>
  <c r="AH1190" i="1"/>
  <c r="AH1191" i="1"/>
  <c r="AH1192" i="1"/>
  <c r="AH4278" i="1"/>
  <c r="AH4279" i="1"/>
  <c r="AH4280" i="1"/>
  <c r="AH4281" i="1"/>
  <c r="AH4282" i="1"/>
  <c r="AH4283" i="1"/>
  <c r="AH4284" i="1"/>
  <c r="AH4285" i="1"/>
  <c r="AH4286" i="1"/>
  <c r="AH4287" i="1"/>
  <c r="AH4288" i="1"/>
  <c r="AH4289" i="1"/>
  <c r="AH4290" i="1"/>
  <c r="AH4291" i="1"/>
  <c r="AH4292" i="1"/>
  <c r="AH4293" i="1"/>
  <c r="AH4294" i="1"/>
  <c r="AH4295" i="1"/>
  <c r="AH4296" i="1"/>
  <c r="AH4297" i="1"/>
  <c r="AH1722" i="1"/>
  <c r="AH1723" i="1"/>
  <c r="AH2877" i="1"/>
  <c r="AH2878" i="1"/>
  <c r="AH2879" i="1"/>
  <c r="AH2880" i="1"/>
  <c r="AH2881" i="1"/>
  <c r="AH2882" i="1"/>
  <c r="AH2883" i="1"/>
  <c r="AH2884" i="1"/>
  <c r="AH2885" i="1"/>
  <c r="AH2886" i="1"/>
  <c r="AH2887" i="1"/>
  <c r="AH2888" i="1"/>
  <c r="AH3087" i="1"/>
  <c r="AH3262" i="1"/>
  <c r="AH3263" i="1"/>
  <c r="AH3264" i="1"/>
  <c r="AH3286" i="1"/>
  <c r="AH3287" i="1"/>
  <c r="AH3337" i="1"/>
  <c r="AH3338"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2889" i="1"/>
  <c r="AH2890" i="1"/>
  <c r="AH2891" i="1"/>
  <c r="AH2892" i="1"/>
  <c r="AH2893" i="1"/>
  <c r="AH2894" i="1"/>
  <c r="AH2895" i="1"/>
  <c r="AH2896" i="1"/>
  <c r="AH2897" i="1"/>
  <c r="AH2898" i="1"/>
  <c r="AH2899" i="1"/>
  <c r="AH2900" i="1"/>
  <c r="AH3339" i="1"/>
  <c r="AH3340" i="1"/>
  <c r="AH1218" i="1"/>
  <c r="AH1219" i="1"/>
  <c r="AH1220" i="1"/>
  <c r="AH1221" i="1"/>
  <c r="AH1222" i="1"/>
  <c r="AH1223" i="1"/>
  <c r="AH1224" i="1"/>
  <c r="AH1225" i="1"/>
  <c r="AH4330" i="1"/>
  <c r="AH4331" i="1"/>
  <c r="AH4332" i="1"/>
  <c r="AH4333" i="1"/>
  <c r="AH4334" i="1"/>
  <c r="AH4335" i="1"/>
  <c r="AH4336" i="1"/>
  <c r="AH4337" i="1"/>
  <c r="AH4338" i="1"/>
  <c r="AH4339" i="1"/>
  <c r="AH4340" i="1"/>
  <c r="AH4341" i="1"/>
  <c r="AH4342" i="1"/>
  <c r="AH4343" i="1"/>
  <c r="AH2901" i="1"/>
  <c r="AH2902" i="1"/>
  <c r="AH2903" i="1"/>
  <c r="AH2904" i="1"/>
  <c r="AH2905" i="1"/>
  <c r="AH2906" i="1"/>
  <c r="AH2907" i="1"/>
  <c r="AH3341" i="1"/>
  <c r="AH3342" i="1"/>
  <c r="AH1226" i="1"/>
  <c r="AH1227" i="1"/>
  <c r="AH1228" i="1"/>
  <c r="AH1229" i="1"/>
  <c r="AH1230" i="1"/>
  <c r="AH1231" i="1"/>
  <c r="AH1232" i="1"/>
  <c r="AH1233" i="1"/>
  <c r="AH1234" i="1"/>
  <c r="AH1235" i="1"/>
  <c r="AH1236" i="1"/>
  <c r="AH1237" i="1"/>
  <c r="AH1238" i="1"/>
  <c r="AH1239" i="1"/>
  <c r="AH1240" i="1"/>
  <c r="AH1241" i="1"/>
  <c r="AH1242" i="1"/>
  <c r="AH1243" i="1"/>
  <c r="AH1244" i="1"/>
  <c r="AH1245"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2908" i="1"/>
  <c r="AH2909" i="1"/>
  <c r="AH2910" i="1"/>
  <c r="AH2911" i="1"/>
  <c r="AH2912" i="1"/>
  <c r="AH2913" i="1"/>
  <c r="AH2914" i="1"/>
  <c r="AH3343" i="1"/>
  <c r="AH3344"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1724" i="1"/>
  <c r="AH2915" i="1"/>
  <c r="AH2916" i="1"/>
  <c r="AH2917" i="1"/>
  <c r="AH2918" i="1"/>
  <c r="AH2919" i="1"/>
  <c r="AH2920" i="1"/>
  <c r="AH2921" i="1"/>
  <c r="AH2922" i="1"/>
  <c r="AH3345" i="1"/>
  <c r="AH3346"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4414" i="1"/>
  <c r="AH4415" i="1"/>
  <c r="AH4416" i="1"/>
  <c r="AH4417" i="1"/>
  <c r="AH4418" i="1"/>
  <c r="AH4419" i="1"/>
  <c r="AH4420" i="1"/>
  <c r="AH4421" i="1"/>
  <c r="AH4422" i="1"/>
  <c r="AH4423" i="1"/>
  <c r="AH4424" i="1"/>
  <c r="AH4425" i="1"/>
  <c r="AH4426" i="1"/>
  <c r="AH4427" i="1"/>
  <c r="AH4428" i="1"/>
  <c r="AH2923" i="1"/>
  <c r="AH2924" i="1"/>
  <c r="AH2925" i="1"/>
  <c r="AH2926" i="1"/>
  <c r="AH2927" i="1"/>
  <c r="AH2928" i="1"/>
  <c r="AH2929" i="1"/>
  <c r="AH2930" i="1"/>
  <c r="AH2931" i="1"/>
  <c r="AH2932" i="1"/>
  <c r="AH2933" i="1"/>
  <c r="AH2934" i="1"/>
  <c r="AH3347" i="1"/>
  <c r="AH3348"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1632" i="1"/>
  <c r="AH1633" i="1"/>
  <c r="AH2935" i="1"/>
  <c r="AH2936" i="1"/>
  <c r="AH2937" i="1"/>
  <c r="AH2938" i="1"/>
  <c r="AH2939" i="1"/>
  <c r="AH2940" i="1"/>
  <c r="AH2941" i="1"/>
  <c r="AH2942" i="1"/>
  <c r="AH2943" i="1"/>
  <c r="AH2944" i="1"/>
  <c r="AH2945" i="1"/>
  <c r="AH2946" i="1"/>
  <c r="AH3349" i="1"/>
  <c r="AH3350"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4452" i="1"/>
  <c r="AH4453" i="1"/>
  <c r="AH4454" i="1"/>
  <c r="AH4455" i="1"/>
  <c r="AH4456" i="1"/>
  <c r="AH4457" i="1"/>
  <c r="AH4458" i="1"/>
  <c r="AH4459" i="1"/>
  <c r="AH4460" i="1"/>
  <c r="AH4461" i="1"/>
  <c r="AH4462" i="1"/>
  <c r="AH4463" i="1"/>
  <c r="AH4464" i="1"/>
  <c r="AH4465" i="1"/>
  <c r="AH4466" i="1"/>
  <c r="AH4467" i="1"/>
  <c r="AH1634" i="1"/>
  <c r="AH1635" i="1"/>
  <c r="AH1636" i="1"/>
  <c r="AH2947" i="1"/>
  <c r="AH2948" i="1"/>
  <c r="AH2949" i="1"/>
  <c r="AH2950" i="1"/>
  <c r="AH2951" i="1"/>
  <c r="AH2952" i="1"/>
  <c r="AH2953" i="1"/>
  <c r="AH2954" i="1"/>
  <c r="AH2955" i="1"/>
  <c r="AH2956" i="1"/>
  <c r="AH2957" i="1"/>
  <c r="AH2958" i="1"/>
  <c r="AH2959" i="1"/>
  <c r="AH3351" i="1"/>
  <c r="AH3352"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4468" i="1"/>
  <c r="AH4469" i="1"/>
  <c r="AH4470" i="1"/>
  <c r="AH4471" i="1"/>
  <c r="AH4472" i="1"/>
  <c r="AH4473" i="1"/>
  <c r="AH4474" i="1"/>
  <c r="AH4475" i="1"/>
  <c r="AH4476" i="1"/>
  <c r="AH4477" i="1"/>
  <c r="AH4478" i="1"/>
  <c r="AH4479" i="1"/>
  <c r="AH4480" i="1"/>
  <c r="AH4481" i="1"/>
  <c r="AH4482" i="1"/>
  <c r="AH4483"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3265" i="1"/>
  <c r="AH3288" i="1"/>
  <c r="AH3289" i="1"/>
  <c r="AH3353" i="1"/>
  <c r="AH3354"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1725" i="1"/>
  <c r="AH1726"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355" i="1"/>
  <c r="AH33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4505" i="1"/>
  <c r="AH4506" i="1"/>
  <c r="AH4507" i="1"/>
  <c r="AH4508" i="1"/>
  <c r="AH4509" i="1"/>
  <c r="AH4510" i="1"/>
  <c r="AH4511" i="1"/>
  <c r="AH4512" i="1"/>
  <c r="AH4513" i="1"/>
  <c r="AH4514" i="1"/>
  <c r="AH4515"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637" i="1"/>
  <c r="AH4" i="1"/>
  <c r="X302" i="2"/>
  <c r="T302" i="2"/>
  <c r="X301" i="2"/>
  <c r="T301" i="2"/>
  <c r="X300" i="2"/>
  <c r="T300" i="2"/>
  <c r="X299" i="2"/>
  <c r="T299" i="2"/>
  <c r="X298" i="2"/>
  <c r="T298" i="2"/>
  <c r="X297" i="2"/>
  <c r="T297" i="2"/>
  <c r="X296" i="2"/>
  <c r="T296" i="2"/>
  <c r="X295" i="2"/>
  <c r="T295" i="2"/>
  <c r="X294" i="2"/>
  <c r="T294" i="2"/>
  <c r="X293" i="2"/>
  <c r="T293" i="2"/>
  <c r="X292" i="2"/>
  <c r="T292" i="2"/>
  <c r="X291" i="2"/>
  <c r="T291" i="2"/>
  <c r="X290" i="2"/>
  <c r="T290" i="2"/>
  <c r="X289" i="2"/>
  <c r="T289" i="2"/>
  <c r="X288" i="2"/>
  <c r="T288" i="2"/>
  <c r="X287" i="2"/>
  <c r="T287" i="2"/>
  <c r="X286" i="2"/>
  <c r="T286" i="2"/>
  <c r="X285" i="2"/>
  <c r="T285" i="2"/>
  <c r="X284" i="2"/>
  <c r="T284" i="2"/>
  <c r="X283" i="2"/>
  <c r="T283" i="2"/>
  <c r="X282" i="2"/>
  <c r="T282" i="2"/>
  <c r="X281" i="2"/>
  <c r="T281" i="2"/>
  <c r="X280" i="2"/>
  <c r="T280" i="2"/>
  <c r="X279" i="2"/>
  <c r="T279" i="2"/>
  <c r="X278" i="2"/>
  <c r="T278" i="2"/>
  <c r="X277" i="2"/>
  <c r="T277" i="2"/>
  <c r="X276" i="2"/>
  <c r="T276" i="2"/>
  <c r="X275" i="2"/>
  <c r="T275" i="2"/>
  <c r="X274" i="2"/>
  <c r="T274" i="2"/>
  <c r="X273" i="2"/>
  <c r="T273" i="2"/>
  <c r="X272" i="2"/>
  <c r="T272" i="2"/>
  <c r="X271" i="2"/>
  <c r="T271" i="2"/>
  <c r="X270" i="2"/>
  <c r="T270" i="2"/>
  <c r="X269" i="2"/>
  <c r="T269" i="2"/>
  <c r="X268" i="2"/>
  <c r="T268" i="2"/>
  <c r="X267" i="2"/>
  <c r="T267" i="2"/>
  <c r="X266" i="2"/>
  <c r="T266" i="2"/>
  <c r="X265" i="2"/>
  <c r="T265" i="2"/>
  <c r="X264" i="2"/>
  <c r="T264" i="2"/>
  <c r="X263" i="2"/>
  <c r="T263" i="2"/>
  <c r="X262" i="2"/>
  <c r="T262" i="2"/>
  <c r="X261" i="2"/>
  <c r="T261" i="2"/>
  <c r="X260" i="2"/>
  <c r="T260" i="2"/>
  <c r="X259" i="2"/>
  <c r="T259" i="2"/>
  <c r="X258" i="2"/>
  <c r="T258" i="2"/>
  <c r="X257" i="2"/>
  <c r="T257" i="2"/>
  <c r="X256" i="2"/>
  <c r="T256" i="2"/>
  <c r="X255" i="2"/>
  <c r="T255" i="2"/>
  <c r="X254" i="2"/>
  <c r="T254" i="2"/>
  <c r="X253" i="2"/>
  <c r="T253" i="2"/>
  <c r="X252" i="2"/>
  <c r="T252" i="2"/>
  <c r="X251" i="2"/>
  <c r="T251" i="2"/>
  <c r="X250" i="2"/>
  <c r="T250" i="2"/>
  <c r="X249" i="2"/>
  <c r="T249" i="2"/>
  <c r="X248" i="2"/>
  <c r="T248" i="2"/>
  <c r="X247" i="2"/>
  <c r="T247" i="2"/>
  <c r="X246" i="2"/>
  <c r="T246" i="2"/>
  <c r="X245" i="2"/>
  <c r="T245" i="2"/>
  <c r="X244" i="2"/>
  <c r="T244" i="2"/>
  <c r="X243" i="2"/>
  <c r="T243" i="2"/>
  <c r="X242" i="2"/>
  <c r="T242" i="2"/>
  <c r="X241" i="2"/>
  <c r="T241" i="2"/>
  <c r="X240" i="2"/>
  <c r="T240" i="2"/>
  <c r="X239" i="2"/>
  <c r="T239" i="2"/>
  <c r="X238" i="2"/>
  <c r="T238" i="2"/>
  <c r="X237" i="2"/>
  <c r="T237" i="2"/>
  <c r="X236" i="2"/>
  <c r="T236" i="2"/>
  <c r="X235" i="2"/>
  <c r="T235" i="2"/>
  <c r="X234" i="2"/>
  <c r="T234" i="2"/>
  <c r="X233" i="2"/>
  <c r="T233" i="2"/>
  <c r="X232" i="2"/>
  <c r="T232" i="2"/>
  <c r="X231" i="2"/>
  <c r="T231" i="2"/>
  <c r="X230" i="2"/>
  <c r="T230" i="2"/>
  <c r="X229" i="2"/>
  <c r="T229" i="2"/>
  <c r="X228" i="2"/>
  <c r="T228" i="2"/>
  <c r="X227" i="2"/>
  <c r="T227" i="2"/>
  <c r="X226" i="2"/>
  <c r="T226" i="2"/>
  <c r="X225" i="2"/>
  <c r="T225" i="2"/>
  <c r="X224" i="2"/>
  <c r="T224" i="2"/>
  <c r="X223" i="2"/>
  <c r="T223" i="2"/>
  <c r="X222" i="2"/>
  <c r="T222" i="2"/>
  <c r="X221" i="2"/>
  <c r="T221" i="2"/>
  <c r="X220" i="2"/>
  <c r="T220" i="2"/>
  <c r="X219" i="2"/>
  <c r="T219" i="2"/>
  <c r="X218" i="2"/>
  <c r="T218" i="2"/>
  <c r="X217" i="2"/>
  <c r="T217" i="2"/>
  <c r="X216" i="2"/>
  <c r="T216" i="2"/>
  <c r="X215" i="2"/>
  <c r="T215" i="2"/>
  <c r="X214" i="2"/>
  <c r="T214" i="2"/>
  <c r="X213" i="2"/>
  <c r="T213" i="2"/>
  <c r="X212" i="2"/>
  <c r="T212" i="2"/>
  <c r="X211" i="2"/>
  <c r="T211" i="2"/>
  <c r="X210" i="2"/>
  <c r="T210" i="2"/>
  <c r="X209" i="2"/>
  <c r="T209" i="2"/>
  <c r="X208" i="2"/>
  <c r="T208" i="2"/>
  <c r="X207" i="2"/>
  <c r="T207" i="2"/>
  <c r="X206" i="2"/>
  <c r="T206" i="2"/>
  <c r="X205" i="2"/>
  <c r="T205" i="2"/>
  <c r="X204" i="2"/>
  <c r="T204" i="2"/>
  <c r="X203" i="2"/>
  <c r="T203" i="2"/>
  <c r="X200" i="2"/>
  <c r="T200" i="2"/>
  <c r="X199" i="2"/>
  <c r="T199" i="2"/>
  <c r="X198" i="2"/>
  <c r="T198" i="2"/>
  <c r="X197" i="2"/>
  <c r="T197" i="2"/>
  <c r="X196" i="2"/>
  <c r="T196" i="2"/>
  <c r="X195" i="2"/>
  <c r="T195" i="2"/>
  <c r="X194" i="2"/>
  <c r="T194" i="2"/>
  <c r="X193" i="2"/>
  <c r="T193" i="2"/>
  <c r="X192" i="2"/>
  <c r="T192" i="2"/>
  <c r="X191" i="2"/>
  <c r="T191" i="2"/>
  <c r="X190" i="2"/>
  <c r="T190" i="2"/>
  <c r="X189" i="2"/>
  <c r="T189" i="2"/>
  <c r="X188" i="2"/>
  <c r="T188" i="2"/>
  <c r="X187" i="2"/>
  <c r="T187" i="2"/>
  <c r="X186" i="2"/>
  <c r="T186" i="2"/>
  <c r="X185" i="2"/>
  <c r="T185" i="2"/>
  <c r="X184" i="2"/>
  <c r="T184" i="2"/>
  <c r="X183" i="2"/>
  <c r="T183" i="2"/>
  <c r="X182" i="2"/>
  <c r="T182" i="2"/>
  <c r="X181" i="2"/>
  <c r="T181" i="2"/>
  <c r="X180" i="2"/>
  <c r="T180" i="2"/>
  <c r="X179" i="2"/>
  <c r="T179" i="2"/>
  <c r="X178" i="2"/>
  <c r="T178" i="2"/>
  <c r="X177" i="2"/>
  <c r="T177" i="2"/>
  <c r="X176" i="2"/>
  <c r="T176" i="2"/>
  <c r="X175" i="2"/>
  <c r="T175" i="2"/>
  <c r="X174" i="2"/>
  <c r="T174" i="2"/>
  <c r="X173" i="2"/>
  <c r="T173" i="2"/>
  <c r="X172" i="2"/>
  <c r="T172" i="2"/>
  <c r="X171" i="2"/>
  <c r="T171" i="2"/>
  <c r="X170" i="2"/>
  <c r="T170" i="2"/>
  <c r="X169" i="2"/>
  <c r="T169" i="2"/>
  <c r="X168" i="2"/>
  <c r="T168" i="2"/>
  <c r="X167" i="2"/>
  <c r="T167" i="2"/>
  <c r="X166" i="2"/>
  <c r="T166" i="2"/>
  <c r="X165" i="2"/>
  <c r="T165" i="2"/>
  <c r="X164" i="2"/>
  <c r="T164" i="2"/>
  <c r="X163" i="2"/>
  <c r="T163" i="2"/>
  <c r="X162" i="2"/>
  <c r="T162" i="2"/>
  <c r="X161" i="2"/>
  <c r="T161" i="2"/>
  <c r="X160" i="2"/>
  <c r="T160" i="2"/>
  <c r="X159" i="2"/>
  <c r="T159" i="2"/>
  <c r="X158" i="2"/>
  <c r="T158" i="2"/>
  <c r="X157" i="2"/>
  <c r="T157" i="2"/>
  <c r="X156" i="2"/>
  <c r="T156" i="2"/>
  <c r="X155" i="2"/>
  <c r="T155" i="2"/>
  <c r="X154" i="2"/>
  <c r="T154" i="2"/>
  <c r="X153" i="2"/>
  <c r="T153" i="2"/>
  <c r="X152" i="2"/>
  <c r="T152" i="2"/>
  <c r="X151" i="2"/>
  <c r="T151" i="2"/>
  <c r="X150" i="2"/>
  <c r="T150" i="2"/>
  <c r="X149" i="2"/>
  <c r="T149" i="2"/>
  <c r="X148" i="2"/>
  <c r="T148" i="2"/>
  <c r="X147" i="2"/>
  <c r="T147" i="2"/>
  <c r="X146" i="2"/>
  <c r="T146" i="2"/>
  <c r="X145" i="2"/>
  <c r="T145" i="2"/>
  <c r="X144" i="2"/>
  <c r="T144" i="2"/>
  <c r="X143" i="2"/>
  <c r="T143" i="2"/>
  <c r="X142" i="2"/>
  <c r="T142" i="2"/>
  <c r="X141" i="2"/>
  <c r="T141" i="2"/>
  <c r="X140" i="2"/>
  <c r="T140" i="2"/>
  <c r="X139" i="2"/>
  <c r="T139" i="2"/>
  <c r="X138" i="2"/>
  <c r="T138" i="2"/>
  <c r="X137" i="2"/>
  <c r="T137" i="2"/>
  <c r="X136" i="2"/>
  <c r="T136" i="2"/>
  <c r="X135" i="2"/>
  <c r="T135" i="2"/>
  <c r="X134" i="2"/>
  <c r="T134" i="2"/>
  <c r="X133" i="2"/>
  <c r="T133" i="2"/>
  <c r="X132" i="2"/>
  <c r="T132" i="2"/>
  <c r="X131" i="2"/>
  <c r="T131" i="2"/>
  <c r="X130" i="2"/>
  <c r="T130" i="2"/>
  <c r="X129" i="2"/>
  <c r="T129" i="2"/>
  <c r="X128" i="2"/>
  <c r="T128" i="2"/>
  <c r="X127" i="2"/>
  <c r="T127" i="2"/>
  <c r="X126" i="2"/>
  <c r="T126" i="2"/>
  <c r="X125" i="2"/>
  <c r="T125" i="2"/>
  <c r="X124" i="2"/>
  <c r="T124" i="2"/>
  <c r="X123" i="2"/>
  <c r="T123" i="2"/>
  <c r="X122" i="2"/>
  <c r="T122" i="2"/>
  <c r="X121" i="2"/>
  <c r="T121" i="2"/>
  <c r="X120" i="2"/>
  <c r="T120" i="2"/>
  <c r="X119" i="2"/>
  <c r="T119" i="2"/>
  <c r="X118" i="2"/>
  <c r="T118" i="2"/>
  <c r="X117" i="2"/>
  <c r="T117" i="2"/>
  <c r="X116" i="2"/>
  <c r="T116" i="2"/>
  <c r="X115" i="2"/>
  <c r="T115" i="2"/>
  <c r="X114" i="2"/>
  <c r="T114" i="2"/>
  <c r="X113" i="2"/>
  <c r="T113" i="2"/>
  <c r="X112" i="2"/>
  <c r="T112" i="2"/>
  <c r="X111" i="2"/>
  <c r="T111" i="2"/>
  <c r="X110" i="2"/>
  <c r="T110" i="2"/>
  <c r="X109" i="2"/>
  <c r="T109" i="2"/>
  <c r="X108" i="2"/>
  <c r="T108" i="2"/>
  <c r="X107" i="2"/>
  <c r="T107" i="2"/>
  <c r="X106" i="2"/>
  <c r="T106" i="2"/>
  <c r="X105" i="2"/>
  <c r="T105" i="2"/>
  <c r="X104" i="2"/>
  <c r="T104" i="2"/>
  <c r="X103" i="2"/>
  <c r="T103" i="2"/>
  <c r="X102" i="2"/>
  <c r="T102" i="2"/>
  <c r="X101" i="2"/>
  <c r="T101" i="2"/>
  <c r="X100" i="2"/>
  <c r="T100" i="2"/>
  <c r="X99" i="2"/>
  <c r="T99" i="2"/>
  <c r="X98" i="2"/>
  <c r="T98" i="2"/>
  <c r="X97" i="2"/>
  <c r="T97" i="2"/>
  <c r="X96" i="2"/>
  <c r="T96" i="2"/>
  <c r="X95" i="2"/>
  <c r="T95" i="2"/>
  <c r="X94" i="2"/>
  <c r="T94" i="2"/>
  <c r="X93" i="2"/>
  <c r="T93" i="2"/>
  <c r="X92" i="2"/>
  <c r="T92" i="2"/>
  <c r="X91" i="2"/>
  <c r="T91" i="2"/>
  <c r="X90" i="2"/>
  <c r="T90" i="2"/>
  <c r="X89" i="2"/>
  <c r="T89" i="2"/>
  <c r="X88" i="2"/>
  <c r="T88" i="2"/>
  <c r="X87" i="2"/>
  <c r="T87" i="2"/>
  <c r="X86" i="2"/>
  <c r="T86" i="2"/>
  <c r="X84" i="2"/>
  <c r="T84" i="2"/>
  <c r="X83" i="2"/>
  <c r="T83" i="2"/>
  <c r="X82" i="2"/>
  <c r="T82" i="2"/>
  <c r="X81" i="2"/>
  <c r="T81" i="2"/>
  <c r="X80" i="2"/>
  <c r="T80" i="2"/>
  <c r="X79" i="2"/>
  <c r="T79" i="2"/>
  <c r="X78" i="2"/>
  <c r="T78" i="2"/>
  <c r="X77" i="2"/>
  <c r="T77" i="2"/>
  <c r="X76" i="2"/>
  <c r="T76" i="2"/>
  <c r="X75" i="2"/>
  <c r="T75" i="2"/>
  <c r="X74" i="2"/>
  <c r="T74" i="2"/>
  <c r="X73" i="2"/>
  <c r="T73" i="2"/>
  <c r="X72" i="2"/>
  <c r="T72" i="2"/>
  <c r="X71" i="2"/>
  <c r="T71" i="2"/>
  <c r="X70" i="2"/>
  <c r="T70" i="2"/>
  <c r="X69" i="2"/>
  <c r="T69" i="2"/>
  <c r="X68" i="2"/>
  <c r="T68" i="2"/>
  <c r="X67" i="2"/>
  <c r="T67" i="2"/>
  <c r="X66" i="2"/>
  <c r="T66" i="2"/>
  <c r="X65" i="2"/>
  <c r="T65" i="2"/>
  <c r="X64" i="2"/>
  <c r="T64" i="2"/>
  <c r="X63" i="2"/>
  <c r="T63" i="2"/>
  <c r="X62" i="2"/>
  <c r="T62" i="2"/>
  <c r="X60" i="2"/>
  <c r="T60" i="2"/>
  <c r="X59" i="2"/>
  <c r="T59" i="2"/>
  <c r="X58" i="2"/>
  <c r="T58" i="2"/>
  <c r="X57" i="2"/>
  <c r="T57" i="2"/>
  <c r="X56" i="2"/>
  <c r="T56" i="2"/>
  <c r="X55" i="2"/>
  <c r="T55" i="2"/>
  <c r="X54" i="2"/>
  <c r="T54" i="2"/>
  <c r="X53" i="2"/>
  <c r="T53" i="2"/>
  <c r="X52" i="2"/>
  <c r="T52" i="2"/>
  <c r="X51" i="2"/>
  <c r="T51" i="2"/>
  <c r="X50" i="2"/>
  <c r="T50" i="2"/>
  <c r="X49" i="2"/>
  <c r="T49" i="2"/>
  <c r="X48" i="2"/>
  <c r="T48" i="2"/>
  <c r="X47" i="2"/>
  <c r="T47" i="2"/>
  <c r="X46" i="2"/>
  <c r="T46" i="2"/>
  <c r="X45" i="2"/>
  <c r="T45" i="2"/>
  <c r="X44" i="2"/>
  <c r="T44" i="2"/>
  <c r="X43" i="2"/>
  <c r="T43" i="2"/>
  <c r="X42" i="2"/>
  <c r="T42" i="2"/>
  <c r="X41" i="2"/>
  <c r="T41" i="2"/>
  <c r="X40" i="2"/>
  <c r="X39" i="2"/>
  <c r="T39" i="2"/>
  <c r="X38" i="2"/>
  <c r="T38" i="2"/>
  <c r="X37" i="2"/>
  <c r="T37" i="2"/>
  <c r="X36" i="2"/>
  <c r="T36" i="2"/>
  <c r="X35" i="2"/>
  <c r="T35" i="2"/>
  <c r="X34" i="2"/>
  <c r="T34" i="2"/>
  <c r="X33" i="2"/>
  <c r="T33" i="2"/>
  <c r="X32" i="2"/>
  <c r="T32" i="2"/>
  <c r="X31" i="2"/>
  <c r="T31" i="2"/>
  <c r="X30" i="2"/>
  <c r="T30" i="2"/>
  <c r="X29" i="2"/>
  <c r="T29" i="2"/>
  <c r="X28" i="2"/>
  <c r="T28" i="2"/>
  <c r="X27" i="2"/>
  <c r="T27" i="2"/>
  <c r="X26" i="2"/>
  <c r="T26" i="2"/>
  <c r="X25" i="2"/>
  <c r="T25" i="2"/>
  <c r="X24" i="2"/>
  <c r="T24" i="2"/>
  <c r="X23" i="2"/>
  <c r="T23" i="2"/>
  <c r="X22" i="2"/>
  <c r="T22" i="2"/>
  <c r="X21" i="2"/>
  <c r="T21" i="2"/>
  <c r="X20" i="2"/>
  <c r="T20" i="2"/>
  <c r="X19" i="2"/>
  <c r="T19" i="2"/>
  <c r="X18" i="2"/>
  <c r="T18" i="2"/>
  <c r="X17" i="2"/>
  <c r="T17" i="2"/>
  <c r="X16" i="2"/>
  <c r="T16" i="2"/>
  <c r="X15" i="2"/>
  <c r="T15" i="2"/>
  <c r="X14" i="2"/>
  <c r="T14" i="2"/>
  <c r="I10" i="2"/>
  <c r="J10" i="2" s="1"/>
  <c r="O9" i="2"/>
  <c r="C9" i="2"/>
  <c r="C8" i="2"/>
  <c r="C7" i="2"/>
  <c r="D9" i="2" s="1"/>
  <c r="C6" i="2"/>
  <c r="C5" i="2"/>
  <c r="C4" i="2"/>
  <c r="D3"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1679574-5D4A-4829-A612-B760B9464A63}" name="A1. New Subledger Transactions - 7308,7310 Legal_Prof Fees" type="6" refreshedVersion="7" background="1" saveData="1">
    <textPr sourceFile="C:\Users\Carole McCarthy\Downloads\A1. New Subledger Transactions - 7308,7310 Legal_Prof Fees.csv">
      <textFields count="33">
        <textField/>
        <textField type="text"/>
        <textField type="text"/>
        <textField type="text"/>
        <textField type="text"/>
        <textField type="text"/>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<sst xmlns="http://schemas.openxmlformats.org/spreadsheetml/2006/main" count="109000" uniqueCount="6811">
  <si>
    <t>Ledger short name</t>
  </si>
  <si>
    <t>Cost centre code</t>
  </si>
  <si>
    <t>Subjective code</t>
  </si>
  <si>
    <t>Analysis 1 code</t>
  </si>
  <si>
    <t>Analysis 2 code</t>
  </si>
  <si>
    <t>Spare code</t>
  </si>
  <si>
    <t>Cost centre name</t>
  </si>
  <si>
    <t>Subjective name</t>
  </si>
  <si>
    <t>Analysis 1 name</t>
  </si>
  <si>
    <t>Analysis 2 name</t>
  </si>
  <si>
    <t>Spare name</t>
  </si>
  <si>
    <t>Amount (£)</t>
  </si>
  <si>
    <t>Month</t>
  </si>
  <si>
    <t>Category</t>
  </si>
  <si>
    <t>Jnl source</t>
  </si>
  <si>
    <t>Jnl header</t>
  </si>
  <si>
    <t>Batch name</t>
  </si>
  <si>
    <t>Jnl name</t>
  </si>
  <si>
    <t>Posted date</t>
  </si>
  <si>
    <t>Jnl created by</t>
  </si>
  <si>
    <t>Jnl line number</t>
  </si>
  <si>
    <t>Journal Line Description</t>
  </si>
  <si>
    <t>Party</t>
  </si>
  <si>
    <t>Transaction number</t>
  </si>
  <si>
    <t>Transaction date</t>
  </si>
  <si>
    <t>Source transaction</t>
  </si>
  <si>
    <t>Description</t>
  </si>
  <si>
    <t>Source</t>
  </si>
  <si>
    <t>Party detail</t>
  </si>
  <si>
    <t>URL</t>
  </si>
  <si>
    <t>Unit price</t>
  </si>
  <si>
    <t>Quantity</t>
  </si>
  <si>
    <t>UOM</t>
  </si>
  <si>
    <t>RYD</t>
  </si>
  <si>
    <t>E35005</t>
  </si>
  <si>
    <t>7310</t>
  </si>
  <si>
    <t>00000</t>
  </si>
  <si>
    <t>000000</t>
  </si>
  <si>
    <t>Legal Services</t>
  </si>
  <si>
    <t>Legal / Prof Fees</t>
  </si>
  <si>
    <t>Default</t>
  </si>
  <si>
    <t>Purchase Invoices</t>
  </si>
  <si>
    <t>Payables</t>
  </si>
  <si>
    <t>Journal Import 60955846:</t>
  </si>
  <si>
    <t>Payables A 12794730 60955846</t>
  </si>
  <si>
    <t>APR-18 Purchase Invoices GBP</t>
  </si>
  <si>
    <t>SSCREPMAN,</t>
  </si>
  <si>
    <t>Journal Import Created</t>
  </si>
  <si>
    <t>CAPSTICKS SOLICITORS</t>
  </si>
  <si>
    <t>PO Invoice</t>
  </si>
  <si>
    <t>http://nww.docserv.wyss.nhs.uk/synergyiim/dist/?val=503831_4102832_20180328162021</t>
  </si>
  <si>
    <t>E35100</t>
  </si>
  <si>
    <t>7309</t>
  </si>
  <si>
    <t>Finance Directorate Management</t>
  </si>
  <si>
    <t>Professional Fees</t>
  </si>
  <si>
    <t>Accrual</t>
  </si>
  <si>
    <t>Spreadsheet</t>
  </si>
  <si>
    <t>RYD PATEL, KAILASH</t>
  </si>
  <si>
    <t>Reverses "RYD FIN PK 1718 12 005 Accrual GBP" journal entry of "Spreadsheet A 12847878 61139866" batch from "MAR-18".</t>
  </si>
  <si>
    <t>Reverses "RYD FIN PK 1718 12 005 Accrual GBP"13-APR-18 17:35:42 - 61379566</t>
  </si>
  <si>
    <t>Reverses "RYD FIN PK 1718 12 005 Accrual GBP"13-APR-18 17:35:42</t>
  </si>
  <si>
    <t>Journal Import 61342580:</t>
  </si>
  <si>
    <t>Payables A 12887130 61342580</t>
  </si>
  <si>
    <t>E35120</t>
  </si>
  <si>
    <t>Corporate Expenses</t>
  </si>
  <si>
    <t>Spreadsheet A 13057315 62252265</t>
  </si>
  <si>
    <t>RYD FIN PK 1819 01 001 Accrual GBP</t>
  </si>
  <si>
    <t>ZZZ KANUMAKALA, PUSHPA</t>
  </si>
  <si>
    <t>7310;Capsticks;accrualcontract ;M1 2018/19</t>
  </si>
  <si>
    <t>7310;Capsticks;accrualcontract ;M1-M12 2017/18</t>
  </si>
  <si>
    <t>M01- Non PO suspense Clearance KP/AK/AK</t>
  </si>
  <si>
    <t>Spreadsheet A 12999675 61973443</t>
  </si>
  <si>
    <t>RYD FIN KP 1819 M01 001 Accrual GBP</t>
  </si>
  <si>
    <t>7310;NHS LITIGATION AUTHORITY;Non-PO Suspence Clearance;(Ian);M1;http://nww.docserv.wyss.nhs.uk/synergyiim/dist/?val=129944_1219898_20170714132700;SCRX00020967</t>
  </si>
  <si>
    <t>7310;NHS LITIGATION AUTHORITY;Non-PO Suspence Clearance;(Ian);M1;</t>
  </si>
  <si>
    <t>http://nww.docserv.wyss.nhs.uk/synergyiim/dist/?val=129944_1219898_20170714132700;SCRX00020967</t>
  </si>
  <si>
    <t>Reverses "RYD FIN AK1 1718 12 001 Accrual GBP" journal entry of "Spreadsheet A 12827234 61049399" batch from "MAR-18".</t>
  </si>
  <si>
    <t>Reverses "RYD FIN AK1 1718 12 001 Accrual GBP"13-APR-18 17:34:45 - 61379566</t>
  </si>
  <si>
    <t>Reverses "RYD FIN AK1 1718 12 001 Accrual GBP"13-APR-18 17:34:45</t>
  </si>
  <si>
    <t>7891; NHS LITIGATION AUTHORITY; http://nww.docserv.wyss.nhs.uk/synergyiim/dist/?val=431794_3650817_20180219163124; SINX00049858; Non Po Suspense Cleanrance; M12</t>
  </si>
  <si>
    <t>7891; NHS LITIGATION AUTHORITY;  SINX00049858; Non Po Suspense Cleanrance; M12</t>
  </si>
  <si>
    <t>http://nww.docserv.wyss.nhs.uk/synergyiim/dist/?val=431794_3650817_20180219163124;</t>
  </si>
  <si>
    <t>7310;Capsticks;accrualcontract ;M1-M12</t>
  </si>
  <si>
    <t>Misc Receipts</t>
  </si>
  <si>
    <t>Receivables</t>
  </si>
  <si>
    <t>Journal Import 61145710:</t>
  </si>
  <si>
    <t>Receivables A 12851673 61145710</t>
  </si>
  <si>
    <t>APR-18 Misc Receipts GBP</t>
  </si>
  <si>
    <t>SSC PAYE</t>
  </si>
  <si>
    <t>SBSEFT0504187081499A</t>
  </si>
  <si>
    <t>PAYMENT FROM DESCRIPTION: WEST KENT REFERENCE: HMCTS COMPENSATION APPLIED AS PER ATTACHED PS 6/4/18</t>
  </si>
  <si>
    <t>RYD_10005676_CREATE</t>
  </si>
  <si>
    <t>Journal Import 61539770:</t>
  </si>
  <si>
    <t>Receivables A 12928658 61539770</t>
  </si>
  <si>
    <t>SBSEFT1104187091374A</t>
  </si>
  <si>
    <t>PAYMENT FROM DESCRIPTION: N CAUSON REFERENCE: PALS 12797 UNABLE TO TRACE DEBTOR APPLIED AS PER ATTACHED PS 18/4/18</t>
  </si>
  <si>
    <t>http://nww.docserv.wyss.nhs.uk/synergyiim/dist/?val=503831_4102837_20180328162021</t>
  </si>
  <si>
    <t>Journal Import 61101215:</t>
  </si>
  <si>
    <t>Payables A 12839000 61101215</t>
  </si>
  <si>
    <t>Journal Import 61724940:</t>
  </si>
  <si>
    <t>Payables A 12957928 61724940</t>
  </si>
  <si>
    <t>IOLITE CONSULTANTS LTD</t>
  </si>
  <si>
    <t>http://nww.docserv.wyss.nhs.uk/synergyiim/dist/?val=524329_4280385_20180417120612</t>
  </si>
  <si>
    <t>Receiving</t>
  </si>
  <si>
    <t>Cost Management</t>
  </si>
  <si>
    <t>Journal Import 60898239:</t>
  </si>
  <si>
    <t>Cost Management A 12776914 60898239 2</t>
  </si>
  <si>
    <t>01-APR-2018 Receiving GBP</t>
  </si>
  <si>
    <t>Temporary PO for Legal Works ref Bognor North ACRP Lease</t>
  </si>
  <si>
    <t>LONDON-4</t>
  </si>
  <si>
    <t>Brighton MRC - legals for Sale Contract, Transer, Licence to Carry Out Works, Title Investigations</t>
  </si>
  <si>
    <t>DS10.07.12 HAZEL WILKS</t>
  </si>
  <si>
    <t>Gatwick ACRP Lease Fees</t>
  </si>
  <si>
    <t>JB 22.1.13 STEVE ELLIOTT</t>
  </si>
  <si>
    <t>Capsticks Solicitors LLP - Procement of CAD Systems.</t>
  </si>
  <si>
    <t>Journal Import 61930241:</t>
  </si>
  <si>
    <t>Cost Management A 12993398 61930241</t>
  </si>
  <si>
    <t>30-APR-2018 Receiving GBP</t>
  </si>
  <si>
    <t>E1830</t>
  </si>
  <si>
    <t>LTPS - Costs</t>
  </si>
  <si>
    <t>PAYABLE NON-PO ACCRUALS APR-18</t>
  </si>
  <si>
    <t>Payables A 12993359 61929448</t>
  </si>
  <si>
    <t>PAYABLE NON-PO ACCRUALS APR-18 Accrual GBP</t>
  </si>
  <si>
    <t>SINX00048410 - http://nww.docserv.wyss.nhs.uk/synergyiim/dist/?val=20170130120426002392212_005 - NHS LITIGATION AUTHORITY</t>
  </si>
  <si>
    <t>NHS LITIGATION AUTHORITY</t>
  </si>
  <si>
    <t>SINX00048410</t>
  </si>
  <si>
    <t>http://nww.docserv.wyss.nhs.uk/synergyiim/dist/?val=20170130120426002392212_005</t>
  </si>
  <si>
    <t>Reverses "PAYABLE NON-PO ACCRUALS MAR-18 Accrual GBP" journal entry of "Payables A 12778867 60897419" batch from "MAR-18".</t>
  </si>
  <si>
    <t>Reverses "PAYABLE NON-PO ACCRUALS MAR-18 Accrual GBP"29-MAR-18 19:45:29 - 60898890</t>
  </si>
  <si>
    <t>Reverses "PAYABLE NON-PO ACCRUALS MAR-18 Accrual GBP"29-MAR-18 19:45:29</t>
  </si>
  <si>
    <t>7310;NHS LITIGATION AUTHORITY;Non-PO Suspence Clearance;(Ian);M1;http://nww.docserv.wyss.nhs.uk/synergyiim/dist/?val=392801_3363980_20180125112512;SINX00049772</t>
  </si>
  <si>
    <t>http://nww.docserv.wyss.nhs.uk/synergyiim/dist/?val=392801_3363980_20180125112512;SINX00049772</t>
  </si>
  <si>
    <t>7310;NHS LITIGATION AUTHORITY;Non-PO Suspence Clearance;(Ian);M1;http://nww.docserv.wyss.nhs.uk/synergyiim/dist/?val=431794_3650817_20180219163124;SINX00049858</t>
  </si>
  <si>
    <t>http://nww.docserv.wyss.nhs.uk/synergyiim/dist/?val=431794_3650817_20180219163124;SINX00049858</t>
  </si>
  <si>
    <t>7891; NHS LITIGATION AUTHORITY; http://nww.docserv.wyss.nhs.uk/synergyiim/dist/?val=392801_3363980_20180125112512; SINX00049772; Non Po Suspense Cleanrance; M12</t>
  </si>
  <si>
    <t>7891; NHS LITIGATION AUTHORITY;  SINX00049772; Non Po Suspense Cleanrance; M12</t>
  </si>
  <si>
    <t>http://nww.docserv.wyss.nhs.uk/synergyiim/dist/?val=392801_3363980_20180125112512;</t>
  </si>
  <si>
    <t>7891; NHS LITIGATION AUTHORITY; http://nww.docserv.wyss.nhs.uk/synergyiim/dist/?val=129944_1219898_20170714132700; SCRX00020967; Non Po Suspense Cleanrance; M12</t>
  </si>
  <si>
    <t>7891; NHS LITIGATION AUTHORITY;  SCRX00020967; Non Po Suspense Cleanrance; M12</t>
  </si>
  <si>
    <t>http://nww.docserv.wyss.nhs.uk/synergyiim/dist/?val=129944_1219898_20170714132700;</t>
  </si>
  <si>
    <t>E1833</t>
  </si>
  <si>
    <t>Employment Relations</t>
  </si>
  <si>
    <t>SP - Brachers for D. Bell services (Inv: 100205317 - SOU2762)</t>
  </si>
  <si>
    <t>BRACHERS LLP</t>
  </si>
  <si>
    <t>MAIDSTONE</t>
  </si>
  <si>
    <t>SP - The Results Company - Cathe Gaskell (Inv: CG-10237)</t>
  </si>
  <si>
    <t>RESULTS CO (THE)</t>
  </si>
  <si>
    <t>TUNBRIDGE WELLS</t>
  </si>
  <si>
    <t>E1834</t>
  </si>
  <si>
    <t>Coroners Advice</t>
  </si>
  <si>
    <t>Capsticks Services - LW Inquest</t>
  </si>
  <si>
    <t>Capsticks - R Olliffe Inquest Ref: 106037</t>
  </si>
  <si>
    <t>Capsticks - Nicholas WARREN Inquest</t>
  </si>
  <si>
    <t>Ref: FRI/11539- JH</t>
  </si>
  <si>
    <t>Richie Inquest</t>
  </si>
  <si>
    <t>Capsticks - Terrence Smith Inquest</t>
  </si>
  <si>
    <t>Capsticks: Margaret Savin Inquest</t>
  </si>
  <si>
    <t>E35460</t>
  </si>
  <si>
    <t>7308</t>
  </si>
  <si>
    <t>IC Leadership 111</t>
  </si>
  <si>
    <t>Legal Fees</t>
  </si>
  <si>
    <t>Legal Fees (Capsticks) - Ashford 111</t>
  </si>
  <si>
    <t>E35461</t>
  </si>
  <si>
    <t>NHS 111 Set-up (Tender_Contract)</t>
  </si>
  <si>
    <t>SECAmb/Harmoni Sub-contract - additional fees</t>
  </si>
  <si>
    <t>JB 19.2.13 JILL DAWSON</t>
  </si>
  <si>
    <t>E35930</t>
  </si>
  <si>
    <t>Estates &amp; Facilities</t>
  </si>
  <si>
    <t>http://nww.docserv.wyss.nhs.uk/synergyiim/dist/?val=503831_4102834_20180328162021</t>
  </si>
  <si>
    <t>Journal Import 61917940:</t>
  </si>
  <si>
    <t>Payables A 12993027 61917940</t>
  </si>
  <si>
    <t>http://nww.docserv.wyss.nhs.uk/synergyiim/dist/?val=524691_4282094_20180417125911</t>
  </si>
  <si>
    <t>Crawley station sale. Additional  fees to reconcile further invoices.  as advised by J Flower.Please match to Po No: 165056810.</t>
  </si>
  <si>
    <t>Lewes station disposal. Additional Capsticks fees to reconcile further invoice.</t>
  </si>
  <si>
    <t>Crawley station sale. Additional  fees to reconcile invoice 311294.  Please match to Po No: 165056810.</t>
  </si>
  <si>
    <t>Lewes station disposal. Additional Capsticks fees to reconcile further invoice. 299456</t>
  </si>
  <si>
    <t>Professional and Legal Services - Invoice 307689 - Match to PO165056810</t>
  </si>
  <si>
    <t>Legal Fees (Capsticks) - NHS PS</t>
  </si>
  <si>
    <t>LAKERS LLP</t>
  </si>
  <si>
    <t>https://nww.einvoice-prod.sbs.nhs.uk:8179/invoicepdf/6a4ffb1b-92e3-504b-851f-80944efac653</t>
  </si>
  <si>
    <t>Steve Laker professional services  over multiple sites financial year 17/18 Feb 2018 - Invoice 936</t>
  </si>
  <si>
    <t>REIGATE</t>
  </si>
  <si>
    <t>Agency costs for Alex Hughes at 12.58ph for 37.5hrs per week.</t>
  </si>
  <si>
    <t>REED SPECIALIST RECRUITMENT LTD</t>
  </si>
  <si>
    <t>LONDON-1</t>
  </si>
  <si>
    <t>F8039</t>
  </si>
  <si>
    <t>Pulborough</t>
  </si>
  <si>
    <t>Journal Import 61226215:</t>
  </si>
  <si>
    <t>Payables A 12867812 61226215</t>
  </si>
  <si>
    <t>FLUDE COMMERCIAL</t>
  </si>
  <si>
    <t>C1161</t>
  </si>
  <si>
    <t>http://nww.docserv.wyss.nhs.uk/synergyiim/dist/?val=512076_4177763_20180406160720</t>
  </si>
  <si>
    <t>E35932</t>
  </si>
  <si>
    <t>Response Posts</t>
  </si>
  <si>
    <t>Journal Import 61538291:</t>
  </si>
  <si>
    <t>Payables A 12921940 61538291</t>
  </si>
  <si>
    <t>http://nww.docserv.wyss.nhs.uk/synergyiim/dist/?val=524691_4282092_20180417125911</t>
  </si>
  <si>
    <t>F8165</t>
  </si>
  <si>
    <t>Newhaven ACRP</t>
  </si>
  <si>
    <t>http://nww.docserv.wyss.nhs.uk/synergyiim/dist/?val=524691_4282090_20180417125911</t>
  </si>
  <si>
    <t>F8235</t>
  </si>
  <si>
    <t>Bognor South ACRP</t>
  </si>
  <si>
    <t>http://nww.docserv.wyss.nhs.uk/synergyiim/dist/?val=503873_4103077_20180328165129</t>
  </si>
  <si>
    <t>http://nww.docserv.wyss.nhs.uk/synergyiim/dist/?val=524691_4282089_20180417125911</t>
  </si>
  <si>
    <t>Bognor South ACRP - Lease Works for new ACRP at Bognor Fire Station</t>
  </si>
  <si>
    <t>00113</t>
  </si>
  <si>
    <t>Buildings - Planning Fees</t>
  </si>
  <si>
    <t>Horsham ACRP plans</t>
  </si>
  <si>
    <t>BUILDING DESIGN</t>
  </si>
  <si>
    <t>HORLEY</t>
  </si>
  <si>
    <t>E35940</t>
  </si>
  <si>
    <t>F8033</t>
  </si>
  <si>
    <t>Estates - HQ and EOC</t>
  </si>
  <si>
    <t>Lewes</t>
  </si>
  <si>
    <t>Journal Import 61308046:</t>
  </si>
  <si>
    <t>Payables A 12881517 61308046</t>
  </si>
  <si>
    <t>MONTAGU EVANS LLP</t>
  </si>
  <si>
    <t>RA180796</t>
  </si>
  <si>
    <t>http://nww.docserv.wyss.nhs.uk/synergyiim/dist/?val=514951_4201051_20180410141339</t>
  </si>
  <si>
    <t>CHAWTON HILL ASSOCIATES LTD</t>
  </si>
  <si>
    <t>LEATHERHEAD</t>
  </si>
  <si>
    <t>PO raised to reconcile remaining fees invoiced against PO No: 165042377.  Please match this to PO: 165042377.</t>
  </si>
  <si>
    <t>E35941</t>
  </si>
  <si>
    <t>F8316</t>
  </si>
  <si>
    <t>Estates - Fleet</t>
  </si>
  <si>
    <t>Eastbourne Commissioning Centre</t>
  </si>
  <si>
    <t>http://nww.docserv.wyss.nhs.uk/synergyiim/dist/?val=503873_4103078_20180328165129</t>
  </si>
  <si>
    <t>http://nww.docserv.wyss.nhs.uk/synergyiim/dist/?val=524691_4282088_20180417125911</t>
  </si>
  <si>
    <t>Lease renewal for 14c Lister Road, Eastbourne - First Quarter Rent &amp; Service Charge + Contribution to Legal and Agent fees - Invoice SEC1946</t>
  </si>
  <si>
    <t>E35947</t>
  </si>
  <si>
    <t>Estates - Chichester Op Unit</t>
  </si>
  <si>
    <t>Professional charges in accordance with the attached schedule - sale of Midhurst Ambulance station</t>
  </si>
  <si>
    <t>E35965</t>
  </si>
  <si>
    <t>F8147</t>
  </si>
  <si>
    <t>Make Ready - Chichester - main depot</t>
  </si>
  <si>
    <t>Make Ready - Chichester</t>
  </si>
  <si>
    <t>http://nww.docserv.wyss.nhs.uk/synergyiim/dist/?val=524691_4282096_20180417125911</t>
  </si>
  <si>
    <t>Journal Import 62807273:</t>
  </si>
  <si>
    <t>Payables A 13164997 62807273</t>
  </si>
  <si>
    <t>MAY-18 Purchase Invoices GBP</t>
  </si>
  <si>
    <t>http://nww.docserv.wyss.nhs.uk/synergyiim/dist/?val=572357_4721480_20180525104150</t>
  </si>
  <si>
    <t>M02 - Finance &amp; IT Accruals - KP</t>
  </si>
  <si>
    <t>Spreadsheet A 13239152 63342404</t>
  </si>
  <si>
    <t>RYD FIN KP 1819 M02 009 Accrual GBP</t>
  </si>
  <si>
    <t>7310;Capsticks;accrualcontract ;M1-2 2018/19</t>
  </si>
  <si>
    <t>RECEIVING Error Correction - M02</t>
  </si>
  <si>
    <t>Spreadsheet A 13262253 63501355</t>
  </si>
  <si>
    <t>RYD FIN TA 18/19 02 025 Accrual GBP</t>
  </si>
  <si>
    <t>ZZZ AKINLADE, TEMIDAYO</t>
  </si>
  <si>
    <t>7310; Receiving Error Correction; Brighton MRC - legals for Sale Contract, Transer, Licence to Carry Out Works, Title Investigations; 165026831; M02</t>
  </si>
  <si>
    <t>7310; Receiving Error Correction; Capsticks Solicitors LLP - Procement of CAD Systems.; 165058580; M02</t>
  </si>
  <si>
    <t>7310; Receiving Error Correction; SP - Agency costs for the transcription of Investigation interviews held by D. Brettle; 165069775; M02</t>
  </si>
  <si>
    <t>Reverses "RYD FIN KP 1819 M01 001 Accrual GBP" journal entry of "Spreadsheet A 12999675 61973443" batch from "APR-18".</t>
  </si>
  <si>
    <t>Reverses "RYD FIN KP 1819 M01 001 Accrual GBP"10-MAY-18 18:05:45 - 62297010</t>
  </si>
  <si>
    <t>Reverses "RYD FIN KP 1819 M01 001 Accrual GBP"10-MAY-18 18:05:45</t>
  </si>
  <si>
    <t>Reverses "RYD FIN PK 1819 01 001 Accrual GBP" journal entry of "Spreadsheet A 13057315 62252265" batch from "APR-18".</t>
  </si>
  <si>
    <t>Reverses "RYD FIN PK 1819 01 001 Accrual GBP"10-MAY-18 18:07:15 - 62297010</t>
  </si>
  <si>
    <t>Reverses "RYD FIN PK 1819 01 001 Accrual GBP"10-MAY-18 18:07:15</t>
  </si>
  <si>
    <t>Journal Import 62022683:</t>
  </si>
  <si>
    <t>Receivables A 13013660 62022683</t>
  </si>
  <si>
    <t>MAY-18 Misc Receipts GBP</t>
  </si>
  <si>
    <t>CCX  EQUIPMENT DISPOSALS</t>
  </si>
  <si>
    <t>RYDFINBN001270-2</t>
  </si>
  <si>
    <t>7578.90 is a sum of different cheques that we have received. Most of them are from solicitors.</t>
  </si>
  <si>
    <t>RYD SUSSEX FINANCE OPG INCOME</t>
  </si>
  <si>
    <t>Journal Import 62111147:</t>
  </si>
  <si>
    <t>Receivables A 13032663 62111147</t>
  </si>
  <si>
    <t>SBSEFT0305187162411A</t>
  </si>
  <si>
    <t>PAYMENT FROM DESCRIPTION: WEST KENT REFERENCE: HMCTS COMPENSATION APPLIED AS PER ATTACHED PS 4/5/18</t>
  </si>
  <si>
    <t>Journal Import 62983766:</t>
  </si>
  <si>
    <t>Receivables A 13203391 62983766</t>
  </si>
  <si>
    <t>SBSEFT2305187210346A</t>
  </si>
  <si>
    <t>PAYMENT FROM DESCRIPTION: GODALMING AMBULA REFERENCE: PCM55CI81338857 sent mail to drs APPLIED AS PER ATTACHED PS 31/5/18</t>
  </si>
  <si>
    <t>Journal Import 62691707:</t>
  </si>
  <si>
    <t>Payables A 13146980 62691707</t>
  </si>
  <si>
    <t>HOLIDAY INN GATWICK AIRPORT</t>
  </si>
  <si>
    <t>http://nww.docserv.wyss.nhs.uk/synergyiim/dist/?val=563723_4657158_20180521124422</t>
  </si>
  <si>
    <t>http://nww.docserv.wyss.nhs.uk/synergyiim/dist/?val=572357_4721484_20180525104150</t>
  </si>
  <si>
    <t>Cost Management A 12993398 61930241 2</t>
  </si>
  <si>
    <t>01-MAY-2018 Receiving GBP</t>
  </si>
  <si>
    <t>Journal Import 62984974:</t>
  </si>
  <si>
    <t>Cost Management A 13203427 62984974</t>
  </si>
  <si>
    <t>31-MAY-2018 Receiving GBP</t>
  </si>
  <si>
    <t>SP - Agency costs for the transcription of Investigation interviews held by D. Brettle</t>
  </si>
  <si>
    <t>PAYABLE NON-PO ACCRUALS MAY-18</t>
  </si>
  <si>
    <t>Payables A 13202403 62984537</t>
  </si>
  <si>
    <t>PAYABLE NON-PO ACCRUALS MAY-18 Accrual GBP</t>
  </si>
  <si>
    <t>SINX00049772 - http://nww.docserv.wyss.nhs.uk/synergyiim/dist/?val=392801_3363980_20180125112512 - NHS LITIGATION AUTHORITY</t>
  </si>
  <si>
    <t>SINX00049772</t>
  </si>
  <si>
    <t>http://nww.docserv.wyss.nhs.uk/synergyiim/dist/?val=392801_3363980_20180125112512</t>
  </si>
  <si>
    <t>SINX00049858 - http://nww.docserv.wyss.nhs.uk/synergyiim/dist/?val=431794_3650817_20180219163124 - NHS LITIGATION AUTHORITY</t>
  </si>
  <si>
    <t>SINX00049858</t>
  </si>
  <si>
    <t>http://nww.docserv.wyss.nhs.uk/synergyiim/dist/?val=431794_3650817_20180219163124</t>
  </si>
  <si>
    <t>Reverses "PAYABLE NON-PO ACCRUALS APR-18 Accrual GBP" journal entry of "Payables A 12993359 61929448" batch from "APR-18".</t>
  </si>
  <si>
    <t>Reverses "PAYABLE NON-PO ACCRUALS APR-18 Accrual GBP"30-APR-18 19:53:43 - 61930997</t>
  </si>
  <si>
    <t>Reverses "PAYABLE NON-PO ACCRUALS APR-18 Accrual GBP"30-APR-18 19:53:43</t>
  </si>
  <si>
    <t>Journal Import 62110089:</t>
  </si>
  <si>
    <t>Payables A 13025023 62110089</t>
  </si>
  <si>
    <t>SCRX00020967</t>
  </si>
  <si>
    <t>Non-PO</t>
  </si>
  <si>
    <t>Non PO Invoice</t>
  </si>
  <si>
    <t>http://nww.docserv.wyss.nhs.uk/synergyiim/dist/?val=129944_1219898_20170714132700</t>
  </si>
  <si>
    <t>Journal Import 62257044:</t>
  </si>
  <si>
    <t>Payables A 13057440 62257044</t>
  </si>
  <si>
    <t>7310; Receiving Error Correction; SP - The Results Company - Cathe Gaskell (Inv: CG-10237); 165061118; M02</t>
  </si>
  <si>
    <t>7310; Receiving Error Correction; Capsticks - Terrence Smith Inquest; 165055075; M02</t>
  </si>
  <si>
    <t>7310; Receiving Error Correction; Capsticks - Nicholas WARREN Inquest; 165055337; M02</t>
  </si>
  <si>
    <t>7310; Receiving Error Correction; Capsticks: Margaret Savin Inquest; 165057751; M02</t>
  </si>
  <si>
    <t>7310; Receiving Error Correction; Richie Inquest; 165056903; M02</t>
  </si>
  <si>
    <t>7310; Receiving Error Correction; Capsticks - R Olliffe Inquest Ref: 106037; 165056005; M02</t>
  </si>
  <si>
    <t>7310; Receiving Error Correction; Capsticks Services - LW Inquest; 165052362; M02</t>
  </si>
  <si>
    <t>Adjustment</t>
  </si>
  <si>
    <t>Income Adjustment M02</t>
  </si>
  <si>
    <t>Spreadsheet A 13261498 63510809</t>
  </si>
  <si>
    <t>RYD FIN AFK 1819 02 017 Adjustment GBP</t>
  </si>
  <si>
    <t>RYD KADIROV, ABDULLOH</t>
  </si>
  <si>
    <t>4200;Capsticks;PO 165069133 - Confidentiality Agreement for Rory Collinge;M02;</t>
  </si>
  <si>
    <t>SBS RYD APR-18 VAT ADJUSTMENT JOURNAL</t>
  </si>
  <si>
    <t>Spreadsheet A 13248166 63371419</t>
  </si>
  <si>
    <t>SBS RYD APR-18 VAT ADJUSTMENT JOURNAL Adjustment GBP</t>
  </si>
  <si>
    <t>SSC PETRAUSKAS, MICHAELA</t>
  </si>
  <si>
    <t>CAPSTICKS SOLICITORS-323558-0-http://nww.docserv.wyss.nhs.uk/synergyiim/dist/?val=503831_4102834_20180328162021</t>
  </si>
  <si>
    <t>CAPSTICKS SOLICITORS-323558-0-</t>
  </si>
  <si>
    <t>Journal Import 62973546:</t>
  </si>
  <si>
    <t>Payables A 13202070 62973546</t>
  </si>
  <si>
    <t>http://nww.docserv.wyss.nhs.uk/synergyiim/dist/?val=572357_4721476_20180525104150</t>
  </si>
  <si>
    <t>Journal Import 62253815:</t>
  </si>
  <si>
    <t>Payables A 13059428 62253815</t>
  </si>
  <si>
    <t>https://nww.einvoice-prod.sbs.nhs.uk:8179/invoicepdf/d2081912-bb81-51b8-a1d5-d4dae3f63507</t>
  </si>
  <si>
    <t>Licence agreement for Hastings  to cover one year 06.02.17 to 06.02.18</t>
  </si>
  <si>
    <t>CLARKE CONTROLS LTD</t>
  </si>
  <si>
    <t>OLDHAM</t>
  </si>
  <si>
    <t>SSC MISCELLANEOUS</t>
  </si>
  <si>
    <t>SBSEFT0105187156009A</t>
  </si>
  <si>
    <t xml:space="preserve">PAYMENT FROM DESCRIPTION: CAPSTICKS CLNT REFERENCE: E35932/7310/00000/ **APPLIED AS PER GL CODE ON MASTERLINE ML PS020518 </t>
  </si>
  <si>
    <t>http://nww.docserv.wyss.nhs.uk/synergyiim/dist/?val=572357_4721474_20180525104150</t>
  </si>
  <si>
    <t>Journal Import 62300154:</t>
  </si>
  <si>
    <t>Payables A 13063230 62300154</t>
  </si>
  <si>
    <t>LANDMARK INFORMATION GROUP LTD</t>
  </si>
  <si>
    <t>http://nww.docserv.wyss.nhs.uk/synergyiim/dist/?val=551675_4523103_20180509154633</t>
  </si>
  <si>
    <t>MONTAGU EVANS LLP-RA180796-0-http://nww.docserv.wyss.nhs.uk/synergyiim/dist/?val=514951_4201051_20180410141339</t>
  </si>
  <si>
    <t>MONTAGU EVANS LLP-RA180796-0-</t>
  </si>
  <si>
    <t>http://nww.docserv.wyss.nhs.uk/synergyiim/dist/?val=572357_4721483_20180525104150</t>
  </si>
  <si>
    <t>CAPSTICKS SOLICITORS-324755-0-http://nww.docserv.wyss.nhs.uk/synergyiim/dist/?val=524691_4282088_20180417125911</t>
  </si>
  <si>
    <t>CAPSTICKS SOLICITORS-324755-0-</t>
  </si>
  <si>
    <t>http://nww.docserv.wyss.nhs.uk/synergyiim/dist/?val=572357_4721472_20180525104150</t>
  </si>
  <si>
    <t>http://nww.docserv.wyss.nhs.uk/synergyiim/dist/?val=572357_4721482_20180525104150</t>
  </si>
  <si>
    <t>CEO Accruals M03</t>
  </si>
  <si>
    <t>Spreadsheet A 13412383 64333694</t>
  </si>
  <si>
    <t>RYD FIN CAM 1819 03 004 Accrual GBP</t>
  </si>
  <si>
    <t>RYD MCCARTHY, CAROLE</t>
  </si>
  <si>
    <t>Accrue Estimated Legal Prof / Fees (Capsticks)</t>
  </si>
  <si>
    <t>M03 - Finance &amp; IT Accruals - KP</t>
  </si>
  <si>
    <t>Spreadsheet A 13412790 64341666</t>
  </si>
  <si>
    <t>RYD FIN KP 1819 M03 006 Accrual GBP</t>
  </si>
  <si>
    <t>Reverses "RYD FIN KP 1819 M02 009 Accrual GBP" journal entry of "Spreadsheet A 13239152 63342404" batch from "MAY-18".</t>
  </si>
  <si>
    <t>Reverses "RYD FIN KP 1819 M02 009 Accrual GBP"06-JUN-18 13:34:05 - 63372690</t>
  </si>
  <si>
    <t>Reverses "RYD FIN KP 1819 M02 009 Accrual GBP"06-JUN-18 13:34:05</t>
  </si>
  <si>
    <t>JUN-18 Purchase Invoices GBP</t>
  </si>
  <si>
    <t>7310;Capsticks;accrualcontract ;M1-M12 2017/18; M03</t>
  </si>
  <si>
    <t>7310;Capsticks;accrualcontract based on budget  ;M1-3 2018/19; M03</t>
  </si>
  <si>
    <t>M03- Non PO suspense Clearance KP &amp; AK &amp; AK</t>
  </si>
  <si>
    <t>Spreadsheet A 13402763 64301757</t>
  </si>
  <si>
    <t>RYD FIN KP 1819 M03 003 Accrual GBP</t>
  </si>
  <si>
    <t>7310; NHS LITIGATION AUTHORITY; ; M03; http://nww.docserv.wyss.nhs.uk/synergyiim/dist/?val=583348_4820219_20180605133515</t>
  </si>
  <si>
    <t>7310; NHS LITIGATION AUTHORITY; ; M03;</t>
  </si>
  <si>
    <t>http://nww.docserv.wyss.nhs.uk/synergyiim/dist/?val=583348_4820219_20180605133515</t>
  </si>
  <si>
    <t>7310; NHS LITIGATION AUTHORITY; ; M03; http://nww.docserv.wyss.nhs.uk/synergyiim/dist/?val=583774_4824760_20180605152610</t>
  </si>
  <si>
    <t>http://nww.docserv.wyss.nhs.uk/synergyiim/dist/?val=583774_4824760_20180605152610</t>
  </si>
  <si>
    <t>RECEIVING Error Correction - M03</t>
  </si>
  <si>
    <t>Spreadsheet A 13420590 64384211</t>
  </si>
  <si>
    <t>RYD FIN TA 18/19 03 018 Accrual GBP</t>
  </si>
  <si>
    <t>7310; Receiving Error Correction; Brighton MRC - legals for Sale Contract, Transer, Licence to Carry Out Works, Title Investigations; 165026831; M03</t>
  </si>
  <si>
    <t>7310; Receiving Error Correction; Capsticks Solicitors LLP - Procement of CAD Systems.; 165058580; M03</t>
  </si>
  <si>
    <t>7310; Receiving Error Correction; SP - Agency costs for the transcription of Investigation interviews held by D. Brettle; 165069775; M03</t>
  </si>
  <si>
    <t>Reverses "RYD FIN TA 18/19 02 025 Accrual GBP" journal entry of "Spreadsheet A 13262253 63501355" batch from "MAY-18".</t>
  </si>
  <si>
    <t>Reverses "RYD FIN TA 18/19 02 025 Accrual GBP"11-JUN-18 18:04:02 - 63625214</t>
  </si>
  <si>
    <t>Reverses "RYD FIN TA 18/19 02 025 Accrual GBP"11-JUN-18 18:04:02</t>
  </si>
  <si>
    <t>Journal Import 63390963:</t>
  </si>
  <si>
    <t>Receivables A 13254981 63390963</t>
  </si>
  <si>
    <t>JUN-18 Misc Receipts GBP</t>
  </si>
  <si>
    <t>RYDFINBN000983-1</t>
  </si>
  <si>
    <t>Banked cheques worth 11712.36</t>
  </si>
  <si>
    <t>SBSEFT0506187245861A</t>
  </si>
  <si>
    <t>PAYMENT FROM DESCRIPTION: WEST KENT REFERENCE: HMCTS COMPENSATION. ***APPLIED AS PER PREVIOUS RECORDS AND CONFIRMATION EMAIL SENT TO TRUST. MS 060618</t>
  </si>
  <si>
    <t>Journal Import 63741318:</t>
  </si>
  <si>
    <t>Receivables A 13302968 63741318</t>
  </si>
  <si>
    <t>RYDFINBN000983-7</t>
  </si>
  <si>
    <t>Banked cheques</t>
  </si>
  <si>
    <t>Journal Import 63587574:</t>
  </si>
  <si>
    <t>Payables A 13272988 63587574</t>
  </si>
  <si>
    <t>https://nww.einvoice-prod.sbs.nhs.uk:8179/invoicepdf/590845e6-d514-5bfd-a4e4-95bfab821478</t>
  </si>
  <si>
    <t>https://nww.einvoice-prod.sbs.nhs.uk:8179/invoicepdf/75703903-e295-589c-aadd-31f59eec284a</t>
  </si>
  <si>
    <t>Journal Import 63740621:</t>
  </si>
  <si>
    <t>Payables A 13304919 63740621</t>
  </si>
  <si>
    <t>Journal Import 63814929:</t>
  </si>
  <si>
    <t>Payables A 13315995 63814929</t>
  </si>
  <si>
    <t>https://nww.einvoice-prod.sbs.nhs.uk:8179/invoicepdf/bf398630-b9b1-5d7c-8e4a-35e88dc14435</t>
  </si>
  <si>
    <t>Journal Import 63850654:</t>
  </si>
  <si>
    <t>Payables A 13323255 63850654</t>
  </si>
  <si>
    <t>100208648SOU2762</t>
  </si>
  <si>
    <t>http://nww.docserv.wyss.nhs.uk/synergyiim/dist/?val=595747_4935376_20180615125049</t>
  </si>
  <si>
    <t>Journal Import 63924391:</t>
  </si>
  <si>
    <t>Payables A 13334205 63924391</t>
  </si>
  <si>
    <t>http://nww.docserv.wyss.nhs.uk/synergyiim/dist/?val=598450_4972030_20180619175903</t>
  </si>
  <si>
    <t>Journal Import 64074762:</t>
  </si>
  <si>
    <t>Payables A 13364226 64074762</t>
  </si>
  <si>
    <t>https://nww.einvoice-prod.sbs.nhs.uk:8179/invoicepdf/6189bf47-bb9b-561a-afc4-04250f010000</t>
  </si>
  <si>
    <t>Journal Import 64189627:</t>
  </si>
  <si>
    <t>Payables A 13381375 64189627</t>
  </si>
  <si>
    <t>Cost Management A 13203427 62984974 2</t>
  </si>
  <si>
    <t>01-JUN-2018 Receiving GBP</t>
  </si>
  <si>
    <t>Journal Import 64229122:</t>
  </si>
  <si>
    <t>Cost Management A 13389611 64229122</t>
  </si>
  <si>
    <t>29-JUN-2018 Receiving GBP</t>
  </si>
  <si>
    <t>PAYABLE NON-PO ACCRUALS JUN-18</t>
  </si>
  <si>
    <t>Payables A 13387571 64228566</t>
  </si>
  <si>
    <t>PAYABLE NON-PO ACCRUALS JUN-18 Accrual GBP</t>
  </si>
  <si>
    <t>Reverses "PAYABLE NON-PO ACCRUALS MAY-18 Accrual GBP" journal entry of "Payables A 13202403 62984537" batch from "MAY-18".</t>
  </si>
  <si>
    <t>Reverses "PAYABLE NON-PO ACCRUALS MAY-18 Accrual GBP"31-MAY-18 19:56:01 - 62985869</t>
  </si>
  <si>
    <t>Reverses "PAYABLE NON-PO ACCRUALS MAY-18 Accrual GBP"31-MAY-18 19:56:01</t>
  </si>
  <si>
    <t>7310; Receiving Error Correction; SP - The Results Company - Cathe Gaskell (Inv: CG-10237); 165061118; M03</t>
  </si>
  <si>
    <t>7310; Receiving Error Correction; Capsticks - Terrence Smith Inquest; 165055075; M03</t>
  </si>
  <si>
    <t>7310; Receiving Error Correction; Capsticks - Nicholas WARREN Inquest; 165055337; M03</t>
  </si>
  <si>
    <t>7310; Receiving Error Correction; Capsticks: Margaret Savin Inquest; 165057751; M03</t>
  </si>
  <si>
    <t>7310; Receiving Error Correction; Richie Inquest; 165056903; M03</t>
  </si>
  <si>
    <t>7310; Receiving Error Correction; Capsticks - R Olliffe Inquest Ref: 106037; 165056005; M03</t>
  </si>
  <si>
    <t>7310; Receiving Error Correction; Capsticks Services - LW Inquest; 165052362; M03</t>
  </si>
  <si>
    <t>E35210</t>
  </si>
  <si>
    <t>Employee Service Centre</t>
  </si>
  <si>
    <t>UNIONLINE</t>
  </si>
  <si>
    <t>UL500463</t>
  </si>
  <si>
    <t>http://nww.docserv.wyss.nhs.uk/synergyiim/dist/?val=608754_5061194_20180627113903</t>
  </si>
  <si>
    <t>SP - Iolite for Investigation approved by Mel Adassa. Inv: 403</t>
  </si>
  <si>
    <t>AYLESBURY</t>
  </si>
  <si>
    <t>Journal Import 63702639:</t>
  </si>
  <si>
    <t>Payables A 13292258 63702639</t>
  </si>
  <si>
    <t>THANET DISTRICT COUNCIL</t>
  </si>
  <si>
    <t>7500285298CHARGES</t>
  </si>
  <si>
    <t>http://nww.docserv.wyss.nhs.uk/synergyiim/dist/?val=581881_4801805_20180604123438</t>
  </si>
  <si>
    <t>Journal Import 64218746:</t>
  </si>
  <si>
    <t>Payables A 13387262 64218746</t>
  </si>
  <si>
    <t>http://nww.docserv.wyss.nhs.uk/synergyiim/dist/?val=598450_4972035_20180619175903</t>
  </si>
  <si>
    <t>Move costs to Estates E35930</t>
  </si>
  <si>
    <t>Spreadsheet A 13333086 63913733</t>
  </si>
  <si>
    <t>RYD FIN AFK 1819 03 003 Adjustment GBP</t>
  </si>
  <si>
    <t>7308;SSC PETRAUSKAS, MICHAELA;Move costs to Estates E35930;M03;http://nww.docserv.wyss.nhs.uk/synergyiim/dist/?val=514951_4201051_20180410141339</t>
  </si>
  <si>
    <t>7308;SSC PETRAUSKAS, MICHAELA;Move costs to Estates E35930;M03;</t>
  </si>
  <si>
    <t>7308;MONTAGU EVANS LLP;Move costs to Estates E35930;M03;http://nww.docserv.wyss.nhs.uk/synergyiim/dist/?val=514951_4201051_20180410141339</t>
  </si>
  <si>
    <t>7308;MONTAGU EVANS LLP;Move costs to Estates E35930;M03;</t>
  </si>
  <si>
    <t>7310;CAPSTICKS SOLICITORS;Move costs to Estates E35930;M03;http://nww.docserv.wyss.nhs.uk/synergyiim/dist/?val=572357_4721483_20180525104150</t>
  </si>
  <si>
    <t>7310;CAPSTICKS SOLICITORS;Move costs to Estates E35930;M03;</t>
  </si>
  <si>
    <t>Spreadsheet A 13334057 63907185</t>
  </si>
  <si>
    <t>RYD FIN AFK 1819 03 002 Adjustment GBP</t>
  </si>
  <si>
    <t>7310;CAPSTICKS SOLICITORS;Move costs to E35930;M02;http://nww.docserv.wyss.nhs.uk/synergyiim/dist/?val=524691_4282092_20180417125911</t>
  </si>
  <si>
    <t>7310;CAPSTICKS SOLICITORS;Move costs to E35930;M02;</t>
  </si>
  <si>
    <t>7310;CAPSTICKS SOLICITORS;Move costs to E35930;M02;http://nww.docserv.wyss.nhs.uk/synergyiim/dist/?val=572357_4721474_20180525104150</t>
  </si>
  <si>
    <t>7310;SBSEFT0105187156009A;Move costs to E35930;M02;</t>
  </si>
  <si>
    <t>SBS RYD MAY-18 VAT ADJUSTMENT JOURNAL</t>
  </si>
  <si>
    <t>Spreadsheet A 13431198 64415621</t>
  </si>
  <si>
    <t>SBS RYD MAY-18 VAT ADJUSTMENT JOURNAL Adjustment GBP</t>
  </si>
  <si>
    <t>SSC SIMPSON, ANNE-MARIE</t>
  </si>
  <si>
    <t>LAKERS LLP-938-0-https://nww.einvoice-prod.sbs.nhs.uk:8179/invoicepdf/d2081912-bb81-51b8-a1d5-d4dae3f63507</t>
  </si>
  <si>
    <t>LAKERS LLP-938-0-</t>
  </si>
  <si>
    <t>Journal Import 63026013:</t>
  </si>
  <si>
    <t>Payables A 13208960 63026013</t>
  </si>
  <si>
    <t>https://nww.einvoice-prod.sbs.nhs.uk:8179/invoicepdf/50667ac8-b393-519b-8c22-49b80e01f708</t>
  </si>
  <si>
    <t>Journal Import 63389741:</t>
  </si>
  <si>
    <t>Payables A 13251932 63389741</t>
  </si>
  <si>
    <t>F8065</t>
  </si>
  <si>
    <t>Banstead HQ</t>
  </si>
  <si>
    <t>Appraisal of Potential Values - The Horseshoe Banstead - Invoice Number HWLTD/120A</t>
  </si>
  <si>
    <t>HURST WARNE &amp; PARTNERS SURVEYORS LTD</t>
  </si>
  <si>
    <t>7310;CAPSTICKS SOLICITORS;Move costs to E35930;M02;http://nww.docserv.wyss.nhs.uk/synergyiim/dist/?val=524691_4282090_20180417125911</t>
  </si>
  <si>
    <t>7310;CAPSTICKS SOLICITORS;Move costs to E35930;M02;http://nww.docserv.wyss.nhs.uk/synergyiim/dist/?val=503873_4103077_20180328165129</t>
  </si>
  <si>
    <t>7310;CAPSTICKS SOLICITORS;Move costs to E35930;M02;http://nww.docserv.wyss.nhs.uk/synergyiim/dist/?val=524691_4282089_20180417125911</t>
  </si>
  <si>
    <t>7310;LANDMARK INFORMATION GROUP LTD;Move costs to E35930;M02;http://nww.docserv.wyss.nhs.uk/synergyiim/dist/?val=588584_4862474_20180608140502</t>
  </si>
  <si>
    <t>7310;LANDMARK INFORMATION GROUP LTD;Move costs to E35930;M02;</t>
  </si>
  <si>
    <t>http://nww.docserv.wyss.nhs.uk/synergyiim/dist/?val=588584_4862474_20180608140502</t>
  </si>
  <si>
    <t>7310;LANDMARK INFORMATION GROUP LTD;Move costs to E35930;M02;http://nww.docserv.wyss.nhs.uk/synergyiim/dist/?val=551675_4523103_20180509154633</t>
  </si>
  <si>
    <t>http://nww.docserv.wyss.nhs.uk/synergyiim/dist/?val=598450_4972037_20180619175903</t>
  </si>
  <si>
    <t>Journal Import 63628340:</t>
  </si>
  <si>
    <t>Payables A 13279436 63628340</t>
  </si>
  <si>
    <t>Journal Import 64071845:</t>
  </si>
  <si>
    <t>Payables A 13363198 64071845</t>
  </si>
  <si>
    <t>http://nww.docserv.wyss.nhs.uk/synergyiim/dist/?val=598450_4972031_20180619175903</t>
  </si>
  <si>
    <t>http://nww.docserv.wyss.nhs.uk/synergyiim/dist/?val=593514_4906118_20180613163932</t>
  </si>
  <si>
    <t>http://nww.docserv.wyss.nhs.uk/synergyiim/dist/?val=598450_4972041_20180619175903</t>
  </si>
  <si>
    <t>Journal Import 63888249:</t>
  </si>
  <si>
    <t>Payables A 13328157 63888249</t>
  </si>
  <si>
    <t>http://nww.docserv.wyss.nhs.uk/synergyiim/dist/?val=596656_4947749_20180618130842</t>
  </si>
  <si>
    <t>Journal Import 63895142:</t>
  </si>
  <si>
    <t>Payables A 13335013 63895142</t>
  </si>
  <si>
    <t>https://nww.einvoice-prod.sbs.nhs.uk:8179/invoicepdf/c0f7ff40-d1a8-53b0-9d9e-ee2cdd45ddb2</t>
  </si>
  <si>
    <t>Journal Import 64113326:</t>
  </si>
  <si>
    <t>Payables A 13371297 64113326</t>
  </si>
  <si>
    <t>M04 CEO Accruals</t>
  </si>
  <si>
    <t>Spreadsheet A 13605841 65294488</t>
  </si>
  <si>
    <t>RYD FIN CAM 1819 04 005 Accrual GBP</t>
  </si>
  <si>
    <t>Reverses "RYD FIN CAM 1819 03 004 Accrual GBP" journal entry of "Spreadsheet A 13412383 64333694" batch from "JUN-18".</t>
  </si>
  <si>
    <t>Reverses "RYD FIN CAM 1819 03 004 Accrual GBP"10-JUL-18 18:02:05 - 64596255</t>
  </si>
  <si>
    <t>Reverses "RYD FIN CAM 1819 03 004 Accrual GBP"10-JUL-18 18:02:05</t>
  </si>
  <si>
    <t>Journal Import 64440545:</t>
  </si>
  <si>
    <t>Payables A 13439925 64440545</t>
  </si>
  <si>
    <t>JUL-18 Purchase Invoices GBP</t>
  </si>
  <si>
    <t>http://nww.docserv.wyss.nhs.uk/synergyiim/dist/?val=617339_5140142_20180704152003</t>
  </si>
  <si>
    <t>M04 -Finance &amp; IT Accruals - KP</t>
  </si>
  <si>
    <t>Spreadsheet A 13609288 65300371</t>
  </si>
  <si>
    <t>RYD FIN KP 1819 M04 012 Accrual GBP</t>
  </si>
  <si>
    <t>Reverses "RYD FIN KP 1819 M03 006 Accrual GBP" journal entry of "Spreadsheet A 13412790 64341666" batch from "JUN-18".</t>
  </si>
  <si>
    <t>Reverses "RYD FIN KP 1819 M03 006 Accrual GBP"10-JUL-18 18:02:12 - 64596255</t>
  </si>
  <si>
    <t>Reverses "RYD FIN KP 1819 M03 006 Accrual GBP"10-JUL-18 18:02:12</t>
  </si>
  <si>
    <t>Barclaycard Accural M04;July 2018</t>
  </si>
  <si>
    <t>Spreadsheet A 13627655 65373896</t>
  </si>
  <si>
    <t>RYD FIN JO 1819 04 028 Accrual GBP</t>
  </si>
  <si>
    <t>RYD OKELLO, JANE</t>
  </si>
  <si>
    <t>7310;DATA PROTECTION - ICO.ORG;Barclaycard accural M04;July2018</t>
  </si>
  <si>
    <t>M04 - Non PO suspense Clearance</t>
  </si>
  <si>
    <t>Spreadsheet A 13606741 65293468</t>
  </si>
  <si>
    <t>RYD FIN KP 1819 M04 009 Accrual GBP</t>
  </si>
  <si>
    <t>7310; NHS LITIGATION AUTHORITY; ; ; http://nww.docserv.wyss.nhs.uk/synergyiim/dist/?val=583348_4820219_20180605133515</t>
  </si>
  <si>
    <t>7310; NHS LITIGATION AUTHORITY; ; ;</t>
  </si>
  <si>
    <t>7310; NHS LITIGATION AUTHORITY; ; ; http://nww.docserv.wyss.nhs.uk/synergyiim/dist/?val=583774_4824760_20180605152610</t>
  </si>
  <si>
    <t>7310;Capsticks;accrualcontract ;M1-M12 2017/18; M04</t>
  </si>
  <si>
    <t>7310;Capsticks;accrualcontract based on budget  ;M1-4 2018/19; M04</t>
  </si>
  <si>
    <t>RECEIVING Error Correction - M04</t>
  </si>
  <si>
    <t>Spreadsheet A 13626786 65375535</t>
  </si>
  <si>
    <t>RYD FIN TA 18/19 04 020 Accrual GBP</t>
  </si>
  <si>
    <t>7310; Receiving Error Correction; Brighton MRC - legals for Sale Contract, Transer, Licence to Carry Out Works, Title Investigations; 165026831; M04</t>
  </si>
  <si>
    <t>7310; Receiving Error Correction; Capsticks Solicitors LLP - Procement of CAD Systems.; 165058580; M04</t>
  </si>
  <si>
    <t>7310; Receiving Error Correction; SP - Agency costs for the transcription of Investigation interviews held by D. Brettle; 165069775; M04</t>
  </si>
  <si>
    <t>Spreadsheet A 13646845 65460190</t>
  </si>
  <si>
    <t>RYD FIN TA 18/19 04 023 Accrual GBP</t>
  </si>
  <si>
    <t>Reverses "RYD FIN KP 1819 M03 003 Accrual GBP" journal entry of "Spreadsheet A 13402763 64301757" batch from "JUN-18".</t>
  </si>
  <si>
    <t>Reverses "RYD FIN KP 1819 M03 003 Accrual GBP"10-JUL-18 18:01:46 - 64596255</t>
  </si>
  <si>
    <t>Reverses "RYD FIN KP 1819 M03 003 Accrual GBP"10-JUL-18 18:01:46</t>
  </si>
  <si>
    <t>Reverses "RYD FIN TA 18/19 03 018 Accrual GBP" journal entry of "Spreadsheet A 13420590 64384211" batch from "JUN-18".</t>
  </si>
  <si>
    <t>Reverses "RYD FIN TA 18/19 03 018 Accrual GBP"10-JUL-18 18:02:51 - 64596255</t>
  </si>
  <si>
    <t>Reverses "RYD FIN TA 18/19 03 018 Accrual GBP"10-JUL-18 18:02:51</t>
  </si>
  <si>
    <t>Spreadsheet A 13648920 65460374</t>
  </si>
  <si>
    <t>RYD FIN TA 18/19 04 024 Adjustment GBP</t>
  </si>
  <si>
    <t>Journal Import 64481419:</t>
  </si>
  <si>
    <t>Receivables A 13444984 64481419</t>
  </si>
  <si>
    <t>JUL-18 Misc Receipts GBP</t>
  </si>
  <si>
    <t>SBSEFT0407187329999A</t>
  </si>
  <si>
    <t>PAYMENT FROM DESCRIPTION: WEST KENT REFERENCE: HMCTS COMPENSATION** APPLIED AS PER ATTACHED   JS060718</t>
  </si>
  <si>
    <t>Journal Import 64269249:</t>
  </si>
  <si>
    <t>Payables A 13397003 64269249</t>
  </si>
  <si>
    <t>https://nww.einvoice-prod.sbs.nhs.uk:8179/invoicepdf/b6d9e92c-835e-56ad-b8d0-962c4c844cf0</t>
  </si>
  <si>
    <t>Cost Management A 13389611 64229122 2</t>
  </si>
  <si>
    <t>01-JUL-2018 Receiving GBP</t>
  </si>
  <si>
    <t>Journal Import 65260194:</t>
  </si>
  <si>
    <t>Cost Management A 13601772 65260194</t>
  </si>
  <si>
    <t>31-JUL-2018 Receiving GBP</t>
  </si>
  <si>
    <t>PAYABLE NON-PO ACCRUALS JUL-18</t>
  </si>
  <si>
    <t>Payables A 13601741 65259731</t>
  </si>
  <si>
    <t>PAYABLE NON-PO ACCRUALS JUL-18 Accrual GBP</t>
  </si>
  <si>
    <t>Reverses "PAYABLE NON-PO ACCRUALS JUN-18 Accrual GBP" journal entry of "Payables A 13387571 64228566" batch from "JUN-18".</t>
  </si>
  <si>
    <t>Reverses "PAYABLE NON-PO ACCRUALS JUN-18 Accrual GBP"29-JUN-18 19:52:01 - 64229719</t>
  </si>
  <si>
    <t>Reverses "PAYABLE NON-PO ACCRUALS JUN-18 Accrual GBP"29-JUN-18 19:52:01</t>
  </si>
  <si>
    <t>7310; Receiving Error Correction; SP - The Results Company - Cathe Gaskell (Inv: CG-10237); 165061118; M04</t>
  </si>
  <si>
    <t>7310; Receiving Error Correction; Capsticks - Terrence Smith Inquest; 165055075; M04</t>
  </si>
  <si>
    <t>7310; Receiving Error Correction; Capsticks - Nicholas WARREN Inquest; 165055337; M04</t>
  </si>
  <si>
    <t>7310; Receiving Error Correction; Capsticks: Margaret Savin Inquest; 165057751; M04</t>
  </si>
  <si>
    <t>7310; Receiving Error Correction; Richie Inquest; 165056903; M04</t>
  </si>
  <si>
    <t>7310; Receiving Error Correction; Capsticks - R Olliffe Inquest Ref: 106037; 165056005; M04</t>
  </si>
  <si>
    <t>7310; Receiving Error Correction; Capsticks Services - LW Inquest; 165052362; M04</t>
  </si>
  <si>
    <t>Journal Import 64355014:</t>
  </si>
  <si>
    <t>Payables A 13415492 64355014</t>
  </si>
  <si>
    <t>http://nww.docserv.wyss.nhs.uk/synergyiim/dist/?val=612642_5109433_20180702135553</t>
  </si>
  <si>
    <t>Capital M04 Adjustments</t>
  </si>
  <si>
    <t>Spreadsheet A 13601281 65241291</t>
  </si>
  <si>
    <t>RYD FIN RSM 1819 04 001 Adjustment GBP Adjustment GBP</t>
  </si>
  <si>
    <t>RYD MURPHY, RACHEL</t>
  </si>
  <si>
    <t>DMH Stallard - http://nww.docserv.wyss.nhs.uk/synergyiim/dist/?val=20160126143846002241571_005</t>
  </si>
  <si>
    <t>DMH Stallard -</t>
  </si>
  <si>
    <t>http://nww.docserv.wyss.nhs.uk/synergyiim/dist/?val=20160126143846002241571_005</t>
  </si>
  <si>
    <t>Journal Import 64436730:</t>
  </si>
  <si>
    <t>Payables A 13433094 64436730</t>
  </si>
  <si>
    <t>https://nww.einvoice-prod.sbs.nhs.uk:8179/invoicepdf/73048829-bf71-503b-863b-bac6f7cfd181</t>
  </si>
  <si>
    <t>F8025</t>
  </si>
  <si>
    <t>Hailsham</t>
  </si>
  <si>
    <t>Payment for EPC on site, proportioned payment to paid to ESCC via Fludes as agreed by Steve Laker</t>
  </si>
  <si>
    <t>BRIGHTON</t>
  </si>
  <si>
    <t>Journal Import 64476941:</t>
  </si>
  <si>
    <t>Payables A 13439702 64476941</t>
  </si>
  <si>
    <t>HWLTD120A</t>
  </si>
  <si>
    <t>http://nww.docserv.wyss.nhs.uk/synergyiim/dist/?val=612586_5108546_20180702130444</t>
  </si>
  <si>
    <t>F8221</t>
  </si>
  <si>
    <t>Pulborough ACRP</t>
  </si>
  <si>
    <t>Journal Import 65138656:</t>
  </si>
  <si>
    <t>Payables A 13574337 65138656</t>
  </si>
  <si>
    <t>CAXTONS CARTERED SURVEYORS</t>
  </si>
  <si>
    <t>CANCAG240011590</t>
  </si>
  <si>
    <t>http://nww.docserv.wyss.nhs.uk/synergyiim/dist/?val=643552_5322733_20180724121622</t>
  </si>
  <si>
    <t>Journal Import 64706720:</t>
  </si>
  <si>
    <t>Payables A 13482170 64706720</t>
  </si>
  <si>
    <t>SEC1946</t>
  </si>
  <si>
    <t>http://nww.docserv.wyss.nhs.uk/synergyiim/dist/?val=623460_5176990_20180710095003</t>
  </si>
  <si>
    <t>M05 - Non PO suspense Clearance</t>
  </si>
  <si>
    <t>Spreadsheet A 13819852 66363742</t>
  </si>
  <si>
    <t>RYD FIN KP 1819 M05 009 Accrual GBP</t>
  </si>
  <si>
    <t>7310; NHS LITIGATION AUTHORITY; ; M05 NON-PO Suspense clearance; http://nww.docserv.wyss.nhs.uk/synergyiim/dist/?val=653301_5419490_20180731142312</t>
  </si>
  <si>
    <t>7310; NHS LITIGATION AUTHORITY; ; M05 NON-PO Suspense clearance;</t>
  </si>
  <si>
    <t>http://nww.docserv.wyss.nhs.uk/synergyiim/dist/?val=653301_5419490_20180731142312</t>
  </si>
  <si>
    <t>M05 CEO Accruals</t>
  </si>
  <si>
    <t>Spreadsheet A 13819802 66363277</t>
  </si>
  <si>
    <t>RYD FIN CAM 1819 05 007 Accrual GBP</t>
  </si>
  <si>
    <t>Reverses "RYD FIN CAM 1819 04 005 Accrual GBP" journal entry of "Spreadsheet A 13605841 65294488" batch from "JUL-18".</t>
  </si>
  <si>
    <t>Reverses "RYD FIN CAM 1819 04 005 Accrual GBP"09-AUG-18 18:02:31 - 65583981</t>
  </si>
  <si>
    <t>Reverses "RYD FIN CAM 1819 04 005 Accrual GBP"09-AUG-18 18:02:31</t>
  </si>
  <si>
    <t>Journal Import 65547335:</t>
  </si>
  <si>
    <t>Payables A 13662541 65547335</t>
  </si>
  <si>
    <t>AUG-18 Purchase Invoices GBP</t>
  </si>
  <si>
    <t>SINX00050440</t>
  </si>
  <si>
    <t>M05 -Finance &amp; IT Accruals - KP</t>
  </si>
  <si>
    <t>Spreadsheet A 13827576 66402119</t>
  </si>
  <si>
    <t>RYD FIN KP 1819 M05 017 Accrual GBP</t>
  </si>
  <si>
    <t>Reverses "RYD FIN KP 1819 M04 012 Accrual GBP" journal entry of "Spreadsheet A 13609288 65300371" batch from "JUL-18".</t>
  </si>
  <si>
    <t>Reverses "RYD FIN KP 1819 M04 012 Accrual GBP"09-AUG-18 18:02:38 - 65583981</t>
  </si>
  <si>
    <t>Reverses "RYD FIN KP 1819 M04 012 Accrual GBP"09-AUG-18 18:02:38</t>
  </si>
  <si>
    <t>M05 - Prior year cost adjustment 2 - PK/KP</t>
  </si>
  <si>
    <t>Spreadsheet A 13827569 66402030</t>
  </si>
  <si>
    <t>RYD FIN PK 1819 M05 018 Adjustment GBP</t>
  </si>
  <si>
    <t>7310; NHS LITIGATION AUTHORITY; ; M05 NON-PO Suspense clearance; http://nww.docserv.wyss.nhs.uk/synergyiim/dist/?val=583774_4824760_20180605152610</t>
  </si>
  <si>
    <t>7310;Capsticks;accrualcontract based on budget  ;M1-5 2018/19; M05</t>
  </si>
  <si>
    <t>Reverses "RYD FIN JO 1819 04 028 Accrual GBP" journal entry of "Spreadsheet A 13627655 65373896" batch from "JUL-18".</t>
  </si>
  <si>
    <t>Reverses "RYD FIN JO 1819 04 028 Accrual GBP"09-AUG-18 18:03:42 - 65583981</t>
  </si>
  <si>
    <t>Reverses "RYD FIN JO 1819 04 028 Accrual GBP"09-AUG-18 18:03:42</t>
  </si>
  <si>
    <t>Reverses "RYD FIN KP 1819 M04 009 Accrual GBP" journal entry of "Spreadsheet A 13606741 65293468" batch from "JUL-18".</t>
  </si>
  <si>
    <t>Reverses "RYD FIN KP 1819 M04 009 Accrual GBP"09-AUG-18 18:02:29 - 65583981</t>
  </si>
  <si>
    <t>Reverses "RYD FIN KP 1819 M04 009 Accrual GBP"09-AUG-18 18:02:29</t>
  </si>
  <si>
    <t>Reverses "RYD FIN TA 18/19 04 020 Accrual GBP" journal entry of "Spreadsheet A 13626786 65375535" batch from "JUL-18".</t>
  </si>
  <si>
    <t>Reverses "RYD FIN TA 18/19 04 020 Accrual GBP"09-AUG-18 18:03:47 - 65583981</t>
  </si>
  <si>
    <t>Reverses "RYD FIN TA 18/19 04 020 Accrual GBP"09-AUG-18 18:03:47</t>
  </si>
  <si>
    <t>Reverses "RYD FIN TA 18/19 04 023 Accrual GBP" journal entry of "Spreadsheet A 13646845 65460190" batch from "JUL-18".</t>
  </si>
  <si>
    <t>Reverses "RYD FIN TA 18/19 04 023 Accrual GBP"09-AUG-18 18:04:10 - 65583981</t>
  </si>
  <si>
    <t>Reverses "RYD FIN TA 18/19 04 023 Accrual GBP"09-AUG-18 18:04:10</t>
  </si>
  <si>
    <t>BARCLAYCARD COMMERCIAL JUL 18</t>
  </si>
  <si>
    <t>Spreadsheet A 13675072 65604359</t>
  </si>
  <si>
    <t>SBSCM JW RYD 002 AUG 18 Adjustment GBP</t>
  </si>
  <si>
    <t>ZZZ WOODMAN, JASON</t>
  </si>
  <si>
    <t>BARCLAY CARD PAYMENTS</t>
  </si>
  <si>
    <t>7310;Capsticks;accrualcontract ;M1-M12 2017/18; transferred to Prior year codes</t>
  </si>
  <si>
    <t>SBS RYD JUL-18 VAT ADJUSTMENT JOURNAL</t>
  </si>
  <si>
    <t>Spreadsheet A 13855567 66534303</t>
  </si>
  <si>
    <t>SBS RYD JUL-18 VAT ADJUSTMENT JOURNAL Adjustment GBP</t>
  </si>
  <si>
    <t>REED SPECIALIST RECRUITMENT LTD-0232841879-0-https://nww.einvoice-prod.sbs.nhs.uk:8179/invoicepdf/b6d9e92c-835e-56ad-b8d0-962c4c844cf0</t>
  </si>
  <si>
    <t>REED SPECIALIST RECRUITMENT LTD-0232841879-0-</t>
  </si>
  <si>
    <t>SBS RYD JUN-18 VAT ADJUSTMENT JOURNAL</t>
  </si>
  <si>
    <t>Spreadsheet A 13661106 65523241</t>
  </si>
  <si>
    <t>SBS RYD JUN-18 VAT ADJUSTMENT JOURNAL Adjustment GBP</t>
  </si>
  <si>
    <t>REED SPECIALIST RECRUITMENT LTD-0232787593-0-https://nww.einvoice-prod.sbs.nhs.uk:8179/invoicepdf/bf398630-b9b1-5d7c-8e4a-35e88dc14435</t>
  </si>
  <si>
    <t>REED SPECIALIST RECRUITMENT LTD-0232787593-0-</t>
  </si>
  <si>
    <t>REED SPECIALIST RECRUITMENT LTD-0232815938-0-https://nww.einvoice-prod.sbs.nhs.uk:8179/invoicepdf/6189bf47-bb9b-561a-afc4-04250f010000</t>
  </si>
  <si>
    <t>REED SPECIALIST RECRUITMENT LTD-0232815938-0-</t>
  </si>
  <si>
    <t>REED SPECIALIST RECRUITMENT LTD-0232701845-0-https://nww.einvoice-prod.sbs.nhs.uk:8179/invoicepdf/590845e6-d514-5bfd-a4e4-95bfab821478</t>
  </si>
  <si>
    <t>REED SPECIALIST RECRUITMENT LTD-0232701845-0-</t>
  </si>
  <si>
    <t>REED SPECIALIST RECRUITMENT LTD-0232759070-0-https://nww.einvoice-prod.sbs.nhs.uk:8179/invoicepdf/75703903-e295-589c-aadd-31f59eec284a</t>
  </si>
  <si>
    <t>REED SPECIALIST RECRUITMENT LTD-0232759070-0-</t>
  </si>
  <si>
    <t>DWF LLP-1904283</t>
  </si>
  <si>
    <t>CAPSTICKS SOLICITORS-327197-0-http://nww.docserv.wyss.nhs.uk/synergyiim/dist/?val=572357_4721484_20180525104150</t>
  </si>
  <si>
    <t>CAPSTICKS SOLICITORS-327197-0-</t>
  </si>
  <si>
    <t>Journal Import 65466778:</t>
  </si>
  <si>
    <t>Receivables A 13654969 65466778</t>
  </si>
  <si>
    <t>AUG-18 Misc Receipts GBP</t>
  </si>
  <si>
    <t>SBSEFT0308187415075A</t>
  </si>
  <si>
    <t>PAYMENT FROM DESCRIPTION: WEST KENT REFERENCE: HMCTS COMPENSATION***APPLIED AS PER PREVIOUS EMAIL SENT FOR CONFIRMATION   JS060818</t>
  </si>
  <si>
    <t>SBSEFT0308187415076A</t>
  </si>
  <si>
    <t>PAYMENT FROM DESCRIPTION: WEST KENT REFERENCE: 18022867K WK**APPLIED AS PER PREVIOUS EMAIL SENT FOR CONFIRMATION   JS060818</t>
  </si>
  <si>
    <t>Journal Import 65508298:</t>
  </si>
  <si>
    <t>Receivables A 13660967 65508298</t>
  </si>
  <si>
    <t>RYDFINBN000984-2</t>
  </si>
  <si>
    <t>Legal settlements</t>
  </si>
  <si>
    <t>Journal Import 65586936:</t>
  </si>
  <si>
    <t>Payables A 13668356 65586936</t>
  </si>
  <si>
    <t>http://nww.docserv.wyss.nhs.uk/synergyiim/dist/?val=663317_5505845_20180807180436</t>
  </si>
  <si>
    <t>Journal Import 65619461:</t>
  </si>
  <si>
    <t>Payables A 13675159 65619461</t>
  </si>
  <si>
    <t>Journal Import 65805417:</t>
  </si>
  <si>
    <t>Payables A 13713192 65805417</t>
  </si>
  <si>
    <t>Cost Management A 13601772 65260194 2</t>
  </si>
  <si>
    <t>01-AUG-2018 Receiving GBP</t>
  </si>
  <si>
    <t>Journal Import 66289567:</t>
  </si>
  <si>
    <t>Cost Management A 13804752 66289567</t>
  </si>
  <si>
    <t>31-AUG-2018 Receiving GBP</t>
  </si>
  <si>
    <t>PAYABLE NON-PO ACCRUALS AUG-18</t>
  </si>
  <si>
    <t>Payables A 13804710 66288924</t>
  </si>
  <si>
    <t>PAYABLE NON-PO ACCRUALS AUG-18 Accrual GBP</t>
  </si>
  <si>
    <t>Reverses "PAYABLE NON-PO ACCRUALS JUL-18 Accrual GBP" journal entry of "Payables A 13601741 65259731" batch from "JUL-18".</t>
  </si>
  <si>
    <t>Reverses "PAYABLE NON-PO ACCRUALS JUL-18 Accrual GBP"31-JUL-18 20:14:06 - 65261299</t>
  </si>
  <si>
    <t>Reverses "PAYABLE NON-PO ACCRUALS JUL-18 Accrual GBP"31-JUL-18 20:14:06</t>
  </si>
  <si>
    <t>Journal Import 65996148:</t>
  </si>
  <si>
    <t>Payables A 13749332 65996148</t>
  </si>
  <si>
    <t>DAC BEACHCROFT LLP</t>
  </si>
  <si>
    <t>http://nww.docserv.wyss.nhs.uk/synergyiim/dist/?val=676538_5649156_20180821131145</t>
  </si>
  <si>
    <t>Journal Import 66030627:</t>
  </si>
  <si>
    <t>Payables A 13755321 66030627</t>
  </si>
  <si>
    <t>Journal Import 66134688:</t>
  </si>
  <si>
    <t>Payables A 13786113 66134688</t>
  </si>
  <si>
    <t>http://nww.docserv.wyss.nhs.uk/synergyiim/dist/?val=676186_5643496_20180820180721</t>
  </si>
  <si>
    <t>IOLITE CONSULTANTS LTD-403-0-http://nww.docserv.wyss.nhs.uk/synergyiim/dist/?val=612642_5109433_20180702135553</t>
  </si>
  <si>
    <t>IOLITE CONSULTANTS LTD-403-0-</t>
  </si>
  <si>
    <t>LAKERS LLP-940-0-https://nww.einvoice-prod.sbs.nhs.uk:8179/invoicepdf/73048829-bf71-503b-863b-bac6f7cfd181</t>
  </si>
  <si>
    <t>LAKERS LLP-940-0-</t>
  </si>
  <si>
    <t>EAST SUSSEX COUNTY COUNCIL-8002020825</t>
  </si>
  <si>
    <t>Journal Import 65462440:</t>
  </si>
  <si>
    <t>Payables A 13650008 65462440</t>
  </si>
  <si>
    <t>https://nww.einvoice-prod.sbs.nhs.uk:8179/invoicepdf/f327f1fb-79e6-5342-a5bf-dd25d4f75375</t>
  </si>
  <si>
    <t>Journal Import 65622283:</t>
  </si>
  <si>
    <t>Payables A 13675179 65622283</t>
  </si>
  <si>
    <t>http://nww.docserv.wyss.nhs.uk/synergyiim/dist/?val=663317_5505835_20180807180436</t>
  </si>
  <si>
    <t>Journal Import 65702898:</t>
  </si>
  <si>
    <t>Payables A 13702127 65702898</t>
  </si>
  <si>
    <t>http://nww.docserv.wyss.nhs.uk/synergyiim/dist/?val=663317_5505830_20180807180436</t>
  </si>
  <si>
    <t>Steve Laker professional services  over multiple sites financial year - Invoice 941</t>
  </si>
  <si>
    <t>HURST WARNE PARTNERS SURVEYORS LTD-HWLTD120A-0-http://nww.docserv.wyss.nhs.uk/synergyiim/dist/?val=612586_5108546_20180702130444</t>
  </si>
  <si>
    <t>HURST WARNE PARTNERS SURVEYORS LTD-HWLTD120A-0-</t>
  </si>
  <si>
    <t>HURST WARNE  PARTNERS SURVEYORS LTD-OR12_253751-HWLTD120A-800-http://nww.docserv.wyss.nhs.uk/synergyiim/dist/?val=612586_5108546_20180702130444</t>
  </si>
  <si>
    <t>HURST WARNE  PARTNERS SURVEYORS LTD-OR12_253751-HWLTD120A-800-</t>
  </si>
  <si>
    <t>CAXTONS CARTERED SURVEYORS-CANCAG240011590-0-http://nww.docserv.wyss.nhs.uk/synergyiim/dist/?val=643552_5322733_20180724121622</t>
  </si>
  <si>
    <t>CAXTONS CARTERED SURVEYORS-CANCAG240011590-0-</t>
  </si>
  <si>
    <t>http://nww.docserv.wyss.nhs.uk/synergyiim/dist/?val=663317_5505839_20180807180436</t>
  </si>
  <si>
    <t>F8178</t>
  </si>
  <si>
    <t>Balcombe Road ACRP</t>
  </si>
  <si>
    <t>http://nww.docserv.wyss.nhs.uk/synergyiim/dist/?val=663317_5505843_20180807180436</t>
  </si>
  <si>
    <t>LANDMARK INFORMATION GROUP LTD-1522756-0-http://nww.docserv.wyss.nhs.uk/synergyiim/dist/?val=588584_4862474_20180608140502</t>
  </si>
  <si>
    <t>LANDMARK INFORMATION GROUP LTD-1522756-0-</t>
  </si>
  <si>
    <t>Journal Import 65692708:</t>
  </si>
  <si>
    <t>Payables A 13695238 65692708</t>
  </si>
  <si>
    <t>http://nww.docserv.wyss.nhs.uk/synergyiim/dist/?val=663317_5505840_20180807180436</t>
  </si>
  <si>
    <t>E35960</t>
  </si>
  <si>
    <t>F8057</t>
  </si>
  <si>
    <t>Make Ready</t>
  </si>
  <si>
    <t>Horesham</t>
  </si>
  <si>
    <t>http://nww.docserv.wyss.nhs.uk/synergyiim/dist/?val=663317_5505833_20180807180436</t>
  </si>
  <si>
    <t>E35961</t>
  </si>
  <si>
    <t>F8093</t>
  </si>
  <si>
    <t>Make Ready - Paddock Wood</t>
  </si>
  <si>
    <t>Journal Import 65583387:</t>
  </si>
  <si>
    <t>Payables A 13669298 65583387</t>
  </si>
  <si>
    <t>VALUATION OFFICE AGENCY</t>
  </si>
  <si>
    <t>25000004442015CAN</t>
  </si>
  <si>
    <t>http://nww.docserv.wyss.nhs.uk/synergyiim/dist/?val=20150501175315002243853_011</t>
  </si>
  <si>
    <t>25000152642014CAN</t>
  </si>
  <si>
    <t>http://nww.docserv.wyss.nhs.uk/synergyiim/dist/?val=20150401165221001203693_011</t>
  </si>
  <si>
    <t>E35962</t>
  </si>
  <si>
    <t>F8128</t>
  </si>
  <si>
    <t>Make Ready - South Kent</t>
  </si>
  <si>
    <t>Make Ready - Ashford</t>
  </si>
  <si>
    <t>M06 CEO Accruals</t>
  </si>
  <si>
    <t>Spreadsheet A 13987599 67232277</t>
  </si>
  <si>
    <t>10RYD FIN CAM 1819 06 00# Accrual GBP</t>
  </si>
  <si>
    <t>Reverses "RYD FIN CAM 1819 05 007 Accrual GBP" journal entry of "Spreadsheet A 13819802 66363277" batch from "AUG-18".</t>
  </si>
  <si>
    <t>Reverses "RYD FIN CAM 1819 05 007 Accrual GBP"11-SEP-18 18:02:08 - 66659170</t>
  </si>
  <si>
    <t>Reverses "RYD FIN CAM 1819 05 007 Accrual GBP"11-SEP-18 18:02:08</t>
  </si>
  <si>
    <t>Reverses "RYD FIN KP 1819 M05 009 Accrual GBP" journal entry of "Spreadsheet A 13819852 66363742" batch from "AUG-18".</t>
  </si>
  <si>
    <t>Reverses "RYD FIN KP 1819 M05 009 Accrual GBP"11-SEP-18 18:02:10 - 66659170</t>
  </si>
  <si>
    <t>Reverses "RYD FIN KP 1819 M05 009 Accrual GBP"11-SEP-18 18:02:10</t>
  </si>
  <si>
    <t>Journal Import 66416255:</t>
  </si>
  <si>
    <t>Payables A 13829556 66416255</t>
  </si>
  <si>
    <t>SEP-18 Purchase Invoices GBP</t>
  </si>
  <si>
    <t>http://nww.docserv.wyss.nhs.uk/synergyiim/dist/?val=689336_5765807_20180903135542</t>
  </si>
  <si>
    <t>http://nww.docserv.wyss.nhs.uk/synergyiim/dist/?val=689336_5765810_20180903135542</t>
  </si>
  <si>
    <t>Reverses "RYD FIN KP 1819 M05 017 Accrual GBP" journal entry of "Spreadsheet A 13827576 66402119" batch from "AUG-18".</t>
  </si>
  <si>
    <t>Reverses "RYD FIN KP 1819 M05 017 Accrual GBP"11-SEP-18 18:02:46 - 66659170</t>
  </si>
  <si>
    <t>Reverses "RYD FIN KP 1819 M05 017 Accrual GBP"11-SEP-18 18:02:46</t>
  </si>
  <si>
    <t>M06- Corporate Expenses Accruals- KP</t>
  </si>
  <si>
    <t>Spreadsheet A 14032447 67431235</t>
  </si>
  <si>
    <t>RYD FIN KP 1819 M06 038 Accrual GBP</t>
  </si>
  <si>
    <t>7310;Capsticks;accrualcontract based on budget ;M1-6 2018/19; M06</t>
  </si>
  <si>
    <t>Journal Import 66503390:</t>
  </si>
  <si>
    <t>Receivables A 13853004 66503390</t>
  </si>
  <si>
    <t>SEP-18 Misc Receipts GBP</t>
  </si>
  <si>
    <t>SBSEFT0509187502704A</t>
  </si>
  <si>
    <t>PAYMENT FROM DESCRIPTION: WEST KENT REFERENCE: HMCTS COMPENSATION**APPLIED AS PER PREVIOUS AND EMAIL SENT FOR CONFIRMATION</t>
  </si>
  <si>
    <t>SBSEFT0509187502706A</t>
  </si>
  <si>
    <t>PAYMENT FROM DESCRIPTION: WEST KENT REFERENCE: 18022867K WK**APPLIED AS PER PREVIOUS AND EMAIL SENT FOR CONFIRMATION JS060918</t>
  </si>
  <si>
    <t>Journal Import 67075749:</t>
  </si>
  <si>
    <t>Payables A 13960246 67075749</t>
  </si>
  <si>
    <t>http://nww.docserv.wyss.nhs.uk/synergyiim/dist/?val=707470_5909150_20180917114456</t>
  </si>
  <si>
    <t>Journal Import 67117120:</t>
  </si>
  <si>
    <t>Payables A 13966332 67117120</t>
  </si>
  <si>
    <t>http://nww.docserv.wyss.nhs.uk/synergyiim/dist/?val=717414_5989285_20180924141403</t>
  </si>
  <si>
    <t>http://nww.docserv.wyss.nhs.uk/synergyiim/dist/?val=717414_5989281_20180924141403</t>
  </si>
  <si>
    <t>Journal Import 67124739:</t>
  </si>
  <si>
    <t>Payables A 13974088 67124739</t>
  </si>
  <si>
    <t>Cost Management A 13804752 66289567 2</t>
  </si>
  <si>
    <t>01-SEP-2018 Receiving GBP</t>
  </si>
  <si>
    <t>Journal Import 67235696:</t>
  </si>
  <si>
    <t>Cost Management A 13989556 67235696</t>
  </si>
  <si>
    <t>28-SEP-2018 Receiving GBP</t>
  </si>
  <si>
    <t>LONDON</t>
  </si>
  <si>
    <t>SP - DAC Beachcroft re Ian Jeffreys.  Professional services 4.4.18 - 27.4.18</t>
  </si>
  <si>
    <t>BRISTOL 1</t>
  </si>
  <si>
    <t>Reverses "PAYABLE NON-PO ACCRUALS AUG-18 Accrual GBP" journal entry of "Payables A 13804710 66288924" batch from "AUG-18".</t>
  </si>
  <si>
    <t>Reverses "PAYABLE NON-PO ACCRUALS AUG-18 Accrual GBP"31-AUG-18 20:00:58 - 66290304</t>
  </si>
  <si>
    <t>Reverses "PAYABLE NON-PO ACCRUALS AUG-18 Accrual GBP"31-AUG-18 20:00:58</t>
  </si>
  <si>
    <t>E1831</t>
  </si>
  <si>
    <t>LTPS - Damages</t>
  </si>
  <si>
    <t>Journal Import 66418081:</t>
  </si>
  <si>
    <t>Receivables A 13835015 66418081</t>
  </si>
  <si>
    <t>SBSEFT0309187496335A</t>
  </si>
  <si>
    <t>PAYMENT FROM DESCRIPTION: NHS LA REFERENCE:**APPLIED AS PER PREVIOUS AND EMAIL SENT FOR CONFIRMATION   JS040918</t>
  </si>
  <si>
    <t>SBS RYD AUG-18 VAT ADJUSTMENT JOURNAL</t>
  </si>
  <si>
    <t>Spreadsheet A 14041138 67469795</t>
  </si>
  <si>
    <t>SBS RYD AUG-18 VAT ADJUSTMENT JOURNAL Adjustment GBP</t>
  </si>
  <si>
    <t>DAC BEACHCROFT LLP-OR12_53657-10201398-215.42-http://nww.docserv.wyss.nhs.uk/synergyiim/dist/?val=676538_5649156_20180821131145</t>
  </si>
  <si>
    <t>DAC BEACHCROFT LLP-OR12_53657-10201398-215.42-</t>
  </si>
  <si>
    <t>Beachcroft fees for updating HR policies.</t>
  </si>
  <si>
    <t>F8054</t>
  </si>
  <si>
    <t>Epsom</t>
  </si>
  <si>
    <t>LAKERS LLP-941-0-https://nww.einvoice-prod.sbs.nhs.uk:8179/invoicepdf/f327f1fb-79e6-5342-a5bf-dd25d4f75375</t>
  </si>
  <si>
    <t>LAKERS LLP-941-0-</t>
  </si>
  <si>
    <t>Journal Import 66456074:</t>
  </si>
  <si>
    <t>Payables A 13838319 66456074</t>
  </si>
  <si>
    <t>https://nww.einvoice-prod.sbs.nhs.uk:8179/invoicepdf/71e136a7-79fb-5b3c-9770-eb287df15e55</t>
  </si>
  <si>
    <t>Journal Import 66697129:</t>
  </si>
  <si>
    <t>Payables A 13885207 66697129</t>
  </si>
  <si>
    <t>http://nww.docserv.wyss.nhs.uk/synergyiim/dist/?val=689336_5765808_20180903135542</t>
  </si>
  <si>
    <t>http://nww.docserv.wyss.nhs.uk/synergyiim/dist/?val=717414_5989288_20180924141403</t>
  </si>
  <si>
    <t>Journal Import 67153002:</t>
  </si>
  <si>
    <t>Payables A 13973359 67153002</t>
  </si>
  <si>
    <t>http://nww.docserv.wyss.nhs.uk/synergyiim/dist/?val=717414_5989284_20180924141403</t>
  </si>
  <si>
    <t>http://nww.docserv.wyss.nhs.uk/synergyiim/dist/?val=717414_5989286_20180924141403</t>
  </si>
  <si>
    <t>http://nww.docserv.wyss.nhs.uk/synergyiim/dist/?val=717414_5989291_20180924141403</t>
  </si>
  <si>
    <t>http://nww.docserv.wyss.nhs.uk/synergyiim/dist/?val=717414_5989293_20180924141403</t>
  </si>
  <si>
    <t>CAPSTICKS SOLICITORS-OR12_835-403656-0.6-http://nww.docserv.wyss.nhs.uk/synergyiim/dist/?val=663317_5505833_20180807180436</t>
  </si>
  <si>
    <t>CAPSTICKS SOLICITORS-OR12_835-403656-0.6-</t>
  </si>
  <si>
    <t>M07 001 Estimated All Accruals</t>
  </si>
  <si>
    <t>Spreadsheet A 14245993 68564454</t>
  </si>
  <si>
    <t>RYD FIN SL 1819 M07 001 Accrual GBP</t>
  </si>
  <si>
    <t>Accrue Legal / Prof Fees</t>
  </si>
  <si>
    <t>Reverses "10RYD FIN CAM 1819 06 00# Accrual GBP" journal entry of "Spreadsheet A 13987599 67232277" batch from "SEP-18".</t>
  </si>
  <si>
    <t>Reverses "10RYD FIN CAM 1819 06 00# Accrual GBP"09-OCT-18 18:03:22 - 67606897</t>
  </si>
  <si>
    <t>Reverses "10RYD FIN CAM 1819 06 00# Accrual GBP"09-OCT-18 18:03:22</t>
  </si>
  <si>
    <t>Journal Import 67404354:</t>
  </si>
  <si>
    <t>Payables A 14026449 67404354</t>
  </si>
  <si>
    <t>OCT-18 Purchase Invoices GBP</t>
  </si>
  <si>
    <t>https://nww.einvoice-prod.sbs.nhs.uk:8179/invoicepdf/1e112ccc-548f-5584-b155-d1cc8374e80c</t>
  </si>
  <si>
    <t>Journal Import 68348876:</t>
  </si>
  <si>
    <t>Cost Management A 14197796 68348876</t>
  </si>
  <si>
    <t>31-OCT-2018 Receiving GBP</t>
  </si>
  <si>
    <t>M07- 023 Corporate Expenses Accruals- KP</t>
  </si>
  <si>
    <t>Spreadsheet A 14231213 68496313</t>
  </si>
  <si>
    <t>RYD FIN KP 1819 M07 023 Accrual GBP</t>
  </si>
  <si>
    <t>7310;Capsticks;accrualcontract based on budget ;M1-7 2018/19; M07</t>
  </si>
  <si>
    <t>Reverses "RYD FIN KP 1819 M06 038 Accrual GBP" journal entry of "Spreadsheet A 14032447 67431235" batch from "SEP-18".</t>
  </si>
  <si>
    <t>Reverses "RYD FIN KP 1819 M06 038 Accrual GBP"09-OCT-18 18:05:01 - 67606897</t>
  </si>
  <si>
    <t>Reverses "RYD FIN KP 1819 M06 038 Accrual GBP"09-OCT-18 18:05:01</t>
  </si>
  <si>
    <t>SBS RYD SEP-18 VAT ADJUSTMENT JOURNAL</t>
  </si>
  <si>
    <t>Spreadsheet A 14251346 68591556</t>
  </si>
  <si>
    <t>SBS RYD SEP-18 VAT ADJUSTMENT JOURNAL Adjustment GBP</t>
  </si>
  <si>
    <t>CAPSTICKS SOLICITORS-407882-0-http://nww.docserv.wyss.nhs.uk/synergyiim/dist/?val=717414_5989285_20180924141403</t>
  </si>
  <si>
    <t>CAPSTICKS SOLICITORS-407882-0-</t>
  </si>
  <si>
    <t>Journal Import 67452018:</t>
  </si>
  <si>
    <t>Receivables A 14043067 67452018</t>
  </si>
  <si>
    <t>OCT-18 Misc Receipts GBP</t>
  </si>
  <si>
    <t>RYDFINBN000987-2</t>
  </si>
  <si>
    <t xml:space="preserve">Joanna Tajor </t>
  </si>
  <si>
    <t>SBSEFT0310187581809A</t>
  </si>
  <si>
    <t>PAYMENT FROM DESCRIPTION: WEST KENT REFERENCE: HMCTS COMPENSATION**APPLIED AS PER PREVIOUS AND EMAIL SENT FOR CONFIRMATION  JS04102018</t>
  </si>
  <si>
    <t>SBSEFT0310187581810A</t>
  </si>
  <si>
    <t>PAYMENT FROM DESCRIPTION: WEST KENT REFERENCE: 18021454E WK**APPLIED AS PER PREVIOUS AND EMAIL SENT FOR CONFIRMATION ATTACHED IN SBSEFT0310187581809A JS04102018</t>
  </si>
  <si>
    <t>SBSEFT0310187581811A</t>
  </si>
  <si>
    <t>PAYMENT FROM DESCRIPTION: WEST KENT REFERENCE: 18022867K WK**APPLIED AS PER PREVIOUS AND EMAIL SENT FOR CONFIRMATION  ATTACHED IN SBSEFT0310187581809A   JS04102018</t>
  </si>
  <si>
    <t>Journal Import 67451042:</t>
  </si>
  <si>
    <t>Payables A 14042998 67451042</t>
  </si>
  <si>
    <t>Cost Management A 13989556 67235696 2</t>
  </si>
  <si>
    <t>01-OCT-2018 Receiving GBP</t>
  </si>
  <si>
    <t>Journal Import 67611380:</t>
  </si>
  <si>
    <t>Receivables A 14073004 67611380</t>
  </si>
  <si>
    <t>SBSEFT0810187588717A</t>
  </si>
  <si>
    <t>PAYMENT FROM DESCRIPTION: NHS LA REFERENCE:**APPLIED AS PER PREVIOUS AND EMAIL SENT FOR CONFIRMATION  JS09102018</t>
  </si>
  <si>
    <t>DAC BEACHCROFT LLP-10201398-215.42-http://nww.docserv.wyss.nhs.uk/synergyiim/dist/?val=676538_5649156_20180821131145</t>
  </si>
  <si>
    <t>DAC BEACHCROFT LLP-10201398-215.42-</t>
  </si>
  <si>
    <t>DAC BEACHCROFT LLP-1375292-1505.54-http://nww.docserv.wyss.nhs.uk/synergyiim/dist/?val=676186_5643496_20180820180721</t>
  </si>
  <si>
    <t>DAC BEACHCROFT LLP-1375292-1505.54-</t>
  </si>
  <si>
    <t>Journal Import 67360375:</t>
  </si>
  <si>
    <t>Payables A 14019428 67360375</t>
  </si>
  <si>
    <t>http://nww.docserv.wyss.nhs.uk/synergyiim/dist/?val=717414_5989282_20180924141403</t>
  </si>
  <si>
    <t>Capital M07 Adjustments</t>
  </si>
  <si>
    <t>Spreadsheet A 14211781 68423946</t>
  </si>
  <si>
    <t>RYD FIN RSM 1819 07 002 Adjustment GBP Adjustment GBP</t>
  </si>
  <si>
    <t>Capsticks - http://nww.docserv.wyss.nhs.uk/synergyiim/dist/?val=717414_5989294_20180924141403</t>
  </si>
  <si>
    <t>Capsticks -</t>
  </si>
  <si>
    <t>http://nww.docserv.wyss.nhs.uk/synergyiim/dist/?val=717414_5989294_20180924141403</t>
  </si>
  <si>
    <t>CAPSTICKS SOLICITORS-407881-0-http://nww.docserv.wyss.nhs.uk/synergyiim/dist/?val=717414_5989284_20180924141403</t>
  </si>
  <si>
    <t>CAPSTICKS SOLICITORS-407881-0-</t>
  </si>
  <si>
    <t>LAKERS LLP-942-0-https://nww.einvoice-prod.sbs.nhs.uk:8179/invoicepdf/71e136a7-79fb-5b3c-9770-eb287df15e55</t>
  </si>
  <si>
    <t>LAKERS LLP-942-0-</t>
  </si>
  <si>
    <t>Journal Import 67606391:</t>
  </si>
  <si>
    <t>Payables A 14065349 67606391</t>
  </si>
  <si>
    <t>https://nww.einvoice-prod.sbs.nhs.uk:8179/invoicepdf/f8c245a4-854f-5776-9324-3f1abdc77931</t>
  </si>
  <si>
    <t>Journal Import 68264701:</t>
  </si>
  <si>
    <t>Payables A 14189975 68264701</t>
  </si>
  <si>
    <t>HWLTD2018270V</t>
  </si>
  <si>
    <t>http://nww.docserv.wyss.nhs.uk/synergyiim/dist/?val=766474_6352952_20181026153049</t>
  </si>
  <si>
    <t>CAPSTICKS SOLICITORS-403656-0.6-http://nww.docserv.wyss.nhs.uk/synergyiim/dist/?val=663317_5505833_20180807180436</t>
  </si>
  <si>
    <t>CAPSTICKS SOLICITORS-403656-0.6-</t>
  </si>
  <si>
    <t>Journal Import 67655303:</t>
  </si>
  <si>
    <t>Payables A 14077132 67655303</t>
  </si>
  <si>
    <t>DMH STALLARD</t>
  </si>
  <si>
    <t>http://nww.docserv.wyss.nhs.uk/synergyiim/dist/?val=729677_6075049_20181002122223</t>
  </si>
  <si>
    <t>Journal Import 67798088:</t>
  </si>
  <si>
    <t>Payables A 14102160 67798088</t>
  </si>
  <si>
    <t>M08 Accruals</t>
  </si>
  <si>
    <t>Spreadsheet A 14421358 69499181</t>
  </si>
  <si>
    <t>RYD FIN CAM 1819 08 016 Accrual GBP</t>
  </si>
  <si>
    <t>7310;CAPSTICKS SOLICITORS;Accrue Legal / Prof Fees M08;Nov-18;</t>
  </si>
  <si>
    <t>Reverses "RYD FIN SL 1819 M07 001 Accrual GBP" journal entry of "Spreadsheet A 14245993 68564454" batch from "OCT-18".</t>
  </si>
  <si>
    <t>Reverses "RYD FIN SL 1819 M07 001 Accrual GBP"09-NOV-18 18:04:01 - 68679869</t>
  </si>
  <si>
    <t>Reverses "RYD FIN SL 1819 M07 001 Accrual GBP"09-NOV-18 18:04:01</t>
  </si>
  <si>
    <t>SBS RYD OCT-18 VAT ADJUSTMENT JOURNAL</t>
  </si>
  <si>
    <t>Spreadsheet A 14409193 69434678</t>
  </si>
  <si>
    <t>SBS RYD OCT-18 VAT ADJUSTMENT JOURNAL Adjustment GBP</t>
  </si>
  <si>
    <t>SSC STRETTEN, GEORGE</t>
  </si>
  <si>
    <t>CAPSTICKS SOLICITORS-OR12_835-408245-94-https://nww.einvoice-prod.sbs.nhs.uk:8179/invoicepdf/1e112ccc-548f-5584-b155-d1cc8374e80c</t>
  </si>
  <si>
    <t>CAPSTICKS SOLICITORS-OR12_835-408245-94-</t>
  </si>
  <si>
    <t>Journal Import 68564063:</t>
  </si>
  <si>
    <t>Payables A 14243298 68564063</t>
  </si>
  <si>
    <t>NOV-18 Purchase Invoices GBP</t>
  </si>
  <si>
    <t>http://nww.docserv.wyss.nhs.uk/synergyiim/dist/?val=776351_6440223_20181105123952</t>
  </si>
  <si>
    <t>http://nww.docserv.wyss.nhs.uk/synergyiim/dist/?val=776351_6440216_20181105123952</t>
  </si>
  <si>
    <t>Journal Import 68795478:</t>
  </si>
  <si>
    <t>Payables A 14287267 68795478</t>
  </si>
  <si>
    <t>Cost Management A 14197796 68348876 2</t>
  </si>
  <si>
    <t>01-NOV-2018 Receiving GBP</t>
  </si>
  <si>
    <t>M08- Capsticks cost accrual - KP</t>
  </si>
  <si>
    <t>Spreadsheet A 14417363 69481670</t>
  </si>
  <si>
    <t>RYD FIN KP 1819 M08 019 Accrual GBP</t>
  </si>
  <si>
    <t>7310;Capsticks;accrualcontract based on budget  ;M1-8 2018/19; M08</t>
  </si>
  <si>
    <t>M08- Legal Fees accrual - KP</t>
  </si>
  <si>
    <t>Spreadsheet A 14416351 69480591</t>
  </si>
  <si>
    <t>RYD FIN KP 1819 M08 018 Accrual GBP</t>
  </si>
  <si>
    <t>7310; Legal Fees accrual for Nov18; M08</t>
  </si>
  <si>
    <t>M08- Reversal of Capsticks cost accrual - KP</t>
  </si>
  <si>
    <t>Spreadsheet A 14426198 69519661</t>
  </si>
  <si>
    <t>RYD FIN KP 1819 M08 027 Accrual GBP</t>
  </si>
  <si>
    <t>7310;Reversal of Capsticks;accrualcontract based on budget  ;M1-8 2018/19; M08</t>
  </si>
  <si>
    <t>Reverses "RYD FIN KP 1819 M07 023 Accrual GBP" journal entry of "Spreadsheet A 14231213 68496313" batch from "OCT-18".</t>
  </si>
  <si>
    <t>Reverses "RYD FIN KP 1819 M07 023 Accrual GBP"09-NOV-18 18:03:14 - 68679869</t>
  </si>
  <si>
    <t>Reverses "RYD FIN KP 1819 M07 023 Accrual GBP"09-NOV-18 18:03:14</t>
  </si>
  <si>
    <t>http://nww.docserv.wyss.nhs.uk/synergyiim/dist/?val=776351_6440225_20181105123952</t>
  </si>
  <si>
    <t>http://nww.docserv.wyss.nhs.uk/synergyiim/dist/?val=776351_6440226_20181105123952</t>
  </si>
  <si>
    <t>Journal Import 68570712:</t>
  </si>
  <si>
    <t>Payables A 14250073 68570712</t>
  </si>
  <si>
    <t>Journal Import 68756734:</t>
  </si>
  <si>
    <t>Payables A 14280178 68756734</t>
  </si>
  <si>
    <t>Journal Import 69376868:</t>
  </si>
  <si>
    <t>Cost Management A 14391658 69376868</t>
  </si>
  <si>
    <t>30-NOV-2018 Receiving GBP</t>
  </si>
  <si>
    <t>M08 Non-PO Suspense Clearance</t>
  </si>
  <si>
    <t>Spreadsheet A 14412076 69452285</t>
  </si>
  <si>
    <t>RYD FIN CAM 1819 08 006 Accrual GBP</t>
  </si>
  <si>
    <t>7310 NHS LITIGATION AUTHORITY; ;http://nww.docserv.wyss.nhs.uk/synergyiim/dist/?val=774341_6423700_20181101185524</t>
  </si>
  <si>
    <t>7310 NHS LITIGATION AUTHORITY; ;</t>
  </si>
  <si>
    <t>http://nww.docserv.wyss.nhs.uk/synergyiim/dist/?val=774341_6423700_20181101185524</t>
  </si>
  <si>
    <t>Journal Import 68565155:</t>
  </si>
  <si>
    <t>Receivables A 14250990 68565155</t>
  </si>
  <si>
    <t>NOV-18 Misc Receipts GBP</t>
  </si>
  <si>
    <t>SBSEFT0511187674079A</t>
  </si>
  <si>
    <t>PAYMENT FROM DESCRIPTION: NHS LA REFERENCE:**APPLIED AS PER PREVIOUS AND EMAIL SENT FOR CONFIRMATION JS061118</t>
  </si>
  <si>
    <t>Journal Import 68606537:</t>
  </si>
  <si>
    <t>Receivables A 14255033 68606537</t>
  </si>
  <si>
    <t>Journal Import 69258892:</t>
  </si>
  <si>
    <t>Payables A 14375417 69258892</t>
  </si>
  <si>
    <t>http://nww.docserv.wyss.nhs.uk/synergyiim/dist/?val=821814_6684273_20181126164848</t>
  </si>
  <si>
    <t>CAPSTICKS SOLICITORS-407879-0-http://nww.docserv.wyss.nhs.uk/synergyiim/dist/?val=717414_5989282_20180924141403</t>
  </si>
  <si>
    <t>CAPSTICKS SOLICITORS-407879-0-</t>
  </si>
  <si>
    <t>Journal Import 68612661:</t>
  </si>
  <si>
    <t>Payables A 14257145 68612661</t>
  </si>
  <si>
    <t>http://nww.docserv.wyss.nhs.uk/synergyiim/dist/?val=776351_6440222_20181105123952</t>
  </si>
  <si>
    <t>Capital M08 Adjustments</t>
  </si>
  <si>
    <t>Spreadsheet A 14409372 69440435</t>
  </si>
  <si>
    <t>RYD FIN RSM 1819 08 004 Adjustment GBP Adjustment GBP</t>
  </si>
  <si>
    <t>Capsticks - http://nww.docserv.wyss.nhs.uk/synergyiim/dist/?val=776351_6440217_20181105123952</t>
  </si>
  <si>
    <t>http://nww.docserv.wyss.nhs.uk/synergyiim/dist/?val=776351_6440217_20181105123952</t>
  </si>
  <si>
    <t>Capsticks - http://nww.docserv.wyss.nhs.uk/synergyiim/dist/?val=776351_6440219_20181105123952</t>
  </si>
  <si>
    <t>http://nww.docserv.wyss.nhs.uk/synergyiim/dist/?val=776351_6440219_20181105123952</t>
  </si>
  <si>
    <t>Journal Import 68453333:</t>
  </si>
  <si>
    <t>Payables A 14220073 68453333</t>
  </si>
  <si>
    <t>https://nww.einvoice-prod.sbs.nhs.uk:8179/invoicepdf/0420f9ba-98e4-50c5-bb2c-e298cbceda6a</t>
  </si>
  <si>
    <t>Journal Import 68602092:</t>
  </si>
  <si>
    <t>Payables A 14251725 68602092</t>
  </si>
  <si>
    <t>http://nww.docserv.wyss.nhs.uk/synergyiim/dist/?val=776351_6440227_20181105123952</t>
  </si>
  <si>
    <t>http://nww.docserv.wyss.nhs.uk/synergyiim/dist/?val=776351_6440228_20181105123952</t>
  </si>
  <si>
    <t>HURST WARNE  PARTNERS SURVEYORS LTD-OR12_253751-HWLTD2018270V-550-http://nww.docserv.wyss.nhs.uk/synergyiim/dist/?val=766474_6352952_20181026153049</t>
  </si>
  <si>
    <t>HURST WARNE  PARTNERS SURVEYORS LTD-OR12_253751-HWLTD2018270V-550-</t>
  </si>
  <si>
    <t>Journal Import 69064311:</t>
  </si>
  <si>
    <t>Payables A 14336261 69064311</t>
  </si>
  <si>
    <t>WEST SUSSEX COUNTY COUNCIL</t>
  </si>
  <si>
    <t>http://nww.docserv.wyss.nhs.uk/synergyiim/dist/?val=792839_6567386_20181115144033</t>
  </si>
  <si>
    <t>Arundel Fire Station Lease - On account of 22 months backdated rent in respect of SECAmbs occupation of Arundel Fire Station - Invoice TXF/117800</t>
  </si>
  <si>
    <t>M09 Accrual for the month of December 2018 FBP1</t>
  </si>
  <si>
    <t>Spreadsheet A 14639014 70521313</t>
  </si>
  <si>
    <t>RYD FIN DD 18/19 09 013 Accrual GBP</t>
  </si>
  <si>
    <t>RYD DHALIGADOO, DHARMANAND</t>
  </si>
  <si>
    <t>Acc CAPSTICKS SOLICITORS;Accrue Legal / Prof Fees Dec-18;</t>
  </si>
  <si>
    <t>Reverses "RYD FIN CAM 1819 08 016 Accrual GBP" journal entry of "Spreadsheet A 14421358 69499181" batch from "NOV-18".</t>
  </si>
  <si>
    <t>Reverses "RYD FIN CAM 1819 08 016 Accrual GBP"11-DEC-18 18:04:33 - 69743021</t>
  </si>
  <si>
    <t>Reverses "RYD FIN CAM 1819 08 016 Accrual GBP"11-DEC-18 18:04:33</t>
  </si>
  <si>
    <t>Legal Fees Accrual Dec 2018</t>
  </si>
  <si>
    <t>Spreadsheet A 14644290 70550407</t>
  </si>
  <si>
    <t>RYD FIN DD 18/19 09 019 Accrual GBP</t>
  </si>
  <si>
    <t>7310; Legal Fees accrual for Dec18; M09</t>
  </si>
  <si>
    <t>Reverses "RYD FIN KP 1819 M08 018 Accrual GBP" journal entry of "Spreadsheet A 14416351 69480591" batch from "NOV-18".</t>
  </si>
  <si>
    <t>Reverses "RYD FIN KP 1819 M08 018 Accrual GBP"11-DEC-18 18:04:11 - 69743021</t>
  </si>
  <si>
    <t>Reverses "RYD FIN KP 1819 M08 018 Accrual GBP"11-DEC-18 18:04:11</t>
  </si>
  <si>
    <t>Reverses "RYD FIN KP 1819 M08 019 Accrual GBP" journal entry of "Spreadsheet A 14417363 69481670" batch from "NOV-18".</t>
  </si>
  <si>
    <t>Reverses "RYD FIN KP 1819 M08 019 Accrual GBP"11-DEC-18 18:04:15 - 69743021</t>
  </si>
  <si>
    <t>Reverses "RYD FIN KP 1819 M08 019 Accrual GBP"11-DEC-18 18:04:15</t>
  </si>
  <si>
    <t>Reverses "RYD FIN KP 1819 M08 027 Accrual GBP" journal entry of "Spreadsheet A 14426198 69519661" batch from "NOV-18".</t>
  </si>
  <si>
    <t>Reverses "RYD FIN KP 1819 M08 027 Accrual GBP"11-DEC-18 18:04:34 - 69743021</t>
  </si>
  <si>
    <t>Reverses "RYD FIN KP 1819 M08 027 Accrual GBP"11-DEC-18 18:04:34</t>
  </si>
  <si>
    <t>Journal Import 69500550:</t>
  </si>
  <si>
    <t>Payables A 14421379 69500550</t>
  </si>
  <si>
    <t>DEC-18 Purchase Invoices GBP</t>
  </si>
  <si>
    <t>https://nww.einvoice-prod.sbs.nhs.uk:8179/invoicepdf/4de3ce93-d9af-51d1-b9df-2dc432a0979c</t>
  </si>
  <si>
    <t>Journal Import 69702217:</t>
  </si>
  <si>
    <t>Payables A 14463408 69702217</t>
  </si>
  <si>
    <t>Journal Import 69974782:</t>
  </si>
  <si>
    <t>Payables A 14513362 69974782</t>
  </si>
  <si>
    <t>CR407882</t>
  </si>
  <si>
    <t>https://nww.einvoice-prod.sbs.nhs.uk:8179/invoicepdf/744c771c-3370-5415-84be-fe8447dc07bf</t>
  </si>
  <si>
    <t>Journal Import 69981394:</t>
  </si>
  <si>
    <t>Payables A 14520082 69981394</t>
  </si>
  <si>
    <t>Journal Import 70237811:</t>
  </si>
  <si>
    <t>Payables A 14579990 70237811</t>
  </si>
  <si>
    <t>https://nww.einvoice-prod.sbs.nhs.uk:8179/invoicepdf/39241b25-6984-5ad3-9189-8c39f7867cfd</t>
  </si>
  <si>
    <t>https://nww.einvoice-prod.sbs.nhs.uk:8179/invoicepdf/9e5e7ea5-4d01-5fed-ab8b-fcbdc1272d7d</t>
  </si>
  <si>
    <t>Journal Import 70335235:</t>
  </si>
  <si>
    <t>Payables A 14598348 70335235</t>
  </si>
  <si>
    <t>Cost Management A 14391658 69376868 2</t>
  </si>
  <si>
    <t>01-DEC-2018 Receiving GBP</t>
  </si>
  <si>
    <t>Journal Import 70336301:</t>
  </si>
  <si>
    <t>Cost Management A 14596385 70336301</t>
  </si>
  <si>
    <t>31-DEC-2018 Receiving GBP</t>
  </si>
  <si>
    <t>Reverses "RYD FIN CAM 1819 08 006 Accrual GBP" journal entry of "Spreadsheet A 14412076 69452285" batch from "NOV-18".</t>
  </si>
  <si>
    <t>Reverses "RYD FIN CAM 1819 08 006 Accrual GBP"11-DEC-18 18:03:54 - 69743021</t>
  </si>
  <si>
    <t>Reverses "RYD FIN CAM 1819 08 006 Accrual GBP"11-DEC-18 18:03:54</t>
  </si>
  <si>
    <t>Journal Import 69936967:</t>
  </si>
  <si>
    <t>Payables A 14513998 69936967</t>
  </si>
  <si>
    <t>SINX00050947</t>
  </si>
  <si>
    <t>https://nww.einvoice-prod.sbs.nhs.uk:8179/invoicepdf/142a9800-b596-5b86-8e11-f3e1cb15c7ac</t>
  </si>
  <si>
    <t>SP - DAC Beachcroft for professional fees for Grievance Investigation by Sheena Tooke.</t>
  </si>
  <si>
    <t>E35610</t>
  </si>
  <si>
    <t>Infection Control</t>
  </si>
  <si>
    <t>Precision Pay Accrual Dec 2018</t>
  </si>
  <si>
    <t>Spreadsheet A 14645809 70566191</t>
  </si>
  <si>
    <t>RYD FIN DD 18/19 09 033 Accrual GBP</t>
  </si>
  <si>
    <t>M09 Non-PO Suspense Clearance</t>
  </si>
  <si>
    <t>Spreadsheet A 14607756 70395788</t>
  </si>
  <si>
    <t>RYD FIN CAM 1819 09 002 Accrual GBP</t>
  </si>
  <si>
    <t>7308 DUMMY SUPPLIER FOR INVOICE VERIFICATION; ;http://nww.docserv.wyss.nhs.uk/synergyiim/dist/?val=863951_6993427_20181228162928</t>
  </si>
  <si>
    <t>7308 DUMMY SUPPLIER FOR INVOICE VERIFICATION; ;</t>
  </si>
  <si>
    <t>http://nww.docserv.wyss.nhs.uk/synergyiim/dist/?val=863951_6993427_20181228162928</t>
  </si>
  <si>
    <t>7308 DUMMY SUPPLIER FOR INVOICE VERIFICATION; ;http://nww.docserv.wyss.nhs.uk/synergyiim/dist/?val=863929_6992130_20181228162343</t>
  </si>
  <si>
    <t>http://nww.docserv.wyss.nhs.uk/synergyiim/dist/?val=863929_6992130_20181228162343</t>
  </si>
  <si>
    <t>Journal Import 69541295:</t>
  </si>
  <si>
    <t>Payables A 14429293 69541295</t>
  </si>
  <si>
    <t>https://nww.einvoice-prod.sbs.nhs.uk:8179/invoicepdf/8b1f8253-228f-5319-ad04-c8b066bea073</t>
  </si>
  <si>
    <t>Journal Import 70013304:</t>
  </si>
  <si>
    <t>Payables A 14519325 70013304</t>
  </si>
  <si>
    <t>https://nww.einvoice-prod.sbs.nhs.uk:8179/invoicepdf/a007ef28-5dca-5eda-ada4-18585e2c87f7</t>
  </si>
  <si>
    <t>Journal Import 70049432:</t>
  </si>
  <si>
    <t>Payables A 14525439 70049432</t>
  </si>
  <si>
    <t>CR407879</t>
  </si>
  <si>
    <t>https://nww.einvoice-prod.sbs.nhs.uk:8179/invoicepdf/ab7a7b4e-d27b-5141-9b7c-0051faf32796</t>
  </si>
  <si>
    <t>Journal Import 70160651:</t>
  </si>
  <si>
    <t>Payables A 14553051 70160651</t>
  </si>
  <si>
    <t>Journal Import 70243515:</t>
  </si>
  <si>
    <t>Payables A 14580137 70243515</t>
  </si>
  <si>
    <t>https://nww.einvoice-prod.sbs.nhs.uk:8179/invoicepdf/871c92d4-34ad-5a60-a189-c5127b1272ff</t>
  </si>
  <si>
    <t>Journal Import 70267875:</t>
  </si>
  <si>
    <t>Payables A 14579418 70267875</t>
  </si>
  <si>
    <t>https://nww.einvoice-prod.sbs.nhs.uk:8179/invoicepdf/4fdf5916-fe77-5f6d-b812-781b359090bf</t>
  </si>
  <si>
    <t>Crawley Ambulance station sale. Additional fees to reconcile Invoice 407879</t>
  </si>
  <si>
    <t>Journal Import 69583710:</t>
  </si>
  <si>
    <t>Payables A 14438004 69583710</t>
  </si>
  <si>
    <t>https://nww.einvoice-prod.sbs.nhs.uk:8179/invoicepdf/4e243447-bcdf-56eb-ba57-194c888162ec</t>
  </si>
  <si>
    <t>https://nww.einvoice-prod.sbs.nhs.uk:8179/invoicepdf/7eab112b-9452-5b15-88c1-98db4059571a</t>
  </si>
  <si>
    <t>Journal Import 69781218:</t>
  </si>
  <si>
    <t>Payables A 14474274 69781218</t>
  </si>
  <si>
    <t>https://nww.einvoice-prod.sbs.nhs.uk:8179/invoicepdf/02b2f3c4-0c31-5be2-9283-5902c2c7a1df</t>
  </si>
  <si>
    <t>CR407875</t>
  </si>
  <si>
    <t>https://nww.einvoice-prod.sbs.nhs.uk:8179/invoicepdf/f296fddc-8395-53ae-99b6-1feffaeeccff</t>
  </si>
  <si>
    <t>Journal Import 69942929:</t>
  </si>
  <si>
    <t>Payables A 14514120 69942929</t>
  </si>
  <si>
    <t>https://nww.einvoice-prod.sbs.nhs.uk:8179/invoicepdf/1e9787f5-0502-55c3-b25a-ae0c41da8ff1</t>
  </si>
  <si>
    <t>https://nww.einvoice-prod.sbs.nhs.uk:8179/invoicepdf/72dd0071-a04e-52dd-a5bb-1c049d371480</t>
  </si>
  <si>
    <t>https://nww.einvoice-prod.sbs.nhs.uk:8179/invoicepdf/02d23b93-4f49-5a1e-9f7d-1cab33bd3f25</t>
  </si>
  <si>
    <t>East Grinstead ACRP Lease @ East Grinstead Fire Station</t>
  </si>
  <si>
    <t>https://nww.einvoice-prod.sbs.nhs.uk:8179/invoicepdf/458d9120-9b4f-5983-a6fa-b38ac2fe9422</t>
  </si>
  <si>
    <t>Journal Import 70010562:</t>
  </si>
  <si>
    <t>Payables A 14518255 70010562</t>
  </si>
  <si>
    <t>CR407872</t>
  </si>
  <si>
    <t>https://nww.einvoice-prod.sbs.nhs.uk:8179/invoicepdf/85ba45dd-2fbb-504f-84c0-b747af728574</t>
  </si>
  <si>
    <t>7310;ROTHER DISTRICT COUNCIL;Precision Pay Accural M09;Dec 2018</t>
  </si>
  <si>
    <t>Journal Import 69622980:</t>
  </si>
  <si>
    <t>Payables A 14445691 69622980</t>
  </si>
  <si>
    <t>AS02134</t>
  </si>
  <si>
    <t>http://nww.docserv.wyss.nhs.uk/synergyiim/dist/?val=826598_6717522_20181129105217</t>
  </si>
  <si>
    <t>Journal Import 70090547:</t>
  </si>
  <si>
    <t>Payables A 14532457 70090547</t>
  </si>
  <si>
    <t>ASHFORD BOROUGH COUNCIL</t>
  </si>
  <si>
    <t>http://nww.docserv.wyss.nhs.uk/synergyiim/dist/?val=855512_6923235_20181219191742</t>
  </si>
  <si>
    <t>CR407822</t>
  </si>
  <si>
    <t>https://nww.einvoice-prod.sbs.nhs.uk:8179/invoicepdf/eb6173bc-4e7b-5cce-b42c-b4ee359f4d23</t>
  </si>
  <si>
    <t>Balcombe Road ACRP - Lease Renewal for 2018</t>
  </si>
  <si>
    <t>CR407881</t>
  </si>
  <si>
    <t>https://nww.einvoice-prod.sbs.nhs.uk:8179/invoicepdf/6205384a-ea48-532c-b326-4c854091db13</t>
  </si>
  <si>
    <t>Professional Charges and reflecting work carried out up to 31st Aug 2018 - Invoice 407881</t>
  </si>
  <si>
    <t>Professional Charges and reflecting work relating to the sale of Epsom AS Invoice 413790</t>
  </si>
  <si>
    <t>Day 4 Accruals for Sri</t>
  </si>
  <si>
    <t>Spreadsheet A 14843100 71601963</t>
  </si>
  <si>
    <t>RYD FIN PK 18/19 M10 003 Accrual GBP</t>
  </si>
  <si>
    <t>Accrue Costs for  Legal / Prof Fees- M10</t>
  </si>
  <si>
    <t>Reverses "RYD FIN DD 18/19 09 013 Accrual GBP" journal entry of "Spreadsheet A 14639014 70521313" batch from "DEC-18".</t>
  </si>
  <si>
    <t>Reverses "RYD FIN DD 18/19 09 013 Accrual GBP"10-JAN-19 18:03:22 - 70692523</t>
  </si>
  <si>
    <t>Reverses "RYD FIN DD 18/19 09 013 Accrual GBP"10-JAN-19 18:03:22</t>
  </si>
  <si>
    <t>SBS RYD NOV-18 VAT ADJUSTMENT JOURNAL</t>
  </si>
  <si>
    <t>Spreadsheet A 14759189 71174548</t>
  </si>
  <si>
    <t>SBS RYD NOV-18 VAT ADJUSTMENT JOURNAL Adjustment GBP</t>
  </si>
  <si>
    <t>ZZZ ZENDE, PRASHANT</t>
  </si>
  <si>
    <t>CAPSTICKS SOLICITORS-410888-0-http://nww.docserv.wyss.nhs.uk/synergyiim/dist/?val=776351_6440223_20181105123952</t>
  </si>
  <si>
    <t>CAPSTICKS SOLICITORS-410888-0-</t>
  </si>
  <si>
    <t>Journal Import 70652286:</t>
  </si>
  <si>
    <t>Payables A 14660566 70652286</t>
  </si>
  <si>
    <t>JAN-19 Purchase Invoices GBP</t>
  </si>
  <si>
    <t>Capsticks -unwinding of Discounts accrual to budget</t>
  </si>
  <si>
    <t>Spreadsheet A 14833047 71552469</t>
  </si>
  <si>
    <t>RYD FIN KP 18/19 10 023 Accrual GBP</t>
  </si>
  <si>
    <t>7310;Capsticks;accrualcontract based on budget  ;M1-10 2018/19; M10</t>
  </si>
  <si>
    <t>Reverses "RYD FIN DD 18/19 09 019 Accrual GBP" journal entry of "Spreadsheet A 14644290 70550407" batch from "DEC-18".</t>
  </si>
  <si>
    <t>Reverses "RYD FIN DD 18/19 09 019 Accrual GBP"10-JAN-19 18:03:28 - 70692523</t>
  </si>
  <si>
    <t>Reverses "RYD FIN DD 18/19 09 019 Accrual GBP"10-JAN-19 18:03:28</t>
  </si>
  <si>
    <t>Journal Import 70573115:</t>
  </si>
  <si>
    <t>Receivables A 14653014 70573115</t>
  </si>
  <si>
    <t>JAN-19 Misc Receipts GBP</t>
  </si>
  <si>
    <t>SBSEFT0401197836439A</t>
  </si>
  <si>
    <t>LB PAYMENT FROM DESCRIPTION: WEST KENT REFERENCE: 0303733 HMCTS COMP**APPLIED AS PER PREVIOUS AND EMAIL SENT FOR CONFIRMATION  JS070119</t>
  </si>
  <si>
    <t>SBSEFT0401197836440A</t>
  </si>
  <si>
    <t>LB PAYMENT FROM DESCRIPTION: WEST KENT REFERENCE: 0303741 18022867K**APPLIED AS PER PREVIOUS AND EMAIL SENT FOR CONFIRMATION ATTACHED IN SBSEFT0401197836439A  JS070119</t>
  </si>
  <si>
    <t>Journal Import 70614660:</t>
  </si>
  <si>
    <t>Payables A 14654896 70614660</t>
  </si>
  <si>
    <t>https://nww.einvoice-prod.sbs.nhs.uk:8179/invoicepdf/bdc67a25-0831-50ae-940c-bbf0c8ec5051</t>
  </si>
  <si>
    <t>Journal Import 70691946:</t>
  </si>
  <si>
    <t>Payables A 14666369 70691946</t>
  </si>
  <si>
    <t>Journal Import 70848370:</t>
  </si>
  <si>
    <t>Payables A 14699004 70848370</t>
  </si>
  <si>
    <t>407882A</t>
  </si>
  <si>
    <t>https://nww.einvoice-prod.sbs.nhs.uk:8179/invoicepdf/67e7ee1c-4b25-539e-b413-5e59493ef713</t>
  </si>
  <si>
    <t>http://nww.docserv.wyss.nhs.uk/synergyiim/dist/?val=707470_5909149_20180917114456</t>
  </si>
  <si>
    <t>Journal Import 70957818:</t>
  </si>
  <si>
    <t>Payables A 14714214 70957818</t>
  </si>
  <si>
    <t>Journal Import 71150706:</t>
  </si>
  <si>
    <t>Payables A 14753368 71150706</t>
  </si>
  <si>
    <t>https://nww.einvoice-prod.sbs.nhs.uk:8179/invoicepdf/b0e1af06-42a8-5fec-af92-05d1640929df</t>
  </si>
  <si>
    <t>Cost Management A 14596385 70336301 2</t>
  </si>
  <si>
    <t>01-JAN-2019 Receiving GBP</t>
  </si>
  <si>
    <t>Journal Import 71391912:</t>
  </si>
  <si>
    <t>Cost Management A 14795736 71391912</t>
  </si>
  <si>
    <t>31-JAN-2019 Receiving GBP</t>
  </si>
  <si>
    <t>Journal Import 71111875:</t>
  </si>
  <si>
    <t>Payables A 14752044 71111875</t>
  </si>
  <si>
    <t>https://nww.einvoice-prod.sbs.nhs.uk:8179/invoicepdf/4b909dd5-3b8e-5ccc-b0ad-4533bc8e63b6</t>
  </si>
  <si>
    <t>Capsticks Invoices 2019</t>
  </si>
  <si>
    <t>DAC BEACHCROFT LLP-10206935-17500-http://nww.docserv.wyss.nhs.uk/synergyiim/dist/?val=821814_6684273_20181126164848</t>
  </si>
  <si>
    <t>DAC BEACHCROFT LLP-10206935-17500-</t>
  </si>
  <si>
    <t>Journal Import 71270433:</t>
  </si>
  <si>
    <t>Receivables A 14784054 71270433</t>
  </si>
  <si>
    <t>RYDFINBN000989-4</t>
  </si>
  <si>
    <t xml:space="preserve">Counsel's fees </t>
  </si>
  <si>
    <t>Journal Import 70453242:</t>
  </si>
  <si>
    <t>Payables A 14624059 70453242</t>
  </si>
  <si>
    <t>http://nww.docserv.wyss.nhs.uk/synergyiim/dist/?val=867283_7024005_20190102182524</t>
  </si>
  <si>
    <t>M10 FBP1 Adjustments</t>
  </si>
  <si>
    <t>Spreadsheet A 14759148 71168949</t>
  </si>
  <si>
    <t>RYD FIN CAM 1819 10 005 Adjustment GBP</t>
  </si>
  <si>
    <t>7310;UNIONLINE;UL500463 165070329;Jan-19;http://nww.docserv.wyss.nhs.uk/synergyiim/dist/?val=608754_5061194_20180627113903</t>
  </si>
  <si>
    <t>7310;UNIONLINE;UL500463 165070329;Jan-19;</t>
  </si>
  <si>
    <t>7310;IOLITE CONSULTANTS LTD;SBS RYD JUL-18 VAT ADJUSTMENT JOURNAL 403 165070348;Jan-19;http://nww.docserv.wyss.nhs.uk/synergyiim/dist/?val=612642_5109433_20180702135553</t>
  </si>
  <si>
    <t>7310;IOLITE CONSULTANTS LTD;SBS RYD JUL-18 VAT ADJUSTMENT JOURNAL 403 165070348;Jan-19;</t>
  </si>
  <si>
    <t>7310;IOLITE CONSULTANTS LTD;403 165070348;Jan-19;http://nww.docserv.wyss.nhs.uk/synergyiim/dist/?val=612642_5109433_20180702135553</t>
  </si>
  <si>
    <t>7310;IOLITE CONSULTANTS LTD;403 165070348;Jan-19;</t>
  </si>
  <si>
    <t>E35212</t>
  </si>
  <si>
    <t>HR Advisory Team</t>
  </si>
  <si>
    <t>Reverses "RYD FIN DD 18/19 09 033 Accrual GBP" journal entry of "Spreadsheet A 14645809 70566191" batch from "DEC-18".</t>
  </si>
  <si>
    <t>Reverses "RYD FIN DD 18/19 09 033 Accrual GBP"10-JAN-19 18:03:45 - 70692523</t>
  </si>
  <si>
    <t>Reverses "RYD FIN DD 18/19 09 033 Accrual GBP"10-JAN-19 18:03:45</t>
  </si>
  <si>
    <t>BARCLAYCARD PRECISION DEC 18</t>
  </si>
  <si>
    <t>Spreadsheet A 14667280 70685242</t>
  </si>
  <si>
    <t>SBSCM JW RYD 001 JAN 18 Adjustment GBP</t>
  </si>
  <si>
    <t>Reverses "RYD FIN CAM 1819 09 002 Accrual GBP" journal entry of "Spreadsheet A 14607756 70395788" batch from "DEC-18".</t>
  </si>
  <si>
    <t>Reverses "RYD FIN CAM 1819 09 002 Accrual GBP"10-JAN-19 18:01:59 - 70692523</t>
  </si>
  <si>
    <t>Reverses "RYD FIN CAM 1819 09 002 Accrual GBP"10-JAN-19 18:01:59</t>
  </si>
  <si>
    <t>Day 4 Adjustments for Sri</t>
  </si>
  <si>
    <t>Spreadsheet A 14843096 71601697</t>
  </si>
  <si>
    <t>RYD FIN PK 18/19 M10 002 Adjustment GBP</t>
  </si>
  <si>
    <t>Recode Pulborough Ambulance Station Sale - Invoice 321673 - 27/02/2017-PO 165074846</t>
  </si>
  <si>
    <t>Recode Lewes ACRP/ Ambulance Station Disposal - Invoice 299456 - 17/03/2017-po 165074849</t>
  </si>
  <si>
    <t>Recode Pulborough Ambulance Station Sale - Invoice 400306 - 11/06/2018 -PO 165074844</t>
  </si>
  <si>
    <t>Recode Brighton MRC - Obtain Planning permission and instructions to negotiate S106 Sale Contract and Transfer - Invoice 415382-PO 165074410</t>
  </si>
  <si>
    <t>Recode Pulborough Ambulance Station Sale - Invoice 317543 - 20/12/2017-PO 165074847</t>
  </si>
  <si>
    <t>CAPSTICKS SOLICITORS-410887-0-http://nww.docserv.wyss.nhs.uk/synergyiim/dist/?val=776351_6440222_20181105123952</t>
  </si>
  <si>
    <t>CAPSTICKS SOLICITORS-410887-0-</t>
  </si>
  <si>
    <t>Journal Import 70882641:</t>
  </si>
  <si>
    <t>Payables A 14703271 70882641</t>
  </si>
  <si>
    <t>407879A</t>
  </si>
  <si>
    <t>https://nww.einvoice-prod.sbs.nhs.uk:8179/invoicepdf/57c8631a-7337-5fe5-9620-a9e49a91106a</t>
  </si>
  <si>
    <t>Journal Import 71072514:</t>
  </si>
  <si>
    <t>Payables A 14742388 71072514</t>
  </si>
  <si>
    <t>https://nww.einvoice-prod.sbs.nhs.uk:8179/invoicepdf/94dfdab2-9a0e-575c-8055-ba075e55787c</t>
  </si>
  <si>
    <t>https://nww.einvoice-prod.sbs.nhs.uk:8179/invoicepdf/5d44a38b-3eaf-5a2f-9823-9e695070fc8c</t>
  </si>
  <si>
    <t>https://nww.einvoice-prod.sbs.nhs.uk:8179/invoicepdf/44b9efba-107d-5dc8-bca4-cb15f9cd982e</t>
  </si>
  <si>
    <t>https://nww.einvoice-prod.sbs.nhs.uk:8179/invoicepdf/adcaf151-7b0a-5533-871f-d7e746f80f83</t>
  </si>
  <si>
    <t>https://nww.einvoice-prod.sbs.nhs.uk:8179/invoicepdf/a4ecb353-aad3-57ba-9cd2-c8923d867e0d</t>
  </si>
  <si>
    <t>https://nww.einvoice-prod.sbs.nhs.uk:8179/invoicepdf/52f34c8e-72c6-5292-b144-1145415a44b6</t>
  </si>
  <si>
    <t>https://nww.einvoice-prod.sbs.nhs.uk:8179/invoicepdf/6049e390-b62b-5b18-a8e7-ee25a1a9b4e3</t>
  </si>
  <si>
    <t>https://nww.einvoice-prod.sbs.nhs.uk:8179/invoicepdf/474b7360-f0cb-587b-9bc8-cb6427564060</t>
  </si>
  <si>
    <t>https://nww.einvoice-prod.sbs.nhs.uk:8179/invoicepdf/d1f47376-a3f0-591a-b667-a9171fa8f2a6</t>
  </si>
  <si>
    <t>https://nww.einvoice-prod.sbs.nhs.uk:8179/invoicepdf/ec0f4d60-8862-5adc-b90d-16761dc0d535</t>
  </si>
  <si>
    <t>https://nww.einvoice-prod.sbs.nhs.uk:8179/invoicepdf/79569af2-7da0-5980-8b1c-9a6bebb4b5d5</t>
  </si>
  <si>
    <t>https://nww.einvoice-prod.sbs.nhs.uk:8179/invoicepdf/e84ac685-42eb-5aae-8d1e-c6acbcb586ef</t>
  </si>
  <si>
    <t>https://nww.einvoice-prod.sbs.nhs.uk:8179/invoicepdf/b42769c3-9f27-51e9-b360-3331d30de773</t>
  </si>
  <si>
    <t>https://nww.einvoice-prod.sbs.nhs.uk:8179/invoicepdf/a6a4cc5b-b64a-5198-8644-3d4da527d8f1</t>
  </si>
  <si>
    <t>https://nww.einvoice-prod.sbs.nhs.uk:8179/invoicepdf/6176d81a-e905-5a85-a9e7-1e876d276c49</t>
  </si>
  <si>
    <t>https://nww.einvoice-prod.sbs.nhs.uk:8179/invoicepdf/db308a3f-9b6a-56b6-8c50-0af5d6628429</t>
  </si>
  <si>
    <t>https://nww.einvoice-prod.sbs.nhs.uk:8179/invoicepdf/74489de5-f1b8-5e0e-ad9a-f5b73c74c65e</t>
  </si>
  <si>
    <t>https://nww.einvoice-prod.sbs.nhs.uk:8179/invoicepdf/8c9d1a29-7764-52f2-9a7f-cd3f9da6cc91</t>
  </si>
  <si>
    <t>https://nww.einvoice-prod.sbs.nhs.uk:8179/invoicepdf/7de4f686-fa2c-5675-9d8c-c1a602fbe55f</t>
  </si>
  <si>
    <t>https://nww.einvoice-prod.sbs.nhs.uk:8179/invoicepdf/0cfb69ba-9ac9-5d2a-867f-58ca60f6ab28</t>
  </si>
  <si>
    <t>https://nww.einvoice-prod.sbs.nhs.uk:8179/invoicepdf/070e5c6d-967e-55b7-898e-a5922cba45f5</t>
  </si>
  <si>
    <t>Journal Import 71108596:</t>
  </si>
  <si>
    <t>Payables A 14749328 71108596</t>
  </si>
  <si>
    <t>https://nww.einvoice-prod.sbs.nhs.uk:8179/invoicepdf/17045d42-a981-5559-a2bb-f699df3516f5</t>
  </si>
  <si>
    <t>https://nww.einvoice-prod.sbs.nhs.uk:8179/invoicepdf/d579f7aa-e669-5b0e-945b-7ccde592008a</t>
  </si>
  <si>
    <t>Journal Import 71268198:</t>
  </si>
  <si>
    <t>Payables A 14778523 71268198</t>
  </si>
  <si>
    <t>https://nww.einvoice-prod.sbs.nhs.uk:8179/invoicepdf/a0dc046e-e02c-5022-8927-bb1d473c5138</t>
  </si>
  <si>
    <t>https://nww.einvoice-prod.sbs.nhs.uk:8179/invoicepdf/7cbe2fe0-b246-5454-96c4-3ee39882d5a1</t>
  </si>
  <si>
    <t>https://nww.einvoice-prod.sbs.nhs.uk:8179/invoicepdf/6511d720-126a-5ad3-9c12-d14baa1fb0f3</t>
  </si>
  <si>
    <t>https://nww.einvoice-prod.sbs.nhs.uk:8179/invoicepdf/9a90d75b-a9bd-5ae1-a866-bdb5140fe995</t>
  </si>
  <si>
    <t>Journal Import 71306695:</t>
  </si>
  <si>
    <t>Payables A 14783414 71306695</t>
  </si>
  <si>
    <t>Journal Import 71346227:</t>
  </si>
  <si>
    <t>Payables A 14790545 71346227</t>
  </si>
  <si>
    <t>https://nww.einvoice-prod.sbs.nhs.uk:8179/invoicepdf/641f2601-80d3-564f-8c74-8c007c5686b4</t>
  </si>
  <si>
    <t>Secamb Overpayment Recovery Cases - Invoice 292181 - 21/11/16</t>
  </si>
  <si>
    <t>Hythe ACRP Licence Renewal - Capsticks Invoice 403681 - 25/07/2018</t>
  </si>
  <si>
    <t>Lewes ACRP/ Ambulance Station Disposal - Invoice 299456 - 17/03/2017</t>
  </si>
  <si>
    <t>Secamb Overpayment Recovery Cases - Invoice 290184 - 20/10/16</t>
  </si>
  <si>
    <t>Hythe ACRP Licence Renewal - Capsticks Invoice 400310 - 11/06/2018</t>
  </si>
  <si>
    <t>Banstead Aerial - Virgin Wayleave - Capsticks Invoice 289969 - 18/10/2016</t>
  </si>
  <si>
    <t>Secamb - General Estates Matters - Capsticks Invoice 413788 - 27/11/2018</t>
  </si>
  <si>
    <t>Pulborough Ambulance Station Sale - Invoice 317543 - 20/12/2017</t>
  </si>
  <si>
    <t>Seca Depot, Yeoman Way, Invoice 415393 - 19/12/2018</t>
  </si>
  <si>
    <t>Pulborough Ambulance Station Sale - Invoice 321673 - 27/02/2017</t>
  </si>
  <si>
    <t>Godalming Ambulance Station - Capsticks Invoice 415390 - 19/12/18</t>
  </si>
  <si>
    <t>Licence For Alterations at SECAMB, Depot, Yeoman Way - Invoice 418073</t>
  </si>
  <si>
    <t>Godalming Ambulance Station - Capsticks Invoice 403682 - 25/07/2018</t>
  </si>
  <si>
    <t>Secamb - General Estates Matters - Capsticks Invoice 415391 - 19/12/18</t>
  </si>
  <si>
    <t>Godalming Ambulance Station Adverse Possession - Capsticks Invoice 410889 - 25/10/2018</t>
  </si>
  <si>
    <t>Dorking Ambulance Station Access - Capsticks Invoice 417605 - 14/1/19</t>
  </si>
  <si>
    <t>Banstead MRC - Restrictive Covenant Review &amp; Advice, Plus Disbursements - Invoice 418074 Top Up to PO 165075012</t>
  </si>
  <si>
    <t>Bognor Ambulance Station To Sublease To SCAS - Capsticks Invoice 3403677 - 25//07/2018</t>
  </si>
  <si>
    <t>Bognor Ambulance Station To Sublease To SCAS - Capsticks Invoice 317542 - 20/12/2017</t>
  </si>
  <si>
    <t>Hythe ACRP Licence Renewal - Capsticks Invoice 410893 - 25/10/2018</t>
  </si>
  <si>
    <t>Nexus House Fit Out - JCT Intermediate Amendments - Capsticks Invoice 416895 - 07/01/19</t>
  </si>
  <si>
    <t>Lewes ACRP/ Ambulance Station Disposal - Invoice 400298 -11/06/2018</t>
  </si>
  <si>
    <t>Secamb - General Estates Matters - Capsticks Invoice 410896 - 25/10/2018</t>
  </si>
  <si>
    <t>Secamb - General Estates Matters - Capsticks Invoice 403684 - 25/07/2018</t>
  </si>
  <si>
    <t>Crawley Ambulance station sale. Additional fees to reconcile Invoice 407879A  Jan 2019</t>
  </si>
  <si>
    <t>Godalming Ambulance Station - Capsticks Invoice 400311 - 11/06/2018</t>
  </si>
  <si>
    <t>Pulborough Ambulance Station Sale - Invoice 400306 - 11/06/2018</t>
  </si>
  <si>
    <t>Capital M10 Adjustments</t>
  </si>
  <si>
    <t>Spreadsheet A 14800412 71417432</t>
  </si>
  <si>
    <t>RYD FIN RSM 1819 10 008 Adjustment GBP Adjustment GBP</t>
  </si>
  <si>
    <t>Lakers - 937 - https://nww.einvoice-prod.sbs.nhs.uk:8179/invoicepdf/6a4ffb1b-92e3-504b-851f-80944efac653</t>
  </si>
  <si>
    <t>Lakers - 937 -</t>
  </si>
  <si>
    <t>Lakers - 938 - https://nww.einvoice-prod.sbs.nhs.uk:8179/invoicepdf/d2081912-bb81-51b8-a1d5-d4dae3f63507</t>
  </si>
  <si>
    <t>Lakers - 938 -</t>
  </si>
  <si>
    <t>Lakers - 940 - https://nww.einvoice-prod.sbs.nhs.uk:8179/invoicepdf/73048829-bf71-503b-863b-bac6f7cfd181</t>
  </si>
  <si>
    <t>Lakers - 940 -</t>
  </si>
  <si>
    <t>Lakers - 942 - https://nww.einvoice-prod.sbs.nhs.uk:8179/invoicepdf/71e136a7-79fb-5b3c-9770-eb287df15e55</t>
  </si>
  <si>
    <t>Lakers - 942 -</t>
  </si>
  <si>
    <t>Lakers - 939 - https://nww.einvoice-prod.sbs.nhs.uk:8179/invoicepdf/50667ac8-b393-519b-8c22-49b80e01f708</t>
  </si>
  <si>
    <t>Lakers - 939 -</t>
  </si>
  <si>
    <t>Lakers - 944 - https://nww.einvoice-prod.sbs.nhs.uk:8179/invoicepdf/0420f9ba-98e4-50c5-bb2c-e298cbceda6a</t>
  </si>
  <si>
    <t>Lakers - 944 -</t>
  </si>
  <si>
    <t>Lakers - 941 - https://nww.einvoice-prod.sbs.nhs.uk:8179/invoicepdf/f327f1fb-79e6-5342-a5bf-dd25d4f75375</t>
  </si>
  <si>
    <t>Lakers - 941 -</t>
  </si>
  <si>
    <t>Lakers - 945 - https://nww.einvoice-prod.sbs.nhs.uk:8179/invoicepdf/7eab112b-9452-5b15-88c1-98db4059571a</t>
  </si>
  <si>
    <t>Lakers - 945 -</t>
  </si>
  <si>
    <t>Lakers - 943 - https://nww.einvoice-prod.sbs.nhs.uk:8179/invoicepdf/f8c245a4-854f-5776-9324-3f1abdc77931</t>
  </si>
  <si>
    <t>Lakers - 943 -</t>
  </si>
  <si>
    <t>LAKERS LLP-944-1252.87-https://nww.einvoice-prod.sbs.nhs.uk:8179/invoicepdf/0420f9ba-98e4-50c5-bb2c-e298cbceda6a</t>
  </si>
  <si>
    <t>LAKERS LLP-944-1252.87-</t>
  </si>
  <si>
    <t>Journal Import 70611576:</t>
  </si>
  <si>
    <t>Payables A 14655717 70611576</t>
  </si>
  <si>
    <t>https://nww.einvoice-prod.sbs.nhs.uk:8179/invoicepdf/70105637-df31-5bfc-9d4d-eb506ef17041</t>
  </si>
  <si>
    <t>Journal Import 70731162:</t>
  </si>
  <si>
    <t>Payables A 14671202 70731162</t>
  </si>
  <si>
    <t>http://nww.docserv.wyss.nhs.uk/synergyiim/dist/?val=873446_7078034_20190108123237</t>
  </si>
  <si>
    <t>407875A</t>
  </si>
  <si>
    <t>https://nww.einvoice-prod.sbs.nhs.uk:8179/invoicepdf/6c015112-248d-54e2-8011-29eba92bfcc2</t>
  </si>
  <si>
    <t>Journal Import 70855466:</t>
  </si>
  <si>
    <t>Payables A 14702110 70855466</t>
  </si>
  <si>
    <t>407881A</t>
  </si>
  <si>
    <t>https://nww.einvoice-prod.sbs.nhs.uk:8179/invoicepdf/94c3caa9-ca4e-5116-88be-7b47b687d6a5</t>
  </si>
  <si>
    <t>Journal Import 71028751:</t>
  </si>
  <si>
    <t>Payables A 14733293 71028751</t>
  </si>
  <si>
    <t>Balcombe Road ACRP - Lease Renewal - Invoice 407822 - 2019</t>
  </si>
  <si>
    <t>407872A</t>
  </si>
  <si>
    <t>https://nww.einvoice-prod.sbs.nhs.uk:8179/invoicepdf/f6eb4e21-0830-53ad-8487-98547509735e</t>
  </si>
  <si>
    <t>Journal Import 71186877:</t>
  </si>
  <si>
    <t>Payables A 14761333 71186877</t>
  </si>
  <si>
    <t>https://nww.einvoice-prod.sbs.nhs.uk:8179/invoicepdf/ffd449f9-129d-5153-a0fc-16bf89655af4</t>
  </si>
  <si>
    <t>F8340</t>
  </si>
  <si>
    <t>Crawley HQ</t>
  </si>
  <si>
    <t>Nexus House Fit Out, JCT amendments.</t>
  </si>
  <si>
    <t>Legal and Professional Fees relating to East Grinstead AS - Invoice 407875A - Jan 2019</t>
  </si>
  <si>
    <t>407822A</t>
  </si>
  <si>
    <t>https://nww.einvoice-prod.sbs.nhs.uk:8179/invoicepdf/a1535aec-a439-59fd-81e0-ecaee0079fca</t>
  </si>
  <si>
    <t>Journal Import 70509080:</t>
  </si>
  <si>
    <t>Payables A 14633132 70509080</t>
  </si>
  <si>
    <t>http://nww.docserv.wyss.nhs.uk/synergyiim/dist/?val=868854_7040270_20190103172446</t>
  </si>
  <si>
    <t>https://nww.einvoice-prod.sbs.nhs.uk:8179/invoicepdf/71289c74-e10c-548b-8561-1b6994c6682f</t>
  </si>
  <si>
    <t>Accruals FBP1 M11</t>
  </si>
  <si>
    <t>Spreadsheet A 15013312 72501065</t>
  </si>
  <si>
    <t>RYD FIN AFK 1819 11 004 Accrual GBP</t>
  </si>
  <si>
    <t>Accrue Legal / Prof Fees M11</t>
  </si>
  <si>
    <t>Reverses "RYD FIN PK 18/19 M10 003 Accrual GBP" journal entry of "Spreadsheet A 14843100 71601963" batch from "JAN-19".</t>
  </si>
  <si>
    <t>Reverses "RYD FIN PK 18/19 M10 003 Accrual GBP"11-FEB-19 18:05:40 - 71764011</t>
  </si>
  <si>
    <t>Reverses "RYD FIN PK 18/19 M10 003 Accrual GBP"11-FEB-19 18:05:40</t>
  </si>
  <si>
    <t>Journal Import 72143642:</t>
  </si>
  <si>
    <t>Payables A 14940330 72143642</t>
  </si>
  <si>
    <t>FEB-19 Purchase Invoices GBP</t>
  </si>
  <si>
    <t>https://nww.einvoice-prod.sbs.nhs.uk:8179/invoicepdf/886a213b-d8aa-5702-a76e-2eaabcd80789</t>
  </si>
  <si>
    <t>420771A</t>
  </si>
  <si>
    <t>https://nww.einvoice-prod.sbs.nhs.uk:8179/invoicepdf/27a5d9a0-12b6-52c7-a09c-6f9500af2de6</t>
  </si>
  <si>
    <t>Journal Import 72112625:</t>
  </si>
  <si>
    <t>Payables A 14934331 72112625</t>
  </si>
  <si>
    <t>KP - M11 Legal Fees &amp; Unwinding of Discounts accrual to budget Feb 19</t>
  </si>
  <si>
    <t>Spreadsheet A 15017511 72528050</t>
  </si>
  <si>
    <t>RYD FIN KP 18/19 11 022 Accrual GBP</t>
  </si>
  <si>
    <t>7310;Legal Fees;accrualcontract based on budget  ;M1-11 2018/19; M11</t>
  </si>
  <si>
    <t>KP - M11 correction - Legal Fees &amp; Unwinding of Discounts accrual to budget Feb 19</t>
  </si>
  <si>
    <t>Spreadsheet A 15028432 72570706</t>
  </si>
  <si>
    <t>RYD FIN KP 18/19 11 036 Accrual GBP</t>
  </si>
  <si>
    <t>7310;revesal M11;Legal Fees;accrualcontract based on budget  ;M1-11 2018/19; M11</t>
  </si>
  <si>
    <t>Reverses "RYD FIN KP 18/19 10 023 Accrual GBP" journal entry of "Spreadsheet A 14833047 71552469" batch from "JAN-19".</t>
  </si>
  <si>
    <t>Reverses "RYD FIN KP 18/19 10 023 Accrual GBP"11-FEB-19 18:04:59 - 71764011</t>
  </si>
  <si>
    <t>Reverses "RYD FIN KP 18/19 10 023 Accrual GBP"11-FEB-19 18:04:59</t>
  </si>
  <si>
    <t>Journal Import 71430166:</t>
  </si>
  <si>
    <t>Payables A 14803111 71430166</t>
  </si>
  <si>
    <t>Journal Import 72298300:</t>
  </si>
  <si>
    <t>Payables A 14968499 72298300</t>
  </si>
  <si>
    <t>https://nww.einvoice-prod.sbs.nhs.uk:8179/invoicepdf/58d58f0d-55e6-52b4-b14d-40a6f52378a5</t>
  </si>
  <si>
    <t>Cost Management A 14795736 71391912 2</t>
  </si>
  <si>
    <t>01-FEB-2019 Receiving GBP</t>
  </si>
  <si>
    <t>Journal Import 72341625:</t>
  </si>
  <si>
    <t>Cost Management A 14975830 72341625</t>
  </si>
  <si>
    <t>28-FEB-2019 Receiving GBP</t>
  </si>
  <si>
    <t>SBS RYD DEC-18 VAT RETURN ADJUSTMENT</t>
  </si>
  <si>
    <t>Spreadsheet A 14855132 71662163</t>
  </si>
  <si>
    <t>SBS RYD DEC-18 VAT RETURN ADJUSTMENT Adjustment GBP</t>
  </si>
  <si>
    <t>ZZZ PAWAR, SACHIN</t>
  </si>
  <si>
    <t>CAPSTICKS SOLICITORS-415387-0-https://nww.einvoice-prod.sbs.nhs.uk:8179/invoicepdf/142a9800-b596-5b86-8e11-f3e1cb15c7ac</t>
  </si>
  <si>
    <t>CAPSTICKS SOLICITORS-415387-0-</t>
  </si>
  <si>
    <t>CAPSTICKS SOLICITORS-415388-0-https://nww.einvoice-prod.sbs.nhs.uk:8179/invoicepdf/871c92d4-34ad-5a60-a189-c5127b1272ff</t>
  </si>
  <si>
    <t>CAPSTICKS SOLICITORS-415388-0-</t>
  </si>
  <si>
    <t>CAPSTICKS SOLICITORS-415385-0-https://nww.einvoice-prod.sbs.nhs.uk:8179/invoicepdf/4fdf5916-fe77-5f6d-b812-781b359090bf</t>
  </si>
  <si>
    <t>CAPSTICKS SOLICITORS-415385-0-</t>
  </si>
  <si>
    <t>CAPSTICKS SOLICITORS-413785-0-https://nww.einvoice-prod.sbs.nhs.uk:8179/invoicepdf/a007ef28-5dca-5eda-ada4-18585e2c87f7</t>
  </si>
  <si>
    <t>CAPSTICKS SOLICITORS-413785-0-</t>
  </si>
  <si>
    <t>CAPSTICKS SOLICITORS-413783-0-https://nww.einvoice-prod.sbs.nhs.uk:8179/invoicepdf/8b1f8253-228f-5319-ad04-c8b066bea073</t>
  </si>
  <si>
    <t>CAPSTICKS SOLICITORS-413783-0-</t>
  </si>
  <si>
    <t>CAPSTICKS SOLICITORS-CR407879-0-https://nww.einvoice-prod.sbs.nhs.uk:8179/invoicepdf/ab7a7b4e-d27b-5141-9b7c-0051faf32796</t>
  </si>
  <si>
    <t>CAPSTICKS SOLICITORS-CR407879-0-</t>
  </si>
  <si>
    <t>Journal Import 71556735:</t>
  </si>
  <si>
    <t>Payables A 14833389 71556735</t>
  </si>
  <si>
    <t>Journal Import 71848121:</t>
  </si>
  <si>
    <t>Payables A 14887034 71848121</t>
  </si>
  <si>
    <t>413787C</t>
  </si>
  <si>
    <t>https://nww.einvoice-prod.sbs.nhs.uk:8179/invoicepdf/af12559b-b09c-5a25-b6d5-a26080d55638</t>
  </si>
  <si>
    <t>Journal Import 71856198:</t>
  </si>
  <si>
    <t>Payables A 14890208 71856198</t>
  </si>
  <si>
    <t>Journal Import 71922055:</t>
  </si>
  <si>
    <t>Payables A 14897216 71922055</t>
  </si>
  <si>
    <t>413787A</t>
  </si>
  <si>
    <t>https://nww.einvoice-prod.sbs.nhs.uk:8179/invoicepdf/7c9821c9-ef3e-5b47-b3c2-2dd8d3fdebac</t>
  </si>
  <si>
    <t>415385C</t>
  </si>
  <si>
    <t>https://nww.einvoice-prod.sbs.nhs.uk:8179/invoicepdf/335de617-4e4b-5f21-921d-ab21db88056e</t>
  </si>
  <si>
    <t>https://nww.einvoice-prod.sbs.nhs.uk:8179/invoicepdf/e8672e69-c3ce-59c0-ba4b-163f42de941d</t>
  </si>
  <si>
    <t>https://nww.einvoice-prod.sbs.nhs.uk:8179/invoicepdf/71014e66-09fb-5db7-8b37-5d15db7792b7</t>
  </si>
  <si>
    <t>https://nww.einvoice-prod.sbs.nhs.uk:8179/invoicepdf/49221cde-c21b-50cf-8806-b4e2e5f19f0d</t>
  </si>
  <si>
    <t>Godalming Ambulance Station - Capsticks Invoice 413787 - 27/11/2018</t>
  </si>
  <si>
    <t>Sale of Epsom Ambulance Station to The Malins Group and Leaseback to Trust - Invoice 420778</t>
  </si>
  <si>
    <t>Banstead MRC - Restrictive Covenant Review &amp; Advice, Plus Disbursements - Invoice 420779</t>
  </si>
  <si>
    <t>Bexhill Ambulance Station Surrender - Capsticks Invoice 420781</t>
  </si>
  <si>
    <t>Secamb - General Estates Matters - Capsticks Invoice 420777 - 20/02/19</t>
  </si>
  <si>
    <t>Bexhill ACRP - Drafting and Case Preparation - Capsticks Invoice 420780</t>
  </si>
  <si>
    <t>CAPSTICKS SOLICITORS-413780-0-https://nww.einvoice-prod.sbs.nhs.uk:8179/invoicepdf/4e243447-bcdf-56eb-ba57-194c888162ec</t>
  </si>
  <si>
    <t>CAPSTICKS SOLICITORS-413780-0-</t>
  </si>
  <si>
    <t>CAPSTICKS SOLICITORS-415390-0-https://nww.einvoice-prod.sbs.nhs.uk:8179/invoicepdf/02d23b93-4f49-5a1e-9f7d-1cab33bd3f25</t>
  </si>
  <si>
    <t>CAPSTICKS SOLICITORS-415390-0-</t>
  </si>
  <si>
    <t>CAPSTICKS SOLICITORS-413781-0-https://nww.einvoice-prod.sbs.nhs.uk:8179/invoicepdf/02b2f3c4-0c31-5be2-9283-5902c2c7a1df</t>
  </si>
  <si>
    <t>CAPSTICKS SOLICITORS-413781-0-</t>
  </si>
  <si>
    <t>CAPSTICKS SOLICITORS-415383-0-https://nww.einvoice-prod.sbs.nhs.uk:8179/invoicepdf/1e9787f5-0502-55c3-b25a-ae0c41da8ff1</t>
  </si>
  <si>
    <t>CAPSTICKS SOLICITORS-415383-0-</t>
  </si>
  <si>
    <t>CAPSTICKS SOLICITORS-415381-0-https://nww.einvoice-prod.sbs.nhs.uk:8179/invoicepdf/39241b25-6984-5ad3-9189-8c39f7867cfd</t>
  </si>
  <si>
    <t>CAPSTICKS SOLICITORS-415381-0-</t>
  </si>
  <si>
    <t>CAPSTICKS SOLICITORS-415389-0-https://nww.einvoice-prod.sbs.nhs.uk:8179/invoicepdf/72dd0071-a04e-52dd-a5bb-1c049d371480</t>
  </si>
  <si>
    <t>CAPSTICKS SOLICITORS-415389-0-</t>
  </si>
  <si>
    <t>CAPSTICKS SOLICITORS-415382-0-https://nww.einvoice-prod.sbs.nhs.uk:8179/invoicepdf/9e5e7ea5-4d01-5fed-ab8b-fcbdc1272d7d</t>
  </si>
  <si>
    <t>CAPSTICKS SOLICITORS-415382-0-</t>
  </si>
  <si>
    <t>https://nww.einvoice-prod.sbs.nhs.uk:8179/invoicepdf/c8f173e5-9bba-5efa-8e28-48348e83a7f8</t>
  </si>
  <si>
    <t>https://nww.einvoice-prod.sbs.nhs.uk:8179/invoicepdf/e2fde5e3-bd15-52d9-956e-dac9a143c7fa</t>
  </si>
  <si>
    <t>https://nww.einvoice-prod.sbs.nhs.uk:8179/invoicepdf/52eb99a2-28f3-5bfd-be14-d0238775b3d7</t>
  </si>
  <si>
    <t>CAPSTICKS SOLICITORS-413786-0-https://nww.einvoice-prod.sbs.nhs.uk:8179/invoicepdf/458d9120-9b4f-5983-a6fa-b38ac2fe9422</t>
  </si>
  <si>
    <t>CAPSTICKS SOLICITORS-413786-0-</t>
  </si>
  <si>
    <t>ASHFORD BOROUGH COUNCIL-85510867-72.4-http://nww.docserv.wyss.nhs.uk/synergyiim/dist/?val=855512_6923235_20181219191742</t>
  </si>
  <si>
    <t>ASHFORD BOROUGH COUNCIL-85510867-72.4-</t>
  </si>
  <si>
    <t>CAPSTICKS SOLICITORS-OR12_835-CR407822--146.60</t>
  </si>
  <si>
    <t>https://nww.einvoice-prod.sbs.nhs.uk:8179/invoicepdf/b293e492-cac0-527e-bafe-43ad109f5dc4</t>
  </si>
  <si>
    <t>Journal Import 72220666:</t>
  </si>
  <si>
    <t>Payables A 14957430 72220666</t>
  </si>
  <si>
    <t>Balcombe Road ACRP - Lease Renewal for 2018 - Invoice 4201776</t>
  </si>
  <si>
    <t>Journal Import 71685207:</t>
  </si>
  <si>
    <t>Payables A 14854598 71685207</t>
  </si>
  <si>
    <t>http://nww.docserv.wyss.nhs.uk/synergyiim/dist/?val=980281_7440632_20190207151631</t>
  </si>
  <si>
    <t>E35943</t>
  </si>
  <si>
    <t>F8204</t>
  </si>
  <si>
    <t>Estates - 111</t>
  </si>
  <si>
    <t>111 Ashford</t>
  </si>
  <si>
    <t>Barclaycard accrual for Feb 2019 M11</t>
  </si>
  <si>
    <t>Spreadsheet A 15019448 72527685</t>
  </si>
  <si>
    <t>RYD FIN DD 18/19 11 022 - Barclaycard accrual for Feb 2019 Accrual GBP</t>
  </si>
  <si>
    <t>8204;ASHFORD.GOV.UK;Requestor:STEVE ELLIOTT   Barclaycard accural M11;Feb 2019</t>
  </si>
  <si>
    <t>M12 FBP1 Accruals</t>
  </si>
  <si>
    <t>Spreadsheet A 15205505 73511570</t>
  </si>
  <si>
    <t>RYD FIN CAM 1819 12 019 Accrual GBP</t>
  </si>
  <si>
    <t>7319;Accrue Legal / Prof Fees M12;Mar-19</t>
  </si>
  <si>
    <t>Reverses "RYD FIN AFK 1819 11 004 Accrual GBP" journal entry of "Spreadsheet A 15013312 72501065" batch from "FEB-19".</t>
  </si>
  <si>
    <t>Reverses "RYD FIN AFK 1819 11 004 Accrual GBP"11-MAR-19 18:00:39 - 72693834</t>
  </si>
  <si>
    <t>Reverses "RYD FIN AFK 1819 11 004 Accrual GBP"11-MAR-19 18:00:39</t>
  </si>
  <si>
    <t>SBS RYD Jan-19 VAT Return</t>
  </si>
  <si>
    <t>Spreadsheet A 15027476 72572296</t>
  </si>
  <si>
    <t>SBS RYD Jan-19 VAT Return Adjustment GBP</t>
  </si>
  <si>
    <t>SSC WYATT, BEN</t>
  </si>
  <si>
    <t>CAPSTICKS SOLICITORS-408245-0-https://nww.einvoice-prod.sbs.nhs.uk:8179/invoicepdf/1e112ccc-548f-5584-b155-d1cc8374e80c</t>
  </si>
  <si>
    <t>CAPSTICKS SOLICITORS-408245-0-</t>
  </si>
  <si>
    <t>CAPSTICKS SOLICITORS-OR12_835-410888-8.8</t>
  </si>
  <si>
    <t>CAPSTICKS SOLICITORS-410897-0-http://nww.docserv.wyss.nhs.uk/synergyiim/dist/?val=776351_6440216_20181105123952</t>
  </si>
  <si>
    <t>CAPSTICKS SOLICITORS-410897-0-</t>
  </si>
  <si>
    <t>CAPSTICKS SOLICITORS-OR12_835-408245-94</t>
  </si>
  <si>
    <t>Journal Import 72748852:</t>
  </si>
  <si>
    <t>Payables A 15064308 72748852</t>
  </si>
  <si>
    <t>MAR-19 Purchase Invoices GBP</t>
  </si>
  <si>
    <t>https://nww.einvoice-prod.sbs.nhs.uk:8179/invoicepdf/5bad0f84-704f-5260-afa7-ca9131641c8e</t>
  </si>
  <si>
    <t>Journal Import 73143649:</t>
  </si>
  <si>
    <t>Payables A 15136551 73143649</t>
  </si>
  <si>
    <t>https://nww.einvoice-prod.sbs.nhs.uk:8179/invoicepdf/bc1bf382-32ed-5964-9447-b75b6f7986e2</t>
  </si>
  <si>
    <t>KP - M12 Legal Fees &amp; Unwinding of Discounts accrual to budget Mar 19</t>
  </si>
  <si>
    <t>Spreadsheet A 15205404 73510037</t>
  </si>
  <si>
    <t>RYD FIN KP 18/19 12 039 Accrual GBP</t>
  </si>
  <si>
    <t>7310;Legal Fees;accrualcontract based on budget  ;M1-1 2018/19; M12</t>
  </si>
  <si>
    <t>Reverses "RYD FIN KP 18/19 11 022 Accrual GBP" journal entry of "Spreadsheet A 15017511 72528050" batch from "FEB-19".</t>
  </si>
  <si>
    <t>Reverses "RYD FIN KP 18/19 11 022 Accrual GBP"11-MAR-19 18:00:47 - 72693834</t>
  </si>
  <si>
    <t>Reverses "RYD FIN KP 18/19 11 022 Accrual GBP"11-MAR-19 18:00:47</t>
  </si>
  <si>
    <t>Reverses "RYD FIN KP 18/19 11 036 Accrual GBP" journal entry of "Spreadsheet A 15028432 72570706" batch from "FEB-19".</t>
  </si>
  <si>
    <t>Reverses "RYD FIN KP 18/19 11 036 Accrual GBP"11-MAR-19 18:01:15 - 72693834</t>
  </si>
  <si>
    <t>Reverses "RYD FIN KP 18/19 11 036 Accrual GBP"11-MAR-19 18:01:15</t>
  </si>
  <si>
    <t>SBS RYD FEB-19 VAT ADJUSTMENT JOURNAL</t>
  </si>
  <si>
    <t>Spreadsheet A 15159856 73298208</t>
  </si>
  <si>
    <t>SBS RYD FEB-19 VAT ADJUSTMENT JOURNAL Adjustment GBP</t>
  </si>
  <si>
    <t>SSC BRUCE, EMMA</t>
  </si>
  <si>
    <t>CAPSTICKS SOLICITORS-418066-0-https://nww.einvoice-prod.sbs.nhs.uk:8179/invoicepdf/b0e1af06-42a8-5fec-af92-05d1640929df</t>
  </si>
  <si>
    <t>CAPSTICKS SOLICITORS-418066-0-</t>
  </si>
  <si>
    <t>DAC BEACHCROFT LLP-1369629-90-http://nww.docserv.wyss.nhs.uk/synergyiim/dist/?val=707470_5909149_20180917114456</t>
  </si>
  <si>
    <t>DAC BEACHCROFT LLP-1369629-90-</t>
  </si>
  <si>
    <t>CAPSTICKS SOLICITORS-OR12_835-407882-523</t>
  </si>
  <si>
    <t>Journal Import 72620806:</t>
  </si>
  <si>
    <t>Payables A 15033573 72620806</t>
  </si>
  <si>
    <t>JN SYMES</t>
  </si>
  <si>
    <t>http://nww.docserv.wyss.nhs.uk/synergyiim/dist/?val=1018674_7741342_20190306145706</t>
  </si>
  <si>
    <t>Journal Import 73070592:</t>
  </si>
  <si>
    <t>Payables A 15117631 73070592</t>
  </si>
  <si>
    <t>https://nww.einvoice-prod.sbs.nhs.uk:8179/invoicepdf/379ffb44-4175-5959-b21d-05e15d1a39e3</t>
  </si>
  <si>
    <t>https://nww.einvoice-prod.sbs.nhs.uk:8179/invoicepdf/a2ab7730-1f1d-58b5-8fcc-335237c9b7ca</t>
  </si>
  <si>
    <t>http://nww.docserv.wyss.nhs.uk/synergyiim/dist/?val=1042237_7903011_20190320173356</t>
  </si>
  <si>
    <t>Journal Import 73182856:</t>
  </si>
  <si>
    <t>Payables A 15141686 73182856</t>
  </si>
  <si>
    <t>Cost Management A 14975830 72341625 2</t>
  </si>
  <si>
    <t>01-MAR-2019 Receiving GBP</t>
  </si>
  <si>
    <t>Journal Import 73304187:</t>
  </si>
  <si>
    <t>Cost Management A 15160049 73304187</t>
  </si>
  <si>
    <t>29-MAR-2019 Receiving GBP</t>
  </si>
  <si>
    <t>CAPSTICKS SOLICITORS-420771-0-https://nww.einvoice-prod.sbs.nhs.uk:8179/invoicepdf/886a213b-d8aa-5702-a76e-2eaabcd80789</t>
  </si>
  <si>
    <t>CAPSTICKS SOLICITORS-420771-0-</t>
  </si>
  <si>
    <t>CAPSTICKS SOLICITORS-420771A-0-https://nww.einvoice-prod.sbs.nhs.uk:8179/invoicepdf/27a5d9a0-12b6-52c7-a09c-6f9500af2de6</t>
  </si>
  <si>
    <t>CAPSTICKS SOLICITORS-420771A-0-</t>
  </si>
  <si>
    <t>CAPSTICKS SOLICITORS-418068-0-https://nww.einvoice-prod.sbs.nhs.uk:8179/invoicepdf/4b909dd5-3b8e-5ccc-b0ad-4533bc8e63b6</t>
  </si>
  <si>
    <t>CAPSTICKS SOLICITORS-418068-0-</t>
  </si>
  <si>
    <t>DAC BEACHCROFT LLP-OR12_53657-1382851-714.21</t>
  </si>
  <si>
    <t>Journal Import 72704724:</t>
  </si>
  <si>
    <t>Payables A 15054107 72704724</t>
  </si>
  <si>
    <t>https://nww.einvoice-prod.sbs.nhs.uk:8179/invoicepdf/43d197d7-1fc0-56c2-819d-45926582f598</t>
  </si>
  <si>
    <t>https://nww.einvoice-prod.sbs.nhs.uk:8179/invoicepdf/b4790076-5876-568b-a2a4-06c789947f4c</t>
  </si>
  <si>
    <t>BARCLAYCARD PRECISION FEB 19</t>
  </si>
  <si>
    <t>SBSCM JW RYD 001 MAR 19 Adjustment GBP</t>
  </si>
  <si>
    <t>CAPSTICKS SOLICITORS-418074-0-https://nww.einvoice-prod.sbs.nhs.uk:8179/invoicepdf/9a90d75b-a9bd-5ae1-a866-bdb5140fe995</t>
  </si>
  <si>
    <t>CAPSTICKS SOLICITORS-418074-0-</t>
  </si>
  <si>
    <t>CAPSTICKS SOLICITORS-418073-0-https://nww.einvoice-prod.sbs.nhs.uk:8179/invoicepdf/6511d720-126a-5ad3-9c12-d14baa1fb0f3</t>
  </si>
  <si>
    <t>CAPSTICKS SOLICITORS-418073-0-</t>
  </si>
  <si>
    <t>CAPSTICKS SOLICITORS-420770-0-https://nww.einvoice-prod.sbs.nhs.uk:8179/invoicepdf/e8672e69-c3ce-59c0-ba4b-163f42de941d</t>
  </si>
  <si>
    <t>CAPSTICKS SOLICITORS-420770-0-</t>
  </si>
  <si>
    <t>CAPSTICKS SOLICITORS-413787A-0-https://nww.einvoice-prod.sbs.nhs.uk:8179/invoicepdf/7c9821c9-ef3e-5b47-b3c2-2dd8d3fdebac</t>
  </si>
  <si>
    <t>CAPSTICKS SOLICITORS-413787A-0-</t>
  </si>
  <si>
    <t>CAPSTICKS SOLICITORS-1-0-https://nww.einvoice-prod.sbs.nhs.uk:8179/invoicepdf/49221cde-c21b-50cf-8806-b4e2e5f19f0d</t>
  </si>
  <si>
    <t>CAPSTICKS SOLICITORS-1-0-</t>
  </si>
  <si>
    <t>CAPSTICKS SOLICITORS-415385C-0-https://nww.einvoice-prod.sbs.nhs.uk:8179/invoicepdf/335de617-4e4b-5f21-921d-ab21db88056e</t>
  </si>
  <si>
    <t>CAPSTICKS SOLICITORS-415385C-0-</t>
  </si>
  <si>
    <t>CAPSTICKS SOLICITORS-413787C-0-https://nww.einvoice-prod.sbs.nhs.uk:8179/invoicepdf/af12559b-b09c-5a25-b6d5-a26080d55638</t>
  </si>
  <si>
    <t>CAPSTICKS SOLICITORS-413787C-0-</t>
  </si>
  <si>
    <t>CAPSTICKS SOLICITORS-403677-0-https://nww.einvoice-prod.sbs.nhs.uk:8179/invoicepdf/79569af2-7da0-5980-8b1c-9a6bebb4b5d5</t>
  </si>
  <si>
    <t>CAPSTICKS SOLICITORS-403677-0-</t>
  </si>
  <si>
    <t>CAPSTICKS SOLICITORS-418072-0-https://nww.einvoice-prod.sbs.nhs.uk:8179/invoicepdf/7cbe2fe0-b246-5454-96c4-3ee39882d5a1</t>
  </si>
  <si>
    <t>CAPSTICKS SOLICITORS-418072-0-</t>
  </si>
  <si>
    <t>CAPSTICKS SOLICITORS-403681-0-https://nww.einvoice-prod.sbs.nhs.uk:8179/invoicepdf/e84ac685-42eb-5aae-8d1e-c6acbcb586ef</t>
  </si>
  <si>
    <t>CAPSTICKS SOLICITORS-403681-0-</t>
  </si>
  <si>
    <t>CAPSTICKS SOLICITORS-403682-0-https://nww.einvoice-prod.sbs.nhs.uk:8179/invoicepdf/17045d42-a981-5559-a2bb-f699df3516f5</t>
  </si>
  <si>
    <t>CAPSTICKS SOLICITORS-403682-0-</t>
  </si>
  <si>
    <t>CAPSTICKS SOLICITORS-418067-0-https://nww.einvoice-prod.sbs.nhs.uk:8179/invoicepdf/641f2601-80d3-564f-8c74-8c007c5686b4</t>
  </si>
  <si>
    <t>CAPSTICKS SOLICITORS-418067-0-</t>
  </si>
  <si>
    <t>CAPSTICKS SOLICITORS-292181-0-https://nww.einvoice-prod.sbs.nhs.uk:8179/invoicepdf/44b9efba-107d-5dc8-bca4-cb15f9cd982e</t>
  </si>
  <si>
    <t>CAPSTICKS SOLICITORS-292181-0-</t>
  </si>
  <si>
    <t>CAPSTICKS SOLICITORS-410893-0-https://nww.einvoice-prod.sbs.nhs.uk:8179/invoicepdf/db308a3f-9b6a-56b6-8c50-0af5d6628429</t>
  </si>
  <si>
    <t>CAPSTICKS SOLICITORS-410893-0-</t>
  </si>
  <si>
    <t>CAPSTICKS SOLICITORS-418071-0-https://nww.einvoice-prod.sbs.nhs.uk:8179/invoicepdf/a0dc046e-e02c-5022-8927-bb1d473c5138</t>
  </si>
  <si>
    <t>CAPSTICKS SOLICITORS-418071-0-</t>
  </si>
  <si>
    <t>CAPSTICKS SOLICITORS-400298-0-https://nww.einvoice-prod.sbs.nhs.uk:8179/invoicepdf/474b7360-f0cb-587b-9bc8-cb6427564060</t>
  </si>
  <si>
    <t>CAPSTICKS SOLICITORS-400298-0-</t>
  </si>
  <si>
    <t>CAPSTICKS SOLICITORS-418070-0-https://nww.einvoice-prod.sbs.nhs.uk:8179/invoicepdf/d579f7aa-e669-5b0e-945b-7ccde592008a</t>
  </si>
  <si>
    <t>CAPSTICKS SOLICITORS-418070-0-</t>
  </si>
  <si>
    <t>CAPSTICKS SOLICITORS-290184-0-https://nww.einvoice-prod.sbs.nhs.uk:8179/invoicepdf/5d44a38b-3eaf-5a2f-9823-9e695070fc8c</t>
  </si>
  <si>
    <t>CAPSTICKS SOLICITORS-290184-0-</t>
  </si>
  <si>
    <t>CAPSTICKS SOLICITORS-407879A-0-https://nww.einvoice-prod.sbs.nhs.uk:8179/invoicepdf/57c8631a-7337-5fe5-9620-a9e49a91106a</t>
  </si>
  <si>
    <t>CAPSTICKS SOLICITORS-407879A-0-</t>
  </si>
  <si>
    <t>CAPSTICKS SOLICITORS-321673-0-https://nww.einvoice-prod.sbs.nhs.uk:8179/invoicepdf/6049e390-b62b-5b18-a8e7-ee25a1a9b4e3</t>
  </si>
  <si>
    <t>CAPSTICKS SOLICITORS-321673-0-</t>
  </si>
  <si>
    <t>CAPSTICKS SOLICITORS-400310-0-https://nww.einvoice-prod.sbs.nhs.uk:8179/invoicepdf/d1f47376-a3f0-591a-b667-a9171fa8f2a6</t>
  </si>
  <si>
    <t>CAPSTICKS SOLICITORS-400310-0-</t>
  </si>
  <si>
    <t>CAPSTICKS SOLICITORS-416895-0-https://nww.einvoice-prod.sbs.nhs.uk:8179/invoicepdf/0cfb69ba-9ac9-5d2a-867f-58ca60f6ab28</t>
  </si>
  <si>
    <t>CAPSTICKS SOLICITORS-416895-0-</t>
  </si>
  <si>
    <t>CAPSTICKS SOLICITORS-289969-0-https://nww.einvoice-prod.sbs.nhs.uk:8179/invoicepdf/94dfdab2-9a0e-575c-8055-ba075e55787c</t>
  </si>
  <si>
    <t>CAPSTICKS SOLICITORS-289969-0-</t>
  </si>
  <si>
    <t>CAPSTICKS SOLICITORS-410896-0-https://nww.einvoice-prod.sbs.nhs.uk:8179/invoicepdf/74489de5-f1b8-5e0e-ad9a-f5b73c74c65e</t>
  </si>
  <si>
    <t>CAPSTICKS SOLICITORS-410896-0-</t>
  </si>
  <si>
    <t>CAPSTICKS SOLICITORS-413788-0-https://nww.einvoice-prod.sbs.nhs.uk:8179/invoicepdf/7de4f686-fa2c-5675-9d8c-c1a602fbe55f</t>
  </si>
  <si>
    <t>CAPSTICKS SOLICITORS-413788-0-</t>
  </si>
  <si>
    <t>CAPSTICKS SOLICITORS-400311-0-https://nww.einvoice-prod.sbs.nhs.uk:8179/invoicepdf/ec0f4d60-8862-5adc-b90d-16761dc0d535</t>
  </si>
  <si>
    <t>CAPSTICKS SOLICITORS-400311-0-</t>
  </si>
  <si>
    <t>CAPSTICKS SOLICITORS-407823-0-https://nww.einvoice-prod.sbs.nhs.uk:8179/invoicepdf/a6a4cc5b-b64a-5198-8644-3d4da527d8f1</t>
  </si>
  <si>
    <t>CAPSTICKS SOLICITORS-407823-0-</t>
  </si>
  <si>
    <t>CAPSTICKS SOLICITORS-407821-0-https://nww.einvoice-prod.sbs.nhs.uk:8179/invoicepdf/b42769c3-9f27-51e9-b360-3331d30de773</t>
  </si>
  <si>
    <t>CAPSTICKS SOLICITORS-407821-0-</t>
  </si>
  <si>
    <t>CAPSTICKS SOLICITORS-413787-0-https://nww.einvoice-prod.sbs.nhs.uk:8179/invoicepdf/8c9d1a29-7764-52f2-9a7f-cd3f9da6cc91</t>
  </si>
  <si>
    <t>CAPSTICKS SOLICITORS-413787-0-</t>
  </si>
  <si>
    <t>CAPSTICKS SOLICITORS-299456-0-https://nww.einvoice-prod.sbs.nhs.uk:8179/invoicepdf/adcaf151-7b0a-5533-871f-d7e746f80f83</t>
  </si>
  <si>
    <t>CAPSTICKS SOLICITORS-299456-0-</t>
  </si>
  <si>
    <t>CAPSTICKS SOLICITORS-317542-0-https://nww.einvoice-prod.sbs.nhs.uk:8179/invoicepdf/a4ecb353-aad3-57ba-9cd2-c8923d867e0d</t>
  </si>
  <si>
    <t>CAPSTICKS SOLICITORS-317542-0-</t>
  </si>
  <si>
    <t>CAPSTICKS SOLICITORS-317543-0-https://nww.einvoice-prod.sbs.nhs.uk:8179/invoicepdf/52f34c8e-72c6-5292-b144-1145415a44b6</t>
  </si>
  <si>
    <t>CAPSTICKS SOLICITORS-317543-0-</t>
  </si>
  <si>
    <t>CAPSTICKS SOLICITORS-407820A-0-https://nww.einvoice-prod.sbs.nhs.uk:8179/invoicepdf/936b548b-9e31-5a00-b8bd-b0283dabb573</t>
  </si>
  <si>
    <t>CAPSTICKS SOLICITORS-407820A-0-</t>
  </si>
  <si>
    <t>https://nww.einvoice-prod.sbs.nhs.uk:8179/invoicepdf/936b548b-9e31-5a00-b8bd-b0283dabb573</t>
  </si>
  <si>
    <t>Journal Import 72583215:</t>
  </si>
  <si>
    <t>Payables A 15026828 72583215</t>
  </si>
  <si>
    <t>https://nww.einvoice-prod.sbs.nhs.uk:8179/invoicepdf/83fd9be6-f36c-5750-9819-cc3369223a5d</t>
  </si>
  <si>
    <t>https://nww.einvoice-prod.sbs.nhs.uk:8179/invoicepdf/2274e2be-f15f-57dd-85f9-24f1b9220710</t>
  </si>
  <si>
    <t>https://nww.einvoice-prod.sbs.nhs.uk:8179/invoicepdf/44ac740c-7e50-5e8c-a08b-56c6ecf491cb</t>
  </si>
  <si>
    <t>https://nww.einvoice-prod.sbs.nhs.uk:8179/invoicepdf/357c6260-9476-5e18-89ae-d23e24b759e6</t>
  </si>
  <si>
    <t>https://nww.einvoice-prod.sbs.nhs.uk:8179/invoicepdf/3cb1bdde-661d-519a-ace8-1ad95f4ba79b</t>
  </si>
  <si>
    <t>https://nww.einvoice-prod.sbs.nhs.uk:8179/invoicepdf/739b3bb1-73fe-5e40-8da6-09ca73d1f71d</t>
  </si>
  <si>
    <t>https://nww.einvoice-prod.sbs.nhs.uk:8179/invoicepdf/c6221c14-dd50-5bf1-9c2e-8e96f9636f27</t>
  </si>
  <si>
    <t>https://nww.einvoice-prod.sbs.nhs.uk:8179/invoicepdf/07178efb-dc0f-56a2-ae37-c6bd898e4e1a</t>
  </si>
  <si>
    <t>Journal Import 73294200:</t>
  </si>
  <si>
    <t>Payables A 15160672 73294200</t>
  </si>
  <si>
    <t>https://nww.einvoice-prod.sbs.nhs.uk:8179/invoicepdf/719ba98a-bf51-5c8e-ad3e-81401db4f71e</t>
  </si>
  <si>
    <t>Orbital House /Ashford 111 fit out Licence for alterations @ 1,250 plus disbursements + VAT</t>
  </si>
  <si>
    <t>Dorking Ambulance Station Access - Capsticks Invoice 423768 (22/3/2019)</t>
  </si>
  <si>
    <t>Trust Local Payments</t>
  </si>
  <si>
    <t>Local Payments</t>
  </si>
  <si>
    <t>Created from Manual Payment Process</t>
  </si>
  <si>
    <t>Manual Payment Local Payments A 2676053 72444568</t>
  </si>
  <si>
    <t>Manual Payment Trust Local Payments GBP</t>
  </si>
  <si>
    <t>294771 - Capsticks Solicitors LLP through Payment Request Number: 131150</t>
  </si>
  <si>
    <t>Capsticks Solicitors LLP</t>
  </si>
  <si>
    <t>Insurance Premium</t>
  </si>
  <si>
    <t>FASTER PAYMENT - SALARIES</t>
  </si>
  <si>
    <t>RYDRWAQAR</t>
  </si>
  <si>
    <t>Capital M12 Adjustments</t>
  </si>
  <si>
    <t>Spreadsheet A 15070430 72803538</t>
  </si>
  <si>
    <t>RYD FIN RSM 1819 12 005 Adjustment GBP Adjustment GBP</t>
  </si>
  <si>
    <t>Lakers - 947 - https://nww.einvoice-prod.sbs.nhs.uk:8179/invoicepdf/c8f173e5-9bba-5efa-8e28-48348e83a7f8</t>
  </si>
  <si>
    <t>Lakers - 947 -</t>
  </si>
  <si>
    <t>Lakers - 946 - https://nww.einvoice-prod.sbs.nhs.uk:8179/invoicepdf/70105637-df31-5bfc-9d4d-eb506ef17041</t>
  </si>
  <si>
    <t>Lakers - 946 -</t>
  </si>
  <si>
    <t>Lakers - 948 - https://nww.einvoice-prod.sbs.nhs.uk:8179/invoicepdf/f3865d95-af1a-5fb9-a880-045bd03ebf01</t>
  </si>
  <si>
    <t>Lakers - 948 -</t>
  </si>
  <si>
    <t>https://nww.einvoice-prod.sbs.nhs.uk:8179/invoicepdf/f3865d95-af1a-5fb9-a880-045bd03ebf01</t>
  </si>
  <si>
    <t>CAPSTICKS SOLICITORS-413777-0-https://nww.einvoice-prod.sbs.nhs.uk:8179/invoicepdf/bdc67a25-0831-50ae-940c-bbf0c8ec5051</t>
  </si>
  <si>
    <t>CAPSTICKS SOLICITORS-413777-0-</t>
  </si>
  <si>
    <t>LAKERS LLP-OR12_97094-944-1252.87</t>
  </si>
  <si>
    <t>LAKERS LLP-OR12_97094-943-1535.63</t>
  </si>
  <si>
    <t>CAPSTICKS SOLICITORS-OR12_835-407881-580.4</t>
  </si>
  <si>
    <t>Journal Import 72770068:</t>
  </si>
  <si>
    <t>Payables A 15062552 72770068</t>
  </si>
  <si>
    <t>Journal Import 73035145:</t>
  </si>
  <si>
    <t>Payables A 15112607 73035145</t>
  </si>
  <si>
    <t>http://nww.docserv.wyss.nhs.uk/synergyiim/dist/?val=1039231_7887550_20190319143346</t>
  </si>
  <si>
    <t>https://nww.einvoice-prod.sbs.nhs.uk:8179/invoicepdf/1f2c7e78-e060-5bff-861c-d7d88bc13fdf</t>
  </si>
  <si>
    <t>https://nww.einvoice-prod.sbs.nhs.uk:8179/invoicepdf/687992da-7f88-5f0e-bb73-eabcf2a3c163</t>
  </si>
  <si>
    <t>https://nww.einvoice-prod.sbs.nhs.uk:8179/invoicepdf/c45a9f26-aef9-5d95-af04-d40c8ee65260</t>
  </si>
  <si>
    <t>CAPSTICKS SOLICITORS-420774-0-https://nww.einvoice-prod.sbs.nhs.uk:8179/invoicepdf/52eb99a2-28f3-5bfd-be14-d0238775b3d7</t>
  </si>
  <si>
    <t>CAPSTICKS SOLICITORS-420774-0-</t>
  </si>
  <si>
    <t>CAPSTICKS SOLICITORS-418069-0-https://nww.einvoice-prod.sbs.nhs.uk:8179/invoicepdf/ffd449f9-129d-5153-a0fc-16bf89655af4</t>
  </si>
  <si>
    <t>CAPSTICKS SOLICITORS-418069-0-</t>
  </si>
  <si>
    <t>https://nww.einvoice-prod.sbs.nhs.uk:8179/invoicepdf/a24a596e-8971-5796-8052-c52d57834600</t>
  </si>
  <si>
    <t>CAPSTICKS SOLICITORS-407875A-0-https://nww.einvoice-prod.sbs.nhs.uk:8179/invoicepdf/6c015112-248d-54e2-8011-29eba92bfcc2</t>
  </si>
  <si>
    <t>CAPSTICKS SOLICITORS-407875A-0-</t>
  </si>
  <si>
    <t>CAPSTICKS SOLICITORS-407872A-0-https://nww.einvoice-prod.sbs.nhs.uk:8179/invoicepdf/f6eb4e21-0830-53ad-8487-98547509735e</t>
  </si>
  <si>
    <t>CAPSTICKS SOLICITORS-407872A-0-</t>
  </si>
  <si>
    <t>CAPSTICKS SOLICITORS-4201776-0-https://nww.einvoice-prod.sbs.nhs.uk:8179/invoicepdf/b293e492-cac0-527e-bafe-43ad109f5dc4</t>
  </si>
  <si>
    <t>CAPSTICKS SOLICITORS-4201776-0-</t>
  </si>
  <si>
    <t>CAPSTICKS SOLICITORS-407822A-0-https://nww.einvoice-prod.sbs.nhs.uk:8179/invoicepdf/a1535aec-a439-59fd-81e0-ecaee0079fca</t>
  </si>
  <si>
    <t>CAPSTICKS SOLICITORS-407822A-0-</t>
  </si>
  <si>
    <t>Journal Import 72498054:</t>
  </si>
  <si>
    <t>Payables A 15011281 72498054</t>
  </si>
  <si>
    <t>LANDMARK INFORMATION GROUP LTD-1580833-0-http://nww.docserv.wyss.nhs.uk/synergyiim/dist/?val=980281_7440632_20190207151631</t>
  </si>
  <si>
    <t>LANDMARK INFORMATION GROUP LTD-1580833-0-</t>
  </si>
  <si>
    <t>LANDMARK INFORMATION GROUP LTD-1573875-0-http://nww.docserv.wyss.nhs.uk/synergyiim/dist/?val=868854_7040270_20190103172446</t>
  </si>
  <si>
    <t>LANDMARK INFORMATION GROUP LTD-1573875-0-</t>
  </si>
  <si>
    <t>CAPSTICKS SOLICITORS-420769-0-https://nww.einvoice-prod.sbs.nhs.uk:8179/invoicepdf/e2fde5e3-bd15-52d9-956e-dac9a143c7fa</t>
  </si>
  <si>
    <t>CAPSTICKS SOLICITORS-420769-0-</t>
  </si>
  <si>
    <t>CAPSTICKS SOLICITORS-413790-0-https://nww.einvoice-prod.sbs.nhs.uk:8179/invoicepdf/71289c74-e10c-548b-8561-1b6994c6682f</t>
  </si>
  <si>
    <t>CAPSTICKS SOLICITORS-413790-0-</t>
  </si>
  <si>
    <t>Reverses "RYD FIN DD 18/19 11 022 - Barclaycard accrual for Feb 2019 Accrual GBP" journal entry of "Spreadsheet A 15019448 72527685" batch from "FEB-19".</t>
  </si>
  <si>
    <t>Reverses "RYD FIN DD 18/19 11 022 - Barclaycard accrual for "11-MAR-19 18:00:46 - 72693834</t>
  </si>
  <si>
    <t>Reverses "RYD FIN DD 18/19 11 022 - Barclaycard accrual for Feb 2019 Accrual GBP"11-MAR-19 18:00:46</t>
  </si>
  <si>
    <t>Spreadsheet A 15116493 73064189</t>
  </si>
  <si>
    <t>https://nww.einvoice-prod.sbs.nhs.uk:8179/invoicepdf/23c791c4-2fdb-5f1a-9b0f-be66adc0afe3</t>
  </si>
  <si>
    <t>Spreadsheet A 15070421 72802199</t>
  </si>
  <si>
    <t>RYD FIN RSM 1819 12 004 Adjustment GBP Adjustment GBP</t>
  </si>
  <si>
    <t>Chawton Hill - https://nww.einvoice-prod.sbs.nhs.uk:8179/invoicepdf/c0f7ff40-d1a8-53b0-9d9e-ee2cdd45ddb2</t>
  </si>
  <si>
    <t>Chawton Hill -</t>
  </si>
  <si>
    <t>Accruals for FBP1; Apr 19</t>
  </si>
  <si>
    <t>Spreadsheet A 15415574 74614413</t>
  </si>
  <si>
    <t>RYD FIN PK 002 - Accruals for FBP1; Apr 19 Accrual GBP</t>
  </si>
  <si>
    <t>Accrue Legal / Prof Fees M01</t>
  </si>
  <si>
    <t>Reverses "RYD FIN CAM 1819 12 019 Accrual GBP" journal entry of "Spreadsheet A 15205505 73511570" batch from "MAR-19".</t>
  </si>
  <si>
    <t>Reverses "RYD FIN CAM 1819 12 019 Accrual GBP"11-APR-19 17:49:11 - 73752234</t>
  </si>
  <si>
    <t>Reverses "RYD FIN CAM 1819 12 019 Accrual GBP"11-APR-19 17:49:11</t>
  </si>
  <si>
    <t>Journal Import 74321986:</t>
  </si>
  <si>
    <t>Payables A 15360728 74321986</t>
  </si>
  <si>
    <t>APR-19 Purchase Invoices GBP</t>
  </si>
  <si>
    <t>https://nww.einvoice-prod.sbs.nhs.uk:8179/invoicepdf/5445f0f1-48a8-5275-b2f5-7dfdc9341909</t>
  </si>
  <si>
    <t>Journal Import 74237068:</t>
  </si>
  <si>
    <t>Payables A 15342612 74237068</t>
  </si>
  <si>
    <t>KP - M01 Legal Fees &amp; Unwinding of Discounts accrual to budget Apr 19</t>
  </si>
  <si>
    <t>Spreadsheet A 15412016 74601191</t>
  </si>
  <si>
    <t>RYD FIN KP 19/20 01 023 Accrual GBP</t>
  </si>
  <si>
    <t>7310;Legal Fees;accrualcontract based on budget  ;M01 2019/20</t>
  </si>
  <si>
    <t>7310;Legal Fees;accrualcontract based on budget ;M1-1 2018/19; M12 reaccrued;M01 Apr19</t>
  </si>
  <si>
    <t>Reverses "RYD FIN KP 18/19 12 039 Accrual GBP" journal entry of "Spreadsheet A 15205404 73510037" batch from "MAR-19".</t>
  </si>
  <si>
    <t>Reverses "RYD FIN KP 18/19 12 039 Accrual GBP"11-APR-19 17:49:08 - 73752234</t>
  </si>
  <si>
    <t>Reverses "RYD FIN KP 18/19 12 039 Accrual GBP"11-APR-19 17:49:08</t>
  </si>
  <si>
    <t>SBS RYD MAR-19 VAT ADJUSTMENT JOURNAL</t>
  </si>
  <si>
    <t>Spreadsheet A 15366007 74365059</t>
  </si>
  <si>
    <t>SBS RYD MAR-19 VAT ADJUSTMENT JOURNAL Adjustment GBP</t>
  </si>
  <si>
    <t>DAC BEACHCROFT LLP-1384446-1564.77-http://nww.docserv.wyss.nhs.uk/synergyiim/dist/?val=1042237_7903011_20190320173356</t>
  </si>
  <si>
    <t>DAC BEACHCROFT LLP-1384446-1564.77-</t>
  </si>
  <si>
    <t>Journal Import 73516926:</t>
  </si>
  <si>
    <t>Receivables A 15211335 73516926</t>
  </si>
  <si>
    <t>APR-19 Misc Receipts GBP</t>
  </si>
  <si>
    <t>SBSEFT0304198098455A</t>
  </si>
  <si>
    <t>LB PAYMENT FROM DESCRIPTION: HMCTS/CENTRALISED REFERENCE: 8NYD&amp;/18022867K WK**APPLIED AS PER PREVIOUS AND EMAIL SENT FOR CONFIRMATION  JS040419</t>
  </si>
  <si>
    <t>Journal Import 73794117:</t>
  </si>
  <si>
    <t>Receivables A 15264325 73794117</t>
  </si>
  <si>
    <t>RYDFINRR000992-1</t>
  </si>
  <si>
    <t>Journal Import 74195338:</t>
  </si>
  <si>
    <t>Payables A 15337614 74195338</t>
  </si>
  <si>
    <t>http://nww.docserv.wyss.nhs.uk/synergyiim/dist/?val=1088778_8215013_20190424144431</t>
  </si>
  <si>
    <t>Cost Management A 15160049 73304187 2</t>
  </si>
  <si>
    <t>01-APR-2019 Receiving GBP</t>
  </si>
  <si>
    <t>Journal Import 74369019:</t>
  </si>
  <si>
    <t>Cost Management A 15368011 74369019</t>
  </si>
  <si>
    <t>30-APR-2019 Receiving GBP</t>
  </si>
  <si>
    <t>SP - DAC Beachcroft Annual Retainer payment 1.10.18 -  31.12.18 (Inv: 10210480)</t>
  </si>
  <si>
    <t>Journal Import 73511919:</t>
  </si>
  <si>
    <t>Payables A 15203575 73511919</t>
  </si>
  <si>
    <t>https://nww.einvoice-prod.sbs.nhs.uk:8179/invoicepdf/3176ab00-2f63-5752-99a7-f875a3327128</t>
  </si>
  <si>
    <t>M01 FBP1 Barclaycard &amp; Precision pay Accruals</t>
  </si>
  <si>
    <t>Spreadsheet A 15422640 74638648</t>
  </si>
  <si>
    <t>RYD FIN BN 1920 01 009 Accrual GBP</t>
  </si>
  <si>
    <t>ZZZ NIKYAR, BILAL</t>
  </si>
  <si>
    <t>7308;WORTHING BOROUGH COUNC    WORTHING    ;Precision pay;Apr-19;</t>
  </si>
  <si>
    <t>Spreadsheet A 15429725 74691334</t>
  </si>
  <si>
    <t>RYD FIN BN 1920 01 013 Accrual GBP</t>
  </si>
  <si>
    <t>M01 FBP1 Corr of 009 Barclaycard &amp; Precision pay Accruals</t>
  </si>
  <si>
    <t>Spreadsheet A 15430695 74691181</t>
  </si>
  <si>
    <t>RYD FIN BN 1920 01 012 Accrual GBP</t>
  </si>
  <si>
    <t>7308;RYD FIN BN 1920 01 009 Accrual GBP;Precision pay;Apr-19;</t>
  </si>
  <si>
    <t>CAPSTICKS SOLICITORS-423158-0-https://nww.einvoice-prod.sbs.nhs.uk:8179/invoicepdf/3cb1bdde-661d-519a-ace8-1ad95f4ba79b</t>
  </si>
  <si>
    <t>CAPSTICKS SOLICITORS-423158-0-</t>
  </si>
  <si>
    <t>CAPSTICKS SOLICITORS-420781-0-https://nww.einvoice-prod.sbs.nhs.uk:8179/invoicepdf/357c6260-9476-5e18-89ae-d23e24b759e6</t>
  </si>
  <si>
    <t>CAPSTICKS SOLICITORS-420781-0-</t>
  </si>
  <si>
    <t>CAPSTICKS SOLICITORS-423162-0-https://nww.einvoice-prod.sbs.nhs.uk:8179/invoicepdf/c6221c14-dd50-5bf1-9c2e-8e96f9636f27</t>
  </si>
  <si>
    <t>CAPSTICKS SOLICITORS-423162-0-</t>
  </si>
  <si>
    <t>CAPSTICKS SOLICITORS-423131-0-https://nww.einvoice-prod.sbs.nhs.uk:8179/invoicepdf/719ba98a-bf51-5c8e-ad3e-81401db4f71e</t>
  </si>
  <si>
    <t>CAPSTICKS SOLICITORS-423131-0-</t>
  </si>
  <si>
    <t>CAPSTICKS SOLICITORS-423160-0-https://nww.einvoice-prod.sbs.nhs.uk:8179/invoicepdf/739b3bb1-73fe-5e40-8da6-09ca73d1f71d</t>
  </si>
  <si>
    <t>CAPSTICKS SOLICITORS-423160-0-</t>
  </si>
  <si>
    <t>CAPSTICKS SOLICITORS-420778-0-https://nww.einvoice-prod.sbs.nhs.uk:8179/invoicepdf/83fd9be6-f36c-5750-9819-cc3369223a5d</t>
  </si>
  <si>
    <t>CAPSTICKS SOLICITORS-420778-0-</t>
  </si>
  <si>
    <t>Journal Import 73383209:</t>
  </si>
  <si>
    <t>Payables A 15176549 73383209</t>
  </si>
  <si>
    <t>http://nww.docserv.wyss.nhs.uk/synergyiim/dist/?val=1055233_7995375_20190328143542</t>
  </si>
  <si>
    <t>Journal Import 73426882:</t>
  </si>
  <si>
    <t>Payables A 15186698 73426882</t>
  </si>
  <si>
    <t>Journal Import 74318569:</t>
  </si>
  <si>
    <t>Payables A 15359844 74318569</t>
  </si>
  <si>
    <t>https://nww.einvoice-prod.sbs.nhs.uk:8179/invoicepdf/d46d553b-d9a1-57f7-9f4d-24e9b9208186</t>
  </si>
  <si>
    <t>Licence for the alterations at Yeoman Way - Invoice 426022</t>
  </si>
  <si>
    <t>Sale of Epsom Ambulance Station to The Malins Group and Leaseback to Trust - Invoice 426021</t>
  </si>
  <si>
    <t>M01 FBP1 Accruals</t>
  </si>
  <si>
    <t>Spreadsheet A 15391414 74500943</t>
  </si>
  <si>
    <t>RYD FIN BN 1920 01 003 Accrual GBP</t>
  </si>
  <si>
    <t>Accrue LAKERS LLP Estates Advisory M01</t>
  </si>
  <si>
    <t>Journal Import 73552181:</t>
  </si>
  <si>
    <t>Payables A 15214311 73552181</t>
  </si>
  <si>
    <t>https://nww.einvoice-prod.sbs.nhs.uk:8179/invoicepdf/307e06d5-8667-5bd5-ada5-a3f12f93b920</t>
  </si>
  <si>
    <t>https://nww.einvoice-prod.sbs.nhs.uk:8179/invoicepdf/f79383c0-b89c-5c21-affb-3bf6ef4e9127</t>
  </si>
  <si>
    <t>https://nww.einvoice-prod.sbs.nhs.uk:8179/invoicepdf/0dd5d720-6dfc-5489-81da-26914f60b589</t>
  </si>
  <si>
    <t>Coxheath - Professional &amp; Legal Fees - Invoice 426014</t>
  </si>
  <si>
    <t>Journal Import 73874763:</t>
  </si>
  <si>
    <t>Payables A 15279328 73874763</t>
  </si>
  <si>
    <t>http://nww.docserv.wyss.nhs.uk/synergyiim/dist/?val=1076938_8137770_20190412124917</t>
  </si>
  <si>
    <t>https://nww.einvoice-prod.sbs.nhs.uk:8179/invoicepdf/aba953f6-71c0-5da2-9914-a8100cbc09d4</t>
  </si>
  <si>
    <t>https://nww.einvoice-prod.sbs.nhs.uk:8179/invoicepdf/4feb7200-17b2-5cbc-b5ef-8ec68722bc6e</t>
  </si>
  <si>
    <t>https://nww.einvoice-prod.sbs.nhs.uk:8179/invoicepdf/a779c820-4d79-5b77-ac23-b56022c1b57d</t>
  </si>
  <si>
    <t>M02 FBP1 Accruals</t>
  </si>
  <si>
    <t>Spreadsheet A 15621802 75706396</t>
  </si>
  <si>
    <t>RYD FIN CAM 1920 02 024 Accrual GBP</t>
  </si>
  <si>
    <t>Accrue Missing costs Legal / Prof Fees M02</t>
  </si>
  <si>
    <t>Reverses "RYD FIN PK 002 - Accruals for FBP1; Apr 19 Accrual GBP" journal entry of "Spreadsheet A 15415574 74614413" batch from "APR-19".</t>
  </si>
  <si>
    <t>Reverses "RYD FIN PK 002 - Accruals for FBP1; Apr 19 Accrual"10-MAY-19 17:48:00 - 74747510</t>
  </si>
  <si>
    <t>Reverses "RYD FIN PK 002 - Accruals for FBP1; Apr 19 Accrual GBP"10-MAY-19 17:48:00</t>
  </si>
  <si>
    <t>Journal Import 74708718:</t>
  </si>
  <si>
    <t>Payables A 15431094 74708718</t>
  </si>
  <si>
    <t>MAY-19 Purchase Invoices GBP</t>
  </si>
  <si>
    <t>M02 FBP1 Accruals - Corporate</t>
  </si>
  <si>
    <t>Spreadsheet A 15621789 75705891</t>
  </si>
  <si>
    <t>RYD FIN CAM 1920 02 019 Accrual GBP</t>
  </si>
  <si>
    <t>7310;Legal Fees Accrual Contract based on budget;M02 May-19</t>
  </si>
  <si>
    <t>7310;Legal Fees Accrual Contract based on budget 2018-19;M02 May-19</t>
  </si>
  <si>
    <t>7310; CQC annual Fee -prepayment based on prepaid Non-PO invoice; CQC; http://nww.docserv.wyss.nhs.uk/Inter-NHS/PRD21RYD28048342518588.pdf; 42518588; M02</t>
  </si>
  <si>
    <t>7310; CQC annual Fee -prepayment based on prepaid Non-PO invoice; CQC;  42518588; M02</t>
  </si>
  <si>
    <t>http://nww.docserv.wyss.nhs.uk/Inter-NHS/PRD21RYD28048342518588.pdf;</t>
  </si>
  <si>
    <t>Reverses "RYD FIN KP 19/20 01 023 Accrual GBP" journal entry of "Spreadsheet A 15412016 74601191" batch from "APR-19".</t>
  </si>
  <si>
    <t>Reverses "RYD FIN KP 19/20 01 023 Accrual GBP"10-MAY-19 17:47:33 - 74747510</t>
  </si>
  <si>
    <t>Reverses "RYD FIN KP 19/20 01 023 Accrual GBP"10-MAY-19 17:47:33</t>
  </si>
  <si>
    <t>SBS RYD APR-19 VAT ADJUSTMENT JOURNAL</t>
  </si>
  <si>
    <t>Spreadsheet A 15611714 75657420</t>
  </si>
  <si>
    <t>SBS RYD APR-19 VAT ADJUSTMENT JOURNAL Adjustment GBP</t>
  </si>
  <si>
    <t>DAC BEACHCROFT LLP-10211560-4618.51-http://nww.docserv.wyss.nhs.uk/synergyiim/dist/?val=1088778_8215013_20190424144431</t>
  </si>
  <si>
    <t>DAC BEACHCROFT LLP-10211560-4618.51-</t>
  </si>
  <si>
    <t>Journal Import 75071370:</t>
  </si>
  <si>
    <t>Payables A 15484531 75071370</t>
  </si>
  <si>
    <t>CARE QUALITY COMMISSION</t>
  </si>
  <si>
    <t>http://nww.docserv.wyss.nhs.uk/Inter-NHS/PRD21RYD28048342518588.pdf</t>
  </si>
  <si>
    <t>Journal Import 75268286:</t>
  </si>
  <si>
    <t>Payables A 15525621 75268286</t>
  </si>
  <si>
    <t>https://nww.einvoice-prod.sbs.nhs.uk:8179/invoicepdf/bacbe56e-6c20-5f43-8c5e-9007f372430c</t>
  </si>
  <si>
    <t>Journal Import 75446927:</t>
  </si>
  <si>
    <t>Payables A 15569637 75446927</t>
  </si>
  <si>
    <t>Cost Management A 15368011 74369019 2</t>
  </si>
  <si>
    <t>01-MAY-2019 Receiving GBP</t>
  </si>
  <si>
    <t>Journal Import 75534076:</t>
  </si>
  <si>
    <t>Cost Management A 15584521 75534076</t>
  </si>
  <si>
    <t>31-MAY-2019 Receiving GBP</t>
  </si>
  <si>
    <t>M02 FBP1 Barclaycard &amp; Precision pay Accruals</t>
  </si>
  <si>
    <t>Spreadsheet A 15628773 75733231</t>
  </si>
  <si>
    <t>RYD FIN BN 1920 02 003 Accrual GBP</t>
  </si>
  <si>
    <t>7310;MARTIN SEARLE SOLICITORS;Barclaycard payments;May-19;</t>
  </si>
  <si>
    <t>CAPSTICKS SOLICITORS-423163-0-https://nww.einvoice-prod.sbs.nhs.uk:8179/invoicepdf/3176ab00-2f63-5752-99a7-f875a3327128</t>
  </si>
  <si>
    <t>CAPSTICKS SOLICITORS-423163-0-</t>
  </si>
  <si>
    <t>Spreadsheet A 15621791 75705927</t>
  </si>
  <si>
    <t>RYD FIN CAM 1920 02 023 Accrual GBP</t>
  </si>
  <si>
    <t>Accrue Legal Fees M02</t>
  </si>
  <si>
    <t>Reverses "RYD FIN BN 1920 01 009 Accrual GBP" journal entry of "Spreadsheet A 15422640 74638648" batch from "APR-19".</t>
  </si>
  <si>
    <t>Reverses "RYD FIN BN 1920 01 009 Accrual GBP"10-MAY-19 17:48:04 - 74747510</t>
  </si>
  <si>
    <t>Reverses "RYD FIN BN 1920 01 009 Accrual GBP"10-MAY-19 17:48:04</t>
  </si>
  <si>
    <t>Reverses "RYD FIN BN 1920 01 012 Accrual GBP" journal entry of "Spreadsheet A 15430695 74691181" batch from "APR-19".</t>
  </si>
  <si>
    <t>Reverses "RYD FIN BN 1920 01 012 Accrual GBP"10-MAY-19 17:48:28 - 74747510</t>
  </si>
  <si>
    <t>Reverses "RYD FIN BN 1920 01 012 Accrual GBP"10-MAY-19 17:48:28</t>
  </si>
  <si>
    <t>Reverses "RYD FIN BN 1920 01 013 Accrual GBP" journal entry of "Spreadsheet A 15429725 74691334" batch from "APR-19".</t>
  </si>
  <si>
    <t>Reverses "RYD FIN BN 1920 01 013 Accrual GBP"10-MAY-19 17:48:29 - 74747510</t>
  </si>
  <si>
    <t>Reverses "RYD FIN BN 1920 01 013 Accrual GBP"10-MAY-19 17:48:29</t>
  </si>
  <si>
    <t>BARCLAYCARD PRECISION APR 19</t>
  </si>
  <si>
    <t>Spreadsheet A 15567643 75441954</t>
  </si>
  <si>
    <t>SBSCM JW RYD 001 MAY 19 Adjustment GBP</t>
  </si>
  <si>
    <t>CAPSTICKS SOLICITORS-426015-0-https://nww.einvoice-prod.sbs.nhs.uk:8179/invoicepdf/d46d553b-d9a1-57f7-9f4d-24e9b9208186</t>
  </si>
  <si>
    <t>CAPSTICKS SOLICITORS-426015-0-</t>
  </si>
  <si>
    <t>CAPSTICKS SOLICITORS-423768-0-http://nww.docserv.wyss.nhs.uk/synergyiim/dist/?val=1055233_7995375_20190328143542</t>
  </si>
  <si>
    <t>CAPSTICKS SOLICITORS-423768-0-</t>
  </si>
  <si>
    <t>Journal Import 74415294:</t>
  </si>
  <si>
    <t>Payables A 15371458 74415294</t>
  </si>
  <si>
    <t>https://nww.einvoice-prod.sbs.nhs.uk:8179/invoicepdf/767f2219-c116-5d94-86e4-321521185b16</t>
  </si>
  <si>
    <t>Accrue LAKERS LLP Estates Advisory  M02</t>
  </si>
  <si>
    <t>Reverses "RYD FIN BN 1920 01 003 Accrual GBP" journal entry of "Spreadsheet A 15391414 74500943" batch from "APR-19".</t>
  </si>
  <si>
    <t>Reverses "RYD FIN BN 1920 01 003 Accrual GBP"10-MAY-19 17:47:18 - 74747510</t>
  </si>
  <si>
    <t>Reverses "RYD FIN BN 1920 01 003 Accrual GBP"10-MAY-19 17:47:18</t>
  </si>
  <si>
    <t>Capital M02 Adjustments</t>
  </si>
  <si>
    <t>Spreadsheet A 15562515 75403131</t>
  </si>
  <si>
    <t>RYD FIN RSM 1920 02 002 Adjustment GBP Adjustment GBP</t>
  </si>
  <si>
    <t>Lakers - 950 - https://nww.einvoice-prod.sbs.nhs.uk:8179/invoicepdf/15381c47-f3a5-5ee1-b31c-92a157f10ea7</t>
  </si>
  <si>
    <t>Lakers - 950 -</t>
  </si>
  <si>
    <t>https://nww.einvoice-prod.sbs.nhs.uk:8179/invoicepdf/15381c47-f3a5-5ee1-b31c-92a157f10ea7</t>
  </si>
  <si>
    <t>Spreadsheet A 15568545 75429936</t>
  </si>
  <si>
    <t>RYD FIN RSM 1920 02 007 Adjustment GBP Adjustment GBP</t>
  </si>
  <si>
    <t>Lakers - 949 - https://nww.einvoice-prod.sbs.nhs.uk:8179/invoicepdf/307e06d5-8667-5bd5-ada5-a3f12f93b920</t>
  </si>
  <si>
    <t>Lakers - 949 -</t>
  </si>
  <si>
    <t>CAPSTICKS SOLICITORS-423128-0-https://nww.einvoice-prod.sbs.nhs.uk:8179/invoicepdf/23c791c4-2fdb-5f1a-9b0f-be66adc0afe3</t>
  </si>
  <si>
    <t>CAPSTICKS SOLICITORS-423128-0-</t>
  </si>
  <si>
    <t>https://nww.einvoice-prod.sbs.nhs.uk:8179/invoicepdf/aad1f2e0-bbd2-51f7-b9bd-330e81d692b4</t>
  </si>
  <si>
    <t>https://nww.einvoice-prod.sbs.nhs.uk:8179/invoicepdf/0adce01d-217c-55e8-923a-6173925a8c73</t>
  </si>
  <si>
    <t>Journal Import 74458153:</t>
  </si>
  <si>
    <t>Payables A 15382574 74458153</t>
  </si>
  <si>
    <t>Journal Import 74658633:</t>
  </si>
  <si>
    <t>Payables A 15422218 74658633</t>
  </si>
  <si>
    <t>Journal Import 74704520:</t>
  </si>
  <si>
    <t>Payables A 15430106 74704520</t>
  </si>
  <si>
    <t>https://nww.einvoice-prod.sbs.nhs.uk:8179/invoicepdf/27e3ed50-79e0-57e5-858a-200091cb37b6</t>
  </si>
  <si>
    <t>https://nww.einvoice-prod.sbs.nhs.uk:8179/invoicepdf/9892620e-d380-57a4-b7b0-9c0fd61b1112</t>
  </si>
  <si>
    <t>Journal Import 75307951:</t>
  </si>
  <si>
    <t>Payables A 15534539 75307951</t>
  </si>
  <si>
    <t>ELMBRIDGE BOROUGH COUNCIL</t>
  </si>
  <si>
    <t>603431042604195037INV</t>
  </si>
  <si>
    <t>http://nww.docserv.wyss.nhs.uk/synergyiim/dist/?val=1130976_8458300_20190520161123</t>
  </si>
  <si>
    <t>CAPSTICKS SOLICITORS-423157-0-https://nww.einvoice-prod.sbs.nhs.uk:8179/invoicepdf/a24a596e-8971-5796-8052-c52d57834600</t>
  </si>
  <si>
    <t>CAPSTICKS SOLICITORS-423157-0-</t>
  </si>
  <si>
    <t>https://nww.einvoice-prod.sbs.nhs.uk:8179/invoicepdf/6e7c2f19-a9f6-53c9-9a4b-8a6e5f3ab578</t>
  </si>
  <si>
    <t>Journal Import 75305326:</t>
  </si>
  <si>
    <t>Payables A 15533643 75305326</t>
  </si>
  <si>
    <t>https://nww.einvoice-prod.sbs.nhs.uk:8179/invoicepdf/3ce89a0a-6658-5151-9d8f-c8ee6e275079</t>
  </si>
  <si>
    <t>Journal Import 75492896:</t>
  </si>
  <si>
    <t>Payables A 15581439 75492896</t>
  </si>
  <si>
    <t>https://nww.einvoice-prod.sbs.nhs.uk:8179/invoicepdf/6dc0b282-fd18-5e4e-b4ae-1fa0eb500ecb</t>
  </si>
  <si>
    <t>Journal Import 74611442:</t>
  </si>
  <si>
    <t>Payables A 15415493 74611442</t>
  </si>
  <si>
    <t>Capsticks additional fees of 2,750, plus VAT and disbursements regarding: The potential claims against the landlord and SSE. (Soakaway and Electrical Cable) at the Tangmere MRC site as advised by email/ J Flower</t>
  </si>
  <si>
    <t>FBP1 Accruals</t>
  </si>
  <si>
    <t>Spreadsheet A 15838438 76725273</t>
  </si>
  <si>
    <t>RYD FIN CAM 1920 03 022 Accrual GBP</t>
  </si>
  <si>
    <t>7310;Accrue Missing costs Legal / Prof Fees M03</t>
  </si>
  <si>
    <t>Reverses "RYD FIN CAM 1920 02 024 Accrual GBP" journal entry of "Spreadsheet A 15621802 75706396" batch from "MAY-19".</t>
  </si>
  <si>
    <t>Reverses "RYD FIN CAM 1920 02 024 Accrual GBP"11-JUN-19 17:48:44 - 75918047</t>
  </si>
  <si>
    <t>Reverses "RYD FIN CAM 1920 02 024 Accrual GBP"11-JUN-19 17:48:44</t>
  </si>
  <si>
    <t>Manual Payment Local Payments A 2809701 75683031</t>
  </si>
  <si>
    <t>303974 - Mark Shaw through Payment Request Number: 136368</t>
  </si>
  <si>
    <t>Mark Shaw</t>
  </si>
  <si>
    <t>External lawyer's fees for attending Pre Inquest Review</t>
  </si>
  <si>
    <t>M03 FBP1 Accruals</t>
  </si>
  <si>
    <t>Spreadsheet A 15823827 76662838</t>
  </si>
  <si>
    <t>RYD FIN BN 1920 03 015 Accrual GBP</t>
  </si>
  <si>
    <t>Journal Import 76232781:</t>
  </si>
  <si>
    <t>Payables A 15737417 76232781</t>
  </si>
  <si>
    <t>JUN-19 Purchase Invoices GBP</t>
  </si>
  <si>
    <t>FBP1 Accruals - Corporate</t>
  </si>
  <si>
    <t>Spreadsheet A 15817462 76629568</t>
  </si>
  <si>
    <t>RYD FIN CAM 1920 03 010 Accrual GBP</t>
  </si>
  <si>
    <t>7310;Legal Fees Accrual Contract based on budget;M03 Jun-19</t>
  </si>
  <si>
    <t>7310;Legal Fees Accrual Contract based on budget 2018-19;M03 Jun-19</t>
  </si>
  <si>
    <t>7310;DAC BEACHCROFT LLPPO to be closed 165078185 SP - DAC Beachcroft investigation invoices approved by Wayne Donaldson (Inv: 1387134 &amp; 1393495);M03 Jun-19</t>
  </si>
  <si>
    <t>7310;DAC BEACHCROFT LLPPO to be closed 165076761 SP - DAC Beachcroft Annual Retainer payment 1.10.18 -  31.12.18 (Inv: 10210480);M03 Jun-19</t>
  </si>
  <si>
    <t>Spreadsheet A 15825547 76658936</t>
  </si>
  <si>
    <t>RYD FIN CAM 1920 03 013 Accrual GBP</t>
  </si>
  <si>
    <t>7310; 7310;DATA PROTECTION FEE:ICO.GOV.UK;Barclaycard payments;Jun-19;; ICO Information Commissioner's Office; ; ; M03</t>
  </si>
  <si>
    <t>7310; CQC annual Fee -prepayment based on prepaid Non-PO invoice; CQC; http://nww.docserv.wyss.nhs.uk/Inter-NHS/PRD21RYD28048342518588.pdf; 42518588; M03</t>
  </si>
  <si>
    <t>7310; CQC annual Fee -prepayment based on prepaid Non-PO invoice; CQC;  42518588; M03</t>
  </si>
  <si>
    <t>M03 FBP1 Barclaycard-Precision accruals</t>
  </si>
  <si>
    <t>Spreadsheet A 15817441 76629329</t>
  </si>
  <si>
    <t>RYD FIN BN 1920 03 013 Accrual GBP</t>
  </si>
  <si>
    <t>7310;DATA PROTECTION FEE:ICO.GOV.UK;Barclaycard payments;Jun-19;</t>
  </si>
  <si>
    <t>Reverses "RYD FIN CAM 1920 02 019 Accrual GBP" journal entry of "Spreadsheet A 15621789 75705891" batch from "MAY-19".</t>
  </si>
  <si>
    <t>Reverses "RYD FIN CAM 1920 02 019 Accrual GBP"11-JUN-19 17:48:39 - 75918047</t>
  </si>
  <si>
    <t>Reverses "RYD FIN CAM 1920 02 019 Accrual GBP"11-JUN-19 17:48:39</t>
  </si>
  <si>
    <t>MS SOLICITORS LTD</t>
  </si>
  <si>
    <t>http://nww.docserv.wyss.nhs.uk/synergyiim/dist/?val=1178930_8769501_20190618143940</t>
  </si>
  <si>
    <t>Journal Import 76270024:</t>
  </si>
  <si>
    <t>Payables A 15744410 76270024</t>
  </si>
  <si>
    <t>http://nww.docserv.wyss.nhs.uk/synergyiim/dist/?val=1182604_8792204_20190620114708</t>
  </si>
  <si>
    <t>Journal Import 76389340:</t>
  </si>
  <si>
    <t>Payables A 15770427 76389340</t>
  </si>
  <si>
    <t>http://nww.docserv.wyss.nhs.uk/synergyiim/dist/?val=1188598_8826622_20190624164800</t>
  </si>
  <si>
    <t>Cost Management A 15584521 75534076 2</t>
  </si>
  <si>
    <t>01-JUN-2019 Receiving GBP</t>
  </si>
  <si>
    <t>Journal Import 76509517:</t>
  </si>
  <si>
    <t>Cost Management A 15787163 76509517</t>
  </si>
  <si>
    <t>28-JUN-2019 Receiving GBP</t>
  </si>
  <si>
    <t>SP - DAC Beachcroft investigation invoices approved by Wayne Donaldson (Inv: 1387134 &amp; 1393495)</t>
  </si>
  <si>
    <t>Journal Import 76269719:</t>
  </si>
  <si>
    <t>Receivables A 15742398 76269719</t>
  </si>
  <si>
    <t>JUN-19 Misc Receipts GBP</t>
  </si>
  <si>
    <t>SBSEFT0306198252438A</t>
  </si>
  <si>
    <t>PAYMENT FROM DESCRIPTION: NHS LA REFERENCE:**NOT FOUND DETAILS,UNABLE TO BANK LOGIN SH040619**APPLIED AS PER EMAIL.PI21/06/19</t>
  </si>
  <si>
    <t>SBSEFT1006198265208A</t>
  </si>
  <si>
    <t>PAYMENT FROM DESCRIPTION: NHS LA REFERENCE:**NO REMITT,NO PREV.PAYMENT,EMAILTO CLIENT SH110619**APPLIED AS PER EMAIL.PI21/06/19</t>
  </si>
  <si>
    <t>Reverses "RYD FIN BN 1920 02 003 Accrual GBP" journal entry of "Spreadsheet A 15628773 75733231" batch from "MAY-19".</t>
  </si>
  <si>
    <t>Reverses "RYD FIN BN 1920 02 003 Accrual GBP"11-JUN-19 17:48:52 - 75918047</t>
  </si>
  <si>
    <t>Reverses "RYD FIN BN 1920 02 003 Accrual GBP"11-JUN-19 17:48:52</t>
  </si>
  <si>
    <t>BARCLAYCARD COMMERCIAL MAY 19</t>
  </si>
  <si>
    <t>Spreadsheet A 15717402 76135718</t>
  </si>
  <si>
    <t>SBSCM JW RYD 002 JUN 19 Adjustment GBP</t>
  </si>
  <si>
    <t>Reverses "RYD FIN CAM 1920 02 023 Accrual GBP" journal entry of "Spreadsheet A 15621791 75705927" batch from "MAY-19".</t>
  </si>
  <si>
    <t>Reverses "RYD FIN CAM 1920 02 023 Accrual GBP"11-JUN-19 17:48:43 - 75918047</t>
  </si>
  <si>
    <t>Reverses "RYD FIN CAM 1920 02 023 Accrual GBP"11-JUN-19 17:48:43</t>
  </si>
  <si>
    <t>SBS RYD MAY-19 VAT ADJUSTMENT JOURNAL</t>
  </si>
  <si>
    <t>Spreadsheet A 15817430 76629216</t>
  </si>
  <si>
    <t>SBS RYD MAY-19 VAT ADJUSTMENT JOURNAL Adjustment GBP</t>
  </si>
  <si>
    <t>SSC BERNAT, MIRIBELA</t>
  </si>
  <si>
    <t>SBS RYD May-19 Reversal VAT Adjustment Journal</t>
  </si>
  <si>
    <t>Spreadsheet A 15824897 76662610</t>
  </si>
  <si>
    <t>SBS RYD May-19 Reversal VAT Adjustment Journal Adjustment GBP</t>
  </si>
  <si>
    <t>ZZZ URANKAR, SURAJ</t>
  </si>
  <si>
    <t>SBS RYD May-19 VAT Adjustment journal</t>
  </si>
  <si>
    <t>Spreadsheet A 15826212 76673751</t>
  </si>
  <si>
    <t>SBS RYD May-19 VAT Adjustment journal Adjustment GBP</t>
  </si>
  <si>
    <t>Journal Import 75659230:</t>
  </si>
  <si>
    <t>Payables A 15612715 75659230</t>
  </si>
  <si>
    <t>https://nww.einvoice-prod.sbs.nhs.uk:8179/invoicepdf/73e295cd-4c4d-57b8-a92b-b17fec0379be</t>
  </si>
  <si>
    <t>Journal Import 75815868:</t>
  </si>
  <si>
    <t>Payables A 15644479 75815868</t>
  </si>
  <si>
    <t>https://nww.einvoice-prod.sbs.nhs.uk:8179/invoicepdf/bd64785b-fed3-5066-8fd6-0534f4d61f7f</t>
  </si>
  <si>
    <t>https://nww.einvoice-prod.sbs.nhs.uk:8179/invoicepdf/887058ac-e5c4-58a6-83ed-4f93028069de</t>
  </si>
  <si>
    <t>https://nww.einvoice-prod.sbs.nhs.uk:8179/invoicepdf/0c0d91ff-9c7e-524a-9e74-fc2452e6fe15</t>
  </si>
  <si>
    <t>https://nww.einvoice-prod.sbs.nhs.uk:8179/invoicepdf/59aa382a-e253-55e6-9d01-37fb2a1b3bad</t>
  </si>
  <si>
    <t>https://nww.einvoice-prod.sbs.nhs.uk:8179/invoicepdf/f269d668-fe81-5554-8652-4551dc1d7174</t>
  </si>
  <si>
    <t>https://nww.einvoice-prod.sbs.nhs.uk:8179/invoicepdf/0a6521cc-aeb5-5966-930f-75934d7a5668</t>
  </si>
  <si>
    <t>https://nww.einvoice-prod.sbs.nhs.uk:8179/invoicepdf/d704689d-36aa-5440-878e-3dcfe9679b81</t>
  </si>
  <si>
    <t>Journal Import 76469992:</t>
  </si>
  <si>
    <t>Payables A 15785445 76469992</t>
  </si>
  <si>
    <t>https://nww.einvoice-prod.sbs.nhs.uk:8179/invoicepdf/50d60fea-1cea-5bda-ad9c-779130504d86</t>
  </si>
  <si>
    <t>Journal Import 76499918:</t>
  </si>
  <si>
    <t>Payables A 15787686 76499918</t>
  </si>
  <si>
    <t>Secamb - Bexhill Ambulance Station - Surrender of Lease - Invoice 430677 (Invoice attached)</t>
  </si>
  <si>
    <t>Secamb -Acquisition of MBS Warehouse, Gillingham - Invoice 430680 (attached)</t>
  </si>
  <si>
    <t>Banstead MRC - Restrictive Covenant Review and Advice, Plus Disbursements - Invoice 428697</t>
  </si>
  <si>
    <t>Secamb -Licence to occupy Rushmoor - Invoice 430681 (attached)</t>
  </si>
  <si>
    <t>Worthing - Licence for alteractions at Yeoman Way - Invoice 428696</t>
  </si>
  <si>
    <t>Secamb - General Estates Matters - Invoice 430675 (Invoice attached)</t>
  </si>
  <si>
    <t>Manual Payment Local Payments A 2825580 76022986</t>
  </si>
  <si>
    <t>304745 - Capsticks Solicitors LLP through Payment Request Number: 136840</t>
  </si>
  <si>
    <t>Advance Rent for Quarter Commencing on Date of Lease -Midhurst Fire Station - Lease (TXF/SXR/117800)</t>
  </si>
  <si>
    <t>Accrue Missing costs Legal / Prof Fees M03</t>
  </si>
  <si>
    <t>Journal Import 75662778:</t>
  </si>
  <si>
    <t>Payables A 15612791 75662778</t>
  </si>
  <si>
    <t>https://nww.einvoice-prod.sbs.nhs.uk:8179/invoicepdf/fb54b9a9-4294-580a-af75-05540118d16a</t>
  </si>
  <si>
    <t>https://nww.einvoice-prod.sbs.nhs.uk:8179/invoicepdf/e747b0b8-fb06-5be8-8529-5cc2ccd2be7f</t>
  </si>
  <si>
    <t>Journal Import 76239971:</t>
  </si>
  <si>
    <t>Payables A 15736509 76239971</t>
  </si>
  <si>
    <t>CR407825</t>
  </si>
  <si>
    <t>PO IS 165066262</t>
  </si>
  <si>
    <t>https://nww.einvoice-prod.sbs.nhs.uk:8179/invoicepdf/a0ec6451-70b6-5bde-8fae-ffcd66beb42d</t>
  </si>
  <si>
    <t>Prepare the lease renewal for 14c Lister Road, Eastbourne - Additional Costs</t>
  </si>
  <si>
    <t>FBP1 Accruals - Final Accruals</t>
  </si>
  <si>
    <t>Spreadsheet A 16077675 77834783</t>
  </si>
  <si>
    <t>RYD FIN CAM 1920 04 020 Accrual GBP</t>
  </si>
  <si>
    <t>7310;Legal ServicesM04 Final Accruals M05</t>
  </si>
  <si>
    <t>Reverses "RYD FIN CAM 1920 03 022 Accrual GBP" journal entry of "Spreadsheet A 15838438 76725273" batch from "JUN-19".</t>
  </si>
  <si>
    <t>Reverses "RYD FIN CAM 1920 03 022 Accrual GBP"09-JUL-19 17:51:23 - 76886284</t>
  </si>
  <si>
    <t>Reverses "RYD FIN CAM 1920 03 022 Accrual GBP"09-JUL-19 17:51:23</t>
  </si>
  <si>
    <t>FBP1 Adjustments - 2018-19 Adjustments to Prior Year code</t>
  </si>
  <si>
    <t>Spreadsheet A 16043377 77699961</t>
  </si>
  <si>
    <t>RYD FIN CAM 1920 04 004 Adjustment GBP</t>
  </si>
  <si>
    <t>7310;Legal/Prof Fees;2018-19 Accrual Reversal Accrual;M04 Jul-19;0</t>
  </si>
  <si>
    <t>Reverses "RYD FIN BN 1920 03 015 Accrual GBP" journal entry of "Spreadsheet A 15823827 76662838" batch from "JUN-19".</t>
  </si>
  <si>
    <t>Reverses "RYD FIN BN 1920 03 015 Accrual GBP"09-JUL-19 17:50:43 - 76886284</t>
  </si>
  <si>
    <t>Reverses "RYD FIN BN 1920 03 015 Accrual GBP"09-JUL-19 17:50:43</t>
  </si>
  <si>
    <t>Spreadsheet A 16068532 77786491</t>
  </si>
  <si>
    <t>RYD FIN CAM 1920 04 013 Accrual GBP</t>
  </si>
  <si>
    <t>7310;Legal Fees Accrual Contract based on budget;M04 Jul-19</t>
  </si>
  <si>
    <t>7310;ICO Information Commissioner's Office;43556 Prepayment 7310;DATA PROTECTION FEE:ICO.GOV.UK;Barclaycard payments;Jun-19;;;Apr-19</t>
  </si>
  <si>
    <t>7310;CQC;Start Date Prepayment CQC annual Fee;http://nww.docserv.wyss.nhs.uk/Inter-NHS/PRD21RYD28048342518588.pdf;Apr-19</t>
  </si>
  <si>
    <t>7310;CQC;Start Date Prepayment CQC annual Fee;</t>
  </si>
  <si>
    <t>http://nww.docserv.wyss.nhs.uk/Inter-NHS/PRD21RYD28048342518588.pdf;Apr-19</t>
  </si>
  <si>
    <t>Reverses "RYD FIN BN 1920 03 013 Accrual GBP" journal entry of "Spreadsheet A 15817441 76629329" batch from "JUN-19".</t>
  </si>
  <si>
    <t>Reverses "RYD FIN BN 1920 03 013 Accrual GBP"09-JUL-19 17:50:20 - 76886284</t>
  </si>
  <si>
    <t>Reverses "RYD FIN BN 1920 03 013 Accrual GBP"09-JUL-19 17:50:20</t>
  </si>
  <si>
    <t>Reverses "RYD FIN CAM 1920 03 010 Accrual GBP" journal entry of "Spreadsheet A 15817462 76629568" batch from "JUN-19".</t>
  </si>
  <si>
    <t>Reverses "RYD FIN CAM 1920 03 010 Accrual GBP"09-JUL-19 17:50:21 - 76886284</t>
  </si>
  <si>
    <t>Reverses "RYD FIN CAM 1920 03 010 Accrual GBP"09-JUL-19 17:50:21</t>
  </si>
  <si>
    <t>Reverses "RYD FIN CAM 1920 03 013 Accrual GBP" journal entry of "Spreadsheet A 15825547 76658936" batch from "JUN-19".</t>
  </si>
  <si>
    <t>Reverses "RYD FIN CAM 1920 03 013 Accrual GBP"09-JUL-19 17:50:38 - 76886284</t>
  </si>
  <si>
    <t>Reverses "RYD FIN CAM 1920 03 013 Accrual GBP"09-JUL-19 17:50:38</t>
  </si>
  <si>
    <t>BARCLAYCARD COMMERCIAL JUN 19</t>
  </si>
  <si>
    <t>Spreadsheet A 16009506 77511956</t>
  </si>
  <si>
    <t>SBSCM JW RYD 002 JUL 19 Adjustment GBP</t>
  </si>
  <si>
    <t>7310;CAPSTICKS SOLICITORS;2018-19 PO accrual reversal Receiving;M04 Jul-19;0</t>
  </si>
  <si>
    <t>7310;REED SPECIALIST RECRUITMENT LTD;2018-19 PO accrual reversal Receiving;M04 Jul-19;0</t>
  </si>
  <si>
    <t>7310;SBS RYD MAR-19 VAT ADJUSTMENT JOURNAL Adjustment GBP;2018-19 expenduture Adjustment;M04 Jul-19;http://nww.docserv.wyss.nhs.uk/synergyiim/dist/?val=1042237_7903011_20190320173356</t>
  </si>
  <si>
    <t>7310;SBS RYD MAR-19 VAT ADJUSTMENT JOURNAL Adjustment GBP;2018-19 expenduture Adjustment;M04 Jul-19;</t>
  </si>
  <si>
    <t>7310;SBS RYD APR-19 VAT ADJUSTMENT JOURNAL Adjustment GBP;2018-19 expenduture Adjustment;M04 Jul-19;http://nww.docserv.wyss.nhs.uk/synergyiim/dist/?val=1088778_8215013_20190424144431</t>
  </si>
  <si>
    <t>7310;SBS RYD APR-19 VAT ADJUSTMENT JOURNAL Adjustment GBP;2018-19 expenduture Adjustment;M04 Jul-19;</t>
  </si>
  <si>
    <t>7310;Legal Fees;2018-19 Accrual Reversal Accrual;M04 Jul-19;0</t>
  </si>
  <si>
    <t>7310;DAC BEACHCROFT LLP;2018-19 expenduture Purchase Invoices;M04 Jul-19;http://nww.docserv.wyss.nhs.uk/synergyiim/dist/?val=1088778_8215013_20190424144431</t>
  </si>
  <si>
    <t>7310;DAC BEACHCROFT LLP;2018-19 expenduture Purchase Invoices;M04 Jul-19;</t>
  </si>
  <si>
    <t>7310;DAC BEACHCROFT LLP;2018-19 expenduture Purchase Invoices;M04 Jul-19;http://nww.docserv.wyss.nhs.uk/synergyiim/dist/?val=1182604_8792204_20190620114708</t>
  </si>
  <si>
    <t>Journal Import 76727755:</t>
  </si>
  <si>
    <t>Receivables A 15839434 76727755</t>
  </si>
  <si>
    <t>JUL-19 Misc Receipts GBP</t>
  </si>
  <si>
    <t>SBSEFT0307198334606A</t>
  </si>
  <si>
    <t>PAYMENT FROM DESCRIPTION: HMCTS/CENTRALISED REFERENCE: AQXZ&amp;/18022867K WK**APPLIED AS PER PREVIOUS RECEIPT CONFIRMATION EMAIL HAS BEEN SENT TRUST SA04072019**</t>
  </si>
  <si>
    <t>Journal Import 77414457:</t>
  </si>
  <si>
    <t>Payables A 15982727 77414457</t>
  </si>
  <si>
    <t>JUL-19 Purchase Invoices GBP</t>
  </si>
  <si>
    <t>https://nww.einvoice-prod.sbs.nhs.uk:8179/invoicepdf/95424e7a-54d9-56e1-8c8f-680a008bfec8</t>
  </si>
  <si>
    <t>https://nww.einvoice-prod.sbs.nhs.uk:8179/invoicepdf/0aa992bb-dd1c-5476-9c39-a5fb57f7aef5</t>
  </si>
  <si>
    <t>Journal Import 77575084:</t>
  </si>
  <si>
    <t>Payables A 16018824 77575084</t>
  </si>
  <si>
    <t>Cost Management A 15787163 76509517 2</t>
  </si>
  <si>
    <t>01-JUL-2019 Receiving GBP</t>
  </si>
  <si>
    <t>Journal Import 77620373:</t>
  </si>
  <si>
    <t>Cost Management A 16024388 77620373</t>
  </si>
  <si>
    <t>31-JUL-2019 Receiving GBP</t>
  </si>
  <si>
    <t>7310;BRACHERS LLP;2018-19 PO accrual reversal Receiving;M04 Jul-19;0</t>
  </si>
  <si>
    <t>7310;DAC BEACHCROFT LLP;2018-19 PO accrual reversal Receiving;M04 Jul-19;0</t>
  </si>
  <si>
    <t>Journal Import 76683135:</t>
  </si>
  <si>
    <t>Receivables A 15834393 76683135</t>
  </si>
  <si>
    <t>SBSEFT1306198271282A</t>
  </si>
  <si>
    <t>PAYMENT FROM DESCRIPTION: CAPSTICKS CLNT REFERENCE: REFUND SAS1825**NO DETAILS FOUND, HAVE TO EMAIL TRUST SH140619**APPLIED AS PER EMAIL ATTACHED SA03072019**</t>
  </si>
  <si>
    <t>Journal Import 76588980:</t>
  </si>
  <si>
    <t>Payables A 15806573 76588980</t>
  </si>
  <si>
    <t>https://nww.einvoice-prod.sbs.nhs.uk:8179/invoicepdf/b0874f89-4384-55e7-a82b-c275f483735a</t>
  </si>
  <si>
    <t>https://nww.einvoice-prod.sbs.nhs.uk:8179/invoicepdf/0ccba364-5b3c-59e4-b5f4-ccf982db634f</t>
  </si>
  <si>
    <t>https://nww.einvoice-prod.sbs.nhs.uk:8179/invoicepdf/ac62a006-33b5-503e-a69f-c39f64067200</t>
  </si>
  <si>
    <t>Journal Import 76633739:</t>
  </si>
  <si>
    <t>Payables A 15817829 76633739</t>
  </si>
  <si>
    <t>Journal Import 76967236:</t>
  </si>
  <si>
    <t>Payables A 15884686 76967236</t>
  </si>
  <si>
    <t>https://nww.einvoice-prod.sbs.nhs.uk:8179/invoicepdf/adaaf5b0-7c3f-51a1-b41c-32d77ff1e606</t>
  </si>
  <si>
    <t>Journal Import 77000784:</t>
  </si>
  <si>
    <t>Payables A 15893500 77000784</t>
  </si>
  <si>
    <t>Journal Import 77375804:</t>
  </si>
  <si>
    <t>Payables A 15974815 77375804</t>
  </si>
  <si>
    <t>https://nww.einvoice-prod.sbs.nhs.uk:8179/invoicepdf/604f2670-581d-51bb-9c9f-092324dd8519</t>
  </si>
  <si>
    <t>Journal Import 77470672:</t>
  </si>
  <si>
    <t>Payables A 15995482 77470672</t>
  </si>
  <si>
    <t>https://nww.einvoice-prod.sbs.nhs.uk:8179/invoicepdf/ed0ae9c9-e73b-5789-824d-0f67d5a91040</t>
  </si>
  <si>
    <t>https://nww.einvoice-prod.sbs.nhs.uk:8179/invoicepdf/34d0518d-24fa-5113-8dd2-47c45e3cf18b</t>
  </si>
  <si>
    <t>Journal Import 77619532:</t>
  </si>
  <si>
    <t>Payables A 16026138 77619532</t>
  </si>
  <si>
    <t>https://nww.einvoice-prod.sbs.nhs.uk:8179/invoicepdf/d1da1282-8703-525c-82bc-a249a94d6fe0</t>
  </si>
  <si>
    <t>Seca Depot, Yeoman Way, Invoice 433310 - 15/07/2019</t>
  </si>
  <si>
    <t xml:space="preserve"> Bexhill Ambulance Station Surrender  Invoices: 430677 - 16/6/19</t>
  </si>
  <si>
    <t xml:space="preserve"> Bexhill Ambulance Station Surrender  Invoices: 433311 - 15/7/19</t>
  </si>
  <si>
    <t>Legal and Professional Fees - Licence to Occupy At Rushmoor - Invoice 430681 (15/7/2019)</t>
  </si>
  <si>
    <t>Secamb - General Estates Matters - Unbilled Time - 6000</t>
  </si>
  <si>
    <t>Legal and Professional Fees - Licence to Occupy At Rushmoor - Invoice 433316 (7/5/19)</t>
  </si>
  <si>
    <t>Seca Depot, Yeoman Way, Invoice 428696 - 17/05/2019</t>
  </si>
  <si>
    <t>Journal Import 76734686:</t>
  </si>
  <si>
    <t>Payables A 15842465 76734686</t>
  </si>
  <si>
    <t>https://nww.einvoice-prod.sbs.nhs.uk:8179/invoicepdf/9423345a-8a50-5628-93e7-b15d1f8ae983</t>
  </si>
  <si>
    <t>https://nww.einvoice-prod.sbs.nhs.uk:8179/invoicepdf/e29c469a-5179-50ce-b4af-6cb9fec93d63</t>
  </si>
  <si>
    <t>Journal Import 77499809:</t>
  </si>
  <si>
    <t>Payables A 16010512 77499809</t>
  </si>
  <si>
    <t>https://nww.einvoice-prod.sbs.nhs.uk:8179/invoicepdf/6930aa66-3baa-54fe-b234-f79280d3919e</t>
  </si>
  <si>
    <t>433312V2</t>
  </si>
  <si>
    <t>https://nww.einvoice-prod.sbs.nhs.uk:8179/invoicepdf/82faa25a-bd05-5fee-84e8-481e443b2771</t>
  </si>
  <si>
    <t>https://nww.einvoice-prod.sbs.nhs.uk:8179/invoicepdf/2ce062ef-a441-5816-9d83-5df5c8199f1a</t>
  </si>
  <si>
    <t>Legal costs for the 12 month Extension of existing Reigate ACRP lease</t>
  </si>
  <si>
    <t>https://nww.einvoice-prod.sbs.nhs.uk:8179/invoicepdf/b4896c04-1095-53b4-a306-327a74924766</t>
  </si>
  <si>
    <t>Spreadsheet A 16307725 78878608</t>
  </si>
  <si>
    <t>RYD FIN CAM 1920 05 031 Accrual GBP</t>
  </si>
  <si>
    <t>7310;;M05 Final Accruals Trust Board Conferences and Seminars Aug-19</t>
  </si>
  <si>
    <t>Reverses "RYD FIN CAM 1920 04 020 Accrual GBP" journal entry of "Spreadsheet A 16077675 77834783" batch from "JUL-19".</t>
  </si>
  <si>
    <t>Reverses "RYD FIN CAM 1920 04 020 Accrual GBP"09-AUG-19 18:02:19 - 77954102</t>
  </si>
  <si>
    <t>Reverses "RYD FIN CAM 1920 04 020 Accrual GBP"09-AUG-19 18:02:19</t>
  </si>
  <si>
    <t>Manual Payment Local Payments A 2910379 78059725</t>
  </si>
  <si>
    <t>310349 - Mrs N Mitchell through Payment Request Number: 140010</t>
  </si>
  <si>
    <t>Mrs N Mitchell</t>
  </si>
  <si>
    <t>Claim for forced entry at property</t>
  </si>
  <si>
    <t>RYDKSTEER</t>
  </si>
  <si>
    <t>Spreadsheet A 16300085 78848217</t>
  </si>
  <si>
    <t>RYD FIN CAM 1920 05 028 Accrual GBP</t>
  </si>
  <si>
    <t>AUG-19 Purchase Invoices GBP</t>
  </si>
  <si>
    <t>Journal Import 78036088:</t>
  </si>
  <si>
    <t>Payables A 16119768 78036088</t>
  </si>
  <si>
    <t>7310;Legal Fees Accrual Contract based on budget;M05 Aug-19</t>
  </si>
  <si>
    <t>Reverses "RYD FIN CAM 1920 04 013 Accrual GBP" journal entry of "Spreadsheet A 16068532 77786491" batch from "JUL-19".</t>
  </si>
  <si>
    <t>Reverses "RYD FIN CAM 1920 04 013 Accrual GBP"09-AUG-19 18:01:58 - 77954102</t>
  </si>
  <si>
    <t>Reverses "RYD FIN CAM 1920 04 013 Accrual GBP"09-AUG-19 18:01:58</t>
  </si>
  <si>
    <t>Journal Import 77836382:</t>
  </si>
  <si>
    <t>Receivables A 16080448 77836382</t>
  </si>
  <si>
    <t>AUG-19 Misc Receipts GBP</t>
  </si>
  <si>
    <t>SBSEFT0508198422974A</t>
  </si>
  <si>
    <t>PAYMENT FROM DESCRIPTION: HMCTS/CENTRALISED REFERENCE: M. CLARKE REFUND**APPLIED AS PER PREVIOUS RECEIPT CONFIRMATION EMAIL SENT TO TRUST SA06082019**</t>
  </si>
  <si>
    <t>Journal Import 78422256:</t>
  </si>
  <si>
    <t>Payables A 16202455 78422256</t>
  </si>
  <si>
    <t>http://nww.docserv.wyss.nhs.uk/synergyiim/dist/?val=1281917_9413747_20190822121044</t>
  </si>
  <si>
    <t>Cost Management A 16024388 77620373 2</t>
  </si>
  <si>
    <t>01-AUG-2019 Receiving GBP</t>
  </si>
  <si>
    <t>Journal Import 78640179:</t>
  </si>
  <si>
    <t>Cost Management A 16250184 78640179</t>
  </si>
  <si>
    <t>30-AUG-2019 Receiving GBP</t>
  </si>
  <si>
    <t>SBS RYD JUL-19 VAT ADJUSTMENT JOURNAL</t>
  </si>
  <si>
    <t>Spreadsheet A 16298769 78835958</t>
  </si>
  <si>
    <t>SBS RYD JUL-19 VAT ADJUSTMENT JOURNAL Adjustment GBP</t>
  </si>
  <si>
    <t>CAPSTICKS SOLICITORS-418065-0-https://nww.einvoice-prod.sbs.nhs.uk:8179/invoicepdf/adaaf5b0-7c3f-51a1-b41c-32d77ff1e606</t>
  </si>
  <si>
    <t>CAPSTICKS SOLICITORS-418065-0-</t>
  </si>
  <si>
    <t>CAPSTICKS SOLICITORS-430679-0-https://nww.einvoice-prod.sbs.nhs.uk:8179/invoicepdf/50d60fea-1cea-5bda-ad9c-779130504d86</t>
  </si>
  <si>
    <t>CAPSTICKS SOLICITORS-430679-0-</t>
  </si>
  <si>
    <t>CAPSTICKS SOLICITORS-415393-0-https://nww.einvoice-prod.sbs.nhs.uk:8179/invoicepdf/604f2670-581d-51bb-9c9f-092324dd8519</t>
  </si>
  <si>
    <t>CAPSTICKS SOLICITORS-415393-0-</t>
  </si>
  <si>
    <t>CAPSTICKS SOLICITORS-OR12_835-418065-25.08-https://nww.einvoice-prod.sbs.nhs.uk:8179/invoicepdf/adaaf5b0-7c3f-51a1-b41c-32d77ff1e606</t>
  </si>
  <si>
    <t>CAPSTICKS SOLICITORS-OR12_835-418065-25.08-</t>
  </si>
  <si>
    <t>Journal Import 77660838:</t>
  </si>
  <si>
    <t>Payables A 16033650 77660838</t>
  </si>
  <si>
    <t>Journal Import 77702936:</t>
  </si>
  <si>
    <t>Payables A 16045566 77702936</t>
  </si>
  <si>
    <t>https://nww.einvoice-prod.sbs.nhs.uk:8179/invoicepdf/097c0771-62a9-5bcb-ba27-68d51d310ff2</t>
  </si>
  <si>
    <t>Journal Import 77706005:</t>
  </si>
  <si>
    <t>Payables A 16044739 77706005</t>
  </si>
  <si>
    <t>https://nww.einvoice-prod.sbs.nhs.uk:8179/invoicepdf/7ea93b79-367b-5091-b433-1f1f52f69ee0</t>
  </si>
  <si>
    <t>https://nww.einvoice-prod.sbs.nhs.uk:8179/invoicepdf/5f9566a8-bfff-5955-8486-855a000b0c3d</t>
  </si>
  <si>
    <t>https://nww.einvoice-prod.sbs.nhs.uk:8179/invoicepdf/94b31a24-3ef7-5b1a-98f1-b50db3f8824c</t>
  </si>
  <si>
    <t>https://nww.einvoice-prod.sbs.nhs.uk:8179/invoicepdf/5d9d6d6e-840a-5cdb-b6bb-f7377590532d</t>
  </si>
  <si>
    <t>https://nww.einvoice-prod.sbs.nhs.uk:8179/invoicepdf/7e758090-3f4a-541b-b9d6-c590e8dfab86</t>
  </si>
  <si>
    <t>https://nww.einvoice-prod.sbs.nhs.uk:8179/invoicepdf/85d8392a-9a4f-5300-978f-e6fb3f4f8ef4</t>
  </si>
  <si>
    <t>Capital M05 Adjustments</t>
  </si>
  <si>
    <t>Spreadsheet A 16298017 78844764</t>
  </si>
  <si>
    <t>RYD FIN RSM 1920 05 008 Adjustment GBP Adjustment GBP</t>
  </si>
  <si>
    <t>Lakers - 953 - https://nww.einvoice-prod.sbs.nhs.uk:8179/invoicepdf/f599729a-c301-55ff-8119-806f0dcfb53f</t>
  </si>
  <si>
    <t>Lakers - 953 -</t>
  </si>
  <si>
    <t>https://nww.einvoice-prod.sbs.nhs.uk:8179/invoicepdf/f599729a-c301-55ff-8119-806f0dcfb53f</t>
  </si>
  <si>
    <t>Lakers - 954 - https://nww.einvoice-prod.sbs.nhs.uk:8179/invoicepdf/7fc7a132-0448-5a30-8d82-7ad7b04e3516</t>
  </si>
  <si>
    <t>Lakers - 954 -</t>
  </si>
  <si>
    <t>https://nww.einvoice-prod.sbs.nhs.uk:8179/invoicepdf/7fc7a132-0448-5a30-8d82-7ad7b04e3516</t>
  </si>
  <si>
    <t>Lakers - 952 - https://nww.einvoice-prod.sbs.nhs.uk:8179/invoicepdf/9423345a-8a50-5628-93e7-b15d1f8ae983</t>
  </si>
  <si>
    <t>Lakers - 952 -</t>
  </si>
  <si>
    <t>Lakers - 951 - https://nww.einvoice-prod.sbs.nhs.uk:8179/invoicepdf/fb54b9a9-4294-580a-af75-05540118d16a</t>
  </si>
  <si>
    <t>Lakers - 951 -</t>
  </si>
  <si>
    <t>Journal Import 77755459:</t>
  </si>
  <si>
    <t>Payables A 16065487 77755459</t>
  </si>
  <si>
    <t>STREATHERS SOLICITORS LLP</t>
  </si>
  <si>
    <t>DLWAT217B46536</t>
  </si>
  <si>
    <t>http://nww.docserv.wyss.nhs.uk/synergyiim/dist/?val=1259591_9275869_20190808162122</t>
  </si>
  <si>
    <t>CAPSTICKS SOLICITORS-430678-0-https://nww.einvoice-prod.sbs.nhs.uk:8179/invoicepdf/e747b0b8-fb06-5be8-8529-5cc2ccd2be7f</t>
  </si>
  <si>
    <t>CAPSTICKS SOLICITORS-430678-0-</t>
  </si>
  <si>
    <t>Journal Import 77956543:</t>
  </si>
  <si>
    <t>Payables A 16099746 77956543</t>
  </si>
  <si>
    <t>http://nww.docserv.wyss.nhs.uk/synergyiim/dist/?val=1256665_9255976_20190807142932</t>
  </si>
  <si>
    <t>FBP1 Accruals - CEO</t>
  </si>
  <si>
    <t>Spreadsheet A 16507654 79823811</t>
  </si>
  <si>
    <t>RYD FIN CAM 1920 09 017 Accrual GBP</t>
  </si>
  <si>
    <t>7310;M06 Legal / Prof Fees Recruitment Agency Fees;Sep-19</t>
  </si>
  <si>
    <t>Reverses "RYD FIN CAM 1920 05 031 Accrual GBP" journal entry of "Spreadsheet A 16307725 78878608" batch from "AUG-19".</t>
  </si>
  <si>
    <t>Reverses "RYD FIN CAM 1920 05 031 Accrual GBP"10-SEP-19 18:03:07 - 79016492</t>
  </si>
  <si>
    <t>Reverses "RYD FIN CAM 1920 05 031 Accrual GBP"10-SEP-19 18:03:07</t>
  </si>
  <si>
    <t>Spreadsheet A 16505229 79817475</t>
  </si>
  <si>
    <t>RYD FIN CAM 1920 09 016 Accrual GBP</t>
  </si>
  <si>
    <t>Reverses "RYD FIN CAM 1920 05 028 Accrual GBP" journal entry of "Spreadsheet A 16300085 78848217" batch from "AUG-19".</t>
  </si>
  <si>
    <t>Reverses "RYD FIN CAM 1920 05 028 Accrual GBP"10-SEP-19 18:02:54 - 79016492</t>
  </si>
  <si>
    <t>Reverses "RYD FIN CAM 1920 05 028 Accrual GBP"10-SEP-19 18:02:54</t>
  </si>
  <si>
    <t>7310;2019-20 Legal Fees Accrual Contract based on budget - Lakers LLP;M06 Sep-19</t>
  </si>
  <si>
    <t>7310;DAC Beachcroft;43646 Accrual 2019-20 Annual Retainer;https://nww.docserv.wyss.nhs.uk/synergyiim/docviewer.aspx?t=d&amp;val=1317280_9620594_20190916155915;Jan-00</t>
  </si>
  <si>
    <t>7310;DAC Beachcroft;43646 Accrual 2019-20 Annual Retainer;</t>
  </si>
  <si>
    <t>https://nww.docserv.wyss.nhs.uk/synergyiim/docviewer.aspx?t=d&amp;val=1317280_9620594_20190916155915;Jan-00</t>
  </si>
  <si>
    <t>7310;2019-20 Legal Fees Accrual Contract based on budget;M06 Sep-19</t>
  </si>
  <si>
    <t>7310;DAC BEACHCROFT LLPPO to be closed 165076761 SP - DAC Beachcroft Annual Retainer payment 1.10.18 -  31.12.18 (Inv: 10210480);M06 Sep-19</t>
  </si>
  <si>
    <t>Journal Import 78857279:</t>
  </si>
  <si>
    <t>Receivables A 16307427 78857279</t>
  </si>
  <si>
    <t>SEP-19 Misc Receipts GBP</t>
  </si>
  <si>
    <t>SBSEFT0409198504190A</t>
  </si>
  <si>
    <t>PAYMENT FROM DESCRIPTION: HMCTS/CENTRALISED REFERENCE: C0RT&amp;/18022867K WK**APPLIED AS PER PREVIOUS RECEIPT CONFIRMATION EMAIL SENT SA05092019**</t>
  </si>
  <si>
    <t>Journal Import 79296577:</t>
  </si>
  <si>
    <t>Receivables A 16401436 79296577</t>
  </si>
  <si>
    <t>RYDFINRR000999-24</t>
  </si>
  <si>
    <t>RYD SUSSEX FINANCE PETTY CASH</t>
  </si>
  <si>
    <t>RYDFINRR000999-21</t>
  </si>
  <si>
    <t>RYDFINRR000999-25</t>
  </si>
  <si>
    <t>Journal Import 79020553:</t>
  </si>
  <si>
    <t>Payables A 16343452 79020553</t>
  </si>
  <si>
    <t>SEP-19 Purchase Invoices GBP</t>
  </si>
  <si>
    <t>https://nww.einvoice-prod.sbs.nhs.uk:8179/invoicepdf/3c886002-a361-5143-b675-ddd911fbe5ba</t>
  </si>
  <si>
    <t>https://nww.einvoice-prod.sbs.nhs.uk:8179/invoicepdf/0b998de8-c5a5-569b-90e0-d4ce331705a4</t>
  </si>
  <si>
    <t>Journal Import 79184610:</t>
  </si>
  <si>
    <t>Payables A 16381503 79184610</t>
  </si>
  <si>
    <t>https://nww.einvoice-prod.sbs.nhs.uk:8179/invoicepdf/1d12b11b-9766-5806-a610-7281c7469ff3</t>
  </si>
  <si>
    <t>Journal Import 79213699:</t>
  </si>
  <si>
    <t>Payables A 16381641 79213699</t>
  </si>
  <si>
    <t>Journal Import 79255805:</t>
  </si>
  <si>
    <t>Payables A 16389663 79255805</t>
  </si>
  <si>
    <t>http://nww.docserv.wyss.nhs.uk/synergyiim/dist/?val=1317280_9620594_20190916155915</t>
  </si>
  <si>
    <t>Cost Management A 16250184 78640179 2</t>
  </si>
  <si>
    <t>01-SEP-2019 Receiving GBP</t>
  </si>
  <si>
    <t>Journal Import 79693072:</t>
  </si>
  <si>
    <t>Cost Management A 16482193 79693072</t>
  </si>
  <si>
    <t>30-SEP-2019 Receiving GBP</t>
  </si>
  <si>
    <t>E35400</t>
  </si>
  <si>
    <t>Strategic Partnerships</t>
  </si>
  <si>
    <t>https://nww.einvoice-prod.sbs.nhs.uk:8179/invoicepdf/eb1e37a4-4bf8-5a8b-8303-5647d9f4477b</t>
  </si>
  <si>
    <t>Journal Import 79105199:</t>
  </si>
  <si>
    <t>Payables A 16360557 79105199</t>
  </si>
  <si>
    <t>https://nww.einvoice-prod.sbs.nhs.uk:8179/invoicepdf/08edbbe6-3c82-59c7-b7cc-9f0a05dfa031</t>
  </si>
  <si>
    <t>Journal Import 79132810:</t>
  </si>
  <si>
    <t>Payables A 16361554 79132810</t>
  </si>
  <si>
    <t>https://nww.einvoice-prod.sbs.nhs.uk:8179/invoicepdf/b69f673f-300c-594f-9abf-b40a3367684a</t>
  </si>
  <si>
    <t>https://nww.einvoice-prod.sbs.nhs.uk:8179/invoicepdf/72eb534d-f810-568b-bd64-b10d484c711e</t>
  </si>
  <si>
    <t>https://nww.einvoice-prod.sbs.nhs.uk:8179/invoicepdf/393eeb22-e108-5d11-bf14-a22451e8521c</t>
  </si>
  <si>
    <t>https://nww.einvoice-prod.sbs.nhs.uk:8179/invoicepdf/1941a7ab-3d47-53cb-b463-6b5dfb5171df</t>
  </si>
  <si>
    <t>Journal Import 79367823:</t>
  </si>
  <si>
    <t>Payables A 16411553 79367823</t>
  </si>
  <si>
    <t>https://nww.einvoice-prod.sbs.nhs.uk:8179/invoicepdf/b51ffda3-742f-594f-8843-6e40b0c9e555</t>
  </si>
  <si>
    <t>Journal Import 79370610:</t>
  </si>
  <si>
    <t>Payables A 16409794 79370610</t>
  </si>
  <si>
    <t>Journal Import 79681834:</t>
  </si>
  <si>
    <t>Payables A 16482740 79681834</t>
  </si>
  <si>
    <t>https://nww.einvoice-prod.sbs.nhs.uk:8179/invoicepdf/393db529-16e1-5fe8-89fb-1f10cac6d16c</t>
  </si>
  <si>
    <t>Orbital House /Ashford 111 fit out Licence for alterations - Invoice 436183</t>
  </si>
  <si>
    <t>Orbital House /Ashford 111 fit out Licence for alterations - Invoice 438423</t>
  </si>
  <si>
    <t xml:space="preserve"> Bexhill Ambulance Station Surrender  Invoices: 438421</t>
  </si>
  <si>
    <t>Legal and Professional Fees - Licence to Occupy At Rushmoor - Invoice 438424</t>
  </si>
  <si>
    <t>Journal Import 79015919:</t>
  </si>
  <si>
    <t>Payables A 16335722 79015919</t>
  </si>
  <si>
    <t>https://nww.einvoice-prod.sbs.nhs.uk:8179/invoicepdf/dba2812d-2ed4-5b4b-988d-ba25bd79167a</t>
  </si>
  <si>
    <t>https://nww.einvoice-prod.sbs.nhs.uk:8179/invoicepdf/85539207-789f-5524-aaf4-d435c81ae580</t>
  </si>
  <si>
    <t>Journal Import 79608327:</t>
  </si>
  <si>
    <t>Payables A 16465438 79608327</t>
  </si>
  <si>
    <t>https://nww.einvoice-prod.sbs.nhs.uk:8179/invoicepdf/ba966f10-e6c1-5a06-8db4-1b779d9627d9</t>
  </si>
  <si>
    <t>Bognor South ACRP Capsticks Top up - Invoice 438416 - Sep 2019</t>
  </si>
  <si>
    <t>Professional Charges - HQ - Invoice 438414</t>
  </si>
  <si>
    <t>https://nww.einvoice-prod.sbs.nhs.uk:8179/invoicepdf/0667e635-0cc4-5cb9-8e8f-0b35663d09bc</t>
  </si>
  <si>
    <t>Spreadsheet A 16759308 81019709</t>
  </si>
  <si>
    <t>RYD FIN CAM 1920 07 015 Accrual GBP</t>
  </si>
  <si>
    <t>7310;M06 Legal / Prof Fees Recruitment Agency Fees;Oct-19</t>
  </si>
  <si>
    <t>Reverses "RYD FIN CAM 1920 09 017 Accrual GBP" journal entry of "Spreadsheet A 16507654 79823811" batch from "SEP-19".</t>
  </si>
  <si>
    <t>Reverses "RYD FIN CAM 1920 09 017 Accrual GBP"09-OCT-19 18:02:34 - 80038872</t>
  </si>
  <si>
    <t>Reverses "RYD FIN CAM 1920 09 017 Accrual GBP"09-OCT-19 18:02:34</t>
  </si>
  <si>
    <t>Spreadsheet A 16748387 80970396</t>
  </si>
  <si>
    <t>RYD FIN CAM 1920 07 013 Accrual GBP</t>
  </si>
  <si>
    <t>Reverses "RYD FIN CAM 1920 09 016 Accrual GBP" journal entry of "Spreadsheet A 16505229 79817475" batch from "SEP-19".</t>
  </si>
  <si>
    <t>Reverses "RYD FIN CAM 1920 09 016 Accrual GBP"09-OCT-19 18:02:15 - 80038872</t>
  </si>
  <si>
    <t>Reverses "RYD FIN CAM 1920 09 016 Accrual GBP"09-OCT-19 18:02:15</t>
  </si>
  <si>
    <t>OCT-19 Purchase Invoices GBP</t>
  </si>
  <si>
    <t>Spreadsheet A 16759307 81019612</t>
  </si>
  <si>
    <t>RYD FIN CAM 1920 07 014 Accrual GBP</t>
  </si>
  <si>
    <t>7310;2019-20 Legal Fees Accrual Contract based on budget;M07 Oct-19</t>
  </si>
  <si>
    <t>SBS RYD SEP-19 VAT ADJUSTMENT JOURNAL</t>
  </si>
  <si>
    <t>Spreadsheet A 16715103 80837443</t>
  </si>
  <si>
    <t>SBS RYD SEP-19 VAT ADJUSTMENT JOURNAL Adjustment GBP</t>
  </si>
  <si>
    <t>SSC BLATTI, FRANCESCO</t>
  </si>
  <si>
    <t>DAC BEACHCROFT LLP-OR12_53657-2243969-15039.59-http://nww.docserv.wyss.nhs.uk/synergyiim/dist/?val=1317280_9620594_20190916155915</t>
  </si>
  <si>
    <t>DAC BEACHCROFT LLP-OR12_53657-2243969-15039.59-</t>
  </si>
  <si>
    <t>Journal Import 79873293:</t>
  </si>
  <si>
    <t>Receivables A 16524420 79873293</t>
  </si>
  <si>
    <t>OCT-19 Misc Receipts GBP</t>
  </si>
  <si>
    <t>SBSEFT0310198587687A</t>
  </si>
  <si>
    <t>PAYMENT FROM DESCRIPTION: HMCTS/CENTRALISED REFERENCE: M. CLARKE REFUND**APPLIED AS PER PREVIOUS RECEIPT CONFIRMATION EMAIL SENT TO TRUST SA04102019**</t>
  </si>
  <si>
    <t>Journal Import 80358161:</t>
  </si>
  <si>
    <t>Payables A 16616687 80358161</t>
  </si>
  <si>
    <t>INVESTIGATIONS BY DESIGN LTD</t>
  </si>
  <si>
    <t>I00516</t>
  </si>
  <si>
    <t>http://nww.docserv.wyss.nhs.uk/synergyiim/dist/?val=1369886_9915317_20191017162816</t>
  </si>
  <si>
    <t>Cost Management A 16482193 79693072 2</t>
  </si>
  <si>
    <t>01-OCT-2019 Receiving GBP</t>
  </si>
  <si>
    <t>Journal Import 80803508:</t>
  </si>
  <si>
    <t>Cost Management A 16710288 80803508</t>
  </si>
  <si>
    <t>31-OCT-2019 Receiving GBP</t>
  </si>
  <si>
    <t>Journal Import 80793442:</t>
  </si>
  <si>
    <t>Payables A 16709965 80793442</t>
  </si>
  <si>
    <t>https://nww.einvoice-prod.sbs.nhs.uk:8179/invoicepdf/42fe221d-8514-502f-9ee6-21690e6e8848</t>
  </si>
  <si>
    <t>SBS RYD AUG-19 VAT ADJUSTMENT JOURNAL</t>
  </si>
  <si>
    <t>Spreadsheet A 16507293 79821673</t>
  </si>
  <si>
    <t>SBS RYD AUG-19 VAT ADJUSTMENT JOURNAL Adjustment GBP</t>
  </si>
  <si>
    <t>SSC OFFEI-ESSAH, HENRY</t>
  </si>
  <si>
    <t>CAPSTICKS SOLICITORS-433314-0-https://nww.einvoice-prod.sbs.nhs.uk:8179/invoicepdf/ed0ae9c9-e73b-5789-824d-0f67d5a91040</t>
  </si>
  <si>
    <t>CAPSTICKS SOLICITORS-433314-0-</t>
  </si>
  <si>
    <t>CAPSTICKS SOLICITORS-433306-0-https://nww.einvoice-prod.sbs.nhs.uk:8179/invoicepdf/6930aa66-3baa-54fe-b234-f79280d3919e</t>
  </si>
  <si>
    <t>CAPSTICKS SOLICITORS-433306-0-</t>
  </si>
  <si>
    <t>Journal Import 79736193:</t>
  </si>
  <si>
    <t>Payables A 16487785 79736193</t>
  </si>
  <si>
    <t>https://nww.einvoice-prod.sbs.nhs.uk:8179/invoicepdf/a461d34f-67c0-5951-9ad6-d593eadf632e</t>
  </si>
  <si>
    <t>https://nww.einvoice-prod.sbs.nhs.uk:8179/invoicepdf/48865ea7-0048-5a61-8b77-f72948427524</t>
  </si>
  <si>
    <t>https://nww.einvoice-prod.sbs.nhs.uk:8179/invoicepdf/2e074dd4-9a50-5834-b207-25457a16a23e</t>
  </si>
  <si>
    <t>https://nww.einvoice-prod.sbs.nhs.uk:8179/invoicepdf/d916846a-1230-58d1-95a1-ff4cf574fcfb</t>
  </si>
  <si>
    <t>https://nww.einvoice-prod.sbs.nhs.uk:8179/invoicepdf/59380702-b7c6-537b-9341-95df36ba5775</t>
  </si>
  <si>
    <t>https://nww.einvoice-prod.sbs.nhs.uk:8179/invoicepdf/c47eb86c-2732-5a43-930d-a4cea20796fe</t>
  </si>
  <si>
    <t>Journal Import 79784649:</t>
  </si>
  <si>
    <t>Payables A 16498849 79784649</t>
  </si>
  <si>
    <t>Journal Import 79825866:</t>
  </si>
  <si>
    <t>Payables A 16508706 79825866</t>
  </si>
  <si>
    <t>7310;LAKERS LLP;Accrue Estates Legal Costs M07 Oct-19</t>
  </si>
  <si>
    <t>Spreadsheet A 16739032 80922449</t>
  </si>
  <si>
    <t>RYD FIN RSM 1920 07 001 Adjustment GBP Adjustment GBP</t>
  </si>
  <si>
    <t>Lakers - https://nww.einvoice-prod.sbs.nhs.uk:8179/invoicepdf/1170369f-8875-53de-8165-8a43a9377e55</t>
  </si>
  <si>
    <t>Lakers -</t>
  </si>
  <si>
    <t>https://nww.einvoice-prod.sbs.nhs.uk:8179/invoicepdf/1170369f-8875-53de-8165-8a43a9377e55</t>
  </si>
  <si>
    <t>FBP1 Adjustments - Prior Year</t>
  </si>
  <si>
    <t>Spreadsheet A 16759309 81019735</t>
  </si>
  <si>
    <t>RYD FIN CAM 1920 07 016 Adjustment GBP</t>
  </si>
  <si>
    <t>;0;2018-19 Expenditure Purchase Invoices;M07 Oct-19;https://nww.einvoice-prod.sbs.nhs.uk:8179/invoicepdf/307e06d5-8667-5bd5-ada5-a3f12f93b920</t>
  </si>
  <si>
    <t>;0;2018-19 Expenditure Purchase Invoices;M07 Oct-19;</t>
  </si>
  <si>
    <t>STREATHERS SOLICITORS LLP-DLWAT217B46536-0-http://nww.docserv.wyss.nhs.uk/synergyiim/dist/?val=1259591_9275869_20190808162122</t>
  </si>
  <si>
    <t>STREATHERS SOLICITORS LLP-DLWAT217B46536-0-</t>
  </si>
  <si>
    <t>https://nww.einvoice-prod.sbs.nhs.uk:8179/invoicepdf/268da1b9-207d-5646-9a8f-94684ef0a18d</t>
  </si>
  <si>
    <t>Journal Import 79997039:</t>
  </si>
  <si>
    <t>Payables A 16545956 79997039</t>
  </si>
  <si>
    <t>https://nww.einvoice-prod.sbs.nhs.uk:8179/invoicepdf/1763b49e-e132-55f1-9546-40f8e1348761</t>
  </si>
  <si>
    <t>LANDMARK INFORMATION GROUP LTD-1621076-0-http://nww.docserv.wyss.nhs.uk/synergyiim/dist/?val=1256665_9255976_20190807142932</t>
  </si>
  <si>
    <t>LANDMARK INFORMATION GROUP LTD-1621076-0-</t>
  </si>
  <si>
    <t>M08 FBP1 CEO Accruals</t>
  </si>
  <si>
    <t>Spreadsheet A 16967619 82023410</t>
  </si>
  <si>
    <t>RYD FIN BAN 1920 08 020 Accrual GBP</t>
  </si>
  <si>
    <t>7310;M08 Legal / Prof Fees Recruitment Agency Fees;Nov-19</t>
  </si>
  <si>
    <t>Reverses "RYD FIN CAM 1920 07 015 Accrual GBP" journal entry of "Spreadsheet A 16759308 81019709" batch from "OCT-19".</t>
  </si>
  <si>
    <t>Reverses "RYD FIN CAM 1920 07 015 Accrual GBP"11-NOV-19 17:57:40 - 81192528</t>
  </si>
  <si>
    <t>Reverses "RYD FIN CAM 1920 07 015 Accrual GBP"11-NOV-19 17:57:40</t>
  </si>
  <si>
    <t>Journal Import 81803162:</t>
  </si>
  <si>
    <t>Payables A 16916936 81803162</t>
  </si>
  <si>
    <t>NOV-19 Purchase Invoices GBP</t>
  </si>
  <si>
    <t>https://nww.einvoice-prod.sbs.nhs.uk:8179/invoicepdf/2415513c-e58e-5666-9f49-5fd7d1811ff3</t>
  </si>
  <si>
    <t>Spreadsheet A 16965553 82019563</t>
  </si>
  <si>
    <t>RYD FIN CAM 1920 08 014 Accrual GBP</t>
  </si>
  <si>
    <t>Reverses "RYD FIN CAM 1920 07 013 Accrual GBP" journal entry of "Spreadsheet A 16748387 80970396" batch from "OCT-19".</t>
  </si>
  <si>
    <t>Reverses "RYD FIN CAM 1920 07 013 Accrual GBP"11-NOV-19 17:57:00 - 81192528</t>
  </si>
  <si>
    <t>Reverses "RYD FIN CAM 1920 07 013 Accrual GBP"11-NOV-19 17:57:00</t>
  </si>
  <si>
    <t>7310;2019-20 Legal Fees Accrual Contract based on budget;M08 Nov-19</t>
  </si>
  <si>
    <t>M08 FBP1 Corporate &amp; DH Accruals</t>
  </si>
  <si>
    <t>Spreadsheet A 16963716 82002579</t>
  </si>
  <si>
    <t>RYD FIN BAN 1920 08 019 Accrual GBP</t>
  </si>
  <si>
    <t>7310;DAC Beachcroft;43646 Accrual 2019-20 Annual Retainer;https://nww.docserv.wyss.nhs.uk/synergyiim/docviewer.aspx?t=d&amp;val=1317280_9620594_20190916155915;Nov-19</t>
  </si>
  <si>
    <t>https://nww.docserv.wyss.nhs.uk/synergyiim/docviewer.aspx?t=d&amp;val=1317280_9620594_20190916155915;Nov-19</t>
  </si>
  <si>
    <t>7310;ICO Information Commissioner's Office;43556 Prepayment 7310;DATA PROTECTION FEE:ICO.GOV.UK;Barclaycard payments;Jun-19;;;Nov-19</t>
  </si>
  <si>
    <t>7310;CQC;Start Date Prepayment CQC annual Fee;http://nww.docserv.wyss.nhs.uk/Inter-NHS/PRD21RYD28048342518588.pdf;Nov-19</t>
  </si>
  <si>
    <t>http://nww.docserv.wyss.nhs.uk/Inter-NHS/PRD21RYD28048342518588.pdf;Nov-19</t>
  </si>
  <si>
    <t>Reverses "RYD FIN CAM 1920 07 014 Accrual GBP" journal entry of "Spreadsheet A 16759307 81019612" batch from "OCT-19".</t>
  </si>
  <si>
    <t>Reverses "RYD FIN CAM 1920 07 014 Accrual GBP"11-NOV-19 17:57:38 - 81192528</t>
  </si>
  <si>
    <t>Reverses "RYD FIN CAM 1920 07 014 Accrual GBP"11-NOV-19 17:57:38</t>
  </si>
  <si>
    <t>Journal Import 81027940:</t>
  </si>
  <si>
    <t>Receivables A 16767494 81027940</t>
  </si>
  <si>
    <t>NOV-19 Misc Receipts GBP</t>
  </si>
  <si>
    <t>SBSEFT0511198680426A</t>
  </si>
  <si>
    <t>LB PAYMENT FROM DESCRIPTION: HMCTS/CENTRALISED REFERENCE: FDPC&amp;/COMPENSATION**APPLIED AS PER PREVIOUS AND RECEIPT EMAIL SENT FOR CONFIRMATION  SA06112019**</t>
  </si>
  <si>
    <t>SBSEFT0511198680427A</t>
  </si>
  <si>
    <t>LB PAYMENT FROM DESCRIPTION: HMCTS/CENTRALISED REFERENCE: FDPD&amp;/18021454E WK**APPLIED AS PER PREVIOUS AND RECEIPT EMAIL SENT FOR CONFIRMATION  EMAIL ATTACHED ON SBSEFT0511198680426A SA06112019**</t>
  </si>
  <si>
    <t>SBSEFT0511198680428A</t>
  </si>
  <si>
    <t>LB PAYMENT FROM DESCRIPTION: HMCTS/CENTRALISED REFERENCE: FDQP&amp;/18022867K WK**APPLIED AS PER PREVIOUS AND RECEIPT EMAIL SENT FOR CONFIRMATION  EMAIL ATTACHED ON SBSEFT0511198680426A SA06112019**</t>
  </si>
  <si>
    <t>SBSEFT0511198680429A</t>
  </si>
  <si>
    <t>LB PAYMENT FROM DESCRIPTION: HMCTS/CENTRALISED REFERENCE: FG2C&amp;/SECAMB**APPLIED AS PER PREVIOUS AND RECEIPT EMAIL SENT FOR CONFIRMATION EMAIL ATTACHED ON SBSEFT0511198680426A  SA06112019**</t>
  </si>
  <si>
    <t>SBSEFT0511198680430A</t>
  </si>
  <si>
    <t>LB PAYMENT FROM DESCRIPTION: HMCTS/CENTRALISED REFERENCE: M. CLARKE REFUND**APPLIED AS PER PREVIOUS AND RECEIPT EMAIL SENT FOR CONFIRMATION EMAIL ATTACHED ON SBSEFT0511198680426A SA06112019**</t>
  </si>
  <si>
    <t>Journal Import 81023322:</t>
  </si>
  <si>
    <t>Payables A 16760593 81023322</t>
  </si>
  <si>
    <t>https://nww.einvoice-prod.sbs.nhs.uk:8179/invoicepdf/bdef039b-84c9-5329-a65b-84d42efdec63</t>
  </si>
  <si>
    <t>Journal Import 81067480:</t>
  </si>
  <si>
    <t>Payables A 16768298 81067480</t>
  </si>
  <si>
    <t>Journal Import 81683116:</t>
  </si>
  <si>
    <t>Payables A 16900536 81683116</t>
  </si>
  <si>
    <t>VISTA EMPLOYER SERVICES LTD</t>
  </si>
  <si>
    <t>http://nww.docserv.wyss.nhs.uk/synergyiim/dist/?val=1429876_10255316_20191122152351</t>
  </si>
  <si>
    <t>Journal Import 81719859:</t>
  </si>
  <si>
    <t>Payables A 16901914 81719859</t>
  </si>
  <si>
    <t>I00521</t>
  </si>
  <si>
    <t>http://nww.docserv.wyss.nhs.uk/synergyiim/dist/?val=1429876_10255315_20191122152351</t>
  </si>
  <si>
    <t>Cost Management A 16710288 80803508 2</t>
  </si>
  <si>
    <t>01-NOV-2019 Receiving GBP</t>
  </si>
  <si>
    <t>Journal Import 81851305:</t>
  </si>
  <si>
    <t>Cost Management A 16923315 81851305</t>
  </si>
  <si>
    <t>29-NOV-2019 Receiving GBP</t>
  </si>
  <si>
    <t>Journal Import 81723547:</t>
  </si>
  <si>
    <t>Receivables A 16907498 81723547</t>
  </si>
  <si>
    <t>SBSEFT2511198731046A</t>
  </si>
  <si>
    <t>LB PAYMENT FROM DESCRIPTION: NHS LA REFERENCE:**APPLIED AS PER PREVIOUS AND EMAIL SENT FOR CONFIRMATION  SA26112019**</t>
  </si>
  <si>
    <t>Manual Payment Local Payments A 3051947 81583841</t>
  </si>
  <si>
    <t>320535 - Black Norman Solicitors Ltd through Payment Request Number: 145727</t>
  </si>
  <si>
    <t>Black Norman Solicitors Ltd</t>
  </si>
  <si>
    <t>Payment of solicitor fees for settlement agreement.</t>
  </si>
  <si>
    <t>RYDFINGH001000-27</t>
  </si>
  <si>
    <t>Journal Import 80932539:</t>
  </si>
  <si>
    <t>Payables A 16741762 80932539</t>
  </si>
  <si>
    <t>https://nww.einvoice-prod.sbs.nhs.uk:8179/invoicepdf/25f6ecdc-9a5a-509c-8fe8-c4c3cf5d4315</t>
  </si>
  <si>
    <t>Journal Import 80988064:</t>
  </si>
  <si>
    <t>Payables A 16755578 80988064</t>
  </si>
  <si>
    <t>https://nww.einvoice-prod.sbs.nhs.uk:8179/invoicepdf/63209288-cb15-53d9-b7dd-fddc1cac6e84</t>
  </si>
  <si>
    <t>https://nww.einvoice-prod.sbs.nhs.uk:8179/invoicepdf/f00a962f-4ec1-5cd0-81ee-8834308d80cd</t>
  </si>
  <si>
    <t>https://nww.einvoice-prod.sbs.nhs.uk:8179/invoicepdf/4d61f457-1e5f-5f7f-9113-0d09d285ef37</t>
  </si>
  <si>
    <t>https://nww.einvoice-prod.sbs.nhs.uk:8179/invoicepdf/7a848a8a-8597-5bf3-983e-0755f6dfbfef</t>
  </si>
  <si>
    <t>https://nww.einvoice-prod.sbs.nhs.uk:8179/invoicepdf/b33161cb-ffb4-5d37-b044-c8b22ee9a3ec</t>
  </si>
  <si>
    <t>https://nww.einvoice-prod.sbs.nhs.uk:8179/invoicepdf/b1c9b47b-04e0-587c-ae91-9eafe748b615</t>
  </si>
  <si>
    <t>Journal Import 81108619:</t>
  </si>
  <si>
    <t>Payables A 16774986 81108619</t>
  </si>
  <si>
    <t>https://nww.einvoice-prod.sbs.nhs.uk:8179/invoicepdf/7788541a-1f66-54fb-9ad6-9b7167412a55</t>
  </si>
  <si>
    <t>https://nww.einvoice-prod.sbs.nhs.uk:8179/invoicepdf/71717da0-ccea-5543-93c3-6ce0ccb4e5b0</t>
  </si>
  <si>
    <t>https://nww.einvoice-prod.sbs.nhs.uk:8179/invoicepdf/8f71d762-fe20-59a0-8066-b343f40e8002</t>
  </si>
  <si>
    <t>Journal Import 81233223:</t>
  </si>
  <si>
    <t>Payables A 16803740 81233223</t>
  </si>
  <si>
    <t>http://nww.docserv.wyss.nhs.uk/synergyiim/dist/?val=663317_5505829_20180807180436</t>
  </si>
  <si>
    <t>Journal Import 81352225:</t>
  </si>
  <si>
    <t>Payables A 16824691 81352225</t>
  </si>
  <si>
    <t>Journal Import 81765631:</t>
  </si>
  <si>
    <t>Payables A 16914512 81765631</t>
  </si>
  <si>
    <t>https://nww.einvoice-prod.sbs.nhs.uk:8179/invoicepdf/f4c537ce-c368-5627-840c-fb13159c0e7f</t>
  </si>
  <si>
    <t>https://nww.einvoice-prod.sbs.nhs.uk:8179/invoicepdf/e6ae2268-9675-596e-939b-89b18827d7e3</t>
  </si>
  <si>
    <t>Journal Import 81771184:</t>
  </si>
  <si>
    <t>Payables A 16914609 81771184</t>
  </si>
  <si>
    <t>https://nww.einvoice-prod.sbs.nhs.uk:8179/invoicepdf/7d0e2a99-a863-51cd-996f-b5a009aabe40</t>
  </si>
  <si>
    <t>Secamb - General Estates Matters - Blanket Order - April 2019 - March 2020 - Top up to cover invoice 415392</t>
  </si>
  <si>
    <t>Secamb - General Estates Matters - Capsticks Invoice 420777 - 27/11/19</t>
  </si>
  <si>
    <t>Secamb - General Estates Matters - Capsticks Invoice 420775 - 27/11/19</t>
  </si>
  <si>
    <t>FBP1 Accruals - Estates</t>
  </si>
  <si>
    <t>Spreadsheet A 16956717 81975092</t>
  </si>
  <si>
    <t>RYD FIN CAM 1920 08 009 Accrual GBP</t>
  </si>
  <si>
    <t>7310;LAKERS LLP;Accrue Estates Legal Costs M08 Nov-19</t>
  </si>
  <si>
    <t>Spreadsheet A 16943145 81918574</t>
  </si>
  <si>
    <t>RYD FIN RSM 1920 08 002 Adjustment GBP Adjustment GBP</t>
  </si>
  <si>
    <t>Lakers - https://nww.einvoice-prod.sbs.nhs.uk:8179/invoicepdf/9b9c7489-a8cd-5474-9d4c-1b53e1d240aa</t>
  </si>
  <si>
    <t>https://nww.einvoice-prod.sbs.nhs.uk:8179/invoicepdf/9b9c7489-a8cd-5474-9d4c-1b53e1d240aa</t>
  </si>
  <si>
    <t>Journal Import 80847025:</t>
  </si>
  <si>
    <t>Payables A 16716638 80847025</t>
  </si>
  <si>
    <t>Journal Import 80869426:</t>
  </si>
  <si>
    <t>Payables A 16724546 80869426</t>
  </si>
  <si>
    <t>Journal Import 80977937:</t>
  </si>
  <si>
    <t>Payables A 16751590 80977937</t>
  </si>
  <si>
    <t>Journal Import 81313611:</t>
  </si>
  <si>
    <t>Payables A 16818613 81313611</t>
  </si>
  <si>
    <t>430671V2</t>
  </si>
  <si>
    <t>https://nww.einvoice-prod.sbs.nhs.uk:8179/invoicepdf/e2f321eb-5b8b-5b2c-b247-b6830d77c5d1</t>
  </si>
  <si>
    <t>Spreadsheet A 17228823 83106015</t>
  </si>
  <si>
    <t>RYD FIN CAM 1920 09 05 Accrual GBP</t>
  </si>
  <si>
    <t>7310;M08 Legal / Prof Fees Recruitment Agency Fees;Dec-19</t>
  </si>
  <si>
    <t>Reverses "RYD FIN BAN 1920 08 020 Accrual GBP" journal entry of "Spreadsheet A 16967619 82023410" batch from "NOV-19".</t>
  </si>
  <si>
    <t>Reverses "RYD FIN BAN 1920 08 020 Accrual GBP"10-DEC-19 17:57:48 - 82234850</t>
  </si>
  <si>
    <t>Reverses "RYD FIN BAN 1920 08 020 Accrual GBP"10-DEC-19 17:57:48</t>
  </si>
  <si>
    <t>Spreadsheet A 17203543 83011880</t>
  </si>
  <si>
    <t>RYD FIN CAM 1920 09 008 Accrual GBP</t>
  </si>
  <si>
    <t>Reverses "RYD FIN CAM 1920 08 014 Accrual GBP" journal entry of "Spreadsheet A 16965553 82019563" batch from "NOV-19".</t>
  </si>
  <si>
    <t>Reverses "RYD FIN CAM 1920 08 014 Accrual GBP"10-DEC-19 17:57:40 - 82234850</t>
  </si>
  <si>
    <t>Reverses "RYD FIN CAM 1920 08 014 Accrual GBP"10-DEC-19 17:57:40</t>
  </si>
  <si>
    <t>DEC-19 Purchase Invoices GBP</t>
  </si>
  <si>
    <t>7310;2019-20 Legal Fees Accrual Contract based on budget;M09 Dec-19</t>
  </si>
  <si>
    <t>7310;DAC Beachcroft;43646 Accrual 2019-20 Annual Retainer;https://nww.docserv.wyss.nhs.uk/synergyiim/docviewer.aspx?t=d&amp;val=1317280_9620594_20190916155915;Dec-19</t>
  </si>
  <si>
    <t>https://nww.docserv.wyss.nhs.uk/synergyiim/docviewer.aspx?t=d&amp;val=1317280_9620594_20190916155915;Dec-19</t>
  </si>
  <si>
    <t>7310;ICO Information Commissioner's Office;43556 Prepayment 7310;DATA PROTECTION FEE:ICO.GOV.UK;Barclaycard payments;Jun-19;;;Dec-19</t>
  </si>
  <si>
    <t>7310;CQC;Start Date Prepayment CQC annual Fee;http://nww.docserv.wyss.nhs.uk/Inter-NHS/PRD21RYD28048342518588.pdf;Dec-19</t>
  </si>
  <si>
    <t>http://nww.docserv.wyss.nhs.uk/Inter-NHS/PRD21RYD28048342518588.pdf;Dec-19</t>
  </si>
  <si>
    <t>Reverses "RYD FIN BAN 1920 08 019 Accrual GBP" journal entry of "Spreadsheet A 16963716 82002579" batch from "NOV-19".</t>
  </si>
  <si>
    <t>Reverses "RYD FIN BAN 1920 08 019 Accrual GBP"10-DEC-19 17:57:21 - 82234850</t>
  </si>
  <si>
    <t>Reverses "RYD FIN BAN 1920 08 019 Accrual GBP"10-DEC-19 17:57:21</t>
  </si>
  <si>
    <t>FBP1 Adjustments</t>
  </si>
  <si>
    <t>Spreadsheet A 17072494 82428695</t>
  </si>
  <si>
    <t>RYD FIN CAM 1920 09 001 Adjustment GBP</t>
  </si>
  <si>
    <t>7310;CAPSTICKS SOLICITORS;444515 165080476;https://nww.einvoice-prod.sbs.nhs.uk:8179/invoicepdf/f177c693-f5f9-5858-a09a-b539f475e67e</t>
  </si>
  <si>
    <t>7310;CAPSTICKS SOLICITORS;444515 165080476;</t>
  </si>
  <si>
    <t>https://nww.einvoice-prod.sbs.nhs.uk:8179/invoicepdf/f177c693-f5f9-5858-a09a-b539f475e67e</t>
  </si>
  <si>
    <t>7310;CAPSTICKS SOLICITORS;441539 165080476;https://nww.einvoice-prod.sbs.nhs.uk:8179/invoicepdf/42fe221d-8514-502f-9ee6-21690e6e8848</t>
  </si>
  <si>
    <t>7310;CAPSTICKS SOLICITORS;441539 165080476;</t>
  </si>
  <si>
    <t>7310;CAPSTICKS SOLICITORS;437534 165079144;https://nww.einvoice-prod.sbs.nhs.uk:8179/invoicepdf/eb1e37a4-4bf8-5a8b-8303-5647d9f4477b</t>
  </si>
  <si>
    <t>7310;CAPSTICKS SOLICITORS;437534 165079144;</t>
  </si>
  <si>
    <t>FBP1 Adjustments - Corporate</t>
  </si>
  <si>
    <t>Spreadsheet A 17203539 83011835</t>
  </si>
  <si>
    <t>RYD FIN CAM 1920 09 007 Adjustment GBP</t>
  </si>
  <si>
    <t>7310;DAC BEACHCROFT LLP;2018-19 Exp;M09 Dec-19;http://nww.docserv.wyss.nhs.uk/synergyiim/dist/?val=1453282_10394711_20191209122228</t>
  </si>
  <si>
    <t>7310;DAC BEACHCROFT LLP;2018-19 Exp;M09 Dec-19;</t>
  </si>
  <si>
    <t>http://nww.docserv.wyss.nhs.uk/synergyiim/dist/?val=1453282_10394711_20191209122228</t>
  </si>
  <si>
    <t>SBS RYD NOV-19 VAT ADJUSTMENT JOURNAL</t>
  </si>
  <si>
    <t>Spreadsheet A 17202672 82998682</t>
  </si>
  <si>
    <t>SBS RYD NOV-19 VAT ADJUSTMENT JOURNAL Adjustment GBP</t>
  </si>
  <si>
    <t>VISTA EMPLOYER SERVICES LTD-004698-0-http://nww.docserv.wyss.nhs.uk/synergyiim/dist/?val=1429876_10255316_20191122152351</t>
  </si>
  <si>
    <t>VISTA EMPLOYER SERVICES LTD-004698-0-</t>
  </si>
  <si>
    <t>INVESTIGATIONS BY DESIGN LTD-I00521-898.4-http://nww.docserv.wyss.nhs.uk/synergyiim/dist/?val=1429876_10255315_20191122152351</t>
  </si>
  <si>
    <t>INVESTIGATIONS BY DESIGN LTD-I00521-898.4-</t>
  </si>
  <si>
    <t>SBS RYD OCT-19 VAT ADJUSTMENT JOURNAL</t>
  </si>
  <si>
    <t>Spreadsheet A 16974522 82045133</t>
  </si>
  <si>
    <t>SBS RYD OCT-19 VAT ADJUSTMENT JOURNAL Adjustment GBP</t>
  </si>
  <si>
    <t>INVESTIGATIONS BY DESIGN LTD-I00516-203.2-http://nww.docserv.wyss.nhs.uk/synergyiim/dist/?val=1369886_9915317_20191017162816</t>
  </si>
  <si>
    <t>INVESTIGATIONS BY DESIGN LTD-I00516-203.2-</t>
  </si>
  <si>
    <t>Journal Import 81983159:</t>
  </si>
  <si>
    <t>Payables A 16961526 81983159</t>
  </si>
  <si>
    <t>https://nww.einvoice-prod.sbs.nhs.uk:8179/invoicepdf/411cf721-3a67-5e97-9486-ea854df15017</t>
  </si>
  <si>
    <t>Journal Import 82239736:</t>
  </si>
  <si>
    <t>Payables A 17028548 82239736</t>
  </si>
  <si>
    <t>Journal Import 82274534:</t>
  </si>
  <si>
    <t>Payables A 17028781 82274534</t>
  </si>
  <si>
    <t>Journal Import 82314374:</t>
  </si>
  <si>
    <t>Payables A 17037614 82314374</t>
  </si>
  <si>
    <t>Journal Import 82317809:</t>
  </si>
  <si>
    <t>Payables A 17036754 82317809</t>
  </si>
  <si>
    <t>http://nww.docserv.wyss.nhs.uk/synergyiim/dist/?val=1458933_10420033_20191211140624</t>
  </si>
  <si>
    <t>http://nww.docserv.wyss.nhs.uk/synergyiim/dist/?val=1458934_10420034_20191211140626</t>
  </si>
  <si>
    <t>Journal Import 82352855:</t>
  </si>
  <si>
    <t>Payables A 17046730 82352855</t>
  </si>
  <si>
    <t>I00533</t>
  </si>
  <si>
    <t>http://nww.docserv.wyss.nhs.uk/synergyiim/dist/?val=1458915_10419991_20191211140411</t>
  </si>
  <si>
    <t>Journal Import 82622757:</t>
  </si>
  <si>
    <t>Payables A 17111590 82622757</t>
  </si>
  <si>
    <t>https://nww.einvoice-prod.sbs.nhs.uk:8179/invoicepdf/a3763f1b-45fc-5bdb-9468-7695a7e8a439</t>
  </si>
  <si>
    <t>Journal Import 82680892:</t>
  </si>
  <si>
    <t>Payables A 17124864 82680892</t>
  </si>
  <si>
    <t>Cost Management A 16923315 81851305 2</t>
  </si>
  <si>
    <t>01-DEC-2019 Receiving GBP</t>
  </si>
  <si>
    <t>Journal Import 82905388:</t>
  </si>
  <si>
    <t>Cost Management A 17181906 82905388</t>
  </si>
  <si>
    <t>31-DEC-2019 Receiving GBP</t>
  </si>
  <si>
    <t>SP - Investigations by Design inv: I00533 approved by Rich Crouch</t>
  </si>
  <si>
    <t>MANCHESTER</t>
  </si>
  <si>
    <t>SP - Investigations by Design invoice 100521 top up due to missed disbursements</t>
  </si>
  <si>
    <t>CAPSTICKS SOLICITORS-424501-0-https://nww.einvoice-prod.sbs.nhs.uk:8179/invoicepdf/2415513c-e58e-5666-9f49-5fd7d1811ff3</t>
  </si>
  <si>
    <t>CAPSTICKS SOLICITORS-424501-0-</t>
  </si>
  <si>
    <t>Journal Import 82877489:</t>
  </si>
  <si>
    <t>Receivables A 17180499 82877489</t>
  </si>
  <si>
    <t>DEC-19 Misc Receipts GBP</t>
  </si>
  <si>
    <t>SBSEFT2412198819078A</t>
  </si>
  <si>
    <t>PAYMENT FROM DESCRIPTION: NHS LA REFERENCE:**NO REMIT NOT IN RID HENCE EMAIL SENT TO CLIENT FOR ALLOCATION VN271219**APPLIED AS PER EMAIL VN301219</t>
  </si>
  <si>
    <t>Journal Import 82357182:</t>
  </si>
  <si>
    <t>Receivables A 17054498 82357182</t>
  </si>
  <si>
    <t>RYDFINGH001001-31</t>
  </si>
  <si>
    <t>E35211</t>
  </si>
  <si>
    <t>Employee Resourcing</t>
  </si>
  <si>
    <t>Manual Payment Local Payments A 3098288 82669783</t>
  </si>
  <si>
    <t>324595 - Rohan Solicitors LLP through Payment Request Number: 147750</t>
  </si>
  <si>
    <t>Rohan Solicitors LLP</t>
  </si>
  <si>
    <t>Legal fees</t>
  </si>
  <si>
    <t>Journal Import 82027121:</t>
  </si>
  <si>
    <t>Payables A 16966804 82027121</t>
  </si>
  <si>
    <t>Journal Import 82068436:</t>
  </si>
  <si>
    <t>Payables A 16976587 82068436</t>
  </si>
  <si>
    <t>High level review of the agreement with Gatwick Airport in order to identify any material issues or high risks for the Trust to consider - additional costs</t>
  </si>
  <si>
    <t>CAPSTICKS SOLICITORS-415392-0-https://nww.einvoice-prod.sbs.nhs.uk:8179/invoicepdf/7d0e2a99-a863-51cd-996f-b5a009aabe40</t>
  </si>
  <si>
    <t>CAPSTICKS SOLICITORS-415392-0-</t>
  </si>
  <si>
    <t>CAPSTICKS SOLICITORS-438417-0-https://nww.einvoice-prod.sbs.nhs.uk:8179/invoicepdf/393db529-16e1-5fe8-89fb-1f10cac6d16c</t>
  </si>
  <si>
    <t>CAPSTICKS SOLICITORS-438417-0-</t>
  </si>
  <si>
    <t>CAPSTICKS SOLICITORS-438420-12.8-https://nww.einvoice-prod.sbs.nhs.uk:8179/invoicepdf/48865ea7-0048-5a61-8b77-f72948427524</t>
  </si>
  <si>
    <t>CAPSTICKS SOLICITORS-438420-12.8-</t>
  </si>
  <si>
    <t>Journal Import 81978031:</t>
  </si>
  <si>
    <t>Payables A 16956033 81978031</t>
  </si>
  <si>
    <t>https://nww.einvoice-prod.sbs.nhs.uk:8179/invoicepdf/dcceb45c-be72-502b-9723-a3c359645ec2</t>
  </si>
  <si>
    <t>Journal Import 82023540:</t>
  </si>
  <si>
    <t>Payables A 16965891 82023540</t>
  </si>
  <si>
    <t>https://nww.einvoice-prod.sbs.nhs.uk:8179/invoicepdf/f4e5d0f8-7d5d-564a-a337-90aaa3092479</t>
  </si>
  <si>
    <t>https://nww.einvoice-prod.sbs.nhs.uk:8179/invoicepdf/8ef7c526-cd74-5f32-b506-60351e6dfe25</t>
  </si>
  <si>
    <t>https://nww.einvoice-prod.sbs.nhs.uk:8179/invoicepdf/0cb79c01-7fce-51c7-8b26-35810d799dab</t>
  </si>
  <si>
    <t>https://nww.einvoice-prod.sbs.nhs.uk:8179/invoicepdf/87226b88-d361-5d2f-91a1-da0f6e757e80</t>
  </si>
  <si>
    <t>https://nww.einvoice-prod.sbs.nhs.uk:8179/invoicepdf/167ca2f0-cef9-5ebc-85f2-7018177b8d9e</t>
  </si>
  <si>
    <t>https://nww.einvoice-prod.sbs.nhs.uk:8179/invoicepdf/5e1e5b5c-ae47-5692-b4e0-4cd8124d2079</t>
  </si>
  <si>
    <t>https://nww.einvoice-prod.sbs.nhs.uk:8179/invoicepdf/4e48169d-18c7-5234-9b2f-f3b8239d165f</t>
  </si>
  <si>
    <t>https://nww.einvoice-prod.sbs.nhs.uk:8179/invoicepdf/0ff204f5-3a77-50d6-914e-ebd7d8466fc4</t>
  </si>
  <si>
    <t>Journal Import 82132192:</t>
  </si>
  <si>
    <t>Payables A 16991529 82132192</t>
  </si>
  <si>
    <t>https://nww.einvoice-prod.sbs.nhs.uk:8179/invoicepdf/34f73baa-0f84-51e6-8a77-e985c0610fdd</t>
  </si>
  <si>
    <t>https://nww.einvoice-prod.sbs.nhs.uk:8179/invoicepdf/5aa3210c-36d1-52a6-a07f-20524a702f12</t>
  </si>
  <si>
    <t>https://nww.einvoice-prod.sbs.nhs.uk:8179/invoicepdf/4b9cee2d-bcdf-5b76-a24f-7475f093044e</t>
  </si>
  <si>
    <t>Journal Import 82518662:</t>
  </si>
  <si>
    <t>Payables A 17091697 82518662</t>
  </si>
  <si>
    <t>441757C</t>
  </si>
  <si>
    <t>PO IS 165078986</t>
  </si>
  <si>
    <t>https://nww.einvoice-prod.sbs.nhs.uk:8179/invoicepdf/6480494e-70bc-554a-a671-b53d0ad5d949</t>
  </si>
  <si>
    <t>https://nww.einvoice-prod.sbs.nhs.uk:8179/invoicepdf/9b861286-7492-5a2b-9e05-224b10916ceb</t>
  </si>
  <si>
    <t>Journal Import 82873362:</t>
  </si>
  <si>
    <t>Payables A 17173918 82873362</t>
  </si>
  <si>
    <t>Coxheath - Title Matters - Invoice 444507</t>
  </si>
  <si>
    <t>Secamb - General Estates Matters - Blanket Order - April 2019 - March 2020 - Top up to cover outstanding invoices</t>
  </si>
  <si>
    <t>Secamb - General Estates Matters - Blanket Order - April 2019 - March 2020 - Top up to cover Invoice 433660</t>
  </si>
  <si>
    <t>Legal Matters relating to progressng a lease renewal at Epsom Ambulance Station - Invoice SAS2507</t>
  </si>
  <si>
    <t>Licensee to Occupy at Rushmoor ACRP - Invoice 448032</t>
  </si>
  <si>
    <t>December Invoices - Capsticks General Legal Matters</t>
  </si>
  <si>
    <t>Spreadsheet A 17194764 82973357</t>
  </si>
  <si>
    <t>RYD FIN CAM 1920 09 003 Accrual GBP</t>
  </si>
  <si>
    <t>7310;LAKERS LLP;Accrue Estates Legal Costs M09 Dec-19</t>
  </si>
  <si>
    <t>Reverses "RYD FIN CAM 1920 08 009 Accrual GBP" journal entry of "Spreadsheet A 16956717 81975092" batch from "NOV-19".</t>
  </si>
  <si>
    <t>Reverses "RYD FIN CAM 1920 08 009 Accrual GBP"10-DEC-19 17:57:12 - 82234850</t>
  </si>
  <si>
    <t>Reverses "RYD FIN CAM 1920 08 009 Accrual GBP"10-DEC-19 17:57:12</t>
  </si>
  <si>
    <t>Capital M09 Adjustments</t>
  </si>
  <si>
    <t>Spreadsheet A 17191902 82957196</t>
  </si>
  <si>
    <t>RYD FIN RSM 1920 09 002 Adjustment GBP Adjustment GBP</t>
  </si>
  <si>
    <t>Lakers - 959 - https://nww.einvoice-prod.sbs.nhs.uk:8179/invoicepdf/24ce29bd-6831-579e-99a0-f193f2ae8936</t>
  </si>
  <si>
    <t>Lakers - 959 -</t>
  </si>
  <si>
    <t>https://nww.einvoice-prod.sbs.nhs.uk:8179/invoicepdf/24ce29bd-6831-579e-99a0-f193f2ae8936</t>
  </si>
  <si>
    <t>https://nww.einvoice-prod.sbs.nhs.uk:8179/invoicepdf/a15b21d9-f2d1-5eeb-a28f-4c71bb6d06fd</t>
  </si>
  <si>
    <t>https://nww.einvoice-prod.sbs.nhs.uk:8179/invoicepdf/40438d68-64aa-50cc-8b80-1b82e93a1acf</t>
  </si>
  <si>
    <t>Crawley HQ - PO raised to reconcile remaining fees invoice 44509.  Dec 2019</t>
  </si>
  <si>
    <t>Bognor South ACRP Capsticks Top up - Invoice 448028 - Dec 2019</t>
  </si>
  <si>
    <t>Crawley HQ - PO raised to reconcile remaining fees invoice 44508.  Dec 2019</t>
  </si>
  <si>
    <t>https://nww.einvoice-prod.sbs.nhs.uk:8179/invoicepdf/0f6b0a12-46a0-5873-9182-45dee0b8387a</t>
  </si>
  <si>
    <t>https://nww.einvoice-prod.sbs.nhs.uk:8179/invoicepdf/9116e01a-ef13-5946-9a45-02a99cef736b</t>
  </si>
  <si>
    <t>CAPSTICKS SOLICITORS-438414-78.6-https://nww.einvoice-prod.sbs.nhs.uk:8179/invoicepdf/268da1b9-207d-5646-9a8f-94684ef0a18d</t>
  </si>
  <si>
    <t>CAPSTICKS SOLICITORS-438414-78.6-</t>
  </si>
  <si>
    <t>Spreadsheet A 17443172 84185362</t>
  </si>
  <si>
    <t>RYD FIN CAM 1920 10 007 Accrual GBP</t>
  </si>
  <si>
    <t>7310;M08 Legal / Prof Fees Recruitment Agency Fees;Jan-20</t>
  </si>
  <si>
    <t>Reverses "RYD FIN CAM 1920 09 05 Accrual GBP" journal entry of "Spreadsheet A 17228823 83106015" batch from "DEC-19".</t>
  </si>
  <si>
    <t>Reverses "RYD FIN CAM 1920 09 05 Accrual GBP"10-JAN-20 17:51:55 - 83277123</t>
  </si>
  <si>
    <t>Reverses "RYD FIN CAM 1920 09 05 Accrual GBP"10-JAN-20 17:51:55</t>
  </si>
  <si>
    <t>Spreadsheet A 17443169 84185310</t>
  </si>
  <si>
    <t>RYD FIN CAM 1920 10 006 Accrual GBP</t>
  </si>
  <si>
    <t>Reverses "RYD FIN CAM 1920 09 008 Accrual GBP" journal entry of "Spreadsheet A 17203543 83011880" batch from "DEC-19".</t>
  </si>
  <si>
    <t>Reverses "RYD FIN CAM 1920 09 008 Accrual GBP"10-JAN-20 17:51:33 - 83277123</t>
  </si>
  <si>
    <t>Reverses "RYD FIN CAM 1920 09 008 Accrual GBP"10-JAN-20 17:51:33</t>
  </si>
  <si>
    <t>Journal Import 83940481:</t>
  </si>
  <si>
    <t>Payables A 17392942 83940481</t>
  </si>
  <si>
    <t>JAN-20 Purchase Invoices GBP</t>
  </si>
  <si>
    <t>7310;DAC Beachcroft;43646 Accrual 2019-20 Annual Retainer;https://nww.docserv.wyss.nhs.uk/synergyiim/docviewer.aspx?t=d&amp;val=1317280_9620594_20190916155915;Jan-20</t>
  </si>
  <si>
    <t>https://nww.docserv.wyss.nhs.uk/synergyiim/docviewer.aspx?t=d&amp;val=1317280_9620594_20190916155915;Jan-20</t>
  </si>
  <si>
    <t>7310;ICO Information Commissioner's Office;43556 Prepayment 7310;DATA PROTECTION FEE:ICO.GOV.UK;Barclaycard payments;Jun-19;;;Jan-20</t>
  </si>
  <si>
    <t>7310;CQC;Start Date Prepayment CQC annual Fee;http://nww.docserv.wyss.nhs.uk/Inter-NHS/PRD21RYD28048342518588.pdf;Jan-20</t>
  </si>
  <si>
    <t>http://nww.docserv.wyss.nhs.uk/Inter-NHS/PRD21RYD28048342518588.pdf;Jan-20</t>
  </si>
  <si>
    <t>Spreadsheet A 17445001 84185294</t>
  </si>
  <si>
    <t>RYD FIN CAM 1920 10 005 Adjustment GBP</t>
  </si>
  <si>
    <t>7310; 2018-19 exp VAT Adj DAC BEACHCROFT LLP-10210480-0-http://nww.docserv.wyss.nhs.uk/synergyiim/dist/?val=1453282_10394711_20191209122228</t>
  </si>
  <si>
    <t>7310; 2018-19 exp VAT Adj DAC BEACHCROFT LLP-10210480-0-</t>
  </si>
  <si>
    <t>SBS RYD DEC-19 VAT ADJUSTMENT JOURNAL</t>
  </si>
  <si>
    <t>Spreadsheet A 17379667 83846181</t>
  </si>
  <si>
    <t>SBS RYD DEC-19 VAT ADJUSTMENT JOURNAL Adjustment GBP</t>
  </si>
  <si>
    <t>INVESTIGATIONS BY DESIGN LTD-I00521-0-http://nww.docserv.wyss.nhs.uk/synergyiim/dist/?val=1429876_10255315_20191122152351</t>
  </si>
  <si>
    <t>INVESTIGATIONS BY DESIGN LTD-I00521-0-</t>
  </si>
  <si>
    <t>VISTA EMPLOYER SERVICES LTD-004723-0-http://nww.docserv.wyss.nhs.uk/synergyiim/dist/?val=1458933_10420033_20191211140624</t>
  </si>
  <si>
    <t>VISTA EMPLOYER SERVICES LTD-004723-0-</t>
  </si>
  <si>
    <t>VISTA EMPLOYER SERVICES LTD-004724-0-http://nww.docserv.wyss.nhs.uk/synergyiim/dist/?val=1458934_10420034_20191211140626</t>
  </si>
  <si>
    <t>VISTA EMPLOYER SERVICES LTD-004724-0-</t>
  </si>
  <si>
    <t>DAC BEACHCROFT LLP-10210480-0-http://nww.docserv.wyss.nhs.uk/synergyiim/dist/?val=1453282_10394711_20191209122228</t>
  </si>
  <si>
    <t>DAC BEACHCROFT LLP-10210480-0-</t>
  </si>
  <si>
    <t>Journal Import 83155489:</t>
  </si>
  <si>
    <t>Receivables A 17244498 83155489</t>
  </si>
  <si>
    <t>JAN-20 Misc Receipts GBP</t>
  </si>
  <si>
    <t>SBSEFT0601208844564A</t>
  </si>
  <si>
    <t>LB PAYMENT FROM DESCRIPTION: HMCTS/CENTRALISED REFERENCE: IFP0&amp;/SECAMB**APPLIED AS PER PREVIOUS AND RECEIPT EMAIL SENT FOR CONFIRMATION  SA07012020**</t>
  </si>
  <si>
    <t>SBSEFT0601208844565A</t>
  </si>
  <si>
    <t>LB PAYMENT FROM DESCRIPTION: HMCTS/CENTRALISED REFERENCE: M. CLARKE REFUND**APPLIED AS PER PREVIOUS AND RECEIPT EMAIL SENT FOR CONFIRMATION  SA07012020**</t>
  </si>
  <si>
    <t>Journal Import 82973032:</t>
  </si>
  <si>
    <t>Payables A 17195784 82973032</t>
  </si>
  <si>
    <t>Journal Import 83526338:</t>
  </si>
  <si>
    <t>Payables A 17309704 83526338</t>
  </si>
  <si>
    <t>https://nww.einvoice-prod.sbs.nhs.uk:8179/invoicepdf/97d87716-f609-596a-86ee-3e601fb84a89</t>
  </si>
  <si>
    <t>I00538</t>
  </si>
  <si>
    <t>http://nww.docserv.wyss.nhs.uk/synergyiim/dist/?val=1530278_10748828_20200116100921</t>
  </si>
  <si>
    <t>http://nww.docserv.wyss.nhs.uk/synergyiim/dist/?val=1530276_10748822_20200116100918</t>
  </si>
  <si>
    <t>Journal Import 83649342:</t>
  </si>
  <si>
    <t>Payables A 17337673 83649342</t>
  </si>
  <si>
    <t>Cost Management A 17181906 82905388 2</t>
  </si>
  <si>
    <t>01-JAN-2020 Receiving GBP</t>
  </si>
  <si>
    <t>Journal Import 84022126:</t>
  </si>
  <si>
    <t>Cost Management A 17406290 84022126</t>
  </si>
  <si>
    <t>31-JAN-2020 Receiving GBP</t>
  </si>
  <si>
    <t>Journal Import 83858006:</t>
  </si>
  <si>
    <t>Payables A 17383544 83858006</t>
  </si>
  <si>
    <t>EAST OF ENGLAND AMBULANCE SERVICE NHS TRUST</t>
  </si>
  <si>
    <t>http://nww.docserv.wyss.nhs.uk/synergyiim/dist/?val=1553422_10833956_20200124110819</t>
  </si>
  <si>
    <t>Manual Payment Local Payments A 3116537 83084515</t>
  </si>
  <si>
    <t>325465 - Constantine Law through Payment Request Number: 148240</t>
  </si>
  <si>
    <t>Constantine Law</t>
  </si>
  <si>
    <t>Professional charges in the period 8 November to 20 December 2019 in connection with employment law advice regarding an Employment Tribunal matter to include perusal and review of the file, telephone attendances and emails as detailed in the attached</t>
  </si>
  <si>
    <t>Journal Import 83016424:</t>
  </si>
  <si>
    <t>Payables A 17204867 83016424</t>
  </si>
  <si>
    <t>Journal Import 83608066:</t>
  </si>
  <si>
    <t>Payables A 17329738 83608066</t>
  </si>
  <si>
    <t>https://nww.einvoice-prod.sbs.nhs.uk:8179/invoicepdf/f6c3edd5-8111-5812-bf6d-e01dfbb8a07b</t>
  </si>
  <si>
    <t>Journal Import 83977793:</t>
  </si>
  <si>
    <t>Payables A 17399924 83977793</t>
  </si>
  <si>
    <t>Journal Import 83987438:</t>
  </si>
  <si>
    <t>Payables A 17404601 83987438</t>
  </si>
  <si>
    <t>https://nww.einvoice-prod.sbs.nhs.uk:8179/invoicepdf/98807df3-9ee2-5b5a-9333-84c62ac41919</t>
  </si>
  <si>
    <t>SSC REHMAN, SAKAB</t>
  </si>
  <si>
    <t>CAPSTICKS SOLICITORS-420775-0-https://nww.einvoice-prod.sbs.nhs.uk:8179/invoicepdf/f4c537ce-c368-5627-840c-fb13159c0e7f</t>
  </si>
  <si>
    <t>CAPSTICKS SOLICITORS-420775-0-</t>
  </si>
  <si>
    <t>CAPSTICKS SOLICITORS-420777-0-https://nww.einvoice-prod.sbs.nhs.uk:8179/invoicepdf/e6ae2268-9675-596e-939b-89b18827d7e3</t>
  </si>
  <si>
    <t>CAPSTICKS SOLICITORS-420777-0-</t>
  </si>
  <si>
    <t>CAPSTICKS SOLICITORS-444514-9.6-https://nww.einvoice-prod.sbs.nhs.uk:8179/invoicepdf/4b9cee2d-bcdf-5b76-a24f-7475f093044e</t>
  </si>
  <si>
    <t>CAPSTICKS SOLICITORS-444514-9.6-</t>
  </si>
  <si>
    <t>CAPSTICKS SOLICITORS-444509-75-https://nww.einvoice-prod.sbs.nhs.uk:8179/invoicepdf/5aa3210c-36d1-52a6-a07f-20524a702f12</t>
  </si>
  <si>
    <t>CAPSTICKS SOLICITORS-444509-75-</t>
  </si>
  <si>
    <t>https://nww.einvoice-prod.sbs.nhs.uk:8179/invoicepdf/77647c3b-104f-5f10-8e44-d4e5e4264d7a</t>
  </si>
  <si>
    <t>Journal Import 82977812:</t>
  </si>
  <si>
    <t>Payables A 17199530 82977812</t>
  </si>
  <si>
    <t>https://nww.einvoice-prod.sbs.nhs.uk:8179/invoicepdf/126bc466-7b24-5774-b240-b620727570ef</t>
  </si>
  <si>
    <t>https://nww.einvoice-prod.sbs.nhs.uk:8179/invoicepdf/75d18f5d-ef02-5fbf-a3a5-4a0cbea399e3</t>
  </si>
  <si>
    <t>https://nww.einvoice-prod.sbs.nhs.uk:8179/invoicepdf/3a88f62d-a7ed-5a0e-92a9-03c67865961c</t>
  </si>
  <si>
    <t>https://nww.einvoice-prod.sbs.nhs.uk:8179/invoicepdf/78e026c9-fa91-5cd9-9cde-7b385a808b21</t>
  </si>
  <si>
    <t>Journal Import 83194139:</t>
  </si>
  <si>
    <t>Payables A 17245227 83194139</t>
  </si>
  <si>
    <t>SAS2507</t>
  </si>
  <si>
    <t>http://nww.docserv.wyss.nhs.uk/synergyiim/dist/?val=1498977_10621159_20200106090437</t>
  </si>
  <si>
    <t>Journal Import 83523520:</t>
  </si>
  <si>
    <t>Payables A 17307756 83523520</t>
  </si>
  <si>
    <t>https://nww.einvoice-prod.sbs.nhs.uk:8179/invoicepdf/1f9c7649-da9a-5b8b-8b13-9f5bae26c2f1</t>
  </si>
  <si>
    <t>https://nww.einvoice-prod.sbs.nhs.uk:8179/invoicepdf/545fb467-7180-5c51-8e05-c188658284bc</t>
  </si>
  <si>
    <t>https://nww.einvoice-prod.sbs.nhs.uk:8179/invoicepdf/1d1e6b57-589c-5495-9f70-e8670a4d122d</t>
  </si>
  <si>
    <t>https://nww.einvoice-prod.sbs.nhs.uk:8179/invoicepdf/3d06c5d4-3e5f-52f2-83fb-b6dc0d69db90</t>
  </si>
  <si>
    <t>Journal Import 83690294:</t>
  </si>
  <si>
    <t>Payables A 17344673 83690294</t>
  </si>
  <si>
    <t>https://nww.einvoice-prod.sbs.nhs.uk:8179/invoicepdf/f8780e45-a011-599b-91cb-6861eb54852b</t>
  </si>
  <si>
    <t>https://nww.einvoice-prod.sbs.nhs.uk:8179/invoicepdf/f925245b-45e0-55eb-a84a-ddf3e541bdb9</t>
  </si>
  <si>
    <t>CBRE LTD</t>
  </si>
  <si>
    <t>http://nww.docserv.wyss.nhs.uk/synergyiim/dist/?val=1558930_10868838_20200128144657</t>
  </si>
  <si>
    <t>http://nww.docserv.wyss.nhs.uk/synergyiim/dist/?val=1561113_10880770_20200129131919</t>
  </si>
  <si>
    <t>Spreadsheet A 17435693 84146806</t>
  </si>
  <si>
    <t>RYD FIN CAM 1920 10 003 Accrual GBP</t>
  </si>
  <si>
    <t>7310;LAKERS LLP;Accrue Estates Legal Costs M10 Jan-20</t>
  </si>
  <si>
    <t>Reverses "RYD FIN CAM 1920 09 003 Accrual GBP" journal entry of "Spreadsheet A 17194764 82973357" batch from "DEC-19".</t>
  </si>
  <si>
    <t>Reverses "RYD FIN CAM 1920 09 003 Accrual GBP"10-JAN-20 17:51:03 - 83277123</t>
  </si>
  <si>
    <t>Reverses "RYD FIN CAM 1920 09 003 Accrual GBP"10-JAN-20 17:51:03</t>
  </si>
  <si>
    <t>Spreadsheet A 17424860 84091458</t>
  </si>
  <si>
    <t>RYD FIN RSM 1920 10 003 Adjustment GBP Adjustment GBP</t>
  </si>
  <si>
    <t>Lakers - 963 - https://nww.einvoice-prod.sbs.nhs.uk:8179/invoicepdf/ad1a61aa-4825-5bfe-8b06-db3651550b63</t>
  </si>
  <si>
    <t>Lakers - 963 -</t>
  </si>
  <si>
    <t>https://nww.einvoice-prod.sbs.nhs.uk:8179/invoicepdf/ad1a61aa-4825-5bfe-8b06-db3651550b63</t>
  </si>
  <si>
    <t>Lakers - 961 - https://nww.einvoice-prod.sbs.nhs.uk:8179/invoicepdf/6954d445-ca07-5380-a7f9-26049a55f495</t>
  </si>
  <si>
    <t>Lakers - 961 -</t>
  </si>
  <si>
    <t>https://nww.einvoice-prod.sbs.nhs.uk:8179/invoicepdf/6954d445-ca07-5380-a7f9-26049a55f495</t>
  </si>
  <si>
    <t>Journal Import 83105688:</t>
  </si>
  <si>
    <t>Payables A 17228801 83105688</t>
  </si>
  <si>
    <t>Journal Import 83359961:</t>
  </si>
  <si>
    <t>Payables A 17279845 83359961</t>
  </si>
  <si>
    <t>Journal Import 83363166:</t>
  </si>
  <si>
    <t>Payables A 17281642 83363166</t>
  </si>
  <si>
    <t>https://nww.einvoice-prod.sbs.nhs.uk:8179/invoicepdf/7a2d45fe-42f7-5bdd-ba4e-afaac14a6182</t>
  </si>
  <si>
    <t>https://nww.einvoice-prod.sbs.nhs.uk:8179/invoicepdf/da8b4b5b-bece-5377-872b-9ec420591dfa</t>
  </si>
  <si>
    <t>Journal Import 83734222:</t>
  </si>
  <si>
    <t>Payables A 17350819 83734222</t>
  </si>
  <si>
    <t>https://nww.einvoice-prod.sbs.nhs.uk:8179/invoicepdf/9984871d-1626-5bcd-9fd5-5e20789293bf</t>
  </si>
  <si>
    <t>https://nww.einvoice-prod.sbs.nhs.uk:8179/invoicepdf/684c9209-38fd-5a9e-846c-025fa502fc42</t>
  </si>
  <si>
    <t>https://nww.einvoice-prod.sbs.nhs.uk:8179/invoicepdf/81233c63-9c8a-5f0c-8764-033414b72628</t>
  </si>
  <si>
    <t>https://nww.einvoice-prod.sbs.nhs.uk:8179/invoicepdf/45f92aba-21aa-50e0-8aef-d9825abc2111</t>
  </si>
  <si>
    <t>https://nww.einvoice-prod.sbs.nhs.uk:8179/invoicepdf/f3433285-63cf-5fe8-8618-01383d92ba08</t>
  </si>
  <si>
    <t>https://nww.einvoice-prod.sbs.nhs.uk:8179/invoicepdf/88758c11-3192-5bc6-ab81-41b56539ab49</t>
  </si>
  <si>
    <t>Journal Import 83853326:</t>
  </si>
  <si>
    <t>Payables A 17378789 83853326</t>
  </si>
  <si>
    <t>https://nww.einvoice-prod.sbs.nhs.uk:8179/invoicepdf/b87c43b3-5507-55ad-acf7-b0b4fb5f2d37</t>
  </si>
  <si>
    <t>Steve Laker professional services over multiple sites financial year 1st April 2019 - 31st March 2020</t>
  </si>
  <si>
    <t>CAPSTICKS SOLICITORS-448028-0-https://nww.einvoice-prod.sbs.nhs.uk:8179/invoicepdf/0f6b0a12-46a0-5873-9182-45dee0b8387a</t>
  </si>
  <si>
    <t>CAPSTICKS SOLICITORS-448028-0-</t>
  </si>
  <si>
    <t>https://nww.einvoice-prod.sbs.nhs.uk:8179/invoicepdf/face36eb-cef2-5438-a259-b622b9f5aed2</t>
  </si>
  <si>
    <t>https://nww.einvoice-prod.sbs.nhs.uk:8179/invoicepdf/c5528e93-9aa1-5b23-ae2a-85177fb888ec</t>
  </si>
  <si>
    <t>Journal Import 83895428:</t>
  </si>
  <si>
    <t>Payables A 17386795 83895428</t>
  </si>
  <si>
    <t>Reverses "RYD FIN CAM 1920 10 007 Accrual GBP" journal entry of "Spreadsheet A 17443172 84185362" batch from "JAN-20".</t>
  </si>
  <si>
    <t>Reverses "RYD FIN CAM 1920 10 007 Accrual GBP"11-FEB-20 17:58:30 - 84408376</t>
  </si>
  <si>
    <t>Reverses "RYD FIN CAM 1920 10 007 Accrual GBP"11-FEB-20 17:58:30</t>
  </si>
  <si>
    <t>Spreadsheet A 17642033 85154549</t>
  </si>
  <si>
    <t>RYD FIN CAM 1920 11 009 Accrual GBP</t>
  </si>
  <si>
    <t>Reverses "RYD FIN CAM 1920 10 006 Accrual GBP" journal entry of "Spreadsheet A 17443169 84185310" batch from "JAN-20".</t>
  </si>
  <si>
    <t>Reverses "RYD FIN CAM 1920 10 006 Accrual GBP"11-FEB-20 17:58:28 - 84408376</t>
  </si>
  <si>
    <t>Reverses "RYD FIN CAM 1920 10 006 Accrual GBP"11-FEB-20 17:58:28</t>
  </si>
  <si>
    <t>FEB-20 Purchase Invoices GBP</t>
  </si>
  <si>
    <t>Journal Import 84618416:</t>
  </si>
  <si>
    <t>Payables A 17539537 84618416</t>
  </si>
  <si>
    <t>7310;DAC Beachcroft;43646 Accrual 2019-20 Annual Retainer;https://nww.docserv.wyss.nhs.uk/synergyiim/docviewer.aspx?t=d&amp;val=1317280_9620594_20190916155915;Feb-20</t>
  </si>
  <si>
    <t>https://nww.docserv.wyss.nhs.uk/synergyiim/docviewer.aspx?t=d&amp;val=1317280_9620594_20190916155915;Feb-20</t>
  </si>
  <si>
    <t>7310;ICO Information Commissioner's Office;43556 Prepayment 7310;DATA PROTECTION FEE:ICO.GOV.UK;Barclaycard payments;Jun-19;;;Feb-20</t>
  </si>
  <si>
    <t>7310;CQC;Start Date Prepayment CQC annual Fee;http://nww.docserv.wyss.nhs.uk/Inter-NHS/PRD21RYD28048342518588.pdf;Feb-20</t>
  </si>
  <si>
    <t>http://nww.docserv.wyss.nhs.uk/Inter-NHS/PRD21RYD28048342518588.pdf;Feb-20</t>
  </si>
  <si>
    <t>7310;DAC Beachcroft;43493 Prepayment PO 165083219 receipted - SP - DAC Beachcroft for Professional charges Oct 2019 to 31 Jan 2020;;Feb-20</t>
  </si>
  <si>
    <t>SBS RYD JAN-20 VAT ADJUSTMENT JOURNAL</t>
  </si>
  <si>
    <t>Spreadsheet A 17612992 85017998</t>
  </si>
  <si>
    <t>SBS RYD JAN-20 VAT ADJUSTMENT JOURNAL Adjustment GBP</t>
  </si>
  <si>
    <t>CAPSTICKS SOLICITORS-448024-0-https://nww.einvoice-prod.sbs.nhs.uk:8179/invoicepdf/a3763f1b-45fc-5bdb-9468-7695a7e8a439</t>
  </si>
  <si>
    <t>CAPSTICKS SOLICITORS-448024-0-</t>
  </si>
  <si>
    <t>INVESTIGATIONS BY DESIGN LTD-I00538-150.5-http://nww.docserv.wyss.nhs.uk/synergyiim/dist/?val=1530278_10748828_20200116100921</t>
  </si>
  <si>
    <t>INVESTIGATIONS BY DESIGN LTD-I00538-150.5-</t>
  </si>
  <si>
    <t>CAPSTICKS SOLICITORS-444507-0-https://nww.einvoice-prod.sbs.nhs.uk:8179/invoicepdf/411cf721-3a67-5e97-9486-ea854df15017</t>
  </si>
  <si>
    <t>CAPSTICKS SOLICITORS-444507-0-</t>
  </si>
  <si>
    <t>Journal Import 84244158:</t>
  </si>
  <si>
    <t>Receivables A 17462490 84244158</t>
  </si>
  <si>
    <t>FEB-20 Misc Receipts GBP</t>
  </si>
  <si>
    <t>SBSEFT0502208933122A</t>
  </si>
  <si>
    <t>LB PAYMENT FROM DESCRIPTION: HMCTS/CENTRALISED REFERENCE: M. CLARKE REFUND**APPLIED AS PER PREVIOUS AND RECEIPT EMAIL SENT FOR CONFIRMATION  SA06022020**</t>
  </si>
  <si>
    <t>Journal Import 84452356:</t>
  </si>
  <si>
    <t>Receivables A 17505500 84452356</t>
  </si>
  <si>
    <t>RYDFINGH001006-01</t>
  </si>
  <si>
    <t>Cost Management A 17406290 84022126 2</t>
  </si>
  <si>
    <t>01-FEB-2020 Receiving GBP</t>
  </si>
  <si>
    <t>Journal Import 85024828:</t>
  </si>
  <si>
    <t>Cost Management A 17612339 85024828</t>
  </si>
  <si>
    <t>28-FEB-2020 Receiving GBP</t>
  </si>
  <si>
    <t>SP - Constantine Law Inv: CL1593 for employment law work approved by Dawn Chilcott</t>
  </si>
  <si>
    <t>CONSTANTINE LAW LTD</t>
  </si>
  <si>
    <t>SP - DAC Beachcroft for Professional charges Oct 2019 to 31 Jan 2020</t>
  </si>
  <si>
    <t>Manual Payment Local Payments A 3183083 84761680</t>
  </si>
  <si>
    <t>329682 - Winckworth Sherwood through Payment Request Number: 150792</t>
  </si>
  <si>
    <t>Winckworth Sherwood</t>
  </si>
  <si>
    <t>CAPSTICKS SOLICITORS-444515-0-https://nww.einvoice-prod.sbs.nhs.uk:8179/invoicepdf/f177c693-f5f9-5858-a09a-b539f475e67e</t>
  </si>
  <si>
    <t>CAPSTICKS SOLICITORS-444515-0-</t>
  </si>
  <si>
    <t>Journal Import 84857453:</t>
  </si>
  <si>
    <t>Payables A 17583986 84857453</t>
  </si>
  <si>
    <t>https://nww.einvoice-prod.sbs.nhs.uk:8179/invoicepdf/cd241a10-7e5b-5ef7-81f0-90a42c8b55e8</t>
  </si>
  <si>
    <t>CAPSTICKS SOLICITORS-OR12_835-403652-14-http://nww.docserv.wyss.nhs.uk/synergyiim/dist/?val=663317_5505829_20180807180436</t>
  </si>
  <si>
    <t>CAPSTICKS SOLICITORS-OR12_835-403652-14-</t>
  </si>
  <si>
    <t>CAPSTICKS SOLICITORS-448033-0-https://nww.einvoice-prod.sbs.nhs.uk:8179/invoicepdf/3a88f62d-a7ed-5a0e-92a9-03c67865961c</t>
  </si>
  <si>
    <t>CAPSTICKS SOLICITORS-448033-0-</t>
  </si>
  <si>
    <t>CAPSTICKS SOLICITORS-430675-0-https://nww.einvoice-prod.sbs.nhs.uk:8179/invoicepdf/f4e5d0f8-7d5d-564a-a337-90aaa3092479</t>
  </si>
  <si>
    <t>CAPSTICKS SOLICITORS-430675-0-</t>
  </si>
  <si>
    <t>CAPSTICKS SOLICITORS-448026-0-https://nww.einvoice-prod.sbs.nhs.uk:8179/invoicepdf/126bc466-7b24-5774-b240-b620727570ef</t>
  </si>
  <si>
    <t>CAPSTICKS SOLICITORS-448026-0-</t>
  </si>
  <si>
    <t>CAPSTICKS SOLICITORS-430670-0-https://nww.einvoice-prod.sbs.nhs.uk:8179/invoicepdf/1f9c7649-da9a-5b8b-8b13-9f5bae26c2f1</t>
  </si>
  <si>
    <t>CAPSTICKS SOLICITORS-430670-0-</t>
  </si>
  <si>
    <t>CAPSTICKS SOLICITORS-450064-0-https://nww.einvoice-prod.sbs.nhs.uk:8179/invoicepdf/1d1e6b57-589c-5495-9f70-e8670a4d122d</t>
  </si>
  <si>
    <t>CAPSTICKS SOLICITORS-450064-0-</t>
  </si>
  <si>
    <t>CAPSTICKS SOLICITORS-433316-0-https://nww.einvoice-prod.sbs.nhs.uk:8179/invoicepdf/dcceb45c-be72-502b-9723-a3c359645ec2</t>
  </si>
  <si>
    <t>CAPSTICKS SOLICITORS-433316-0-</t>
  </si>
  <si>
    <t>CAPSTICKS SOLICITORS-448032-0-https://nww.einvoice-prod.sbs.nhs.uk:8179/invoicepdf/75d18f5d-ef02-5fbf-a3a5-4a0cbea399e3</t>
  </si>
  <si>
    <t>CAPSTICKS SOLICITORS-448032-0-</t>
  </si>
  <si>
    <t>CAPSTICKS SOLICITORS-444512-0-https://nww.einvoice-prod.sbs.nhs.uk:8179/invoicepdf/87226b88-d361-5d2f-91a1-da0f6e757e80</t>
  </si>
  <si>
    <t>CAPSTICKS SOLICITORS-444512-0-</t>
  </si>
  <si>
    <t>CAPSTICKS SOLICITORS-444520-0-https://nww.einvoice-prod.sbs.nhs.uk:8179/invoicepdf/0ff204f5-3a77-50d6-914e-ebd7d8466fc4</t>
  </si>
  <si>
    <t>CAPSTICKS SOLICITORS-444520-0-</t>
  </si>
  <si>
    <t>CAPSTICKS SOLICITORS-448029-0-https://nww.einvoice-prod.sbs.nhs.uk:8179/invoicepdf/9b861286-7492-5a2b-9e05-224b10916ceb</t>
  </si>
  <si>
    <t>CAPSTICKS SOLICITORS-448029-0-</t>
  </si>
  <si>
    <t>CAPSTICKS SOLICITORS-444516-0-https://nww.einvoice-prod.sbs.nhs.uk:8179/invoicepdf/34f73baa-0f84-51e6-8a77-e985c0610fdd</t>
  </si>
  <si>
    <t>CAPSTICKS SOLICITORS-444516-0-</t>
  </si>
  <si>
    <t>CAPSTICKS SOLICITORS-444517-0-https://nww.einvoice-prod.sbs.nhs.uk:8179/invoicepdf/167ca2f0-cef9-5ebc-85f2-7018177b8d9e</t>
  </si>
  <si>
    <t>CAPSTICKS SOLICITORS-444517-0-</t>
  </si>
  <si>
    <t>CAPSTICKS SOLICITORS-448030-0-https://nww.einvoice-prod.sbs.nhs.uk:8179/invoicepdf/77647c3b-104f-5f10-8e44-d4e5e4264d7a</t>
  </si>
  <si>
    <t>CAPSTICKS SOLICITORS-448030-0-</t>
  </si>
  <si>
    <t>CAPSTICKS SOLICITORS-433660-0-https://nww.einvoice-prod.sbs.nhs.uk:8179/invoicepdf/8ef7c526-cd74-5f32-b506-60351e6dfe25</t>
  </si>
  <si>
    <t>CAPSTICKS SOLICITORS-433660-0-</t>
  </si>
  <si>
    <t>CAPSTICKS SOLICITORS-444518-0-https://nww.einvoice-prod.sbs.nhs.uk:8179/invoicepdf/5e1e5b5c-ae47-5692-b4e0-4cd8124d2079</t>
  </si>
  <si>
    <t>CAPSTICKS SOLICITORS-444518-0-</t>
  </si>
  <si>
    <t>Journal Import 84734424:</t>
  </si>
  <si>
    <t>Payables A 17555654 84734424</t>
  </si>
  <si>
    <t>https://nww.einvoice-prod.sbs.nhs.uk:8179/invoicepdf/58c298ce-6e45-5911-b6b3-d9212047195e</t>
  </si>
  <si>
    <t>Spreadsheet A 17631209 85102364</t>
  </si>
  <si>
    <t>RYD FIN CAM 1920 11 001 Accrual GBP</t>
  </si>
  <si>
    <t>7310;LAKERS LLP;Accrue Estates Legal Costs M11 Feb-20</t>
  </si>
  <si>
    <t>Reverses "RYD FIN CAM 1920 10 003 Accrual GBP" journal entry of "Spreadsheet A 17435693 84146806" batch from "JAN-20".</t>
  </si>
  <si>
    <t>Reverses "RYD FIN CAM 1920 10 003 Accrual GBP"11-FEB-20 17:58:08 - 84408376</t>
  </si>
  <si>
    <t>Reverses "RYD FIN CAM 1920 10 003 Accrual GBP"11-FEB-20 17:58:08</t>
  </si>
  <si>
    <t>Capital M11 Adjustments</t>
  </si>
  <si>
    <t>Spreadsheet A 17629333 85103290</t>
  </si>
  <si>
    <t>RYD FIN RSM 1920 11 003 Adjustment GBP Adjustment GBP</t>
  </si>
  <si>
    <t>CAPSTICKS SOLICITORS-448025-0-https://nww.einvoice-prod.sbs.nhs.uk:8179/invoicepdf/40438d68-64aa-50cc-8b80-1b82e93a1acf</t>
  </si>
  <si>
    <t>CAPSTICKS SOLICITORS-448025-0-</t>
  </si>
  <si>
    <t>CAPSTICKS SOLICITORS-317539-0-https://nww.einvoice-prod.sbs.nhs.uk:8179/invoicepdf/9984871d-1626-5bcd-9fd5-5e20789293bf</t>
  </si>
  <si>
    <t>CAPSTICKS SOLICITORS-317539-0-</t>
  </si>
  <si>
    <t>CAPSTICKS SOLICITORS-444508-0-https://nww.einvoice-prod.sbs.nhs.uk:8179/invoicepdf/a15b21d9-f2d1-5eeb-a28f-4c71bb6d06fd</t>
  </si>
  <si>
    <t>CAPSTICKS SOLICITORS-444508-0-</t>
  </si>
  <si>
    <t>CAPSTICKS SOLICITORS-400306-0-https://nww.einvoice-prod.sbs.nhs.uk:8179/invoicepdf/81233c63-9c8a-5f0c-8764-033414b72628</t>
  </si>
  <si>
    <t>CAPSTICKS SOLICITORS-400306-0-</t>
  </si>
  <si>
    <t>Journal Import 84106591:</t>
  </si>
  <si>
    <t>Payables A 17426785 84106591</t>
  </si>
  <si>
    <t>RB CONSTRUCTION GROUP LTD</t>
  </si>
  <si>
    <t>http://nww.docserv.wyss.nhs.uk/synergyiim/dist/?val=1585703_11032325_20200214143931</t>
  </si>
  <si>
    <t>Journal Import 84697868:</t>
  </si>
  <si>
    <t>Payables A 17548644 84697868</t>
  </si>
  <si>
    <t>https://nww.einvoice-prod.sbs.nhs.uk:8179/invoicepdf/3f9ceb28-d9a6-5b52-b2d1-65c02154fd80</t>
  </si>
  <si>
    <t>CAPSTICKS SOLICITORS-450061-0-https://nww.einvoice-prod.sbs.nhs.uk:8179/invoicepdf/face36eb-cef2-5438-a259-b622b9f5aed2</t>
  </si>
  <si>
    <t>CAPSTICKS SOLICITORS-450061-0-</t>
  </si>
  <si>
    <t>Journal Import 85013649:</t>
  </si>
  <si>
    <t>Payables A 17612852 85013649</t>
  </si>
  <si>
    <t>433312C</t>
  </si>
  <si>
    <t>https://nww.einvoice-prod.sbs.nhs.uk:8179/invoicepdf/933ddcb2-33ce-5720-9de2-ab060974f72f</t>
  </si>
  <si>
    <t>Journal Import 85024012:</t>
  </si>
  <si>
    <t>Payables A 17612318 85024012</t>
  </si>
  <si>
    <t>RA200805</t>
  </si>
  <si>
    <t>http://nww.docserv.wyss.nhs.uk/synergyiim/dist/?val=1601415_11115873_20200225113747</t>
  </si>
  <si>
    <t>RA200808</t>
  </si>
  <si>
    <t>http://nww.docserv.wyss.nhs.uk/synergyiim/dist/?val=1601415_11115876_20200225113747</t>
  </si>
  <si>
    <t>CAPSTICKS SOLICITORS-450057-0-https://nww.einvoice-prod.sbs.nhs.uk:8179/invoicepdf/c5528e93-9aa1-5b23-ae2a-85177fb888ec</t>
  </si>
  <si>
    <t>CAPSTICKS SOLICITORS-450057-0-</t>
  </si>
  <si>
    <t>Spreadsheet A 17892350 86376010</t>
  </si>
  <si>
    <t>RYD FIN CAM 1920 12 011 Accrual GBP</t>
  </si>
  <si>
    <t>Reverses "RYD FIN CAM 1920 11 009 Accrual GBP" journal entry of "Spreadsheet A 17642033 85154549" batch from "FEB-20".</t>
  </si>
  <si>
    <t>Reverses "RYD FIN CAM 1920 11 009 Accrual GBP"10-MAR-20 17:55:27 - 85410633</t>
  </si>
  <si>
    <t>Reverses "RYD FIN CAM 1920 11 009 Accrual GBP"10-MAR-20 17:55:27</t>
  </si>
  <si>
    <t>7310;DAC Beachcroft;43493 Accrual Professional charges Oct 2019 to 31 Jan 2020;https://nww.docserv.wyss.nhs.uk/synergyiim/docviewer.aspx?t=d&amp;val=1641533_11270349_20200311125121;Mar-20</t>
  </si>
  <si>
    <t>7310;DAC Beachcroft;43493 Accrual Professional charges Oct 2019 to 31 Jan 2020;</t>
  </si>
  <si>
    <t>https://nww.docserv.wyss.nhs.uk/synergyiim/docviewer.aspx?t=d&amp;val=1641533_11270349_20200311125121;Mar-20</t>
  </si>
  <si>
    <t>7310;ICO Information Commissioner's Office;43556 Prepayment 7310;DATA PROTECTION FEE:ICO.GOV.UK;Barclaycard payments;Jun-19;;;Mar-20</t>
  </si>
  <si>
    <t>Journal Import 85248693:</t>
  </si>
  <si>
    <t>Receivables A 17667506 85248693</t>
  </si>
  <si>
    <t>MAR-20 Misc Receipts GBP</t>
  </si>
  <si>
    <t>SBSEFT0403209014177A</t>
  </si>
  <si>
    <t>PAYMENT FROM DESCRIPTION: HMCTS/CENTRALISED REFERENCE: KXFL&amp;/SECAMB**APPLIED AS PER PREVIOUS AND EMAIL SENT TO TRUST FOR CONFIRMATION..AT050320</t>
  </si>
  <si>
    <t>SBSEFT0403209014178A</t>
  </si>
  <si>
    <t>PAYMENT FROM DESCRIPTION: HMCTS/CENTRALISED REFERENCE: L3IF&amp;/18022867K WK**APPLIED AS PER PREVIOUS AND EMAIL SENT TO TRUST FOR CONFIRMATION..AT050320</t>
  </si>
  <si>
    <t>Journal Import 85164268:</t>
  </si>
  <si>
    <t>Payables A 17647560 85164268</t>
  </si>
  <si>
    <t>MAR-20 Purchase Invoices GBP</t>
  </si>
  <si>
    <t>CL1593</t>
  </si>
  <si>
    <t>http://nww.docserv.wyss.nhs.uk/synergyiim/dist/?val=1613177_11176447_20200302133343</t>
  </si>
  <si>
    <t>Journal Import 85504247:</t>
  </si>
  <si>
    <t>Payables A 17717575 85504247</t>
  </si>
  <si>
    <t>http://nww.docserv.wyss.nhs.uk/synergyiim/dist/?val=1641533_11270349_20200311125121</t>
  </si>
  <si>
    <t>Journal Import 85746700:</t>
  </si>
  <si>
    <t>Payables A 17764528 85746700</t>
  </si>
  <si>
    <t>https://nww.einvoice-prod.sbs.nhs.uk:8179/invoicepdf/ac828a67-cad9-5a27-8340-baab931d7366</t>
  </si>
  <si>
    <t>Cost Management A 17612339 85024828 2</t>
  </si>
  <si>
    <t>01-MAR-2020 Receiving GBP</t>
  </si>
  <si>
    <t>Journal Import 86160123:</t>
  </si>
  <si>
    <t>Cost Management A 17844161 86160123</t>
  </si>
  <si>
    <t>31-MAR-2020 Receiving GBP</t>
  </si>
  <si>
    <t>0111D</t>
  </si>
  <si>
    <t>NHS Resolution</t>
  </si>
  <si>
    <t>M12 FBP1 NHS Debtor Accruals</t>
  </si>
  <si>
    <t>Spreadsheet A 17870493 86287802</t>
  </si>
  <si>
    <t>RYD FIN BAN 1920 12 010 Accrual GBP</t>
  </si>
  <si>
    <t>7310;NHS RESOLUTION;Inv No. OBAR11875   Invoice not on SBS;</t>
  </si>
  <si>
    <t>7310;NHS RESOLUTION;Inv No. OBAR11876   Invoice not on SBS;</t>
  </si>
  <si>
    <t>7310;NHS RESOLUTION;Inv No. OBAR11880   Invoice not on SBS;</t>
  </si>
  <si>
    <t>7310;NHS RESOLUTION;Inv No. OBAR11881   Invoice not on SBS;</t>
  </si>
  <si>
    <t>7310;NHS RESOLUTION;Inv No. SINX400154   Invoice not on SBS;</t>
  </si>
  <si>
    <t>7310;NHS RESOLUTION;Inv No. SINX400561   Invoice not on SBS;</t>
  </si>
  <si>
    <t>7310;NHS RESOLUTION;Inv No. SINX400202   Invoice not on SBS;</t>
  </si>
  <si>
    <t>7310;NHS RESOLUTION;Inv No. SINX400208   Invoice not on SBS;</t>
  </si>
  <si>
    <t>7310;NHS RESOLUTION;Inv No. OBAR11877   Invoice not on SBS;</t>
  </si>
  <si>
    <t>7310;NHS RESOLUTION;Inv No. OBAR11879   Invoice not on SBS;</t>
  </si>
  <si>
    <t>7310;NHS RESOLUTION;Inv No. OBAR11878   Invoice not on SBS;</t>
  </si>
  <si>
    <t>RC - Investigation final. 2.5 x days Document Review &amp; Report Writing.  (LH)</t>
  </si>
  <si>
    <t>CHEADLE</t>
  </si>
  <si>
    <t>RC - 6 x day meetings on investigation.  Delivery by Abi Alemoru (Coxheath)</t>
  </si>
  <si>
    <t>KL - Job evaluator initial licence subscription and commitment to 3 year contract. For the period 23rd March 2020 to 22nd March 2021.</t>
  </si>
  <si>
    <t>SELENITY LTD</t>
  </si>
  <si>
    <t>LINCOLN</t>
  </si>
  <si>
    <t>E1653</t>
  </si>
  <si>
    <t>Covid-19 (Coronavirus) Costs</t>
  </si>
  <si>
    <t>Spreadsheet A 17901988 86413359</t>
  </si>
  <si>
    <t>RYD FIN CAM 1920 12 013 Accrual GBP</t>
  </si>
  <si>
    <t>7310;CAPSTICKS SOLICITORS;PO 165083284 Investigation into whether Coronavirus could consistute a force majeure event PO's raised in 19-20, receipted in Apr-20;Mar-20</t>
  </si>
  <si>
    <t>7310;CAPSTICKS SOLICITORS;PO 165082574 IC24 Subcontract remaining value of PO PO's raised in 19-20, receipted in Apr-20;Mar-20</t>
  </si>
  <si>
    <t>7310;CAPSTICKS SOLICITORS;PO 165079870 KMS 111 CAS Contract PO's raised in 19-20, receipted in Apr-20;Mar-20</t>
  </si>
  <si>
    <t>FBP1 Accruals - FINAL</t>
  </si>
  <si>
    <t>Spreadsheet A 17954896 86656798</t>
  </si>
  <si>
    <t>RYD FIN CAM 1920 12 023 Accrual GBP</t>
  </si>
  <si>
    <t>7310;LAKERS LLP;Accrue Estates Legal Costs M12 Mar-20</t>
  </si>
  <si>
    <t>Reverses "RYD FIN CAM 1920 11 001 Accrual GBP" journal entry of "Spreadsheet A 17631209 85102364" batch from "FEB-20".</t>
  </si>
  <si>
    <t>Reverses "RYD FIN CAM 1920 11 001 Accrual GBP"10-MAR-20 17:54:43 - 85410633</t>
  </si>
  <si>
    <t>Reverses "RYD FIN CAM 1920 11 001 Accrual GBP"10-MAR-20 17:54:43</t>
  </si>
  <si>
    <t>Journal Import 85244211:</t>
  </si>
  <si>
    <t>Payables A 17659470 85244211</t>
  </si>
  <si>
    <t>https://nww.einvoice-prod.sbs.nhs.uk:8179/invoicepdf/73866dbd-9a84-5922-ae70-56dd3b351282</t>
  </si>
  <si>
    <t>Journal Import 85285891:</t>
  </si>
  <si>
    <t>Payables A 17668150 85285891</t>
  </si>
  <si>
    <t>Spreadsheet A 18322679 88463959</t>
  </si>
  <si>
    <t>RYD FIN CAM 2021 01 005 Accrual GBP</t>
  </si>
  <si>
    <t>Reverses "RYD FIN CAM 1920 12 011 Accrual GBP" journal entry of "Spreadsheet A 17892350 86376010" batch from "MAR-20".</t>
  </si>
  <si>
    <t>Reverses "RYD FIN CAM 1920 12 011 Accrual GBP"17-APR-20 17:41:38 - 86787532</t>
  </si>
  <si>
    <t>Reverses "RYD FIN CAM 1920 12 011 Accrual GBP"17-APR-20 17:41:38</t>
  </si>
  <si>
    <t>APR-20 Purchase Invoices GBP</t>
  </si>
  <si>
    <t>Spreadsheet A 18157172 87638084</t>
  </si>
  <si>
    <t>RYD FIN CAM 2021 01 004 Accrual GBP</t>
  </si>
  <si>
    <t>7310;Legal / Prof Fees;Apr-20</t>
  </si>
  <si>
    <t>M01 FBP1 Corporate Prepayment Accruals</t>
  </si>
  <si>
    <t>Spreadsheet A 18156327 87634615</t>
  </si>
  <si>
    <t>RYD FIN BAN 2021 01 015 Accrual GBP</t>
  </si>
  <si>
    <t>7310;DAC Beachcroft;43493 Accrual Professional charges Oct 2019 to 31 Jan 2020;https://nww.docserv.wyss.nhs.uk/synergyiim/docviewer.aspx?t=d&amp;val=1641533_11270349_20200311125121;Apr-20</t>
  </si>
  <si>
    <t>https://nww.docserv.wyss.nhs.uk/synergyiim/docviewer.aspx?t=d&amp;val=1641533_11270349_20200311125121;Apr-20</t>
  </si>
  <si>
    <t>7310;ICO Information Commissioner's Office;43556 Prepayment 7310;DATA PROTECTION FEE:ICO.GOV.UK;Barclaycard payments;Jun-19;;;Apr-20</t>
  </si>
  <si>
    <t>7310;CQC;Start Date Prepayment CQC annual Fee;https://nww.docserv.wyss.nhs.uk/synergyiim/docviewer.aspx?t=i&amp;val=PRD21RYD28048342712831.pdf;Apr-20</t>
  </si>
  <si>
    <t>https://nww.docserv.wyss.nhs.uk/synergyiim/docviewer.aspx?t=i&amp;val=PRD21RYD28048342712831.pdf;Apr-20</t>
  </si>
  <si>
    <t>SBS RYD MAR-20 VAT ADJUSTMENT JOURNAL</t>
  </si>
  <si>
    <t>Spreadsheet A 17969638 86740842</t>
  </si>
  <si>
    <t>SBS RYD MAR-20 VAT ADJUSTMENT JOURNAL Adjustment GBP</t>
  </si>
  <si>
    <t>DAC BEACHCROFT LLP-10221850-11563.22-http://nww.docserv.wyss.nhs.uk/synergyiim/dist/?val=1641533_11270349_20200311125121</t>
  </si>
  <si>
    <t>DAC BEACHCROFT LLP-10221850-11563.22-</t>
  </si>
  <si>
    <t>Journal Import 86292612:</t>
  </si>
  <si>
    <t>Receivables A 17877528 86292612</t>
  </si>
  <si>
    <t>APR-20 Misc Receipts GBP</t>
  </si>
  <si>
    <t>SBSEFT0204209104215A</t>
  </si>
  <si>
    <t>LB PAYMENT FROM DESCRIPTION: HMCTS/CENTRALISED REFERENCE: MM2S&amp;/SECAMB**APPLIED AS PER PREVIOUS RECEIPT CONFIRMATION EMAIL SENT SA03042020**</t>
  </si>
  <si>
    <t>Cost Management A 17844161 86160123 2</t>
  </si>
  <si>
    <t>01-APR-2020 Receiving GBP</t>
  </si>
  <si>
    <t>Journal Import 87251591:</t>
  </si>
  <si>
    <t>Cost Management A 18068163 87251591</t>
  </si>
  <si>
    <t>30-APR-2020 Receiving GBP</t>
  </si>
  <si>
    <t>00T70</t>
  </si>
  <si>
    <t>Care Quality Commission</t>
  </si>
  <si>
    <t>Journal Import 87162883:</t>
  </si>
  <si>
    <t>Payables A 18050972 87162883</t>
  </si>
  <si>
    <t>http://nww.docserv.wyss.nhs.uk/Inter-NHS/PRD21RYD28048342712831.pdf</t>
  </si>
  <si>
    <t>7310;NHS RESOLUTION;Inv No. OBAR11875   Invoice not on SBS;Apr-20</t>
  </si>
  <si>
    <t>7310;NHS RESOLUTION;Inv No. OBAR11876   Invoice not on SBS;Apr-20</t>
  </si>
  <si>
    <t>7310;NHS RESOLUTION;Inv No. OBAR11880   Invoice not on SBS;Apr-20</t>
  </si>
  <si>
    <t>7310;NHS RESOLUTION;Inv No. OBAR11881   Invoice not on SBS;Apr-20</t>
  </si>
  <si>
    <t>7310;NHS RESOLUTION;Inv No. SINX400154   Invoice not on SBS;Apr-20</t>
  </si>
  <si>
    <t>7310;NHS RESOLUTION;Inv No. SINX400561   Invoice not on SBS;Apr-20</t>
  </si>
  <si>
    <t>7310;NHS RESOLUTION;Inv No. SINX400202   Invoice not on SBS;Apr-20</t>
  </si>
  <si>
    <t>7310;NHS RESOLUTION;Inv No. SINX400208   Invoice not on SBS;Apr-20</t>
  </si>
  <si>
    <t>7310;NHS RESOLUTION;Inv No. OBAR11877   Invoice not on SBS;Apr-20</t>
  </si>
  <si>
    <t>7310;NHS RESOLUTION;Inv No. OBAR11879   Invoice not on SBS;Apr-20</t>
  </si>
  <si>
    <t>7310;NHS RESOLUTION;Inv No. OBAR11878   Invoice not on SBS;Apr-20</t>
  </si>
  <si>
    <t>Reverses "RYD FIN BAN 1920 12 010 Accrual GBP" journal entry of "Spreadsheet A 17870493 86287802" batch from "MAR-20".</t>
  </si>
  <si>
    <t>Reverses "RYD FIN BAN 1920 12 010 Accrual GBP"17-APR-20 17:41:22 - 86787532</t>
  </si>
  <si>
    <t>Reverses "RYD FIN BAN 1920 12 010 Accrual GBP"17-APR-20 17:41:22</t>
  </si>
  <si>
    <t>To our professional charges for employment law advice during the period 11 February to 24 March 2020 as detailed in the attached spreadsheet.</t>
  </si>
  <si>
    <t>Initial investigation into whether the Coronavirus could constitute a force majeure event (FME); Budget agreed: 500</t>
  </si>
  <si>
    <t>Reverses "RYD FIN CAM 1920 12 013 Accrual GBP" journal entry of "Spreadsheet A 17901988 86413359" batch from "MAR-20".</t>
  </si>
  <si>
    <t>Reverses "RYD FIN CAM 1920 12 013 Accrual GBP"17-APR-20 17:41:51 - 86787532</t>
  </si>
  <si>
    <t>Reverses "RYD FIN CAM 1920 12 013 Accrual GBP"17-APR-20 17:41:51</t>
  </si>
  <si>
    <t>7310;CAPSTICKS SOLICITORS;PO 165082574 IC24 Subcontract remaining value of PO PO's raised in 19-20, receipted in Apr-20;Apr-20</t>
  </si>
  <si>
    <t>7310;CAPSTICKS SOLICITORS;PO 165079870 KMS 111 CAS Contract PO's raised in 19-20, receipted in Apr-20;Apr-20</t>
  </si>
  <si>
    <t>IC24 Subcontract</t>
  </si>
  <si>
    <t>To provide legal consultancy in relation to the 2020-25 NHS 111 KMS (CAS) main contract;  To produce a subcontract for IC24 based on the NHS England standard form</t>
  </si>
  <si>
    <t>Capital M01 Adjustments</t>
  </si>
  <si>
    <t>Spreadsheet A 18096929 87374367</t>
  </si>
  <si>
    <t>RYD FIN RSM 2021 01 002 Adjustment GBP Adjustment GBP</t>
  </si>
  <si>
    <t>Capsticks - https://nww.einvoice-prod.sbs.nhs.uk:8179/invoicepdf/5a19d25a-be37-5788-b5a0-f230fb51e6f9</t>
  </si>
  <si>
    <t>https://nww.einvoice-prod.sbs.nhs.uk:8179/invoicepdf/5a19d25a-be37-5788-b5a0-f230fb51e6f9</t>
  </si>
  <si>
    <t>Journal Import 87082450:</t>
  </si>
  <si>
    <t>Payables A 18045531 87082450</t>
  </si>
  <si>
    <t>https://nww.einvoice-prod.sbs.nhs.uk:8179/invoicepdf/188b348e-1a23-5a84-bea3-51d9514304af</t>
  </si>
  <si>
    <t>Journal Import 87117851:</t>
  </si>
  <si>
    <t>Payables A 18045935 87117851</t>
  </si>
  <si>
    <t>https://nww.einvoice-prod.sbs.nhs.uk:8179/invoicepdf/2780d3d8-89c6-5832-a87c-bf9a98121dfc</t>
  </si>
  <si>
    <t>https://nww.einvoice-prod.sbs.nhs.uk:8179/invoicepdf/3e8221bb-d7a9-593a-9502-36c64bec79f9</t>
  </si>
  <si>
    <t>Journal Import 87128397:</t>
  </si>
  <si>
    <t>Payables A 18051589 87128397</t>
  </si>
  <si>
    <t>https://nww.einvoice-prod.sbs.nhs.uk:8179/invoicepdf/9ffa89d5-53c6-54b5-a97d-53bd265d48b8</t>
  </si>
  <si>
    <t>Journal Import 87159822:</t>
  </si>
  <si>
    <t>Payables A 18052920 87159822</t>
  </si>
  <si>
    <t>Journal Import 87204355:</t>
  </si>
  <si>
    <t>Payables A 18058973 87204355</t>
  </si>
  <si>
    <t>Licensee to Occupy at Rushmoor ACRP - Invoice 459920</t>
  </si>
  <si>
    <t>Spreadsheet A 18126390 87518722</t>
  </si>
  <si>
    <t>RYD FIN CAM 2021 01 002 Accrual GBP</t>
  </si>
  <si>
    <t>7310;LAKERS LLP;Accrue Estates Legal Costs M01 Apr-20</t>
  </si>
  <si>
    <t>Reverses "RYD FIN CAM 1920 12 023 Accrual GBP" journal entry of "Spreadsheet A 17954896 86656798" batch from "MAR-20".</t>
  </si>
  <si>
    <t>Reverses "RYD FIN CAM 1920 12 023 Accrual GBP"17-APR-20 17:42:21 - 86787532</t>
  </si>
  <si>
    <t>Reverses "RYD FIN CAM 1920 12 023 Accrual GBP"17-APR-20 17:42:21</t>
  </si>
  <si>
    <t>Journal Import 86568140:</t>
  </si>
  <si>
    <t>Payables A 17934550 86568140</t>
  </si>
  <si>
    <t>https://nww.einvoice-prod.sbs.nhs.uk:8179/invoicepdf/968af5de-10c9-52f8-adcd-9e5f60d93956</t>
  </si>
  <si>
    <t>Journal Import 86591482:</t>
  </si>
  <si>
    <t>Payables A 17939603 86591482</t>
  </si>
  <si>
    <t>https://nww.einvoice-prod.sbs.nhs.uk:8179/invoicepdf/eb24dab3-6a56-52ad-b4a4-560858af5b55</t>
  </si>
  <si>
    <t>https://nww.einvoice-prod.sbs.nhs.uk:8179/invoicepdf/02715afa-1e8e-528f-8583-cc8c282a55d1</t>
  </si>
  <si>
    <t>https://nww.einvoice-prod.sbs.nhs.uk:8179/invoicepdf/fb6cb671-e6d5-5066-8ac2-f844ed9dfffd</t>
  </si>
  <si>
    <t>Journal Import 87240534:</t>
  </si>
  <si>
    <t>Payables A 18065910 87240534</t>
  </si>
  <si>
    <t>https://nww.einvoice-prod.sbs.nhs.uk:8179/invoicepdf/fb0cfb83-2890-58cb-b62b-5647d57e11c5</t>
  </si>
  <si>
    <t>https://nww.einvoice-prod.sbs.nhs.uk:8179/invoicepdf/ff81df10-a88c-559c-96db-c1a89817de0f</t>
  </si>
  <si>
    <t>Spreadsheet A 18322994 88468814</t>
  </si>
  <si>
    <t>RYD FIN CAM 2021 02 005 Accrual GBP</t>
  </si>
  <si>
    <t>Reverses "RYD FIN CAM 2021 01 005 Accrual GBP" journal entry of "Spreadsheet A 18322679 88463959" batch from "APR-20".</t>
  </si>
  <si>
    <t>Reverses "RYD FIN CAM 2021 01 005 Accrual GBP"05-JUN-20 18:12:04 - 88556582</t>
  </si>
  <si>
    <t>Reverses "RYD FIN CAM 2021 01 005 Accrual GBP"05-JUN-20 18:12:04</t>
  </si>
  <si>
    <t>MAY-20 Purchase Invoices GBP</t>
  </si>
  <si>
    <t>7310;DAC Beachcroft;43493 Accrual Professional charges Oct 2019 to 31 Jan 2020;https://nww.docserv.wyss.nhs.uk/synergyiim/docviewer.aspx?t=d&amp;val=1641533_11270349_20200311125121;May-20</t>
  </si>
  <si>
    <t>https://nww.docserv.wyss.nhs.uk/synergyiim/docviewer.aspx?t=d&amp;val=1641533_11270349_20200311125121;May-20</t>
  </si>
  <si>
    <t>7310;ICO Information Commissioner's Office;43922 Prepayment 7310;DATA PROTECTION FEE:ICO.GOV.UK;Barclaycard payments;Jun-19;;;May-20</t>
  </si>
  <si>
    <t>7310;CQC;Start Date Prepayment CQC annual Fee;https://nww.docserv.wyss.nhs.uk/synergyiim/docviewer.aspx?t=i&amp;val=PRD21RYD28048342712831.pdf;May-20</t>
  </si>
  <si>
    <t>https://nww.docserv.wyss.nhs.uk/synergyiim/docviewer.aspx?t=i&amp;val=PRD21RYD28048342712831.pdf;May-20</t>
  </si>
  <si>
    <t>M02 FBP1 Non-PO Suspense Acc. Clearance</t>
  </si>
  <si>
    <t>Spreadsheet A 18300768 88354506</t>
  </si>
  <si>
    <t>RYD FIN BAN 2021 02 001 Accrual GBP</t>
  </si>
  <si>
    <t>7310;NHS LITIGATION AUTHORITY;;Jun-20;http://nww.docserv.wyss.nhs.uk/synergyiim/dist/?val=1896520_12023738_20200527164159</t>
  </si>
  <si>
    <t>7310;NHS LITIGATION AUTHORITY;;Jun-20;</t>
  </si>
  <si>
    <t>http://nww.docserv.wyss.nhs.uk/synergyiim/dist/?val=1896520_12023738_20200527164159</t>
  </si>
  <si>
    <t>7310;NHS LITIGATION AUTHORITY;;Jun-20;http://nww.docserv.wyss.nhs.uk/synergyiim/dist/?val=1896524_12023744_20200527164213</t>
  </si>
  <si>
    <t>http://nww.docserv.wyss.nhs.uk/synergyiim/dist/?val=1896524_12023744_20200527164213</t>
  </si>
  <si>
    <t>7310;NHS LITIGATION AUTHORITY;;Jun-20;http://nww.docserv.wyss.nhs.uk/synergyiim/dist/?val=1896519_12023737_20200527164156</t>
  </si>
  <si>
    <t>http://nww.docserv.wyss.nhs.uk/synergyiim/dist/?val=1896519_12023737_20200527164156</t>
  </si>
  <si>
    <t>7310;NHS LITIGATION AUTHORITY;;Jun-20;http://nww.docserv.wyss.nhs.uk/synergyiim/dist/?val=1896522_12023739_20200527164207</t>
  </si>
  <si>
    <t>http://nww.docserv.wyss.nhs.uk/synergyiim/dist/?val=1896522_12023739_20200527164207</t>
  </si>
  <si>
    <t>7310;NHS LITIGATION AUTHORITY;;Jun-20;http://nww.docserv.wyss.nhs.uk/synergyiim/dist/?val=1896526_12023745_20200527164216</t>
  </si>
  <si>
    <t>http://nww.docserv.wyss.nhs.uk/synergyiim/dist/?val=1896526_12023745_20200527164216</t>
  </si>
  <si>
    <t>Reverses "RYD FIN BAN 2021 01 015 Accrual GBP" journal entry of "Spreadsheet A 18156327 87634615" batch from "APR-20".</t>
  </si>
  <si>
    <t>Reverses "RYD FIN BAN 2021 01 015 Accrual GBP"12-MAY-20 17:39:38 - 87678546</t>
  </si>
  <si>
    <t>Reverses "RYD FIN BAN 2021 01 015 Accrual GBP"12-MAY-20 17:39:38</t>
  </si>
  <si>
    <t>Reverses "RYD FIN CAM 2021 01 004 Accrual GBP" journal entry of "Spreadsheet A 18157172 87638084" batch from "APR-20".</t>
  </si>
  <si>
    <t>Reverses "RYD FIN CAM 2021 01 004 Accrual GBP"12-MAY-20 17:39:39 - 87678546</t>
  </si>
  <si>
    <t>Reverses "RYD FIN CAM 2021 01 004 Accrual GBP"12-MAY-20 17:39:39</t>
  </si>
  <si>
    <t>Journal Import 88012654:</t>
  </si>
  <si>
    <t>Payables A 18230533 88012654</t>
  </si>
  <si>
    <t>THOMPSONS SOLICITORS</t>
  </si>
  <si>
    <t>http://nww.docserv.wyss.nhs.uk/synergyiim/dist/?val=1868867_11967512_20200520092012</t>
  </si>
  <si>
    <t>Cost Management A 18068163 87251591 2</t>
  </si>
  <si>
    <t>01-MAY-2020 Receiving GBP</t>
  </si>
  <si>
    <t>Journal Import 88287019:</t>
  </si>
  <si>
    <t>Cost Management A 18283141 88287019</t>
  </si>
  <si>
    <t>29-MAY-2020 Receiving GBP</t>
  </si>
  <si>
    <t>7310;NHS RESOLUTION;Inv No. OBAR11875   Invoice not on SBS;May-20</t>
  </si>
  <si>
    <t>7310;NHS RESOLUTION;Inv No. OBAR11876   Invoice not on SBS;May-20</t>
  </si>
  <si>
    <t>7310;NHS RESOLUTION;Inv No. OBAR11880   Invoice not on SBS;May-20</t>
  </si>
  <si>
    <t>7310;NHS RESOLUTION;Inv No. OBAR11881   Invoice not on SBS;May-20</t>
  </si>
  <si>
    <t>7310;NHS RESOLUTION;Inv No. SINX400154   Invoice not on SBS;May-20</t>
  </si>
  <si>
    <t>7310;NHS RESOLUTION;Inv No. SINX400561   Invoice not on SBS;May-20</t>
  </si>
  <si>
    <t>7310;NHS RESOLUTION;Inv No. SINX400202   Invoice not on SBS;May-20</t>
  </si>
  <si>
    <t>7310;NHS RESOLUTION;Inv No. SINX400208   Invoice not on SBS;May-20</t>
  </si>
  <si>
    <t>7310;NHS RESOLUTION;Inv No. OBAR11877   Invoice not on SBS;May-20</t>
  </si>
  <si>
    <t>7310;NHS RESOLUTION;Inv No. OBAR11879   Invoice not on SBS;May-20</t>
  </si>
  <si>
    <t>7310;NHS RESOLUTION;Inv No. OBAR11878   Invoice not on SBS;May-20</t>
  </si>
  <si>
    <t>7310;DUMMY SUPPLIER FOR INVOICE VERIFICATION;;Jun-20;http://nww.docserv.wyss.nhs.uk/synergyiim/dist/?val=1895215_12021894_20200527145826</t>
  </si>
  <si>
    <t>7310;DUMMY SUPPLIER FOR INVOICE VERIFICATION;;Jun-20;</t>
  </si>
  <si>
    <t>http://nww.docserv.wyss.nhs.uk/synergyiim/dist/?val=1895215_12021894_20200527145826</t>
  </si>
  <si>
    <t>7310;NHS RESOLUTION;;Jun-20;http://nww.docserv.wyss.nhs.uk/synergyiim/dist/?val=1895216_12021897_20200527145828</t>
  </si>
  <si>
    <t>7310;NHS RESOLUTION;;Jun-20;</t>
  </si>
  <si>
    <t>http://nww.docserv.wyss.nhs.uk/synergyiim/dist/?val=1895216_12021897_20200527145828</t>
  </si>
  <si>
    <t>Journal Import 88202272:</t>
  </si>
  <si>
    <t>Receivables A 18274500 88202272</t>
  </si>
  <si>
    <t>MAY-20 Misc Receipts GBP</t>
  </si>
  <si>
    <t>SBSEFT2605209207693A</t>
  </si>
  <si>
    <t>LB PAYMENT FROM DESCRIPTION: NHS LA REFERENCE:APPLIED AS PER PREVIOUS RECEIPT AND EMAILED CLIENT.JJ270520</t>
  </si>
  <si>
    <t>Manual Payment Local Payments A 3298248 87457362</t>
  </si>
  <si>
    <t>338153 - Trade Union Legal LLP through Payment Request Number: 155643</t>
  </si>
  <si>
    <t>Trade Union Legal LLP</t>
  </si>
  <si>
    <t>Advising in relation to a settlement agreement</t>
  </si>
  <si>
    <t>Journal Import 87772906:</t>
  </si>
  <si>
    <t>Payables A 18181595 87772906</t>
  </si>
  <si>
    <t>CL1692</t>
  </si>
  <si>
    <t>http://nww.docserv.wyss.nhs.uk/synergyiim/dist/?val=1841717_11911696_20200513091719</t>
  </si>
  <si>
    <t>Journal Import 87317239:</t>
  </si>
  <si>
    <t>Payables A 18081634 87317239</t>
  </si>
  <si>
    <t>https://nww.einvoice-prod.sbs.nhs.uk:8179/invoicepdf/eace3670-848a-5776-9668-9025c10bd07a</t>
  </si>
  <si>
    <t>Journal Import 88007485:</t>
  </si>
  <si>
    <t>Payables A 18226689 88007485</t>
  </si>
  <si>
    <t>434316C</t>
  </si>
  <si>
    <t>https://nww.einvoice-prod.sbs.nhs.uk:8179/invoicepdf/2dc91040-b95a-565a-9a60-68d47888d311</t>
  </si>
  <si>
    <t>Spreadsheet A 18318562 88426439</t>
  </si>
  <si>
    <t>RYD FIN CAM 2021 02 002 Accrual GBP</t>
  </si>
  <si>
    <t>7310;LAKERS LLP;Accrue Estates Legal Costs M02 May-20</t>
  </si>
  <si>
    <t>Reverses "RYD FIN CAM 2021 01 002 Accrual GBP" journal entry of "Spreadsheet A 18126390 87518722" batch from "APR-20".</t>
  </si>
  <si>
    <t>Reverses "RYD FIN CAM 2021 01 002 Accrual GBP"12-MAY-20 17:38:59 - 87678546</t>
  </si>
  <si>
    <t>Reverses "RYD FIN CAM 2021 01 002 Accrual GBP"12-MAY-20 17:38:59</t>
  </si>
  <si>
    <t>Journal Import 87389908:</t>
  </si>
  <si>
    <t>Payables A 18103528 87389908</t>
  </si>
  <si>
    <t>https://nww.einvoice-prod.sbs.nhs.uk:8179/invoicepdf/5372718c-89b0-5ac5-8a4f-b0031a6514c4</t>
  </si>
  <si>
    <t>Spreadsheet A 18528055 89513526</t>
  </si>
  <si>
    <t>RYD FIN CAM 2021 03 011 Accrual GBP</t>
  </si>
  <si>
    <t>Reverses "RYD FIN CAM 2021 02 005 Accrual GBP" journal entry of "Spreadsheet A 18322994 88468814" batch from "MAY-20".</t>
  </si>
  <si>
    <t>Reverses "RYD FIN CAM 2021 02 005 Accrual GBP"09-JUN-20 18:05:24 - 88687061</t>
  </si>
  <si>
    <t>Reverses "RYD FIN CAM 2021 02 005 Accrual GBP"09-JUN-20 18:05:24</t>
  </si>
  <si>
    <t>7310;ICO Information Commissioner's Office;43922 Prepayment 7310;DATA PROTECTION FEE:ICO.GOV.UK;Barclaycard payments;Jun-19;;;Jun-20</t>
  </si>
  <si>
    <t>7310;DAC Beachcroft;43493 Accrual Professional charges Oct 2019 to 31 Jan 2020;https://nww.docserv.wyss.nhs.uk/synergyiim/docviewer.aspx?t=d&amp;val=1641533_11270349_20200311125121;Jun-20</t>
  </si>
  <si>
    <t>https://nww.docserv.wyss.nhs.uk/synergyiim/docviewer.aspx?t=d&amp;val=1641533_11270349_20200311125121;Jun-20</t>
  </si>
  <si>
    <t>M03 FBP1 Barclaycard &amp; Precision Pay</t>
  </si>
  <si>
    <t>Spreadsheet A 18517773 89463660</t>
  </si>
  <si>
    <t>RYD FIN BAN 2021 03 006 Accrual GBP</t>
  </si>
  <si>
    <t>7310;ICO.ORG.UK / DATA PROTECTION FEE;BARCLAYCARD COMMERCIAL;Jun-20</t>
  </si>
  <si>
    <t>Reverses "RYD FIN BAN 2021 02 001 Accrual GBP" journal entry of "Spreadsheet A 18300768 88354506" batch from "MAY-20".</t>
  </si>
  <si>
    <t>Reverses "RYD FIN BAN 2021 02 001 Accrual GBP"09-JUN-20 18:03:54 - 88687061</t>
  </si>
  <si>
    <t>Reverses "RYD FIN BAN 2021 02 001 Accrual GBP"09-JUN-20 18:03:54</t>
  </si>
  <si>
    <t>FBP1 Adjustments - PY ADJ</t>
  </si>
  <si>
    <t>Spreadsheet A 18528060 89513581</t>
  </si>
  <si>
    <t>RYD FIN CAM 2021 03 012 Adjustment GBP</t>
  </si>
  <si>
    <t>7310;2019-20 Receiving;INVESTIGATIONS BY DESIGN LTD;165081155;</t>
  </si>
  <si>
    <t>7310;2019-20 Receiving;CONSTANTINE LAW LTD;165083014;</t>
  </si>
  <si>
    <t>7310;2019-20 VAT Adj MOVE TO PY CODE;SBS RYD MAR-20 VAT ADJUSTMENT JOURNAL Adjustment GBP;;http://nww.docserv.wyss.nhs.uk/synergyiim/dist/?val=1641533_11270349_20200311125121</t>
  </si>
  <si>
    <t>7310;2019-20 VAT Adj MOVE TO PY CODE;SBS RYD MAR-20 VAT ADJUSTMENT JOURNAL Adjustment GBP;;</t>
  </si>
  <si>
    <t>7310;2019-20 Invoice MOVE TO PY CODE;NHS RESOLUTION;SINX400208;http://nww.docserv.wyss.nhs.uk/synergyiim/dist/?val=1895220_12021912_20200527145833</t>
  </si>
  <si>
    <t>7310;2019-20 Invoice MOVE TO PY CODE;NHS RESOLUTION;SINX400208;</t>
  </si>
  <si>
    <t>http://nww.docserv.wyss.nhs.uk/synergyiim/dist/?val=1895220_12021912_20200527145833</t>
  </si>
  <si>
    <t>7310;2019-20 Invoice MOVE TO PY CODE;NHS RESOLUTION;SINX400154;http://nww.docserv.wyss.nhs.uk/synergyiim/dist/?val=1895215_12021894_20200527145826</t>
  </si>
  <si>
    <t>7310;2019-20 Invoice MOVE TO PY CODE;NHS RESOLUTION;SINX400154;</t>
  </si>
  <si>
    <t>7310;2019-20 Invoice MOVE TO PY CODE;NHS LITIGATION AUTHORITY;SINX00052387;http://nww.docserv.wyss.nhs.uk/synergyiim/dist/?val=1896524_12023744_20200527164213</t>
  </si>
  <si>
    <t>7310;2019-20 Invoice MOVE TO PY CODE;NHS LITIGATION AUTHORITY;SINX00052387;</t>
  </si>
  <si>
    <t>7310;2019-20 Invoice MOVE TO PY CODE;NHS LITIGATION AUTHORITY;SINX00048839;http://nww.docserv.wyss.nhs.uk/synergyiim/dist/?val=1896519_12023737_20200527164156</t>
  </si>
  <si>
    <t>7310;2019-20 Invoice MOVE TO PY CODE;NHS LITIGATION AUTHORITY;SINX00048839;</t>
  </si>
  <si>
    <t>7310;2019-20 Invoice MOVE TO PY CODE;NHS RESOLUTION;SINX400202;http://nww.docserv.wyss.nhs.uk/synergyiim/dist/?val=1895216_12021897_20200527145828</t>
  </si>
  <si>
    <t>7310;2019-20 Invoice MOVE TO PY CODE;NHS RESOLUTION;SINX400202;</t>
  </si>
  <si>
    <t>FBP1 Adjustments - Prior Year Cost</t>
  </si>
  <si>
    <t>Spreadsheet A 18503024 89372688</t>
  </si>
  <si>
    <t>RYD FIN CAM 2021 03 001 Adjustment GBP</t>
  </si>
  <si>
    <t>7310;2019-20 Receiving;INVESTIGATIONS BY DESIGN LTD;165081155;PO Accrual Reversal</t>
  </si>
  <si>
    <t>7310;2019-20 Receiving;CONSTANTINE LAW LTD;165083014;PO Accrual Reversal</t>
  </si>
  <si>
    <t>7310;2019-20 Invoice;NHS RESOLUTION;SINX400208;http://nww.docserv.wyss.nhs.uk/synergyiim/dist/?val=1895220_12021912_20200527145833</t>
  </si>
  <si>
    <t>7310;2019-20 Invoice;NHS RESOLUTION;SINX400208;</t>
  </si>
  <si>
    <t>7310;2019-20 Invoice;NHS RESOLUTION;SINX400154;http://nww.docserv.wyss.nhs.uk/synergyiim/dist/?val=1895215_12021894_20200527145826</t>
  </si>
  <si>
    <t>7310;2019-20 Invoice;NHS RESOLUTION;SINX400154;</t>
  </si>
  <si>
    <t>7310;2019-20 Invoice;NHS LITIGATION AUTHORITY;SINX00052387;http://nww.docserv.wyss.nhs.uk/synergyiim/dist/?val=1896524_12023744_20200527164213</t>
  </si>
  <si>
    <t>7310;2019-20 Invoice;NHS LITIGATION AUTHORITY;SINX00052387;</t>
  </si>
  <si>
    <t>7310;2019-20 Invoice;NHS LITIGATION AUTHORITY;SINX00048839;http://nww.docserv.wyss.nhs.uk/synergyiim/dist/?val=1896519_12023737_20200527164156</t>
  </si>
  <si>
    <t>7310;2019-20 Invoice;NHS LITIGATION AUTHORITY;SINX00048839;</t>
  </si>
  <si>
    <t>7310;2019-20 Invoice;NHS RESOLUTION;SINX400202;http://nww.docserv.wyss.nhs.uk/synergyiim/dist/?val=1895216_12021897_20200527145828</t>
  </si>
  <si>
    <t>7310;2019-20 Invoice;NHS RESOLUTION;SINX400202;</t>
  </si>
  <si>
    <t>7310;2019-20 Invoice;SBS RYD MAR-20 VAT ADJUSTMENT JOURNAL Adjustment GBP;;http://nww.docserv.wyss.nhs.uk/synergyiim/dist/?val=1641533_11270349_20200311125121</t>
  </si>
  <si>
    <t>7310;2019-20 Invoice;SBS RYD MAR-20 VAT ADJUSTMENT JOURNAL Adjustment GBP;;</t>
  </si>
  <si>
    <t>M03 FBP1 Prior Year Code Clearance</t>
  </si>
  <si>
    <t>Spreadsheet A 18517098 89455177</t>
  </si>
  <si>
    <t>RYD FIN BAN 2021 03 004 Adjustment GBP</t>
  </si>
  <si>
    <t>Move to PY Code;7310;ICO Information Commissioner's Office;43556 Prepayment 7310;DATA PROTECTION FEE:ICO.GOV.UK;Barclaycard payments;Jun-20</t>
  </si>
  <si>
    <t>SBS RYD MAY-20 VAT ADJUSTMENT JOURNAL</t>
  </si>
  <si>
    <t>Spreadsheet A 18510901 89412649</t>
  </si>
  <si>
    <t>SBS RYD MAY-20 VAT ADJUSTMENT JOURNAL Adjustment GBP</t>
  </si>
  <si>
    <t>THOMPSONS SOLICITORS-1371037-100-http://nww.docserv.wyss.nhs.uk/synergyiim/dist/?val=1868867_11967512_20200520092012</t>
  </si>
  <si>
    <t>THOMPSONS SOLICITORS-1371037-100-</t>
  </si>
  <si>
    <t>Journal Import 88516897:</t>
  </si>
  <si>
    <t>Receivables A 18340503 88516897</t>
  </si>
  <si>
    <t>JUN-20 Misc Receipts GBP</t>
  </si>
  <si>
    <t>SBSEFT0306209227745A</t>
  </si>
  <si>
    <t xml:space="preserve">LB PAYMENT FROM DESCRIPTION: HMCTS/CENTRALISED REFERENCE: PV0Y&amp;/SECAMB**APPLIED AS PER PREVIOUS RECEIPT AND EMAILED CLIENT FOR CONFIRMATION.JJ040620 </t>
  </si>
  <si>
    <t>Journal Import 88560768:</t>
  </si>
  <si>
    <t>Payables A 18346536 88560768</t>
  </si>
  <si>
    <t>JUN-20 Purchase Invoices GBP</t>
  </si>
  <si>
    <t>SINX00052387</t>
  </si>
  <si>
    <t>Journal Import 88735482:</t>
  </si>
  <si>
    <t>Payables A 18382618 88735482</t>
  </si>
  <si>
    <t>NHS RESOLUTION</t>
  </si>
  <si>
    <t>SINX400154</t>
  </si>
  <si>
    <t>SINX400202</t>
  </si>
  <si>
    <t>SINX400208</t>
  </si>
  <si>
    <t>Journal Import 88769313:</t>
  </si>
  <si>
    <t>Payables A 18388541 88769313</t>
  </si>
  <si>
    <t>SINX00048839</t>
  </si>
  <si>
    <t>Cost Management A 18283141 88287019 2</t>
  </si>
  <si>
    <t>01-JUN-2020 Receiving GBP</t>
  </si>
  <si>
    <t>Journal Import 89422959:</t>
  </si>
  <si>
    <t>Cost Management A 18511233 89422959</t>
  </si>
  <si>
    <t>30-JUN-2020 Receiving GBP</t>
  </si>
  <si>
    <t>7310;CQC;Start Date Prepayment CQC annual Fee;https://nww.docserv.wyss.nhs.uk/synergyiim/docviewer.aspx?t=i&amp;val=PRD21RYD28048342712831.pdf;Jun-20</t>
  </si>
  <si>
    <t>https://nww.docserv.wyss.nhs.uk/synergyiim/docviewer.aspx?t=i&amp;val=PRD21RYD28048342712831.pdf;Jun-20</t>
  </si>
  <si>
    <t>7310;NHS RESOLUTION;Inv No. SINX400154   Invoice not on SBS; 2019-20 Accrual Reversal MOVE TO PY CODE</t>
  </si>
  <si>
    <t>7310;2019-20 Invoice MOVE TO PY CODE;NHS LITIGATION AUTHORITY;SCRX00020933;http://nww.docserv.wyss.nhs.uk/synergyiim/dist/?val=1896526_12023745_20200527164216</t>
  </si>
  <si>
    <t>7310;2019-20 Invoice MOVE TO PY CODE;NHS LITIGATION AUTHORITY;SCRX00020933;</t>
  </si>
  <si>
    <t>7310;NHS RESOLUTION;Inv No. SINX400561   Invoice not on SBS; 2019-20 Accrual Reversal MOVE TO PY CODE</t>
  </si>
  <si>
    <t>7310;NHS RESOLUTION;Inv No. SINX400202   Invoice not on SBS; 2019-20 Accrual Reversal MOVE TO PY CODE</t>
  </si>
  <si>
    <t>7310;NHS RESOLUTION;Inv No. SINX400208   Invoice not on SBS; 2019-20 Accrual Reversal MOVE TO PY CODE</t>
  </si>
  <si>
    <t>7310;2019-20 Invoice MOVE TO PY CODE;NHS LITIGATION AUTHORITY;SINX00048074;http://nww.docserv.wyss.nhs.uk/synergyiim/dist/?val=1896520_12023738_20200527164159</t>
  </si>
  <si>
    <t>7310;2019-20 Invoice MOVE TO PY CODE;NHS LITIGATION AUTHORITY;SINX00048074;</t>
  </si>
  <si>
    <t>7310;2019-20 Invoice MOVE TO PY CODE;NHS LITIGATION AUTHORITY;SINX00051240;http://nww.docserv.wyss.nhs.uk/synergyiim/dist/?val=1896522_12023739_20200527164207</t>
  </si>
  <si>
    <t>7310;2019-20 Invoice MOVE TO PY CODE;NHS LITIGATION AUTHORITY;SINX00051240;</t>
  </si>
  <si>
    <t>7310;2019-20 Invoice MOVE TO PY CODE;NHS RESOLUTION;SINX400561;http://nww.docserv.wyss.nhs.uk/synergyiim/dist/?val=1895230_12021932_20200527145853</t>
  </si>
  <si>
    <t>7310;2019-20 Invoice MOVE TO PY CODE;NHS RESOLUTION;SINX400561;</t>
  </si>
  <si>
    <t>http://nww.docserv.wyss.nhs.uk/synergyiim/dist/?val=1895230_12021932_20200527145853</t>
  </si>
  <si>
    <t>7310;2019-20 Invoice;NHS LITIGATION AUTHORITY;SINX00048074;http://nww.docserv.wyss.nhs.uk/synergyiim/dist/?val=1896520_12023738_20200527164159</t>
  </si>
  <si>
    <t>7310;2019-20 Invoice;NHS LITIGATION AUTHORITY;SINX00048074;</t>
  </si>
  <si>
    <t>7310;NHS RESOLUTION;Inv No. SINX400154 PY Accrual Reversal offsetting PY invoice</t>
  </si>
  <si>
    <t>7310;2019-20 Invoice;NHS LITIGATION AUTHORITY;SCRX00020933;http://nww.docserv.wyss.nhs.uk/synergyiim/dist/?val=1896526_12023745_20200527164216</t>
  </si>
  <si>
    <t>7310;2019-20 Invoice;NHS LITIGATION AUTHORITY;SCRX00020933;</t>
  </si>
  <si>
    <t>7310;2019-20 Invoice;NHS LITIGATION AUTHORITY;SINX00051240;http://nww.docserv.wyss.nhs.uk/synergyiim/dist/?val=1896522_12023739_20200527164207</t>
  </si>
  <si>
    <t>7310;2019-20 Invoice;NHS LITIGATION AUTHORITY;SINX00051240;</t>
  </si>
  <si>
    <t>7310;2019-20 Invoice;NHS RESOLUTION;SINX400561;http://nww.docserv.wyss.nhs.uk/synergyiim/dist/?val=1895230_12021932_20200527145853</t>
  </si>
  <si>
    <t>7310;2019-20 Invoice;NHS RESOLUTION;SINX400561;</t>
  </si>
  <si>
    <t>7310;NHS RESOLUTION;Inv No. SINX400561 PY Accrual Reversal offsetting PY invoice</t>
  </si>
  <si>
    <t>7310;NHS RESOLUTION;Inv No. SINX400202 PY Accrual Reversal offsetting PY invoice</t>
  </si>
  <si>
    <t>7310;NHS RESOLUTION;Inv No. SINX400208 PY Accrual Reversal offsetting PY invoice</t>
  </si>
  <si>
    <t>SINX00048074</t>
  </si>
  <si>
    <t>SINX00051240</t>
  </si>
  <si>
    <t>SINX400561</t>
  </si>
  <si>
    <t>SCRX00020933</t>
  </si>
  <si>
    <t>Journal Import 88926787:</t>
  </si>
  <si>
    <t>Receivables A 18416507 88926787</t>
  </si>
  <si>
    <t>SBSEFT1506209249407A</t>
  </si>
  <si>
    <t>LB PAYMENT FROM DESCRIPTION: NHS LA REFERENCE:****APPLIED AS PER PREVIOUS. RS160620</t>
  </si>
  <si>
    <t>E35121</t>
  </si>
  <si>
    <t>Prior Year Charges</t>
  </si>
  <si>
    <t>FBP1 Adjustments - PY Adjustments</t>
  </si>
  <si>
    <t>Spreadsheet A 18527357 89504034</t>
  </si>
  <si>
    <t>RYD FIN CAM 2021 03 007 Adjustment GBP</t>
  </si>
  <si>
    <t>7310;2019-20 Invoice MOVE TO PY CODE;LAKERS LLP;966;https://nww.einvoice-prod.sbs.nhs.uk:8179/invoicepdf/968af5de-10c9-52f8-adcd-9e5f60d93956</t>
  </si>
  <si>
    <t>7310;2019-20 Invoice MOVE TO PY CODE;LAKERS LLP;966;</t>
  </si>
  <si>
    <t>7310;LAKERS LLP;Accrue Estates Legal Costs M12 Mar-20 2019-20 Accrual Reversal MOVE TO PY CODE</t>
  </si>
  <si>
    <t>Journal Import 88517132:</t>
  </si>
  <si>
    <t>Payables A 18338528 88517132</t>
  </si>
  <si>
    <t>http://nww.docserv.wyss.nhs.uk/synergyiim/dist/?val=1926446_12082395_20200603170022</t>
  </si>
  <si>
    <t>http://nww.docserv.wyss.nhs.uk/synergyiim/dist/?val=1926446_12082396_20200603170022</t>
  </si>
  <si>
    <t>Journal Import 89288347:</t>
  </si>
  <si>
    <t>Payables A 18482799 89288347</t>
  </si>
  <si>
    <t>Payment Request</t>
  </si>
  <si>
    <t>INV004936</t>
  </si>
  <si>
    <t>INV004937</t>
  </si>
  <si>
    <t>Invoice 004920 - Investigation  Coxheath Delivery by Abi Alemoru 4 x days Case document review and report writing</t>
  </si>
  <si>
    <t>Invoice 4921 - Investigation  ref Coxheath Delivery by Abi Alemoru 2 x days Interviews 1.5 days Case document review &amp; report writing</t>
  </si>
  <si>
    <t>CAPSTICKS SOLICITORS-459920-44.8-https://nww.einvoice-prod.sbs.nhs.uk:8179/invoicepdf/eace3670-848a-5776-9668-9025c10bd07a</t>
  </si>
  <si>
    <t>CAPSTICKS SOLICITORS-459920-44.8-</t>
  </si>
  <si>
    <t>Spreadsheet A 18525503 89504263</t>
  </si>
  <si>
    <t>RYD FIN CAM 2021 03 008 Accrual GBP</t>
  </si>
  <si>
    <t>7310;LAKERS LLP;Accrue Estates Legal Costs M03 Jun-20</t>
  </si>
  <si>
    <t>Reverses "RYD FIN CAM 2021 02 002 Accrual GBP" journal entry of "Spreadsheet A 18318562 88426439" batch from "MAY-20".</t>
  </si>
  <si>
    <t>Reverses "RYD FIN CAM 2021 02 002 Accrual GBP"09-JUN-20 18:05:02 - 88687061</t>
  </si>
  <si>
    <t>Reverses "RYD FIN CAM 2021 02 002 Accrual GBP"09-JUN-20 18:05:02</t>
  </si>
  <si>
    <t>Journal Import 88511729:</t>
  </si>
  <si>
    <t>Payables A 18334591 88511729</t>
  </si>
  <si>
    <t>https://nww.einvoice-prod.sbs.nhs.uk:8179/invoicepdf/36610475-c701-53cc-8047-644cb5bc7bab</t>
  </si>
  <si>
    <t>FBP1 Accruals - Corporate &amp; Finance</t>
  </si>
  <si>
    <t>Spreadsheet A 18765336 90775975</t>
  </si>
  <si>
    <t>RYD FIN CAM 2021 04 012 Accrual GBP</t>
  </si>
  <si>
    <t>Reverses "RYD FIN CAM 2021 03 011 Accrual GBP" journal entry of "Spreadsheet A 18528055 89513526" batch from "JUN-20".</t>
  </si>
  <si>
    <t>Reverses "RYD FIN CAM 2021 03 011 Accrual GBP"09-JUL-20 17:17:35 - 89875747</t>
  </si>
  <si>
    <t>Reverses "RYD FIN CAM 2021 03 011 Accrual GBP"09-JUL-20 17:17:35</t>
  </si>
  <si>
    <t>JUL-20 Purchase Invoices GBP</t>
  </si>
  <si>
    <t>7310;ICO Information Commissioner's Office;43922 Accrual 7310;DATA PROTECTION FEE:ICO.GOV.UK;Barclaycard payments;Jun-19;;;Jul-20</t>
  </si>
  <si>
    <t>7310;DAC Beachcroft;43493 Accrual Professional charges Oct 2019 to 31 Jan 2020;https://nww.docserv.wyss.nhs.uk/synergyiim/docviewer.aspx?t=d&amp;val=1641533_11270349_20200311125121;Jul-20</t>
  </si>
  <si>
    <t>https://nww.docserv.wyss.nhs.uk/synergyiim/docviewer.aspx?t=d&amp;val=1641533_11270349_20200311125121;Jul-20</t>
  </si>
  <si>
    <t>Reverses "RYD FIN BAN 2021 03 006 Accrual GBP" journal entry of "Spreadsheet A 18517773 89463660" batch from "JUN-20".</t>
  </si>
  <si>
    <t>Reverses "RYD FIN BAN 2021 03 006 Accrual GBP"09-JUL-20 17:16:48 - 89875747</t>
  </si>
  <si>
    <t>Reverses "RYD FIN BAN 2021 03 006 Accrual GBP"09-JUL-20 17:16:48</t>
  </si>
  <si>
    <t>BARCLAYCARD COMMERCIAL JUL 20</t>
  </si>
  <si>
    <t>Spreadsheet A 18775265 90821210</t>
  </si>
  <si>
    <t>SBSCM JW RYD 002 JUL 20 Adjustment GBP</t>
  </si>
  <si>
    <t>Journal Import 89470454:</t>
  </si>
  <si>
    <t>Receivables A 18524548 89470454</t>
  </si>
  <si>
    <t>JUL-20 Misc Receipts GBP</t>
  </si>
  <si>
    <t>SBSEFT3006209270368A</t>
  </si>
  <si>
    <t xml:space="preserve">AC PAYMENT FROM DESCRIPTION: NHSLA LTPS REFERENCE: L2021-11** PRECIOUS PAYMENT WAS OF 2014 HENCE EMAIL SENT TO CLIENT FOR ALLOCATION PD01072020**APPLIED AS PER EMAIL JJ010720 </t>
  </si>
  <si>
    <t>Journal Import 89757199:</t>
  </si>
  <si>
    <t>Receivables A 18567568 89757199</t>
  </si>
  <si>
    <t>SBSEFT0307209280696A</t>
  </si>
  <si>
    <t xml:space="preserve">LB PAYMENT FROM DESCRIPTION: HMCTS/CENTRALISED REFERENCE: RFWL&amp;/SECAMB**APPLIED AS PER PREVIOUS RECEIPT AND EMAILED CLIENT FOR CONFIRMATION.JJ060720 </t>
  </si>
  <si>
    <t>Cost Management A 18511233 89422959 2</t>
  </si>
  <si>
    <t>01-JUL-2020 Receiving GBP</t>
  </si>
  <si>
    <t>Journal Import 90649963:</t>
  </si>
  <si>
    <t>Cost Management A 18736251 90649963</t>
  </si>
  <si>
    <t>31-JUL-2020 Receiving GBP</t>
  </si>
  <si>
    <t>7310;CQC;Start Date Prepayment CQC annual Fee;https://nww.docserv.wyss.nhs.uk/synergyiim/docviewer.aspx?t=i&amp;val=PRD21RYD28048342712831.pdf;Jul-20</t>
  </si>
  <si>
    <t>https://nww.docserv.wyss.nhs.uk/synergyiim/docviewer.aspx?t=i&amp;val=PRD21RYD28048342712831.pdf;Jul-20</t>
  </si>
  <si>
    <t>7310;NHS RESOLUTION;Inv No. OBAR11876   Invoice not on SBS;Jul-20</t>
  </si>
  <si>
    <t>7310;NHS RESOLUTION;Inv No. OBAR11880   Invoice not on SBS;Jul-20</t>
  </si>
  <si>
    <t>7310;NHS RESOLUTION;Inv No. OBAR11881   Invoice not on SBS;Jul-20</t>
  </si>
  <si>
    <t>7310;NHS RESOLUTION;Inv No. OBAR11877   Invoice not on SBS;Jul-20</t>
  </si>
  <si>
    <t>7310;NHS RESOLUTION;Inv No. OBAR11879   Invoice not on SBS;Jul-20</t>
  </si>
  <si>
    <t>7310;NHS RESOLUTION;Inv No. OBAR11878   Invoice not on SBS;Jul-20</t>
  </si>
  <si>
    <t>M04 FBP1 Non-PO Suspense Acc. Clearance</t>
  </si>
  <si>
    <t>Spreadsheet A 18754759 90719267</t>
  </si>
  <si>
    <t>RYD FIN BAN 2021 04 005 Accrual GBP</t>
  </si>
  <si>
    <t>7310;NHS RESOLUTION;;Jul-20;http://nww.docserv.wyss.nhs.uk/synergyiim/dist/?val=2166063_12497030_20200728123345</t>
  </si>
  <si>
    <t>7310;NHS RESOLUTION;;Jul-20;</t>
  </si>
  <si>
    <t>http://nww.docserv.wyss.nhs.uk/synergyiim/dist/?val=2166063_12497030_20200728123345</t>
  </si>
  <si>
    <t>7310;NHS RESOLUTION;;Jul-20;http://nww.docserv.wyss.nhs.uk/synergyiim/dist/?val=2166061_12497028_20200728123339</t>
  </si>
  <si>
    <t>http://nww.docserv.wyss.nhs.uk/synergyiim/dist/?val=2166061_12497028_20200728123339</t>
  </si>
  <si>
    <t>Spreadsheet A 18639616 90152654</t>
  </si>
  <si>
    <t>RYD FIN CAM 2021 04 001 Adjustment GBP</t>
  </si>
  <si>
    <t>7310;2019-20 Invoice MOVE TO PY CODE;CAPSTICKS SOLICITORS;459906;https://nww.einvoice-prod.sbs.nhs.uk:8179/invoicepdf/ff81df10-a88c-559c-96db-c1a89817de0f</t>
  </si>
  <si>
    <t>7310;2019-20 Invoice MOVE TO PY CODE;CAPSTICKS SOLICITORS;459906;</t>
  </si>
  <si>
    <t>SBS RYD JUN-20 VAT ADJUSTMENT JOURNAL</t>
  </si>
  <si>
    <t>Spreadsheet A 18754468 90730773</t>
  </si>
  <si>
    <t>SBS RYD JUN-20 VAT ADJUSTMENT JOURNAL Adjustment GBP</t>
  </si>
  <si>
    <t>VISTA EMPLOYER SERVICES LTD-004845-0-http://nww.docserv.wyss.nhs.uk/synergyiim/dist/?val=1926446_12082395_20200603170022</t>
  </si>
  <si>
    <t>VISTA EMPLOYER SERVICES LTD-004845-0-</t>
  </si>
  <si>
    <t>C/TC199525 Standard non-volunteer DBS applications submitted up to 30-Jun-2020; Enhanced non-volunteer DBS applications submitted up to 30-Jun-2020; Enhanced volunteer DBS applications submitted up to 30-Jun-2020; Countersigning proces</t>
  </si>
  <si>
    <t>CIVICA UK LTD</t>
  </si>
  <si>
    <t>LONDON-2</t>
  </si>
  <si>
    <t>To our professional charges for employment law advice during the period 20 April to 16 July 2020</t>
  </si>
  <si>
    <t>VISTA EMPLOYER SERVICES LTD-INV004937-0-</t>
  </si>
  <si>
    <t>VISTA EMPLOYER SERVICES LTD-004921-0-</t>
  </si>
  <si>
    <t>VISTA EMPLOYER SERVICES LTD-004920-0-</t>
  </si>
  <si>
    <t>VISTA EMPLOYER SERVICES LTD-INV004936-0-</t>
  </si>
  <si>
    <t>VISTA EMPLOYER SERVICES LTD-004846-0-http://nww.docserv.wyss.nhs.uk/synergyiim/dist/?val=1926446_12082396_20200603170022</t>
  </si>
  <si>
    <t>VISTA EMPLOYER SERVICES LTD-004846-0-</t>
  </si>
  <si>
    <t>Journal Import 89841520:</t>
  </si>
  <si>
    <t>Payables A 18582557 89841520</t>
  </si>
  <si>
    <t>http://nww.docserv.wyss.nhs.uk/synergyiim/dist/?val=2079700_12345139_20200707160039</t>
  </si>
  <si>
    <t>Journal Import 90240321:</t>
  </si>
  <si>
    <t>Payables A 18658825 90240321</t>
  </si>
  <si>
    <t>ISLE OF WIGHT NHS TRUST</t>
  </si>
  <si>
    <t>http://nww.docserv.wyss.nhs.uk/Inter-NHS/PRD21RYD28121244342482.pdf</t>
  </si>
  <si>
    <t>Approved by RC: Delivery by Abi Alemoru 2.5 x days Document collation/review 2.5 x days Report writing and delivery</t>
  </si>
  <si>
    <t>Spreadsheet A 18763050 90766763</t>
  </si>
  <si>
    <t>RYD FIN CAM 2021 04 010 Accrual GBP</t>
  </si>
  <si>
    <t>7310;LAKERS LLP;Accrue Estates Legal Costs M04 Jul-20</t>
  </si>
  <si>
    <t>Reverses "RYD FIN CAM 2021 03 008 Accrual GBP" journal entry of "Spreadsheet A 18525503 89504263" batch from "JUN-20".</t>
  </si>
  <si>
    <t>Reverses "RYD FIN CAM 2021 03 008 Accrual GBP"09-JUL-20 17:17:16 - 89875747</t>
  </si>
  <si>
    <t>Reverses "RYD FIN CAM 2021 03 008 Accrual GBP"09-JUL-20 17:17:16</t>
  </si>
  <si>
    <t>Spreadsheet A 18752968 90721619</t>
  </si>
  <si>
    <t>RYD FIN RSM 2021 04 002 Adjustment GBP Adjustment GBP</t>
  </si>
  <si>
    <t>Chawton Hill - https://nww.einvoice-prod.sbs.nhs.uk:8179/invoicepdf/0f174653-7092-550f-ace1-70210dc9ad94</t>
  </si>
  <si>
    <t>https://nww.einvoice-prod.sbs.nhs.uk:8179/invoicepdf/0f174653-7092-550f-ace1-70210dc9ad94</t>
  </si>
  <si>
    <t>Journal Import 89914537:</t>
  </si>
  <si>
    <t>Payables A 18590674 89914537</t>
  </si>
  <si>
    <t>https://nww.einvoice-prod.sbs.nhs.uk:8179/invoicepdf/8284c691-2bbe-5114-b335-0fbcb28a29d9</t>
  </si>
  <si>
    <t>Journal Import 90740014:</t>
  </si>
  <si>
    <t>Payables A 18757935 90740014</t>
  </si>
  <si>
    <t>AUG-20 Purchase Invoices GBP</t>
  </si>
  <si>
    <t>SINX400834</t>
  </si>
  <si>
    <t>FBP1 Accruals - Finance &amp; Corporate</t>
  </si>
  <si>
    <t>Spreadsheet A 18980346 91807928</t>
  </si>
  <si>
    <t>RYD FIN CAM 2021 05 014 Accrual GBP</t>
  </si>
  <si>
    <t>Reverses "RYD FIN CAM 2021 04 012 Accrual GBP" journal entry of "Spreadsheet A 18765336 90775975" batch from "JUL-20".</t>
  </si>
  <si>
    <t>Reverses "RYD FIN CAM 2021 04 012 Accrual GBP"11-AUG-20 17:44:06 - 91021786</t>
  </si>
  <si>
    <t>Reverses "RYD FIN CAM 2021 04 012 Accrual GBP"11-AUG-20 17:44:06</t>
  </si>
  <si>
    <t>Journal Import 90837641:</t>
  </si>
  <si>
    <t>Payables A 18783654 90837641</t>
  </si>
  <si>
    <t>7310;2020-21 Legal Fees Accrual Contract based on budget;M05 Aug-20</t>
  </si>
  <si>
    <t>FBP1 Accruals - Finance Prepayments</t>
  </si>
  <si>
    <t>Spreadsheet A 18971705 91765555</t>
  </si>
  <si>
    <t>RYD FIN CAM 2021 05 012 Accrual GBP</t>
  </si>
  <si>
    <t>7310;ICO Information Commissioner's Office;43922 Accrual 7310;DATA PROTECTION FEE:ICO.GOV.UK;Barclaycard payments;Jun-19;;;Aug-20</t>
  </si>
  <si>
    <t>7310;DAC Beachcroft;43493 Prepayment Professional Fees;https://nww.docserv.wyss.nhs.uk/synergyiim/docviewer.aspx?t=d&amp;val=2257060_12654932_20200817154958;Aug-20</t>
  </si>
  <si>
    <t>7310;DAC Beachcroft;43493 Prepayment Professional Fees;</t>
  </si>
  <si>
    <t>https://nww.docserv.wyss.nhs.uk/synergyiim/docviewer.aspx?t=d&amp;val=2257060_12654932_20200817154958;Aug-20</t>
  </si>
  <si>
    <t>Spreadsheet A 18904477 91445307</t>
  </si>
  <si>
    <t>RYD FIN CAM 2021 05 004 Adjustment GBP</t>
  </si>
  <si>
    <t>7310;DAC BEACHCROFT LLP;10227164 165086266;http://nww.docserv.wyss.nhs.uk/synergyiim/dist/?val=2257060_12654932_20200817154958</t>
  </si>
  <si>
    <t>7310;DAC BEACHCROFT LLP;10227164 165086266;</t>
  </si>
  <si>
    <t>http://nww.docserv.wyss.nhs.uk/synergyiim/dist/?val=2257060_12654932_20200817154958</t>
  </si>
  <si>
    <t>Journal Import 90875574:</t>
  </si>
  <si>
    <t>Receivables A 18792557 90875574</t>
  </si>
  <si>
    <t>AUG-20 Misc Receipts GBP</t>
  </si>
  <si>
    <t>SBSEFT0508209331762A</t>
  </si>
  <si>
    <t xml:space="preserve">LB PAYMENT FROM DESCRIPTION: HMCTS/CENTRALISED REFERENCE: S1KP&amp;/SECAMB**APPLIED AS PER PREVIOUS RECEIPT AND EMAILED CLIENT FOR CONFIRMATION.JJ060820 </t>
  </si>
  <si>
    <t>Cost Management A 18736251 90649963 2</t>
  </si>
  <si>
    <t>01-AUG-2020 Receiving GBP</t>
  </si>
  <si>
    <t>7310;CQC;Start Date Prepayment CQC annual Fee;https://nww.docserv.wyss.nhs.uk/synergyiim/docviewer.aspx?t=i&amp;val=PRD21RYD28048342712831.pdf;Aug-20</t>
  </si>
  <si>
    <t>https://nww.docserv.wyss.nhs.uk/synergyiim/docviewer.aspx?t=i&amp;val=PRD21RYD28048342712831.pdf;Aug-20</t>
  </si>
  <si>
    <t>Reverses "RYD FIN BAN 2021 04 005 Accrual GBP" journal entry of "Spreadsheet A 18754759 90719267" batch from "JUL-20".</t>
  </si>
  <si>
    <t>Reverses "RYD FIN BAN 2021 04 005 Accrual GBP"11-AUG-20 17:43:17 - 91021786</t>
  </si>
  <si>
    <t>Reverses "RYD FIN BAN 2021 04 005 Accrual GBP"11-AUG-20 17:43:17</t>
  </si>
  <si>
    <t>FBP1 Adjustments - Finance &amp; Corporate</t>
  </si>
  <si>
    <t>Spreadsheet A 18980339 91807838</t>
  </si>
  <si>
    <t>RYD FIN CAM 2021 05 013 Adjustment GBP</t>
  </si>
  <si>
    <t>7310;NHS RESOLUTION;Inv No. OBAR11876   Invoice not on SBS; 2019-20 Accrual Reversal MOVE TO PY CODE</t>
  </si>
  <si>
    <t>7310;NHS RESOLUTION;Inv No. OBAR11880   Invoice not on SBS; 2019-20 Accrual Reversal MOVE TO PY CODE</t>
  </si>
  <si>
    <t>7310;NHS RESOLUTION;Inv No. OBAR11881   Invoice not on SBS; 2019-20 Accrual Reversal MOVE TO PY CODE</t>
  </si>
  <si>
    <t>7310;NHS RESOLUTION;Inv No. OBAR11877   Invoice not on SBS; 2019-20 Accrual Reversal MOVE TO PY CODE</t>
  </si>
  <si>
    <t>7310;NHS RESOLUTION;Inv No. OBAR11879   Invoice not on SBS; 2019-20 Accrual Reversal MOVE TO PY CODE</t>
  </si>
  <si>
    <t>7310;NHS RESOLUTION;Inv No. OBAR11878   Invoice not on SBS; 2019-20 Accrual Reversal MOVE TO PY CODE</t>
  </si>
  <si>
    <t>Journal Import 90831966:</t>
  </si>
  <si>
    <t>Receivables A 18782549 90831966</t>
  </si>
  <si>
    <t>SBSEFT0308209328028A</t>
  </si>
  <si>
    <t>LB PAYMENT FROM DESCRIPTION: NHS LA REFERENCE:**APPLIED AS PER PREV HENCE EMAIL SENT TO TRUST FOR CONF PD050820 UNABLE TO ATTCAH DUE TO OUTLOOK ISSUE</t>
  </si>
  <si>
    <t>Journal Import 91104252:</t>
  </si>
  <si>
    <t>Receivables A 18839182 91104252</t>
  </si>
  <si>
    <t>SBSEFT1208209338870A</t>
  </si>
  <si>
    <t xml:space="preserve">LB PAYMENT FROM DESCRIPTION: NHS LA REFERENCE:**APPLIED AS PER PREVIOUS RECEIPT AND EMAILED CLIENT FOR CONFIRMATION.JJ130820 </t>
  </si>
  <si>
    <t>7310;UNIONLINE;5121881 165085812;http://nww.docserv.wyss.nhs.uk/synergyiim/dist/?val=2079700_12345139_20200707160039</t>
  </si>
  <si>
    <t>7310;UNIONLINE;5121881 165085812;</t>
  </si>
  <si>
    <t>7310;VISTA EMPLOYER SERVICES LTD-004845-0-http://nww.docserv.wyss.nhs.uk/synergyiim/dist/?val=1926446_12082395_20200603170022;http://nww.docserv.wyss.nhs.uk/synergyiim/dist/?val=1926446_12082395_20200603170022</t>
  </si>
  <si>
    <t>7310;VISTA EMPLOYER SERVICES LTD-004845-0-</t>
  </si>
  <si>
    <t>http://nww.docserv.wyss.nhs.uk/synergyiim/dist/?val=1926446_12082395_20200603170022;http://nww.docserv.wyss.nhs.uk/synergyiim/dist/?val=1926446_12082395_20200603170022</t>
  </si>
  <si>
    <t>7310;Trade Union Legal LLP;155643 ;RYDRWAQAR</t>
  </si>
  <si>
    <t>7310;VISTA EMPLOYER SERVICES LTD-INV004937-0-;</t>
  </si>
  <si>
    <t>7310;VISTA EMPLOYER SERVICES LTD-004921-0-;</t>
  </si>
  <si>
    <t>7310;CONSTANTINE LAW LTD;CL1692 165084075;http://nww.docserv.wyss.nhs.uk/synergyiim/dist/?val=1841717_11911696_20200513091719</t>
  </si>
  <si>
    <t>7310;CONSTANTINE LAW LTD;CL1692 165084075;</t>
  </si>
  <si>
    <t>7310;VISTA EMPLOYER SERVICES LTD-004920-0-;</t>
  </si>
  <si>
    <t>7310;VISTA EMPLOYER SERVICES LTD-INV004936-0-;</t>
  </si>
  <si>
    <t>7310;VISTA EMPLOYER SERVICES LTD-004846-0-http://nww.docserv.wyss.nhs.uk/synergyiim/dist/?val=1926446_12082396_20200603170022;http://nww.docserv.wyss.nhs.uk/synergyiim/dist/?val=1926446_12082396_20200603170022</t>
  </si>
  <si>
    <t>7310;VISTA EMPLOYER SERVICES LTD-004846-0-</t>
  </si>
  <si>
    <t>http://nww.docserv.wyss.nhs.uk/synergyiim/dist/?val=1926446_12082396_20200603170022;http://nww.docserv.wyss.nhs.uk/synergyiim/dist/?val=1926446_12082396_20200603170022</t>
  </si>
  <si>
    <t>7310;CONSTANTINE LAW LTD;CL1848 165086023;http://nww.docserv.wyss.nhs.uk/synergyiim/dist/?val=2203130_12560113_20200805101100</t>
  </si>
  <si>
    <t>7310;CONSTANTINE LAW LTD;CL1848 165086023;</t>
  </si>
  <si>
    <t>http://nww.docserv.wyss.nhs.uk/synergyiim/dist/?val=2203130_12560113_20200805101100</t>
  </si>
  <si>
    <t>7310;VISTA EMPLOYER SERVICES LTD;4845 165083937;http://nww.docserv.wyss.nhs.uk/synergyiim/dist/?val=1926446_12082395_20200603170022</t>
  </si>
  <si>
    <t>7310;VISTA EMPLOYER SERVICES LTD;4845 165083937;</t>
  </si>
  <si>
    <t>7310;VISTA EMPLOYER SERVICES LTD;INV004937 165085202;</t>
  </si>
  <si>
    <t>7310;VISTA EMPLOYER SERVICES LTD;4921 165085046;</t>
  </si>
  <si>
    <t>7310;VISTA EMPLOYER SERVICES LTD;INV004936 165085203;</t>
  </si>
  <si>
    <t>7310;VISTA EMPLOYER SERVICES LTD;4920 165085045;</t>
  </si>
  <si>
    <t>7310;VISTA EMPLOYER SERVICES LTD;4846 165083938;http://nww.docserv.wyss.nhs.uk/synergyiim/dist/?val=1926446_12082396_20200603170022</t>
  </si>
  <si>
    <t>7310;VISTA EMPLOYER SERVICES LTD;4846 165083938;</t>
  </si>
  <si>
    <t>7310;2019-20 Receiving Entry Reversal MOVE TO PY CODE;VISTA EMPLOYER SERVICES LTD;165083937;</t>
  </si>
  <si>
    <t>7310;2019-20 Receiving Entry Reversal MOVE TO PY CODE;SELENITY LTD;165083936;</t>
  </si>
  <si>
    <t>7310;2019-20 Receiving Entry Reversal MOVE TO PY CODE;VISTA EMPLOYER SERVICES LTD;165083938;</t>
  </si>
  <si>
    <t>FBP1 Accruals - HR</t>
  </si>
  <si>
    <t>Spreadsheet A 18982576 91815445</t>
  </si>
  <si>
    <t>RYD FIN CAM 2021 05 015 Accrual GBP</t>
  </si>
  <si>
    <t>7310;CIVICA UK LTD;PO 165086154 Receipted &amp; Coded to Wrong Code - Accrue Out</t>
  </si>
  <si>
    <t>Journal Import 90874246:</t>
  </si>
  <si>
    <t>Payables A 18785783 90874246</t>
  </si>
  <si>
    <t>CL1848</t>
  </si>
  <si>
    <t>Journal Import 91611345:</t>
  </si>
  <si>
    <t>Cost Management A 18933919 91611345</t>
  </si>
  <si>
    <t>28-AUG-2020 Receiving GBP</t>
  </si>
  <si>
    <t>7310;VISTA EMPLOYER SERVICES LTD;Invoice 4921 - Investigation  ref Coxheath Delivery by Abi Alemoru 2 x days Interviews 1.5 days Case document review &amp; report writingPO 165085046 Over-receipted</t>
  </si>
  <si>
    <t>7310;VISTA EMPLOYER SERVICES LTD;Invoice 004920 - Investigation  Coxheath Delivery by Abi Alemoru 4 x days Case document review and report writingPO 165085045 Over-receipted</t>
  </si>
  <si>
    <t>7310;SELENITY LTD;KL - Job evaluator initial licence subscription and commitment to 3 year contract. For the period 23rd March 2020 to 22nd March 2021.PO 165083936 Over-receipted</t>
  </si>
  <si>
    <t>7310;VISTA EMPLOYER SERVICES LTD;Approved by RC: Delivery by Abi Alemoru 2.5 x days Document collation/review 2.5 x days Report writing and deliveryPO 165086193 Over-receipted</t>
  </si>
  <si>
    <t>7310;ISLE OF WIGHT NHS TRUST;44342482 165085826;http://nww.docserv.wyss.nhs.uk/Inter-NHS/PRD21RYD28121244342482.pdf</t>
  </si>
  <si>
    <t>7310;ISLE OF WIGHT NHS TRUST;44342482 165085826;</t>
  </si>
  <si>
    <t>Spreadsheet A 18910469 91480090</t>
  </si>
  <si>
    <t>RYD FIN CAM 2021 05 005 Adjustment GBP</t>
  </si>
  <si>
    <t>FBP1 Adjustments - HR</t>
  </si>
  <si>
    <t>Spreadsheet A 18982578 91815490</t>
  </si>
  <si>
    <t>RYD FIN CAM 2021 05 016 Adjustment GBP</t>
  </si>
  <si>
    <t>Journal Import 91249634:</t>
  </si>
  <si>
    <t>Payables A 18869292 91249634</t>
  </si>
  <si>
    <t>Spreadsheet A 18972397 91764471</t>
  </si>
  <si>
    <t>RYD FIN CAM 2021 05 010 Accrual GBP</t>
  </si>
  <si>
    <t>7310;LAKERS LLP;Accrue Estates Legal Costs M05 Aug-20</t>
  </si>
  <si>
    <t>Reverses "RYD FIN CAM 2021 04 010 Accrual GBP" journal entry of "Spreadsheet A 18763050 90766763" batch from "JUL-20".</t>
  </si>
  <si>
    <t>Reverses "RYD FIN CAM 2021 04 010 Accrual GBP"11-AUG-20 17:44:05 - 91021786</t>
  </si>
  <si>
    <t>Reverses "RYD FIN CAM 2021 04 010 Accrual GBP"11-AUG-20 17:44:05</t>
  </si>
  <si>
    <t>Spreadsheet A 18979887 91803622</t>
  </si>
  <si>
    <t>RYD FIN RSM 2021 05 001 Adjustment GBP Adjustment GBP</t>
  </si>
  <si>
    <t>https://nww.einvoice-prod.sbs.nhs.uk:8179/invoicepdf/81b1ac03-16aa-524a-b271-8f5dec683e83</t>
  </si>
  <si>
    <t>FBP1 Adjustments - Estates Adj</t>
  </si>
  <si>
    <t>Spreadsheet A 18962567 91720812</t>
  </si>
  <si>
    <t>RYD FIN CAM 2021 05 009 Adjustment GBP</t>
  </si>
  <si>
    <t>7331;CAPSTICKS SOLICITORS;459924 165081714;https://nww.einvoice-prod.sbs.nhs.uk:8179/invoicepdf/64374222-4375-5a0d-acb8-907a558052c4</t>
  </si>
  <si>
    <t>7331;CAPSTICKS SOLICITORS;459924 165081714;</t>
  </si>
  <si>
    <t>https://nww.einvoice-prod.sbs.nhs.uk:8179/invoicepdf/64374222-4375-5a0d-acb8-907a558052c4</t>
  </si>
  <si>
    <t>Spreadsheet A 19222525 92822318</t>
  </si>
  <si>
    <t>RYD FIN CAM 2021 06 007 Accrual GBP</t>
  </si>
  <si>
    <t>Reverses "RYD FIN CAM 2021 05 014 Accrual GBP" journal entry of "Spreadsheet A 18980346 91807928" batch from "AUG-20".</t>
  </si>
  <si>
    <t>Reverses "RYD FIN CAM 2021 05 014 Accrual GBP"09-SEP-20 17:47:40 - 92025409</t>
  </si>
  <si>
    <t>Reverses "RYD FIN CAM 2021 05 014 Accrual GBP"09-SEP-20 17:47:40</t>
  </si>
  <si>
    <t>SEP-20 Purchase Invoices GBP</t>
  </si>
  <si>
    <t>7310;ICO Information Commissioner's Office;43922 Accrual 7310;DATA PROTECTION FEE:ICO.GOV.UK;Barclaycard payments;Jun-19;;;Sep-20</t>
  </si>
  <si>
    <t>7310;2020-21 Legal Fees Accrual Contract based on budget;M06 Sep-20</t>
  </si>
  <si>
    <t>Reverses "RYD FIN CAM 2021 05 012 Accrual GBP" journal entry of "Spreadsheet A 18971705 91765555" batch from "AUG-20".</t>
  </si>
  <si>
    <t>Reverses "RYD FIN CAM 2021 05 012 Accrual GBP"09-SEP-20 17:47:22 - 92025409</t>
  </si>
  <si>
    <t>Reverses "RYD FIN CAM 2021 05 012 Accrual GBP"09-SEP-20 17:47:22</t>
  </si>
  <si>
    <t>Journal Import 91858623:</t>
  </si>
  <si>
    <t>Receivables A 18997258 91858623</t>
  </si>
  <si>
    <t>SEP-20 Misc Receipts GBP</t>
  </si>
  <si>
    <t>SBSEFT0309209374536A</t>
  </si>
  <si>
    <t>LB PAYMENT FROM DESCRIPTION: HMCTS/CENTRALISED REFERENCE: TF26&amp;/SECAMB**APPLIED AS PER PREVIOUS RECEIPT AND EMAILED CLIENT FOR CONFIRMATION.JJ040920</t>
  </si>
  <si>
    <t>Journal Import 91951268:</t>
  </si>
  <si>
    <t>Payables A 19018370 91951268</t>
  </si>
  <si>
    <t>Berrymans Lace Mawer LLP</t>
  </si>
  <si>
    <t>118289-07-SEP-2020</t>
  </si>
  <si>
    <t>BLM LLP - Refund for service not used</t>
  </si>
  <si>
    <t>7310;CQC;Start Date Prepayment CQC annual Fee;https://nww.docserv.wyss.nhs.uk/synergyiim/docviewer.aspx?t=i&amp;val=PRD21RYD28048342712831.pdf;Sep-20</t>
  </si>
  <si>
    <t>https://nww.docserv.wyss.nhs.uk/synergyiim/docviewer.aspx?t=i&amp;val=PRD21RYD28048342712831.pdf;Sep-20</t>
  </si>
  <si>
    <t>Spreadsheet A 19248227 92913209</t>
  </si>
  <si>
    <t>RYD FIN CAM 2021 06 010 Adjustment GBP</t>
  </si>
  <si>
    <t>7310;UNIONLINE;5283991 165086934 Re-code to E35120;http://nww.docserv.wyss.nhs.uk/synergyiim/dist/?val=2378966_12829814_20200909153655</t>
  </si>
  <si>
    <t>7310;UNIONLINE;5283991 165086934 Re-code to E35120;</t>
  </si>
  <si>
    <t>http://nww.docserv.wyss.nhs.uk/synergyiim/dist/?val=2378966_12829814_20200909153655</t>
  </si>
  <si>
    <t>7310;UNIONLINE;5284021 165086935 Re-code to E35120;http://nww.docserv.wyss.nhs.uk/synergyiim/dist/?val=2382491_12834185_20200910093155</t>
  </si>
  <si>
    <t>7310;UNIONLINE;5284021 165086935 Re-code to E35120;</t>
  </si>
  <si>
    <t>http://nww.docserv.wyss.nhs.uk/synergyiim/dist/?val=2382491_12834185_20200910093155</t>
  </si>
  <si>
    <t>7310;UNIONLINE;5283921 165087359 Re-code to E35120;http://nww.docserv.wyss.nhs.uk/synergyiim/dist/?val=2479978_12958758_20200928094351</t>
  </si>
  <si>
    <t>7310;UNIONLINE;5283921 165087359 Re-code to E35120;</t>
  </si>
  <si>
    <t>http://nww.docserv.wyss.nhs.uk/synergyiim/dist/?val=2479978_12958758_20200928094351</t>
  </si>
  <si>
    <t>7310;VISTA EMPLOYER SERVICES LTD;INV004990 165086193 Re-code to E35120;http://nww.docserv.wyss.nhs.uk/synergyiim/dist/?val=2348362_12783955_20200904093151</t>
  </si>
  <si>
    <t>7310;VISTA EMPLOYER SERVICES LTD;INV004990 165086193 Re-code to E35120;</t>
  </si>
  <si>
    <t>http://nww.docserv.wyss.nhs.uk/synergyiim/dist/?val=2348362_12783955_20200904093151</t>
  </si>
  <si>
    <t>7310;DAC BEACHCROFT LLP-OR12_53657-10227164-12960.4-http://nww.docserv.wyss.nhs.uk/synergyiim/dist/?val=2257060_12654932_20200817154958;SBS RYD AUG-20 VAT ADJUSTMENT JOURNAL Adjustment GBP</t>
  </si>
  <si>
    <t>7310;DAC BEACHCROFT LLP-OR12_53657-10227164-12960.4- RYD AUG-20 VAT ADJUSTMENT JOURNAL Adjustment GBP</t>
  </si>
  <si>
    <t>http://nww.docserv.wyss.nhs.uk/synergyiim/dist/?val=2257060_12654932_20200817154958;SBS</t>
  </si>
  <si>
    <t>Reverses "RYD FIN CAM 2021 05 015 Accrual GBP" journal entry of "Spreadsheet A 18982576 91815445" batch from "AUG-20".</t>
  </si>
  <si>
    <t>Reverses "RYD FIN CAM 2021 05 015 Accrual GBP"09-SEP-20 17:47:52 - 92025409</t>
  </si>
  <si>
    <t>Reverses "RYD FIN CAM 2021 05 015 Accrual GBP"09-SEP-20 17:47:52</t>
  </si>
  <si>
    <t>7310;CIVICA UK LTD;CTC199525 Jun-20 165086154;http://nww.docserv.wyss.nhs.uk/synergyiim/dist/?val=2364247_12807304_20200907163313</t>
  </si>
  <si>
    <t>7310;CIVICA UK LTD;CTC199525 Jun-20 165086154;</t>
  </si>
  <si>
    <t>http://nww.docserv.wyss.nhs.uk/synergyiim/dist/?val=2364247_12807304_20200907163313</t>
  </si>
  <si>
    <t>Journal Import 92035190:</t>
  </si>
  <si>
    <t>Payables A 19033338 92035190</t>
  </si>
  <si>
    <t>CTC199525</t>
  </si>
  <si>
    <t>Journal Import 92066188:</t>
  </si>
  <si>
    <t>Payables A 19034382 92066188</t>
  </si>
  <si>
    <t>Cost Management A 18933919 91611345 2</t>
  </si>
  <si>
    <t>01-SEP-2020 Receiving GBP</t>
  </si>
  <si>
    <t>Spreadsheet A 19247097 92913166</t>
  </si>
  <si>
    <t>RYD FIN CAM 2021 06 009 Accrual GBP</t>
  </si>
  <si>
    <t>7310;VISTA EMPLOYER SERVICES LTD;PO 165085046 Over-receipted</t>
  </si>
  <si>
    <t>7310;VISTA EMPLOYER SERVICES LTD;PO 165085045 Over-receipted</t>
  </si>
  <si>
    <t>7310;SELENITY LTD;PO 165083936 to be closed</t>
  </si>
  <si>
    <t>SBS RYD AUG-20 VAT ADJUSTMENT JOURNAL</t>
  </si>
  <si>
    <t>Spreadsheet A 19208200 92771153</t>
  </si>
  <si>
    <t>SBS RYD AUG-20 VAT ADJUSTMENT JOURNAL Adjustment GBP</t>
  </si>
  <si>
    <t>DAC BEACHCROFT LLP-OR12_53657-10227164-12960.4-http://nww.docserv.wyss.nhs.uk/synergyiim/dist/?val=2257060_12654932_20200817154958</t>
  </si>
  <si>
    <t>DAC BEACHCROFT LLP-OR12_53657-10227164-12960.4-</t>
  </si>
  <si>
    <t>INV004990</t>
  </si>
  <si>
    <t>Journal Import 92076931:</t>
  </si>
  <si>
    <t>Payables A 19040388 92076931</t>
  </si>
  <si>
    <t>Journal Import 92109593:</t>
  </si>
  <si>
    <t>Payables A 19045310 92109593</t>
  </si>
  <si>
    <t>Journal Import 92684409:</t>
  </si>
  <si>
    <t>Payables A 19194881 92684409</t>
  </si>
  <si>
    <t>Journal Import 92731062:</t>
  </si>
  <si>
    <t>Cost Management A 19203105 92731062</t>
  </si>
  <si>
    <t>30-SEP-2020 Receiving GBP</t>
  </si>
  <si>
    <t>FBP1 Accruals - Additional Accruals</t>
  </si>
  <si>
    <t>Spreadsheet A 19394630 93627009</t>
  </si>
  <si>
    <t>RYD FIN CAM 2021 06 022 Accrual GBP</t>
  </si>
  <si>
    <t>7310;CAPSTICKS SOLICITORS;PO 165087030 accrued not invoiced; Sep-20</t>
  </si>
  <si>
    <t>FBP1 Accruals Estates</t>
  </si>
  <si>
    <t>Spreadsheet A 19221034 92812092</t>
  </si>
  <si>
    <t>RYD FIN CAM 2021 06 005 Accrual GBP</t>
  </si>
  <si>
    <t>7310;LAKERS LLP;Accrue Estates Legal Costs M06 Sep-20</t>
  </si>
  <si>
    <t>Reverses "RYD FIN CAM 2021 05 010 Accrual GBP" journal entry of "Spreadsheet A 18972397 91764471" batch from "AUG-20".</t>
  </si>
  <si>
    <t>Reverses "RYD FIN CAM 2021 05 010 Accrual GBP"09-SEP-20 17:47:21 - 92025409</t>
  </si>
  <si>
    <t>Reverses "RYD FIN CAM 2021 05 010 Accrual GBP"09-SEP-20 17:47:21</t>
  </si>
  <si>
    <t>Journal Import 91822878:</t>
  </si>
  <si>
    <t>Payables A 18986383 91822878</t>
  </si>
  <si>
    <t>https://nww.einvoice-prod.sbs.nhs.uk:8179/invoicepdf/a3ef4bce-f522-5161-8913-97f8bcf3ec83</t>
  </si>
  <si>
    <t>Journal Import 92513606:</t>
  </si>
  <si>
    <t>Payables A 19121677 92513606</t>
  </si>
  <si>
    <t>http://nww.docserv.wyss.nhs.uk/synergyiim/dist/?val=2449403_12924834_20200922124448</t>
  </si>
  <si>
    <t>FBP1 Accruals - FDM &amp; Corp</t>
  </si>
  <si>
    <t>Spreadsheet A 19491663 94051925</t>
  </si>
  <si>
    <t>RYD FIN CAM 2021 07 011 Accrual GBP</t>
  </si>
  <si>
    <t>Reverses "RYD FIN CAM 2021 06 007 Accrual GBP" journal entry of "Spreadsheet A 19222525 92822318" batch from "SEP-20".</t>
  </si>
  <si>
    <t>Reverses "RYD FIN CAM 2021 06 007 Accrual GBP"09-OCT-20 17:29:14 - 93097587</t>
  </si>
  <si>
    <t>Reverses "RYD FIN CAM 2021 06 007 Accrual GBP"09-OCT-20 17:29:14</t>
  </si>
  <si>
    <t>OCT-20 Purchase Invoices GBP</t>
  </si>
  <si>
    <t>7310;ICO Information Commissioner's Office;43922 Accrual DATA PROTECTION FEE:ICO.GOV.UK;Barclaycard payments;Jul-20;;Oct-20</t>
  </si>
  <si>
    <t>7310;2020-21 Legal Fees Accrual Contract based on budget;M07 Oct-20</t>
  </si>
  <si>
    <t>7310;DAC Beachcroft;43493 Accrual Professional Fees;https://nww.docserv.wyss.nhs.uk/synergyiim/docviewer.aspx?t=d&amp;val=2257060_12654932_20200817154958;Oct-20</t>
  </si>
  <si>
    <t>7310;DAC Beachcroft;43493 Accrual Professional Fees;</t>
  </si>
  <si>
    <t>https://nww.docserv.wyss.nhs.uk/synergyiim/docviewer.aspx?t=d&amp;val=2257060_12654932_20200817154958;Oct-20</t>
  </si>
  <si>
    <t>Journal Import 92970560:</t>
  </si>
  <si>
    <t>Receivables A 19265496 92970560</t>
  </si>
  <si>
    <t>OCT-20 Misc Receipts GBP</t>
  </si>
  <si>
    <t>SBSEFT0510209421142A</t>
  </si>
  <si>
    <t xml:space="preserve">LB PAYMENT FROM DESCRIPTION: HMCTS/CENTRALISED REFERENCE: V2AR&amp;/SECAMB**APPLIED AS PER PREVIOUS RECEIPT AND EMAILED CLIENT FOR CONFIRMATION.JJ061020 </t>
  </si>
  <si>
    <t>7310;CQC;Start Date Prepayment CQC annual Fee;https://nww.docserv.wyss.nhs.uk/synergyiim/docviewer.aspx?t=i&amp;val=PRD21RYD28048342712831.pdf;Oct-20</t>
  </si>
  <si>
    <t>https://nww.docserv.wyss.nhs.uk/synergyiim/docviewer.aspx?t=i&amp;val=PRD21RYD28048342712831.pdf;Oct-20</t>
  </si>
  <si>
    <t>Journal Import 93327805:</t>
  </si>
  <si>
    <t>Receivables A 19334523 93327805</t>
  </si>
  <si>
    <t>SBSEFT1410209431937A</t>
  </si>
  <si>
    <t xml:space="preserve">LB PAYMENT FROM DESCRIPTION: NHS LA REFERENCE:**APPLIED AS PER PREVIOUS RECEIPT AND EMAILED CLIENT FOR CONFIRMATION.JJ141020 </t>
  </si>
  <si>
    <t>SBS RYD SEP-20 VAT ADJUSTMENT JOURNAL</t>
  </si>
  <si>
    <t>Spreadsheet A 19474212 93994558</t>
  </si>
  <si>
    <t>SBS RYD SEP-20 VAT ADJUSTMENT JOURNAL Adjustment GBP</t>
  </si>
  <si>
    <t>CIVICA UK LTD-OR12_37534-CTC199525-132.3-http://nww.docserv.wyss.nhs.uk/synergyiim/dist/?val=2364247_12807304_20200907163313</t>
  </si>
  <si>
    <t>CIVICA UK LTD-OR12_37534-CTC199525-132.3-</t>
  </si>
  <si>
    <t>Reverses "RYD FIN CAM 2021 06 009 Accrual GBP" journal entry of "Spreadsheet A 19247097 92913166" batch from "SEP-20".</t>
  </si>
  <si>
    <t>Reverses "RYD FIN CAM 2021 06 009 Accrual GBP"09-OCT-20 17:29:32 - 93097587</t>
  </si>
  <si>
    <t>Reverses "RYD FIN CAM 2021 06 009 Accrual GBP"09-OCT-20 17:29:32</t>
  </si>
  <si>
    <t>Cost Management A 19203105 92731062 2</t>
  </si>
  <si>
    <t>01-OCT-2020 Receiving GBP</t>
  </si>
  <si>
    <t>Journal Import 93905090:</t>
  </si>
  <si>
    <t>Cost Management A 19452031 93905090</t>
  </si>
  <si>
    <t>30-OCT-2020 Receiving GBP</t>
  </si>
  <si>
    <t>FBP1 Accruals - Additional Estates &amp; Procurement</t>
  </si>
  <si>
    <t>Spreadsheet A 19501503 94099261</t>
  </si>
  <si>
    <t>RYD FIN CAM 2021 07 016 Accrual GBP</t>
  </si>
  <si>
    <t>Spreadsheet A 19488205 94043281</t>
  </si>
  <si>
    <t>RYD FIN CAM 2021 07 010 Accrual GBP</t>
  </si>
  <si>
    <t>7310;LAKERS LLP;Accrue Estates Legal Costs M07 Oct-20</t>
  </si>
  <si>
    <t>Reverses "RYD FIN CAM 2021 06 005 Accrual GBP" journal entry of "Spreadsheet A 19221034 92812092" batch from "SEP-20".</t>
  </si>
  <si>
    <t>Reverses "RYD FIN CAM 2021 06 005 Accrual GBP"09-OCT-20 17:29:00 - 93097587</t>
  </si>
  <si>
    <t>Reverses "RYD FIN CAM 2021 06 005 Accrual GBP"09-OCT-20 17:29:00</t>
  </si>
  <si>
    <t>Reverses "RYD FIN CAM 2021 06 022 Accrual GBP" journal entry of "Spreadsheet A 19394630 93627009" batch from "SEP-20".</t>
  </si>
  <si>
    <t>Reverses "RYD FIN CAM 2021 06 022 Accrual GBP"30-OCT-20 18:34:48 - 93903092</t>
  </si>
  <si>
    <t>Reverses "RYD FIN CAM 2021 06 022 Accrual GBP"30-OCT-20 18:34:48</t>
  </si>
  <si>
    <t>Journal Import 93066706:</t>
  </si>
  <si>
    <t>Payables A 19285567 93066706</t>
  </si>
  <si>
    <t>https://nww.einvoice-prod.sbs.nhs.uk:8179/invoicepdf/f0269fb3-63c6-55c2-917f-601a9c821a52</t>
  </si>
  <si>
    <t>Journal Import 93281549:</t>
  </si>
  <si>
    <t>Payables A 19322681 93281549</t>
  </si>
  <si>
    <t>https://nww.einvoice-prod.sbs.nhs.uk:8179/invoicepdf/9d6b7417-6294-56aa-818b-53fa3b3c3160</t>
  </si>
  <si>
    <t>Journal Import 93856951:</t>
  </si>
  <si>
    <t>Payables A 19446640 93856951</t>
  </si>
  <si>
    <t>LBW151946</t>
  </si>
  <si>
    <t>http://nww.docserv.wyss.nhs.uk/synergyiim/dist/?val=2673371_13191200_20201026152138</t>
  </si>
  <si>
    <t>Journal Import 93894261:</t>
  </si>
  <si>
    <t>Payables A 19451795 93894261</t>
  </si>
  <si>
    <t>SAS2831</t>
  </si>
  <si>
    <t>http://nww.docserv.wyss.nhs.uk/synergyiim/dist/?val=2685771_13214048_20201028103114</t>
  </si>
  <si>
    <t>FBP1 Accruals - FDM &amp; Corporate</t>
  </si>
  <si>
    <t>Spreadsheet A 19733490 95212546</t>
  </si>
  <si>
    <t>RYD FIN CAM 2021 08 009 Accrual GBP</t>
  </si>
  <si>
    <t>Reverses "RYD FIN CAM 2021 07 011 Accrual GBP" journal entry of "Spreadsheet A 19491663 94051925" batch from "OCT-20".</t>
  </si>
  <si>
    <t>Reverses "RYD FIN CAM 2021 07 011 Accrual GBP"10-NOV-20 17:47:15 - 94336520</t>
  </si>
  <si>
    <t>Reverses "RYD FIN CAM 2021 07 011 Accrual GBP"10-NOV-20 17:47:15</t>
  </si>
  <si>
    <t>NOV-20 Purchase Invoices GBP</t>
  </si>
  <si>
    <t>7310;ICO Information Commissioner's Office;43922 Accrual DATA PROTECTION FEE:ICO.GOV.UK;Barclaycard payments;Jul-20;;Nov-20</t>
  </si>
  <si>
    <t>7310;2020-21 Legal Fees Accrual Contract based on budget;M08 Nov-20</t>
  </si>
  <si>
    <t>7310;DAC Beachcroft;43493 Accrual Professional Fees;https://nww.docserv.wyss.nhs.uk/synergyiim/docviewer.aspx?t=d&amp;val=2257060_12654932_20200817154958;Nov-20</t>
  </si>
  <si>
    <t>https://nww.docserv.wyss.nhs.uk/synergyiim/docviewer.aspx?t=d&amp;val=2257060_12654932_20200817154958;Nov-20</t>
  </si>
  <si>
    <t>Spreadsheet A 19741229 95259764</t>
  </si>
  <si>
    <t>RYD FIN CAM 2021 08 014 Accrual GBP</t>
  </si>
  <si>
    <t>7310;DAC Beachcroft;43493 Prepayment Professional Fees PO 165088048;http://nww.docserv.wyss.nhs.uk/synergyiim/dist/?val=2726960_13259118_20201103095001;Nov-20</t>
  </si>
  <si>
    <t>7310;DAC Beachcroft;43493 Prepayment Professional Fees PO 165088048;</t>
  </si>
  <si>
    <t>http://nww.docserv.wyss.nhs.uk/synergyiim/dist/?val=2726960_13259118_20201103095001;Nov-20</t>
  </si>
  <si>
    <t>Spreadsheet A 19741230 95259774</t>
  </si>
  <si>
    <t>RYD FIN CAM 2021 08 015 Adjustment GBP</t>
  </si>
  <si>
    <t>7310;DAC BEACHCROFT LLP;10230252 165088048;http://nww.docserv.wyss.nhs.uk/synergyiim/dist/?val=2726960_13259118_20201103095001</t>
  </si>
  <si>
    <t>7310;DAC BEACHCROFT LLP;10230252 165088048;</t>
  </si>
  <si>
    <t>http://nww.docserv.wyss.nhs.uk/synergyiim/dist/?val=2726960_13259118_20201103095001</t>
  </si>
  <si>
    <t>FBP1 Adjustments - VAT Adj</t>
  </si>
  <si>
    <t>Spreadsheet A 19731255 95208748</t>
  </si>
  <si>
    <t>RYD FIN CAM 2021 08 011 Adjustment GBP</t>
  </si>
  <si>
    <t>7310;VAT ADJ RECODE;VISTA EMPLOYER SERVICES LTD-OR12_217312-4698-345-http://nww.docserv.wyss.nhs.uk/synergyiim/dist/?val=1429876_10255316_20191122152351</t>
  </si>
  <si>
    <t>7310;VAT ADJ RECODE;VISTA EMPLOYER SERVICES LTD-OR12_217312-4698-345-</t>
  </si>
  <si>
    <t>7310;VAT ADJ RECODE;VISTA EMPLOYER SERVICES LTD-OR12_217312-4724-575-http://nww.docserv.wyss.nhs.uk/synergyiim/dist/?val=1458934_10420034_20191211140626</t>
  </si>
  <si>
    <t>7310;VAT ADJ RECODE;VISTA EMPLOYER SERVICES LTD-OR12_217312-4724-575-</t>
  </si>
  <si>
    <t>SBS RYD OCT-20 VAT ADJUSTMENT JOURNAL</t>
  </si>
  <si>
    <t>Spreadsheet A 19718446 95160699</t>
  </si>
  <si>
    <t>SBS RYD OCT-20 VAT ADJUSTMENT JOURNAL Adjustment GBP</t>
  </si>
  <si>
    <t>VISTA EMPLOYER SERVICES LTD-OR12_217312-4698-345-http://nww.docserv.wyss.nhs.uk/synergyiim/dist/?val=1429876_10255316_20191122152351</t>
  </si>
  <si>
    <t>VISTA EMPLOYER SERVICES LTD-OR12_217312-4698-345-</t>
  </si>
  <si>
    <t>VISTA EMPLOYER SERVICES LTD-OR12_217312-4724-575-http://nww.docserv.wyss.nhs.uk/synergyiim/dist/?val=1458934_10420034_20191211140626</t>
  </si>
  <si>
    <t>VISTA EMPLOYER SERVICES LTD-OR12_217312-4724-575-</t>
  </si>
  <si>
    <t>7310;CQC;Start Date Prepayment CQC annual Fee;https://nww.docserv.wyss.nhs.uk/synergyiim/docviewer.aspx?t=i&amp;val=PRD21RYD28048342712831.pdf;Nov-20</t>
  </si>
  <si>
    <t>https://nww.docserv.wyss.nhs.uk/synergyiim/docviewer.aspx?t=i&amp;val=PRD21RYD28048342712831.pdf;Nov-20</t>
  </si>
  <si>
    <t>7310;THOMPSONS SOLICITORS;Re-code to Corporate;357833 - Thompsons Solicitors through Payment Request Number: 166747</t>
  </si>
  <si>
    <t>7310;VISTA EMPLOYER SERVICES LTD;5083 165088410;https://nww.einvoice-prod.sbs.nhs.uk:8179/invoicepdf/c3cf28fb-eca8-5333-9fbd-8d4ccc7f5001</t>
  </si>
  <si>
    <t>7310;VISTA EMPLOYER SERVICES LTD;5083 165088410;</t>
  </si>
  <si>
    <t>https://nww.einvoice-prod.sbs.nhs.uk:8179/invoicepdf/c3cf28fb-eca8-5333-9fbd-8d4ccc7f5001</t>
  </si>
  <si>
    <t>7310;VISTA EMPLOYER SERVICES LTD;5084 165088410;https://nww.einvoice-prod.sbs.nhs.uk:8179/invoicepdf/b00a0cba-34a6-5da5-93b6-de22061b5135</t>
  </si>
  <si>
    <t>7310;VISTA EMPLOYER SERVICES LTD;5084 165088410;</t>
  </si>
  <si>
    <t>https://nww.einvoice-prod.sbs.nhs.uk:8179/invoicepdf/b00a0cba-34a6-5da5-93b6-de22061b5135</t>
  </si>
  <si>
    <t>7310;VISTA EMPLOYER SERVICES LTD;005084A 165088615;https://nww.einvoice-prod.sbs.nhs.uk:8179/invoicepdf/66d41a43-dd11-5063-aabf-d191c06eac0b</t>
  </si>
  <si>
    <t>7310;VISTA EMPLOYER SERVICES LTD;005084A 165088615;</t>
  </si>
  <si>
    <t>https://nww.einvoice-prod.sbs.nhs.uk:8179/invoicepdf/66d41a43-dd11-5063-aabf-d191c06eac0b</t>
  </si>
  <si>
    <t>7310;VISTA EMPLOYER SERVICES LTD-OR12_217312-INV004937-690-</t>
  </si>
  <si>
    <t>7310;VISTA EMPLOYER SERVICES LTD-OR12_217312-4921-805-</t>
  </si>
  <si>
    <t>7310;VISTA EMPLOYER SERVICES LTD-OR12_217312-4920-920-</t>
  </si>
  <si>
    <t>7310;VISTA EMPLOYER SERVICES LTD-OR12_217312-INV004936-920-</t>
  </si>
  <si>
    <t>7308;VAT ADJ RECODE;CAPSTICKS SOLICITORS-OR12_835-450062-9.6-https://nww.einvoice-prod.sbs.nhs.uk:8179/invoicepdf/545fb467-7180-5c51-8e05-c188658284bc</t>
  </si>
  <si>
    <t>7308;VAT ADJ RECODE;CAPSTICKS SOLICITORS-OR12_835-450062-9.6-</t>
  </si>
  <si>
    <t>7308;VAT ADJ RECODE;CAPSTICKS SOLICITORS-OR12_835-428691-21-https://nww.einvoice-prod.sbs.nhs.uk:8179/invoicepdf/73e295cd-4c4d-57b8-a92b-b17fec0379be</t>
  </si>
  <si>
    <t>7308;VAT ADJ RECODE;CAPSTICKS SOLICITORS-OR12_835-428691-21-</t>
  </si>
  <si>
    <t>7308;VAT ADJ RECODE;CAPSTICKS SOLICITORS-OR12_835-450058-25.6-https://nww.einvoice-prod.sbs.nhs.uk:8179/invoicepdf/f8780e45-a011-599b-91cb-6861eb54852b</t>
  </si>
  <si>
    <t>7308;VAT ADJ RECODE;CAPSTICKS SOLICITORS-OR12_835-450058-25.6-</t>
  </si>
  <si>
    <t>7308;VAT ADJ RECODE;CAPSTICKS SOLICITORS-OR12_835-426022-71.4-https://nww.einvoice-prod.sbs.nhs.uk:8179/invoicepdf/767f2219-c116-5d94-86e4-321521185b16</t>
  </si>
  <si>
    <t>7308;VAT ADJ RECODE;CAPSTICKS SOLICITORS-OR12_835-426022-71.4-</t>
  </si>
  <si>
    <t>7308;VAT ADJ RECODE;CAPSTICKS SOLICITORS-OR12_835-450064-26.8-https://nww.einvoice-prod.sbs.nhs.uk:8179/invoicepdf/1d1e6b57-589c-5495-9f70-e8670a4d122d</t>
  </si>
  <si>
    <t>7308;VAT ADJ RECODE;CAPSTICKS SOLICITORS-OR12_835-450064-26.8-</t>
  </si>
  <si>
    <t>7308;VAT ADJ RECODE;CAPSTICKS SOLICITORS-OR12_835-448032-42.08-https://nww.einvoice-prod.sbs.nhs.uk:8179/invoicepdf/75d18f5d-ef02-5fbf-a3a5-4a0cbea399e3</t>
  </si>
  <si>
    <t>7308;VAT ADJ RECODE;CAPSTICKS SOLICITORS-OR12_835-448032-42.08-</t>
  </si>
  <si>
    <t>7308;VAT ADJ RECODE;MONTAGU EVANS LLP-OR12_105144-RA200805-834.96-http://nww.docserv.wyss.nhs.uk/synergyiim/dist/?val=1601415_11115873_20200225113747</t>
  </si>
  <si>
    <t>7308;VAT ADJ RECODE;MONTAGU EVANS LLP-OR12_105144-RA200805-834.96-</t>
  </si>
  <si>
    <t>7308;VAT ADJ RECODE;MONTAGU EVANS LLP-OR12_105144-RA200808-2703.68-http://nww.docserv.wyss.nhs.uk/synergyiim/dist/?val=1601415_11115876_20200225113747</t>
  </si>
  <si>
    <t>7308;VAT ADJ RECODE;MONTAGU EVANS LLP-OR12_105144-RA200808-2703.68-</t>
  </si>
  <si>
    <t>7310;VAT ADJ RECODE;CAPSTICKS SOLICITORS-OR12_835-403655-21.4-https://nww.einvoice-prod.sbs.nhs.uk:8179/invoicepdf/45f92aba-21aa-50e0-8aef-d9825abc2111</t>
  </si>
  <si>
    <t>7310;VAT ADJ RECODE;CAPSTICKS SOLICITORS-OR12_835-403655-21.4-</t>
  </si>
  <si>
    <t>7310;VAT ADJ RECODE;CAPSTICKS SOLICITORS-OR12_835-448028-25.68-https://nww.einvoice-prod.sbs.nhs.uk:8179/invoicepdf/0f6b0a12-46a0-5873-9182-45dee0b8387a</t>
  </si>
  <si>
    <t>7310;VAT ADJ RECODE;CAPSTICKS SOLICITORS-OR12_835-448028-25.68-</t>
  </si>
  <si>
    <t>7310;VAT ADJ RECODE;VISTA EMPLOYER SERVICES LTD-OR12_217312-4845-575-http://nww.docserv.wyss.nhs.uk/synergyiim/dist/?val=1926446_12082395_20200603170022</t>
  </si>
  <si>
    <t>7310;VAT ADJ RECODE;VISTA EMPLOYER SERVICES LTD-OR12_217312-4845-575-</t>
  </si>
  <si>
    <t>7310;VAT ADJ RECODE;VISTA EMPLOYER SERVICES LTD-OR12_217312-4846-1380-http://nww.docserv.wyss.nhs.uk/synergyiim/dist/?val=1926446_12082396_20200603170022</t>
  </si>
  <si>
    <t>7310;VAT ADJ RECODE;VISTA EMPLOYER SERVICES LTD-OR12_217312-4846-1380-</t>
  </si>
  <si>
    <t>7310;VAT ADJ RECODE;CAPSTICKS SOLICITORS-OR12_835-450057-9-https://nww.einvoice-prod.sbs.nhs.uk:8179/invoicepdf/c5528e93-9aa1-5b23-ae2a-85177fb888ec</t>
  </si>
  <si>
    <t>7310;VAT ADJ RECODE;CAPSTICKS SOLICITORS-OR12_835-450057-9-</t>
  </si>
  <si>
    <t>VISTA EMPLOYER SERVICES LTD-OR12_217312-4845-575-http://nww.docserv.wyss.nhs.uk/synergyiim/dist/?val=1926446_12082395_20200603170022</t>
  </si>
  <si>
    <t>VISTA EMPLOYER SERVICES LTD-OR12_217312-4845-575-</t>
  </si>
  <si>
    <t>Journal Import 94147932:</t>
  </si>
  <si>
    <t>Payables A 19509333 94147932</t>
  </si>
  <si>
    <t>Journal Import 94216062:</t>
  </si>
  <si>
    <t>Payables A 19525536 94216062</t>
  </si>
  <si>
    <t>7310;VISTA EMPLOYER SERVICES LTD;165085046 over-receipted;Nov-20</t>
  </si>
  <si>
    <t>7310;VISTA EMPLOYER SERVICES LTD;165085045 over-receipted;Nov-20</t>
  </si>
  <si>
    <t>VISTA EMPLOYER SERVICES LTD-OR12_217312-INV004937-690-</t>
  </si>
  <si>
    <t>VISTA EMPLOYER SERVICES LTD-OR12_217312-4921-805-</t>
  </si>
  <si>
    <t>VISTA EMPLOYER SERVICES LTD-OR12_217312-4920-920-</t>
  </si>
  <si>
    <t>VISTA EMPLOYER SERVICES LTD-OR12_217312-INV004936-920-</t>
  </si>
  <si>
    <t>VISTA EMPLOYER SERVICES LTD-OR12_217312-4846-1380-http://nww.docserv.wyss.nhs.uk/synergyiim/dist/?val=1926446_12082396_20200603170022</t>
  </si>
  <si>
    <t>VISTA EMPLOYER SERVICES LTD-OR12_217312-4846-1380-</t>
  </si>
  <si>
    <t>Journal Import 95015993:</t>
  </si>
  <si>
    <t>Payables A 19686849 95015993</t>
  </si>
  <si>
    <t>Journal Import 95102039:</t>
  </si>
  <si>
    <t>Payables A 19708874 95102039</t>
  </si>
  <si>
    <t>005084A</t>
  </si>
  <si>
    <t>Cost Management A 19452031 93905090 2</t>
  </si>
  <si>
    <t>01-NOV-2020 Receiving GBP</t>
  </si>
  <si>
    <t>Journal Import 95114748:</t>
  </si>
  <si>
    <t>Cost Management A 19709183 95114748</t>
  </si>
  <si>
    <t>30-NOV-2020 Receiving GBP</t>
  </si>
  <si>
    <t>Manual Payment Local Payments A 3595006 94720891</t>
  </si>
  <si>
    <t>357833 - Thompsons Solicitors through Payment Request Number: 166747</t>
  </si>
  <si>
    <t>Thompsons Solicitors</t>
  </si>
  <si>
    <t>Legal Cost for Settlement Agreement (ref: T20F0355)</t>
  </si>
  <si>
    <t>Journal Import 94472874:</t>
  </si>
  <si>
    <t>Payables A 19574706 94472874</t>
  </si>
  <si>
    <t>https://nww.einvoice-prod.sbs.nhs.uk:8179/invoicepdf/ca7e0def-deb3-5e55-99e5-ada7711dcdf3</t>
  </si>
  <si>
    <t>CAPSTICKS SOLICITORS-OR12_835-450062-9.6-https://nww.einvoice-prod.sbs.nhs.uk:8179/invoicepdf/545fb467-7180-5c51-8e05-c188658284bc</t>
  </si>
  <si>
    <t>CAPSTICKS SOLICITORS-OR12_835-450062-9.6-</t>
  </si>
  <si>
    <t>CAPSTICKS SOLICITORS-OR12_835-428691-21-https://nww.einvoice-prod.sbs.nhs.uk:8179/invoicepdf/73e295cd-4c4d-57b8-a92b-b17fec0379be</t>
  </si>
  <si>
    <t>CAPSTICKS SOLICITORS-OR12_835-428691-21-</t>
  </si>
  <si>
    <t>CAPSTICKS SOLICITORS-OR12_835-450058-25.6-https://nww.einvoice-prod.sbs.nhs.uk:8179/invoicepdf/f8780e45-a011-599b-91cb-6861eb54852b</t>
  </si>
  <si>
    <t>CAPSTICKS SOLICITORS-OR12_835-450058-25.6-</t>
  </si>
  <si>
    <t>CAPSTICKS SOLICITORS-OR12_835-459899-32-https://nww.einvoice-prod.sbs.nhs.uk:8179/invoicepdf/188b348e-1a23-5a84-bea3-51d9514304af</t>
  </si>
  <si>
    <t>CAPSTICKS SOLICITORS-OR12_835-459899-32-</t>
  </si>
  <si>
    <t>CAPSTICKS SOLICITORS-OR12_835-426022-71.4-https://nww.einvoice-prod.sbs.nhs.uk:8179/invoicepdf/767f2219-c116-5d94-86e4-321521185b16</t>
  </si>
  <si>
    <t>CAPSTICKS SOLICITORS-OR12_835-426022-71.4-</t>
  </si>
  <si>
    <t>CAPSTICKS SOLICITORS-OR12_835-459916-210-https://nww.einvoice-prod.sbs.nhs.uk:8179/invoicepdf/2780d3d8-89c6-5832-a87c-bf9a98121dfc</t>
  </si>
  <si>
    <t>CAPSTICKS SOLICITORS-OR12_835-459916-210-</t>
  </si>
  <si>
    <t>CAPSTICKS SOLICITORS-OR12_835-450064-26.8-https://nww.einvoice-prod.sbs.nhs.uk:8179/invoicepdf/1d1e6b57-589c-5495-9f70-e8670a4d122d</t>
  </si>
  <si>
    <t>CAPSTICKS SOLICITORS-OR12_835-450064-26.8-</t>
  </si>
  <si>
    <t>CAPSTICKS SOLICITORS-OR12_835-448032-42.08-https://nww.einvoice-prod.sbs.nhs.uk:8179/invoicepdf/75d18f5d-ef02-5fbf-a3a5-4a0cbea399e3</t>
  </si>
  <si>
    <t>CAPSTICKS SOLICITORS-OR12_835-448032-42.08-</t>
  </si>
  <si>
    <t>Journal Import 94564150:</t>
  </si>
  <si>
    <t>Payables A 19596644 94564150</t>
  </si>
  <si>
    <t>https://nww.einvoice-prod.sbs.nhs.uk:8179/invoicepdf/5cb29cda-7c80-53a9-b7a5-aacd516ed988</t>
  </si>
  <si>
    <t>https://nww.einvoice-prod.sbs.nhs.uk:8179/invoicepdf/4f560844-1680-533a-a496-6f660128fca8</t>
  </si>
  <si>
    <t>Journal Import 94608819:</t>
  </si>
  <si>
    <t>Payables A 19606688 94608819</t>
  </si>
  <si>
    <t>https://nww.einvoice-prod.sbs.nhs.uk:8179/invoicepdf/e68fe6e9-5a6f-5c08-84be-d9c6b508423a</t>
  </si>
  <si>
    <t>Journal Import 94699498:</t>
  </si>
  <si>
    <t>Payables A 19623700 94699498</t>
  </si>
  <si>
    <t>https://nww.einvoice-prod.sbs.nhs.uk:8179/invoicepdf/60f81e19-7b13-57e0-96fc-4b84a9c5992d</t>
  </si>
  <si>
    <t>https://nww.einvoice-prod.sbs.nhs.uk:8179/invoicepdf/8ce9f59d-fd35-5632-b560-a932f588177f</t>
  </si>
  <si>
    <t>Journal Import 94921333:</t>
  </si>
  <si>
    <t>Payables A 19668757 94921333</t>
  </si>
  <si>
    <t>https://nww.einvoice-prod.sbs.nhs.uk:8179/invoicepdf/87400ae0-9b65-5f10-8848-a17f78c89d8b</t>
  </si>
  <si>
    <t>https://nww.einvoice-prod.sbs.nhs.uk:8179/invoicepdf/85cdf81f-7470-5e67-bde0-47ced76eaef0</t>
  </si>
  <si>
    <t>https://nww.einvoice-prod.sbs.nhs.uk:8179/invoicepdf/dfa19714-8720-579d-85c5-88ebc534f9f9</t>
  </si>
  <si>
    <t>Spreadsheet A 19720680 95164561</t>
  </si>
  <si>
    <t>RYD FIN CAM 2021 08 008 Accrual GBP</t>
  </si>
  <si>
    <t>7310;LAKERS LLP;Accrue Estates Legal Costs M08 Nov-20</t>
  </si>
  <si>
    <t>Reverses "RYD FIN CAM 2021 07 010 Accrual GBP" journal entry of "Spreadsheet A 19488205 94043281" batch from "OCT-20".</t>
  </si>
  <si>
    <t>Reverses "RYD FIN CAM 2021 07 010 Accrual GBP"10-NOV-20 17:47:08 - 94336520</t>
  </si>
  <si>
    <t>Reverses "RYD FIN CAM 2021 07 010 Accrual GBP"10-NOV-20 17:47:08</t>
  </si>
  <si>
    <t>Reverses "RYD FIN CAM 2021 07 016 Accrual GBP" journal entry of "Spreadsheet A 19501503 94099261" batch from "OCT-20".</t>
  </si>
  <si>
    <t>Reverses "RYD FIN CAM 2021 07 016 Accrual GBP"10-NOV-20 17:47:38 - 94336520</t>
  </si>
  <si>
    <t>Reverses "RYD FIN CAM 2021 07 016 Accrual GBP"10-NOV-20 17:47:38</t>
  </si>
  <si>
    <t>CAPSTICKS SOLICITORS-OR12_835-403655-21.4-https://nww.einvoice-prod.sbs.nhs.uk:8179/invoicepdf/45f92aba-21aa-50e0-8aef-d9825abc2111</t>
  </si>
  <si>
    <t>CAPSTICKS SOLICITORS-OR12_835-403655-21.4-</t>
  </si>
  <si>
    <t>CAPSTICKS SOLICITORS-OR12_835-459905-269.3-https://nww.einvoice-prod.sbs.nhs.uk:8179/invoicepdf/fb0cfb83-2890-58cb-b62b-5647d57e11c5</t>
  </si>
  <si>
    <t>CAPSTICKS SOLICITORS-OR12_835-459905-269.3-</t>
  </si>
  <si>
    <t>CAPSTICKS SOLICITORS-OR12_835-448028-25.68-https://nww.einvoice-prod.sbs.nhs.uk:8179/invoicepdf/0f6b0a12-46a0-5873-9182-45dee0b8387a</t>
  </si>
  <si>
    <t>CAPSTICKS SOLICITORS-OR12_835-448028-25.68-</t>
  </si>
  <si>
    <t>Journal Import 94701681:</t>
  </si>
  <si>
    <t>Receivables A 19625520 94701681</t>
  </si>
  <si>
    <t>NOV-20 Misc Receipts GBP</t>
  </si>
  <si>
    <t>SBSEFT1211209479142A</t>
  </si>
  <si>
    <t>LB PAYMENT FROM DESCRIPTION: CAPSTICKS CLNT REFERENCE: REFUND - VANPOULLE, CODED AS PER TRUST EMAIL SR 19/11/2020 Refund for the duplicate payment on 2 Nov 2020 for invoices LBW151946 &amp; SAS2831, PO165085834. RE, Jennifer Breaden</t>
  </si>
  <si>
    <t>Journal Import 94393352:</t>
  </si>
  <si>
    <t>Payables A 19564519 94393352</t>
  </si>
  <si>
    <t>https://nww.einvoice-prod.sbs.nhs.uk:8179/invoicepdf/97049cc8-e96a-512e-8166-ed40c3f11233</t>
  </si>
  <si>
    <t>https://nww.einvoice-prod.sbs.nhs.uk:8179/invoicepdf/99a799fd-ab65-55bb-8bbd-3b69ec0a5698</t>
  </si>
  <si>
    <t>https://nww.einvoice-prod.sbs.nhs.uk:8179/invoicepdf/b3cec2ee-d46c-5852-9881-4de6146f3fad</t>
  </si>
  <si>
    <t>https://nww.einvoice-prod.sbs.nhs.uk:8179/invoicepdf/8c0de13a-87d8-5f69-88b2-ed7b78aded9f</t>
  </si>
  <si>
    <t>https://nww.einvoice-prod.sbs.nhs.uk:8179/invoicepdf/bbd1dfa2-9bb8-57aa-9e68-0821dbc3e284</t>
  </si>
  <si>
    <t>Journal Import 94575633:</t>
  </si>
  <si>
    <t>Payables A 19607507 94575633</t>
  </si>
  <si>
    <t>https://nww.einvoice-prod.sbs.nhs.uk:8179/invoicepdf/a16bd9f2-ca2e-581d-a502-8c345dfda845</t>
  </si>
  <si>
    <t>https://nww.einvoice-prod.sbs.nhs.uk:8179/invoicepdf/fe2933df-f293-521b-be65-38877d87d72a</t>
  </si>
  <si>
    <t>https://nww.einvoice-prod.sbs.nhs.uk:8179/invoicepdf/c93aeabd-5959-5184-99d4-84c61d3c4ecf</t>
  </si>
  <si>
    <t>https://nww.einvoice-prod.sbs.nhs.uk:8179/invoicepdf/d05455bc-1b99-5afa-828a-f06ba2683ece</t>
  </si>
  <si>
    <t>Journal Import 94738332:</t>
  </si>
  <si>
    <t>Payables A 19630683 94738332</t>
  </si>
  <si>
    <t>https://nww.einvoice-prod.sbs.nhs.uk:8179/invoicepdf/636e69eb-15f6-58c7-a1a8-1800a312a558</t>
  </si>
  <si>
    <t>Journal Import 94830988:</t>
  </si>
  <si>
    <t>Payables A 19652688 94830988</t>
  </si>
  <si>
    <t>https://nww.einvoice-prod.sbs.nhs.uk:8179/invoicepdf/d6a60f28-0103-5a76-9969-08a5d7e6aea4</t>
  </si>
  <si>
    <t>https://nww.einvoice-prod.sbs.nhs.uk:8179/invoicepdf/a29178f0-d5d5-533d-9276-e6f425ed8765</t>
  </si>
  <si>
    <t>https://nww.einvoice-prod.sbs.nhs.uk:8179/invoicepdf/48b7e35e-09ca-5988-ae2b-b4300f692f3d</t>
  </si>
  <si>
    <t>Journal Import 94876982:</t>
  </si>
  <si>
    <t>Payables A 19663679 94876982</t>
  </si>
  <si>
    <t>https://nww.einvoice-prod.sbs.nhs.uk:8179/invoicepdf/a1e76055-94a6-5dde-911a-e3228344ae74</t>
  </si>
  <si>
    <t>https://nww.einvoice-prod.sbs.nhs.uk:8179/invoicepdf/54bdfce8-5c66-503c-b396-b02dd4b6f8db</t>
  </si>
  <si>
    <t>Journal Import 94965718:</t>
  </si>
  <si>
    <t>Payables A 19678784 94965718</t>
  </si>
  <si>
    <t>https://nww.einvoice-prod.sbs.nhs.uk:8179/invoicepdf/52d4ea07-960b-5fbf-bd8c-df4056e06b6a</t>
  </si>
  <si>
    <t>https://nww.einvoice-prod.sbs.nhs.uk:8179/invoicepdf/d86c3a68-3b56-5388-bfa4-53f074bf7ce7</t>
  </si>
  <si>
    <t>Journal Import 95012257:</t>
  </si>
  <si>
    <t>Payables A 19686821 95012257</t>
  </si>
  <si>
    <t>https://nww.einvoice-prod.sbs.nhs.uk:8179/invoicepdf/7bfe7a23-4416-57b9-b224-232f2307900b</t>
  </si>
  <si>
    <t>https://nww.einvoice-prod.sbs.nhs.uk:8179/invoicepdf/766a9172-8c08-5e26-b37b-6191ffd342b8</t>
  </si>
  <si>
    <t>https://nww.einvoice-prod.sbs.nhs.uk:8179/invoicepdf/9635a118-bcc5-59d4-a719-0dccc30889d2</t>
  </si>
  <si>
    <t>https://nww.einvoice-prod.sbs.nhs.uk:8179/invoicepdf/8816942e-b634-5eda-a2c1-d92cfb1782dc</t>
  </si>
  <si>
    <t>https://nww.einvoice-prod.sbs.nhs.uk:8179/invoicepdf/d9162625-b0cb-5435-bddd-2c2be9822c61</t>
  </si>
  <si>
    <t>https://nww.einvoice-prod.sbs.nhs.uk:8179/invoicepdf/24467bfd-d897-5053-a7e0-65cad5903ef8</t>
  </si>
  <si>
    <t>https://nww.einvoice-prod.sbs.nhs.uk:8179/invoicepdf/30f69dce-cac1-5c9c-b715-5fde4e75d6b6</t>
  </si>
  <si>
    <t>https://nww.einvoice-prod.sbs.nhs.uk:8179/invoicepdf/05b1cb01-63bd-5285-a0f1-d0b96c9d6f19</t>
  </si>
  <si>
    <t>Journal Import 95040938:</t>
  </si>
  <si>
    <t>Payables A 19692597 95040938</t>
  </si>
  <si>
    <t>https://nww.einvoice-prod.sbs.nhs.uk:8179/invoicepdf/4e8b33d8-6750-5ff4-ba6a-9269196b8af4</t>
  </si>
  <si>
    <t>462330V1</t>
  </si>
  <si>
    <t>https://nww.einvoice-prod.sbs.nhs.uk:8179/invoicepdf/3b6ffaf3-eedd-560b-bd1b-321a0bc80c68</t>
  </si>
  <si>
    <t>465166V1</t>
  </si>
  <si>
    <t>https://nww.einvoice-prod.sbs.nhs.uk:8179/invoicepdf/b7bff234-f13c-59b1-a524-fca68f5307cd</t>
  </si>
  <si>
    <t>467944V1</t>
  </si>
  <si>
    <t>https://nww.einvoice-prod.sbs.nhs.uk:8179/invoicepdf/11be07b5-f9ee-56e7-98f1-0d786fd9b44c</t>
  </si>
  <si>
    <t>https://nww.einvoice-prod.sbs.nhs.uk:8179/invoicepdf/a4a5fc0f-ef68-502c-a8ea-c60f74abca11</t>
  </si>
  <si>
    <t>MEDWAY AMBULANCE STATION REPORT ON TITLE - Invoice 474457</t>
  </si>
  <si>
    <t>Battle Ambulance Station Licence to Occupy - Invoice 476887</t>
  </si>
  <si>
    <t>https://nww.einvoice-prod.sbs.nhs.uk:8179/invoicepdf/9b9aba0e-5fe6-59ea-acc9-ad2d1231fc49</t>
  </si>
  <si>
    <t>Journal Import 94696112:</t>
  </si>
  <si>
    <t>Payables A 19621655 94696112</t>
  </si>
  <si>
    <t>MONTAGU EVANS LLP-OR12_105144-RA200805-834.96-http://nww.docserv.wyss.nhs.uk/synergyiim/dist/?val=1601415_11115873_20200225113747</t>
  </si>
  <si>
    <t>MONTAGU EVANS LLP-OR12_105144-RA200805-834.96-</t>
  </si>
  <si>
    <t>MONTAGU EVANS LLP-OR12_105144-RA200808-2703.68-http://nww.docserv.wyss.nhs.uk/synergyiim/dist/?val=1601415_11115876_20200225113747</t>
  </si>
  <si>
    <t>MONTAGU EVANS LLP-OR12_105144-RA200808-2703.68-</t>
  </si>
  <si>
    <t>CAPSTICKS SOLICITORS-OR12_835-450057-9-https://nww.einvoice-prod.sbs.nhs.uk:8179/invoicepdf/c5528e93-9aa1-5b23-ae2a-85177fb888ec</t>
  </si>
  <si>
    <t>CAPSTICKS SOLICITORS-OR12_835-450057-9-</t>
  </si>
  <si>
    <t>M09 FBP1 Accruals - Fin &amp; Corp</t>
  </si>
  <si>
    <t>Spreadsheet A 20039686 96441198</t>
  </si>
  <si>
    <t>RYD FIN CAM 2021 09 009 Accrual GBP</t>
  </si>
  <si>
    <t>Reverses "RYD FIN CAM 2021 08 009 Accrual GBP" journal entry of "Spreadsheet A 19733490 95212546" batch from "NOV-20".</t>
  </si>
  <si>
    <t>Reverses "RYD FIN CAM 2021 08 009 Accrual GBP"09-DEC-20 17:35:18 - 95487505</t>
  </si>
  <si>
    <t>Reverses "RYD FIN CAM 2021 08 009 Accrual GBP"09-DEC-20 17:35:18</t>
  </si>
  <si>
    <t>M09 FBP1 Accruals - FIN &amp; Corp Prepayments</t>
  </si>
  <si>
    <t>Spreadsheet A 20029590 96412306</t>
  </si>
  <si>
    <t>RYD FIN CAM 2021 09 008 Accrual GBP</t>
  </si>
  <si>
    <t>7310;ICO Information Commissioner's Office;43922 Prepayment DATA PROTECTION FEE:ICO.GOV.UK;Barclaycard payments;Jul-20;;Dec-20</t>
  </si>
  <si>
    <t>7310;2020-21 Legal Fees Accrual Contract based on budget;M09 Dec-20</t>
  </si>
  <si>
    <t>Reverses "RYD FIN CAM 2021 08 014 Accrual GBP" journal entry of "Spreadsheet A 19741229 95259764" batch from "NOV-20".</t>
  </si>
  <si>
    <t>Reverses "RYD FIN CAM 2021 08 014 Accrual GBP"09-DEC-20 17:35:36 - 95487505</t>
  </si>
  <si>
    <t>Reverses "RYD FIN CAM 2021 08 014 Accrual GBP"09-DEC-20 17:35:36</t>
  </si>
  <si>
    <t>Journal Import 95581513:</t>
  </si>
  <si>
    <t>Payables A 19829572 95581513</t>
  </si>
  <si>
    <t>DEC-20 Purchase Invoices GBP</t>
  </si>
  <si>
    <t>https://nww.einvoice-prod.sbs.nhs.uk:8179/invoicepdf/2064616c-c82f-5fcb-8695-1f4d52c938e8</t>
  </si>
  <si>
    <t>https://nww.einvoice-prod.sbs.nhs.uk:8179/invoicepdf/5e8f2842-06b5-5ac2-8097-87de41a3a3bd</t>
  </si>
  <si>
    <t>Journal Import 95700271:</t>
  </si>
  <si>
    <t>Payables A 19858696 95700271</t>
  </si>
  <si>
    <t>Journal Import 95838111:</t>
  </si>
  <si>
    <t>Payables A 19887523 95838111</t>
  </si>
  <si>
    <t>https://nww.einvoice-prod.sbs.nhs.uk:8179/invoicepdf/6b56365f-a58d-5055-bdc1-bb45806e1d07</t>
  </si>
  <si>
    <t>https://nww.einvoice-prod.sbs.nhs.uk:8179/invoicepdf/bc227d3f-9242-5598-bc7a-818982c70c4b</t>
  </si>
  <si>
    <t>7310;CQC;Start Date Prepayment CQC annual Fee;https://nww.docserv.wyss.nhs.uk/synergyiim/docviewer.aspx?t=i&amp;val=PRD21RYD28048342712831.pdf;Dec-20</t>
  </si>
  <si>
    <t>https://nww.docserv.wyss.nhs.uk/synergyiim/docviewer.aspx?t=i&amp;val=PRD21RYD28048342712831.pdf;Dec-20</t>
  </si>
  <si>
    <t>M09 FBP1 Adjustments - Fin &amp; Corp</t>
  </si>
  <si>
    <t>Spreadsheet A 20040752 96441264</t>
  </si>
  <si>
    <t>RYD FIN CAM 2021 09 010 Accrual GBP</t>
  </si>
  <si>
    <t>7310;NHS RESOLUTION;Inv No. OBAR11875   Invoice not on SBS; 2019-20 Accrual Reversal MOVE TO PY CODE</t>
  </si>
  <si>
    <t>Spreadsheet A 20052247 96503615</t>
  </si>
  <si>
    <t>RYD FIN CAM 2021 09 010A Accrual GBP</t>
  </si>
  <si>
    <t>Spreadsheet A 20051310 96503624</t>
  </si>
  <si>
    <t>RYD FIN CAM 2021 09 010B Adjustment GBP</t>
  </si>
  <si>
    <t>Journal Import 95492189:</t>
  </si>
  <si>
    <t>Receivables A 19812496 95492189</t>
  </si>
  <si>
    <t>DEC-20 Misc Receipts GBP</t>
  </si>
  <si>
    <t>SBSEFT0712209518979A</t>
  </si>
  <si>
    <t>LB PAYMENT FROM DESCRIPTION: NHS LA REFERENCE: ALLOCATION REQUESTED CA 8.12.20 CODED AT REQUEST OF CLIENT CA 9.12.20</t>
  </si>
  <si>
    <t>M09 FBP1 Adjustments - HR</t>
  </si>
  <si>
    <t>Spreadsheet A 20038470 96458814</t>
  </si>
  <si>
    <t>RYD FIN CAM 2021 09 012 Accrual GBP</t>
  </si>
  <si>
    <t>7310;44182;Re-code to Corporate;361021 - Thompsons Solicitors through Payment Request Number: 168428</t>
  </si>
  <si>
    <t>7310;VISTA EMPLOYER SERVICES LTD;005084CAN;https://nww.einvoice-prod.sbs.nhs.uk:8179/invoicepdf/b00a0cba-34a6-5da5-93b6-de22061b5135</t>
  </si>
  <si>
    <t>7310;VISTA EMPLOYER SERVICES LTD;005084CAN;</t>
  </si>
  <si>
    <t>Spreadsheet A 20050306 96503837</t>
  </si>
  <si>
    <t>RYD FIN CAM 2021 09 012A CORR Accrual GBP</t>
  </si>
  <si>
    <t>Spreadsheet A 20050309 96503856</t>
  </si>
  <si>
    <t>RYD FIN CAM 2021 09 012B CORR Adjustment GBP</t>
  </si>
  <si>
    <t>7310;44137; CIVICA UK LTD-OR12_37534-CTC199525-132.3-;http://nww.docserv.wyss.nhs.uk/synergyiim/dist/?val=2364247_12807304_20200907163313</t>
  </si>
  <si>
    <t>7310;44137; CIVICA UK LTD-OR12_37534-CTC199525-132.3-;</t>
  </si>
  <si>
    <t>Journal Import 95163046:</t>
  </si>
  <si>
    <t>Payables A 19720601 95163046</t>
  </si>
  <si>
    <t>Journal Import 95261994:</t>
  </si>
  <si>
    <t>Payables A 19744495 95261994</t>
  </si>
  <si>
    <t>005084CAN</t>
  </si>
  <si>
    <t>Cost Management A 19709183 95114748 2</t>
  </si>
  <si>
    <t>01-DEC-2020 Receiving GBP</t>
  </si>
  <si>
    <t>Journal Import 96243490:</t>
  </si>
  <si>
    <t>Cost Management A 19985750 96243490</t>
  </si>
  <si>
    <t>31-DEC-2020 Receiving GBP</t>
  </si>
  <si>
    <t>Manual Payment Local Payments A 3639862 95772171</t>
  </si>
  <si>
    <t>361021 - Thompsons Solicitors through Payment Request Number: 168428</t>
  </si>
  <si>
    <t>Legal Cost for Settlement Agreement ref: D20F0012</t>
  </si>
  <si>
    <t>Spreadsheet A 20014219 96362213</t>
  </si>
  <si>
    <t>RYD FIN RSM 2021 09 002 Adjustment GBP Adjustment GBP</t>
  </si>
  <si>
    <t>Capsticks - https://nww.einvoice-prod.sbs.nhs.uk:8179/invoicepdf/56f15b8c-838e-5879-ba6b-1e046ee294ff</t>
  </si>
  <si>
    <t>https://nww.einvoice-prod.sbs.nhs.uk:8179/invoicepdf/56f15b8c-838e-5879-ba6b-1e046ee294ff</t>
  </si>
  <si>
    <t>Capsticks - https://nww.einvoice-prod.sbs.nhs.uk:8179/invoicepdf/5b937d0d-3836-5cc1-a6a1-8ede11c96cd8</t>
  </si>
  <si>
    <t>https://nww.einvoice-prod.sbs.nhs.uk:8179/invoicepdf/5b937d0d-3836-5cc1-a6a1-8ede11c96cd8</t>
  </si>
  <si>
    <t>Capsticks - https://nww.einvoice-prod.sbs.nhs.uk:8179/invoicepdf/b055d9ff-ffa3-5320-a09c-fe51b8b0409c</t>
  </si>
  <si>
    <t>https://nww.einvoice-prod.sbs.nhs.uk:8179/invoicepdf/b055d9ff-ffa3-5320-a09c-fe51b8b0409c</t>
  </si>
  <si>
    <t>Capsticks - https://nww.einvoice-prod.sbs.nhs.uk:8179/invoicepdf/9c31a8a4-e997-5a6a-982c-04b8341642ee</t>
  </si>
  <si>
    <t>https://nww.einvoice-prod.sbs.nhs.uk:8179/invoicepdf/9c31a8a4-e997-5a6a-982c-04b8341642ee</t>
  </si>
  <si>
    <t>Capsticks - https://nww.einvoice-prod.sbs.nhs.uk:8179/invoicepdf/3d25aae9-1321-5bc6-a581-a9317b381570</t>
  </si>
  <si>
    <t>https://nww.einvoice-prod.sbs.nhs.uk:8179/invoicepdf/3d25aae9-1321-5bc6-a581-a9317b381570</t>
  </si>
  <si>
    <t>Capsticks - https://nww.einvoice-prod.sbs.nhs.uk:8179/invoicepdf/d9a3179c-6bb6-5dbc-9baf-4327ae0b92f3</t>
  </si>
  <si>
    <t>https://nww.einvoice-prod.sbs.nhs.uk:8179/invoicepdf/d9a3179c-6bb6-5dbc-9baf-4327ae0b92f3</t>
  </si>
  <si>
    <t>Capsticks - https://nww.einvoice-prod.sbs.nhs.uk:8179/invoicepdf/47d3093b-a5aa-59cf-9a8f-3a264dbd812a</t>
  </si>
  <si>
    <t>https://nww.einvoice-prod.sbs.nhs.uk:8179/invoicepdf/47d3093b-a5aa-59cf-9a8f-3a264dbd812a</t>
  </si>
  <si>
    <t>Capsticks - https://nww.einvoice-prod.sbs.nhs.uk:8179/invoicepdf/99ca39bd-7505-5eac-9aee-229b9667944d</t>
  </si>
  <si>
    <t>https://nww.einvoice-prod.sbs.nhs.uk:8179/invoicepdf/99ca39bd-7505-5eac-9aee-229b9667944d</t>
  </si>
  <si>
    <t>Capsticks - https://nww.einvoice-prod.sbs.nhs.uk:8179/invoicepdf/9a28ab02-a85a-5564-bfb8-44b54c63f732</t>
  </si>
  <si>
    <t>https://nww.einvoice-prod.sbs.nhs.uk:8179/invoicepdf/9a28ab02-a85a-5564-bfb8-44b54c63f732</t>
  </si>
  <si>
    <t>Capsticks - https://nww.einvoice-prod.sbs.nhs.uk:8179/invoicepdf/cf89a0d8-d851-578c-9837-9d2bdd46a9ca</t>
  </si>
  <si>
    <t>https://nww.einvoice-prod.sbs.nhs.uk:8179/invoicepdf/cf89a0d8-d851-578c-9837-9d2bdd46a9ca</t>
  </si>
  <si>
    <t>Capsticks - https://nww.einvoice-prod.sbs.nhs.uk:8179/invoicepdf/b920f775-146b-501b-95df-53883965db0b</t>
  </si>
  <si>
    <t>https://nww.einvoice-prod.sbs.nhs.uk:8179/invoicepdf/b920f775-146b-501b-95df-53883965db0b</t>
  </si>
  <si>
    <t>Capsticks - https://nww.einvoice-prod.sbs.nhs.uk:8179/invoicepdf/8b0e3503-8a7a-5305-8ad1-a3dc84485dec</t>
  </si>
  <si>
    <t>https://nww.einvoice-prod.sbs.nhs.uk:8179/invoicepdf/8b0e3503-8a7a-5305-8ad1-a3dc84485dec</t>
  </si>
  <si>
    <t>Capsticks - https://nww.einvoice-prod.sbs.nhs.uk:8179/invoicepdf/02f1dadd-5bd4-5c5d-8b8a-9608f356a1f5</t>
  </si>
  <si>
    <t>https://nww.einvoice-prod.sbs.nhs.uk:8179/invoicepdf/02f1dadd-5bd4-5c5d-8b8a-9608f356a1f5</t>
  </si>
  <si>
    <t>SBS RYD NOV-20 VAT ADJUSTMENT JOURNAL</t>
  </si>
  <si>
    <t>Spreadsheet A 19914703 95959471</t>
  </si>
  <si>
    <t>SBS RYD NOV-20 VAT ADJUSTMENT JOURNAL Adjustment GBP</t>
  </si>
  <si>
    <t>SSC AHMED, MOEEN</t>
  </si>
  <si>
    <t>CAPSTICKS SOLICITORS-OR12_835-467944-11.44</t>
  </si>
  <si>
    <t>CAPSTICKS SOLICITORS-OR12_835-465166-62.64</t>
  </si>
  <si>
    <t>CAPSTICKS SOLICITORS-OR12_835-462330-143.04</t>
  </si>
  <si>
    <t>Journal Import 95213109:</t>
  </si>
  <si>
    <t>Payables A 19731600 95213109</t>
  </si>
  <si>
    <t>465166C</t>
  </si>
  <si>
    <t>PO IS 165088377</t>
  </si>
  <si>
    <t>https://nww.einvoice-prod.sbs.nhs.uk:8179/invoicepdf/ceea172a-0bbb-5739-9a81-82567d59e8d1</t>
  </si>
  <si>
    <t>Journal Import 95217788:</t>
  </si>
  <si>
    <t>Payables A 19731746 95217788</t>
  </si>
  <si>
    <t>https://nww.einvoice-prod.sbs.nhs.uk:8179/invoicepdf/b62b6caf-981f-5ad0-99f8-4516a4aef2c8</t>
  </si>
  <si>
    <t>Journal Import 95226352:</t>
  </si>
  <si>
    <t>Payables A 19742537 95226352</t>
  </si>
  <si>
    <t>462330C</t>
  </si>
  <si>
    <t>https://nww.einvoice-prod.sbs.nhs.uk:8179/invoicepdf/52b893a8-949a-5545-b564-7c492cbb19c9</t>
  </si>
  <si>
    <t>467944C</t>
  </si>
  <si>
    <t>https://nww.einvoice-prod.sbs.nhs.uk:8179/invoicepdf/a3e57ad0-f957-5b1b-92a9-ddfb9e827bed</t>
  </si>
  <si>
    <t>Journal Import 95571553:</t>
  </si>
  <si>
    <t>Payables A 19826632 95571553</t>
  </si>
  <si>
    <t>https://nww.einvoice-prod.sbs.nhs.uk:8179/invoicepdf/19010124-2c1f-5d79-b382-49efc6819391</t>
  </si>
  <si>
    <t>https://nww.einvoice-prod.sbs.nhs.uk:8179/invoicepdf/2388ddef-2a16-57e4-b8f8-d092a919dcbb</t>
  </si>
  <si>
    <t>https://nww.einvoice-prod.sbs.nhs.uk:8179/invoicepdf/c7f0dc6d-8e51-55cf-acd3-e242f34c15d2</t>
  </si>
  <si>
    <t>https://nww.einvoice-prod.sbs.nhs.uk:8179/invoicepdf/a80a2185-63b0-5f48-b974-feff4c45f651</t>
  </si>
  <si>
    <t>https://nww.einvoice-prod.sbs.nhs.uk:8179/invoicepdf/45187da1-ded4-58f9-9c92-7fd0675d3731</t>
  </si>
  <si>
    <t>https://nww.einvoice-prod.sbs.nhs.uk:8179/invoicepdf/e995ec2c-59e4-5bdb-b872-51d538f1a81b</t>
  </si>
  <si>
    <t>https://nww.einvoice-prod.sbs.nhs.uk:8179/invoicepdf/b0d26c4b-39d8-5201-aac4-0cb136a71350</t>
  </si>
  <si>
    <t>https://nww.einvoice-prod.sbs.nhs.uk:8179/invoicepdf/cc97e77c-db40-5808-a46d-caec36fa9fbf</t>
  </si>
  <si>
    <t>https://nww.einvoice-prod.sbs.nhs.uk:8179/invoicepdf/6447c0a0-b838-5378-ba31-15599dafe2e9</t>
  </si>
  <si>
    <t>Journal Import 95655105:</t>
  </si>
  <si>
    <t>Payables A 19846648 95655105</t>
  </si>
  <si>
    <t>Secamb - General Estates Matters - Blanket Order - April 2019 - March 2020 - Top up to cover outstanding invoice 471083</t>
  </si>
  <si>
    <t>Secamb - General Estates Matters - Blanket Order - April 2020 - Mar 2021 to replace old PO</t>
  </si>
  <si>
    <t>Spreadsheet A 20013936 96355805</t>
  </si>
  <si>
    <t>RYD FIN RSM 2021 09 001 Adjustment GBP Adjustment GBP</t>
  </si>
  <si>
    <t>M09 FBP1 Accruals - Estates</t>
  </si>
  <si>
    <t>Spreadsheet A 20027425 96411151</t>
  </si>
  <si>
    <t>RYD FIN CAM 2021 09 007 Accrual GBP</t>
  </si>
  <si>
    <t>7310;LAKERS LLP;Accrue Estates Legal Costs M09 Dec-20</t>
  </si>
  <si>
    <t>Reverses "RYD FIN CAM 2021 08 008 Accrual GBP" journal entry of "Spreadsheet A 19720680 95164561" batch from "NOV-20".</t>
  </si>
  <si>
    <t>Reverses "RYD FIN CAM 2021 08 008 Accrual GBP"09-DEC-20 17:35:00 - 95487505</t>
  </si>
  <si>
    <t>Reverses "RYD FIN CAM 2021 08 008 Accrual GBP"09-DEC-20 17:35:00</t>
  </si>
  <si>
    <t>Chawton Hill - https://nww.einvoice-prod.sbs.nhs.uk:8179/invoicepdf/9d6b7417-6294-56aa-818b-53fa3b3c3160</t>
  </si>
  <si>
    <t>CAPSTICKS SOLICITORS-471087-0-https://nww.einvoice-prod.sbs.nhs.uk:8179/invoicepdf/a16bd9f2-ca2e-581d-a502-8c345dfda845</t>
  </si>
  <si>
    <t>CAPSTICKS SOLICITORS-471087-0-</t>
  </si>
  <si>
    <t>CAPSTICKS SOLICITORS-465181-0-https://nww.einvoice-prod.sbs.nhs.uk:8179/invoicepdf/c93aeabd-5959-5184-99d4-84c61d3c4ecf</t>
  </si>
  <si>
    <t>CAPSTICKS SOLICITORS-465181-0-</t>
  </si>
  <si>
    <t>CAPSTICKS SOLICITORS-463151-0-https://nww.einvoice-prod.sbs.nhs.uk:8179/invoicepdf/99a799fd-ab65-55bb-8bbd-3b69ec0a5698</t>
  </si>
  <si>
    <t>CAPSTICKS SOLICITORS-463151-0-</t>
  </si>
  <si>
    <t>CAPSTICKS SOLICITORS-458261-0-https://nww.einvoice-prod.sbs.nhs.uk:8179/invoicepdf/fe2933df-f293-521b-be65-38877d87d72a</t>
  </si>
  <si>
    <t>CAPSTICKS SOLICITORS-458261-0-</t>
  </si>
  <si>
    <t>CAPSTICKS SOLICITORS-OR12_835-467954-24.3</t>
  </si>
  <si>
    <t>https://nww.einvoice-prod.sbs.nhs.uk:8179/invoicepdf/87dca4ca-bbaf-5f88-a6e2-2b188bb42d1a</t>
  </si>
  <si>
    <t>Journal Import 95167689:</t>
  </si>
  <si>
    <t>Payables A 19720738 95167689</t>
  </si>
  <si>
    <t>https://nww.einvoice-prod.sbs.nhs.uk:8179/invoicepdf/24d26c8e-f28e-52ee-813e-1a6083b5adc3</t>
  </si>
  <si>
    <t>https://nww.einvoice-prod.sbs.nhs.uk:8179/invoicepdf/84466a6f-e86d-5b35-81fc-3b3e59337717</t>
  </si>
  <si>
    <t>https://nww.einvoice-prod.sbs.nhs.uk:8179/invoicepdf/47917f50-a235-5fc5-b028-04a4a062157a</t>
  </si>
  <si>
    <t>https://nww.einvoice-prod.sbs.nhs.uk:8179/invoicepdf/d6f7468a-50a6-5e58-816c-d54cbf258a38</t>
  </si>
  <si>
    <t>https://nww.einvoice-prod.sbs.nhs.uk:8179/invoicepdf/18759459-d8dd-5108-ba77-7d96e688e62e</t>
  </si>
  <si>
    <t>https://nww.einvoice-prod.sbs.nhs.uk:8179/invoicepdf/f3e58adb-81a4-5f94-8251-a45dfbb6e3f6</t>
  </si>
  <si>
    <t>https://nww.einvoice-prod.sbs.nhs.uk:8179/invoicepdf/dea02930-38bd-5b90-b9cd-8672b0c02d26</t>
  </si>
  <si>
    <t>https://nww.einvoice-prod.sbs.nhs.uk:8179/invoicepdf/1b3002ca-333d-5f76-abb9-b56c4f4a4a04</t>
  </si>
  <si>
    <t>https://nww.einvoice-prod.sbs.nhs.uk:8179/invoicepdf/625e706a-69b9-5ad1-b89e-1f4952ee27c8</t>
  </si>
  <si>
    <t>https://nww.einvoice-prod.sbs.nhs.uk:8179/invoicepdf/49d1401e-94e1-5ecb-a3ce-9d163a556245</t>
  </si>
  <si>
    <t>https://nww.einvoice-prod.sbs.nhs.uk:8179/invoicepdf/c57af932-7ad0-579d-96e7-3d976e1d97e3</t>
  </si>
  <si>
    <t>https://nww.einvoice-prod.sbs.nhs.uk:8179/invoicepdf/93511c5c-c577-5204-bffc-751da9079a2c</t>
  </si>
  <si>
    <t>Journal Import 95307888:</t>
  </si>
  <si>
    <t>Payables A 19752254 95307888</t>
  </si>
  <si>
    <t>https://nww.einvoice-prod.sbs.nhs.uk:8179/invoicepdf/8f8b663e-6919-5adf-afca-62d01073c59d</t>
  </si>
  <si>
    <t>Journal Import 95399138:</t>
  </si>
  <si>
    <t>Payables A 19774159 95399138</t>
  </si>
  <si>
    <t>https://nww.einvoice-prod.sbs.nhs.uk:8179/invoicepdf/031e3883-3b8d-57c3-a1a4-208dddb08a64</t>
  </si>
  <si>
    <t>https://nww.einvoice-prod.sbs.nhs.uk:8179/invoicepdf/4db68a5d-9047-5c9a-926f-ff7dc144b278</t>
  </si>
  <si>
    <t>Journal Import 95444612:</t>
  </si>
  <si>
    <t>Payables A 19790829 95444612</t>
  </si>
  <si>
    <t>https://nww.einvoice-prod.sbs.nhs.uk:8179/invoicepdf/f9ea7ba5-652d-55ad-a0b1-968a00c0aa01</t>
  </si>
  <si>
    <t>https://nww.einvoice-prod.sbs.nhs.uk:8179/invoicepdf/b5a9ce84-ae0c-555c-a6a4-9604e3b4ae7a</t>
  </si>
  <si>
    <t>https://nww.einvoice-prod.sbs.nhs.uk:8179/invoicepdf/b5696605-dee4-52b6-acd6-5831b3acc673</t>
  </si>
  <si>
    <t>https://nww.einvoice-prod.sbs.nhs.uk:8179/invoicepdf/999ed3db-623a-5190-9fa1-707d14eb3876</t>
  </si>
  <si>
    <t>Journal Import 95486755:</t>
  </si>
  <si>
    <t>Payables A 19809717 95486755</t>
  </si>
  <si>
    <t>https://nww.einvoice-prod.sbs.nhs.uk:8179/invoicepdf/ab4ce994-33a6-59c1-bfe6-733e001dbd92</t>
  </si>
  <si>
    <t>Journal Import 95529571:</t>
  </si>
  <si>
    <t>Payables A 19818651 95529571</t>
  </si>
  <si>
    <t>https://nww.einvoice-prod.sbs.nhs.uk:8179/invoicepdf/1f235a5f-960b-5f3f-a201-4faf7fab1490</t>
  </si>
  <si>
    <t>Journal Import 95533232:</t>
  </si>
  <si>
    <t>Payables A 19819662 95533232</t>
  </si>
  <si>
    <t>https://nww.einvoice-prod.sbs.nhs.uk:8179/invoicepdf/ce7fb344-6755-5fbc-ba51-286b20432030</t>
  </si>
  <si>
    <t>https://nww.einvoice-prod.sbs.nhs.uk:8179/invoicepdf/7aafacf7-7b8a-5678-9479-b876c1f2d9a0</t>
  </si>
  <si>
    <t>https://nww.einvoice-prod.sbs.nhs.uk:8179/invoicepdf/d891bd1f-9e70-52d8-85d2-55f93be754b9</t>
  </si>
  <si>
    <t>https://nww.einvoice-prod.sbs.nhs.uk:8179/invoicepdf/3548b004-9d8a-52a4-a022-24b2bcb0096b</t>
  </si>
  <si>
    <t>https://nww.einvoice-prod.sbs.nhs.uk:8179/invoicepdf/053575ba-bd1f-59e3-bfb7-644c6fde3467</t>
  </si>
  <si>
    <t>https://nww.einvoice-prod.sbs.nhs.uk:8179/invoicepdf/8fe71122-8837-5d02-a476-2bc5cf3e777c</t>
  </si>
  <si>
    <t>https://nww.einvoice-prod.sbs.nhs.uk:8179/invoicepdf/e6565371-6b06-59c8-9d46-c3bfc78b2e51</t>
  </si>
  <si>
    <t>https://nww.einvoice-prod.sbs.nhs.uk:8179/invoicepdf/124241c2-3e1b-5a2e-9130-758aa2bbde94</t>
  </si>
  <si>
    <t>https://nww.einvoice-prod.sbs.nhs.uk:8179/invoicepdf/96f9e2b1-0aa5-55e4-8957-614efc78949a</t>
  </si>
  <si>
    <t>https://nww.einvoice-prod.sbs.nhs.uk:8179/invoicepdf/caf62b11-b9d1-5f6d-8b9e-b12f6c2d16e5</t>
  </si>
  <si>
    <t>Journal Import 95744741:</t>
  </si>
  <si>
    <t>Payables A 19863697 95744741</t>
  </si>
  <si>
    <t>Journal Import 96172891:</t>
  </si>
  <si>
    <t>Payables A 19971731 96172891</t>
  </si>
  <si>
    <t>https://nww.einvoice-prod.sbs.nhs.uk:8179/invoicepdf/fd7f4d8a-e513-57a1-b47f-f8d94d48cbeb</t>
  </si>
  <si>
    <t>https://nww.einvoice-prod.sbs.nhs.uk:8179/invoicepdf/5d19ba83-2fca-5f12-a3e7-83d07e6fd683</t>
  </si>
  <si>
    <t>Journal Import 96241888:</t>
  </si>
  <si>
    <t>Payables A 19986721 96241888</t>
  </si>
  <si>
    <t>Reigate Fire Station - 148300 - update and budget review</t>
  </si>
  <si>
    <t>Lease of 22 Eldon Way, Paddock Wood</t>
  </si>
  <si>
    <t>https://nww.einvoice-prod.sbs.nhs.uk:8179/invoicepdf/969b7dfe-fb22-51b9-87ec-080e6990d330</t>
  </si>
  <si>
    <t>https://nww.einvoice-prod.sbs.nhs.uk:8179/invoicepdf/7ad1cd11-d42f-56c4-a49f-bc42851b0e14</t>
  </si>
  <si>
    <t>Journal Import 97357325:</t>
  </si>
  <si>
    <t>Payables A 20227709 97357325</t>
  </si>
  <si>
    <t>JAN-21 Purchase Invoices GBP</t>
  </si>
  <si>
    <t>https://nww.einvoice-prod.sbs.nhs.uk:8179/invoicepdf/f3be1a05-bac5-5118-8c44-ad10b9c9e39d</t>
  </si>
  <si>
    <t>Manual Payment Local Payments A 3696419 97265193</t>
  </si>
  <si>
    <t>365147 - Kennedys through Payment Request Number: 170557</t>
  </si>
  <si>
    <t>Kennedys</t>
  </si>
  <si>
    <t>REF: N1315/957144/CKM Outstanding invoice for legal services in representing SECAmb at inquest.</t>
  </si>
  <si>
    <t>M10 FBP1 Accruals - Finance &amp; Corporate</t>
  </si>
  <si>
    <t>Spreadsheet A 20275591 97526473</t>
  </si>
  <si>
    <t>RYD FIN CAM 2021 10 008 Accrual GBP</t>
  </si>
  <si>
    <t>Reverses "RYD FIN CAM 2021 09 009 Accrual GBP" journal entry of "Spreadsheet A 20039686 96441198" batch from "DEC-20".</t>
  </si>
  <si>
    <t>Reverses "RYD FIN CAM 2021 09 009 Accrual GBP"12-JAN-21 17:35:39 - 96737607</t>
  </si>
  <si>
    <t>Reverses "RYD FIN CAM 2021 09 009 Accrual GBP"12-JAN-21 17:35:39</t>
  </si>
  <si>
    <t>Journal Import 97369425:</t>
  </si>
  <si>
    <t>Cost Management A 20230024 97369425</t>
  </si>
  <si>
    <t>29-JAN-2021 Receiving GBP</t>
  </si>
  <si>
    <t>7310;DAC Beachcroft;43493 Accrual Professional Fees PO 165088048;http://nww.docserv.wyss.nhs.uk/synergyiim/dist/?val=2726960_13259118_20201103095001;Jan-21</t>
  </si>
  <si>
    <t>7310;DAC Beachcroft;43493 Accrual Professional Fees PO 165088048;</t>
  </si>
  <si>
    <t>http://nww.docserv.wyss.nhs.uk/synergyiim/dist/?val=2726960_13259118_20201103095001;Jan-21</t>
  </si>
  <si>
    <t>7310;ICO Information Commissioner's Office;43922 Prepayment DATA PROTECTION FEE:ICO.GOV.UK;Barclaycard payments;Jul-20;;Jan-21</t>
  </si>
  <si>
    <t>Reverses "RYD FIN CAM 2021 09 008 Accrual GBP" journal entry of "Spreadsheet A 20029590 96412306" batch from "DEC-20".</t>
  </si>
  <si>
    <t>Reverses "RYD FIN CAM 2021 09 008 Accrual GBP"12-JAN-21 17:35:31 - 96737607</t>
  </si>
  <si>
    <t>Reverses "RYD FIN CAM 2021 09 008 Accrual GBP"12-JAN-21 17:35:31</t>
  </si>
  <si>
    <t>Journal Import 96509771:</t>
  </si>
  <si>
    <t>Receivables A 20056514 96509771</t>
  </si>
  <si>
    <t>JAN-21 Misc Receipts GBP</t>
  </si>
  <si>
    <t>SBSEFT0601219562193A</t>
  </si>
  <si>
    <t>PAYMENT FROM DESCRIPTION: HMCTS/CENTRALISED REFERENCE: M. CLARKE REFUND ALLOCATED AS PER RID CA 07.01.21</t>
  </si>
  <si>
    <t>Journal Import 97034900:</t>
  </si>
  <si>
    <t>Receivables A 20160521 97034900</t>
  </si>
  <si>
    <t>SBSEFT0601219562194A</t>
  </si>
  <si>
    <t>RE PAYMENT FROM DESCRIPTION: HMCTS/CENTRALISED REFERENCE: 19126442T WK COMP EMAILED FOR AP DETAILS- CA 07.01.21</t>
  </si>
  <si>
    <t>7310;CQC;Start Date Prepayment CQC annual Fee;https://nww.docserv.wyss.nhs.uk/synergyiim/docviewer.aspx?t=i&amp;val=PRD21RYD28048342712831.pdf;Jan-21</t>
  </si>
  <si>
    <t>https://nww.docserv.wyss.nhs.uk/synergyiim/docviewer.aspx?t=i&amp;val=PRD21RYD28048342712831.pdf;Jan-21</t>
  </si>
  <si>
    <t>Reverses "RYD FIN CAM 2021 09 010 Accrual GBP" journal entry of "Spreadsheet A 20040752 96441264" batch from "DEC-20".</t>
  </si>
  <si>
    <t>Reverses "RYD FIN CAM 2021 09 010 Accrual GBP"12-JAN-21 17:35:40 - 96737607</t>
  </si>
  <si>
    <t>Reverses "RYD FIN CAM 2021 09 010 Accrual GBP"12-JAN-21 17:35:40</t>
  </si>
  <si>
    <t>Reverses "RYD FIN CAM 2021 09 010A Accrual GBP" journal entry of "Spreadsheet A 20052247 96503615" batch from "DEC-20".</t>
  </si>
  <si>
    <t>Reverses "RYD FIN CAM 2021 09 010A Accrual GBP"12-JAN-21 17:36:12 - 96737607</t>
  </si>
  <si>
    <t>Reverses "RYD FIN CAM 2021 09 010A Accrual GBP"12-JAN-21 17:36:12</t>
  </si>
  <si>
    <t>Reverses "RYD FIN CAM 2021 09 012 Accrual GBP" journal entry of "Spreadsheet A 20038470 96458814" batch from "DEC-20".</t>
  </si>
  <si>
    <t>Reverses "RYD FIN CAM 2021 09 012 Accrual GBP"12-JAN-21 17:35:55 - 96737607</t>
  </si>
  <si>
    <t>Reverses "RYD FIN CAM 2021 09 012 Accrual GBP"12-JAN-21 17:35:55</t>
  </si>
  <si>
    <t>Reverses "RYD FIN CAM 2021 09 012A CORR Accrual GBP" journal entry of "Spreadsheet A 20050306 96503837" batch from "DEC-20".</t>
  </si>
  <si>
    <t>Reverses "RYD FIN CAM 2021 09 012A CORR Accrual GBP"12-JAN-21 17:36:13 - 96737607</t>
  </si>
  <si>
    <t>Reverses "RYD FIN CAM 2021 09 012A CORR Accrual GBP"12-JAN-21 17:36:13</t>
  </si>
  <si>
    <t>Cost Management A 19985750 96243490 2</t>
  </si>
  <si>
    <t>01-JAN-2021 Receiving GBP</t>
  </si>
  <si>
    <t>Journal Import 97073973:</t>
  </si>
  <si>
    <t>Payables A 20165678 97073973</t>
  </si>
  <si>
    <t>https://nww.einvoice-prod.sbs.nhs.uk:8179/invoicepdf/07dcfa95-5cf0-53c0-993e-7c3d1d71cd05</t>
  </si>
  <si>
    <t>Spreadsheet A 20254011 97450912</t>
  </si>
  <si>
    <t>RYD FIN RSM 2021 10 001 Adjustment GBP Adjustment GBP</t>
  </si>
  <si>
    <t>Capsticks - https://nww.einvoice-prod.sbs.nhs.uk:8179/invoicepdf/3e0cd99a-d4df-58a5-9522-c55060f9f378</t>
  </si>
  <si>
    <t>https://nww.einvoice-prod.sbs.nhs.uk:8179/invoicepdf/3e0cd99a-d4df-58a5-9522-c55060f9f378</t>
  </si>
  <si>
    <t>Capsticks - https://nww.einvoice-prod.sbs.nhs.uk:8179/invoicepdf/57c12486-4222-51ac-9954-8ff4e78ff694</t>
  </si>
  <si>
    <t>https://nww.einvoice-prod.sbs.nhs.uk:8179/invoicepdf/57c12486-4222-51ac-9954-8ff4e78ff694</t>
  </si>
  <si>
    <t>Capsticks - https://nww.einvoice-prod.sbs.nhs.uk:8179/invoicepdf/a4778d5e-1641-5e70-bdfc-3e7185ab09d9</t>
  </si>
  <si>
    <t>https://nww.einvoice-prod.sbs.nhs.uk:8179/invoicepdf/a4778d5e-1641-5e70-bdfc-3e7185ab09d9</t>
  </si>
  <si>
    <t>Capsticks - https://nww.einvoice-prod.sbs.nhs.uk:8179/invoicepdf/48f71a0b-3471-522a-b0c0-64c04f48202a</t>
  </si>
  <si>
    <t>https://nww.einvoice-prod.sbs.nhs.uk:8179/invoicepdf/48f71a0b-3471-522a-b0c0-64c04f48202a</t>
  </si>
  <si>
    <t>SBS RYD DEC-20 VAT ADJUSTMENT JOURNAL</t>
  </si>
  <si>
    <t>Spreadsheet A 20251080 97453986</t>
  </si>
  <si>
    <t>SBS RYD DEC-20 VAT ADJUSTMENT JOURNAL Adjustment GBP</t>
  </si>
  <si>
    <t>CAPSTICKS SOLICITORS-OR12_835-467944C--11.44</t>
  </si>
  <si>
    <t>CAPSTICKS SOLICITORS-465166C--62.64-https://nww.einvoice-prod.sbs.nhs.uk:8179/invoicepdf/ceea172a-0bbb-5739-9a81-82567d59e8d1</t>
  </si>
  <si>
    <t>CAPSTICKS SOLICITORS-465166C--62.64-</t>
  </si>
  <si>
    <t>CAPSTICKS SOLICITORS-OR12_835-462330C--143.04</t>
  </si>
  <si>
    <t>Journal Import 96368182:</t>
  </si>
  <si>
    <t>Payables A 20017450 96368182</t>
  </si>
  <si>
    <t>https://nww.einvoice-prod.sbs.nhs.uk:8179/invoicepdf/025371fd-b5b3-5295-805c-a83a1ff82991</t>
  </si>
  <si>
    <t>https://nww.einvoice-prod.sbs.nhs.uk:8179/invoicepdf/17035240-c476-538d-a466-c0d640109986</t>
  </si>
  <si>
    <t>https://nww.einvoice-prod.sbs.nhs.uk:8179/invoicepdf/05367777-0888-5219-a9a0-b323ca74f6b9</t>
  </si>
  <si>
    <t>Journal Import 96412732:</t>
  </si>
  <si>
    <t>Payables A 20029604 96412732</t>
  </si>
  <si>
    <t>Journal Import 96457829:</t>
  </si>
  <si>
    <t>Payables A 20041445 96457829</t>
  </si>
  <si>
    <t>Journal Import 96694920:</t>
  </si>
  <si>
    <t>Payables A 20081815 96694920</t>
  </si>
  <si>
    <t>Journal Import 96947311:</t>
  </si>
  <si>
    <t>Payables A 20140723 96947311</t>
  </si>
  <si>
    <t>Journal Import 96992775:</t>
  </si>
  <si>
    <t>Payables A 20147688 96992775</t>
  </si>
  <si>
    <t>https://nww.einvoice-prod.sbs.nhs.uk:8179/invoicepdf/8d68df18-8825-5fc9-8ea0-0e81f14b9aa4</t>
  </si>
  <si>
    <t>https://nww.einvoice-prod.sbs.nhs.uk:8179/invoicepdf/1bba56c9-b4be-598e-b402-5897940d0996</t>
  </si>
  <si>
    <t>M10 FBP1 Accruals - ESTATES</t>
  </si>
  <si>
    <t>Spreadsheet A 20263333 97502107</t>
  </si>
  <si>
    <t>RYD FIN CAM 2021 10 006 Accrual GBP</t>
  </si>
  <si>
    <t>7310;LAKERS LLP;Accrue Estates Legal Costs M10 Jan-21</t>
  </si>
  <si>
    <t>Reverses "RYD FIN CAM 2021 09 007 Accrual GBP" journal entry of "Spreadsheet A 20027425 96411151" batch from "DEC-20".</t>
  </si>
  <si>
    <t>Reverses "RYD FIN CAM 2021 09 007 Accrual GBP"12-JAN-21 17:35:30 - 96737607</t>
  </si>
  <si>
    <t>Reverses "RYD FIN CAM 2021 09 007 Accrual GBP"12-JAN-21 17:35:30</t>
  </si>
  <si>
    <t>CAPSTICKS SOLICITORS-410894-0-https://nww.einvoice-prod.sbs.nhs.uk:8179/invoicepdf/c57af932-7ad0-579d-96e7-3d976e1d97e3</t>
  </si>
  <si>
    <t>CAPSTICKS SOLICITORS-410894-0-</t>
  </si>
  <si>
    <t>Journal Import 96276067:</t>
  </si>
  <si>
    <t>Payables A 19990534 96276067</t>
  </si>
  <si>
    <t>https://nww.einvoice-prod.sbs.nhs.uk:8179/invoicepdf/8d44bd31-a62d-56c1-938f-58a51cea5d58</t>
  </si>
  <si>
    <t>https://nww.einvoice-prod.sbs.nhs.uk:8179/invoicepdf/10e40166-f832-59da-9faa-c4cad1e53f15</t>
  </si>
  <si>
    <t>https://nww.einvoice-prod.sbs.nhs.uk:8179/invoicepdf/e5aabab3-2817-577d-b17e-d6ae6bcb58f8</t>
  </si>
  <si>
    <t>https://nww.einvoice-prod.sbs.nhs.uk:8179/invoicepdf/1d18a446-3d03-57f8-9034-83ab08bae978</t>
  </si>
  <si>
    <t>Journal Import 96988555:</t>
  </si>
  <si>
    <t>Payables A 20150626 96988555</t>
  </si>
  <si>
    <t>https://nww.einvoice-prod.sbs.nhs.uk:8179/invoicepdf/1b0fcb05-7490-5dd5-8abd-178cbd529070</t>
  </si>
  <si>
    <t>https://nww.einvoice-prod.sbs.nhs.uk:8179/invoicepdf/6956e747-0183-5492-8a01-9df65e78aaa3</t>
  </si>
  <si>
    <t>https://nww.einvoice-prod.sbs.nhs.uk:8179/invoicepdf/95e252b9-dd60-5d12-84ca-b52e18a44afc</t>
  </si>
  <si>
    <t>https://nww.einvoice-prod.sbs.nhs.uk:8179/invoicepdf/91d54ceb-2e79-5110-aa65-239e56de7281</t>
  </si>
  <si>
    <t>https://nww.einvoice-prod.sbs.nhs.uk:8179/invoicepdf/021fca88-9a34-5996-9f6d-5f398211d668</t>
  </si>
  <si>
    <t>https://nww.einvoice-prod.sbs.nhs.uk:8179/invoicepdf/d2c5d6fb-2654-5e0d-bc44-07e4e93f175f</t>
  </si>
  <si>
    <t>https://nww.einvoice-prod.sbs.nhs.uk:8179/invoicepdf/f2f62313-7835-5ed7-a102-513807e7144b</t>
  </si>
  <si>
    <t>https://nww.einvoice-prod.sbs.nhs.uk:8179/invoicepdf/628cbff1-ecbf-522a-a86e-5e683d257440</t>
  </si>
  <si>
    <t>https://nww.einvoice-prod.sbs.nhs.uk:8179/invoicepdf/3a812aef-a71d-579a-b225-4a258026e710</t>
  </si>
  <si>
    <t>Journal Import 97070296:</t>
  </si>
  <si>
    <t>Payables A 20163703 97070296</t>
  </si>
  <si>
    <t>https://nww.einvoice-prod.sbs.nhs.uk:8179/invoicepdf/7f59c688-af30-59cf-afdf-34ffa3bf7695</t>
  </si>
  <si>
    <t>Journal Import 97327347:</t>
  </si>
  <si>
    <t>Payables A 20220858 97327347</t>
  </si>
  <si>
    <t>https://nww.einvoice-prod.sbs.nhs.uk:8179/invoicepdf/808c5492-c17d-51c5-9b3e-636b568ea6eb</t>
  </si>
  <si>
    <t>https://nww.einvoice-prod.sbs.nhs.uk:8179/invoicepdf/8053bf58-6ff5-54f7-ac7d-6f9d99231cdd</t>
  </si>
  <si>
    <t>https://nww.einvoice-prod.sbs.nhs.uk:8179/invoicepdf/2a2661e6-fb24-5a75-8587-f02b4c5dd34b</t>
  </si>
  <si>
    <t>https://nww.einvoice-prod.sbs.nhs.uk:8179/invoicepdf/72bb261a-eefb-5fb4-b1a0-570149d5ab8d</t>
  </si>
  <si>
    <t>https://nww.einvoice-prod.sbs.nhs.uk:8179/invoicepdf/ada7d3c1-9ecb-5cc7-931d-2a9c4aa7547a</t>
  </si>
  <si>
    <t>https://nww.einvoice-prod.sbs.nhs.uk:8179/invoicepdf/da12e133-7e7a-57aa-abed-3b27ae958d61</t>
  </si>
  <si>
    <t>M11 FBP1 Accrual - Finance &amp; Corporate</t>
  </si>
  <si>
    <t>Spreadsheet A 20514198 98564434</t>
  </si>
  <si>
    <t>RYD FIN CAM 2021 11 007 Accrual GBP</t>
  </si>
  <si>
    <t>Reverses "RYD FIN CAM 2021 10 008 Accrual GBP" journal entry of "Spreadsheet A 20275591 97526473" batch from "JAN-21".</t>
  </si>
  <si>
    <t>Reverses "RYD FIN CAM 2021 10 008 Accrual GBP"09-FEB-21 17:35:40 - 97774530</t>
  </si>
  <si>
    <t>Reverses "RYD FIN CAM 2021 10 008 Accrual GBP"09-FEB-21 17:35:40</t>
  </si>
  <si>
    <t>FEB-21 Purchase Invoices GBP</t>
  </si>
  <si>
    <t>Cost Management A 20230024 97369425 2</t>
  </si>
  <si>
    <t>01-FEB-2021 Receiving GBP</t>
  </si>
  <si>
    <t>7310;2020-21 Legal Fees Accrual Contract based on budget;M11 Feb-21</t>
  </si>
  <si>
    <t>7310;DAC Beachcroft;43493 Accrual Professional Fees PO 165088048;http://nww.docserv.wyss.nhs.uk/synergyiim/dist/?val=2726960_13259118_20201103095001;Feb-21</t>
  </si>
  <si>
    <t>http://nww.docserv.wyss.nhs.uk/synergyiim/dist/?val=2726960_13259118_20201103095001;Feb-21</t>
  </si>
  <si>
    <t>7310;ICO Information Commissioner's Office;43922 Prepayment DATA PROTECTION FEE:ICO.GOV.UK;Barclaycard payments;Jul-20;;Feb-21</t>
  </si>
  <si>
    <t>M11 FBP1 Accrual - Uniform, Covid Estates Cleaning, NHS 111, HR</t>
  </si>
  <si>
    <t>Spreadsheet A 20521996 98604641</t>
  </si>
  <si>
    <t>RYD FIN CAM 2021 11 009 Accrual GBP</t>
  </si>
  <si>
    <t>7310;DAC Beachcroft; Prepayment Professional Fees PO 165088048;http://nww.docserv.wyss.nhs.uk/synergyiim/dist/?val=3493260_14151874_20210216110515;Feb-21</t>
  </si>
  <si>
    <t>7310;DAC Beachcroft; Prepayment Professional Fees PO 165088048;</t>
  </si>
  <si>
    <t>http://nww.docserv.wyss.nhs.uk/synergyiim/dist/?val=3493260_14151874_20210216110515;Feb-21</t>
  </si>
  <si>
    <t>7310;DAC Beachcroft;43493 Prepayment Professional Fees PO 165088048;http://nww.docserv.wyss.nhs.uk/synergyiim/dist/?val=3493260_14151874_20210216110515;Feb-21</t>
  </si>
  <si>
    <t>M11 FBP1 Adjustment - HR</t>
  </si>
  <si>
    <t>Spreadsheet A 20522013 98604929</t>
  </si>
  <si>
    <t>RYD FIN CAM 2021 11 010 Adjustment GBP</t>
  </si>
  <si>
    <t>7310;DAC BEACHCROFT LLP;10234066 165090075;http://nww.docserv.wyss.nhs.uk/synergyiim/dist/?val=3493260_14151874_20210216110515</t>
  </si>
  <si>
    <t>7310;DAC BEACHCROFT LLP;10234066 165090075;</t>
  </si>
  <si>
    <t>http://nww.docserv.wyss.nhs.uk/synergyiim/dist/?val=3493260_14151874_20210216110515</t>
  </si>
  <si>
    <t>7310;CQC;Start Date Prepayment CQC annual Fee;https://nww.docserv.wyss.nhs.uk/synergyiim/docviewer.aspx?t=i&amp;val=PRD21RYD28048342712831.pdf;Feb-21</t>
  </si>
  <si>
    <t>https://nww.docserv.wyss.nhs.uk/synergyiim/docviewer.aspx?t=i&amp;val=PRD21RYD28048342712831.pdf;Feb-21</t>
  </si>
  <si>
    <t>SBS RYD JAN-21 VAT ADJUSTMENT JOURNAL</t>
  </si>
  <si>
    <t>Spreadsheet A 20489144 98455720</t>
  </si>
  <si>
    <t>SBS RYD JAN-21 VAT ADJUSTMENT JOURNAL Adjustment GBP</t>
  </si>
  <si>
    <t>CAPSTICKS SOLICITORS-407669-0-https://nww.einvoice-prod.sbs.nhs.uk:8179/invoicepdf/f3be1a05-bac5-5118-8c44-ad10b9c9e39d</t>
  </si>
  <si>
    <t>CAPSTICKS SOLICITORS-407669-0-</t>
  </si>
  <si>
    <t>Journal Import 98336670:</t>
  </si>
  <si>
    <t>Receivables A 20465546 98336670</t>
  </si>
  <si>
    <t>FEB-21 Misc Receipts GBP</t>
  </si>
  <si>
    <t>SBSEFT2402219638174A</t>
  </si>
  <si>
    <t>AC PAYMENT FROM DESCRIPTION: NHS LA REFERENCE: ALLOCATION REQUESTED CA 25.02.21 CODED AS PER REQUEST OF CLIENT CA 25.02.21</t>
  </si>
  <si>
    <t>7310;VISTA EMPLOYER SERVICES LTD;5159 165089631;https://nww.einvoice-prod.sbs.nhs.uk:8179/invoicepdf/07dcfa95-5cf0-53c0-993e-7c3d1d71cd05</t>
  </si>
  <si>
    <t>7310;VISTA EMPLOYER SERVICES LTD;5159 165089631;</t>
  </si>
  <si>
    <t>Journal Import 98098115:</t>
  </si>
  <si>
    <t>Payables A 20414646 98098115</t>
  </si>
  <si>
    <t>Journal Import 98201692:</t>
  </si>
  <si>
    <t>Payables A 20441829 98201692</t>
  </si>
  <si>
    <t>Journal Import 98377971:</t>
  </si>
  <si>
    <t>Cost Management A 20469158 98377971</t>
  </si>
  <si>
    <t>26-FEB-2021 Receiving GBP</t>
  </si>
  <si>
    <t>SEC002 -27012021: Job Evaluator from 23/03/2021 to 22/03/2022</t>
  </si>
  <si>
    <t>ALLOCATE SOFTWARE</t>
  </si>
  <si>
    <t>RICHMOND-UPON</t>
  </si>
  <si>
    <t>CAPSTICKS SOLICITORS-403684-0-https://nww.einvoice-prod.sbs.nhs.uk:8179/invoicepdf/8d68df18-8825-5fc9-8ea0-0e81f14b9aa4</t>
  </si>
  <si>
    <t>CAPSTICKS SOLICITORS-403684-0-</t>
  </si>
  <si>
    <t>Journal Import 97900376:</t>
  </si>
  <si>
    <t>Payables A 20361640 97900376</t>
  </si>
  <si>
    <t>https://nww.einvoice-prod.sbs.nhs.uk:8179/invoicepdf/63ef82a8-f9ec-5474-affe-6df1064759d6</t>
  </si>
  <si>
    <t>Journal Import 98291548:</t>
  </si>
  <si>
    <t>Payables A 20455885 98291548</t>
  </si>
  <si>
    <t>https://nww.einvoice-prod.sbs.nhs.uk:8179/invoicepdf/be514c1a-da41-571b-bb58-3ddf24bb8375</t>
  </si>
  <si>
    <t>https://nww.einvoice-prod.sbs.nhs.uk:8179/invoicepdf/b27202c9-bdad-520d-bc3b-8a370dcb4f3e</t>
  </si>
  <si>
    <t>M11 FBP1 Accrual - Estates</t>
  </si>
  <si>
    <t>Spreadsheet A 20510048 98556879</t>
  </si>
  <si>
    <t>RYD FIN CAM 2021 11 005 Accrual GBP</t>
  </si>
  <si>
    <t>7310;LAKERS LLP;Accrue Estates Legal Costs M11 Feb-21</t>
  </si>
  <si>
    <t>Reverses "RYD FIN CAM 2021 10 006 Accrual GBP" journal entry of "Spreadsheet A 20263333 97502107" batch from "JAN-21".</t>
  </si>
  <si>
    <t>Reverses "RYD FIN CAM 2021 10 006 Accrual GBP"09-FEB-21 17:35:24 - 97774530</t>
  </si>
  <si>
    <t>Reverses "RYD FIN CAM 2021 10 006 Accrual GBP"09-FEB-21 17:35:24</t>
  </si>
  <si>
    <t>Journal Import 97599956:</t>
  </si>
  <si>
    <t>Payables A 20288406 97599956</t>
  </si>
  <si>
    <t>https://nww.einvoice-prod.sbs.nhs.uk:8179/invoicepdf/d5a776b6-34fc-5636-884e-0eae26a29347</t>
  </si>
  <si>
    <t>Journal Import 97777165:</t>
  </si>
  <si>
    <t>Payables A 20330810 97777165</t>
  </si>
  <si>
    <t>https://nww.einvoice-prod.sbs.nhs.uk:8179/invoicepdf/029acfbf-a363-55a5-8d18-37ff2d312427</t>
  </si>
  <si>
    <t>Journal Import 97816073:</t>
  </si>
  <si>
    <t>Payables A 20344623 97816073</t>
  </si>
  <si>
    <t>Journal Import 97870540:</t>
  </si>
  <si>
    <t>Payables A 20361524 97870540</t>
  </si>
  <si>
    <t>https://nww.einvoice-prod.sbs.nhs.uk:8179/invoicepdf/97dfef0b-9bc4-5da1-919f-7b34a095699a</t>
  </si>
  <si>
    <t>Manual Payment Local Payments A 3778368 99036506</t>
  </si>
  <si>
    <t>370918 - Chambers of Jacob Levy QC through Payment Request Number: 173629</t>
  </si>
  <si>
    <t>Chambers of Jacob Levy QC</t>
  </si>
  <si>
    <t>REF: 374443 - Counsel's fees for inquest representation</t>
  </si>
  <si>
    <t>E35050</t>
  </si>
  <si>
    <t>Test and Trace</t>
  </si>
  <si>
    <t>M12 FBP1 Accrual - Finance &amp; Corporate</t>
  </si>
  <si>
    <t>Spreadsheet A 20743707 99886476</t>
  </si>
  <si>
    <t>RYD FIN CAM 2021 12 007 Accrual GBP</t>
  </si>
  <si>
    <t>Reverses "RYD FIN CAM 2021 11 007 Accrual GBP" journal entry of "Spreadsheet A 20514198 98564434" batch from "FEB-21".</t>
  </si>
  <si>
    <t>Reverses "RYD FIN CAM 2021 11 007 Accrual GBP"09-MAR-21 17:31:36 - 98789093</t>
  </si>
  <si>
    <t>Reverses "RYD FIN CAM 2021 11 007 Accrual GBP"09-MAR-21 17:31:36</t>
  </si>
  <si>
    <t>M12 FBP1 Accrual - FINAL Accruals</t>
  </si>
  <si>
    <t>Spreadsheet A 20793636 100170490</t>
  </si>
  <si>
    <t>RYD FIN CAM 2021 12 018 Accrual GBP</t>
  </si>
  <si>
    <t>7310;MONTAGU EVANS;PO 165090495;SECAMB Asset Valuation 20/21;</t>
  </si>
  <si>
    <t>7310;2020-21 Legal Fees Accrual Contract based on budget;M12 Mar-21</t>
  </si>
  <si>
    <t>7310;ICO Information Commissioner's Office;43922 Prepayment DATA PROTECTION FEE:ICO.GOV.UK;Barclaycard payments;Jul-20;;Mar-21</t>
  </si>
  <si>
    <t>Reverses "RYD FIN CAM 2021 11 009 Accrual GBP" journal entry of "Spreadsheet A 20521996 98604641" batch from "FEB-21".</t>
  </si>
  <si>
    <t>Reverses "RYD FIN CAM 2021 11 009 Accrual GBP"09-MAR-21 17:31:45 - 98789093</t>
  </si>
  <si>
    <t>Reverses "RYD FIN CAM 2021 11 009 Accrual GBP"09-MAR-21 17:31:45</t>
  </si>
  <si>
    <t>M12 FBP1 Adjustment - Finance &amp; Corporate</t>
  </si>
  <si>
    <t>Spreadsheet A 20743714 99886623</t>
  </si>
  <si>
    <t>RYD FIN CAM 2021 12 008 Adjustment GBP</t>
  </si>
  <si>
    <t>7310;SBS RYD FEB-21 VAT ADJUSTMENT JOURNAL Adjustment GBP;DAC BEACHCROFT LLP-OR12_53657-10234066-6005.32;http://nww.docserv.wyss.nhs.uk/synergyiim/dist/?val=3493260_14151874_20210216110515</t>
  </si>
  <si>
    <t>7310;SBS RYD FEB-21 VAT ADJUSTMENT JOURNAL Adjustment GBP;DAC BEACHCROFT LLP-OR12_53657-10234066-6005.32;</t>
  </si>
  <si>
    <t>M12 FBP1 Adjustment - HR</t>
  </si>
  <si>
    <t>Spreadsheet A 20747722 99899971</t>
  </si>
  <si>
    <t>RYD FIN CAM 2021 12 010 Adjustment GBP</t>
  </si>
  <si>
    <t>7310;;SBS RYD SEP-20 VAT ADJUSTMENT JOURNAL Adjustment GBP;CIVICA UK LTD-OR12_37534-CTC199525-132.3-</t>
  </si>
  <si>
    <t>Journal Import 99136409:</t>
  </si>
  <si>
    <t>Payables A 20617676 99136409</t>
  </si>
  <si>
    <t>MAR-21 Purchase Invoices GBP</t>
  </si>
  <si>
    <t>SBS RYD FEB-21 VAT ADJUSTMENT JOURNAL</t>
  </si>
  <si>
    <t>Spreadsheet A 20693159 99649392</t>
  </si>
  <si>
    <t>SBS RYD FEB-21 VAT ADJUSTMENT JOURNAL Adjustment GBP</t>
  </si>
  <si>
    <t>DAC BEACHCROFT LLP-OR12_53657-10234066-6005.32</t>
  </si>
  <si>
    <t>7310;ALLOCATE SOFTWARE;(was Selenity) Job Evaluator Initial Licence Subsc 23/03/21-22/03/22INGB007594 165089945;http://nww.docserv.wyss.nhs.uk/synergyiim/dist/?val=3732178_14407886_20210316164123</t>
  </si>
  <si>
    <t>7310;ALLOCATE SOFTWARE;(was Selenity) Job Evaluator Initial Licence Subsc 23/03/21-22/03/22INGB007594 165089945;</t>
  </si>
  <si>
    <t>http://nww.docserv.wyss.nhs.uk/synergyiim/dist/?val=3732178_14407886_20210316164123</t>
  </si>
  <si>
    <t>7310;ALLOCATE SOFTWARE;(was Selenity) ER Tracker Annual Licence (5 case types) 10/04/21-09/04/21INGB007572 165090556;http://nww.docserv.wyss.nhs.uk/synergyiim/dist/?val=3723396_14393092_20210312141338</t>
  </si>
  <si>
    <t>7310;ALLOCATE SOFTWARE;(was Selenity) ER Tracker Annual Licence (5 case types) 10/04/21-09/04/21INGB007572 165090556;</t>
  </si>
  <si>
    <t>http://nww.docserv.wyss.nhs.uk/synergyiim/dist/?val=3723396_14393092_20210312141338</t>
  </si>
  <si>
    <t>DAC BEACHCROFT LLP-OR12_53657-10227164-12010.4</t>
  </si>
  <si>
    <t>Journal Import 99093712:</t>
  </si>
  <si>
    <t>Payables A 20611852 99093712</t>
  </si>
  <si>
    <t>INGB007572</t>
  </si>
  <si>
    <t>INGB007594</t>
  </si>
  <si>
    <t>Cost Management A 20469158 98377971 2</t>
  </si>
  <si>
    <t>01-MAR-2021 Receiving GBP</t>
  </si>
  <si>
    <t>Journal Import 99618613:</t>
  </si>
  <si>
    <t>Cost Management A 20690108 99618613</t>
  </si>
  <si>
    <t>31-MAR-2021 Receiving GBP</t>
  </si>
  <si>
    <t>Journal Import 98757322:</t>
  </si>
  <si>
    <t>Payables A 20558555 98757322</t>
  </si>
  <si>
    <t>https://nww.einvoice-prod.sbs.nhs.uk:8179/invoicepdf/51fcd573-ae33-52c7-9c50-453134634188</t>
  </si>
  <si>
    <t>Journal Import 98832092:</t>
  </si>
  <si>
    <t>Payables A 20563868 98832092</t>
  </si>
  <si>
    <t>https://nww.einvoice-prod.sbs.nhs.uk:8179/invoicepdf/40dfb085-4eea-53fa-bd8e-a023c674c010</t>
  </si>
  <si>
    <t>Journal Import 99055522:</t>
  </si>
  <si>
    <t>Payables A 20604590 99055522</t>
  </si>
  <si>
    <t>https://nww.einvoice-prod.sbs.nhs.uk:8179/invoicepdf/3fc7186e-1e37-5dfc-a725-e6af39d2f4a8</t>
  </si>
  <si>
    <t>https://nww.einvoice-prod.sbs.nhs.uk:8179/invoicepdf/8c20564c-86fb-5a3d-89e7-f2efe5a35412</t>
  </si>
  <si>
    <t>https://nww.einvoice-prod.sbs.nhs.uk:8179/invoicepdf/6ca40b8f-80e0-5cb4-8b20-a6a0c9413359</t>
  </si>
  <si>
    <t>https://nww.einvoice-prod.sbs.nhs.uk:8179/invoicepdf/3bf3055a-3d46-5b7a-b709-bf448ac676b0</t>
  </si>
  <si>
    <t>https://nww.einvoice-prod.sbs.nhs.uk:8179/invoicepdf/62d6b253-0a42-56f0-a782-4ed565731be9</t>
  </si>
  <si>
    <t>Journal Import 99098306:</t>
  </si>
  <si>
    <t>Payables A 20611967 99098306</t>
  </si>
  <si>
    <t>https://nww.einvoice-prod.sbs.nhs.uk:8179/invoicepdf/079fb0ea-586b-564a-99d1-b948e107621d</t>
  </si>
  <si>
    <t>M12 FBP1 Accrual - Estates</t>
  </si>
  <si>
    <t>Spreadsheet A 20735494 99845921</t>
  </si>
  <si>
    <t>RYD FIN CAM 2021 12 003 Accrual GBP</t>
  </si>
  <si>
    <t>7310;LAKERS LLP;Accrue Estates Legal Costs M12 Mar-21</t>
  </si>
  <si>
    <t>Reverses "RYD FIN CAM 2021 11 005 Accrual GBP" journal entry of "Spreadsheet A 20510048 98556879" batch from "FEB-21".</t>
  </si>
  <si>
    <t>Reverses "RYD FIN CAM 2021 11 005 Accrual GBP"09-MAR-21 17:31:31 - 98789093</t>
  </si>
  <si>
    <t>Reverses "RYD FIN CAM 2021 11 005 Accrual GBP"09-MAR-21 17:31:31</t>
  </si>
  <si>
    <t>Journal Import 98650617:</t>
  </si>
  <si>
    <t>Payables A 20533457 98650617</t>
  </si>
  <si>
    <t>TNT UK LTD</t>
  </si>
  <si>
    <t>http://nww.docserv.wyss.nhs.uk/synergyiim/dist/?val=3558202_14228684_20210224091514</t>
  </si>
  <si>
    <t>http://nww.docserv.wyss.nhs.uk/synergyiim/dist/?val=3558202_14228683_20210224091514</t>
  </si>
  <si>
    <t>Journal Import 98747009:</t>
  </si>
  <si>
    <t>Payables A 20551226 98747009</t>
  </si>
  <si>
    <t>https://nww.einvoice-prod.sbs.nhs.uk:8179/invoicepdf/0c6fa772-0faf-5930-a7e1-080a5ea81410</t>
  </si>
  <si>
    <t>https://nww.einvoice-prod.sbs.nhs.uk:8179/invoicepdf/6d603158-3a23-5b3d-9849-7520f8c87664</t>
  </si>
  <si>
    <t>Journal Import 98788329:</t>
  </si>
  <si>
    <t>Payables A 20559632 98788329</t>
  </si>
  <si>
    <t>https://nww.einvoice-prod.sbs.nhs.uk:8179/invoicepdf/5a50c60d-4d54-5589-a4f8-a59da15bee44</t>
  </si>
  <si>
    <t>https://nww.einvoice-prod.sbs.nhs.uk:8179/invoicepdf/ea8b556a-5486-5be7-a64c-a0fc5b98ada9</t>
  </si>
  <si>
    <t>Journal Import 98791757:</t>
  </si>
  <si>
    <t>Payables A 20557967 98791757</t>
  </si>
  <si>
    <t>https://nww.einvoice-prod.sbs.nhs.uk:8179/invoicepdf/0cb8c26a-1d5f-5f8e-8238-8bc6cf02d3f6</t>
  </si>
  <si>
    <t>Journal Import 98917297:</t>
  </si>
  <si>
    <t>Payables A 20578809 98917297</t>
  </si>
  <si>
    <t>https://nww.einvoice-prod.sbs.nhs.uk:8179/invoicepdf/e381a3bc-29b8-53e4-8fa3-413113305b37</t>
  </si>
  <si>
    <t>https://nww.einvoice-prod.sbs.nhs.uk:8179/invoicepdf/1a3a1299-f82b-5157-9f7d-f4b9adea95b6</t>
  </si>
  <si>
    <t>https://nww.einvoice-prod.sbs.nhs.uk:8179/invoicepdf/b54c4c6b-8239-5c53-8613-837fd0b55338</t>
  </si>
  <si>
    <t>https://nww.einvoice-prod.sbs.nhs.uk:8179/invoicepdf/3f2571e7-ef71-57a7-88f3-ca100e46acd8</t>
  </si>
  <si>
    <t>Journal Import 99268461:</t>
  </si>
  <si>
    <t>Payables A 20638886 99268461</t>
  </si>
  <si>
    <t>https://nww.einvoice-prod.sbs.nhs.uk:8179/invoicepdf/189ae1f6-62f0-5daf-a7ff-0792348a6bab</t>
  </si>
  <si>
    <t>Journal Import 99307144:</t>
  </si>
  <si>
    <t>Payables A 20643802 99307144</t>
  </si>
  <si>
    <t>https://nww.einvoice-prod.sbs.nhs.uk:8179/invoicepdf/d6f0b6ed-8e44-563e-89bb-58b73a51eda4</t>
  </si>
  <si>
    <t>F8006</t>
  </si>
  <si>
    <t>Dartford</t>
  </si>
  <si>
    <t>https://nww.einvoice-prod.sbs.nhs.uk:8179/invoicepdf/507637e4-c4a8-5697-b21d-e3ff451b9361</t>
  </si>
  <si>
    <t>https://nww.einvoice-prod.sbs.nhs.uk:8179/invoicepdf/1447bf27-aea8-5dfa-b3df-f8824f71dcbe</t>
  </si>
  <si>
    <t>E36007</t>
  </si>
  <si>
    <t>M01 FBP1 Accrual - Finance &amp; Corporate</t>
  </si>
  <si>
    <t>Spreadsheet A 20926204 101017992</t>
  </si>
  <si>
    <t>RYD FIN CAM 2122 01 010 Accrual GBP</t>
  </si>
  <si>
    <t>Reverses "RYD FIN CAM 2021 12 007 Accrual GBP" journal entry of "Spreadsheet A 20743707 99886476" batch from "MAR-21".</t>
  </si>
  <si>
    <t>Reverses "RYD FIN CAM 2021 12 007 Accrual GBP"15-APR-21 17:43:21 - 100180492</t>
  </si>
  <si>
    <t>Reverses "RYD FIN CAM 2021 12 007 Accrual GBP"15-APR-21 17:43:21</t>
  </si>
  <si>
    <t>7310;DAC Beachcroft;43922 Accrual Professional Fees PO 165088048;http://nww.docserv.wyss.nhs.uk/synergyiim/dist/?val=3493260_14151874_20210216110515;Apr-21</t>
  </si>
  <si>
    <t>7310;DAC Beachcroft;43922 Accrual Professional Fees PO 165088048;</t>
  </si>
  <si>
    <t>http://nww.docserv.wyss.nhs.uk/synergyiim/dist/?val=3493260_14151874_20210216110515;Apr-21</t>
  </si>
  <si>
    <t>7310;ICO Information Commissioner's Office;43922 Prepayment DATA PROTECTION FEE:ICO.GOV.UK;Barclaycard payments;Jul-20;;Apr-21</t>
  </si>
  <si>
    <t>Reverses "RYD FIN CAM 2021 12 018 Accrual GBP" journal entry of "Spreadsheet A 20793636 100170490" batch from "MAR-21".</t>
  </si>
  <si>
    <t>Reverses "RYD FIN CAM 2021 12 018 Accrual GBP"15-APR-21 17:44:39 - 100180492</t>
  </si>
  <si>
    <t>Reverses "RYD FIN CAM 2021 12 018 Accrual GBP"15-APR-21 17:44:39</t>
  </si>
  <si>
    <t>M01 FBP1 Adjustment - Finance &amp; Corporate</t>
  </si>
  <si>
    <t>Spreadsheet A 20926210 101018126</t>
  </si>
  <si>
    <t>RYD FIN CAM 2122 01 011 Adjustment GBP</t>
  </si>
  <si>
    <t>7310;7310;2020-21 Legal Fees Accrual Contract based on budget;M12 Mar-21 2020-21 Accrual Reversal MOVE TO PY CODE</t>
  </si>
  <si>
    <t>Journal Import 99907116:</t>
  </si>
  <si>
    <t>Receivables A 20749633 99907116</t>
  </si>
  <si>
    <t>APR-21 Misc Receipts GBP</t>
  </si>
  <si>
    <t>SBSEFT0704219708230A</t>
  </si>
  <si>
    <t>LB PAYMENT FROM DESCRIPTION: HMCTS/CENTRALISED REFERENCE: COMP 19121025S CODED AS PER PREVIOUS RECEIPT CA 08.04.21</t>
  </si>
  <si>
    <t>SBSEFT0704219708231A</t>
  </si>
  <si>
    <t>LB PAYMENT FROM DESCRIPTION: HMCTS/CENTRALISED REFERENCE: M. CLARKE REFUND CODED AS PER RID CA 08.04.21</t>
  </si>
  <si>
    <t>SBSEFT0704219708233A</t>
  </si>
  <si>
    <t>LB PAYMENT FROM DESCRIPTION: HMCTS/CENTRALISED REFERENCE: 21004555D  COMP CODED AS PER PREVIOUS RECEIPTS CA 08.04.21</t>
  </si>
  <si>
    <t>Journal Import 100138732:</t>
  </si>
  <si>
    <t>Payables A 20788586 100138732</t>
  </si>
  <si>
    <t>APR-21 Purchase Invoices GBP</t>
  </si>
  <si>
    <t>DVC211841</t>
  </si>
  <si>
    <t>https://nww.einvoice-prod.sbs.nhs.uk:8179/invoicepdf/f8c8b39a-5955-5e0a-a93e-ef3c50092c22</t>
  </si>
  <si>
    <t>Journal Import 100325637:</t>
  </si>
  <si>
    <t>Payables A 20816708 100325637</t>
  </si>
  <si>
    <t>118686-01-APR-2021</t>
  </si>
  <si>
    <t>BLM LLP - REF: 152729.59 Refund for service not used</t>
  </si>
  <si>
    <t>Journal Import 99813106:</t>
  </si>
  <si>
    <t>Payables A 20727643 99813106</t>
  </si>
  <si>
    <t>444507V2</t>
  </si>
  <si>
    <t>https://nww.einvoice-prod.sbs.nhs.uk:8179/invoicepdf/4d8e0e7f-7e7a-5f32-bddc-1ef6705ebcc3</t>
  </si>
  <si>
    <t>Journal Import 99900087:</t>
  </si>
  <si>
    <t>Payables A 20746025 99900087</t>
  </si>
  <si>
    <t>444507C</t>
  </si>
  <si>
    <t>PO IS 165028647</t>
  </si>
  <si>
    <t>https://nww.einvoice-prod.sbs.nhs.uk:8179/invoicepdf/22fe29a8-d357-5493-a4e8-6dfee7af0e76</t>
  </si>
  <si>
    <t>Journal Import 99944650:</t>
  </si>
  <si>
    <t>Payables A 20755840 99944650</t>
  </si>
  <si>
    <t>PAYABLE NON-PO ACCRUALS APR-21</t>
  </si>
  <si>
    <t>Payables A 20881126 100765207</t>
  </si>
  <si>
    <t>PAYABLE NON-PO ACCRUALS APR-21 Accrual GBP</t>
  </si>
  <si>
    <t>42914366 - http://nww.docserv.wyss.nhs.uk/Inter-NHS/PRD21RYD28048342914366.pdf - CARE QUALITY COMMISSION</t>
  </si>
  <si>
    <t>http://nww.docserv.wyss.nhs.uk/Inter-NHS/PRD21RYD28048342914366.pdf</t>
  </si>
  <si>
    <t>7310;CARE QUALITY COMMISSION;44197 Prepayment CQC annual Fee;http://nww.docserv.wyss.nhs.uk/Inter-NHS/PRD21RYD28048342914366.pdf;Apr-21</t>
  </si>
  <si>
    <t>7310;CARE QUALITY COMMISSION;44197 Prepayment CQC annual Fee;</t>
  </si>
  <si>
    <t>http://nww.docserv.wyss.nhs.uk/Inter-NHS/PRD21RYD28048342914366.pdf;Apr-21</t>
  </si>
  <si>
    <t>M01 FBP1 Adjustment - Estates</t>
  </si>
  <si>
    <t>Spreadsheet A 20922541 100988654</t>
  </si>
  <si>
    <t>RYD FIN CAM 2122 01 009 Adjustment GBP</t>
  </si>
  <si>
    <t>7310;2020-21 Invoice MOVE TO PY CODE;LAKERS LLP;987;https://nww.einvoice-prod.sbs.nhs.uk:8179/invoicepdf/3de40f5f-86b0-5f14-af75-ba4e50e3aa2d</t>
  </si>
  <si>
    <t>7310;2020-21 Invoice MOVE TO PY CODE;LAKERS LLP;987;</t>
  </si>
  <si>
    <t>https://nww.einvoice-prod.sbs.nhs.uk:8179/invoicepdf/3de40f5f-86b0-5f14-af75-ba4e50e3aa2d</t>
  </si>
  <si>
    <t>Journal Import 100766410:</t>
  </si>
  <si>
    <t>Cost Management A 20880343 100766410</t>
  </si>
  <si>
    <t>30-APR-2021 Receiving GBP</t>
  </si>
  <si>
    <t>Cost Management A 20690108 99618613 2</t>
  </si>
  <si>
    <t>01-APR-2021 Receiving GBP</t>
  </si>
  <si>
    <t>M01 FBP1 Accrual -</t>
  </si>
  <si>
    <t>Spreadsheet A 20922584 100988870</t>
  </si>
  <si>
    <t>RYD FIN CAM 2122 01 008 Accrual GBP</t>
  </si>
  <si>
    <t>7310;LAKERS LLP;Accrue Estates Legal Costs M01 Apr-21</t>
  </si>
  <si>
    <t>Reverses "RYD FIN CAM 2021 12 003 Accrual GBP" journal entry of "Spreadsheet A 20735494 99845921" batch from "MAR-21".</t>
  </si>
  <si>
    <t>Reverses "RYD FIN CAM 2021 12 003 Accrual GBP"15-APR-21 17:42:58 - 100180492</t>
  </si>
  <si>
    <t>Reverses "RYD FIN CAM 2021 12 003 Accrual GBP"15-APR-21 17:42:58</t>
  </si>
  <si>
    <t>SBS RYD MAR-21 VAT ADJUST MENT JOURNAL</t>
  </si>
  <si>
    <t>Spreadsheet A 20856800 100578181</t>
  </si>
  <si>
    <t>SBS RYD MAR-21 VAT ADJUST MENT JOURNAL Adjustment GBP</t>
  </si>
  <si>
    <t>TNT UK LTD-6053046-0-http://nww.docserv.wyss.nhs.uk/synergyiim/dist/?val=3558202_14228683_20210224091514</t>
  </si>
  <si>
    <t>TNT UK LTD-6053046-0-</t>
  </si>
  <si>
    <t>TNT UK LTD-5482572-0-http://nww.docserv.wyss.nhs.uk/synergyiim/dist/?val=3558202_14228684_20210224091514</t>
  </si>
  <si>
    <t>TNT UK LTD-5482572-0-</t>
  </si>
  <si>
    <t>Journal Import 100629758:</t>
  </si>
  <si>
    <t>Payables A 20862760 100629758</t>
  </si>
  <si>
    <t>http://nww.docserv.wyss.nhs.uk/synergyiim/dist/?val=3845040_14773713_20210422140838</t>
  </si>
  <si>
    <t>Journal Import 100634034:</t>
  </si>
  <si>
    <t>Payables A 20860907 100634034</t>
  </si>
  <si>
    <t>https://nww.einvoice-prod.sbs.nhs.uk:8179/invoicepdf/e0cd6960-bc00-5428-bdd3-162e6784777f</t>
  </si>
  <si>
    <t>https://nww.einvoice-prod.sbs.nhs.uk:8179/invoicepdf/9a94ac69-f0b9-5f27-8a0f-517b20331f87</t>
  </si>
  <si>
    <t>https://nww.einvoice-prod.sbs.nhs.uk:8179/invoicepdf/69a3d5b6-5094-58de-998b-f3d2720bbe76</t>
  </si>
  <si>
    <t>https://nww.einvoice-prod.sbs.nhs.uk:8179/invoicepdf/afdeca0a-91d5-5d5e-ae3d-5a7eebaaf50d</t>
  </si>
  <si>
    <t>https://nww.einvoice-prod.sbs.nhs.uk:8179/invoicepdf/0bf9c0c3-9cfd-55f6-9950-d3e27b581a07</t>
  </si>
  <si>
    <t>Journal Import 100717600:</t>
  </si>
  <si>
    <t>Payables A 20873007 100717600</t>
  </si>
  <si>
    <t>Journal Import 100754003:</t>
  </si>
  <si>
    <t>Payables A 20880873 100754003</t>
  </si>
  <si>
    <t>Disposal of Shoreham AS  Pre Sale/ Let Report @ 1,250 + Vat plus disbursements</t>
  </si>
  <si>
    <t>Manual Payment Local Payments A 3805738 99788489</t>
  </si>
  <si>
    <t>373516 - Capsticks LLP through Payment Request Number: 174987</t>
  </si>
  <si>
    <t>Capsticks LLP</t>
  </si>
  <si>
    <t>REF: SAS3196 - Lease renewal fee for Epsom Ambulance Station</t>
  </si>
  <si>
    <t>https://nww.einvoice-prod.sbs.nhs.uk:8179/invoicepdf/f5330ea3-d983-5e82-918f-4ada5ffc6ac2</t>
  </si>
  <si>
    <t>Spreadsheet A 21061386 101936707</t>
  </si>
  <si>
    <t>RYD FIN BAN 2122 02 004 Accrual GBP</t>
  </si>
  <si>
    <t>7310;KENNEDYS LAW LLP;2021-22;M02;May-21;http://nww.docserv.wyss.nhs.uk/synergyiim/dist/?val=3865090_14848925_20210504090938</t>
  </si>
  <si>
    <t>7310;KENNEDYS LAW LLP;2021-22;M02;May-21;</t>
  </si>
  <si>
    <t>http://nww.docserv.wyss.nhs.uk/synergyiim/dist/?val=3865090_14848925_20210504090938</t>
  </si>
  <si>
    <t>M02 FBP1 Accrual - Finance &amp; Corporate</t>
  </si>
  <si>
    <t>Spreadsheet A 21087154 102078468</t>
  </si>
  <si>
    <t>RYD FIN CAM 2122 02 011 Accrual GBP</t>
  </si>
  <si>
    <t>Reverses "RYD FIN CAM 2122 01 010 Accrual GBP" journal entry of "Spreadsheet A 20926204 101017992" batch from "APR-21".</t>
  </si>
  <si>
    <t>Reverses "RYD FIN CAM 2122 01 010 Accrual GBP"12-MAY-21 17:58:20 - 101220989</t>
  </si>
  <si>
    <t>Reverses "RYD FIN CAM 2122 01 010 Accrual GBP"12-MAY-21 17:58:20</t>
  </si>
  <si>
    <t>Journal Import 101267639:</t>
  </si>
  <si>
    <t>Payables A 20962032 101267639</t>
  </si>
  <si>
    <t>MAY-21 Purchase Invoices GBP</t>
  </si>
  <si>
    <t>7310;DAC Beachcroft;43922 Accrual Professional Fees PO 165088048;http://nww.docserv.wyss.nhs.uk/synergyiim/dist/?val=3493260_14151874_20210216110515;May-21</t>
  </si>
  <si>
    <t>http://nww.docserv.wyss.nhs.uk/synergyiim/dist/?val=3493260_14151874_20210216110515;May-21</t>
  </si>
  <si>
    <t>7310;ICO Information Commissioner's Office;43922 Prepayment DATA PROTECTION FEE:ICO.GOV.UK;Barclaycard payments;Jul-20;;May-21</t>
  </si>
  <si>
    <t>Journal Import 100988922:</t>
  </si>
  <si>
    <t>Receivables A 20924508 100988922</t>
  </si>
  <si>
    <t>MAY-21 Misc Receipts GBP</t>
  </si>
  <si>
    <t>SBSEFT0505219754657A</t>
  </si>
  <si>
    <t>LB PAYMENT FROM DESCRIPTION: HMCTS/CENTRALISED REFERENCE: COMP 19121025S CODED AS PER PREVIOUS RECEIPTS CA 06.05.21</t>
  </si>
  <si>
    <t>Reverses "PAYABLE NON-PO ACCRUALS APR-21 Accrual GBP" journal entry of "Payables A 20881126 100765207" batch from "APR-21".</t>
  </si>
  <si>
    <t>Reverses "PAYABLE NON-PO ACCRUALS APR-21 Accrual GBP"30-APR-21 18:30:25 - 100767119</t>
  </si>
  <si>
    <t>Reverses "PAYABLE NON-PO ACCRUALS APR-21 Accrual GBP"30-APR-21 18:30:25</t>
  </si>
  <si>
    <t>7310;CARE QUALITY COMMISSION;44197 Prepayment CQC annual Fee;http://nww.docserv.wyss.nhs.uk/Inter-NHS/PRD21RYD28048342914366.pdf;May-21</t>
  </si>
  <si>
    <t>http://nww.docserv.wyss.nhs.uk/Inter-NHS/PRD21RYD28048342914366.pdf;May-21</t>
  </si>
  <si>
    <t>M02 FBP1 Adjustment - HR</t>
  </si>
  <si>
    <t>Spreadsheet A 21089719 102091114</t>
  </si>
  <si>
    <t>RYD FIN CAM 2122 02 014 Adjustment GBP</t>
  </si>
  <si>
    <t>7310;SENATUS CONSULTING;60 165091799;http://nww.docserv.wyss.nhs.uk/synergyiim/dist/?val=3884220_14952598_20210513133345</t>
  </si>
  <si>
    <t>7310;SENATUS CONSULTING;60 165091799;</t>
  </si>
  <si>
    <t>http://nww.docserv.wyss.nhs.uk/synergyiim/dist/?val=3884220_14952598_20210513133345</t>
  </si>
  <si>
    <t>M02 FBP1 Adjustment - Estates</t>
  </si>
  <si>
    <t>Spreadsheet A 21080957 102045925</t>
  </si>
  <si>
    <t>RYD FIN CAM 2122 02 008 Adjustment GBP</t>
  </si>
  <si>
    <t>7310;2020-21 Invoice MOVE TO PY CODE;CAPSTICKS SOLICITORS;444507V2;https://nww.einvoice-prod.sbs.nhs.uk:8179/invoicepdf/4d8e0e7f-7e7a-5f32-bddc-1ef6705ebcc3</t>
  </si>
  <si>
    <t>7310;2020-21 Invoice MOVE TO PY CODE;CAPSTICKS SOLICITORS;444507V2;</t>
  </si>
  <si>
    <t>7310;2020-21 Invoice MOVE TO PY CODE;FLUDE COMMERCIAL;10149;http://nww.docserv.wyss.nhs.uk/synergyiim/dist/?val=3882858_14945367_20210512155747</t>
  </si>
  <si>
    <t>7310;2020-21 Invoice MOVE TO PY CODE;FLUDE COMMERCIAL;10149;</t>
  </si>
  <si>
    <t>http://nww.docserv.wyss.nhs.uk/synergyiim/dist/?val=3882858_14945367_20210512155747</t>
  </si>
  <si>
    <t>7310;2020-21 Invoice MOVE TO PY CODE;CHAWTON HILL ASSOCIATES LTD;11526;https://nww.einvoice-prod.sbs.nhs.uk:8179/invoicepdf/c1b5c7bc-7248-5530-8a57-1ec0d3a61478</t>
  </si>
  <si>
    <t>7310;2020-21 Invoice MOVE TO PY CODE;CHAWTON HILL ASSOCIATES LTD;11526;</t>
  </si>
  <si>
    <t>https://nww.einvoice-prod.sbs.nhs.uk:8179/invoicepdf/c1b5c7bc-7248-5530-8a57-1ec0d3a61478</t>
  </si>
  <si>
    <t>M02 FBP1 Barclaycard &amp; Precision Pay</t>
  </si>
  <si>
    <t>Spreadsheet A 21062732 101945583</t>
  </si>
  <si>
    <t>RYD FIN BAN 2122 02 006 Accrual GBP</t>
  </si>
  <si>
    <t>7310;PRECISION PAY;Crown Plaza Hotel Gatwick ;May-21</t>
  </si>
  <si>
    <t>Journal Import 101393884:</t>
  </si>
  <si>
    <t>Payables A 20983686 101393884</t>
  </si>
  <si>
    <t>SENATUS CONSULTING</t>
  </si>
  <si>
    <t>Cost Management A 20880343 100766410 2</t>
  </si>
  <si>
    <t>01-MAY-2021 Receiving GBP</t>
  </si>
  <si>
    <t>Journal Import 101832306:</t>
  </si>
  <si>
    <t>Cost Management A 21042131 101832306</t>
  </si>
  <si>
    <t>28-MAY-2021 Receiving GBP</t>
  </si>
  <si>
    <t>Spreadsheet A 21040713 101810662</t>
  </si>
  <si>
    <t>RYD FIN RSM 2122 02 001 Adjustment GBP Adjustment GBP</t>
  </si>
  <si>
    <t>Capsticks - https://nww.einvoice-prod.sbs.nhs.uk:8179/invoicepdf/3375d3bc-8212-5f15-8027-3ee4027fd77d</t>
  </si>
  <si>
    <t>https://nww.einvoice-prod.sbs.nhs.uk:8179/invoicepdf/3375d3bc-8212-5f15-8027-3ee4027fd77d</t>
  </si>
  <si>
    <t>Journal Import 100986372:</t>
  </si>
  <si>
    <t>Payables A 20921537 100986372</t>
  </si>
  <si>
    <t>https://nww.einvoice-prod.sbs.nhs.uk:8179/invoicepdf/0c9daeee-80de-5232-8ba3-33d7c32660ee</t>
  </si>
  <si>
    <t>Journal Import 101028844:</t>
  </si>
  <si>
    <t>Payables A 20928878 101028844</t>
  </si>
  <si>
    <t>418070V2</t>
  </si>
  <si>
    <t>https://nww.einvoice-prod.sbs.nhs.uk:8179/invoicepdf/2e5db361-3528-54ef-87c0-d3242e8ea636</t>
  </si>
  <si>
    <t>Journal Import 101125183:</t>
  </si>
  <si>
    <t>Payables A 20946682 101125183</t>
  </si>
  <si>
    <t>418070C</t>
  </si>
  <si>
    <t>PO IS 165074834</t>
  </si>
  <si>
    <t>https://nww.einvoice-prod.sbs.nhs.uk:8179/invoicepdf/cdaa31d8-fbc8-5d97-877f-3dc3066b9c32</t>
  </si>
  <si>
    <t>Journal Import 101128709:</t>
  </si>
  <si>
    <t>Payables A 20946869 101128709</t>
  </si>
  <si>
    <t>418070V22</t>
  </si>
  <si>
    <t>https://nww.einvoice-prod.sbs.nhs.uk:8179/invoicepdf/4e94de3e-9b3a-5e2b-add6-def63c9181e0</t>
  </si>
  <si>
    <t>Journal Import 101138157:</t>
  </si>
  <si>
    <t>Payables A 20952633 101138157</t>
  </si>
  <si>
    <t>Journal Import 101172357:</t>
  </si>
  <si>
    <t>Payables A 20951120 101172357</t>
  </si>
  <si>
    <t>418070V2C</t>
  </si>
  <si>
    <t>https://nww.einvoice-prod.sbs.nhs.uk:8179/invoicepdf/82c619dd-4c21-5a74-936a-b58767ee115c</t>
  </si>
  <si>
    <t>Lease of premises- Part of 85 Summerdown Road, Eastbourne - Invoice 500772</t>
  </si>
  <si>
    <t>Hythe ACRP Licence Renewal - Capsticks Invoice 418070 January 2019</t>
  </si>
  <si>
    <t>Adverse Posession of Land at Eastern Avenue (Sheppey) Invoice 497490</t>
  </si>
  <si>
    <t>Epsom Ambulance Station Sale - Invoice 500763</t>
  </si>
  <si>
    <t>M02 FBP1 Accrual - Estates</t>
  </si>
  <si>
    <t>Spreadsheet A 21080340 102045856</t>
  </si>
  <si>
    <t>RYD FIN CAM 2122 02 007 Accrual GBP</t>
  </si>
  <si>
    <t>7310;LAKERS LLP;Accrue Estates Legal Costs M02 May-21</t>
  </si>
  <si>
    <t>Reverses "RYD FIN CAM 2122 01 008 Accrual GBP" journal entry of "Spreadsheet A 20922584 100988870" batch from "APR-21".</t>
  </si>
  <si>
    <t>Reverses "RYD FIN CAM 2122 01 008 Accrual GBP"12-MAY-21 17:58:12 - 101220989</t>
  </si>
  <si>
    <t>Reverses "RYD FIN CAM 2122 01 008 Accrual GBP"12-MAY-21 17:58:12</t>
  </si>
  <si>
    <t>SBS RYD APR-21 VAT ADJUSTMENT JOURNAL</t>
  </si>
  <si>
    <t>Spreadsheet A 21061182 101932541</t>
  </si>
  <si>
    <t>SBS RYD APR-21 VAT ADJUSTMENT JOURNAL Adjustment GBP</t>
  </si>
  <si>
    <t>CAPSTICKS SOLICITORS-444507V2-0-https://nww.einvoice-prod.sbs.nhs.uk:8179/invoicepdf/4d8e0e7f-7e7a-5f32-bddc-1ef6705ebcc3</t>
  </si>
  <si>
    <t>CAPSTICKS SOLICITORS-444507V2-0-</t>
  </si>
  <si>
    <t>Journal Import 100893007:</t>
  </si>
  <si>
    <t>Payables A 20908508 100893007</t>
  </si>
  <si>
    <t>Journal Import 100982961:</t>
  </si>
  <si>
    <t>Payables A 20920151 100982961</t>
  </si>
  <si>
    <t>https://nww.einvoice-prod.sbs.nhs.uk:8179/invoicepdf/0d53ab21-2e03-546d-be52-5acdc2d03178</t>
  </si>
  <si>
    <t>Lease of 22 Eldon Way, Paddock Wood - Invoice 500765</t>
  </si>
  <si>
    <t>DISPOSAL OF SHOREHAM AMBULANCE STATION - PRE SALE/LET REPORT Invoice 500776</t>
  </si>
  <si>
    <t>Lease of ACRP at Gatwick Airport including disbursements Invoice 500775</t>
  </si>
  <si>
    <t>For the review of the "Tenancy At Will"; for our occupation of Unit 25 St James Industrial Estate, Chichester from January 2021 onwards Invoice 500774</t>
  </si>
  <si>
    <t>LEWES ACRP/AMBULANCE STATION DISPOSAL - Invoice 500761</t>
  </si>
  <si>
    <t>DISPOSAL OF LITTLEHAMPTON AMBULANCE STATION - PRE SALE/LET R - Invoice 500777</t>
  </si>
  <si>
    <t>Reverses "RYD FIN BAN 2122 02 004 Accrual GBP" journal entry of "Spreadsheet A 21061386 101936707" batch from "MAY-21".</t>
  </si>
  <si>
    <t>Reverses "RYD FIN BAN 2122 02 004 Accrual GBP"09-JUN-21 17:31:08 - 102271274</t>
  </si>
  <si>
    <t>Reverses "RYD FIN BAN 2122 02 004 Accrual GBP"09-JUN-21 17:31:08</t>
  </si>
  <si>
    <t>M03 FBP1 Accrual - Finance &amp; Corporate</t>
  </si>
  <si>
    <t>Spreadsheet A 21280384 103279347</t>
  </si>
  <si>
    <t>RYD FIN CAM 2122 03 012 Accrual GBP</t>
  </si>
  <si>
    <t>Reverses "RYD FIN CAM 2122 02 011 Accrual GBP" journal entry of "Spreadsheet A 21087154 102078468" batch from "MAY-21".</t>
  </si>
  <si>
    <t>Reverses "RYD FIN CAM 2122 02 011 Accrual GBP"09-JUN-21 17:32:33 - 102271274</t>
  </si>
  <si>
    <t>Reverses "RYD FIN CAM 2122 02 011 Accrual GBP"09-JUN-21 17:32:33</t>
  </si>
  <si>
    <t>7310;ICO Information Commissioner's Office;44287 Accrual DATA PROTECTION FEE:ICO.GOV.UK;Barclaycard payments;Jul-20;;Jun-21</t>
  </si>
  <si>
    <t>7310;DAC Beachcroft;44287 Accrual Professional Fees PO 165088048;http://nww.docserv.wyss.nhs.uk/synergyiim/dist/?val=3493260_14151874_20210216110515;Jun-21</t>
  </si>
  <si>
    <t>7310;DAC Beachcroft;44287 Accrual Professional Fees PO 165088048;</t>
  </si>
  <si>
    <t>http://nww.docserv.wyss.nhs.uk/synergyiim/dist/?val=3493260_14151874_20210216110515;Jun-21</t>
  </si>
  <si>
    <t>M03 FBP1 Accrual - HR</t>
  </si>
  <si>
    <t>Spreadsheet A 21279404 103287770</t>
  </si>
  <si>
    <t>RYD FIN CAM 2122 03 014 Accrual GBP</t>
  </si>
  <si>
    <t>7310;ICO Information Commissioner's Office;44287 Prepayment DATA PROTECTION FEE:ICO.GOV.UK;Barclaycard payments;Jul-20;;Jun-21</t>
  </si>
  <si>
    <t>Spreadsheet A 21236881 103071729</t>
  </si>
  <si>
    <t>RYD FIN BAN 2122 03 006 Accrual GBP</t>
  </si>
  <si>
    <t>7310;BARCLAYCARD COMMERCIAL;DATA PROTECTION FEE;Jun-21</t>
  </si>
  <si>
    <t>Journal Import 102050225:</t>
  </si>
  <si>
    <t>Receivables A 21084496 102050225</t>
  </si>
  <si>
    <t>JUN-21 Misc Receipts GBP</t>
  </si>
  <si>
    <t>SBSEFT0206219797905A</t>
  </si>
  <si>
    <t>LB PAYMENT FROM DESCRIPTION: HMCTS/CENTRALISED REFERENCE: COMP 19121025S CODED AS PER PREVIOUS RECEIPTS CA 03.06.21</t>
  </si>
  <si>
    <t>SBSEFT0206219797906A</t>
  </si>
  <si>
    <t>LB PAYMENT FROM DESCRIPTION: HMCTS/CENTRALISED REFERENCE: M. CLARKE REFUND CODED AS PER RID CA 03.06.21</t>
  </si>
  <si>
    <t>7310;CARE QUALITY COMMISSION;44197 Prepayment CQC annual Fee;http://nww.docserv.wyss.nhs.uk/Inter-NHS/PRD21RYD28048342914366.pdf;Jun-21</t>
  </si>
  <si>
    <t>http://nww.docserv.wyss.nhs.uk/Inter-NHS/PRD21RYD28048342914366.pdf;Jun-21</t>
  </si>
  <si>
    <t>M03 FBP1 Adjustment - HR</t>
  </si>
  <si>
    <t>Spreadsheet A 21281987 103287868</t>
  </si>
  <si>
    <t>RYD FIN CAM 2122 03 015 Adjustment GBP</t>
  </si>
  <si>
    <t>7310;SBS RYD MAY-21 VAT ADJUSTMENT JOURNAL Adjustment GBP; SENATUS CONSULTING-00060-0-;http://nww.docserv.wyss.nhs.uk/synergyiim/dist/?val=3884220_14952598_20210513133345</t>
  </si>
  <si>
    <t>7310;SBS RYD MAY-21 VAT ADJUSTMENT JOURNAL Adjustment GBP; SENATUS CONSULTING-00060-0-;</t>
  </si>
  <si>
    <t>Manual Payment Local Payments A 3935005 102858730</t>
  </si>
  <si>
    <t>382112 - Excello Law through Payment Request Number: 179641</t>
  </si>
  <si>
    <t>Excello Law</t>
  </si>
  <si>
    <t>Reverses "RYD FIN BAN 2122 02 006 Accrual GBP" journal entry of "Spreadsheet A 21062732 101945583" batch from "MAY-21".</t>
  </si>
  <si>
    <t>Reverses "RYD FIN BAN 2122 02 006 Accrual GBP"09-JUN-21 17:31:16 - 102271274</t>
  </si>
  <si>
    <t>Reverses "RYD FIN BAN 2122 02 006 Accrual GBP"09-JUN-21 17:31:16</t>
  </si>
  <si>
    <t>BARCLAYCARD PRECISION JUN 21</t>
  </si>
  <si>
    <t>Spreadsheet A 21165718 102608886</t>
  </si>
  <si>
    <t>SBSCM SK RYD 002 JUN 21 Adjustment GBP</t>
  </si>
  <si>
    <t>SSC KWENBEYA, SHARON</t>
  </si>
  <si>
    <t>SBS RYD MAY-21 VAT ADJUSTMENT JOURNAL</t>
  </si>
  <si>
    <t>Spreadsheet A 21200655 102855286</t>
  </si>
  <si>
    <t>SBS RYD MAY-21 VAT ADJUSTMENT JOURNAL Adjustment GBP</t>
  </si>
  <si>
    <t>SENATUS CONSULTING-00060-0-http://nww.docserv.wyss.nhs.uk/synergyiim/dist/?val=3884220_14952598_20210513133345</t>
  </si>
  <si>
    <t>SENATUS CONSULTING-00060-0-</t>
  </si>
  <si>
    <t>Cost Management A 21042131 101832306 2</t>
  </si>
  <si>
    <t>01-JUN-2021 Receiving GBP</t>
  </si>
  <si>
    <t>Journal Import 103049494:</t>
  </si>
  <si>
    <t>Cost Management A 21231119 103049494</t>
  </si>
  <si>
    <t>30-JUN-2021 Receiving GBP</t>
  </si>
  <si>
    <t>Capital M03 Adjustments</t>
  </si>
  <si>
    <t>Spreadsheet A 21267706 103212855</t>
  </si>
  <si>
    <t>RYD FIN RSM 2122 03 008 Adjustment GBP Adjustment GBP</t>
  </si>
  <si>
    <t>Capsticks - https://nww.einvoice-prod.sbs.nhs.uk:8179/invoicepdf/ebe6a6c2-ad40-512d-8461-b9d4735c9458</t>
  </si>
  <si>
    <t>https://nww.einvoice-prod.sbs.nhs.uk:8179/invoicepdf/ebe6a6c2-ad40-512d-8461-b9d4735c9458</t>
  </si>
  <si>
    <t>CAPSTICKS SOLICITORS-418070V2-0-https://nww.einvoice-prod.sbs.nhs.uk:8179/invoicepdf/2e5db361-3528-54ef-87c0-d3242e8ea636</t>
  </si>
  <si>
    <t>CAPSTICKS SOLICITORS-418070V2-0-</t>
  </si>
  <si>
    <t>CAPSTICKS SOLICITORS-418070V22-0-https://nww.einvoice-prod.sbs.nhs.uk:8179/invoicepdf/4e94de3e-9b3a-5e2b-add6-def63c9181e0</t>
  </si>
  <si>
    <t>CAPSTICKS SOLICITORS-418070V22-0-</t>
  </si>
  <si>
    <t>CAPSTICKS SOLICITORS-OR12_835-462326-9.6-https://nww.einvoice-prod.sbs.nhs.uk:8179/invoicepdf/e995ec2c-59e4-5bdb-b872-51d538f1a81b</t>
  </si>
  <si>
    <t>CAPSTICKS SOLICITORS-OR12_835-462326-9.6-</t>
  </si>
  <si>
    <t>CAPSTICKS SOLICITORS-OR12_835-487626-12-https://nww.einvoice-prod.sbs.nhs.uk:8179/invoicepdf/1bba56c9-b4be-598e-b402-5897940d0996</t>
  </si>
  <si>
    <t>CAPSTICKS SOLICITORS-OR12_835-487626-12-</t>
  </si>
  <si>
    <t>CAPSTICKS SOLICITORS-OR12_835-474458-12.8-https://nww.einvoice-prod.sbs.nhs.uk:8179/invoicepdf/b0d26c4b-39d8-5201-aac4-0cb136a71350</t>
  </si>
  <si>
    <t>CAPSTICKS SOLICITORS-OR12_835-474458-12.8-</t>
  </si>
  <si>
    <t>CAPSTICKS SOLICITORS-OR12_835-480570-14.6-https://nww.einvoice-prod.sbs.nhs.uk:8179/invoicepdf/6447c0a0-b838-5378-ba31-15599dafe2e9</t>
  </si>
  <si>
    <t>CAPSTICKS SOLICITORS-OR12_835-480570-14.6-</t>
  </si>
  <si>
    <t>CAPSTICKS SOLICITORS-OR12_835-492824-26-https://nww.einvoice-prod.sbs.nhs.uk:8179/invoicepdf/6ca40b8f-80e0-5cb4-8b20-a6a0c9413359</t>
  </si>
  <si>
    <t>CAPSTICKS SOLICITORS-OR12_835-492824-26-</t>
  </si>
  <si>
    <t>CAPSTICKS SOLICITORS-OR12_835-476878-102.4-https://nww.einvoice-prod.sbs.nhs.uk:8179/invoicepdf/cc97e77c-db40-5808-a46d-caec36fa9fbf</t>
  </si>
  <si>
    <t>CAPSTICKS SOLICITORS-OR12_835-476878-102.4-</t>
  </si>
  <si>
    <t>CAPSTICKS SOLICITORS-418070V2C-0-https://nww.einvoice-prod.sbs.nhs.uk:8179/invoicepdf/82c619dd-4c21-5a74-936a-b58767ee115c</t>
  </si>
  <si>
    <t>CAPSTICKS SOLICITORS-418070V2C-0-</t>
  </si>
  <si>
    <t>CAPSTICKS SOLICITORS-418070C-0-https://nww.einvoice-prod.sbs.nhs.uk:8179/invoicepdf/cdaa31d8-fbc8-5d97-877f-3dc3066b9c32</t>
  </si>
  <si>
    <t>CAPSTICKS SOLICITORS-418070C-0-</t>
  </si>
  <si>
    <t>Journal Import 102048778:</t>
  </si>
  <si>
    <t>Payables A 21080459 102048778</t>
  </si>
  <si>
    <t>JUN-21 Purchase Invoices GBP</t>
  </si>
  <si>
    <t>https://nww.einvoice-prod.sbs.nhs.uk:8179/invoicepdf/df6f13f1-3ae1-54b8-aa1d-4819297233f7</t>
  </si>
  <si>
    <t>https://nww.einvoice-prod.sbs.nhs.uk:8179/invoicepdf/808ea035-20ec-5b00-b24e-e0a633db4238</t>
  </si>
  <si>
    <t>Journal Import 102794791:</t>
  </si>
  <si>
    <t>Payables A 21190961 102794791</t>
  </si>
  <si>
    <t>https://nww.einvoice-prod.sbs.nhs.uk:8179/invoicepdf/e77299c5-6720-53df-9fcb-c45ada470c5e</t>
  </si>
  <si>
    <t>Journal Import 102832221:</t>
  </si>
  <si>
    <t>Payables A 21195905 102832221</t>
  </si>
  <si>
    <t>LEWES DISTRICT COUNCIL</t>
  </si>
  <si>
    <t>100951871COURTFEE</t>
  </si>
  <si>
    <t>COURT FEE</t>
  </si>
  <si>
    <t>Journal Import 102954299:</t>
  </si>
  <si>
    <t>Payables A 21216874 102954299</t>
  </si>
  <si>
    <t>https://nww.einvoice-prod.sbs.nhs.uk:8179/invoicepdf/eced8e21-cb95-56ad-aaf7-dbeb73f92905</t>
  </si>
  <si>
    <t>https://nww.einvoice-prod.sbs.nhs.uk:8179/invoicepdf/6856577b-bb8b-55e3-9277-1697ea2a7f3c</t>
  </si>
  <si>
    <t>M03 FBP1 Accrual - Estates</t>
  </si>
  <si>
    <t>Spreadsheet A 21272536 103238861</t>
  </si>
  <si>
    <t>RYD FIN CAM 2122 03 008 Accrual GBP</t>
  </si>
  <si>
    <t>7310;LAKERS LLP;Accrue Estates Legal Costs M03 Jun-21</t>
  </si>
  <si>
    <t>Reverses "RYD FIN CAM 2122 02 007 Accrual GBP" journal entry of "Spreadsheet A 21080340 102045856" batch from "MAY-21".</t>
  </si>
  <si>
    <t>Reverses "RYD FIN CAM 2122 02 007 Accrual GBP"09-JUN-21 17:32:16 - 102271274</t>
  </si>
  <si>
    <t>Reverses "RYD FIN CAM 2122 02 007 Accrual GBP"09-JUN-21 17:32:16</t>
  </si>
  <si>
    <t>https://nww.einvoice-prod.sbs.nhs.uk:8179/invoicepdf/c6795aa9-337d-5c1b-b523-5ad5d5cc4866</t>
  </si>
  <si>
    <t>https://nww.einvoice-prod.sbs.nhs.uk:8179/invoicepdf/623b0cfb-9bbd-5f77-b229-2479557d5fbd</t>
  </si>
  <si>
    <t>https://nww.einvoice-prod.sbs.nhs.uk:8179/invoicepdf/f8839f33-c073-5420-9285-26d727f2c2ce</t>
  </si>
  <si>
    <t>https://nww.einvoice-prod.sbs.nhs.uk:8179/invoicepdf/092cbcc9-3cbd-552c-9971-fe575c5ff36f</t>
  </si>
  <si>
    <t>https://nww.einvoice-prod.sbs.nhs.uk:8179/invoicepdf/8e4079ab-912f-583f-9958-b26a87ed6904</t>
  </si>
  <si>
    <t>https://nww.einvoice-prod.sbs.nhs.uk:8179/invoicepdf/219949bf-f91b-570c-afa4-8ec66d3376c6</t>
  </si>
  <si>
    <t>Journal Import 102088303:</t>
  </si>
  <si>
    <t>Payables A 21090497 102088303</t>
  </si>
  <si>
    <t>Journal Import 102182031:</t>
  </si>
  <si>
    <t>Payables A 21108338 102182031</t>
  </si>
  <si>
    <t>Journal Import 102313672:</t>
  </si>
  <si>
    <t>Payables A 21122811 102313672</t>
  </si>
  <si>
    <t>https://nww.einvoice-prod.sbs.nhs.uk:8179/invoicepdf/ba2a65b8-7652-5769-bd97-6d67c9926164</t>
  </si>
  <si>
    <t>Journal Import 102316670:</t>
  </si>
  <si>
    <t>Payables A 21122824 102316670</t>
  </si>
  <si>
    <t>WATSON DAY CHARTERED SURVEYORS</t>
  </si>
  <si>
    <t>http://nww.docserv.wyss.nhs.uk/synergyiim/dist/?val=3934876_15202365_20210609112213</t>
  </si>
  <si>
    <t>Journal Import 102401513:</t>
  </si>
  <si>
    <t>Payables A 21139537 102401513</t>
  </si>
  <si>
    <t>https://nww.einvoice-prod.sbs.nhs.uk:8179/invoicepdf/5e12b58b-a993-5fa6-af26-b8828f58ce29</t>
  </si>
  <si>
    <t>https://nww.einvoice-prod.sbs.nhs.uk:8179/invoicepdf/508db428-881f-5324-b832-5916729ef8f3</t>
  </si>
  <si>
    <t>https://nww.einvoice-prod.sbs.nhs.uk:8179/invoicepdf/4265e396-296a-5f94-9ca7-c1c251780cb3</t>
  </si>
  <si>
    <t>https://nww.einvoice-prod.sbs.nhs.uk:8179/invoicepdf/dc8a2068-dcc5-5af7-aa49-c283eae4613c</t>
  </si>
  <si>
    <t>Journal Import 102999440:</t>
  </si>
  <si>
    <t>Payables A 21225132 102999440</t>
  </si>
  <si>
    <t>https://nww.einvoice-prod.sbs.nhs.uk:8179/invoicepdf/f6621460-d0a6-5d56-8cda-785a1b5856ca</t>
  </si>
  <si>
    <t>Journal Import 102528950:</t>
  </si>
  <si>
    <t>Payables A 21156651 102528950</t>
  </si>
  <si>
    <t>INV11630</t>
  </si>
  <si>
    <t>http://nww.docserv.wyss.nhs.uk/synergyiim/dist/?val=3945696_15242194_20210614124623</t>
  </si>
  <si>
    <t>M04 FBP1 Accrual - Corporate &amp; Finance Management</t>
  </si>
  <si>
    <t>Spreadsheet A 21474612 104374510</t>
  </si>
  <si>
    <t>RYD FIN CAM 2122 04 012 Accrual GBP</t>
  </si>
  <si>
    <t>Reverses "RYD FIN CAM 2122 03 012 Accrual GBP" journal entry of "Spreadsheet A 21280384 103279347" batch from "JUN-21".</t>
  </si>
  <si>
    <t>Reverses "RYD FIN CAM 2122 03 012 Accrual GBP"09-JUL-21 17:26:44 - 103413688</t>
  </si>
  <si>
    <t>Reverses "RYD FIN CAM 2122 03 012 Accrual GBP"09-JUL-21 17:26:44</t>
  </si>
  <si>
    <t>JUL-21 Purchase Invoices GBP</t>
  </si>
  <si>
    <t>7310;DAC Beachcroft;44287 Accrual Professional Fees PO 165088048;http://nww.docserv.wyss.nhs.uk/synergyiim/dist/?val=3493260_14151874_20210216110515;Jul-21</t>
  </si>
  <si>
    <t>http://nww.docserv.wyss.nhs.uk/synergyiim/dist/?val=3493260_14151874_20210216110515;Jul-21</t>
  </si>
  <si>
    <t>7310;ICO Information Commissioner's Office;44287 Prepayment DATA PROTECTION FEE:ICO.GOV.UK;Barclaycard payments;Jul-20;;Jul-21</t>
  </si>
  <si>
    <t>Reverses "RYD FIN BAN 2122 03 006 Accrual GBP" journal entry of "Spreadsheet A 21236881 103071729" batch from "JUN-21".</t>
  </si>
  <si>
    <t>Reverses "RYD FIN BAN 2122 03 006 Accrual GBP"09-JUL-21 17:24:49 - 103413688</t>
  </si>
  <si>
    <t>Reverses "RYD FIN BAN 2122 03 006 Accrual GBP"09-JUL-21 17:24:49</t>
  </si>
  <si>
    <t>Reverses "RYD FIN CAM 2122 03 014 Accrual GBP" journal entry of "Spreadsheet A 21279404 103287770" batch from "JUN-21".</t>
  </si>
  <si>
    <t>Reverses "RYD FIN CAM 2122 03 014 Accrual GBP"09-JUL-21 17:26:48 - 103413688</t>
  </si>
  <si>
    <t>Reverses "RYD FIN CAM 2122 03 014 Accrual GBP"09-JUL-21 17:26:48</t>
  </si>
  <si>
    <t>BARCLAYCARD COMMERCIAL JUL 21</t>
  </si>
  <si>
    <t>Spreadsheet A 21427083 104142328</t>
  </si>
  <si>
    <t>SBSCM SK RYD 001 JUL 21 Adjustment GBP</t>
  </si>
  <si>
    <t>SBS RYD JUN-21 ADDITIONAL VAT JOURNAL</t>
  </si>
  <si>
    <t>Spreadsheet A 21435730 104184818</t>
  </si>
  <si>
    <t>SBS RYD JUN-21 ADDITIONAL VAT JOURNAL Adjustment GBP</t>
  </si>
  <si>
    <t>MONTAGU EVANS LLP-OR12_105144-DVC211841-1800-https://nww.einvoice-prod.sbs.nhs.uk:8179/invoicepdf/f8c8b39a-5955-5e0a-a93e-ef3c50092c22</t>
  </si>
  <si>
    <t>MONTAGU EVANS LLP-OR12_105144-DVC211841-1800-</t>
  </si>
  <si>
    <t>Journal Import 103805956:</t>
  </si>
  <si>
    <t>Receivables A 21374546 103805956</t>
  </si>
  <si>
    <t>JUL-21 Misc Receipts GBP</t>
  </si>
  <si>
    <t>SBSEFT1907219868585A</t>
  </si>
  <si>
    <t>LB PAYMENT FROM DESCRIPTION: HMCTS/CENTRALISED REFERENCE: COMP 19121025S CODED AS PER RID CA 20.07.21</t>
  </si>
  <si>
    <t>7310;CARE QUALITY COMMISSION;44287 Prepayment CQC annual Fee;http://nww.docserv.wyss.nhs.uk/Inter-NHS/PRD21RYD28048342914366.pdf;Jul-21</t>
  </si>
  <si>
    <t>7310;CARE QUALITY COMMISSION;44287 Prepayment CQC annual Fee;</t>
  </si>
  <si>
    <t>http://nww.docserv.wyss.nhs.uk/Inter-NHS/PRD21RYD28048342914366.pdf;Jul-21</t>
  </si>
  <si>
    <t>Cost Management A 21231119 103049494 2</t>
  </si>
  <si>
    <t>01-JUL-2021 Receiving GBP</t>
  </si>
  <si>
    <t>Journal Import 104193921:</t>
  </si>
  <si>
    <t>Cost Management A 21436658 104193921</t>
  </si>
  <si>
    <t>30-JUL-2021 Receiving GBP</t>
  </si>
  <si>
    <t>M04 FBP1 Barclaycard &amp; Precision Pay</t>
  </si>
  <si>
    <t>Spreadsheet A 21451953 104268393</t>
  </si>
  <si>
    <t>RYD FIN BAN 2122 04 001 Accrual GBP</t>
  </si>
  <si>
    <t>7308;PRECISION PAY;Royal Mail;Jul-21</t>
  </si>
  <si>
    <t>Journal Import 103240354:</t>
  </si>
  <si>
    <t>Payables A 21272610 103240354</t>
  </si>
  <si>
    <t>https://nww.einvoice-prod.sbs.nhs.uk:8179/invoicepdf/7fc91227-1d8a-59e2-8b60-91e5800ceea2</t>
  </si>
  <si>
    <t>Lease of premises- Part of 85 Summerdown Road, Eastbourne - Invoice 507933</t>
  </si>
  <si>
    <t>M04 FBP1 Accrual - Estates</t>
  </si>
  <si>
    <t>Spreadsheet A 21463915 104339225</t>
  </si>
  <si>
    <t>RYD FIN CAM 2122 04 009 Accrual GBP</t>
  </si>
  <si>
    <t>7310;LAKERS LLP;Accrue Estates Legal Costs M04 Jul-21</t>
  </si>
  <si>
    <t>Reverses "RYD FIN CAM 2122 03 008 Accrual GBP" journal entry of "Spreadsheet A 21272536 103238861" batch from "JUN-21".</t>
  </si>
  <si>
    <t>Reverses "RYD FIN CAM 2122 03 008 Accrual GBP"09-JUL-21 17:26:23 - 103413688</t>
  </si>
  <si>
    <t>Reverses "RYD FIN CAM 2122 03 008 Accrual GBP"09-JUL-21 17:26:23</t>
  </si>
  <si>
    <t>Journal Import 103647713:</t>
  </si>
  <si>
    <t>Payables A 21344585 103647713</t>
  </si>
  <si>
    <t>https://nww.einvoice-prod.sbs.nhs.uk:8179/invoicepdf/805ab3a8-663c-5d3c-a65b-b2e8f074bb46</t>
  </si>
  <si>
    <t>Disposal  of Bexhill Ambulance Station Invoice 507934</t>
  </si>
  <si>
    <t>Lease of ACRP at Gatwick Airport including disbursements Invoice 507939</t>
  </si>
  <si>
    <t>DISPOSAL OF LITTLEHAMPTON AMBULANCE STATION - PRE SALE/LET R - Invoice 507941</t>
  </si>
  <si>
    <t>Journal Import 103693832:</t>
  </si>
  <si>
    <t>Payables A 21352552 103693832</t>
  </si>
  <si>
    <t>https://nww.einvoice-prod.sbs.nhs.uk:8179/invoicepdf/c3fb2e65-091b-539a-9139-97eb2a98f083</t>
  </si>
  <si>
    <t>Journal Import 103800729:</t>
  </si>
  <si>
    <t>Payables A 21371673 103800729</t>
  </si>
  <si>
    <t>M05 FBP1 Accrual - Finance &amp; Corporate</t>
  </si>
  <si>
    <t>Spreadsheet A 21681604 105497703</t>
  </si>
  <si>
    <t>RYD FIN CAM 2122 05 017 Accrual GBP</t>
  </si>
  <si>
    <t>Reverses "RYD FIN CAM 2122 04 012 Accrual GBP" journal entry of "Spreadsheet A 21474612 104374510" batch from "JUL-21".</t>
  </si>
  <si>
    <t>Reverses "RYD FIN CAM 2122 04 012 Accrual GBP"10-AUG-21 17:24:30 - 104612462</t>
  </si>
  <si>
    <t>Reverses "RYD FIN CAM 2122 04 012 Accrual GBP"10-AUG-21 17:24:30</t>
  </si>
  <si>
    <t>AUG-21 Purchase Invoices GBP</t>
  </si>
  <si>
    <t>7310;DAC Beachcroft;44287 Accrual Professional Fees PO 165088048;Aug-21;http://nww.docserv.wyss.nhs.uk/synergyiim/dist/?val=3493260_14151874_20210216110515</t>
  </si>
  <si>
    <t>7310;DAC Beachcroft;44287 Accrual Professional Fees PO 165088048;Aug-21;</t>
  </si>
  <si>
    <t>7310;ICO Information Commissioner's Office;44287 Prepayment DATA PROTECTION FEE:ICO.GOV.UK;Barclaycard payments;Jul-20;Aug-21;</t>
  </si>
  <si>
    <t>Journal Import 104390149:</t>
  </si>
  <si>
    <t>Receivables A 21483590 104390149</t>
  </si>
  <si>
    <t>AUG-21 Misc Receipts GBP</t>
  </si>
  <si>
    <t>SBSEFT0308219893152A</t>
  </si>
  <si>
    <t>LB PAYMENT FROM DESCRIPTION: HMCTS/CENTRALISED REFERENCE: COMP 19121025S CODED AS PER RID CA 04.08.21</t>
  </si>
  <si>
    <t>7310;CARE QUALITY COMMISSION;44287 Prepayment CQC annual Fee;Aug-21;http://nww.docserv.wyss.nhs.uk/Inter-NHS/PRD21RYD28048342914366.pdf</t>
  </si>
  <si>
    <t>7310;CARE QUALITY COMMISSION;44287 Prepayment CQC annual Fee;Aug-21;</t>
  </si>
  <si>
    <t>Cost Management A 21436658 104193921 2</t>
  </si>
  <si>
    <t>01-AUG-2021 Receiving GBP</t>
  </si>
  <si>
    <t>Journal Import 105365206:</t>
  </si>
  <si>
    <t>Cost Management A 21652724 105365206</t>
  </si>
  <si>
    <t>31-AUG-2021 Receiving GBP</t>
  </si>
  <si>
    <t>Reverses "RYD FIN BAN 2122 04 001 Accrual GBP" journal entry of "Spreadsheet A 21451953 104268393" batch from "JUL-21".</t>
  </si>
  <si>
    <t>Reverses "RYD FIN BAN 2122 04 001 Accrual GBP"10-AUG-21 17:23:26 - 104612462</t>
  </si>
  <si>
    <t>Reverses "RYD FIN BAN 2122 04 001 Accrual GBP"10-AUG-21 17:23:26</t>
  </si>
  <si>
    <t>BARCLAYCARD PRECISION AUG 21</t>
  </si>
  <si>
    <t>Spreadsheet A 21597869 105067958</t>
  </si>
  <si>
    <t>SBSCM SR RYD 002 AUG 21 Adjustment GBP</t>
  </si>
  <si>
    <t>Spreadsheet A 21649833 105350980</t>
  </si>
  <si>
    <t>RYD FIN RSM 2122 0 001 Adjustment GBP Adjustment GBP</t>
  </si>
  <si>
    <t>Capsticks - https://nww.einvoice-prod.sbs.nhs.uk:8179/invoicepdf/c564b494-2cca-53a0-8974-33d5c5dfe411</t>
  </si>
  <si>
    <t>https://nww.einvoice-prod.sbs.nhs.uk:8179/invoicepdf/c564b494-2cca-53a0-8974-33d5c5dfe411</t>
  </si>
  <si>
    <t>Capsticks - https://nww.einvoice-prod.sbs.nhs.uk:8179/invoicepdf/bef41ab9-7080-55cc-b443-d4974c97216a</t>
  </si>
  <si>
    <t>https://nww.einvoice-prod.sbs.nhs.uk:8179/invoicepdf/bef41ab9-7080-55cc-b443-d4974c97216a</t>
  </si>
  <si>
    <t>Capsticks - https://nww.einvoice-prod.sbs.nhs.uk:8179/invoicepdf/3b403b95-6b04-5342-9d8a-9b7e4ab71b70</t>
  </si>
  <si>
    <t>https://nww.einvoice-prod.sbs.nhs.uk:8179/invoicepdf/3b403b95-6b04-5342-9d8a-9b7e4ab71b70</t>
  </si>
  <si>
    <t>Capsticks - https://nww.einvoice-prod.sbs.nhs.uk:8179/invoicepdf/cf9af4a6-a7e1-5cf3-ad84-934e55b78ae6</t>
  </si>
  <si>
    <t>https://nww.einvoice-prod.sbs.nhs.uk:8179/invoicepdf/cf9af4a6-a7e1-5cf3-ad84-934e55b78ae6</t>
  </si>
  <si>
    <t>Capsticks - https://nww.einvoice-prod.sbs.nhs.uk:8179/invoicepdf/aa201030-a7b9-5258-97d3-52fdd6aafcad</t>
  </si>
  <si>
    <t>https://nww.einvoice-prod.sbs.nhs.uk:8179/invoicepdf/aa201030-a7b9-5258-97d3-52fdd6aafcad</t>
  </si>
  <si>
    <t>Capsticks - https://nww.einvoice-prod.sbs.nhs.uk:8179/invoicepdf/67023f00-0aa1-53bc-b1a9-e27875d3958a</t>
  </si>
  <si>
    <t>https://nww.einvoice-prod.sbs.nhs.uk:8179/invoicepdf/67023f00-0aa1-53bc-b1a9-e27875d3958a</t>
  </si>
  <si>
    <t>Capsticks - https://nww.einvoice-prod.sbs.nhs.uk:8179/invoicepdf/b27b8baa-bdba-54c8-9fb3-b52a06a81510</t>
  </si>
  <si>
    <t>https://nww.einvoice-prod.sbs.nhs.uk:8179/invoicepdf/b27b8baa-bdba-54c8-9fb3-b52a06a81510</t>
  </si>
  <si>
    <t>Capsticks - https://nww.einvoice-prod.sbs.nhs.uk:8179/invoicepdf/7fbb1d26-f5b7-5d7e-a9b4-ea68c0200371</t>
  </si>
  <si>
    <t>https://nww.einvoice-prod.sbs.nhs.uk:8179/invoicepdf/7fbb1d26-f5b7-5d7e-a9b4-ea68c0200371</t>
  </si>
  <si>
    <t>Capticks - https://nww.einvoice-prod.sbs.nhs.uk:8179/invoicepdf/2f0328de-1e85-59fd-ade9-615bfb87dc07</t>
  </si>
  <si>
    <t>Capticks -</t>
  </si>
  <si>
    <t>https://nww.einvoice-prod.sbs.nhs.uk:8179/invoicepdf/2f0328de-1e85-59fd-ade9-615bfb87dc07</t>
  </si>
  <si>
    <t>Journal Import 104834800:</t>
  </si>
  <si>
    <t>Payables A 21555804 104834800</t>
  </si>
  <si>
    <t>https://nww.einvoice-prod.sbs.nhs.uk:8179/invoicepdf/eec8feb5-12c9-5950-a3aa-c5649e224bfd</t>
  </si>
  <si>
    <t>Journal Import 105021671:</t>
  </si>
  <si>
    <t>Payables A 21590746 105021671</t>
  </si>
  <si>
    <t>https://nww.einvoice-prod.sbs.nhs.uk:8179/invoicepdf/7e484657-acb7-55b0-a508-fc3e86c27c34</t>
  </si>
  <si>
    <t>Lease of premises- Part of 85 Summerdown Road, Eastbourne - Invoice 511741</t>
  </si>
  <si>
    <t>Secamb - General Estates Matters - Invoice 511735</t>
  </si>
  <si>
    <t>M05 FBP1 Accrual - Estates</t>
  </si>
  <si>
    <t>Spreadsheet A 21672317 105461534</t>
  </si>
  <si>
    <t>RYD FIN CAM 2122 05 014 Accrual GBP</t>
  </si>
  <si>
    <t>7310;LAKERS LLP;Accrue Estates Legal Costs M05 Aug-21</t>
  </si>
  <si>
    <t>Reverses "RYD FIN CAM 2122 04 009 Accrual GBP" journal entry of "Spreadsheet A 21463915 104339225" batch from "JUL-21".</t>
  </si>
  <si>
    <t>Reverses "RYD FIN CAM 2122 04 009 Accrual GBP"10-AUG-21 17:24:24 - 104612462</t>
  </si>
  <si>
    <t>Reverses "RYD FIN CAM 2122 04 009 Accrual GBP"10-AUG-21 17:24:24</t>
  </si>
  <si>
    <t>Journal Import 104338763:</t>
  </si>
  <si>
    <t>Payables A 21465739 104338763</t>
  </si>
  <si>
    <t>https://nww.einvoice-prod.sbs.nhs.uk:8179/invoicepdf/7648711b-508a-5ade-b9ab-7bb8f0b999d2</t>
  </si>
  <si>
    <t>https://nww.einvoice-prod.sbs.nhs.uk:8179/invoicepdf/1d36c34d-ebe8-575a-9329-141758c0baad</t>
  </si>
  <si>
    <t>Journal Import 104580533:</t>
  </si>
  <si>
    <t>Payables A 21515587 104580533</t>
  </si>
  <si>
    <t>https://nww.einvoice-prod.sbs.nhs.uk:8179/invoicepdf/ea342d20-f669-5b87-9731-d25d05ab6c15</t>
  </si>
  <si>
    <t>https://nww.einvoice-prod.sbs.nhs.uk:8179/invoicepdf/5ddb2dd7-7035-526d-b9c3-ce7dcbee75ad</t>
  </si>
  <si>
    <t>Journal Import 105003770:</t>
  </si>
  <si>
    <t>Payables A 21584752 105003770</t>
  </si>
  <si>
    <t>https://nww.einvoice-prod.sbs.nhs.uk:8179/invoicepdf/b5b99c52-cacd-5bad-b43c-c9d146d4aa62</t>
  </si>
  <si>
    <t>https://nww.einvoice-prod.sbs.nhs.uk:8179/invoicepdf/5cfdd262-663e-5905-8da3-93ac9a81f3e7</t>
  </si>
  <si>
    <t>Battle AS - Licence for ESFRS to use the Gym Area - Invoice 511737</t>
  </si>
  <si>
    <t>Disposal of Littlehampton - Invoice 511751</t>
  </si>
  <si>
    <t>Leases of fire stations at Reigate, Esher and Epsom - Invoice 511738</t>
  </si>
  <si>
    <t>Disposal  of Bexhill Ambulance Station Invoice 511757</t>
  </si>
  <si>
    <t>Lease of ACRP at Gatwick Airport including disbursements - Invoice 511749</t>
  </si>
  <si>
    <t>Lease of 22 Eldon Way, Paddock Wood - Invoice 511739</t>
  </si>
  <si>
    <t>Journal Import 104874838:</t>
  </si>
  <si>
    <t>Payables A 21563689 104874838</t>
  </si>
  <si>
    <t>https://nww.einvoice-prod.sbs.nhs.uk:8179/invoicepdf/dc84d0e2-01d1-5f60-b91f-87cb856bc014</t>
  </si>
  <si>
    <t>Journal Import 105041945:</t>
  </si>
  <si>
    <t>Payables A 21593647 105041945</t>
  </si>
  <si>
    <t>M06 FBP1 Accrual - Finance &amp; Corporate</t>
  </si>
  <si>
    <t>Spreadsheet A 21907073 106663179</t>
  </si>
  <si>
    <t>RYD FIN CAM 2122 06 020 Accrual GBP</t>
  </si>
  <si>
    <t>Reverses "RYD FIN CAM 2122 05 017 Accrual GBP" journal entry of "Spreadsheet A 21681604 105497703" batch from "AUG-21".</t>
  </si>
  <si>
    <t>Reverses "RYD FIN CAM 2122 05 017 Accrual GBP"09-SEP-21 17:30:39 - 105725706</t>
  </si>
  <si>
    <t>Reverses "RYD FIN CAM 2122 05 017 Accrual GBP"09-SEP-21 17:30:39</t>
  </si>
  <si>
    <t>SEP-21 Purchase Invoices GBP</t>
  </si>
  <si>
    <t>7310;DAC Beachcroft;44287 Accrual Professional Fees PO 165088048;Sep-21;http://nww.docserv.wyss.nhs.uk/synergyiim/dist/?val=3493260_14151874_20210216110515</t>
  </si>
  <si>
    <t>7310;DAC Beachcroft;44287 Accrual Professional Fees PO 165088048;Sep-21;</t>
  </si>
  <si>
    <t>7310;ICO Information Commissioner's Office;44287 Prepayment DATA PROTECTION FEE:ICO.GOV.UK;Barclaycard payments;Jul-20;Sep-21;</t>
  </si>
  <si>
    <t>Journal Import 105646760:</t>
  </si>
  <si>
    <t>Receivables A 21714584 105646760</t>
  </si>
  <si>
    <t>SEP-21 Misc Receipts GBP</t>
  </si>
  <si>
    <t>SBSEFT0609219942876A</t>
  </si>
  <si>
    <t>LB PAYMENT FROM DESCRIPTION: HMCTS/CENTRALISED REFERENCE: COMP 19121025S CODED AS PER RID CA 07.09.21</t>
  </si>
  <si>
    <t>7310;CARE QUALITY COMMISSION;44287 Prepayment CQC annual Fee;Sep-21;http://nww.docserv.wyss.nhs.uk/Inter-NHS/PRD21RYD28048342914366.pdf</t>
  </si>
  <si>
    <t>7310;CARE QUALITY COMMISSION;44287 Prepayment CQC annual Fee;Sep-21;</t>
  </si>
  <si>
    <t>Cost Management A 21652724 105365206 2</t>
  </si>
  <si>
    <t>01-SEP-2021 Receiving GBP</t>
  </si>
  <si>
    <t>Journal Import 106489269:</t>
  </si>
  <si>
    <t>Cost Management A 21873349 106489269</t>
  </si>
  <si>
    <t>30-SEP-2021 Receiving GBP</t>
  </si>
  <si>
    <t>Capital M06 Adjustments</t>
  </si>
  <si>
    <t>Spreadsheet A 21875219 106523931</t>
  </si>
  <si>
    <t>RYD FIN RSM 2122 06 001 Adjustment GBP Adjustment GBP</t>
  </si>
  <si>
    <t>CAPSTICKS SOLICITORS-OR12_835-504037-14.2-https://nww.einvoice-prod.sbs.nhs.uk:8179/invoicepdf/d3637ba7-0730-5820-b931-06d2a94d8413</t>
  </si>
  <si>
    <t>CAPSTICKS SOLICITORS-OR12_835-504037-14.2-</t>
  </si>
  <si>
    <t>https://nww.einvoice-prod.sbs.nhs.uk:8179/invoicepdf/d3637ba7-0730-5820-b931-06d2a94d8413</t>
  </si>
  <si>
    <t>Capsticks - https://nww.einvoice-prod.sbs.nhs.uk:8179/invoicepdf/a3fe62ea-c901-5033-8cd3-2a4e3e6c612f</t>
  </si>
  <si>
    <t>https://nww.einvoice-prod.sbs.nhs.uk:8179/invoicepdf/a3fe62ea-c901-5033-8cd3-2a4e3e6c612f</t>
  </si>
  <si>
    <t>CAPSTICKS SOLICITORS-OR12_835-504042-51.4-https://nww.einvoice-prod.sbs.nhs.uk:8179/invoicepdf/b6defd1e-db24-5f2c-bf7e-e9c112ae4a73</t>
  </si>
  <si>
    <t>CAPSTICKS SOLICITORS-OR12_835-504042-51.4-</t>
  </si>
  <si>
    <t>https://nww.einvoice-prod.sbs.nhs.uk:8179/invoicepdf/b6defd1e-db24-5f2c-bf7e-e9c112ae4a73</t>
  </si>
  <si>
    <t>Capsticks - https://nww.einvoice-prod.sbs.nhs.uk:8179/invoicepdf/92b56ef7-fcc3-5bef-9f5c-9e4dce016cfa</t>
  </si>
  <si>
    <t>https://nww.einvoice-prod.sbs.nhs.uk:8179/invoicepdf/92b56ef7-fcc3-5bef-9f5c-9e4dce016cfa</t>
  </si>
  <si>
    <t>CAPSTICKS SOLICITORS-OR12_835-504043-64-https://nww.einvoice-prod.sbs.nhs.uk:8179/invoicepdf/07102577-39fa-5a27-ad46-552b33392bc8</t>
  </si>
  <si>
    <t>CAPSTICKS SOLICITORS-OR12_835-504043-64-</t>
  </si>
  <si>
    <t>https://nww.einvoice-prod.sbs.nhs.uk:8179/invoicepdf/07102577-39fa-5a27-ad46-552b33392bc8</t>
  </si>
  <si>
    <t>Capsticks - https://nww.einvoice-prod.sbs.nhs.uk:8179/invoicepdf/c6dcf30b-57fd-5c1c-8483-0278be4b363b</t>
  </si>
  <si>
    <t>https://nww.einvoice-prod.sbs.nhs.uk:8179/invoicepdf/c6dcf30b-57fd-5c1c-8483-0278be4b363b</t>
  </si>
  <si>
    <t>Capsticks - https://nww.einvoice-prod.sbs.nhs.uk:8179/invoicepdf/ab1af816-8768-580f-b782-dbe2194284f1</t>
  </si>
  <si>
    <t>https://nww.einvoice-prod.sbs.nhs.uk:8179/invoicepdf/ab1af816-8768-580f-b782-dbe2194284f1</t>
  </si>
  <si>
    <t>Capsticks - https://nww.einvoice-prod.sbs.nhs.uk:8179/invoicepdf/ac5e7ab1-9fe6-5b92-b09b-a0f5d632f8da</t>
  </si>
  <si>
    <t>https://nww.einvoice-prod.sbs.nhs.uk:8179/invoicepdf/ac5e7ab1-9fe6-5b92-b09b-a0f5d632f8da</t>
  </si>
  <si>
    <t>Capsticks - https://nww.einvoice-prod.sbs.nhs.uk:8179/invoicepdf/d0fb5e26-80dc-5c0b-b84f-4c2909580c06</t>
  </si>
  <si>
    <t>https://nww.einvoice-prod.sbs.nhs.uk:8179/invoicepdf/d0fb5e26-80dc-5c0b-b84f-4c2909580c06</t>
  </si>
  <si>
    <t>Capsticks - https://nww.einvoice-prod.sbs.nhs.uk:8179/invoicepdf/47c9f4b5-257e-502f-b179-d7961ff1c9e9</t>
  </si>
  <si>
    <t>https://nww.einvoice-prod.sbs.nhs.uk:8179/invoicepdf/47c9f4b5-257e-502f-b179-d7961ff1c9e9</t>
  </si>
  <si>
    <t>CAPSTICKS SOLICITORS-OR12_835-498996-289.2-https://nww.einvoice-prod.sbs.nhs.uk:8179/invoicepdf/3375d3bc-8212-5f15-8027-3ee4027fd77d</t>
  </si>
  <si>
    <t>CAPSTICKS SOLICITORS-OR12_835-498996-289.2-</t>
  </si>
  <si>
    <t>Capsticks - https://nww.einvoice-prod.sbs.nhs.uk:8179/invoicepdf/42b7ef07-c259-5af0-810b-f14ac3d837ca</t>
  </si>
  <si>
    <t>https://nww.einvoice-prod.sbs.nhs.uk:8179/invoicepdf/42b7ef07-c259-5af0-810b-f14ac3d837ca</t>
  </si>
  <si>
    <t>Capsticks - https://nww.einvoice-prod.sbs.nhs.uk:8179/invoicepdf/a9e083e1-793f-529d-8e39-9ac754732d0f</t>
  </si>
  <si>
    <t>https://nww.einvoice-prod.sbs.nhs.uk:8179/invoicepdf/a9e083e1-793f-529d-8e39-9ac754732d0f</t>
  </si>
  <si>
    <t>Capsticks - https://nww.einvoice-prod.sbs.nhs.uk:8179/invoicepdf/afe0244f-ae44-5cb6-99b1-1893235077d6</t>
  </si>
  <si>
    <t>https://nww.einvoice-prod.sbs.nhs.uk:8179/invoicepdf/afe0244f-ae44-5cb6-99b1-1893235077d6</t>
  </si>
  <si>
    <t>Capsticks - https://nww.einvoice-prod.sbs.nhs.uk:8179/invoicepdf/29618432-cefa-5bb9-ba8e-5984e8d2b5e8</t>
  </si>
  <si>
    <t>https://nww.einvoice-prod.sbs.nhs.uk:8179/invoicepdf/29618432-cefa-5bb9-ba8e-5984e8d2b5e8</t>
  </si>
  <si>
    <t>SBS RYD AUG-21 VAT ADJUSTMENT JOURNAL</t>
  </si>
  <si>
    <t>Spreadsheet A 21869818 106475772</t>
  </si>
  <si>
    <t>SBS RYD AUG-21 VAT ADJUSTMENT JOURNAL Adjustment GBP</t>
  </si>
  <si>
    <t>CAPSTICKS SOLICITORS-OR12_835-504720-101.6-https://nww.einvoice-prod.sbs.nhs.uk:8179/invoicepdf/6856577b-bb8b-55e3-9277-1697ea2a7f3c</t>
  </si>
  <si>
    <t>CAPSTICKS SOLICITORS-OR12_835-504720-101.6-</t>
  </si>
  <si>
    <t>CAPSTICKS SOLICITORS-OR12_835-500763-195.6-https://nww.einvoice-prod.sbs.nhs.uk:8179/invoicepdf/df6f13f1-3ae1-54b8-aa1d-4819297233f7</t>
  </si>
  <si>
    <t>CAPSTICKS SOLICITORS-OR12_835-500763-195.6-</t>
  </si>
  <si>
    <t>Journal Import 105461729:</t>
  </si>
  <si>
    <t>Payables A 21672328 105461729</t>
  </si>
  <si>
    <t>https://nww.einvoice-prod.sbs.nhs.uk:8179/invoicepdf/37c3bf54-c217-5289-b8f5-80addea0ad9f</t>
  </si>
  <si>
    <t>Journal Import 105505716:</t>
  </si>
  <si>
    <t>Payables A 21683008 105505716</t>
  </si>
  <si>
    <t>https://nww.einvoice-prod.sbs.nhs.uk:8179/invoicepdf/c2ea48ac-49fb-52bc-907b-c7a1c8d19b2d</t>
  </si>
  <si>
    <t>511735V2</t>
  </si>
  <si>
    <t>https://nww.einvoice-prod.sbs.nhs.uk:8179/invoicepdf/24f87f0a-a9bd-5f6a-a783-d2c0f7c0e708</t>
  </si>
  <si>
    <t>https://nww.einvoice-prod.sbs.nhs.uk:8179/invoicepdf/aed5d111-6a64-5ae6-968c-8914af4d6bc6</t>
  </si>
  <si>
    <t>https://nww.einvoice-prod.sbs.nhs.uk:8179/invoicepdf/04b94905-8cd0-53b7-bb52-e7f6176f93c9</t>
  </si>
  <si>
    <t>https://nww.einvoice-prod.sbs.nhs.uk:8179/invoicepdf/c0a61c95-610d-5962-9f0f-93dbb327d2aa</t>
  </si>
  <si>
    <t>https://nww.einvoice-prod.sbs.nhs.uk:8179/invoicepdf/a7a9e46c-a853-5664-bc89-c3131122143b</t>
  </si>
  <si>
    <t>Journal Import 105529198:</t>
  </si>
  <si>
    <t>Payables A 21686608 105529198</t>
  </si>
  <si>
    <t>https://nww.einvoice-prod.sbs.nhs.uk:8179/invoicepdf/39fe2ba1-a345-550f-868f-7748a3c53fb6</t>
  </si>
  <si>
    <t>https://nww.einvoice-prod.sbs.nhs.uk:8179/invoicepdf/f0134b3f-e0c2-5cfa-9e71-3a14cf651c3e</t>
  </si>
  <si>
    <t>Journal Import 105599328:</t>
  </si>
  <si>
    <t>Payables A 21703362 105599328</t>
  </si>
  <si>
    <t>https://nww.einvoice-prod.sbs.nhs.uk:8179/invoicepdf/6b8e592c-d82f-5971-9345-de8695e91f1b</t>
  </si>
  <si>
    <t>https://nww.einvoice-prod.sbs.nhs.uk:8179/invoicepdf/1f20873e-d540-5b9f-8e75-e8184dc96a94</t>
  </si>
  <si>
    <t>https://nww.einvoice-prod.sbs.nhs.uk:8179/invoicepdf/cc9a7795-8e66-5ea1-a543-7903e3da4b93</t>
  </si>
  <si>
    <t>https://nww.einvoice-prod.sbs.nhs.uk:8179/invoicepdf/f671b672-687c-5b5d-a6ae-84c06bd63faa</t>
  </si>
  <si>
    <t>Journal Import 105644437:</t>
  </si>
  <si>
    <t>Payables A 21713464 105644437</t>
  </si>
  <si>
    <t>https://nww.einvoice-prod.sbs.nhs.uk:8179/invoicepdf/6be64b98-86a7-52fe-8726-01abc404b278</t>
  </si>
  <si>
    <t>Journal Import 106099855:</t>
  </si>
  <si>
    <t>Payables A 21801748 106099855</t>
  </si>
  <si>
    <t>https://nww.einvoice-prod.sbs.nhs.uk:8179/invoicepdf/f6795e54-5501-5dbc-8ade-991cbcebe8db</t>
  </si>
  <si>
    <t>Journal Import 106141897:</t>
  </si>
  <si>
    <t>Payables A 21810834 106141897</t>
  </si>
  <si>
    <t>https://nww.einvoice-prod.sbs.nhs.uk:8179/invoicepdf/d650ee90-7c34-5630-bc98-3b81ef2a40d4</t>
  </si>
  <si>
    <t>Journal Import 106263527:</t>
  </si>
  <si>
    <t>Payables A 21832842 106263527</t>
  </si>
  <si>
    <t>https://nww.einvoice-prod.sbs.nhs.uk:8179/invoicepdf/e38602bd-05ac-5699-94f9-56cb4643e996</t>
  </si>
  <si>
    <t>https://nww.einvoice-prod.sbs.nhs.uk:8179/invoicepdf/117e9585-cbb3-558b-8e87-e93db68006cb</t>
  </si>
  <si>
    <t>LEASE TO UKPN AT BANSTEAD AMBULANCE STATION - INVOICE 507942</t>
  </si>
  <si>
    <t>Journal Import 105725098:</t>
  </si>
  <si>
    <t>Payables A 21725796 105725098</t>
  </si>
  <si>
    <t>Reverses "RYD FIN CAM 2122 05 014 Accrual GBP" journal entry of "Spreadsheet A 21672317 105461534" batch from "AUG-21".</t>
  </si>
  <si>
    <t>Reverses "RYD FIN CAM 2122 05 014 Accrual GBP"09-SEP-21 17:30:20 - 105725706</t>
  </si>
  <si>
    <t>Reverses "RYD FIN CAM 2122 05 014 Accrual GBP"09-SEP-21 17:30:20</t>
  </si>
  <si>
    <t>CAPSTICKS SOLICITORS-OR12_835-500761-12-https://nww.einvoice-prod.sbs.nhs.uk:8179/invoicepdf/c6795aa9-337d-5c1b-b523-5ad5d5cc4866</t>
  </si>
  <si>
    <t>CAPSTICKS SOLICITORS-OR12_835-500761-12-</t>
  </si>
  <si>
    <t>CAPSTICKS SOLICITORS-OR12_835-504714-13-https://nww.einvoice-prod.sbs.nhs.uk:8179/invoicepdf/dc8a2068-dcc5-5af7-aa49-c283eae4613c</t>
  </si>
  <si>
    <t>CAPSTICKS SOLICITORS-OR12_835-504714-13-</t>
  </si>
  <si>
    <t>CAPSTICKS SOLICITORS-OR12_835-497182-41.6-https://nww.einvoice-prod.sbs.nhs.uk:8179/invoicepdf/e0cd6960-bc00-5428-bdd3-162e6784777f</t>
  </si>
  <si>
    <t>CAPSTICKS SOLICITORS-OR12_835-497182-41.6-</t>
  </si>
  <si>
    <t>FLUDE COMMERCIAL-OR12_129980-10256-108-http://nww.docserv.wyss.nhs.uk/synergyiim/dist/?val=3845040_14773713_20210422140838</t>
  </si>
  <si>
    <t>FLUDE COMMERCIAL-OR12_129980-10256-108-</t>
  </si>
  <si>
    <t>CAPSTICKS SOLICITORS-OR12_835-500777-127-https://nww.einvoice-prod.sbs.nhs.uk:8179/invoicepdf/219949bf-f91b-570c-afa4-8ec66d3376c6</t>
  </si>
  <si>
    <t>CAPSTICKS SOLICITORS-OR12_835-500777-127-</t>
  </si>
  <si>
    <t>CAPSTICKS SOLICITORS-OR12_835-500776-291.2-https://nww.einvoice-prod.sbs.nhs.uk:8179/invoicepdf/8e4079ab-912f-583f-9958-b26a87ed6904</t>
  </si>
  <si>
    <t>CAPSTICKS SOLICITORS-OR12_835-500776-291.2-</t>
  </si>
  <si>
    <t>https://nww.einvoice-prod.sbs.nhs.uk:8179/invoicepdf/dfd04e09-9865-5a8a-aabc-b6595b677461</t>
  </si>
  <si>
    <t>Journal Import 105500903:</t>
  </si>
  <si>
    <t>Payables A 21680857 105500903</t>
  </si>
  <si>
    <t>https://nww.einvoice-prod.sbs.nhs.uk:8179/invoicepdf/eef41482-5f7a-5dbd-b36f-d5a7f7f564ab</t>
  </si>
  <si>
    <t>https://nww.einvoice-prod.sbs.nhs.uk:8179/invoicepdf/841eaac1-0234-5207-9c15-fd9a64e8a811</t>
  </si>
  <si>
    <t>https://nww.einvoice-prod.sbs.nhs.uk:8179/invoicepdf/d81e610f-4522-5ebd-b6e5-feb999d9c51a</t>
  </si>
  <si>
    <t>https://nww.einvoice-prod.sbs.nhs.uk:8179/invoicepdf/69b45fce-31e1-5a4e-8687-d7f77eae8e7f</t>
  </si>
  <si>
    <t>https://nww.einvoice-prod.sbs.nhs.uk:8179/invoicepdf/cddc9686-c161-5986-b8d8-34509829804a</t>
  </si>
  <si>
    <t>https://nww.einvoice-prod.sbs.nhs.uk:8179/invoicepdf/2eeb99e9-9613-5bf2-b809-c9e8d6398cdc</t>
  </si>
  <si>
    <t>https://nww.einvoice-prod.sbs.nhs.uk:8179/invoicepdf/d9c3be97-0140-510d-a985-26f1257e2a88</t>
  </si>
  <si>
    <t>https://nww.einvoice-prod.sbs.nhs.uk:8179/invoicepdf/2a5a0bcf-d956-5999-971b-d8092910fb7e</t>
  </si>
  <si>
    <t>https://nww.einvoice-prod.sbs.nhs.uk:8179/invoicepdf/92c98b37-57d0-510f-ac0f-fea760a40ae5</t>
  </si>
  <si>
    <t>https://nww.einvoice-prod.sbs.nhs.uk:8179/invoicepdf/da446c3c-dc1e-5633-83a3-bc3a3e50e68a</t>
  </si>
  <si>
    <t>514040V2</t>
  </si>
  <si>
    <t>https://nww.einvoice-prod.sbs.nhs.uk:8179/invoicepdf/a1c2c918-3b97-5367-8416-97a5203c9fa7</t>
  </si>
  <si>
    <t>https://nww.einvoice-prod.sbs.nhs.uk:8179/invoicepdf/846a2fa5-8c2c-5b6b-96d0-5a56a2b34933</t>
  </si>
  <si>
    <t>https://nww.einvoice-prod.sbs.nhs.uk:8179/invoicepdf/8bb27dd9-4202-5168-b64a-adb7fd249066</t>
  </si>
  <si>
    <t>https://nww.einvoice-prod.sbs.nhs.uk:8179/invoicepdf/ec3521e3-4908-5307-a4fd-3b236244e6bc</t>
  </si>
  <si>
    <t>Journal Import 106393925:</t>
  </si>
  <si>
    <t>Payables A 21856940 106393925</t>
  </si>
  <si>
    <t>https://nww.einvoice-prod.sbs.nhs.uk:8179/invoicepdf/01a1e16e-13c5-5d9e-8b2b-9048806b70f5</t>
  </si>
  <si>
    <t>Dover AS/Renewal Extension Legal Invoice 512158</t>
  </si>
  <si>
    <t>CAPSTICKS SOLICITORS-OR12_835-497232-79.7-https://nww.einvoice-prod.sbs.nhs.uk:8179/invoicepdf/f5330ea3-d983-5e82-918f-4ada5ffc6ac2</t>
  </si>
  <si>
    <t>CAPSTICKS SOLICITORS-OR12_835-497232-79.7-</t>
  </si>
  <si>
    <t>Manual Payment Local Payments A 4129307 107561485</t>
  </si>
  <si>
    <t>396527 - Chambers of Jacob Levy QC through Payment Request Number: 187489</t>
  </si>
  <si>
    <t>Counsel's fees for conducting inquest</t>
  </si>
  <si>
    <t>M07 FBP1 Accrual - Finance &amp; Corporate</t>
  </si>
  <si>
    <t>Spreadsheet A 22137938 107883918</t>
  </si>
  <si>
    <t>RYD FIN CAM 2122 07 021 Accrual GBP</t>
  </si>
  <si>
    <t>Reverses "RYD FIN CAM 2122 06 020 Accrual GBP" journal entry of "Spreadsheet A 21907073 106663179" batch from "SEP-21".</t>
  </si>
  <si>
    <t>Reverses "RYD FIN CAM 2122 06 020 Accrual GBP"11-OCT-21 17:51:06 - 106904140</t>
  </si>
  <si>
    <t>Reverses "RYD FIN CAM 2122 06 020 Accrual GBP"11-OCT-21 17:51:06</t>
  </si>
  <si>
    <t>OCT-21 Purchase Invoices GBP</t>
  </si>
  <si>
    <t>7310;DAC Beachcroft;44287 Accrual Professional Fees PO 165088048;Oct-21;http://nww.docserv.wyss.nhs.uk/synergyiim/dist/?val=3493260_14151874_20210216110515</t>
  </si>
  <si>
    <t>7310;DAC Beachcroft;44287 Accrual Professional Fees PO 165088048;Oct-21;</t>
  </si>
  <si>
    <t>7310;ICO Information Commissioner's Office;44287 Prepayment DATA PROTECTION FEE:ICO.GOV.UK;Barclaycard payments;Jul-20;Oct-21;</t>
  </si>
  <si>
    <t>Journal Import 106729021:</t>
  </si>
  <si>
    <t>Receivables A 21923571 106729021</t>
  </si>
  <si>
    <t>OCT-21 Misc Receipts GBP</t>
  </si>
  <si>
    <t>SBSEFT0510219988817A</t>
  </si>
  <si>
    <t>LB PAYMENT FROM DESCRIPTION: HMCTS/CENTRALISED REFERENCE: COMP 19121025S CODED AS PER RID CA 06.10.21</t>
  </si>
  <si>
    <t>7310;CARE QUALITY COMMISSION;44470 Prepayment CQC annual Fee;Oct-21;http://nww.docserv.wyss.nhs.uk/Inter-NHS/PRD21RYD28048342914366.pdf</t>
  </si>
  <si>
    <t>7310;CARE QUALITY COMMISSION;44470 Prepayment CQC annual Fee;Oct-21;</t>
  </si>
  <si>
    <t>Journal Import 107362944:</t>
  </si>
  <si>
    <t>Receivables A 22026578 107362944</t>
  </si>
  <si>
    <t>SBSEFT20102110012815A</t>
  </si>
  <si>
    <t>LB PAYMENT FROM DESCRIPTION: NHS LA REFERENCE: AS PER PREVIOUS RECEIPTS CA 21.10.21</t>
  </si>
  <si>
    <t>Cost Management A 21873349 106489269 2</t>
  </si>
  <si>
    <t>01-OCT-2021 Receiving GBP</t>
  </si>
  <si>
    <t>Journal Import 107667278:</t>
  </si>
  <si>
    <t>Cost Management A 22088721 107667278</t>
  </si>
  <si>
    <t>29-OCT-2021 Receiving GBP</t>
  </si>
  <si>
    <t>Spreadsheet A 22108067 107752059</t>
  </si>
  <si>
    <t>RYD FIN RSM 2122 07 001 Adjustment GBP Adjustment GBP</t>
  </si>
  <si>
    <t>Capsticks - https://nww.einvoice-prod.sbs.nhs.uk:8179/invoicepdf/52ddf5a6-b3a7-523f-9c53-c5288ef2779c</t>
  </si>
  <si>
    <t>https://nww.einvoice-prod.sbs.nhs.uk:8179/invoicepdf/52ddf5a6-b3a7-523f-9c53-c5288ef2779c</t>
  </si>
  <si>
    <t>Capsticks - https://nww.einvoice-prod.sbs.nhs.uk:8179/invoicepdf/b5b7829d-4dc9-56b6-98b5-7cc0a5024f14</t>
  </si>
  <si>
    <t>https://nww.einvoice-prod.sbs.nhs.uk:8179/invoicepdf/b5b7829d-4dc9-56b6-98b5-7cc0a5024f14</t>
  </si>
  <si>
    <t>Disposal of Godstone AS Invoice 518751</t>
  </si>
  <si>
    <t>Strood - Variation of Lease - Invoice 518763</t>
  </si>
  <si>
    <t>Godalming Disputes - Invoice 518766</t>
  </si>
  <si>
    <t>Disposal of Leatherhead AS Invoice 518750</t>
  </si>
  <si>
    <t>Disposal of Hove AS - Invoice 518764</t>
  </si>
  <si>
    <t>Disposal of Dorking - Invoice 518753</t>
  </si>
  <si>
    <t>Brighton AS Sale - Invoice 518767</t>
  </si>
  <si>
    <t>Disposal of Littlehampton - Invoice 518765</t>
  </si>
  <si>
    <t>Lease to UKPN / Banstead - Invoice 518757</t>
  </si>
  <si>
    <t>Lease of Birdham Village Hall - Invoice 518760</t>
  </si>
  <si>
    <t>Lease of premises- Part of 85 Summerdown Road, Eastbourne - Invoice 518747</t>
  </si>
  <si>
    <t>Bexhill AS - Sale and Leaseback - Invoice 518762</t>
  </si>
  <si>
    <t>Disposal of Eastbourne - Invoice 518759</t>
  </si>
  <si>
    <t>Disposal of Coxheath Invoice 518752</t>
  </si>
  <si>
    <t>Kingston Road, Leatherhead ACRP - Invoice 518761</t>
  </si>
  <si>
    <t>Lease of Pier 3, Room 114, Gatwick Airport - Invoice 518754</t>
  </si>
  <si>
    <t>Disposal of Heathfield - Invoice 518758</t>
  </si>
  <si>
    <t>BARCLAYCARD COMMERCIAL &amp; PRECISION PAY M07</t>
  </si>
  <si>
    <t>Spreadsheet A 22121764 107806401</t>
  </si>
  <si>
    <t>RYD FIN SC 2122 07 014 Accrual GBP</t>
  </si>
  <si>
    <t>RYD COBB, STEPHEN</t>
  </si>
  <si>
    <t>7310;Precision Pay;EV CHARGE ONLINE;M07;Oct 21</t>
  </si>
  <si>
    <t>M07 FBP1 Accrual - Estates</t>
  </si>
  <si>
    <t>Spreadsheet A 22132939 107859512</t>
  </si>
  <si>
    <t>RYD FIN CAM 2122 07 016 Accrual GBP</t>
  </si>
  <si>
    <t>7310;LAKERS LLP;Accrue Estates Legal Costs M07 Oct-21</t>
  </si>
  <si>
    <t>Journal Import 107277070:</t>
  </si>
  <si>
    <t>Payables A 22009906 107277070</t>
  </si>
  <si>
    <t>https://nww.einvoice-prod.sbs.nhs.uk:8179/invoicepdf/2622fcb1-b290-5cfb-8820-8efa72f42360</t>
  </si>
  <si>
    <t>Disposal  of Medway Ambulance Station Invoice 518746</t>
  </si>
  <si>
    <t>Leases of Fire Stations at Reigate, Epson and Esher - Invoice 518744</t>
  </si>
  <si>
    <t>167506 - Bexhill Ambulance Station - Sale and Leaseback</t>
  </si>
  <si>
    <t>Lease of 22 Eldon Way, Paddock Wood - Invoice 518745</t>
  </si>
  <si>
    <t>M08 FBP1 Accrual - Finance &amp; Corporate</t>
  </si>
  <si>
    <t>Spreadsheet A 22354762 109064562</t>
  </si>
  <si>
    <t>RYD FIN CAM 2122 08 026 Accrual GBP</t>
  </si>
  <si>
    <t>Reverses "RYD FIN CAM 2122 07 021 Accrual GBP" journal entry of "Spreadsheet A 22137938 107883918" batch from "OCT-21".</t>
  </si>
  <si>
    <t>Reverses "RYD FIN CAM 2122 07 021 Accrual GBP"09-NOV-21 17:30:11 - 108086944</t>
  </si>
  <si>
    <t>Reverses "RYD FIN CAM 2122 07 021 Accrual GBP"09-NOV-21 17:30:11</t>
  </si>
  <si>
    <t>NOV-21 Purchase Invoices GBP</t>
  </si>
  <si>
    <t>7310;DAC Beachcroft;M08 Accrual 2021-22 Annual Legal Retainer (invoiced 6 mths);Nov-21;http://nww.docserv.wyss.nhs.uk/synergyiim/dist/?val=4241138_16607724_20211111125631</t>
  </si>
  <si>
    <t>7310;DAC Beachcroft;M08 Accrual 2021-22 Annual Legal Retainer (invoiced 6 mths);Nov-21;</t>
  </si>
  <si>
    <t>http://nww.docserv.wyss.nhs.uk/synergyiim/dist/?val=4241138_16607724_20211111125631</t>
  </si>
  <si>
    <t>7310;ICO Information Commissioner's Office;M08 Prepayment DATA PROTECTION FEE:ICO.GOV.UK;Barclaycard payments;Jul-20;Nov-21;</t>
  </si>
  <si>
    <t>Journal Import 107862093:</t>
  </si>
  <si>
    <t>Receivables A 22133607 107862093</t>
  </si>
  <si>
    <t>NOV-21 Misc Receipts GBP</t>
  </si>
  <si>
    <t>SBSEFT02112110034694</t>
  </si>
  <si>
    <t>LB PAYMENT FROM DESCRIPTION: HMCTS/CENTRALISED REFERENCE: 20003543U COMP KT. AS PER RID CH.03.11.21</t>
  </si>
  <si>
    <t>SBSEFT02112110034695a</t>
  </si>
  <si>
    <t>LB PAYMENT FROM DESCRIPTION: HMCTS/CENTRALISED REFERENCE: 21023651R COMP BM. AS PER RID.03.11.21</t>
  </si>
  <si>
    <t>SBSEFT02112110034692A</t>
  </si>
  <si>
    <t>LB PAYMENT FROM DESCRIPTION: HMCTS/CENTRALISED REFERENCE: COMP 19121025S. AS PER RID CH.03.11.21</t>
  </si>
  <si>
    <t>Journal Import 108369638:</t>
  </si>
  <si>
    <t>Payables A 22222762 108369638</t>
  </si>
  <si>
    <t>Journal Import 108844136:</t>
  </si>
  <si>
    <t>Cost Management A 22305212 108844136</t>
  </si>
  <si>
    <t>30-NOV-2021 Receiving GBP</t>
  </si>
  <si>
    <t>Invoice for the Legal Annual Retainer 2021/2022 for the period of April to September 2021</t>
  </si>
  <si>
    <t>7310;CARE QUALITY COMMISSION;M08 Prepayment CQC annual Fee;Nov-21;http://nww.docserv.wyss.nhs.uk/Inter-NHS/PRD21RYD28048342914366.pdf</t>
  </si>
  <si>
    <t>7310;CARE QUALITY COMMISSION;M08 Prepayment CQC annual Fee;Nov-21;</t>
  </si>
  <si>
    <t>Journal Import 108093032:</t>
  </si>
  <si>
    <t>Receivables A 22176607 108093032</t>
  </si>
  <si>
    <t>SBSEFT08112110041967A</t>
  </si>
  <si>
    <t>LB PAYMENT FROM DESCRIPTION: NHS LA REFERENCE: AS PER PREVIOUS RECEIPTS CA 09.11.21</t>
  </si>
  <si>
    <t>Cost Management A 22088721 107667278 2</t>
  </si>
  <si>
    <t>01-NOV-2021 Receiving GBP</t>
  </si>
  <si>
    <t>Spreadsheet A 22259681 108555648</t>
  </si>
  <si>
    <t>RYD FIN RSM 2122 08 001 Adjustment GBP Adjustment GBP</t>
  </si>
  <si>
    <t>Capsticks - https://nww.einvoice-prod.sbs.nhs.uk:8179/invoicepdf/9acfd857-428f-5432-a806-2420168f4359</t>
  </si>
  <si>
    <t>https://nww.einvoice-prod.sbs.nhs.uk:8179/invoicepdf/9acfd857-428f-5432-a806-2420168f4359</t>
  </si>
  <si>
    <t>Capsticks - https://nww.einvoice-prod.sbs.nhs.uk:8179/invoicepdf/68cdebd2-a95b-5aa2-ad93-6440c3b01fb6</t>
  </si>
  <si>
    <t>https://nww.einvoice-prod.sbs.nhs.uk:8179/invoicepdf/68cdebd2-a95b-5aa2-ad93-6440c3b01fb6</t>
  </si>
  <si>
    <t>Capsticks - https://nww.einvoice-prod.sbs.nhs.uk:8179/invoicepdf/31fa991a-9e50-53ba-98f4-b1f884063d20</t>
  </si>
  <si>
    <t>https://nww.einvoice-prod.sbs.nhs.uk:8179/invoicepdf/31fa991a-9e50-53ba-98f4-b1f884063d20</t>
  </si>
  <si>
    <t>Capsticks - https://nww.einvoice-prod.sbs.nhs.uk:8179/invoicepdf/9ac506bd-1983-5b05-b72a-6855ed4113e1</t>
  </si>
  <si>
    <t>https://nww.einvoice-prod.sbs.nhs.uk:8179/invoicepdf/9ac506bd-1983-5b05-b72a-6855ed4113e1</t>
  </si>
  <si>
    <t>Capsticks - https://nww.einvoice-prod.sbs.nhs.uk:8179/invoicepdf/103c9ec9-da04-5576-9b6b-f44cb8eea5ab</t>
  </si>
  <si>
    <t>https://nww.einvoice-prod.sbs.nhs.uk:8179/invoicepdf/103c9ec9-da04-5576-9b6b-f44cb8eea5ab</t>
  </si>
  <si>
    <t>Journal Import 107728791:</t>
  </si>
  <si>
    <t>Payables A 22108616 107728791</t>
  </si>
  <si>
    <t>https://nww.einvoice-prod.sbs.nhs.uk:8179/invoicepdf/f48e0e3f-65c3-5fa7-91c6-3b08068e4d15</t>
  </si>
  <si>
    <t>https://nww.einvoice-prod.sbs.nhs.uk:8179/invoicepdf/c033880f-4e8d-5645-a1f3-71f3d0b62c00</t>
  </si>
  <si>
    <t>https://nww.einvoice-prod.sbs.nhs.uk:8179/invoicepdf/f3b2178e-c3ad-567b-a7f5-300777c24454</t>
  </si>
  <si>
    <t>https://nww.einvoice-prod.sbs.nhs.uk:8179/invoicepdf/910f77af-5a53-572b-9cfa-90b80ce3f36c</t>
  </si>
  <si>
    <t>https://nww.einvoice-prod.sbs.nhs.uk:8179/invoicepdf/eb04cd1e-452f-51aa-a6eb-178aed00adb3</t>
  </si>
  <si>
    <t>https://nww.einvoice-prod.sbs.nhs.uk:8179/invoicepdf/8a59d50f-a047-5a6f-9c5d-61c5c3bfef97</t>
  </si>
  <si>
    <t>518761C</t>
  </si>
  <si>
    <t>https://nww.einvoice-prod.sbs.nhs.uk:8179/invoicepdf/700da3c7-ea03-583a-9ba9-358e7ebd6afb</t>
  </si>
  <si>
    <t>Journal Import 107766745:</t>
  </si>
  <si>
    <t>Payables A 22111802 107766745</t>
  </si>
  <si>
    <t>https://nww.einvoice-prod.sbs.nhs.uk:8179/invoicepdf/d884b9aa-95ac-5812-8847-00da1d4e211b</t>
  </si>
  <si>
    <t>https://nww.einvoice-prod.sbs.nhs.uk:8179/invoicepdf/58f33ce7-aab2-5858-b8da-ef32ad378b00</t>
  </si>
  <si>
    <t>https://nww.einvoice-prod.sbs.nhs.uk:8179/invoicepdf/2b4b57da-54fc-550f-9790-2fea373ebe46</t>
  </si>
  <si>
    <t>Journal Import 107814202:</t>
  </si>
  <si>
    <t>Payables A 22122232 107814202</t>
  </si>
  <si>
    <t>https://nww.einvoice-prod.sbs.nhs.uk:8179/invoicepdf/53389502-5c93-5241-b308-75e7539b19bc</t>
  </si>
  <si>
    <t>https://nww.einvoice-prod.sbs.nhs.uk:8179/invoicepdf/0e3e52e6-3dac-5c29-9f32-9a2be8b10f3a</t>
  </si>
  <si>
    <t>https://nww.einvoice-prod.sbs.nhs.uk:8179/invoicepdf/60bc298d-58cd-54b8-9c97-27f27a50087f</t>
  </si>
  <si>
    <t>https://nww.einvoice-prod.sbs.nhs.uk:8179/invoicepdf/9829f823-3e85-591f-acb1-82852d354da1</t>
  </si>
  <si>
    <t>https://nww.einvoice-prod.sbs.nhs.uk:8179/invoicepdf/c811da76-d6a1-5a09-a017-0ac1429e1d56</t>
  </si>
  <si>
    <t>https://nww.einvoice-prod.sbs.nhs.uk:8179/invoicepdf/002db632-9ba9-5e2c-9f04-c2ccc85fd929</t>
  </si>
  <si>
    <t>https://nww.einvoice-prod.sbs.nhs.uk:8179/invoicepdf/78e10a9f-cf5a-5aac-a06d-28ac77f22ba2</t>
  </si>
  <si>
    <t>https://nww.einvoice-prod.sbs.nhs.uk:8179/invoicepdf/5333e4be-fd6c-588a-b7c2-1449cd3f752a</t>
  </si>
  <si>
    <t>Journal Import 108461122:</t>
  </si>
  <si>
    <t>Payables A 22239590 108461122</t>
  </si>
  <si>
    <t>https://nww.einvoice-prod.sbs.nhs.uk:8179/invoicepdf/ac721c64-182d-5521-a754-17691776b486</t>
  </si>
  <si>
    <t>https://nww.einvoice-prod.sbs.nhs.uk:8179/invoicepdf/9459d08b-1f9b-5424-8a8f-e6e53718cf3c</t>
  </si>
  <si>
    <t>https://nww.einvoice-prod.sbs.nhs.uk:8179/invoicepdf/5ec2af71-7378-5ef4-85bb-fea4fbb08a3d</t>
  </si>
  <si>
    <t>https://nww.einvoice-prod.sbs.nhs.uk:8179/invoicepdf/d9de6d3c-1e00-5451-bb97-1f39926d6b34</t>
  </si>
  <si>
    <t>https://nww.einvoice-prod.sbs.nhs.uk:8179/invoicepdf/c759978e-3322-5caf-8313-e1c9f6e8866c</t>
  </si>
  <si>
    <t>https://nww.einvoice-prod.sbs.nhs.uk:8179/invoicepdf/910f84be-78e0-5e33-b6a1-7cdfd7866430</t>
  </si>
  <si>
    <t>https://nww.einvoice-prod.sbs.nhs.uk:8179/invoicepdf/893bf0b4-2c98-547f-88dd-c5da26154df4</t>
  </si>
  <si>
    <t>https://nww.einvoice-prod.sbs.nhs.uk:8179/invoicepdf/9662be32-7d5e-566f-b9ba-8342eb87584d</t>
  </si>
  <si>
    <t>https://nww.einvoice-prod.sbs.nhs.uk:8179/invoicepdf/0b088790-7d9c-5a72-a45b-ece8b87513e7</t>
  </si>
  <si>
    <t>Journal Import 108530524:</t>
  </si>
  <si>
    <t>Payables A 22253850 108530524</t>
  </si>
  <si>
    <t>https://nww.einvoice-prod.sbs.nhs.uk:8179/invoicepdf/b6cec8b2-3e87-521c-ad61-084b89ad9035</t>
  </si>
  <si>
    <t>https://nww.einvoice-prod.sbs.nhs.uk:8179/invoicepdf/45d72005-c829-542e-aa1c-875136f47c08</t>
  </si>
  <si>
    <t>https://nww.einvoice-prod.sbs.nhs.uk:8179/invoicepdf/48403965-d827-5081-9b78-94d3b67ab3df</t>
  </si>
  <si>
    <t>https://nww.einvoice-prod.sbs.nhs.uk:8179/invoicepdf/d05428c2-9c22-5e7a-9312-69d1fe1c188d</t>
  </si>
  <si>
    <t>Journal Import 108661219:</t>
  </si>
  <si>
    <t>Payables A 22271947 108661219</t>
  </si>
  <si>
    <t>INV11783</t>
  </si>
  <si>
    <t>http://nww.docserv.wyss.nhs.uk/synergyiim/dist/?val=4255544_16674419_20211119111839</t>
  </si>
  <si>
    <t>M08 FBP1 Accrual - Estates</t>
  </si>
  <si>
    <t>Spreadsheet A 22333316 108976498</t>
  </si>
  <si>
    <t>RYD FIN CAM 2122 08 013 Accrual GBP</t>
  </si>
  <si>
    <t>7310;;Accrue Estates Legal Costs M08 Nov-21</t>
  </si>
  <si>
    <t>7310;LAKERS LLP;Accrue Estates Legal Costs M08 Nov-21</t>
  </si>
  <si>
    <t>Reverses "RYD FIN CAM 2122 07 016 Accrual GBP" journal entry of "Spreadsheet A 22132939 107859512" batch from "OCT-21".</t>
  </si>
  <si>
    <t>Reverses "RYD FIN CAM 2122 07 016 Accrual GBP"09-NOV-21 17:30:05 - 108086944</t>
  </si>
  <si>
    <t>Reverses "RYD FIN CAM 2122 07 016 Accrual GBP"09-NOV-21 17:30:05</t>
  </si>
  <si>
    <t>Reverses "RYD FIN SC 2122 07 014 Accrual GBP" journal entry of "Spreadsheet A 22121764 107806401" batch from "OCT-21".</t>
  </si>
  <si>
    <t>Reverses "RYD FIN SC 2122 07 014 Accrual GBP"09-NOV-21 17:29:33 - 108086944</t>
  </si>
  <si>
    <t>Reverses "RYD FIN SC 2122 07 014 Accrual GBP"09-NOV-21 17:29:33</t>
  </si>
  <si>
    <t>BARCLAYCARD PRECISION NOV 21</t>
  </si>
  <si>
    <t>Spreadsheet A 22221658 108353184</t>
  </si>
  <si>
    <t>SBSCM SK RYD 002 NOV 21 Adjustment GBP</t>
  </si>
  <si>
    <t>https://nww.einvoice-prod.sbs.nhs.uk:8179/invoicepdf/2f1e1689-76ce-5919-af33-eb1c70a38f52</t>
  </si>
  <si>
    <t>https://nww.einvoice-prod.sbs.nhs.uk:8179/invoicepdf/142c30b3-72d2-51d2-8470-50e025fc362c</t>
  </si>
  <si>
    <t>https://nww.einvoice-prod.sbs.nhs.uk:8179/invoicepdf/b3ceea4b-bae8-564c-b74a-21ebf49baedd</t>
  </si>
  <si>
    <t>Journal Import 108091385:</t>
  </si>
  <si>
    <t>Payables A 22173857 108091385</t>
  </si>
  <si>
    <t>SIBLEY PARES LLP</t>
  </si>
  <si>
    <t>INVSP6553</t>
  </si>
  <si>
    <t>http://nww.docserv.wyss.nhs.uk/synergyiim/dist/?val=4229880_16535314_20211104134439</t>
  </si>
  <si>
    <t>https://nww.einvoice-prod.sbs.nhs.uk:8179/invoicepdf/f8669f8e-cd36-5263-b728-387a703b2577</t>
  </si>
  <si>
    <t>E36063</t>
  </si>
  <si>
    <t>EAST OUMs</t>
  </si>
  <si>
    <t>M08 FBP1 Accrual - Barclaycard Commercial &amp; Precision Pay M08</t>
  </si>
  <si>
    <t>Spreadsheet A 22311909 108875090</t>
  </si>
  <si>
    <t>RYD FIN SA 2122 08 001 Accrual GBP</t>
  </si>
  <si>
    <t>RYD AHMAD, SUMMI</t>
  </si>
  <si>
    <t>7308;Precision Pay;ROYAL MAIL SAMEDAY;M08;Nov 21</t>
  </si>
  <si>
    <t>M09 FBP1 Accrual - Finance &amp; Corporate</t>
  </si>
  <si>
    <t>Spreadsheet A 22579718 110231351</t>
  </si>
  <si>
    <t>RYD FIN CAM 2122 09 014 Accrual GBP</t>
  </si>
  <si>
    <t>Reverses "RYD FIN CAM 2122 08 026 Accrual GBP" journal entry of "Spreadsheet A 22354762 109064562" batch from "NOV-21".</t>
  </si>
  <si>
    <t>Reverses "RYD FIN CAM 2122 08 026 Accrual GBP"09-DEC-21 17:42:37 - 109214050</t>
  </si>
  <si>
    <t>Reverses "RYD FIN CAM 2122 08 026 Accrual GBP"09-DEC-21 17:42:37</t>
  </si>
  <si>
    <t>7310;DAC Beachcroft;M09 Accrual 2021-22 Annual Legal Retainer (invoiced 6 mths);Dec-21;http://nww.docserv.wyss.nhs.uk/synergyiim/dist/?val=4241138_16607724_20211111125631</t>
  </si>
  <si>
    <t>7310;DAC Beachcroft;M09 Accrual 2021-22 Annual Legal Retainer (invoiced 6 mths);Dec-21;</t>
  </si>
  <si>
    <t>7310;ICO Information Commissioner's Office;M09 Prepayment DATA PROTECTION FEE:ICO.GOV.UK;Barclaycard payments;Jul-20;Dec-21;</t>
  </si>
  <si>
    <t>Journal Import 108988393:</t>
  </si>
  <si>
    <t>Receivables A 22338572 108988393</t>
  </si>
  <si>
    <t>DEC-21 Misc Receipts GBP</t>
  </si>
  <si>
    <t>SBSEFT02122110084398A</t>
  </si>
  <si>
    <t>LB PAYMENT FROM DESCRIPTION: HMCTS/CENTRALISED REFERENCE: COMP 19121025S AS PER RID CA 03.12.21</t>
  </si>
  <si>
    <t>SBSEFT02122110084399A</t>
  </si>
  <si>
    <t>LB PAYMENT FROM DESCRIPTION: HMCTS/CENTRALISED REFERENCE: 20003543U COMP KT AS PER RID CA 03.12.21</t>
  </si>
  <si>
    <t>SBSEFT02122110084400A</t>
  </si>
  <si>
    <t>LB PAYMENT FROM DESCRIPTION: HMCTS/CENTRALISED REFERENCE: 21023651R COMP BM AS PER RID CA 03.12.21</t>
  </si>
  <si>
    <t>Cost Management A 22305212 108844136 2</t>
  </si>
  <si>
    <t>01-DEC-2021 Receiving GBP</t>
  </si>
  <si>
    <t>Journal Import 109980437:</t>
  </si>
  <si>
    <t>Cost Management A 22521851 109980437</t>
  </si>
  <si>
    <t>31-DEC-2021 Receiving GBP</t>
  </si>
  <si>
    <t>7310;CARE QUALITY COMMISSION;M09 Prepayment CQC annual Fee;Dec-21;http://nww.docserv.wyss.nhs.uk/Inter-NHS/PRD21RYD28048342914366.pdf</t>
  </si>
  <si>
    <t>7310;CARE QUALITY COMMISSION;M09 Prepayment CQC annual Fee;Dec-21;</t>
  </si>
  <si>
    <t>Journal Import 109219502:</t>
  </si>
  <si>
    <t>Receivables A 22383546 109219502</t>
  </si>
  <si>
    <t>SBSEFT08122110091743A</t>
  </si>
  <si>
    <t>LB PAYMENT FROM DESCRIPTION: NHS LA REFERENCE: AS PER RID LC0912</t>
  </si>
  <si>
    <t>M09 FBP1 Accrual - Barclaycard Commercial &amp; Precision Pay</t>
  </si>
  <si>
    <t>Spreadsheet A 22560035 110157323</t>
  </si>
  <si>
    <t>RYD FIN SA 2122 09 005 Accrual GBP</t>
  </si>
  <si>
    <t>7308;Precision Pay;ROYAL MAIL SAMEDAY;M09;Dec 21</t>
  </si>
  <si>
    <t>7308;Precision Pay;planning Portal (Council);M09;Dec 21</t>
  </si>
  <si>
    <t>Journal Import 108894424:</t>
  </si>
  <si>
    <t>Payables A 22315751 108894424</t>
  </si>
  <si>
    <t>DEC-21 Purchase Invoices GBP</t>
  </si>
  <si>
    <t>https://nww.einvoice-prod.sbs.nhs.uk:8179/invoicepdf/1e8befd0-11fa-5a03-9209-2a4917070480</t>
  </si>
  <si>
    <t>511735C</t>
  </si>
  <si>
    <t>https://nww.einvoice-prod.sbs.nhs.uk:8179/invoicepdf/eb3defe5-707a-54ca-b29c-eac19ad23dc4</t>
  </si>
  <si>
    <t>Journal Import 109214223:</t>
  </si>
  <si>
    <t>Payables A 22378717 109214223</t>
  </si>
  <si>
    <t>https://nww.einvoice-prod.sbs.nhs.uk:8179/invoicepdf/86f5bd6b-1482-5fe2-8907-11120d14aa64</t>
  </si>
  <si>
    <t>Journal Import 109647865:</t>
  </si>
  <si>
    <t>Payables A 22454804 109647865</t>
  </si>
  <si>
    <t>INV11815</t>
  </si>
  <si>
    <t>http://nww.docserv.wyss.nhs.uk/synergyiim/dist/?val=4294455_16872728_20211213151239</t>
  </si>
  <si>
    <t>Journal Import 109691019:</t>
  </si>
  <si>
    <t>Payables A 22459060 109691019</t>
  </si>
  <si>
    <t>https://nww.einvoice-prod.sbs.nhs.uk:8179/invoicepdf/899cc43d-09b8-5973-b60c-b054e47f0fe1</t>
  </si>
  <si>
    <t>https://nww.einvoice-prod.sbs.nhs.uk:8179/invoicepdf/5a91a933-32c6-565a-8a8f-d7311655741d</t>
  </si>
  <si>
    <t>https://nww.einvoice-prod.sbs.nhs.uk:8179/invoicepdf/67461c89-886d-5b2e-94b3-df029fd2fcc1</t>
  </si>
  <si>
    <t>https://nww.einvoice-prod.sbs.nhs.uk:8179/invoicepdf/493330c6-17c3-5d17-b887-7fbe6c58c268</t>
  </si>
  <si>
    <t>https://nww.einvoice-prod.sbs.nhs.uk:8179/invoicepdf/099705c8-36d0-5cad-8999-2593f1537cba</t>
  </si>
  <si>
    <t>https://nww.einvoice-prod.sbs.nhs.uk:8179/invoicepdf/340302db-3200-5da5-925c-73a5f36233e9</t>
  </si>
  <si>
    <t>https://nww.einvoice-prod.sbs.nhs.uk:8179/invoicepdf/3bd1eb28-f039-577d-a27d-b17d6988b926</t>
  </si>
  <si>
    <t>https://nww.einvoice-prod.sbs.nhs.uk:8179/invoicepdf/a3cd5477-3c8b-5a0c-82fa-70eea0e92eb7</t>
  </si>
  <si>
    <t>https://nww.einvoice-prod.sbs.nhs.uk:8179/invoicepdf/3cd9f9e0-1545-5585-aea9-e6584950275f</t>
  </si>
  <si>
    <t>https://nww.einvoice-prod.sbs.nhs.uk:8179/invoicepdf/70096227-5076-5314-8f32-d6185b9c9ad3</t>
  </si>
  <si>
    <t>Journal Import 109732438:</t>
  </si>
  <si>
    <t>Payables A 22466040 109732438</t>
  </si>
  <si>
    <t>https://nww.einvoice-prod.sbs.nhs.uk:8179/invoicepdf/42d21df6-fcf5-5ab6-8c0f-1261edeabffa</t>
  </si>
  <si>
    <t>https://nww.einvoice-prod.sbs.nhs.uk:8179/invoicepdf/a7f93889-1519-566d-855e-962580d50a20</t>
  </si>
  <si>
    <t>https://nww.einvoice-prod.sbs.nhs.uk:8179/invoicepdf/b5416bdc-a157-5f5b-96ed-34feebf32ad9</t>
  </si>
  <si>
    <t>https://nww.einvoice-prod.sbs.nhs.uk:8179/invoicepdf/13c40472-b1ca-5677-8508-af1a08fecdf5</t>
  </si>
  <si>
    <t>https://nww.einvoice-prod.sbs.nhs.uk:8179/invoicepdf/89735259-aa35-511a-8774-4173233d0625</t>
  </si>
  <si>
    <t>https://nww.einvoice-prod.sbs.nhs.uk:8179/invoicepdf/4e98a27a-833a-5995-979a-755cecc151bc</t>
  </si>
  <si>
    <t>https://nww.einvoice-prod.sbs.nhs.uk:8179/invoicepdf/43ef0f3f-2e80-530d-aff1-f4ebe6be3be6</t>
  </si>
  <si>
    <t>https://nww.einvoice-prod.sbs.nhs.uk:8179/invoicepdf/08f4b9b1-94ca-5a73-9291-5ada268a52ca</t>
  </si>
  <si>
    <t>https://nww.einvoice-prod.sbs.nhs.uk:8179/invoicepdf/34e923dc-d83f-5847-a5be-bc364b4d06fc</t>
  </si>
  <si>
    <t>https://nww.einvoice-prod.sbs.nhs.uk:8179/invoicepdf/7fbb96d9-8c0e-57ef-8894-a3e6c5c48c46</t>
  </si>
  <si>
    <t>https://nww.einvoice-prod.sbs.nhs.uk:8179/invoicepdf/6b92732b-b655-53c7-9cd4-f9b79997b165</t>
  </si>
  <si>
    <t>https://nww.einvoice-prod.sbs.nhs.uk:8179/invoicepdf/37174d61-637c-5031-b433-05c60d9ad958</t>
  </si>
  <si>
    <t>https://nww.einvoice-prod.sbs.nhs.uk:8179/invoicepdf/06d8c7c3-7e72-5ef4-b483-08b1e7c1641f</t>
  </si>
  <si>
    <t>https://nww.einvoice-prod.sbs.nhs.uk:8179/invoicepdf/914e6b98-6a60-577c-b391-6c7fc9f35a5a</t>
  </si>
  <si>
    <t>https://nww.einvoice-prod.sbs.nhs.uk:8179/invoicepdf/f5ffd49f-03c2-5f55-ac31-e7eacc20a3e5</t>
  </si>
  <si>
    <t>https://nww.einvoice-prod.sbs.nhs.uk:8179/invoicepdf/d652b1c9-975a-5336-bb81-615ca3724a0c</t>
  </si>
  <si>
    <t>https://nww.einvoice-prod.sbs.nhs.uk:8179/invoicepdf/20a29dc1-9a0c-5e55-a29d-18aab925b0bd</t>
  </si>
  <si>
    <t>https://nww.einvoice-prod.sbs.nhs.uk:8179/invoicepdf/bc7c3f54-2bdd-57ba-969a-071e1519169b</t>
  </si>
  <si>
    <t>Dorking - 15 July 2021 to 30 November 2021 - Invoice 73011412</t>
  </si>
  <si>
    <t>Leatherhead - Project Description: Schedule of Condition -  Invoice 11815</t>
  </si>
  <si>
    <t>Covenant advice for Elm Grove Ambulance Station</t>
  </si>
  <si>
    <t>M09 FBP1 Accrual - Estates</t>
  </si>
  <si>
    <t>Spreadsheet A 22569384 110199590</t>
  </si>
  <si>
    <t>RYD FIN CAM 2122 09 009 Accrual GBP</t>
  </si>
  <si>
    <t>7310;LAKERS LLP;Accrue Estates Legal Costs M09 Dec-21</t>
  </si>
  <si>
    <t>Reverses "RYD FIN CAM 2122 08 013 Accrual GBP" journal entry of "Spreadsheet A 22333316 108976498" batch from "NOV-21".</t>
  </si>
  <si>
    <t>Reverses "RYD FIN CAM 2122 08 013 Accrual GBP"09-DEC-21 17:41:57 - 109214050</t>
  </si>
  <si>
    <t>Reverses "RYD FIN CAM 2122 08 013 Accrual GBP"09-DEC-21 17:41:57</t>
  </si>
  <si>
    <t>SBS RYD NOV-21 VAT ADJUSTMENT JOURNAL</t>
  </si>
  <si>
    <t>Spreadsheet A 22468580 109718411</t>
  </si>
  <si>
    <t>SBS RYD NOV-21 VAT ADJUSTMENT JOURNAL Adjustment GBP</t>
  </si>
  <si>
    <t>SIBLEY PARES LLP-INVSP6553-0-http://nww.docserv.wyss.nhs.uk/synergyiim/dist/?val=4229880_16535314_20211104134439</t>
  </si>
  <si>
    <t>SIBLEY PARES LLP-INVSP6553-0-</t>
  </si>
  <si>
    <t>Marketing of Hove AS  -  Invoice 10770</t>
  </si>
  <si>
    <t>Marketing of Bexhill -  Invoice</t>
  </si>
  <si>
    <t>Reverses "RYD FIN SA 2122 08 001 Accrual GBP" journal entry of "Spreadsheet A 22311909 108875090" batch from "NOV-21".</t>
  </si>
  <si>
    <t>Reverses "RYD FIN SA 2122 08 001 Accrual GBP"09-DEC-21 17:41:12 - 109214050</t>
  </si>
  <si>
    <t>Reverses "RYD FIN SA 2122 08 001 Accrual GBP"09-DEC-21 17:41:12</t>
  </si>
  <si>
    <t>BARCLAYCARD PRECISION DEC 21</t>
  </si>
  <si>
    <t>Spreadsheet A 22517542 109935630</t>
  </si>
  <si>
    <t>SBSCM SK RYD 002 DEC 21 Adjustment GBP</t>
  </si>
  <si>
    <t>FBP1 Accruals - Finance &amp; Corporate Services</t>
  </si>
  <si>
    <t>Spreadsheet A 22787544 111285537</t>
  </si>
  <si>
    <t>RYD FIN CAM 2122 10 018 Accrual GBP</t>
  </si>
  <si>
    <t>Reverses "RYD FIN CAM 2122 09 014 Accrual GBP" journal entry of "Spreadsheet A 22579718 110231351" batch from "DEC-21".</t>
  </si>
  <si>
    <t>Reverses "RYD FIN CAM 2122 09 014 Accrual GBP"12-JAN-22 17:35:12 - 110431467</t>
  </si>
  <si>
    <t>Reverses "RYD FIN CAM 2122 09 014 Accrual GBP"12-JAN-22 17:35:12</t>
  </si>
  <si>
    <t>7310;DAC Beachcroft;M10 Accrual 2021-22 Annual Legal Retainer (invoiced 6 mths);Jan-22;http://nww.docserv.wyss.nhs.uk/synergyiim/dist/?val=4241138_16607724_20211111125631</t>
  </si>
  <si>
    <t>7310;DAC Beachcroft;M10 Accrual 2021-22 Annual Legal Retainer (invoiced 6 mths);Jan-22;</t>
  </si>
  <si>
    <t>7310;ICO Information Commissioner's Office;M10 Prepayment DATA PROTECTION FEE:ICO.GOV.UK;Barclaycard payments;Jul-20;Jan-22;</t>
  </si>
  <si>
    <t>Journal Import 110251192:</t>
  </si>
  <si>
    <t>Receivables A 22581610 110251192</t>
  </si>
  <si>
    <t>JAN-22 Misc Receipts GBP</t>
  </si>
  <si>
    <t>SBSEFT06012210134044A</t>
  </si>
  <si>
    <t>LB PAYMENT FROM DESCRIPTION: HMCTS/CENTRALISED REFERENCE: COMP 19121025S AS PER RID CA 07.01.22</t>
  </si>
  <si>
    <t>SBSEFT06012210134045A</t>
  </si>
  <si>
    <t>LB PAYMENT FROM DESCRIPTION: HMCTS/CENTRALISED REFERENCE: 20003543U COMP KT AS PER RID CA 07.01.22</t>
  </si>
  <si>
    <t>SBSEFT06012210134046A</t>
  </si>
  <si>
    <t>LB PAYMENT FROM DESCRIPTION: HMCTS/CENTRALISED REFERENCE: 21023651R COMP BM AS PER RID CA 07.01.22</t>
  </si>
  <si>
    <t>Cost Management A 22521851 109980437 2</t>
  </si>
  <si>
    <t>01-JAN-2022 Receiving GBP</t>
  </si>
  <si>
    <t>Journal Import 111146665:</t>
  </si>
  <si>
    <t>Cost Management A 22756143 111146665</t>
  </si>
  <si>
    <t>31-JAN-2022 Receiving GBP</t>
  </si>
  <si>
    <t>INVOICE NUMBER: 01-10052049 - professional fees and disbursements; People Pool Consultant Fee - 5.6 days - requested by Ian Jeffreys</t>
  </si>
  <si>
    <t>7310;CARE QUALITY COMMISSION;M10 Prepayment CQC annual Fee;Jan-22;http://nww.docserv.wyss.nhs.uk/Inter-NHS/PRD21RYD28048342914366.pdf</t>
  </si>
  <si>
    <t>7310;CARE QUALITY COMMISSION;M10 Prepayment CQC annual Fee;Jan-22;</t>
  </si>
  <si>
    <t>Journal Import 110923809:</t>
  </si>
  <si>
    <t>Receivables A 22714560 110923809</t>
  </si>
  <si>
    <t>SBSEFT24012210161836A</t>
  </si>
  <si>
    <t>LB PAYMENT FROM DESCRIPTION: NHS LA REFERENCE:**25/01 MF**</t>
  </si>
  <si>
    <t>Reverses "RYD FIN SA 2122 09 005 Accrual GBP" journal entry of "Spreadsheet A 22560035 110157323" batch from "DEC-21".</t>
  </si>
  <si>
    <t>Reverses "RYD FIN SA 2122 09 005 Accrual GBP"12-JAN-22 17:34:39 - 110431467</t>
  </si>
  <si>
    <t>Reverses "RYD FIN SA 2122 09 005 Accrual GBP"12-JAN-22 17:34:39</t>
  </si>
  <si>
    <t>SBS RYD DEC-21 VAT ADJUSTMENT JOURNAL</t>
  </si>
  <si>
    <t>Spreadsheet A 22754579 111121224</t>
  </si>
  <si>
    <t>SBS RYD DEC-21 VAT ADJUSTMENT JOURNAL Adjustment GBP</t>
  </si>
  <si>
    <t>CAPSTICKS SOLICITORS-522142-79.2-https://nww.einvoice-prod.sbs.nhs.uk:8179/invoicepdf/86f5bd6b-1482-5fe2-8907-11120d14aa64</t>
  </si>
  <si>
    <t>CAPSTICKS SOLICITORS-522142-79.2-</t>
  </si>
  <si>
    <t>Journal Import 110700499:</t>
  </si>
  <si>
    <t>Payables A 22667935 110700499</t>
  </si>
  <si>
    <t>JAN-22 Purchase Invoices GBP</t>
  </si>
  <si>
    <t>HUNT COMMERCIAL PROPERTY LTD</t>
  </si>
  <si>
    <t>http://nww.docserv.wyss.nhs.uk/synergyiim/dist/?val=4327426_17071962_20220110180255</t>
  </si>
  <si>
    <t>Journal Import 110920712:</t>
  </si>
  <si>
    <t>Payables A 22712797 110920712</t>
  </si>
  <si>
    <t>https://nww.einvoice-prod.sbs.nhs.uk:8179/invoicepdf/fa51dda9-4c48-51b9-9c48-cd968d74c259</t>
  </si>
  <si>
    <t>https://nww.einvoice-prod.sbs.nhs.uk:8179/invoicepdf/15be1d8e-9756-5c57-ae98-68a3b7a85f47</t>
  </si>
  <si>
    <t>https://nww.einvoice-prod.sbs.nhs.uk:8179/invoicepdf/ff7bbf77-57f1-5b25-9e08-2e38f4f533a9</t>
  </si>
  <si>
    <t>https://nww.einvoice-prod.sbs.nhs.uk:8179/invoicepdf/91345e63-8629-5eff-96b5-800c9a505846</t>
  </si>
  <si>
    <t>https://nww.einvoice-prod.sbs.nhs.uk:8179/invoicepdf/c6ff5850-ef9a-5801-8ea7-6bc1f7477a9b</t>
  </si>
  <si>
    <t>https://nww.einvoice-prod.sbs.nhs.uk:8179/invoicepdf/102161a1-e3bf-5e8c-a7c7-61a352998ca5</t>
  </si>
  <si>
    <t>https://nww.einvoice-prod.sbs.nhs.uk:8179/invoicepdf/f6f816a0-cf3c-5148-8cc6-507efa74f18e</t>
  </si>
  <si>
    <t>https://nww.einvoice-prod.sbs.nhs.uk:8179/invoicepdf/75059b52-757c-5cf0-95ef-53a4a57a2630</t>
  </si>
  <si>
    <t>https://nww.einvoice-prod.sbs.nhs.uk:8179/invoicepdf/9a12d4e4-28f7-587d-8cb9-f8f8132f55e4</t>
  </si>
  <si>
    <t>https://nww.einvoice-prod.sbs.nhs.uk:8179/invoicepdf/ce3fe74c-8aad-510d-9ef8-f9e2d9843bfc</t>
  </si>
  <si>
    <t>https://nww.einvoice-prod.sbs.nhs.uk:8179/invoicepdf/9400cf17-0295-571e-b89b-71a2c5e83051</t>
  </si>
  <si>
    <t>https://nww.einvoice-prod.sbs.nhs.uk:8179/invoicepdf/9286536d-1b96-58c2-9a05-bcc91686b06f</t>
  </si>
  <si>
    <t>https://nww.einvoice-prod.sbs.nhs.uk:8179/invoicepdf/13309115-8cba-5030-8a61-e5a06f7069af</t>
  </si>
  <si>
    <t>https://nww.einvoice-prod.sbs.nhs.uk:8179/invoicepdf/5be79a2b-a5ce-563e-bece-9f29ff3068fe</t>
  </si>
  <si>
    <t>https://nww.einvoice-prod.sbs.nhs.uk:8179/invoicepdf/074b8d0e-f22c-55fb-8246-339952fb28c0</t>
  </si>
  <si>
    <t>Journal Import 110965025:</t>
  </si>
  <si>
    <t>Payables A 22720928 110965025</t>
  </si>
  <si>
    <t>https://nww.einvoice-prod.sbs.nhs.uk:8179/invoicepdf/c414cb5a-08aa-54fa-a8e0-0a37075fb051</t>
  </si>
  <si>
    <t>https://nww.einvoice-prod.sbs.nhs.uk:8179/invoicepdf/8caf9506-32b6-5047-b2a1-04f1fe126196</t>
  </si>
  <si>
    <t>https://nww.einvoice-prod.sbs.nhs.uk:8179/invoicepdf/11927e63-4d85-551b-94fa-1abe9b359c49</t>
  </si>
  <si>
    <t>https://nww.einvoice-prod.sbs.nhs.uk:8179/invoicepdf/c72d0a7e-6537-5200-a2b3-b039ddefe5ae</t>
  </si>
  <si>
    <t>https://nww.einvoice-prod.sbs.nhs.uk:8179/invoicepdf/54b72be0-6ebe-538a-b50a-f4e360941ace</t>
  </si>
  <si>
    <t>Invoice 73014226</t>
  </si>
  <si>
    <t>Invoice 73014221</t>
  </si>
  <si>
    <t>Invoice 73014223</t>
  </si>
  <si>
    <t>Top up to cover addittional - Property/legal Invoices for January 2021</t>
  </si>
  <si>
    <t>Invoice 73014222</t>
  </si>
  <si>
    <t>Invoice 73014224</t>
  </si>
  <si>
    <t>Spreadsheet A 22776727 111239697</t>
  </si>
  <si>
    <t>RYD FIN CAM 2122 10 011 Accrual GBP</t>
  </si>
  <si>
    <t>7310;LAKERS LLP;Accrue Estates Legal Costs M10 Jan-22</t>
  </si>
  <si>
    <t>Reverses "RYD FIN CAM 2122 09 009 Accrual GBP" journal entry of "Spreadsheet A 22569384 110199590" batch from "DEC-21".</t>
  </si>
  <si>
    <t>Reverses "RYD FIN CAM 2122 09 009 Accrual GBP"12-JAN-22 17:35:00 - 110431467</t>
  </si>
  <si>
    <t>Reverses "RYD FIN CAM 2122 09 009 Accrual GBP"12-JAN-22 17:35:00</t>
  </si>
  <si>
    <t>Journal Import 110113358:</t>
  </si>
  <si>
    <t>Payables A 22549149 110113358</t>
  </si>
  <si>
    <t>http://nww.docserv.wyss.nhs.uk/synergyiim/dist/?val=4306389_16942861_20211222110707</t>
  </si>
  <si>
    <t>Journal Import 110159311:</t>
  </si>
  <si>
    <t>Payables A 22560112 110159311</t>
  </si>
  <si>
    <t>http://nww.docserv.wyss.nhs.uk/synergyiim/dist/?val=4306389_16942860_20211222110707</t>
  </si>
  <si>
    <t>FBP1 Accruals - Finance &amp; Corporate Exp</t>
  </si>
  <si>
    <t>Spreadsheet A 22989072 112350218</t>
  </si>
  <si>
    <t>RYD FIN CAM 2122 11 012 Accrual GBP</t>
  </si>
  <si>
    <t>Reverses "RYD FIN CAM 2122 10 018 Accrual GBP" journal entry of "Spreadsheet A 22787544 111285537" batch from "JAN-22".</t>
  </si>
  <si>
    <t>Reverses "RYD FIN CAM 2122 10 018 Accrual GBP"09-FEB-22 17:36:22 - 111513356</t>
  </si>
  <si>
    <t>Reverses "RYD FIN CAM 2122 10 018 Accrual GBP"09-FEB-22 17:36:22</t>
  </si>
  <si>
    <t>FEB-22 Purchase Invoices GBP</t>
  </si>
  <si>
    <t>Journal Import 111686740:</t>
  </si>
  <si>
    <t>Payables A 22864751 111686740</t>
  </si>
  <si>
    <t>FBP1 Accruals - Fin,Corp Prepayment Correction</t>
  </si>
  <si>
    <t>Spreadsheet A 23020910 112493062</t>
  </si>
  <si>
    <t>RYD FIN CAM 2122 11 029 Accrual GBP</t>
  </si>
  <si>
    <t>7310;ICO Information Commissioner's Office;M11 Prepayment DATA PROTECTION FEE:ICO.GOV.UK;Barclaycard payments;Jul-20;Feb-22;</t>
  </si>
  <si>
    <t>7310;DAC Beachcroft;M11 Accrual 2021-22 Annual Legal Retainer (invoiced 6 mths);Feb-22;http://nww.docserv.wyss.nhs.uk/synergyiim/dist/?val=4241138_16607724_20211111125631</t>
  </si>
  <si>
    <t>7310;DAC Beachcroft;M11 Accrual 2021-22 Annual Legal Retainer (invoiced 6 mths);Feb-22;</t>
  </si>
  <si>
    <t>Journal Import 111290286:</t>
  </si>
  <si>
    <t>Receivables A 22791548 111290286</t>
  </si>
  <si>
    <t>FEB-22 Misc Receipts GBP</t>
  </si>
  <si>
    <t>SBSEFT02022210179838A</t>
  </si>
  <si>
    <t>LB PAYMENT FROM DESCRIPTION: HMCTS/CENTRALISED REFERENCE: COMP 19121025S AS PER RID MT030222</t>
  </si>
  <si>
    <t>SBSEFT02022210179839A</t>
  </si>
  <si>
    <t>LB PAYMENT FROM DESCRIPTION: HMCTS/CENTRALISED REFERENCE: 20003543U COMP KT AS PER RID MT030222</t>
  </si>
  <si>
    <t>SBSEFT02022210179840A</t>
  </si>
  <si>
    <t>LB PAYMENT FROM DESCRIPTION: HMCTS/CENTRALISED REFERENCE: 21023651R COMP BM AS PER RID MT030222</t>
  </si>
  <si>
    <t>Journal Import 111195601:</t>
  </si>
  <si>
    <t>Payables A 22766152 111195601</t>
  </si>
  <si>
    <t>http://nww.docserv.wyss.nhs.uk/synergyiim/dist/?val=4354844_17233192_20220127160249</t>
  </si>
  <si>
    <t>Cost Management A 22756143 111146665 2</t>
  </si>
  <si>
    <t>01-FEB-2022 Receiving GBP</t>
  </si>
  <si>
    <t>Journal Import 112210539:</t>
  </si>
  <si>
    <t>Cost Management A 22961970 112210539</t>
  </si>
  <si>
    <t>28-FEB-2022 Receiving GBP</t>
  </si>
  <si>
    <t>Invoice 01-10059710 Legal fees and People Pool Consultant Fee - 6.33 days (Unpaid) - approved by Ian Jeffreys</t>
  </si>
  <si>
    <t>7310;CARE QUALITY COMMISSION;M11 Prepayment CQC annual Fee;Feb-22;http://nww.docserv.wyss.nhs.uk/Inter-NHS/PRD21RYD28048342914366.pdf</t>
  </si>
  <si>
    <t>7310;CARE QUALITY COMMISSION;M11 Prepayment CQC annual Fee;Feb-22;</t>
  </si>
  <si>
    <t>SBSEFT02022210179837A</t>
  </si>
  <si>
    <t>LB PAYMENT FROM DESCRIPTION: NHS LA REFERENCE: AS PER RID MT030222</t>
  </si>
  <si>
    <t>http://nww.docserv.wyss.nhs.uk/Inter-NHS/PRD21RYD28121244346926.pdf</t>
  </si>
  <si>
    <t>Spreadsheet A 22996868 112379929</t>
  </si>
  <si>
    <t>RYD FIN CAM 2122 11 014 Adjustment GBP</t>
  </si>
  <si>
    <t>7310;00060;VAT Adj in Feb-21 split between HR &amp; Ops;SENATUS CONSULTING-OR12_277074-60-2100-http://nww.docserv.wyss.nhs.uk/synergyiim/dist/?val=3884220_14952598_20210513133345</t>
  </si>
  <si>
    <t>7310;00060;VAT Adj in Feb-21 split between HR &amp; Ops;SENATUS CONSULTING-OR12_277074-60-2100-</t>
  </si>
  <si>
    <t>SBS RYD JAN-22 VAT ADJUSTMENT JOURNAL</t>
  </si>
  <si>
    <t>Spreadsheet A 22964654 112231083</t>
  </si>
  <si>
    <t>SBS RYD JAN-22 VAT ADJUSTMENT JOURNAL Adjustment GBP</t>
  </si>
  <si>
    <t>SENATUS CONSULTING-OR12_277074-60-2100-http://nww.docserv.wyss.nhs.uk/synergyiim/dist/?val=3884220_14952598_20210513133345</t>
  </si>
  <si>
    <t>SENATUS CONSULTING-OR12_277074-60-2100-</t>
  </si>
  <si>
    <t>FBP1 Adjustments - D05</t>
  </si>
  <si>
    <t>Spreadsheet A 23019964 112490641</t>
  </si>
  <si>
    <t>RYD FIN CAM 2122 11 028 Adjustment GBP</t>
  </si>
  <si>
    <t>CAPSTICKS SOLICITORS-OR12_835-1.2-73014213-https://nww.einvoice-prod.sbs.nhs.uk:8179/invoicepdf/102161a1-e3bf-5e8c-a7c7-61a352998ca5</t>
  </si>
  <si>
    <t>CAPSTICKS SOLICITORS-OR12_835-1.2-73014213-</t>
  </si>
  <si>
    <t>CAPSTICKS SOLICITORS-OR12_835-518751-518751-14.5-https://nww.einvoice-prod.sbs.nhs.uk:8179/invoicepdf/0e3e52e6-3dac-5c29-9f32-9a2be8b10f3a</t>
  </si>
  <si>
    <t>CAPSTICKS SOLICITORS-OR12_835-518751-518751-14.5-</t>
  </si>
  <si>
    <t>CAPSTICKS SOLICITORS-OR12_835-522131-522131-19.15-https://nww.einvoice-prod.sbs.nhs.uk:8179/invoicepdf/b6cec8b2-3e87-521c-ad61-084b89ad9035</t>
  </si>
  <si>
    <t>CAPSTICKS SOLICITORS-OR12_835-522131-522131-19.15-</t>
  </si>
  <si>
    <t>CAPSTICKS SOLICITORS-OR12_835-522140-522140-20.4-https://nww.einvoice-prod.sbs.nhs.uk:8179/invoicepdf/d05428c2-9c22-5e7a-9312-69d1fe1c188d</t>
  </si>
  <si>
    <t>CAPSTICKS SOLICITORS-OR12_835-522140-522140-20.4-</t>
  </si>
  <si>
    <t>CAPSTICKS SOLICITORS-OR12_835-512295-512295-21.68-https://nww.einvoice-prod.sbs.nhs.uk:8179/invoicepdf/6be64b98-86a7-52fe-8726-01abc404b278</t>
  </si>
  <si>
    <t>CAPSTICKS SOLICITORS-OR12_835-512295-512295-21.68-</t>
  </si>
  <si>
    <t>CAPSTICKS SOLICITORS-OR12_835-522132-522132-24.1-https://nww.einvoice-prod.sbs.nhs.uk:8179/invoicepdf/45d72005-c829-542e-aa1c-875136f47c08</t>
  </si>
  <si>
    <t>CAPSTICKS SOLICITORS-OR12_835-522132-522132-24.1-</t>
  </si>
  <si>
    <t>CAPSTICKS SOLICITORS-OR12_835-511747-511747-25.6-https://nww.einvoice-prod.sbs.nhs.uk:8179/invoicepdf/c0a61c95-610d-5962-9f0f-93dbb327d2aa</t>
  </si>
  <si>
    <t>CAPSTICKS SOLICITORS-OR12_835-511747-511747-25.6-</t>
  </si>
  <si>
    <t>CAPSTICKS SOLICITORS-OR12_835-522133-522133-37.8-https://nww.einvoice-prod.sbs.nhs.uk:8179/invoicepdf/d9de6d3c-1e00-5451-bb97-1f39926d6b34</t>
  </si>
  <si>
    <t>CAPSTICKS SOLICITORS-OR12_835-522133-522133-37.8-</t>
  </si>
  <si>
    <t>CAPSTICKS SOLICITORS-OR12_835-511745-511745-41.44-https://nww.einvoice-prod.sbs.nhs.uk:8179/invoicepdf/cc9a7795-8e66-5ea1-a543-7903e3da4b93</t>
  </si>
  <si>
    <t>CAPSTICKS SOLICITORS-OR12_835-511745-511745-41.44-</t>
  </si>
  <si>
    <t>CAPSTICKS SOLICITORS-OR12_835-522135-522135-46.9-https://nww.einvoice-prod.sbs.nhs.uk:8179/invoicepdf/c759978e-3322-5caf-8313-e1c9f6e8866c</t>
  </si>
  <si>
    <t>CAPSTICKS SOLICITORS-OR12_835-522135-522135-46.9-</t>
  </si>
  <si>
    <t>CAPSTICKS SOLICITORS-OR12_835-518765-518765-48.2-https://nww.einvoice-prod.sbs.nhs.uk:8179/invoicepdf/5333e4be-fd6c-588a-b7c2-1449cd3f752a</t>
  </si>
  <si>
    <t>CAPSTICKS SOLICITORS-OR12_835-518765-518765-48.2-</t>
  </si>
  <si>
    <t>CAPSTICKS SOLICITORS-OR12_835-518753-518753-65.53-https://nww.einvoice-prod.sbs.nhs.uk:8179/invoicepdf/60bc298d-58cd-54b8-9c97-27f27a50087f</t>
  </si>
  <si>
    <t>CAPSTICKS SOLICITORS-OR12_835-518753-518753-65.53-</t>
  </si>
  <si>
    <t>CAPSTICKS SOLICITORS-OR12_835-511753-511753-99.7-https://nww.einvoice-prod.sbs.nhs.uk:8179/invoicepdf/a7a9e46c-a853-5664-bc89-c3131122143b</t>
  </si>
  <si>
    <t>CAPSTICKS SOLICITORS-OR12_835-511753-511753-99.7-</t>
  </si>
  <si>
    <t>CAPSTICKS SOLICITORS-OR12_835-518759-518759-103.6-https://nww.einvoice-prod.sbs.nhs.uk:8179/invoicepdf/002db632-9ba9-5e2c-9f04-c2ccc85fd929</t>
  </si>
  <si>
    <t>CAPSTICKS SOLICITORS-OR12_835-518759-518759-103.6-</t>
  </si>
  <si>
    <t>CAPSTICKS SOLICITORS-OR12_835-511754-511754-106.8-https://nww.einvoice-prod.sbs.nhs.uk:8179/invoicepdf/37c3bf54-c217-5289-b8f5-80addea0ad9f</t>
  </si>
  <si>
    <t>CAPSTICKS SOLICITORS-OR12_835-511754-511754-106.8-</t>
  </si>
  <si>
    <t>CAPSTICKS SOLICITORS-OR12_835-511742-511742-110-https://nww.einvoice-prod.sbs.nhs.uk:8179/invoicepdf/aed5d111-6a64-5ae6-968c-8914af4d6bc6</t>
  </si>
  <si>
    <t>CAPSTICKS SOLICITORS-OR12_835-511742-511742-110-</t>
  </si>
  <si>
    <t>CAPSTICKS SOLICITORS-OR12_835-511756-511756-125.5-https://nww.einvoice-prod.sbs.nhs.uk:8179/invoicepdf/f671b672-687c-5b5d-a6ae-84c06bd63faa</t>
  </si>
  <si>
    <t>CAPSTICKS SOLICITORS-OR12_835-511756-511756-125.5-</t>
  </si>
  <si>
    <t>CAPSTICKS SOLICITORS-OR12_835-511744-511744-161.3-https://nww.einvoice-prod.sbs.nhs.uk:8179/invoicepdf/1f20873e-d540-5b9f-8e75-e8184dc96a94</t>
  </si>
  <si>
    <t>CAPSTICKS SOLICITORS-OR12_835-511744-511744-161.3-</t>
  </si>
  <si>
    <t>CAPSTICKS SOLICITORS-OR12_835-522136-522136-191.7-https://nww.einvoice-prod.sbs.nhs.uk:8179/invoicepdf/910f84be-78e0-5e33-b6a1-7cdfd7866430</t>
  </si>
  <si>
    <t>CAPSTICKS SOLICITORS-OR12_835-522136-522136-191.7-</t>
  </si>
  <si>
    <t>CAPSTICKS SOLICITORS-OR12_835-518750-518750-210.2-https://nww.einvoice-prod.sbs.nhs.uk:8179/invoicepdf/d884b9aa-95ac-5812-8847-00da1d4e211b</t>
  </si>
  <si>
    <t>CAPSTICKS SOLICITORS-OR12_835-518750-518750-210.2-</t>
  </si>
  <si>
    <t>CAPSTICKS SOLICITORS-OR12_835-511746-511746-215-https://nww.einvoice-prod.sbs.nhs.uk:8179/invoicepdf/39fe2ba1-a345-550f-868f-7748a3c53fb6</t>
  </si>
  <si>
    <t>CAPSTICKS SOLICITORS-OR12_835-511746-511746-215-</t>
  </si>
  <si>
    <t>CAPSTICKS SOLICITORS-OR12_835-518758-518758-247.2-https://nww.einvoice-prod.sbs.nhs.uk:8179/invoicepdf/c033880f-4e8d-5645-a1f3-71f3d0b62c00</t>
  </si>
  <si>
    <t>CAPSTICKS SOLICITORS-OR12_835-518758-518758-247.2-</t>
  </si>
  <si>
    <t>CAPSTICKS SOLICITORS-OR12_835-522129-522129-253.7-https://nww.einvoice-prod.sbs.nhs.uk:8179/invoicepdf/9459d08b-1f9b-5424-8a8f-e6e53718cf3c</t>
  </si>
  <si>
    <t>CAPSTICKS SOLICITORS-OR12_835-522129-522129-253.7-</t>
  </si>
  <si>
    <t>CAPSTICKS SOLICITORS-OR12_835-270-73014217-https://nww.einvoice-prod.sbs.nhs.uk:8179/invoicepdf/ce3fe74c-8aad-510d-9ef8-f9e2d9843bfc</t>
  </si>
  <si>
    <t>CAPSTICKS SOLICITORS-OR12_835-270-73014217-</t>
  </si>
  <si>
    <t>CAPSTICKS SOLICITORS-OR12_835-518752-518752-322.4-https://nww.einvoice-prod.sbs.nhs.uk:8179/invoicepdf/f48e0e3f-65c3-5fa7-91c6-3b08068e4d15</t>
  </si>
  <si>
    <t>CAPSTICKS SOLICITORS-OR12_835-518752-518752-322.4-</t>
  </si>
  <si>
    <t>CAPSTICKS SOLICITORS-OR12_835-518764-518764-333.55-https://nww.einvoice-prod.sbs.nhs.uk:8179/invoicepdf/eb04cd1e-452f-51aa-a6eb-178aed00adb3</t>
  </si>
  <si>
    <t>CAPSTICKS SOLICITORS-OR12_835-518764-518764-333.55-</t>
  </si>
  <si>
    <t>CAPSTICKS SOLICITORS-OR12_835-518767-518767-364.8-https://nww.einvoice-prod.sbs.nhs.uk:8179/invoicepdf/8a59d50f-a047-5a6f-9c5d-61c5c3bfef97</t>
  </si>
  <si>
    <t>CAPSTICKS SOLICITORS-OR12_835-518767-518767-364.8-</t>
  </si>
  <si>
    <t>CAPSTICKS SOLICITORS-OR12_835-522130-522130-406.34-https://nww.einvoice-prod.sbs.nhs.uk:8179/invoicepdf/5ec2af71-7378-5ef4-85bb-fea4fbb08a3d</t>
  </si>
  <si>
    <t>CAPSTICKS SOLICITORS-OR12_835-522130-522130-406.34-</t>
  </si>
  <si>
    <t>CAPSTICKS SOLICITORS-OR12_835-522137-522137-478.48-https://nww.einvoice-prod.sbs.nhs.uk:8179/invoicepdf/893bf0b4-2c98-547f-88dd-c5da26154df4</t>
  </si>
  <si>
    <t>CAPSTICKS SOLICITORS-OR12_835-522137-522137-478.48-</t>
  </si>
  <si>
    <t>CAPSTICKS SOLICITORS-OR12_835-518762-518762-552.9-https://nww.einvoice-prod.sbs.nhs.uk:8179/invoicepdf/910f77af-5a53-572b-9cfa-90b80ce3f36c</t>
  </si>
  <si>
    <t>CAPSTICKS SOLICITORS-OR12_835-518762-518762-552.9-</t>
  </si>
  <si>
    <t>CAPSTICKS SOLICITORS-OR12_835-522139-522139-601.73-https://nww.einvoice-prod.sbs.nhs.uk:8179/invoicepdf/9662be32-7d5e-566f-b9ba-8342eb87584d</t>
  </si>
  <si>
    <t>CAPSTICKS SOLICITORS-OR12_835-522139-522139-601.73-</t>
  </si>
  <si>
    <t>CAPSTICKS SOLICITORS-OR12_835-511743-511743-653.3-https://nww.einvoice-prod.sbs.nhs.uk:8179/invoicepdf/04b94905-8cd0-53b7-bb52-e7f6176f93c9</t>
  </si>
  <si>
    <t>CAPSTICKS SOLICITORS-OR12_835-511743-511743-653.3-</t>
  </si>
  <si>
    <t>CAPSTICKS SOLICITORS-OR12_835-512156-512156-744.1-https://nww.einvoice-prod.sbs.nhs.uk:8179/invoicepdf/f6795e54-5501-5dbc-8ade-991cbcebe8db</t>
  </si>
  <si>
    <t>CAPSTICKS SOLICITORS-OR12_835-512156-512156-744.1-</t>
  </si>
  <si>
    <t>HUNT COMMERCIAL PROPERTY LTD-0001532-0-http://nww.docserv.wyss.nhs.uk/synergyiim/dist/?val=4327426_17071962_20220110180255</t>
  </si>
  <si>
    <t>HUNT COMMERCIAL PROPERTY LTD-0001532-0-</t>
  </si>
  <si>
    <t>Journal Import 111555911:</t>
  </si>
  <si>
    <t>Payables A 22836820 111555911</t>
  </si>
  <si>
    <t>https://nww.einvoice-prod.sbs.nhs.uk:8179/invoicepdf/5edd7f3f-bd4f-545c-b641-1b82d41ae7e1</t>
  </si>
  <si>
    <t>https://nww.einvoice-prod.sbs.nhs.uk:8179/invoicepdf/227fbb01-8f68-5258-83d9-805ba88b82c7</t>
  </si>
  <si>
    <t>Journal Import 112208998:</t>
  </si>
  <si>
    <t>Payables A 22961347 112208998</t>
  </si>
  <si>
    <t>SAS3591</t>
  </si>
  <si>
    <t>http://nww.docserv.wyss.nhs.uk/synergyiim/dist/?val=4394440_17460597_20220218111514</t>
  </si>
  <si>
    <t>Manual Payment Local Payments A 4321686 112190271</t>
  </si>
  <si>
    <t>413710 - Capsticks Solicitors LLP through Payment Request Number: 195988</t>
  </si>
  <si>
    <t>SAS3591 - Underlease of 1st floor, 319 Kingston Road, Leatherhead (167150)</t>
  </si>
  <si>
    <t>Spreadsheet A 22987330 112339657</t>
  </si>
  <si>
    <t>RYD FIN CAM 2122 11 010 Accrual GBP</t>
  </si>
  <si>
    <t>7310;LAKERS LLP;Accrue Estates Legal Costs M11 Feb-22</t>
  </si>
  <si>
    <t>Reverses "RYD FIN CAM 2122 10 011 Accrual GBP" journal entry of "Spreadsheet A 22776727 111239697" batch from "JAN-22".</t>
  </si>
  <si>
    <t>Reverses "RYD FIN CAM 2122 10 011 Accrual GBP"09-FEB-22 17:35:52 - 111513356</t>
  </si>
  <si>
    <t>Reverses "RYD FIN CAM 2122 10 011 Accrual GBP"09-FEB-22 17:35:52</t>
  </si>
  <si>
    <t>CAPSTICKS SOLICITORS-OR12_835-507941-507941-12.8-https://nww.einvoice-prod.sbs.nhs.uk:8179/invoicepdf/1d36c34d-ebe8-575a-9329-141758c0baad</t>
  </si>
  <si>
    <t>CAPSTICKS SOLICITORS-OR12_835-507941-507941-12.8-</t>
  </si>
  <si>
    <t>CAPSTICKS SOLICITORS-OR12_835-512294-512294-16-https://nww.einvoice-prod.sbs.nhs.uk:8179/invoicepdf/da446c3c-dc1e-5633-83a3-bc3a3e50e68a</t>
  </si>
  <si>
    <t>CAPSTICKS SOLICITORS-OR12_835-512294-512294-16-</t>
  </si>
  <si>
    <t>CAPSTICKS SOLICITORS-OR12_835-507934-507934-32-https://nww.einvoice-prod.sbs.nhs.uk:8179/invoicepdf/5ddb2dd7-7035-526d-b9c3-ce7dcbee75ad</t>
  </si>
  <si>
    <t>CAPSTICKS SOLICITORS-OR12_835-507934-507934-32-</t>
  </si>
  <si>
    <t>CAPSTICKS SOLICITORS-OR12_835-511751-511751-74.8-https://nww.einvoice-prod.sbs.nhs.uk:8179/invoicepdf/2eeb99e9-9613-5bf2-b809-c9e8d6398cdc</t>
  </si>
  <si>
    <t>CAPSTICKS SOLICITORS-OR12_835-511751-511751-74.8-</t>
  </si>
  <si>
    <t>CAPSTICKS SOLICITORS-OR12_835-518746-518746-142.5-https://nww.einvoice-prod.sbs.nhs.uk:8179/invoicepdf/b3ceea4b-bae8-564c-b74a-21ebf49baedd</t>
  </si>
  <si>
    <t>CAPSTICKS SOLICITORS-OR12_835-518746-518746-142.5-</t>
  </si>
  <si>
    <t>CAPSTICKS SOLICITORS-OR12_835-514505-514505-213.4-https://nww.einvoice-prod.sbs.nhs.uk:8179/invoicepdf/ec3521e3-4908-5307-a4fd-3b236244e6bc</t>
  </si>
  <si>
    <t>CAPSTICKS SOLICITORS-OR12_835-514505-514505-213.4-</t>
  </si>
  <si>
    <t>CAPSTICKS SOLICITORS-OR12_835-511757-511757-333.65-https://nww.einvoice-prod.sbs.nhs.uk:8179/invoicepdf/d9c3be97-0140-510d-a985-26f1257e2a88</t>
  </si>
  <si>
    <t>CAPSTICKS SOLICITORS-OR12_835-511757-511757-333.65-</t>
  </si>
  <si>
    <t>FLUDE COMMERCIAL-10756-0-http://nww.docserv.wyss.nhs.uk/synergyiim/dist/?val=4306389_16942861_20211222110707</t>
  </si>
  <si>
    <t>FLUDE COMMERCIAL-10756-0-</t>
  </si>
  <si>
    <t>FLUDE COMMERCIAL-10770-0-http://nww.docserv.wyss.nhs.uk/synergyiim/dist/?val=4306389_16942860_20211222110707</t>
  </si>
  <si>
    <t>FLUDE COMMERCIAL-10770-0-</t>
  </si>
  <si>
    <t>Journal Import 112595199:</t>
  </si>
  <si>
    <t>Payables A 23040751 112595199</t>
  </si>
  <si>
    <t>MAR-22 Purchase Invoices GBP</t>
  </si>
  <si>
    <t>https://nww.einvoice-prod.sbs.nhs.uk:8179/invoicepdf/b01114fd-bab4-59a1-a01b-ff8e380ea453</t>
  </si>
  <si>
    <t>FBP1 Accruals - Finance, Corporate</t>
  </si>
  <si>
    <t>Spreadsheet A 23253730 113654645</t>
  </si>
  <si>
    <t>RYD FIN CAM 2122 12 013 Accrual GBP</t>
  </si>
  <si>
    <t>Reverses "RYD FIN CAM 2122 11 012 Accrual GBP" journal entry of "Spreadsheet A 22989072 112350218" batch from "FEB-22".</t>
  </si>
  <si>
    <t>Reverses "RYD FIN CAM 2122 11 012 Accrual GBP"09-MAR-22 17:42:49 - 112583061</t>
  </si>
  <si>
    <t>Reverses "RYD FIN CAM 2122 11 012 Accrual GBP"09-MAR-2022 17:42:49</t>
  </si>
  <si>
    <t>Journal Import 112860717:</t>
  </si>
  <si>
    <t>Payables A 23083996 112860717</t>
  </si>
  <si>
    <t>7310;DAC Beachcroft;M12 Accrual 2021-22 Annual Legal Retainer (invoiced 6 mths);Mar-22;http://nww.docserv.wyss.nhs.uk/synergyiim/dist/?val=4411403_17553198_20220302110818</t>
  </si>
  <si>
    <t>7310;DAC Beachcroft;M12 Accrual 2021-22 Annual Legal Retainer (invoiced 6 mths);Mar-22;</t>
  </si>
  <si>
    <t>http://nww.docserv.wyss.nhs.uk/synergyiim/dist/?val=4411403_17553198_20220302110818</t>
  </si>
  <si>
    <t>7310;ICO Information Commissioner's Office;M12 Prepayment DATA PROTECTION FEE:ICO.GOV.UK;Barclaycard payments;Jul-20;Mar-22;</t>
  </si>
  <si>
    <t>Reverses "RYD FIN CAM 2122 11 029 Accrual GBP" journal entry of "Spreadsheet A 23020910 112493062" batch from "FEB-22".</t>
  </si>
  <si>
    <t>Reverses "RYD FIN CAM 2122 11 029 Accrual GBP"09-MAR-22 17:43:39 - 112583061</t>
  </si>
  <si>
    <t>Reverses "RYD FIN CAM 2122 11 029 Accrual GBP"09-MAR-2022 17:43:39</t>
  </si>
  <si>
    <t>Journal Import 112355550:</t>
  </si>
  <si>
    <t>Receivables A 22992664 112355550</t>
  </si>
  <si>
    <t>MAR-22 Misc Receipts GBP</t>
  </si>
  <si>
    <t>SBSEFT02032210227160A</t>
  </si>
  <si>
    <t>LB PAYMENT FROM DESCRIPTION: HMCTS/CENTRALISED REFERENCE: COMP 19121025S AS PER RID MT030322</t>
  </si>
  <si>
    <t>SBSEFT02032210227161A</t>
  </si>
  <si>
    <t>LB PAYMENT FROM DESCRIPTION: HMCTS/CENTRALISED REFERENCE: M. CLARKE REFUND AS PER RID MT030322</t>
  </si>
  <si>
    <t>SBSEFT02032210227164A</t>
  </si>
  <si>
    <t>LB PAYMENT FROM DESCRIPTION: HMCTS/CENTRALISED REFERENCE: 21023651R COMP BM AS PER RID MT030322</t>
  </si>
  <si>
    <t>Journal Import 112308001:</t>
  </si>
  <si>
    <t>Payables A 22980963 112308001</t>
  </si>
  <si>
    <t>http://nww.docserv.wyss.nhs.uk/synergyiim/dist/?val=4404981_17513683_20220224172727</t>
  </si>
  <si>
    <t>Journal Import 112398332:</t>
  </si>
  <si>
    <t>Payables A 22997482 112398332</t>
  </si>
  <si>
    <t>01-MAR-2022 Receiving GBP</t>
  </si>
  <si>
    <t>Journal Import 113222414:</t>
  </si>
  <si>
    <t>Receivables A 23154667 113222414</t>
  </si>
  <si>
    <t>SBSEFT24032210269070A</t>
  </si>
  <si>
    <t>LB PAYMENT FROM DESCRIPTION: CARE QUALITY COMM REFERENCE: CQC REBATE AS PER EMAIL MT250322</t>
  </si>
  <si>
    <t>Journal Import 113461893:</t>
  </si>
  <si>
    <t>Cost Management A 23208479 113461893</t>
  </si>
  <si>
    <t>31-MAR-2022 Receiving GBP</t>
  </si>
  <si>
    <t>FBP1 Accruals-Barclaycard Commercial &amp; Precision Pay M12</t>
  </si>
  <si>
    <t>Spreadsheet A 23211954 113490364</t>
  </si>
  <si>
    <t>RYD FIN SA 2021 12 003 Accrual GBP</t>
  </si>
  <si>
    <t>7308;Precision Pay;Royal Mail Sameday;M12;Mar 22</t>
  </si>
  <si>
    <t>7308;Precision Pay;Royal Mail;M12;Mar 22</t>
  </si>
  <si>
    <t>Journal Import 112498592:</t>
  </si>
  <si>
    <t>Payables A 23020991 112498592</t>
  </si>
  <si>
    <t>https://nww.einvoice-prod.sbs.nhs.uk:8179/invoicepdf/7f464d99-32bf-5101-89c3-94fc73a3023a</t>
  </si>
  <si>
    <t>https://nww.einvoice-prod.sbs.nhs.uk:8179/invoicepdf/1b7710bc-3f51-54c9-a837-6fd8bd8ffe5a</t>
  </si>
  <si>
    <t>https://nww.einvoice-prod.sbs.nhs.uk:8179/invoicepdf/debfe3d4-8515-5ae9-b579-db92130d11de</t>
  </si>
  <si>
    <t>https://nww.einvoice-prod.sbs.nhs.uk:8179/invoicepdf/049b044e-72a8-5a35-8b3c-f8210f60e246</t>
  </si>
  <si>
    <t>https://nww.einvoice-prod.sbs.nhs.uk:8179/invoicepdf/4d9fc0c3-4234-5ded-b73b-081793d39134</t>
  </si>
  <si>
    <t>https://nww.einvoice-prod.sbs.nhs.uk:8179/invoicepdf/8639a591-4ec2-5a13-8c03-b1c6c87221a1</t>
  </si>
  <si>
    <t>https://nww.einvoice-prod.sbs.nhs.uk:8179/invoicepdf/fe986e82-cbd9-5430-aa5d-76b40d262db4</t>
  </si>
  <si>
    <t>Journal Import 112543470:</t>
  </si>
  <si>
    <t>Payables A 23025932 112543470</t>
  </si>
  <si>
    <t>https://nww.einvoice-prod.sbs.nhs.uk:8179/invoicepdf/ba71b107-c7c3-5d94-b871-3ce036124d26</t>
  </si>
  <si>
    <t>https://nww.einvoice-prod.sbs.nhs.uk:8179/invoicepdf/ee874b5d-3b69-5404-83f0-b803c7600744</t>
  </si>
  <si>
    <t>https://nww.einvoice-prod.sbs.nhs.uk:8179/invoicepdf/49a264f6-9fa9-5137-b5c5-f3f9da00290a</t>
  </si>
  <si>
    <t>https://nww.einvoice-prod.sbs.nhs.uk:8179/invoicepdf/fe129dab-20ab-5a7c-91f5-362d18ec9e96</t>
  </si>
  <si>
    <t>https://nww.einvoice-prod.sbs.nhs.uk:8179/invoicepdf/39e067b7-d1a6-54ef-92d7-c2d547299f76</t>
  </si>
  <si>
    <t>https://nww.einvoice-prod.sbs.nhs.uk:8179/invoicepdf/be122e9d-55b7-5273-9698-bde4a9ef09bc</t>
  </si>
  <si>
    <t>https://nww.einvoice-prod.sbs.nhs.uk:8179/invoicepdf/3a6f33fb-9ae8-5ffa-b57d-663376c404eb</t>
  </si>
  <si>
    <t>https://nww.einvoice-prod.sbs.nhs.uk:8179/invoicepdf/18068099-2ccf-5fd1-a846-7656a644e99a</t>
  </si>
  <si>
    <t>https://nww.einvoice-prod.sbs.nhs.uk:8179/invoicepdf/94722e2b-90b7-5535-a64d-609ca9225eee</t>
  </si>
  <si>
    <t>https://nww.einvoice-prod.sbs.nhs.uk:8179/invoicepdf/165634d9-f9b0-508d-ae72-c6a39660bea6</t>
  </si>
  <si>
    <t>https://nww.einvoice-prod.sbs.nhs.uk:8179/invoicepdf/f67f521c-8bb8-56f3-a96d-348578901727</t>
  </si>
  <si>
    <t>https://nww.einvoice-prod.sbs.nhs.uk:8179/invoicepdf/acbdd7bc-3ea1-55c2-b790-fe1d67152eb3</t>
  </si>
  <si>
    <t>Journal Import 112588473:</t>
  </si>
  <si>
    <t>Payables A 23037696 112588473</t>
  </si>
  <si>
    <t>https://nww.einvoice-prod.sbs.nhs.uk:8179/invoicepdf/de9c2fa2-c17c-5be9-bc89-607c4879313f</t>
  </si>
  <si>
    <t>https://nww.einvoice-prod.sbs.nhs.uk:8179/invoicepdf/d9f544b4-235a-50c3-9ce5-b3c49487be46</t>
  </si>
  <si>
    <t>https://nww.einvoice-prod.sbs.nhs.uk:8179/invoicepdf/852b39c4-7140-57f4-a088-651fe72169da</t>
  </si>
  <si>
    <t>https://nww.einvoice-prod.sbs.nhs.uk:8179/invoicepdf/6290ea41-530d-5dbe-84fd-5e141fff21a6</t>
  </si>
  <si>
    <t>https://nww.einvoice-prod.sbs.nhs.uk:8179/invoicepdf/22f2bf41-5c6b-52dd-9621-028c789c8a36</t>
  </si>
  <si>
    <t>https://nww.einvoice-prod.sbs.nhs.uk:8179/invoicepdf/b5b95eab-9cfc-59fc-9211-8590364c5257</t>
  </si>
  <si>
    <t>https://nww.einvoice-prod.sbs.nhs.uk:8179/invoicepdf/31eb3d4a-0d8e-56ed-8cee-2432c214e66d</t>
  </si>
  <si>
    <t>https://nww.einvoice-prod.sbs.nhs.uk:8179/invoicepdf/31a06d06-5a5e-5b89-9010-231e94034004</t>
  </si>
  <si>
    <t>https://nww.einvoice-prod.sbs.nhs.uk:8179/invoicepdf/47c82c4a-baec-50b3-9bdb-193359a52652</t>
  </si>
  <si>
    <t>https://nww.einvoice-prod.sbs.nhs.uk:8179/invoicepdf/09f33749-a8e2-53ac-a1c9-2ec12588b2d4</t>
  </si>
  <si>
    <t>Journal Import 113041992:</t>
  </si>
  <si>
    <t>Payables A 23119738 113041992</t>
  </si>
  <si>
    <t>https://nww.einvoice-prod.sbs.nhs.uk:8179/invoicepdf/dd9fb383-65f3-5025-99f6-31a859f6d818</t>
  </si>
  <si>
    <t>https://nww.einvoice-prod.sbs.nhs.uk:8179/invoicepdf/f071a25f-421b-55aa-bef2-ac2bd88049c7</t>
  </si>
  <si>
    <t>https://nww.einvoice-prod.sbs.nhs.uk:8179/invoicepdf/bcac3c2c-feb9-5515-a0b7-9de08fa31ab4</t>
  </si>
  <si>
    <t>https://nww.einvoice-prod.sbs.nhs.uk:8179/invoicepdf/95111477-c621-5063-851f-0283d94ae9a8</t>
  </si>
  <si>
    <t>https://nww.einvoice-prod.sbs.nhs.uk:8179/invoicepdf/f71f751d-2cae-5a89-8e7f-18f960ce5654</t>
  </si>
  <si>
    <t>Journal Import 113090366:</t>
  </si>
  <si>
    <t>Payables A 23126847 113090366</t>
  </si>
  <si>
    <t>https://nww.einvoice-prod.sbs.nhs.uk:8179/invoicepdf/7de55e4c-d7d8-5317-81aa-3086a38a982b</t>
  </si>
  <si>
    <t>https://nww.einvoice-prod.sbs.nhs.uk:8179/invoicepdf/01b150ae-4d24-57f2-b4aa-28d595725b8a</t>
  </si>
  <si>
    <t>https://nww.einvoice-prod.sbs.nhs.uk:8179/invoicepdf/eb8ab691-c335-5caa-afe5-a65f6f1351f4</t>
  </si>
  <si>
    <t>https://nww.einvoice-prod.sbs.nhs.uk:8179/invoicepdf/89015e3d-d230-5c97-a67d-bbcfe1010e0f</t>
  </si>
  <si>
    <t>https://nww.einvoice-prod.sbs.nhs.uk:8179/invoicepdf/707a3559-95d7-5067-bff0-02fe832dec14</t>
  </si>
  <si>
    <t>Journal Import 113461758:</t>
  </si>
  <si>
    <t>Payables A 23207264 113461758</t>
  </si>
  <si>
    <t>KENINGTONS LLP</t>
  </si>
  <si>
    <t>http://nww.docserv.wyss.nhs.uk/synergyiim/dist/?val=4442192_17732282_20220318115711</t>
  </si>
  <si>
    <t>Capsticks - Property/legal Invoices for April 2022</t>
  </si>
  <si>
    <t>Capsticks - Property/legal Invoices for February 2022</t>
  </si>
  <si>
    <t>Estates Management Service  Licence Renewal</t>
  </si>
  <si>
    <t>Spreadsheet A 23248080 113641625</t>
  </si>
  <si>
    <t>RYD FIN CAM 2122 12 011 Accrual GBP</t>
  </si>
  <si>
    <t>7310;Accrue Estates Legal Costs M12 Mar-22</t>
  </si>
  <si>
    <t>Reverses "RYD FIN CAM 2122 11 010 Accrual GBP" journal entry of "Spreadsheet A 22987330 112339657" batch from "FEB-22".</t>
  </si>
  <si>
    <t>Reverses "RYD FIN CAM 2122 11 010 Accrual GBP"09-MAR-22 17:42:39 - 112583061</t>
  </si>
  <si>
    <t>Reverses "RYD FIN CAM 2122 11 010 Accrual GBP"09-MAR-2022 17:42:39</t>
  </si>
  <si>
    <t>Updated:</t>
  </si>
  <si>
    <t>Agrees with SECAmb Finance Pack, for FBP1 area</t>
  </si>
  <si>
    <t>David Ruiz-Celada</t>
  </si>
  <si>
    <t>Planning and Business Development Directorate</t>
  </si>
  <si>
    <t>Planning and Business Development</t>
  </si>
  <si>
    <t>Finance Lead/FBP</t>
  </si>
  <si>
    <t>No. of Cost Centres
Not incl Redundant</t>
  </si>
  <si>
    <t>Kevin Steer</t>
  </si>
  <si>
    <t>Graham Petts</t>
  </si>
  <si>
    <t>Kevan Burns</t>
  </si>
  <si>
    <t>Sub Directorate</t>
  </si>
  <si>
    <t>New Directorate</t>
  </si>
  <si>
    <t>Finance Lead</t>
  </si>
  <si>
    <t>Budget Holder</t>
  </si>
  <si>
    <t>Yemi Philips</t>
  </si>
  <si>
    <t>Mark Jetten</t>
  </si>
  <si>
    <t>Dead</t>
  </si>
  <si>
    <t>From Pack</t>
  </si>
  <si>
    <t>Subjective Codes &amp; Descriptions</t>
  </si>
  <si>
    <t>Cost Centre Code</t>
  </si>
  <si>
    <t>Cost Centre Description</t>
  </si>
  <si>
    <t>Finance Lead / FBP</t>
  </si>
  <si>
    <t>Segmentation</t>
  </si>
  <si>
    <t>Dir Code</t>
  </si>
  <si>
    <t>Active CC?</t>
  </si>
  <si>
    <t>Dead Value</t>
  </si>
  <si>
    <t>Budget Manager</t>
  </si>
  <si>
    <t>Business Support Manager</t>
  </si>
  <si>
    <t>Director</t>
  </si>
  <si>
    <t>Subj</t>
  </si>
  <si>
    <t>Desc</t>
  </si>
  <si>
    <t>Balance Sheet</t>
  </si>
  <si>
    <t>Philip Astell</t>
  </si>
  <si>
    <t>-</t>
  </si>
  <si>
    <t>Other</t>
  </si>
  <si>
    <t>BAL</t>
  </si>
  <si>
    <t>4025</t>
  </si>
  <si>
    <t>NHS England Income</t>
  </si>
  <si>
    <t>099999</t>
  </si>
  <si>
    <t>ERROR SUSPENSE</t>
  </si>
  <si>
    <t>Redundant Cost Centres</t>
  </si>
  <si>
    <t>DOA</t>
  </si>
  <si>
    <t>Corporate Expenditure</t>
  </si>
  <si>
    <t>#N/A</t>
  </si>
  <si>
    <t>4027</t>
  </si>
  <si>
    <t>NHS England Income Non Contracted</t>
  </si>
  <si>
    <t>E35000</t>
  </si>
  <si>
    <t>Trust Board</t>
  </si>
  <si>
    <t>Peter Lee</t>
  </si>
  <si>
    <t>Chief Executive Office</t>
  </si>
  <si>
    <t>STAD</t>
  </si>
  <si>
    <t>CEO</t>
  </si>
  <si>
    <t>Trust Board &amp; Exec Directors</t>
  </si>
  <si>
    <t>Philip Astle</t>
  </si>
  <si>
    <t>4050</t>
  </si>
  <si>
    <t>CCG Income</t>
  </si>
  <si>
    <t>4053</t>
  </si>
  <si>
    <t>CCG Income Other</t>
  </si>
  <si>
    <t>E35010</t>
  </si>
  <si>
    <t>CEO Office</t>
  </si>
  <si>
    <t>4102</t>
  </si>
  <si>
    <t>NHS Other</t>
  </si>
  <si>
    <t>E35020</t>
  </si>
  <si>
    <t>Exec Directors</t>
  </si>
  <si>
    <t>4340</t>
  </si>
  <si>
    <t>Clinical Excellence Awards</t>
  </si>
  <si>
    <t>E35025</t>
  </si>
  <si>
    <t>111 Project due diligence</t>
  </si>
  <si>
    <t>4500</t>
  </si>
  <si>
    <t>RTA Income</t>
  </si>
  <si>
    <t>E35030</t>
  </si>
  <si>
    <t>Communications, Involve &amp; Engage</t>
  </si>
  <si>
    <t>Janine Compton</t>
  </si>
  <si>
    <t>4524</t>
  </si>
  <si>
    <t>Priv use of NHS Facil Rev</t>
  </si>
  <si>
    <t>E35040</t>
  </si>
  <si>
    <t>Executive Support</t>
  </si>
  <si>
    <t>4555</t>
  </si>
  <si>
    <t>R&amp;D Revenue</t>
  </si>
  <si>
    <t>Matt Webb</t>
  </si>
  <si>
    <t>Finance</t>
  </si>
  <si>
    <t>URG</t>
  </si>
  <si>
    <t>Jane Spencer</t>
  </si>
  <si>
    <t>Judith Ward</t>
  </si>
  <si>
    <t>Quality &amp; Safety Management and other CC</t>
  </si>
  <si>
    <t>Quality &amp; Safety</t>
  </si>
  <si>
    <t>4562</t>
  </si>
  <si>
    <t>LDA Income</t>
  </si>
  <si>
    <t>David Hammond</t>
  </si>
  <si>
    <t>Finance Management</t>
  </si>
  <si>
    <t>FDM</t>
  </si>
  <si>
    <t>Justine Buckingham</t>
  </si>
  <si>
    <t>4600</t>
  </si>
  <si>
    <t>Other Grants Revenue</t>
  </si>
  <si>
    <t>E35110</t>
  </si>
  <si>
    <t>Income</t>
  </si>
  <si>
    <t>INC</t>
  </si>
  <si>
    <t>4740</t>
  </si>
  <si>
    <t>Other Operating Rev NHS</t>
  </si>
  <si>
    <t>E35111</t>
  </si>
  <si>
    <t>A&amp;E Contract Income</t>
  </si>
  <si>
    <t>4741</t>
  </si>
  <si>
    <t>Other Operatg Rev Non NHS</t>
  </si>
  <si>
    <t>E35112</t>
  </si>
  <si>
    <t>Finance Department</t>
  </si>
  <si>
    <t>FIN</t>
  </si>
  <si>
    <t>4750</t>
  </si>
  <si>
    <t>Charitable Investment Inc</t>
  </si>
  <si>
    <t>E35113</t>
  </si>
  <si>
    <t>Finance CIPs Target</t>
  </si>
  <si>
    <t>5000</t>
  </si>
  <si>
    <t>Chairman</t>
  </si>
  <si>
    <t>E35117</t>
  </si>
  <si>
    <t>Security Management</t>
  </si>
  <si>
    <t>Rob Nicholls</t>
  </si>
  <si>
    <t>Nursing &amp; Quality</t>
  </si>
  <si>
    <t>Amjad Nazir</t>
  </si>
  <si>
    <t>5001</t>
  </si>
  <si>
    <t>Non-Executive Director</t>
  </si>
  <si>
    <t>Corporate Exp</t>
  </si>
  <si>
    <t>CEX</t>
  </si>
  <si>
    <t>5020</t>
  </si>
  <si>
    <t>Chief Executive</t>
  </si>
  <si>
    <t>Priscilla Ashun-Sarpy</t>
  </si>
  <si>
    <t>5021</t>
  </si>
  <si>
    <t>Executive Director</t>
  </si>
  <si>
    <t>E35122</t>
  </si>
  <si>
    <t>Investments</t>
  </si>
  <si>
    <t>Corporate Exp Investment</t>
  </si>
  <si>
    <t>INV</t>
  </si>
  <si>
    <t>5026</t>
  </si>
  <si>
    <t>Senior Manager Trust</t>
  </si>
  <si>
    <t>E35123</t>
  </si>
  <si>
    <t>Non Operating Expenditure</t>
  </si>
  <si>
    <t>NOE</t>
  </si>
  <si>
    <t>5027</t>
  </si>
  <si>
    <t>Senior Manager band 9</t>
  </si>
  <si>
    <t>E35124</t>
  </si>
  <si>
    <t>Reserves</t>
  </si>
  <si>
    <t>Corporate Exp Reserves</t>
  </si>
  <si>
    <t>RES</t>
  </si>
  <si>
    <t>5033</t>
  </si>
  <si>
    <t>Senior Manager Band 8A</t>
  </si>
  <si>
    <t>E35128</t>
  </si>
  <si>
    <t>Unified Recovery Plan</t>
  </si>
  <si>
    <t>Improvement and Recovery</t>
  </si>
  <si>
    <t>URP</t>
  </si>
  <si>
    <t>Redundant</t>
  </si>
  <si>
    <t>No longer used</t>
  </si>
  <si>
    <t>5034</t>
  </si>
  <si>
    <t>Senior Manager Band 8B</t>
  </si>
  <si>
    <t>E35131</t>
  </si>
  <si>
    <t>EU Exit</t>
  </si>
  <si>
    <t>Chris Stamp</t>
  </si>
  <si>
    <t>Specialist Operations</t>
  </si>
  <si>
    <t>RSO</t>
  </si>
  <si>
    <t>Operations</t>
  </si>
  <si>
    <t>5035</t>
  </si>
  <si>
    <t>Senior Manager Band 8C</t>
  </si>
  <si>
    <t>E35132</t>
  </si>
  <si>
    <t>ARP Programme</t>
  </si>
  <si>
    <t>SAM</t>
  </si>
  <si>
    <t>Redundant?</t>
  </si>
  <si>
    <t xml:space="preserve"> Sharon Gasson</t>
  </si>
  <si>
    <t>5036</t>
  </si>
  <si>
    <t>Senior Manager Band 8D</t>
  </si>
  <si>
    <t>E35133</t>
  </si>
  <si>
    <t>Mutual Aid</t>
  </si>
  <si>
    <t>5050</t>
  </si>
  <si>
    <t>Admin &amp; Clerical Band 8A</t>
  </si>
  <si>
    <t>E35134</t>
  </si>
  <si>
    <t>Covid-19</t>
  </si>
  <si>
    <t>5125</t>
  </si>
  <si>
    <t>General Practitioners</t>
  </si>
  <si>
    <t>E35136</t>
  </si>
  <si>
    <t>Military Support Mutual Aid</t>
  </si>
  <si>
    <t>5393</t>
  </si>
  <si>
    <t>Physiotherapist band 7</t>
  </si>
  <si>
    <t>E35140</t>
  </si>
  <si>
    <t>Performance and Information</t>
  </si>
  <si>
    <t>Stuart Grierson</t>
  </si>
  <si>
    <t>Planning and Business Development Mgt</t>
  </si>
  <si>
    <t>PIC</t>
  </si>
  <si>
    <t>5394</t>
  </si>
  <si>
    <t>Physiotherapist band 6</t>
  </si>
  <si>
    <t>E35141</t>
  </si>
  <si>
    <t>Performance and Predictive Analytics</t>
  </si>
  <si>
    <t>5396</t>
  </si>
  <si>
    <t>Physiotherapist band 4</t>
  </si>
  <si>
    <t>E35150</t>
  </si>
  <si>
    <t>Commissioned Contracts</t>
  </si>
  <si>
    <t>5585</t>
  </si>
  <si>
    <t>Team leader</t>
  </si>
  <si>
    <t>E35200</t>
  </si>
  <si>
    <t>HR Directorate Management</t>
  </si>
  <si>
    <t>Ali Mohammed</t>
  </si>
  <si>
    <t>HR</t>
  </si>
  <si>
    <t>WHR</t>
  </si>
  <si>
    <t>Human Resources</t>
  </si>
  <si>
    <t>Sally Parr</t>
  </si>
  <si>
    <t>5636</t>
  </si>
  <si>
    <t>Admin &amp; Clerical band 8</t>
  </si>
  <si>
    <t>E35202</t>
  </si>
  <si>
    <t>Programme Management Office (PMO)</t>
  </si>
  <si>
    <t>PMO</t>
  </si>
  <si>
    <t>Rob Nicholls/Rob Nicholls</t>
  </si>
  <si>
    <t>5637</t>
  </si>
  <si>
    <t>Admin &amp; Clerical band 7</t>
  </si>
  <si>
    <t>E35203</t>
  </si>
  <si>
    <t>200/100 Project</t>
  </si>
  <si>
    <t>Not used</t>
  </si>
  <si>
    <t>5638</t>
  </si>
  <si>
    <t>Admin &amp; Clerical band 6</t>
  </si>
  <si>
    <t>E35204</t>
  </si>
  <si>
    <t>e-Timesheets Project</t>
  </si>
  <si>
    <t>Nicky Burgess</t>
  </si>
  <si>
    <t>5639</t>
  </si>
  <si>
    <t>Admin &amp; Clerical band 5</t>
  </si>
  <si>
    <t>E35205</t>
  </si>
  <si>
    <t>International Nurses Accommodation</t>
  </si>
  <si>
    <t>5656</t>
  </si>
  <si>
    <t>Admin &amp; Clerical band 4</t>
  </si>
  <si>
    <t>E35206</t>
  </si>
  <si>
    <t>International Paramedic Recruitment</t>
  </si>
  <si>
    <t>5657</t>
  </si>
  <si>
    <t>Admin &amp; Clerical band 3</t>
  </si>
  <si>
    <t>E35207</t>
  </si>
  <si>
    <t>CATP Clinical Academic Training Programme</t>
  </si>
  <si>
    <t>5658</t>
  </si>
  <si>
    <t>Admin &amp; Clerical band 2</t>
  </si>
  <si>
    <t>E35208</t>
  </si>
  <si>
    <t>APDP Ambulance Pathway Development Programme</t>
  </si>
  <si>
    <t>Gillian Weick</t>
  </si>
  <si>
    <t>5693</t>
  </si>
  <si>
    <t>Ancillary - Catering Stff</t>
  </si>
  <si>
    <t>5741</t>
  </si>
  <si>
    <t>YTS &amp; Modern Apprentice</t>
  </si>
  <si>
    <t>5761</t>
  </si>
  <si>
    <t>Pay Reserves</t>
  </si>
  <si>
    <t>Dawn Chilcott</t>
  </si>
  <si>
    <t>5763</t>
  </si>
  <si>
    <t>Pay Savings Target</t>
  </si>
  <si>
    <t>E35213</t>
  </si>
  <si>
    <t>Organisation Development</t>
  </si>
  <si>
    <t>WOD</t>
  </si>
  <si>
    <t>Yvette Bryan</t>
  </si>
  <si>
    <t>5764</t>
  </si>
  <si>
    <t>Internal Recharge - Pay</t>
  </si>
  <si>
    <t>E35214</t>
  </si>
  <si>
    <t>VAWC Violence against Women &amp; Children</t>
  </si>
  <si>
    <t>5765</t>
  </si>
  <si>
    <t>Rechgs to-from Other NHS</t>
  </si>
  <si>
    <t>E35215</t>
  </si>
  <si>
    <t>Equality &amp; Diversity</t>
  </si>
  <si>
    <t>Asmina Islam Chowdhury</t>
  </si>
  <si>
    <t>5767</t>
  </si>
  <si>
    <t>Rech to-frm Other Non NHS</t>
  </si>
  <si>
    <t>E35216</t>
  </si>
  <si>
    <t>Employee Relations/Reward</t>
  </si>
  <si>
    <t>Karen Lavender</t>
  </si>
  <si>
    <t>5768</t>
  </si>
  <si>
    <t>Voluntary Redundancy</t>
  </si>
  <si>
    <t>E35217</t>
  </si>
  <si>
    <t>Trauma Risk Management - TRiM</t>
  </si>
  <si>
    <t>Angela Rayner</t>
  </si>
  <si>
    <t>5833</t>
  </si>
  <si>
    <t>Agency Admin &amp; Clerical</t>
  </si>
  <si>
    <t>E35230</t>
  </si>
  <si>
    <t>Health and Wellbeing</t>
  </si>
  <si>
    <t>5836</t>
  </si>
  <si>
    <t>Agency Ambulance Staff</t>
  </si>
  <si>
    <t>E35231</t>
  </si>
  <si>
    <t>Reasonable Adjustments</t>
  </si>
  <si>
    <t>5848</t>
  </si>
  <si>
    <t>Ambulance Staff Band 5</t>
  </si>
  <si>
    <t>E35232</t>
  </si>
  <si>
    <t>Funded Projects</t>
  </si>
  <si>
    <t>5849</t>
  </si>
  <si>
    <t>Ambulance Staff Band 4</t>
  </si>
  <si>
    <t>E35233</t>
  </si>
  <si>
    <t>Wellbeing - Volunteer Development Funds</t>
  </si>
  <si>
    <t>E35235</t>
  </si>
  <si>
    <t>Payroll Liaison</t>
  </si>
  <si>
    <t>5853</t>
  </si>
  <si>
    <t>Control Staff Band 7</t>
  </si>
  <si>
    <t>E35240</t>
  </si>
  <si>
    <t>Level 4 Apprenticeship AAP</t>
  </si>
  <si>
    <t>Ashley Richardson</t>
  </si>
  <si>
    <t>Clinical Education</t>
  </si>
  <si>
    <t>CED</t>
  </si>
  <si>
    <t>Medical</t>
  </si>
  <si>
    <t>5854</t>
  </si>
  <si>
    <t>Control Staff Band 6</t>
  </si>
  <si>
    <t>E35241</t>
  </si>
  <si>
    <t>Paramedic Practitioners - USE E35245</t>
  </si>
  <si>
    <t>5855</t>
  </si>
  <si>
    <t>Control Staff Band 5</t>
  </si>
  <si>
    <t>E35242</t>
  </si>
  <si>
    <t>HEEKSS B6 JD Training</t>
  </si>
  <si>
    <t>5856</t>
  </si>
  <si>
    <t>Control Staff Band 4</t>
  </si>
  <si>
    <t>E35243</t>
  </si>
  <si>
    <t>HEEKSS Advanced Paramedic</t>
  </si>
  <si>
    <t>5857</t>
  </si>
  <si>
    <t>Control Staff Band 3</t>
  </si>
  <si>
    <t>E35245</t>
  </si>
  <si>
    <t>Core Clinical Education Staff Costs</t>
  </si>
  <si>
    <t>5858</t>
  </si>
  <si>
    <t>Control Staff Band 2</t>
  </si>
  <si>
    <t>E35250</t>
  </si>
  <si>
    <t>Level 3 Apprenticeship ECSW-USE E35240</t>
  </si>
  <si>
    <t>5862</t>
  </si>
  <si>
    <t>Paramedic Practitioner</t>
  </si>
  <si>
    <t>E35255</t>
  </si>
  <si>
    <t>TtoP</t>
  </si>
  <si>
    <t>5864</t>
  </si>
  <si>
    <t>Paramedic Lead Amb person</t>
  </si>
  <si>
    <t>E35260</t>
  </si>
  <si>
    <t>CPD - USE E35245</t>
  </si>
  <si>
    <t>5865</t>
  </si>
  <si>
    <t>Paramedic</t>
  </si>
  <si>
    <t>E35265</t>
  </si>
  <si>
    <t>Personal Professional Development</t>
  </si>
  <si>
    <t>5867</t>
  </si>
  <si>
    <t>Technician</t>
  </si>
  <si>
    <t>E35266</t>
  </si>
  <si>
    <t>HEEKSS In-service B.Sc.</t>
  </si>
  <si>
    <t>5872</t>
  </si>
  <si>
    <t>Ambulatory Care Asst (2)</t>
  </si>
  <si>
    <t>E35268</t>
  </si>
  <si>
    <t>Simulation Training</t>
  </si>
  <si>
    <t>5874</t>
  </si>
  <si>
    <t>Training Officer</t>
  </si>
  <si>
    <t>E35270</t>
  </si>
  <si>
    <t>HEEKSS Student Placements</t>
  </si>
  <si>
    <t>5877</t>
  </si>
  <si>
    <t>Critical Care Paramedic</t>
  </si>
  <si>
    <t>E35271</t>
  </si>
  <si>
    <t>Driver Training</t>
  </si>
  <si>
    <t>5910</t>
  </si>
  <si>
    <t>Fleet Engineer</t>
  </si>
  <si>
    <t>E35272</t>
  </si>
  <si>
    <t>AAP and ECSW (non-apprenticeship)</t>
  </si>
  <si>
    <t>5911</t>
  </si>
  <si>
    <t>Fleet Services Manager</t>
  </si>
  <si>
    <t>E35275</t>
  </si>
  <si>
    <t>Commercial Training - DO NOT USE</t>
  </si>
  <si>
    <t>5913</t>
  </si>
  <si>
    <t>Auto Technicians</t>
  </si>
  <si>
    <t>E35276</t>
  </si>
  <si>
    <t>Level 3 ECSW (non-apprenticeship) - DO NOT USE</t>
  </si>
  <si>
    <t>5914</t>
  </si>
  <si>
    <t>Garage Assistant</t>
  </si>
  <si>
    <t>E35277</t>
  </si>
  <si>
    <t>HEEKSS funded CPD</t>
  </si>
  <si>
    <t>RYDCQ5</t>
  </si>
  <si>
    <t>7000</t>
  </si>
  <si>
    <t>Drugs</t>
  </si>
  <si>
    <t>E35278</t>
  </si>
  <si>
    <t>B.Sc. Level 6 Apprenticeship</t>
  </si>
  <si>
    <t>7002</t>
  </si>
  <si>
    <t>Vaccines</t>
  </si>
  <si>
    <t>E35280</t>
  </si>
  <si>
    <t>HEEKSS Clinical Education</t>
  </si>
  <si>
    <t>7005</t>
  </si>
  <si>
    <t>Medical Gases</t>
  </si>
  <si>
    <t>E35320</t>
  </si>
  <si>
    <t>Medical CIPs Target</t>
  </si>
  <si>
    <t>Fionna Moore</t>
  </si>
  <si>
    <t>Medical Management and Other CC</t>
  </si>
  <si>
    <t>MED</t>
  </si>
  <si>
    <t>7020</t>
  </si>
  <si>
    <t>Med &amp; Surg Equip General</t>
  </si>
  <si>
    <t>E35330</t>
  </si>
  <si>
    <t>Information Technology</t>
  </si>
  <si>
    <t>AG Carter</t>
  </si>
  <si>
    <t>Information Technology &amp; Dev</t>
  </si>
  <si>
    <t>IMT</t>
  </si>
  <si>
    <t>7021</t>
  </si>
  <si>
    <t>Med &amp; Surg Equip Disp</t>
  </si>
  <si>
    <t>E35340</t>
  </si>
  <si>
    <t>Telephones</t>
  </si>
  <si>
    <t>7026</t>
  </si>
  <si>
    <t>General Materials</t>
  </si>
  <si>
    <t>E35350</t>
  </si>
  <si>
    <t>Specialist Communications</t>
  </si>
  <si>
    <t>RYDIT5</t>
  </si>
  <si>
    <t>E35354</t>
  </si>
  <si>
    <t>EPCR Project</t>
  </si>
  <si>
    <t>7040</t>
  </si>
  <si>
    <t>Med &amp; Surg Equip Repair</t>
  </si>
  <si>
    <t>Strategy and Business Development Management</t>
  </si>
  <si>
    <t>CSD</t>
  </si>
  <si>
    <t>7071</t>
  </si>
  <si>
    <t>Equip Maint Contracts</t>
  </si>
  <si>
    <t>E35405</t>
  </si>
  <si>
    <t>External Service Developments</t>
  </si>
  <si>
    <t>7113</t>
  </si>
  <si>
    <t>Digital Hearing Aids</t>
  </si>
  <si>
    <t>E35410</t>
  </si>
  <si>
    <t>Sustainability and Transformation Plans (STPs)</t>
  </si>
  <si>
    <t>7150</t>
  </si>
  <si>
    <t>Provisions</t>
  </si>
  <si>
    <t>E35415</t>
  </si>
  <si>
    <t>CQUIN</t>
  </si>
  <si>
    <t>7152</t>
  </si>
  <si>
    <t>Vending Machine Rental</t>
  </si>
  <si>
    <t>E35420</t>
  </si>
  <si>
    <t>Corporate Governance/Corporate Services</t>
  </si>
  <si>
    <t>7154</t>
  </si>
  <si>
    <t>Hardware &amp; Crockery</t>
  </si>
  <si>
    <t>E35421</t>
  </si>
  <si>
    <t>Patient Experience</t>
  </si>
  <si>
    <t>Tammy Moorcroft/Graham Parrish</t>
  </si>
  <si>
    <t>7156</t>
  </si>
  <si>
    <t>Catering Equip Purchase</t>
  </si>
  <si>
    <t>E35424</t>
  </si>
  <si>
    <t>Foundation Trust Corporate</t>
  </si>
  <si>
    <t>7161</t>
  </si>
  <si>
    <t>Water Coolers</t>
  </si>
  <si>
    <t>E35425</t>
  </si>
  <si>
    <t>Reception</t>
  </si>
  <si>
    <t>7170</t>
  </si>
  <si>
    <t>Ext Contr Catering</t>
  </si>
  <si>
    <t>E35427</t>
  </si>
  <si>
    <t>Council of Governors</t>
  </si>
  <si>
    <t>Isobel Allen</t>
  </si>
  <si>
    <t>7171</t>
  </si>
  <si>
    <t>Ext Contr Domestics</t>
  </si>
  <si>
    <t>E35430</t>
  </si>
  <si>
    <t>Risk</t>
  </si>
  <si>
    <t>PEX</t>
  </si>
  <si>
    <t>Risk &amp; Compliance</t>
  </si>
  <si>
    <t>7173</t>
  </si>
  <si>
    <t>Ext Contr Laundry</t>
  </si>
  <si>
    <t>E35431</t>
  </si>
  <si>
    <t>Quality and Compliance</t>
  </si>
  <si>
    <t>Giles Adams</t>
  </si>
  <si>
    <t>7174</t>
  </si>
  <si>
    <t>Ext Contr Oth Hotel Srv</t>
  </si>
  <si>
    <t>E35432</t>
  </si>
  <si>
    <t>Health and Safety</t>
  </si>
  <si>
    <t>7180</t>
  </si>
  <si>
    <t>Staff Uniforms &amp; Clothing</t>
  </si>
  <si>
    <t>E35433</t>
  </si>
  <si>
    <t>Mental Health</t>
  </si>
  <si>
    <t>Gary Davies-Ebsworth</t>
  </si>
  <si>
    <t>7181</t>
  </si>
  <si>
    <t>Protective Clothing</t>
  </si>
  <si>
    <t>E35434</t>
  </si>
  <si>
    <t>QI Hub</t>
  </si>
  <si>
    <t>Emma Williams</t>
  </si>
  <si>
    <t>Operations Management</t>
  </si>
  <si>
    <t>OPS</t>
  </si>
  <si>
    <t>7191</t>
  </si>
  <si>
    <t>Cleaning Materials</t>
  </si>
  <si>
    <t>E35435</t>
  </si>
  <si>
    <t>SPA - Single Point of Access</t>
  </si>
  <si>
    <t>7220</t>
  </si>
  <si>
    <t>Printing Costs</t>
  </si>
  <si>
    <t>E35436</t>
  </si>
  <si>
    <t>Risk - Serious Incident Team</t>
  </si>
  <si>
    <t>7221</t>
  </si>
  <si>
    <t>Stationery</t>
  </si>
  <si>
    <t>E35437</t>
  </si>
  <si>
    <t>Risk - Incident Team</t>
  </si>
  <si>
    <t>7222</t>
  </si>
  <si>
    <t>Books, Journals &amp; Subscr</t>
  </si>
  <si>
    <t>E35440</t>
  </si>
  <si>
    <t>Retirement Associations</t>
  </si>
  <si>
    <t>David Wells</t>
  </si>
  <si>
    <t>7230</t>
  </si>
  <si>
    <t>Postage &amp; Carriage</t>
  </si>
  <si>
    <t>E35450</t>
  </si>
  <si>
    <t>CMS Capacity Mgmt System</t>
  </si>
  <si>
    <t>7231</t>
  </si>
  <si>
    <t>Packing &amp; Storage</t>
  </si>
  <si>
    <t>NHS 111/IUC</t>
  </si>
  <si>
    <t>John O'Sullivan</t>
  </si>
  <si>
    <t>NHS 111</t>
  </si>
  <si>
    <t>111/IUC</t>
  </si>
  <si>
    <t>111</t>
  </si>
  <si>
    <t>Sean Daisy</t>
  </si>
  <si>
    <t>7240</t>
  </si>
  <si>
    <t>Phone Instal &amp; Maint</t>
  </si>
  <si>
    <t>111 Set-up</t>
  </si>
  <si>
    <t>1SE</t>
  </si>
  <si>
    <t>7241</t>
  </si>
  <si>
    <t>Phone Rental and Calls</t>
  </si>
  <si>
    <t>E35462</t>
  </si>
  <si>
    <t>111 Non-Clinical</t>
  </si>
  <si>
    <t>7243</t>
  </si>
  <si>
    <t>Mobile Phones</t>
  </si>
  <si>
    <t>E35470</t>
  </si>
  <si>
    <t>Quality Management</t>
  </si>
  <si>
    <t>7245</t>
  </si>
  <si>
    <t>Radio communications</t>
  </si>
  <si>
    <t>E35510</t>
  </si>
  <si>
    <t>Frequent Callers</t>
  </si>
  <si>
    <t>Kirsty Booth</t>
  </si>
  <si>
    <t>Clinical Development</t>
  </si>
  <si>
    <t>CQD</t>
  </si>
  <si>
    <t>7251</t>
  </si>
  <si>
    <t>Public Relations Expenses</t>
  </si>
  <si>
    <t>E35520</t>
  </si>
  <si>
    <t>Practice Development</t>
  </si>
  <si>
    <t>7252</t>
  </si>
  <si>
    <t>Recruitment Agency Fees</t>
  </si>
  <si>
    <t>E35530</t>
  </si>
  <si>
    <t>R&amp;D</t>
  </si>
  <si>
    <t>Julia Williams</t>
  </si>
  <si>
    <t>7253</t>
  </si>
  <si>
    <t>Staff Recruitment Advert</t>
  </si>
  <si>
    <t>E35531</t>
  </si>
  <si>
    <t>NIHR Fellowship</t>
  </si>
  <si>
    <t>7254</t>
  </si>
  <si>
    <t>DBS Checks</t>
  </si>
  <si>
    <t>E35540</t>
  </si>
  <si>
    <t>Professional Standards</t>
  </si>
  <si>
    <t>7256</t>
  </si>
  <si>
    <t>Recruitment Assessment</t>
  </si>
  <si>
    <t>E35550</t>
  </si>
  <si>
    <t>Health Records</t>
  </si>
  <si>
    <t>Nicola Brookes</t>
  </si>
  <si>
    <t>7260</t>
  </si>
  <si>
    <t>Removal Expenses</t>
  </si>
  <si>
    <t>E35560</t>
  </si>
  <si>
    <t>Clinical Pathways</t>
  </si>
  <si>
    <t>7270</t>
  </si>
  <si>
    <t>Travel &amp; Subsistence</t>
  </si>
  <si>
    <t>E35600</t>
  </si>
  <si>
    <t>Medical Management</t>
  </si>
  <si>
    <t>7271</t>
  </si>
  <si>
    <t>Excess Mileage</t>
  </si>
  <si>
    <t>E35605</t>
  </si>
  <si>
    <t>Medical Consultants</t>
  </si>
  <si>
    <t>7273</t>
  </si>
  <si>
    <t>Interview Expenses</t>
  </si>
  <si>
    <t>Adrian Hogan</t>
  </si>
  <si>
    <t>7274</t>
  </si>
  <si>
    <t>Training Travel &amp; Subs</t>
  </si>
  <si>
    <t>E35615</t>
  </si>
  <si>
    <t>Medical Consumables</t>
  </si>
  <si>
    <t>7275</t>
  </si>
  <si>
    <t>Hospitality</t>
  </si>
  <si>
    <t>E35620</t>
  </si>
  <si>
    <t>Safeguarding</t>
  </si>
  <si>
    <t>Philip Tremewan/Gareth Knowles</t>
  </si>
  <si>
    <t>7280</t>
  </si>
  <si>
    <t>Lease Cars: Contract</t>
  </si>
  <si>
    <t>E35625</t>
  </si>
  <si>
    <t>EOC Practice Development</t>
  </si>
  <si>
    <t>7282</t>
  </si>
  <si>
    <t>Fleet Veh Run Costs: Fuel</t>
  </si>
  <si>
    <t>E35630</t>
  </si>
  <si>
    <t>Medical Clinical Development</t>
  </si>
  <si>
    <t>7283</t>
  </si>
  <si>
    <t>Fleet Veh Run Costs: Oth</t>
  </si>
  <si>
    <t>E35640</t>
  </si>
  <si>
    <t>Medicines Governance</t>
  </si>
  <si>
    <t>Carole-Anne Davies-Jones/Kirsty Booth</t>
  </si>
  <si>
    <t>Medicines Supply Solution</t>
  </si>
  <si>
    <t>CGS</t>
  </si>
  <si>
    <t>7285</t>
  </si>
  <si>
    <t>Fleet Veh Maint Ext Contr</t>
  </si>
  <si>
    <t>E35641</t>
  </si>
  <si>
    <t>IPHEC</t>
  </si>
  <si>
    <t>7288</t>
  </si>
  <si>
    <t>Fleet Vehicle Leases</t>
  </si>
  <si>
    <t>E35650</t>
  </si>
  <si>
    <t>Critical Care Paramedics Management</t>
  </si>
  <si>
    <t>Dan Cody</t>
  </si>
  <si>
    <t>CCP Management</t>
  </si>
  <si>
    <t>CPM</t>
  </si>
  <si>
    <t>7291</t>
  </si>
  <si>
    <t>Vehicle Costs: Other</t>
  </si>
  <si>
    <t>E35652</t>
  </si>
  <si>
    <t>CCP East</t>
  </si>
  <si>
    <t>Critical Care Paramedics (CCPs)</t>
  </si>
  <si>
    <t>CCP</t>
  </si>
  <si>
    <t>7293</t>
  </si>
  <si>
    <t>Vehicle Leases</t>
  </si>
  <si>
    <t>7294</t>
  </si>
  <si>
    <t>Vehicle Insurance</t>
  </si>
  <si>
    <t>E35654</t>
  </si>
  <si>
    <t>CCP West</t>
  </si>
  <si>
    <t>7295</t>
  </si>
  <si>
    <t>Taxi &amp; Other Vehicle Hire</t>
  </si>
  <si>
    <t>7300</t>
  </si>
  <si>
    <t>Training Expenses</t>
  </si>
  <si>
    <t>E35656</t>
  </si>
  <si>
    <t>Critical Care Transfer Service</t>
  </si>
  <si>
    <t>RYDCG5</t>
  </si>
  <si>
    <t>7301</t>
  </si>
  <si>
    <t>Training Materials</t>
  </si>
  <si>
    <t>E35660</t>
  </si>
  <si>
    <t>Clinical Audit</t>
  </si>
  <si>
    <t>7302</t>
  </si>
  <si>
    <t>Conferences and Seminars</t>
  </si>
  <si>
    <t>E35700</t>
  </si>
  <si>
    <t>Oharon Gasson</t>
  </si>
  <si>
    <t>7307</t>
  </si>
  <si>
    <t>Course Fees</t>
  </si>
  <si>
    <t>E35710</t>
  </si>
  <si>
    <t>Education and Development Management</t>
  </si>
  <si>
    <t>E35740</t>
  </si>
  <si>
    <t>Ed &amp; Training Commercial</t>
  </si>
  <si>
    <t>E35760</t>
  </si>
  <si>
    <t>Clinical Gov &amp; Research</t>
  </si>
  <si>
    <t>Fleet</t>
  </si>
  <si>
    <t>FLE</t>
  </si>
  <si>
    <t>E35900</t>
  </si>
  <si>
    <t>Capital Estates?</t>
  </si>
  <si>
    <t>EST</t>
  </si>
  <si>
    <t>Paul Ranson</t>
  </si>
  <si>
    <t>Sharon Gasson</t>
  </si>
  <si>
    <t>7311</t>
  </si>
  <si>
    <t>Net Bank Charges</t>
  </si>
  <si>
    <t>E35911</t>
  </si>
  <si>
    <t>Fleet Maintenance</t>
  </si>
  <si>
    <t>Robert Martin</t>
  </si>
  <si>
    <t>7312</t>
  </si>
  <si>
    <t>Security Payments</t>
  </si>
  <si>
    <t>E35912</t>
  </si>
  <si>
    <t>Fleet Maintenance - Non Pay</t>
  </si>
  <si>
    <t>7315</t>
  </si>
  <si>
    <t>Interpreting services</t>
  </si>
  <si>
    <t>E35915</t>
  </si>
  <si>
    <t>Operations Support Desk</t>
  </si>
  <si>
    <t>Production</t>
  </si>
  <si>
    <t>PRD</t>
  </si>
  <si>
    <t>7316</t>
  </si>
  <si>
    <t>Insurance Costs</t>
  </si>
  <si>
    <t>E35920</t>
  </si>
  <si>
    <t>Procurement</t>
  </si>
  <si>
    <t>PRO</t>
  </si>
  <si>
    <t>7317</t>
  </si>
  <si>
    <t>CNST contributions</t>
  </si>
  <si>
    <t>E35925</t>
  </si>
  <si>
    <t>Logistics</t>
  </si>
  <si>
    <t>LOG</t>
  </si>
  <si>
    <t>7319</t>
  </si>
  <si>
    <t>Meeting expense/Room Hire</t>
  </si>
  <si>
    <t>Estates</t>
  </si>
  <si>
    <t>7320</t>
  </si>
  <si>
    <t>Electricity</t>
  </si>
  <si>
    <t>E35953</t>
  </si>
  <si>
    <t>Estates - Redhill Op Unit</t>
  </si>
  <si>
    <t>7321</t>
  </si>
  <si>
    <t>Gas</t>
  </si>
  <si>
    <t>MRC</t>
  </si>
  <si>
    <t>7322</t>
  </si>
  <si>
    <t>Water</t>
  </si>
  <si>
    <t>E36000</t>
  </si>
  <si>
    <t>7323</t>
  </si>
  <si>
    <t>Sewerage</t>
  </si>
  <si>
    <t>E36001</t>
  </si>
  <si>
    <t>Neonatal Transfers</t>
  </si>
  <si>
    <t>7330</t>
  </si>
  <si>
    <t>Rates</t>
  </si>
  <si>
    <t>E36002</t>
  </si>
  <si>
    <t>IBIS</t>
  </si>
  <si>
    <t>7331</t>
  </si>
  <si>
    <t>Rent</t>
  </si>
  <si>
    <t>E36003</t>
  </si>
  <si>
    <t>Body Worn Cameras</t>
  </si>
  <si>
    <t>7334</t>
  </si>
  <si>
    <t>Service Charge</t>
  </si>
  <si>
    <t>E36005</t>
  </si>
  <si>
    <t>Operations Training - East</t>
  </si>
  <si>
    <t>7336</t>
  </si>
  <si>
    <t>Fines and Penalties</t>
  </si>
  <si>
    <t>E36006</t>
  </si>
  <si>
    <t>Operations Recruits - East</t>
  </si>
  <si>
    <t>East Operating Units</t>
  </si>
  <si>
    <t>EOU</t>
  </si>
  <si>
    <t>7337</t>
  </si>
  <si>
    <t>Clinical Assessment Service (CAS)</t>
  </si>
  <si>
    <t>Clinical Assessment Team</t>
  </si>
  <si>
    <t>CAT</t>
  </si>
  <si>
    <t>Scott Thowney</t>
  </si>
  <si>
    <t>7340</t>
  </si>
  <si>
    <t>Contr Photocopier Rental</t>
  </si>
  <si>
    <t>E36009</t>
  </si>
  <si>
    <t>Production and Workforce Planning</t>
  </si>
  <si>
    <t>James Pavey</t>
  </si>
  <si>
    <t>Scheduling</t>
  </si>
  <si>
    <t>PSC</t>
  </si>
  <si>
    <t>7341</t>
  </si>
  <si>
    <t>Contr Refuse &amp; Clin Waste</t>
  </si>
  <si>
    <t>E36010</t>
  </si>
  <si>
    <t>Clin Scheduling - Kent</t>
  </si>
  <si>
    <t>7343</t>
  </si>
  <si>
    <t>Contr Pest Control</t>
  </si>
  <si>
    <t>E36020</t>
  </si>
  <si>
    <t>Voluntary Services</t>
  </si>
  <si>
    <t>7346</t>
  </si>
  <si>
    <t>Contr Premises Security</t>
  </si>
  <si>
    <t>E36021</t>
  </si>
  <si>
    <t>Chaplains</t>
  </si>
  <si>
    <t>7347</t>
  </si>
  <si>
    <t>Contr Other External</t>
  </si>
  <si>
    <t>E36022</t>
  </si>
  <si>
    <t>Workforce Planning</t>
  </si>
  <si>
    <t>7348</t>
  </si>
  <si>
    <t>Contr Estate Management</t>
  </si>
  <si>
    <t>E36023</t>
  </si>
  <si>
    <t>Transformation</t>
  </si>
  <si>
    <t>7350</t>
  </si>
  <si>
    <t>Furniture &amp; Fittings</t>
  </si>
  <si>
    <t>E36028</t>
  </si>
  <si>
    <t>Resilience Management</t>
  </si>
  <si>
    <t>Ian Shaw</t>
  </si>
  <si>
    <t>7351</t>
  </si>
  <si>
    <t>Office Equipment</t>
  </si>
  <si>
    <t>E36029</t>
  </si>
  <si>
    <t>HART - Gatwick Recharge</t>
  </si>
  <si>
    <t>7354</t>
  </si>
  <si>
    <t>Computer Hardware Purch</t>
  </si>
  <si>
    <t>E36030</t>
  </si>
  <si>
    <t>Contingency Planning and Resilience</t>
  </si>
  <si>
    <t>7355</t>
  </si>
  <si>
    <t>Computer Software/License</t>
  </si>
  <si>
    <t>E36031</t>
  </si>
  <si>
    <t>HART - Ashford Recharge</t>
  </si>
  <si>
    <t>7356</t>
  </si>
  <si>
    <t>Computer Network Costs</t>
  </si>
  <si>
    <t>E36032</t>
  </si>
  <si>
    <t>HART - Ashford</t>
  </si>
  <si>
    <t>Steve Carpenter</t>
  </si>
  <si>
    <t>7357</t>
  </si>
  <si>
    <t>Computer Maintenance</t>
  </si>
  <si>
    <t>E36033</t>
  </si>
  <si>
    <t>HART - Gatwick</t>
  </si>
  <si>
    <t>7358</t>
  </si>
  <si>
    <t>Info Tech Security Costs</t>
  </si>
  <si>
    <t>E36034</t>
  </si>
  <si>
    <t>CBRN</t>
  </si>
  <si>
    <t>7360</t>
  </si>
  <si>
    <t>Health &amp; Safety</t>
  </si>
  <si>
    <t>E36035</t>
  </si>
  <si>
    <t>MTFA</t>
  </si>
  <si>
    <t>7361</t>
  </si>
  <si>
    <t>Fire Safety</t>
  </si>
  <si>
    <t>E36036</t>
  </si>
  <si>
    <t>Q3 Winter Pressures</t>
  </si>
  <si>
    <t>7362</t>
  </si>
  <si>
    <t>Sustainability</t>
  </si>
  <si>
    <t>E36038</t>
  </si>
  <si>
    <t>HART Training</t>
  </si>
  <si>
    <t>7374</t>
  </si>
  <si>
    <t>Placements - Tarrif</t>
  </si>
  <si>
    <t>E36060</t>
  </si>
  <si>
    <t>Helicopter</t>
  </si>
  <si>
    <t>7380</t>
  </si>
  <si>
    <t>Grounds &amp; Garden Expenses</t>
  </si>
  <si>
    <t>E36062</t>
  </si>
  <si>
    <t>West OUMs CIP Target</t>
  </si>
  <si>
    <t>Andy Rowe</t>
  </si>
  <si>
    <t>West Operating Units</t>
  </si>
  <si>
    <t>WOU</t>
  </si>
  <si>
    <t>7384</t>
  </si>
  <si>
    <t>Minor Works</t>
  </si>
  <si>
    <t>7385</t>
  </si>
  <si>
    <t>Bldg/Eng Equip Maint/Rep</t>
  </si>
  <si>
    <t>E36064</t>
  </si>
  <si>
    <t>WEST OUMs</t>
  </si>
  <si>
    <t>7386</t>
  </si>
  <si>
    <t>Bldg/Eng Equip Maint Cont</t>
  </si>
  <si>
    <t>E36065</t>
  </si>
  <si>
    <t>Polegate and Hastings OU</t>
  </si>
  <si>
    <t>Rhiannon Darling</t>
  </si>
  <si>
    <t>7391</t>
  </si>
  <si>
    <t>Building Contracts</t>
  </si>
  <si>
    <t>E36070</t>
  </si>
  <si>
    <t>Ashford OU</t>
  </si>
  <si>
    <t>Claire Dowdall</t>
  </si>
  <si>
    <t>7400</t>
  </si>
  <si>
    <t>Depn of Donated Assets</t>
  </si>
  <si>
    <t>E36075</t>
  </si>
  <si>
    <t>Gatwick and Redhill OU</t>
  </si>
  <si>
    <t>Dave Hawkins</t>
  </si>
  <si>
    <t>7401</t>
  </si>
  <si>
    <t>Depn of Own/Leased Assets</t>
  </si>
  <si>
    <t>E36080</t>
  </si>
  <si>
    <t>Dartford and Medway OU</t>
  </si>
  <si>
    <t>William Bellamy</t>
  </si>
  <si>
    <t>7405</t>
  </si>
  <si>
    <t>Amortn on owned assets</t>
  </si>
  <si>
    <t>E36085</t>
  </si>
  <si>
    <t>Tangmere and Worthing OU</t>
  </si>
  <si>
    <t>Joshua Tonks</t>
  </si>
  <si>
    <t>7408</t>
  </si>
  <si>
    <t>Depn of Fin Lease Assets</t>
  </si>
  <si>
    <t>E36091</t>
  </si>
  <si>
    <t>Brighton OU</t>
  </si>
  <si>
    <t>Daniel Garratt</t>
  </si>
  <si>
    <t>7419</t>
  </si>
  <si>
    <t>LIFT Asset Charge - Land Deprn</t>
  </si>
  <si>
    <t>E36092</t>
  </si>
  <si>
    <t>Thanet OU</t>
  </si>
  <si>
    <t>Nick Keech</t>
  </si>
  <si>
    <t>7420</t>
  </si>
  <si>
    <t>Independent Sector</t>
  </si>
  <si>
    <t>E36093</t>
  </si>
  <si>
    <t>Paddock Wood OU</t>
  </si>
  <si>
    <t>Gio Mazza</t>
  </si>
  <si>
    <t>7421</t>
  </si>
  <si>
    <t>Voluntary Sector</t>
  </si>
  <si>
    <t>E36094</t>
  </si>
  <si>
    <t>Guildford OU</t>
  </si>
  <si>
    <t>7430</t>
  </si>
  <si>
    <t>External Consultancy Fees</t>
  </si>
  <si>
    <t>E36095</t>
  </si>
  <si>
    <t>Chertsey OU</t>
  </si>
  <si>
    <t>Joanna Crerar</t>
  </si>
  <si>
    <t>7431</t>
  </si>
  <si>
    <t>Staff Consultancy &amp; Suppt</t>
  </si>
  <si>
    <t>E36099</t>
  </si>
  <si>
    <t>PAS_VAS Control</t>
  </si>
  <si>
    <t>7432</t>
  </si>
  <si>
    <t>External Contractors</t>
  </si>
  <si>
    <t>E36100</t>
  </si>
  <si>
    <t>Thanet DD</t>
  </si>
  <si>
    <t>7434</t>
  </si>
  <si>
    <t>Health Promotion</t>
  </si>
  <si>
    <t>E36105</t>
  </si>
  <si>
    <t>Dartford DD</t>
  </si>
  <si>
    <t>7440</t>
  </si>
  <si>
    <t>Audit Fees: Statutory</t>
  </si>
  <si>
    <t>E36110</t>
  </si>
  <si>
    <t>Medway DD</t>
  </si>
  <si>
    <t>7441</t>
  </si>
  <si>
    <t>Audit Fees: Internal</t>
  </si>
  <si>
    <t>E36120</t>
  </si>
  <si>
    <t>Ashford DD</t>
  </si>
  <si>
    <t>7442</t>
  </si>
  <si>
    <t>Audit Fees: Ext non-stat</t>
  </si>
  <si>
    <t>E36130</t>
  </si>
  <si>
    <t>Paddock Wood DD</t>
  </si>
  <si>
    <t>7460</t>
  </si>
  <si>
    <t>Gen Losses &amp; Sp Payments</t>
  </si>
  <si>
    <t>E36140</t>
  </si>
  <si>
    <t>Polegate DD</t>
  </si>
  <si>
    <t>7480</t>
  </si>
  <si>
    <t>Other General Provisions</t>
  </si>
  <si>
    <t>E36145</t>
  </si>
  <si>
    <t>Hastings DD</t>
  </si>
  <si>
    <t>7487</t>
  </si>
  <si>
    <t>Miscellaneous Expenditure</t>
  </si>
  <si>
    <t>E36150</t>
  </si>
  <si>
    <t>Brighton DD</t>
  </si>
  <si>
    <t>7488</t>
  </si>
  <si>
    <t>Patients Travel Expenses</t>
  </si>
  <si>
    <t>E36151</t>
  </si>
  <si>
    <t>Operations Training - West</t>
  </si>
  <si>
    <t>7803</t>
  </si>
  <si>
    <t>IntRcg Prov Estates</t>
  </si>
  <si>
    <t>E36160</t>
  </si>
  <si>
    <t>Worthing DD</t>
  </si>
  <si>
    <t>7850</t>
  </si>
  <si>
    <t>Non Pay Budget Reserves</t>
  </si>
  <si>
    <t>E36161</t>
  </si>
  <si>
    <t>Operations Recruits - West</t>
  </si>
  <si>
    <t>7851</t>
  </si>
  <si>
    <t>Non Pay Savings Target</t>
  </si>
  <si>
    <t>E36165</t>
  </si>
  <si>
    <t>Tangmere DD</t>
  </si>
  <si>
    <t>7900</t>
  </si>
  <si>
    <t>Profit/Loss on Asset Disp</t>
  </si>
  <si>
    <t>E36170</t>
  </si>
  <si>
    <t>Guildford DD</t>
  </si>
  <si>
    <t>Lorna Stuart</t>
  </si>
  <si>
    <t>7901</t>
  </si>
  <si>
    <t>Dividend Payment</t>
  </si>
  <si>
    <t>E36180</t>
  </si>
  <si>
    <t>Redhill DD</t>
  </si>
  <si>
    <t>Paul Fisher</t>
  </si>
  <si>
    <t>7903</t>
  </si>
  <si>
    <t>Interest Payable</t>
  </si>
  <si>
    <t>E36185</t>
  </si>
  <si>
    <t>Gatwick DD</t>
  </si>
  <si>
    <t>7905</t>
  </si>
  <si>
    <t>I&amp;E Surplus / Deficit</t>
  </si>
  <si>
    <t>E36190</t>
  </si>
  <si>
    <t>Chertsey DD</t>
  </si>
  <si>
    <t>7910</t>
  </si>
  <si>
    <t>Foreign Currency Adjusts</t>
  </si>
  <si>
    <t>E36200</t>
  </si>
  <si>
    <t>EOC Management</t>
  </si>
  <si>
    <t>EOC</t>
  </si>
  <si>
    <t>7911</t>
  </si>
  <si>
    <t>Unwinding of Discounts</t>
  </si>
  <si>
    <t>E36201</t>
  </si>
  <si>
    <t>999 Non Clinical - Winter Pressures</t>
  </si>
  <si>
    <t>E36202</t>
  </si>
  <si>
    <t>999 Clinical - Winter Pressures</t>
  </si>
  <si>
    <t>E36210</t>
  </si>
  <si>
    <t>EOC East</t>
  </si>
  <si>
    <t>7921</t>
  </si>
  <si>
    <t>Losses on disposal of property, plant and equipment</t>
  </si>
  <si>
    <t>E36211</t>
  </si>
  <si>
    <t>EOC East EMA</t>
  </si>
  <si>
    <t>E36212</t>
  </si>
  <si>
    <t>EOC East Dispatch</t>
  </si>
  <si>
    <t>E36220</t>
  </si>
  <si>
    <t>EOC Scheduling</t>
  </si>
  <si>
    <t>E36230</t>
  </si>
  <si>
    <t>EOC West</t>
  </si>
  <si>
    <t>E36231</t>
  </si>
  <si>
    <t>EOC West EMA</t>
  </si>
  <si>
    <t>E36232</t>
  </si>
  <si>
    <t>EOC West Dispatch</t>
  </si>
  <si>
    <t>E36240</t>
  </si>
  <si>
    <t>EOC Audit</t>
  </si>
  <si>
    <t>E36250</t>
  </si>
  <si>
    <t>EOC Training</t>
  </si>
  <si>
    <t>E36260</t>
  </si>
  <si>
    <t>EOC Call Handlers</t>
  </si>
  <si>
    <t>E36270</t>
  </si>
  <si>
    <t>PTS Control</t>
  </si>
  <si>
    <t>E36280</t>
  </si>
  <si>
    <t>EOC Clinicians</t>
  </si>
  <si>
    <t>E37200</t>
  </si>
  <si>
    <t>Commercial Events</t>
  </si>
  <si>
    <t>Commercial Services &amp; Training</t>
  </si>
  <si>
    <t>CST</t>
  </si>
  <si>
    <t>E35060</t>
  </si>
  <si>
    <t>Projects</t>
  </si>
  <si>
    <t>Dead - Graham Petts</t>
  </si>
  <si>
    <t>E35101</t>
  </si>
  <si>
    <t>LT Abstract - Finance</t>
  </si>
  <si>
    <t>E35114</t>
  </si>
  <si>
    <t>Payroll</t>
  </si>
  <si>
    <t>E35125</t>
  </si>
  <si>
    <t>Flowers Corrective Payment</t>
  </si>
  <si>
    <t>Flowers</t>
  </si>
  <si>
    <t>Flowers Overtime has been paid here</t>
  </si>
  <si>
    <t>E35126</t>
  </si>
  <si>
    <t>Winter Pressures</t>
  </si>
  <si>
    <t>E35129</t>
  </si>
  <si>
    <t>Pool Costs</t>
  </si>
  <si>
    <t>E35130</t>
  </si>
  <si>
    <t>WfR Trans Costs</t>
  </si>
  <si>
    <t>E35220</t>
  </si>
  <si>
    <t>Organisational Development</t>
  </si>
  <si>
    <t>Dead - Kevan Burns</t>
  </si>
  <si>
    <t>E35300</t>
  </si>
  <si>
    <t>IM&amp;T Directorate Mgmt</t>
  </si>
  <si>
    <t>E35305</t>
  </si>
  <si>
    <t>IM&amp;T Projects Office</t>
  </si>
  <si>
    <t>E35310</t>
  </si>
  <si>
    <t>Information Management</t>
  </si>
  <si>
    <t>E35351</t>
  </si>
  <si>
    <t>Mobile Data Terminals Project</t>
  </si>
  <si>
    <t>E35423</t>
  </si>
  <si>
    <t>Canteen - Kent</t>
  </si>
  <si>
    <t>E35500</t>
  </si>
  <si>
    <t>PSI Management</t>
  </si>
  <si>
    <t>E35720</t>
  </si>
  <si>
    <t>EDUCATION &amp; TRAINING STAFF COSTS</t>
  </si>
  <si>
    <t>E35750</t>
  </si>
  <si>
    <t>NOT IN USE</t>
  </si>
  <si>
    <t>E35780</t>
  </si>
  <si>
    <t>E35905</t>
  </si>
  <si>
    <t>Operational Supp Managers</t>
  </si>
  <si>
    <t>E35910</t>
  </si>
  <si>
    <t>Fleet Management</t>
  </si>
  <si>
    <t>E35922</t>
  </si>
  <si>
    <t>Procurement - Specific Projects</t>
  </si>
  <si>
    <t>E35926</t>
  </si>
  <si>
    <t>Olympics</t>
  </si>
  <si>
    <t>E35935</t>
  </si>
  <si>
    <t>Service Developments</t>
  </si>
  <si>
    <t>E35936</t>
  </si>
  <si>
    <t>Single HQ setup costs</t>
  </si>
  <si>
    <t>E35942</t>
  </si>
  <si>
    <t>Estates - PTS</t>
  </si>
  <si>
    <t>E35944</t>
  </si>
  <si>
    <t>Estates - Ashford Op Unit</t>
  </si>
  <si>
    <t>E35945</t>
  </si>
  <si>
    <t>Estates - Brighton Op Unit</t>
  </si>
  <si>
    <t>E35946</t>
  </si>
  <si>
    <t>Estates - Chertsey Op Unit</t>
  </si>
  <si>
    <t>E35948</t>
  </si>
  <si>
    <t>Estates - Gatwick Op Unit</t>
  </si>
  <si>
    <t>E35949</t>
  </si>
  <si>
    <t>Estates - Hastings Op Unit</t>
  </si>
  <si>
    <t>E35950</t>
  </si>
  <si>
    <t>Estates - Medway Op Unit</t>
  </si>
  <si>
    <t>E35951</t>
  </si>
  <si>
    <t>Estates - Paddock Wood Op Unit</t>
  </si>
  <si>
    <t>E35952</t>
  </si>
  <si>
    <t>Estates - Polegate Op Unit</t>
  </si>
  <si>
    <t>E35954</t>
  </si>
  <si>
    <t>Estates - Thanet Op Unit</t>
  </si>
  <si>
    <t>E35955</t>
  </si>
  <si>
    <t>Estates - Dartford Op Unit</t>
  </si>
  <si>
    <t>E35956</t>
  </si>
  <si>
    <t>Estates - Tongham Op Unit</t>
  </si>
  <si>
    <t>E35957</t>
  </si>
  <si>
    <t>Estates - Worthing Op Unit</t>
  </si>
  <si>
    <t>E35963</t>
  </si>
  <si>
    <t>Make Ready - Brighton - main depot</t>
  </si>
  <si>
    <t>E35964</t>
  </si>
  <si>
    <t>Make Ready - Brighton - ACRP's</t>
  </si>
  <si>
    <t>E35966</t>
  </si>
  <si>
    <t>Make Ready - Polegate - main depot</t>
  </si>
  <si>
    <t>E35967</t>
  </si>
  <si>
    <t>Make Ready - Tongham - main depot</t>
  </si>
  <si>
    <t>E35968</t>
  </si>
  <si>
    <t>Make Ready - Tongham - ACRP's</t>
  </si>
  <si>
    <t>E35969</t>
  </si>
  <si>
    <t>Make Ready - Gatwick - ACRP's</t>
  </si>
  <si>
    <t>E35970</t>
  </si>
  <si>
    <t>Operational Support - Worthing</t>
  </si>
  <si>
    <t>E35971</t>
  </si>
  <si>
    <t>E35972</t>
  </si>
  <si>
    <t>Make Ready - Polegate - ACRP's</t>
  </si>
  <si>
    <t>E35973</t>
  </si>
  <si>
    <t>Make Ready - Gatwick - main depot</t>
  </si>
  <si>
    <t>E35974</t>
  </si>
  <si>
    <t>E35975</t>
  </si>
  <si>
    <t>Make Ready - Thanet - main depot</t>
  </si>
  <si>
    <t>E35976</t>
  </si>
  <si>
    <t>Make Ready - Thanet - ACRP's</t>
  </si>
  <si>
    <t>E35977</t>
  </si>
  <si>
    <t>Make Ready - Worthing</t>
  </si>
  <si>
    <t>E35978</t>
  </si>
  <si>
    <t>Make Ready - Medway</t>
  </si>
  <si>
    <t>E35979</t>
  </si>
  <si>
    <t>Make Ready - Chertsey</t>
  </si>
  <si>
    <t>E35980</t>
  </si>
  <si>
    <t>Canteen - Surrey</t>
  </si>
  <si>
    <t>E35981</t>
  </si>
  <si>
    <t>E36011</t>
  </si>
  <si>
    <t>Clin Scheduling - Sussex</t>
  </si>
  <si>
    <t>E36012</t>
  </si>
  <si>
    <t>Clin Scheduling - Surrey</t>
  </si>
  <si>
    <t>E36013</t>
  </si>
  <si>
    <t>Clin Scheduling - EOC/PTS</t>
  </si>
  <si>
    <t>E36037</t>
  </si>
  <si>
    <t>CCP SPECIALIST DEVELOPMENT</t>
  </si>
  <si>
    <t>E36040</t>
  </si>
  <si>
    <t>Call Connect</t>
  </si>
  <si>
    <t>E37000</t>
  </si>
  <si>
    <t>Non Emergency Mgmt</t>
  </si>
  <si>
    <t>E37500</t>
  </si>
  <si>
    <t>PTS Management</t>
  </si>
  <si>
    <t>E37501</t>
  </si>
  <si>
    <t>PTS Abstractions</t>
  </si>
  <si>
    <t>E37510</t>
  </si>
  <si>
    <t>E37515</t>
  </si>
  <si>
    <t>PTS Training</t>
  </si>
  <si>
    <t>E37600</t>
  </si>
  <si>
    <t>PTS - East Kent DA</t>
  </si>
  <si>
    <t>E37610</t>
  </si>
  <si>
    <t>PTS - North Kent DA</t>
  </si>
  <si>
    <t>E37620</t>
  </si>
  <si>
    <t>PTS - South Kent DA</t>
  </si>
  <si>
    <t>E37630</t>
  </si>
  <si>
    <t>PTS - The Weald DA</t>
  </si>
  <si>
    <t>E37640</t>
  </si>
  <si>
    <t>PTS - Rother DA</t>
  </si>
  <si>
    <t>E37650</t>
  </si>
  <si>
    <t>PTS - Brighton &amp; Hove DA</t>
  </si>
  <si>
    <t>E37660</t>
  </si>
  <si>
    <t>PTS - West Sussex DA</t>
  </si>
  <si>
    <t>E37665</t>
  </si>
  <si>
    <t>PTS Sussex</t>
  </si>
  <si>
    <t>E37670</t>
  </si>
  <si>
    <t>PTS - Guildford DA</t>
  </si>
  <si>
    <t>E37680</t>
  </si>
  <si>
    <t>PTS - Redhill DA</t>
  </si>
  <si>
    <t>E37690</t>
  </si>
  <si>
    <t>PTS - Chertsey DA</t>
  </si>
  <si>
    <t>E37694</t>
  </si>
  <si>
    <t>PTS Surrey</t>
  </si>
  <si>
    <t>E37695</t>
  </si>
  <si>
    <t>PTS - SASH</t>
  </si>
  <si>
    <t>E37699</t>
  </si>
  <si>
    <t>PTS A&amp;E Support</t>
  </si>
  <si>
    <t>E37700</t>
  </si>
  <si>
    <t>PTS Income</t>
  </si>
  <si>
    <t>E36050</t>
  </si>
  <si>
    <t>Paediatric Capacity Transfer Service (PCTS)</t>
  </si>
  <si>
    <t>E35463</t>
  </si>
  <si>
    <t>NHS111 Prescribing Fees</t>
  </si>
  <si>
    <t>E36081</t>
  </si>
  <si>
    <t>Dartford OU</t>
  </si>
  <si>
    <t/>
  </si>
  <si>
    <t>Directorate</t>
  </si>
  <si>
    <t>Sub-Directorate</t>
  </si>
  <si>
    <t>Year</t>
  </si>
  <si>
    <t>2018-19</t>
  </si>
  <si>
    <t>2019-20</t>
  </si>
  <si>
    <t>2020-21</t>
  </si>
  <si>
    <t>2021-22</t>
  </si>
  <si>
    <t>Cost Centre Desc</t>
  </si>
  <si>
    <t>Grand Total</t>
  </si>
  <si>
    <t>E35005 Legal Services</t>
  </si>
  <si>
    <t>E35120 Corporate Expenses</t>
  </si>
  <si>
    <t>E36063 EAST OUMs</t>
  </si>
  <si>
    <t>E35930 Estates &amp; Facilities</t>
  </si>
  <si>
    <t>E35940 Estates - HQ and EOC</t>
  </si>
  <si>
    <t>E35941 Estates - Fleet</t>
  </si>
  <si>
    <t>E35943 Estates - 111</t>
  </si>
  <si>
    <t>E35947 Estates - Chichester Op Unit</t>
  </si>
  <si>
    <t>E35400 Strategic Partnerships</t>
  </si>
  <si>
    <t>E35210 Employee Service Centre</t>
  </si>
  <si>
    <t>E35211 Employee Resourcing</t>
  </si>
  <si>
    <t>E35212 HR Advisory Team</t>
  </si>
  <si>
    <t>E35932 Response Posts</t>
  </si>
  <si>
    <t>E35960 Make Ready</t>
  </si>
  <si>
    <t>E35961 Make Ready - Paddock Wood</t>
  </si>
  <si>
    <t>E35962 Make Ready - South Kent</t>
  </si>
  <si>
    <t>E35965 Make Ready - Chichester - main depot</t>
  </si>
  <si>
    <t>Sum of Amount (£)</t>
  </si>
  <si>
    <t>Chief Executive Office Total</t>
  </si>
  <si>
    <t>Corporate Exp Total</t>
  </si>
  <si>
    <t>East Operating Units Total</t>
  </si>
  <si>
    <t>Estates Total</t>
  </si>
  <si>
    <t>Finance Total</t>
  </si>
  <si>
    <t>HR Total</t>
  </si>
  <si>
    <t>Make Ready Total</t>
  </si>
  <si>
    <t>Sub &amp; Desc</t>
  </si>
  <si>
    <t>7308 Legal Fees</t>
  </si>
  <si>
    <t>7310 Legal / Prof Fees</t>
  </si>
  <si>
    <t>From:</t>
  </si>
  <si>
    <t>To:</t>
  </si>
  <si>
    <t>Senatus Consulting</t>
  </si>
  <si>
    <t>Summary of Expenditure</t>
  </si>
  <si>
    <t>Inv Date</t>
  </si>
  <si>
    <t>Total Amount</t>
  </si>
  <si>
    <t>Invoice Description</t>
  </si>
  <si>
    <t>HR Consultancy:  Cultural review for Fleet</t>
  </si>
  <si>
    <t>HR investigation - CL part 1 - Dawn Chilcott</t>
  </si>
  <si>
    <t>Specialist HR Advice and support:  EOC Investigation (Luke Nebbett)</t>
  </si>
  <si>
    <t>Specialist HR Advice and support:  LC investigation</t>
  </si>
  <si>
    <t>Specialist HR Advice and support:  RM investigation</t>
  </si>
  <si>
    <t>Investigation:  RTC - requested by Dawn Chilcott</t>
  </si>
  <si>
    <t>LC - Hearing</t>
  </si>
  <si>
    <t>Specialist HR Advisory only consultancy - Brighton</t>
  </si>
  <si>
    <t>Specialist HR Advisory only consultancy - RB Case</t>
  </si>
  <si>
    <t>Specialist HR Advisory only consultancy - RTC Hearing</t>
  </si>
  <si>
    <t>Grievance investigation RS - approved by Dawn Chilcott</t>
  </si>
  <si>
    <t>Specialist HR Advisory only Consultancy - JC (Brighton) Hearing</t>
  </si>
  <si>
    <t>Investigation:  DP/PG</t>
  </si>
  <si>
    <t>Cost Centre</t>
  </si>
  <si>
    <t>Investigation Work:  Split between HR/Ops</t>
  </si>
  <si>
    <t>Specialist HR Advice and support</t>
  </si>
  <si>
    <t>Split Costs</t>
  </si>
  <si>
    <t>Area Charged</t>
  </si>
  <si>
    <t>Investigation Work</t>
  </si>
  <si>
    <t>Ops:  EOC</t>
  </si>
  <si>
    <t>Ops</t>
  </si>
  <si>
    <t>Area</t>
  </si>
  <si>
    <t>Description of Work</t>
  </si>
  <si>
    <t>Summary</t>
  </si>
  <si>
    <t>How much money has the trust spent on private investigation firms between 2019- 20/04/2022, to include services provided by Senatus consulting</t>
  </si>
  <si>
    <t>How much money or expenditure has the trust spent on legal advice/ any legal services in the listed date time frames, to include standing contracts and additional services.</t>
  </si>
  <si>
    <t>April 2018 -April 2019 any services including but not up to DC Beechcrofts legal firm and other firms</t>
  </si>
  <si>
    <t>April 2019- April 2020 any services including but not up to DC Beechcrofts legal firm and any other firms</t>
  </si>
  <si>
    <t>April 2020- April 2021 any services including but not up to DC Beechcrofts legal firm and any other firms</t>
  </si>
  <si>
    <t>April 2021- 20/04/2022 any services including but not up to DC Beechcrofts legal firm and any other firms</t>
  </si>
  <si>
    <t>FOI Request:  220432</t>
  </si>
  <si>
    <t>Legal</t>
  </si>
  <si>
    <t>Prof</t>
  </si>
  <si>
    <t>Legal Suppliers</t>
  </si>
  <si>
    <t>Charged to:  7432 External Contractors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</si>
</sst>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_ ;[Red]\-#,##0.00\ "/>
    <numFmt numFmtId="165" formatCode="#,##0_ ;[Red]\-#,##0\ "/>
    <numFmt numFmtId="167" formatCode="dd/mm/yyyy;@"/>
    <numFmt numFmtId="168" formatCode="dd/mm/yy;@"/>
  </numFmts>
  <fonts count="11" x14ac:knownFonts="1">
    <font>
      <sz val="11"/>
      <color theme="1"/>
      <name val="Calibri"/>
      <family val="2"/>
    </font>
    <font>
      <sz val="11"/>
      <color theme="1"/>
      <name val="Calibri"/>
      <family val="2"/>
      <scheme val="minor"/>
    </font>
    <font>
      <b/>
      <sz val="11"/>
      <color theme="1"/>
      <name val="Calibri"/>
      <family val="2"/>
      <scheme val="minor"/>
    </font>
    <font>
      <b/>
      <sz val="11"/>
      <color rgb="FFFF0000"/>
      <name val="Calibri"/>
      <family val="2"/>
      <scheme val="minor"/>
    </font>
    <font>
      <b/>
      <sz val="11"/>
      <color theme="0"/>
      <name val="Calibri"/>
      <family val="2"/>
      <scheme val="minor"/>
    </font>
    <font>
      <i/>
      <sz val="11"/>
      <color theme="1"/>
      <name val="Calibri"/>
      <family val="2"/>
      <scheme val="minor"/>
    </font>
    <font>
      <b/>
      <sz val="14"/>
      <color theme="1"/>
      <name val="Calibri"/>
      <family val="2"/>
    </font>
    <font>
      <b/>
      <sz val="12"/>
      <color theme="1"/>
      <name val="Calibri"/>
      <family val="2"/>
    </font>
    <font>
      <b/>
      <sz val="11"/>
      <color theme="1"/>
      <name val="Calibri"/>
      <family val="2"/>
    </font>
    <font>
      <u/>
      <sz val="11"/>
      <color theme="10"/>
      <name val="Calibri"/>
      <family val="2"/>
    </font>
    <font>
      <sz val="12"/>
      <color theme="1"/>
      <name val="Calibri"/>
      <family val="2"/>
    </font>
  </fonts>
  <fills count="15">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0070C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399975585192419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3">
    <xf numFmtId="0" fontId="0" fillId="0" borderId="0"/>
    <xf numFmtId="0" fontId="1" fillId="0" borderId="0"/>
    <xf numFmtId="0" fontId="9" fillId="0" borderId="0" applyNumberFormat="0" applyFill="0" applyBorder="0" applyAlignment="0" applyProtection="0"/>
  </cellStyleXfs>
  <cellXfs count="78">
    <xf numFmtId="0" fontId="0" fillId="0" borderId="0" xfId="0"/>
    <xf numFmtId="49" fontId="0" fillId="0" borderId="0" xfId="0" applyNumberFormat="1"/>
    <xf numFmtId="17" fontId="0" fillId="0" borderId="0" xfId="0" applyNumberFormat="1"/>
    <xf numFmtId="14" fontId="0" fillId="0" borderId="0" xfId="0" applyNumberFormat="1"/>
    <xf numFmtId="164" fontId="0" fillId="0" borderId="0" xfId="0" applyNumberFormat="1"/>
    <xf numFmtId="0" fontId="2" fillId="0" borderId="0" xfId="1" applyFont="1"/>
    <xf numFmtId="15" fontId="2" fillId="0" borderId="0" xfId="1" applyNumberFormat="1" applyFont="1" applyAlignment="1">
      <alignment horizontal="left"/>
    </xf>
    <xf numFmtId="0" fontId="3" fillId="0" borderId="0" xfId="1" applyFont="1"/>
    <xf numFmtId="0" fontId="1" fillId="0" borderId="0" xfId="1"/>
    <xf numFmtId="0" fontId="2" fillId="0" borderId="1" xfId="1" applyFont="1" applyBorder="1" applyAlignment="1">
      <alignment horizontal="center" vertical="center"/>
    </xf>
    <xf numFmtId="0" fontId="2" fillId="0" borderId="1" xfId="1" applyFont="1" applyBorder="1" applyAlignment="1">
      <alignment horizontal="center" vertical="center" wrapText="1"/>
    </xf>
    <xf numFmtId="0" fontId="2" fillId="0" borderId="0" xfId="1" applyFont="1" applyAlignment="1">
      <alignment horizontal="center"/>
    </xf>
    <xf numFmtId="0" fontId="1" fillId="0" borderId="1" xfId="1" applyBorder="1"/>
    <xf numFmtId="0" fontId="1" fillId="2" borderId="1" xfId="1" applyFill="1" applyBorder="1" applyAlignment="1">
      <alignment horizontal="center"/>
    </xf>
    <xf numFmtId="0" fontId="1" fillId="2" borderId="0" xfId="1" applyFill="1"/>
    <xf numFmtId="0" fontId="2" fillId="2" borderId="0" xfId="1" applyFont="1" applyFill="1" applyAlignment="1">
      <alignment horizontal="center"/>
    </xf>
    <xf numFmtId="15" fontId="1" fillId="0" borderId="0" xfId="1" applyNumberFormat="1"/>
    <xf numFmtId="164" fontId="2" fillId="3" borderId="0" xfId="1" applyNumberFormat="1" applyFont="1" applyFill="1" applyAlignment="1">
      <alignment horizontal="right"/>
    </xf>
    <xf numFmtId="164" fontId="1" fillId="0" borderId="0" xfId="1" applyNumberFormat="1"/>
    <xf numFmtId="0" fontId="2" fillId="4" borderId="0" xfId="1" applyFont="1" applyFill="1"/>
    <xf numFmtId="0" fontId="1" fillId="4" borderId="0" xfId="1" applyFill="1"/>
    <xf numFmtId="0" fontId="4" fillId="5" borderId="0" xfId="1" applyFont="1" applyFill="1" applyAlignment="1">
      <alignment horizontal="center" vertical="center" wrapText="1"/>
    </xf>
    <xf numFmtId="0" fontId="2" fillId="0" borderId="0" xfId="1" applyFont="1" applyAlignment="1">
      <alignment horizontal="center" vertical="center" wrapText="1"/>
    </xf>
    <xf numFmtId="0" fontId="2" fillId="4" borderId="0" xfId="1" applyFont="1" applyFill="1" applyAlignment="1">
      <alignment horizontal="center" vertical="center" wrapText="1"/>
    </xf>
    <xf numFmtId="164" fontId="1" fillId="0" borderId="0" xfId="1" applyNumberFormat="1" applyAlignment="1">
      <alignment horizontal="center"/>
    </xf>
    <xf numFmtId="0" fontId="1" fillId="6" borderId="0" xfId="1" applyFill="1"/>
    <xf numFmtId="0" fontId="1" fillId="0" borderId="0" xfId="1" applyAlignment="1">
      <alignment horizontal="center"/>
    </xf>
    <xf numFmtId="164" fontId="1" fillId="0" borderId="0" xfId="1" applyNumberFormat="1" applyAlignment="1">
      <alignment horizontal="right"/>
    </xf>
    <xf numFmtId="0" fontId="1" fillId="7" borderId="0" xfId="1" applyFill="1"/>
    <xf numFmtId="164" fontId="1" fillId="7" borderId="0" xfId="1" applyNumberFormat="1" applyFill="1" applyAlignment="1">
      <alignment horizontal="right"/>
    </xf>
    <xf numFmtId="0" fontId="1" fillId="8" borderId="0" xfId="1" applyFill="1"/>
    <xf numFmtId="164" fontId="1" fillId="8" borderId="0" xfId="1" applyNumberFormat="1" applyFill="1" applyAlignment="1">
      <alignment horizontal="right"/>
    </xf>
    <xf numFmtId="0" fontId="1" fillId="9" borderId="0" xfId="1" applyFill="1"/>
    <xf numFmtId="164" fontId="1" fillId="9" borderId="0" xfId="1" applyNumberFormat="1" applyFill="1" applyAlignment="1">
      <alignment horizontal="right"/>
    </xf>
    <xf numFmtId="49" fontId="1" fillId="8" borderId="0" xfId="1" applyNumberFormat="1" applyFill="1"/>
    <xf numFmtId="49" fontId="1" fillId="7" borderId="0" xfId="1" applyNumberFormat="1" applyFill="1"/>
    <xf numFmtId="49" fontId="1" fillId="10" borderId="0" xfId="1" applyNumberFormat="1" applyFill="1"/>
    <xf numFmtId="0" fontId="1" fillId="10" borderId="0" xfId="1" applyFill="1"/>
    <xf numFmtId="0" fontId="5" fillId="7" borderId="0" xfId="1" applyFont="1" applyFill="1"/>
    <xf numFmtId="0" fontId="1" fillId="11" borderId="0" xfId="1" applyFill="1"/>
    <xf numFmtId="0" fontId="1" fillId="12" borderId="0" xfId="1" applyFill="1"/>
    <xf numFmtId="164" fontId="1" fillId="12" borderId="0" xfId="1" applyNumberFormat="1" applyFill="1" applyAlignment="1">
      <alignment horizontal="right"/>
    </xf>
    <xf numFmtId="0" fontId="3" fillId="12" borderId="0" xfId="1" applyFont="1" applyFill="1"/>
    <xf numFmtId="49" fontId="1" fillId="0" borderId="0" xfId="1" applyNumberFormat="1"/>
    <xf numFmtId="0" fontId="0" fillId="0" borderId="0" xfId="0" pivotButton="1"/>
    <xf numFmtId="165" fontId="0" fillId="0" borderId="0" xfId="0" applyNumberFormat="1"/>
    <xf numFmtId="0" fontId="6" fillId="0" borderId="0" xfId="0" applyFont="1"/>
    <xf numFmtId="0" fontId="0" fillId="0" borderId="0" xfId="0" pivotButton="1" applyAlignment="1">
      <alignment horizontal="center"/>
    </xf>
    <xf numFmtId="0" fontId="0" fillId="0" borderId="0" xfId="0" applyAlignment="1">
      <alignment horizontal="center"/>
    </xf>
    <xf numFmtId="17" fontId="7" fillId="0" borderId="0" xfId="0" applyNumberFormat="1" applyFont="1" applyAlignment="1">
      <alignment horizontal="left" indent="1"/>
    </xf>
    <xf numFmtId="0" fontId="7" fillId="0" borderId="0" xfId="0" applyFont="1" applyAlignment="1">
      <alignment horizontal="right" indent="1"/>
    </xf>
    <xf numFmtId="0" fontId="0" fillId="0" borderId="0" xfId="0" applyAlignment="1">
      <alignment horizontal="left"/>
    </xf>
    <xf numFmtId="0" fontId="0" fillId="0" borderId="0" xfId="0" applyAlignment="1">
      <alignment horizontal="left" indent="1"/>
    </xf>
    <xf numFmtId="0" fontId="8" fillId="0" borderId="0" xfId="0" applyFont="1"/>
    <xf numFmtId="167" fontId="7" fillId="0" borderId="0" xfId="0" applyNumberFormat="1" applyFont="1" applyAlignment="1">
      <alignment horizontal="left" indent="1"/>
    </xf>
    <xf numFmtId="0" fontId="2" fillId="8" borderId="0" xfId="0" applyFont="1" applyFill="1" applyAlignment="1">
      <alignment horizontal="center" vertical="center" wrapText="1"/>
    </xf>
    <xf numFmtId="14" fontId="0" fillId="0" borderId="0" xfId="0" applyNumberFormat="1" applyAlignment="1">
      <alignment horizontal="center"/>
    </xf>
    <xf numFmtId="0" fontId="2" fillId="8" borderId="0" xfId="0" applyFont="1" applyFill="1" applyAlignment="1">
      <alignment horizontal="center"/>
    </xf>
    <xf numFmtId="164" fontId="2" fillId="8" borderId="0" xfId="0" applyNumberFormat="1" applyFont="1" applyFill="1" applyAlignment="1">
      <alignment horizontal="center" vertical="center" wrapText="1"/>
    </xf>
    <xf numFmtId="165" fontId="2" fillId="8" borderId="0" xfId="0" applyNumberFormat="1" applyFont="1" applyFill="1"/>
    <xf numFmtId="0" fontId="8" fillId="0" borderId="0" xfId="0" applyFont="1" applyAlignment="1">
      <alignment horizontal="left"/>
    </xf>
    <xf numFmtId="0" fontId="0" fillId="0" borderId="0" xfId="0" applyAlignment="1">
      <alignment horizontal="center" vertical="center"/>
    </xf>
    <xf numFmtId="0" fontId="0" fillId="0" borderId="0" xfId="0" applyFill="1" applyAlignment="1">
      <alignment horizontal="center"/>
    </xf>
    <xf numFmtId="14" fontId="0" fillId="0" borderId="0" xfId="0" applyNumberFormat="1" applyFill="1" applyAlignment="1">
      <alignment horizontal="center"/>
    </xf>
    <xf numFmtId="165" fontId="0" fillId="0" borderId="0" xfId="0" applyNumberFormat="1" applyFill="1"/>
    <xf numFmtId="0" fontId="8" fillId="8" borderId="0" xfId="0" applyFont="1" applyFill="1" applyAlignment="1">
      <alignment horizontal="center" vertical="center"/>
    </xf>
    <xf numFmtId="0" fontId="0" fillId="13" borderId="0" xfId="0" applyFill="1"/>
    <xf numFmtId="165" fontId="0" fillId="13" borderId="0" xfId="0" applyNumberFormat="1" applyFill="1"/>
    <xf numFmtId="0" fontId="8" fillId="14" borderId="0" xfId="0" applyFont="1" applyFill="1" applyAlignment="1">
      <alignment horizontal="center"/>
    </xf>
    <xf numFmtId="0" fontId="8" fillId="14" borderId="0" xfId="0" applyFont="1" applyFill="1" applyAlignment="1">
      <alignment horizontal="center"/>
    </xf>
    <xf numFmtId="0" fontId="0" fillId="14" borderId="0" xfId="0" applyFill="1"/>
    <xf numFmtId="165" fontId="8" fillId="14" borderId="0" xfId="0" applyNumberFormat="1" applyFont="1" applyFill="1"/>
    <xf numFmtId="0" fontId="0" fillId="13" borderId="2" xfId="0" applyFill="1" applyBorder="1"/>
    <xf numFmtId="165" fontId="0" fillId="13" borderId="2" xfId="0" applyNumberFormat="1" applyFill="1" applyBorder="1"/>
    <xf numFmtId="168" fontId="7" fillId="0" borderId="0" xfId="0" applyNumberFormat="1" applyFont="1" applyAlignment="1">
      <alignment horizontal="left" indent="1"/>
    </xf>
    <xf numFmtId="0" fontId="7" fillId="0" borderId="0" xfId="0" applyFont="1"/>
    <xf numFmtId="0" fontId="9" fillId="0" borderId="0" xfId="2"/>
    <xf numFmtId="0" fontId="10" fillId="0" borderId="0" xfId="0" applyFont="1"/>
  </cellXfs>
  <cellStyles count="3">
    <cellStyle name="Hyperlink" xfId="2" builtinId="8"/>
    <cellStyle name="Normal" xfId="0" builtinId="0"/>
    <cellStyle name="Normal 2" xfId="1" xr:uid="{A5EC10C8-4328-4A56-9BEC-FD6DE485B61E}"/>
  </cellStyles>
  <dxfs count="54">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externalLink" Target="externalLinks/externalLink4.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onnections" Target="connections.xml"/><Relationship Id="rId27"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AFT2\Rev03\Unified%20Allocations\Data\NewNeed\2003LIS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camb.nhs.uk\departments\Finance\Kent\Budget%20Setting%20201819\2018-19%20Submissions\2.%20Final%20Submission%2030%20Apr%2018\Final%20Submission%20-%20to%20NHSI\FPR_D_FY2018-19_M00_RYD%5e2%5e2.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nance/Sussex/08%20Year%2015%20-%2016/07%20October%202015/Monitor%20Return/SECOASTAMB%201516%20M7%20%20in%20year%20reporting%20template%20(to%20issue).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camb.nhs.uk\Departments\Finance\Kent\Monitor\Reporting\APR\APR%202011-12\APR%20Templates%20-%20Completed\V3%2021Jun11\SECOASTAMB%201112%20APR%20LIGHT%20financial%20plan%20return%20template%20Final%20V3%20signed%20version%20VALUES%20ONL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London%20-%20Orgtransitionplan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aham%20Petts\AppData\Roaming\Microsoft\Excel\SECAmb%20Finance%20Pack%20M09%20WD8%2019%2001%2018%20(version%201).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nance/Kent/2017-18%20Month%20Ends/HR,%20Procurement,%20NHS%20111,%20CEO,%20Make%20Ready%20and%20Estates/1718/Budget%20Holder%20Reports/M4/Budget%20Holders/Estates%20M04%20Final%20v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camb.nhs.uk\Departments\Finance\Kent\2018-19%20Month%20Ends\Month%2011%20-%20Feb%2019\Summary%20Position\SECAmb%20Finance%20Pack%20M11%20WD8%2012%2003%2019%20v1.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FCIA3A\REV97\WCF\DATA\AWPCOM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camb.nhs.uk\Departments\Finance\Kent\2015-16%20Month%20Ends\Month%2003\Return\Monitor%20Q1\SECOASTAMB%20Q1%201516%20Template%20&#8211;%20UPDATED%20(LINKED).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camb.nhs.uk\Departments\Finance\Kent\2015-16%20Month%20Ends\Month%2004\Returns\SECOASTAMB%201516%20M4%20%20in%20year%20reporting%20template%20(LINK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Table_5_3_&amp;_5_4"/>
      <sheetName val="Table_5_8"/>
      <sheetName val="Change_Log"/>
      <sheetName val="Picklist_Ranges"/>
      <sheetName val="Headcount"/>
      <sheetName val="HC_Reporting_Categories"/>
      <sheetName val="Report"/>
      <sheetName val="Drop Down Options"/>
      <sheetName val="Justification list"/>
      <sheetName val="Instructions"/>
      <sheetName val="Lookups"/>
      <sheetName val="ATCCList"/>
      <sheetName val="CCG&amp;CSU CCList"/>
      <sheetName val="Key"/>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Fin Perf Ranking"/>
      <sheetName val="lookup"/>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Table_5_3_&amp;_5_41"/>
      <sheetName val="listoptions"/>
      <sheetName val="list options"/>
      <sheetName val="Lookup Values"/>
      <sheetName val="Data Lists"/>
      <sheetName val="Verification lists"/>
      <sheetName val="DROP DOWN MASTER LIST"/>
      <sheetName val="Mapping"/>
      <sheetName val="For dropdown"/>
      <sheetName val="Month End Tag Dropdown Data"/>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Performance_Dashboard"/>
      <sheetName val="Validation"/>
      <sheetName val="FastData"/>
      <sheetName val="A1-A2 Mapping"/>
      <sheetName val="Reason Codes"/>
      <sheetName val="Back Sheet"/>
      <sheetName val="HIDDEN Named Lists"/>
      <sheetName val="Annex B T37 Providers"/>
      <sheetName val="OrgMapping"/>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Information"/>
      <sheetName val="00. Self Cert"/>
      <sheetName val="01. Summary"/>
      <sheetName val="02. Analysis"/>
      <sheetName val="03. Plan Risk Ratings"/>
      <sheetName val="SUMMARY FINANCIALS &gt;&gt;&gt;"/>
      <sheetName val="04. SoCI"/>
      <sheetName val="05. SoFP"/>
      <sheetName val="06. SoCF"/>
      <sheetName val="07. Op Inc (nature)"/>
      <sheetName val="08. Op Inc (source)"/>
      <sheetName val="09. Commissioner Plan"/>
      <sheetName val="Note to 09 - CCG Lists"/>
      <sheetName val="10. Op Ex"/>
      <sheetName val="11. Staff costs"/>
      <sheetName val="12. Staff costs detail"/>
      <sheetName val="13. SOCI Other"/>
      <sheetName val="14. RDEL Calc"/>
      <sheetName val="C+C TABS &gt;&gt;&gt;"/>
      <sheetName val="15. Capital Analysis Schemes"/>
      <sheetName val="Note to 15 - Validation info"/>
      <sheetName val="16. Limits - NHS Trusts Only"/>
      <sheetName val="17. IFRIC12PFI"/>
      <sheetName val="18. Capital Funding-GrsCpxCDEL"/>
      <sheetName val="BRIDGING TABS &gt;&gt;&gt;"/>
      <sheetName val="20. Op Inc PC Activity Bridge"/>
      <sheetName val="21. Op Inc NPC Activity Bridge"/>
      <sheetName val="22. Employee Expenses Bridge"/>
      <sheetName val="23. NonEmployee Expenses Bridge"/>
      <sheetName val="24. Non Operating Inc-Exp"/>
      <sheetName val="25. Notes to Bridges"/>
      <sheetName val="26. Bridge Summary"/>
      <sheetName val="EFFICIENCY &gt;&gt;&gt;"/>
      <sheetName val="30. Efficiency_Input"/>
      <sheetName val="31. Efficiency_Summary"/>
      <sheetName val="32. Efficiency_Analysis"/>
      <sheetName val="FLAGS+VALIDATIONS &gt;&gt;&gt;"/>
      <sheetName val="40. Flags"/>
      <sheetName val="42. Data Validation"/>
      <sheetName val="EXTERNAL SOURCES &gt;&gt;&gt;"/>
      <sheetName val="50."/>
      <sheetName val="Triangulation Data"/>
      <sheetName val="Data Lists"/>
      <sheetName val="Settings"/>
      <sheetName val="00__Self_Cert"/>
      <sheetName val="01__Summary"/>
      <sheetName val="02__Analysis"/>
      <sheetName val="03__Plan_Risk_Ratings"/>
      <sheetName val="SUMMARY_FINANCIALS_&gt;&gt;&gt;"/>
      <sheetName val="04__SoCI"/>
      <sheetName val="05__SoFP"/>
      <sheetName val="06__SoCF"/>
      <sheetName val="07__Op_Inc_(nature)"/>
      <sheetName val="08__Op_Inc_(source)"/>
      <sheetName val="09__Commissioner_Plan"/>
      <sheetName val="Note_to_09_-_CCG_Lists"/>
      <sheetName val="10__Op_Ex"/>
      <sheetName val="11__Staff_costs"/>
      <sheetName val="12__Staff_costs_detail"/>
      <sheetName val="13__SOCI_Other"/>
      <sheetName val="14__RDEL_Calc"/>
      <sheetName val="C+C_TABS_&gt;&gt;&gt;"/>
      <sheetName val="15__Capital_Analysis_Schemes"/>
      <sheetName val="Note_to_15_-_Validation_info"/>
      <sheetName val="16__Limits_-_NHS_Trusts_Only"/>
      <sheetName val="17__IFRIC12PFI"/>
      <sheetName val="18__Capital_Funding-GrsCpxCDEL"/>
      <sheetName val="BRIDGING_TABS_&gt;&gt;&gt;"/>
      <sheetName val="20__Op_Inc_PC_Activity_Bridge"/>
      <sheetName val="21__Op_Inc_NPC_Activity_Bridge"/>
      <sheetName val="22__Employee_Expenses_Bridge"/>
      <sheetName val="23__NonEmployee_Expenses_Bridge"/>
      <sheetName val="24__Non_Operating_Inc-Exp"/>
      <sheetName val="25__Notes_to_Bridges"/>
      <sheetName val="26__Bridge_Summary"/>
      <sheetName val="EFFICIENCY_&gt;&gt;&gt;"/>
      <sheetName val="30__Efficiency_Input"/>
      <sheetName val="31__Efficiency_Summary"/>
      <sheetName val="32__Efficiency_Analysis"/>
      <sheetName val="FLAGS+VALIDATIONS_&gt;&gt;&gt;"/>
      <sheetName val="40__Flags"/>
      <sheetName val="42__Data_Validation"/>
      <sheetName val="EXTERNAL_SOURCES_&gt;&gt;&gt;"/>
      <sheetName val="50_"/>
      <sheetName val="Triangulation_Data"/>
      <sheetName val="Data_Lists"/>
    </sheetNames>
    <sheetDataSet>
      <sheetData sheetId="0"/>
      <sheetData sheetId="1"/>
      <sheetData sheetId="2"/>
      <sheetData sheetId="3">
        <row r="21">
          <cell r="F21">
            <v>0</v>
          </cell>
        </row>
      </sheetData>
      <sheetData sheetId="4">
        <row r="41">
          <cell r="G41">
            <v>-80</v>
          </cell>
        </row>
      </sheetData>
      <sheetData sheetId="5"/>
      <sheetData sheetId="6">
        <row r="100">
          <cell r="F100">
            <v>2</v>
          </cell>
        </row>
      </sheetData>
      <sheetData sheetId="7"/>
      <sheetData sheetId="8">
        <row r="11">
          <cell r="F11">
            <v>208069</v>
          </cell>
        </row>
      </sheetData>
      <sheetData sheetId="9">
        <row r="25">
          <cell r="G25">
            <v>1732</v>
          </cell>
        </row>
      </sheetData>
      <sheetData sheetId="10">
        <row r="31">
          <cell r="G31">
            <v>0</v>
          </cell>
        </row>
      </sheetData>
      <sheetData sheetId="11"/>
      <sheetData sheetId="12">
        <row r="38">
          <cell r="F38">
            <v>0</v>
          </cell>
        </row>
      </sheetData>
      <sheetData sheetId="13"/>
      <sheetData sheetId="14"/>
      <sheetData sheetId="15">
        <row r="24">
          <cell r="T24">
            <v>0</v>
          </cell>
        </row>
      </sheetData>
      <sheetData sheetId="16">
        <row r="11">
          <cell r="F11">
            <v>128739</v>
          </cell>
        </row>
      </sheetData>
      <sheetData sheetId="17"/>
      <sheetData sheetId="18">
        <row r="42">
          <cell r="T42"/>
        </row>
      </sheetData>
      <sheetData sheetId="19"/>
      <sheetData sheetId="20"/>
      <sheetData sheetId="21">
        <row r="106">
          <cell r="F106">
            <v>391</v>
          </cell>
        </row>
      </sheetData>
      <sheetData sheetId="22"/>
      <sheetData sheetId="23">
        <row r="15">
          <cell r="R15">
            <v>13304</v>
          </cell>
        </row>
      </sheetData>
      <sheetData sheetId="24">
        <row r="79">
          <cell r="F79">
            <v>0</v>
          </cell>
        </row>
      </sheetData>
      <sheetData sheetId="25"/>
      <sheetData sheetId="26"/>
      <sheetData sheetId="27"/>
      <sheetData sheetId="28"/>
      <sheetData sheetId="29"/>
      <sheetData sheetId="30"/>
      <sheetData sheetId="31"/>
      <sheetData sheetId="32"/>
      <sheetData sheetId="33">
        <row r="22">
          <cell r="M22">
            <v>-12473</v>
          </cell>
        </row>
      </sheetData>
      <sheetData sheetId="34"/>
      <sheetData sheetId="35"/>
      <sheetData sheetId="36">
        <row r="68">
          <cell r="F68">
            <v>285</v>
          </cell>
        </row>
      </sheetData>
      <sheetData sheetId="37"/>
      <sheetData sheetId="38"/>
      <sheetData sheetId="39"/>
      <sheetData sheetId="40"/>
      <sheetData sheetId="41"/>
      <sheetData sheetId="42"/>
      <sheetData sheetId="43"/>
      <sheetData sheetId="44"/>
      <sheetData sheetId="45">
        <row r="23">
          <cell r="E23" t="str">
            <v>Plan</v>
          </cell>
        </row>
        <row r="30">
          <cell r="B30">
            <v>9999999</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Guidance"/>
      <sheetName val="Summary"/>
      <sheetName val="SoCI"/>
      <sheetName val="SoFP"/>
      <sheetName val="SoCF"/>
      <sheetName val="Reserve Movements"/>
      <sheetName val="Checks"/>
      <sheetName val="FSRR"/>
      <sheetName val="Variances"/>
      <sheetName val="DH Budgeting"/>
      <sheetName val="Workforce"/>
      <sheetName val="Activity"/>
      <sheetName val="Targets and Indicators"/>
      <sheetName val="Distressed Finance"/>
      <sheetName val="DF Detail"/>
      <sheetName val="Org Health Indicators"/>
      <sheetName val="Elections"/>
      <sheetName val="Governance Statement"/>
      <sheetName val="Capex Reforecast Trigger"/>
      <sheetName val="Capex Reforecast"/>
      <sheetName val="Capex Declaration"/>
      <sheetName val="Data Validation"/>
      <sheetName val="Settings"/>
      <sheetName val="RangeList"/>
      <sheetName val="ChangeLog"/>
      <sheetName val="Log"/>
    </sheetNames>
    <sheetDataSet>
      <sheetData sheetId="0"/>
      <sheetData sheetId="1"/>
      <sheetData sheetId="2"/>
      <sheetData sheetId="3"/>
      <sheetData sheetId="4">
        <row r="364">
          <cell r="BD364">
            <v>10.00672</v>
          </cell>
        </row>
      </sheetData>
      <sheetData sheetId="5">
        <row r="17">
          <cell r="BD17">
            <v>0.11099999999999999</v>
          </cell>
        </row>
      </sheetData>
      <sheetData sheetId="6">
        <row r="22">
          <cell r="BD22">
            <v>9.8529999999999998</v>
          </cell>
        </row>
      </sheetData>
      <sheetData sheetId="7"/>
      <sheetData sheetId="8"/>
      <sheetData sheetId="9">
        <row r="15">
          <cell r="AK15">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D11">
            <v>42308</v>
          </cell>
        </row>
      </sheetData>
      <sheetData sheetId="25"/>
      <sheetData sheetId="26"/>
      <sheetData sheetId="2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Information"/>
      <sheetName val="Settings"/>
      <sheetName val="Activity"/>
      <sheetName val="Contracts"/>
      <sheetName val="CapEx"/>
      <sheetName val="CIPs"/>
      <sheetName val="Workforce"/>
      <sheetName val="SoCI"/>
      <sheetName val="SoFP"/>
      <sheetName val="SoCF"/>
      <sheetName val="Checks"/>
      <sheetName val="KPIs"/>
      <sheetName val="Summary"/>
      <sheetName val="PlanRiskRating"/>
      <sheetName val="Membership"/>
      <sheetName val="Governors"/>
      <sheetName val="Targets and Indicators"/>
      <sheetName val="Finance Risk Indicators"/>
      <sheetName val="Finance Declaration"/>
      <sheetName val="Board Statement"/>
      <sheetName val="Board APR Light Election"/>
      <sheetName val="PBLCalc"/>
      <sheetName val="StressRiskRating"/>
      <sheetName val="StressTest"/>
      <sheetName val="Graphs1"/>
      <sheetName val="Graphs2"/>
      <sheetName val="ChangeLog"/>
    </sheetNames>
    <sheetDataSet>
      <sheetData sheetId="0"/>
      <sheetData sheetId="1"/>
      <sheetData sheetId="2"/>
      <sheetData sheetId="3">
        <row r="11">
          <cell r="D11" t="str">
            <v>SECOASTAMB</v>
          </cell>
        </row>
        <row r="22">
          <cell r="D22">
            <v>2012</v>
          </cell>
        </row>
        <row r="45">
          <cell r="D45">
            <v>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4. Cascade Coding"/>
      <sheetName val="Source figures"/>
      <sheetName val="Report"/>
      <sheetName val="Bubble Data"/>
      <sheetName val="Bubble Chart"/>
      <sheetName val="Cover Sheet"/>
      <sheetName val="Business with DH &amp; Group Bodies"/>
      <sheetName val="PCAccess"/>
      <sheetName val="List"/>
      <sheetName val="Budgeting Codes"/>
      <sheetName val="RGCCList"/>
      <sheetName val="CCG&amp;CSU CCList"/>
      <sheetName val="Reason For Adj"/>
      <sheetName val="Cover sheet (E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ndon - Orgtransitionplan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rrative"/>
      <sheetName val="Risk"/>
      <sheetName val="Cover"/>
      <sheetName val="1"/>
      <sheetName val="2.."/>
      <sheetName val="2"/>
      <sheetName val="2 (2)"/>
      <sheetName val="Structural GAP"/>
      <sheetName val="P by P 1718 Plan"/>
      <sheetName val="17-18 Data"/>
      <sheetName val="2 (a)"/>
      <sheetName val="16-17 Data"/>
      <sheetName val="3."/>
      <sheetName val="IPR Stats"/>
      <sheetName val="4(Ops KPI)"/>
      <sheetName val="KPI Input"/>
      <sheetName val="6 (Graph)"/>
      <sheetName val="7 (graph)"/>
      <sheetName val="Graph Data"/>
      <sheetName val="8xx"/>
      <sheetName val="4."/>
      <sheetName val="9."/>
      <sheetName val="11R&amp;O"/>
      <sheetName val="8 (graph)"/>
      <sheetName val="1718 Quarters"/>
      <sheetName val="3"/>
      <sheetName val="P by P 1617 Actual"/>
      <sheetName val="Prev P&amp;L YTD"/>
      <sheetName val="4"/>
      <sheetName val="7 (YTDFoT)"/>
      <sheetName val="10(Sig Var)."/>
      <sheetName val="1415 Quarters"/>
      <sheetName val="STP"/>
      <sheetName val="R&amp;O"/>
      <sheetName val="8 (RunRate)"/>
      <sheetName val="TB Pivot"/>
      <sheetName val="5"/>
      <sheetName val="6"/>
      <sheetName val="7"/>
      <sheetName val="8"/>
      <sheetName val="9"/>
      <sheetName val="BneWorkBookProperties"/>
      <sheetName val="10"/>
      <sheetName val="14(SLR Comm)"/>
      <sheetName val="11"/>
      <sheetName val="17 (OLD DD)"/>
      <sheetName val="SLR Input"/>
      <sheetName val="12"/>
      <sheetName val="13"/>
      <sheetName val="18(wterec)"/>
      <sheetName val="19x"/>
      <sheetName val="20x"/>
      <sheetName val="16 (CIP comm)"/>
      <sheetName val="19 (CIP)"/>
      <sheetName val="18 (2)"/>
      <sheetName val="17(UORR)"/>
      <sheetName val="New Risk"/>
      <sheetName val="FPR UOR"/>
      <sheetName val="20 (OLD)"/>
      <sheetName val="OURR Temp"/>
      <sheetName val="18 (Cap Com)"/>
      <sheetName val="27.old"/>
      <sheetName val="Summary Pivot"/>
      <sheetName val="Sheet6"/>
      <sheetName val="19 (Capital)"/>
      <sheetName val="Procedure Notes"/>
      <sheetName val="Validations"/>
      <sheetName val="Total Check"/>
      <sheetName val="TB"/>
      <sheetName val="CC Lookup"/>
      <sheetName val="FTC Income"/>
      <sheetName val="Income Lookup"/>
      <sheetName val="Manual Adjuster"/>
      <sheetName val="Manual Adjuster (WTE)"/>
      <sheetName val="Sheet3"/>
      <sheetName val="Sheet1"/>
      <sheetName val="Sheet5"/>
      <sheetName val="Clinical Allocation"/>
      <sheetName val="Plan Adjuster"/>
      <sheetName val="14 INPUT"/>
      <sheetName val="P by P 1415 APR 1st Sub "/>
      <sheetName val="11."/>
      <sheetName val="16 (2)"/>
      <sheetName val="21."/>
      <sheetName val="20 (2)"/>
      <sheetName val="21PY"/>
      <sheetName val="CoSRR"/>
      <sheetName val="New COSRR (WIP)"/>
      <sheetName val="22 PY"/>
      <sheetName val="Core Lookup"/>
      <sheetName val="BS Lookup"/>
      <sheetName val="201516 BS Plan"/>
      <sheetName val="BS FC"/>
      <sheetName val="PRR"/>
      <sheetName val="Sheet2"/>
      <sheetName val="SLR Input Nov"/>
      <sheetName val="Agency Overview"/>
      <sheetName val="Directorate Overview"/>
      <sheetName val="Directorate CC"/>
      <sheetName val="A&amp;E I&amp;E"/>
      <sheetName val="backing for CC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
          <cell r="O3" t="str">
            <v>Business with NHS FTs</v>
          </cell>
          <cell r="R3" t="str">
            <v xml:space="preserve">Income from activities - NHS Foundation Trusts </v>
          </cell>
          <cell r="U3" t="str">
            <v>Ministry of Defence</v>
          </cell>
          <cell r="W3" t="str">
            <v>Car parking</v>
          </cell>
          <cell r="Z3" t="str">
            <v>Ambulance Trusts - A&amp;E income</v>
          </cell>
          <cell r="AC3" t="str">
            <v>A&amp;E Income</v>
          </cell>
        </row>
        <row r="4">
          <cell r="O4" t="str">
            <v>Business with NHS Trusts</v>
          </cell>
          <cell r="R4" t="str">
            <v xml:space="preserve">Income from activities - NHS Trusts </v>
          </cell>
          <cell r="U4" t="str">
            <v>Other government departments and agencies</v>
          </cell>
          <cell r="W4" t="str">
            <v>Estates recharges</v>
          </cell>
          <cell r="Z4" t="str">
            <v>Ambulance Trusts - PTS income</v>
          </cell>
          <cell r="AC4" t="str">
            <v>Other NHS Clinical Income</v>
          </cell>
        </row>
        <row r="5">
          <cell r="O5" t="str">
            <v>Business with DH</v>
          </cell>
          <cell r="R5" t="str">
            <v>Income from activities - Strategic Health Authorities (DO NOT USE)</v>
          </cell>
          <cell r="U5" t="str">
            <v>Other*** (free txt)</v>
          </cell>
          <cell r="W5" t="str">
            <v>IT recharges</v>
          </cell>
          <cell r="Z5" t="str">
            <v>Ambulance Trusts - Other income</v>
          </cell>
          <cell r="AC5" t="str">
            <v>Private Patient Income</v>
          </cell>
        </row>
        <row r="6">
          <cell r="O6" t="str">
            <v>Business with Public Health England</v>
          </cell>
          <cell r="R6" t="str">
            <v>Income from activities - CCGs</v>
          </cell>
          <cell r="W6" t="str">
            <v>Pharmacy sales</v>
          </cell>
          <cell r="Z6" t="str">
            <v xml:space="preserve">All Trusts - Private patient income </v>
          </cell>
          <cell r="AC6" t="str">
            <v>Other Non-Protected Clinical Income</v>
          </cell>
        </row>
        <row r="7">
          <cell r="O7" t="str">
            <v>Business with Health Education England</v>
          </cell>
          <cell r="R7" t="str">
            <v>Income from activities - NHS England</v>
          </cell>
          <cell r="W7" t="str">
            <v>Staff accommodation rentals</v>
          </cell>
          <cell r="Z7" t="str">
            <v>All Trusts - Other clinical income **</v>
          </cell>
          <cell r="AC7" t="str">
            <v>Other Operating Income (Non Patient)</v>
          </cell>
        </row>
        <row r="8">
          <cell r="O8" t="str">
            <v>Business with CCGs and NHS England</v>
          </cell>
          <cell r="R8" t="str">
            <v>Income from activities - CCGs and NHS England</v>
          </cell>
          <cell r="W8" t="str">
            <v>Crèche services</v>
          </cell>
          <cell r="Z8" t="str">
            <v>Other operating income - Other operating income</v>
          </cell>
        </row>
        <row r="9">
          <cell r="O9" t="str">
            <v>Business with Special Heath Authorities</v>
          </cell>
          <cell r="R9" t="str">
            <v>Income from activities - Primary Care Trusts (DO NOT USE)</v>
          </cell>
          <cell r="W9" t="str">
            <v>Clinical tests</v>
          </cell>
        </row>
        <row r="10">
          <cell r="O10" t="str">
            <v>Business with NDPBs</v>
          </cell>
          <cell r="R10" t="str">
            <v xml:space="preserve">Income from activities - Local Authorities </v>
          </cell>
          <cell r="W10" t="str">
            <v>Clinical excellence awards</v>
          </cell>
        </row>
        <row r="11">
          <cell r="O11" t="str">
            <v>Business with other DH bodies</v>
          </cell>
          <cell r="R11" t="str">
            <v>Income from activities - Department of Health - grants</v>
          </cell>
          <cell r="W11" t="str">
            <v>Catering</v>
          </cell>
        </row>
        <row r="12">
          <cell r="O12" t="str">
            <v>Business with other WGA bodies</v>
          </cell>
          <cell r="R12" t="str">
            <v xml:space="preserve">Income from activities - Department of Health - other </v>
          </cell>
          <cell r="W12" t="str">
            <v>Property rentals</v>
          </cell>
        </row>
        <row r="13">
          <cell r="O13" t="str">
            <v>Business with Local Authorities</v>
          </cell>
          <cell r="R13" t="str">
            <v xml:space="preserve">Income from activities - NHS Other </v>
          </cell>
          <cell r="W13" t="str">
            <v>Grossing up consortium arrangements</v>
          </cell>
        </row>
        <row r="14">
          <cell r="O14" t="str">
            <v>Business with bodies external to Government</v>
          </cell>
          <cell r="R14" t="str">
            <v xml:space="preserve">Income from activities - Non NHS: Private patients </v>
          </cell>
          <cell r="W14" t="str">
            <v>Other</v>
          </cell>
        </row>
        <row r="15">
          <cell r="R15" t="str">
            <v xml:space="preserve">Income from activities - Non-NHS: Overseas patients (non-reciprocal) </v>
          </cell>
        </row>
        <row r="16">
          <cell r="R16" t="str">
            <v>Income from activities - NHS injury scheme (was RTA)</v>
          </cell>
        </row>
        <row r="17">
          <cell r="R17" t="str">
            <v xml:space="preserve">Income from activities - Non NHS: Other  * </v>
          </cell>
        </row>
        <row r="18">
          <cell r="R18" t="str">
            <v xml:space="preserve">Other operating income - Research and development </v>
          </cell>
        </row>
        <row r="19">
          <cell r="R19" t="str">
            <v xml:space="preserve">Other operating income - Education and training </v>
          </cell>
        </row>
        <row r="20">
          <cell r="R20" t="str">
            <v>Other operating income - Received from NHS charities: Receipt of grants/donations for capital acquisitions - Donation (i.e. receipt of donated asset)</v>
          </cell>
        </row>
        <row r="21">
          <cell r="R21" t="str">
            <v>Other operating income - Received from NHS charities: Receipt of grants/donations for capital acquisitions - Grant</v>
          </cell>
        </row>
        <row r="22">
          <cell r="R22" t="str">
            <v>Other operating income - Received from NHS charities: Other charitable and other contributions to expenditure</v>
          </cell>
        </row>
        <row r="23">
          <cell r="R23" t="str">
            <v>Other operating income - Received from other bodies: Receipt of grants/donations for capital acquisitions - Donation (i.e. receipt of donated asset)</v>
          </cell>
        </row>
        <row r="24">
          <cell r="R24" t="str">
            <v>Other operating income - Received from other bodies: Receipt of grants/donations for capital acquisitions - Grant</v>
          </cell>
        </row>
        <row r="25">
          <cell r="R25" t="str">
            <v>Other operating income - Received from other bodies: Other charitable and other contributions to expenditure</v>
          </cell>
        </row>
        <row r="26">
          <cell r="R26" t="str">
            <v xml:space="preserve">Other operating income - Non-patient care services to other bodies </v>
          </cell>
        </row>
        <row r="27">
          <cell r="R27" t="str">
            <v>Other operating income - Other **</v>
          </cell>
        </row>
        <row r="28">
          <cell r="R28" t="str">
            <v xml:space="preserve">Other operating income - Profit on disposal of fixed asset investments </v>
          </cell>
        </row>
        <row r="29">
          <cell r="R29" t="str">
            <v xml:space="preserve">Other operating income - Profit on disposal of intangible fixed assets </v>
          </cell>
        </row>
        <row r="30">
          <cell r="R30" t="str">
            <v xml:space="preserve">Other operating income - Profit on disposal of land and buildings </v>
          </cell>
        </row>
        <row r="31">
          <cell r="R31" t="str">
            <v xml:space="preserve">Other operating income - Profit on disposal of other tangible fixed assets </v>
          </cell>
        </row>
        <row r="32">
          <cell r="R32" t="str">
            <v>Other operating income - Profit on disposal of assets held for sale</v>
          </cell>
        </row>
        <row r="33">
          <cell r="R33" t="str">
            <v>Other operating income - Reversal of impairments of assets held for sale</v>
          </cell>
        </row>
        <row r="34">
          <cell r="R34" t="str">
            <v>Other operating income - Reversal of impairments of property, plant and equipment</v>
          </cell>
        </row>
        <row r="35">
          <cell r="R35" t="str">
            <v>Other operating income - Reversal of impairments of intangible assets</v>
          </cell>
        </row>
        <row r="36">
          <cell r="R36" t="str">
            <v>Other operating income - Reversal of impairments of investment property</v>
          </cell>
        </row>
        <row r="37">
          <cell r="R37" t="str">
            <v>Other operating income - Reversal of impairments of financial assets</v>
          </cell>
        </row>
        <row r="38">
          <cell r="R38" t="str">
            <v>Other operating income - NHS Charitable Funds: Reversal of impairments of charitable fund assets</v>
          </cell>
        </row>
        <row r="39">
          <cell r="R39" t="str">
            <v>Other operating income - Rental revenue from finance leases - contingent rent</v>
          </cell>
        </row>
        <row r="40">
          <cell r="R40" t="str">
            <v>Other operating income - Rental revenue from finance leases - other</v>
          </cell>
        </row>
        <row r="41">
          <cell r="R41" t="str">
            <v>Other operating income - Rental revenue from operating leases - minimum lease receipts</v>
          </cell>
        </row>
        <row r="42">
          <cell r="R42" t="str">
            <v>Other operating income - Rental revenue from operating leases - contingent rent</v>
          </cell>
        </row>
        <row r="43">
          <cell r="R43" t="str">
            <v>Other operating income - Rental revenue from operating leases - other</v>
          </cell>
        </row>
        <row r="44">
          <cell r="R44" t="str">
            <v>Other operating income - Income in respect of staff costs where accounted on gross basis  </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Input"/>
      <sheetName val="Setup"/>
      <sheetName val="Estates M04 Final v1"/>
    </sheetNames>
    <sheetDataSet>
      <sheetData sheetId="0"/>
      <sheetData sheetId="1"/>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Notes"/>
      <sheetName val="Narrative"/>
      <sheetName val="Risk"/>
      <sheetName val="Cover"/>
      <sheetName val="1"/>
      <sheetName val="IPR Stats Core"/>
      <sheetName val="IPR Stats Stretch"/>
      <sheetName val="18-19 Data"/>
      <sheetName val="2"/>
      <sheetName val="Structural GAP"/>
      <sheetName val="17-18 Data"/>
      <sheetName val="4(Ops KPI)"/>
      <sheetName val="KPI Input"/>
      <sheetName val="11R&amp;O"/>
      <sheetName val="1819 Quarters"/>
      <sheetName val="P by P 1718 Actual"/>
      <sheetName val="8 (RunRate)"/>
      <sheetName val="Prev P&amp;L YTD"/>
      <sheetName val="3"/>
      <sheetName val="4"/>
      <sheetName val="5"/>
      <sheetName val="P by P 1819 Plan"/>
      <sheetName val="6"/>
      <sheetName val="7"/>
      <sheetName val="8"/>
      <sheetName val="9"/>
      <sheetName val="9Cash"/>
      <sheetName val="BneWorkBookProperties"/>
      <sheetName val="10"/>
      <sheetName val="14(SLR Comm)"/>
      <sheetName val="11.SLR"/>
      <sheetName val="SLR Input"/>
      <sheetName val="11"/>
      <sheetName val="11 cip schemes"/>
      <sheetName val="12"/>
      <sheetName val="18(wterec)"/>
      <sheetName val="16 (CIP comm)"/>
      <sheetName val="14 (2)"/>
      <sheetName val="19 (CIP)"/>
      <sheetName val="17(UORR)"/>
      <sheetName val="FPR UOR"/>
      <sheetName val="UORR info"/>
      <sheetName val="OURR Temp"/>
      <sheetName val="13"/>
      <sheetName val="14"/>
      <sheetName val="TB Pivot"/>
      <sheetName val="Validations"/>
      <sheetName val="TB"/>
      <sheetName val="Total Check"/>
      <sheetName val="CC Lookup"/>
      <sheetName val="Income Lookup"/>
      <sheetName val="BneLog"/>
      <sheetName val="Manual Adjuster"/>
      <sheetName val="Manual Adjuster (WTE)"/>
      <sheetName val="Plan Adjuster"/>
      <sheetName val="Core Lookup"/>
      <sheetName val="BS Lookup"/>
    </sheetNames>
    <sheetDataSet>
      <sheetData sheetId="0">
        <row r="12">
          <cell r="D12" t="str">
            <v>ü</v>
          </cell>
        </row>
      </sheetData>
      <sheetData sheetId="1">
        <row r="11">
          <cell r="D11"/>
        </row>
      </sheetData>
      <sheetData sheetId="2">
        <row r="11">
          <cell r="D11"/>
        </row>
      </sheetData>
      <sheetData sheetId="3">
        <row r="11">
          <cell r="D11"/>
        </row>
      </sheetData>
      <sheetData sheetId="4">
        <row r="11">
          <cell r="D11"/>
        </row>
      </sheetData>
      <sheetData sheetId="5">
        <row r="11">
          <cell r="D11" t="str">
            <v>Capital Expenditure</v>
          </cell>
        </row>
      </sheetData>
      <sheetData sheetId="6">
        <row r="11">
          <cell r="D11" t="str">
            <v>Capital Expenditure</v>
          </cell>
        </row>
      </sheetData>
      <sheetData sheetId="7">
        <row r="11">
          <cell r="D11">
            <v>-3.7479432019013954E-3</v>
          </cell>
        </row>
      </sheetData>
      <sheetData sheetId="8">
        <row r="12">
          <cell r="D12"/>
        </row>
      </sheetData>
      <sheetData sheetId="9">
        <row r="11">
          <cell r="D11"/>
        </row>
      </sheetData>
      <sheetData sheetId="10">
        <row r="11">
          <cell r="D11">
            <v>-1.9899208063354931E-2</v>
          </cell>
        </row>
      </sheetData>
      <sheetData sheetId="11">
        <row r="11">
          <cell r="D11"/>
        </row>
      </sheetData>
      <sheetData sheetId="12">
        <row r="11">
          <cell r="D11"/>
        </row>
      </sheetData>
      <sheetData sheetId="13">
        <row r="12">
          <cell r="D12" t="str">
            <v>£m</v>
          </cell>
        </row>
      </sheetData>
      <sheetData sheetId="14">
        <row r="11">
          <cell r="D11"/>
        </row>
      </sheetData>
      <sheetData sheetId="15">
        <row r="11">
          <cell r="D11">
            <v>340.65</v>
          </cell>
        </row>
      </sheetData>
      <sheetData sheetId="16">
        <row r="11">
          <cell r="D11" t="e">
            <v>#N/A</v>
          </cell>
        </row>
      </sheetData>
      <sheetData sheetId="17">
        <row r="11">
          <cell r="D11"/>
        </row>
      </sheetData>
      <sheetData sheetId="18">
        <row r="11">
          <cell r="D11"/>
        </row>
      </sheetData>
      <sheetData sheetId="19">
        <row r="11">
          <cell r="D11"/>
        </row>
      </sheetData>
      <sheetData sheetId="20">
        <row r="11">
          <cell r="D11"/>
        </row>
      </sheetData>
      <sheetData sheetId="21">
        <row r="11">
          <cell r="D11">
            <v>290</v>
          </cell>
        </row>
      </sheetData>
      <sheetData sheetId="22">
        <row r="11">
          <cell r="D11"/>
        </row>
      </sheetData>
      <sheetData sheetId="23">
        <row r="11">
          <cell r="D11"/>
        </row>
      </sheetData>
      <sheetData sheetId="24">
        <row r="11">
          <cell r="D11"/>
        </row>
      </sheetData>
      <sheetData sheetId="25">
        <row r="11">
          <cell r="D11"/>
        </row>
      </sheetData>
      <sheetData sheetId="26">
        <row r="11">
          <cell r="D11"/>
        </row>
      </sheetData>
      <sheetData sheetId="27"/>
      <sheetData sheetId="28">
        <row r="11">
          <cell r="D11"/>
        </row>
      </sheetData>
      <sheetData sheetId="29">
        <row r="12">
          <cell r="D12"/>
        </row>
      </sheetData>
      <sheetData sheetId="30">
        <row r="11">
          <cell r="D11" t="str">
            <v>Actual</v>
          </cell>
        </row>
      </sheetData>
      <sheetData sheetId="31">
        <row r="11">
          <cell r="D11" t="str">
            <v>Plan</v>
          </cell>
        </row>
      </sheetData>
      <sheetData sheetId="32">
        <row r="11">
          <cell r="D11"/>
        </row>
      </sheetData>
      <sheetData sheetId="33">
        <row r="11">
          <cell r="D11"/>
        </row>
      </sheetData>
      <sheetData sheetId="34">
        <row r="11">
          <cell r="D11"/>
        </row>
      </sheetData>
      <sheetData sheetId="35">
        <row r="12">
          <cell r="D12" t="str">
            <v>WTE</v>
          </cell>
        </row>
      </sheetData>
      <sheetData sheetId="36"/>
      <sheetData sheetId="37">
        <row r="11">
          <cell r="D11"/>
        </row>
      </sheetData>
      <sheetData sheetId="38">
        <row r="11">
          <cell r="D11"/>
        </row>
      </sheetData>
      <sheetData sheetId="39">
        <row r="22">
          <cell r="D22">
            <v>-4380</v>
          </cell>
        </row>
      </sheetData>
      <sheetData sheetId="40">
        <row r="11">
          <cell r="D11"/>
        </row>
      </sheetData>
      <sheetData sheetId="41">
        <row r="11">
          <cell r="D11"/>
        </row>
      </sheetData>
      <sheetData sheetId="42">
        <row r="11">
          <cell r="D11">
            <v>3</v>
          </cell>
        </row>
      </sheetData>
      <sheetData sheetId="43">
        <row r="11">
          <cell r="D11"/>
        </row>
      </sheetData>
      <sheetData sheetId="44">
        <row r="11">
          <cell r="D11"/>
        </row>
      </sheetData>
      <sheetData sheetId="45">
        <row r="11">
          <cell r="D11"/>
        </row>
      </sheetData>
      <sheetData sheetId="46">
        <row r="11">
          <cell r="D11" t="str">
            <v>Page 13</v>
          </cell>
        </row>
      </sheetData>
      <sheetData sheetId="47">
        <row r="11">
          <cell r="D11" t="str">
            <v>F8065</v>
          </cell>
        </row>
      </sheetData>
      <sheetData sheetId="48">
        <row r="11">
          <cell r="D11" t="str">
            <v>9</v>
          </cell>
        </row>
        <row r="159">
          <cell r="D159"/>
        </row>
        <row r="160">
          <cell r="D160" t="str">
            <v>E351207900</v>
          </cell>
        </row>
        <row r="161">
          <cell r="D161" t="str">
            <v>E351237900</v>
          </cell>
        </row>
        <row r="162">
          <cell r="D162" t="str">
            <v>E351237410</v>
          </cell>
        </row>
        <row r="163">
          <cell r="D163" t="str">
            <v>4580</v>
          </cell>
        </row>
        <row r="164">
          <cell r="D164"/>
        </row>
        <row r="165">
          <cell r="D165" t="str">
            <v>E351237400</v>
          </cell>
        </row>
        <row r="166">
          <cell r="D166" t="str">
            <v>E351237408</v>
          </cell>
        </row>
        <row r="167">
          <cell r="D167" t="str">
            <v>E351237405</v>
          </cell>
        </row>
        <row r="168">
          <cell r="D168" t="str">
            <v>E351237401</v>
          </cell>
        </row>
        <row r="169">
          <cell r="D169" t="str">
            <v>E360327401</v>
          </cell>
        </row>
        <row r="170">
          <cell r="D170" t="str">
            <v>E360337401</v>
          </cell>
        </row>
        <row r="171">
          <cell r="D171" t="str">
            <v>E376657401</v>
          </cell>
        </row>
        <row r="172">
          <cell r="D172" t="str">
            <v>E376947401</v>
          </cell>
        </row>
        <row r="173">
          <cell r="D173" t="str">
            <v>E354607401</v>
          </cell>
        </row>
        <row r="174">
          <cell r="D174" t="str">
            <v>E372007401</v>
          </cell>
        </row>
        <row r="175">
          <cell r="D175"/>
        </row>
        <row r="176">
          <cell r="D176" t="str">
            <v>E351237903</v>
          </cell>
        </row>
        <row r="177">
          <cell r="D177" t="str">
            <v>E351237311</v>
          </cell>
        </row>
        <row r="178">
          <cell r="D178" t="str">
            <v>E351207911</v>
          </cell>
        </row>
        <row r="179">
          <cell r="D179"/>
        </row>
        <row r="180">
          <cell r="D180" t="str">
            <v>E351237904</v>
          </cell>
        </row>
        <row r="181">
          <cell r="D181" t="str">
            <v>E351247904</v>
          </cell>
        </row>
        <row r="182">
          <cell r="D182" t="str">
            <v>E351237901</v>
          </cell>
        </row>
        <row r="183">
          <cell r="D183"/>
        </row>
      </sheetData>
      <sheetData sheetId="49">
        <row r="11">
          <cell r="D11" t="str">
            <v>Peter Lee</v>
          </cell>
        </row>
      </sheetData>
      <sheetData sheetId="50">
        <row r="11">
          <cell r="D11" t="str">
            <v>0009H</v>
          </cell>
        </row>
      </sheetData>
      <sheetData sheetId="51"/>
      <sheetData sheetId="52">
        <row r="11">
          <cell r="D11"/>
        </row>
      </sheetData>
      <sheetData sheetId="53">
        <row r="11">
          <cell r="D11"/>
        </row>
      </sheetData>
      <sheetData sheetId="54">
        <row r="11">
          <cell r="D11"/>
        </row>
      </sheetData>
      <sheetData sheetId="55">
        <row r="11">
          <cell r="D11" t="str">
            <v>Corporate Expenditure - Corporate Exp Reserves</v>
          </cell>
        </row>
      </sheetData>
      <sheetData sheetId="56">
        <row r="11">
          <cell r="D11" t="str">
            <v>NonRes Bldg Transfers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nurse"/>
      <sheetName val="Hvisit"/>
      <sheetName val="matern"/>
      <sheetName val="Chirop"/>
      <sheetName val="Other"/>
      <sheetName val="CHScomb"/>
      <sheetName val="Final Com"/>
      <sheetName val="Psychi"/>
      <sheetName val="ComPs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Guidance"/>
      <sheetName val="Summary"/>
      <sheetName val="SoCI"/>
      <sheetName val="SoFP"/>
      <sheetName val="SoCF"/>
      <sheetName val="Checks"/>
      <sheetName val="Variances"/>
      <sheetName val="Reserves"/>
      <sheetName val="DH Budgeting"/>
      <sheetName val="Activity"/>
      <sheetName val="Workforce"/>
      <sheetName val="CoSRR"/>
      <sheetName val="Quality Governance"/>
      <sheetName val="Elections"/>
      <sheetName val="Targets and Indicators"/>
      <sheetName val="Governance Statement"/>
      <sheetName val="Capex Reforecast Trigger"/>
      <sheetName val="Capex Reforecast"/>
      <sheetName val="Capex Declaration"/>
      <sheetName val="Data Validation"/>
      <sheetName val="Settings"/>
      <sheetName val="RangeList"/>
      <sheetName val="ChangeLog"/>
      <sheetName val="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3">
          <cell r="D23">
            <v>42460</v>
          </cell>
        </row>
      </sheetData>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Guidance"/>
      <sheetName val="Summary"/>
      <sheetName val="SoCI"/>
      <sheetName val="SoFP"/>
      <sheetName val="SoCF"/>
      <sheetName val="Reserve Movements"/>
      <sheetName val="Checks"/>
      <sheetName val="CoSRR"/>
      <sheetName val="Variances"/>
      <sheetName val="DH Budgeting"/>
      <sheetName val="Workforce"/>
      <sheetName val="Activity"/>
      <sheetName val="Targets and Indicators"/>
      <sheetName val="Distressed Finance"/>
      <sheetName val="DF Detail"/>
      <sheetName val="Org Health Indicators"/>
      <sheetName val="Elections"/>
      <sheetName val="Governance Statement"/>
      <sheetName val="Capex Reforecast Trigger"/>
      <sheetName val="Capex Reforecast"/>
      <sheetName val="Capex Declaration"/>
      <sheetName val="Data Validation"/>
      <sheetName val="Settings"/>
      <sheetName val="RangeList"/>
      <sheetName val="ChangeLog"/>
      <sheetName val="Log"/>
    </sheetNames>
    <sheetDataSet>
      <sheetData sheetId="0" refreshError="1">
        <row r="24">
          <cell r="D24" t="str">
            <v>South East Coast Ambulance Service NHS Foundation Trust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6">
          <cell r="D26">
            <v>4</v>
          </cell>
        </row>
      </sheetData>
      <sheetData sheetId="25" refreshError="1"/>
      <sheetData sheetId="26" refreshError="1"/>
      <sheetData sheetId="2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ole McCarthy" refreshedDate="44697.378548726854" createdVersion="7" refreshedVersion="7" minRefreshableVersion="3" recordCount="4775" xr:uid="{8F4164B4-5F3C-4CC7-9519-197811143E4E}">
  <cacheSource type="worksheet">
    <worksheetSource ref="A3:AK4778" sheet="Trans"/>
  </cacheSource>
  <cacheFields count="37">
    <cacheField name="Ledger short name" numFmtId="0">
      <sharedItems/>
    </cacheField>
    <cacheField name="Cost centre code" numFmtId="49">
      <sharedItems/>
    </cacheField>
    <cacheField name="Subjective code" numFmtId="49">
      <sharedItems/>
    </cacheField>
    <cacheField name="Analysis 1 code" numFmtId="49">
      <sharedItems/>
    </cacheField>
    <cacheField name="Analysis 2 code" numFmtId="49">
      <sharedItems/>
    </cacheField>
    <cacheField name="Spare code" numFmtId="49">
      <sharedItems/>
    </cacheField>
    <cacheField name="Cost centre name" numFmtId="0">
      <sharedItems/>
    </cacheField>
    <cacheField name="Subjective name" numFmtId="0">
      <sharedItems/>
    </cacheField>
    <cacheField name="Analysis 1 name" numFmtId="0">
      <sharedItems/>
    </cacheField>
    <cacheField name="Analysis 2 name" numFmtId="0">
      <sharedItems/>
    </cacheField>
    <cacheField name="Spare name" numFmtId="0">
      <sharedItems/>
    </cacheField>
    <cacheField name="Amount (£)" numFmtId="164">
      <sharedItems containsSemiMixedTypes="0" containsString="0" containsNumber="1" minValue="-308654.06" maxValue="308654.06"/>
    </cacheField>
    <cacheField name="Month" numFmtId="17">
      <sharedItems containsSemiMixedTypes="0" containsNonDate="0" containsDate="1" containsString="0" minDate="2018-04-01T00:00:00" maxDate="2022-03-02T00:00:00"/>
    </cacheField>
    <cacheField name="Category" numFmtId="0">
      <sharedItems count="6">
        <s v="Receiving"/>
        <s v="Purchase Invoices"/>
        <s v="Adjustment"/>
        <s v="Accrual"/>
        <s v="Trust Local Payments"/>
        <s v="Misc Receipts"/>
      </sharedItems>
    </cacheField>
    <cacheField name="Jnl source" numFmtId="0">
      <sharedItems/>
    </cacheField>
    <cacheField name="Jnl header" numFmtId="0">
      <sharedItems/>
    </cacheField>
    <cacheField name="Batch name" numFmtId="0">
      <sharedItems/>
    </cacheField>
    <cacheField name="Jnl name" numFmtId="0">
      <sharedItems/>
    </cacheField>
    <cacheField name="Posted date" numFmtId="14">
      <sharedItems containsSemiMixedTypes="0" containsNonDate="0" containsDate="1" containsString="0" minDate="2018-03-29T00:00:00" maxDate="2022-04-06T00:00:00"/>
    </cacheField>
    <cacheField name="Jnl created by" numFmtId="0">
      <sharedItems containsBlank="1"/>
    </cacheField>
    <cacheField name="Jnl line number" numFmtId="0">
      <sharedItems containsSemiMixedTypes="0" containsString="0" containsNumber="1" containsInteger="1" minValue="1" maxValue="4422"/>
    </cacheField>
    <cacheField name="Journal Line Description" numFmtId="0">
      <sharedItems/>
    </cacheField>
    <cacheField name="Party" numFmtId="0">
      <sharedItems count="483">
        <s v="CAPSTICKS SOLICITORS"/>
        <s v="SBS RYD APR-18 VAT ADJUSTMENT JOURNAL Adjustment GBP"/>
        <s v="THANET DISTRICT COUNCIL"/>
        <s v="RYD FIN AFK 1819 03 003 Adjustment GBP"/>
        <s v="SBS RYD OCT-18 VAT ADJUSTMENT JOURNAL Adjustment GBP"/>
        <s v="RYD FIN CAM 1819 09 002 Accrual GBP"/>
        <s v="Reverses &quot;RYD FIN CAM 1819 09 002 Accrual GBP&quot;10-JAN-19 18:01:59"/>
        <s v="RYD FIN PK 18/19 M10 002 Adjustment GBP"/>
        <s v="SBS RYD NOV-18 VAT ADJUSTMENT JOURNAL Adjustment GBP"/>
        <s v="SBS RYD DEC-18 VAT RETURN ADJUSTMENT Adjustment GBP"/>
        <s v="SBS RYD FEB-19 VAT ADJUSTMENT JOURNAL Adjustment GBP"/>
        <s v="SBS RYD Jan-19 VAT Return Adjustment GBP"/>
        <s v="Capsticks Solicitors LLP"/>
        <s v="RYD FIN BN 1920 01 009 Accrual GBP"/>
        <s v="RYD FIN BN 1920 01 013 Accrual GBP"/>
        <s v="RYD FIN BN 1920 01 012 Accrual GBP"/>
        <s v="SBS RYD MAR-19 VAT ADJUSTMENT JOURNAL Adjustment GBP"/>
        <s v="RYD FIN CAM 1920 02 023 Accrual GBP"/>
        <s v="Reverses &quot;RYD FIN BN 1920 01 009 Accrual GBP&quot;10-MAY-19 17:48:04"/>
        <s v="Reverses &quot;RYD FIN BN 1920 01 012 Accrual GBP&quot;10-MAY-19 17:48:28"/>
        <s v="Reverses &quot;RYD FIN BN 1920 01 013 Accrual GBP&quot;10-MAY-19 17:48:29"/>
        <s v="SBSCM JW RYD 001 MAY 19 Adjustment GBP"/>
        <s v="SBS RYD APR-19 VAT ADJUSTMENT JOURNAL Adjustment GBP"/>
        <s v="Reverses &quot;RYD FIN CAM 1920 02 023 Accrual GBP&quot;11-JUN-19 17:48:43"/>
        <s v="SBS RYD MAY-19 VAT ADJUSTMENT JOURNAL Adjustment GBP"/>
        <s v="SBS RYD May-19 Reversal VAT Adjustment Journal Adjustment GBP"/>
        <s v="SSC MISCELLANEOUS"/>
        <s v="SBS RYD JUL-19 VAT ADJUSTMENT JOURNAL Adjustment GBP"/>
        <s v="SBS RYD AUG-19 VAT ADJUSTMENT JOURNAL Adjustment GBP"/>
        <s v="SBS RYD NOV-19 VAT ADJUSTMENT JOURNAL Adjustment GBP"/>
        <s v="SBS RYD OCT-19 VAT ADJUSTMENT JOURNAL Adjustment GBP"/>
        <s v="SBS RYD DEC-19 VAT ADJUSTMENT JOURNAL Adjustment GBP"/>
        <s v="CBRE LTD"/>
        <s v="SBS RYD JAN-20 VAT ADJUSTMENT JOURNAL Adjustment GBP"/>
        <s v="RYD FIN RSM 2021 01 002 Adjustment GBP Adjustment GBP"/>
        <s v="SBS RYD MAY-20 VAT ADJUSTMENT JOURNAL Adjustment GBP"/>
        <s v="RYD FIN CAM 2021 08 011 Adjustment GBP"/>
        <s v="SBS RYD OCT-20 VAT ADJUSTMENT JOURNAL Adjustment GBP"/>
        <s v="RYD FIN RSM 2021 09 002 Adjustment GBP Adjustment GBP"/>
        <s v="SBS RYD NOV-20 VAT ADJUSTMENT JOURNAL Adjustment GBP"/>
        <s v="RYD FIN RSM 2021 10 001 Adjustment GBP Adjustment GBP"/>
        <s v="SBS RYD DEC-20 VAT ADJUSTMENT JOURNAL Adjustment GBP"/>
        <s v="SBS RYD JAN-21 VAT ADJUSTMENT JOURNAL Adjustment GBP"/>
        <s v="RYD FIN RSM 2122 02 001 Adjustment GBP Adjustment GBP"/>
        <s v="RYD FIN RSM 2122 03 008 Adjustment GBP Adjustment GBP"/>
        <s v="SBS RYD MAY-21 VAT ADJUSTMENT JOURNAL Adjustment GBP"/>
        <s v="LEWES DISTRICT COUNCIL"/>
        <s v="RYD FIN BAN 2122 04 001 Accrual GBP"/>
        <s v="Reverses &quot;RYD FIN BAN 2122 04 001 Accrual GBP&quot;10-AUG-21 17:23:26"/>
        <s v="SBSCM SR RYD 002 AUG 21 Adjustment GBP"/>
        <s v="RYD FIN RSM 2122 0 001 Adjustment GBP Adjustment GBP"/>
        <s v="RYD FIN RSM 2122 06 001 Adjustment GBP Adjustment GBP"/>
        <s v="SBS RYD AUG-21 VAT ADJUSTMENT JOURNAL Adjustment GBP"/>
        <s v="RYD FIN RSM 2122 07 001 Adjustment GBP Adjustment GBP"/>
        <s v="RYD FIN RSM 2122 08 001 Adjustment GBP Adjustment GBP"/>
        <s v="CHAWTON HILL ASSOCIATES LTD"/>
        <s v="RYD FIN SA 2122 09 005 Accrual GBP"/>
        <s v="Reverses &quot;RYD FIN SA 2122 09 005 Accrual GBP&quot;12-JAN-22 17:34:39"/>
        <s v="SBS RYD DEC-21 VAT ADJUSTMENT JOURNAL Adjustment GBP"/>
        <s v="HUNT COMMERCIAL PROPERTY LTD"/>
        <s v="RYD FIN CAM 2122 11 028 Adjustment GBP"/>
        <s v="SBS RYD JAN-22 VAT ADJUSTMENT JOURNAL Adjustment GBP"/>
        <s v="RYD FIN SA 2021 12 003 Accrual GBP"/>
        <s v="KENINGTONS LLP"/>
        <s v="MONTAGU EVANS LLP"/>
        <s v="RYD FIN SA 2122 08 001 Accrual GBP"/>
        <s v="Reverses &quot;RYD FIN SA 2122 08 001 Accrual GBP&quot;09-DEC-21 17:41:12"/>
        <s v="SBSCM SK RYD 002 DEC 21 Adjustment GBP"/>
        <s v="RYD FIN CAM 1819 03 004 Accrual GBP"/>
        <s v="RYD FIN CAM 1819 04 005 Accrual GBP"/>
        <s v="Reverses &quot;RYD FIN CAM 1819 03 004 Accrual GBP&quot;10-JUL-18 18:02:05"/>
        <s v="RYD FIN KP 1819 M05 009 Accrual GBP"/>
        <s v="RYD FIN CAM 1819 05 007 Accrual GBP"/>
        <s v="Reverses &quot;RYD FIN CAM 1819 04 005 Accrual GBP&quot;09-AUG-18 18:02:31"/>
        <s v="NHS LITIGATION AUTHORITY"/>
        <s v="10RYD FIN CAM 1819 06 00# Accrual GBP"/>
        <s v="Reverses &quot;RYD FIN CAM 1819 05 007 Accrual GBP&quot;11-SEP-18 18:02:08"/>
        <s v="Reverses &quot;RYD FIN KP 1819 M05 009 Accrual GBP&quot;11-SEP-18 18:02:10"/>
        <s v="RYD FIN SL 1819 M07 001 Accrual GBP"/>
        <s v="Reverses &quot;10RYD FIN CAM 1819 06 00# Accrual GBP&quot;09-OCT-18 18:03:22"/>
        <s v="RYD FIN CAM 1819 08 016 Accrual GBP"/>
        <s v="Reverses &quot;RYD FIN SL 1819 M07 001 Accrual GBP&quot;09-NOV-18 18:04:01"/>
        <s v="RYD FIN DD 18/19 09 013 Accrual GBP"/>
        <s v="Reverses &quot;RYD FIN CAM 1819 08 016 Accrual GBP&quot;11-DEC-18 18:04:33"/>
        <s v="RYD FIN PK 18/19 M10 003 Accrual GBP"/>
        <s v="Reverses &quot;RYD FIN DD 18/19 09 013 Accrual GBP&quot;10-JAN-19 18:03:22"/>
        <s v="RYD FIN AFK 1819 11 004 Accrual GBP"/>
        <s v="Reverses &quot;RYD FIN PK 18/19 M10 003 Accrual GBP&quot;11-FEB-19 18:05:40"/>
        <s v="RYD FIN CAM 1819 12 019 Accrual GBP"/>
        <s v="Reverses &quot;RYD FIN AFK 1819 11 004 Accrual GBP&quot;11-MAR-19 18:00:39"/>
        <s v="RYD FIN PK 002 - Accruals for FBP1; Apr 19 Accrual GBP"/>
        <s v="Reverses &quot;RYD FIN CAM 1819 12 019 Accrual GBP&quot;11-APR-19 17:49:11"/>
        <s v="RYD FIN CAM 1920 02 024 Accrual GBP"/>
        <s v="Reverses &quot;RYD FIN PK 002 - Accruals for FBP1; Apr 19 Accrual GBP&quot;10-MAY-19 17:48:00"/>
        <s v="RYD FIN CAM 1920 03 022 Accrual GBP"/>
        <s v="Reverses &quot;RYD FIN CAM 1920 02 024 Accrual GBP&quot;11-JUN-19 17:48:44"/>
        <s v="Mark Shaw"/>
        <s v="RYD FIN CAM 1920 04 020 Accrual GBP"/>
        <s v="Reverses &quot;RYD FIN CAM 1920 03 022 Accrual GBP&quot;09-JUL-19 17:51:23"/>
        <s v="RYD FIN CAM 1920 04 004 Adjustment GBP"/>
        <s v="RYD FIN CAM 1920 05 031 Accrual GBP"/>
        <s v="Reverses &quot;RYD FIN CAM 1920 04 020 Accrual GBP&quot;09-AUG-19 18:02:19"/>
        <s v="Mrs N Mitchell"/>
        <s v="RYD FIN CAM 1920 09 017 Accrual GBP"/>
        <s v="Reverses &quot;RYD FIN CAM 1920 05 031 Accrual GBP&quot;10-SEP-19 18:03:07"/>
        <s v="RYD FIN CAM 1920 07 015 Accrual GBP"/>
        <s v="Reverses &quot;RYD FIN CAM 1920 09 017 Accrual GBP&quot;09-OCT-19 18:02:34"/>
        <s v="RYD FIN BAN 1920 08 020 Accrual GBP"/>
        <s v="Reverses &quot;RYD FIN CAM 1920 07 015 Accrual GBP&quot;11-NOV-19 17:57:40"/>
        <s v="RYD FIN CAM 1920 09 05 Accrual GBP"/>
        <s v="Reverses &quot;RYD FIN BAN 1920 08 020 Accrual GBP&quot;10-DEC-19 17:57:48"/>
        <s v="RYD FIN CAM 1920 10 007 Accrual GBP"/>
        <s v="Reverses &quot;RYD FIN CAM 1920 09 05 Accrual GBP&quot;10-JAN-20 17:51:55"/>
        <s v="Reverses &quot;RYD FIN CAM 1920 10 007 Accrual GBP&quot;11-FEB-20 17:58:30"/>
        <s v="NHS RESOLUTION"/>
        <s v="Kennedys"/>
        <s v="Chambers of Jacob Levy QC"/>
        <s v="RYD FIN BAN 2122 02 004 Accrual GBP"/>
        <s v="Reverses &quot;RYD FIN BAN 2122 02 004 Accrual GBP&quot;09-JUN-21 17:31:08"/>
        <s v="RYD FIN PK 1819 01 001 Accrual GBP"/>
        <s v="RYD FIN KP 1819 M01 001 Accrual GBP"/>
        <s v="Reverses &quot;RYD FIN AK1 1718 12 001 Accrual GBP&quot;13-APR-18 17:34:45"/>
        <s v="Reverses &quot;RYD FIN PK 1718 12 005 Accrual GBP&quot;13-APR-18 17:35:42"/>
        <s v="SSC PAYE"/>
        <s v="IOLITE CONSULTANTS LTD"/>
        <s v="BRACHERS LLP"/>
        <s v="RESULTS CO (THE)"/>
        <s v="RYD FIN KP 1819 M02 009 Accrual GBP"/>
        <s v="RYD FIN TA 18/19 02 025 Accrual GBP"/>
        <s v="Reverses &quot;RYD FIN KP 1819 M01 001 Accrual GBP&quot;10-MAY-18 18:05:45"/>
        <s v="Reverses &quot;RYD FIN PK 1819 01 001 Accrual GBP&quot;10-MAY-18 18:07:15"/>
        <s v="CCX  EQUIPMENT DISPOSALS"/>
        <s v="HOLIDAY INN GATWICK AIRPORT"/>
        <s v="REED SPECIALIST RECRUITMENT LTD"/>
        <s v="RYD FIN KP 1819 M03 006 Accrual GBP"/>
        <s v="RYD FIN KP 1819 M03 003 Accrual GBP"/>
        <s v="RYD FIN TA 18/19 03 018 Accrual GBP"/>
        <s v="Reverses &quot;RYD FIN KP 1819 M02 009 Accrual GBP&quot;06-JUN-18 13:34:05"/>
        <s v="Reverses &quot;RYD FIN TA 18/19 02 025 Accrual GBP&quot;11-JUN-18 18:04:02"/>
        <s v="RYD FIN JO 1819 04 028 Accrual GBP"/>
        <s v="RYD FIN KP 1819 M04 009 Accrual GBP"/>
        <s v="RYD FIN KP 1819 M04 012 Accrual GBP"/>
        <s v="RYD FIN TA 18/19 04 020 Accrual GBP"/>
        <s v="RYD FIN TA 18/19 04 023 Accrual GBP"/>
        <s v="Reverses &quot;RYD FIN KP 1819 M03 003 Accrual GBP&quot;10-JUL-18 18:01:46"/>
        <s v="Reverses &quot;RYD FIN KP 1819 M03 006 Accrual GBP&quot;10-JUL-18 18:02:12"/>
        <s v="Reverses &quot;RYD FIN TA 18/19 03 018 Accrual GBP&quot;10-JUL-18 18:02:51"/>
        <s v="RYD FIN TA 18/19 04 024 Adjustment GBP"/>
        <s v="RYD FIN KP 1819 M05 017 Accrual GBP"/>
        <s v="Reverses &quot;RYD FIN JO 1819 04 028 Accrual GBP&quot;09-AUG-18 18:03:42"/>
        <s v="Reverses &quot;RYD FIN KP 1819 M04 009 Accrual GBP&quot;09-AUG-18 18:02:29"/>
        <s v="Reverses &quot;RYD FIN KP 1819 M04 012 Accrual GBP&quot;09-AUG-18 18:02:38"/>
        <s v="Reverses &quot;RYD FIN TA 18/19 04 020 Accrual GBP&quot;09-AUG-18 18:03:47"/>
        <s v="Reverses &quot;RYD FIN TA 18/19 04 023 Accrual GBP&quot;09-AUG-18 18:04:10"/>
        <s v="SBSCM JW RYD 002 AUG 18 Adjustment GBP"/>
        <s v="RYD FIN PK 1819 M05 018 Adjustment GBP"/>
        <s v="SBS RYD JUL-18 VAT ADJUSTMENT JOURNAL Adjustment GBP"/>
        <s v="SBS RYD JUN-18 VAT ADJUSTMENT JOURNAL Adjustment GBP"/>
        <s v="DAC BEACHCROFT LLP"/>
        <s v="RYD FIN KP 1819 M06 038 Accrual GBP"/>
        <s v="Reverses &quot;RYD FIN KP 1819 M05 017 Accrual GBP&quot;11-SEP-18 18:02:46"/>
        <s v="SBS RYD AUG-18 VAT ADJUSTMENT JOURNAL Adjustment GBP"/>
        <s v="RYD FIN KP 1819 M07 023 Accrual GBP"/>
        <s v="Reverses &quot;RYD FIN KP 1819 M06 038 Accrual GBP&quot;09-OCT-18 18:05:01"/>
        <s v="SBS RYD SEP-18 VAT ADJUSTMENT JOURNAL Adjustment GBP"/>
        <s v="RYD FIN KP 1819 M08 019 Accrual GBP"/>
        <s v="RYD FIN KP 1819 M08 018 Accrual GBP"/>
        <s v="RYD FIN KP 1819 M08 027 Accrual GBP"/>
        <s v="Reverses &quot;RYD FIN KP 1819 M07 023 Accrual GBP&quot;09-NOV-18 18:03:14"/>
        <s v="RYD FIN CAM 1819 08 006 Accrual GBP"/>
        <s v="RYD FIN DD 18/19 09 019 Accrual GBP"/>
        <s v="Reverses &quot;RYD FIN KP 1819 M08 018 Accrual GBP&quot;11-DEC-18 18:04:11"/>
        <s v="Reverses &quot;RYD FIN KP 1819 M08 019 Accrual GBP&quot;11-DEC-18 18:04:15"/>
        <s v="Reverses &quot;RYD FIN KP 1819 M08 027 Accrual GBP&quot;11-DEC-18 18:04:34"/>
        <s v="Reverses &quot;RYD FIN CAM 1819 08 006 Accrual GBP&quot;11-DEC-18 18:03:54"/>
        <s v="RYD FIN KP 18/19 10 023 Accrual GBP"/>
        <s v="Reverses &quot;RYD FIN DD 18/19 09 019 Accrual GBP&quot;10-JAN-19 18:03:28"/>
        <s v="RYD FIN KP 18/19 11 022 Accrual GBP"/>
        <s v="RYD FIN KP 18/19 11 036 Accrual GBP"/>
        <s v="Reverses &quot;RYD FIN KP 18/19 10 023 Accrual GBP&quot;11-FEB-19 18:04:59"/>
        <s v="RYD FIN KP 18/19 12 039 Accrual GBP"/>
        <s v="Reverses &quot;RYD FIN KP 18/19 11 022 Accrual GBP&quot;11-MAR-19 18:00:47"/>
        <s v="Reverses &quot;RYD FIN KP 18/19 11 036 Accrual GBP&quot;11-MAR-19 18:01:15"/>
        <s v="JN SYMES"/>
        <s v="RYD FIN KP 19/20 01 023 Accrual GBP"/>
        <s v="Reverses &quot;RYD FIN KP 18/19 12 039 Accrual GBP&quot;11-APR-19 17:49:08"/>
        <s v="RYD FIN CAM 1920 02 019 Accrual GBP"/>
        <s v="Reverses &quot;RYD FIN KP 19/20 01 023 Accrual GBP&quot;10-MAY-19 17:47:33"/>
        <s v="CARE QUALITY COMMISSION"/>
        <s v="RYD FIN CAM 1920 03 010 Accrual GBP"/>
        <s v="RYD FIN CAM 1920 03 013 Accrual GBP"/>
        <s v="RYD FIN BN 1920 03 013 Accrual GBP"/>
        <s v="Reverses &quot;RYD FIN CAM 1920 02 019 Accrual GBP&quot;11-JUN-19 17:48:39"/>
        <s v="MS SOLICITORS LTD"/>
        <s v="RYD FIN CAM 1920 04 013 Accrual GBP"/>
        <s v="Reverses &quot;RYD FIN BN 1920 03 013 Accrual GBP&quot;09-JUL-19 17:50:20"/>
        <s v="Reverses &quot;RYD FIN CAM 1920 03 010 Accrual GBP&quot;09-JUL-19 17:50:21"/>
        <s v="Reverses &quot;RYD FIN CAM 1920 03 013 Accrual GBP&quot;09-JUL-19 17:50:38"/>
        <s v="SBSCM JW RYD 002 JUL 19 Adjustment GBP"/>
        <s v="RYD FIN CAM 1920 05 028 Accrual GBP"/>
        <s v="Reverses &quot;RYD FIN CAM 1920 04 013 Accrual GBP&quot;09-AUG-19 18:01:58"/>
        <s v="RYD FIN CAM 1920 09 016 Accrual GBP"/>
        <s v="Reverses &quot;RYD FIN CAM 1920 05 028 Accrual GBP&quot;10-SEP-19 18:02:54"/>
        <s v="RYD FIN CAM 1920 07 014 Accrual GBP"/>
        <s v="RYD FIN CAM 1920 07 013 Accrual GBP"/>
        <s v="Reverses &quot;RYD FIN CAM 1920 09 016 Accrual GBP&quot;09-OCT-19 18:02:15"/>
        <s v="SBS RYD SEP-19 VAT ADJUSTMENT JOURNAL Adjustment GBP"/>
        <s v="INVESTIGATIONS BY DESIGN LTD"/>
        <s v="RYD FIN CAM 1920 08 014 Accrual GBP"/>
        <s v="RYD FIN BAN 1920 08 019 Accrual GBP"/>
        <s v="Reverses &quot;RYD FIN CAM 1920 07 013 Accrual GBP&quot;11-NOV-19 17:57:00"/>
        <s v="Reverses &quot;RYD FIN CAM 1920 07 014 Accrual GBP&quot;11-NOV-19 17:57:38"/>
        <s v="VISTA EMPLOYER SERVICES LTD"/>
        <s v="Black Norman Solicitors Ltd"/>
        <s v="RYD FIN CAM 1920 09 008 Accrual GBP"/>
        <s v="Reverses &quot;RYD FIN BAN 1920 08 019 Accrual GBP&quot;10-DEC-19 17:57:21"/>
        <s v="Reverses &quot;RYD FIN CAM 1920 08 014 Accrual GBP&quot;10-DEC-19 17:57:40"/>
        <s v="RYD FIN CAM 1920 09 001 Adjustment GBP"/>
        <s v="RYD FIN CAM 1920 09 007 Adjustment GBP"/>
        <s v="RYD FIN CAM 1920 10 006 Accrual GBP"/>
        <s v="Reverses &quot;RYD FIN CAM 1920 09 008 Accrual GBP&quot;10-JAN-20 17:51:33"/>
        <s v="RYD FIN CAM 1920 10 005 Adjustment GBP"/>
        <s v="UNIONLINE"/>
        <s v="EAST OF ENGLAND AMBULANCE SERVICE NHS TRUST"/>
        <s v="RYD FIN CAM 1920 11 009 Accrual GBP"/>
        <s v="Reverses &quot;RYD FIN CAM 1920 10 006 Accrual GBP&quot;11-FEB-20 17:58:28"/>
        <s v="CONSTANTINE LAW LTD"/>
        <s v="RYD FIN CAM 1920 12 011 Accrual GBP"/>
        <s v="Reverses &quot;RYD FIN CAM 1920 11 009 Accrual GBP&quot;10-MAR-20 17:55:27"/>
        <s v="RYD FIN BAN 1920 12 010 Accrual GBP"/>
        <s v="RYD FIN CAM 2021 01 004 Accrual GBP"/>
        <s v="RYD FIN BAN 2021 01 015 Accrual GBP"/>
        <s v="Reverses &quot;RYD FIN CAM 1920 12 011 Accrual GBP&quot;17-APR-20 17:41:38"/>
        <s v="SBS RYD MAR-20 VAT ADJUSTMENT JOURNAL Adjustment GBP"/>
        <s v="RYD FIN CAM 2021 01 005 Accrual GBP"/>
        <s v="Reverses &quot;RYD FIN BAN 1920 12 010 Accrual GBP&quot;17-APR-20 17:41:22"/>
        <s v="RYD FIN CAM 2021 02 005 Accrual GBP"/>
        <s v="RYD FIN BAN 2021 02 001 Accrual GBP"/>
        <s v="Reverses &quot;RYD FIN BAN 2021 01 015 Accrual GBP&quot;12-MAY-20 17:39:38"/>
        <s v="Reverses &quot;RYD FIN CAM 2021 01 004 Accrual GBP&quot;12-MAY-20 17:39:39"/>
        <s v="THOMPSONS SOLICITORS"/>
        <s v="Reverses &quot;RYD FIN CAM 2021 01 005 Accrual GBP&quot;05-JUN-20 18:12:04"/>
        <s v="RYD FIN CAM 2021 03 011 Accrual GBP"/>
        <s v="RYD FIN BAN 2021 03 006 Accrual GBP"/>
        <s v="Reverses &quot;RYD FIN BAN 2021 02 001 Accrual GBP&quot;09-JUN-20 18:03:54"/>
        <s v="Reverses &quot;RYD FIN CAM 2021 02 005 Accrual GBP&quot;09-JUN-20 18:05:24"/>
        <s v="RYD FIN CAM 2021 03 012 Adjustment GBP"/>
        <s v="RYD FIN CAM 2021 03 001 Adjustment GBP"/>
        <s v="RYD FIN BAN 2021 03 004 Adjustment GBP"/>
        <s v="RYD FIN CAM 2021 04 012 Accrual GBP"/>
        <s v="Reverses &quot;RYD FIN BAN 2021 03 006 Accrual GBP&quot;09-JUL-20 17:16:48"/>
        <s v="Reverses &quot;RYD FIN CAM 2021 03 011 Accrual GBP&quot;09-JUL-20 17:17:35"/>
        <s v="SBSCM JW RYD 002 JUL 20 Adjustment GBP"/>
        <s v="RYD FIN BAN 2021 04 005 Accrual GBP"/>
        <s v="RYD FIN CAM 2021 05 014 Accrual GBP"/>
        <s v="RYD FIN CAM 2021 05 012 Accrual GBP"/>
        <s v="Reverses &quot;RYD FIN CAM 2021 04 012 Accrual GBP&quot;11-AUG-20 17:44:06"/>
        <s v="RYD FIN CAM 2021 05 004 Adjustment GBP"/>
        <s v="Reverses &quot;RYD FIN BAN 2021 04 005 Accrual GBP&quot;11-AUG-20 17:43:17"/>
        <s v="RYD FIN CAM 2021 05 013 Adjustment GBP"/>
        <s v="RYD FIN CAM 2021 06 007 Accrual GBP"/>
        <s v="Reverses &quot;RYD FIN CAM 2021 05 012 Accrual GBP&quot;09-SEP-20 17:47:22"/>
        <s v="Reverses &quot;RYD FIN CAM 2021 05 014 Accrual GBP&quot;09-SEP-20 17:47:40"/>
        <s v="Berrymans Lace Mawer LLP"/>
        <s v="RYD FIN CAM 2021 06 010 Adjustment GBP"/>
        <s v="RYD FIN CAM 2021 07 011 Accrual GBP"/>
        <s v="Reverses &quot;RYD FIN CAM 2021 06 007 Accrual GBP&quot;09-OCT-20 17:29:14"/>
        <s v="RYD FIN CAM 2021 08 009 Accrual GBP"/>
        <s v="RYD FIN CAM 2021 08 014 Accrual GBP"/>
        <s v="Reverses &quot;RYD FIN CAM 2021 07 011 Accrual GBP&quot;10-NOV-20 17:47:15"/>
        <s v="RYD FIN CAM 2021 08 015 Adjustment GBP"/>
        <s v="RYD FIN CAM 2021 09 008 Accrual GBP"/>
        <s v="RYD FIN CAM 2021 09 009 Accrual GBP"/>
        <s v="Reverses &quot;RYD FIN CAM 2021 08 009 Accrual GBP&quot;09-DEC-20 17:35:18"/>
        <s v="Reverses &quot;RYD FIN CAM 2021 08 014 Accrual GBP&quot;09-DEC-20 17:35:36"/>
        <s v="RYD FIN CAM 2021 09 010 Accrual GBP"/>
        <s v="RYD FIN CAM 2021 09 010A Accrual GBP"/>
        <s v="RYD FIN CAM 2021 09 010B Adjustment GBP"/>
        <s v="RYD FIN CAM 2021 09 012 Accrual GBP"/>
        <s v="RYD FIN CAM 2021 09 012A CORR Accrual GBP"/>
        <s v="RYD FIN CAM 2021 09 012B CORR Adjustment GBP"/>
        <s v="RYD FIN CAM 2021 10 008 Accrual GBP"/>
        <s v="Reverses &quot;RYD FIN CAM 2021 09 008 Accrual GBP&quot;12-JAN-21 17:35:31"/>
        <s v="Reverses &quot;RYD FIN CAM 2021 09 009 Accrual GBP&quot;12-JAN-21 17:35:39"/>
        <s v="Reverses &quot;RYD FIN CAM 2021 09 010 Accrual GBP&quot;12-JAN-21 17:35:40"/>
        <s v="Reverses &quot;RYD FIN CAM 2021 09 010A Accrual GBP&quot;12-JAN-21 17:36:12"/>
        <s v="Reverses &quot;RYD FIN CAM 2021 09 012 Accrual GBP&quot;12-JAN-21 17:35:55"/>
        <s v="Reverses &quot;RYD FIN CAM 2021 09 012A CORR Accrual GBP&quot;12-JAN-21 17:36:13"/>
        <s v="RYD FIN CAM 2021 11 007 Accrual GBP"/>
        <s v="RYD FIN CAM 2021 11 009 Accrual GBP"/>
        <s v="Reverses &quot;RYD FIN CAM 2021 10 008 Accrual GBP&quot;09-FEB-21 17:35:40"/>
        <s v="RYD FIN CAM 2021 11 010 Adjustment GBP"/>
        <s v="RYD FIN CAM 2021 12 018 Accrual GBP"/>
        <s v="RYD FIN CAM 2021 12 007 Accrual GBP"/>
        <s v="Reverses &quot;RYD FIN CAM 2021 11 007 Accrual GBP&quot;09-MAR-21 17:31:36"/>
        <s v="Reverses &quot;RYD FIN CAM 2021 11 009 Accrual GBP&quot;09-MAR-21 17:31:45"/>
        <s v="RYD FIN CAM 2021 12 008 Adjustment GBP"/>
        <s v="RYD FIN CAM 2021 12 010 Adjustment GBP"/>
        <s v="RYD FIN CAM 2122 01 010 Accrual GBP"/>
        <s v="Reverses &quot;RYD FIN CAM 2021 12 007 Accrual GBP&quot;15-APR-21 17:43:21"/>
        <s v="Reverses &quot;RYD FIN CAM 2021 12 018 Accrual GBP&quot;15-APR-21 17:44:39"/>
        <s v="RYD FIN CAM 2122 01 011 Adjustment GBP"/>
        <s v="RYD FIN CAM 2122 02 011 Accrual GBP"/>
        <s v="Reverses &quot;RYD FIN CAM 2122 01 010 Accrual GBP&quot;12-MAY-21 17:58:20"/>
        <s v="RYD FIN CAM 2122 02 014 Adjustment GBP"/>
        <s v="RYD FIN CAM 2122 03 012 Accrual GBP"/>
        <s v="RYD FIN CAM 2122 03 014 Accrual GBP"/>
        <s v="RYD FIN BAN 2122 03 006 Accrual GBP"/>
        <s v="Reverses &quot;RYD FIN CAM 2122 02 011 Accrual GBP&quot;09-JUN-21 17:32:33"/>
        <s v="RYD FIN CAM 2122 03 015 Adjustment GBP"/>
        <s v="RYD FIN CAM 2122 04 012 Accrual GBP"/>
        <s v="Reverses &quot;RYD FIN BAN 2122 03 006 Accrual GBP&quot;09-JUL-21 17:24:49"/>
        <s v="Reverses &quot;RYD FIN CAM 2122 03 012 Accrual GBP&quot;09-JUL-21 17:26:44"/>
        <s v="Reverses &quot;RYD FIN CAM 2122 03 014 Accrual GBP&quot;09-JUL-21 17:26:48"/>
        <s v="SBSCM SK RYD 001 JUL 21 Adjustment GBP"/>
        <s v="SBS RYD JUN-21 ADDITIONAL VAT JOURNAL Adjustment GBP"/>
        <s v="RYD FIN CAM 2122 05 017 Accrual GBP"/>
        <s v="Reverses &quot;RYD FIN CAM 2122 04 012 Accrual GBP&quot;10-AUG-21 17:24:30"/>
        <s v="RYD FIN CAM 2122 06 020 Accrual GBP"/>
        <s v="Reverses &quot;RYD FIN CAM 2122 05 017 Accrual GBP&quot;09-SEP-21 17:30:39"/>
        <s v="RYD FIN CAM 2122 07 021 Accrual GBP"/>
        <s v="Reverses &quot;RYD FIN CAM 2122 06 020 Accrual GBP&quot;11-OCT-21 17:51:06"/>
        <s v="RYD FIN CAM 2122 08 026 Accrual GBP"/>
        <s v="Reverses &quot;RYD FIN CAM 2122 07 021 Accrual GBP&quot;09-NOV-21 17:30:11"/>
        <s v="RYD FIN CAM 2122 09 014 Accrual GBP"/>
        <s v="Reverses &quot;RYD FIN CAM 2122 08 026 Accrual GBP&quot;09-DEC-21 17:42:37"/>
        <s v="RYD FIN CAM 2122 10 018 Accrual GBP"/>
        <s v="Reverses &quot;RYD FIN CAM 2122 09 014 Accrual GBP&quot;12-JAN-22 17:35:12"/>
        <s v="RYD FIN CAM 2122 11 029 Accrual GBP"/>
        <s v="RYD FIN CAM 2122 11 012 Accrual GBP"/>
        <s v="Reverses &quot;RYD FIN CAM 2122 10 018 Accrual GBP&quot;09-FEB-22 17:36:22"/>
        <s v="RYD FIN CAM 2122 12 013 Accrual GBP"/>
        <s v="Reverses &quot;RYD FIN CAM 2122 11 012 Accrual GBP&quot;09-MAR-2022 17:42:49"/>
        <s v="Reverses &quot;RYD FIN CAM 2122 11 029 Accrual GBP&quot;09-MAR-2022 17:43:39"/>
        <s v="RYD FIN CAM 1819 10 005 Adjustment GBP"/>
        <s v="Constantine Law"/>
        <s v="Trade Union Legal LLP"/>
        <s v="SBS RYD JUN-20 VAT ADJUSTMENT JOURNAL Adjustment GBP"/>
        <s v="CIVICA UK LTD"/>
        <s v="RYD FIN CAM 2021 05 015 Accrual GBP"/>
        <s v="Reverses &quot;RYD FIN CAM 2021 05 015 Accrual GBP&quot;09-SEP-20 17:47:52"/>
        <s v="SBS RYD SEP-20 VAT ADJUSTMENT JOURNAL Adjustment GBP"/>
        <s v="SBS RYD FEB-21 VAT ADJUSTMENT JOURNAL Adjustment GBP"/>
        <s v="Excello Law"/>
        <s v="Rohan Solicitors LLP"/>
        <s v="Winckworth Sherwood"/>
        <s v="SELENITY LTD"/>
        <s v="ISLE OF WIGHT NHS TRUST"/>
        <s v="RYD FIN CAM 2021 05 005 Adjustment GBP"/>
        <s v="RYD FIN CAM 2021 05 016 Adjustment GBP"/>
        <s v="RYD FIN CAM 2021 06 009 Accrual GBP"/>
        <s v="SBS RYD AUG-20 VAT ADJUSTMENT JOURNAL Adjustment GBP"/>
        <s v="Reverses &quot;RYD FIN CAM 2021 06 009 Accrual GBP&quot;09-OCT-20 17:29:32"/>
        <s v="ALLOCATE SOFTWARE"/>
        <s v="RYD FIN BAN 2122 02 006 Accrual GBP"/>
        <s v="Reverses &quot;RYD FIN BAN 2122 02 006 Accrual GBP&quot;09-JUN-21 17:31:16"/>
        <s v="SBSCM SK RYD 002 JUN 21 Adjustment GBP"/>
        <s v="RYD FIN BN 1920 02 003 Accrual GBP"/>
        <s v="Reverses &quot;RYD FIN BN 1920 02 003 Accrual GBP&quot;11-JUN-19 17:48:52"/>
        <s v="SBSCM JW RYD 002 JUN 19 Adjustment GBP"/>
        <s v="SENATUS CONSULTING"/>
        <s v="RYD FIN CAM 2122 11 014 Adjustment GBP"/>
        <s v="RYD FIN CAM 1920 12 013 Accrual GBP"/>
        <s v="Reverses &quot;RYD FIN CAM 1920 12 013 Accrual GBP&quot;17-APR-20 17:41:51"/>
        <s v="RYD FIN AFK 1819 02 017 Adjustment GBP"/>
        <s v="LAKERS LLP"/>
        <s v="FLUDE COMMERCIAL"/>
        <s v="CLARKE CONTROLS LTD"/>
        <s v="RYD FIN AFK 1819 03 002 Adjustment GBP"/>
        <s v="SBS RYD MAY-18 VAT ADJUSTMENT JOURNAL Adjustment GBP"/>
        <s v="HURST WARNE &amp; PARTNERS SURVEYORS LTD"/>
        <s v="BUILDING DESIGN"/>
        <s v="RYD FIN RSM 1819 04 001 Adjustment GBP Adjustment GBP"/>
        <s v="CAXTONS CARTERED SURVEYORS"/>
        <s v="RYD FIN RSM 1819 07 002 Adjustment GBP Adjustment GBP"/>
        <s v="RYD FIN RSM 1819 08 004 Adjustment GBP Adjustment GBP"/>
        <s v="RYD FIN RSM 1819 10 008 Adjustment GBP Adjustment GBP"/>
        <s v="RYD FIN RSM 1819 12 005 Adjustment GBP Adjustment GBP"/>
        <s v="RYD FIN BN 1920 01 003 Accrual GBP"/>
        <s v="Reverses &quot;RYD FIN BN 1920 01 003 Accrual GBP&quot;10-MAY-19 17:47:18"/>
        <s v="RYD FIN RSM 1920 02 002 Adjustment GBP Adjustment GBP"/>
        <s v="RYD FIN RSM 1920 02 007 Adjustment GBP Adjustment GBP"/>
        <s v="ELMBRIDGE BOROUGH COUNCIL"/>
        <s v="RYD FIN BN 1920 03 015 Accrual GBP"/>
        <s v="Reverses &quot;RYD FIN BN 1920 03 015 Accrual GBP&quot;09-JUL-19 17:50:43"/>
        <s v="RYD FIN RSM 1920 05 008 Adjustment GBP Adjustment GBP"/>
        <s v="STREATHERS SOLICITORS LLP"/>
        <s v="RYD FIN RSM 1920 07 001 Adjustment GBP Adjustment GBP"/>
        <s v="RYD FIN CAM 1920 07 016 Adjustment GBP"/>
        <s v="RYD FIN CAM 1920 08 009 Accrual GBP"/>
        <s v="RYD FIN RSM 1920 08 002 Adjustment GBP Adjustment GBP"/>
        <s v="RYD FIN CAM 1920 09 003 Accrual GBP"/>
        <s v="Reverses &quot;RYD FIN CAM 1920 08 009 Accrual GBP&quot;10-DEC-19 17:57:12"/>
        <s v="RYD FIN RSM 1920 09 002 Adjustment GBP Adjustment GBP"/>
        <s v="RYD FIN CAM 1920 10 003 Accrual GBP"/>
        <s v="Reverses &quot;RYD FIN CAM 1920 09 003 Accrual GBP&quot;10-JAN-20 17:51:03"/>
        <s v="RYD FIN RSM 1920 10 003 Adjustment GBP Adjustment GBP"/>
        <s v="RYD FIN CAM 1920 11 001 Accrual GBP"/>
        <s v="Reverses &quot;RYD FIN CAM 1920 10 003 Accrual GBP&quot;11-FEB-20 17:58:08"/>
        <s v="RYD FIN RSM 1920 11 003 Adjustment GBP Adjustment GBP"/>
        <s v="RB CONSTRUCTION GROUP LTD"/>
        <s v="RYD FIN CAM 1920 12 023 Accrual GBP"/>
        <s v="Reverses &quot;RYD FIN CAM 1920 11 001 Accrual GBP&quot;10-MAR-20 17:54:43"/>
        <s v="RYD FIN CAM 2021 01 002 Accrual GBP"/>
        <s v="Reverses &quot;RYD FIN CAM 1920 12 023 Accrual GBP&quot;17-APR-20 17:42:21"/>
        <s v="RYD FIN CAM 2021 02 002 Accrual GBP"/>
        <s v="Reverses &quot;RYD FIN CAM 2021 01 002 Accrual GBP&quot;12-MAY-20 17:38:59"/>
        <s v="RYD FIN CAM 2021 03 008 Accrual GBP"/>
        <s v="Reverses &quot;RYD FIN CAM 2021 02 002 Accrual GBP&quot;09-JUN-20 18:05:02"/>
        <s v="RYD FIN CAM 2021 03 007 Adjustment GBP"/>
        <s v="RYD FIN CAM 2021 04 010 Accrual GBP"/>
        <s v="Reverses &quot;RYD FIN CAM 2021 03 008 Accrual GBP&quot;09-JUL-20 17:17:16"/>
        <s v="RYD FIN RSM 2021 04 002 Adjustment GBP Adjustment GBP"/>
        <s v="RYD FIN CAM 2021 05 010 Accrual GBP"/>
        <s v="Reverses &quot;RYD FIN CAM 2021 04 010 Accrual GBP&quot;11-AUG-20 17:44:05"/>
        <s v="RYD FIN RSM 2021 05 001 Adjustment GBP Adjustment GBP"/>
        <s v="RYD FIN CAM 2021 05 009 Adjustment GBP"/>
        <s v="RYD FIN CAM 2021 06 022 Accrual GBP"/>
        <s v="RYD FIN CAM 2021 06 005 Accrual GBP"/>
        <s v="Reverses &quot;RYD FIN CAM 2021 05 010 Accrual GBP&quot;09-SEP-20 17:47:21"/>
        <s v="RYD FIN CAM 2021 07 016 Accrual GBP"/>
        <s v="RYD FIN CAM 2021 07 010 Accrual GBP"/>
        <s v="Reverses &quot;RYD FIN CAM 2021 06 005 Accrual GBP&quot;09-OCT-20 17:29:00"/>
        <s v="Reverses &quot;RYD FIN CAM 2021 06 022 Accrual GBP&quot;30-OCT-20 18:34:48"/>
        <s v="RYD FIN CAM 2021 08 008 Accrual GBP"/>
        <s v="Reverses &quot;RYD FIN CAM 2021 07 010 Accrual GBP&quot;10-NOV-20 17:47:08"/>
        <s v="Reverses &quot;RYD FIN CAM 2021 07 016 Accrual GBP&quot;10-NOV-20 17:47:38"/>
        <s v="RYD FIN CAM 2021 09 007 Accrual GBP"/>
        <s v="Reverses &quot;RYD FIN CAM 2021 08 008 Accrual GBP&quot;09-DEC-20 17:35:00"/>
        <s v="RYD FIN RSM 2021 09 001 Adjustment GBP Adjustment GBP"/>
        <s v="RYD FIN CAM 2021 10 006 Accrual GBP"/>
        <s v="Reverses &quot;RYD FIN CAM 2021 09 007 Accrual GBP&quot;12-JAN-21 17:35:30"/>
        <s v="RYD FIN CAM 2021 11 005 Accrual GBP"/>
        <s v="Reverses &quot;RYD FIN CAM 2021 10 006 Accrual GBP&quot;09-FEB-21 17:35:24"/>
        <s v="RYD FIN CAM 2021 12 003 Accrual GBP"/>
        <s v="Reverses &quot;RYD FIN CAM 2021 11 005 Accrual GBP&quot;09-MAR-21 17:31:31"/>
        <s v="TNT UK LTD"/>
        <s v="RYD FIN CAM 2122 01 008 Accrual GBP"/>
        <s v="Reverses &quot;RYD FIN CAM 2021 12 003 Accrual GBP&quot;15-APR-21 17:42:58"/>
        <s v="RYD FIN CAM 2122 01 009 Adjustment GBP"/>
        <s v="SBS RYD MAR-21 VAT ADJUST MENT JOURNAL Adjustment GBP"/>
        <s v="Capsticks LLP"/>
        <s v="RYD FIN CAM 2122 02 007 Accrual GBP"/>
        <s v="Reverses &quot;RYD FIN CAM 2122 01 008 Accrual GBP&quot;12-MAY-21 17:58:12"/>
        <s v="RYD FIN CAM 2122 02 008 Adjustment GBP"/>
        <s v="SBS RYD APR-21 VAT ADJUSTMENT JOURNAL Adjustment GBP"/>
        <s v="RYD FIN CAM 2122 03 008 Accrual GBP"/>
        <s v="Reverses &quot;RYD FIN CAM 2122 02 007 Accrual GBP&quot;09-JUN-21 17:32:16"/>
        <s v="WATSON DAY CHARTERED SURVEYORS"/>
        <s v="RYD FIN CAM 2122 04 009 Accrual GBP"/>
        <s v="Reverses &quot;RYD FIN CAM 2122 03 008 Accrual GBP&quot;09-JUL-21 17:26:23"/>
        <s v="RYD FIN CAM 2122 05 014 Accrual GBP"/>
        <s v="Reverses &quot;RYD FIN CAM 2122 04 009 Accrual GBP&quot;10-AUG-21 17:24:24"/>
        <s v="Reverses &quot;RYD FIN CAM 2122 05 014 Accrual GBP&quot;09-SEP-21 17:30:20"/>
        <s v="RYD FIN SC 2122 07 014 Accrual GBP"/>
        <s v="RYD FIN CAM 2122 07 016 Accrual GBP"/>
        <s v="RYD FIN CAM 2122 08 013 Accrual GBP"/>
        <s v="Reverses &quot;RYD FIN CAM 2122 07 016 Accrual GBP&quot;09-NOV-21 17:30:05"/>
        <s v="Reverses &quot;RYD FIN SC 2122 07 014 Accrual GBP&quot;09-NOV-21 17:29:33"/>
        <s v="SBSCM SK RYD 002 NOV 21 Adjustment GBP"/>
        <s v="SIBLEY PARES LLP"/>
        <s v="RYD FIN CAM 2122 09 009 Accrual GBP"/>
        <s v="Reverses &quot;RYD FIN CAM 2122 08 013 Accrual GBP&quot;09-DEC-21 17:41:57"/>
        <s v="SBS RYD NOV-21 VAT ADJUSTMENT JOURNAL Adjustment GBP"/>
        <s v="RYD FIN CAM 2122 10 011 Accrual GBP"/>
        <s v="Reverses &quot;RYD FIN CAM 2122 09 009 Accrual GBP&quot;12-JAN-22 17:35:00"/>
        <s v="RYD FIN CAM 2122 11 010 Accrual GBP"/>
        <s v="Reverses &quot;RYD FIN CAM 2122 10 011 Accrual GBP&quot;09-FEB-22 17:35:52"/>
        <s v="RYD FIN CAM 2122 12 011 Accrual GBP"/>
        <s v="Reverses &quot;RYD FIN CAM 2122 11 010 Accrual GBP&quot;09-MAR-2022 17:42:39"/>
        <s v="LANDMARK INFORMATION GROUP LTD"/>
        <s v="WEST SUSSEX COUNTY COUNCIL"/>
        <s v="RYD FIN DD 18/19 09 033 Accrual GBP"/>
        <s v="ASHFORD BOROUGH COUNCIL"/>
        <s v="Reverses &quot;RYD FIN DD 18/19 09 033 Accrual GBP&quot;10-JAN-19 18:03:45"/>
        <s v="SBSCM JW RYD 001 JAN 18 Adjustment GBP"/>
        <s v="RYD FIN CAM 2021 04 001 Adjustment GBP"/>
        <s v="RYD FIN DD 18/19 11 022 - Barclaycard accrual for Feb 2019 Accrual GBP"/>
        <s v="Reverses &quot;RYD FIN DD 18/19 11 022 - Barclaycard accrual for Feb 2019 Accrual GBP&quot;11-MAR-19 18:00:46"/>
        <s v="SBSCM JW RYD 001 MAR 19 Adjustment GBP"/>
        <s v="VALUATION OFFICE AGENCY"/>
        <s v="DMH STALLARD"/>
        <s v="RYD FIN RSM 1819 12 004 Adjustment GBP Adjustment GBP"/>
      </sharedItems>
    </cacheField>
    <cacheField name="Transaction number" numFmtId="0">
      <sharedItems containsBlank="1" containsMixedTypes="1" containsNumber="1" containsInteger="1" minValue="1" maxValue="2.02000000725134E+16"/>
    </cacheField>
    <cacheField name="Transaction date" numFmtId="14">
      <sharedItems containsSemiMixedTypes="0" containsNonDate="0" containsDate="1" containsString="0" minDate="2013-03-01T00:00:00" maxDate="2022-04-06T00:00:00"/>
    </cacheField>
    <cacheField name="Source transaction" numFmtId="0">
      <sharedItems containsBlank="1" containsMixedTypes="1" containsNumber="1" containsInteger="1" minValue="7876451" maxValue="165098414"/>
    </cacheField>
    <cacheField name="Description" numFmtId="0">
      <sharedItems containsBlank="1"/>
    </cacheField>
    <cacheField name="Source" numFmtId="0">
      <sharedItems containsDate="1" containsBlank="1" containsMixedTypes="1" minDate="2017-01-30T00:00:00" maxDate="2021-04-14T00:00:00"/>
    </cacheField>
    <cacheField name="Party detail" numFmtId="0">
      <sharedItems containsBlank="1" containsMixedTypes="1" containsNumber="1" containsInteger="1" minValue="10005676" maxValue="99999999"/>
    </cacheField>
    <cacheField name="URL" numFmtId="0">
      <sharedItems containsBlank="1"/>
    </cacheField>
    <cacheField name="Unit price" numFmtId="0">
      <sharedItems containsString="0" containsBlank="1" containsNumber="1" containsInteger="1" minValue="1" maxValue="18500"/>
    </cacheField>
    <cacheField name="Quantity" numFmtId="0">
      <sharedItems containsString="0" containsBlank="1" containsNumber="1" containsInteger="1" minValue="-57717" maxValue="87500"/>
    </cacheField>
    <cacheField name="UOM" numFmtId="0">
      <sharedItems containsNonDate="0" containsString="0" containsBlank="1"/>
    </cacheField>
    <cacheField name="Directorate" numFmtId="0">
      <sharedItems/>
    </cacheField>
    <cacheField name="Sub-Directorate" numFmtId="0">
      <sharedItems count="12">
        <s v="NHS 111"/>
        <s v="Estates"/>
        <s v="East Operating Units"/>
        <s v="Chief Executive Office"/>
        <s v="Corporate Exp"/>
        <s v="HR"/>
        <s v="Finance"/>
        <s v="111 Set-up"/>
        <s v="Make Ready"/>
        <s v="Clinical Assessment Team" u="1"/>
        <s v="Finance Management" u="1"/>
        <s v="Nursing &amp; Quality" u="1"/>
      </sharedItems>
    </cacheField>
    <cacheField name="Year" numFmtId="0">
      <sharedItems count="4">
        <s v="2018-19"/>
        <s v="2019-20"/>
        <s v="2020-21"/>
        <s v="2021-22"/>
      </sharedItems>
    </cacheField>
    <cacheField name="Cost Centre Desc" numFmtId="0">
      <sharedItems count="23">
        <s v="E35460 IC Leadership 111"/>
        <s v="E35930 Estates &amp; Facilities"/>
        <s v="E35940 Estates - HQ and EOC"/>
        <s v="E35947 Estates - Chichester Op Unit"/>
        <s v="E36063 EAST OUMs"/>
        <s v="E35005 Legal Services"/>
        <s v="E35120 Corporate Expenses"/>
        <s v="E35210 Employee Service Centre"/>
        <s v="E35211 Employee Resourcing"/>
        <s v="E35212 HR Advisory Team"/>
        <s v="E35400 Strategic Partnerships"/>
        <s v="E35461 NHS 111 Set-up (Tender_Contract)"/>
        <s v="E35932 Response Posts"/>
        <s v="E35941 Estates - Fleet"/>
        <s v="E35943 Estates - 111"/>
        <s v="E35960 Make Ready"/>
        <s v="E35961 Make Ready - Paddock Wood"/>
        <s v="E35962 Make Ready - South Kent"/>
        <s v="E35965 Make Ready - Chichester - main depot"/>
        <s v="E35610 Infection Control" u="1"/>
        <s v="E36007 111 Clinical" u="1"/>
        <s v="E35050 Test and Trace" u="1"/>
        <s v="E35100 Finance Directorate Management"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ole McCarthy" refreshedDate="44697.441521875" createdVersion="7" refreshedVersion="7" minRefreshableVersion="3" recordCount="4775" xr:uid="{DFF628D8-0E28-40D1-A622-85E8DC9C973B}">
  <cacheSource type="worksheet">
    <worksheetSource ref="B3:AM4778" sheet="Trans"/>
  </cacheSource>
  <cacheFields count="38">
    <cacheField name="Cost centre code" numFmtId="49">
      <sharedItems/>
    </cacheField>
    <cacheField name="Subjective code" numFmtId="49">
      <sharedItems/>
    </cacheField>
    <cacheField name="Analysis 1 code" numFmtId="49">
      <sharedItems/>
    </cacheField>
    <cacheField name="Analysis 2 code" numFmtId="49">
      <sharedItems/>
    </cacheField>
    <cacheField name="Spare code" numFmtId="49">
      <sharedItems/>
    </cacheField>
    <cacheField name="Cost centre name" numFmtId="0">
      <sharedItems/>
    </cacheField>
    <cacheField name="Subjective name" numFmtId="0">
      <sharedItems/>
    </cacheField>
    <cacheField name="Analysis 1 name" numFmtId="0">
      <sharedItems/>
    </cacheField>
    <cacheField name="Analysis 2 name" numFmtId="0">
      <sharedItems/>
    </cacheField>
    <cacheField name="Spare name" numFmtId="0">
      <sharedItems/>
    </cacheField>
    <cacheField name="Amount (£)" numFmtId="164">
      <sharedItems containsSemiMixedTypes="0" containsString="0" containsNumber="1" minValue="-308654.06" maxValue="308654.06"/>
    </cacheField>
    <cacheField name="Month" numFmtId="17">
      <sharedItems containsSemiMixedTypes="0" containsNonDate="0" containsDate="1" containsString="0" minDate="2018-04-01T00:00:00" maxDate="2022-03-02T00:00:00"/>
    </cacheField>
    <cacheField name="Category" numFmtId="0">
      <sharedItems/>
    </cacheField>
    <cacheField name="Jnl source" numFmtId="0">
      <sharedItems/>
    </cacheField>
    <cacheField name="Jnl header" numFmtId="0">
      <sharedItems/>
    </cacheField>
    <cacheField name="Batch name" numFmtId="0">
      <sharedItems/>
    </cacheField>
    <cacheField name="Jnl name" numFmtId="0">
      <sharedItems/>
    </cacheField>
    <cacheField name="Posted date" numFmtId="14">
      <sharedItems containsSemiMixedTypes="0" containsNonDate="0" containsDate="1" containsString="0" minDate="2018-03-29T00:00:00" maxDate="2022-04-06T00:00:00"/>
    </cacheField>
    <cacheField name="Jnl created by" numFmtId="0">
      <sharedItems containsBlank="1"/>
    </cacheField>
    <cacheField name="Jnl line number" numFmtId="0">
      <sharedItems containsSemiMixedTypes="0" containsString="0" containsNumber="1" containsInteger="1" minValue="1" maxValue="4422"/>
    </cacheField>
    <cacheField name="Journal Line Description" numFmtId="0">
      <sharedItems/>
    </cacheField>
    <cacheField name="Party" numFmtId="0">
      <sharedItems count="483">
        <s v="CAPSTICKS SOLICITORS"/>
        <s v="SBS RYD APR-18 VAT ADJUSTMENT JOURNAL Adjustment GBP"/>
        <s v="THANET DISTRICT COUNCIL"/>
        <s v="RYD FIN AFK 1819 03 003 Adjustment GBP"/>
        <s v="SBS RYD OCT-18 VAT ADJUSTMENT JOURNAL Adjustment GBP"/>
        <s v="RYD FIN CAM 1819 09 002 Accrual GBP"/>
        <s v="Reverses &quot;RYD FIN CAM 1819 09 002 Accrual GBP&quot;10-JAN-19 18:01:59"/>
        <s v="RYD FIN PK 18/19 M10 002 Adjustment GBP"/>
        <s v="SBS RYD NOV-18 VAT ADJUSTMENT JOURNAL Adjustment GBP"/>
        <s v="SBS RYD DEC-18 VAT RETURN ADJUSTMENT Adjustment GBP"/>
        <s v="SBS RYD FEB-19 VAT ADJUSTMENT JOURNAL Adjustment GBP"/>
        <s v="SBS RYD Jan-19 VAT Return Adjustment GBP"/>
        <s v="Capsticks Solicitors LLP"/>
        <s v="RYD FIN BN 1920 01 009 Accrual GBP"/>
        <s v="RYD FIN BN 1920 01 013 Accrual GBP"/>
        <s v="RYD FIN BN 1920 01 012 Accrual GBP"/>
        <s v="SBS RYD MAR-19 VAT ADJUSTMENT JOURNAL Adjustment GBP"/>
        <s v="RYD FIN CAM 1920 02 023 Accrual GBP"/>
        <s v="Reverses &quot;RYD FIN BN 1920 01 009 Accrual GBP&quot;10-MAY-19 17:48:04"/>
        <s v="Reverses &quot;RYD FIN BN 1920 01 012 Accrual GBP&quot;10-MAY-19 17:48:28"/>
        <s v="Reverses &quot;RYD FIN BN 1920 01 013 Accrual GBP&quot;10-MAY-19 17:48:29"/>
        <s v="SBSCM JW RYD 001 MAY 19 Adjustment GBP"/>
        <s v="SBS RYD APR-19 VAT ADJUSTMENT JOURNAL Adjustment GBP"/>
        <s v="Reverses &quot;RYD FIN CAM 1920 02 023 Accrual GBP&quot;11-JUN-19 17:48:43"/>
        <s v="SBS RYD MAY-19 VAT ADJUSTMENT JOURNAL Adjustment GBP"/>
        <s v="SBS RYD May-19 Reversal VAT Adjustment Journal Adjustment GBP"/>
        <s v="SSC MISCELLANEOUS"/>
        <s v="SBS RYD JUL-19 VAT ADJUSTMENT JOURNAL Adjustment GBP"/>
        <s v="SBS RYD AUG-19 VAT ADJUSTMENT JOURNAL Adjustment GBP"/>
        <s v="SBS RYD NOV-19 VAT ADJUSTMENT JOURNAL Adjustment GBP"/>
        <s v="SBS RYD OCT-19 VAT ADJUSTMENT JOURNAL Adjustment GBP"/>
        <s v="SBS RYD DEC-19 VAT ADJUSTMENT JOURNAL Adjustment GBP"/>
        <s v="CBRE LTD"/>
        <s v="SBS RYD JAN-20 VAT ADJUSTMENT JOURNAL Adjustment GBP"/>
        <s v="RYD FIN RSM 2021 01 002 Adjustment GBP Adjustment GBP"/>
        <s v="SBS RYD MAY-20 VAT ADJUSTMENT JOURNAL Adjustment GBP"/>
        <s v="RYD FIN CAM 2021 08 011 Adjustment GBP"/>
        <s v="SBS RYD OCT-20 VAT ADJUSTMENT JOURNAL Adjustment GBP"/>
        <s v="RYD FIN RSM 2021 09 002 Adjustment GBP Adjustment GBP"/>
        <s v="SBS RYD NOV-20 VAT ADJUSTMENT JOURNAL Adjustment GBP"/>
        <s v="RYD FIN RSM 2021 10 001 Adjustment GBP Adjustment GBP"/>
        <s v="SBS RYD DEC-20 VAT ADJUSTMENT JOURNAL Adjustment GBP"/>
        <s v="SBS RYD JAN-21 VAT ADJUSTMENT JOURNAL Adjustment GBP"/>
        <s v="RYD FIN RSM 2122 02 001 Adjustment GBP Adjustment GBP"/>
        <s v="RYD FIN RSM 2122 03 008 Adjustment GBP Adjustment GBP"/>
        <s v="SBS RYD MAY-21 VAT ADJUSTMENT JOURNAL Adjustment GBP"/>
        <s v="LEWES DISTRICT COUNCIL"/>
        <s v="RYD FIN BAN 2122 04 001 Accrual GBP"/>
        <s v="Reverses &quot;RYD FIN BAN 2122 04 001 Accrual GBP&quot;10-AUG-21 17:23:26"/>
        <s v="SBSCM SR RYD 002 AUG 21 Adjustment GBP"/>
        <s v="RYD FIN RSM 2122 0 001 Adjustment GBP Adjustment GBP"/>
        <s v="RYD FIN RSM 2122 06 001 Adjustment GBP Adjustment GBP"/>
        <s v="SBS RYD AUG-21 VAT ADJUSTMENT JOURNAL Adjustment GBP"/>
        <s v="RYD FIN RSM 2122 07 001 Adjustment GBP Adjustment GBP"/>
        <s v="RYD FIN RSM 2122 08 001 Adjustment GBP Adjustment GBP"/>
        <s v="CHAWTON HILL ASSOCIATES LTD"/>
        <s v="RYD FIN SA 2122 09 005 Accrual GBP"/>
        <s v="Reverses &quot;RYD FIN SA 2122 09 005 Accrual GBP&quot;12-JAN-22 17:34:39"/>
        <s v="SBS RYD DEC-21 VAT ADJUSTMENT JOURNAL Adjustment GBP"/>
        <s v="HUNT COMMERCIAL PROPERTY LTD"/>
        <s v="RYD FIN CAM 2122 11 028 Adjustment GBP"/>
        <s v="SBS RYD JAN-22 VAT ADJUSTMENT JOURNAL Adjustment GBP"/>
        <s v="RYD FIN SA 2021 12 003 Accrual GBP"/>
        <s v="KENINGTONS LLP"/>
        <s v="MONTAGU EVANS LLP"/>
        <s v="RYD FIN SA 2122 08 001 Accrual GBP"/>
        <s v="Reverses &quot;RYD FIN SA 2122 08 001 Accrual GBP&quot;09-DEC-21 17:41:12"/>
        <s v="SBSCM SK RYD 002 DEC 21 Adjustment GBP"/>
        <s v="RYD FIN CAM 1819 03 004 Accrual GBP"/>
        <s v="RYD FIN CAM 1819 04 005 Accrual GBP"/>
        <s v="Reverses &quot;RYD FIN CAM 1819 03 004 Accrual GBP&quot;10-JUL-18 18:02:05"/>
        <s v="RYD FIN KP 1819 M05 009 Accrual GBP"/>
        <s v="RYD FIN CAM 1819 05 007 Accrual GBP"/>
        <s v="Reverses &quot;RYD FIN CAM 1819 04 005 Accrual GBP&quot;09-AUG-18 18:02:31"/>
        <s v="NHS LITIGATION AUTHORITY"/>
        <s v="10RYD FIN CAM 1819 06 00# Accrual GBP"/>
        <s v="Reverses &quot;RYD FIN CAM 1819 05 007 Accrual GBP&quot;11-SEP-18 18:02:08"/>
        <s v="Reverses &quot;RYD FIN KP 1819 M05 009 Accrual GBP&quot;11-SEP-18 18:02:10"/>
        <s v="RYD FIN SL 1819 M07 001 Accrual GBP"/>
        <s v="Reverses &quot;10RYD FIN CAM 1819 06 00# Accrual GBP&quot;09-OCT-18 18:03:22"/>
        <s v="RYD FIN CAM 1819 08 016 Accrual GBP"/>
        <s v="Reverses &quot;RYD FIN SL 1819 M07 001 Accrual GBP&quot;09-NOV-18 18:04:01"/>
        <s v="RYD FIN DD 18/19 09 013 Accrual GBP"/>
        <s v="Reverses &quot;RYD FIN CAM 1819 08 016 Accrual GBP&quot;11-DEC-18 18:04:33"/>
        <s v="RYD FIN PK 18/19 M10 003 Accrual GBP"/>
        <s v="Reverses &quot;RYD FIN DD 18/19 09 013 Accrual GBP&quot;10-JAN-19 18:03:22"/>
        <s v="RYD FIN AFK 1819 11 004 Accrual GBP"/>
        <s v="Reverses &quot;RYD FIN PK 18/19 M10 003 Accrual GBP&quot;11-FEB-19 18:05:40"/>
        <s v="RYD FIN CAM 1819 12 019 Accrual GBP"/>
        <s v="Reverses &quot;RYD FIN AFK 1819 11 004 Accrual GBP&quot;11-MAR-19 18:00:39"/>
        <s v="RYD FIN PK 002 - Accruals for FBP1; Apr 19 Accrual GBP"/>
        <s v="Reverses &quot;RYD FIN CAM 1819 12 019 Accrual GBP&quot;11-APR-19 17:49:11"/>
        <s v="RYD FIN CAM 1920 02 024 Accrual GBP"/>
        <s v="Reverses &quot;RYD FIN PK 002 - Accruals for FBP1; Apr 19 Accrual GBP&quot;10-MAY-19 17:48:00"/>
        <s v="RYD FIN CAM 1920 03 022 Accrual GBP"/>
        <s v="Reverses &quot;RYD FIN CAM 1920 02 024 Accrual GBP&quot;11-JUN-19 17:48:44"/>
        <s v="Mark Shaw"/>
        <s v="RYD FIN CAM 1920 04 020 Accrual GBP"/>
        <s v="Reverses &quot;RYD FIN CAM 1920 03 022 Accrual GBP&quot;09-JUL-19 17:51:23"/>
        <s v="RYD FIN CAM 1920 04 004 Adjustment GBP"/>
        <s v="RYD FIN CAM 1920 05 031 Accrual GBP"/>
        <s v="Reverses &quot;RYD FIN CAM 1920 04 020 Accrual GBP&quot;09-AUG-19 18:02:19"/>
        <s v="Mrs N Mitchell"/>
        <s v="RYD FIN CAM 1920 09 017 Accrual GBP"/>
        <s v="Reverses &quot;RYD FIN CAM 1920 05 031 Accrual GBP&quot;10-SEP-19 18:03:07"/>
        <s v="RYD FIN CAM 1920 07 015 Accrual GBP"/>
        <s v="Reverses &quot;RYD FIN CAM 1920 09 017 Accrual GBP&quot;09-OCT-19 18:02:34"/>
        <s v="RYD FIN BAN 1920 08 020 Accrual GBP"/>
        <s v="Reverses &quot;RYD FIN CAM 1920 07 015 Accrual GBP&quot;11-NOV-19 17:57:40"/>
        <s v="RYD FIN CAM 1920 09 05 Accrual GBP"/>
        <s v="Reverses &quot;RYD FIN BAN 1920 08 020 Accrual GBP&quot;10-DEC-19 17:57:48"/>
        <s v="RYD FIN CAM 1920 10 007 Accrual GBP"/>
        <s v="Reverses &quot;RYD FIN CAM 1920 09 05 Accrual GBP&quot;10-JAN-20 17:51:55"/>
        <s v="Reverses &quot;RYD FIN CAM 1920 10 007 Accrual GBP&quot;11-FEB-20 17:58:30"/>
        <s v="NHS RESOLUTION"/>
        <s v="Kennedys"/>
        <s v="Chambers of Jacob Levy QC"/>
        <s v="RYD FIN BAN 2122 02 004 Accrual GBP"/>
        <s v="Reverses &quot;RYD FIN BAN 2122 02 004 Accrual GBP&quot;09-JUN-21 17:31:08"/>
        <s v="RYD FIN PK 1819 01 001 Accrual GBP"/>
        <s v="RYD FIN KP 1819 M01 001 Accrual GBP"/>
        <s v="Reverses &quot;RYD FIN AK1 1718 12 001 Accrual GBP&quot;13-APR-18 17:34:45"/>
        <s v="Reverses &quot;RYD FIN PK 1718 12 005 Accrual GBP&quot;13-APR-18 17:35:42"/>
        <s v="SSC PAYE"/>
        <s v="IOLITE CONSULTANTS LTD"/>
        <s v="BRACHERS LLP"/>
        <s v="RESULTS CO (THE)"/>
        <s v="RYD FIN KP 1819 M02 009 Accrual GBP"/>
        <s v="RYD FIN TA 18/19 02 025 Accrual GBP"/>
        <s v="Reverses &quot;RYD FIN KP 1819 M01 001 Accrual GBP&quot;10-MAY-18 18:05:45"/>
        <s v="Reverses &quot;RYD FIN PK 1819 01 001 Accrual GBP&quot;10-MAY-18 18:07:15"/>
        <s v="CCX  EQUIPMENT DISPOSALS"/>
        <s v="HOLIDAY INN GATWICK AIRPORT"/>
        <s v="REED SPECIALIST RECRUITMENT LTD"/>
        <s v="RYD FIN KP 1819 M03 006 Accrual GBP"/>
        <s v="RYD FIN KP 1819 M03 003 Accrual GBP"/>
        <s v="RYD FIN TA 18/19 03 018 Accrual GBP"/>
        <s v="Reverses &quot;RYD FIN KP 1819 M02 009 Accrual GBP&quot;06-JUN-18 13:34:05"/>
        <s v="Reverses &quot;RYD FIN TA 18/19 02 025 Accrual GBP&quot;11-JUN-18 18:04:02"/>
        <s v="RYD FIN JO 1819 04 028 Accrual GBP"/>
        <s v="RYD FIN KP 1819 M04 009 Accrual GBP"/>
        <s v="RYD FIN KP 1819 M04 012 Accrual GBP"/>
        <s v="RYD FIN TA 18/19 04 020 Accrual GBP"/>
        <s v="RYD FIN TA 18/19 04 023 Accrual GBP"/>
        <s v="Reverses &quot;RYD FIN KP 1819 M03 003 Accrual GBP&quot;10-JUL-18 18:01:46"/>
        <s v="Reverses &quot;RYD FIN KP 1819 M03 006 Accrual GBP&quot;10-JUL-18 18:02:12"/>
        <s v="Reverses &quot;RYD FIN TA 18/19 03 018 Accrual GBP&quot;10-JUL-18 18:02:51"/>
        <s v="RYD FIN TA 18/19 04 024 Adjustment GBP"/>
        <s v="RYD FIN KP 1819 M05 017 Accrual GBP"/>
        <s v="Reverses &quot;RYD FIN JO 1819 04 028 Accrual GBP&quot;09-AUG-18 18:03:42"/>
        <s v="Reverses &quot;RYD FIN KP 1819 M04 009 Accrual GBP&quot;09-AUG-18 18:02:29"/>
        <s v="Reverses &quot;RYD FIN KP 1819 M04 012 Accrual GBP&quot;09-AUG-18 18:02:38"/>
        <s v="Reverses &quot;RYD FIN TA 18/19 04 020 Accrual GBP&quot;09-AUG-18 18:03:47"/>
        <s v="Reverses &quot;RYD FIN TA 18/19 04 023 Accrual GBP&quot;09-AUG-18 18:04:10"/>
        <s v="SBSCM JW RYD 002 AUG 18 Adjustment GBP"/>
        <s v="RYD FIN PK 1819 M05 018 Adjustment GBP"/>
        <s v="SBS RYD JUL-18 VAT ADJUSTMENT JOURNAL Adjustment GBP"/>
        <s v="SBS RYD JUN-18 VAT ADJUSTMENT JOURNAL Adjustment GBP"/>
        <s v="DAC BEACHCROFT LLP"/>
        <s v="RYD FIN KP 1819 M06 038 Accrual GBP"/>
        <s v="Reverses &quot;RYD FIN KP 1819 M05 017 Accrual GBP&quot;11-SEP-18 18:02:46"/>
        <s v="SBS RYD AUG-18 VAT ADJUSTMENT JOURNAL Adjustment GBP"/>
        <s v="RYD FIN KP 1819 M07 023 Accrual GBP"/>
        <s v="Reverses &quot;RYD FIN KP 1819 M06 038 Accrual GBP&quot;09-OCT-18 18:05:01"/>
        <s v="SBS RYD SEP-18 VAT ADJUSTMENT JOURNAL Adjustment GBP"/>
        <s v="RYD FIN KP 1819 M08 019 Accrual GBP"/>
        <s v="RYD FIN KP 1819 M08 018 Accrual GBP"/>
        <s v="RYD FIN KP 1819 M08 027 Accrual GBP"/>
        <s v="Reverses &quot;RYD FIN KP 1819 M07 023 Accrual GBP&quot;09-NOV-18 18:03:14"/>
        <s v="RYD FIN CAM 1819 08 006 Accrual GBP"/>
        <s v="RYD FIN DD 18/19 09 019 Accrual GBP"/>
        <s v="Reverses &quot;RYD FIN KP 1819 M08 018 Accrual GBP&quot;11-DEC-18 18:04:11"/>
        <s v="Reverses &quot;RYD FIN KP 1819 M08 019 Accrual GBP&quot;11-DEC-18 18:04:15"/>
        <s v="Reverses &quot;RYD FIN KP 1819 M08 027 Accrual GBP&quot;11-DEC-18 18:04:34"/>
        <s v="Reverses &quot;RYD FIN CAM 1819 08 006 Accrual GBP&quot;11-DEC-18 18:03:54"/>
        <s v="RYD FIN KP 18/19 10 023 Accrual GBP"/>
        <s v="Reverses &quot;RYD FIN DD 18/19 09 019 Accrual GBP&quot;10-JAN-19 18:03:28"/>
        <s v="RYD FIN KP 18/19 11 022 Accrual GBP"/>
        <s v="RYD FIN KP 18/19 11 036 Accrual GBP"/>
        <s v="Reverses &quot;RYD FIN KP 18/19 10 023 Accrual GBP&quot;11-FEB-19 18:04:59"/>
        <s v="RYD FIN KP 18/19 12 039 Accrual GBP"/>
        <s v="Reverses &quot;RYD FIN KP 18/19 11 022 Accrual GBP&quot;11-MAR-19 18:00:47"/>
        <s v="Reverses &quot;RYD FIN KP 18/19 11 036 Accrual GBP&quot;11-MAR-19 18:01:15"/>
        <s v="JN SYMES"/>
        <s v="RYD FIN KP 19/20 01 023 Accrual GBP"/>
        <s v="Reverses &quot;RYD FIN KP 18/19 12 039 Accrual GBP&quot;11-APR-19 17:49:08"/>
        <s v="RYD FIN CAM 1920 02 019 Accrual GBP"/>
        <s v="Reverses &quot;RYD FIN KP 19/20 01 023 Accrual GBP&quot;10-MAY-19 17:47:33"/>
        <s v="CARE QUALITY COMMISSION"/>
        <s v="RYD FIN CAM 1920 03 010 Accrual GBP"/>
        <s v="RYD FIN CAM 1920 03 013 Accrual GBP"/>
        <s v="RYD FIN BN 1920 03 013 Accrual GBP"/>
        <s v="Reverses &quot;RYD FIN CAM 1920 02 019 Accrual GBP&quot;11-JUN-19 17:48:39"/>
        <s v="MS SOLICITORS LTD"/>
        <s v="RYD FIN CAM 1920 04 013 Accrual GBP"/>
        <s v="Reverses &quot;RYD FIN BN 1920 03 013 Accrual GBP&quot;09-JUL-19 17:50:20"/>
        <s v="Reverses &quot;RYD FIN CAM 1920 03 010 Accrual GBP&quot;09-JUL-19 17:50:21"/>
        <s v="Reverses &quot;RYD FIN CAM 1920 03 013 Accrual GBP&quot;09-JUL-19 17:50:38"/>
        <s v="SBSCM JW RYD 002 JUL 19 Adjustment GBP"/>
        <s v="RYD FIN CAM 1920 05 028 Accrual GBP"/>
        <s v="Reverses &quot;RYD FIN CAM 1920 04 013 Accrual GBP&quot;09-AUG-19 18:01:58"/>
        <s v="RYD FIN CAM 1920 09 016 Accrual GBP"/>
        <s v="Reverses &quot;RYD FIN CAM 1920 05 028 Accrual GBP&quot;10-SEP-19 18:02:54"/>
        <s v="RYD FIN CAM 1920 07 014 Accrual GBP"/>
        <s v="RYD FIN CAM 1920 07 013 Accrual GBP"/>
        <s v="Reverses &quot;RYD FIN CAM 1920 09 016 Accrual GBP&quot;09-OCT-19 18:02:15"/>
        <s v="SBS RYD SEP-19 VAT ADJUSTMENT JOURNAL Adjustment GBP"/>
        <s v="INVESTIGATIONS BY DESIGN LTD"/>
        <s v="RYD FIN CAM 1920 08 014 Accrual GBP"/>
        <s v="RYD FIN BAN 1920 08 019 Accrual GBP"/>
        <s v="Reverses &quot;RYD FIN CAM 1920 07 013 Accrual GBP&quot;11-NOV-19 17:57:00"/>
        <s v="Reverses &quot;RYD FIN CAM 1920 07 014 Accrual GBP&quot;11-NOV-19 17:57:38"/>
        <s v="VISTA EMPLOYER SERVICES LTD"/>
        <s v="Black Norman Solicitors Ltd"/>
        <s v="RYD FIN CAM 1920 09 008 Accrual GBP"/>
        <s v="Reverses &quot;RYD FIN BAN 1920 08 019 Accrual GBP&quot;10-DEC-19 17:57:21"/>
        <s v="Reverses &quot;RYD FIN CAM 1920 08 014 Accrual GBP&quot;10-DEC-19 17:57:40"/>
        <s v="RYD FIN CAM 1920 09 001 Adjustment GBP"/>
        <s v="RYD FIN CAM 1920 09 007 Adjustment GBP"/>
        <s v="RYD FIN CAM 1920 10 006 Accrual GBP"/>
        <s v="Reverses &quot;RYD FIN CAM 1920 09 008 Accrual GBP&quot;10-JAN-20 17:51:33"/>
        <s v="RYD FIN CAM 1920 10 005 Adjustment GBP"/>
        <s v="UNIONLINE"/>
        <s v="EAST OF ENGLAND AMBULANCE SERVICE NHS TRUST"/>
        <s v="RYD FIN CAM 1920 11 009 Accrual GBP"/>
        <s v="Reverses &quot;RYD FIN CAM 1920 10 006 Accrual GBP&quot;11-FEB-20 17:58:28"/>
        <s v="CONSTANTINE LAW LTD"/>
        <s v="RYD FIN CAM 1920 12 011 Accrual GBP"/>
        <s v="Reverses &quot;RYD FIN CAM 1920 11 009 Accrual GBP&quot;10-MAR-20 17:55:27"/>
        <s v="RYD FIN BAN 1920 12 010 Accrual GBP"/>
        <s v="RYD FIN CAM 2021 01 004 Accrual GBP"/>
        <s v="RYD FIN BAN 2021 01 015 Accrual GBP"/>
        <s v="Reverses &quot;RYD FIN CAM 1920 12 011 Accrual GBP&quot;17-APR-20 17:41:38"/>
        <s v="SBS RYD MAR-20 VAT ADJUSTMENT JOURNAL Adjustment GBP"/>
        <s v="RYD FIN CAM 2021 01 005 Accrual GBP"/>
        <s v="Reverses &quot;RYD FIN BAN 1920 12 010 Accrual GBP&quot;17-APR-20 17:41:22"/>
        <s v="RYD FIN CAM 2021 02 005 Accrual GBP"/>
        <s v="RYD FIN BAN 2021 02 001 Accrual GBP"/>
        <s v="Reverses &quot;RYD FIN BAN 2021 01 015 Accrual GBP&quot;12-MAY-20 17:39:38"/>
        <s v="Reverses &quot;RYD FIN CAM 2021 01 004 Accrual GBP&quot;12-MAY-20 17:39:39"/>
        <s v="THOMPSONS SOLICITORS"/>
        <s v="Reverses &quot;RYD FIN CAM 2021 01 005 Accrual GBP&quot;05-JUN-20 18:12:04"/>
        <s v="RYD FIN CAM 2021 03 011 Accrual GBP"/>
        <s v="RYD FIN BAN 2021 03 006 Accrual GBP"/>
        <s v="Reverses &quot;RYD FIN BAN 2021 02 001 Accrual GBP&quot;09-JUN-20 18:03:54"/>
        <s v="Reverses &quot;RYD FIN CAM 2021 02 005 Accrual GBP&quot;09-JUN-20 18:05:24"/>
        <s v="RYD FIN CAM 2021 03 012 Adjustment GBP"/>
        <s v="RYD FIN CAM 2021 03 001 Adjustment GBP"/>
        <s v="RYD FIN BAN 2021 03 004 Adjustment GBP"/>
        <s v="RYD FIN CAM 2021 04 012 Accrual GBP"/>
        <s v="Reverses &quot;RYD FIN BAN 2021 03 006 Accrual GBP&quot;09-JUL-20 17:16:48"/>
        <s v="Reverses &quot;RYD FIN CAM 2021 03 011 Accrual GBP&quot;09-JUL-20 17:17:35"/>
        <s v="SBSCM JW RYD 002 JUL 20 Adjustment GBP"/>
        <s v="RYD FIN BAN 2021 04 005 Accrual GBP"/>
        <s v="RYD FIN CAM 2021 05 014 Accrual GBP"/>
        <s v="RYD FIN CAM 2021 05 012 Accrual GBP"/>
        <s v="Reverses &quot;RYD FIN CAM 2021 04 012 Accrual GBP&quot;11-AUG-20 17:44:06"/>
        <s v="RYD FIN CAM 2021 05 004 Adjustment GBP"/>
        <s v="Reverses &quot;RYD FIN BAN 2021 04 005 Accrual GBP&quot;11-AUG-20 17:43:17"/>
        <s v="RYD FIN CAM 2021 05 013 Adjustment GBP"/>
        <s v="RYD FIN CAM 2021 06 007 Accrual GBP"/>
        <s v="Reverses &quot;RYD FIN CAM 2021 05 012 Accrual GBP&quot;09-SEP-20 17:47:22"/>
        <s v="Reverses &quot;RYD FIN CAM 2021 05 014 Accrual GBP&quot;09-SEP-20 17:47:40"/>
        <s v="Berrymans Lace Mawer LLP"/>
        <s v="RYD FIN CAM 2021 06 010 Adjustment GBP"/>
        <s v="RYD FIN CAM 2021 07 011 Accrual GBP"/>
        <s v="Reverses &quot;RYD FIN CAM 2021 06 007 Accrual GBP&quot;09-OCT-20 17:29:14"/>
        <s v="RYD FIN CAM 2021 08 009 Accrual GBP"/>
        <s v="RYD FIN CAM 2021 08 014 Accrual GBP"/>
        <s v="Reverses &quot;RYD FIN CAM 2021 07 011 Accrual GBP&quot;10-NOV-20 17:47:15"/>
        <s v="RYD FIN CAM 2021 08 015 Adjustment GBP"/>
        <s v="RYD FIN CAM 2021 09 008 Accrual GBP"/>
        <s v="RYD FIN CAM 2021 09 009 Accrual GBP"/>
        <s v="Reverses &quot;RYD FIN CAM 2021 08 009 Accrual GBP&quot;09-DEC-20 17:35:18"/>
        <s v="Reverses &quot;RYD FIN CAM 2021 08 014 Accrual GBP&quot;09-DEC-20 17:35:36"/>
        <s v="RYD FIN CAM 2021 09 010 Accrual GBP"/>
        <s v="RYD FIN CAM 2021 09 010A Accrual GBP"/>
        <s v="RYD FIN CAM 2021 09 010B Adjustment GBP"/>
        <s v="RYD FIN CAM 2021 09 012 Accrual GBP"/>
        <s v="RYD FIN CAM 2021 09 012A CORR Accrual GBP"/>
        <s v="RYD FIN CAM 2021 09 012B CORR Adjustment GBP"/>
        <s v="RYD FIN CAM 2021 10 008 Accrual GBP"/>
        <s v="Reverses &quot;RYD FIN CAM 2021 09 008 Accrual GBP&quot;12-JAN-21 17:35:31"/>
        <s v="Reverses &quot;RYD FIN CAM 2021 09 009 Accrual GBP&quot;12-JAN-21 17:35:39"/>
        <s v="Reverses &quot;RYD FIN CAM 2021 09 010 Accrual GBP&quot;12-JAN-21 17:35:40"/>
        <s v="Reverses &quot;RYD FIN CAM 2021 09 010A Accrual GBP&quot;12-JAN-21 17:36:12"/>
        <s v="Reverses &quot;RYD FIN CAM 2021 09 012 Accrual GBP&quot;12-JAN-21 17:35:55"/>
        <s v="Reverses &quot;RYD FIN CAM 2021 09 012A CORR Accrual GBP&quot;12-JAN-21 17:36:13"/>
        <s v="RYD FIN CAM 2021 11 007 Accrual GBP"/>
        <s v="RYD FIN CAM 2021 11 009 Accrual GBP"/>
        <s v="Reverses &quot;RYD FIN CAM 2021 10 008 Accrual GBP&quot;09-FEB-21 17:35:40"/>
        <s v="RYD FIN CAM 2021 11 010 Adjustment GBP"/>
        <s v="RYD FIN CAM 2021 12 018 Accrual GBP"/>
        <s v="RYD FIN CAM 2021 12 007 Accrual GBP"/>
        <s v="Reverses &quot;RYD FIN CAM 2021 11 007 Accrual GBP&quot;09-MAR-21 17:31:36"/>
        <s v="Reverses &quot;RYD FIN CAM 2021 11 009 Accrual GBP&quot;09-MAR-21 17:31:45"/>
        <s v="RYD FIN CAM 2021 12 008 Adjustment GBP"/>
        <s v="RYD FIN CAM 2021 12 010 Adjustment GBP"/>
        <s v="RYD FIN CAM 2122 01 010 Accrual GBP"/>
        <s v="Reverses &quot;RYD FIN CAM 2021 12 007 Accrual GBP&quot;15-APR-21 17:43:21"/>
        <s v="Reverses &quot;RYD FIN CAM 2021 12 018 Accrual GBP&quot;15-APR-21 17:44:39"/>
        <s v="RYD FIN CAM 2122 01 011 Adjustment GBP"/>
        <s v="RYD FIN CAM 2122 02 011 Accrual GBP"/>
        <s v="Reverses &quot;RYD FIN CAM 2122 01 010 Accrual GBP&quot;12-MAY-21 17:58:20"/>
        <s v="RYD FIN CAM 2122 02 014 Adjustment GBP"/>
        <s v="RYD FIN CAM 2122 03 012 Accrual GBP"/>
        <s v="RYD FIN CAM 2122 03 014 Accrual GBP"/>
        <s v="RYD FIN BAN 2122 03 006 Accrual GBP"/>
        <s v="Reverses &quot;RYD FIN CAM 2122 02 011 Accrual GBP&quot;09-JUN-21 17:32:33"/>
        <s v="RYD FIN CAM 2122 03 015 Adjustment GBP"/>
        <s v="RYD FIN CAM 2122 04 012 Accrual GBP"/>
        <s v="Reverses &quot;RYD FIN BAN 2122 03 006 Accrual GBP&quot;09-JUL-21 17:24:49"/>
        <s v="Reverses &quot;RYD FIN CAM 2122 03 012 Accrual GBP&quot;09-JUL-21 17:26:44"/>
        <s v="Reverses &quot;RYD FIN CAM 2122 03 014 Accrual GBP&quot;09-JUL-21 17:26:48"/>
        <s v="SBSCM SK RYD 001 JUL 21 Adjustment GBP"/>
        <s v="SBS RYD JUN-21 ADDITIONAL VAT JOURNAL Adjustment GBP"/>
        <s v="RYD FIN CAM 2122 05 017 Accrual GBP"/>
        <s v="Reverses &quot;RYD FIN CAM 2122 04 012 Accrual GBP&quot;10-AUG-21 17:24:30"/>
        <s v="RYD FIN CAM 2122 06 020 Accrual GBP"/>
        <s v="Reverses &quot;RYD FIN CAM 2122 05 017 Accrual GBP&quot;09-SEP-21 17:30:39"/>
        <s v="RYD FIN CAM 2122 07 021 Accrual GBP"/>
        <s v="Reverses &quot;RYD FIN CAM 2122 06 020 Accrual GBP&quot;11-OCT-21 17:51:06"/>
        <s v="RYD FIN CAM 2122 08 026 Accrual GBP"/>
        <s v="Reverses &quot;RYD FIN CAM 2122 07 021 Accrual GBP&quot;09-NOV-21 17:30:11"/>
        <s v="RYD FIN CAM 2122 09 014 Accrual GBP"/>
        <s v="Reverses &quot;RYD FIN CAM 2122 08 026 Accrual GBP&quot;09-DEC-21 17:42:37"/>
        <s v="RYD FIN CAM 2122 10 018 Accrual GBP"/>
        <s v="Reverses &quot;RYD FIN CAM 2122 09 014 Accrual GBP&quot;12-JAN-22 17:35:12"/>
        <s v="RYD FIN CAM 2122 11 029 Accrual GBP"/>
        <s v="RYD FIN CAM 2122 11 012 Accrual GBP"/>
        <s v="Reverses &quot;RYD FIN CAM 2122 10 018 Accrual GBP&quot;09-FEB-22 17:36:22"/>
        <s v="RYD FIN CAM 2122 12 013 Accrual GBP"/>
        <s v="Reverses &quot;RYD FIN CAM 2122 11 012 Accrual GBP&quot;09-MAR-2022 17:42:49"/>
        <s v="Reverses &quot;RYD FIN CAM 2122 11 029 Accrual GBP&quot;09-MAR-2022 17:43:39"/>
        <s v="RYD FIN CAM 1819 10 005 Adjustment GBP"/>
        <s v="Constantine Law"/>
        <s v="Trade Union Legal LLP"/>
        <s v="SBS RYD JUN-20 VAT ADJUSTMENT JOURNAL Adjustment GBP"/>
        <s v="CIVICA UK LTD"/>
        <s v="RYD FIN CAM 2021 05 015 Accrual GBP"/>
        <s v="Reverses &quot;RYD FIN CAM 2021 05 015 Accrual GBP&quot;09-SEP-20 17:47:52"/>
        <s v="SBS RYD SEP-20 VAT ADJUSTMENT JOURNAL Adjustment GBP"/>
        <s v="SBS RYD FEB-21 VAT ADJUSTMENT JOURNAL Adjustment GBP"/>
        <s v="Excello Law"/>
        <s v="Rohan Solicitors LLP"/>
        <s v="Winckworth Sherwood"/>
        <s v="SELENITY LTD"/>
        <s v="ISLE OF WIGHT NHS TRUST"/>
        <s v="RYD FIN CAM 2021 05 005 Adjustment GBP"/>
        <s v="RYD FIN CAM 2021 05 016 Adjustment GBP"/>
        <s v="RYD FIN CAM 2021 06 009 Accrual GBP"/>
        <s v="SBS RYD AUG-20 VAT ADJUSTMENT JOURNAL Adjustment GBP"/>
        <s v="Reverses &quot;RYD FIN CAM 2021 06 009 Accrual GBP&quot;09-OCT-20 17:29:32"/>
        <s v="ALLOCATE SOFTWARE"/>
        <s v="RYD FIN BAN 2122 02 006 Accrual GBP"/>
        <s v="Reverses &quot;RYD FIN BAN 2122 02 006 Accrual GBP&quot;09-JUN-21 17:31:16"/>
        <s v="SBSCM SK RYD 002 JUN 21 Adjustment GBP"/>
        <s v="RYD FIN BN 1920 02 003 Accrual GBP"/>
        <s v="Reverses &quot;RYD FIN BN 1920 02 003 Accrual GBP&quot;11-JUN-19 17:48:52"/>
        <s v="SBSCM JW RYD 002 JUN 19 Adjustment GBP"/>
        <s v="SENATUS CONSULTING"/>
        <s v="RYD FIN CAM 2122 11 014 Adjustment GBP"/>
        <s v="RYD FIN CAM 1920 12 013 Accrual GBP"/>
        <s v="Reverses &quot;RYD FIN CAM 1920 12 013 Accrual GBP&quot;17-APR-20 17:41:51"/>
        <s v="RYD FIN AFK 1819 02 017 Adjustment GBP"/>
        <s v="LAKERS LLP"/>
        <s v="FLUDE COMMERCIAL"/>
        <s v="CLARKE CONTROLS LTD"/>
        <s v="RYD FIN AFK 1819 03 002 Adjustment GBP"/>
        <s v="SBS RYD MAY-18 VAT ADJUSTMENT JOURNAL Adjustment GBP"/>
        <s v="HURST WARNE &amp; PARTNERS SURVEYORS LTD"/>
        <s v="BUILDING DESIGN"/>
        <s v="RYD FIN RSM 1819 04 001 Adjustment GBP Adjustment GBP"/>
        <s v="CAXTONS CARTERED SURVEYORS"/>
        <s v="RYD FIN RSM 1819 07 002 Adjustment GBP Adjustment GBP"/>
        <s v="RYD FIN RSM 1819 08 004 Adjustment GBP Adjustment GBP"/>
        <s v="RYD FIN RSM 1819 10 008 Adjustment GBP Adjustment GBP"/>
        <s v="RYD FIN RSM 1819 12 005 Adjustment GBP Adjustment GBP"/>
        <s v="RYD FIN BN 1920 01 003 Accrual GBP"/>
        <s v="Reverses &quot;RYD FIN BN 1920 01 003 Accrual GBP&quot;10-MAY-19 17:47:18"/>
        <s v="RYD FIN RSM 1920 02 002 Adjustment GBP Adjustment GBP"/>
        <s v="RYD FIN RSM 1920 02 007 Adjustment GBP Adjustment GBP"/>
        <s v="ELMBRIDGE BOROUGH COUNCIL"/>
        <s v="RYD FIN BN 1920 03 015 Accrual GBP"/>
        <s v="Reverses &quot;RYD FIN BN 1920 03 015 Accrual GBP&quot;09-JUL-19 17:50:43"/>
        <s v="RYD FIN RSM 1920 05 008 Adjustment GBP Adjustment GBP"/>
        <s v="STREATHERS SOLICITORS LLP"/>
        <s v="RYD FIN RSM 1920 07 001 Adjustment GBP Adjustment GBP"/>
        <s v="RYD FIN CAM 1920 07 016 Adjustment GBP"/>
        <s v="RYD FIN CAM 1920 08 009 Accrual GBP"/>
        <s v="RYD FIN RSM 1920 08 002 Adjustment GBP Adjustment GBP"/>
        <s v="RYD FIN CAM 1920 09 003 Accrual GBP"/>
        <s v="Reverses &quot;RYD FIN CAM 1920 08 009 Accrual GBP&quot;10-DEC-19 17:57:12"/>
        <s v="RYD FIN RSM 1920 09 002 Adjustment GBP Adjustment GBP"/>
        <s v="RYD FIN CAM 1920 10 003 Accrual GBP"/>
        <s v="Reverses &quot;RYD FIN CAM 1920 09 003 Accrual GBP&quot;10-JAN-20 17:51:03"/>
        <s v="RYD FIN RSM 1920 10 003 Adjustment GBP Adjustment GBP"/>
        <s v="RYD FIN CAM 1920 11 001 Accrual GBP"/>
        <s v="Reverses &quot;RYD FIN CAM 1920 10 003 Accrual GBP&quot;11-FEB-20 17:58:08"/>
        <s v="RYD FIN RSM 1920 11 003 Adjustment GBP Adjustment GBP"/>
        <s v="RB CONSTRUCTION GROUP LTD"/>
        <s v="RYD FIN CAM 1920 12 023 Accrual GBP"/>
        <s v="Reverses &quot;RYD FIN CAM 1920 11 001 Accrual GBP&quot;10-MAR-20 17:54:43"/>
        <s v="RYD FIN CAM 2021 01 002 Accrual GBP"/>
        <s v="Reverses &quot;RYD FIN CAM 1920 12 023 Accrual GBP&quot;17-APR-20 17:42:21"/>
        <s v="RYD FIN CAM 2021 02 002 Accrual GBP"/>
        <s v="Reverses &quot;RYD FIN CAM 2021 01 002 Accrual GBP&quot;12-MAY-20 17:38:59"/>
        <s v="RYD FIN CAM 2021 03 008 Accrual GBP"/>
        <s v="Reverses &quot;RYD FIN CAM 2021 02 002 Accrual GBP&quot;09-JUN-20 18:05:02"/>
        <s v="RYD FIN CAM 2021 03 007 Adjustment GBP"/>
        <s v="RYD FIN CAM 2021 04 010 Accrual GBP"/>
        <s v="Reverses &quot;RYD FIN CAM 2021 03 008 Accrual GBP&quot;09-JUL-20 17:17:16"/>
        <s v="RYD FIN RSM 2021 04 002 Adjustment GBP Adjustment GBP"/>
        <s v="RYD FIN CAM 2021 05 010 Accrual GBP"/>
        <s v="Reverses &quot;RYD FIN CAM 2021 04 010 Accrual GBP&quot;11-AUG-20 17:44:05"/>
        <s v="RYD FIN RSM 2021 05 001 Adjustment GBP Adjustment GBP"/>
        <s v="RYD FIN CAM 2021 05 009 Adjustment GBP"/>
        <s v="RYD FIN CAM 2021 06 022 Accrual GBP"/>
        <s v="RYD FIN CAM 2021 06 005 Accrual GBP"/>
        <s v="Reverses &quot;RYD FIN CAM 2021 05 010 Accrual GBP&quot;09-SEP-20 17:47:21"/>
        <s v="RYD FIN CAM 2021 07 016 Accrual GBP"/>
        <s v="RYD FIN CAM 2021 07 010 Accrual GBP"/>
        <s v="Reverses &quot;RYD FIN CAM 2021 06 005 Accrual GBP&quot;09-OCT-20 17:29:00"/>
        <s v="Reverses &quot;RYD FIN CAM 2021 06 022 Accrual GBP&quot;30-OCT-20 18:34:48"/>
        <s v="RYD FIN CAM 2021 08 008 Accrual GBP"/>
        <s v="Reverses &quot;RYD FIN CAM 2021 07 010 Accrual GBP&quot;10-NOV-20 17:47:08"/>
        <s v="Reverses &quot;RYD FIN CAM 2021 07 016 Accrual GBP&quot;10-NOV-20 17:47:38"/>
        <s v="RYD FIN CAM 2021 09 007 Accrual GBP"/>
        <s v="Reverses &quot;RYD FIN CAM 2021 08 008 Accrual GBP&quot;09-DEC-20 17:35:00"/>
        <s v="RYD FIN RSM 2021 09 001 Adjustment GBP Adjustment GBP"/>
        <s v="RYD FIN CAM 2021 10 006 Accrual GBP"/>
        <s v="Reverses &quot;RYD FIN CAM 2021 09 007 Accrual GBP&quot;12-JAN-21 17:35:30"/>
        <s v="RYD FIN CAM 2021 11 005 Accrual GBP"/>
        <s v="Reverses &quot;RYD FIN CAM 2021 10 006 Accrual GBP&quot;09-FEB-21 17:35:24"/>
        <s v="RYD FIN CAM 2021 12 003 Accrual GBP"/>
        <s v="Reverses &quot;RYD FIN CAM 2021 11 005 Accrual GBP&quot;09-MAR-21 17:31:31"/>
        <s v="TNT UK LTD"/>
        <s v="RYD FIN CAM 2122 01 008 Accrual GBP"/>
        <s v="Reverses &quot;RYD FIN CAM 2021 12 003 Accrual GBP&quot;15-APR-21 17:42:58"/>
        <s v="RYD FIN CAM 2122 01 009 Adjustment GBP"/>
        <s v="SBS RYD MAR-21 VAT ADJUST MENT JOURNAL Adjustment GBP"/>
        <s v="Capsticks LLP"/>
        <s v="RYD FIN CAM 2122 02 007 Accrual GBP"/>
        <s v="Reverses &quot;RYD FIN CAM 2122 01 008 Accrual GBP&quot;12-MAY-21 17:58:12"/>
        <s v="RYD FIN CAM 2122 02 008 Adjustment GBP"/>
        <s v="SBS RYD APR-21 VAT ADJUSTMENT JOURNAL Adjustment GBP"/>
        <s v="RYD FIN CAM 2122 03 008 Accrual GBP"/>
        <s v="Reverses &quot;RYD FIN CAM 2122 02 007 Accrual GBP&quot;09-JUN-21 17:32:16"/>
        <s v="WATSON DAY CHARTERED SURVEYORS"/>
        <s v="RYD FIN CAM 2122 04 009 Accrual GBP"/>
        <s v="Reverses &quot;RYD FIN CAM 2122 03 008 Accrual GBP&quot;09-JUL-21 17:26:23"/>
        <s v="RYD FIN CAM 2122 05 014 Accrual GBP"/>
        <s v="Reverses &quot;RYD FIN CAM 2122 04 009 Accrual GBP&quot;10-AUG-21 17:24:24"/>
        <s v="Reverses &quot;RYD FIN CAM 2122 05 014 Accrual GBP&quot;09-SEP-21 17:30:20"/>
        <s v="RYD FIN SC 2122 07 014 Accrual GBP"/>
        <s v="RYD FIN CAM 2122 07 016 Accrual GBP"/>
        <s v="RYD FIN CAM 2122 08 013 Accrual GBP"/>
        <s v="Reverses &quot;RYD FIN CAM 2122 07 016 Accrual GBP&quot;09-NOV-21 17:30:05"/>
        <s v="Reverses &quot;RYD FIN SC 2122 07 014 Accrual GBP&quot;09-NOV-21 17:29:33"/>
        <s v="SBSCM SK RYD 002 NOV 21 Adjustment GBP"/>
        <s v="SIBLEY PARES LLP"/>
        <s v="RYD FIN CAM 2122 09 009 Accrual GBP"/>
        <s v="Reverses &quot;RYD FIN CAM 2122 08 013 Accrual GBP&quot;09-DEC-21 17:41:57"/>
        <s v="SBS RYD NOV-21 VAT ADJUSTMENT JOURNAL Adjustment GBP"/>
        <s v="RYD FIN CAM 2122 10 011 Accrual GBP"/>
        <s v="Reverses &quot;RYD FIN CAM 2122 09 009 Accrual GBP&quot;12-JAN-22 17:35:00"/>
        <s v="RYD FIN CAM 2122 11 010 Accrual GBP"/>
        <s v="Reverses &quot;RYD FIN CAM 2122 10 011 Accrual GBP&quot;09-FEB-22 17:35:52"/>
        <s v="RYD FIN CAM 2122 12 011 Accrual GBP"/>
        <s v="Reverses &quot;RYD FIN CAM 2122 11 010 Accrual GBP&quot;09-MAR-2022 17:42:39"/>
        <s v="LANDMARK INFORMATION GROUP LTD"/>
        <s v="WEST SUSSEX COUNTY COUNCIL"/>
        <s v="RYD FIN DD 18/19 09 033 Accrual GBP"/>
        <s v="ASHFORD BOROUGH COUNCIL"/>
        <s v="Reverses &quot;RYD FIN DD 18/19 09 033 Accrual GBP&quot;10-JAN-19 18:03:45"/>
        <s v="SBSCM JW RYD 001 JAN 18 Adjustment GBP"/>
        <s v="RYD FIN CAM 2021 04 001 Adjustment GBP"/>
        <s v="RYD FIN DD 18/19 11 022 - Barclaycard accrual for Feb 2019 Accrual GBP"/>
        <s v="Reverses &quot;RYD FIN DD 18/19 11 022 - Barclaycard accrual for Feb 2019 Accrual GBP&quot;11-MAR-19 18:00:46"/>
        <s v="SBSCM JW RYD 001 MAR 19 Adjustment GBP"/>
        <s v="VALUATION OFFICE AGENCY"/>
        <s v="DMH STALLARD"/>
        <s v="RYD FIN RSM 1819 12 004 Adjustment GBP Adjustment GBP"/>
      </sharedItems>
    </cacheField>
    <cacheField name="Transaction number" numFmtId="0">
      <sharedItems containsBlank="1" containsMixedTypes="1" containsNumber="1" containsInteger="1" minValue="1" maxValue="2.02000000725134E+16"/>
    </cacheField>
    <cacheField name="Transaction date" numFmtId="14">
      <sharedItems containsSemiMixedTypes="0" containsNonDate="0" containsDate="1" containsString="0" minDate="2013-03-01T00:00:00" maxDate="2022-04-06T00:00:00"/>
    </cacheField>
    <cacheField name="Source transaction" numFmtId="0">
      <sharedItems containsBlank="1" containsMixedTypes="1" containsNumber="1" containsInteger="1" minValue="7876451" maxValue="165098414"/>
    </cacheField>
    <cacheField name="Description" numFmtId="0">
      <sharedItems containsBlank="1"/>
    </cacheField>
    <cacheField name="Source" numFmtId="0">
      <sharedItems containsDate="1" containsBlank="1" containsMixedTypes="1" minDate="2017-01-30T00:00:00" maxDate="2021-04-14T00:00:00"/>
    </cacheField>
    <cacheField name="Party detail" numFmtId="0">
      <sharedItems containsBlank="1" containsMixedTypes="1" containsNumber="1" containsInteger="1" minValue="10005676" maxValue="99999999"/>
    </cacheField>
    <cacheField name="URL" numFmtId="0">
      <sharedItems containsBlank="1"/>
    </cacheField>
    <cacheField name="Unit price" numFmtId="0">
      <sharedItems containsString="0" containsBlank="1" containsNumber="1" containsInteger="1" minValue="1" maxValue="18500"/>
    </cacheField>
    <cacheField name="Quantity" numFmtId="0">
      <sharedItems containsString="0" containsBlank="1" containsNumber="1" containsInteger="1" minValue="-57717" maxValue="87500"/>
    </cacheField>
    <cacheField name="UOM" numFmtId="0">
      <sharedItems containsNonDate="0" containsString="0" containsBlank="1"/>
    </cacheField>
    <cacheField name="Directorate" numFmtId="0">
      <sharedItems/>
    </cacheField>
    <cacheField name="Sub-Directorate" numFmtId="0">
      <sharedItems count="9">
        <s v="NHS 111"/>
        <s v="Estates"/>
        <s v="East Operating Units"/>
        <s v="Chief Executive Office"/>
        <s v="Corporate Exp"/>
        <s v="HR"/>
        <s v="Finance"/>
        <s v="111 Set-up"/>
        <s v="Make Ready"/>
      </sharedItems>
    </cacheField>
    <cacheField name="Year" numFmtId="0">
      <sharedItems count="4">
        <s v="2018-19"/>
        <s v="2019-20"/>
        <s v="2020-21"/>
        <s v="2021-22"/>
      </sharedItems>
    </cacheField>
    <cacheField name="Cost Centre Desc" numFmtId="0">
      <sharedItems count="19">
        <s v="E35460 IC Leadership 111"/>
        <s v="E35930 Estates &amp; Facilities"/>
        <s v="E35940 Estates - HQ and EOC"/>
        <s v="E35947 Estates - Chichester Op Unit"/>
        <s v="E36063 EAST OUMs"/>
        <s v="E35005 Legal Services"/>
        <s v="E35120 Corporate Expenses"/>
        <s v="E35210 Employee Service Centre"/>
        <s v="E35211 Employee Resourcing"/>
        <s v="E35212 HR Advisory Team"/>
        <s v="E35400 Strategic Partnerships"/>
        <s v="E35461 NHS 111 Set-up (Tender_Contract)"/>
        <s v="E35932 Response Posts"/>
        <s v="E35941 Estates - Fleet"/>
        <s v="E35943 Estates - 111"/>
        <s v="E35960 Make Ready"/>
        <s v="E35961 Make Ready - Paddock Wood"/>
        <s v="E35962 Make Ready - South Kent"/>
        <s v="E35965 Make Ready - Chichester - main depot"/>
      </sharedItems>
    </cacheField>
    <cacheField name="Sub &amp; Desc" numFmtId="0">
      <sharedItems/>
    </cacheField>
    <cacheField name="Legal Suppliers" numFmtId="0">
      <sharedItems count="3">
        <s v="Legal"/>
        <s v="Other"/>
        <s v="Prof"/>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75">
  <r>
    <s v="RYD"/>
    <s v="E35460"/>
    <s v="7308"/>
    <s v="00000"/>
    <s v="00000"/>
    <s v="000000"/>
    <s v="IC Leadership 111"/>
    <s v="Legal Fees"/>
    <s v="Default"/>
    <s v="Default"/>
    <s v="Default"/>
    <n v="-1590"/>
    <d v="2018-04-01T00:00:00"/>
    <x v="0"/>
    <s v="Cost Management"/>
    <s v="Journal Import 60898239:"/>
    <s v="Cost Management A 12776914 60898239 2"/>
    <s v="01-APR-2018 Receiving GBP"/>
    <d v="2018-03-29T00:00:00"/>
    <s v="SSCREPMAN,"/>
    <n v="4397"/>
    <s v="Legal Fees (Capsticks) - Ashford 111"/>
    <x v="0"/>
    <n v="165064558"/>
    <d v="2017-10-20T00:00:00"/>
    <m/>
    <m/>
    <m/>
    <s v="LONDON-4"/>
    <m/>
    <m/>
    <m/>
    <m/>
    <s v="Operations"/>
    <x v="0"/>
    <x v="0"/>
    <x v="0"/>
  </r>
  <r>
    <s v="RYD"/>
    <s v="E35460"/>
    <s v="7308"/>
    <s v="00000"/>
    <s v="00000"/>
    <s v="000000"/>
    <s v="IC Leadership 111"/>
    <s v="Legal Fees"/>
    <s v="Default"/>
    <s v="Default"/>
    <s v="Default"/>
    <n v="1590"/>
    <d v="2018-04-01T00:00:00"/>
    <x v="0"/>
    <s v="Cost Management"/>
    <s v="Journal Import 61930241:"/>
    <s v="Cost Management A 12993398 61930241"/>
    <s v="30-APR-2018 Receiving GBP"/>
    <d v="2018-04-30T00:00:00"/>
    <s v="SSCREPMAN,"/>
    <n v="4402"/>
    <s v="Legal Fees (Capsticks) - Ashford 111"/>
    <x v="0"/>
    <n v="165064558"/>
    <d v="2017-10-20T00:00:00"/>
    <m/>
    <m/>
    <m/>
    <s v="LONDON-4"/>
    <m/>
    <m/>
    <m/>
    <m/>
    <s v="Operations"/>
    <x v="0"/>
    <x v="0"/>
    <x v="0"/>
  </r>
  <r>
    <s v="RYD"/>
    <s v="E35460"/>
    <s v="7308"/>
    <s v="00000"/>
    <s v="00000"/>
    <s v="000000"/>
    <s v="IC Leadership 111"/>
    <s v="Legal Fees"/>
    <s v="Default"/>
    <s v="Default"/>
    <s v="Default"/>
    <n v="-1590"/>
    <d v="2018-05-01T00:00:00"/>
    <x v="0"/>
    <s v="Cost Management"/>
    <s v="Journal Import 61930241:"/>
    <s v="Cost Management A 12993398 61930241 2"/>
    <s v="01-MAY-2018 Receiving GBP"/>
    <d v="2018-04-30T00:00:00"/>
    <s v="SSCREPMAN,"/>
    <n v="4402"/>
    <s v="Legal Fees (Capsticks) - Ashford 111"/>
    <x v="0"/>
    <n v="165064558"/>
    <d v="2017-10-20T00:00:00"/>
    <m/>
    <m/>
    <m/>
    <s v="LONDON-4"/>
    <m/>
    <m/>
    <m/>
    <m/>
    <s v="Operations"/>
    <x v="0"/>
    <x v="0"/>
    <x v="0"/>
  </r>
  <r>
    <s v="RYD"/>
    <s v="E35460"/>
    <s v="7308"/>
    <s v="00000"/>
    <s v="00000"/>
    <s v="000000"/>
    <s v="IC Leadership 111"/>
    <s v="Legal Fees"/>
    <s v="Default"/>
    <s v="Default"/>
    <s v="Default"/>
    <n v="1590"/>
    <d v="2018-05-01T00:00:00"/>
    <x v="0"/>
    <s v="Cost Management"/>
    <s v="Journal Import 62984974:"/>
    <s v="Cost Management A 13203427 62984974"/>
    <s v="31-MAY-2018 Receiving GBP"/>
    <d v="2018-05-31T00:00:00"/>
    <s v="SSCREPMAN,"/>
    <n v="4090"/>
    <s v="Legal Fees (Capsticks) - Ashford 111"/>
    <x v="0"/>
    <n v="165064558"/>
    <d v="2017-10-20T00:00:00"/>
    <m/>
    <m/>
    <m/>
    <s v="LONDON-4"/>
    <m/>
    <m/>
    <m/>
    <m/>
    <s v="Operations"/>
    <x v="0"/>
    <x v="0"/>
    <x v="0"/>
  </r>
  <r>
    <s v="RYD"/>
    <s v="E35460"/>
    <s v="7308"/>
    <s v="00000"/>
    <s v="00000"/>
    <s v="000000"/>
    <s v="IC Leadership 111"/>
    <s v="Legal Fees"/>
    <s v="Default"/>
    <s v="Default"/>
    <s v="Default"/>
    <n v="-1590"/>
    <d v="2018-06-01T00:00:00"/>
    <x v="0"/>
    <s v="Cost Management"/>
    <s v="Journal Import 62984974:"/>
    <s v="Cost Management A 13203427 62984974 2"/>
    <s v="01-JUN-2018 Receiving GBP"/>
    <d v="2018-05-31T00:00:00"/>
    <s v="SSCREPMAN,"/>
    <n v="4090"/>
    <s v="Legal Fees (Capsticks) - Ashford 111"/>
    <x v="0"/>
    <n v="165064558"/>
    <d v="2017-10-20T00:00:00"/>
    <m/>
    <m/>
    <m/>
    <s v="LONDON-4"/>
    <m/>
    <m/>
    <m/>
    <m/>
    <s v="Operations"/>
    <x v="0"/>
    <x v="0"/>
    <x v="0"/>
  </r>
  <r>
    <s v="RYD"/>
    <s v="E35930"/>
    <s v="7308"/>
    <s v="00000"/>
    <s v="00000"/>
    <s v="000000"/>
    <s v="Estates &amp; Facilities"/>
    <s v="Legal Fees"/>
    <s v="Default"/>
    <s v="Default"/>
    <s v="Default"/>
    <n v="1992"/>
    <d v="2018-04-01T00:00:00"/>
    <x v="1"/>
    <s v="Payables"/>
    <s v="Journal Import 61101215:"/>
    <s v="Payables A 12839000 61101215"/>
    <s v="APR-18 Purchase Invoices GBP"/>
    <d v="2018-04-05T00:00:00"/>
    <s v="SSCREPMAN,"/>
    <n v="36"/>
    <s v="Journal Import Created"/>
    <x v="0"/>
    <n v="323558"/>
    <d v="2018-03-26T00:00:00"/>
    <n v="165056810"/>
    <m/>
    <s v="PO Invoice"/>
    <m/>
    <s v="http://nww.docserv.wyss.nhs.uk/synergyiim/dist/?val=503831_4102834_20180328162021"/>
    <n v="1"/>
    <n v="1992"/>
    <m/>
    <s v="Planning and Business Development"/>
    <x v="1"/>
    <x v="0"/>
    <x v="1"/>
  </r>
  <r>
    <s v="RYD"/>
    <s v="E35930"/>
    <s v="7308"/>
    <s v="00000"/>
    <s v="00000"/>
    <s v="000000"/>
    <s v="Estates &amp; Facilities"/>
    <s v="Legal Fees"/>
    <s v="Default"/>
    <s v="Default"/>
    <s v="Default"/>
    <n v="1222"/>
    <d v="2018-04-01T00:00:00"/>
    <x v="1"/>
    <s v="Payables"/>
    <s v="Journal Import 61917940:"/>
    <s v="Payables A 12993027 61917940"/>
    <s v="APR-18 Purchase Invoices GBP"/>
    <d v="2018-04-30T00:00:00"/>
    <s v="SSCREPMAN,"/>
    <n v="83"/>
    <s v="Journal Import Created"/>
    <x v="0"/>
    <n v="324749"/>
    <d v="2018-04-12T00:00:00"/>
    <n v="165069113"/>
    <m/>
    <s v="PO Invoice"/>
    <m/>
    <s v="http://nww.docserv.wyss.nhs.uk/synergyiim/dist/?val=524691_4282094_20180417125911"/>
    <n v="1"/>
    <n v="1222"/>
    <m/>
    <s v="Planning and Business Development"/>
    <x v="1"/>
    <x v="0"/>
    <x v="1"/>
  </r>
  <r>
    <s v="RYD"/>
    <s v="E35930"/>
    <s v="7308"/>
    <s v="00000"/>
    <s v="00000"/>
    <s v="000000"/>
    <s v="Estates &amp; Facilities"/>
    <s v="Legal Fees"/>
    <s v="Default"/>
    <s v="Default"/>
    <s v="Default"/>
    <n v="-813"/>
    <d v="2018-04-01T00:00:00"/>
    <x v="0"/>
    <s v="Cost Management"/>
    <s v="Journal Import 60898239:"/>
    <s v="Cost Management A 12776914 60898239 2"/>
    <s v="01-APR-2018 Receiving GBP"/>
    <d v="2018-03-29T00:00:00"/>
    <s v="SSCREPMAN,"/>
    <n v="4207"/>
    <s v="Crawley station sale. Additional  fees to reconcile further invoices.  as advised by J Flower.Please match to Po No: 165056810."/>
    <x v="0"/>
    <n v="165056810"/>
    <d v="2017-11-01T00:00:00"/>
    <m/>
    <m/>
    <m/>
    <s v="LONDON-4"/>
    <m/>
    <m/>
    <m/>
    <m/>
    <s v="Planning and Business Development"/>
    <x v="1"/>
    <x v="0"/>
    <x v="1"/>
  </r>
  <r>
    <s v="RYD"/>
    <s v="E35930"/>
    <s v="7308"/>
    <s v="00000"/>
    <s v="00000"/>
    <s v="000000"/>
    <s v="Estates &amp; Facilities"/>
    <s v="Legal Fees"/>
    <s v="Default"/>
    <s v="Default"/>
    <s v="Default"/>
    <n v="-1104.7"/>
    <d v="2018-04-01T00:00:00"/>
    <x v="0"/>
    <s v="Cost Management"/>
    <s v="Journal Import 60898239:"/>
    <s v="Cost Management A 12776914 60898239 2"/>
    <s v="01-APR-2018 Receiving GBP"/>
    <d v="2018-03-29T00:00:00"/>
    <s v="SSCREPMAN,"/>
    <n v="4208"/>
    <s v="Lewes station disposal. Additional Capsticks fees to reconcile further invoice."/>
    <x v="0"/>
    <n v="165065676"/>
    <d v="2017-10-31T00:00:00"/>
    <m/>
    <m/>
    <m/>
    <s v="LONDON-4"/>
    <m/>
    <m/>
    <m/>
    <m/>
    <s v="Planning and Business Development"/>
    <x v="1"/>
    <x v="0"/>
    <x v="1"/>
  </r>
  <r>
    <s v="RYD"/>
    <s v="E35930"/>
    <s v="7308"/>
    <s v="00000"/>
    <s v="00000"/>
    <s v="000000"/>
    <s v="Estates &amp; Facilities"/>
    <s v="Legal Fees"/>
    <s v="Default"/>
    <s v="Default"/>
    <s v="Default"/>
    <n v="-2586"/>
    <d v="2018-04-01T00:00:00"/>
    <x v="0"/>
    <s v="Cost Management"/>
    <s v="Journal Import 60898239:"/>
    <s v="Cost Management A 12776914 60898239 2"/>
    <s v="01-APR-2018 Receiving GBP"/>
    <d v="2018-03-29T00:00:00"/>
    <s v="SSCREPMAN,"/>
    <n v="4209"/>
    <s v="Crawley station sale. Additional  fees to reconcile invoice 311294.  Please match to Po No: 165056810."/>
    <x v="0"/>
    <n v="165056810"/>
    <d v="2017-12-20T00:00:00"/>
    <m/>
    <m/>
    <m/>
    <s v="LONDON-4"/>
    <m/>
    <m/>
    <m/>
    <m/>
    <s v="Planning and Business Development"/>
    <x v="1"/>
    <x v="0"/>
    <x v="1"/>
  </r>
  <r>
    <s v="RYD"/>
    <s v="E35930"/>
    <s v="7308"/>
    <s v="00000"/>
    <s v="00000"/>
    <s v="000000"/>
    <s v="Estates &amp; Facilities"/>
    <s v="Legal Fees"/>
    <s v="Default"/>
    <s v="Default"/>
    <s v="Default"/>
    <n v="-1569"/>
    <d v="2018-04-01T00:00:00"/>
    <x v="0"/>
    <s v="Cost Management"/>
    <s v="Journal Import 60898239:"/>
    <s v="Cost Management A 12776914 60898239 2"/>
    <s v="01-APR-2018 Receiving GBP"/>
    <d v="2018-03-29T00:00:00"/>
    <s v="SSCREPMAN,"/>
    <n v="4210"/>
    <s v="Lewes station disposal. Additional Capsticks fees to reconcile further invoice. 299456"/>
    <x v="0"/>
    <n v="165066671"/>
    <d v="2017-12-20T00:00:00"/>
    <m/>
    <m/>
    <m/>
    <s v="LONDON-4"/>
    <m/>
    <m/>
    <m/>
    <m/>
    <s v="Planning and Business Development"/>
    <x v="1"/>
    <x v="0"/>
    <x v="1"/>
  </r>
  <r>
    <s v="RYD"/>
    <s v="E35930"/>
    <s v="7308"/>
    <s v="00000"/>
    <s v="00000"/>
    <s v="000000"/>
    <s v="Estates &amp; Facilities"/>
    <s v="Legal Fees"/>
    <s v="Default"/>
    <s v="Default"/>
    <s v="Default"/>
    <n v="-2170"/>
    <d v="2018-04-01T00:00:00"/>
    <x v="0"/>
    <s v="Cost Management"/>
    <s v="Journal Import 60898239:"/>
    <s v="Cost Management A 12776914 60898239 2"/>
    <s v="01-APR-2018 Receiving GBP"/>
    <d v="2018-03-29T00:00:00"/>
    <s v="SSCREPMAN,"/>
    <n v="4211"/>
    <s v="Professional and Legal Services - Invoice 307689 - Match to PO165056810"/>
    <x v="0"/>
    <n v="165056810"/>
    <d v="2017-12-18T00:00:00"/>
    <m/>
    <m/>
    <m/>
    <s v="LONDON-4"/>
    <m/>
    <m/>
    <m/>
    <m/>
    <s v="Planning and Business Development"/>
    <x v="1"/>
    <x v="0"/>
    <x v="1"/>
  </r>
  <r>
    <s v="RYD"/>
    <s v="E35930"/>
    <s v="7308"/>
    <s v="00000"/>
    <s v="00000"/>
    <s v="000000"/>
    <s v="Estates &amp; Facilities"/>
    <s v="Legal Fees"/>
    <s v="Default"/>
    <s v="Default"/>
    <s v="Default"/>
    <n v="-107"/>
    <d v="2018-04-01T00:00:00"/>
    <x v="0"/>
    <s v="Cost Management"/>
    <s v="Journal Import 60898239:"/>
    <s v="Cost Management A 12776914 60898239 2"/>
    <s v="01-APR-2018 Receiving GBP"/>
    <d v="2018-03-29T00:00:00"/>
    <s v="SSCREPMAN,"/>
    <n v="4212"/>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1104.7"/>
    <d v="2018-04-01T00:00:00"/>
    <x v="0"/>
    <s v="Cost Management"/>
    <s v="Journal Import 61930241:"/>
    <s v="Cost Management A 12993398 61930241"/>
    <s v="30-APR-2018 Receiving GBP"/>
    <d v="2018-04-30T00:00:00"/>
    <s v="SSCREPMAN,"/>
    <n v="4240"/>
    <s v="Lewes station disposal. Additional Capsticks fees to reconcile further invoice."/>
    <x v="0"/>
    <n v="165065676"/>
    <d v="2017-10-31T00:00:00"/>
    <m/>
    <m/>
    <m/>
    <s v="LONDON-4"/>
    <m/>
    <m/>
    <m/>
    <m/>
    <s v="Planning and Business Development"/>
    <x v="1"/>
    <x v="0"/>
    <x v="1"/>
  </r>
  <r>
    <s v="RYD"/>
    <s v="E35930"/>
    <s v="7308"/>
    <s v="00000"/>
    <s v="00000"/>
    <s v="000000"/>
    <s v="Estates &amp; Facilities"/>
    <s v="Legal Fees"/>
    <s v="Default"/>
    <s v="Default"/>
    <s v="Default"/>
    <n v="2586"/>
    <d v="2018-04-01T00:00:00"/>
    <x v="0"/>
    <s v="Cost Management"/>
    <s v="Journal Import 61930241:"/>
    <s v="Cost Management A 12993398 61930241"/>
    <s v="30-APR-2018 Receiving GBP"/>
    <d v="2018-04-30T00:00:00"/>
    <s v="SSCREPMAN,"/>
    <n v="4241"/>
    <s v="Crawley station sale. Additional  fees to reconcile invoice 311294.  Please match to Po No: 165056810."/>
    <x v="0"/>
    <n v="165056810"/>
    <d v="2017-12-20T00:00:00"/>
    <m/>
    <m/>
    <m/>
    <s v="LONDON-4"/>
    <m/>
    <m/>
    <m/>
    <m/>
    <s v="Planning and Business Development"/>
    <x v="1"/>
    <x v="0"/>
    <x v="1"/>
  </r>
  <r>
    <s v="RYD"/>
    <s v="E35930"/>
    <s v="7308"/>
    <s v="00000"/>
    <s v="00000"/>
    <s v="000000"/>
    <s v="Estates &amp; Facilities"/>
    <s v="Legal Fees"/>
    <s v="Default"/>
    <s v="Default"/>
    <s v="Default"/>
    <n v="2170"/>
    <d v="2018-04-01T00:00:00"/>
    <x v="0"/>
    <s v="Cost Management"/>
    <s v="Journal Import 61930241:"/>
    <s v="Cost Management A 12993398 61930241"/>
    <s v="30-APR-2018 Receiving GBP"/>
    <d v="2018-04-30T00:00:00"/>
    <s v="SSCREPMAN,"/>
    <n v="4242"/>
    <s v="Professional and Legal Services - Invoice 307689 - Match to PO165056810"/>
    <x v="0"/>
    <n v="165056810"/>
    <d v="2017-12-18T00:00:00"/>
    <m/>
    <m/>
    <m/>
    <s v="LONDON-4"/>
    <m/>
    <m/>
    <m/>
    <m/>
    <s v="Planning and Business Development"/>
    <x v="1"/>
    <x v="0"/>
    <x v="1"/>
  </r>
  <r>
    <s v="RYD"/>
    <s v="E35930"/>
    <s v="7308"/>
    <s v="00000"/>
    <s v="00000"/>
    <s v="000000"/>
    <s v="Estates &amp; Facilities"/>
    <s v="Legal Fees"/>
    <s v="Default"/>
    <s v="Default"/>
    <s v="Default"/>
    <n v="1569"/>
    <d v="2018-04-01T00:00:00"/>
    <x v="0"/>
    <s v="Cost Management"/>
    <s v="Journal Import 61930241:"/>
    <s v="Cost Management A 12993398 61930241"/>
    <s v="30-APR-2018 Receiving GBP"/>
    <d v="2018-04-30T00:00:00"/>
    <s v="SSCREPMAN,"/>
    <n v="4243"/>
    <s v="Lewes station disposal. Additional Capsticks fees to reconcile further invoice. 299456"/>
    <x v="0"/>
    <n v="165066671"/>
    <d v="2017-12-20T00:00:00"/>
    <m/>
    <m/>
    <m/>
    <s v="LONDON-4"/>
    <m/>
    <m/>
    <m/>
    <m/>
    <s v="Planning and Business Development"/>
    <x v="1"/>
    <x v="0"/>
    <x v="1"/>
  </r>
  <r>
    <s v="RYD"/>
    <s v="E35930"/>
    <s v="7308"/>
    <s v="00000"/>
    <s v="00000"/>
    <s v="000000"/>
    <s v="Estates &amp; Facilities"/>
    <s v="Legal Fees"/>
    <s v="Default"/>
    <s v="Default"/>
    <s v="Default"/>
    <n v="107"/>
    <d v="2018-04-01T00:00:00"/>
    <x v="0"/>
    <s v="Cost Management"/>
    <s v="Journal Import 61930241:"/>
    <s v="Cost Management A 12993398 61930241"/>
    <s v="30-APR-2018 Receiving GBP"/>
    <d v="2018-04-30T00:00:00"/>
    <s v="SSCREPMAN,"/>
    <n v="4244"/>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813"/>
    <d v="2018-04-01T00:00:00"/>
    <x v="0"/>
    <s v="Cost Management"/>
    <s v="Journal Import 61930241:"/>
    <s v="Cost Management A 12993398 61930241"/>
    <s v="30-APR-2018 Receiving GBP"/>
    <d v="2018-04-30T00:00:00"/>
    <s v="SSCREPMAN,"/>
    <n v="4245"/>
    <s v="Crawley station sale. Additional  fees to reconcile further invoices.  as advised by J Flower.Please match to Po No: 165056810."/>
    <x v="0"/>
    <n v="165056810"/>
    <d v="2017-11-01T00:00:00"/>
    <m/>
    <m/>
    <m/>
    <s v="LONDON-4"/>
    <m/>
    <m/>
    <m/>
    <m/>
    <s v="Planning and Business Development"/>
    <x v="1"/>
    <x v="0"/>
    <x v="1"/>
  </r>
  <r>
    <s v="RYD"/>
    <s v="E35930"/>
    <s v="7308"/>
    <s v="00000"/>
    <s v="00000"/>
    <s v="000000"/>
    <s v="Estates &amp; Facilities"/>
    <s v="Legal Fees"/>
    <s v="Default"/>
    <s v="Default"/>
    <s v="Default"/>
    <n v="398.4"/>
    <d v="2018-05-01T00:00:00"/>
    <x v="2"/>
    <s v="Spreadsheet"/>
    <s v="SBS RYD APR-18 VAT ADJUSTMENT JOURNAL"/>
    <s v="Spreadsheet A 13248166 63371419"/>
    <s v="SBS RYD APR-18 VAT ADJUSTMENT JOURNAL Adjustment GBP"/>
    <d v="2018-06-06T00:00:00"/>
    <s v="SSC PETRAUSKAS, MICHAELA"/>
    <n v="906"/>
    <s v="CAPSTICKS SOLICITORS-323558-0-http://nww.docserv.wyss.nhs.uk/synergyiim/dist/?val=503831_4102834_20180328162021"/>
    <x v="1"/>
    <m/>
    <d v="2018-06-06T00:00:00"/>
    <m/>
    <s v="CAPSTICKS SOLICITORS-323558-0-"/>
    <m/>
    <m/>
    <s v="http://nww.docserv.wyss.nhs.uk/synergyiim/dist/?val=503831_4102834_20180328162021"/>
    <m/>
    <m/>
    <m/>
    <s v="Planning and Business Development"/>
    <x v="1"/>
    <x v="0"/>
    <x v="1"/>
  </r>
  <r>
    <s v="RYD"/>
    <s v="E35930"/>
    <s v="7308"/>
    <s v="00000"/>
    <s v="00000"/>
    <s v="000000"/>
    <s v="Estates &amp; Facilities"/>
    <s v="Legal Fees"/>
    <s v="Default"/>
    <s v="Default"/>
    <s v="Default"/>
    <n v="636"/>
    <d v="2018-05-01T00:00:00"/>
    <x v="1"/>
    <s v="Payables"/>
    <s v="Journal Import 62973546:"/>
    <s v="Payables A 13202070 62973546"/>
    <s v="MAY-18 Purchase Invoices GBP"/>
    <d v="2018-05-31T00:00:00"/>
    <s v="SSCREPMAN,"/>
    <n v="81"/>
    <s v="Journal Import Created"/>
    <x v="0"/>
    <n v="327201"/>
    <d v="2018-05-22T00:00:00"/>
    <n v="165056810"/>
    <m/>
    <s v="PO Invoice"/>
    <m/>
    <s v="http://nww.docserv.wyss.nhs.uk/synergyiim/dist/?val=572357_4721476_20180525104150"/>
    <n v="1"/>
    <n v="636"/>
    <m/>
    <s v="Planning and Business Development"/>
    <x v="1"/>
    <x v="0"/>
    <x v="1"/>
  </r>
  <r>
    <s v="RYD"/>
    <s v="E35930"/>
    <s v="7308"/>
    <s v="00000"/>
    <s v="00000"/>
    <s v="000000"/>
    <s v="Estates &amp; Facilities"/>
    <s v="Legal Fees"/>
    <s v="Default"/>
    <s v="Default"/>
    <s v="Default"/>
    <n v="-1104.7"/>
    <d v="2018-05-01T00:00:00"/>
    <x v="0"/>
    <s v="Cost Management"/>
    <s v="Journal Import 61930241:"/>
    <s v="Cost Management A 12993398 61930241 2"/>
    <s v="01-MAY-2018 Receiving GBP"/>
    <d v="2018-04-30T00:00:00"/>
    <s v="SSCREPMAN,"/>
    <n v="4240"/>
    <s v="Lewes station disposal. Additional Capsticks fees to reconcile further invoice."/>
    <x v="0"/>
    <n v="165065676"/>
    <d v="2017-10-31T00:00:00"/>
    <m/>
    <m/>
    <m/>
    <s v="LONDON-4"/>
    <m/>
    <m/>
    <m/>
    <m/>
    <s v="Planning and Business Development"/>
    <x v="1"/>
    <x v="0"/>
    <x v="1"/>
  </r>
  <r>
    <s v="RYD"/>
    <s v="E35930"/>
    <s v="7308"/>
    <s v="00000"/>
    <s v="00000"/>
    <s v="000000"/>
    <s v="Estates &amp; Facilities"/>
    <s v="Legal Fees"/>
    <s v="Default"/>
    <s v="Default"/>
    <s v="Default"/>
    <n v="-2586"/>
    <d v="2018-05-01T00:00:00"/>
    <x v="0"/>
    <s v="Cost Management"/>
    <s v="Journal Import 61930241:"/>
    <s v="Cost Management A 12993398 61930241 2"/>
    <s v="01-MAY-2018 Receiving GBP"/>
    <d v="2018-04-30T00:00:00"/>
    <s v="SSCREPMAN,"/>
    <n v="4241"/>
    <s v="Crawley station sale. Additional  fees to reconcile invoice 311294.  Please match to Po No: 165056810."/>
    <x v="0"/>
    <n v="165056810"/>
    <d v="2017-12-20T00:00:00"/>
    <m/>
    <m/>
    <m/>
    <s v="LONDON-4"/>
    <m/>
    <m/>
    <m/>
    <m/>
    <s v="Planning and Business Development"/>
    <x v="1"/>
    <x v="0"/>
    <x v="1"/>
  </r>
  <r>
    <s v="RYD"/>
    <s v="E35930"/>
    <s v="7308"/>
    <s v="00000"/>
    <s v="00000"/>
    <s v="000000"/>
    <s v="Estates &amp; Facilities"/>
    <s v="Legal Fees"/>
    <s v="Default"/>
    <s v="Default"/>
    <s v="Default"/>
    <n v="-2170"/>
    <d v="2018-05-01T00:00:00"/>
    <x v="0"/>
    <s v="Cost Management"/>
    <s v="Journal Import 61930241:"/>
    <s v="Cost Management A 12993398 61930241 2"/>
    <s v="01-MAY-2018 Receiving GBP"/>
    <d v="2018-04-30T00:00:00"/>
    <s v="SSCREPMAN,"/>
    <n v="4242"/>
    <s v="Professional and Legal Services - Invoice 307689 - Match to PO165056810"/>
    <x v="0"/>
    <n v="165056810"/>
    <d v="2017-12-18T00:00:00"/>
    <m/>
    <m/>
    <m/>
    <s v="LONDON-4"/>
    <m/>
    <m/>
    <m/>
    <m/>
    <s v="Planning and Business Development"/>
    <x v="1"/>
    <x v="0"/>
    <x v="1"/>
  </r>
  <r>
    <s v="RYD"/>
    <s v="E35930"/>
    <s v="7308"/>
    <s v="00000"/>
    <s v="00000"/>
    <s v="000000"/>
    <s v="Estates &amp; Facilities"/>
    <s v="Legal Fees"/>
    <s v="Default"/>
    <s v="Default"/>
    <s v="Default"/>
    <n v="-1569"/>
    <d v="2018-05-01T00:00:00"/>
    <x v="0"/>
    <s v="Cost Management"/>
    <s v="Journal Import 61930241:"/>
    <s v="Cost Management A 12993398 61930241 2"/>
    <s v="01-MAY-2018 Receiving GBP"/>
    <d v="2018-04-30T00:00:00"/>
    <s v="SSCREPMAN,"/>
    <n v="4243"/>
    <s v="Lewes station disposal. Additional Capsticks fees to reconcile further invoice. 299456"/>
    <x v="0"/>
    <n v="165066671"/>
    <d v="2017-12-20T00:00:00"/>
    <m/>
    <m/>
    <m/>
    <s v="LONDON-4"/>
    <m/>
    <m/>
    <m/>
    <m/>
    <s v="Planning and Business Development"/>
    <x v="1"/>
    <x v="0"/>
    <x v="1"/>
  </r>
  <r>
    <s v="RYD"/>
    <s v="E35930"/>
    <s v="7308"/>
    <s v="00000"/>
    <s v="00000"/>
    <s v="000000"/>
    <s v="Estates &amp; Facilities"/>
    <s v="Legal Fees"/>
    <s v="Default"/>
    <s v="Default"/>
    <s v="Default"/>
    <n v="-107"/>
    <d v="2018-05-01T00:00:00"/>
    <x v="0"/>
    <s v="Cost Management"/>
    <s v="Journal Import 61930241:"/>
    <s v="Cost Management A 12993398 61930241 2"/>
    <s v="01-MAY-2018 Receiving GBP"/>
    <d v="2018-04-30T00:00:00"/>
    <s v="SSCREPMAN,"/>
    <n v="4244"/>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813"/>
    <d v="2018-05-01T00:00:00"/>
    <x v="0"/>
    <s v="Cost Management"/>
    <s v="Journal Import 61930241:"/>
    <s v="Cost Management A 12993398 61930241 2"/>
    <s v="01-MAY-2018 Receiving GBP"/>
    <d v="2018-04-30T00:00:00"/>
    <s v="SSCREPMAN,"/>
    <n v="4245"/>
    <s v="Crawley station sale. Additional  fees to reconcile further invoices.  as advised by J Flower.Please match to Po No: 165056810."/>
    <x v="0"/>
    <n v="165056810"/>
    <d v="2017-11-01T00:00:00"/>
    <m/>
    <m/>
    <m/>
    <s v="LONDON-4"/>
    <m/>
    <m/>
    <m/>
    <m/>
    <s v="Planning and Business Development"/>
    <x v="1"/>
    <x v="0"/>
    <x v="1"/>
  </r>
  <r>
    <s v="RYD"/>
    <s v="E35930"/>
    <s v="7308"/>
    <s v="00000"/>
    <s v="00000"/>
    <s v="000000"/>
    <s v="Estates &amp; Facilities"/>
    <s v="Legal Fees"/>
    <s v="Default"/>
    <s v="Default"/>
    <s v="Default"/>
    <n v="107"/>
    <d v="2018-05-01T00:00:00"/>
    <x v="0"/>
    <s v="Cost Management"/>
    <s v="Journal Import 62984974:"/>
    <s v="Cost Management A 13203427 62984974"/>
    <s v="31-MAY-2018 Receiving GBP"/>
    <d v="2018-05-31T00:00:00"/>
    <s v="SSCREPMAN,"/>
    <n v="3941"/>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177"/>
    <d v="2018-05-01T00:00:00"/>
    <x v="0"/>
    <s v="Cost Management"/>
    <s v="Journal Import 62984974:"/>
    <s v="Cost Management A 13203427 62984974"/>
    <s v="31-MAY-2018 Receiving GBP"/>
    <d v="2018-05-31T00:00:00"/>
    <s v="SSCREPMAN,"/>
    <n v="3942"/>
    <s v="Crawley station sale. Additional  fees to reconcile further invoices.  as advised by J Flower.Please match to Po No: 165056810."/>
    <x v="0"/>
    <n v="165056810"/>
    <d v="2017-11-01T00:00:00"/>
    <m/>
    <m/>
    <m/>
    <s v="LONDON-4"/>
    <m/>
    <m/>
    <m/>
    <m/>
    <s v="Planning and Business Development"/>
    <x v="1"/>
    <x v="0"/>
    <x v="1"/>
  </r>
  <r>
    <s v="RYD"/>
    <s v="E35930"/>
    <s v="7308"/>
    <s v="00000"/>
    <s v="00000"/>
    <s v="000000"/>
    <s v="Estates &amp; Facilities"/>
    <s v="Legal Fees"/>
    <s v="Default"/>
    <s v="Default"/>
    <s v="Default"/>
    <n v="1104.7"/>
    <d v="2018-05-01T00:00:00"/>
    <x v="0"/>
    <s v="Cost Management"/>
    <s v="Journal Import 62984974:"/>
    <s v="Cost Management A 13203427 62984974"/>
    <s v="31-MAY-2018 Receiving GBP"/>
    <d v="2018-05-31T00:00:00"/>
    <s v="SSCREPMAN,"/>
    <n v="3943"/>
    <s v="Lewes station disposal. Additional Capsticks fees to reconcile further invoice."/>
    <x v="0"/>
    <n v="165065676"/>
    <d v="2017-10-31T00:00:00"/>
    <m/>
    <m/>
    <m/>
    <s v="LONDON-4"/>
    <m/>
    <m/>
    <m/>
    <m/>
    <s v="Planning and Business Development"/>
    <x v="1"/>
    <x v="0"/>
    <x v="1"/>
  </r>
  <r>
    <s v="RYD"/>
    <s v="E35930"/>
    <s v="7308"/>
    <s v="00000"/>
    <s v="00000"/>
    <s v="000000"/>
    <s v="Estates &amp; Facilities"/>
    <s v="Legal Fees"/>
    <s v="Default"/>
    <s v="Default"/>
    <s v="Default"/>
    <n v="1569"/>
    <d v="2018-05-01T00:00:00"/>
    <x v="0"/>
    <s v="Cost Management"/>
    <s v="Journal Import 62984974:"/>
    <s v="Cost Management A 13203427 62984974"/>
    <s v="31-MAY-2018 Receiving GBP"/>
    <d v="2018-05-31T00:00:00"/>
    <s v="SSCREPMAN,"/>
    <n v="3944"/>
    <s v="Lewes station disposal. Additional Capsticks fees to reconcile further invoice. 299456"/>
    <x v="0"/>
    <n v="165066671"/>
    <d v="2017-12-20T00:00:00"/>
    <m/>
    <m/>
    <m/>
    <s v="LONDON-4"/>
    <m/>
    <m/>
    <m/>
    <m/>
    <s v="Planning and Business Development"/>
    <x v="1"/>
    <x v="0"/>
    <x v="1"/>
  </r>
  <r>
    <s v="RYD"/>
    <s v="E35930"/>
    <s v="7308"/>
    <s v="00000"/>
    <s v="00000"/>
    <s v="000000"/>
    <s v="Estates &amp; Facilities"/>
    <s v="Legal Fees"/>
    <s v="Default"/>
    <s v="Default"/>
    <s v="Default"/>
    <n v="2170"/>
    <d v="2018-05-01T00:00:00"/>
    <x v="0"/>
    <s v="Cost Management"/>
    <s v="Journal Import 62984974:"/>
    <s v="Cost Management A 13203427 62984974"/>
    <s v="31-MAY-2018 Receiving GBP"/>
    <d v="2018-05-31T00:00:00"/>
    <s v="SSCREPMAN,"/>
    <n v="3945"/>
    <s v="Professional and Legal Services - Invoice 307689 - Match to PO165056810"/>
    <x v="0"/>
    <n v="165056810"/>
    <d v="2017-12-18T00:00:00"/>
    <m/>
    <m/>
    <m/>
    <s v="LONDON-4"/>
    <m/>
    <m/>
    <m/>
    <m/>
    <s v="Planning and Business Development"/>
    <x v="1"/>
    <x v="0"/>
    <x v="1"/>
  </r>
  <r>
    <s v="RYD"/>
    <s v="E35930"/>
    <s v="7308"/>
    <s v="00000"/>
    <s v="00000"/>
    <s v="000000"/>
    <s v="Estates &amp; Facilities"/>
    <s v="Legal Fees"/>
    <s v="Default"/>
    <s v="Default"/>
    <s v="Default"/>
    <n v="630"/>
    <d v="2018-05-01T00:00:00"/>
    <x v="0"/>
    <s v="Cost Management"/>
    <s v="Journal Import 62984974:"/>
    <s v="Cost Management A 13203427 62984974"/>
    <s v="31-MAY-2018 Receiving GBP"/>
    <d v="2018-05-31T00:00:00"/>
    <s v="SSCREPMAN,"/>
    <n v="3946"/>
    <s v="Professional charges in accordance with the attached schedule - sale of Midhurst Ambulance station"/>
    <x v="0"/>
    <n v="165066456"/>
    <d v="2017-12-11T00:00:00"/>
    <m/>
    <m/>
    <m/>
    <s v="LONDON-4"/>
    <m/>
    <m/>
    <m/>
    <m/>
    <s v="Planning and Business Development"/>
    <x v="1"/>
    <x v="0"/>
    <x v="1"/>
  </r>
  <r>
    <s v="RYD"/>
    <s v="E35930"/>
    <s v="7308"/>
    <s v="00000"/>
    <s v="00000"/>
    <s v="000000"/>
    <s v="Estates &amp; Facilities"/>
    <s v="Legal Fees"/>
    <s v="Default"/>
    <s v="Default"/>
    <s v="Default"/>
    <n v="2586"/>
    <d v="2018-05-01T00:00:00"/>
    <x v="0"/>
    <s v="Cost Management"/>
    <s v="Journal Import 62984974:"/>
    <s v="Cost Management A 13203427 62984974"/>
    <s v="31-MAY-2018 Receiving GBP"/>
    <d v="2018-05-31T00:00:00"/>
    <s v="SSCREPMAN,"/>
    <n v="3947"/>
    <s v="Crawley station sale. Additional  fees to reconcile invoice 311294.  Please match to Po No: 165056810."/>
    <x v="0"/>
    <n v="165056810"/>
    <d v="2017-12-20T00:00:00"/>
    <m/>
    <m/>
    <m/>
    <s v="LONDON-4"/>
    <m/>
    <m/>
    <m/>
    <m/>
    <s v="Planning and Business Development"/>
    <x v="1"/>
    <x v="0"/>
    <x v="1"/>
  </r>
  <r>
    <s v="RYD"/>
    <s v="E35930"/>
    <s v="7308"/>
    <s v="00000"/>
    <s v="00000"/>
    <s v="000000"/>
    <s v="Estates &amp; Facilities"/>
    <s v="Legal Fees"/>
    <s v="Default"/>
    <s v="Default"/>
    <s v="Default"/>
    <n v="60"/>
    <d v="2018-06-01T00:00:00"/>
    <x v="1"/>
    <s v="Payables"/>
    <s v="Journal Import 63702639:"/>
    <s v="Payables A 13292258 63702639"/>
    <s v="JUN-18 Purchase Invoices GBP"/>
    <d v="2018-06-13T00:00:00"/>
    <s v="SSCREPMAN,"/>
    <n v="35"/>
    <s v="Journal Import Created"/>
    <x v="2"/>
    <s v="7500285298CHARGES"/>
    <d v="2018-04-01T00:00:00"/>
    <s v="Non-PO"/>
    <m/>
    <s v="Non PO Invoice"/>
    <m/>
    <s v="http://nww.docserv.wyss.nhs.uk/synergyiim/dist/?val=581881_4801805_20180604123438"/>
    <m/>
    <m/>
    <m/>
    <s v="Planning and Business Development"/>
    <x v="1"/>
    <x v="0"/>
    <x v="1"/>
  </r>
  <r>
    <s v="RYD"/>
    <s v="E35930"/>
    <s v="7308"/>
    <s v="00000"/>
    <s v="00000"/>
    <s v="000000"/>
    <s v="Estates &amp; Facilities"/>
    <s v="Legal Fees"/>
    <s v="Default"/>
    <s v="Default"/>
    <s v="Default"/>
    <n v="758"/>
    <d v="2018-06-01T00:00:00"/>
    <x v="1"/>
    <s v="Payables"/>
    <s v="Journal Import 64218746:"/>
    <s v="Payables A 13387262 64218746"/>
    <s v="JUN-18 Purchase Invoices GBP"/>
    <d v="2018-06-29T00:00:00"/>
    <s v="SSCREPMAN,"/>
    <n v="48"/>
    <s v="Journal Import Created"/>
    <x v="0"/>
    <n v="400300"/>
    <d v="2018-06-11T00:00:00"/>
    <n v="165056810"/>
    <m/>
    <s v="PO Invoice"/>
    <m/>
    <s v="http://nww.docserv.wyss.nhs.uk/synergyiim/dist/?val=598450_4972035_20180619175903"/>
    <n v="1"/>
    <n v="758"/>
    <m/>
    <s v="Planning and Business Development"/>
    <x v="1"/>
    <x v="0"/>
    <x v="1"/>
  </r>
  <r>
    <s v="RYD"/>
    <s v="E35930"/>
    <s v="7308"/>
    <s v="00000"/>
    <s v="00000"/>
    <s v="000000"/>
    <s v="Estates &amp; Facilities"/>
    <s v="Legal Fees"/>
    <s v="Default"/>
    <s v="Default"/>
    <s v="Default"/>
    <n v="-107"/>
    <d v="2018-06-01T00:00:00"/>
    <x v="0"/>
    <s v="Cost Management"/>
    <s v="Journal Import 62984974:"/>
    <s v="Cost Management A 13203427 62984974 2"/>
    <s v="01-JUN-2018 Receiving GBP"/>
    <d v="2018-05-31T00:00:00"/>
    <s v="SSCREPMAN,"/>
    <n v="3941"/>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177"/>
    <d v="2018-06-01T00:00:00"/>
    <x v="0"/>
    <s v="Cost Management"/>
    <s v="Journal Import 62984974:"/>
    <s v="Cost Management A 13203427 62984974 2"/>
    <s v="01-JUN-2018 Receiving GBP"/>
    <d v="2018-05-31T00:00:00"/>
    <s v="SSCREPMAN,"/>
    <n v="3942"/>
    <s v="Crawley station sale. Additional  fees to reconcile further invoices.  as advised by J Flower.Please match to Po No: 165056810."/>
    <x v="0"/>
    <n v="165056810"/>
    <d v="2017-11-01T00:00:00"/>
    <m/>
    <m/>
    <m/>
    <s v="LONDON-4"/>
    <m/>
    <m/>
    <m/>
    <m/>
    <s v="Planning and Business Development"/>
    <x v="1"/>
    <x v="0"/>
    <x v="1"/>
  </r>
  <r>
    <s v="RYD"/>
    <s v="E35930"/>
    <s v="7308"/>
    <s v="00000"/>
    <s v="00000"/>
    <s v="000000"/>
    <s v="Estates &amp; Facilities"/>
    <s v="Legal Fees"/>
    <s v="Default"/>
    <s v="Default"/>
    <s v="Default"/>
    <n v="-1104.7"/>
    <d v="2018-06-01T00:00:00"/>
    <x v="0"/>
    <s v="Cost Management"/>
    <s v="Journal Import 62984974:"/>
    <s v="Cost Management A 13203427 62984974 2"/>
    <s v="01-JUN-2018 Receiving GBP"/>
    <d v="2018-05-31T00:00:00"/>
    <s v="SSCREPMAN,"/>
    <n v="3943"/>
    <s v="Lewes station disposal. Additional Capsticks fees to reconcile further invoice."/>
    <x v="0"/>
    <n v="165065676"/>
    <d v="2017-10-31T00:00:00"/>
    <m/>
    <m/>
    <m/>
    <s v="LONDON-4"/>
    <m/>
    <m/>
    <m/>
    <m/>
    <s v="Planning and Business Development"/>
    <x v="1"/>
    <x v="0"/>
    <x v="1"/>
  </r>
  <r>
    <s v="RYD"/>
    <s v="E35930"/>
    <s v="7308"/>
    <s v="00000"/>
    <s v="00000"/>
    <s v="000000"/>
    <s v="Estates &amp; Facilities"/>
    <s v="Legal Fees"/>
    <s v="Default"/>
    <s v="Default"/>
    <s v="Default"/>
    <n v="-1569"/>
    <d v="2018-06-01T00:00:00"/>
    <x v="0"/>
    <s v="Cost Management"/>
    <s v="Journal Import 62984974:"/>
    <s v="Cost Management A 13203427 62984974 2"/>
    <s v="01-JUN-2018 Receiving GBP"/>
    <d v="2018-05-31T00:00:00"/>
    <s v="SSCREPMAN,"/>
    <n v="3944"/>
    <s v="Lewes station disposal. Additional Capsticks fees to reconcile further invoice. 299456"/>
    <x v="0"/>
    <n v="165066671"/>
    <d v="2017-12-20T00:00:00"/>
    <m/>
    <m/>
    <m/>
    <s v="LONDON-4"/>
    <m/>
    <m/>
    <m/>
    <m/>
    <s v="Planning and Business Development"/>
    <x v="1"/>
    <x v="0"/>
    <x v="1"/>
  </r>
  <r>
    <s v="RYD"/>
    <s v="E35930"/>
    <s v="7308"/>
    <s v="00000"/>
    <s v="00000"/>
    <s v="000000"/>
    <s v="Estates &amp; Facilities"/>
    <s v="Legal Fees"/>
    <s v="Default"/>
    <s v="Default"/>
    <s v="Default"/>
    <n v="-2170"/>
    <d v="2018-06-01T00:00:00"/>
    <x v="0"/>
    <s v="Cost Management"/>
    <s v="Journal Import 62984974:"/>
    <s v="Cost Management A 13203427 62984974 2"/>
    <s v="01-JUN-2018 Receiving GBP"/>
    <d v="2018-05-31T00:00:00"/>
    <s v="SSCREPMAN,"/>
    <n v="3945"/>
    <s v="Professional and Legal Services - Invoice 307689 - Match to PO165056810"/>
    <x v="0"/>
    <n v="165056810"/>
    <d v="2017-12-18T00:00:00"/>
    <m/>
    <m/>
    <m/>
    <s v="LONDON-4"/>
    <m/>
    <m/>
    <m/>
    <m/>
    <s v="Planning and Business Development"/>
    <x v="1"/>
    <x v="0"/>
    <x v="1"/>
  </r>
  <r>
    <s v="RYD"/>
    <s v="E35930"/>
    <s v="7308"/>
    <s v="00000"/>
    <s v="00000"/>
    <s v="000000"/>
    <s v="Estates &amp; Facilities"/>
    <s v="Legal Fees"/>
    <s v="Default"/>
    <s v="Default"/>
    <s v="Default"/>
    <n v="-630"/>
    <d v="2018-06-01T00:00:00"/>
    <x v="0"/>
    <s v="Cost Management"/>
    <s v="Journal Import 62984974:"/>
    <s v="Cost Management A 13203427 62984974 2"/>
    <s v="01-JUN-2018 Receiving GBP"/>
    <d v="2018-05-31T00:00:00"/>
    <s v="SSCREPMAN,"/>
    <n v="3946"/>
    <s v="Professional charges in accordance with the attached schedule - sale of Midhurst Ambulance station"/>
    <x v="0"/>
    <n v="165066456"/>
    <d v="2017-12-11T00:00:00"/>
    <m/>
    <m/>
    <m/>
    <s v="LONDON-4"/>
    <m/>
    <m/>
    <m/>
    <m/>
    <s v="Planning and Business Development"/>
    <x v="1"/>
    <x v="0"/>
    <x v="1"/>
  </r>
  <r>
    <s v="RYD"/>
    <s v="E35930"/>
    <s v="7308"/>
    <s v="00000"/>
    <s v="00000"/>
    <s v="000000"/>
    <s v="Estates &amp; Facilities"/>
    <s v="Legal Fees"/>
    <s v="Default"/>
    <s v="Default"/>
    <s v="Default"/>
    <n v="-2586"/>
    <d v="2018-06-01T00:00:00"/>
    <x v="0"/>
    <s v="Cost Management"/>
    <s v="Journal Import 62984974:"/>
    <s v="Cost Management A 13203427 62984974 2"/>
    <s v="01-JUN-2018 Receiving GBP"/>
    <d v="2018-05-31T00:00:00"/>
    <s v="SSCREPMAN,"/>
    <n v="3947"/>
    <s v="Crawley station sale. Additional  fees to reconcile invoice 311294.  Please match to Po No: 165056810."/>
    <x v="0"/>
    <n v="165056810"/>
    <d v="2017-12-20T00:00:00"/>
    <m/>
    <m/>
    <m/>
    <s v="LONDON-4"/>
    <m/>
    <m/>
    <m/>
    <m/>
    <s v="Planning and Business Development"/>
    <x v="1"/>
    <x v="0"/>
    <x v="1"/>
  </r>
  <r>
    <s v="RYD"/>
    <s v="E35930"/>
    <s v="7308"/>
    <s v="00000"/>
    <s v="00000"/>
    <s v="000000"/>
    <s v="Estates &amp; Facilities"/>
    <s v="Legal Fees"/>
    <s v="Default"/>
    <s v="Default"/>
    <s v="Default"/>
    <n v="1104.7"/>
    <d v="2018-06-01T00:00:00"/>
    <x v="0"/>
    <s v="Cost Management"/>
    <s v="Journal Import 64229122:"/>
    <s v="Cost Management A 13389611 64229122"/>
    <s v="29-JUN-2018 Receiving GBP"/>
    <d v="2018-06-29T00:00:00"/>
    <s v="SSCREPMAN,"/>
    <n v="3353"/>
    <s v="Lewes station disposal. Additional Capsticks fees to reconcile further invoice."/>
    <x v="0"/>
    <n v="165065676"/>
    <d v="2017-10-31T00:00:00"/>
    <m/>
    <m/>
    <m/>
    <s v="LONDON-4"/>
    <m/>
    <m/>
    <m/>
    <m/>
    <s v="Planning and Business Development"/>
    <x v="1"/>
    <x v="0"/>
    <x v="1"/>
  </r>
  <r>
    <s v="RYD"/>
    <s v="E35930"/>
    <s v="7308"/>
    <s v="00000"/>
    <s v="00000"/>
    <s v="000000"/>
    <s v="Estates &amp; Facilities"/>
    <s v="Legal Fees"/>
    <s v="Default"/>
    <s v="Default"/>
    <s v="Default"/>
    <n v="107"/>
    <d v="2018-06-01T00:00:00"/>
    <x v="0"/>
    <s v="Cost Management"/>
    <s v="Journal Import 64229122:"/>
    <s v="Cost Management A 13389611 64229122"/>
    <s v="29-JUN-2018 Receiving GBP"/>
    <d v="2018-06-29T00:00:00"/>
    <s v="SSCREPMAN,"/>
    <n v="3354"/>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630"/>
    <d v="2018-06-01T00:00:00"/>
    <x v="0"/>
    <s v="Cost Management"/>
    <s v="Journal Import 64229122:"/>
    <s v="Cost Management A 13389611 64229122"/>
    <s v="29-JUN-2018 Receiving GBP"/>
    <d v="2018-06-29T00:00:00"/>
    <s v="SSCREPMAN,"/>
    <n v="3355"/>
    <s v="Professional charges in accordance with the attached schedule - sale of Midhurst Ambulance station"/>
    <x v="0"/>
    <n v="165066456"/>
    <d v="2017-12-11T00:00:00"/>
    <m/>
    <m/>
    <m/>
    <s v="LONDON-4"/>
    <m/>
    <m/>
    <m/>
    <m/>
    <s v="Planning and Business Development"/>
    <x v="1"/>
    <x v="0"/>
    <x v="1"/>
  </r>
  <r>
    <s v="RYD"/>
    <s v="E35930"/>
    <s v="7308"/>
    <s v="00000"/>
    <s v="F8033"/>
    <s v="000000"/>
    <s v="Estates &amp; Facilities"/>
    <s v="Legal Fees"/>
    <s v="Default"/>
    <s v="Lewes"/>
    <s v="Default"/>
    <n v="16.72"/>
    <d v="2018-06-01T00:00:00"/>
    <x v="2"/>
    <s v="Spreadsheet"/>
    <s v="Move costs to Estates E35930"/>
    <s v="Spreadsheet A 13333086 63913733"/>
    <s v="RYD FIN AFK 1819 03 003 Adjustment GBP"/>
    <d v="2018-06-28T00:00:00"/>
    <s v="RYD KADIROV, ABDULLOH"/>
    <n v="69"/>
    <s v="7308;SSC PETRAUSKAS, MICHAELA;Move costs to Estates E35930;M03;http://nww.docserv.wyss.nhs.uk/synergyiim/dist/?val=514951_4201051_20180410141339"/>
    <x v="3"/>
    <m/>
    <d v="2018-06-20T00:00:00"/>
    <m/>
    <s v="7308;SSC PETRAUSKAS, MICHAELA;Move costs to Estates E35930;M03;"/>
    <m/>
    <m/>
    <s v="http://nww.docserv.wyss.nhs.uk/synergyiim/dist/?val=514951_4201051_20180410141339"/>
    <m/>
    <m/>
    <m/>
    <s v="Planning and Business Development"/>
    <x v="1"/>
    <x v="0"/>
    <x v="1"/>
  </r>
  <r>
    <s v="RYD"/>
    <s v="E35930"/>
    <s v="7308"/>
    <s v="00000"/>
    <s v="F8033"/>
    <s v="000000"/>
    <s v="Estates &amp; Facilities"/>
    <s v="Legal Fees"/>
    <s v="Default"/>
    <s v="Lewes"/>
    <s v="Default"/>
    <n v="83.6"/>
    <d v="2018-06-01T00:00:00"/>
    <x v="2"/>
    <s v="Spreadsheet"/>
    <s v="Move costs to Estates E35930"/>
    <s v="Spreadsheet A 13333086 63913733"/>
    <s v="RYD FIN AFK 1819 03 003 Adjustment GBP"/>
    <d v="2018-06-28T00:00:00"/>
    <s v="RYD KADIROV, ABDULLOH"/>
    <n v="70"/>
    <s v="7308;MONTAGU EVANS LLP;Move costs to Estates E35930;M03;http://nww.docserv.wyss.nhs.uk/synergyiim/dist/?val=514951_4201051_20180410141339"/>
    <x v="3"/>
    <m/>
    <d v="2018-06-20T00:00:00"/>
    <m/>
    <s v="7308;MONTAGU EVANS LLP;Move costs to Estates E35930;M03;"/>
    <m/>
    <m/>
    <s v="http://nww.docserv.wyss.nhs.uk/synergyiim/dist/?val=514951_4201051_20180410141339"/>
    <m/>
    <m/>
    <m/>
    <s v="Planning and Business Development"/>
    <x v="1"/>
    <x v="0"/>
    <x v="1"/>
  </r>
  <r>
    <s v="RYD"/>
    <s v="E35930"/>
    <s v="7308"/>
    <s v="00000"/>
    <s v="00000"/>
    <s v="000000"/>
    <s v="Estates &amp; Facilities"/>
    <s v="Legal Fees"/>
    <s v="Default"/>
    <s v="Default"/>
    <s v="Default"/>
    <n v="-1104.7"/>
    <d v="2018-07-01T00:00:00"/>
    <x v="0"/>
    <s v="Cost Management"/>
    <s v="Journal Import 64229122:"/>
    <s v="Cost Management A 13389611 64229122 2"/>
    <s v="01-JUL-2018 Receiving GBP"/>
    <d v="2018-06-29T00:00:00"/>
    <s v="SSCREPMAN,"/>
    <n v="3353"/>
    <s v="Lewes station disposal. Additional Capsticks fees to reconcile further invoice."/>
    <x v="0"/>
    <n v="165065676"/>
    <d v="2017-10-31T00:00:00"/>
    <m/>
    <m/>
    <m/>
    <s v="LONDON-4"/>
    <m/>
    <m/>
    <m/>
    <m/>
    <s v="Planning and Business Development"/>
    <x v="1"/>
    <x v="0"/>
    <x v="1"/>
  </r>
  <r>
    <s v="RYD"/>
    <s v="E35930"/>
    <s v="7308"/>
    <s v="00000"/>
    <s v="00000"/>
    <s v="000000"/>
    <s v="Estates &amp; Facilities"/>
    <s v="Legal Fees"/>
    <s v="Default"/>
    <s v="Default"/>
    <s v="Default"/>
    <n v="-107"/>
    <d v="2018-07-01T00:00:00"/>
    <x v="0"/>
    <s v="Cost Management"/>
    <s v="Journal Import 64229122:"/>
    <s v="Cost Management A 13389611 64229122 2"/>
    <s v="01-JUL-2018 Receiving GBP"/>
    <d v="2018-06-29T00:00:00"/>
    <s v="SSCREPMAN,"/>
    <n v="3354"/>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630"/>
    <d v="2018-07-01T00:00:00"/>
    <x v="0"/>
    <s v="Cost Management"/>
    <s v="Journal Import 64229122:"/>
    <s v="Cost Management A 13389611 64229122 2"/>
    <s v="01-JUL-2018 Receiving GBP"/>
    <d v="2018-06-29T00:00:00"/>
    <s v="SSCREPMAN,"/>
    <n v="3355"/>
    <s v="Professional charges in accordance with the attached schedule - sale of Midhurst Ambulance station"/>
    <x v="0"/>
    <n v="165066456"/>
    <d v="2017-12-11T00:00:00"/>
    <m/>
    <m/>
    <m/>
    <s v="LONDON-4"/>
    <m/>
    <m/>
    <m/>
    <m/>
    <s v="Planning and Business Development"/>
    <x v="1"/>
    <x v="0"/>
    <x v="1"/>
  </r>
  <r>
    <s v="RYD"/>
    <s v="E35930"/>
    <s v="7308"/>
    <s v="00000"/>
    <s v="00000"/>
    <s v="000000"/>
    <s v="Estates &amp; Facilities"/>
    <s v="Legal Fees"/>
    <s v="Default"/>
    <s v="Default"/>
    <s v="Default"/>
    <n v="630"/>
    <d v="2018-07-01T00:00:00"/>
    <x v="0"/>
    <s v="Cost Management"/>
    <s v="Journal Import 65260194:"/>
    <s v="Cost Management A 13601772 65260194"/>
    <s v="31-JUL-2018 Receiving GBP"/>
    <d v="2018-07-31T00:00:00"/>
    <s v="SSCREPMAN,"/>
    <n v="3083"/>
    <s v="Professional charges in accordance with the attached schedule - sale of Midhurst Ambulance station"/>
    <x v="0"/>
    <n v="165066456"/>
    <d v="2017-12-11T00:00:00"/>
    <m/>
    <m/>
    <m/>
    <s v="LONDON-4"/>
    <m/>
    <m/>
    <m/>
    <m/>
    <s v="Planning and Business Development"/>
    <x v="1"/>
    <x v="0"/>
    <x v="1"/>
  </r>
  <r>
    <s v="RYD"/>
    <s v="E35930"/>
    <s v="7308"/>
    <s v="00000"/>
    <s v="00000"/>
    <s v="000000"/>
    <s v="Estates &amp; Facilities"/>
    <s v="Legal Fees"/>
    <s v="Default"/>
    <s v="Default"/>
    <s v="Default"/>
    <n v="1104.7"/>
    <d v="2018-07-01T00:00:00"/>
    <x v="0"/>
    <s v="Cost Management"/>
    <s v="Journal Import 65260194:"/>
    <s v="Cost Management A 13601772 65260194"/>
    <s v="31-JUL-2018 Receiving GBP"/>
    <d v="2018-07-31T00:00:00"/>
    <s v="SSCREPMAN,"/>
    <n v="3084"/>
    <s v="Lewes station disposal. Additional Capsticks fees to reconcile further invoice."/>
    <x v="0"/>
    <n v="165065676"/>
    <d v="2017-10-31T00:00:00"/>
    <m/>
    <m/>
    <m/>
    <s v="LONDON-4"/>
    <m/>
    <m/>
    <m/>
    <m/>
    <s v="Planning and Business Development"/>
    <x v="1"/>
    <x v="0"/>
    <x v="1"/>
  </r>
  <r>
    <s v="RYD"/>
    <s v="E35930"/>
    <s v="7308"/>
    <s v="00000"/>
    <s v="00000"/>
    <s v="000000"/>
    <s v="Estates &amp; Facilities"/>
    <s v="Legal Fees"/>
    <s v="Default"/>
    <s v="Default"/>
    <s v="Default"/>
    <n v="107"/>
    <d v="2018-07-01T00:00:00"/>
    <x v="0"/>
    <s v="Cost Management"/>
    <s v="Journal Import 65260194:"/>
    <s v="Cost Management A 13601772 65260194"/>
    <s v="31-JUL-2018 Receiving GBP"/>
    <d v="2018-07-31T00:00:00"/>
    <s v="SSCREPMAN,"/>
    <n v="3085"/>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630"/>
    <d v="2018-08-01T00:00:00"/>
    <x v="0"/>
    <s v="Cost Management"/>
    <s v="Journal Import 65260194:"/>
    <s v="Cost Management A 13601772 65260194 2"/>
    <s v="01-AUG-2018 Receiving GBP"/>
    <d v="2018-07-31T00:00:00"/>
    <s v="SSCREPMAN,"/>
    <n v="3083"/>
    <s v="Professional charges in accordance with the attached schedule - sale of Midhurst Ambulance station"/>
    <x v="0"/>
    <n v="165066456"/>
    <d v="2017-12-11T00:00:00"/>
    <m/>
    <m/>
    <m/>
    <s v="LONDON-4"/>
    <m/>
    <m/>
    <m/>
    <m/>
    <s v="Planning and Business Development"/>
    <x v="1"/>
    <x v="0"/>
    <x v="1"/>
  </r>
  <r>
    <s v="RYD"/>
    <s v="E35930"/>
    <s v="7308"/>
    <s v="00000"/>
    <s v="00000"/>
    <s v="000000"/>
    <s v="Estates &amp; Facilities"/>
    <s v="Legal Fees"/>
    <s v="Default"/>
    <s v="Default"/>
    <s v="Default"/>
    <n v="-1104.7"/>
    <d v="2018-08-01T00:00:00"/>
    <x v="0"/>
    <s v="Cost Management"/>
    <s v="Journal Import 65260194:"/>
    <s v="Cost Management A 13601772 65260194 2"/>
    <s v="01-AUG-2018 Receiving GBP"/>
    <d v="2018-07-31T00:00:00"/>
    <s v="SSCREPMAN,"/>
    <n v="3084"/>
    <s v="Lewes station disposal. Additional Capsticks fees to reconcile further invoice."/>
    <x v="0"/>
    <n v="165065676"/>
    <d v="2017-10-31T00:00:00"/>
    <m/>
    <m/>
    <m/>
    <s v="LONDON-4"/>
    <m/>
    <m/>
    <m/>
    <m/>
    <s v="Planning and Business Development"/>
    <x v="1"/>
    <x v="0"/>
    <x v="1"/>
  </r>
  <r>
    <s v="RYD"/>
    <s v="E35930"/>
    <s v="7308"/>
    <s v="00000"/>
    <s v="00000"/>
    <s v="000000"/>
    <s v="Estates &amp; Facilities"/>
    <s v="Legal Fees"/>
    <s v="Default"/>
    <s v="Default"/>
    <s v="Default"/>
    <n v="-107"/>
    <d v="2018-08-01T00:00:00"/>
    <x v="0"/>
    <s v="Cost Management"/>
    <s v="Journal Import 65260194:"/>
    <s v="Cost Management A 13601772 65260194 2"/>
    <s v="01-AUG-2018 Receiving GBP"/>
    <d v="2018-07-31T00:00:00"/>
    <s v="SSCREPMAN,"/>
    <n v="3085"/>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1104.7"/>
    <d v="2018-08-01T00:00:00"/>
    <x v="0"/>
    <s v="Cost Management"/>
    <s v="Journal Import 66289567:"/>
    <s v="Cost Management A 13804752 66289567"/>
    <s v="31-AUG-2018 Receiving GBP"/>
    <d v="2018-08-31T00:00:00"/>
    <s v="SSCREPMAN,"/>
    <n v="3170"/>
    <s v="Lewes station disposal. Additional Capsticks fees to reconcile further invoice."/>
    <x v="0"/>
    <n v="165065676"/>
    <d v="2017-10-31T00:00:00"/>
    <m/>
    <m/>
    <m/>
    <s v="LONDON-4"/>
    <m/>
    <m/>
    <m/>
    <m/>
    <s v="Planning and Business Development"/>
    <x v="1"/>
    <x v="0"/>
    <x v="1"/>
  </r>
  <r>
    <s v="RYD"/>
    <s v="E35930"/>
    <s v="7308"/>
    <s v="00000"/>
    <s v="00000"/>
    <s v="000000"/>
    <s v="Estates &amp; Facilities"/>
    <s v="Legal Fees"/>
    <s v="Default"/>
    <s v="Default"/>
    <s v="Default"/>
    <n v="630"/>
    <d v="2018-08-01T00:00:00"/>
    <x v="0"/>
    <s v="Cost Management"/>
    <s v="Journal Import 66289567:"/>
    <s v="Cost Management A 13804752 66289567"/>
    <s v="31-AUG-2018 Receiving GBP"/>
    <d v="2018-08-31T00:00:00"/>
    <s v="SSCREPMAN,"/>
    <n v="3171"/>
    <s v="Professional charges in accordance with the attached schedule - sale of Midhurst Ambulance station"/>
    <x v="0"/>
    <n v="165066456"/>
    <d v="2017-12-11T00:00:00"/>
    <m/>
    <m/>
    <m/>
    <s v="LONDON-4"/>
    <m/>
    <m/>
    <m/>
    <m/>
    <s v="Planning and Business Development"/>
    <x v="1"/>
    <x v="0"/>
    <x v="1"/>
  </r>
  <r>
    <s v="RYD"/>
    <s v="E35930"/>
    <s v="7308"/>
    <s v="00000"/>
    <s v="00000"/>
    <s v="000000"/>
    <s v="Estates &amp; Facilities"/>
    <s v="Legal Fees"/>
    <s v="Default"/>
    <s v="Default"/>
    <s v="Default"/>
    <n v="107"/>
    <d v="2018-08-01T00:00:00"/>
    <x v="0"/>
    <s v="Cost Management"/>
    <s v="Journal Import 66289567:"/>
    <s v="Cost Management A 13804752 66289567"/>
    <s v="31-AUG-2018 Receiving GBP"/>
    <d v="2018-08-31T00:00:00"/>
    <s v="SSCREPMAN,"/>
    <n v="3172"/>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1104.7"/>
    <d v="2018-09-01T00:00:00"/>
    <x v="0"/>
    <s v="Cost Management"/>
    <s v="Journal Import 66289567:"/>
    <s v="Cost Management A 13804752 66289567 2"/>
    <s v="01-SEP-2018 Receiving GBP"/>
    <d v="2018-08-31T00:00:00"/>
    <s v="SSCREPMAN,"/>
    <n v="3170"/>
    <s v="Lewes station disposal. Additional Capsticks fees to reconcile further invoice."/>
    <x v="0"/>
    <n v="165065676"/>
    <d v="2017-10-31T00:00:00"/>
    <m/>
    <m/>
    <m/>
    <s v="LONDON-4"/>
    <m/>
    <m/>
    <m/>
    <m/>
    <s v="Planning and Business Development"/>
    <x v="1"/>
    <x v="0"/>
    <x v="1"/>
  </r>
  <r>
    <s v="RYD"/>
    <s v="E35930"/>
    <s v="7308"/>
    <s v="00000"/>
    <s v="00000"/>
    <s v="000000"/>
    <s v="Estates &amp; Facilities"/>
    <s v="Legal Fees"/>
    <s v="Default"/>
    <s v="Default"/>
    <s v="Default"/>
    <n v="-630"/>
    <d v="2018-09-01T00:00:00"/>
    <x v="0"/>
    <s v="Cost Management"/>
    <s v="Journal Import 66289567:"/>
    <s v="Cost Management A 13804752 66289567 2"/>
    <s v="01-SEP-2018 Receiving GBP"/>
    <d v="2018-08-31T00:00:00"/>
    <s v="SSCREPMAN,"/>
    <n v="3171"/>
    <s v="Professional charges in accordance with the attached schedule - sale of Midhurst Ambulance station"/>
    <x v="0"/>
    <n v="165066456"/>
    <d v="2017-12-11T00:00:00"/>
    <m/>
    <m/>
    <m/>
    <s v="LONDON-4"/>
    <m/>
    <m/>
    <m/>
    <m/>
    <s v="Planning and Business Development"/>
    <x v="1"/>
    <x v="0"/>
    <x v="1"/>
  </r>
  <r>
    <s v="RYD"/>
    <s v="E35930"/>
    <s v="7308"/>
    <s v="00000"/>
    <s v="00000"/>
    <s v="000000"/>
    <s v="Estates &amp; Facilities"/>
    <s v="Legal Fees"/>
    <s v="Default"/>
    <s v="Default"/>
    <s v="Default"/>
    <n v="-107"/>
    <d v="2018-09-01T00:00:00"/>
    <x v="0"/>
    <s v="Cost Management"/>
    <s v="Journal Import 66289567:"/>
    <s v="Cost Management A 13804752 66289567 2"/>
    <s v="01-SEP-2018 Receiving GBP"/>
    <d v="2018-08-31T00:00:00"/>
    <s v="SSCREPMAN,"/>
    <n v="3172"/>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107"/>
    <d v="2018-09-01T00:00:00"/>
    <x v="0"/>
    <s v="Cost Management"/>
    <s v="Journal Import 67235696:"/>
    <s v="Cost Management A 13989556 67235696"/>
    <s v="28-SEP-2018 Receiving GBP"/>
    <d v="2018-09-28T00:00:00"/>
    <s v="SSCREPMAN,"/>
    <n v="2989"/>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630"/>
    <d v="2018-09-01T00:00:00"/>
    <x v="0"/>
    <s v="Cost Management"/>
    <s v="Journal Import 67235696:"/>
    <s v="Cost Management A 13989556 67235696"/>
    <s v="28-SEP-2018 Receiving GBP"/>
    <d v="2018-09-28T00:00:00"/>
    <s v="SSCREPMAN,"/>
    <n v="2990"/>
    <s v="Professional charges in accordance with the attached schedule - sale of Midhurst Ambulance station"/>
    <x v="0"/>
    <n v="165066456"/>
    <d v="2017-12-11T00:00:00"/>
    <m/>
    <m/>
    <m/>
    <s v="LONDON-4"/>
    <m/>
    <m/>
    <m/>
    <m/>
    <s v="Planning and Business Development"/>
    <x v="1"/>
    <x v="0"/>
    <x v="1"/>
  </r>
  <r>
    <s v="RYD"/>
    <s v="E35930"/>
    <s v="7308"/>
    <s v="00000"/>
    <s v="00000"/>
    <s v="000000"/>
    <s v="Estates &amp; Facilities"/>
    <s v="Legal Fees"/>
    <s v="Default"/>
    <s v="Default"/>
    <s v="Default"/>
    <n v="1104.7"/>
    <d v="2018-09-01T00:00:00"/>
    <x v="0"/>
    <s v="Cost Management"/>
    <s v="Journal Import 67235696:"/>
    <s v="Cost Management A 13989556 67235696"/>
    <s v="28-SEP-2018 Receiving GBP"/>
    <d v="2018-09-28T00:00:00"/>
    <s v="SSCREPMAN,"/>
    <n v="2991"/>
    <s v="Lewes station disposal. Additional Capsticks fees to reconcile further invoice."/>
    <x v="0"/>
    <n v="165065676"/>
    <d v="2017-10-31T00:00:00"/>
    <m/>
    <m/>
    <m/>
    <s v="LONDON-4"/>
    <m/>
    <m/>
    <m/>
    <m/>
    <s v="Planning and Business Development"/>
    <x v="1"/>
    <x v="0"/>
    <x v="1"/>
  </r>
  <r>
    <s v="RYD"/>
    <s v="E35930"/>
    <s v="7308"/>
    <s v="00000"/>
    <s v="00000"/>
    <s v="000000"/>
    <s v="Estates &amp; Facilities"/>
    <s v="Legal Fees"/>
    <s v="Default"/>
    <s v="Default"/>
    <s v="Default"/>
    <n v="439"/>
    <d v="2018-10-01T00:00:00"/>
    <x v="1"/>
    <s v="Payables"/>
    <s v="Journal Import 67360375:"/>
    <s v="Payables A 14019428 67360375"/>
    <s v="OCT-18 Purchase Invoices GBP"/>
    <d v="2018-10-02T00:00:00"/>
    <s v="SSCREPMAN,"/>
    <n v="19"/>
    <s v="Journal Import Created"/>
    <x v="0"/>
    <n v="407879"/>
    <d v="2018-09-18T00:00:00"/>
    <n v="165056810"/>
    <m/>
    <s v="PO Invoice"/>
    <m/>
    <s v="http://nww.docserv.wyss.nhs.uk/synergyiim/dist/?val=717414_5989282_20180924141403"/>
    <n v="1"/>
    <n v="439"/>
    <m/>
    <s v="Planning and Business Development"/>
    <x v="1"/>
    <x v="0"/>
    <x v="1"/>
  </r>
  <r>
    <s v="RYD"/>
    <s v="E35930"/>
    <s v="7308"/>
    <s v="00000"/>
    <s v="00000"/>
    <s v="000000"/>
    <s v="Estates &amp; Facilities"/>
    <s v="Legal Fees"/>
    <s v="Default"/>
    <s v="Default"/>
    <s v="Default"/>
    <n v="-107"/>
    <d v="2018-10-01T00:00:00"/>
    <x v="0"/>
    <s v="Cost Management"/>
    <s v="Journal Import 67235696:"/>
    <s v="Cost Management A 13989556 67235696 2"/>
    <s v="01-OCT-2018 Receiving GBP"/>
    <d v="2018-09-28T00:00:00"/>
    <s v="SSCREPMAN,"/>
    <n v="2989"/>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630"/>
    <d v="2018-10-01T00:00:00"/>
    <x v="0"/>
    <s v="Cost Management"/>
    <s v="Journal Import 67235696:"/>
    <s v="Cost Management A 13989556 67235696 2"/>
    <s v="01-OCT-2018 Receiving GBP"/>
    <d v="2018-09-28T00:00:00"/>
    <s v="SSCREPMAN,"/>
    <n v="2990"/>
    <s v="Professional charges in accordance with the attached schedule - sale of Midhurst Ambulance station"/>
    <x v="0"/>
    <n v="165066456"/>
    <d v="2017-12-11T00:00:00"/>
    <m/>
    <m/>
    <m/>
    <s v="LONDON-4"/>
    <m/>
    <m/>
    <m/>
    <m/>
    <s v="Planning and Business Development"/>
    <x v="1"/>
    <x v="0"/>
    <x v="1"/>
  </r>
  <r>
    <s v="RYD"/>
    <s v="E35930"/>
    <s v="7308"/>
    <s v="00000"/>
    <s v="00000"/>
    <s v="000000"/>
    <s v="Estates &amp; Facilities"/>
    <s v="Legal Fees"/>
    <s v="Default"/>
    <s v="Default"/>
    <s v="Default"/>
    <n v="-1104.7"/>
    <d v="2018-10-01T00:00:00"/>
    <x v="0"/>
    <s v="Cost Management"/>
    <s v="Journal Import 67235696:"/>
    <s v="Cost Management A 13989556 67235696 2"/>
    <s v="01-OCT-2018 Receiving GBP"/>
    <d v="2018-09-28T00:00:00"/>
    <s v="SSCREPMAN,"/>
    <n v="2991"/>
    <s v="Lewes station disposal. Additional Capsticks fees to reconcile further invoice."/>
    <x v="0"/>
    <n v="165065676"/>
    <d v="2017-10-31T00:00:00"/>
    <m/>
    <m/>
    <m/>
    <s v="LONDON-4"/>
    <m/>
    <m/>
    <m/>
    <m/>
    <s v="Planning and Business Development"/>
    <x v="1"/>
    <x v="0"/>
    <x v="1"/>
  </r>
  <r>
    <s v="RYD"/>
    <s v="E35930"/>
    <s v="7308"/>
    <s v="00000"/>
    <s v="00000"/>
    <s v="000000"/>
    <s v="Estates &amp; Facilities"/>
    <s v="Legal Fees"/>
    <s v="Default"/>
    <s v="Default"/>
    <s v="Default"/>
    <n v="630"/>
    <d v="2018-10-01T00:00:00"/>
    <x v="0"/>
    <s v="Cost Management"/>
    <s v="Journal Import 68348876:"/>
    <s v="Cost Management A 14197796 68348876"/>
    <s v="31-OCT-2018 Receiving GBP"/>
    <d v="2018-10-31T00:00:00"/>
    <s v="SSCREPMAN,"/>
    <n v="2798"/>
    <s v="Professional charges in accordance with the attached schedule - sale of Midhurst Ambulance station"/>
    <x v="0"/>
    <n v="165066456"/>
    <d v="2017-12-11T00:00:00"/>
    <m/>
    <m/>
    <m/>
    <s v="LONDON-4"/>
    <m/>
    <m/>
    <m/>
    <m/>
    <s v="Planning and Business Development"/>
    <x v="1"/>
    <x v="0"/>
    <x v="1"/>
  </r>
  <r>
    <s v="RYD"/>
    <s v="E35930"/>
    <s v="7308"/>
    <s v="00000"/>
    <s v="00000"/>
    <s v="000000"/>
    <s v="Estates &amp; Facilities"/>
    <s v="Legal Fees"/>
    <s v="Default"/>
    <s v="Default"/>
    <s v="Default"/>
    <n v="107"/>
    <d v="2018-10-01T00:00:00"/>
    <x v="0"/>
    <s v="Cost Management"/>
    <s v="Journal Import 68348876:"/>
    <s v="Cost Management A 14197796 68348876"/>
    <s v="31-OCT-2018 Receiving GBP"/>
    <d v="2018-10-31T00:00:00"/>
    <s v="SSCREPMAN,"/>
    <n v="2799"/>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1104.7"/>
    <d v="2018-10-01T00:00:00"/>
    <x v="0"/>
    <s v="Cost Management"/>
    <s v="Journal Import 68348876:"/>
    <s v="Cost Management A 14197796 68348876"/>
    <s v="31-OCT-2018 Receiving GBP"/>
    <d v="2018-10-31T00:00:00"/>
    <s v="SSCREPMAN,"/>
    <n v="2800"/>
    <s v="Lewes station disposal. Additional Capsticks fees to reconcile further invoice."/>
    <x v="0"/>
    <n v="165065676"/>
    <d v="2017-10-31T00:00:00"/>
    <m/>
    <m/>
    <m/>
    <s v="LONDON-4"/>
    <m/>
    <m/>
    <m/>
    <m/>
    <s v="Planning and Business Development"/>
    <x v="1"/>
    <x v="0"/>
    <x v="1"/>
  </r>
  <r>
    <s v="RYD"/>
    <s v="E35930"/>
    <s v="7308"/>
    <s v="00000"/>
    <s v="00000"/>
    <s v="000000"/>
    <s v="Estates &amp; Facilities"/>
    <s v="Legal Fees"/>
    <s v="Default"/>
    <s v="Default"/>
    <s v="Default"/>
    <n v="87.8"/>
    <d v="2018-11-01T00:00:00"/>
    <x v="2"/>
    <s v="Spreadsheet"/>
    <s v="SBS RYD OCT-18 VAT ADJUSTMENT JOURNAL"/>
    <s v="Spreadsheet A 14409193 69434678"/>
    <s v="SBS RYD OCT-18 VAT ADJUSTMENT JOURNAL Adjustment GBP"/>
    <d v="2018-12-03T00:00:00"/>
    <s v="SSC STRETTEN, GEORGE"/>
    <n v="1219"/>
    <s v="CAPSTICKS SOLICITORS-407879-0-http://nww.docserv.wyss.nhs.uk/synergyiim/dist/?val=717414_5989282_20180924141403"/>
    <x v="4"/>
    <m/>
    <d v="2018-12-03T00:00:00"/>
    <m/>
    <s v="CAPSTICKS SOLICITORS-407879-0-"/>
    <m/>
    <m/>
    <s v="http://nww.docserv.wyss.nhs.uk/synergyiim/dist/?val=717414_5989282_20180924141403"/>
    <m/>
    <m/>
    <m/>
    <s v="Planning and Business Development"/>
    <x v="1"/>
    <x v="0"/>
    <x v="1"/>
  </r>
  <r>
    <s v="RYD"/>
    <s v="E35930"/>
    <s v="7308"/>
    <s v="00000"/>
    <s v="00000"/>
    <s v="000000"/>
    <s v="Estates &amp; Facilities"/>
    <s v="Legal Fees"/>
    <s v="Default"/>
    <s v="Default"/>
    <s v="Default"/>
    <n v="1335"/>
    <d v="2018-11-01T00:00:00"/>
    <x v="1"/>
    <s v="Payables"/>
    <s v="Journal Import 68612661:"/>
    <s v="Payables A 14257145 68612661"/>
    <s v="NOV-18 Purchase Invoices GBP"/>
    <d v="2018-11-08T00:00:00"/>
    <s v="SSCREPMAN,"/>
    <n v="8"/>
    <s v="Journal Import Created"/>
    <x v="0"/>
    <n v="410887"/>
    <d v="2018-10-25T00:00:00"/>
    <n v="165056810"/>
    <m/>
    <s v="PO Invoice"/>
    <m/>
    <s v="http://nww.docserv.wyss.nhs.uk/synergyiim/dist/?val=776351_6440222_20181105123952"/>
    <n v="1"/>
    <n v="1335"/>
    <m/>
    <s v="Planning and Business Development"/>
    <x v="1"/>
    <x v="0"/>
    <x v="1"/>
  </r>
  <r>
    <s v="RYD"/>
    <s v="E35930"/>
    <s v="7308"/>
    <s v="00000"/>
    <s v="00000"/>
    <s v="000000"/>
    <s v="Estates &amp; Facilities"/>
    <s v="Legal Fees"/>
    <s v="Default"/>
    <s v="Default"/>
    <s v="Default"/>
    <n v="1602"/>
    <d v="2018-11-01T00:00:00"/>
    <x v="1"/>
    <s v="Payables"/>
    <s v="Journal Import 68612661:"/>
    <s v="Payables A 14257145 68612661"/>
    <s v="NOV-18 Purchase Invoices GBP"/>
    <d v="2018-11-08T00:00:00"/>
    <s v="SSCREPMAN,"/>
    <n v="8"/>
    <s v="Journal Import Created"/>
    <x v="0"/>
    <n v="410887"/>
    <d v="2018-10-25T00:00:00"/>
    <n v="165056810"/>
    <m/>
    <s v="PO Invoice"/>
    <m/>
    <s v="http://nww.docserv.wyss.nhs.uk/synergyiim/dist/?val=776351_6440222_20181105123952"/>
    <n v="1"/>
    <n v="1602"/>
    <m/>
    <s v="Planning and Business Development"/>
    <x v="1"/>
    <x v="0"/>
    <x v="1"/>
  </r>
  <r>
    <s v="RYD"/>
    <s v="E35930"/>
    <s v="7308"/>
    <s v="00000"/>
    <s v="00000"/>
    <s v="000000"/>
    <s v="Estates &amp; Facilities"/>
    <s v="Legal Fees"/>
    <s v="Default"/>
    <s v="Default"/>
    <s v="Default"/>
    <n v="-1602"/>
    <d v="2018-11-01T00:00:00"/>
    <x v="1"/>
    <s v="Payables"/>
    <s v="Journal Import 68612661:"/>
    <s v="Payables A 14257145 68612661"/>
    <s v="NOV-18 Purchase Invoices GBP"/>
    <d v="2018-11-08T00:00:00"/>
    <s v="SSCREPMAN,"/>
    <n v="9"/>
    <s v="Journal Import Created"/>
    <x v="0"/>
    <n v="410887"/>
    <d v="2018-10-25T00:00:00"/>
    <n v="165056810"/>
    <m/>
    <s v="PO Invoice"/>
    <m/>
    <s v="http://nww.docserv.wyss.nhs.uk/synergyiim/dist/?val=776351_6440222_20181105123952"/>
    <n v="1"/>
    <n v="-1602"/>
    <m/>
    <s v="Planning and Business Development"/>
    <x v="1"/>
    <x v="0"/>
    <x v="1"/>
  </r>
  <r>
    <s v="RYD"/>
    <s v="E35930"/>
    <s v="7308"/>
    <s v="00000"/>
    <s v="00000"/>
    <s v="000000"/>
    <s v="Estates &amp; Facilities"/>
    <s v="Legal Fees"/>
    <s v="Default"/>
    <s v="Default"/>
    <s v="Default"/>
    <n v="-630"/>
    <d v="2018-11-01T00:00:00"/>
    <x v="0"/>
    <s v="Cost Management"/>
    <s v="Journal Import 68348876:"/>
    <s v="Cost Management A 14197796 68348876 2"/>
    <s v="01-NOV-2018 Receiving GBP"/>
    <d v="2018-10-31T00:00:00"/>
    <s v="SSCREPMAN,"/>
    <n v="2798"/>
    <s v="Professional charges in accordance with the attached schedule - sale of Midhurst Ambulance station"/>
    <x v="0"/>
    <n v="165066456"/>
    <d v="2017-12-11T00:00:00"/>
    <m/>
    <m/>
    <m/>
    <s v="LONDON-4"/>
    <m/>
    <m/>
    <m/>
    <m/>
    <s v="Planning and Business Development"/>
    <x v="1"/>
    <x v="0"/>
    <x v="1"/>
  </r>
  <r>
    <s v="RYD"/>
    <s v="E35930"/>
    <s v="7308"/>
    <s v="00000"/>
    <s v="00000"/>
    <s v="000000"/>
    <s v="Estates &amp; Facilities"/>
    <s v="Legal Fees"/>
    <s v="Default"/>
    <s v="Default"/>
    <s v="Default"/>
    <n v="-107"/>
    <d v="2018-11-01T00:00:00"/>
    <x v="0"/>
    <s v="Cost Management"/>
    <s v="Journal Import 68348876:"/>
    <s v="Cost Management A 14197796 68348876 2"/>
    <s v="01-NOV-2018 Receiving GBP"/>
    <d v="2018-10-31T00:00:00"/>
    <s v="SSCREPMAN,"/>
    <n v="2799"/>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1104.7"/>
    <d v="2018-11-01T00:00:00"/>
    <x v="0"/>
    <s v="Cost Management"/>
    <s v="Journal Import 68348876:"/>
    <s v="Cost Management A 14197796 68348876 2"/>
    <s v="01-NOV-2018 Receiving GBP"/>
    <d v="2018-10-31T00:00:00"/>
    <s v="SSCREPMAN,"/>
    <n v="2800"/>
    <s v="Lewes station disposal. Additional Capsticks fees to reconcile further invoice."/>
    <x v="0"/>
    <n v="165065676"/>
    <d v="2017-10-31T00:00:00"/>
    <m/>
    <m/>
    <m/>
    <s v="LONDON-4"/>
    <m/>
    <m/>
    <m/>
    <m/>
    <s v="Planning and Business Development"/>
    <x v="1"/>
    <x v="0"/>
    <x v="1"/>
  </r>
  <r>
    <s v="RYD"/>
    <s v="E35930"/>
    <s v="7308"/>
    <s v="00000"/>
    <s v="00000"/>
    <s v="000000"/>
    <s v="Estates &amp; Facilities"/>
    <s v="Legal Fees"/>
    <s v="Default"/>
    <s v="Default"/>
    <s v="Default"/>
    <n v="139.6"/>
    <d v="2018-12-01T00:00:00"/>
    <x v="3"/>
    <s v="Spreadsheet"/>
    <s v="M09 Non-PO Suspense Clearance"/>
    <s v="Spreadsheet A 14607756 70395788"/>
    <s v="RYD FIN CAM 1819 09 002 Accrual GBP"/>
    <d v="2019-01-02T00:00:00"/>
    <s v="RYD MCCARTHY, CAROLE"/>
    <n v="103"/>
    <s v="7308 DUMMY SUPPLIER FOR INVOICE VERIFICATION; ;http://nww.docserv.wyss.nhs.uk/synergyiim/dist/?val=863951_6993427_20181228162928"/>
    <x v="5"/>
    <m/>
    <d v="2019-01-02T00:00:00"/>
    <m/>
    <s v="7308 DUMMY SUPPLIER FOR INVOICE VERIFICATION; ;"/>
    <m/>
    <m/>
    <s v="http://nww.docserv.wyss.nhs.uk/synergyiim/dist/?val=863951_6993427_20181228162928"/>
    <m/>
    <m/>
    <m/>
    <s v="Planning and Business Development"/>
    <x v="1"/>
    <x v="0"/>
    <x v="1"/>
  </r>
  <r>
    <s v="RYD"/>
    <s v="E35930"/>
    <s v="7308"/>
    <s v="00000"/>
    <s v="00000"/>
    <s v="000000"/>
    <s v="Estates &amp; Facilities"/>
    <s v="Legal Fees"/>
    <s v="Default"/>
    <s v="Default"/>
    <s v="Default"/>
    <n v="565.29999999999995"/>
    <d v="2018-12-01T00:00:00"/>
    <x v="3"/>
    <s v="Spreadsheet"/>
    <s v="M09 Non-PO Suspense Clearance"/>
    <s v="Spreadsheet A 14607756 70395788"/>
    <s v="RYD FIN CAM 1819 09 002 Accrual GBP"/>
    <d v="2019-01-02T00:00:00"/>
    <s v="RYD MCCARTHY, CAROLE"/>
    <n v="104"/>
    <s v="7308 DUMMY SUPPLIER FOR INVOICE VERIFICATION; ;http://nww.docserv.wyss.nhs.uk/synergyiim/dist/?val=863929_6992130_20181228162343"/>
    <x v="5"/>
    <m/>
    <d v="2019-01-02T00:00:00"/>
    <m/>
    <s v="7308 DUMMY SUPPLIER FOR INVOICE VERIFICATION; ;"/>
    <m/>
    <m/>
    <s v="http://nww.docserv.wyss.nhs.uk/synergyiim/dist/?val=863929_6992130_20181228162343"/>
    <m/>
    <m/>
    <m/>
    <s v="Planning and Business Development"/>
    <x v="1"/>
    <x v="0"/>
    <x v="1"/>
  </r>
  <r>
    <s v="RYD"/>
    <s v="E35930"/>
    <s v="7308"/>
    <s v="00000"/>
    <s v="00000"/>
    <s v="000000"/>
    <s v="Estates &amp; Facilities"/>
    <s v="Legal Fees"/>
    <s v="Default"/>
    <s v="Default"/>
    <s v="Default"/>
    <n v="698"/>
    <d v="2018-12-01T00:00:00"/>
    <x v="3"/>
    <s v="Spreadsheet"/>
    <s v="M09 Non-PO Suspense Clearance"/>
    <s v="Spreadsheet A 14607756 70395788"/>
    <s v="RYD FIN CAM 1819 09 002 Accrual GBP"/>
    <d v="2019-01-02T00:00:00"/>
    <s v="RYD MCCARTHY, CAROLE"/>
    <n v="105"/>
    <s v="7308 DUMMY SUPPLIER FOR INVOICE VERIFICATION; ;http://nww.docserv.wyss.nhs.uk/synergyiim/dist/?val=863951_6993427_20181228162928"/>
    <x v="5"/>
    <m/>
    <d v="2019-01-02T00:00:00"/>
    <m/>
    <s v="7308 DUMMY SUPPLIER FOR INVOICE VERIFICATION; ;"/>
    <m/>
    <m/>
    <s v="http://nww.docserv.wyss.nhs.uk/synergyiim/dist/?val=863951_6993427_20181228162928"/>
    <m/>
    <m/>
    <m/>
    <s v="Planning and Business Development"/>
    <x v="1"/>
    <x v="0"/>
    <x v="1"/>
  </r>
  <r>
    <s v="RYD"/>
    <s v="E35930"/>
    <s v="7308"/>
    <s v="00000"/>
    <s v="00000"/>
    <s v="000000"/>
    <s v="Estates &amp; Facilities"/>
    <s v="Legal Fees"/>
    <s v="Default"/>
    <s v="Default"/>
    <s v="Default"/>
    <n v="2826.5"/>
    <d v="2018-12-01T00:00:00"/>
    <x v="3"/>
    <s v="Spreadsheet"/>
    <s v="M09 Non-PO Suspense Clearance"/>
    <s v="Spreadsheet A 14607756 70395788"/>
    <s v="RYD FIN CAM 1819 09 002 Accrual GBP"/>
    <d v="2019-01-02T00:00:00"/>
    <s v="RYD MCCARTHY, CAROLE"/>
    <n v="106"/>
    <s v="7308 DUMMY SUPPLIER FOR INVOICE VERIFICATION; ;http://nww.docserv.wyss.nhs.uk/synergyiim/dist/?val=863929_6992130_20181228162343"/>
    <x v="5"/>
    <m/>
    <d v="2019-01-02T00:00:00"/>
    <m/>
    <s v="7308 DUMMY SUPPLIER FOR INVOICE VERIFICATION; ;"/>
    <m/>
    <m/>
    <s v="http://nww.docserv.wyss.nhs.uk/synergyiim/dist/?val=863929_6992130_20181228162343"/>
    <m/>
    <m/>
    <m/>
    <s v="Planning and Business Development"/>
    <x v="1"/>
    <x v="0"/>
    <x v="1"/>
  </r>
  <r>
    <s v="RYD"/>
    <s v="E35930"/>
    <s v="7308"/>
    <s v="00000"/>
    <s v="00000"/>
    <s v="000000"/>
    <s v="Estates &amp; Facilities"/>
    <s v="Legal Fees"/>
    <s v="Default"/>
    <s v="Default"/>
    <s v="Default"/>
    <n v="667"/>
    <d v="2018-12-01T00:00:00"/>
    <x v="1"/>
    <s v="Payables"/>
    <s v="Journal Import 69541295:"/>
    <s v="Payables A 14429293 69541295"/>
    <s v="DEC-18 Purchase Invoices GBP"/>
    <d v="2018-12-05T00:00:00"/>
    <s v="SSCREPMAN,"/>
    <n v="68"/>
    <s v="Journal Import Created"/>
    <x v="0"/>
    <n v="413783"/>
    <d v="2018-11-27T00:00:00"/>
    <n v="165056810"/>
    <m/>
    <s v="PO Invoice"/>
    <m/>
    <s v="https://nww.einvoice-prod.sbs.nhs.uk:8179/invoicepdf/8b1f8253-228f-5319-ad04-c8b066bea073"/>
    <n v="1"/>
    <n v="667"/>
    <m/>
    <s v="Planning and Business Development"/>
    <x v="1"/>
    <x v="0"/>
    <x v="1"/>
  </r>
  <r>
    <s v="RYD"/>
    <s v="E35930"/>
    <s v="7308"/>
    <s v="00000"/>
    <s v="00000"/>
    <s v="000000"/>
    <s v="Estates &amp; Facilities"/>
    <s v="Legal Fees"/>
    <s v="Default"/>
    <s v="Default"/>
    <s v="Default"/>
    <n v="667"/>
    <d v="2018-12-01T00:00:00"/>
    <x v="1"/>
    <s v="Payables"/>
    <s v="Journal Import 69702217:"/>
    <s v="Payables A 14463408 69702217"/>
    <s v="DEC-18 Purchase Invoices GBP"/>
    <d v="2018-12-10T00:00:00"/>
    <s v="SSCREPMAN,"/>
    <n v="50"/>
    <s v="Journal Import Created"/>
    <x v="0"/>
    <n v="413783"/>
    <d v="2018-11-27T00:00:00"/>
    <n v="165073935"/>
    <m/>
    <s v="PO Invoice"/>
    <m/>
    <s v="https://nww.einvoice-prod.sbs.nhs.uk:8179/invoicepdf/8b1f8253-228f-5319-ad04-c8b066bea073"/>
    <n v="1"/>
    <n v="667"/>
    <m/>
    <s v="Planning and Business Development"/>
    <x v="1"/>
    <x v="0"/>
    <x v="1"/>
  </r>
  <r>
    <s v="RYD"/>
    <s v="E35930"/>
    <s v="7308"/>
    <s v="00000"/>
    <s v="00000"/>
    <s v="000000"/>
    <s v="Estates &amp; Facilities"/>
    <s v="Legal Fees"/>
    <s v="Default"/>
    <s v="Default"/>
    <s v="Default"/>
    <n v="-667"/>
    <d v="2018-12-01T00:00:00"/>
    <x v="1"/>
    <s v="Payables"/>
    <s v="Journal Import 69702217:"/>
    <s v="Payables A 14463408 69702217"/>
    <s v="DEC-18 Purchase Invoices GBP"/>
    <d v="2018-12-10T00:00:00"/>
    <s v="SSCREPMAN,"/>
    <n v="51"/>
    <s v="Journal Import Created"/>
    <x v="0"/>
    <n v="413783"/>
    <d v="2018-11-27T00:00:00"/>
    <n v="165073935"/>
    <m/>
    <s v="PO Invoice"/>
    <m/>
    <s v="https://nww.einvoice-prod.sbs.nhs.uk:8179/invoicepdf/8b1f8253-228f-5319-ad04-c8b066bea073"/>
    <n v="1"/>
    <n v="-667"/>
    <m/>
    <s v="Planning and Business Development"/>
    <x v="1"/>
    <x v="0"/>
    <x v="1"/>
  </r>
  <r>
    <s v="RYD"/>
    <s v="E35930"/>
    <s v="7308"/>
    <s v="00000"/>
    <s v="00000"/>
    <s v="000000"/>
    <s v="Estates &amp; Facilities"/>
    <s v="Legal Fees"/>
    <s v="Default"/>
    <s v="Default"/>
    <s v="Default"/>
    <n v="928"/>
    <d v="2018-12-01T00:00:00"/>
    <x v="1"/>
    <s v="Payables"/>
    <s v="Journal Import 70013304:"/>
    <s v="Payables A 14519325 70013304"/>
    <s v="DEC-18 Purchase Invoices GBP"/>
    <d v="2018-12-19T00:00:00"/>
    <s v="SSCREPMAN,"/>
    <n v="33"/>
    <s v="Journal Import Created"/>
    <x v="0"/>
    <n v="413785"/>
    <d v="2018-11-27T00:00:00"/>
    <n v="165064559"/>
    <m/>
    <s v="PO Invoice"/>
    <m/>
    <s v="https://nww.einvoice-prod.sbs.nhs.uk:8179/invoicepdf/a007ef28-5dca-5eda-ada4-18585e2c87f7"/>
    <n v="1"/>
    <n v="464"/>
    <m/>
    <s v="Planning and Business Development"/>
    <x v="1"/>
    <x v="0"/>
    <x v="1"/>
  </r>
  <r>
    <s v="RYD"/>
    <s v="E35930"/>
    <s v="7308"/>
    <s v="00000"/>
    <s v="00000"/>
    <s v="000000"/>
    <s v="Estates &amp; Facilities"/>
    <s v="Legal Fees"/>
    <s v="Default"/>
    <s v="Default"/>
    <s v="Default"/>
    <n v="-464"/>
    <d v="2018-12-01T00:00:00"/>
    <x v="1"/>
    <s v="Payables"/>
    <s v="Journal Import 70013304:"/>
    <s v="Payables A 14519325 70013304"/>
    <s v="DEC-18 Purchase Invoices GBP"/>
    <d v="2018-12-19T00:00:00"/>
    <s v="SSCREPMAN,"/>
    <n v="34"/>
    <s v="Journal Import Created"/>
    <x v="0"/>
    <n v="413785"/>
    <d v="2018-11-27T00:00:00"/>
    <n v="165064559"/>
    <m/>
    <s v="PO Invoice"/>
    <m/>
    <s v="https://nww.einvoice-prod.sbs.nhs.uk:8179/invoicepdf/a007ef28-5dca-5eda-ada4-18585e2c87f7"/>
    <n v="1"/>
    <n v="-464"/>
    <m/>
    <s v="Planning and Business Development"/>
    <x v="1"/>
    <x v="0"/>
    <x v="1"/>
  </r>
  <r>
    <s v="RYD"/>
    <s v="E35930"/>
    <s v="7308"/>
    <s v="00000"/>
    <s v="00000"/>
    <s v="000000"/>
    <s v="Estates &amp; Facilities"/>
    <s v="Legal Fees"/>
    <s v="Default"/>
    <s v="Default"/>
    <s v="Default"/>
    <n v="-439"/>
    <d v="2018-12-01T00:00:00"/>
    <x v="1"/>
    <s v="Payables"/>
    <s v="Journal Import 70049432:"/>
    <s v="Payables A 14525439 70049432"/>
    <s v="DEC-18 Purchase Invoices GBP"/>
    <d v="2018-12-20T00:00:00"/>
    <s v="SSCREPMAN,"/>
    <n v="49"/>
    <s v="Journal Import Created"/>
    <x v="0"/>
    <s v="CR407879"/>
    <d v="2018-12-17T00:00:00"/>
    <n v="165056810"/>
    <m/>
    <s v="PO Invoice"/>
    <m/>
    <s v="https://nww.einvoice-prod.sbs.nhs.uk:8179/invoicepdf/ab7a7b4e-d27b-5141-9b7c-0051faf32796"/>
    <n v="1"/>
    <m/>
    <m/>
    <s v="Planning and Business Development"/>
    <x v="1"/>
    <x v="0"/>
    <x v="1"/>
  </r>
  <r>
    <s v="RYD"/>
    <s v="E35930"/>
    <s v="7308"/>
    <s v="00000"/>
    <s v="00000"/>
    <s v="000000"/>
    <s v="Estates &amp; Facilities"/>
    <s v="Legal Fees"/>
    <s v="Default"/>
    <s v="Default"/>
    <s v="Default"/>
    <n v="464"/>
    <d v="2018-12-01T00:00:00"/>
    <x v="1"/>
    <s v="Payables"/>
    <s v="Journal Import 70160651:"/>
    <s v="Payables A 14553051 70160651"/>
    <s v="DEC-18 Purchase Invoices GBP"/>
    <d v="2018-12-24T00:00:00"/>
    <s v="SSCREPMAN,"/>
    <n v="48"/>
    <s v="Journal Import Created"/>
    <x v="0"/>
    <n v="413785"/>
    <d v="2018-11-27T00:00:00"/>
    <n v="165074310"/>
    <m/>
    <s v="PO Invoice"/>
    <m/>
    <s v="https://nww.einvoice-prod.sbs.nhs.uk:8179/invoicepdf/a007ef28-5dca-5eda-ada4-18585e2c87f7"/>
    <n v="1"/>
    <n v="464"/>
    <m/>
    <s v="Planning and Business Development"/>
    <x v="1"/>
    <x v="0"/>
    <x v="1"/>
  </r>
  <r>
    <s v="RYD"/>
    <s v="E35930"/>
    <s v="7308"/>
    <s v="00000"/>
    <s v="00000"/>
    <s v="000000"/>
    <s v="Estates &amp; Facilities"/>
    <s v="Legal Fees"/>
    <s v="Default"/>
    <s v="Default"/>
    <s v="Default"/>
    <n v="-464"/>
    <d v="2018-12-01T00:00:00"/>
    <x v="1"/>
    <s v="Payables"/>
    <s v="Journal Import 70160651:"/>
    <s v="Payables A 14553051 70160651"/>
    <s v="DEC-18 Purchase Invoices GBP"/>
    <d v="2018-12-24T00:00:00"/>
    <s v="SSCREPMAN,"/>
    <n v="49"/>
    <s v="Journal Import Created"/>
    <x v="0"/>
    <n v="413785"/>
    <d v="2018-11-27T00:00:00"/>
    <n v="165074310"/>
    <m/>
    <s v="PO Invoice"/>
    <m/>
    <s v="https://nww.einvoice-prod.sbs.nhs.uk:8179/invoicepdf/a007ef28-5dca-5eda-ada4-18585e2c87f7"/>
    <n v="1"/>
    <n v="-464"/>
    <m/>
    <s v="Planning and Business Development"/>
    <x v="1"/>
    <x v="0"/>
    <x v="1"/>
  </r>
  <r>
    <s v="RYD"/>
    <s v="E35930"/>
    <s v="7308"/>
    <s v="00000"/>
    <s v="00000"/>
    <s v="000000"/>
    <s v="Estates &amp; Facilities"/>
    <s v="Legal Fees"/>
    <s v="Default"/>
    <s v="Default"/>
    <s v="Default"/>
    <n v="800"/>
    <d v="2018-12-01T00:00:00"/>
    <x v="1"/>
    <s v="Payables"/>
    <s v="Journal Import 70243515:"/>
    <s v="Payables A 14580137 70243515"/>
    <s v="DEC-18 Purchase Invoices GBP"/>
    <d v="2018-12-28T00:00:00"/>
    <s v="SSCREPMAN,"/>
    <n v="7"/>
    <s v="Journal Import Created"/>
    <x v="0"/>
    <n v="415388"/>
    <d v="2018-12-19T00:00:00"/>
    <n v="165064559"/>
    <m/>
    <s v="PO Invoice"/>
    <m/>
    <s v="https://nww.einvoice-prod.sbs.nhs.uk:8179/invoicepdf/871c92d4-34ad-5a60-a189-c5127b1272ff"/>
    <n v="1"/>
    <n v="400"/>
    <m/>
    <s v="Planning and Business Development"/>
    <x v="1"/>
    <x v="0"/>
    <x v="1"/>
  </r>
  <r>
    <s v="RYD"/>
    <s v="E35930"/>
    <s v="7308"/>
    <s v="00000"/>
    <s v="00000"/>
    <s v="000000"/>
    <s v="Estates &amp; Facilities"/>
    <s v="Legal Fees"/>
    <s v="Default"/>
    <s v="Default"/>
    <s v="Default"/>
    <n v="-400"/>
    <d v="2018-12-01T00:00:00"/>
    <x v="1"/>
    <s v="Payables"/>
    <s v="Journal Import 70243515:"/>
    <s v="Payables A 14580137 70243515"/>
    <s v="DEC-18 Purchase Invoices GBP"/>
    <d v="2018-12-28T00:00:00"/>
    <s v="SSCREPMAN,"/>
    <n v="8"/>
    <s v="Journal Import Created"/>
    <x v="0"/>
    <n v="415388"/>
    <d v="2018-12-19T00:00:00"/>
    <n v="165064559"/>
    <m/>
    <s v="PO Invoice"/>
    <m/>
    <s v="https://nww.einvoice-prod.sbs.nhs.uk:8179/invoicepdf/871c92d4-34ad-5a60-a189-c5127b1272ff"/>
    <n v="1"/>
    <n v="-400"/>
    <m/>
    <s v="Planning and Business Development"/>
    <x v="1"/>
    <x v="0"/>
    <x v="1"/>
  </r>
  <r>
    <s v="RYD"/>
    <s v="E35930"/>
    <s v="7308"/>
    <s v="00000"/>
    <s v="00000"/>
    <s v="000000"/>
    <s v="Estates &amp; Facilities"/>
    <s v="Legal Fees"/>
    <s v="Default"/>
    <s v="Default"/>
    <s v="Default"/>
    <n v="434"/>
    <d v="2018-12-01T00:00:00"/>
    <x v="1"/>
    <s v="Payables"/>
    <s v="Journal Import 70267875:"/>
    <s v="Payables A 14579418 70267875"/>
    <s v="DEC-18 Purchase Invoices GBP"/>
    <d v="2018-12-28T00:00:00"/>
    <s v="SSCREPMAN,"/>
    <n v="54"/>
    <s v="Journal Import Created"/>
    <x v="0"/>
    <n v="415385"/>
    <d v="2018-12-19T00:00:00"/>
    <n v="165056810"/>
    <m/>
    <s v="PO Invoice"/>
    <m/>
    <s v="https://nww.einvoice-prod.sbs.nhs.uk:8179/invoicepdf/4fdf5916-fe77-5f6d-b812-781b359090bf"/>
    <n v="1"/>
    <n v="434"/>
    <m/>
    <s v="Planning and Business Development"/>
    <x v="1"/>
    <x v="0"/>
    <x v="1"/>
  </r>
  <r>
    <s v="RYD"/>
    <s v="E35930"/>
    <s v="7308"/>
    <s v="00000"/>
    <s v="00000"/>
    <s v="000000"/>
    <s v="Estates &amp; Facilities"/>
    <s v="Legal Fees"/>
    <s v="Default"/>
    <s v="Default"/>
    <s v="Default"/>
    <n v="434"/>
    <d v="2018-12-01T00:00:00"/>
    <x v="1"/>
    <s v="Payables"/>
    <s v="Journal Import 70335235:"/>
    <s v="Payables A 14598348 70335235"/>
    <s v="DEC-18 Purchase Invoices GBP"/>
    <d v="2018-12-31T00:00:00"/>
    <s v="SSCREPMAN,"/>
    <n v="65"/>
    <s v="Journal Import Created"/>
    <x v="0"/>
    <n v="415385"/>
    <d v="2018-12-19T00:00:00"/>
    <n v="165056810"/>
    <m/>
    <s v="PO Invoice"/>
    <m/>
    <s v="https://nww.einvoice-prod.sbs.nhs.uk:8179/invoicepdf/4fdf5916-fe77-5f6d-b812-781b359090bf"/>
    <n v="1"/>
    <n v="434"/>
    <m/>
    <s v="Planning and Business Development"/>
    <x v="1"/>
    <x v="0"/>
    <x v="1"/>
  </r>
  <r>
    <s v="RYD"/>
    <s v="E35930"/>
    <s v="7308"/>
    <s v="00000"/>
    <s v="00000"/>
    <s v="000000"/>
    <s v="Estates &amp; Facilities"/>
    <s v="Legal Fees"/>
    <s v="Default"/>
    <s v="Default"/>
    <s v="Default"/>
    <n v="400"/>
    <d v="2018-12-01T00:00:00"/>
    <x v="1"/>
    <s v="Payables"/>
    <s v="Journal Import 70335235:"/>
    <s v="Payables A 14598348 70335235"/>
    <s v="DEC-18 Purchase Invoices GBP"/>
    <d v="2018-12-31T00:00:00"/>
    <s v="SSCREPMAN,"/>
    <n v="65"/>
    <s v="Journal Import Created"/>
    <x v="0"/>
    <n v="415388"/>
    <d v="2018-12-19T00:00:00"/>
    <n v="165074411"/>
    <m/>
    <s v="PO Invoice"/>
    <m/>
    <s v="https://nww.einvoice-prod.sbs.nhs.uk:8179/invoicepdf/871c92d4-34ad-5a60-a189-c5127b1272ff"/>
    <n v="1"/>
    <n v="400"/>
    <m/>
    <s v="Planning and Business Development"/>
    <x v="1"/>
    <x v="0"/>
    <x v="1"/>
  </r>
  <r>
    <s v="RYD"/>
    <s v="E35930"/>
    <s v="7308"/>
    <s v="00000"/>
    <s v="00000"/>
    <s v="000000"/>
    <s v="Estates &amp; Facilities"/>
    <s v="Legal Fees"/>
    <s v="Default"/>
    <s v="Default"/>
    <s v="Default"/>
    <n v="-434"/>
    <d v="2018-12-01T00:00:00"/>
    <x v="1"/>
    <s v="Payables"/>
    <s v="Journal Import 70335235:"/>
    <s v="Payables A 14598348 70335235"/>
    <s v="DEC-18 Purchase Invoices GBP"/>
    <d v="2018-12-31T00:00:00"/>
    <s v="SSCREPMAN,"/>
    <n v="66"/>
    <s v="Journal Import Created"/>
    <x v="0"/>
    <n v="415385"/>
    <d v="2018-12-19T00:00:00"/>
    <n v="165056810"/>
    <m/>
    <s v="PO Invoice"/>
    <m/>
    <s v="https://nww.einvoice-prod.sbs.nhs.uk:8179/invoicepdf/4fdf5916-fe77-5f6d-b812-781b359090bf"/>
    <n v="1"/>
    <n v="-434"/>
    <m/>
    <s v="Planning and Business Development"/>
    <x v="1"/>
    <x v="0"/>
    <x v="1"/>
  </r>
  <r>
    <s v="RYD"/>
    <s v="E35930"/>
    <s v="7308"/>
    <s v="00000"/>
    <s v="00000"/>
    <s v="000000"/>
    <s v="Estates &amp; Facilities"/>
    <s v="Legal Fees"/>
    <s v="Default"/>
    <s v="Default"/>
    <s v="Default"/>
    <n v="-400"/>
    <d v="2018-12-01T00:00:00"/>
    <x v="1"/>
    <s v="Payables"/>
    <s v="Journal Import 70335235:"/>
    <s v="Payables A 14598348 70335235"/>
    <s v="DEC-18 Purchase Invoices GBP"/>
    <d v="2018-12-31T00:00:00"/>
    <s v="SSCREPMAN,"/>
    <n v="66"/>
    <s v="Journal Import Created"/>
    <x v="0"/>
    <n v="415388"/>
    <d v="2018-12-19T00:00:00"/>
    <n v="165074411"/>
    <m/>
    <s v="PO Invoice"/>
    <m/>
    <s v="https://nww.einvoice-prod.sbs.nhs.uk:8179/invoicepdf/871c92d4-34ad-5a60-a189-c5127b1272ff"/>
    <n v="1"/>
    <n v="-400"/>
    <m/>
    <s v="Planning and Business Development"/>
    <x v="1"/>
    <x v="0"/>
    <x v="1"/>
  </r>
  <r>
    <s v="RYD"/>
    <s v="E35930"/>
    <s v="7308"/>
    <s v="00000"/>
    <s v="00000"/>
    <s v="000000"/>
    <s v="Estates &amp; Facilities"/>
    <s v="Legal Fees"/>
    <s v="Default"/>
    <s v="Default"/>
    <s v="Default"/>
    <n v="107"/>
    <d v="2018-12-01T00:00:00"/>
    <x v="0"/>
    <s v="Cost Management"/>
    <s v="Journal Import 70336301:"/>
    <s v="Cost Management A 14596385 70336301"/>
    <s v="31-DEC-2018 Receiving GBP"/>
    <d v="2018-12-31T00:00:00"/>
    <s v="SSCREPMAN,"/>
    <n v="2645"/>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439"/>
    <d v="2018-12-01T00:00:00"/>
    <x v="0"/>
    <s v="Cost Management"/>
    <s v="Journal Import 70336301:"/>
    <s v="Cost Management A 14596385 70336301"/>
    <s v="31-DEC-2018 Receiving GBP"/>
    <d v="2018-12-31T00:00:00"/>
    <s v="SSCREPMAN,"/>
    <n v="2646"/>
    <s v="Crawley Ambulance station sale. Additional fees to reconcile Invoice 407879"/>
    <x v="0"/>
    <n v="165056810"/>
    <d v="2018-10-01T00:00:00"/>
    <m/>
    <m/>
    <m/>
    <s v="LONDON-4"/>
    <m/>
    <m/>
    <m/>
    <m/>
    <s v="Planning and Business Development"/>
    <x v="1"/>
    <x v="0"/>
    <x v="1"/>
  </r>
  <r>
    <s v="RYD"/>
    <s v="E35930"/>
    <s v="7308"/>
    <s v="00000"/>
    <s v="00000"/>
    <s v="000000"/>
    <s v="Estates &amp; Facilities"/>
    <s v="Legal Fees"/>
    <s v="Default"/>
    <s v="Default"/>
    <s v="Default"/>
    <n v="177"/>
    <d v="2018-12-01T00:00:00"/>
    <x v="0"/>
    <s v="Cost Management"/>
    <s v="Journal Import 70336301:"/>
    <s v="Cost Management A 14596385 70336301"/>
    <s v="31-DEC-2018 Receiving GBP"/>
    <d v="2018-12-31T00:00:00"/>
    <s v="SSCREPMAN,"/>
    <n v="2647"/>
    <s v="Crawley station sale. Additional  fees to reconcile further invoices.  as advised by J Flower.Please match to Po No: 165056810."/>
    <x v="0"/>
    <n v="165056810"/>
    <d v="2017-11-01T00:00:00"/>
    <m/>
    <m/>
    <m/>
    <s v="LONDON-4"/>
    <m/>
    <m/>
    <m/>
    <m/>
    <s v="Planning and Business Development"/>
    <x v="1"/>
    <x v="0"/>
    <x v="1"/>
  </r>
  <r>
    <s v="RYD"/>
    <s v="E35930"/>
    <s v="7308"/>
    <s v="00000"/>
    <s v="00000"/>
    <s v="000000"/>
    <s v="Estates &amp; Facilities"/>
    <s v="Legal Fees"/>
    <s v="Default"/>
    <s v="Default"/>
    <s v="Default"/>
    <n v="-139.6"/>
    <d v="2019-01-01T00:00:00"/>
    <x v="3"/>
    <s v="Spreadsheet"/>
    <s v="Reverses &quot;RYD FIN CAM 1819 09 002 Accrual GBP&quot; journal entry of &quot;Spreadsheet A 14607756 70395788&quot; batch from &quot;DEC-18&quot;."/>
    <s v="Reverses &quot;RYD FIN CAM 1819 09 002 Accrual GBP&quot;10-JAN-19 18:01:59 - 70692523"/>
    <s v="Reverses &quot;RYD FIN CAM 1819 09 002 Accrual GBP&quot;10-JAN-19 18:01:59"/>
    <d v="2019-01-10T00:00:00"/>
    <s v="SSCREPMAN,"/>
    <n v="103"/>
    <s v="7308 DUMMY SUPPLIER FOR INVOICE VERIFICATION; ;http://nww.docserv.wyss.nhs.uk/synergyiim/dist/?val=863951_6993427_20181228162928"/>
    <x v="6"/>
    <m/>
    <d v="2019-01-10T00:00:00"/>
    <m/>
    <s v="7308 DUMMY SUPPLIER FOR INVOICE VERIFICATION; ;"/>
    <m/>
    <m/>
    <s v="http://nww.docserv.wyss.nhs.uk/synergyiim/dist/?val=863951_6993427_20181228162928"/>
    <m/>
    <m/>
    <m/>
    <s v="Planning and Business Development"/>
    <x v="1"/>
    <x v="0"/>
    <x v="1"/>
  </r>
  <r>
    <s v="RYD"/>
    <s v="E35930"/>
    <s v="7308"/>
    <s v="00000"/>
    <s v="00000"/>
    <s v="000000"/>
    <s v="Estates &amp; Facilities"/>
    <s v="Legal Fees"/>
    <s v="Default"/>
    <s v="Default"/>
    <s v="Default"/>
    <n v="-565.29999999999995"/>
    <d v="2019-01-01T00:00:00"/>
    <x v="3"/>
    <s v="Spreadsheet"/>
    <s v="Reverses &quot;RYD FIN CAM 1819 09 002 Accrual GBP&quot; journal entry of &quot;Spreadsheet A 14607756 70395788&quot; batch from &quot;DEC-18&quot;."/>
    <s v="Reverses &quot;RYD FIN CAM 1819 09 002 Accrual GBP&quot;10-JAN-19 18:01:59 - 70692523"/>
    <s v="Reverses &quot;RYD FIN CAM 1819 09 002 Accrual GBP&quot;10-JAN-19 18:01:59"/>
    <d v="2019-01-10T00:00:00"/>
    <s v="SSCREPMAN,"/>
    <n v="104"/>
    <s v="7308 DUMMY SUPPLIER FOR INVOICE VERIFICATION; ;http://nww.docserv.wyss.nhs.uk/synergyiim/dist/?val=863929_6992130_20181228162343"/>
    <x v="6"/>
    <m/>
    <d v="2019-01-10T00:00:00"/>
    <m/>
    <s v="7308 DUMMY SUPPLIER FOR INVOICE VERIFICATION; ;"/>
    <m/>
    <m/>
    <s v="http://nww.docserv.wyss.nhs.uk/synergyiim/dist/?val=863929_6992130_20181228162343"/>
    <m/>
    <m/>
    <m/>
    <s v="Planning and Business Development"/>
    <x v="1"/>
    <x v="0"/>
    <x v="1"/>
  </r>
  <r>
    <s v="RYD"/>
    <s v="E35930"/>
    <s v="7308"/>
    <s v="00000"/>
    <s v="00000"/>
    <s v="000000"/>
    <s v="Estates &amp; Facilities"/>
    <s v="Legal Fees"/>
    <s v="Default"/>
    <s v="Default"/>
    <s v="Default"/>
    <n v="-698"/>
    <d v="2019-01-01T00:00:00"/>
    <x v="3"/>
    <s v="Spreadsheet"/>
    <s v="Reverses &quot;RYD FIN CAM 1819 09 002 Accrual GBP&quot; journal entry of &quot;Spreadsheet A 14607756 70395788&quot; batch from &quot;DEC-18&quot;."/>
    <s v="Reverses &quot;RYD FIN CAM 1819 09 002 Accrual GBP&quot;10-JAN-19 18:01:59 - 70692523"/>
    <s v="Reverses &quot;RYD FIN CAM 1819 09 002 Accrual GBP&quot;10-JAN-19 18:01:59"/>
    <d v="2019-01-10T00:00:00"/>
    <s v="SSCREPMAN,"/>
    <n v="105"/>
    <s v="7308 DUMMY SUPPLIER FOR INVOICE VERIFICATION; ;http://nww.docserv.wyss.nhs.uk/synergyiim/dist/?val=863951_6993427_20181228162928"/>
    <x v="6"/>
    <m/>
    <d v="2019-01-10T00:00:00"/>
    <m/>
    <s v="7308 DUMMY SUPPLIER FOR INVOICE VERIFICATION; ;"/>
    <m/>
    <m/>
    <s v="http://nww.docserv.wyss.nhs.uk/synergyiim/dist/?val=863951_6993427_20181228162928"/>
    <m/>
    <m/>
    <m/>
    <s v="Planning and Business Development"/>
    <x v="1"/>
    <x v="0"/>
    <x v="1"/>
  </r>
  <r>
    <s v="RYD"/>
    <s v="E35930"/>
    <s v="7308"/>
    <s v="00000"/>
    <s v="00000"/>
    <s v="000000"/>
    <s v="Estates &amp; Facilities"/>
    <s v="Legal Fees"/>
    <s v="Default"/>
    <s v="Default"/>
    <s v="Default"/>
    <n v="-2826.5"/>
    <d v="2019-01-01T00:00:00"/>
    <x v="3"/>
    <s v="Spreadsheet"/>
    <s v="Reverses &quot;RYD FIN CAM 1819 09 002 Accrual GBP&quot; journal entry of &quot;Spreadsheet A 14607756 70395788&quot; batch from &quot;DEC-18&quot;."/>
    <s v="Reverses &quot;RYD FIN CAM 1819 09 002 Accrual GBP&quot;10-JAN-19 18:01:59 - 70692523"/>
    <s v="Reverses &quot;RYD FIN CAM 1819 09 002 Accrual GBP&quot;10-JAN-19 18:01:59"/>
    <d v="2019-01-10T00:00:00"/>
    <s v="SSCREPMAN,"/>
    <n v="106"/>
    <s v="7308 DUMMY SUPPLIER FOR INVOICE VERIFICATION; ;http://nww.docserv.wyss.nhs.uk/synergyiim/dist/?val=863929_6992130_20181228162343"/>
    <x v="6"/>
    <m/>
    <d v="2019-01-10T00:00:00"/>
    <m/>
    <s v="7308 DUMMY SUPPLIER FOR INVOICE VERIFICATION; ;"/>
    <m/>
    <m/>
    <s v="http://nww.docserv.wyss.nhs.uk/synergyiim/dist/?val=863929_6992130_20181228162343"/>
    <m/>
    <m/>
    <m/>
    <s v="Planning and Business Development"/>
    <x v="1"/>
    <x v="0"/>
    <x v="1"/>
  </r>
  <r>
    <s v="RYD"/>
    <s v="E35930"/>
    <s v="7308"/>
    <s v="00000"/>
    <s v="00000"/>
    <s v="000000"/>
    <s v="Estates &amp; Facilities"/>
    <s v="Legal Fees"/>
    <s v="Default"/>
    <s v="Default"/>
    <s v="Default"/>
    <n v="-666.6"/>
    <d v="2019-01-01T00:00:00"/>
    <x v="2"/>
    <s v="Spreadsheet"/>
    <s v="Day 4 Adjustments for Sri"/>
    <s v="Spreadsheet A 14843096 71601697"/>
    <s v="RYD FIN PK 18/19 M10 002 Adjustment GBP"/>
    <d v="2019-02-06T00:00:00"/>
    <s v="ZZZ KANUMAKALA, PUSHPA"/>
    <n v="8"/>
    <s v="Recode Pulborough Ambulance Station Sale - Invoice 321673 - 27/02/2017-PO 165074846"/>
    <x v="7"/>
    <m/>
    <d v="2019-02-06T00:00:00"/>
    <m/>
    <s v="Recode Pulborough Ambulance Station Sale - Invoice 321673 - 27/02/2017-PO 165074846"/>
    <m/>
    <m/>
    <m/>
    <m/>
    <m/>
    <m/>
    <s v="Planning and Business Development"/>
    <x v="1"/>
    <x v="0"/>
    <x v="1"/>
  </r>
  <r>
    <s v="RYD"/>
    <s v="E35930"/>
    <s v="7308"/>
    <s v="00000"/>
    <s v="00000"/>
    <s v="000000"/>
    <s v="Estates &amp; Facilities"/>
    <s v="Legal Fees"/>
    <s v="Default"/>
    <s v="Default"/>
    <s v="Default"/>
    <n v="-1882.8"/>
    <d v="2019-01-01T00:00:00"/>
    <x v="2"/>
    <s v="Spreadsheet"/>
    <s v="Day 4 Adjustments for Sri"/>
    <s v="Spreadsheet A 14843096 71601697"/>
    <s v="RYD FIN PK 18/19 M10 002 Adjustment GBP"/>
    <d v="2019-02-06T00:00:00"/>
    <s v="ZZZ KANUMAKALA, PUSHPA"/>
    <n v="9"/>
    <s v="Recode Lewes ACRP/ Ambulance Station Disposal - Invoice 299456 - 17/03/2017-po 165074849"/>
    <x v="7"/>
    <m/>
    <d v="2019-02-06T00:00:00"/>
    <m/>
    <s v="Recode Lewes ACRP/ Ambulance Station Disposal - Invoice 299456 - 17/03/2017-po 165074849"/>
    <m/>
    <m/>
    <m/>
    <m/>
    <m/>
    <m/>
    <s v="Planning and Business Development"/>
    <x v="1"/>
    <x v="0"/>
    <x v="1"/>
  </r>
  <r>
    <s v="RYD"/>
    <s v="E35930"/>
    <s v="7308"/>
    <s v="00000"/>
    <s v="00000"/>
    <s v="000000"/>
    <s v="Estates &amp; Facilities"/>
    <s v="Legal Fees"/>
    <s v="Default"/>
    <s v="Default"/>
    <s v="Default"/>
    <n v="-2167.6799999999998"/>
    <d v="2019-01-01T00:00:00"/>
    <x v="2"/>
    <s v="Spreadsheet"/>
    <s v="Day 4 Adjustments for Sri"/>
    <s v="Spreadsheet A 14843096 71601697"/>
    <s v="RYD FIN PK 18/19 M10 002 Adjustment GBP"/>
    <d v="2019-02-06T00:00:00"/>
    <s v="ZZZ KANUMAKALA, PUSHPA"/>
    <n v="10"/>
    <s v="Recode Pulborough Ambulance Station Sale - Invoice 400306 - 11/06/2018 -PO 165074844"/>
    <x v="7"/>
    <m/>
    <d v="2019-02-06T00:00:00"/>
    <m/>
    <s v="Recode Pulborough Ambulance Station Sale - Invoice 400306 - 11/06/2018 -PO 165074844"/>
    <m/>
    <m/>
    <m/>
    <m/>
    <m/>
    <m/>
    <s v="Planning and Business Development"/>
    <x v="1"/>
    <x v="0"/>
    <x v="1"/>
  </r>
  <r>
    <s v="RYD"/>
    <s v="E35930"/>
    <s v="7308"/>
    <s v="00000"/>
    <s v="00000"/>
    <s v="000000"/>
    <s v="Estates &amp; Facilities"/>
    <s v="Legal Fees"/>
    <s v="Default"/>
    <s v="Default"/>
    <s v="Default"/>
    <n v="-3140.48"/>
    <d v="2019-01-01T00:00:00"/>
    <x v="2"/>
    <s v="Spreadsheet"/>
    <s v="Day 4 Adjustments for Sri"/>
    <s v="Spreadsheet A 14843096 71601697"/>
    <s v="RYD FIN PK 18/19 M10 002 Adjustment GBP"/>
    <d v="2019-02-06T00:00:00"/>
    <s v="ZZZ KANUMAKALA, PUSHPA"/>
    <n v="11"/>
    <s v="Recode Brighton MRC - Obtain Planning permission and instructions to negotiate S106 Sale Contract and Transfer - Invoice 415382-PO 165074410"/>
    <x v="7"/>
    <m/>
    <d v="2019-02-06T00:00:00"/>
    <m/>
    <s v="Recode Brighton MRC - Obtain Planning permission and instructions to negotiate S106 Sale Contract and Transfer - Invoice 415382-PO 165074410"/>
    <m/>
    <m/>
    <m/>
    <m/>
    <m/>
    <m/>
    <s v="Planning and Business Development"/>
    <x v="1"/>
    <x v="0"/>
    <x v="1"/>
  </r>
  <r>
    <s v="RYD"/>
    <s v="E35930"/>
    <s v="7308"/>
    <s v="00000"/>
    <s v="00000"/>
    <s v="000000"/>
    <s v="Estates &amp; Facilities"/>
    <s v="Legal Fees"/>
    <s v="Default"/>
    <s v="Default"/>
    <s v="Default"/>
    <n v="-5012.54"/>
    <d v="2019-01-01T00:00:00"/>
    <x v="2"/>
    <s v="Spreadsheet"/>
    <s v="Day 4 Adjustments for Sri"/>
    <s v="Spreadsheet A 14843096 71601697"/>
    <s v="RYD FIN PK 18/19 M10 002 Adjustment GBP"/>
    <d v="2019-02-06T00:00:00"/>
    <s v="ZZZ KANUMAKALA, PUSHPA"/>
    <n v="12"/>
    <s v="Recode Pulborough Ambulance Station Sale - Invoice 317543 - 20/12/2017-PO 165074847"/>
    <x v="7"/>
    <m/>
    <d v="2019-02-06T00:00:00"/>
    <m/>
    <s v="Recode Pulborough Ambulance Station Sale - Invoice 317543 - 20/12/2017-PO 165074847"/>
    <m/>
    <m/>
    <m/>
    <m/>
    <m/>
    <m/>
    <s v="Planning and Business Development"/>
    <x v="1"/>
    <x v="0"/>
    <x v="1"/>
  </r>
  <r>
    <s v="RYD"/>
    <s v="E35930"/>
    <s v="7308"/>
    <s v="00000"/>
    <s v="00000"/>
    <s v="000000"/>
    <s v="Estates &amp; Facilities"/>
    <s v="Legal Fees"/>
    <s v="Default"/>
    <s v="Default"/>
    <s v="Default"/>
    <n v="267"/>
    <d v="2019-01-01T00:00:00"/>
    <x v="2"/>
    <s v="Spreadsheet"/>
    <s v="SBS RYD NOV-18 VAT ADJUSTMENT JOURNAL"/>
    <s v="Spreadsheet A 14759189 71174548"/>
    <s v="SBS RYD NOV-18 VAT ADJUSTMENT JOURNAL Adjustment GBP"/>
    <d v="2019-01-25T00:00:00"/>
    <s v="ZZZ ZENDE, PRASHANT"/>
    <n v="1187"/>
    <s v="CAPSTICKS SOLICITORS-410887-0-http://nww.docserv.wyss.nhs.uk/synergyiim/dist/?val=776351_6440222_20181105123952"/>
    <x v="8"/>
    <m/>
    <d v="2019-01-25T00:00:00"/>
    <m/>
    <s v="CAPSTICKS SOLICITORS-410887-0-"/>
    <m/>
    <m/>
    <s v="http://nww.docserv.wyss.nhs.uk/synergyiim/dist/?val=776351_6440222_20181105123952"/>
    <m/>
    <m/>
    <m/>
    <s v="Planning and Business Development"/>
    <x v="1"/>
    <x v="0"/>
    <x v="1"/>
  </r>
  <r>
    <s v="RYD"/>
    <s v="E35930"/>
    <s v="7308"/>
    <s v="00000"/>
    <s v="00000"/>
    <s v="000000"/>
    <s v="Estates &amp; Facilities"/>
    <s v="Legal Fees"/>
    <s v="Default"/>
    <s v="Default"/>
    <s v="Default"/>
    <n v="439"/>
    <d v="2019-01-01T00:00:00"/>
    <x v="1"/>
    <s v="Payables"/>
    <s v="Journal Import 70882641:"/>
    <s v="Payables A 14703271 70882641"/>
    <s v="JAN-19 Purchase Invoices GBP"/>
    <d v="2019-01-16T00:00:00"/>
    <s v="SSCREPMAN,"/>
    <n v="34"/>
    <s v="Journal Import Created"/>
    <x v="0"/>
    <s v="407879A"/>
    <d v="2019-01-15T00:00:00"/>
    <n v="165056810"/>
    <m/>
    <s v="PO Invoice"/>
    <m/>
    <s v="https://nww.einvoice-prod.sbs.nhs.uk:8179/invoicepdf/57c8631a-7337-5fe5-9620-a9e49a91106a"/>
    <n v="1"/>
    <n v="439"/>
    <m/>
    <s v="Planning and Business Development"/>
    <x v="1"/>
    <x v="0"/>
    <x v="1"/>
  </r>
  <r>
    <s v="RYD"/>
    <s v="E35930"/>
    <s v="7308"/>
    <s v="00000"/>
    <s v="00000"/>
    <s v="000000"/>
    <s v="Estates &amp; Facilities"/>
    <s v="Legal Fees"/>
    <s v="Default"/>
    <s v="Default"/>
    <s v="Default"/>
    <n v="800"/>
    <d v="2019-01-01T00:00:00"/>
    <x v="1"/>
    <s v="Payables"/>
    <s v="Journal Import 71072514:"/>
    <s v="Payables A 14742388 71072514"/>
    <s v="JAN-19 Purchase Invoices GBP"/>
    <d v="2019-01-22T00:00:00"/>
    <s v="SSCREPMAN,"/>
    <n v="33"/>
    <s v="Journal Import Created"/>
    <x v="0"/>
    <n v="289969"/>
    <d v="2016-10-18T00:00:00"/>
    <n v="165074852"/>
    <m/>
    <s v="PO Invoice"/>
    <m/>
    <s v="https://nww.einvoice-prod.sbs.nhs.uk:8179/invoicepdf/94dfdab2-9a0e-575c-8055-ba075e55787c"/>
    <n v="1"/>
    <n v="800"/>
    <m/>
    <s v="Planning and Business Development"/>
    <x v="1"/>
    <x v="0"/>
    <x v="1"/>
  </r>
  <r>
    <s v="RYD"/>
    <s v="E35930"/>
    <s v="7308"/>
    <s v="00000"/>
    <s v="00000"/>
    <s v="000000"/>
    <s v="Estates &amp; Facilities"/>
    <s v="Legal Fees"/>
    <s v="Default"/>
    <s v="Default"/>
    <s v="Default"/>
    <n v="356.4"/>
    <d v="2019-01-01T00:00:00"/>
    <x v="1"/>
    <s v="Payables"/>
    <s v="Journal Import 71072514:"/>
    <s v="Payables A 14742388 71072514"/>
    <s v="JAN-19 Purchase Invoices GBP"/>
    <d v="2019-01-22T00:00:00"/>
    <s v="SSCREPMAN,"/>
    <n v="33"/>
    <s v="Journal Import Created"/>
    <x v="0"/>
    <n v="290184"/>
    <d v="2016-10-20T00:00:00"/>
    <n v="165074851"/>
    <m/>
    <s v="PO Invoice"/>
    <m/>
    <s v="https://nww.einvoice-prod.sbs.nhs.uk:8179/invoicepdf/5d44a38b-3eaf-5a2f-9823-9e695070fc8c"/>
    <n v="1"/>
    <n v="356"/>
    <m/>
    <s v="Planning and Business Development"/>
    <x v="1"/>
    <x v="0"/>
    <x v="1"/>
  </r>
  <r>
    <s v="RYD"/>
    <s v="E35930"/>
    <s v="7308"/>
    <s v="00000"/>
    <s v="00000"/>
    <s v="000000"/>
    <s v="Estates &amp; Facilities"/>
    <s v="Legal Fees"/>
    <s v="Default"/>
    <s v="Default"/>
    <s v="Default"/>
    <n v="155"/>
    <d v="2019-01-01T00:00:00"/>
    <x v="1"/>
    <s v="Payables"/>
    <s v="Journal Import 71072514:"/>
    <s v="Payables A 14742388 71072514"/>
    <s v="JAN-19 Purchase Invoices GBP"/>
    <d v="2019-01-22T00:00:00"/>
    <s v="SSCREPMAN,"/>
    <n v="33"/>
    <s v="Journal Import Created"/>
    <x v="0"/>
    <n v="292181"/>
    <d v="2016-11-21T00:00:00"/>
    <n v="165074850"/>
    <m/>
    <s v="PO Invoice"/>
    <m/>
    <s v="https://nww.einvoice-prod.sbs.nhs.uk:8179/invoicepdf/44b9efba-107d-5dc8-bca4-cb15f9cd982e"/>
    <n v="1"/>
    <n v="155"/>
    <m/>
    <s v="Planning and Business Development"/>
    <x v="1"/>
    <x v="0"/>
    <x v="1"/>
  </r>
  <r>
    <s v="RYD"/>
    <s v="E35930"/>
    <s v="7308"/>
    <s v="00000"/>
    <s v="00000"/>
    <s v="000000"/>
    <s v="Estates &amp; Facilities"/>
    <s v="Legal Fees"/>
    <s v="Default"/>
    <s v="Default"/>
    <s v="Default"/>
    <n v="1569"/>
    <d v="2019-01-01T00:00:00"/>
    <x v="1"/>
    <s v="Payables"/>
    <s v="Journal Import 71072514:"/>
    <s v="Payables A 14742388 71072514"/>
    <s v="JAN-19 Purchase Invoices GBP"/>
    <d v="2019-01-22T00:00:00"/>
    <s v="SSCREPMAN,"/>
    <n v="33"/>
    <s v="Journal Import Created"/>
    <x v="0"/>
    <n v="299456"/>
    <d v="2017-03-17T00:00:00"/>
    <n v="165074849"/>
    <m/>
    <s v="PO Invoice"/>
    <m/>
    <s v="https://nww.einvoice-prod.sbs.nhs.uk:8179/invoicepdf/adcaf151-7b0a-5533-871f-d7e746f80f83"/>
    <n v="1"/>
    <n v="1569"/>
    <m/>
    <s v="Planning and Business Development"/>
    <x v="1"/>
    <x v="0"/>
    <x v="1"/>
  </r>
  <r>
    <s v="RYD"/>
    <s v="E35930"/>
    <s v="7308"/>
    <s v="00000"/>
    <s v="00000"/>
    <s v="000000"/>
    <s v="Estates &amp; Facilities"/>
    <s v="Legal Fees"/>
    <s v="Default"/>
    <s v="Default"/>
    <s v="Default"/>
    <n v="1700"/>
    <d v="2019-01-01T00:00:00"/>
    <x v="1"/>
    <s v="Payables"/>
    <s v="Journal Import 71072514:"/>
    <s v="Payables A 14742388 71072514"/>
    <s v="JAN-19 Purchase Invoices GBP"/>
    <d v="2019-01-22T00:00:00"/>
    <s v="SSCREPMAN,"/>
    <n v="33"/>
    <s v="Journal Import Created"/>
    <x v="0"/>
    <n v="317542"/>
    <d v="2017-12-20T00:00:00"/>
    <n v="165074848"/>
    <m/>
    <s v="PO Invoice"/>
    <m/>
    <s v="https://nww.einvoice-prod.sbs.nhs.uk:8179/invoicepdf/a4ecb353-aad3-57ba-9cd2-c8923d867e0d"/>
    <n v="1"/>
    <n v="1700"/>
    <m/>
    <s v="Planning and Business Development"/>
    <x v="1"/>
    <x v="0"/>
    <x v="1"/>
  </r>
  <r>
    <s v="RYD"/>
    <s v="E35930"/>
    <s v="7308"/>
    <s v="00000"/>
    <s v="00000"/>
    <s v="000000"/>
    <s v="Estates &amp; Facilities"/>
    <s v="Legal Fees"/>
    <s v="Default"/>
    <s v="Default"/>
    <s v="Default"/>
    <n v="4177.12"/>
    <d v="2019-01-01T00:00:00"/>
    <x v="1"/>
    <s v="Payables"/>
    <s v="Journal Import 71072514:"/>
    <s v="Payables A 14742388 71072514"/>
    <s v="JAN-19 Purchase Invoices GBP"/>
    <d v="2019-01-22T00:00:00"/>
    <s v="SSCREPMAN,"/>
    <n v="33"/>
    <s v="Journal Import Created"/>
    <x v="0"/>
    <n v="317543"/>
    <d v="2017-12-20T00:00:00"/>
    <n v="165074847"/>
    <m/>
    <s v="PO Invoice"/>
    <m/>
    <s v="https://nww.einvoice-prod.sbs.nhs.uk:8179/invoicepdf/52f34c8e-72c6-5292-b144-1145415a44b6"/>
    <n v="1"/>
    <n v="4177"/>
    <m/>
    <s v="Planning and Business Development"/>
    <x v="1"/>
    <x v="0"/>
    <x v="1"/>
  </r>
  <r>
    <s v="RYD"/>
    <s v="E35930"/>
    <s v="7308"/>
    <s v="00000"/>
    <s v="00000"/>
    <s v="000000"/>
    <s v="Estates &amp; Facilities"/>
    <s v="Legal Fees"/>
    <s v="Default"/>
    <s v="Default"/>
    <s v="Default"/>
    <n v="555.5"/>
    <d v="2019-01-01T00:00:00"/>
    <x v="1"/>
    <s v="Payables"/>
    <s v="Journal Import 71072514:"/>
    <s v="Payables A 14742388 71072514"/>
    <s v="JAN-19 Purchase Invoices GBP"/>
    <d v="2019-01-22T00:00:00"/>
    <s v="SSCREPMAN,"/>
    <n v="33"/>
    <s v="Journal Import Created"/>
    <x v="0"/>
    <n v="321673"/>
    <d v="2018-02-27T00:00:00"/>
    <n v="165074846"/>
    <m/>
    <s v="PO Invoice"/>
    <m/>
    <s v="https://nww.einvoice-prod.sbs.nhs.uk:8179/invoicepdf/6049e390-b62b-5b18-a8e7-ee25a1a9b4e3"/>
    <n v="1"/>
    <n v="556"/>
    <m/>
    <s v="Planning and Business Development"/>
    <x v="1"/>
    <x v="0"/>
    <x v="1"/>
  </r>
  <r>
    <s v="RYD"/>
    <s v="E35930"/>
    <s v="7308"/>
    <s v="00000"/>
    <s v="00000"/>
    <s v="000000"/>
    <s v="Estates &amp; Facilities"/>
    <s v="Legal Fees"/>
    <s v="Default"/>
    <s v="Default"/>
    <s v="Default"/>
    <n v="348"/>
    <d v="2019-01-01T00:00:00"/>
    <x v="1"/>
    <s v="Payables"/>
    <s v="Journal Import 71072514:"/>
    <s v="Payables A 14742388 71072514"/>
    <s v="JAN-19 Purchase Invoices GBP"/>
    <d v="2019-01-22T00:00:00"/>
    <s v="SSCREPMAN,"/>
    <n v="33"/>
    <s v="Journal Import Created"/>
    <x v="0"/>
    <n v="400298"/>
    <d v="2018-06-11T00:00:00"/>
    <n v="165074844"/>
    <m/>
    <s v="PO Invoice"/>
    <m/>
    <s v="https://nww.einvoice-prod.sbs.nhs.uk:8179/invoicepdf/474b7360-f0cb-587b-9bc8-cb6427564060"/>
    <n v="1"/>
    <n v="348"/>
    <m/>
    <s v="Planning and Business Development"/>
    <x v="1"/>
    <x v="0"/>
    <x v="1"/>
  </r>
  <r>
    <s v="RYD"/>
    <s v="E35930"/>
    <s v="7308"/>
    <s v="00000"/>
    <s v="00000"/>
    <s v="000000"/>
    <s v="Estates &amp; Facilities"/>
    <s v="Legal Fees"/>
    <s v="Default"/>
    <s v="Default"/>
    <s v="Default"/>
    <n v="580"/>
    <d v="2019-01-01T00:00:00"/>
    <x v="1"/>
    <s v="Payables"/>
    <s v="Journal Import 71072514:"/>
    <s v="Payables A 14742388 71072514"/>
    <s v="JAN-19 Purchase Invoices GBP"/>
    <d v="2019-01-22T00:00:00"/>
    <s v="SSCREPMAN,"/>
    <n v="33"/>
    <s v="Journal Import Created"/>
    <x v="0"/>
    <n v="400310"/>
    <d v="2018-06-11T00:00:00"/>
    <n v="165074843"/>
    <m/>
    <s v="PO Invoice"/>
    <m/>
    <s v="https://nww.einvoice-prod.sbs.nhs.uk:8179/invoicepdf/d1f47376-a3f0-591a-b667-a9171fa8f2a6"/>
    <n v="1"/>
    <n v="580"/>
    <m/>
    <s v="Planning and Business Development"/>
    <x v="1"/>
    <x v="0"/>
    <x v="1"/>
  </r>
  <r>
    <s v="RYD"/>
    <s v="E35930"/>
    <s v="7308"/>
    <s v="00000"/>
    <s v="00000"/>
    <s v="000000"/>
    <s v="Estates &amp; Facilities"/>
    <s v="Legal Fees"/>
    <s v="Default"/>
    <s v="Default"/>
    <s v="Default"/>
    <n v="903"/>
    <d v="2019-01-01T00:00:00"/>
    <x v="1"/>
    <s v="Payables"/>
    <s v="Journal Import 71072514:"/>
    <s v="Payables A 14742388 71072514"/>
    <s v="JAN-19 Purchase Invoices GBP"/>
    <d v="2019-01-22T00:00:00"/>
    <s v="SSCREPMAN,"/>
    <n v="33"/>
    <s v="Journal Import Created"/>
    <x v="0"/>
    <n v="400311"/>
    <d v="2018-06-11T00:00:00"/>
    <n v="165074842"/>
    <m/>
    <s v="PO Invoice"/>
    <m/>
    <s v="https://nww.einvoice-prod.sbs.nhs.uk:8179/invoicepdf/ec0f4d60-8862-5adc-b90d-16761dc0d535"/>
    <n v="1"/>
    <n v="903"/>
    <m/>
    <s v="Planning and Business Development"/>
    <x v="1"/>
    <x v="0"/>
    <x v="1"/>
  </r>
  <r>
    <s v="RYD"/>
    <s v="E35930"/>
    <s v="7308"/>
    <s v="00000"/>
    <s v="00000"/>
    <s v="000000"/>
    <s v="Estates &amp; Facilities"/>
    <s v="Legal Fees"/>
    <s v="Default"/>
    <s v="Default"/>
    <s v="Default"/>
    <n v="43"/>
    <d v="2019-01-01T00:00:00"/>
    <x v="1"/>
    <s v="Payables"/>
    <s v="Journal Import 71072514:"/>
    <s v="Payables A 14742388 71072514"/>
    <s v="JAN-19 Purchase Invoices GBP"/>
    <d v="2019-01-22T00:00:00"/>
    <s v="SSCREPMAN,"/>
    <n v="33"/>
    <s v="Journal Import Created"/>
    <x v="0"/>
    <n v="403677"/>
    <d v="2018-07-25T00:00:00"/>
    <n v="165074841"/>
    <m/>
    <s v="PO Invoice"/>
    <m/>
    <s v="https://nww.einvoice-prod.sbs.nhs.uk:8179/invoicepdf/79569af2-7da0-5980-8b1c-9a6bebb4b5d5"/>
    <n v="1"/>
    <n v="43"/>
    <m/>
    <s v="Planning and Business Development"/>
    <x v="1"/>
    <x v="0"/>
    <x v="1"/>
  </r>
  <r>
    <s v="RYD"/>
    <s v="E35930"/>
    <s v="7308"/>
    <s v="00000"/>
    <s v="00000"/>
    <s v="000000"/>
    <s v="Estates &amp; Facilities"/>
    <s v="Legal Fees"/>
    <s v="Default"/>
    <s v="Default"/>
    <s v="Default"/>
    <n v="75"/>
    <d v="2019-01-01T00:00:00"/>
    <x v="1"/>
    <s v="Payables"/>
    <s v="Journal Import 71072514:"/>
    <s v="Payables A 14742388 71072514"/>
    <s v="JAN-19 Purchase Invoices GBP"/>
    <d v="2019-01-22T00:00:00"/>
    <s v="SSCREPMAN,"/>
    <n v="33"/>
    <s v="Journal Import Created"/>
    <x v="0"/>
    <n v="403681"/>
    <d v="2018-07-25T00:00:00"/>
    <n v="165074840"/>
    <m/>
    <s v="PO Invoice"/>
    <m/>
    <s v="https://nww.einvoice-prod.sbs.nhs.uk:8179/invoicepdf/e84ac685-42eb-5aae-8d1e-c6acbcb586ef"/>
    <n v="1"/>
    <n v="75"/>
    <m/>
    <s v="Planning and Business Development"/>
    <x v="1"/>
    <x v="0"/>
    <x v="1"/>
  </r>
  <r>
    <s v="RYD"/>
    <s v="E35930"/>
    <s v="7308"/>
    <s v="00000"/>
    <s v="00000"/>
    <s v="000000"/>
    <s v="Estates &amp; Facilities"/>
    <s v="Legal Fees"/>
    <s v="Default"/>
    <s v="Default"/>
    <s v="Default"/>
    <n v="983"/>
    <d v="2019-01-01T00:00:00"/>
    <x v="1"/>
    <s v="Payables"/>
    <s v="Journal Import 71072514:"/>
    <s v="Payables A 14742388 71072514"/>
    <s v="JAN-19 Purchase Invoices GBP"/>
    <d v="2019-01-22T00:00:00"/>
    <s v="SSCREPMAN,"/>
    <n v="33"/>
    <s v="Journal Import Created"/>
    <x v="0"/>
    <n v="407821"/>
    <d v="2019-01-22T00:00:00"/>
    <n v="165074837"/>
    <m/>
    <s v="PO Invoice"/>
    <m/>
    <s v="https://nww.einvoice-prod.sbs.nhs.uk:8179/invoicepdf/b42769c3-9f27-51e9-b360-3331d30de773"/>
    <n v="1"/>
    <n v="983"/>
    <m/>
    <s v="Planning and Business Development"/>
    <x v="1"/>
    <x v="0"/>
    <x v="1"/>
  </r>
  <r>
    <s v="RYD"/>
    <s v="E35930"/>
    <s v="7308"/>
    <s v="00000"/>
    <s v="00000"/>
    <s v="000000"/>
    <s v="Estates &amp; Facilities"/>
    <s v="Legal Fees"/>
    <s v="Default"/>
    <s v="Default"/>
    <s v="Default"/>
    <n v="969.75"/>
    <d v="2019-01-01T00:00:00"/>
    <x v="1"/>
    <s v="Payables"/>
    <s v="Journal Import 71072514:"/>
    <s v="Payables A 14742388 71072514"/>
    <s v="JAN-19 Purchase Invoices GBP"/>
    <d v="2019-01-22T00:00:00"/>
    <s v="SSCREPMAN,"/>
    <n v="33"/>
    <s v="Journal Import Created"/>
    <x v="0"/>
    <n v="407823"/>
    <d v="2019-01-22T00:00:00"/>
    <n v="165074836"/>
    <m/>
    <s v="PO Invoice"/>
    <m/>
    <s v="https://nww.einvoice-prod.sbs.nhs.uk:8179/invoicepdf/a6a4cc5b-b64a-5198-8644-3d4da527d8f1"/>
    <n v="1"/>
    <n v="970"/>
    <m/>
    <s v="Planning and Business Development"/>
    <x v="1"/>
    <x v="0"/>
    <x v="1"/>
  </r>
  <r>
    <s v="RYD"/>
    <s v="E35930"/>
    <s v="7308"/>
    <s v="00000"/>
    <s v="00000"/>
    <s v="000000"/>
    <s v="Estates &amp; Facilities"/>
    <s v="Legal Fees"/>
    <s v="Default"/>
    <s v="Default"/>
    <s v="Default"/>
    <n v="112"/>
    <d v="2019-01-01T00:00:00"/>
    <x v="1"/>
    <s v="Payables"/>
    <s v="Journal Import 71072514:"/>
    <s v="Payables A 14742388 71072514"/>
    <s v="JAN-19 Purchase Invoices GBP"/>
    <d v="2019-01-22T00:00:00"/>
    <s v="SSCREPMAN,"/>
    <n v="33"/>
    <s v="Journal Import Created"/>
    <x v="0"/>
    <n v="410889"/>
    <d v="2018-10-25T00:00:00"/>
    <n v="165074835"/>
    <m/>
    <s v="PO Invoice"/>
    <m/>
    <s v="https://nww.einvoice-prod.sbs.nhs.uk:8179/invoicepdf/6176d81a-e905-5a85-a9e7-1e876d276c49"/>
    <n v="1"/>
    <n v="112"/>
    <m/>
    <s v="Planning and Business Development"/>
    <x v="1"/>
    <x v="0"/>
    <x v="1"/>
  </r>
  <r>
    <s v="RYD"/>
    <s v="E35930"/>
    <s v="7308"/>
    <s v="00000"/>
    <s v="00000"/>
    <s v="000000"/>
    <s v="Estates &amp; Facilities"/>
    <s v="Legal Fees"/>
    <s v="Default"/>
    <s v="Default"/>
    <s v="Default"/>
    <n v="186"/>
    <d v="2019-01-01T00:00:00"/>
    <x v="1"/>
    <s v="Payables"/>
    <s v="Journal Import 71072514:"/>
    <s v="Payables A 14742388 71072514"/>
    <s v="JAN-19 Purchase Invoices GBP"/>
    <d v="2019-01-22T00:00:00"/>
    <s v="SSCREPMAN,"/>
    <n v="33"/>
    <s v="Journal Import Created"/>
    <x v="0"/>
    <n v="410893"/>
    <d v="2018-10-25T00:00:00"/>
    <n v="165074834"/>
    <m/>
    <s v="PO Invoice"/>
    <m/>
    <s v="https://nww.einvoice-prod.sbs.nhs.uk:8179/invoicepdf/db308a3f-9b6a-56b6-8c50-0af5d6628429"/>
    <n v="1"/>
    <n v="186"/>
    <m/>
    <s v="Planning and Business Development"/>
    <x v="1"/>
    <x v="0"/>
    <x v="1"/>
  </r>
  <r>
    <s v="RYD"/>
    <s v="E35930"/>
    <s v="7308"/>
    <s v="00000"/>
    <s v="00000"/>
    <s v="000000"/>
    <s v="Estates &amp; Facilities"/>
    <s v="Legal Fees"/>
    <s v="Default"/>
    <s v="Default"/>
    <s v="Default"/>
    <n v="808"/>
    <d v="2019-01-01T00:00:00"/>
    <x v="1"/>
    <s v="Payables"/>
    <s v="Journal Import 71072514:"/>
    <s v="Payables A 14742388 71072514"/>
    <s v="JAN-19 Purchase Invoices GBP"/>
    <d v="2019-01-22T00:00:00"/>
    <s v="SSCREPMAN,"/>
    <n v="33"/>
    <s v="Journal Import Created"/>
    <x v="0"/>
    <n v="410896"/>
    <d v="2018-10-25T00:00:00"/>
    <n v="165074833"/>
    <m/>
    <s v="PO Invoice"/>
    <m/>
    <s v="https://nww.einvoice-prod.sbs.nhs.uk:8179/invoicepdf/74489de5-f1b8-5e0e-ad9a-f5b73c74c65e"/>
    <n v="1"/>
    <n v="808"/>
    <m/>
    <s v="Planning and Business Development"/>
    <x v="1"/>
    <x v="0"/>
    <x v="1"/>
  </r>
  <r>
    <s v="RYD"/>
    <s v="E35930"/>
    <s v="7308"/>
    <s v="00000"/>
    <s v="00000"/>
    <s v="000000"/>
    <s v="Estates &amp; Facilities"/>
    <s v="Legal Fees"/>
    <s v="Default"/>
    <s v="Default"/>
    <s v="Default"/>
    <n v="1054.4000000000001"/>
    <d v="2019-01-01T00:00:00"/>
    <x v="1"/>
    <s v="Payables"/>
    <s v="Journal Import 71072514:"/>
    <s v="Payables A 14742388 71072514"/>
    <s v="JAN-19 Purchase Invoices GBP"/>
    <d v="2019-01-22T00:00:00"/>
    <s v="SSCREPMAN,"/>
    <n v="33"/>
    <s v="Journal Import Created"/>
    <x v="0"/>
    <n v="413787"/>
    <d v="2018-11-27T00:00:00"/>
    <n v="165074832"/>
    <m/>
    <s v="PO Invoice"/>
    <m/>
    <s v="https://nww.einvoice-prod.sbs.nhs.uk:8179/invoicepdf/8c9d1a29-7764-52f2-9a7f-cd3f9da6cc91"/>
    <n v="1"/>
    <n v="1054"/>
    <m/>
    <s v="Planning and Business Development"/>
    <x v="1"/>
    <x v="0"/>
    <x v="1"/>
  </r>
  <r>
    <s v="RYD"/>
    <s v="E35930"/>
    <s v="7308"/>
    <s v="00000"/>
    <s v="00000"/>
    <s v="000000"/>
    <s v="Estates &amp; Facilities"/>
    <s v="Legal Fees"/>
    <s v="Default"/>
    <s v="Default"/>
    <s v="Default"/>
    <n v="849"/>
    <d v="2019-01-01T00:00:00"/>
    <x v="1"/>
    <s v="Payables"/>
    <s v="Journal Import 71072514:"/>
    <s v="Payables A 14742388 71072514"/>
    <s v="JAN-19 Purchase Invoices GBP"/>
    <d v="2019-01-22T00:00:00"/>
    <s v="SSCREPMAN,"/>
    <n v="33"/>
    <s v="Journal Import Created"/>
    <x v="0"/>
    <n v="413788"/>
    <d v="2018-11-27T00:00:00"/>
    <n v="165074831"/>
    <m/>
    <s v="PO Invoice"/>
    <m/>
    <s v="https://nww.einvoice-prod.sbs.nhs.uk:8179/invoicepdf/7de4f686-fa2c-5675-9d8c-c1a602fbe55f"/>
    <n v="1"/>
    <n v="849"/>
    <m/>
    <s v="Planning and Business Development"/>
    <x v="1"/>
    <x v="0"/>
    <x v="1"/>
  </r>
  <r>
    <s v="RYD"/>
    <s v="E35930"/>
    <s v="7308"/>
    <s v="00000"/>
    <s v="00000"/>
    <s v="000000"/>
    <s v="Estates &amp; Facilities"/>
    <s v="Legal Fees"/>
    <s v="Default"/>
    <s v="Default"/>
    <s v="Default"/>
    <n v="750"/>
    <d v="2019-01-01T00:00:00"/>
    <x v="1"/>
    <s v="Payables"/>
    <s v="Journal Import 71072514:"/>
    <s v="Payables A 14742388 71072514"/>
    <s v="JAN-19 Purchase Invoices GBP"/>
    <d v="2019-01-22T00:00:00"/>
    <s v="SSCREPMAN,"/>
    <n v="33"/>
    <s v="Journal Import Created"/>
    <x v="0"/>
    <n v="416895"/>
    <d v="2019-01-07T00:00:00"/>
    <n v="165074855"/>
    <m/>
    <s v="PO Invoice"/>
    <m/>
    <s v="https://nww.einvoice-prod.sbs.nhs.uk:8179/invoicepdf/0cfb69ba-9ac9-5d2a-867f-58ca60f6ab28"/>
    <n v="1"/>
    <n v="750"/>
    <m/>
    <s v="Planning and Business Development"/>
    <x v="1"/>
    <x v="0"/>
    <x v="1"/>
  </r>
  <r>
    <s v="RYD"/>
    <s v="E35930"/>
    <s v="7308"/>
    <s v="00000"/>
    <s v="00000"/>
    <s v="000000"/>
    <s v="Estates &amp; Facilities"/>
    <s v="Legal Fees"/>
    <s v="Default"/>
    <s v="Default"/>
    <s v="Default"/>
    <n v="940.5"/>
    <d v="2019-01-01T00:00:00"/>
    <x v="1"/>
    <s v="Payables"/>
    <s v="Journal Import 71072514:"/>
    <s v="Payables A 14742388 71072514"/>
    <s v="JAN-19 Purchase Invoices GBP"/>
    <d v="2019-01-22T00:00:00"/>
    <s v="SSCREPMAN,"/>
    <n v="33"/>
    <s v="Journal Import Created"/>
    <x v="0"/>
    <n v="417605"/>
    <d v="2019-01-14T00:00:00"/>
    <n v="165074856"/>
    <m/>
    <s v="PO Invoice"/>
    <m/>
    <s v="https://nww.einvoice-prod.sbs.nhs.uk:8179/invoicepdf/070e5c6d-967e-55b7-898e-a5922cba45f5"/>
    <n v="1"/>
    <n v="941"/>
    <m/>
    <s v="Planning and Business Development"/>
    <x v="1"/>
    <x v="0"/>
    <x v="1"/>
  </r>
  <r>
    <s v="RYD"/>
    <s v="E35930"/>
    <s v="7308"/>
    <s v="00000"/>
    <s v="00000"/>
    <s v="000000"/>
    <s v="Estates &amp; Facilities"/>
    <s v="Legal Fees"/>
    <s v="Default"/>
    <s v="Default"/>
    <s v="Default"/>
    <n v="40"/>
    <d v="2019-01-01T00:00:00"/>
    <x v="1"/>
    <s v="Payables"/>
    <s v="Journal Import 71108596:"/>
    <s v="Payables A 14749328 71108596"/>
    <s v="JAN-19 Purchase Invoices GBP"/>
    <d v="2019-01-23T00:00:00"/>
    <s v="SSCREPMAN,"/>
    <n v="53"/>
    <s v="Journal Import Created"/>
    <x v="0"/>
    <n v="403682"/>
    <d v="2018-07-25T00:00:00"/>
    <n v="165074839"/>
    <m/>
    <s v="PO Invoice"/>
    <m/>
    <s v="https://nww.einvoice-prod.sbs.nhs.uk:8179/invoicepdf/17045d42-a981-5559-a2bb-f699df3516f5"/>
    <n v="1"/>
    <n v="40"/>
    <m/>
    <s v="Planning and Business Development"/>
    <x v="1"/>
    <x v="0"/>
    <x v="1"/>
  </r>
  <r>
    <s v="RYD"/>
    <s v="E35930"/>
    <s v="7308"/>
    <s v="00000"/>
    <s v="00000"/>
    <s v="000000"/>
    <s v="Estates &amp; Facilities"/>
    <s v="Legal Fees"/>
    <s v="Default"/>
    <s v="Default"/>
    <s v="Default"/>
    <n v="111.85"/>
    <d v="2019-01-01T00:00:00"/>
    <x v="1"/>
    <s v="Payables"/>
    <s v="Journal Import 71108596:"/>
    <s v="Payables A 14749328 71108596"/>
    <s v="JAN-19 Purchase Invoices GBP"/>
    <d v="2019-01-23T00:00:00"/>
    <s v="SSCREPMAN,"/>
    <n v="53"/>
    <s v="Journal Import Created"/>
    <x v="0"/>
    <n v="403682"/>
    <d v="2018-07-25T00:00:00"/>
    <n v="165074839"/>
    <m/>
    <s v="PO Invoice"/>
    <m/>
    <s v="https://nww.einvoice-prod.sbs.nhs.uk:8179/invoicepdf/17045d42-a981-5559-a2bb-f699df3516f5"/>
    <n v="1"/>
    <n v="112"/>
    <m/>
    <s v="Planning and Business Development"/>
    <x v="1"/>
    <x v="0"/>
    <x v="1"/>
  </r>
  <r>
    <s v="RYD"/>
    <s v="E35930"/>
    <s v="7308"/>
    <s v="00000"/>
    <s v="00000"/>
    <s v="000000"/>
    <s v="Estates &amp; Facilities"/>
    <s v="Legal Fees"/>
    <s v="Default"/>
    <s v="Default"/>
    <s v="Default"/>
    <n v="151.85"/>
    <d v="2019-01-01T00:00:00"/>
    <x v="1"/>
    <s v="Payables"/>
    <s v="Journal Import 71108596:"/>
    <s v="Payables A 14749328 71108596"/>
    <s v="JAN-19 Purchase Invoices GBP"/>
    <d v="2019-01-23T00:00:00"/>
    <s v="SSCREPMAN,"/>
    <n v="53"/>
    <s v="Journal Import Created"/>
    <x v="0"/>
    <n v="403682"/>
    <d v="2018-07-25T00:00:00"/>
    <n v="165074839"/>
    <m/>
    <s v="PO Invoice"/>
    <m/>
    <s v="https://nww.einvoice-prod.sbs.nhs.uk:8179/invoicepdf/17045d42-a981-5559-a2bb-f699df3516f5"/>
    <n v="1"/>
    <n v="152"/>
    <m/>
    <s v="Planning and Business Development"/>
    <x v="1"/>
    <x v="0"/>
    <x v="1"/>
  </r>
  <r>
    <s v="RYD"/>
    <s v="E35930"/>
    <s v="7308"/>
    <s v="00000"/>
    <s v="00000"/>
    <s v="000000"/>
    <s v="Estates &amp; Facilities"/>
    <s v="Legal Fees"/>
    <s v="Default"/>
    <s v="Default"/>
    <s v="Default"/>
    <n v="-151.85"/>
    <d v="2019-01-01T00:00:00"/>
    <x v="1"/>
    <s v="Payables"/>
    <s v="Journal Import 71108596:"/>
    <s v="Payables A 14749328 71108596"/>
    <s v="JAN-19 Purchase Invoices GBP"/>
    <d v="2019-01-23T00:00:00"/>
    <s v="SSCREPMAN,"/>
    <n v="54"/>
    <s v="Journal Import Created"/>
    <x v="0"/>
    <n v="403682"/>
    <d v="2018-07-25T00:00:00"/>
    <n v="165074839"/>
    <m/>
    <s v="PO Invoice"/>
    <m/>
    <s v="https://nww.einvoice-prod.sbs.nhs.uk:8179/invoicepdf/17045d42-a981-5559-a2bb-f699df3516f5"/>
    <n v="1"/>
    <n v="-152"/>
    <m/>
    <s v="Planning and Business Development"/>
    <x v="1"/>
    <x v="0"/>
    <x v="1"/>
  </r>
  <r>
    <s v="RYD"/>
    <s v="E35930"/>
    <s v="7308"/>
    <s v="00000"/>
    <s v="00000"/>
    <s v="000000"/>
    <s v="Estates &amp; Facilities"/>
    <s v="Legal Fees"/>
    <s v="Default"/>
    <s v="Default"/>
    <s v="Default"/>
    <n v="348.9"/>
    <d v="2019-01-01T00:00:00"/>
    <x v="1"/>
    <s v="Payables"/>
    <s v="Journal Import 71150706:"/>
    <s v="Payables A 14753368 71150706"/>
    <s v="JAN-19 Purchase Invoices GBP"/>
    <d v="2019-01-24T00:00:00"/>
    <s v="SSCREPMAN,"/>
    <n v="40"/>
    <s v="Journal Import Created"/>
    <x v="0"/>
    <n v="418070"/>
    <d v="2019-01-21T00:00:00"/>
    <n v="165074834"/>
    <m/>
    <s v="PO Invoice"/>
    <m/>
    <s v="https://nww.einvoice-prod.sbs.nhs.uk:8179/invoicepdf/d579f7aa-e669-5b0e-945b-7ccde592008a"/>
    <n v="1"/>
    <n v="349"/>
    <m/>
    <s v="Planning and Business Development"/>
    <x v="1"/>
    <x v="0"/>
    <x v="1"/>
  </r>
  <r>
    <s v="RYD"/>
    <s v="E35930"/>
    <s v="7308"/>
    <s v="00000"/>
    <s v="00000"/>
    <s v="000000"/>
    <s v="Estates &amp; Facilities"/>
    <s v="Legal Fees"/>
    <s v="Default"/>
    <s v="Default"/>
    <s v="Default"/>
    <n v="285"/>
    <d v="2019-01-01T00:00:00"/>
    <x v="1"/>
    <s v="Payables"/>
    <s v="Journal Import 71268198:"/>
    <s v="Payables A 14778523 71268198"/>
    <s v="JAN-19 Purchase Invoices GBP"/>
    <d v="2019-01-28T00:00:00"/>
    <s v="SSCREPMAN,"/>
    <n v="17"/>
    <s v="Journal Import Created"/>
    <x v="0"/>
    <n v="418071"/>
    <d v="2019-01-21T00:00:00"/>
    <n v="165075009"/>
    <m/>
    <s v="PO Invoice"/>
    <m/>
    <s v="https://nww.einvoice-prod.sbs.nhs.uk:8179/invoicepdf/a0dc046e-e02c-5022-8927-bb1d473c5138"/>
    <n v="1"/>
    <n v="285"/>
    <m/>
    <s v="Planning and Business Development"/>
    <x v="1"/>
    <x v="0"/>
    <x v="1"/>
  </r>
  <r>
    <s v="RYD"/>
    <s v="E35930"/>
    <s v="7308"/>
    <s v="00000"/>
    <s v="00000"/>
    <s v="000000"/>
    <s v="Estates &amp; Facilities"/>
    <s v="Legal Fees"/>
    <s v="Default"/>
    <s v="Default"/>
    <s v="Default"/>
    <n v="52"/>
    <d v="2019-01-01T00:00:00"/>
    <x v="1"/>
    <s v="Payables"/>
    <s v="Journal Import 71268198:"/>
    <s v="Payables A 14778523 71268198"/>
    <s v="JAN-19 Purchase Invoices GBP"/>
    <d v="2019-01-28T00:00:00"/>
    <s v="SSCREPMAN,"/>
    <n v="17"/>
    <s v="Journal Import Created"/>
    <x v="0"/>
    <n v="418072"/>
    <d v="2019-01-21T00:00:00"/>
    <n v="165075010"/>
    <m/>
    <s v="PO Invoice"/>
    <m/>
    <s v="https://nww.einvoice-prod.sbs.nhs.uk:8179/invoicepdf/7cbe2fe0-b246-5454-96c4-3ee39882d5a1"/>
    <n v="1"/>
    <n v="52"/>
    <m/>
    <s v="Planning and Business Development"/>
    <x v="1"/>
    <x v="0"/>
    <x v="1"/>
  </r>
  <r>
    <s v="RYD"/>
    <s v="E35930"/>
    <s v="7308"/>
    <s v="00000"/>
    <s v="00000"/>
    <s v="000000"/>
    <s v="Estates &amp; Facilities"/>
    <s v="Legal Fees"/>
    <s v="Default"/>
    <s v="Default"/>
    <s v="Default"/>
    <n v="55"/>
    <d v="2019-01-01T00:00:00"/>
    <x v="1"/>
    <s v="Payables"/>
    <s v="Journal Import 71268198:"/>
    <s v="Payables A 14778523 71268198"/>
    <s v="JAN-19 Purchase Invoices GBP"/>
    <d v="2019-01-28T00:00:00"/>
    <s v="SSCREPMAN,"/>
    <n v="17"/>
    <s v="Journal Import Created"/>
    <x v="0"/>
    <n v="418073"/>
    <d v="2019-01-28T00:00:00"/>
    <n v="165075009"/>
    <m/>
    <s v="PO Invoice"/>
    <m/>
    <s v="https://nww.einvoice-prod.sbs.nhs.uk:8179/invoicepdf/6511d720-126a-5ad3-9c12-d14baa1fb0f3"/>
    <n v="1"/>
    <n v="55"/>
    <m/>
    <s v="Planning and Business Development"/>
    <x v="1"/>
    <x v="0"/>
    <x v="1"/>
  </r>
  <r>
    <s v="RYD"/>
    <s v="E35930"/>
    <s v="7308"/>
    <s v="00000"/>
    <s v="00000"/>
    <s v="000000"/>
    <s v="Estates &amp; Facilities"/>
    <s v="Legal Fees"/>
    <s v="Default"/>
    <s v="Default"/>
    <s v="Default"/>
    <n v="209.76"/>
    <d v="2019-01-01T00:00:00"/>
    <x v="1"/>
    <s v="Payables"/>
    <s v="Journal Import 71268198:"/>
    <s v="Payables A 14778523 71268198"/>
    <s v="JAN-19 Purchase Invoices GBP"/>
    <d v="2019-01-28T00:00:00"/>
    <s v="SSCREPMAN,"/>
    <n v="17"/>
    <s v="Journal Import Created"/>
    <x v="0"/>
    <n v="418074"/>
    <d v="2019-01-28T00:00:00"/>
    <n v="165075012"/>
    <m/>
    <s v="PO Invoice"/>
    <m/>
    <s v="https://nww.einvoice-prod.sbs.nhs.uk:8179/invoicepdf/9a90d75b-a9bd-5ae1-a866-bdb5140fe995"/>
    <n v="1"/>
    <n v="210"/>
    <m/>
    <s v="Planning and Business Development"/>
    <x v="1"/>
    <x v="0"/>
    <x v="1"/>
  </r>
  <r>
    <s v="RYD"/>
    <s v="E35930"/>
    <s v="7308"/>
    <s v="00000"/>
    <s v="00000"/>
    <s v="000000"/>
    <s v="Estates &amp; Facilities"/>
    <s v="Legal Fees"/>
    <s v="Default"/>
    <s v="Default"/>
    <s v="Default"/>
    <n v="209.76"/>
    <d v="2019-01-01T00:00:00"/>
    <x v="1"/>
    <s v="Payables"/>
    <s v="Journal Import 71306695:"/>
    <s v="Payables A 14783414 71306695"/>
    <s v="JAN-19 Purchase Invoices GBP"/>
    <d v="2019-01-29T00:00:00"/>
    <s v="SSCREPMAN,"/>
    <n v="24"/>
    <s v="Journal Import Created"/>
    <x v="0"/>
    <n v="418074"/>
    <d v="2019-01-28T00:00:00"/>
    <n v="165075012"/>
    <m/>
    <s v="PO Invoice"/>
    <m/>
    <s v="https://nww.einvoice-prod.sbs.nhs.uk:8179/invoicepdf/9a90d75b-a9bd-5ae1-a866-bdb5140fe995"/>
    <n v="1"/>
    <n v="210"/>
    <m/>
    <s v="Planning and Business Development"/>
    <x v="1"/>
    <x v="0"/>
    <x v="1"/>
  </r>
  <r>
    <s v="RYD"/>
    <s v="E35930"/>
    <s v="7308"/>
    <s v="00000"/>
    <s v="00000"/>
    <s v="000000"/>
    <s v="Estates &amp; Facilities"/>
    <s v="Legal Fees"/>
    <s v="Default"/>
    <s v="Default"/>
    <s v="Default"/>
    <n v="-209.76"/>
    <d v="2019-01-01T00:00:00"/>
    <x v="1"/>
    <s v="Payables"/>
    <s v="Journal Import 71306695:"/>
    <s v="Payables A 14783414 71306695"/>
    <s v="JAN-19 Purchase Invoices GBP"/>
    <d v="2019-01-29T00:00:00"/>
    <s v="SSCREPMAN,"/>
    <n v="25"/>
    <s v="Journal Import Created"/>
    <x v="0"/>
    <n v="418074"/>
    <d v="2019-01-28T00:00:00"/>
    <n v="165075012"/>
    <m/>
    <s v="PO Invoice"/>
    <m/>
    <s v="https://nww.einvoice-prod.sbs.nhs.uk:8179/invoicepdf/9a90d75b-a9bd-5ae1-a866-bdb5140fe995"/>
    <n v="1"/>
    <n v="-210"/>
    <m/>
    <s v="Planning and Business Development"/>
    <x v="1"/>
    <x v="0"/>
    <x v="1"/>
  </r>
  <r>
    <s v="RYD"/>
    <s v="E35930"/>
    <s v="7308"/>
    <s v="00000"/>
    <s v="00000"/>
    <s v="000000"/>
    <s v="Estates &amp; Facilities"/>
    <s v="Legal Fees"/>
    <s v="Default"/>
    <s v="Default"/>
    <s v="Default"/>
    <n v="150"/>
    <d v="2019-01-01T00:00:00"/>
    <x v="1"/>
    <s v="Payables"/>
    <s v="Journal Import 71346227:"/>
    <s v="Payables A 14790545 71346227"/>
    <s v="JAN-19 Purchase Invoices GBP"/>
    <d v="2019-01-30T00:00:00"/>
    <s v="SSCREPMAN,"/>
    <n v="49"/>
    <s v="Journal Import Created"/>
    <x v="0"/>
    <n v="418067"/>
    <d v="2019-01-21T00:00:00"/>
    <n v="165056810"/>
    <m/>
    <s v="PO Invoice"/>
    <m/>
    <s v="https://nww.einvoice-prod.sbs.nhs.uk:8179/invoicepdf/641f2601-80d3-564f-8c74-8c007c5686b4"/>
    <n v="1"/>
    <n v="150"/>
    <m/>
    <s v="Planning and Business Development"/>
    <x v="1"/>
    <x v="0"/>
    <x v="1"/>
  </r>
  <r>
    <s v="RYD"/>
    <s v="E35930"/>
    <s v="7308"/>
    <s v="00000"/>
    <s v="00000"/>
    <s v="000000"/>
    <s v="Estates &amp; Facilities"/>
    <s v="Legal Fees"/>
    <s v="Default"/>
    <s v="Default"/>
    <s v="Default"/>
    <n v="348.9"/>
    <d v="2019-01-01T00:00:00"/>
    <x v="1"/>
    <s v="Payables"/>
    <s v="Journal Import 71346227:"/>
    <s v="Payables A 14790545 71346227"/>
    <s v="JAN-19 Purchase Invoices GBP"/>
    <d v="2019-01-30T00:00:00"/>
    <s v="SSCREPMAN,"/>
    <n v="49"/>
    <s v="Journal Import Created"/>
    <x v="0"/>
    <n v="418070"/>
    <d v="2019-01-21T00:00:00"/>
    <n v="165074834"/>
    <m/>
    <s v="PO Invoice"/>
    <m/>
    <s v="https://nww.einvoice-prod.sbs.nhs.uk:8179/invoicepdf/d579f7aa-e669-5b0e-945b-7ccde592008a"/>
    <n v="1"/>
    <n v="349"/>
    <m/>
    <s v="Planning and Business Development"/>
    <x v="1"/>
    <x v="0"/>
    <x v="1"/>
  </r>
  <r>
    <s v="RYD"/>
    <s v="E35930"/>
    <s v="7308"/>
    <s v="00000"/>
    <s v="00000"/>
    <s v="000000"/>
    <s v="Estates &amp; Facilities"/>
    <s v="Legal Fees"/>
    <s v="Default"/>
    <s v="Default"/>
    <s v="Default"/>
    <n v="-348.9"/>
    <d v="2019-01-01T00:00:00"/>
    <x v="1"/>
    <s v="Payables"/>
    <s v="Journal Import 71346227:"/>
    <s v="Payables A 14790545 71346227"/>
    <s v="JAN-19 Purchase Invoices GBP"/>
    <d v="2019-01-30T00:00:00"/>
    <s v="SSCREPMAN,"/>
    <n v="50"/>
    <s v="Journal Import Created"/>
    <x v="0"/>
    <n v="418070"/>
    <d v="2019-01-21T00:00:00"/>
    <n v="165074834"/>
    <m/>
    <s v="PO Invoice"/>
    <m/>
    <s v="https://nww.einvoice-prod.sbs.nhs.uk:8179/invoicepdf/d579f7aa-e669-5b0e-945b-7ccde592008a"/>
    <n v="1"/>
    <n v="-349"/>
    <m/>
    <s v="Planning and Business Development"/>
    <x v="1"/>
    <x v="0"/>
    <x v="1"/>
  </r>
  <r>
    <s v="RYD"/>
    <s v="E35930"/>
    <s v="7308"/>
    <s v="00000"/>
    <s v="00000"/>
    <s v="000000"/>
    <s v="Estates &amp; Facilities"/>
    <s v="Legal Fees"/>
    <s v="Default"/>
    <s v="Default"/>
    <s v="Default"/>
    <n v="-107"/>
    <d v="2019-01-01T00:00:00"/>
    <x v="0"/>
    <s v="Cost Management"/>
    <s v="Journal Import 70336301:"/>
    <s v="Cost Management A 14596385 70336301 2"/>
    <s v="01-JAN-2019 Receiving GBP"/>
    <d v="2018-12-31T00:00:00"/>
    <s v="SSCREPMAN,"/>
    <n v="2645"/>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439"/>
    <d v="2019-01-01T00:00:00"/>
    <x v="0"/>
    <s v="Cost Management"/>
    <s v="Journal Import 70336301:"/>
    <s v="Cost Management A 14596385 70336301 2"/>
    <s v="01-JAN-2019 Receiving GBP"/>
    <d v="2018-12-31T00:00:00"/>
    <s v="SSCREPMAN,"/>
    <n v="2646"/>
    <s v="Crawley Ambulance station sale. Additional fees to reconcile Invoice 407879"/>
    <x v="0"/>
    <n v="165056810"/>
    <d v="2018-10-01T00:00:00"/>
    <m/>
    <m/>
    <m/>
    <s v="LONDON-4"/>
    <m/>
    <m/>
    <m/>
    <m/>
    <s v="Planning and Business Development"/>
    <x v="1"/>
    <x v="0"/>
    <x v="1"/>
  </r>
  <r>
    <s v="RYD"/>
    <s v="E35930"/>
    <s v="7308"/>
    <s v="00000"/>
    <s v="00000"/>
    <s v="000000"/>
    <s v="Estates &amp; Facilities"/>
    <s v="Legal Fees"/>
    <s v="Default"/>
    <s v="Default"/>
    <s v="Default"/>
    <n v="-177"/>
    <d v="2019-01-01T00:00:00"/>
    <x v="0"/>
    <s v="Cost Management"/>
    <s v="Journal Import 70336301:"/>
    <s v="Cost Management A 14596385 70336301 2"/>
    <s v="01-JAN-2019 Receiving GBP"/>
    <d v="2018-12-31T00:00:00"/>
    <s v="SSCREPMAN,"/>
    <n v="2647"/>
    <s v="Crawley station sale. Additional  fees to reconcile further invoices.  as advised by J Flower.Please match to Po No: 165056810."/>
    <x v="0"/>
    <n v="165056810"/>
    <d v="2017-11-01T00:00:00"/>
    <m/>
    <m/>
    <m/>
    <s v="LONDON-4"/>
    <m/>
    <m/>
    <m/>
    <m/>
    <s v="Planning and Business Development"/>
    <x v="1"/>
    <x v="0"/>
    <x v="1"/>
  </r>
  <r>
    <s v="RYD"/>
    <s v="E35930"/>
    <s v="7308"/>
    <s v="00000"/>
    <s v="00000"/>
    <s v="000000"/>
    <s v="Estates &amp; Facilities"/>
    <s v="Legal Fees"/>
    <s v="Default"/>
    <s v="Default"/>
    <s v="Default"/>
    <n v="31"/>
    <d v="2019-01-01T00:00:00"/>
    <x v="0"/>
    <s v="Cost Management"/>
    <s v="Journal Import 71391912:"/>
    <s v="Cost Management A 14795736 71391912"/>
    <s v="31-JAN-2019 Receiving GBP"/>
    <d v="2019-01-31T00:00:00"/>
    <s v="SSCREPMAN,"/>
    <n v="2822"/>
    <s v="Secamb Overpayment Recovery Cases - Invoice 292181 - 21/11/16"/>
    <x v="0"/>
    <n v="165074850"/>
    <d v="2019-01-17T00:00:00"/>
    <m/>
    <m/>
    <m/>
    <s v="LONDON-4"/>
    <m/>
    <m/>
    <m/>
    <m/>
    <s v="Planning and Business Development"/>
    <x v="1"/>
    <x v="0"/>
    <x v="1"/>
  </r>
  <r>
    <s v="RYD"/>
    <s v="E35930"/>
    <s v="7308"/>
    <s v="00000"/>
    <s v="00000"/>
    <s v="000000"/>
    <s v="Estates &amp; Facilities"/>
    <s v="Legal Fees"/>
    <s v="Default"/>
    <s v="Default"/>
    <s v="Default"/>
    <n v="15"/>
    <d v="2019-01-01T00:00:00"/>
    <x v="0"/>
    <s v="Cost Management"/>
    <s v="Journal Import 71391912:"/>
    <s v="Cost Management A 14795736 71391912"/>
    <s v="31-JAN-2019 Receiving GBP"/>
    <d v="2019-01-31T00:00:00"/>
    <s v="SSCREPMAN,"/>
    <n v="2823"/>
    <s v="Hythe ACRP Licence Renewal - Capsticks Invoice 403681 - 25/07/2018"/>
    <x v="0"/>
    <n v="165074840"/>
    <d v="2019-01-17T00:00:00"/>
    <m/>
    <m/>
    <m/>
    <s v="LONDON-4"/>
    <m/>
    <m/>
    <m/>
    <m/>
    <s v="Planning and Business Development"/>
    <x v="1"/>
    <x v="0"/>
    <x v="1"/>
  </r>
  <r>
    <s v="RYD"/>
    <s v="E35930"/>
    <s v="7308"/>
    <s v="00000"/>
    <s v="00000"/>
    <s v="000000"/>
    <s v="Estates &amp; Facilities"/>
    <s v="Legal Fees"/>
    <s v="Default"/>
    <s v="Default"/>
    <s v="Default"/>
    <n v="313.8"/>
    <d v="2019-01-01T00:00:00"/>
    <x v="0"/>
    <s v="Cost Management"/>
    <s v="Journal Import 71391912:"/>
    <s v="Cost Management A 14795736 71391912"/>
    <s v="31-JAN-2019 Receiving GBP"/>
    <d v="2019-01-31T00:00:00"/>
    <s v="SSCREPMAN,"/>
    <n v="2824"/>
    <s v="Lewes ACRP/ Ambulance Station Disposal - Invoice 299456 - 17/03/2017"/>
    <x v="0"/>
    <n v="165074849"/>
    <d v="2019-01-17T00:00:00"/>
    <m/>
    <m/>
    <m/>
    <s v="LONDON-4"/>
    <m/>
    <m/>
    <m/>
    <m/>
    <s v="Planning and Business Development"/>
    <x v="1"/>
    <x v="0"/>
    <x v="1"/>
  </r>
  <r>
    <s v="RYD"/>
    <s v="E35930"/>
    <s v="7308"/>
    <s v="00000"/>
    <s v="00000"/>
    <s v="000000"/>
    <s v="Estates &amp; Facilities"/>
    <s v="Legal Fees"/>
    <s v="Default"/>
    <s v="Default"/>
    <s v="Default"/>
    <n v="71.28"/>
    <d v="2019-01-01T00:00:00"/>
    <x v="0"/>
    <s v="Cost Management"/>
    <s v="Journal Import 71391912:"/>
    <s v="Cost Management A 14795736 71391912"/>
    <s v="31-JAN-2019 Receiving GBP"/>
    <d v="2019-01-31T00:00:00"/>
    <s v="SSCREPMAN,"/>
    <n v="2825"/>
    <s v="Secamb Overpayment Recovery Cases - Invoice 290184 - 20/10/16"/>
    <x v="0"/>
    <n v="165074851"/>
    <d v="2019-01-17T00:00:00"/>
    <m/>
    <m/>
    <m/>
    <s v="LONDON-4"/>
    <m/>
    <m/>
    <m/>
    <m/>
    <s v="Planning and Business Development"/>
    <x v="1"/>
    <x v="0"/>
    <x v="1"/>
  </r>
  <r>
    <s v="RYD"/>
    <s v="E35930"/>
    <s v="7308"/>
    <s v="00000"/>
    <s v="00000"/>
    <s v="000000"/>
    <s v="Estates &amp; Facilities"/>
    <s v="Legal Fees"/>
    <s v="Default"/>
    <s v="Default"/>
    <s v="Default"/>
    <n v="116"/>
    <d v="2019-01-01T00:00:00"/>
    <x v="0"/>
    <s v="Cost Management"/>
    <s v="Journal Import 71391912:"/>
    <s v="Cost Management A 14795736 71391912"/>
    <s v="31-JAN-2019 Receiving GBP"/>
    <d v="2019-01-31T00:00:00"/>
    <s v="SSCREPMAN,"/>
    <n v="2826"/>
    <s v="Hythe ACRP Licence Renewal - Capsticks Invoice 400310 - 11/06/2018"/>
    <x v="0"/>
    <n v="165074843"/>
    <d v="2019-01-17T00:00:00"/>
    <m/>
    <m/>
    <m/>
    <s v="LONDON-4"/>
    <m/>
    <m/>
    <m/>
    <m/>
    <s v="Planning and Business Development"/>
    <x v="1"/>
    <x v="0"/>
    <x v="1"/>
  </r>
  <r>
    <s v="RYD"/>
    <s v="E35930"/>
    <s v="7308"/>
    <s v="00000"/>
    <s v="00000"/>
    <s v="000000"/>
    <s v="Estates &amp; Facilities"/>
    <s v="Legal Fees"/>
    <s v="Default"/>
    <s v="Default"/>
    <s v="Default"/>
    <n v="160"/>
    <d v="2019-01-01T00:00:00"/>
    <x v="0"/>
    <s v="Cost Management"/>
    <s v="Journal Import 71391912:"/>
    <s v="Cost Management A 14795736 71391912"/>
    <s v="31-JAN-2019 Receiving GBP"/>
    <d v="2019-01-31T00:00:00"/>
    <s v="SSCREPMAN,"/>
    <n v="2827"/>
    <s v="Banstead Aerial - Virgin Wayleave - Capsticks Invoice 289969 - 18/10/2016"/>
    <x v="0"/>
    <n v="165074852"/>
    <d v="2019-01-17T00:00:00"/>
    <m/>
    <m/>
    <m/>
    <s v="LONDON-4"/>
    <m/>
    <m/>
    <m/>
    <m/>
    <s v="Planning and Business Development"/>
    <x v="1"/>
    <x v="0"/>
    <x v="1"/>
  </r>
  <r>
    <s v="RYD"/>
    <s v="E35930"/>
    <s v="7308"/>
    <s v="00000"/>
    <s v="00000"/>
    <s v="000000"/>
    <s v="Estates &amp; Facilities"/>
    <s v="Legal Fees"/>
    <s v="Default"/>
    <s v="Default"/>
    <s v="Default"/>
    <n v="169.8"/>
    <d v="2019-01-01T00:00:00"/>
    <x v="0"/>
    <s v="Cost Management"/>
    <s v="Journal Import 71391912:"/>
    <s v="Cost Management A 14795736 71391912"/>
    <s v="31-JAN-2019 Receiving GBP"/>
    <d v="2019-01-31T00:00:00"/>
    <s v="SSCREPMAN,"/>
    <n v="2828"/>
    <s v="Secamb - General Estates Matters - Capsticks Invoice 413788 - 27/11/2018"/>
    <x v="0"/>
    <n v="165074831"/>
    <d v="2019-01-17T00:00:00"/>
    <m/>
    <m/>
    <m/>
    <s v="LONDON-4"/>
    <m/>
    <m/>
    <m/>
    <m/>
    <s v="Planning and Business Development"/>
    <x v="1"/>
    <x v="0"/>
    <x v="1"/>
  </r>
  <r>
    <s v="RYD"/>
    <s v="E35930"/>
    <s v="7308"/>
    <s v="00000"/>
    <s v="00000"/>
    <s v="000000"/>
    <s v="Estates &amp; Facilities"/>
    <s v="Legal Fees"/>
    <s v="Default"/>
    <s v="Default"/>
    <s v="Default"/>
    <n v="177"/>
    <d v="2019-01-01T00:00:00"/>
    <x v="0"/>
    <s v="Cost Management"/>
    <s v="Journal Import 71391912:"/>
    <s v="Cost Management A 14795736 71391912"/>
    <s v="31-JAN-2019 Receiving GBP"/>
    <d v="2019-01-31T00:00:00"/>
    <s v="SSCREPMAN,"/>
    <n v="2829"/>
    <s v="Crawley station sale. Additional  fees to reconcile further invoices.  as advised by J Flower.Please match to Po No: 165056810."/>
    <x v="0"/>
    <n v="165056810"/>
    <d v="2017-11-01T00:00:00"/>
    <m/>
    <m/>
    <m/>
    <s v="LONDON-4"/>
    <m/>
    <m/>
    <m/>
    <m/>
    <s v="Planning and Business Development"/>
    <x v="1"/>
    <x v="0"/>
    <x v="1"/>
  </r>
  <r>
    <s v="RYD"/>
    <s v="E35930"/>
    <s v="7308"/>
    <s v="00000"/>
    <s v="00000"/>
    <s v="000000"/>
    <s v="Estates &amp; Facilities"/>
    <s v="Legal Fees"/>
    <s v="Default"/>
    <s v="Default"/>
    <s v="Default"/>
    <n v="835.42"/>
    <d v="2019-01-01T00:00:00"/>
    <x v="0"/>
    <s v="Cost Management"/>
    <s v="Journal Import 71391912:"/>
    <s v="Cost Management A 14795736 71391912"/>
    <s v="31-JAN-2019 Receiving GBP"/>
    <d v="2019-01-31T00:00:00"/>
    <s v="SSCREPMAN,"/>
    <n v="2830"/>
    <s v="Pulborough Ambulance Station Sale - Invoice 317543 - 20/12/2017"/>
    <x v="0"/>
    <n v="165074847"/>
    <d v="2019-01-18T00:00:00"/>
    <m/>
    <m/>
    <m/>
    <s v="LONDON-4"/>
    <m/>
    <m/>
    <m/>
    <m/>
    <s v="Planning and Business Development"/>
    <x v="1"/>
    <x v="0"/>
    <x v="1"/>
  </r>
  <r>
    <s v="RYD"/>
    <s v="E35930"/>
    <s v="7308"/>
    <s v="00000"/>
    <s v="00000"/>
    <s v="000000"/>
    <s v="Estates &amp; Facilities"/>
    <s v="Legal Fees"/>
    <s v="Default"/>
    <s v="Default"/>
    <s v="Default"/>
    <n v="786"/>
    <d v="2019-01-01T00:00:00"/>
    <x v="0"/>
    <s v="Cost Management"/>
    <s v="Journal Import 71391912:"/>
    <s v="Cost Management A 14795736 71391912"/>
    <s v="31-JAN-2019 Receiving GBP"/>
    <d v="2019-01-31T00:00:00"/>
    <s v="SSCREPMAN,"/>
    <n v="2831"/>
    <s v="Seca Depot, Yeoman Way, Invoice 415393 - 19/12/2018"/>
    <x v="0"/>
    <n v="165074889"/>
    <d v="2019-01-18T00:00:00"/>
    <m/>
    <m/>
    <m/>
    <s v="LONDON-4"/>
    <m/>
    <m/>
    <m/>
    <m/>
    <s v="Planning and Business Development"/>
    <x v="1"/>
    <x v="0"/>
    <x v="1"/>
  </r>
  <r>
    <s v="RYD"/>
    <s v="E35930"/>
    <s v="7308"/>
    <s v="00000"/>
    <s v="00000"/>
    <s v="000000"/>
    <s v="Estates &amp; Facilities"/>
    <s v="Legal Fees"/>
    <s v="Default"/>
    <s v="Default"/>
    <s v="Default"/>
    <n v="111.1"/>
    <d v="2019-01-01T00:00:00"/>
    <x v="0"/>
    <s v="Cost Management"/>
    <s v="Journal Import 71391912:"/>
    <s v="Cost Management A 14795736 71391912"/>
    <s v="31-JAN-2019 Receiving GBP"/>
    <d v="2019-01-31T00:00:00"/>
    <s v="SSCREPMAN,"/>
    <n v="2832"/>
    <s v="Pulborough Ambulance Station Sale - Invoice 321673 - 27/02/2017"/>
    <x v="0"/>
    <n v="165074846"/>
    <d v="2019-01-17T00:00:00"/>
    <m/>
    <m/>
    <m/>
    <s v="LONDON-4"/>
    <m/>
    <m/>
    <m/>
    <m/>
    <s v="Planning and Business Development"/>
    <x v="1"/>
    <x v="0"/>
    <x v="1"/>
  </r>
  <r>
    <s v="RYD"/>
    <s v="E35930"/>
    <s v="7308"/>
    <s v="00000"/>
    <s v="00000"/>
    <s v="000000"/>
    <s v="Estates &amp; Facilities"/>
    <s v="Legal Fees"/>
    <s v="Default"/>
    <s v="Default"/>
    <s v="Default"/>
    <n v="160.80000000000001"/>
    <d v="2019-01-01T00:00:00"/>
    <x v="0"/>
    <s v="Cost Management"/>
    <s v="Journal Import 71391912:"/>
    <s v="Cost Management A 14795736 71391912"/>
    <s v="31-JAN-2019 Receiving GBP"/>
    <d v="2019-01-31T00:00:00"/>
    <s v="SSCREPMAN,"/>
    <n v="2833"/>
    <s v="Godalming Ambulance Station - Capsticks Invoice 415390 - 19/12/18"/>
    <x v="0"/>
    <n v="165074853"/>
    <d v="2019-01-17T00:00:00"/>
    <m/>
    <m/>
    <m/>
    <s v="LONDON-4"/>
    <m/>
    <m/>
    <m/>
    <m/>
    <s v="Planning and Business Development"/>
    <x v="1"/>
    <x v="0"/>
    <x v="1"/>
  </r>
  <r>
    <s v="RYD"/>
    <s v="E35930"/>
    <s v="7308"/>
    <s v="00000"/>
    <s v="00000"/>
    <s v="000000"/>
    <s v="Estates &amp; Facilities"/>
    <s v="Legal Fees"/>
    <s v="Default"/>
    <s v="Default"/>
    <s v="Default"/>
    <n v="55"/>
    <d v="2019-01-01T00:00:00"/>
    <x v="0"/>
    <s v="Cost Management"/>
    <s v="Journal Import 71391912:"/>
    <s v="Cost Management A 14795736 71391912"/>
    <s v="31-JAN-2019 Receiving GBP"/>
    <d v="2019-01-31T00:00:00"/>
    <s v="SSCREPMAN,"/>
    <n v="2834"/>
    <s v="Licence For Alterations at SECAMB, Depot, Yeoman Way - Invoice 418073"/>
    <x v="0"/>
    <n v="165075011"/>
    <d v="2019-01-24T00:00:00"/>
    <m/>
    <m/>
    <m/>
    <s v="LONDON-4"/>
    <m/>
    <m/>
    <m/>
    <m/>
    <s v="Planning and Business Development"/>
    <x v="1"/>
    <x v="0"/>
    <x v="1"/>
  </r>
  <r>
    <s v="RYD"/>
    <s v="E35930"/>
    <s v="7308"/>
    <s v="00000"/>
    <s v="00000"/>
    <s v="000000"/>
    <s v="Estates &amp; Facilities"/>
    <s v="Legal Fees"/>
    <s v="Default"/>
    <s v="Default"/>
    <s v="Default"/>
    <n v="22.37"/>
    <d v="2019-01-01T00:00:00"/>
    <x v="0"/>
    <s v="Cost Management"/>
    <s v="Journal Import 71391912:"/>
    <s v="Cost Management A 14795736 71391912"/>
    <s v="31-JAN-2019 Receiving GBP"/>
    <d v="2019-01-31T00:00:00"/>
    <s v="SSCREPMAN,"/>
    <n v="2835"/>
    <s v="Godalming Ambulance Station - Capsticks Invoice 403682 - 25/07/2018"/>
    <x v="0"/>
    <n v="165074839"/>
    <d v="2019-01-17T00:00:00"/>
    <m/>
    <m/>
    <m/>
    <s v="LONDON-4"/>
    <m/>
    <m/>
    <m/>
    <m/>
    <s v="Planning and Business Development"/>
    <x v="1"/>
    <x v="0"/>
    <x v="1"/>
  </r>
  <r>
    <s v="RYD"/>
    <s v="E35930"/>
    <s v="7308"/>
    <s v="00000"/>
    <s v="00000"/>
    <s v="000000"/>
    <s v="Estates &amp; Facilities"/>
    <s v="Legal Fees"/>
    <s v="Default"/>
    <s v="Default"/>
    <s v="Default"/>
    <n v="198"/>
    <d v="2019-01-01T00:00:00"/>
    <x v="0"/>
    <s v="Cost Management"/>
    <s v="Journal Import 71391912:"/>
    <s v="Cost Management A 14795736 71391912"/>
    <s v="31-JAN-2019 Receiving GBP"/>
    <d v="2019-01-31T00:00:00"/>
    <s v="SSCREPMAN,"/>
    <n v="2836"/>
    <s v="Secamb - General Estates Matters - Capsticks Invoice 415391 - 19/12/18"/>
    <x v="0"/>
    <n v="165074854"/>
    <d v="2019-01-17T00:00:00"/>
    <m/>
    <m/>
    <m/>
    <s v="LONDON-4"/>
    <m/>
    <m/>
    <m/>
    <m/>
    <s v="Planning and Business Development"/>
    <x v="1"/>
    <x v="0"/>
    <x v="1"/>
  </r>
  <r>
    <s v="RYD"/>
    <s v="E35930"/>
    <s v="7308"/>
    <s v="00000"/>
    <s v="00000"/>
    <s v="000000"/>
    <s v="Estates &amp; Facilities"/>
    <s v="Legal Fees"/>
    <s v="Default"/>
    <s v="Default"/>
    <s v="Default"/>
    <n v="22.4"/>
    <d v="2019-01-01T00:00:00"/>
    <x v="0"/>
    <s v="Cost Management"/>
    <s v="Journal Import 71391912:"/>
    <s v="Cost Management A 14795736 71391912"/>
    <s v="31-JAN-2019 Receiving GBP"/>
    <d v="2019-01-31T00:00:00"/>
    <s v="SSCREPMAN,"/>
    <n v="2837"/>
    <s v="Godalming Ambulance Station Adverse Possession - Capsticks Invoice 410889 - 25/10/2018"/>
    <x v="0"/>
    <n v="165074835"/>
    <d v="2019-01-17T00:00:00"/>
    <m/>
    <m/>
    <m/>
    <s v="LONDON-4"/>
    <m/>
    <m/>
    <m/>
    <m/>
    <s v="Planning and Business Development"/>
    <x v="1"/>
    <x v="0"/>
    <x v="1"/>
  </r>
  <r>
    <s v="RYD"/>
    <s v="E35930"/>
    <s v="7308"/>
    <s v="00000"/>
    <s v="00000"/>
    <s v="000000"/>
    <s v="Estates &amp; Facilities"/>
    <s v="Legal Fees"/>
    <s v="Default"/>
    <s v="Default"/>
    <s v="Default"/>
    <n v="188.1"/>
    <d v="2019-01-01T00:00:00"/>
    <x v="0"/>
    <s v="Cost Management"/>
    <s v="Journal Import 71391912:"/>
    <s v="Cost Management A 14795736 71391912"/>
    <s v="31-JAN-2019 Receiving GBP"/>
    <d v="2019-01-31T00:00:00"/>
    <s v="SSCREPMAN,"/>
    <n v="2838"/>
    <s v="Dorking Ambulance Station Access - Capsticks Invoice 417605 - 14/1/19"/>
    <x v="0"/>
    <n v="165074856"/>
    <d v="2019-01-17T00:00:00"/>
    <m/>
    <m/>
    <m/>
    <s v="LONDON-4"/>
    <m/>
    <m/>
    <m/>
    <m/>
    <s v="Planning and Business Development"/>
    <x v="1"/>
    <x v="0"/>
    <x v="1"/>
  </r>
  <r>
    <s v="RYD"/>
    <s v="E35930"/>
    <s v="7308"/>
    <s v="00000"/>
    <s v="00000"/>
    <s v="000000"/>
    <s v="Estates &amp; Facilities"/>
    <s v="Legal Fees"/>
    <s v="Default"/>
    <s v="Default"/>
    <s v="Default"/>
    <n v="107"/>
    <d v="2019-01-01T00:00:00"/>
    <x v="0"/>
    <s v="Cost Management"/>
    <s v="Journal Import 71391912:"/>
    <s v="Cost Management A 14795736 71391912"/>
    <s v="31-JAN-2019 Receiving GBP"/>
    <d v="2019-01-31T00:00:00"/>
    <s v="SSCREPMAN,"/>
    <n v="2839"/>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34.96"/>
    <d v="2019-01-01T00:00:00"/>
    <x v="0"/>
    <s v="Cost Management"/>
    <s v="Journal Import 71391912:"/>
    <s v="Cost Management A 14795736 71391912"/>
    <s v="31-JAN-2019 Receiving GBP"/>
    <d v="2019-01-31T00:00:00"/>
    <s v="SSCREPMAN,"/>
    <n v="2840"/>
    <s v="Banstead MRC - Restrictive Covenant Review &amp; Advice, Plus Disbursements - Invoice 418074 Top Up to PO 165075012"/>
    <x v="0"/>
    <n v="165075012"/>
    <d v="2019-01-29T00:00:00"/>
    <m/>
    <m/>
    <m/>
    <s v="LONDON-4"/>
    <m/>
    <m/>
    <m/>
    <m/>
    <s v="Planning and Business Development"/>
    <x v="1"/>
    <x v="0"/>
    <x v="1"/>
  </r>
  <r>
    <s v="RYD"/>
    <s v="E35930"/>
    <s v="7308"/>
    <s v="00000"/>
    <s v="00000"/>
    <s v="000000"/>
    <s v="Estates &amp; Facilities"/>
    <s v="Legal Fees"/>
    <s v="Default"/>
    <s v="Default"/>
    <s v="Default"/>
    <n v="8.6"/>
    <d v="2019-01-01T00:00:00"/>
    <x v="0"/>
    <s v="Cost Management"/>
    <s v="Journal Import 71391912:"/>
    <s v="Cost Management A 14795736 71391912"/>
    <s v="31-JAN-2019 Receiving GBP"/>
    <d v="2019-01-31T00:00:00"/>
    <s v="SSCREPMAN,"/>
    <n v="2841"/>
    <s v="Bognor Ambulance Station To Sublease To SCAS - Capsticks Invoice 3403677 - 25//07/2018"/>
    <x v="0"/>
    <n v="165074841"/>
    <d v="2019-01-17T00:00:00"/>
    <m/>
    <m/>
    <m/>
    <s v="LONDON-4"/>
    <m/>
    <m/>
    <m/>
    <m/>
    <s v="Planning and Business Development"/>
    <x v="1"/>
    <x v="0"/>
    <x v="1"/>
  </r>
  <r>
    <s v="RYD"/>
    <s v="E35930"/>
    <s v="7308"/>
    <s v="00000"/>
    <s v="00000"/>
    <s v="000000"/>
    <s v="Estates &amp; Facilities"/>
    <s v="Legal Fees"/>
    <s v="Default"/>
    <s v="Default"/>
    <s v="Default"/>
    <n v="340"/>
    <d v="2019-01-01T00:00:00"/>
    <x v="0"/>
    <s v="Cost Management"/>
    <s v="Journal Import 71391912:"/>
    <s v="Cost Management A 14795736 71391912"/>
    <s v="31-JAN-2019 Receiving GBP"/>
    <d v="2019-01-31T00:00:00"/>
    <s v="SSCREPMAN,"/>
    <n v="2842"/>
    <s v="Bognor Ambulance Station To Sublease To SCAS - Capsticks Invoice 317542 - 20/12/2017"/>
    <x v="0"/>
    <n v="165074848"/>
    <d v="2019-01-17T00:00:00"/>
    <m/>
    <m/>
    <m/>
    <s v="LONDON-4"/>
    <m/>
    <m/>
    <m/>
    <m/>
    <s v="Planning and Business Development"/>
    <x v="1"/>
    <x v="0"/>
    <x v="1"/>
  </r>
  <r>
    <s v="RYD"/>
    <s v="E35930"/>
    <s v="7308"/>
    <s v="00000"/>
    <s v="00000"/>
    <s v="000000"/>
    <s v="Estates &amp; Facilities"/>
    <s v="Legal Fees"/>
    <s v="Default"/>
    <s v="Default"/>
    <s v="Default"/>
    <n v="37.200000000000003"/>
    <d v="2019-01-01T00:00:00"/>
    <x v="0"/>
    <s v="Cost Management"/>
    <s v="Journal Import 71391912:"/>
    <s v="Cost Management A 14795736 71391912"/>
    <s v="31-JAN-2019 Receiving GBP"/>
    <d v="2019-01-31T00:00:00"/>
    <s v="SSCREPMAN,"/>
    <n v="2843"/>
    <s v="Hythe ACRP Licence Renewal - Capsticks Invoice 410893 - 25/10/2018"/>
    <x v="0"/>
    <n v="165074834"/>
    <d v="2019-01-17T00:00:00"/>
    <m/>
    <m/>
    <m/>
    <s v="LONDON-4"/>
    <m/>
    <m/>
    <m/>
    <m/>
    <s v="Planning and Business Development"/>
    <x v="1"/>
    <x v="0"/>
    <x v="1"/>
  </r>
  <r>
    <s v="RYD"/>
    <s v="E35930"/>
    <s v="7308"/>
    <s v="00000"/>
    <s v="00000"/>
    <s v="000000"/>
    <s v="Estates &amp; Facilities"/>
    <s v="Legal Fees"/>
    <s v="Default"/>
    <s v="Default"/>
    <s v="Default"/>
    <n v="150"/>
    <d v="2019-01-01T00:00:00"/>
    <x v="0"/>
    <s v="Cost Management"/>
    <s v="Journal Import 71391912:"/>
    <s v="Cost Management A 14795736 71391912"/>
    <s v="31-JAN-2019 Receiving GBP"/>
    <d v="2019-01-31T00:00:00"/>
    <s v="SSCREPMAN,"/>
    <n v="2844"/>
    <s v="Nexus House Fit Out - JCT Intermediate Amendments - Capsticks Invoice 416895 - 07/01/19"/>
    <x v="0"/>
    <n v="165074855"/>
    <d v="2019-01-17T00:00:00"/>
    <m/>
    <m/>
    <m/>
    <s v="LONDON-4"/>
    <m/>
    <m/>
    <m/>
    <m/>
    <s v="Planning and Business Development"/>
    <x v="1"/>
    <x v="0"/>
    <x v="1"/>
  </r>
  <r>
    <s v="RYD"/>
    <s v="E35930"/>
    <s v="7308"/>
    <s v="00000"/>
    <s v="00000"/>
    <s v="000000"/>
    <s v="Estates &amp; Facilities"/>
    <s v="Legal Fees"/>
    <s v="Default"/>
    <s v="Default"/>
    <s v="Default"/>
    <n v="417.6"/>
    <d v="2019-01-01T00:00:00"/>
    <x v="0"/>
    <s v="Cost Management"/>
    <s v="Journal Import 71391912:"/>
    <s v="Cost Management A 14795736 71391912"/>
    <s v="31-JAN-2019 Receiving GBP"/>
    <d v="2019-01-31T00:00:00"/>
    <s v="SSCREPMAN,"/>
    <n v="2845"/>
    <s v="Lewes ACRP/ Ambulance Station Disposal - Invoice 400298 -11/06/2018"/>
    <x v="0"/>
    <n v="165074845"/>
    <d v="2019-01-17T00:00:00"/>
    <m/>
    <m/>
    <m/>
    <s v="LONDON-4"/>
    <m/>
    <m/>
    <m/>
    <m/>
    <s v="Planning and Business Development"/>
    <x v="1"/>
    <x v="0"/>
    <x v="1"/>
  </r>
  <r>
    <s v="RYD"/>
    <s v="E35930"/>
    <s v="7308"/>
    <s v="00000"/>
    <s v="00000"/>
    <s v="000000"/>
    <s v="Estates &amp; Facilities"/>
    <s v="Legal Fees"/>
    <s v="Default"/>
    <s v="Default"/>
    <s v="Default"/>
    <n v="161.6"/>
    <d v="2019-01-01T00:00:00"/>
    <x v="0"/>
    <s v="Cost Management"/>
    <s v="Journal Import 71391912:"/>
    <s v="Cost Management A 14795736 71391912"/>
    <s v="31-JAN-2019 Receiving GBP"/>
    <d v="2019-01-31T00:00:00"/>
    <s v="SSCREPMAN,"/>
    <n v="2846"/>
    <s v="Secamb - General Estates Matters - Capsticks Invoice 410896 - 25/10/2018"/>
    <x v="0"/>
    <n v="165074833"/>
    <d v="2019-01-17T00:00:00"/>
    <m/>
    <m/>
    <m/>
    <s v="LONDON-4"/>
    <m/>
    <m/>
    <m/>
    <m/>
    <s v="Planning and Business Development"/>
    <x v="1"/>
    <x v="0"/>
    <x v="1"/>
  </r>
  <r>
    <s v="RYD"/>
    <s v="E35930"/>
    <s v="7308"/>
    <s v="00000"/>
    <s v="00000"/>
    <s v="000000"/>
    <s v="Estates &amp; Facilities"/>
    <s v="Legal Fees"/>
    <s v="Default"/>
    <s v="Default"/>
    <s v="Default"/>
    <n v="252"/>
    <d v="2019-01-01T00:00:00"/>
    <x v="0"/>
    <s v="Cost Management"/>
    <s v="Journal Import 71391912:"/>
    <s v="Cost Management A 14795736 71391912"/>
    <s v="31-JAN-2019 Receiving GBP"/>
    <d v="2019-01-31T00:00:00"/>
    <s v="SSCREPMAN,"/>
    <n v="2847"/>
    <s v="Secamb - General Estates Matters - Capsticks Invoice 403684 - 25/07/2018"/>
    <x v="0"/>
    <n v="165074838"/>
    <d v="2019-01-17T00:00:00"/>
    <m/>
    <m/>
    <m/>
    <s v="LONDON-4"/>
    <m/>
    <m/>
    <m/>
    <m/>
    <s v="Planning and Business Development"/>
    <x v="1"/>
    <x v="0"/>
    <x v="1"/>
  </r>
  <r>
    <s v="RYD"/>
    <s v="E35930"/>
    <s v="7308"/>
    <s v="00000"/>
    <s v="00000"/>
    <s v="000000"/>
    <s v="Estates &amp; Facilities"/>
    <s v="Legal Fees"/>
    <s v="Default"/>
    <s v="Default"/>
    <s v="Default"/>
    <n v="439"/>
    <d v="2019-01-01T00:00:00"/>
    <x v="0"/>
    <s v="Cost Management"/>
    <s v="Journal Import 71391912:"/>
    <s v="Cost Management A 14795736 71391912"/>
    <s v="31-JAN-2019 Receiving GBP"/>
    <d v="2019-01-31T00:00:00"/>
    <s v="SSCREPMAN,"/>
    <n v="2848"/>
    <s v="Crawley Ambulance station sale. Additional fees to reconcile Invoice 407879A  Jan 2019"/>
    <x v="0"/>
    <n v="165056810"/>
    <d v="2019-01-17T00:00:00"/>
    <m/>
    <m/>
    <m/>
    <s v="LONDON-4"/>
    <m/>
    <m/>
    <m/>
    <m/>
    <s v="Planning and Business Development"/>
    <x v="1"/>
    <x v="0"/>
    <x v="1"/>
  </r>
  <r>
    <s v="RYD"/>
    <s v="E35930"/>
    <s v="7308"/>
    <s v="00000"/>
    <s v="00000"/>
    <s v="000000"/>
    <s v="Estates &amp; Facilities"/>
    <s v="Legal Fees"/>
    <s v="Default"/>
    <s v="Default"/>
    <s v="Default"/>
    <n v="180.6"/>
    <d v="2019-01-01T00:00:00"/>
    <x v="0"/>
    <s v="Cost Management"/>
    <s v="Journal Import 71391912:"/>
    <s v="Cost Management A 14795736 71391912"/>
    <s v="31-JAN-2019 Receiving GBP"/>
    <d v="2019-01-31T00:00:00"/>
    <s v="SSCREPMAN,"/>
    <n v="2849"/>
    <s v="Godalming Ambulance Station - Capsticks Invoice 400311 - 11/06/2018"/>
    <x v="0"/>
    <n v="165074842"/>
    <d v="2019-01-17T00:00:00"/>
    <m/>
    <m/>
    <m/>
    <s v="LONDON-4"/>
    <m/>
    <m/>
    <m/>
    <m/>
    <s v="Planning and Business Development"/>
    <x v="1"/>
    <x v="0"/>
    <x v="1"/>
  </r>
  <r>
    <s v="RYD"/>
    <s v="E35930"/>
    <s v="7308"/>
    <s v="00000"/>
    <s v="00000"/>
    <s v="000000"/>
    <s v="Estates &amp; Facilities"/>
    <s v="Legal Fees"/>
    <s v="Default"/>
    <s v="Default"/>
    <s v="Default"/>
    <n v="1819.68"/>
    <d v="2019-01-01T00:00:00"/>
    <x v="0"/>
    <s v="Cost Management"/>
    <s v="Journal Import 71391912:"/>
    <s v="Cost Management A 14795736 71391912"/>
    <s v="31-JAN-2019 Receiving GBP"/>
    <d v="2019-01-31T00:00:00"/>
    <s v="SSCREPMAN,"/>
    <n v="2850"/>
    <s v="Pulborough Ambulance Station Sale - Invoice 400306 - 11/06/2018"/>
    <x v="0"/>
    <n v="165074844"/>
    <d v="2019-01-17T00:00:00"/>
    <m/>
    <m/>
    <m/>
    <s v="LONDON-4"/>
    <m/>
    <m/>
    <m/>
    <m/>
    <s v="Planning and Business Development"/>
    <x v="1"/>
    <x v="0"/>
    <x v="1"/>
  </r>
  <r>
    <s v="RYD"/>
    <s v="E35930"/>
    <s v="7308"/>
    <s v="00000"/>
    <s v="00000"/>
    <s v="000000"/>
    <s v="Estates &amp; Facilities"/>
    <s v="Legal Fees"/>
    <s v="Default"/>
    <s v="Default"/>
    <s v="Default"/>
    <n v="80"/>
    <d v="2019-02-01T00:00:00"/>
    <x v="2"/>
    <s v="Spreadsheet"/>
    <s v="SBS RYD DEC-18 VAT RETURN ADJUSTMENT"/>
    <s v="Spreadsheet A 14855132 71662163"/>
    <s v="SBS RYD DEC-18 VAT RETURN ADJUSTMENT Adjustment GBP"/>
    <d v="2019-02-11T00:00:00"/>
    <s v="ZZZ PAWAR, SACHIN"/>
    <n v="1096"/>
    <s v="CAPSTICKS SOLICITORS-415388-0-https://nww.einvoice-prod.sbs.nhs.uk:8179/invoicepdf/871c92d4-34ad-5a60-a189-c5127b1272ff"/>
    <x v="9"/>
    <m/>
    <d v="2019-02-08T00:00:00"/>
    <m/>
    <s v="CAPSTICKS SOLICITORS-415388-0-"/>
    <m/>
    <m/>
    <s v="https://nww.einvoice-prod.sbs.nhs.uk:8179/invoicepdf/871c92d4-34ad-5a60-a189-c5127b1272ff"/>
    <m/>
    <m/>
    <m/>
    <s v="Planning and Business Development"/>
    <x v="1"/>
    <x v="0"/>
    <x v="1"/>
  </r>
  <r>
    <s v="RYD"/>
    <s v="E35930"/>
    <s v="7308"/>
    <s v="00000"/>
    <s v="00000"/>
    <s v="000000"/>
    <s v="Estates &amp; Facilities"/>
    <s v="Legal Fees"/>
    <s v="Default"/>
    <s v="Default"/>
    <s v="Default"/>
    <n v="86.8"/>
    <d v="2019-02-01T00:00:00"/>
    <x v="2"/>
    <s v="Spreadsheet"/>
    <s v="SBS RYD DEC-18 VAT RETURN ADJUSTMENT"/>
    <s v="Spreadsheet A 14855132 71662163"/>
    <s v="SBS RYD DEC-18 VAT RETURN ADJUSTMENT Adjustment GBP"/>
    <d v="2019-02-11T00:00:00"/>
    <s v="ZZZ PAWAR, SACHIN"/>
    <n v="1097"/>
    <s v="CAPSTICKS SOLICITORS-415385-0-https://nww.einvoice-prod.sbs.nhs.uk:8179/invoicepdf/4fdf5916-fe77-5f6d-b812-781b359090bf"/>
    <x v="9"/>
    <m/>
    <d v="2019-02-08T00:00:00"/>
    <m/>
    <s v="CAPSTICKS SOLICITORS-415385-0-"/>
    <m/>
    <m/>
    <s v="https://nww.einvoice-prod.sbs.nhs.uk:8179/invoicepdf/4fdf5916-fe77-5f6d-b812-781b359090bf"/>
    <m/>
    <m/>
    <m/>
    <s v="Planning and Business Development"/>
    <x v="1"/>
    <x v="0"/>
    <x v="1"/>
  </r>
  <r>
    <s v="RYD"/>
    <s v="E35930"/>
    <s v="7308"/>
    <s v="00000"/>
    <s v="00000"/>
    <s v="000000"/>
    <s v="Estates &amp; Facilities"/>
    <s v="Legal Fees"/>
    <s v="Default"/>
    <s v="Default"/>
    <s v="Default"/>
    <n v="92.8"/>
    <d v="2019-02-01T00:00:00"/>
    <x v="2"/>
    <s v="Spreadsheet"/>
    <s v="SBS RYD DEC-18 VAT RETURN ADJUSTMENT"/>
    <s v="Spreadsheet A 14855132 71662163"/>
    <s v="SBS RYD DEC-18 VAT RETURN ADJUSTMENT Adjustment GBP"/>
    <d v="2019-02-11T00:00:00"/>
    <s v="ZZZ PAWAR, SACHIN"/>
    <n v="1098"/>
    <s v="CAPSTICKS SOLICITORS-413785-0-https://nww.einvoice-prod.sbs.nhs.uk:8179/invoicepdf/a007ef28-5dca-5eda-ada4-18585e2c87f7"/>
    <x v="9"/>
    <m/>
    <d v="2019-02-08T00:00:00"/>
    <m/>
    <s v="CAPSTICKS SOLICITORS-413785-0-"/>
    <m/>
    <m/>
    <s v="https://nww.einvoice-prod.sbs.nhs.uk:8179/invoicepdf/a007ef28-5dca-5eda-ada4-18585e2c87f7"/>
    <m/>
    <m/>
    <m/>
    <s v="Planning and Business Development"/>
    <x v="1"/>
    <x v="0"/>
    <x v="1"/>
  </r>
  <r>
    <s v="RYD"/>
    <s v="E35930"/>
    <s v="7308"/>
    <s v="00000"/>
    <s v="00000"/>
    <s v="000000"/>
    <s v="Estates &amp; Facilities"/>
    <s v="Legal Fees"/>
    <s v="Default"/>
    <s v="Default"/>
    <s v="Default"/>
    <n v="133.4"/>
    <d v="2019-02-01T00:00:00"/>
    <x v="2"/>
    <s v="Spreadsheet"/>
    <s v="SBS RYD DEC-18 VAT RETURN ADJUSTMENT"/>
    <s v="Spreadsheet A 14855132 71662163"/>
    <s v="SBS RYD DEC-18 VAT RETURN ADJUSTMENT Adjustment GBP"/>
    <d v="2019-02-11T00:00:00"/>
    <s v="ZZZ PAWAR, SACHIN"/>
    <n v="1099"/>
    <s v="CAPSTICKS SOLICITORS-413783-0-https://nww.einvoice-prod.sbs.nhs.uk:8179/invoicepdf/8b1f8253-228f-5319-ad04-c8b066bea073"/>
    <x v="9"/>
    <m/>
    <d v="2019-02-08T00:00:00"/>
    <m/>
    <s v="CAPSTICKS SOLICITORS-413783-0-"/>
    <m/>
    <m/>
    <s v="https://nww.einvoice-prod.sbs.nhs.uk:8179/invoicepdf/8b1f8253-228f-5319-ad04-c8b066bea073"/>
    <m/>
    <m/>
    <m/>
    <s v="Planning and Business Development"/>
    <x v="1"/>
    <x v="0"/>
    <x v="1"/>
  </r>
  <r>
    <s v="RYD"/>
    <s v="E35930"/>
    <s v="7308"/>
    <s v="00000"/>
    <s v="00000"/>
    <s v="000000"/>
    <s v="Estates &amp; Facilities"/>
    <s v="Legal Fees"/>
    <s v="Default"/>
    <s v="Default"/>
    <s v="Default"/>
    <n v="-87.8"/>
    <d v="2019-02-01T00:00:00"/>
    <x v="2"/>
    <s v="Spreadsheet"/>
    <s v="SBS RYD DEC-18 VAT RETURN ADJUSTMENT"/>
    <s v="Spreadsheet A 14855132 71662163"/>
    <s v="SBS RYD DEC-18 VAT RETURN ADJUSTMENT Adjustment GBP"/>
    <d v="2019-02-11T00:00:00"/>
    <s v="ZZZ PAWAR, SACHIN"/>
    <n v="1100"/>
    <s v="CAPSTICKS SOLICITORS-CR407879-0-https://nww.einvoice-prod.sbs.nhs.uk:8179/invoicepdf/ab7a7b4e-d27b-5141-9b7c-0051faf32796"/>
    <x v="9"/>
    <m/>
    <d v="2019-02-08T00:00:00"/>
    <m/>
    <s v="CAPSTICKS SOLICITORS-CR407879-0-"/>
    <m/>
    <m/>
    <s v="https://nww.einvoice-prod.sbs.nhs.uk:8179/invoicepdf/ab7a7b4e-d27b-5141-9b7c-0051faf32796"/>
    <m/>
    <m/>
    <m/>
    <s v="Planning and Business Development"/>
    <x v="1"/>
    <x v="0"/>
    <x v="1"/>
  </r>
  <r>
    <s v="RYD"/>
    <s v="E35930"/>
    <s v="7308"/>
    <s v="00000"/>
    <s v="00000"/>
    <s v="000000"/>
    <s v="Estates &amp; Facilities"/>
    <s v="Legal Fees"/>
    <s v="Default"/>
    <s v="Default"/>
    <s v="Default"/>
    <n v="34.96"/>
    <d v="2019-02-01T00:00:00"/>
    <x v="1"/>
    <s v="Payables"/>
    <s v="Journal Import 71430166:"/>
    <s v="Payables A 14803111 71430166"/>
    <s v="FEB-19 Purchase Invoices GBP"/>
    <d v="2019-02-01T00:00:00"/>
    <s v="SSCREPMAN,"/>
    <n v="53"/>
    <s v="Journal Import Created"/>
    <x v="0"/>
    <n v="418074"/>
    <d v="2019-01-28T00:00:00"/>
    <n v="165075012"/>
    <m/>
    <s v="PO Invoice"/>
    <m/>
    <s v="https://nww.einvoice-prod.sbs.nhs.uk:8179/invoicepdf/9a90d75b-a9bd-5ae1-a866-bdb5140fe995"/>
    <n v="1"/>
    <n v="35"/>
    <m/>
    <s v="Planning and Business Development"/>
    <x v="1"/>
    <x v="0"/>
    <x v="1"/>
  </r>
  <r>
    <s v="RYD"/>
    <s v="E35930"/>
    <s v="7308"/>
    <s v="00000"/>
    <s v="00000"/>
    <s v="000000"/>
    <s v="Estates &amp; Facilities"/>
    <s v="Legal Fees"/>
    <s v="Default"/>
    <s v="Default"/>
    <s v="Default"/>
    <n v="174.8"/>
    <d v="2019-02-01T00:00:00"/>
    <x v="1"/>
    <s v="Payables"/>
    <s v="Journal Import 71430166:"/>
    <s v="Payables A 14803111 71430166"/>
    <s v="FEB-19 Purchase Invoices GBP"/>
    <d v="2019-02-01T00:00:00"/>
    <s v="SSCREPMAN,"/>
    <n v="53"/>
    <s v="Journal Import Created"/>
    <x v="0"/>
    <n v="418074"/>
    <d v="2019-01-28T00:00:00"/>
    <n v="165075012"/>
    <m/>
    <s v="PO Invoice"/>
    <m/>
    <s v="https://nww.einvoice-prod.sbs.nhs.uk:8179/invoicepdf/9a90d75b-a9bd-5ae1-a866-bdb5140fe995"/>
    <n v="1"/>
    <n v="175"/>
    <m/>
    <s v="Planning and Business Development"/>
    <x v="1"/>
    <x v="0"/>
    <x v="1"/>
  </r>
  <r>
    <s v="RYD"/>
    <s v="E35930"/>
    <s v="7308"/>
    <s v="00000"/>
    <s v="00000"/>
    <s v="000000"/>
    <s v="Estates &amp; Facilities"/>
    <s v="Legal Fees"/>
    <s v="Default"/>
    <s v="Default"/>
    <s v="Default"/>
    <n v="-209.76"/>
    <d v="2019-02-01T00:00:00"/>
    <x v="1"/>
    <s v="Payables"/>
    <s v="Journal Import 71430166:"/>
    <s v="Payables A 14803111 71430166"/>
    <s v="FEB-19 Purchase Invoices GBP"/>
    <d v="2019-02-01T00:00:00"/>
    <s v="SSCREPMAN,"/>
    <n v="54"/>
    <s v="Journal Import Created"/>
    <x v="0"/>
    <n v="418074"/>
    <d v="2019-01-28T00:00:00"/>
    <n v="165075012"/>
    <m/>
    <s v="PO Invoice"/>
    <m/>
    <s v="https://nww.einvoice-prod.sbs.nhs.uk:8179/invoicepdf/9a90d75b-a9bd-5ae1-a866-bdb5140fe995"/>
    <n v="1"/>
    <n v="-210"/>
    <m/>
    <s v="Planning and Business Development"/>
    <x v="1"/>
    <x v="0"/>
    <x v="1"/>
  </r>
  <r>
    <s v="RYD"/>
    <s v="E35930"/>
    <s v="7308"/>
    <s v="00000"/>
    <s v="00000"/>
    <s v="000000"/>
    <s v="Estates &amp; Facilities"/>
    <s v="Legal Fees"/>
    <s v="Default"/>
    <s v="Default"/>
    <s v="Default"/>
    <n v="55"/>
    <d v="2019-02-01T00:00:00"/>
    <x v="1"/>
    <s v="Payables"/>
    <s v="Journal Import 71556735:"/>
    <s v="Payables A 14833389 71556735"/>
    <s v="FEB-19 Purchase Invoices GBP"/>
    <d v="2019-02-05T00:00:00"/>
    <s v="SSCREPMAN,"/>
    <n v="40"/>
    <s v="Journal Import Created"/>
    <x v="0"/>
    <n v="418073"/>
    <d v="2019-01-28T00:00:00"/>
    <n v="165075009"/>
    <m/>
    <s v="PO Invoice"/>
    <m/>
    <s v="https://nww.einvoice-prod.sbs.nhs.uk:8179/invoicepdf/6511d720-126a-5ad3-9c12-d14baa1fb0f3"/>
    <n v="1"/>
    <n v="55"/>
    <m/>
    <s v="Planning and Business Development"/>
    <x v="1"/>
    <x v="0"/>
    <x v="1"/>
  </r>
  <r>
    <s v="RYD"/>
    <s v="E35930"/>
    <s v="7308"/>
    <s v="00000"/>
    <s v="00000"/>
    <s v="000000"/>
    <s v="Estates &amp; Facilities"/>
    <s v="Legal Fees"/>
    <s v="Default"/>
    <s v="Default"/>
    <s v="Default"/>
    <n v="-55"/>
    <d v="2019-02-01T00:00:00"/>
    <x v="1"/>
    <s v="Payables"/>
    <s v="Journal Import 71556735:"/>
    <s v="Payables A 14833389 71556735"/>
    <s v="FEB-19 Purchase Invoices GBP"/>
    <d v="2019-02-05T00:00:00"/>
    <s v="SSCREPMAN,"/>
    <n v="41"/>
    <s v="Journal Import Created"/>
    <x v="0"/>
    <n v="418073"/>
    <d v="2019-01-28T00:00:00"/>
    <n v="165075009"/>
    <m/>
    <s v="PO Invoice"/>
    <m/>
    <s v="https://nww.einvoice-prod.sbs.nhs.uk:8179/invoicepdf/6511d720-126a-5ad3-9c12-d14baa1fb0f3"/>
    <n v="1"/>
    <n v="-55"/>
    <m/>
    <s v="Planning and Business Development"/>
    <x v="1"/>
    <x v="0"/>
    <x v="1"/>
  </r>
  <r>
    <s v="RYD"/>
    <s v="E35930"/>
    <s v="7308"/>
    <s v="00000"/>
    <s v="00000"/>
    <s v="000000"/>
    <s v="Estates &amp; Facilities"/>
    <s v="Legal Fees"/>
    <s v="Default"/>
    <s v="Default"/>
    <s v="Default"/>
    <n v="-1054.4000000000001"/>
    <d v="2019-02-01T00:00:00"/>
    <x v="1"/>
    <s v="Payables"/>
    <s v="Journal Import 71848121:"/>
    <s v="Payables A 14887034 71848121"/>
    <s v="FEB-19 Purchase Invoices GBP"/>
    <d v="2019-02-13T00:00:00"/>
    <s v="SSCREPMAN,"/>
    <n v="19"/>
    <s v="Journal Import Created"/>
    <x v="0"/>
    <s v="413787C"/>
    <d v="2019-02-13T00:00:00"/>
    <n v="165074832"/>
    <m/>
    <s v="PO Invoice"/>
    <m/>
    <s v="https://nww.einvoice-prod.sbs.nhs.uk:8179/invoicepdf/af12559b-b09c-5a25-b6d5-a26080d55638"/>
    <n v="1"/>
    <n v="-1054"/>
    <m/>
    <s v="Planning and Business Development"/>
    <x v="1"/>
    <x v="0"/>
    <x v="1"/>
  </r>
  <r>
    <s v="RYD"/>
    <s v="E35930"/>
    <s v="7308"/>
    <s v="00000"/>
    <s v="00000"/>
    <s v="000000"/>
    <s v="Estates &amp; Facilities"/>
    <s v="Legal Fees"/>
    <s v="Default"/>
    <s v="Default"/>
    <s v="Default"/>
    <n v="1054.4000000000001"/>
    <d v="2019-02-01T00:00:00"/>
    <x v="1"/>
    <s v="Payables"/>
    <s v="Journal Import 71856198:"/>
    <s v="Payables A 14890208 71856198"/>
    <s v="FEB-19 Purchase Invoices GBP"/>
    <d v="2019-02-14T00:00:00"/>
    <s v="SSCREPMAN,"/>
    <n v="14"/>
    <s v="Journal Import Created"/>
    <x v="0"/>
    <s v="413787C"/>
    <d v="2019-02-13T00:00:00"/>
    <n v="165074832"/>
    <m/>
    <s v="PO Invoice"/>
    <m/>
    <s v="https://nww.einvoice-prod.sbs.nhs.uk:8179/invoicepdf/af12559b-b09c-5a25-b6d5-a26080d55638"/>
    <n v="1"/>
    <n v="1054"/>
    <m/>
    <s v="Planning and Business Development"/>
    <x v="1"/>
    <x v="0"/>
    <x v="1"/>
  </r>
  <r>
    <s v="RYD"/>
    <s v="E35930"/>
    <s v="7308"/>
    <s v="00000"/>
    <s v="00000"/>
    <s v="000000"/>
    <s v="Estates &amp; Facilities"/>
    <s v="Legal Fees"/>
    <s v="Default"/>
    <s v="Default"/>
    <s v="Default"/>
    <n v="-1054.4000000000001"/>
    <d v="2019-02-01T00:00:00"/>
    <x v="1"/>
    <s v="Payables"/>
    <s v="Journal Import 71856198:"/>
    <s v="Payables A 14890208 71856198"/>
    <s v="FEB-19 Purchase Invoices GBP"/>
    <d v="2019-02-14T00:00:00"/>
    <s v="SSCREPMAN,"/>
    <n v="14"/>
    <s v="Journal Import Created"/>
    <x v="0"/>
    <s v="413787C"/>
    <d v="2019-02-13T00:00:00"/>
    <n v="165074832"/>
    <m/>
    <s v="PO Invoice"/>
    <m/>
    <s v="https://nww.einvoice-prod.sbs.nhs.uk:8179/invoicepdf/af12559b-b09c-5a25-b6d5-a26080d55638"/>
    <n v="1"/>
    <m/>
    <m/>
    <s v="Planning and Business Development"/>
    <x v="1"/>
    <x v="0"/>
    <x v="1"/>
  </r>
  <r>
    <s v="RYD"/>
    <s v="E35930"/>
    <s v="7308"/>
    <s v="00000"/>
    <s v="00000"/>
    <s v="000000"/>
    <s v="Estates &amp; Facilities"/>
    <s v="Legal Fees"/>
    <s v="Default"/>
    <s v="Default"/>
    <s v="Default"/>
    <n v="1744"/>
    <d v="2019-02-01T00:00:00"/>
    <x v="1"/>
    <s v="Payables"/>
    <s v="Journal Import 71922055:"/>
    <s v="Payables A 14897216 71922055"/>
    <s v="FEB-19 Purchase Invoices GBP"/>
    <d v="2019-02-15T00:00:00"/>
    <s v="SSCREPMAN,"/>
    <n v="36"/>
    <s v="Journal Import Created"/>
    <x v="0"/>
    <s v="413787A"/>
    <d v="2018-11-27T00:00:00"/>
    <n v="165074832"/>
    <m/>
    <s v="PO Invoice"/>
    <m/>
    <s v="https://nww.einvoice-prod.sbs.nhs.uk:8179/invoicepdf/7c9821c9-ef3e-5b47-b3c2-2dd8d3fdebac"/>
    <n v="1"/>
    <n v="872"/>
    <m/>
    <s v="Planning and Business Development"/>
    <x v="1"/>
    <x v="0"/>
    <x v="1"/>
  </r>
  <r>
    <s v="RYD"/>
    <s v="E35930"/>
    <s v="7308"/>
    <s v="00000"/>
    <s v="00000"/>
    <s v="000000"/>
    <s v="Estates &amp; Facilities"/>
    <s v="Legal Fees"/>
    <s v="Default"/>
    <s v="Default"/>
    <s v="Default"/>
    <n v="1824"/>
    <d v="2019-02-01T00:00:00"/>
    <x v="1"/>
    <s v="Payables"/>
    <s v="Journal Import 71922055:"/>
    <s v="Payables A 14897216 71922055"/>
    <s v="FEB-19 Purchase Invoices GBP"/>
    <d v="2019-02-15T00:00:00"/>
    <s v="SSCREPMAN,"/>
    <n v="36"/>
    <s v="Journal Import Created"/>
    <x v="0"/>
    <s v="413787A"/>
    <d v="2018-11-27T00:00:00"/>
    <n v="165074832"/>
    <m/>
    <s v="PO Invoice"/>
    <m/>
    <s v="https://nww.einvoice-prod.sbs.nhs.uk:8179/invoicepdf/7c9821c9-ef3e-5b47-b3c2-2dd8d3fdebac"/>
    <n v="1"/>
    <n v="912"/>
    <m/>
    <s v="Planning and Business Development"/>
    <x v="1"/>
    <x v="0"/>
    <x v="1"/>
  </r>
  <r>
    <s v="RYD"/>
    <s v="E35930"/>
    <s v="7308"/>
    <s v="00000"/>
    <s v="00000"/>
    <s v="000000"/>
    <s v="Estates &amp; Facilities"/>
    <s v="Legal Fees"/>
    <s v="Default"/>
    <s v="Default"/>
    <s v="Default"/>
    <n v="-912"/>
    <d v="2019-02-01T00:00:00"/>
    <x v="1"/>
    <s v="Payables"/>
    <s v="Journal Import 71922055:"/>
    <s v="Payables A 14897216 71922055"/>
    <s v="FEB-19 Purchase Invoices GBP"/>
    <d v="2019-02-15T00:00:00"/>
    <s v="SSCREPMAN,"/>
    <n v="37"/>
    <s v="Journal Import Created"/>
    <x v="0"/>
    <s v="413787A"/>
    <d v="2018-11-27T00:00:00"/>
    <n v="165074832"/>
    <m/>
    <s v="PO Invoice"/>
    <m/>
    <s v="https://nww.einvoice-prod.sbs.nhs.uk:8179/invoicepdf/7c9821c9-ef3e-5b47-b3c2-2dd8d3fdebac"/>
    <n v="1"/>
    <n v="-912"/>
    <m/>
    <s v="Planning and Business Development"/>
    <x v="1"/>
    <x v="0"/>
    <x v="1"/>
  </r>
  <r>
    <s v="RYD"/>
    <s v="E35930"/>
    <s v="7308"/>
    <s v="00000"/>
    <s v="00000"/>
    <s v="000000"/>
    <s v="Estates &amp; Facilities"/>
    <s v="Legal Fees"/>
    <s v="Default"/>
    <s v="Default"/>
    <s v="Default"/>
    <n v="-1744"/>
    <d v="2019-02-01T00:00:00"/>
    <x v="1"/>
    <s v="Payables"/>
    <s v="Journal Import 71922055:"/>
    <s v="Payables A 14897216 71922055"/>
    <s v="FEB-19 Purchase Invoices GBP"/>
    <d v="2019-02-15T00:00:00"/>
    <s v="SSCREPMAN,"/>
    <n v="37"/>
    <s v="Journal Import Created"/>
    <x v="0"/>
    <s v="413787A"/>
    <d v="2018-11-27T00:00:00"/>
    <n v="165074832"/>
    <m/>
    <s v="PO Invoice"/>
    <m/>
    <s v="https://nww.einvoice-prod.sbs.nhs.uk:8179/invoicepdf/7c9821c9-ef3e-5b47-b3c2-2dd8d3fdebac"/>
    <n v="1"/>
    <n v="-872"/>
    <m/>
    <s v="Planning and Business Development"/>
    <x v="1"/>
    <x v="0"/>
    <x v="1"/>
  </r>
  <r>
    <s v="RYD"/>
    <s v="E35930"/>
    <s v="7308"/>
    <s v="00000"/>
    <s v="00000"/>
    <s v="000000"/>
    <s v="Estates &amp; Facilities"/>
    <s v="Legal Fees"/>
    <s v="Default"/>
    <s v="Default"/>
    <s v="Default"/>
    <n v="-40"/>
    <d v="2019-02-01T00:00:00"/>
    <x v="1"/>
    <s v="Payables"/>
    <s v="Journal Import 71922055:"/>
    <s v="Payables A 14897216 71922055"/>
    <s v="FEB-19 Purchase Invoices GBP"/>
    <d v="2019-02-15T00:00:00"/>
    <s v="SSCREPMAN,"/>
    <n v="37"/>
    <s v="Journal Import Created"/>
    <x v="0"/>
    <s v="413787A"/>
    <d v="2018-11-27T00:00:00"/>
    <n v="165074832"/>
    <m/>
    <s v="PO Invoice"/>
    <m/>
    <s v="https://nww.einvoice-prod.sbs.nhs.uk:8179/invoicepdf/7c9821c9-ef3e-5b47-b3c2-2dd8d3fdebac"/>
    <m/>
    <m/>
    <m/>
    <s v="Planning and Business Development"/>
    <x v="1"/>
    <x v="0"/>
    <x v="1"/>
  </r>
  <r>
    <s v="RYD"/>
    <s v="E35930"/>
    <s v="7308"/>
    <s v="00000"/>
    <s v="00000"/>
    <s v="000000"/>
    <s v="Estates &amp; Facilities"/>
    <s v="Legal Fees"/>
    <s v="Default"/>
    <s v="Default"/>
    <s v="Default"/>
    <n v="-176"/>
    <d v="2019-02-01T00:00:00"/>
    <x v="1"/>
    <s v="Payables"/>
    <s v="Journal Import 71922055:"/>
    <s v="Payables A 14897216 71922055"/>
    <s v="FEB-19 Purchase Invoices GBP"/>
    <d v="2019-02-15T00:00:00"/>
    <s v="SSCREPMAN,"/>
    <n v="37"/>
    <s v="Journal Import Created"/>
    <x v="0"/>
    <s v="415385C"/>
    <d v="2019-02-13T00:00:00"/>
    <n v="165056810"/>
    <m/>
    <s v="PO Invoice"/>
    <m/>
    <s v="https://nww.einvoice-prod.sbs.nhs.uk:8179/invoicepdf/335de617-4e4b-5f21-921d-ab21db88056e"/>
    <n v="1"/>
    <m/>
    <m/>
    <s v="Planning and Business Development"/>
    <x v="1"/>
    <x v="0"/>
    <x v="1"/>
  </r>
  <r>
    <s v="RYD"/>
    <s v="E35930"/>
    <s v="7308"/>
    <s v="00000"/>
    <s v="00000"/>
    <s v="000000"/>
    <s v="Estates &amp; Facilities"/>
    <s v="Legal Fees"/>
    <s v="Default"/>
    <s v="Default"/>
    <s v="Default"/>
    <n v="413"/>
    <d v="2019-02-01T00:00:00"/>
    <x v="1"/>
    <s v="Payables"/>
    <s v="Journal Import 72143642:"/>
    <s v="Payables A 14940330 72143642"/>
    <s v="FEB-19 Purchase Invoices GBP"/>
    <d v="2019-02-22T00:00:00"/>
    <s v="SSCREPMAN,"/>
    <n v="31"/>
    <s v="Journal Import Created"/>
    <x v="0"/>
    <n v="420770"/>
    <d v="2019-02-20T00:00:00"/>
    <n v="165056810"/>
    <m/>
    <s v="PO Invoice"/>
    <m/>
    <s v="https://nww.einvoice-prod.sbs.nhs.uk:8179/invoicepdf/e8672e69-c3ce-59c0-ba4b-163f42de941d"/>
    <n v="1"/>
    <n v="413"/>
    <m/>
    <s v="Planning and Business Development"/>
    <x v="1"/>
    <x v="0"/>
    <x v="1"/>
  </r>
  <r>
    <s v="RYD"/>
    <s v="E35930"/>
    <s v="7308"/>
    <s v="00000"/>
    <s v="00000"/>
    <s v="000000"/>
    <s v="Estates &amp; Facilities"/>
    <s v="Legal Fees"/>
    <s v="Default"/>
    <s v="Default"/>
    <s v="Default"/>
    <n v="384"/>
    <d v="2019-02-01T00:00:00"/>
    <x v="1"/>
    <s v="Payables"/>
    <s v="Journal Import 72143642:"/>
    <s v="Payables A 14940330 72143642"/>
    <s v="FEB-19 Purchase Invoices GBP"/>
    <d v="2019-02-22T00:00:00"/>
    <s v="SSCREPMAN,"/>
    <n v="31"/>
    <s v="Journal Import Created"/>
    <x v="0"/>
    <n v="420773"/>
    <d v="2019-02-20T00:00:00"/>
    <n v="165064559"/>
    <m/>
    <s v="PO Invoice"/>
    <m/>
    <s v="https://nww.einvoice-prod.sbs.nhs.uk:8179/invoicepdf/71014e66-09fb-5db7-8b37-5d15db7792b7"/>
    <n v="1"/>
    <n v="192"/>
    <m/>
    <s v="Planning and Business Development"/>
    <x v="1"/>
    <x v="0"/>
    <x v="1"/>
  </r>
  <r>
    <s v="RYD"/>
    <s v="E35930"/>
    <s v="7308"/>
    <s v="00000"/>
    <s v="00000"/>
    <s v="000000"/>
    <s v="Estates &amp; Facilities"/>
    <s v="Legal Fees"/>
    <s v="Default"/>
    <s v="Default"/>
    <s v="Default"/>
    <n v="-192"/>
    <d v="2019-02-01T00:00:00"/>
    <x v="1"/>
    <s v="Payables"/>
    <s v="Journal Import 72143642:"/>
    <s v="Payables A 14940330 72143642"/>
    <s v="FEB-19 Purchase Invoices GBP"/>
    <d v="2019-02-22T00:00:00"/>
    <s v="SSCREPMAN,"/>
    <n v="32"/>
    <s v="Journal Import Created"/>
    <x v="0"/>
    <n v="420773"/>
    <d v="2019-02-20T00:00:00"/>
    <n v="165064559"/>
    <m/>
    <s v="PO Invoice"/>
    <m/>
    <s v="https://nww.einvoice-prod.sbs.nhs.uk:8179/invoicepdf/71014e66-09fb-5db7-8b37-5d15db7792b7"/>
    <n v="1"/>
    <n v="-192"/>
    <m/>
    <s v="Planning and Business Development"/>
    <x v="1"/>
    <x v="0"/>
    <x v="1"/>
  </r>
  <r>
    <s v="RYD"/>
    <s v="E35930"/>
    <s v="7308"/>
    <s v="00000"/>
    <s v="00000"/>
    <s v="000000"/>
    <s v="Estates &amp; Facilities"/>
    <s v="Legal Fees"/>
    <s v="Default"/>
    <s v="Default"/>
    <s v="Default"/>
    <n v="-34.96"/>
    <d v="2019-02-01T00:00:00"/>
    <x v="1"/>
    <s v="Payables"/>
    <s v="Journal Import 72298300:"/>
    <s v="Payables A 14968499 72298300"/>
    <s v="FEB-19 Purchase Invoices GBP"/>
    <d v="2019-02-27T00:00:00"/>
    <s v="SSCREPMAN,"/>
    <n v="52"/>
    <s v="Journal Import Created"/>
    <x v="0"/>
    <n v="1"/>
    <d v="2019-02-25T00:00:00"/>
    <n v="165075012"/>
    <m/>
    <s v="PO Invoice"/>
    <m/>
    <s v="https://nww.einvoice-prod.sbs.nhs.uk:8179/invoicepdf/49221cde-c21b-50cf-8806-b4e2e5f19f0d"/>
    <n v="1"/>
    <n v="-35"/>
    <m/>
    <s v="Planning and Business Development"/>
    <x v="1"/>
    <x v="0"/>
    <x v="1"/>
  </r>
  <r>
    <s v="RYD"/>
    <s v="E35930"/>
    <s v="7308"/>
    <s v="00000"/>
    <s v="00000"/>
    <s v="000000"/>
    <s v="Estates &amp; Facilities"/>
    <s v="Legal Fees"/>
    <s v="Default"/>
    <s v="Default"/>
    <s v="Default"/>
    <n v="34.96"/>
    <d v="2019-02-01T00:00:00"/>
    <x v="1"/>
    <s v="Payables"/>
    <s v="Journal Import 72298300:"/>
    <s v="Payables A 14968499 72298300"/>
    <s v="FEB-19 Purchase Invoices GBP"/>
    <d v="2019-02-27T00:00:00"/>
    <s v="SSCREPMAN,"/>
    <n v="52"/>
    <s v="Journal Import Created"/>
    <x v="0"/>
    <n v="1"/>
    <d v="2019-02-25T00:00:00"/>
    <n v="165075012"/>
    <m/>
    <s v="PO Invoice"/>
    <m/>
    <s v="https://nww.einvoice-prod.sbs.nhs.uk:8179/invoicepdf/49221cde-c21b-50cf-8806-b4e2e5f19f0d"/>
    <n v="1"/>
    <n v="35"/>
    <m/>
    <s v="Planning and Business Development"/>
    <x v="1"/>
    <x v="0"/>
    <x v="1"/>
  </r>
  <r>
    <s v="RYD"/>
    <s v="E35930"/>
    <s v="7308"/>
    <s v="00000"/>
    <s v="00000"/>
    <s v="000000"/>
    <s v="Estates &amp; Facilities"/>
    <s v="Legal Fees"/>
    <s v="Default"/>
    <s v="Default"/>
    <s v="Default"/>
    <n v="442.7"/>
    <d v="2019-02-01T00:00:00"/>
    <x v="1"/>
    <s v="Payables"/>
    <s v="Journal Import 72298300:"/>
    <s v="Payables A 14968499 72298300"/>
    <s v="FEB-19 Purchase Invoices GBP"/>
    <d v="2019-02-27T00:00:00"/>
    <s v="SSCREPMAN,"/>
    <n v="52"/>
    <s v="Journal Import Created"/>
    <x v="0"/>
    <n v="420768"/>
    <d v="2019-02-20T00:00:00"/>
    <n v="165075742"/>
    <m/>
    <s v="PO Invoice"/>
    <m/>
    <s v="https://nww.einvoice-prod.sbs.nhs.uk:8179/invoicepdf/58d58f0d-55e6-52b4-b14d-40a6f52378a5"/>
    <n v="1"/>
    <n v="443"/>
    <m/>
    <s v="Planning and Business Development"/>
    <x v="1"/>
    <x v="0"/>
    <x v="1"/>
  </r>
  <r>
    <s v="RYD"/>
    <s v="E35930"/>
    <s v="7308"/>
    <s v="00000"/>
    <s v="00000"/>
    <s v="000000"/>
    <s v="Estates &amp; Facilities"/>
    <s v="Legal Fees"/>
    <s v="Default"/>
    <s v="Default"/>
    <s v="Default"/>
    <n v="420"/>
    <d v="2019-02-01T00:00:00"/>
    <x v="1"/>
    <s v="Payables"/>
    <s v="Journal Import 72298300:"/>
    <s v="Payables A 14968499 72298300"/>
    <s v="FEB-19 Purchase Invoices GBP"/>
    <d v="2019-02-27T00:00:00"/>
    <s v="SSCREPMAN,"/>
    <n v="52"/>
    <s v="Journal Import Created"/>
    <x v="0"/>
    <n v="420770"/>
    <d v="2019-02-20T00:00:00"/>
    <n v="165075723"/>
    <m/>
    <s v="PO Invoice"/>
    <m/>
    <s v="https://nww.einvoice-prod.sbs.nhs.uk:8179/invoicepdf/e8672e69-c3ce-59c0-ba4b-163f42de941d"/>
    <n v="1"/>
    <n v="420"/>
    <m/>
    <s v="Planning and Business Development"/>
    <x v="1"/>
    <x v="0"/>
    <x v="1"/>
  </r>
  <r>
    <s v="RYD"/>
    <s v="E35930"/>
    <s v="7308"/>
    <s v="00000"/>
    <s v="00000"/>
    <s v="000000"/>
    <s v="Estates &amp; Facilities"/>
    <s v="Legal Fees"/>
    <s v="Default"/>
    <s v="Default"/>
    <s v="Default"/>
    <n v="192"/>
    <d v="2019-02-01T00:00:00"/>
    <x v="1"/>
    <s v="Payables"/>
    <s v="Journal Import 72298300:"/>
    <s v="Payables A 14968499 72298300"/>
    <s v="FEB-19 Purchase Invoices GBP"/>
    <d v="2019-02-27T00:00:00"/>
    <s v="SSCREPMAN,"/>
    <n v="52"/>
    <s v="Journal Import Created"/>
    <x v="0"/>
    <n v="420773"/>
    <d v="2019-02-20T00:00:00"/>
    <n v="165075663"/>
    <m/>
    <s v="PO Invoice"/>
    <m/>
    <s v="https://nww.einvoice-prod.sbs.nhs.uk:8179/invoicepdf/71014e66-09fb-5db7-8b37-5d15db7792b7"/>
    <n v="1"/>
    <n v="192"/>
    <m/>
    <s v="Planning and Business Development"/>
    <x v="1"/>
    <x v="0"/>
    <x v="1"/>
  </r>
  <r>
    <s v="RYD"/>
    <s v="E35930"/>
    <s v="7308"/>
    <s v="00000"/>
    <s v="00000"/>
    <s v="000000"/>
    <s v="Estates &amp; Facilities"/>
    <s v="Legal Fees"/>
    <s v="Default"/>
    <s v="Default"/>
    <s v="Default"/>
    <n v="-34.96"/>
    <d v="2019-02-01T00:00:00"/>
    <x v="1"/>
    <s v="Payables"/>
    <s v="Journal Import 72298300:"/>
    <s v="Payables A 14968499 72298300"/>
    <s v="FEB-19 Purchase Invoices GBP"/>
    <d v="2019-02-27T00:00:00"/>
    <s v="SSCREPMAN,"/>
    <n v="53"/>
    <s v="Journal Import Created"/>
    <x v="0"/>
    <n v="1"/>
    <d v="2019-02-25T00:00:00"/>
    <n v="165075012"/>
    <m/>
    <s v="PO Invoice"/>
    <m/>
    <s v="https://nww.einvoice-prod.sbs.nhs.uk:8179/invoicepdf/49221cde-c21b-50cf-8806-b4e2e5f19f0d"/>
    <n v="1"/>
    <m/>
    <m/>
    <s v="Planning and Business Development"/>
    <x v="1"/>
    <x v="0"/>
    <x v="1"/>
  </r>
  <r>
    <s v="RYD"/>
    <s v="E35930"/>
    <s v="7308"/>
    <s v="00000"/>
    <s v="00000"/>
    <s v="000000"/>
    <s v="Estates &amp; Facilities"/>
    <s v="Legal Fees"/>
    <s v="Default"/>
    <s v="Default"/>
    <s v="Default"/>
    <n v="-442.7"/>
    <d v="2019-02-01T00:00:00"/>
    <x v="1"/>
    <s v="Payables"/>
    <s v="Journal Import 72298300:"/>
    <s v="Payables A 14968499 72298300"/>
    <s v="FEB-19 Purchase Invoices GBP"/>
    <d v="2019-02-27T00:00:00"/>
    <s v="SSCREPMAN,"/>
    <n v="53"/>
    <s v="Journal Import Created"/>
    <x v="0"/>
    <n v="420768"/>
    <d v="2019-02-20T00:00:00"/>
    <n v="165075742"/>
    <m/>
    <s v="PO Invoice"/>
    <m/>
    <s v="https://nww.einvoice-prod.sbs.nhs.uk:8179/invoicepdf/58d58f0d-55e6-52b4-b14d-40a6f52378a5"/>
    <n v="1"/>
    <n v="-443"/>
    <m/>
    <s v="Planning and Business Development"/>
    <x v="1"/>
    <x v="0"/>
    <x v="1"/>
  </r>
  <r>
    <s v="RYD"/>
    <s v="E35930"/>
    <s v="7308"/>
    <s v="00000"/>
    <s v="00000"/>
    <s v="000000"/>
    <s v="Estates &amp; Facilities"/>
    <s v="Legal Fees"/>
    <s v="Default"/>
    <s v="Default"/>
    <s v="Default"/>
    <n v="-413"/>
    <d v="2019-02-01T00:00:00"/>
    <x v="1"/>
    <s v="Payables"/>
    <s v="Journal Import 72298300:"/>
    <s v="Payables A 14968499 72298300"/>
    <s v="FEB-19 Purchase Invoices GBP"/>
    <d v="2019-02-27T00:00:00"/>
    <s v="SSCREPMAN,"/>
    <n v="53"/>
    <s v="Journal Import Created"/>
    <x v="0"/>
    <n v="420770"/>
    <d v="2019-02-20T00:00:00"/>
    <n v="165075723"/>
    <m/>
    <s v="PO Invoice"/>
    <m/>
    <s v="https://nww.einvoice-prod.sbs.nhs.uk:8179/invoicepdf/e8672e69-c3ce-59c0-ba4b-163f42de941d"/>
    <n v="1"/>
    <n v="-413"/>
    <m/>
    <s v="Planning and Business Development"/>
    <x v="1"/>
    <x v="0"/>
    <x v="1"/>
  </r>
  <r>
    <s v="RYD"/>
    <s v="E35930"/>
    <s v="7308"/>
    <s v="00000"/>
    <s v="00000"/>
    <s v="000000"/>
    <s v="Estates &amp; Facilities"/>
    <s v="Legal Fees"/>
    <s v="Default"/>
    <s v="Default"/>
    <s v="Default"/>
    <n v="-192"/>
    <d v="2019-02-01T00:00:00"/>
    <x v="1"/>
    <s v="Payables"/>
    <s v="Journal Import 72298300:"/>
    <s v="Payables A 14968499 72298300"/>
    <s v="FEB-19 Purchase Invoices GBP"/>
    <d v="2019-02-27T00:00:00"/>
    <s v="SSCREPMAN,"/>
    <n v="53"/>
    <s v="Journal Import Created"/>
    <x v="0"/>
    <n v="420773"/>
    <d v="2019-02-20T00:00:00"/>
    <n v="165075663"/>
    <m/>
    <s v="PO Invoice"/>
    <m/>
    <s v="https://nww.einvoice-prod.sbs.nhs.uk:8179/invoicepdf/71014e66-09fb-5db7-8b37-5d15db7792b7"/>
    <n v="1"/>
    <n v="-192"/>
    <m/>
    <s v="Planning and Business Development"/>
    <x v="1"/>
    <x v="0"/>
    <x v="1"/>
  </r>
  <r>
    <s v="RYD"/>
    <s v="E35930"/>
    <s v="7308"/>
    <s v="00000"/>
    <s v="00000"/>
    <s v="000000"/>
    <s v="Estates &amp; Facilities"/>
    <s v="Legal Fees"/>
    <s v="Default"/>
    <s v="Default"/>
    <s v="Default"/>
    <n v="-31"/>
    <d v="2019-02-01T00:00:00"/>
    <x v="0"/>
    <s v="Cost Management"/>
    <s v="Journal Import 71391912:"/>
    <s v="Cost Management A 14795736 71391912 2"/>
    <s v="01-FEB-2019 Receiving GBP"/>
    <d v="2019-01-31T00:00:00"/>
    <s v="SSCREPMAN,"/>
    <n v="2822"/>
    <s v="Secamb Overpayment Recovery Cases - Invoice 292181 - 21/11/16"/>
    <x v="0"/>
    <n v="165074850"/>
    <d v="2019-01-17T00:00:00"/>
    <m/>
    <m/>
    <m/>
    <s v="LONDON-4"/>
    <m/>
    <m/>
    <m/>
    <m/>
    <s v="Planning and Business Development"/>
    <x v="1"/>
    <x v="0"/>
    <x v="1"/>
  </r>
  <r>
    <s v="RYD"/>
    <s v="E35930"/>
    <s v="7308"/>
    <s v="00000"/>
    <s v="00000"/>
    <s v="000000"/>
    <s v="Estates &amp; Facilities"/>
    <s v="Legal Fees"/>
    <s v="Default"/>
    <s v="Default"/>
    <s v="Default"/>
    <n v="-15"/>
    <d v="2019-02-01T00:00:00"/>
    <x v="0"/>
    <s v="Cost Management"/>
    <s v="Journal Import 71391912:"/>
    <s v="Cost Management A 14795736 71391912 2"/>
    <s v="01-FEB-2019 Receiving GBP"/>
    <d v="2019-01-31T00:00:00"/>
    <s v="SSCREPMAN,"/>
    <n v="2823"/>
    <s v="Hythe ACRP Licence Renewal - Capsticks Invoice 403681 - 25/07/2018"/>
    <x v="0"/>
    <n v="165074840"/>
    <d v="2019-01-17T00:00:00"/>
    <m/>
    <m/>
    <m/>
    <s v="LONDON-4"/>
    <m/>
    <m/>
    <m/>
    <m/>
    <s v="Planning and Business Development"/>
    <x v="1"/>
    <x v="0"/>
    <x v="1"/>
  </r>
  <r>
    <s v="RYD"/>
    <s v="E35930"/>
    <s v="7308"/>
    <s v="00000"/>
    <s v="00000"/>
    <s v="000000"/>
    <s v="Estates &amp; Facilities"/>
    <s v="Legal Fees"/>
    <s v="Default"/>
    <s v="Default"/>
    <s v="Default"/>
    <n v="-313.8"/>
    <d v="2019-02-01T00:00:00"/>
    <x v="0"/>
    <s v="Cost Management"/>
    <s v="Journal Import 71391912:"/>
    <s v="Cost Management A 14795736 71391912 2"/>
    <s v="01-FEB-2019 Receiving GBP"/>
    <d v="2019-01-31T00:00:00"/>
    <s v="SSCREPMAN,"/>
    <n v="2824"/>
    <s v="Lewes ACRP/ Ambulance Station Disposal - Invoice 299456 - 17/03/2017"/>
    <x v="0"/>
    <n v="165074849"/>
    <d v="2019-01-17T00:00:00"/>
    <m/>
    <m/>
    <m/>
    <s v="LONDON-4"/>
    <m/>
    <m/>
    <m/>
    <m/>
    <s v="Planning and Business Development"/>
    <x v="1"/>
    <x v="0"/>
    <x v="1"/>
  </r>
  <r>
    <s v="RYD"/>
    <s v="E35930"/>
    <s v="7308"/>
    <s v="00000"/>
    <s v="00000"/>
    <s v="000000"/>
    <s v="Estates &amp; Facilities"/>
    <s v="Legal Fees"/>
    <s v="Default"/>
    <s v="Default"/>
    <s v="Default"/>
    <n v="-71.28"/>
    <d v="2019-02-01T00:00:00"/>
    <x v="0"/>
    <s v="Cost Management"/>
    <s v="Journal Import 71391912:"/>
    <s v="Cost Management A 14795736 71391912 2"/>
    <s v="01-FEB-2019 Receiving GBP"/>
    <d v="2019-01-31T00:00:00"/>
    <s v="SSCREPMAN,"/>
    <n v="2825"/>
    <s v="Secamb Overpayment Recovery Cases - Invoice 290184 - 20/10/16"/>
    <x v="0"/>
    <n v="165074851"/>
    <d v="2019-01-17T00:00:00"/>
    <m/>
    <m/>
    <m/>
    <s v="LONDON-4"/>
    <m/>
    <m/>
    <m/>
    <m/>
    <s v="Planning and Business Development"/>
    <x v="1"/>
    <x v="0"/>
    <x v="1"/>
  </r>
  <r>
    <s v="RYD"/>
    <s v="E35930"/>
    <s v="7308"/>
    <s v="00000"/>
    <s v="00000"/>
    <s v="000000"/>
    <s v="Estates &amp; Facilities"/>
    <s v="Legal Fees"/>
    <s v="Default"/>
    <s v="Default"/>
    <s v="Default"/>
    <n v="-116"/>
    <d v="2019-02-01T00:00:00"/>
    <x v="0"/>
    <s v="Cost Management"/>
    <s v="Journal Import 71391912:"/>
    <s v="Cost Management A 14795736 71391912 2"/>
    <s v="01-FEB-2019 Receiving GBP"/>
    <d v="2019-01-31T00:00:00"/>
    <s v="SSCREPMAN,"/>
    <n v="2826"/>
    <s v="Hythe ACRP Licence Renewal - Capsticks Invoice 400310 - 11/06/2018"/>
    <x v="0"/>
    <n v="165074843"/>
    <d v="2019-01-17T00:00:00"/>
    <m/>
    <m/>
    <m/>
    <s v="LONDON-4"/>
    <m/>
    <m/>
    <m/>
    <m/>
    <s v="Planning and Business Development"/>
    <x v="1"/>
    <x v="0"/>
    <x v="1"/>
  </r>
  <r>
    <s v="RYD"/>
    <s v="E35930"/>
    <s v="7308"/>
    <s v="00000"/>
    <s v="00000"/>
    <s v="000000"/>
    <s v="Estates &amp; Facilities"/>
    <s v="Legal Fees"/>
    <s v="Default"/>
    <s v="Default"/>
    <s v="Default"/>
    <n v="-160"/>
    <d v="2019-02-01T00:00:00"/>
    <x v="0"/>
    <s v="Cost Management"/>
    <s v="Journal Import 71391912:"/>
    <s v="Cost Management A 14795736 71391912 2"/>
    <s v="01-FEB-2019 Receiving GBP"/>
    <d v="2019-01-31T00:00:00"/>
    <s v="SSCREPMAN,"/>
    <n v="2827"/>
    <s v="Banstead Aerial - Virgin Wayleave - Capsticks Invoice 289969 - 18/10/2016"/>
    <x v="0"/>
    <n v="165074852"/>
    <d v="2019-01-17T00:00:00"/>
    <m/>
    <m/>
    <m/>
    <s v="LONDON-4"/>
    <m/>
    <m/>
    <m/>
    <m/>
    <s v="Planning and Business Development"/>
    <x v="1"/>
    <x v="0"/>
    <x v="1"/>
  </r>
  <r>
    <s v="RYD"/>
    <s v="E35930"/>
    <s v="7308"/>
    <s v="00000"/>
    <s v="00000"/>
    <s v="000000"/>
    <s v="Estates &amp; Facilities"/>
    <s v="Legal Fees"/>
    <s v="Default"/>
    <s v="Default"/>
    <s v="Default"/>
    <n v="-169.8"/>
    <d v="2019-02-01T00:00:00"/>
    <x v="0"/>
    <s v="Cost Management"/>
    <s v="Journal Import 71391912:"/>
    <s v="Cost Management A 14795736 71391912 2"/>
    <s v="01-FEB-2019 Receiving GBP"/>
    <d v="2019-01-31T00:00:00"/>
    <s v="SSCREPMAN,"/>
    <n v="2828"/>
    <s v="Secamb - General Estates Matters - Capsticks Invoice 413788 - 27/11/2018"/>
    <x v="0"/>
    <n v="165074831"/>
    <d v="2019-01-17T00:00:00"/>
    <m/>
    <m/>
    <m/>
    <s v="LONDON-4"/>
    <m/>
    <m/>
    <m/>
    <m/>
    <s v="Planning and Business Development"/>
    <x v="1"/>
    <x v="0"/>
    <x v="1"/>
  </r>
  <r>
    <s v="RYD"/>
    <s v="E35930"/>
    <s v="7308"/>
    <s v="00000"/>
    <s v="00000"/>
    <s v="000000"/>
    <s v="Estates &amp; Facilities"/>
    <s v="Legal Fees"/>
    <s v="Default"/>
    <s v="Default"/>
    <s v="Default"/>
    <n v="-177"/>
    <d v="2019-02-01T00:00:00"/>
    <x v="0"/>
    <s v="Cost Management"/>
    <s v="Journal Import 71391912:"/>
    <s v="Cost Management A 14795736 71391912 2"/>
    <s v="01-FEB-2019 Receiving GBP"/>
    <d v="2019-01-31T00:00:00"/>
    <s v="SSCREPMAN,"/>
    <n v="2829"/>
    <s v="Crawley station sale. Additional  fees to reconcile further invoices.  as advised by J Flower.Please match to Po No: 165056810."/>
    <x v="0"/>
    <n v="165056810"/>
    <d v="2017-11-01T00:00:00"/>
    <m/>
    <m/>
    <m/>
    <s v="LONDON-4"/>
    <m/>
    <m/>
    <m/>
    <m/>
    <s v="Planning and Business Development"/>
    <x v="1"/>
    <x v="0"/>
    <x v="1"/>
  </r>
  <r>
    <s v="RYD"/>
    <s v="E35930"/>
    <s v="7308"/>
    <s v="00000"/>
    <s v="00000"/>
    <s v="000000"/>
    <s v="Estates &amp; Facilities"/>
    <s v="Legal Fees"/>
    <s v="Default"/>
    <s v="Default"/>
    <s v="Default"/>
    <n v="-835.42"/>
    <d v="2019-02-01T00:00:00"/>
    <x v="0"/>
    <s v="Cost Management"/>
    <s v="Journal Import 71391912:"/>
    <s v="Cost Management A 14795736 71391912 2"/>
    <s v="01-FEB-2019 Receiving GBP"/>
    <d v="2019-01-31T00:00:00"/>
    <s v="SSCREPMAN,"/>
    <n v="2830"/>
    <s v="Pulborough Ambulance Station Sale - Invoice 317543 - 20/12/2017"/>
    <x v="0"/>
    <n v="165074847"/>
    <d v="2019-01-18T00:00:00"/>
    <m/>
    <m/>
    <m/>
    <s v="LONDON-4"/>
    <m/>
    <m/>
    <m/>
    <m/>
    <s v="Planning and Business Development"/>
    <x v="1"/>
    <x v="0"/>
    <x v="1"/>
  </r>
  <r>
    <s v="RYD"/>
    <s v="E35930"/>
    <s v="7308"/>
    <s v="00000"/>
    <s v="00000"/>
    <s v="000000"/>
    <s v="Estates &amp; Facilities"/>
    <s v="Legal Fees"/>
    <s v="Default"/>
    <s v="Default"/>
    <s v="Default"/>
    <n v="-786"/>
    <d v="2019-02-01T00:00:00"/>
    <x v="0"/>
    <s v="Cost Management"/>
    <s v="Journal Import 71391912:"/>
    <s v="Cost Management A 14795736 71391912 2"/>
    <s v="01-FEB-2019 Receiving GBP"/>
    <d v="2019-01-31T00:00:00"/>
    <s v="SSCREPMAN,"/>
    <n v="2831"/>
    <s v="Seca Depot, Yeoman Way, Invoice 415393 - 19/12/2018"/>
    <x v="0"/>
    <n v="165074889"/>
    <d v="2019-01-18T00:00:00"/>
    <m/>
    <m/>
    <m/>
    <s v="LONDON-4"/>
    <m/>
    <m/>
    <m/>
    <m/>
    <s v="Planning and Business Development"/>
    <x v="1"/>
    <x v="0"/>
    <x v="1"/>
  </r>
  <r>
    <s v="RYD"/>
    <s v="E35930"/>
    <s v="7308"/>
    <s v="00000"/>
    <s v="00000"/>
    <s v="000000"/>
    <s v="Estates &amp; Facilities"/>
    <s v="Legal Fees"/>
    <s v="Default"/>
    <s v="Default"/>
    <s v="Default"/>
    <n v="-111.1"/>
    <d v="2019-02-01T00:00:00"/>
    <x v="0"/>
    <s v="Cost Management"/>
    <s v="Journal Import 71391912:"/>
    <s v="Cost Management A 14795736 71391912 2"/>
    <s v="01-FEB-2019 Receiving GBP"/>
    <d v="2019-01-31T00:00:00"/>
    <s v="SSCREPMAN,"/>
    <n v="2832"/>
    <s v="Pulborough Ambulance Station Sale - Invoice 321673 - 27/02/2017"/>
    <x v="0"/>
    <n v="165074846"/>
    <d v="2019-01-17T00:00:00"/>
    <m/>
    <m/>
    <m/>
    <s v="LONDON-4"/>
    <m/>
    <m/>
    <m/>
    <m/>
    <s v="Planning and Business Development"/>
    <x v="1"/>
    <x v="0"/>
    <x v="1"/>
  </r>
  <r>
    <s v="RYD"/>
    <s v="E35930"/>
    <s v="7308"/>
    <s v="00000"/>
    <s v="00000"/>
    <s v="000000"/>
    <s v="Estates &amp; Facilities"/>
    <s v="Legal Fees"/>
    <s v="Default"/>
    <s v="Default"/>
    <s v="Default"/>
    <n v="-160.80000000000001"/>
    <d v="2019-02-01T00:00:00"/>
    <x v="0"/>
    <s v="Cost Management"/>
    <s v="Journal Import 71391912:"/>
    <s v="Cost Management A 14795736 71391912 2"/>
    <s v="01-FEB-2019 Receiving GBP"/>
    <d v="2019-01-31T00:00:00"/>
    <s v="SSCREPMAN,"/>
    <n v="2833"/>
    <s v="Godalming Ambulance Station - Capsticks Invoice 415390 - 19/12/18"/>
    <x v="0"/>
    <n v="165074853"/>
    <d v="2019-01-17T00:00:00"/>
    <m/>
    <m/>
    <m/>
    <s v="LONDON-4"/>
    <m/>
    <m/>
    <m/>
    <m/>
    <s v="Planning and Business Development"/>
    <x v="1"/>
    <x v="0"/>
    <x v="1"/>
  </r>
  <r>
    <s v="RYD"/>
    <s v="E35930"/>
    <s v="7308"/>
    <s v="00000"/>
    <s v="00000"/>
    <s v="000000"/>
    <s v="Estates &amp; Facilities"/>
    <s v="Legal Fees"/>
    <s v="Default"/>
    <s v="Default"/>
    <s v="Default"/>
    <n v="-55"/>
    <d v="2019-02-01T00:00:00"/>
    <x v="0"/>
    <s v="Cost Management"/>
    <s v="Journal Import 71391912:"/>
    <s v="Cost Management A 14795736 71391912 2"/>
    <s v="01-FEB-2019 Receiving GBP"/>
    <d v="2019-01-31T00:00:00"/>
    <s v="SSCREPMAN,"/>
    <n v="2834"/>
    <s v="Licence For Alterations at SECAMB, Depot, Yeoman Way - Invoice 418073"/>
    <x v="0"/>
    <n v="165075011"/>
    <d v="2019-01-24T00:00:00"/>
    <m/>
    <m/>
    <m/>
    <s v="LONDON-4"/>
    <m/>
    <m/>
    <m/>
    <m/>
    <s v="Planning and Business Development"/>
    <x v="1"/>
    <x v="0"/>
    <x v="1"/>
  </r>
  <r>
    <s v="RYD"/>
    <s v="E35930"/>
    <s v="7308"/>
    <s v="00000"/>
    <s v="00000"/>
    <s v="000000"/>
    <s v="Estates &amp; Facilities"/>
    <s v="Legal Fees"/>
    <s v="Default"/>
    <s v="Default"/>
    <s v="Default"/>
    <n v="-22.37"/>
    <d v="2019-02-01T00:00:00"/>
    <x v="0"/>
    <s v="Cost Management"/>
    <s v="Journal Import 71391912:"/>
    <s v="Cost Management A 14795736 71391912 2"/>
    <s v="01-FEB-2019 Receiving GBP"/>
    <d v="2019-01-31T00:00:00"/>
    <s v="SSCREPMAN,"/>
    <n v="2835"/>
    <s v="Godalming Ambulance Station - Capsticks Invoice 403682 - 25/07/2018"/>
    <x v="0"/>
    <n v="165074839"/>
    <d v="2019-01-17T00:00:00"/>
    <m/>
    <m/>
    <m/>
    <s v="LONDON-4"/>
    <m/>
    <m/>
    <m/>
    <m/>
    <s v="Planning and Business Development"/>
    <x v="1"/>
    <x v="0"/>
    <x v="1"/>
  </r>
  <r>
    <s v="RYD"/>
    <s v="E35930"/>
    <s v="7308"/>
    <s v="00000"/>
    <s v="00000"/>
    <s v="000000"/>
    <s v="Estates &amp; Facilities"/>
    <s v="Legal Fees"/>
    <s v="Default"/>
    <s v="Default"/>
    <s v="Default"/>
    <n v="-198"/>
    <d v="2019-02-01T00:00:00"/>
    <x v="0"/>
    <s v="Cost Management"/>
    <s v="Journal Import 71391912:"/>
    <s v="Cost Management A 14795736 71391912 2"/>
    <s v="01-FEB-2019 Receiving GBP"/>
    <d v="2019-01-31T00:00:00"/>
    <s v="SSCREPMAN,"/>
    <n v="2836"/>
    <s v="Secamb - General Estates Matters - Capsticks Invoice 415391 - 19/12/18"/>
    <x v="0"/>
    <n v="165074854"/>
    <d v="2019-01-17T00:00:00"/>
    <m/>
    <m/>
    <m/>
    <s v="LONDON-4"/>
    <m/>
    <m/>
    <m/>
    <m/>
    <s v="Planning and Business Development"/>
    <x v="1"/>
    <x v="0"/>
    <x v="1"/>
  </r>
  <r>
    <s v="RYD"/>
    <s v="E35930"/>
    <s v="7308"/>
    <s v="00000"/>
    <s v="00000"/>
    <s v="000000"/>
    <s v="Estates &amp; Facilities"/>
    <s v="Legal Fees"/>
    <s v="Default"/>
    <s v="Default"/>
    <s v="Default"/>
    <n v="-22.4"/>
    <d v="2019-02-01T00:00:00"/>
    <x v="0"/>
    <s v="Cost Management"/>
    <s v="Journal Import 71391912:"/>
    <s v="Cost Management A 14795736 71391912 2"/>
    <s v="01-FEB-2019 Receiving GBP"/>
    <d v="2019-01-31T00:00:00"/>
    <s v="SSCREPMAN,"/>
    <n v="2837"/>
    <s v="Godalming Ambulance Station Adverse Possession - Capsticks Invoice 410889 - 25/10/2018"/>
    <x v="0"/>
    <n v="165074835"/>
    <d v="2019-01-17T00:00:00"/>
    <m/>
    <m/>
    <m/>
    <s v="LONDON-4"/>
    <m/>
    <m/>
    <m/>
    <m/>
    <s v="Planning and Business Development"/>
    <x v="1"/>
    <x v="0"/>
    <x v="1"/>
  </r>
  <r>
    <s v="RYD"/>
    <s v="E35930"/>
    <s v="7308"/>
    <s v="00000"/>
    <s v="00000"/>
    <s v="000000"/>
    <s v="Estates &amp; Facilities"/>
    <s v="Legal Fees"/>
    <s v="Default"/>
    <s v="Default"/>
    <s v="Default"/>
    <n v="-188.1"/>
    <d v="2019-02-01T00:00:00"/>
    <x v="0"/>
    <s v="Cost Management"/>
    <s v="Journal Import 71391912:"/>
    <s v="Cost Management A 14795736 71391912 2"/>
    <s v="01-FEB-2019 Receiving GBP"/>
    <d v="2019-01-31T00:00:00"/>
    <s v="SSCREPMAN,"/>
    <n v="2838"/>
    <s v="Dorking Ambulance Station Access - Capsticks Invoice 417605 - 14/1/19"/>
    <x v="0"/>
    <n v="165074856"/>
    <d v="2019-01-17T00:00:00"/>
    <m/>
    <m/>
    <m/>
    <s v="LONDON-4"/>
    <m/>
    <m/>
    <m/>
    <m/>
    <s v="Planning and Business Development"/>
    <x v="1"/>
    <x v="0"/>
    <x v="1"/>
  </r>
  <r>
    <s v="RYD"/>
    <s v="E35930"/>
    <s v="7308"/>
    <s v="00000"/>
    <s v="00000"/>
    <s v="000000"/>
    <s v="Estates &amp; Facilities"/>
    <s v="Legal Fees"/>
    <s v="Default"/>
    <s v="Default"/>
    <s v="Default"/>
    <n v="-107"/>
    <d v="2019-02-01T00:00:00"/>
    <x v="0"/>
    <s v="Cost Management"/>
    <s v="Journal Import 71391912:"/>
    <s v="Cost Management A 14795736 71391912 2"/>
    <s v="01-FEB-2019 Receiving GBP"/>
    <d v="2019-01-31T00:00:00"/>
    <s v="SSCREPMAN,"/>
    <n v="2839"/>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34.96"/>
    <d v="2019-02-01T00:00:00"/>
    <x v="0"/>
    <s v="Cost Management"/>
    <s v="Journal Import 71391912:"/>
    <s v="Cost Management A 14795736 71391912 2"/>
    <s v="01-FEB-2019 Receiving GBP"/>
    <d v="2019-01-31T00:00:00"/>
    <s v="SSCREPMAN,"/>
    <n v="2840"/>
    <s v="Banstead MRC - Restrictive Covenant Review &amp; Advice, Plus Disbursements - Invoice 418074 Top Up to PO 165075012"/>
    <x v="0"/>
    <n v="165075012"/>
    <d v="2019-01-29T00:00:00"/>
    <m/>
    <m/>
    <m/>
    <s v="LONDON-4"/>
    <m/>
    <m/>
    <m/>
    <m/>
    <s v="Planning and Business Development"/>
    <x v="1"/>
    <x v="0"/>
    <x v="1"/>
  </r>
  <r>
    <s v="RYD"/>
    <s v="E35930"/>
    <s v="7308"/>
    <s v="00000"/>
    <s v="00000"/>
    <s v="000000"/>
    <s v="Estates &amp; Facilities"/>
    <s v="Legal Fees"/>
    <s v="Default"/>
    <s v="Default"/>
    <s v="Default"/>
    <n v="-8.6"/>
    <d v="2019-02-01T00:00:00"/>
    <x v="0"/>
    <s v="Cost Management"/>
    <s v="Journal Import 71391912:"/>
    <s v="Cost Management A 14795736 71391912 2"/>
    <s v="01-FEB-2019 Receiving GBP"/>
    <d v="2019-01-31T00:00:00"/>
    <s v="SSCREPMAN,"/>
    <n v="2841"/>
    <s v="Bognor Ambulance Station To Sublease To SCAS - Capsticks Invoice 3403677 - 25//07/2018"/>
    <x v="0"/>
    <n v="165074841"/>
    <d v="2019-01-17T00:00:00"/>
    <m/>
    <m/>
    <m/>
    <s v="LONDON-4"/>
    <m/>
    <m/>
    <m/>
    <m/>
    <s v="Planning and Business Development"/>
    <x v="1"/>
    <x v="0"/>
    <x v="1"/>
  </r>
  <r>
    <s v="RYD"/>
    <s v="E35930"/>
    <s v="7308"/>
    <s v="00000"/>
    <s v="00000"/>
    <s v="000000"/>
    <s v="Estates &amp; Facilities"/>
    <s v="Legal Fees"/>
    <s v="Default"/>
    <s v="Default"/>
    <s v="Default"/>
    <n v="-340"/>
    <d v="2019-02-01T00:00:00"/>
    <x v="0"/>
    <s v="Cost Management"/>
    <s v="Journal Import 71391912:"/>
    <s v="Cost Management A 14795736 71391912 2"/>
    <s v="01-FEB-2019 Receiving GBP"/>
    <d v="2019-01-31T00:00:00"/>
    <s v="SSCREPMAN,"/>
    <n v="2842"/>
    <s v="Bognor Ambulance Station To Sublease To SCAS - Capsticks Invoice 317542 - 20/12/2017"/>
    <x v="0"/>
    <n v="165074848"/>
    <d v="2019-01-17T00:00:00"/>
    <m/>
    <m/>
    <m/>
    <s v="LONDON-4"/>
    <m/>
    <m/>
    <m/>
    <m/>
    <s v="Planning and Business Development"/>
    <x v="1"/>
    <x v="0"/>
    <x v="1"/>
  </r>
  <r>
    <s v="RYD"/>
    <s v="E35930"/>
    <s v="7308"/>
    <s v="00000"/>
    <s v="00000"/>
    <s v="000000"/>
    <s v="Estates &amp; Facilities"/>
    <s v="Legal Fees"/>
    <s v="Default"/>
    <s v="Default"/>
    <s v="Default"/>
    <n v="-37.200000000000003"/>
    <d v="2019-02-01T00:00:00"/>
    <x v="0"/>
    <s v="Cost Management"/>
    <s v="Journal Import 71391912:"/>
    <s v="Cost Management A 14795736 71391912 2"/>
    <s v="01-FEB-2019 Receiving GBP"/>
    <d v="2019-01-31T00:00:00"/>
    <s v="SSCREPMAN,"/>
    <n v="2843"/>
    <s v="Hythe ACRP Licence Renewal - Capsticks Invoice 410893 - 25/10/2018"/>
    <x v="0"/>
    <n v="165074834"/>
    <d v="2019-01-17T00:00:00"/>
    <m/>
    <m/>
    <m/>
    <s v="LONDON-4"/>
    <m/>
    <m/>
    <m/>
    <m/>
    <s v="Planning and Business Development"/>
    <x v="1"/>
    <x v="0"/>
    <x v="1"/>
  </r>
  <r>
    <s v="RYD"/>
    <s v="E35930"/>
    <s v="7308"/>
    <s v="00000"/>
    <s v="00000"/>
    <s v="000000"/>
    <s v="Estates &amp; Facilities"/>
    <s v="Legal Fees"/>
    <s v="Default"/>
    <s v="Default"/>
    <s v="Default"/>
    <n v="-150"/>
    <d v="2019-02-01T00:00:00"/>
    <x v="0"/>
    <s v="Cost Management"/>
    <s v="Journal Import 71391912:"/>
    <s v="Cost Management A 14795736 71391912 2"/>
    <s v="01-FEB-2019 Receiving GBP"/>
    <d v="2019-01-31T00:00:00"/>
    <s v="SSCREPMAN,"/>
    <n v="2844"/>
    <s v="Nexus House Fit Out - JCT Intermediate Amendments - Capsticks Invoice 416895 - 07/01/19"/>
    <x v="0"/>
    <n v="165074855"/>
    <d v="2019-01-17T00:00:00"/>
    <m/>
    <m/>
    <m/>
    <s v="LONDON-4"/>
    <m/>
    <m/>
    <m/>
    <m/>
    <s v="Planning and Business Development"/>
    <x v="1"/>
    <x v="0"/>
    <x v="1"/>
  </r>
  <r>
    <s v="RYD"/>
    <s v="E35930"/>
    <s v="7308"/>
    <s v="00000"/>
    <s v="00000"/>
    <s v="000000"/>
    <s v="Estates &amp; Facilities"/>
    <s v="Legal Fees"/>
    <s v="Default"/>
    <s v="Default"/>
    <s v="Default"/>
    <n v="-417.6"/>
    <d v="2019-02-01T00:00:00"/>
    <x v="0"/>
    <s v="Cost Management"/>
    <s v="Journal Import 71391912:"/>
    <s v="Cost Management A 14795736 71391912 2"/>
    <s v="01-FEB-2019 Receiving GBP"/>
    <d v="2019-01-31T00:00:00"/>
    <s v="SSCREPMAN,"/>
    <n v="2845"/>
    <s v="Lewes ACRP/ Ambulance Station Disposal - Invoice 400298 -11/06/2018"/>
    <x v="0"/>
    <n v="165074845"/>
    <d v="2019-01-17T00:00:00"/>
    <m/>
    <m/>
    <m/>
    <s v="LONDON-4"/>
    <m/>
    <m/>
    <m/>
    <m/>
    <s v="Planning and Business Development"/>
    <x v="1"/>
    <x v="0"/>
    <x v="1"/>
  </r>
  <r>
    <s v="RYD"/>
    <s v="E35930"/>
    <s v="7308"/>
    <s v="00000"/>
    <s v="00000"/>
    <s v="000000"/>
    <s v="Estates &amp; Facilities"/>
    <s v="Legal Fees"/>
    <s v="Default"/>
    <s v="Default"/>
    <s v="Default"/>
    <n v="-161.6"/>
    <d v="2019-02-01T00:00:00"/>
    <x v="0"/>
    <s v="Cost Management"/>
    <s v="Journal Import 71391912:"/>
    <s v="Cost Management A 14795736 71391912 2"/>
    <s v="01-FEB-2019 Receiving GBP"/>
    <d v="2019-01-31T00:00:00"/>
    <s v="SSCREPMAN,"/>
    <n v="2846"/>
    <s v="Secamb - General Estates Matters - Capsticks Invoice 410896 - 25/10/2018"/>
    <x v="0"/>
    <n v="165074833"/>
    <d v="2019-01-17T00:00:00"/>
    <m/>
    <m/>
    <m/>
    <s v="LONDON-4"/>
    <m/>
    <m/>
    <m/>
    <m/>
    <s v="Planning and Business Development"/>
    <x v="1"/>
    <x v="0"/>
    <x v="1"/>
  </r>
  <r>
    <s v="RYD"/>
    <s v="E35930"/>
    <s v="7308"/>
    <s v="00000"/>
    <s v="00000"/>
    <s v="000000"/>
    <s v="Estates &amp; Facilities"/>
    <s v="Legal Fees"/>
    <s v="Default"/>
    <s v="Default"/>
    <s v="Default"/>
    <n v="-252"/>
    <d v="2019-02-01T00:00:00"/>
    <x v="0"/>
    <s v="Cost Management"/>
    <s v="Journal Import 71391912:"/>
    <s v="Cost Management A 14795736 71391912 2"/>
    <s v="01-FEB-2019 Receiving GBP"/>
    <d v="2019-01-31T00:00:00"/>
    <s v="SSCREPMAN,"/>
    <n v="2847"/>
    <s v="Secamb - General Estates Matters - Capsticks Invoice 403684 - 25/07/2018"/>
    <x v="0"/>
    <n v="165074838"/>
    <d v="2019-01-17T00:00:00"/>
    <m/>
    <m/>
    <m/>
    <s v="LONDON-4"/>
    <m/>
    <m/>
    <m/>
    <m/>
    <s v="Planning and Business Development"/>
    <x v="1"/>
    <x v="0"/>
    <x v="1"/>
  </r>
  <r>
    <s v="RYD"/>
    <s v="E35930"/>
    <s v="7308"/>
    <s v="00000"/>
    <s v="00000"/>
    <s v="000000"/>
    <s v="Estates &amp; Facilities"/>
    <s v="Legal Fees"/>
    <s v="Default"/>
    <s v="Default"/>
    <s v="Default"/>
    <n v="-439"/>
    <d v="2019-02-01T00:00:00"/>
    <x v="0"/>
    <s v="Cost Management"/>
    <s v="Journal Import 71391912:"/>
    <s v="Cost Management A 14795736 71391912 2"/>
    <s v="01-FEB-2019 Receiving GBP"/>
    <d v="2019-01-31T00:00:00"/>
    <s v="SSCREPMAN,"/>
    <n v="2848"/>
    <s v="Crawley Ambulance station sale. Additional fees to reconcile Invoice 407879A  Jan 2019"/>
    <x v="0"/>
    <n v="165056810"/>
    <d v="2019-01-17T00:00:00"/>
    <m/>
    <m/>
    <m/>
    <s v="LONDON-4"/>
    <m/>
    <m/>
    <m/>
    <m/>
    <s v="Planning and Business Development"/>
    <x v="1"/>
    <x v="0"/>
    <x v="1"/>
  </r>
  <r>
    <s v="RYD"/>
    <s v="E35930"/>
    <s v="7308"/>
    <s v="00000"/>
    <s v="00000"/>
    <s v="000000"/>
    <s v="Estates &amp; Facilities"/>
    <s v="Legal Fees"/>
    <s v="Default"/>
    <s v="Default"/>
    <s v="Default"/>
    <n v="-180.6"/>
    <d v="2019-02-01T00:00:00"/>
    <x v="0"/>
    <s v="Cost Management"/>
    <s v="Journal Import 71391912:"/>
    <s v="Cost Management A 14795736 71391912 2"/>
    <s v="01-FEB-2019 Receiving GBP"/>
    <d v="2019-01-31T00:00:00"/>
    <s v="SSCREPMAN,"/>
    <n v="2849"/>
    <s v="Godalming Ambulance Station - Capsticks Invoice 400311 - 11/06/2018"/>
    <x v="0"/>
    <n v="165074842"/>
    <d v="2019-01-17T00:00:00"/>
    <m/>
    <m/>
    <m/>
    <s v="LONDON-4"/>
    <m/>
    <m/>
    <m/>
    <m/>
    <s v="Planning and Business Development"/>
    <x v="1"/>
    <x v="0"/>
    <x v="1"/>
  </r>
  <r>
    <s v="RYD"/>
    <s v="E35930"/>
    <s v="7308"/>
    <s v="00000"/>
    <s v="00000"/>
    <s v="000000"/>
    <s v="Estates &amp; Facilities"/>
    <s v="Legal Fees"/>
    <s v="Default"/>
    <s v="Default"/>
    <s v="Default"/>
    <n v="-1819.68"/>
    <d v="2019-02-01T00:00:00"/>
    <x v="0"/>
    <s v="Cost Management"/>
    <s v="Journal Import 71391912:"/>
    <s v="Cost Management A 14795736 71391912 2"/>
    <s v="01-FEB-2019 Receiving GBP"/>
    <d v="2019-01-31T00:00:00"/>
    <s v="SSCREPMAN,"/>
    <n v="2850"/>
    <s v="Pulborough Ambulance Station Sale - Invoice 400306 - 11/06/2018"/>
    <x v="0"/>
    <n v="165074844"/>
    <d v="2019-01-17T00:00:00"/>
    <m/>
    <m/>
    <m/>
    <s v="LONDON-4"/>
    <m/>
    <m/>
    <m/>
    <m/>
    <s v="Planning and Business Development"/>
    <x v="1"/>
    <x v="0"/>
    <x v="1"/>
  </r>
  <r>
    <s v="RYD"/>
    <s v="E35930"/>
    <s v="7308"/>
    <s v="00000"/>
    <s v="00000"/>
    <s v="000000"/>
    <s v="Estates &amp; Facilities"/>
    <s v="Legal Fees"/>
    <s v="Default"/>
    <s v="Default"/>
    <s v="Default"/>
    <n v="111.1"/>
    <d v="2019-02-01T00:00:00"/>
    <x v="0"/>
    <s v="Cost Management"/>
    <s v="Journal Import 72341625:"/>
    <s v="Cost Management A 14975830 72341625"/>
    <s v="28-FEB-2019 Receiving GBP"/>
    <d v="2019-02-28T00:00:00"/>
    <s v="SSCREPMAN,"/>
    <n v="2418"/>
    <s v="Pulborough Ambulance Station Sale - Invoice 321673 - 27/02/2017"/>
    <x v="0"/>
    <n v="165074846"/>
    <d v="2019-01-17T00:00:00"/>
    <m/>
    <m/>
    <m/>
    <s v="LONDON-4"/>
    <m/>
    <m/>
    <m/>
    <m/>
    <s v="Planning and Business Development"/>
    <x v="1"/>
    <x v="0"/>
    <x v="1"/>
  </r>
  <r>
    <s v="RYD"/>
    <s v="E35930"/>
    <s v="7308"/>
    <s v="00000"/>
    <s v="00000"/>
    <s v="000000"/>
    <s v="Estates &amp; Facilities"/>
    <s v="Legal Fees"/>
    <s v="Default"/>
    <s v="Default"/>
    <s v="Default"/>
    <n v="55"/>
    <d v="2019-02-01T00:00:00"/>
    <x v="0"/>
    <s v="Cost Management"/>
    <s v="Journal Import 72341625:"/>
    <s v="Cost Management A 14975830 72341625"/>
    <s v="28-FEB-2019 Receiving GBP"/>
    <d v="2019-02-28T00:00:00"/>
    <s v="SSCREPMAN,"/>
    <n v="2419"/>
    <s v="Licence For Alterations at SECAMB, Depot, Yeoman Way - Invoice 418073"/>
    <x v="0"/>
    <n v="165075011"/>
    <d v="2019-01-24T00:00:00"/>
    <m/>
    <m/>
    <m/>
    <s v="LONDON-4"/>
    <m/>
    <m/>
    <m/>
    <m/>
    <s v="Planning and Business Development"/>
    <x v="1"/>
    <x v="0"/>
    <x v="1"/>
  </r>
  <r>
    <s v="RYD"/>
    <s v="E35930"/>
    <s v="7308"/>
    <s v="00000"/>
    <s v="00000"/>
    <s v="000000"/>
    <s v="Estates &amp; Facilities"/>
    <s v="Legal Fees"/>
    <s v="Default"/>
    <s v="Default"/>
    <s v="Default"/>
    <n v="198"/>
    <d v="2019-02-01T00:00:00"/>
    <x v="0"/>
    <s v="Cost Management"/>
    <s v="Journal Import 72341625:"/>
    <s v="Cost Management A 14975830 72341625"/>
    <s v="28-FEB-2019 Receiving GBP"/>
    <d v="2019-02-28T00:00:00"/>
    <s v="SSCREPMAN,"/>
    <n v="2420"/>
    <s v="Secamb - General Estates Matters - Capsticks Invoice 415391 - 19/12/18"/>
    <x v="0"/>
    <n v="165074854"/>
    <d v="2019-01-17T00:00:00"/>
    <m/>
    <m/>
    <m/>
    <s v="LONDON-4"/>
    <m/>
    <m/>
    <m/>
    <m/>
    <s v="Planning and Business Development"/>
    <x v="1"/>
    <x v="0"/>
    <x v="1"/>
  </r>
  <r>
    <s v="RYD"/>
    <s v="E35930"/>
    <s v="7308"/>
    <s v="00000"/>
    <s v="00000"/>
    <s v="000000"/>
    <s v="Estates &amp; Facilities"/>
    <s v="Legal Fees"/>
    <s v="Default"/>
    <s v="Default"/>
    <s v="Default"/>
    <n v="786"/>
    <d v="2019-02-01T00:00:00"/>
    <x v="0"/>
    <s v="Cost Management"/>
    <s v="Journal Import 72341625:"/>
    <s v="Cost Management A 14975830 72341625"/>
    <s v="28-FEB-2019 Receiving GBP"/>
    <d v="2019-02-28T00:00:00"/>
    <s v="SSCREPMAN,"/>
    <n v="2421"/>
    <s v="Seca Depot, Yeoman Way, Invoice 415393 - 19/12/2018"/>
    <x v="0"/>
    <n v="165074889"/>
    <d v="2019-01-18T00:00:00"/>
    <m/>
    <m/>
    <m/>
    <s v="LONDON-4"/>
    <m/>
    <m/>
    <m/>
    <m/>
    <s v="Planning and Business Development"/>
    <x v="1"/>
    <x v="0"/>
    <x v="1"/>
  </r>
  <r>
    <s v="RYD"/>
    <s v="E35930"/>
    <s v="7308"/>
    <s v="00000"/>
    <s v="00000"/>
    <s v="000000"/>
    <s v="Estates &amp; Facilities"/>
    <s v="Legal Fees"/>
    <s v="Default"/>
    <s v="Default"/>
    <s v="Default"/>
    <n v="37.200000000000003"/>
    <d v="2019-02-01T00:00:00"/>
    <x v="0"/>
    <s v="Cost Management"/>
    <s v="Journal Import 72341625:"/>
    <s v="Cost Management A 14975830 72341625"/>
    <s v="28-FEB-2019 Receiving GBP"/>
    <d v="2019-02-28T00:00:00"/>
    <s v="SSCREPMAN,"/>
    <n v="2422"/>
    <s v="Hythe ACRP Licence Renewal - Capsticks Invoice 410893 - 25/10/2018"/>
    <x v="0"/>
    <n v="165074834"/>
    <d v="2019-01-17T00:00:00"/>
    <m/>
    <m/>
    <m/>
    <s v="LONDON-4"/>
    <m/>
    <m/>
    <m/>
    <m/>
    <s v="Planning and Business Development"/>
    <x v="1"/>
    <x v="0"/>
    <x v="1"/>
  </r>
  <r>
    <s v="RYD"/>
    <s v="E35930"/>
    <s v="7308"/>
    <s v="00000"/>
    <s v="00000"/>
    <s v="000000"/>
    <s v="Estates &amp; Facilities"/>
    <s v="Legal Fees"/>
    <s v="Default"/>
    <s v="Default"/>
    <s v="Default"/>
    <n v="160.80000000000001"/>
    <d v="2019-02-01T00:00:00"/>
    <x v="0"/>
    <s v="Cost Management"/>
    <s v="Journal Import 72341625:"/>
    <s v="Cost Management A 14975830 72341625"/>
    <s v="28-FEB-2019 Receiving GBP"/>
    <d v="2019-02-28T00:00:00"/>
    <s v="SSCREPMAN,"/>
    <n v="2423"/>
    <s v="Godalming Ambulance Station - Capsticks Invoice 415390 - 19/12/18"/>
    <x v="0"/>
    <n v="165074853"/>
    <d v="2019-01-17T00:00:00"/>
    <m/>
    <m/>
    <m/>
    <s v="LONDON-4"/>
    <m/>
    <m/>
    <m/>
    <m/>
    <s v="Planning and Business Development"/>
    <x v="1"/>
    <x v="0"/>
    <x v="1"/>
  </r>
  <r>
    <s v="RYD"/>
    <s v="E35930"/>
    <s v="7308"/>
    <s v="00000"/>
    <s v="00000"/>
    <s v="000000"/>
    <s v="Estates &amp; Facilities"/>
    <s v="Legal Fees"/>
    <s v="Default"/>
    <s v="Default"/>
    <s v="Default"/>
    <n v="34.96"/>
    <d v="2019-02-01T00:00:00"/>
    <x v="0"/>
    <s v="Cost Management"/>
    <s v="Journal Import 72341625:"/>
    <s v="Cost Management A 14975830 72341625"/>
    <s v="28-FEB-2019 Receiving GBP"/>
    <d v="2019-02-28T00:00:00"/>
    <s v="SSCREPMAN,"/>
    <n v="2424"/>
    <s v="Banstead MRC - Restrictive Covenant Review &amp; Advice, Plus Disbursements - Invoice 418074 Top Up to PO 165075012"/>
    <x v="0"/>
    <n v="165075012"/>
    <d v="2019-01-29T00:00:00"/>
    <m/>
    <m/>
    <m/>
    <s v="LONDON-4"/>
    <m/>
    <m/>
    <m/>
    <m/>
    <s v="Planning and Business Development"/>
    <x v="1"/>
    <x v="0"/>
    <x v="1"/>
  </r>
  <r>
    <s v="RYD"/>
    <s v="E35930"/>
    <s v="7308"/>
    <s v="00000"/>
    <s v="00000"/>
    <s v="000000"/>
    <s v="Estates &amp; Facilities"/>
    <s v="Legal Fees"/>
    <s v="Default"/>
    <s v="Default"/>
    <s v="Default"/>
    <n v="835.42"/>
    <d v="2019-02-01T00:00:00"/>
    <x v="0"/>
    <s v="Cost Management"/>
    <s v="Journal Import 72341625:"/>
    <s v="Cost Management A 14975830 72341625"/>
    <s v="28-FEB-2019 Receiving GBP"/>
    <d v="2019-02-28T00:00:00"/>
    <s v="SSCREPMAN,"/>
    <n v="2425"/>
    <s v="Pulborough Ambulance Station Sale - Invoice 317543 - 20/12/2017"/>
    <x v="0"/>
    <n v="165074847"/>
    <d v="2019-01-18T00:00:00"/>
    <m/>
    <m/>
    <m/>
    <s v="LONDON-4"/>
    <m/>
    <m/>
    <m/>
    <m/>
    <s v="Planning and Business Development"/>
    <x v="1"/>
    <x v="0"/>
    <x v="1"/>
  </r>
  <r>
    <s v="RYD"/>
    <s v="E35930"/>
    <s v="7308"/>
    <s v="00000"/>
    <s v="00000"/>
    <s v="000000"/>
    <s v="Estates &amp; Facilities"/>
    <s v="Legal Fees"/>
    <s v="Default"/>
    <s v="Default"/>
    <s v="Default"/>
    <n v="180.6"/>
    <d v="2019-02-01T00:00:00"/>
    <x v="0"/>
    <s v="Cost Management"/>
    <s v="Journal Import 72341625:"/>
    <s v="Cost Management A 14975830 72341625"/>
    <s v="28-FEB-2019 Receiving GBP"/>
    <d v="2019-02-28T00:00:00"/>
    <s v="SSCREPMAN,"/>
    <n v="2426"/>
    <s v="Godalming Ambulance Station - Capsticks Invoice 400311 - 11/06/2018"/>
    <x v="0"/>
    <n v="165074842"/>
    <d v="2019-01-17T00:00:00"/>
    <m/>
    <m/>
    <m/>
    <s v="LONDON-4"/>
    <m/>
    <m/>
    <m/>
    <m/>
    <s v="Planning and Business Development"/>
    <x v="1"/>
    <x v="0"/>
    <x v="1"/>
  </r>
  <r>
    <s v="RYD"/>
    <s v="E35930"/>
    <s v="7308"/>
    <s v="00000"/>
    <s v="00000"/>
    <s v="000000"/>
    <s v="Estates &amp; Facilities"/>
    <s v="Legal Fees"/>
    <s v="Default"/>
    <s v="Default"/>
    <s v="Default"/>
    <n v="417.6"/>
    <d v="2019-02-01T00:00:00"/>
    <x v="0"/>
    <s v="Cost Management"/>
    <s v="Journal Import 72341625:"/>
    <s v="Cost Management A 14975830 72341625"/>
    <s v="28-FEB-2019 Receiving GBP"/>
    <d v="2019-02-28T00:00:00"/>
    <s v="SSCREPMAN,"/>
    <n v="2427"/>
    <s v="Lewes ACRP/ Ambulance Station Disposal - Invoice 400298 -11/06/2018"/>
    <x v="0"/>
    <n v="165074845"/>
    <d v="2019-01-17T00:00:00"/>
    <m/>
    <m/>
    <m/>
    <s v="LONDON-4"/>
    <m/>
    <m/>
    <m/>
    <m/>
    <s v="Planning and Business Development"/>
    <x v="1"/>
    <x v="0"/>
    <x v="1"/>
  </r>
  <r>
    <s v="RYD"/>
    <s v="E35930"/>
    <s v="7308"/>
    <s v="00000"/>
    <s v="00000"/>
    <s v="000000"/>
    <s v="Estates &amp; Facilities"/>
    <s v="Legal Fees"/>
    <s v="Default"/>
    <s v="Default"/>
    <s v="Default"/>
    <n v="160"/>
    <d v="2019-02-01T00:00:00"/>
    <x v="0"/>
    <s v="Cost Management"/>
    <s v="Journal Import 72341625:"/>
    <s v="Cost Management A 14975830 72341625"/>
    <s v="28-FEB-2019 Receiving GBP"/>
    <d v="2019-02-28T00:00:00"/>
    <s v="SSCREPMAN,"/>
    <n v="2428"/>
    <s v="Banstead Aerial - Virgin Wayleave - Capsticks Invoice 289969 - 18/10/2016"/>
    <x v="0"/>
    <n v="165074852"/>
    <d v="2019-01-17T00:00:00"/>
    <m/>
    <m/>
    <m/>
    <s v="LONDON-4"/>
    <m/>
    <m/>
    <m/>
    <m/>
    <s v="Planning and Business Development"/>
    <x v="1"/>
    <x v="0"/>
    <x v="1"/>
  </r>
  <r>
    <s v="RYD"/>
    <s v="E35930"/>
    <s v="7308"/>
    <s v="00000"/>
    <s v="00000"/>
    <s v="000000"/>
    <s v="Estates &amp; Facilities"/>
    <s v="Legal Fees"/>
    <s v="Default"/>
    <s v="Default"/>
    <s v="Default"/>
    <n v="252"/>
    <d v="2019-02-01T00:00:00"/>
    <x v="0"/>
    <s v="Cost Management"/>
    <s v="Journal Import 72341625:"/>
    <s v="Cost Management A 14975830 72341625"/>
    <s v="28-FEB-2019 Receiving GBP"/>
    <d v="2019-02-28T00:00:00"/>
    <s v="SSCREPMAN,"/>
    <n v="2429"/>
    <s v="Secamb - General Estates Matters - Capsticks Invoice 403684 - 25/07/2018"/>
    <x v="0"/>
    <n v="165074838"/>
    <d v="2019-01-17T00:00:00"/>
    <m/>
    <m/>
    <m/>
    <s v="LONDON-4"/>
    <m/>
    <m/>
    <m/>
    <m/>
    <s v="Planning and Business Development"/>
    <x v="1"/>
    <x v="0"/>
    <x v="1"/>
  </r>
  <r>
    <s v="RYD"/>
    <s v="E35930"/>
    <s v="7308"/>
    <s v="00000"/>
    <s v="00000"/>
    <s v="000000"/>
    <s v="Estates &amp; Facilities"/>
    <s v="Legal Fees"/>
    <s v="Default"/>
    <s v="Default"/>
    <s v="Default"/>
    <n v="169.8"/>
    <d v="2019-02-01T00:00:00"/>
    <x v="0"/>
    <s v="Cost Management"/>
    <s v="Journal Import 72341625:"/>
    <s v="Cost Management A 14975830 72341625"/>
    <s v="28-FEB-2019 Receiving GBP"/>
    <d v="2019-02-28T00:00:00"/>
    <s v="SSCREPMAN,"/>
    <n v="2430"/>
    <s v="Secamb - General Estates Matters - Capsticks Invoice 413788 - 27/11/2018"/>
    <x v="0"/>
    <n v="165074831"/>
    <d v="2019-01-17T00:00:00"/>
    <m/>
    <m/>
    <m/>
    <s v="LONDON-4"/>
    <m/>
    <m/>
    <m/>
    <m/>
    <s v="Planning and Business Development"/>
    <x v="1"/>
    <x v="0"/>
    <x v="1"/>
  </r>
  <r>
    <s v="RYD"/>
    <s v="E35930"/>
    <s v="7308"/>
    <s v="00000"/>
    <s v="00000"/>
    <s v="000000"/>
    <s v="Estates &amp; Facilities"/>
    <s v="Legal Fees"/>
    <s v="Default"/>
    <s v="Default"/>
    <s v="Default"/>
    <n v="142.4"/>
    <d v="2019-02-01T00:00:00"/>
    <x v="0"/>
    <s v="Cost Management"/>
    <s v="Journal Import 72341625:"/>
    <s v="Cost Management A 14975830 72341625"/>
    <s v="28-FEB-2019 Receiving GBP"/>
    <d v="2019-02-28T00:00:00"/>
    <s v="SSCREPMAN,"/>
    <n v="2431"/>
    <s v="Godalming Ambulance Station - Capsticks Invoice 413787 - 27/11/2018"/>
    <x v="0"/>
    <n v="165074832"/>
    <d v="2019-01-17T00:00:00"/>
    <m/>
    <m/>
    <m/>
    <s v="LONDON-4"/>
    <m/>
    <m/>
    <m/>
    <m/>
    <s v="Planning and Business Development"/>
    <x v="1"/>
    <x v="0"/>
    <x v="1"/>
  </r>
  <r>
    <s v="RYD"/>
    <s v="E35930"/>
    <s v="7308"/>
    <s v="00000"/>
    <s v="00000"/>
    <s v="000000"/>
    <s v="Estates &amp; Facilities"/>
    <s v="Legal Fees"/>
    <s v="Default"/>
    <s v="Default"/>
    <s v="Default"/>
    <n v="161.6"/>
    <d v="2019-02-01T00:00:00"/>
    <x v="0"/>
    <s v="Cost Management"/>
    <s v="Journal Import 72341625:"/>
    <s v="Cost Management A 14975830 72341625"/>
    <s v="28-FEB-2019 Receiving GBP"/>
    <d v="2019-02-28T00:00:00"/>
    <s v="SSCREPMAN,"/>
    <n v="2432"/>
    <s v="Secamb - General Estates Matters - Capsticks Invoice 410896 - 25/10/2018"/>
    <x v="0"/>
    <n v="165074833"/>
    <d v="2019-01-17T00:00:00"/>
    <m/>
    <m/>
    <m/>
    <s v="LONDON-4"/>
    <m/>
    <m/>
    <m/>
    <m/>
    <s v="Planning and Business Development"/>
    <x v="1"/>
    <x v="0"/>
    <x v="1"/>
  </r>
  <r>
    <s v="RYD"/>
    <s v="E35930"/>
    <s v="7308"/>
    <s v="00000"/>
    <s v="00000"/>
    <s v="000000"/>
    <s v="Estates &amp; Facilities"/>
    <s v="Legal Fees"/>
    <s v="Default"/>
    <s v="Default"/>
    <s v="Default"/>
    <n v="15"/>
    <d v="2019-02-01T00:00:00"/>
    <x v="0"/>
    <s v="Cost Management"/>
    <s v="Journal Import 72341625:"/>
    <s v="Cost Management A 14975830 72341625"/>
    <s v="28-FEB-2019 Receiving GBP"/>
    <d v="2019-02-28T00:00:00"/>
    <s v="SSCREPMAN,"/>
    <n v="2433"/>
    <s v="Hythe ACRP Licence Renewal - Capsticks Invoice 403681 - 25/07/2018"/>
    <x v="0"/>
    <n v="165074840"/>
    <d v="2019-01-17T00:00:00"/>
    <m/>
    <m/>
    <m/>
    <s v="LONDON-4"/>
    <m/>
    <m/>
    <m/>
    <m/>
    <s v="Planning and Business Development"/>
    <x v="1"/>
    <x v="0"/>
    <x v="1"/>
  </r>
  <r>
    <s v="RYD"/>
    <s v="E35930"/>
    <s v="7308"/>
    <s v="00000"/>
    <s v="00000"/>
    <s v="000000"/>
    <s v="Estates &amp; Facilities"/>
    <s v="Legal Fees"/>
    <s v="Default"/>
    <s v="Default"/>
    <s v="Default"/>
    <n v="116"/>
    <d v="2019-02-01T00:00:00"/>
    <x v="0"/>
    <s v="Cost Management"/>
    <s v="Journal Import 72341625:"/>
    <s v="Cost Management A 14975830 72341625"/>
    <s v="28-FEB-2019 Receiving GBP"/>
    <d v="2019-02-28T00:00:00"/>
    <s v="SSCREPMAN,"/>
    <n v="2434"/>
    <s v="Hythe ACRP Licence Renewal - Capsticks Invoice 400310 - 11/06/2018"/>
    <x v="0"/>
    <n v="165074843"/>
    <d v="2019-01-17T00:00:00"/>
    <m/>
    <m/>
    <m/>
    <s v="LONDON-4"/>
    <m/>
    <m/>
    <m/>
    <m/>
    <s v="Planning and Business Development"/>
    <x v="1"/>
    <x v="0"/>
    <x v="1"/>
  </r>
  <r>
    <s v="RYD"/>
    <s v="E35930"/>
    <s v="7308"/>
    <s v="00000"/>
    <s v="00000"/>
    <s v="000000"/>
    <s v="Estates &amp; Facilities"/>
    <s v="Legal Fees"/>
    <s v="Default"/>
    <s v="Default"/>
    <s v="Default"/>
    <n v="1819.68"/>
    <d v="2019-02-01T00:00:00"/>
    <x v="0"/>
    <s v="Cost Management"/>
    <s v="Journal Import 72341625:"/>
    <s v="Cost Management A 14975830 72341625"/>
    <s v="28-FEB-2019 Receiving GBP"/>
    <d v="2019-02-28T00:00:00"/>
    <s v="SSCREPMAN,"/>
    <n v="2435"/>
    <s v="Pulborough Ambulance Station Sale - Invoice 400306 - 11/06/2018"/>
    <x v="0"/>
    <n v="165074844"/>
    <d v="2019-01-17T00:00:00"/>
    <m/>
    <m/>
    <m/>
    <s v="LONDON-4"/>
    <m/>
    <m/>
    <m/>
    <m/>
    <s v="Planning and Business Development"/>
    <x v="1"/>
    <x v="0"/>
    <x v="1"/>
  </r>
  <r>
    <s v="RYD"/>
    <s v="E35930"/>
    <s v="7308"/>
    <s v="00000"/>
    <s v="00000"/>
    <s v="000000"/>
    <s v="Estates &amp; Facilities"/>
    <s v="Legal Fees"/>
    <s v="Default"/>
    <s v="Default"/>
    <s v="Default"/>
    <n v="71.28"/>
    <d v="2019-02-01T00:00:00"/>
    <x v="0"/>
    <s v="Cost Management"/>
    <s v="Journal Import 72341625:"/>
    <s v="Cost Management A 14975830 72341625"/>
    <s v="28-FEB-2019 Receiving GBP"/>
    <d v="2019-02-28T00:00:00"/>
    <s v="SSCREPMAN,"/>
    <n v="2436"/>
    <s v="Secamb Overpayment Recovery Cases - Invoice 290184 - 20/10/16"/>
    <x v="0"/>
    <n v="165074851"/>
    <d v="2019-01-17T00:00:00"/>
    <m/>
    <m/>
    <m/>
    <s v="LONDON-4"/>
    <m/>
    <m/>
    <m/>
    <m/>
    <s v="Planning and Business Development"/>
    <x v="1"/>
    <x v="0"/>
    <x v="1"/>
  </r>
  <r>
    <s v="RYD"/>
    <s v="E35930"/>
    <s v="7308"/>
    <s v="00000"/>
    <s v="00000"/>
    <s v="000000"/>
    <s v="Estates &amp; Facilities"/>
    <s v="Legal Fees"/>
    <s v="Default"/>
    <s v="Default"/>
    <s v="Default"/>
    <n v="107"/>
    <d v="2019-02-01T00:00:00"/>
    <x v="0"/>
    <s v="Cost Management"/>
    <s v="Journal Import 72341625:"/>
    <s v="Cost Management A 14975830 72341625"/>
    <s v="28-FEB-2019 Receiving GBP"/>
    <d v="2019-02-28T00:00:00"/>
    <s v="SSCREPMAN,"/>
    <n v="2437"/>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22.37"/>
    <d v="2019-02-01T00:00:00"/>
    <x v="0"/>
    <s v="Cost Management"/>
    <s v="Journal Import 72341625:"/>
    <s v="Cost Management A 14975830 72341625"/>
    <s v="28-FEB-2019 Receiving GBP"/>
    <d v="2019-02-28T00:00:00"/>
    <s v="SSCREPMAN,"/>
    <n v="2438"/>
    <s v="Godalming Ambulance Station - Capsticks Invoice 403682 - 25/07/2018"/>
    <x v="0"/>
    <n v="165074839"/>
    <d v="2019-01-17T00:00:00"/>
    <m/>
    <m/>
    <m/>
    <s v="LONDON-4"/>
    <m/>
    <m/>
    <m/>
    <m/>
    <s v="Planning and Business Development"/>
    <x v="1"/>
    <x v="0"/>
    <x v="1"/>
  </r>
  <r>
    <s v="RYD"/>
    <s v="E35930"/>
    <s v="7308"/>
    <s v="00000"/>
    <s v="00000"/>
    <s v="000000"/>
    <s v="Estates &amp; Facilities"/>
    <s v="Legal Fees"/>
    <s v="Default"/>
    <s v="Default"/>
    <s v="Default"/>
    <n v="2375"/>
    <d v="2019-02-01T00:00:00"/>
    <x v="0"/>
    <s v="Cost Management"/>
    <s v="Journal Import 72341625:"/>
    <s v="Cost Management A 14975830 72341625"/>
    <s v="28-FEB-2019 Receiving GBP"/>
    <d v="2019-02-28T00:00:00"/>
    <s v="SSCREPMAN,"/>
    <n v="2439"/>
    <s v="Sale of Epsom Ambulance Station to The Malins Group and Leaseback to Trust - Invoice 420778"/>
    <x v="0"/>
    <n v="165075666"/>
    <d v="2019-02-25T00:00:00"/>
    <m/>
    <m/>
    <m/>
    <s v="LONDON-4"/>
    <m/>
    <m/>
    <m/>
    <m/>
    <s v="Planning and Business Development"/>
    <x v="1"/>
    <x v="0"/>
    <x v="1"/>
  </r>
  <r>
    <s v="RYD"/>
    <s v="E35930"/>
    <s v="7308"/>
    <s v="00000"/>
    <s v="00000"/>
    <s v="000000"/>
    <s v="Estates &amp; Facilities"/>
    <s v="Legal Fees"/>
    <s v="Default"/>
    <s v="Default"/>
    <s v="Default"/>
    <n v="257.2"/>
    <d v="2019-02-01T00:00:00"/>
    <x v="0"/>
    <s v="Cost Management"/>
    <s v="Journal Import 72341625:"/>
    <s v="Cost Management A 14975830 72341625"/>
    <s v="28-FEB-2019 Receiving GBP"/>
    <d v="2019-02-28T00:00:00"/>
    <s v="SSCREPMAN,"/>
    <n v="2440"/>
    <s v="Banstead MRC - Restrictive Covenant Review &amp; Advice, Plus Disbursements - Invoice 420779"/>
    <x v="0"/>
    <n v="165075667"/>
    <d v="2019-02-26T00:00:00"/>
    <m/>
    <m/>
    <m/>
    <s v="LONDON-4"/>
    <m/>
    <m/>
    <m/>
    <m/>
    <s v="Planning and Business Development"/>
    <x v="1"/>
    <x v="0"/>
    <x v="1"/>
  </r>
  <r>
    <s v="RYD"/>
    <s v="E35930"/>
    <s v="7308"/>
    <s v="00000"/>
    <s v="00000"/>
    <s v="000000"/>
    <s v="Estates &amp; Facilities"/>
    <s v="Legal Fees"/>
    <s v="Default"/>
    <s v="Default"/>
    <s v="Default"/>
    <n v="188.1"/>
    <d v="2019-02-01T00:00:00"/>
    <x v="0"/>
    <s v="Cost Management"/>
    <s v="Journal Import 72341625:"/>
    <s v="Cost Management A 14975830 72341625"/>
    <s v="28-FEB-2019 Receiving GBP"/>
    <d v="2019-02-28T00:00:00"/>
    <s v="SSCREPMAN,"/>
    <n v="2441"/>
    <s v="Dorking Ambulance Station Access - Capsticks Invoice 417605 - 14/1/19"/>
    <x v="0"/>
    <n v="165074856"/>
    <d v="2019-01-17T00:00:00"/>
    <m/>
    <m/>
    <m/>
    <s v="LONDON-4"/>
    <m/>
    <m/>
    <m/>
    <m/>
    <s v="Planning and Business Development"/>
    <x v="1"/>
    <x v="0"/>
    <x v="1"/>
  </r>
  <r>
    <s v="RYD"/>
    <s v="E35930"/>
    <s v="7308"/>
    <s v="00000"/>
    <s v="00000"/>
    <s v="000000"/>
    <s v="Estates &amp; Facilities"/>
    <s v="Legal Fees"/>
    <s v="Default"/>
    <s v="Default"/>
    <s v="Default"/>
    <n v="150"/>
    <d v="2019-02-01T00:00:00"/>
    <x v="0"/>
    <s v="Cost Management"/>
    <s v="Journal Import 72341625:"/>
    <s v="Cost Management A 14975830 72341625"/>
    <s v="28-FEB-2019 Receiving GBP"/>
    <d v="2019-02-28T00:00:00"/>
    <s v="SSCREPMAN,"/>
    <n v="2442"/>
    <s v="Bexhill Ambulance Station Surrender - Capsticks Invoice 420781"/>
    <x v="0"/>
    <n v="165075669"/>
    <d v="2019-02-26T00:00:00"/>
    <m/>
    <m/>
    <m/>
    <s v="LONDON-4"/>
    <m/>
    <m/>
    <m/>
    <m/>
    <s v="Planning and Business Development"/>
    <x v="1"/>
    <x v="0"/>
    <x v="1"/>
  </r>
  <r>
    <s v="RYD"/>
    <s v="E35930"/>
    <s v="7308"/>
    <s v="00000"/>
    <s v="00000"/>
    <s v="000000"/>
    <s v="Estates &amp; Facilities"/>
    <s v="Legal Fees"/>
    <s v="Default"/>
    <s v="Default"/>
    <s v="Default"/>
    <n v="177"/>
    <d v="2019-02-01T00:00:00"/>
    <x v="0"/>
    <s v="Cost Management"/>
    <s v="Journal Import 72341625:"/>
    <s v="Cost Management A 14975830 72341625"/>
    <s v="28-FEB-2019 Receiving GBP"/>
    <d v="2019-02-28T00:00:00"/>
    <s v="SSCREPMAN,"/>
    <n v="2443"/>
    <s v="Crawley station sale. Additional  fees to reconcile further invoices.  as advised by J Flower.Please match to Po No: 165056810."/>
    <x v="0"/>
    <n v="165056810"/>
    <d v="2017-11-01T00:00:00"/>
    <m/>
    <m/>
    <m/>
    <s v="LONDON-4"/>
    <m/>
    <m/>
    <m/>
    <m/>
    <s v="Planning and Business Development"/>
    <x v="1"/>
    <x v="0"/>
    <x v="1"/>
  </r>
  <r>
    <s v="RYD"/>
    <s v="E35930"/>
    <s v="7308"/>
    <s v="00000"/>
    <s v="00000"/>
    <s v="000000"/>
    <s v="Estates &amp; Facilities"/>
    <s v="Legal Fees"/>
    <s v="Default"/>
    <s v="Default"/>
    <s v="Default"/>
    <n v="31"/>
    <d v="2019-02-01T00:00:00"/>
    <x v="0"/>
    <s v="Cost Management"/>
    <s v="Journal Import 72341625:"/>
    <s v="Cost Management A 14975830 72341625"/>
    <s v="28-FEB-2019 Receiving GBP"/>
    <d v="2019-02-28T00:00:00"/>
    <s v="SSCREPMAN,"/>
    <n v="2444"/>
    <s v="Secamb Overpayment Recovery Cases - Invoice 292181 - 21/11/16"/>
    <x v="0"/>
    <n v="165074850"/>
    <d v="2019-01-17T00:00:00"/>
    <m/>
    <m/>
    <m/>
    <s v="LONDON-4"/>
    <m/>
    <m/>
    <m/>
    <m/>
    <s v="Planning and Business Development"/>
    <x v="1"/>
    <x v="0"/>
    <x v="1"/>
  </r>
  <r>
    <s v="RYD"/>
    <s v="E35930"/>
    <s v="7308"/>
    <s v="00000"/>
    <s v="00000"/>
    <s v="000000"/>
    <s v="Estates &amp; Facilities"/>
    <s v="Legal Fees"/>
    <s v="Default"/>
    <s v="Default"/>
    <s v="Default"/>
    <n v="150"/>
    <d v="2019-02-01T00:00:00"/>
    <x v="0"/>
    <s v="Cost Management"/>
    <s v="Journal Import 72341625:"/>
    <s v="Cost Management A 14975830 72341625"/>
    <s v="28-FEB-2019 Receiving GBP"/>
    <d v="2019-02-28T00:00:00"/>
    <s v="SSCREPMAN,"/>
    <n v="2445"/>
    <s v="Nexus House Fit Out - JCT Intermediate Amendments - Capsticks Invoice 416895 - 07/01/19"/>
    <x v="0"/>
    <n v="165074855"/>
    <d v="2019-01-17T00:00:00"/>
    <m/>
    <m/>
    <m/>
    <s v="LONDON-4"/>
    <m/>
    <m/>
    <m/>
    <m/>
    <s v="Planning and Business Development"/>
    <x v="1"/>
    <x v="0"/>
    <x v="1"/>
  </r>
  <r>
    <s v="RYD"/>
    <s v="E35930"/>
    <s v="7308"/>
    <s v="00000"/>
    <s v="00000"/>
    <s v="000000"/>
    <s v="Estates &amp; Facilities"/>
    <s v="Legal Fees"/>
    <s v="Default"/>
    <s v="Default"/>
    <s v="Default"/>
    <n v="22.4"/>
    <d v="2019-02-01T00:00:00"/>
    <x v="0"/>
    <s v="Cost Management"/>
    <s v="Journal Import 72341625:"/>
    <s v="Cost Management A 14975830 72341625"/>
    <s v="28-FEB-2019 Receiving GBP"/>
    <d v="2019-02-28T00:00:00"/>
    <s v="SSCREPMAN,"/>
    <n v="2446"/>
    <s v="Godalming Ambulance Station Adverse Possession - Capsticks Invoice 410889 - 25/10/2018"/>
    <x v="0"/>
    <n v="165074835"/>
    <d v="2019-01-17T00:00:00"/>
    <m/>
    <m/>
    <m/>
    <s v="LONDON-4"/>
    <m/>
    <m/>
    <m/>
    <m/>
    <s v="Planning and Business Development"/>
    <x v="1"/>
    <x v="0"/>
    <x v="1"/>
  </r>
  <r>
    <s v="RYD"/>
    <s v="E35930"/>
    <s v="7308"/>
    <s v="00000"/>
    <s v="00000"/>
    <s v="000000"/>
    <s v="Estates &amp; Facilities"/>
    <s v="Legal Fees"/>
    <s v="Default"/>
    <s v="Default"/>
    <s v="Default"/>
    <n v="340"/>
    <d v="2019-02-01T00:00:00"/>
    <x v="0"/>
    <s v="Cost Management"/>
    <s v="Journal Import 72341625:"/>
    <s v="Cost Management A 14975830 72341625"/>
    <s v="28-FEB-2019 Receiving GBP"/>
    <d v="2019-02-28T00:00:00"/>
    <s v="SSCREPMAN,"/>
    <n v="2447"/>
    <s v="Bognor Ambulance Station To Sublease To SCAS - Capsticks Invoice 317542 - 20/12/2017"/>
    <x v="0"/>
    <n v="165074848"/>
    <d v="2019-01-17T00:00:00"/>
    <m/>
    <m/>
    <m/>
    <s v="LONDON-4"/>
    <m/>
    <m/>
    <m/>
    <m/>
    <s v="Planning and Business Development"/>
    <x v="1"/>
    <x v="0"/>
    <x v="1"/>
  </r>
  <r>
    <s v="RYD"/>
    <s v="E35930"/>
    <s v="7308"/>
    <s v="00000"/>
    <s v="00000"/>
    <s v="000000"/>
    <s v="Estates &amp; Facilities"/>
    <s v="Legal Fees"/>
    <s v="Default"/>
    <s v="Default"/>
    <s v="Default"/>
    <n v="313.8"/>
    <d v="2019-02-01T00:00:00"/>
    <x v="0"/>
    <s v="Cost Management"/>
    <s v="Journal Import 72341625:"/>
    <s v="Cost Management A 14975830 72341625"/>
    <s v="28-FEB-2019 Receiving GBP"/>
    <d v="2019-02-28T00:00:00"/>
    <s v="SSCREPMAN,"/>
    <n v="2448"/>
    <s v="Lewes ACRP/ Ambulance Station Disposal - Invoice 299456 - 17/03/2017"/>
    <x v="0"/>
    <n v="165074849"/>
    <d v="2019-01-17T00:00:00"/>
    <m/>
    <m/>
    <m/>
    <s v="LONDON-4"/>
    <m/>
    <m/>
    <m/>
    <m/>
    <s v="Planning and Business Development"/>
    <x v="1"/>
    <x v="0"/>
    <x v="1"/>
  </r>
  <r>
    <s v="RYD"/>
    <s v="E35930"/>
    <s v="7308"/>
    <s v="00000"/>
    <s v="00000"/>
    <s v="000000"/>
    <s v="Estates &amp; Facilities"/>
    <s v="Legal Fees"/>
    <s v="Default"/>
    <s v="Default"/>
    <s v="Default"/>
    <n v="8.6"/>
    <d v="2019-02-01T00:00:00"/>
    <x v="0"/>
    <s v="Cost Management"/>
    <s v="Journal Import 72341625:"/>
    <s v="Cost Management A 14975830 72341625"/>
    <s v="28-FEB-2019 Receiving GBP"/>
    <d v="2019-02-28T00:00:00"/>
    <s v="SSCREPMAN,"/>
    <n v="2449"/>
    <s v="Bognor Ambulance Station To Sublease To SCAS - Capsticks Invoice 3403677 - 25//07/2018"/>
    <x v="0"/>
    <n v="165074841"/>
    <d v="2019-01-17T00:00:00"/>
    <m/>
    <m/>
    <m/>
    <s v="LONDON-4"/>
    <m/>
    <m/>
    <m/>
    <m/>
    <s v="Planning and Business Development"/>
    <x v="1"/>
    <x v="0"/>
    <x v="1"/>
  </r>
  <r>
    <s v="RYD"/>
    <s v="E35930"/>
    <s v="7308"/>
    <s v="00000"/>
    <s v="00000"/>
    <s v="000000"/>
    <s v="Estates &amp; Facilities"/>
    <s v="Legal Fees"/>
    <s v="Default"/>
    <s v="Default"/>
    <s v="Default"/>
    <n v="90"/>
    <d v="2019-02-01T00:00:00"/>
    <x v="0"/>
    <s v="Cost Management"/>
    <s v="Journal Import 72341625:"/>
    <s v="Cost Management A 14975830 72341625"/>
    <s v="28-FEB-2019 Receiving GBP"/>
    <d v="2019-02-28T00:00:00"/>
    <s v="SSCREPMAN,"/>
    <n v="2450"/>
    <s v="Secamb - General Estates Matters - Capsticks Invoice 420777 - 20/02/19"/>
    <x v="0"/>
    <n v="165075665"/>
    <d v="2019-02-26T00:00:00"/>
    <m/>
    <m/>
    <m/>
    <s v="LONDON-4"/>
    <m/>
    <m/>
    <m/>
    <m/>
    <s v="Planning and Business Development"/>
    <x v="1"/>
    <x v="0"/>
    <x v="1"/>
  </r>
  <r>
    <s v="RYD"/>
    <s v="E35930"/>
    <s v="7308"/>
    <s v="00000"/>
    <s v="00000"/>
    <s v="000000"/>
    <s v="Estates &amp; Facilities"/>
    <s v="Legal Fees"/>
    <s v="Default"/>
    <s v="Default"/>
    <s v="Default"/>
    <n v="225"/>
    <d v="2019-02-01T00:00:00"/>
    <x v="0"/>
    <s v="Cost Management"/>
    <s v="Journal Import 72341625:"/>
    <s v="Cost Management A 14975830 72341625"/>
    <s v="28-FEB-2019 Receiving GBP"/>
    <d v="2019-02-28T00:00:00"/>
    <s v="SSCREPMAN,"/>
    <n v="2451"/>
    <s v="Bexhill ACRP - Drafting and Case Preparation - Capsticks Invoice 420780"/>
    <x v="0"/>
    <n v="165075668"/>
    <d v="2019-02-26T00:00:00"/>
    <m/>
    <m/>
    <m/>
    <s v="LONDON-4"/>
    <m/>
    <m/>
    <m/>
    <m/>
    <s v="Planning and Business Development"/>
    <x v="1"/>
    <x v="0"/>
    <x v="1"/>
  </r>
  <r>
    <s v="RYD"/>
    <s v="E35930"/>
    <s v="7308"/>
    <s v="00000"/>
    <s v="00000"/>
    <s v="000000"/>
    <s v="Estates &amp; Facilities"/>
    <s v="Legal Fees"/>
    <s v="Default"/>
    <s v="Default"/>
    <s v="Default"/>
    <n v="6.99"/>
    <d v="2019-03-01T00:00:00"/>
    <x v="2"/>
    <s v="Spreadsheet"/>
    <s v="SBS RYD FEB-19 VAT ADJUSTMENT JOURNAL"/>
    <s v="Spreadsheet A 15159856 73298208"/>
    <s v="SBS RYD FEB-19 VAT ADJUSTMENT JOURNAL Adjustment GBP"/>
    <d v="2019-03-29T00:00:00"/>
    <s v="SSC BRUCE, EMMA"/>
    <n v="1196"/>
    <s v="CAPSTICKS SOLICITORS-418074-0-https://nww.einvoice-prod.sbs.nhs.uk:8179/invoicepdf/9a90d75b-a9bd-5ae1-a866-bdb5140fe995"/>
    <x v="10"/>
    <m/>
    <d v="2019-03-29T00:00:00"/>
    <m/>
    <s v="CAPSTICKS SOLICITORS-418074-0-"/>
    <m/>
    <m/>
    <s v="https://nww.einvoice-prod.sbs.nhs.uk:8179/invoicepdf/9a90d75b-a9bd-5ae1-a866-bdb5140fe995"/>
    <m/>
    <m/>
    <m/>
    <s v="Planning and Business Development"/>
    <x v="1"/>
    <x v="0"/>
    <x v="1"/>
  </r>
  <r>
    <s v="RYD"/>
    <s v="E35930"/>
    <s v="7308"/>
    <s v="00000"/>
    <s v="00000"/>
    <s v="000000"/>
    <s v="Estates &amp; Facilities"/>
    <s v="Legal Fees"/>
    <s v="Default"/>
    <s v="Default"/>
    <s v="Default"/>
    <n v="11"/>
    <d v="2019-03-01T00:00:00"/>
    <x v="2"/>
    <s v="Spreadsheet"/>
    <s v="SBS RYD FEB-19 VAT ADJUSTMENT JOURNAL"/>
    <s v="Spreadsheet A 15159856 73298208"/>
    <s v="SBS RYD FEB-19 VAT ADJUSTMENT JOURNAL Adjustment GBP"/>
    <d v="2019-03-29T00:00:00"/>
    <s v="SSC BRUCE, EMMA"/>
    <n v="1197"/>
    <s v="CAPSTICKS SOLICITORS-418073-0-https://nww.einvoice-prod.sbs.nhs.uk:8179/invoicepdf/6511d720-126a-5ad3-9c12-d14baa1fb0f3"/>
    <x v="10"/>
    <m/>
    <d v="2019-03-29T00:00:00"/>
    <m/>
    <s v="CAPSTICKS SOLICITORS-418073-0-"/>
    <m/>
    <m/>
    <s v="https://nww.einvoice-prod.sbs.nhs.uk:8179/invoicepdf/6511d720-126a-5ad3-9c12-d14baa1fb0f3"/>
    <m/>
    <m/>
    <m/>
    <s v="Planning and Business Development"/>
    <x v="1"/>
    <x v="0"/>
    <x v="1"/>
  </r>
  <r>
    <s v="RYD"/>
    <s v="E35930"/>
    <s v="7308"/>
    <s v="00000"/>
    <s v="00000"/>
    <s v="000000"/>
    <s v="Estates &amp; Facilities"/>
    <s v="Legal Fees"/>
    <s v="Default"/>
    <s v="Default"/>
    <s v="Default"/>
    <n v="34.96"/>
    <d v="2019-03-01T00:00:00"/>
    <x v="2"/>
    <s v="Spreadsheet"/>
    <s v="SBS RYD FEB-19 VAT ADJUSTMENT JOURNAL"/>
    <s v="Spreadsheet A 15159856 73298208"/>
    <s v="SBS RYD FEB-19 VAT ADJUSTMENT JOURNAL Adjustment GBP"/>
    <d v="2019-03-29T00:00:00"/>
    <s v="SSC BRUCE, EMMA"/>
    <n v="1198"/>
    <s v="CAPSTICKS SOLICITORS-418074-0-https://nww.einvoice-prod.sbs.nhs.uk:8179/invoicepdf/9a90d75b-a9bd-5ae1-a866-bdb5140fe995"/>
    <x v="10"/>
    <m/>
    <d v="2019-03-29T00:00:00"/>
    <m/>
    <s v="CAPSTICKS SOLICITORS-418074-0-"/>
    <m/>
    <m/>
    <s v="https://nww.einvoice-prod.sbs.nhs.uk:8179/invoicepdf/9a90d75b-a9bd-5ae1-a866-bdb5140fe995"/>
    <m/>
    <m/>
    <m/>
    <s v="Planning and Business Development"/>
    <x v="1"/>
    <x v="0"/>
    <x v="1"/>
  </r>
  <r>
    <s v="RYD"/>
    <s v="E35930"/>
    <s v="7308"/>
    <s v="00000"/>
    <s v="00000"/>
    <s v="000000"/>
    <s v="Estates &amp; Facilities"/>
    <s v="Legal Fees"/>
    <s v="Default"/>
    <s v="Default"/>
    <s v="Default"/>
    <n v="84"/>
    <d v="2019-03-01T00:00:00"/>
    <x v="2"/>
    <s v="Spreadsheet"/>
    <s v="SBS RYD FEB-19 VAT ADJUSTMENT JOURNAL"/>
    <s v="Spreadsheet A 15159856 73298208"/>
    <s v="SBS RYD FEB-19 VAT ADJUSTMENT JOURNAL Adjustment GBP"/>
    <d v="2019-03-29T00:00:00"/>
    <s v="SSC BRUCE, EMMA"/>
    <n v="1199"/>
    <s v="CAPSTICKS SOLICITORS-420770-0-https://nww.einvoice-prod.sbs.nhs.uk:8179/invoicepdf/e8672e69-c3ce-59c0-ba4b-163f42de941d"/>
    <x v="10"/>
    <m/>
    <d v="2019-03-29T00:00:00"/>
    <m/>
    <s v="CAPSTICKS SOLICITORS-420770-0-"/>
    <m/>
    <m/>
    <s v="https://nww.einvoice-prod.sbs.nhs.uk:8179/invoicepdf/e8672e69-c3ce-59c0-ba4b-163f42de941d"/>
    <m/>
    <m/>
    <m/>
    <s v="Planning and Business Development"/>
    <x v="1"/>
    <x v="0"/>
    <x v="1"/>
  </r>
  <r>
    <s v="RYD"/>
    <s v="E35930"/>
    <s v="7308"/>
    <s v="00000"/>
    <s v="00000"/>
    <s v="000000"/>
    <s v="Estates &amp; Facilities"/>
    <s v="Legal Fees"/>
    <s v="Default"/>
    <s v="Default"/>
    <s v="Default"/>
    <n v="182.4"/>
    <d v="2019-03-01T00:00:00"/>
    <x v="2"/>
    <s v="Spreadsheet"/>
    <s v="SBS RYD FEB-19 VAT ADJUSTMENT JOURNAL"/>
    <s v="Spreadsheet A 15159856 73298208"/>
    <s v="SBS RYD FEB-19 VAT ADJUSTMENT JOURNAL Adjustment GBP"/>
    <d v="2019-03-29T00:00:00"/>
    <s v="SSC BRUCE, EMMA"/>
    <n v="1200"/>
    <s v="CAPSTICKS SOLICITORS-413787A-0-https://nww.einvoice-prod.sbs.nhs.uk:8179/invoicepdf/7c9821c9-ef3e-5b47-b3c2-2dd8d3fdebac"/>
    <x v="10"/>
    <m/>
    <d v="2019-03-29T00:00:00"/>
    <m/>
    <s v="CAPSTICKS SOLICITORS-413787A-0-"/>
    <m/>
    <m/>
    <s v="https://nww.einvoice-prod.sbs.nhs.uk:8179/invoicepdf/7c9821c9-ef3e-5b47-b3c2-2dd8d3fdebac"/>
    <m/>
    <m/>
    <m/>
    <s v="Planning and Business Development"/>
    <x v="1"/>
    <x v="0"/>
    <x v="1"/>
  </r>
  <r>
    <s v="RYD"/>
    <s v="E35930"/>
    <s v="7308"/>
    <s v="00000"/>
    <s v="00000"/>
    <s v="000000"/>
    <s v="Estates &amp; Facilities"/>
    <s v="Legal Fees"/>
    <s v="Default"/>
    <s v="Default"/>
    <s v="Default"/>
    <n v="-6.99"/>
    <d v="2019-03-01T00:00:00"/>
    <x v="2"/>
    <s v="Spreadsheet"/>
    <s v="SBS RYD FEB-19 VAT ADJUSTMENT JOURNAL"/>
    <s v="Spreadsheet A 15159856 73298208"/>
    <s v="SBS RYD FEB-19 VAT ADJUSTMENT JOURNAL Adjustment GBP"/>
    <d v="2019-03-29T00:00:00"/>
    <s v="SSC BRUCE, EMMA"/>
    <n v="1201"/>
    <s v="CAPSTICKS SOLICITORS-1-0-https://nww.einvoice-prod.sbs.nhs.uk:8179/invoicepdf/49221cde-c21b-50cf-8806-b4e2e5f19f0d"/>
    <x v="10"/>
    <m/>
    <d v="2019-03-29T00:00:00"/>
    <m/>
    <s v="CAPSTICKS SOLICITORS-1-0-"/>
    <m/>
    <m/>
    <s v="https://nww.einvoice-prod.sbs.nhs.uk:8179/invoicepdf/49221cde-c21b-50cf-8806-b4e2e5f19f0d"/>
    <m/>
    <m/>
    <m/>
    <s v="Planning and Business Development"/>
    <x v="1"/>
    <x v="0"/>
    <x v="1"/>
  </r>
  <r>
    <s v="RYD"/>
    <s v="E35930"/>
    <s v="7308"/>
    <s v="00000"/>
    <s v="00000"/>
    <s v="000000"/>
    <s v="Estates &amp; Facilities"/>
    <s v="Legal Fees"/>
    <s v="Default"/>
    <s v="Default"/>
    <s v="Default"/>
    <n v="-11"/>
    <d v="2019-03-01T00:00:00"/>
    <x v="2"/>
    <s v="Spreadsheet"/>
    <s v="SBS RYD FEB-19 VAT ADJUSTMENT JOURNAL"/>
    <s v="Spreadsheet A 15159856 73298208"/>
    <s v="SBS RYD FEB-19 VAT ADJUSTMENT JOURNAL Adjustment GBP"/>
    <d v="2019-03-29T00:00:00"/>
    <s v="SSC BRUCE, EMMA"/>
    <n v="1202"/>
    <s v="CAPSTICKS SOLICITORS-418073-0-https://nww.einvoice-prod.sbs.nhs.uk:8179/invoicepdf/6511d720-126a-5ad3-9c12-d14baa1fb0f3"/>
    <x v="10"/>
    <m/>
    <d v="2019-03-29T00:00:00"/>
    <m/>
    <s v="CAPSTICKS SOLICITORS-418073-0-"/>
    <m/>
    <m/>
    <s v="https://nww.einvoice-prod.sbs.nhs.uk:8179/invoicepdf/6511d720-126a-5ad3-9c12-d14baa1fb0f3"/>
    <m/>
    <m/>
    <m/>
    <s v="Planning and Business Development"/>
    <x v="1"/>
    <x v="0"/>
    <x v="1"/>
  </r>
  <r>
    <s v="RYD"/>
    <s v="E35930"/>
    <s v="7308"/>
    <s v="00000"/>
    <s v="00000"/>
    <s v="000000"/>
    <s v="Estates &amp; Facilities"/>
    <s v="Legal Fees"/>
    <s v="Default"/>
    <s v="Default"/>
    <s v="Default"/>
    <n v="-35.200000000000003"/>
    <d v="2019-03-01T00:00:00"/>
    <x v="2"/>
    <s v="Spreadsheet"/>
    <s v="SBS RYD FEB-19 VAT ADJUSTMENT JOURNAL"/>
    <s v="Spreadsheet A 15159856 73298208"/>
    <s v="SBS RYD FEB-19 VAT ADJUSTMENT JOURNAL Adjustment GBP"/>
    <d v="2019-03-29T00:00:00"/>
    <s v="SSC BRUCE, EMMA"/>
    <n v="1203"/>
    <s v="CAPSTICKS SOLICITORS-415385C-0-https://nww.einvoice-prod.sbs.nhs.uk:8179/invoicepdf/335de617-4e4b-5f21-921d-ab21db88056e"/>
    <x v="10"/>
    <m/>
    <d v="2019-03-29T00:00:00"/>
    <m/>
    <s v="CAPSTICKS SOLICITORS-415385C-0-"/>
    <m/>
    <m/>
    <s v="https://nww.einvoice-prod.sbs.nhs.uk:8179/invoicepdf/335de617-4e4b-5f21-921d-ab21db88056e"/>
    <m/>
    <m/>
    <m/>
    <s v="Planning and Business Development"/>
    <x v="1"/>
    <x v="0"/>
    <x v="1"/>
  </r>
  <r>
    <s v="RYD"/>
    <s v="E35930"/>
    <s v="7308"/>
    <s v="00000"/>
    <s v="00000"/>
    <s v="000000"/>
    <s v="Estates &amp; Facilities"/>
    <s v="Legal Fees"/>
    <s v="Default"/>
    <s v="Default"/>
    <s v="Default"/>
    <n v="-41.95"/>
    <d v="2019-03-01T00:00:00"/>
    <x v="2"/>
    <s v="Spreadsheet"/>
    <s v="SBS RYD FEB-19 VAT ADJUSTMENT JOURNAL"/>
    <s v="Spreadsheet A 15159856 73298208"/>
    <s v="SBS RYD FEB-19 VAT ADJUSTMENT JOURNAL Adjustment GBP"/>
    <d v="2019-03-29T00:00:00"/>
    <s v="SSC BRUCE, EMMA"/>
    <n v="1204"/>
    <s v="CAPSTICKS SOLICITORS-418074-0-https://nww.einvoice-prod.sbs.nhs.uk:8179/invoicepdf/9a90d75b-a9bd-5ae1-a866-bdb5140fe995"/>
    <x v="10"/>
    <m/>
    <d v="2019-03-29T00:00:00"/>
    <m/>
    <s v="CAPSTICKS SOLICITORS-418074-0-"/>
    <m/>
    <m/>
    <s v="https://nww.einvoice-prod.sbs.nhs.uk:8179/invoicepdf/9a90d75b-a9bd-5ae1-a866-bdb5140fe995"/>
    <m/>
    <m/>
    <m/>
    <s v="Planning and Business Development"/>
    <x v="1"/>
    <x v="0"/>
    <x v="1"/>
  </r>
  <r>
    <s v="RYD"/>
    <s v="E35930"/>
    <s v="7308"/>
    <s v="00000"/>
    <s v="00000"/>
    <s v="000000"/>
    <s v="Estates &amp; Facilities"/>
    <s v="Legal Fees"/>
    <s v="Default"/>
    <s v="Default"/>
    <s v="Default"/>
    <n v="-210.88"/>
    <d v="2019-03-01T00:00:00"/>
    <x v="2"/>
    <s v="Spreadsheet"/>
    <s v="SBS RYD FEB-19 VAT ADJUSTMENT JOURNAL"/>
    <s v="Spreadsheet A 15159856 73298208"/>
    <s v="SBS RYD FEB-19 VAT ADJUSTMENT JOURNAL Adjustment GBP"/>
    <d v="2019-03-29T00:00:00"/>
    <s v="SSC BRUCE, EMMA"/>
    <n v="1205"/>
    <s v="CAPSTICKS SOLICITORS-413787C-0-https://nww.einvoice-prod.sbs.nhs.uk:8179/invoicepdf/af12559b-b09c-5a25-b6d5-a26080d55638"/>
    <x v="10"/>
    <m/>
    <d v="2019-03-29T00:00:00"/>
    <m/>
    <s v="CAPSTICKS SOLICITORS-413787C-0-"/>
    <m/>
    <m/>
    <s v="https://nww.einvoice-prod.sbs.nhs.uk:8179/invoicepdf/af12559b-b09c-5a25-b6d5-a26080d55638"/>
    <m/>
    <m/>
    <m/>
    <s v="Planning and Business Development"/>
    <x v="1"/>
    <x v="0"/>
    <x v="1"/>
  </r>
  <r>
    <s v="RYD"/>
    <s v="E35930"/>
    <s v="7308"/>
    <s v="00000"/>
    <s v="00000"/>
    <s v="000000"/>
    <s v="Estates &amp; Facilities"/>
    <s v="Legal Fees"/>
    <s v="Default"/>
    <s v="Default"/>
    <s v="Default"/>
    <n v="8.6"/>
    <d v="2019-03-01T00:00:00"/>
    <x v="2"/>
    <s v="Spreadsheet"/>
    <s v="SBS RYD Jan-19 VAT Return"/>
    <s v="Spreadsheet A 15027476 72572296"/>
    <s v="SBS RYD Jan-19 VAT Return Adjustment GBP"/>
    <d v="2019-03-07T00:00:00"/>
    <s v="SSC WYATT, BEN"/>
    <n v="1491"/>
    <s v="CAPSTICKS SOLICITORS-403677-0-https://nww.einvoice-prod.sbs.nhs.uk:8179/invoicepdf/79569af2-7da0-5980-8b1c-9a6bebb4b5d5"/>
    <x v="11"/>
    <m/>
    <d v="2019-03-07T00:00:00"/>
    <m/>
    <s v="CAPSTICKS SOLICITORS-403677-0-"/>
    <m/>
    <m/>
    <s v="https://nww.einvoice-prod.sbs.nhs.uk:8179/invoicepdf/79569af2-7da0-5980-8b1c-9a6bebb4b5d5"/>
    <m/>
    <m/>
    <m/>
    <s v="Planning and Business Development"/>
    <x v="1"/>
    <x v="0"/>
    <x v="1"/>
  </r>
  <r>
    <s v="RYD"/>
    <s v="E35930"/>
    <s v="7308"/>
    <s v="00000"/>
    <s v="00000"/>
    <s v="000000"/>
    <s v="Estates &amp; Facilities"/>
    <s v="Legal Fees"/>
    <s v="Default"/>
    <s v="Default"/>
    <s v="Default"/>
    <n v="10.4"/>
    <d v="2019-03-01T00:00:00"/>
    <x v="2"/>
    <s v="Spreadsheet"/>
    <s v="SBS RYD Jan-19 VAT Return"/>
    <s v="Spreadsheet A 15027476 72572296"/>
    <s v="SBS RYD Jan-19 VAT Return Adjustment GBP"/>
    <d v="2019-03-07T00:00:00"/>
    <s v="SSC WYATT, BEN"/>
    <n v="1492"/>
    <s v="CAPSTICKS SOLICITORS-418072-0-https://nww.einvoice-prod.sbs.nhs.uk:8179/invoicepdf/7cbe2fe0-b246-5454-96c4-3ee39882d5a1"/>
    <x v="11"/>
    <m/>
    <d v="2019-03-07T00:00:00"/>
    <m/>
    <s v="CAPSTICKS SOLICITORS-418072-0-"/>
    <m/>
    <m/>
    <s v="https://nww.einvoice-prod.sbs.nhs.uk:8179/invoicepdf/7cbe2fe0-b246-5454-96c4-3ee39882d5a1"/>
    <m/>
    <m/>
    <m/>
    <s v="Planning and Business Development"/>
    <x v="1"/>
    <x v="0"/>
    <x v="1"/>
  </r>
  <r>
    <s v="RYD"/>
    <s v="E35930"/>
    <s v="7308"/>
    <s v="00000"/>
    <s v="00000"/>
    <s v="000000"/>
    <s v="Estates &amp; Facilities"/>
    <s v="Legal Fees"/>
    <s v="Default"/>
    <s v="Default"/>
    <s v="Default"/>
    <n v="11"/>
    <d v="2019-03-01T00:00:00"/>
    <x v="2"/>
    <s v="Spreadsheet"/>
    <s v="SBS RYD Jan-19 VAT Return"/>
    <s v="Spreadsheet A 15027476 72572296"/>
    <s v="SBS RYD Jan-19 VAT Return Adjustment GBP"/>
    <d v="2019-03-07T00:00:00"/>
    <s v="SSC WYATT, BEN"/>
    <n v="1493"/>
    <s v="CAPSTICKS SOLICITORS-418073-0-https://nww.einvoice-prod.sbs.nhs.uk:8179/invoicepdf/6511d720-126a-5ad3-9c12-d14baa1fb0f3"/>
    <x v="11"/>
    <m/>
    <d v="2019-03-07T00:00:00"/>
    <m/>
    <s v="CAPSTICKS SOLICITORS-418073-0-"/>
    <m/>
    <m/>
    <s v="https://nww.einvoice-prod.sbs.nhs.uk:8179/invoicepdf/6511d720-126a-5ad3-9c12-d14baa1fb0f3"/>
    <m/>
    <m/>
    <m/>
    <s v="Planning and Business Development"/>
    <x v="1"/>
    <x v="0"/>
    <x v="1"/>
  </r>
  <r>
    <s v="RYD"/>
    <s v="E35930"/>
    <s v="7308"/>
    <s v="00000"/>
    <s v="00000"/>
    <s v="000000"/>
    <s v="Estates &amp; Facilities"/>
    <s v="Legal Fees"/>
    <s v="Default"/>
    <s v="Default"/>
    <s v="Default"/>
    <n v="15"/>
    <d v="2019-03-01T00:00:00"/>
    <x v="2"/>
    <s v="Spreadsheet"/>
    <s v="SBS RYD Jan-19 VAT Return"/>
    <s v="Spreadsheet A 15027476 72572296"/>
    <s v="SBS RYD Jan-19 VAT Return Adjustment GBP"/>
    <d v="2019-03-07T00:00:00"/>
    <s v="SSC WYATT, BEN"/>
    <n v="1494"/>
    <s v="CAPSTICKS SOLICITORS-403681-0-https://nww.einvoice-prod.sbs.nhs.uk:8179/invoicepdf/e84ac685-42eb-5aae-8d1e-c6acbcb586ef"/>
    <x v="11"/>
    <m/>
    <d v="2019-03-07T00:00:00"/>
    <m/>
    <s v="CAPSTICKS SOLICITORS-403681-0-"/>
    <m/>
    <m/>
    <s v="https://nww.einvoice-prod.sbs.nhs.uk:8179/invoicepdf/e84ac685-42eb-5aae-8d1e-c6acbcb586ef"/>
    <m/>
    <m/>
    <m/>
    <s v="Planning and Business Development"/>
    <x v="1"/>
    <x v="0"/>
    <x v="1"/>
  </r>
  <r>
    <s v="RYD"/>
    <s v="E35930"/>
    <s v="7308"/>
    <s v="00000"/>
    <s v="00000"/>
    <s v="000000"/>
    <s v="Estates &amp; Facilities"/>
    <s v="Legal Fees"/>
    <s v="Default"/>
    <s v="Default"/>
    <s v="Default"/>
    <n v="22.37"/>
    <d v="2019-03-01T00:00:00"/>
    <x v="2"/>
    <s v="Spreadsheet"/>
    <s v="SBS RYD Jan-19 VAT Return"/>
    <s v="Spreadsheet A 15027476 72572296"/>
    <s v="SBS RYD Jan-19 VAT Return Adjustment GBP"/>
    <d v="2019-03-07T00:00:00"/>
    <s v="SSC WYATT, BEN"/>
    <n v="1495"/>
    <s v="CAPSTICKS SOLICITORS-403682-0-https://nww.einvoice-prod.sbs.nhs.uk:8179/invoicepdf/17045d42-a981-5559-a2bb-f699df3516f5"/>
    <x v="11"/>
    <m/>
    <d v="2019-03-07T00:00:00"/>
    <m/>
    <s v="CAPSTICKS SOLICITORS-403682-0-"/>
    <m/>
    <m/>
    <s v="https://nww.einvoice-prod.sbs.nhs.uk:8179/invoicepdf/17045d42-a981-5559-a2bb-f699df3516f5"/>
    <m/>
    <m/>
    <m/>
    <s v="Planning and Business Development"/>
    <x v="1"/>
    <x v="0"/>
    <x v="1"/>
  </r>
  <r>
    <s v="RYD"/>
    <s v="E35930"/>
    <s v="7308"/>
    <s v="00000"/>
    <s v="00000"/>
    <s v="000000"/>
    <s v="Estates &amp; Facilities"/>
    <s v="Legal Fees"/>
    <s v="Default"/>
    <s v="Default"/>
    <s v="Default"/>
    <n v="30"/>
    <d v="2019-03-01T00:00:00"/>
    <x v="2"/>
    <s v="Spreadsheet"/>
    <s v="SBS RYD Jan-19 VAT Return"/>
    <s v="Spreadsheet A 15027476 72572296"/>
    <s v="SBS RYD Jan-19 VAT Return Adjustment GBP"/>
    <d v="2019-03-07T00:00:00"/>
    <s v="SSC WYATT, BEN"/>
    <n v="1496"/>
    <s v="CAPSTICKS SOLICITORS-418067-0-https://nww.einvoice-prod.sbs.nhs.uk:8179/invoicepdf/641f2601-80d3-564f-8c74-8c007c5686b4"/>
    <x v="11"/>
    <m/>
    <d v="2019-03-07T00:00:00"/>
    <m/>
    <s v="CAPSTICKS SOLICITORS-418067-0-"/>
    <m/>
    <m/>
    <s v="https://nww.einvoice-prod.sbs.nhs.uk:8179/invoicepdf/641f2601-80d3-564f-8c74-8c007c5686b4"/>
    <m/>
    <m/>
    <m/>
    <s v="Planning and Business Development"/>
    <x v="1"/>
    <x v="0"/>
    <x v="1"/>
  </r>
  <r>
    <s v="RYD"/>
    <s v="E35930"/>
    <s v="7308"/>
    <s v="00000"/>
    <s v="00000"/>
    <s v="000000"/>
    <s v="Estates &amp; Facilities"/>
    <s v="Legal Fees"/>
    <s v="Default"/>
    <s v="Default"/>
    <s v="Default"/>
    <n v="31"/>
    <d v="2019-03-01T00:00:00"/>
    <x v="2"/>
    <s v="Spreadsheet"/>
    <s v="SBS RYD Jan-19 VAT Return"/>
    <s v="Spreadsheet A 15027476 72572296"/>
    <s v="SBS RYD Jan-19 VAT Return Adjustment GBP"/>
    <d v="2019-03-07T00:00:00"/>
    <s v="SSC WYATT, BEN"/>
    <n v="1497"/>
    <s v="CAPSTICKS SOLICITORS-292181-0-https://nww.einvoice-prod.sbs.nhs.uk:8179/invoicepdf/44b9efba-107d-5dc8-bca4-cb15f9cd982e"/>
    <x v="11"/>
    <m/>
    <d v="2019-03-07T00:00:00"/>
    <m/>
    <s v="CAPSTICKS SOLICITORS-292181-0-"/>
    <m/>
    <m/>
    <s v="https://nww.einvoice-prod.sbs.nhs.uk:8179/invoicepdf/44b9efba-107d-5dc8-bca4-cb15f9cd982e"/>
    <m/>
    <m/>
    <m/>
    <s v="Planning and Business Development"/>
    <x v="1"/>
    <x v="0"/>
    <x v="1"/>
  </r>
  <r>
    <s v="RYD"/>
    <s v="E35930"/>
    <s v="7308"/>
    <s v="00000"/>
    <s v="00000"/>
    <s v="000000"/>
    <s v="Estates &amp; Facilities"/>
    <s v="Legal Fees"/>
    <s v="Default"/>
    <s v="Default"/>
    <s v="Default"/>
    <n v="37.200000000000003"/>
    <d v="2019-03-01T00:00:00"/>
    <x v="2"/>
    <s v="Spreadsheet"/>
    <s v="SBS RYD Jan-19 VAT Return"/>
    <s v="Spreadsheet A 15027476 72572296"/>
    <s v="SBS RYD Jan-19 VAT Return Adjustment GBP"/>
    <d v="2019-03-07T00:00:00"/>
    <s v="SSC WYATT, BEN"/>
    <n v="1498"/>
    <s v="CAPSTICKS SOLICITORS-410893-0-https://nww.einvoice-prod.sbs.nhs.uk:8179/invoicepdf/db308a3f-9b6a-56b6-8c50-0af5d6628429"/>
    <x v="11"/>
    <m/>
    <d v="2019-03-07T00:00:00"/>
    <m/>
    <s v="CAPSTICKS SOLICITORS-410893-0-"/>
    <m/>
    <m/>
    <s v="https://nww.einvoice-prod.sbs.nhs.uk:8179/invoicepdf/db308a3f-9b6a-56b6-8c50-0af5d6628429"/>
    <m/>
    <m/>
    <m/>
    <s v="Planning and Business Development"/>
    <x v="1"/>
    <x v="0"/>
    <x v="1"/>
  </r>
  <r>
    <s v="RYD"/>
    <s v="E35930"/>
    <s v="7308"/>
    <s v="00000"/>
    <s v="00000"/>
    <s v="000000"/>
    <s v="Estates &amp; Facilities"/>
    <s v="Legal Fees"/>
    <s v="Default"/>
    <s v="Default"/>
    <s v="Default"/>
    <n v="41.95"/>
    <d v="2019-03-01T00:00:00"/>
    <x v="2"/>
    <s v="Spreadsheet"/>
    <s v="SBS RYD Jan-19 VAT Return"/>
    <s v="Spreadsheet A 15027476 72572296"/>
    <s v="SBS RYD Jan-19 VAT Return Adjustment GBP"/>
    <d v="2019-03-07T00:00:00"/>
    <s v="SSC WYATT, BEN"/>
    <n v="1499"/>
    <s v="CAPSTICKS SOLICITORS-418074-0-https://nww.einvoice-prod.sbs.nhs.uk:8179/invoicepdf/9a90d75b-a9bd-5ae1-a866-bdb5140fe995"/>
    <x v="11"/>
    <m/>
    <d v="2019-03-07T00:00:00"/>
    <m/>
    <s v="CAPSTICKS SOLICITORS-418074-0-"/>
    <m/>
    <m/>
    <s v="https://nww.einvoice-prod.sbs.nhs.uk:8179/invoicepdf/9a90d75b-a9bd-5ae1-a866-bdb5140fe995"/>
    <m/>
    <m/>
    <m/>
    <s v="Planning and Business Development"/>
    <x v="1"/>
    <x v="0"/>
    <x v="1"/>
  </r>
  <r>
    <s v="RYD"/>
    <s v="E35930"/>
    <s v="7308"/>
    <s v="00000"/>
    <s v="00000"/>
    <s v="000000"/>
    <s v="Estates &amp; Facilities"/>
    <s v="Legal Fees"/>
    <s v="Default"/>
    <s v="Default"/>
    <s v="Default"/>
    <n v="57"/>
    <d v="2019-03-01T00:00:00"/>
    <x v="2"/>
    <s v="Spreadsheet"/>
    <s v="SBS RYD Jan-19 VAT Return"/>
    <s v="Spreadsheet A 15027476 72572296"/>
    <s v="SBS RYD Jan-19 VAT Return Adjustment GBP"/>
    <d v="2019-03-07T00:00:00"/>
    <s v="SSC WYATT, BEN"/>
    <n v="1500"/>
    <s v="CAPSTICKS SOLICITORS-418071-0-https://nww.einvoice-prod.sbs.nhs.uk:8179/invoicepdf/a0dc046e-e02c-5022-8927-bb1d473c5138"/>
    <x v="11"/>
    <m/>
    <d v="2019-03-07T00:00:00"/>
    <m/>
    <s v="CAPSTICKS SOLICITORS-418071-0-"/>
    <m/>
    <m/>
    <s v="https://nww.einvoice-prod.sbs.nhs.uk:8179/invoicepdf/a0dc046e-e02c-5022-8927-bb1d473c5138"/>
    <m/>
    <m/>
    <m/>
    <s v="Planning and Business Development"/>
    <x v="1"/>
    <x v="0"/>
    <x v="1"/>
  </r>
  <r>
    <s v="RYD"/>
    <s v="E35930"/>
    <s v="7308"/>
    <s v="00000"/>
    <s v="00000"/>
    <s v="000000"/>
    <s v="Estates &amp; Facilities"/>
    <s v="Legal Fees"/>
    <s v="Default"/>
    <s v="Default"/>
    <s v="Default"/>
    <n v="69.599999999999994"/>
    <d v="2019-03-01T00:00:00"/>
    <x v="2"/>
    <s v="Spreadsheet"/>
    <s v="SBS RYD Jan-19 VAT Return"/>
    <s v="Spreadsheet A 15027476 72572296"/>
    <s v="SBS RYD Jan-19 VAT Return Adjustment GBP"/>
    <d v="2019-03-07T00:00:00"/>
    <s v="SSC WYATT, BEN"/>
    <n v="1501"/>
    <s v="CAPSTICKS SOLICITORS-400298-0-https://nww.einvoice-prod.sbs.nhs.uk:8179/invoicepdf/474b7360-f0cb-587b-9bc8-cb6427564060"/>
    <x v="11"/>
    <m/>
    <d v="2019-03-07T00:00:00"/>
    <m/>
    <s v="CAPSTICKS SOLICITORS-400298-0-"/>
    <m/>
    <m/>
    <s v="https://nww.einvoice-prod.sbs.nhs.uk:8179/invoicepdf/474b7360-f0cb-587b-9bc8-cb6427564060"/>
    <m/>
    <m/>
    <m/>
    <s v="Planning and Business Development"/>
    <x v="1"/>
    <x v="0"/>
    <x v="1"/>
  </r>
  <r>
    <s v="RYD"/>
    <s v="E35930"/>
    <s v="7308"/>
    <s v="00000"/>
    <s v="00000"/>
    <s v="000000"/>
    <s v="Estates &amp; Facilities"/>
    <s v="Legal Fees"/>
    <s v="Default"/>
    <s v="Default"/>
    <s v="Default"/>
    <n v="69.78"/>
    <d v="2019-03-01T00:00:00"/>
    <x v="2"/>
    <s v="Spreadsheet"/>
    <s v="SBS RYD Jan-19 VAT Return"/>
    <s v="Spreadsheet A 15027476 72572296"/>
    <s v="SBS RYD Jan-19 VAT Return Adjustment GBP"/>
    <d v="2019-03-07T00:00:00"/>
    <s v="SSC WYATT, BEN"/>
    <n v="1502"/>
    <s v="CAPSTICKS SOLICITORS-418070-0-https://nww.einvoice-prod.sbs.nhs.uk:8179/invoicepdf/d579f7aa-e669-5b0e-945b-7ccde592008a"/>
    <x v="11"/>
    <m/>
    <d v="2019-03-07T00:00:00"/>
    <m/>
    <s v="CAPSTICKS SOLICITORS-418070-0-"/>
    <m/>
    <m/>
    <s v="https://nww.einvoice-prod.sbs.nhs.uk:8179/invoicepdf/d579f7aa-e669-5b0e-945b-7ccde592008a"/>
    <m/>
    <m/>
    <m/>
    <s v="Planning and Business Development"/>
    <x v="1"/>
    <x v="0"/>
    <x v="1"/>
  </r>
  <r>
    <s v="RYD"/>
    <s v="E35930"/>
    <s v="7308"/>
    <s v="00000"/>
    <s v="00000"/>
    <s v="000000"/>
    <s v="Estates &amp; Facilities"/>
    <s v="Legal Fees"/>
    <s v="Default"/>
    <s v="Default"/>
    <s v="Default"/>
    <n v="71.28"/>
    <d v="2019-03-01T00:00:00"/>
    <x v="2"/>
    <s v="Spreadsheet"/>
    <s v="SBS RYD Jan-19 VAT Return"/>
    <s v="Spreadsheet A 15027476 72572296"/>
    <s v="SBS RYD Jan-19 VAT Return Adjustment GBP"/>
    <d v="2019-03-07T00:00:00"/>
    <s v="SSC WYATT, BEN"/>
    <n v="1503"/>
    <s v="CAPSTICKS SOLICITORS-290184-0-https://nww.einvoice-prod.sbs.nhs.uk:8179/invoicepdf/5d44a38b-3eaf-5a2f-9823-9e695070fc8c"/>
    <x v="11"/>
    <m/>
    <d v="2019-03-07T00:00:00"/>
    <m/>
    <s v="CAPSTICKS SOLICITORS-290184-0-"/>
    <m/>
    <m/>
    <s v="https://nww.einvoice-prod.sbs.nhs.uk:8179/invoicepdf/5d44a38b-3eaf-5a2f-9823-9e695070fc8c"/>
    <m/>
    <m/>
    <m/>
    <s v="Planning and Business Development"/>
    <x v="1"/>
    <x v="0"/>
    <x v="1"/>
  </r>
  <r>
    <s v="RYD"/>
    <s v="E35930"/>
    <s v="7308"/>
    <s v="00000"/>
    <s v="00000"/>
    <s v="000000"/>
    <s v="Estates &amp; Facilities"/>
    <s v="Legal Fees"/>
    <s v="Default"/>
    <s v="Default"/>
    <s v="Default"/>
    <n v="87.8"/>
    <d v="2019-03-01T00:00:00"/>
    <x v="2"/>
    <s v="Spreadsheet"/>
    <s v="SBS RYD Jan-19 VAT Return"/>
    <s v="Spreadsheet A 15027476 72572296"/>
    <s v="SBS RYD Jan-19 VAT Return Adjustment GBP"/>
    <d v="2019-03-07T00:00:00"/>
    <s v="SSC WYATT, BEN"/>
    <n v="1504"/>
    <s v="CAPSTICKS SOLICITORS-407879A-0-https://nww.einvoice-prod.sbs.nhs.uk:8179/invoicepdf/57c8631a-7337-5fe5-9620-a9e49a91106a"/>
    <x v="11"/>
    <m/>
    <d v="2019-03-07T00:00:00"/>
    <m/>
    <s v="CAPSTICKS SOLICITORS-407879A-0-"/>
    <m/>
    <m/>
    <s v="https://nww.einvoice-prod.sbs.nhs.uk:8179/invoicepdf/57c8631a-7337-5fe5-9620-a9e49a91106a"/>
    <m/>
    <m/>
    <m/>
    <s v="Planning and Business Development"/>
    <x v="1"/>
    <x v="0"/>
    <x v="1"/>
  </r>
  <r>
    <s v="RYD"/>
    <s v="E35930"/>
    <s v="7308"/>
    <s v="00000"/>
    <s v="00000"/>
    <s v="000000"/>
    <s v="Estates &amp; Facilities"/>
    <s v="Legal Fees"/>
    <s v="Default"/>
    <s v="Default"/>
    <s v="Default"/>
    <n v="111.1"/>
    <d v="2019-03-01T00:00:00"/>
    <x v="2"/>
    <s v="Spreadsheet"/>
    <s v="SBS RYD Jan-19 VAT Return"/>
    <s v="Spreadsheet A 15027476 72572296"/>
    <s v="SBS RYD Jan-19 VAT Return Adjustment GBP"/>
    <d v="2019-03-07T00:00:00"/>
    <s v="SSC WYATT, BEN"/>
    <n v="1505"/>
    <s v="CAPSTICKS SOLICITORS-321673-0-https://nww.einvoice-prod.sbs.nhs.uk:8179/invoicepdf/6049e390-b62b-5b18-a8e7-ee25a1a9b4e3"/>
    <x v="11"/>
    <m/>
    <d v="2019-03-07T00:00:00"/>
    <m/>
    <s v="CAPSTICKS SOLICITORS-321673-0-"/>
    <m/>
    <m/>
    <s v="https://nww.einvoice-prod.sbs.nhs.uk:8179/invoicepdf/6049e390-b62b-5b18-a8e7-ee25a1a9b4e3"/>
    <m/>
    <m/>
    <m/>
    <s v="Planning and Business Development"/>
    <x v="1"/>
    <x v="0"/>
    <x v="1"/>
  </r>
  <r>
    <s v="RYD"/>
    <s v="E35930"/>
    <s v="7308"/>
    <s v="00000"/>
    <s v="00000"/>
    <s v="000000"/>
    <s v="Estates &amp; Facilities"/>
    <s v="Legal Fees"/>
    <s v="Default"/>
    <s v="Default"/>
    <s v="Default"/>
    <n v="116"/>
    <d v="2019-03-01T00:00:00"/>
    <x v="2"/>
    <s v="Spreadsheet"/>
    <s v="SBS RYD Jan-19 VAT Return"/>
    <s v="Spreadsheet A 15027476 72572296"/>
    <s v="SBS RYD Jan-19 VAT Return Adjustment GBP"/>
    <d v="2019-03-07T00:00:00"/>
    <s v="SSC WYATT, BEN"/>
    <n v="1506"/>
    <s v="CAPSTICKS SOLICITORS-400310-0-https://nww.einvoice-prod.sbs.nhs.uk:8179/invoicepdf/d1f47376-a3f0-591a-b667-a9171fa8f2a6"/>
    <x v="11"/>
    <m/>
    <d v="2019-03-07T00:00:00"/>
    <m/>
    <s v="CAPSTICKS SOLICITORS-400310-0-"/>
    <m/>
    <m/>
    <s v="https://nww.einvoice-prod.sbs.nhs.uk:8179/invoicepdf/d1f47376-a3f0-591a-b667-a9171fa8f2a6"/>
    <m/>
    <m/>
    <m/>
    <s v="Planning and Business Development"/>
    <x v="1"/>
    <x v="0"/>
    <x v="1"/>
  </r>
  <r>
    <s v="RYD"/>
    <s v="E35930"/>
    <s v="7308"/>
    <s v="00000"/>
    <s v="00000"/>
    <s v="000000"/>
    <s v="Estates &amp; Facilities"/>
    <s v="Legal Fees"/>
    <s v="Default"/>
    <s v="Default"/>
    <s v="Default"/>
    <n v="150"/>
    <d v="2019-03-01T00:00:00"/>
    <x v="2"/>
    <s v="Spreadsheet"/>
    <s v="SBS RYD Jan-19 VAT Return"/>
    <s v="Spreadsheet A 15027476 72572296"/>
    <s v="SBS RYD Jan-19 VAT Return Adjustment GBP"/>
    <d v="2019-03-07T00:00:00"/>
    <s v="SSC WYATT, BEN"/>
    <n v="1507"/>
    <s v="CAPSTICKS SOLICITORS-416895-0-https://nww.einvoice-prod.sbs.nhs.uk:8179/invoicepdf/0cfb69ba-9ac9-5d2a-867f-58ca60f6ab28"/>
    <x v="11"/>
    <m/>
    <d v="2019-03-07T00:00:00"/>
    <m/>
    <s v="CAPSTICKS SOLICITORS-416895-0-"/>
    <m/>
    <m/>
    <s v="https://nww.einvoice-prod.sbs.nhs.uk:8179/invoicepdf/0cfb69ba-9ac9-5d2a-867f-58ca60f6ab28"/>
    <m/>
    <m/>
    <m/>
    <s v="Planning and Business Development"/>
    <x v="1"/>
    <x v="0"/>
    <x v="1"/>
  </r>
  <r>
    <s v="RYD"/>
    <s v="E35930"/>
    <s v="7308"/>
    <s v="00000"/>
    <s v="00000"/>
    <s v="000000"/>
    <s v="Estates &amp; Facilities"/>
    <s v="Legal Fees"/>
    <s v="Default"/>
    <s v="Default"/>
    <s v="Default"/>
    <n v="160"/>
    <d v="2019-03-01T00:00:00"/>
    <x v="2"/>
    <s v="Spreadsheet"/>
    <s v="SBS RYD Jan-19 VAT Return"/>
    <s v="Spreadsheet A 15027476 72572296"/>
    <s v="SBS RYD Jan-19 VAT Return Adjustment GBP"/>
    <d v="2019-03-07T00:00:00"/>
    <s v="SSC WYATT, BEN"/>
    <n v="1508"/>
    <s v="CAPSTICKS SOLICITORS-289969-0-https://nww.einvoice-prod.sbs.nhs.uk:8179/invoicepdf/94dfdab2-9a0e-575c-8055-ba075e55787c"/>
    <x v="11"/>
    <m/>
    <d v="2019-03-07T00:00:00"/>
    <m/>
    <s v="CAPSTICKS SOLICITORS-289969-0-"/>
    <m/>
    <m/>
    <s v="https://nww.einvoice-prod.sbs.nhs.uk:8179/invoicepdf/94dfdab2-9a0e-575c-8055-ba075e55787c"/>
    <m/>
    <m/>
    <m/>
    <s v="Planning and Business Development"/>
    <x v="1"/>
    <x v="0"/>
    <x v="1"/>
  </r>
  <r>
    <s v="RYD"/>
    <s v="E35930"/>
    <s v="7308"/>
    <s v="00000"/>
    <s v="00000"/>
    <s v="000000"/>
    <s v="Estates &amp; Facilities"/>
    <s v="Legal Fees"/>
    <s v="Default"/>
    <s v="Default"/>
    <s v="Default"/>
    <n v="161.6"/>
    <d v="2019-03-01T00:00:00"/>
    <x v="2"/>
    <s v="Spreadsheet"/>
    <s v="SBS RYD Jan-19 VAT Return"/>
    <s v="Spreadsheet A 15027476 72572296"/>
    <s v="SBS RYD Jan-19 VAT Return Adjustment GBP"/>
    <d v="2019-03-07T00:00:00"/>
    <s v="SSC WYATT, BEN"/>
    <n v="1509"/>
    <s v="CAPSTICKS SOLICITORS-410896-0-https://nww.einvoice-prod.sbs.nhs.uk:8179/invoicepdf/74489de5-f1b8-5e0e-ad9a-f5b73c74c65e"/>
    <x v="11"/>
    <m/>
    <d v="2019-03-07T00:00:00"/>
    <m/>
    <s v="CAPSTICKS SOLICITORS-410896-0-"/>
    <m/>
    <m/>
    <s v="https://nww.einvoice-prod.sbs.nhs.uk:8179/invoicepdf/74489de5-f1b8-5e0e-ad9a-f5b73c74c65e"/>
    <m/>
    <m/>
    <m/>
    <s v="Planning and Business Development"/>
    <x v="1"/>
    <x v="0"/>
    <x v="1"/>
  </r>
  <r>
    <s v="RYD"/>
    <s v="E35930"/>
    <s v="7308"/>
    <s v="00000"/>
    <s v="00000"/>
    <s v="000000"/>
    <s v="Estates &amp; Facilities"/>
    <s v="Legal Fees"/>
    <s v="Default"/>
    <s v="Default"/>
    <s v="Default"/>
    <n v="169.8"/>
    <d v="2019-03-01T00:00:00"/>
    <x v="2"/>
    <s v="Spreadsheet"/>
    <s v="SBS RYD Jan-19 VAT Return"/>
    <s v="Spreadsheet A 15027476 72572296"/>
    <s v="SBS RYD Jan-19 VAT Return Adjustment GBP"/>
    <d v="2019-03-07T00:00:00"/>
    <s v="SSC WYATT, BEN"/>
    <n v="1510"/>
    <s v="CAPSTICKS SOLICITORS-413788-0-https://nww.einvoice-prod.sbs.nhs.uk:8179/invoicepdf/7de4f686-fa2c-5675-9d8c-c1a602fbe55f"/>
    <x v="11"/>
    <m/>
    <d v="2019-03-07T00:00:00"/>
    <m/>
    <s v="CAPSTICKS SOLICITORS-413788-0-"/>
    <m/>
    <m/>
    <s v="https://nww.einvoice-prod.sbs.nhs.uk:8179/invoicepdf/7de4f686-fa2c-5675-9d8c-c1a602fbe55f"/>
    <m/>
    <m/>
    <m/>
    <s v="Planning and Business Development"/>
    <x v="1"/>
    <x v="0"/>
    <x v="1"/>
  </r>
  <r>
    <s v="RYD"/>
    <s v="E35930"/>
    <s v="7308"/>
    <s v="00000"/>
    <s v="00000"/>
    <s v="000000"/>
    <s v="Estates &amp; Facilities"/>
    <s v="Legal Fees"/>
    <s v="Default"/>
    <s v="Default"/>
    <s v="Default"/>
    <n v="180.6"/>
    <d v="2019-03-01T00:00:00"/>
    <x v="2"/>
    <s v="Spreadsheet"/>
    <s v="SBS RYD Jan-19 VAT Return"/>
    <s v="Spreadsheet A 15027476 72572296"/>
    <s v="SBS RYD Jan-19 VAT Return Adjustment GBP"/>
    <d v="2019-03-07T00:00:00"/>
    <s v="SSC WYATT, BEN"/>
    <n v="1511"/>
    <s v="CAPSTICKS SOLICITORS-400311-0-https://nww.einvoice-prod.sbs.nhs.uk:8179/invoicepdf/ec0f4d60-8862-5adc-b90d-16761dc0d535"/>
    <x v="11"/>
    <m/>
    <d v="2019-03-07T00:00:00"/>
    <m/>
    <s v="CAPSTICKS SOLICITORS-400311-0-"/>
    <m/>
    <m/>
    <s v="https://nww.einvoice-prod.sbs.nhs.uk:8179/invoicepdf/ec0f4d60-8862-5adc-b90d-16761dc0d535"/>
    <m/>
    <m/>
    <m/>
    <s v="Planning and Business Development"/>
    <x v="1"/>
    <x v="0"/>
    <x v="1"/>
  </r>
  <r>
    <s v="RYD"/>
    <s v="E35930"/>
    <s v="7308"/>
    <s v="00000"/>
    <s v="00000"/>
    <s v="000000"/>
    <s v="Estates &amp; Facilities"/>
    <s v="Legal Fees"/>
    <s v="Default"/>
    <s v="Default"/>
    <s v="Default"/>
    <n v="193.95"/>
    <d v="2019-03-01T00:00:00"/>
    <x v="2"/>
    <s v="Spreadsheet"/>
    <s v="SBS RYD Jan-19 VAT Return"/>
    <s v="Spreadsheet A 15027476 72572296"/>
    <s v="SBS RYD Jan-19 VAT Return Adjustment GBP"/>
    <d v="2019-03-07T00:00:00"/>
    <s v="SSC WYATT, BEN"/>
    <n v="1512"/>
    <s v="CAPSTICKS SOLICITORS-407823-0-https://nww.einvoice-prod.sbs.nhs.uk:8179/invoicepdf/a6a4cc5b-b64a-5198-8644-3d4da527d8f1"/>
    <x v="11"/>
    <m/>
    <d v="2019-03-07T00:00:00"/>
    <m/>
    <s v="CAPSTICKS SOLICITORS-407823-0-"/>
    <m/>
    <m/>
    <s v="https://nww.einvoice-prod.sbs.nhs.uk:8179/invoicepdf/a6a4cc5b-b64a-5198-8644-3d4da527d8f1"/>
    <m/>
    <m/>
    <m/>
    <s v="Planning and Business Development"/>
    <x v="1"/>
    <x v="0"/>
    <x v="1"/>
  </r>
  <r>
    <s v="RYD"/>
    <s v="E35930"/>
    <s v="7308"/>
    <s v="00000"/>
    <s v="00000"/>
    <s v="000000"/>
    <s v="Estates &amp; Facilities"/>
    <s v="Legal Fees"/>
    <s v="Default"/>
    <s v="Default"/>
    <s v="Default"/>
    <n v="196.6"/>
    <d v="2019-03-01T00:00:00"/>
    <x v="2"/>
    <s v="Spreadsheet"/>
    <s v="SBS RYD Jan-19 VAT Return"/>
    <s v="Spreadsheet A 15027476 72572296"/>
    <s v="SBS RYD Jan-19 VAT Return Adjustment GBP"/>
    <d v="2019-03-07T00:00:00"/>
    <s v="SSC WYATT, BEN"/>
    <n v="1513"/>
    <s v="CAPSTICKS SOLICITORS-407821-0-https://nww.einvoice-prod.sbs.nhs.uk:8179/invoicepdf/b42769c3-9f27-51e9-b360-3331d30de773"/>
    <x v="11"/>
    <m/>
    <d v="2019-03-07T00:00:00"/>
    <m/>
    <s v="CAPSTICKS SOLICITORS-407821-0-"/>
    <m/>
    <m/>
    <s v="https://nww.einvoice-prod.sbs.nhs.uk:8179/invoicepdf/b42769c3-9f27-51e9-b360-3331d30de773"/>
    <m/>
    <m/>
    <m/>
    <s v="Planning and Business Development"/>
    <x v="1"/>
    <x v="0"/>
    <x v="1"/>
  </r>
  <r>
    <s v="RYD"/>
    <s v="E35930"/>
    <s v="7308"/>
    <s v="00000"/>
    <s v="00000"/>
    <s v="000000"/>
    <s v="Estates &amp; Facilities"/>
    <s v="Legal Fees"/>
    <s v="Default"/>
    <s v="Default"/>
    <s v="Default"/>
    <n v="210.88"/>
    <d v="2019-03-01T00:00:00"/>
    <x v="2"/>
    <s v="Spreadsheet"/>
    <s v="SBS RYD Jan-19 VAT Return"/>
    <s v="Spreadsheet A 15027476 72572296"/>
    <s v="SBS RYD Jan-19 VAT Return Adjustment GBP"/>
    <d v="2019-03-07T00:00:00"/>
    <s v="SSC WYATT, BEN"/>
    <n v="1514"/>
    <s v="CAPSTICKS SOLICITORS-413787-0-https://nww.einvoice-prod.sbs.nhs.uk:8179/invoicepdf/8c9d1a29-7764-52f2-9a7f-cd3f9da6cc91"/>
    <x v="11"/>
    <m/>
    <d v="2019-03-07T00:00:00"/>
    <m/>
    <s v="CAPSTICKS SOLICITORS-413787-0-"/>
    <m/>
    <m/>
    <s v="https://nww.einvoice-prod.sbs.nhs.uk:8179/invoicepdf/8c9d1a29-7764-52f2-9a7f-cd3f9da6cc91"/>
    <m/>
    <m/>
    <m/>
    <s v="Planning and Business Development"/>
    <x v="1"/>
    <x v="0"/>
    <x v="1"/>
  </r>
  <r>
    <s v="RYD"/>
    <s v="E35930"/>
    <s v="7308"/>
    <s v="00000"/>
    <s v="00000"/>
    <s v="000000"/>
    <s v="Estates &amp; Facilities"/>
    <s v="Legal Fees"/>
    <s v="Default"/>
    <s v="Default"/>
    <s v="Default"/>
    <n v="313.8"/>
    <d v="2019-03-01T00:00:00"/>
    <x v="2"/>
    <s v="Spreadsheet"/>
    <s v="SBS RYD Jan-19 VAT Return"/>
    <s v="Spreadsheet A 15027476 72572296"/>
    <s v="SBS RYD Jan-19 VAT Return Adjustment GBP"/>
    <d v="2019-03-07T00:00:00"/>
    <s v="SSC WYATT, BEN"/>
    <n v="1515"/>
    <s v="CAPSTICKS SOLICITORS-299456-0-https://nww.einvoice-prod.sbs.nhs.uk:8179/invoicepdf/adcaf151-7b0a-5533-871f-d7e746f80f83"/>
    <x v="11"/>
    <m/>
    <d v="2019-03-07T00:00:00"/>
    <m/>
    <s v="CAPSTICKS SOLICITORS-299456-0-"/>
    <m/>
    <m/>
    <s v="https://nww.einvoice-prod.sbs.nhs.uk:8179/invoicepdf/adcaf151-7b0a-5533-871f-d7e746f80f83"/>
    <m/>
    <m/>
    <m/>
    <s v="Planning and Business Development"/>
    <x v="1"/>
    <x v="0"/>
    <x v="1"/>
  </r>
  <r>
    <s v="RYD"/>
    <s v="E35930"/>
    <s v="7308"/>
    <s v="00000"/>
    <s v="00000"/>
    <s v="000000"/>
    <s v="Estates &amp; Facilities"/>
    <s v="Legal Fees"/>
    <s v="Default"/>
    <s v="Default"/>
    <s v="Default"/>
    <n v="340"/>
    <d v="2019-03-01T00:00:00"/>
    <x v="2"/>
    <s v="Spreadsheet"/>
    <s v="SBS RYD Jan-19 VAT Return"/>
    <s v="Spreadsheet A 15027476 72572296"/>
    <s v="SBS RYD Jan-19 VAT Return Adjustment GBP"/>
    <d v="2019-03-07T00:00:00"/>
    <s v="SSC WYATT, BEN"/>
    <n v="1516"/>
    <s v="CAPSTICKS SOLICITORS-317542-0-https://nww.einvoice-prod.sbs.nhs.uk:8179/invoicepdf/a4ecb353-aad3-57ba-9cd2-c8923d867e0d"/>
    <x v="11"/>
    <m/>
    <d v="2019-03-07T00:00:00"/>
    <m/>
    <s v="CAPSTICKS SOLICITORS-317542-0-"/>
    <m/>
    <m/>
    <s v="https://nww.einvoice-prod.sbs.nhs.uk:8179/invoicepdf/a4ecb353-aad3-57ba-9cd2-c8923d867e0d"/>
    <m/>
    <m/>
    <m/>
    <s v="Planning and Business Development"/>
    <x v="1"/>
    <x v="0"/>
    <x v="1"/>
  </r>
  <r>
    <s v="RYD"/>
    <s v="E35930"/>
    <s v="7308"/>
    <s v="00000"/>
    <s v="00000"/>
    <s v="000000"/>
    <s v="Estates &amp; Facilities"/>
    <s v="Legal Fees"/>
    <s v="Default"/>
    <s v="Default"/>
    <s v="Default"/>
    <n v="835.42"/>
    <d v="2019-03-01T00:00:00"/>
    <x v="2"/>
    <s v="Spreadsheet"/>
    <s v="SBS RYD Jan-19 VAT Return"/>
    <s v="Spreadsheet A 15027476 72572296"/>
    <s v="SBS RYD Jan-19 VAT Return Adjustment GBP"/>
    <d v="2019-03-07T00:00:00"/>
    <s v="SSC WYATT, BEN"/>
    <n v="1517"/>
    <s v="CAPSTICKS SOLICITORS-317543-0-https://nww.einvoice-prod.sbs.nhs.uk:8179/invoicepdf/52f34c8e-72c6-5292-b144-1145415a44b6"/>
    <x v="11"/>
    <m/>
    <d v="2019-03-07T00:00:00"/>
    <m/>
    <s v="CAPSTICKS SOLICITORS-317543-0-"/>
    <m/>
    <m/>
    <s v="https://nww.einvoice-prod.sbs.nhs.uk:8179/invoicepdf/52f34c8e-72c6-5292-b144-1145415a44b6"/>
    <m/>
    <m/>
    <m/>
    <s v="Planning and Business Development"/>
    <x v="1"/>
    <x v="0"/>
    <x v="1"/>
  </r>
  <r>
    <s v="RYD"/>
    <s v="E35930"/>
    <s v="7308"/>
    <s v="00000"/>
    <s v="00000"/>
    <s v="000000"/>
    <s v="Estates &amp; Facilities"/>
    <s v="Legal Fees"/>
    <s v="Default"/>
    <s v="Default"/>
    <s v="Default"/>
    <n v="853.08"/>
    <d v="2019-03-01T00:00:00"/>
    <x v="2"/>
    <s v="Spreadsheet"/>
    <s v="SBS RYD Jan-19 VAT Return"/>
    <s v="Spreadsheet A 15027476 72572296"/>
    <s v="SBS RYD Jan-19 VAT Return Adjustment GBP"/>
    <d v="2019-03-07T00:00:00"/>
    <s v="SSC WYATT, BEN"/>
    <n v="1518"/>
    <s v="CAPSTICKS SOLICITORS-407820A-0-https://nww.einvoice-prod.sbs.nhs.uk:8179/invoicepdf/936b548b-9e31-5a00-b8bd-b0283dabb573"/>
    <x v="11"/>
    <m/>
    <d v="2019-03-07T00:00:00"/>
    <m/>
    <s v="CAPSTICKS SOLICITORS-407820A-0-"/>
    <m/>
    <m/>
    <s v="https://nww.einvoice-prod.sbs.nhs.uk:8179/invoicepdf/936b548b-9e31-5a00-b8bd-b0283dabb573"/>
    <m/>
    <m/>
    <m/>
    <s v="Planning and Business Development"/>
    <x v="1"/>
    <x v="0"/>
    <x v="1"/>
  </r>
  <r>
    <s v="RYD"/>
    <s v="E35930"/>
    <s v="7308"/>
    <s v="00000"/>
    <s v="00000"/>
    <s v="000000"/>
    <s v="Estates &amp; Facilities"/>
    <s v="Legal Fees"/>
    <s v="Default"/>
    <s v="Default"/>
    <s v="Default"/>
    <n v="2375"/>
    <d v="2019-03-01T00:00:00"/>
    <x v="1"/>
    <s v="Payables"/>
    <s v="Journal Import 72583215:"/>
    <s v="Payables A 15026828 72583215"/>
    <s v="MAR-19 Purchase Invoices GBP"/>
    <d v="2019-03-07T00:00:00"/>
    <s v="SSCREPMAN,"/>
    <n v="17"/>
    <s v="Journal Import Created"/>
    <x v="0"/>
    <n v="420778"/>
    <d v="2019-02-20T00:00:00"/>
    <n v="165075666"/>
    <m/>
    <s v="PO Invoice"/>
    <m/>
    <s v="https://nww.einvoice-prod.sbs.nhs.uk:8179/invoicepdf/83fd9be6-f36c-5750-9819-cc3369223a5d"/>
    <n v="1"/>
    <n v="2375"/>
    <m/>
    <s v="Planning and Business Development"/>
    <x v="1"/>
    <x v="0"/>
    <x v="1"/>
  </r>
  <r>
    <s v="RYD"/>
    <s v="E35930"/>
    <s v="7308"/>
    <s v="00000"/>
    <s v="00000"/>
    <s v="000000"/>
    <s v="Estates &amp; Facilities"/>
    <s v="Legal Fees"/>
    <s v="Default"/>
    <s v="Default"/>
    <s v="Default"/>
    <n v="257.2"/>
    <d v="2019-03-01T00:00:00"/>
    <x v="1"/>
    <s v="Payables"/>
    <s v="Journal Import 72583215:"/>
    <s v="Payables A 15026828 72583215"/>
    <s v="MAR-19 Purchase Invoices GBP"/>
    <d v="2019-03-07T00:00:00"/>
    <s v="SSCREPMAN,"/>
    <n v="17"/>
    <s v="Journal Import Created"/>
    <x v="0"/>
    <n v="420779"/>
    <d v="2019-02-20T00:00:00"/>
    <n v="165075667"/>
    <m/>
    <s v="PO Invoice"/>
    <m/>
    <s v="https://nww.einvoice-prod.sbs.nhs.uk:8179/invoicepdf/2274e2be-f15f-57dd-85f9-24f1b9220710"/>
    <n v="1"/>
    <n v="257"/>
    <m/>
    <s v="Planning and Business Development"/>
    <x v="1"/>
    <x v="0"/>
    <x v="1"/>
  </r>
  <r>
    <s v="RYD"/>
    <s v="E35930"/>
    <s v="7308"/>
    <s v="00000"/>
    <s v="00000"/>
    <s v="000000"/>
    <s v="Estates &amp; Facilities"/>
    <s v="Legal Fees"/>
    <s v="Default"/>
    <s v="Default"/>
    <s v="Default"/>
    <n v="225"/>
    <d v="2019-03-01T00:00:00"/>
    <x v="1"/>
    <s v="Payables"/>
    <s v="Journal Import 72583215:"/>
    <s v="Payables A 15026828 72583215"/>
    <s v="MAR-19 Purchase Invoices GBP"/>
    <d v="2019-03-07T00:00:00"/>
    <s v="SSCREPMAN,"/>
    <n v="17"/>
    <s v="Journal Import Created"/>
    <x v="0"/>
    <n v="420780"/>
    <d v="2019-02-20T00:00:00"/>
    <n v="165075668"/>
    <m/>
    <s v="PO Invoice"/>
    <m/>
    <s v="https://nww.einvoice-prod.sbs.nhs.uk:8179/invoicepdf/44ac740c-7e50-5e8c-a08b-56c6ecf491cb"/>
    <n v="1"/>
    <n v="225"/>
    <m/>
    <s v="Planning and Business Development"/>
    <x v="1"/>
    <x v="0"/>
    <x v="1"/>
  </r>
  <r>
    <s v="RYD"/>
    <s v="E35930"/>
    <s v="7308"/>
    <s v="00000"/>
    <s v="00000"/>
    <s v="000000"/>
    <s v="Estates &amp; Facilities"/>
    <s v="Legal Fees"/>
    <s v="Default"/>
    <s v="Default"/>
    <s v="Default"/>
    <n v="150"/>
    <d v="2019-03-01T00:00:00"/>
    <x v="1"/>
    <s v="Payables"/>
    <s v="Journal Import 72583215:"/>
    <s v="Payables A 15026828 72583215"/>
    <s v="MAR-19 Purchase Invoices GBP"/>
    <d v="2019-03-07T00:00:00"/>
    <s v="SSCREPMAN,"/>
    <n v="17"/>
    <s v="Journal Import Created"/>
    <x v="0"/>
    <n v="420781"/>
    <d v="2019-02-20T00:00:00"/>
    <n v="165075669"/>
    <m/>
    <s v="PO Invoice"/>
    <m/>
    <s v="https://nww.einvoice-prod.sbs.nhs.uk:8179/invoicepdf/357c6260-9476-5e18-89ae-d23e24b759e6"/>
    <n v="1"/>
    <n v="150"/>
    <m/>
    <s v="Planning and Business Development"/>
    <x v="1"/>
    <x v="0"/>
    <x v="1"/>
  </r>
  <r>
    <s v="RYD"/>
    <s v="E35930"/>
    <s v="7308"/>
    <s v="00000"/>
    <s v="00000"/>
    <s v="000000"/>
    <s v="Estates &amp; Facilities"/>
    <s v="Legal Fees"/>
    <s v="Default"/>
    <s v="Default"/>
    <s v="Default"/>
    <n v="60"/>
    <d v="2019-03-01T00:00:00"/>
    <x v="1"/>
    <s v="Payables"/>
    <s v="Journal Import 73070592:"/>
    <s v="Payables A 15117631 73070592"/>
    <s v="MAR-19 Purchase Invoices GBP"/>
    <d v="2019-03-22T00:00:00"/>
    <s v="SSCREPMAN,"/>
    <n v="21"/>
    <s v="Journal Import Created"/>
    <x v="0"/>
    <n v="423158"/>
    <d v="2019-03-19T00:00:00"/>
    <n v="165076310"/>
    <m/>
    <s v="PO Invoice"/>
    <m/>
    <s v="https://nww.einvoice-prod.sbs.nhs.uk:8179/invoicepdf/3cb1bdde-661d-519a-ace8-1ad95f4ba79b"/>
    <n v="1"/>
    <n v="60"/>
    <m/>
    <s v="Planning and Business Development"/>
    <x v="1"/>
    <x v="0"/>
    <x v="1"/>
  </r>
  <r>
    <s v="RYD"/>
    <s v="E35930"/>
    <s v="7308"/>
    <s v="00000"/>
    <s v="00000"/>
    <s v="000000"/>
    <s v="Estates &amp; Facilities"/>
    <s v="Legal Fees"/>
    <s v="Default"/>
    <s v="Default"/>
    <s v="Default"/>
    <n v="1565"/>
    <d v="2019-03-01T00:00:00"/>
    <x v="1"/>
    <s v="Payables"/>
    <s v="Journal Import 73070592:"/>
    <s v="Payables A 15117631 73070592"/>
    <s v="MAR-19 Purchase Invoices GBP"/>
    <d v="2019-03-22T00:00:00"/>
    <s v="SSCREPMAN,"/>
    <n v="21"/>
    <s v="Journal Import Created"/>
    <x v="0"/>
    <n v="423160"/>
    <d v="2019-03-19T00:00:00"/>
    <n v="165076308"/>
    <m/>
    <s v="PO Invoice"/>
    <m/>
    <s v="https://nww.einvoice-prod.sbs.nhs.uk:8179/invoicepdf/739b3bb1-73fe-5e40-8da6-09ca73d1f71d"/>
    <n v="1"/>
    <n v="1565"/>
    <m/>
    <s v="Planning and Business Development"/>
    <x v="1"/>
    <x v="0"/>
    <x v="1"/>
  </r>
  <r>
    <s v="RYD"/>
    <s v="E35930"/>
    <s v="7308"/>
    <s v="00000"/>
    <s v="00000"/>
    <s v="000000"/>
    <s v="Estates &amp; Facilities"/>
    <s v="Legal Fees"/>
    <s v="Default"/>
    <s v="Default"/>
    <s v="Default"/>
    <n v="313.60000000000002"/>
    <d v="2019-03-01T00:00:00"/>
    <x v="1"/>
    <s v="Payables"/>
    <s v="Journal Import 73070592:"/>
    <s v="Payables A 15117631 73070592"/>
    <s v="MAR-19 Purchase Invoices GBP"/>
    <d v="2019-03-22T00:00:00"/>
    <s v="SSCREPMAN,"/>
    <n v="21"/>
    <s v="Journal Import Created"/>
    <x v="0"/>
    <n v="423162"/>
    <d v="2019-03-19T00:00:00"/>
    <n v="165076309"/>
    <m/>
    <s v="PO Invoice"/>
    <m/>
    <s v="https://nww.einvoice-prod.sbs.nhs.uk:8179/invoicepdf/c6221c14-dd50-5bf1-9c2e-8e96f9636f27"/>
    <n v="1"/>
    <n v="314"/>
    <m/>
    <s v="Planning and Business Development"/>
    <x v="1"/>
    <x v="0"/>
    <x v="1"/>
  </r>
  <r>
    <s v="RYD"/>
    <s v="E35930"/>
    <s v="7308"/>
    <s v="00000"/>
    <s v="00000"/>
    <s v="000000"/>
    <s v="Estates &amp; Facilities"/>
    <s v="Legal Fees"/>
    <s v="Default"/>
    <s v="Default"/>
    <s v="Default"/>
    <n v="937.2"/>
    <d v="2019-03-01T00:00:00"/>
    <x v="1"/>
    <s v="Payables"/>
    <s v="Journal Import 73070592:"/>
    <s v="Payables A 15117631 73070592"/>
    <s v="MAR-19 Purchase Invoices GBP"/>
    <d v="2019-03-22T00:00:00"/>
    <s v="SSCREPMAN,"/>
    <n v="21"/>
    <s v="Journal Import Created"/>
    <x v="0"/>
    <n v="423165"/>
    <d v="2019-03-19T00:00:00"/>
    <n v="165075309"/>
    <m/>
    <s v="PO Invoice"/>
    <m/>
    <s v="https://nww.einvoice-prod.sbs.nhs.uk:8179/invoicepdf/07178efb-dc0f-56a2-ae37-c6bd898e4e1a"/>
    <n v="1"/>
    <n v="937"/>
    <m/>
    <s v="Planning and Business Development"/>
    <x v="1"/>
    <x v="0"/>
    <x v="1"/>
  </r>
  <r>
    <s v="RYD"/>
    <s v="E35930"/>
    <s v="7308"/>
    <s v="00000"/>
    <s v="00000"/>
    <s v="000000"/>
    <s v="Estates &amp; Facilities"/>
    <s v="Legal Fees"/>
    <s v="Default"/>
    <s v="Default"/>
    <s v="Default"/>
    <n v="720"/>
    <d v="2019-03-01T00:00:00"/>
    <x v="1"/>
    <s v="Payables"/>
    <s v="Journal Import 73294200:"/>
    <s v="Payables A 15160672 73294200"/>
    <s v="MAR-19 Purchase Invoices GBP"/>
    <d v="2019-03-29T00:00:00"/>
    <s v="SSCREPMAN,"/>
    <n v="72"/>
    <s v="Journal Import Created"/>
    <x v="0"/>
    <n v="423131"/>
    <d v="2019-03-18T00:00:00"/>
    <n v="165075723"/>
    <m/>
    <s v="PO Invoice"/>
    <m/>
    <s v="https://nww.einvoice-prod.sbs.nhs.uk:8179/invoicepdf/719ba98a-bf51-5c8e-ad3e-81401db4f71e"/>
    <n v="1"/>
    <n v="720"/>
    <m/>
    <s v="Planning and Business Development"/>
    <x v="1"/>
    <x v="0"/>
    <x v="1"/>
  </r>
  <r>
    <s v="RYD"/>
    <s v="E35930"/>
    <s v="7308"/>
    <s v="00000"/>
    <s v="00000"/>
    <s v="000000"/>
    <s v="Estates &amp; Facilities"/>
    <s v="Legal Fees"/>
    <s v="Default"/>
    <s v="Default"/>
    <s v="Default"/>
    <n v="-111.1"/>
    <d v="2019-03-01T00:00:00"/>
    <x v="0"/>
    <s v="Cost Management"/>
    <s v="Journal Import 72341625:"/>
    <s v="Cost Management A 14975830 72341625 2"/>
    <s v="01-MAR-2019 Receiving GBP"/>
    <d v="2019-02-28T00:00:00"/>
    <s v="SSCREPMAN,"/>
    <n v="2418"/>
    <s v="Pulborough Ambulance Station Sale - Invoice 321673 - 27/02/2017"/>
    <x v="0"/>
    <n v="165074846"/>
    <d v="2019-01-17T00:00:00"/>
    <m/>
    <m/>
    <m/>
    <s v="LONDON-4"/>
    <m/>
    <m/>
    <m/>
    <m/>
    <s v="Planning and Business Development"/>
    <x v="1"/>
    <x v="0"/>
    <x v="1"/>
  </r>
  <r>
    <s v="RYD"/>
    <s v="E35930"/>
    <s v="7308"/>
    <s v="00000"/>
    <s v="00000"/>
    <s v="000000"/>
    <s v="Estates &amp; Facilities"/>
    <s v="Legal Fees"/>
    <s v="Default"/>
    <s v="Default"/>
    <s v="Default"/>
    <n v="-55"/>
    <d v="2019-03-01T00:00:00"/>
    <x v="0"/>
    <s v="Cost Management"/>
    <s v="Journal Import 72341625:"/>
    <s v="Cost Management A 14975830 72341625 2"/>
    <s v="01-MAR-2019 Receiving GBP"/>
    <d v="2019-02-28T00:00:00"/>
    <s v="SSCREPMAN,"/>
    <n v="2419"/>
    <s v="Licence For Alterations at SECAMB, Depot, Yeoman Way - Invoice 418073"/>
    <x v="0"/>
    <n v="165075011"/>
    <d v="2019-01-24T00:00:00"/>
    <m/>
    <m/>
    <m/>
    <s v="LONDON-4"/>
    <m/>
    <m/>
    <m/>
    <m/>
    <s v="Planning and Business Development"/>
    <x v="1"/>
    <x v="0"/>
    <x v="1"/>
  </r>
  <r>
    <s v="RYD"/>
    <s v="E35930"/>
    <s v="7308"/>
    <s v="00000"/>
    <s v="00000"/>
    <s v="000000"/>
    <s v="Estates &amp; Facilities"/>
    <s v="Legal Fees"/>
    <s v="Default"/>
    <s v="Default"/>
    <s v="Default"/>
    <n v="-198"/>
    <d v="2019-03-01T00:00:00"/>
    <x v="0"/>
    <s v="Cost Management"/>
    <s v="Journal Import 72341625:"/>
    <s v="Cost Management A 14975830 72341625 2"/>
    <s v="01-MAR-2019 Receiving GBP"/>
    <d v="2019-02-28T00:00:00"/>
    <s v="SSCREPMAN,"/>
    <n v="2420"/>
    <s v="Secamb - General Estates Matters - Capsticks Invoice 415391 - 19/12/18"/>
    <x v="0"/>
    <n v="165074854"/>
    <d v="2019-01-17T00:00:00"/>
    <m/>
    <m/>
    <m/>
    <s v="LONDON-4"/>
    <m/>
    <m/>
    <m/>
    <m/>
    <s v="Planning and Business Development"/>
    <x v="1"/>
    <x v="0"/>
    <x v="1"/>
  </r>
  <r>
    <s v="RYD"/>
    <s v="E35930"/>
    <s v="7308"/>
    <s v="00000"/>
    <s v="00000"/>
    <s v="000000"/>
    <s v="Estates &amp; Facilities"/>
    <s v="Legal Fees"/>
    <s v="Default"/>
    <s v="Default"/>
    <s v="Default"/>
    <n v="-786"/>
    <d v="2019-03-01T00:00:00"/>
    <x v="0"/>
    <s v="Cost Management"/>
    <s v="Journal Import 72341625:"/>
    <s v="Cost Management A 14975830 72341625 2"/>
    <s v="01-MAR-2019 Receiving GBP"/>
    <d v="2019-02-28T00:00:00"/>
    <s v="SSCREPMAN,"/>
    <n v="2421"/>
    <s v="Seca Depot, Yeoman Way, Invoice 415393 - 19/12/2018"/>
    <x v="0"/>
    <n v="165074889"/>
    <d v="2019-01-18T00:00:00"/>
    <m/>
    <m/>
    <m/>
    <s v="LONDON-4"/>
    <m/>
    <m/>
    <m/>
    <m/>
    <s v="Planning and Business Development"/>
    <x v="1"/>
    <x v="0"/>
    <x v="1"/>
  </r>
  <r>
    <s v="RYD"/>
    <s v="E35930"/>
    <s v="7308"/>
    <s v="00000"/>
    <s v="00000"/>
    <s v="000000"/>
    <s v="Estates &amp; Facilities"/>
    <s v="Legal Fees"/>
    <s v="Default"/>
    <s v="Default"/>
    <s v="Default"/>
    <n v="-37.200000000000003"/>
    <d v="2019-03-01T00:00:00"/>
    <x v="0"/>
    <s v="Cost Management"/>
    <s v="Journal Import 72341625:"/>
    <s v="Cost Management A 14975830 72341625 2"/>
    <s v="01-MAR-2019 Receiving GBP"/>
    <d v="2019-02-28T00:00:00"/>
    <s v="SSCREPMAN,"/>
    <n v="2422"/>
    <s v="Hythe ACRP Licence Renewal - Capsticks Invoice 410893 - 25/10/2018"/>
    <x v="0"/>
    <n v="165074834"/>
    <d v="2019-01-17T00:00:00"/>
    <m/>
    <m/>
    <m/>
    <s v="LONDON-4"/>
    <m/>
    <m/>
    <m/>
    <m/>
    <s v="Planning and Business Development"/>
    <x v="1"/>
    <x v="0"/>
    <x v="1"/>
  </r>
  <r>
    <s v="RYD"/>
    <s v="E35930"/>
    <s v="7308"/>
    <s v="00000"/>
    <s v="00000"/>
    <s v="000000"/>
    <s v="Estates &amp; Facilities"/>
    <s v="Legal Fees"/>
    <s v="Default"/>
    <s v="Default"/>
    <s v="Default"/>
    <n v="-160.80000000000001"/>
    <d v="2019-03-01T00:00:00"/>
    <x v="0"/>
    <s v="Cost Management"/>
    <s v="Journal Import 72341625:"/>
    <s v="Cost Management A 14975830 72341625 2"/>
    <s v="01-MAR-2019 Receiving GBP"/>
    <d v="2019-02-28T00:00:00"/>
    <s v="SSCREPMAN,"/>
    <n v="2423"/>
    <s v="Godalming Ambulance Station - Capsticks Invoice 415390 - 19/12/18"/>
    <x v="0"/>
    <n v="165074853"/>
    <d v="2019-01-17T00:00:00"/>
    <m/>
    <m/>
    <m/>
    <s v="LONDON-4"/>
    <m/>
    <m/>
    <m/>
    <m/>
    <s v="Planning and Business Development"/>
    <x v="1"/>
    <x v="0"/>
    <x v="1"/>
  </r>
  <r>
    <s v="RYD"/>
    <s v="E35930"/>
    <s v="7308"/>
    <s v="00000"/>
    <s v="00000"/>
    <s v="000000"/>
    <s v="Estates &amp; Facilities"/>
    <s v="Legal Fees"/>
    <s v="Default"/>
    <s v="Default"/>
    <s v="Default"/>
    <n v="-34.96"/>
    <d v="2019-03-01T00:00:00"/>
    <x v="0"/>
    <s v="Cost Management"/>
    <s v="Journal Import 72341625:"/>
    <s v="Cost Management A 14975830 72341625 2"/>
    <s v="01-MAR-2019 Receiving GBP"/>
    <d v="2019-02-28T00:00:00"/>
    <s v="SSCREPMAN,"/>
    <n v="2424"/>
    <s v="Banstead MRC - Restrictive Covenant Review &amp; Advice, Plus Disbursements - Invoice 418074 Top Up to PO 165075012"/>
    <x v="0"/>
    <n v="165075012"/>
    <d v="2019-01-29T00:00:00"/>
    <m/>
    <m/>
    <m/>
    <s v="LONDON-4"/>
    <m/>
    <m/>
    <m/>
    <m/>
    <s v="Planning and Business Development"/>
    <x v="1"/>
    <x v="0"/>
    <x v="1"/>
  </r>
  <r>
    <s v="RYD"/>
    <s v="E35930"/>
    <s v="7308"/>
    <s v="00000"/>
    <s v="00000"/>
    <s v="000000"/>
    <s v="Estates &amp; Facilities"/>
    <s v="Legal Fees"/>
    <s v="Default"/>
    <s v="Default"/>
    <s v="Default"/>
    <n v="-835.42"/>
    <d v="2019-03-01T00:00:00"/>
    <x v="0"/>
    <s v="Cost Management"/>
    <s v="Journal Import 72341625:"/>
    <s v="Cost Management A 14975830 72341625 2"/>
    <s v="01-MAR-2019 Receiving GBP"/>
    <d v="2019-02-28T00:00:00"/>
    <s v="SSCREPMAN,"/>
    <n v="2425"/>
    <s v="Pulborough Ambulance Station Sale - Invoice 317543 - 20/12/2017"/>
    <x v="0"/>
    <n v="165074847"/>
    <d v="2019-01-18T00:00:00"/>
    <m/>
    <m/>
    <m/>
    <s v="LONDON-4"/>
    <m/>
    <m/>
    <m/>
    <m/>
    <s v="Planning and Business Development"/>
    <x v="1"/>
    <x v="0"/>
    <x v="1"/>
  </r>
  <r>
    <s v="RYD"/>
    <s v="E35930"/>
    <s v="7308"/>
    <s v="00000"/>
    <s v="00000"/>
    <s v="000000"/>
    <s v="Estates &amp; Facilities"/>
    <s v="Legal Fees"/>
    <s v="Default"/>
    <s v="Default"/>
    <s v="Default"/>
    <n v="-180.6"/>
    <d v="2019-03-01T00:00:00"/>
    <x v="0"/>
    <s v="Cost Management"/>
    <s v="Journal Import 72341625:"/>
    <s v="Cost Management A 14975830 72341625 2"/>
    <s v="01-MAR-2019 Receiving GBP"/>
    <d v="2019-02-28T00:00:00"/>
    <s v="SSCREPMAN,"/>
    <n v="2426"/>
    <s v="Godalming Ambulance Station - Capsticks Invoice 400311 - 11/06/2018"/>
    <x v="0"/>
    <n v="165074842"/>
    <d v="2019-01-17T00:00:00"/>
    <m/>
    <m/>
    <m/>
    <s v="LONDON-4"/>
    <m/>
    <m/>
    <m/>
    <m/>
    <s v="Planning and Business Development"/>
    <x v="1"/>
    <x v="0"/>
    <x v="1"/>
  </r>
  <r>
    <s v="RYD"/>
    <s v="E35930"/>
    <s v="7308"/>
    <s v="00000"/>
    <s v="00000"/>
    <s v="000000"/>
    <s v="Estates &amp; Facilities"/>
    <s v="Legal Fees"/>
    <s v="Default"/>
    <s v="Default"/>
    <s v="Default"/>
    <n v="-417.6"/>
    <d v="2019-03-01T00:00:00"/>
    <x v="0"/>
    <s v="Cost Management"/>
    <s v="Journal Import 72341625:"/>
    <s v="Cost Management A 14975830 72341625 2"/>
    <s v="01-MAR-2019 Receiving GBP"/>
    <d v="2019-02-28T00:00:00"/>
    <s v="SSCREPMAN,"/>
    <n v="2427"/>
    <s v="Lewes ACRP/ Ambulance Station Disposal - Invoice 400298 -11/06/2018"/>
    <x v="0"/>
    <n v="165074845"/>
    <d v="2019-01-17T00:00:00"/>
    <m/>
    <m/>
    <m/>
    <s v="LONDON-4"/>
    <m/>
    <m/>
    <m/>
    <m/>
    <s v="Planning and Business Development"/>
    <x v="1"/>
    <x v="0"/>
    <x v="1"/>
  </r>
  <r>
    <s v="RYD"/>
    <s v="E35930"/>
    <s v="7308"/>
    <s v="00000"/>
    <s v="00000"/>
    <s v="000000"/>
    <s v="Estates &amp; Facilities"/>
    <s v="Legal Fees"/>
    <s v="Default"/>
    <s v="Default"/>
    <s v="Default"/>
    <n v="-160"/>
    <d v="2019-03-01T00:00:00"/>
    <x v="0"/>
    <s v="Cost Management"/>
    <s v="Journal Import 72341625:"/>
    <s v="Cost Management A 14975830 72341625 2"/>
    <s v="01-MAR-2019 Receiving GBP"/>
    <d v="2019-02-28T00:00:00"/>
    <s v="SSCREPMAN,"/>
    <n v="2428"/>
    <s v="Banstead Aerial - Virgin Wayleave - Capsticks Invoice 289969 - 18/10/2016"/>
    <x v="0"/>
    <n v="165074852"/>
    <d v="2019-01-17T00:00:00"/>
    <m/>
    <m/>
    <m/>
    <s v="LONDON-4"/>
    <m/>
    <m/>
    <m/>
    <m/>
    <s v="Planning and Business Development"/>
    <x v="1"/>
    <x v="0"/>
    <x v="1"/>
  </r>
  <r>
    <s v="RYD"/>
    <s v="E35930"/>
    <s v="7308"/>
    <s v="00000"/>
    <s v="00000"/>
    <s v="000000"/>
    <s v="Estates &amp; Facilities"/>
    <s v="Legal Fees"/>
    <s v="Default"/>
    <s v="Default"/>
    <s v="Default"/>
    <n v="-252"/>
    <d v="2019-03-01T00:00:00"/>
    <x v="0"/>
    <s v="Cost Management"/>
    <s v="Journal Import 72341625:"/>
    <s v="Cost Management A 14975830 72341625 2"/>
    <s v="01-MAR-2019 Receiving GBP"/>
    <d v="2019-02-28T00:00:00"/>
    <s v="SSCREPMAN,"/>
    <n v="2429"/>
    <s v="Secamb - General Estates Matters - Capsticks Invoice 403684 - 25/07/2018"/>
    <x v="0"/>
    <n v="165074838"/>
    <d v="2019-01-17T00:00:00"/>
    <m/>
    <m/>
    <m/>
    <s v="LONDON-4"/>
    <m/>
    <m/>
    <m/>
    <m/>
    <s v="Planning and Business Development"/>
    <x v="1"/>
    <x v="0"/>
    <x v="1"/>
  </r>
  <r>
    <s v="RYD"/>
    <s v="E35930"/>
    <s v="7308"/>
    <s v="00000"/>
    <s v="00000"/>
    <s v="000000"/>
    <s v="Estates &amp; Facilities"/>
    <s v="Legal Fees"/>
    <s v="Default"/>
    <s v="Default"/>
    <s v="Default"/>
    <n v="-169.8"/>
    <d v="2019-03-01T00:00:00"/>
    <x v="0"/>
    <s v="Cost Management"/>
    <s v="Journal Import 72341625:"/>
    <s v="Cost Management A 14975830 72341625 2"/>
    <s v="01-MAR-2019 Receiving GBP"/>
    <d v="2019-02-28T00:00:00"/>
    <s v="SSCREPMAN,"/>
    <n v="2430"/>
    <s v="Secamb - General Estates Matters - Capsticks Invoice 413788 - 27/11/2018"/>
    <x v="0"/>
    <n v="165074831"/>
    <d v="2019-01-17T00:00:00"/>
    <m/>
    <m/>
    <m/>
    <s v="LONDON-4"/>
    <m/>
    <m/>
    <m/>
    <m/>
    <s v="Planning and Business Development"/>
    <x v="1"/>
    <x v="0"/>
    <x v="1"/>
  </r>
  <r>
    <s v="RYD"/>
    <s v="E35930"/>
    <s v="7308"/>
    <s v="00000"/>
    <s v="00000"/>
    <s v="000000"/>
    <s v="Estates &amp; Facilities"/>
    <s v="Legal Fees"/>
    <s v="Default"/>
    <s v="Default"/>
    <s v="Default"/>
    <n v="-142.4"/>
    <d v="2019-03-01T00:00:00"/>
    <x v="0"/>
    <s v="Cost Management"/>
    <s v="Journal Import 72341625:"/>
    <s v="Cost Management A 14975830 72341625 2"/>
    <s v="01-MAR-2019 Receiving GBP"/>
    <d v="2019-02-28T00:00:00"/>
    <s v="SSCREPMAN,"/>
    <n v="2431"/>
    <s v="Godalming Ambulance Station - Capsticks Invoice 413787 - 27/11/2018"/>
    <x v="0"/>
    <n v="165074832"/>
    <d v="2019-01-17T00:00:00"/>
    <m/>
    <m/>
    <m/>
    <s v="LONDON-4"/>
    <m/>
    <m/>
    <m/>
    <m/>
    <s v="Planning and Business Development"/>
    <x v="1"/>
    <x v="0"/>
    <x v="1"/>
  </r>
  <r>
    <s v="RYD"/>
    <s v="E35930"/>
    <s v="7308"/>
    <s v="00000"/>
    <s v="00000"/>
    <s v="000000"/>
    <s v="Estates &amp; Facilities"/>
    <s v="Legal Fees"/>
    <s v="Default"/>
    <s v="Default"/>
    <s v="Default"/>
    <n v="-161.6"/>
    <d v="2019-03-01T00:00:00"/>
    <x v="0"/>
    <s v="Cost Management"/>
    <s v="Journal Import 72341625:"/>
    <s v="Cost Management A 14975830 72341625 2"/>
    <s v="01-MAR-2019 Receiving GBP"/>
    <d v="2019-02-28T00:00:00"/>
    <s v="SSCREPMAN,"/>
    <n v="2432"/>
    <s v="Secamb - General Estates Matters - Capsticks Invoice 410896 - 25/10/2018"/>
    <x v="0"/>
    <n v="165074833"/>
    <d v="2019-01-17T00:00:00"/>
    <m/>
    <m/>
    <m/>
    <s v="LONDON-4"/>
    <m/>
    <m/>
    <m/>
    <m/>
    <s v="Planning and Business Development"/>
    <x v="1"/>
    <x v="0"/>
    <x v="1"/>
  </r>
  <r>
    <s v="RYD"/>
    <s v="E35930"/>
    <s v="7308"/>
    <s v="00000"/>
    <s v="00000"/>
    <s v="000000"/>
    <s v="Estates &amp; Facilities"/>
    <s v="Legal Fees"/>
    <s v="Default"/>
    <s v="Default"/>
    <s v="Default"/>
    <n v="-15"/>
    <d v="2019-03-01T00:00:00"/>
    <x v="0"/>
    <s v="Cost Management"/>
    <s v="Journal Import 72341625:"/>
    <s v="Cost Management A 14975830 72341625 2"/>
    <s v="01-MAR-2019 Receiving GBP"/>
    <d v="2019-02-28T00:00:00"/>
    <s v="SSCREPMAN,"/>
    <n v="2433"/>
    <s v="Hythe ACRP Licence Renewal - Capsticks Invoice 403681 - 25/07/2018"/>
    <x v="0"/>
    <n v="165074840"/>
    <d v="2019-01-17T00:00:00"/>
    <m/>
    <m/>
    <m/>
    <s v="LONDON-4"/>
    <m/>
    <m/>
    <m/>
    <m/>
    <s v="Planning and Business Development"/>
    <x v="1"/>
    <x v="0"/>
    <x v="1"/>
  </r>
  <r>
    <s v="RYD"/>
    <s v="E35930"/>
    <s v="7308"/>
    <s v="00000"/>
    <s v="00000"/>
    <s v="000000"/>
    <s v="Estates &amp; Facilities"/>
    <s v="Legal Fees"/>
    <s v="Default"/>
    <s v="Default"/>
    <s v="Default"/>
    <n v="-116"/>
    <d v="2019-03-01T00:00:00"/>
    <x v="0"/>
    <s v="Cost Management"/>
    <s v="Journal Import 72341625:"/>
    <s v="Cost Management A 14975830 72341625 2"/>
    <s v="01-MAR-2019 Receiving GBP"/>
    <d v="2019-02-28T00:00:00"/>
    <s v="SSCREPMAN,"/>
    <n v="2434"/>
    <s v="Hythe ACRP Licence Renewal - Capsticks Invoice 400310 - 11/06/2018"/>
    <x v="0"/>
    <n v="165074843"/>
    <d v="2019-01-17T00:00:00"/>
    <m/>
    <m/>
    <m/>
    <s v="LONDON-4"/>
    <m/>
    <m/>
    <m/>
    <m/>
    <s v="Planning and Business Development"/>
    <x v="1"/>
    <x v="0"/>
    <x v="1"/>
  </r>
  <r>
    <s v="RYD"/>
    <s v="E35930"/>
    <s v="7308"/>
    <s v="00000"/>
    <s v="00000"/>
    <s v="000000"/>
    <s v="Estates &amp; Facilities"/>
    <s v="Legal Fees"/>
    <s v="Default"/>
    <s v="Default"/>
    <s v="Default"/>
    <n v="-1819.68"/>
    <d v="2019-03-01T00:00:00"/>
    <x v="0"/>
    <s v="Cost Management"/>
    <s v="Journal Import 72341625:"/>
    <s v="Cost Management A 14975830 72341625 2"/>
    <s v="01-MAR-2019 Receiving GBP"/>
    <d v="2019-02-28T00:00:00"/>
    <s v="SSCREPMAN,"/>
    <n v="2435"/>
    <s v="Pulborough Ambulance Station Sale - Invoice 400306 - 11/06/2018"/>
    <x v="0"/>
    <n v="165074844"/>
    <d v="2019-01-17T00:00:00"/>
    <m/>
    <m/>
    <m/>
    <s v="LONDON-4"/>
    <m/>
    <m/>
    <m/>
    <m/>
    <s v="Planning and Business Development"/>
    <x v="1"/>
    <x v="0"/>
    <x v="1"/>
  </r>
  <r>
    <s v="RYD"/>
    <s v="E35930"/>
    <s v="7308"/>
    <s v="00000"/>
    <s v="00000"/>
    <s v="000000"/>
    <s v="Estates &amp; Facilities"/>
    <s v="Legal Fees"/>
    <s v="Default"/>
    <s v="Default"/>
    <s v="Default"/>
    <n v="-71.28"/>
    <d v="2019-03-01T00:00:00"/>
    <x v="0"/>
    <s v="Cost Management"/>
    <s v="Journal Import 72341625:"/>
    <s v="Cost Management A 14975830 72341625 2"/>
    <s v="01-MAR-2019 Receiving GBP"/>
    <d v="2019-02-28T00:00:00"/>
    <s v="SSCREPMAN,"/>
    <n v="2436"/>
    <s v="Secamb Overpayment Recovery Cases - Invoice 290184 - 20/10/16"/>
    <x v="0"/>
    <n v="165074851"/>
    <d v="2019-01-17T00:00:00"/>
    <m/>
    <m/>
    <m/>
    <s v="LONDON-4"/>
    <m/>
    <m/>
    <m/>
    <m/>
    <s v="Planning and Business Development"/>
    <x v="1"/>
    <x v="0"/>
    <x v="1"/>
  </r>
  <r>
    <s v="RYD"/>
    <s v="E35930"/>
    <s v="7308"/>
    <s v="00000"/>
    <s v="00000"/>
    <s v="000000"/>
    <s v="Estates &amp; Facilities"/>
    <s v="Legal Fees"/>
    <s v="Default"/>
    <s v="Default"/>
    <s v="Default"/>
    <n v="-107"/>
    <d v="2019-03-01T00:00:00"/>
    <x v="0"/>
    <s v="Cost Management"/>
    <s v="Journal Import 72341625:"/>
    <s v="Cost Management A 14975830 72341625 2"/>
    <s v="01-MAR-2019 Receiving GBP"/>
    <d v="2019-02-28T00:00:00"/>
    <s v="SSCREPMAN,"/>
    <n v="2437"/>
    <s v="Legal Fees (Capsticks) - NHS PS"/>
    <x v="0"/>
    <n v="165064559"/>
    <d v="2017-10-20T00:00:00"/>
    <m/>
    <m/>
    <m/>
    <s v="LONDON-4"/>
    <m/>
    <m/>
    <m/>
    <m/>
    <s v="Planning and Business Development"/>
    <x v="1"/>
    <x v="0"/>
    <x v="1"/>
  </r>
  <r>
    <s v="RYD"/>
    <s v="E35930"/>
    <s v="7308"/>
    <s v="00000"/>
    <s v="00000"/>
    <s v="000000"/>
    <s v="Estates &amp; Facilities"/>
    <s v="Legal Fees"/>
    <s v="Default"/>
    <s v="Default"/>
    <s v="Default"/>
    <n v="-22.37"/>
    <d v="2019-03-01T00:00:00"/>
    <x v="0"/>
    <s v="Cost Management"/>
    <s v="Journal Import 72341625:"/>
    <s v="Cost Management A 14975830 72341625 2"/>
    <s v="01-MAR-2019 Receiving GBP"/>
    <d v="2019-02-28T00:00:00"/>
    <s v="SSCREPMAN,"/>
    <n v="2438"/>
    <s v="Godalming Ambulance Station - Capsticks Invoice 403682 - 25/07/2018"/>
    <x v="0"/>
    <n v="165074839"/>
    <d v="2019-01-17T00:00:00"/>
    <m/>
    <m/>
    <m/>
    <s v="LONDON-4"/>
    <m/>
    <m/>
    <m/>
    <m/>
    <s v="Planning and Business Development"/>
    <x v="1"/>
    <x v="0"/>
    <x v="1"/>
  </r>
  <r>
    <s v="RYD"/>
    <s v="E35930"/>
    <s v="7308"/>
    <s v="00000"/>
    <s v="00000"/>
    <s v="000000"/>
    <s v="Estates &amp; Facilities"/>
    <s v="Legal Fees"/>
    <s v="Default"/>
    <s v="Default"/>
    <s v="Default"/>
    <n v="-2375"/>
    <d v="2019-03-01T00:00:00"/>
    <x v="0"/>
    <s v="Cost Management"/>
    <s v="Journal Import 72341625:"/>
    <s v="Cost Management A 14975830 72341625 2"/>
    <s v="01-MAR-2019 Receiving GBP"/>
    <d v="2019-02-28T00:00:00"/>
    <s v="SSCREPMAN,"/>
    <n v="2439"/>
    <s v="Sale of Epsom Ambulance Station to The Malins Group and Leaseback to Trust - Invoice 420778"/>
    <x v="0"/>
    <n v="165075666"/>
    <d v="2019-02-25T00:00:00"/>
    <m/>
    <m/>
    <m/>
    <s v="LONDON-4"/>
    <m/>
    <m/>
    <m/>
    <m/>
    <s v="Planning and Business Development"/>
    <x v="1"/>
    <x v="0"/>
    <x v="1"/>
  </r>
  <r>
    <s v="RYD"/>
    <s v="E35930"/>
    <s v="7308"/>
    <s v="00000"/>
    <s v="00000"/>
    <s v="000000"/>
    <s v="Estates &amp; Facilities"/>
    <s v="Legal Fees"/>
    <s v="Default"/>
    <s v="Default"/>
    <s v="Default"/>
    <n v="-257.2"/>
    <d v="2019-03-01T00:00:00"/>
    <x v="0"/>
    <s v="Cost Management"/>
    <s v="Journal Import 72341625:"/>
    <s v="Cost Management A 14975830 72341625 2"/>
    <s v="01-MAR-2019 Receiving GBP"/>
    <d v="2019-02-28T00:00:00"/>
    <s v="SSCREPMAN,"/>
    <n v="2440"/>
    <s v="Banstead MRC - Restrictive Covenant Review &amp; Advice, Plus Disbursements - Invoice 420779"/>
    <x v="0"/>
    <n v="165075667"/>
    <d v="2019-02-26T00:00:00"/>
    <m/>
    <m/>
    <m/>
    <s v="LONDON-4"/>
    <m/>
    <m/>
    <m/>
    <m/>
    <s v="Planning and Business Development"/>
    <x v="1"/>
    <x v="0"/>
    <x v="1"/>
  </r>
  <r>
    <s v="RYD"/>
    <s v="E35930"/>
    <s v="7308"/>
    <s v="00000"/>
    <s v="00000"/>
    <s v="000000"/>
    <s v="Estates &amp; Facilities"/>
    <s v="Legal Fees"/>
    <s v="Default"/>
    <s v="Default"/>
    <s v="Default"/>
    <n v="-188.1"/>
    <d v="2019-03-01T00:00:00"/>
    <x v="0"/>
    <s v="Cost Management"/>
    <s v="Journal Import 72341625:"/>
    <s v="Cost Management A 14975830 72341625 2"/>
    <s v="01-MAR-2019 Receiving GBP"/>
    <d v="2019-02-28T00:00:00"/>
    <s v="SSCREPMAN,"/>
    <n v="2441"/>
    <s v="Dorking Ambulance Station Access - Capsticks Invoice 417605 - 14/1/19"/>
    <x v="0"/>
    <n v="165074856"/>
    <d v="2019-01-17T00:00:00"/>
    <m/>
    <m/>
    <m/>
    <s v="LONDON-4"/>
    <m/>
    <m/>
    <m/>
    <m/>
    <s v="Planning and Business Development"/>
    <x v="1"/>
    <x v="0"/>
    <x v="1"/>
  </r>
  <r>
    <s v="RYD"/>
    <s v="E35930"/>
    <s v="7308"/>
    <s v="00000"/>
    <s v="00000"/>
    <s v="000000"/>
    <s v="Estates &amp; Facilities"/>
    <s v="Legal Fees"/>
    <s v="Default"/>
    <s v="Default"/>
    <s v="Default"/>
    <n v="-150"/>
    <d v="2019-03-01T00:00:00"/>
    <x v="0"/>
    <s v="Cost Management"/>
    <s v="Journal Import 72341625:"/>
    <s v="Cost Management A 14975830 72341625 2"/>
    <s v="01-MAR-2019 Receiving GBP"/>
    <d v="2019-02-28T00:00:00"/>
    <s v="SSCREPMAN,"/>
    <n v="2442"/>
    <s v="Bexhill Ambulance Station Surrender - Capsticks Invoice 420781"/>
    <x v="0"/>
    <n v="165075669"/>
    <d v="2019-02-26T00:00:00"/>
    <m/>
    <m/>
    <m/>
    <s v="LONDON-4"/>
    <m/>
    <m/>
    <m/>
    <m/>
    <s v="Planning and Business Development"/>
    <x v="1"/>
    <x v="0"/>
    <x v="1"/>
  </r>
  <r>
    <s v="RYD"/>
    <s v="E35930"/>
    <s v="7308"/>
    <s v="00000"/>
    <s v="00000"/>
    <s v="000000"/>
    <s v="Estates &amp; Facilities"/>
    <s v="Legal Fees"/>
    <s v="Default"/>
    <s v="Default"/>
    <s v="Default"/>
    <n v="-177"/>
    <d v="2019-03-01T00:00:00"/>
    <x v="0"/>
    <s v="Cost Management"/>
    <s v="Journal Import 72341625:"/>
    <s v="Cost Management A 14975830 72341625 2"/>
    <s v="01-MAR-2019 Receiving GBP"/>
    <d v="2019-02-28T00:00:00"/>
    <s v="SSCREPMAN,"/>
    <n v="2443"/>
    <s v="Crawley station sale. Additional  fees to reconcile further invoices.  as advised by J Flower.Please match to Po No: 165056810."/>
    <x v="0"/>
    <n v="165056810"/>
    <d v="2017-11-01T00:00:00"/>
    <m/>
    <m/>
    <m/>
    <s v="LONDON-4"/>
    <m/>
    <m/>
    <m/>
    <m/>
    <s v="Planning and Business Development"/>
    <x v="1"/>
    <x v="0"/>
    <x v="1"/>
  </r>
  <r>
    <s v="RYD"/>
    <s v="E35930"/>
    <s v="7308"/>
    <s v="00000"/>
    <s v="00000"/>
    <s v="000000"/>
    <s v="Estates &amp; Facilities"/>
    <s v="Legal Fees"/>
    <s v="Default"/>
    <s v="Default"/>
    <s v="Default"/>
    <n v="-31"/>
    <d v="2019-03-01T00:00:00"/>
    <x v="0"/>
    <s v="Cost Management"/>
    <s v="Journal Import 72341625:"/>
    <s v="Cost Management A 14975830 72341625 2"/>
    <s v="01-MAR-2019 Receiving GBP"/>
    <d v="2019-02-28T00:00:00"/>
    <s v="SSCREPMAN,"/>
    <n v="2444"/>
    <s v="Secamb Overpayment Recovery Cases - Invoice 292181 - 21/11/16"/>
    <x v="0"/>
    <n v="165074850"/>
    <d v="2019-01-17T00:00:00"/>
    <m/>
    <m/>
    <m/>
    <s v="LONDON-4"/>
    <m/>
    <m/>
    <m/>
    <m/>
    <s v="Planning and Business Development"/>
    <x v="1"/>
    <x v="0"/>
    <x v="1"/>
  </r>
  <r>
    <s v="RYD"/>
    <s v="E35930"/>
    <s v="7308"/>
    <s v="00000"/>
    <s v="00000"/>
    <s v="000000"/>
    <s v="Estates &amp; Facilities"/>
    <s v="Legal Fees"/>
    <s v="Default"/>
    <s v="Default"/>
    <s v="Default"/>
    <n v="-150"/>
    <d v="2019-03-01T00:00:00"/>
    <x v="0"/>
    <s v="Cost Management"/>
    <s v="Journal Import 72341625:"/>
    <s v="Cost Management A 14975830 72341625 2"/>
    <s v="01-MAR-2019 Receiving GBP"/>
    <d v="2019-02-28T00:00:00"/>
    <s v="SSCREPMAN,"/>
    <n v="2445"/>
    <s v="Nexus House Fit Out - JCT Intermediate Amendments - Capsticks Invoice 416895 - 07/01/19"/>
    <x v="0"/>
    <n v="165074855"/>
    <d v="2019-01-17T00:00:00"/>
    <m/>
    <m/>
    <m/>
    <s v="LONDON-4"/>
    <m/>
    <m/>
    <m/>
    <m/>
    <s v="Planning and Business Development"/>
    <x v="1"/>
    <x v="0"/>
    <x v="1"/>
  </r>
  <r>
    <s v="RYD"/>
    <s v="E35930"/>
    <s v="7308"/>
    <s v="00000"/>
    <s v="00000"/>
    <s v="000000"/>
    <s v="Estates &amp; Facilities"/>
    <s v="Legal Fees"/>
    <s v="Default"/>
    <s v="Default"/>
    <s v="Default"/>
    <n v="-22.4"/>
    <d v="2019-03-01T00:00:00"/>
    <x v="0"/>
    <s v="Cost Management"/>
    <s v="Journal Import 72341625:"/>
    <s v="Cost Management A 14975830 72341625 2"/>
    <s v="01-MAR-2019 Receiving GBP"/>
    <d v="2019-02-28T00:00:00"/>
    <s v="SSCREPMAN,"/>
    <n v="2446"/>
    <s v="Godalming Ambulance Station Adverse Possession - Capsticks Invoice 410889 - 25/10/2018"/>
    <x v="0"/>
    <n v="165074835"/>
    <d v="2019-01-17T00:00:00"/>
    <m/>
    <m/>
    <m/>
    <s v="LONDON-4"/>
    <m/>
    <m/>
    <m/>
    <m/>
    <s v="Planning and Business Development"/>
    <x v="1"/>
    <x v="0"/>
    <x v="1"/>
  </r>
  <r>
    <s v="RYD"/>
    <s v="E35930"/>
    <s v="7308"/>
    <s v="00000"/>
    <s v="00000"/>
    <s v="000000"/>
    <s v="Estates &amp; Facilities"/>
    <s v="Legal Fees"/>
    <s v="Default"/>
    <s v="Default"/>
    <s v="Default"/>
    <n v="-340"/>
    <d v="2019-03-01T00:00:00"/>
    <x v="0"/>
    <s v="Cost Management"/>
    <s v="Journal Import 72341625:"/>
    <s v="Cost Management A 14975830 72341625 2"/>
    <s v="01-MAR-2019 Receiving GBP"/>
    <d v="2019-02-28T00:00:00"/>
    <s v="SSCREPMAN,"/>
    <n v="2447"/>
    <s v="Bognor Ambulance Station To Sublease To SCAS - Capsticks Invoice 317542 - 20/12/2017"/>
    <x v="0"/>
    <n v="165074848"/>
    <d v="2019-01-17T00:00:00"/>
    <m/>
    <m/>
    <m/>
    <s v="LONDON-4"/>
    <m/>
    <m/>
    <m/>
    <m/>
    <s v="Planning and Business Development"/>
    <x v="1"/>
    <x v="0"/>
    <x v="1"/>
  </r>
  <r>
    <s v="RYD"/>
    <s v="E35930"/>
    <s v="7308"/>
    <s v="00000"/>
    <s v="00000"/>
    <s v="000000"/>
    <s v="Estates &amp; Facilities"/>
    <s v="Legal Fees"/>
    <s v="Default"/>
    <s v="Default"/>
    <s v="Default"/>
    <n v="-313.8"/>
    <d v="2019-03-01T00:00:00"/>
    <x v="0"/>
    <s v="Cost Management"/>
    <s v="Journal Import 72341625:"/>
    <s v="Cost Management A 14975830 72341625 2"/>
    <s v="01-MAR-2019 Receiving GBP"/>
    <d v="2019-02-28T00:00:00"/>
    <s v="SSCREPMAN,"/>
    <n v="2448"/>
    <s v="Lewes ACRP/ Ambulance Station Disposal - Invoice 299456 - 17/03/2017"/>
    <x v="0"/>
    <n v="165074849"/>
    <d v="2019-01-17T00:00:00"/>
    <m/>
    <m/>
    <m/>
    <s v="LONDON-4"/>
    <m/>
    <m/>
    <m/>
    <m/>
    <s v="Planning and Business Development"/>
    <x v="1"/>
    <x v="0"/>
    <x v="1"/>
  </r>
  <r>
    <s v="RYD"/>
    <s v="E35930"/>
    <s v="7308"/>
    <s v="00000"/>
    <s v="00000"/>
    <s v="000000"/>
    <s v="Estates &amp; Facilities"/>
    <s v="Legal Fees"/>
    <s v="Default"/>
    <s v="Default"/>
    <s v="Default"/>
    <n v="-8.6"/>
    <d v="2019-03-01T00:00:00"/>
    <x v="0"/>
    <s v="Cost Management"/>
    <s v="Journal Import 72341625:"/>
    <s v="Cost Management A 14975830 72341625 2"/>
    <s v="01-MAR-2019 Receiving GBP"/>
    <d v="2019-02-28T00:00:00"/>
    <s v="SSCREPMAN,"/>
    <n v="2449"/>
    <s v="Bognor Ambulance Station To Sublease To SCAS - Capsticks Invoice 3403677 - 25//07/2018"/>
    <x v="0"/>
    <n v="165074841"/>
    <d v="2019-01-17T00:00:00"/>
    <m/>
    <m/>
    <m/>
    <s v="LONDON-4"/>
    <m/>
    <m/>
    <m/>
    <m/>
    <s v="Planning and Business Development"/>
    <x v="1"/>
    <x v="0"/>
    <x v="1"/>
  </r>
  <r>
    <s v="RYD"/>
    <s v="E35930"/>
    <s v="7308"/>
    <s v="00000"/>
    <s v="00000"/>
    <s v="000000"/>
    <s v="Estates &amp; Facilities"/>
    <s v="Legal Fees"/>
    <s v="Default"/>
    <s v="Default"/>
    <s v="Default"/>
    <n v="-90"/>
    <d v="2019-03-01T00:00:00"/>
    <x v="0"/>
    <s v="Cost Management"/>
    <s v="Journal Import 72341625:"/>
    <s v="Cost Management A 14975830 72341625 2"/>
    <s v="01-MAR-2019 Receiving GBP"/>
    <d v="2019-02-28T00:00:00"/>
    <s v="SSCREPMAN,"/>
    <n v="2450"/>
    <s v="Secamb - General Estates Matters - Capsticks Invoice 420777 - 20/02/19"/>
    <x v="0"/>
    <n v="165075665"/>
    <d v="2019-02-26T00:00:00"/>
    <m/>
    <m/>
    <m/>
    <s v="LONDON-4"/>
    <m/>
    <m/>
    <m/>
    <m/>
    <s v="Planning and Business Development"/>
    <x v="1"/>
    <x v="0"/>
    <x v="1"/>
  </r>
  <r>
    <s v="RYD"/>
    <s v="E35930"/>
    <s v="7308"/>
    <s v="00000"/>
    <s v="00000"/>
    <s v="000000"/>
    <s v="Estates &amp; Facilities"/>
    <s v="Legal Fees"/>
    <s v="Default"/>
    <s v="Default"/>
    <s v="Default"/>
    <n v="-225"/>
    <d v="2019-03-01T00:00:00"/>
    <x v="0"/>
    <s v="Cost Management"/>
    <s v="Journal Import 72341625:"/>
    <s v="Cost Management A 14975830 72341625 2"/>
    <s v="01-MAR-2019 Receiving GBP"/>
    <d v="2019-02-28T00:00:00"/>
    <s v="SSCREPMAN,"/>
    <n v="2451"/>
    <s v="Bexhill ACRP - Drafting and Case Preparation - Capsticks Invoice 420780"/>
    <x v="0"/>
    <n v="165075668"/>
    <d v="2019-02-26T00:00:00"/>
    <m/>
    <m/>
    <m/>
    <s v="LONDON-4"/>
    <m/>
    <m/>
    <m/>
    <m/>
    <s v="Planning and Business Development"/>
    <x v="1"/>
    <x v="0"/>
    <x v="1"/>
  </r>
  <r>
    <s v="RYD"/>
    <s v="E35930"/>
    <s v="7308"/>
    <s v="00000"/>
    <s v="00000"/>
    <s v="000000"/>
    <s v="Estates &amp; Facilities"/>
    <s v="Legal Fees"/>
    <s v="Default"/>
    <s v="Default"/>
    <s v="Default"/>
    <n v="8.6"/>
    <d v="2019-03-01T00:00:00"/>
    <x v="0"/>
    <s v="Cost Management"/>
    <s v="Journal Import 73304187:"/>
    <s v="Cost Management A 15160049 73304187"/>
    <s v="29-MAR-2019 Receiving GBP"/>
    <d v="2019-03-29T00:00:00"/>
    <s v="SSCREPMAN,"/>
    <n v="1697"/>
    <s v="Bognor Ambulance Station To Sublease To SCAS - Capsticks Invoice 3403677 - 25//07/2018"/>
    <x v="0"/>
    <n v="165074841"/>
    <d v="2019-01-17T00:00:00"/>
    <m/>
    <m/>
    <m/>
    <s v="LONDON-4"/>
    <m/>
    <m/>
    <m/>
    <m/>
    <s v="Planning and Business Development"/>
    <x v="1"/>
    <x v="0"/>
    <x v="1"/>
  </r>
  <r>
    <s v="RYD"/>
    <s v="E35930"/>
    <s v="7308"/>
    <s v="00000"/>
    <s v="00000"/>
    <s v="000000"/>
    <s v="Estates &amp; Facilities"/>
    <s v="Legal Fees"/>
    <s v="Default"/>
    <s v="Default"/>
    <s v="Default"/>
    <n v="180.6"/>
    <d v="2019-03-01T00:00:00"/>
    <x v="0"/>
    <s v="Cost Management"/>
    <s v="Journal Import 73304187:"/>
    <s v="Cost Management A 15160049 73304187"/>
    <s v="29-MAR-2019 Receiving GBP"/>
    <d v="2019-03-29T00:00:00"/>
    <s v="SSCREPMAN,"/>
    <n v="1698"/>
    <s v="Godalming Ambulance Station - Capsticks Invoice 400311 - 11/06/2018"/>
    <x v="0"/>
    <n v="165074842"/>
    <d v="2019-01-17T00:00:00"/>
    <m/>
    <m/>
    <m/>
    <s v="LONDON-4"/>
    <m/>
    <m/>
    <m/>
    <m/>
    <s v="Planning and Business Development"/>
    <x v="1"/>
    <x v="0"/>
    <x v="1"/>
  </r>
  <r>
    <s v="RYD"/>
    <s v="E35930"/>
    <s v="7308"/>
    <s v="00000"/>
    <s v="00000"/>
    <s v="000000"/>
    <s v="Estates &amp; Facilities"/>
    <s v="Legal Fees"/>
    <s v="Default"/>
    <s v="Default"/>
    <s v="Default"/>
    <n v="22.4"/>
    <d v="2019-03-01T00:00:00"/>
    <x v="0"/>
    <s v="Cost Management"/>
    <s v="Journal Import 73304187:"/>
    <s v="Cost Management A 15160049 73304187"/>
    <s v="29-MAR-2019 Receiving GBP"/>
    <d v="2019-03-29T00:00:00"/>
    <s v="SSCREPMAN,"/>
    <n v="1699"/>
    <s v="Godalming Ambulance Station Adverse Possession - Capsticks Invoice 410889 - 25/10/2018"/>
    <x v="0"/>
    <n v="165074835"/>
    <d v="2019-01-17T00:00:00"/>
    <m/>
    <m/>
    <m/>
    <s v="LONDON-4"/>
    <m/>
    <m/>
    <m/>
    <m/>
    <s v="Planning and Business Development"/>
    <x v="1"/>
    <x v="0"/>
    <x v="1"/>
  </r>
  <r>
    <s v="RYD"/>
    <s v="E35930"/>
    <s v="7308"/>
    <s v="00000"/>
    <s v="00000"/>
    <s v="000000"/>
    <s v="Estates &amp; Facilities"/>
    <s v="Legal Fees"/>
    <s v="Default"/>
    <s v="Default"/>
    <s v="Default"/>
    <n v="835.42"/>
    <d v="2019-03-01T00:00:00"/>
    <x v="0"/>
    <s v="Cost Management"/>
    <s v="Journal Import 73304187:"/>
    <s v="Cost Management A 15160049 73304187"/>
    <s v="29-MAR-2019 Receiving GBP"/>
    <d v="2019-03-29T00:00:00"/>
    <s v="SSCREPMAN,"/>
    <n v="1700"/>
    <s v="Pulborough Ambulance Station Sale - Invoice 317543 - 20/12/2017"/>
    <x v="0"/>
    <n v="165074847"/>
    <d v="2019-01-18T00:00:00"/>
    <m/>
    <m/>
    <m/>
    <s v="LONDON-4"/>
    <m/>
    <m/>
    <m/>
    <m/>
    <s v="Planning and Business Development"/>
    <x v="1"/>
    <x v="0"/>
    <x v="1"/>
  </r>
  <r>
    <s v="RYD"/>
    <s v="E35930"/>
    <s v="7308"/>
    <s v="00000"/>
    <s v="00000"/>
    <s v="000000"/>
    <s v="Estates &amp; Facilities"/>
    <s v="Legal Fees"/>
    <s v="Default"/>
    <s v="Default"/>
    <s v="Default"/>
    <n v="340"/>
    <d v="2019-03-01T00:00:00"/>
    <x v="0"/>
    <s v="Cost Management"/>
    <s v="Journal Import 73304187:"/>
    <s v="Cost Management A 15160049 73304187"/>
    <s v="29-MAR-2019 Receiving GBP"/>
    <d v="2019-03-29T00:00:00"/>
    <s v="SSCREPMAN,"/>
    <n v="1701"/>
    <s v="Bognor Ambulance Station To Sublease To SCAS - Capsticks Invoice 317542 - 20/12/2017"/>
    <x v="0"/>
    <n v="165074848"/>
    <d v="2019-01-17T00:00:00"/>
    <m/>
    <m/>
    <m/>
    <s v="LONDON-4"/>
    <m/>
    <m/>
    <m/>
    <m/>
    <s v="Planning and Business Development"/>
    <x v="1"/>
    <x v="0"/>
    <x v="1"/>
  </r>
  <r>
    <s v="RYD"/>
    <s v="E35930"/>
    <s v="7308"/>
    <s v="00000"/>
    <s v="00000"/>
    <s v="000000"/>
    <s v="Estates &amp; Facilities"/>
    <s v="Legal Fees"/>
    <s v="Default"/>
    <s v="Default"/>
    <s v="Default"/>
    <n v="142.4"/>
    <d v="2019-03-01T00:00:00"/>
    <x v="0"/>
    <s v="Cost Management"/>
    <s v="Journal Import 73304187:"/>
    <s v="Cost Management A 15160049 73304187"/>
    <s v="29-MAR-2019 Receiving GBP"/>
    <d v="2019-03-29T00:00:00"/>
    <s v="SSCREPMAN,"/>
    <n v="1702"/>
    <s v="Godalming Ambulance Station - Capsticks Invoice 413787 - 27/11/2018"/>
    <x v="0"/>
    <n v="165074832"/>
    <d v="2019-01-17T00:00:00"/>
    <m/>
    <m/>
    <m/>
    <s v="LONDON-4"/>
    <m/>
    <m/>
    <m/>
    <m/>
    <s v="Planning and Business Development"/>
    <x v="1"/>
    <x v="0"/>
    <x v="1"/>
  </r>
  <r>
    <s v="RYD"/>
    <s v="E35930"/>
    <s v="7308"/>
    <s v="00000"/>
    <s v="00000"/>
    <s v="000000"/>
    <s v="Estates &amp; Facilities"/>
    <s v="Legal Fees"/>
    <s v="Default"/>
    <s v="Default"/>
    <s v="Default"/>
    <n v="150"/>
    <d v="2019-03-01T00:00:00"/>
    <x v="0"/>
    <s v="Cost Management"/>
    <s v="Journal Import 73304187:"/>
    <s v="Cost Management A 15160049 73304187"/>
    <s v="29-MAR-2019 Receiving GBP"/>
    <d v="2019-03-29T00:00:00"/>
    <s v="SSCREPMAN,"/>
    <n v="1703"/>
    <s v="Nexus House Fit Out - JCT Intermediate Amendments - Capsticks Invoice 416895 - 07/01/19"/>
    <x v="0"/>
    <n v="165074855"/>
    <d v="2019-01-17T00:00:00"/>
    <m/>
    <m/>
    <m/>
    <s v="LONDON-4"/>
    <m/>
    <m/>
    <m/>
    <m/>
    <s v="Planning and Business Development"/>
    <x v="1"/>
    <x v="0"/>
    <x v="1"/>
  </r>
  <r>
    <s v="RYD"/>
    <s v="E35930"/>
    <s v="7308"/>
    <s v="00000"/>
    <s v="00000"/>
    <s v="000000"/>
    <s v="Estates &amp; Facilities"/>
    <s v="Legal Fees"/>
    <s v="Default"/>
    <s v="Default"/>
    <s v="Default"/>
    <n v="1819.68"/>
    <d v="2019-03-01T00:00:00"/>
    <x v="0"/>
    <s v="Cost Management"/>
    <s v="Journal Import 73304187:"/>
    <s v="Cost Management A 15160049 73304187"/>
    <s v="29-MAR-2019 Receiving GBP"/>
    <d v="2019-03-29T00:00:00"/>
    <s v="SSCREPMAN,"/>
    <n v="1704"/>
    <s v="Pulborough Ambulance Station Sale - Invoice 400306 - 11/06/2018"/>
    <x v="0"/>
    <n v="165074844"/>
    <d v="2019-01-17T00:00:00"/>
    <m/>
    <m/>
    <m/>
    <s v="LONDON-4"/>
    <m/>
    <m/>
    <m/>
    <m/>
    <s v="Planning and Business Development"/>
    <x v="1"/>
    <x v="0"/>
    <x v="1"/>
  </r>
  <r>
    <s v="RYD"/>
    <s v="E35930"/>
    <s v="7308"/>
    <s v="00000"/>
    <s v="00000"/>
    <s v="000000"/>
    <s v="Estates &amp; Facilities"/>
    <s v="Legal Fees"/>
    <s v="Default"/>
    <s v="Default"/>
    <s v="Default"/>
    <n v="313.8"/>
    <d v="2019-03-01T00:00:00"/>
    <x v="0"/>
    <s v="Cost Management"/>
    <s v="Journal Import 73304187:"/>
    <s v="Cost Management A 15160049 73304187"/>
    <s v="29-MAR-2019 Receiving GBP"/>
    <d v="2019-03-29T00:00:00"/>
    <s v="SSCREPMAN,"/>
    <n v="1705"/>
    <s v="Lewes ACRP/ Ambulance Station Disposal - Invoice 299456 - 17/03/2017"/>
    <x v="0"/>
    <n v="165074849"/>
    <d v="2019-01-17T00:00:00"/>
    <m/>
    <m/>
    <m/>
    <s v="LONDON-4"/>
    <m/>
    <m/>
    <m/>
    <m/>
    <s v="Planning and Business Development"/>
    <x v="1"/>
    <x v="0"/>
    <x v="1"/>
  </r>
  <r>
    <s v="RYD"/>
    <s v="E35930"/>
    <s v="7308"/>
    <s v="00000"/>
    <s v="00000"/>
    <s v="000000"/>
    <s v="Estates &amp; Facilities"/>
    <s v="Legal Fees"/>
    <s v="Default"/>
    <s v="Default"/>
    <s v="Default"/>
    <n v="37.200000000000003"/>
    <d v="2019-03-01T00:00:00"/>
    <x v="0"/>
    <s v="Cost Management"/>
    <s v="Journal Import 73304187:"/>
    <s v="Cost Management A 15160049 73304187"/>
    <s v="29-MAR-2019 Receiving GBP"/>
    <d v="2019-03-29T00:00:00"/>
    <s v="SSCREPMAN,"/>
    <n v="1706"/>
    <s v="Hythe ACRP Licence Renewal - Capsticks Invoice 410893 - 25/10/2018"/>
    <x v="0"/>
    <n v="165074834"/>
    <d v="2019-01-17T00:00:00"/>
    <m/>
    <m/>
    <m/>
    <s v="LONDON-4"/>
    <m/>
    <m/>
    <m/>
    <m/>
    <s v="Planning and Business Development"/>
    <x v="1"/>
    <x v="0"/>
    <x v="1"/>
  </r>
  <r>
    <s v="RYD"/>
    <s v="E35930"/>
    <s v="7308"/>
    <s v="00000"/>
    <s v="00000"/>
    <s v="000000"/>
    <s v="Estates &amp; Facilities"/>
    <s v="Legal Fees"/>
    <s v="Default"/>
    <s v="Default"/>
    <s v="Default"/>
    <n v="34.96"/>
    <d v="2019-03-01T00:00:00"/>
    <x v="0"/>
    <s v="Cost Management"/>
    <s v="Journal Import 73304187:"/>
    <s v="Cost Management A 15160049 73304187"/>
    <s v="29-MAR-2019 Receiving GBP"/>
    <d v="2019-03-29T00:00:00"/>
    <s v="SSCREPMAN,"/>
    <n v="1707"/>
    <s v="Banstead MRC - Restrictive Covenant Review &amp; Advice, Plus Disbursements - Invoice 418074 Top Up to PO 165075012"/>
    <x v="0"/>
    <n v="165075012"/>
    <d v="2019-01-29T00:00:00"/>
    <m/>
    <m/>
    <m/>
    <s v="LONDON-4"/>
    <m/>
    <m/>
    <m/>
    <m/>
    <s v="Planning and Business Development"/>
    <x v="1"/>
    <x v="0"/>
    <x v="1"/>
  </r>
  <r>
    <s v="RYD"/>
    <s v="E35930"/>
    <s v="7308"/>
    <s v="00000"/>
    <s v="00000"/>
    <s v="000000"/>
    <s v="Estates &amp; Facilities"/>
    <s v="Legal Fees"/>
    <s v="Default"/>
    <s v="Default"/>
    <s v="Default"/>
    <n v="1"/>
    <d v="2019-03-01T00:00:00"/>
    <x v="0"/>
    <s v="Cost Management"/>
    <s v="Journal Import 73304187:"/>
    <s v="Cost Management A 15160049 73304187"/>
    <s v="29-MAR-2019 Receiving GBP"/>
    <d v="2019-03-29T00:00:00"/>
    <s v="SSCREPMAN,"/>
    <n v="1708"/>
    <s v="Orbital House /Ashford 111 fit out Licence for alterations @ 1,250 plus disbursements + VAT"/>
    <x v="0"/>
    <n v="165075309"/>
    <d v="2019-03-26T00:00:00"/>
    <m/>
    <m/>
    <m/>
    <s v="LONDON-4"/>
    <m/>
    <m/>
    <m/>
    <m/>
    <s v="Planning and Business Development"/>
    <x v="1"/>
    <x v="0"/>
    <x v="1"/>
  </r>
  <r>
    <s v="RYD"/>
    <s v="E35930"/>
    <s v="7308"/>
    <s v="00000"/>
    <s v="00000"/>
    <s v="000000"/>
    <s v="Estates &amp; Facilities"/>
    <s v="Legal Fees"/>
    <s v="Default"/>
    <s v="Default"/>
    <s v="Default"/>
    <n v="116"/>
    <d v="2019-03-01T00:00:00"/>
    <x v="0"/>
    <s v="Cost Management"/>
    <s v="Journal Import 73304187:"/>
    <s v="Cost Management A 15160049 73304187"/>
    <s v="29-MAR-2019 Receiving GBP"/>
    <d v="2019-03-29T00:00:00"/>
    <s v="SSCREPMAN,"/>
    <n v="1709"/>
    <s v="Hythe ACRP Licence Renewal - Capsticks Invoice 400310 - 11/06/2018"/>
    <x v="0"/>
    <n v="165074843"/>
    <d v="2019-01-17T00:00:00"/>
    <m/>
    <m/>
    <m/>
    <s v="LONDON-4"/>
    <m/>
    <m/>
    <m/>
    <m/>
    <s v="Planning and Business Development"/>
    <x v="1"/>
    <x v="0"/>
    <x v="1"/>
  </r>
  <r>
    <s v="RYD"/>
    <s v="E35930"/>
    <s v="7308"/>
    <s v="00000"/>
    <s v="00000"/>
    <s v="000000"/>
    <s v="Estates &amp; Facilities"/>
    <s v="Legal Fees"/>
    <s v="Default"/>
    <s v="Default"/>
    <s v="Default"/>
    <n v="417.6"/>
    <d v="2019-03-01T00:00:00"/>
    <x v="0"/>
    <s v="Cost Management"/>
    <s v="Journal Import 73304187:"/>
    <s v="Cost Management A 15160049 73304187"/>
    <s v="29-MAR-2019 Receiving GBP"/>
    <d v="2019-03-29T00:00:00"/>
    <s v="SSCREPMAN,"/>
    <n v="1710"/>
    <s v="Lewes ACRP/ Ambulance Station Disposal - Invoice 400298 -11/06/2018"/>
    <x v="0"/>
    <n v="165074845"/>
    <d v="2019-01-17T00:00:00"/>
    <m/>
    <m/>
    <m/>
    <s v="LONDON-4"/>
    <m/>
    <m/>
    <m/>
    <m/>
    <s v="Planning and Business Development"/>
    <x v="1"/>
    <x v="0"/>
    <x v="1"/>
  </r>
  <r>
    <s v="RYD"/>
    <s v="E35930"/>
    <s v="7308"/>
    <s v="00000"/>
    <s v="00000"/>
    <s v="000000"/>
    <s v="Estates &amp; Facilities"/>
    <s v="Legal Fees"/>
    <s v="Default"/>
    <s v="Default"/>
    <s v="Default"/>
    <n v="31"/>
    <d v="2019-03-01T00:00:00"/>
    <x v="0"/>
    <s v="Cost Management"/>
    <s v="Journal Import 73304187:"/>
    <s v="Cost Management A 15160049 73304187"/>
    <s v="29-MAR-2019 Receiving GBP"/>
    <d v="2019-03-29T00:00:00"/>
    <s v="SSCREPMAN,"/>
    <n v="1711"/>
    <s v="Secamb Overpayment Recovery Cases - Invoice 292181 - 21/11/16"/>
    <x v="0"/>
    <n v="165074850"/>
    <d v="2019-01-17T00:00:00"/>
    <m/>
    <m/>
    <m/>
    <s v="LONDON-4"/>
    <m/>
    <m/>
    <m/>
    <m/>
    <s v="Planning and Business Development"/>
    <x v="1"/>
    <x v="0"/>
    <x v="1"/>
  </r>
  <r>
    <s v="RYD"/>
    <s v="E35930"/>
    <s v="7308"/>
    <s v="00000"/>
    <s v="00000"/>
    <s v="000000"/>
    <s v="Estates &amp; Facilities"/>
    <s v="Legal Fees"/>
    <s v="Default"/>
    <s v="Default"/>
    <s v="Default"/>
    <n v="90"/>
    <d v="2019-03-01T00:00:00"/>
    <x v="0"/>
    <s v="Cost Management"/>
    <s v="Journal Import 73304187:"/>
    <s v="Cost Management A 15160049 73304187"/>
    <s v="29-MAR-2019 Receiving GBP"/>
    <d v="2019-03-29T00:00:00"/>
    <s v="SSCREPMAN,"/>
    <n v="1712"/>
    <s v="Secamb - General Estates Matters - Capsticks Invoice 420777 - 20/02/19"/>
    <x v="0"/>
    <n v="165075665"/>
    <d v="2019-02-26T00:00:00"/>
    <m/>
    <m/>
    <m/>
    <s v="LONDON-4"/>
    <m/>
    <m/>
    <m/>
    <m/>
    <s v="Planning and Business Development"/>
    <x v="1"/>
    <x v="0"/>
    <x v="1"/>
  </r>
  <r>
    <s v="RYD"/>
    <s v="E35930"/>
    <s v="7308"/>
    <s v="00000"/>
    <s v="00000"/>
    <s v="000000"/>
    <s v="Estates &amp; Facilities"/>
    <s v="Legal Fees"/>
    <s v="Default"/>
    <s v="Default"/>
    <s v="Default"/>
    <n v="263"/>
    <d v="2019-03-01T00:00:00"/>
    <x v="0"/>
    <s v="Cost Management"/>
    <s v="Journal Import 73304187:"/>
    <s v="Cost Management A 15160049 73304187"/>
    <s v="29-MAR-2019 Receiving GBP"/>
    <d v="2019-03-29T00:00:00"/>
    <s v="SSCREPMAN,"/>
    <n v="1713"/>
    <s v="Dorking Ambulance Station Access - Capsticks Invoice 423768 (22/3/2019)"/>
    <x v="0"/>
    <n v="165076441"/>
    <d v="2019-03-27T00:00:00"/>
    <m/>
    <m/>
    <m/>
    <s v="LONDON-4"/>
    <m/>
    <m/>
    <m/>
    <m/>
    <s v="Planning and Business Development"/>
    <x v="1"/>
    <x v="0"/>
    <x v="1"/>
  </r>
  <r>
    <s v="RYD"/>
    <s v="E35930"/>
    <s v="7308"/>
    <s v="00000"/>
    <s v="00000"/>
    <s v="000000"/>
    <s v="Estates &amp; Facilities"/>
    <s v="Legal Fees"/>
    <s v="Default"/>
    <s v="Default"/>
    <s v="Default"/>
    <n v="15"/>
    <d v="2019-03-01T00:00:00"/>
    <x v="0"/>
    <s v="Cost Management"/>
    <s v="Journal Import 73304187:"/>
    <s v="Cost Management A 15160049 73304187"/>
    <s v="29-MAR-2019 Receiving GBP"/>
    <d v="2019-03-29T00:00:00"/>
    <s v="SSCREPMAN,"/>
    <n v="1714"/>
    <s v="Hythe ACRP Licence Renewal - Capsticks Invoice 403681 - 25/07/2018"/>
    <x v="0"/>
    <n v="165074840"/>
    <d v="2019-01-17T00:00:00"/>
    <m/>
    <m/>
    <m/>
    <s v="LONDON-4"/>
    <m/>
    <m/>
    <m/>
    <m/>
    <s v="Planning and Business Development"/>
    <x v="1"/>
    <x v="0"/>
    <x v="1"/>
  </r>
  <r>
    <s v="RYD"/>
    <s v="E35930"/>
    <s v="7308"/>
    <s v="00000"/>
    <s v="00000"/>
    <s v="000000"/>
    <s v="Estates &amp; Facilities"/>
    <s v="Legal Fees"/>
    <s v="Default"/>
    <s v="Default"/>
    <s v="Default"/>
    <n v="111.1"/>
    <d v="2019-03-01T00:00:00"/>
    <x v="0"/>
    <s v="Cost Management"/>
    <s v="Journal Import 73304187:"/>
    <s v="Cost Management A 15160049 73304187"/>
    <s v="29-MAR-2019 Receiving GBP"/>
    <d v="2019-03-29T00:00:00"/>
    <s v="SSCREPMAN,"/>
    <n v="1715"/>
    <s v="Pulborough Ambulance Station Sale - Invoice 321673 - 27/02/2017"/>
    <x v="0"/>
    <n v="165074846"/>
    <d v="2019-01-17T00:00:00"/>
    <m/>
    <m/>
    <m/>
    <s v="LONDON-4"/>
    <m/>
    <m/>
    <m/>
    <m/>
    <s v="Planning and Business Development"/>
    <x v="1"/>
    <x v="0"/>
    <x v="1"/>
  </r>
  <r>
    <s v="RYD"/>
    <s v="E35930"/>
    <s v="7308"/>
    <s v="00000"/>
    <s v="00000"/>
    <s v="000000"/>
    <s v="Estates &amp; Facilities"/>
    <s v="Legal Fees"/>
    <s v="Default"/>
    <s v="Default"/>
    <s v="Default"/>
    <n v="71.28"/>
    <d v="2019-03-01T00:00:00"/>
    <x v="0"/>
    <s v="Cost Management"/>
    <s v="Journal Import 73304187:"/>
    <s v="Cost Management A 15160049 73304187"/>
    <s v="29-MAR-2019 Receiving GBP"/>
    <d v="2019-03-29T00:00:00"/>
    <s v="SSCREPMAN,"/>
    <n v="1716"/>
    <s v="Secamb Overpayment Recovery Cases - Invoice 290184 - 20/10/16"/>
    <x v="0"/>
    <n v="165074851"/>
    <d v="2019-01-17T00:00:00"/>
    <m/>
    <m/>
    <m/>
    <s v="LONDON-4"/>
    <m/>
    <m/>
    <m/>
    <m/>
    <s v="Planning and Business Development"/>
    <x v="1"/>
    <x v="0"/>
    <x v="1"/>
  </r>
  <r>
    <s v="RYD"/>
    <s v="E35930"/>
    <s v="7308"/>
    <s v="00000"/>
    <s v="00000"/>
    <s v="000000"/>
    <s v="Estates &amp; Facilities"/>
    <s v="Legal Fees"/>
    <s v="Default"/>
    <s v="Default"/>
    <s v="Default"/>
    <n v="169.8"/>
    <d v="2019-03-01T00:00:00"/>
    <x v="0"/>
    <s v="Cost Management"/>
    <s v="Journal Import 73304187:"/>
    <s v="Cost Management A 15160049 73304187"/>
    <s v="29-MAR-2019 Receiving GBP"/>
    <d v="2019-03-29T00:00:00"/>
    <s v="SSCREPMAN,"/>
    <n v="1717"/>
    <s v="Secamb - General Estates Matters - Capsticks Invoice 413788 - 27/11/2018"/>
    <x v="0"/>
    <n v="165074831"/>
    <d v="2019-01-17T00:00:00"/>
    <m/>
    <m/>
    <m/>
    <s v="LONDON-4"/>
    <m/>
    <m/>
    <m/>
    <m/>
    <s v="Planning and Business Development"/>
    <x v="1"/>
    <x v="0"/>
    <x v="1"/>
  </r>
  <r>
    <s v="RYD"/>
    <s v="E35930"/>
    <s v="7308"/>
    <s v="00000"/>
    <s v="00000"/>
    <s v="000000"/>
    <s v="Estates &amp; Facilities"/>
    <s v="Legal Fees"/>
    <s v="Default"/>
    <s v="Default"/>
    <s v="Default"/>
    <n v="22.37"/>
    <d v="2019-03-01T00:00:00"/>
    <x v="0"/>
    <s v="Cost Management"/>
    <s v="Journal Import 73304187:"/>
    <s v="Cost Management A 15160049 73304187"/>
    <s v="29-MAR-2019 Receiving GBP"/>
    <d v="2019-03-29T00:00:00"/>
    <s v="SSCREPMAN,"/>
    <n v="1718"/>
    <s v="Godalming Ambulance Station - Capsticks Invoice 403682 - 25/07/2018"/>
    <x v="0"/>
    <n v="165074839"/>
    <d v="2019-01-17T00:00:00"/>
    <m/>
    <m/>
    <m/>
    <s v="LONDON-4"/>
    <m/>
    <m/>
    <m/>
    <m/>
    <s v="Planning and Business Development"/>
    <x v="1"/>
    <x v="0"/>
    <x v="1"/>
  </r>
  <r>
    <s v="RYD"/>
    <s v="E35930"/>
    <s v="7308"/>
    <s v="00000"/>
    <s v="00000"/>
    <s v="000000"/>
    <s v="Estates &amp; Facilities"/>
    <s v="Legal Fees"/>
    <s v="Default"/>
    <s v="Default"/>
    <s v="Default"/>
    <n v="161.6"/>
    <d v="2019-03-01T00:00:00"/>
    <x v="0"/>
    <s v="Cost Management"/>
    <s v="Journal Import 73304187:"/>
    <s v="Cost Management A 15160049 73304187"/>
    <s v="29-MAR-2019 Receiving GBP"/>
    <d v="2019-03-29T00:00:00"/>
    <s v="SSCREPMAN,"/>
    <n v="1719"/>
    <s v="Secamb - General Estates Matters - Capsticks Invoice 410896 - 25/10/2018"/>
    <x v="0"/>
    <n v="165074833"/>
    <d v="2019-01-17T00:00:00"/>
    <m/>
    <m/>
    <m/>
    <s v="LONDON-4"/>
    <m/>
    <m/>
    <m/>
    <m/>
    <s v="Planning and Business Development"/>
    <x v="1"/>
    <x v="0"/>
    <x v="1"/>
  </r>
  <r>
    <s v="RYD"/>
    <s v="E35930"/>
    <s v="7308"/>
    <s v="00000"/>
    <s v="00000"/>
    <s v="000000"/>
    <s v="Estates &amp; Facilities"/>
    <s v="Legal Fees"/>
    <s v="Default"/>
    <s v="Default"/>
    <s v="Default"/>
    <n v="160"/>
    <d v="2019-03-01T00:00:00"/>
    <x v="0"/>
    <s v="Cost Management"/>
    <s v="Journal Import 73304187:"/>
    <s v="Cost Management A 15160049 73304187"/>
    <s v="29-MAR-2019 Receiving GBP"/>
    <d v="2019-03-29T00:00:00"/>
    <s v="SSCREPMAN,"/>
    <n v="1720"/>
    <s v="Banstead Aerial - Virgin Wayleave - Capsticks Invoice 289969 - 18/10/2016"/>
    <x v="0"/>
    <n v="165074852"/>
    <d v="2019-01-17T00:00:00"/>
    <m/>
    <m/>
    <m/>
    <s v="LONDON-4"/>
    <m/>
    <m/>
    <m/>
    <m/>
    <s v="Planning and Business Development"/>
    <x v="1"/>
    <x v="0"/>
    <x v="1"/>
  </r>
  <r>
    <s v="RYD"/>
    <s v="E35930"/>
    <s v="7308"/>
    <s v="00000"/>
    <s v="00000"/>
    <s v="000000"/>
    <s v="Estates &amp; Facilities"/>
    <s v="Legal Fees"/>
    <s v="Default"/>
    <s v="Default"/>
    <s v="Default"/>
    <n v="160.80000000000001"/>
    <d v="2019-03-01T00:00:00"/>
    <x v="0"/>
    <s v="Cost Management"/>
    <s v="Journal Import 73304187:"/>
    <s v="Cost Management A 15160049 73304187"/>
    <s v="29-MAR-2019 Receiving GBP"/>
    <d v="2019-03-29T00:00:00"/>
    <s v="SSCREPMAN,"/>
    <n v="1721"/>
    <s v="Godalming Ambulance Station - Capsticks Invoice 415390 - 19/12/18"/>
    <x v="0"/>
    <n v="165074853"/>
    <d v="2019-01-17T00:00:00"/>
    <m/>
    <m/>
    <m/>
    <s v="LONDON-4"/>
    <m/>
    <m/>
    <m/>
    <m/>
    <s v="Planning and Business Development"/>
    <x v="1"/>
    <x v="0"/>
    <x v="1"/>
  </r>
  <r>
    <s v="RYD"/>
    <s v="E35930"/>
    <s v="7308"/>
    <s v="00000"/>
    <s v="00000"/>
    <s v="000000"/>
    <s v="Estates &amp; Facilities"/>
    <s v="Legal Fees"/>
    <s v="Default"/>
    <s v="Default"/>
    <s v="Default"/>
    <n v="786"/>
    <d v="2019-03-01T00:00:00"/>
    <x v="0"/>
    <s v="Cost Management"/>
    <s v="Journal Import 73304187:"/>
    <s v="Cost Management A 15160049 73304187"/>
    <s v="29-MAR-2019 Receiving GBP"/>
    <d v="2019-03-29T00:00:00"/>
    <s v="SSCREPMAN,"/>
    <n v="1722"/>
    <s v="Seca Depot, Yeoman Way, Invoice 415393 - 19/12/2018"/>
    <x v="0"/>
    <n v="165074889"/>
    <d v="2019-01-18T00:00:00"/>
    <m/>
    <m/>
    <m/>
    <s v="LONDON-4"/>
    <m/>
    <m/>
    <m/>
    <m/>
    <s v="Planning and Business Development"/>
    <x v="1"/>
    <x v="0"/>
    <x v="1"/>
  </r>
  <r>
    <s v="RYD"/>
    <s v="E35930"/>
    <s v="7308"/>
    <s v="00000"/>
    <s v="00000"/>
    <s v="000000"/>
    <s v="Estates &amp; Facilities"/>
    <s v="Legal Fees"/>
    <s v="Default"/>
    <s v="Default"/>
    <s v="Default"/>
    <n v="252"/>
    <d v="2019-03-01T00:00:00"/>
    <x v="0"/>
    <s v="Cost Management"/>
    <s v="Journal Import 73304187:"/>
    <s v="Cost Management A 15160049 73304187"/>
    <s v="29-MAR-2019 Receiving GBP"/>
    <d v="2019-03-29T00:00:00"/>
    <s v="SSCREPMAN,"/>
    <n v="1723"/>
    <s v="Secamb - General Estates Matters - Capsticks Invoice 403684 - 25/07/2018"/>
    <x v="0"/>
    <n v="165074838"/>
    <d v="2019-01-17T00:00:00"/>
    <m/>
    <m/>
    <m/>
    <s v="LONDON-4"/>
    <m/>
    <m/>
    <m/>
    <m/>
    <s v="Planning and Business Development"/>
    <x v="1"/>
    <x v="0"/>
    <x v="1"/>
  </r>
  <r>
    <s v="RYD"/>
    <s v="E35930"/>
    <s v="7308"/>
    <s v="00000"/>
    <s v="00000"/>
    <s v="000000"/>
    <s v="Estates &amp; Facilities"/>
    <s v="Legal Fees"/>
    <s v="Default"/>
    <s v="Default"/>
    <s v="Default"/>
    <n v="55"/>
    <d v="2019-03-01T00:00:00"/>
    <x v="0"/>
    <s v="Cost Management"/>
    <s v="Journal Import 73304187:"/>
    <s v="Cost Management A 15160049 73304187"/>
    <s v="29-MAR-2019 Receiving GBP"/>
    <d v="2019-03-29T00:00:00"/>
    <s v="SSCREPMAN,"/>
    <n v="1724"/>
    <s v="Licence For Alterations at SECAMB, Depot, Yeoman Way - Invoice 418073"/>
    <x v="0"/>
    <n v="165075011"/>
    <d v="2019-01-24T00:00:00"/>
    <m/>
    <m/>
    <m/>
    <s v="LONDON-4"/>
    <m/>
    <m/>
    <m/>
    <m/>
    <s v="Planning and Business Development"/>
    <x v="1"/>
    <x v="0"/>
    <x v="1"/>
  </r>
  <r>
    <s v="RYD"/>
    <s v="E35930"/>
    <s v="7308"/>
    <s v="00000"/>
    <s v="00000"/>
    <s v="000000"/>
    <s v="Estates &amp; Facilities"/>
    <s v="Legal Fees"/>
    <s v="Default"/>
    <s v="Default"/>
    <s v="Default"/>
    <n v="198"/>
    <d v="2019-03-01T00:00:00"/>
    <x v="0"/>
    <s v="Cost Management"/>
    <s v="Journal Import 73304187:"/>
    <s v="Cost Management A 15160049 73304187"/>
    <s v="29-MAR-2019 Receiving GBP"/>
    <d v="2019-03-29T00:00:00"/>
    <s v="SSCREPMAN,"/>
    <n v="1725"/>
    <s v="Secamb - General Estates Matters - Capsticks Invoice 415391 - 19/12/18"/>
    <x v="0"/>
    <n v="165074854"/>
    <d v="2019-01-17T00:00:00"/>
    <m/>
    <m/>
    <m/>
    <s v="LONDON-4"/>
    <m/>
    <m/>
    <m/>
    <m/>
    <s v="Planning and Business Development"/>
    <x v="1"/>
    <x v="0"/>
    <x v="1"/>
  </r>
  <r>
    <s v="RYD"/>
    <s v="E35930"/>
    <s v="7308"/>
    <s v="00000"/>
    <s v="00000"/>
    <s v="000000"/>
    <s v="Estates &amp; Facilities"/>
    <s v="Legal Fees"/>
    <s v="Default"/>
    <s v="Default"/>
    <s v="Default"/>
    <n v="188.1"/>
    <d v="2019-03-01T00:00:00"/>
    <x v="0"/>
    <s v="Cost Management"/>
    <s v="Journal Import 73304187:"/>
    <s v="Cost Management A 15160049 73304187"/>
    <s v="29-MAR-2019 Receiving GBP"/>
    <d v="2019-03-29T00:00:00"/>
    <s v="SSCREPMAN,"/>
    <n v="1726"/>
    <s v="Dorking Ambulance Station Access - Capsticks Invoice 417605 - 14/1/19"/>
    <x v="0"/>
    <n v="165074856"/>
    <d v="2019-01-17T00:00:00"/>
    <m/>
    <m/>
    <m/>
    <s v="LONDON-4"/>
    <m/>
    <m/>
    <m/>
    <m/>
    <s v="Planning and Business Development"/>
    <x v="1"/>
    <x v="0"/>
    <x v="1"/>
  </r>
  <r>
    <s v="RYD"/>
    <s v="E35930"/>
    <s v="7308"/>
    <s v="00000"/>
    <s v="00000"/>
    <s v="000000"/>
    <s v="Estates &amp; Facilities"/>
    <s v="Legal Fees"/>
    <s v="Default"/>
    <s v="Default"/>
    <s v="Default"/>
    <n v="3920"/>
    <d v="2019-03-01T00:00:00"/>
    <x v="4"/>
    <s v="Local Payments"/>
    <s v="Created from Manual Payment Process"/>
    <s v="Manual Payment Local Payments A 2676053 72444568"/>
    <s v="Manual Payment Trust Local Payments GBP"/>
    <d v="2019-03-04T00:00:00"/>
    <s v="SSCREPMAN,"/>
    <n v="2"/>
    <s v="294771 - Capsticks Solicitors LLP through Payment Request Number: 131150"/>
    <x v="12"/>
    <n v="131150"/>
    <d v="2019-03-04T00:00:00"/>
    <m/>
    <s v="Insurance Premium"/>
    <s v="FASTER PAYMENT - SALARIES"/>
    <s v="RYDRWAQAR"/>
    <m/>
    <m/>
    <m/>
    <m/>
    <s v="Planning and Business Development"/>
    <x v="1"/>
    <x v="0"/>
    <x v="1"/>
  </r>
  <r>
    <s v="RYD"/>
    <s v="E35930"/>
    <s v="7308"/>
    <s v="00000"/>
    <s v="00000"/>
    <s v="000000"/>
    <s v="Estates &amp; Facilities"/>
    <s v="Legal Fees"/>
    <s v="Default"/>
    <s v="Default"/>
    <s v="Default"/>
    <n v="-1020"/>
    <d v="2019-04-01T00:00:00"/>
    <x v="3"/>
    <s v="Spreadsheet"/>
    <s v="M01 FBP1 Barclaycard &amp; Precision pay Accruals"/>
    <s v="Spreadsheet A 15422640 74638648"/>
    <s v="RYD FIN BN 1920 01 009 Accrual GBP"/>
    <d v="2019-05-08T00:00:00"/>
    <s v="ZZZ NIKYAR, BILAL"/>
    <n v="363"/>
    <s v="7308;WORTHING BOROUGH COUNC    WORTHING    ;Precision pay;Apr-19;"/>
    <x v="13"/>
    <m/>
    <d v="2019-05-08T00:00:00"/>
    <m/>
    <s v="7308;WORTHING BOROUGH COUNC    WORTHING    ;Precision pay;Apr-19;"/>
    <m/>
    <m/>
    <m/>
    <m/>
    <m/>
    <m/>
    <s v="Planning and Business Development"/>
    <x v="1"/>
    <x v="1"/>
    <x v="1"/>
  </r>
  <r>
    <s v="RYD"/>
    <s v="E35930"/>
    <s v="7308"/>
    <s v="00000"/>
    <s v="00000"/>
    <s v="000000"/>
    <s v="Estates &amp; Facilities"/>
    <s v="Legal Fees"/>
    <s v="Default"/>
    <s v="Default"/>
    <s v="Default"/>
    <n v="1020"/>
    <d v="2019-04-01T00:00:00"/>
    <x v="3"/>
    <s v="Spreadsheet"/>
    <s v="M01 FBP1 Barclaycard &amp; Precision pay Accruals"/>
    <s v="Spreadsheet A 15429725 74691334"/>
    <s v="RYD FIN BN 1920 01 013 Accrual GBP"/>
    <d v="2019-05-09T00:00:00"/>
    <s v="ZZZ NIKYAR, BILAL"/>
    <n v="363"/>
    <s v="7308;WORTHING BOROUGH COUNC    WORTHING    ;Precision pay;Apr-19;"/>
    <x v="14"/>
    <m/>
    <d v="2019-05-09T00:00:00"/>
    <m/>
    <s v="7308;WORTHING BOROUGH COUNC    WORTHING    ;Precision pay;Apr-19;"/>
    <m/>
    <m/>
    <m/>
    <m/>
    <m/>
    <m/>
    <s v="Planning and Business Development"/>
    <x v="1"/>
    <x v="1"/>
    <x v="1"/>
  </r>
  <r>
    <s v="RYD"/>
    <s v="E35930"/>
    <s v="7308"/>
    <s v="00000"/>
    <s v="00000"/>
    <s v="000000"/>
    <s v="Estates &amp; Facilities"/>
    <s v="Legal Fees"/>
    <s v="Default"/>
    <s v="Default"/>
    <s v="Default"/>
    <n v="1020"/>
    <d v="2019-04-01T00:00:00"/>
    <x v="3"/>
    <s v="Spreadsheet"/>
    <s v="M01 FBP1 Corr of 009 Barclaycard &amp; Precision pay Accruals"/>
    <s v="Spreadsheet A 15430695 74691181"/>
    <s v="RYD FIN BN 1920 01 012 Accrual GBP"/>
    <d v="2019-05-09T00:00:00"/>
    <s v="ZZZ NIKYAR, BILAL"/>
    <n v="363"/>
    <s v="7308;RYD FIN BN 1920 01 009 Accrual GBP;Precision pay;Apr-19;"/>
    <x v="15"/>
    <m/>
    <d v="2019-05-09T00:00:00"/>
    <m/>
    <s v="7308;RYD FIN BN 1920 01 009 Accrual GBP;Precision pay;Apr-19;"/>
    <m/>
    <m/>
    <m/>
    <m/>
    <m/>
    <m/>
    <s v="Planning and Business Development"/>
    <x v="1"/>
    <x v="1"/>
    <x v="1"/>
  </r>
  <r>
    <s v="RYD"/>
    <s v="E35930"/>
    <s v="7308"/>
    <s v="00000"/>
    <s v="00000"/>
    <s v="000000"/>
    <s v="Estates &amp; Facilities"/>
    <s v="Legal Fees"/>
    <s v="Default"/>
    <s v="Default"/>
    <s v="Default"/>
    <n v="12"/>
    <d v="2019-04-01T00:00:00"/>
    <x v="2"/>
    <s v="Spreadsheet"/>
    <s v="SBS RYD MAR-19 VAT ADJUSTMENT JOURNAL"/>
    <s v="Spreadsheet A 15366007 74365059"/>
    <s v="SBS RYD MAR-19 VAT ADJUSTMENT JOURNAL Adjustment GBP"/>
    <d v="2019-04-30T00:00:00"/>
    <s v="SSC BRUCE, EMMA"/>
    <n v="1422"/>
    <s v="CAPSTICKS SOLICITORS-423158-0-https://nww.einvoice-prod.sbs.nhs.uk:8179/invoicepdf/3cb1bdde-661d-519a-ace8-1ad95f4ba79b"/>
    <x v="16"/>
    <m/>
    <d v="2019-04-30T00:00:00"/>
    <m/>
    <s v="CAPSTICKS SOLICITORS-423158-0-"/>
    <m/>
    <m/>
    <s v="https://nww.einvoice-prod.sbs.nhs.uk:8179/invoicepdf/3cb1bdde-661d-519a-ace8-1ad95f4ba79b"/>
    <m/>
    <m/>
    <m/>
    <s v="Planning and Business Development"/>
    <x v="1"/>
    <x v="1"/>
    <x v="1"/>
  </r>
  <r>
    <s v="RYD"/>
    <s v="E35930"/>
    <s v="7308"/>
    <s v="00000"/>
    <s v="00000"/>
    <s v="000000"/>
    <s v="Estates &amp; Facilities"/>
    <s v="Legal Fees"/>
    <s v="Default"/>
    <s v="Default"/>
    <s v="Default"/>
    <n v="30"/>
    <d v="2019-04-01T00:00:00"/>
    <x v="2"/>
    <s v="Spreadsheet"/>
    <s v="SBS RYD MAR-19 VAT ADJUSTMENT JOURNAL"/>
    <s v="Spreadsheet A 15366007 74365059"/>
    <s v="SBS RYD MAR-19 VAT ADJUSTMENT JOURNAL Adjustment GBP"/>
    <d v="2019-04-30T00:00:00"/>
    <s v="SSC BRUCE, EMMA"/>
    <n v="1423"/>
    <s v="CAPSTICKS SOLICITORS-420781-0-https://nww.einvoice-prod.sbs.nhs.uk:8179/invoicepdf/357c6260-9476-5e18-89ae-d23e24b759e6"/>
    <x v="16"/>
    <m/>
    <d v="2019-04-30T00:00:00"/>
    <m/>
    <s v="CAPSTICKS SOLICITORS-420781-0-"/>
    <m/>
    <m/>
    <s v="https://nww.einvoice-prod.sbs.nhs.uk:8179/invoicepdf/357c6260-9476-5e18-89ae-d23e24b759e6"/>
    <m/>
    <m/>
    <m/>
    <s v="Planning and Business Development"/>
    <x v="1"/>
    <x v="1"/>
    <x v="1"/>
  </r>
  <r>
    <s v="RYD"/>
    <s v="E35930"/>
    <s v="7308"/>
    <s v="00000"/>
    <s v="00000"/>
    <s v="000000"/>
    <s v="Estates &amp; Facilities"/>
    <s v="Legal Fees"/>
    <s v="Default"/>
    <s v="Default"/>
    <s v="Default"/>
    <n v="62.72"/>
    <d v="2019-04-01T00:00:00"/>
    <x v="2"/>
    <s v="Spreadsheet"/>
    <s v="SBS RYD MAR-19 VAT ADJUSTMENT JOURNAL"/>
    <s v="Spreadsheet A 15366007 74365059"/>
    <s v="SBS RYD MAR-19 VAT ADJUSTMENT JOURNAL Adjustment GBP"/>
    <d v="2019-04-30T00:00:00"/>
    <s v="SSC BRUCE, EMMA"/>
    <n v="1424"/>
    <s v="CAPSTICKS SOLICITORS-423162-0-https://nww.einvoice-prod.sbs.nhs.uk:8179/invoicepdf/c6221c14-dd50-5bf1-9c2e-8e96f9636f27"/>
    <x v="16"/>
    <m/>
    <d v="2019-04-30T00:00:00"/>
    <m/>
    <s v="CAPSTICKS SOLICITORS-423162-0-"/>
    <m/>
    <m/>
    <s v="https://nww.einvoice-prod.sbs.nhs.uk:8179/invoicepdf/c6221c14-dd50-5bf1-9c2e-8e96f9636f27"/>
    <m/>
    <m/>
    <m/>
    <s v="Planning and Business Development"/>
    <x v="1"/>
    <x v="1"/>
    <x v="1"/>
  </r>
  <r>
    <s v="RYD"/>
    <s v="E35930"/>
    <s v="7308"/>
    <s v="00000"/>
    <s v="00000"/>
    <s v="000000"/>
    <s v="Estates &amp; Facilities"/>
    <s v="Legal Fees"/>
    <s v="Default"/>
    <s v="Default"/>
    <s v="Default"/>
    <n v="144"/>
    <d v="2019-04-01T00:00:00"/>
    <x v="2"/>
    <s v="Spreadsheet"/>
    <s v="SBS RYD MAR-19 VAT ADJUSTMENT JOURNAL"/>
    <s v="Spreadsheet A 15366007 74365059"/>
    <s v="SBS RYD MAR-19 VAT ADJUSTMENT JOURNAL Adjustment GBP"/>
    <d v="2019-04-30T00:00:00"/>
    <s v="SSC BRUCE, EMMA"/>
    <n v="1425"/>
    <s v="CAPSTICKS SOLICITORS-423131-0-https://nww.einvoice-prod.sbs.nhs.uk:8179/invoicepdf/719ba98a-bf51-5c8e-ad3e-81401db4f71e"/>
    <x v="16"/>
    <m/>
    <d v="2019-04-30T00:00:00"/>
    <m/>
    <s v="CAPSTICKS SOLICITORS-423131-0-"/>
    <m/>
    <m/>
    <s v="https://nww.einvoice-prod.sbs.nhs.uk:8179/invoicepdf/719ba98a-bf51-5c8e-ad3e-81401db4f71e"/>
    <m/>
    <m/>
    <m/>
    <s v="Planning and Business Development"/>
    <x v="1"/>
    <x v="1"/>
    <x v="1"/>
  </r>
  <r>
    <s v="RYD"/>
    <s v="E35930"/>
    <s v="7308"/>
    <s v="00000"/>
    <s v="00000"/>
    <s v="000000"/>
    <s v="Estates &amp; Facilities"/>
    <s v="Legal Fees"/>
    <s v="Default"/>
    <s v="Default"/>
    <s v="Default"/>
    <n v="313"/>
    <d v="2019-04-01T00:00:00"/>
    <x v="2"/>
    <s v="Spreadsheet"/>
    <s v="SBS RYD MAR-19 VAT ADJUSTMENT JOURNAL"/>
    <s v="Spreadsheet A 15366007 74365059"/>
    <s v="SBS RYD MAR-19 VAT ADJUSTMENT JOURNAL Adjustment GBP"/>
    <d v="2019-04-30T00:00:00"/>
    <s v="SSC BRUCE, EMMA"/>
    <n v="1426"/>
    <s v="CAPSTICKS SOLICITORS-423160-0-https://nww.einvoice-prod.sbs.nhs.uk:8179/invoicepdf/739b3bb1-73fe-5e40-8da6-09ca73d1f71d"/>
    <x v="16"/>
    <m/>
    <d v="2019-04-30T00:00:00"/>
    <m/>
    <s v="CAPSTICKS SOLICITORS-423160-0-"/>
    <m/>
    <m/>
    <s v="https://nww.einvoice-prod.sbs.nhs.uk:8179/invoicepdf/739b3bb1-73fe-5e40-8da6-09ca73d1f71d"/>
    <m/>
    <m/>
    <m/>
    <s v="Planning and Business Development"/>
    <x v="1"/>
    <x v="1"/>
    <x v="1"/>
  </r>
  <r>
    <s v="RYD"/>
    <s v="E35930"/>
    <s v="7308"/>
    <s v="00000"/>
    <s v="00000"/>
    <s v="000000"/>
    <s v="Estates &amp; Facilities"/>
    <s v="Legal Fees"/>
    <s v="Default"/>
    <s v="Default"/>
    <s v="Default"/>
    <n v="475"/>
    <d v="2019-04-01T00:00:00"/>
    <x v="2"/>
    <s v="Spreadsheet"/>
    <s v="SBS RYD MAR-19 VAT ADJUSTMENT JOURNAL"/>
    <s v="Spreadsheet A 15366007 74365059"/>
    <s v="SBS RYD MAR-19 VAT ADJUSTMENT JOURNAL Adjustment GBP"/>
    <d v="2019-04-30T00:00:00"/>
    <s v="SSC BRUCE, EMMA"/>
    <n v="1427"/>
    <s v="CAPSTICKS SOLICITORS-420778-0-https://nww.einvoice-prod.sbs.nhs.uk:8179/invoicepdf/83fd9be6-f36c-5750-9819-cc3369223a5d"/>
    <x v="16"/>
    <m/>
    <d v="2019-04-30T00:00:00"/>
    <m/>
    <s v="CAPSTICKS SOLICITORS-420778-0-"/>
    <m/>
    <m/>
    <s v="https://nww.einvoice-prod.sbs.nhs.uk:8179/invoicepdf/83fd9be6-f36c-5750-9819-cc3369223a5d"/>
    <m/>
    <m/>
    <m/>
    <s v="Planning and Business Development"/>
    <x v="1"/>
    <x v="1"/>
    <x v="1"/>
  </r>
  <r>
    <s v="RYD"/>
    <s v="E35930"/>
    <s v="7308"/>
    <s v="00000"/>
    <s v="00000"/>
    <s v="000000"/>
    <s v="Estates &amp; Facilities"/>
    <s v="Legal Fees"/>
    <s v="Default"/>
    <s v="Default"/>
    <s v="Default"/>
    <n v="263"/>
    <d v="2019-04-01T00:00:00"/>
    <x v="1"/>
    <s v="Payables"/>
    <s v="Journal Import 73383209:"/>
    <s v="Payables A 15176549 73383209"/>
    <s v="APR-19 Purchase Invoices GBP"/>
    <d v="2019-04-01T00:00:00"/>
    <s v="SSCREPMAN,"/>
    <n v="48"/>
    <s v="Journal Import Created"/>
    <x v="0"/>
    <n v="423768"/>
    <d v="2019-03-22T00:00:00"/>
    <n v="165076441"/>
    <m/>
    <s v="PO Invoice"/>
    <m/>
    <s v="http://nww.docserv.wyss.nhs.uk/synergyiim/dist/?val=1055233_7995375_20190328143542"/>
    <n v="1"/>
    <n v="263"/>
    <m/>
    <s v="Planning and Business Development"/>
    <x v="1"/>
    <x v="1"/>
    <x v="1"/>
  </r>
  <r>
    <s v="RYD"/>
    <s v="E35930"/>
    <s v="7308"/>
    <s v="00000"/>
    <s v="00000"/>
    <s v="000000"/>
    <s v="Estates &amp; Facilities"/>
    <s v="Legal Fees"/>
    <s v="Default"/>
    <s v="Default"/>
    <s v="Default"/>
    <n v="720"/>
    <d v="2019-04-01T00:00:00"/>
    <x v="1"/>
    <s v="Payables"/>
    <s v="Journal Import 73426882:"/>
    <s v="Payables A 15186698 73426882"/>
    <s v="APR-19 Purchase Invoices GBP"/>
    <d v="2019-04-02T00:00:00"/>
    <s v="SSCREPMAN,"/>
    <n v="47"/>
    <s v="Journal Import Created"/>
    <x v="0"/>
    <n v="423131"/>
    <d v="2019-03-18T00:00:00"/>
    <n v="165075723"/>
    <m/>
    <s v="PO Invoice"/>
    <m/>
    <s v="https://nww.einvoice-prod.sbs.nhs.uk:8179/invoicepdf/719ba98a-bf51-5c8e-ad3e-81401db4f71e"/>
    <n v="1"/>
    <n v="720"/>
    <m/>
    <s v="Planning and Business Development"/>
    <x v="1"/>
    <x v="1"/>
    <x v="1"/>
  </r>
  <r>
    <s v="RYD"/>
    <s v="E35930"/>
    <s v="7308"/>
    <s v="00000"/>
    <s v="00000"/>
    <s v="000000"/>
    <s v="Estates &amp; Facilities"/>
    <s v="Legal Fees"/>
    <s v="Default"/>
    <s v="Default"/>
    <s v="Default"/>
    <n v="-720"/>
    <d v="2019-04-01T00:00:00"/>
    <x v="1"/>
    <s v="Payables"/>
    <s v="Journal Import 73426882:"/>
    <s v="Payables A 15186698 73426882"/>
    <s v="APR-19 Purchase Invoices GBP"/>
    <d v="2019-04-02T00:00:00"/>
    <s v="SSCREPMAN,"/>
    <n v="48"/>
    <s v="Journal Import Created"/>
    <x v="0"/>
    <n v="423131"/>
    <d v="2019-03-18T00:00:00"/>
    <n v="165075723"/>
    <m/>
    <s v="PO Invoice"/>
    <m/>
    <s v="https://nww.einvoice-prod.sbs.nhs.uk:8179/invoicepdf/719ba98a-bf51-5c8e-ad3e-81401db4f71e"/>
    <n v="1"/>
    <n v="-720"/>
    <m/>
    <s v="Planning and Business Development"/>
    <x v="1"/>
    <x v="1"/>
    <x v="1"/>
  </r>
  <r>
    <s v="RYD"/>
    <s v="E35930"/>
    <s v="7308"/>
    <s v="00000"/>
    <s v="00000"/>
    <s v="000000"/>
    <s v="Estates &amp; Facilities"/>
    <s v="Legal Fees"/>
    <s v="Default"/>
    <s v="Default"/>
    <s v="Default"/>
    <n v="249.2"/>
    <d v="2019-04-01T00:00:00"/>
    <x v="1"/>
    <s v="Payables"/>
    <s v="Journal Import 74318569:"/>
    <s v="Payables A 15359844 74318569"/>
    <s v="APR-19 Purchase Invoices GBP"/>
    <d v="2019-04-29T00:00:00"/>
    <s v="SSCREPMAN,"/>
    <n v="25"/>
    <s v="Journal Import Created"/>
    <x v="0"/>
    <n v="426015"/>
    <d v="2019-04-16T00:00:00"/>
    <n v="165056810"/>
    <m/>
    <s v="PO Invoice"/>
    <m/>
    <s v="https://nww.einvoice-prod.sbs.nhs.uk:8179/invoicepdf/d46d553b-d9a1-57f7-9f4d-24e9b9208186"/>
    <n v="1"/>
    <n v="249"/>
    <m/>
    <s v="Planning and Business Development"/>
    <x v="1"/>
    <x v="1"/>
    <x v="1"/>
  </r>
  <r>
    <s v="RYD"/>
    <s v="E35930"/>
    <s v="7308"/>
    <s v="00000"/>
    <s v="00000"/>
    <s v="000000"/>
    <s v="Estates &amp; Facilities"/>
    <s v="Legal Fees"/>
    <s v="Default"/>
    <s v="Default"/>
    <s v="Default"/>
    <n v="-8.6"/>
    <d v="2019-04-01T00:00:00"/>
    <x v="0"/>
    <s v="Cost Management"/>
    <s v="Journal Import 73304187:"/>
    <s v="Cost Management A 15160049 73304187 2"/>
    <s v="01-APR-2019 Receiving GBP"/>
    <d v="2019-03-29T00:00:00"/>
    <s v="SSCREPMAN,"/>
    <n v="1697"/>
    <s v="Bognor Ambulance Station To Sublease To SCAS - Capsticks Invoice 3403677 - 25//07/2018"/>
    <x v="0"/>
    <n v="165074841"/>
    <d v="2019-01-17T00:00:00"/>
    <m/>
    <m/>
    <m/>
    <s v="LONDON-4"/>
    <m/>
    <m/>
    <m/>
    <m/>
    <s v="Planning and Business Development"/>
    <x v="1"/>
    <x v="1"/>
    <x v="1"/>
  </r>
  <r>
    <s v="RYD"/>
    <s v="E35930"/>
    <s v="7308"/>
    <s v="00000"/>
    <s v="00000"/>
    <s v="000000"/>
    <s v="Estates &amp; Facilities"/>
    <s v="Legal Fees"/>
    <s v="Default"/>
    <s v="Default"/>
    <s v="Default"/>
    <n v="-180.6"/>
    <d v="2019-04-01T00:00:00"/>
    <x v="0"/>
    <s v="Cost Management"/>
    <s v="Journal Import 73304187:"/>
    <s v="Cost Management A 15160049 73304187 2"/>
    <s v="01-APR-2019 Receiving GBP"/>
    <d v="2019-03-29T00:00:00"/>
    <s v="SSCREPMAN,"/>
    <n v="1698"/>
    <s v="Godalming Ambulance Station - Capsticks Invoice 400311 - 11/06/2018"/>
    <x v="0"/>
    <n v="165074842"/>
    <d v="2019-01-17T00:00:00"/>
    <m/>
    <m/>
    <m/>
    <s v="LONDON-4"/>
    <m/>
    <m/>
    <m/>
    <m/>
    <s v="Planning and Business Development"/>
    <x v="1"/>
    <x v="1"/>
    <x v="1"/>
  </r>
  <r>
    <s v="RYD"/>
    <s v="E35930"/>
    <s v="7308"/>
    <s v="00000"/>
    <s v="00000"/>
    <s v="000000"/>
    <s v="Estates &amp; Facilities"/>
    <s v="Legal Fees"/>
    <s v="Default"/>
    <s v="Default"/>
    <s v="Default"/>
    <n v="-22.4"/>
    <d v="2019-04-01T00:00:00"/>
    <x v="0"/>
    <s v="Cost Management"/>
    <s v="Journal Import 73304187:"/>
    <s v="Cost Management A 15160049 73304187 2"/>
    <s v="01-APR-2019 Receiving GBP"/>
    <d v="2019-03-29T00:00:00"/>
    <s v="SSCREPMAN,"/>
    <n v="1699"/>
    <s v="Godalming Ambulance Station Adverse Possession - Capsticks Invoice 410889 - 25/10/2018"/>
    <x v="0"/>
    <n v="165074835"/>
    <d v="2019-01-17T00:00:00"/>
    <m/>
    <m/>
    <m/>
    <s v="LONDON-4"/>
    <m/>
    <m/>
    <m/>
    <m/>
    <s v="Planning and Business Development"/>
    <x v="1"/>
    <x v="1"/>
    <x v="1"/>
  </r>
  <r>
    <s v="RYD"/>
    <s v="E35930"/>
    <s v="7308"/>
    <s v="00000"/>
    <s v="00000"/>
    <s v="000000"/>
    <s v="Estates &amp; Facilities"/>
    <s v="Legal Fees"/>
    <s v="Default"/>
    <s v="Default"/>
    <s v="Default"/>
    <n v="-835.42"/>
    <d v="2019-04-01T00:00:00"/>
    <x v="0"/>
    <s v="Cost Management"/>
    <s v="Journal Import 73304187:"/>
    <s v="Cost Management A 15160049 73304187 2"/>
    <s v="01-APR-2019 Receiving GBP"/>
    <d v="2019-03-29T00:00:00"/>
    <s v="SSCREPMAN,"/>
    <n v="1700"/>
    <s v="Pulborough Ambulance Station Sale - Invoice 317543 - 20/12/2017"/>
    <x v="0"/>
    <n v="165074847"/>
    <d v="2019-01-18T00:00:00"/>
    <m/>
    <m/>
    <m/>
    <s v="LONDON-4"/>
    <m/>
    <m/>
    <m/>
    <m/>
    <s v="Planning and Business Development"/>
    <x v="1"/>
    <x v="1"/>
    <x v="1"/>
  </r>
  <r>
    <s v="RYD"/>
    <s v="E35930"/>
    <s v="7308"/>
    <s v="00000"/>
    <s v="00000"/>
    <s v="000000"/>
    <s v="Estates &amp; Facilities"/>
    <s v="Legal Fees"/>
    <s v="Default"/>
    <s v="Default"/>
    <s v="Default"/>
    <n v="-340"/>
    <d v="2019-04-01T00:00:00"/>
    <x v="0"/>
    <s v="Cost Management"/>
    <s v="Journal Import 73304187:"/>
    <s v="Cost Management A 15160049 73304187 2"/>
    <s v="01-APR-2019 Receiving GBP"/>
    <d v="2019-03-29T00:00:00"/>
    <s v="SSCREPMAN,"/>
    <n v="1701"/>
    <s v="Bognor Ambulance Station To Sublease To SCAS - Capsticks Invoice 317542 - 20/12/2017"/>
    <x v="0"/>
    <n v="165074848"/>
    <d v="2019-01-17T00:00:00"/>
    <m/>
    <m/>
    <m/>
    <s v="LONDON-4"/>
    <m/>
    <m/>
    <m/>
    <m/>
    <s v="Planning and Business Development"/>
    <x v="1"/>
    <x v="1"/>
    <x v="1"/>
  </r>
  <r>
    <s v="RYD"/>
    <s v="E35930"/>
    <s v="7308"/>
    <s v="00000"/>
    <s v="00000"/>
    <s v="000000"/>
    <s v="Estates &amp; Facilities"/>
    <s v="Legal Fees"/>
    <s v="Default"/>
    <s v="Default"/>
    <s v="Default"/>
    <n v="-142.4"/>
    <d v="2019-04-01T00:00:00"/>
    <x v="0"/>
    <s v="Cost Management"/>
    <s v="Journal Import 73304187:"/>
    <s v="Cost Management A 15160049 73304187 2"/>
    <s v="01-APR-2019 Receiving GBP"/>
    <d v="2019-03-29T00:00:00"/>
    <s v="SSCREPMAN,"/>
    <n v="1702"/>
    <s v="Godalming Ambulance Station - Capsticks Invoice 413787 - 27/11/2018"/>
    <x v="0"/>
    <n v="165074832"/>
    <d v="2019-01-17T00:00:00"/>
    <m/>
    <m/>
    <m/>
    <s v="LONDON-4"/>
    <m/>
    <m/>
    <m/>
    <m/>
    <s v="Planning and Business Development"/>
    <x v="1"/>
    <x v="1"/>
    <x v="1"/>
  </r>
  <r>
    <s v="RYD"/>
    <s v="E35930"/>
    <s v="7308"/>
    <s v="00000"/>
    <s v="00000"/>
    <s v="000000"/>
    <s v="Estates &amp; Facilities"/>
    <s v="Legal Fees"/>
    <s v="Default"/>
    <s v="Default"/>
    <s v="Default"/>
    <n v="-150"/>
    <d v="2019-04-01T00:00:00"/>
    <x v="0"/>
    <s v="Cost Management"/>
    <s v="Journal Import 73304187:"/>
    <s v="Cost Management A 15160049 73304187 2"/>
    <s v="01-APR-2019 Receiving GBP"/>
    <d v="2019-03-29T00:00:00"/>
    <s v="SSCREPMAN,"/>
    <n v="1703"/>
    <s v="Nexus House Fit Out - JCT Intermediate Amendments - Capsticks Invoice 416895 - 07/01/19"/>
    <x v="0"/>
    <n v="165074855"/>
    <d v="2019-01-17T00:00:00"/>
    <m/>
    <m/>
    <m/>
    <s v="LONDON-4"/>
    <m/>
    <m/>
    <m/>
    <m/>
    <s v="Planning and Business Development"/>
    <x v="1"/>
    <x v="1"/>
    <x v="1"/>
  </r>
  <r>
    <s v="RYD"/>
    <s v="E35930"/>
    <s v="7308"/>
    <s v="00000"/>
    <s v="00000"/>
    <s v="000000"/>
    <s v="Estates &amp; Facilities"/>
    <s v="Legal Fees"/>
    <s v="Default"/>
    <s v="Default"/>
    <s v="Default"/>
    <n v="-1819.68"/>
    <d v="2019-04-01T00:00:00"/>
    <x v="0"/>
    <s v="Cost Management"/>
    <s v="Journal Import 73304187:"/>
    <s v="Cost Management A 15160049 73304187 2"/>
    <s v="01-APR-2019 Receiving GBP"/>
    <d v="2019-03-29T00:00:00"/>
    <s v="SSCREPMAN,"/>
    <n v="1704"/>
    <s v="Pulborough Ambulance Station Sale - Invoice 400306 - 11/06/2018"/>
    <x v="0"/>
    <n v="165074844"/>
    <d v="2019-01-17T00:00:00"/>
    <m/>
    <m/>
    <m/>
    <s v="LONDON-4"/>
    <m/>
    <m/>
    <m/>
    <m/>
    <s v="Planning and Business Development"/>
    <x v="1"/>
    <x v="1"/>
    <x v="1"/>
  </r>
  <r>
    <s v="RYD"/>
    <s v="E35930"/>
    <s v="7308"/>
    <s v="00000"/>
    <s v="00000"/>
    <s v="000000"/>
    <s v="Estates &amp; Facilities"/>
    <s v="Legal Fees"/>
    <s v="Default"/>
    <s v="Default"/>
    <s v="Default"/>
    <n v="-313.8"/>
    <d v="2019-04-01T00:00:00"/>
    <x v="0"/>
    <s v="Cost Management"/>
    <s v="Journal Import 73304187:"/>
    <s v="Cost Management A 15160049 73304187 2"/>
    <s v="01-APR-2019 Receiving GBP"/>
    <d v="2019-03-29T00:00:00"/>
    <s v="SSCREPMAN,"/>
    <n v="1705"/>
    <s v="Lewes ACRP/ Ambulance Station Disposal - Invoice 299456 - 17/03/2017"/>
    <x v="0"/>
    <n v="165074849"/>
    <d v="2019-01-17T00:00:00"/>
    <m/>
    <m/>
    <m/>
    <s v="LONDON-4"/>
    <m/>
    <m/>
    <m/>
    <m/>
    <s v="Planning and Business Development"/>
    <x v="1"/>
    <x v="1"/>
    <x v="1"/>
  </r>
  <r>
    <s v="RYD"/>
    <s v="E35930"/>
    <s v="7308"/>
    <s v="00000"/>
    <s v="00000"/>
    <s v="000000"/>
    <s v="Estates &amp; Facilities"/>
    <s v="Legal Fees"/>
    <s v="Default"/>
    <s v="Default"/>
    <s v="Default"/>
    <n v="-37.200000000000003"/>
    <d v="2019-04-01T00:00:00"/>
    <x v="0"/>
    <s v="Cost Management"/>
    <s v="Journal Import 73304187:"/>
    <s v="Cost Management A 15160049 73304187 2"/>
    <s v="01-APR-2019 Receiving GBP"/>
    <d v="2019-03-29T00:00:00"/>
    <s v="SSCREPMAN,"/>
    <n v="1706"/>
    <s v="Hythe ACRP Licence Renewal - Capsticks Invoice 410893 - 25/10/2018"/>
    <x v="0"/>
    <n v="165074834"/>
    <d v="2019-01-17T00:00:00"/>
    <m/>
    <m/>
    <m/>
    <s v="LONDON-4"/>
    <m/>
    <m/>
    <m/>
    <m/>
    <s v="Planning and Business Development"/>
    <x v="1"/>
    <x v="1"/>
    <x v="1"/>
  </r>
  <r>
    <s v="RYD"/>
    <s v="E35930"/>
    <s v="7308"/>
    <s v="00000"/>
    <s v="00000"/>
    <s v="000000"/>
    <s v="Estates &amp; Facilities"/>
    <s v="Legal Fees"/>
    <s v="Default"/>
    <s v="Default"/>
    <s v="Default"/>
    <n v="-34.96"/>
    <d v="2019-04-01T00:00:00"/>
    <x v="0"/>
    <s v="Cost Management"/>
    <s v="Journal Import 73304187:"/>
    <s v="Cost Management A 15160049 73304187 2"/>
    <s v="01-APR-2019 Receiving GBP"/>
    <d v="2019-03-29T00:00:00"/>
    <s v="SSCREPMAN,"/>
    <n v="1707"/>
    <s v="Banstead MRC - Restrictive Covenant Review &amp; Advice, Plus Disbursements - Invoice 418074 Top Up to PO 165075012"/>
    <x v="0"/>
    <n v="165075012"/>
    <d v="2019-01-29T00:00:00"/>
    <m/>
    <m/>
    <m/>
    <s v="LONDON-4"/>
    <m/>
    <m/>
    <m/>
    <m/>
    <s v="Planning and Business Development"/>
    <x v="1"/>
    <x v="1"/>
    <x v="1"/>
  </r>
  <r>
    <s v="RYD"/>
    <s v="E35930"/>
    <s v="7308"/>
    <s v="00000"/>
    <s v="00000"/>
    <s v="000000"/>
    <s v="Estates &amp; Facilities"/>
    <s v="Legal Fees"/>
    <s v="Default"/>
    <s v="Default"/>
    <s v="Default"/>
    <n v="-1"/>
    <d v="2019-04-01T00:00:00"/>
    <x v="0"/>
    <s v="Cost Management"/>
    <s v="Journal Import 73304187:"/>
    <s v="Cost Management A 15160049 73304187 2"/>
    <s v="01-APR-2019 Receiving GBP"/>
    <d v="2019-03-29T00:00:00"/>
    <s v="SSCREPMAN,"/>
    <n v="1708"/>
    <s v="Orbital House /Ashford 111 fit out Licence for alterations @ 1,250 plus disbursements + VAT"/>
    <x v="0"/>
    <n v="165075309"/>
    <d v="2019-03-26T00:00:00"/>
    <m/>
    <m/>
    <m/>
    <s v="LONDON-4"/>
    <m/>
    <m/>
    <m/>
    <m/>
    <s v="Planning and Business Development"/>
    <x v="1"/>
    <x v="1"/>
    <x v="1"/>
  </r>
  <r>
    <s v="RYD"/>
    <s v="E35930"/>
    <s v="7308"/>
    <s v="00000"/>
    <s v="00000"/>
    <s v="000000"/>
    <s v="Estates &amp; Facilities"/>
    <s v="Legal Fees"/>
    <s v="Default"/>
    <s v="Default"/>
    <s v="Default"/>
    <n v="-116"/>
    <d v="2019-04-01T00:00:00"/>
    <x v="0"/>
    <s v="Cost Management"/>
    <s v="Journal Import 73304187:"/>
    <s v="Cost Management A 15160049 73304187 2"/>
    <s v="01-APR-2019 Receiving GBP"/>
    <d v="2019-03-29T00:00:00"/>
    <s v="SSCREPMAN,"/>
    <n v="1709"/>
    <s v="Hythe ACRP Licence Renewal - Capsticks Invoice 400310 - 11/06/2018"/>
    <x v="0"/>
    <n v="165074843"/>
    <d v="2019-01-17T00:00:00"/>
    <m/>
    <m/>
    <m/>
    <s v="LONDON-4"/>
    <m/>
    <m/>
    <m/>
    <m/>
    <s v="Planning and Business Development"/>
    <x v="1"/>
    <x v="1"/>
    <x v="1"/>
  </r>
  <r>
    <s v="RYD"/>
    <s v="E35930"/>
    <s v="7308"/>
    <s v="00000"/>
    <s v="00000"/>
    <s v="000000"/>
    <s v="Estates &amp; Facilities"/>
    <s v="Legal Fees"/>
    <s v="Default"/>
    <s v="Default"/>
    <s v="Default"/>
    <n v="-417.6"/>
    <d v="2019-04-01T00:00:00"/>
    <x v="0"/>
    <s v="Cost Management"/>
    <s v="Journal Import 73304187:"/>
    <s v="Cost Management A 15160049 73304187 2"/>
    <s v="01-APR-2019 Receiving GBP"/>
    <d v="2019-03-29T00:00:00"/>
    <s v="SSCREPMAN,"/>
    <n v="1710"/>
    <s v="Lewes ACRP/ Ambulance Station Disposal - Invoice 400298 -11/06/2018"/>
    <x v="0"/>
    <n v="165074845"/>
    <d v="2019-01-17T00:00:00"/>
    <m/>
    <m/>
    <m/>
    <s v="LONDON-4"/>
    <m/>
    <m/>
    <m/>
    <m/>
    <s v="Planning and Business Development"/>
    <x v="1"/>
    <x v="1"/>
    <x v="1"/>
  </r>
  <r>
    <s v="RYD"/>
    <s v="E35930"/>
    <s v="7308"/>
    <s v="00000"/>
    <s v="00000"/>
    <s v="000000"/>
    <s v="Estates &amp; Facilities"/>
    <s v="Legal Fees"/>
    <s v="Default"/>
    <s v="Default"/>
    <s v="Default"/>
    <n v="-31"/>
    <d v="2019-04-01T00:00:00"/>
    <x v="0"/>
    <s v="Cost Management"/>
    <s v="Journal Import 73304187:"/>
    <s v="Cost Management A 15160049 73304187 2"/>
    <s v="01-APR-2019 Receiving GBP"/>
    <d v="2019-03-29T00:00:00"/>
    <s v="SSCREPMAN,"/>
    <n v="1711"/>
    <s v="Secamb Overpayment Recovery Cases - Invoice 292181 - 21/11/16"/>
    <x v="0"/>
    <n v="165074850"/>
    <d v="2019-01-17T00:00:00"/>
    <m/>
    <m/>
    <m/>
    <s v="LONDON-4"/>
    <m/>
    <m/>
    <m/>
    <m/>
    <s v="Planning and Business Development"/>
    <x v="1"/>
    <x v="1"/>
    <x v="1"/>
  </r>
  <r>
    <s v="RYD"/>
    <s v="E35930"/>
    <s v="7308"/>
    <s v="00000"/>
    <s v="00000"/>
    <s v="000000"/>
    <s v="Estates &amp; Facilities"/>
    <s v="Legal Fees"/>
    <s v="Default"/>
    <s v="Default"/>
    <s v="Default"/>
    <n v="-90"/>
    <d v="2019-04-01T00:00:00"/>
    <x v="0"/>
    <s v="Cost Management"/>
    <s v="Journal Import 73304187:"/>
    <s v="Cost Management A 15160049 73304187 2"/>
    <s v="01-APR-2019 Receiving GBP"/>
    <d v="2019-03-29T00:00:00"/>
    <s v="SSCREPMAN,"/>
    <n v="1712"/>
    <s v="Secamb - General Estates Matters - Capsticks Invoice 420777 - 20/02/19"/>
    <x v="0"/>
    <n v="165075665"/>
    <d v="2019-02-26T00:00:00"/>
    <m/>
    <m/>
    <m/>
    <s v="LONDON-4"/>
    <m/>
    <m/>
    <m/>
    <m/>
    <s v="Planning and Business Development"/>
    <x v="1"/>
    <x v="1"/>
    <x v="1"/>
  </r>
  <r>
    <s v="RYD"/>
    <s v="E35930"/>
    <s v="7308"/>
    <s v="00000"/>
    <s v="00000"/>
    <s v="000000"/>
    <s v="Estates &amp; Facilities"/>
    <s v="Legal Fees"/>
    <s v="Default"/>
    <s v="Default"/>
    <s v="Default"/>
    <n v="-263"/>
    <d v="2019-04-01T00:00:00"/>
    <x v="0"/>
    <s v="Cost Management"/>
    <s v="Journal Import 73304187:"/>
    <s v="Cost Management A 15160049 73304187 2"/>
    <s v="01-APR-2019 Receiving GBP"/>
    <d v="2019-03-29T00:00:00"/>
    <s v="SSCREPMAN,"/>
    <n v="1713"/>
    <s v="Dorking Ambulance Station Access - Capsticks Invoice 423768 (22/3/2019)"/>
    <x v="0"/>
    <n v="165076441"/>
    <d v="2019-03-27T00:00:00"/>
    <m/>
    <m/>
    <m/>
    <s v="LONDON-4"/>
    <m/>
    <m/>
    <m/>
    <m/>
    <s v="Planning and Business Development"/>
    <x v="1"/>
    <x v="1"/>
    <x v="1"/>
  </r>
  <r>
    <s v="RYD"/>
    <s v="E35930"/>
    <s v="7308"/>
    <s v="00000"/>
    <s v="00000"/>
    <s v="000000"/>
    <s v="Estates &amp; Facilities"/>
    <s v="Legal Fees"/>
    <s v="Default"/>
    <s v="Default"/>
    <s v="Default"/>
    <n v="-15"/>
    <d v="2019-04-01T00:00:00"/>
    <x v="0"/>
    <s v="Cost Management"/>
    <s v="Journal Import 73304187:"/>
    <s v="Cost Management A 15160049 73304187 2"/>
    <s v="01-APR-2019 Receiving GBP"/>
    <d v="2019-03-29T00:00:00"/>
    <s v="SSCREPMAN,"/>
    <n v="1714"/>
    <s v="Hythe ACRP Licence Renewal - Capsticks Invoice 403681 - 25/07/2018"/>
    <x v="0"/>
    <n v="165074840"/>
    <d v="2019-01-17T00:00:00"/>
    <m/>
    <m/>
    <m/>
    <s v="LONDON-4"/>
    <m/>
    <m/>
    <m/>
    <m/>
    <s v="Planning and Business Development"/>
    <x v="1"/>
    <x v="1"/>
    <x v="1"/>
  </r>
  <r>
    <s v="RYD"/>
    <s v="E35930"/>
    <s v="7308"/>
    <s v="00000"/>
    <s v="00000"/>
    <s v="000000"/>
    <s v="Estates &amp; Facilities"/>
    <s v="Legal Fees"/>
    <s v="Default"/>
    <s v="Default"/>
    <s v="Default"/>
    <n v="-111.1"/>
    <d v="2019-04-01T00:00:00"/>
    <x v="0"/>
    <s v="Cost Management"/>
    <s v="Journal Import 73304187:"/>
    <s v="Cost Management A 15160049 73304187 2"/>
    <s v="01-APR-2019 Receiving GBP"/>
    <d v="2019-03-29T00:00:00"/>
    <s v="SSCREPMAN,"/>
    <n v="1715"/>
    <s v="Pulborough Ambulance Station Sale - Invoice 321673 - 27/02/2017"/>
    <x v="0"/>
    <n v="165074846"/>
    <d v="2019-01-17T00:00:00"/>
    <m/>
    <m/>
    <m/>
    <s v="LONDON-4"/>
    <m/>
    <m/>
    <m/>
    <m/>
    <s v="Planning and Business Development"/>
    <x v="1"/>
    <x v="1"/>
    <x v="1"/>
  </r>
  <r>
    <s v="RYD"/>
    <s v="E35930"/>
    <s v="7308"/>
    <s v="00000"/>
    <s v="00000"/>
    <s v="000000"/>
    <s v="Estates &amp; Facilities"/>
    <s v="Legal Fees"/>
    <s v="Default"/>
    <s v="Default"/>
    <s v="Default"/>
    <n v="-71.28"/>
    <d v="2019-04-01T00:00:00"/>
    <x v="0"/>
    <s v="Cost Management"/>
    <s v="Journal Import 73304187:"/>
    <s v="Cost Management A 15160049 73304187 2"/>
    <s v="01-APR-2019 Receiving GBP"/>
    <d v="2019-03-29T00:00:00"/>
    <s v="SSCREPMAN,"/>
    <n v="1716"/>
    <s v="Secamb Overpayment Recovery Cases - Invoice 290184 - 20/10/16"/>
    <x v="0"/>
    <n v="165074851"/>
    <d v="2019-01-17T00:00:00"/>
    <m/>
    <m/>
    <m/>
    <s v="LONDON-4"/>
    <m/>
    <m/>
    <m/>
    <m/>
    <s v="Planning and Business Development"/>
    <x v="1"/>
    <x v="1"/>
    <x v="1"/>
  </r>
  <r>
    <s v="RYD"/>
    <s v="E35930"/>
    <s v="7308"/>
    <s v="00000"/>
    <s v="00000"/>
    <s v="000000"/>
    <s v="Estates &amp; Facilities"/>
    <s v="Legal Fees"/>
    <s v="Default"/>
    <s v="Default"/>
    <s v="Default"/>
    <n v="-169.8"/>
    <d v="2019-04-01T00:00:00"/>
    <x v="0"/>
    <s v="Cost Management"/>
    <s v="Journal Import 73304187:"/>
    <s v="Cost Management A 15160049 73304187 2"/>
    <s v="01-APR-2019 Receiving GBP"/>
    <d v="2019-03-29T00:00:00"/>
    <s v="SSCREPMAN,"/>
    <n v="1717"/>
    <s v="Secamb - General Estates Matters - Capsticks Invoice 413788 - 27/11/2018"/>
    <x v="0"/>
    <n v="165074831"/>
    <d v="2019-01-17T00:00:00"/>
    <m/>
    <m/>
    <m/>
    <s v="LONDON-4"/>
    <m/>
    <m/>
    <m/>
    <m/>
    <s v="Planning and Business Development"/>
    <x v="1"/>
    <x v="1"/>
    <x v="1"/>
  </r>
  <r>
    <s v="RYD"/>
    <s v="E35930"/>
    <s v="7308"/>
    <s v="00000"/>
    <s v="00000"/>
    <s v="000000"/>
    <s v="Estates &amp; Facilities"/>
    <s v="Legal Fees"/>
    <s v="Default"/>
    <s v="Default"/>
    <s v="Default"/>
    <n v="-22.37"/>
    <d v="2019-04-01T00:00:00"/>
    <x v="0"/>
    <s v="Cost Management"/>
    <s v="Journal Import 73304187:"/>
    <s v="Cost Management A 15160049 73304187 2"/>
    <s v="01-APR-2019 Receiving GBP"/>
    <d v="2019-03-29T00:00:00"/>
    <s v="SSCREPMAN,"/>
    <n v="1718"/>
    <s v="Godalming Ambulance Station - Capsticks Invoice 403682 - 25/07/2018"/>
    <x v="0"/>
    <n v="165074839"/>
    <d v="2019-01-17T00:00:00"/>
    <m/>
    <m/>
    <m/>
    <s v="LONDON-4"/>
    <m/>
    <m/>
    <m/>
    <m/>
    <s v="Planning and Business Development"/>
    <x v="1"/>
    <x v="1"/>
    <x v="1"/>
  </r>
  <r>
    <s v="RYD"/>
    <s v="E35930"/>
    <s v="7308"/>
    <s v="00000"/>
    <s v="00000"/>
    <s v="000000"/>
    <s v="Estates &amp; Facilities"/>
    <s v="Legal Fees"/>
    <s v="Default"/>
    <s v="Default"/>
    <s v="Default"/>
    <n v="-161.6"/>
    <d v="2019-04-01T00:00:00"/>
    <x v="0"/>
    <s v="Cost Management"/>
    <s v="Journal Import 73304187:"/>
    <s v="Cost Management A 15160049 73304187 2"/>
    <s v="01-APR-2019 Receiving GBP"/>
    <d v="2019-03-29T00:00:00"/>
    <s v="SSCREPMAN,"/>
    <n v="1719"/>
    <s v="Secamb - General Estates Matters - Capsticks Invoice 410896 - 25/10/2018"/>
    <x v="0"/>
    <n v="165074833"/>
    <d v="2019-01-17T00:00:00"/>
    <m/>
    <m/>
    <m/>
    <s v="LONDON-4"/>
    <m/>
    <m/>
    <m/>
    <m/>
    <s v="Planning and Business Development"/>
    <x v="1"/>
    <x v="1"/>
    <x v="1"/>
  </r>
  <r>
    <s v="RYD"/>
    <s v="E35930"/>
    <s v="7308"/>
    <s v="00000"/>
    <s v="00000"/>
    <s v="000000"/>
    <s v="Estates &amp; Facilities"/>
    <s v="Legal Fees"/>
    <s v="Default"/>
    <s v="Default"/>
    <s v="Default"/>
    <n v="-160"/>
    <d v="2019-04-01T00:00:00"/>
    <x v="0"/>
    <s v="Cost Management"/>
    <s v="Journal Import 73304187:"/>
    <s v="Cost Management A 15160049 73304187 2"/>
    <s v="01-APR-2019 Receiving GBP"/>
    <d v="2019-03-29T00:00:00"/>
    <s v="SSCREPMAN,"/>
    <n v="1720"/>
    <s v="Banstead Aerial - Virgin Wayleave - Capsticks Invoice 289969 - 18/10/2016"/>
    <x v="0"/>
    <n v="165074852"/>
    <d v="2019-01-17T00:00:00"/>
    <m/>
    <m/>
    <m/>
    <s v="LONDON-4"/>
    <m/>
    <m/>
    <m/>
    <m/>
    <s v="Planning and Business Development"/>
    <x v="1"/>
    <x v="1"/>
    <x v="1"/>
  </r>
  <r>
    <s v="RYD"/>
    <s v="E35930"/>
    <s v="7308"/>
    <s v="00000"/>
    <s v="00000"/>
    <s v="000000"/>
    <s v="Estates &amp; Facilities"/>
    <s v="Legal Fees"/>
    <s v="Default"/>
    <s v="Default"/>
    <s v="Default"/>
    <n v="-160.80000000000001"/>
    <d v="2019-04-01T00:00:00"/>
    <x v="0"/>
    <s v="Cost Management"/>
    <s v="Journal Import 73304187:"/>
    <s v="Cost Management A 15160049 73304187 2"/>
    <s v="01-APR-2019 Receiving GBP"/>
    <d v="2019-03-29T00:00:00"/>
    <s v="SSCREPMAN,"/>
    <n v="1721"/>
    <s v="Godalming Ambulance Station - Capsticks Invoice 415390 - 19/12/18"/>
    <x v="0"/>
    <n v="165074853"/>
    <d v="2019-01-17T00:00:00"/>
    <m/>
    <m/>
    <m/>
    <s v="LONDON-4"/>
    <m/>
    <m/>
    <m/>
    <m/>
    <s v="Planning and Business Development"/>
    <x v="1"/>
    <x v="1"/>
    <x v="1"/>
  </r>
  <r>
    <s v="RYD"/>
    <s v="E35930"/>
    <s v="7308"/>
    <s v="00000"/>
    <s v="00000"/>
    <s v="000000"/>
    <s v="Estates &amp; Facilities"/>
    <s v="Legal Fees"/>
    <s v="Default"/>
    <s v="Default"/>
    <s v="Default"/>
    <n v="-786"/>
    <d v="2019-04-01T00:00:00"/>
    <x v="0"/>
    <s v="Cost Management"/>
    <s v="Journal Import 73304187:"/>
    <s v="Cost Management A 15160049 73304187 2"/>
    <s v="01-APR-2019 Receiving GBP"/>
    <d v="2019-03-29T00:00:00"/>
    <s v="SSCREPMAN,"/>
    <n v="1722"/>
    <s v="Seca Depot, Yeoman Way, Invoice 415393 - 19/12/2018"/>
    <x v="0"/>
    <n v="165074889"/>
    <d v="2019-01-18T00:00:00"/>
    <m/>
    <m/>
    <m/>
    <s v="LONDON-4"/>
    <m/>
    <m/>
    <m/>
    <m/>
    <s v="Planning and Business Development"/>
    <x v="1"/>
    <x v="1"/>
    <x v="1"/>
  </r>
  <r>
    <s v="RYD"/>
    <s v="E35930"/>
    <s v="7308"/>
    <s v="00000"/>
    <s v="00000"/>
    <s v="000000"/>
    <s v="Estates &amp; Facilities"/>
    <s v="Legal Fees"/>
    <s v="Default"/>
    <s v="Default"/>
    <s v="Default"/>
    <n v="-252"/>
    <d v="2019-04-01T00:00:00"/>
    <x v="0"/>
    <s v="Cost Management"/>
    <s v="Journal Import 73304187:"/>
    <s v="Cost Management A 15160049 73304187 2"/>
    <s v="01-APR-2019 Receiving GBP"/>
    <d v="2019-03-29T00:00:00"/>
    <s v="SSCREPMAN,"/>
    <n v="1723"/>
    <s v="Secamb - General Estates Matters - Capsticks Invoice 403684 - 25/07/2018"/>
    <x v="0"/>
    <n v="165074838"/>
    <d v="2019-01-17T00:00:00"/>
    <m/>
    <m/>
    <m/>
    <s v="LONDON-4"/>
    <m/>
    <m/>
    <m/>
    <m/>
    <s v="Planning and Business Development"/>
    <x v="1"/>
    <x v="1"/>
    <x v="1"/>
  </r>
  <r>
    <s v="RYD"/>
    <s v="E35930"/>
    <s v="7308"/>
    <s v="00000"/>
    <s v="00000"/>
    <s v="000000"/>
    <s v="Estates &amp; Facilities"/>
    <s v="Legal Fees"/>
    <s v="Default"/>
    <s v="Default"/>
    <s v="Default"/>
    <n v="-55"/>
    <d v="2019-04-01T00:00:00"/>
    <x v="0"/>
    <s v="Cost Management"/>
    <s v="Journal Import 73304187:"/>
    <s v="Cost Management A 15160049 73304187 2"/>
    <s v="01-APR-2019 Receiving GBP"/>
    <d v="2019-03-29T00:00:00"/>
    <s v="SSCREPMAN,"/>
    <n v="1724"/>
    <s v="Licence For Alterations at SECAMB, Depot, Yeoman Way - Invoice 418073"/>
    <x v="0"/>
    <n v="165075011"/>
    <d v="2019-01-24T00:00:00"/>
    <m/>
    <m/>
    <m/>
    <s v="LONDON-4"/>
    <m/>
    <m/>
    <m/>
    <m/>
    <s v="Planning and Business Development"/>
    <x v="1"/>
    <x v="1"/>
    <x v="1"/>
  </r>
  <r>
    <s v="RYD"/>
    <s v="E35930"/>
    <s v="7308"/>
    <s v="00000"/>
    <s v="00000"/>
    <s v="000000"/>
    <s v="Estates &amp; Facilities"/>
    <s v="Legal Fees"/>
    <s v="Default"/>
    <s v="Default"/>
    <s v="Default"/>
    <n v="-198"/>
    <d v="2019-04-01T00:00:00"/>
    <x v="0"/>
    <s v="Cost Management"/>
    <s v="Journal Import 73304187:"/>
    <s v="Cost Management A 15160049 73304187 2"/>
    <s v="01-APR-2019 Receiving GBP"/>
    <d v="2019-03-29T00:00:00"/>
    <s v="SSCREPMAN,"/>
    <n v="1725"/>
    <s v="Secamb - General Estates Matters - Capsticks Invoice 415391 - 19/12/18"/>
    <x v="0"/>
    <n v="165074854"/>
    <d v="2019-01-17T00:00:00"/>
    <m/>
    <m/>
    <m/>
    <s v="LONDON-4"/>
    <m/>
    <m/>
    <m/>
    <m/>
    <s v="Planning and Business Development"/>
    <x v="1"/>
    <x v="1"/>
    <x v="1"/>
  </r>
  <r>
    <s v="RYD"/>
    <s v="E35930"/>
    <s v="7308"/>
    <s v="00000"/>
    <s v="00000"/>
    <s v="000000"/>
    <s v="Estates &amp; Facilities"/>
    <s v="Legal Fees"/>
    <s v="Default"/>
    <s v="Default"/>
    <s v="Default"/>
    <n v="-188.1"/>
    <d v="2019-04-01T00:00:00"/>
    <x v="0"/>
    <s v="Cost Management"/>
    <s v="Journal Import 73304187:"/>
    <s v="Cost Management A 15160049 73304187 2"/>
    <s v="01-APR-2019 Receiving GBP"/>
    <d v="2019-03-29T00:00:00"/>
    <s v="SSCREPMAN,"/>
    <n v="1726"/>
    <s v="Dorking Ambulance Station Access - Capsticks Invoice 417605 - 14/1/19"/>
    <x v="0"/>
    <n v="165074856"/>
    <d v="2019-01-17T00:00:00"/>
    <m/>
    <m/>
    <m/>
    <s v="LONDON-4"/>
    <m/>
    <m/>
    <m/>
    <m/>
    <s v="Planning and Business Development"/>
    <x v="1"/>
    <x v="1"/>
    <x v="1"/>
  </r>
  <r>
    <s v="RYD"/>
    <s v="E35930"/>
    <s v="7308"/>
    <s v="00000"/>
    <s v="00000"/>
    <s v="000000"/>
    <s v="Estates &amp; Facilities"/>
    <s v="Legal Fees"/>
    <s v="Default"/>
    <s v="Default"/>
    <s v="Default"/>
    <n v="357"/>
    <d v="2019-04-01T00:00:00"/>
    <x v="0"/>
    <s v="Cost Management"/>
    <s v="Journal Import 74369019:"/>
    <s v="Cost Management A 15368011 74369019"/>
    <s v="30-APR-2019 Receiving GBP"/>
    <d v="2019-04-30T00:00:00"/>
    <s v="SSCREPMAN,"/>
    <n v="1901"/>
    <s v="Licence for the alterations at Yeoman Way - Invoice 426022"/>
    <x v="0"/>
    <n v="165077115"/>
    <d v="2019-04-26T00:00:00"/>
    <m/>
    <m/>
    <m/>
    <s v="LONDON-4"/>
    <m/>
    <m/>
    <m/>
    <m/>
    <s v="Planning and Business Development"/>
    <x v="1"/>
    <x v="1"/>
    <x v="1"/>
  </r>
  <r>
    <s v="RYD"/>
    <s v="E35930"/>
    <s v="7308"/>
    <s v="00000"/>
    <s v="00000"/>
    <s v="000000"/>
    <s v="Estates &amp; Facilities"/>
    <s v="Legal Fees"/>
    <s v="Default"/>
    <s v="Default"/>
    <s v="Default"/>
    <n v="1808"/>
    <d v="2019-04-01T00:00:00"/>
    <x v="0"/>
    <s v="Cost Management"/>
    <s v="Journal Import 74369019:"/>
    <s v="Cost Management A 15368011 74369019"/>
    <s v="30-APR-2019 Receiving GBP"/>
    <d v="2019-04-30T00:00:00"/>
    <s v="SSCREPMAN,"/>
    <n v="1902"/>
    <s v="Sale of Epsom Ambulance Station to The Malins Group and Leaseback to Trust - Invoice 426021"/>
    <x v="0"/>
    <n v="165077116"/>
    <d v="2019-04-26T00:00:00"/>
    <m/>
    <m/>
    <m/>
    <s v="LONDON-4"/>
    <m/>
    <m/>
    <m/>
    <m/>
    <s v="Planning and Business Development"/>
    <x v="1"/>
    <x v="1"/>
    <x v="1"/>
  </r>
  <r>
    <s v="RYD"/>
    <s v="E35930"/>
    <s v="7308"/>
    <s v="00000"/>
    <s v="00000"/>
    <s v="000000"/>
    <s v="Estates &amp; Facilities"/>
    <s v="Legal Fees"/>
    <s v="Default"/>
    <s v="Default"/>
    <s v="Default"/>
    <n v="1"/>
    <d v="2019-04-01T00:00:00"/>
    <x v="0"/>
    <s v="Cost Management"/>
    <s v="Journal Import 74369019:"/>
    <s v="Cost Management A 15368011 74369019"/>
    <s v="30-APR-2019 Receiving GBP"/>
    <d v="2019-04-30T00:00:00"/>
    <s v="SSCREPMAN,"/>
    <n v="1903"/>
    <s v="Orbital House /Ashford 111 fit out Licence for alterations @ 1,250 plus disbursements + VAT"/>
    <x v="0"/>
    <n v="165075309"/>
    <d v="2019-03-26T00:00:00"/>
    <m/>
    <m/>
    <m/>
    <s v="LONDON-4"/>
    <m/>
    <m/>
    <m/>
    <m/>
    <s v="Planning and Business Development"/>
    <x v="1"/>
    <x v="1"/>
    <x v="1"/>
  </r>
  <r>
    <s v="RYD"/>
    <s v="E35930"/>
    <s v="7308"/>
    <s v="00000"/>
    <s v="00000"/>
    <s v="000000"/>
    <s v="Estates &amp; Facilities"/>
    <s v="Legal Fees"/>
    <s v="Default"/>
    <s v="Default"/>
    <s v="Default"/>
    <n v="90"/>
    <d v="2019-04-01T00:00:00"/>
    <x v="0"/>
    <s v="Cost Management"/>
    <s v="Journal Import 74369019:"/>
    <s v="Cost Management A 15368011 74369019"/>
    <s v="30-APR-2019 Receiving GBP"/>
    <d v="2019-04-30T00:00:00"/>
    <s v="SSCREPMAN,"/>
    <n v="1904"/>
    <s v="Secamb - General Estates Matters - Capsticks Invoice 420777 - 20/02/19"/>
    <x v="0"/>
    <n v="165075665"/>
    <d v="2019-02-26T00:00:00"/>
    <m/>
    <m/>
    <m/>
    <s v="LONDON-4"/>
    <m/>
    <m/>
    <m/>
    <m/>
    <s v="Planning and Business Development"/>
    <x v="1"/>
    <x v="1"/>
    <x v="1"/>
  </r>
  <r>
    <s v="RYD"/>
    <s v="E35930"/>
    <s v="7308"/>
    <s v="00000"/>
    <s v="00000"/>
    <s v="000000"/>
    <s v="Estates &amp; Facilities"/>
    <s v="Legal Fees"/>
    <s v="Default"/>
    <s v="Default"/>
    <s v="Default"/>
    <n v="37.200000000000003"/>
    <d v="2019-04-01T00:00:00"/>
    <x v="0"/>
    <s v="Cost Management"/>
    <s v="Journal Import 74369019:"/>
    <s v="Cost Management A 15368011 74369019"/>
    <s v="30-APR-2019 Receiving GBP"/>
    <d v="2019-04-30T00:00:00"/>
    <s v="SSCREPMAN,"/>
    <n v="1905"/>
    <s v="Hythe ACRP Licence Renewal - Capsticks Invoice 410893 - 25/10/2018"/>
    <x v="0"/>
    <n v="165074834"/>
    <d v="2019-01-17T00:00:00"/>
    <m/>
    <m/>
    <m/>
    <s v="LONDON-4"/>
    <m/>
    <m/>
    <m/>
    <m/>
    <s v="Planning and Business Development"/>
    <x v="1"/>
    <x v="1"/>
    <x v="1"/>
  </r>
  <r>
    <s v="RYD"/>
    <s v="E35930"/>
    <s v="7308"/>
    <s v="00000"/>
    <s v="00000"/>
    <s v="000000"/>
    <s v="Estates &amp; Facilities"/>
    <s v="Legal Fees"/>
    <s v="Default"/>
    <s v="Default"/>
    <s v="Default"/>
    <n v="34.96"/>
    <d v="2019-04-01T00:00:00"/>
    <x v="0"/>
    <s v="Cost Management"/>
    <s v="Journal Import 74369019:"/>
    <s v="Cost Management A 15368011 74369019"/>
    <s v="30-APR-2019 Receiving GBP"/>
    <d v="2019-04-30T00:00:00"/>
    <s v="SSCREPMAN,"/>
    <n v="1906"/>
    <s v="Banstead MRC - Restrictive Covenant Review &amp; Advice, Plus Disbursements - Invoice 418074 Top Up to PO 165075012"/>
    <x v="0"/>
    <n v="165075012"/>
    <d v="2019-01-29T00:00:00"/>
    <m/>
    <m/>
    <m/>
    <s v="LONDON-4"/>
    <m/>
    <m/>
    <m/>
    <m/>
    <s v="Planning and Business Development"/>
    <x v="1"/>
    <x v="1"/>
    <x v="1"/>
  </r>
  <r>
    <s v="RYD"/>
    <s v="E35930"/>
    <s v="7308"/>
    <s v="00000"/>
    <s v="00000"/>
    <s v="000000"/>
    <s v="Estates &amp; Facilities"/>
    <s v="Legal Fees"/>
    <s v="Default"/>
    <s v="Default"/>
    <s v="Default"/>
    <n v="1808"/>
    <d v="2019-05-01T00:00:00"/>
    <x v="3"/>
    <s v="Spreadsheet"/>
    <s v="M02 FBP1 Accruals"/>
    <s v="Spreadsheet A 15621791 75705927"/>
    <s v="RYD FIN CAM 1920 02 023 Accrual GBP"/>
    <d v="2019-06-05T00:00:00"/>
    <s v="RYD MCCARTHY, CAROLE"/>
    <n v="69"/>
    <s v="Accrue Legal Fees M02"/>
    <x v="17"/>
    <m/>
    <d v="2019-06-05T00:00:00"/>
    <m/>
    <s v="Accrue Legal Fees M02"/>
    <m/>
    <m/>
    <m/>
    <m/>
    <m/>
    <m/>
    <s v="Planning and Business Development"/>
    <x v="1"/>
    <x v="1"/>
    <x v="1"/>
  </r>
  <r>
    <s v="RYD"/>
    <s v="E35930"/>
    <s v="7308"/>
    <s v="00000"/>
    <s v="00000"/>
    <s v="000000"/>
    <s v="Estates &amp; Facilities"/>
    <s v="Legal Fees"/>
    <s v="Default"/>
    <s v="Default"/>
    <s v="Default"/>
    <n v="1020"/>
    <d v="2019-05-01T00:00:00"/>
    <x v="3"/>
    <s v="Spreadsheet"/>
    <s v="Reverses &quot;RYD FIN BN 1920 01 009 Accrual GBP&quot; journal entry of &quot;Spreadsheet A 15422640 74638648&quot; batch from &quot;APR-19&quot;."/>
    <s v="Reverses &quot;RYD FIN BN 1920 01 009 Accrual GBP&quot;10-MAY-19 17:48:04 - 74747510"/>
    <s v="Reverses &quot;RYD FIN BN 1920 01 009 Accrual GBP&quot;10-MAY-19 17:48:04"/>
    <d v="2019-05-10T00:00:00"/>
    <s v="SSCREPMAN,"/>
    <n v="363"/>
    <s v="7308;WORTHING BOROUGH COUNC    WORTHING    ;Precision pay;Apr-19;"/>
    <x v="18"/>
    <m/>
    <d v="2019-05-10T00:00:00"/>
    <m/>
    <s v="7308;WORTHING BOROUGH COUNC    WORTHING    ;Precision pay;Apr-19;"/>
    <m/>
    <m/>
    <m/>
    <m/>
    <m/>
    <m/>
    <s v="Planning and Business Development"/>
    <x v="1"/>
    <x v="1"/>
    <x v="1"/>
  </r>
  <r>
    <s v="RYD"/>
    <s v="E35930"/>
    <s v="7308"/>
    <s v="00000"/>
    <s v="00000"/>
    <s v="000000"/>
    <s v="Estates &amp; Facilities"/>
    <s v="Legal Fees"/>
    <s v="Default"/>
    <s v="Default"/>
    <s v="Default"/>
    <n v="-1020"/>
    <d v="2019-05-01T00:00:00"/>
    <x v="3"/>
    <s v="Spreadsheet"/>
    <s v="Reverses &quot;RYD FIN BN 1920 01 012 Accrual GBP&quot; journal entry of &quot;Spreadsheet A 15430695 74691181&quot; batch from &quot;APR-19&quot;."/>
    <s v="Reverses &quot;RYD FIN BN 1920 01 012 Accrual GBP&quot;10-MAY-19 17:48:28 - 74747510"/>
    <s v="Reverses &quot;RYD FIN BN 1920 01 012 Accrual GBP&quot;10-MAY-19 17:48:28"/>
    <d v="2019-05-10T00:00:00"/>
    <s v="SSCREPMAN,"/>
    <n v="363"/>
    <s v="7308;RYD FIN BN 1920 01 009 Accrual GBP;Precision pay;Apr-19;"/>
    <x v="19"/>
    <m/>
    <d v="2019-05-10T00:00:00"/>
    <m/>
    <s v="7308;RYD FIN BN 1920 01 009 Accrual GBP;Precision pay;Apr-19;"/>
    <m/>
    <m/>
    <m/>
    <m/>
    <m/>
    <m/>
    <s v="Planning and Business Development"/>
    <x v="1"/>
    <x v="1"/>
    <x v="1"/>
  </r>
  <r>
    <s v="RYD"/>
    <s v="E35930"/>
    <s v="7308"/>
    <s v="00000"/>
    <s v="00000"/>
    <s v="000000"/>
    <s v="Estates &amp; Facilities"/>
    <s v="Legal Fees"/>
    <s v="Default"/>
    <s v="Default"/>
    <s v="Default"/>
    <n v="-1020"/>
    <d v="2019-05-01T00:00:00"/>
    <x v="3"/>
    <s v="Spreadsheet"/>
    <s v="Reverses &quot;RYD FIN BN 1920 01 013 Accrual GBP&quot; journal entry of &quot;Spreadsheet A 15429725 74691334&quot; batch from &quot;APR-19&quot;."/>
    <s v="Reverses &quot;RYD FIN BN 1920 01 013 Accrual GBP&quot;10-MAY-19 17:48:29 - 74747510"/>
    <s v="Reverses &quot;RYD FIN BN 1920 01 013 Accrual GBP&quot;10-MAY-19 17:48:29"/>
    <d v="2019-05-10T00:00:00"/>
    <s v="SSCREPMAN,"/>
    <n v="363"/>
    <s v="7308;WORTHING BOROUGH COUNC    WORTHING    ;Precision pay;Apr-19;"/>
    <x v="20"/>
    <m/>
    <d v="2019-05-10T00:00:00"/>
    <m/>
    <s v="7308;WORTHING BOROUGH COUNC    WORTHING    ;Precision pay;Apr-19;"/>
    <m/>
    <m/>
    <m/>
    <m/>
    <m/>
    <m/>
    <s v="Planning and Business Development"/>
    <x v="1"/>
    <x v="1"/>
    <x v="1"/>
  </r>
  <r>
    <s v="RYD"/>
    <s v="E35930"/>
    <s v="7308"/>
    <s v="00000"/>
    <s v="00000"/>
    <s v="000000"/>
    <s v="Estates &amp; Facilities"/>
    <s v="Legal Fees"/>
    <s v="Default"/>
    <s v="Default"/>
    <s v="Default"/>
    <n v="1020"/>
    <d v="2019-05-01T00:00:00"/>
    <x v="2"/>
    <s v="Spreadsheet"/>
    <s v="BARCLAYCARD PRECISION APR 19"/>
    <s v="Spreadsheet A 15567643 75441954"/>
    <s v="SBSCM JW RYD 001 MAY 19 Adjustment GBP"/>
    <d v="2019-05-29T00:00:00"/>
    <s v="ZZZ WOODMAN, JASON"/>
    <n v="23"/>
    <s v="BARCLAY CARD PAYMENTS"/>
    <x v="21"/>
    <m/>
    <d v="2019-05-29T00:00:00"/>
    <m/>
    <s v="BARCLAY CARD PAYMENTS"/>
    <m/>
    <m/>
    <m/>
    <m/>
    <m/>
    <m/>
    <s v="Planning and Business Development"/>
    <x v="1"/>
    <x v="1"/>
    <x v="1"/>
  </r>
  <r>
    <s v="RYD"/>
    <s v="E35930"/>
    <s v="7308"/>
    <s v="00000"/>
    <s v="00000"/>
    <s v="000000"/>
    <s v="Estates &amp; Facilities"/>
    <s v="Legal Fees"/>
    <s v="Default"/>
    <s v="Default"/>
    <s v="Default"/>
    <n v="49.84"/>
    <d v="2019-05-01T00:00:00"/>
    <x v="2"/>
    <s v="Spreadsheet"/>
    <s v="SBS RYD APR-19 VAT ADJUSTMENT JOURNAL"/>
    <s v="Spreadsheet A 15611714 75657420"/>
    <s v="SBS RYD APR-19 VAT ADJUSTMENT JOURNAL Adjustment GBP"/>
    <d v="2019-06-04T00:00:00"/>
    <s v="SSC BRUCE, EMMA"/>
    <n v="1233"/>
    <s v="CAPSTICKS SOLICITORS-426015-0-https://nww.einvoice-prod.sbs.nhs.uk:8179/invoicepdf/d46d553b-d9a1-57f7-9f4d-24e9b9208186"/>
    <x v="22"/>
    <m/>
    <d v="2019-06-04T00:00:00"/>
    <m/>
    <s v="CAPSTICKS SOLICITORS-426015-0-"/>
    <m/>
    <m/>
    <s v="https://nww.einvoice-prod.sbs.nhs.uk:8179/invoicepdf/d46d553b-d9a1-57f7-9f4d-24e9b9208186"/>
    <m/>
    <m/>
    <m/>
    <s v="Planning and Business Development"/>
    <x v="1"/>
    <x v="1"/>
    <x v="1"/>
  </r>
  <r>
    <s v="RYD"/>
    <s v="E35930"/>
    <s v="7308"/>
    <s v="00000"/>
    <s v="00000"/>
    <s v="000000"/>
    <s v="Estates &amp; Facilities"/>
    <s v="Legal Fees"/>
    <s v="Default"/>
    <s v="Default"/>
    <s v="Default"/>
    <n v="52.6"/>
    <d v="2019-05-01T00:00:00"/>
    <x v="2"/>
    <s v="Spreadsheet"/>
    <s v="SBS RYD APR-19 VAT ADJUSTMENT JOURNAL"/>
    <s v="Spreadsheet A 15611714 75657420"/>
    <s v="SBS RYD APR-19 VAT ADJUSTMENT JOURNAL Adjustment GBP"/>
    <d v="2019-06-04T00:00:00"/>
    <s v="SSC BRUCE, EMMA"/>
    <n v="1234"/>
    <s v="CAPSTICKS SOLICITORS-423768-0-http://nww.docserv.wyss.nhs.uk/synergyiim/dist/?val=1055233_7995375_20190328143542"/>
    <x v="22"/>
    <m/>
    <d v="2019-06-04T00:00:00"/>
    <m/>
    <s v="CAPSTICKS SOLICITORS-423768-0-"/>
    <m/>
    <m/>
    <s v="http://nww.docserv.wyss.nhs.uk/synergyiim/dist/?val=1055233_7995375_20190328143542"/>
    <m/>
    <m/>
    <m/>
    <s v="Planning and Business Development"/>
    <x v="1"/>
    <x v="1"/>
    <x v="1"/>
  </r>
  <r>
    <s v="RYD"/>
    <s v="E35930"/>
    <s v="7308"/>
    <s v="00000"/>
    <s v="00000"/>
    <s v="000000"/>
    <s v="Estates &amp; Facilities"/>
    <s v="Legal Fees"/>
    <s v="Default"/>
    <s v="Default"/>
    <s v="Default"/>
    <n v="144"/>
    <d v="2019-05-01T00:00:00"/>
    <x v="2"/>
    <s v="Spreadsheet"/>
    <s v="SBS RYD APR-19 VAT ADJUSTMENT JOURNAL"/>
    <s v="Spreadsheet A 15611714 75657420"/>
    <s v="SBS RYD APR-19 VAT ADJUSTMENT JOURNAL Adjustment GBP"/>
    <d v="2019-06-04T00:00:00"/>
    <s v="SSC BRUCE, EMMA"/>
    <n v="1235"/>
    <s v="CAPSTICKS SOLICITORS-423131-0-https://nww.einvoice-prod.sbs.nhs.uk:8179/invoicepdf/719ba98a-bf51-5c8e-ad3e-81401db4f71e"/>
    <x v="22"/>
    <m/>
    <d v="2019-06-04T00:00:00"/>
    <m/>
    <s v="CAPSTICKS SOLICITORS-423131-0-"/>
    <m/>
    <m/>
    <s v="https://nww.einvoice-prod.sbs.nhs.uk:8179/invoicepdf/719ba98a-bf51-5c8e-ad3e-81401db4f71e"/>
    <m/>
    <m/>
    <m/>
    <s v="Planning and Business Development"/>
    <x v="1"/>
    <x v="1"/>
    <x v="1"/>
  </r>
  <r>
    <s v="RYD"/>
    <s v="E35930"/>
    <s v="7308"/>
    <s v="00000"/>
    <s v="00000"/>
    <s v="000000"/>
    <s v="Estates &amp; Facilities"/>
    <s v="Legal Fees"/>
    <s v="Default"/>
    <s v="Default"/>
    <s v="Default"/>
    <n v="-144"/>
    <d v="2019-05-01T00:00:00"/>
    <x v="2"/>
    <s v="Spreadsheet"/>
    <s v="SBS RYD APR-19 VAT ADJUSTMENT JOURNAL"/>
    <s v="Spreadsheet A 15611714 75657420"/>
    <s v="SBS RYD APR-19 VAT ADJUSTMENT JOURNAL Adjustment GBP"/>
    <d v="2019-06-04T00:00:00"/>
    <s v="SSC BRUCE, EMMA"/>
    <n v="1236"/>
    <s v="CAPSTICKS SOLICITORS-423131-0-https://nww.einvoice-prod.sbs.nhs.uk:8179/invoicepdf/719ba98a-bf51-5c8e-ad3e-81401db4f71e"/>
    <x v="22"/>
    <m/>
    <d v="2019-06-04T00:00:00"/>
    <m/>
    <s v="CAPSTICKS SOLICITORS-423131-0-"/>
    <m/>
    <m/>
    <s v="https://nww.einvoice-prod.sbs.nhs.uk:8179/invoicepdf/719ba98a-bf51-5c8e-ad3e-81401db4f71e"/>
    <m/>
    <m/>
    <m/>
    <s v="Planning and Business Development"/>
    <x v="1"/>
    <x v="1"/>
    <x v="1"/>
  </r>
  <r>
    <s v="RYD"/>
    <s v="E35930"/>
    <s v="7308"/>
    <s v="00000"/>
    <s v="00000"/>
    <s v="000000"/>
    <s v="Estates &amp; Facilities"/>
    <s v="Legal Fees"/>
    <s v="Default"/>
    <s v="Default"/>
    <s v="Default"/>
    <n v="357"/>
    <d v="2019-05-01T00:00:00"/>
    <x v="1"/>
    <s v="Payables"/>
    <s v="Journal Import 74415294:"/>
    <s v="Payables A 15371458 74415294"/>
    <s v="MAY-19 Purchase Invoices GBP"/>
    <d v="2019-05-01T00:00:00"/>
    <s v="SSCREPMAN,"/>
    <n v="29"/>
    <s v="Journal Import Created"/>
    <x v="0"/>
    <n v="426022"/>
    <d v="2019-04-16T00:00:00"/>
    <n v="165077116"/>
    <m/>
    <s v="PO Invoice"/>
    <m/>
    <s v="https://nww.einvoice-prod.sbs.nhs.uk:8179/invoicepdf/767f2219-c116-5d94-86e4-321521185b16"/>
    <n v="1"/>
    <n v="357"/>
    <m/>
    <s v="Planning and Business Development"/>
    <x v="1"/>
    <x v="1"/>
    <x v="1"/>
  </r>
  <r>
    <s v="RYD"/>
    <s v="E35930"/>
    <s v="7308"/>
    <s v="00000"/>
    <s v="00000"/>
    <s v="000000"/>
    <s v="Estates &amp; Facilities"/>
    <s v="Legal Fees"/>
    <s v="Default"/>
    <s v="Default"/>
    <s v="Default"/>
    <n v="249.2"/>
    <d v="2019-05-01T00:00:00"/>
    <x v="1"/>
    <s v="Payables"/>
    <s v="Journal Import 74708718:"/>
    <s v="Payables A 15431094 74708718"/>
    <s v="MAY-19 Purchase Invoices GBP"/>
    <d v="2019-05-09T00:00:00"/>
    <s v="SSCREPMAN,"/>
    <n v="20"/>
    <s v="Journal Import Created"/>
    <x v="0"/>
    <n v="426015"/>
    <d v="2019-04-16T00:00:00"/>
    <n v="165077288"/>
    <m/>
    <s v="PO Invoice"/>
    <m/>
    <s v="https://nww.einvoice-prod.sbs.nhs.uk:8179/invoicepdf/d46d553b-d9a1-57f7-9f4d-24e9b9208186"/>
    <n v="1"/>
    <n v="249"/>
    <m/>
    <s v="Planning and Business Development"/>
    <x v="1"/>
    <x v="1"/>
    <x v="1"/>
  </r>
  <r>
    <s v="RYD"/>
    <s v="E35930"/>
    <s v="7308"/>
    <s v="00000"/>
    <s v="00000"/>
    <s v="000000"/>
    <s v="Estates &amp; Facilities"/>
    <s v="Legal Fees"/>
    <s v="Default"/>
    <s v="Default"/>
    <s v="Default"/>
    <n v="-249.2"/>
    <d v="2019-05-01T00:00:00"/>
    <x v="1"/>
    <s v="Payables"/>
    <s v="Journal Import 74708718:"/>
    <s v="Payables A 15431094 74708718"/>
    <s v="MAY-19 Purchase Invoices GBP"/>
    <d v="2019-05-09T00:00:00"/>
    <s v="SSCREPMAN,"/>
    <n v="21"/>
    <s v="Journal Import Created"/>
    <x v="0"/>
    <n v="426015"/>
    <d v="2019-04-16T00:00:00"/>
    <n v="165077288"/>
    <m/>
    <s v="PO Invoice"/>
    <m/>
    <s v="https://nww.einvoice-prod.sbs.nhs.uk:8179/invoicepdf/d46d553b-d9a1-57f7-9f4d-24e9b9208186"/>
    <n v="1"/>
    <n v="-249"/>
    <m/>
    <s v="Planning and Business Development"/>
    <x v="1"/>
    <x v="1"/>
    <x v="1"/>
  </r>
  <r>
    <s v="RYD"/>
    <s v="E35930"/>
    <s v="7308"/>
    <s v="00000"/>
    <s v="00000"/>
    <s v="000000"/>
    <s v="Estates &amp; Facilities"/>
    <s v="Legal Fees"/>
    <s v="Default"/>
    <s v="Default"/>
    <s v="Default"/>
    <n v="-357"/>
    <d v="2019-05-01T00:00:00"/>
    <x v="0"/>
    <s v="Cost Management"/>
    <s v="Journal Import 74369019:"/>
    <s v="Cost Management A 15368011 74369019 2"/>
    <s v="01-MAY-2019 Receiving GBP"/>
    <d v="2019-04-30T00:00:00"/>
    <s v="SSCREPMAN,"/>
    <n v="1901"/>
    <s v="Licence for the alterations at Yeoman Way - Invoice 426022"/>
    <x v="0"/>
    <n v="165077115"/>
    <d v="2019-04-26T00:00:00"/>
    <m/>
    <m/>
    <m/>
    <s v="LONDON-4"/>
    <m/>
    <m/>
    <m/>
    <m/>
    <s v="Planning and Business Development"/>
    <x v="1"/>
    <x v="1"/>
    <x v="1"/>
  </r>
  <r>
    <s v="RYD"/>
    <s v="E35930"/>
    <s v="7308"/>
    <s v="00000"/>
    <s v="00000"/>
    <s v="000000"/>
    <s v="Estates &amp; Facilities"/>
    <s v="Legal Fees"/>
    <s v="Default"/>
    <s v="Default"/>
    <s v="Default"/>
    <n v="-1808"/>
    <d v="2019-05-01T00:00:00"/>
    <x v="0"/>
    <s v="Cost Management"/>
    <s v="Journal Import 74369019:"/>
    <s v="Cost Management A 15368011 74369019 2"/>
    <s v="01-MAY-2019 Receiving GBP"/>
    <d v="2019-04-30T00:00:00"/>
    <s v="SSCREPMAN,"/>
    <n v="1902"/>
    <s v="Sale of Epsom Ambulance Station to The Malins Group and Leaseback to Trust - Invoice 426021"/>
    <x v="0"/>
    <n v="165077116"/>
    <d v="2019-04-26T00:00:00"/>
    <m/>
    <m/>
    <m/>
    <s v="LONDON-4"/>
    <m/>
    <m/>
    <m/>
    <m/>
    <s v="Planning and Business Development"/>
    <x v="1"/>
    <x v="1"/>
    <x v="1"/>
  </r>
  <r>
    <s v="RYD"/>
    <s v="E35930"/>
    <s v="7308"/>
    <s v="00000"/>
    <s v="00000"/>
    <s v="000000"/>
    <s v="Estates &amp; Facilities"/>
    <s v="Legal Fees"/>
    <s v="Default"/>
    <s v="Default"/>
    <s v="Default"/>
    <n v="-1"/>
    <d v="2019-05-01T00:00:00"/>
    <x v="0"/>
    <s v="Cost Management"/>
    <s v="Journal Import 74369019:"/>
    <s v="Cost Management A 15368011 74369019 2"/>
    <s v="01-MAY-2019 Receiving GBP"/>
    <d v="2019-04-30T00:00:00"/>
    <s v="SSCREPMAN,"/>
    <n v="1903"/>
    <s v="Orbital House /Ashford 111 fit out Licence for alterations @ 1,250 plus disbursements + VAT"/>
    <x v="0"/>
    <n v="165075309"/>
    <d v="2019-03-26T00:00:00"/>
    <m/>
    <m/>
    <m/>
    <s v="LONDON-4"/>
    <m/>
    <m/>
    <m/>
    <m/>
    <s v="Planning and Business Development"/>
    <x v="1"/>
    <x v="1"/>
    <x v="1"/>
  </r>
  <r>
    <s v="RYD"/>
    <s v="E35930"/>
    <s v="7308"/>
    <s v="00000"/>
    <s v="00000"/>
    <s v="000000"/>
    <s v="Estates &amp; Facilities"/>
    <s v="Legal Fees"/>
    <s v="Default"/>
    <s v="Default"/>
    <s v="Default"/>
    <n v="-90"/>
    <d v="2019-05-01T00:00:00"/>
    <x v="0"/>
    <s v="Cost Management"/>
    <s v="Journal Import 74369019:"/>
    <s v="Cost Management A 15368011 74369019 2"/>
    <s v="01-MAY-2019 Receiving GBP"/>
    <d v="2019-04-30T00:00:00"/>
    <s v="SSCREPMAN,"/>
    <n v="1904"/>
    <s v="Secamb - General Estates Matters - Capsticks Invoice 420777 - 20/02/19"/>
    <x v="0"/>
    <n v="165075665"/>
    <d v="2019-02-26T00:00:00"/>
    <m/>
    <m/>
    <m/>
    <s v="LONDON-4"/>
    <m/>
    <m/>
    <m/>
    <m/>
    <s v="Planning and Business Development"/>
    <x v="1"/>
    <x v="1"/>
    <x v="1"/>
  </r>
  <r>
    <s v="RYD"/>
    <s v="E35930"/>
    <s v="7308"/>
    <s v="00000"/>
    <s v="00000"/>
    <s v="000000"/>
    <s v="Estates &amp; Facilities"/>
    <s v="Legal Fees"/>
    <s v="Default"/>
    <s v="Default"/>
    <s v="Default"/>
    <n v="-37.200000000000003"/>
    <d v="2019-05-01T00:00:00"/>
    <x v="0"/>
    <s v="Cost Management"/>
    <s v="Journal Import 74369019:"/>
    <s v="Cost Management A 15368011 74369019 2"/>
    <s v="01-MAY-2019 Receiving GBP"/>
    <d v="2019-04-30T00:00:00"/>
    <s v="SSCREPMAN,"/>
    <n v="1905"/>
    <s v="Hythe ACRP Licence Renewal - Capsticks Invoice 410893 - 25/10/2018"/>
    <x v="0"/>
    <n v="165074834"/>
    <d v="2019-01-17T00:00:00"/>
    <m/>
    <m/>
    <m/>
    <s v="LONDON-4"/>
    <m/>
    <m/>
    <m/>
    <m/>
    <s v="Planning and Business Development"/>
    <x v="1"/>
    <x v="1"/>
    <x v="1"/>
  </r>
  <r>
    <s v="RYD"/>
    <s v="E35930"/>
    <s v="7308"/>
    <s v="00000"/>
    <s v="00000"/>
    <s v="000000"/>
    <s v="Estates &amp; Facilities"/>
    <s v="Legal Fees"/>
    <s v="Default"/>
    <s v="Default"/>
    <s v="Default"/>
    <n v="-34.96"/>
    <d v="2019-05-01T00:00:00"/>
    <x v="0"/>
    <s v="Cost Management"/>
    <s v="Journal Import 74369019:"/>
    <s v="Cost Management A 15368011 74369019 2"/>
    <s v="01-MAY-2019 Receiving GBP"/>
    <d v="2019-04-30T00:00:00"/>
    <s v="SSCREPMAN,"/>
    <n v="1906"/>
    <s v="Banstead MRC - Restrictive Covenant Review &amp; Advice, Plus Disbursements - Invoice 418074 Top Up to PO 165075012"/>
    <x v="0"/>
    <n v="165075012"/>
    <d v="2019-01-29T00:00:00"/>
    <m/>
    <m/>
    <m/>
    <s v="LONDON-4"/>
    <m/>
    <m/>
    <m/>
    <m/>
    <s v="Planning and Business Development"/>
    <x v="1"/>
    <x v="1"/>
    <x v="1"/>
  </r>
  <r>
    <s v="RYD"/>
    <s v="E35930"/>
    <s v="7308"/>
    <s v="00000"/>
    <s v="00000"/>
    <s v="000000"/>
    <s v="Estates &amp; Facilities"/>
    <s v="Legal Fees"/>
    <s v="Default"/>
    <s v="Default"/>
    <s v="Default"/>
    <n v="1"/>
    <d v="2019-05-01T00:00:00"/>
    <x v="0"/>
    <s v="Cost Management"/>
    <s v="Journal Import 75534076:"/>
    <s v="Cost Management A 15584521 75534076"/>
    <s v="31-MAY-2019 Receiving GBP"/>
    <d v="2019-05-31T00:00:00"/>
    <s v="SSCREPMAN,"/>
    <n v="1823"/>
    <s v="Orbital House /Ashford 111 fit out Licence for alterations @ 1,250 plus disbursements + VAT"/>
    <x v="0"/>
    <n v="165075309"/>
    <d v="2019-03-26T00:00:00"/>
    <m/>
    <m/>
    <m/>
    <s v="LONDON-4"/>
    <m/>
    <m/>
    <m/>
    <m/>
    <s v="Planning and Business Development"/>
    <x v="1"/>
    <x v="1"/>
    <x v="1"/>
  </r>
  <r>
    <s v="RYD"/>
    <s v="E35930"/>
    <s v="7308"/>
    <s v="00000"/>
    <s v="00000"/>
    <s v="000000"/>
    <s v="Estates &amp; Facilities"/>
    <s v="Legal Fees"/>
    <s v="Default"/>
    <s v="Default"/>
    <s v="Default"/>
    <n v="34.96"/>
    <d v="2019-05-01T00:00:00"/>
    <x v="0"/>
    <s v="Cost Management"/>
    <s v="Journal Import 75534076:"/>
    <s v="Cost Management A 15584521 75534076"/>
    <s v="31-MAY-2019 Receiving GBP"/>
    <d v="2019-05-31T00:00:00"/>
    <s v="SSCREPMAN,"/>
    <n v="1824"/>
    <s v="Banstead MRC - Restrictive Covenant Review &amp; Advice, Plus Disbursements - Invoice 418074 Top Up to PO 165075012"/>
    <x v="0"/>
    <n v="165075012"/>
    <d v="2019-01-29T00:00:00"/>
    <m/>
    <m/>
    <m/>
    <s v="LONDON-4"/>
    <m/>
    <m/>
    <m/>
    <m/>
    <s v="Planning and Business Development"/>
    <x v="1"/>
    <x v="1"/>
    <x v="1"/>
  </r>
  <r>
    <s v="RYD"/>
    <s v="E35930"/>
    <s v="7308"/>
    <s v="00000"/>
    <s v="00000"/>
    <s v="000000"/>
    <s v="Estates &amp; Facilities"/>
    <s v="Legal Fees"/>
    <s v="Default"/>
    <s v="Default"/>
    <s v="Default"/>
    <n v="37.200000000000003"/>
    <d v="2019-05-01T00:00:00"/>
    <x v="0"/>
    <s v="Cost Management"/>
    <s v="Journal Import 75534076:"/>
    <s v="Cost Management A 15584521 75534076"/>
    <s v="31-MAY-2019 Receiving GBP"/>
    <d v="2019-05-31T00:00:00"/>
    <s v="SSCREPMAN,"/>
    <n v="1825"/>
    <s v="Hythe ACRP Licence Renewal - Capsticks Invoice 410893 - 25/10/2018"/>
    <x v="0"/>
    <n v="165074834"/>
    <d v="2019-01-17T00:00:00"/>
    <m/>
    <m/>
    <m/>
    <s v="LONDON-4"/>
    <m/>
    <m/>
    <m/>
    <m/>
    <s v="Planning and Business Development"/>
    <x v="1"/>
    <x v="1"/>
    <x v="1"/>
  </r>
  <r>
    <s v="RYD"/>
    <s v="E35930"/>
    <s v="7308"/>
    <s v="00000"/>
    <s v="00000"/>
    <s v="000000"/>
    <s v="Estates &amp; Facilities"/>
    <s v="Legal Fees"/>
    <s v="Default"/>
    <s v="Default"/>
    <s v="Default"/>
    <n v="-1808"/>
    <d v="2019-06-01T00:00:00"/>
    <x v="3"/>
    <s v="Spreadsheet"/>
    <s v="Reverses &quot;RYD FIN CAM 1920 02 023 Accrual GBP&quot; journal entry of &quot;Spreadsheet A 15621791 75705927&quot; batch from &quot;MAY-19&quot;."/>
    <s v="Reverses &quot;RYD FIN CAM 1920 02 023 Accrual GBP&quot;11-JUN-19 17:48:43 - 75918047"/>
    <s v="Reverses &quot;RYD FIN CAM 1920 02 023 Accrual GBP&quot;11-JUN-19 17:48:43"/>
    <d v="2019-06-11T00:00:00"/>
    <s v="SSCREPMAN,"/>
    <n v="69"/>
    <s v="Accrue Legal Fees M02"/>
    <x v="23"/>
    <m/>
    <d v="2019-06-11T00:00:00"/>
    <m/>
    <s v="Accrue Legal Fees M02"/>
    <m/>
    <m/>
    <m/>
    <m/>
    <m/>
    <m/>
    <s v="Planning and Business Development"/>
    <x v="1"/>
    <x v="1"/>
    <x v="1"/>
  </r>
  <r>
    <s v="RYD"/>
    <s v="E35930"/>
    <s v="7308"/>
    <s v="00000"/>
    <s v="00000"/>
    <s v="000000"/>
    <s v="Estates &amp; Facilities"/>
    <s v="Legal Fees"/>
    <s v="Default"/>
    <s v="Default"/>
    <s v="Default"/>
    <n v="49.84"/>
    <d v="2019-06-01T00:00:00"/>
    <x v="2"/>
    <s v="Spreadsheet"/>
    <s v="SBS RYD MAY-19 VAT ADJUSTMENT JOURNAL"/>
    <s v="Spreadsheet A 15817430 76629216"/>
    <s v="SBS RYD MAY-19 VAT ADJUSTMENT JOURNAL Adjustment GBP"/>
    <d v="2019-07-02T00:00:00"/>
    <s v="SSC BERNAT, MIRIBELA"/>
    <n v="1532"/>
    <s v="CAPSTICKS SOLICITORS-426015-0-https://nww.einvoice-prod.sbs.nhs.uk:8179/invoicepdf/d46d553b-d9a1-57f7-9f4d-24e9b9208186"/>
    <x v="24"/>
    <m/>
    <d v="2019-07-02T00:00:00"/>
    <m/>
    <s v="CAPSTICKS SOLICITORS-426015-0-"/>
    <m/>
    <m/>
    <s v="https://nww.einvoice-prod.sbs.nhs.uk:8179/invoicepdf/d46d553b-d9a1-57f7-9f4d-24e9b9208186"/>
    <m/>
    <m/>
    <m/>
    <s v="Planning and Business Development"/>
    <x v="1"/>
    <x v="1"/>
    <x v="1"/>
  </r>
  <r>
    <s v="RYD"/>
    <s v="E35930"/>
    <s v="7308"/>
    <s v="00000"/>
    <s v="00000"/>
    <s v="000000"/>
    <s v="Estates &amp; Facilities"/>
    <s v="Legal Fees"/>
    <s v="Default"/>
    <s v="Default"/>
    <s v="Default"/>
    <n v="-49.84"/>
    <d v="2019-06-01T00:00:00"/>
    <x v="2"/>
    <s v="Spreadsheet"/>
    <s v="SBS RYD MAY-19 VAT ADJUSTMENT JOURNAL"/>
    <s v="Spreadsheet A 15817430 76629216"/>
    <s v="SBS RYD MAY-19 VAT ADJUSTMENT JOURNAL Adjustment GBP"/>
    <d v="2019-07-02T00:00:00"/>
    <s v="SSC BERNAT, MIRIBELA"/>
    <n v="1533"/>
    <s v="CAPSTICKS SOLICITORS-426015-0-https://nww.einvoice-prod.sbs.nhs.uk:8179/invoicepdf/d46d553b-d9a1-57f7-9f4d-24e9b9208186"/>
    <x v="24"/>
    <m/>
    <d v="2019-07-02T00:00:00"/>
    <m/>
    <s v="CAPSTICKS SOLICITORS-426015-0-"/>
    <m/>
    <m/>
    <s v="https://nww.einvoice-prod.sbs.nhs.uk:8179/invoicepdf/d46d553b-d9a1-57f7-9f4d-24e9b9208186"/>
    <m/>
    <m/>
    <m/>
    <s v="Planning and Business Development"/>
    <x v="1"/>
    <x v="1"/>
    <x v="1"/>
  </r>
  <r>
    <s v="RYD"/>
    <s v="E35930"/>
    <s v="7308"/>
    <s v="00000"/>
    <s v="00000"/>
    <s v="000000"/>
    <s v="Estates &amp; Facilities"/>
    <s v="Legal Fees"/>
    <s v="Default"/>
    <s v="Default"/>
    <s v="Default"/>
    <n v="49.84"/>
    <d v="2019-06-01T00:00:00"/>
    <x v="2"/>
    <s v="Spreadsheet"/>
    <s v="SBS RYD May-19 Reversal VAT Adjustment Journal"/>
    <s v="Spreadsheet A 15824897 76662610"/>
    <s v="SBS RYD May-19 Reversal VAT Adjustment Journal Adjustment GBP"/>
    <d v="2019-07-03T00:00:00"/>
    <s v="ZZZ URANKAR, SURAJ"/>
    <n v="1532"/>
    <s v="CAPSTICKS SOLICITORS-426015-0-https://nww.einvoice-prod.sbs.nhs.uk:8179/invoicepdf/d46d553b-d9a1-57f7-9f4d-24e9b9208186"/>
    <x v="25"/>
    <m/>
    <d v="2019-07-03T00:00:00"/>
    <m/>
    <s v="CAPSTICKS SOLICITORS-426015-0-"/>
    <m/>
    <m/>
    <s v="https://nww.einvoice-prod.sbs.nhs.uk:8179/invoicepdf/d46d553b-d9a1-57f7-9f4d-24e9b9208186"/>
    <m/>
    <m/>
    <m/>
    <s v="Planning and Business Development"/>
    <x v="1"/>
    <x v="1"/>
    <x v="1"/>
  </r>
  <r>
    <s v="RYD"/>
    <s v="E35930"/>
    <s v="7308"/>
    <s v="00000"/>
    <s v="00000"/>
    <s v="000000"/>
    <s v="Estates &amp; Facilities"/>
    <s v="Legal Fees"/>
    <s v="Default"/>
    <s v="Default"/>
    <s v="Default"/>
    <n v="-49.84"/>
    <d v="2019-06-01T00:00:00"/>
    <x v="2"/>
    <s v="Spreadsheet"/>
    <s v="SBS RYD May-19 Reversal VAT Adjustment Journal"/>
    <s v="Spreadsheet A 15824897 76662610"/>
    <s v="SBS RYD May-19 Reversal VAT Adjustment Journal Adjustment GBP"/>
    <d v="2019-07-03T00:00:00"/>
    <s v="ZZZ URANKAR, SURAJ"/>
    <n v="1533"/>
    <s v="CAPSTICKS SOLICITORS-426015-0-https://nww.einvoice-prod.sbs.nhs.uk:8179/invoicepdf/d46d553b-d9a1-57f7-9f4d-24e9b9208186"/>
    <x v="25"/>
    <m/>
    <d v="2019-07-03T00:00:00"/>
    <m/>
    <s v="CAPSTICKS SOLICITORS-426015-0-"/>
    <m/>
    <m/>
    <s v="https://nww.einvoice-prod.sbs.nhs.uk:8179/invoicepdf/d46d553b-d9a1-57f7-9f4d-24e9b9208186"/>
    <m/>
    <m/>
    <m/>
    <s v="Planning and Business Development"/>
    <x v="1"/>
    <x v="1"/>
    <x v="1"/>
  </r>
  <r>
    <s v="RYD"/>
    <s v="E35930"/>
    <s v="7308"/>
    <s v="00000"/>
    <s v="00000"/>
    <s v="000000"/>
    <s v="Estates &amp; Facilities"/>
    <s v="Legal Fees"/>
    <s v="Default"/>
    <s v="Default"/>
    <s v="Default"/>
    <n v="49.84"/>
    <d v="2019-06-01T00:00:00"/>
    <x v="2"/>
    <s v="Spreadsheet"/>
    <s v="SBS RYD May-19 VAT Adjustment journal"/>
    <s v="Spreadsheet A 15826212 76673751"/>
    <s v="SBS RYD May-19 VAT Adjustment journal Adjustment GBP"/>
    <d v="2019-07-03T00:00:00"/>
    <s v="ZZZ URANKAR, SURAJ"/>
    <n v="1532"/>
    <s v="CAPSTICKS SOLICITORS-426015-0-https://nww.einvoice-prod.sbs.nhs.uk:8179/invoicepdf/d46d553b-d9a1-57f7-9f4d-24e9b9208186"/>
    <x v="24"/>
    <m/>
    <d v="2019-07-03T00:00:00"/>
    <m/>
    <s v="CAPSTICKS SOLICITORS-426015-0-"/>
    <m/>
    <m/>
    <s v="https://nww.einvoice-prod.sbs.nhs.uk:8179/invoicepdf/d46d553b-d9a1-57f7-9f4d-24e9b9208186"/>
    <m/>
    <m/>
    <m/>
    <s v="Planning and Business Development"/>
    <x v="1"/>
    <x v="1"/>
    <x v="1"/>
  </r>
  <r>
    <s v="RYD"/>
    <s v="E35930"/>
    <s v="7308"/>
    <s v="00000"/>
    <s v="00000"/>
    <s v="000000"/>
    <s v="Estates &amp; Facilities"/>
    <s v="Legal Fees"/>
    <s v="Default"/>
    <s v="Default"/>
    <s v="Default"/>
    <n v="-49.84"/>
    <d v="2019-06-01T00:00:00"/>
    <x v="2"/>
    <s v="Spreadsheet"/>
    <s v="SBS RYD May-19 VAT Adjustment journal"/>
    <s v="Spreadsheet A 15826212 76673751"/>
    <s v="SBS RYD May-19 VAT Adjustment journal Adjustment GBP"/>
    <d v="2019-07-03T00:00:00"/>
    <s v="ZZZ URANKAR, SURAJ"/>
    <n v="1533"/>
    <s v="CAPSTICKS SOLICITORS-426015-0-https://nww.einvoice-prod.sbs.nhs.uk:8179/invoicepdf/d46d553b-d9a1-57f7-9f4d-24e9b9208186"/>
    <x v="24"/>
    <m/>
    <d v="2019-07-03T00:00:00"/>
    <m/>
    <s v="CAPSTICKS SOLICITORS-426015-0-"/>
    <m/>
    <m/>
    <s v="https://nww.einvoice-prod.sbs.nhs.uk:8179/invoicepdf/d46d553b-d9a1-57f7-9f4d-24e9b9208186"/>
    <m/>
    <m/>
    <m/>
    <s v="Planning and Business Development"/>
    <x v="1"/>
    <x v="1"/>
    <x v="1"/>
  </r>
  <r>
    <s v="RYD"/>
    <s v="E35930"/>
    <s v="7308"/>
    <s v="00000"/>
    <s v="00000"/>
    <s v="000000"/>
    <s v="Estates &amp; Facilities"/>
    <s v="Legal Fees"/>
    <s v="Default"/>
    <s v="Default"/>
    <s v="Default"/>
    <n v="105"/>
    <d v="2019-06-01T00:00:00"/>
    <x v="1"/>
    <s v="Payables"/>
    <s v="Journal Import 75659230:"/>
    <s v="Payables A 15612715 75659230"/>
    <s v="JUN-19 Purchase Invoices GBP"/>
    <d v="2019-06-04T00:00:00"/>
    <s v="SSCREPMAN,"/>
    <n v="53"/>
    <s v="Journal Import Created"/>
    <x v="0"/>
    <n v="428691"/>
    <d v="2019-05-17T00:00:00"/>
    <n v="165077806"/>
    <m/>
    <s v="PO Invoice"/>
    <m/>
    <s v="https://nww.einvoice-prod.sbs.nhs.uk:8179/invoicepdf/73e295cd-4c4d-57b8-a92b-b17fec0379be"/>
    <n v="1"/>
    <n v="105"/>
    <m/>
    <s v="Planning and Business Development"/>
    <x v="1"/>
    <x v="1"/>
    <x v="1"/>
  </r>
  <r>
    <s v="RYD"/>
    <s v="E35930"/>
    <s v="7308"/>
    <s v="00000"/>
    <s v="00000"/>
    <s v="000000"/>
    <s v="Estates &amp; Facilities"/>
    <s v="Legal Fees"/>
    <s v="Default"/>
    <s v="Default"/>
    <s v="Default"/>
    <n v="443.1"/>
    <d v="2019-06-01T00:00:00"/>
    <x v="1"/>
    <s v="Payables"/>
    <s v="Journal Import 75815868:"/>
    <s v="Payables A 15644479 75815868"/>
    <s v="JUN-19 Purchase Invoices GBP"/>
    <d v="2019-06-08T00:00:00"/>
    <s v="SSCREPMAN,"/>
    <n v="20"/>
    <s v="Journal Import Created"/>
    <x v="0"/>
    <n v="428689"/>
    <d v="2019-05-17T00:00:00"/>
    <n v="165077832"/>
    <m/>
    <s v="PO Invoice"/>
    <m/>
    <s v="https://nww.einvoice-prod.sbs.nhs.uk:8179/invoicepdf/bd64785b-fed3-5066-8fd6-0534f4d61f7f"/>
    <n v="1"/>
    <n v="443"/>
    <m/>
    <s v="Planning and Business Development"/>
    <x v="1"/>
    <x v="1"/>
    <x v="1"/>
  </r>
  <r>
    <s v="RYD"/>
    <s v="E35930"/>
    <s v="7308"/>
    <s v="00000"/>
    <s v="00000"/>
    <s v="000000"/>
    <s v="Estates &amp; Facilities"/>
    <s v="Legal Fees"/>
    <s v="Default"/>
    <s v="Default"/>
    <s v="Default"/>
    <n v="96"/>
    <d v="2019-06-01T00:00:00"/>
    <x v="1"/>
    <s v="Payables"/>
    <s v="Journal Import 75815868:"/>
    <s v="Payables A 15644479 75815868"/>
    <s v="JUN-19 Purchase Invoices GBP"/>
    <d v="2019-06-08T00:00:00"/>
    <s v="SSCREPMAN,"/>
    <n v="20"/>
    <s v="Journal Import Created"/>
    <x v="0"/>
    <n v="428693"/>
    <d v="2019-05-17T00:00:00"/>
    <n v="165077836"/>
    <m/>
    <s v="PO Invoice"/>
    <m/>
    <s v="https://nww.einvoice-prod.sbs.nhs.uk:8179/invoicepdf/887058ac-e5c4-58a6-83ed-4f93028069de"/>
    <n v="1"/>
    <n v="96"/>
    <m/>
    <s v="Planning and Business Development"/>
    <x v="1"/>
    <x v="1"/>
    <x v="1"/>
  </r>
  <r>
    <s v="RYD"/>
    <s v="E35930"/>
    <s v="7308"/>
    <s v="00000"/>
    <s v="00000"/>
    <s v="000000"/>
    <s v="Estates &amp; Facilities"/>
    <s v="Legal Fees"/>
    <s v="Default"/>
    <s v="Default"/>
    <s v="Default"/>
    <n v="896"/>
    <d v="2019-06-01T00:00:00"/>
    <x v="1"/>
    <s v="Payables"/>
    <s v="Journal Import 75815868:"/>
    <s v="Payables A 15644479 75815868"/>
    <s v="JUN-19 Purchase Invoices GBP"/>
    <d v="2019-06-08T00:00:00"/>
    <s v="SSCREPMAN,"/>
    <n v="20"/>
    <s v="Journal Import Created"/>
    <x v="0"/>
    <n v="428694"/>
    <d v="2019-05-17T00:00:00"/>
    <n v="165077835"/>
    <m/>
    <s v="PO Invoice"/>
    <m/>
    <s v="https://nww.einvoice-prod.sbs.nhs.uk:8179/invoicepdf/0c0d91ff-9c7e-524a-9e74-fc2452e6fe15"/>
    <n v="1"/>
    <n v="896"/>
    <m/>
    <s v="Planning and Business Development"/>
    <x v="1"/>
    <x v="1"/>
    <x v="1"/>
  </r>
  <r>
    <s v="RYD"/>
    <s v="E35930"/>
    <s v="7308"/>
    <s v="00000"/>
    <s v="00000"/>
    <s v="000000"/>
    <s v="Estates &amp; Facilities"/>
    <s v="Legal Fees"/>
    <s v="Default"/>
    <s v="Default"/>
    <s v="Default"/>
    <n v="229.21"/>
    <d v="2019-06-01T00:00:00"/>
    <x v="1"/>
    <s v="Payables"/>
    <s v="Journal Import 75815868:"/>
    <s v="Payables A 15644479 75815868"/>
    <s v="JUN-19 Purchase Invoices GBP"/>
    <d v="2019-06-08T00:00:00"/>
    <s v="SSCREPMAN,"/>
    <n v="20"/>
    <s v="Journal Import Created"/>
    <x v="0"/>
    <n v="428695"/>
    <d v="2019-05-17T00:00:00"/>
    <n v="165077834"/>
    <m/>
    <s v="PO Invoice"/>
    <m/>
    <s v="https://nww.einvoice-prod.sbs.nhs.uk:8179/invoicepdf/59aa382a-e253-55e6-9d01-37fb2a1b3bad"/>
    <n v="1"/>
    <n v="229"/>
    <m/>
    <s v="Planning and Business Development"/>
    <x v="1"/>
    <x v="1"/>
    <x v="1"/>
  </r>
  <r>
    <s v="RYD"/>
    <s v="E35930"/>
    <s v="7308"/>
    <s v="00000"/>
    <s v="00000"/>
    <s v="000000"/>
    <s v="Estates &amp; Facilities"/>
    <s v="Legal Fees"/>
    <s v="Default"/>
    <s v="Default"/>
    <s v="Default"/>
    <n v="75"/>
    <d v="2019-06-01T00:00:00"/>
    <x v="1"/>
    <s v="Payables"/>
    <s v="Journal Import 75815868:"/>
    <s v="Payables A 15644479 75815868"/>
    <s v="JUN-19 Purchase Invoices GBP"/>
    <d v="2019-06-08T00:00:00"/>
    <s v="SSCREPMAN,"/>
    <n v="20"/>
    <s v="Journal Import Created"/>
    <x v="0"/>
    <n v="428698"/>
    <d v="2019-05-17T00:00:00"/>
    <n v="165077838"/>
    <m/>
    <s v="PO Invoice"/>
    <m/>
    <s v="https://nww.einvoice-prod.sbs.nhs.uk:8179/invoicepdf/f269d668-fe81-5554-8652-4551dc1d7174"/>
    <n v="1"/>
    <n v="75"/>
    <m/>
    <s v="Planning and Business Development"/>
    <x v="1"/>
    <x v="1"/>
    <x v="1"/>
  </r>
  <r>
    <s v="RYD"/>
    <s v="E35930"/>
    <s v="7308"/>
    <s v="00000"/>
    <s v="00000"/>
    <s v="000000"/>
    <s v="Estates &amp; Facilities"/>
    <s v="Legal Fees"/>
    <s v="Default"/>
    <s v="Default"/>
    <s v="Default"/>
    <n v="210"/>
    <d v="2019-06-01T00:00:00"/>
    <x v="1"/>
    <s v="Payables"/>
    <s v="Journal Import 75815868:"/>
    <s v="Payables A 15644479 75815868"/>
    <s v="JUN-19 Purchase Invoices GBP"/>
    <d v="2019-06-08T00:00:00"/>
    <s v="SSCREPMAN,"/>
    <n v="20"/>
    <s v="Journal Import Created"/>
    <x v="0"/>
    <n v="428699"/>
    <d v="2019-05-17T00:00:00"/>
    <n v="165077839"/>
    <m/>
    <s v="PO Invoice"/>
    <m/>
    <s v="https://nww.einvoice-prod.sbs.nhs.uk:8179/invoicepdf/0a6521cc-aeb5-5966-930f-75934d7a5668"/>
    <n v="1"/>
    <n v="210"/>
    <m/>
    <s v="Planning and Business Development"/>
    <x v="1"/>
    <x v="1"/>
    <x v="1"/>
  </r>
  <r>
    <s v="RYD"/>
    <s v="E35930"/>
    <s v="7308"/>
    <s v="00000"/>
    <s v="00000"/>
    <s v="000000"/>
    <s v="Estates &amp; Facilities"/>
    <s v="Legal Fees"/>
    <s v="Default"/>
    <s v="Default"/>
    <s v="Default"/>
    <n v="750"/>
    <d v="2019-06-01T00:00:00"/>
    <x v="1"/>
    <s v="Payables"/>
    <s v="Journal Import 75815868:"/>
    <s v="Payables A 15644479 75815868"/>
    <s v="JUN-19 Purchase Invoices GBP"/>
    <d v="2019-06-08T00:00:00"/>
    <s v="SSCREPMAN,"/>
    <n v="20"/>
    <s v="Journal Import Created"/>
    <x v="0"/>
    <n v="428703"/>
    <d v="2019-05-17T00:00:00"/>
    <n v="165077840"/>
    <m/>
    <s v="PO Invoice"/>
    <m/>
    <s v="https://nww.einvoice-prod.sbs.nhs.uk:8179/invoicepdf/d704689d-36aa-5440-878e-3dcfe9679b81"/>
    <n v="1"/>
    <n v="750"/>
    <m/>
    <s v="Planning and Business Development"/>
    <x v="1"/>
    <x v="1"/>
    <x v="1"/>
  </r>
  <r>
    <s v="RYD"/>
    <s v="E35930"/>
    <s v="7308"/>
    <s v="00000"/>
    <s v="00000"/>
    <s v="000000"/>
    <s v="Estates &amp; Facilities"/>
    <s v="Legal Fees"/>
    <s v="Default"/>
    <s v="Default"/>
    <s v="Default"/>
    <n v="530.6"/>
    <d v="2019-06-01T00:00:00"/>
    <x v="1"/>
    <s v="Payables"/>
    <s v="Journal Import 76469992:"/>
    <s v="Payables A 15785445 76469992"/>
    <s v="JUN-19 Purchase Invoices GBP"/>
    <d v="2019-06-27T00:00:00"/>
    <s v="SSCREPMAN,"/>
    <n v="17"/>
    <s v="Journal Import Created"/>
    <x v="0"/>
    <n v="430679"/>
    <d v="2019-06-27T00:00:00"/>
    <n v="165075309"/>
    <m/>
    <s v="PO Invoice"/>
    <m/>
    <s v="https://nww.einvoice-prod.sbs.nhs.uk:8179/invoicepdf/50d60fea-1cea-5bda-ad9c-779130504d86"/>
    <n v="1"/>
    <n v="531"/>
    <m/>
    <s v="Planning and Business Development"/>
    <x v="1"/>
    <x v="1"/>
    <x v="1"/>
  </r>
  <r>
    <s v="RYD"/>
    <s v="E35930"/>
    <s v="7308"/>
    <s v="00000"/>
    <s v="00000"/>
    <s v="000000"/>
    <s v="Estates &amp; Facilities"/>
    <s v="Legal Fees"/>
    <s v="Default"/>
    <s v="Default"/>
    <s v="Default"/>
    <n v="530.6"/>
    <d v="2019-06-01T00:00:00"/>
    <x v="1"/>
    <s v="Payables"/>
    <s v="Journal Import 76499918:"/>
    <s v="Payables A 15787686 76499918"/>
    <s v="JUN-19 Purchase Invoices GBP"/>
    <d v="2019-06-28T00:00:00"/>
    <s v="SSCREPMAN,"/>
    <n v="42"/>
    <s v="Journal Import Created"/>
    <x v="0"/>
    <n v="430679"/>
    <d v="2019-06-27T00:00:00"/>
    <n v="165075309"/>
    <m/>
    <s v="PO Invoice"/>
    <m/>
    <s v="https://nww.einvoice-prod.sbs.nhs.uk:8179/invoicepdf/50d60fea-1cea-5bda-ad9c-779130504d86"/>
    <n v="1"/>
    <n v="531"/>
    <m/>
    <s v="Planning and Business Development"/>
    <x v="1"/>
    <x v="1"/>
    <x v="1"/>
  </r>
  <r>
    <s v="RYD"/>
    <s v="E35930"/>
    <s v="7308"/>
    <s v="00000"/>
    <s v="00000"/>
    <s v="000000"/>
    <s v="Estates &amp; Facilities"/>
    <s v="Legal Fees"/>
    <s v="Default"/>
    <s v="Default"/>
    <s v="Default"/>
    <n v="-530.6"/>
    <d v="2019-06-01T00:00:00"/>
    <x v="1"/>
    <s v="Payables"/>
    <s v="Journal Import 76499918:"/>
    <s v="Payables A 15787686 76499918"/>
    <s v="JUN-19 Purchase Invoices GBP"/>
    <d v="2019-06-28T00:00:00"/>
    <s v="SSCREPMAN,"/>
    <n v="43"/>
    <s v="Journal Import Created"/>
    <x v="0"/>
    <n v="430679"/>
    <d v="2019-06-27T00:00:00"/>
    <n v="165075309"/>
    <m/>
    <s v="PO Invoice"/>
    <m/>
    <s v="https://nww.einvoice-prod.sbs.nhs.uk:8179/invoicepdf/50d60fea-1cea-5bda-ad9c-779130504d86"/>
    <n v="1"/>
    <n v="-531"/>
    <m/>
    <s v="Planning and Business Development"/>
    <x v="1"/>
    <x v="1"/>
    <x v="1"/>
  </r>
  <r>
    <s v="RYD"/>
    <s v="E35930"/>
    <s v="7308"/>
    <s v="00000"/>
    <s v="00000"/>
    <s v="000000"/>
    <s v="Estates &amp; Facilities"/>
    <s v="Legal Fees"/>
    <s v="Default"/>
    <s v="Default"/>
    <s v="Default"/>
    <n v="-1"/>
    <d v="2019-06-01T00:00:00"/>
    <x v="0"/>
    <s v="Cost Management"/>
    <s v="Journal Import 75534076:"/>
    <s v="Cost Management A 15584521 75534076 2"/>
    <s v="01-JUN-2019 Receiving GBP"/>
    <d v="2019-05-31T00:00:00"/>
    <s v="SSCREPMAN,"/>
    <n v="1823"/>
    <s v="Orbital House /Ashford 111 fit out Licence for alterations @ 1,250 plus disbursements + VAT"/>
    <x v="0"/>
    <n v="165075309"/>
    <d v="2019-03-26T00:00:00"/>
    <m/>
    <m/>
    <m/>
    <s v="LONDON-4"/>
    <m/>
    <m/>
    <m/>
    <m/>
    <s v="Planning and Business Development"/>
    <x v="1"/>
    <x v="1"/>
    <x v="1"/>
  </r>
  <r>
    <s v="RYD"/>
    <s v="E35930"/>
    <s v="7308"/>
    <s v="00000"/>
    <s v="00000"/>
    <s v="000000"/>
    <s v="Estates &amp; Facilities"/>
    <s v="Legal Fees"/>
    <s v="Default"/>
    <s v="Default"/>
    <s v="Default"/>
    <n v="-34.96"/>
    <d v="2019-06-01T00:00:00"/>
    <x v="0"/>
    <s v="Cost Management"/>
    <s v="Journal Import 75534076:"/>
    <s v="Cost Management A 15584521 75534076 2"/>
    <s v="01-JUN-2019 Receiving GBP"/>
    <d v="2019-05-31T00:00:00"/>
    <s v="SSCREPMAN,"/>
    <n v="1824"/>
    <s v="Banstead MRC - Restrictive Covenant Review &amp; Advice, Plus Disbursements - Invoice 418074 Top Up to PO 165075012"/>
    <x v="0"/>
    <n v="165075012"/>
    <d v="2019-01-29T00:00:00"/>
    <m/>
    <m/>
    <m/>
    <s v="LONDON-4"/>
    <m/>
    <m/>
    <m/>
    <m/>
    <s v="Planning and Business Development"/>
    <x v="1"/>
    <x v="1"/>
    <x v="1"/>
  </r>
  <r>
    <s v="RYD"/>
    <s v="E35930"/>
    <s v="7308"/>
    <s v="00000"/>
    <s v="00000"/>
    <s v="000000"/>
    <s v="Estates &amp; Facilities"/>
    <s v="Legal Fees"/>
    <s v="Default"/>
    <s v="Default"/>
    <s v="Default"/>
    <n v="-37.200000000000003"/>
    <d v="2019-06-01T00:00:00"/>
    <x v="0"/>
    <s v="Cost Management"/>
    <s v="Journal Import 75534076:"/>
    <s v="Cost Management A 15584521 75534076 2"/>
    <s v="01-JUN-2019 Receiving GBP"/>
    <d v="2019-05-31T00:00:00"/>
    <s v="SSCREPMAN,"/>
    <n v="1825"/>
    <s v="Hythe ACRP Licence Renewal - Capsticks Invoice 410893 - 25/10/2018"/>
    <x v="0"/>
    <n v="165074834"/>
    <d v="2019-01-17T00:00:00"/>
    <m/>
    <m/>
    <m/>
    <s v="LONDON-4"/>
    <m/>
    <m/>
    <m/>
    <m/>
    <s v="Planning and Business Development"/>
    <x v="1"/>
    <x v="1"/>
    <x v="1"/>
  </r>
  <r>
    <s v="RYD"/>
    <s v="E35930"/>
    <s v="7308"/>
    <s v="00000"/>
    <s v="00000"/>
    <s v="000000"/>
    <s v="Estates &amp; Facilities"/>
    <s v="Legal Fees"/>
    <s v="Default"/>
    <s v="Default"/>
    <s v="Default"/>
    <n v="37.200000000000003"/>
    <d v="2019-06-01T00:00:00"/>
    <x v="0"/>
    <s v="Cost Management"/>
    <s v="Journal Import 76509517:"/>
    <s v="Cost Management A 15787163 76509517"/>
    <s v="28-JUN-2019 Receiving GBP"/>
    <d v="2019-06-28T00:00:00"/>
    <s v="SSCREPMAN,"/>
    <n v="1821"/>
    <s v="Hythe ACRP Licence Renewal - Capsticks Invoice 410893 - 25/10/2018"/>
    <x v="0"/>
    <n v="165074834"/>
    <d v="2019-01-17T00:00:00"/>
    <m/>
    <m/>
    <m/>
    <s v="LONDON-4"/>
    <m/>
    <m/>
    <m/>
    <m/>
    <s v="Planning and Business Development"/>
    <x v="1"/>
    <x v="1"/>
    <x v="1"/>
  </r>
  <r>
    <s v="RYD"/>
    <s v="E35930"/>
    <s v="7308"/>
    <s v="00000"/>
    <s v="00000"/>
    <s v="000000"/>
    <s v="Estates &amp; Facilities"/>
    <s v="Legal Fees"/>
    <s v="Default"/>
    <s v="Default"/>
    <s v="Default"/>
    <n v="439"/>
    <d v="2019-06-01T00:00:00"/>
    <x v="0"/>
    <s v="Cost Management"/>
    <s v="Journal Import 76509517:"/>
    <s v="Cost Management A 15787163 76509517"/>
    <s v="28-JUN-2019 Receiving GBP"/>
    <d v="2019-06-28T00:00:00"/>
    <s v="SSCREPMAN,"/>
    <n v="1822"/>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112"/>
    <d v="2019-06-01T00:00:00"/>
    <x v="0"/>
    <s v="Cost Management"/>
    <s v="Journal Import 76509517:"/>
    <s v="Cost Management A 15787163 76509517"/>
    <s v="28-JUN-2019 Receiving GBP"/>
    <d v="2019-06-28T00:00:00"/>
    <s v="SSCREPMAN,"/>
    <n v="1823"/>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45"/>
    <d v="2019-06-01T00:00:00"/>
    <x v="0"/>
    <s v="Cost Management"/>
    <s v="Journal Import 76509517:"/>
    <s v="Cost Management A 15787163 76509517"/>
    <s v="28-JUN-2019 Receiving GBP"/>
    <d v="2019-06-28T00:00:00"/>
    <s v="SSCREPMAN,"/>
    <n v="1824"/>
    <s v="Banstead MRC - Restrictive Covenant Review and Advice, Plus Disbursements - Invoice 428697"/>
    <x v="0"/>
    <n v="165077837"/>
    <d v="2019-06-03T00:00:00"/>
    <m/>
    <m/>
    <m/>
    <s v="LONDON-4"/>
    <m/>
    <m/>
    <m/>
    <m/>
    <s v="Planning and Business Development"/>
    <x v="1"/>
    <x v="1"/>
    <x v="1"/>
  </r>
  <r>
    <s v="RYD"/>
    <s v="E35930"/>
    <s v="7308"/>
    <s v="00000"/>
    <s v="00000"/>
    <s v="000000"/>
    <s v="Estates &amp; Facilities"/>
    <s v="Legal Fees"/>
    <s v="Default"/>
    <s v="Default"/>
    <s v="Default"/>
    <n v="502"/>
    <d v="2019-06-01T00:00:00"/>
    <x v="0"/>
    <s v="Cost Management"/>
    <s v="Journal Import 76509517:"/>
    <s v="Cost Management A 15787163 76509517"/>
    <s v="28-JUN-2019 Receiving GBP"/>
    <d v="2019-06-28T00:00:00"/>
    <s v="SSCREPMAN,"/>
    <n v="1825"/>
    <s v="Secamb -Licence to occupy Rushmoor - Invoice 430681 (attached)"/>
    <x v="0"/>
    <n v="165078325"/>
    <d v="2019-06-25T00:00:00"/>
    <m/>
    <m/>
    <m/>
    <s v="LONDON-4"/>
    <m/>
    <m/>
    <m/>
    <m/>
    <s v="Planning and Business Development"/>
    <x v="1"/>
    <x v="1"/>
    <x v="1"/>
  </r>
  <r>
    <s v="RYD"/>
    <s v="E35930"/>
    <s v="7308"/>
    <s v="00000"/>
    <s v="00000"/>
    <s v="000000"/>
    <s v="Estates &amp; Facilities"/>
    <s v="Legal Fees"/>
    <s v="Default"/>
    <s v="Default"/>
    <s v="Default"/>
    <n v="130"/>
    <d v="2019-06-01T00:00:00"/>
    <x v="0"/>
    <s v="Cost Management"/>
    <s v="Journal Import 76509517:"/>
    <s v="Cost Management A 15787163 76509517"/>
    <s v="28-JUN-2019 Receiving GBP"/>
    <d v="2019-06-28T00:00:00"/>
    <s v="SSCREPMAN,"/>
    <n v="1826"/>
    <s v="Worthing - Licence for alteractions at Yeoman Way - Invoice 428696"/>
    <x v="0"/>
    <n v="165077833"/>
    <d v="2019-06-03T00:00:00"/>
    <m/>
    <m/>
    <m/>
    <s v="LONDON-4"/>
    <m/>
    <m/>
    <m/>
    <m/>
    <s v="Planning and Business Development"/>
    <x v="1"/>
    <x v="1"/>
    <x v="1"/>
  </r>
  <r>
    <s v="RYD"/>
    <s v="E35930"/>
    <s v="7308"/>
    <s v="00000"/>
    <s v="00000"/>
    <s v="000000"/>
    <s v="Estates &amp; Facilities"/>
    <s v="Legal Fees"/>
    <s v="Default"/>
    <s v="Default"/>
    <s v="Default"/>
    <n v="34.96"/>
    <d v="2019-06-01T00:00:00"/>
    <x v="0"/>
    <s v="Cost Management"/>
    <s v="Journal Import 76509517:"/>
    <s v="Cost Management A 15787163 76509517"/>
    <s v="28-JUN-2019 Receiving GBP"/>
    <d v="2019-06-28T00:00:00"/>
    <s v="SSCREPMAN,"/>
    <n v="1827"/>
    <s v="Banstead MRC - Restrictive Covenant Review &amp; Advice, Plus Disbursements - Invoice 418074 Top Up to PO 165075012"/>
    <x v="0"/>
    <n v="165075012"/>
    <d v="2019-01-29T00:00:00"/>
    <m/>
    <m/>
    <m/>
    <s v="LONDON-4"/>
    <m/>
    <m/>
    <m/>
    <m/>
    <s v="Planning and Business Development"/>
    <x v="1"/>
    <x v="1"/>
    <x v="1"/>
  </r>
  <r>
    <s v="RYD"/>
    <s v="E35930"/>
    <s v="7308"/>
    <s v="00000"/>
    <s v="00000"/>
    <s v="000000"/>
    <s v="Estates &amp; Facilities"/>
    <s v="Legal Fees"/>
    <s v="Default"/>
    <s v="Default"/>
    <s v="Default"/>
    <n v="96"/>
    <d v="2019-06-01T00:00:00"/>
    <x v="0"/>
    <s v="Cost Management"/>
    <s v="Journal Import 76509517:"/>
    <s v="Cost Management A 15787163 76509517"/>
    <s v="28-JUN-2019 Receiving GBP"/>
    <d v="2019-06-28T00:00:00"/>
    <s v="SSCREPMAN,"/>
    <n v="1828"/>
    <s v="Secamb - General Estates Matters - Invoice 430675 (Invoice attached)"/>
    <x v="0"/>
    <n v="165078325"/>
    <d v="2019-06-25T00:00:00"/>
    <m/>
    <m/>
    <m/>
    <s v="LONDON-4"/>
    <m/>
    <m/>
    <m/>
    <m/>
    <s v="Planning and Business Development"/>
    <x v="1"/>
    <x v="1"/>
    <x v="1"/>
  </r>
  <r>
    <s v="RYD"/>
    <s v="E35930"/>
    <s v="7308"/>
    <s v="00000"/>
    <s v="00000"/>
    <s v="000000"/>
    <s v="Estates &amp; Facilities"/>
    <s v="Legal Fees"/>
    <s v="Default"/>
    <s v="Default"/>
    <s v="Default"/>
    <n v="1321.25"/>
    <d v="2019-06-01T00:00:00"/>
    <x v="4"/>
    <s v="Local Payments"/>
    <s v="Created from Manual Payment Process"/>
    <s v="Manual Payment Local Payments A 2825580 76022986"/>
    <s v="Manual Payment Trust Local Payments GBP"/>
    <d v="2019-06-14T00:00:00"/>
    <s v="SSCREPMAN,"/>
    <n v="2"/>
    <s v="304745 - Capsticks Solicitors LLP through Payment Request Number: 136840"/>
    <x v="12"/>
    <n v="136840"/>
    <d v="2019-06-14T00:00:00"/>
    <m/>
    <s v="Advance Rent for Quarter Commencing on Date of Lease -Midhurst Fire Station - Lease (TXF/SXR/117800)"/>
    <s v="FASTER PAYMENT - SALARIES"/>
    <s v="RYDRWAQAR"/>
    <m/>
    <m/>
    <m/>
    <m/>
    <s v="Planning and Business Development"/>
    <x v="1"/>
    <x v="1"/>
    <x v="1"/>
  </r>
  <r>
    <s v="RYD"/>
    <s v="E35930"/>
    <s v="7308"/>
    <s v="00000"/>
    <s v="00000"/>
    <s v="000000"/>
    <s v="Estates &amp; Facilities"/>
    <s v="Legal Fees"/>
    <s v="Default"/>
    <s v="Default"/>
    <s v="Default"/>
    <n v="-22"/>
    <d v="2019-07-01T00:00:00"/>
    <x v="5"/>
    <s v="Receivables"/>
    <s v="Journal Import 76683135:"/>
    <s v="Receivables A 15834393 76683135"/>
    <s v="JUL-19 Misc Receipts GBP"/>
    <d v="2019-07-03T00:00:00"/>
    <s v="SSCREPMAN,"/>
    <n v="7"/>
    <s v="Journal Import Created"/>
    <x v="26"/>
    <s v="SBSEFT1306198271282A"/>
    <d v="2019-06-13T00:00:00"/>
    <m/>
    <s v="PAYMENT FROM DESCRIPTION: CAPSTICKS CLNT REFERENCE: REFUND SAS1825**NO DETAILS FOUND, HAVE TO EMAIL TRUST SH140619**APPLIED AS PER EMAIL ATTACHED SA03072019**"/>
    <s v="RYD_10005676_CREATE"/>
    <n v="10005676"/>
    <m/>
    <m/>
    <m/>
    <m/>
    <s v="Planning and Business Development"/>
    <x v="1"/>
    <x v="1"/>
    <x v="1"/>
  </r>
  <r>
    <s v="RYD"/>
    <s v="E35930"/>
    <s v="7308"/>
    <s v="00000"/>
    <s v="00000"/>
    <s v="000000"/>
    <s v="Estates &amp; Facilities"/>
    <s v="Legal Fees"/>
    <s v="Default"/>
    <s v="Default"/>
    <s v="Default"/>
    <n v="736"/>
    <d v="2019-07-01T00:00:00"/>
    <x v="1"/>
    <s v="Payables"/>
    <s v="Journal Import 76588980:"/>
    <s v="Payables A 15806573 76588980"/>
    <s v="JUL-19 Purchase Invoices GBP"/>
    <d v="2019-07-01T00:00:00"/>
    <s v="SSCREPMAN,"/>
    <n v="38"/>
    <s v="Journal Import Created"/>
    <x v="0"/>
    <n v="430671"/>
    <d v="2019-06-16T00:00:00"/>
    <n v="165078325"/>
    <m/>
    <s v="PO Invoice"/>
    <m/>
    <s v="https://nww.einvoice-prod.sbs.nhs.uk:8179/invoicepdf/b0874f89-4384-55e7-a82b-c275f483735a"/>
    <n v="1"/>
    <n v="736"/>
    <m/>
    <s v="Planning and Business Development"/>
    <x v="1"/>
    <x v="1"/>
    <x v="1"/>
  </r>
  <r>
    <s v="RYD"/>
    <s v="E35930"/>
    <s v="7308"/>
    <s v="00000"/>
    <s v="00000"/>
    <s v="000000"/>
    <s v="Estates &amp; Facilities"/>
    <s v="Legal Fees"/>
    <s v="Default"/>
    <s v="Default"/>
    <s v="Default"/>
    <n v="1177.8"/>
    <d v="2019-07-01T00:00:00"/>
    <x v="1"/>
    <s v="Payables"/>
    <s v="Journal Import 76588980:"/>
    <s v="Payables A 15806573 76588980"/>
    <s v="JUL-19 Purchase Invoices GBP"/>
    <d v="2019-07-01T00:00:00"/>
    <s v="SSCREPMAN,"/>
    <n v="38"/>
    <s v="Journal Import Created"/>
    <x v="0"/>
    <n v="430672"/>
    <d v="2019-06-16T00:00:00"/>
    <n v="165078325"/>
    <m/>
    <s v="PO Invoice"/>
    <m/>
    <s v="https://nww.einvoice-prod.sbs.nhs.uk:8179/invoicepdf/0ccba364-5b3c-59e4-b5f4-ccf982db634f"/>
    <n v="1"/>
    <n v="1178"/>
    <m/>
    <s v="Planning and Business Development"/>
    <x v="1"/>
    <x v="1"/>
    <x v="1"/>
  </r>
  <r>
    <s v="RYD"/>
    <s v="E35930"/>
    <s v="7308"/>
    <s v="00000"/>
    <s v="00000"/>
    <s v="000000"/>
    <s v="Estates &amp; Facilities"/>
    <s v="Legal Fees"/>
    <s v="Default"/>
    <s v="Default"/>
    <s v="Default"/>
    <n v="202"/>
    <d v="2019-07-01T00:00:00"/>
    <x v="1"/>
    <s v="Payables"/>
    <s v="Journal Import 76588980:"/>
    <s v="Payables A 15806573 76588980"/>
    <s v="JUL-19 Purchase Invoices GBP"/>
    <d v="2019-07-01T00:00:00"/>
    <s v="SSCREPMAN,"/>
    <n v="38"/>
    <s v="Journal Import Created"/>
    <x v="0"/>
    <n v="430673"/>
    <d v="2019-06-16T00:00:00"/>
    <n v="165078325"/>
    <m/>
    <s v="PO Invoice"/>
    <m/>
    <s v="https://nww.einvoice-prod.sbs.nhs.uk:8179/invoicepdf/ac62a006-33b5-503e-a69f-c39f64067200"/>
    <n v="1"/>
    <n v="202"/>
    <m/>
    <s v="Planning and Business Development"/>
    <x v="1"/>
    <x v="1"/>
    <x v="1"/>
  </r>
  <r>
    <s v="RYD"/>
    <s v="E35930"/>
    <s v="7308"/>
    <s v="00000"/>
    <s v="00000"/>
    <s v="000000"/>
    <s v="Estates &amp; Facilities"/>
    <s v="Legal Fees"/>
    <s v="Default"/>
    <s v="Default"/>
    <s v="Default"/>
    <n v="530.6"/>
    <d v="2019-07-01T00:00:00"/>
    <x v="1"/>
    <s v="Payables"/>
    <s v="Journal Import 76633739:"/>
    <s v="Payables A 15817829 76633739"/>
    <s v="JUL-19 Purchase Invoices GBP"/>
    <d v="2019-07-02T00:00:00"/>
    <s v="SSCREPMAN,"/>
    <n v="30"/>
    <s v="Journal Import Created"/>
    <x v="0"/>
    <n v="430679"/>
    <d v="2019-06-27T00:00:00"/>
    <n v="165075309"/>
    <m/>
    <s v="PO Invoice"/>
    <m/>
    <s v="https://nww.einvoice-prod.sbs.nhs.uk:8179/invoicepdf/50d60fea-1cea-5bda-ad9c-779130504d86"/>
    <n v="1"/>
    <n v="531"/>
    <m/>
    <s v="Planning and Business Development"/>
    <x v="1"/>
    <x v="1"/>
    <x v="1"/>
  </r>
  <r>
    <s v="RYD"/>
    <s v="E35930"/>
    <s v="7308"/>
    <s v="00000"/>
    <s v="00000"/>
    <s v="000000"/>
    <s v="Estates &amp; Facilities"/>
    <s v="Legal Fees"/>
    <s v="Default"/>
    <s v="Default"/>
    <s v="Default"/>
    <n v="-530.6"/>
    <d v="2019-07-01T00:00:00"/>
    <x v="1"/>
    <s v="Payables"/>
    <s v="Journal Import 76633739:"/>
    <s v="Payables A 15817829 76633739"/>
    <s v="JUL-19 Purchase Invoices GBP"/>
    <d v="2019-07-02T00:00:00"/>
    <s v="SSCREPMAN,"/>
    <n v="31"/>
    <s v="Journal Import Created"/>
    <x v="0"/>
    <n v="430679"/>
    <d v="2019-06-27T00:00:00"/>
    <n v="165075309"/>
    <m/>
    <s v="PO Invoice"/>
    <m/>
    <s v="https://nww.einvoice-prod.sbs.nhs.uk:8179/invoicepdf/50d60fea-1cea-5bda-ad9c-779130504d86"/>
    <n v="1"/>
    <n v="-531"/>
    <m/>
    <s v="Planning and Business Development"/>
    <x v="1"/>
    <x v="1"/>
    <x v="1"/>
  </r>
  <r>
    <s v="RYD"/>
    <s v="E35930"/>
    <s v="7308"/>
    <s v="00000"/>
    <s v="00000"/>
    <s v="000000"/>
    <s v="Estates &amp; Facilities"/>
    <s v="Legal Fees"/>
    <s v="Default"/>
    <s v="Default"/>
    <s v="Default"/>
    <n v="125.4"/>
    <d v="2019-07-01T00:00:00"/>
    <x v="1"/>
    <s v="Payables"/>
    <s v="Journal Import 76967236:"/>
    <s v="Payables A 15884686 76967236"/>
    <s v="JUL-19 Purchase Invoices GBP"/>
    <d v="2019-07-11T00:00:00"/>
    <s v="SSCREPMAN,"/>
    <n v="42"/>
    <s v="Journal Import Created"/>
    <x v="0"/>
    <n v="418065"/>
    <d v="2019-01-21T00:00:00"/>
    <n v="165078325"/>
    <m/>
    <s v="PO Invoice"/>
    <m/>
    <s v="https://nww.einvoice-prod.sbs.nhs.uk:8179/invoicepdf/adaaf5b0-7c3f-51a1-b41c-32d77ff1e606"/>
    <n v="1"/>
    <n v="125"/>
    <m/>
    <s v="Planning and Business Development"/>
    <x v="1"/>
    <x v="1"/>
    <x v="1"/>
  </r>
  <r>
    <s v="RYD"/>
    <s v="E35930"/>
    <s v="7308"/>
    <s v="00000"/>
    <s v="00000"/>
    <s v="000000"/>
    <s v="Estates &amp; Facilities"/>
    <s v="Legal Fees"/>
    <s v="Default"/>
    <s v="Default"/>
    <s v="Default"/>
    <n v="125.4"/>
    <d v="2019-07-01T00:00:00"/>
    <x v="1"/>
    <s v="Payables"/>
    <s v="Journal Import 77000784:"/>
    <s v="Payables A 15893500 77000784"/>
    <s v="JUL-19 Purchase Invoices GBP"/>
    <d v="2019-07-12T00:00:00"/>
    <s v="SSCREPMAN,"/>
    <n v="23"/>
    <s v="Journal Import Created"/>
    <x v="0"/>
    <n v="418065"/>
    <d v="2019-01-21T00:00:00"/>
    <n v="165078325"/>
    <m/>
    <s v="PO Invoice"/>
    <m/>
    <s v="https://nww.einvoice-prod.sbs.nhs.uk:8179/invoicepdf/adaaf5b0-7c3f-51a1-b41c-32d77ff1e606"/>
    <n v="1"/>
    <n v="125"/>
    <m/>
    <s v="Planning and Business Development"/>
    <x v="1"/>
    <x v="1"/>
    <x v="1"/>
  </r>
  <r>
    <s v="RYD"/>
    <s v="E35930"/>
    <s v="7308"/>
    <s v="00000"/>
    <s v="00000"/>
    <s v="000000"/>
    <s v="Estates &amp; Facilities"/>
    <s v="Legal Fees"/>
    <s v="Default"/>
    <s v="Default"/>
    <s v="Default"/>
    <n v="-125.4"/>
    <d v="2019-07-01T00:00:00"/>
    <x v="1"/>
    <s v="Payables"/>
    <s v="Journal Import 77000784:"/>
    <s v="Payables A 15893500 77000784"/>
    <s v="JUL-19 Purchase Invoices GBP"/>
    <d v="2019-07-12T00:00:00"/>
    <s v="SSCREPMAN,"/>
    <n v="24"/>
    <s v="Journal Import Created"/>
    <x v="0"/>
    <n v="418065"/>
    <d v="2019-01-21T00:00:00"/>
    <n v="165078325"/>
    <m/>
    <s v="PO Invoice"/>
    <m/>
    <s v="https://nww.einvoice-prod.sbs.nhs.uk:8179/invoicepdf/adaaf5b0-7c3f-51a1-b41c-32d77ff1e606"/>
    <n v="1"/>
    <n v="-125"/>
    <m/>
    <s v="Planning and Business Development"/>
    <x v="1"/>
    <x v="1"/>
    <x v="1"/>
  </r>
  <r>
    <s v="RYD"/>
    <s v="E35930"/>
    <s v="7308"/>
    <s v="00000"/>
    <s v="00000"/>
    <s v="000000"/>
    <s v="Estates &amp; Facilities"/>
    <s v="Legal Fees"/>
    <s v="Default"/>
    <s v="Default"/>
    <s v="Default"/>
    <n v="655"/>
    <d v="2019-07-01T00:00:00"/>
    <x v="1"/>
    <s v="Payables"/>
    <s v="Journal Import 77375804:"/>
    <s v="Payables A 15974815 77375804"/>
    <s v="JUL-19 Purchase Invoices GBP"/>
    <d v="2019-07-24T00:00:00"/>
    <s v="SSCREPMAN,"/>
    <n v="53"/>
    <s v="Journal Import Created"/>
    <x v="0"/>
    <n v="415393"/>
    <d v="2018-12-19T00:00:00"/>
    <n v="165074889"/>
    <m/>
    <s v="PO Invoice"/>
    <m/>
    <s v="https://nww.einvoice-prod.sbs.nhs.uk:8179/invoicepdf/604f2670-581d-51bb-9c9f-092324dd8519"/>
    <n v="1"/>
    <n v="655"/>
    <m/>
    <s v="Planning and Business Development"/>
    <x v="1"/>
    <x v="1"/>
    <x v="1"/>
  </r>
  <r>
    <s v="RYD"/>
    <s v="E35930"/>
    <s v="7308"/>
    <s v="00000"/>
    <s v="00000"/>
    <s v="000000"/>
    <s v="Estates &amp; Facilities"/>
    <s v="Legal Fees"/>
    <s v="Default"/>
    <s v="Default"/>
    <s v="Default"/>
    <n v="282"/>
    <d v="2019-07-01T00:00:00"/>
    <x v="1"/>
    <s v="Payables"/>
    <s v="Journal Import 77470672:"/>
    <s v="Payables A 15995482 77470672"/>
    <s v="JUL-19 Purchase Invoices GBP"/>
    <d v="2019-07-27T00:00:00"/>
    <s v="SSCREPMAN,"/>
    <n v="13"/>
    <s v="Journal Import Created"/>
    <x v="0"/>
    <n v="433314"/>
    <d v="2019-07-15T00:00:00"/>
    <n v="165075309"/>
    <m/>
    <s v="PO Invoice"/>
    <m/>
    <s v="https://nww.einvoice-prod.sbs.nhs.uk:8179/invoicepdf/ed0ae9c9-e73b-5789-824d-0f67d5a91040"/>
    <n v="1"/>
    <n v="282"/>
    <m/>
    <s v="Planning and Business Development"/>
    <x v="1"/>
    <x v="1"/>
    <x v="1"/>
  </r>
  <r>
    <s v="RYD"/>
    <s v="E35930"/>
    <s v="7308"/>
    <s v="00000"/>
    <s v="00000"/>
    <s v="000000"/>
    <s v="Estates &amp; Facilities"/>
    <s v="Legal Fees"/>
    <s v="Default"/>
    <s v="Default"/>
    <s v="Default"/>
    <n v="722.6"/>
    <d v="2019-07-01T00:00:00"/>
    <x v="1"/>
    <s v="Payables"/>
    <s v="Journal Import 77575084:"/>
    <s v="Payables A 16018824 77575084"/>
    <s v="JUL-19 Purchase Invoices GBP"/>
    <d v="2019-07-30T00:00:00"/>
    <s v="SSCREPMAN,"/>
    <n v="18"/>
    <s v="Journal Import Created"/>
    <x v="0"/>
    <n v="433304"/>
    <d v="2019-07-15T00:00:00"/>
    <n v="165078325"/>
    <m/>
    <s v="PO Invoice"/>
    <m/>
    <s v="https://nww.einvoice-prod.sbs.nhs.uk:8179/invoicepdf/95424e7a-54d9-56e1-8c8f-680a008bfec8"/>
    <n v="1"/>
    <n v="723"/>
    <m/>
    <s v="Planning and Business Development"/>
    <x v="1"/>
    <x v="1"/>
    <x v="1"/>
  </r>
  <r>
    <s v="RYD"/>
    <s v="E35930"/>
    <s v="7308"/>
    <s v="00000"/>
    <s v="00000"/>
    <s v="000000"/>
    <s v="Estates &amp; Facilities"/>
    <s v="Legal Fees"/>
    <s v="Default"/>
    <s v="Default"/>
    <s v="Default"/>
    <n v="96"/>
    <d v="2019-07-01T00:00:00"/>
    <x v="1"/>
    <s v="Payables"/>
    <s v="Journal Import 77575084:"/>
    <s v="Payables A 16018824 77575084"/>
    <s v="JUL-19 Purchase Invoices GBP"/>
    <d v="2019-07-30T00:00:00"/>
    <s v="SSCREPMAN,"/>
    <n v="18"/>
    <s v="Journal Import Created"/>
    <x v="0"/>
    <n v="433305"/>
    <d v="2019-07-15T00:00:00"/>
    <n v="165078325"/>
    <m/>
    <s v="PO Invoice"/>
    <m/>
    <s v="https://nww.einvoice-prod.sbs.nhs.uk:8179/invoicepdf/0aa992bb-dd1c-5476-9c39-a5fb57f7aef5"/>
    <n v="1"/>
    <n v="96"/>
    <m/>
    <s v="Planning and Business Development"/>
    <x v="1"/>
    <x v="1"/>
    <x v="1"/>
  </r>
  <r>
    <s v="RYD"/>
    <s v="E35930"/>
    <s v="7308"/>
    <s v="00000"/>
    <s v="00000"/>
    <s v="000000"/>
    <s v="Estates &amp; Facilities"/>
    <s v="Legal Fees"/>
    <s v="Default"/>
    <s v="Default"/>
    <s v="Default"/>
    <n v="468"/>
    <d v="2019-07-01T00:00:00"/>
    <x v="1"/>
    <s v="Payables"/>
    <s v="Journal Import 77575084:"/>
    <s v="Payables A 16018824 77575084"/>
    <s v="JUL-19 Purchase Invoices GBP"/>
    <d v="2019-07-30T00:00:00"/>
    <s v="SSCREPMAN,"/>
    <n v="18"/>
    <s v="Journal Import Created"/>
    <x v="0"/>
    <n v="433307"/>
    <d v="2019-07-15T00:00:00"/>
    <n v="165078325"/>
    <m/>
    <s v="PO Invoice"/>
    <m/>
    <s v="https://nww.einvoice-prod.sbs.nhs.uk:8179/invoicepdf/34d0518d-24fa-5113-8dd2-47c45e3cf18b"/>
    <n v="1"/>
    <n v="468"/>
    <m/>
    <s v="Planning and Business Development"/>
    <x v="1"/>
    <x v="1"/>
    <x v="1"/>
  </r>
  <r>
    <s v="RYD"/>
    <s v="E35930"/>
    <s v="7308"/>
    <s v="00000"/>
    <s v="00000"/>
    <s v="000000"/>
    <s v="Estates &amp; Facilities"/>
    <s v="Legal Fees"/>
    <s v="Default"/>
    <s v="Default"/>
    <s v="Default"/>
    <n v="539"/>
    <d v="2019-07-01T00:00:00"/>
    <x v="1"/>
    <s v="Payables"/>
    <s v="Journal Import 77619532:"/>
    <s v="Payables A 16026138 77619532"/>
    <s v="JUL-19 Purchase Invoices GBP"/>
    <d v="2019-07-31T00:00:00"/>
    <s v="SSCREPMAN,"/>
    <n v="14"/>
    <s v="Journal Import Created"/>
    <x v="0"/>
    <n v="433309"/>
    <d v="2019-07-15T00:00:00"/>
    <n v="165078325"/>
    <m/>
    <s v="PO Invoice"/>
    <m/>
    <s v="https://nww.einvoice-prod.sbs.nhs.uk:8179/invoicepdf/d1da1282-8703-525c-82bc-a249a94d6fe0"/>
    <n v="1"/>
    <n v="539"/>
    <m/>
    <s v="Planning and Business Development"/>
    <x v="1"/>
    <x v="1"/>
    <x v="1"/>
  </r>
  <r>
    <s v="RYD"/>
    <s v="E35930"/>
    <s v="7308"/>
    <s v="00000"/>
    <s v="00000"/>
    <s v="000000"/>
    <s v="Estates &amp; Facilities"/>
    <s v="Legal Fees"/>
    <s v="Default"/>
    <s v="Default"/>
    <s v="Default"/>
    <n v="-37.200000000000003"/>
    <d v="2019-07-01T00:00:00"/>
    <x v="0"/>
    <s v="Cost Management"/>
    <s v="Journal Import 76509517:"/>
    <s v="Cost Management A 15787163 76509517 2"/>
    <s v="01-JUL-2019 Receiving GBP"/>
    <d v="2019-06-28T00:00:00"/>
    <s v="SSCREPMAN,"/>
    <n v="1821"/>
    <s v="Hythe ACRP Licence Renewal - Capsticks Invoice 410893 - 25/10/2018"/>
    <x v="0"/>
    <n v="165074834"/>
    <d v="2019-01-17T00:00:00"/>
    <m/>
    <m/>
    <m/>
    <s v="LONDON-4"/>
    <m/>
    <m/>
    <m/>
    <m/>
    <s v="Planning and Business Development"/>
    <x v="1"/>
    <x v="1"/>
    <x v="1"/>
  </r>
  <r>
    <s v="RYD"/>
    <s v="E35930"/>
    <s v="7308"/>
    <s v="00000"/>
    <s v="00000"/>
    <s v="000000"/>
    <s v="Estates &amp; Facilities"/>
    <s v="Legal Fees"/>
    <s v="Default"/>
    <s v="Default"/>
    <s v="Default"/>
    <n v="-439"/>
    <d v="2019-07-01T00:00:00"/>
    <x v="0"/>
    <s v="Cost Management"/>
    <s v="Journal Import 76509517:"/>
    <s v="Cost Management A 15787163 76509517 2"/>
    <s v="01-JUL-2019 Receiving GBP"/>
    <d v="2019-06-28T00:00:00"/>
    <s v="SSCREPMAN,"/>
    <n v="1822"/>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112"/>
    <d v="2019-07-01T00:00:00"/>
    <x v="0"/>
    <s v="Cost Management"/>
    <s v="Journal Import 76509517:"/>
    <s v="Cost Management A 15787163 76509517 2"/>
    <s v="01-JUL-2019 Receiving GBP"/>
    <d v="2019-06-28T00:00:00"/>
    <s v="SSCREPMAN,"/>
    <n v="1823"/>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45"/>
    <d v="2019-07-01T00:00:00"/>
    <x v="0"/>
    <s v="Cost Management"/>
    <s v="Journal Import 76509517:"/>
    <s v="Cost Management A 15787163 76509517 2"/>
    <s v="01-JUL-2019 Receiving GBP"/>
    <d v="2019-06-28T00:00:00"/>
    <s v="SSCREPMAN,"/>
    <n v="1824"/>
    <s v="Banstead MRC - Restrictive Covenant Review and Advice, Plus Disbursements - Invoice 428697"/>
    <x v="0"/>
    <n v="165077837"/>
    <d v="2019-06-03T00:00:00"/>
    <m/>
    <m/>
    <m/>
    <s v="LONDON-4"/>
    <m/>
    <m/>
    <m/>
    <m/>
    <s v="Planning and Business Development"/>
    <x v="1"/>
    <x v="1"/>
    <x v="1"/>
  </r>
  <r>
    <s v="RYD"/>
    <s v="E35930"/>
    <s v="7308"/>
    <s v="00000"/>
    <s v="00000"/>
    <s v="000000"/>
    <s v="Estates &amp; Facilities"/>
    <s v="Legal Fees"/>
    <s v="Default"/>
    <s v="Default"/>
    <s v="Default"/>
    <n v="-502"/>
    <d v="2019-07-01T00:00:00"/>
    <x v="0"/>
    <s v="Cost Management"/>
    <s v="Journal Import 76509517:"/>
    <s v="Cost Management A 15787163 76509517 2"/>
    <s v="01-JUL-2019 Receiving GBP"/>
    <d v="2019-06-28T00:00:00"/>
    <s v="SSCREPMAN,"/>
    <n v="1825"/>
    <s v="Secamb -Licence to occupy Rushmoor - Invoice 430681 (attached)"/>
    <x v="0"/>
    <n v="165078325"/>
    <d v="2019-06-25T00:00:00"/>
    <m/>
    <m/>
    <m/>
    <s v="LONDON-4"/>
    <m/>
    <m/>
    <m/>
    <m/>
    <s v="Planning and Business Development"/>
    <x v="1"/>
    <x v="1"/>
    <x v="1"/>
  </r>
  <r>
    <s v="RYD"/>
    <s v="E35930"/>
    <s v="7308"/>
    <s v="00000"/>
    <s v="00000"/>
    <s v="000000"/>
    <s v="Estates &amp; Facilities"/>
    <s v="Legal Fees"/>
    <s v="Default"/>
    <s v="Default"/>
    <s v="Default"/>
    <n v="-130"/>
    <d v="2019-07-01T00:00:00"/>
    <x v="0"/>
    <s v="Cost Management"/>
    <s v="Journal Import 76509517:"/>
    <s v="Cost Management A 15787163 76509517 2"/>
    <s v="01-JUL-2019 Receiving GBP"/>
    <d v="2019-06-28T00:00:00"/>
    <s v="SSCREPMAN,"/>
    <n v="1826"/>
    <s v="Worthing - Licence for alteractions at Yeoman Way - Invoice 428696"/>
    <x v="0"/>
    <n v="165077833"/>
    <d v="2019-06-03T00:00:00"/>
    <m/>
    <m/>
    <m/>
    <s v="LONDON-4"/>
    <m/>
    <m/>
    <m/>
    <m/>
    <s v="Planning and Business Development"/>
    <x v="1"/>
    <x v="1"/>
    <x v="1"/>
  </r>
  <r>
    <s v="RYD"/>
    <s v="E35930"/>
    <s v="7308"/>
    <s v="00000"/>
    <s v="00000"/>
    <s v="000000"/>
    <s v="Estates &amp; Facilities"/>
    <s v="Legal Fees"/>
    <s v="Default"/>
    <s v="Default"/>
    <s v="Default"/>
    <n v="-34.96"/>
    <d v="2019-07-01T00:00:00"/>
    <x v="0"/>
    <s v="Cost Management"/>
    <s v="Journal Import 76509517:"/>
    <s v="Cost Management A 15787163 76509517 2"/>
    <s v="01-JUL-2019 Receiving GBP"/>
    <d v="2019-06-28T00:00:00"/>
    <s v="SSCREPMAN,"/>
    <n v="1827"/>
    <s v="Banstead MRC - Restrictive Covenant Review &amp; Advice, Plus Disbursements - Invoice 418074 Top Up to PO 165075012"/>
    <x v="0"/>
    <n v="165075012"/>
    <d v="2019-01-29T00:00:00"/>
    <m/>
    <m/>
    <m/>
    <s v="LONDON-4"/>
    <m/>
    <m/>
    <m/>
    <m/>
    <s v="Planning and Business Development"/>
    <x v="1"/>
    <x v="1"/>
    <x v="1"/>
  </r>
  <r>
    <s v="RYD"/>
    <s v="E35930"/>
    <s v="7308"/>
    <s v="00000"/>
    <s v="00000"/>
    <s v="000000"/>
    <s v="Estates &amp; Facilities"/>
    <s v="Legal Fees"/>
    <s v="Default"/>
    <s v="Default"/>
    <s v="Default"/>
    <n v="-96"/>
    <d v="2019-07-01T00:00:00"/>
    <x v="0"/>
    <s v="Cost Management"/>
    <s v="Journal Import 76509517:"/>
    <s v="Cost Management A 15787163 76509517 2"/>
    <s v="01-JUL-2019 Receiving GBP"/>
    <d v="2019-06-28T00:00:00"/>
    <s v="SSCREPMAN,"/>
    <n v="1828"/>
    <s v="Secamb - General Estates Matters - Invoice 430675 (Invoice attached)"/>
    <x v="0"/>
    <n v="165078325"/>
    <d v="2019-06-25T00:00:00"/>
    <m/>
    <m/>
    <m/>
    <s v="LONDON-4"/>
    <m/>
    <m/>
    <m/>
    <m/>
    <s v="Planning and Business Development"/>
    <x v="1"/>
    <x v="1"/>
    <x v="1"/>
  </r>
  <r>
    <s v="RYD"/>
    <s v="E35930"/>
    <s v="7308"/>
    <s v="00000"/>
    <s v="00000"/>
    <s v="000000"/>
    <s v="Estates &amp; Facilities"/>
    <s v="Legal Fees"/>
    <s v="Default"/>
    <s v="Default"/>
    <s v="Default"/>
    <n v="130"/>
    <d v="2019-07-01T00:00:00"/>
    <x v="0"/>
    <s v="Cost Management"/>
    <s v="Journal Import 77620373:"/>
    <s v="Cost Management A 16024388 77620373"/>
    <s v="31-JUL-2019 Receiving GBP"/>
    <d v="2019-07-31T00:00:00"/>
    <s v="SSCREPMAN,"/>
    <n v="1840"/>
    <s v="Worthing - Licence for alteractions at Yeoman Way - Invoice 428696"/>
    <x v="0"/>
    <n v="165077833"/>
    <d v="2019-06-03T00:00:00"/>
    <m/>
    <m/>
    <m/>
    <s v="LONDON-4"/>
    <m/>
    <m/>
    <m/>
    <m/>
    <s v="Planning and Business Development"/>
    <x v="1"/>
    <x v="1"/>
    <x v="1"/>
  </r>
  <r>
    <s v="RYD"/>
    <s v="E35930"/>
    <s v="7308"/>
    <s v="00000"/>
    <s v="00000"/>
    <s v="000000"/>
    <s v="Estates &amp; Facilities"/>
    <s v="Legal Fees"/>
    <s v="Default"/>
    <s v="Default"/>
    <s v="Default"/>
    <n v="34.96"/>
    <d v="2019-07-01T00:00:00"/>
    <x v="0"/>
    <s v="Cost Management"/>
    <s v="Journal Import 77620373:"/>
    <s v="Cost Management A 16024388 77620373"/>
    <s v="31-JUL-2019 Receiving GBP"/>
    <d v="2019-07-31T00:00:00"/>
    <s v="SSCREPMAN,"/>
    <n v="1841"/>
    <s v="Banstead MRC - Restrictive Covenant Review &amp; Advice, Plus Disbursements - Invoice 418074 Top Up to PO 165075012"/>
    <x v="0"/>
    <n v="165075012"/>
    <d v="2019-01-29T00:00:00"/>
    <m/>
    <m/>
    <m/>
    <s v="LONDON-4"/>
    <m/>
    <m/>
    <m/>
    <m/>
    <s v="Planning and Business Development"/>
    <x v="1"/>
    <x v="1"/>
    <x v="1"/>
  </r>
  <r>
    <s v="RYD"/>
    <s v="E35930"/>
    <s v="7308"/>
    <s v="00000"/>
    <s v="00000"/>
    <s v="000000"/>
    <s v="Estates &amp; Facilities"/>
    <s v="Legal Fees"/>
    <s v="Default"/>
    <s v="Default"/>
    <s v="Default"/>
    <n v="42"/>
    <d v="2019-07-01T00:00:00"/>
    <x v="0"/>
    <s v="Cost Management"/>
    <s v="Journal Import 77620373:"/>
    <s v="Cost Management A 16024388 77620373"/>
    <s v="31-JUL-2019 Receiving GBP"/>
    <d v="2019-07-31T00:00:00"/>
    <s v="SSCREPMAN,"/>
    <n v="1842"/>
    <s v="Seca Depot, Yeoman Way, Invoice 433310 - 15/07/2019"/>
    <x v="0"/>
    <n v="165078959"/>
    <d v="2019-07-31T00:00:00"/>
    <m/>
    <m/>
    <m/>
    <s v="LONDON-4"/>
    <m/>
    <m/>
    <m/>
    <m/>
    <s v="Planning and Business Development"/>
    <x v="1"/>
    <x v="1"/>
    <x v="1"/>
  </r>
  <r>
    <s v="RYD"/>
    <s v="E35930"/>
    <s v="7308"/>
    <s v="00000"/>
    <s v="00000"/>
    <s v="000000"/>
    <s v="Estates &amp; Facilities"/>
    <s v="Legal Fees"/>
    <s v="Default"/>
    <s v="Default"/>
    <s v="Default"/>
    <n v="439"/>
    <d v="2019-07-01T00:00:00"/>
    <x v="0"/>
    <s v="Cost Management"/>
    <s v="Journal Import 77620373:"/>
    <s v="Cost Management A 16024388 77620373"/>
    <s v="31-JUL-2019 Receiving GBP"/>
    <d v="2019-07-31T00:00:00"/>
    <s v="SSCREPMAN,"/>
    <n v="1843"/>
    <s v=" Bexhill Ambulance Station Surrender  Invoices: 430677 - 16/6/19"/>
    <x v="0"/>
    <n v="165078941"/>
    <d v="2019-07-25T00:00:00"/>
    <m/>
    <m/>
    <m/>
    <s v="LONDON-4"/>
    <m/>
    <m/>
    <m/>
    <m/>
    <s v="Planning and Business Development"/>
    <x v="1"/>
    <x v="1"/>
    <x v="1"/>
  </r>
  <r>
    <s v="RYD"/>
    <s v="E35930"/>
    <s v="7308"/>
    <s v="00000"/>
    <s v="00000"/>
    <s v="000000"/>
    <s v="Estates &amp; Facilities"/>
    <s v="Legal Fees"/>
    <s v="Default"/>
    <s v="Default"/>
    <s v="Default"/>
    <n v="297"/>
    <d v="2019-07-01T00:00:00"/>
    <x v="0"/>
    <s v="Cost Management"/>
    <s v="Journal Import 77620373:"/>
    <s v="Cost Management A 16024388 77620373"/>
    <s v="31-JUL-2019 Receiving GBP"/>
    <d v="2019-07-31T00:00:00"/>
    <s v="SSCREPMAN,"/>
    <n v="1844"/>
    <s v=" Bexhill Ambulance Station Surrender  Invoices: 433311 - 15/7/19"/>
    <x v="0"/>
    <n v="165078941"/>
    <d v="2019-07-25T00:00:00"/>
    <m/>
    <m/>
    <m/>
    <s v="LONDON-4"/>
    <m/>
    <m/>
    <m/>
    <m/>
    <s v="Planning and Business Development"/>
    <x v="1"/>
    <x v="1"/>
    <x v="1"/>
  </r>
  <r>
    <s v="RYD"/>
    <s v="E35930"/>
    <s v="7308"/>
    <s v="00000"/>
    <s v="00000"/>
    <s v="000000"/>
    <s v="Estates &amp; Facilities"/>
    <s v="Legal Fees"/>
    <s v="Default"/>
    <s v="Default"/>
    <s v="Default"/>
    <n v="112"/>
    <d v="2019-07-01T00:00:00"/>
    <x v="0"/>
    <s v="Cost Management"/>
    <s v="Journal Import 77620373:"/>
    <s v="Cost Management A 16024388 77620373"/>
    <s v="31-JUL-2019 Receiving GBP"/>
    <d v="2019-07-31T00:00:00"/>
    <s v="SSCREPMAN,"/>
    <n v="1845"/>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131"/>
    <d v="2019-07-01T00:00:00"/>
    <x v="0"/>
    <s v="Cost Management"/>
    <s v="Journal Import 77620373:"/>
    <s v="Cost Management A 16024388 77620373"/>
    <s v="31-JUL-2019 Receiving GBP"/>
    <d v="2019-07-31T00:00:00"/>
    <s v="SSCREPMAN,"/>
    <n v="1846"/>
    <s v="Seca Depot, Yeoman Way, Invoice 415393 - 19/12/2018"/>
    <x v="0"/>
    <n v="165074889"/>
    <d v="2019-01-18T00:00:00"/>
    <m/>
    <m/>
    <m/>
    <s v="LONDON-4"/>
    <m/>
    <m/>
    <m/>
    <m/>
    <s v="Planning and Business Development"/>
    <x v="1"/>
    <x v="1"/>
    <x v="1"/>
  </r>
  <r>
    <s v="RYD"/>
    <s v="E35930"/>
    <s v="7308"/>
    <s v="00000"/>
    <s v="00000"/>
    <s v="000000"/>
    <s v="Estates &amp; Facilities"/>
    <s v="Legal Fees"/>
    <s v="Default"/>
    <s v="Default"/>
    <s v="Default"/>
    <n v="45"/>
    <d v="2019-07-01T00:00:00"/>
    <x v="0"/>
    <s v="Cost Management"/>
    <s v="Journal Import 77620373:"/>
    <s v="Cost Management A 16024388 77620373"/>
    <s v="31-JUL-2019 Receiving GBP"/>
    <d v="2019-07-31T00:00:00"/>
    <s v="SSCREPMAN,"/>
    <n v="1847"/>
    <s v="Banstead MRC - Restrictive Covenant Review and Advice, Plus Disbursements - Invoice 428697"/>
    <x v="0"/>
    <n v="165077837"/>
    <d v="2019-06-03T00:00:00"/>
    <m/>
    <m/>
    <m/>
    <s v="LONDON-4"/>
    <m/>
    <m/>
    <m/>
    <m/>
    <s v="Planning and Business Development"/>
    <x v="1"/>
    <x v="1"/>
    <x v="1"/>
  </r>
  <r>
    <s v="RYD"/>
    <s v="E35930"/>
    <s v="7308"/>
    <s v="00000"/>
    <s v="00000"/>
    <s v="000000"/>
    <s v="Estates &amp; Facilities"/>
    <s v="Legal Fees"/>
    <s v="Default"/>
    <s v="Default"/>
    <s v="Default"/>
    <n v="96"/>
    <d v="2019-07-01T00:00:00"/>
    <x v="0"/>
    <s v="Cost Management"/>
    <s v="Journal Import 77620373:"/>
    <s v="Cost Management A 16024388 77620373"/>
    <s v="31-JUL-2019 Receiving GBP"/>
    <d v="2019-07-31T00:00:00"/>
    <s v="SSCREPMAN,"/>
    <n v="1848"/>
    <s v="Secamb - General Estates Matters - Invoice 430675 (Invoice attached)"/>
    <x v="0"/>
    <n v="165078325"/>
    <d v="2019-06-25T00:00:00"/>
    <m/>
    <m/>
    <m/>
    <s v="LONDON-4"/>
    <m/>
    <m/>
    <m/>
    <m/>
    <s v="Planning and Business Development"/>
    <x v="1"/>
    <x v="1"/>
    <x v="1"/>
  </r>
  <r>
    <s v="RYD"/>
    <s v="E35930"/>
    <s v="7308"/>
    <s v="00000"/>
    <s v="00000"/>
    <s v="000000"/>
    <s v="Estates &amp; Facilities"/>
    <s v="Legal Fees"/>
    <s v="Default"/>
    <s v="Default"/>
    <s v="Default"/>
    <n v="502"/>
    <d v="2019-07-01T00:00:00"/>
    <x v="0"/>
    <s v="Cost Management"/>
    <s v="Journal Import 77620373:"/>
    <s v="Cost Management A 16024388 77620373"/>
    <s v="31-JUL-2019 Receiving GBP"/>
    <d v="2019-07-31T00:00:00"/>
    <s v="SSCREPMAN,"/>
    <n v="1849"/>
    <s v="Legal and Professional Fees - Licence to Occupy At Rushmoor - Invoice 430681 (15/7/2019)"/>
    <x v="0"/>
    <n v="165078943"/>
    <d v="2019-07-25T00:00:00"/>
    <m/>
    <m/>
    <m/>
    <s v="LONDON-4"/>
    <m/>
    <m/>
    <m/>
    <m/>
    <s v="Planning and Business Development"/>
    <x v="1"/>
    <x v="1"/>
    <x v="1"/>
  </r>
  <r>
    <s v="RYD"/>
    <s v="E35930"/>
    <s v="7308"/>
    <s v="00000"/>
    <s v="00000"/>
    <s v="000000"/>
    <s v="Estates &amp; Facilities"/>
    <s v="Legal Fees"/>
    <s v="Default"/>
    <s v="Default"/>
    <s v="Default"/>
    <n v="1399.88"/>
    <d v="2019-07-01T00:00:00"/>
    <x v="0"/>
    <s v="Cost Management"/>
    <s v="Journal Import 77620373:"/>
    <s v="Cost Management A 16024388 77620373"/>
    <s v="31-JUL-2019 Receiving GBP"/>
    <d v="2019-07-31T00:00:00"/>
    <s v="SSCREPMAN,"/>
    <n v="1850"/>
    <s v="Secamb - General Estates Matters - Unbilled Time - 6000"/>
    <x v="0"/>
    <n v="165078325"/>
    <d v="2019-07-31T00:00:00"/>
    <m/>
    <m/>
    <m/>
    <s v="LONDON-4"/>
    <m/>
    <m/>
    <m/>
    <m/>
    <s v="Planning and Business Development"/>
    <x v="1"/>
    <x v="1"/>
    <x v="1"/>
  </r>
  <r>
    <s v="RYD"/>
    <s v="E35930"/>
    <s v="7308"/>
    <s v="00000"/>
    <s v="00000"/>
    <s v="000000"/>
    <s v="Estates &amp; Facilities"/>
    <s v="Legal Fees"/>
    <s v="Default"/>
    <s v="Default"/>
    <s v="Default"/>
    <n v="37.200000000000003"/>
    <d v="2019-07-01T00:00:00"/>
    <x v="0"/>
    <s v="Cost Management"/>
    <s v="Journal Import 77620373:"/>
    <s v="Cost Management A 16024388 77620373"/>
    <s v="31-JUL-2019 Receiving GBP"/>
    <d v="2019-07-31T00:00:00"/>
    <s v="SSCREPMAN,"/>
    <n v="1851"/>
    <s v="Hythe ACRP Licence Renewal - Capsticks Invoice 410893 - 25/10/2018"/>
    <x v="0"/>
    <n v="165074834"/>
    <d v="2019-01-17T00:00:00"/>
    <m/>
    <m/>
    <m/>
    <s v="LONDON-4"/>
    <m/>
    <m/>
    <m/>
    <m/>
    <s v="Planning and Business Development"/>
    <x v="1"/>
    <x v="1"/>
    <x v="1"/>
  </r>
  <r>
    <s v="RYD"/>
    <s v="E35930"/>
    <s v="7308"/>
    <s v="00000"/>
    <s v="00000"/>
    <s v="000000"/>
    <s v="Estates &amp; Facilities"/>
    <s v="Legal Fees"/>
    <s v="Default"/>
    <s v="Default"/>
    <s v="Default"/>
    <n v="502"/>
    <d v="2019-07-01T00:00:00"/>
    <x v="0"/>
    <s v="Cost Management"/>
    <s v="Journal Import 77620373:"/>
    <s v="Cost Management A 16024388 77620373"/>
    <s v="31-JUL-2019 Receiving GBP"/>
    <d v="2019-07-31T00:00:00"/>
    <s v="SSCREPMAN,"/>
    <n v="1852"/>
    <s v="Secamb -Licence to occupy Rushmoor - Invoice 430681 (attached)"/>
    <x v="0"/>
    <n v="165078325"/>
    <d v="2019-06-25T00:00:00"/>
    <m/>
    <m/>
    <m/>
    <s v="LONDON-4"/>
    <m/>
    <m/>
    <m/>
    <m/>
    <s v="Planning and Business Development"/>
    <x v="1"/>
    <x v="1"/>
    <x v="1"/>
  </r>
  <r>
    <s v="RYD"/>
    <s v="E35930"/>
    <s v="7308"/>
    <s v="00000"/>
    <s v="00000"/>
    <s v="000000"/>
    <s v="Estates &amp; Facilities"/>
    <s v="Legal Fees"/>
    <s v="Default"/>
    <s v="Default"/>
    <s v="Default"/>
    <n v="144"/>
    <d v="2019-07-01T00:00:00"/>
    <x v="0"/>
    <s v="Cost Management"/>
    <s v="Journal Import 77620373:"/>
    <s v="Cost Management A 16024388 77620373"/>
    <s v="31-JUL-2019 Receiving GBP"/>
    <d v="2019-07-31T00:00:00"/>
    <s v="SSCREPMAN,"/>
    <n v="1853"/>
    <s v="Legal and Professional Fees - Licence to Occupy At Rushmoor - Invoice 433316 (7/5/19)"/>
    <x v="0"/>
    <n v="165078943"/>
    <d v="2019-07-25T00:00:00"/>
    <m/>
    <m/>
    <m/>
    <s v="LONDON-4"/>
    <m/>
    <m/>
    <m/>
    <m/>
    <s v="Planning and Business Development"/>
    <x v="1"/>
    <x v="1"/>
    <x v="1"/>
  </r>
  <r>
    <s v="RYD"/>
    <s v="E35930"/>
    <s v="7308"/>
    <s v="00000"/>
    <s v="00000"/>
    <s v="000000"/>
    <s v="Estates &amp; Facilities"/>
    <s v="Legal Fees"/>
    <s v="Default"/>
    <s v="Default"/>
    <s v="Default"/>
    <n v="439"/>
    <d v="2019-07-01T00:00:00"/>
    <x v="0"/>
    <s v="Cost Management"/>
    <s v="Journal Import 77620373:"/>
    <s v="Cost Management A 16024388 77620373"/>
    <s v="31-JUL-2019 Receiving GBP"/>
    <d v="2019-07-31T00:00:00"/>
    <s v="SSCREPMAN,"/>
    <n v="1854"/>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130"/>
    <d v="2019-07-01T00:00:00"/>
    <x v="0"/>
    <s v="Cost Management"/>
    <s v="Journal Import 77620373:"/>
    <s v="Cost Management A 16024388 77620373"/>
    <s v="31-JUL-2019 Receiving GBP"/>
    <d v="2019-07-31T00:00:00"/>
    <s v="SSCREPMAN,"/>
    <n v="1855"/>
    <s v="Seca Depot, Yeoman Way, Invoice 428696 - 17/05/2019"/>
    <x v="0"/>
    <n v="165078959"/>
    <d v="2019-07-31T00:00:00"/>
    <m/>
    <m/>
    <m/>
    <s v="LONDON-4"/>
    <m/>
    <m/>
    <m/>
    <m/>
    <s v="Planning and Business Development"/>
    <x v="1"/>
    <x v="1"/>
    <x v="1"/>
  </r>
  <r>
    <s v="RYD"/>
    <s v="E35930"/>
    <s v="7308"/>
    <s v="00000"/>
    <s v="00000"/>
    <s v="000000"/>
    <s v="Estates &amp; Facilities"/>
    <s v="Legal Fees"/>
    <s v="Default"/>
    <s v="Default"/>
    <s v="Default"/>
    <n v="25.08"/>
    <d v="2019-08-01T00:00:00"/>
    <x v="2"/>
    <s v="Spreadsheet"/>
    <s v="SBS RYD JUL-19 VAT ADJUSTMENT JOURNAL"/>
    <s v="Spreadsheet A 16298769 78835958"/>
    <s v="SBS RYD JUL-19 VAT ADJUSTMENT JOURNAL Adjustment GBP"/>
    <d v="2019-09-05T00:00:00"/>
    <s v="SSC BRUCE, EMMA"/>
    <n v="1340"/>
    <s v="CAPSTICKS SOLICITORS-418065-0-https://nww.einvoice-prod.sbs.nhs.uk:8179/invoicepdf/adaaf5b0-7c3f-51a1-b41c-32d77ff1e606"/>
    <x v="27"/>
    <m/>
    <d v="2019-09-05T00:00:00"/>
    <m/>
    <s v="CAPSTICKS SOLICITORS-418065-0-"/>
    <m/>
    <m/>
    <s v="https://nww.einvoice-prod.sbs.nhs.uk:8179/invoicepdf/adaaf5b0-7c3f-51a1-b41c-32d77ff1e606"/>
    <m/>
    <m/>
    <m/>
    <s v="Planning and Business Development"/>
    <x v="1"/>
    <x v="1"/>
    <x v="1"/>
  </r>
  <r>
    <s v="RYD"/>
    <s v="E35930"/>
    <s v="7308"/>
    <s v="00000"/>
    <s v="00000"/>
    <s v="000000"/>
    <s v="Estates &amp; Facilities"/>
    <s v="Legal Fees"/>
    <s v="Default"/>
    <s v="Default"/>
    <s v="Default"/>
    <n v="106.12"/>
    <d v="2019-08-01T00:00:00"/>
    <x v="2"/>
    <s v="Spreadsheet"/>
    <s v="SBS RYD JUL-19 VAT ADJUSTMENT JOURNAL"/>
    <s v="Spreadsheet A 16298769 78835958"/>
    <s v="SBS RYD JUL-19 VAT ADJUSTMENT JOURNAL Adjustment GBP"/>
    <d v="2019-09-05T00:00:00"/>
    <s v="SSC BRUCE, EMMA"/>
    <n v="1341"/>
    <s v="CAPSTICKS SOLICITORS-430679-0-https://nww.einvoice-prod.sbs.nhs.uk:8179/invoicepdf/50d60fea-1cea-5bda-ad9c-779130504d86"/>
    <x v="27"/>
    <m/>
    <d v="2019-09-05T00:00:00"/>
    <m/>
    <s v="CAPSTICKS SOLICITORS-430679-0-"/>
    <m/>
    <m/>
    <s v="https://nww.einvoice-prod.sbs.nhs.uk:8179/invoicepdf/50d60fea-1cea-5bda-ad9c-779130504d86"/>
    <m/>
    <m/>
    <m/>
    <s v="Planning and Business Development"/>
    <x v="1"/>
    <x v="1"/>
    <x v="1"/>
  </r>
  <r>
    <s v="RYD"/>
    <s v="E35930"/>
    <s v="7308"/>
    <s v="00000"/>
    <s v="00000"/>
    <s v="000000"/>
    <s v="Estates &amp; Facilities"/>
    <s v="Legal Fees"/>
    <s v="Default"/>
    <s v="Default"/>
    <s v="Default"/>
    <n v="131"/>
    <d v="2019-08-01T00:00:00"/>
    <x v="2"/>
    <s v="Spreadsheet"/>
    <s v="SBS RYD JUL-19 VAT ADJUSTMENT JOURNAL"/>
    <s v="Spreadsheet A 16298769 78835958"/>
    <s v="SBS RYD JUL-19 VAT ADJUSTMENT JOURNAL Adjustment GBP"/>
    <d v="2019-09-05T00:00:00"/>
    <s v="SSC BRUCE, EMMA"/>
    <n v="1342"/>
    <s v="CAPSTICKS SOLICITORS-415393-0-https://nww.einvoice-prod.sbs.nhs.uk:8179/invoicepdf/604f2670-581d-51bb-9c9f-092324dd8519"/>
    <x v="27"/>
    <m/>
    <d v="2019-09-05T00:00:00"/>
    <m/>
    <s v="CAPSTICKS SOLICITORS-415393-0-"/>
    <m/>
    <m/>
    <s v="https://nww.einvoice-prod.sbs.nhs.uk:8179/invoicepdf/604f2670-581d-51bb-9c9f-092324dd8519"/>
    <m/>
    <m/>
    <m/>
    <s v="Planning and Business Development"/>
    <x v="1"/>
    <x v="1"/>
    <x v="1"/>
  </r>
  <r>
    <s v="RYD"/>
    <s v="E35930"/>
    <s v="7308"/>
    <s v="00000"/>
    <s v="00000"/>
    <s v="000000"/>
    <s v="Estates &amp; Facilities"/>
    <s v="Legal Fees"/>
    <s v="Default"/>
    <s v="Default"/>
    <s v="Default"/>
    <n v="-25.08"/>
    <d v="2019-08-01T00:00:00"/>
    <x v="2"/>
    <s v="Spreadsheet"/>
    <s v="SBS RYD JUL-19 VAT ADJUSTMENT JOURNAL"/>
    <s v="Spreadsheet A 16298769 78835958"/>
    <s v="SBS RYD JUL-19 VAT ADJUSTMENT JOURNAL Adjustment GBP"/>
    <d v="2019-09-05T00:00:00"/>
    <s v="SSC BRUCE, EMMA"/>
    <n v="1343"/>
    <s v="CAPSTICKS SOLICITORS-OR12_835-418065-25.08-https://nww.einvoice-prod.sbs.nhs.uk:8179/invoicepdf/adaaf5b0-7c3f-51a1-b41c-32d77ff1e606"/>
    <x v="27"/>
    <m/>
    <d v="2019-09-05T00:00:00"/>
    <m/>
    <s v="CAPSTICKS SOLICITORS-OR12_835-418065-25.08-"/>
    <m/>
    <m/>
    <s v="https://nww.einvoice-prod.sbs.nhs.uk:8179/invoicepdf/adaaf5b0-7c3f-51a1-b41c-32d77ff1e606"/>
    <m/>
    <m/>
    <m/>
    <s v="Planning and Business Development"/>
    <x v="1"/>
    <x v="1"/>
    <x v="1"/>
  </r>
  <r>
    <s v="RYD"/>
    <s v="E35930"/>
    <s v="7308"/>
    <s v="00000"/>
    <s v="00000"/>
    <s v="000000"/>
    <s v="Estates &amp; Facilities"/>
    <s v="Legal Fees"/>
    <s v="Default"/>
    <s v="Default"/>
    <s v="Default"/>
    <n v="-106.12"/>
    <d v="2019-08-01T00:00:00"/>
    <x v="2"/>
    <s v="Spreadsheet"/>
    <s v="SBS RYD JUL-19 VAT ADJUSTMENT JOURNAL"/>
    <s v="Spreadsheet A 16298769 78835958"/>
    <s v="SBS RYD JUL-19 VAT ADJUSTMENT JOURNAL Adjustment GBP"/>
    <d v="2019-09-05T00:00:00"/>
    <s v="SSC BRUCE, EMMA"/>
    <n v="1344"/>
    <s v="CAPSTICKS SOLICITORS-430679-0-https://nww.einvoice-prod.sbs.nhs.uk:8179/invoicepdf/50d60fea-1cea-5bda-ad9c-779130504d86"/>
    <x v="27"/>
    <m/>
    <d v="2019-09-05T00:00:00"/>
    <m/>
    <s v="CAPSTICKS SOLICITORS-430679-0-"/>
    <m/>
    <m/>
    <s v="https://nww.einvoice-prod.sbs.nhs.uk:8179/invoicepdf/50d60fea-1cea-5bda-ad9c-779130504d86"/>
    <m/>
    <m/>
    <m/>
    <s v="Planning and Business Development"/>
    <x v="1"/>
    <x v="1"/>
    <x v="1"/>
  </r>
  <r>
    <s v="RYD"/>
    <s v="E35930"/>
    <s v="7308"/>
    <s v="00000"/>
    <s v="00000"/>
    <s v="000000"/>
    <s v="Estates &amp; Facilities"/>
    <s v="Legal Fees"/>
    <s v="Default"/>
    <s v="Default"/>
    <s v="Default"/>
    <n v="384"/>
    <d v="2019-08-01T00:00:00"/>
    <x v="1"/>
    <s v="Payables"/>
    <s v="Journal Import 77660838:"/>
    <s v="Payables A 16033650 77660838"/>
    <s v="AUG-19 Purchase Invoices GBP"/>
    <d v="2019-08-01T00:00:00"/>
    <s v="SSCREPMAN,"/>
    <n v="49"/>
    <s v="Journal Import Created"/>
    <x v="0"/>
    <n v="433306"/>
    <d v="2019-07-15T00:00:00"/>
    <n v="165078325"/>
    <m/>
    <s v="PO Invoice"/>
    <m/>
    <s v="https://nww.einvoice-prod.sbs.nhs.uk:8179/invoicepdf/6930aa66-3baa-54fe-b234-f79280d3919e"/>
    <n v="1"/>
    <n v="384"/>
    <m/>
    <s v="Planning and Business Development"/>
    <x v="1"/>
    <x v="1"/>
    <x v="1"/>
  </r>
  <r>
    <s v="RYD"/>
    <s v="E35930"/>
    <s v="7308"/>
    <s v="00000"/>
    <s v="00000"/>
    <s v="000000"/>
    <s v="Estates &amp; Facilities"/>
    <s v="Legal Fees"/>
    <s v="Default"/>
    <s v="Default"/>
    <s v="Default"/>
    <n v="282"/>
    <d v="2019-08-01T00:00:00"/>
    <x v="1"/>
    <s v="Payables"/>
    <s v="Journal Import 77660838:"/>
    <s v="Payables A 16033650 77660838"/>
    <s v="AUG-19 Purchase Invoices GBP"/>
    <d v="2019-08-01T00:00:00"/>
    <s v="SSCREPMAN,"/>
    <n v="49"/>
    <s v="Journal Import Created"/>
    <x v="0"/>
    <n v="433314"/>
    <d v="2019-07-15T00:00:00"/>
    <n v="165078325"/>
    <m/>
    <s v="PO Invoice"/>
    <m/>
    <s v="https://nww.einvoice-prod.sbs.nhs.uk:8179/invoicepdf/ed0ae9c9-e73b-5789-824d-0f67d5a91040"/>
    <n v="1"/>
    <n v="282"/>
    <m/>
    <s v="Planning and Business Development"/>
    <x v="1"/>
    <x v="1"/>
    <x v="1"/>
  </r>
  <r>
    <s v="RYD"/>
    <s v="E35930"/>
    <s v="7308"/>
    <s v="00000"/>
    <s v="00000"/>
    <s v="000000"/>
    <s v="Estates &amp; Facilities"/>
    <s v="Legal Fees"/>
    <s v="Default"/>
    <s v="Default"/>
    <s v="Default"/>
    <n v="-282"/>
    <d v="2019-08-01T00:00:00"/>
    <x v="1"/>
    <s v="Payables"/>
    <s v="Journal Import 77660838:"/>
    <s v="Payables A 16033650 77660838"/>
    <s v="AUG-19 Purchase Invoices GBP"/>
    <d v="2019-08-01T00:00:00"/>
    <s v="SSCREPMAN,"/>
    <n v="50"/>
    <s v="Journal Import Created"/>
    <x v="0"/>
    <n v="433314"/>
    <d v="2019-07-15T00:00:00"/>
    <n v="165078325"/>
    <m/>
    <s v="PO Invoice"/>
    <m/>
    <s v="https://nww.einvoice-prod.sbs.nhs.uk:8179/invoicepdf/ed0ae9c9-e73b-5789-824d-0f67d5a91040"/>
    <n v="1"/>
    <n v="-282"/>
    <m/>
    <s v="Planning and Business Development"/>
    <x v="1"/>
    <x v="1"/>
    <x v="1"/>
  </r>
  <r>
    <s v="RYD"/>
    <s v="E35930"/>
    <s v="7308"/>
    <s v="00000"/>
    <s v="00000"/>
    <s v="000000"/>
    <s v="Estates &amp; Facilities"/>
    <s v="Legal Fees"/>
    <s v="Default"/>
    <s v="Default"/>
    <s v="Default"/>
    <n v="398"/>
    <d v="2019-08-01T00:00:00"/>
    <x v="1"/>
    <s v="Payables"/>
    <s v="Journal Import 77702936:"/>
    <s v="Payables A 16045566 77702936"/>
    <s v="AUG-19 Purchase Invoices GBP"/>
    <d v="2019-08-02T00:00:00"/>
    <s v="SSCREPMAN,"/>
    <n v="53"/>
    <s v="Journal Import Created"/>
    <x v="0"/>
    <n v="433308"/>
    <d v="2019-07-15T00:00:00"/>
    <n v="165078325"/>
    <m/>
    <s v="PO Invoice"/>
    <m/>
    <s v="https://nww.einvoice-prod.sbs.nhs.uk:8179/invoicepdf/097c0771-62a9-5bcb-ba27-68d51d310ff2"/>
    <n v="1"/>
    <n v="398"/>
    <m/>
    <s v="Planning and Business Development"/>
    <x v="1"/>
    <x v="1"/>
    <x v="1"/>
  </r>
  <r>
    <s v="RYD"/>
    <s v="E35930"/>
    <s v="7308"/>
    <s v="00000"/>
    <s v="00000"/>
    <s v="000000"/>
    <s v="Estates &amp; Facilities"/>
    <s v="Legal Fees"/>
    <s v="Default"/>
    <s v="Default"/>
    <s v="Default"/>
    <n v="130"/>
    <d v="2019-08-01T00:00:00"/>
    <x v="1"/>
    <s v="Payables"/>
    <s v="Journal Import 77706005:"/>
    <s v="Payables A 16044739 77706005"/>
    <s v="AUG-19 Purchase Invoices GBP"/>
    <d v="2019-08-02T00:00:00"/>
    <s v="SSCREPMAN,"/>
    <n v="26"/>
    <s v="Journal Import Created"/>
    <x v="0"/>
    <n v="428696"/>
    <d v="2019-07-15T00:00:00"/>
    <n v="165078959"/>
    <m/>
    <s v="PO Invoice"/>
    <m/>
    <s v="https://nww.einvoice-prod.sbs.nhs.uk:8179/invoicepdf/7ea93b79-367b-5091-b433-1f1f52f69ee0"/>
    <n v="1"/>
    <n v="130"/>
    <m/>
    <s v="Planning and Business Development"/>
    <x v="1"/>
    <x v="1"/>
    <x v="1"/>
  </r>
  <r>
    <s v="RYD"/>
    <s v="E35930"/>
    <s v="7308"/>
    <s v="00000"/>
    <s v="00000"/>
    <s v="000000"/>
    <s v="Estates &amp; Facilities"/>
    <s v="Legal Fees"/>
    <s v="Default"/>
    <s v="Default"/>
    <s v="Default"/>
    <n v="439"/>
    <d v="2019-08-01T00:00:00"/>
    <x v="1"/>
    <s v="Payables"/>
    <s v="Journal Import 77706005:"/>
    <s v="Payables A 16044739 77706005"/>
    <s v="AUG-19 Purchase Invoices GBP"/>
    <d v="2019-08-02T00:00:00"/>
    <s v="SSCREPMAN,"/>
    <n v="26"/>
    <s v="Journal Import Created"/>
    <x v="0"/>
    <n v="430677"/>
    <d v="2019-07-15T00:00:00"/>
    <n v="165078941"/>
    <m/>
    <s v="PO Invoice"/>
    <m/>
    <s v="https://nww.einvoice-prod.sbs.nhs.uk:8179/invoicepdf/5f9566a8-bfff-5955-8486-855a000b0c3d"/>
    <n v="1"/>
    <n v="439"/>
    <m/>
    <s v="Planning and Business Development"/>
    <x v="1"/>
    <x v="1"/>
    <x v="1"/>
  </r>
  <r>
    <s v="RYD"/>
    <s v="E35930"/>
    <s v="7308"/>
    <s v="00000"/>
    <s v="00000"/>
    <s v="000000"/>
    <s v="Estates &amp; Facilities"/>
    <s v="Legal Fees"/>
    <s v="Default"/>
    <s v="Default"/>
    <s v="Default"/>
    <n v="502"/>
    <d v="2019-08-01T00:00:00"/>
    <x v="1"/>
    <s v="Payables"/>
    <s v="Journal Import 77706005:"/>
    <s v="Payables A 16044739 77706005"/>
    <s v="AUG-19 Purchase Invoices GBP"/>
    <d v="2019-08-02T00:00:00"/>
    <s v="SSCREPMAN,"/>
    <n v="26"/>
    <s v="Journal Import Created"/>
    <x v="0"/>
    <n v="430681"/>
    <d v="2019-07-15T00:00:00"/>
    <n v="165078325"/>
    <m/>
    <s v="PO Invoice"/>
    <m/>
    <s v="https://nww.einvoice-prod.sbs.nhs.uk:8179/invoicepdf/94b31a24-3ef7-5b1a-98f1-b50db3f8824c"/>
    <n v="1"/>
    <n v="502"/>
    <m/>
    <s v="Planning and Business Development"/>
    <x v="1"/>
    <x v="1"/>
    <x v="1"/>
  </r>
  <r>
    <s v="RYD"/>
    <s v="E35930"/>
    <s v="7308"/>
    <s v="00000"/>
    <s v="00000"/>
    <s v="000000"/>
    <s v="Estates &amp; Facilities"/>
    <s v="Legal Fees"/>
    <s v="Default"/>
    <s v="Default"/>
    <s v="Default"/>
    <n v="42"/>
    <d v="2019-08-01T00:00:00"/>
    <x v="1"/>
    <s v="Payables"/>
    <s v="Journal Import 77706005:"/>
    <s v="Payables A 16044739 77706005"/>
    <s v="AUG-19 Purchase Invoices GBP"/>
    <d v="2019-08-02T00:00:00"/>
    <s v="SSCREPMAN,"/>
    <n v="26"/>
    <s v="Journal Import Created"/>
    <x v="0"/>
    <n v="433310"/>
    <d v="2019-07-15T00:00:00"/>
    <n v="165078959"/>
    <m/>
    <s v="PO Invoice"/>
    <m/>
    <s v="https://nww.einvoice-prod.sbs.nhs.uk:8179/invoicepdf/5d9d6d6e-840a-5cdb-b6bb-f7377590532d"/>
    <n v="1"/>
    <n v="42"/>
    <m/>
    <s v="Planning and Business Development"/>
    <x v="1"/>
    <x v="1"/>
    <x v="1"/>
  </r>
  <r>
    <s v="RYD"/>
    <s v="E35930"/>
    <s v="7308"/>
    <s v="00000"/>
    <s v="00000"/>
    <s v="000000"/>
    <s v="Estates &amp; Facilities"/>
    <s v="Legal Fees"/>
    <s v="Default"/>
    <s v="Default"/>
    <s v="Default"/>
    <n v="297"/>
    <d v="2019-08-01T00:00:00"/>
    <x v="1"/>
    <s v="Payables"/>
    <s v="Journal Import 77706005:"/>
    <s v="Payables A 16044739 77706005"/>
    <s v="AUG-19 Purchase Invoices GBP"/>
    <d v="2019-08-02T00:00:00"/>
    <s v="SSCREPMAN,"/>
    <n v="26"/>
    <s v="Journal Import Created"/>
    <x v="0"/>
    <n v="433311"/>
    <d v="2019-07-15T00:00:00"/>
    <n v="165078941"/>
    <m/>
    <s v="PO Invoice"/>
    <m/>
    <s v="https://nww.einvoice-prod.sbs.nhs.uk:8179/invoicepdf/7e758090-3f4a-541b-b9d6-c590e8dfab86"/>
    <n v="1"/>
    <n v="297"/>
    <m/>
    <s v="Planning and Business Development"/>
    <x v="1"/>
    <x v="1"/>
    <x v="1"/>
  </r>
  <r>
    <s v="RYD"/>
    <s v="E35930"/>
    <s v="7308"/>
    <s v="00000"/>
    <s v="00000"/>
    <s v="000000"/>
    <s v="Estates &amp; Facilities"/>
    <s v="Legal Fees"/>
    <s v="Default"/>
    <s v="Default"/>
    <s v="Default"/>
    <n v="144"/>
    <d v="2019-08-01T00:00:00"/>
    <x v="1"/>
    <s v="Payables"/>
    <s v="Journal Import 77706005:"/>
    <s v="Payables A 16044739 77706005"/>
    <s v="AUG-19 Purchase Invoices GBP"/>
    <d v="2019-08-02T00:00:00"/>
    <s v="SSCREPMAN,"/>
    <n v="26"/>
    <s v="Journal Import Created"/>
    <x v="0"/>
    <n v="434316"/>
    <d v="2019-07-15T00:00:00"/>
    <n v="165078943"/>
    <m/>
    <s v="PO Invoice"/>
    <m/>
    <s v="https://nww.einvoice-prod.sbs.nhs.uk:8179/invoicepdf/85d8392a-9a4f-5300-978f-e6fb3f4f8ef4"/>
    <n v="1"/>
    <n v="144"/>
    <m/>
    <s v="Planning and Business Development"/>
    <x v="1"/>
    <x v="1"/>
    <x v="1"/>
  </r>
  <r>
    <s v="RYD"/>
    <s v="E35930"/>
    <s v="7308"/>
    <s v="00000"/>
    <s v="00000"/>
    <s v="000000"/>
    <s v="Estates &amp; Facilities"/>
    <s v="Legal Fees"/>
    <s v="Default"/>
    <s v="Default"/>
    <s v="Default"/>
    <n v="-130"/>
    <d v="2019-08-01T00:00:00"/>
    <x v="0"/>
    <s v="Cost Management"/>
    <s v="Journal Import 77620373:"/>
    <s v="Cost Management A 16024388 77620373 2"/>
    <s v="01-AUG-2019 Receiving GBP"/>
    <d v="2019-07-31T00:00:00"/>
    <s v="SSCREPMAN,"/>
    <n v="1840"/>
    <s v="Worthing - Licence for alteractions at Yeoman Way - Invoice 428696"/>
    <x v="0"/>
    <n v="165077833"/>
    <d v="2019-06-03T00:00:00"/>
    <m/>
    <m/>
    <m/>
    <s v="LONDON-4"/>
    <m/>
    <m/>
    <m/>
    <m/>
    <s v="Planning and Business Development"/>
    <x v="1"/>
    <x v="1"/>
    <x v="1"/>
  </r>
  <r>
    <s v="RYD"/>
    <s v="E35930"/>
    <s v="7308"/>
    <s v="00000"/>
    <s v="00000"/>
    <s v="000000"/>
    <s v="Estates &amp; Facilities"/>
    <s v="Legal Fees"/>
    <s v="Default"/>
    <s v="Default"/>
    <s v="Default"/>
    <n v="-34.96"/>
    <d v="2019-08-01T00:00:00"/>
    <x v="0"/>
    <s v="Cost Management"/>
    <s v="Journal Import 77620373:"/>
    <s v="Cost Management A 16024388 77620373 2"/>
    <s v="01-AUG-2019 Receiving GBP"/>
    <d v="2019-07-31T00:00:00"/>
    <s v="SSCREPMAN,"/>
    <n v="1841"/>
    <s v="Banstead MRC - Restrictive Covenant Review &amp; Advice, Plus Disbursements - Invoice 418074 Top Up to PO 165075012"/>
    <x v="0"/>
    <n v="165075012"/>
    <d v="2019-01-29T00:00:00"/>
    <m/>
    <m/>
    <m/>
    <s v="LONDON-4"/>
    <m/>
    <m/>
    <m/>
    <m/>
    <s v="Planning and Business Development"/>
    <x v="1"/>
    <x v="1"/>
    <x v="1"/>
  </r>
  <r>
    <s v="RYD"/>
    <s v="E35930"/>
    <s v="7308"/>
    <s v="00000"/>
    <s v="00000"/>
    <s v="000000"/>
    <s v="Estates &amp; Facilities"/>
    <s v="Legal Fees"/>
    <s v="Default"/>
    <s v="Default"/>
    <s v="Default"/>
    <n v="-42"/>
    <d v="2019-08-01T00:00:00"/>
    <x v="0"/>
    <s v="Cost Management"/>
    <s v="Journal Import 77620373:"/>
    <s v="Cost Management A 16024388 77620373 2"/>
    <s v="01-AUG-2019 Receiving GBP"/>
    <d v="2019-07-31T00:00:00"/>
    <s v="SSCREPMAN,"/>
    <n v="1842"/>
    <s v="Seca Depot, Yeoman Way, Invoice 433310 - 15/07/2019"/>
    <x v="0"/>
    <n v="165078959"/>
    <d v="2019-07-31T00:00:00"/>
    <m/>
    <m/>
    <m/>
    <s v="LONDON-4"/>
    <m/>
    <m/>
    <m/>
    <m/>
    <s v="Planning and Business Development"/>
    <x v="1"/>
    <x v="1"/>
    <x v="1"/>
  </r>
  <r>
    <s v="RYD"/>
    <s v="E35930"/>
    <s v="7308"/>
    <s v="00000"/>
    <s v="00000"/>
    <s v="000000"/>
    <s v="Estates &amp; Facilities"/>
    <s v="Legal Fees"/>
    <s v="Default"/>
    <s v="Default"/>
    <s v="Default"/>
    <n v="-439"/>
    <d v="2019-08-01T00:00:00"/>
    <x v="0"/>
    <s v="Cost Management"/>
    <s v="Journal Import 77620373:"/>
    <s v="Cost Management A 16024388 77620373 2"/>
    <s v="01-AUG-2019 Receiving GBP"/>
    <d v="2019-07-31T00:00:00"/>
    <s v="SSCREPMAN,"/>
    <n v="1843"/>
    <s v=" Bexhill Ambulance Station Surrender  Invoices: 430677 - 16/6/19"/>
    <x v="0"/>
    <n v="165078941"/>
    <d v="2019-07-25T00:00:00"/>
    <m/>
    <m/>
    <m/>
    <s v="LONDON-4"/>
    <m/>
    <m/>
    <m/>
    <m/>
    <s v="Planning and Business Development"/>
    <x v="1"/>
    <x v="1"/>
    <x v="1"/>
  </r>
  <r>
    <s v="RYD"/>
    <s v="E35930"/>
    <s v="7308"/>
    <s v="00000"/>
    <s v="00000"/>
    <s v="000000"/>
    <s v="Estates &amp; Facilities"/>
    <s v="Legal Fees"/>
    <s v="Default"/>
    <s v="Default"/>
    <s v="Default"/>
    <n v="-297"/>
    <d v="2019-08-01T00:00:00"/>
    <x v="0"/>
    <s v="Cost Management"/>
    <s v="Journal Import 77620373:"/>
    <s v="Cost Management A 16024388 77620373 2"/>
    <s v="01-AUG-2019 Receiving GBP"/>
    <d v="2019-07-31T00:00:00"/>
    <s v="SSCREPMAN,"/>
    <n v="1844"/>
    <s v=" Bexhill Ambulance Station Surrender  Invoices: 433311 - 15/7/19"/>
    <x v="0"/>
    <n v="165078941"/>
    <d v="2019-07-25T00:00:00"/>
    <m/>
    <m/>
    <m/>
    <s v="LONDON-4"/>
    <m/>
    <m/>
    <m/>
    <m/>
    <s v="Planning and Business Development"/>
    <x v="1"/>
    <x v="1"/>
    <x v="1"/>
  </r>
  <r>
    <s v="RYD"/>
    <s v="E35930"/>
    <s v="7308"/>
    <s v="00000"/>
    <s v="00000"/>
    <s v="000000"/>
    <s v="Estates &amp; Facilities"/>
    <s v="Legal Fees"/>
    <s v="Default"/>
    <s v="Default"/>
    <s v="Default"/>
    <n v="-112"/>
    <d v="2019-08-01T00:00:00"/>
    <x v="0"/>
    <s v="Cost Management"/>
    <s v="Journal Import 77620373:"/>
    <s v="Cost Management A 16024388 77620373 2"/>
    <s v="01-AUG-2019 Receiving GBP"/>
    <d v="2019-07-31T00:00:00"/>
    <s v="SSCREPMAN,"/>
    <n v="1845"/>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131"/>
    <d v="2019-08-01T00:00:00"/>
    <x v="0"/>
    <s v="Cost Management"/>
    <s v="Journal Import 77620373:"/>
    <s v="Cost Management A 16024388 77620373 2"/>
    <s v="01-AUG-2019 Receiving GBP"/>
    <d v="2019-07-31T00:00:00"/>
    <s v="SSCREPMAN,"/>
    <n v="1846"/>
    <s v="Seca Depot, Yeoman Way, Invoice 415393 - 19/12/2018"/>
    <x v="0"/>
    <n v="165074889"/>
    <d v="2019-01-18T00:00:00"/>
    <m/>
    <m/>
    <m/>
    <s v="LONDON-4"/>
    <m/>
    <m/>
    <m/>
    <m/>
    <s v="Planning and Business Development"/>
    <x v="1"/>
    <x v="1"/>
    <x v="1"/>
  </r>
  <r>
    <s v="RYD"/>
    <s v="E35930"/>
    <s v="7308"/>
    <s v="00000"/>
    <s v="00000"/>
    <s v="000000"/>
    <s v="Estates &amp; Facilities"/>
    <s v="Legal Fees"/>
    <s v="Default"/>
    <s v="Default"/>
    <s v="Default"/>
    <n v="-45"/>
    <d v="2019-08-01T00:00:00"/>
    <x v="0"/>
    <s v="Cost Management"/>
    <s v="Journal Import 77620373:"/>
    <s v="Cost Management A 16024388 77620373 2"/>
    <s v="01-AUG-2019 Receiving GBP"/>
    <d v="2019-07-31T00:00:00"/>
    <s v="SSCREPMAN,"/>
    <n v="1847"/>
    <s v="Banstead MRC - Restrictive Covenant Review and Advice, Plus Disbursements - Invoice 428697"/>
    <x v="0"/>
    <n v="165077837"/>
    <d v="2019-06-03T00:00:00"/>
    <m/>
    <m/>
    <m/>
    <s v="LONDON-4"/>
    <m/>
    <m/>
    <m/>
    <m/>
    <s v="Planning and Business Development"/>
    <x v="1"/>
    <x v="1"/>
    <x v="1"/>
  </r>
  <r>
    <s v="RYD"/>
    <s v="E35930"/>
    <s v="7308"/>
    <s v="00000"/>
    <s v="00000"/>
    <s v="000000"/>
    <s v="Estates &amp; Facilities"/>
    <s v="Legal Fees"/>
    <s v="Default"/>
    <s v="Default"/>
    <s v="Default"/>
    <n v="-96"/>
    <d v="2019-08-01T00:00:00"/>
    <x v="0"/>
    <s v="Cost Management"/>
    <s v="Journal Import 77620373:"/>
    <s v="Cost Management A 16024388 77620373 2"/>
    <s v="01-AUG-2019 Receiving GBP"/>
    <d v="2019-07-31T00:00:00"/>
    <s v="SSCREPMAN,"/>
    <n v="1848"/>
    <s v="Secamb - General Estates Matters - Invoice 430675 (Invoice attached)"/>
    <x v="0"/>
    <n v="165078325"/>
    <d v="2019-06-25T00:00:00"/>
    <m/>
    <m/>
    <m/>
    <s v="LONDON-4"/>
    <m/>
    <m/>
    <m/>
    <m/>
    <s v="Planning and Business Development"/>
    <x v="1"/>
    <x v="1"/>
    <x v="1"/>
  </r>
  <r>
    <s v="RYD"/>
    <s v="E35930"/>
    <s v="7308"/>
    <s v="00000"/>
    <s v="00000"/>
    <s v="000000"/>
    <s v="Estates &amp; Facilities"/>
    <s v="Legal Fees"/>
    <s v="Default"/>
    <s v="Default"/>
    <s v="Default"/>
    <n v="-502"/>
    <d v="2019-08-01T00:00:00"/>
    <x v="0"/>
    <s v="Cost Management"/>
    <s v="Journal Import 77620373:"/>
    <s v="Cost Management A 16024388 77620373 2"/>
    <s v="01-AUG-2019 Receiving GBP"/>
    <d v="2019-07-31T00:00:00"/>
    <s v="SSCREPMAN,"/>
    <n v="1849"/>
    <s v="Legal and Professional Fees - Licence to Occupy At Rushmoor - Invoice 430681 (15/7/2019)"/>
    <x v="0"/>
    <n v="165078943"/>
    <d v="2019-07-25T00:00:00"/>
    <m/>
    <m/>
    <m/>
    <s v="LONDON-4"/>
    <m/>
    <m/>
    <m/>
    <m/>
    <s v="Planning and Business Development"/>
    <x v="1"/>
    <x v="1"/>
    <x v="1"/>
  </r>
  <r>
    <s v="RYD"/>
    <s v="E35930"/>
    <s v="7308"/>
    <s v="00000"/>
    <s v="00000"/>
    <s v="000000"/>
    <s v="Estates &amp; Facilities"/>
    <s v="Legal Fees"/>
    <s v="Default"/>
    <s v="Default"/>
    <s v="Default"/>
    <n v="-1399.88"/>
    <d v="2019-08-01T00:00:00"/>
    <x v="0"/>
    <s v="Cost Management"/>
    <s v="Journal Import 77620373:"/>
    <s v="Cost Management A 16024388 77620373 2"/>
    <s v="01-AUG-2019 Receiving GBP"/>
    <d v="2019-07-31T00:00:00"/>
    <s v="SSCREPMAN,"/>
    <n v="1850"/>
    <s v="Secamb - General Estates Matters - Unbilled Time - 6000"/>
    <x v="0"/>
    <n v="165078325"/>
    <d v="2019-07-31T00:00:00"/>
    <m/>
    <m/>
    <m/>
    <s v="LONDON-4"/>
    <m/>
    <m/>
    <m/>
    <m/>
    <s v="Planning and Business Development"/>
    <x v="1"/>
    <x v="1"/>
    <x v="1"/>
  </r>
  <r>
    <s v="RYD"/>
    <s v="E35930"/>
    <s v="7308"/>
    <s v="00000"/>
    <s v="00000"/>
    <s v="000000"/>
    <s v="Estates &amp; Facilities"/>
    <s v="Legal Fees"/>
    <s v="Default"/>
    <s v="Default"/>
    <s v="Default"/>
    <n v="-37.200000000000003"/>
    <d v="2019-08-01T00:00:00"/>
    <x v="0"/>
    <s v="Cost Management"/>
    <s v="Journal Import 77620373:"/>
    <s v="Cost Management A 16024388 77620373 2"/>
    <s v="01-AUG-2019 Receiving GBP"/>
    <d v="2019-07-31T00:00:00"/>
    <s v="SSCREPMAN,"/>
    <n v="1851"/>
    <s v="Hythe ACRP Licence Renewal - Capsticks Invoice 410893 - 25/10/2018"/>
    <x v="0"/>
    <n v="165074834"/>
    <d v="2019-01-17T00:00:00"/>
    <m/>
    <m/>
    <m/>
    <s v="LONDON-4"/>
    <m/>
    <m/>
    <m/>
    <m/>
    <s v="Planning and Business Development"/>
    <x v="1"/>
    <x v="1"/>
    <x v="1"/>
  </r>
  <r>
    <s v="RYD"/>
    <s v="E35930"/>
    <s v="7308"/>
    <s v="00000"/>
    <s v="00000"/>
    <s v="000000"/>
    <s v="Estates &amp; Facilities"/>
    <s v="Legal Fees"/>
    <s v="Default"/>
    <s v="Default"/>
    <s v="Default"/>
    <n v="-502"/>
    <d v="2019-08-01T00:00:00"/>
    <x v="0"/>
    <s v="Cost Management"/>
    <s v="Journal Import 77620373:"/>
    <s v="Cost Management A 16024388 77620373 2"/>
    <s v="01-AUG-2019 Receiving GBP"/>
    <d v="2019-07-31T00:00:00"/>
    <s v="SSCREPMAN,"/>
    <n v="1852"/>
    <s v="Secamb -Licence to occupy Rushmoor - Invoice 430681 (attached)"/>
    <x v="0"/>
    <n v="165078325"/>
    <d v="2019-06-25T00:00:00"/>
    <m/>
    <m/>
    <m/>
    <s v="LONDON-4"/>
    <m/>
    <m/>
    <m/>
    <m/>
    <s v="Planning and Business Development"/>
    <x v="1"/>
    <x v="1"/>
    <x v="1"/>
  </r>
  <r>
    <s v="RYD"/>
    <s v="E35930"/>
    <s v="7308"/>
    <s v="00000"/>
    <s v="00000"/>
    <s v="000000"/>
    <s v="Estates &amp; Facilities"/>
    <s v="Legal Fees"/>
    <s v="Default"/>
    <s v="Default"/>
    <s v="Default"/>
    <n v="-144"/>
    <d v="2019-08-01T00:00:00"/>
    <x v="0"/>
    <s v="Cost Management"/>
    <s v="Journal Import 77620373:"/>
    <s v="Cost Management A 16024388 77620373 2"/>
    <s v="01-AUG-2019 Receiving GBP"/>
    <d v="2019-07-31T00:00:00"/>
    <s v="SSCREPMAN,"/>
    <n v="1853"/>
    <s v="Legal and Professional Fees - Licence to Occupy At Rushmoor - Invoice 433316 (7/5/19)"/>
    <x v="0"/>
    <n v="165078943"/>
    <d v="2019-07-25T00:00:00"/>
    <m/>
    <m/>
    <m/>
    <s v="LONDON-4"/>
    <m/>
    <m/>
    <m/>
    <m/>
    <s v="Planning and Business Development"/>
    <x v="1"/>
    <x v="1"/>
    <x v="1"/>
  </r>
  <r>
    <s v="RYD"/>
    <s v="E35930"/>
    <s v="7308"/>
    <s v="00000"/>
    <s v="00000"/>
    <s v="000000"/>
    <s v="Estates &amp; Facilities"/>
    <s v="Legal Fees"/>
    <s v="Default"/>
    <s v="Default"/>
    <s v="Default"/>
    <n v="-439"/>
    <d v="2019-08-01T00:00:00"/>
    <x v="0"/>
    <s v="Cost Management"/>
    <s v="Journal Import 77620373:"/>
    <s v="Cost Management A 16024388 77620373 2"/>
    <s v="01-AUG-2019 Receiving GBP"/>
    <d v="2019-07-31T00:00:00"/>
    <s v="SSCREPMAN,"/>
    <n v="1854"/>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130"/>
    <d v="2019-08-01T00:00:00"/>
    <x v="0"/>
    <s v="Cost Management"/>
    <s v="Journal Import 77620373:"/>
    <s v="Cost Management A 16024388 77620373 2"/>
    <s v="01-AUG-2019 Receiving GBP"/>
    <d v="2019-07-31T00:00:00"/>
    <s v="SSCREPMAN,"/>
    <n v="1855"/>
    <s v="Seca Depot, Yeoman Way, Invoice 428696 - 17/05/2019"/>
    <x v="0"/>
    <n v="165078959"/>
    <d v="2019-07-31T00:00:00"/>
    <m/>
    <m/>
    <m/>
    <s v="LONDON-4"/>
    <m/>
    <m/>
    <m/>
    <m/>
    <s v="Planning and Business Development"/>
    <x v="1"/>
    <x v="1"/>
    <x v="1"/>
  </r>
  <r>
    <s v="RYD"/>
    <s v="E35930"/>
    <s v="7308"/>
    <s v="00000"/>
    <s v="00000"/>
    <s v="000000"/>
    <s v="Estates &amp; Facilities"/>
    <s v="Legal Fees"/>
    <s v="Default"/>
    <s v="Default"/>
    <s v="Default"/>
    <n v="34.96"/>
    <d v="2019-08-01T00:00:00"/>
    <x v="0"/>
    <s v="Cost Management"/>
    <s v="Journal Import 78640179:"/>
    <s v="Cost Management A 16250184 78640179"/>
    <s v="30-AUG-2019 Receiving GBP"/>
    <d v="2019-08-30T00:00:00"/>
    <s v="SSCREPMAN,"/>
    <n v="1930"/>
    <s v="Banstead MRC - Restrictive Covenant Review &amp; Advice, Plus Disbursements - Invoice 418074 Top Up to PO 165075012"/>
    <x v="0"/>
    <n v="165075012"/>
    <d v="2019-01-29T00:00:00"/>
    <m/>
    <m/>
    <m/>
    <s v="LONDON-4"/>
    <m/>
    <m/>
    <m/>
    <m/>
    <s v="Planning and Business Development"/>
    <x v="1"/>
    <x v="1"/>
    <x v="1"/>
  </r>
  <r>
    <s v="RYD"/>
    <s v="E35930"/>
    <s v="7308"/>
    <s v="00000"/>
    <s v="00000"/>
    <s v="000000"/>
    <s v="Estates &amp; Facilities"/>
    <s v="Legal Fees"/>
    <s v="Default"/>
    <s v="Default"/>
    <s v="Default"/>
    <n v="1"/>
    <d v="2019-08-01T00:00:00"/>
    <x v="0"/>
    <s v="Cost Management"/>
    <s v="Journal Import 78640179:"/>
    <s v="Cost Management A 16250184 78640179"/>
    <s v="30-AUG-2019 Receiving GBP"/>
    <d v="2019-08-30T00:00:00"/>
    <s v="SSCREPMAN,"/>
    <n v="1931"/>
    <s v="Orbital House /Ashford 111 fit out Licence for alterations @ 1,250 plus disbursements + VAT"/>
    <x v="0"/>
    <n v="165075309"/>
    <d v="2019-03-26T00:00:00"/>
    <m/>
    <m/>
    <m/>
    <s v="LONDON-4"/>
    <m/>
    <m/>
    <m/>
    <m/>
    <s v="Planning and Business Development"/>
    <x v="1"/>
    <x v="1"/>
    <x v="1"/>
  </r>
  <r>
    <s v="RYD"/>
    <s v="E35930"/>
    <s v="7308"/>
    <s v="00000"/>
    <s v="00000"/>
    <s v="000000"/>
    <s v="Estates &amp; Facilities"/>
    <s v="Legal Fees"/>
    <s v="Default"/>
    <s v="Default"/>
    <s v="Default"/>
    <n v="45"/>
    <d v="2019-08-01T00:00:00"/>
    <x v="0"/>
    <s v="Cost Management"/>
    <s v="Journal Import 78640179:"/>
    <s v="Cost Management A 16250184 78640179"/>
    <s v="30-AUG-2019 Receiving GBP"/>
    <d v="2019-08-30T00:00:00"/>
    <s v="SSCREPMAN,"/>
    <n v="1932"/>
    <s v="Banstead MRC - Restrictive Covenant Review and Advice, Plus Disbursements - Invoice 428697"/>
    <x v="0"/>
    <n v="165077837"/>
    <d v="2019-06-03T00:00:00"/>
    <m/>
    <m/>
    <m/>
    <s v="LONDON-4"/>
    <m/>
    <m/>
    <m/>
    <m/>
    <s v="Planning and Business Development"/>
    <x v="1"/>
    <x v="1"/>
    <x v="1"/>
  </r>
  <r>
    <s v="RYD"/>
    <s v="E35930"/>
    <s v="7308"/>
    <s v="00000"/>
    <s v="00000"/>
    <s v="000000"/>
    <s v="Estates &amp; Facilities"/>
    <s v="Legal Fees"/>
    <s v="Default"/>
    <s v="Default"/>
    <s v="Default"/>
    <n v="439"/>
    <d v="2019-08-01T00:00:00"/>
    <x v="0"/>
    <s v="Cost Management"/>
    <s v="Journal Import 78640179:"/>
    <s v="Cost Management A 16250184 78640179"/>
    <s v="30-AUG-2019 Receiving GBP"/>
    <d v="2019-08-30T00:00:00"/>
    <s v="SSCREPMAN,"/>
    <n v="1933"/>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335.88"/>
    <d v="2019-08-01T00:00:00"/>
    <x v="0"/>
    <s v="Cost Management"/>
    <s v="Journal Import 78640179:"/>
    <s v="Cost Management A 16250184 78640179"/>
    <s v="30-AUG-2019 Receiving GBP"/>
    <d v="2019-08-30T00:00:00"/>
    <s v="SSCREPMAN,"/>
    <n v="1934"/>
    <s v="Secamb - General Estates Matters - Unbilled Time - 6000"/>
    <x v="0"/>
    <n v="165078325"/>
    <d v="2019-07-31T00:00:00"/>
    <m/>
    <m/>
    <m/>
    <s v="LONDON-4"/>
    <m/>
    <m/>
    <m/>
    <m/>
    <s v="Planning and Business Development"/>
    <x v="1"/>
    <x v="1"/>
    <x v="1"/>
  </r>
  <r>
    <s v="RYD"/>
    <s v="E35930"/>
    <s v="7308"/>
    <s v="00000"/>
    <s v="00000"/>
    <s v="000000"/>
    <s v="Estates &amp; Facilities"/>
    <s v="Legal Fees"/>
    <s v="Default"/>
    <s v="Default"/>
    <s v="Default"/>
    <n v="112"/>
    <d v="2019-08-01T00:00:00"/>
    <x v="0"/>
    <s v="Cost Management"/>
    <s v="Journal Import 78640179:"/>
    <s v="Cost Management A 16250184 78640179"/>
    <s v="30-AUG-2019 Receiving GBP"/>
    <d v="2019-08-30T00:00:00"/>
    <s v="SSCREPMAN,"/>
    <n v="1935"/>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130"/>
    <d v="2019-08-01T00:00:00"/>
    <x v="0"/>
    <s v="Cost Management"/>
    <s v="Journal Import 78640179:"/>
    <s v="Cost Management A 16250184 78640179"/>
    <s v="30-AUG-2019 Receiving GBP"/>
    <d v="2019-08-30T00:00:00"/>
    <s v="SSCREPMAN,"/>
    <n v="1936"/>
    <s v="Worthing - Licence for alteractions at Yeoman Way - Invoice 428696"/>
    <x v="0"/>
    <n v="165077833"/>
    <d v="2019-06-03T00:00:00"/>
    <m/>
    <m/>
    <m/>
    <s v="LONDON-4"/>
    <m/>
    <m/>
    <m/>
    <m/>
    <s v="Planning and Business Development"/>
    <x v="1"/>
    <x v="1"/>
    <x v="1"/>
  </r>
  <r>
    <s v="RYD"/>
    <s v="E35930"/>
    <s v="7308"/>
    <s v="00000"/>
    <s v="00000"/>
    <s v="000000"/>
    <s v="Estates &amp; Facilities"/>
    <s v="Legal Fees"/>
    <s v="Default"/>
    <s v="Default"/>
    <s v="Default"/>
    <n v="96"/>
    <d v="2019-08-01T00:00:00"/>
    <x v="0"/>
    <s v="Cost Management"/>
    <s v="Journal Import 78640179:"/>
    <s v="Cost Management A 16250184 78640179"/>
    <s v="30-AUG-2019 Receiving GBP"/>
    <d v="2019-08-30T00:00:00"/>
    <s v="SSCREPMAN,"/>
    <n v="1937"/>
    <s v="Secamb - General Estates Matters - Invoice 430675 (Invoice attached)"/>
    <x v="0"/>
    <n v="165078325"/>
    <d v="2019-06-25T00:00:00"/>
    <m/>
    <m/>
    <m/>
    <s v="LONDON-4"/>
    <m/>
    <m/>
    <m/>
    <m/>
    <s v="Planning and Business Development"/>
    <x v="1"/>
    <x v="1"/>
    <x v="1"/>
  </r>
  <r>
    <s v="RYD"/>
    <s v="E35930"/>
    <s v="7308"/>
    <s v="00000"/>
    <s v="00000"/>
    <s v="000000"/>
    <s v="Estates &amp; Facilities"/>
    <s v="Legal Fees"/>
    <s v="Default"/>
    <s v="Default"/>
    <s v="Default"/>
    <n v="37.200000000000003"/>
    <d v="2019-08-01T00:00:00"/>
    <x v="0"/>
    <s v="Cost Management"/>
    <s v="Journal Import 78640179:"/>
    <s v="Cost Management A 16250184 78640179"/>
    <s v="30-AUG-2019 Receiving GBP"/>
    <d v="2019-08-30T00:00:00"/>
    <s v="SSCREPMAN,"/>
    <n v="1938"/>
    <s v="Hythe ACRP Licence Renewal - Capsticks Invoice 410893 - 25/10/2018"/>
    <x v="0"/>
    <n v="165074834"/>
    <d v="2019-01-17T00:00:00"/>
    <m/>
    <m/>
    <m/>
    <s v="LONDON-4"/>
    <m/>
    <m/>
    <m/>
    <m/>
    <s v="Planning and Business Development"/>
    <x v="1"/>
    <x v="1"/>
    <x v="1"/>
  </r>
  <r>
    <s v="RYD"/>
    <s v="E35930"/>
    <s v="7308"/>
    <s v="00000"/>
    <s v="00000"/>
    <s v="000000"/>
    <s v="Estates &amp; Facilities"/>
    <s v="Legal Fees"/>
    <s v="Default"/>
    <s v="Default"/>
    <s v="Default"/>
    <n v="502"/>
    <d v="2019-08-01T00:00:00"/>
    <x v="0"/>
    <s v="Cost Management"/>
    <s v="Journal Import 78640179:"/>
    <s v="Cost Management A 16250184 78640179"/>
    <s v="30-AUG-2019 Receiving GBP"/>
    <d v="2019-08-30T00:00:00"/>
    <s v="SSCREPMAN,"/>
    <n v="1939"/>
    <s v="Legal and Professional Fees - Licence to Occupy At Rushmoor - Invoice 430681 (15/7/2019)"/>
    <x v="0"/>
    <n v="165078943"/>
    <d v="2019-07-25T00:00:00"/>
    <m/>
    <m/>
    <m/>
    <s v="LONDON-4"/>
    <m/>
    <m/>
    <m/>
    <m/>
    <s v="Planning and Business Development"/>
    <x v="1"/>
    <x v="1"/>
    <x v="1"/>
  </r>
  <r>
    <s v="RYD"/>
    <s v="E35930"/>
    <s v="7308"/>
    <s v="00000"/>
    <s v="00000"/>
    <s v="000000"/>
    <s v="Estates &amp; Facilities"/>
    <s v="Legal Fees"/>
    <s v="Default"/>
    <s v="Default"/>
    <s v="Default"/>
    <n v="224"/>
    <d v="2019-09-01T00:00:00"/>
    <x v="1"/>
    <s v="Payables"/>
    <s v="Journal Import 79105199:"/>
    <s v="Payables A 16360557 79105199"/>
    <s v="SEP-19 Purchase Invoices GBP"/>
    <d v="2019-09-13T00:00:00"/>
    <s v="SSCREPMAN,"/>
    <n v="20"/>
    <s v="Journal Import Created"/>
    <x v="0"/>
    <n v="436183"/>
    <d v="2019-08-21T00:00:00"/>
    <n v="165075309"/>
    <m/>
    <s v="PO Invoice"/>
    <m/>
    <s v="https://nww.einvoice-prod.sbs.nhs.uk:8179/invoicepdf/08edbbe6-3c82-59c7-b7cc-9f0a05dfa031"/>
    <n v="1"/>
    <n v="224"/>
    <m/>
    <s v="Planning and Business Development"/>
    <x v="1"/>
    <x v="1"/>
    <x v="1"/>
  </r>
  <r>
    <s v="RYD"/>
    <s v="E35930"/>
    <s v="7308"/>
    <s v="00000"/>
    <s v="00000"/>
    <s v="000000"/>
    <s v="Estates &amp; Facilities"/>
    <s v="Legal Fees"/>
    <s v="Default"/>
    <s v="Default"/>
    <s v="Default"/>
    <n v="606"/>
    <d v="2019-09-01T00:00:00"/>
    <x v="1"/>
    <s v="Payables"/>
    <s v="Journal Import 79132810:"/>
    <s v="Payables A 16361554 79132810"/>
    <s v="SEP-19 Purchase Invoices GBP"/>
    <d v="2019-09-13T00:00:00"/>
    <s v="SSCREPMAN,"/>
    <n v="33"/>
    <s v="Journal Import Created"/>
    <x v="0"/>
    <n v="436179"/>
    <d v="2019-08-21T00:00:00"/>
    <n v="165064559"/>
    <m/>
    <s v="PO Invoice"/>
    <m/>
    <s v="https://nww.einvoice-prod.sbs.nhs.uk:8179/invoicepdf/b69f673f-300c-594f-9abf-b40a3367684a"/>
    <n v="1"/>
    <n v="303"/>
    <m/>
    <s v="Planning and Business Development"/>
    <x v="1"/>
    <x v="1"/>
    <x v="1"/>
  </r>
  <r>
    <s v="RYD"/>
    <s v="E35930"/>
    <s v="7308"/>
    <s v="00000"/>
    <s v="00000"/>
    <s v="000000"/>
    <s v="Estates &amp; Facilities"/>
    <s v="Legal Fees"/>
    <s v="Default"/>
    <s v="Default"/>
    <s v="Default"/>
    <n v="288"/>
    <d v="2019-09-01T00:00:00"/>
    <x v="1"/>
    <s v="Payables"/>
    <s v="Journal Import 79132810:"/>
    <s v="Payables A 16361554 79132810"/>
    <s v="SEP-19 Purchase Invoices GBP"/>
    <d v="2019-09-13T00:00:00"/>
    <s v="SSCREPMAN,"/>
    <n v="33"/>
    <s v="Journal Import Created"/>
    <x v="0"/>
    <n v="436180"/>
    <d v="2019-08-21T00:00:00"/>
    <n v="165078325"/>
    <m/>
    <s v="PO Invoice"/>
    <m/>
    <s v="https://nww.einvoice-prod.sbs.nhs.uk:8179/invoicepdf/72eb534d-f810-568b-bd64-b10d484c711e"/>
    <n v="1"/>
    <n v="144"/>
    <m/>
    <s v="Planning and Business Development"/>
    <x v="1"/>
    <x v="1"/>
    <x v="1"/>
  </r>
  <r>
    <s v="RYD"/>
    <s v="E35930"/>
    <s v="7308"/>
    <s v="00000"/>
    <s v="00000"/>
    <s v="000000"/>
    <s v="Estates &amp; Facilities"/>
    <s v="Legal Fees"/>
    <s v="Default"/>
    <s v="Default"/>
    <s v="Default"/>
    <n v="364"/>
    <d v="2019-09-01T00:00:00"/>
    <x v="1"/>
    <s v="Payables"/>
    <s v="Journal Import 79132810:"/>
    <s v="Payables A 16361554 79132810"/>
    <s v="SEP-19 Purchase Invoices GBP"/>
    <d v="2019-09-13T00:00:00"/>
    <s v="SSCREPMAN,"/>
    <n v="33"/>
    <s v="Journal Import Created"/>
    <x v="0"/>
    <n v="436185"/>
    <d v="2019-08-21T00:00:00"/>
    <n v="165078325"/>
    <m/>
    <s v="PO Invoice"/>
    <m/>
    <s v="https://nww.einvoice-prod.sbs.nhs.uk:8179/invoicepdf/393eeb22-e108-5d11-bf14-a22451e8521c"/>
    <n v="1"/>
    <n v="182"/>
    <m/>
    <s v="Planning and Business Development"/>
    <x v="1"/>
    <x v="1"/>
    <x v="1"/>
  </r>
  <r>
    <s v="RYD"/>
    <s v="E35930"/>
    <s v="7308"/>
    <s v="00000"/>
    <s v="00000"/>
    <s v="000000"/>
    <s v="Estates &amp; Facilities"/>
    <s v="Legal Fees"/>
    <s v="Default"/>
    <s v="Default"/>
    <s v="Default"/>
    <n v="-303"/>
    <d v="2019-09-01T00:00:00"/>
    <x v="1"/>
    <s v="Payables"/>
    <s v="Journal Import 79132810:"/>
    <s v="Payables A 16361554 79132810"/>
    <s v="SEP-19 Purchase Invoices GBP"/>
    <d v="2019-09-13T00:00:00"/>
    <s v="SSCREPMAN,"/>
    <n v="34"/>
    <s v="Journal Import Created"/>
    <x v="0"/>
    <n v="436179"/>
    <d v="2019-08-21T00:00:00"/>
    <n v="165064559"/>
    <m/>
    <s v="PO Invoice"/>
    <m/>
    <s v="https://nww.einvoice-prod.sbs.nhs.uk:8179/invoicepdf/b69f673f-300c-594f-9abf-b40a3367684a"/>
    <n v="1"/>
    <n v="-303"/>
    <m/>
    <s v="Planning and Business Development"/>
    <x v="1"/>
    <x v="1"/>
    <x v="1"/>
  </r>
  <r>
    <s v="RYD"/>
    <s v="E35930"/>
    <s v="7308"/>
    <s v="00000"/>
    <s v="00000"/>
    <s v="000000"/>
    <s v="Estates &amp; Facilities"/>
    <s v="Legal Fees"/>
    <s v="Default"/>
    <s v="Default"/>
    <s v="Default"/>
    <n v="-144"/>
    <d v="2019-09-01T00:00:00"/>
    <x v="1"/>
    <s v="Payables"/>
    <s v="Journal Import 79132810:"/>
    <s v="Payables A 16361554 79132810"/>
    <s v="SEP-19 Purchase Invoices GBP"/>
    <d v="2019-09-13T00:00:00"/>
    <s v="SSCREPMAN,"/>
    <n v="34"/>
    <s v="Journal Import Created"/>
    <x v="0"/>
    <n v="436180"/>
    <d v="2019-08-21T00:00:00"/>
    <n v="165078325"/>
    <m/>
    <s v="PO Invoice"/>
    <m/>
    <s v="https://nww.einvoice-prod.sbs.nhs.uk:8179/invoicepdf/72eb534d-f810-568b-bd64-b10d484c711e"/>
    <n v="1"/>
    <n v="-144"/>
    <m/>
    <s v="Planning and Business Development"/>
    <x v="1"/>
    <x v="1"/>
    <x v="1"/>
  </r>
  <r>
    <s v="RYD"/>
    <s v="E35930"/>
    <s v="7308"/>
    <s v="00000"/>
    <s v="00000"/>
    <s v="000000"/>
    <s v="Estates &amp; Facilities"/>
    <s v="Legal Fees"/>
    <s v="Default"/>
    <s v="Default"/>
    <s v="Default"/>
    <n v="-182"/>
    <d v="2019-09-01T00:00:00"/>
    <x v="1"/>
    <s v="Payables"/>
    <s v="Journal Import 79132810:"/>
    <s v="Payables A 16361554 79132810"/>
    <s v="SEP-19 Purchase Invoices GBP"/>
    <d v="2019-09-13T00:00:00"/>
    <s v="SSCREPMAN,"/>
    <n v="34"/>
    <s v="Journal Import Created"/>
    <x v="0"/>
    <n v="436185"/>
    <d v="2019-08-21T00:00:00"/>
    <n v="165078325"/>
    <m/>
    <s v="PO Invoice"/>
    <m/>
    <s v="https://nww.einvoice-prod.sbs.nhs.uk:8179/invoicepdf/393eeb22-e108-5d11-bf14-a22451e8521c"/>
    <n v="1"/>
    <n v="-182"/>
    <m/>
    <s v="Planning and Business Development"/>
    <x v="1"/>
    <x v="1"/>
    <x v="1"/>
  </r>
  <r>
    <s v="RYD"/>
    <s v="E35930"/>
    <s v="7308"/>
    <s v="00000"/>
    <s v="00000"/>
    <s v="000000"/>
    <s v="Estates &amp; Facilities"/>
    <s v="Legal Fees"/>
    <s v="Default"/>
    <s v="Default"/>
    <s v="Default"/>
    <n v="681"/>
    <d v="2019-09-01T00:00:00"/>
    <x v="1"/>
    <s v="Payables"/>
    <s v="Journal Import 79213699:"/>
    <s v="Payables A 16381641 79213699"/>
    <s v="SEP-19 Purchase Invoices GBP"/>
    <d v="2019-09-16T00:00:00"/>
    <s v="SSCREPMAN,"/>
    <n v="44"/>
    <s v="Journal Import Created"/>
    <x v="0"/>
    <n v="436172"/>
    <d v="2019-08-21T00:00:00"/>
    <n v="165077832"/>
    <m/>
    <s v="PO Invoice"/>
    <m/>
    <s v="https://nww.einvoice-prod.sbs.nhs.uk:8179/invoicepdf/3c886002-a361-5143-b675-ddd911fbe5ba"/>
    <n v="1"/>
    <n v="681"/>
    <m/>
    <s v="Planning and Business Development"/>
    <x v="1"/>
    <x v="1"/>
    <x v="1"/>
  </r>
  <r>
    <s v="RYD"/>
    <s v="E35930"/>
    <s v="7308"/>
    <s v="00000"/>
    <s v="00000"/>
    <s v="000000"/>
    <s v="Estates &amp; Facilities"/>
    <s v="Legal Fees"/>
    <s v="Default"/>
    <s v="Default"/>
    <s v="Default"/>
    <n v="303"/>
    <d v="2019-09-01T00:00:00"/>
    <x v="1"/>
    <s v="Payables"/>
    <s v="Journal Import 79213699:"/>
    <s v="Payables A 16381641 79213699"/>
    <s v="SEP-19 Purchase Invoices GBP"/>
    <d v="2019-09-16T00:00:00"/>
    <s v="SSCREPMAN,"/>
    <n v="44"/>
    <s v="Journal Import Created"/>
    <x v="0"/>
    <n v="436179"/>
    <d v="2019-08-21T00:00:00"/>
    <n v="165078325"/>
    <m/>
    <s v="PO Invoice"/>
    <m/>
    <s v="https://nww.einvoice-prod.sbs.nhs.uk:8179/invoicepdf/b69f673f-300c-594f-9abf-b40a3367684a"/>
    <n v="1"/>
    <n v="303"/>
    <m/>
    <s v="Planning and Business Development"/>
    <x v="1"/>
    <x v="1"/>
    <x v="1"/>
  </r>
  <r>
    <s v="RYD"/>
    <s v="E35930"/>
    <s v="7308"/>
    <s v="00000"/>
    <s v="00000"/>
    <s v="000000"/>
    <s v="Estates &amp; Facilities"/>
    <s v="Legal Fees"/>
    <s v="Default"/>
    <s v="Default"/>
    <s v="Default"/>
    <n v="457.6"/>
    <d v="2019-09-01T00:00:00"/>
    <x v="1"/>
    <s v="Payables"/>
    <s v="Journal Import 79213699:"/>
    <s v="Payables A 16381641 79213699"/>
    <s v="SEP-19 Purchase Invoices GBP"/>
    <d v="2019-09-16T00:00:00"/>
    <s v="SSCREPMAN,"/>
    <n v="44"/>
    <s v="Journal Import Created"/>
    <x v="0"/>
    <n v="436187"/>
    <d v="2019-08-21T00:00:00"/>
    <n v="165078943"/>
    <m/>
    <s v="PO Invoice"/>
    <m/>
    <s v="https://nww.einvoice-prod.sbs.nhs.uk:8179/invoicepdf/1941a7ab-3d47-53cb-b463-6b5dfb5171df"/>
    <n v="1"/>
    <n v="458"/>
    <m/>
    <s v="Planning and Business Development"/>
    <x v="1"/>
    <x v="1"/>
    <x v="1"/>
  </r>
  <r>
    <s v="RYD"/>
    <s v="E35930"/>
    <s v="7308"/>
    <s v="00000"/>
    <s v="00000"/>
    <s v="000000"/>
    <s v="Estates &amp; Facilities"/>
    <s v="Legal Fees"/>
    <s v="Default"/>
    <s v="Default"/>
    <s v="Default"/>
    <n v="-303"/>
    <d v="2019-09-01T00:00:00"/>
    <x v="1"/>
    <s v="Payables"/>
    <s v="Journal Import 79213699:"/>
    <s v="Payables A 16381641 79213699"/>
    <s v="SEP-19 Purchase Invoices GBP"/>
    <d v="2019-09-16T00:00:00"/>
    <s v="SSCREPMAN,"/>
    <n v="45"/>
    <s v="Journal Import Created"/>
    <x v="0"/>
    <n v="436179"/>
    <d v="2019-08-21T00:00:00"/>
    <n v="165078325"/>
    <m/>
    <s v="PO Invoice"/>
    <m/>
    <s v="https://nww.einvoice-prod.sbs.nhs.uk:8179/invoicepdf/b69f673f-300c-594f-9abf-b40a3367684a"/>
    <n v="1"/>
    <n v="-303"/>
    <m/>
    <s v="Planning and Business Development"/>
    <x v="1"/>
    <x v="1"/>
    <x v="1"/>
  </r>
  <r>
    <s v="RYD"/>
    <s v="E35930"/>
    <s v="7308"/>
    <s v="00000"/>
    <s v="00000"/>
    <s v="000000"/>
    <s v="Estates &amp; Facilities"/>
    <s v="Legal Fees"/>
    <s v="Default"/>
    <s v="Default"/>
    <s v="Default"/>
    <n v="154"/>
    <d v="2019-09-01T00:00:00"/>
    <x v="1"/>
    <s v="Payables"/>
    <s v="Journal Import 79255805:"/>
    <s v="Payables A 16389663 79255805"/>
    <s v="SEP-19 Purchase Invoices GBP"/>
    <d v="2019-09-17T00:00:00"/>
    <s v="SSCREPMAN,"/>
    <n v="26"/>
    <s v="Journal Import Created"/>
    <x v="0"/>
    <n v="436175"/>
    <d v="2019-08-21T00:00:00"/>
    <n v="165078325"/>
    <m/>
    <s v="PO Invoice"/>
    <m/>
    <s v="https://nww.einvoice-prod.sbs.nhs.uk:8179/invoicepdf/1d12b11b-9766-5806-a610-7281c7469ff3"/>
    <n v="1"/>
    <n v="154"/>
    <m/>
    <s v="Planning and Business Development"/>
    <x v="1"/>
    <x v="1"/>
    <x v="1"/>
  </r>
  <r>
    <s v="RYD"/>
    <s v="E35930"/>
    <s v="7308"/>
    <s v="00000"/>
    <s v="00000"/>
    <s v="000000"/>
    <s v="Estates &amp; Facilities"/>
    <s v="Legal Fees"/>
    <s v="Default"/>
    <s v="Default"/>
    <s v="Default"/>
    <n v="330"/>
    <d v="2019-09-01T00:00:00"/>
    <x v="1"/>
    <s v="Payables"/>
    <s v="Journal Import 79367823:"/>
    <s v="Payables A 16411553 79367823"/>
    <s v="SEP-19 Purchase Invoices GBP"/>
    <d v="2019-09-20T00:00:00"/>
    <s v="SSCREPMAN,"/>
    <n v="45"/>
    <s v="Journal Import Created"/>
    <x v="0"/>
    <n v="436181"/>
    <d v="2019-08-21T00:00:00"/>
    <n v="165078941"/>
    <m/>
    <s v="PO Invoice"/>
    <m/>
    <s v="https://nww.einvoice-prod.sbs.nhs.uk:8179/invoicepdf/b51ffda3-742f-594f-8843-6e40b0c9e555"/>
    <n v="1"/>
    <n v="165"/>
    <m/>
    <s v="Planning and Business Development"/>
    <x v="1"/>
    <x v="1"/>
    <x v="1"/>
  </r>
  <r>
    <s v="RYD"/>
    <s v="E35930"/>
    <s v="7308"/>
    <s v="00000"/>
    <s v="00000"/>
    <s v="000000"/>
    <s v="Estates &amp; Facilities"/>
    <s v="Legal Fees"/>
    <s v="Default"/>
    <s v="Default"/>
    <s v="Default"/>
    <n v="-165"/>
    <d v="2019-09-01T00:00:00"/>
    <x v="1"/>
    <s v="Payables"/>
    <s v="Journal Import 79367823:"/>
    <s v="Payables A 16411553 79367823"/>
    <s v="SEP-19 Purchase Invoices GBP"/>
    <d v="2019-09-20T00:00:00"/>
    <s v="SSCREPMAN,"/>
    <n v="46"/>
    <s v="Journal Import Created"/>
    <x v="0"/>
    <n v="436181"/>
    <d v="2019-08-21T00:00:00"/>
    <n v="165078941"/>
    <m/>
    <s v="PO Invoice"/>
    <m/>
    <s v="https://nww.einvoice-prod.sbs.nhs.uk:8179/invoicepdf/b51ffda3-742f-594f-8843-6e40b0c9e555"/>
    <n v="1"/>
    <n v="-165"/>
    <m/>
    <s v="Planning and Business Development"/>
    <x v="1"/>
    <x v="1"/>
    <x v="1"/>
  </r>
  <r>
    <s v="RYD"/>
    <s v="E35930"/>
    <s v="7308"/>
    <s v="00000"/>
    <s v="00000"/>
    <s v="000000"/>
    <s v="Estates &amp; Facilities"/>
    <s v="Legal Fees"/>
    <s v="Default"/>
    <s v="Default"/>
    <s v="Default"/>
    <n v="154"/>
    <d v="2019-09-01T00:00:00"/>
    <x v="1"/>
    <s v="Payables"/>
    <s v="Journal Import 79370610:"/>
    <s v="Payables A 16409794 79370610"/>
    <s v="SEP-19 Purchase Invoices GBP"/>
    <d v="2019-09-20T00:00:00"/>
    <s v="SSCREPMAN,"/>
    <n v="22"/>
    <s v="Journal Import Created"/>
    <x v="0"/>
    <n v="436175"/>
    <d v="2019-08-21T00:00:00"/>
    <n v="165078325"/>
    <m/>
    <s v="PO Invoice"/>
    <m/>
    <s v="https://nww.einvoice-prod.sbs.nhs.uk:8179/invoicepdf/1d12b11b-9766-5806-a610-7281c7469ff3"/>
    <n v="1"/>
    <n v="154"/>
    <m/>
    <s v="Planning and Business Development"/>
    <x v="1"/>
    <x v="1"/>
    <x v="1"/>
  </r>
  <r>
    <s v="RYD"/>
    <s v="E35930"/>
    <s v="7308"/>
    <s v="00000"/>
    <s v="00000"/>
    <s v="000000"/>
    <s v="Estates &amp; Facilities"/>
    <s v="Legal Fees"/>
    <s v="Default"/>
    <s v="Default"/>
    <s v="Default"/>
    <n v="-154"/>
    <d v="2019-09-01T00:00:00"/>
    <x v="1"/>
    <s v="Payables"/>
    <s v="Journal Import 79370610:"/>
    <s v="Payables A 16409794 79370610"/>
    <s v="SEP-19 Purchase Invoices GBP"/>
    <d v="2019-09-20T00:00:00"/>
    <s v="SSCREPMAN,"/>
    <n v="23"/>
    <s v="Journal Import Created"/>
    <x v="0"/>
    <n v="436175"/>
    <d v="2019-08-21T00:00:00"/>
    <n v="165078325"/>
    <m/>
    <s v="PO Invoice"/>
    <m/>
    <s v="https://nww.einvoice-prod.sbs.nhs.uk:8179/invoicepdf/1d12b11b-9766-5806-a610-7281c7469ff3"/>
    <n v="1"/>
    <n v="-154"/>
    <m/>
    <s v="Planning and Business Development"/>
    <x v="1"/>
    <x v="1"/>
    <x v="1"/>
  </r>
  <r>
    <s v="RYD"/>
    <s v="E35930"/>
    <s v="7308"/>
    <s v="00000"/>
    <s v="00000"/>
    <s v="000000"/>
    <s v="Estates &amp; Facilities"/>
    <s v="Legal Fees"/>
    <s v="Default"/>
    <s v="Default"/>
    <s v="Default"/>
    <n v="256"/>
    <d v="2019-09-01T00:00:00"/>
    <x v="1"/>
    <s v="Payables"/>
    <s v="Journal Import 79681834:"/>
    <s v="Payables A 16482740 79681834"/>
    <s v="SEP-19 Purchase Invoices GBP"/>
    <d v="2019-09-30T00:00:00"/>
    <s v="SSCREPMAN,"/>
    <n v="55"/>
    <s v="Journal Import Created"/>
    <x v="0"/>
    <n v="438417"/>
    <d v="2019-09-18T00:00:00"/>
    <n v="165078325"/>
    <m/>
    <s v="PO Invoice"/>
    <m/>
    <s v="https://nww.einvoice-prod.sbs.nhs.uk:8179/invoicepdf/393db529-16e1-5fe8-89fb-1f10cac6d16c"/>
    <n v="1"/>
    <n v="128"/>
    <m/>
    <s v="Planning and Business Development"/>
    <x v="1"/>
    <x v="1"/>
    <x v="1"/>
  </r>
  <r>
    <s v="RYD"/>
    <s v="E35930"/>
    <s v="7308"/>
    <s v="00000"/>
    <s v="00000"/>
    <s v="000000"/>
    <s v="Estates &amp; Facilities"/>
    <s v="Legal Fees"/>
    <s v="Default"/>
    <s v="Default"/>
    <s v="Default"/>
    <n v="-128"/>
    <d v="2019-09-01T00:00:00"/>
    <x v="1"/>
    <s v="Payables"/>
    <s v="Journal Import 79681834:"/>
    <s v="Payables A 16482740 79681834"/>
    <s v="SEP-19 Purchase Invoices GBP"/>
    <d v="2019-09-30T00:00:00"/>
    <s v="SSCREPMAN,"/>
    <n v="56"/>
    <s v="Journal Import Created"/>
    <x v="0"/>
    <n v="438417"/>
    <d v="2019-09-18T00:00:00"/>
    <n v="165078325"/>
    <m/>
    <s v="PO Invoice"/>
    <m/>
    <s v="https://nww.einvoice-prod.sbs.nhs.uk:8179/invoicepdf/393db529-16e1-5fe8-89fb-1f10cac6d16c"/>
    <n v="1"/>
    <n v="-128"/>
    <m/>
    <s v="Planning and Business Development"/>
    <x v="1"/>
    <x v="1"/>
    <x v="1"/>
  </r>
  <r>
    <s v="RYD"/>
    <s v="E35930"/>
    <s v="7308"/>
    <s v="00000"/>
    <s v="00000"/>
    <s v="000000"/>
    <s v="Estates &amp; Facilities"/>
    <s v="Legal Fees"/>
    <s v="Default"/>
    <s v="Default"/>
    <s v="Default"/>
    <n v="-34.96"/>
    <d v="2019-09-01T00:00:00"/>
    <x v="0"/>
    <s v="Cost Management"/>
    <s v="Journal Import 78640179:"/>
    <s v="Cost Management A 16250184 78640179 2"/>
    <s v="01-SEP-2019 Receiving GBP"/>
    <d v="2019-08-30T00:00:00"/>
    <s v="SSCREPMAN,"/>
    <n v="1930"/>
    <s v="Banstead MRC - Restrictive Covenant Review &amp; Advice, Plus Disbursements - Invoice 418074 Top Up to PO 165075012"/>
    <x v="0"/>
    <n v="165075012"/>
    <d v="2019-01-29T00:00:00"/>
    <m/>
    <m/>
    <m/>
    <s v="LONDON-4"/>
    <m/>
    <m/>
    <m/>
    <m/>
    <s v="Planning and Business Development"/>
    <x v="1"/>
    <x v="1"/>
    <x v="1"/>
  </r>
  <r>
    <s v="RYD"/>
    <s v="E35930"/>
    <s v="7308"/>
    <s v="00000"/>
    <s v="00000"/>
    <s v="000000"/>
    <s v="Estates &amp; Facilities"/>
    <s v="Legal Fees"/>
    <s v="Default"/>
    <s v="Default"/>
    <s v="Default"/>
    <n v="-1"/>
    <d v="2019-09-01T00:00:00"/>
    <x v="0"/>
    <s v="Cost Management"/>
    <s v="Journal Import 78640179:"/>
    <s v="Cost Management A 16250184 78640179 2"/>
    <s v="01-SEP-2019 Receiving GBP"/>
    <d v="2019-08-30T00:00:00"/>
    <s v="SSCREPMAN,"/>
    <n v="1931"/>
    <s v="Orbital House /Ashford 111 fit out Licence for alterations @ 1,250 plus disbursements + VAT"/>
    <x v="0"/>
    <n v="165075309"/>
    <d v="2019-03-26T00:00:00"/>
    <m/>
    <m/>
    <m/>
    <s v="LONDON-4"/>
    <m/>
    <m/>
    <m/>
    <m/>
    <s v="Planning and Business Development"/>
    <x v="1"/>
    <x v="1"/>
    <x v="1"/>
  </r>
  <r>
    <s v="RYD"/>
    <s v="E35930"/>
    <s v="7308"/>
    <s v="00000"/>
    <s v="00000"/>
    <s v="000000"/>
    <s v="Estates &amp; Facilities"/>
    <s v="Legal Fees"/>
    <s v="Default"/>
    <s v="Default"/>
    <s v="Default"/>
    <n v="-45"/>
    <d v="2019-09-01T00:00:00"/>
    <x v="0"/>
    <s v="Cost Management"/>
    <s v="Journal Import 78640179:"/>
    <s v="Cost Management A 16250184 78640179 2"/>
    <s v="01-SEP-2019 Receiving GBP"/>
    <d v="2019-08-30T00:00:00"/>
    <s v="SSCREPMAN,"/>
    <n v="1932"/>
    <s v="Banstead MRC - Restrictive Covenant Review and Advice, Plus Disbursements - Invoice 428697"/>
    <x v="0"/>
    <n v="165077837"/>
    <d v="2019-06-03T00:00:00"/>
    <m/>
    <m/>
    <m/>
    <s v="LONDON-4"/>
    <m/>
    <m/>
    <m/>
    <m/>
    <s v="Planning and Business Development"/>
    <x v="1"/>
    <x v="1"/>
    <x v="1"/>
  </r>
  <r>
    <s v="RYD"/>
    <s v="E35930"/>
    <s v="7308"/>
    <s v="00000"/>
    <s v="00000"/>
    <s v="000000"/>
    <s v="Estates &amp; Facilities"/>
    <s v="Legal Fees"/>
    <s v="Default"/>
    <s v="Default"/>
    <s v="Default"/>
    <n v="-439"/>
    <d v="2019-09-01T00:00:00"/>
    <x v="0"/>
    <s v="Cost Management"/>
    <s v="Journal Import 78640179:"/>
    <s v="Cost Management A 16250184 78640179 2"/>
    <s v="01-SEP-2019 Receiving GBP"/>
    <d v="2019-08-30T00:00:00"/>
    <s v="SSCREPMAN,"/>
    <n v="1933"/>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335.88"/>
    <d v="2019-09-01T00:00:00"/>
    <x v="0"/>
    <s v="Cost Management"/>
    <s v="Journal Import 78640179:"/>
    <s v="Cost Management A 16250184 78640179 2"/>
    <s v="01-SEP-2019 Receiving GBP"/>
    <d v="2019-08-30T00:00:00"/>
    <s v="SSCREPMAN,"/>
    <n v="1934"/>
    <s v="Secamb - General Estates Matters - Unbilled Time - 6000"/>
    <x v="0"/>
    <n v="165078325"/>
    <d v="2019-07-31T00:00:00"/>
    <m/>
    <m/>
    <m/>
    <s v="LONDON-4"/>
    <m/>
    <m/>
    <m/>
    <m/>
    <s v="Planning and Business Development"/>
    <x v="1"/>
    <x v="1"/>
    <x v="1"/>
  </r>
  <r>
    <s v="RYD"/>
    <s v="E35930"/>
    <s v="7308"/>
    <s v="00000"/>
    <s v="00000"/>
    <s v="000000"/>
    <s v="Estates &amp; Facilities"/>
    <s v="Legal Fees"/>
    <s v="Default"/>
    <s v="Default"/>
    <s v="Default"/>
    <n v="-112"/>
    <d v="2019-09-01T00:00:00"/>
    <x v="0"/>
    <s v="Cost Management"/>
    <s v="Journal Import 78640179:"/>
    <s v="Cost Management A 16250184 78640179 2"/>
    <s v="01-SEP-2019 Receiving GBP"/>
    <d v="2019-08-30T00:00:00"/>
    <s v="SSCREPMAN,"/>
    <n v="1935"/>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130"/>
    <d v="2019-09-01T00:00:00"/>
    <x v="0"/>
    <s v="Cost Management"/>
    <s v="Journal Import 78640179:"/>
    <s v="Cost Management A 16250184 78640179 2"/>
    <s v="01-SEP-2019 Receiving GBP"/>
    <d v="2019-08-30T00:00:00"/>
    <s v="SSCREPMAN,"/>
    <n v="1936"/>
    <s v="Worthing - Licence for alteractions at Yeoman Way - Invoice 428696"/>
    <x v="0"/>
    <n v="165077833"/>
    <d v="2019-06-03T00:00:00"/>
    <m/>
    <m/>
    <m/>
    <s v="LONDON-4"/>
    <m/>
    <m/>
    <m/>
    <m/>
    <s v="Planning and Business Development"/>
    <x v="1"/>
    <x v="1"/>
    <x v="1"/>
  </r>
  <r>
    <s v="RYD"/>
    <s v="E35930"/>
    <s v="7308"/>
    <s v="00000"/>
    <s v="00000"/>
    <s v="000000"/>
    <s v="Estates &amp; Facilities"/>
    <s v="Legal Fees"/>
    <s v="Default"/>
    <s v="Default"/>
    <s v="Default"/>
    <n v="-96"/>
    <d v="2019-09-01T00:00:00"/>
    <x v="0"/>
    <s v="Cost Management"/>
    <s v="Journal Import 78640179:"/>
    <s v="Cost Management A 16250184 78640179 2"/>
    <s v="01-SEP-2019 Receiving GBP"/>
    <d v="2019-08-30T00:00:00"/>
    <s v="SSCREPMAN,"/>
    <n v="1937"/>
    <s v="Secamb - General Estates Matters - Invoice 430675 (Invoice attached)"/>
    <x v="0"/>
    <n v="165078325"/>
    <d v="2019-06-25T00:00:00"/>
    <m/>
    <m/>
    <m/>
    <s v="LONDON-4"/>
    <m/>
    <m/>
    <m/>
    <m/>
    <s v="Planning and Business Development"/>
    <x v="1"/>
    <x v="1"/>
    <x v="1"/>
  </r>
  <r>
    <s v="RYD"/>
    <s v="E35930"/>
    <s v="7308"/>
    <s v="00000"/>
    <s v="00000"/>
    <s v="000000"/>
    <s v="Estates &amp; Facilities"/>
    <s v="Legal Fees"/>
    <s v="Default"/>
    <s v="Default"/>
    <s v="Default"/>
    <n v="-37.200000000000003"/>
    <d v="2019-09-01T00:00:00"/>
    <x v="0"/>
    <s v="Cost Management"/>
    <s v="Journal Import 78640179:"/>
    <s v="Cost Management A 16250184 78640179 2"/>
    <s v="01-SEP-2019 Receiving GBP"/>
    <d v="2019-08-30T00:00:00"/>
    <s v="SSCREPMAN,"/>
    <n v="1938"/>
    <s v="Hythe ACRP Licence Renewal - Capsticks Invoice 410893 - 25/10/2018"/>
    <x v="0"/>
    <n v="165074834"/>
    <d v="2019-01-17T00:00:00"/>
    <m/>
    <m/>
    <m/>
    <s v="LONDON-4"/>
    <m/>
    <m/>
    <m/>
    <m/>
    <s v="Planning and Business Development"/>
    <x v="1"/>
    <x v="1"/>
    <x v="1"/>
  </r>
  <r>
    <s v="RYD"/>
    <s v="E35930"/>
    <s v="7308"/>
    <s v="00000"/>
    <s v="00000"/>
    <s v="000000"/>
    <s v="Estates &amp; Facilities"/>
    <s v="Legal Fees"/>
    <s v="Default"/>
    <s v="Default"/>
    <s v="Default"/>
    <n v="-502"/>
    <d v="2019-09-01T00:00:00"/>
    <x v="0"/>
    <s v="Cost Management"/>
    <s v="Journal Import 78640179:"/>
    <s v="Cost Management A 16250184 78640179 2"/>
    <s v="01-SEP-2019 Receiving GBP"/>
    <d v="2019-08-30T00:00:00"/>
    <s v="SSCREPMAN,"/>
    <n v="1939"/>
    <s v="Legal and Professional Fees - Licence to Occupy At Rushmoor - Invoice 430681 (15/7/2019)"/>
    <x v="0"/>
    <n v="165078943"/>
    <d v="2019-07-25T00:00:00"/>
    <m/>
    <m/>
    <m/>
    <s v="LONDON-4"/>
    <m/>
    <m/>
    <m/>
    <m/>
    <s v="Planning and Business Development"/>
    <x v="1"/>
    <x v="1"/>
    <x v="1"/>
  </r>
  <r>
    <s v="RYD"/>
    <s v="E35930"/>
    <s v="7308"/>
    <s v="00000"/>
    <s v="00000"/>
    <s v="000000"/>
    <s v="Estates &amp; Facilities"/>
    <s v="Legal Fees"/>
    <s v="Default"/>
    <s v="Default"/>
    <s v="Default"/>
    <n v="224"/>
    <d v="2019-09-01T00:00:00"/>
    <x v="0"/>
    <s v="Cost Management"/>
    <s v="Journal Import 79693072:"/>
    <s v="Cost Management A 16482193 79693072"/>
    <s v="30-SEP-2019 Receiving GBP"/>
    <d v="2019-09-30T00:00:00"/>
    <s v="SSCREPMAN,"/>
    <n v="2299"/>
    <s v="Orbital House /Ashford 111 fit out Licence for alterations - Invoice 436183"/>
    <x v="0"/>
    <n v="165075309"/>
    <d v="2019-09-26T00:00:00"/>
    <m/>
    <m/>
    <m/>
    <s v="LONDON-4"/>
    <m/>
    <m/>
    <m/>
    <m/>
    <s v="Planning and Business Development"/>
    <x v="1"/>
    <x v="1"/>
    <x v="1"/>
  </r>
  <r>
    <s v="RYD"/>
    <s v="E35930"/>
    <s v="7308"/>
    <s v="00000"/>
    <s v="00000"/>
    <s v="000000"/>
    <s v="Estates &amp; Facilities"/>
    <s v="Legal Fees"/>
    <s v="Default"/>
    <s v="Default"/>
    <s v="Default"/>
    <n v="37.200000000000003"/>
    <d v="2019-09-01T00:00:00"/>
    <x v="0"/>
    <s v="Cost Management"/>
    <s v="Journal Import 79693072:"/>
    <s v="Cost Management A 16482193 79693072"/>
    <s v="30-SEP-2019 Receiving GBP"/>
    <d v="2019-09-30T00:00:00"/>
    <s v="SSCREPMAN,"/>
    <n v="2300"/>
    <s v="Hythe ACRP Licence Renewal - Capsticks Invoice 410893 - 25/10/2018"/>
    <x v="0"/>
    <n v="165074834"/>
    <d v="2019-01-17T00:00:00"/>
    <m/>
    <m/>
    <m/>
    <s v="LONDON-4"/>
    <m/>
    <m/>
    <m/>
    <m/>
    <s v="Planning and Business Development"/>
    <x v="1"/>
    <x v="1"/>
    <x v="1"/>
  </r>
  <r>
    <s v="RYD"/>
    <s v="E35930"/>
    <s v="7308"/>
    <s v="00000"/>
    <s v="00000"/>
    <s v="000000"/>
    <s v="Estates &amp; Facilities"/>
    <s v="Legal Fees"/>
    <s v="Default"/>
    <s v="Default"/>
    <s v="Default"/>
    <n v="439"/>
    <d v="2019-09-01T00:00:00"/>
    <x v="0"/>
    <s v="Cost Management"/>
    <s v="Journal Import 79693072:"/>
    <s v="Cost Management A 16482193 79693072"/>
    <s v="30-SEP-2019 Receiving GBP"/>
    <d v="2019-09-30T00:00:00"/>
    <s v="SSCREPMAN,"/>
    <n v="2301"/>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777"/>
    <d v="2019-09-01T00:00:00"/>
    <x v="0"/>
    <s v="Cost Management"/>
    <s v="Journal Import 79693072:"/>
    <s v="Cost Management A 16482193 79693072"/>
    <s v="30-SEP-2019 Receiving GBP"/>
    <d v="2019-09-30T00:00:00"/>
    <s v="SSCREPMAN,"/>
    <n v="2302"/>
    <s v="Secamb - General Estates Matters - Unbilled Time - 6000"/>
    <x v="0"/>
    <n v="165078325"/>
    <d v="2019-09-27T00:00:00"/>
    <m/>
    <m/>
    <m/>
    <s v="LONDON-4"/>
    <m/>
    <m/>
    <m/>
    <m/>
    <s v="Planning and Business Development"/>
    <x v="1"/>
    <x v="1"/>
    <x v="1"/>
  </r>
  <r>
    <s v="RYD"/>
    <s v="E35930"/>
    <s v="7308"/>
    <s v="00000"/>
    <s v="00000"/>
    <s v="000000"/>
    <s v="Estates &amp; Facilities"/>
    <s v="Legal Fees"/>
    <s v="Default"/>
    <s v="Default"/>
    <s v="Default"/>
    <n v="502"/>
    <d v="2019-09-01T00:00:00"/>
    <x v="0"/>
    <s v="Cost Management"/>
    <s v="Journal Import 79693072:"/>
    <s v="Cost Management A 16482193 79693072"/>
    <s v="30-SEP-2019 Receiving GBP"/>
    <d v="2019-09-30T00:00:00"/>
    <s v="SSCREPMAN,"/>
    <n v="2303"/>
    <s v="Legal and Professional Fees - Licence to Occupy At Rushmoor - Invoice 430681 (15/7/2019)"/>
    <x v="0"/>
    <n v="165078943"/>
    <d v="2019-07-25T00:00:00"/>
    <m/>
    <m/>
    <m/>
    <s v="LONDON-4"/>
    <m/>
    <m/>
    <m/>
    <m/>
    <s v="Planning and Business Development"/>
    <x v="1"/>
    <x v="1"/>
    <x v="1"/>
  </r>
  <r>
    <s v="RYD"/>
    <s v="E35930"/>
    <s v="7308"/>
    <s v="00000"/>
    <s v="00000"/>
    <s v="000000"/>
    <s v="Estates &amp; Facilities"/>
    <s v="Legal Fees"/>
    <s v="Default"/>
    <s v="Default"/>
    <s v="Default"/>
    <n v="1"/>
    <d v="2019-09-01T00:00:00"/>
    <x v="0"/>
    <s v="Cost Management"/>
    <s v="Journal Import 79693072:"/>
    <s v="Cost Management A 16482193 79693072"/>
    <s v="30-SEP-2019 Receiving GBP"/>
    <d v="2019-09-30T00:00:00"/>
    <s v="SSCREPMAN,"/>
    <n v="2304"/>
    <s v="Orbital House /Ashford 111 fit out Licence for alterations @ 1,250 plus disbursements + VAT"/>
    <x v="0"/>
    <n v="165075309"/>
    <d v="2019-09-15T00:00:00"/>
    <m/>
    <m/>
    <m/>
    <s v="LONDON-4"/>
    <m/>
    <m/>
    <m/>
    <m/>
    <s v="Planning and Business Development"/>
    <x v="1"/>
    <x v="1"/>
    <x v="1"/>
  </r>
  <r>
    <s v="RYD"/>
    <s v="E35930"/>
    <s v="7308"/>
    <s v="00000"/>
    <s v="00000"/>
    <s v="000000"/>
    <s v="Estates &amp; Facilities"/>
    <s v="Legal Fees"/>
    <s v="Default"/>
    <s v="Default"/>
    <s v="Default"/>
    <n v="331.4"/>
    <d v="2019-09-01T00:00:00"/>
    <x v="0"/>
    <s v="Cost Management"/>
    <s v="Journal Import 79693072:"/>
    <s v="Cost Management A 16482193 79693072"/>
    <s v="30-SEP-2019 Receiving GBP"/>
    <d v="2019-09-30T00:00:00"/>
    <s v="SSCREPMAN,"/>
    <n v="2305"/>
    <s v="Orbital House /Ashford 111 fit out Licence for alterations - Invoice 438423"/>
    <x v="0"/>
    <n v="165075309"/>
    <d v="2019-09-30T00:00:00"/>
    <m/>
    <m/>
    <m/>
    <s v="LONDON-4"/>
    <m/>
    <m/>
    <m/>
    <m/>
    <s v="Planning and Business Development"/>
    <x v="1"/>
    <x v="1"/>
    <x v="1"/>
  </r>
  <r>
    <s v="RYD"/>
    <s v="E35930"/>
    <s v="7308"/>
    <s v="00000"/>
    <s v="00000"/>
    <s v="000000"/>
    <s v="Estates &amp; Facilities"/>
    <s v="Legal Fees"/>
    <s v="Default"/>
    <s v="Default"/>
    <s v="Default"/>
    <n v="45"/>
    <d v="2019-09-01T00:00:00"/>
    <x v="0"/>
    <s v="Cost Management"/>
    <s v="Journal Import 79693072:"/>
    <s v="Cost Management A 16482193 79693072"/>
    <s v="30-SEP-2019 Receiving GBP"/>
    <d v="2019-09-30T00:00:00"/>
    <s v="SSCREPMAN,"/>
    <n v="2306"/>
    <s v="Banstead MRC - Restrictive Covenant Review and Advice, Plus Disbursements - Invoice 428697"/>
    <x v="0"/>
    <n v="165077837"/>
    <d v="2019-06-03T00:00:00"/>
    <m/>
    <m/>
    <m/>
    <s v="LONDON-4"/>
    <m/>
    <m/>
    <m/>
    <m/>
    <s v="Planning and Business Development"/>
    <x v="1"/>
    <x v="1"/>
    <x v="1"/>
  </r>
  <r>
    <s v="RYD"/>
    <s v="E35930"/>
    <s v="7308"/>
    <s v="00000"/>
    <s v="00000"/>
    <s v="000000"/>
    <s v="Estates &amp; Facilities"/>
    <s v="Legal Fees"/>
    <s v="Default"/>
    <s v="Default"/>
    <s v="Default"/>
    <n v="112"/>
    <d v="2019-09-01T00:00:00"/>
    <x v="0"/>
    <s v="Cost Management"/>
    <s v="Journal Import 79693072:"/>
    <s v="Cost Management A 16482193 79693072"/>
    <s v="30-SEP-2019 Receiving GBP"/>
    <d v="2019-09-30T00:00:00"/>
    <s v="SSCREPMAN,"/>
    <n v="2307"/>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1239.4000000000001"/>
    <d v="2019-09-01T00:00:00"/>
    <x v="0"/>
    <s v="Cost Management"/>
    <s v="Journal Import 79693072:"/>
    <s v="Cost Management A 16482193 79693072"/>
    <s v="30-SEP-2019 Receiving GBP"/>
    <d v="2019-09-30T00:00:00"/>
    <s v="SSCREPMAN,"/>
    <n v="2308"/>
    <s v=" Bexhill Ambulance Station Surrender  Invoices: 438421"/>
    <x v="0"/>
    <n v="165078941"/>
    <d v="2019-09-30T00:00:00"/>
    <m/>
    <m/>
    <m/>
    <s v="LONDON-4"/>
    <m/>
    <m/>
    <m/>
    <m/>
    <s v="Planning and Business Development"/>
    <x v="1"/>
    <x v="1"/>
    <x v="1"/>
  </r>
  <r>
    <s v="RYD"/>
    <s v="E35930"/>
    <s v="7308"/>
    <s v="00000"/>
    <s v="00000"/>
    <s v="000000"/>
    <s v="Estates &amp; Facilities"/>
    <s v="Legal Fees"/>
    <s v="Default"/>
    <s v="Default"/>
    <s v="Default"/>
    <n v="176"/>
    <d v="2019-09-01T00:00:00"/>
    <x v="0"/>
    <s v="Cost Management"/>
    <s v="Journal Import 79693072:"/>
    <s v="Cost Management A 16482193 79693072"/>
    <s v="30-SEP-2019 Receiving GBP"/>
    <d v="2019-09-30T00:00:00"/>
    <s v="SSCREPMAN,"/>
    <n v="2309"/>
    <s v="Legal and Professional Fees - Licence to Occupy At Rushmoor - Invoice 438424"/>
    <x v="0"/>
    <n v="165078943"/>
    <d v="2019-09-30T00:00:00"/>
    <m/>
    <m/>
    <m/>
    <s v="LONDON-4"/>
    <m/>
    <m/>
    <m/>
    <m/>
    <s v="Planning and Business Development"/>
    <x v="1"/>
    <x v="1"/>
    <x v="1"/>
  </r>
  <r>
    <s v="RYD"/>
    <s v="E35930"/>
    <s v="7308"/>
    <s v="00000"/>
    <s v="00000"/>
    <s v="000000"/>
    <s v="Estates &amp; Facilities"/>
    <s v="Legal Fees"/>
    <s v="Default"/>
    <s v="Default"/>
    <s v="Default"/>
    <n v="107"/>
    <d v="2019-09-01T00:00:00"/>
    <x v="0"/>
    <s v="Cost Management"/>
    <s v="Journal Import 79693072:"/>
    <s v="Cost Management A 16482193 79693072"/>
    <s v="30-SEP-2019 Receiving GBP"/>
    <d v="2019-09-30T00:00:00"/>
    <s v="SSCREPMAN,"/>
    <n v="2310"/>
    <s v="Legal Fees (Capsticks) - NHS PS"/>
    <x v="0"/>
    <n v="165064559"/>
    <d v="2017-10-20T00:00:00"/>
    <m/>
    <m/>
    <m/>
    <s v="LONDON-4"/>
    <m/>
    <m/>
    <m/>
    <m/>
    <s v="Planning and Business Development"/>
    <x v="1"/>
    <x v="1"/>
    <x v="1"/>
  </r>
  <r>
    <s v="RYD"/>
    <s v="E35930"/>
    <s v="7308"/>
    <s v="00000"/>
    <s v="00000"/>
    <s v="000000"/>
    <s v="Estates &amp; Facilities"/>
    <s v="Legal Fees"/>
    <s v="Default"/>
    <s v="Default"/>
    <s v="Default"/>
    <n v="130"/>
    <d v="2019-09-01T00:00:00"/>
    <x v="0"/>
    <s v="Cost Management"/>
    <s v="Journal Import 79693072:"/>
    <s v="Cost Management A 16482193 79693072"/>
    <s v="30-SEP-2019 Receiving GBP"/>
    <d v="2019-09-30T00:00:00"/>
    <s v="SSCREPMAN,"/>
    <n v="2311"/>
    <s v="Worthing - Licence for alteractions at Yeoman Way - Invoice 428696"/>
    <x v="0"/>
    <n v="165077833"/>
    <d v="2019-06-03T00:00:00"/>
    <m/>
    <m/>
    <m/>
    <s v="LONDON-4"/>
    <m/>
    <m/>
    <m/>
    <m/>
    <s v="Planning and Business Development"/>
    <x v="1"/>
    <x v="1"/>
    <x v="1"/>
  </r>
  <r>
    <s v="RYD"/>
    <s v="E35930"/>
    <s v="7308"/>
    <s v="00000"/>
    <s v="00000"/>
    <s v="000000"/>
    <s v="Estates &amp; Facilities"/>
    <s v="Legal Fees"/>
    <s v="Default"/>
    <s v="Default"/>
    <s v="Default"/>
    <n v="34.96"/>
    <d v="2019-09-01T00:00:00"/>
    <x v="0"/>
    <s v="Cost Management"/>
    <s v="Journal Import 79693072:"/>
    <s v="Cost Management A 16482193 79693072"/>
    <s v="30-SEP-2019 Receiving GBP"/>
    <d v="2019-09-30T00:00:00"/>
    <s v="SSCREPMAN,"/>
    <n v="2312"/>
    <s v="Banstead MRC - Restrictive Covenant Review &amp; Advice, Plus Disbursements - Invoice 418074 Top Up to PO 165075012"/>
    <x v="0"/>
    <n v="165075012"/>
    <d v="2019-01-29T00:00:00"/>
    <m/>
    <m/>
    <m/>
    <s v="LONDON-4"/>
    <m/>
    <m/>
    <m/>
    <m/>
    <s v="Planning and Business Development"/>
    <x v="1"/>
    <x v="1"/>
    <x v="1"/>
  </r>
  <r>
    <s v="RYD"/>
    <s v="E35930"/>
    <s v="7308"/>
    <s v="00000"/>
    <s v="00000"/>
    <s v="000000"/>
    <s v="Estates &amp; Facilities"/>
    <s v="Legal Fees"/>
    <s v="Default"/>
    <s v="Default"/>
    <s v="Default"/>
    <n v="56.4"/>
    <d v="2019-10-01T00:00:00"/>
    <x v="2"/>
    <s v="Spreadsheet"/>
    <s v="SBS RYD AUG-19 VAT ADJUSTMENT JOURNAL"/>
    <s v="Spreadsheet A 16507293 79821673"/>
    <s v="SBS RYD AUG-19 VAT ADJUSTMENT JOURNAL Adjustment GBP"/>
    <d v="2019-10-03T00:00:00"/>
    <s v="SSC OFFEI-ESSAH, HENRY"/>
    <n v="1122"/>
    <s v="CAPSTICKS SOLICITORS-433314-0-https://nww.einvoice-prod.sbs.nhs.uk:8179/invoicepdf/ed0ae9c9-e73b-5789-824d-0f67d5a91040"/>
    <x v="28"/>
    <m/>
    <d v="2019-10-03T00:00:00"/>
    <m/>
    <s v="CAPSTICKS SOLICITORS-433314-0-"/>
    <m/>
    <m/>
    <s v="https://nww.einvoice-prod.sbs.nhs.uk:8179/invoicepdf/ed0ae9c9-e73b-5789-824d-0f67d5a91040"/>
    <m/>
    <m/>
    <m/>
    <s v="Planning and Business Development"/>
    <x v="1"/>
    <x v="1"/>
    <x v="1"/>
  </r>
  <r>
    <s v="RYD"/>
    <s v="E35930"/>
    <s v="7308"/>
    <s v="00000"/>
    <s v="00000"/>
    <s v="000000"/>
    <s v="Estates &amp; Facilities"/>
    <s v="Legal Fees"/>
    <s v="Default"/>
    <s v="Default"/>
    <s v="Default"/>
    <n v="76.8"/>
    <d v="2019-10-01T00:00:00"/>
    <x v="2"/>
    <s v="Spreadsheet"/>
    <s v="SBS RYD AUG-19 VAT ADJUSTMENT JOURNAL"/>
    <s v="Spreadsheet A 16507293 79821673"/>
    <s v="SBS RYD AUG-19 VAT ADJUSTMENT JOURNAL Adjustment GBP"/>
    <d v="2019-10-03T00:00:00"/>
    <s v="SSC OFFEI-ESSAH, HENRY"/>
    <n v="1123"/>
    <s v="CAPSTICKS SOLICITORS-433306-0-https://nww.einvoice-prod.sbs.nhs.uk:8179/invoicepdf/6930aa66-3baa-54fe-b234-f79280d3919e"/>
    <x v="28"/>
    <m/>
    <d v="2019-10-03T00:00:00"/>
    <m/>
    <s v="CAPSTICKS SOLICITORS-433306-0-"/>
    <m/>
    <m/>
    <s v="https://nww.einvoice-prod.sbs.nhs.uk:8179/invoicepdf/6930aa66-3baa-54fe-b234-f79280d3919e"/>
    <m/>
    <m/>
    <m/>
    <s v="Planning and Business Development"/>
    <x v="1"/>
    <x v="1"/>
    <x v="1"/>
  </r>
  <r>
    <s v="RYD"/>
    <s v="E35930"/>
    <s v="7308"/>
    <s v="00000"/>
    <s v="00000"/>
    <s v="000000"/>
    <s v="Estates &amp; Facilities"/>
    <s v="Legal Fees"/>
    <s v="Default"/>
    <s v="Default"/>
    <s v="Default"/>
    <n v="-56.4"/>
    <d v="2019-10-01T00:00:00"/>
    <x v="2"/>
    <s v="Spreadsheet"/>
    <s v="SBS RYD AUG-19 VAT ADJUSTMENT JOURNAL"/>
    <s v="Spreadsheet A 16507293 79821673"/>
    <s v="SBS RYD AUG-19 VAT ADJUSTMENT JOURNAL Adjustment GBP"/>
    <d v="2019-10-03T00:00:00"/>
    <s v="SSC OFFEI-ESSAH, HENRY"/>
    <n v="1124"/>
    <s v="CAPSTICKS SOLICITORS-433314-0-https://nww.einvoice-prod.sbs.nhs.uk:8179/invoicepdf/ed0ae9c9-e73b-5789-824d-0f67d5a91040"/>
    <x v="28"/>
    <m/>
    <d v="2019-10-03T00:00:00"/>
    <m/>
    <s v="CAPSTICKS SOLICITORS-433314-0-"/>
    <m/>
    <m/>
    <s v="https://nww.einvoice-prod.sbs.nhs.uk:8179/invoicepdf/ed0ae9c9-e73b-5789-824d-0f67d5a91040"/>
    <m/>
    <m/>
    <m/>
    <s v="Planning and Business Development"/>
    <x v="1"/>
    <x v="1"/>
    <x v="1"/>
  </r>
  <r>
    <s v="RYD"/>
    <s v="E35930"/>
    <s v="7308"/>
    <s v="00000"/>
    <s v="00000"/>
    <s v="000000"/>
    <s v="Estates &amp; Facilities"/>
    <s v="Legal Fees"/>
    <s v="Default"/>
    <s v="Default"/>
    <s v="Default"/>
    <n v="384"/>
    <d v="2019-10-01T00:00:00"/>
    <x v="1"/>
    <s v="Payables"/>
    <s v="Journal Import 79736193:"/>
    <s v="Payables A 16487785 79736193"/>
    <s v="OCT-19 Purchase Invoices GBP"/>
    <d v="2019-10-01T00:00:00"/>
    <s v="SSCREPMAN,"/>
    <n v="38"/>
    <s v="Journal Import Created"/>
    <x v="0"/>
    <n v="438418"/>
    <d v="2019-09-18T00:00:00"/>
    <n v="165078325"/>
    <m/>
    <s v="PO Invoice"/>
    <m/>
    <s v="https://nww.einvoice-prod.sbs.nhs.uk:8179/invoicepdf/a461d34f-67c0-5951-9ad6-d593eadf632e"/>
    <n v="1"/>
    <n v="192"/>
    <m/>
    <s v="Planning and Business Development"/>
    <x v="1"/>
    <x v="1"/>
    <x v="1"/>
  </r>
  <r>
    <s v="RYD"/>
    <s v="E35930"/>
    <s v="7308"/>
    <s v="00000"/>
    <s v="00000"/>
    <s v="000000"/>
    <s v="Estates &amp; Facilities"/>
    <s v="Legal Fees"/>
    <s v="Default"/>
    <s v="Default"/>
    <s v="Default"/>
    <n v="128"/>
    <d v="2019-10-01T00:00:00"/>
    <x v="1"/>
    <s v="Payables"/>
    <s v="Journal Import 79736193:"/>
    <s v="Payables A 16487785 79736193"/>
    <s v="OCT-19 Purchase Invoices GBP"/>
    <d v="2019-10-01T00:00:00"/>
    <s v="SSCREPMAN,"/>
    <n v="38"/>
    <s v="Journal Import Created"/>
    <x v="0"/>
    <n v="438420"/>
    <d v="2019-09-18T00:00:00"/>
    <n v="165078325"/>
    <m/>
    <s v="PO Invoice"/>
    <m/>
    <s v="https://nww.einvoice-prod.sbs.nhs.uk:8179/invoicepdf/48865ea7-0048-5a61-8b77-f72948427524"/>
    <n v="1"/>
    <n v="64"/>
    <m/>
    <s v="Planning and Business Development"/>
    <x v="1"/>
    <x v="1"/>
    <x v="1"/>
  </r>
  <r>
    <s v="RYD"/>
    <s v="E35930"/>
    <s v="7308"/>
    <s v="00000"/>
    <s v="00000"/>
    <s v="000000"/>
    <s v="Estates &amp; Facilities"/>
    <s v="Legal Fees"/>
    <s v="Default"/>
    <s v="Default"/>
    <s v="Default"/>
    <n v="2478.8000000000002"/>
    <d v="2019-10-01T00:00:00"/>
    <x v="1"/>
    <s v="Payables"/>
    <s v="Journal Import 79736193:"/>
    <s v="Payables A 16487785 79736193"/>
    <s v="OCT-19 Purchase Invoices GBP"/>
    <d v="2019-10-01T00:00:00"/>
    <s v="SSCREPMAN,"/>
    <n v="38"/>
    <s v="Journal Import Created"/>
    <x v="0"/>
    <n v="438421"/>
    <d v="2019-09-18T00:00:00"/>
    <n v="165078941"/>
    <m/>
    <s v="PO Invoice"/>
    <m/>
    <s v="https://nww.einvoice-prod.sbs.nhs.uk:8179/invoicepdf/2e074dd4-9a50-5834-b207-25457a16a23e"/>
    <n v="1"/>
    <n v="1239"/>
    <m/>
    <s v="Planning and Business Development"/>
    <x v="1"/>
    <x v="1"/>
    <x v="1"/>
  </r>
  <r>
    <s v="RYD"/>
    <s v="E35930"/>
    <s v="7308"/>
    <s v="00000"/>
    <s v="00000"/>
    <s v="000000"/>
    <s v="Estates &amp; Facilities"/>
    <s v="Legal Fees"/>
    <s v="Default"/>
    <s v="Default"/>
    <s v="Default"/>
    <n v="662.8"/>
    <d v="2019-10-01T00:00:00"/>
    <x v="1"/>
    <s v="Payables"/>
    <s v="Journal Import 79736193:"/>
    <s v="Payables A 16487785 79736193"/>
    <s v="OCT-19 Purchase Invoices GBP"/>
    <d v="2019-10-01T00:00:00"/>
    <s v="SSCREPMAN,"/>
    <n v="38"/>
    <s v="Journal Import Created"/>
    <x v="0"/>
    <n v="438423"/>
    <d v="2019-09-18T00:00:00"/>
    <n v="165075309"/>
    <m/>
    <s v="PO Invoice"/>
    <m/>
    <s v="https://nww.einvoice-prod.sbs.nhs.uk:8179/invoicepdf/d916846a-1230-58d1-95a1-ff4cf574fcfb"/>
    <n v="1"/>
    <n v="331"/>
    <m/>
    <s v="Planning and Business Development"/>
    <x v="1"/>
    <x v="1"/>
    <x v="1"/>
  </r>
  <r>
    <s v="RYD"/>
    <s v="E35930"/>
    <s v="7308"/>
    <s v="00000"/>
    <s v="00000"/>
    <s v="000000"/>
    <s v="Estates &amp; Facilities"/>
    <s v="Legal Fees"/>
    <s v="Default"/>
    <s v="Default"/>
    <s v="Default"/>
    <n v="352"/>
    <d v="2019-10-01T00:00:00"/>
    <x v="1"/>
    <s v="Payables"/>
    <s v="Journal Import 79736193:"/>
    <s v="Payables A 16487785 79736193"/>
    <s v="OCT-19 Purchase Invoices GBP"/>
    <d v="2019-10-01T00:00:00"/>
    <s v="SSCREPMAN,"/>
    <n v="38"/>
    <s v="Journal Import Created"/>
    <x v="0"/>
    <n v="438424"/>
    <d v="2019-09-18T00:00:00"/>
    <n v="165078943"/>
    <m/>
    <s v="PO Invoice"/>
    <m/>
    <s v="https://nww.einvoice-prod.sbs.nhs.uk:8179/invoicepdf/59380702-b7c6-537b-9341-95df36ba5775"/>
    <n v="1"/>
    <n v="176"/>
    <m/>
    <s v="Planning and Business Development"/>
    <x v="1"/>
    <x v="1"/>
    <x v="1"/>
  </r>
  <r>
    <s v="RYD"/>
    <s v="E35930"/>
    <s v="7308"/>
    <s v="00000"/>
    <s v="00000"/>
    <s v="000000"/>
    <s v="Estates &amp; Facilities"/>
    <s v="Legal Fees"/>
    <s v="Default"/>
    <s v="Default"/>
    <s v="Default"/>
    <n v="786"/>
    <d v="2019-10-01T00:00:00"/>
    <x v="1"/>
    <s v="Payables"/>
    <s v="Journal Import 79736193:"/>
    <s v="Payables A 16487785 79736193"/>
    <s v="OCT-19 Purchase Invoices GBP"/>
    <d v="2019-10-01T00:00:00"/>
    <s v="SSCREPMAN,"/>
    <n v="38"/>
    <s v="Journal Import Created"/>
    <x v="0"/>
    <n v="439305"/>
    <d v="2019-09-18T00:00:00"/>
    <n v="165078325"/>
    <m/>
    <s v="PO Invoice"/>
    <m/>
    <s v="https://nww.einvoice-prod.sbs.nhs.uk:8179/invoicepdf/c47eb86c-2732-5a43-930d-a4cea20796fe"/>
    <n v="1"/>
    <n v="393"/>
    <m/>
    <s v="Planning and Business Development"/>
    <x v="1"/>
    <x v="1"/>
    <x v="1"/>
  </r>
  <r>
    <s v="RYD"/>
    <s v="E35930"/>
    <s v="7308"/>
    <s v="00000"/>
    <s v="00000"/>
    <s v="000000"/>
    <s v="Estates &amp; Facilities"/>
    <s v="Legal Fees"/>
    <s v="Default"/>
    <s v="Default"/>
    <s v="Default"/>
    <n v="-192"/>
    <d v="2019-10-01T00:00:00"/>
    <x v="1"/>
    <s v="Payables"/>
    <s v="Journal Import 79736193:"/>
    <s v="Payables A 16487785 79736193"/>
    <s v="OCT-19 Purchase Invoices GBP"/>
    <d v="2019-10-01T00:00:00"/>
    <s v="SSCREPMAN,"/>
    <n v="39"/>
    <s v="Journal Import Created"/>
    <x v="0"/>
    <n v="438418"/>
    <d v="2019-09-18T00:00:00"/>
    <n v="165078325"/>
    <m/>
    <s v="PO Invoice"/>
    <m/>
    <s v="https://nww.einvoice-prod.sbs.nhs.uk:8179/invoicepdf/a461d34f-67c0-5951-9ad6-d593eadf632e"/>
    <n v="1"/>
    <n v="-192"/>
    <m/>
    <s v="Planning and Business Development"/>
    <x v="1"/>
    <x v="1"/>
    <x v="1"/>
  </r>
  <r>
    <s v="RYD"/>
    <s v="E35930"/>
    <s v="7308"/>
    <s v="00000"/>
    <s v="00000"/>
    <s v="000000"/>
    <s v="Estates &amp; Facilities"/>
    <s v="Legal Fees"/>
    <s v="Default"/>
    <s v="Default"/>
    <s v="Default"/>
    <n v="-64"/>
    <d v="2019-10-01T00:00:00"/>
    <x v="1"/>
    <s v="Payables"/>
    <s v="Journal Import 79736193:"/>
    <s v="Payables A 16487785 79736193"/>
    <s v="OCT-19 Purchase Invoices GBP"/>
    <d v="2019-10-01T00:00:00"/>
    <s v="SSCREPMAN,"/>
    <n v="39"/>
    <s v="Journal Import Created"/>
    <x v="0"/>
    <n v="438420"/>
    <d v="2019-09-18T00:00:00"/>
    <n v="165078325"/>
    <m/>
    <s v="PO Invoice"/>
    <m/>
    <s v="https://nww.einvoice-prod.sbs.nhs.uk:8179/invoicepdf/48865ea7-0048-5a61-8b77-f72948427524"/>
    <n v="1"/>
    <n v="-64"/>
    <m/>
    <s v="Planning and Business Development"/>
    <x v="1"/>
    <x v="1"/>
    <x v="1"/>
  </r>
  <r>
    <s v="RYD"/>
    <s v="E35930"/>
    <s v="7308"/>
    <s v="00000"/>
    <s v="00000"/>
    <s v="000000"/>
    <s v="Estates &amp; Facilities"/>
    <s v="Legal Fees"/>
    <s v="Default"/>
    <s v="Default"/>
    <s v="Default"/>
    <n v="-1239.4000000000001"/>
    <d v="2019-10-01T00:00:00"/>
    <x v="1"/>
    <s v="Payables"/>
    <s v="Journal Import 79736193:"/>
    <s v="Payables A 16487785 79736193"/>
    <s v="OCT-19 Purchase Invoices GBP"/>
    <d v="2019-10-01T00:00:00"/>
    <s v="SSCREPMAN,"/>
    <n v="39"/>
    <s v="Journal Import Created"/>
    <x v="0"/>
    <n v="438421"/>
    <d v="2019-09-18T00:00:00"/>
    <n v="165078941"/>
    <m/>
    <s v="PO Invoice"/>
    <m/>
    <s v="https://nww.einvoice-prod.sbs.nhs.uk:8179/invoicepdf/2e074dd4-9a50-5834-b207-25457a16a23e"/>
    <n v="1"/>
    <n v="-1239"/>
    <m/>
    <s v="Planning and Business Development"/>
    <x v="1"/>
    <x v="1"/>
    <x v="1"/>
  </r>
  <r>
    <s v="RYD"/>
    <s v="E35930"/>
    <s v="7308"/>
    <s v="00000"/>
    <s v="00000"/>
    <s v="000000"/>
    <s v="Estates &amp; Facilities"/>
    <s v="Legal Fees"/>
    <s v="Default"/>
    <s v="Default"/>
    <s v="Default"/>
    <n v="-331.4"/>
    <d v="2019-10-01T00:00:00"/>
    <x v="1"/>
    <s v="Payables"/>
    <s v="Journal Import 79736193:"/>
    <s v="Payables A 16487785 79736193"/>
    <s v="OCT-19 Purchase Invoices GBP"/>
    <d v="2019-10-01T00:00:00"/>
    <s v="SSCREPMAN,"/>
    <n v="39"/>
    <s v="Journal Import Created"/>
    <x v="0"/>
    <n v="438423"/>
    <d v="2019-09-18T00:00:00"/>
    <n v="165075309"/>
    <m/>
    <s v="PO Invoice"/>
    <m/>
    <s v="https://nww.einvoice-prod.sbs.nhs.uk:8179/invoicepdf/d916846a-1230-58d1-95a1-ff4cf574fcfb"/>
    <n v="1"/>
    <n v="-331"/>
    <m/>
    <s v="Planning and Business Development"/>
    <x v="1"/>
    <x v="1"/>
    <x v="1"/>
  </r>
  <r>
    <s v="RYD"/>
    <s v="E35930"/>
    <s v="7308"/>
    <s v="00000"/>
    <s v="00000"/>
    <s v="000000"/>
    <s v="Estates &amp; Facilities"/>
    <s v="Legal Fees"/>
    <s v="Default"/>
    <s v="Default"/>
    <s v="Default"/>
    <n v="-176"/>
    <d v="2019-10-01T00:00:00"/>
    <x v="1"/>
    <s v="Payables"/>
    <s v="Journal Import 79736193:"/>
    <s v="Payables A 16487785 79736193"/>
    <s v="OCT-19 Purchase Invoices GBP"/>
    <d v="2019-10-01T00:00:00"/>
    <s v="SSCREPMAN,"/>
    <n v="39"/>
    <s v="Journal Import Created"/>
    <x v="0"/>
    <n v="438424"/>
    <d v="2019-09-18T00:00:00"/>
    <n v="165078943"/>
    <m/>
    <s v="PO Invoice"/>
    <m/>
    <s v="https://nww.einvoice-prod.sbs.nhs.uk:8179/invoicepdf/59380702-b7c6-537b-9341-95df36ba5775"/>
    <n v="1"/>
    <n v="-176"/>
    <m/>
    <s v="Planning and Business Development"/>
    <x v="1"/>
    <x v="1"/>
    <x v="1"/>
  </r>
  <r>
    <s v="RYD"/>
    <s v="E35930"/>
    <s v="7308"/>
    <s v="00000"/>
    <s v="00000"/>
    <s v="000000"/>
    <s v="Estates &amp; Facilities"/>
    <s v="Legal Fees"/>
    <s v="Default"/>
    <s v="Default"/>
    <s v="Default"/>
    <n v="-393"/>
    <d v="2019-10-01T00:00:00"/>
    <x v="1"/>
    <s v="Payables"/>
    <s v="Journal Import 79736193:"/>
    <s v="Payables A 16487785 79736193"/>
    <s v="OCT-19 Purchase Invoices GBP"/>
    <d v="2019-10-01T00:00:00"/>
    <s v="SSCREPMAN,"/>
    <n v="39"/>
    <s v="Journal Import Created"/>
    <x v="0"/>
    <n v="439305"/>
    <d v="2019-09-18T00:00:00"/>
    <n v="165078325"/>
    <m/>
    <s v="PO Invoice"/>
    <m/>
    <s v="https://nww.einvoice-prod.sbs.nhs.uk:8179/invoicepdf/c47eb86c-2732-5a43-930d-a4cea20796fe"/>
    <n v="1"/>
    <n v="-393"/>
    <m/>
    <s v="Planning and Business Development"/>
    <x v="1"/>
    <x v="1"/>
    <x v="1"/>
  </r>
  <r>
    <s v="RYD"/>
    <s v="E35930"/>
    <s v="7308"/>
    <s v="00000"/>
    <s v="00000"/>
    <s v="000000"/>
    <s v="Estates &amp; Facilities"/>
    <s v="Legal Fees"/>
    <s v="Default"/>
    <s v="Default"/>
    <s v="Default"/>
    <n v="128"/>
    <d v="2019-10-01T00:00:00"/>
    <x v="1"/>
    <s v="Payables"/>
    <s v="Journal Import 79784649:"/>
    <s v="Payables A 16498849 79784649"/>
    <s v="OCT-19 Purchase Invoices GBP"/>
    <d v="2019-10-02T00:00:00"/>
    <s v="SSCREPMAN,"/>
    <n v="23"/>
    <s v="Journal Import Created"/>
    <x v="0"/>
    <n v="438417"/>
    <d v="2019-09-18T00:00:00"/>
    <n v="165078325"/>
    <m/>
    <s v="PO Invoice"/>
    <m/>
    <s v="https://nww.einvoice-prod.sbs.nhs.uk:8179/invoicepdf/393db529-16e1-5fe8-89fb-1f10cac6d16c"/>
    <n v="1"/>
    <n v="128"/>
    <m/>
    <s v="Planning and Business Development"/>
    <x v="1"/>
    <x v="1"/>
    <x v="1"/>
  </r>
  <r>
    <s v="RYD"/>
    <s v="E35930"/>
    <s v="7308"/>
    <s v="00000"/>
    <s v="00000"/>
    <s v="000000"/>
    <s v="Estates &amp; Facilities"/>
    <s v="Legal Fees"/>
    <s v="Default"/>
    <s v="Default"/>
    <s v="Default"/>
    <n v="-128"/>
    <d v="2019-10-01T00:00:00"/>
    <x v="1"/>
    <s v="Payables"/>
    <s v="Journal Import 79784649:"/>
    <s v="Payables A 16498849 79784649"/>
    <s v="OCT-19 Purchase Invoices GBP"/>
    <d v="2019-10-02T00:00:00"/>
    <s v="SSCREPMAN,"/>
    <n v="24"/>
    <s v="Journal Import Created"/>
    <x v="0"/>
    <n v="438417"/>
    <d v="2019-09-18T00:00:00"/>
    <n v="165078325"/>
    <m/>
    <s v="PO Invoice"/>
    <m/>
    <s v="https://nww.einvoice-prod.sbs.nhs.uk:8179/invoicepdf/393db529-16e1-5fe8-89fb-1f10cac6d16c"/>
    <n v="1"/>
    <n v="-128"/>
    <m/>
    <s v="Planning and Business Development"/>
    <x v="1"/>
    <x v="1"/>
    <x v="1"/>
  </r>
  <r>
    <s v="RYD"/>
    <s v="E35930"/>
    <s v="7308"/>
    <s v="00000"/>
    <s v="00000"/>
    <s v="000000"/>
    <s v="Estates &amp; Facilities"/>
    <s v="Legal Fees"/>
    <s v="Default"/>
    <s v="Default"/>
    <s v="Default"/>
    <n v="192"/>
    <d v="2019-10-01T00:00:00"/>
    <x v="1"/>
    <s v="Payables"/>
    <s v="Journal Import 79825866:"/>
    <s v="Payables A 16508706 79825866"/>
    <s v="OCT-19 Purchase Invoices GBP"/>
    <d v="2019-10-03T00:00:00"/>
    <s v="SSCREPMAN,"/>
    <n v="54"/>
    <s v="Journal Import Created"/>
    <x v="0"/>
    <n v="438418"/>
    <d v="2019-09-18T00:00:00"/>
    <n v="165078325"/>
    <m/>
    <s v="PO Invoice"/>
    <m/>
    <s v="https://nww.einvoice-prod.sbs.nhs.uk:8179/invoicepdf/a461d34f-67c0-5951-9ad6-d593eadf632e"/>
    <n v="1"/>
    <n v="192"/>
    <m/>
    <s v="Planning and Business Development"/>
    <x v="1"/>
    <x v="1"/>
    <x v="1"/>
  </r>
  <r>
    <s v="RYD"/>
    <s v="E35930"/>
    <s v="7308"/>
    <s v="00000"/>
    <s v="00000"/>
    <s v="000000"/>
    <s v="Estates &amp; Facilities"/>
    <s v="Legal Fees"/>
    <s v="Default"/>
    <s v="Default"/>
    <s v="Default"/>
    <n v="64"/>
    <d v="2019-10-01T00:00:00"/>
    <x v="1"/>
    <s v="Payables"/>
    <s v="Journal Import 79825866:"/>
    <s v="Payables A 16508706 79825866"/>
    <s v="OCT-19 Purchase Invoices GBP"/>
    <d v="2019-10-03T00:00:00"/>
    <s v="SSCREPMAN,"/>
    <n v="54"/>
    <s v="Journal Import Created"/>
    <x v="0"/>
    <n v="438420"/>
    <d v="2019-09-18T00:00:00"/>
    <n v="165078325"/>
    <m/>
    <s v="PO Invoice"/>
    <m/>
    <s v="https://nww.einvoice-prod.sbs.nhs.uk:8179/invoicepdf/48865ea7-0048-5a61-8b77-f72948427524"/>
    <n v="1"/>
    <n v="64"/>
    <m/>
    <s v="Planning and Business Development"/>
    <x v="1"/>
    <x v="1"/>
    <x v="1"/>
  </r>
  <r>
    <s v="RYD"/>
    <s v="E35930"/>
    <s v="7308"/>
    <s v="00000"/>
    <s v="00000"/>
    <s v="000000"/>
    <s v="Estates &amp; Facilities"/>
    <s v="Legal Fees"/>
    <s v="Default"/>
    <s v="Default"/>
    <s v="Default"/>
    <n v="12.8"/>
    <d v="2019-10-01T00:00:00"/>
    <x v="1"/>
    <s v="Payables"/>
    <s v="Journal Import 79825866:"/>
    <s v="Payables A 16508706 79825866"/>
    <s v="OCT-19 Purchase Invoices GBP"/>
    <d v="2019-10-03T00:00:00"/>
    <s v="SSCREPMAN,"/>
    <n v="54"/>
    <s v="Journal Import Created"/>
    <x v="0"/>
    <n v="438420"/>
    <d v="2019-09-18T00:00:00"/>
    <n v="165078325"/>
    <m/>
    <s v="PO Invoice"/>
    <m/>
    <s v="https://nww.einvoice-prod.sbs.nhs.uk:8179/invoicepdf/48865ea7-0048-5a61-8b77-f72948427524"/>
    <m/>
    <m/>
    <m/>
    <s v="Planning and Business Development"/>
    <x v="1"/>
    <x v="1"/>
    <x v="1"/>
  </r>
  <r>
    <s v="RYD"/>
    <s v="E35930"/>
    <s v="7308"/>
    <s v="00000"/>
    <s v="00000"/>
    <s v="000000"/>
    <s v="Estates &amp; Facilities"/>
    <s v="Legal Fees"/>
    <s v="Default"/>
    <s v="Default"/>
    <s v="Default"/>
    <n v="-192"/>
    <d v="2019-10-01T00:00:00"/>
    <x v="1"/>
    <s v="Payables"/>
    <s v="Journal Import 79825866:"/>
    <s v="Payables A 16508706 79825866"/>
    <s v="OCT-19 Purchase Invoices GBP"/>
    <d v="2019-10-03T00:00:00"/>
    <s v="SSCREPMAN,"/>
    <n v="55"/>
    <s v="Journal Import Created"/>
    <x v="0"/>
    <n v="438418"/>
    <d v="2019-09-18T00:00:00"/>
    <n v="165078325"/>
    <m/>
    <s v="PO Invoice"/>
    <m/>
    <s v="https://nww.einvoice-prod.sbs.nhs.uk:8179/invoicepdf/a461d34f-67c0-5951-9ad6-d593eadf632e"/>
    <n v="1"/>
    <n v="-192"/>
    <m/>
    <s v="Planning and Business Development"/>
    <x v="1"/>
    <x v="1"/>
    <x v="1"/>
  </r>
  <r>
    <s v="RYD"/>
    <s v="E35930"/>
    <s v="7308"/>
    <s v="00000"/>
    <s v="00000"/>
    <s v="000000"/>
    <s v="Estates &amp; Facilities"/>
    <s v="Legal Fees"/>
    <s v="Default"/>
    <s v="Default"/>
    <s v="Default"/>
    <n v="-64"/>
    <d v="2019-10-01T00:00:00"/>
    <x v="1"/>
    <s v="Payables"/>
    <s v="Journal Import 79825866:"/>
    <s v="Payables A 16508706 79825866"/>
    <s v="OCT-19 Purchase Invoices GBP"/>
    <d v="2019-10-03T00:00:00"/>
    <s v="SSCREPMAN,"/>
    <n v="55"/>
    <s v="Journal Import Created"/>
    <x v="0"/>
    <n v="438420"/>
    <d v="2019-09-18T00:00:00"/>
    <n v="165078325"/>
    <m/>
    <s v="PO Invoice"/>
    <m/>
    <s v="https://nww.einvoice-prod.sbs.nhs.uk:8179/invoicepdf/48865ea7-0048-5a61-8b77-f72948427524"/>
    <n v="1"/>
    <n v="-64"/>
    <m/>
    <s v="Planning and Business Development"/>
    <x v="1"/>
    <x v="1"/>
    <x v="1"/>
  </r>
  <r>
    <s v="RYD"/>
    <s v="E35930"/>
    <s v="7308"/>
    <s v="00000"/>
    <s v="00000"/>
    <s v="000000"/>
    <s v="Estates &amp; Facilities"/>
    <s v="Legal Fees"/>
    <s v="Default"/>
    <s v="Default"/>
    <s v="Default"/>
    <n v="-224"/>
    <d v="2019-10-01T00:00:00"/>
    <x v="0"/>
    <s v="Cost Management"/>
    <s v="Journal Import 79693072:"/>
    <s v="Cost Management A 16482193 79693072 2"/>
    <s v="01-OCT-2019 Receiving GBP"/>
    <d v="2019-09-30T00:00:00"/>
    <s v="SSCREPMAN,"/>
    <n v="2299"/>
    <s v="Orbital House /Ashford 111 fit out Licence for alterations - Invoice 436183"/>
    <x v="0"/>
    <n v="165075309"/>
    <d v="2019-09-26T00:00:00"/>
    <m/>
    <m/>
    <m/>
    <s v="LONDON-4"/>
    <m/>
    <m/>
    <m/>
    <m/>
    <s v="Planning and Business Development"/>
    <x v="1"/>
    <x v="1"/>
    <x v="1"/>
  </r>
  <r>
    <s v="RYD"/>
    <s v="E35930"/>
    <s v="7308"/>
    <s v="00000"/>
    <s v="00000"/>
    <s v="000000"/>
    <s v="Estates &amp; Facilities"/>
    <s v="Legal Fees"/>
    <s v="Default"/>
    <s v="Default"/>
    <s v="Default"/>
    <n v="-37.200000000000003"/>
    <d v="2019-10-01T00:00:00"/>
    <x v="0"/>
    <s v="Cost Management"/>
    <s v="Journal Import 79693072:"/>
    <s v="Cost Management A 16482193 79693072 2"/>
    <s v="01-OCT-2019 Receiving GBP"/>
    <d v="2019-09-30T00:00:00"/>
    <s v="SSCREPMAN,"/>
    <n v="2300"/>
    <s v="Hythe ACRP Licence Renewal - Capsticks Invoice 410893 - 25/10/2018"/>
    <x v="0"/>
    <n v="165074834"/>
    <d v="2019-01-17T00:00:00"/>
    <m/>
    <m/>
    <m/>
    <s v="LONDON-4"/>
    <m/>
    <m/>
    <m/>
    <m/>
    <s v="Planning and Business Development"/>
    <x v="1"/>
    <x v="1"/>
    <x v="1"/>
  </r>
  <r>
    <s v="RYD"/>
    <s v="E35930"/>
    <s v="7308"/>
    <s v="00000"/>
    <s v="00000"/>
    <s v="000000"/>
    <s v="Estates &amp; Facilities"/>
    <s v="Legal Fees"/>
    <s v="Default"/>
    <s v="Default"/>
    <s v="Default"/>
    <n v="-439"/>
    <d v="2019-10-01T00:00:00"/>
    <x v="0"/>
    <s v="Cost Management"/>
    <s v="Journal Import 79693072:"/>
    <s v="Cost Management A 16482193 79693072 2"/>
    <s v="01-OCT-2019 Receiving GBP"/>
    <d v="2019-09-30T00:00:00"/>
    <s v="SSCREPMAN,"/>
    <n v="2301"/>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777"/>
    <d v="2019-10-01T00:00:00"/>
    <x v="0"/>
    <s v="Cost Management"/>
    <s v="Journal Import 79693072:"/>
    <s v="Cost Management A 16482193 79693072 2"/>
    <s v="01-OCT-2019 Receiving GBP"/>
    <d v="2019-09-30T00:00:00"/>
    <s v="SSCREPMAN,"/>
    <n v="2302"/>
    <s v="Secamb - General Estates Matters - Unbilled Time - 6000"/>
    <x v="0"/>
    <n v="165078325"/>
    <d v="2019-09-27T00:00:00"/>
    <m/>
    <m/>
    <m/>
    <s v="LONDON-4"/>
    <m/>
    <m/>
    <m/>
    <m/>
    <s v="Planning and Business Development"/>
    <x v="1"/>
    <x v="1"/>
    <x v="1"/>
  </r>
  <r>
    <s v="RYD"/>
    <s v="E35930"/>
    <s v="7308"/>
    <s v="00000"/>
    <s v="00000"/>
    <s v="000000"/>
    <s v="Estates &amp; Facilities"/>
    <s v="Legal Fees"/>
    <s v="Default"/>
    <s v="Default"/>
    <s v="Default"/>
    <n v="-502"/>
    <d v="2019-10-01T00:00:00"/>
    <x v="0"/>
    <s v="Cost Management"/>
    <s v="Journal Import 79693072:"/>
    <s v="Cost Management A 16482193 79693072 2"/>
    <s v="01-OCT-2019 Receiving GBP"/>
    <d v="2019-09-30T00:00:00"/>
    <s v="SSCREPMAN,"/>
    <n v="2303"/>
    <s v="Legal and Professional Fees - Licence to Occupy At Rushmoor - Invoice 430681 (15/7/2019)"/>
    <x v="0"/>
    <n v="165078943"/>
    <d v="2019-07-25T00:00:00"/>
    <m/>
    <m/>
    <m/>
    <s v="LONDON-4"/>
    <m/>
    <m/>
    <m/>
    <m/>
    <s v="Planning and Business Development"/>
    <x v="1"/>
    <x v="1"/>
    <x v="1"/>
  </r>
  <r>
    <s v="RYD"/>
    <s v="E35930"/>
    <s v="7308"/>
    <s v="00000"/>
    <s v="00000"/>
    <s v="000000"/>
    <s v="Estates &amp; Facilities"/>
    <s v="Legal Fees"/>
    <s v="Default"/>
    <s v="Default"/>
    <s v="Default"/>
    <n v="-1"/>
    <d v="2019-10-01T00:00:00"/>
    <x v="0"/>
    <s v="Cost Management"/>
    <s v="Journal Import 79693072:"/>
    <s v="Cost Management A 16482193 79693072 2"/>
    <s v="01-OCT-2019 Receiving GBP"/>
    <d v="2019-09-30T00:00:00"/>
    <s v="SSCREPMAN,"/>
    <n v="2304"/>
    <s v="Orbital House /Ashford 111 fit out Licence for alterations @ 1,250 plus disbursements + VAT"/>
    <x v="0"/>
    <n v="165075309"/>
    <d v="2019-09-15T00:00:00"/>
    <m/>
    <m/>
    <m/>
    <s v="LONDON-4"/>
    <m/>
    <m/>
    <m/>
    <m/>
    <s v="Planning and Business Development"/>
    <x v="1"/>
    <x v="1"/>
    <x v="1"/>
  </r>
  <r>
    <s v="RYD"/>
    <s v="E35930"/>
    <s v="7308"/>
    <s v="00000"/>
    <s v="00000"/>
    <s v="000000"/>
    <s v="Estates &amp; Facilities"/>
    <s v="Legal Fees"/>
    <s v="Default"/>
    <s v="Default"/>
    <s v="Default"/>
    <n v="-331.4"/>
    <d v="2019-10-01T00:00:00"/>
    <x v="0"/>
    <s v="Cost Management"/>
    <s v="Journal Import 79693072:"/>
    <s v="Cost Management A 16482193 79693072 2"/>
    <s v="01-OCT-2019 Receiving GBP"/>
    <d v="2019-09-30T00:00:00"/>
    <s v="SSCREPMAN,"/>
    <n v="2305"/>
    <s v="Orbital House /Ashford 111 fit out Licence for alterations - Invoice 438423"/>
    <x v="0"/>
    <n v="165075309"/>
    <d v="2019-09-30T00:00:00"/>
    <m/>
    <m/>
    <m/>
    <s v="LONDON-4"/>
    <m/>
    <m/>
    <m/>
    <m/>
    <s v="Planning and Business Development"/>
    <x v="1"/>
    <x v="1"/>
    <x v="1"/>
  </r>
  <r>
    <s v="RYD"/>
    <s v="E35930"/>
    <s v="7308"/>
    <s v="00000"/>
    <s v="00000"/>
    <s v="000000"/>
    <s v="Estates &amp; Facilities"/>
    <s v="Legal Fees"/>
    <s v="Default"/>
    <s v="Default"/>
    <s v="Default"/>
    <n v="-45"/>
    <d v="2019-10-01T00:00:00"/>
    <x v="0"/>
    <s v="Cost Management"/>
    <s v="Journal Import 79693072:"/>
    <s v="Cost Management A 16482193 79693072 2"/>
    <s v="01-OCT-2019 Receiving GBP"/>
    <d v="2019-09-30T00:00:00"/>
    <s v="SSCREPMAN,"/>
    <n v="2306"/>
    <s v="Banstead MRC - Restrictive Covenant Review and Advice, Plus Disbursements - Invoice 428697"/>
    <x v="0"/>
    <n v="165077837"/>
    <d v="2019-06-03T00:00:00"/>
    <m/>
    <m/>
    <m/>
    <s v="LONDON-4"/>
    <m/>
    <m/>
    <m/>
    <m/>
    <s v="Planning and Business Development"/>
    <x v="1"/>
    <x v="1"/>
    <x v="1"/>
  </r>
  <r>
    <s v="RYD"/>
    <s v="E35930"/>
    <s v="7308"/>
    <s v="00000"/>
    <s v="00000"/>
    <s v="000000"/>
    <s v="Estates &amp; Facilities"/>
    <s v="Legal Fees"/>
    <s v="Default"/>
    <s v="Default"/>
    <s v="Default"/>
    <n v="-112"/>
    <d v="2019-10-01T00:00:00"/>
    <x v="0"/>
    <s v="Cost Management"/>
    <s v="Journal Import 79693072:"/>
    <s v="Cost Management A 16482193 79693072 2"/>
    <s v="01-OCT-2019 Receiving GBP"/>
    <d v="2019-09-30T00:00:00"/>
    <s v="SSCREPMAN,"/>
    <n v="2307"/>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1239.4000000000001"/>
    <d v="2019-10-01T00:00:00"/>
    <x v="0"/>
    <s v="Cost Management"/>
    <s v="Journal Import 79693072:"/>
    <s v="Cost Management A 16482193 79693072 2"/>
    <s v="01-OCT-2019 Receiving GBP"/>
    <d v="2019-09-30T00:00:00"/>
    <s v="SSCREPMAN,"/>
    <n v="2308"/>
    <s v=" Bexhill Ambulance Station Surrender  Invoices: 438421"/>
    <x v="0"/>
    <n v="165078941"/>
    <d v="2019-09-30T00:00:00"/>
    <m/>
    <m/>
    <m/>
    <s v="LONDON-4"/>
    <m/>
    <m/>
    <m/>
    <m/>
    <s v="Planning and Business Development"/>
    <x v="1"/>
    <x v="1"/>
    <x v="1"/>
  </r>
  <r>
    <s v="RYD"/>
    <s v="E35930"/>
    <s v="7308"/>
    <s v="00000"/>
    <s v="00000"/>
    <s v="000000"/>
    <s v="Estates &amp; Facilities"/>
    <s v="Legal Fees"/>
    <s v="Default"/>
    <s v="Default"/>
    <s v="Default"/>
    <n v="-176"/>
    <d v="2019-10-01T00:00:00"/>
    <x v="0"/>
    <s v="Cost Management"/>
    <s v="Journal Import 79693072:"/>
    <s v="Cost Management A 16482193 79693072 2"/>
    <s v="01-OCT-2019 Receiving GBP"/>
    <d v="2019-09-30T00:00:00"/>
    <s v="SSCREPMAN,"/>
    <n v="2309"/>
    <s v="Legal and Professional Fees - Licence to Occupy At Rushmoor - Invoice 438424"/>
    <x v="0"/>
    <n v="165078943"/>
    <d v="2019-09-30T00:00:00"/>
    <m/>
    <m/>
    <m/>
    <s v="LONDON-4"/>
    <m/>
    <m/>
    <m/>
    <m/>
    <s v="Planning and Business Development"/>
    <x v="1"/>
    <x v="1"/>
    <x v="1"/>
  </r>
  <r>
    <s v="RYD"/>
    <s v="E35930"/>
    <s v="7308"/>
    <s v="00000"/>
    <s v="00000"/>
    <s v="000000"/>
    <s v="Estates &amp; Facilities"/>
    <s v="Legal Fees"/>
    <s v="Default"/>
    <s v="Default"/>
    <s v="Default"/>
    <n v="-107"/>
    <d v="2019-10-01T00:00:00"/>
    <x v="0"/>
    <s v="Cost Management"/>
    <s v="Journal Import 79693072:"/>
    <s v="Cost Management A 16482193 79693072 2"/>
    <s v="01-OCT-2019 Receiving GBP"/>
    <d v="2019-09-30T00:00:00"/>
    <s v="SSCREPMAN,"/>
    <n v="2310"/>
    <s v="Legal Fees (Capsticks) - NHS PS"/>
    <x v="0"/>
    <n v="165064559"/>
    <d v="2017-10-20T00:00:00"/>
    <m/>
    <m/>
    <m/>
    <s v="LONDON-4"/>
    <m/>
    <m/>
    <m/>
    <m/>
    <s v="Planning and Business Development"/>
    <x v="1"/>
    <x v="1"/>
    <x v="1"/>
  </r>
  <r>
    <s v="RYD"/>
    <s v="E35930"/>
    <s v="7308"/>
    <s v="00000"/>
    <s v="00000"/>
    <s v="000000"/>
    <s v="Estates &amp; Facilities"/>
    <s v="Legal Fees"/>
    <s v="Default"/>
    <s v="Default"/>
    <s v="Default"/>
    <n v="-130"/>
    <d v="2019-10-01T00:00:00"/>
    <x v="0"/>
    <s v="Cost Management"/>
    <s v="Journal Import 79693072:"/>
    <s v="Cost Management A 16482193 79693072 2"/>
    <s v="01-OCT-2019 Receiving GBP"/>
    <d v="2019-09-30T00:00:00"/>
    <s v="SSCREPMAN,"/>
    <n v="2311"/>
    <s v="Worthing - Licence for alteractions at Yeoman Way - Invoice 428696"/>
    <x v="0"/>
    <n v="165077833"/>
    <d v="2019-06-03T00:00:00"/>
    <m/>
    <m/>
    <m/>
    <s v="LONDON-4"/>
    <m/>
    <m/>
    <m/>
    <m/>
    <s v="Planning and Business Development"/>
    <x v="1"/>
    <x v="1"/>
    <x v="1"/>
  </r>
  <r>
    <s v="RYD"/>
    <s v="E35930"/>
    <s v="7308"/>
    <s v="00000"/>
    <s v="00000"/>
    <s v="000000"/>
    <s v="Estates &amp; Facilities"/>
    <s v="Legal Fees"/>
    <s v="Default"/>
    <s v="Default"/>
    <s v="Default"/>
    <n v="-34.96"/>
    <d v="2019-10-01T00:00:00"/>
    <x v="0"/>
    <s v="Cost Management"/>
    <s v="Journal Import 79693072:"/>
    <s v="Cost Management A 16482193 79693072 2"/>
    <s v="01-OCT-2019 Receiving GBP"/>
    <d v="2019-09-30T00:00:00"/>
    <s v="SSCREPMAN,"/>
    <n v="2312"/>
    <s v="Banstead MRC - Restrictive Covenant Review &amp; Advice, Plus Disbursements - Invoice 418074 Top Up to PO 165075012"/>
    <x v="0"/>
    <n v="165075012"/>
    <d v="2019-01-29T00:00:00"/>
    <m/>
    <m/>
    <m/>
    <s v="LONDON-4"/>
    <m/>
    <m/>
    <m/>
    <m/>
    <s v="Planning and Business Development"/>
    <x v="1"/>
    <x v="1"/>
    <x v="1"/>
  </r>
  <r>
    <s v="RYD"/>
    <s v="E35930"/>
    <s v="7308"/>
    <s v="00000"/>
    <s v="00000"/>
    <s v="000000"/>
    <s v="Estates &amp; Facilities"/>
    <s v="Legal Fees"/>
    <s v="Default"/>
    <s v="Default"/>
    <s v="Default"/>
    <n v="96"/>
    <d v="2019-10-01T00:00:00"/>
    <x v="0"/>
    <s v="Cost Management"/>
    <s v="Journal Import 80803508:"/>
    <s v="Cost Management A 16710288 80803508"/>
    <s v="31-OCT-2019 Receiving GBP"/>
    <d v="2019-10-31T00:00:00"/>
    <s v="SSCREPMAN,"/>
    <n v="2266"/>
    <s v="Secamb - General Estates Matters - Invoice 430675 (Invoice attached)"/>
    <x v="0"/>
    <n v="165078325"/>
    <d v="2019-06-25T00:00:00"/>
    <m/>
    <m/>
    <m/>
    <s v="LONDON-4"/>
    <m/>
    <m/>
    <m/>
    <m/>
    <s v="Planning and Business Development"/>
    <x v="1"/>
    <x v="1"/>
    <x v="1"/>
  </r>
  <r>
    <s v="RYD"/>
    <s v="E35930"/>
    <s v="7308"/>
    <s v="00000"/>
    <s v="00000"/>
    <s v="000000"/>
    <s v="Estates &amp; Facilities"/>
    <s v="Legal Fees"/>
    <s v="Default"/>
    <s v="Default"/>
    <s v="Default"/>
    <n v="439"/>
    <d v="2019-10-01T00:00:00"/>
    <x v="0"/>
    <s v="Cost Management"/>
    <s v="Journal Import 80803508:"/>
    <s v="Cost Management A 16710288 80803508"/>
    <s v="31-OCT-2019 Receiving GBP"/>
    <d v="2019-10-31T00:00:00"/>
    <s v="SSCREPMAN,"/>
    <n v="2267"/>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1"/>
    <d v="2019-10-01T00:00:00"/>
    <x v="0"/>
    <s v="Cost Management"/>
    <s v="Journal Import 80803508:"/>
    <s v="Cost Management A 16710288 80803508"/>
    <s v="31-OCT-2019 Receiving GBP"/>
    <d v="2019-10-31T00:00:00"/>
    <s v="SSCREPMAN,"/>
    <n v="2268"/>
    <s v="Orbital House /Ashford 111 fit out Licence for alterations @ 1,250 plus disbursements + VAT"/>
    <x v="0"/>
    <n v="165075309"/>
    <d v="2019-09-15T00:00:00"/>
    <m/>
    <m/>
    <m/>
    <s v="LONDON-4"/>
    <m/>
    <m/>
    <m/>
    <m/>
    <s v="Planning and Business Development"/>
    <x v="1"/>
    <x v="1"/>
    <x v="1"/>
  </r>
  <r>
    <s v="RYD"/>
    <s v="E35930"/>
    <s v="7308"/>
    <s v="00000"/>
    <s v="00000"/>
    <s v="000000"/>
    <s v="Estates &amp; Facilities"/>
    <s v="Legal Fees"/>
    <s v="Default"/>
    <s v="Default"/>
    <s v="Default"/>
    <n v="112"/>
    <d v="2019-10-01T00:00:00"/>
    <x v="0"/>
    <s v="Cost Management"/>
    <s v="Journal Import 80803508:"/>
    <s v="Cost Management A 16710288 80803508"/>
    <s v="31-OCT-2019 Receiving GBP"/>
    <d v="2019-10-31T00:00:00"/>
    <s v="SSCREPMAN,"/>
    <n v="2269"/>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36"/>
    <d v="2019-11-01T00:00:00"/>
    <x v="1"/>
    <s v="Payables"/>
    <s v="Journal Import 80932539:"/>
    <s v="Payables A 16741762 80932539"/>
    <s v="NOV-19 Purchase Invoices GBP"/>
    <d v="2019-11-04T00:00:00"/>
    <s v="SSCREPMAN,"/>
    <n v="38"/>
    <s v="Journal Import Created"/>
    <x v="0"/>
    <n v="441752"/>
    <d v="2019-10-18T00:00:00"/>
    <n v="165078325"/>
    <m/>
    <s v="PO Invoice"/>
    <m/>
    <s v="https://nww.einvoice-prod.sbs.nhs.uk:8179/invoicepdf/25f6ecdc-9a5a-509c-8fe8-c4c3cf5d4315"/>
    <n v="1"/>
    <n v="18"/>
    <m/>
    <s v="Planning and Business Development"/>
    <x v="1"/>
    <x v="1"/>
    <x v="1"/>
  </r>
  <r>
    <s v="RYD"/>
    <s v="E35930"/>
    <s v="7308"/>
    <s v="00000"/>
    <s v="00000"/>
    <s v="000000"/>
    <s v="Estates &amp; Facilities"/>
    <s v="Legal Fees"/>
    <s v="Default"/>
    <s v="Default"/>
    <s v="Default"/>
    <n v="-18"/>
    <d v="2019-11-01T00:00:00"/>
    <x v="1"/>
    <s v="Payables"/>
    <s v="Journal Import 80932539:"/>
    <s v="Payables A 16741762 80932539"/>
    <s v="NOV-19 Purchase Invoices GBP"/>
    <d v="2019-11-04T00:00:00"/>
    <s v="SSCREPMAN,"/>
    <n v="39"/>
    <s v="Journal Import Created"/>
    <x v="0"/>
    <n v="441752"/>
    <d v="2019-10-18T00:00:00"/>
    <n v="165078325"/>
    <m/>
    <s v="PO Invoice"/>
    <m/>
    <s v="https://nww.einvoice-prod.sbs.nhs.uk:8179/invoicepdf/25f6ecdc-9a5a-509c-8fe8-c4c3cf5d4315"/>
    <n v="1"/>
    <n v="-18"/>
    <m/>
    <s v="Planning and Business Development"/>
    <x v="1"/>
    <x v="1"/>
    <x v="1"/>
  </r>
  <r>
    <s v="RYD"/>
    <s v="E35930"/>
    <s v="7308"/>
    <s v="00000"/>
    <s v="00000"/>
    <s v="000000"/>
    <s v="Estates &amp; Facilities"/>
    <s v="Legal Fees"/>
    <s v="Default"/>
    <s v="Default"/>
    <s v="Default"/>
    <n v="197"/>
    <d v="2019-11-01T00:00:00"/>
    <x v="1"/>
    <s v="Payables"/>
    <s v="Journal Import 80988064:"/>
    <s v="Payables A 16755578 80988064"/>
    <s v="NOV-19 Purchase Invoices GBP"/>
    <d v="2019-11-06T00:00:00"/>
    <s v="SSCREPMAN,"/>
    <n v="9"/>
    <s v="Journal Import Created"/>
    <x v="0"/>
    <n v="441748"/>
    <d v="2019-10-18T00:00:00"/>
    <n v="165056810"/>
    <m/>
    <s v="PO Invoice"/>
    <m/>
    <s v="https://nww.einvoice-prod.sbs.nhs.uk:8179/invoicepdf/63209288-cb15-53d9-b7dd-fddc1cac6e84"/>
    <n v="1"/>
    <n v="197"/>
    <m/>
    <s v="Planning and Business Development"/>
    <x v="1"/>
    <x v="1"/>
    <x v="1"/>
  </r>
  <r>
    <s v="RYD"/>
    <s v="E35930"/>
    <s v="7308"/>
    <s v="00000"/>
    <s v="00000"/>
    <s v="000000"/>
    <s v="Estates &amp; Facilities"/>
    <s v="Legal Fees"/>
    <s v="Default"/>
    <s v="Default"/>
    <s v="Default"/>
    <n v="1269.5999999999999"/>
    <d v="2019-11-01T00:00:00"/>
    <x v="1"/>
    <s v="Payables"/>
    <s v="Journal Import 80988064:"/>
    <s v="Payables A 16755578 80988064"/>
    <s v="NOV-19 Purchase Invoices GBP"/>
    <d v="2019-11-06T00:00:00"/>
    <s v="SSCREPMAN,"/>
    <n v="9"/>
    <s v="Journal Import Created"/>
    <x v="0"/>
    <n v="441753"/>
    <d v="2019-10-18T00:00:00"/>
    <n v="165078325"/>
    <m/>
    <s v="PO Invoice"/>
    <m/>
    <s v="https://nww.einvoice-prod.sbs.nhs.uk:8179/invoicepdf/f00a962f-4ec1-5cd0-81ee-8834308d80cd"/>
    <n v="1"/>
    <n v="635"/>
    <m/>
    <s v="Planning and Business Development"/>
    <x v="1"/>
    <x v="1"/>
    <x v="1"/>
  </r>
  <r>
    <s v="RYD"/>
    <s v="E35930"/>
    <s v="7308"/>
    <s v="00000"/>
    <s v="00000"/>
    <s v="000000"/>
    <s v="Estates &amp; Facilities"/>
    <s v="Legal Fees"/>
    <s v="Default"/>
    <s v="Default"/>
    <s v="Default"/>
    <n v="-634.79999999999995"/>
    <d v="2019-11-01T00:00:00"/>
    <x v="1"/>
    <s v="Payables"/>
    <s v="Journal Import 80988064:"/>
    <s v="Payables A 16755578 80988064"/>
    <s v="NOV-19 Purchase Invoices GBP"/>
    <d v="2019-11-06T00:00:00"/>
    <s v="SSCREPMAN,"/>
    <n v="10"/>
    <s v="Journal Import Created"/>
    <x v="0"/>
    <n v="441753"/>
    <d v="2019-10-18T00:00:00"/>
    <n v="165078325"/>
    <m/>
    <s v="PO Invoice"/>
    <m/>
    <s v="https://nww.einvoice-prod.sbs.nhs.uk:8179/invoicepdf/f00a962f-4ec1-5cd0-81ee-8834308d80cd"/>
    <n v="1"/>
    <n v="-635"/>
    <m/>
    <s v="Planning and Business Development"/>
    <x v="1"/>
    <x v="1"/>
    <x v="1"/>
  </r>
  <r>
    <s v="RYD"/>
    <s v="E35930"/>
    <s v="7308"/>
    <s v="00000"/>
    <s v="00000"/>
    <s v="000000"/>
    <s v="Estates &amp; Facilities"/>
    <s v="Legal Fees"/>
    <s v="Default"/>
    <s v="Default"/>
    <s v="Default"/>
    <n v="41.2"/>
    <d v="2019-11-01T00:00:00"/>
    <x v="1"/>
    <s v="Payables"/>
    <s v="Journal Import 81023322:"/>
    <s v="Payables A 16760593 81023322"/>
    <s v="NOV-19 Purchase Invoices GBP"/>
    <d v="2019-11-06T00:00:00"/>
    <s v="SSCREPMAN,"/>
    <n v="41"/>
    <s v="Journal Import Created"/>
    <x v="0"/>
    <n v="441754"/>
    <d v="2019-10-18T00:00:00"/>
    <n v="165078325"/>
    <m/>
    <s v="PO Invoice"/>
    <m/>
    <s v="https://nww.einvoice-prod.sbs.nhs.uk:8179/invoicepdf/4d61f457-1e5f-5f7f-9113-0d09d285ef37"/>
    <n v="1"/>
    <n v="41"/>
    <m/>
    <s v="Planning and Business Development"/>
    <x v="1"/>
    <x v="1"/>
    <x v="1"/>
  </r>
  <r>
    <s v="RYD"/>
    <s v="E35930"/>
    <s v="7308"/>
    <s v="00000"/>
    <s v="00000"/>
    <s v="000000"/>
    <s v="Estates &amp; Facilities"/>
    <s v="Legal Fees"/>
    <s v="Default"/>
    <s v="Default"/>
    <s v="Default"/>
    <n v="161"/>
    <d v="2019-11-01T00:00:00"/>
    <x v="1"/>
    <s v="Payables"/>
    <s v="Journal Import 81067480:"/>
    <s v="Payables A 16768298 81067480"/>
    <s v="NOV-19 Purchase Invoices GBP"/>
    <d v="2019-11-07T00:00:00"/>
    <s v="SSCREPMAN,"/>
    <n v="45"/>
    <s v="Journal Import Created"/>
    <x v="0"/>
    <n v="441746"/>
    <d v="2019-10-18T00:00:00"/>
    <n v="165078325"/>
    <m/>
    <s v="PO Invoice"/>
    <m/>
    <s v="https://nww.einvoice-prod.sbs.nhs.uk:8179/invoicepdf/bdef039b-84c9-5329-a65b-84d42efdec63"/>
    <n v="1"/>
    <n v="161"/>
    <m/>
    <s v="Planning and Business Development"/>
    <x v="1"/>
    <x v="1"/>
    <x v="1"/>
  </r>
  <r>
    <s v="RYD"/>
    <s v="E35930"/>
    <s v="7308"/>
    <s v="00000"/>
    <s v="00000"/>
    <s v="000000"/>
    <s v="Estates &amp; Facilities"/>
    <s v="Legal Fees"/>
    <s v="Default"/>
    <s v="Default"/>
    <s v="Default"/>
    <n v="204"/>
    <d v="2019-11-01T00:00:00"/>
    <x v="1"/>
    <s v="Payables"/>
    <s v="Journal Import 81067480:"/>
    <s v="Payables A 16768298 81067480"/>
    <s v="NOV-19 Purchase Invoices GBP"/>
    <d v="2019-11-07T00:00:00"/>
    <s v="SSCREPMAN,"/>
    <n v="45"/>
    <s v="Journal Import Created"/>
    <x v="0"/>
    <n v="441748"/>
    <d v="2019-10-18T00:00:00"/>
    <n v="165078325"/>
    <m/>
    <s v="PO Invoice"/>
    <m/>
    <s v="https://nww.einvoice-prod.sbs.nhs.uk:8179/invoicepdf/63209288-cb15-53d9-b7dd-fddc1cac6e84"/>
    <n v="1"/>
    <n v="204"/>
    <m/>
    <s v="Planning and Business Development"/>
    <x v="1"/>
    <x v="1"/>
    <x v="1"/>
  </r>
  <r>
    <s v="RYD"/>
    <s v="E35930"/>
    <s v="7308"/>
    <s v="00000"/>
    <s v="00000"/>
    <s v="000000"/>
    <s v="Estates &amp; Facilities"/>
    <s v="Legal Fees"/>
    <s v="Default"/>
    <s v="Default"/>
    <s v="Default"/>
    <n v="137.6"/>
    <d v="2019-11-01T00:00:00"/>
    <x v="1"/>
    <s v="Payables"/>
    <s v="Journal Import 81067480:"/>
    <s v="Payables A 16768298 81067480"/>
    <s v="NOV-19 Purchase Invoices GBP"/>
    <d v="2019-11-07T00:00:00"/>
    <s v="SSCREPMAN,"/>
    <n v="45"/>
    <s v="Journal Import Created"/>
    <x v="0"/>
    <n v="441749"/>
    <d v="2019-10-18T00:00:00"/>
    <n v="165078325"/>
    <m/>
    <s v="PO Invoice"/>
    <m/>
    <s v="https://nww.einvoice-prod.sbs.nhs.uk:8179/invoicepdf/7a848a8a-8597-5bf3-983e-0755f6dfbfef"/>
    <n v="1"/>
    <n v="69"/>
    <m/>
    <s v="Planning and Business Development"/>
    <x v="1"/>
    <x v="1"/>
    <x v="1"/>
  </r>
  <r>
    <s v="RYD"/>
    <s v="E35930"/>
    <s v="7308"/>
    <s v="00000"/>
    <s v="00000"/>
    <s v="000000"/>
    <s v="Estates &amp; Facilities"/>
    <s v="Legal Fees"/>
    <s v="Default"/>
    <s v="Default"/>
    <s v="Default"/>
    <n v="840"/>
    <d v="2019-11-01T00:00:00"/>
    <x v="1"/>
    <s v="Payables"/>
    <s v="Journal Import 81067480:"/>
    <s v="Payables A 16768298 81067480"/>
    <s v="NOV-19 Purchase Invoices GBP"/>
    <d v="2019-11-07T00:00:00"/>
    <s v="SSCREPMAN,"/>
    <n v="45"/>
    <s v="Journal Import Created"/>
    <x v="0"/>
    <n v="441750"/>
    <d v="2019-10-18T00:00:00"/>
    <n v="165078325"/>
    <m/>
    <s v="PO Invoice"/>
    <m/>
    <s v="https://nww.einvoice-prod.sbs.nhs.uk:8179/invoicepdf/b33161cb-ffb4-5d37-b044-c8b22ee9a3ec"/>
    <n v="1"/>
    <n v="840"/>
    <m/>
    <s v="Planning and Business Development"/>
    <x v="1"/>
    <x v="1"/>
    <x v="1"/>
  </r>
  <r>
    <s v="RYD"/>
    <s v="E35930"/>
    <s v="7308"/>
    <s v="00000"/>
    <s v="00000"/>
    <s v="000000"/>
    <s v="Estates &amp; Facilities"/>
    <s v="Legal Fees"/>
    <s v="Default"/>
    <s v="Default"/>
    <s v="Default"/>
    <n v="18"/>
    <d v="2019-11-01T00:00:00"/>
    <x v="1"/>
    <s v="Payables"/>
    <s v="Journal Import 81067480:"/>
    <s v="Payables A 16768298 81067480"/>
    <s v="NOV-19 Purchase Invoices GBP"/>
    <d v="2019-11-07T00:00:00"/>
    <s v="SSCREPMAN,"/>
    <n v="45"/>
    <s v="Journal Import Created"/>
    <x v="0"/>
    <n v="441752"/>
    <d v="2019-10-18T00:00:00"/>
    <n v="165078325"/>
    <m/>
    <s v="PO Invoice"/>
    <m/>
    <s v="https://nww.einvoice-prod.sbs.nhs.uk:8179/invoicepdf/25f6ecdc-9a5a-509c-8fe8-c4c3cf5d4315"/>
    <n v="1"/>
    <n v="18"/>
    <m/>
    <s v="Planning and Business Development"/>
    <x v="1"/>
    <x v="1"/>
    <x v="1"/>
  </r>
  <r>
    <s v="RYD"/>
    <s v="E35930"/>
    <s v="7308"/>
    <s v="00000"/>
    <s v="00000"/>
    <s v="000000"/>
    <s v="Estates &amp; Facilities"/>
    <s v="Legal Fees"/>
    <s v="Default"/>
    <s v="Default"/>
    <s v="Default"/>
    <n v="41.2"/>
    <d v="2019-11-01T00:00:00"/>
    <x v="1"/>
    <s v="Payables"/>
    <s v="Journal Import 81067480:"/>
    <s v="Payables A 16768298 81067480"/>
    <s v="NOV-19 Purchase Invoices GBP"/>
    <d v="2019-11-07T00:00:00"/>
    <s v="SSCREPMAN,"/>
    <n v="45"/>
    <s v="Journal Import Created"/>
    <x v="0"/>
    <n v="441754"/>
    <d v="2019-10-18T00:00:00"/>
    <n v="165078325"/>
    <m/>
    <s v="PO Invoice"/>
    <m/>
    <s v="https://nww.einvoice-prod.sbs.nhs.uk:8179/invoicepdf/4d61f457-1e5f-5f7f-9113-0d09d285ef37"/>
    <n v="1"/>
    <n v="41"/>
    <m/>
    <s v="Planning and Business Development"/>
    <x v="1"/>
    <x v="1"/>
    <x v="1"/>
  </r>
  <r>
    <s v="RYD"/>
    <s v="E35930"/>
    <s v="7308"/>
    <s v="00000"/>
    <s v="00000"/>
    <s v="000000"/>
    <s v="Estates &amp; Facilities"/>
    <s v="Legal Fees"/>
    <s v="Default"/>
    <s v="Default"/>
    <s v="Default"/>
    <n v="151.19999999999999"/>
    <d v="2019-11-01T00:00:00"/>
    <x v="1"/>
    <s v="Payables"/>
    <s v="Journal Import 81067480:"/>
    <s v="Payables A 16768298 81067480"/>
    <s v="NOV-19 Purchase Invoices GBP"/>
    <d v="2019-11-07T00:00:00"/>
    <s v="SSCREPMAN,"/>
    <n v="45"/>
    <s v="Journal Import Created"/>
    <x v="0"/>
    <n v="441756"/>
    <d v="2019-10-18T00:00:00"/>
    <n v="165078325"/>
    <m/>
    <s v="PO Invoice"/>
    <m/>
    <s v="https://nww.einvoice-prod.sbs.nhs.uk:8179/invoicepdf/b1c9b47b-04e0-587c-ae91-9eafe748b615"/>
    <n v="1"/>
    <n v="76"/>
    <m/>
    <s v="Planning and Business Development"/>
    <x v="1"/>
    <x v="1"/>
    <x v="1"/>
  </r>
  <r>
    <s v="RYD"/>
    <s v="E35930"/>
    <s v="7308"/>
    <s v="00000"/>
    <s v="00000"/>
    <s v="000000"/>
    <s v="Estates &amp; Facilities"/>
    <s v="Legal Fees"/>
    <s v="Default"/>
    <s v="Default"/>
    <s v="Default"/>
    <n v="-197"/>
    <d v="2019-11-01T00:00:00"/>
    <x v="1"/>
    <s v="Payables"/>
    <s v="Journal Import 81067480:"/>
    <s v="Payables A 16768298 81067480"/>
    <s v="NOV-19 Purchase Invoices GBP"/>
    <d v="2019-11-07T00:00:00"/>
    <s v="SSCREPMAN,"/>
    <n v="46"/>
    <s v="Journal Import Created"/>
    <x v="0"/>
    <n v="441748"/>
    <d v="2019-10-18T00:00:00"/>
    <n v="165078325"/>
    <m/>
    <s v="PO Invoice"/>
    <m/>
    <s v="https://nww.einvoice-prod.sbs.nhs.uk:8179/invoicepdf/63209288-cb15-53d9-b7dd-fddc1cac6e84"/>
    <n v="1"/>
    <n v="-197"/>
    <m/>
    <s v="Planning and Business Development"/>
    <x v="1"/>
    <x v="1"/>
    <x v="1"/>
  </r>
  <r>
    <s v="RYD"/>
    <s v="E35930"/>
    <s v="7308"/>
    <s v="00000"/>
    <s v="00000"/>
    <s v="000000"/>
    <s v="Estates &amp; Facilities"/>
    <s v="Legal Fees"/>
    <s v="Default"/>
    <s v="Default"/>
    <s v="Default"/>
    <n v="-68.8"/>
    <d v="2019-11-01T00:00:00"/>
    <x v="1"/>
    <s v="Payables"/>
    <s v="Journal Import 81067480:"/>
    <s v="Payables A 16768298 81067480"/>
    <s v="NOV-19 Purchase Invoices GBP"/>
    <d v="2019-11-07T00:00:00"/>
    <s v="SSCREPMAN,"/>
    <n v="46"/>
    <s v="Journal Import Created"/>
    <x v="0"/>
    <n v="441749"/>
    <d v="2019-10-18T00:00:00"/>
    <n v="165078325"/>
    <m/>
    <s v="PO Invoice"/>
    <m/>
    <s v="https://nww.einvoice-prod.sbs.nhs.uk:8179/invoicepdf/7a848a8a-8597-5bf3-983e-0755f6dfbfef"/>
    <n v="1"/>
    <n v="-69"/>
    <m/>
    <s v="Planning and Business Development"/>
    <x v="1"/>
    <x v="1"/>
    <x v="1"/>
  </r>
  <r>
    <s v="RYD"/>
    <s v="E35930"/>
    <s v="7308"/>
    <s v="00000"/>
    <s v="00000"/>
    <s v="000000"/>
    <s v="Estates &amp; Facilities"/>
    <s v="Legal Fees"/>
    <s v="Default"/>
    <s v="Default"/>
    <s v="Default"/>
    <n v="-18"/>
    <d v="2019-11-01T00:00:00"/>
    <x v="1"/>
    <s v="Payables"/>
    <s v="Journal Import 81067480:"/>
    <s v="Payables A 16768298 81067480"/>
    <s v="NOV-19 Purchase Invoices GBP"/>
    <d v="2019-11-07T00:00:00"/>
    <s v="SSCREPMAN,"/>
    <n v="46"/>
    <s v="Journal Import Created"/>
    <x v="0"/>
    <n v="441752"/>
    <d v="2019-10-18T00:00:00"/>
    <n v="165078325"/>
    <m/>
    <s v="PO Invoice"/>
    <m/>
    <s v="https://nww.einvoice-prod.sbs.nhs.uk:8179/invoicepdf/25f6ecdc-9a5a-509c-8fe8-c4c3cf5d4315"/>
    <n v="1"/>
    <n v="-18"/>
    <m/>
    <s v="Planning and Business Development"/>
    <x v="1"/>
    <x v="1"/>
    <x v="1"/>
  </r>
  <r>
    <s v="RYD"/>
    <s v="E35930"/>
    <s v="7308"/>
    <s v="00000"/>
    <s v="00000"/>
    <s v="000000"/>
    <s v="Estates &amp; Facilities"/>
    <s v="Legal Fees"/>
    <s v="Default"/>
    <s v="Default"/>
    <s v="Default"/>
    <n v="-41.2"/>
    <d v="2019-11-01T00:00:00"/>
    <x v="1"/>
    <s v="Payables"/>
    <s v="Journal Import 81067480:"/>
    <s v="Payables A 16768298 81067480"/>
    <s v="NOV-19 Purchase Invoices GBP"/>
    <d v="2019-11-07T00:00:00"/>
    <s v="SSCREPMAN,"/>
    <n v="46"/>
    <s v="Journal Import Created"/>
    <x v="0"/>
    <n v="441754"/>
    <d v="2019-10-18T00:00:00"/>
    <n v="165078325"/>
    <m/>
    <s v="PO Invoice"/>
    <m/>
    <s v="https://nww.einvoice-prod.sbs.nhs.uk:8179/invoicepdf/4d61f457-1e5f-5f7f-9113-0d09d285ef37"/>
    <n v="1"/>
    <n v="-41"/>
    <m/>
    <s v="Planning and Business Development"/>
    <x v="1"/>
    <x v="1"/>
    <x v="1"/>
  </r>
  <r>
    <s v="RYD"/>
    <s v="E35930"/>
    <s v="7308"/>
    <s v="00000"/>
    <s v="00000"/>
    <s v="000000"/>
    <s v="Estates &amp; Facilities"/>
    <s v="Legal Fees"/>
    <s v="Default"/>
    <s v="Default"/>
    <s v="Default"/>
    <n v="-75.599999999999994"/>
    <d v="2019-11-01T00:00:00"/>
    <x v="1"/>
    <s v="Payables"/>
    <s v="Journal Import 81067480:"/>
    <s v="Payables A 16768298 81067480"/>
    <s v="NOV-19 Purchase Invoices GBP"/>
    <d v="2019-11-07T00:00:00"/>
    <s v="SSCREPMAN,"/>
    <n v="46"/>
    <s v="Journal Import Created"/>
    <x v="0"/>
    <n v="441756"/>
    <d v="2019-10-18T00:00:00"/>
    <n v="165078325"/>
    <m/>
    <s v="PO Invoice"/>
    <m/>
    <s v="https://nww.einvoice-prod.sbs.nhs.uk:8179/invoicepdf/b1c9b47b-04e0-587c-ae91-9eafe748b615"/>
    <n v="1"/>
    <n v="-76"/>
    <m/>
    <s v="Planning and Business Development"/>
    <x v="1"/>
    <x v="1"/>
    <x v="1"/>
  </r>
  <r>
    <s v="RYD"/>
    <s v="E35930"/>
    <s v="7308"/>
    <s v="00000"/>
    <s v="00000"/>
    <s v="000000"/>
    <s v="Estates &amp; Facilities"/>
    <s v="Legal Fees"/>
    <s v="Default"/>
    <s v="Default"/>
    <s v="Default"/>
    <n v="61"/>
    <d v="2019-11-01T00:00:00"/>
    <x v="1"/>
    <s v="Payables"/>
    <s v="Journal Import 81108619:"/>
    <s v="Payables A 16774986 81108619"/>
    <s v="NOV-19 Purchase Invoices GBP"/>
    <d v="2019-11-08T00:00:00"/>
    <s v="SSCREPMAN,"/>
    <n v="21"/>
    <s v="Journal Import Created"/>
    <x v="0"/>
    <n v="441747"/>
    <d v="2019-10-18T00:00:00"/>
    <n v="165078325"/>
    <m/>
    <s v="PO Invoice"/>
    <m/>
    <s v="https://nww.einvoice-prod.sbs.nhs.uk:8179/invoicepdf/7788541a-1f66-54fb-9ad6-9b7167412a55"/>
    <n v="1"/>
    <n v="61"/>
    <m/>
    <s v="Planning and Business Development"/>
    <x v="1"/>
    <x v="1"/>
    <x v="1"/>
  </r>
  <r>
    <s v="RYD"/>
    <s v="E35930"/>
    <s v="7308"/>
    <s v="00000"/>
    <s v="00000"/>
    <s v="000000"/>
    <s v="Estates &amp; Facilities"/>
    <s v="Legal Fees"/>
    <s v="Default"/>
    <s v="Default"/>
    <s v="Default"/>
    <n v="52"/>
    <d v="2019-11-01T00:00:00"/>
    <x v="1"/>
    <s v="Payables"/>
    <s v="Journal Import 81108619:"/>
    <s v="Payables A 16774986 81108619"/>
    <s v="NOV-19 Purchase Invoices GBP"/>
    <d v="2019-11-08T00:00:00"/>
    <s v="SSCREPMAN,"/>
    <n v="21"/>
    <s v="Journal Import Created"/>
    <x v="0"/>
    <n v="441751"/>
    <d v="2019-10-18T00:00:00"/>
    <n v="165078325"/>
    <m/>
    <s v="PO Invoice"/>
    <m/>
    <s v="https://nww.einvoice-prod.sbs.nhs.uk:8179/invoicepdf/71717da0-ccea-5543-93c3-6ce0ccb4e5b0"/>
    <n v="1"/>
    <n v="52"/>
    <m/>
    <s v="Planning and Business Development"/>
    <x v="1"/>
    <x v="1"/>
    <x v="1"/>
  </r>
  <r>
    <s v="RYD"/>
    <s v="E35930"/>
    <s v="7308"/>
    <s v="00000"/>
    <s v="00000"/>
    <s v="000000"/>
    <s v="Estates &amp; Facilities"/>
    <s v="Legal Fees"/>
    <s v="Default"/>
    <s v="Default"/>
    <s v="Default"/>
    <n v="609.20000000000005"/>
    <d v="2019-11-01T00:00:00"/>
    <x v="1"/>
    <s v="Payables"/>
    <s v="Journal Import 81108619:"/>
    <s v="Payables A 16774986 81108619"/>
    <s v="NOV-19 Purchase Invoices GBP"/>
    <d v="2019-11-08T00:00:00"/>
    <s v="SSCREPMAN,"/>
    <n v="21"/>
    <s v="Journal Import Created"/>
    <x v="0"/>
    <n v="441757"/>
    <d v="2019-11-01T00:00:00"/>
    <n v="165078325"/>
    <m/>
    <s v="PO Invoice"/>
    <m/>
    <s v="https://nww.einvoice-prod.sbs.nhs.uk:8179/invoicepdf/8f71d762-fe20-59a0-8066-b343f40e8002"/>
    <n v="1"/>
    <n v="609"/>
    <m/>
    <s v="Planning and Business Development"/>
    <x v="1"/>
    <x v="1"/>
    <x v="1"/>
  </r>
  <r>
    <s v="RYD"/>
    <s v="E35930"/>
    <s v="7308"/>
    <s v="00000"/>
    <s v="00000"/>
    <s v="000000"/>
    <s v="Estates &amp; Facilities"/>
    <s v="Legal Fees"/>
    <s v="Default"/>
    <s v="Default"/>
    <s v="Default"/>
    <n v="70"/>
    <d v="2019-11-01T00:00:00"/>
    <x v="1"/>
    <s v="Payables"/>
    <s v="Journal Import 81233223:"/>
    <s v="Payables A 16803740 81233223"/>
    <s v="NOV-19 Purchase Invoices GBP"/>
    <d v="2019-11-12T00:00:00"/>
    <s v="SSCREPMAN,"/>
    <n v="45"/>
    <s v="Journal Import Created"/>
    <x v="0"/>
    <n v="403652"/>
    <d v="2018-07-24T00:00:00"/>
    <n v="165078325"/>
    <m/>
    <s v="PO Invoice"/>
    <m/>
    <s v="http://nww.docserv.wyss.nhs.uk/synergyiim/dist/?val=663317_5505829_20180807180436"/>
    <n v="1"/>
    <n v="70"/>
    <m/>
    <s v="Planning and Business Development"/>
    <x v="1"/>
    <x v="1"/>
    <x v="1"/>
  </r>
  <r>
    <s v="RYD"/>
    <s v="E35930"/>
    <s v="7308"/>
    <s v="00000"/>
    <s v="00000"/>
    <s v="000000"/>
    <s v="Estates &amp; Facilities"/>
    <s v="Legal Fees"/>
    <s v="Default"/>
    <s v="Default"/>
    <s v="Default"/>
    <n v="68.8"/>
    <d v="2019-11-01T00:00:00"/>
    <x v="1"/>
    <s v="Payables"/>
    <s v="Journal Import 81352225:"/>
    <s v="Payables A 16824691 81352225"/>
    <s v="NOV-19 Purchase Invoices GBP"/>
    <d v="2019-11-15T00:00:00"/>
    <s v="SSCREPMAN,"/>
    <n v="45"/>
    <s v="Journal Import Created"/>
    <x v="0"/>
    <n v="441749"/>
    <d v="2019-10-18T00:00:00"/>
    <n v="165078325"/>
    <m/>
    <s v="PO Invoice"/>
    <m/>
    <s v="https://nww.einvoice-prod.sbs.nhs.uk:8179/invoicepdf/7a848a8a-8597-5bf3-983e-0755f6dfbfef"/>
    <n v="1"/>
    <n v="69"/>
    <m/>
    <s v="Planning and Business Development"/>
    <x v="1"/>
    <x v="1"/>
    <x v="1"/>
  </r>
  <r>
    <s v="RYD"/>
    <s v="E35930"/>
    <s v="7308"/>
    <s v="00000"/>
    <s v="00000"/>
    <s v="000000"/>
    <s v="Estates &amp; Facilities"/>
    <s v="Legal Fees"/>
    <s v="Default"/>
    <s v="Default"/>
    <s v="Default"/>
    <n v="-68.8"/>
    <d v="2019-11-01T00:00:00"/>
    <x v="1"/>
    <s v="Payables"/>
    <s v="Journal Import 81352225:"/>
    <s v="Payables A 16824691 81352225"/>
    <s v="NOV-19 Purchase Invoices GBP"/>
    <d v="2019-11-15T00:00:00"/>
    <s v="SSCREPMAN,"/>
    <n v="46"/>
    <s v="Journal Import Created"/>
    <x v="0"/>
    <n v="441749"/>
    <d v="2019-10-18T00:00:00"/>
    <n v="165078325"/>
    <m/>
    <s v="PO Invoice"/>
    <m/>
    <s v="https://nww.einvoice-prod.sbs.nhs.uk:8179/invoicepdf/7a848a8a-8597-5bf3-983e-0755f6dfbfef"/>
    <n v="1"/>
    <n v="-69"/>
    <m/>
    <s v="Planning and Business Development"/>
    <x v="1"/>
    <x v="1"/>
    <x v="1"/>
  </r>
  <r>
    <s v="RYD"/>
    <s v="E35930"/>
    <s v="7308"/>
    <s v="00000"/>
    <s v="00000"/>
    <s v="000000"/>
    <s v="Estates &amp; Facilities"/>
    <s v="Legal Fees"/>
    <s v="Default"/>
    <s v="Default"/>
    <s v="Default"/>
    <n v="90"/>
    <d v="2019-11-01T00:00:00"/>
    <x v="1"/>
    <s v="Payables"/>
    <s v="Journal Import 81765631:"/>
    <s v="Payables A 16914512 81765631"/>
    <s v="NOV-19 Purchase Invoices GBP"/>
    <d v="2019-11-27T00:00:00"/>
    <s v="SSCREPMAN,"/>
    <n v="23"/>
    <s v="Journal Import Created"/>
    <x v="0"/>
    <n v="420775"/>
    <d v="2019-11-27T00:00:00"/>
    <n v="165075665"/>
    <m/>
    <s v="PO Invoice"/>
    <m/>
    <s v="https://nww.einvoice-prod.sbs.nhs.uk:8179/invoicepdf/f4c537ce-c368-5627-840c-fb13159c0e7f"/>
    <n v="1"/>
    <n v="90"/>
    <m/>
    <s v="Planning and Business Development"/>
    <x v="1"/>
    <x v="1"/>
    <x v="1"/>
  </r>
  <r>
    <s v="RYD"/>
    <s v="E35930"/>
    <s v="7308"/>
    <s v="00000"/>
    <s v="00000"/>
    <s v="000000"/>
    <s v="Estates &amp; Facilities"/>
    <s v="Legal Fees"/>
    <s v="Default"/>
    <s v="Default"/>
    <s v="Default"/>
    <n v="120"/>
    <d v="2019-11-01T00:00:00"/>
    <x v="1"/>
    <s v="Payables"/>
    <s v="Journal Import 81765631:"/>
    <s v="Payables A 16914512 81765631"/>
    <s v="NOV-19 Purchase Invoices GBP"/>
    <d v="2019-11-27T00:00:00"/>
    <s v="SSCREPMAN,"/>
    <n v="23"/>
    <s v="Journal Import Created"/>
    <x v="0"/>
    <n v="420777"/>
    <d v="2019-11-27T00:00:00"/>
    <n v="165075665"/>
    <m/>
    <s v="PO Invoice"/>
    <m/>
    <s v="https://nww.einvoice-prod.sbs.nhs.uk:8179/invoicepdf/e6ae2268-9675-596e-939b-89b18827d7e3"/>
    <n v="1"/>
    <n v="120"/>
    <m/>
    <s v="Planning and Business Development"/>
    <x v="1"/>
    <x v="1"/>
    <x v="1"/>
  </r>
  <r>
    <s v="RYD"/>
    <s v="E35930"/>
    <s v="7308"/>
    <s v="00000"/>
    <s v="00000"/>
    <s v="000000"/>
    <s v="Estates &amp; Facilities"/>
    <s v="Legal Fees"/>
    <s v="Default"/>
    <s v="Default"/>
    <s v="Default"/>
    <n v="120"/>
    <d v="2019-11-01T00:00:00"/>
    <x v="1"/>
    <s v="Payables"/>
    <s v="Journal Import 81771184:"/>
    <s v="Payables A 16914609 81771184"/>
    <s v="NOV-19 Purchase Invoices GBP"/>
    <d v="2019-11-28T00:00:00"/>
    <s v="SSCREPMAN,"/>
    <n v="10"/>
    <s v="Journal Import Created"/>
    <x v="0"/>
    <n v="420777"/>
    <d v="2019-11-27T00:00:00"/>
    <n v="165075665"/>
    <m/>
    <s v="PO Invoice"/>
    <m/>
    <s v="https://nww.einvoice-prod.sbs.nhs.uk:8179/invoicepdf/e6ae2268-9675-596e-939b-89b18827d7e3"/>
    <n v="1"/>
    <n v="120"/>
    <m/>
    <s v="Planning and Business Development"/>
    <x v="1"/>
    <x v="1"/>
    <x v="1"/>
  </r>
  <r>
    <s v="RYD"/>
    <s v="E35930"/>
    <s v="7308"/>
    <s v="00000"/>
    <s v="00000"/>
    <s v="000000"/>
    <s v="Estates &amp; Facilities"/>
    <s v="Legal Fees"/>
    <s v="Default"/>
    <s v="Default"/>
    <s v="Default"/>
    <n v="-120"/>
    <d v="2019-11-01T00:00:00"/>
    <x v="1"/>
    <s v="Payables"/>
    <s v="Journal Import 81771184:"/>
    <s v="Payables A 16914609 81771184"/>
    <s v="NOV-19 Purchase Invoices GBP"/>
    <d v="2019-11-28T00:00:00"/>
    <s v="SSCREPMAN,"/>
    <n v="11"/>
    <s v="Journal Import Created"/>
    <x v="0"/>
    <n v="420777"/>
    <d v="2019-11-27T00:00:00"/>
    <n v="165075665"/>
    <m/>
    <s v="PO Invoice"/>
    <m/>
    <s v="https://nww.einvoice-prod.sbs.nhs.uk:8179/invoicepdf/e6ae2268-9675-596e-939b-89b18827d7e3"/>
    <n v="1"/>
    <n v="-120"/>
    <m/>
    <s v="Planning and Business Development"/>
    <x v="1"/>
    <x v="1"/>
    <x v="1"/>
  </r>
  <r>
    <s v="RYD"/>
    <s v="E35930"/>
    <s v="7308"/>
    <s v="00000"/>
    <s v="00000"/>
    <s v="000000"/>
    <s v="Estates &amp; Facilities"/>
    <s v="Legal Fees"/>
    <s v="Default"/>
    <s v="Default"/>
    <s v="Default"/>
    <n v="4008"/>
    <d v="2019-11-01T00:00:00"/>
    <x v="1"/>
    <s v="Payables"/>
    <s v="Journal Import 81803162:"/>
    <s v="Payables A 16916936 81803162"/>
    <s v="NOV-19 Purchase Invoices GBP"/>
    <d v="2019-11-28T00:00:00"/>
    <s v="SSCREPMAN,"/>
    <n v="33"/>
    <s v="Journal Import Created"/>
    <x v="0"/>
    <n v="415392"/>
    <d v="2018-12-19T00:00:00"/>
    <n v="165078325"/>
    <m/>
    <s v="PO Invoice"/>
    <m/>
    <s v="https://nww.einvoice-prod.sbs.nhs.uk:8179/invoicepdf/7d0e2a99-a863-51cd-996f-b5a009aabe40"/>
    <n v="1"/>
    <n v="2004"/>
    <m/>
    <s v="Planning and Business Development"/>
    <x v="1"/>
    <x v="1"/>
    <x v="1"/>
  </r>
  <r>
    <s v="RYD"/>
    <s v="E35930"/>
    <s v="7308"/>
    <s v="00000"/>
    <s v="00000"/>
    <s v="000000"/>
    <s v="Estates &amp; Facilities"/>
    <s v="Legal Fees"/>
    <s v="Default"/>
    <s v="Default"/>
    <s v="Default"/>
    <n v="90"/>
    <d v="2019-11-01T00:00:00"/>
    <x v="1"/>
    <s v="Payables"/>
    <s v="Journal Import 81803162:"/>
    <s v="Payables A 16916936 81803162"/>
    <s v="NOV-19 Purchase Invoices GBP"/>
    <d v="2019-11-28T00:00:00"/>
    <s v="SSCREPMAN,"/>
    <n v="33"/>
    <s v="Journal Import Created"/>
    <x v="0"/>
    <n v="420775"/>
    <d v="2019-11-27T00:00:00"/>
    <n v="165075665"/>
    <m/>
    <s v="PO Invoice"/>
    <m/>
    <s v="https://nww.einvoice-prod.sbs.nhs.uk:8179/invoicepdf/f4c537ce-c368-5627-840c-fb13159c0e7f"/>
    <n v="1"/>
    <n v="90"/>
    <m/>
    <s v="Planning and Business Development"/>
    <x v="1"/>
    <x v="1"/>
    <x v="1"/>
  </r>
  <r>
    <s v="RYD"/>
    <s v="E35930"/>
    <s v="7308"/>
    <s v="00000"/>
    <s v="00000"/>
    <s v="000000"/>
    <s v="Estates &amp; Facilities"/>
    <s v="Legal Fees"/>
    <s v="Default"/>
    <s v="Default"/>
    <s v="Default"/>
    <n v="-2004"/>
    <d v="2019-11-01T00:00:00"/>
    <x v="1"/>
    <s v="Payables"/>
    <s v="Journal Import 81803162:"/>
    <s v="Payables A 16916936 81803162"/>
    <s v="NOV-19 Purchase Invoices GBP"/>
    <d v="2019-11-28T00:00:00"/>
    <s v="SSCREPMAN,"/>
    <n v="34"/>
    <s v="Journal Import Created"/>
    <x v="0"/>
    <n v="415392"/>
    <d v="2018-12-19T00:00:00"/>
    <n v="165078325"/>
    <m/>
    <s v="PO Invoice"/>
    <m/>
    <s v="https://nww.einvoice-prod.sbs.nhs.uk:8179/invoicepdf/7d0e2a99-a863-51cd-996f-b5a009aabe40"/>
    <n v="1"/>
    <n v="-2004"/>
    <m/>
    <s v="Planning and Business Development"/>
    <x v="1"/>
    <x v="1"/>
    <x v="1"/>
  </r>
  <r>
    <s v="RYD"/>
    <s v="E35930"/>
    <s v="7308"/>
    <s v="00000"/>
    <s v="00000"/>
    <s v="000000"/>
    <s v="Estates &amp; Facilities"/>
    <s v="Legal Fees"/>
    <s v="Default"/>
    <s v="Default"/>
    <s v="Default"/>
    <n v="-90"/>
    <d v="2019-11-01T00:00:00"/>
    <x v="1"/>
    <s v="Payables"/>
    <s v="Journal Import 81803162:"/>
    <s v="Payables A 16916936 81803162"/>
    <s v="NOV-19 Purchase Invoices GBP"/>
    <d v="2019-11-28T00:00:00"/>
    <s v="SSCREPMAN,"/>
    <n v="34"/>
    <s v="Journal Import Created"/>
    <x v="0"/>
    <n v="420775"/>
    <d v="2019-11-27T00:00:00"/>
    <n v="165075665"/>
    <m/>
    <s v="PO Invoice"/>
    <m/>
    <s v="https://nww.einvoice-prod.sbs.nhs.uk:8179/invoicepdf/f4c537ce-c368-5627-840c-fb13159c0e7f"/>
    <n v="1"/>
    <n v="-90"/>
    <m/>
    <s v="Planning and Business Development"/>
    <x v="1"/>
    <x v="1"/>
    <x v="1"/>
  </r>
  <r>
    <s v="RYD"/>
    <s v="E35930"/>
    <s v="7308"/>
    <s v="00000"/>
    <s v="00000"/>
    <s v="000000"/>
    <s v="Estates &amp; Facilities"/>
    <s v="Legal Fees"/>
    <s v="Default"/>
    <s v="Default"/>
    <s v="Default"/>
    <n v="-96"/>
    <d v="2019-11-01T00:00:00"/>
    <x v="0"/>
    <s v="Cost Management"/>
    <s v="Journal Import 80803508:"/>
    <s v="Cost Management A 16710288 80803508 2"/>
    <s v="01-NOV-2019 Receiving GBP"/>
    <d v="2019-10-31T00:00:00"/>
    <s v="SSCREPMAN,"/>
    <n v="2266"/>
    <s v="Secamb - General Estates Matters - Invoice 430675 (Invoice attached)"/>
    <x v="0"/>
    <n v="165078325"/>
    <d v="2019-06-25T00:00:00"/>
    <m/>
    <m/>
    <m/>
    <s v="LONDON-4"/>
    <m/>
    <m/>
    <m/>
    <m/>
    <s v="Planning and Business Development"/>
    <x v="1"/>
    <x v="1"/>
    <x v="1"/>
  </r>
  <r>
    <s v="RYD"/>
    <s v="E35930"/>
    <s v="7308"/>
    <s v="00000"/>
    <s v="00000"/>
    <s v="000000"/>
    <s v="Estates &amp; Facilities"/>
    <s v="Legal Fees"/>
    <s v="Default"/>
    <s v="Default"/>
    <s v="Default"/>
    <n v="-439"/>
    <d v="2019-11-01T00:00:00"/>
    <x v="0"/>
    <s v="Cost Management"/>
    <s v="Journal Import 80803508:"/>
    <s v="Cost Management A 16710288 80803508 2"/>
    <s v="01-NOV-2019 Receiving GBP"/>
    <d v="2019-10-31T00:00:00"/>
    <s v="SSCREPMAN,"/>
    <n v="2267"/>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1"/>
    <d v="2019-11-01T00:00:00"/>
    <x v="0"/>
    <s v="Cost Management"/>
    <s v="Journal Import 80803508:"/>
    <s v="Cost Management A 16710288 80803508 2"/>
    <s v="01-NOV-2019 Receiving GBP"/>
    <d v="2019-10-31T00:00:00"/>
    <s v="SSCREPMAN,"/>
    <n v="2268"/>
    <s v="Orbital House /Ashford 111 fit out Licence for alterations @ 1,250 plus disbursements + VAT"/>
    <x v="0"/>
    <n v="165075309"/>
    <d v="2019-09-15T00:00:00"/>
    <m/>
    <m/>
    <m/>
    <s v="LONDON-4"/>
    <m/>
    <m/>
    <m/>
    <m/>
    <s v="Planning and Business Development"/>
    <x v="1"/>
    <x v="1"/>
    <x v="1"/>
  </r>
  <r>
    <s v="RYD"/>
    <s v="E35930"/>
    <s v="7308"/>
    <s v="00000"/>
    <s v="00000"/>
    <s v="000000"/>
    <s v="Estates &amp; Facilities"/>
    <s v="Legal Fees"/>
    <s v="Default"/>
    <s v="Default"/>
    <s v="Default"/>
    <n v="-112"/>
    <d v="2019-11-01T00:00:00"/>
    <x v="0"/>
    <s v="Cost Management"/>
    <s v="Journal Import 80803508:"/>
    <s v="Cost Management A 16710288 80803508 2"/>
    <s v="01-NOV-2019 Receiving GBP"/>
    <d v="2019-10-31T00:00:00"/>
    <s v="SSCREPMAN,"/>
    <n v="2269"/>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2004"/>
    <d v="2019-11-01T00:00:00"/>
    <x v="0"/>
    <s v="Cost Management"/>
    <s v="Journal Import 81851305:"/>
    <s v="Cost Management A 16923315 81851305"/>
    <s v="29-NOV-2019 Receiving GBP"/>
    <d v="2019-11-29T00:00:00"/>
    <s v="SSCREPMAN,"/>
    <n v="2381"/>
    <s v="Secamb - General Estates Matters - Blanket Order - April 2019 - March 2020 - Top up to cover invoice 415392"/>
    <x v="0"/>
    <n v="165078325"/>
    <d v="2019-11-29T00:00:00"/>
    <m/>
    <m/>
    <m/>
    <s v="LONDON-4"/>
    <m/>
    <m/>
    <m/>
    <m/>
    <s v="Planning and Business Development"/>
    <x v="1"/>
    <x v="1"/>
    <x v="1"/>
  </r>
  <r>
    <s v="RYD"/>
    <s v="E35930"/>
    <s v="7308"/>
    <s v="00000"/>
    <s v="00000"/>
    <s v="000000"/>
    <s v="Estates &amp; Facilities"/>
    <s v="Legal Fees"/>
    <s v="Default"/>
    <s v="Default"/>
    <s v="Default"/>
    <n v="120"/>
    <d v="2019-11-01T00:00:00"/>
    <x v="0"/>
    <s v="Cost Management"/>
    <s v="Journal Import 81851305:"/>
    <s v="Cost Management A 16923315 81851305"/>
    <s v="29-NOV-2019 Receiving GBP"/>
    <d v="2019-11-29T00:00:00"/>
    <s v="SSCREPMAN,"/>
    <n v="2382"/>
    <s v="Secamb - General Estates Matters - Capsticks Invoice 420777 - 27/11/19"/>
    <x v="0"/>
    <n v="165075665"/>
    <d v="2019-11-28T00:00:00"/>
    <m/>
    <m/>
    <m/>
    <s v="LONDON-4"/>
    <m/>
    <m/>
    <m/>
    <m/>
    <s v="Planning and Business Development"/>
    <x v="1"/>
    <x v="1"/>
    <x v="1"/>
  </r>
  <r>
    <s v="RYD"/>
    <s v="E35930"/>
    <s v="7308"/>
    <s v="00000"/>
    <s v="00000"/>
    <s v="000000"/>
    <s v="Estates &amp; Facilities"/>
    <s v="Legal Fees"/>
    <s v="Default"/>
    <s v="Default"/>
    <s v="Default"/>
    <n v="439"/>
    <d v="2019-11-01T00:00:00"/>
    <x v="0"/>
    <s v="Cost Management"/>
    <s v="Journal Import 81851305:"/>
    <s v="Cost Management A 16923315 81851305"/>
    <s v="29-NOV-2019 Receiving GBP"/>
    <d v="2019-11-29T00:00:00"/>
    <s v="SSCREPMAN,"/>
    <n v="2383"/>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90"/>
    <d v="2019-11-01T00:00:00"/>
    <x v="0"/>
    <s v="Cost Management"/>
    <s v="Journal Import 81851305:"/>
    <s v="Cost Management A 16923315 81851305"/>
    <s v="29-NOV-2019 Receiving GBP"/>
    <d v="2019-11-29T00:00:00"/>
    <s v="SSCREPMAN,"/>
    <n v="2384"/>
    <s v="Secamb - General Estates Matters - Capsticks Invoice 420775 - 27/11/19"/>
    <x v="0"/>
    <n v="165075665"/>
    <d v="2019-11-28T00:00:00"/>
    <m/>
    <m/>
    <m/>
    <s v="LONDON-4"/>
    <m/>
    <m/>
    <m/>
    <m/>
    <s v="Planning and Business Development"/>
    <x v="1"/>
    <x v="1"/>
    <x v="1"/>
  </r>
  <r>
    <s v="RYD"/>
    <s v="E35930"/>
    <s v="7308"/>
    <s v="00000"/>
    <s v="00000"/>
    <s v="000000"/>
    <s v="Estates &amp; Facilities"/>
    <s v="Legal Fees"/>
    <s v="Default"/>
    <s v="Default"/>
    <s v="Default"/>
    <n v="26"/>
    <d v="2019-11-01T00:00:00"/>
    <x v="0"/>
    <s v="Cost Management"/>
    <s v="Journal Import 81851305:"/>
    <s v="Cost Management A 16923315 81851305"/>
    <s v="29-NOV-2019 Receiving GBP"/>
    <d v="2019-11-29T00:00:00"/>
    <s v="SSCREPMAN,"/>
    <n v="2385"/>
    <s v="Secamb - General Estates Matters - Invoice 430675 (Invoice attached)"/>
    <x v="0"/>
    <n v="165078325"/>
    <d v="2019-06-25T00:00:00"/>
    <m/>
    <m/>
    <m/>
    <s v="LONDON-4"/>
    <m/>
    <m/>
    <m/>
    <m/>
    <s v="Planning and Business Development"/>
    <x v="1"/>
    <x v="1"/>
    <x v="1"/>
  </r>
  <r>
    <s v="RYD"/>
    <s v="E35930"/>
    <s v="7308"/>
    <s v="00000"/>
    <s v="00000"/>
    <s v="000000"/>
    <s v="Estates &amp; Facilities"/>
    <s v="Legal Fees"/>
    <s v="Default"/>
    <s v="Default"/>
    <s v="Default"/>
    <n v="177"/>
    <d v="2019-11-01T00:00:00"/>
    <x v="0"/>
    <s v="Cost Management"/>
    <s v="Journal Import 81851305:"/>
    <s v="Cost Management A 16923315 81851305"/>
    <s v="29-NOV-2019 Receiving GBP"/>
    <d v="2019-11-29T00:00:00"/>
    <s v="SSCREPMAN,"/>
    <n v="2386"/>
    <s v="Crawley station sale. Additional  fees to reconcile further invoices.  as advised by J Flower.Please match to Po No: 165056810."/>
    <x v="0"/>
    <n v="165056810"/>
    <d v="2017-11-01T00:00:00"/>
    <m/>
    <m/>
    <m/>
    <s v="LONDON-4"/>
    <m/>
    <m/>
    <m/>
    <m/>
    <s v="Planning and Business Development"/>
    <x v="1"/>
    <x v="1"/>
    <x v="1"/>
  </r>
  <r>
    <s v="RYD"/>
    <s v="E35930"/>
    <s v="7308"/>
    <s v="00000"/>
    <s v="00000"/>
    <s v="000000"/>
    <s v="Estates &amp; Facilities"/>
    <s v="Legal Fees"/>
    <s v="Default"/>
    <s v="Default"/>
    <s v="Default"/>
    <n v="1"/>
    <d v="2019-11-01T00:00:00"/>
    <x v="0"/>
    <s v="Cost Management"/>
    <s v="Journal Import 81851305:"/>
    <s v="Cost Management A 16923315 81851305"/>
    <s v="29-NOV-2019 Receiving GBP"/>
    <d v="2019-11-29T00:00:00"/>
    <s v="SSCREPMAN,"/>
    <n v="2387"/>
    <s v="Orbital House /Ashford 111 fit out Licence for alterations @ 1,250 plus disbursements + VAT"/>
    <x v="0"/>
    <n v="165075309"/>
    <d v="2019-09-15T00:00:00"/>
    <m/>
    <m/>
    <m/>
    <s v="LONDON-4"/>
    <m/>
    <m/>
    <m/>
    <m/>
    <s v="Planning and Business Development"/>
    <x v="1"/>
    <x v="1"/>
    <x v="1"/>
  </r>
  <r>
    <s v="RYD"/>
    <s v="E35930"/>
    <s v="7308"/>
    <s v="00000"/>
    <s v="00000"/>
    <s v="000000"/>
    <s v="Estates &amp; Facilities"/>
    <s v="Legal Fees"/>
    <s v="Default"/>
    <s v="Default"/>
    <s v="Default"/>
    <n v="112"/>
    <d v="2019-11-01T00:00:00"/>
    <x v="0"/>
    <s v="Cost Management"/>
    <s v="Journal Import 81851305:"/>
    <s v="Cost Management A 16923315 81851305"/>
    <s v="29-NOV-2019 Receiving GBP"/>
    <d v="2019-11-29T00:00:00"/>
    <s v="SSCREPMAN,"/>
    <n v="2388"/>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400.8"/>
    <d v="2019-12-01T00:00:00"/>
    <x v="2"/>
    <s v="Spreadsheet"/>
    <s v="SBS RYD NOV-19 VAT ADJUSTMENT JOURNAL"/>
    <s v="Spreadsheet A 17202672 82998682"/>
    <s v="SBS RYD NOV-19 VAT ADJUSTMENT JOURNAL Adjustment GBP"/>
    <d v="2020-01-03T00:00:00"/>
    <s v="SSC BLATTI, FRANCESCO"/>
    <n v="1108"/>
    <s v="CAPSTICKS SOLICITORS-415392-0-https://nww.einvoice-prod.sbs.nhs.uk:8179/invoicepdf/7d0e2a99-a863-51cd-996f-b5a009aabe40"/>
    <x v="29"/>
    <m/>
    <d v="2020-01-03T00:00:00"/>
    <m/>
    <s v="CAPSTICKS SOLICITORS-415392-0-"/>
    <m/>
    <m/>
    <s v="https://nww.einvoice-prod.sbs.nhs.uk:8179/invoicepdf/7d0e2a99-a863-51cd-996f-b5a009aabe40"/>
    <m/>
    <m/>
    <m/>
    <s v="Planning and Business Development"/>
    <x v="1"/>
    <x v="1"/>
    <x v="1"/>
  </r>
  <r>
    <s v="RYD"/>
    <s v="E35930"/>
    <s v="7308"/>
    <s v="00000"/>
    <s v="00000"/>
    <s v="000000"/>
    <s v="Estates &amp; Facilities"/>
    <s v="Legal Fees"/>
    <s v="Default"/>
    <s v="Default"/>
    <s v="Default"/>
    <n v="25.6"/>
    <d v="2019-12-01T00:00:00"/>
    <x v="2"/>
    <s v="Spreadsheet"/>
    <s v="SBS RYD OCT-19 VAT ADJUSTMENT JOURNAL"/>
    <s v="Spreadsheet A 16974522 82045133"/>
    <s v="SBS RYD OCT-19 VAT ADJUSTMENT JOURNAL Adjustment GBP"/>
    <d v="2019-12-05T00:00:00"/>
    <s v="SSC BLATTI, FRANCESCO"/>
    <n v="1237"/>
    <s v="CAPSTICKS SOLICITORS-438417-0-https://nww.einvoice-prod.sbs.nhs.uk:8179/invoicepdf/393db529-16e1-5fe8-89fb-1f10cac6d16c"/>
    <x v="30"/>
    <m/>
    <d v="2019-12-05T00:00:00"/>
    <m/>
    <s v="CAPSTICKS SOLICITORS-438417-0-"/>
    <m/>
    <m/>
    <s v="https://nww.einvoice-prod.sbs.nhs.uk:8179/invoicepdf/393db529-16e1-5fe8-89fb-1f10cac6d16c"/>
    <m/>
    <m/>
    <m/>
    <s v="Planning and Business Development"/>
    <x v="1"/>
    <x v="1"/>
    <x v="1"/>
  </r>
  <r>
    <s v="RYD"/>
    <s v="E35930"/>
    <s v="7308"/>
    <s v="00000"/>
    <s v="00000"/>
    <s v="000000"/>
    <s v="Estates &amp; Facilities"/>
    <s v="Legal Fees"/>
    <s v="Default"/>
    <s v="Default"/>
    <s v="Default"/>
    <n v="-12.8"/>
    <d v="2019-12-01T00:00:00"/>
    <x v="2"/>
    <s v="Spreadsheet"/>
    <s v="SBS RYD OCT-19 VAT ADJUSTMENT JOURNAL"/>
    <s v="Spreadsheet A 16974522 82045133"/>
    <s v="SBS RYD OCT-19 VAT ADJUSTMENT JOURNAL Adjustment GBP"/>
    <d v="2019-12-05T00:00:00"/>
    <s v="SSC BLATTI, FRANCESCO"/>
    <n v="1238"/>
    <s v="CAPSTICKS SOLICITORS-438420-12.8-https://nww.einvoice-prod.sbs.nhs.uk:8179/invoicepdf/48865ea7-0048-5a61-8b77-f72948427524"/>
    <x v="30"/>
    <m/>
    <d v="2019-12-05T00:00:00"/>
    <m/>
    <s v="CAPSTICKS SOLICITORS-438420-12.8-"/>
    <m/>
    <m/>
    <s v="https://nww.einvoice-prod.sbs.nhs.uk:8179/invoicepdf/48865ea7-0048-5a61-8b77-f72948427524"/>
    <m/>
    <m/>
    <m/>
    <s v="Planning and Business Development"/>
    <x v="1"/>
    <x v="1"/>
    <x v="1"/>
  </r>
  <r>
    <s v="RYD"/>
    <s v="E35930"/>
    <s v="7308"/>
    <s v="00000"/>
    <s v="00000"/>
    <s v="000000"/>
    <s v="Estates &amp; Facilities"/>
    <s v="Legal Fees"/>
    <s v="Default"/>
    <s v="Default"/>
    <s v="Default"/>
    <n v="-25.6"/>
    <d v="2019-12-01T00:00:00"/>
    <x v="2"/>
    <s v="Spreadsheet"/>
    <s v="SBS RYD OCT-19 VAT ADJUSTMENT JOURNAL"/>
    <s v="Spreadsheet A 16974522 82045133"/>
    <s v="SBS RYD OCT-19 VAT ADJUSTMENT JOURNAL Adjustment GBP"/>
    <d v="2019-12-05T00:00:00"/>
    <s v="SSC BLATTI, FRANCESCO"/>
    <n v="1239"/>
    <s v="CAPSTICKS SOLICITORS-438417-0-https://nww.einvoice-prod.sbs.nhs.uk:8179/invoicepdf/393db529-16e1-5fe8-89fb-1f10cac6d16c"/>
    <x v="30"/>
    <m/>
    <d v="2019-12-05T00:00:00"/>
    <m/>
    <s v="CAPSTICKS SOLICITORS-438417-0-"/>
    <m/>
    <m/>
    <s v="https://nww.einvoice-prod.sbs.nhs.uk:8179/invoicepdf/393db529-16e1-5fe8-89fb-1f10cac6d16c"/>
    <m/>
    <m/>
    <m/>
    <s v="Planning and Business Development"/>
    <x v="1"/>
    <x v="1"/>
    <x v="1"/>
  </r>
  <r>
    <s v="RYD"/>
    <s v="E35930"/>
    <s v="7308"/>
    <s v="00000"/>
    <s v="00000"/>
    <s v="000000"/>
    <s v="Estates &amp; Facilities"/>
    <s v="Legal Fees"/>
    <s v="Default"/>
    <s v="Default"/>
    <s v="Default"/>
    <n v="2004"/>
    <d v="2019-12-01T00:00:00"/>
    <x v="1"/>
    <s v="Payables"/>
    <s v="Journal Import 81978031:"/>
    <s v="Payables A 16956033 81978031"/>
    <s v="DEC-19 Purchase Invoices GBP"/>
    <d v="2019-12-03T00:00:00"/>
    <s v="SSCREPMAN,"/>
    <n v="29"/>
    <s v="Journal Import Created"/>
    <x v="0"/>
    <n v="415392"/>
    <d v="2018-12-19T00:00:00"/>
    <n v="165078325"/>
    <m/>
    <s v="PO Invoice"/>
    <m/>
    <s v="https://nww.einvoice-prod.sbs.nhs.uk:8179/invoicepdf/7d0e2a99-a863-51cd-996f-b5a009aabe40"/>
    <n v="1"/>
    <n v="2004"/>
    <m/>
    <s v="Planning and Business Development"/>
    <x v="1"/>
    <x v="1"/>
    <x v="1"/>
  </r>
  <r>
    <s v="RYD"/>
    <s v="E35930"/>
    <s v="7308"/>
    <s v="00000"/>
    <s v="00000"/>
    <s v="000000"/>
    <s v="Estates &amp; Facilities"/>
    <s v="Legal Fees"/>
    <s v="Default"/>
    <s v="Default"/>
    <s v="Default"/>
    <n v="90"/>
    <d v="2019-12-01T00:00:00"/>
    <x v="1"/>
    <s v="Payables"/>
    <s v="Journal Import 81978031:"/>
    <s v="Payables A 16956033 81978031"/>
    <s v="DEC-19 Purchase Invoices GBP"/>
    <d v="2019-12-03T00:00:00"/>
    <s v="SSCREPMAN,"/>
    <n v="29"/>
    <s v="Journal Import Created"/>
    <x v="0"/>
    <n v="420775"/>
    <d v="2019-11-27T00:00:00"/>
    <n v="165075665"/>
    <m/>
    <s v="PO Invoice"/>
    <m/>
    <s v="https://nww.einvoice-prod.sbs.nhs.uk:8179/invoicepdf/f4c537ce-c368-5627-840c-fb13159c0e7f"/>
    <n v="1"/>
    <n v="90"/>
    <m/>
    <s v="Planning and Business Development"/>
    <x v="1"/>
    <x v="1"/>
    <x v="1"/>
  </r>
  <r>
    <s v="RYD"/>
    <s v="E35930"/>
    <s v="7308"/>
    <s v="00000"/>
    <s v="00000"/>
    <s v="000000"/>
    <s v="Estates &amp; Facilities"/>
    <s v="Legal Fees"/>
    <s v="Default"/>
    <s v="Default"/>
    <s v="Default"/>
    <n v="120"/>
    <d v="2019-12-01T00:00:00"/>
    <x v="1"/>
    <s v="Payables"/>
    <s v="Journal Import 81978031:"/>
    <s v="Payables A 16956033 81978031"/>
    <s v="DEC-19 Purchase Invoices GBP"/>
    <d v="2019-12-03T00:00:00"/>
    <s v="SSCREPMAN,"/>
    <n v="29"/>
    <s v="Journal Import Created"/>
    <x v="0"/>
    <n v="420777"/>
    <d v="2019-11-27T00:00:00"/>
    <n v="165075665"/>
    <m/>
    <s v="PO Invoice"/>
    <m/>
    <s v="https://nww.einvoice-prod.sbs.nhs.uk:8179/invoicepdf/e6ae2268-9675-596e-939b-89b18827d7e3"/>
    <n v="1"/>
    <n v="120"/>
    <m/>
    <s v="Planning and Business Development"/>
    <x v="1"/>
    <x v="1"/>
    <x v="1"/>
  </r>
  <r>
    <s v="RYD"/>
    <s v="E35930"/>
    <s v="7308"/>
    <s v="00000"/>
    <s v="00000"/>
    <s v="000000"/>
    <s v="Estates &amp; Facilities"/>
    <s v="Legal Fees"/>
    <s v="Default"/>
    <s v="Default"/>
    <s v="Default"/>
    <n v="-2004"/>
    <d v="2019-12-01T00:00:00"/>
    <x v="1"/>
    <s v="Payables"/>
    <s v="Journal Import 81978031:"/>
    <s v="Payables A 16956033 81978031"/>
    <s v="DEC-19 Purchase Invoices GBP"/>
    <d v="2019-12-03T00:00:00"/>
    <s v="SSCREPMAN,"/>
    <n v="30"/>
    <s v="Journal Import Created"/>
    <x v="0"/>
    <n v="415392"/>
    <d v="2018-12-19T00:00:00"/>
    <n v="165078325"/>
    <m/>
    <s v="PO Invoice"/>
    <m/>
    <s v="https://nww.einvoice-prod.sbs.nhs.uk:8179/invoicepdf/7d0e2a99-a863-51cd-996f-b5a009aabe40"/>
    <n v="1"/>
    <n v="-2004"/>
    <m/>
    <s v="Planning and Business Development"/>
    <x v="1"/>
    <x v="1"/>
    <x v="1"/>
  </r>
  <r>
    <s v="RYD"/>
    <s v="E35930"/>
    <s v="7308"/>
    <s v="00000"/>
    <s v="00000"/>
    <s v="000000"/>
    <s v="Estates &amp; Facilities"/>
    <s v="Legal Fees"/>
    <s v="Default"/>
    <s v="Default"/>
    <s v="Default"/>
    <n v="-90"/>
    <d v="2019-12-01T00:00:00"/>
    <x v="1"/>
    <s v="Payables"/>
    <s v="Journal Import 81978031:"/>
    <s v="Payables A 16956033 81978031"/>
    <s v="DEC-19 Purchase Invoices GBP"/>
    <d v="2019-12-03T00:00:00"/>
    <s v="SSCREPMAN,"/>
    <n v="30"/>
    <s v="Journal Import Created"/>
    <x v="0"/>
    <n v="420775"/>
    <d v="2019-11-27T00:00:00"/>
    <n v="165075665"/>
    <m/>
    <s v="PO Invoice"/>
    <m/>
    <s v="https://nww.einvoice-prod.sbs.nhs.uk:8179/invoicepdf/f4c537ce-c368-5627-840c-fb13159c0e7f"/>
    <n v="1"/>
    <n v="-90"/>
    <m/>
    <s v="Planning and Business Development"/>
    <x v="1"/>
    <x v="1"/>
    <x v="1"/>
  </r>
  <r>
    <s v="RYD"/>
    <s v="E35930"/>
    <s v="7308"/>
    <s v="00000"/>
    <s v="00000"/>
    <s v="000000"/>
    <s v="Estates &amp; Facilities"/>
    <s v="Legal Fees"/>
    <s v="Default"/>
    <s v="Default"/>
    <s v="Default"/>
    <n v="-120"/>
    <d v="2019-12-01T00:00:00"/>
    <x v="1"/>
    <s v="Payables"/>
    <s v="Journal Import 81978031:"/>
    <s v="Payables A 16956033 81978031"/>
    <s v="DEC-19 Purchase Invoices GBP"/>
    <d v="2019-12-03T00:00:00"/>
    <s v="SSCREPMAN,"/>
    <n v="30"/>
    <s v="Journal Import Created"/>
    <x v="0"/>
    <n v="420777"/>
    <d v="2019-11-27T00:00:00"/>
    <n v="165075665"/>
    <m/>
    <s v="PO Invoice"/>
    <m/>
    <s v="https://nww.einvoice-prod.sbs.nhs.uk:8179/invoicepdf/e6ae2268-9675-596e-939b-89b18827d7e3"/>
    <n v="1"/>
    <n v="-120"/>
    <m/>
    <s v="Planning and Business Development"/>
    <x v="1"/>
    <x v="1"/>
    <x v="1"/>
  </r>
  <r>
    <s v="RYD"/>
    <s v="E35930"/>
    <s v="7308"/>
    <s v="00000"/>
    <s v="00000"/>
    <s v="000000"/>
    <s v="Estates &amp; Facilities"/>
    <s v="Legal Fees"/>
    <s v="Default"/>
    <s v="Default"/>
    <s v="Default"/>
    <n v="144"/>
    <d v="2019-12-01T00:00:00"/>
    <x v="1"/>
    <s v="Payables"/>
    <s v="Journal Import 81983159:"/>
    <s v="Payables A 16961526 81983159"/>
    <s v="DEC-19 Purchase Invoices GBP"/>
    <d v="2019-12-03T00:00:00"/>
    <s v="SSCREPMAN,"/>
    <n v="33"/>
    <s v="Journal Import Created"/>
    <x v="0"/>
    <n v="433316"/>
    <d v="2019-07-15T00:00:00"/>
    <n v="165078943"/>
    <m/>
    <s v="PO Invoice"/>
    <m/>
    <s v="https://nww.einvoice-prod.sbs.nhs.uk:8179/invoicepdf/dcceb45c-be72-502b-9723-a3c359645ec2"/>
    <n v="1"/>
    <n v="144"/>
    <m/>
    <s v="Planning and Business Development"/>
    <x v="1"/>
    <x v="1"/>
    <x v="1"/>
  </r>
  <r>
    <s v="RYD"/>
    <s v="E35930"/>
    <s v="7308"/>
    <s v="00000"/>
    <s v="00000"/>
    <s v="000000"/>
    <s v="Estates &amp; Facilities"/>
    <s v="Legal Fees"/>
    <s v="Default"/>
    <s v="Default"/>
    <s v="Default"/>
    <n v="192"/>
    <d v="2019-12-01T00:00:00"/>
    <x v="1"/>
    <s v="Payables"/>
    <s v="Journal Import 82023540:"/>
    <s v="Payables A 16965891 82023540"/>
    <s v="DEC-19 Purchase Invoices GBP"/>
    <d v="2019-12-04T00:00:00"/>
    <s v="SSCREPMAN,"/>
    <n v="39"/>
    <s v="Journal Import Created"/>
    <x v="0"/>
    <n v="430675"/>
    <d v="2019-06-16T00:00:00"/>
    <n v="165078325"/>
    <m/>
    <s v="PO Invoice"/>
    <m/>
    <s v="https://nww.einvoice-prod.sbs.nhs.uk:8179/invoicepdf/f4e5d0f8-7d5d-564a-a337-90aaa3092479"/>
    <n v="1"/>
    <n v="96"/>
    <m/>
    <s v="Planning and Business Development"/>
    <x v="1"/>
    <x v="1"/>
    <x v="1"/>
  </r>
  <r>
    <s v="RYD"/>
    <s v="E35930"/>
    <s v="7308"/>
    <s v="00000"/>
    <s v="00000"/>
    <s v="000000"/>
    <s v="Estates &amp; Facilities"/>
    <s v="Legal Fees"/>
    <s v="Default"/>
    <s v="Default"/>
    <s v="Default"/>
    <n v="389.2"/>
    <d v="2019-12-01T00:00:00"/>
    <x v="1"/>
    <s v="Payables"/>
    <s v="Journal Import 82023540:"/>
    <s v="Payables A 16965891 82023540"/>
    <s v="DEC-19 Purchase Invoices GBP"/>
    <d v="2019-12-04T00:00:00"/>
    <s v="SSCREPMAN,"/>
    <n v="39"/>
    <s v="Journal Import Created"/>
    <x v="0"/>
    <n v="433660"/>
    <d v="2019-07-17T00:00:00"/>
    <n v="165078325"/>
    <m/>
    <s v="PO Invoice"/>
    <m/>
    <s v="https://nww.einvoice-prod.sbs.nhs.uk:8179/invoicepdf/8ef7c526-cd74-5f32-b506-60351e6dfe25"/>
    <n v="1"/>
    <n v="389"/>
    <m/>
    <s v="Planning and Business Development"/>
    <x v="1"/>
    <x v="1"/>
    <x v="1"/>
  </r>
  <r>
    <s v="RYD"/>
    <s v="E35930"/>
    <s v="7308"/>
    <s v="00000"/>
    <s v="00000"/>
    <s v="000000"/>
    <s v="Estates &amp; Facilities"/>
    <s v="Legal Fees"/>
    <s v="Default"/>
    <s v="Default"/>
    <s v="Default"/>
    <n v="1205.8"/>
    <d v="2019-12-01T00:00:00"/>
    <x v="1"/>
    <s v="Payables"/>
    <s v="Journal Import 82023540:"/>
    <s v="Payables A 16965891 82023540"/>
    <s v="DEC-19 Purchase Invoices GBP"/>
    <d v="2019-12-04T00:00:00"/>
    <s v="SSCREPMAN,"/>
    <n v="39"/>
    <s v="Journal Import Created"/>
    <x v="0"/>
    <n v="433660"/>
    <d v="2019-07-17T00:00:00"/>
    <n v="165078325"/>
    <m/>
    <s v="PO Invoice"/>
    <m/>
    <s v="https://nww.einvoice-prod.sbs.nhs.uk:8179/invoicepdf/8ef7c526-cd74-5f32-b506-60351e6dfe25"/>
    <n v="1"/>
    <n v="1206"/>
    <m/>
    <s v="Planning and Business Development"/>
    <x v="1"/>
    <x v="1"/>
    <x v="1"/>
  </r>
  <r>
    <s v="RYD"/>
    <s v="E35930"/>
    <s v="7308"/>
    <s v="00000"/>
    <s v="00000"/>
    <s v="000000"/>
    <s v="Estates &amp; Facilities"/>
    <s v="Legal Fees"/>
    <s v="Default"/>
    <s v="Default"/>
    <s v="Default"/>
    <n v="1725"/>
    <d v="2019-12-01T00:00:00"/>
    <x v="1"/>
    <s v="Payables"/>
    <s v="Journal Import 82023540:"/>
    <s v="Payables A 16965891 82023540"/>
    <s v="DEC-19 Purchase Invoices GBP"/>
    <d v="2019-12-04T00:00:00"/>
    <s v="SSCREPMAN,"/>
    <n v="39"/>
    <s v="Journal Import Created"/>
    <x v="0"/>
    <n v="433660"/>
    <d v="2019-07-17T00:00:00"/>
    <n v="165078325"/>
    <m/>
    <s v="PO Invoice"/>
    <m/>
    <s v="https://nww.einvoice-prod.sbs.nhs.uk:8179/invoicepdf/8ef7c526-cd74-5f32-b506-60351e6dfe25"/>
    <n v="1"/>
    <n v="1725"/>
    <m/>
    <s v="Planning and Business Development"/>
    <x v="1"/>
    <x v="1"/>
    <x v="1"/>
  </r>
  <r>
    <s v="RYD"/>
    <s v="E35930"/>
    <s v="7308"/>
    <s v="00000"/>
    <s v="00000"/>
    <s v="000000"/>
    <s v="Estates &amp; Facilities"/>
    <s v="Legal Fees"/>
    <s v="Default"/>
    <s v="Default"/>
    <s v="Default"/>
    <n v="130"/>
    <d v="2019-12-01T00:00:00"/>
    <x v="1"/>
    <s v="Payables"/>
    <s v="Journal Import 82023540:"/>
    <s v="Payables A 16965891 82023540"/>
    <s v="DEC-19 Purchase Invoices GBP"/>
    <d v="2019-12-04T00:00:00"/>
    <s v="SSCREPMAN,"/>
    <n v="39"/>
    <s v="Journal Import Created"/>
    <x v="0"/>
    <n v="433660"/>
    <d v="2019-07-17T00:00:00"/>
    <n v="165078325"/>
    <m/>
    <s v="PO Invoice"/>
    <m/>
    <s v="https://nww.einvoice-prod.sbs.nhs.uk:8179/invoicepdf/8ef7c526-cd74-5f32-b506-60351e6dfe25"/>
    <m/>
    <m/>
    <m/>
    <s v="Planning and Business Development"/>
    <x v="1"/>
    <x v="1"/>
    <x v="1"/>
  </r>
  <r>
    <s v="RYD"/>
    <s v="E35930"/>
    <s v="7308"/>
    <s v="00000"/>
    <s v="00000"/>
    <s v="000000"/>
    <s v="Estates &amp; Facilities"/>
    <s v="Legal Fees"/>
    <s v="Default"/>
    <s v="Default"/>
    <s v="Default"/>
    <n v="57"/>
    <d v="2019-12-01T00:00:00"/>
    <x v="1"/>
    <s v="Payables"/>
    <s v="Journal Import 82023540:"/>
    <s v="Payables A 16965891 82023540"/>
    <s v="DEC-19 Purchase Invoices GBP"/>
    <d v="2019-12-04T00:00:00"/>
    <s v="SSCREPMAN,"/>
    <n v="39"/>
    <s v="Journal Import Created"/>
    <x v="0"/>
    <n v="444511"/>
    <d v="2019-11-18T00:00:00"/>
    <n v="165078325"/>
    <m/>
    <s v="PO Invoice"/>
    <m/>
    <s v="https://nww.einvoice-prod.sbs.nhs.uk:8179/invoicepdf/0cb79c01-7fce-51c7-8b26-35810d799dab"/>
    <n v="1"/>
    <n v="57"/>
    <m/>
    <s v="Planning and Business Development"/>
    <x v="1"/>
    <x v="1"/>
    <x v="1"/>
  </r>
  <r>
    <s v="RYD"/>
    <s v="E35930"/>
    <s v="7308"/>
    <s v="00000"/>
    <s v="00000"/>
    <s v="000000"/>
    <s v="Estates &amp; Facilities"/>
    <s v="Legal Fees"/>
    <s v="Default"/>
    <s v="Default"/>
    <s v="Default"/>
    <n v="240"/>
    <d v="2019-12-01T00:00:00"/>
    <x v="1"/>
    <s v="Payables"/>
    <s v="Journal Import 82023540:"/>
    <s v="Payables A 16965891 82023540"/>
    <s v="DEC-19 Purchase Invoices GBP"/>
    <d v="2019-12-04T00:00:00"/>
    <s v="SSCREPMAN,"/>
    <n v="39"/>
    <s v="Journal Import Created"/>
    <x v="0"/>
    <n v="444511"/>
    <d v="2019-11-18T00:00:00"/>
    <n v="165078325"/>
    <m/>
    <s v="PO Invoice"/>
    <m/>
    <s v="https://nww.einvoice-prod.sbs.nhs.uk:8179/invoicepdf/0cb79c01-7fce-51c7-8b26-35810d799dab"/>
    <n v="1"/>
    <n v="240"/>
    <m/>
    <s v="Planning and Business Development"/>
    <x v="1"/>
    <x v="1"/>
    <x v="1"/>
  </r>
  <r>
    <s v="RYD"/>
    <s v="E35930"/>
    <s v="7308"/>
    <s v="00000"/>
    <s v="00000"/>
    <s v="000000"/>
    <s v="Estates &amp; Facilities"/>
    <s v="Legal Fees"/>
    <s v="Default"/>
    <s v="Default"/>
    <s v="Default"/>
    <n v="297"/>
    <d v="2019-12-01T00:00:00"/>
    <x v="1"/>
    <s v="Payables"/>
    <s v="Journal Import 82023540:"/>
    <s v="Payables A 16965891 82023540"/>
    <s v="DEC-19 Purchase Invoices GBP"/>
    <d v="2019-12-04T00:00:00"/>
    <s v="SSCREPMAN,"/>
    <n v="39"/>
    <s v="Journal Import Created"/>
    <x v="0"/>
    <n v="444511"/>
    <d v="2019-11-18T00:00:00"/>
    <n v="165078325"/>
    <m/>
    <s v="PO Invoice"/>
    <m/>
    <s v="https://nww.einvoice-prod.sbs.nhs.uk:8179/invoicepdf/0cb79c01-7fce-51c7-8b26-35810d799dab"/>
    <n v="1"/>
    <n v="297"/>
    <m/>
    <s v="Planning and Business Development"/>
    <x v="1"/>
    <x v="1"/>
    <x v="1"/>
  </r>
  <r>
    <s v="RYD"/>
    <s v="E35930"/>
    <s v="7308"/>
    <s v="00000"/>
    <s v="00000"/>
    <s v="000000"/>
    <s v="Estates &amp; Facilities"/>
    <s v="Legal Fees"/>
    <s v="Default"/>
    <s v="Default"/>
    <s v="Default"/>
    <n v="-96"/>
    <d v="2019-12-01T00:00:00"/>
    <x v="1"/>
    <s v="Payables"/>
    <s v="Journal Import 82023540:"/>
    <s v="Payables A 16965891 82023540"/>
    <s v="DEC-19 Purchase Invoices GBP"/>
    <d v="2019-12-04T00:00:00"/>
    <s v="SSCREPMAN,"/>
    <n v="40"/>
    <s v="Journal Import Created"/>
    <x v="0"/>
    <n v="430675"/>
    <d v="2019-06-16T00:00:00"/>
    <n v="165078325"/>
    <m/>
    <s v="PO Invoice"/>
    <m/>
    <s v="https://nww.einvoice-prod.sbs.nhs.uk:8179/invoicepdf/f4e5d0f8-7d5d-564a-a337-90aaa3092479"/>
    <n v="1"/>
    <n v="-96"/>
    <m/>
    <s v="Planning and Business Development"/>
    <x v="1"/>
    <x v="1"/>
    <x v="1"/>
  </r>
  <r>
    <s v="RYD"/>
    <s v="E35930"/>
    <s v="7308"/>
    <s v="00000"/>
    <s v="00000"/>
    <s v="000000"/>
    <s v="Estates &amp; Facilities"/>
    <s v="Legal Fees"/>
    <s v="Default"/>
    <s v="Default"/>
    <s v="Default"/>
    <n v="-1725"/>
    <d v="2019-12-01T00:00:00"/>
    <x v="1"/>
    <s v="Payables"/>
    <s v="Journal Import 82023540:"/>
    <s v="Payables A 16965891 82023540"/>
    <s v="DEC-19 Purchase Invoices GBP"/>
    <d v="2019-12-04T00:00:00"/>
    <s v="SSCREPMAN,"/>
    <n v="40"/>
    <s v="Journal Import Created"/>
    <x v="0"/>
    <n v="433660"/>
    <d v="2019-07-17T00:00:00"/>
    <n v="165078325"/>
    <m/>
    <s v="PO Invoice"/>
    <m/>
    <s v="https://nww.einvoice-prod.sbs.nhs.uk:8179/invoicepdf/8ef7c526-cd74-5f32-b506-60351e6dfe25"/>
    <n v="1"/>
    <n v="-1725"/>
    <m/>
    <s v="Planning and Business Development"/>
    <x v="1"/>
    <x v="1"/>
    <x v="1"/>
  </r>
  <r>
    <s v="RYD"/>
    <s v="E35930"/>
    <s v="7308"/>
    <s v="00000"/>
    <s v="00000"/>
    <s v="000000"/>
    <s v="Estates &amp; Facilities"/>
    <s v="Legal Fees"/>
    <s v="Default"/>
    <s v="Default"/>
    <s v="Default"/>
    <n v="-297"/>
    <d v="2019-12-01T00:00:00"/>
    <x v="1"/>
    <s v="Payables"/>
    <s v="Journal Import 82023540:"/>
    <s v="Payables A 16965891 82023540"/>
    <s v="DEC-19 Purchase Invoices GBP"/>
    <d v="2019-12-04T00:00:00"/>
    <s v="SSCREPMAN,"/>
    <n v="40"/>
    <s v="Journal Import Created"/>
    <x v="0"/>
    <n v="444511"/>
    <d v="2019-11-18T00:00:00"/>
    <n v="165078325"/>
    <m/>
    <s v="PO Invoice"/>
    <m/>
    <s v="https://nww.einvoice-prod.sbs.nhs.uk:8179/invoicepdf/0cb79c01-7fce-51c7-8b26-35810d799dab"/>
    <n v="1"/>
    <n v="-297"/>
    <m/>
    <s v="Planning and Business Development"/>
    <x v="1"/>
    <x v="1"/>
    <x v="1"/>
  </r>
  <r>
    <s v="RYD"/>
    <s v="E35930"/>
    <s v="7308"/>
    <s v="00000"/>
    <s v="00000"/>
    <s v="000000"/>
    <s v="Estates &amp; Facilities"/>
    <s v="Legal Fees"/>
    <s v="Default"/>
    <s v="Default"/>
    <s v="Default"/>
    <n v="3"/>
    <d v="2019-12-01T00:00:00"/>
    <x v="1"/>
    <s v="Payables"/>
    <s v="Journal Import 82068436:"/>
    <s v="Payables A 16976587 82068436"/>
    <s v="DEC-19 Purchase Invoices GBP"/>
    <d v="2019-12-05T00:00:00"/>
    <s v="SSCREPMAN,"/>
    <n v="51"/>
    <s v="Journal Import Created"/>
    <x v="0"/>
    <n v="444512"/>
    <d v="2019-11-18T00:00:00"/>
    <n v="165078325"/>
    <m/>
    <s v="PO Invoice"/>
    <m/>
    <s v="https://nww.einvoice-prod.sbs.nhs.uk:8179/invoicepdf/87226b88-d361-5d2f-91a1-da0f6e757e80"/>
    <n v="1"/>
    <n v="3"/>
    <m/>
    <s v="Planning and Business Development"/>
    <x v="1"/>
    <x v="1"/>
    <x v="1"/>
  </r>
  <r>
    <s v="RYD"/>
    <s v="E35930"/>
    <s v="7308"/>
    <s v="00000"/>
    <s v="00000"/>
    <s v="000000"/>
    <s v="Estates &amp; Facilities"/>
    <s v="Legal Fees"/>
    <s v="Default"/>
    <s v="Default"/>
    <s v="Default"/>
    <n v="248"/>
    <d v="2019-12-01T00:00:00"/>
    <x v="1"/>
    <s v="Payables"/>
    <s v="Journal Import 82068436:"/>
    <s v="Payables A 16976587 82068436"/>
    <s v="DEC-19 Purchase Invoices GBP"/>
    <d v="2019-12-05T00:00:00"/>
    <s v="SSCREPMAN,"/>
    <n v="51"/>
    <s v="Journal Import Created"/>
    <x v="0"/>
    <n v="444512"/>
    <d v="2019-11-18T00:00:00"/>
    <n v="165078325"/>
    <m/>
    <s v="PO Invoice"/>
    <m/>
    <s v="https://nww.einvoice-prod.sbs.nhs.uk:8179/invoicepdf/87226b88-d361-5d2f-91a1-da0f6e757e80"/>
    <n v="1"/>
    <n v="248"/>
    <m/>
    <s v="Planning and Business Development"/>
    <x v="1"/>
    <x v="1"/>
    <x v="1"/>
  </r>
  <r>
    <s v="RYD"/>
    <s v="E35930"/>
    <s v="7308"/>
    <s v="00000"/>
    <s v="00000"/>
    <s v="000000"/>
    <s v="Estates &amp; Facilities"/>
    <s v="Legal Fees"/>
    <s v="Default"/>
    <s v="Default"/>
    <s v="Default"/>
    <n v="251"/>
    <d v="2019-12-01T00:00:00"/>
    <x v="1"/>
    <s v="Payables"/>
    <s v="Journal Import 82068436:"/>
    <s v="Payables A 16976587 82068436"/>
    <s v="DEC-19 Purchase Invoices GBP"/>
    <d v="2019-12-05T00:00:00"/>
    <s v="SSCREPMAN,"/>
    <n v="51"/>
    <s v="Journal Import Created"/>
    <x v="0"/>
    <n v="444512"/>
    <d v="2019-11-18T00:00:00"/>
    <n v="165078325"/>
    <m/>
    <s v="PO Invoice"/>
    <m/>
    <s v="https://nww.einvoice-prod.sbs.nhs.uk:8179/invoicepdf/87226b88-d361-5d2f-91a1-da0f6e757e80"/>
    <n v="1"/>
    <n v="251"/>
    <m/>
    <s v="Planning and Business Development"/>
    <x v="1"/>
    <x v="1"/>
    <x v="1"/>
  </r>
  <r>
    <s v="RYD"/>
    <s v="E35930"/>
    <s v="7308"/>
    <s v="00000"/>
    <s v="00000"/>
    <s v="000000"/>
    <s v="Estates &amp; Facilities"/>
    <s v="Legal Fees"/>
    <s v="Default"/>
    <s v="Default"/>
    <s v="Default"/>
    <n v="4206.1400000000003"/>
    <d v="2019-12-01T00:00:00"/>
    <x v="1"/>
    <s v="Payables"/>
    <s v="Journal Import 82068436:"/>
    <s v="Payables A 16976587 82068436"/>
    <s v="DEC-19 Purchase Invoices GBP"/>
    <d v="2019-12-05T00:00:00"/>
    <s v="SSCREPMAN,"/>
    <n v="51"/>
    <s v="Journal Import Created"/>
    <x v="0"/>
    <n v="444517"/>
    <d v="2019-11-18T00:00:00"/>
    <n v="165078325"/>
    <m/>
    <s v="PO Invoice"/>
    <m/>
    <s v="https://nww.einvoice-prod.sbs.nhs.uk:8179/invoicepdf/167ca2f0-cef9-5ebc-85f2-7018177b8d9e"/>
    <n v="1"/>
    <n v="2103"/>
    <m/>
    <s v="Planning and Business Development"/>
    <x v="1"/>
    <x v="1"/>
    <x v="1"/>
  </r>
  <r>
    <s v="RYD"/>
    <s v="E35930"/>
    <s v="7308"/>
    <s v="00000"/>
    <s v="00000"/>
    <s v="000000"/>
    <s v="Estates &amp; Facilities"/>
    <s v="Legal Fees"/>
    <s v="Default"/>
    <s v="Default"/>
    <s v="Default"/>
    <n v="9664"/>
    <d v="2019-12-01T00:00:00"/>
    <x v="1"/>
    <s v="Payables"/>
    <s v="Journal Import 82068436:"/>
    <s v="Payables A 16976587 82068436"/>
    <s v="DEC-19 Purchase Invoices GBP"/>
    <d v="2019-12-05T00:00:00"/>
    <s v="SSCREPMAN,"/>
    <n v="51"/>
    <s v="Journal Import Created"/>
    <x v="0"/>
    <n v="444518"/>
    <d v="2019-11-18T00:00:00"/>
    <n v="165078325"/>
    <m/>
    <s v="PO Invoice"/>
    <m/>
    <s v="https://nww.einvoice-prod.sbs.nhs.uk:8179/invoicepdf/5e1e5b5c-ae47-5692-b4e0-4cd8124d2079"/>
    <n v="1"/>
    <n v="4832"/>
    <m/>
    <s v="Planning and Business Development"/>
    <x v="1"/>
    <x v="1"/>
    <x v="1"/>
  </r>
  <r>
    <s v="RYD"/>
    <s v="E35930"/>
    <s v="7308"/>
    <s v="00000"/>
    <s v="00000"/>
    <s v="000000"/>
    <s v="Estates &amp; Facilities"/>
    <s v="Legal Fees"/>
    <s v="Default"/>
    <s v="Default"/>
    <s v="Default"/>
    <n v="1686"/>
    <d v="2019-12-01T00:00:00"/>
    <x v="1"/>
    <s v="Payables"/>
    <s v="Journal Import 82068436:"/>
    <s v="Payables A 16976587 82068436"/>
    <s v="DEC-19 Purchase Invoices GBP"/>
    <d v="2019-12-05T00:00:00"/>
    <s v="SSCREPMAN,"/>
    <n v="51"/>
    <s v="Journal Import Created"/>
    <x v="0"/>
    <n v="444519"/>
    <d v="2019-11-18T00:00:00"/>
    <n v="165078325"/>
    <m/>
    <s v="PO Invoice"/>
    <m/>
    <s v="https://nww.einvoice-prod.sbs.nhs.uk:8179/invoicepdf/4e48169d-18c7-5234-9b2f-f3b8239d165f"/>
    <n v="1"/>
    <n v="843"/>
    <m/>
    <s v="Planning and Business Development"/>
    <x v="1"/>
    <x v="1"/>
    <x v="1"/>
  </r>
  <r>
    <s v="RYD"/>
    <s v="E35930"/>
    <s v="7308"/>
    <s v="00000"/>
    <s v="00000"/>
    <s v="000000"/>
    <s v="Estates &amp; Facilities"/>
    <s v="Legal Fees"/>
    <s v="Default"/>
    <s v="Default"/>
    <s v="Default"/>
    <n v="758"/>
    <d v="2019-12-01T00:00:00"/>
    <x v="1"/>
    <s v="Payables"/>
    <s v="Journal Import 82068436:"/>
    <s v="Payables A 16976587 82068436"/>
    <s v="DEC-19 Purchase Invoices GBP"/>
    <d v="2019-12-05T00:00:00"/>
    <s v="SSCREPMAN,"/>
    <n v="51"/>
    <s v="Journal Import Created"/>
    <x v="0"/>
    <n v="444520"/>
    <d v="2019-11-18T00:00:00"/>
    <n v="165078325"/>
    <m/>
    <s v="PO Invoice"/>
    <m/>
    <s v="https://nww.einvoice-prod.sbs.nhs.uk:8179/invoicepdf/0ff204f5-3a77-50d6-914e-ebd7d8466fc4"/>
    <n v="1"/>
    <n v="379"/>
    <m/>
    <s v="Planning and Business Development"/>
    <x v="1"/>
    <x v="1"/>
    <x v="1"/>
  </r>
  <r>
    <s v="RYD"/>
    <s v="E35930"/>
    <s v="7308"/>
    <s v="00000"/>
    <s v="00000"/>
    <s v="000000"/>
    <s v="Estates &amp; Facilities"/>
    <s v="Legal Fees"/>
    <s v="Default"/>
    <s v="Default"/>
    <s v="Default"/>
    <n v="-251"/>
    <d v="2019-12-01T00:00:00"/>
    <x v="1"/>
    <s v="Payables"/>
    <s v="Journal Import 82068436:"/>
    <s v="Payables A 16976587 82068436"/>
    <s v="DEC-19 Purchase Invoices GBP"/>
    <d v="2019-12-05T00:00:00"/>
    <s v="SSCREPMAN,"/>
    <n v="52"/>
    <s v="Journal Import Created"/>
    <x v="0"/>
    <n v="444512"/>
    <d v="2019-11-18T00:00:00"/>
    <n v="165078325"/>
    <m/>
    <s v="PO Invoice"/>
    <m/>
    <s v="https://nww.einvoice-prod.sbs.nhs.uk:8179/invoicepdf/87226b88-d361-5d2f-91a1-da0f6e757e80"/>
    <n v="1"/>
    <n v="-251"/>
    <m/>
    <s v="Planning and Business Development"/>
    <x v="1"/>
    <x v="1"/>
    <x v="1"/>
  </r>
  <r>
    <s v="RYD"/>
    <s v="E35930"/>
    <s v="7308"/>
    <s v="00000"/>
    <s v="00000"/>
    <s v="000000"/>
    <s v="Estates &amp; Facilities"/>
    <s v="Legal Fees"/>
    <s v="Default"/>
    <s v="Default"/>
    <s v="Default"/>
    <n v="-2103.0700000000002"/>
    <d v="2019-12-01T00:00:00"/>
    <x v="1"/>
    <s v="Payables"/>
    <s v="Journal Import 82068436:"/>
    <s v="Payables A 16976587 82068436"/>
    <s v="DEC-19 Purchase Invoices GBP"/>
    <d v="2019-12-05T00:00:00"/>
    <s v="SSCREPMAN,"/>
    <n v="52"/>
    <s v="Journal Import Created"/>
    <x v="0"/>
    <n v="444517"/>
    <d v="2019-11-18T00:00:00"/>
    <n v="165078325"/>
    <m/>
    <s v="PO Invoice"/>
    <m/>
    <s v="https://nww.einvoice-prod.sbs.nhs.uk:8179/invoicepdf/167ca2f0-cef9-5ebc-85f2-7018177b8d9e"/>
    <n v="1"/>
    <n v="-2103"/>
    <m/>
    <s v="Planning and Business Development"/>
    <x v="1"/>
    <x v="1"/>
    <x v="1"/>
  </r>
  <r>
    <s v="RYD"/>
    <s v="E35930"/>
    <s v="7308"/>
    <s v="00000"/>
    <s v="00000"/>
    <s v="000000"/>
    <s v="Estates &amp; Facilities"/>
    <s v="Legal Fees"/>
    <s v="Default"/>
    <s v="Default"/>
    <s v="Default"/>
    <n v="-4832"/>
    <d v="2019-12-01T00:00:00"/>
    <x v="1"/>
    <s v="Payables"/>
    <s v="Journal Import 82068436:"/>
    <s v="Payables A 16976587 82068436"/>
    <s v="DEC-19 Purchase Invoices GBP"/>
    <d v="2019-12-05T00:00:00"/>
    <s v="SSCREPMAN,"/>
    <n v="52"/>
    <s v="Journal Import Created"/>
    <x v="0"/>
    <n v="444518"/>
    <d v="2019-11-18T00:00:00"/>
    <n v="165078325"/>
    <m/>
    <s v="PO Invoice"/>
    <m/>
    <s v="https://nww.einvoice-prod.sbs.nhs.uk:8179/invoicepdf/5e1e5b5c-ae47-5692-b4e0-4cd8124d2079"/>
    <n v="1"/>
    <n v="-4832"/>
    <m/>
    <s v="Planning and Business Development"/>
    <x v="1"/>
    <x v="1"/>
    <x v="1"/>
  </r>
  <r>
    <s v="RYD"/>
    <s v="E35930"/>
    <s v="7308"/>
    <s v="00000"/>
    <s v="00000"/>
    <s v="000000"/>
    <s v="Estates &amp; Facilities"/>
    <s v="Legal Fees"/>
    <s v="Default"/>
    <s v="Default"/>
    <s v="Default"/>
    <n v="-843"/>
    <d v="2019-12-01T00:00:00"/>
    <x v="1"/>
    <s v="Payables"/>
    <s v="Journal Import 82068436:"/>
    <s v="Payables A 16976587 82068436"/>
    <s v="DEC-19 Purchase Invoices GBP"/>
    <d v="2019-12-05T00:00:00"/>
    <s v="SSCREPMAN,"/>
    <n v="52"/>
    <s v="Journal Import Created"/>
    <x v="0"/>
    <n v="444519"/>
    <d v="2019-11-18T00:00:00"/>
    <n v="165078325"/>
    <m/>
    <s v="PO Invoice"/>
    <m/>
    <s v="https://nww.einvoice-prod.sbs.nhs.uk:8179/invoicepdf/4e48169d-18c7-5234-9b2f-f3b8239d165f"/>
    <n v="1"/>
    <n v="-843"/>
    <m/>
    <s v="Planning and Business Development"/>
    <x v="1"/>
    <x v="1"/>
    <x v="1"/>
  </r>
  <r>
    <s v="RYD"/>
    <s v="E35930"/>
    <s v="7308"/>
    <s v="00000"/>
    <s v="00000"/>
    <s v="000000"/>
    <s v="Estates &amp; Facilities"/>
    <s v="Legal Fees"/>
    <s v="Default"/>
    <s v="Default"/>
    <s v="Default"/>
    <n v="-379"/>
    <d v="2019-12-01T00:00:00"/>
    <x v="1"/>
    <s v="Payables"/>
    <s v="Journal Import 82068436:"/>
    <s v="Payables A 16976587 82068436"/>
    <s v="DEC-19 Purchase Invoices GBP"/>
    <d v="2019-12-05T00:00:00"/>
    <s v="SSCREPMAN,"/>
    <n v="52"/>
    <s v="Journal Import Created"/>
    <x v="0"/>
    <n v="444520"/>
    <d v="2019-11-18T00:00:00"/>
    <n v="165078325"/>
    <m/>
    <s v="PO Invoice"/>
    <m/>
    <s v="https://nww.einvoice-prod.sbs.nhs.uk:8179/invoicepdf/0ff204f5-3a77-50d6-914e-ebd7d8466fc4"/>
    <n v="1"/>
    <n v="-379"/>
    <m/>
    <s v="Planning and Business Development"/>
    <x v="1"/>
    <x v="1"/>
    <x v="1"/>
  </r>
  <r>
    <s v="RYD"/>
    <s v="E35930"/>
    <s v="7308"/>
    <s v="00000"/>
    <s v="00000"/>
    <s v="000000"/>
    <s v="Estates &amp; Facilities"/>
    <s v="Legal Fees"/>
    <s v="Default"/>
    <s v="Default"/>
    <s v="Default"/>
    <n v="980"/>
    <d v="2019-12-01T00:00:00"/>
    <x v="1"/>
    <s v="Payables"/>
    <s v="Journal Import 82132192:"/>
    <s v="Payables A 16991529 82132192"/>
    <s v="DEC-19 Purchase Invoices GBP"/>
    <d v="2019-12-07T00:00:00"/>
    <s v="SSCREPMAN,"/>
    <n v="19"/>
    <s v="Journal Import Created"/>
    <x v="0"/>
    <n v="444516"/>
    <d v="2019-11-18T00:00:00"/>
    <n v="165078325"/>
    <m/>
    <s v="PO Invoice"/>
    <m/>
    <s v="https://nww.einvoice-prod.sbs.nhs.uk:8179/invoicepdf/34f73baa-0f84-51e6-8a77-e985c0610fdd"/>
    <n v="1"/>
    <n v="490"/>
    <m/>
    <s v="Planning and Business Development"/>
    <x v="1"/>
    <x v="1"/>
    <x v="1"/>
  </r>
  <r>
    <s v="RYD"/>
    <s v="E35930"/>
    <s v="7308"/>
    <s v="00000"/>
    <s v="00000"/>
    <s v="000000"/>
    <s v="Estates &amp; Facilities"/>
    <s v="Legal Fees"/>
    <s v="Default"/>
    <s v="Default"/>
    <s v="Default"/>
    <n v="-490"/>
    <d v="2019-12-01T00:00:00"/>
    <x v="1"/>
    <s v="Payables"/>
    <s v="Journal Import 82132192:"/>
    <s v="Payables A 16991529 82132192"/>
    <s v="DEC-19 Purchase Invoices GBP"/>
    <d v="2019-12-07T00:00:00"/>
    <s v="SSCREPMAN,"/>
    <n v="20"/>
    <s v="Journal Import Created"/>
    <x v="0"/>
    <n v="444516"/>
    <d v="2019-11-18T00:00:00"/>
    <n v="165078325"/>
    <m/>
    <s v="PO Invoice"/>
    <m/>
    <s v="https://nww.einvoice-prod.sbs.nhs.uk:8179/invoicepdf/34f73baa-0f84-51e6-8a77-e985c0610fdd"/>
    <n v="1"/>
    <n v="-490"/>
    <m/>
    <s v="Planning and Business Development"/>
    <x v="1"/>
    <x v="1"/>
    <x v="1"/>
  </r>
  <r>
    <s v="RYD"/>
    <s v="E35930"/>
    <s v="7308"/>
    <s v="00000"/>
    <s v="00000"/>
    <s v="000000"/>
    <s v="Estates &amp; Facilities"/>
    <s v="Legal Fees"/>
    <s v="Default"/>
    <s v="Default"/>
    <s v="Default"/>
    <n v="375"/>
    <d v="2019-12-01T00:00:00"/>
    <x v="1"/>
    <s v="Payables"/>
    <s v="Journal Import 82314374:"/>
    <s v="Payables A 17037614 82314374"/>
    <s v="DEC-19 Purchase Invoices GBP"/>
    <d v="2019-12-12T00:00:00"/>
    <s v="SSCREPMAN,"/>
    <n v="29"/>
    <s v="Journal Import Created"/>
    <x v="0"/>
    <n v="444509"/>
    <d v="2019-11-17T00:00:00"/>
    <n v="165056810"/>
    <m/>
    <s v="PO Invoice"/>
    <m/>
    <s v="https://nww.einvoice-prod.sbs.nhs.uk:8179/invoicepdf/5aa3210c-36d1-52a6-a07f-20524a702f12"/>
    <n v="1"/>
    <n v="375"/>
    <m/>
    <s v="Planning and Business Development"/>
    <x v="1"/>
    <x v="1"/>
    <x v="1"/>
  </r>
  <r>
    <s v="RYD"/>
    <s v="E35930"/>
    <s v="7308"/>
    <s v="00000"/>
    <s v="00000"/>
    <s v="000000"/>
    <s v="Estates &amp; Facilities"/>
    <s v="Legal Fees"/>
    <s v="Default"/>
    <s v="Default"/>
    <s v="Default"/>
    <n v="96"/>
    <d v="2019-12-01T00:00:00"/>
    <x v="1"/>
    <s v="Payables"/>
    <s v="Journal Import 82314374:"/>
    <s v="Payables A 17037614 82314374"/>
    <s v="DEC-19 Purchase Invoices GBP"/>
    <d v="2019-12-12T00:00:00"/>
    <s v="SSCREPMAN,"/>
    <n v="29"/>
    <s v="Journal Import Created"/>
    <x v="0"/>
    <n v="444514"/>
    <d v="2019-11-17T00:00:00"/>
    <n v="165078943"/>
    <m/>
    <s v="PO Invoice"/>
    <m/>
    <s v="https://nww.einvoice-prod.sbs.nhs.uk:8179/invoicepdf/4b9cee2d-bcdf-5b76-a24f-7475f093044e"/>
    <n v="1"/>
    <n v="48"/>
    <m/>
    <s v="Planning and Business Development"/>
    <x v="1"/>
    <x v="1"/>
    <x v="1"/>
  </r>
  <r>
    <s v="RYD"/>
    <s v="E35930"/>
    <s v="7308"/>
    <s v="00000"/>
    <s v="00000"/>
    <s v="000000"/>
    <s v="Estates &amp; Facilities"/>
    <s v="Legal Fees"/>
    <s v="Default"/>
    <s v="Default"/>
    <s v="Default"/>
    <n v="-48"/>
    <d v="2019-12-01T00:00:00"/>
    <x v="1"/>
    <s v="Payables"/>
    <s v="Journal Import 82314374:"/>
    <s v="Payables A 17037614 82314374"/>
    <s v="DEC-19 Purchase Invoices GBP"/>
    <d v="2019-12-12T00:00:00"/>
    <s v="SSCREPMAN,"/>
    <n v="30"/>
    <s v="Journal Import Created"/>
    <x v="0"/>
    <n v="444514"/>
    <d v="2019-11-17T00:00:00"/>
    <n v="165078943"/>
    <m/>
    <s v="PO Invoice"/>
    <m/>
    <s v="https://nww.einvoice-prod.sbs.nhs.uk:8179/invoicepdf/4b9cee2d-bcdf-5b76-a24f-7475f093044e"/>
    <n v="1"/>
    <n v="-48"/>
    <m/>
    <s v="Planning and Business Development"/>
    <x v="1"/>
    <x v="1"/>
    <x v="1"/>
  </r>
  <r>
    <s v="RYD"/>
    <s v="E35930"/>
    <s v="7308"/>
    <s v="00000"/>
    <s v="00000"/>
    <s v="000000"/>
    <s v="Estates &amp; Facilities"/>
    <s v="Legal Fees"/>
    <s v="Default"/>
    <s v="Default"/>
    <s v="Default"/>
    <n v="-609.20000000000005"/>
    <d v="2019-12-01T00:00:00"/>
    <x v="1"/>
    <s v="Payables"/>
    <s v="Journal Import 82518662:"/>
    <s v="Payables A 17091697 82518662"/>
    <s v="DEC-19 Purchase Invoices GBP"/>
    <d v="2019-12-18T00:00:00"/>
    <s v="SSCREPMAN,"/>
    <n v="33"/>
    <s v="Journal Import Created"/>
    <x v="0"/>
    <s v="441757C"/>
    <d v="2019-12-16T00:00:00"/>
    <n v="165078325"/>
    <s v="PO IS 165078986"/>
    <s v="PO Invoice"/>
    <m/>
    <s v="https://nww.einvoice-prod.sbs.nhs.uk:8179/invoicepdf/6480494e-70bc-554a-a671-b53d0ad5d949"/>
    <n v="1"/>
    <m/>
    <m/>
    <s v="Planning and Business Development"/>
    <x v="1"/>
    <x v="1"/>
    <x v="1"/>
  </r>
  <r>
    <s v="RYD"/>
    <s v="E35930"/>
    <s v="7308"/>
    <s v="00000"/>
    <s v="00000"/>
    <s v="000000"/>
    <s v="Estates &amp; Facilities"/>
    <s v="Legal Fees"/>
    <s v="Default"/>
    <s v="Default"/>
    <s v="Default"/>
    <n v="898"/>
    <d v="2019-12-01T00:00:00"/>
    <x v="1"/>
    <s v="Payables"/>
    <s v="Journal Import 82680892:"/>
    <s v="Payables A 17124864 82680892"/>
    <s v="DEC-19 Purchase Invoices GBP"/>
    <d v="2019-12-23T00:00:00"/>
    <s v="SSCREPMAN,"/>
    <n v="23"/>
    <s v="Journal Import Created"/>
    <x v="0"/>
    <n v="448029"/>
    <d v="2019-12-19T00:00:00"/>
    <n v="165078325"/>
    <m/>
    <s v="PO Invoice"/>
    <m/>
    <s v="https://nww.einvoice-prod.sbs.nhs.uk:8179/invoicepdf/9b861286-7492-5a2b-9e05-224b10916ceb"/>
    <n v="1"/>
    <n v="449"/>
    <m/>
    <s v="Planning and Business Development"/>
    <x v="1"/>
    <x v="1"/>
    <x v="1"/>
  </r>
  <r>
    <s v="RYD"/>
    <s v="E35930"/>
    <s v="7308"/>
    <s v="00000"/>
    <s v="00000"/>
    <s v="000000"/>
    <s v="Estates &amp; Facilities"/>
    <s v="Legal Fees"/>
    <s v="Default"/>
    <s v="Default"/>
    <s v="Default"/>
    <n v="-449"/>
    <d v="2019-12-01T00:00:00"/>
    <x v="1"/>
    <s v="Payables"/>
    <s v="Journal Import 82680892:"/>
    <s v="Payables A 17124864 82680892"/>
    <s v="DEC-19 Purchase Invoices GBP"/>
    <d v="2019-12-23T00:00:00"/>
    <s v="SSCREPMAN,"/>
    <n v="24"/>
    <s v="Journal Import Created"/>
    <x v="0"/>
    <n v="448029"/>
    <d v="2019-12-19T00:00:00"/>
    <n v="165078325"/>
    <m/>
    <s v="PO Invoice"/>
    <m/>
    <s v="https://nww.einvoice-prod.sbs.nhs.uk:8179/invoicepdf/9b861286-7492-5a2b-9e05-224b10916ceb"/>
    <n v="1"/>
    <n v="-449"/>
    <m/>
    <s v="Planning and Business Development"/>
    <x v="1"/>
    <x v="1"/>
    <x v="1"/>
  </r>
  <r>
    <s v="RYD"/>
    <s v="E35930"/>
    <s v="7308"/>
    <s v="00000"/>
    <s v="00000"/>
    <s v="000000"/>
    <s v="Estates &amp; Facilities"/>
    <s v="Legal Fees"/>
    <s v="Default"/>
    <s v="Default"/>
    <s v="Default"/>
    <n v="375"/>
    <d v="2019-12-01T00:00:00"/>
    <x v="1"/>
    <s v="Payables"/>
    <s v="Journal Import 82873362:"/>
    <s v="Payables A 17173918 82873362"/>
    <s v="DEC-19 Purchase Invoices GBP"/>
    <d v="2019-12-30T00:00:00"/>
    <s v="SSCREPMAN,"/>
    <n v="37"/>
    <s v="Journal Import Created"/>
    <x v="0"/>
    <n v="444509"/>
    <d v="2019-11-17T00:00:00"/>
    <n v="165078325"/>
    <m/>
    <s v="PO Invoice"/>
    <m/>
    <s v="https://nww.einvoice-prod.sbs.nhs.uk:8179/invoicepdf/5aa3210c-36d1-52a6-a07f-20524a702f12"/>
    <n v="1"/>
    <n v="375"/>
    <m/>
    <s v="Planning and Business Development"/>
    <x v="1"/>
    <x v="1"/>
    <x v="1"/>
  </r>
  <r>
    <s v="RYD"/>
    <s v="E35930"/>
    <s v="7308"/>
    <s v="00000"/>
    <s v="00000"/>
    <s v="000000"/>
    <s v="Estates &amp; Facilities"/>
    <s v="Legal Fees"/>
    <s v="Default"/>
    <s v="Default"/>
    <s v="Default"/>
    <n v="75"/>
    <d v="2019-12-01T00:00:00"/>
    <x v="1"/>
    <s v="Payables"/>
    <s v="Journal Import 82873362:"/>
    <s v="Payables A 17173918 82873362"/>
    <s v="DEC-19 Purchase Invoices GBP"/>
    <d v="2019-12-30T00:00:00"/>
    <s v="SSCREPMAN,"/>
    <n v="37"/>
    <s v="Journal Import Created"/>
    <x v="0"/>
    <n v="444509"/>
    <d v="2019-11-17T00:00:00"/>
    <n v="165078325"/>
    <m/>
    <s v="PO Invoice"/>
    <m/>
    <s v="https://nww.einvoice-prod.sbs.nhs.uk:8179/invoicepdf/5aa3210c-36d1-52a6-a07f-20524a702f12"/>
    <m/>
    <m/>
    <m/>
    <s v="Planning and Business Development"/>
    <x v="1"/>
    <x v="1"/>
    <x v="1"/>
  </r>
  <r>
    <s v="RYD"/>
    <s v="E35930"/>
    <s v="7308"/>
    <s v="00000"/>
    <s v="00000"/>
    <s v="000000"/>
    <s v="Estates &amp; Facilities"/>
    <s v="Legal Fees"/>
    <s v="Default"/>
    <s v="Default"/>
    <s v="Default"/>
    <n v="48"/>
    <d v="2019-12-01T00:00:00"/>
    <x v="1"/>
    <s v="Payables"/>
    <s v="Journal Import 82873362:"/>
    <s v="Payables A 17173918 82873362"/>
    <s v="DEC-19 Purchase Invoices GBP"/>
    <d v="2019-12-30T00:00:00"/>
    <s v="SSCREPMAN,"/>
    <n v="37"/>
    <s v="Journal Import Created"/>
    <x v="0"/>
    <n v="444514"/>
    <d v="2019-11-17T00:00:00"/>
    <n v="165078325"/>
    <m/>
    <s v="PO Invoice"/>
    <m/>
    <s v="https://nww.einvoice-prod.sbs.nhs.uk:8179/invoicepdf/4b9cee2d-bcdf-5b76-a24f-7475f093044e"/>
    <n v="1"/>
    <n v="48"/>
    <m/>
    <s v="Planning and Business Development"/>
    <x v="1"/>
    <x v="1"/>
    <x v="1"/>
  </r>
  <r>
    <s v="RYD"/>
    <s v="E35930"/>
    <s v="7308"/>
    <s v="00000"/>
    <s v="00000"/>
    <s v="000000"/>
    <s v="Estates &amp; Facilities"/>
    <s v="Legal Fees"/>
    <s v="Default"/>
    <s v="Default"/>
    <s v="Default"/>
    <n v="9.6"/>
    <d v="2019-12-01T00:00:00"/>
    <x v="1"/>
    <s v="Payables"/>
    <s v="Journal Import 82873362:"/>
    <s v="Payables A 17173918 82873362"/>
    <s v="DEC-19 Purchase Invoices GBP"/>
    <d v="2019-12-30T00:00:00"/>
    <s v="SSCREPMAN,"/>
    <n v="37"/>
    <s v="Journal Import Created"/>
    <x v="0"/>
    <n v="444514"/>
    <d v="2019-11-17T00:00:00"/>
    <n v="165078325"/>
    <m/>
    <s v="PO Invoice"/>
    <m/>
    <s v="https://nww.einvoice-prod.sbs.nhs.uk:8179/invoicepdf/4b9cee2d-bcdf-5b76-a24f-7475f093044e"/>
    <m/>
    <m/>
    <m/>
    <s v="Planning and Business Development"/>
    <x v="1"/>
    <x v="1"/>
    <x v="1"/>
  </r>
  <r>
    <s v="RYD"/>
    <s v="E35930"/>
    <s v="7308"/>
    <s v="00000"/>
    <s v="00000"/>
    <s v="000000"/>
    <s v="Estates &amp; Facilities"/>
    <s v="Legal Fees"/>
    <s v="Default"/>
    <s v="Default"/>
    <s v="Default"/>
    <n v="1011.6"/>
    <d v="2019-12-01T00:00:00"/>
    <x v="1"/>
    <s v="Payables"/>
    <s v="Journal Import 82873362:"/>
    <s v="Payables A 17173918 82873362"/>
    <s v="DEC-19 Purchase Invoices GBP"/>
    <d v="2019-12-30T00:00:00"/>
    <s v="SSCREPMAN,"/>
    <n v="37"/>
    <s v="Journal Import Created"/>
    <x v="0"/>
    <n v="444519"/>
    <d v="2019-11-18T00:00:00"/>
    <n v="165078325"/>
    <m/>
    <s v="PO Invoice"/>
    <m/>
    <s v="https://nww.einvoice-prod.sbs.nhs.uk:8179/invoicepdf/4e48169d-18c7-5234-9b2f-f3b8239d165f"/>
    <n v="1"/>
    <n v="1012"/>
    <m/>
    <s v="Planning and Business Development"/>
    <x v="1"/>
    <x v="1"/>
    <x v="1"/>
  </r>
  <r>
    <s v="RYD"/>
    <s v="E35930"/>
    <s v="7308"/>
    <s v="00000"/>
    <s v="00000"/>
    <s v="000000"/>
    <s v="Estates &amp; Facilities"/>
    <s v="Legal Fees"/>
    <s v="Default"/>
    <s v="Default"/>
    <s v="Default"/>
    <n v="-375"/>
    <d v="2019-12-01T00:00:00"/>
    <x v="1"/>
    <s v="Payables"/>
    <s v="Journal Import 82873362:"/>
    <s v="Payables A 17173918 82873362"/>
    <s v="DEC-19 Purchase Invoices GBP"/>
    <d v="2019-12-30T00:00:00"/>
    <s v="SSCREPMAN,"/>
    <n v="38"/>
    <s v="Journal Import Created"/>
    <x v="0"/>
    <n v="444509"/>
    <d v="2019-11-17T00:00:00"/>
    <n v="165078325"/>
    <m/>
    <s v="PO Invoice"/>
    <m/>
    <s v="https://nww.einvoice-prod.sbs.nhs.uk:8179/invoicepdf/5aa3210c-36d1-52a6-a07f-20524a702f12"/>
    <n v="1"/>
    <n v="-375"/>
    <m/>
    <s v="Planning and Business Development"/>
    <x v="1"/>
    <x v="1"/>
    <x v="1"/>
  </r>
  <r>
    <s v="RYD"/>
    <s v="E35930"/>
    <s v="7308"/>
    <s v="00000"/>
    <s v="00000"/>
    <s v="000000"/>
    <s v="Estates &amp; Facilities"/>
    <s v="Legal Fees"/>
    <s v="Default"/>
    <s v="Default"/>
    <s v="Default"/>
    <n v="-48"/>
    <d v="2019-12-01T00:00:00"/>
    <x v="1"/>
    <s v="Payables"/>
    <s v="Journal Import 82873362:"/>
    <s v="Payables A 17173918 82873362"/>
    <s v="DEC-19 Purchase Invoices GBP"/>
    <d v="2019-12-30T00:00:00"/>
    <s v="SSCREPMAN,"/>
    <n v="38"/>
    <s v="Journal Import Created"/>
    <x v="0"/>
    <n v="444514"/>
    <d v="2019-11-17T00:00:00"/>
    <n v="165078325"/>
    <m/>
    <s v="PO Invoice"/>
    <m/>
    <s v="https://nww.einvoice-prod.sbs.nhs.uk:8179/invoicepdf/4b9cee2d-bcdf-5b76-a24f-7475f093044e"/>
    <n v="1"/>
    <n v="-48"/>
    <m/>
    <s v="Planning and Business Development"/>
    <x v="1"/>
    <x v="1"/>
    <x v="1"/>
  </r>
  <r>
    <s v="RYD"/>
    <s v="E35930"/>
    <s v="7308"/>
    <s v="00000"/>
    <s v="00000"/>
    <s v="000000"/>
    <s v="Estates &amp; Facilities"/>
    <s v="Legal Fees"/>
    <s v="Default"/>
    <s v="Default"/>
    <s v="Default"/>
    <n v="-843"/>
    <d v="2019-12-01T00:00:00"/>
    <x v="1"/>
    <s v="Payables"/>
    <s v="Journal Import 82873362:"/>
    <s v="Payables A 17173918 82873362"/>
    <s v="DEC-19 Purchase Invoices GBP"/>
    <d v="2019-12-30T00:00:00"/>
    <s v="SSCREPMAN,"/>
    <n v="38"/>
    <s v="Journal Import Created"/>
    <x v="0"/>
    <n v="444519"/>
    <d v="2019-11-18T00:00:00"/>
    <n v="165078325"/>
    <m/>
    <s v="PO Invoice"/>
    <m/>
    <s v="https://nww.einvoice-prod.sbs.nhs.uk:8179/invoicepdf/4e48169d-18c7-5234-9b2f-f3b8239d165f"/>
    <n v="1"/>
    <n v="-843"/>
    <m/>
    <s v="Planning and Business Development"/>
    <x v="1"/>
    <x v="1"/>
    <x v="1"/>
  </r>
  <r>
    <s v="RYD"/>
    <s v="E35930"/>
    <s v="7308"/>
    <s v="00000"/>
    <s v="00000"/>
    <s v="000000"/>
    <s v="Estates &amp; Facilities"/>
    <s v="Legal Fees"/>
    <s v="Default"/>
    <s v="Default"/>
    <s v="Default"/>
    <n v="-2004"/>
    <d v="2019-12-01T00:00:00"/>
    <x v="0"/>
    <s v="Cost Management"/>
    <s v="Journal Import 81851305:"/>
    <s v="Cost Management A 16923315 81851305 2"/>
    <s v="01-DEC-2019 Receiving GBP"/>
    <d v="2019-11-29T00:00:00"/>
    <s v="SSCREPMAN,"/>
    <n v="2381"/>
    <s v="Secamb - General Estates Matters - Blanket Order - April 2019 - March 2020 - Top up to cover invoice 415392"/>
    <x v="0"/>
    <n v="165078325"/>
    <d v="2019-11-29T00:00:00"/>
    <m/>
    <m/>
    <m/>
    <s v="LONDON-4"/>
    <m/>
    <m/>
    <m/>
    <m/>
    <s v="Planning and Business Development"/>
    <x v="1"/>
    <x v="1"/>
    <x v="1"/>
  </r>
  <r>
    <s v="RYD"/>
    <s v="E35930"/>
    <s v="7308"/>
    <s v="00000"/>
    <s v="00000"/>
    <s v="000000"/>
    <s v="Estates &amp; Facilities"/>
    <s v="Legal Fees"/>
    <s v="Default"/>
    <s v="Default"/>
    <s v="Default"/>
    <n v="-120"/>
    <d v="2019-12-01T00:00:00"/>
    <x v="0"/>
    <s v="Cost Management"/>
    <s v="Journal Import 81851305:"/>
    <s v="Cost Management A 16923315 81851305 2"/>
    <s v="01-DEC-2019 Receiving GBP"/>
    <d v="2019-11-29T00:00:00"/>
    <s v="SSCREPMAN,"/>
    <n v="2382"/>
    <s v="Secamb - General Estates Matters - Capsticks Invoice 420777 - 27/11/19"/>
    <x v="0"/>
    <n v="165075665"/>
    <d v="2019-11-28T00:00:00"/>
    <m/>
    <m/>
    <m/>
    <s v="LONDON-4"/>
    <m/>
    <m/>
    <m/>
    <m/>
    <s v="Planning and Business Development"/>
    <x v="1"/>
    <x v="1"/>
    <x v="1"/>
  </r>
  <r>
    <s v="RYD"/>
    <s v="E35930"/>
    <s v="7308"/>
    <s v="00000"/>
    <s v="00000"/>
    <s v="000000"/>
    <s v="Estates &amp; Facilities"/>
    <s v="Legal Fees"/>
    <s v="Default"/>
    <s v="Default"/>
    <s v="Default"/>
    <n v="-439"/>
    <d v="2019-12-01T00:00:00"/>
    <x v="0"/>
    <s v="Cost Management"/>
    <s v="Journal Import 81851305:"/>
    <s v="Cost Management A 16923315 81851305 2"/>
    <s v="01-DEC-2019 Receiving GBP"/>
    <d v="2019-11-29T00:00:00"/>
    <s v="SSCREPMAN,"/>
    <n v="2383"/>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90"/>
    <d v="2019-12-01T00:00:00"/>
    <x v="0"/>
    <s v="Cost Management"/>
    <s v="Journal Import 81851305:"/>
    <s v="Cost Management A 16923315 81851305 2"/>
    <s v="01-DEC-2019 Receiving GBP"/>
    <d v="2019-11-29T00:00:00"/>
    <s v="SSCREPMAN,"/>
    <n v="2384"/>
    <s v="Secamb - General Estates Matters - Capsticks Invoice 420775 - 27/11/19"/>
    <x v="0"/>
    <n v="165075665"/>
    <d v="2019-11-28T00:00:00"/>
    <m/>
    <m/>
    <m/>
    <s v="LONDON-4"/>
    <m/>
    <m/>
    <m/>
    <m/>
    <s v="Planning and Business Development"/>
    <x v="1"/>
    <x v="1"/>
    <x v="1"/>
  </r>
  <r>
    <s v="RYD"/>
    <s v="E35930"/>
    <s v="7308"/>
    <s v="00000"/>
    <s v="00000"/>
    <s v="000000"/>
    <s v="Estates &amp; Facilities"/>
    <s v="Legal Fees"/>
    <s v="Default"/>
    <s v="Default"/>
    <s v="Default"/>
    <n v="-26"/>
    <d v="2019-12-01T00:00:00"/>
    <x v="0"/>
    <s v="Cost Management"/>
    <s v="Journal Import 81851305:"/>
    <s v="Cost Management A 16923315 81851305 2"/>
    <s v="01-DEC-2019 Receiving GBP"/>
    <d v="2019-11-29T00:00:00"/>
    <s v="SSCREPMAN,"/>
    <n v="2385"/>
    <s v="Secamb - General Estates Matters - Invoice 430675 (Invoice attached)"/>
    <x v="0"/>
    <n v="165078325"/>
    <d v="2019-06-25T00:00:00"/>
    <m/>
    <m/>
    <m/>
    <s v="LONDON-4"/>
    <m/>
    <m/>
    <m/>
    <m/>
    <s v="Planning and Business Development"/>
    <x v="1"/>
    <x v="1"/>
    <x v="1"/>
  </r>
  <r>
    <s v="RYD"/>
    <s v="E35930"/>
    <s v="7308"/>
    <s v="00000"/>
    <s v="00000"/>
    <s v="000000"/>
    <s v="Estates &amp; Facilities"/>
    <s v="Legal Fees"/>
    <s v="Default"/>
    <s v="Default"/>
    <s v="Default"/>
    <n v="-177"/>
    <d v="2019-12-01T00:00:00"/>
    <x v="0"/>
    <s v="Cost Management"/>
    <s v="Journal Import 81851305:"/>
    <s v="Cost Management A 16923315 81851305 2"/>
    <s v="01-DEC-2019 Receiving GBP"/>
    <d v="2019-11-29T00:00:00"/>
    <s v="SSCREPMAN,"/>
    <n v="2386"/>
    <s v="Crawley station sale. Additional  fees to reconcile further invoices.  as advised by J Flower.Please match to Po No: 165056810."/>
    <x v="0"/>
    <n v="165056810"/>
    <d v="2017-11-01T00:00:00"/>
    <m/>
    <m/>
    <m/>
    <s v="LONDON-4"/>
    <m/>
    <m/>
    <m/>
    <m/>
    <s v="Planning and Business Development"/>
    <x v="1"/>
    <x v="1"/>
    <x v="1"/>
  </r>
  <r>
    <s v="RYD"/>
    <s v="E35930"/>
    <s v="7308"/>
    <s v="00000"/>
    <s v="00000"/>
    <s v="000000"/>
    <s v="Estates &amp; Facilities"/>
    <s v="Legal Fees"/>
    <s v="Default"/>
    <s v="Default"/>
    <s v="Default"/>
    <n v="-1"/>
    <d v="2019-12-01T00:00:00"/>
    <x v="0"/>
    <s v="Cost Management"/>
    <s v="Journal Import 81851305:"/>
    <s v="Cost Management A 16923315 81851305 2"/>
    <s v="01-DEC-2019 Receiving GBP"/>
    <d v="2019-11-29T00:00:00"/>
    <s v="SSCREPMAN,"/>
    <n v="2387"/>
    <s v="Orbital House /Ashford 111 fit out Licence for alterations @ 1,250 plus disbursements + VAT"/>
    <x v="0"/>
    <n v="165075309"/>
    <d v="2019-09-15T00:00:00"/>
    <m/>
    <m/>
    <m/>
    <s v="LONDON-4"/>
    <m/>
    <m/>
    <m/>
    <m/>
    <s v="Planning and Business Development"/>
    <x v="1"/>
    <x v="1"/>
    <x v="1"/>
  </r>
  <r>
    <s v="RYD"/>
    <s v="E35930"/>
    <s v="7308"/>
    <s v="00000"/>
    <s v="00000"/>
    <s v="000000"/>
    <s v="Estates &amp; Facilities"/>
    <s v="Legal Fees"/>
    <s v="Default"/>
    <s v="Default"/>
    <s v="Default"/>
    <n v="-112"/>
    <d v="2019-12-01T00:00:00"/>
    <x v="0"/>
    <s v="Cost Management"/>
    <s v="Journal Import 81851305:"/>
    <s v="Cost Management A 16923315 81851305 2"/>
    <s v="01-DEC-2019 Receiving GBP"/>
    <d v="2019-11-29T00:00:00"/>
    <s v="SSCREPMAN,"/>
    <n v="2388"/>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90"/>
    <d v="2019-12-01T00:00:00"/>
    <x v="0"/>
    <s v="Cost Management"/>
    <s v="Journal Import 82905388:"/>
    <s v="Cost Management A 17181906 82905388"/>
    <s v="31-DEC-2019 Receiving GBP"/>
    <d v="2019-12-31T00:00:00"/>
    <s v="SSCREPMAN,"/>
    <n v="2334"/>
    <s v="Secamb - General Estates Matters - Capsticks Invoice 420777 - 20/02/19"/>
    <x v="0"/>
    <n v="165075665"/>
    <d v="2019-02-26T00:00:00"/>
    <m/>
    <m/>
    <m/>
    <s v="LONDON-4"/>
    <m/>
    <m/>
    <m/>
    <m/>
    <s v="Planning and Business Development"/>
    <x v="1"/>
    <x v="1"/>
    <x v="1"/>
  </r>
  <r>
    <s v="RYD"/>
    <s v="E35930"/>
    <s v="7308"/>
    <s v="00000"/>
    <s v="00000"/>
    <s v="000000"/>
    <s v="Estates &amp; Facilities"/>
    <s v="Legal Fees"/>
    <s v="Default"/>
    <s v="Default"/>
    <s v="Default"/>
    <n v="1653"/>
    <d v="2019-12-01T00:00:00"/>
    <x v="0"/>
    <s v="Cost Management"/>
    <s v="Journal Import 82905388:"/>
    <s v="Cost Management A 17181906 82905388"/>
    <s v="31-DEC-2019 Receiving GBP"/>
    <d v="2019-12-31T00:00:00"/>
    <s v="SSCREPMAN,"/>
    <n v="2335"/>
    <s v="Coxheath - Title Matters - Invoice 444507"/>
    <x v="0"/>
    <n v="165077832"/>
    <d v="2019-12-30T00:00:00"/>
    <m/>
    <m/>
    <m/>
    <s v="LONDON-4"/>
    <m/>
    <m/>
    <m/>
    <m/>
    <s v="Planning and Business Development"/>
    <x v="1"/>
    <x v="1"/>
    <x v="1"/>
  </r>
  <r>
    <s v="RYD"/>
    <s v="E35930"/>
    <s v="7308"/>
    <s v="00000"/>
    <s v="00000"/>
    <s v="000000"/>
    <s v="Estates &amp; Facilities"/>
    <s v="Legal Fees"/>
    <s v="Default"/>
    <s v="Default"/>
    <s v="Default"/>
    <n v="177"/>
    <d v="2019-12-01T00:00:00"/>
    <x v="0"/>
    <s v="Cost Management"/>
    <s v="Journal Import 82905388:"/>
    <s v="Cost Management A 17181906 82905388"/>
    <s v="31-DEC-2019 Receiving GBP"/>
    <d v="2019-12-31T00:00:00"/>
    <s v="SSCREPMAN,"/>
    <n v="2336"/>
    <s v="Crawley station sale. Additional  fees to reconcile further invoices.  as advised by J Flower.Please match to Po No: 165056810."/>
    <x v="0"/>
    <n v="165056810"/>
    <d v="2017-11-01T00:00:00"/>
    <m/>
    <m/>
    <m/>
    <s v="LONDON-4"/>
    <m/>
    <m/>
    <m/>
    <m/>
    <s v="Planning and Business Development"/>
    <x v="1"/>
    <x v="1"/>
    <x v="1"/>
  </r>
  <r>
    <s v="RYD"/>
    <s v="E35930"/>
    <s v="7308"/>
    <s v="00000"/>
    <s v="00000"/>
    <s v="000000"/>
    <s v="Estates &amp; Facilities"/>
    <s v="Legal Fees"/>
    <s v="Default"/>
    <s v="Default"/>
    <s v="Default"/>
    <n v="48"/>
    <d v="2019-12-01T00:00:00"/>
    <x v="0"/>
    <s v="Cost Management"/>
    <s v="Journal Import 82905388:"/>
    <s v="Cost Management A 17181906 82905388"/>
    <s v="31-DEC-2019 Receiving GBP"/>
    <d v="2019-12-31T00:00:00"/>
    <s v="SSCREPMAN,"/>
    <n v="2337"/>
    <s v="Legal and Professional Fees - Licence to Occupy At Rushmoor - Invoice 430681 (15/7/2019)"/>
    <x v="0"/>
    <n v="165078943"/>
    <d v="2019-12-27T00:00:00"/>
    <m/>
    <m/>
    <m/>
    <s v="LONDON-4"/>
    <m/>
    <m/>
    <m/>
    <m/>
    <s v="Planning and Business Development"/>
    <x v="1"/>
    <x v="1"/>
    <x v="1"/>
  </r>
  <r>
    <s v="RYD"/>
    <s v="E35930"/>
    <s v="7308"/>
    <s v="00000"/>
    <s v="00000"/>
    <s v="000000"/>
    <s v="Estates &amp; Facilities"/>
    <s v="Legal Fees"/>
    <s v="Default"/>
    <s v="Default"/>
    <s v="Default"/>
    <n v="3101.47"/>
    <d v="2019-12-01T00:00:00"/>
    <x v="0"/>
    <s v="Cost Management"/>
    <s v="Journal Import 82905388:"/>
    <s v="Cost Management A 17181906 82905388"/>
    <s v="31-DEC-2019 Receiving GBP"/>
    <d v="2019-12-31T00:00:00"/>
    <s v="SSCREPMAN,"/>
    <n v="2338"/>
    <s v="Secamb - General Estates Matters - Blanket Order - April 2019 - March 2020 - Top up to cover outstanding invoices"/>
    <x v="0"/>
    <n v="165078325"/>
    <d v="2019-12-31T00:00:00"/>
    <m/>
    <m/>
    <m/>
    <s v="LONDON-4"/>
    <m/>
    <m/>
    <m/>
    <m/>
    <s v="Planning and Business Development"/>
    <x v="1"/>
    <x v="1"/>
    <x v="1"/>
  </r>
  <r>
    <s v="RYD"/>
    <s v="E35930"/>
    <s v="7308"/>
    <s v="00000"/>
    <s v="00000"/>
    <s v="000000"/>
    <s v="Estates &amp; Facilities"/>
    <s v="Legal Fees"/>
    <s v="Default"/>
    <s v="Default"/>
    <s v="Default"/>
    <n v="1725"/>
    <d v="2019-12-01T00:00:00"/>
    <x v="0"/>
    <s v="Cost Management"/>
    <s v="Journal Import 82905388:"/>
    <s v="Cost Management A 17181906 82905388"/>
    <s v="31-DEC-2019 Receiving GBP"/>
    <d v="2019-12-31T00:00:00"/>
    <s v="SSCREPMAN,"/>
    <n v="2339"/>
    <s v="Secamb - General Estates Matters - Blanket Order - April 2019 - March 2020 - Top up to cover Invoice 433660"/>
    <x v="0"/>
    <n v="165078325"/>
    <d v="2019-12-27T00:00:00"/>
    <m/>
    <m/>
    <m/>
    <s v="LONDON-4"/>
    <m/>
    <m/>
    <m/>
    <m/>
    <s v="Planning and Business Development"/>
    <x v="1"/>
    <x v="1"/>
    <x v="1"/>
  </r>
  <r>
    <s v="RYD"/>
    <s v="E35930"/>
    <s v="7308"/>
    <s v="00000"/>
    <s v="00000"/>
    <s v="000000"/>
    <s v="Estates &amp; Facilities"/>
    <s v="Legal Fees"/>
    <s v="Default"/>
    <s v="Default"/>
    <s v="Default"/>
    <n v="1"/>
    <d v="2019-12-01T00:00:00"/>
    <x v="0"/>
    <s v="Cost Management"/>
    <s v="Journal Import 82905388:"/>
    <s v="Cost Management A 17181906 82905388"/>
    <s v="31-DEC-2019 Receiving GBP"/>
    <d v="2019-12-31T00:00:00"/>
    <s v="SSCREPMAN,"/>
    <n v="2340"/>
    <s v="Orbital House /Ashford 111 fit out Licence for alterations @ 1,250 plus disbursements + VAT"/>
    <x v="0"/>
    <n v="165075309"/>
    <d v="2019-09-15T00:00:00"/>
    <m/>
    <m/>
    <m/>
    <s v="LONDON-4"/>
    <m/>
    <m/>
    <m/>
    <m/>
    <s v="Planning and Business Development"/>
    <x v="1"/>
    <x v="1"/>
    <x v="1"/>
  </r>
  <r>
    <s v="RYD"/>
    <s v="E35930"/>
    <s v="7308"/>
    <s v="00000"/>
    <s v="00000"/>
    <s v="000000"/>
    <s v="Estates &amp; Facilities"/>
    <s v="Legal Fees"/>
    <s v="Default"/>
    <s v="Default"/>
    <s v="Default"/>
    <n v="439"/>
    <d v="2019-12-01T00:00:00"/>
    <x v="0"/>
    <s v="Cost Management"/>
    <s v="Journal Import 82905388:"/>
    <s v="Cost Management A 17181906 82905388"/>
    <s v="31-DEC-2019 Receiving GBP"/>
    <d v="2019-12-31T00:00:00"/>
    <s v="SSCREPMAN,"/>
    <n v="2341"/>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2220"/>
    <d v="2019-12-01T00:00:00"/>
    <x v="0"/>
    <s v="Cost Management"/>
    <s v="Journal Import 82905388:"/>
    <s v="Cost Management A 17181906 82905388"/>
    <s v="31-DEC-2019 Receiving GBP"/>
    <d v="2019-12-31T00:00:00"/>
    <s v="SSCREPMAN,"/>
    <n v="2342"/>
    <s v="Legal Matters relating to progressng a lease renewal at Epsom Ambulance Station - Invoice SAS2507"/>
    <x v="0"/>
    <n v="165081922"/>
    <d v="2019-12-24T00:00:00"/>
    <m/>
    <m/>
    <m/>
    <s v="LONDON-4"/>
    <m/>
    <m/>
    <m/>
    <m/>
    <s v="Planning and Business Development"/>
    <x v="1"/>
    <x v="1"/>
    <x v="1"/>
  </r>
  <r>
    <s v="RYD"/>
    <s v="E35930"/>
    <s v="7308"/>
    <s v="00000"/>
    <s v="00000"/>
    <s v="000000"/>
    <s v="Estates &amp; Facilities"/>
    <s v="Legal Fees"/>
    <s v="Default"/>
    <s v="Default"/>
    <s v="Default"/>
    <n v="112"/>
    <d v="2019-12-01T00:00:00"/>
    <x v="0"/>
    <s v="Cost Management"/>
    <s v="Journal Import 82905388:"/>
    <s v="Cost Management A 17181906 82905388"/>
    <s v="31-DEC-2019 Receiving GBP"/>
    <d v="2019-12-31T00:00:00"/>
    <s v="SSCREPMAN,"/>
    <n v="2343"/>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210.4"/>
    <d v="2019-12-01T00:00:00"/>
    <x v="0"/>
    <s v="Cost Management"/>
    <s v="Journal Import 82905388:"/>
    <s v="Cost Management A 17181906 82905388"/>
    <s v="31-DEC-2019 Receiving GBP"/>
    <d v="2019-12-31T00:00:00"/>
    <s v="SSCREPMAN,"/>
    <n v="2344"/>
    <s v="Licensee to Occupy at Rushmoor ACRP - Invoice 448032"/>
    <x v="0"/>
    <n v="165078943"/>
    <d v="2019-12-31T00:00:00"/>
    <m/>
    <m/>
    <m/>
    <s v="LONDON-4"/>
    <m/>
    <m/>
    <m/>
    <m/>
    <s v="Planning and Business Development"/>
    <x v="1"/>
    <x v="1"/>
    <x v="1"/>
  </r>
  <r>
    <s v="RYD"/>
    <s v="E35930"/>
    <s v="7308"/>
    <s v="00000"/>
    <s v="00000"/>
    <s v="000000"/>
    <s v="Estates &amp; Facilities"/>
    <s v="Legal Fees"/>
    <s v="Default"/>
    <s v="Default"/>
    <s v="Default"/>
    <n v="3028"/>
    <d v="2019-12-01T00:00:00"/>
    <x v="0"/>
    <s v="Cost Management"/>
    <s v="Journal Import 82905388:"/>
    <s v="Cost Management A 17181906 82905388"/>
    <s v="31-DEC-2019 Receiving GBP"/>
    <d v="2019-12-31T00:00:00"/>
    <s v="SSCREPMAN,"/>
    <n v="2345"/>
    <s v="December Invoices - Capsticks General Legal Matters"/>
    <x v="0"/>
    <n v="165078325"/>
    <d v="2019-12-27T00:00:00"/>
    <m/>
    <m/>
    <m/>
    <s v="LONDON-4"/>
    <m/>
    <m/>
    <m/>
    <m/>
    <s v="Planning and Business Development"/>
    <x v="1"/>
    <x v="1"/>
    <x v="1"/>
  </r>
  <r>
    <s v="RYD"/>
    <s v="E35930"/>
    <s v="7308"/>
    <s v="00000"/>
    <s v="00000"/>
    <s v="000000"/>
    <s v="Estates &amp; Facilities"/>
    <s v="Legal Fees"/>
    <s v="Default"/>
    <s v="Default"/>
    <s v="Default"/>
    <n v="18"/>
    <d v="2020-01-01T00:00:00"/>
    <x v="2"/>
    <s v="Spreadsheet"/>
    <s v="SBS RYD DEC-19 VAT ADJUSTMENT JOURNAL"/>
    <s v="Spreadsheet A 17379667 83846181"/>
    <s v="SBS RYD DEC-19 VAT ADJUSTMENT JOURNAL Adjustment GBP"/>
    <d v="2020-01-27T00:00:00"/>
    <s v="SSC BLATTI, FRANCESCO"/>
    <n v="1173"/>
    <s v="CAPSTICKS SOLICITORS-420775-0-https://nww.einvoice-prod.sbs.nhs.uk:8179/invoicepdf/f4c537ce-c368-5627-840c-fb13159c0e7f"/>
    <x v="31"/>
    <m/>
    <d v="2020-01-27T00:00:00"/>
    <m/>
    <s v="CAPSTICKS SOLICITORS-420775-0-"/>
    <m/>
    <m/>
    <s v="https://nww.einvoice-prod.sbs.nhs.uk:8179/invoicepdf/f4c537ce-c368-5627-840c-fb13159c0e7f"/>
    <m/>
    <m/>
    <m/>
    <s v="Planning and Business Development"/>
    <x v="1"/>
    <x v="1"/>
    <x v="1"/>
  </r>
  <r>
    <s v="RYD"/>
    <s v="E35930"/>
    <s v="7308"/>
    <s v="00000"/>
    <s v="00000"/>
    <s v="000000"/>
    <s v="Estates &amp; Facilities"/>
    <s v="Legal Fees"/>
    <s v="Default"/>
    <s v="Default"/>
    <s v="Default"/>
    <n v="24"/>
    <d v="2020-01-01T00:00:00"/>
    <x v="2"/>
    <s v="Spreadsheet"/>
    <s v="SBS RYD DEC-19 VAT ADJUSTMENT JOURNAL"/>
    <s v="Spreadsheet A 17379667 83846181"/>
    <s v="SBS RYD DEC-19 VAT ADJUSTMENT JOURNAL Adjustment GBP"/>
    <d v="2020-01-27T00:00:00"/>
    <s v="SSC BLATTI, FRANCESCO"/>
    <n v="1174"/>
    <s v="CAPSTICKS SOLICITORS-420777-0-https://nww.einvoice-prod.sbs.nhs.uk:8179/invoicepdf/e6ae2268-9675-596e-939b-89b18827d7e3"/>
    <x v="31"/>
    <m/>
    <d v="2020-01-27T00:00:00"/>
    <m/>
    <s v="CAPSTICKS SOLICITORS-420777-0-"/>
    <m/>
    <m/>
    <s v="https://nww.einvoice-prod.sbs.nhs.uk:8179/invoicepdf/e6ae2268-9675-596e-939b-89b18827d7e3"/>
    <m/>
    <m/>
    <m/>
    <s v="Planning and Business Development"/>
    <x v="1"/>
    <x v="1"/>
    <x v="1"/>
  </r>
  <r>
    <s v="RYD"/>
    <s v="E35930"/>
    <s v="7308"/>
    <s v="00000"/>
    <s v="00000"/>
    <s v="000000"/>
    <s v="Estates &amp; Facilities"/>
    <s v="Legal Fees"/>
    <s v="Default"/>
    <s v="Default"/>
    <s v="Default"/>
    <n v="400.8"/>
    <d v="2020-01-01T00:00:00"/>
    <x v="2"/>
    <s v="Spreadsheet"/>
    <s v="SBS RYD DEC-19 VAT ADJUSTMENT JOURNAL"/>
    <s v="Spreadsheet A 17379667 83846181"/>
    <s v="SBS RYD DEC-19 VAT ADJUSTMENT JOURNAL Adjustment GBP"/>
    <d v="2020-01-27T00:00:00"/>
    <s v="SSC BLATTI, FRANCESCO"/>
    <n v="1175"/>
    <s v="CAPSTICKS SOLICITORS-415392-0-https://nww.einvoice-prod.sbs.nhs.uk:8179/invoicepdf/7d0e2a99-a863-51cd-996f-b5a009aabe40"/>
    <x v="31"/>
    <m/>
    <d v="2020-01-27T00:00:00"/>
    <m/>
    <s v="CAPSTICKS SOLICITORS-415392-0-"/>
    <m/>
    <m/>
    <s v="https://nww.einvoice-prod.sbs.nhs.uk:8179/invoicepdf/7d0e2a99-a863-51cd-996f-b5a009aabe40"/>
    <m/>
    <m/>
    <m/>
    <s v="Planning and Business Development"/>
    <x v="1"/>
    <x v="1"/>
    <x v="1"/>
  </r>
  <r>
    <s v="RYD"/>
    <s v="E35930"/>
    <s v="7308"/>
    <s v="00000"/>
    <s v="00000"/>
    <s v="000000"/>
    <s v="Estates &amp; Facilities"/>
    <s v="Legal Fees"/>
    <s v="Default"/>
    <s v="Default"/>
    <s v="Default"/>
    <n v="-9.6"/>
    <d v="2020-01-01T00:00:00"/>
    <x v="2"/>
    <s v="Spreadsheet"/>
    <s v="SBS RYD DEC-19 VAT ADJUSTMENT JOURNAL"/>
    <s v="Spreadsheet A 17379667 83846181"/>
    <s v="SBS RYD DEC-19 VAT ADJUSTMENT JOURNAL Adjustment GBP"/>
    <d v="2020-01-27T00:00:00"/>
    <s v="SSC BLATTI, FRANCESCO"/>
    <n v="1176"/>
    <s v="CAPSTICKS SOLICITORS-444514-9.6-https://nww.einvoice-prod.sbs.nhs.uk:8179/invoicepdf/4b9cee2d-bcdf-5b76-a24f-7475f093044e"/>
    <x v="31"/>
    <m/>
    <d v="2020-01-27T00:00:00"/>
    <m/>
    <s v="CAPSTICKS SOLICITORS-444514-9.6-"/>
    <m/>
    <m/>
    <s v="https://nww.einvoice-prod.sbs.nhs.uk:8179/invoicepdf/4b9cee2d-bcdf-5b76-a24f-7475f093044e"/>
    <m/>
    <m/>
    <m/>
    <s v="Planning and Business Development"/>
    <x v="1"/>
    <x v="1"/>
    <x v="1"/>
  </r>
  <r>
    <s v="RYD"/>
    <s v="E35930"/>
    <s v="7308"/>
    <s v="00000"/>
    <s v="00000"/>
    <s v="000000"/>
    <s v="Estates &amp; Facilities"/>
    <s v="Legal Fees"/>
    <s v="Default"/>
    <s v="Default"/>
    <s v="Default"/>
    <n v="-18"/>
    <d v="2020-01-01T00:00:00"/>
    <x v="2"/>
    <s v="Spreadsheet"/>
    <s v="SBS RYD DEC-19 VAT ADJUSTMENT JOURNAL"/>
    <s v="Spreadsheet A 17379667 83846181"/>
    <s v="SBS RYD DEC-19 VAT ADJUSTMENT JOURNAL Adjustment GBP"/>
    <d v="2020-01-27T00:00:00"/>
    <s v="SSC BLATTI, FRANCESCO"/>
    <n v="1177"/>
    <s v="CAPSTICKS SOLICITORS-420775-0-https://nww.einvoice-prod.sbs.nhs.uk:8179/invoicepdf/f4c537ce-c368-5627-840c-fb13159c0e7f"/>
    <x v="31"/>
    <m/>
    <d v="2020-01-27T00:00:00"/>
    <m/>
    <s v="CAPSTICKS SOLICITORS-420775-0-"/>
    <m/>
    <m/>
    <s v="https://nww.einvoice-prod.sbs.nhs.uk:8179/invoicepdf/f4c537ce-c368-5627-840c-fb13159c0e7f"/>
    <m/>
    <m/>
    <m/>
    <s v="Planning and Business Development"/>
    <x v="1"/>
    <x v="1"/>
    <x v="1"/>
  </r>
  <r>
    <s v="RYD"/>
    <s v="E35930"/>
    <s v="7308"/>
    <s v="00000"/>
    <s v="00000"/>
    <s v="000000"/>
    <s v="Estates &amp; Facilities"/>
    <s v="Legal Fees"/>
    <s v="Default"/>
    <s v="Default"/>
    <s v="Default"/>
    <n v="-24"/>
    <d v="2020-01-01T00:00:00"/>
    <x v="2"/>
    <s v="Spreadsheet"/>
    <s v="SBS RYD DEC-19 VAT ADJUSTMENT JOURNAL"/>
    <s v="Spreadsheet A 17379667 83846181"/>
    <s v="SBS RYD DEC-19 VAT ADJUSTMENT JOURNAL Adjustment GBP"/>
    <d v="2020-01-27T00:00:00"/>
    <s v="SSC BLATTI, FRANCESCO"/>
    <n v="1178"/>
    <s v="CAPSTICKS SOLICITORS-420777-0-https://nww.einvoice-prod.sbs.nhs.uk:8179/invoicepdf/e6ae2268-9675-596e-939b-89b18827d7e3"/>
    <x v="31"/>
    <m/>
    <d v="2020-01-27T00:00:00"/>
    <m/>
    <s v="CAPSTICKS SOLICITORS-420777-0-"/>
    <m/>
    <m/>
    <s v="https://nww.einvoice-prod.sbs.nhs.uk:8179/invoicepdf/e6ae2268-9675-596e-939b-89b18827d7e3"/>
    <m/>
    <m/>
    <m/>
    <s v="Planning and Business Development"/>
    <x v="1"/>
    <x v="1"/>
    <x v="1"/>
  </r>
  <r>
    <s v="RYD"/>
    <s v="E35930"/>
    <s v="7308"/>
    <s v="00000"/>
    <s v="00000"/>
    <s v="000000"/>
    <s v="Estates &amp; Facilities"/>
    <s v="Legal Fees"/>
    <s v="Default"/>
    <s v="Default"/>
    <s v="Default"/>
    <n v="-75"/>
    <d v="2020-01-01T00:00:00"/>
    <x v="2"/>
    <s v="Spreadsheet"/>
    <s v="SBS RYD DEC-19 VAT ADJUSTMENT JOURNAL"/>
    <s v="Spreadsheet A 17379667 83846181"/>
    <s v="SBS RYD DEC-19 VAT ADJUSTMENT JOURNAL Adjustment GBP"/>
    <d v="2020-01-27T00:00:00"/>
    <s v="SSC BLATTI, FRANCESCO"/>
    <n v="1179"/>
    <s v="CAPSTICKS SOLICITORS-444509-75-https://nww.einvoice-prod.sbs.nhs.uk:8179/invoicepdf/5aa3210c-36d1-52a6-a07f-20524a702f12"/>
    <x v="31"/>
    <m/>
    <d v="2020-01-27T00:00:00"/>
    <m/>
    <s v="CAPSTICKS SOLICITORS-444509-75-"/>
    <m/>
    <m/>
    <s v="https://nww.einvoice-prod.sbs.nhs.uk:8179/invoicepdf/5aa3210c-36d1-52a6-a07f-20524a702f12"/>
    <m/>
    <m/>
    <m/>
    <s v="Planning and Business Development"/>
    <x v="1"/>
    <x v="1"/>
    <x v="1"/>
  </r>
  <r>
    <s v="RYD"/>
    <s v="E35930"/>
    <s v="7308"/>
    <s v="00000"/>
    <s v="00000"/>
    <s v="000000"/>
    <s v="Estates &amp; Facilities"/>
    <s v="Legal Fees"/>
    <s v="Default"/>
    <s v="Default"/>
    <s v="Default"/>
    <n v="-400.8"/>
    <d v="2020-01-01T00:00:00"/>
    <x v="2"/>
    <s v="Spreadsheet"/>
    <s v="SBS RYD DEC-19 VAT ADJUSTMENT JOURNAL"/>
    <s v="Spreadsheet A 17379667 83846181"/>
    <s v="SBS RYD DEC-19 VAT ADJUSTMENT JOURNAL Adjustment GBP"/>
    <d v="2020-01-27T00:00:00"/>
    <s v="SSC BLATTI, FRANCESCO"/>
    <n v="1180"/>
    <s v="CAPSTICKS SOLICITORS-415392-0-https://nww.einvoice-prod.sbs.nhs.uk:8179/invoicepdf/7d0e2a99-a863-51cd-996f-b5a009aabe40"/>
    <x v="31"/>
    <m/>
    <d v="2020-01-27T00:00:00"/>
    <m/>
    <s v="CAPSTICKS SOLICITORS-415392-0-"/>
    <m/>
    <m/>
    <s v="https://nww.einvoice-prod.sbs.nhs.uk:8179/invoicepdf/7d0e2a99-a863-51cd-996f-b5a009aabe40"/>
    <m/>
    <m/>
    <m/>
    <s v="Planning and Business Development"/>
    <x v="1"/>
    <x v="1"/>
    <x v="1"/>
  </r>
  <r>
    <s v="RYD"/>
    <s v="E35930"/>
    <s v="7308"/>
    <s v="00000"/>
    <s v="00000"/>
    <s v="000000"/>
    <s v="Estates &amp; Facilities"/>
    <s v="Legal Fees"/>
    <s v="Default"/>
    <s v="Default"/>
    <s v="Default"/>
    <n v="96"/>
    <d v="2020-01-01T00:00:00"/>
    <x v="1"/>
    <s v="Payables"/>
    <s v="Journal Import 82973032:"/>
    <s v="Payables A 17195784 82973032"/>
    <s v="JAN-20 Purchase Invoices GBP"/>
    <d v="2020-01-02T00:00:00"/>
    <s v="SSCREPMAN,"/>
    <n v="40"/>
    <s v="Journal Import Created"/>
    <x v="0"/>
    <n v="430675"/>
    <d v="2019-06-16T00:00:00"/>
    <n v="165078325"/>
    <m/>
    <s v="PO Invoice"/>
    <m/>
    <s v="https://nww.einvoice-prod.sbs.nhs.uk:8179/invoicepdf/f4e5d0f8-7d5d-564a-a337-90aaa3092479"/>
    <n v="1"/>
    <n v="96"/>
    <m/>
    <s v="Planning and Business Development"/>
    <x v="1"/>
    <x v="1"/>
    <x v="1"/>
  </r>
  <r>
    <s v="RYD"/>
    <s v="E35930"/>
    <s v="7308"/>
    <s v="00000"/>
    <s v="00000"/>
    <s v="000000"/>
    <s v="Estates &amp; Facilities"/>
    <s v="Legal Fees"/>
    <s v="Default"/>
    <s v="Default"/>
    <s v="Default"/>
    <n v="59.94"/>
    <d v="2020-01-01T00:00:00"/>
    <x v="1"/>
    <s v="Payables"/>
    <s v="Journal Import 82973032:"/>
    <s v="Payables A 17195784 82973032"/>
    <s v="JAN-20 Purchase Invoices GBP"/>
    <d v="2020-01-02T00:00:00"/>
    <s v="SSCREPMAN,"/>
    <n v="40"/>
    <s v="Journal Import Created"/>
    <x v="0"/>
    <n v="433316"/>
    <d v="2019-07-15T00:00:00"/>
    <n v="165078325"/>
    <m/>
    <s v="PO Invoice"/>
    <m/>
    <s v="https://nww.einvoice-prod.sbs.nhs.uk:8179/invoicepdf/dcceb45c-be72-502b-9723-a3c359645ec2"/>
    <n v="1"/>
    <n v="60"/>
    <m/>
    <s v="Planning and Business Development"/>
    <x v="1"/>
    <x v="1"/>
    <x v="1"/>
  </r>
  <r>
    <s v="RYD"/>
    <s v="E35930"/>
    <s v="7308"/>
    <s v="00000"/>
    <s v="00000"/>
    <s v="000000"/>
    <s v="Estates &amp; Facilities"/>
    <s v="Legal Fees"/>
    <s v="Default"/>
    <s v="Default"/>
    <s v="Default"/>
    <n v="84.06"/>
    <d v="2020-01-01T00:00:00"/>
    <x v="1"/>
    <s v="Payables"/>
    <s v="Journal Import 82973032:"/>
    <s v="Payables A 17195784 82973032"/>
    <s v="JAN-20 Purchase Invoices GBP"/>
    <d v="2020-01-02T00:00:00"/>
    <s v="SSCREPMAN,"/>
    <n v="40"/>
    <s v="Journal Import Created"/>
    <x v="0"/>
    <n v="433316"/>
    <d v="2019-07-15T00:00:00"/>
    <n v="165078325"/>
    <m/>
    <s v="PO Invoice"/>
    <m/>
    <s v="https://nww.einvoice-prod.sbs.nhs.uk:8179/invoicepdf/dcceb45c-be72-502b-9723-a3c359645ec2"/>
    <n v="1"/>
    <n v="84"/>
    <m/>
    <s v="Planning and Business Development"/>
    <x v="1"/>
    <x v="1"/>
    <x v="1"/>
  </r>
  <r>
    <s v="RYD"/>
    <s v="E35930"/>
    <s v="7308"/>
    <s v="00000"/>
    <s v="00000"/>
    <s v="000000"/>
    <s v="Estates &amp; Facilities"/>
    <s v="Legal Fees"/>
    <s v="Default"/>
    <s v="Default"/>
    <s v="Default"/>
    <n v="130"/>
    <d v="2020-01-01T00:00:00"/>
    <x v="1"/>
    <s v="Payables"/>
    <s v="Journal Import 82973032:"/>
    <s v="Payables A 17195784 82973032"/>
    <s v="JAN-20 Purchase Invoices GBP"/>
    <d v="2020-01-02T00:00:00"/>
    <s v="SSCREPMAN,"/>
    <n v="40"/>
    <s v="Journal Import Created"/>
    <x v="0"/>
    <n v="433660"/>
    <d v="2019-07-17T00:00:00"/>
    <n v="165078325"/>
    <m/>
    <s v="PO Invoice"/>
    <m/>
    <s v="https://nww.einvoice-prod.sbs.nhs.uk:8179/invoicepdf/8ef7c526-cd74-5f32-b506-60351e6dfe25"/>
    <n v="1"/>
    <n v="130"/>
    <m/>
    <s v="Planning and Business Development"/>
    <x v="1"/>
    <x v="1"/>
    <x v="1"/>
  </r>
  <r>
    <s v="RYD"/>
    <s v="E35930"/>
    <s v="7308"/>
    <s v="00000"/>
    <s v="00000"/>
    <s v="000000"/>
    <s v="Estates &amp; Facilities"/>
    <s v="Legal Fees"/>
    <s v="Default"/>
    <s v="Default"/>
    <s v="Default"/>
    <n v="1595"/>
    <d v="2020-01-01T00:00:00"/>
    <x v="1"/>
    <s v="Payables"/>
    <s v="Journal Import 82973032:"/>
    <s v="Payables A 17195784 82973032"/>
    <s v="JAN-20 Purchase Invoices GBP"/>
    <d v="2020-01-02T00:00:00"/>
    <s v="SSCREPMAN,"/>
    <n v="40"/>
    <s v="Journal Import Created"/>
    <x v="0"/>
    <n v="433660"/>
    <d v="2019-07-17T00:00:00"/>
    <n v="165078325"/>
    <m/>
    <s v="PO Invoice"/>
    <m/>
    <s v="https://nww.einvoice-prod.sbs.nhs.uk:8179/invoicepdf/8ef7c526-cd74-5f32-b506-60351e6dfe25"/>
    <n v="1"/>
    <n v="1595"/>
    <m/>
    <s v="Planning and Business Development"/>
    <x v="1"/>
    <x v="1"/>
    <x v="1"/>
  </r>
  <r>
    <s v="RYD"/>
    <s v="E35930"/>
    <s v="7308"/>
    <s v="00000"/>
    <s v="00000"/>
    <s v="000000"/>
    <s v="Estates &amp; Facilities"/>
    <s v="Legal Fees"/>
    <s v="Default"/>
    <s v="Default"/>
    <s v="Default"/>
    <n v="1653"/>
    <d v="2020-01-01T00:00:00"/>
    <x v="1"/>
    <s v="Payables"/>
    <s v="Journal Import 82973032:"/>
    <s v="Payables A 17195784 82973032"/>
    <s v="JAN-20 Purchase Invoices GBP"/>
    <d v="2020-01-02T00:00:00"/>
    <s v="SSCREPMAN,"/>
    <n v="40"/>
    <s v="Journal Import Created"/>
    <x v="0"/>
    <n v="444507"/>
    <d v="2019-11-17T00:00:00"/>
    <n v="165077832"/>
    <m/>
    <s v="PO Invoice"/>
    <m/>
    <s v="https://nww.einvoice-prod.sbs.nhs.uk:8179/invoicepdf/411cf721-3a67-5e97-9486-ea854df15017"/>
    <n v="1"/>
    <n v="1653"/>
    <m/>
    <s v="Planning and Business Development"/>
    <x v="1"/>
    <x v="1"/>
    <x v="1"/>
  </r>
  <r>
    <s v="RYD"/>
    <s v="E35930"/>
    <s v="7308"/>
    <s v="00000"/>
    <s v="00000"/>
    <s v="000000"/>
    <s v="Estates &amp; Facilities"/>
    <s v="Legal Fees"/>
    <s v="Default"/>
    <s v="Default"/>
    <s v="Default"/>
    <n v="203.97"/>
    <d v="2020-01-01T00:00:00"/>
    <x v="1"/>
    <s v="Payables"/>
    <s v="Journal Import 82973032:"/>
    <s v="Payables A 17195784 82973032"/>
    <s v="JAN-20 Purchase Invoices GBP"/>
    <d v="2020-01-02T00:00:00"/>
    <s v="SSCREPMAN,"/>
    <n v="40"/>
    <s v="Journal Import Created"/>
    <x v="0"/>
    <n v="444516"/>
    <d v="2019-11-18T00:00:00"/>
    <n v="165078325"/>
    <m/>
    <s v="PO Invoice"/>
    <m/>
    <s v="https://nww.einvoice-prod.sbs.nhs.uk:8179/invoicepdf/34f73baa-0f84-51e6-8a77-e985c0610fdd"/>
    <n v="1"/>
    <n v="204"/>
    <m/>
    <s v="Planning and Business Development"/>
    <x v="1"/>
    <x v="1"/>
    <x v="1"/>
  </r>
  <r>
    <s v="RYD"/>
    <s v="E35930"/>
    <s v="7308"/>
    <s v="00000"/>
    <s v="00000"/>
    <s v="000000"/>
    <s v="Estates &amp; Facilities"/>
    <s v="Legal Fees"/>
    <s v="Default"/>
    <s v="Default"/>
    <s v="Default"/>
    <n v="286.02999999999997"/>
    <d v="2020-01-01T00:00:00"/>
    <x v="1"/>
    <s v="Payables"/>
    <s v="Journal Import 82973032:"/>
    <s v="Payables A 17195784 82973032"/>
    <s v="JAN-20 Purchase Invoices GBP"/>
    <d v="2020-01-02T00:00:00"/>
    <s v="SSCREPMAN,"/>
    <n v="40"/>
    <s v="Journal Import Created"/>
    <x v="0"/>
    <n v="444516"/>
    <d v="2019-11-18T00:00:00"/>
    <n v="165078325"/>
    <m/>
    <s v="PO Invoice"/>
    <m/>
    <s v="https://nww.einvoice-prod.sbs.nhs.uk:8179/invoicepdf/34f73baa-0f84-51e6-8a77-e985c0610fdd"/>
    <n v="1"/>
    <n v="286"/>
    <m/>
    <s v="Planning and Business Development"/>
    <x v="1"/>
    <x v="1"/>
    <x v="1"/>
  </r>
  <r>
    <s v="RYD"/>
    <s v="E35930"/>
    <s v="7308"/>
    <s v="00000"/>
    <s v="00000"/>
    <s v="000000"/>
    <s v="Estates &amp; Facilities"/>
    <s v="Legal Fees"/>
    <s v="Default"/>
    <s v="Default"/>
    <s v="Default"/>
    <n v="71"/>
    <d v="2020-01-01T00:00:00"/>
    <x v="1"/>
    <s v="Payables"/>
    <s v="Journal Import 82973032:"/>
    <s v="Payables A 17195784 82973032"/>
    <s v="JAN-20 Purchase Invoices GBP"/>
    <d v="2020-01-02T00:00:00"/>
    <s v="SSCREPMAN,"/>
    <n v="40"/>
    <s v="Journal Import Created"/>
    <x v="0"/>
    <n v="448024"/>
    <d v="2019-12-19T00:00:00"/>
    <n v="165077832"/>
    <m/>
    <s v="PO Invoice"/>
    <m/>
    <s v="https://nww.einvoice-prod.sbs.nhs.uk:8179/invoicepdf/a3763f1b-45fc-5bdb-9468-7695a7e8a439"/>
    <n v="1"/>
    <n v="71"/>
    <m/>
    <s v="Planning and Business Development"/>
    <x v="1"/>
    <x v="1"/>
    <x v="1"/>
  </r>
  <r>
    <s v="RYD"/>
    <s v="E35930"/>
    <s v="7308"/>
    <s v="00000"/>
    <s v="00000"/>
    <s v="000000"/>
    <s v="Estates &amp; Facilities"/>
    <s v="Legal Fees"/>
    <s v="Default"/>
    <s v="Default"/>
    <s v="Default"/>
    <n v="186.9"/>
    <d v="2020-01-01T00:00:00"/>
    <x v="1"/>
    <s v="Payables"/>
    <s v="Journal Import 82973032:"/>
    <s v="Payables A 17195784 82973032"/>
    <s v="JAN-20 Purchase Invoices GBP"/>
    <d v="2020-01-02T00:00:00"/>
    <s v="SSCREPMAN,"/>
    <n v="40"/>
    <s v="Journal Import Created"/>
    <x v="0"/>
    <n v="448029"/>
    <d v="2019-12-19T00:00:00"/>
    <n v="165078325"/>
    <m/>
    <s v="PO Invoice"/>
    <m/>
    <s v="https://nww.einvoice-prod.sbs.nhs.uk:8179/invoicepdf/9b861286-7492-5a2b-9e05-224b10916ceb"/>
    <n v="1"/>
    <n v="187"/>
    <m/>
    <s v="Planning and Business Development"/>
    <x v="1"/>
    <x v="1"/>
    <x v="1"/>
  </r>
  <r>
    <s v="RYD"/>
    <s v="E35930"/>
    <s v="7308"/>
    <s v="00000"/>
    <s v="00000"/>
    <s v="000000"/>
    <s v="Estates &amp; Facilities"/>
    <s v="Legal Fees"/>
    <s v="Default"/>
    <s v="Default"/>
    <s v="Default"/>
    <n v="262.10000000000002"/>
    <d v="2020-01-01T00:00:00"/>
    <x v="1"/>
    <s v="Payables"/>
    <s v="Journal Import 82973032:"/>
    <s v="Payables A 17195784 82973032"/>
    <s v="JAN-20 Purchase Invoices GBP"/>
    <d v="2020-01-02T00:00:00"/>
    <s v="SSCREPMAN,"/>
    <n v="40"/>
    <s v="Journal Import Created"/>
    <x v="0"/>
    <n v="448029"/>
    <d v="2019-12-19T00:00:00"/>
    <n v="165078325"/>
    <m/>
    <s v="PO Invoice"/>
    <m/>
    <s v="https://nww.einvoice-prod.sbs.nhs.uk:8179/invoicepdf/9b861286-7492-5a2b-9e05-224b10916ceb"/>
    <n v="1"/>
    <n v="262"/>
    <m/>
    <s v="Planning and Business Development"/>
    <x v="1"/>
    <x v="1"/>
    <x v="1"/>
  </r>
  <r>
    <s v="RYD"/>
    <s v="E35930"/>
    <s v="7308"/>
    <s v="00000"/>
    <s v="00000"/>
    <s v="000000"/>
    <s v="Estates &amp; Facilities"/>
    <s v="Legal Fees"/>
    <s v="Default"/>
    <s v="Default"/>
    <s v="Default"/>
    <n v="1028"/>
    <d v="2020-01-01T00:00:00"/>
    <x v="1"/>
    <s v="Payables"/>
    <s v="Journal Import 82973032:"/>
    <s v="Payables A 17195784 82973032"/>
    <s v="JAN-20 Purchase Invoices GBP"/>
    <d v="2020-01-02T00:00:00"/>
    <s v="SSCREPMAN,"/>
    <n v="40"/>
    <s v="Journal Import Created"/>
    <x v="0"/>
    <n v="448030"/>
    <d v="2019-12-19T00:00:00"/>
    <n v="165078325"/>
    <m/>
    <s v="PO Invoice"/>
    <m/>
    <s v="https://nww.einvoice-prod.sbs.nhs.uk:8179/invoicepdf/77647c3b-104f-5f10-8e44-d4e5e4264d7a"/>
    <n v="1"/>
    <n v="1028"/>
    <m/>
    <s v="Planning and Business Development"/>
    <x v="1"/>
    <x v="1"/>
    <x v="1"/>
  </r>
  <r>
    <s v="RYD"/>
    <s v="E35930"/>
    <s v="7308"/>
    <s v="00000"/>
    <s v="00000"/>
    <s v="000000"/>
    <s v="Estates &amp; Facilities"/>
    <s v="Legal Fees"/>
    <s v="Default"/>
    <s v="Default"/>
    <s v="Default"/>
    <n v="-96"/>
    <d v="2020-01-01T00:00:00"/>
    <x v="1"/>
    <s v="Payables"/>
    <s v="Journal Import 82973032:"/>
    <s v="Payables A 17195784 82973032"/>
    <s v="JAN-20 Purchase Invoices GBP"/>
    <d v="2020-01-02T00:00:00"/>
    <s v="SSCREPMAN,"/>
    <n v="41"/>
    <s v="Journal Import Created"/>
    <x v="0"/>
    <n v="430675"/>
    <d v="2019-06-16T00:00:00"/>
    <n v="165078325"/>
    <m/>
    <s v="PO Invoice"/>
    <m/>
    <s v="https://nww.einvoice-prod.sbs.nhs.uk:8179/invoicepdf/f4e5d0f8-7d5d-564a-a337-90aaa3092479"/>
    <n v="1"/>
    <n v="-96"/>
    <m/>
    <s v="Planning and Business Development"/>
    <x v="1"/>
    <x v="1"/>
    <x v="1"/>
  </r>
  <r>
    <s v="RYD"/>
    <s v="E35930"/>
    <s v="7308"/>
    <s v="00000"/>
    <s v="00000"/>
    <s v="000000"/>
    <s v="Estates &amp; Facilities"/>
    <s v="Legal Fees"/>
    <s v="Default"/>
    <s v="Default"/>
    <s v="Default"/>
    <n v="-144"/>
    <d v="2020-01-01T00:00:00"/>
    <x v="1"/>
    <s v="Payables"/>
    <s v="Journal Import 82973032:"/>
    <s v="Payables A 17195784 82973032"/>
    <s v="JAN-20 Purchase Invoices GBP"/>
    <d v="2020-01-02T00:00:00"/>
    <s v="SSCREPMAN,"/>
    <n v="41"/>
    <s v="Journal Import Created"/>
    <x v="0"/>
    <n v="433316"/>
    <d v="2019-07-15T00:00:00"/>
    <n v="165078325"/>
    <m/>
    <s v="PO Invoice"/>
    <m/>
    <s v="https://nww.einvoice-prod.sbs.nhs.uk:8179/invoicepdf/dcceb45c-be72-502b-9723-a3c359645ec2"/>
    <n v="1"/>
    <n v="-144"/>
    <m/>
    <s v="Planning and Business Development"/>
    <x v="1"/>
    <x v="1"/>
    <x v="1"/>
  </r>
  <r>
    <s v="RYD"/>
    <s v="E35930"/>
    <s v="7308"/>
    <s v="00000"/>
    <s v="00000"/>
    <s v="000000"/>
    <s v="Estates &amp; Facilities"/>
    <s v="Legal Fees"/>
    <s v="Default"/>
    <s v="Default"/>
    <s v="Default"/>
    <n v="-1205.8"/>
    <d v="2020-01-01T00:00:00"/>
    <x v="1"/>
    <s v="Payables"/>
    <s v="Journal Import 82973032:"/>
    <s v="Payables A 17195784 82973032"/>
    <s v="JAN-20 Purchase Invoices GBP"/>
    <d v="2020-01-02T00:00:00"/>
    <s v="SSCREPMAN,"/>
    <n v="41"/>
    <s v="Journal Import Created"/>
    <x v="0"/>
    <n v="433660"/>
    <d v="2019-07-17T00:00:00"/>
    <n v="165078325"/>
    <m/>
    <s v="PO Invoice"/>
    <m/>
    <s v="https://nww.einvoice-prod.sbs.nhs.uk:8179/invoicepdf/8ef7c526-cd74-5f32-b506-60351e6dfe25"/>
    <n v="1"/>
    <n v="-1206"/>
    <m/>
    <s v="Planning and Business Development"/>
    <x v="1"/>
    <x v="1"/>
    <x v="1"/>
  </r>
  <r>
    <s v="RYD"/>
    <s v="E35930"/>
    <s v="7308"/>
    <s v="00000"/>
    <s v="00000"/>
    <s v="000000"/>
    <s v="Estates &amp; Facilities"/>
    <s v="Legal Fees"/>
    <s v="Default"/>
    <s v="Default"/>
    <s v="Default"/>
    <n v="-389.2"/>
    <d v="2020-01-01T00:00:00"/>
    <x v="1"/>
    <s v="Payables"/>
    <s v="Journal Import 82973032:"/>
    <s v="Payables A 17195784 82973032"/>
    <s v="JAN-20 Purchase Invoices GBP"/>
    <d v="2020-01-02T00:00:00"/>
    <s v="SSCREPMAN,"/>
    <n v="41"/>
    <s v="Journal Import Created"/>
    <x v="0"/>
    <n v="433660"/>
    <d v="2019-07-17T00:00:00"/>
    <n v="165078325"/>
    <m/>
    <s v="PO Invoice"/>
    <m/>
    <s v="https://nww.einvoice-prod.sbs.nhs.uk:8179/invoicepdf/8ef7c526-cd74-5f32-b506-60351e6dfe25"/>
    <n v="1"/>
    <n v="-389"/>
    <m/>
    <s v="Planning and Business Development"/>
    <x v="1"/>
    <x v="1"/>
    <x v="1"/>
  </r>
  <r>
    <s v="RYD"/>
    <s v="E35930"/>
    <s v="7308"/>
    <s v="00000"/>
    <s v="00000"/>
    <s v="000000"/>
    <s v="Estates &amp; Facilities"/>
    <s v="Legal Fees"/>
    <s v="Default"/>
    <s v="Default"/>
    <s v="Default"/>
    <n v="-130"/>
    <d v="2020-01-01T00:00:00"/>
    <x v="1"/>
    <s v="Payables"/>
    <s v="Journal Import 82973032:"/>
    <s v="Payables A 17195784 82973032"/>
    <s v="JAN-20 Purchase Invoices GBP"/>
    <d v="2020-01-02T00:00:00"/>
    <s v="SSCREPMAN,"/>
    <n v="41"/>
    <s v="Journal Import Created"/>
    <x v="0"/>
    <n v="433660"/>
    <d v="2019-07-17T00:00:00"/>
    <n v="165078325"/>
    <m/>
    <s v="PO Invoice"/>
    <m/>
    <s v="https://nww.einvoice-prod.sbs.nhs.uk:8179/invoicepdf/8ef7c526-cd74-5f32-b506-60351e6dfe25"/>
    <m/>
    <m/>
    <m/>
    <s v="Planning and Business Development"/>
    <x v="1"/>
    <x v="1"/>
    <x v="1"/>
  </r>
  <r>
    <s v="RYD"/>
    <s v="E35930"/>
    <s v="7308"/>
    <s v="00000"/>
    <s v="00000"/>
    <s v="000000"/>
    <s v="Estates &amp; Facilities"/>
    <s v="Legal Fees"/>
    <s v="Default"/>
    <s v="Default"/>
    <s v="Default"/>
    <n v="-490"/>
    <d v="2020-01-01T00:00:00"/>
    <x v="1"/>
    <s v="Payables"/>
    <s v="Journal Import 82973032:"/>
    <s v="Payables A 17195784 82973032"/>
    <s v="JAN-20 Purchase Invoices GBP"/>
    <d v="2020-01-02T00:00:00"/>
    <s v="SSCREPMAN,"/>
    <n v="41"/>
    <s v="Journal Import Created"/>
    <x v="0"/>
    <n v="444516"/>
    <d v="2019-11-18T00:00:00"/>
    <n v="165078325"/>
    <m/>
    <s v="PO Invoice"/>
    <m/>
    <s v="https://nww.einvoice-prod.sbs.nhs.uk:8179/invoicepdf/34f73baa-0f84-51e6-8a77-e985c0610fdd"/>
    <n v="1"/>
    <n v="-490"/>
    <m/>
    <s v="Planning and Business Development"/>
    <x v="1"/>
    <x v="1"/>
    <x v="1"/>
  </r>
  <r>
    <s v="RYD"/>
    <s v="E35930"/>
    <s v="7308"/>
    <s v="00000"/>
    <s v="00000"/>
    <s v="000000"/>
    <s v="Estates &amp; Facilities"/>
    <s v="Legal Fees"/>
    <s v="Default"/>
    <s v="Default"/>
    <s v="Default"/>
    <n v="-449"/>
    <d v="2020-01-01T00:00:00"/>
    <x v="1"/>
    <s v="Payables"/>
    <s v="Journal Import 82973032:"/>
    <s v="Payables A 17195784 82973032"/>
    <s v="JAN-20 Purchase Invoices GBP"/>
    <d v="2020-01-02T00:00:00"/>
    <s v="SSCREPMAN,"/>
    <n v="41"/>
    <s v="Journal Import Created"/>
    <x v="0"/>
    <n v="448029"/>
    <d v="2019-12-19T00:00:00"/>
    <n v="165078325"/>
    <m/>
    <s v="PO Invoice"/>
    <m/>
    <s v="https://nww.einvoice-prod.sbs.nhs.uk:8179/invoicepdf/9b861286-7492-5a2b-9e05-224b10916ceb"/>
    <n v="1"/>
    <n v="-449"/>
    <m/>
    <s v="Planning and Business Development"/>
    <x v="1"/>
    <x v="1"/>
    <x v="1"/>
  </r>
  <r>
    <s v="RYD"/>
    <s v="E35930"/>
    <s v="7308"/>
    <s v="00000"/>
    <s v="00000"/>
    <s v="000000"/>
    <s v="Estates &amp; Facilities"/>
    <s v="Legal Fees"/>
    <s v="Default"/>
    <s v="Default"/>
    <s v="Default"/>
    <n v="251"/>
    <d v="2020-01-01T00:00:00"/>
    <x v="1"/>
    <s v="Payables"/>
    <s v="Journal Import 82977812:"/>
    <s v="Payables A 17199530 82977812"/>
    <s v="JAN-20 Purchase Invoices GBP"/>
    <d v="2020-01-02T00:00:00"/>
    <s v="SSCREPMAN,"/>
    <n v="24"/>
    <s v="Journal Import Created"/>
    <x v="0"/>
    <n v="444512"/>
    <d v="2019-11-18T00:00:00"/>
    <n v="165078325"/>
    <m/>
    <s v="PO Invoice"/>
    <m/>
    <s v="https://nww.einvoice-prod.sbs.nhs.uk:8179/invoicepdf/87226b88-d361-5d2f-91a1-da0f6e757e80"/>
    <n v="1"/>
    <n v="251"/>
    <m/>
    <s v="Planning and Business Development"/>
    <x v="1"/>
    <x v="1"/>
    <x v="1"/>
  </r>
  <r>
    <s v="RYD"/>
    <s v="E35930"/>
    <s v="7308"/>
    <s v="00000"/>
    <s v="00000"/>
    <s v="000000"/>
    <s v="Estates &amp; Facilities"/>
    <s v="Legal Fees"/>
    <s v="Default"/>
    <s v="Default"/>
    <s v="Default"/>
    <n v="-248"/>
    <d v="2020-01-01T00:00:00"/>
    <x v="1"/>
    <s v="Payables"/>
    <s v="Journal Import 82977812:"/>
    <s v="Payables A 17199530 82977812"/>
    <s v="JAN-20 Purchase Invoices GBP"/>
    <d v="2020-01-02T00:00:00"/>
    <s v="SSCREPMAN,"/>
    <n v="25"/>
    <s v="Journal Import Created"/>
    <x v="0"/>
    <n v="444512"/>
    <d v="2019-11-18T00:00:00"/>
    <n v="165078325"/>
    <m/>
    <s v="PO Invoice"/>
    <m/>
    <s v="https://nww.einvoice-prod.sbs.nhs.uk:8179/invoicepdf/87226b88-d361-5d2f-91a1-da0f6e757e80"/>
    <n v="1"/>
    <n v="-248"/>
    <m/>
    <s v="Planning and Business Development"/>
    <x v="1"/>
    <x v="1"/>
    <x v="1"/>
  </r>
  <r>
    <s v="RYD"/>
    <s v="E35930"/>
    <s v="7308"/>
    <s v="00000"/>
    <s v="00000"/>
    <s v="000000"/>
    <s v="Estates &amp; Facilities"/>
    <s v="Legal Fees"/>
    <s v="Default"/>
    <s v="Default"/>
    <s v="Default"/>
    <n v="-3"/>
    <d v="2020-01-01T00:00:00"/>
    <x v="1"/>
    <s v="Payables"/>
    <s v="Journal Import 82977812:"/>
    <s v="Payables A 17199530 82977812"/>
    <s v="JAN-20 Purchase Invoices GBP"/>
    <d v="2020-01-02T00:00:00"/>
    <s v="SSCREPMAN,"/>
    <n v="25"/>
    <s v="Journal Import Created"/>
    <x v="0"/>
    <n v="444512"/>
    <d v="2019-11-18T00:00:00"/>
    <n v="165078325"/>
    <m/>
    <s v="PO Invoice"/>
    <m/>
    <s v="https://nww.einvoice-prod.sbs.nhs.uk:8179/invoicepdf/87226b88-d361-5d2f-91a1-da0f6e757e80"/>
    <n v="1"/>
    <n v="-3"/>
    <m/>
    <s v="Planning and Business Development"/>
    <x v="1"/>
    <x v="1"/>
    <x v="1"/>
  </r>
  <r>
    <s v="RYD"/>
    <s v="E35930"/>
    <s v="7308"/>
    <s v="00000"/>
    <s v="00000"/>
    <s v="000000"/>
    <s v="Estates &amp; Facilities"/>
    <s v="Legal Fees"/>
    <s v="Default"/>
    <s v="Default"/>
    <s v="Default"/>
    <n v="613.13"/>
    <d v="2020-01-01T00:00:00"/>
    <x v="1"/>
    <s v="Payables"/>
    <s v="Journal Import 83016424:"/>
    <s v="Payables A 17204867 83016424"/>
    <s v="JAN-20 Purchase Invoices GBP"/>
    <d v="2020-01-03T00:00:00"/>
    <s v="SSCREPMAN,"/>
    <n v="47"/>
    <s v="Journal Import Created"/>
    <x v="0"/>
    <n v="444517"/>
    <d v="2019-11-18T00:00:00"/>
    <n v="165078325"/>
    <m/>
    <s v="PO Invoice"/>
    <m/>
    <s v="https://nww.einvoice-prod.sbs.nhs.uk:8179/invoicepdf/167ca2f0-cef9-5ebc-85f2-7018177b8d9e"/>
    <n v="1"/>
    <n v="613"/>
    <m/>
    <s v="Planning and Business Development"/>
    <x v="1"/>
    <x v="1"/>
    <x v="1"/>
  </r>
  <r>
    <s v="RYD"/>
    <s v="E35930"/>
    <s v="7308"/>
    <s v="00000"/>
    <s v="00000"/>
    <s v="000000"/>
    <s v="Estates &amp; Facilities"/>
    <s v="Legal Fees"/>
    <s v="Default"/>
    <s v="Default"/>
    <s v="Default"/>
    <n v="630.1"/>
    <d v="2020-01-01T00:00:00"/>
    <x v="1"/>
    <s v="Payables"/>
    <s v="Journal Import 83016424:"/>
    <s v="Payables A 17204867 83016424"/>
    <s v="JAN-20 Purchase Invoices GBP"/>
    <d v="2020-01-03T00:00:00"/>
    <s v="SSCREPMAN,"/>
    <n v="47"/>
    <s v="Journal Import Created"/>
    <x v="0"/>
    <n v="444517"/>
    <d v="2019-11-18T00:00:00"/>
    <n v="165078325"/>
    <m/>
    <s v="PO Invoice"/>
    <m/>
    <s v="https://nww.einvoice-prod.sbs.nhs.uk:8179/invoicepdf/167ca2f0-cef9-5ebc-85f2-7018177b8d9e"/>
    <n v="1"/>
    <n v="630"/>
    <m/>
    <s v="Planning and Business Development"/>
    <x v="1"/>
    <x v="1"/>
    <x v="1"/>
  </r>
  <r>
    <s v="RYD"/>
    <s v="E35930"/>
    <s v="7308"/>
    <s v="00000"/>
    <s v="00000"/>
    <s v="000000"/>
    <s v="Estates &amp; Facilities"/>
    <s v="Legal Fees"/>
    <s v="Default"/>
    <s v="Default"/>
    <s v="Default"/>
    <n v="859.84"/>
    <d v="2020-01-01T00:00:00"/>
    <x v="1"/>
    <s v="Payables"/>
    <s v="Journal Import 83016424:"/>
    <s v="Payables A 17204867 83016424"/>
    <s v="JAN-20 Purchase Invoices GBP"/>
    <d v="2020-01-03T00:00:00"/>
    <s v="SSCREPMAN,"/>
    <n v="47"/>
    <s v="Journal Import Created"/>
    <x v="0"/>
    <n v="444517"/>
    <d v="2019-11-18T00:00:00"/>
    <n v="165078325"/>
    <m/>
    <s v="PO Invoice"/>
    <m/>
    <s v="https://nww.einvoice-prod.sbs.nhs.uk:8179/invoicepdf/167ca2f0-cef9-5ebc-85f2-7018177b8d9e"/>
    <n v="1"/>
    <n v="860"/>
    <m/>
    <s v="Planning and Business Development"/>
    <x v="1"/>
    <x v="1"/>
    <x v="1"/>
  </r>
  <r>
    <s v="RYD"/>
    <s v="E35930"/>
    <s v="7308"/>
    <s v="00000"/>
    <s v="00000"/>
    <s v="000000"/>
    <s v="Estates &amp; Facilities"/>
    <s v="Legal Fees"/>
    <s v="Default"/>
    <s v="Default"/>
    <s v="Default"/>
    <n v="2103.0700000000002"/>
    <d v="2020-01-01T00:00:00"/>
    <x v="1"/>
    <s v="Payables"/>
    <s v="Journal Import 83016424:"/>
    <s v="Payables A 17204867 83016424"/>
    <s v="JAN-20 Purchase Invoices GBP"/>
    <d v="2020-01-03T00:00:00"/>
    <s v="SSCREPMAN,"/>
    <n v="47"/>
    <s v="Journal Import Created"/>
    <x v="0"/>
    <n v="444517"/>
    <d v="2019-11-18T00:00:00"/>
    <n v="165078325"/>
    <m/>
    <s v="PO Invoice"/>
    <m/>
    <s v="https://nww.einvoice-prod.sbs.nhs.uk:8179/invoicepdf/167ca2f0-cef9-5ebc-85f2-7018177b8d9e"/>
    <n v="1"/>
    <n v="1052"/>
    <m/>
    <s v="Planning and Business Development"/>
    <x v="1"/>
    <x v="1"/>
    <x v="1"/>
  </r>
  <r>
    <s v="RYD"/>
    <s v="E35930"/>
    <s v="7308"/>
    <s v="00000"/>
    <s v="00000"/>
    <s v="000000"/>
    <s v="Estates &amp; Facilities"/>
    <s v="Legal Fees"/>
    <s v="Default"/>
    <s v="Default"/>
    <s v="Default"/>
    <n v="2011.35"/>
    <d v="2020-01-01T00:00:00"/>
    <x v="1"/>
    <s v="Payables"/>
    <s v="Journal Import 83016424:"/>
    <s v="Payables A 17204867 83016424"/>
    <s v="JAN-20 Purchase Invoices GBP"/>
    <d v="2020-01-03T00:00:00"/>
    <s v="SSCREPMAN,"/>
    <n v="47"/>
    <s v="Journal Import Created"/>
    <x v="0"/>
    <n v="444518"/>
    <d v="2019-11-18T00:00:00"/>
    <n v="165078325"/>
    <m/>
    <s v="PO Invoice"/>
    <m/>
    <s v="https://nww.einvoice-prod.sbs.nhs.uk:8179/invoicepdf/5e1e5b5c-ae47-5692-b4e0-4cd8124d2079"/>
    <n v="1"/>
    <n v="2011"/>
    <m/>
    <s v="Planning and Business Development"/>
    <x v="1"/>
    <x v="1"/>
    <x v="1"/>
  </r>
  <r>
    <s v="RYD"/>
    <s v="E35930"/>
    <s v="7308"/>
    <s v="00000"/>
    <s v="00000"/>
    <s v="000000"/>
    <s v="Estates &amp; Facilities"/>
    <s v="Legal Fees"/>
    <s v="Default"/>
    <s v="Default"/>
    <s v="Default"/>
    <n v="2820.65"/>
    <d v="2020-01-01T00:00:00"/>
    <x v="1"/>
    <s v="Payables"/>
    <s v="Journal Import 83016424:"/>
    <s v="Payables A 17204867 83016424"/>
    <s v="JAN-20 Purchase Invoices GBP"/>
    <d v="2020-01-03T00:00:00"/>
    <s v="SSCREPMAN,"/>
    <n v="47"/>
    <s v="Journal Import Created"/>
    <x v="0"/>
    <n v="444518"/>
    <d v="2019-11-18T00:00:00"/>
    <n v="165078325"/>
    <m/>
    <s v="PO Invoice"/>
    <m/>
    <s v="https://nww.einvoice-prod.sbs.nhs.uk:8179/invoicepdf/5e1e5b5c-ae47-5692-b4e0-4cd8124d2079"/>
    <n v="1"/>
    <n v="2821"/>
    <m/>
    <s v="Planning and Business Development"/>
    <x v="1"/>
    <x v="1"/>
    <x v="1"/>
  </r>
  <r>
    <s v="RYD"/>
    <s v="E35930"/>
    <s v="7308"/>
    <s v="00000"/>
    <s v="00000"/>
    <s v="000000"/>
    <s v="Estates &amp; Facilities"/>
    <s v="Legal Fees"/>
    <s v="Default"/>
    <s v="Default"/>
    <s v="Default"/>
    <n v="157.76"/>
    <d v="2020-01-01T00:00:00"/>
    <x v="1"/>
    <s v="Payables"/>
    <s v="Journal Import 83016424:"/>
    <s v="Payables A 17204867 83016424"/>
    <s v="JAN-20 Purchase Invoices GBP"/>
    <d v="2020-01-03T00:00:00"/>
    <s v="SSCREPMAN,"/>
    <n v="47"/>
    <s v="Journal Import Created"/>
    <x v="0"/>
    <n v="444520"/>
    <d v="2019-11-18T00:00:00"/>
    <n v="165078325"/>
    <m/>
    <s v="PO Invoice"/>
    <m/>
    <s v="https://nww.einvoice-prod.sbs.nhs.uk:8179/invoicepdf/0ff204f5-3a77-50d6-914e-ebd7d8466fc4"/>
    <n v="1"/>
    <n v="158"/>
    <m/>
    <s v="Planning and Business Development"/>
    <x v="1"/>
    <x v="1"/>
    <x v="1"/>
  </r>
  <r>
    <s v="RYD"/>
    <s v="E35930"/>
    <s v="7308"/>
    <s v="00000"/>
    <s v="00000"/>
    <s v="000000"/>
    <s v="Estates &amp; Facilities"/>
    <s v="Legal Fees"/>
    <s v="Default"/>
    <s v="Default"/>
    <s v="Default"/>
    <n v="221.24"/>
    <d v="2020-01-01T00:00:00"/>
    <x v="1"/>
    <s v="Payables"/>
    <s v="Journal Import 83016424:"/>
    <s v="Payables A 17204867 83016424"/>
    <s v="JAN-20 Purchase Invoices GBP"/>
    <d v="2020-01-03T00:00:00"/>
    <s v="SSCREPMAN,"/>
    <n v="47"/>
    <s v="Journal Import Created"/>
    <x v="0"/>
    <n v="444520"/>
    <d v="2019-11-18T00:00:00"/>
    <n v="165078325"/>
    <m/>
    <s v="PO Invoice"/>
    <m/>
    <s v="https://nww.einvoice-prod.sbs.nhs.uk:8179/invoicepdf/0ff204f5-3a77-50d6-914e-ebd7d8466fc4"/>
    <n v="1"/>
    <n v="221"/>
    <m/>
    <s v="Planning and Business Development"/>
    <x v="1"/>
    <x v="1"/>
    <x v="1"/>
  </r>
  <r>
    <s v="RYD"/>
    <s v="E35930"/>
    <s v="7308"/>
    <s v="00000"/>
    <s v="00000"/>
    <s v="000000"/>
    <s v="Estates &amp; Facilities"/>
    <s v="Legal Fees"/>
    <s v="Default"/>
    <s v="Default"/>
    <s v="Default"/>
    <n v="96"/>
    <d v="2020-01-01T00:00:00"/>
    <x v="1"/>
    <s v="Payables"/>
    <s v="Journal Import 83016424:"/>
    <s v="Payables A 17204867 83016424"/>
    <s v="JAN-20 Purchase Invoices GBP"/>
    <d v="2020-01-03T00:00:00"/>
    <s v="SSCREPMAN,"/>
    <n v="47"/>
    <s v="Journal Import Created"/>
    <x v="0"/>
    <n v="448026"/>
    <d v="2019-12-19T00:00:00"/>
    <n v="165078325"/>
    <m/>
    <s v="PO Invoice"/>
    <m/>
    <s v="https://nww.einvoice-prod.sbs.nhs.uk:8179/invoicepdf/126bc466-7b24-5774-b240-b620727570ef"/>
    <n v="1"/>
    <n v="96"/>
    <m/>
    <s v="Planning and Business Development"/>
    <x v="1"/>
    <x v="1"/>
    <x v="1"/>
  </r>
  <r>
    <s v="RYD"/>
    <s v="E35930"/>
    <s v="7308"/>
    <s v="00000"/>
    <s v="00000"/>
    <s v="000000"/>
    <s v="Estates &amp; Facilities"/>
    <s v="Legal Fees"/>
    <s v="Default"/>
    <s v="Default"/>
    <s v="Default"/>
    <n v="420.8"/>
    <d v="2020-01-01T00:00:00"/>
    <x v="1"/>
    <s v="Payables"/>
    <s v="Journal Import 83016424:"/>
    <s v="Payables A 17204867 83016424"/>
    <s v="JAN-20 Purchase Invoices GBP"/>
    <d v="2020-01-03T00:00:00"/>
    <s v="SSCREPMAN,"/>
    <n v="47"/>
    <s v="Journal Import Created"/>
    <x v="0"/>
    <n v="448032"/>
    <d v="2019-12-19T00:00:00"/>
    <n v="165078943"/>
    <m/>
    <s v="PO Invoice"/>
    <m/>
    <s v="https://nww.einvoice-prod.sbs.nhs.uk:8179/invoicepdf/75d18f5d-ef02-5fbf-a3a5-4a0cbea399e3"/>
    <n v="1"/>
    <n v="210"/>
    <m/>
    <s v="Planning and Business Development"/>
    <x v="1"/>
    <x v="1"/>
    <x v="1"/>
  </r>
  <r>
    <s v="RYD"/>
    <s v="E35930"/>
    <s v="7308"/>
    <s v="00000"/>
    <s v="00000"/>
    <s v="000000"/>
    <s v="Estates &amp; Facilities"/>
    <s v="Legal Fees"/>
    <s v="Default"/>
    <s v="Default"/>
    <s v="Default"/>
    <n v="33.299999999999997"/>
    <d v="2020-01-01T00:00:00"/>
    <x v="1"/>
    <s v="Payables"/>
    <s v="Journal Import 83016424:"/>
    <s v="Payables A 17204867 83016424"/>
    <s v="JAN-20 Purchase Invoices GBP"/>
    <d v="2020-01-03T00:00:00"/>
    <s v="SSCREPMAN,"/>
    <n v="47"/>
    <s v="Journal Import Created"/>
    <x v="0"/>
    <n v="448033"/>
    <d v="2019-12-19T00:00:00"/>
    <n v="165078325"/>
    <m/>
    <s v="PO Invoice"/>
    <m/>
    <s v="https://nww.einvoice-prod.sbs.nhs.uk:8179/invoicepdf/3a88f62d-a7ed-5a0e-92a9-03c67865961c"/>
    <n v="1"/>
    <n v="33"/>
    <m/>
    <s v="Planning and Business Development"/>
    <x v="1"/>
    <x v="1"/>
    <x v="1"/>
  </r>
  <r>
    <s v="RYD"/>
    <s v="E35930"/>
    <s v="7308"/>
    <s v="00000"/>
    <s v="00000"/>
    <s v="000000"/>
    <s v="Estates &amp; Facilities"/>
    <s v="Legal Fees"/>
    <s v="Default"/>
    <s v="Default"/>
    <s v="Default"/>
    <n v="46.7"/>
    <d v="2020-01-01T00:00:00"/>
    <x v="1"/>
    <s v="Payables"/>
    <s v="Journal Import 83016424:"/>
    <s v="Payables A 17204867 83016424"/>
    <s v="JAN-20 Purchase Invoices GBP"/>
    <d v="2020-01-03T00:00:00"/>
    <s v="SSCREPMAN,"/>
    <n v="47"/>
    <s v="Journal Import Created"/>
    <x v="0"/>
    <n v="448033"/>
    <d v="2019-12-19T00:00:00"/>
    <n v="165078325"/>
    <m/>
    <s v="PO Invoice"/>
    <m/>
    <s v="https://nww.einvoice-prod.sbs.nhs.uk:8179/invoicepdf/3a88f62d-a7ed-5a0e-92a9-03c67865961c"/>
    <n v="1"/>
    <n v="47"/>
    <m/>
    <s v="Planning and Business Development"/>
    <x v="1"/>
    <x v="1"/>
    <x v="1"/>
  </r>
  <r>
    <s v="RYD"/>
    <s v="E35930"/>
    <s v="7308"/>
    <s v="00000"/>
    <s v="00000"/>
    <s v="000000"/>
    <s v="Estates &amp; Facilities"/>
    <s v="Legal Fees"/>
    <s v="Default"/>
    <s v="Default"/>
    <s v="Default"/>
    <n v="80"/>
    <d v="2020-01-01T00:00:00"/>
    <x v="1"/>
    <s v="Payables"/>
    <s v="Journal Import 83016424:"/>
    <s v="Payables A 17204867 83016424"/>
    <s v="JAN-20 Purchase Invoices GBP"/>
    <d v="2020-01-03T00:00:00"/>
    <s v="SSCREPMAN,"/>
    <n v="47"/>
    <s v="Journal Import Created"/>
    <x v="0"/>
    <n v="448033"/>
    <d v="2019-12-19T00:00:00"/>
    <n v="165078325"/>
    <m/>
    <s v="PO Invoice"/>
    <m/>
    <s v="https://nww.einvoice-prod.sbs.nhs.uk:8179/invoicepdf/3a88f62d-a7ed-5a0e-92a9-03c67865961c"/>
    <n v="1"/>
    <n v="80"/>
    <m/>
    <s v="Planning and Business Development"/>
    <x v="1"/>
    <x v="1"/>
    <x v="1"/>
  </r>
  <r>
    <s v="RYD"/>
    <s v="E35930"/>
    <s v="7308"/>
    <s v="00000"/>
    <s v="00000"/>
    <s v="000000"/>
    <s v="Estates &amp; Facilities"/>
    <s v="Legal Fees"/>
    <s v="Default"/>
    <s v="Default"/>
    <s v="Default"/>
    <n v="232.9"/>
    <d v="2020-01-01T00:00:00"/>
    <x v="1"/>
    <s v="Payables"/>
    <s v="Journal Import 83016424:"/>
    <s v="Payables A 17204867 83016424"/>
    <s v="JAN-20 Purchase Invoices GBP"/>
    <d v="2020-01-03T00:00:00"/>
    <s v="SSCREPMAN,"/>
    <n v="47"/>
    <s v="Journal Import Created"/>
    <x v="0"/>
    <n v="448035"/>
    <d v="2019-12-19T00:00:00"/>
    <n v="165078325"/>
    <m/>
    <s v="PO Invoice"/>
    <m/>
    <s v="https://nww.einvoice-prod.sbs.nhs.uk:8179/invoicepdf/78e026c9-fa91-5cd9-9cde-7b385a808b21"/>
    <n v="1"/>
    <n v="233"/>
    <m/>
    <s v="Planning and Business Development"/>
    <x v="1"/>
    <x v="1"/>
    <x v="1"/>
  </r>
  <r>
    <s v="RYD"/>
    <s v="E35930"/>
    <s v="7308"/>
    <s v="00000"/>
    <s v="00000"/>
    <s v="000000"/>
    <s v="Estates &amp; Facilities"/>
    <s v="Legal Fees"/>
    <s v="Default"/>
    <s v="Default"/>
    <s v="Default"/>
    <n v="326.60000000000002"/>
    <d v="2020-01-01T00:00:00"/>
    <x v="1"/>
    <s v="Payables"/>
    <s v="Journal Import 83016424:"/>
    <s v="Payables A 17204867 83016424"/>
    <s v="JAN-20 Purchase Invoices GBP"/>
    <d v="2020-01-03T00:00:00"/>
    <s v="SSCREPMAN,"/>
    <n v="47"/>
    <s v="Journal Import Created"/>
    <x v="0"/>
    <n v="448035"/>
    <d v="2019-12-19T00:00:00"/>
    <n v="165078325"/>
    <m/>
    <s v="PO Invoice"/>
    <m/>
    <s v="https://nww.einvoice-prod.sbs.nhs.uk:8179/invoicepdf/78e026c9-fa91-5cd9-9cde-7b385a808b21"/>
    <n v="1"/>
    <n v="327"/>
    <m/>
    <s v="Planning and Business Development"/>
    <x v="1"/>
    <x v="1"/>
    <x v="1"/>
  </r>
  <r>
    <s v="RYD"/>
    <s v="E35930"/>
    <s v="7308"/>
    <s v="00000"/>
    <s v="00000"/>
    <s v="000000"/>
    <s v="Estates &amp; Facilities"/>
    <s v="Legal Fees"/>
    <s v="Default"/>
    <s v="Default"/>
    <s v="Default"/>
    <n v="559.5"/>
    <d v="2020-01-01T00:00:00"/>
    <x v="1"/>
    <s v="Payables"/>
    <s v="Journal Import 83016424:"/>
    <s v="Payables A 17204867 83016424"/>
    <s v="JAN-20 Purchase Invoices GBP"/>
    <d v="2020-01-03T00:00:00"/>
    <s v="SSCREPMAN,"/>
    <n v="47"/>
    <s v="Journal Import Created"/>
    <x v="0"/>
    <n v="448035"/>
    <d v="2019-12-19T00:00:00"/>
    <n v="165078325"/>
    <m/>
    <s v="PO Invoice"/>
    <m/>
    <s v="https://nww.einvoice-prod.sbs.nhs.uk:8179/invoicepdf/78e026c9-fa91-5cd9-9cde-7b385a808b21"/>
    <n v="1"/>
    <n v="560"/>
    <m/>
    <s v="Planning and Business Development"/>
    <x v="1"/>
    <x v="1"/>
    <x v="1"/>
  </r>
  <r>
    <s v="RYD"/>
    <s v="E35930"/>
    <s v="7308"/>
    <s v="00000"/>
    <s v="00000"/>
    <s v="000000"/>
    <s v="Estates &amp; Facilities"/>
    <s v="Legal Fees"/>
    <s v="Default"/>
    <s v="Default"/>
    <s v="Default"/>
    <n v="-2103.0700000000002"/>
    <d v="2020-01-01T00:00:00"/>
    <x v="1"/>
    <s v="Payables"/>
    <s v="Journal Import 83016424:"/>
    <s v="Payables A 17204867 83016424"/>
    <s v="JAN-20 Purchase Invoices GBP"/>
    <d v="2020-01-03T00:00:00"/>
    <s v="SSCREPMAN,"/>
    <n v="48"/>
    <s v="Journal Import Created"/>
    <x v="0"/>
    <n v="444517"/>
    <d v="2019-11-18T00:00:00"/>
    <n v="165078325"/>
    <m/>
    <s v="PO Invoice"/>
    <m/>
    <s v="https://nww.einvoice-prod.sbs.nhs.uk:8179/invoicepdf/167ca2f0-cef9-5ebc-85f2-7018177b8d9e"/>
    <n v="1"/>
    <n v="-2103"/>
    <m/>
    <s v="Planning and Business Development"/>
    <x v="1"/>
    <x v="1"/>
    <x v="1"/>
  </r>
  <r>
    <s v="RYD"/>
    <s v="E35930"/>
    <s v="7308"/>
    <s v="00000"/>
    <s v="00000"/>
    <s v="000000"/>
    <s v="Estates &amp; Facilities"/>
    <s v="Legal Fees"/>
    <s v="Default"/>
    <s v="Default"/>
    <s v="Default"/>
    <n v="-2103.0700000000002"/>
    <d v="2020-01-01T00:00:00"/>
    <x v="1"/>
    <s v="Payables"/>
    <s v="Journal Import 83016424:"/>
    <s v="Payables A 17204867 83016424"/>
    <s v="JAN-20 Purchase Invoices GBP"/>
    <d v="2020-01-03T00:00:00"/>
    <s v="SSCREPMAN,"/>
    <n v="48"/>
    <s v="Journal Import Created"/>
    <x v="0"/>
    <n v="444517"/>
    <d v="2019-11-18T00:00:00"/>
    <n v="165078325"/>
    <m/>
    <s v="PO Invoice"/>
    <m/>
    <s v="https://nww.einvoice-prod.sbs.nhs.uk:8179/invoicepdf/167ca2f0-cef9-5ebc-85f2-7018177b8d9e"/>
    <n v="1"/>
    <n v="-1052"/>
    <m/>
    <s v="Planning and Business Development"/>
    <x v="1"/>
    <x v="1"/>
    <x v="1"/>
  </r>
  <r>
    <s v="RYD"/>
    <s v="E35930"/>
    <s v="7308"/>
    <s v="00000"/>
    <s v="00000"/>
    <s v="000000"/>
    <s v="Estates &amp; Facilities"/>
    <s v="Legal Fees"/>
    <s v="Default"/>
    <s v="Default"/>
    <s v="Default"/>
    <n v="-4832"/>
    <d v="2020-01-01T00:00:00"/>
    <x v="1"/>
    <s v="Payables"/>
    <s v="Journal Import 83016424:"/>
    <s v="Payables A 17204867 83016424"/>
    <s v="JAN-20 Purchase Invoices GBP"/>
    <d v="2020-01-03T00:00:00"/>
    <s v="SSCREPMAN,"/>
    <n v="48"/>
    <s v="Journal Import Created"/>
    <x v="0"/>
    <n v="444518"/>
    <d v="2019-11-18T00:00:00"/>
    <n v="165078325"/>
    <m/>
    <s v="PO Invoice"/>
    <m/>
    <s v="https://nww.einvoice-prod.sbs.nhs.uk:8179/invoicepdf/5e1e5b5c-ae47-5692-b4e0-4cd8124d2079"/>
    <n v="1"/>
    <n v="-4832"/>
    <m/>
    <s v="Planning and Business Development"/>
    <x v="1"/>
    <x v="1"/>
    <x v="1"/>
  </r>
  <r>
    <s v="RYD"/>
    <s v="E35930"/>
    <s v="7308"/>
    <s v="00000"/>
    <s v="00000"/>
    <s v="000000"/>
    <s v="Estates &amp; Facilities"/>
    <s v="Legal Fees"/>
    <s v="Default"/>
    <s v="Default"/>
    <s v="Default"/>
    <n v="-379"/>
    <d v="2020-01-01T00:00:00"/>
    <x v="1"/>
    <s v="Payables"/>
    <s v="Journal Import 83016424:"/>
    <s v="Payables A 17204867 83016424"/>
    <s v="JAN-20 Purchase Invoices GBP"/>
    <d v="2020-01-03T00:00:00"/>
    <s v="SSCREPMAN,"/>
    <n v="48"/>
    <s v="Journal Import Created"/>
    <x v="0"/>
    <n v="444520"/>
    <d v="2019-11-18T00:00:00"/>
    <n v="165078325"/>
    <m/>
    <s v="PO Invoice"/>
    <m/>
    <s v="https://nww.einvoice-prod.sbs.nhs.uk:8179/invoicepdf/0ff204f5-3a77-50d6-914e-ebd7d8466fc4"/>
    <n v="1"/>
    <n v="-379"/>
    <m/>
    <s v="Planning and Business Development"/>
    <x v="1"/>
    <x v="1"/>
    <x v="1"/>
  </r>
  <r>
    <s v="RYD"/>
    <s v="E35930"/>
    <s v="7308"/>
    <s v="00000"/>
    <s v="00000"/>
    <s v="000000"/>
    <s v="Estates &amp; Facilities"/>
    <s v="Legal Fees"/>
    <s v="Default"/>
    <s v="Default"/>
    <s v="Default"/>
    <n v="-210.4"/>
    <d v="2020-01-01T00:00:00"/>
    <x v="1"/>
    <s v="Payables"/>
    <s v="Journal Import 83016424:"/>
    <s v="Payables A 17204867 83016424"/>
    <s v="JAN-20 Purchase Invoices GBP"/>
    <d v="2020-01-03T00:00:00"/>
    <s v="SSCREPMAN,"/>
    <n v="48"/>
    <s v="Journal Import Created"/>
    <x v="0"/>
    <n v="448032"/>
    <d v="2019-12-19T00:00:00"/>
    <n v="165078943"/>
    <m/>
    <s v="PO Invoice"/>
    <m/>
    <s v="https://nww.einvoice-prod.sbs.nhs.uk:8179/invoicepdf/75d18f5d-ef02-5fbf-a3a5-4a0cbea399e3"/>
    <n v="1"/>
    <n v="-210"/>
    <m/>
    <s v="Planning and Business Development"/>
    <x v="1"/>
    <x v="1"/>
    <x v="1"/>
  </r>
  <r>
    <s v="RYD"/>
    <s v="E35930"/>
    <s v="7308"/>
    <s v="00000"/>
    <s v="00000"/>
    <s v="000000"/>
    <s v="Estates &amp; Facilities"/>
    <s v="Legal Fees"/>
    <s v="Default"/>
    <s v="Default"/>
    <s v="Default"/>
    <n v="-80"/>
    <d v="2020-01-01T00:00:00"/>
    <x v="1"/>
    <s v="Payables"/>
    <s v="Journal Import 83016424:"/>
    <s v="Payables A 17204867 83016424"/>
    <s v="JAN-20 Purchase Invoices GBP"/>
    <d v="2020-01-03T00:00:00"/>
    <s v="SSCREPMAN,"/>
    <n v="48"/>
    <s v="Journal Import Created"/>
    <x v="0"/>
    <n v="448033"/>
    <d v="2019-12-19T00:00:00"/>
    <n v="165078325"/>
    <m/>
    <s v="PO Invoice"/>
    <m/>
    <s v="https://nww.einvoice-prod.sbs.nhs.uk:8179/invoicepdf/3a88f62d-a7ed-5a0e-92a9-03c67865961c"/>
    <n v="1"/>
    <n v="-80"/>
    <m/>
    <s v="Planning and Business Development"/>
    <x v="1"/>
    <x v="1"/>
    <x v="1"/>
  </r>
  <r>
    <s v="RYD"/>
    <s v="E35930"/>
    <s v="7308"/>
    <s v="00000"/>
    <s v="00000"/>
    <s v="000000"/>
    <s v="Estates &amp; Facilities"/>
    <s v="Legal Fees"/>
    <s v="Default"/>
    <s v="Default"/>
    <s v="Default"/>
    <n v="-559.5"/>
    <d v="2020-01-01T00:00:00"/>
    <x v="1"/>
    <s v="Payables"/>
    <s v="Journal Import 83016424:"/>
    <s v="Payables A 17204867 83016424"/>
    <s v="JAN-20 Purchase Invoices GBP"/>
    <d v="2020-01-03T00:00:00"/>
    <s v="SSCREPMAN,"/>
    <n v="48"/>
    <s v="Journal Import Created"/>
    <x v="0"/>
    <n v="448035"/>
    <d v="2019-12-19T00:00:00"/>
    <n v="165078325"/>
    <m/>
    <s v="PO Invoice"/>
    <m/>
    <s v="https://nww.einvoice-prod.sbs.nhs.uk:8179/invoicepdf/78e026c9-fa91-5cd9-9cde-7b385a808b21"/>
    <n v="1"/>
    <n v="-560"/>
    <m/>
    <s v="Planning and Business Development"/>
    <x v="1"/>
    <x v="1"/>
    <x v="1"/>
  </r>
  <r>
    <s v="RYD"/>
    <s v="E35930"/>
    <s v="7308"/>
    <s v="00000"/>
    <s v="00000"/>
    <s v="000000"/>
    <s v="Estates &amp; Facilities"/>
    <s v="Legal Fees"/>
    <s v="Default"/>
    <s v="Default"/>
    <s v="Default"/>
    <n v="4440"/>
    <d v="2020-01-01T00:00:00"/>
    <x v="1"/>
    <s v="Payables"/>
    <s v="Journal Import 83194139:"/>
    <s v="Payables A 17245227 83194139"/>
    <s v="JAN-20 Purchase Invoices GBP"/>
    <d v="2020-01-08T00:00:00"/>
    <s v="SSCREPMAN,"/>
    <n v="29"/>
    <s v="Journal Import Created"/>
    <x v="0"/>
    <s v="SAS2507"/>
    <d v="2019-12-10T00:00:00"/>
    <n v="165081922"/>
    <m/>
    <s v="PO Invoice"/>
    <m/>
    <s v="http://nww.docserv.wyss.nhs.uk/synergyiim/dist/?val=1498977_10621159_20200106090437"/>
    <n v="1"/>
    <n v="2220"/>
    <m/>
    <s v="Planning and Business Development"/>
    <x v="1"/>
    <x v="1"/>
    <x v="1"/>
  </r>
  <r>
    <s v="RYD"/>
    <s v="E35930"/>
    <s v="7308"/>
    <s v="00000"/>
    <s v="00000"/>
    <s v="000000"/>
    <s v="Estates &amp; Facilities"/>
    <s v="Legal Fees"/>
    <s v="Default"/>
    <s v="Default"/>
    <s v="Default"/>
    <n v="-2220"/>
    <d v="2020-01-01T00:00:00"/>
    <x v="1"/>
    <s v="Payables"/>
    <s v="Journal Import 83194139:"/>
    <s v="Payables A 17245227 83194139"/>
    <s v="JAN-20 Purchase Invoices GBP"/>
    <d v="2020-01-08T00:00:00"/>
    <s v="SSCREPMAN,"/>
    <n v="30"/>
    <s v="Journal Import Created"/>
    <x v="0"/>
    <s v="SAS2507"/>
    <d v="2019-12-10T00:00:00"/>
    <n v="165081922"/>
    <m/>
    <s v="PO Invoice"/>
    <m/>
    <s v="http://nww.docserv.wyss.nhs.uk/synergyiim/dist/?val=1498977_10621159_20200106090437"/>
    <n v="1"/>
    <n v="-2220"/>
    <m/>
    <s v="Planning and Business Development"/>
    <x v="1"/>
    <x v="1"/>
    <x v="1"/>
  </r>
  <r>
    <s v="RYD"/>
    <s v="E35930"/>
    <s v="7308"/>
    <s v="00000"/>
    <s v="00000"/>
    <s v="000000"/>
    <s v="Estates &amp; Facilities"/>
    <s v="Legal Fees"/>
    <s v="Default"/>
    <s v="Default"/>
    <s v="Default"/>
    <n v="268"/>
    <d v="2020-01-01T00:00:00"/>
    <x v="1"/>
    <s v="Payables"/>
    <s v="Journal Import 83523520:"/>
    <s v="Payables A 17307756 83523520"/>
    <s v="JAN-20 Purchase Invoices GBP"/>
    <d v="2020-01-17T00:00:00"/>
    <s v="SSCREPMAN,"/>
    <n v="22"/>
    <s v="Journal Import Created"/>
    <x v="0"/>
    <n v="430670"/>
    <d v="2019-06-16T00:00:00"/>
    <n v="165077832"/>
    <m/>
    <s v="PO Invoice"/>
    <m/>
    <s v="https://nww.einvoice-prod.sbs.nhs.uk:8179/invoicepdf/1f9c7649-da9a-5b8b-8b13-9f5bae26c2f1"/>
    <n v="1"/>
    <n v="134"/>
    <m/>
    <s v="Planning and Business Development"/>
    <x v="1"/>
    <x v="1"/>
    <x v="1"/>
  </r>
  <r>
    <s v="RYD"/>
    <s v="E35930"/>
    <s v="7308"/>
    <s v="00000"/>
    <s v="00000"/>
    <s v="000000"/>
    <s v="Estates &amp; Facilities"/>
    <s v="Legal Fees"/>
    <s v="Default"/>
    <s v="Default"/>
    <s v="Default"/>
    <n v="-134"/>
    <d v="2020-01-01T00:00:00"/>
    <x v="1"/>
    <s v="Payables"/>
    <s v="Journal Import 83523520:"/>
    <s v="Payables A 17307756 83523520"/>
    <s v="JAN-20 Purchase Invoices GBP"/>
    <d v="2020-01-17T00:00:00"/>
    <s v="SSCREPMAN,"/>
    <n v="23"/>
    <s v="Journal Import Created"/>
    <x v="0"/>
    <n v="430670"/>
    <d v="2019-06-16T00:00:00"/>
    <n v="165077832"/>
    <m/>
    <s v="PO Invoice"/>
    <m/>
    <s v="https://nww.einvoice-prod.sbs.nhs.uk:8179/invoicepdf/1f9c7649-da9a-5b8b-8b13-9f5bae26c2f1"/>
    <n v="1"/>
    <n v="-134"/>
    <m/>
    <s v="Planning and Business Development"/>
    <x v="1"/>
    <x v="1"/>
    <x v="1"/>
  </r>
  <r>
    <s v="RYD"/>
    <s v="E35930"/>
    <s v="7308"/>
    <s v="00000"/>
    <s v="00000"/>
    <s v="000000"/>
    <s v="Estates &amp; Facilities"/>
    <s v="Legal Fees"/>
    <s v="Default"/>
    <s v="Default"/>
    <s v="Default"/>
    <n v="19.98"/>
    <d v="2020-01-01T00:00:00"/>
    <x v="1"/>
    <s v="Payables"/>
    <s v="Journal Import 83608066:"/>
    <s v="Payables A 17329738 83608066"/>
    <s v="JAN-20 Purchase Invoices GBP"/>
    <d v="2020-01-20T00:00:00"/>
    <s v="SSCREPMAN,"/>
    <n v="53"/>
    <s v="Journal Import Created"/>
    <x v="0"/>
    <n v="450062"/>
    <d v="2020-01-17T00:00:00"/>
    <n v="165078325"/>
    <m/>
    <s v="PO Invoice"/>
    <m/>
    <s v="https://nww.einvoice-prod.sbs.nhs.uk:8179/invoicepdf/545fb467-7180-5c51-8e05-c188658284bc"/>
    <n v="1"/>
    <n v="20"/>
    <m/>
    <s v="Planning and Business Development"/>
    <x v="1"/>
    <x v="1"/>
    <x v="1"/>
  </r>
  <r>
    <s v="RYD"/>
    <s v="E35930"/>
    <s v="7308"/>
    <s v="00000"/>
    <s v="00000"/>
    <s v="000000"/>
    <s v="Estates &amp; Facilities"/>
    <s v="Legal Fees"/>
    <s v="Default"/>
    <s v="Default"/>
    <s v="Default"/>
    <n v="28.02"/>
    <d v="2020-01-01T00:00:00"/>
    <x v="1"/>
    <s v="Payables"/>
    <s v="Journal Import 83608066:"/>
    <s v="Payables A 17329738 83608066"/>
    <s v="JAN-20 Purchase Invoices GBP"/>
    <d v="2020-01-20T00:00:00"/>
    <s v="SSCREPMAN,"/>
    <n v="53"/>
    <s v="Journal Import Created"/>
    <x v="0"/>
    <n v="450062"/>
    <d v="2020-01-17T00:00:00"/>
    <n v="165078325"/>
    <m/>
    <s v="PO Invoice"/>
    <m/>
    <s v="https://nww.einvoice-prod.sbs.nhs.uk:8179/invoicepdf/545fb467-7180-5c51-8e05-c188658284bc"/>
    <n v="1"/>
    <n v="28"/>
    <m/>
    <s v="Planning and Business Development"/>
    <x v="1"/>
    <x v="1"/>
    <x v="1"/>
  </r>
  <r>
    <s v="RYD"/>
    <s v="E35930"/>
    <s v="7308"/>
    <s v="00000"/>
    <s v="00000"/>
    <s v="000000"/>
    <s v="Estates &amp; Facilities"/>
    <s v="Legal Fees"/>
    <s v="Default"/>
    <s v="Default"/>
    <s v="Default"/>
    <n v="48"/>
    <d v="2020-01-01T00:00:00"/>
    <x v="1"/>
    <s v="Payables"/>
    <s v="Journal Import 83608066:"/>
    <s v="Payables A 17329738 83608066"/>
    <s v="JAN-20 Purchase Invoices GBP"/>
    <d v="2020-01-20T00:00:00"/>
    <s v="SSCREPMAN,"/>
    <n v="53"/>
    <s v="Journal Import Created"/>
    <x v="0"/>
    <n v="450062"/>
    <d v="2020-01-17T00:00:00"/>
    <n v="165078325"/>
    <m/>
    <s v="PO Invoice"/>
    <m/>
    <s v="https://nww.einvoice-prod.sbs.nhs.uk:8179/invoicepdf/545fb467-7180-5c51-8e05-c188658284bc"/>
    <n v="1"/>
    <n v="48"/>
    <m/>
    <s v="Planning and Business Development"/>
    <x v="1"/>
    <x v="1"/>
    <x v="1"/>
  </r>
  <r>
    <s v="RYD"/>
    <s v="E35930"/>
    <s v="7308"/>
    <s v="00000"/>
    <s v="00000"/>
    <s v="000000"/>
    <s v="Estates &amp; Facilities"/>
    <s v="Legal Fees"/>
    <s v="Default"/>
    <s v="Default"/>
    <s v="Default"/>
    <n v="268"/>
    <d v="2020-01-01T00:00:00"/>
    <x v="1"/>
    <s v="Payables"/>
    <s v="Journal Import 83608066:"/>
    <s v="Payables A 17329738 83608066"/>
    <s v="JAN-20 Purchase Invoices GBP"/>
    <d v="2020-01-20T00:00:00"/>
    <s v="SSCREPMAN,"/>
    <n v="53"/>
    <s v="Journal Import Created"/>
    <x v="0"/>
    <n v="450064"/>
    <d v="2020-01-17T00:00:00"/>
    <n v="165078325"/>
    <m/>
    <s v="PO Invoice"/>
    <m/>
    <s v="https://nww.einvoice-prod.sbs.nhs.uk:8179/invoicepdf/1d1e6b57-589c-5495-9f70-e8670a4d122d"/>
    <n v="1"/>
    <n v="134"/>
    <m/>
    <s v="Planning and Business Development"/>
    <x v="1"/>
    <x v="1"/>
    <x v="1"/>
  </r>
  <r>
    <s v="RYD"/>
    <s v="E35930"/>
    <s v="7308"/>
    <s v="00000"/>
    <s v="00000"/>
    <s v="000000"/>
    <s v="Estates &amp; Facilities"/>
    <s v="Legal Fees"/>
    <s v="Default"/>
    <s v="Default"/>
    <s v="Default"/>
    <n v="96"/>
    <d v="2020-01-01T00:00:00"/>
    <x v="1"/>
    <s v="Payables"/>
    <s v="Journal Import 83608066:"/>
    <s v="Payables A 17329738 83608066"/>
    <s v="JAN-20 Purchase Invoices GBP"/>
    <d v="2020-01-20T00:00:00"/>
    <s v="SSCREPMAN,"/>
    <n v="53"/>
    <s v="Journal Import Created"/>
    <x v="0"/>
    <n v="450068"/>
    <d v="2020-01-17T00:00:00"/>
    <n v="165078325"/>
    <m/>
    <s v="PO Invoice"/>
    <m/>
    <s v="https://nww.einvoice-prod.sbs.nhs.uk:8179/invoicepdf/3d06c5d4-3e5f-52f2-83fb-b6dc0d69db90"/>
    <n v="1"/>
    <n v="48"/>
    <m/>
    <s v="Planning and Business Development"/>
    <x v="1"/>
    <x v="1"/>
    <x v="1"/>
  </r>
  <r>
    <s v="RYD"/>
    <s v="E35930"/>
    <s v="7308"/>
    <s v="00000"/>
    <s v="00000"/>
    <s v="000000"/>
    <s v="Estates &amp; Facilities"/>
    <s v="Legal Fees"/>
    <s v="Default"/>
    <s v="Default"/>
    <s v="Default"/>
    <n v="-48"/>
    <d v="2020-01-01T00:00:00"/>
    <x v="1"/>
    <s v="Payables"/>
    <s v="Journal Import 83608066:"/>
    <s v="Payables A 17329738 83608066"/>
    <s v="JAN-20 Purchase Invoices GBP"/>
    <d v="2020-01-20T00:00:00"/>
    <s v="SSCREPMAN,"/>
    <n v="54"/>
    <s v="Journal Import Created"/>
    <x v="0"/>
    <n v="450062"/>
    <d v="2020-01-17T00:00:00"/>
    <n v="165078325"/>
    <m/>
    <s v="PO Invoice"/>
    <m/>
    <s v="https://nww.einvoice-prod.sbs.nhs.uk:8179/invoicepdf/545fb467-7180-5c51-8e05-c188658284bc"/>
    <n v="1"/>
    <n v="-48"/>
    <m/>
    <s v="Planning and Business Development"/>
    <x v="1"/>
    <x v="1"/>
    <x v="1"/>
  </r>
  <r>
    <s v="RYD"/>
    <s v="E35930"/>
    <s v="7308"/>
    <s v="00000"/>
    <s v="00000"/>
    <s v="000000"/>
    <s v="Estates &amp; Facilities"/>
    <s v="Legal Fees"/>
    <s v="Default"/>
    <s v="Default"/>
    <s v="Default"/>
    <n v="-134"/>
    <d v="2020-01-01T00:00:00"/>
    <x v="1"/>
    <s v="Payables"/>
    <s v="Journal Import 83608066:"/>
    <s v="Payables A 17329738 83608066"/>
    <s v="JAN-20 Purchase Invoices GBP"/>
    <d v="2020-01-20T00:00:00"/>
    <s v="SSCREPMAN,"/>
    <n v="54"/>
    <s v="Journal Import Created"/>
    <x v="0"/>
    <n v="450064"/>
    <d v="2020-01-17T00:00:00"/>
    <n v="165078325"/>
    <m/>
    <s v="PO Invoice"/>
    <m/>
    <s v="https://nww.einvoice-prod.sbs.nhs.uk:8179/invoicepdf/1d1e6b57-589c-5495-9f70-e8670a4d122d"/>
    <n v="1"/>
    <n v="-134"/>
    <m/>
    <s v="Planning and Business Development"/>
    <x v="1"/>
    <x v="1"/>
    <x v="1"/>
  </r>
  <r>
    <s v="RYD"/>
    <s v="E35930"/>
    <s v="7308"/>
    <s v="00000"/>
    <s v="00000"/>
    <s v="000000"/>
    <s v="Estates &amp; Facilities"/>
    <s v="Legal Fees"/>
    <s v="Default"/>
    <s v="Default"/>
    <s v="Default"/>
    <n v="-48"/>
    <d v="2020-01-01T00:00:00"/>
    <x v="1"/>
    <s v="Payables"/>
    <s v="Journal Import 83608066:"/>
    <s v="Payables A 17329738 83608066"/>
    <s v="JAN-20 Purchase Invoices GBP"/>
    <d v="2020-01-20T00:00:00"/>
    <s v="SSCREPMAN,"/>
    <n v="54"/>
    <s v="Journal Import Created"/>
    <x v="0"/>
    <n v="450068"/>
    <d v="2020-01-17T00:00:00"/>
    <n v="165078325"/>
    <m/>
    <s v="PO Invoice"/>
    <m/>
    <s v="https://nww.einvoice-prod.sbs.nhs.uk:8179/invoicepdf/3d06c5d4-3e5f-52f2-83fb-b6dc0d69db90"/>
    <n v="1"/>
    <n v="-48"/>
    <m/>
    <s v="Planning and Business Development"/>
    <x v="1"/>
    <x v="1"/>
    <x v="1"/>
  </r>
  <r>
    <s v="RYD"/>
    <s v="E35930"/>
    <s v="7308"/>
    <s v="00000"/>
    <s v="00000"/>
    <s v="000000"/>
    <s v="Estates &amp; Facilities"/>
    <s v="Legal Fees"/>
    <s v="Default"/>
    <s v="Default"/>
    <s v="Default"/>
    <n v="316"/>
    <d v="2020-01-01T00:00:00"/>
    <x v="1"/>
    <s v="Payables"/>
    <s v="Journal Import 83649342:"/>
    <s v="Payables A 17337673 83649342"/>
    <s v="JAN-20 Purchase Invoices GBP"/>
    <d v="2020-01-21T00:00:00"/>
    <s v="SSCREPMAN,"/>
    <n v="46"/>
    <s v="Journal Import Created"/>
    <x v="0"/>
    <n v="450056"/>
    <d v="2020-01-17T00:00:00"/>
    <n v="165082375"/>
    <m/>
    <s v="PO Invoice"/>
    <m/>
    <s v="https://nww.einvoice-prod.sbs.nhs.uk:8179/invoicepdf/97d87716-f609-596a-86ee-3e601fb84a89"/>
    <n v="1"/>
    <n v="316"/>
    <m/>
    <s v="Planning and Business Development"/>
    <x v="1"/>
    <x v="1"/>
    <x v="1"/>
  </r>
  <r>
    <s v="RYD"/>
    <s v="E35930"/>
    <s v="7308"/>
    <s v="00000"/>
    <s v="00000"/>
    <s v="000000"/>
    <s v="Estates &amp; Facilities"/>
    <s v="Legal Fees"/>
    <s v="Default"/>
    <s v="Default"/>
    <s v="Default"/>
    <n v="256"/>
    <d v="2020-01-01T00:00:00"/>
    <x v="1"/>
    <s v="Payables"/>
    <s v="Journal Import 83690294:"/>
    <s v="Payables A 17344673 83690294"/>
    <s v="JAN-20 Purchase Invoices GBP"/>
    <d v="2020-01-22T00:00:00"/>
    <s v="SSCREPMAN,"/>
    <n v="33"/>
    <s v="Journal Import Created"/>
    <x v="0"/>
    <n v="450058"/>
    <d v="2020-01-17T00:00:00"/>
    <n v="165082383"/>
    <m/>
    <s v="PO Invoice"/>
    <m/>
    <s v="https://nww.einvoice-prod.sbs.nhs.uk:8179/invoicepdf/f8780e45-a011-599b-91cb-6861eb54852b"/>
    <n v="1"/>
    <n v="128"/>
    <m/>
    <s v="Planning and Business Development"/>
    <x v="1"/>
    <x v="1"/>
    <x v="1"/>
  </r>
  <r>
    <s v="RYD"/>
    <s v="E35930"/>
    <s v="7308"/>
    <s v="00000"/>
    <s v="00000"/>
    <s v="000000"/>
    <s v="Estates &amp; Facilities"/>
    <s v="Legal Fees"/>
    <s v="Default"/>
    <s v="Default"/>
    <s v="Default"/>
    <n v="512"/>
    <d v="2020-01-01T00:00:00"/>
    <x v="1"/>
    <s v="Payables"/>
    <s v="Journal Import 83690294:"/>
    <s v="Payables A 17344673 83690294"/>
    <s v="JAN-20 Purchase Invoices GBP"/>
    <d v="2020-01-22T00:00:00"/>
    <s v="SSCREPMAN,"/>
    <n v="33"/>
    <s v="Journal Import Created"/>
    <x v="0"/>
    <n v="450065"/>
    <d v="2020-01-17T00:00:00"/>
    <n v="165078943"/>
    <m/>
    <s v="PO Invoice"/>
    <m/>
    <s v="https://nww.einvoice-prod.sbs.nhs.uk:8179/invoicepdf/f925245b-45e0-55eb-a84a-ddf3e541bdb9"/>
    <n v="1"/>
    <n v="256"/>
    <m/>
    <s v="Planning and Business Development"/>
    <x v="1"/>
    <x v="1"/>
    <x v="1"/>
  </r>
  <r>
    <s v="RYD"/>
    <s v="E35930"/>
    <s v="7308"/>
    <s v="00000"/>
    <s v="00000"/>
    <s v="000000"/>
    <s v="Estates &amp; Facilities"/>
    <s v="Legal Fees"/>
    <s v="Default"/>
    <s v="Default"/>
    <s v="Default"/>
    <n v="-128"/>
    <d v="2020-01-01T00:00:00"/>
    <x v="1"/>
    <s v="Payables"/>
    <s v="Journal Import 83690294:"/>
    <s v="Payables A 17344673 83690294"/>
    <s v="JAN-20 Purchase Invoices GBP"/>
    <d v="2020-01-22T00:00:00"/>
    <s v="SSCREPMAN,"/>
    <n v="34"/>
    <s v="Journal Import Created"/>
    <x v="0"/>
    <n v="450058"/>
    <d v="2020-01-17T00:00:00"/>
    <n v="165082383"/>
    <m/>
    <s v="PO Invoice"/>
    <m/>
    <s v="https://nww.einvoice-prod.sbs.nhs.uk:8179/invoicepdf/f8780e45-a011-599b-91cb-6861eb54852b"/>
    <n v="1"/>
    <n v="-128"/>
    <m/>
    <s v="Planning and Business Development"/>
    <x v="1"/>
    <x v="1"/>
    <x v="1"/>
  </r>
  <r>
    <s v="RYD"/>
    <s v="E35930"/>
    <s v="7308"/>
    <s v="00000"/>
    <s v="00000"/>
    <s v="000000"/>
    <s v="Estates &amp; Facilities"/>
    <s v="Legal Fees"/>
    <s v="Default"/>
    <s v="Default"/>
    <s v="Default"/>
    <n v="-256"/>
    <d v="2020-01-01T00:00:00"/>
    <x v="1"/>
    <s v="Payables"/>
    <s v="Journal Import 83690294:"/>
    <s v="Payables A 17344673 83690294"/>
    <s v="JAN-20 Purchase Invoices GBP"/>
    <d v="2020-01-22T00:00:00"/>
    <s v="SSCREPMAN,"/>
    <n v="34"/>
    <s v="Journal Import Created"/>
    <x v="0"/>
    <n v="450065"/>
    <d v="2020-01-17T00:00:00"/>
    <n v="165078943"/>
    <m/>
    <s v="PO Invoice"/>
    <m/>
    <s v="https://nww.einvoice-prod.sbs.nhs.uk:8179/invoicepdf/f925245b-45e0-55eb-a84a-ddf3e541bdb9"/>
    <n v="1"/>
    <n v="-256"/>
    <m/>
    <s v="Planning and Business Development"/>
    <x v="1"/>
    <x v="1"/>
    <x v="1"/>
  </r>
  <r>
    <s v="RYD"/>
    <s v="E35930"/>
    <s v="7308"/>
    <s v="00000"/>
    <s v="00000"/>
    <s v="000000"/>
    <s v="Estates &amp; Facilities"/>
    <s v="Legal Fees"/>
    <s v="Default"/>
    <s v="Default"/>
    <s v="Default"/>
    <n v="678"/>
    <d v="2020-01-01T00:00:00"/>
    <x v="1"/>
    <s v="Payables"/>
    <s v="Journal Import 83940481:"/>
    <s v="Payables A 17392942 83940481"/>
    <s v="JAN-20 Purchase Invoices GBP"/>
    <d v="2020-01-29T00:00:00"/>
    <s v="SSCREPMAN,"/>
    <n v="27"/>
    <s v="Journal Import Created"/>
    <x v="32"/>
    <n v="2.02000000418134E+16"/>
    <d v="2020-01-20T00:00:00"/>
    <n v="165082417"/>
    <m/>
    <s v="PO Invoice"/>
    <m/>
    <s v="http://nww.docserv.wyss.nhs.uk/synergyiim/dist/?val=1558930_10868838_20200128144657"/>
    <n v="1"/>
    <n v="678"/>
    <m/>
    <s v="Planning and Business Development"/>
    <x v="1"/>
    <x v="1"/>
    <x v="1"/>
  </r>
  <r>
    <s v="RYD"/>
    <s v="E35930"/>
    <s v="7308"/>
    <s v="00000"/>
    <s v="00000"/>
    <s v="000000"/>
    <s v="Estates &amp; Facilities"/>
    <s v="Legal Fees"/>
    <s v="Default"/>
    <s v="Default"/>
    <s v="Default"/>
    <n v="135.6"/>
    <d v="2020-01-01T00:00:00"/>
    <x v="1"/>
    <s v="Payables"/>
    <s v="Journal Import 83940481:"/>
    <s v="Payables A 17392942 83940481"/>
    <s v="JAN-20 Purchase Invoices GBP"/>
    <d v="2020-01-29T00:00:00"/>
    <s v="SSCREPMAN,"/>
    <n v="27"/>
    <s v="Journal Import Created"/>
    <x v="32"/>
    <n v="2.02000000418134E+16"/>
    <d v="2020-01-20T00:00:00"/>
    <n v="165082417"/>
    <m/>
    <s v="PO Invoice"/>
    <m/>
    <s v="http://nww.docserv.wyss.nhs.uk/synergyiim/dist/?val=1558930_10868838_20200128144657"/>
    <m/>
    <m/>
    <m/>
    <s v="Planning and Business Development"/>
    <x v="1"/>
    <x v="1"/>
    <x v="1"/>
  </r>
  <r>
    <s v="RYD"/>
    <s v="E35930"/>
    <s v="7308"/>
    <s v="00000"/>
    <s v="00000"/>
    <s v="000000"/>
    <s v="Estates &amp; Facilities"/>
    <s v="Legal Fees"/>
    <s v="Default"/>
    <s v="Default"/>
    <s v="Default"/>
    <n v="2282.7800000000002"/>
    <d v="2020-01-01T00:00:00"/>
    <x v="1"/>
    <s v="Payables"/>
    <s v="Journal Import 83987438:"/>
    <s v="Payables A 17404601 83987438"/>
    <s v="JAN-20 Purchase Invoices GBP"/>
    <d v="2020-01-31T00:00:00"/>
    <s v="SSCREPMAN,"/>
    <n v="43"/>
    <s v="Journal Import Created"/>
    <x v="32"/>
    <n v="2.02000000725134E+16"/>
    <d v="2020-01-20T00:00:00"/>
    <n v="165082410"/>
    <m/>
    <s v="PO Invoice"/>
    <m/>
    <s v="http://nww.docserv.wyss.nhs.uk/synergyiim/dist/?val=1561113_10880770_20200129131919"/>
    <n v="1"/>
    <n v="2283"/>
    <m/>
    <s v="Planning and Business Development"/>
    <x v="1"/>
    <x v="1"/>
    <x v="1"/>
  </r>
  <r>
    <s v="RYD"/>
    <s v="E35930"/>
    <s v="7308"/>
    <s v="00000"/>
    <s v="00000"/>
    <s v="000000"/>
    <s v="Estates &amp; Facilities"/>
    <s v="Legal Fees"/>
    <s v="Default"/>
    <s v="Default"/>
    <s v="Default"/>
    <n v="456.56"/>
    <d v="2020-01-01T00:00:00"/>
    <x v="1"/>
    <s v="Payables"/>
    <s v="Journal Import 83987438:"/>
    <s v="Payables A 17404601 83987438"/>
    <s v="JAN-20 Purchase Invoices GBP"/>
    <d v="2020-01-31T00:00:00"/>
    <s v="SSCREPMAN,"/>
    <n v="43"/>
    <s v="Journal Import Created"/>
    <x v="32"/>
    <n v="2.02000000725134E+16"/>
    <d v="2020-01-20T00:00:00"/>
    <n v="165082410"/>
    <m/>
    <s v="PO Invoice"/>
    <m/>
    <s v="http://nww.docserv.wyss.nhs.uk/synergyiim/dist/?val=1561113_10880770_20200129131919"/>
    <m/>
    <m/>
    <m/>
    <s v="Planning and Business Development"/>
    <x v="1"/>
    <x v="1"/>
    <x v="1"/>
  </r>
  <r>
    <s v="RYD"/>
    <s v="E35930"/>
    <s v="7308"/>
    <s v="00000"/>
    <s v="00000"/>
    <s v="000000"/>
    <s v="Estates &amp; Facilities"/>
    <s v="Legal Fees"/>
    <s v="Default"/>
    <s v="Default"/>
    <s v="Default"/>
    <n v="-90"/>
    <d v="2020-01-01T00:00:00"/>
    <x v="0"/>
    <s v="Cost Management"/>
    <s v="Journal Import 82905388:"/>
    <s v="Cost Management A 17181906 82905388 2"/>
    <s v="01-JAN-2020 Receiving GBP"/>
    <d v="2019-12-31T00:00:00"/>
    <s v="SSCREPMAN,"/>
    <n v="2334"/>
    <s v="Secamb - General Estates Matters - Capsticks Invoice 420777 - 20/02/19"/>
    <x v="0"/>
    <n v="165075665"/>
    <d v="2019-02-26T00:00:00"/>
    <m/>
    <m/>
    <m/>
    <s v="LONDON-4"/>
    <m/>
    <m/>
    <m/>
    <m/>
    <s v="Planning and Business Development"/>
    <x v="1"/>
    <x v="1"/>
    <x v="1"/>
  </r>
  <r>
    <s v="RYD"/>
    <s v="E35930"/>
    <s v="7308"/>
    <s v="00000"/>
    <s v="00000"/>
    <s v="000000"/>
    <s v="Estates &amp; Facilities"/>
    <s v="Legal Fees"/>
    <s v="Default"/>
    <s v="Default"/>
    <s v="Default"/>
    <n v="-1653"/>
    <d v="2020-01-01T00:00:00"/>
    <x v="0"/>
    <s v="Cost Management"/>
    <s v="Journal Import 82905388:"/>
    <s v="Cost Management A 17181906 82905388 2"/>
    <s v="01-JAN-2020 Receiving GBP"/>
    <d v="2019-12-31T00:00:00"/>
    <s v="SSCREPMAN,"/>
    <n v="2335"/>
    <s v="Coxheath - Title Matters - Invoice 444507"/>
    <x v="0"/>
    <n v="165077832"/>
    <d v="2019-12-30T00:00:00"/>
    <m/>
    <m/>
    <m/>
    <s v="LONDON-4"/>
    <m/>
    <m/>
    <m/>
    <m/>
    <s v="Planning and Business Development"/>
    <x v="1"/>
    <x v="1"/>
    <x v="1"/>
  </r>
  <r>
    <s v="RYD"/>
    <s v="E35930"/>
    <s v="7308"/>
    <s v="00000"/>
    <s v="00000"/>
    <s v="000000"/>
    <s v="Estates &amp; Facilities"/>
    <s v="Legal Fees"/>
    <s v="Default"/>
    <s v="Default"/>
    <s v="Default"/>
    <n v="-177"/>
    <d v="2020-01-01T00:00:00"/>
    <x v="0"/>
    <s v="Cost Management"/>
    <s v="Journal Import 82905388:"/>
    <s v="Cost Management A 17181906 82905388 2"/>
    <s v="01-JAN-2020 Receiving GBP"/>
    <d v="2019-12-31T00:00:00"/>
    <s v="SSCREPMAN,"/>
    <n v="2336"/>
    <s v="Crawley station sale. Additional  fees to reconcile further invoices.  as advised by J Flower.Please match to Po No: 165056810."/>
    <x v="0"/>
    <n v="165056810"/>
    <d v="2017-11-01T00:00:00"/>
    <m/>
    <m/>
    <m/>
    <s v="LONDON-4"/>
    <m/>
    <m/>
    <m/>
    <m/>
    <s v="Planning and Business Development"/>
    <x v="1"/>
    <x v="1"/>
    <x v="1"/>
  </r>
  <r>
    <s v="RYD"/>
    <s v="E35930"/>
    <s v="7308"/>
    <s v="00000"/>
    <s v="00000"/>
    <s v="000000"/>
    <s v="Estates &amp; Facilities"/>
    <s v="Legal Fees"/>
    <s v="Default"/>
    <s v="Default"/>
    <s v="Default"/>
    <n v="-48"/>
    <d v="2020-01-01T00:00:00"/>
    <x v="0"/>
    <s v="Cost Management"/>
    <s v="Journal Import 82905388:"/>
    <s v="Cost Management A 17181906 82905388 2"/>
    <s v="01-JAN-2020 Receiving GBP"/>
    <d v="2019-12-31T00:00:00"/>
    <s v="SSCREPMAN,"/>
    <n v="2337"/>
    <s v="Legal and Professional Fees - Licence to Occupy At Rushmoor - Invoice 430681 (15/7/2019)"/>
    <x v="0"/>
    <n v="165078943"/>
    <d v="2019-12-27T00:00:00"/>
    <m/>
    <m/>
    <m/>
    <s v="LONDON-4"/>
    <m/>
    <m/>
    <m/>
    <m/>
    <s v="Planning and Business Development"/>
    <x v="1"/>
    <x v="1"/>
    <x v="1"/>
  </r>
  <r>
    <s v="RYD"/>
    <s v="E35930"/>
    <s v="7308"/>
    <s v="00000"/>
    <s v="00000"/>
    <s v="000000"/>
    <s v="Estates &amp; Facilities"/>
    <s v="Legal Fees"/>
    <s v="Default"/>
    <s v="Default"/>
    <s v="Default"/>
    <n v="-3101.47"/>
    <d v="2020-01-01T00:00:00"/>
    <x v="0"/>
    <s v="Cost Management"/>
    <s v="Journal Import 82905388:"/>
    <s v="Cost Management A 17181906 82905388 2"/>
    <s v="01-JAN-2020 Receiving GBP"/>
    <d v="2019-12-31T00:00:00"/>
    <s v="SSCREPMAN,"/>
    <n v="2338"/>
    <s v="Secamb - General Estates Matters - Blanket Order - April 2019 - March 2020 - Top up to cover outstanding invoices"/>
    <x v="0"/>
    <n v="165078325"/>
    <d v="2019-12-31T00:00:00"/>
    <m/>
    <m/>
    <m/>
    <s v="LONDON-4"/>
    <m/>
    <m/>
    <m/>
    <m/>
    <s v="Planning and Business Development"/>
    <x v="1"/>
    <x v="1"/>
    <x v="1"/>
  </r>
  <r>
    <s v="RYD"/>
    <s v="E35930"/>
    <s v="7308"/>
    <s v="00000"/>
    <s v="00000"/>
    <s v="000000"/>
    <s v="Estates &amp; Facilities"/>
    <s v="Legal Fees"/>
    <s v="Default"/>
    <s v="Default"/>
    <s v="Default"/>
    <n v="-1725"/>
    <d v="2020-01-01T00:00:00"/>
    <x v="0"/>
    <s v="Cost Management"/>
    <s v="Journal Import 82905388:"/>
    <s v="Cost Management A 17181906 82905388 2"/>
    <s v="01-JAN-2020 Receiving GBP"/>
    <d v="2019-12-31T00:00:00"/>
    <s v="SSCREPMAN,"/>
    <n v="2339"/>
    <s v="Secamb - General Estates Matters - Blanket Order - April 2019 - March 2020 - Top up to cover Invoice 433660"/>
    <x v="0"/>
    <n v="165078325"/>
    <d v="2019-12-27T00:00:00"/>
    <m/>
    <m/>
    <m/>
    <s v="LONDON-4"/>
    <m/>
    <m/>
    <m/>
    <m/>
    <s v="Planning and Business Development"/>
    <x v="1"/>
    <x v="1"/>
    <x v="1"/>
  </r>
  <r>
    <s v="RYD"/>
    <s v="E35930"/>
    <s v="7308"/>
    <s v="00000"/>
    <s v="00000"/>
    <s v="000000"/>
    <s v="Estates &amp; Facilities"/>
    <s v="Legal Fees"/>
    <s v="Default"/>
    <s v="Default"/>
    <s v="Default"/>
    <n v="-1"/>
    <d v="2020-01-01T00:00:00"/>
    <x v="0"/>
    <s v="Cost Management"/>
    <s v="Journal Import 82905388:"/>
    <s v="Cost Management A 17181906 82905388 2"/>
    <s v="01-JAN-2020 Receiving GBP"/>
    <d v="2019-12-31T00:00:00"/>
    <s v="SSCREPMAN,"/>
    <n v="2340"/>
    <s v="Orbital House /Ashford 111 fit out Licence for alterations @ 1,250 plus disbursements + VAT"/>
    <x v="0"/>
    <n v="165075309"/>
    <d v="2019-09-15T00:00:00"/>
    <m/>
    <m/>
    <m/>
    <s v="LONDON-4"/>
    <m/>
    <m/>
    <m/>
    <m/>
    <s v="Planning and Business Development"/>
    <x v="1"/>
    <x v="1"/>
    <x v="1"/>
  </r>
  <r>
    <s v="RYD"/>
    <s v="E35930"/>
    <s v="7308"/>
    <s v="00000"/>
    <s v="00000"/>
    <s v="000000"/>
    <s v="Estates &amp; Facilities"/>
    <s v="Legal Fees"/>
    <s v="Default"/>
    <s v="Default"/>
    <s v="Default"/>
    <n v="-439"/>
    <d v="2020-01-01T00:00:00"/>
    <x v="0"/>
    <s v="Cost Management"/>
    <s v="Journal Import 82905388:"/>
    <s v="Cost Management A 17181906 82905388 2"/>
    <s v="01-JAN-2020 Receiving GBP"/>
    <d v="2019-12-31T00:00:00"/>
    <s v="SSCREPMAN,"/>
    <n v="2341"/>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2220"/>
    <d v="2020-01-01T00:00:00"/>
    <x v="0"/>
    <s v="Cost Management"/>
    <s v="Journal Import 82905388:"/>
    <s v="Cost Management A 17181906 82905388 2"/>
    <s v="01-JAN-2020 Receiving GBP"/>
    <d v="2019-12-31T00:00:00"/>
    <s v="SSCREPMAN,"/>
    <n v="2342"/>
    <s v="Legal Matters relating to progressng a lease renewal at Epsom Ambulance Station - Invoice SAS2507"/>
    <x v="0"/>
    <n v="165081922"/>
    <d v="2019-12-24T00:00:00"/>
    <m/>
    <m/>
    <m/>
    <s v="LONDON-4"/>
    <m/>
    <m/>
    <m/>
    <m/>
    <s v="Planning and Business Development"/>
    <x v="1"/>
    <x v="1"/>
    <x v="1"/>
  </r>
  <r>
    <s v="RYD"/>
    <s v="E35930"/>
    <s v="7308"/>
    <s v="00000"/>
    <s v="00000"/>
    <s v="000000"/>
    <s v="Estates &amp; Facilities"/>
    <s v="Legal Fees"/>
    <s v="Default"/>
    <s v="Default"/>
    <s v="Default"/>
    <n v="-112"/>
    <d v="2020-01-01T00:00:00"/>
    <x v="0"/>
    <s v="Cost Management"/>
    <s v="Journal Import 82905388:"/>
    <s v="Cost Management A 17181906 82905388 2"/>
    <s v="01-JAN-2020 Receiving GBP"/>
    <d v="2019-12-31T00:00:00"/>
    <s v="SSCREPMAN,"/>
    <n v="2343"/>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210.4"/>
    <d v="2020-01-01T00:00:00"/>
    <x v="0"/>
    <s v="Cost Management"/>
    <s v="Journal Import 82905388:"/>
    <s v="Cost Management A 17181906 82905388 2"/>
    <s v="01-JAN-2020 Receiving GBP"/>
    <d v="2019-12-31T00:00:00"/>
    <s v="SSCREPMAN,"/>
    <n v="2344"/>
    <s v="Licensee to Occupy at Rushmoor ACRP - Invoice 448032"/>
    <x v="0"/>
    <n v="165078943"/>
    <d v="2019-12-31T00:00:00"/>
    <m/>
    <m/>
    <m/>
    <s v="LONDON-4"/>
    <m/>
    <m/>
    <m/>
    <m/>
    <s v="Planning and Business Development"/>
    <x v="1"/>
    <x v="1"/>
    <x v="1"/>
  </r>
  <r>
    <s v="RYD"/>
    <s v="E35930"/>
    <s v="7308"/>
    <s v="00000"/>
    <s v="00000"/>
    <s v="000000"/>
    <s v="Estates &amp; Facilities"/>
    <s v="Legal Fees"/>
    <s v="Default"/>
    <s v="Default"/>
    <s v="Default"/>
    <n v="-3028"/>
    <d v="2020-01-01T00:00:00"/>
    <x v="0"/>
    <s v="Cost Management"/>
    <s v="Journal Import 82905388:"/>
    <s v="Cost Management A 17181906 82905388 2"/>
    <s v="01-JAN-2020 Receiving GBP"/>
    <d v="2019-12-31T00:00:00"/>
    <s v="SSCREPMAN,"/>
    <n v="2345"/>
    <s v="December Invoices - Capsticks General Legal Matters"/>
    <x v="0"/>
    <n v="165078325"/>
    <d v="2019-12-27T00:00:00"/>
    <m/>
    <m/>
    <m/>
    <s v="LONDON-4"/>
    <m/>
    <m/>
    <m/>
    <m/>
    <s v="Planning and Business Development"/>
    <x v="1"/>
    <x v="1"/>
    <x v="1"/>
  </r>
  <r>
    <s v="RYD"/>
    <s v="E35930"/>
    <s v="7308"/>
    <s v="00000"/>
    <s v="00000"/>
    <s v="000000"/>
    <s v="Estates &amp; Facilities"/>
    <s v="Legal Fees"/>
    <s v="Default"/>
    <s v="Default"/>
    <s v="Default"/>
    <n v="744.9"/>
    <d v="2020-01-01T00:00:00"/>
    <x v="0"/>
    <s v="Cost Management"/>
    <s v="Journal Import 84022126:"/>
    <s v="Cost Management A 17406290 84022126"/>
    <s v="31-JAN-2020 Receiving GBP"/>
    <d v="2020-01-31T00:00:00"/>
    <s v="SSCREPMAN,"/>
    <n v="2414"/>
    <s v="December Invoices - Capsticks General Legal Matters"/>
    <x v="0"/>
    <n v="165078325"/>
    <d v="2019-12-27T00:00:00"/>
    <m/>
    <m/>
    <m/>
    <s v="LONDON-4"/>
    <m/>
    <m/>
    <m/>
    <m/>
    <s v="Planning and Business Development"/>
    <x v="1"/>
    <x v="1"/>
    <x v="1"/>
  </r>
  <r>
    <s v="RYD"/>
    <s v="E35930"/>
    <s v="7308"/>
    <s v="00000"/>
    <s v="00000"/>
    <s v="000000"/>
    <s v="Estates &amp; Facilities"/>
    <s v="Legal Fees"/>
    <s v="Default"/>
    <s v="Default"/>
    <s v="Default"/>
    <n v="177"/>
    <d v="2020-01-01T00:00:00"/>
    <x v="0"/>
    <s v="Cost Management"/>
    <s v="Journal Import 84022126:"/>
    <s v="Cost Management A 17406290 84022126"/>
    <s v="31-JAN-2020 Receiving GBP"/>
    <d v="2020-01-31T00:00:00"/>
    <s v="SSCREPMAN,"/>
    <n v="2415"/>
    <s v="Crawley station sale. Additional  fees to reconcile further invoices.  as advised by J Flower.Please match to Po No: 165056810."/>
    <x v="0"/>
    <n v="165056810"/>
    <d v="2017-11-01T00:00:00"/>
    <m/>
    <m/>
    <m/>
    <s v="LONDON-4"/>
    <m/>
    <m/>
    <m/>
    <m/>
    <s v="Planning and Business Development"/>
    <x v="1"/>
    <x v="1"/>
    <x v="1"/>
  </r>
  <r>
    <s v="RYD"/>
    <s v="E35930"/>
    <s v="7308"/>
    <s v="00000"/>
    <s v="00000"/>
    <s v="000000"/>
    <s v="Estates &amp; Facilities"/>
    <s v="Legal Fees"/>
    <s v="Default"/>
    <s v="Default"/>
    <s v="Default"/>
    <n v="48"/>
    <d v="2020-01-01T00:00:00"/>
    <x v="0"/>
    <s v="Cost Management"/>
    <s v="Journal Import 84022126:"/>
    <s v="Cost Management A 17406290 84022126"/>
    <s v="31-JAN-2020 Receiving GBP"/>
    <d v="2020-01-31T00:00:00"/>
    <s v="SSCREPMAN,"/>
    <n v="2416"/>
    <s v="Legal and Professional Fees - Licence to Occupy At Rushmoor - Invoice 430681 (15/7/2019)"/>
    <x v="0"/>
    <n v="165078943"/>
    <d v="2019-12-27T00:00:00"/>
    <m/>
    <m/>
    <m/>
    <s v="LONDON-4"/>
    <m/>
    <m/>
    <m/>
    <m/>
    <s v="Planning and Business Development"/>
    <x v="1"/>
    <x v="1"/>
    <x v="1"/>
  </r>
  <r>
    <s v="RYD"/>
    <s v="E35930"/>
    <s v="7308"/>
    <s v="00000"/>
    <s v="00000"/>
    <s v="000000"/>
    <s v="Estates &amp; Facilities"/>
    <s v="Legal Fees"/>
    <s v="Default"/>
    <s v="Default"/>
    <s v="Default"/>
    <n v="1"/>
    <d v="2020-01-01T00:00:00"/>
    <x v="0"/>
    <s v="Cost Management"/>
    <s v="Journal Import 84022126:"/>
    <s v="Cost Management A 17406290 84022126"/>
    <s v="31-JAN-2020 Receiving GBP"/>
    <d v="2020-01-31T00:00:00"/>
    <s v="SSCREPMAN,"/>
    <n v="2417"/>
    <s v="Orbital House /Ashford 111 fit out Licence for alterations @ 1,250 plus disbursements + VAT"/>
    <x v="0"/>
    <n v="165075309"/>
    <d v="2019-09-15T00:00:00"/>
    <m/>
    <m/>
    <m/>
    <s v="LONDON-4"/>
    <m/>
    <m/>
    <m/>
    <m/>
    <s v="Planning and Business Development"/>
    <x v="1"/>
    <x v="1"/>
    <x v="1"/>
  </r>
  <r>
    <s v="RYD"/>
    <s v="E35930"/>
    <s v="7308"/>
    <s v="00000"/>
    <s v="00000"/>
    <s v="000000"/>
    <s v="Estates &amp; Facilities"/>
    <s v="Legal Fees"/>
    <s v="Default"/>
    <s v="Default"/>
    <s v="Default"/>
    <n v="26"/>
    <d v="2020-01-01T00:00:00"/>
    <x v="0"/>
    <s v="Cost Management"/>
    <s v="Journal Import 84022126:"/>
    <s v="Cost Management A 17406290 84022126"/>
    <s v="31-JAN-2020 Receiving GBP"/>
    <d v="2020-01-31T00:00:00"/>
    <s v="SSCREPMAN,"/>
    <n v="2418"/>
    <s v="Secamb - General Estates Matters - Invoice 430675 (Invoice attached)"/>
    <x v="0"/>
    <n v="165078325"/>
    <d v="2019-06-25T00:00:00"/>
    <m/>
    <m/>
    <m/>
    <s v="LONDON-4"/>
    <m/>
    <m/>
    <m/>
    <m/>
    <s v="Planning and Business Development"/>
    <x v="1"/>
    <x v="1"/>
    <x v="1"/>
  </r>
  <r>
    <s v="RYD"/>
    <s v="E35930"/>
    <s v="7308"/>
    <s v="00000"/>
    <s v="00000"/>
    <s v="000000"/>
    <s v="Estates &amp; Facilities"/>
    <s v="Legal Fees"/>
    <s v="Default"/>
    <s v="Default"/>
    <s v="Default"/>
    <n v="90"/>
    <d v="2020-01-01T00:00:00"/>
    <x v="0"/>
    <s v="Cost Management"/>
    <s v="Journal Import 84022126:"/>
    <s v="Cost Management A 17406290 84022126"/>
    <s v="31-JAN-2020 Receiving GBP"/>
    <d v="2020-01-31T00:00:00"/>
    <s v="SSCREPMAN,"/>
    <n v="2419"/>
    <s v="Secamb - General Estates Matters - Capsticks Invoice 420777 - 20/02/19"/>
    <x v="0"/>
    <n v="165075665"/>
    <d v="2019-02-26T00:00:00"/>
    <m/>
    <m/>
    <m/>
    <s v="LONDON-4"/>
    <m/>
    <m/>
    <m/>
    <m/>
    <s v="Planning and Business Development"/>
    <x v="1"/>
    <x v="1"/>
    <x v="1"/>
  </r>
  <r>
    <s v="RYD"/>
    <s v="E35930"/>
    <s v="7308"/>
    <s v="00000"/>
    <s v="00000"/>
    <s v="000000"/>
    <s v="Estates &amp; Facilities"/>
    <s v="Legal Fees"/>
    <s v="Default"/>
    <s v="Default"/>
    <s v="Default"/>
    <n v="857.4"/>
    <d v="2020-01-01T00:00:00"/>
    <x v="0"/>
    <s v="Cost Management"/>
    <s v="Journal Import 84022126:"/>
    <s v="Cost Management A 17406290 84022126"/>
    <s v="31-JAN-2020 Receiving GBP"/>
    <d v="2020-01-31T00:00:00"/>
    <s v="SSCREPMAN,"/>
    <n v="2420"/>
    <s v="Secamb - General Estates Matters - Unbilled Time - 6000"/>
    <x v="0"/>
    <n v="165078325"/>
    <d v="2019-12-09T00:00:00"/>
    <m/>
    <m/>
    <m/>
    <s v="LONDON-4"/>
    <m/>
    <m/>
    <m/>
    <m/>
    <s v="Planning and Business Development"/>
    <x v="1"/>
    <x v="1"/>
    <x v="1"/>
  </r>
  <r>
    <s v="RYD"/>
    <s v="E35930"/>
    <s v="7308"/>
    <s v="00000"/>
    <s v="00000"/>
    <s v="000000"/>
    <s v="Estates &amp; Facilities"/>
    <s v="Legal Fees"/>
    <s v="Default"/>
    <s v="Default"/>
    <s v="Default"/>
    <n v="439"/>
    <d v="2020-01-01T00:00:00"/>
    <x v="0"/>
    <s v="Cost Management"/>
    <s v="Journal Import 84022126:"/>
    <s v="Cost Management A 17406290 84022126"/>
    <s v="31-JAN-2020 Receiving GBP"/>
    <d v="2020-01-31T00:00:00"/>
    <s v="SSCREPMAN,"/>
    <n v="2421"/>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112"/>
    <d v="2020-01-01T00:00:00"/>
    <x v="0"/>
    <s v="Cost Management"/>
    <s v="Journal Import 84022126:"/>
    <s v="Cost Management A 17406290 84022126"/>
    <s v="31-JAN-2020 Receiving GBP"/>
    <d v="2020-01-31T00:00:00"/>
    <s v="SSCREPMAN,"/>
    <n v="2422"/>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369.75"/>
    <d v="2020-01-01T00:00:00"/>
    <x v="0"/>
    <s v="Cost Management"/>
    <s v="Journal Import 84022126:"/>
    <s v="Cost Management A 17406290 84022126"/>
    <s v="31-JAN-2020 Receiving GBP"/>
    <d v="2020-01-31T00:00:00"/>
    <s v="SSCREPMAN,"/>
    <n v="2423"/>
    <s v="Secamb - General Estates Matters - Blanket Order - April 2019 - March 2020 - Top up to cover outstanding invoices"/>
    <x v="0"/>
    <n v="165078325"/>
    <d v="2020-01-20T00:00:00"/>
    <m/>
    <m/>
    <m/>
    <s v="LONDON-4"/>
    <m/>
    <m/>
    <m/>
    <m/>
    <s v="Planning and Business Development"/>
    <x v="1"/>
    <x v="1"/>
    <x v="1"/>
  </r>
  <r>
    <s v="RYD"/>
    <s v="E35930"/>
    <s v="7308"/>
    <s v="00000"/>
    <s v="00000"/>
    <s v="000000"/>
    <s v="Estates &amp; Facilities"/>
    <s v="Legal Fees"/>
    <s v="Default"/>
    <s v="Default"/>
    <s v="Default"/>
    <n v="14"/>
    <d v="2020-02-01T00:00:00"/>
    <x v="2"/>
    <s v="Spreadsheet"/>
    <s v="SBS RYD JAN-20 VAT ADJUSTMENT JOURNAL"/>
    <s v="Spreadsheet A 17612992 85017998"/>
    <s v="SBS RYD JAN-20 VAT ADJUSTMENT JOURNAL Adjustment GBP"/>
    <d v="2020-02-28T00:00:00"/>
    <s v="SSC BLATTI, FRANCESCO"/>
    <n v="1751"/>
    <s v="CAPSTICKS SOLICITORS-OR12_835-403652-14-http://nww.docserv.wyss.nhs.uk/synergyiim/dist/?val=663317_5505829_20180807180436"/>
    <x v="33"/>
    <m/>
    <d v="2020-02-28T00:00:00"/>
    <m/>
    <s v="CAPSTICKS SOLICITORS-OR12_835-403652-14-"/>
    <m/>
    <m/>
    <s v="http://nww.docserv.wyss.nhs.uk/synergyiim/dist/?val=663317_5505829_20180807180436"/>
    <m/>
    <m/>
    <m/>
    <s v="Planning and Business Development"/>
    <x v="1"/>
    <x v="1"/>
    <x v="1"/>
  </r>
  <r>
    <s v="RYD"/>
    <s v="E35930"/>
    <s v="7308"/>
    <s v="00000"/>
    <s v="00000"/>
    <s v="000000"/>
    <s v="Estates &amp; Facilities"/>
    <s v="Legal Fees"/>
    <s v="Default"/>
    <s v="Default"/>
    <s v="Default"/>
    <n v="14.2"/>
    <d v="2020-02-01T00:00:00"/>
    <x v="2"/>
    <s v="Spreadsheet"/>
    <s v="SBS RYD JAN-20 VAT ADJUSTMENT JOURNAL"/>
    <s v="Spreadsheet A 17612992 85017998"/>
    <s v="SBS RYD JAN-20 VAT ADJUSTMENT JOURNAL Adjustment GBP"/>
    <d v="2020-02-28T00:00:00"/>
    <s v="SSC BLATTI, FRANCESCO"/>
    <n v="1752"/>
    <s v="CAPSTICKS SOLICITORS-448024-0-https://nww.einvoice-prod.sbs.nhs.uk:8179/invoicepdf/a3763f1b-45fc-5bdb-9468-7695a7e8a439"/>
    <x v="33"/>
    <m/>
    <d v="2020-02-28T00:00:00"/>
    <m/>
    <s v="CAPSTICKS SOLICITORS-448024-0-"/>
    <m/>
    <m/>
    <s v="https://nww.einvoice-prod.sbs.nhs.uk:8179/invoicepdf/a3763f1b-45fc-5bdb-9468-7695a7e8a439"/>
    <m/>
    <m/>
    <m/>
    <s v="Planning and Business Development"/>
    <x v="1"/>
    <x v="1"/>
    <x v="1"/>
  </r>
  <r>
    <s v="RYD"/>
    <s v="E35930"/>
    <s v="7308"/>
    <s v="00000"/>
    <s v="00000"/>
    <s v="000000"/>
    <s v="Estates &amp; Facilities"/>
    <s v="Legal Fees"/>
    <s v="Default"/>
    <s v="Default"/>
    <s v="Default"/>
    <n v="16"/>
    <d v="2020-02-01T00:00:00"/>
    <x v="2"/>
    <s v="Spreadsheet"/>
    <s v="SBS RYD JAN-20 VAT ADJUSTMENT JOURNAL"/>
    <s v="Spreadsheet A 17612992 85017998"/>
    <s v="SBS RYD JAN-20 VAT ADJUSTMENT JOURNAL Adjustment GBP"/>
    <d v="2020-02-28T00:00:00"/>
    <s v="SSC BLATTI, FRANCESCO"/>
    <n v="1753"/>
    <s v="CAPSTICKS SOLICITORS-448033-0-https://nww.einvoice-prod.sbs.nhs.uk:8179/invoicepdf/3a88f62d-a7ed-5a0e-92a9-03c67865961c"/>
    <x v="33"/>
    <m/>
    <d v="2020-02-28T00:00:00"/>
    <m/>
    <s v="CAPSTICKS SOLICITORS-448033-0-"/>
    <m/>
    <m/>
    <s v="https://nww.einvoice-prod.sbs.nhs.uk:8179/invoicepdf/3a88f62d-a7ed-5a0e-92a9-03c67865961c"/>
    <m/>
    <m/>
    <m/>
    <s v="Planning and Business Development"/>
    <x v="1"/>
    <x v="1"/>
    <x v="1"/>
  </r>
  <r>
    <s v="RYD"/>
    <s v="E35930"/>
    <s v="7308"/>
    <s v="00000"/>
    <s v="00000"/>
    <s v="000000"/>
    <s v="Estates &amp; Facilities"/>
    <s v="Legal Fees"/>
    <s v="Default"/>
    <s v="Default"/>
    <s v="Default"/>
    <n v="19.2"/>
    <d v="2020-02-01T00:00:00"/>
    <x v="2"/>
    <s v="Spreadsheet"/>
    <s v="SBS RYD JAN-20 VAT ADJUSTMENT JOURNAL"/>
    <s v="Spreadsheet A 17612992 85017998"/>
    <s v="SBS RYD JAN-20 VAT ADJUSTMENT JOURNAL Adjustment GBP"/>
    <d v="2020-02-28T00:00:00"/>
    <s v="SSC BLATTI, FRANCESCO"/>
    <n v="1754"/>
    <s v="CAPSTICKS SOLICITORS-430675-0-https://nww.einvoice-prod.sbs.nhs.uk:8179/invoicepdf/f4e5d0f8-7d5d-564a-a337-90aaa3092479"/>
    <x v="33"/>
    <m/>
    <d v="2020-02-28T00:00:00"/>
    <m/>
    <s v="CAPSTICKS SOLICITORS-430675-0-"/>
    <m/>
    <m/>
    <s v="https://nww.einvoice-prod.sbs.nhs.uk:8179/invoicepdf/f4e5d0f8-7d5d-564a-a337-90aaa3092479"/>
    <m/>
    <m/>
    <m/>
    <s v="Planning and Business Development"/>
    <x v="1"/>
    <x v="1"/>
    <x v="1"/>
  </r>
  <r>
    <s v="RYD"/>
    <s v="E35930"/>
    <s v="7308"/>
    <s v="00000"/>
    <s v="00000"/>
    <s v="000000"/>
    <s v="Estates &amp; Facilities"/>
    <s v="Legal Fees"/>
    <s v="Default"/>
    <s v="Default"/>
    <s v="Default"/>
    <n v="19.2"/>
    <d v="2020-02-01T00:00:00"/>
    <x v="2"/>
    <s v="Spreadsheet"/>
    <s v="SBS RYD JAN-20 VAT ADJUSTMENT JOURNAL"/>
    <s v="Spreadsheet A 17612992 85017998"/>
    <s v="SBS RYD JAN-20 VAT ADJUSTMENT JOURNAL Adjustment GBP"/>
    <d v="2020-02-28T00:00:00"/>
    <s v="SSC BLATTI, FRANCESCO"/>
    <n v="1755"/>
    <s v="CAPSTICKS SOLICITORS-448026-0-https://nww.einvoice-prod.sbs.nhs.uk:8179/invoicepdf/126bc466-7b24-5774-b240-b620727570ef"/>
    <x v="33"/>
    <m/>
    <d v="2020-02-28T00:00:00"/>
    <m/>
    <s v="CAPSTICKS SOLICITORS-448026-0-"/>
    <m/>
    <m/>
    <s v="https://nww.einvoice-prod.sbs.nhs.uk:8179/invoicepdf/126bc466-7b24-5774-b240-b620727570ef"/>
    <m/>
    <m/>
    <m/>
    <s v="Planning and Business Development"/>
    <x v="1"/>
    <x v="1"/>
    <x v="1"/>
  </r>
  <r>
    <s v="RYD"/>
    <s v="E35930"/>
    <s v="7308"/>
    <s v="00000"/>
    <s v="00000"/>
    <s v="000000"/>
    <s v="Estates &amp; Facilities"/>
    <s v="Legal Fees"/>
    <s v="Default"/>
    <s v="Default"/>
    <s v="Default"/>
    <n v="26.8"/>
    <d v="2020-02-01T00:00:00"/>
    <x v="2"/>
    <s v="Spreadsheet"/>
    <s v="SBS RYD JAN-20 VAT ADJUSTMENT JOURNAL"/>
    <s v="Spreadsheet A 17612992 85017998"/>
    <s v="SBS RYD JAN-20 VAT ADJUSTMENT JOURNAL Adjustment GBP"/>
    <d v="2020-02-28T00:00:00"/>
    <s v="SSC BLATTI, FRANCESCO"/>
    <n v="1756"/>
    <s v="CAPSTICKS SOLICITORS-430670-0-https://nww.einvoice-prod.sbs.nhs.uk:8179/invoicepdf/1f9c7649-da9a-5b8b-8b13-9f5bae26c2f1"/>
    <x v="33"/>
    <m/>
    <d v="2020-02-28T00:00:00"/>
    <m/>
    <s v="CAPSTICKS SOLICITORS-430670-0-"/>
    <m/>
    <m/>
    <s v="https://nww.einvoice-prod.sbs.nhs.uk:8179/invoicepdf/1f9c7649-da9a-5b8b-8b13-9f5bae26c2f1"/>
    <m/>
    <m/>
    <m/>
    <s v="Planning and Business Development"/>
    <x v="1"/>
    <x v="1"/>
    <x v="1"/>
  </r>
  <r>
    <s v="RYD"/>
    <s v="E35930"/>
    <s v="7308"/>
    <s v="00000"/>
    <s v="00000"/>
    <s v="000000"/>
    <s v="Estates &amp; Facilities"/>
    <s v="Legal Fees"/>
    <s v="Default"/>
    <s v="Default"/>
    <s v="Default"/>
    <n v="26.8"/>
    <d v="2020-02-01T00:00:00"/>
    <x v="2"/>
    <s v="Spreadsheet"/>
    <s v="SBS RYD JAN-20 VAT ADJUSTMENT JOURNAL"/>
    <s v="Spreadsheet A 17612992 85017998"/>
    <s v="SBS RYD JAN-20 VAT ADJUSTMENT JOURNAL Adjustment GBP"/>
    <d v="2020-02-28T00:00:00"/>
    <s v="SSC BLATTI, FRANCESCO"/>
    <n v="1757"/>
    <s v="CAPSTICKS SOLICITORS-450064-0-https://nww.einvoice-prod.sbs.nhs.uk:8179/invoicepdf/1d1e6b57-589c-5495-9f70-e8670a4d122d"/>
    <x v="33"/>
    <m/>
    <d v="2020-02-28T00:00:00"/>
    <m/>
    <s v="CAPSTICKS SOLICITORS-450064-0-"/>
    <m/>
    <m/>
    <s v="https://nww.einvoice-prod.sbs.nhs.uk:8179/invoicepdf/1d1e6b57-589c-5495-9f70-e8670a4d122d"/>
    <m/>
    <m/>
    <m/>
    <s v="Planning and Business Development"/>
    <x v="1"/>
    <x v="1"/>
    <x v="1"/>
  </r>
  <r>
    <s v="RYD"/>
    <s v="E35930"/>
    <s v="7308"/>
    <s v="00000"/>
    <s v="00000"/>
    <s v="000000"/>
    <s v="Estates &amp; Facilities"/>
    <s v="Legal Fees"/>
    <s v="Default"/>
    <s v="Default"/>
    <s v="Default"/>
    <n v="28.8"/>
    <d v="2020-02-01T00:00:00"/>
    <x v="2"/>
    <s v="Spreadsheet"/>
    <s v="SBS RYD JAN-20 VAT ADJUSTMENT JOURNAL"/>
    <s v="Spreadsheet A 17612992 85017998"/>
    <s v="SBS RYD JAN-20 VAT ADJUSTMENT JOURNAL Adjustment GBP"/>
    <d v="2020-02-28T00:00:00"/>
    <s v="SSC BLATTI, FRANCESCO"/>
    <n v="1758"/>
    <s v="CAPSTICKS SOLICITORS-433316-0-https://nww.einvoice-prod.sbs.nhs.uk:8179/invoicepdf/dcceb45c-be72-502b-9723-a3c359645ec2"/>
    <x v="33"/>
    <m/>
    <d v="2020-02-28T00:00:00"/>
    <m/>
    <s v="CAPSTICKS SOLICITORS-433316-0-"/>
    <m/>
    <m/>
    <s v="https://nww.einvoice-prod.sbs.nhs.uk:8179/invoicepdf/dcceb45c-be72-502b-9723-a3c359645ec2"/>
    <m/>
    <m/>
    <m/>
    <s v="Planning and Business Development"/>
    <x v="1"/>
    <x v="1"/>
    <x v="1"/>
  </r>
  <r>
    <s v="RYD"/>
    <s v="E35930"/>
    <s v="7308"/>
    <s v="00000"/>
    <s v="00000"/>
    <s v="000000"/>
    <s v="Estates &amp; Facilities"/>
    <s v="Legal Fees"/>
    <s v="Default"/>
    <s v="Default"/>
    <s v="Default"/>
    <n v="42.08"/>
    <d v="2020-02-01T00:00:00"/>
    <x v="2"/>
    <s v="Spreadsheet"/>
    <s v="SBS RYD JAN-20 VAT ADJUSTMENT JOURNAL"/>
    <s v="Spreadsheet A 17612992 85017998"/>
    <s v="SBS RYD JAN-20 VAT ADJUSTMENT JOURNAL Adjustment GBP"/>
    <d v="2020-02-28T00:00:00"/>
    <s v="SSC BLATTI, FRANCESCO"/>
    <n v="1759"/>
    <s v="CAPSTICKS SOLICITORS-448032-0-https://nww.einvoice-prod.sbs.nhs.uk:8179/invoicepdf/75d18f5d-ef02-5fbf-a3a5-4a0cbea399e3"/>
    <x v="33"/>
    <m/>
    <d v="2020-02-28T00:00:00"/>
    <m/>
    <s v="CAPSTICKS SOLICITORS-448032-0-"/>
    <m/>
    <m/>
    <s v="https://nww.einvoice-prod.sbs.nhs.uk:8179/invoicepdf/75d18f5d-ef02-5fbf-a3a5-4a0cbea399e3"/>
    <m/>
    <m/>
    <m/>
    <s v="Planning and Business Development"/>
    <x v="1"/>
    <x v="1"/>
    <x v="1"/>
  </r>
  <r>
    <s v="RYD"/>
    <s v="E35930"/>
    <s v="7308"/>
    <s v="00000"/>
    <s v="00000"/>
    <s v="000000"/>
    <s v="Estates &amp; Facilities"/>
    <s v="Legal Fees"/>
    <s v="Default"/>
    <s v="Default"/>
    <s v="Default"/>
    <n v="50.2"/>
    <d v="2020-02-01T00:00:00"/>
    <x v="2"/>
    <s v="Spreadsheet"/>
    <s v="SBS RYD JAN-20 VAT ADJUSTMENT JOURNAL"/>
    <s v="Spreadsheet A 17612992 85017998"/>
    <s v="SBS RYD JAN-20 VAT ADJUSTMENT JOURNAL Adjustment GBP"/>
    <d v="2020-02-28T00:00:00"/>
    <s v="SSC BLATTI, FRANCESCO"/>
    <n v="1760"/>
    <s v="CAPSTICKS SOLICITORS-444512-0-https://nww.einvoice-prod.sbs.nhs.uk:8179/invoicepdf/87226b88-d361-5d2f-91a1-da0f6e757e80"/>
    <x v="33"/>
    <m/>
    <d v="2020-02-28T00:00:00"/>
    <m/>
    <s v="CAPSTICKS SOLICITORS-444512-0-"/>
    <m/>
    <m/>
    <s v="https://nww.einvoice-prod.sbs.nhs.uk:8179/invoicepdf/87226b88-d361-5d2f-91a1-da0f6e757e80"/>
    <m/>
    <m/>
    <m/>
    <s v="Planning and Business Development"/>
    <x v="1"/>
    <x v="1"/>
    <x v="1"/>
  </r>
  <r>
    <s v="RYD"/>
    <s v="E35930"/>
    <s v="7308"/>
    <s v="00000"/>
    <s v="00000"/>
    <s v="000000"/>
    <s v="Estates &amp; Facilities"/>
    <s v="Legal Fees"/>
    <s v="Default"/>
    <s v="Default"/>
    <s v="Default"/>
    <n v="75.8"/>
    <d v="2020-02-01T00:00:00"/>
    <x v="2"/>
    <s v="Spreadsheet"/>
    <s v="SBS RYD JAN-20 VAT ADJUSTMENT JOURNAL"/>
    <s v="Spreadsheet A 17612992 85017998"/>
    <s v="SBS RYD JAN-20 VAT ADJUSTMENT JOURNAL Adjustment GBP"/>
    <d v="2020-02-28T00:00:00"/>
    <s v="SSC BLATTI, FRANCESCO"/>
    <n v="1761"/>
    <s v="CAPSTICKS SOLICITORS-444520-0-https://nww.einvoice-prod.sbs.nhs.uk:8179/invoicepdf/0ff204f5-3a77-50d6-914e-ebd7d8466fc4"/>
    <x v="33"/>
    <m/>
    <d v="2020-02-28T00:00:00"/>
    <m/>
    <s v="CAPSTICKS SOLICITORS-444520-0-"/>
    <m/>
    <m/>
    <s v="https://nww.einvoice-prod.sbs.nhs.uk:8179/invoicepdf/0ff204f5-3a77-50d6-914e-ebd7d8466fc4"/>
    <m/>
    <m/>
    <m/>
    <s v="Planning and Business Development"/>
    <x v="1"/>
    <x v="1"/>
    <x v="1"/>
  </r>
  <r>
    <s v="RYD"/>
    <s v="E35930"/>
    <s v="7308"/>
    <s v="00000"/>
    <s v="00000"/>
    <s v="000000"/>
    <s v="Estates &amp; Facilities"/>
    <s v="Legal Fees"/>
    <s v="Default"/>
    <s v="Default"/>
    <s v="Default"/>
    <n v="89.8"/>
    <d v="2020-02-01T00:00:00"/>
    <x v="2"/>
    <s v="Spreadsheet"/>
    <s v="SBS RYD JAN-20 VAT ADJUSTMENT JOURNAL"/>
    <s v="Spreadsheet A 17612992 85017998"/>
    <s v="SBS RYD JAN-20 VAT ADJUSTMENT JOURNAL Adjustment GBP"/>
    <d v="2020-02-28T00:00:00"/>
    <s v="SSC BLATTI, FRANCESCO"/>
    <n v="1762"/>
    <s v="CAPSTICKS SOLICITORS-448029-0-https://nww.einvoice-prod.sbs.nhs.uk:8179/invoicepdf/9b861286-7492-5a2b-9e05-224b10916ceb"/>
    <x v="33"/>
    <m/>
    <d v="2020-02-28T00:00:00"/>
    <m/>
    <s v="CAPSTICKS SOLICITORS-448029-0-"/>
    <m/>
    <m/>
    <s v="https://nww.einvoice-prod.sbs.nhs.uk:8179/invoicepdf/9b861286-7492-5a2b-9e05-224b10916ceb"/>
    <m/>
    <m/>
    <m/>
    <s v="Planning and Business Development"/>
    <x v="1"/>
    <x v="1"/>
    <x v="1"/>
  </r>
  <r>
    <s v="RYD"/>
    <s v="E35930"/>
    <s v="7308"/>
    <s v="00000"/>
    <s v="00000"/>
    <s v="000000"/>
    <s v="Estates &amp; Facilities"/>
    <s v="Legal Fees"/>
    <s v="Default"/>
    <s v="Default"/>
    <s v="Default"/>
    <n v="98"/>
    <d v="2020-02-01T00:00:00"/>
    <x v="2"/>
    <s v="Spreadsheet"/>
    <s v="SBS RYD JAN-20 VAT ADJUSTMENT JOURNAL"/>
    <s v="Spreadsheet A 17612992 85017998"/>
    <s v="SBS RYD JAN-20 VAT ADJUSTMENT JOURNAL Adjustment GBP"/>
    <d v="2020-02-28T00:00:00"/>
    <s v="SSC BLATTI, FRANCESCO"/>
    <n v="1763"/>
    <s v="CAPSTICKS SOLICITORS-444516-0-https://nww.einvoice-prod.sbs.nhs.uk:8179/invoicepdf/34f73baa-0f84-51e6-8a77-e985c0610fdd"/>
    <x v="33"/>
    <m/>
    <d v="2020-02-28T00:00:00"/>
    <m/>
    <s v="CAPSTICKS SOLICITORS-444516-0-"/>
    <m/>
    <m/>
    <s v="https://nww.einvoice-prod.sbs.nhs.uk:8179/invoicepdf/34f73baa-0f84-51e6-8a77-e985c0610fdd"/>
    <m/>
    <m/>
    <m/>
    <s v="Planning and Business Development"/>
    <x v="1"/>
    <x v="1"/>
    <x v="1"/>
  </r>
  <r>
    <s v="RYD"/>
    <s v="E35930"/>
    <s v="7308"/>
    <s v="00000"/>
    <s v="00000"/>
    <s v="000000"/>
    <s v="Estates &amp; Facilities"/>
    <s v="Legal Fees"/>
    <s v="Default"/>
    <s v="Default"/>
    <s v="Default"/>
    <n v="126.02"/>
    <d v="2020-02-01T00:00:00"/>
    <x v="2"/>
    <s v="Spreadsheet"/>
    <s v="SBS RYD JAN-20 VAT ADJUSTMENT JOURNAL"/>
    <s v="Spreadsheet A 17612992 85017998"/>
    <s v="SBS RYD JAN-20 VAT ADJUSTMENT JOURNAL Adjustment GBP"/>
    <d v="2020-02-28T00:00:00"/>
    <s v="SSC BLATTI, FRANCESCO"/>
    <n v="1764"/>
    <s v="CAPSTICKS SOLICITORS-444517-0-https://nww.einvoice-prod.sbs.nhs.uk:8179/invoicepdf/167ca2f0-cef9-5ebc-85f2-7018177b8d9e"/>
    <x v="33"/>
    <m/>
    <d v="2020-02-28T00:00:00"/>
    <m/>
    <s v="CAPSTICKS SOLICITORS-444517-0-"/>
    <m/>
    <m/>
    <s v="https://nww.einvoice-prod.sbs.nhs.uk:8179/invoicepdf/167ca2f0-cef9-5ebc-85f2-7018177b8d9e"/>
    <m/>
    <m/>
    <m/>
    <s v="Planning and Business Development"/>
    <x v="1"/>
    <x v="1"/>
    <x v="1"/>
  </r>
  <r>
    <s v="RYD"/>
    <s v="E35930"/>
    <s v="7308"/>
    <s v="00000"/>
    <s v="00000"/>
    <s v="000000"/>
    <s v="Estates &amp; Facilities"/>
    <s v="Legal Fees"/>
    <s v="Default"/>
    <s v="Default"/>
    <s v="Default"/>
    <n v="205.6"/>
    <d v="2020-02-01T00:00:00"/>
    <x v="2"/>
    <s v="Spreadsheet"/>
    <s v="SBS RYD JAN-20 VAT ADJUSTMENT JOURNAL"/>
    <s v="Spreadsheet A 17612992 85017998"/>
    <s v="SBS RYD JAN-20 VAT ADJUSTMENT JOURNAL Adjustment GBP"/>
    <d v="2020-02-28T00:00:00"/>
    <s v="SSC BLATTI, FRANCESCO"/>
    <n v="1765"/>
    <s v="CAPSTICKS SOLICITORS-448030-0-https://nww.einvoice-prod.sbs.nhs.uk:8179/invoicepdf/77647c3b-104f-5f10-8e44-d4e5e4264d7a"/>
    <x v="33"/>
    <m/>
    <d v="2020-02-28T00:00:00"/>
    <m/>
    <s v="CAPSTICKS SOLICITORS-448030-0-"/>
    <m/>
    <m/>
    <s v="https://nww.einvoice-prod.sbs.nhs.uk:8179/invoicepdf/77647c3b-104f-5f10-8e44-d4e5e4264d7a"/>
    <m/>
    <m/>
    <m/>
    <s v="Planning and Business Development"/>
    <x v="1"/>
    <x v="1"/>
    <x v="1"/>
  </r>
  <r>
    <s v="RYD"/>
    <s v="E35930"/>
    <s v="7308"/>
    <s v="00000"/>
    <s v="00000"/>
    <s v="000000"/>
    <s v="Estates &amp; Facilities"/>
    <s v="Legal Fees"/>
    <s v="Default"/>
    <s v="Default"/>
    <s v="Default"/>
    <n v="294.58999999999997"/>
    <d v="2020-02-01T00:00:00"/>
    <x v="2"/>
    <s v="Spreadsheet"/>
    <s v="SBS RYD JAN-20 VAT ADJUSTMENT JOURNAL"/>
    <s v="Spreadsheet A 17612992 85017998"/>
    <s v="SBS RYD JAN-20 VAT ADJUSTMENT JOURNAL Adjustment GBP"/>
    <d v="2020-02-28T00:00:00"/>
    <s v="SSC BLATTI, FRANCESCO"/>
    <n v="1766"/>
    <s v="CAPSTICKS SOLICITORS-444517-0-https://nww.einvoice-prod.sbs.nhs.uk:8179/invoicepdf/167ca2f0-cef9-5ebc-85f2-7018177b8d9e"/>
    <x v="33"/>
    <m/>
    <d v="2020-02-28T00:00:00"/>
    <m/>
    <s v="CAPSTICKS SOLICITORS-444517-0-"/>
    <m/>
    <m/>
    <s v="https://nww.einvoice-prod.sbs.nhs.uk:8179/invoicepdf/167ca2f0-cef9-5ebc-85f2-7018177b8d9e"/>
    <m/>
    <m/>
    <m/>
    <s v="Planning and Business Development"/>
    <x v="1"/>
    <x v="1"/>
    <x v="1"/>
  </r>
  <r>
    <s v="RYD"/>
    <s v="E35930"/>
    <s v="7308"/>
    <s v="00000"/>
    <s v="00000"/>
    <s v="000000"/>
    <s v="Estates &amp; Facilities"/>
    <s v="Legal Fees"/>
    <s v="Default"/>
    <s v="Default"/>
    <s v="Default"/>
    <n v="319"/>
    <d v="2020-02-01T00:00:00"/>
    <x v="2"/>
    <s v="Spreadsheet"/>
    <s v="SBS RYD JAN-20 VAT ADJUSTMENT JOURNAL"/>
    <s v="Spreadsheet A 17612992 85017998"/>
    <s v="SBS RYD JAN-20 VAT ADJUSTMENT JOURNAL Adjustment GBP"/>
    <d v="2020-02-28T00:00:00"/>
    <s v="SSC BLATTI, FRANCESCO"/>
    <n v="1767"/>
    <s v="CAPSTICKS SOLICITORS-433660-0-https://nww.einvoice-prod.sbs.nhs.uk:8179/invoicepdf/8ef7c526-cd74-5f32-b506-60351e6dfe25"/>
    <x v="33"/>
    <m/>
    <d v="2020-02-28T00:00:00"/>
    <m/>
    <s v="CAPSTICKS SOLICITORS-433660-0-"/>
    <m/>
    <m/>
    <s v="https://nww.einvoice-prod.sbs.nhs.uk:8179/invoicepdf/8ef7c526-cd74-5f32-b506-60351e6dfe25"/>
    <m/>
    <m/>
    <m/>
    <s v="Planning and Business Development"/>
    <x v="1"/>
    <x v="1"/>
    <x v="1"/>
  </r>
  <r>
    <s v="RYD"/>
    <s v="E35930"/>
    <s v="7308"/>
    <s v="00000"/>
    <s v="00000"/>
    <s v="000000"/>
    <s v="Estates &amp; Facilities"/>
    <s v="Legal Fees"/>
    <s v="Default"/>
    <s v="Default"/>
    <s v="Default"/>
    <n v="330.6"/>
    <d v="2020-02-01T00:00:00"/>
    <x v="2"/>
    <s v="Spreadsheet"/>
    <s v="SBS RYD JAN-20 VAT ADJUSTMENT JOURNAL"/>
    <s v="Spreadsheet A 17612992 85017998"/>
    <s v="SBS RYD JAN-20 VAT ADJUSTMENT JOURNAL Adjustment GBP"/>
    <d v="2020-02-28T00:00:00"/>
    <s v="SSC BLATTI, FRANCESCO"/>
    <n v="1768"/>
    <s v="CAPSTICKS SOLICITORS-444507-0-https://nww.einvoice-prod.sbs.nhs.uk:8179/invoicepdf/411cf721-3a67-5e97-9486-ea854df15017"/>
    <x v="33"/>
    <m/>
    <d v="2020-02-28T00:00:00"/>
    <m/>
    <s v="CAPSTICKS SOLICITORS-444507-0-"/>
    <m/>
    <m/>
    <s v="https://nww.einvoice-prod.sbs.nhs.uk:8179/invoicepdf/411cf721-3a67-5e97-9486-ea854df15017"/>
    <m/>
    <m/>
    <m/>
    <s v="Planning and Business Development"/>
    <x v="1"/>
    <x v="1"/>
    <x v="1"/>
  </r>
  <r>
    <s v="RYD"/>
    <s v="E35930"/>
    <s v="7308"/>
    <s v="00000"/>
    <s v="00000"/>
    <s v="000000"/>
    <s v="Estates &amp; Facilities"/>
    <s v="Legal Fees"/>
    <s v="Default"/>
    <s v="Default"/>
    <s v="Default"/>
    <n v="966.4"/>
    <d v="2020-02-01T00:00:00"/>
    <x v="2"/>
    <s v="Spreadsheet"/>
    <s v="SBS RYD JAN-20 VAT ADJUSTMENT JOURNAL"/>
    <s v="Spreadsheet A 17612992 85017998"/>
    <s v="SBS RYD JAN-20 VAT ADJUSTMENT JOURNAL Adjustment GBP"/>
    <d v="2020-02-28T00:00:00"/>
    <s v="SSC BLATTI, FRANCESCO"/>
    <n v="1769"/>
    <s v="CAPSTICKS SOLICITORS-444518-0-https://nww.einvoice-prod.sbs.nhs.uk:8179/invoicepdf/5e1e5b5c-ae47-5692-b4e0-4cd8124d2079"/>
    <x v="33"/>
    <m/>
    <d v="2020-02-28T00:00:00"/>
    <m/>
    <s v="CAPSTICKS SOLICITORS-444518-0-"/>
    <m/>
    <m/>
    <s v="https://nww.einvoice-prod.sbs.nhs.uk:8179/invoicepdf/5e1e5b5c-ae47-5692-b4e0-4cd8124d2079"/>
    <m/>
    <m/>
    <m/>
    <s v="Planning and Business Development"/>
    <x v="1"/>
    <x v="1"/>
    <x v="1"/>
  </r>
  <r>
    <s v="RYD"/>
    <s v="E35930"/>
    <s v="7308"/>
    <s v="00000"/>
    <s v="00000"/>
    <s v="000000"/>
    <s v="Estates &amp; Facilities"/>
    <s v="Legal Fees"/>
    <s v="Default"/>
    <s v="Default"/>
    <s v="Default"/>
    <n v="-0.6"/>
    <d v="2020-02-01T00:00:00"/>
    <x v="2"/>
    <s v="Spreadsheet"/>
    <s v="SBS RYD JAN-20 VAT ADJUSTMENT JOURNAL"/>
    <s v="Spreadsheet A 17612992 85017998"/>
    <s v="SBS RYD JAN-20 VAT ADJUSTMENT JOURNAL Adjustment GBP"/>
    <d v="2020-02-28T00:00:00"/>
    <s v="SSC BLATTI, FRANCESCO"/>
    <n v="1770"/>
    <s v="CAPSTICKS SOLICITORS-444512-0-https://nww.einvoice-prod.sbs.nhs.uk:8179/invoicepdf/87226b88-d361-5d2f-91a1-da0f6e757e80"/>
    <x v="33"/>
    <m/>
    <d v="2020-02-28T00:00:00"/>
    <m/>
    <s v="CAPSTICKS SOLICITORS-444512-0-"/>
    <m/>
    <m/>
    <s v="https://nww.einvoice-prod.sbs.nhs.uk:8179/invoicepdf/87226b88-d361-5d2f-91a1-da0f6e757e80"/>
    <m/>
    <m/>
    <m/>
    <s v="Planning and Business Development"/>
    <x v="1"/>
    <x v="1"/>
    <x v="1"/>
  </r>
  <r>
    <s v="RYD"/>
    <s v="E35930"/>
    <s v="7308"/>
    <s v="00000"/>
    <s v="00000"/>
    <s v="000000"/>
    <s v="Estates &amp; Facilities"/>
    <s v="Legal Fees"/>
    <s v="Default"/>
    <s v="Default"/>
    <s v="Default"/>
    <n v="-19.2"/>
    <d v="2020-02-01T00:00:00"/>
    <x v="2"/>
    <s v="Spreadsheet"/>
    <s v="SBS RYD JAN-20 VAT ADJUSTMENT JOURNAL"/>
    <s v="Spreadsheet A 17612992 85017998"/>
    <s v="SBS RYD JAN-20 VAT ADJUSTMENT JOURNAL Adjustment GBP"/>
    <d v="2020-02-28T00:00:00"/>
    <s v="SSC BLATTI, FRANCESCO"/>
    <n v="1771"/>
    <s v="CAPSTICKS SOLICITORS-430675-0-https://nww.einvoice-prod.sbs.nhs.uk:8179/invoicepdf/f4e5d0f8-7d5d-564a-a337-90aaa3092479"/>
    <x v="33"/>
    <m/>
    <d v="2020-02-28T00:00:00"/>
    <m/>
    <s v="CAPSTICKS SOLICITORS-430675-0-"/>
    <m/>
    <m/>
    <s v="https://nww.einvoice-prod.sbs.nhs.uk:8179/invoicepdf/f4e5d0f8-7d5d-564a-a337-90aaa3092479"/>
    <m/>
    <m/>
    <m/>
    <s v="Planning and Business Development"/>
    <x v="1"/>
    <x v="1"/>
    <x v="1"/>
  </r>
  <r>
    <s v="RYD"/>
    <s v="E35930"/>
    <s v="7308"/>
    <s v="00000"/>
    <s v="00000"/>
    <s v="000000"/>
    <s v="Estates &amp; Facilities"/>
    <s v="Legal Fees"/>
    <s v="Default"/>
    <s v="Default"/>
    <s v="Default"/>
    <n v="-28.8"/>
    <d v="2020-02-01T00:00:00"/>
    <x v="2"/>
    <s v="Spreadsheet"/>
    <s v="SBS RYD JAN-20 VAT ADJUSTMENT JOURNAL"/>
    <s v="Spreadsheet A 17612992 85017998"/>
    <s v="SBS RYD JAN-20 VAT ADJUSTMENT JOURNAL Adjustment GBP"/>
    <d v="2020-02-28T00:00:00"/>
    <s v="SSC BLATTI, FRANCESCO"/>
    <n v="1772"/>
    <s v="CAPSTICKS SOLICITORS-433316-0-https://nww.einvoice-prod.sbs.nhs.uk:8179/invoicepdf/dcceb45c-be72-502b-9723-a3c359645ec2"/>
    <x v="33"/>
    <m/>
    <d v="2020-02-28T00:00:00"/>
    <m/>
    <s v="CAPSTICKS SOLICITORS-433316-0-"/>
    <m/>
    <m/>
    <s v="https://nww.einvoice-prod.sbs.nhs.uk:8179/invoicepdf/dcceb45c-be72-502b-9723-a3c359645ec2"/>
    <m/>
    <m/>
    <m/>
    <s v="Planning and Business Development"/>
    <x v="1"/>
    <x v="1"/>
    <x v="1"/>
  </r>
  <r>
    <s v="RYD"/>
    <s v="E35930"/>
    <s v="7308"/>
    <s v="00000"/>
    <s v="00000"/>
    <s v="000000"/>
    <s v="Estates &amp; Facilities"/>
    <s v="Legal Fees"/>
    <s v="Default"/>
    <s v="Default"/>
    <s v="Default"/>
    <n v="-49.6"/>
    <d v="2020-02-01T00:00:00"/>
    <x v="2"/>
    <s v="Spreadsheet"/>
    <s v="SBS RYD JAN-20 VAT ADJUSTMENT JOURNAL"/>
    <s v="Spreadsheet A 17612992 85017998"/>
    <s v="SBS RYD JAN-20 VAT ADJUSTMENT JOURNAL Adjustment GBP"/>
    <d v="2020-02-28T00:00:00"/>
    <s v="SSC BLATTI, FRANCESCO"/>
    <n v="1773"/>
    <s v="CAPSTICKS SOLICITORS-444512-0-https://nww.einvoice-prod.sbs.nhs.uk:8179/invoicepdf/87226b88-d361-5d2f-91a1-da0f6e757e80"/>
    <x v="33"/>
    <m/>
    <d v="2020-02-28T00:00:00"/>
    <m/>
    <s v="CAPSTICKS SOLICITORS-444512-0-"/>
    <m/>
    <m/>
    <s v="https://nww.einvoice-prod.sbs.nhs.uk:8179/invoicepdf/87226b88-d361-5d2f-91a1-da0f6e757e80"/>
    <m/>
    <m/>
    <m/>
    <s v="Planning and Business Development"/>
    <x v="1"/>
    <x v="1"/>
    <x v="1"/>
  </r>
  <r>
    <s v="RYD"/>
    <s v="E35930"/>
    <s v="7308"/>
    <s v="00000"/>
    <s v="00000"/>
    <s v="000000"/>
    <s v="Estates &amp; Facilities"/>
    <s v="Legal Fees"/>
    <s v="Default"/>
    <s v="Default"/>
    <s v="Default"/>
    <n v="-75.8"/>
    <d v="2020-02-01T00:00:00"/>
    <x v="2"/>
    <s v="Spreadsheet"/>
    <s v="SBS RYD JAN-20 VAT ADJUSTMENT JOURNAL"/>
    <s v="Spreadsheet A 17612992 85017998"/>
    <s v="SBS RYD JAN-20 VAT ADJUSTMENT JOURNAL Adjustment GBP"/>
    <d v="2020-02-28T00:00:00"/>
    <s v="SSC BLATTI, FRANCESCO"/>
    <n v="1774"/>
    <s v="CAPSTICKS SOLICITORS-444520-0-https://nww.einvoice-prod.sbs.nhs.uk:8179/invoicepdf/0ff204f5-3a77-50d6-914e-ebd7d8466fc4"/>
    <x v="33"/>
    <m/>
    <d v="2020-02-28T00:00:00"/>
    <m/>
    <s v="CAPSTICKS SOLICITORS-444520-0-"/>
    <m/>
    <m/>
    <s v="https://nww.einvoice-prod.sbs.nhs.uk:8179/invoicepdf/0ff204f5-3a77-50d6-914e-ebd7d8466fc4"/>
    <m/>
    <m/>
    <m/>
    <s v="Planning and Business Development"/>
    <x v="1"/>
    <x v="1"/>
    <x v="1"/>
  </r>
  <r>
    <s v="RYD"/>
    <s v="E35930"/>
    <s v="7308"/>
    <s v="00000"/>
    <s v="00000"/>
    <s v="000000"/>
    <s v="Estates &amp; Facilities"/>
    <s v="Legal Fees"/>
    <s v="Default"/>
    <s v="Default"/>
    <s v="Default"/>
    <n v="-77.84"/>
    <d v="2020-02-01T00:00:00"/>
    <x v="2"/>
    <s v="Spreadsheet"/>
    <s v="SBS RYD JAN-20 VAT ADJUSTMENT JOURNAL"/>
    <s v="Spreadsheet A 17612992 85017998"/>
    <s v="SBS RYD JAN-20 VAT ADJUSTMENT JOURNAL Adjustment GBP"/>
    <d v="2020-02-28T00:00:00"/>
    <s v="SSC BLATTI, FRANCESCO"/>
    <n v="1775"/>
    <s v="CAPSTICKS SOLICITORS-433660-0-https://nww.einvoice-prod.sbs.nhs.uk:8179/invoicepdf/8ef7c526-cd74-5f32-b506-60351e6dfe25"/>
    <x v="33"/>
    <m/>
    <d v="2020-02-28T00:00:00"/>
    <m/>
    <s v="CAPSTICKS SOLICITORS-433660-0-"/>
    <m/>
    <m/>
    <s v="https://nww.einvoice-prod.sbs.nhs.uk:8179/invoicepdf/8ef7c526-cd74-5f32-b506-60351e6dfe25"/>
    <m/>
    <m/>
    <m/>
    <s v="Planning and Business Development"/>
    <x v="1"/>
    <x v="1"/>
    <x v="1"/>
  </r>
  <r>
    <s v="RYD"/>
    <s v="E35930"/>
    <s v="7308"/>
    <s v="00000"/>
    <s v="00000"/>
    <s v="000000"/>
    <s v="Estates &amp; Facilities"/>
    <s v="Legal Fees"/>
    <s v="Default"/>
    <s v="Default"/>
    <s v="Default"/>
    <n v="-89.8"/>
    <d v="2020-02-01T00:00:00"/>
    <x v="2"/>
    <s v="Spreadsheet"/>
    <s v="SBS RYD JAN-20 VAT ADJUSTMENT JOURNAL"/>
    <s v="Spreadsheet A 17612992 85017998"/>
    <s v="SBS RYD JAN-20 VAT ADJUSTMENT JOURNAL Adjustment GBP"/>
    <d v="2020-02-28T00:00:00"/>
    <s v="SSC BLATTI, FRANCESCO"/>
    <n v="1776"/>
    <s v="CAPSTICKS SOLICITORS-448029-0-https://nww.einvoice-prod.sbs.nhs.uk:8179/invoicepdf/9b861286-7492-5a2b-9e05-224b10916ceb"/>
    <x v="33"/>
    <m/>
    <d v="2020-02-28T00:00:00"/>
    <m/>
    <s v="CAPSTICKS SOLICITORS-448029-0-"/>
    <m/>
    <m/>
    <s v="https://nww.einvoice-prod.sbs.nhs.uk:8179/invoicepdf/9b861286-7492-5a2b-9e05-224b10916ceb"/>
    <m/>
    <m/>
    <m/>
    <s v="Planning and Business Development"/>
    <x v="1"/>
    <x v="1"/>
    <x v="1"/>
  </r>
  <r>
    <s v="RYD"/>
    <s v="E35930"/>
    <s v="7308"/>
    <s v="00000"/>
    <s v="00000"/>
    <s v="000000"/>
    <s v="Estates &amp; Facilities"/>
    <s v="Legal Fees"/>
    <s v="Default"/>
    <s v="Default"/>
    <s v="Default"/>
    <n v="-98"/>
    <d v="2020-02-01T00:00:00"/>
    <x v="2"/>
    <s v="Spreadsheet"/>
    <s v="SBS RYD JAN-20 VAT ADJUSTMENT JOURNAL"/>
    <s v="Spreadsheet A 17612992 85017998"/>
    <s v="SBS RYD JAN-20 VAT ADJUSTMENT JOURNAL Adjustment GBP"/>
    <d v="2020-02-28T00:00:00"/>
    <s v="SSC BLATTI, FRANCESCO"/>
    <n v="1777"/>
    <s v="CAPSTICKS SOLICITORS-444516-0-https://nww.einvoice-prod.sbs.nhs.uk:8179/invoicepdf/34f73baa-0f84-51e6-8a77-e985c0610fdd"/>
    <x v="33"/>
    <m/>
    <d v="2020-02-28T00:00:00"/>
    <m/>
    <s v="CAPSTICKS SOLICITORS-444516-0-"/>
    <m/>
    <m/>
    <s v="https://nww.einvoice-prod.sbs.nhs.uk:8179/invoicepdf/34f73baa-0f84-51e6-8a77-e985c0610fdd"/>
    <m/>
    <m/>
    <m/>
    <s v="Planning and Business Development"/>
    <x v="1"/>
    <x v="1"/>
    <x v="1"/>
  </r>
  <r>
    <s v="RYD"/>
    <s v="E35930"/>
    <s v="7308"/>
    <s v="00000"/>
    <s v="00000"/>
    <s v="000000"/>
    <s v="Estates &amp; Facilities"/>
    <s v="Legal Fees"/>
    <s v="Default"/>
    <s v="Default"/>
    <s v="Default"/>
    <n v="-241.16"/>
    <d v="2020-02-01T00:00:00"/>
    <x v="2"/>
    <s v="Spreadsheet"/>
    <s v="SBS RYD JAN-20 VAT ADJUSTMENT JOURNAL"/>
    <s v="Spreadsheet A 17612992 85017998"/>
    <s v="SBS RYD JAN-20 VAT ADJUSTMENT JOURNAL Adjustment GBP"/>
    <d v="2020-02-28T00:00:00"/>
    <s v="SSC BLATTI, FRANCESCO"/>
    <n v="1778"/>
    <s v="CAPSTICKS SOLICITORS-433660-0-https://nww.einvoice-prod.sbs.nhs.uk:8179/invoicepdf/8ef7c526-cd74-5f32-b506-60351e6dfe25"/>
    <x v="33"/>
    <m/>
    <d v="2020-02-28T00:00:00"/>
    <m/>
    <s v="CAPSTICKS SOLICITORS-433660-0-"/>
    <m/>
    <m/>
    <s v="https://nww.einvoice-prod.sbs.nhs.uk:8179/invoicepdf/8ef7c526-cd74-5f32-b506-60351e6dfe25"/>
    <m/>
    <m/>
    <m/>
    <s v="Planning and Business Development"/>
    <x v="1"/>
    <x v="1"/>
    <x v="1"/>
  </r>
  <r>
    <s v="RYD"/>
    <s v="E35930"/>
    <s v="7308"/>
    <s v="00000"/>
    <s v="00000"/>
    <s v="000000"/>
    <s v="Estates &amp; Facilities"/>
    <s v="Legal Fees"/>
    <s v="Default"/>
    <s v="Default"/>
    <s v="Default"/>
    <n v="-420.61"/>
    <d v="2020-02-01T00:00:00"/>
    <x v="2"/>
    <s v="Spreadsheet"/>
    <s v="SBS RYD JAN-20 VAT ADJUSTMENT JOURNAL"/>
    <s v="Spreadsheet A 17612992 85017998"/>
    <s v="SBS RYD JAN-20 VAT ADJUSTMENT JOURNAL Adjustment GBP"/>
    <d v="2020-02-28T00:00:00"/>
    <s v="SSC BLATTI, FRANCESCO"/>
    <n v="1779"/>
    <s v="CAPSTICKS SOLICITORS-444517-0-https://nww.einvoice-prod.sbs.nhs.uk:8179/invoicepdf/167ca2f0-cef9-5ebc-85f2-7018177b8d9e"/>
    <x v="33"/>
    <m/>
    <d v="2020-02-28T00:00:00"/>
    <m/>
    <s v="CAPSTICKS SOLICITORS-444517-0-"/>
    <m/>
    <m/>
    <s v="https://nww.einvoice-prod.sbs.nhs.uk:8179/invoicepdf/167ca2f0-cef9-5ebc-85f2-7018177b8d9e"/>
    <m/>
    <m/>
    <m/>
    <s v="Planning and Business Development"/>
    <x v="1"/>
    <x v="1"/>
    <x v="1"/>
  </r>
  <r>
    <s v="RYD"/>
    <s v="E35930"/>
    <s v="7308"/>
    <s v="00000"/>
    <s v="00000"/>
    <s v="000000"/>
    <s v="Estates &amp; Facilities"/>
    <s v="Legal Fees"/>
    <s v="Default"/>
    <s v="Default"/>
    <s v="Default"/>
    <n v="-966.4"/>
    <d v="2020-02-01T00:00:00"/>
    <x v="2"/>
    <s v="Spreadsheet"/>
    <s v="SBS RYD JAN-20 VAT ADJUSTMENT JOURNAL"/>
    <s v="Spreadsheet A 17612992 85017998"/>
    <s v="SBS RYD JAN-20 VAT ADJUSTMENT JOURNAL Adjustment GBP"/>
    <d v="2020-02-28T00:00:00"/>
    <s v="SSC BLATTI, FRANCESCO"/>
    <n v="1780"/>
    <s v="CAPSTICKS SOLICITORS-444518-0-https://nww.einvoice-prod.sbs.nhs.uk:8179/invoicepdf/5e1e5b5c-ae47-5692-b4e0-4cd8124d2079"/>
    <x v="33"/>
    <m/>
    <d v="2020-02-28T00:00:00"/>
    <m/>
    <s v="CAPSTICKS SOLICITORS-444518-0-"/>
    <m/>
    <m/>
    <s v="https://nww.einvoice-prod.sbs.nhs.uk:8179/invoicepdf/5e1e5b5c-ae47-5692-b4e0-4cd8124d2079"/>
    <m/>
    <m/>
    <m/>
    <s v="Planning and Business Development"/>
    <x v="1"/>
    <x v="1"/>
    <x v="1"/>
  </r>
  <r>
    <s v="RYD"/>
    <s v="E35930"/>
    <s v="7308"/>
    <s v="00000"/>
    <s v="00000"/>
    <s v="000000"/>
    <s v="Estates &amp; Facilities"/>
    <s v="Legal Fees"/>
    <s v="Default"/>
    <s v="Default"/>
    <s v="Default"/>
    <n v="19.98"/>
    <d v="2020-02-01T00:00:00"/>
    <x v="1"/>
    <s v="Payables"/>
    <s v="Journal Import 84734424:"/>
    <s v="Payables A 17555654 84734424"/>
    <s v="FEB-20 Purchase Invoices GBP"/>
    <d v="2020-02-20T00:00:00"/>
    <s v="SSCREPMAN,"/>
    <n v="37"/>
    <s v="Journal Import Created"/>
    <x v="0"/>
    <n v="452715"/>
    <d v="2020-02-17T00:00:00"/>
    <n v="165078325"/>
    <m/>
    <s v="PO Invoice"/>
    <m/>
    <s v="https://nww.einvoice-prod.sbs.nhs.uk:8179/invoicepdf/58c298ce-6e45-5911-b6b3-d9212047195e"/>
    <n v="1"/>
    <n v="20"/>
    <m/>
    <s v="Planning and Business Development"/>
    <x v="1"/>
    <x v="1"/>
    <x v="1"/>
  </r>
  <r>
    <s v="RYD"/>
    <s v="E35930"/>
    <s v="7308"/>
    <s v="00000"/>
    <s v="00000"/>
    <s v="000000"/>
    <s v="Estates &amp; Facilities"/>
    <s v="Legal Fees"/>
    <s v="Default"/>
    <s v="Default"/>
    <s v="Default"/>
    <n v="28.02"/>
    <d v="2020-02-01T00:00:00"/>
    <x v="1"/>
    <s v="Payables"/>
    <s v="Journal Import 84734424:"/>
    <s v="Payables A 17555654 84734424"/>
    <s v="FEB-20 Purchase Invoices GBP"/>
    <d v="2020-02-20T00:00:00"/>
    <s v="SSCREPMAN,"/>
    <n v="37"/>
    <s v="Journal Import Created"/>
    <x v="0"/>
    <n v="452715"/>
    <d v="2020-02-17T00:00:00"/>
    <n v="165078325"/>
    <m/>
    <s v="PO Invoice"/>
    <m/>
    <s v="https://nww.einvoice-prod.sbs.nhs.uk:8179/invoicepdf/58c298ce-6e45-5911-b6b3-d9212047195e"/>
    <n v="1"/>
    <n v="28"/>
    <m/>
    <s v="Planning and Business Development"/>
    <x v="1"/>
    <x v="1"/>
    <x v="1"/>
  </r>
  <r>
    <s v="RYD"/>
    <s v="E35930"/>
    <s v="7308"/>
    <s v="00000"/>
    <s v="00000"/>
    <s v="000000"/>
    <s v="Estates &amp; Facilities"/>
    <s v="Legal Fees"/>
    <s v="Default"/>
    <s v="Default"/>
    <s v="Default"/>
    <n v="48"/>
    <d v="2020-02-01T00:00:00"/>
    <x v="1"/>
    <s v="Payables"/>
    <s v="Journal Import 84734424:"/>
    <s v="Payables A 17555654 84734424"/>
    <s v="FEB-20 Purchase Invoices GBP"/>
    <d v="2020-02-20T00:00:00"/>
    <s v="SSCREPMAN,"/>
    <n v="37"/>
    <s v="Journal Import Created"/>
    <x v="0"/>
    <n v="452715"/>
    <d v="2020-02-17T00:00:00"/>
    <n v="165078325"/>
    <m/>
    <s v="PO Invoice"/>
    <m/>
    <s v="https://nww.einvoice-prod.sbs.nhs.uk:8179/invoicepdf/58c298ce-6e45-5911-b6b3-d9212047195e"/>
    <n v="1"/>
    <n v="48"/>
    <m/>
    <s v="Planning and Business Development"/>
    <x v="1"/>
    <x v="1"/>
    <x v="1"/>
  </r>
  <r>
    <s v="RYD"/>
    <s v="E35930"/>
    <s v="7308"/>
    <s v="00000"/>
    <s v="00000"/>
    <s v="000000"/>
    <s v="Estates &amp; Facilities"/>
    <s v="Legal Fees"/>
    <s v="Default"/>
    <s v="Default"/>
    <s v="Default"/>
    <n v="-48"/>
    <d v="2020-02-01T00:00:00"/>
    <x v="1"/>
    <s v="Payables"/>
    <s v="Journal Import 84734424:"/>
    <s v="Payables A 17555654 84734424"/>
    <s v="FEB-20 Purchase Invoices GBP"/>
    <d v="2020-02-20T00:00:00"/>
    <s v="SSCREPMAN,"/>
    <n v="38"/>
    <s v="Journal Import Created"/>
    <x v="0"/>
    <n v="452715"/>
    <d v="2020-02-17T00:00:00"/>
    <n v="165078325"/>
    <m/>
    <s v="PO Invoice"/>
    <m/>
    <s v="https://nww.einvoice-prod.sbs.nhs.uk:8179/invoicepdf/58c298ce-6e45-5911-b6b3-d9212047195e"/>
    <n v="1"/>
    <n v="-48"/>
    <m/>
    <s v="Planning and Business Development"/>
    <x v="1"/>
    <x v="1"/>
    <x v="1"/>
  </r>
  <r>
    <s v="RYD"/>
    <s v="E35930"/>
    <s v="7308"/>
    <s v="00000"/>
    <s v="00000"/>
    <s v="000000"/>
    <s v="Estates &amp; Facilities"/>
    <s v="Legal Fees"/>
    <s v="Default"/>
    <s v="Default"/>
    <s v="Default"/>
    <n v="-744.9"/>
    <d v="2020-02-01T00:00:00"/>
    <x v="0"/>
    <s v="Cost Management"/>
    <s v="Journal Import 84022126:"/>
    <s v="Cost Management A 17406290 84022126 2"/>
    <s v="01-FEB-2020 Receiving GBP"/>
    <d v="2020-01-31T00:00:00"/>
    <s v="SSCREPMAN,"/>
    <n v="2414"/>
    <s v="December Invoices - Capsticks General Legal Matters"/>
    <x v="0"/>
    <n v="165078325"/>
    <d v="2019-12-27T00:00:00"/>
    <m/>
    <m/>
    <m/>
    <s v="LONDON-4"/>
    <m/>
    <m/>
    <m/>
    <m/>
    <s v="Planning and Business Development"/>
    <x v="1"/>
    <x v="1"/>
    <x v="1"/>
  </r>
  <r>
    <s v="RYD"/>
    <s v="E35930"/>
    <s v="7308"/>
    <s v="00000"/>
    <s v="00000"/>
    <s v="000000"/>
    <s v="Estates &amp; Facilities"/>
    <s v="Legal Fees"/>
    <s v="Default"/>
    <s v="Default"/>
    <s v="Default"/>
    <n v="-177"/>
    <d v="2020-02-01T00:00:00"/>
    <x v="0"/>
    <s v="Cost Management"/>
    <s v="Journal Import 84022126:"/>
    <s v="Cost Management A 17406290 84022126 2"/>
    <s v="01-FEB-2020 Receiving GBP"/>
    <d v="2020-01-31T00:00:00"/>
    <s v="SSCREPMAN,"/>
    <n v="2415"/>
    <s v="Crawley station sale. Additional  fees to reconcile further invoices.  as advised by J Flower.Please match to Po No: 165056810."/>
    <x v="0"/>
    <n v="165056810"/>
    <d v="2017-11-01T00:00:00"/>
    <m/>
    <m/>
    <m/>
    <s v="LONDON-4"/>
    <m/>
    <m/>
    <m/>
    <m/>
    <s v="Planning and Business Development"/>
    <x v="1"/>
    <x v="1"/>
    <x v="1"/>
  </r>
  <r>
    <s v="RYD"/>
    <s v="E35930"/>
    <s v="7308"/>
    <s v="00000"/>
    <s v="00000"/>
    <s v="000000"/>
    <s v="Estates &amp; Facilities"/>
    <s v="Legal Fees"/>
    <s v="Default"/>
    <s v="Default"/>
    <s v="Default"/>
    <n v="-48"/>
    <d v="2020-02-01T00:00:00"/>
    <x v="0"/>
    <s v="Cost Management"/>
    <s v="Journal Import 84022126:"/>
    <s v="Cost Management A 17406290 84022126 2"/>
    <s v="01-FEB-2020 Receiving GBP"/>
    <d v="2020-01-31T00:00:00"/>
    <s v="SSCREPMAN,"/>
    <n v="2416"/>
    <s v="Legal and Professional Fees - Licence to Occupy At Rushmoor - Invoice 430681 (15/7/2019)"/>
    <x v="0"/>
    <n v="165078943"/>
    <d v="2019-12-27T00:00:00"/>
    <m/>
    <m/>
    <m/>
    <s v="LONDON-4"/>
    <m/>
    <m/>
    <m/>
    <m/>
    <s v="Planning and Business Development"/>
    <x v="1"/>
    <x v="1"/>
    <x v="1"/>
  </r>
  <r>
    <s v="RYD"/>
    <s v="E35930"/>
    <s v="7308"/>
    <s v="00000"/>
    <s v="00000"/>
    <s v="000000"/>
    <s v="Estates &amp; Facilities"/>
    <s v="Legal Fees"/>
    <s v="Default"/>
    <s v="Default"/>
    <s v="Default"/>
    <n v="-1"/>
    <d v="2020-02-01T00:00:00"/>
    <x v="0"/>
    <s v="Cost Management"/>
    <s v="Journal Import 84022126:"/>
    <s v="Cost Management A 17406290 84022126 2"/>
    <s v="01-FEB-2020 Receiving GBP"/>
    <d v="2020-01-31T00:00:00"/>
    <s v="SSCREPMAN,"/>
    <n v="2417"/>
    <s v="Orbital House /Ashford 111 fit out Licence for alterations @ 1,250 plus disbursements + VAT"/>
    <x v="0"/>
    <n v="165075309"/>
    <d v="2019-09-15T00:00:00"/>
    <m/>
    <m/>
    <m/>
    <s v="LONDON-4"/>
    <m/>
    <m/>
    <m/>
    <m/>
    <s v="Planning and Business Development"/>
    <x v="1"/>
    <x v="1"/>
    <x v="1"/>
  </r>
  <r>
    <s v="RYD"/>
    <s v="E35930"/>
    <s v="7308"/>
    <s v="00000"/>
    <s v="00000"/>
    <s v="000000"/>
    <s v="Estates &amp; Facilities"/>
    <s v="Legal Fees"/>
    <s v="Default"/>
    <s v="Default"/>
    <s v="Default"/>
    <n v="-26"/>
    <d v="2020-02-01T00:00:00"/>
    <x v="0"/>
    <s v="Cost Management"/>
    <s v="Journal Import 84022126:"/>
    <s v="Cost Management A 17406290 84022126 2"/>
    <s v="01-FEB-2020 Receiving GBP"/>
    <d v="2020-01-31T00:00:00"/>
    <s v="SSCREPMAN,"/>
    <n v="2418"/>
    <s v="Secamb - General Estates Matters - Invoice 430675 (Invoice attached)"/>
    <x v="0"/>
    <n v="165078325"/>
    <d v="2019-06-25T00:00:00"/>
    <m/>
    <m/>
    <m/>
    <s v="LONDON-4"/>
    <m/>
    <m/>
    <m/>
    <m/>
    <s v="Planning and Business Development"/>
    <x v="1"/>
    <x v="1"/>
    <x v="1"/>
  </r>
  <r>
    <s v="RYD"/>
    <s v="E35930"/>
    <s v="7308"/>
    <s v="00000"/>
    <s v="00000"/>
    <s v="000000"/>
    <s v="Estates &amp; Facilities"/>
    <s v="Legal Fees"/>
    <s v="Default"/>
    <s v="Default"/>
    <s v="Default"/>
    <n v="-90"/>
    <d v="2020-02-01T00:00:00"/>
    <x v="0"/>
    <s v="Cost Management"/>
    <s v="Journal Import 84022126:"/>
    <s v="Cost Management A 17406290 84022126 2"/>
    <s v="01-FEB-2020 Receiving GBP"/>
    <d v="2020-01-31T00:00:00"/>
    <s v="SSCREPMAN,"/>
    <n v="2419"/>
    <s v="Secamb - General Estates Matters - Capsticks Invoice 420777 - 20/02/19"/>
    <x v="0"/>
    <n v="165075665"/>
    <d v="2019-02-26T00:00:00"/>
    <m/>
    <m/>
    <m/>
    <s v="LONDON-4"/>
    <m/>
    <m/>
    <m/>
    <m/>
    <s v="Planning and Business Development"/>
    <x v="1"/>
    <x v="1"/>
    <x v="1"/>
  </r>
  <r>
    <s v="RYD"/>
    <s v="E35930"/>
    <s v="7308"/>
    <s v="00000"/>
    <s v="00000"/>
    <s v="000000"/>
    <s v="Estates &amp; Facilities"/>
    <s v="Legal Fees"/>
    <s v="Default"/>
    <s v="Default"/>
    <s v="Default"/>
    <n v="-857.4"/>
    <d v="2020-02-01T00:00:00"/>
    <x v="0"/>
    <s v="Cost Management"/>
    <s v="Journal Import 84022126:"/>
    <s v="Cost Management A 17406290 84022126 2"/>
    <s v="01-FEB-2020 Receiving GBP"/>
    <d v="2020-01-31T00:00:00"/>
    <s v="SSCREPMAN,"/>
    <n v="2420"/>
    <s v="Secamb - General Estates Matters - Unbilled Time - 6000"/>
    <x v="0"/>
    <n v="165078325"/>
    <d v="2019-12-09T00:00:00"/>
    <m/>
    <m/>
    <m/>
    <s v="LONDON-4"/>
    <m/>
    <m/>
    <m/>
    <m/>
    <s v="Planning and Business Development"/>
    <x v="1"/>
    <x v="1"/>
    <x v="1"/>
  </r>
  <r>
    <s v="RYD"/>
    <s v="E35930"/>
    <s v="7308"/>
    <s v="00000"/>
    <s v="00000"/>
    <s v="000000"/>
    <s v="Estates &amp; Facilities"/>
    <s v="Legal Fees"/>
    <s v="Default"/>
    <s v="Default"/>
    <s v="Default"/>
    <n v="-439"/>
    <d v="2020-02-01T00:00:00"/>
    <x v="0"/>
    <s v="Cost Management"/>
    <s v="Journal Import 84022126:"/>
    <s v="Cost Management A 17406290 84022126 2"/>
    <s v="01-FEB-2020 Receiving GBP"/>
    <d v="2020-01-31T00:00:00"/>
    <s v="SSCREPMAN,"/>
    <n v="2421"/>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112"/>
    <d v="2020-02-01T00:00:00"/>
    <x v="0"/>
    <s v="Cost Management"/>
    <s v="Journal Import 84022126:"/>
    <s v="Cost Management A 17406290 84022126 2"/>
    <s v="01-FEB-2020 Receiving GBP"/>
    <d v="2020-01-31T00:00:00"/>
    <s v="SSCREPMAN,"/>
    <n v="2422"/>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369.75"/>
    <d v="2020-02-01T00:00:00"/>
    <x v="0"/>
    <s v="Cost Management"/>
    <s v="Journal Import 84022126:"/>
    <s v="Cost Management A 17406290 84022126 2"/>
    <s v="01-FEB-2020 Receiving GBP"/>
    <d v="2020-01-31T00:00:00"/>
    <s v="SSCREPMAN,"/>
    <n v="2423"/>
    <s v="Secamb - General Estates Matters - Blanket Order - April 2019 - March 2020 - Top up to cover outstanding invoices"/>
    <x v="0"/>
    <n v="165078325"/>
    <d v="2020-01-20T00:00:00"/>
    <m/>
    <m/>
    <m/>
    <s v="LONDON-4"/>
    <m/>
    <m/>
    <m/>
    <m/>
    <s v="Planning and Business Development"/>
    <x v="1"/>
    <x v="1"/>
    <x v="1"/>
  </r>
  <r>
    <s v="RYD"/>
    <s v="E35930"/>
    <s v="7308"/>
    <s v="00000"/>
    <s v="00000"/>
    <s v="000000"/>
    <s v="Estates &amp; Facilities"/>
    <s v="Legal Fees"/>
    <s v="Default"/>
    <s v="Default"/>
    <s v="Default"/>
    <n v="177"/>
    <d v="2020-02-01T00:00:00"/>
    <x v="0"/>
    <s v="Cost Management"/>
    <s v="Journal Import 85024828:"/>
    <s v="Cost Management A 17612339 85024828"/>
    <s v="28-FEB-2020 Receiving GBP"/>
    <d v="2020-02-28T00:00:00"/>
    <s v="SSCREPMAN,"/>
    <n v="2619"/>
    <s v="Crawley station sale. Additional  fees to reconcile further invoices.  as advised by J Flower.Please match to Po No: 165056810."/>
    <x v="0"/>
    <n v="165056810"/>
    <d v="2017-11-01T00:00:00"/>
    <m/>
    <m/>
    <m/>
    <s v="LONDON-4"/>
    <m/>
    <m/>
    <m/>
    <m/>
    <s v="Planning and Business Development"/>
    <x v="1"/>
    <x v="1"/>
    <x v="1"/>
  </r>
  <r>
    <s v="RYD"/>
    <s v="E35930"/>
    <s v="7308"/>
    <s v="00000"/>
    <s v="00000"/>
    <s v="000000"/>
    <s v="Estates &amp; Facilities"/>
    <s v="Legal Fees"/>
    <s v="Default"/>
    <s v="Default"/>
    <s v="Default"/>
    <n v="744.9"/>
    <d v="2020-02-01T00:00:00"/>
    <x v="0"/>
    <s v="Cost Management"/>
    <s v="Journal Import 85024828:"/>
    <s v="Cost Management A 17612339 85024828"/>
    <s v="28-FEB-2020 Receiving GBP"/>
    <d v="2020-02-28T00:00:00"/>
    <s v="SSCREPMAN,"/>
    <n v="2620"/>
    <s v="December Invoices - Capsticks General Legal Matters"/>
    <x v="0"/>
    <n v="165078325"/>
    <d v="2019-12-27T00:00:00"/>
    <m/>
    <m/>
    <m/>
    <s v="LONDON-4"/>
    <m/>
    <m/>
    <m/>
    <m/>
    <s v="Planning and Business Development"/>
    <x v="1"/>
    <x v="1"/>
    <x v="1"/>
  </r>
  <r>
    <s v="RYD"/>
    <s v="E35930"/>
    <s v="7308"/>
    <s v="00000"/>
    <s v="00000"/>
    <s v="000000"/>
    <s v="Estates &amp; Facilities"/>
    <s v="Legal Fees"/>
    <s v="Default"/>
    <s v="Default"/>
    <s v="Default"/>
    <n v="439"/>
    <d v="2020-02-01T00:00:00"/>
    <x v="0"/>
    <s v="Cost Management"/>
    <s v="Journal Import 85024828:"/>
    <s v="Cost Management A 17612339 85024828"/>
    <s v="28-FEB-2020 Receiving GBP"/>
    <d v="2020-02-28T00:00:00"/>
    <s v="SSCREPMAN,"/>
    <n v="2621"/>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857.4"/>
    <d v="2020-02-01T00:00:00"/>
    <x v="0"/>
    <s v="Cost Management"/>
    <s v="Journal Import 85024828:"/>
    <s v="Cost Management A 17612339 85024828"/>
    <s v="28-FEB-2020 Receiving GBP"/>
    <d v="2020-02-28T00:00:00"/>
    <s v="SSCREPMAN,"/>
    <n v="2622"/>
    <s v="Secamb - General Estates Matters - Unbilled Time - 6000"/>
    <x v="0"/>
    <n v="165078325"/>
    <d v="2019-12-09T00:00:00"/>
    <m/>
    <m/>
    <m/>
    <s v="LONDON-4"/>
    <m/>
    <m/>
    <m/>
    <m/>
    <s v="Planning and Business Development"/>
    <x v="1"/>
    <x v="1"/>
    <x v="1"/>
  </r>
  <r>
    <s v="RYD"/>
    <s v="E35930"/>
    <s v="7308"/>
    <s v="00000"/>
    <s v="00000"/>
    <s v="000000"/>
    <s v="Estates &amp; Facilities"/>
    <s v="Legal Fees"/>
    <s v="Default"/>
    <s v="Default"/>
    <s v="Default"/>
    <n v="90"/>
    <d v="2020-02-01T00:00:00"/>
    <x v="0"/>
    <s v="Cost Management"/>
    <s v="Journal Import 85024828:"/>
    <s v="Cost Management A 17612339 85024828"/>
    <s v="28-FEB-2020 Receiving GBP"/>
    <d v="2020-02-28T00:00:00"/>
    <s v="SSCREPMAN,"/>
    <n v="2623"/>
    <s v="Secamb - General Estates Matters - Capsticks Invoice 420777 - 20/02/19"/>
    <x v="0"/>
    <n v="165075665"/>
    <d v="2019-02-26T00:00:00"/>
    <m/>
    <m/>
    <m/>
    <s v="LONDON-4"/>
    <m/>
    <m/>
    <m/>
    <m/>
    <s v="Planning and Business Development"/>
    <x v="1"/>
    <x v="1"/>
    <x v="1"/>
  </r>
  <r>
    <s v="RYD"/>
    <s v="E35930"/>
    <s v="7308"/>
    <s v="00000"/>
    <s v="00000"/>
    <s v="000000"/>
    <s v="Estates &amp; Facilities"/>
    <s v="Legal Fees"/>
    <s v="Default"/>
    <s v="Default"/>
    <s v="Default"/>
    <n v="1"/>
    <d v="2020-02-01T00:00:00"/>
    <x v="0"/>
    <s v="Cost Management"/>
    <s v="Journal Import 85024828:"/>
    <s v="Cost Management A 17612339 85024828"/>
    <s v="28-FEB-2020 Receiving GBP"/>
    <d v="2020-02-28T00:00:00"/>
    <s v="SSCREPMAN,"/>
    <n v="2624"/>
    <s v="Orbital House /Ashford 111 fit out Licence for alterations @ 1,250 plus disbursements + VAT"/>
    <x v="0"/>
    <n v="165075309"/>
    <d v="2019-09-15T00:00:00"/>
    <m/>
    <m/>
    <m/>
    <s v="LONDON-4"/>
    <m/>
    <m/>
    <m/>
    <m/>
    <s v="Planning and Business Development"/>
    <x v="1"/>
    <x v="1"/>
    <x v="1"/>
  </r>
  <r>
    <s v="RYD"/>
    <s v="E35930"/>
    <s v="7308"/>
    <s v="00000"/>
    <s v="00000"/>
    <s v="000000"/>
    <s v="Estates &amp; Facilities"/>
    <s v="Legal Fees"/>
    <s v="Default"/>
    <s v="Default"/>
    <s v="Default"/>
    <n v="48"/>
    <d v="2020-02-01T00:00:00"/>
    <x v="0"/>
    <s v="Cost Management"/>
    <s v="Journal Import 85024828:"/>
    <s v="Cost Management A 17612339 85024828"/>
    <s v="28-FEB-2020 Receiving GBP"/>
    <d v="2020-02-28T00:00:00"/>
    <s v="SSCREPMAN,"/>
    <n v="2625"/>
    <s v="Legal and Professional Fees - Licence to Occupy At Rushmoor - Invoice 430681 (15/7/2019)"/>
    <x v="0"/>
    <n v="165078943"/>
    <d v="2019-12-27T00:00:00"/>
    <m/>
    <m/>
    <m/>
    <s v="LONDON-4"/>
    <m/>
    <m/>
    <m/>
    <m/>
    <s v="Planning and Business Development"/>
    <x v="1"/>
    <x v="1"/>
    <x v="1"/>
  </r>
  <r>
    <s v="RYD"/>
    <s v="E35930"/>
    <s v="7308"/>
    <s v="00000"/>
    <s v="00000"/>
    <s v="000000"/>
    <s v="Estates &amp; Facilities"/>
    <s v="Legal Fees"/>
    <s v="Default"/>
    <s v="Default"/>
    <s v="Default"/>
    <n v="112"/>
    <d v="2020-02-01T00:00:00"/>
    <x v="0"/>
    <s v="Cost Management"/>
    <s v="Journal Import 85024828:"/>
    <s v="Cost Management A 17612339 85024828"/>
    <s v="28-FEB-2020 Receiving GBP"/>
    <d v="2020-02-28T00:00:00"/>
    <s v="SSCREPMAN,"/>
    <n v="2626"/>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26"/>
    <d v="2020-02-01T00:00:00"/>
    <x v="0"/>
    <s v="Cost Management"/>
    <s v="Journal Import 85024828:"/>
    <s v="Cost Management A 17612339 85024828"/>
    <s v="28-FEB-2020 Receiving GBP"/>
    <d v="2020-02-28T00:00:00"/>
    <s v="SSCREPMAN,"/>
    <n v="2627"/>
    <s v="Secamb - General Estates Matters - Invoice 430675 (Invoice attached)"/>
    <x v="0"/>
    <n v="165078325"/>
    <d v="2019-06-25T00:00:00"/>
    <m/>
    <m/>
    <m/>
    <s v="LONDON-4"/>
    <m/>
    <m/>
    <m/>
    <m/>
    <s v="Planning and Business Development"/>
    <x v="1"/>
    <x v="1"/>
    <x v="1"/>
  </r>
  <r>
    <s v="RYD"/>
    <s v="E35930"/>
    <s v="7308"/>
    <s v="00000"/>
    <s v="00000"/>
    <s v="000000"/>
    <s v="Estates &amp; Facilities"/>
    <s v="Legal Fees"/>
    <s v="Default"/>
    <s v="Default"/>
    <s v="Default"/>
    <n v="341.74"/>
    <d v="2020-02-01T00:00:00"/>
    <x v="0"/>
    <s v="Cost Management"/>
    <s v="Journal Import 85024828:"/>
    <s v="Cost Management A 17612339 85024828"/>
    <s v="28-FEB-2020 Receiving GBP"/>
    <d v="2020-02-28T00:00:00"/>
    <s v="SSCREPMAN,"/>
    <n v="2628"/>
    <s v="Secamb - General Estates Matters - Blanket Order - April 2019 - March 2020 - Top up to cover outstanding invoices"/>
    <x v="0"/>
    <n v="165078325"/>
    <d v="2020-01-20T00:00:00"/>
    <m/>
    <m/>
    <m/>
    <s v="LONDON-4"/>
    <m/>
    <m/>
    <m/>
    <m/>
    <s v="Planning and Business Development"/>
    <x v="1"/>
    <x v="1"/>
    <x v="1"/>
  </r>
  <r>
    <s v="RYD"/>
    <s v="E35930"/>
    <s v="7308"/>
    <s v="00000"/>
    <s v="00000"/>
    <s v="000000"/>
    <s v="Estates &amp; Facilities"/>
    <s v="Legal Fees"/>
    <s v="Default"/>
    <s v="Default"/>
    <s v="Default"/>
    <n v="-177"/>
    <d v="2020-03-01T00:00:00"/>
    <x v="0"/>
    <s v="Cost Management"/>
    <s v="Journal Import 85024828:"/>
    <s v="Cost Management A 17612339 85024828 2"/>
    <s v="01-MAR-2020 Receiving GBP"/>
    <d v="2020-02-28T00:00:00"/>
    <s v="SSCREPMAN,"/>
    <n v="2619"/>
    <s v="Crawley station sale. Additional  fees to reconcile further invoices.  as advised by J Flower.Please match to Po No: 165056810."/>
    <x v="0"/>
    <n v="165056810"/>
    <d v="2017-11-01T00:00:00"/>
    <m/>
    <m/>
    <m/>
    <s v="LONDON-4"/>
    <m/>
    <m/>
    <m/>
    <m/>
    <s v="Planning and Business Development"/>
    <x v="1"/>
    <x v="1"/>
    <x v="1"/>
  </r>
  <r>
    <s v="RYD"/>
    <s v="E35930"/>
    <s v="7308"/>
    <s v="00000"/>
    <s v="00000"/>
    <s v="000000"/>
    <s v="Estates &amp; Facilities"/>
    <s v="Legal Fees"/>
    <s v="Default"/>
    <s v="Default"/>
    <s v="Default"/>
    <n v="-744.9"/>
    <d v="2020-03-01T00:00:00"/>
    <x v="0"/>
    <s v="Cost Management"/>
    <s v="Journal Import 85024828:"/>
    <s v="Cost Management A 17612339 85024828 2"/>
    <s v="01-MAR-2020 Receiving GBP"/>
    <d v="2020-02-28T00:00:00"/>
    <s v="SSCREPMAN,"/>
    <n v="2620"/>
    <s v="December Invoices - Capsticks General Legal Matters"/>
    <x v="0"/>
    <n v="165078325"/>
    <d v="2019-12-27T00:00:00"/>
    <m/>
    <m/>
    <m/>
    <s v="LONDON-4"/>
    <m/>
    <m/>
    <m/>
    <m/>
    <s v="Planning and Business Development"/>
    <x v="1"/>
    <x v="1"/>
    <x v="1"/>
  </r>
  <r>
    <s v="RYD"/>
    <s v="E35930"/>
    <s v="7308"/>
    <s v="00000"/>
    <s v="00000"/>
    <s v="000000"/>
    <s v="Estates &amp; Facilities"/>
    <s v="Legal Fees"/>
    <s v="Default"/>
    <s v="Default"/>
    <s v="Default"/>
    <n v="-439"/>
    <d v="2020-03-01T00:00:00"/>
    <x v="0"/>
    <s v="Cost Management"/>
    <s v="Journal Import 85024828:"/>
    <s v="Cost Management A 17612339 85024828 2"/>
    <s v="01-MAR-2020 Receiving GBP"/>
    <d v="2020-02-28T00:00:00"/>
    <s v="SSCREPMAN,"/>
    <n v="2621"/>
    <s v="Secamb - Bexhill Ambulance Station - Surrender of Lease - Invoice 430677 (Invoice attached)"/>
    <x v="0"/>
    <n v="165078325"/>
    <d v="2019-06-25T00:00:00"/>
    <m/>
    <m/>
    <m/>
    <s v="LONDON-4"/>
    <m/>
    <m/>
    <m/>
    <m/>
    <s v="Planning and Business Development"/>
    <x v="1"/>
    <x v="1"/>
    <x v="1"/>
  </r>
  <r>
    <s v="RYD"/>
    <s v="E35930"/>
    <s v="7308"/>
    <s v="00000"/>
    <s v="00000"/>
    <s v="000000"/>
    <s v="Estates &amp; Facilities"/>
    <s v="Legal Fees"/>
    <s v="Default"/>
    <s v="Default"/>
    <s v="Default"/>
    <n v="-857.4"/>
    <d v="2020-03-01T00:00:00"/>
    <x v="0"/>
    <s v="Cost Management"/>
    <s v="Journal Import 85024828:"/>
    <s v="Cost Management A 17612339 85024828 2"/>
    <s v="01-MAR-2020 Receiving GBP"/>
    <d v="2020-02-28T00:00:00"/>
    <s v="SSCREPMAN,"/>
    <n v="2622"/>
    <s v="Secamb - General Estates Matters - Unbilled Time - 6000"/>
    <x v="0"/>
    <n v="165078325"/>
    <d v="2019-12-09T00:00:00"/>
    <m/>
    <m/>
    <m/>
    <s v="LONDON-4"/>
    <m/>
    <m/>
    <m/>
    <m/>
    <s v="Planning and Business Development"/>
    <x v="1"/>
    <x v="1"/>
    <x v="1"/>
  </r>
  <r>
    <s v="RYD"/>
    <s v="E35930"/>
    <s v="7308"/>
    <s v="00000"/>
    <s v="00000"/>
    <s v="000000"/>
    <s v="Estates &amp; Facilities"/>
    <s v="Legal Fees"/>
    <s v="Default"/>
    <s v="Default"/>
    <s v="Default"/>
    <n v="-90"/>
    <d v="2020-03-01T00:00:00"/>
    <x v="0"/>
    <s v="Cost Management"/>
    <s v="Journal Import 85024828:"/>
    <s v="Cost Management A 17612339 85024828 2"/>
    <s v="01-MAR-2020 Receiving GBP"/>
    <d v="2020-02-28T00:00:00"/>
    <s v="SSCREPMAN,"/>
    <n v="2623"/>
    <s v="Secamb - General Estates Matters - Capsticks Invoice 420777 - 20/02/19"/>
    <x v="0"/>
    <n v="165075665"/>
    <d v="2019-02-26T00:00:00"/>
    <m/>
    <m/>
    <m/>
    <s v="LONDON-4"/>
    <m/>
    <m/>
    <m/>
    <m/>
    <s v="Planning and Business Development"/>
    <x v="1"/>
    <x v="1"/>
    <x v="1"/>
  </r>
  <r>
    <s v="RYD"/>
    <s v="E35930"/>
    <s v="7308"/>
    <s v="00000"/>
    <s v="00000"/>
    <s v="000000"/>
    <s v="Estates &amp; Facilities"/>
    <s v="Legal Fees"/>
    <s v="Default"/>
    <s v="Default"/>
    <s v="Default"/>
    <n v="-1"/>
    <d v="2020-03-01T00:00:00"/>
    <x v="0"/>
    <s v="Cost Management"/>
    <s v="Journal Import 85024828:"/>
    <s v="Cost Management A 17612339 85024828 2"/>
    <s v="01-MAR-2020 Receiving GBP"/>
    <d v="2020-02-28T00:00:00"/>
    <s v="SSCREPMAN,"/>
    <n v="2624"/>
    <s v="Orbital House /Ashford 111 fit out Licence for alterations @ 1,250 plus disbursements + VAT"/>
    <x v="0"/>
    <n v="165075309"/>
    <d v="2019-09-15T00:00:00"/>
    <m/>
    <m/>
    <m/>
    <s v="LONDON-4"/>
    <m/>
    <m/>
    <m/>
    <m/>
    <s v="Planning and Business Development"/>
    <x v="1"/>
    <x v="1"/>
    <x v="1"/>
  </r>
  <r>
    <s v="RYD"/>
    <s v="E35930"/>
    <s v="7308"/>
    <s v="00000"/>
    <s v="00000"/>
    <s v="000000"/>
    <s v="Estates &amp; Facilities"/>
    <s v="Legal Fees"/>
    <s v="Default"/>
    <s v="Default"/>
    <s v="Default"/>
    <n v="-48"/>
    <d v="2020-03-01T00:00:00"/>
    <x v="0"/>
    <s v="Cost Management"/>
    <s v="Journal Import 85024828:"/>
    <s v="Cost Management A 17612339 85024828 2"/>
    <s v="01-MAR-2020 Receiving GBP"/>
    <d v="2020-02-28T00:00:00"/>
    <s v="SSCREPMAN,"/>
    <n v="2625"/>
    <s v="Legal and Professional Fees - Licence to Occupy At Rushmoor - Invoice 430681 (15/7/2019)"/>
    <x v="0"/>
    <n v="165078943"/>
    <d v="2019-12-27T00:00:00"/>
    <m/>
    <m/>
    <m/>
    <s v="LONDON-4"/>
    <m/>
    <m/>
    <m/>
    <m/>
    <s v="Planning and Business Development"/>
    <x v="1"/>
    <x v="1"/>
    <x v="1"/>
  </r>
  <r>
    <s v="RYD"/>
    <s v="E35930"/>
    <s v="7308"/>
    <s v="00000"/>
    <s v="00000"/>
    <s v="000000"/>
    <s v="Estates &amp; Facilities"/>
    <s v="Legal Fees"/>
    <s v="Default"/>
    <s v="Default"/>
    <s v="Default"/>
    <n v="-112"/>
    <d v="2020-03-01T00:00:00"/>
    <x v="0"/>
    <s v="Cost Management"/>
    <s v="Journal Import 85024828:"/>
    <s v="Cost Management A 17612339 85024828 2"/>
    <s v="01-MAR-2020 Receiving GBP"/>
    <d v="2020-02-28T00:00:00"/>
    <s v="SSCREPMAN,"/>
    <n v="2626"/>
    <s v="Secamb -Acquisition of MBS Warehouse, Gillingham - Invoice 430680 (attached)"/>
    <x v="0"/>
    <n v="165078325"/>
    <d v="2019-06-25T00:00:00"/>
    <m/>
    <m/>
    <m/>
    <s v="LONDON-4"/>
    <m/>
    <m/>
    <m/>
    <m/>
    <s v="Planning and Business Development"/>
    <x v="1"/>
    <x v="1"/>
    <x v="1"/>
  </r>
  <r>
    <s v="RYD"/>
    <s v="E35930"/>
    <s v="7308"/>
    <s v="00000"/>
    <s v="00000"/>
    <s v="000000"/>
    <s v="Estates &amp; Facilities"/>
    <s v="Legal Fees"/>
    <s v="Default"/>
    <s v="Default"/>
    <s v="Default"/>
    <n v="-26"/>
    <d v="2020-03-01T00:00:00"/>
    <x v="0"/>
    <s v="Cost Management"/>
    <s v="Journal Import 85024828:"/>
    <s v="Cost Management A 17612339 85024828 2"/>
    <s v="01-MAR-2020 Receiving GBP"/>
    <d v="2020-02-28T00:00:00"/>
    <s v="SSCREPMAN,"/>
    <n v="2627"/>
    <s v="Secamb - General Estates Matters - Invoice 430675 (Invoice attached)"/>
    <x v="0"/>
    <n v="165078325"/>
    <d v="2019-06-25T00:00:00"/>
    <m/>
    <m/>
    <m/>
    <s v="LONDON-4"/>
    <m/>
    <m/>
    <m/>
    <m/>
    <s v="Planning and Business Development"/>
    <x v="1"/>
    <x v="1"/>
    <x v="1"/>
  </r>
  <r>
    <s v="RYD"/>
    <s v="E35930"/>
    <s v="7308"/>
    <s v="00000"/>
    <s v="00000"/>
    <s v="000000"/>
    <s v="Estates &amp; Facilities"/>
    <s v="Legal Fees"/>
    <s v="Default"/>
    <s v="Default"/>
    <s v="Default"/>
    <n v="-341.74"/>
    <d v="2020-03-01T00:00:00"/>
    <x v="0"/>
    <s v="Cost Management"/>
    <s v="Journal Import 85024828:"/>
    <s v="Cost Management A 17612339 85024828 2"/>
    <s v="01-MAR-2020 Receiving GBP"/>
    <d v="2020-02-28T00:00:00"/>
    <s v="SSCREPMAN,"/>
    <n v="2628"/>
    <s v="Secamb - General Estates Matters - Blanket Order - April 2019 - March 2020 - Top up to cover outstanding invoices"/>
    <x v="0"/>
    <n v="165078325"/>
    <d v="2020-01-20T00:00:00"/>
    <m/>
    <m/>
    <m/>
    <s v="LONDON-4"/>
    <m/>
    <m/>
    <m/>
    <m/>
    <s v="Planning and Business Development"/>
    <x v="1"/>
    <x v="1"/>
    <x v="1"/>
  </r>
  <r>
    <s v="RYD"/>
    <s v="E35930"/>
    <s v="7308"/>
    <s v="00000"/>
    <s v="00000"/>
    <s v="000000"/>
    <s v="Estates &amp; Facilities"/>
    <s v="Legal Fees"/>
    <s v="Default"/>
    <s v="Default"/>
    <s v="Default"/>
    <n v="48"/>
    <d v="2020-03-01T00:00:00"/>
    <x v="0"/>
    <s v="Cost Management"/>
    <s v="Journal Import 86160123:"/>
    <s v="Cost Management A 17844161 86160123"/>
    <s v="31-MAR-2020 Receiving GBP"/>
    <d v="2020-03-31T00:00:00"/>
    <s v="SSCREPMAN,"/>
    <n v="2269"/>
    <s v="Legal and Professional Fees - Licence to Occupy At Rushmoor - Invoice 430681 (15/7/2019)"/>
    <x v="0"/>
    <n v="165078943"/>
    <d v="2019-12-27T00:00:00"/>
    <m/>
    <m/>
    <m/>
    <s v="LONDON-4"/>
    <m/>
    <m/>
    <m/>
    <m/>
    <s v="Planning and Business Development"/>
    <x v="1"/>
    <x v="1"/>
    <x v="1"/>
  </r>
  <r>
    <s v="RYD"/>
    <s v="E35930"/>
    <s v="7308"/>
    <s v="00000"/>
    <s v="00000"/>
    <s v="000000"/>
    <s v="Estates &amp; Facilities"/>
    <s v="Legal Fees"/>
    <s v="Default"/>
    <s v="Default"/>
    <s v="Default"/>
    <n v="64"/>
    <d v="2020-04-01T00:00:00"/>
    <x v="2"/>
    <s v="Spreadsheet"/>
    <s v="Capital M01 Adjustments"/>
    <s v="Spreadsheet A 18096929 87374367"/>
    <s v="RYD FIN RSM 2021 01 002 Adjustment GBP Adjustment GBP"/>
    <d v="2020-05-04T00:00:00"/>
    <s v="RYD MURPHY, RACHEL"/>
    <n v="56"/>
    <s v="Capsticks - https://nww.einvoice-prod.sbs.nhs.uk:8179/invoicepdf/5a19d25a-be37-5788-b5a0-f230fb51e6f9"/>
    <x v="34"/>
    <m/>
    <d v="2020-05-04T00:00:00"/>
    <m/>
    <s v="Capsticks -"/>
    <m/>
    <m/>
    <s v="https://nww.einvoice-prod.sbs.nhs.uk:8179/invoicepdf/5a19d25a-be37-5788-b5a0-f230fb51e6f9"/>
    <m/>
    <m/>
    <m/>
    <s v="Planning and Business Development"/>
    <x v="1"/>
    <x v="2"/>
    <x v="1"/>
  </r>
  <r>
    <s v="RYD"/>
    <s v="E35930"/>
    <s v="7308"/>
    <s v="00000"/>
    <s v="00000"/>
    <s v="000000"/>
    <s v="Estates &amp; Facilities"/>
    <s v="Legal Fees"/>
    <s v="Default"/>
    <s v="Default"/>
    <s v="Default"/>
    <n v="160"/>
    <d v="2020-04-01T00:00:00"/>
    <x v="1"/>
    <s v="Payables"/>
    <s v="Journal Import 87082450:"/>
    <s v="Payables A 18045531 87082450"/>
    <s v="APR-20 Purchase Invoices GBP"/>
    <d v="2020-04-26T00:00:00"/>
    <s v="SSCREPMAN,"/>
    <n v="10"/>
    <s v="Journal Import Created"/>
    <x v="0"/>
    <n v="459899"/>
    <d v="2020-04-15T00:00:00"/>
    <n v="165082454"/>
    <m/>
    <s v="PO Invoice"/>
    <m/>
    <s v="https://nww.einvoice-prod.sbs.nhs.uk:8179/invoicepdf/188b348e-1a23-5a84-bea3-51d9514304af"/>
    <n v="1"/>
    <n v="160"/>
    <m/>
    <s v="Planning and Business Development"/>
    <x v="1"/>
    <x v="2"/>
    <x v="1"/>
  </r>
  <r>
    <s v="RYD"/>
    <s v="E35930"/>
    <s v="7308"/>
    <s v="00000"/>
    <s v="00000"/>
    <s v="000000"/>
    <s v="Estates &amp; Facilities"/>
    <s v="Legal Fees"/>
    <s v="Default"/>
    <s v="Default"/>
    <s v="Default"/>
    <n v="2100"/>
    <d v="2020-04-01T00:00:00"/>
    <x v="1"/>
    <s v="Payables"/>
    <s v="Journal Import 87117851:"/>
    <s v="Payables A 18045935 87117851"/>
    <s v="APR-20 Purchase Invoices GBP"/>
    <d v="2020-04-27T00:00:00"/>
    <s v="SSCREPMAN,"/>
    <n v="31"/>
    <s v="Journal Import Created"/>
    <x v="0"/>
    <n v="459916"/>
    <d v="2020-04-15T00:00:00"/>
    <n v="165078325"/>
    <m/>
    <s v="PO Invoice"/>
    <m/>
    <s v="https://nww.einvoice-prod.sbs.nhs.uk:8179/invoicepdf/2780d3d8-89c6-5832-a87c-bf9a98121dfc"/>
    <n v="1"/>
    <n v="1050"/>
    <m/>
    <s v="Planning and Business Development"/>
    <x v="1"/>
    <x v="2"/>
    <x v="1"/>
  </r>
  <r>
    <s v="RYD"/>
    <s v="E35930"/>
    <s v="7308"/>
    <s v="00000"/>
    <s v="00000"/>
    <s v="000000"/>
    <s v="Estates &amp; Facilities"/>
    <s v="Legal Fees"/>
    <s v="Default"/>
    <s v="Default"/>
    <s v="Default"/>
    <n v="7.0000000000000007E-2"/>
    <d v="2020-04-01T00:00:00"/>
    <x v="1"/>
    <s v="Payables"/>
    <s v="Journal Import 87117851:"/>
    <s v="Payables A 18045935 87117851"/>
    <s v="APR-20 Purchase Invoices GBP"/>
    <d v="2020-04-27T00:00:00"/>
    <s v="SSCREPMAN,"/>
    <n v="31"/>
    <s v="Journal Import Created"/>
    <x v="0"/>
    <n v="459919"/>
    <d v="2020-04-15T00:00:00"/>
    <n v="165078325"/>
    <m/>
    <s v="PO Invoice"/>
    <m/>
    <s v="https://nww.einvoice-prod.sbs.nhs.uk:8179/invoicepdf/3e8221bb-d7a9-593a-9502-36c64bec79f9"/>
    <n v="1"/>
    <n v="0"/>
    <m/>
    <s v="Planning and Business Development"/>
    <x v="1"/>
    <x v="2"/>
    <x v="1"/>
  </r>
  <r>
    <s v="RYD"/>
    <s v="E35930"/>
    <s v="7308"/>
    <s v="00000"/>
    <s v="00000"/>
    <s v="000000"/>
    <s v="Estates &amp; Facilities"/>
    <s v="Legal Fees"/>
    <s v="Default"/>
    <s v="Default"/>
    <s v="Default"/>
    <n v="26.19"/>
    <d v="2020-04-01T00:00:00"/>
    <x v="1"/>
    <s v="Payables"/>
    <s v="Journal Import 87117851:"/>
    <s v="Payables A 18045935 87117851"/>
    <s v="APR-20 Purchase Invoices GBP"/>
    <d v="2020-04-27T00:00:00"/>
    <s v="SSCREPMAN,"/>
    <n v="31"/>
    <s v="Journal Import Created"/>
    <x v="0"/>
    <n v="459919"/>
    <d v="2020-04-15T00:00:00"/>
    <n v="165078325"/>
    <m/>
    <s v="PO Invoice"/>
    <m/>
    <s v="https://nww.einvoice-prod.sbs.nhs.uk:8179/invoicepdf/3e8221bb-d7a9-593a-9502-36c64bec79f9"/>
    <n v="1"/>
    <n v="26"/>
    <m/>
    <s v="Planning and Business Development"/>
    <x v="1"/>
    <x v="2"/>
    <x v="1"/>
  </r>
  <r>
    <s v="RYD"/>
    <s v="E35930"/>
    <s v="7308"/>
    <s v="00000"/>
    <s v="00000"/>
    <s v="000000"/>
    <s v="Estates &amp; Facilities"/>
    <s v="Legal Fees"/>
    <s v="Default"/>
    <s v="Default"/>
    <s v="Default"/>
    <n v="36.74"/>
    <d v="2020-04-01T00:00:00"/>
    <x v="1"/>
    <s v="Payables"/>
    <s v="Journal Import 87117851:"/>
    <s v="Payables A 18045935 87117851"/>
    <s v="APR-20 Purchase Invoices GBP"/>
    <d v="2020-04-27T00:00:00"/>
    <s v="SSCREPMAN,"/>
    <n v="31"/>
    <s v="Journal Import Created"/>
    <x v="0"/>
    <n v="459919"/>
    <d v="2020-04-15T00:00:00"/>
    <n v="165078325"/>
    <m/>
    <s v="PO Invoice"/>
    <m/>
    <s v="https://nww.einvoice-prod.sbs.nhs.uk:8179/invoicepdf/3e8221bb-d7a9-593a-9502-36c64bec79f9"/>
    <n v="1"/>
    <n v="37"/>
    <m/>
    <s v="Planning and Business Development"/>
    <x v="1"/>
    <x v="2"/>
    <x v="1"/>
  </r>
  <r>
    <s v="RYD"/>
    <s v="E35930"/>
    <s v="7308"/>
    <s v="00000"/>
    <s v="00000"/>
    <s v="000000"/>
    <s v="Estates &amp; Facilities"/>
    <s v="Legal Fees"/>
    <s v="Default"/>
    <s v="Default"/>
    <s v="Default"/>
    <n v="63"/>
    <d v="2020-04-01T00:00:00"/>
    <x v="1"/>
    <s v="Payables"/>
    <s v="Journal Import 87117851:"/>
    <s v="Payables A 18045935 87117851"/>
    <s v="APR-20 Purchase Invoices GBP"/>
    <d v="2020-04-27T00:00:00"/>
    <s v="SSCREPMAN,"/>
    <n v="31"/>
    <s v="Journal Import Created"/>
    <x v="0"/>
    <n v="459919"/>
    <d v="2020-04-15T00:00:00"/>
    <n v="165078325"/>
    <m/>
    <s v="PO Invoice"/>
    <m/>
    <s v="https://nww.einvoice-prod.sbs.nhs.uk:8179/invoicepdf/3e8221bb-d7a9-593a-9502-36c64bec79f9"/>
    <n v="1"/>
    <n v="63"/>
    <m/>
    <s v="Planning and Business Development"/>
    <x v="1"/>
    <x v="2"/>
    <x v="1"/>
  </r>
  <r>
    <s v="RYD"/>
    <s v="E35930"/>
    <s v="7308"/>
    <s v="00000"/>
    <s v="00000"/>
    <s v="000000"/>
    <s v="Estates &amp; Facilities"/>
    <s v="Legal Fees"/>
    <s v="Default"/>
    <s v="Default"/>
    <s v="Default"/>
    <n v="-1050"/>
    <d v="2020-04-01T00:00:00"/>
    <x v="1"/>
    <s v="Payables"/>
    <s v="Journal Import 87117851:"/>
    <s v="Payables A 18045935 87117851"/>
    <s v="APR-20 Purchase Invoices GBP"/>
    <d v="2020-04-27T00:00:00"/>
    <s v="SSCREPMAN,"/>
    <n v="32"/>
    <s v="Journal Import Created"/>
    <x v="0"/>
    <n v="459916"/>
    <d v="2020-04-15T00:00:00"/>
    <n v="165078325"/>
    <m/>
    <s v="PO Invoice"/>
    <m/>
    <s v="https://nww.einvoice-prod.sbs.nhs.uk:8179/invoicepdf/2780d3d8-89c6-5832-a87c-bf9a98121dfc"/>
    <n v="1"/>
    <n v="-1050"/>
    <m/>
    <s v="Planning and Business Development"/>
    <x v="1"/>
    <x v="2"/>
    <x v="1"/>
  </r>
  <r>
    <s v="RYD"/>
    <s v="E35930"/>
    <s v="7308"/>
    <s v="00000"/>
    <s v="00000"/>
    <s v="000000"/>
    <s v="Estates &amp; Facilities"/>
    <s v="Legal Fees"/>
    <s v="Default"/>
    <s v="Default"/>
    <s v="Default"/>
    <n v="-63"/>
    <d v="2020-04-01T00:00:00"/>
    <x v="1"/>
    <s v="Payables"/>
    <s v="Journal Import 87117851:"/>
    <s v="Payables A 18045935 87117851"/>
    <s v="APR-20 Purchase Invoices GBP"/>
    <d v="2020-04-27T00:00:00"/>
    <s v="SSCREPMAN,"/>
    <n v="32"/>
    <s v="Journal Import Created"/>
    <x v="0"/>
    <n v="459919"/>
    <d v="2020-04-15T00:00:00"/>
    <n v="165078325"/>
    <m/>
    <s v="PO Invoice"/>
    <m/>
    <s v="https://nww.einvoice-prod.sbs.nhs.uk:8179/invoicepdf/3e8221bb-d7a9-593a-9502-36c64bec79f9"/>
    <n v="1"/>
    <n v="-63"/>
    <m/>
    <s v="Planning and Business Development"/>
    <x v="1"/>
    <x v="2"/>
    <x v="1"/>
  </r>
  <r>
    <s v="RYD"/>
    <s v="E35930"/>
    <s v="7308"/>
    <s v="00000"/>
    <s v="00000"/>
    <s v="000000"/>
    <s v="Estates &amp; Facilities"/>
    <s v="Legal Fees"/>
    <s v="Default"/>
    <s v="Default"/>
    <s v="Default"/>
    <n v="288.2"/>
    <d v="2020-04-01T00:00:00"/>
    <x v="1"/>
    <s v="Payables"/>
    <s v="Journal Import 87128397:"/>
    <s v="Payables A 18051589 87128397"/>
    <s v="APR-20 Purchase Invoices GBP"/>
    <d v="2020-04-28T00:00:00"/>
    <s v="SSCREPMAN,"/>
    <n v="9"/>
    <s v="Journal Import Created"/>
    <x v="0"/>
    <n v="459912"/>
    <d v="2020-04-15T00:00:00"/>
    <n v="165078325"/>
    <m/>
    <s v="PO Invoice"/>
    <m/>
    <s v="https://nww.einvoice-prod.sbs.nhs.uk:8179/invoicepdf/9ffa89d5-53c6-54b5-a97d-53bd265d48b8"/>
    <n v="1"/>
    <n v="288"/>
    <m/>
    <s v="Planning and Business Development"/>
    <x v="1"/>
    <x v="2"/>
    <x v="1"/>
  </r>
  <r>
    <s v="RYD"/>
    <s v="E35930"/>
    <s v="7308"/>
    <s v="00000"/>
    <s v="00000"/>
    <s v="000000"/>
    <s v="Estates &amp; Facilities"/>
    <s v="Legal Fees"/>
    <s v="Default"/>
    <s v="Default"/>
    <s v="Default"/>
    <n v="300"/>
    <d v="2020-04-01T00:00:00"/>
    <x v="1"/>
    <s v="Payables"/>
    <s v="Journal Import 87128397:"/>
    <s v="Payables A 18051589 87128397"/>
    <s v="APR-20 Purchase Invoices GBP"/>
    <d v="2020-04-28T00:00:00"/>
    <s v="SSCREPMAN,"/>
    <n v="9"/>
    <s v="Journal Import Created"/>
    <x v="0"/>
    <n v="459912"/>
    <d v="2020-04-15T00:00:00"/>
    <n v="165078325"/>
    <m/>
    <s v="PO Invoice"/>
    <m/>
    <s v="https://nww.einvoice-prod.sbs.nhs.uk:8179/invoicepdf/9ffa89d5-53c6-54b5-a97d-53bd265d48b8"/>
    <n v="1"/>
    <n v="300"/>
    <m/>
    <s v="Planning and Business Development"/>
    <x v="1"/>
    <x v="2"/>
    <x v="1"/>
  </r>
  <r>
    <s v="RYD"/>
    <s v="E35930"/>
    <s v="7308"/>
    <s v="00000"/>
    <s v="00000"/>
    <s v="000000"/>
    <s v="Estates &amp; Facilities"/>
    <s v="Legal Fees"/>
    <s v="Default"/>
    <s v="Default"/>
    <s v="Default"/>
    <n v="588.20000000000005"/>
    <d v="2020-04-01T00:00:00"/>
    <x v="1"/>
    <s v="Payables"/>
    <s v="Journal Import 87128397:"/>
    <s v="Payables A 18051589 87128397"/>
    <s v="APR-20 Purchase Invoices GBP"/>
    <d v="2020-04-28T00:00:00"/>
    <s v="SSCREPMAN,"/>
    <n v="9"/>
    <s v="Journal Import Created"/>
    <x v="0"/>
    <n v="459912"/>
    <d v="2020-04-15T00:00:00"/>
    <n v="165078325"/>
    <m/>
    <s v="PO Invoice"/>
    <m/>
    <s v="https://nww.einvoice-prod.sbs.nhs.uk:8179/invoicepdf/9ffa89d5-53c6-54b5-a97d-53bd265d48b8"/>
    <n v="1"/>
    <n v="588"/>
    <m/>
    <s v="Planning and Business Development"/>
    <x v="1"/>
    <x v="2"/>
    <x v="1"/>
  </r>
  <r>
    <s v="RYD"/>
    <s v="E35930"/>
    <s v="7308"/>
    <s v="00000"/>
    <s v="00000"/>
    <s v="000000"/>
    <s v="Estates &amp; Facilities"/>
    <s v="Legal Fees"/>
    <s v="Default"/>
    <s v="Default"/>
    <s v="Default"/>
    <n v="-588.20000000000005"/>
    <d v="2020-04-01T00:00:00"/>
    <x v="1"/>
    <s v="Payables"/>
    <s v="Journal Import 87128397:"/>
    <s v="Payables A 18051589 87128397"/>
    <s v="APR-20 Purchase Invoices GBP"/>
    <d v="2020-04-28T00:00:00"/>
    <s v="SSCREPMAN,"/>
    <n v="10"/>
    <s v="Journal Import Created"/>
    <x v="0"/>
    <n v="459912"/>
    <d v="2020-04-15T00:00:00"/>
    <n v="165078325"/>
    <m/>
    <s v="PO Invoice"/>
    <m/>
    <s v="https://nww.einvoice-prod.sbs.nhs.uk:8179/invoicepdf/9ffa89d5-53c6-54b5-a97d-53bd265d48b8"/>
    <n v="1"/>
    <n v="-588"/>
    <m/>
    <s v="Planning and Business Development"/>
    <x v="1"/>
    <x v="2"/>
    <x v="1"/>
  </r>
  <r>
    <s v="RYD"/>
    <s v="E35930"/>
    <s v="7308"/>
    <s v="00000"/>
    <s v="00000"/>
    <s v="000000"/>
    <s v="Estates &amp; Facilities"/>
    <s v="Legal Fees"/>
    <s v="Default"/>
    <s v="Default"/>
    <s v="Default"/>
    <n v="1050"/>
    <d v="2020-04-01T00:00:00"/>
    <x v="1"/>
    <s v="Payables"/>
    <s v="Journal Import 87159822:"/>
    <s v="Payables A 18052920 87159822"/>
    <s v="APR-20 Purchase Invoices GBP"/>
    <d v="2020-04-28T00:00:00"/>
    <s v="SSCREPMAN,"/>
    <n v="50"/>
    <s v="Journal Import Created"/>
    <x v="0"/>
    <n v="459916"/>
    <d v="2020-04-15T00:00:00"/>
    <n v="165084500"/>
    <m/>
    <s v="PO Invoice"/>
    <m/>
    <s v="https://nww.einvoice-prod.sbs.nhs.uk:8179/invoicepdf/2780d3d8-89c6-5832-a87c-bf9a98121dfc"/>
    <n v="1"/>
    <n v="1050"/>
    <m/>
    <s v="Planning and Business Development"/>
    <x v="1"/>
    <x v="2"/>
    <x v="1"/>
  </r>
  <r>
    <s v="RYD"/>
    <s v="E35930"/>
    <s v="7308"/>
    <s v="00000"/>
    <s v="00000"/>
    <s v="000000"/>
    <s v="Estates &amp; Facilities"/>
    <s v="Legal Fees"/>
    <s v="Default"/>
    <s v="Default"/>
    <s v="Default"/>
    <n v="63"/>
    <d v="2020-04-01T00:00:00"/>
    <x v="1"/>
    <s v="Payables"/>
    <s v="Journal Import 87159822:"/>
    <s v="Payables A 18052920 87159822"/>
    <s v="APR-20 Purchase Invoices GBP"/>
    <d v="2020-04-28T00:00:00"/>
    <s v="SSCREPMAN,"/>
    <n v="50"/>
    <s v="Journal Import Created"/>
    <x v="0"/>
    <n v="459919"/>
    <d v="2020-04-15T00:00:00"/>
    <n v="165084499"/>
    <m/>
    <s v="PO Invoice"/>
    <m/>
    <s v="https://nww.einvoice-prod.sbs.nhs.uk:8179/invoicepdf/3e8221bb-d7a9-593a-9502-36c64bec79f9"/>
    <n v="1"/>
    <n v="63"/>
    <m/>
    <s v="Planning and Business Development"/>
    <x v="1"/>
    <x v="2"/>
    <x v="1"/>
  </r>
  <r>
    <s v="RYD"/>
    <s v="E35930"/>
    <s v="7308"/>
    <s v="00000"/>
    <s v="00000"/>
    <s v="000000"/>
    <s v="Estates &amp; Facilities"/>
    <s v="Legal Fees"/>
    <s v="Default"/>
    <s v="Default"/>
    <s v="Default"/>
    <n v="-1050"/>
    <d v="2020-04-01T00:00:00"/>
    <x v="1"/>
    <s v="Payables"/>
    <s v="Journal Import 87159822:"/>
    <s v="Payables A 18052920 87159822"/>
    <s v="APR-20 Purchase Invoices GBP"/>
    <d v="2020-04-28T00:00:00"/>
    <s v="SSCREPMAN,"/>
    <n v="51"/>
    <s v="Journal Import Created"/>
    <x v="0"/>
    <n v="459916"/>
    <d v="2020-04-15T00:00:00"/>
    <n v="165084500"/>
    <m/>
    <s v="PO Invoice"/>
    <m/>
    <s v="https://nww.einvoice-prod.sbs.nhs.uk:8179/invoicepdf/2780d3d8-89c6-5832-a87c-bf9a98121dfc"/>
    <n v="1"/>
    <n v="-1050"/>
    <m/>
    <s v="Planning and Business Development"/>
    <x v="1"/>
    <x v="2"/>
    <x v="1"/>
  </r>
  <r>
    <s v="RYD"/>
    <s v="E35930"/>
    <s v="7308"/>
    <s v="00000"/>
    <s v="00000"/>
    <s v="000000"/>
    <s v="Estates &amp; Facilities"/>
    <s v="Legal Fees"/>
    <s v="Default"/>
    <s v="Default"/>
    <s v="Default"/>
    <n v="-36.74"/>
    <d v="2020-04-01T00:00:00"/>
    <x v="1"/>
    <s v="Payables"/>
    <s v="Journal Import 87159822:"/>
    <s v="Payables A 18052920 87159822"/>
    <s v="APR-20 Purchase Invoices GBP"/>
    <d v="2020-04-28T00:00:00"/>
    <s v="SSCREPMAN,"/>
    <n v="51"/>
    <s v="Journal Import Created"/>
    <x v="0"/>
    <n v="459919"/>
    <d v="2020-04-15T00:00:00"/>
    <n v="165084499"/>
    <m/>
    <s v="PO Invoice"/>
    <m/>
    <s v="https://nww.einvoice-prod.sbs.nhs.uk:8179/invoicepdf/3e8221bb-d7a9-593a-9502-36c64bec79f9"/>
    <n v="1"/>
    <n v="-37"/>
    <m/>
    <s v="Planning and Business Development"/>
    <x v="1"/>
    <x v="2"/>
    <x v="1"/>
  </r>
  <r>
    <s v="RYD"/>
    <s v="E35930"/>
    <s v="7308"/>
    <s v="00000"/>
    <s v="00000"/>
    <s v="000000"/>
    <s v="Estates &amp; Facilities"/>
    <s v="Legal Fees"/>
    <s v="Default"/>
    <s v="Default"/>
    <s v="Default"/>
    <n v="-26.19"/>
    <d v="2020-04-01T00:00:00"/>
    <x v="1"/>
    <s v="Payables"/>
    <s v="Journal Import 87159822:"/>
    <s v="Payables A 18052920 87159822"/>
    <s v="APR-20 Purchase Invoices GBP"/>
    <d v="2020-04-28T00:00:00"/>
    <s v="SSCREPMAN,"/>
    <n v="51"/>
    <s v="Journal Import Created"/>
    <x v="0"/>
    <n v="459919"/>
    <d v="2020-04-15T00:00:00"/>
    <n v="165084499"/>
    <m/>
    <s v="PO Invoice"/>
    <m/>
    <s v="https://nww.einvoice-prod.sbs.nhs.uk:8179/invoicepdf/3e8221bb-d7a9-593a-9502-36c64bec79f9"/>
    <n v="1"/>
    <n v="-26"/>
    <m/>
    <s v="Planning and Business Development"/>
    <x v="1"/>
    <x v="2"/>
    <x v="1"/>
  </r>
  <r>
    <s v="RYD"/>
    <s v="E35930"/>
    <s v="7308"/>
    <s v="00000"/>
    <s v="00000"/>
    <s v="000000"/>
    <s v="Estates &amp; Facilities"/>
    <s v="Legal Fees"/>
    <s v="Default"/>
    <s v="Default"/>
    <s v="Default"/>
    <n v="-7.0000000000000007E-2"/>
    <d v="2020-04-01T00:00:00"/>
    <x v="1"/>
    <s v="Payables"/>
    <s v="Journal Import 87159822:"/>
    <s v="Payables A 18052920 87159822"/>
    <s v="APR-20 Purchase Invoices GBP"/>
    <d v="2020-04-28T00:00:00"/>
    <s v="SSCREPMAN,"/>
    <n v="51"/>
    <s v="Journal Import Created"/>
    <x v="0"/>
    <n v="459919"/>
    <d v="2020-04-15T00:00:00"/>
    <n v="165084499"/>
    <m/>
    <s v="PO Invoice"/>
    <m/>
    <s v="https://nww.einvoice-prod.sbs.nhs.uk:8179/invoicepdf/3e8221bb-d7a9-593a-9502-36c64bec79f9"/>
    <n v="1"/>
    <n v="0"/>
    <m/>
    <s v="Planning and Business Development"/>
    <x v="1"/>
    <x v="2"/>
    <x v="1"/>
  </r>
  <r>
    <s v="RYD"/>
    <s v="E35930"/>
    <s v="7308"/>
    <s v="00000"/>
    <s v="00000"/>
    <s v="000000"/>
    <s v="Estates &amp; Facilities"/>
    <s v="Legal Fees"/>
    <s v="Default"/>
    <s v="Default"/>
    <s v="Default"/>
    <n v="-300"/>
    <d v="2020-04-01T00:00:00"/>
    <x v="1"/>
    <s v="Payables"/>
    <s v="Journal Import 87204355:"/>
    <s v="Payables A 18058973 87204355"/>
    <s v="APR-20 Purchase Invoices GBP"/>
    <d v="2020-04-29T00:00:00"/>
    <s v="SSCREPMAN,"/>
    <n v="22"/>
    <s v="Journal Import Created"/>
    <x v="0"/>
    <n v="459912"/>
    <d v="2020-04-15T00:00:00"/>
    <n v="165084526"/>
    <m/>
    <s v="PO Invoice"/>
    <m/>
    <s v="https://nww.einvoice-prod.sbs.nhs.uk:8179/invoicepdf/9ffa89d5-53c6-54b5-a97d-53bd265d48b8"/>
    <n v="1"/>
    <n v="-300"/>
    <m/>
    <s v="Planning and Business Development"/>
    <x v="1"/>
    <x v="2"/>
    <x v="1"/>
  </r>
  <r>
    <s v="RYD"/>
    <s v="E35930"/>
    <s v="7308"/>
    <s v="00000"/>
    <s v="00000"/>
    <s v="000000"/>
    <s v="Estates &amp; Facilities"/>
    <s v="Legal Fees"/>
    <s v="Default"/>
    <s v="Default"/>
    <s v="Default"/>
    <n v="-288.2"/>
    <d v="2020-04-01T00:00:00"/>
    <x v="1"/>
    <s v="Payables"/>
    <s v="Journal Import 87204355:"/>
    <s v="Payables A 18058973 87204355"/>
    <s v="APR-20 Purchase Invoices GBP"/>
    <d v="2020-04-29T00:00:00"/>
    <s v="SSCREPMAN,"/>
    <n v="22"/>
    <s v="Journal Import Created"/>
    <x v="0"/>
    <n v="459912"/>
    <d v="2020-04-15T00:00:00"/>
    <n v="165084526"/>
    <m/>
    <s v="PO Invoice"/>
    <m/>
    <s v="https://nww.einvoice-prod.sbs.nhs.uk:8179/invoicepdf/9ffa89d5-53c6-54b5-a97d-53bd265d48b8"/>
    <n v="1"/>
    <n v="-288"/>
    <m/>
    <s v="Planning and Business Development"/>
    <x v="1"/>
    <x v="2"/>
    <x v="1"/>
  </r>
  <r>
    <s v="RYD"/>
    <s v="E35930"/>
    <s v="7308"/>
    <s v="00000"/>
    <s v="00000"/>
    <s v="000000"/>
    <s v="Estates &amp; Facilities"/>
    <s v="Legal Fees"/>
    <s v="Default"/>
    <s v="Default"/>
    <s v="Default"/>
    <n v="-48"/>
    <d v="2020-04-01T00:00:00"/>
    <x v="0"/>
    <s v="Cost Management"/>
    <s v="Journal Import 86160123:"/>
    <s v="Cost Management A 17844161 86160123 2"/>
    <s v="01-APR-2020 Receiving GBP"/>
    <d v="2020-03-31T00:00:00"/>
    <s v="SSCREPMAN,"/>
    <n v="2269"/>
    <s v="Legal and Professional Fees - Licence to Occupy At Rushmoor - Invoice 430681 (15/7/2019)"/>
    <x v="0"/>
    <n v="165078943"/>
    <d v="2019-12-27T00:00:00"/>
    <m/>
    <m/>
    <m/>
    <s v="LONDON-4"/>
    <m/>
    <m/>
    <m/>
    <m/>
    <s v="Planning and Business Development"/>
    <x v="1"/>
    <x v="2"/>
    <x v="1"/>
  </r>
  <r>
    <s v="RYD"/>
    <s v="E35930"/>
    <s v="7308"/>
    <s v="00000"/>
    <s v="00000"/>
    <s v="000000"/>
    <s v="Estates &amp; Facilities"/>
    <s v="Legal Fees"/>
    <s v="Default"/>
    <s v="Default"/>
    <s v="Default"/>
    <n v="857.4"/>
    <d v="2020-04-01T00:00:00"/>
    <x v="0"/>
    <s v="Cost Management"/>
    <s v="Journal Import 87251591:"/>
    <s v="Cost Management A 18068163 87251591"/>
    <s v="30-APR-2020 Receiving GBP"/>
    <d v="2020-04-30T00:00:00"/>
    <s v="SSCREPMAN,"/>
    <n v="2417"/>
    <s v="Secamb - General Estates Matters - Unbilled Time - 6000"/>
    <x v="0"/>
    <n v="165078325"/>
    <d v="2019-12-09T00:00:00"/>
    <m/>
    <m/>
    <m/>
    <s v="LONDON-4"/>
    <m/>
    <m/>
    <m/>
    <m/>
    <s v="Planning and Business Development"/>
    <x v="1"/>
    <x v="2"/>
    <x v="1"/>
  </r>
  <r>
    <s v="RYD"/>
    <s v="E35930"/>
    <s v="7308"/>
    <s v="00000"/>
    <s v="00000"/>
    <s v="000000"/>
    <s v="Estates &amp; Facilities"/>
    <s v="Legal Fees"/>
    <s v="Default"/>
    <s v="Default"/>
    <s v="Default"/>
    <n v="224"/>
    <d v="2020-04-01T00:00:00"/>
    <x v="0"/>
    <s v="Cost Management"/>
    <s v="Journal Import 87251591:"/>
    <s v="Cost Management A 18068163 87251591"/>
    <s v="30-APR-2020 Receiving GBP"/>
    <d v="2020-04-30T00:00:00"/>
    <s v="SSCREPMAN,"/>
    <n v="2418"/>
    <s v="Licensee to Occupy at Rushmoor ACRP - Invoice 459920"/>
    <x v="0"/>
    <n v="165078943"/>
    <d v="2020-04-30T00:00:00"/>
    <m/>
    <m/>
    <m/>
    <s v="LONDON-4"/>
    <m/>
    <m/>
    <m/>
    <m/>
    <s v="Planning and Business Development"/>
    <x v="1"/>
    <x v="2"/>
    <x v="1"/>
  </r>
  <r>
    <s v="RYD"/>
    <s v="E35930"/>
    <s v="7308"/>
    <s v="00000"/>
    <s v="00000"/>
    <s v="000000"/>
    <s v="Estates &amp; Facilities"/>
    <s v="Legal Fees"/>
    <s v="Default"/>
    <s v="Default"/>
    <s v="Default"/>
    <n v="26"/>
    <d v="2020-04-01T00:00:00"/>
    <x v="0"/>
    <s v="Cost Management"/>
    <s v="Journal Import 87251591:"/>
    <s v="Cost Management A 18068163 87251591"/>
    <s v="30-APR-2020 Receiving GBP"/>
    <d v="2020-04-30T00:00:00"/>
    <s v="SSCREPMAN,"/>
    <n v="2419"/>
    <s v="Secamb - General Estates Matters - Invoice 430675 (Invoice attached)"/>
    <x v="0"/>
    <n v="165078325"/>
    <d v="2019-06-25T00:00:00"/>
    <m/>
    <m/>
    <m/>
    <s v="LONDON-4"/>
    <m/>
    <m/>
    <m/>
    <m/>
    <s v="Planning and Business Development"/>
    <x v="1"/>
    <x v="2"/>
    <x v="1"/>
  </r>
  <r>
    <s v="RYD"/>
    <s v="E35930"/>
    <s v="7308"/>
    <s v="00000"/>
    <s v="00000"/>
    <s v="000000"/>
    <s v="Estates &amp; Facilities"/>
    <s v="Legal Fees"/>
    <s v="Default"/>
    <s v="Default"/>
    <s v="Default"/>
    <n v="48"/>
    <d v="2020-04-01T00:00:00"/>
    <x v="0"/>
    <s v="Cost Management"/>
    <s v="Journal Import 87251591:"/>
    <s v="Cost Management A 18068163 87251591"/>
    <s v="30-APR-2020 Receiving GBP"/>
    <d v="2020-04-30T00:00:00"/>
    <s v="SSCREPMAN,"/>
    <n v="2420"/>
    <s v="Legal and Professional Fees - Licence to Occupy At Rushmoor - Invoice 430681 (15/7/2019)"/>
    <x v="0"/>
    <n v="165078943"/>
    <d v="2019-12-27T00:00:00"/>
    <m/>
    <m/>
    <m/>
    <s v="LONDON-4"/>
    <m/>
    <m/>
    <m/>
    <m/>
    <s v="Planning and Business Development"/>
    <x v="1"/>
    <x v="2"/>
    <x v="1"/>
  </r>
  <r>
    <s v="RYD"/>
    <s v="E35930"/>
    <s v="7308"/>
    <s v="00000"/>
    <s v="00000"/>
    <s v="000000"/>
    <s v="Estates &amp; Facilities"/>
    <s v="Legal Fees"/>
    <s v="Default"/>
    <s v="Default"/>
    <s v="Default"/>
    <n v="341.74"/>
    <d v="2020-04-01T00:00:00"/>
    <x v="0"/>
    <s v="Cost Management"/>
    <s v="Journal Import 87251591:"/>
    <s v="Cost Management A 18068163 87251591"/>
    <s v="30-APR-2020 Receiving GBP"/>
    <d v="2020-04-30T00:00:00"/>
    <s v="SSCREPMAN,"/>
    <n v="2421"/>
    <s v="Secamb - General Estates Matters - Blanket Order - April 2019 - March 2020 - Top up to cover outstanding invoices"/>
    <x v="0"/>
    <n v="165078325"/>
    <d v="2020-01-20T00:00:00"/>
    <m/>
    <m/>
    <m/>
    <s v="LONDON-4"/>
    <m/>
    <m/>
    <m/>
    <m/>
    <s v="Planning and Business Development"/>
    <x v="1"/>
    <x v="2"/>
    <x v="1"/>
  </r>
  <r>
    <s v="RYD"/>
    <s v="E35930"/>
    <s v="7308"/>
    <s v="00000"/>
    <s v="00000"/>
    <s v="000000"/>
    <s v="Estates &amp; Facilities"/>
    <s v="Legal Fees"/>
    <s v="Default"/>
    <s v="Default"/>
    <s v="Default"/>
    <n v="448"/>
    <d v="2020-05-01T00:00:00"/>
    <x v="1"/>
    <s v="Payables"/>
    <s v="Journal Import 87317239:"/>
    <s v="Payables A 18081634 87317239"/>
    <s v="MAY-20 Purchase Invoices GBP"/>
    <d v="2020-05-02T00:00:00"/>
    <s v="SSCREPMAN,"/>
    <n v="8"/>
    <s v="Journal Import Created"/>
    <x v="0"/>
    <n v="459920"/>
    <d v="2020-04-15T00:00:00"/>
    <n v="165078943"/>
    <m/>
    <s v="PO Invoice"/>
    <m/>
    <s v="https://nww.einvoice-prod.sbs.nhs.uk:8179/invoicepdf/eace3670-848a-5776-9668-9025c10bd07a"/>
    <n v="1"/>
    <n v="224"/>
    <m/>
    <s v="Planning and Business Development"/>
    <x v="1"/>
    <x v="2"/>
    <x v="1"/>
  </r>
  <r>
    <s v="RYD"/>
    <s v="E35930"/>
    <s v="7308"/>
    <s v="00000"/>
    <s v="00000"/>
    <s v="000000"/>
    <s v="Estates &amp; Facilities"/>
    <s v="Legal Fees"/>
    <s v="Default"/>
    <s v="Default"/>
    <s v="Default"/>
    <n v="44.8"/>
    <d v="2020-05-01T00:00:00"/>
    <x v="1"/>
    <s v="Payables"/>
    <s v="Journal Import 87317239:"/>
    <s v="Payables A 18081634 87317239"/>
    <s v="MAY-20 Purchase Invoices GBP"/>
    <d v="2020-05-02T00:00:00"/>
    <s v="SSCREPMAN,"/>
    <n v="8"/>
    <s v="Journal Import Created"/>
    <x v="0"/>
    <n v="459920"/>
    <d v="2020-04-15T00:00:00"/>
    <n v="165078943"/>
    <m/>
    <s v="PO Invoice"/>
    <m/>
    <s v="https://nww.einvoice-prod.sbs.nhs.uk:8179/invoicepdf/eace3670-848a-5776-9668-9025c10bd07a"/>
    <m/>
    <m/>
    <m/>
    <s v="Planning and Business Development"/>
    <x v="1"/>
    <x v="2"/>
    <x v="1"/>
  </r>
  <r>
    <s v="RYD"/>
    <s v="E35930"/>
    <s v="7308"/>
    <s v="00000"/>
    <s v="00000"/>
    <s v="000000"/>
    <s v="Estates &amp; Facilities"/>
    <s v="Legal Fees"/>
    <s v="Default"/>
    <s v="Default"/>
    <s v="Default"/>
    <n v="-224"/>
    <d v="2020-05-01T00:00:00"/>
    <x v="1"/>
    <s v="Payables"/>
    <s v="Journal Import 87317239:"/>
    <s v="Payables A 18081634 87317239"/>
    <s v="MAY-20 Purchase Invoices GBP"/>
    <d v="2020-05-02T00:00:00"/>
    <s v="SSCREPMAN,"/>
    <n v="9"/>
    <s v="Journal Import Created"/>
    <x v="0"/>
    <n v="459920"/>
    <d v="2020-04-15T00:00:00"/>
    <n v="165078943"/>
    <m/>
    <s v="PO Invoice"/>
    <m/>
    <s v="https://nww.einvoice-prod.sbs.nhs.uk:8179/invoicepdf/eace3670-848a-5776-9668-9025c10bd07a"/>
    <n v="1"/>
    <n v="-224"/>
    <m/>
    <s v="Planning and Business Development"/>
    <x v="1"/>
    <x v="2"/>
    <x v="1"/>
  </r>
  <r>
    <s v="RYD"/>
    <s v="E35930"/>
    <s v="7308"/>
    <s v="00000"/>
    <s v="00000"/>
    <s v="000000"/>
    <s v="Estates &amp; Facilities"/>
    <s v="Legal Fees"/>
    <s v="Default"/>
    <s v="Default"/>
    <s v="Default"/>
    <n v="-144"/>
    <d v="2020-05-01T00:00:00"/>
    <x v="1"/>
    <s v="Payables"/>
    <s v="Journal Import 88007485:"/>
    <s v="Payables A 18226689 88007485"/>
    <s v="MAY-20 Purchase Invoices GBP"/>
    <d v="2020-05-21T00:00:00"/>
    <s v="SSCREPMAN,"/>
    <n v="29"/>
    <s v="Journal Import Created"/>
    <x v="0"/>
    <s v="434316C"/>
    <d v="2020-05-20T00:00:00"/>
    <n v="165078943"/>
    <m/>
    <s v="PO Invoice"/>
    <m/>
    <s v="https://nww.einvoice-prod.sbs.nhs.uk:8179/invoicepdf/2dc91040-b95a-565a-9a60-68d47888d311"/>
    <n v="1"/>
    <n v="-144"/>
    <m/>
    <s v="Planning and Business Development"/>
    <x v="1"/>
    <x v="2"/>
    <x v="1"/>
  </r>
  <r>
    <s v="RYD"/>
    <s v="E35930"/>
    <s v="7308"/>
    <s v="00000"/>
    <s v="00000"/>
    <s v="000000"/>
    <s v="Estates &amp; Facilities"/>
    <s v="Legal Fees"/>
    <s v="Default"/>
    <s v="Default"/>
    <s v="Default"/>
    <n v="144"/>
    <d v="2020-05-01T00:00:00"/>
    <x v="1"/>
    <s v="Payables"/>
    <s v="Journal Import 88007485:"/>
    <s v="Payables A 18226689 88007485"/>
    <s v="MAY-20 Purchase Invoices GBP"/>
    <d v="2020-05-21T00:00:00"/>
    <s v="SSCREPMAN,"/>
    <n v="29"/>
    <s v="Journal Import Created"/>
    <x v="0"/>
    <s v="434316C"/>
    <d v="2020-05-20T00:00:00"/>
    <n v="165078943"/>
    <m/>
    <s v="PO Invoice"/>
    <m/>
    <s v="https://nww.einvoice-prod.sbs.nhs.uk:8179/invoicepdf/2dc91040-b95a-565a-9a60-68d47888d311"/>
    <n v="1"/>
    <n v="144"/>
    <m/>
    <s v="Planning and Business Development"/>
    <x v="1"/>
    <x v="2"/>
    <x v="1"/>
  </r>
  <r>
    <s v="RYD"/>
    <s v="E35930"/>
    <s v="7308"/>
    <s v="00000"/>
    <s v="00000"/>
    <s v="000000"/>
    <s v="Estates &amp; Facilities"/>
    <s v="Legal Fees"/>
    <s v="Default"/>
    <s v="Default"/>
    <s v="Default"/>
    <n v="-144"/>
    <d v="2020-05-01T00:00:00"/>
    <x v="1"/>
    <s v="Payables"/>
    <s v="Journal Import 88007485:"/>
    <s v="Payables A 18226689 88007485"/>
    <s v="MAY-20 Purchase Invoices GBP"/>
    <d v="2020-05-21T00:00:00"/>
    <s v="SSCREPMAN,"/>
    <n v="30"/>
    <s v="Journal Import Created"/>
    <x v="0"/>
    <s v="434316C"/>
    <d v="2020-05-20T00:00:00"/>
    <n v="165078943"/>
    <m/>
    <s v="PO Invoice"/>
    <m/>
    <s v="https://nww.einvoice-prod.sbs.nhs.uk:8179/invoicepdf/2dc91040-b95a-565a-9a60-68d47888d311"/>
    <n v="1"/>
    <m/>
    <m/>
    <s v="Planning and Business Development"/>
    <x v="1"/>
    <x v="2"/>
    <x v="1"/>
  </r>
  <r>
    <s v="RYD"/>
    <s v="E35930"/>
    <s v="7308"/>
    <s v="00000"/>
    <s v="00000"/>
    <s v="000000"/>
    <s v="Estates &amp; Facilities"/>
    <s v="Legal Fees"/>
    <s v="Default"/>
    <s v="Default"/>
    <s v="Default"/>
    <n v="-857.4"/>
    <d v="2020-05-01T00:00:00"/>
    <x v="0"/>
    <s v="Cost Management"/>
    <s v="Journal Import 87251591:"/>
    <s v="Cost Management A 18068163 87251591 2"/>
    <s v="01-MAY-2020 Receiving GBP"/>
    <d v="2020-04-30T00:00:00"/>
    <s v="SSCREPMAN,"/>
    <n v="2417"/>
    <s v="Secamb - General Estates Matters - Unbilled Time - 6000"/>
    <x v="0"/>
    <n v="165078325"/>
    <d v="2019-12-09T00:00:00"/>
    <m/>
    <m/>
    <m/>
    <s v="LONDON-4"/>
    <m/>
    <m/>
    <m/>
    <m/>
    <s v="Planning and Business Development"/>
    <x v="1"/>
    <x v="2"/>
    <x v="1"/>
  </r>
  <r>
    <s v="RYD"/>
    <s v="E35930"/>
    <s v="7308"/>
    <s v="00000"/>
    <s v="00000"/>
    <s v="000000"/>
    <s v="Estates &amp; Facilities"/>
    <s v="Legal Fees"/>
    <s v="Default"/>
    <s v="Default"/>
    <s v="Default"/>
    <n v="-224"/>
    <d v="2020-05-01T00:00:00"/>
    <x v="0"/>
    <s v="Cost Management"/>
    <s v="Journal Import 87251591:"/>
    <s v="Cost Management A 18068163 87251591 2"/>
    <s v="01-MAY-2020 Receiving GBP"/>
    <d v="2020-04-30T00:00:00"/>
    <s v="SSCREPMAN,"/>
    <n v="2418"/>
    <s v="Licensee to Occupy at Rushmoor ACRP - Invoice 459920"/>
    <x v="0"/>
    <n v="165078943"/>
    <d v="2020-04-30T00:00:00"/>
    <m/>
    <m/>
    <m/>
    <s v="LONDON-4"/>
    <m/>
    <m/>
    <m/>
    <m/>
    <s v="Planning and Business Development"/>
    <x v="1"/>
    <x v="2"/>
    <x v="1"/>
  </r>
  <r>
    <s v="RYD"/>
    <s v="E35930"/>
    <s v="7308"/>
    <s v="00000"/>
    <s v="00000"/>
    <s v="000000"/>
    <s v="Estates &amp; Facilities"/>
    <s v="Legal Fees"/>
    <s v="Default"/>
    <s v="Default"/>
    <s v="Default"/>
    <n v="-26"/>
    <d v="2020-05-01T00:00:00"/>
    <x v="0"/>
    <s v="Cost Management"/>
    <s v="Journal Import 87251591:"/>
    <s v="Cost Management A 18068163 87251591 2"/>
    <s v="01-MAY-2020 Receiving GBP"/>
    <d v="2020-04-30T00:00:00"/>
    <s v="SSCREPMAN,"/>
    <n v="2419"/>
    <s v="Secamb - General Estates Matters - Invoice 430675 (Invoice attached)"/>
    <x v="0"/>
    <n v="165078325"/>
    <d v="2019-06-25T00:00:00"/>
    <m/>
    <m/>
    <m/>
    <s v="LONDON-4"/>
    <m/>
    <m/>
    <m/>
    <m/>
    <s v="Planning and Business Development"/>
    <x v="1"/>
    <x v="2"/>
    <x v="1"/>
  </r>
  <r>
    <s v="RYD"/>
    <s v="E35930"/>
    <s v="7308"/>
    <s v="00000"/>
    <s v="00000"/>
    <s v="000000"/>
    <s v="Estates &amp; Facilities"/>
    <s v="Legal Fees"/>
    <s v="Default"/>
    <s v="Default"/>
    <s v="Default"/>
    <n v="-48"/>
    <d v="2020-05-01T00:00:00"/>
    <x v="0"/>
    <s v="Cost Management"/>
    <s v="Journal Import 87251591:"/>
    <s v="Cost Management A 18068163 87251591 2"/>
    <s v="01-MAY-2020 Receiving GBP"/>
    <d v="2020-04-30T00:00:00"/>
    <s v="SSCREPMAN,"/>
    <n v="2420"/>
    <s v="Legal and Professional Fees - Licence to Occupy At Rushmoor - Invoice 430681 (15/7/2019)"/>
    <x v="0"/>
    <n v="165078943"/>
    <d v="2019-12-27T00:00:00"/>
    <m/>
    <m/>
    <m/>
    <s v="LONDON-4"/>
    <m/>
    <m/>
    <m/>
    <m/>
    <s v="Planning and Business Development"/>
    <x v="1"/>
    <x v="2"/>
    <x v="1"/>
  </r>
  <r>
    <s v="RYD"/>
    <s v="E35930"/>
    <s v="7308"/>
    <s v="00000"/>
    <s v="00000"/>
    <s v="000000"/>
    <s v="Estates &amp; Facilities"/>
    <s v="Legal Fees"/>
    <s v="Default"/>
    <s v="Default"/>
    <s v="Default"/>
    <n v="-341.74"/>
    <d v="2020-05-01T00:00:00"/>
    <x v="0"/>
    <s v="Cost Management"/>
    <s v="Journal Import 87251591:"/>
    <s v="Cost Management A 18068163 87251591 2"/>
    <s v="01-MAY-2020 Receiving GBP"/>
    <d v="2020-04-30T00:00:00"/>
    <s v="SSCREPMAN,"/>
    <n v="2421"/>
    <s v="Secamb - General Estates Matters - Blanket Order - April 2019 - March 2020 - Top up to cover outstanding invoices"/>
    <x v="0"/>
    <n v="165078325"/>
    <d v="2020-01-20T00:00:00"/>
    <m/>
    <m/>
    <m/>
    <s v="LONDON-4"/>
    <m/>
    <m/>
    <m/>
    <m/>
    <s v="Planning and Business Development"/>
    <x v="1"/>
    <x v="2"/>
    <x v="1"/>
  </r>
  <r>
    <s v="RYD"/>
    <s v="E35930"/>
    <s v="7308"/>
    <s v="00000"/>
    <s v="00000"/>
    <s v="000000"/>
    <s v="Estates &amp; Facilities"/>
    <s v="Legal Fees"/>
    <s v="Default"/>
    <s v="Default"/>
    <s v="Default"/>
    <n v="144"/>
    <d v="2020-05-01T00:00:00"/>
    <x v="0"/>
    <s v="Cost Management"/>
    <s v="Journal Import 88287019:"/>
    <s v="Cost Management A 18283141 88287019"/>
    <s v="29-MAY-2020 Receiving GBP"/>
    <d v="2020-05-29T00:00:00"/>
    <s v="SSCREPMAN,"/>
    <n v="2412"/>
    <s v="Legal and Professional Fees - Licence to Occupy At Rushmoor - Invoice 433316 (7/5/19)"/>
    <x v="0"/>
    <n v="165078943"/>
    <d v="2019-07-25T00:00:00"/>
    <m/>
    <m/>
    <m/>
    <s v="LONDON-4"/>
    <m/>
    <m/>
    <m/>
    <m/>
    <s v="Planning and Business Development"/>
    <x v="1"/>
    <x v="2"/>
    <x v="1"/>
  </r>
  <r>
    <s v="RYD"/>
    <s v="E35930"/>
    <s v="7308"/>
    <s v="00000"/>
    <s v="00000"/>
    <s v="000000"/>
    <s v="Estates &amp; Facilities"/>
    <s v="Legal Fees"/>
    <s v="Default"/>
    <s v="Default"/>
    <s v="Default"/>
    <n v="857.4"/>
    <d v="2020-05-01T00:00:00"/>
    <x v="0"/>
    <s v="Cost Management"/>
    <s v="Journal Import 88287019:"/>
    <s v="Cost Management A 18283141 88287019"/>
    <s v="29-MAY-2020 Receiving GBP"/>
    <d v="2020-05-29T00:00:00"/>
    <s v="SSCREPMAN,"/>
    <n v="2413"/>
    <s v="Secamb - General Estates Matters - Unbilled Time - 6000"/>
    <x v="0"/>
    <n v="165078325"/>
    <d v="2019-12-09T00:00:00"/>
    <m/>
    <m/>
    <m/>
    <s v="LONDON-4"/>
    <m/>
    <m/>
    <m/>
    <m/>
    <s v="Planning and Business Development"/>
    <x v="1"/>
    <x v="2"/>
    <x v="1"/>
  </r>
  <r>
    <s v="RYD"/>
    <s v="E35930"/>
    <s v="7308"/>
    <s v="00000"/>
    <s v="00000"/>
    <s v="000000"/>
    <s v="Estates &amp; Facilities"/>
    <s v="Legal Fees"/>
    <s v="Default"/>
    <s v="Default"/>
    <s v="Default"/>
    <n v="341.74"/>
    <d v="2020-05-01T00:00:00"/>
    <x v="0"/>
    <s v="Cost Management"/>
    <s v="Journal Import 88287019:"/>
    <s v="Cost Management A 18283141 88287019"/>
    <s v="29-MAY-2020 Receiving GBP"/>
    <d v="2020-05-29T00:00:00"/>
    <s v="SSCREPMAN,"/>
    <n v="2414"/>
    <s v="Secamb - General Estates Matters - Blanket Order - April 2019 - March 2020 - Top up to cover outstanding invoices"/>
    <x v="0"/>
    <n v="165078325"/>
    <d v="2020-01-20T00:00:00"/>
    <m/>
    <m/>
    <m/>
    <s v="LONDON-4"/>
    <m/>
    <m/>
    <m/>
    <m/>
    <s v="Planning and Business Development"/>
    <x v="1"/>
    <x v="2"/>
    <x v="1"/>
  </r>
  <r>
    <s v="RYD"/>
    <s v="E35930"/>
    <s v="7308"/>
    <s v="00000"/>
    <s v="00000"/>
    <s v="000000"/>
    <s v="Estates &amp; Facilities"/>
    <s v="Legal Fees"/>
    <s v="Default"/>
    <s v="Default"/>
    <s v="Default"/>
    <n v="26"/>
    <d v="2020-05-01T00:00:00"/>
    <x v="0"/>
    <s v="Cost Management"/>
    <s v="Journal Import 88287019:"/>
    <s v="Cost Management A 18283141 88287019"/>
    <s v="29-MAY-2020 Receiving GBP"/>
    <d v="2020-05-29T00:00:00"/>
    <s v="SSCREPMAN,"/>
    <n v="2415"/>
    <s v="Secamb - General Estates Matters - Invoice 430675 (Invoice attached)"/>
    <x v="0"/>
    <n v="165078325"/>
    <d v="2019-06-25T00:00:00"/>
    <m/>
    <m/>
    <m/>
    <s v="LONDON-4"/>
    <m/>
    <m/>
    <m/>
    <m/>
    <s v="Planning and Business Development"/>
    <x v="1"/>
    <x v="2"/>
    <x v="1"/>
  </r>
  <r>
    <s v="RYD"/>
    <s v="E35930"/>
    <s v="7308"/>
    <s v="00000"/>
    <s v="00000"/>
    <s v="000000"/>
    <s v="Estates &amp; Facilities"/>
    <s v="Legal Fees"/>
    <s v="Default"/>
    <s v="Default"/>
    <s v="Default"/>
    <n v="48"/>
    <d v="2020-05-01T00:00:00"/>
    <x v="0"/>
    <s v="Cost Management"/>
    <s v="Journal Import 88287019:"/>
    <s v="Cost Management A 18283141 88287019"/>
    <s v="29-MAY-2020 Receiving GBP"/>
    <d v="2020-05-29T00:00:00"/>
    <s v="SSCREPMAN,"/>
    <n v="2416"/>
    <s v="Legal and Professional Fees - Licence to Occupy At Rushmoor - Invoice 430681 (15/7/2019)"/>
    <x v="0"/>
    <n v="165078943"/>
    <d v="2019-12-27T00:00:00"/>
    <m/>
    <m/>
    <m/>
    <s v="LONDON-4"/>
    <m/>
    <m/>
    <m/>
    <m/>
    <s v="Planning and Business Development"/>
    <x v="1"/>
    <x v="2"/>
    <x v="1"/>
  </r>
  <r>
    <s v="RYD"/>
    <s v="E35930"/>
    <s v="7308"/>
    <s v="00000"/>
    <s v="00000"/>
    <s v="000000"/>
    <s v="Estates &amp; Facilities"/>
    <s v="Legal Fees"/>
    <s v="Default"/>
    <s v="Default"/>
    <s v="Default"/>
    <n v="-44.8"/>
    <d v="2020-06-01T00:00:00"/>
    <x v="2"/>
    <s v="Spreadsheet"/>
    <s v="SBS RYD MAY-20 VAT ADJUSTMENT JOURNAL"/>
    <s v="Spreadsheet A 18510901 89412649"/>
    <s v="SBS RYD MAY-20 VAT ADJUSTMENT JOURNAL Adjustment GBP"/>
    <d v="2020-06-30T00:00:00"/>
    <s v="SSC BLATTI, FRANCESCO"/>
    <n v="925"/>
    <s v="CAPSTICKS SOLICITORS-459920-44.8-https://nww.einvoice-prod.sbs.nhs.uk:8179/invoicepdf/eace3670-848a-5776-9668-9025c10bd07a"/>
    <x v="35"/>
    <m/>
    <d v="2020-06-30T00:00:00"/>
    <m/>
    <s v="CAPSTICKS SOLICITORS-459920-44.8-"/>
    <m/>
    <m/>
    <s v="https://nww.einvoice-prod.sbs.nhs.uk:8179/invoicepdf/eace3670-848a-5776-9668-9025c10bd07a"/>
    <m/>
    <m/>
    <m/>
    <s v="Planning and Business Development"/>
    <x v="1"/>
    <x v="2"/>
    <x v="1"/>
  </r>
  <r>
    <s v="RYD"/>
    <s v="E35930"/>
    <s v="7308"/>
    <s v="00000"/>
    <s v="00000"/>
    <s v="000000"/>
    <s v="Estates &amp; Facilities"/>
    <s v="Legal Fees"/>
    <s v="Default"/>
    <s v="Default"/>
    <s v="Default"/>
    <n v="-144"/>
    <d v="2020-06-01T00:00:00"/>
    <x v="0"/>
    <s v="Cost Management"/>
    <s v="Journal Import 88287019:"/>
    <s v="Cost Management A 18283141 88287019 2"/>
    <s v="01-JUN-2020 Receiving GBP"/>
    <d v="2020-05-29T00:00:00"/>
    <s v="SSCREPMAN,"/>
    <n v="2412"/>
    <s v="Legal and Professional Fees - Licence to Occupy At Rushmoor - Invoice 433316 (7/5/19)"/>
    <x v="0"/>
    <n v="165078943"/>
    <d v="2019-07-25T00:00:00"/>
    <m/>
    <m/>
    <m/>
    <s v="LONDON-4"/>
    <m/>
    <m/>
    <m/>
    <m/>
    <s v="Planning and Business Development"/>
    <x v="1"/>
    <x v="2"/>
    <x v="1"/>
  </r>
  <r>
    <s v="RYD"/>
    <s v="E35930"/>
    <s v="7308"/>
    <s v="00000"/>
    <s v="00000"/>
    <s v="000000"/>
    <s v="Estates &amp; Facilities"/>
    <s v="Legal Fees"/>
    <s v="Default"/>
    <s v="Default"/>
    <s v="Default"/>
    <n v="-857.4"/>
    <d v="2020-06-01T00:00:00"/>
    <x v="0"/>
    <s v="Cost Management"/>
    <s v="Journal Import 88287019:"/>
    <s v="Cost Management A 18283141 88287019 2"/>
    <s v="01-JUN-2020 Receiving GBP"/>
    <d v="2020-05-29T00:00:00"/>
    <s v="SSCREPMAN,"/>
    <n v="2413"/>
    <s v="Secamb - General Estates Matters - Unbilled Time - 6000"/>
    <x v="0"/>
    <n v="165078325"/>
    <d v="2019-12-09T00:00:00"/>
    <m/>
    <m/>
    <m/>
    <s v="LONDON-4"/>
    <m/>
    <m/>
    <m/>
    <m/>
    <s v="Planning and Business Development"/>
    <x v="1"/>
    <x v="2"/>
    <x v="1"/>
  </r>
  <r>
    <s v="RYD"/>
    <s v="E35930"/>
    <s v="7308"/>
    <s v="00000"/>
    <s v="00000"/>
    <s v="000000"/>
    <s v="Estates &amp; Facilities"/>
    <s v="Legal Fees"/>
    <s v="Default"/>
    <s v="Default"/>
    <s v="Default"/>
    <n v="-341.74"/>
    <d v="2020-06-01T00:00:00"/>
    <x v="0"/>
    <s v="Cost Management"/>
    <s v="Journal Import 88287019:"/>
    <s v="Cost Management A 18283141 88287019 2"/>
    <s v="01-JUN-2020 Receiving GBP"/>
    <d v="2020-05-29T00:00:00"/>
    <s v="SSCREPMAN,"/>
    <n v="2414"/>
    <s v="Secamb - General Estates Matters - Blanket Order - April 2019 - March 2020 - Top up to cover outstanding invoices"/>
    <x v="0"/>
    <n v="165078325"/>
    <d v="2020-01-20T00:00:00"/>
    <m/>
    <m/>
    <m/>
    <s v="LONDON-4"/>
    <m/>
    <m/>
    <m/>
    <m/>
    <s v="Planning and Business Development"/>
    <x v="1"/>
    <x v="2"/>
    <x v="1"/>
  </r>
  <r>
    <s v="RYD"/>
    <s v="E35930"/>
    <s v="7308"/>
    <s v="00000"/>
    <s v="00000"/>
    <s v="000000"/>
    <s v="Estates &amp; Facilities"/>
    <s v="Legal Fees"/>
    <s v="Default"/>
    <s v="Default"/>
    <s v="Default"/>
    <n v="-26"/>
    <d v="2020-06-01T00:00:00"/>
    <x v="0"/>
    <s v="Cost Management"/>
    <s v="Journal Import 88287019:"/>
    <s v="Cost Management A 18283141 88287019 2"/>
    <s v="01-JUN-2020 Receiving GBP"/>
    <d v="2020-05-29T00:00:00"/>
    <s v="SSCREPMAN,"/>
    <n v="2415"/>
    <s v="Secamb - General Estates Matters - Invoice 430675 (Invoice attached)"/>
    <x v="0"/>
    <n v="165078325"/>
    <d v="2019-06-25T00:00:00"/>
    <m/>
    <m/>
    <m/>
    <s v="LONDON-4"/>
    <m/>
    <m/>
    <m/>
    <m/>
    <s v="Planning and Business Development"/>
    <x v="1"/>
    <x v="2"/>
    <x v="1"/>
  </r>
  <r>
    <s v="RYD"/>
    <s v="E35930"/>
    <s v="7308"/>
    <s v="00000"/>
    <s v="00000"/>
    <s v="000000"/>
    <s v="Estates &amp; Facilities"/>
    <s v="Legal Fees"/>
    <s v="Default"/>
    <s v="Default"/>
    <s v="Default"/>
    <n v="-48"/>
    <d v="2020-06-01T00:00:00"/>
    <x v="0"/>
    <s v="Cost Management"/>
    <s v="Journal Import 88287019:"/>
    <s v="Cost Management A 18283141 88287019 2"/>
    <s v="01-JUN-2020 Receiving GBP"/>
    <d v="2020-05-29T00:00:00"/>
    <s v="SSCREPMAN,"/>
    <n v="2416"/>
    <s v="Legal and Professional Fees - Licence to Occupy At Rushmoor - Invoice 430681 (15/7/2019)"/>
    <x v="0"/>
    <n v="165078943"/>
    <d v="2019-12-27T00:00:00"/>
    <m/>
    <m/>
    <m/>
    <s v="LONDON-4"/>
    <m/>
    <m/>
    <m/>
    <m/>
    <s v="Planning and Business Development"/>
    <x v="1"/>
    <x v="2"/>
    <x v="1"/>
  </r>
  <r>
    <s v="RYD"/>
    <s v="E35930"/>
    <s v="7308"/>
    <s v="00000"/>
    <s v="00000"/>
    <s v="000000"/>
    <s v="Estates &amp; Facilities"/>
    <s v="Legal Fees"/>
    <s v="Default"/>
    <s v="Default"/>
    <s v="Default"/>
    <n v="857.4"/>
    <d v="2020-06-01T00:00:00"/>
    <x v="0"/>
    <s v="Cost Management"/>
    <s v="Journal Import 89422959:"/>
    <s v="Cost Management A 18511233 89422959"/>
    <s v="30-JUN-2020 Receiving GBP"/>
    <d v="2020-06-30T00:00:00"/>
    <s v="SSCREPMAN,"/>
    <n v="2594"/>
    <s v="Secamb - General Estates Matters - Unbilled Time - 6000"/>
    <x v="0"/>
    <n v="165078325"/>
    <d v="2019-12-09T00:00:00"/>
    <m/>
    <m/>
    <m/>
    <s v="LONDON-4"/>
    <m/>
    <m/>
    <m/>
    <m/>
    <s v="Planning and Business Development"/>
    <x v="1"/>
    <x v="2"/>
    <x v="1"/>
  </r>
  <r>
    <s v="RYD"/>
    <s v="E35930"/>
    <s v="7308"/>
    <s v="00000"/>
    <s v="00000"/>
    <s v="000000"/>
    <s v="Estates &amp; Facilities"/>
    <s v="Legal Fees"/>
    <s v="Default"/>
    <s v="Default"/>
    <s v="Default"/>
    <n v="341.74"/>
    <d v="2020-06-01T00:00:00"/>
    <x v="0"/>
    <s v="Cost Management"/>
    <s v="Journal Import 89422959:"/>
    <s v="Cost Management A 18511233 89422959"/>
    <s v="30-JUN-2020 Receiving GBP"/>
    <d v="2020-06-30T00:00:00"/>
    <s v="SSCREPMAN,"/>
    <n v="2595"/>
    <s v="Secamb - General Estates Matters - Blanket Order - April 2019 - March 2020 - Top up to cover outstanding invoices"/>
    <x v="0"/>
    <n v="165078325"/>
    <d v="2020-01-20T00:00:00"/>
    <m/>
    <m/>
    <m/>
    <s v="LONDON-4"/>
    <m/>
    <m/>
    <m/>
    <m/>
    <s v="Planning and Business Development"/>
    <x v="1"/>
    <x v="2"/>
    <x v="1"/>
  </r>
  <r>
    <s v="RYD"/>
    <s v="E35930"/>
    <s v="7308"/>
    <s v="00000"/>
    <s v="00000"/>
    <s v="000000"/>
    <s v="Estates &amp; Facilities"/>
    <s v="Legal Fees"/>
    <s v="Default"/>
    <s v="Default"/>
    <s v="Default"/>
    <n v="26"/>
    <d v="2020-06-01T00:00:00"/>
    <x v="0"/>
    <s v="Cost Management"/>
    <s v="Journal Import 89422959:"/>
    <s v="Cost Management A 18511233 89422959"/>
    <s v="30-JUN-2020 Receiving GBP"/>
    <d v="2020-06-30T00:00:00"/>
    <s v="SSCREPMAN,"/>
    <n v="2596"/>
    <s v="Secamb - General Estates Matters - Invoice 430675 (Invoice attached)"/>
    <x v="0"/>
    <n v="165078325"/>
    <d v="2019-06-25T00:00:00"/>
    <m/>
    <m/>
    <m/>
    <s v="LONDON-4"/>
    <m/>
    <m/>
    <m/>
    <m/>
    <s v="Planning and Business Development"/>
    <x v="1"/>
    <x v="2"/>
    <x v="1"/>
  </r>
  <r>
    <s v="RYD"/>
    <s v="E35930"/>
    <s v="7308"/>
    <s v="00000"/>
    <s v="00000"/>
    <s v="000000"/>
    <s v="Estates &amp; Facilities"/>
    <s v="Legal Fees"/>
    <s v="Default"/>
    <s v="Default"/>
    <s v="Default"/>
    <n v="144"/>
    <d v="2020-06-01T00:00:00"/>
    <x v="0"/>
    <s v="Cost Management"/>
    <s v="Journal Import 89422959:"/>
    <s v="Cost Management A 18511233 89422959"/>
    <s v="30-JUN-2020 Receiving GBP"/>
    <d v="2020-06-30T00:00:00"/>
    <s v="SSCREPMAN,"/>
    <n v="2597"/>
    <s v="Legal and Professional Fees - Licence to Occupy At Rushmoor - Invoice 433316 (7/5/19)"/>
    <x v="0"/>
    <n v="165078943"/>
    <d v="2019-07-25T00:00:00"/>
    <m/>
    <m/>
    <m/>
    <s v="LONDON-4"/>
    <m/>
    <m/>
    <m/>
    <m/>
    <s v="Planning and Business Development"/>
    <x v="1"/>
    <x v="2"/>
    <x v="1"/>
  </r>
  <r>
    <s v="RYD"/>
    <s v="E35930"/>
    <s v="7308"/>
    <s v="00000"/>
    <s v="00000"/>
    <s v="000000"/>
    <s v="Estates &amp; Facilities"/>
    <s v="Legal Fees"/>
    <s v="Default"/>
    <s v="Default"/>
    <s v="Default"/>
    <n v="48"/>
    <d v="2020-06-01T00:00:00"/>
    <x v="0"/>
    <s v="Cost Management"/>
    <s v="Journal Import 89422959:"/>
    <s v="Cost Management A 18511233 89422959"/>
    <s v="30-JUN-2020 Receiving GBP"/>
    <d v="2020-06-30T00:00:00"/>
    <s v="SSCREPMAN,"/>
    <n v="2598"/>
    <s v="Legal and Professional Fees - Licence to Occupy At Rushmoor - Invoice 430681 (15/7/2019)"/>
    <x v="0"/>
    <n v="165078943"/>
    <d v="2019-12-27T00:00:00"/>
    <m/>
    <m/>
    <m/>
    <s v="LONDON-4"/>
    <m/>
    <m/>
    <m/>
    <m/>
    <s v="Planning and Business Development"/>
    <x v="1"/>
    <x v="2"/>
    <x v="1"/>
  </r>
  <r>
    <s v="RYD"/>
    <s v="E35930"/>
    <s v="7308"/>
    <s v="00000"/>
    <s v="00000"/>
    <s v="000000"/>
    <s v="Estates &amp; Facilities"/>
    <s v="Legal Fees"/>
    <s v="Default"/>
    <s v="Default"/>
    <s v="Default"/>
    <n v="-857.4"/>
    <d v="2020-07-01T00:00:00"/>
    <x v="0"/>
    <s v="Cost Management"/>
    <s v="Journal Import 89422959:"/>
    <s v="Cost Management A 18511233 89422959 2"/>
    <s v="01-JUL-2020 Receiving GBP"/>
    <d v="2020-06-30T00:00:00"/>
    <s v="SSCREPMAN,"/>
    <n v="2594"/>
    <s v="Secamb - General Estates Matters - Unbilled Time - 6000"/>
    <x v="0"/>
    <n v="165078325"/>
    <d v="2019-12-09T00:00:00"/>
    <m/>
    <m/>
    <m/>
    <s v="LONDON-4"/>
    <m/>
    <m/>
    <m/>
    <m/>
    <s v="Planning and Business Development"/>
    <x v="1"/>
    <x v="2"/>
    <x v="1"/>
  </r>
  <r>
    <s v="RYD"/>
    <s v="E35930"/>
    <s v="7308"/>
    <s v="00000"/>
    <s v="00000"/>
    <s v="000000"/>
    <s v="Estates &amp; Facilities"/>
    <s v="Legal Fees"/>
    <s v="Default"/>
    <s v="Default"/>
    <s v="Default"/>
    <n v="-341.74"/>
    <d v="2020-07-01T00:00:00"/>
    <x v="0"/>
    <s v="Cost Management"/>
    <s v="Journal Import 89422959:"/>
    <s v="Cost Management A 18511233 89422959 2"/>
    <s v="01-JUL-2020 Receiving GBP"/>
    <d v="2020-06-30T00:00:00"/>
    <s v="SSCREPMAN,"/>
    <n v="2595"/>
    <s v="Secamb - General Estates Matters - Blanket Order - April 2019 - March 2020 - Top up to cover outstanding invoices"/>
    <x v="0"/>
    <n v="165078325"/>
    <d v="2020-01-20T00:00:00"/>
    <m/>
    <m/>
    <m/>
    <s v="LONDON-4"/>
    <m/>
    <m/>
    <m/>
    <m/>
    <s v="Planning and Business Development"/>
    <x v="1"/>
    <x v="2"/>
    <x v="1"/>
  </r>
  <r>
    <s v="RYD"/>
    <s v="E35930"/>
    <s v="7308"/>
    <s v="00000"/>
    <s v="00000"/>
    <s v="000000"/>
    <s v="Estates &amp; Facilities"/>
    <s v="Legal Fees"/>
    <s v="Default"/>
    <s v="Default"/>
    <s v="Default"/>
    <n v="-26"/>
    <d v="2020-07-01T00:00:00"/>
    <x v="0"/>
    <s v="Cost Management"/>
    <s v="Journal Import 89422959:"/>
    <s v="Cost Management A 18511233 89422959 2"/>
    <s v="01-JUL-2020 Receiving GBP"/>
    <d v="2020-06-30T00:00:00"/>
    <s v="SSCREPMAN,"/>
    <n v="2596"/>
    <s v="Secamb - General Estates Matters - Invoice 430675 (Invoice attached)"/>
    <x v="0"/>
    <n v="165078325"/>
    <d v="2019-06-25T00:00:00"/>
    <m/>
    <m/>
    <m/>
    <s v="LONDON-4"/>
    <m/>
    <m/>
    <m/>
    <m/>
    <s v="Planning and Business Development"/>
    <x v="1"/>
    <x v="2"/>
    <x v="1"/>
  </r>
  <r>
    <s v="RYD"/>
    <s v="E35930"/>
    <s v="7308"/>
    <s v="00000"/>
    <s v="00000"/>
    <s v="000000"/>
    <s v="Estates &amp; Facilities"/>
    <s v="Legal Fees"/>
    <s v="Default"/>
    <s v="Default"/>
    <s v="Default"/>
    <n v="-144"/>
    <d v="2020-07-01T00:00:00"/>
    <x v="0"/>
    <s v="Cost Management"/>
    <s v="Journal Import 89422959:"/>
    <s v="Cost Management A 18511233 89422959 2"/>
    <s v="01-JUL-2020 Receiving GBP"/>
    <d v="2020-06-30T00:00:00"/>
    <s v="SSCREPMAN,"/>
    <n v="2597"/>
    <s v="Legal and Professional Fees - Licence to Occupy At Rushmoor - Invoice 433316 (7/5/19)"/>
    <x v="0"/>
    <n v="165078943"/>
    <d v="2019-07-25T00:00:00"/>
    <m/>
    <m/>
    <m/>
    <s v="LONDON-4"/>
    <m/>
    <m/>
    <m/>
    <m/>
    <s v="Planning and Business Development"/>
    <x v="1"/>
    <x v="2"/>
    <x v="1"/>
  </r>
  <r>
    <s v="RYD"/>
    <s v="E35930"/>
    <s v="7308"/>
    <s v="00000"/>
    <s v="00000"/>
    <s v="000000"/>
    <s v="Estates &amp; Facilities"/>
    <s v="Legal Fees"/>
    <s v="Default"/>
    <s v="Default"/>
    <s v="Default"/>
    <n v="-48"/>
    <d v="2020-07-01T00:00:00"/>
    <x v="0"/>
    <s v="Cost Management"/>
    <s v="Journal Import 89422959:"/>
    <s v="Cost Management A 18511233 89422959 2"/>
    <s v="01-JUL-2020 Receiving GBP"/>
    <d v="2020-06-30T00:00:00"/>
    <s v="SSCREPMAN,"/>
    <n v="2598"/>
    <s v="Legal and Professional Fees - Licence to Occupy At Rushmoor - Invoice 430681 (15/7/2019)"/>
    <x v="0"/>
    <n v="165078943"/>
    <d v="2019-12-27T00:00:00"/>
    <m/>
    <m/>
    <m/>
    <s v="LONDON-4"/>
    <m/>
    <m/>
    <m/>
    <m/>
    <s v="Planning and Business Development"/>
    <x v="1"/>
    <x v="2"/>
    <x v="1"/>
  </r>
  <r>
    <s v="RYD"/>
    <s v="E35930"/>
    <s v="7308"/>
    <s v="00000"/>
    <s v="00000"/>
    <s v="000000"/>
    <s v="Estates &amp; Facilities"/>
    <s v="Legal Fees"/>
    <s v="Default"/>
    <s v="Default"/>
    <s v="Default"/>
    <n v="48"/>
    <d v="2020-07-01T00:00:00"/>
    <x v="0"/>
    <s v="Cost Management"/>
    <s v="Journal Import 90649963:"/>
    <s v="Cost Management A 18736251 90649963"/>
    <s v="31-JUL-2020 Receiving GBP"/>
    <d v="2020-07-31T00:00:00"/>
    <s v="SSCREPMAN,"/>
    <n v="2563"/>
    <s v="Legal and Professional Fees - Licence to Occupy At Rushmoor - Invoice 430681 (15/7/2019)"/>
    <x v="0"/>
    <n v="165078943"/>
    <d v="2019-12-27T00:00:00"/>
    <m/>
    <m/>
    <m/>
    <s v="LONDON-4"/>
    <m/>
    <m/>
    <m/>
    <m/>
    <s v="Planning and Business Development"/>
    <x v="1"/>
    <x v="2"/>
    <x v="1"/>
  </r>
  <r>
    <s v="RYD"/>
    <s v="E35930"/>
    <s v="7308"/>
    <s v="00000"/>
    <s v="00000"/>
    <s v="000000"/>
    <s v="Estates &amp; Facilities"/>
    <s v="Legal Fees"/>
    <s v="Default"/>
    <s v="Default"/>
    <s v="Default"/>
    <n v="144"/>
    <d v="2020-07-01T00:00:00"/>
    <x v="0"/>
    <s v="Cost Management"/>
    <s v="Journal Import 90649963:"/>
    <s v="Cost Management A 18736251 90649963"/>
    <s v="31-JUL-2020 Receiving GBP"/>
    <d v="2020-07-31T00:00:00"/>
    <s v="SSCREPMAN,"/>
    <n v="2564"/>
    <s v="Legal and Professional Fees - Licence to Occupy At Rushmoor - Invoice 433316 (7/5/19)"/>
    <x v="0"/>
    <n v="165078943"/>
    <d v="2019-07-25T00:00:00"/>
    <m/>
    <m/>
    <m/>
    <s v="LONDON-4"/>
    <m/>
    <m/>
    <m/>
    <m/>
    <s v="Planning and Business Development"/>
    <x v="1"/>
    <x v="2"/>
    <x v="1"/>
  </r>
  <r>
    <s v="RYD"/>
    <s v="E35930"/>
    <s v="7308"/>
    <s v="00000"/>
    <s v="00000"/>
    <s v="000000"/>
    <s v="Estates &amp; Facilities"/>
    <s v="Legal Fees"/>
    <s v="Default"/>
    <s v="Default"/>
    <s v="Default"/>
    <n v="26"/>
    <d v="2020-07-01T00:00:00"/>
    <x v="0"/>
    <s v="Cost Management"/>
    <s v="Journal Import 90649963:"/>
    <s v="Cost Management A 18736251 90649963"/>
    <s v="31-JUL-2020 Receiving GBP"/>
    <d v="2020-07-31T00:00:00"/>
    <s v="SSCREPMAN,"/>
    <n v="2565"/>
    <s v="Secamb - General Estates Matters - Invoice 430675 (Invoice attached)"/>
    <x v="0"/>
    <n v="165078325"/>
    <d v="2019-06-25T00:00:00"/>
    <m/>
    <m/>
    <m/>
    <s v="LONDON-4"/>
    <m/>
    <m/>
    <m/>
    <m/>
    <s v="Planning and Business Development"/>
    <x v="1"/>
    <x v="2"/>
    <x v="1"/>
  </r>
  <r>
    <s v="RYD"/>
    <s v="E35930"/>
    <s v="7308"/>
    <s v="00000"/>
    <s v="00000"/>
    <s v="000000"/>
    <s v="Estates &amp; Facilities"/>
    <s v="Legal Fees"/>
    <s v="Default"/>
    <s v="Default"/>
    <s v="Default"/>
    <n v="857.4"/>
    <d v="2020-07-01T00:00:00"/>
    <x v="0"/>
    <s v="Cost Management"/>
    <s v="Journal Import 90649963:"/>
    <s v="Cost Management A 18736251 90649963"/>
    <s v="31-JUL-2020 Receiving GBP"/>
    <d v="2020-07-31T00:00:00"/>
    <s v="SSCREPMAN,"/>
    <n v="2566"/>
    <s v="Secamb - General Estates Matters - Unbilled Time - 6000"/>
    <x v="0"/>
    <n v="165078325"/>
    <d v="2019-12-09T00:00:00"/>
    <m/>
    <m/>
    <m/>
    <s v="LONDON-4"/>
    <m/>
    <m/>
    <m/>
    <m/>
    <s v="Planning and Business Development"/>
    <x v="1"/>
    <x v="2"/>
    <x v="1"/>
  </r>
  <r>
    <s v="RYD"/>
    <s v="E35930"/>
    <s v="7308"/>
    <s v="00000"/>
    <s v="00000"/>
    <s v="000000"/>
    <s v="Estates &amp; Facilities"/>
    <s v="Legal Fees"/>
    <s v="Default"/>
    <s v="Default"/>
    <s v="Default"/>
    <n v="341.74"/>
    <d v="2020-07-01T00:00:00"/>
    <x v="0"/>
    <s v="Cost Management"/>
    <s v="Journal Import 90649963:"/>
    <s v="Cost Management A 18736251 90649963"/>
    <s v="31-JUL-2020 Receiving GBP"/>
    <d v="2020-07-31T00:00:00"/>
    <s v="SSCREPMAN,"/>
    <n v="2567"/>
    <s v="Secamb - General Estates Matters - Blanket Order - April 2019 - March 2020 - Top up to cover outstanding invoices"/>
    <x v="0"/>
    <n v="165078325"/>
    <d v="2020-01-20T00:00:00"/>
    <m/>
    <m/>
    <m/>
    <s v="LONDON-4"/>
    <m/>
    <m/>
    <m/>
    <m/>
    <s v="Planning and Business Development"/>
    <x v="1"/>
    <x v="2"/>
    <x v="1"/>
  </r>
  <r>
    <s v="RYD"/>
    <s v="E35930"/>
    <s v="7308"/>
    <s v="00000"/>
    <s v="00000"/>
    <s v="000000"/>
    <s v="Estates &amp; Facilities"/>
    <s v="Legal Fees"/>
    <s v="Default"/>
    <s v="Default"/>
    <s v="Default"/>
    <n v="-48"/>
    <d v="2020-08-01T00:00:00"/>
    <x v="0"/>
    <s v="Cost Management"/>
    <s v="Journal Import 90649963:"/>
    <s v="Cost Management A 18736251 90649963 2"/>
    <s v="01-AUG-2020 Receiving GBP"/>
    <d v="2020-07-31T00:00:00"/>
    <s v="SSCREPMAN,"/>
    <n v="2563"/>
    <s v="Legal and Professional Fees - Licence to Occupy At Rushmoor - Invoice 430681 (15/7/2019)"/>
    <x v="0"/>
    <n v="165078943"/>
    <d v="2019-12-27T00:00:00"/>
    <m/>
    <m/>
    <m/>
    <s v="LONDON-4"/>
    <m/>
    <m/>
    <m/>
    <m/>
    <s v="Planning and Business Development"/>
    <x v="1"/>
    <x v="2"/>
    <x v="1"/>
  </r>
  <r>
    <s v="RYD"/>
    <s v="E35930"/>
    <s v="7308"/>
    <s v="00000"/>
    <s v="00000"/>
    <s v="000000"/>
    <s v="Estates &amp; Facilities"/>
    <s v="Legal Fees"/>
    <s v="Default"/>
    <s v="Default"/>
    <s v="Default"/>
    <n v="-144"/>
    <d v="2020-08-01T00:00:00"/>
    <x v="0"/>
    <s v="Cost Management"/>
    <s v="Journal Import 90649963:"/>
    <s v="Cost Management A 18736251 90649963 2"/>
    <s v="01-AUG-2020 Receiving GBP"/>
    <d v="2020-07-31T00:00:00"/>
    <s v="SSCREPMAN,"/>
    <n v="2564"/>
    <s v="Legal and Professional Fees - Licence to Occupy At Rushmoor - Invoice 433316 (7/5/19)"/>
    <x v="0"/>
    <n v="165078943"/>
    <d v="2019-07-25T00:00:00"/>
    <m/>
    <m/>
    <m/>
    <s v="LONDON-4"/>
    <m/>
    <m/>
    <m/>
    <m/>
    <s v="Planning and Business Development"/>
    <x v="1"/>
    <x v="2"/>
    <x v="1"/>
  </r>
  <r>
    <s v="RYD"/>
    <s v="E35930"/>
    <s v="7308"/>
    <s v="00000"/>
    <s v="00000"/>
    <s v="000000"/>
    <s v="Estates &amp; Facilities"/>
    <s v="Legal Fees"/>
    <s v="Default"/>
    <s v="Default"/>
    <s v="Default"/>
    <n v="-26"/>
    <d v="2020-08-01T00:00:00"/>
    <x v="0"/>
    <s v="Cost Management"/>
    <s v="Journal Import 90649963:"/>
    <s v="Cost Management A 18736251 90649963 2"/>
    <s v="01-AUG-2020 Receiving GBP"/>
    <d v="2020-07-31T00:00:00"/>
    <s v="SSCREPMAN,"/>
    <n v="2565"/>
    <s v="Secamb - General Estates Matters - Invoice 430675 (Invoice attached)"/>
    <x v="0"/>
    <n v="165078325"/>
    <d v="2019-06-25T00:00:00"/>
    <m/>
    <m/>
    <m/>
    <s v="LONDON-4"/>
    <m/>
    <m/>
    <m/>
    <m/>
    <s v="Planning and Business Development"/>
    <x v="1"/>
    <x v="2"/>
    <x v="1"/>
  </r>
  <r>
    <s v="RYD"/>
    <s v="E35930"/>
    <s v="7308"/>
    <s v="00000"/>
    <s v="00000"/>
    <s v="000000"/>
    <s v="Estates &amp; Facilities"/>
    <s v="Legal Fees"/>
    <s v="Default"/>
    <s v="Default"/>
    <s v="Default"/>
    <n v="-857.4"/>
    <d v="2020-08-01T00:00:00"/>
    <x v="0"/>
    <s v="Cost Management"/>
    <s v="Journal Import 90649963:"/>
    <s v="Cost Management A 18736251 90649963 2"/>
    <s v="01-AUG-2020 Receiving GBP"/>
    <d v="2020-07-31T00:00:00"/>
    <s v="SSCREPMAN,"/>
    <n v="2566"/>
    <s v="Secamb - General Estates Matters - Unbilled Time - 6000"/>
    <x v="0"/>
    <n v="165078325"/>
    <d v="2019-12-09T00:00:00"/>
    <m/>
    <m/>
    <m/>
    <s v="LONDON-4"/>
    <m/>
    <m/>
    <m/>
    <m/>
    <s v="Planning and Business Development"/>
    <x v="1"/>
    <x v="2"/>
    <x v="1"/>
  </r>
  <r>
    <s v="RYD"/>
    <s v="E35930"/>
    <s v="7308"/>
    <s v="00000"/>
    <s v="00000"/>
    <s v="000000"/>
    <s v="Estates &amp; Facilities"/>
    <s v="Legal Fees"/>
    <s v="Default"/>
    <s v="Default"/>
    <s v="Default"/>
    <n v="-341.74"/>
    <d v="2020-08-01T00:00:00"/>
    <x v="0"/>
    <s v="Cost Management"/>
    <s v="Journal Import 90649963:"/>
    <s v="Cost Management A 18736251 90649963 2"/>
    <s v="01-AUG-2020 Receiving GBP"/>
    <d v="2020-07-31T00:00:00"/>
    <s v="SSCREPMAN,"/>
    <n v="2567"/>
    <s v="Secamb - General Estates Matters - Blanket Order - April 2019 - March 2020 - Top up to cover outstanding invoices"/>
    <x v="0"/>
    <n v="165078325"/>
    <d v="2020-01-20T00:00:00"/>
    <m/>
    <m/>
    <m/>
    <s v="LONDON-4"/>
    <m/>
    <m/>
    <m/>
    <m/>
    <s v="Planning and Business Development"/>
    <x v="1"/>
    <x v="2"/>
    <x v="1"/>
  </r>
  <r>
    <s v="RYD"/>
    <s v="E35930"/>
    <s v="7308"/>
    <s v="00000"/>
    <s v="00000"/>
    <s v="000000"/>
    <s v="Estates &amp; Facilities"/>
    <s v="Legal Fees"/>
    <s v="Default"/>
    <s v="Default"/>
    <s v="Default"/>
    <n v="26.8"/>
    <d v="2020-11-01T00:00:00"/>
    <x v="2"/>
    <s v="Spreadsheet"/>
    <s v="FBP1 Adjustments - VAT Adj"/>
    <s v="Spreadsheet A 19731255 95208748"/>
    <s v="RYD FIN CAM 2021 08 011 Adjustment GBP"/>
    <d v="2020-12-02T00:00:00"/>
    <s v="RYD MCCARTHY, CAROLE"/>
    <n v="91"/>
    <s v="7308;VAT ADJ RECODE;CAPSTICKS SOLICITORS-OR12_835-450064-26.8-https://nww.einvoice-prod.sbs.nhs.uk:8179/invoicepdf/1d1e6b57-589c-5495-9f70-e8670a4d122d"/>
    <x v="36"/>
    <m/>
    <d v="2020-12-02T00:00:00"/>
    <m/>
    <s v="7308;VAT ADJ RECODE;CAPSTICKS SOLICITORS-OR12_835-450064-26.8-"/>
    <m/>
    <m/>
    <s v="https://nww.einvoice-prod.sbs.nhs.uk:8179/invoicepdf/1d1e6b57-589c-5495-9f70-e8670a4d122d"/>
    <m/>
    <m/>
    <m/>
    <s v="Planning and Business Development"/>
    <x v="1"/>
    <x v="2"/>
    <x v="1"/>
  </r>
  <r>
    <s v="RYD"/>
    <s v="E35930"/>
    <s v="7308"/>
    <s v="00000"/>
    <s v="00000"/>
    <s v="000000"/>
    <s v="Estates &amp; Facilities"/>
    <s v="Legal Fees"/>
    <s v="Default"/>
    <s v="Default"/>
    <s v="Default"/>
    <n v="42.08"/>
    <d v="2020-11-01T00:00:00"/>
    <x v="2"/>
    <s v="Spreadsheet"/>
    <s v="FBP1 Adjustments - VAT Adj"/>
    <s v="Spreadsheet A 19731255 95208748"/>
    <s v="RYD FIN CAM 2021 08 011 Adjustment GBP"/>
    <d v="2020-12-02T00:00:00"/>
    <s v="RYD MCCARTHY, CAROLE"/>
    <n v="92"/>
    <s v="7308;VAT ADJ RECODE;CAPSTICKS SOLICITORS-OR12_835-448032-42.08-https://nww.einvoice-prod.sbs.nhs.uk:8179/invoicepdf/75d18f5d-ef02-5fbf-a3a5-4a0cbea399e3"/>
    <x v="36"/>
    <m/>
    <d v="2020-12-02T00:00:00"/>
    <m/>
    <s v="7308;VAT ADJ RECODE;CAPSTICKS SOLICITORS-OR12_835-448032-42.08-"/>
    <m/>
    <m/>
    <s v="https://nww.einvoice-prod.sbs.nhs.uk:8179/invoicepdf/75d18f5d-ef02-5fbf-a3a5-4a0cbea399e3"/>
    <m/>
    <m/>
    <m/>
    <s v="Planning and Business Development"/>
    <x v="1"/>
    <x v="2"/>
    <x v="1"/>
  </r>
  <r>
    <s v="RYD"/>
    <s v="E35930"/>
    <s v="7308"/>
    <s v="00000"/>
    <s v="00000"/>
    <s v="000000"/>
    <s v="Estates &amp; Facilities"/>
    <s v="Legal Fees"/>
    <s v="Default"/>
    <s v="Default"/>
    <s v="Default"/>
    <n v="-9.6"/>
    <d v="2020-11-01T00:00:00"/>
    <x v="2"/>
    <s v="Spreadsheet"/>
    <s v="FBP1 Adjustments - VAT Adj"/>
    <s v="Spreadsheet A 19731255 95208748"/>
    <s v="RYD FIN CAM 2021 08 011 Adjustment GBP"/>
    <d v="2020-12-02T00:00:00"/>
    <s v="RYD MCCARTHY, CAROLE"/>
    <n v="93"/>
    <s v="7308;VAT ADJ RECODE;CAPSTICKS SOLICITORS-OR12_835-450062-9.6-https://nww.einvoice-prod.sbs.nhs.uk:8179/invoicepdf/545fb467-7180-5c51-8e05-c188658284bc"/>
    <x v="36"/>
    <m/>
    <d v="2020-12-02T00:00:00"/>
    <m/>
    <s v="7308;VAT ADJ RECODE;CAPSTICKS SOLICITORS-OR12_835-450062-9.6-"/>
    <m/>
    <m/>
    <s v="https://nww.einvoice-prod.sbs.nhs.uk:8179/invoicepdf/545fb467-7180-5c51-8e05-c188658284bc"/>
    <m/>
    <m/>
    <m/>
    <s v="Planning and Business Development"/>
    <x v="1"/>
    <x v="2"/>
    <x v="1"/>
  </r>
  <r>
    <s v="RYD"/>
    <s v="E35930"/>
    <s v="7308"/>
    <s v="00000"/>
    <s v="00000"/>
    <s v="000000"/>
    <s v="Estates &amp; Facilities"/>
    <s v="Legal Fees"/>
    <s v="Default"/>
    <s v="Default"/>
    <s v="Default"/>
    <n v="-21"/>
    <d v="2020-11-01T00:00:00"/>
    <x v="2"/>
    <s v="Spreadsheet"/>
    <s v="FBP1 Adjustments - VAT Adj"/>
    <s v="Spreadsheet A 19731255 95208748"/>
    <s v="RYD FIN CAM 2021 08 011 Adjustment GBP"/>
    <d v="2020-12-02T00:00:00"/>
    <s v="RYD MCCARTHY, CAROLE"/>
    <n v="94"/>
    <s v="7308;VAT ADJ RECODE;CAPSTICKS SOLICITORS-OR12_835-428691-21-https://nww.einvoice-prod.sbs.nhs.uk:8179/invoicepdf/73e295cd-4c4d-57b8-a92b-b17fec0379be"/>
    <x v="36"/>
    <m/>
    <d v="2020-12-02T00:00:00"/>
    <m/>
    <s v="7308;VAT ADJ RECODE;CAPSTICKS SOLICITORS-OR12_835-428691-21-"/>
    <m/>
    <m/>
    <s v="https://nww.einvoice-prod.sbs.nhs.uk:8179/invoicepdf/73e295cd-4c4d-57b8-a92b-b17fec0379be"/>
    <m/>
    <m/>
    <m/>
    <s v="Planning and Business Development"/>
    <x v="1"/>
    <x v="2"/>
    <x v="1"/>
  </r>
  <r>
    <s v="RYD"/>
    <s v="E35930"/>
    <s v="7308"/>
    <s v="00000"/>
    <s v="00000"/>
    <s v="000000"/>
    <s v="Estates &amp; Facilities"/>
    <s v="Legal Fees"/>
    <s v="Default"/>
    <s v="Default"/>
    <s v="Default"/>
    <n v="-25.6"/>
    <d v="2020-11-01T00:00:00"/>
    <x v="2"/>
    <s v="Spreadsheet"/>
    <s v="FBP1 Adjustments - VAT Adj"/>
    <s v="Spreadsheet A 19731255 95208748"/>
    <s v="RYD FIN CAM 2021 08 011 Adjustment GBP"/>
    <d v="2020-12-02T00:00:00"/>
    <s v="RYD MCCARTHY, CAROLE"/>
    <n v="95"/>
    <s v="7308;VAT ADJ RECODE;CAPSTICKS SOLICITORS-OR12_835-450058-25.6-https://nww.einvoice-prod.sbs.nhs.uk:8179/invoicepdf/f8780e45-a011-599b-91cb-6861eb54852b"/>
    <x v="36"/>
    <m/>
    <d v="2020-12-02T00:00:00"/>
    <m/>
    <s v="7308;VAT ADJ RECODE;CAPSTICKS SOLICITORS-OR12_835-450058-25.6-"/>
    <m/>
    <m/>
    <s v="https://nww.einvoice-prod.sbs.nhs.uk:8179/invoicepdf/f8780e45-a011-599b-91cb-6861eb54852b"/>
    <m/>
    <m/>
    <m/>
    <s v="Planning and Business Development"/>
    <x v="1"/>
    <x v="2"/>
    <x v="1"/>
  </r>
  <r>
    <s v="RYD"/>
    <s v="E35930"/>
    <s v="7308"/>
    <s v="00000"/>
    <s v="00000"/>
    <s v="000000"/>
    <s v="Estates &amp; Facilities"/>
    <s v="Legal Fees"/>
    <s v="Default"/>
    <s v="Default"/>
    <s v="Default"/>
    <n v="-71.400000000000006"/>
    <d v="2020-11-01T00:00:00"/>
    <x v="2"/>
    <s v="Spreadsheet"/>
    <s v="FBP1 Adjustments - VAT Adj"/>
    <s v="Spreadsheet A 19731255 95208748"/>
    <s v="RYD FIN CAM 2021 08 011 Adjustment GBP"/>
    <d v="2020-12-02T00:00:00"/>
    <s v="RYD MCCARTHY, CAROLE"/>
    <n v="96"/>
    <s v="7308;VAT ADJ RECODE;CAPSTICKS SOLICITORS-OR12_835-426022-71.4-https://nww.einvoice-prod.sbs.nhs.uk:8179/invoicepdf/767f2219-c116-5d94-86e4-321521185b16"/>
    <x v="36"/>
    <m/>
    <d v="2020-12-02T00:00:00"/>
    <m/>
    <s v="7308;VAT ADJ RECODE;CAPSTICKS SOLICITORS-OR12_835-426022-71.4-"/>
    <m/>
    <m/>
    <s v="https://nww.einvoice-prod.sbs.nhs.uk:8179/invoicepdf/767f2219-c116-5d94-86e4-321521185b16"/>
    <m/>
    <m/>
    <m/>
    <s v="Planning and Business Development"/>
    <x v="1"/>
    <x v="2"/>
    <x v="1"/>
  </r>
  <r>
    <s v="RYD"/>
    <s v="E35930"/>
    <s v="7308"/>
    <s v="00000"/>
    <s v="00000"/>
    <s v="000000"/>
    <s v="Estates &amp; Facilities"/>
    <s v="Legal Fees"/>
    <s v="Default"/>
    <s v="Default"/>
    <s v="Default"/>
    <n v="9.6"/>
    <d v="2020-11-01T00:00:00"/>
    <x v="2"/>
    <s v="Spreadsheet"/>
    <s v="SBS RYD OCT-20 VAT ADJUSTMENT JOURNAL"/>
    <s v="Spreadsheet A 19718446 95160699"/>
    <s v="SBS RYD OCT-20 VAT ADJUSTMENT JOURNAL Adjustment GBP"/>
    <d v="2020-12-01T00:00:00"/>
    <s v="SSC BLATTI, FRANCESCO"/>
    <n v="1007"/>
    <s v="CAPSTICKS SOLICITORS-OR12_835-450062-9.6-https://nww.einvoice-prod.sbs.nhs.uk:8179/invoicepdf/545fb467-7180-5c51-8e05-c188658284bc"/>
    <x v="37"/>
    <m/>
    <d v="2020-12-01T00:00:00"/>
    <m/>
    <s v="CAPSTICKS SOLICITORS-OR12_835-450062-9.6-"/>
    <m/>
    <m/>
    <s v="https://nww.einvoice-prod.sbs.nhs.uk:8179/invoicepdf/545fb467-7180-5c51-8e05-c188658284bc"/>
    <m/>
    <m/>
    <m/>
    <s v="Planning and Business Development"/>
    <x v="1"/>
    <x v="2"/>
    <x v="1"/>
  </r>
  <r>
    <s v="RYD"/>
    <s v="E35930"/>
    <s v="7308"/>
    <s v="00000"/>
    <s v="00000"/>
    <s v="000000"/>
    <s v="Estates &amp; Facilities"/>
    <s v="Legal Fees"/>
    <s v="Default"/>
    <s v="Default"/>
    <s v="Default"/>
    <n v="21"/>
    <d v="2020-11-01T00:00:00"/>
    <x v="2"/>
    <s v="Spreadsheet"/>
    <s v="SBS RYD OCT-20 VAT ADJUSTMENT JOURNAL"/>
    <s v="Spreadsheet A 19718446 95160699"/>
    <s v="SBS RYD OCT-20 VAT ADJUSTMENT JOURNAL Adjustment GBP"/>
    <d v="2020-12-01T00:00:00"/>
    <s v="SSC BLATTI, FRANCESCO"/>
    <n v="1008"/>
    <s v="CAPSTICKS SOLICITORS-OR12_835-428691-21-https://nww.einvoice-prod.sbs.nhs.uk:8179/invoicepdf/73e295cd-4c4d-57b8-a92b-b17fec0379be"/>
    <x v="37"/>
    <m/>
    <d v="2020-12-01T00:00:00"/>
    <m/>
    <s v="CAPSTICKS SOLICITORS-OR12_835-428691-21-"/>
    <m/>
    <m/>
    <s v="https://nww.einvoice-prod.sbs.nhs.uk:8179/invoicepdf/73e295cd-4c4d-57b8-a92b-b17fec0379be"/>
    <m/>
    <m/>
    <m/>
    <s v="Planning and Business Development"/>
    <x v="1"/>
    <x v="2"/>
    <x v="1"/>
  </r>
  <r>
    <s v="RYD"/>
    <s v="E35930"/>
    <s v="7308"/>
    <s v="00000"/>
    <s v="00000"/>
    <s v="000000"/>
    <s v="Estates &amp; Facilities"/>
    <s v="Legal Fees"/>
    <s v="Default"/>
    <s v="Default"/>
    <s v="Default"/>
    <n v="25.6"/>
    <d v="2020-11-01T00:00:00"/>
    <x v="2"/>
    <s v="Spreadsheet"/>
    <s v="SBS RYD OCT-20 VAT ADJUSTMENT JOURNAL"/>
    <s v="Spreadsheet A 19718446 95160699"/>
    <s v="SBS RYD OCT-20 VAT ADJUSTMENT JOURNAL Adjustment GBP"/>
    <d v="2020-12-01T00:00:00"/>
    <s v="SSC BLATTI, FRANCESCO"/>
    <n v="1009"/>
    <s v="CAPSTICKS SOLICITORS-OR12_835-450058-25.6-https://nww.einvoice-prod.sbs.nhs.uk:8179/invoicepdf/f8780e45-a011-599b-91cb-6861eb54852b"/>
    <x v="37"/>
    <m/>
    <d v="2020-12-01T00:00:00"/>
    <m/>
    <s v="CAPSTICKS SOLICITORS-OR12_835-450058-25.6-"/>
    <m/>
    <m/>
    <s v="https://nww.einvoice-prod.sbs.nhs.uk:8179/invoicepdf/f8780e45-a011-599b-91cb-6861eb54852b"/>
    <m/>
    <m/>
    <m/>
    <s v="Planning and Business Development"/>
    <x v="1"/>
    <x v="2"/>
    <x v="1"/>
  </r>
  <r>
    <s v="RYD"/>
    <s v="E35930"/>
    <s v="7308"/>
    <s v="00000"/>
    <s v="00000"/>
    <s v="000000"/>
    <s v="Estates &amp; Facilities"/>
    <s v="Legal Fees"/>
    <s v="Default"/>
    <s v="Default"/>
    <s v="Default"/>
    <n v="32"/>
    <d v="2020-11-01T00:00:00"/>
    <x v="2"/>
    <s v="Spreadsheet"/>
    <s v="SBS RYD OCT-20 VAT ADJUSTMENT JOURNAL"/>
    <s v="Spreadsheet A 19718446 95160699"/>
    <s v="SBS RYD OCT-20 VAT ADJUSTMENT JOURNAL Adjustment GBP"/>
    <d v="2020-12-01T00:00:00"/>
    <s v="SSC BLATTI, FRANCESCO"/>
    <n v="1010"/>
    <s v="CAPSTICKS SOLICITORS-OR12_835-459899-32-https://nww.einvoice-prod.sbs.nhs.uk:8179/invoicepdf/188b348e-1a23-5a84-bea3-51d9514304af"/>
    <x v="37"/>
    <m/>
    <d v="2020-12-01T00:00:00"/>
    <m/>
    <s v="CAPSTICKS SOLICITORS-OR12_835-459899-32-"/>
    <m/>
    <m/>
    <s v="https://nww.einvoice-prod.sbs.nhs.uk:8179/invoicepdf/188b348e-1a23-5a84-bea3-51d9514304af"/>
    <m/>
    <m/>
    <m/>
    <s v="Planning and Business Development"/>
    <x v="1"/>
    <x v="2"/>
    <x v="1"/>
  </r>
  <r>
    <s v="RYD"/>
    <s v="E35930"/>
    <s v="7308"/>
    <s v="00000"/>
    <s v="00000"/>
    <s v="000000"/>
    <s v="Estates &amp; Facilities"/>
    <s v="Legal Fees"/>
    <s v="Default"/>
    <s v="Default"/>
    <s v="Default"/>
    <n v="71.400000000000006"/>
    <d v="2020-11-01T00:00:00"/>
    <x v="2"/>
    <s v="Spreadsheet"/>
    <s v="SBS RYD OCT-20 VAT ADJUSTMENT JOURNAL"/>
    <s v="Spreadsheet A 19718446 95160699"/>
    <s v="SBS RYD OCT-20 VAT ADJUSTMENT JOURNAL Adjustment GBP"/>
    <d v="2020-12-01T00:00:00"/>
    <s v="SSC BLATTI, FRANCESCO"/>
    <n v="1011"/>
    <s v="CAPSTICKS SOLICITORS-OR12_835-426022-71.4-https://nww.einvoice-prod.sbs.nhs.uk:8179/invoicepdf/767f2219-c116-5d94-86e4-321521185b16"/>
    <x v="37"/>
    <m/>
    <d v="2020-12-01T00:00:00"/>
    <m/>
    <s v="CAPSTICKS SOLICITORS-OR12_835-426022-71.4-"/>
    <m/>
    <m/>
    <s v="https://nww.einvoice-prod.sbs.nhs.uk:8179/invoicepdf/767f2219-c116-5d94-86e4-321521185b16"/>
    <m/>
    <m/>
    <m/>
    <s v="Planning and Business Development"/>
    <x v="1"/>
    <x v="2"/>
    <x v="1"/>
  </r>
  <r>
    <s v="RYD"/>
    <s v="E35930"/>
    <s v="7308"/>
    <s v="00000"/>
    <s v="00000"/>
    <s v="000000"/>
    <s v="Estates &amp; Facilities"/>
    <s v="Legal Fees"/>
    <s v="Default"/>
    <s v="Default"/>
    <s v="Default"/>
    <n v="210"/>
    <d v="2020-11-01T00:00:00"/>
    <x v="2"/>
    <s v="Spreadsheet"/>
    <s v="SBS RYD OCT-20 VAT ADJUSTMENT JOURNAL"/>
    <s v="Spreadsheet A 19718446 95160699"/>
    <s v="SBS RYD OCT-20 VAT ADJUSTMENT JOURNAL Adjustment GBP"/>
    <d v="2020-12-01T00:00:00"/>
    <s v="SSC BLATTI, FRANCESCO"/>
    <n v="1012"/>
    <s v="CAPSTICKS SOLICITORS-OR12_835-459916-210-https://nww.einvoice-prod.sbs.nhs.uk:8179/invoicepdf/2780d3d8-89c6-5832-a87c-bf9a98121dfc"/>
    <x v="37"/>
    <m/>
    <d v="2020-12-01T00:00:00"/>
    <m/>
    <s v="CAPSTICKS SOLICITORS-OR12_835-459916-210-"/>
    <m/>
    <m/>
    <s v="https://nww.einvoice-prod.sbs.nhs.uk:8179/invoicepdf/2780d3d8-89c6-5832-a87c-bf9a98121dfc"/>
    <m/>
    <m/>
    <m/>
    <s v="Planning and Business Development"/>
    <x v="1"/>
    <x v="2"/>
    <x v="1"/>
  </r>
  <r>
    <s v="RYD"/>
    <s v="E35930"/>
    <s v="7308"/>
    <s v="00000"/>
    <s v="00000"/>
    <s v="000000"/>
    <s v="Estates &amp; Facilities"/>
    <s v="Legal Fees"/>
    <s v="Default"/>
    <s v="Default"/>
    <s v="Default"/>
    <n v="-26.8"/>
    <d v="2020-11-01T00:00:00"/>
    <x v="2"/>
    <s v="Spreadsheet"/>
    <s v="SBS RYD OCT-20 VAT ADJUSTMENT JOURNAL"/>
    <s v="Spreadsheet A 19718446 95160699"/>
    <s v="SBS RYD OCT-20 VAT ADJUSTMENT JOURNAL Adjustment GBP"/>
    <d v="2020-12-01T00:00:00"/>
    <s v="SSC BLATTI, FRANCESCO"/>
    <n v="1013"/>
    <s v="CAPSTICKS SOLICITORS-OR12_835-450064-26.8-https://nww.einvoice-prod.sbs.nhs.uk:8179/invoicepdf/1d1e6b57-589c-5495-9f70-e8670a4d122d"/>
    <x v="37"/>
    <m/>
    <d v="2020-12-01T00:00:00"/>
    <m/>
    <s v="CAPSTICKS SOLICITORS-OR12_835-450064-26.8-"/>
    <m/>
    <m/>
    <s v="https://nww.einvoice-prod.sbs.nhs.uk:8179/invoicepdf/1d1e6b57-589c-5495-9f70-e8670a4d122d"/>
    <m/>
    <m/>
    <m/>
    <s v="Planning and Business Development"/>
    <x v="1"/>
    <x v="2"/>
    <x v="1"/>
  </r>
  <r>
    <s v="RYD"/>
    <s v="E35930"/>
    <s v="7308"/>
    <s v="00000"/>
    <s v="00000"/>
    <s v="000000"/>
    <s v="Estates &amp; Facilities"/>
    <s v="Legal Fees"/>
    <s v="Default"/>
    <s v="Default"/>
    <s v="Default"/>
    <n v="-42.08"/>
    <d v="2020-11-01T00:00:00"/>
    <x v="2"/>
    <s v="Spreadsheet"/>
    <s v="SBS RYD OCT-20 VAT ADJUSTMENT JOURNAL"/>
    <s v="Spreadsheet A 19718446 95160699"/>
    <s v="SBS RYD OCT-20 VAT ADJUSTMENT JOURNAL Adjustment GBP"/>
    <d v="2020-12-01T00:00:00"/>
    <s v="SSC BLATTI, FRANCESCO"/>
    <n v="1014"/>
    <s v="CAPSTICKS SOLICITORS-OR12_835-448032-42.08-https://nww.einvoice-prod.sbs.nhs.uk:8179/invoicepdf/75d18f5d-ef02-5fbf-a3a5-4a0cbea399e3"/>
    <x v="37"/>
    <m/>
    <d v="2020-12-01T00:00:00"/>
    <m/>
    <s v="CAPSTICKS SOLICITORS-OR12_835-448032-42.08-"/>
    <m/>
    <m/>
    <s v="https://nww.einvoice-prod.sbs.nhs.uk:8179/invoicepdf/75d18f5d-ef02-5fbf-a3a5-4a0cbea399e3"/>
    <m/>
    <m/>
    <m/>
    <s v="Planning and Business Development"/>
    <x v="1"/>
    <x v="2"/>
    <x v="1"/>
  </r>
  <r>
    <s v="RYD"/>
    <s v="E35930"/>
    <s v="7308"/>
    <s v="00000"/>
    <s v="00000"/>
    <s v="000000"/>
    <s v="Estates &amp; Facilities"/>
    <s v="Legal Fees"/>
    <s v="Default"/>
    <s v="Default"/>
    <s v="Default"/>
    <n v="1048"/>
    <d v="2020-11-01T00:00:00"/>
    <x v="1"/>
    <s v="Payables"/>
    <s v="Journal Import 94564150:"/>
    <s v="Payables A 19596644 94564150"/>
    <s v="NOV-20 Purchase Invoices GBP"/>
    <d v="2020-11-16T00:00:00"/>
    <s v="SSCREPMAN,"/>
    <n v="41"/>
    <s v="Journal Import Created"/>
    <x v="0"/>
    <n v="462328"/>
    <d v="2020-05-14T00:00:00"/>
    <n v="165078325"/>
    <m/>
    <s v="PO Invoice"/>
    <m/>
    <s v="https://nww.einvoice-prod.sbs.nhs.uk:8179/invoicepdf/5cb29cda-7c80-53a9-b7a5-aacd516ed988"/>
    <n v="1"/>
    <n v="524"/>
    <m/>
    <s v="Planning and Business Development"/>
    <x v="1"/>
    <x v="2"/>
    <x v="1"/>
  </r>
  <r>
    <s v="RYD"/>
    <s v="E35930"/>
    <s v="7308"/>
    <s v="00000"/>
    <s v="00000"/>
    <s v="000000"/>
    <s v="Estates &amp; Facilities"/>
    <s v="Legal Fees"/>
    <s v="Default"/>
    <s v="Default"/>
    <s v="Default"/>
    <n v="389.2"/>
    <d v="2020-11-01T00:00:00"/>
    <x v="1"/>
    <s v="Payables"/>
    <s v="Journal Import 94564150:"/>
    <s v="Payables A 19596644 94564150"/>
    <s v="NOV-20 Purchase Invoices GBP"/>
    <d v="2020-11-16T00:00:00"/>
    <s v="SSCREPMAN,"/>
    <n v="41"/>
    <s v="Journal Import Created"/>
    <x v="0"/>
    <n v="465164"/>
    <d v="2020-06-15T00:00:00"/>
    <n v="165078325"/>
    <m/>
    <s v="PO Invoice"/>
    <m/>
    <s v="https://nww.einvoice-prod.sbs.nhs.uk:8179/invoicepdf/4f560844-1680-533a-a496-6f660128fca8"/>
    <n v="1"/>
    <n v="389"/>
    <m/>
    <s v="Planning and Business Development"/>
    <x v="1"/>
    <x v="2"/>
    <x v="1"/>
  </r>
  <r>
    <s v="RYD"/>
    <s v="E35930"/>
    <s v="7308"/>
    <s v="00000"/>
    <s v="00000"/>
    <s v="000000"/>
    <s v="Estates &amp; Facilities"/>
    <s v="Legal Fees"/>
    <s v="Default"/>
    <s v="Default"/>
    <s v="Default"/>
    <n v="803.3"/>
    <d v="2020-11-01T00:00:00"/>
    <x v="1"/>
    <s v="Payables"/>
    <s v="Journal Import 94564150:"/>
    <s v="Payables A 19596644 94564150"/>
    <s v="NOV-20 Purchase Invoices GBP"/>
    <d v="2020-11-16T00:00:00"/>
    <s v="SSCREPMAN,"/>
    <n v="41"/>
    <s v="Journal Import Created"/>
    <x v="0"/>
    <n v="465164"/>
    <d v="2020-06-15T00:00:00"/>
    <n v="165078325"/>
    <m/>
    <s v="PO Invoice"/>
    <m/>
    <s v="https://nww.einvoice-prod.sbs.nhs.uk:8179/invoicepdf/4f560844-1680-533a-a496-6f660128fca8"/>
    <n v="1"/>
    <n v="803"/>
    <m/>
    <s v="Planning and Business Development"/>
    <x v="1"/>
    <x v="2"/>
    <x v="1"/>
  </r>
  <r>
    <s v="RYD"/>
    <s v="E35930"/>
    <s v="7308"/>
    <s v="00000"/>
    <s v="00000"/>
    <s v="000000"/>
    <s v="Estates &amp; Facilities"/>
    <s v="Legal Fees"/>
    <s v="Default"/>
    <s v="Default"/>
    <s v="Default"/>
    <n v="1192.5"/>
    <d v="2020-11-01T00:00:00"/>
    <x v="1"/>
    <s v="Payables"/>
    <s v="Journal Import 94564150:"/>
    <s v="Payables A 19596644 94564150"/>
    <s v="NOV-20 Purchase Invoices GBP"/>
    <d v="2020-11-16T00:00:00"/>
    <s v="SSCREPMAN,"/>
    <n v="41"/>
    <s v="Journal Import Created"/>
    <x v="0"/>
    <n v="465164"/>
    <d v="2020-06-15T00:00:00"/>
    <n v="165078325"/>
    <m/>
    <s v="PO Invoice"/>
    <m/>
    <s v="https://nww.einvoice-prod.sbs.nhs.uk:8179/invoicepdf/4f560844-1680-533a-a496-6f660128fca8"/>
    <n v="1"/>
    <n v="1193"/>
    <m/>
    <s v="Planning and Business Development"/>
    <x v="1"/>
    <x v="2"/>
    <x v="1"/>
  </r>
  <r>
    <s v="RYD"/>
    <s v="E35930"/>
    <s v="7308"/>
    <s v="00000"/>
    <s v="00000"/>
    <s v="000000"/>
    <s v="Estates &amp; Facilities"/>
    <s v="Legal Fees"/>
    <s v="Default"/>
    <s v="Default"/>
    <s v="Default"/>
    <n v="-524"/>
    <d v="2020-11-01T00:00:00"/>
    <x v="1"/>
    <s v="Payables"/>
    <s v="Journal Import 94564150:"/>
    <s v="Payables A 19596644 94564150"/>
    <s v="NOV-20 Purchase Invoices GBP"/>
    <d v="2020-11-16T00:00:00"/>
    <s v="SSCREPMAN,"/>
    <n v="42"/>
    <s v="Journal Import Created"/>
    <x v="0"/>
    <n v="462328"/>
    <d v="2020-05-14T00:00:00"/>
    <n v="165078325"/>
    <m/>
    <s v="PO Invoice"/>
    <m/>
    <s v="https://nww.einvoice-prod.sbs.nhs.uk:8179/invoicepdf/5cb29cda-7c80-53a9-b7a5-aacd516ed988"/>
    <n v="1"/>
    <n v="-524"/>
    <m/>
    <s v="Planning and Business Development"/>
    <x v="1"/>
    <x v="2"/>
    <x v="1"/>
  </r>
  <r>
    <s v="RYD"/>
    <s v="E35930"/>
    <s v="7308"/>
    <s v="00000"/>
    <s v="00000"/>
    <s v="000000"/>
    <s v="Estates &amp; Facilities"/>
    <s v="Legal Fees"/>
    <s v="Default"/>
    <s v="Default"/>
    <s v="Default"/>
    <n v="-1192.5"/>
    <d v="2020-11-01T00:00:00"/>
    <x v="1"/>
    <s v="Payables"/>
    <s v="Journal Import 94564150:"/>
    <s v="Payables A 19596644 94564150"/>
    <s v="NOV-20 Purchase Invoices GBP"/>
    <d v="2020-11-16T00:00:00"/>
    <s v="SSCREPMAN,"/>
    <n v="42"/>
    <s v="Journal Import Created"/>
    <x v="0"/>
    <n v="465164"/>
    <d v="2020-06-15T00:00:00"/>
    <n v="165078325"/>
    <m/>
    <s v="PO Invoice"/>
    <m/>
    <s v="https://nww.einvoice-prod.sbs.nhs.uk:8179/invoicepdf/4f560844-1680-533a-a496-6f660128fca8"/>
    <n v="1"/>
    <n v="-1193"/>
    <m/>
    <s v="Planning and Business Development"/>
    <x v="1"/>
    <x v="2"/>
    <x v="1"/>
  </r>
  <r>
    <s v="RYD"/>
    <s v="E35930"/>
    <s v="7308"/>
    <s v="00000"/>
    <s v="00000"/>
    <s v="000000"/>
    <s v="Estates &amp; Facilities"/>
    <s v="Legal Fees"/>
    <s v="Default"/>
    <s v="Default"/>
    <s v="Default"/>
    <n v="1192.5"/>
    <d v="2020-11-01T00:00:00"/>
    <x v="1"/>
    <s v="Payables"/>
    <s v="Journal Import 94608819:"/>
    <s v="Payables A 19606688 94608819"/>
    <s v="NOV-20 Purchase Invoices GBP"/>
    <d v="2020-11-17T00:00:00"/>
    <s v="SSCREPMAN,"/>
    <n v="49"/>
    <s v="Journal Import Created"/>
    <x v="0"/>
    <n v="465164"/>
    <d v="2020-06-15T00:00:00"/>
    <n v="165088326"/>
    <m/>
    <s v="PO Invoice"/>
    <m/>
    <s v="https://nww.einvoice-prod.sbs.nhs.uk:8179/invoicepdf/4f560844-1680-533a-a496-6f660128fca8"/>
    <n v="1"/>
    <n v="1193"/>
    <m/>
    <s v="Planning and Business Development"/>
    <x v="1"/>
    <x v="2"/>
    <x v="1"/>
  </r>
  <r>
    <s v="RYD"/>
    <s v="E35930"/>
    <s v="7308"/>
    <s v="00000"/>
    <s v="00000"/>
    <s v="000000"/>
    <s v="Estates &amp; Facilities"/>
    <s v="Legal Fees"/>
    <s v="Default"/>
    <s v="Default"/>
    <s v="Default"/>
    <n v="130"/>
    <d v="2020-11-01T00:00:00"/>
    <x v="1"/>
    <s v="Payables"/>
    <s v="Journal Import 94608819:"/>
    <s v="Payables A 19606688 94608819"/>
    <s v="NOV-20 Purchase Invoices GBP"/>
    <d v="2020-11-17T00:00:00"/>
    <s v="SSCREPMAN,"/>
    <n v="49"/>
    <s v="Journal Import Created"/>
    <x v="0"/>
    <n v="471081"/>
    <d v="2020-08-18T00:00:00"/>
    <n v="165078325"/>
    <m/>
    <s v="PO Invoice"/>
    <m/>
    <s v="https://nww.einvoice-prod.sbs.nhs.uk:8179/invoicepdf/e68fe6e9-5a6f-5c08-84be-d9c6b508423a"/>
    <n v="1"/>
    <n v="65"/>
    <m/>
    <s v="Planning and Business Development"/>
    <x v="1"/>
    <x v="2"/>
    <x v="1"/>
  </r>
  <r>
    <s v="RYD"/>
    <s v="E35930"/>
    <s v="7308"/>
    <s v="00000"/>
    <s v="00000"/>
    <s v="000000"/>
    <s v="Estates &amp; Facilities"/>
    <s v="Legal Fees"/>
    <s v="Default"/>
    <s v="Default"/>
    <s v="Default"/>
    <n v="-803.3"/>
    <d v="2020-11-01T00:00:00"/>
    <x v="1"/>
    <s v="Payables"/>
    <s v="Journal Import 94608819:"/>
    <s v="Payables A 19606688 94608819"/>
    <s v="NOV-20 Purchase Invoices GBP"/>
    <d v="2020-11-17T00:00:00"/>
    <s v="SSCREPMAN,"/>
    <n v="50"/>
    <s v="Journal Import Created"/>
    <x v="0"/>
    <n v="465164"/>
    <d v="2020-06-15T00:00:00"/>
    <n v="165088326"/>
    <m/>
    <s v="PO Invoice"/>
    <m/>
    <s v="https://nww.einvoice-prod.sbs.nhs.uk:8179/invoicepdf/4f560844-1680-533a-a496-6f660128fca8"/>
    <n v="1"/>
    <n v="-803"/>
    <m/>
    <s v="Planning and Business Development"/>
    <x v="1"/>
    <x v="2"/>
    <x v="1"/>
  </r>
  <r>
    <s v="RYD"/>
    <s v="E35930"/>
    <s v="7308"/>
    <s v="00000"/>
    <s v="00000"/>
    <s v="000000"/>
    <s v="Estates &amp; Facilities"/>
    <s v="Legal Fees"/>
    <s v="Default"/>
    <s v="Default"/>
    <s v="Default"/>
    <n v="-389.2"/>
    <d v="2020-11-01T00:00:00"/>
    <x v="1"/>
    <s v="Payables"/>
    <s v="Journal Import 94608819:"/>
    <s v="Payables A 19606688 94608819"/>
    <s v="NOV-20 Purchase Invoices GBP"/>
    <d v="2020-11-17T00:00:00"/>
    <s v="SSCREPMAN,"/>
    <n v="50"/>
    <s v="Journal Import Created"/>
    <x v="0"/>
    <n v="465164"/>
    <d v="2020-06-15T00:00:00"/>
    <n v="165088326"/>
    <m/>
    <s v="PO Invoice"/>
    <m/>
    <s v="https://nww.einvoice-prod.sbs.nhs.uk:8179/invoicepdf/4f560844-1680-533a-a496-6f660128fca8"/>
    <n v="1"/>
    <n v="-389"/>
    <m/>
    <s v="Planning and Business Development"/>
    <x v="1"/>
    <x v="2"/>
    <x v="1"/>
  </r>
  <r>
    <s v="RYD"/>
    <s v="E35930"/>
    <s v="7308"/>
    <s v="00000"/>
    <s v="00000"/>
    <s v="000000"/>
    <s v="Estates &amp; Facilities"/>
    <s v="Legal Fees"/>
    <s v="Default"/>
    <s v="Default"/>
    <s v="Default"/>
    <n v="-65"/>
    <d v="2020-11-01T00:00:00"/>
    <x v="1"/>
    <s v="Payables"/>
    <s v="Journal Import 94608819:"/>
    <s v="Payables A 19606688 94608819"/>
    <s v="NOV-20 Purchase Invoices GBP"/>
    <d v="2020-11-17T00:00:00"/>
    <s v="SSCREPMAN,"/>
    <n v="50"/>
    <s v="Journal Import Created"/>
    <x v="0"/>
    <n v="471081"/>
    <d v="2020-08-18T00:00:00"/>
    <n v="165078325"/>
    <m/>
    <s v="PO Invoice"/>
    <m/>
    <s v="https://nww.einvoice-prod.sbs.nhs.uk:8179/invoicepdf/e68fe6e9-5a6f-5c08-84be-d9c6b508423a"/>
    <n v="1"/>
    <n v="-65"/>
    <m/>
    <s v="Planning and Business Development"/>
    <x v="1"/>
    <x v="2"/>
    <x v="1"/>
  </r>
  <r>
    <s v="RYD"/>
    <s v="E35930"/>
    <s v="7308"/>
    <s v="00000"/>
    <s v="00000"/>
    <s v="000000"/>
    <s v="Estates &amp; Facilities"/>
    <s v="Legal Fees"/>
    <s v="Default"/>
    <s v="Default"/>
    <s v="Default"/>
    <n v="121"/>
    <d v="2020-11-01T00:00:00"/>
    <x v="1"/>
    <s v="Payables"/>
    <s v="Journal Import 94699498:"/>
    <s v="Payables A 19623700 94699498"/>
    <s v="NOV-20 Purchase Invoices GBP"/>
    <d v="2020-11-19T00:00:00"/>
    <s v="SSCREPMAN,"/>
    <n v="17"/>
    <s v="Journal Import Created"/>
    <x v="0"/>
    <n v="476885"/>
    <d v="2020-10-14T00:00:00"/>
    <n v="165088374"/>
    <m/>
    <s v="PO Invoice"/>
    <m/>
    <s v="https://nww.einvoice-prod.sbs.nhs.uk:8179/invoicepdf/60f81e19-7b13-57e0-96fc-4b84a9c5992d"/>
    <n v="1"/>
    <n v="121"/>
    <m/>
    <s v="Planning and Business Development"/>
    <x v="1"/>
    <x v="2"/>
    <x v="1"/>
  </r>
  <r>
    <s v="RYD"/>
    <s v="E35930"/>
    <s v="7308"/>
    <s v="00000"/>
    <s v="00000"/>
    <s v="000000"/>
    <s v="Estates &amp; Facilities"/>
    <s v="Legal Fees"/>
    <s v="Default"/>
    <s v="Default"/>
    <s v="Default"/>
    <n v="740"/>
    <d v="2020-11-01T00:00:00"/>
    <x v="1"/>
    <s v="Payables"/>
    <s v="Journal Import 94699498:"/>
    <s v="Payables A 19623700 94699498"/>
    <s v="NOV-20 Purchase Invoices GBP"/>
    <d v="2020-11-19T00:00:00"/>
    <s v="SSCREPMAN,"/>
    <n v="17"/>
    <s v="Journal Import Created"/>
    <x v="0"/>
    <n v="476894"/>
    <d v="2020-10-14T00:00:00"/>
    <n v="165088372"/>
    <m/>
    <s v="PO Invoice"/>
    <m/>
    <s v="https://nww.einvoice-prod.sbs.nhs.uk:8179/invoicepdf/8ce9f59d-fd35-5632-b560-a932f588177f"/>
    <n v="1"/>
    <n v="740"/>
    <m/>
    <s v="Planning and Business Development"/>
    <x v="1"/>
    <x v="2"/>
    <x v="1"/>
  </r>
  <r>
    <s v="RYD"/>
    <s v="E35930"/>
    <s v="7308"/>
    <s v="00000"/>
    <s v="00000"/>
    <s v="000000"/>
    <s v="Estates &amp; Facilities"/>
    <s v="Legal Fees"/>
    <s v="Default"/>
    <s v="Default"/>
    <s v="Default"/>
    <n v="715.2"/>
    <d v="2020-11-01T00:00:00"/>
    <x v="1"/>
    <s v="Payables"/>
    <s v="Journal Import 94921333:"/>
    <s v="Payables A 19668757 94921333"/>
    <s v="NOV-20 Purchase Invoices GBP"/>
    <d v="2020-11-25T00:00:00"/>
    <s v="SSCREPMAN,"/>
    <n v="45"/>
    <s v="Journal Import Created"/>
    <x v="0"/>
    <n v="462330"/>
    <d v="2020-05-14T00:00:00"/>
    <n v="165088326"/>
    <m/>
    <s v="PO Invoice"/>
    <m/>
    <s v="https://nww.einvoice-prod.sbs.nhs.uk:8179/invoicepdf/87400ae0-9b65-5f10-8848-a17f78c89d8b"/>
    <n v="1"/>
    <n v="715"/>
    <m/>
    <s v="Planning and Business Development"/>
    <x v="1"/>
    <x v="2"/>
    <x v="1"/>
  </r>
  <r>
    <s v="RYD"/>
    <s v="E35930"/>
    <s v="7308"/>
    <s v="00000"/>
    <s v="00000"/>
    <s v="000000"/>
    <s v="Estates &amp; Facilities"/>
    <s v="Legal Fees"/>
    <s v="Default"/>
    <s v="Default"/>
    <s v="Default"/>
    <n v="143.04"/>
    <d v="2020-11-01T00:00:00"/>
    <x v="1"/>
    <s v="Payables"/>
    <s v="Journal Import 94921333:"/>
    <s v="Payables A 19668757 94921333"/>
    <s v="NOV-20 Purchase Invoices GBP"/>
    <d v="2020-11-25T00:00:00"/>
    <s v="SSCREPMAN,"/>
    <n v="45"/>
    <s v="Journal Import Created"/>
    <x v="0"/>
    <n v="462330"/>
    <d v="2020-05-14T00:00:00"/>
    <n v="165088326"/>
    <m/>
    <s v="PO Invoice"/>
    <m/>
    <s v="https://nww.einvoice-prod.sbs.nhs.uk:8179/invoicepdf/87400ae0-9b65-5f10-8848-a17f78c89d8b"/>
    <m/>
    <m/>
    <m/>
    <s v="Planning and Business Development"/>
    <x v="1"/>
    <x v="2"/>
    <x v="1"/>
  </r>
  <r>
    <s v="RYD"/>
    <s v="E35930"/>
    <s v="7308"/>
    <s v="00000"/>
    <s v="00000"/>
    <s v="000000"/>
    <s v="Estates &amp; Facilities"/>
    <s v="Legal Fees"/>
    <s v="Default"/>
    <s v="Default"/>
    <s v="Default"/>
    <n v="313.2"/>
    <d v="2020-11-01T00:00:00"/>
    <x v="1"/>
    <s v="Payables"/>
    <s v="Journal Import 94921333:"/>
    <s v="Payables A 19668757 94921333"/>
    <s v="NOV-20 Purchase Invoices GBP"/>
    <d v="2020-11-25T00:00:00"/>
    <s v="SSCREPMAN,"/>
    <n v="45"/>
    <s v="Journal Import Created"/>
    <x v="0"/>
    <n v="465166"/>
    <d v="2020-06-15T00:00:00"/>
    <n v="165088326"/>
    <m/>
    <s v="PO Invoice"/>
    <m/>
    <s v="https://nww.einvoice-prod.sbs.nhs.uk:8179/invoicepdf/85cdf81f-7470-5e67-bde0-47ced76eaef0"/>
    <n v="1"/>
    <n v="313"/>
    <m/>
    <s v="Planning and Business Development"/>
    <x v="1"/>
    <x v="2"/>
    <x v="1"/>
  </r>
  <r>
    <s v="RYD"/>
    <s v="E35930"/>
    <s v="7308"/>
    <s v="00000"/>
    <s v="00000"/>
    <s v="000000"/>
    <s v="Estates &amp; Facilities"/>
    <s v="Legal Fees"/>
    <s v="Default"/>
    <s v="Default"/>
    <s v="Default"/>
    <n v="62.64"/>
    <d v="2020-11-01T00:00:00"/>
    <x v="1"/>
    <s v="Payables"/>
    <s v="Journal Import 94921333:"/>
    <s v="Payables A 19668757 94921333"/>
    <s v="NOV-20 Purchase Invoices GBP"/>
    <d v="2020-11-25T00:00:00"/>
    <s v="SSCREPMAN,"/>
    <n v="45"/>
    <s v="Journal Import Created"/>
    <x v="0"/>
    <n v="465166"/>
    <d v="2020-06-15T00:00:00"/>
    <n v="165088326"/>
    <m/>
    <s v="PO Invoice"/>
    <m/>
    <s v="https://nww.einvoice-prod.sbs.nhs.uk:8179/invoicepdf/85cdf81f-7470-5e67-bde0-47ced76eaef0"/>
    <m/>
    <m/>
    <m/>
    <s v="Planning and Business Development"/>
    <x v="1"/>
    <x v="2"/>
    <x v="1"/>
  </r>
  <r>
    <s v="RYD"/>
    <s v="E35930"/>
    <s v="7308"/>
    <s v="00000"/>
    <s v="00000"/>
    <s v="000000"/>
    <s v="Estates &amp; Facilities"/>
    <s v="Legal Fees"/>
    <s v="Default"/>
    <s v="Default"/>
    <s v="Default"/>
    <n v="57.2"/>
    <d v="2020-11-01T00:00:00"/>
    <x v="1"/>
    <s v="Payables"/>
    <s v="Journal Import 94921333:"/>
    <s v="Payables A 19668757 94921333"/>
    <s v="NOV-20 Purchase Invoices GBP"/>
    <d v="2020-11-25T00:00:00"/>
    <s v="SSCREPMAN,"/>
    <n v="45"/>
    <s v="Journal Import Created"/>
    <x v="0"/>
    <n v="467944"/>
    <d v="2020-07-15T00:00:00"/>
    <n v="165088326"/>
    <m/>
    <s v="PO Invoice"/>
    <m/>
    <s v="https://nww.einvoice-prod.sbs.nhs.uk:8179/invoicepdf/dfa19714-8720-579d-85c5-88ebc534f9f9"/>
    <n v="1"/>
    <n v="57"/>
    <m/>
    <s v="Planning and Business Development"/>
    <x v="1"/>
    <x v="2"/>
    <x v="1"/>
  </r>
  <r>
    <s v="RYD"/>
    <s v="E35930"/>
    <s v="7308"/>
    <s v="00000"/>
    <s v="00000"/>
    <s v="000000"/>
    <s v="Estates &amp; Facilities"/>
    <s v="Legal Fees"/>
    <s v="Default"/>
    <s v="Default"/>
    <s v="Default"/>
    <n v="11.44"/>
    <d v="2020-11-01T00:00:00"/>
    <x v="1"/>
    <s v="Payables"/>
    <s v="Journal Import 94921333:"/>
    <s v="Payables A 19668757 94921333"/>
    <s v="NOV-20 Purchase Invoices GBP"/>
    <d v="2020-11-25T00:00:00"/>
    <s v="SSCREPMAN,"/>
    <n v="45"/>
    <s v="Journal Import Created"/>
    <x v="0"/>
    <n v="467944"/>
    <d v="2020-07-15T00:00:00"/>
    <n v="165088326"/>
    <m/>
    <s v="PO Invoice"/>
    <m/>
    <s v="https://nww.einvoice-prod.sbs.nhs.uk:8179/invoicepdf/dfa19714-8720-579d-85c5-88ebc534f9f9"/>
    <m/>
    <m/>
    <m/>
    <s v="Planning and Business Development"/>
    <x v="1"/>
    <x v="2"/>
    <x v="1"/>
  </r>
  <r>
    <s v="RYD"/>
    <s v="E35930"/>
    <s v="7308"/>
    <s v="00000"/>
    <s v="00000"/>
    <s v="000000"/>
    <s v="Estates &amp; Facilities"/>
    <s v="Legal Fees"/>
    <s v="Default"/>
    <s v="Default"/>
    <s v="Default"/>
    <n v="679.9"/>
    <d v="2020-11-01T00:00:00"/>
    <x v="0"/>
    <s v="Cost Management"/>
    <s v="Journal Import 95114748:"/>
    <s v="Cost Management A 19709183 95114748"/>
    <s v="30-NOV-2020 Receiving GBP"/>
    <d v="2020-11-30T00:00:00"/>
    <s v="SSCREPMAN,"/>
    <n v="2467"/>
    <s v="December Invoices - Capsticks General Legal Matters"/>
    <x v="0"/>
    <n v="165078325"/>
    <d v="2019-12-27T00:00:00"/>
    <m/>
    <m/>
    <m/>
    <s v="LONDON-4"/>
    <m/>
    <m/>
    <m/>
    <m/>
    <s v="Planning and Business Development"/>
    <x v="1"/>
    <x v="2"/>
    <x v="1"/>
  </r>
  <r>
    <s v="RYD"/>
    <s v="E35930"/>
    <s v="7308"/>
    <s v="00000"/>
    <s v="00000"/>
    <s v="000000"/>
    <s v="Estates &amp; Facilities"/>
    <s v="Legal Fees"/>
    <s v="Default"/>
    <s v="Default"/>
    <s v="Default"/>
    <n v="26"/>
    <d v="2020-11-01T00:00:00"/>
    <x v="0"/>
    <s v="Cost Management"/>
    <s v="Journal Import 95114748:"/>
    <s v="Cost Management A 19709183 95114748"/>
    <s v="30-NOV-2020 Receiving GBP"/>
    <d v="2020-11-30T00:00:00"/>
    <s v="SSCREPMAN,"/>
    <n v="2468"/>
    <s v="Secamb - General Estates Matters - Invoice 430675 (Invoice attached)"/>
    <x v="0"/>
    <n v="165078325"/>
    <d v="2019-06-25T00:00:00"/>
    <m/>
    <m/>
    <m/>
    <s v="LONDON-4"/>
    <m/>
    <m/>
    <m/>
    <m/>
    <s v="Planning and Business Development"/>
    <x v="1"/>
    <x v="2"/>
    <x v="1"/>
  </r>
  <r>
    <s v="RYD"/>
    <s v="E35930"/>
    <s v="7308"/>
    <s v="00000"/>
    <s v="00000"/>
    <s v="000000"/>
    <s v="Estates &amp; Facilities"/>
    <s v="Legal Fees"/>
    <s v="Default"/>
    <s v="Default"/>
    <s v="Default"/>
    <n v="333.4"/>
    <d v="2020-11-01T00:00:00"/>
    <x v="0"/>
    <s v="Cost Management"/>
    <s v="Journal Import 95114748:"/>
    <s v="Cost Management A 19709183 95114748"/>
    <s v="30-NOV-2020 Receiving GBP"/>
    <d v="2020-11-30T00:00:00"/>
    <s v="SSCREPMAN,"/>
    <n v="2469"/>
    <s v="Secamb - General Estates Matters - Unbilled Time - 6000"/>
    <x v="0"/>
    <n v="165078325"/>
    <d v="2019-12-09T00:00:00"/>
    <m/>
    <m/>
    <m/>
    <s v="LONDON-4"/>
    <m/>
    <m/>
    <m/>
    <m/>
    <s v="Planning and Business Development"/>
    <x v="1"/>
    <x v="2"/>
    <x v="1"/>
  </r>
  <r>
    <s v="RYD"/>
    <s v="E35930"/>
    <s v="7308"/>
    <s v="00000"/>
    <s v="00000"/>
    <s v="000000"/>
    <s v="Estates &amp; Facilities"/>
    <s v="Legal Fees"/>
    <s v="Default"/>
    <s v="Default"/>
    <s v="Default"/>
    <n v="88.4"/>
    <d v="2020-12-01T00:00:00"/>
    <x v="2"/>
    <s v="Spreadsheet"/>
    <s v="Capital M09 Adjustments"/>
    <s v="Spreadsheet A 20014219 96362213"/>
    <s v="RYD FIN RSM 2021 09 002 Adjustment GBP Adjustment GBP"/>
    <d v="2021-01-04T00:00:00"/>
    <s v="RYD MURPHY, RACHEL"/>
    <n v="90"/>
    <s v="Capsticks - https://nww.einvoice-prod.sbs.nhs.uk:8179/invoicepdf/56f15b8c-838e-5879-ba6b-1e046ee294ff"/>
    <x v="38"/>
    <m/>
    <d v="2021-01-04T00:00:00"/>
    <m/>
    <s v="Capsticks -"/>
    <m/>
    <m/>
    <s v="https://nww.einvoice-prod.sbs.nhs.uk:8179/invoicepdf/56f15b8c-838e-5879-ba6b-1e046ee294ff"/>
    <m/>
    <m/>
    <m/>
    <s v="Planning and Business Development"/>
    <x v="1"/>
    <x v="2"/>
    <x v="1"/>
  </r>
  <r>
    <s v="RYD"/>
    <s v="E35930"/>
    <s v="7308"/>
    <s v="00000"/>
    <s v="00000"/>
    <s v="000000"/>
    <s v="Estates &amp; Facilities"/>
    <s v="Legal Fees"/>
    <s v="Default"/>
    <s v="Default"/>
    <s v="Default"/>
    <n v="101"/>
    <d v="2020-12-01T00:00:00"/>
    <x v="2"/>
    <s v="Spreadsheet"/>
    <s v="Capital M09 Adjustments"/>
    <s v="Spreadsheet A 20014219 96362213"/>
    <s v="RYD FIN RSM 2021 09 002 Adjustment GBP Adjustment GBP"/>
    <d v="2021-01-04T00:00:00"/>
    <s v="RYD MURPHY, RACHEL"/>
    <n v="91"/>
    <s v="Capsticks - https://nww.einvoice-prod.sbs.nhs.uk:8179/invoicepdf/5b937d0d-3836-5cc1-a6a1-8ede11c96cd8"/>
    <x v="38"/>
    <m/>
    <d v="2021-01-04T00:00:00"/>
    <m/>
    <s v="Capsticks -"/>
    <m/>
    <m/>
    <s v="https://nww.einvoice-prod.sbs.nhs.uk:8179/invoicepdf/5b937d0d-3836-5cc1-a6a1-8ede11c96cd8"/>
    <m/>
    <m/>
    <m/>
    <s v="Planning and Business Development"/>
    <x v="1"/>
    <x v="2"/>
    <x v="1"/>
  </r>
  <r>
    <s v="RYD"/>
    <s v="E35930"/>
    <s v="7308"/>
    <s v="00000"/>
    <s v="00000"/>
    <s v="000000"/>
    <s v="Estates &amp; Facilities"/>
    <s v="Legal Fees"/>
    <s v="Default"/>
    <s v="Default"/>
    <s v="Default"/>
    <n v="101"/>
    <d v="2020-12-01T00:00:00"/>
    <x v="2"/>
    <s v="Spreadsheet"/>
    <s v="Capital M09 Adjustments"/>
    <s v="Spreadsheet A 20014219 96362213"/>
    <s v="RYD FIN RSM 2021 09 002 Adjustment GBP Adjustment GBP"/>
    <d v="2021-01-04T00:00:00"/>
    <s v="RYD MURPHY, RACHEL"/>
    <n v="92"/>
    <s v="Capsticks - https://nww.einvoice-prod.sbs.nhs.uk:8179/invoicepdf/b055d9ff-ffa3-5320-a09c-fe51b8b0409c"/>
    <x v="38"/>
    <m/>
    <d v="2021-01-04T00:00:00"/>
    <m/>
    <s v="Capsticks -"/>
    <m/>
    <m/>
    <s v="https://nww.einvoice-prod.sbs.nhs.uk:8179/invoicepdf/b055d9ff-ffa3-5320-a09c-fe51b8b0409c"/>
    <m/>
    <m/>
    <m/>
    <s v="Planning and Business Development"/>
    <x v="1"/>
    <x v="2"/>
    <x v="1"/>
  </r>
  <r>
    <s v="RYD"/>
    <s v="E35930"/>
    <s v="7308"/>
    <s v="00000"/>
    <s v="00000"/>
    <s v="000000"/>
    <s v="Estates &amp; Facilities"/>
    <s v="Legal Fees"/>
    <s v="Default"/>
    <s v="Default"/>
    <s v="Default"/>
    <n v="106"/>
    <d v="2020-12-01T00:00:00"/>
    <x v="2"/>
    <s v="Spreadsheet"/>
    <s v="Capital M09 Adjustments"/>
    <s v="Spreadsheet A 20014219 96362213"/>
    <s v="RYD FIN RSM 2021 09 002 Adjustment GBP Adjustment GBP"/>
    <d v="2021-01-04T00:00:00"/>
    <s v="RYD MURPHY, RACHEL"/>
    <n v="93"/>
    <s v="Capsticks - https://nww.einvoice-prod.sbs.nhs.uk:8179/invoicepdf/9c31a8a4-e997-5a6a-982c-04b8341642ee"/>
    <x v="38"/>
    <m/>
    <d v="2021-01-04T00:00:00"/>
    <m/>
    <s v="Capsticks -"/>
    <m/>
    <m/>
    <s v="https://nww.einvoice-prod.sbs.nhs.uk:8179/invoicepdf/9c31a8a4-e997-5a6a-982c-04b8341642ee"/>
    <m/>
    <m/>
    <m/>
    <s v="Planning and Business Development"/>
    <x v="1"/>
    <x v="2"/>
    <x v="1"/>
  </r>
  <r>
    <s v="RYD"/>
    <s v="E35930"/>
    <s v="7308"/>
    <s v="00000"/>
    <s v="00000"/>
    <s v="000000"/>
    <s v="Estates &amp; Facilities"/>
    <s v="Legal Fees"/>
    <s v="Default"/>
    <s v="Default"/>
    <s v="Default"/>
    <n v="106"/>
    <d v="2020-12-01T00:00:00"/>
    <x v="2"/>
    <s v="Spreadsheet"/>
    <s v="Capital M09 Adjustments"/>
    <s v="Spreadsheet A 20014219 96362213"/>
    <s v="RYD FIN RSM 2021 09 002 Adjustment GBP Adjustment GBP"/>
    <d v="2021-01-04T00:00:00"/>
    <s v="RYD MURPHY, RACHEL"/>
    <n v="94"/>
    <s v="Capsticks - https://nww.einvoice-prod.sbs.nhs.uk:8179/invoicepdf/3d25aae9-1321-5bc6-a581-a9317b381570"/>
    <x v="38"/>
    <m/>
    <d v="2021-01-04T00:00:00"/>
    <m/>
    <s v="Capsticks -"/>
    <m/>
    <m/>
    <s v="https://nww.einvoice-prod.sbs.nhs.uk:8179/invoicepdf/3d25aae9-1321-5bc6-a581-a9317b381570"/>
    <m/>
    <m/>
    <m/>
    <s v="Planning and Business Development"/>
    <x v="1"/>
    <x v="2"/>
    <x v="1"/>
  </r>
  <r>
    <s v="RYD"/>
    <s v="E35930"/>
    <s v="7308"/>
    <s v="00000"/>
    <s v="00000"/>
    <s v="000000"/>
    <s v="Estates &amp; Facilities"/>
    <s v="Legal Fees"/>
    <s v="Default"/>
    <s v="Default"/>
    <s v="Default"/>
    <n v="125"/>
    <d v="2020-12-01T00:00:00"/>
    <x v="2"/>
    <s v="Spreadsheet"/>
    <s v="Capital M09 Adjustments"/>
    <s v="Spreadsheet A 20014219 96362213"/>
    <s v="RYD FIN RSM 2021 09 002 Adjustment GBP Adjustment GBP"/>
    <d v="2021-01-04T00:00:00"/>
    <s v="RYD MURPHY, RACHEL"/>
    <n v="95"/>
    <s v="Capsticks - https://nww.einvoice-prod.sbs.nhs.uk:8179/invoicepdf/d9a3179c-6bb6-5dbc-9baf-4327ae0b92f3"/>
    <x v="38"/>
    <m/>
    <d v="2021-01-04T00:00:00"/>
    <m/>
    <s v="Capsticks -"/>
    <m/>
    <m/>
    <s v="https://nww.einvoice-prod.sbs.nhs.uk:8179/invoicepdf/d9a3179c-6bb6-5dbc-9baf-4327ae0b92f3"/>
    <m/>
    <m/>
    <m/>
    <s v="Planning and Business Development"/>
    <x v="1"/>
    <x v="2"/>
    <x v="1"/>
  </r>
  <r>
    <s v="RYD"/>
    <s v="E35930"/>
    <s v="7308"/>
    <s v="00000"/>
    <s v="00000"/>
    <s v="000000"/>
    <s v="Estates &amp; Facilities"/>
    <s v="Legal Fees"/>
    <s v="Default"/>
    <s v="Default"/>
    <s v="Default"/>
    <n v="146"/>
    <d v="2020-12-01T00:00:00"/>
    <x v="2"/>
    <s v="Spreadsheet"/>
    <s v="Capital M09 Adjustments"/>
    <s v="Spreadsheet A 20014219 96362213"/>
    <s v="RYD FIN RSM 2021 09 002 Adjustment GBP Adjustment GBP"/>
    <d v="2021-01-04T00:00:00"/>
    <s v="RYD MURPHY, RACHEL"/>
    <n v="96"/>
    <s v="Capsticks - https://nww.einvoice-prod.sbs.nhs.uk:8179/invoicepdf/47d3093b-a5aa-59cf-9a8f-3a264dbd812a"/>
    <x v="38"/>
    <m/>
    <d v="2021-01-04T00:00:00"/>
    <m/>
    <s v="Capsticks -"/>
    <m/>
    <m/>
    <s v="https://nww.einvoice-prod.sbs.nhs.uk:8179/invoicepdf/47d3093b-a5aa-59cf-9a8f-3a264dbd812a"/>
    <m/>
    <m/>
    <m/>
    <s v="Planning and Business Development"/>
    <x v="1"/>
    <x v="2"/>
    <x v="1"/>
  </r>
  <r>
    <s v="RYD"/>
    <s v="E35930"/>
    <s v="7308"/>
    <s v="00000"/>
    <s v="00000"/>
    <s v="000000"/>
    <s v="Estates &amp; Facilities"/>
    <s v="Legal Fees"/>
    <s v="Default"/>
    <s v="Default"/>
    <s v="Default"/>
    <n v="201"/>
    <d v="2020-12-01T00:00:00"/>
    <x v="2"/>
    <s v="Spreadsheet"/>
    <s v="Capital M09 Adjustments"/>
    <s v="Spreadsheet A 20014219 96362213"/>
    <s v="RYD FIN RSM 2021 09 002 Adjustment GBP Adjustment GBP"/>
    <d v="2021-01-04T00:00:00"/>
    <s v="RYD MURPHY, RACHEL"/>
    <n v="97"/>
    <s v="Capsticks - https://nww.einvoice-prod.sbs.nhs.uk:8179/invoicepdf/99ca39bd-7505-5eac-9aee-229b9667944d"/>
    <x v="38"/>
    <m/>
    <d v="2021-01-04T00:00:00"/>
    <m/>
    <s v="Capsticks -"/>
    <m/>
    <m/>
    <s v="https://nww.einvoice-prod.sbs.nhs.uk:8179/invoicepdf/99ca39bd-7505-5eac-9aee-229b9667944d"/>
    <m/>
    <m/>
    <m/>
    <s v="Planning and Business Development"/>
    <x v="1"/>
    <x v="2"/>
    <x v="1"/>
  </r>
  <r>
    <s v="RYD"/>
    <s v="E35930"/>
    <s v="7308"/>
    <s v="00000"/>
    <s v="00000"/>
    <s v="000000"/>
    <s v="Estates &amp; Facilities"/>
    <s v="Legal Fees"/>
    <s v="Default"/>
    <s v="Default"/>
    <s v="Default"/>
    <n v="381"/>
    <d v="2020-12-01T00:00:00"/>
    <x v="2"/>
    <s v="Spreadsheet"/>
    <s v="Capital M09 Adjustments"/>
    <s v="Spreadsheet A 20014219 96362213"/>
    <s v="RYD FIN RSM 2021 09 002 Adjustment GBP Adjustment GBP"/>
    <d v="2021-01-04T00:00:00"/>
    <s v="RYD MURPHY, RACHEL"/>
    <n v="98"/>
    <s v="Capsticks - https://nww.einvoice-prod.sbs.nhs.uk:8179/invoicepdf/9a28ab02-a85a-5564-bfb8-44b54c63f732"/>
    <x v="38"/>
    <m/>
    <d v="2021-01-04T00:00:00"/>
    <m/>
    <s v="Capsticks -"/>
    <m/>
    <m/>
    <s v="https://nww.einvoice-prod.sbs.nhs.uk:8179/invoicepdf/9a28ab02-a85a-5564-bfb8-44b54c63f732"/>
    <m/>
    <m/>
    <m/>
    <s v="Planning and Business Development"/>
    <x v="1"/>
    <x v="2"/>
    <x v="1"/>
  </r>
  <r>
    <s v="RYD"/>
    <s v="E35930"/>
    <s v="7308"/>
    <s v="00000"/>
    <s v="00000"/>
    <s v="000000"/>
    <s v="Estates &amp; Facilities"/>
    <s v="Legal Fees"/>
    <s v="Default"/>
    <s v="Default"/>
    <s v="Default"/>
    <n v="478"/>
    <d v="2020-12-01T00:00:00"/>
    <x v="2"/>
    <s v="Spreadsheet"/>
    <s v="Capital M09 Adjustments"/>
    <s v="Spreadsheet A 20014219 96362213"/>
    <s v="RYD FIN RSM 2021 09 002 Adjustment GBP Adjustment GBP"/>
    <d v="2021-01-04T00:00:00"/>
    <s v="RYD MURPHY, RACHEL"/>
    <n v="99"/>
    <s v="Capsticks - https://nww.einvoice-prod.sbs.nhs.uk:8179/invoicepdf/cf89a0d8-d851-578c-9837-9d2bdd46a9ca"/>
    <x v="38"/>
    <m/>
    <d v="2021-01-04T00:00:00"/>
    <m/>
    <s v="Capsticks -"/>
    <m/>
    <m/>
    <s v="https://nww.einvoice-prod.sbs.nhs.uk:8179/invoicepdf/cf89a0d8-d851-578c-9837-9d2bdd46a9ca"/>
    <m/>
    <m/>
    <m/>
    <s v="Planning and Business Development"/>
    <x v="1"/>
    <x v="2"/>
    <x v="1"/>
  </r>
  <r>
    <s v="RYD"/>
    <s v="E35930"/>
    <s v="7308"/>
    <s v="00000"/>
    <s v="00000"/>
    <s v="000000"/>
    <s v="Estates &amp; Facilities"/>
    <s v="Legal Fees"/>
    <s v="Default"/>
    <s v="Default"/>
    <s v="Default"/>
    <n v="627"/>
    <d v="2020-12-01T00:00:00"/>
    <x v="2"/>
    <s v="Spreadsheet"/>
    <s v="Capital M09 Adjustments"/>
    <s v="Spreadsheet A 20014219 96362213"/>
    <s v="RYD FIN RSM 2021 09 002 Adjustment GBP Adjustment GBP"/>
    <d v="2021-01-04T00:00:00"/>
    <s v="RYD MURPHY, RACHEL"/>
    <n v="100"/>
    <s v="Capsticks - https://nww.einvoice-prod.sbs.nhs.uk:8179/invoicepdf/b920f775-146b-501b-95df-53883965db0b"/>
    <x v="38"/>
    <m/>
    <d v="2021-01-04T00:00:00"/>
    <m/>
    <s v="Capsticks -"/>
    <m/>
    <m/>
    <s v="https://nww.einvoice-prod.sbs.nhs.uk:8179/invoicepdf/b920f775-146b-501b-95df-53883965db0b"/>
    <m/>
    <m/>
    <m/>
    <s v="Planning and Business Development"/>
    <x v="1"/>
    <x v="2"/>
    <x v="1"/>
  </r>
  <r>
    <s v="RYD"/>
    <s v="E35930"/>
    <s v="7308"/>
    <s v="00000"/>
    <s v="00000"/>
    <s v="000000"/>
    <s v="Estates &amp; Facilities"/>
    <s v="Legal Fees"/>
    <s v="Default"/>
    <s v="Default"/>
    <s v="Default"/>
    <n v="733"/>
    <d v="2020-12-01T00:00:00"/>
    <x v="2"/>
    <s v="Spreadsheet"/>
    <s v="Capital M09 Adjustments"/>
    <s v="Spreadsheet A 20014219 96362213"/>
    <s v="RYD FIN RSM 2021 09 002 Adjustment GBP Adjustment GBP"/>
    <d v="2021-01-04T00:00:00"/>
    <s v="RYD MURPHY, RACHEL"/>
    <n v="101"/>
    <s v="Capsticks - https://nww.einvoice-prod.sbs.nhs.uk:8179/invoicepdf/8b0e3503-8a7a-5305-8ad1-a3dc84485dec"/>
    <x v="38"/>
    <m/>
    <d v="2021-01-04T00:00:00"/>
    <m/>
    <s v="Capsticks -"/>
    <m/>
    <m/>
    <s v="https://nww.einvoice-prod.sbs.nhs.uk:8179/invoicepdf/8b0e3503-8a7a-5305-8ad1-a3dc84485dec"/>
    <m/>
    <m/>
    <m/>
    <s v="Planning and Business Development"/>
    <x v="1"/>
    <x v="2"/>
    <x v="1"/>
  </r>
  <r>
    <s v="RYD"/>
    <s v="E35930"/>
    <s v="7308"/>
    <s v="00000"/>
    <s v="00000"/>
    <s v="000000"/>
    <s v="Estates &amp; Facilities"/>
    <s v="Legal Fees"/>
    <s v="Default"/>
    <s v="Default"/>
    <s v="Default"/>
    <n v="2518"/>
    <d v="2020-12-01T00:00:00"/>
    <x v="2"/>
    <s v="Spreadsheet"/>
    <s v="Capital M09 Adjustments"/>
    <s v="Spreadsheet A 20014219 96362213"/>
    <s v="RYD FIN RSM 2021 09 002 Adjustment GBP Adjustment GBP"/>
    <d v="2021-01-04T00:00:00"/>
    <s v="RYD MURPHY, RACHEL"/>
    <n v="102"/>
    <s v="Capsticks - https://nww.einvoice-prod.sbs.nhs.uk:8179/invoicepdf/02f1dadd-5bd4-5c5d-8b8a-9608f356a1f5"/>
    <x v="38"/>
    <m/>
    <d v="2021-01-04T00:00:00"/>
    <m/>
    <s v="Capsticks -"/>
    <m/>
    <m/>
    <s v="https://nww.einvoice-prod.sbs.nhs.uk:8179/invoicepdf/02f1dadd-5bd4-5c5d-8b8a-9608f356a1f5"/>
    <m/>
    <m/>
    <m/>
    <s v="Planning and Business Development"/>
    <x v="1"/>
    <x v="2"/>
    <x v="1"/>
  </r>
  <r>
    <s v="RYD"/>
    <s v="E35930"/>
    <s v="7308"/>
    <s v="00000"/>
    <s v="00000"/>
    <s v="000000"/>
    <s v="Estates &amp; Facilities"/>
    <s v="Legal Fees"/>
    <s v="Default"/>
    <s v="Default"/>
    <s v="Default"/>
    <n v="-11.44"/>
    <d v="2020-12-01T00:00:00"/>
    <x v="2"/>
    <s v="Spreadsheet"/>
    <s v="SBS RYD NOV-20 VAT ADJUSTMENT JOURNAL"/>
    <s v="Spreadsheet A 19914703 95959471"/>
    <s v="SBS RYD NOV-20 VAT ADJUSTMENT JOURNAL Adjustment GBP"/>
    <d v="2020-12-22T00:00:00"/>
    <s v="SSC AHMED, MOEEN"/>
    <n v="992"/>
    <s v="CAPSTICKS SOLICITORS-OR12_835-467944-11.44"/>
    <x v="39"/>
    <m/>
    <d v="2020-12-22T00:00:00"/>
    <m/>
    <s v="CAPSTICKS SOLICITORS-OR12_835-467944-11.44"/>
    <m/>
    <m/>
    <m/>
    <m/>
    <m/>
    <m/>
    <s v="Planning and Business Development"/>
    <x v="1"/>
    <x v="2"/>
    <x v="1"/>
  </r>
  <r>
    <s v="RYD"/>
    <s v="E35930"/>
    <s v="7308"/>
    <s v="00000"/>
    <s v="00000"/>
    <s v="000000"/>
    <s v="Estates &amp; Facilities"/>
    <s v="Legal Fees"/>
    <s v="Default"/>
    <s v="Default"/>
    <s v="Default"/>
    <n v="-62.64"/>
    <d v="2020-12-01T00:00:00"/>
    <x v="2"/>
    <s v="Spreadsheet"/>
    <s v="SBS RYD NOV-20 VAT ADJUSTMENT JOURNAL"/>
    <s v="Spreadsheet A 19914703 95959471"/>
    <s v="SBS RYD NOV-20 VAT ADJUSTMENT JOURNAL Adjustment GBP"/>
    <d v="2020-12-22T00:00:00"/>
    <s v="SSC AHMED, MOEEN"/>
    <n v="993"/>
    <s v="CAPSTICKS SOLICITORS-OR12_835-465166-62.64"/>
    <x v="39"/>
    <m/>
    <d v="2020-12-22T00:00:00"/>
    <m/>
    <s v="CAPSTICKS SOLICITORS-OR12_835-465166-62.64"/>
    <m/>
    <m/>
    <m/>
    <m/>
    <m/>
    <m/>
    <s v="Planning and Business Development"/>
    <x v="1"/>
    <x v="2"/>
    <x v="1"/>
  </r>
  <r>
    <s v="RYD"/>
    <s v="E35930"/>
    <s v="7308"/>
    <s v="00000"/>
    <s v="00000"/>
    <s v="000000"/>
    <s v="Estates &amp; Facilities"/>
    <s v="Legal Fees"/>
    <s v="Default"/>
    <s v="Default"/>
    <s v="Default"/>
    <n v="-143.04"/>
    <d v="2020-12-01T00:00:00"/>
    <x v="2"/>
    <s v="Spreadsheet"/>
    <s v="SBS RYD NOV-20 VAT ADJUSTMENT JOURNAL"/>
    <s v="Spreadsheet A 19914703 95959471"/>
    <s v="SBS RYD NOV-20 VAT ADJUSTMENT JOURNAL Adjustment GBP"/>
    <d v="2020-12-22T00:00:00"/>
    <s v="SSC AHMED, MOEEN"/>
    <n v="994"/>
    <s v="CAPSTICKS SOLICITORS-OR12_835-462330-143.04"/>
    <x v="39"/>
    <m/>
    <d v="2020-12-22T00:00:00"/>
    <m/>
    <s v="CAPSTICKS SOLICITORS-OR12_835-462330-143.04"/>
    <m/>
    <m/>
    <m/>
    <m/>
    <m/>
    <m/>
    <s v="Planning and Business Development"/>
    <x v="1"/>
    <x v="2"/>
    <x v="1"/>
  </r>
  <r>
    <s v="RYD"/>
    <s v="E35930"/>
    <s v="7308"/>
    <s v="00000"/>
    <s v="00000"/>
    <s v="000000"/>
    <s v="Estates &amp; Facilities"/>
    <s v="Legal Fees"/>
    <s v="Default"/>
    <s v="Default"/>
    <s v="Default"/>
    <n v="-313.2"/>
    <d v="2020-12-01T00:00:00"/>
    <x v="1"/>
    <s v="Payables"/>
    <s v="Journal Import 95213109:"/>
    <s v="Payables A 19731600 95213109"/>
    <s v="DEC-20 Purchase Invoices GBP"/>
    <d v="2020-12-02T00:00:00"/>
    <s v="SSCREPMAN,"/>
    <n v="38"/>
    <s v="Journal Import Created"/>
    <x v="0"/>
    <s v="465166C"/>
    <d v="2020-11-27T00:00:00"/>
    <n v="165088326"/>
    <s v="PO IS 165088377"/>
    <s v="PO Invoice"/>
    <m/>
    <s v="https://nww.einvoice-prod.sbs.nhs.uk:8179/invoicepdf/ceea172a-0bbb-5739-9a81-82567d59e8d1"/>
    <n v="1"/>
    <m/>
    <m/>
    <s v="Planning and Business Development"/>
    <x v="1"/>
    <x v="2"/>
    <x v="1"/>
  </r>
  <r>
    <s v="RYD"/>
    <s v="E35930"/>
    <s v="7308"/>
    <s v="00000"/>
    <s v="00000"/>
    <s v="000000"/>
    <s v="Estates &amp; Facilities"/>
    <s v="Legal Fees"/>
    <s v="Default"/>
    <s v="Default"/>
    <s v="Default"/>
    <n v="-62.64"/>
    <d v="2020-12-01T00:00:00"/>
    <x v="1"/>
    <s v="Payables"/>
    <s v="Journal Import 95213109:"/>
    <s v="Payables A 19731600 95213109"/>
    <s v="DEC-20 Purchase Invoices GBP"/>
    <d v="2020-12-02T00:00:00"/>
    <s v="SSCREPMAN,"/>
    <n v="38"/>
    <s v="Journal Import Created"/>
    <x v="0"/>
    <s v="465166C"/>
    <d v="2020-11-27T00:00:00"/>
    <n v="165088326"/>
    <s v="PO IS 165088377"/>
    <s v="PO Invoice"/>
    <m/>
    <s v="https://nww.einvoice-prod.sbs.nhs.uk:8179/invoicepdf/ceea172a-0bbb-5739-9a81-82567d59e8d1"/>
    <m/>
    <m/>
    <m/>
    <s v="Planning and Business Development"/>
    <x v="1"/>
    <x v="2"/>
    <x v="1"/>
  </r>
  <r>
    <s v="RYD"/>
    <s v="E35930"/>
    <s v="7308"/>
    <s v="00000"/>
    <s v="00000"/>
    <s v="000000"/>
    <s v="Estates &amp; Facilities"/>
    <s v="Legal Fees"/>
    <s v="Default"/>
    <s v="Default"/>
    <s v="Default"/>
    <n v="90"/>
    <d v="2020-12-01T00:00:00"/>
    <x v="1"/>
    <s v="Payables"/>
    <s v="Journal Import 95217788:"/>
    <s v="Payables A 19731746 95217788"/>
    <s v="DEC-20 Purchase Invoices GBP"/>
    <d v="2020-12-02T00:00:00"/>
    <s v="SSCREPMAN,"/>
    <n v="25"/>
    <s v="Journal Import Created"/>
    <x v="0"/>
    <n v="467942"/>
    <d v="2020-07-15T00:00:00"/>
    <n v="165088386"/>
    <m/>
    <s v="PO Invoice"/>
    <m/>
    <s v="https://nww.einvoice-prod.sbs.nhs.uk:8179/invoicepdf/b62b6caf-981f-5ad0-99f8-4516a4aef2c8"/>
    <n v="1"/>
    <n v="90"/>
    <m/>
    <s v="Planning and Business Development"/>
    <x v="1"/>
    <x v="2"/>
    <x v="1"/>
  </r>
  <r>
    <s v="RYD"/>
    <s v="E35930"/>
    <s v="7308"/>
    <s v="00000"/>
    <s v="00000"/>
    <s v="000000"/>
    <s v="Estates &amp; Facilities"/>
    <s v="Legal Fees"/>
    <s v="Default"/>
    <s v="Default"/>
    <s v="Default"/>
    <n v="-715.2"/>
    <d v="2020-12-01T00:00:00"/>
    <x v="1"/>
    <s v="Payables"/>
    <s v="Journal Import 95226352:"/>
    <s v="Payables A 19742537 95226352"/>
    <s v="DEC-20 Purchase Invoices GBP"/>
    <d v="2020-12-03T00:00:00"/>
    <s v="SSCREPMAN,"/>
    <n v="10"/>
    <s v="Journal Import Created"/>
    <x v="0"/>
    <s v="462330C"/>
    <d v="2020-11-27T00:00:00"/>
    <n v="165088326"/>
    <s v="PO IS 165088377"/>
    <s v="PO Invoice"/>
    <m/>
    <s v="https://nww.einvoice-prod.sbs.nhs.uk:8179/invoicepdf/52b893a8-949a-5545-b564-7c492cbb19c9"/>
    <n v="1"/>
    <m/>
    <m/>
    <s v="Planning and Business Development"/>
    <x v="1"/>
    <x v="2"/>
    <x v="1"/>
  </r>
  <r>
    <s v="RYD"/>
    <s v="E35930"/>
    <s v="7308"/>
    <s v="00000"/>
    <s v="00000"/>
    <s v="000000"/>
    <s v="Estates &amp; Facilities"/>
    <s v="Legal Fees"/>
    <s v="Default"/>
    <s v="Default"/>
    <s v="Default"/>
    <n v="-143.04"/>
    <d v="2020-12-01T00:00:00"/>
    <x v="1"/>
    <s v="Payables"/>
    <s v="Journal Import 95226352:"/>
    <s v="Payables A 19742537 95226352"/>
    <s v="DEC-20 Purchase Invoices GBP"/>
    <d v="2020-12-03T00:00:00"/>
    <s v="SSCREPMAN,"/>
    <n v="10"/>
    <s v="Journal Import Created"/>
    <x v="0"/>
    <s v="462330C"/>
    <d v="2020-11-27T00:00:00"/>
    <n v="165088326"/>
    <s v="PO IS 165088377"/>
    <s v="PO Invoice"/>
    <m/>
    <s v="https://nww.einvoice-prod.sbs.nhs.uk:8179/invoicepdf/52b893a8-949a-5545-b564-7c492cbb19c9"/>
    <m/>
    <m/>
    <m/>
    <s v="Planning and Business Development"/>
    <x v="1"/>
    <x v="2"/>
    <x v="1"/>
  </r>
  <r>
    <s v="RYD"/>
    <s v="E35930"/>
    <s v="7308"/>
    <s v="00000"/>
    <s v="00000"/>
    <s v="000000"/>
    <s v="Estates &amp; Facilities"/>
    <s v="Legal Fees"/>
    <s v="Default"/>
    <s v="Default"/>
    <s v="Default"/>
    <n v="-57.2"/>
    <d v="2020-12-01T00:00:00"/>
    <x v="1"/>
    <s v="Payables"/>
    <s v="Journal Import 95261994:"/>
    <s v="Payables A 19744495 95261994"/>
    <s v="DEC-20 Purchase Invoices GBP"/>
    <d v="2020-12-03T00:00:00"/>
    <s v="SSCREPMAN,"/>
    <n v="52"/>
    <s v="Journal Import Created"/>
    <x v="0"/>
    <s v="467944C"/>
    <d v="2020-11-27T00:00:00"/>
    <n v="165088326"/>
    <s v="PO IS 165088377"/>
    <s v="PO Invoice"/>
    <m/>
    <s v="https://nww.einvoice-prod.sbs.nhs.uk:8179/invoicepdf/a3e57ad0-f957-5b1b-92a9-ddfb9e827bed"/>
    <n v="1"/>
    <m/>
    <m/>
    <s v="Planning and Business Development"/>
    <x v="1"/>
    <x v="2"/>
    <x v="1"/>
  </r>
  <r>
    <s v="RYD"/>
    <s v="E35930"/>
    <s v="7308"/>
    <s v="00000"/>
    <s v="00000"/>
    <s v="000000"/>
    <s v="Estates &amp; Facilities"/>
    <s v="Legal Fees"/>
    <s v="Default"/>
    <s v="Default"/>
    <s v="Default"/>
    <n v="-11.44"/>
    <d v="2020-12-01T00:00:00"/>
    <x v="1"/>
    <s v="Payables"/>
    <s v="Journal Import 95261994:"/>
    <s v="Payables A 19744495 95261994"/>
    <s v="DEC-20 Purchase Invoices GBP"/>
    <d v="2020-12-03T00:00:00"/>
    <s v="SSCREPMAN,"/>
    <n v="52"/>
    <s v="Journal Import Created"/>
    <x v="0"/>
    <s v="467944C"/>
    <d v="2020-11-27T00:00:00"/>
    <n v="165088326"/>
    <s v="PO IS 165088377"/>
    <s v="PO Invoice"/>
    <m/>
    <s v="https://nww.einvoice-prod.sbs.nhs.uk:8179/invoicepdf/a3e57ad0-f957-5b1b-92a9-ddfb9e827bed"/>
    <m/>
    <m/>
    <m/>
    <s v="Planning and Business Development"/>
    <x v="1"/>
    <x v="2"/>
    <x v="1"/>
  </r>
  <r>
    <s v="RYD"/>
    <s v="E35930"/>
    <s v="7308"/>
    <s v="00000"/>
    <s v="00000"/>
    <s v="000000"/>
    <s v="Estates &amp; Facilities"/>
    <s v="Legal Fees"/>
    <s v="Default"/>
    <s v="Default"/>
    <s v="Default"/>
    <n v="864"/>
    <d v="2020-12-01T00:00:00"/>
    <x v="1"/>
    <s v="Payables"/>
    <s v="Journal Import 95571553:"/>
    <s v="Payables A 19826632 95571553"/>
    <s v="DEC-20 Purchase Invoices GBP"/>
    <d v="2020-12-11T00:00:00"/>
    <s v="SSCREPMAN,"/>
    <n v="28"/>
    <s v="Journal Import Created"/>
    <x v="0"/>
    <n v="462329"/>
    <d v="2020-05-14T00:00:00"/>
    <n v="165078325"/>
    <m/>
    <s v="PO Invoice"/>
    <m/>
    <s v="https://nww.einvoice-prod.sbs.nhs.uk:8179/invoicepdf/19010124-2c1f-5d79-b382-49efc6819391"/>
    <n v="1"/>
    <n v="432"/>
    <m/>
    <s v="Planning and Business Development"/>
    <x v="1"/>
    <x v="2"/>
    <x v="1"/>
  </r>
  <r>
    <s v="RYD"/>
    <s v="E35930"/>
    <s v="7308"/>
    <s v="00000"/>
    <s v="00000"/>
    <s v="000000"/>
    <s v="Estates &amp; Facilities"/>
    <s v="Legal Fees"/>
    <s v="Default"/>
    <s v="Default"/>
    <s v="Default"/>
    <n v="640"/>
    <d v="2020-12-01T00:00:00"/>
    <x v="1"/>
    <s v="Payables"/>
    <s v="Journal Import 95571553:"/>
    <s v="Payables A 19826632 95571553"/>
    <s v="DEC-20 Purchase Invoices GBP"/>
    <d v="2020-12-11T00:00:00"/>
    <s v="SSCREPMAN,"/>
    <n v="28"/>
    <s v="Journal Import Created"/>
    <x v="0"/>
    <n v="467943"/>
    <d v="2020-07-15T00:00:00"/>
    <n v="165078325"/>
    <m/>
    <s v="PO Invoice"/>
    <m/>
    <s v="https://nww.einvoice-prod.sbs.nhs.uk:8179/invoicepdf/2388ddef-2a16-57e4-b8f8-d092a919dcbb"/>
    <n v="1"/>
    <n v="320"/>
    <m/>
    <s v="Planning and Business Development"/>
    <x v="1"/>
    <x v="2"/>
    <x v="1"/>
  </r>
  <r>
    <s v="RYD"/>
    <s v="E35930"/>
    <s v="7308"/>
    <s v="00000"/>
    <s v="00000"/>
    <s v="000000"/>
    <s v="Estates &amp; Facilities"/>
    <s v="Legal Fees"/>
    <s v="Default"/>
    <s v="Default"/>
    <s v="Default"/>
    <n v="160"/>
    <d v="2020-12-01T00:00:00"/>
    <x v="1"/>
    <s v="Payables"/>
    <s v="Journal Import 95571553:"/>
    <s v="Payables A 19826632 95571553"/>
    <s v="DEC-20 Purchase Invoices GBP"/>
    <d v="2020-12-11T00:00:00"/>
    <s v="SSCREPMAN,"/>
    <n v="28"/>
    <s v="Journal Import Created"/>
    <x v="0"/>
    <n v="471083"/>
    <d v="2020-08-18T00:00:00"/>
    <n v="165078325"/>
    <m/>
    <s v="PO Invoice"/>
    <m/>
    <s v="https://nww.einvoice-prod.sbs.nhs.uk:8179/invoicepdf/c7f0dc6d-8e51-55cf-acd3-e242f34c15d2"/>
    <n v="1"/>
    <n v="80"/>
    <m/>
    <s v="Planning and Business Development"/>
    <x v="1"/>
    <x v="2"/>
    <x v="1"/>
  </r>
  <r>
    <s v="RYD"/>
    <s v="E35930"/>
    <s v="7308"/>
    <s v="00000"/>
    <s v="00000"/>
    <s v="000000"/>
    <s v="Estates &amp; Facilities"/>
    <s v="Legal Fees"/>
    <s v="Default"/>
    <s v="Default"/>
    <s v="Default"/>
    <n v="150"/>
    <d v="2020-12-01T00:00:00"/>
    <x v="1"/>
    <s v="Payables"/>
    <s v="Journal Import 95571553:"/>
    <s v="Payables A 19826632 95571553"/>
    <s v="DEC-20 Purchase Invoices GBP"/>
    <d v="2020-12-11T00:00:00"/>
    <s v="SSCREPMAN,"/>
    <n v="28"/>
    <s v="Journal Import Created"/>
    <x v="0"/>
    <n v="476881"/>
    <d v="2020-10-14T00:00:00"/>
    <n v="165078325"/>
    <m/>
    <s v="PO Invoice"/>
    <m/>
    <s v="https://nww.einvoice-prod.sbs.nhs.uk:8179/invoicepdf/a80a2185-63b0-5f48-b974-feff4c45f651"/>
    <n v="1"/>
    <n v="150"/>
    <m/>
    <s v="Planning and Business Development"/>
    <x v="1"/>
    <x v="2"/>
    <x v="1"/>
  </r>
  <r>
    <s v="RYD"/>
    <s v="E35930"/>
    <s v="7308"/>
    <s v="00000"/>
    <s v="00000"/>
    <s v="000000"/>
    <s v="Estates &amp; Facilities"/>
    <s v="Legal Fees"/>
    <s v="Default"/>
    <s v="Default"/>
    <s v="Default"/>
    <n v="942"/>
    <d v="2020-12-01T00:00:00"/>
    <x v="1"/>
    <s v="Payables"/>
    <s v="Journal Import 95571553:"/>
    <s v="Payables A 19826632 95571553"/>
    <s v="DEC-20 Purchase Invoices GBP"/>
    <d v="2020-12-11T00:00:00"/>
    <s v="SSCREPMAN,"/>
    <n v="28"/>
    <s v="Journal Import Created"/>
    <x v="0"/>
    <n v="476881"/>
    <d v="2020-10-14T00:00:00"/>
    <n v="165078325"/>
    <m/>
    <s v="PO Invoice"/>
    <m/>
    <s v="https://nww.einvoice-prod.sbs.nhs.uk:8179/invoicepdf/a80a2185-63b0-5f48-b974-feff4c45f651"/>
    <n v="1"/>
    <n v="942"/>
    <m/>
    <s v="Planning and Business Development"/>
    <x v="1"/>
    <x v="2"/>
    <x v="1"/>
  </r>
  <r>
    <s v="RYD"/>
    <s v="E35930"/>
    <s v="7308"/>
    <s v="00000"/>
    <s v="00000"/>
    <s v="000000"/>
    <s v="Estates &amp; Facilities"/>
    <s v="Legal Fees"/>
    <s v="Default"/>
    <s v="Default"/>
    <s v="Default"/>
    <n v="1092"/>
    <d v="2020-12-01T00:00:00"/>
    <x v="1"/>
    <s v="Payables"/>
    <s v="Journal Import 95571553:"/>
    <s v="Payables A 19826632 95571553"/>
    <s v="DEC-20 Purchase Invoices GBP"/>
    <d v="2020-12-11T00:00:00"/>
    <s v="SSCREPMAN,"/>
    <n v="28"/>
    <s v="Journal Import Created"/>
    <x v="0"/>
    <n v="476881"/>
    <d v="2020-10-14T00:00:00"/>
    <n v="165078325"/>
    <m/>
    <s v="PO Invoice"/>
    <m/>
    <s v="https://nww.einvoice-prod.sbs.nhs.uk:8179/invoicepdf/a80a2185-63b0-5f48-b974-feff4c45f651"/>
    <n v="1"/>
    <n v="1092"/>
    <m/>
    <s v="Planning and Business Development"/>
    <x v="1"/>
    <x v="2"/>
    <x v="1"/>
  </r>
  <r>
    <s v="RYD"/>
    <s v="E35930"/>
    <s v="7308"/>
    <s v="00000"/>
    <s v="00000"/>
    <s v="000000"/>
    <s v="Estates &amp; Facilities"/>
    <s v="Legal Fees"/>
    <s v="Default"/>
    <s v="Default"/>
    <s v="Default"/>
    <n v="1060"/>
    <d v="2020-12-01T00:00:00"/>
    <x v="1"/>
    <s v="Payables"/>
    <s v="Journal Import 95571553:"/>
    <s v="Payables A 19826632 95571553"/>
    <s v="DEC-20 Purchase Invoices GBP"/>
    <d v="2020-12-11T00:00:00"/>
    <s v="SSCREPMAN,"/>
    <n v="28"/>
    <s v="Journal Import Created"/>
    <x v="0"/>
    <n v="480571"/>
    <d v="2020-11-17T00:00:00"/>
    <n v="165078325"/>
    <m/>
    <s v="PO Invoice"/>
    <m/>
    <s v="https://nww.einvoice-prod.sbs.nhs.uk:8179/invoicepdf/45187da1-ded4-58f9-9c92-7fd0675d3731"/>
    <n v="1"/>
    <n v="530"/>
    <m/>
    <s v="Planning and Business Development"/>
    <x v="1"/>
    <x v="2"/>
    <x v="1"/>
  </r>
  <r>
    <s v="RYD"/>
    <s v="E35930"/>
    <s v="7308"/>
    <s v="00000"/>
    <s v="00000"/>
    <s v="000000"/>
    <s v="Estates &amp; Facilities"/>
    <s v="Legal Fees"/>
    <s v="Default"/>
    <s v="Default"/>
    <s v="Default"/>
    <n v="-432"/>
    <d v="2020-12-01T00:00:00"/>
    <x v="1"/>
    <s v="Payables"/>
    <s v="Journal Import 95571553:"/>
    <s v="Payables A 19826632 95571553"/>
    <s v="DEC-20 Purchase Invoices GBP"/>
    <d v="2020-12-11T00:00:00"/>
    <s v="SSCREPMAN,"/>
    <n v="29"/>
    <s v="Journal Import Created"/>
    <x v="0"/>
    <n v="462329"/>
    <d v="2020-05-14T00:00:00"/>
    <n v="165078325"/>
    <m/>
    <s v="PO Invoice"/>
    <m/>
    <s v="https://nww.einvoice-prod.sbs.nhs.uk:8179/invoicepdf/19010124-2c1f-5d79-b382-49efc6819391"/>
    <n v="1"/>
    <n v="-432"/>
    <m/>
    <s v="Planning and Business Development"/>
    <x v="1"/>
    <x v="2"/>
    <x v="1"/>
  </r>
  <r>
    <s v="RYD"/>
    <s v="E35930"/>
    <s v="7308"/>
    <s v="00000"/>
    <s v="00000"/>
    <s v="000000"/>
    <s v="Estates &amp; Facilities"/>
    <s v="Legal Fees"/>
    <s v="Default"/>
    <s v="Default"/>
    <s v="Default"/>
    <n v="-320"/>
    <d v="2020-12-01T00:00:00"/>
    <x v="1"/>
    <s v="Payables"/>
    <s v="Journal Import 95571553:"/>
    <s v="Payables A 19826632 95571553"/>
    <s v="DEC-20 Purchase Invoices GBP"/>
    <d v="2020-12-11T00:00:00"/>
    <s v="SSCREPMAN,"/>
    <n v="29"/>
    <s v="Journal Import Created"/>
    <x v="0"/>
    <n v="467943"/>
    <d v="2020-07-15T00:00:00"/>
    <n v="165078325"/>
    <m/>
    <s v="PO Invoice"/>
    <m/>
    <s v="https://nww.einvoice-prod.sbs.nhs.uk:8179/invoicepdf/2388ddef-2a16-57e4-b8f8-d092a919dcbb"/>
    <n v="1"/>
    <n v="-320"/>
    <m/>
    <s v="Planning and Business Development"/>
    <x v="1"/>
    <x v="2"/>
    <x v="1"/>
  </r>
  <r>
    <s v="RYD"/>
    <s v="E35930"/>
    <s v="7308"/>
    <s v="00000"/>
    <s v="00000"/>
    <s v="000000"/>
    <s v="Estates &amp; Facilities"/>
    <s v="Legal Fees"/>
    <s v="Default"/>
    <s v="Default"/>
    <s v="Default"/>
    <n v="-80"/>
    <d v="2020-12-01T00:00:00"/>
    <x v="1"/>
    <s v="Payables"/>
    <s v="Journal Import 95571553:"/>
    <s v="Payables A 19826632 95571553"/>
    <s v="DEC-20 Purchase Invoices GBP"/>
    <d v="2020-12-11T00:00:00"/>
    <s v="SSCREPMAN,"/>
    <n v="29"/>
    <s v="Journal Import Created"/>
    <x v="0"/>
    <n v="471083"/>
    <d v="2020-08-18T00:00:00"/>
    <n v="165078325"/>
    <m/>
    <s v="PO Invoice"/>
    <m/>
    <s v="https://nww.einvoice-prod.sbs.nhs.uk:8179/invoicepdf/c7f0dc6d-8e51-55cf-acd3-e242f34c15d2"/>
    <n v="1"/>
    <n v="-80"/>
    <m/>
    <s v="Planning and Business Development"/>
    <x v="1"/>
    <x v="2"/>
    <x v="1"/>
  </r>
  <r>
    <s v="RYD"/>
    <s v="E35930"/>
    <s v="7308"/>
    <s v="00000"/>
    <s v="00000"/>
    <s v="000000"/>
    <s v="Estates &amp; Facilities"/>
    <s v="Legal Fees"/>
    <s v="Default"/>
    <s v="Default"/>
    <s v="Default"/>
    <n v="-1092"/>
    <d v="2020-12-01T00:00:00"/>
    <x v="1"/>
    <s v="Payables"/>
    <s v="Journal Import 95571553:"/>
    <s v="Payables A 19826632 95571553"/>
    <s v="DEC-20 Purchase Invoices GBP"/>
    <d v="2020-12-11T00:00:00"/>
    <s v="SSCREPMAN,"/>
    <n v="29"/>
    <s v="Journal Import Created"/>
    <x v="0"/>
    <n v="476881"/>
    <d v="2020-10-14T00:00:00"/>
    <n v="165078325"/>
    <m/>
    <s v="PO Invoice"/>
    <m/>
    <s v="https://nww.einvoice-prod.sbs.nhs.uk:8179/invoicepdf/a80a2185-63b0-5f48-b974-feff4c45f651"/>
    <n v="1"/>
    <n v="-1092"/>
    <m/>
    <s v="Planning and Business Development"/>
    <x v="1"/>
    <x v="2"/>
    <x v="1"/>
  </r>
  <r>
    <s v="RYD"/>
    <s v="E35930"/>
    <s v="7308"/>
    <s v="00000"/>
    <s v="00000"/>
    <s v="000000"/>
    <s v="Estates &amp; Facilities"/>
    <s v="Legal Fees"/>
    <s v="Default"/>
    <s v="Default"/>
    <s v="Default"/>
    <n v="-530"/>
    <d v="2020-12-01T00:00:00"/>
    <x v="1"/>
    <s v="Payables"/>
    <s v="Journal Import 95571553:"/>
    <s v="Payables A 19826632 95571553"/>
    <s v="DEC-20 Purchase Invoices GBP"/>
    <d v="2020-12-11T00:00:00"/>
    <s v="SSCREPMAN,"/>
    <n v="29"/>
    <s v="Journal Import Created"/>
    <x v="0"/>
    <n v="480571"/>
    <d v="2020-11-17T00:00:00"/>
    <n v="165078325"/>
    <m/>
    <s v="PO Invoice"/>
    <m/>
    <s v="https://nww.einvoice-prod.sbs.nhs.uk:8179/invoicepdf/45187da1-ded4-58f9-9c92-7fd0675d3731"/>
    <n v="1"/>
    <n v="-530"/>
    <m/>
    <s v="Planning and Business Development"/>
    <x v="1"/>
    <x v="2"/>
    <x v="1"/>
  </r>
  <r>
    <s v="RYD"/>
    <s v="E35930"/>
    <s v="7308"/>
    <s v="00000"/>
    <s v="00000"/>
    <s v="000000"/>
    <s v="Estates &amp; Facilities"/>
    <s v="Legal Fees"/>
    <s v="Default"/>
    <s v="Default"/>
    <s v="Default"/>
    <n v="48"/>
    <d v="2020-12-01T00:00:00"/>
    <x v="1"/>
    <s v="Payables"/>
    <s v="Journal Import 95581513:"/>
    <s v="Payables A 19829572 95581513"/>
    <s v="DEC-20 Purchase Invoices GBP"/>
    <d v="2020-12-12T00:00:00"/>
    <s v="SSCREPMAN,"/>
    <n v="16"/>
    <s v="Journal Import Created"/>
    <x v="0"/>
    <n v="462326"/>
    <d v="2020-05-14T00:00:00"/>
    <n v="165082454"/>
    <m/>
    <s v="PO Invoice"/>
    <m/>
    <s v="https://nww.einvoice-prod.sbs.nhs.uk:8179/invoicepdf/e995ec2c-59e4-5bdb-b872-51d538f1a81b"/>
    <n v="1"/>
    <n v="48"/>
    <m/>
    <s v="Planning and Business Development"/>
    <x v="1"/>
    <x v="2"/>
    <x v="1"/>
  </r>
  <r>
    <s v="RYD"/>
    <s v="E35930"/>
    <s v="7308"/>
    <s v="00000"/>
    <s v="00000"/>
    <s v="000000"/>
    <s v="Estates &amp; Facilities"/>
    <s v="Legal Fees"/>
    <s v="Default"/>
    <s v="Default"/>
    <s v="Default"/>
    <n v="64"/>
    <d v="2020-12-01T00:00:00"/>
    <x v="1"/>
    <s v="Payables"/>
    <s v="Journal Import 95581513:"/>
    <s v="Payables A 19829572 95581513"/>
    <s v="DEC-20 Purchase Invoices GBP"/>
    <d v="2020-12-12T00:00:00"/>
    <s v="SSCREPMAN,"/>
    <n v="16"/>
    <s v="Journal Import Created"/>
    <x v="0"/>
    <n v="474458"/>
    <d v="2020-09-23T00:00:00"/>
    <n v="165082454"/>
    <m/>
    <s v="PO Invoice"/>
    <m/>
    <s v="https://nww.einvoice-prod.sbs.nhs.uk:8179/invoicepdf/b0d26c4b-39d8-5201-aac4-0cb136a71350"/>
    <n v="1"/>
    <n v="64"/>
    <m/>
    <s v="Planning and Business Development"/>
    <x v="1"/>
    <x v="2"/>
    <x v="1"/>
  </r>
  <r>
    <s v="RYD"/>
    <s v="E35930"/>
    <s v="7308"/>
    <s v="00000"/>
    <s v="00000"/>
    <s v="000000"/>
    <s v="Estates &amp; Facilities"/>
    <s v="Legal Fees"/>
    <s v="Default"/>
    <s v="Default"/>
    <s v="Default"/>
    <n v="512"/>
    <d v="2020-12-01T00:00:00"/>
    <x v="1"/>
    <s v="Payables"/>
    <s v="Journal Import 95581513:"/>
    <s v="Payables A 19829572 95581513"/>
    <s v="DEC-20 Purchase Invoices GBP"/>
    <d v="2020-12-12T00:00:00"/>
    <s v="SSCREPMAN,"/>
    <n v="16"/>
    <s v="Journal Import Created"/>
    <x v="0"/>
    <n v="476878"/>
    <d v="2020-10-14T00:00:00"/>
    <n v="165082454"/>
    <m/>
    <s v="PO Invoice"/>
    <m/>
    <s v="https://nww.einvoice-prod.sbs.nhs.uk:8179/invoicepdf/cc97e77c-db40-5808-a46d-caec36fa9fbf"/>
    <n v="1"/>
    <n v="512"/>
    <m/>
    <s v="Planning and Business Development"/>
    <x v="1"/>
    <x v="2"/>
    <x v="1"/>
  </r>
  <r>
    <s v="RYD"/>
    <s v="E35930"/>
    <s v="7308"/>
    <s v="00000"/>
    <s v="00000"/>
    <s v="000000"/>
    <s v="Estates &amp; Facilities"/>
    <s v="Legal Fees"/>
    <s v="Default"/>
    <s v="Default"/>
    <s v="Default"/>
    <n v="73"/>
    <d v="2020-12-01T00:00:00"/>
    <x v="1"/>
    <s v="Payables"/>
    <s v="Journal Import 95581513:"/>
    <s v="Payables A 19829572 95581513"/>
    <s v="DEC-20 Purchase Invoices GBP"/>
    <d v="2020-12-12T00:00:00"/>
    <s v="SSCREPMAN,"/>
    <n v="16"/>
    <s v="Journal Import Created"/>
    <x v="0"/>
    <n v="480570"/>
    <d v="2020-11-17T00:00:00"/>
    <n v="165082454"/>
    <m/>
    <s v="PO Invoice"/>
    <m/>
    <s v="https://nww.einvoice-prod.sbs.nhs.uk:8179/invoicepdf/6447c0a0-b838-5378-ba31-15599dafe2e9"/>
    <n v="1"/>
    <n v="73"/>
    <m/>
    <s v="Planning and Business Development"/>
    <x v="1"/>
    <x v="2"/>
    <x v="1"/>
  </r>
  <r>
    <s v="RYD"/>
    <s v="E35930"/>
    <s v="7308"/>
    <s v="00000"/>
    <s v="00000"/>
    <s v="000000"/>
    <s v="Estates &amp; Facilities"/>
    <s v="Legal Fees"/>
    <s v="Default"/>
    <s v="Default"/>
    <s v="Default"/>
    <n v="48"/>
    <d v="2020-12-01T00:00:00"/>
    <x v="1"/>
    <s v="Payables"/>
    <s v="Journal Import 95655105:"/>
    <s v="Payables A 19846648 95655105"/>
    <s v="DEC-20 Purchase Invoices GBP"/>
    <d v="2020-12-14T00:00:00"/>
    <s v="SSCREPMAN,"/>
    <n v="49"/>
    <s v="Journal Import Created"/>
    <x v="0"/>
    <n v="462326"/>
    <d v="2020-05-14T00:00:00"/>
    <n v="165082454"/>
    <m/>
    <s v="PO Invoice"/>
    <m/>
    <s v="https://nww.einvoice-prod.sbs.nhs.uk:8179/invoicepdf/e995ec2c-59e4-5bdb-b872-51d538f1a81b"/>
    <n v="1"/>
    <n v="48"/>
    <m/>
    <s v="Planning and Business Development"/>
    <x v="1"/>
    <x v="2"/>
    <x v="1"/>
  </r>
  <r>
    <s v="RYD"/>
    <s v="E35930"/>
    <s v="7308"/>
    <s v="00000"/>
    <s v="00000"/>
    <s v="000000"/>
    <s v="Estates &amp; Facilities"/>
    <s v="Legal Fees"/>
    <s v="Default"/>
    <s v="Default"/>
    <s v="Default"/>
    <n v="432"/>
    <d v="2020-12-01T00:00:00"/>
    <x v="1"/>
    <s v="Payables"/>
    <s v="Journal Import 95655105:"/>
    <s v="Payables A 19846648 95655105"/>
    <s v="DEC-20 Purchase Invoices GBP"/>
    <d v="2020-12-14T00:00:00"/>
    <s v="SSCREPMAN,"/>
    <n v="49"/>
    <s v="Journal Import Created"/>
    <x v="0"/>
    <n v="462329"/>
    <d v="2020-05-14T00:00:00"/>
    <n v="165088326"/>
    <m/>
    <s v="PO Invoice"/>
    <m/>
    <s v="https://nww.einvoice-prod.sbs.nhs.uk:8179/invoicepdf/19010124-2c1f-5d79-b382-49efc6819391"/>
    <n v="1"/>
    <n v="432"/>
    <m/>
    <s v="Planning and Business Development"/>
    <x v="1"/>
    <x v="2"/>
    <x v="1"/>
  </r>
  <r>
    <s v="RYD"/>
    <s v="E35930"/>
    <s v="7308"/>
    <s v="00000"/>
    <s v="00000"/>
    <s v="000000"/>
    <s v="Estates &amp; Facilities"/>
    <s v="Legal Fees"/>
    <s v="Default"/>
    <s v="Default"/>
    <s v="Default"/>
    <n v="-48"/>
    <d v="2020-12-01T00:00:00"/>
    <x v="1"/>
    <s v="Payables"/>
    <s v="Journal Import 95655105:"/>
    <s v="Payables A 19846648 95655105"/>
    <s v="DEC-20 Purchase Invoices GBP"/>
    <d v="2020-12-14T00:00:00"/>
    <s v="SSCREPMAN,"/>
    <n v="50"/>
    <s v="Journal Import Created"/>
    <x v="0"/>
    <n v="462326"/>
    <d v="2020-05-14T00:00:00"/>
    <n v="165082454"/>
    <m/>
    <s v="PO Invoice"/>
    <m/>
    <s v="https://nww.einvoice-prod.sbs.nhs.uk:8179/invoicepdf/e995ec2c-59e4-5bdb-b872-51d538f1a81b"/>
    <n v="1"/>
    <n v="-48"/>
    <m/>
    <s v="Planning and Business Development"/>
    <x v="1"/>
    <x v="2"/>
    <x v="1"/>
  </r>
  <r>
    <s v="RYD"/>
    <s v="E35930"/>
    <s v="7308"/>
    <s v="00000"/>
    <s v="00000"/>
    <s v="000000"/>
    <s v="Estates &amp; Facilities"/>
    <s v="Legal Fees"/>
    <s v="Default"/>
    <s v="Default"/>
    <s v="Default"/>
    <n v="-432"/>
    <d v="2020-12-01T00:00:00"/>
    <x v="1"/>
    <s v="Payables"/>
    <s v="Journal Import 95655105:"/>
    <s v="Payables A 19846648 95655105"/>
    <s v="DEC-20 Purchase Invoices GBP"/>
    <d v="2020-12-14T00:00:00"/>
    <s v="SSCREPMAN,"/>
    <n v="50"/>
    <s v="Journal Import Created"/>
    <x v="0"/>
    <n v="462329"/>
    <d v="2020-05-14T00:00:00"/>
    <n v="165088326"/>
    <m/>
    <s v="PO Invoice"/>
    <m/>
    <s v="https://nww.einvoice-prod.sbs.nhs.uk:8179/invoicepdf/19010124-2c1f-5d79-b382-49efc6819391"/>
    <n v="1"/>
    <n v="-432"/>
    <m/>
    <s v="Planning and Business Development"/>
    <x v="1"/>
    <x v="2"/>
    <x v="1"/>
  </r>
  <r>
    <s v="RYD"/>
    <s v="E35930"/>
    <s v="7308"/>
    <s v="00000"/>
    <s v="00000"/>
    <s v="000000"/>
    <s v="Estates &amp; Facilities"/>
    <s v="Legal Fees"/>
    <s v="Default"/>
    <s v="Default"/>
    <s v="Default"/>
    <n v="111"/>
    <d v="2020-12-01T00:00:00"/>
    <x v="1"/>
    <s v="Payables"/>
    <s v="Journal Import 95700271:"/>
    <s v="Payables A 19858696 95700271"/>
    <s v="DEC-20 Purchase Invoices GBP"/>
    <d v="2020-12-15T00:00:00"/>
    <s v="SSCREPMAN,"/>
    <n v="42"/>
    <s v="Journal Import Created"/>
    <x v="0"/>
    <n v="462496"/>
    <d v="2020-05-15T00:00:00"/>
    <n v="165082457"/>
    <m/>
    <s v="PO Invoice"/>
    <m/>
    <s v="https://nww.einvoice-prod.sbs.nhs.uk:8179/invoicepdf/2064616c-c82f-5fcb-8695-1f4d52c938e8"/>
    <n v="1"/>
    <n v="111"/>
    <m/>
    <s v="Planning and Business Development"/>
    <x v="1"/>
    <x v="2"/>
    <x v="1"/>
  </r>
  <r>
    <s v="RYD"/>
    <s v="E35930"/>
    <s v="7308"/>
    <s v="00000"/>
    <s v="00000"/>
    <s v="000000"/>
    <s v="Estates &amp; Facilities"/>
    <s v="Legal Fees"/>
    <s v="Default"/>
    <s v="Default"/>
    <s v="Default"/>
    <n v="64"/>
    <d v="2020-12-01T00:00:00"/>
    <x v="1"/>
    <s v="Payables"/>
    <s v="Journal Import 95700271:"/>
    <s v="Payables A 19858696 95700271"/>
    <s v="DEC-20 Purchase Invoices GBP"/>
    <d v="2020-12-15T00:00:00"/>
    <s v="SSCREPMAN,"/>
    <n v="42"/>
    <s v="Journal Import Created"/>
    <x v="0"/>
    <n v="474458"/>
    <d v="2020-09-23T00:00:00"/>
    <n v="165082454"/>
    <m/>
    <s v="PO Invoice"/>
    <m/>
    <s v="https://nww.einvoice-prod.sbs.nhs.uk:8179/invoicepdf/b0d26c4b-39d8-5201-aac4-0cb136a71350"/>
    <n v="1"/>
    <n v="64"/>
    <m/>
    <s v="Planning and Business Development"/>
    <x v="1"/>
    <x v="2"/>
    <x v="1"/>
  </r>
  <r>
    <s v="RYD"/>
    <s v="E35930"/>
    <s v="7308"/>
    <s v="00000"/>
    <s v="00000"/>
    <s v="000000"/>
    <s v="Estates &amp; Facilities"/>
    <s v="Legal Fees"/>
    <s v="Default"/>
    <s v="Default"/>
    <s v="Default"/>
    <n v="512"/>
    <d v="2020-12-01T00:00:00"/>
    <x v="1"/>
    <s v="Payables"/>
    <s v="Journal Import 95700271:"/>
    <s v="Payables A 19858696 95700271"/>
    <s v="DEC-20 Purchase Invoices GBP"/>
    <d v="2020-12-15T00:00:00"/>
    <s v="SSCREPMAN,"/>
    <n v="42"/>
    <s v="Journal Import Created"/>
    <x v="0"/>
    <n v="476878"/>
    <d v="2020-10-14T00:00:00"/>
    <n v="165082454"/>
    <m/>
    <s v="PO Invoice"/>
    <m/>
    <s v="https://nww.einvoice-prod.sbs.nhs.uk:8179/invoicepdf/cc97e77c-db40-5808-a46d-caec36fa9fbf"/>
    <n v="1"/>
    <n v="512"/>
    <m/>
    <s v="Planning and Business Development"/>
    <x v="1"/>
    <x v="2"/>
    <x v="1"/>
  </r>
  <r>
    <s v="RYD"/>
    <s v="E35930"/>
    <s v="7308"/>
    <s v="00000"/>
    <s v="00000"/>
    <s v="000000"/>
    <s v="Estates &amp; Facilities"/>
    <s v="Legal Fees"/>
    <s v="Default"/>
    <s v="Default"/>
    <s v="Default"/>
    <n v="1092"/>
    <d v="2020-12-01T00:00:00"/>
    <x v="1"/>
    <s v="Payables"/>
    <s v="Journal Import 95700271:"/>
    <s v="Payables A 19858696 95700271"/>
    <s v="DEC-20 Purchase Invoices GBP"/>
    <d v="2020-12-15T00:00:00"/>
    <s v="SSCREPMAN,"/>
    <n v="42"/>
    <s v="Journal Import Created"/>
    <x v="0"/>
    <n v="476881"/>
    <d v="2020-10-14T00:00:00"/>
    <n v="165088326"/>
    <m/>
    <s v="PO Invoice"/>
    <m/>
    <s v="https://nww.einvoice-prod.sbs.nhs.uk:8179/invoicepdf/a80a2185-63b0-5f48-b974-feff4c45f651"/>
    <n v="1"/>
    <n v="1092"/>
    <m/>
    <s v="Planning and Business Development"/>
    <x v="1"/>
    <x v="2"/>
    <x v="1"/>
  </r>
  <r>
    <s v="RYD"/>
    <s v="E35930"/>
    <s v="7308"/>
    <s v="00000"/>
    <s v="00000"/>
    <s v="000000"/>
    <s v="Estates &amp; Facilities"/>
    <s v="Legal Fees"/>
    <s v="Default"/>
    <s v="Default"/>
    <s v="Default"/>
    <n v="73"/>
    <d v="2020-12-01T00:00:00"/>
    <x v="1"/>
    <s v="Payables"/>
    <s v="Journal Import 95700271:"/>
    <s v="Payables A 19858696 95700271"/>
    <s v="DEC-20 Purchase Invoices GBP"/>
    <d v="2020-12-15T00:00:00"/>
    <s v="SSCREPMAN,"/>
    <n v="42"/>
    <s v="Journal Import Created"/>
    <x v="0"/>
    <n v="480570"/>
    <d v="2020-11-17T00:00:00"/>
    <n v="165082454"/>
    <m/>
    <s v="PO Invoice"/>
    <m/>
    <s v="https://nww.einvoice-prod.sbs.nhs.uk:8179/invoicepdf/6447c0a0-b838-5378-ba31-15599dafe2e9"/>
    <n v="1"/>
    <n v="73"/>
    <m/>
    <s v="Planning and Business Development"/>
    <x v="1"/>
    <x v="2"/>
    <x v="1"/>
  </r>
  <r>
    <s v="RYD"/>
    <s v="E35930"/>
    <s v="7308"/>
    <s v="00000"/>
    <s v="00000"/>
    <s v="000000"/>
    <s v="Estates &amp; Facilities"/>
    <s v="Legal Fees"/>
    <s v="Default"/>
    <s v="Default"/>
    <s v="Default"/>
    <n v="530"/>
    <d v="2020-12-01T00:00:00"/>
    <x v="1"/>
    <s v="Payables"/>
    <s v="Journal Import 95700271:"/>
    <s v="Payables A 19858696 95700271"/>
    <s v="DEC-20 Purchase Invoices GBP"/>
    <d v="2020-12-15T00:00:00"/>
    <s v="SSCREPMAN,"/>
    <n v="42"/>
    <s v="Journal Import Created"/>
    <x v="0"/>
    <n v="480571"/>
    <d v="2020-11-17T00:00:00"/>
    <n v="165088326"/>
    <m/>
    <s v="PO Invoice"/>
    <m/>
    <s v="https://nww.einvoice-prod.sbs.nhs.uk:8179/invoicepdf/45187da1-ded4-58f9-9c92-7fd0675d3731"/>
    <n v="1"/>
    <n v="530"/>
    <m/>
    <s v="Planning and Business Development"/>
    <x v="1"/>
    <x v="2"/>
    <x v="1"/>
  </r>
  <r>
    <s v="RYD"/>
    <s v="E35930"/>
    <s v="7308"/>
    <s v="00000"/>
    <s v="00000"/>
    <s v="000000"/>
    <s v="Estates &amp; Facilities"/>
    <s v="Legal Fees"/>
    <s v="Default"/>
    <s v="Default"/>
    <s v="Default"/>
    <n v="-64"/>
    <d v="2020-12-01T00:00:00"/>
    <x v="1"/>
    <s v="Payables"/>
    <s v="Journal Import 95700271:"/>
    <s v="Payables A 19858696 95700271"/>
    <s v="DEC-20 Purchase Invoices GBP"/>
    <d v="2020-12-15T00:00:00"/>
    <s v="SSCREPMAN,"/>
    <n v="43"/>
    <s v="Journal Import Created"/>
    <x v="0"/>
    <n v="474458"/>
    <d v="2020-09-23T00:00:00"/>
    <n v="165082454"/>
    <m/>
    <s v="PO Invoice"/>
    <m/>
    <s v="https://nww.einvoice-prod.sbs.nhs.uk:8179/invoicepdf/b0d26c4b-39d8-5201-aac4-0cb136a71350"/>
    <n v="1"/>
    <n v="-64"/>
    <m/>
    <s v="Planning and Business Development"/>
    <x v="1"/>
    <x v="2"/>
    <x v="1"/>
  </r>
  <r>
    <s v="RYD"/>
    <s v="E35930"/>
    <s v="7308"/>
    <s v="00000"/>
    <s v="00000"/>
    <s v="000000"/>
    <s v="Estates &amp; Facilities"/>
    <s v="Legal Fees"/>
    <s v="Default"/>
    <s v="Default"/>
    <s v="Default"/>
    <n v="-512"/>
    <d v="2020-12-01T00:00:00"/>
    <x v="1"/>
    <s v="Payables"/>
    <s v="Journal Import 95700271:"/>
    <s v="Payables A 19858696 95700271"/>
    <s v="DEC-20 Purchase Invoices GBP"/>
    <d v="2020-12-15T00:00:00"/>
    <s v="SSCREPMAN,"/>
    <n v="43"/>
    <s v="Journal Import Created"/>
    <x v="0"/>
    <n v="476878"/>
    <d v="2020-10-14T00:00:00"/>
    <n v="165082454"/>
    <m/>
    <s v="PO Invoice"/>
    <m/>
    <s v="https://nww.einvoice-prod.sbs.nhs.uk:8179/invoicepdf/cc97e77c-db40-5808-a46d-caec36fa9fbf"/>
    <n v="1"/>
    <n v="-512"/>
    <m/>
    <s v="Planning and Business Development"/>
    <x v="1"/>
    <x v="2"/>
    <x v="1"/>
  </r>
  <r>
    <s v="RYD"/>
    <s v="E35930"/>
    <s v="7308"/>
    <s v="00000"/>
    <s v="00000"/>
    <s v="000000"/>
    <s v="Estates &amp; Facilities"/>
    <s v="Legal Fees"/>
    <s v="Default"/>
    <s v="Default"/>
    <s v="Default"/>
    <n v="-942"/>
    <d v="2020-12-01T00:00:00"/>
    <x v="1"/>
    <s v="Payables"/>
    <s v="Journal Import 95700271:"/>
    <s v="Payables A 19858696 95700271"/>
    <s v="DEC-20 Purchase Invoices GBP"/>
    <d v="2020-12-15T00:00:00"/>
    <s v="SSCREPMAN,"/>
    <n v="43"/>
    <s v="Journal Import Created"/>
    <x v="0"/>
    <n v="476881"/>
    <d v="2020-10-14T00:00:00"/>
    <n v="165088326"/>
    <m/>
    <s v="PO Invoice"/>
    <m/>
    <s v="https://nww.einvoice-prod.sbs.nhs.uk:8179/invoicepdf/a80a2185-63b0-5f48-b974-feff4c45f651"/>
    <n v="1"/>
    <n v="-942"/>
    <m/>
    <s v="Planning and Business Development"/>
    <x v="1"/>
    <x v="2"/>
    <x v="1"/>
  </r>
  <r>
    <s v="RYD"/>
    <s v="E35930"/>
    <s v="7308"/>
    <s v="00000"/>
    <s v="00000"/>
    <s v="000000"/>
    <s v="Estates &amp; Facilities"/>
    <s v="Legal Fees"/>
    <s v="Default"/>
    <s v="Default"/>
    <s v="Default"/>
    <n v="-150"/>
    <d v="2020-12-01T00:00:00"/>
    <x v="1"/>
    <s v="Payables"/>
    <s v="Journal Import 95700271:"/>
    <s v="Payables A 19858696 95700271"/>
    <s v="DEC-20 Purchase Invoices GBP"/>
    <d v="2020-12-15T00:00:00"/>
    <s v="SSCREPMAN,"/>
    <n v="43"/>
    <s v="Journal Import Created"/>
    <x v="0"/>
    <n v="476881"/>
    <d v="2020-10-14T00:00:00"/>
    <n v="165088326"/>
    <m/>
    <s v="PO Invoice"/>
    <m/>
    <s v="https://nww.einvoice-prod.sbs.nhs.uk:8179/invoicepdf/a80a2185-63b0-5f48-b974-feff4c45f651"/>
    <n v="1"/>
    <n v="-150"/>
    <m/>
    <s v="Planning and Business Development"/>
    <x v="1"/>
    <x v="2"/>
    <x v="1"/>
  </r>
  <r>
    <s v="RYD"/>
    <s v="E35930"/>
    <s v="7308"/>
    <s v="00000"/>
    <s v="00000"/>
    <s v="000000"/>
    <s v="Estates &amp; Facilities"/>
    <s v="Legal Fees"/>
    <s v="Default"/>
    <s v="Default"/>
    <s v="Default"/>
    <n v="-73"/>
    <d v="2020-12-01T00:00:00"/>
    <x v="1"/>
    <s v="Payables"/>
    <s v="Journal Import 95700271:"/>
    <s v="Payables A 19858696 95700271"/>
    <s v="DEC-20 Purchase Invoices GBP"/>
    <d v="2020-12-15T00:00:00"/>
    <s v="SSCREPMAN,"/>
    <n v="43"/>
    <s v="Journal Import Created"/>
    <x v="0"/>
    <n v="480570"/>
    <d v="2020-11-17T00:00:00"/>
    <n v="165082454"/>
    <m/>
    <s v="PO Invoice"/>
    <m/>
    <s v="https://nww.einvoice-prod.sbs.nhs.uk:8179/invoicepdf/6447c0a0-b838-5378-ba31-15599dafe2e9"/>
    <n v="1"/>
    <n v="-73"/>
    <m/>
    <s v="Planning and Business Development"/>
    <x v="1"/>
    <x v="2"/>
    <x v="1"/>
  </r>
  <r>
    <s v="RYD"/>
    <s v="E35930"/>
    <s v="7308"/>
    <s v="00000"/>
    <s v="00000"/>
    <s v="000000"/>
    <s v="Estates &amp; Facilities"/>
    <s v="Legal Fees"/>
    <s v="Default"/>
    <s v="Default"/>
    <s v="Default"/>
    <n v="-530"/>
    <d v="2020-12-01T00:00:00"/>
    <x v="1"/>
    <s v="Payables"/>
    <s v="Journal Import 95700271:"/>
    <s v="Payables A 19858696 95700271"/>
    <s v="DEC-20 Purchase Invoices GBP"/>
    <d v="2020-12-15T00:00:00"/>
    <s v="SSCREPMAN,"/>
    <n v="43"/>
    <s v="Journal Import Created"/>
    <x v="0"/>
    <n v="480571"/>
    <d v="2020-11-17T00:00:00"/>
    <n v="165088326"/>
    <m/>
    <s v="PO Invoice"/>
    <m/>
    <s v="https://nww.einvoice-prod.sbs.nhs.uk:8179/invoicepdf/45187da1-ded4-58f9-9c92-7fd0675d3731"/>
    <n v="1"/>
    <n v="-530"/>
    <m/>
    <s v="Planning and Business Development"/>
    <x v="1"/>
    <x v="2"/>
    <x v="1"/>
  </r>
  <r>
    <s v="RYD"/>
    <s v="E35930"/>
    <s v="7308"/>
    <s v="00000"/>
    <s v="00000"/>
    <s v="000000"/>
    <s v="Estates &amp; Facilities"/>
    <s v="Legal Fees"/>
    <s v="Default"/>
    <s v="Default"/>
    <s v="Default"/>
    <n v="-679.9"/>
    <d v="2020-12-01T00:00:00"/>
    <x v="0"/>
    <s v="Cost Management"/>
    <s v="Journal Import 95114748:"/>
    <s v="Cost Management A 19709183 95114748 2"/>
    <s v="01-DEC-2020 Receiving GBP"/>
    <d v="2020-11-30T00:00:00"/>
    <s v="SSCREPMAN,"/>
    <n v="2467"/>
    <s v="December Invoices - Capsticks General Legal Matters"/>
    <x v="0"/>
    <n v="165078325"/>
    <d v="2019-12-27T00:00:00"/>
    <m/>
    <m/>
    <m/>
    <s v="LONDON-4"/>
    <m/>
    <m/>
    <m/>
    <m/>
    <s v="Planning and Business Development"/>
    <x v="1"/>
    <x v="2"/>
    <x v="1"/>
  </r>
  <r>
    <s v="RYD"/>
    <s v="E35930"/>
    <s v="7308"/>
    <s v="00000"/>
    <s v="00000"/>
    <s v="000000"/>
    <s v="Estates &amp; Facilities"/>
    <s v="Legal Fees"/>
    <s v="Default"/>
    <s v="Default"/>
    <s v="Default"/>
    <n v="-26"/>
    <d v="2020-12-01T00:00:00"/>
    <x v="0"/>
    <s v="Cost Management"/>
    <s v="Journal Import 95114748:"/>
    <s v="Cost Management A 19709183 95114748 2"/>
    <s v="01-DEC-2020 Receiving GBP"/>
    <d v="2020-11-30T00:00:00"/>
    <s v="SSCREPMAN,"/>
    <n v="2468"/>
    <s v="Secamb - General Estates Matters - Invoice 430675 (Invoice attached)"/>
    <x v="0"/>
    <n v="165078325"/>
    <d v="2019-06-25T00:00:00"/>
    <m/>
    <m/>
    <m/>
    <s v="LONDON-4"/>
    <m/>
    <m/>
    <m/>
    <m/>
    <s v="Planning and Business Development"/>
    <x v="1"/>
    <x v="2"/>
    <x v="1"/>
  </r>
  <r>
    <s v="RYD"/>
    <s v="E35930"/>
    <s v="7308"/>
    <s v="00000"/>
    <s v="00000"/>
    <s v="000000"/>
    <s v="Estates &amp; Facilities"/>
    <s v="Legal Fees"/>
    <s v="Default"/>
    <s v="Default"/>
    <s v="Default"/>
    <n v="-333.4"/>
    <d v="2020-12-01T00:00:00"/>
    <x v="0"/>
    <s v="Cost Management"/>
    <s v="Journal Import 95114748:"/>
    <s v="Cost Management A 19709183 95114748 2"/>
    <s v="01-DEC-2020 Receiving GBP"/>
    <d v="2020-11-30T00:00:00"/>
    <s v="SSCREPMAN,"/>
    <n v="2469"/>
    <s v="Secamb - General Estates Matters - Unbilled Time - 6000"/>
    <x v="0"/>
    <n v="165078325"/>
    <d v="2019-12-09T00:00:00"/>
    <m/>
    <m/>
    <m/>
    <s v="LONDON-4"/>
    <m/>
    <m/>
    <m/>
    <m/>
    <s v="Planning and Business Development"/>
    <x v="1"/>
    <x v="2"/>
    <x v="1"/>
  </r>
  <r>
    <s v="RYD"/>
    <s v="E35930"/>
    <s v="7308"/>
    <s v="00000"/>
    <s v="00000"/>
    <s v="000000"/>
    <s v="Estates &amp; Facilities"/>
    <s v="Legal Fees"/>
    <s v="Default"/>
    <s v="Default"/>
    <s v="Default"/>
    <n v="359.9"/>
    <d v="2020-12-01T00:00:00"/>
    <x v="0"/>
    <s v="Cost Management"/>
    <s v="Journal Import 96243490:"/>
    <s v="Cost Management A 19985750 96243490"/>
    <s v="31-DEC-2020 Receiving GBP"/>
    <d v="2020-12-31T00:00:00"/>
    <s v="SSCREPMAN,"/>
    <n v="2474"/>
    <s v="December Invoices - Capsticks General Legal Matters"/>
    <x v="0"/>
    <n v="165078325"/>
    <d v="2019-12-27T00:00:00"/>
    <m/>
    <m/>
    <m/>
    <s v="LONDON-4"/>
    <m/>
    <m/>
    <m/>
    <m/>
    <s v="Planning and Business Development"/>
    <x v="1"/>
    <x v="2"/>
    <x v="1"/>
  </r>
  <r>
    <s v="RYD"/>
    <s v="E35930"/>
    <s v="7308"/>
    <s v="00000"/>
    <s v="00000"/>
    <s v="000000"/>
    <s v="Estates &amp; Facilities"/>
    <s v="Legal Fees"/>
    <s v="Default"/>
    <s v="Default"/>
    <s v="Default"/>
    <n v="333.4"/>
    <d v="2020-12-01T00:00:00"/>
    <x v="0"/>
    <s v="Cost Management"/>
    <s v="Journal Import 96243490:"/>
    <s v="Cost Management A 19985750 96243490"/>
    <s v="31-DEC-2020 Receiving GBP"/>
    <d v="2020-12-31T00:00:00"/>
    <s v="SSCREPMAN,"/>
    <n v="2475"/>
    <s v="Secamb - General Estates Matters - Unbilled Time - 6000"/>
    <x v="0"/>
    <n v="165078325"/>
    <d v="2019-12-09T00:00:00"/>
    <m/>
    <m/>
    <m/>
    <s v="LONDON-4"/>
    <m/>
    <m/>
    <m/>
    <m/>
    <s v="Planning and Business Development"/>
    <x v="1"/>
    <x v="2"/>
    <x v="1"/>
  </r>
  <r>
    <s v="RYD"/>
    <s v="E35930"/>
    <s v="7308"/>
    <s v="00000"/>
    <s v="00000"/>
    <s v="000000"/>
    <s v="Estates &amp; Facilities"/>
    <s v="Legal Fees"/>
    <s v="Default"/>
    <s v="Default"/>
    <s v="Default"/>
    <n v="80"/>
    <d v="2020-12-01T00:00:00"/>
    <x v="0"/>
    <s v="Cost Management"/>
    <s v="Journal Import 96243490:"/>
    <s v="Cost Management A 19985750 96243490"/>
    <s v="31-DEC-2020 Receiving GBP"/>
    <d v="2020-12-31T00:00:00"/>
    <s v="SSCREPMAN,"/>
    <n v="2476"/>
    <s v="Secamb - General Estates Matters - Blanket Order - April 2019 - March 2020 - Top up to cover outstanding invoice 471083"/>
    <x v="0"/>
    <n v="165078325"/>
    <d v="2020-12-15T00:00:00"/>
    <m/>
    <m/>
    <m/>
    <s v="LONDON-4"/>
    <m/>
    <m/>
    <m/>
    <m/>
    <s v="Planning and Business Development"/>
    <x v="1"/>
    <x v="2"/>
    <x v="1"/>
  </r>
  <r>
    <s v="RYD"/>
    <s v="E35930"/>
    <s v="7308"/>
    <s v="00000"/>
    <s v="00000"/>
    <s v="000000"/>
    <s v="Estates &amp; Facilities"/>
    <s v="Legal Fees"/>
    <s v="Default"/>
    <s v="Default"/>
    <s v="Default"/>
    <n v="123.6"/>
    <d v="2020-12-01T00:00:00"/>
    <x v="0"/>
    <s v="Cost Management"/>
    <s v="Journal Import 96243490:"/>
    <s v="Cost Management A 19985750 96243490"/>
    <s v="31-DEC-2020 Receiving GBP"/>
    <d v="2020-12-31T00:00:00"/>
    <s v="SSCREPMAN,"/>
    <n v="2477"/>
    <s v="Secamb - General Estates Matters - Blanket Order - April 2020 - Mar 2021 to replace old PO"/>
    <x v="0"/>
    <n v="165088326"/>
    <d v="2020-12-15T00:00:00"/>
    <m/>
    <m/>
    <m/>
    <s v="LONDON-4"/>
    <m/>
    <m/>
    <m/>
    <m/>
    <s v="Planning and Business Development"/>
    <x v="1"/>
    <x v="2"/>
    <x v="1"/>
  </r>
  <r>
    <s v="RYD"/>
    <s v="E35930"/>
    <s v="7308"/>
    <s v="00000"/>
    <s v="00000"/>
    <s v="000000"/>
    <s v="Estates &amp; Facilities"/>
    <s v="Legal Fees"/>
    <s v="Default"/>
    <s v="Default"/>
    <s v="Default"/>
    <n v="26"/>
    <d v="2020-12-01T00:00:00"/>
    <x v="0"/>
    <s v="Cost Management"/>
    <s v="Journal Import 96243490:"/>
    <s v="Cost Management A 19985750 96243490"/>
    <s v="31-DEC-2020 Receiving GBP"/>
    <d v="2020-12-31T00:00:00"/>
    <s v="SSCREPMAN,"/>
    <n v="2478"/>
    <s v="Secamb - General Estates Matters - Invoice 430675 (Invoice attached)"/>
    <x v="0"/>
    <n v="165078325"/>
    <d v="2019-06-25T00:00:00"/>
    <m/>
    <m/>
    <m/>
    <s v="LONDON-4"/>
    <m/>
    <m/>
    <m/>
    <m/>
    <s v="Planning and Business Development"/>
    <x v="1"/>
    <x v="2"/>
    <x v="1"/>
  </r>
  <r>
    <s v="RYD"/>
    <s v="E35930"/>
    <s v="7308"/>
    <s v="00000"/>
    <s v="00000"/>
    <s v="000000"/>
    <s v="Estates &amp; Facilities"/>
    <s v="Legal Fees"/>
    <s v="Default"/>
    <s v="Default"/>
    <s v="Default"/>
    <n v="50"/>
    <d v="2021-01-01T00:00:00"/>
    <x v="2"/>
    <s v="Spreadsheet"/>
    <s v="Capital M10 Adjustments"/>
    <s v="Spreadsheet A 20254011 97450912"/>
    <s v="RYD FIN RSM 2021 10 001 Adjustment GBP Adjustment GBP"/>
    <d v="2021-02-01T00:00:00"/>
    <s v="RYD MURPHY, RACHEL"/>
    <n v="88"/>
    <s v="Capsticks - https://nww.einvoice-prod.sbs.nhs.uk:8179/invoicepdf/3e0cd99a-d4df-58a5-9522-c55060f9f378"/>
    <x v="40"/>
    <m/>
    <d v="2021-02-01T00:00:00"/>
    <m/>
    <s v="Capsticks -"/>
    <m/>
    <m/>
    <s v="https://nww.einvoice-prod.sbs.nhs.uk:8179/invoicepdf/3e0cd99a-d4df-58a5-9522-c55060f9f378"/>
    <m/>
    <m/>
    <m/>
    <s v="Planning and Business Development"/>
    <x v="1"/>
    <x v="2"/>
    <x v="1"/>
  </r>
  <r>
    <s v="RYD"/>
    <s v="E35930"/>
    <s v="7308"/>
    <s v="00000"/>
    <s v="00000"/>
    <s v="000000"/>
    <s v="Estates &amp; Facilities"/>
    <s v="Legal Fees"/>
    <s v="Default"/>
    <s v="Default"/>
    <s v="Default"/>
    <n v="100"/>
    <d v="2021-01-01T00:00:00"/>
    <x v="2"/>
    <s v="Spreadsheet"/>
    <s v="Capital M10 Adjustments"/>
    <s v="Spreadsheet A 20254011 97450912"/>
    <s v="RYD FIN RSM 2021 10 001 Adjustment GBP Adjustment GBP"/>
    <d v="2021-02-01T00:00:00"/>
    <s v="RYD MURPHY, RACHEL"/>
    <n v="89"/>
    <s v="Capsticks - https://nww.einvoice-prod.sbs.nhs.uk:8179/invoicepdf/57c12486-4222-51ac-9954-8ff4e78ff694"/>
    <x v="40"/>
    <m/>
    <d v="2021-02-01T00:00:00"/>
    <m/>
    <s v="Capsticks -"/>
    <m/>
    <m/>
    <s v="https://nww.einvoice-prod.sbs.nhs.uk:8179/invoicepdf/57c12486-4222-51ac-9954-8ff4e78ff694"/>
    <m/>
    <m/>
    <m/>
    <s v="Planning and Business Development"/>
    <x v="1"/>
    <x v="2"/>
    <x v="1"/>
  </r>
  <r>
    <s v="RYD"/>
    <s v="E35930"/>
    <s v="7308"/>
    <s v="00000"/>
    <s v="00000"/>
    <s v="000000"/>
    <s v="Estates &amp; Facilities"/>
    <s v="Legal Fees"/>
    <s v="Default"/>
    <s v="Default"/>
    <s v="Default"/>
    <n v="345"/>
    <d v="2021-01-01T00:00:00"/>
    <x v="2"/>
    <s v="Spreadsheet"/>
    <s v="Capital M10 Adjustments"/>
    <s v="Spreadsheet A 20254011 97450912"/>
    <s v="RYD FIN RSM 2021 10 001 Adjustment GBP Adjustment GBP"/>
    <d v="2021-02-01T00:00:00"/>
    <s v="RYD MURPHY, RACHEL"/>
    <n v="90"/>
    <s v="Capsticks - https://nww.einvoice-prod.sbs.nhs.uk:8179/invoicepdf/a4778d5e-1641-5e70-bdfc-3e7185ab09d9"/>
    <x v="40"/>
    <m/>
    <d v="2021-02-01T00:00:00"/>
    <m/>
    <s v="Capsticks -"/>
    <m/>
    <m/>
    <s v="https://nww.einvoice-prod.sbs.nhs.uk:8179/invoicepdf/a4778d5e-1641-5e70-bdfc-3e7185ab09d9"/>
    <m/>
    <m/>
    <m/>
    <s v="Planning and Business Development"/>
    <x v="1"/>
    <x v="2"/>
    <x v="1"/>
  </r>
  <r>
    <s v="RYD"/>
    <s v="E35930"/>
    <s v="7308"/>
    <s v="00000"/>
    <s v="00000"/>
    <s v="000000"/>
    <s v="Estates &amp; Facilities"/>
    <s v="Legal Fees"/>
    <s v="Default"/>
    <s v="Default"/>
    <s v="Default"/>
    <n v="515"/>
    <d v="2021-01-01T00:00:00"/>
    <x v="2"/>
    <s v="Spreadsheet"/>
    <s v="Capital M10 Adjustments"/>
    <s v="Spreadsheet A 20254011 97450912"/>
    <s v="RYD FIN RSM 2021 10 001 Adjustment GBP Adjustment GBP"/>
    <d v="2021-02-01T00:00:00"/>
    <s v="RYD MURPHY, RACHEL"/>
    <n v="91"/>
    <s v="Capsticks - https://nww.einvoice-prod.sbs.nhs.uk:8179/invoicepdf/48f71a0b-3471-522a-b0c0-64c04f48202a"/>
    <x v="40"/>
    <m/>
    <d v="2021-02-01T00:00:00"/>
    <m/>
    <s v="Capsticks -"/>
    <m/>
    <m/>
    <s v="https://nww.einvoice-prod.sbs.nhs.uk:8179/invoicepdf/48f71a0b-3471-522a-b0c0-64c04f48202a"/>
    <m/>
    <m/>
    <m/>
    <s v="Planning and Business Development"/>
    <x v="1"/>
    <x v="2"/>
    <x v="1"/>
  </r>
  <r>
    <s v="RYD"/>
    <s v="E35930"/>
    <s v="7308"/>
    <s v="00000"/>
    <s v="00000"/>
    <s v="000000"/>
    <s v="Estates &amp; Facilities"/>
    <s v="Legal Fees"/>
    <s v="Default"/>
    <s v="Default"/>
    <s v="Default"/>
    <n v="11.44"/>
    <d v="2021-01-01T00:00:00"/>
    <x v="2"/>
    <s v="Spreadsheet"/>
    <s v="SBS RYD DEC-20 VAT ADJUSTMENT JOURNAL"/>
    <s v="Spreadsheet A 20251080 97453986"/>
    <s v="SBS RYD DEC-20 VAT ADJUSTMENT JOURNAL Adjustment GBP"/>
    <d v="2021-02-01T00:00:00"/>
    <s v="SSC BLATTI, FRANCESCO"/>
    <n v="848"/>
    <s v="CAPSTICKS SOLICITORS-OR12_835-467944C--11.44"/>
    <x v="41"/>
    <m/>
    <d v="2021-02-01T00:00:00"/>
    <m/>
    <s v="CAPSTICKS SOLICITORS-OR12_835-467944C--11.44"/>
    <m/>
    <m/>
    <m/>
    <m/>
    <m/>
    <m/>
    <s v="Planning and Business Development"/>
    <x v="1"/>
    <x v="2"/>
    <x v="1"/>
  </r>
  <r>
    <s v="RYD"/>
    <s v="E35930"/>
    <s v="7308"/>
    <s v="00000"/>
    <s v="00000"/>
    <s v="000000"/>
    <s v="Estates &amp; Facilities"/>
    <s v="Legal Fees"/>
    <s v="Default"/>
    <s v="Default"/>
    <s v="Default"/>
    <n v="62.64"/>
    <d v="2021-01-01T00:00:00"/>
    <x v="2"/>
    <s v="Spreadsheet"/>
    <s v="SBS RYD DEC-20 VAT ADJUSTMENT JOURNAL"/>
    <s v="Spreadsheet A 20251080 97453986"/>
    <s v="SBS RYD DEC-20 VAT ADJUSTMENT JOURNAL Adjustment GBP"/>
    <d v="2021-02-01T00:00:00"/>
    <s v="SSC BLATTI, FRANCESCO"/>
    <n v="849"/>
    <s v="CAPSTICKS SOLICITORS-465166C--62.64-https://nww.einvoice-prod.sbs.nhs.uk:8179/invoicepdf/ceea172a-0bbb-5739-9a81-82567d59e8d1"/>
    <x v="41"/>
    <m/>
    <d v="2021-02-01T00:00:00"/>
    <m/>
    <s v="CAPSTICKS SOLICITORS-465166C--62.64-"/>
    <m/>
    <m/>
    <s v="https://nww.einvoice-prod.sbs.nhs.uk:8179/invoicepdf/ceea172a-0bbb-5739-9a81-82567d59e8d1"/>
    <m/>
    <m/>
    <m/>
    <s v="Planning and Business Development"/>
    <x v="1"/>
    <x v="2"/>
    <x v="1"/>
  </r>
  <r>
    <s v="RYD"/>
    <s v="E35930"/>
    <s v="7308"/>
    <s v="00000"/>
    <s v="00000"/>
    <s v="000000"/>
    <s v="Estates &amp; Facilities"/>
    <s v="Legal Fees"/>
    <s v="Default"/>
    <s v="Default"/>
    <s v="Default"/>
    <n v="143.04"/>
    <d v="2021-01-01T00:00:00"/>
    <x v="2"/>
    <s v="Spreadsheet"/>
    <s v="SBS RYD DEC-20 VAT ADJUSTMENT JOURNAL"/>
    <s v="Spreadsheet A 20251080 97453986"/>
    <s v="SBS RYD DEC-20 VAT ADJUSTMENT JOURNAL Adjustment GBP"/>
    <d v="2021-02-01T00:00:00"/>
    <s v="SSC BLATTI, FRANCESCO"/>
    <n v="850"/>
    <s v="CAPSTICKS SOLICITORS-OR12_835-462330C--143.04"/>
    <x v="41"/>
    <m/>
    <d v="2021-02-01T00:00:00"/>
    <m/>
    <s v="CAPSTICKS SOLICITORS-OR12_835-462330C--143.04"/>
    <m/>
    <m/>
    <m/>
    <m/>
    <m/>
    <m/>
    <s v="Planning and Business Development"/>
    <x v="1"/>
    <x v="2"/>
    <x v="1"/>
  </r>
  <r>
    <s v="RYD"/>
    <s v="E35930"/>
    <s v="7308"/>
    <s v="00000"/>
    <s v="00000"/>
    <s v="000000"/>
    <s v="Estates &amp; Facilities"/>
    <s v="Legal Fees"/>
    <s v="Default"/>
    <s v="Default"/>
    <s v="Default"/>
    <n v="150"/>
    <d v="2021-01-01T00:00:00"/>
    <x v="1"/>
    <s v="Payables"/>
    <s v="Journal Import 96368182:"/>
    <s v="Payables A 20017450 96368182"/>
    <s v="JAN-21 Purchase Invoices GBP"/>
    <d v="2021-01-04T00:00:00"/>
    <s v="SSCREPMAN,"/>
    <n v="35"/>
    <s v="Journal Import Created"/>
    <x v="0"/>
    <n v="483838"/>
    <d v="2020-12-16T00:00:00"/>
    <n v="165082454"/>
    <m/>
    <s v="PO Invoice"/>
    <m/>
    <s v="https://nww.einvoice-prod.sbs.nhs.uk:8179/invoicepdf/025371fd-b5b3-5295-805c-a83a1ff82991"/>
    <n v="1"/>
    <n v="75"/>
    <m/>
    <s v="Planning and Business Development"/>
    <x v="1"/>
    <x v="2"/>
    <x v="1"/>
  </r>
  <r>
    <s v="RYD"/>
    <s v="E35930"/>
    <s v="7308"/>
    <s v="00000"/>
    <s v="00000"/>
    <s v="000000"/>
    <s v="Estates &amp; Facilities"/>
    <s v="Legal Fees"/>
    <s v="Default"/>
    <s v="Default"/>
    <s v="Default"/>
    <n v="20.81"/>
    <d v="2021-01-01T00:00:00"/>
    <x v="1"/>
    <s v="Payables"/>
    <s v="Journal Import 96368182:"/>
    <s v="Payables A 20017450 96368182"/>
    <s v="JAN-21 Purchase Invoices GBP"/>
    <d v="2021-01-04T00:00:00"/>
    <s v="SSCREPMAN,"/>
    <n v="35"/>
    <s v="Journal Import Created"/>
    <x v="0"/>
    <n v="483841"/>
    <d v="2020-12-16T00:00:00"/>
    <n v="165078325"/>
    <m/>
    <s v="PO Invoice"/>
    <m/>
    <s v="https://nww.einvoice-prod.sbs.nhs.uk:8179/invoicepdf/17035240-c476-538d-a466-c0d640109986"/>
    <n v="1"/>
    <n v="21"/>
    <m/>
    <s v="Planning and Business Development"/>
    <x v="1"/>
    <x v="2"/>
    <x v="1"/>
  </r>
  <r>
    <s v="RYD"/>
    <s v="E35930"/>
    <s v="7308"/>
    <s v="00000"/>
    <s v="00000"/>
    <s v="000000"/>
    <s v="Estates &amp; Facilities"/>
    <s v="Legal Fees"/>
    <s v="Default"/>
    <s v="Default"/>
    <s v="Default"/>
    <n v="29.19"/>
    <d v="2021-01-01T00:00:00"/>
    <x v="1"/>
    <s v="Payables"/>
    <s v="Journal Import 96368182:"/>
    <s v="Payables A 20017450 96368182"/>
    <s v="JAN-21 Purchase Invoices GBP"/>
    <d v="2021-01-04T00:00:00"/>
    <s v="SSCREPMAN,"/>
    <n v="35"/>
    <s v="Journal Import Created"/>
    <x v="0"/>
    <n v="483841"/>
    <d v="2020-12-16T00:00:00"/>
    <n v="165078325"/>
    <m/>
    <s v="PO Invoice"/>
    <m/>
    <s v="https://nww.einvoice-prod.sbs.nhs.uk:8179/invoicepdf/17035240-c476-538d-a466-c0d640109986"/>
    <n v="1"/>
    <n v="29"/>
    <m/>
    <s v="Planning and Business Development"/>
    <x v="1"/>
    <x v="2"/>
    <x v="1"/>
  </r>
  <r>
    <s v="RYD"/>
    <s v="E35930"/>
    <s v="7308"/>
    <s v="00000"/>
    <s v="00000"/>
    <s v="000000"/>
    <s v="Estates &amp; Facilities"/>
    <s v="Legal Fees"/>
    <s v="Default"/>
    <s v="Default"/>
    <s v="Default"/>
    <n v="50"/>
    <d v="2021-01-01T00:00:00"/>
    <x v="1"/>
    <s v="Payables"/>
    <s v="Journal Import 96368182:"/>
    <s v="Payables A 20017450 96368182"/>
    <s v="JAN-21 Purchase Invoices GBP"/>
    <d v="2021-01-04T00:00:00"/>
    <s v="SSCREPMAN,"/>
    <n v="35"/>
    <s v="Journal Import Created"/>
    <x v="0"/>
    <n v="483841"/>
    <d v="2020-12-16T00:00:00"/>
    <n v="165078325"/>
    <m/>
    <s v="PO Invoice"/>
    <m/>
    <s v="https://nww.einvoice-prod.sbs.nhs.uk:8179/invoicepdf/17035240-c476-538d-a466-c0d640109986"/>
    <n v="1"/>
    <n v="50"/>
    <m/>
    <s v="Planning and Business Development"/>
    <x v="1"/>
    <x v="2"/>
    <x v="1"/>
  </r>
  <r>
    <s v="RYD"/>
    <s v="E35930"/>
    <s v="7308"/>
    <s v="00000"/>
    <s v="00000"/>
    <s v="000000"/>
    <s v="Estates &amp; Facilities"/>
    <s v="Legal Fees"/>
    <s v="Default"/>
    <s v="Default"/>
    <s v="Default"/>
    <n v="350"/>
    <d v="2021-01-01T00:00:00"/>
    <x v="1"/>
    <s v="Payables"/>
    <s v="Journal Import 96368182:"/>
    <s v="Payables A 20017450 96368182"/>
    <s v="JAN-21 Purchase Invoices GBP"/>
    <d v="2021-01-04T00:00:00"/>
    <s v="SSCREPMAN,"/>
    <n v="35"/>
    <s v="Journal Import Created"/>
    <x v="0"/>
    <n v="483842"/>
    <d v="2020-12-16T00:00:00"/>
    <n v="165078325"/>
    <m/>
    <s v="PO Invoice"/>
    <m/>
    <s v="https://nww.einvoice-prod.sbs.nhs.uk:8179/invoicepdf/05367777-0888-5219-a9a0-b323ca74f6b9"/>
    <n v="1"/>
    <n v="175"/>
    <m/>
    <s v="Planning and Business Development"/>
    <x v="1"/>
    <x v="2"/>
    <x v="1"/>
  </r>
  <r>
    <s v="RYD"/>
    <s v="E35930"/>
    <s v="7308"/>
    <s v="00000"/>
    <s v="00000"/>
    <s v="000000"/>
    <s v="Estates &amp; Facilities"/>
    <s v="Legal Fees"/>
    <s v="Default"/>
    <s v="Default"/>
    <s v="Default"/>
    <n v="-75"/>
    <d v="2021-01-01T00:00:00"/>
    <x v="1"/>
    <s v="Payables"/>
    <s v="Journal Import 96368182:"/>
    <s v="Payables A 20017450 96368182"/>
    <s v="JAN-21 Purchase Invoices GBP"/>
    <d v="2021-01-04T00:00:00"/>
    <s v="SSCREPMAN,"/>
    <n v="36"/>
    <s v="Journal Import Created"/>
    <x v="0"/>
    <n v="483838"/>
    <d v="2020-12-16T00:00:00"/>
    <n v="165082454"/>
    <m/>
    <s v="PO Invoice"/>
    <m/>
    <s v="https://nww.einvoice-prod.sbs.nhs.uk:8179/invoicepdf/025371fd-b5b3-5295-805c-a83a1ff82991"/>
    <n v="1"/>
    <n v="-75"/>
    <m/>
    <s v="Planning and Business Development"/>
    <x v="1"/>
    <x v="2"/>
    <x v="1"/>
  </r>
  <r>
    <s v="RYD"/>
    <s v="E35930"/>
    <s v="7308"/>
    <s v="00000"/>
    <s v="00000"/>
    <s v="000000"/>
    <s v="Estates &amp; Facilities"/>
    <s v="Legal Fees"/>
    <s v="Default"/>
    <s v="Default"/>
    <s v="Default"/>
    <n v="-50"/>
    <d v="2021-01-01T00:00:00"/>
    <x v="1"/>
    <s v="Payables"/>
    <s v="Journal Import 96368182:"/>
    <s v="Payables A 20017450 96368182"/>
    <s v="JAN-21 Purchase Invoices GBP"/>
    <d v="2021-01-04T00:00:00"/>
    <s v="SSCREPMAN,"/>
    <n v="36"/>
    <s v="Journal Import Created"/>
    <x v="0"/>
    <n v="483841"/>
    <d v="2020-12-16T00:00:00"/>
    <n v="165078325"/>
    <m/>
    <s v="PO Invoice"/>
    <m/>
    <s v="https://nww.einvoice-prod.sbs.nhs.uk:8179/invoicepdf/17035240-c476-538d-a466-c0d640109986"/>
    <n v="1"/>
    <n v="-50"/>
    <m/>
    <s v="Planning and Business Development"/>
    <x v="1"/>
    <x v="2"/>
    <x v="1"/>
  </r>
  <r>
    <s v="RYD"/>
    <s v="E35930"/>
    <s v="7308"/>
    <s v="00000"/>
    <s v="00000"/>
    <s v="000000"/>
    <s v="Estates &amp; Facilities"/>
    <s v="Legal Fees"/>
    <s v="Default"/>
    <s v="Default"/>
    <s v="Default"/>
    <n v="-175"/>
    <d v="2021-01-01T00:00:00"/>
    <x v="1"/>
    <s v="Payables"/>
    <s v="Journal Import 96368182:"/>
    <s v="Payables A 20017450 96368182"/>
    <s v="JAN-21 Purchase Invoices GBP"/>
    <d v="2021-01-04T00:00:00"/>
    <s v="SSCREPMAN,"/>
    <n v="36"/>
    <s v="Journal Import Created"/>
    <x v="0"/>
    <n v="483842"/>
    <d v="2020-12-16T00:00:00"/>
    <n v="165078325"/>
    <m/>
    <s v="PO Invoice"/>
    <m/>
    <s v="https://nww.einvoice-prod.sbs.nhs.uk:8179/invoicepdf/05367777-0888-5219-a9a0-b323ca74f6b9"/>
    <n v="1"/>
    <n v="-175"/>
    <m/>
    <s v="Planning and Business Development"/>
    <x v="1"/>
    <x v="2"/>
    <x v="1"/>
  </r>
  <r>
    <s v="RYD"/>
    <s v="E35930"/>
    <s v="7308"/>
    <s v="00000"/>
    <s v="00000"/>
    <s v="000000"/>
    <s v="Estates &amp; Facilities"/>
    <s v="Legal Fees"/>
    <s v="Default"/>
    <s v="Default"/>
    <s v="Default"/>
    <n v="-75"/>
    <d v="2021-01-01T00:00:00"/>
    <x v="1"/>
    <s v="Payables"/>
    <s v="Journal Import 96412732:"/>
    <s v="Payables A 20029604 96412732"/>
    <s v="JAN-21 Purchase Invoices GBP"/>
    <d v="2021-01-05T00:00:00"/>
    <s v="SSCREPMAN,"/>
    <n v="29"/>
    <s v="Journal Import Created"/>
    <x v="0"/>
    <n v="483838"/>
    <d v="2020-12-16T00:00:00"/>
    <n v="165085834"/>
    <m/>
    <s v="PO Invoice"/>
    <m/>
    <s v="https://nww.einvoice-prod.sbs.nhs.uk:8179/invoicepdf/025371fd-b5b3-5295-805c-a83a1ff82991"/>
    <n v="1"/>
    <n v="-75"/>
    <m/>
    <s v="Planning and Business Development"/>
    <x v="1"/>
    <x v="2"/>
    <x v="1"/>
  </r>
  <r>
    <s v="RYD"/>
    <s v="E35930"/>
    <s v="7308"/>
    <s v="00000"/>
    <s v="00000"/>
    <s v="000000"/>
    <s v="Estates &amp; Facilities"/>
    <s v="Legal Fees"/>
    <s v="Default"/>
    <s v="Default"/>
    <s v="Default"/>
    <n v="50"/>
    <d v="2021-01-01T00:00:00"/>
    <x v="1"/>
    <s v="Payables"/>
    <s v="Journal Import 96457829:"/>
    <s v="Payables A 20041445 96457829"/>
    <s v="JAN-21 Purchase Invoices GBP"/>
    <d v="2021-01-06T00:00:00"/>
    <s v="SSCREPMAN,"/>
    <n v="48"/>
    <s v="Journal Import Created"/>
    <x v="0"/>
    <n v="483841"/>
    <d v="2020-12-16T00:00:00"/>
    <n v="165078325"/>
    <m/>
    <s v="PO Invoice"/>
    <m/>
    <s v="https://nww.einvoice-prod.sbs.nhs.uk:8179/invoicepdf/17035240-c476-538d-a466-c0d640109986"/>
    <n v="1"/>
    <n v="50"/>
    <m/>
    <s v="Planning and Business Development"/>
    <x v="1"/>
    <x v="2"/>
    <x v="1"/>
  </r>
  <r>
    <s v="RYD"/>
    <s v="E35930"/>
    <s v="7308"/>
    <s v="00000"/>
    <s v="00000"/>
    <s v="000000"/>
    <s v="Estates &amp; Facilities"/>
    <s v="Legal Fees"/>
    <s v="Default"/>
    <s v="Default"/>
    <s v="Default"/>
    <n v="-29.19"/>
    <d v="2021-01-01T00:00:00"/>
    <x v="1"/>
    <s v="Payables"/>
    <s v="Journal Import 96457829:"/>
    <s v="Payables A 20041445 96457829"/>
    <s v="JAN-21 Purchase Invoices GBP"/>
    <d v="2021-01-06T00:00:00"/>
    <s v="SSCREPMAN,"/>
    <n v="49"/>
    <s v="Journal Import Created"/>
    <x v="0"/>
    <n v="483841"/>
    <d v="2020-12-16T00:00:00"/>
    <n v="165078325"/>
    <m/>
    <s v="PO Invoice"/>
    <m/>
    <s v="https://nww.einvoice-prod.sbs.nhs.uk:8179/invoicepdf/17035240-c476-538d-a466-c0d640109986"/>
    <n v="1"/>
    <n v="-29"/>
    <m/>
    <s v="Planning and Business Development"/>
    <x v="1"/>
    <x v="2"/>
    <x v="1"/>
  </r>
  <r>
    <s v="RYD"/>
    <s v="E35930"/>
    <s v="7308"/>
    <s v="00000"/>
    <s v="00000"/>
    <s v="000000"/>
    <s v="Estates &amp; Facilities"/>
    <s v="Legal Fees"/>
    <s v="Default"/>
    <s v="Default"/>
    <s v="Default"/>
    <n v="-20.81"/>
    <d v="2021-01-01T00:00:00"/>
    <x v="1"/>
    <s v="Payables"/>
    <s v="Journal Import 96457829:"/>
    <s v="Payables A 20041445 96457829"/>
    <s v="JAN-21 Purchase Invoices GBP"/>
    <d v="2021-01-06T00:00:00"/>
    <s v="SSCREPMAN,"/>
    <n v="49"/>
    <s v="Journal Import Created"/>
    <x v="0"/>
    <n v="483841"/>
    <d v="2020-12-16T00:00:00"/>
    <n v="165078325"/>
    <m/>
    <s v="PO Invoice"/>
    <m/>
    <s v="https://nww.einvoice-prod.sbs.nhs.uk:8179/invoicepdf/17035240-c476-538d-a466-c0d640109986"/>
    <n v="1"/>
    <n v="-21"/>
    <m/>
    <s v="Planning and Business Development"/>
    <x v="1"/>
    <x v="2"/>
    <x v="1"/>
  </r>
  <r>
    <s v="RYD"/>
    <s v="E35930"/>
    <s v="7308"/>
    <s v="00000"/>
    <s v="00000"/>
    <s v="000000"/>
    <s v="Estates &amp; Facilities"/>
    <s v="Legal Fees"/>
    <s v="Default"/>
    <s v="Default"/>
    <s v="Default"/>
    <n v="175"/>
    <d v="2021-01-01T00:00:00"/>
    <x v="1"/>
    <s v="Payables"/>
    <s v="Journal Import 96694920:"/>
    <s v="Payables A 20081815 96694920"/>
    <s v="JAN-21 Purchase Invoices GBP"/>
    <d v="2021-01-11T00:00:00"/>
    <s v="SSCREPMAN,"/>
    <n v="29"/>
    <s v="Journal Import Created"/>
    <x v="0"/>
    <n v="483842"/>
    <d v="2020-12-16T00:00:00"/>
    <n v="165078325"/>
    <m/>
    <s v="PO Invoice"/>
    <m/>
    <s v="https://nww.einvoice-prod.sbs.nhs.uk:8179/invoicepdf/05367777-0888-5219-a9a0-b323ca74f6b9"/>
    <n v="1"/>
    <n v="175"/>
    <m/>
    <s v="Planning and Business Development"/>
    <x v="1"/>
    <x v="2"/>
    <x v="1"/>
  </r>
  <r>
    <s v="RYD"/>
    <s v="E35930"/>
    <s v="7308"/>
    <s v="00000"/>
    <s v="00000"/>
    <s v="000000"/>
    <s v="Estates &amp; Facilities"/>
    <s v="Legal Fees"/>
    <s v="Default"/>
    <s v="Default"/>
    <s v="Default"/>
    <n v="-175"/>
    <d v="2021-01-01T00:00:00"/>
    <x v="1"/>
    <s v="Payables"/>
    <s v="Journal Import 96694920:"/>
    <s v="Payables A 20081815 96694920"/>
    <s v="JAN-21 Purchase Invoices GBP"/>
    <d v="2021-01-11T00:00:00"/>
    <s v="SSCREPMAN,"/>
    <n v="30"/>
    <s v="Journal Import Created"/>
    <x v="0"/>
    <n v="483842"/>
    <d v="2020-12-16T00:00:00"/>
    <n v="165078325"/>
    <m/>
    <s v="PO Invoice"/>
    <m/>
    <s v="https://nww.einvoice-prod.sbs.nhs.uk:8179/invoicepdf/05367777-0888-5219-a9a0-b323ca74f6b9"/>
    <n v="1"/>
    <n v="-175"/>
    <m/>
    <s v="Planning and Business Development"/>
    <x v="1"/>
    <x v="2"/>
    <x v="1"/>
  </r>
  <r>
    <s v="RYD"/>
    <s v="E35930"/>
    <s v="7308"/>
    <s v="00000"/>
    <s v="00000"/>
    <s v="000000"/>
    <s v="Estates &amp; Facilities"/>
    <s v="Legal Fees"/>
    <s v="Default"/>
    <s v="Default"/>
    <s v="Default"/>
    <n v="80"/>
    <d v="2021-01-01T00:00:00"/>
    <x v="1"/>
    <s v="Payables"/>
    <s v="Journal Import 96947311:"/>
    <s v="Payables A 20140723 96947311"/>
    <s v="JAN-21 Purchase Invoices GBP"/>
    <d v="2021-01-18T00:00:00"/>
    <s v="SSCREPMAN,"/>
    <n v="29"/>
    <s v="Journal Import Created"/>
    <x v="0"/>
    <n v="471083"/>
    <d v="2020-08-18T00:00:00"/>
    <n v="165078325"/>
    <m/>
    <s v="PO Invoice"/>
    <m/>
    <s v="https://nww.einvoice-prod.sbs.nhs.uk:8179/invoicepdf/c7f0dc6d-8e51-55cf-acd3-e242f34c15d2"/>
    <n v="1"/>
    <n v="80"/>
    <m/>
    <s v="Planning and Business Development"/>
    <x v="1"/>
    <x v="2"/>
    <x v="1"/>
  </r>
  <r>
    <s v="RYD"/>
    <s v="E35930"/>
    <s v="7308"/>
    <s v="00000"/>
    <s v="00000"/>
    <s v="000000"/>
    <s v="Estates &amp; Facilities"/>
    <s v="Legal Fees"/>
    <s v="Default"/>
    <s v="Default"/>
    <s v="Default"/>
    <n v="-80"/>
    <d v="2021-01-01T00:00:00"/>
    <x v="1"/>
    <s v="Payables"/>
    <s v="Journal Import 96947311:"/>
    <s v="Payables A 20140723 96947311"/>
    <s v="JAN-21 Purchase Invoices GBP"/>
    <d v="2021-01-18T00:00:00"/>
    <s v="SSCREPMAN,"/>
    <n v="30"/>
    <s v="Journal Import Created"/>
    <x v="0"/>
    <n v="471083"/>
    <d v="2020-08-18T00:00:00"/>
    <n v="165078325"/>
    <m/>
    <s v="PO Invoice"/>
    <m/>
    <s v="https://nww.einvoice-prod.sbs.nhs.uk:8179/invoicepdf/c7f0dc6d-8e51-55cf-acd3-e242f34c15d2"/>
    <n v="1"/>
    <n v="-80"/>
    <m/>
    <s v="Planning and Business Development"/>
    <x v="1"/>
    <x v="2"/>
    <x v="1"/>
  </r>
  <r>
    <s v="RYD"/>
    <s v="E35930"/>
    <s v="7308"/>
    <s v="00000"/>
    <s v="00000"/>
    <s v="000000"/>
    <s v="Estates &amp; Facilities"/>
    <s v="Legal Fees"/>
    <s v="Default"/>
    <s v="Default"/>
    <s v="Default"/>
    <n v="210"/>
    <d v="2021-01-01T00:00:00"/>
    <x v="1"/>
    <s v="Payables"/>
    <s v="Journal Import 96992775:"/>
    <s v="Payables A 20147688 96992775"/>
    <s v="JAN-21 Purchase Invoices GBP"/>
    <d v="2021-01-19T00:00:00"/>
    <s v="SSCREPMAN,"/>
    <n v="23"/>
    <s v="Journal Import Created"/>
    <x v="0"/>
    <n v="403684"/>
    <d v="2018-07-25T00:00:00"/>
    <n v="165074838"/>
    <m/>
    <s v="PO Invoice"/>
    <m/>
    <s v="https://nww.einvoice-prod.sbs.nhs.uk:8179/invoicepdf/8d68df18-8825-5fc9-8ea0-0e81f14b9aa4"/>
    <n v="1"/>
    <n v="210"/>
    <m/>
    <s v="Planning and Business Development"/>
    <x v="1"/>
    <x v="2"/>
    <x v="1"/>
  </r>
  <r>
    <s v="RYD"/>
    <s v="E35930"/>
    <s v="7308"/>
    <s v="00000"/>
    <s v="00000"/>
    <s v="000000"/>
    <s v="Estates &amp; Facilities"/>
    <s v="Legal Fees"/>
    <s v="Default"/>
    <s v="Default"/>
    <s v="Default"/>
    <n v="120"/>
    <d v="2021-01-01T00:00:00"/>
    <x v="1"/>
    <s v="Payables"/>
    <s v="Journal Import 97357325:"/>
    <s v="Payables A 20227709 97357325"/>
    <s v="JAN-21 Purchase Invoices GBP"/>
    <d v="2021-01-29T00:00:00"/>
    <s v="SSCREPMAN,"/>
    <n v="37"/>
    <s v="Journal Import Created"/>
    <x v="0"/>
    <n v="487626"/>
    <d v="2021-01-25T00:00:00"/>
    <n v="165082454"/>
    <m/>
    <s v="PO Invoice"/>
    <m/>
    <s v="https://nww.einvoice-prod.sbs.nhs.uk:8179/invoicepdf/1bba56c9-b4be-598e-b402-5897940d0996"/>
    <n v="1"/>
    <n v="60"/>
    <m/>
    <s v="Planning and Business Development"/>
    <x v="1"/>
    <x v="2"/>
    <x v="1"/>
  </r>
  <r>
    <s v="RYD"/>
    <s v="E35930"/>
    <s v="7308"/>
    <s v="00000"/>
    <s v="00000"/>
    <s v="000000"/>
    <s v="Estates &amp; Facilities"/>
    <s v="Legal Fees"/>
    <s v="Default"/>
    <s v="Default"/>
    <s v="Default"/>
    <n v="-60"/>
    <d v="2021-01-01T00:00:00"/>
    <x v="1"/>
    <s v="Payables"/>
    <s v="Journal Import 97357325:"/>
    <s v="Payables A 20227709 97357325"/>
    <s v="JAN-21 Purchase Invoices GBP"/>
    <d v="2021-01-29T00:00:00"/>
    <s v="SSCREPMAN,"/>
    <n v="38"/>
    <s v="Journal Import Created"/>
    <x v="0"/>
    <n v="487626"/>
    <d v="2021-01-25T00:00:00"/>
    <n v="165082454"/>
    <m/>
    <s v="PO Invoice"/>
    <m/>
    <s v="https://nww.einvoice-prod.sbs.nhs.uk:8179/invoicepdf/1bba56c9-b4be-598e-b402-5897940d0996"/>
    <n v="1"/>
    <n v="-60"/>
    <m/>
    <s v="Planning and Business Development"/>
    <x v="1"/>
    <x v="2"/>
    <x v="1"/>
  </r>
  <r>
    <s v="RYD"/>
    <s v="E35930"/>
    <s v="7308"/>
    <s v="00000"/>
    <s v="00000"/>
    <s v="000000"/>
    <s v="Estates &amp; Facilities"/>
    <s v="Legal Fees"/>
    <s v="Default"/>
    <s v="Default"/>
    <s v="Default"/>
    <n v="-359.9"/>
    <d v="2021-01-01T00:00:00"/>
    <x v="0"/>
    <s v="Cost Management"/>
    <s v="Journal Import 96243490:"/>
    <s v="Cost Management A 19985750 96243490 2"/>
    <s v="01-JAN-2021 Receiving GBP"/>
    <d v="2020-12-31T00:00:00"/>
    <s v="SSCREPMAN,"/>
    <n v="2474"/>
    <s v="December Invoices - Capsticks General Legal Matters"/>
    <x v="0"/>
    <n v="165078325"/>
    <d v="2019-12-27T00:00:00"/>
    <m/>
    <m/>
    <m/>
    <s v="LONDON-4"/>
    <m/>
    <m/>
    <m/>
    <m/>
    <s v="Planning and Business Development"/>
    <x v="1"/>
    <x v="2"/>
    <x v="1"/>
  </r>
  <r>
    <s v="RYD"/>
    <s v="E35930"/>
    <s v="7308"/>
    <s v="00000"/>
    <s v="00000"/>
    <s v="000000"/>
    <s v="Estates &amp; Facilities"/>
    <s v="Legal Fees"/>
    <s v="Default"/>
    <s v="Default"/>
    <s v="Default"/>
    <n v="-333.4"/>
    <d v="2021-01-01T00:00:00"/>
    <x v="0"/>
    <s v="Cost Management"/>
    <s v="Journal Import 96243490:"/>
    <s v="Cost Management A 19985750 96243490 2"/>
    <s v="01-JAN-2021 Receiving GBP"/>
    <d v="2020-12-31T00:00:00"/>
    <s v="SSCREPMAN,"/>
    <n v="2475"/>
    <s v="Secamb - General Estates Matters - Unbilled Time - 6000"/>
    <x v="0"/>
    <n v="165078325"/>
    <d v="2019-12-09T00:00:00"/>
    <m/>
    <m/>
    <m/>
    <s v="LONDON-4"/>
    <m/>
    <m/>
    <m/>
    <m/>
    <s v="Planning and Business Development"/>
    <x v="1"/>
    <x v="2"/>
    <x v="1"/>
  </r>
  <r>
    <s v="RYD"/>
    <s v="E35930"/>
    <s v="7308"/>
    <s v="00000"/>
    <s v="00000"/>
    <s v="000000"/>
    <s v="Estates &amp; Facilities"/>
    <s v="Legal Fees"/>
    <s v="Default"/>
    <s v="Default"/>
    <s v="Default"/>
    <n v="-80"/>
    <d v="2021-01-01T00:00:00"/>
    <x v="0"/>
    <s v="Cost Management"/>
    <s v="Journal Import 96243490:"/>
    <s v="Cost Management A 19985750 96243490 2"/>
    <s v="01-JAN-2021 Receiving GBP"/>
    <d v="2020-12-31T00:00:00"/>
    <s v="SSCREPMAN,"/>
    <n v="2476"/>
    <s v="Secamb - General Estates Matters - Blanket Order - April 2019 - March 2020 - Top up to cover outstanding invoice 471083"/>
    <x v="0"/>
    <n v="165078325"/>
    <d v="2020-12-15T00:00:00"/>
    <m/>
    <m/>
    <m/>
    <s v="LONDON-4"/>
    <m/>
    <m/>
    <m/>
    <m/>
    <s v="Planning and Business Development"/>
    <x v="1"/>
    <x v="2"/>
    <x v="1"/>
  </r>
  <r>
    <s v="RYD"/>
    <s v="E35930"/>
    <s v="7308"/>
    <s v="00000"/>
    <s v="00000"/>
    <s v="000000"/>
    <s v="Estates &amp; Facilities"/>
    <s v="Legal Fees"/>
    <s v="Default"/>
    <s v="Default"/>
    <s v="Default"/>
    <n v="-123.6"/>
    <d v="2021-01-01T00:00:00"/>
    <x v="0"/>
    <s v="Cost Management"/>
    <s v="Journal Import 96243490:"/>
    <s v="Cost Management A 19985750 96243490 2"/>
    <s v="01-JAN-2021 Receiving GBP"/>
    <d v="2020-12-31T00:00:00"/>
    <s v="SSCREPMAN,"/>
    <n v="2477"/>
    <s v="Secamb - General Estates Matters - Blanket Order - April 2020 - Mar 2021 to replace old PO"/>
    <x v="0"/>
    <n v="165088326"/>
    <d v="2020-12-15T00:00:00"/>
    <m/>
    <m/>
    <m/>
    <s v="LONDON-4"/>
    <m/>
    <m/>
    <m/>
    <m/>
    <s v="Planning and Business Development"/>
    <x v="1"/>
    <x v="2"/>
    <x v="1"/>
  </r>
  <r>
    <s v="RYD"/>
    <s v="E35930"/>
    <s v="7308"/>
    <s v="00000"/>
    <s v="00000"/>
    <s v="000000"/>
    <s v="Estates &amp; Facilities"/>
    <s v="Legal Fees"/>
    <s v="Default"/>
    <s v="Default"/>
    <s v="Default"/>
    <n v="-26"/>
    <d v="2021-01-01T00:00:00"/>
    <x v="0"/>
    <s v="Cost Management"/>
    <s v="Journal Import 96243490:"/>
    <s v="Cost Management A 19985750 96243490 2"/>
    <s v="01-JAN-2021 Receiving GBP"/>
    <d v="2020-12-31T00:00:00"/>
    <s v="SSCREPMAN,"/>
    <n v="2478"/>
    <s v="Secamb - General Estates Matters - Invoice 430675 (Invoice attached)"/>
    <x v="0"/>
    <n v="165078325"/>
    <d v="2019-06-25T00:00:00"/>
    <m/>
    <m/>
    <m/>
    <s v="LONDON-4"/>
    <m/>
    <m/>
    <m/>
    <m/>
    <s v="Planning and Business Development"/>
    <x v="1"/>
    <x v="2"/>
    <x v="1"/>
  </r>
  <r>
    <s v="RYD"/>
    <s v="E35930"/>
    <s v="7308"/>
    <s v="00000"/>
    <s v="00000"/>
    <s v="000000"/>
    <s v="Estates &amp; Facilities"/>
    <s v="Legal Fees"/>
    <s v="Default"/>
    <s v="Default"/>
    <s v="Default"/>
    <n v="359.9"/>
    <d v="2021-01-01T00:00:00"/>
    <x v="0"/>
    <s v="Cost Management"/>
    <s v="Journal Import 97369425:"/>
    <s v="Cost Management A 20230024 97369425"/>
    <s v="29-JAN-2021 Receiving GBP"/>
    <d v="2021-01-29T00:00:00"/>
    <s v="SSCREPMAN,"/>
    <n v="2650"/>
    <s v="December Invoices - Capsticks General Legal Matters"/>
    <x v="0"/>
    <n v="165078325"/>
    <d v="2019-12-27T00:00:00"/>
    <m/>
    <m/>
    <m/>
    <s v="LONDON-4"/>
    <m/>
    <m/>
    <m/>
    <m/>
    <s v="Planning and Business Development"/>
    <x v="1"/>
    <x v="2"/>
    <x v="1"/>
  </r>
  <r>
    <s v="RYD"/>
    <s v="E35930"/>
    <s v="7308"/>
    <s v="00000"/>
    <s v="00000"/>
    <s v="000000"/>
    <s v="Estates &amp; Facilities"/>
    <s v="Legal Fees"/>
    <s v="Default"/>
    <s v="Default"/>
    <s v="Default"/>
    <n v="123.6"/>
    <d v="2021-01-01T00:00:00"/>
    <x v="0"/>
    <s v="Cost Management"/>
    <s v="Journal Import 97369425:"/>
    <s v="Cost Management A 20230024 97369425"/>
    <s v="29-JAN-2021 Receiving GBP"/>
    <d v="2021-01-29T00:00:00"/>
    <s v="SSCREPMAN,"/>
    <n v="2651"/>
    <s v="Secamb - General Estates Matters - Blanket Order - April 2020 - Mar 2021 to replace old PO"/>
    <x v="0"/>
    <n v="165088326"/>
    <d v="2020-12-15T00:00:00"/>
    <m/>
    <m/>
    <m/>
    <s v="LONDON-4"/>
    <m/>
    <m/>
    <m/>
    <m/>
    <s v="Planning and Business Development"/>
    <x v="1"/>
    <x v="2"/>
    <x v="1"/>
  </r>
  <r>
    <s v="RYD"/>
    <s v="E35930"/>
    <s v="7308"/>
    <s v="00000"/>
    <s v="00000"/>
    <s v="000000"/>
    <s v="Estates &amp; Facilities"/>
    <s v="Legal Fees"/>
    <s v="Default"/>
    <s v="Default"/>
    <s v="Default"/>
    <n v="333.4"/>
    <d v="2021-01-01T00:00:00"/>
    <x v="0"/>
    <s v="Cost Management"/>
    <s v="Journal Import 97369425:"/>
    <s v="Cost Management A 20230024 97369425"/>
    <s v="29-JAN-2021 Receiving GBP"/>
    <d v="2021-01-29T00:00:00"/>
    <s v="SSCREPMAN,"/>
    <n v="2652"/>
    <s v="Secamb - General Estates Matters - Unbilled Time - 6000"/>
    <x v="0"/>
    <n v="165078325"/>
    <d v="2019-12-09T00:00:00"/>
    <m/>
    <m/>
    <m/>
    <s v="LONDON-4"/>
    <m/>
    <m/>
    <m/>
    <m/>
    <s v="Planning and Business Development"/>
    <x v="1"/>
    <x v="2"/>
    <x v="1"/>
  </r>
  <r>
    <s v="RYD"/>
    <s v="E35930"/>
    <s v="7308"/>
    <s v="00000"/>
    <s v="00000"/>
    <s v="000000"/>
    <s v="Estates &amp; Facilities"/>
    <s v="Legal Fees"/>
    <s v="Default"/>
    <s v="Default"/>
    <s v="Default"/>
    <n v="341.74"/>
    <d v="2021-01-01T00:00:00"/>
    <x v="0"/>
    <s v="Cost Management"/>
    <s v="Journal Import 97369425:"/>
    <s v="Cost Management A 20230024 97369425"/>
    <s v="29-JAN-2021 Receiving GBP"/>
    <d v="2021-01-29T00:00:00"/>
    <s v="SSCREPMAN,"/>
    <n v="2653"/>
    <s v="Secamb - General Estates Matters - Blanket Order - April 2019 - March 2020 - Top up to cover outstanding invoices"/>
    <x v="0"/>
    <n v="165078325"/>
    <d v="2020-01-20T00:00:00"/>
    <m/>
    <m/>
    <m/>
    <s v="LONDON-4"/>
    <m/>
    <m/>
    <m/>
    <m/>
    <s v="Planning and Business Development"/>
    <x v="1"/>
    <x v="2"/>
    <x v="1"/>
  </r>
  <r>
    <s v="RYD"/>
    <s v="E35930"/>
    <s v="7308"/>
    <s v="00000"/>
    <s v="00000"/>
    <s v="000000"/>
    <s v="Estates &amp; Facilities"/>
    <s v="Legal Fees"/>
    <s v="Default"/>
    <s v="Default"/>
    <s v="Default"/>
    <n v="42"/>
    <d v="2021-01-01T00:00:00"/>
    <x v="0"/>
    <s v="Cost Management"/>
    <s v="Journal Import 97369425:"/>
    <s v="Cost Management A 20230024 97369425"/>
    <s v="29-JAN-2021 Receiving GBP"/>
    <d v="2021-01-29T00:00:00"/>
    <s v="SSCREPMAN,"/>
    <n v="2654"/>
    <s v="Secamb - General Estates Matters - Capsticks Invoice 403684 - 25/07/2018"/>
    <x v="0"/>
    <n v="165074838"/>
    <d v="2019-01-17T00:00:00"/>
    <m/>
    <m/>
    <m/>
    <s v="LONDON-4"/>
    <m/>
    <m/>
    <m/>
    <m/>
    <s v="Planning and Business Development"/>
    <x v="1"/>
    <x v="2"/>
    <x v="1"/>
  </r>
  <r>
    <s v="RYD"/>
    <s v="E35930"/>
    <s v="7308"/>
    <s v="00000"/>
    <s v="00000"/>
    <s v="000000"/>
    <s v="Estates &amp; Facilities"/>
    <s v="Legal Fees"/>
    <s v="Default"/>
    <s v="Default"/>
    <s v="Default"/>
    <n v="80"/>
    <d v="2021-01-01T00:00:00"/>
    <x v="0"/>
    <s v="Cost Management"/>
    <s v="Journal Import 97369425:"/>
    <s v="Cost Management A 20230024 97369425"/>
    <s v="29-JAN-2021 Receiving GBP"/>
    <d v="2021-01-29T00:00:00"/>
    <s v="SSCREPMAN,"/>
    <n v="2655"/>
    <s v="Secamb - General Estates Matters - Blanket Order - April 2019 - March 2020 - Top up to cover outstanding invoice 471083"/>
    <x v="0"/>
    <n v="165078325"/>
    <d v="2020-12-15T00:00:00"/>
    <m/>
    <m/>
    <m/>
    <s v="LONDON-4"/>
    <m/>
    <m/>
    <m/>
    <m/>
    <s v="Planning and Business Development"/>
    <x v="1"/>
    <x v="2"/>
    <x v="1"/>
  </r>
  <r>
    <s v="RYD"/>
    <s v="E35930"/>
    <s v="7308"/>
    <s v="00000"/>
    <s v="00000"/>
    <s v="000000"/>
    <s v="Estates &amp; Facilities"/>
    <s v="Legal Fees"/>
    <s v="Default"/>
    <s v="Default"/>
    <s v="Default"/>
    <n v="26"/>
    <d v="2021-01-01T00:00:00"/>
    <x v="0"/>
    <s v="Cost Management"/>
    <s v="Journal Import 97369425:"/>
    <s v="Cost Management A 20230024 97369425"/>
    <s v="29-JAN-2021 Receiving GBP"/>
    <d v="2021-01-29T00:00:00"/>
    <s v="SSCREPMAN,"/>
    <n v="2656"/>
    <s v="Secamb - General Estates Matters - Invoice 430675 (Invoice attached)"/>
    <x v="0"/>
    <n v="165078325"/>
    <d v="2019-06-25T00:00:00"/>
    <m/>
    <m/>
    <m/>
    <s v="LONDON-4"/>
    <m/>
    <m/>
    <m/>
    <m/>
    <s v="Planning and Business Development"/>
    <x v="1"/>
    <x v="2"/>
    <x v="1"/>
  </r>
  <r>
    <s v="RYD"/>
    <s v="E35930"/>
    <s v="7308"/>
    <s v="00000"/>
    <s v="00000"/>
    <s v="000000"/>
    <s v="Estates &amp; Facilities"/>
    <s v="Legal Fees"/>
    <s v="Default"/>
    <s v="Default"/>
    <s v="Default"/>
    <n v="42"/>
    <d v="2021-02-01T00:00:00"/>
    <x v="2"/>
    <s v="Spreadsheet"/>
    <s v="SBS RYD JAN-21 VAT ADJUSTMENT JOURNAL"/>
    <s v="Spreadsheet A 20489144 98455720"/>
    <s v="SBS RYD JAN-21 VAT ADJUSTMENT JOURNAL Adjustment GBP"/>
    <d v="2021-03-01T00:00:00"/>
    <s v="SSC BLATTI, FRANCESCO"/>
    <n v="664"/>
    <s v="CAPSTICKS SOLICITORS-403684-0-https://nww.einvoice-prod.sbs.nhs.uk:8179/invoicepdf/8d68df18-8825-5fc9-8ea0-0e81f14b9aa4"/>
    <x v="42"/>
    <m/>
    <d v="2021-03-01T00:00:00"/>
    <m/>
    <s v="CAPSTICKS SOLICITORS-403684-0-"/>
    <m/>
    <m/>
    <s v="https://nww.einvoice-prod.sbs.nhs.uk:8179/invoicepdf/8d68df18-8825-5fc9-8ea0-0e81f14b9aa4"/>
    <m/>
    <m/>
    <m/>
    <s v="Planning and Business Development"/>
    <x v="1"/>
    <x v="2"/>
    <x v="1"/>
  </r>
  <r>
    <s v="RYD"/>
    <s v="E35930"/>
    <s v="7308"/>
    <s v="00000"/>
    <s v="00000"/>
    <s v="000000"/>
    <s v="Estates &amp; Facilities"/>
    <s v="Legal Fees"/>
    <s v="Default"/>
    <s v="Default"/>
    <s v="Default"/>
    <n v="1696.65"/>
    <d v="2021-02-01T00:00:00"/>
    <x v="1"/>
    <s v="Payables"/>
    <s v="Journal Import 97900376:"/>
    <s v="Payables A 20361640 97900376"/>
    <s v="FEB-21 Purchase Invoices GBP"/>
    <d v="2021-02-12T00:00:00"/>
    <s v="SSCREPMAN,"/>
    <n v="37"/>
    <s v="Journal Import Created"/>
    <x v="0"/>
    <n v="487530"/>
    <d v="2021-01-25T00:00:00"/>
    <n v="165089943"/>
    <m/>
    <s v="PO Invoice"/>
    <m/>
    <s v="https://nww.einvoice-prod.sbs.nhs.uk:8179/invoicepdf/63ef82a8-f9ec-5474-affe-6df1064759d6"/>
    <n v="1"/>
    <n v="1697"/>
    <m/>
    <s v="Planning and Business Development"/>
    <x v="1"/>
    <x v="2"/>
    <x v="1"/>
  </r>
  <r>
    <s v="RYD"/>
    <s v="E35930"/>
    <s v="7308"/>
    <s v="00000"/>
    <s v="00000"/>
    <s v="000000"/>
    <s v="Estates &amp; Facilities"/>
    <s v="Legal Fees"/>
    <s v="Default"/>
    <s v="Default"/>
    <s v="Default"/>
    <n v="65"/>
    <d v="2021-02-01T00:00:00"/>
    <x v="1"/>
    <s v="Payables"/>
    <s v="Journal Import 98291548:"/>
    <s v="Payables A 20455885 98291548"/>
    <s v="FEB-21 Purchase Invoices GBP"/>
    <d v="2021-02-24T00:00:00"/>
    <s v="SSCREPMAN,"/>
    <n v="18"/>
    <s v="Journal Import Created"/>
    <x v="0"/>
    <n v="489739"/>
    <d v="2021-02-15T00:00:00"/>
    <n v="165090213"/>
    <m/>
    <s v="PO Invoice"/>
    <m/>
    <s v="https://nww.einvoice-prod.sbs.nhs.uk:8179/invoicepdf/be514c1a-da41-571b-bb58-3ddf24bb8375"/>
    <n v="1"/>
    <n v="65"/>
    <m/>
    <s v="Planning and Business Development"/>
    <x v="1"/>
    <x v="2"/>
    <x v="1"/>
  </r>
  <r>
    <s v="RYD"/>
    <s v="E35930"/>
    <s v="7308"/>
    <s v="00000"/>
    <s v="00000"/>
    <s v="000000"/>
    <s v="Estates &amp; Facilities"/>
    <s v="Legal Fees"/>
    <s v="Default"/>
    <s v="Default"/>
    <s v="Default"/>
    <n v="190"/>
    <d v="2021-02-01T00:00:00"/>
    <x v="1"/>
    <s v="Payables"/>
    <s v="Journal Import 98291548:"/>
    <s v="Payables A 20455885 98291548"/>
    <s v="FEB-21 Purchase Invoices GBP"/>
    <d v="2021-02-24T00:00:00"/>
    <s v="SSCREPMAN,"/>
    <n v="18"/>
    <s v="Journal Import Created"/>
    <x v="0"/>
    <n v="489746"/>
    <d v="2021-02-15T00:00:00"/>
    <n v="165090214"/>
    <m/>
    <s v="PO Invoice"/>
    <m/>
    <s v="https://nww.einvoice-prod.sbs.nhs.uk:8179/invoicepdf/b27202c9-bdad-520d-bc3b-8a370dcb4f3e"/>
    <n v="1"/>
    <n v="190"/>
    <m/>
    <s v="Planning and Business Development"/>
    <x v="1"/>
    <x v="2"/>
    <x v="1"/>
  </r>
  <r>
    <s v="RYD"/>
    <s v="E35930"/>
    <s v="7308"/>
    <s v="00000"/>
    <s v="00000"/>
    <s v="000000"/>
    <s v="Estates &amp; Facilities"/>
    <s v="Legal Fees"/>
    <s v="Default"/>
    <s v="Default"/>
    <s v="Default"/>
    <n v="-359.9"/>
    <d v="2021-02-01T00:00:00"/>
    <x v="0"/>
    <s v="Cost Management"/>
    <s v="Journal Import 97369425:"/>
    <s v="Cost Management A 20230024 97369425 2"/>
    <s v="01-FEB-2021 Receiving GBP"/>
    <d v="2021-01-29T00:00:00"/>
    <s v="SSCREPMAN,"/>
    <n v="2650"/>
    <s v="December Invoices - Capsticks General Legal Matters"/>
    <x v="0"/>
    <n v="165078325"/>
    <d v="2019-12-27T00:00:00"/>
    <m/>
    <m/>
    <m/>
    <s v="LONDON-4"/>
    <m/>
    <m/>
    <m/>
    <m/>
    <s v="Planning and Business Development"/>
    <x v="1"/>
    <x v="2"/>
    <x v="1"/>
  </r>
  <r>
    <s v="RYD"/>
    <s v="E35930"/>
    <s v="7308"/>
    <s v="00000"/>
    <s v="00000"/>
    <s v="000000"/>
    <s v="Estates &amp; Facilities"/>
    <s v="Legal Fees"/>
    <s v="Default"/>
    <s v="Default"/>
    <s v="Default"/>
    <n v="-123.6"/>
    <d v="2021-02-01T00:00:00"/>
    <x v="0"/>
    <s v="Cost Management"/>
    <s v="Journal Import 97369425:"/>
    <s v="Cost Management A 20230024 97369425 2"/>
    <s v="01-FEB-2021 Receiving GBP"/>
    <d v="2021-01-29T00:00:00"/>
    <s v="SSCREPMAN,"/>
    <n v="2651"/>
    <s v="Secamb - General Estates Matters - Blanket Order - April 2020 - Mar 2021 to replace old PO"/>
    <x v="0"/>
    <n v="165088326"/>
    <d v="2020-12-15T00:00:00"/>
    <m/>
    <m/>
    <m/>
    <s v="LONDON-4"/>
    <m/>
    <m/>
    <m/>
    <m/>
    <s v="Planning and Business Development"/>
    <x v="1"/>
    <x v="2"/>
    <x v="1"/>
  </r>
  <r>
    <s v="RYD"/>
    <s v="E35930"/>
    <s v="7308"/>
    <s v="00000"/>
    <s v="00000"/>
    <s v="000000"/>
    <s v="Estates &amp; Facilities"/>
    <s v="Legal Fees"/>
    <s v="Default"/>
    <s v="Default"/>
    <s v="Default"/>
    <n v="-333.4"/>
    <d v="2021-02-01T00:00:00"/>
    <x v="0"/>
    <s v="Cost Management"/>
    <s v="Journal Import 97369425:"/>
    <s v="Cost Management A 20230024 97369425 2"/>
    <s v="01-FEB-2021 Receiving GBP"/>
    <d v="2021-01-29T00:00:00"/>
    <s v="SSCREPMAN,"/>
    <n v="2652"/>
    <s v="Secamb - General Estates Matters - Unbilled Time - 6000"/>
    <x v="0"/>
    <n v="165078325"/>
    <d v="2019-12-09T00:00:00"/>
    <m/>
    <m/>
    <m/>
    <s v="LONDON-4"/>
    <m/>
    <m/>
    <m/>
    <m/>
    <s v="Planning and Business Development"/>
    <x v="1"/>
    <x v="2"/>
    <x v="1"/>
  </r>
  <r>
    <s v="RYD"/>
    <s v="E35930"/>
    <s v="7308"/>
    <s v="00000"/>
    <s v="00000"/>
    <s v="000000"/>
    <s v="Estates &amp; Facilities"/>
    <s v="Legal Fees"/>
    <s v="Default"/>
    <s v="Default"/>
    <s v="Default"/>
    <n v="-341.74"/>
    <d v="2021-02-01T00:00:00"/>
    <x v="0"/>
    <s v="Cost Management"/>
    <s v="Journal Import 97369425:"/>
    <s v="Cost Management A 20230024 97369425 2"/>
    <s v="01-FEB-2021 Receiving GBP"/>
    <d v="2021-01-29T00:00:00"/>
    <s v="SSCREPMAN,"/>
    <n v="2653"/>
    <s v="Secamb - General Estates Matters - Blanket Order - April 2019 - March 2020 - Top up to cover outstanding invoices"/>
    <x v="0"/>
    <n v="165078325"/>
    <d v="2020-01-20T00:00:00"/>
    <m/>
    <m/>
    <m/>
    <s v="LONDON-4"/>
    <m/>
    <m/>
    <m/>
    <m/>
    <s v="Planning and Business Development"/>
    <x v="1"/>
    <x v="2"/>
    <x v="1"/>
  </r>
  <r>
    <s v="RYD"/>
    <s v="E35930"/>
    <s v="7308"/>
    <s v="00000"/>
    <s v="00000"/>
    <s v="000000"/>
    <s v="Estates &amp; Facilities"/>
    <s v="Legal Fees"/>
    <s v="Default"/>
    <s v="Default"/>
    <s v="Default"/>
    <n v="-42"/>
    <d v="2021-02-01T00:00:00"/>
    <x v="0"/>
    <s v="Cost Management"/>
    <s v="Journal Import 97369425:"/>
    <s v="Cost Management A 20230024 97369425 2"/>
    <s v="01-FEB-2021 Receiving GBP"/>
    <d v="2021-01-29T00:00:00"/>
    <s v="SSCREPMAN,"/>
    <n v="2654"/>
    <s v="Secamb - General Estates Matters - Capsticks Invoice 403684 - 25/07/2018"/>
    <x v="0"/>
    <n v="165074838"/>
    <d v="2019-01-17T00:00:00"/>
    <m/>
    <m/>
    <m/>
    <s v="LONDON-4"/>
    <m/>
    <m/>
    <m/>
    <m/>
    <s v="Planning and Business Development"/>
    <x v="1"/>
    <x v="2"/>
    <x v="1"/>
  </r>
  <r>
    <s v="RYD"/>
    <s v="E35930"/>
    <s v="7308"/>
    <s v="00000"/>
    <s v="00000"/>
    <s v="000000"/>
    <s v="Estates &amp; Facilities"/>
    <s v="Legal Fees"/>
    <s v="Default"/>
    <s v="Default"/>
    <s v="Default"/>
    <n v="-80"/>
    <d v="2021-02-01T00:00:00"/>
    <x v="0"/>
    <s v="Cost Management"/>
    <s v="Journal Import 97369425:"/>
    <s v="Cost Management A 20230024 97369425 2"/>
    <s v="01-FEB-2021 Receiving GBP"/>
    <d v="2021-01-29T00:00:00"/>
    <s v="SSCREPMAN,"/>
    <n v="2655"/>
    <s v="Secamb - General Estates Matters - Blanket Order - April 2019 - March 2020 - Top up to cover outstanding invoice 471083"/>
    <x v="0"/>
    <n v="165078325"/>
    <d v="2020-12-15T00:00:00"/>
    <m/>
    <m/>
    <m/>
    <s v="LONDON-4"/>
    <m/>
    <m/>
    <m/>
    <m/>
    <s v="Planning and Business Development"/>
    <x v="1"/>
    <x v="2"/>
    <x v="1"/>
  </r>
  <r>
    <s v="RYD"/>
    <s v="E35930"/>
    <s v="7308"/>
    <s v="00000"/>
    <s v="00000"/>
    <s v="000000"/>
    <s v="Estates &amp; Facilities"/>
    <s v="Legal Fees"/>
    <s v="Default"/>
    <s v="Default"/>
    <s v="Default"/>
    <n v="-26"/>
    <d v="2021-02-01T00:00:00"/>
    <x v="0"/>
    <s v="Cost Management"/>
    <s v="Journal Import 97369425:"/>
    <s v="Cost Management A 20230024 97369425 2"/>
    <s v="01-FEB-2021 Receiving GBP"/>
    <d v="2021-01-29T00:00:00"/>
    <s v="SSCREPMAN,"/>
    <n v="2656"/>
    <s v="Secamb - General Estates Matters - Invoice 430675 (Invoice attached)"/>
    <x v="0"/>
    <n v="165078325"/>
    <d v="2019-06-25T00:00:00"/>
    <m/>
    <m/>
    <m/>
    <s v="LONDON-4"/>
    <m/>
    <m/>
    <m/>
    <m/>
    <s v="Planning and Business Development"/>
    <x v="1"/>
    <x v="2"/>
    <x v="1"/>
  </r>
  <r>
    <s v="RYD"/>
    <s v="E35930"/>
    <s v="7308"/>
    <s v="00000"/>
    <s v="00000"/>
    <s v="000000"/>
    <s v="Estates &amp; Facilities"/>
    <s v="Legal Fees"/>
    <s v="Default"/>
    <s v="Default"/>
    <s v="Default"/>
    <n v="26"/>
    <d v="2021-02-01T00:00:00"/>
    <x v="0"/>
    <s v="Cost Management"/>
    <s v="Journal Import 98377971:"/>
    <s v="Cost Management A 20469158 98377971"/>
    <s v="26-FEB-2021 Receiving GBP"/>
    <d v="2021-02-26T00:00:00"/>
    <s v="SSCREPMAN,"/>
    <n v="2638"/>
    <s v="Secamb - General Estates Matters - Invoice 430675 (Invoice attached)"/>
    <x v="0"/>
    <n v="165078325"/>
    <d v="2019-06-25T00:00:00"/>
    <m/>
    <m/>
    <m/>
    <s v="LONDON-4"/>
    <m/>
    <m/>
    <m/>
    <m/>
    <s v="Planning and Business Development"/>
    <x v="1"/>
    <x v="2"/>
    <x v="1"/>
  </r>
  <r>
    <s v="RYD"/>
    <s v="E35930"/>
    <s v="7308"/>
    <s v="00000"/>
    <s v="00000"/>
    <s v="000000"/>
    <s v="Estates &amp; Facilities"/>
    <s v="Legal Fees"/>
    <s v="Default"/>
    <s v="Default"/>
    <s v="Default"/>
    <n v="123.6"/>
    <d v="2021-02-01T00:00:00"/>
    <x v="0"/>
    <s v="Cost Management"/>
    <s v="Journal Import 98377971:"/>
    <s v="Cost Management A 20469158 98377971"/>
    <s v="26-FEB-2021 Receiving GBP"/>
    <d v="2021-02-26T00:00:00"/>
    <s v="SSCREPMAN,"/>
    <n v="2639"/>
    <s v="Secamb - General Estates Matters - Blanket Order - April 2020 - Mar 2021 to replace old PO"/>
    <x v="0"/>
    <n v="165088326"/>
    <d v="2020-12-15T00:00:00"/>
    <m/>
    <m/>
    <m/>
    <s v="LONDON-4"/>
    <m/>
    <m/>
    <m/>
    <m/>
    <s v="Planning and Business Development"/>
    <x v="1"/>
    <x v="2"/>
    <x v="1"/>
  </r>
  <r>
    <s v="RYD"/>
    <s v="E35930"/>
    <s v="7308"/>
    <s v="00000"/>
    <s v="00000"/>
    <s v="000000"/>
    <s v="Estates &amp; Facilities"/>
    <s v="Legal Fees"/>
    <s v="Default"/>
    <s v="Default"/>
    <s v="Default"/>
    <n v="333.4"/>
    <d v="2021-02-01T00:00:00"/>
    <x v="0"/>
    <s v="Cost Management"/>
    <s v="Journal Import 98377971:"/>
    <s v="Cost Management A 20469158 98377971"/>
    <s v="26-FEB-2021 Receiving GBP"/>
    <d v="2021-02-26T00:00:00"/>
    <s v="SSCREPMAN,"/>
    <n v="2640"/>
    <s v="Secamb - General Estates Matters - Unbilled Time - 6000"/>
    <x v="0"/>
    <n v="165078325"/>
    <d v="2019-12-09T00:00:00"/>
    <m/>
    <m/>
    <m/>
    <s v="LONDON-4"/>
    <m/>
    <m/>
    <m/>
    <m/>
    <s v="Planning and Business Development"/>
    <x v="1"/>
    <x v="2"/>
    <x v="1"/>
  </r>
  <r>
    <s v="RYD"/>
    <s v="E35930"/>
    <s v="7308"/>
    <s v="00000"/>
    <s v="00000"/>
    <s v="000000"/>
    <s v="Estates &amp; Facilities"/>
    <s v="Legal Fees"/>
    <s v="Default"/>
    <s v="Default"/>
    <s v="Default"/>
    <n v="359.9"/>
    <d v="2021-02-01T00:00:00"/>
    <x v="0"/>
    <s v="Cost Management"/>
    <s v="Journal Import 98377971:"/>
    <s v="Cost Management A 20469158 98377971"/>
    <s v="26-FEB-2021 Receiving GBP"/>
    <d v="2021-02-26T00:00:00"/>
    <s v="SSCREPMAN,"/>
    <n v="2641"/>
    <s v="December Invoices - Capsticks General Legal Matters"/>
    <x v="0"/>
    <n v="165078325"/>
    <d v="2019-12-27T00:00:00"/>
    <m/>
    <m/>
    <m/>
    <s v="LONDON-4"/>
    <m/>
    <m/>
    <m/>
    <m/>
    <s v="Planning and Business Development"/>
    <x v="1"/>
    <x v="2"/>
    <x v="1"/>
  </r>
  <r>
    <s v="RYD"/>
    <s v="E35930"/>
    <s v="7308"/>
    <s v="00000"/>
    <s v="00000"/>
    <s v="000000"/>
    <s v="Estates &amp; Facilities"/>
    <s v="Legal Fees"/>
    <s v="Default"/>
    <s v="Default"/>
    <s v="Default"/>
    <n v="341.74"/>
    <d v="2021-02-01T00:00:00"/>
    <x v="0"/>
    <s v="Cost Management"/>
    <s v="Journal Import 98377971:"/>
    <s v="Cost Management A 20469158 98377971"/>
    <s v="26-FEB-2021 Receiving GBP"/>
    <d v="2021-02-26T00:00:00"/>
    <s v="SSCREPMAN,"/>
    <n v="2642"/>
    <s v="Secamb - General Estates Matters - Blanket Order - April 2019 - March 2020 - Top up to cover outstanding invoices"/>
    <x v="0"/>
    <n v="165078325"/>
    <d v="2020-01-20T00:00:00"/>
    <m/>
    <m/>
    <m/>
    <s v="LONDON-4"/>
    <m/>
    <m/>
    <m/>
    <m/>
    <s v="Planning and Business Development"/>
    <x v="1"/>
    <x v="2"/>
    <x v="1"/>
  </r>
  <r>
    <s v="RYD"/>
    <s v="E35930"/>
    <s v="7308"/>
    <s v="00000"/>
    <s v="00000"/>
    <s v="000000"/>
    <s v="Estates &amp; Facilities"/>
    <s v="Legal Fees"/>
    <s v="Default"/>
    <s v="Default"/>
    <s v="Default"/>
    <n v="42"/>
    <d v="2021-02-01T00:00:00"/>
    <x v="0"/>
    <s v="Cost Management"/>
    <s v="Journal Import 98377971:"/>
    <s v="Cost Management A 20469158 98377971"/>
    <s v="26-FEB-2021 Receiving GBP"/>
    <d v="2021-02-26T00:00:00"/>
    <s v="SSCREPMAN,"/>
    <n v="2643"/>
    <s v="Secamb - General Estates Matters - Capsticks Invoice 403684 - 25/07/2018"/>
    <x v="0"/>
    <n v="165074838"/>
    <d v="2019-01-17T00:00:00"/>
    <m/>
    <m/>
    <m/>
    <s v="LONDON-4"/>
    <m/>
    <m/>
    <m/>
    <m/>
    <s v="Planning and Business Development"/>
    <x v="1"/>
    <x v="2"/>
    <x v="1"/>
  </r>
  <r>
    <s v="RYD"/>
    <s v="E35930"/>
    <s v="7308"/>
    <s v="00000"/>
    <s v="00000"/>
    <s v="000000"/>
    <s v="Estates &amp; Facilities"/>
    <s v="Legal Fees"/>
    <s v="Default"/>
    <s v="Default"/>
    <s v="Default"/>
    <n v="80"/>
    <d v="2021-02-01T00:00:00"/>
    <x v="0"/>
    <s v="Cost Management"/>
    <s v="Journal Import 98377971:"/>
    <s v="Cost Management A 20469158 98377971"/>
    <s v="26-FEB-2021 Receiving GBP"/>
    <d v="2021-02-26T00:00:00"/>
    <s v="SSCREPMAN,"/>
    <n v="2644"/>
    <s v="Secamb - General Estates Matters - Blanket Order - April 2019 - March 2020 - Top up to cover outstanding invoice 471083"/>
    <x v="0"/>
    <n v="165078325"/>
    <d v="2020-12-15T00:00:00"/>
    <m/>
    <m/>
    <m/>
    <s v="LONDON-4"/>
    <m/>
    <m/>
    <m/>
    <m/>
    <s v="Planning and Business Development"/>
    <x v="1"/>
    <x v="2"/>
    <x v="1"/>
  </r>
  <r>
    <s v="RYD"/>
    <s v="E35930"/>
    <s v="7308"/>
    <s v="00000"/>
    <s v="00000"/>
    <s v="000000"/>
    <s v="Estates &amp; Facilities"/>
    <s v="Legal Fees"/>
    <s v="Default"/>
    <s v="Default"/>
    <s v="Default"/>
    <n v="1650"/>
    <d v="2021-03-01T00:00:00"/>
    <x v="1"/>
    <s v="Payables"/>
    <s v="Journal Import 98757322:"/>
    <s v="Payables A 20558555 98757322"/>
    <s v="MAR-21 Purchase Invoices GBP"/>
    <d v="2021-03-09T00:00:00"/>
    <s v="SSCREPMAN,"/>
    <n v="9"/>
    <s v="Journal Import Created"/>
    <x v="0"/>
    <n v="489735"/>
    <d v="2021-02-15T00:00:00"/>
    <n v="165078325"/>
    <m/>
    <s v="PO Invoice"/>
    <m/>
    <s v="https://nww.einvoice-prod.sbs.nhs.uk:8179/invoicepdf/51fcd573-ae33-52c7-9c50-453134634188"/>
    <n v="1"/>
    <n v="825"/>
    <m/>
    <s v="Planning and Business Development"/>
    <x v="1"/>
    <x v="2"/>
    <x v="1"/>
  </r>
  <r>
    <s v="RYD"/>
    <s v="E35930"/>
    <s v="7308"/>
    <s v="00000"/>
    <s v="00000"/>
    <s v="000000"/>
    <s v="Estates &amp; Facilities"/>
    <s v="Legal Fees"/>
    <s v="Default"/>
    <s v="Default"/>
    <s v="Default"/>
    <n v="-825"/>
    <d v="2021-03-01T00:00:00"/>
    <x v="1"/>
    <s v="Payables"/>
    <s v="Journal Import 98757322:"/>
    <s v="Payables A 20558555 98757322"/>
    <s v="MAR-21 Purchase Invoices GBP"/>
    <d v="2021-03-09T00:00:00"/>
    <s v="SSCREPMAN,"/>
    <n v="10"/>
    <s v="Journal Import Created"/>
    <x v="0"/>
    <n v="489735"/>
    <d v="2021-02-15T00:00:00"/>
    <n v="165078325"/>
    <m/>
    <s v="PO Invoice"/>
    <m/>
    <s v="https://nww.einvoice-prod.sbs.nhs.uk:8179/invoicepdf/51fcd573-ae33-52c7-9c50-453134634188"/>
    <n v="1"/>
    <n v="-825"/>
    <m/>
    <s v="Planning and Business Development"/>
    <x v="1"/>
    <x v="2"/>
    <x v="1"/>
  </r>
  <r>
    <s v="RYD"/>
    <s v="E35930"/>
    <s v="7308"/>
    <s v="00000"/>
    <s v="00000"/>
    <s v="000000"/>
    <s v="Estates &amp; Facilities"/>
    <s v="Legal Fees"/>
    <s v="Default"/>
    <s v="Default"/>
    <s v="Default"/>
    <n v="846.2"/>
    <d v="2021-03-01T00:00:00"/>
    <x v="1"/>
    <s v="Payables"/>
    <s v="Journal Import 98832092:"/>
    <s v="Payables A 20563868 98832092"/>
    <s v="MAR-21 Purchase Invoices GBP"/>
    <d v="2021-03-10T00:00:00"/>
    <s v="SSCREPMAN,"/>
    <n v="21"/>
    <s v="Journal Import Created"/>
    <x v="0"/>
    <n v="490211"/>
    <d v="2021-02-16T00:00:00"/>
    <n v="165089943"/>
    <m/>
    <s v="PO Invoice"/>
    <m/>
    <s v="https://nww.einvoice-prod.sbs.nhs.uk:8179/invoicepdf/40dfb085-4eea-53fa-bd8e-a023c674c010"/>
    <n v="1"/>
    <n v="423"/>
    <m/>
    <s v="Planning and Business Development"/>
    <x v="1"/>
    <x v="2"/>
    <x v="1"/>
  </r>
  <r>
    <s v="RYD"/>
    <s v="E35930"/>
    <s v="7308"/>
    <s v="00000"/>
    <s v="00000"/>
    <s v="000000"/>
    <s v="Estates &amp; Facilities"/>
    <s v="Legal Fees"/>
    <s v="Default"/>
    <s v="Default"/>
    <s v="Default"/>
    <n v="-423.1"/>
    <d v="2021-03-01T00:00:00"/>
    <x v="1"/>
    <s v="Payables"/>
    <s v="Journal Import 98832092:"/>
    <s v="Payables A 20563868 98832092"/>
    <s v="MAR-21 Purchase Invoices GBP"/>
    <d v="2021-03-10T00:00:00"/>
    <s v="SSCREPMAN,"/>
    <n v="22"/>
    <s v="Journal Import Created"/>
    <x v="0"/>
    <n v="490211"/>
    <d v="2021-02-16T00:00:00"/>
    <n v="165089943"/>
    <m/>
    <s v="PO Invoice"/>
    <m/>
    <s v="https://nww.einvoice-prod.sbs.nhs.uk:8179/invoicepdf/40dfb085-4eea-53fa-bd8e-a023c674c010"/>
    <n v="1"/>
    <n v="-423"/>
    <m/>
    <s v="Planning and Business Development"/>
    <x v="1"/>
    <x v="2"/>
    <x v="1"/>
  </r>
  <r>
    <s v="RYD"/>
    <s v="E35930"/>
    <s v="7308"/>
    <s v="00000"/>
    <s v="00000"/>
    <s v="000000"/>
    <s v="Estates &amp; Facilities"/>
    <s v="Legal Fees"/>
    <s v="Default"/>
    <s v="Default"/>
    <s v="Default"/>
    <n v="170"/>
    <d v="2021-03-01T00:00:00"/>
    <x v="1"/>
    <s v="Payables"/>
    <s v="Journal Import 99055522:"/>
    <s v="Payables A 20604590 99055522"/>
    <s v="MAR-21 Purchase Invoices GBP"/>
    <d v="2021-03-16T00:00:00"/>
    <s v="SSCREPMAN,"/>
    <n v="10"/>
    <s v="Journal Import Created"/>
    <x v="0"/>
    <n v="492832"/>
    <d v="2021-03-16T00:00:00"/>
    <n v="165090765"/>
    <m/>
    <s v="PO Invoice"/>
    <m/>
    <s v="https://nww.einvoice-prod.sbs.nhs.uk:8179/invoicepdf/3fc7186e-1e37-5dfc-a725-e6af39d2f4a8"/>
    <n v="1"/>
    <n v="170"/>
    <m/>
    <s v="Planning and Business Development"/>
    <x v="1"/>
    <x v="2"/>
    <x v="1"/>
  </r>
  <r>
    <s v="RYD"/>
    <s v="E35930"/>
    <s v="7308"/>
    <s v="00000"/>
    <s v="00000"/>
    <s v="000000"/>
    <s v="Estates &amp; Facilities"/>
    <s v="Legal Fees"/>
    <s v="Default"/>
    <s v="Default"/>
    <s v="Default"/>
    <n v="110"/>
    <d v="2021-03-01T00:00:00"/>
    <x v="1"/>
    <s v="Payables"/>
    <s v="Journal Import 99055522:"/>
    <s v="Payables A 20604590 99055522"/>
    <s v="MAR-21 Purchase Invoices GBP"/>
    <d v="2021-03-16T00:00:00"/>
    <s v="SSCREPMAN,"/>
    <n v="10"/>
    <s v="Journal Import Created"/>
    <x v="0"/>
    <n v="498290"/>
    <d v="2021-03-16T00:00:00"/>
    <n v="165090764"/>
    <m/>
    <s v="PO Invoice"/>
    <m/>
    <s v="https://nww.einvoice-prod.sbs.nhs.uk:8179/invoicepdf/8c20564c-86fb-5a3d-89e7-f2efe5a35412"/>
    <n v="1"/>
    <n v="110"/>
    <m/>
    <s v="Planning and Business Development"/>
    <x v="1"/>
    <x v="2"/>
    <x v="1"/>
  </r>
  <r>
    <s v="RYD"/>
    <s v="E35930"/>
    <s v="7308"/>
    <s v="00000"/>
    <s v="00000"/>
    <s v="000000"/>
    <s v="Estates &amp; Facilities"/>
    <s v="Legal Fees"/>
    <s v="Default"/>
    <s v="Default"/>
    <s v="Default"/>
    <n v="260"/>
    <d v="2021-03-01T00:00:00"/>
    <x v="1"/>
    <s v="Payables"/>
    <s v="Journal Import 99093712:"/>
    <s v="Payables A 20611852 99093712"/>
    <s v="MAR-21 Purchase Invoices GBP"/>
    <d v="2021-03-17T00:00:00"/>
    <s v="SSCREPMAN,"/>
    <n v="48"/>
    <s v="Journal Import Created"/>
    <x v="0"/>
    <n v="492824"/>
    <d v="2021-03-16T00:00:00"/>
    <n v="165082454"/>
    <m/>
    <s v="PO Invoice"/>
    <m/>
    <s v="https://nww.einvoice-prod.sbs.nhs.uk:8179/invoicepdf/6ca40b8f-80e0-5cb4-8b20-a6a0c9413359"/>
    <n v="1"/>
    <n v="130"/>
    <m/>
    <s v="Planning and Business Development"/>
    <x v="1"/>
    <x v="2"/>
    <x v="1"/>
  </r>
  <r>
    <s v="RYD"/>
    <s v="E35930"/>
    <s v="7308"/>
    <s v="00000"/>
    <s v="00000"/>
    <s v="000000"/>
    <s v="Estates &amp; Facilities"/>
    <s v="Legal Fees"/>
    <s v="Default"/>
    <s v="Default"/>
    <s v="Default"/>
    <n v="1530"/>
    <d v="2021-03-01T00:00:00"/>
    <x v="1"/>
    <s v="Payables"/>
    <s v="Journal Import 99093712:"/>
    <s v="Payables A 20611852 99093712"/>
    <s v="MAR-21 Purchase Invoices GBP"/>
    <d v="2021-03-17T00:00:00"/>
    <s v="SSCREPMAN,"/>
    <n v="48"/>
    <s v="Journal Import Created"/>
    <x v="0"/>
    <n v="492825"/>
    <d v="2021-03-16T00:00:00"/>
    <n v="165078325"/>
    <m/>
    <s v="PO Invoice"/>
    <m/>
    <s v="https://nww.einvoice-prod.sbs.nhs.uk:8179/invoicepdf/3bf3055a-3d46-5b7a-b709-bf448ac676b0"/>
    <n v="1"/>
    <n v="765"/>
    <m/>
    <s v="Planning and Business Development"/>
    <x v="1"/>
    <x v="2"/>
    <x v="1"/>
  </r>
  <r>
    <s v="RYD"/>
    <s v="E35930"/>
    <s v="7308"/>
    <s v="00000"/>
    <s v="00000"/>
    <s v="000000"/>
    <s v="Estates &amp; Facilities"/>
    <s v="Legal Fees"/>
    <s v="Default"/>
    <s v="Default"/>
    <s v="Default"/>
    <n v="360"/>
    <d v="2021-03-01T00:00:00"/>
    <x v="1"/>
    <s v="Payables"/>
    <s v="Journal Import 99093712:"/>
    <s v="Payables A 20611852 99093712"/>
    <s v="MAR-21 Purchase Invoices GBP"/>
    <d v="2021-03-17T00:00:00"/>
    <s v="SSCREPMAN,"/>
    <n v="48"/>
    <s v="Journal Import Created"/>
    <x v="0"/>
    <n v="492826"/>
    <d v="2021-03-16T00:00:00"/>
    <n v="165078325"/>
    <m/>
    <s v="PO Invoice"/>
    <m/>
    <s v="https://nww.einvoice-prod.sbs.nhs.uk:8179/invoicepdf/62d6b253-0a42-56f0-a782-4ed565731be9"/>
    <n v="1"/>
    <n v="180"/>
    <m/>
    <s v="Planning and Business Development"/>
    <x v="1"/>
    <x v="2"/>
    <x v="1"/>
  </r>
  <r>
    <s v="RYD"/>
    <s v="E35930"/>
    <s v="7308"/>
    <s v="00000"/>
    <s v="00000"/>
    <s v="000000"/>
    <s v="Estates &amp; Facilities"/>
    <s v="Legal Fees"/>
    <s v="Default"/>
    <s v="Default"/>
    <s v="Default"/>
    <n v="-130"/>
    <d v="2021-03-01T00:00:00"/>
    <x v="1"/>
    <s v="Payables"/>
    <s v="Journal Import 99093712:"/>
    <s v="Payables A 20611852 99093712"/>
    <s v="MAR-21 Purchase Invoices GBP"/>
    <d v="2021-03-17T00:00:00"/>
    <s v="SSCREPMAN,"/>
    <n v="49"/>
    <s v="Journal Import Created"/>
    <x v="0"/>
    <n v="492824"/>
    <d v="2021-03-16T00:00:00"/>
    <n v="165082454"/>
    <m/>
    <s v="PO Invoice"/>
    <m/>
    <s v="https://nww.einvoice-prod.sbs.nhs.uk:8179/invoicepdf/6ca40b8f-80e0-5cb4-8b20-a6a0c9413359"/>
    <n v="1"/>
    <n v="-130"/>
    <m/>
    <s v="Planning and Business Development"/>
    <x v="1"/>
    <x v="2"/>
    <x v="1"/>
  </r>
  <r>
    <s v="RYD"/>
    <s v="E35930"/>
    <s v="7308"/>
    <s v="00000"/>
    <s v="00000"/>
    <s v="000000"/>
    <s v="Estates &amp; Facilities"/>
    <s v="Legal Fees"/>
    <s v="Default"/>
    <s v="Default"/>
    <s v="Default"/>
    <n v="-765"/>
    <d v="2021-03-01T00:00:00"/>
    <x v="1"/>
    <s v="Payables"/>
    <s v="Journal Import 99093712:"/>
    <s v="Payables A 20611852 99093712"/>
    <s v="MAR-21 Purchase Invoices GBP"/>
    <d v="2021-03-17T00:00:00"/>
    <s v="SSCREPMAN,"/>
    <n v="49"/>
    <s v="Journal Import Created"/>
    <x v="0"/>
    <n v="492825"/>
    <d v="2021-03-16T00:00:00"/>
    <n v="165078325"/>
    <m/>
    <s v="PO Invoice"/>
    <m/>
    <s v="https://nww.einvoice-prod.sbs.nhs.uk:8179/invoicepdf/3bf3055a-3d46-5b7a-b709-bf448ac676b0"/>
    <n v="1"/>
    <n v="-765"/>
    <m/>
    <s v="Planning and Business Development"/>
    <x v="1"/>
    <x v="2"/>
    <x v="1"/>
  </r>
  <r>
    <s v="RYD"/>
    <s v="E35930"/>
    <s v="7308"/>
    <s v="00000"/>
    <s v="00000"/>
    <s v="000000"/>
    <s v="Estates &amp; Facilities"/>
    <s v="Legal Fees"/>
    <s v="Default"/>
    <s v="Default"/>
    <s v="Default"/>
    <n v="-180"/>
    <d v="2021-03-01T00:00:00"/>
    <x v="1"/>
    <s v="Payables"/>
    <s v="Journal Import 99093712:"/>
    <s v="Payables A 20611852 99093712"/>
    <s v="MAR-21 Purchase Invoices GBP"/>
    <d v="2021-03-17T00:00:00"/>
    <s v="SSCREPMAN,"/>
    <n v="49"/>
    <s v="Journal Import Created"/>
    <x v="0"/>
    <n v="492826"/>
    <d v="2021-03-16T00:00:00"/>
    <n v="165078325"/>
    <m/>
    <s v="PO Invoice"/>
    <m/>
    <s v="https://nww.einvoice-prod.sbs.nhs.uk:8179/invoicepdf/62d6b253-0a42-56f0-a782-4ed565731be9"/>
    <n v="1"/>
    <n v="-180"/>
    <m/>
    <s v="Planning and Business Development"/>
    <x v="1"/>
    <x v="2"/>
    <x v="1"/>
  </r>
  <r>
    <s v="RYD"/>
    <s v="E35930"/>
    <s v="7308"/>
    <s v="00000"/>
    <s v="00000"/>
    <s v="000000"/>
    <s v="Estates &amp; Facilities"/>
    <s v="Legal Fees"/>
    <s v="Default"/>
    <s v="Default"/>
    <s v="Default"/>
    <n v="50"/>
    <d v="2021-03-01T00:00:00"/>
    <x v="1"/>
    <s v="Payables"/>
    <s v="Journal Import 99098306:"/>
    <s v="Payables A 20611967 99098306"/>
    <s v="MAR-21 Purchase Invoices GBP"/>
    <d v="2021-03-17T00:00:00"/>
    <s v="SSCREPMAN,"/>
    <n v="13"/>
    <s v="Journal Import Created"/>
    <x v="0"/>
    <n v="492828"/>
    <d v="2021-03-16T00:00:00"/>
    <n v="165090763"/>
    <m/>
    <s v="PO Invoice"/>
    <m/>
    <s v="https://nww.einvoice-prod.sbs.nhs.uk:8179/invoicepdf/079fb0ea-586b-564a-99d1-b948e107621d"/>
    <n v="1"/>
    <n v="50"/>
    <m/>
    <s v="Planning and Business Development"/>
    <x v="1"/>
    <x v="2"/>
    <x v="1"/>
  </r>
  <r>
    <s v="RYD"/>
    <s v="E35930"/>
    <s v="7308"/>
    <s v="00000"/>
    <s v="00000"/>
    <s v="000000"/>
    <s v="Estates &amp; Facilities"/>
    <s v="Legal Fees"/>
    <s v="Default"/>
    <s v="Default"/>
    <s v="Default"/>
    <n v="-26"/>
    <d v="2021-03-01T00:00:00"/>
    <x v="0"/>
    <s v="Cost Management"/>
    <s v="Journal Import 98377971:"/>
    <s v="Cost Management A 20469158 98377971 2"/>
    <s v="01-MAR-2021 Receiving GBP"/>
    <d v="2021-02-26T00:00:00"/>
    <s v="SSCREPMAN,"/>
    <n v="2638"/>
    <s v="Secamb - General Estates Matters - Invoice 430675 (Invoice attached)"/>
    <x v="0"/>
    <n v="165078325"/>
    <d v="2019-06-25T00:00:00"/>
    <m/>
    <m/>
    <m/>
    <s v="LONDON-4"/>
    <m/>
    <m/>
    <m/>
    <m/>
    <s v="Planning and Business Development"/>
    <x v="1"/>
    <x v="2"/>
    <x v="1"/>
  </r>
  <r>
    <s v="RYD"/>
    <s v="E35930"/>
    <s v="7308"/>
    <s v="00000"/>
    <s v="00000"/>
    <s v="000000"/>
    <s v="Estates &amp; Facilities"/>
    <s v="Legal Fees"/>
    <s v="Default"/>
    <s v="Default"/>
    <s v="Default"/>
    <n v="-123.6"/>
    <d v="2021-03-01T00:00:00"/>
    <x v="0"/>
    <s v="Cost Management"/>
    <s v="Journal Import 98377971:"/>
    <s v="Cost Management A 20469158 98377971 2"/>
    <s v="01-MAR-2021 Receiving GBP"/>
    <d v="2021-02-26T00:00:00"/>
    <s v="SSCREPMAN,"/>
    <n v="2639"/>
    <s v="Secamb - General Estates Matters - Blanket Order - April 2020 - Mar 2021 to replace old PO"/>
    <x v="0"/>
    <n v="165088326"/>
    <d v="2020-12-15T00:00:00"/>
    <m/>
    <m/>
    <m/>
    <s v="LONDON-4"/>
    <m/>
    <m/>
    <m/>
    <m/>
    <s v="Planning and Business Development"/>
    <x v="1"/>
    <x v="2"/>
    <x v="1"/>
  </r>
  <r>
    <s v="RYD"/>
    <s v="E35930"/>
    <s v="7308"/>
    <s v="00000"/>
    <s v="00000"/>
    <s v="000000"/>
    <s v="Estates &amp; Facilities"/>
    <s v="Legal Fees"/>
    <s v="Default"/>
    <s v="Default"/>
    <s v="Default"/>
    <n v="-333.4"/>
    <d v="2021-03-01T00:00:00"/>
    <x v="0"/>
    <s v="Cost Management"/>
    <s v="Journal Import 98377971:"/>
    <s v="Cost Management A 20469158 98377971 2"/>
    <s v="01-MAR-2021 Receiving GBP"/>
    <d v="2021-02-26T00:00:00"/>
    <s v="SSCREPMAN,"/>
    <n v="2640"/>
    <s v="Secamb - General Estates Matters - Unbilled Time - 6000"/>
    <x v="0"/>
    <n v="165078325"/>
    <d v="2019-12-09T00:00:00"/>
    <m/>
    <m/>
    <m/>
    <s v="LONDON-4"/>
    <m/>
    <m/>
    <m/>
    <m/>
    <s v="Planning and Business Development"/>
    <x v="1"/>
    <x v="2"/>
    <x v="1"/>
  </r>
  <r>
    <s v="RYD"/>
    <s v="E35930"/>
    <s v="7308"/>
    <s v="00000"/>
    <s v="00000"/>
    <s v="000000"/>
    <s v="Estates &amp; Facilities"/>
    <s v="Legal Fees"/>
    <s v="Default"/>
    <s v="Default"/>
    <s v="Default"/>
    <n v="-359.9"/>
    <d v="2021-03-01T00:00:00"/>
    <x v="0"/>
    <s v="Cost Management"/>
    <s v="Journal Import 98377971:"/>
    <s v="Cost Management A 20469158 98377971 2"/>
    <s v="01-MAR-2021 Receiving GBP"/>
    <d v="2021-02-26T00:00:00"/>
    <s v="SSCREPMAN,"/>
    <n v="2641"/>
    <s v="December Invoices - Capsticks General Legal Matters"/>
    <x v="0"/>
    <n v="165078325"/>
    <d v="2019-12-27T00:00:00"/>
    <m/>
    <m/>
    <m/>
    <s v="LONDON-4"/>
    <m/>
    <m/>
    <m/>
    <m/>
    <s v="Planning and Business Development"/>
    <x v="1"/>
    <x v="2"/>
    <x v="1"/>
  </r>
  <r>
    <s v="RYD"/>
    <s v="E35930"/>
    <s v="7308"/>
    <s v="00000"/>
    <s v="00000"/>
    <s v="000000"/>
    <s v="Estates &amp; Facilities"/>
    <s v="Legal Fees"/>
    <s v="Default"/>
    <s v="Default"/>
    <s v="Default"/>
    <n v="-341.74"/>
    <d v="2021-03-01T00:00:00"/>
    <x v="0"/>
    <s v="Cost Management"/>
    <s v="Journal Import 98377971:"/>
    <s v="Cost Management A 20469158 98377971 2"/>
    <s v="01-MAR-2021 Receiving GBP"/>
    <d v="2021-02-26T00:00:00"/>
    <s v="SSCREPMAN,"/>
    <n v="2642"/>
    <s v="Secamb - General Estates Matters - Blanket Order - April 2019 - March 2020 - Top up to cover outstanding invoices"/>
    <x v="0"/>
    <n v="165078325"/>
    <d v="2020-01-20T00:00:00"/>
    <m/>
    <m/>
    <m/>
    <s v="LONDON-4"/>
    <m/>
    <m/>
    <m/>
    <m/>
    <s v="Planning and Business Development"/>
    <x v="1"/>
    <x v="2"/>
    <x v="1"/>
  </r>
  <r>
    <s v="RYD"/>
    <s v="E35930"/>
    <s v="7308"/>
    <s v="00000"/>
    <s v="00000"/>
    <s v="000000"/>
    <s v="Estates &amp; Facilities"/>
    <s v="Legal Fees"/>
    <s v="Default"/>
    <s v="Default"/>
    <s v="Default"/>
    <n v="-42"/>
    <d v="2021-03-01T00:00:00"/>
    <x v="0"/>
    <s v="Cost Management"/>
    <s v="Journal Import 98377971:"/>
    <s v="Cost Management A 20469158 98377971 2"/>
    <s v="01-MAR-2021 Receiving GBP"/>
    <d v="2021-02-26T00:00:00"/>
    <s v="SSCREPMAN,"/>
    <n v="2643"/>
    <s v="Secamb - General Estates Matters - Capsticks Invoice 403684 - 25/07/2018"/>
    <x v="0"/>
    <n v="165074838"/>
    <d v="2019-01-17T00:00:00"/>
    <m/>
    <m/>
    <m/>
    <s v="LONDON-4"/>
    <m/>
    <m/>
    <m/>
    <m/>
    <s v="Planning and Business Development"/>
    <x v="1"/>
    <x v="2"/>
    <x v="1"/>
  </r>
  <r>
    <s v="RYD"/>
    <s v="E35930"/>
    <s v="7308"/>
    <s v="00000"/>
    <s v="00000"/>
    <s v="000000"/>
    <s v="Estates &amp; Facilities"/>
    <s v="Legal Fees"/>
    <s v="Default"/>
    <s v="Default"/>
    <s v="Default"/>
    <n v="-80"/>
    <d v="2021-03-01T00:00:00"/>
    <x v="0"/>
    <s v="Cost Management"/>
    <s v="Journal Import 98377971:"/>
    <s v="Cost Management A 20469158 98377971 2"/>
    <s v="01-MAR-2021 Receiving GBP"/>
    <d v="2021-02-26T00:00:00"/>
    <s v="SSCREPMAN,"/>
    <n v="2644"/>
    <s v="Secamb - General Estates Matters - Blanket Order - April 2019 - March 2020 - Top up to cover outstanding invoice 471083"/>
    <x v="0"/>
    <n v="165078325"/>
    <d v="2020-12-15T00:00:00"/>
    <m/>
    <m/>
    <m/>
    <s v="LONDON-4"/>
    <m/>
    <m/>
    <m/>
    <m/>
    <s v="Planning and Business Development"/>
    <x v="1"/>
    <x v="2"/>
    <x v="1"/>
  </r>
  <r>
    <s v="RYD"/>
    <s v="E35930"/>
    <s v="7308"/>
    <s v="00000"/>
    <s v="00000"/>
    <s v="000000"/>
    <s v="Estates &amp; Facilities"/>
    <s v="Legal Fees"/>
    <s v="Default"/>
    <s v="Default"/>
    <s v="Default"/>
    <n v="-1653"/>
    <d v="2021-04-01T00:00:00"/>
    <x v="1"/>
    <s v="Payables"/>
    <s v="Journal Import 99900087:"/>
    <s v="Payables A 20746025 99900087"/>
    <s v="APR-21 Purchase Invoices GBP"/>
    <d v="2021-04-08T00:00:00"/>
    <s v="SSCREPMAN,"/>
    <n v="50"/>
    <s v="Journal Import Created"/>
    <x v="0"/>
    <s v="444507C"/>
    <d v="2019-12-17T00:00:00"/>
    <n v="165077832"/>
    <s v="PO IS 165028647"/>
    <s v="PO Invoice"/>
    <m/>
    <s v="https://nww.einvoice-prod.sbs.nhs.uk:8179/invoicepdf/22fe29a8-d357-5493-a4e8-6dfee7af0e76"/>
    <n v="1"/>
    <m/>
    <m/>
    <s v="Planning and Business Development"/>
    <x v="1"/>
    <x v="3"/>
    <x v="1"/>
  </r>
  <r>
    <s v="RYD"/>
    <s v="E35930"/>
    <s v="7308"/>
    <s v="00000"/>
    <s v="00000"/>
    <s v="000000"/>
    <s v="Estates &amp; Facilities"/>
    <s v="Legal Fees"/>
    <s v="Default"/>
    <s v="Default"/>
    <s v="Default"/>
    <n v="1653"/>
    <d v="2021-04-01T00:00:00"/>
    <x v="0"/>
    <s v="Cost Management"/>
    <s v="Journal Import 100766410:"/>
    <s v="Cost Management A 20880343 100766410"/>
    <s v="30-APR-2021 Receiving GBP"/>
    <d v="2021-04-30T00:00:00"/>
    <s v="SSCREPMAN,"/>
    <n v="2655"/>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1446"/>
    <d v="2021-05-01T00:00:00"/>
    <x v="2"/>
    <s v="Spreadsheet"/>
    <s v="Capital M02 Adjustments"/>
    <s v="Spreadsheet A 21040713 101810662"/>
    <s v="RYD FIN RSM 2122 02 001 Adjustment GBP Adjustment GBP"/>
    <d v="2021-05-28T00:00:00"/>
    <s v="RYD MURPHY, RACHEL"/>
    <n v="46"/>
    <s v="Capsticks - https://nww.einvoice-prod.sbs.nhs.uk:8179/invoicepdf/3375d3bc-8212-5f15-8027-3ee4027fd77d"/>
    <x v="43"/>
    <m/>
    <d v="2021-05-28T00:00:00"/>
    <m/>
    <s v="Capsticks -"/>
    <m/>
    <m/>
    <s v="https://nww.einvoice-prod.sbs.nhs.uk:8179/invoicepdf/3375d3bc-8212-5f15-8027-3ee4027fd77d"/>
    <m/>
    <m/>
    <m/>
    <s v="Planning and Business Development"/>
    <x v="1"/>
    <x v="3"/>
    <x v="1"/>
  </r>
  <r>
    <s v="RYD"/>
    <s v="E35930"/>
    <s v="7308"/>
    <s v="00000"/>
    <s v="00000"/>
    <s v="000000"/>
    <s v="Estates &amp; Facilities"/>
    <s v="Legal Fees"/>
    <s v="Default"/>
    <s v="Default"/>
    <s v="Default"/>
    <n v="162"/>
    <d v="2021-05-01T00:00:00"/>
    <x v="1"/>
    <s v="Payables"/>
    <s v="Journal Import 100986372:"/>
    <s v="Payables A 20921537 100986372"/>
    <s v="MAY-21 Purchase Invoices GBP"/>
    <d v="2021-05-06T00:00:00"/>
    <s v="SSCREPMAN,"/>
    <n v="14"/>
    <s v="Journal Import Created"/>
    <x v="0"/>
    <n v="497490"/>
    <d v="2021-04-26T00:00:00"/>
    <n v="165091758"/>
    <m/>
    <s v="PO Invoice"/>
    <m/>
    <s v="https://nww.einvoice-prod.sbs.nhs.uk:8179/invoicepdf/0c9daeee-80de-5232-8ba3-33d7c32660ee"/>
    <n v="1"/>
    <n v="162"/>
    <m/>
    <s v="Planning and Business Development"/>
    <x v="1"/>
    <x v="3"/>
    <x v="1"/>
  </r>
  <r>
    <s v="RYD"/>
    <s v="E35930"/>
    <s v="7308"/>
    <s v="00000"/>
    <s v="00000"/>
    <s v="000000"/>
    <s v="Estates &amp; Facilities"/>
    <s v="Legal Fees"/>
    <s v="Default"/>
    <s v="Default"/>
    <s v="Default"/>
    <n v="45"/>
    <d v="2021-05-01T00:00:00"/>
    <x v="1"/>
    <s v="Payables"/>
    <s v="Journal Import 101028844:"/>
    <s v="Payables A 20928878 101028844"/>
    <s v="MAY-21 Purchase Invoices GBP"/>
    <d v="2021-05-07T00:00:00"/>
    <s v="SSCREPMAN,"/>
    <n v="22"/>
    <s v="Journal Import Created"/>
    <x v="0"/>
    <s v="418070V2"/>
    <d v="2019-01-21T00:00:00"/>
    <n v="165074834"/>
    <m/>
    <s v="PO Invoice"/>
    <m/>
    <s v="https://nww.einvoice-prod.sbs.nhs.uk:8179/invoicepdf/2e5db361-3528-54ef-87c0-d3242e8ea636"/>
    <n v="1"/>
    <n v="45"/>
    <m/>
    <s v="Planning and Business Development"/>
    <x v="1"/>
    <x v="3"/>
    <x v="1"/>
  </r>
  <r>
    <s v="RYD"/>
    <s v="E35930"/>
    <s v="7308"/>
    <s v="00000"/>
    <s v="00000"/>
    <s v="000000"/>
    <s v="Estates &amp; Facilities"/>
    <s v="Legal Fees"/>
    <s v="Default"/>
    <s v="Default"/>
    <s v="Default"/>
    <n v="-1"/>
    <d v="2021-05-01T00:00:00"/>
    <x v="1"/>
    <s v="Payables"/>
    <s v="Journal Import 101125183:"/>
    <s v="Payables A 20946682 101125183"/>
    <s v="MAY-21 Purchase Invoices GBP"/>
    <d v="2021-05-10T00:00:00"/>
    <s v="SSCREPMAN,"/>
    <n v="43"/>
    <s v="Journal Import Created"/>
    <x v="0"/>
    <s v="418070C"/>
    <d v="2021-05-06T00:00:00"/>
    <n v="165074834"/>
    <s v="PO IS 165074834"/>
    <s v="PO Invoice"/>
    <m/>
    <s v="https://nww.einvoice-prod.sbs.nhs.uk:8179/invoicepdf/cdaa31d8-fbc8-5d97-877f-3dc3066b9c32"/>
    <n v="1"/>
    <n v="-1"/>
    <m/>
    <s v="Planning and Business Development"/>
    <x v="1"/>
    <x v="3"/>
    <x v="1"/>
  </r>
  <r>
    <s v="RYD"/>
    <s v="E35930"/>
    <s v="7308"/>
    <s v="00000"/>
    <s v="00000"/>
    <s v="000000"/>
    <s v="Estates &amp; Facilities"/>
    <s v="Legal Fees"/>
    <s v="Default"/>
    <s v="Default"/>
    <s v="Default"/>
    <n v="1"/>
    <d v="2021-05-01T00:00:00"/>
    <x v="1"/>
    <s v="Payables"/>
    <s v="Journal Import 101125183:"/>
    <s v="Payables A 20946682 101125183"/>
    <s v="MAY-21 Purchase Invoices GBP"/>
    <d v="2021-05-10T00:00:00"/>
    <s v="SSCREPMAN,"/>
    <n v="43"/>
    <s v="Journal Import Created"/>
    <x v="0"/>
    <s v="418070C"/>
    <d v="2021-05-06T00:00:00"/>
    <n v="165074834"/>
    <s v="PO IS 165074834"/>
    <s v="PO Invoice"/>
    <m/>
    <s v="https://nww.einvoice-prod.sbs.nhs.uk:8179/invoicepdf/cdaa31d8-fbc8-5d97-877f-3dc3066b9c32"/>
    <n v="1"/>
    <n v="1"/>
    <m/>
    <s v="Planning and Business Development"/>
    <x v="1"/>
    <x v="3"/>
    <x v="1"/>
  </r>
  <r>
    <s v="RYD"/>
    <s v="E35930"/>
    <s v="7308"/>
    <s v="00000"/>
    <s v="00000"/>
    <s v="000000"/>
    <s v="Estates &amp; Facilities"/>
    <s v="Legal Fees"/>
    <s v="Default"/>
    <s v="Default"/>
    <s v="Default"/>
    <n v="-348.9"/>
    <d v="2021-05-01T00:00:00"/>
    <x v="1"/>
    <s v="Payables"/>
    <s v="Journal Import 101125183:"/>
    <s v="Payables A 20946682 101125183"/>
    <s v="MAY-21 Purchase Invoices GBP"/>
    <d v="2021-05-10T00:00:00"/>
    <s v="SSCREPMAN,"/>
    <n v="44"/>
    <s v="Journal Import Created"/>
    <x v="0"/>
    <s v="418070C"/>
    <d v="2021-05-06T00:00:00"/>
    <n v="165074834"/>
    <s v="PO IS 165074834"/>
    <s v="PO Invoice"/>
    <m/>
    <s v="https://nww.einvoice-prod.sbs.nhs.uk:8179/invoicepdf/cdaa31d8-fbc8-5d97-877f-3dc3066b9c32"/>
    <n v="1"/>
    <m/>
    <m/>
    <s v="Planning and Business Development"/>
    <x v="1"/>
    <x v="3"/>
    <x v="1"/>
  </r>
  <r>
    <s v="RYD"/>
    <s v="E35930"/>
    <s v="7308"/>
    <s v="00000"/>
    <s v="00000"/>
    <s v="000000"/>
    <s v="Estates &amp; Facilities"/>
    <s v="Legal Fees"/>
    <s v="Default"/>
    <s v="Default"/>
    <s v="Default"/>
    <n v="45"/>
    <d v="2021-05-01T00:00:00"/>
    <x v="1"/>
    <s v="Payables"/>
    <s v="Journal Import 101128709:"/>
    <s v="Payables A 20946869 101128709"/>
    <s v="MAY-21 Purchase Invoices GBP"/>
    <d v="2021-05-10T00:00:00"/>
    <s v="SSCREPMAN,"/>
    <n v="19"/>
    <s v="Journal Import Created"/>
    <x v="0"/>
    <s v="418070V22"/>
    <d v="2019-01-21T00:00:00"/>
    <n v="165091806"/>
    <m/>
    <s v="PO Invoice"/>
    <m/>
    <s v="https://nww.einvoice-prod.sbs.nhs.uk:8179/invoicepdf/4e94de3e-9b3a-5e2b-add6-def63c9181e0"/>
    <n v="1"/>
    <n v="45"/>
    <m/>
    <s v="Planning and Business Development"/>
    <x v="1"/>
    <x v="3"/>
    <x v="1"/>
  </r>
  <r>
    <s v="RYD"/>
    <s v="E35930"/>
    <s v="7308"/>
    <s v="00000"/>
    <s v="00000"/>
    <s v="000000"/>
    <s v="Estates &amp; Facilities"/>
    <s v="Legal Fees"/>
    <s v="Default"/>
    <s v="Default"/>
    <s v="Default"/>
    <n v="45"/>
    <d v="2021-05-01T00:00:00"/>
    <x v="1"/>
    <s v="Payables"/>
    <s v="Journal Import 101138157:"/>
    <s v="Payables A 20952633 101138157"/>
    <s v="MAY-21 Purchase Invoices GBP"/>
    <d v="2021-05-11T00:00:00"/>
    <s v="SSCREPMAN,"/>
    <n v="6"/>
    <s v="Journal Import Created"/>
    <x v="0"/>
    <s v="418070V2"/>
    <d v="2019-01-21T00:00:00"/>
    <n v="165091806"/>
    <m/>
    <s v="PO Invoice"/>
    <m/>
    <s v="https://nww.einvoice-prod.sbs.nhs.uk:8179/invoicepdf/2e5db361-3528-54ef-87c0-d3242e8ea636"/>
    <n v="1"/>
    <n v="45"/>
    <m/>
    <s v="Planning and Business Development"/>
    <x v="1"/>
    <x v="3"/>
    <x v="1"/>
  </r>
  <r>
    <s v="RYD"/>
    <s v="E35930"/>
    <s v="7308"/>
    <s v="00000"/>
    <s v="00000"/>
    <s v="000000"/>
    <s v="Estates &amp; Facilities"/>
    <s v="Legal Fees"/>
    <s v="Default"/>
    <s v="Default"/>
    <s v="Default"/>
    <n v="45"/>
    <d v="2021-05-01T00:00:00"/>
    <x v="1"/>
    <s v="Payables"/>
    <s v="Journal Import 101138157:"/>
    <s v="Payables A 20952633 101138157"/>
    <s v="MAY-21 Purchase Invoices GBP"/>
    <d v="2021-05-11T00:00:00"/>
    <s v="SSCREPMAN,"/>
    <n v="6"/>
    <s v="Journal Import Created"/>
    <x v="0"/>
    <s v="418070V22"/>
    <d v="2019-01-21T00:00:00"/>
    <n v="165091806"/>
    <m/>
    <s v="PO Invoice"/>
    <m/>
    <s v="https://nww.einvoice-prod.sbs.nhs.uk:8179/invoicepdf/4e94de3e-9b3a-5e2b-add6-def63c9181e0"/>
    <n v="1"/>
    <n v="45"/>
    <m/>
    <s v="Planning and Business Development"/>
    <x v="1"/>
    <x v="3"/>
    <x v="1"/>
  </r>
  <r>
    <s v="RYD"/>
    <s v="E35930"/>
    <s v="7308"/>
    <s v="00000"/>
    <s v="00000"/>
    <s v="000000"/>
    <s v="Estates &amp; Facilities"/>
    <s v="Legal Fees"/>
    <s v="Default"/>
    <s v="Default"/>
    <s v="Default"/>
    <n v="-45"/>
    <d v="2021-05-01T00:00:00"/>
    <x v="1"/>
    <s v="Payables"/>
    <s v="Journal Import 101138157:"/>
    <s v="Payables A 20952633 101138157"/>
    <s v="MAY-21 Purchase Invoices GBP"/>
    <d v="2021-05-11T00:00:00"/>
    <s v="SSCREPMAN,"/>
    <n v="7"/>
    <s v="Journal Import Created"/>
    <x v="0"/>
    <s v="418070V2"/>
    <d v="2019-01-21T00:00:00"/>
    <n v="165091806"/>
    <m/>
    <s v="PO Invoice"/>
    <m/>
    <s v="https://nww.einvoice-prod.sbs.nhs.uk:8179/invoicepdf/2e5db361-3528-54ef-87c0-d3242e8ea636"/>
    <n v="1"/>
    <n v="-45"/>
    <m/>
    <s v="Planning and Business Development"/>
    <x v="1"/>
    <x v="3"/>
    <x v="1"/>
  </r>
  <r>
    <s v="RYD"/>
    <s v="E35930"/>
    <s v="7308"/>
    <s v="00000"/>
    <s v="00000"/>
    <s v="000000"/>
    <s v="Estates &amp; Facilities"/>
    <s v="Legal Fees"/>
    <s v="Default"/>
    <s v="Default"/>
    <s v="Default"/>
    <n v="-45"/>
    <d v="2021-05-01T00:00:00"/>
    <x v="1"/>
    <s v="Payables"/>
    <s v="Journal Import 101138157:"/>
    <s v="Payables A 20952633 101138157"/>
    <s v="MAY-21 Purchase Invoices GBP"/>
    <d v="2021-05-11T00:00:00"/>
    <s v="SSCREPMAN,"/>
    <n v="7"/>
    <s v="Journal Import Created"/>
    <x v="0"/>
    <s v="418070V22"/>
    <d v="2019-01-21T00:00:00"/>
    <n v="165091806"/>
    <m/>
    <s v="PO Invoice"/>
    <m/>
    <s v="https://nww.einvoice-prod.sbs.nhs.uk:8179/invoicepdf/4e94de3e-9b3a-5e2b-add6-def63c9181e0"/>
    <n v="1"/>
    <n v="-45"/>
    <m/>
    <s v="Planning and Business Development"/>
    <x v="1"/>
    <x v="3"/>
    <x v="1"/>
  </r>
  <r>
    <s v="RYD"/>
    <s v="E35930"/>
    <s v="7308"/>
    <s v="00000"/>
    <s v="00000"/>
    <s v="000000"/>
    <s v="Estates &amp; Facilities"/>
    <s v="Legal Fees"/>
    <s v="Default"/>
    <s v="Default"/>
    <s v="Default"/>
    <n v="-45"/>
    <d v="2021-05-01T00:00:00"/>
    <x v="1"/>
    <s v="Payables"/>
    <s v="Journal Import 101172357:"/>
    <s v="Payables A 20951120 101172357"/>
    <s v="MAY-21 Purchase Invoices GBP"/>
    <d v="2021-05-11T00:00:00"/>
    <s v="SSCREPMAN,"/>
    <n v="56"/>
    <s v="Journal Import Created"/>
    <x v="0"/>
    <s v="418070V2C"/>
    <d v="2021-05-10T00:00:00"/>
    <n v="165091806"/>
    <m/>
    <s v="PO Invoice"/>
    <m/>
    <s v="https://nww.einvoice-prod.sbs.nhs.uk:8179/invoicepdf/82c619dd-4c21-5a74-936a-b58767ee115c"/>
    <n v="1"/>
    <n v="-45"/>
    <m/>
    <s v="Planning and Business Development"/>
    <x v="1"/>
    <x v="3"/>
    <x v="1"/>
  </r>
  <r>
    <s v="RYD"/>
    <s v="E35930"/>
    <s v="7308"/>
    <s v="00000"/>
    <s v="00000"/>
    <s v="000000"/>
    <s v="Estates &amp; Facilities"/>
    <s v="Legal Fees"/>
    <s v="Default"/>
    <s v="Default"/>
    <s v="Default"/>
    <n v="45"/>
    <d v="2021-05-01T00:00:00"/>
    <x v="1"/>
    <s v="Payables"/>
    <s v="Journal Import 101172357:"/>
    <s v="Payables A 20951120 101172357"/>
    <s v="MAY-21 Purchase Invoices GBP"/>
    <d v="2021-05-11T00:00:00"/>
    <s v="SSCREPMAN,"/>
    <n v="56"/>
    <s v="Journal Import Created"/>
    <x v="0"/>
    <s v="418070V2C"/>
    <d v="2021-05-10T00:00:00"/>
    <n v="165091806"/>
    <m/>
    <s v="PO Invoice"/>
    <m/>
    <s v="https://nww.einvoice-prod.sbs.nhs.uk:8179/invoicepdf/82c619dd-4c21-5a74-936a-b58767ee115c"/>
    <n v="1"/>
    <n v="45"/>
    <m/>
    <s v="Planning and Business Development"/>
    <x v="1"/>
    <x v="3"/>
    <x v="1"/>
  </r>
  <r>
    <s v="RYD"/>
    <s v="E35930"/>
    <s v="7308"/>
    <s v="00000"/>
    <s v="00000"/>
    <s v="000000"/>
    <s v="Estates &amp; Facilities"/>
    <s v="Legal Fees"/>
    <s v="Default"/>
    <s v="Default"/>
    <s v="Default"/>
    <n v="-45"/>
    <d v="2021-05-01T00:00:00"/>
    <x v="1"/>
    <s v="Payables"/>
    <s v="Journal Import 101172357:"/>
    <s v="Payables A 20951120 101172357"/>
    <s v="MAY-21 Purchase Invoices GBP"/>
    <d v="2021-05-11T00:00:00"/>
    <s v="SSCREPMAN,"/>
    <n v="57"/>
    <s v="Journal Import Created"/>
    <x v="0"/>
    <s v="418070V2C"/>
    <d v="2021-05-10T00:00:00"/>
    <n v="165091806"/>
    <m/>
    <s v="PO Invoice"/>
    <m/>
    <s v="https://nww.einvoice-prod.sbs.nhs.uk:8179/invoicepdf/82c619dd-4c21-5a74-936a-b58767ee115c"/>
    <n v="1"/>
    <m/>
    <m/>
    <s v="Planning and Business Development"/>
    <x v="1"/>
    <x v="3"/>
    <x v="1"/>
  </r>
  <r>
    <s v="RYD"/>
    <s v="E35930"/>
    <s v="7308"/>
    <s v="00000"/>
    <s v="00000"/>
    <s v="000000"/>
    <s v="Estates &amp; Facilities"/>
    <s v="Legal Fees"/>
    <s v="Default"/>
    <s v="Default"/>
    <s v="Default"/>
    <n v="-1653"/>
    <d v="2021-05-01T00:00:00"/>
    <x v="0"/>
    <s v="Cost Management"/>
    <s v="Journal Import 100766410:"/>
    <s v="Cost Management A 20880343 100766410 2"/>
    <s v="01-MAY-2021 Receiving GBP"/>
    <d v="2021-04-30T00:00:00"/>
    <s v="SSCREPMAN,"/>
    <n v="2655"/>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210"/>
    <d v="2021-05-01T00:00:00"/>
    <x v="0"/>
    <s v="Cost Management"/>
    <s v="Journal Import 101832306:"/>
    <s v="Cost Management A 21042131 101832306"/>
    <s v="28-MAY-2021 Receiving GBP"/>
    <d v="2021-05-28T00:00:00"/>
    <s v="SSCREPMAN,"/>
    <n v="2802"/>
    <s v="Lease of premises- Part of 85 Summerdown Road, Eastbourne - Invoice 500772"/>
    <x v="0"/>
    <n v="165092179"/>
    <d v="2021-05-27T00:00:00"/>
    <m/>
    <m/>
    <m/>
    <s v="LONDON-4"/>
    <m/>
    <m/>
    <m/>
    <m/>
    <s v="Planning and Business Development"/>
    <x v="1"/>
    <x v="3"/>
    <x v="1"/>
  </r>
  <r>
    <s v="RYD"/>
    <s v="E35930"/>
    <s v="7308"/>
    <s v="00000"/>
    <s v="00000"/>
    <s v="000000"/>
    <s v="Estates &amp; Facilities"/>
    <s v="Legal Fees"/>
    <s v="Default"/>
    <s v="Default"/>
    <s v="Default"/>
    <n v="348.9"/>
    <d v="2021-05-01T00:00:00"/>
    <x v="0"/>
    <s v="Cost Management"/>
    <s v="Journal Import 101832306:"/>
    <s v="Cost Management A 21042131 101832306"/>
    <s v="28-MAY-2021 Receiving GBP"/>
    <d v="2021-05-28T00:00:00"/>
    <s v="SSCREPMAN,"/>
    <n v="2803"/>
    <s v="Hythe ACRP Licence Renewal - Capsticks Invoice 418070 January 2019"/>
    <x v="0"/>
    <n v="165074834"/>
    <d v="2019-01-29T00:00:00"/>
    <m/>
    <m/>
    <m/>
    <s v="LONDON-4"/>
    <m/>
    <m/>
    <m/>
    <m/>
    <s v="Planning and Business Development"/>
    <x v="1"/>
    <x v="3"/>
    <x v="1"/>
  </r>
  <r>
    <s v="RYD"/>
    <s v="E35930"/>
    <s v="7308"/>
    <s v="00000"/>
    <s v="00000"/>
    <s v="000000"/>
    <s v="Estates &amp; Facilities"/>
    <s v="Legal Fees"/>
    <s v="Default"/>
    <s v="Default"/>
    <s v="Default"/>
    <n v="1653"/>
    <d v="2021-05-01T00:00:00"/>
    <x v="0"/>
    <s v="Cost Management"/>
    <s v="Journal Import 101832306:"/>
    <s v="Cost Management A 21042131 101832306"/>
    <s v="28-MAY-2021 Receiving GBP"/>
    <d v="2021-05-28T00:00:00"/>
    <s v="SSCREPMAN,"/>
    <n v="2804"/>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162"/>
    <d v="2021-05-01T00:00:00"/>
    <x v="0"/>
    <s v="Cost Management"/>
    <s v="Journal Import 101832306:"/>
    <s v="Cost Management A 21042131 101832306"/>
    <s v="28-MAY-2021 Receiving GBP"/>
    <d v="2021-05-28T00:00:00"/>
    <s v="SSCREPMAN,"/>
    <n v="2805"/>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978"/>
    <d v="2021-05-01T00:00:00"/>
    <x v="0"/>
    <s v="Cost Management"/>
    <s v="Journal Import 101832306:"/>
    <s v="Cost Management A 21042131 101832306"/>
    <s v="28-MAY-2021 Receiving GBP"/>
    <d v="2021-05-28T00:00:00"/>
    <s v="SSCREPMAN,"/>
    <n v="2806"/>
    <s v="Epsom Ambulance Station Sale - Invoice 500763"/>
    <x v="0"/>
    <n v="165092183"/>
    <d v="2021-05-27T00:00:00"/>
    <m/>
    <m/>
    <m/>
    <s v="LONDON-4"/>
    <m/>
    <m/>
    <m/>
    <m/>
    <s v="Planning and Business Development"/>
    <x v="1"/>
    <x v="3"/>
    <x v="1"/>
  </r>
  <r>
    <s v="RYD"/>
    <s v="E35930"/>
    <s v="7308"/>
    <s v="00000"/>
    <s v="00000"/>
    <s v="000000"/>
    <s v="Estates &amp; Facilities"/>
    <s v="Legal Fees"/>
    <s v="Default"/>
    <s v="Default"/>
    <s v="Default"/>
    <n v="970"/>
    <d v="2021-06-01T00:00:00"/>
    <x v="2"/>
    <s v="Spreadsheet"/>
    <s v="Capital M03 Adjustments"/>
    <s v="Spreadsheet A 21267706 103212855"/>
    <s v="RYD FIN RSM 2122 03 008 Adjustment GBP Adjustment GBP"/>
    <d v="2021-07-05T00:00:00"/>
    <s v="RYD MURPHY, RACHEL"/>
    <n v="10"/>
    <s v="Capsticks - https://nww.einvoice-prod.sbs.nhs.uk:8179/invoicepdf/ebe6a6c2-ad40-512d-8461-b9d4735c9458"/>
    <x v="44"/>
    <m/>
    <d v="2021-07-05T00:00:00"/>
    <m/>
    <s v="Capsticks -"/>
    <m/>
    <m/>
    <s v="https://nww.einvoice-prod.sbs.nhs.uk:8179/invoicepdf/ebe6a6c2-ad40-512d-8461-b9d4735c9458"/>
    <m/>
    <m/>
    <m/>
    <s v="Planning and Business Development"/>
    <x v="1"/>
    <x v="3"/>
    <x v="1"/>
  </r>
  <r>
    <s v="RYD"/>
    <s v="E35930"/>
    <s v="7308"/>
    <s v="00000"/>
    <s v="00000"/>
    <s v="000000"/>
    <s v="Estates &amp; Facilities"/>
    <s v="Legal Fees"/>
    <s v="Default"/>
    <s v="Default"/>
    <s v="Default"/>
    <n v="9"/>
    <d v="2021-06-01T00:00:00"/>
    <x v="2"/>
    <s v="Spreadsheet"/>
    <s v="SBS RYD MAY-21 VAT ADJUSTMENT JOURNAL"/>
    <s v="Spreadsheet A 21200655 102855286"/>
    <s v="SBS RYD MAY-21 VAT ADJUSTMENT JOURNAL Adjustment GBP"/>
    <d v="2021-06-25T00:00:00"/>
    <s v="SSC BLATTI, FRANCESCO"/>
    <n v="1308"/>
    <s v="CAPSTICKS SOLICITORS-418070V2-0-https://nww.einvoice-prod.sbs.nhs.uk:8179/invoicepdf/2e5db361-3528-54ef-87c0-d3242e8ea636"/>
    <x v="45"/>
    <m/>
    <d v="2021-06-25T00:00:00"/>
    <m/>
    <s v="CAPSTICKS SOLICITORS-418070V2-0-"/>
    <m/>
    <m/>
    <s v="https://nww.einvoice-prod.sbs.nhs.uk:8179/invoicepdf/2e5db361-3528-54ef-87c0-d3242e8ea636"/>
    <m/>
    <m/>
    <m/>
    <s v="Planning and Business Development"/>
    <x v="1"/>
    <x v="3"/>
    <x v="1"/>
  </r>
  <r>
    <s v="RYD"/>
    <s v="E35930"/>
    <s v="7308"/>
    <s v="00000"/>
    <s v="00000"/>
    <s v="000000"/>
    <s v="Estates &amp; Facilities"/>
    <s v="Legal Fees"/>
    <s v="Default"/>
    <s v="Default"/>
    <s v="Default"/>
    <n v="9"/>
    <d v="2021-06-01T00:00:00"/>
    <x v="2"/>
    <s v="Spreadsheet"/>
    <s v="SBS RYD MAY-21 VAT ADJUSTMENT JOURNAL"/>
    <s v="Spreadsheet A 21200655 102855286"/>
    <s v="SBS RYD MAY-21 VAT ADJUSTMENT JOURNAL Adjustment GBP"/>
    <d v="2021-06-25T00:00:00"/>
    <s v="SSC BLATTI, FRANCESCO"/>
    <n v="1309"/>
    <s v="CAPSTICKS SOLICITORS-418070V22-0-https://nww.einvoice-prod.sbs.nhs.uk:8179/invoicepdf/4e94de3e-9b3a-5e2b-add6-def63c9181e0"/>
    <x v="45"/>
    <m/>
    <d v="2021-06-25T00:00:00"/>
    <m/>
    <s v="CAPSTICKS SOLICITORS-418070V22-0-"/>
    <m/>
    <m/>
    <s v="https://nww.einvoice-prod.sbs.nhs.uk:8179/invoicepdf/4e94de3e-9b3a-5e2b-add6-def63c9181e0"/>
    <m/>
    <m/>
    <m/>
    <s v="Planning and Business Development"/>
    <x v="1"/>
    <x v="3"/>
    <x v="1"/>
  </r>
  <r>
    <s v="RYD"/>
    <s v="E35930"/>
    <s v="7308"/>
    <s v="00000"/>
    <s v="00000"/>
    <s v="000000"/>
    <s v="Estates &amp; Facilities"/>
    <s v="Legal Fees"/>
    <s v="Default"/>
    <s v="Default"/>
    <s v="Default"/>
    <n v="9.6"/>
    <d v="2021-06-01T00:00:00"/>
    <x v="2"/>
    <s v="Spreadsheet"/>
    <s v="SBS RYD MAY-21 VAT ADJUSTMENT JOURNAL"/>
    <s v="Spreadsheet A 21200655 102855286"/>
    <s v="SBS RYD MAY-21 VAT ADJUSTMENT JOURNAL Adjustment GBP"/>
    <d v="2021-06-25T00:00:00"/>
    <s v="SSC BLATTI, FRANCESCO"/>
    <n v="1310"/>
    <s v="CAPSTICKS SOLICITORS-OR12_835-462326-9.6-https://nww.einvoice-prod.sbs.nhs.uk:8179/invoicepdf/e995ec2c-59e4-5bdb-b872-51d538f1a81b"/>
    <x v="45"/>
    <m/>
    <d v="2021-06-25T00:00:00"/>
    <m/>
    <s v="CAPSTICKS SOLICITORS-OR12_835-462326-9.6-"/>
    <m/>
    <m/>
    <s v="https://nww.einvoice-prod.sbs.nhs.uk:8179/invoicepdf/e995ec2c-59e4-5bdb-b872-51d538f1a81b"/>
    <m/>
    <m/>
    <m/>
    <s v="Planning and Business Development"/>
    <x v="1"/>
    <x v="3"/>
    <x v="1"/>
  </r>
  <r>
    <s v="RYD"/>
    <s v="E35930"/>
    <s v="7308"/>
    <s v="00000"/>
    <s v="00000"/>
    <s v="000000"/>
    <s v="Estates &amp; Facilities"/>
    <s v="Legal Fees"/>
    <s v="Default"/>
    <s v="Default"/>
    <s v="Default"/>
    <n v="12"/>
    <d v="2021-06-01T00:00:00"/>
    <x v="2"/>
    <s v="Spreadsheet"/>
    <s v="SBS RYD MAY-21 VAT ADJUSTMENT JOURNAL"/>
    <s v="Spreadsheet A 21200655 102855286"/>
    <s v="SBS RYD MAY-21 VAT ADJUSTMENT JOURNAL Adjustment GBP"/>
    <d v="2021-06-25T00:00:00"/>
    <s v="SSC BLATTI, FRANCESCO"/>
    <n v="1311"/>
    <s v="CAPSTICKS SOLICITORS-OR12_835-487626-12-https://nww.einvoice-prod.sbs.nhs.uk:8179/invoicepdf/1bba56c9-b4be-598e-b402-5897940d0996"/>
    <x v="45"/>
    <m/>
    <d v="2021-06-25T00:00:00"/>
    <m/>
    <s v="CAPSTICKS SOLICITORS-OR12_835-487626-12-"/>
    <m/>
    <m/>
    <s v="https://nww.einvoice-prod.sbs.nhs.uk:8179/invoicepdf/1bba56c9-b4be-598e-b402-5897940d0996"/>
    <m/>
    <m/>
    <m/>
    <s v="Planning and Business Development"/>
    <x v="1"/>
    <x v="3"/>
    <x v="1"/>
  </r>
  <r>
    <s v="RYD"/>
    <s v="E35930"/>
    <s v="7308"/>
    <s v="00000"/>
    <s v="00000"/>
    <s v="000000"/>
    <s v="Estates &amp; Facilities"/>
    <s v="Legal Fees"/>
    <s v="Default"/>
    <s v="Default"/>
    <s v="Default"/>
    <n v="12.8"/>
    <d v="2021-06-01T00:00:00"/>
    <x v="2"/>
    <s v="Spreadsheet"/>
    <s v="SBS RYD MAY-21 VAT ADJUSTMENT JOURNAL"/>
    <s v="Spreadsheet A 21200655 102855286"/>
    <s v="SBS RYD MAY-21 VAT ADJUSTMENT JOURNAL Adjustment GBP"/>
    <d v="2021-06-25T00:00:00"/>
    <s v="SSC BLATTI, FRANCESCO"/>
    <n v="1312"/>
    <s v="CAPSTICKS SOLICITORS-OR12_835-474458-12.8-https://nww.einvoice-prod.sbs.nhs.uk:8179/invoicepdf/b0d26c4b-39d8-5201-aac4-0cb136a71350"/>
    <x v="45"/>
    <m/>
    <d v="2021-06-25T00:00:00"/>
    <m/>
    <s v="CAPSTICKS SOLICITORS-OR12_835-474458-12.8-"/>
    <m/>
    <m/>
    <s v="https://nww.einvoice-prod.sbs.nhs.uk:8179/invoicepdf/b0d26c4b-39d8-5201-aac4-0cb136a71350"/>
    <m/>
    <m/>
    <m/>
    <s v="Planning and Business Development"/>
    <x v="1"/>
    <x v="3"/>
    <x v="1"/>
  </r>
  <r>
    <s v="RYD"/>
    <s v="E35930"/>
    <s v="7308"/>
    <s v="00000"/>
    <s v="00000"/>
    <s v="000000"/>
    <s v="Estates &amp; Facilities"/>
    <s v="Legal Fees"/>
    <s v="Default"/>
    <s v="Default"/>
    <s v="Default"/>
    <n v="14.6"/>
    <d v="2021-06-01T00:00:00"/>
    <x v="2"/>
    <s v="Spreadsheet"/>
    <s v="SBS RYD MAY-21 VAT ADJUSTMENT JOURNAL"/>
    <s v="Spreadsheet A 21200655 102855286"/>
    <s v="SBS RYD MAY-21 VAT ADJUSTMENT JOURNAL Adjustment GBP"/>
    <d v="2021-06-25T00:00:00"/>
    <s v="SSC BLATTI, FRANCESCO"/>
    <n v="1313"/>
    <s v="CAPSTICKS SOLICITORS-OR12_835-480570-14.6-https://nww.einvoice-prod.sbs.nhs.uk:8179/invoicepdf/6447c0a0-b838-5378-ba31-15599dafe2e9"/>
    <x v="45"/>
    <m/>
    <d v="2021-06-25T00:00:00"/>
    <m/>
    <s v="CAPSTICKS SOLICITORS-OR12_835-480570-14.6-"/>
    <m/>
    <m/>
    <s v="https://nww.einvoice-prod.sbs.nhs.uk:8179/invoicepdf/6447c0a0-b838-5378-ba31-15599dafe2e9"/>
    <m/>
    <m/>
    <m/>
    <s v="Planning and Business Development"/>
    <x v="1"/>
    <x v="3"/>
    <x v="1"/>
  </r>
  <r>
    <s v="RYD"/>
    <s v="E35930"/>
    <s v="7308"/>
    <s v="00000"/>
    <s v="00000"/>
    <s v="000000"/>
    <s v="Estates &amp; Facilities"/>
    <s v="Legal Fees"/>
    <s v="Default"/>
    <s v="Default"/>
    <s v="Default"/>
    <n v="26"/>
    <d v="2021-06-01T00:00:00"/>
    <x v="2"/>
    <s v="Spreadsheet"/>
    <s v="SBS RYD MAY-21 VAT ADJUSTMENT JOURNAL"/>
    <s v="Spreadsheet A 21200655 102855286"/>
    <s v="SBS RYD MAY-21 VAT ADJUSTMENT JOURNAL Adjustment GBP"/>
    <d v="2021-06-25T00:00:00"/>
    <s v="SSC BLATTI, FRANCESCO"/>
    <n v="1314"/>
    <s v="CAPSTICKS SOLICITORS-OR12_835-492824-26-https://nww.einvoice-prod.sbs.nhs.uk:8179/invoicepdf/6ca40b8f-80e0-5cb4-8b20-a6a0c9413359"/>
    <x v="45"/>
    <m/>
    <d v="2021-06-25T00:00:00"/>
    <m/>
    <s v="CAPSTICKS SOLICITORS-OR12_835-492824-26-"/>
    <m/>
    <m/>
    <s v="https://nww.einvoice-prod.sbs.nhs.uk:8179/invoicepdf/6ca40b8f-80e0-5cb4-8b20-a6a0c9413359"/>
    <m/>
    <m/>
    <m/>
    <s v="Planning and Business Development"/>
    <x v="1"/>
    <x v="3"/>
    <x v="1"/>
  </r>
  <r>
    <s v="RYD"/>
    <s v="E35930"/>
    <s v="7308"/>
    <s v="00000"/>
    <s v="00000"/>
    <s v="000000"/>
    <s v="Estates &amp; Facilities"/>
    <s v="Legal Fees"/>
    <s v="Default"/>
    <s v="Default"/>
    <s v="Default"/>
    <n v="102.4"/>
    <d v="2021-06-01T00:00:00"/>
    <x v="2"/>
    <s v="Spreadsheet"/>
    <s v="SBS RYD MAY-21 VAT ADJUSTMENT JOURNAL"/>
    <s v="Spreadsheet A 21200655 102855286"/>
    <s v="SBS RYD MAY-21 VAT ADJUSTMENT JOURNAL Adjustment GBP"/>
    <d v="2021-06-25T00:00:00"/>
    <s v="SSC BLATTI, FRANCESCO"/>
    <n v="1315"/>
    <s v="CAPSTICKS SOLICITORS-OR12_835-476878-102.4-https://nww.einvoice-prod.sbs.nhs.uk:8179/invoicepdf/cc97e77c-db40-5808-a46d-caec36fa9fbf"/>
    <x v="45"/>
    <m/>
    <d v="2021-06-25T00:00:00"/>
    <m/>
    <s v="CAPSTICKS SOLICITORS-OR12_835-476878-102.4-"/>
    <m/>
    <m/>
    <s v="https://nww.einvoice-prod.sbs.nhs.uk:8179/invoicepdf/cc97e77c-db40-5808-a46d-caec36fa9fbf"/>
    <m/>
    <m/>
    <m/>
    <s v="Planning and Business Development"/>
    <x v="1"/>
    <x v="3"/>
    <x v="1"/>
  </r>
  <r>
    <s v="RYD"/>
    <s v="E35930"/>
    <s v="7308"/>
    <s v="00000"/>
    <s v="00000"/>
    <s v="000000"/>
    <s v="Estates &amp; Facilities"/>
    <s v="Legal Fees"/>
    <s v="Default"/>
    <s v="Default"/>
    <s v="Default"/>
    <n v="-9"/>
    <d v="2021-06-01T00:00:00"/>
    <x v="2"/>
    <s v="Spreadsheet"/>
    <s v="SBS RYD MAY-21 VAT ADJUSTMENT JOURNAL"/>
    <s v="Spreadsheet A 21200655 102855286"/>
    <s v="SBS RYD MAY-21 VAT ADJUSTMENT JOURNAL Adjustment GBP"/>
    <d v="2021-06-25T00:00:00"/>
    <s v="SSC BLATTI, FRANCESCO"/>
    <n v="1316"/>
    <s v="CAPSTICKS SOLICITORS-418070V2C-0-https://nww.einvoice-prod.sbs.nhs.uk:8179/invoicepdf/82c619dd-4c21-5a74-936a-b58767ee115c"/>
    <x v="45"/>
    <m/>
    <d v="2021-06-25T00:00:00"/>
    <m/>
    <s v="CAPSTICKS SOLICITORS-418070V2C-0-"/>
    <m/>
    <m/>
    <s v="https://nww.einvoice-prod.sbs.nhs.uk:8179/invoicepdf/82c619dd-4c21-5a74-936a-b58767ee115c"/>
    <m/>
    <m/>
    <m/>
    <s v="Planning and Business Development"/>
    <x v="1"/>
    <x v="3"/>
    <x v="1"/>
  </r>
  <r>
    <s v="RYD"/>
    <s v="E35930"/>
    <s v="7308"/>
    <s v="00000"/>
    <s v="00000"/>
    <s v="000000"/>
    <s v="Estates &amp; Facilities"/>
    <s v="Legal Fees"/>
    <s v="Default"/>
    <s v="Default"/>
    <s v="Default"/>
    <n v="-69.78"/>
    <d v="2021-06-01T00:00:00"/>
    <x v="2"/>
    <s v="Spreadsheet"/>
    <s v="SBS RYD MAY-21 VAT ADJUSTMENT JOURNAL"/>
    <s v="Spreadsheet A 21200655 102855286"/>
    <s v="SBS RYD MAY-21 VAT ADJUSTMENT JOURNAL Adjustment GBP"/>
    <d v="2021-06-25T00:00:00"/>
    <s v="SSC BLATTI, FRANCESCO"/>
    <n v="1317"/>
    <s v="CAPSTICKS SOLICITORS-418070C-0-https://nww.einvoice-prod.sbs.nhs.uk:8179/invoicepdf/cdaa31d8-fbc8-5d97-877f-3dc3066b9c32"/>
    <x v="45"/>
    <m/>
    <d v="2021-06-25T00:00:00"/>
    <m/>
    <s v="CAPSTICKS SOLICITORS-418070C-0-"/>
    <m/>
    <m/>
    <s v="https://nww.einvoice-prod.sbs.nhs.uk:8179/invoicepdf/cdaa31d8-fbc8-5d97-877f-3dc3066b9c32"/>
    <m/>
    <m/>
    <m/>
    <s v="Planning and Business Development"/>
    <x v="1"/>
    <x v="3"/>
    <x v="1"/>
  </r>
  <r>
    <s v="RYD"/>
    <s v="E35930"/>
    <s v="7308"/>
    <s v="00000"/>
    <s v="00000"/>
    <s v="000000"/>
    <s v="Estates &amp; Facilities"/>
    <s v="Legal Fees"/>
    <s v="Default"/>
    <s v="Default"/>
    <s v="Default"/>
    <n v="978"/>
    <d v="2021-06-01T00:00:00"/>
    <x v="1"/>
    <s v="Payables"/>
    <s v="Journal Import 102048778:"/>
    <s v="Payables A 21080459 102048778"/>
    <s v="JUN-21 Purchase Invoices GBP"/>
    <d v="2021-06-03T00:00:00"/>
    <s v="SSCREPMAN,"/>
    <n v="22"/>
    <s v="Journal Import Created"/>
    <x v="0"/>
    <n v="500763"/>
    <d v="2021-05-21T00:00:00"/>
    <n v="165092183"/>
    <m/>
    <s v="PO Invoice"/>
    <m/>
    <s v="https://nww.einvoice-prod.sbs.nhs.uk:8179/invoicepdf/df6f13f1-3ae1-54b8-aa1d-4819297233f7"/>
    <n v="1"/>
    <n v="978"/>
    <m/>
    <s v="Planning and Business Development"/>
    <x v="1"/>
    <x v="3"/>
    <x v="1"/>
  </r>
  <r>
    <s v="RYD"/>
    <s v="E35930"/>
    <s v="7308"/>
    <s v="00000"/>
    <s v="00000"/>
    <s v="000000"/>
    <s v="Estates &amp; Facilities"/>
    <s v="Legal Fees"/>
    <s v="Default"/>
    <s v="Default"/>
    <s v="Default"/>
    <n v="210"/>
    <d v="2021-06-01T00:00:00"/>
    <x v="1"/>
    <s v="Payables"/>
    <s v="Journal Import 102048778:"/>
    <s v="Payables A 21080459 102048778"/>
    <s v="JUN-21 Purchase Invoices GBP"/>
    <d v="2021-06-03T00:00:00"/>
    <s v="SSCREPMAN,"/>
    <n v="22"/>
    <s v="Journal Import Created"/>
    <x v="0"/>
    <n v="500772"/>
    <d v="2021-05-21T00:00:00"/>
    <n v="165092179"/>
    <m/>
    <s v="PO Invoice"/>
    <m/>
    <s v="https://nww.einvoice-prod.sbs.nhs.uk:8179/invoicepdf/808ea035-20ec-5b00-b24e-e0a633db4238"/>
    <n v="1"/>
    <n v="210"/>
    <m/>
    <s v="Planning and Business Development"/>
    <x v="1"/>
    <x v="3"/>
    <x v="1"/>
  </r>
  <r>
    <s v="RYD"/>
    <s v="E35930"/>
    <s v="7308"/>
    <s v="00000"/>
    <s v="00000"/>
    <s v="000000"/>
    <s v="Estates &amp; Facilities"/>
    <s v="Legal Fees"/>
    <s v="Default"/>
    <s v="Default"/>
    <s v="Default"/>
    <n v="200"/>
    <d v="2021-06-01T00:00:00"/>
    <x v="1"/>
    <s v="Payables"/>
    <s v="Journal Import 102794791:"/>
    <s v="Payables A 21190961 102794791"/>
    <s v="JUN-21 Purchase Invoices GBP"/>
    <d v="2021-06-23T00:00:00"/>
    <s v="SSCREPMAN,"/>
    <n v="14"/>
    <s v="Journal Import Created"/>
    <x v="0"/>
    <n v="504036"/>
    <d v="2021-06-17T00:00:00"/>
    <n v="165092745"/>
    <m/>
    <s v="PO Invoice"/>
    <m/>
    <s v="https://nww.einvoice-prod.sbs.nhs.uk:8179/invoicepdf/e77299c5-6720-53df-9fcb-c45ada470c5e"/>
    <n v="1"/>
    <n v="200"/>
    <m/>
    <s v="Planning and Business Development"/>
    <x v="1"/>
    <x v="3"/>
    <x v="1"/>
  </r>
  <r>
    <s v="RYD"/>
    <s v="E35930"/>
    <s v="7308"/>
    <s v="00000"/>
    <s v="00000"/>
    <s v="000000"/>
    <s v="Estates &amp; Facilities"/>
    <s v="Legal Fees"/>
    <s v="Default"/>
    <s v="Default"/>
    <s v="Default"/>
    <n v="82.5"/>
    <d v="2021-06-01T00:00:00"/>
    <x v="1"/>
    <s v="Payables"/>
    <s v="Journal Import 102832221:"/>
    <s v="Payables A 21195905 102832221"/>
    <s v="JUN-21 Purchase Invoices GBP"/>
    <d v="2021-06-24T00:00:00"/>
    <s v="SSCREPMAN,"/>
    <n v="21"/>
    <s v="Journal Import Created"/>
    <x v="46"/>
    <s v="100951871COURTFEE"/>
    <d v="2021-06-17T00:00:00"/>
    <s v="Non-PO"/>
    <s v="COURT FEE"/>
    <s v="Payment Request"/>
    <m/>
    <m/>
    <m/>
    <m/>
    <m/>
    <s v="Planning and Business Development"/>
    <x v="1"/>
    <x v="3"/>
    <x v="1"/>
  </r>
  <r>
    <s v="RYD"/>
    <s v="E35930"/>
    <s v="7308"/>
    <s v="00000"/>
    <s v="00000"/>
    <s v="000000"/>
    <s v="Estates &amp; Facilities"/>
    <s v="Legal Fees"/>
    <s v="Default"/>
    <s v="Default"/>
    <s v="Default"/>
    <n v="998"/>
    <d v="2021-06-01T00:00:00"/>
    <x v="1"/>
    <s v="Payables"/>
    <s v="Journal Import 102954299:"/>
    <s v="Payables A 21216874 102954299"/>
    <s v="JUN-21 Purchase Invoices GBP"/>
    <d v="2021-06-28T00:00:00"/>
    <s v="SSCREPMAN,"/>
    <n v="21"/>
    <s v="Journal Import Created"/>
    <x v="0"/>
    <n v="504718"/>
    <d v="2021-06-24T00:00:00"/>
    <n v="165092894"/>
    <m/>
    <s v="PO Invoice"/>
    <m/>
    <s v="https://nww.einvoice-prod.sbs.nhs.uk:8179/invoicepdf/eced8e21-cb95-56ad-aaf7-dbeb73f92905"/>
    <n v="1"/>
    <n v="998"/>
    <m/>
    <s v="Planning and Business Development"/>
    <x v="1"/>
    <x v="3"/>
    <x v="1"/>
  </r>
  <r>
    <s v="RYD"/>
    <s v="E35930"/>
    <s v="7308"/>
    <s v="00000"/>
    <s v="00000"/>
    <s v="000000"/>
    <s v="Estates &amp; Facilities"/>
    <s v="Legal Fees"/>
    <s v="Default"/>
    <s v="Default"/>
    <s v="Default"/>
    <n v="508"/>
    <d v="2021-06-01T00:00:00"/>
    <x v="1"/>
    <s v="Payables"/>
    <s v="Journal Import 102954299:"/>
    <s v="Payables A 21216874 102954299"/>
    <s v="JUN-21 Purchase Invoices GBP"/>
    <d v="2021-06-28T00:00:00"/>
    <s v="SSCREPMAN,"/>
    <n v="21"/>
    <s v="Journal Import Created"/>
    <x v="0"/>
    <n v="504720"/>
    <d v="2021-06-24T00:00:00"/>
    <n v="165092893"/>
    <m/>
    <s v="PO Invoice"/>
    <m/>
    <s v="https://nww.einvoice-prod.sbs.nhs.uk:8179/invoicepdf/6856577b-bb8b-55e3-9277-1697ea2a7f3c"/>
    <n v="1"/>
    <n v="508"/>
    <m/>
    <s v="Planning and Business Development"/>
    <x v="1"/>
    <x v="3"/>
    <x v="1"/>
  </r>
  <r>
    <s v="RYD"/>
    <s v="E35930"/>
    <s v="7308"/>
    <s v="00000"/>
    <s v="00000"/>
    <s v="000000"/>
    <s v="Estates &amp; Facilities"/>
    <s v="Legal Fees"/>
    <s v="Default"/>
    <s v="Default"/>
    <s v="Default"/>
    <n v="-210"/>
    <d v="2021-06-01T00:00:00"/>
    <x v="0"/>
    <s v="Cost Management"/>
    <s v="Journal Import 101832306:"/>
    <s v="Cost Management A 21042131 101832306 2"/>
    <s v="01-JUN-2021 Receiving GBP"/>
    <d v="2021-05-28T00:00:00"/>
    <s v="SSCREPMAN,"/>
    <n v="2802"/>
    <s v="Lease of premises- Part of 85 Summerdown Road, Eastbourne - Invoice 500772"/>
    <x v="0"/>
    <n v="165092179"/>
    <d v="2021-05-27T00:00:00"/>
    <m/>
    <m/>
    <m/>
    <s v="LONDON-4"/>
    <m/>
    <m/>
    <m/>
    <m/>
    <s v="Planning and Business Development"/>
    <x v="1"/>
    <x v="3"/>
    <x v="1"/>
  </r>
  <r>
    <s v="RYD"/>
    <s v="E35930"/>
    <s v="7308"/>
    <s v="00000"/>
    <s v="00000"/>
    <s v="000000"/>
    <s v="Estates &amp; Facilities"/>
    <s v="Legal Fees"/>
    <s v="Default"/>
    <s v="Default"/>
    <s v="Default"/>
    <n v="-348.9"/>
    <d v="2021-06-01T00:00:00"/>
    <x v="0"/>
    <s v="Cost Management"/>
    <s v="Journal Import 101832306:"/>
    <s v="Cost Management A 21042131 101832306 2"/>
    <s v="01-JUN-2021 Receiving GBP"/>
    <d v="2021-05-28T00:00:00"/>
    <s v="SSCREPMAN,"/>
    <n v="2803"/>
    <s v="Hythe ACRP Licence Renewal - Capsticks Invoice 418070 January 2019"/>
    <x v="0"/>
    <n v="165074834"/>
    <d v="2019-01-29T00:00:00"/>
    <m/>
    <m/>
    <m/>
    <s v="LONDON-4"/>
    <m/>
    <m/>
    <m/>
    <m/>
    <s v="Planning and Business Development"/>
    <x v="1"/>
    <x v="3"/>
    <x v="1"/>
  </r>
  <r>
    <s v="RYD"/>
    <s v="E35930"/>
    <s v="7308"/>
    <s v="00000"/>
    <s v="00000"/>
    <s v="000000"/>
    <s v="Estates &amp; Facilities"/>
    <s v="Legal Fees"/>
    <s v="Default"/>
    <s v="Default"/>
    <s v="Default"/>
    <n v="-1653"/>
    <d v="2021-06-01T00:00:00"/>
    <x v="0"/>
    <s v="Cost Management"/>
    <s v="Journal Import 101832306:"/>
    <s v="Cost Management A 21042131 101832306 2"/>
    <s v="01-JUN-2021 Receiving GBP"/>
    <d v="2021-05-28T00:00:00"/>
    <s v="SSCREPMAN,"/>
    <n v="2804"/>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162"/>
    <d v="2021-06-01T00:00:00"/>
    <x v="0"/>
    <s v="Cost Management"/>
    <s v="Journal Import 101832306:"/>
    <s v="Cost Management A 21042131 101832306 2"/>
    <s v="01-JUN-2021 Receiving GBP"/>
    <d v="2021-05-28T00:00:00"/>
    <s v="SSCREPMAN,"/>
    <n v="2805"/>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978"/>
    <d v="2021-06-01T00:00:00"/>
    <x v="0"/>
    <s v="Cost Management"/>
    <s v="Journal Import 101832306:"/>
    <s v="Cost Management A 21042131 101832306 2"/>
    <s v="01-JUN-2021 Receiving GBP"/>
    <d v="2021-05-28T00:00:00"/>
    <s v="SSCREPMAN,"/>
    <n v="2806"/>
    <s v="Epsom Ambulance Station Sale - Invoice 500763"/>
    <x v="0"/>
    <n v="165092183"/>
    <d v="2021-05-27T00:00:00"/>
    <m/>
    <m/>
    <m/>
    <s v="LONDON-4"/>
    <m/>
    <m/>
    <m/>
    <m/>
    <s v="Planning and Business Development"/>
    <x v="1"/>
    <x v="3"/>
    <x v="1"/>
  </r>
  <r>
    <s v="RYD"/>
    <s v="E35930"/>
    <s v="7308"/>
    <s v="00000"/>
    <s v="00000"/>
    <s v="000000"/>
    <s v="Estates &amp; Facilities"/>
    <s v="Legal Fees"/>
    <s v="Default"/>
    <s v="Default"/>
    <s v="Default"/>
    <n v="348.9"/>
    <d v="2021-06-01T00:00:00"/>
    <x v="0"/>
    <s v="Cost Management"/>
    <s v="Journal Import 103049494:"/>
    <s v="Cost Management A 21231119 103049494"/>
    <s v="30-JUN-2021 Receiving GBP"/>
    <d v="2021-06-30T00:00:00"/>
    <s v="SSCREPMAN,"/>
    <n v="2786"/>
    <s v="Hythe ACRP Licence Renewal - Capsticks Invoice 418070 January 2019"/>
    <x v="0"/>
    <n v="165074834"/>
    <d v="2019-01-29T00:00:00"/>
    <m/>
    <m/>
    <m/>
    <s v="LONDON-4"/>
    <m/>
    <m/>
    <m/>
    <m/>
    <s v="Planning and Business Development"/>
    <x v="1"/>
    <x v="3"/>
    <x v="1"/>
  </r>
  <r>
    <s v="RYD"/>
    <s v="E35930"/>
    <s v="7308"/>
    <s v="00000"/>
    <s v="00000"/>
    <s v="000000"/>
    <s v="Estates &amp; Facilities"/>
    <s v="Legal Fees"/>
    <s v="Default"/>
    <s v="Default"/>
    <s v="Default"/>
    <n v="162"/>
    <d v="2021-06-01T00:00:00"/>
    <x v="0"/>
    <s v="Cost Management"/>
    <s v="Journal Import 103049494:"/>
    <s v="Cost Management A 21231119 103049494"/>
    <s v="30-JUN-2021 Receiving GBP"/>
    <d v="2021-06-30T00:00:00"/>
    <s v="SSCREPMAN,"/>
    <n v="2787"/>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1653"/>
    <d v="2021-06-01T00:00:00"/>
    <x v="0"/>
    <s v="Cost Management"/>
    <s v="Journal Import 103049494:"/>
    <s v="Cost Management A 21231119 103049494"/>
    <s v="30-JUN-2021 Receiving GBP"/>
    <d v="2021-06-30T00:00:00"/>
    <s v="SSCREPMAN,"/>
    <n v="2788"/>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73.56"/>
    <d v="2021-07-01T00:00:00"/>
    <x v="3"/>
    <s v="Spreadsheet"/>
    <s v="M04 FBP1 Barclaycard &amp; Precision Pay"/>
    <s v="Spreadsheet A 21451953 104268393"/>
    <s v="RYD FIN BAN 2122 04 001 Accrual GBP"/>
    <d v="2021-08-02T00:00:00"/>
    <s v="ZZZ NIKYAR, BILAL"/>
    <n v="142"/>
    <s v="7308;PRECISION PAY;Royal Mail;Jul-21"/>
    <x v="47"/>
    <m/>
    <d v="2021-08-02T00:00:00"/>
    <m/>
    <s v="7308;PRECISION PAY;Royal Mail;Jul-21"/>
    <m/>
    <m/>
    <m/>
    <m/>
    <m/>
    <m/>
    <s v="Planning and Business Development"/>
    <x v="1"/>
    <x v="3"/>
    <x v="1"/>
  </r>
  <r>
    <s v="RYD"/>
    <s v="E35930"/>
    <s v="7308"/>
    <s v="00000"/>
    <s v="00000"/>
    <s v="000000"/>
    <s v="Estates &amp; Facilities"/>
    <s v="Legal Fees"/>
    <s v="Default"/>
    <s v="Default"/>
    <s v="Default"/>
    <n v="280"/>
    <d v="2021-07-01T00:00:00"/>
    <x v="1"/>
    <s v="Payables"/>
    <s v="Journal Import 103240354:"/>
    <s v="Payables A 21272610 103240354"/>
    <s v="JUL-21 Purchase Invoices GBP"/>
    <d v="2021-07-05T00:00:00"/>
    <s v="SSCREPMAN,"/>
    <n v="16"/>
    <s v="Journal Import Created"/>
    <x v="0"/>
    <n v="505297"/>
    <d v="2021-06-29T00:00:00"/>
    <n v="165093025"/>
    <m/>
    <s v="PO Invoice"/>
    <m/>
    <s v="https://nww.einvoice-prod.sbs.nhs.uk:8179/invoicepdf/7fc91227-1d8a-59e2-8b60-91e5800ceea2"/>
    <n v="1"/>
    <n v="280"/>
    <m/>
    <s v="Planning and Business Development"/>
    <x v="1"/>
    <x v="3"/>
    <x v="1"/>
  </r>
  <r>
    <s v="RYD"/>
    <s v="E35930"/>
    <s v="7308"/>
    <s v="00000"/>
    <s v="00000"/>
    <s v="000000"/>
    <s v="Estates &amp; Facilities"/>
    <s v="Legal Fees"/>
    <s v="Default"/>
    <s v="Default"/>
    <s v="Default"/>
    <n v="-348.9"/>
    <d v="2021-07-01T00:00:00"/>
    <x v="0"/>
    <s v="Cost Management"/>
    <s v="Journal Import 103049494:"/>
    <s v="Cost Management A 21231119 103049494 2"/>
    <s v="01-JUL-2021 Receiving GBP"/>
    <d v="2021-06-30T00:00:00"/>
    <s v="SSCREPMAN,"/>
    <n v="2786"/>
    <s v="Hythe ACRP Licence Renewal - Capsticks Invoice 418070 January 2019"/>
    <x v="0"/>
    <n v="165074834"/>
    <d v="2019-01-29T00:00:00"/>
    <m/>
    <m/>
    <m/>
    <s v="LONDON-4"/>
    <m/>
    <m/>
    <m/>
    <m/>
    <s v="Planning and Business Development"/>
    <x v="1"/>
    <x v="3"/>
    <x v="1"/>
  </r>
  <r>
    <s v="RYD"/>
    <s v="E35930"/>
    <s v="7308"/>
    <s v="00000"/>
    <s v="00000"/>
    <s v="000000"/>
    <s v="Estates &amp; Facilities"/>
    <s v="Legal Fees"/>
    <s v="Default"/>
    <s v="Default"/>
    <s v="Default"/>
    <n v="-162"/>
    <d v="2021-07-01T00:00:00"/>
    <x v="0"/>
    <s v="Cost Management"/>
    <s v="Journal Import 103049494:"/>
    <s v="Cost Management A 21231119 103049494 2"/>
    <s v="01-JUL-2021 Receiving GBP"/>
    <d v="2021-06-30T00:00:00"/>
    <s v="SSCREPMAN,"/>
    <n v="2787"/>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1653"/>
    <d v="2021-07-01T00:00:00"/>
    <x v="0"/>
    <s v="Cost Management"/>
    <s v="Journal Import 103049494:"/>
    <s v="Cost Management A 21231119 103049494 2"/>
    <s v="01-JUL-2021 Receiving GBP"/>
    <d v="2021-06-30T00:00:00"/>
    <s v="SSCREPMAN,"/>
    <n v="2788"/>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1653"/>
    <d v="2021-07-01T00:00:00"/>
    <x v="0"/>
    <s v="Cost Management"/>
    <s v="Journal Import 104193921:"/>
    <s v="Cost Management A 21436658 104193921"/>
    <s v="30-JUL-2021 Receiving GBP"/>
    <d v="2021-07-30T00:00:00"/>
    <s v="SSCREPMAN,"/>
    <n v="2775"/>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162"/>
    <d v="2021-07-01T00:00:00"/>
    <x v="0"/>
    <s v="Cost Management"/>
    <s v="Journal Import 104193921:"/>
    <s v="Cost Management A 21436658 104193921"/>
    <s v="30-JUL-2021 Receiving GBP"/>
    <d v="2021-07-30T00:00:00"/>
    <s v="SSCREPMAN,"/>
    <n v="2776"/>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138.75"/>
    <d v="2021-07-01T00:00:00"/>
    <x v="0"/>
    <s v="Cost Management"/>
    <s v="Journal Import 104193921:"/>
    <s v="Cost Management A 21436658 104193921"/>
    <s v="30-JUL-2021 Receiving GBP"/>
    <d v="2021-07-30T00:00:00"/>
    <s v="SSCREPMAN,"/>
    <n v="2777"/>
    <s v="Lease of premises- Part of 85 Summerdown Road, Eastbourne - Invoice 507933"/>
    <x v="0"/>
    <n v="165093493"/>
    <d v="2021-07-28T00:00:00"/>
    <m/>
    <m/>
    <m/>
    <s v="LONDON-4"/>
    <m/>
    <m/>
    <m/>
    <m/>
    <s v="Planning and Business Development"/>
    <x v="1"/>
    <x v="3"/>
    <x v="1"/>
  </r>
  <r>
    <s v="RYD"/>
    <s v="E35930"/>
    <s v="7308"/>
    <s v="00000"/>
    <s v="00000"/>
    <s v="000000"/>
    <s v="Estates &amp; Facilities"/>
    <s v="Legal Fees"/>
    <s v="Default"/>
    <s v="Default"/>
    <s v="Default"/>
    <n v="-73.56"/>
    <d v="2021-08-01T00:00:00"/>
    <x v="3"/>
    <s v="Spreadsheet"/>
    <s v="Reverses &quot;RYD FIN BAN 2122 04 001 Accrual GBP&quot; journal entry of &quot;Spreadsheet A 21451953 104268393&quot; batch from &quot;JUL-21&quot;."/>
    <s v="Reverses &quot;RYD FIN BAN 2122 04 001 Accrual GBP&quot;10-AUG-21 17:23:26 - 104612462"/>
    <s v="Reverses &quot;RYD FIN BAN 2122 04 001 Accrual GBP&quot;10-AUG-21 17:23:26"/>
    <d v="2021-08-10T00:00:00"/>
    <s v="SSCREPMAN,"/>
    <n v="142"/>
    <s v="7308;PRECISION PAY;Royal Mail;Jul-21"/>
    <x v="48"/>
    <m/>
    <d v="2021-08-10T00:00:00"/>
    <m/>
    <s v="7308;PRECISION PAY;Royal Mail;Jul-21"/>
    <m/>
    <m/>
    <m/>
    <m/>
    <m/>
    <m/>
    <s v="Planning and Business Development"/>
    <x v="1"/>
    <x v="3"/>
    <x v="1"/>
  </r>
  <r>
    <s v="RYD"/>
    <s v="E35930"/>
    <s v="7308"/>
    <s v="00000"/>
    <s v="00000"/>
    <s v="000000"/>
    <s v="Estates &amp; Facilities"/>
    <s v="Legal Fees"/>
    <s v="Default"/>
    <s v="Default"/>
    <s v="Default"/>
    <n v="73.56"/>
    <d v="2021-08-01T00:00:00"/>
    <x v="2"/>
    <s v="Spreadsheet"/>
    <s v="BARCLAYCARD PRECISION AUG 21"/>
    <s v="Spreadsheet A 21597869 105067958"/>
    <s v="SBSCM SR RYD 002 AUG 21 Adjustment GBP"/>
    <d v="2021-08-23T00:00:00"/>
    <s v="SSC REHMAN, SAKAB"/>
    <n v="22"/>
    <s v="BARCLAYCARD PRECISION AUG 21"/>
    <x v="49"/>
    <m/>
    <d v="2021-08-23T00:00:00"/>
    <m/>
    <s v="BARCLAYCARD PRECISION AUG 21"/>
    <m/>
    <m/>
    <m/>
    <m/>
    <m/>
    <m/>
    <s v="Planning and Business Development"/>
    <x v="1"/>
    <x v="3"/>
    <x v="1"/>
  </r>
  <r>
    <s v="RYD"/>
    <s v="E35930"/>
    <s v="7308"/>
    <s v="00000"/>
    <s v="00000"/>
    <s v="000000"/>
    <s v="Estates &amp; Facilities"/>
    <s v="Legal Fees"/>
    <s v="Default"/>
    <s v="Default"/>
    <s v="Default"/>
    <n v="55"/>
    <d v="2021-08-01T00:00:00"/>
    <x v="2"/>
    <s v="Spreadsheet"/>
    <s v="Capital M05 Adjustments"/>
    <s v="Spreadsheet A 21649833 105350980"/>
    <s v="RYD FIN RSM 2122 0 001 Adjustment GBP Adjustment GBP"/>
    <d v="2021-09-01T00:00:00"/>
    <s v="RYD MURPHY, RACHEL"/>
    <n v="47"/>
    <s v="Capsticks - https://nww.einvoice-prod.sbs.nhs.uk:8179/invoicepdf/c564b494-2cca-53a0-8974-33d5c5dfe411"/>
    <x v="50"/>
    <m/>
    <d v="2021-08-31T00:00:00"/>
    <m/>
    <s v="Capsticks -"/>
    <m/>
    <m/>
    <s v="https://nww.einvoice-prod.sbs.nhs.uk:8179/invoicepdf/c564b494-2cca-53a0-8974-33d5c5dfe411"/>
    <m/>
    <m/>
    <m/>
    <s v="Planning and Business Development"/>
    <x v="1"/>
    <x v="3"/>
    <x v="1"/>
  </r>
  <r>
    <s v="RYD"/>
    <s v="E35930"/>
    <s v="7308"/>
    <s v="00000"/>
    <s v="00000"/>
    <s v="000000"/>
    <s v="Estates &amp; Facilities"/>
    <s v="Legal Fees"/>
    <s v="Default"/>
    <s v="Default"/>
    <s v="Default"/>
    <n v="81"/>
    <d v="2021-08-01T00:00:00"/>
    <x v="2"/>
    <s v="Spreadsheet"/>
    <s v="Capital M05 Adjustments"/>
    <s v="Spreadsheet A 21649833 105350980"/>
    <s v="RYD FIN RSM 2122 0 001 Adjustment GBP Adjustment GBP"/>
    <d v="2021-09-01T00:00:00"/>
    <s v="RYD MURPHY, RACHEL"/>
    <n v="48"/>
    <s v="Capsticks - https://nww.einvoice-prod.sbs.nhs.uk:8179/invoicepdf/bef41ab9-7080-55cc-b443-d4974c97216a"/>
    <x v="50"/>
    <m/>
    <d v="2021-08-31T00:00:00"/>
    <m/>
    <s v="Capsticks -"/>
    <m/>
    <m/>
    <s v="https://nww.einvoice-prod.sbs.nhs.uk:8179/invoicepdf/bef41ab9-7080-55cc-b443-d4974c97216a"/>
    <m/>
    <m/>
    <m/>
    <s v="Planning and Business Development"/>
    <x v="1"/>
    <x v="3"/>
    <x v="1"/>
  </r>
  <r>
    <s v="RYD"/>
    <s v="E35930"/>
    <s v="7308"/>
    <s v="00000"/>
    <s v="00000"/>
    <s v="000000"/>
    <s v="Estates &amp; Facilities"/>
    <s v="Legal Fees"/>
    <s v="Default"/>
    <s v="Default"/>
    <s v="Default"/>
    <n v="228.2"/>
    <d v="2021-08-01T00:00:00"/>
    <x v="2"/>
    <s v="Spreadsheet"/>
    <s v="Capital M05 Adjustments"/>
    <s v="Spreadsheet A 21649833 105350980"/>
    <s v="RYD FIN RSM 2122 0 001 Adjustment GBP Adjustment GBP"/>
    <d v="2021-09-01T00:00:00"/>
    <s v="RYD MURPHY, RACHEL"/>
    <n v="49"/>
    <s v="Capsticks - https://nww.einvoice-prod.sbs.nhs.uk:8179/invoicepdf/3b403b95-6b04-5342-9d8a-9b7e4ab71b70"/>
    <x v="50"/>
    <m/>
    <d v="2021-08-31T00:00:00"/>
    <m/>
    <s v="Capsticks -"/>
    <m/>
    <m/>
    <s v="https://nww.einvoice-prod.sbs.nhs.uk:8179/invoicepdf/3b403b95-6b04-5342-9d8a-9b7e4ab71b70"/>
    <m/>
    <m/>
    <m/>
    <s v="Planning and Business Development"/>
    <x v="1"/>
    <x v="3"/>
    <x v="1"/>
  </r>
  <r>
    <s v="RYD"/>
    <s v="E35930"/>
    <s v="7308"/>
    <s v="00000"/>
    <s v="00000"/>
    <s v="000000"/>
    <s v="Estates &amp; Facilities"/>
    <s v="Legal Fees"/>
    <s v="Default"/>
    <s v="Default"/>
    <s v="Default"/>
    <n v="1074"/>
    <d v="2021-08-01T00:00:00"/>
    <x v="2"/>
    <s v="Spreadsheet"/>
    <s v="Capital M05 Adjustments"/>
    <s v="Spreadsheet A 21649833 105350980"/>
    <s v="RYD FIN RSM 2122 0 001 Adjustment GBP Adjustment GBP"/>
    <d v="2021-09-01T00:00:00"/>
    <s v="RYD MURPHY, RACHEL"/>
    <n v="50"/>
    <s v="Capsticks - https://nww.einvoice-prod.sbs.nhs.uk:8179/invoicepdf/cf9af4a6-a7e1-5cf3-ad84-934e55b78ae6"/>
    <x v="50"/>
    <m/>
    <d v="2021-08-31T00:00:00"/>
    <m/>
    <s v="Capsticks -"/>
    <m/>
    <m/>
    <s v="https://nww.einvoice-prod.sbs.nhs.uk:8179/invoicepdf/cf9af4a6-a7e1-5cf3-ad84-934e55b78ae6"/>
    <m/>
    <m/>
    <m/>
    <s v="Planning and Business Development"/>
    <x v="1"/>
    <x v="3"/>
    <x v="1"/>
  </r>
  <r>
    <s v="RYD"/>
    <s v="E35930"/>
    <s v="7308"/>
    <s v="00000"/>
    <s v="00000"/>
    <s v="000000"/>
    <s v="Estates &amp; Facilities"/>
    <s v="Legal Fees"/>
    <s v="Default"/>
    <s v="Default"/>
    <s v="Default"/>
    <n v="1112"/>
    <d v="2021-08-01T00:00:00"/>
    <x v="2"/>
    <s v="Spreadsheet"/>
    <s v="Capital M05 Adjustments"/>
    <s v="Spreadsheet A 21649833 105350980"/>
    <s v="RYD FIN RSM 2122 0 001 Adjustment GBP Adjustment GBP"/>
    <d v="2021-09-01T00:00:00"/>
    <s v="RYD MURPHY, RACHEL"/>
    <n v="51"/>
    <s v="Capsticks - https://nww.einvoice-prod.sbs.nhs.uk:8179/invoicepdf/aa201030-a7b9-5258-97d3-52fdd6aafcad"/>
    <x v="50"/>
    <m/>
    <d v="2021-08-31T00:00:00"/>
    <m/>
    <s v="Capsticks -"/>
    <m/>
    <m/>
    <s v="https://nww.einvoice-prod.sbs.nhs.uk:8179/invoicepdf/aa201030-a7b9-5258-97d3-52fdd6aafcad"/>
    <m/>
    <m/>
    <m/>
    <s v="Planning and Business Development"/>
    <x v="1"/>
    <x v="3"/>
    <x v="1"/>
  </r>
  <r>
    <s v="RYD"/>
    <s v="E35930"/>
    <s v="7308"/>
    <s v="00000"/>
    <s v="00000"/>
    <s v="000000"/>
    <s v="Estates &amp; Facilities"/>
    <s v="Legal Fees"/>
    <s v="Default"/>
    <s v="Default"/>
    <s v="Default"/>
    <n v="1136.5"/>
    <d v="2021-08-01T00:00:00"/>
    <x v="2"/>
    <s v="Spreadsheet"/>
    <s v="Capital M05 Adjustments"/>
    <s v="Spreadsheet A 21649833 105350980"/>
    <s v="RYD FIN RSM 2122 0 001 Adjustment GBP Adjustment GBP"/>
    <d v="2021-09-01T00:00:00"/>
    <s v="RYD MURPHY, RACHEL"/>
    <n v="52"/>
    <s v="Capsticks - https://nww.einvoice-prod.sbs.nhs.uk:8179/invoicepdf/67023f00-0aa1-53bc-b1a9-e27875d3958a"/>
    <x v="50"/>
    <m/>
    <d v="2021-08-31T00:00:00"/>
    <m/>
    <s v="Capsticks -"/>
    <m/>
    <m/>
    <s v="https://nww.einvoice-prod.sbs.nhs.uk:8179/invoicepdf/67023f00-0aa1-53bc-b1a9-e27875d3958a"/>
    <m/>
    <m/>
    <m/>
    <s v="Planning and Business Development"/>
    <x v="1"/>
    <x v="3"/>
    <x v="1"/>
  </r>
  <r>
    <s v="RYD"/>
    <s v="E35930"/>
    <s v="7308"/>
    <s v="00000"/>
    <s v="00000"/>
    <s v="000000"/>
    <s v="Estates &amp; Facilities"/>
    <s v="Legal Fees"/>
    <s v="Default"/>
    <s v="Default"/>
    <s v="Default"/>
    <n v="1318.5"/>
    <d v="2021-08-01T00:00:00"/>
    <x v="2"/>
    <s v="Spreadsheet"/>
    <s v="Capital M05 Adjustments"/>
    <s v="Spreadsheet A 21649833 105350980"/>
    <s v="RYD FIN RSM 2122 0 001 Adjustment GBP Adjustment GBP"/>
    <d v="2021-09-01T00:00:00"/>
    <s v="RYD MURPHY, RACHEL"/>
    <n v="53"/>
    <s v="Capsticks - https://nww.einvoice-prod.sbs.nhs.uk:8179/invoicepdf/b27b8baa-bdba-54c8-9fb3-b52a06a81510"/>
    <x v="50"/>
    <m/>
    <d v="2021-08-31T00:00:00"/>
    <m/>
    <s v="Capsticks -"/>
    <m/>
    <m/>
    <s v="https://nww.einvoice-prod.sbs.nhs.uk:8179/invoicepdf/b27b8baa-bdba-54c8-9fb3-b52a06a81510"/>
    <m/>
    <m/>
    <m/>
    <s v="Planning and Business Development"/>
    <x v="1"/>
    <x v="3"/>
    <x v="1"/>
  </r>
  <r>
    <s v="RYD"/>
    <s v="E35930"/>
    <s v="7308"/>
    <s v="00000"/>
    <s v="00000"/>
    <s v="000000"/>
    <s v="Estates &amp; Facilities"/>
    <s v="Legal Fees"/>
    <s v="Default"/>
    <s v="Default"/>
    <s v="Default"/>
    <n v="1440"/>
    <d v="2021-08-01T00:00:00"/>
    <x v="2"/>
    <s v="Spreadsheet"/>
    <s v="Capital M05 Adjustments"/>
    <s v="Spreadsheet A 21649833 105350980"/>
    <s v="RYD FIN RSM 2122 0 001 Adjustment GBP Adjustment GBP"/>
    <d v="2021-09-01T00:00:00"/>
    <s v="RYD MURPHY, RACHEL"/>
    <n v="54"/>
    <s v="Capsticks - https://nww.einvoice-prod.sbs.nhs.uk:8179/invoicepdf/7fbb1d26-f5b7-5d7e-a9b4-ea68c0200371"/>
    <x v="50"/>
    <m/>
    <d v="2021-08-31T00:00:00"/>
    <m/>
    <s v="Capsticks -"/>
    <m/>
    <m/>
    <s v="https://nww.einvoice-prod.sbs.nhs.uk:8179/invoicepdf/7fbb1d26-f5b7-5d7e-a9b4-ea68c0200371"/>
    <m/>
    <m/>
    <m/>
    <s v="Planning and Business Development"/>
    <x v="1"/>
    <x v="3"/>
    <x v="1"/>
  </r>
  <r>
    <s v="RYD"/>
    <s v="E35930"/>
    <s v="7308"/>
    <s v="00000"/>
    <s v="00000"/>
    <s v="000000"/>
    <s v="Estates &amp; Facilities"/>
    <s v="Legal Fees"/>
    <s v="Default"/>
    <s v="Default"/>
    <s v="Default"/>
    <n v="1593"/>
    <d v="2021-08-01T00:00:00"/>
    <x v="2"/>
    <s v="Spreadsheet"/>
    <s v="Capital M05 Adjustments"/>
    <s v="Spreadsheet A 21649833 105350980"/>
    <s v="RYD FIN RSM 2122 0 001 Adjustment GBP Adjustment GBP"/>
    <d v="2021-09-01T00:00:00"/>
    <s v="RYD MURPHY, RACHEL"/>
    <n v="55"/>
    <s v="Capticks - https://nww.einvoice-prod.sbs.nhs.uk:8179/invoicepdf/2f0328de-1e85-59fd-ade9-615bfb87dc07"/>
    <x v="50"/>
    <m/>
    <d v="2021-08-31T00:00:00"/>
    <m/>
    <s v="Capticks -"/>
    <m/>
    <m/>
    <s v="https://nww.einvoice-prod.sbs.nhs.uk:8179/invoicepdf/2f0328de-1e85-59fd-ade9-615bfb87dc07"/>
    <m/>
    <m/>
    <m/>
    <s v="Planning and Business Development"/>
    <x v="1"/>
    <x v="3"/>
    <x v="1"/>
  </r>
  <r>
    <s v="RYD"/>
    <s v="E35930"/>
    <s v="7308"/>
    <s v="00000"/>
    <s v="00000"/>
    <s v="000000"/>
    <s v="Estates &amp; Facilities"/>
    <s v="Legal Fees"/>
    <s v="Default"/>
    <s v="Default"/>
    <s v="Default"/>
    <n v="138.75"/>
    <d v="2021-08-01T00:00:00"/>
    <x v="1"/>
    <s v="Payables"/>
    <s v="Journal Import 104834800:"/>
    <s v="Payables A 21555804 104834800"/>
    <s v="AUG-21 Purchase Invoices GBP"/>
    <d v="2021-08-16T00:00:00"/>
    <s v="SSCREPMAN,"/>
    <n v="15"/>
    <s v="Journal Import Created"/>
    <x v="0"/>
    <n v="507933"/>
    <d v="2021-07-23T00:00:00"/>
    <n v="165093493"/>
    <m/>
    <s v="PO Invoice"/>
    <m/>
    <s v="https://nww.einvoice-prod.sbs.nhs.uk:8179/invoicepdf/eec8feb5-12c9-5950-a3aa-c5649e224bfd"/>
    <n v="1"/>
    <n v="139"/>
    <m/>
    <s v="Planning and Business Development"/>
    <x v="1"/>
    <x v="3"/>
    <x v="1"/>
  </r>
  <r>
    <s v="RYD"/>
    <s v="E35930"/>
    <s v="7308"/>
    <s v="00000"/>
    <s v="00000"/>
    <s v="000000"/>
    <s v="Estates &amp; Facilities"/>
    <s v="Legal Fees"/>
    <s v="Default"/>
    <s v="Default"/>
    <s v="Default"/>
    <n v="729"/>
    <d v="2021-08-01T00:00:00"/>
    <x v="1"/>
    <s v="Payables"/>
    <s v="Journal Import 105021671:"/>
    <s v="Payables A 21590746 105021671"/>
    <s v="AUG-21 Purchase Invoices GBP"/>
    <d v="2021-08-21T00:00:00"/>
    <s v="SSCREPMAN,"/>
    <n v="9"/>
    <s v="Journal Import Created"/>
    <x v="0"/>
    <n v="509561"/>
    <d v="2021-08-10T00:00:00"/>
    <n v="165093857"/>
    <m/>
    <s v="PO Invoice"/>
    <m/>
    <s v="https://nww.einvoice-prod.sbs.nhs.uk:8179/invoicepdf/7e484657-acb7-55b0-a508-fc3e86c27c34"/>
    <n v="1"/>
    <n v="729"/>
    <m/>
    <s v="Planning and Business Development"/>
    <x v="1"/>
    <x v="3"/>
    <x v="1"/>
  </r>
  <r>
    <s v="RYD"/>
    <s v="E35930"/>
    <s v="7308"/>
    <s v="00000"/>
    <s v="00000"/>
    <s v="000000"/>
    <s v="Estates &amp; Facilities"/>
    <s v="Legal Fees"/>
    <s v="Default"/>
    <s v="Default"/>
    <s v="Default"/>
    <n v="-1653"/>
    <d v="2021-08-01T00:00:00"/>
    <x v="0"/>
    <s v="Cost Management"/>
    <s v="Journal Import 104193921:"/>
    <s v="Cost Management A 21436658 104193921 2"/>
    <s v="01-AUG-2021 Receiving GBP"/>
    <d v="2021-07-30T00:00:00"/>
    <s v="SSCREPMAN,"/>
    <n v="2775"/>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162"/>
    <d v="2021-08-01T00:00:00"/>
    <x v="0"/>
    <s v="Cost Management"/>
    <s v="Journal Import 104193921:"/>
    <s v="Cost Management A 21436658 104193921 2"/>
    <s v="01-AUG-2021 Receiving GBP"/>
    <d v="2021-07-30T00:00:00"/>
    <s v="SSCREPMAN,"/>
    <n v="2776"/>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138.75"/>
    <d v="2021-08-01T00:00:00"/>
    <x v="0"/>
    <s v="Cost Management"/>
    <s v="Journal Import 104193921:"/>
    <s v="Cost Management A 21436658 104193921 2"/>
    <s v="01-AUG-2021 Receiving GBP"/>
    <d v="2021-07-30T00:00:00"/>
    <s v="SSCREPMAN,"/>
    <n v="2777"/>
    <s v="Lease of premises- Part of 85 Summerdown Road, Eastbourne - Invoice 507933"/>
    <x v="0"/>
    <n v="165093493"/>
    <d v="2021-07-28T00:00:00"/>
    <m/>
    <m/>
    <m/>
    <s v="LONDON-4"/>
    <m/>
    <m/>
    <m/>
    <m/>
    <s v="Planning and Business Development"/>
    <x v="1"/>
    <x v="3"/>
    <x v="1"/>
  </r>
  <r>
    <s v="RYD"/>
    <s v="E35930"/>
    <s v="7308"/>
    <s v="00000"/>
    <s v="00000"/>
    <s v="000000"/>
    <s v="Estates &amp; Facilities"/>
    <s v="Legal Fees"/>
    <s v="Default"/>
    <s v="Default"/>
    <s v="Default"/>
    <n v="156"/>
    <d v="2021-08-01T00:00:00"/>
    <x v="0"/>
    <s v="Cost Management"/>
    <s v="Journal Import 105365206:"/>
    <s v="Cost Management A 21652724 105365206"/>
    <s v="31-AUG-2021 Receiving GBP"/>
    <d v="2021-08-31T00:00:00"/>
    <s v="SSCREPMAN,"/>
    <n v="2845"/>
    <s v="Lease of premises- Part of 85 Summerdown Road, Eastbourne - Invoice 511741"/>
    <x v="0"/>
    <n v="165094047"/>
    <d v="2021-08-31T00:00:00"/>
    <m/>
    <m/>
    <m/>
    <s v="LONDON-4"/>
    <m/>
    <m/>
    <m/>
    <m/>
    <s v="Planning and Business Development"/>
    <x v="1"/>
    <x v="3"/>
    <x v="1"/>
  </r>
  <r>
    <s v="RYD"/>
    <s v="E35930"/>
    <s v="7308"/>
    <s v="00000"/>
    <s v="00000"/>
    <s v="000000"/>
    <s v="Estates &amp; Facilities"/>
    <s v="Legal Fees"/>
    <s v="Default"/>
    <s v="Default"/>
    <s v="Default"/>
    <n v="1653"/>
    <d v="2021-08-01T00:00:00"/>
    <x v="0"/>
    <s v="Cost Management"/>
    <s v="Journal Import 105365206:"/>
    <s v="Cost Management A 21652724 105365206"/>
    <s v="31-AUG-2021 Receiving GBP"/>
    <d v="2021-08-31T00:00:00"/>
    <s v="SSCREPMAN,"/>
    <n v="2846"/>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194"/>
    <d v="2021-08-01T00:00:00"/>
    <x v="0"/>
    <s v="Cost Management"/>
    <s v="Journal Import 105365206:"/>
    <s v="Cost Management A 21652724 105365206"/>
    <s v="31-AUG-2021 Receiving GBP"/>
    <d v="2021-08-31T00:00:00"/>
    <s v="SSCREPMAN,"/>
    <n v="2847"/>
    <s v="Secamb - General Estates Matters - Invoice 511735"/>
    <x v="0"/>
    <n v="165094053"/>
    <d v="2021-08-31T00:00:00"/>
    <m/>
    <m/>
    <m/>
    <s v="LONDON-4"/>
    <m/>
    <m/>
    <m/>
    <m/>
    <s v="Planning and Business Development"/>
    <x v="1"/>
    <x v="3"/>
    <x v="1"/>
  </r>
  <r>
    <s v="RYD"/>
    <s v="E35930"/>
    <s v="7308"/>
    <s v="00000"/>
    <s v="00000"/>
    <s v="000000"/>
    <s v="Estates &amp; Facilities"/>
    <s v="Legal Fees"/>
    <s v="Default"/>
    <s v="Default"/>
    <s v="Default"/>
    <n v="162"/>
    <d v="2021-08-01T00:00:00"/>
    <x v="0"/>
    <s v="Cost Management"/>
    <s v="Journal Import 105365206:"/>
    <s v="Cost Management A 21652724 105365206"/>
    <s v="31-AUG-2021 Receiving GBP"/>
    <d v="2021-08-31T00:00:00"/>
    <s v="SSCREPMAN,"/>
    <n v="2848"/>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14.2"/>
    <d v="2021-09-01T00:00:00"/>
    <x v="2"/>
    <s v="Spreadsheet"/>
    <s v="Capital M06 Adjustments"/>
    <s v="Spreadsheet A 21875219 106523931"/>
    <s v="RYD FIN RSM 2122 06 001 Adjustment GBP Adjustment GBP"/>
    <d v="2021-10-01T00:00:00"/>
    <s v="RYD MURPHY, RACHEL"/>
    <n v="61"/>
    <s v="CAPSTICKS SOLICITORS-OR12_835-504037-14.2-https://nww.einvoice-prod.sbs.nhs.uk:8179/invoicepdf/d3637ba7-0730-5820-b931-06d2a94d8413"/>
    <x v="51"/>
    <m/>
    <d v="2021-10-01T00:00:00"/>
    <m/>
    <s v="CAPSTICKS SOLICITORS-OR12_835-504037-14.2-"/>
    <m/>
    <m/>
    <s v="https://nww.einvoice-prod.sbs.nhs.uk:8179/invoicepdf/d3637ba7-0730-5820-b931-06d2a94d8413"/>
    <m/>
    <m/>
    <m/>
    <s v="Planning and Business Development"/>
    <x v="1"/>
    <x v="3"/>
    <x v="1"/>
  </r>
  <r>
    <s v="RYD"/>
    <s v="E35930"/>
    <s v="7308"/>
    <s v="00000"/>
    <s v="00000"/>
    <s v="000000"/>
    <s v="Estates &amp; Facilities"/>
    <s v="Legal Fees"/>
    <s v="Default"/>
    <s v="Default"/>
    <s v="Default"/>
    <n v="31"/>
    <d v="2021-09-01T00:00:00"/>
    <x v="2"/>
    <s v="Spreadsheet"/>
    <s v="Capital M06 Adjustments"/>
    <s v="Spreadsheet A 21875219 106523931"/>
    <s v="RYD FIN RSM 2122 06 001 Adjustment GBP Adjustment GBP"/>
    <d v="2021-10-01T00:00:00"/>
    <s v="RYD MURPHY, RACHEL"/>
    <n v="62"/>
    <s v="Capsticks - https://nww.einvoice-prod.sbs.nhs.uk:8179/invoicepdf/a3fe62ea-c901-5033-8cd3-2a4e3e6c612f"/>
    <x v="51"/>
    <m/>
    <d v="2021-10-01T00:00:00"/>
    <m/>
    <s v="Capsticks -"/>
    <m/>
    <m/>
    <s v="https://nww.einvoice-prod.sbs.nhs.uk:8179/invoicepdf/a3fe62ea-c901-5033-8cd3-2a4e3e6c612f"/>
    <m/>
    <m/>
    <m/>
    <s v="Planning and Business Development"/>
    <x v="1"/>
    <x v="3"/>
    <x v="1"/>
  </r>
  <r>
    <s v="RYD"/>
    <s v="E35930"/>
    <s v="7308"/>
    <s v="00000"/>
    <s v="00000"/>
    <s v="000000"/>
    <s v="Estates &amp; Facilities"/>
    <s v="Legal Fees"/>
    <s v="Default"/>
    <s v="Default"/>
    <s v="Default"/>
    <n v="51.4"/>
    <d v="2021-09-01T00:00:00"/>
    <x v="2"/>
    <s v="Spreadsheet"/>
    <s v="Capital M06 Adjustments"/>
    <s v="Spreadsheet A 21875219 106523931"/>
    <s v="RYD FIN RSM 2122 06 001 Adjustment GBP Adjustment GBP"/>
    <d v="2021-10-01T00:00:00"/>
    <s v="RYD MURPHY, RACHEL"/>
    <n v="63"/>
    <s v="CAPSTICKS SOLICITORS-OR12_835-504042-51.4-https://nww.einvoice-prod.sbs.nhs.uk:8179/invoicepdf/b6defd1e-db24-5f2c-bf7e-e9c112ae4a73"/>
    <x v="51"/>
    <m/>
    <d v="2021-10-01T00:00:00"/>
    <m/>
    <s v="CAPSTICKS SOLICITORS-OR12_835-504042-51.4-"/>
    <m/>
    <m/>
    <s v="https://nww.einvoice-prod.sbs.nhs.uk:8179/invoicepdf/b6defd1e-db24-5f2c-bf7e-e9c112ae4a73"/>
    <m/>
    <m/>
    <m/>
    <s v="Planning and Business Development"/>
    <x v="1"/>
    <x v="3"/>
    <x v="1"/>
  </r>
  <r>
    <s v="RYD"/>
    <s v="E35930"/>
    <s v="7308"/>
    <s v="00000"/>
    <s v="00000"/>
    <s v="000000"/>
    <s v="Estates &amp; Facilities"/>
    <s v="Legal Fees"/>
    <s v="Default"/>
    <s v="Default"/>
    <s v="Default"/>
    <n v="56.5"/>
    <d v="2021-09-01T00:00:00"/>
    <x v="2"/>
    <s v="Spreadsheet"/>
    <s v="Capital M06 Adjustments"/>
    <s v="Spreadsheet A 21875219 106523931"/>
    <s v="RYD FIN RSM 2122 06 001 Adjustment GBP Adjustment GBP"/>
    <d v="2021-10-01T00:00:00"/>
    <s v="RYD MURPHY, RACHEL"/>
    <n v="64"/>
    <s v="Capsticks - https://nww.einvoice-prod.sbs.nhs.uk:8179/invoicepdf/92b56ef7-fcc3-5bef-9f5c-9e4dce016cfa"/>
    <x v="51"/>
    <m/>
    <d v="2021-10-01T00:00:00"/>
    <m/>
    <s v="Capsticks -"/>
    <m/>
    <m/>
    <s v="https://nww.einvoice-prod.sbs.nhs.uk:8179/invoicepdf/92b56ef7-fcc3-5bef-9f5c-9e4dce016cfa"/>
    <m/>
    <m/>
    <m/>
    <s v="Planning and Business Development"/>
    <x v="1"/>
    <x v="3"/>
    <x v="1"/>
  </r>
  <r>
    <s v="RYD"/>
    <s v="E35930"/>
    <s v="7308"/>
    <s v="00000"/>
    <s v="00000"/>
    <s v="000000"/>
    <s v="Estates &amp; Facilities"/>
    <s v="Legal Fees"/>
    <s v="Default"/>
    <s v="Default"/>
    <s v="Default"/>
    <n v="64"/>
    <d v="2021-09-01T00:00:00"/>
    <x v="2"/>
    <s v="Spreadsheet"/>
    <s v="Capital M06 Adjustments"/>
    <s v="Spreadsheet A 21875219 106523931"/>
    <s v="RYD FIN RSM 2122 06 001 Adjustment GBP Adjustment GBP"/>
    <d v="2021-10-01T00:00:00"/>
    <s v="RYD MURPHY, RACHEL"/>
    <n v="65"/>
    <s v="CAPSTICKS SOLICITORS-OR12_835-504043-64-https://nww.einvoice-prod.sbs.nhs.uk:8179/invoicepdf/07102577-39fa-5a27-ad46-552b33392bc8"/>
    <x v="51"/>
    <m/>
    <d v="2021-10-01T00:00:00"/>
    <m/>
    <s v="CAPSTICKS SOLICITORS-OR12_835-504043-64-"/>
    <m/>
    <m/>
    <s v="https://nww.einvoice-prod.sbs.nhs.uk:8179/invoicepdf/07102577-39fa-5a27-ad46-552b33392bc8"/>
    <m/>
    <m/>
    <m/>
    <s v="Planning and Business Development"/>
    <x v="1"/>
    <x v="3"/>
    <x v="1"/>
  </r>
  <r>
    <s v="RYD"/>
    <s v="E35930"/>
    <s v="7308"/>
    <s v="00000"/>
    <s v="00000"/>
    <s v="000000"/>
    <s v="Estates &amp; Facilities"/>
    <s v="Legal Fees"/>
    <s v="Default"/>
    <s v="Default"/>
    <s v="Default"/>
    <n v="70"/>
    <d v="2021-09-01T00:00:00"/>
    <x v="2"/>
    <s v="Spreadsheet"/>
    <s v="Capital M06 Adjustments"/>
    <s v="Spreadsheet A 21875219 106523931"/>
    <s v="RYD FIN RSM 2122 06 001 Adjustment GBP Adjustment GBP"/>
    <d v="2021-10-01T00:00:00"/>
    <s v="RYD MURPHY, RACHEL"/>
    <n v="66"/>
    <s v="Capsticks - https://nww.einvoice-prod.sbs.nhs.uk:8179/invoicepdf/c6dcf30b-57fd-5c1c-8483-0278be4b363b"/>
    <x v="51"/>
    <m/>
    <d v="2021-10-01T00:00:00"/>
    <m/>
    <s v="Capsticks -"/>
    <m/>
    <m/>
    <s v="https://nww.einvoice-prod.sbs.nhs.uk:8179/invoicepdf/c6dcf30b-57fd-5c1c-8483-0278be4b363b"/>
    <m/>
    <m/>
    <m/>
    <s v="Planning and Business Development"/>
    <x v="1"/>
    <x v="3"/>
    <x v="1"/>
  </r>
  <r>
    <s v="RYD"/>
    <s v="E35930"/>
    <s v="7308"/>
    <s v="00000"/>
    <s v="00000"/>
    <s v="000000"/>
    <s v="Estates &amp; Facilities"/>
    <s v="Legal Fees"/>
    <s v="Default"/>
    <s v="Default"/>
    <s v="Default"/>
    <n v="77"/>
    <d v="2021-09-01T00:00:00"/>
    <x v="2"/>
    <s v="Spreadsheet"/>
    <s v="Capital M06 Adjustments"/>
    <s v="Spreadsheet A 21875219 106523931"/>
    <s v="RYD FIN RSM 2122 06 001 Adjustment GBP Adjustment GBP"/>
    <d v="2021-10-01T00:00:00"/>
    <s v="RYD MURPHY, RACHEL"/>
    <n v="67"/>
    <s v="Capsticks - https://nww.einvoice-prod.sbs.nhs.uk:8179/invoicepdf/ab1af816-8768-580f-b782-dbe2194284f1"/>
    <x v="51"/>
    <m/>
    <d v="2021-10-01T00:00:00"/>
    <m/>
    <s v="Capsticks -"/>
    <m/>
    <m/>
    <s v="https://nww.einvoice-prod.sbs.nhs.uk:8179/invoicepdf/ab1af816-8768-580f-b782-dbe2194284f1"/>
    <m/>
    <m/>
    <m/>
    <s v="Planning and Business Development"/>
    <x v="1"/>
    <x v="3"/>
    <x v="1"/>
  </r>
  <r>
    <s v="RYD"/>
    <s v="E35930"/>
    <s v="7308"/>
    <s v="00000"/>
    <s v="00000"/>
    <s v="000000"/>
    <s v="Estates &amp; Facilities"/>
    <s v="Legal Fees"/>
    <s v="Default"/>
    <s v="Default"/>
    <s v="Default"/>
    <n v="99.5"/>
    <d v="2021-09-01T00:00:00"/>
    <x v="2"/>
    <s v="Spreadsheet"/>
    <s v="Capital M06 Adjustments"/>
    <s v="Spreadsheet A 21875219 106523931"/>
    <s v="RYD FIN RSM 2122 06 001 Adjustment GBP Adjustment GBP"/>
    <d v="2021-10-01T00:00:00"/>
    <s v="RYD MURPHY, RACHEL"/>
    <n v="68"/>
    <s v="Capsticks - https://nww.einvoice-prod.sbs.nhs.uk:8179/invoicepdf/ac5e7ab1-9fe6-5b92-b09b-a0f5d632f8da"/>
    <x v="51"/>
    <m/>
    <d v="2021-10-01T00:00:00"/>
    <m/>
    <s v="Capsticks -"/>
    <m/>
    <m/>
    <s v="https://nww.einvoice-prod.sbs.nhs.uk:8179/invoicepdf/ac5e7ab1-9fe6-5b92-b09b-a0f5d632f8da"/>
    <m/>
    <m/>
    <m/>
    <s v="Planning and Business Development"/>
    <x v="1"/>
    <x v="3"/>
    <x v="1"/>
  </r>
  <r>
    <s v="RYD"/>
    <s v="E35930"/>
    <s v="7308"/>
    <s v="00000"/>
    <s v="00000"/>
    <s v="000000"/>
    <s v="Estates &amp; Facilities"/>
    <s v="Legal Fees"/>
    <s v="Default"/>
    <s v="Default"/>
    <s v="Default"/>
    <n v="151"/>
    <d v="2021-09-01T00:00:00"/>
    <x v="2"/>
    <s v="Spreadsheet"/>
    <s v="Capital M06 Adjustments"/>
    <s v="Spreadsheet A 21875219 106523931"/>
    <s v="RYD FIN RSM 2122 06 001 Adjustment GBP Adjustment GBP"/>
    <d v="2021-10-01T00:00:00"/>
    <s v="RYD MURPHY, RACHEL"/>
    <n v="69"/>
    <s v="Capsticks - https://nww.einvoice-prod.sbs.nhs.uk:8179/invoicepdf/d0fb5e26-80dc-5c0b-b84f-4c2909580c06"/>
    <x v="51"/>
    <m/>
    <d v="2021-10-01T00:00:00"/>
    <m/>
    <s v="Capsticks -"/>
    <m/>
    <m/>
    <s v="https://nww.einvoice-prod.sbs.nhs.uk:8179/invoicepdf/d0fb5e26-80dc-5c0b-b84f-4c2909580c06"/>
    <m/>
    <m/>
    <m/>
    <s v="Planning and Business Development"/>
    <x v="1"/>
    <x v="3"/>
    <x v="1"/>
  </r>
  <r>
    <s v="RYD"/>
    <s v="E35930"/>
    <s v="7308"/>
    <s v="00000"/>
    <s v="00000"/>
    <s v="000000"/>
    <s v="Estates &amp; Facilities"/>
    <s v="Legal Fees"/>
    <s v="Default"/>
    <s v="Default"/>
    <s v="Default"/>
    <n v="232"/>
    <d v="2021-09-01T00:00:00"/>
    <x v="2"/>
    <s v="Spreadsheet"/>
    <s v="Capital M06 Adjustments"/>
    <s v="Spreadsheet A 21875219 106523931"/>
    <s v="RYD FIN RSM 2122 06 001 Adjustment GBP Adjustment GBP"/>
    <d v="2021-10-01T00:00:00"/>
    <s v="RYD MURPHY, RACHEL"/>
    <n v="70"/>
    <s v="Capsticks - https://nww.einvoice-prod.sbs.nhs.uk:8179/invoicepdf/47c9f4b5-257e-502f-b179-d7961ff1c9e9"/>
    <x v="51"/>
    <m/>
    <d v="2021-10-01T00:00:00"/>
    <m/>
    <s v="Capsticks -"/>
    <m/>
    <m/>
    <s v="https://nww.einvoice-prod.sbs.nhs.uk:8179/invoicepdf/47c9f4b5-257e-502f-b179-d7961ff1c9e9"/>
    <m/>
    <m/>
    <m/>
    <s v="Planning and Business Development"/>
    <x v="1"/>
    <x v="3"/>
    <x v="1"/>
  </r>
  <r>
    <s v="RYD"/>
    <s v="E35930"/>
    <s v="7308"/>
    <s v="00000"/>
    <s v="00000"/>
    <s v="000000"/>
    <s v="Estates &amp; Facilities"/>
    <s v="Legal Fees"/>
    <s v="Default"/>
    <s v="Default"/>
    <s v="Default"/>
    <n v="289.2"/>
    <d v="2021-09-01T00:00:00"/>
    <x v="2"/>
    <s v="Spreadsheet"/>
    <s v="Capital M06 Adjustments"/>
    <s v="Spreadsheet A 21875219 106523931"/>
    <s v="RYD FIN RSM 2122 06 001 Adjustment GBP Adjustment GBP"/>
    <d v="2021-10-01T00:00:00"/>
    <s v="RYD MURPHY, RACHEL"/>
    <n v="71"/>
    <s v="CAPSTICKS SOLICITORS-OR12_835-498996-289.2-https://nww.einvoice-prod.sbs.nhs.uk:8179/invoicepdf/3375d3bc-8212-5f15-8027-3ee4027fd77d"/>
    <x v="51"/>
    <m/>
    <d v="2021-10-01T00:00:00"/>
    <m/>
    <s v="CAPSTICKS SOLICITORS-OR12_835-498996-289.2-"/>
    <m/>
    <m/>
    <s v="https://nww.einvoice-prod.sbs.nhs.uk:8179/invoicepdf/3375d3bc-8212-5f15-8027-3ee4027fd77d"/>
    <m/>
    <m/>
    <m/>
    <s v="Planning and Business Development"/>
    <x v="1"/>
    <x v="3"/>
    <x v="1"/>
  </r>
  <r>
    <s v="RYD"/>
    <s v="E35930"/>
    <s v="7308"/>
    <s v="00000"/>
    <s v="00000"/>
    <s v="000000"/>
    <s v="Estates &amp; Facilities"/>
    <s v="Legal Fees"/>
    <s v="Default"/>
    <s v="Default"/>
    <s v="Default"/>
    <n v="456.2"/>
    <d v="2021-09-01T00:00:00"/>
    <x v="2"/>
    <s v="Spreadsheet"/>
    <s v="Capital M06 Adjustments"/>
    <s v="Spreadsheet A 21875219 106523931"/>
    <s v="RYD FIN RSM 2122 06 001 Adjustment GBP Adjustment GBP"/>
    <d v="2021-10-01T00:00:00"/>
    <s v="RYD MURPHY, RACHEL"/>
    <n v="72"/>
    <s v="Capsticks - https://nww.einvoice-prod.sbs.nhs.uk:8179/invoicepdf/42b7ef07-c259-5af0-810b-f14ac3d837ca"/>
    <x v="51"/>
    <m/>
    <d v="2021-10-01T00:00:00"/>
    <m/>
    <s v="Capsticks -"/>
    <m/>
    <m/>
    <s v="https://nww.einvoice-prod.sbs.nhs.uk:8179/invoicepdf/42b7ef07-c259-5af0-810b-f14ac3d837ca"/>
    <m/>
    <m/>
    <m/>
    <s v="Planning and Business Development"/>
    <x v="1"/>
    <x v="3"/>
    <x v="1"/>
  </r>
  <r>
    <s v="RYD"/>
    <s v="E35930"/>
    <s v="7308"/>
    <s v="00000"/>
    <s v="00000"/>
    <s v="000000"/>
    <s v="Estates &amp; Facilities"/>
    <s v="Legal Fees"/>
    <s v="Default"/>
    <s v="Default"/>
    <s v="Default"/>
    <n v="582"/>
    <d v="2021-09-01T00:00:00"/>
    <x v="2"/>
    <s v="Spreadsheet"/>
    <s v="Capital M06 Adjustments"/>
    <s v="Spreadsheet A 21875219 106523931"/>
    <s v="RYD FIN RSM 2122 06 001 Adjustment GBP Adjustment GBP"/>
    <d v="2021-10-01T00:00:00"/>
    <s v="RYD MURPHY, RACHEL"/>
    <n v="73"/>
    <s v="Capsticks - https://nww.einvoice-prod.sbs.nhs.uk:8179/invoicepdf/a9e083e1-793f-529d-8e39-9ac754732d0f"/>
    <x v="51"/>
    <m/>
    <d v="2021-10-01T00:00:00"/>
    <m/>
    <s v="Capsticks -"/>
    <m/>
    <m/>
    <s v="https://nww.einvoice-prod.sbs.nhs.uk:8179/invoicepdf/a9e083e1-793f-529d-8e39-9ac754732d0f"/>
    <m/>
    <m/>
    <m/>
    <s v="Planning and Business Development"/>
    <x v="1"/>
    <x v="3"/>
    <x v="1"/>
  </r>
  <r>
    <s v="RYD"/>
    <s v="E35930"/>
    <s v="7308"/>
    <s v="00000"/>
    <s v="00000"/>
    <s v="000000"/>
    <s v="Estates &amp; Facilities"/>
    <s v="Legal Fees"/>
    <s v="Default"/>
    <s v="Default"/>
    <s v="Default"/>
    <n v="596.5"/>
    <d v="2021-09-01T00:00:00"/>
    <x v="2"/>
    <s v="Spreadsheet"/>
    <s v="Capital M06 Adjustments"/>
    <s v="Spreadsheet A 21875219 106523931"/>
    <s v="RYD FIN RSM 2122 06 001 Adjustment GBP Adjustment GBP"/>
    <d v="2021-10-01T00:00:00"/>
    <s v="RYD MURPHY, RACHEL"/>
    <n v="74"/>
    <s v="Capsticks - https://nww.einvoice-prod.sbs.nhs.uk:8179/invoicepdf/afe0244f-ae44-5cb6-99b1-1893235077d6"/>
    <x v="51"/>
    <m/>
    <d v="2021-10-01T00:00:00"/>
    <m/>
    <s v="Capsticks -"/>
    <m/>
    <m/>
    <s v="https://nww.einvoice-prod.sbs.nhs.uk:8179/invoicepdf/afe0244f-ae44-5cb6-99b1-1893235077d6"/>
    <m/>
    <m/>
    <m/>
    <s v="Planning and Business Development"/>
    <x v="1"/>
    <x v="3"/>
    <x v="1"/>
  </r>
  <r>
    <s v="RYD"/>
    <s v="E35930"/>
    <s v="7308"/>
    <s v="00000"/>
    <s v="00000"/>
    <s v="000000"/>
    <s v="Estates &amp; Facilities"/>
    <s v="Legal Fees"/>
    <s v="Default"/>
    <s v="Default"/>
    <s v="Default"/>
    <n v="860.5"/>
    <d v="2021-09-01T00:00:00"/>
    <x v="2"/>
    <s v="Spreadsheet"/>
    <s v="Capital M06 Adjustments"/>
    <s v="Spreadsheet A 21875219 106523931"/>
    <s v="RYD FIN RSM 2122 06 001 Adjustment GBP Adjustment GBP"/>
    <d v="2021-10-01T00:00:00"/>
    <s v="RYD MURPHY, RACHEL"/>
    <n v="75"/>
    <s v="Capsticks - https://nww.einvoice-prod.sbs.nhs.uk:8179/invoicepdf/29618432-cefa-5bb9-ba8e-5984e8d2b5e8"/>
    <x v="51"/>
    <m/>
    <d v="2021-10-01T00:00:00"/>
    <m/>
    <s v="Capsticks -"/>
    <m/>
    <m/>
    <s v="https://nww.einvoice-prod.sbs.nhs.uk:8179/invoicepdf/29618432-cefa-5bb9-ba8e-5984e8d2b5e8"/>
    <m/>
    <m/>
    <m/>
    <s v="Planning and Business Development"/>
    <x v="1"/>
    <x v="3"/>
    <x v="1"/>
  </r>
  <r>
    <s v="RYD"/>
    <s v="E35930"/>
    <s v="7308"/>
    <s v="00000"/>
    <s v="00000"/>
    <s v="000000"/>
    <s v="Estates &amp; Facilities"/>
    <s v="Legal Fees"/>
    <s v="Default"/>
    <s v="Default"/>
    <s v="Default"/>
    <n v="974.5"/>
    <d v="2021-09-01T00:00:00"/>
    <x v="2"/>
    <s v="Spreadsheet"/>
    <s v="Capital M06 Adjustments"/>
    <s v="Spreadsheet A 21875219 106523931"/>
    <s v="RYD FIN RSM 2122 06 001 Adjustment GBP Adjustment GBP"/>
    <d v="2021-10-01T00:00:00"/>
    <s v="RYD MURPHY, RACHEL"/>
    <n v="76"/>
    <s v="Journal Import Created"/>
    <x v="51"/>
    <m/>
    <d v="2021-10-01T00:00:00"/>
    <m/>
    <s v="Journal Import Created"/>
    <m/>
    <m/>
    <m/>
    <m/>
    <m/>
    <m/>
    <s v="Planning and Business Development"/>
    <x v="1"/>
    <x v="3"/>
    <x v="1"/>
  </r>
  <r>
    <s v="RYD"/>
    <s v="E35930"/>
    <s v="7308"/>
    <s v="00000"/>
    <s v="00000"/>
    <s v="000000"/>
    <s v="Estates &amp; Facilities"/>
    <s v="Legal Fees"/>
    <s v="Default"/>
    <s v="Default"/>
    <s v="Default"/>
    <n v="101.6"/>
    <d v="2021-09-01T00:00:00"/>
    <x v="2"/>
    <s v="Spreadsheet"/>
    <s v="SBS RYD AUG-21 VAT ADJUSTMENT JOURNAL"/>
    <s v="Spreadsheet A 21869818 106475772"/>
    <s v="SBS RYD AUG-21 VAT ADJUSTMENT JOURNAL Adjustment GBP"/>
    <d v="2021-09-30T00:00:00"/>
    <s v="SSC BLATTI, FRANCESCO"/>
    <n v="769"/>
    <s v="CAPSTICKS SOLICITORS-OR12_835-504720-101.6-https://nww.einvoice-prod.sbs.nhs.uk:8179/invoicepdf/6856577b-bb8b-55e3-9277-1697ea2a7f3c"/>
    <x v="52"/>
    <m/>
    <d v="2021-09-30T00:00:00"/>
    <m/>
    <s v="CAPSTICKS SOLICITORS-OR12_835-504720-101.6-"/>
    <m/>
    <m/>
    <s v="https://nww.einvoice-prod.sbs.nhs.uk:8179/invoicepdf/6856577b-bb8b-55e3-9277-1697ea2a7f3c"/>
    <m/>
    <m/>
    <m/>
    <s v="Planning and Business Development"/>
    <x v="1"/>
    <x v="3"/>
    <x v="1"/>
  </r>
  <r>
    <s v="RYD"/>
    <s v="E35930"/>
    <s v="7308"/>
    <s v="00000"/>
    <s v="00000"/>
    <s v="000000"/>
    <s v="Estates &amp; Facilities"/>
    <s v="Legal Fees"/>
    <s v="Default"/>
    <s v="Default"/>
    <s v="Default"/>
    <n v="195.6"/>
    <d v="2021-09-01T00:00:00"/>
    <x v="2"/>
    <s v="Spreadsheet"/>
    <s v="SBS RYD AUG-21 VAT ADJUSTMENT JOURNAL"/>
    <s v="Spreadsheet A 21869818 106475772"/>
    <s v="SBS RYD AUG-21 VAT ADJUSTMENT JOURNAL Adjustment GBP"/>
    <d v="2021-09-30T00:00:00"/>
    <s v="SSC BLATTI, FRANCESCO"/>
    <n v="770"/>
    <s v="CAPSTICKS SOLICITORS-OR12_835-500763-195.6-https://nww.einvoice-prod.sbs.nhs.uk:8179/invoicepdf/df6f13f1-3ae1-54b8-aa1d-4819297233f7"/>
    <x v="52"/>
    <m/>
    <d v="2021-09-30T00:00:00"/>
    <m/>
    <s v="CAPSTICKS SOLICITORS-OR12_835-500763-195.6-"/>
    <m/>
    <m/>
    <s v="https://nww.einvoice-prod.sbs.nhs.uk:8179/invoicepdf/df6f13f1-3ae1-54b8-aa1d-4819297233f7"/>
    <m/>
    <m/>
    <m/>
    <s v="Planning and Business Development"/>
    <x v="1"/>
    <x v="3"/>
    <x v="1"/>
  </r>
  <r>
    <s v="RYD"/>
    <s v="E35930"/>
    <s v="7308"/>
    <s v="00000"/>
    <s v="00000"/>
    <s v="000000"/>
    <s v="Estates &amp; Facilities"/>
    <s v="Legal Fees"/>
    <s v="Default"/>
    <s v="Default"/>
    <s v="Default"/>
    <n v="534"/>
    <d v="2021-09-01T00:00:00"/>
    <x v="1"/>
    <s v="Payables"/>
    <s v="Journal Import 105461729:"/>
    <s v="Payables A 21672328 105461729"/>
    <s v="SEP-21 Purchase Invoices GBP"/>
    <d v="2021-09-02T00:00:00"/>
    <s v="SSCREPMAN,"/>
    <n v="18"/>
    <s v="Journal Import Created"/>
    <x v="0"/>
    <n v="511754"/>
    <d v="2021-08-25T00:00:00"/>
    <n v="165094034"/>
    <m/>
    <s v="PO Invoice"/>
    <m/>
    <s v="https://nww.einvoice-prod.sbs.nhs.uk:8179/invoicepdf/37c3bf54-c217-5289-b8f5-80addea0ad9f"/>
    <n v="1"/>
    <n v="534"/>
    <m/>
    <s v="Planning and Business Development"/>
    <x v="1"/>
    <x v="3"/>
    <x v="1"/>
  </r>
  <r>
    <s v="RYD"/>
    <s v="E35930"/>
    <s v="7308"/>
    <s v="00000"/>
    <s v="00000"/>
    <s v="000000"/>
    <s v="Estates &amp; Facilities"/>
    <s v="Legal Fees"/>
    <s v="Default"/>
    <s v="Default"/>
    <s v="Default"/>
    <n v="255.5"/>
    <d v="2021-09-01T00:00:00"/>
    <x v="1"/>
    <s v="Payables"/>
    <s v="Journal Import 105505716:"/>
    <s v="Payables A 21683008 105505716"/>
    <s v="SEP-21 Purchase Invoices GBP"/>
    <d v="2021-09-03T00:00:00"/>
    <s v="SSCREPMAN,"/>
    <n v="23"/>
    <s v="Journal Import Created"/>
    <x v="0"/>
    <n v="511734"/>
    <d v="2021-08-25T00:00:00"/>
    <n v="165094054"/>
    <m/>
    <s v="PO Invoice"/>
    <m/>
    <s v="https://nww.einvoice-prod.sbs.nhs.uk:8179/invoicepdf/c2ea48ac-49fb-52bc-907b-c7a1c8d19b2d"/>
    <n v="1"/>
    <n v="256"/>
    <m/>
    <s v="Planning and Business Development"/>
    <x v="1"/>
    <x v="3"/>
    <x v="1"/>
  </r>
  <r>
    <s v="RYD"/>
    <s v="E35930"/>
    <s v="7308"/>
    <s v="00000"/>
    <s v="00000"/>
    <s v="000000"/>
    <s v="Estates &amp; Facilities"/>
    <s v="Legal Fees"/>
    <s v="Default"/>
    <s v="Default"/>
    <s v="Default"/>
    <n v="194"/>
    <d v="2021-09-01T00:00:00"/>
    <x v="1"/>
    <s v="Payables"/>
    <s v="Journal Import 105505716:"/>
    <s v="Payables A 21683008 105505716"/>
    <s v="SEP-21 Purchase Invoices GBP"/>
    <d v="2021-09-03T00:00:00"/>
    <s v="SSCREPMAN,"/>
    <n v="23"/>
    <s v="Journal Import Created"/>
    <x v="0"/>
    <s v="511735V2"/>
    <d v="2021-09-03T00:00:00"/>
    <n v="165094053"/>
    <m/>
    <s v="PO Invoice"/>
    <m/>
    <s v="https://nww.einvoice-prod.sbs.nhs.uk:8179/invoicepdf/24f87f0a-a9bd-5f6a-a783-d2c0f7c0e708"/>
    <n v="1"/>
    <n v="194"/>
    <m/>
    <s v="Planning and Business Development"/>
    <x v="1"/>
    <x v="3"/>
    <x v="1"/>
  </r>
  <r>
    <s v="RYD"/>
    <s v="E35930"/>
    <s v="7308"/>
    <s v="00000"/>
    <s v="00000"/>
    <s v="000000"/>
    <s v="Estates &amp; Facilities"/>
    <s v="Legal Fees"/>
    <s v="Default"/>
    <s v="Default"/>
    <s v="Default"/>
    <n v="550"/>
    <d v="2021-09-01T00:00:00"/>
    <x v="1"/>
    <s v="Payables"/>
    <s v="Journal Import 105505716:"/>
    <s v="Payables A 21683008 105505716"/>
    <s v="SEP-21 Purchase Invoices GBP"/>
    <d v="2021-09-03T00:00:00"/>
    <s v="SSCREPMAN,"/>
    <n v="23"/>
    <s v="Journal Import Created"/>
    <x v="0"/>
    <n v="511742"/>
    <d v="2021-08-25T00:00:00"/>
    <n v="165094046"/>
    <m/>
    <s v="PO Invoice"/>
    <m/>
    <s v="https://nww.einvoice-prod.sbs.nhs.uk:8179/invoicepdf/aed5d111-6a64-5ae6-968c-8914af4d6bc6"/>
    <n v="1"/>
    <n v="550"/>
    <m/>
    <s v="Planning and Business Development"/>
    <x v="1"/>
    <x v="3"/>
    <x v="1"/>
  </r>
  <r>
    <s v="RYD"/>
    <s v="E35930"/>
    <s v="7308"/>
    <s v="00000"/>
    <s v="00000"/>
    <s v="000000"/>
    <s v="Estates &amp; Facilities"/>
    <s v="Legal Fees"/>
    <s v="Default"/>
    <s v="Default"/>
    <s v="Default"/>
    <n v="3266.5"/>
    <d v="2021-09-01T00:00:00"/>
    <x v="1"/>
    <s v="Payables"/>
    <s v="Journal Import 105505716:"/>
    <s v="Payables A 21683008 105505716"/>
    <s v="SEP-21 Purchase Invoices GBP"/>
    <d v="2021-09-03T00:00:00"/>
    <s v="SSCREPMAN,"/>
    <n v="23"/>
    <s v="Journal Import Created"/>
    <x v="0"/>
    <n v="511743"/>
    <d v="2021-08-25T00:00:00"/>
    <n v="165094045"/>
    <m/>
    <s v="PO Invoice"/>
    <m/>
    <s v="https://nww.einvoice-prod.sbs.nhs.uk:8179/invoicepdf/04b94905-8cd0-53b7-bb52-e7f6176f93c9"/>
    <n v="1"/>
    <n v="3267"/>
    <m/>
    <s v="Planning and Business Development"/>
    <x v="1"/>
    <x v="3"/>
    <x v="1"/>
  </r>
  <r>
    <s v="RYD"/>
    <s v="E35930"/>
    <s v="7308"/>
    <s v="00000"/>
    <s v="00000"/>
    <s v="000000"/>
    <s v="Estates &amp; Facilities"/>
    <s v="Legal Fees"/>
    <s v="Default"/>
    <s v="Default"/>
    <s v="Default"/>
    <n v="128"/>
    <d v="2021-09-01T00:00:00"/>
    <x v="1"/>
    <s v="Payables"/>
    <s v="Journal Import 105505716:"/>
    <s v="Payables A 21683008 105505716"/>
    <s v="SEP-21 Purchase Invoices GBP"/>
    <d v="2021-09-03T00:00:00"/>
    <s v="SSCREPMAN,"/>
    <n v="23"/>
    <s v="Journal Import Created"/>
    <x v="0"/>
    <n v="511747"/>
    <d v="2021-08-25T00:00:00"/>
    <n v="165094041"/>
    <m/>
    <s v="PO Invoice"/>
    <m/>
    <s v="https://nww.einvoice-prod.sbs.nhs.uk:8179/invoicepdf/c0a61c95-610d-5962-9f0f-93dbb327d2aa"/>
    <n v="1"/>
    <n v="128"/>
    <m/>
    <s v="Planning and Business Development"/>
    <x v="1"/>
    <x v="3"/>
    <x v="1"/>
  </r>
  <r>
    <s v="RYD"/>
    <s v="E35930"/>
    <s v="7308"/>
    <s v="00000"/>
    <s v="00000"/>
    <s v="000000"/>
    <s v="Estates &amp; Facilities"/>
    <s v="Legal Fees"/>
    <s v="Default"/>
    <s v="Default"/>
    <s v="Default"/>
    <n v="498.5"/>
    <d v="2021-09-01T00:00:00"/>
    <x v="1"/>
    <s v="Payables"/>
    <s v="Journal Import 105505716:"/>
    <s v="Payables A 21683008 105505716"/>
    <s v="SEP-21 Purchase Invoices GBP"/>
    <d v="2021-09-03T00:00:00"/>
    <s v="SSCREPMAN,"/>
    <n v="23"/>
    <s v="Journal Import Created"/>
    <x v="0"/>
    <n v="511753"/>
    <d v="2021-08-25T00:00:00"/>
    <n v="165094035"/>
    <m/>
    <s v="PO Invoice"/>
    <m/>
    <s v="https://nww.einvoice-prod.sbs.nhs.uk:8179/invoicepdf/a7a9e46c-a853-5664-bc89-c3131122143b"/>
    <n v="1"/>
    <n v="499"/>
    <m/>
    <s v="Planning and Business Development"/>
    <x v="1"/>
    <x v="3"/>
    <x v="1"/>
  </r>
  <r>
    <s v="RYD"/>
    <s v="E35930"/>
    <s v="7308"/>
    <s v="00000"/>
    <s v="00000"/>
    <s v="000000"/>
    <s v="Estates &amp; Facilities"/>
    <s v="Legal Fees"/>
    <s v="Default"/>
    <s v="Default"/>
    <s v="Default"/>
    <n v="1075"/>
    <d v="2021-09-01T00:00:00"/>
    <x v="1"/>
    <s v="Payables"/>
    <s v="Journal Import 105529198:"/>
    <s v="Payables A 21686608 105529198"/>
    <s v="SEP-21 Purchase Invoices GBP"/>
    <d v="2021-09-04T00:00:00"/>
    <s v="SSCREPMAN,"/>
    <n v="6"/>
    <s v="Journal Import Created"/>
    <x v="0"/>
    <n v="511746"/>
    <d v="2021-08-25T00:00:00"/>
    <n v="165094042"/>
    <m/>
    <s v="PO Invoice"/>
    <m/>
    <s v="https://nww.einvoice-prod.sbs.nhs.uk:8179/invoicepdf/39fe2ba1-a345-550f-868f-7748a3c53fb6"/>
    <n v="1"/>
    <n v="1075"/>
    <m/>
    <s v="Planning and Business Development"/>
    <x v="1"/>
    <x v="3"/>
    <x v="1"/>
  </r>
  <r>
    <s v="RYD"/>
    <s v="E35930"/>
    <s v="7308"/>
    <s v="00000"/>
    <s v="00000"/>
    <s v="000000"/>
    <s v="Estates &amp; Facilities"/>
    <s v="Legal Fees"/>
    <s v="Default"/>
    <s v="Default"/>
    <s v="Default"/>
    <n v="727"/>
    <d v="2021-09-01T00:00:00"/>
    <x v="1"/>
    <s v="Payables"/>
    <s v="Journal Import 105529198:"/>
    <s v="Payables A 21686608 105529198"/>
    <s v="SEP-21 Purchase Invoices GBP"/>
    <d v="2021-09-04T00:00:00"/>
    <s v="SSCREPMAN,"/>
    <n v="6"/>
    <s v="Journal Import Created"/>
    <x v="0"/>
    <n v="511752"/>
    <d v="2021-08-25T00:00:00"/>
    <n v="165094036"/>
    <m/>
    <s v="PO Invoice"/>
    <m/>
    <s v="https://nww.einvoice-prod.sbs.nhs.uk:8179/invoicepdf/f0134b3f-e0c2-5cfa-9e71-3a14cf651c3e"/>
    <n v="1"/>
    <n v="727"/>
    <m/>
    <s v="Planning and Business Development"/>
    <x v="1"/>
    <x v="3"/>
    <x v="1"/>
  </r>
  <r>
    <s v="RYD"/>
    <s v="E35930"/>
    <s v="7308"/>
    <s v="00000"/>
    <s v="00000"/>
    <s v="000000"/>
    <s v="Estates &amp; Facilities"/>
    <s v="Legal Fees"/>
    <s v="Default"/>
    <s v="Default"/>
    <s v="Default"/>
    <n v="156"/>
    <d v="2021-09-01T00:00:00"/>
    <x v="1"/>
    <s v="Payables"/>
    <s v="Journal Import 105599328:"/>
    <s v="Payables A 21703362 105599328"/>
    <s v="SEP-21 Purchase Invoices GBP"/>
    <d v="2021-09-06T00:00:00"/>
    <s v="SSCREPMAN,"/>
    <n v="15"/>
    <s v="Journal Import Created"/>
    <x v="0"/>
    <n v="511741"/>
    <d v="2021-08-25T00:00:00"/>
    <n v="165094047"/>
    <m/>
    <s v="PO Invoice"/>
    <m/>
    <s v="https://nww.einvoice-prod.sbs.nhs.uk:8179/invoicepdf/6b8e592c-d82f-5971-9345-de8695e91f1b"/>
    <n v="1"/>
    <n v="156"/>
    <m/>
    <s v="Planning and Business Development"/>
    <x v="1"/>
    <x v="3"/>
    <x v="1"/>
  </r>
  <r>
    <s v="RYD"/>
    <s v="E35930"/>
    <s v="7308"/>
    <s v="00000"/>
    <s v="00000"/>
    <s v="000000"/>
    <s v="Estates &amp; Facilities"/>
    <s v="Legal Fees"/>
    <s v="Default"/>
    <s v="Default"/>
    <s v="Default"/>
    <n v="806.5"/>
    <d v="2021-09-01T00:00:00"/>
    <x v="1"/>
    <s v="Payables"/>
    <s v="Journal Import 105599328:"/>
    <s v="Payables A 21703362 105599328"/>
    <s v="SEP-21 Purchase Invoices GBP"/>
    <d v="2021-09-06T00:00:00"/>
    <s v="SSCREPMAN,"/>
    <n v="15"/>
    <s v="Journal Import Created"/>
    <x v="0"/>
    <n v="511744"/>
    <d v="2021-08-25T00:00:00"/>
    <n v="165094044"/>
    <m/>
    <s v="PO Invoice"/>
    <m/>
    <s v="https://nww.einvoice-prod.sbs.nhs.uk:8179/invoicepdf/1f20873e-d540-5b9f-8e75-e8184dc96a94"/>
    <n v="1"/>
    <n v="807"/>
    <m/>
    <s v="Planning and Business Development"/>
    <x v="1"/>
    <x v="3"/>
    <x v="1"/>
  </r>
  <r>
    <s v="RYD"/>
    <s v="E35930"/>
    <s v="7308"/>
    <s v="00000"/>
    <s v="00000"/>
    <s v="000000"/>
    <s v="Estates &amp; Facilities"/>
    <s v="Legal Fees"/>
    <s v="Default"/>
    <s v="Default"/>
    <s v="Default"/>
    <n v="207.2"/>
    <d v="2021-09-01T00:00:00"/>
    <x v="1"/>
    <s v="Payables"/>
    <s v="Journal Import 105599328:"/>
    <s v="Payables A 21703362 105599328"/>
    <s v="SEP-21 Purchase Invoices GBP"/>
    <d v="2021-09-06T00:00:00"/>
    <s v="SSCREPMAN,"/>
    <n v="15"/>
    <s v="Journal Import Created"/>
    <x v="0"/>
    <n v="511745"/>
    <d v="2021-08-25T00:00:00"/>
    <n v="165094043"/>
    <m/>
    <s v="PO Invoice"/>
    <m/>
    <s v="https://nww.einvoice-prod.sbs.nhs.uk:8179/invoicepdf/cc9a7795-8e66-5ea1-a543-7903e3da4b93"/>
    <n v="1"/>
    <n v="207"/>
    <m/>
    <s v="Planning and Business Development"/>
    <x v="1"/>
    <x v="3"/>
    <x v="1"/>
  </r>
  <r>
    <s v="RYD"/>
    <s v="E35930"/>
    <s v="7308"/>
    <s v="00000"/>
    <s v="00000"/>
    <s v="000000"/>
    <s v="Estates &amp; Facilities"/>
    <s v="Legal Fees"/>
    <s v="Default"/>
    <s v="Default"/>
    <s v="Default"/>
    <n v="627.5"/>
    <d v="2021-09-01T00:00:00"/>
    <x v="1"/>
    <s v="Payables"/>
    <s v="Journal Import 105599328:"/>
    <s v="Payables A 21703362 105599328"/>
    <s v="SEP-21 Purchase Invoices GBP"/>
    <d v="2021-09-06T00:00:00"/>
    <s v="SSCREPMAN,"/>
    <n v="15"/>
    <s v="Journal Import Created"/>
    <x v="0"/>
    <n v="511756"/>
    <d v="2021-08-25T00:00:00"/>
    <n v="165094032"/>
    <m/>
    <s v="PO Invoice"/>
    <m/>
    <s v="https://nww.einvoice-prod.sbs.nhs.uk:8179/invoicepdf/f671b672-687c-5b5d-a6ae-84c06bd63faa"/>
    <n v="1"/>
    <n v="628"/>
    <m/>
    <s v="Planning and Business Development"/>
    <x v="1"/>
    <x v="3"/>
    <x v="1"/>
  </r>
  <r>
    <s v="RYD"/>
    <s v="E35930"/>
    <s v="7308"/>
    <s v="00000"/>
    <s v="00000"/>
    <s v="000000"/>
    <s v="Estates &amp; Facilities"/>
    <s v="Legal Fees"/>
    <s v="Default"/>
    <s v="Default"/>
    <s v="Default"/>
    <n v="108.41"/>
    <d v="2021-09-01T00:00:00"/>
    <x v="1"/>
    <s v="Payables"/>
    <s v="Journal Import 105644437:"/>
    <s v="Payables A 21713464 105644437"/>
    <s v="SEP-21 Purchase Invoices GBP"/>
    <d v="2021-09-07T00:00:00"/>
    <s v="SSCREPMAN,"/>
    <n v="10"/>
    <s v="Journal Import Created"/>
    <x v="0"/>
    <n v="512295"/>
    <d v="2021-08-31T00:00:00"/>
    <n v="165094260"/>
    <m/>
    <s v="PO Invoice"/>
    <m/>
    <s v="https://nww.einvoice-prod.sbs.nhs.uk:8179/invoicepdf/6be64b98-86a7-52fe-8726-01abc404b278"/>
    <n v="1"/>
    <n v="108"/>
    <m/>
    <s v="Planning and Business Development"/>
    <x v="1"/>
    <x v="3"/>
    <x v="1"/>
  </r>
  <r>
    <s v="RYD"/>
    <s v="E35930"/>
    <s v="7308"/>
    <s v="00000"/>
    <s v="00000"/>
    <s v="000000"/>
    <s v="Estates &amp; Facilities"/>
    <s v="Legal Fees"/>
    <s v="Default"/>
    <s v="Default"/>
    <s v="Default"/>
    <n v="3720.5"/>
    <d v="2021-09-01T00:00:00"/>
    <x v="1"/>
    <s v="Payables"/>
    <s v="Journal Import 106099855:"/>
    <s v="Payables A 21801748 106099855"/>
    <s v="SEP-21 Purchase Invoices GBP"/>
    <d v="2021-09-20T00:00:00"/>
    <s v="SSCREPMAN,"/>
    <n v="16"/>
    <s v="Journal Import Created"/>
    <x v="0"/>
    <n v="512156"/>
    <d v="2021-08-27T00:00:00"/>
    <n v="165094444"/>
    <m/>
    <s v="PO Invoice"/>
    <m/>
    <s v="https://nww.einvoice-prod.sbs.nhs.uk:8179/invoicepdf/f6795e54-5501-5dbc-8ade-991cbcebe8db"/>
    <n v="1"/>
    <n v="3721"/>
    <m/>
    <s v="Planning and Business Development"/>
    <x v="1"/>
    <x v="3"/>
    <x v="1"/>
  </r>
  <r>
    <s v="RYD"/>
    <s v="E35930"/>
    <s v="7308"/>
    <s v="00000"/>
    <s v="00000"/>
    <s v="000000"/>
    <s v="Estates &amp; Facilities"/>
    <s v="Legal Fees"/>
    <s v="Default"/>
    <s v="Default"/>
    <s v="Default"/>
    <n v="198"/>
    <d v="2021-09-01T00:00:00"/>
    <x v="1"/>
    <s v="Payables"/>
    <s v="Journal Import 106141897:"/>
    <s v="Payables A 21810834 106141897"/>
    <s v="SEP-21 Purchase Invoices GBP"/>
    <d v="2021-09-21T00:00:00"/>
    <s v="SSCREPMAN,"/>
    <n v="23"/>
    <s v="Journal Import Created"/>
    <x v="0"/>
    <n v="514192"/>
    <d v="2021-09-17T00:00:00"/>
    <n v="165094485"/>
    <m/>
    <s v="PO Invoice"/>
    <m/>
    <s v="https://nww.einvoice-prod.sbs.nhs.uk:8179/invoicepdf/d650ee90-7c34-5630-bc98-3b81ef2a40d4"/>
    <n v="1"/>
    <n v="198"/>
    <m/>
    <s v="Planning and Business Development"/>
    <x v="1"/>
    <x v="3"/>
    <x v="1"/>
  </r>
  <r>
    <s v="RYD"/>
    <s v="E35930"/>
    <s v="7308"/>
    <s v="00000"/>
    <s v="00000"/>
    <s v="000000"/>
    <s v="Estates &amp; Facilities"/>
    <s v="Legal Fees"/>
    <s v="Default"/>
    <s v="Default"/>
    <s v="Default"/>
    <n v="269.5"/>
    <d v="2021-09-01T00:00:00"/>
    <x v="1"/>
    <s v="Payables"/>
    <s v="Journal Import 106263527:"/>
    <s v="Payables A 21832842 106263527"/>
    <s v="SEP-21 Purchase Invoices GBP"/>
    <d v="2021-09-24T00:00:00"/>
    <s v="SSCREPMAN,"/>
    <n v="13"/>
    <s v="Journal Import Created"/>
    <x v="0"/>
    <n v="514490"/>
    <d v="2021-09-21T00:00:00"/>
    <n v="165094555"/>
    <m/>
    <s v="PO Invoice"/>
    <m/>
    <s v="https://nww.einvoice-prod.sbs.nhs.uk:8179/invoicepdf/e38602bd-05ac-5699-94f9-56cb4643e996"/>
    <n v="1"/>
    <n v="270"/>
    <m/>
    <s v="Planning and Business Development"/>
    <x v="1"/>
    <x v="3"/>
    <x v="1"/>
  </r>
  <r>
    <s v="RYD"/>
    <s v="E35930"/>
    <s v="7308"/>
    <s v="00000"/>
    <s v="00000"/>
    <s v="000000"/>
    <s v="Estates &amp; Facilities"/>
    <s v="Legal Fees"/>
    <s v="Default"/>
    <s v="Default"/>
    <s v="Default"/>
    <n v="169.5"/>
    <d v="2021-09-01T00:00:00"/>
    <x v="1"/>
    <s v="Payables"/>
    <s v="Journal Import 106263527:"/>
    <s v="Payables A 21832842 106263527"/>
    <s v="SEP-21 Purchase Invoices GBP"/>
    <d v="2021-09-24T00:00:00"/>
    <s v="SSCREPMAN,"/>
    <n v="13"/>
    <s v="Journal Import Created"/>
    <x v="0"/>
    <n v="514499"/>
    <d v="2021-09-21T00:00:00"/>
    <n v="165094558"/>
    <m/>
    <s v="PO Invoice"/>
    <m/>
    <s v="https://nww.einvoice-prod.sbs.nhs.uk:8179/invoicepdf/117e9585-cbb3-558b-8e87-e93db68006cb"/>
    <n v="1"/>
    <n v="170"/>
    <m/>
    <s v="Planning and Business Development"/>
    <x v="1"/>
    <x v="3"/>
    <x v="1"/>
  </r>
  <r>
    <s v="RYD"/>
    <s v="E35930"/>
    <s v="7308"/>
    <s v="00000"/>
    <s v="00000"/>
    <s v="000000"/>
    <s v="Estates &amp; Facilities"/>
    <s v="Legal Fees"/>
    <s v="Default"/>
    <s v="Default"/>
    <s v="Default"/>
    <n v="-156"/>
    <d v="2021-09-01T00:00:00"/>
    <x v="0"/>
    <s v="Cost Management"/>
    <s v="Journal Import 105365206:"/>
    <s v="Cost Management A 21652724 105365206 2"/>
    <s v="01-SEP-2021 Receiving GBP"/>
    <d v="2021-08-31T00:00:00"/>
    <s v="SSCREPMAN,"/>
    <n v="2845"/>
    <s v="Lease of premises- Part of 85 Summerdown Road, Eastbourne - Invoice 511741"/>
    <x v="0"/>
    <n v="165094047"/>
    <d v="2021-08-31T00:00:00"/>
    <m/>
    <m/>
    <m/>
    <s v="LONDON-4"/>
    <m/>
    <m/>
    <m/>
    <m/>
    <s v="Planning and Business Development"/>
    <x v="1"/>
    <x v="3"/>
    <x v="1"/>
  </r>
  <r>
    <s v="RYD"/>
    <s v="E35930"/>
    <s v="7308"/>
    <s v="00000"/>
    <s v="00000"/>
    <s v="000000"/>
    <s v="Estates &amp; Facilities"/>
    <s v="Legal Fees"/>
    <s v="Default"/>
    <s v="Default"/>
    <s v="Default"/>
    <n v="-1653"/>
    <d v="2021-09-01T00:00:00"/>
    <x v="0"/>
    <s v="Cost Management"/>
    <s v="Journal Import 105365206:"/>
    <s v="Cost Management A 21652724 105365206 2"/>
    <s v="01-SEP-2021 Receiving GBP"/>
    <d v="2021-08-31T00:00:00"/>
    <s v="SSCREPMAN,"/>
    <n v="2846"/>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194"/>
    <d v="2021-09-01T00:00:00"/>
    <x v="0"/>
    <s v="Cost Management"/>
    <s v="Journal Import 105365206:"/>
    <s v="Cost Management A 21652724 105365206 2"/>
    <s v="01-SEP-2021 Receiving GBP"/>
    <d v="2021-08-31T00:00:00"/>
    <s v="SSCREPMAN,"/>
    <n v="2847"/>
    <s v="Secamb - General Estates Matters - Invoice 511735"/>
    <x v="0"/>
    <n v="165094053"/>
    <d v="2021-08-31T00:00:00"/>
    <m/>
    <m/>
    <m/>
    <s v="LONDON-4"/>
    <m/>
    <m/>
    <m/>
    <m/>
    <s v="Planning and Business Development"/>
    <x v="1"/>
    <x v="3"/>
    <x v="1"/>
  </r>
  <r>
    <s v="RYD"/>
    <s v="E35930"/>
    <s v="7308"/>
    <s v="00000"/>
    <s v="00000"/>
    <s v="000000"/>
    <s v="Estates &amp; Facilities"/>
    <s v="Legal Fees"/>
    <s v="Default"/>
    <s v="Default"/>
    <s v="Default"/>
    <n v="-162"/>
    <d v="2021-09-01T00:00:00"/>
    <x v="0"/>
    <s v="Cost Management"/>
    <s v="Journal Import 105365206:"/>
    <s v="Cost Management A 21652724 105365206 2"/>
    <s v="01-SEP-2021 Receiving GBP"/>
    <d v="2021-08-31T00:00:00"/>
    <s v="SSCREPMAN,"/>
    <n v="2848"/>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1653"/>
    <d v="2021-09-01T00:00:00"/>
    <x v="0"/>
    <s v="Cost Management"/>
    <s v="Journal Import 106489269:"/>
    <s v="Cost Management A 21873349 106489269"/>
    <s v="30-SEP-2021 Receiving GBP"/>
    <d v="2021-09-30T00:00:00"/>
    <s v="SSCREPMAN,"/>
    <n v="2895"/>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162"/>
    <d v="2021-09-01T00:00:00"/>
    <x v="0"/>
    <s v="Cost Management"/>
    <s v="Journal Import 106489269:"/>
    <s v="Cost Management A 21873349 106489269"/>
    <s v="30-SEP-2021 Receiving GBP"/>
    <d v="2021-09-30T00:00:00"/>
    <s v="SSCREPMAN,"/>
    <n v="2896"/>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45.64"/>
    <d v="2021-09-01T00:00:00"/>
    <x v="0"/>
    <s v="Cost Management"/>
    <s v="Journal Import 106489269:"/>
    <s v="Cost Management A 21873349 106489269"/>
    <s v="30-SEP-2021 Receiving GBP"/>
    <d v="2021-09-30T00:00:00"/>
    <s v="SSCREPMAN,"/>
    <n v="2897"/>
    <s v="LEASE TO UKPN AT BANSTEAD AMBULANCE STATION - INVOICE 507942"/>
    <x v="0"/>
    <n v="165093938"/>
    <d v="2021-08-20T00:00:00"/>
    <m/>
    <m/>
    <m/>
    <s v="LONDON-4"/>
    <m/>
    <m/>
    <m/>
    <m/>
    <s v="Planning and Business Development"/>
    <x v="1"/>
    <x v="3"/>
    <x v="1"/>
  </r>
  <r>
    <s v="RYD"/>
    <s v="E35930"/>
    <s v="7308"/>
    <s v="00000"/>
    <s v="00000"/>
    <s v="000000"/>
    <s v="Estates &amp; Facilities"/>
    <s v="Legal Fees"/>
    <s v="Default"/>
    <s v="Default"/>
    <s v="Default"/>
    <n v="320.5"/>
    <d v="2021-10-01T00:00:00"/>
    <x v="2"/>
    <s v="Spreadsheet"/>
    <s v="Capital M07 Adjustments"/>
    <s v="Spreadsheet A 22108067 107752059"/>
    <s v="RYD FIN RSM 2122 07 001 Adjustment GBP Adjustment GBP"/>
    <d v="2021-11-01T00:00:00"/>
    <s v="RYD MURPHY, RACHEL"/>
    <n v="38"/>
    <s v="Capsticks - https://nww.einvoice-prod.sbs.nhs.uk:8179/invoicepdf/52ddf5a6-b3a7-523f-9c53-c5288ef2779c"/>
    <x v="53"/>
    <m/>
    <d v="2021-11-01T00:00:00"/>
    <m/>
    <s v="Capsticks -"/>
    <m/>
    <m/>
    <s v="https://nww.einvoice-prod.sbs.nhs.uk:8179/invoicepdf/52ddf5a6-b3a7-523f-9c53-c5288ef2779c"/>
    <m/>
    <m/>
    <m/>
    <s v="Planning and Business Development"/>
    <x v="1"/>
    <x v="3"/>
    <x v="1"/>
  </r>
  <r>
    <s v="RYD"/>
    <s v="E35930"/>
    <s v="7308"/>
    <s v="00000"/>
    <s v="00000"/>
    <s v="000000"/>
    <s v="Estates &amp; Facilities"/>
    <s v="Legal Fees"/>
    <s v="Default"/>
    <s v="Default"/>
    <s v="Default"/>
    <n v="412"/>
    <d v="2021-10-01T00:00:00"/>
    <x v="2"/>
    <s v="Spreadsheet"/>
    <s v="Capital M07 Adjustments"/>
    <s v="Spreadsheet A 22108067 107752059"/>
    <s v="RYD FIN RSM 2122 07 001 Adjustment GBP Adjustment GBP"/>
    <d v="2021-11-01T00:00:00"/>
    <s v="RYD MURPHY, RACHEL"/>
    <n v="39"/>
    <s v="Capsticks - https://nww.einvoice-prod.sbs.nhs.uk:8179/invoicepdf/b5b7829d-4dc9-56b6-98b5-7cc0a5024f14"/>
    <x v="53"/>
    <m/>
    <d v="2021-11-01T00:00:00"/>
    <m/>
    <s v="Capsticks -"/>
    <m/>
    <m/>
    <s v="https://nww.einvoice-prod.sbs.nhs.uk:8179/invoicepdf/b5b7829d-4dc9-56b6-98b5-7cc0a5024f14"/>
    <m/>
    <m/>
    <m/>
    <s v="Planning and Business Development"/>
    <x v="1"/>
    <x v="3"/>
    <x v="1"/>
  </r>
  <r>
    <s v="RYD"/>
    <s v="E35930"/>
    <s v="7308"/>
    <s v="00000"/>
    <s v="00000"/>
    <s v="000000"/>
    <s v="Estates &amp; Facilities"/>
    <s v="Legal Fees"/>
    <s v="Default"/>
    <s v="Default"/>
    <s v="Default"/>
    <n v="-1653"/>
    <d v="2021-10-01T00:00:00"/>
    <x v="0"/>
    <s v="Cost Management"/>
    <s v="Journal Import 106489269:"/>
    <s v="Cost Management A 21873349 106489269 2"/>
    <s v="01-OCT-2021 Receiving GBP"/>
    <d v="2021-09-30T00:00:00"/>
    <s v="SSCREPMAN,"/>
    <n v="2895"/>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162"/>
    <d v="2021-10-01T00:00:00"/>
    <x v="0"/>
    <s v="Cost Management"/>
    <s v="Journal Import 106489269:"/>
    <s v="Cost Management A 21873349 106489269 2"/>
    <s v="01-OCT-2021 Receiving GBP"/>
    <d v="2021-09-30T00:00:00"/>
    <s v="SSCREPMAN,"/>
    <n v="2896"/>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45.64"/>
    <d v="2021-10-01T00:00:00"/>
    <x v="0"/>
    <s v="Cost Management"/>
    <s v="Journal Import 106489269:"/>
    <s v="Cost Management A 21873349 106489269 2"/>
    <s v="01-OCT-2021 Receiving GBP"/>
    <d v="2021-09-30T00:00:00"/>
    <s v="SSCREPMAN,"/>
    <n v="2897"/>
    <s v="LEASE TO UKPN AT BANSTEAD AMBULANCE STATION - INVOICE 507942"/>
    <x v="0"/>
    <n v="165093938"/>
    <d v="2021-08-20T00:00:00"/>
    <m/>
    <m/>
    <m/>
    <s v="LONDON-4"/>
    <m/>
    <m/>
    <m/>
    <m/>
    <s v="Planning and Business Development"/>
    <x v="1"/>
    <x v="3"/>
    <x v="1"/>
  </r>
  <r>
    <s v="RYD"/>
    <s v="E35930"/>
    <s v="7308"/>
    <s v="00000"/>
    <s v="00000"/>
    <s v="000000"/>
    <s v="Estates &amp; Facilities"/>
    <s v="Legal Fees"/>
    <s v="Default"/>
    <s v="Default"/>
    <s v="Default"/>
    <n v="72.5"/>
    <d v="2021-10-01T00:00:00"/>
    <x v="0"/>
    <s v="Cost Management"/>
    <s v="Journal Import 107667278:"/>
    <s v="Cost Management A 22088721 107667278"/>
    <s v="29-OCT-2021 Receiving GBP"/>
    <d v="2021-10-29T00:00:00"/>
    <s v="SSCREPMAN,"/>
    <n v="2947"/>
    <s v="Disposal of Godstone AS Invoice 518751"/>
    <x v="0"/>
    <n v="165095321"/>
    <d v="2021-10-28T00:00:00"/>
    <m/>
    <m/>
    <m/>
    <s v="LONDON-4"/>
    <m/>
    <m/>
    <m/>
    <m/>
    <s v="Planning and Business Development"/>
    <x v="1"/>
    <x v="3"/>
    <x v="1"/>
  </r>
  <r>
    <s v="RYD"/>
    <s v="E35930"/>
    <s v="7308"/>
    <s v="00000"/>
    <s v="00000"/>
    <s v="000000"/>
    <s v="Estates &amp; Facilities"/>
    <s v="Legal Fees"/>
    <s v="Default"/>
    <s v="Default"/>
    <s v="Default"/>
    <n v="795.8"/>
    <d v="2021-10-01T00:00:00"/>
    <x v="0"/>
    <s v="Cost Management"/>
    <s v="Journal Import 107667278:"/>
    <s v="Cost Management A 22088721 107667278"/>
    <s v="29-OCT-2021 Receiving GBP"/>
    <d v="2021-10-29T00:00:00"/>
    <s v="SSCREPMAN,"/>
    <n v="2948"/>
    <s v="Strood - Variation of Lease - Invoice 518763"/>
    <x v="0"/>
    <n v="165095311"/>
    <d v="2021-10-28T00:00:00"/>
    <m/>
    <m/>
    <m/>
    <s v="LONDON-4"/>
    <m/>
    <m/>
    <m/>
    <m/>
    <s v="Planning and Business Development"/>
    <x v="1"/>
    <x v="3"/>
    <x v="1"/>
  </r>
  <r>
    <s v="RYD"/>
    <s v="E35930"/>
    <s v="7308"/>
    <s v="00000"/>
    <s v="00000"/>
    <s v="000000"/>
    <s v="Estates &amp; Facilities"/>
    <s v="Legal Fees"/>
    <s v="Default"/>
    <s v="Default"/>
    <s v="Default"/>
    <n v="822"/>
    <d v="2021-10-01T00:00:00"/>
    <x v="0"/>
    <s v="Cost Management"/>
    <s v="Journal Import 107667278:"/>
    <s v="Cost Management A 22088721 107667278"/>
    <s v="29-OCT-2021 Receiving GBP"/>
    <d v="2021-10-29T00:00:00"/>
    <s v="SSCREPMAN,"/>
    <n v="2949"/>
    <s v="Godalming Disputes - Invoice 518766"/>
    <x v="0"/>
    <n v="165095308"/>
    <d v="2021-10-28T00:00:00"/>
    <m/>
    <m/>
    <m/>
    <s v="LONDON-4"/>
    <m/>
    <m/>
    <m/>
    <m/>
    <s v="Planning and Business Development"/>
    <x v="1"/>
    <x v="3"/>
    <x v="1"/>
  </r>
  <r>
    <s v="RYD"/>
    <s v="E35930"/>
    <s v="7308"/>
    <s v="00000"/>
    <s v="00000"/>
    <s v="000000"/>
    <s v="Estates &amp; Facilities"/>
    <s v="Legal Fees"/>
    <s v="Default"/>
    <s v="Default"/>
    <s v="Default"/>
    <n v="1051"/>
    <d v="2021-10-01T00:00:00"/>
    <x v="0"/>
    <s v="Cost Management"/>
    <s v="Journal Import 107667278:"/>
    <s v="Cost Management A 22088721 107667278"/>
    <s v="29-OCT-2021 Receiving GBP"/>
    <d v="2021-10-29T00:00:00"/>
    <s v="SSCREPMAN,"/>
    <n v="2950"/>
    <s v="Disposal of Leatherhead AS Invoice 518750"/>
    <x v="0"/>
    <n v="165095322"/>
    <d v="2021-10-28T00:00:00"/>
    <m/>
    <m/>
    <m/>
    <s v="LONDON-4"/>
    <m/>
    <m/>
    <m/>
    <m/>
    <s v="Planning and Business Development"/>
    <x v="1"/>
    <x v="3"/>
    <x v="1"/>
  </r>
  <r>
    <s v="RYD"/>
    <s v="E35930"/>
    <s v="7308"/>
    <s v="00000"/>
    <s v="00000"/>
    <s v="000000"/>
    <s v="Estates &amp; Facilities"/>
    <s v="Legal Fees"/>
    <s v="Default"/>
    <s v="Default"/>
    <s v="Default"/>
    <n v="1667.75"/>
    <d v="2021-10-01T00:00:00"/>
    <x v="0"/>
    <s v="Cost Management"/>
    <s v="Journal Import 107667278:"/>
    <s v="Cost Management A 22088721 107667278"/>
    <s v="29-OCT-2021 Receiving GBP"/>
    <d v="2021-10-29T00:00:00"/>
    <s v="SSCREPMAN,"/>
    <n v="2951"/>
    <s v="Disposal of Hove AS - Invoice 518764"/>
    <x v="0"/>
    <n v="165095310"/>
    <d v="2021-10-28T00:00:00"/>
    <m/>
    <m/>
    <m/>
    <s v="LONDON-4"/>
    <m/>
    <m/>
    <m/>
    <m/>
    <s v="Planning and Business Development"/>
    <x v="1"/>
    <x v="3"/>
    <x v="1"/>
  </r>
  <r>
    <s v="RYD"/>
    <s v="E35930"/>
    <s v="7308"/>
    <s v="00000"/>
    <s v="00000"/>
    <s v="000000"/>
    <s v="Estates &amp; Facilities"/>
    <s v="Legal Fees"/>
    <s v="Default"/>
    <s v="Default"/>
    <s v="Default"/>
    <n v="327.67"/>
    <d v="2021-10-01T00:00:00"/>
    <x v="0"/>
    <s v="Cost Management"/>
    <s v="Journal Import 107667278:"/>
    <s v="Cost Management A 22088721 107667278"/>
    <s v="29-OCT-2021 Receiving GBP"/>
    <d v="2021-10-29T00:00:00"/>
    <s v="SSCREPMAN,"/>
    <n v="2952"/>
    <s v="Disposal of Dorking - Invoice 518753"/>
    <x v="0"/>
    <n v="165095319"/>
    <d v="2021-10-28T00:00:00"/>
    <m/>
    <m/>
    <m/>
    <s v="LONDON-4"/>
    <m/>
    <m/>
    <m/>
    <m/>
    <s v="Planning and Business Development"/>
    <x v="1"/>
    <x v="3"/>
    <x v="1"/>
  </r>
  <r>
    <s v="RYD"/>
    <s v="E35930"/>
    <s v="7308"/>
    <s v="00000"/>
    <s v="00000"/>
    <s v="000000"/>
    <s v="Estates &amp; Facilities"/>
    <s v="Legal Fees"/>
    <s v="Default"/>
    <s v="Default"/>
    <s v="Default"/>
    <n v="1824"/>
    <d v="2021-10-01T00:00:00"/>
    <x v="0"/>
    <s v="Cost Management"/>
    <s v="Journal Import 107667278:"/>
    <s v="Cost Management A 22088721 107667278"/>
    <s v="29-OCT-2021 Receiving GBP"/>
    <d v="2021-10-29T00:00:00"/>
    <s v="SSCREPMAN,"/>
    <n v="2953"/>
    <s v="Brighton AS Sale - Invoice 518767"/>
    <x v="0"/>
    <n v="165095307"/>
    <d v="2021-10-28T00:00:00"/>
    <m/>
    <m/>
    <m/>
    <s v="LONDON-4"/>
    <m/>
    <m/>
    <m/>
    <m/>
    <s v="Planning and Business Development"/>
    <x v="1"/>
    <x v="3"/>
    <x v="1"/>
  </r>
  <r>
    <s v="RYD"/>
    <s v="E35930"/>
    <s v="7308"/>
    <s v="00000"/>
    <s v="00000"/>
    <s v="000000"/>
    <s v="Estates &amp; Facilities"/>
    <s v="Legal Fees"/>
    <s v="Default"/>
    <s v="Default"/>
    <s v="Default"/>
    <n v="241"/>
    <d v="2021-10-01T00:00:00"/>
    <x v="0"/>
    <s v="Cost Management"/>
    <s v="Journal Import 107667278:"/>
    <s v="Cost Management A 22088721 107667278"/>
    <s v="29-OCT-2021 Receiving GBP"/>
    <d v="2021-10-29T00:00:00"/>
    <s v="SSCREPMAN,"/>
    <n v="2954"/>
    <s v="Disposal of Littlehampton - Invoice 518765"/>
    <x v="0"/>
    <n v="165095309"/>
    <d v="2021-10-28T00:00:00"/>
    <m/>
    <m/>
    <m/>
    <s v="LONDON-4"/>
    <m/>
    <m/>
    <m/>
    <m/>
    <s v="Planning and Business Development"/>
    <x v="1"/>
    <x v="3"/>
    <x v="1"/>
  </r>
  <r>
    <s v="RYD"/>
    <s v="E35930"/>
    <s v="7308"/>
    <s v="00000"/>
    <s v="00000"/>
    <s v="000000"/>
    <s v="Estates &amp; Facilities"/>
    <s v="Legal Fees"/>
    <s v="Default"/>
    <s v="Default"/>
    <s v="Default"/>
    <n v="368.6"/>
    <d v="2021-10-01T00:00:00"/>
    <x v="0"/>
    <s v="Cost Management"/>
    <s v="Journal Import 107667278:"/>
    <s v="Cost Management A 22088721 107667278"/>
    <s v="29-OCT-2021 Receiving GBP"/>
    <d v="2021-10-29T00:00:00"/>
    <s v="SSCREPMAN,"/>
    <n v="2955"/>
    <s v="Lease to UKPN / Banstead - Invoice 518757"/>
    <x v="0"/>
    <n v="165095317"/>
    <d v="2021-10-28T00:00:00"/>
    <m/>
    <m/>
    <m/>
    <s v="LONDON-4"/>
    <m/>
    <m/>
    <m/>
    <m/>
    <s v="Planning and Business Development"/>
    <x v="1"/>
    <x v="3"/>
    <x v="1"/>
  </r>
  <r>
    <s v="RYD"/>
    <s v="E35930"/>
    <s v="7308"/>
    <s v="00000"/>
    <s v="00000"/>
    <s v="000000"/>
    <s v="Estates &amp; Facilities"/>
    <s v="Legal Fees"/>
    <s v="Default"/>
    <s v="Default"/>
    <s v="Default"/>
    <n v="175.5"/>
    <d v="2021-10-01T00:00:00"/>
    <x v="0"/>
    <s v="Cost Management"/>
    <s v="Journal Import 107667278:"/>
    <s v="Cost Management A 22088721 107667278"/>
    <s v="29-OCT-2021 Receiving GBP"/>
    <d v="2021-10-29T00:00:00"/>
    <s v="SSCREPMAN,"/>
    <n v="2956"/>
    <s v="Lease of Birdham Village Hall - Invoice 518760"/>
    <x v="0"/>
    <n v="165095314"/>
    <d v="2021-10-28T00:00:00"/>
    <m/>
    <m/>
    <m/>
    <s v="LONDON-4"/>
    <m/>
    <m/>
    <m/>
    <m/>
    <s v="Planning and Business Development"/>
    <x v="1"/>
    <x v="3"/>
    <x v="1"/>
  </r>
  <r>
    <s v="RYD"/>
    <s v="E35930"/>
    <s v="7308"/>
    <s v="00000"/>
    <s v="00000"/>
    <s v="000000"/>
    <s v="Estates &amp; Facilities"/>
    <s v="Legal Fees"/>
    <s v="Default"/>
    <s v="Default"/>
    <s v="Default"/>
    <n v="1653"/>
    <d v="2021-10-01T00:00:00"/>
    <x v="0"/>
    <s v="Cost Management"/>
    <s v="Journal Import 107667278:"/>
    <s v="Cost Management A 22088721 107667278"/>
    <s v="29-OCT-2021 Receiving GBP"/>
    <d v="2021-10-29T00:00:00"/>
    <s v="SSCREPMAN,"/>
    <n v="2957"/>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40.5"/>
    <d v="2021-10-01T00:00:00"/>
    <x v="0"/>
    <s v="Cost Management"/>
    <s v="Journal Import 107667278:"/>
    <s v="Cost Management A 22088721 107667278"/>
    <s v="29-OCT-2021 Receiving GBP"/>
    <d v="2021-10-29T00:00:00"/>
    <s v="SSCREPMAN,"/>
    <n v="2958"/>
    <s v="Lease of premises- Part of 85 Summerdown Road, Eastbourne - Invoice 518747"/>
    <x v="0"/>
    <n v="165095325"/>
    <d v="2021-10-28T00:00:00"/>
    <m/>
    <m/>
    <m/>
    <s v="LONDON-4"/>
    <m/>
    <m/>
    <m/>
    <m/>
    <s v="Planning and Business Development"/>
    <x v="1"/>
    <x v="3"/>
    <x v="1"/>
  </r>
  <r>
    <s v="RYD"/>
    <s v="E35930"/>
    <s v="7308"/>
    <s v="00000"/>
    <s v="00000"/>
    <s v="000000"/>
    <s v="Estates &amp; Facilities"/>
    <s v="Legal Fees"/>
    <s v="Default"/>
    <s v="Default"/>
    <s v="Default"/>
    <n v="2764.6"/>
    <d v="2021-10-01T00:00:00"/>
    <x v="0"/>
    <s v="Cost Management"/>
    <s v="Journal Import 107667278:"/>
    <s v="Cost Management A 22088721 107667278"/>
    <s v="29-OCT-2021 Receiving GBP"/>
    <d v="2021-10-29T00:00:00"/>
    <s v="SSCREPMAN,"/>
    <n v="2959"/>
    <s v="Bexhill AS - Sale and Leaseback - Invoice 518762"/>
    <x v="0"/>
    <n v="165095312"/>
    <d v="2021-10-28T00:00:00"/>
    <m/>
    <m/>
    <m/>
    <s v="LONDON-4"/>
    <m/>
    <m/>
    <m/>
    <m/>
    <s v="Planning and Business Development"/>
    <x v="1"/>
    <x v="3"/>
    <x v="1"/>
  </r>
  <r>
    <s v="RYD"/>
    <s v="E35930"/>
    <s v="7308"/>
    <s v="00000"/>
    <s v="00000"/>
    <s v="000000"/>
    <s v="Estates &amp; Facilities"/>
    <s v="Legal Fees"/>
    <s v="Default"/>
    <s v="Default"/>
    <s v="Default"/>
    <n v="518"/>
    <d v="2021-10-01T00:00:00"/>
    <x v="0"/>
    <s v="Cost Management"/>
    <s v="Journal Import 107667278:"/>
    <s v="Cost Management A 22088721 107667278"/>
    <s v="29-OCT-2021 Receiving GBP"/>
    <d v="2021-10-29T00:00:00"/>
    <s v="SSCREPMAN,"/>
    <n v="2960"/>
    <s v="Disposal of Eastbourne - Invoice 518759"/>
    <x v="0"/>
    <n v="165095315"/>
    <d v="2021-10-28T00:00:00"/>
    <m/>
    <m/>
    <m/>
    <s v="LONDON-4"/>
    <m/>
    <m/>
    <m/>
    <m/>
    <s v="Planning and Business Development"/>
    <x v="1"/>
    <x v="3"/>
    <x v="1"/>
  </r>
  <r>
    <s v="RYD"/>
    <s v="E35930"/>
    <s v="7308"/>
    <s v="00000"/>
    <s v="00000"/>
    <s v="000000"/>
    <s v="Estates &amp; Facilities"/>
    <s v="Legal Fees"/>
    <s v="Default"/>
    <s v="Default"/>
    <s v="Default"/>
    <n v="1612"/>
    <d v="2021-10-01T00:00:00"/>
    <x v="0"/>
    <s v="Cost Management"/>
    <s v="Journal Import 107667278:"/>
    <s v="Cost Management A 22088721 107667278"/>
    <s v="29-OCT-2021 Receiving GBP"/>
    <d v="2021-10-29T00:00:00"/>
    <s v="SSCREPMAN,"/>
    <n v="2961"/>
    <s v="Disposal of Coxheath Invoice 518752"/>
    <x v="0"/>
    <n v="165095320"/>
    <d v="2021-10-28T00:00:00"/>
    <m/>
    <m/>
    <m/>
    <s v="LONDON-4"/>
    <m/>
    <m/>
    <m/>
    <m/>
    <s v="Planning and Business Development"/>
    <x v="1"/>
    <x v="3"/>
    <x v="1"/>
  </r>
  <r>
    <s v="RYD"/>
    <s v="E35930"/>
    <s v="7308"/>
    <s v="00000"/>
    <s v="00000"/>
    <s v="000000"/>
    <s v="Estates &amp; Facilities"/>
    <s v="Legal Fees"/>
    <s v="Default"/>
    <s v="Default"/>
    <s v="Default"/>
    <n v="45.64"/>
    <d v="2021-10-01T00:00:00"/>
    <x v="0"/>
    <s v="Cost Management"/>
    <s v="Journal Import 107667278:"/>
    <s v="Cost Management A 22088721 107667278"/>
    <s v="29-OCT-2021 Receiving GBP"/>
    <d v="2021-10-29T00:00:00"/>
    <s v="SSCREPMAN,"/>
    <n v="2962"/>
    <s v="LEASE TO UKPN AT BANSTEAD AMBULANCE STATION - INVOICE 507942"/>
    <x v="0"/>
    <n v="165093938"/>
    <d v="2021-08-20T00:00:00"/>
    <m/>
    <m/>
    <m/>
    <s v="LONDON-4"/>
    <m/>
    <m/>
    <m/>
    <m/>
    <s v="Planning and Business Development"/>
    <x v="1"/>
    <x v="3"/>
    <x v="1"/>
  </r>
  <r>
    <s v="RYD"/>
    <s v="E35930"/>
    <s v="7308"/>
    <s v="00000"/>
    <s v="00000"/>
    <s v="000000"/>
    <s v="Estates &amp; Facilities"/>
    <s v="Legal Fees"/>
    <s v="Default"/>
    <s v="Default"/>
    <s v="Default"/>
    <n v="1453.45"/>
    <d v="2021-10-01T00:00:00"/>
    <x v="0"/>
    <s v="Cost Management"/>
    <s v="Journal Import 107667278:"/>
    <s v="Cost Management A 22088721 107667278"/>
    <s v="29-OCT-2021 Receiving GBP"/>
    <d v="2021-10-29T00:00:00"/>
    <s v="SSCREPMAN,"/>
    <n v="2963"/>
    <s v="Kingston Road, Leatherhead ACRP - Invoice 518761"/>
    <x v="0"/>
    <n v="165095313"/>
    <d v="2021-10-28T00:00:00"/>
    <m/>
    <m/>
    <m/>
    <s v="LONDON-4"/>
    <m/>
    <m/>
    <m/>
    <m/>
    <s v="Planning and Business Development"/>
    <x v="1"/>
    <x v="3"/>
    <x v="1"/>
  </r>
  <r>
    <s v="RYD"/>
    <s v="E35930"/>
    <s v="7308"/>
    <s v="00000"/>
    <s v="00000"/>
    <s v="000000"/>
    <s v="Estates &amp; Facilities"/>
    <s v="Legal Fees"/>
    <s v="Default"/>
    <s v="Default"/>
    <s v="Default"/>
    <n v="162"/>
    <d v="2021-10-01T00:00:00"/>
    <x v="0"/>
    <s v="Cost Management"/>
    <s v="Journal Import 107667278:"/>
    <s v="Cost Management A 22088721 107667278"/>
    <s v="29-OCT-2021 Receiving GBP"/>
    <d v="2021-10-29T00:00:00"/>
    <s v="SSCREPMAN,"/>
    <n v="2964"/>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83.5"/>
    <d v="2021-10-01T00:00:00"/>
    <x v="0"/>
    <s v="Cost Management"/>
    <s v="Journal Import 107667278:"/>
    <s v="Cost Management A 22088721 107667278"/>
    <s v="29-OCT-2021 Receiving GBP"/>
    <d v="2021-10-29T00:00:00"/>
    <s v="SSCREPMAN,"/>
    <n v="2965"/>
    <s v="Lease of Pier 3, Room 114, Gatwick Airport - Invoice 518754"/>
    <x v="0"/>
    <n v="165095318"/>
    <d v="2021-10-28T00:00:00"/>
    <m/>
    <m/>
    <m/>
    <s v="LONDON-4"/>
    <m/>
    <m/>
    <m/>
    <m/>
    <s v="Planning and Business Development"/>
    <x v="1"/>
    <x v="3"/>
    <x v="1"/>
  </r>
  <r>
    <s v="RYD"/>
    <s v="E35930"/>
    <s v="7308"/>
    <s v="00000"/>
    <s v="00000"/>
    <s v="000000"/>
    <s v="Estates &amp; Facilities"/>
    <s v="Legal Fees"/>
    <s v="Default"/>
    <s v="Default"/>
    <s v="Default"/>
    <n v="1236"/>
    <d v="2021-10-01T00:00:00"/>
    <x v="0"/>
    <s v="Cost Management"/>
    <s v="Journal Import 107667278:"/>
    <s v="Cost Management A 22088721 107667278"/>
    <s v="29-OCT-2021 Receiving GBP"/>
    <d v="2021-10-29T00:00:00"/>
    <s v="SSCREPMAN,"/>
    <n v="2966"/>
    <s v="Disposal of Heathfield - Invoice 518758"/>
    <x v="0"/>
    <n v="165095316"/>
    <d v="2021-10-28T00:00:00"/>
    <m/>
    <m/>
    <m/>
    <s v="LONDON-4"/>
    <m/>
    <m/>
    <m/>
    <m/>
    <s v="Planning and Business Development"/>
    <x v="1"/>
    <x v="3"/>
    <x v="1"/>
  </r>
  <r>
    <s v="RYD"/>
    <s v="E35930"/>
    <s v="7308"/>
    <s v="00000"/>
    <s v="00000"/>
    <s v="000000"/>
    <s v="Estates &amp; Facilities"/>
    <s v="Legal Fees"/>
    <s v="Default"/>
    <s v="Default"/>
    <s v="Default"/>
    <n v="234.5"/>
    <d v="2021-11-01T00:00:00"/>
    <x v="2"/>
    <s v="Spreadsheet"/>
    <s v="Capital M08 Adjustments"/>
    <s v="Spreadsheet A 22259681 108555648"/>
    <s v="RYD FIN RSM 2122 08 001 Adjustment GBP Adjustment GBP"/>
    <d v="2021-11-24T00:00:00"/>
    <s v="RYD MURPHY, RACHEL"/>
    <n v="30"/>
    <s v="Capsticks - https://nww.einvoice-prod.sbs.nhs.uk:8179/invoicepdf/9acfd857-428f-5432-a806-2420168f4359"/>
    <x v="54"/>
    <m/>
    <d v="2021-11-23T00:00:00"/>
    <m/>
    <s v="Capsticks -"/>
    <m/>
    <m/>
    <s v="https://nww.einvoice-prod.sbs.nhs.uk:8179/invoicepdf/9acfd857-428f-5432-a806-2420168f4359"/>
    <m/>
    <m/>
    <m/>
    <s v="Planning and Business Development"/>
    <x v="1"/>
    <x v="3"/>
    <x v="1"/>
  </r>
  <r>
    <s v="RYD"/>
    <s v="E35930"/>
    <s v="7308"/>
    <s v="00000"/>
    <s v="00000"/>
    <s v="000000"/>
    <s v="Estates &amp; Facilities"/>
    <s v="Legal Fees"/>
    <s v="Default"/>
    <s v="Default"/>
    <s v="Default"/>
    <n v="411.5"/>
    <d v="2021-11-01T00:00:00"/>
    <x v="2"/>
    <s v="Spreadsheet"/>
    <s v="Capital M08 Adjustments"/>
    <s v="Spreadsheet A 22259681 108555648"/>
    <s v="RYD FIN RSM 2122 08 001 Adjustment GBP Adjustment GBP"/>
    <d v="2021-11-24T00:00:00"/>
    <s v="RYD MURPHY, RACHEL"/>
    <n v="31"/>
    <s v="Capsticks - https://nww.einvoice-prod.sbs.nhs.uk:8179/invoicepdf/68cdebd2-a95b-5aa2-ad93-6440c3b01fb6"/>
    <x v="54"/>
    <m/>
    <d v="2021-11-23T00:00:00"/>
    <m/>
    <s v="Capsticks -"/>
    <m/>
    <m/>
    <s v="https://nww.einvoice-prod.sbs.nhs.uk:8179/invoicepdf/68cdebd2-a95b-5aa2-ad93-6440c3b01fb6"/>
    <m/>
    <m/>
    <m/>
    <s v="Planning and Business Development"/>
    <x v="1"/>
    <x v="3"/>
    <x v="1"/>
  </r>
  <r>
    <s v="RYD"/>
    <s v="E35930"/>
    <s v="7308"/>
    <s v="00000"/>
    <s v="00000"/>
    <s v="000000"/>
    <s v="Estates &amp; Facilities"/>
    <s v="Legal Fees"/>
    <s v="Default"/>
    <s v="Default"/>
    <s v="Default"/>
    <n v="1036"/>
    <d v="2021-11-01T00:00:00"/>
    <x v="2"/>
    <s v="Spreadsheet"/>
    <s v="Capital M08 Adjustments"/>
    <s v="Spreadsheet A 22259681 108555648"/>
    <s v="RYD FIN RSM 2122 08 001 Adjustment GBP Adjustment GBP"/>
    <d v="2021-11-24T00:00:00"/>
    <s v="RYD MURPHY, RACHEL"/>
    <n v="32"/>
    <s v="Capsticks - https://nww.einvoice-prod.sbs.nhs.uk:8179/invoicepdf/31fa991a-9e50-53ba-98f4-b1f884063d20"/>
    <x v="54"/>
    <m/>
    <d v="2021-11-23T00:00:00"/>
    <m/>
    <s v="Capsticks -"/>
    <m/>
    <m/>
    <s v="https://nww.einvoice-prod.sbs.nhs.uk:8179/invoicepdf/31fa991a-9e50-53ba-98f4-b1f884063d20"/>
    <m/>
    <m/>
    <m/>
    <s v="Planning and Business Development"/>
    <x v="1"/>
    <x v="3"/>
    <x v="1"/>
  </r>
  <r>
    <s v="RYD"/>
    <s v="E35930"/>
    <s v="7308"/>
    <s v="00000"/>
    <s v="00000"/>
    <s v="000000"/>
    <s v="Estates &amp; Facilities"/>
    <s v="Legal Fees"/>
    <s v="Default"/>
    <s v="Default"/>
    <s v="Default"/>
    <n v="1172.5"/>
    <d v="2021-11-01T00:00:00"/>
    <x v="2"/>
    <s v="Spreadsheet"/>
    <s v="Capital M08 Adjustments"/>
    <s v="Spreadsheet A 22259681 108555648"/>
    <s v="RYD FIN RSM 2122 08 001 Adjustment GBP Adjustment GBP"/>
    <d v="2021-11-24T00:00:00"/>
    <s v="RYD MURPHY, RACHEL"/>
    <n v="33"/>
    <s v="Capsticks - https://nww.einvoice-prod.sbs.nhs.uk:8179/invoicepdf/9ac506bd-1983-5b05-b72a-6855ed4113e1"/>
    <x v="54"/>
    <m/>
    <d v="2021-11-23T00:00:00"/>
    <m/>
    <s v="Capsticks -"/>
    <m/>
    <m/>
    <s v="https://nww.einvoice-prod.sbs.nhs.uk:8179/invoicepdf/9ac506bd-1983-5b05-b72a-6855ed4113e1"/>
    <m/>
    <m/>
    <m/>
    <s v="Planning and Business Development"/>
    <x v="1"/>
    <x v="3"/>
    <x v="1"/>
  </r>
  <r>
    <s v="RYD"/>
    <s v="E35930"/>
    <s v="7308"/>
    <s v="00000"/>
    <s v="00000"/>
    <s v="000000"/>
    <s v="Estates &amp; Facilities"/>
    <s v="Legal Fees"/>
    <s v="Default"/>
    <s v="Default"/>
    <s v="Default"/>
    <n v="1420.5"/>
    <d v="2021-11-01T00:00:00"/>
    <x v="2"/>
    <s v="Spreadsheet"/>
    <s v="Capital M08 Adjustments"/>
    <s v="Spreadsheet A 22259681 108555648"/>
    <s v="RYD FIN RSM 2122 08 001 Adjustment GBP Adjustment GBP"/>
    <d v="2021-11-24T00:00:00"/>
    <s v="RYD MURPHY, RACHEL"/>
    <n v="34"/>
    <s v="Capsticks - https://nww.einvoice-prod.sbs.nhs.uk:8179/invoicepdf/103c9ec9-da04-5576-9b6b-f44cb8eea5ab"/>
    <x v="54"/>
    <m/>
    <d v="2021-11-23T00:00:00"/>
    <m/>
    <s v="Capsticks -"/>
    <m/>
    <m/>
    <s v="https://nww.einvoice-prod.sbs.nhs.uk:8179/invoicepdf/103c9ec9-da04-5576-9b6b-f44cb8eea5ab"/>
    <m/>
    <m/>
    <m/>
    <s v="Planning and Business Development"/>
    <x v="1"/>
    <x v="3"/>
    <x v="1"/>
  </r>
  <r>
    <s v="RYD"/>
    <s v="E35930"/>
    <s v="7308"/>
    <s v="00000"/>
    <s v="00000"/>
    <s v="000000"/>
    <s v="Estates &amp; Facilities"/>
    <s v="Legal Fees"/>
    <s v="Default"/>
    <s v="Default"/>
    <s v="Default"/>
    <n v="1612"/>
    <d v="2021-11-01T00:00:00"/>
    <x v="1"/>
    <s v="Payables"/>
    <s v="Journal Import 107728791:"/>
    <s v="Payables A 22108616 107728791"/>
    <s v="NOV-21 Purchase Invoices GBP"/>
    <d v="2021-11-01T00:00:00"/>
    <s v="SSCREPMAN,"/>
    <n v="17"/>
    <s v="Journal Import Created"/>
    <x v="0"/>
    <n v="518752"/>
    <d v="2021-10-26T00:00:00"/>
    <n v="165095320"/>
    <m/>
    <s v="PO Invoice"/>
    <m/>
    <s v="https://nww.einvoice-prod.sbs.nhs.uk:8179/invoicepdf/f48e0e3f-65c3-5fa7-91c6-3b08068e4d15"/>
    <n v="1"/>
    <n v="1612"/>
    <m/>
    <s v="Planning and Business Development"/>
    <x v="1"/>
    <x v="3"/>
    <x v="1"/>
  </r>
  <r>
    <s v="RYD"/>
    <s v="E35930"/>
    <s v="7308"/>
    <s v="00000"/>
    <s v="00000"/>
    <s v="000000"/>
    <s v="Estates &amp; Facilities"/>
    <s v="Legal Fees"/>
    <s v="Default"/>
    <s v="Default"/>
    <s v="Default"/>
    <n v="1236"/>
    <d v="2021-11-01T00:00:00"/>
    <x v="1"/>
    <s v="Payables"/>
    <s v="Journal Import 107728791:"/>
    <s v="Payables A 22108616 107728791"/>
    <s v="NOV-21 Purchase Invoices GBP"/>
    <d v="2021-11-01T00:00:00"/>
    <s v="SSCREPMAN,"/>
    <n v="17"/>
    <s v="Journal Import Created"/>
    <x v="0"/>
    <n v="518758"/>
    <d v="2021-10-26T00:00:00"/>
    <n v="165095316"/>
    <m/>
    <s v="PO Invoice"/>
    <m/>
    <s v="https://nww.einvoice-prod.sbs.nhs.uk:8179/invoicepdf/c033880f-4e8d-5645-a1f3-71f3d0b62c00"/>
    <n v="1"/>
    <n v="1236"/>
    <m/>
    <s v="Planning and Business Development"/>
    <x v="1"/>
    <x v="3"/>
    <x v="1"/>
  </r>
  <r>
    <s v="RYD"/>
    <s v="E35930"/>
    <s v="7308"/>
    <s v="00000"/>
    <s v="00000"/>
    <s v="000000"/>
    <s v="Estates &amp; Facilities"/>
    <s v="Legal Fees"/>
    <s v="Default"/>
    <s v="Default"/>
    <s v="Default"/>
    <n v="1524.2"/>
    <d v="2021-11-01T00:00:00"/>
    <x v="1"/>
    <s v="Payables"/>
    <s v="Journal Import 107728791:"/>
    <s v="Payables A 22108616 107728791"/>
    <s v="NOV-21 Purchase Invoices GBP"/>
    <d v="2021-11-01T00:00:00"/>
    <s v="SSCREPMAN,"/>
    <n v="17"/>
    <s v="Journal Import Created"/>
    <x v="0"/>
    <n v="518761"/>
    <d v="2021-10-26T00:00:00"/>
    <n v="165095313"/>
    <m/>
    <s v="PO Invoice"/>
    <m/>
    <s v="https://nww.einvoice-prod.sbs.nhs.uk:8179/invoicepdf/f3b2178e-c3ad-567b-a7f5-300777c24454"/>
    <n v="1"/>
    <n v="1524"/>
    <m/>
    <s v="Planning and Business Development"/>
    <x v="1"/>
    <x v="3"/>
    <x v="1"/>
  </r>
  <r>
    <s v="RYD"/>
    <s v="E35930"/>
    <s v="7308"/>
    <s v="00000"/>
    <s v="00000"/>
    <s v="000000"/>
    <s v="Estates &amp; Facilities"/>
    <s v="Legal Fees"/>
    <s v="Default"/>
    <s v="Default"/>
    <s v="Default"/>
    <n v="2764.5"/>
    <d v="2021-11-01T00:00:00"/>
    <x v="1"/>
    <s v="Payables"/>
    <s v="Journal Import 107728791:"/>
    <s v="Payables A 22108616 107728791"/>
    <s v="NOV-21 Purchase Invoices GBP"/>
    <d v="2021-11-01T00:00:00"/>
    <s v="SSCREPMAN,"/>
    <n v="17"/>
    <s v="Journal Import Created"/>
    <x v="0"/>
    <n v="518762"/>
    <d v="2021-10-26T00:00:00"/>
    <n v="165095312"/>
    <m/>
    <s v="PO Invoice"/>
    <m/>
    <s v="https://nww.einvoice-prod.sbs.nhs.uk:8179/invoicepdf/910f77af-5a53-572b-9cfa-90b80ce3f36c"/>
    <n v="1"/>
    <n v="2765"/>
    <m/>
    <s v="Planning and Business Development"/>
    <x v="1"/>
    <x v="3"/>
    <x v="1"/>
  </r>
  <r>
    <s v="RYD"/>
    <s v="E35930"/>
    <s v="7308"/>
    <s v="00000"/>
    <s v="00000"/>
    <s v="000000"/>
    <s v="Estates &amp; Facilities"/>
    <s v="Legal Fees"/>
    <s v="Default"/>
    <s v="Default"/>
    <s v="Default"/>
    <n v="1667.75"/>
    <d v="2021-11-01T00:00:00"/>
    <x v="1"/>
    <s v="Payables"/>
    <s v="Journal Import 107728791:"/>
    <s v="Payables A 22108616 107728791"/>
    <s v="NOV-21 Purchase Invoices GBP"/>
    <d v="2021-11-01T00:00:00"/>
    <s v="SSCREPMAN,"/>
    <n v="17"/>
    <s v="Journal Import Created"/>
    <x v="0"/>
    <n v="518764"/>
    <d v="2021-10-26T00:00:00"/>
    <n v="165095310"/>
    <m/>
    <s v="PO Invoice"/>
    <m/>
    <s v="https://nww.einvoice-prod.sbs.nhs.uk:8179/invoicepdf/eb04cd1e-452f-51aa-a6eb-178aed00adb3"/>
    <n v="1"/>
    <n v="1668"/>
    <m/>
    <s v="Planning and Business Development"/>
    <x v="1"/>
    <x v="3"/>
    <x v="1"/>
  </r>
  <r>
    <s v="RYD"/>
    <s v="E35930"/>
    <s v="7308"/>
    <s v="00000"/>
    <s v="00000"/>
    <s v="000000"/>
    <s v="Estates &amp; Facilities"/>
    <s v="Legal Fees"/>
    <s v="Default"/>
    <s v="Default"/>
    <s v="Default"/>
    <n v="1824"/>
    <d v="2021-11-01T00:00:00"/>
    <x v="1"/>
    <s v="Payables"/>
    <s v="Journal Import 107728791:"/>
    <s v="Payables A 22108616 107728791"/>
    <s v="NOV-21 Purchase Invoices GBP"/>
    <d v="2021-11-01T00:00:00"/>
    <s v="SSCREPMAN,"/>
    <n v="17"/>
    <s v="Journal Import Created"/>
    <x v="0"/>
    <n v="518767"/>
    <d v="2021-10-26T00:00:00"/>
    <n v="165095307"/>
    <m/>
    <s v="PO Invoice"/>
    <m/>
    <s v="https://nww.einvoice-prod.sbs.nhs.uk:8179/invoicepdf/8a59d50f-a047-5a6f-9c5d-61c5c3bfef97"/>
    <n v="1"/>
    <n v="1824"/>
    <m/>
    <s v="Planning and Business Development"/>
    <x v="1"/>
    <x v="3"/>
    <x v="1"/>
  </r>
  <r>
    <s v="RYD"/>
    <s v="E35930"/>
    <s v="7308"/>
    <s v="00000"/>
    <s v="00000"/>
    <s v="000000"/>
    <s v="Estates &amp; Facilities"/>
    <s v="Legal Fees"/>
    <s v="Default"/>
    <s v="Default"/>
    <s v="Default"/>
    <n v="-70.75"/>
    <d v="2021-11-01T00:00:00"/>
    <x v="1"/>
    <s v="Payables"/>
    <s v="Journal Import 107728791:"/>
    <s v="Payables A 22108616 107728791"/>
    <s v="NOV-21 Purchase Invoices GBP"/>
    <d v="2021-11-01T00:00:00"/>
    <s v="SSCREPMAN,"/>
    <n v="18"/>
    <s v="Journal Import Created"/>
    <x v="0"/>
    <s v="518761C"/>
    <d v="2021-10-26T00:00:00"/>
    <n v="165095313"/>
    <m/>
    <s v="PO Invoice"/>
    <m/>
    <s v="https://nww.einvoice-prod.sbs.nhs.uk:8179/invoicepdf/700da3c7-ea03-583a-9ba9-358e7ebd6afb"/>
    <n v="1"/>
    <n v="-71"/>
    <m/>
    <s v="Planning and Business Development"/>
    <x v="1"/>
    <x v="3"/>
    <x v="1"/>
  </r>
  <r>
    <s v="RYD"/>
    <s v="E35930"/>
    <s v="7308"/>
    <s v="00000"/>
    <s v="00000"/>
    <s v="000000"/>
    <s v="Estates &amp; Facilities"/>
    <s v="Legal Fees"/>
    <s v="Default"/>
    <s v="Default"/>
    <s v="Default"/>
    <n v="1051"/>
    <d v="2021-11-01T00:00:00"/>
    <x v="1"/>
    <s v="Payables"/>
    <s v="Journal Import 107766745:"/>
    <s v="Payables A 22111802 107766745"/>
    <s v="NOV-21 Purchase Invoices GBP"/>
    <d v="2021-11-01T00:00:00"/>
    <s v="SSCREPMAN,"/>
    <n v="19"/>
    <s v="Journal Import Created"/>
    <x v="0"/>
    <n v="518750"/>
    <d v="2021-10-26T00:00:00"/>
    <n v="165095322"/>
    <m/>
    <s v="PO Invoice"/>
    <m/>
    <s v="https://nww.einvoice-prod.sbs.nhs.uk:8179/invoicepdf/d884b9aa-95ac-5812-8847-00da1d4e211b"/>
    <n v="1"/>
    <n v="1051"/>
    <m/>
    <s v="Planning and Business Development"/>
    <x v="1"/>
    <x v="3"/>
    <x v="1"/>
  </r>
  <r>
    <s v="RYD"/>
    <s v="E35930"/>
    <s v="7308"/>
    <s v="00000"/>
    <s v="00000"/>
    <s v="000000"/>
    <s v="Estates &amp; Facilities"/>
    <s v="Legal Fees"/>
    <s v="Default"/>
    <s v="Default"/>
    <s v="Default"/>
    <n v="795.8"/>
    <d v="2021-11-01T00:00:00"/>
    <x v="1"/>
    <s v="Payables"/>
    <s v="Journal Import 107766745:"/>
    <s v="Payables A 22111802 107766745"/>
    <s v="NOV-21 Purchase Invoices GBP"/>
    <d v="2021-11-01T00:00:00"/>
    <s v="SSCREPMAN,"/>
    <n v="19"/>
    <s v="Journal Import Created"/>
    <x v="0"/>
    <n v="518763"/>
    <d v="2021-10-26T00:00:00"/>
    <n v="165095311"/>
    <m/>
    <s v="PO Invoice"/>
    <m/>
    <s v="https://nww.einvoice-prod.sbs.nhs.uk:8179/invoicepdf/58f33ce7-aab2-5858-b8da-ef32ad378b00"/>
    <n v="1"/>
    <n v="796"/>
    <m/>
    <s v="Planning and Business Development"/>
    <x v="1"/>
    <x v="3"/>
    <x v="1"/>
  </r>
  <r>
    <s v="RYD"/>
    <s v="E35930"/>
    <s v="7308"/>
    <s v="00000"/>
    <s v="00000"/>
    <s v="000000"/>
    <s v="Estates &amp; Facilities"/>
    <s v="Legal Fees"/>
    <s v="Default"/>
    <s v="Default"/>
    <s v="Default"/>
    <n v="822"/>
    <d v="2021-11-01T00:00:00"/>
    <x v="1"/>
    <s v="Payables"/>
    <s v="Journal Import 107766745:"/>
    <s v="Payables A 22111802 107766745"/>
    <s v="NOV-21 Purchase Invoices GBP"/>
    <d v="2021-11-01T00:00:00"/>
    <s v="SSCREPMAN,"/>
    <n v="19"/>
    <s v="Journal Import Created"/>
    <x v="0"/>
    <n v="518766"/>
    <d v="2021-11-26T00:00:00"/>
    <n v="165095308"/>
    <m/>
    <s v="PO Invoice"/>
    <m/>
    <s v="https://nww.einvoice-prod.sbs.nhs.uk:8179/invoicepdf/2b4b57da-54fc-550f-9790-2fea373ebe46"/>
    <n v="1"/>
    <n v="822"/>
    <m/>
    <s v="Planning and Business Development"/>
    <x v="1"/>
    <x v="3"/>
    <x v="1"/>
  </r>
  <r>
    <s v="RYD"/>
    <s v="E35930"/>
    <s v="7308"/>
    <s v="00000"/>
    <s v="00000"/>
    <s v="000000"/>
    <s v="Estates &amp; Facilities"/>
    <s v="Legal Fees"/>
    <s v="Default"/>
    <s v="Default"/>
    <s v="Default"/>
    <n v="40.5"/>
    <d v="2021-11-01T00:00:00"/>
    <x v="1"/>
    <s v="Payables"/>
    <s v="Journal Import 107814202:"/>
    <s v="Payables A 22122232 107814202"/>
    <s v="NOV-21 Purchase Invoices GBP"/>
    <d v="2021-11-02T00:00:00"/>
    <s v="SSCREPMAN,"/>
    <n v="18"/>
    <s v="Journal Import Created"/>
    <x v="0"/>
    <n v="518747"/>
    <d v="2021-10-26T00:00:00"/>
    <n v="165095325"/>
    <m/>
    <s v="PO Invoice"/>
    <m/>
    <s v="https://nww.einvoice-prod.sbs.nhs.uk:8179/invoicepdf/53389502-5c93-5241-b308-75e7539b19bc"/>
    <n v="1"/>
    <n v="41"/>
    <m/>
    <s v="Planning and Business Development"/>
    <x v="1"/>
    <x v="3"/>
    <x v="1"/>
  </r>
  <r>
    <s v="RYD"/>
    <s v="E35930"/>
    <s v="7308"/>
    <s v="00000"/>
    <s v="00000"/>
    <s v="000000"/>
    <s v="Estates &amp; Facilities"/>
    <s v="Legal Fees"/>
    <s v="Default"/>
    <s v="Default"/>
    <s v="Default"/>
    <n v="72.5"/>
    <d v="2021-11-01T00:00:00"/>
    <x v="1"/>
    <s v="Payables"/>
    <s v="Journal Import 107814202:"/>
    <s v="Payables A 22122232 107814202"/>
    <s v="NOV-21 Purchase Invoices GBP"/>
    <d v="2021-11-02T00:00:00"/>
    <s v="SSCREPMAN,"/>
    <n v="18"/>
    <s v="Journal Import Created"/>
    <x v="0"/>
    <n v="518751"/>
    <d v="2021-10-26T00:00:00"/>
    <n v="165095321"/>
    <m/>
    <s v="PO Invoice"/>
    <m/>
    <s v="https://nww.einvoice-prod.sbs.nhs.uk:8179/invoicepdf/0e3e52e6-3dac-5c29-9f32-9a2be8b10f3a"/>
    <n v="1"/>
    <n v="73"/>
    <m/>
    <s v="Planning and Business Development"/>
    <x v="1"/>
    <x v="3"/>
    <x v="1"/>
  </r>
  <r>
    <s v="RYD"/>
    <s v="E35930"/>
    <s v="7308"/>
    <s v="00000"/>
    <s v="00000"/>
    <s v="000000"/>
    <s v="Estates &amp; Facilities"/>
    <s v="Legal Fees"/>
    <s v="Default"/>
    <s v="Default"/>
    <s v="Default"/>
    <n v="327.67"/>
    <d v="2021-11-01T00:00:00"/>
    <x v="1"/>
    <s v="Payables"/>
    <s v="Journal Import 107814202:"/>
    <s v="Payables A 22122232 107814202"/>
    <s v="NOV-21 Purchase Invoices GBP"/>
    <d v="2021-11-02T00:00:00"/>
    <s v="SSCREPMAN,"/>
    <n v="18"/>
    <s v="Journal Import Created"/>
    <x v="0"/>
    <n v="518753"/>
    <d v="2021-10-26T00:00:00"/>
    <n v="165095319"/>
    <m/>
    <s v="PO Invoice"/>
    <m/>
    <s v="https://nww.einvoice-prod.sbs.nhs.uk:8179/invoicepdf/60bc298d-58cd-54b8-9c97-27f27a50087f"/>
    <n v="1"/>
    <n v="328"/>
    <m/>
    <s v="Planning and Business Development"/>
    <x v="1"/>
    <x v="3"/>
    <x v="1"/>
  </r>
  <r>
    <s v="RYD"/>
    <s v="E35930"/>
    <s v="7308"/>
    <s v="00000"/>
    <s v="00000"/>
    <s v="000000"/>
    <s v="Estates &amp; Facilities"/>
    <s v="Legal Fees"/>
    <s v="Default"/>
    <s v="Default"/>
    <s v="Default"/>
    <n v="83.5"/>
    <d v="2021-11-01T00:00:00"/>
    <x v="1"/>
    <s v="Payables"/>
    <s v="Journal Import 107814202:"/>
    <s v="Payables A 22122232 107814202"/>
    <s v="NOV-21 Purchase Invoices GBP"/>
    <d v="2021-11-02T00:00:00"/>
    <s v="SSCREPMAN,"/>
    <n v="18"/>
    <s v="Journal Import Created"/>
    <x v="0"/>
    <n v="518754"/>
    <d v="2021-10-26T00:00:00"/>
    <n v="165095318"/>
    <m/>
    <s v="PO Invoice"/>
    <m/>
    <s v="https://nww.einvoice-prod.sbs.nhs.uk:8179/invoicepdf/9829f823-3e85-591f-acb1-82852d354da1"/>
    <n v="1"/>
    <n v="84"/>
    <m/>
    <s v="Planning and Business Development"/>
    <x v="1"/>
    <x v="3"/>
    <x v="1"/>
  </r>
  <r>
    <s v="RYD"/>
    <s v="E35930"/>
    <s v="7308"/>
    <s v="00000"/>
    <s v="00000"/>
    <s v="000000"/>
    <s v="Estates &amp; Facilities"/>
    <s v="Legal Fees"/>
    <s v="Default"/>
    <s v="Default"/>
    <s v="Default"/>
    <n v="368.6"/>
    <d v="2021-11-01T00:00:00"/>
    <x v="1"/>
    <s v="Payables"/>
    <s v="Journal Import 107814202:"/>
    <s v="Payables A 22122232 107814202"/>
    <s v="NOV-21 Purchase Invoices GBP"/>
    <d v="2021-11-02T00:00:00"/>
    <s v="SSCREPMAN,"/>
    <n v="18"/>
    <s v="Journal Import Created"/>
    <x v="0"/>
    <n v="518757"/>
    <d v="2021-10-26T00:00:00"/>
    <n v="165095317"/>
    <m/>
    <s v="PO Invoice"/>
    <m/>
    <s v="https://nww.einvoice-prod.sbs.nhs.uk:8179/invoicepdf/c811da76-d6a1-5a09-a017-0ac1429e1d56"/>
    <n v="1"/>
    <n v="369"/>
    <m/>
    <s v="Planning and Business Development"/>
    <x v="1"/>
    <x v="3"/>
    <x v="1"/>
  </r>
  <r>
    <s v="RYD"/>
    <s v="E35930"/>
    <s v="7308"/>
    <s v="00000"/>
    <s v="00000"/>
    <s v="000000"/>
    <s v="Estates &amp; Facilities"/>
    <s v="Legal Fees"/>
    <s v="Default"/>
    <s v="Default"/>
    <s v="Default"/>
    <n v="518"/>
    <d v="2021-11-01T00:00:00"/>
    <x v="1"/>
    <s v="Payables"/>
    <s v="Journal Import 107814202:"/>
    <s v="Payables A 22122232 107814202"/>
    <s v="NOV-21 Purchase Invoices GBP"/>
    <d v="2021-11-02T00:00:00"/>
    <s v="SSCREPMAN,"/>
    <n v="18"/>
    <s v="Journal Import Created"/>
    <x v="0"/>
    <n v="518759"/>
    <d v="2021-10-26T00:00:00"/>
    <n v="165095315"/>
    <m/>
    <s v="PO Invoice"/>
    <m/>
    <s v="https://nww.einvoice-prod.sbs.nhs.uk:8179/invoicepdf/002db632-9ba9-5e2c-9f04-c2ccc85fd929"/>
    <n v="1"/>
    <n v="518"/>
    <m/>
    <s v="Planning and Business Development"/>
    <x v="1"/>
    <x v="3"/>
    <x v="1"/>
  </r>
  <r>
    <s v="RYD"/>
    <s v="E35930"/>
    <s v="7308"/>
    <s v="00000"/>
    <s v="00000"/>
    <s v="000000"/>
    <s v="Estates &amp; Facilities"/>
    <s v="Legal Fees"/>
    <s v="Default"/>
    <s v="Default"/>
    <s v="Default"/>
    <n v="175.5"/>
    <d v="2021-11-01T00:00:00"/>
    <x v="1"/>
    <s v="Payables"/>
    <s v="Journal Import 107814202:"/>
    <s v="Payables A 22122232 107814202"/>
    <s v="NOV-21 Purchase Invoices GBP"/>
    <d v="2021-11-02T00:00:00"/>
    <s v="SSCREPMAN,"/>
    <n v="18"/>
    <s v="Journal Import Created"/>
    <x v="0"/>
    <n v="518760"/>
    <d v="2021-10-26T00:00:00"/>
    <n v="165095314"/>
    <m/>
    <s v="PO Invoice"/>
    <m/>
    <s v="https://nww.einvoice-prod.sbs.nhs.uk:8179/invoicepdf/78e10a9f-cf5a-5aac-a06d-28ac77f22ba2"/>
    <n v="1"/>
    <n v="176"/>
    <m/>
    <s v="Planning and Business Development"/>
    <x v="1"/>
    <x v="3"/>
    <x v="1"/>
  </r>
  <r>
    <s v="RYD"/>
    <s v="E35930"/>
    <s v="7308"/>
    <s v="00000"/>
    <s v="00000"/>
    <s v="000000"/>
    <s v="Estates &amp; Facilities"/>
    <s v="Legal Fees"/>
    <s v="Default"/>
    <s v="Default"/>
    <s v="Default"/>
    <n v="241"/>
    <d v="2021-11-01T00:00:00"/>
    <x v="1"/>
    <s v="Payables"/>
    <s v="Journal Import 107814202:"/>
    <s v="Payables A 22122232 107814202"/>
    <s v="NOV-21 Purchase Invoices GBP"/>
    <d v="2021-11-02T00:00:00"/>
    <s v="SSCREPMAN,"/>
    <n v="18"/>
    <s v="Journal Import Created"/>
    <x v="0"/>
    <n v="518765"/>
    <d v="2021-10-26T00:00:00"/>
    <n v="165095309"/>
    <m/>
    <s v="PO Invoice"/>
    <m/>
    <s v="https://nww.einvoice-prod.sbs.nhs.uk:8179/invoicepdf/5333e4be-fd6c-588a-b7c2-1449cd3f752a"/>
    <n v="1"/>
    <n v="241"/>
    <m/>
    <s v="Planning and Business Development"/>
    <x v="1"/>
    <x v="3"/>
    <x v="1"/>
  </r>
  <r>
    <s v="RYD"/>
    <s v="E35930"/>
    <s v="7308"/>
    <s v="00000"/>
    <s v="00000"/>
    <s v="000000"/>
    <s v="Estates &amp; Facilities"/>
    <s v="Legal Fees"/>
    <s v="Default"/>
    <s v="Default"/>
    <s v="Default"/>
    <n v="535.5"/>
    <d v="2021-11-01T00:00:00"/>
    <x v="1"/>
    <s v="Payables"/>
    <s v="Journal Import 108461122:"/>
    <s v="Payables A 22239590 108461122"/>
    <s v="NOV-21 Purchase Invoices GBP"/>
    <d v="2021-11-20T00:00:00"/>
    <s v="SSCREPMAN,"/>
    <n v="25"/>
    <s v="Journal Import Created"/>
    <x v="0"/>
    <n v="522124"/>
    <d v="2021-11-15T00:00:00"/>
    <n v="165095722"/>
    <m/>
    <s v="PO Invoice"/>
    <m/>
    <s v="https://nww.einvoice-prod.sbs.nhs.uk:8179/invoicepdf/ac721c64-182d-5521-a754-17691776b486"/>
    <n v="1"/>
    <n v="536"/>
    <m/>
    <s v="Planning and Business Development"/>
    <x v="1"/>
    <x v="3"/>
    <x v="1"/>
  </r>
  <r>
    <s v="RYD"/>
    <s v="E35930"/>
    <s v="7308"/>
    <s v="00000"/>
    <s v="00000"/>
    <s v="000000"/>
    <s v="Estates &amp; Facilities"/>
    <s v="Legal Fees"/>
    <s v="Default"/>
    <s v="Default"/>
    <s v="Default"/>
    <n v="1268.5"/>
    <d v="2021-11-01T00:00:00"/>
    <x v="1"/>
    <s v="Payables"/>
    <s v="Journal Import 108461122:"/>
    <s v="Payables A 22239590 108461122"/>
    <s v="NOV-21 Purchase Invoices GBP"/>
    <d v="2021-11-20T00:00:00"/>
    <s v="SSCREPMAN,"/>
    <n v="25"/>
    <s v="Journal Import Created"/>
    <x v="0"/>
    <n v="522129"/>
    <d v="2021-11-15T00:00:00"/>
    <n v="165095717"/>
    <m/>
    <s v="PO Invoice"/>
    <m/>
    <s v="https://nww.einvoice-prod.sbs.nhs.uk:8179/invoicepdf/9459d08b-1f9b-5424-8a8f-e6e53718cf3c"/>
    <n v="1"/>
    <n v="1269"/>
    <m/>
    <s v="Planning and Business Development"/>
    <x v="1"/>
    <x v="3"/>
    <x v="1"/>
  </r>
  <r>
    <s v="RYD"/>
    <s v="E35930"/>
    <s v="7308"/>
    <s v="00000"/>
    <s v="00000"/>
    <s v="000000"/>
    <s v="Estates &amp; Facilities"/>
    <s v="Legal Fees"/>
    <s v="Default"/>
    <s v="Default"/>
    <s v="Default"/>
    <n v="2031.7"/>
    <d v="2021-11-01T00:00:00"/>
    <x v="1"/>
    <s v="Payables"/>
    <s v="Journal Import 108461122:"/>
    <s v="Payables A 22239590 108461122"/>
    <s v="NOV-21 Purchase Invoices GBP"/>
    <d v="2021-11-20T00:00:00"/>
    <s v="SSCREPMAN,"/>
    <n v="25"/>
    <s v="Journal Import Created"/>
    <x v="0"/>
    <n v="522130"/>
    <d v="2021-11-15T00:00:00"/>
    <n v="165095716"/>
    <m/>
    <s v="PO Invoice"/>
    <m/>
    <s v="https://nww.einvoice-prod.sbs.nhs.uk:8179/invoicepdf/5ec2af71-7378-5ef4-85bb-fea4fbb08a3d"/>
    <n v="1"/>
    <n v="2032"/>
    <m/>
    <s v="Planning and Business Development"/>
    <x v="1"/>
    <x v="3"/>
    <x v="1"/>
  </r>
  <r>
    <s v="RYD"/>
    <s v="E35930"/>
    <s v="7308"/>
    <s v="00000"/>
    <s v="00000"/>
    <s v="000000"/>
    <s v="Estates &amp; Facilities"/>
    <s v="Legal Fees"/>
    <s v="Default"/>
    <s v="Default"/>
    <s v="Default"/>
    <n v="189"/>
    <d v="2021-11-01T00:00:00"/>
    <x v="1"/>
    <s v="Payables"/>
    <s v="Journal Import 108461122:"/>
    <s v="Payables A 22239590 108461122"/>
    <s v="NOV-21 Purchase Invoices GBP"/>
    <d v="2021-11-20T00:00:00"/>
    <s v="SSCREPMAN,"/>
    <n v="25"/>
    <s v="Journal Import Created"/>
    <x v="0"/>
    <n v="522133"/>
    <d v="2021-11-15T00:00:00"/>
    <n v="165095713"/>
    <m/>
    <s v="PO Invoice"/>
    <m/>
    <s v="https://nww.einvoice-prod.sbs.nhs.uk:8179/invoicepdf/d9de6d3c-1e00-5451-bb97-1f39926d6b34"/>
    <n v="1"/>
    <n v="189"/>
    <m/>
    <s v="Planning and Business Development"/>
    <x v="1"/>
    <x v="3"/>
    <x v="1"/>
  </r>
  <r>
    <s v="RYD"/>
    <s v="E35930"/>
    <s v="7308"/>
    <s v="00000"/>
    <s v="00000"/>
    <s v="000000"/>
    <s v="Estates &amp; Facilities"/>
    <s v="Legal Fees"/>
    <s v="Default"/>
    <s v="Default"/>
    <s v="Default"/>
    <n v="234.5"/>
    <d v="2021-11-01T00:00:00"/>
    <x v="1"/>
    <s v="Payables"/>
    <s v="Journal Import 108461122:"/>
    <s v="Payables A 22239590 108461122"/>
    <s v="NOV-21 Purchase Invoices GBP"/>
    <d v="2021-11-20T00:00:00"/>
    <s v="SSCREPMAN,"/>
    <n v="25"/>
    <s v="Journal Import Created"/>
    <x v="0"/>
    <n v="522135"/>
    <d v="2021-11-15T00:00:00"/>
    <n v="165095712"/>
    <m/>
    <s v="PO Invoice"/>
    <m/>
    <s v="https://nww.einvoice-prod.sbs.nhs.uk:8179/invoicepdf/c759978e-3322-5caf-8313-e1c9f6e8866c"/>
    <n v="1"/>
    <n v="235"/>
    <m/>
    <s v="Planning and Business Development"/>
    <x v="1"/>
    <x v="3"/>
    <x v="1"/>
  </r>
  <r>
    <s v="RYD"/>
    <s v="E35930"/>
    <s v="7308"/>
    <s v="00000"/>
    <s v="00000"/>
    <s v="000000"/>
    <s v="Estates &amp; Facilities"/>
    <s v="Legal Fees"/>
    <s v="Default"/>
    <s v="Default"/>
    <s v="Default"/>
    <n v="958.5"/>
    <d v="2021-11-01T00:00:00"/>
    <x v="1"/>
    <s v="Payables"/>
    <s v="Journal Import 108461122:"/>
    <s v="Payables A 22239590 108461122"/>
    <s v="NOV-21 Purchase Invoices GBP"/>
    <d v="2021-11-20T00:00:00"/>
    <s v="SSCREPMAN,"/>
    <n v="25"/>
    <s v="Journal Import Created"/>
    <x v="0"/>
    <n v="522136"/>
    <d v="2021-10-15T00:00:00"/>
    <n v="165095711"/>
    <m/>
    <s v="PO Invoice"/>
    <m/>
    <s v="https://nww.einvoice-prod.sbs.nhs.uk:8179/invoicepdf/910f84be-78e0-5e33-b6a1-7cdfd7866430"/>
    <n v="1"/>
    <n v="959"/>
    <m/>
    <s v="Planning and Business Development"/>
    <x v="1"/>
    <x v="3"/>
    <x v="1"/>
  </r>
  <r>
    <s v="RYD"/>
    <s v="E35930"/>
    <s v="7308"/>
    <s v="00000"/>
    <s v="00000"/>
    <s v="000000"/>
    <s v="Estates &amp; Facilities"/>
    <s v="Legal Fees"/>
    <s v="Default"/>
    <s v="Default"/>
    <s v="Default"/>
    <n v="2392.4"/>
    <d v="2021-11-01T00:00:00"/>
    <x v="1"/>
    <s v="Payables"/>
    <s v="Journal Import 108461122:"/>
    <s v="Payables A 22239590 108461122"/>
    <s v="NOV-21 Purchase Invoices GBP"/>
    <d v="2021-11-20T00:00:00"/>
    <s v="SSCREPMAN,"/>
    <n v="25"/>
    <s v="Journal Import Created"/>
    <x v="0"/>
    <n v="522137"/>
    <d v="2021-11-15T00:00:00"/>
    <n v="165095710"/>
    <m/>
    <s v="PO Invoice"/>
    <m/>
    <s v="https://nww.einvoice-prod.sbs.nhs.uk:8179/invoicepdf/893bf0b4-2c98-547f-88dd-c5da26154df4"/>
    <n v="1"/>
    <n v="2392"/>
    <m/>
    <s v="Planning and Business Development"/>
    <x v="1"/>
    <x v="3"/>
    <x v="1"/>
  </r>
  <r>
    <s v="RYD"/>
    <s v="E35930"/>
    <s v="7308"/>
    <s v="00000"/>
    <s v="00000"/>
    <s v="000000"/>
    <s v="Estates &amp; Facilities"/>
    <s v="Legal Fees"/>
    <s v="Default"/>
    <s v="Default"/>
    <s v="Default"/>
    <n v="3008.67"/>
    <d v="2021-11-01T00:00:00"/>
    <x v="1"/>
    <s v="Payables"/>
    <s v="Journal Import 108461122:"/>
    <s v="Payables A 22239590 108461122"/>
    <s v="NOV-21 Purchase Invoices GBP"/>
    <d v="2021-11-20T00:00:00"/>
    <s v="SSCREPMAN,"/>
    <n v="25"/>
    <s v="Journal Import Created"/>
    <x v="0"/>
    <n v="522139"/>
    <d v="2021-11-15T00:00:00"/>
    <n v="165095708"/>
    <m/>
    <s v="PO Invoice"/>
    <m/>
    <s v="https://nww.einvoice-prod.sbs.nhs.uk:8179/invoicepdf/9662be32-7d5e-566f-b9ba-8342eb87584d"/>
    <n v="1"/>
    <n v="3009"/>
    <m/>
    <s v="Planning and Business Development"/>
    <x v="1"/>
    <x v="3"/>
    <x v="1"/>
  </r>
  <r>
    <s v="RYD"/>
    <s v="E35930"/>
    <s v="7308"/>
    <s v="00000"/>
    <s v="00000"/>
    <s v="000000"/>
    <s v="Estates &amp; Facilities"/>
    <s v="Legal Fees"/>
    <s v="Default"/>
    <s v="Default"/>
    <s v="Default"/>
    <n v="222"/>
    <d v="2021-11-01T00:00:00"/>
    <x v="1"/>
    <s v="Payables"/>
    <s v="Journal Import 108461122:"/>
    <s v="Payables A 22239590 108461122"/>
    <s v="NOV-21 Purchase Invoices GBP"/>
    <d v="2021-11-20T00:00:00"/>
    <s v="SSCREPMAN,"/>
    <n v="25"/>
    <s v="Journal Import Created"/>
    <x v="0"/>
    <n v="522141"/>
    <d v="2021-11-15T00:00:00"/>
    <n v="165095706"/>
    <m/>
    <s v="PO Invoice"/>
    <m/>
    <s v="https://nww.einvoice-prod.sbs.nhs.uk:8179/invoicepdf/0b088790-7d9c-5a72-a45b-ece8b87513e7"/>
    <n v="1"/>
    <n v="222"/>
    <m/>
    <s v="Planning and Business Development"/>
    <x v="1"/>
    <x v="3"/>
    <x v="1"/>
  </r>
  <r>
    <s v="RYD"/>
    <s v="E35930"/>
    <s v="7308"/>
    <s v="00000"/>
    <s v="00000"/>
    <s v="000000"/>
    <s v="Estates &amp; Facilities"/>
    <s v="Legal Fees"/>
    <s v="Default"/>
    <s v="Default"/>
    <s v="Default"/>
    <n v="95.75"/>
    <d v="2021-11-01T00:00:00"/>
    <x v="1"/>
    <s v="Payables"/>
    <s v="Journal Import 108530524:"/>
    <s v="Payables A 22253850 108530524"/>
    <s v="NOV-21 Purchase Invoices GBP"/>
    <d v="2021-11-22T00:00:00"/>
    <s v="SSCREPMAN,"/>
    <n v="9"/>
    <s v="Journal Import Created"/>
    <x v="0"/>
    <n v="522131"/>
    <d v="2021-11-15T00:00:00"/>
    <n v="165095715"/>
    <m/>
    <s v="PO Invoice"/>
    <m/>
    <s v="https://nww.einvoice-prod.sbs.nhs.uk:8179/invoicepdf/b6cec8b2-3e87-521c-ad61-084b89ad9035"/>
    <n v="1"/>
    <n v="96"/>
    <m/>
    <s v="Planning and Business Development"/>
    <x v="1"/>
    <x v="3"/>
    <x v="1"/>
  </r>
  <r>
    <s v="RYD"/>
    <s v="E35930"/>
    <s v="7308"/>
    <s v="00000"/>
    <s v="00000"/>
    <s v="000000"/>
    <s v="Estates &amp; Facilities"/>
    <s v="Legal Fees"/>
    <s v="Default"/>
    <s v="Default"/>
    <s v="Default"/>
    <n v="120.5"/>
    <d v="2021-11-01T00:00:00"/>
    <x v="1"/>
    <s v="Payables"/>
    <s v="Journal Import 108530524:"/>
    <s v="Payables A 22253850 108530524"/>
    <s v="NOV-21 Purchase Invoices GBP"/>
    <d v="2021-11-22T00:00:00"/>
    <s v="SSCREPMAN,"/>
    <n v="9"/>
    <s v="Journal Import Created"/>
    <x v="0"/>
    <n v="522132"/>
    <d v="2021-11-15T00:00:00"/>
    <n v="165095714"/>
    <m/>
    <s v="PO Invoice"/>
    <m/>
    <s v="https://nww.einvoice-prod.sbs.nhs.uk:8179/invoicepdf/45d72005-c829-542e-aa1c-875136f47c08"/>
    <n v="1"/>
    <n v="121"/>
    <m/>
    <s v="Planning and Business Development"/>
    <x v="1"/>
    <x v="3"/>
    <x v="1"/>
  </r>
  <r>
    <s v="RYD"/>
    <s v="E35930"/>
    <s v="7308"/>
    <s v="00000"/>
    <s v="00000"/>
    <s v="000000"/>
    <s v="Estates &amp; Facilities"/>
    <s v="Legal Fees"/>
    <s v="Default"/>
    <s v="Default"/>
    <s v="Default"/>
    <n v="80"/>
    <d v="2021-11-01T00:00:00"/>
    <x v="1"/>
    <s v="Payables"/>
    <s v="Journal Import 108530524:"/>
    <s v="Payables A 22253850 108530524"/>
    <s v="NOV-21 Purchase Invoices GBP"/>
    <d v="2021-11-22T00:00:00"/>
    <s v="SSCREPMAN,"/>
    <n v="9"/>
    <s v="Journal Import Created"/>
    <x v="0"/>
    <n v="522138"/>
    <d v="2021-11-15T00:00:00"/>
    <n v="165095709"/>
    <m/>
    <s v="PO Invoice"/>
    <m/>
    <s v="https://nww.einvoice-prod.sbs.nhs.uk:8179/invoicepdf/48403965-d827-5081-9b78-94d3b67ab3df"/>
    <n v="1"/>
    <n v="80"/>
    <m/>
    <s v="Planning and Business Development"/>
    <x v="1"/>
    <x v="3"/>
    <x v="1"/>
  </r>
  <r>
    <s v="RYD"/>
    <s v="E35930"/>
    <s v="7308"/>
    <s v="00000"/>
    <s v="00000"/>
    <s v="000000"/>
    <s v="Estates &amp; Facilities"/>
    <s v="Legal Fees"/>
    <s v="Default"/>
    <s v="Default"/>
    <s v="Default"/>
    <n v="102"/>
    <d v="2021-11-01T00:00:00"/>
    <x v="1"/>
    <s v="Payables"/>
    <s v="Journal Import 108530524:"/>
    <s v="Payables A 22253850 108530524"/>
    <s v="NOV-21 Purchase Invoices GBP"/>
    <d v="2021-11-22T00:00:00"/>
    <s v="SSCREPMAN,"/>
    <n v="9"/>
    <s v="Journal Import Created"/>
    <x v="0"/>
    <n v="522140"/>
    <d v="2021-11-15T00:00:00"/>
    <n v="165095707"/>
    <m/>
    <s v="PO Invoice"/>
    <m/>
    <s v="https://nww.einvoice-prod.sbs.nhs.uk:8179/invoicepdf/d05428c2-9c22-5e7a-9312-69d1fe1c188d"/>
    <n v="1"/>
    <n v="102"/>
    <m/>
    <s v="Planning and Business Development"/>
    <x v="1"/>
    <x v="3"/>
    <x v="1"/>
  </r>
  <r>
    <s v="RYD"/>
    <s v="E35930"/>
    <s v="7308"/>
    <s v="00000"/>
    <s v="00000"/>
    <s v="000000"/>
    <s v="Estates &amp; Facilities"/>
    <s v="Legal Fees"/>
    <s v="Default"/>
    <s v="Default"/>
    <s v="Default"/>
    <n v="1200"/>
    <d v="2021-11-01T00:00:00"/>
    <x v="1"/>
    <s v="Payables"/>
    <s v="Journal Import 108661219:"/>
    <s v="Payables A 22271947 108661219"/>
    <s v="NOV-21 Purchase Invoices GBP"/>
    <d v="2021-11-25T00:00:00"/>
    <s v="SSCREPMAN,"/>
    <n v="13"/>
    <s v="Journal Import Created"/>
    <x v="55"/>
    <s v="INV11783"/>
    <d v="2021-10-31T00:00:00"/>
    <n v="165095806"/>
    <m/>
    <s v="PO Invoice"/>
    <m/>
    <s v="http://nww.docserv.wyss.nhs.uk/synergyiim/dist/?val=4255544_16674419_20211119111839"/>
    <n v="1"/>
    <n v="1200"/>
    <m/>
    <s v="Planning and Business Development"/>
    <x v="1"/>
    <x v="3"/>
    <x v="1"/>
  </r>
  <r>
    <s v="RYD"/>
    <s v="E35930"/>
    <s v="7308"/>
    <s v="00000"/>
    <s v="00000"/>
    <s v="000000"/>
    <s v="Estates &amp; Facilities"/>
    <s v="Legal Fees"/>
    <s v="Default"/>
    <s v="Default"/>
    <s v="Default"/>
    <n v="-72.5"/>
    <d v="2021-11-01T00:00:00"/>
    <x v="0"/>
    <s v="Cost Management"/>
    <s v="Journal Import 107667278:"/>
    <s v="Cost Management A 22088721 107667278 2"/>
    <s v="01-NOV-2021 Receiving GBP"/>
    <d v="2021-10-29T00:00:00"/>
    <s v="SSCREPMAN,"/>
    <n v="2947"/>
    <s v="Disposal of Godstone AS Invoice 518751"/>
    <x v="0"/>
    <n v="165095321"/>
    <d v="2021-10-28T00:00:00"/>
    <m/>
    <m/>
    <m/>
    <s v="LONDON-4"/>
    <m/>
    <m/>
    <m/>
    <m/>
    <s v="Planning and Business Development"/>
    <x v="1"/>
    <x v="3"/>
    <x v="1"/>
  </r>
  <r>
    <s v="RYD"/>
    <s v="E35930"/>
    <s v="7308"/>
    <s v="00000"/>
    <s v="00000"/>
    <s v="000000"/>
    <s v="Estates &amp; Facilities"/>
    <s v="Legal Fees"/>
    <s v="Default"/>
    <s v="Default"/>
    <s v="Default"/>
    <n v="-795.8"/>
    <d v="2021-11-01T00:00:00"/>
    <x v="0"/>
    <s v="Cost Management"/>
    <s v="Journal Import 107667278:"/>
    <s v="Cost Management A 22088721 107667278 2"/>
    <s v="01-NOV-2021 Receiving GBP"/>
    <d v="2021-10-29T00:00:00"/>
    <s v="SSCREPMAN,"/>
    <n v="2948"/>
    <s v="Strood - Variation of Lease - Invoice 518763"/>
    <x v="0"/>
    <n v="165095311"/>
    <d v="2021-10-28T00:00:00"/>
    <m/>
    <m/>
    <m/>
    <s v="LONDON-4"/>
    <m/>
    <m/>
    <m/>
    <m/>
    <s v="Planning and Business Development"/>
    <x v="1"/>
    <x v="3"/>
    <x v="1"/>
  </r>
  <r>
    <s v="RYD"/>
    <s v="E35930"/>
    <s v="7308"/>
    <s v="00000"/>
    <s v="00000"/>
    <s v="000000"/>
    <s v="Estates &amp; Facilities"/>
    <s v="Legal Fees"/>
    <s v="Default"/>
    <s v="Default"/>
    <s v="Default"/>
    <n v="-822"/>
    <d v="2021-11-01T00:00:00"/>
    <x v="0"/>
    <s v="Cost Management"/>
    <s v="Journal Import 107667278:"/>
    <s v="Cost Management A 22088721 107667278 2"/>
    <s v="01-NOV-2021 Receiving GBP"/>
    <d v="2021-10-29T00:00:00"/>
    <s v="SSCREPMAN,"/>
    <n v="2949"/>
    <s v="Godalming Disputes - Invoice 518766"/>
    <x v="0"/>
    <n v="165095308"/>
    <d v="2021-10-28T00:00:00"/>
    <m/>
    <m/>
    <m/>
    <s v="LONDON-4"/>
    <m/>
    <m/>
    <m/>
    <m/>
    <s v="Planning and Business Development"/>
    <x v="1"/>
    <x v="3"/>
    <x v="1"/>
  </r>
  <r>
    <s v="RYD"/>
    <s v="E35930"/>
    <s v="7308"/>
    <s v="00000"/>
    <s v="00000"/>
    <s v="000000"/>
    <s v="Estates &amp; Facilities"/>
    <s v="Legal Fees"/>
    <s v="Default"/>
    <s v="Default"/>
    <s v="Default"/>
    <n v="-1051"/>
    <d v="2021-11-01T00:00:00"/>
    <x v="0"/>
    <s v="Cost Management"/>
    <s v="Journal Import 107667278:"/>
    <s v="Cost Management A 22088721 107667278 2"/>
    <s v="01-NOV-2021 Receiving GBP"/>
    <d v="2021-10-29T00:00:00"/>
    <s v="SSCREPMAN,"/>
    <n v="2950"/>
    <s v="Disposal of Leatherhead AS Invoice 518750"/>
    <x v="0"/>
    <n v="165095322"/>
    <d v="2021-10-28T00:00:00"/>
    <m/>
    <m/>
    <m/>
    <s v="LONDON-4"/>
    <m/>
    <m/>
    <m/>
    <m/>
    <s v="Planning and Business Development"/>
    <x v="1"/>
    <x v="3"/>
    <x v="1"/>
  </r>
  <r>
    <s v="RYD"/>
    <s v="E35930"/>
    <s v="7308"/>
    <s v="00000"/>
    <s v="00000"/>
    <s v="000000"/>
    <s v="Estates &amp; Facilities"/>
    <s v="Legal Fees"/>
    <s v="Default"/>
    <s v="Default"/>
    <s v="Default"/>
    <n v="-1667.75"/>
    <d v="2021-11-01T00:00:00"/>
    <x v="0"/>
    <s v="Cost Management"/>
    <s v="Journal Import 107667278:"/>
    <s v="Cost Management A 22088721 107667278 2"/>
    <s v="01-NOV-2021 Receiving GBP"/>
    <d v="2021-10-29T00:00:00"/>
    <s v="SSCREPMAN,"/>
    <n v="2951"/>
    <s v="Disposal of Hove AS - Invoice 518764"/>
    <x v="0"/>
    <n v="165095310"/>
    <d v="2021-10-28T00:00:00"/>
    <m/>
    <m/>
    <m/>
    <s v="LONDON-4"/>
    <m/>
    <m/>
    <m/>
    <m/>
    <s v="Planning and Business Development"/>
    <x v="1"/>
    <x v="3"/>
    <x v="1"/>
  </r>
  <r>
    <s v="RYD"/>
    <s v="E35930"/>
    <s v="7308"/>
    <s v="00000"/>
    <s v="00000"/>
    <s v="000000"/>
    <s v="Estates &amp; Facilities"/>
    <s v="Legal Fees"/>
    <s v="Default"/>
    <s v="Default"/>
    <s v="Default"/>
    <n v="-327.67"/>
    <d v="2021-11-01T00:00:00"/>
    <x v="0"/>
    <s v="Cost Management"/>
    <s v="Journal Import 107667278:"/>
    <s v="Cost Management A 22088721 107667278 2"/>
    <s v="01-NOV-2021 Receiving GBP"/>
    <d v="2021-10-29T00:00:00"/>
    <s v="SSCREPMAN,"/>
    <n v="2952"/>
    <s v="Disposal of Dorking - Invoice 518753"/>
    <x v="0"/>
    <n v="165095319"/>
    <d v="2021-10-28T00:00:00"/>
    <m/>
    <m/>
    <m/>
    <s v="LONDON-4"/>
    <m/>
    <m/>
    <m/>
    <m/>
    <s v="Planning and Business Development"/>
    <x v="1"/>
    <x v="3"/>
    <x v="1"/>
  </r>
  <r>
    <s v="RYD"/>
    <s v="E35930"/>
    <s v="7308"/>
    <s v="00000"/>
    <s v="00000"/>
    <s v="000000"/>
    <s v="Estates &amp; Facilities"/>
    <s v="Legal Fees"/>
    <s v="Default"/>
    <s v="Default"/>
    <s v="Default"/>
    <n v="-1824"/>
    <d v="2021-11-01T00:00:00"/>
    <x v="0"/>
    <s v="Cost Management"/>
    <s v="Journal Import 107667278:"/>
    <s v="Cost Management A 22088721 107667278 2"/>
    <s v="01-NOV-2021 Receiving GBP"/>
    <d v="2021-10-29T00:00:00"/>
    <s v="SSCREPMAN,"/>
    <n v="2953"/>
    <s v="Brighton AS Sale - Invoice 518767"/>
    <x v="0"/>
    <n v="165095307"/>
    <d v="2021-10-28T00:00:00"/>
    <m/>
    <m/>
    <m/>
    <s v="LONDON-4"/>
    <m/>
    <m/>
    <m/>
    <m/>
    <s v="Planning and Business Development"/>
    <x v="1"/>
    <x v="3"/>
    <x v="1"/>
  </r>
  <r>
    <s v="RYD"/>
    <s v="E35930"/>
    <s v="7308"/>
    <s v="00000"/>
    <s v="00000"/>
    <s v="000000"/>
    <s v="Estates &amp; Facilities"/>
    <s v="Legal Fees"/>
    <s v="Default"/>
    <s v="Default"/>
    <s v="Default"/>
    <n v="-241"/>
    <d v="2021-11-01T00:00:00"/>
    <x v="0"/>
    <s v="Cost Management"/>
    <s v="Journal Import 107667278:"/>
    <s v="Cost Management A 22088721 107667278 2"/>
    <s v="01-NOV-2021 Receiving GBP"/>
    <d v="2021-10-29T00:00:00"/>
    <s v="SSCREPMAN,"/>
    <n v="2954"/>
    <s v="Disposal of Littlehampton - Invoice 518765"/>
    <x v="0"/>
    <n v="165095309"/>
    <d v="2021-10-28T00:00:00"/>
    <m/>
    <m/>
    <m/>
    <s v="LONDON-4"/>
    <m/>
    <m/>
    <m/>
    <m/>
    <s v="Planning and Business Development"/>
    <x v="1"/>
    <x v="3"/>
    <x v="1"/>
  </r>
  <r>
    <s v="RYD"/>
    <s v="E35930"/>
    <s v="7308"/>
    <s v="00000"/>
    <s v="00000"/>
    <s v="000000"/>
    <s v="Estates &amp; Facilities"/>
    <s v="Legal Fees"/>
    <s v="Default"/>
    <s v="Default"/>
    <s v="Default"/>
    <n v="-368.6"/>
    <d v="2021-11-01T00:00:00"/>
    <x v="0"/>
    <s v="Cost Management"/>
    <s v="Journal Import 107667278:"/>
    <s v="Cost Management A 22088721 107667278 2"/>
    <s v="01-NOV-2021 Receiving GBP"/>
    <d v="2021-10-29T00:00:00"/>
    <s v="SSCREPMAN,"/>
    <n v="2955"/>
    <s v="Lease to UKPN / Banstead - Invoice 518757"/>
    <x v="0"/>
    <n v="165095317"/>
    <d v="2021-10-28T00:00:00"/>
    <m/>
    <m/>
    <m/>
    <s v="LONDON-4"/>
    <m/>
    <m/>
    <m/>
    <m/>
    <s v="Planning and Business Development"/>
    <x v="1"/>
    <x v="3"/>
    <x v="1"/>
  </r>
  <r>
    <s v="RYD"/>
    <s v="E35930"/>
    <s v="7308"/>
    <s v="00000"/>
    <s v="00000"/>
    <s v="000000"/>
    <s v="Estates &amp; Facilities"/>
    <s v="Legal Fees"/>
    <s v="Default"/>
    <s v="Default"/>
    <s v="Default"/>
    <n v="-175.5"/>
    <d v="2021-11-01T00:00:00"/>
    <x v="0"/>
    <s v="Cost Management"/>
    <s v="Journal Import 107667278:"/>
    <s v="Cost Management A 22088721 107667278 2"/>
    <s v="01-NOV-2021 Receiving GBP"/>
    <d v="2021-10-29T00:00:00"/>
    <s v="SSCREPMAN,"/>
    <n v="2956"/>
    <s v="Lease of Birdham Village Hall - Invoice 518760"/>
    <x v="0"/>
    <n v="165095314"/>
    <d v="2021-10-28T00:00:00"/>
    <m/>
    <m/>
    <m/>
    <s v="LONDON-4"/>
    <m/>
    <m/>
    <m/>
    <m/>
    <s v="Planning and Business Development"/>
    <x v="1"/>
    <x v="3"/>
    <x v="1"/>
  </r>
  <r>
    <s v="RYD"/>
    <s v="E35930"/>
    <s v="7308"/>
    <s v="00000"/>
    <s v="00000"/>
    <s v="000000"/>
    <s v="Estates &amp; Facilities"/>
    <s v="Legal Fees"/>
    <s v="Default"/>
    <s v="Default"/>
    <s v="Default"/>
    <n v="-1653"/>
    <d v="2021-11-01T00:00:00"/>
    <x v="0"/>
    <s v="Cost Management"/>
    <s v="Journal Import 107667278:"/>
    <s v="Cost Management A 22088721 107667278 2"/>
    <s v="01-NOV-2021 Receiving GBP"/>
    <d v="2021-10-29T00:00:00"/>
    <s v="SSCREPMAN,"/>
    <n v="2957"/>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40.5"/>
    <d v="2021-11-01T00:00:00"/>
    <x v="0"/>
    <s v="Cost Management"/>
    <s v="Journal Import 107667278:"/>
    <s v="Cost Management A 22088721 107667278 2"/>
    <s v="01-NOV-2021 Receiving GBP"/>
    <d v="2021-10-29T00:00:00"/>
    <s v="SSCREPMAN,"/>
    <n v="2958"/>
    <s v="Lease of premises- Part of 85 Summerdown Road, Eastbourne - Invoice 518747"/>
    <x v="0"/>
    <n v="165095325"/>
    <d v="2021-10-28T00:00:00"/>
    <m/>
    <m/>
    <m/>
    <s v="LONDON-4"/>
    <m/>
    <m/>
    <m/>
    <m/>
    <s v="Planning and Business Development"/>
    <x v="1"/>
    <x v="3"/>
    <x v="1"/>
  </r>
  <r>
    <s v="RYD"/>
    <s v="E35930"/>
    <s v="7308"/>
    <s v="00000"/>
    <s v="00000"/>
    <s v="000000"/>
    <s v="Estates &amp; Facilities"/>
    <s v="Legal Fees"/>
    <s v="Default"/>
    <s v="Default"/>
    <s v="Default"/>
    <n v="-2764.6"/>
    <d v="2021-11-01T00:00:00"/>
    <x v="0"/>
    <s v="Cost Management"/>
    <s v="Journal Import 107667278:"/>
    <s v="Cost Management A 22088721 107667278 2"/>
    <s v="01-NOV-2021 Receiving GBP"/>
    <d v="2021-10-29T00:00:00"/>
    <s v="SSCREPMAN,"/>
    <n v="2959"/>
    <s v="Bexhill AS - Sale and Leaseback - Invoice 518762"/>
    <x v="0"/>
    <n v="165095312"/>
    <d v="2021-10-28T00:00:00"/>
    <m/>
    <m/>
    <m/>
    <s v="LONDON-4"/>
    <m/>
    <m/>
    <m/>
    <m/>
    <s v="Planning and Business Development"/>
    <x v="1"/>
    <x v="3"/>
    <x v="1"/>
  </r>
  <r>
    <s v="RYD"/>
    <s v="E35930"/>
    <s v="7308"/>
    <s v="00000"/>
    <s v="00000"/>
    <s v="000000"/>
    <s v="Estates &amp; Facilities"/>
    <s v="Legal Fees"/>
    <s v="Default"/>
    <s v="Default"/>
    <s v="Default"/>
    <n v="-518"/>
    <d v="2021-11-01T00:00:00"/>
    <x v="0"/>
    <s v="Cost Management"/>
    <s v="Journal Import 107667278:"/>
    <s v="Cost Management A 22088721 107667278 2"/>
    <s v="01-NOV-2021 Receiving GBP"/>
    <d v="2021-10-29T00:00:00"/>
    <s v="SSCREPMAN,"/>
    <n v="2960"/>
    <s v="Disposal of Eastbourne - Invoice 518759"/>
    <x v="0"/>
    <n v="165095315"/>
    <d v="2021-10-28T00:00:00"/>
    <m/>
    <m/>
    <m/>
    <s v="LONDON-4"/>
    <m/>
    <m/>
    <m/>
    <m/>
    <s v="Planning and Business Development"/>
    <x v="1"/>
    <x v="3"/>
    <x v="1"/>
  </r>
  <r>
    <s v="RYD"/>
    <s v="E35930"/>
    <s v="7308"/>
    <s v="00000"/>
    <s v="00000"/>
    <s v="000000"/>
    <s v="Estates &amp; Facilities"/>
    <s v="Legal Fees"/>
    <s v="Default"/>
    <s v="Default"/>
    <s v="Default"/>
    <n v="-1612"/>
    <d v="2021-11-01T00:00:00"/>
    <x v="0"/>
    <s v="Cost Management"/>
    <s v="Journal Import 107667278:"/>
    <s v="Cost Management A 22088721 107667278 2"/>
    <s v="01-NOV-2021 Receiving GBP"/>
    <d v="2021-10-29T00:00:00"/>
    <s v="SSCREPMAN,"/>
    <n v="2961"/>
    <s v="Disposal of Coxheath Invoice 518752"/>
    <x v="0"/>
    <n v="165095320"/>
    <d v="2021-10-28T00:00:00"/>
    <m/>
    <m/>
    <m/>
    <s v="LONDON-4"/>
    <m/>
    <m/>
    <m/>
    <m/>
    <s v="Planning and Business Development"/>
    <x v="1"/>
    <x v="3"/>
    <x v="1"/>
  </r>
  <r>
    <s v="RYD"/>
    <s v="E35930"/>
    <s v="7308"/>
    <s v="00000"/>
    <s v="00000"/>
    <s v="000000"/>
    <s v="Estates &amp; Facilities"/>
    <s v="Legal Fees"/>
    <s v="Default"/>
    <s v="Default"/>
    <s v="Default"/>
    <n v="-45.64"/>
    <d v="2021-11-01T00:00:00"/>
    <x v="0"/>
    <s v="Cost Management"/>
    <s v="Journal Import 107667278:"/>
    <s v="Cost Management A 22088721 107667278 2"/>
    <s v="01-NOV-2021 Receiving GBP"/>
    <d v="2021-10-29T00:00:00"/>
    <s v="SSCREPMAN,"/>
    <n v="2962"/>
    <s v="LEASE TO UKPN AT BANSTEAD AMBULANCE STATION - INVOICE 507942"/>
    <x v="0"/>
    <n v="165093938"/>
    <d v="2021-08-20T00:00:00"/>
    <m/>
    <m/>
    <m/>
    <s v="LONDON-4"/>
    <m/>
    <m/>
    <m/>
    <m/>
    <s v="Planning and Business Development"/>
    <x v="1"/>
    <x v="3"/>
    <x v="1"/>
  </r>
  <r>
    <s v="RYD"/>
    <s v="E35930"/>
    <s v="7308"/>
    <s v="00000"/>
    <s v="00000"/>
    <s v="000000"/>
    <s v="Estates &amp; Facilities"/>
    <s v="Legal Fees"/>
    <s v="Default"/>
    <s v="Default"/>
    <s v="Default"/>
    <n v="-1453.45"/>
    <d v="2021-11-01T00:00:00"/>
    <x v="0"/>
    <s v="Cost Management"/>
    <s v="Journal Import 107667278:"/>
    <s v="Cost Management A 22088721 107667278 2"/>
    <s v="01-NOV-2021 Receiving GBP"/>
    <d v="2021-10-29T00:00:00"/>
    <s v="SSCREPMAN,"/>
    <n v="2963"/>
    <s v="Kingston Road, Leatherhead ACRP - Invoice 518761"/>
    <x v="0"/>
    <n v="165095313"/>
    <d v="2021-10-28T00:00:00"/>
    <m/>
    <m/>
    <m/>
    <s v="LONDON-4"/>
    <m/>
    <m/>
    <m/>
    <m/>
    <s v="Planning and Business Development"/>
    <x v="1"/>
    <x v="3"/>
    <x v="1"/>
  </r>
  <r>
    <s v="RYD"/>
    <s v="E35930"/>
    <s v="7308"/>
    <s v="00000"/>
    <s v="00000"/>
    <s v="000000"/>
    <s v="Estates &amp; Facilities"/>
    <s v="Legal Fees"/>
    <s v="Default"/>
    <s v="Default"/>
    <s v="Default"/>
    <n v="-162"/>
    <d v="2021-11-01T00:00:00"/>
    <x v="0"/>
    <s v="Cost Management"/>
    <s v="Journal Import 107667278:"/>
    <s v="Cost Management A 22088721 107667278 2"/>
    <s v="01-NOV-2021 Receiving GBP"/>
    <d v="2021-10-29T00:00:00"/>
    <s v="SSCREPMAN,"/>
    <n v="2964"/>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83.5"/>
    <d v="2021-11-01T00:00:00"/>
    <x v="0"/>
    <s v="Cost Management"/>
    <s v="Journal Import 107667278:"/>
    <s v="Cost Management A 22088721 107667278 2"/>
    <s v="01-NOV-2021 Receiving GBP"/>
    <d v="2021-10-29T00:00:00"/>
    <s v="SSCREPMAN,"/>
    <n v="2965"/>
    <s v="Lease of Pier 3, Room 114, Gatwick Airport - Invoice 518754"/>
    <x v="0"/>
    <n v="165095318"/>
    <d v="2021-10-28T00:00:00"/>
    <m/>
    <m/>
    <m/>
    <s v="LONDON-4"/>
    <m/>
    <m/>
    <m/>
    <m/>
    <s v="Planning and Business Development"/>
    <x v="1"/>
    <x v="3"/>
    <x v="1"/>
  </r>
  <r>
    <s v="RYD"/>
    <s v="E35930"/>
    <s v="7308"/>
    <s v="00000"/>
    <s v="00000"/>
    <s v="000000"/>
    <s v="Estates &amp; Facilities"/>
    <s v="Legal Fees"/>
    <s v="Default"/>
    <s v="Default"/>
    <s v="Default"/>
    <n v="-1236"/>
    <d v="2021-11-01T00:00:00"/>
    <x v="0"/>
    <s v="Cost Management"/>
    <s v="Journal Import 107667278:"/>
    <s v="Cost Management A 22088721 107667278 2"/>
    <s v="01-NOV-2021 Receiving GBP"/>
    <d v="2021-10-29T00:00:00"/>
    <s v="SSCREPMAN,"/>
    <n v="2966"/>
    <s v="Disposal of Heathfield - Invoice 518758"/>
    <x v="0"/>
    <n v="165095316"/>
    <d v="2021-10-28T00:00:00"/>
    <m/>
    <m/>
    <m/>
    <s v="LONDON-4"/>
    <m/>
    <m/>
    <m/>
    <m/>
    <s v="Planning and Business Development"/>
    <x v="1"/>
    <x v="3"/>
    <x v="1"/>
  </r>
  <r>
    <s v="RYD"/>
    <s v="E35930"/>
    <s v="7308"/>
    <s v="00000"/>
    <s v="00000"/>
    <s v="000000"/>
    <s v="Estates &amp; Facilities"/>
    <s v="Legal Fees"/>
    <s v="Default"/>
    <s v="Default"/>
    <s v="Default"/>
    <n v="1653"/>
    <d v="2021-11-01T00:00:00"/>
    <x v="0"/>
    <s v="Cost Management"/>
    <s v="Journal Import 108844136:"/>
    <s v="Cost Management A 22305212 108844136"/>
    <s v="30-NOV-2021 Receiving GBP"/>
    <d v="2021-11-30T00:00:00"/>
    <s v="SSCREPMAN,"/>
    <n v="2983"/>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162"/>
    <d v="2021-11-01T00:00:00"/>
    <x v="0"/>
    <s v="Cost Management"/>
    <s v="Journal Import 108844136:"/>
    <s v="Cost Management A 22305212 108844136"/>
    <s v="30-NOV-2021 Receiving GBP"/>
    <d v="2021-11-30T00:00:00"/>
    <s v="SSCREPMAN,"/>
    <n v="2984"/>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45.64"/>
    <d v="2021-11-01T00:00:00"/>
    <x v="0"/>
    <s v="Cost Management"/>
    <s v="Journal Import 108844136:"/>
    <s v="Cost Management A 22305212 108844136"/>
    <s v="30-NOV-2021 Receiving GBP"/>
    <d v="2021-11-30T00:00:00"/>
    <s v="SSCREPMAN,"/>
    <n v="2985"/>
    <s v="LEASE TO UKPN AT BANSTEAD AMBULANCE STATION - INVOICE 507942"/>
    <x v="0"/>
    <n v="165093938"/>
    <d v="2021-08-20T00:00:00"/>
    <m/>
    <m/>
    <m/>
    <s v="LONDON-4"/>
    <m/>
    <m/>
    <m/>
    <m/>
    <s v="Planning and Business Development"/>
    <x v="1"/>
    <x v="3"/>
    <x v="1"/>
  </r>
  <r>
    <s v="RYD"/>
    <s v="E35930"/>
    <s v="7308"/>
    <s v="00000"/>
    <s v="00000"/>
    <s v="000000"/>
    <s v="Estates &amp; Facilities"/>
    <s v="Legal Fees"/>
    <s v="Default"/>
    <s v="Default"/>
    <s v="Default"/>
    <n v="0.1"/>
    <d v="2021-11-01T00:00:00"/>
    <x v="0"/>
    <s v="Cost Management"/>
    <s v="Journal Import 108844136:"/>
    <s v="Cost Management A 22305212 108844136"/>
    <s v="30-NOV-2021 Receiving GBP"/>
    <d v="2021-11-30T00:00:00"/>
    <s v="SSCREPMAN,"/>
    <n v="2986"/>
    <s v="Bexhill AS - Sale and Leaseback - Invoice 518762"/>
    <x v="0"/>
    <n v="165095312"/>
    <d v="2021-10-28T00:00:00"/>
    <m/>
    <m/>
    <m/>
    <s v="LONDON-4"/>
    <m/>
    <m/>
    <m/>
    <m/>
    <s v="Planning and Business Development"/>
    <x v="1"/>
    <x v="3"/>
    <x v="1"/>
  </r>
  <r>
    <s v="RYD"/>
    <s v="E35930"/>
    <s v="7308"/>
    <s v="00000"/>
    <s v="00000"/>
    <s v="000000"/>
    <s v="Estates &amp; Facilities"/>
    <s v="Legal Fees"/>
    <s v="Default"/>
    <s v="Default"/>
    <s v="Default"/>
    <n v="106.56"/>
    <d v="2021-12-01T00:00:00"/>
    <x v="3"/>
    <s v="Spreadsheet"/>
    <s v="M09 FBP1 Accrual - Barclaycard Commercial &amp; Precision Pay"/>
    <s v="Spreadsheet A 22560035 110157323"/>
    <s v="RYD FIN SA 2122 09 005 Accrual GBP"/>
    <d v="2022-01-05T00:00:00"/>
    <s v="RYD AHMAD, SUMMI"/>
    <n v="164"/>
    <s v="7308;Precision Pay;ROYAL MAIL SAMEDAY;M09;Dec 21"/>
    <x v="56"/>
    <m/>
    <d v="2022-01-05T00:00:00"/>
    <m/>
    <s v="7308;Precision Pay;ROYAL MAIL SAMEDAY;M09;Dec 21"/>
    <m/>
    <m/>
    <m/>
    <m/>
    <m/>
    <m/>
    <s v="Planning and Business Development"/>
    <x v="1"/>
    <x v="3"/>
    <x v="1"/>
  </r>
  <r>
    <s v="RYD"/>
    <s v="E35930"/>
    <s v="7308"/>
    <s v="00000"/>
    <s v="00000"/>
    <s v="000000"/>
    <s v="Estates &amp; Facilities"/>
    <s v="Legal Fees"/>
    <s v="Default"/>
    <s v="Default"/>
    <s v="Default"/>
    <n v="262"/>
    <d v="2021-12-01T00:00:00"/>
    <x v="3"/>
    <s v="Spreadsheet"/>
    <s v="M09 FBP1 Accrual - Barclaycard Commercial &amp; Precision Pay"/>
    <s v="Spreadsheet A 22560035 110157323"/>
    <s v="RYD FIN SA 2122 09 005 Accrual GBP"/>
    <d v="2022-01-05T00:00:00"/>
    <s v="RYD AHMAD, SUMMI"/>
    <n v="165"/>
    <s v="7308;Precision Pay;planning Portal (Council);M09;Dec 21"/>
    <x v="56"/>
    <m/>
    <d v="2022-01-05T00:00:00"/>
    <m/>
    <s v="7308;Precision Pay;planning Portal (Council);M09;Dec 21"/>
    <m/>
    <m/>
    <m/>
    <m/>
    <m/>
    <m/>
    <s v="Planning and Business Development"/>
    <x v="1"/>
    <x v="3"/>
    <x v="1"/>
  </r>
  <r>
    <s v="RYD"/>
    <s v="E35930"/>
    <s v="7308"/>
    <s v="00000"/>
    <s v="00000"/>
    <s v="000000"/>
    <s v="Estates &amp; Facilities"/>
    <s v="Legal Fees"/>
    <s v="Default"/>
    <s v="Default"/>
    <s v="Default"/>
    <n v="194"/>
    <d v="2021-12-01T00:00:00"/>
    <x v="1"/>
    <s v="Payables"/>
    <s v="Journal Import 108894424:"/>
    <s v="Payables A 22315751 108894424"/>
    <s v="DEC-21 Purchase Invoices GBP"/>
    <d v="2021-12-01T00:00:00"/>
    <s v="SSCREPMAN,"/>
    <n v="26"/>
    <s v="Journal Import Created"/>
    <x v="0"/>
    <n v="511735"/>
    <d v="2021-08-25T00:00:00"/>
    <n v="165094053"/>
    <m/>
    <s v="PO Invoice"/>
    <m/>
    <s v="https://nww.einvoice-prod.sbs.nhs.uk:8179/invoicepdf/1e8befd0-11fa-5a03-9209-2a4917070480"/>
    <n v="1"/>
    <n v="194"/>
    <m/>
    <s v="Planning and Business Development"/>
    <x v="1"/>
    <x v="3"/>
    <x v="1"/>
  </r>
  <r>
    <s v="RYD"/>
    <s v="E35930"/>
    <s v="7308"/>
    <s v="00000"/>
    <s v="00000"/>
    <s v="000000"/>
    <s v="Estates &amp; Facilities"/>
    <s v="Legal Fees"/>
    <s v="Default"/>
    <s v="Default"/>
    <s v="Default"/>
    <n v="-194"/>
    <d v="2021-12-01T00:00:00"/>
    <x v="1"/>
    <s v="Payables"/>
    <s v="Journal Import 108894424:"/>
    <s v="Payables A 22315751 108894424"/>
    <s v="DEC-21 Purchase Invoices GBP"/>
    <d v="2021-12-01T00:00:00"/>
    <s v="SSCREPMAN,"/>
    <n v="27"/>
    <s v="Journal Import Created"/>
    <x v="0"/>
    <s v="511735C"/>
    <d v="2021-08-25T00:00:00"/>
    <n v="165094053"/>
    <m/>
    <s v="PO Invoice"/>
    <m/>
    <s v="https://nww.einvoice-prod.sbs.nhs.uk:8179/invoicepdf/eb3defe5-707a-54ca-b29c-eac19ad23dc4"/>
    <n v="1"/>
    <n v="-194"/>
    <m/>
    <s v="Planning and Business Development"/>
    <x v="1"/>
    <x v="3"/>
    <x v="1"/>
  </r>
  <r>
    <s v="RYD"/>
    <s v="E35930"/>
    <s v="7308"/>
    <s v="00000"/>
    <s v="00000"/>
    <s v="000000"/>
    <s v="Estates &amp; Facilities"/>
    <s v="Legal Fees"/>
    <s v="Default"/>
    <s v="Default"/>
    <s v="Default"/>
    <n v="36.46"/>
    <d v="2021-12-01T00:00:00"/>
    <x v="1"/>
    <s v="Payables"/>
    <s v="Journal Import 109214223:"/>
    <s v="Payables A 22378717 109214223"/>
    <s v="DEC-21 Purchase Invoices GBP"/>
    <d v="2021-12-09T00:00:00"/>
    <s v="SSCREPMAN,"/>
    <n v="20"/>
    <s v="Journal Import Created"/>
    <x v="0"/>
    <n v="522142"/>
    <d v="2021-11-15T00:00:00"/>
    <n v="165095705"/>
    <m/>
    <s v="PO Invoice"/>
    <m/>
    <s v="https://nww.einvoice-prod.sbs.nhs.uk:8179/invoicepdf/86f5bd6b-1482-5fe2-8907-11120d14aa64"/>
    <n v="1"/>
    <n v="36"/>
    <m/>
    <s v="Planning and Business Development"/>
    <x v="1"/>
    <x v="3"/>
    <x v="1"/>
  </r>
  <r>
    <s v="RYD"/>
    <s v="E35930"/>
    <s v="7308"/>
    <s v="00000"/>
    <s v="00000"/>
    <s v="000000"/>
    <s v="Estates &amp; Facilities"/>
    <s v="Legal Fees"/>
    <s v="Default"/>
    <s v="Default"/>
    <s v="Default"/>
    <n v="396"/>
    <d v="2021-12-01T00:00:00"/>
    <x v="1"/>
    <s v="Payables"/>
    <s v="Journal Import 109214223:"/>
    <s v="Payables A 22378717 109214223"/>
    <s v="DEC-21 Purchase Invoices GBP"/>
    <d v="2021-12-09T00:00:00"/>
    <s v="SSCREPMAN,"/>
    <n v="20"/>
    <s v="Journal Import Created"/>
    <x v="0"/>
    <n v="522142"/>
    <d v="2021-11-15T00:00:00"/>
    <n v="165095705"/>
    <m/>
    <s v="PO Invoice"/>
    <m/>
    <s v="https://nww.einvoice-prod.sbs.nhs.uk:8179/invoicepdf/86f5bd6b-1482-5fe2-8907-11120d14aa64"/>
    <n v="1"/>
    <n v="396"/>
    <m/>
    <s v="Planning and Business Development"/>
    <x v="1"/>
    <x v="3"/>
    <x v="1"/>
  </r>
  <r>
    <s v="RYD"/>
    <s v="E35930"/>
    <s v="7308"/>
    <s v="00000"/>
    <s v="00000"/>
    <s v="000000"/>
    <s v="Estates &amp; Facilities"/>
    <s v="Legal Fees"/>
    <s v="Default"/>
    <s v="Default"/>
    <s v="Default"/>
    <n v="432.46"/>
    <d v="2021-12-01T00:00:00"/>
    <x v="1"/>
    <s v="Payables"/>
    <s v="Journal Import 109214223:"/>
    <s v="Payables A 22378717 109214223"/>
    <s v="DEC-21 Purchase Invoices GBP"/>
    <d v="2021-12-09T00:00:00"/>
    <s v="SSCREPMAN,"/>
    <n v="20"/>
    <s v="Journal Import Created"/>
    <x v="0"/>
    <n v="522142"/>
    <d v="2021-11-15T00:00:00"/>
    <n v="165095705"/>
    <m/>
    <s v="PO Invoice"/>
    <m/>
    <s v="https://nww.einvoice-prod.sbs.nhs.uk:8179/invoicepdf/86f5bd6b-1482-5fe2-8907-11120d14aa64"/>
    <n v="1"/>
    <n v="432"/>
    <m/>
    <s v="Planning and Business Development"/>
    <x v="1"/>
    <x v="3"/>
    <x v="1"/>
  </r>
  <r>
    <s v="RYD"/>
    <s v="E35930"/>
    <s v="7308"/>
    <s v="00000"/>
    <s v="00000"/>
    <s v="000000"/>
    <s v="Estates &amp; Facilities"/>
    <s v="Legal Fees"/>
    <s v="Default"/>
    <s v="Default"/>
    <s v="Default"/>
    <n v="79.2"/>
    <d v="2021-12-01T00:00:00"/>
    <x v="1"/>
    <s v="Payables"/>
    <s v="Journal Import 109214223:"/>
    <s v="Payables A 22378717 109214223"/>
    <s v="DEC-21 Purchase Invoices GBP"/>
    <d v="2021-12-09T00:00:00"/>
    <s v="SSCREPMAN,"/>
    <n v="20"/>
    <s v="Journal Import Created"/>
    <x v="0"/>
    <n v="522142"/>
    <d v="2021-11-15T00:00:00"/>
    <n v="165095705"/>
    <m/>
    <s v="PO Invoice"/>
    <m/>
    <s v="https://nww.einvoice-prod.sbs.nhs.uk:8179/invoicepdf/86f5bd6b-1482-5fe2-8907-11120d14aa64"/>
    <m/>
    <m/>
    <m/>
    <s v="Planning and Business Development"/>
    <x v="1"/>
    <x v="3"/>
    <x v="1"/>
  </r>
  <r>
    <s v="RYD"/>
    <s v="E35930"/>
    <s v="7308"/>
    <s v="00000"/>
    <s v="00000"/>
    <s v="000000"/>
    <s v="Estates &amp; Facilities"/>
    <s v="Legal Fees"/>
    <s v="Default"/>
    <s v="Default"/>
    <s v="Default"/>
    <n v="-432.46"/>
    <d v="2021-12-01T00:00:00"/>
    <x v="1"/>
    <s v="Payables"/>
    <s v="Journal Import 109214223:"/>
    <s v="Payables A 22378717 109214223"/>
    <s v="DEC-21 Purchase Invoices GBP"/>
    <d v="2021-12-09T00:00:00"/>
    <s v="SSCREPMAN,"/>
    <n v="21"/>
    <s v="Journal Import Created"/>
    <x v="0"/>
    <n v="522142"/>
    <d v="2021-11-15T00:00:00"/>
    <n v="165095705"/>
    <m/>
    <s v="PO Invoice"/>
    <m/>
    <s v="https://nww.einvoice-prod.sbs.nhs.uk:8179/invoicepdf/86f5bd6b-1482-5fe2-8907-11120d14aa64"/>
    <n v="1"/>
    <n v="-432"/>
    <m/>
    <s v="Planning and Business Development"/>
    <x v="1"/>
    <x v="3"/>
    <x v="1"/>
  </r>
  <r>
    <s v="RYD"/>
    <s v="E35930"/>
    <s v="7308"/>
    <s v="00000"/>
    <s v="00000"/>
    <s v="000000"/>
    <s v="Estates &amp; Facilities"/>
    <s v="Legal Fees"/>
    <s v="Default"/>
    <s v="Default"/>
    <s v="Default"/>
    <n v="2150"/>
    <d v="2021-12-01T00:00:00"/>
    <x v="1"/>
    <s v="Payables"/>
    <s v="Journal Import 109647865:"/>
    <s v="Payables A 22454804 109647865"/>
    <s v="DEC-21 Purchase Invoices GBP"/>
    <d v="2021-12-21T00:00:00"/>
    <s v="SSCREPMAN,"/>
    <n v="17"/>
    <s v="Journal Import Created"/>
    <x v="55"/>
    <s v="INV11815"/>
    <d v="2021-10-31T00:00:00"/>
    <n v="165096326"/>
    <m/>
    <s v="PO Invoice"/>
    <m/>
    <s v="http://nww.docserv.wyss.nhs.uk/synergyiim/dist/?val=4294455_16872728_20211213151239"/>
    <n v="1"/>
    <n v="2150"/>
    <m/>
    <s v="Planning and Business Development"/>
    <x v="1"/>
    <x v="3"/>
    <x v="1"/>
  </r>
  <r>
    <s v="RYD"/>
    <s v="E35930"/>
    <s v="7308"/>
    <s v="00000"/>
    <s v="00000"/>
    <s v="000000"/>
    <s v="Estates &amp; Facilities"/>
    <s v="Legal Fees"/>
    <s v="Default"/>
    <s v="Default"/>
    <s v="Default"/>
    <n v="553.5"/>
    <d v="2021-12-01T00:00:00"/>
    <x v="1"/>
    <s v="Payables"/>
    <s v="Journal Import 109691019:"/>
    <s v="Payables A 22459060 109691019"/>
    <s v="DEC-21 Purchase Invoices GBP"/>
    <d v="2021-12-22T00:00:00"/>
    <s v="SSCREPMAN,"/>
    <n v="28"/>
    <s v="Journal Import Created"/>
    <x v="0"/>
    <n v="73011410"/>
    <d v="2021-12-21T00:00:00"/>
    <n v="165096662"/>
    <m/>
    <s v="PO Invoice"/>
    <m/>
    <s v="https://nww.einvoice-prod.sbs.nhs.uk:8179/invoicepdf/899cc43d-09b8-5973-b60c-b054e47f0fe1"/>
    <n v="1"/>
    <n v="554"/>
    <m/>
    <s v="Planning and Business Development"/>
    <x v="1"/>
    <x v="3"/>
    <x v="1"/>
  </r>
  <r>
    <s v="RYD"/>
    <s v="E35930"/>
    <s v="7308"/>
    <s v="00000"/>
    <s v="00000"/>
    <s v="000000"/>
    <s v="Estates &amp; Facilities"/>
    <s v="Legal Fees"/>
    <s v="Default"/>
    <s v="Default"/>
    <s v="Default"/>
    <n v="105"/>
    <d v="2021-12-01T00:00:00"/>
    <x v="1"/>
    <s v="Payables"/>
    <s v="Journal Import 109691019:"/>
    <s v="Payables A 22459060 109691019"/>
    <s v="DEC-21 Purchase Invoices GBP"/>
    <d v="2021-12-22T00:00:00"/>
    <s v="SSCREPMAN,"/>
    <n v="28"/>
    <s v="Journal Import Created"/>
    <x v="0"/>
    <n v="73011411"/>
    <d v="2021-12-22T00:00:00"/>
    <n v="165096661"/>
    <m/>
    <s v="PO Invoice"/>
    <m/>
    <s v="https://nww.einvoice-prod.sbs.nhs.uk:8179/invoicepdf/5a91a933-32c6-565a-8a8f-d7311655741d"/>
    <n v="1"/>
    <n v="105"/>
    <m/>
    <s v="Planning and Business Development"/>
    <x v="1"/>
    <x v="3"/>
    <x v="1"/>
  </r>
  <r>
    <s v="RYD"/>
    <s v="E35930"/>
    <s v="7308"/>
    <s v="00000"/>
    <s v="00000"/>
    <s v="000000"/>
    <s v="Estates &amp; Facilities"/>
    <s v="Legal Fees"/>
    <s v="Default"/>
    <s v="Default"/>
    <s v="Default"/>
    <n v="1659.5"/>
    <d v="2021-12-01T00:00:00"/>
    <x v="1"/>
    <s v="Payables"/>
    <s v="Journal Import 109691019:"/>
    <s v="Payables A 22459060 109691019"/>
    <s v="DEC-21 Purchase Invoices GBP"/>
    <d v="2021-12-22T00:00:00"/>
    <s v="SSCREPMAN,"/>
    <n v="28"/>
    <s v="Journal Import Created"/>
    <x v="0"/>
    <n v="73011413"/>
    <d v="2021-12-21T00:00:00"/>
    <n v="165096659"/>
    <m/>
    <s v="PO Invoice"/>
    <m/>
    <s v="https://nww.einvoice-prod.sbs.nhs.uk:8179/invoicepdf/67461c89-886d-5b2e-94b3-df029fd2fcc1"/>
    <n v="1"/>
    <n v="1660"/>
    <m/>
    <s v="Planning and Business Development"/>
    <x v="1"/>
    <x v="3"/>
    <x v="1"/>
  </r>
  <r>
    <s v="RYD"/>
    <s v="E35930"/>
    <s v="7308"/>
    <s v="00000"/>
    <s v="00000"/>
    <s v="000000"/>
    <s v="Estates &amp; Facilities"/>
    <s v="Legal Fees"/>
    <s v="Default"/>
    <s v="Default"/>
    <s v="Default"/>
    <n v="207.5"/>
    <d v="2021-12-01T00:00:00"/>
    <x v="1"/>
    <s v="Payables"/>
    <s v="Journal Import 109691019:"/>
    <s v="Payables A 22459060 109691019"/>
    <s v="DEC-21 Purchase Invoices GBP"/>
    <d v="2021-12-22T00:00:00"/>
    <s v="SSCREPMAN,"/>
    <n v="28"/>
    <s v="Journal Import Created"/>
    <x v="0"/>
    <n v="73011414"/>
    <d v="2021-12-21T00:00:00"/>
    <n v="165096658"/>
    <m/>
    <s v="PO Invoice"/>
    <m/>
    <s v="https://nww.einvoice-prod.sbs.nhs.uk:8179/invoicepdf/493330c6-17c3-5d17-b887-7fbe6c58c268"/>
    <n v="1"/>
    <n v="208"/>
    <m/>
    <s v="Planning and Business Development"/>
    <x v="1"/>
    <x v="3"/>
    <x v="1"/>
  </r>
  <r>
    <s v="RYD"/>
    <s v="E35930"/>
    <s v="7308"/>
    <s v="00000"/>
    <s v="00000"/>
    <s v="000000"/>
    <s v="Estates &amp; Facilities"/>
    <s v="Legal Fees"/>
    <s v="Default"/>
    <s v="Default"/>
    <s v="Default"/>
    <n v="1904"/>
    <d v="2021-12-01T00:00:00"/>
    <x v="1"/>
    <s v="Payables"/>
    <s v="Journal Import 109691019:"/>
    <s v="Payables A 22459060 109691019"/>
    <s v="DEC-21 Purchase Invoices GBP"/>
    <d v="2021-12-22T00:00:00"/>
    <s v="SSCREPMAN,"/>
    <n v="28"/>
    <s v="Journal Import Created"/>
    <x v="0"/>
    <n v="73011416"/>
    <d v="2021-12-21T00:00:00"/>
    <n v="165096656"/>
    <m/>
    <s v="PO Invoice"/>
    <m/>
    <s v="https://nww.einvoice-prod.sbs.nhs.uk:8179/invoicepdf/099705c8-36d0-5cad-8999-2593f1537cba"/>
    <n v="1"/>
    <n v="1904"/>
    <m/>
    <s v="Planning and Business Development"/>
    <x v="1"/>
    <x v="3"/>
    <x v="1"/>
  </r>
  <r>
    <s v="RYD"/>
    <s v="E35930"/>
    <s v="7308"/>
    <s v="00000"/>
    <s v="00000"/>
    <s v="000000"/>
    <s v="Estates &amp; Facilities"/>
    <s v="Legal Fees"/>
    <s v="Default"/>
    <s v="Default"/>
    <s v="Default"/>
    <n v="94.5"/>
    <d v="2021-12-01T00:00:00"/>
    <x v="1"/>
    <s v="Payables"/>
    <s v="Journal Import 109691019:"/>
    <s v="Payables A 22459060 109691019"/>
    <s v="DEC-21 Purchase Invoices GBP"/>
    <d v="2021-12-22T00:00:00"/>
    <s v="SSCREPMAN,"/>
    <n v="28"/>
    <s v="Journal Import Created"/>
    <x v="0"/>
    <n v="73011418"/>
    <d v="2021-12-21T00:00:00"/>
    <n v="165096654"/>
    <m/>
    <s v="PO Invoice"/>
    <m/>
    <s v="https://nww.einvoice-prod.sbs.nhs.uk:8179/invoicepdf/340302db-3200-5da5-925c-73a5f36233e9"/>
    <n v="1"/>
    <n v="95"/>
    <m/>
    <s v="Planning and Business Development"/>
    <x v="1"/>
    <x v="3"/>
    <x v="1"/>
  </r>
  <r>
    <s v="RYD"/>
    <s v="E35930"/>
    <s v="7308"/>
    <s v="00000"/>
    <s v="00000"/>
    <s v="000000"/>
    <s v="Estates &amp; Facilities"/>
    <s v="Legal Fees"/>
    <s v="Default"/>
    <s v="Default"/>
    <s v="Default"/>
    <n v="2573.5"/>
    <d v="2021-12-01T00:00:00"/>
    <x v="1"/>
    <s v="Payables"/>
    <s v="Journal Import 109691019:"/>
    <s v="Payables A 22459060 109691019"/>
    <s v="DEC-21 Purchase Invoices GBP"/>
    <d v="2021-12-22T00:00:00"/>
    <s v="SSCREPMAN,"/>
    <n v="28"/>
    <s v="Journal Import Created"/>
    <x v="0"/>
    <n v="73011421"/>
    <d v="2021-12-21T00:00:00"/>
    <n v="165096651"/>
    <m/>
    <s v="PO Invoice"/>
    <m/>
    <s v="https://nww.einvoice-prod.sbs.nhs.uk:8179/invoicepdf/3bd1eb28-f039-577d-a27d-b17d6988b926"/>
    <n v="1"/>
    <n v="2574"/>
    <m/>
    <s v="Planning and Business Development"/>
    <x v="1"/>
    <x v="3"/>
    <x v="1"/>
  </r>
  <r>
    <s v="RYD"/>
    <s v="E35930"/>
    <s v="7308"/>
    <s v="00000"/>
    <s v="00000"/>
    <s v="000000"/>
    <s v="Estates &amp; Facilities"/>
    <s v="Legal Fees"/>
    <s v="Default"/>
    <s v="Default"/>
    <s v="Default"/>
    <n v="1094"/>
    <d v="2021-12-01T00:00:00"/>
    <x v="1"/>
    <s v="Payables"/>
    <s v="Journal Import 109691019:"/>
    <s v="Payables A 22459060 109691019"/>
    <s v="DEC-21 Purchase Invoices GBP"/>
    <d v="2021-12-22T00:00:00"/>
    <s v="SSCREPMAN,"/>
    <n v="28"/>
    <s v="Journal Import Created"/>
    <x v="0"/>
    <n v="73011422"/>
    <d v="2021-12-21T00:00:00"/>
    <n v="165096650"/>
    <m/>
    <s v="PO Invoice"/>
    <m/>
    <s v="https://nww.einvoice-prod.sbs.nhs.uk:8179/invoicepdf/a3cd5477-3c8b-5a0c-82fa-70eea0e92eb7"/>
    <n v="1"/>
    <n v="1094"/>
    <m/>
    <s v="Planning and Business Development"/>
    <x v="1"/>
    <x v="3"/>
    <x v="1"/>
  </r>
  <r>
    <s v="RYD"/>
    <s v="E35930"/>
    <s v="7308"/>
    <s v="00000"/>
    <s v="00000"/>
    <s v="000000"/>
    <s v="Estates &amp; Facilities"/>
    <s v="Legal Fees"/>
    <s v="Default"/>
    <s v="Default"/>
    <s v="Default"/>
    <n v="1144"/>
    <d v="2021-12-01T00:00:00"/>
    <x v="1"/>
    <s v="Payables"/>
    <s v="Journal Import 109691019:"/>
    <s v="Payables A 22459060 109691019"/>
    <s v="DEC-21 Purchase Invoices GBP"/>
    <d v="2021-12-22T00:00:00"/>
    <s v="SSCREPMAN,"/>
    <n v="28"/>
    <s v="Journal Import Created"/>
    <x v="0"/>
    <n v="73011424"/>
    <d v="2021-12-21T00:00:00"/>
    <n v="165096648"/>
    <m/>
    <s v="PO Invoice"/>
    <m/>
    <s v="https://nww.einvoice-prod.sbs.nhs.uk:8179/invoicepdf/3cd9f9e0-1545-5585-aea9-e6584950275f"/>
    <n v="1"/>
    <n v="1144"/>
    <m/>
    <s v="Planning and Business Development"/>
    <x v="1"/>
    <x v="3"/>
    <x v="1"/>
  </r>
  <r>
    <s v="RYD"/>
    <s v="E35930"/>
    <s v="7308"/>
    <s v="00000"/>
    <s v="00000"/>
    <s v="000000"/>
    <s v="Estates &amp; Facilities"/>
    <s v="Legal Fees"/>
    <s v="Default"/>
    <s v="Default"/>
    <s v="Default"/>
    <n v="957"/>
    <d v="2021-12-01T00:00:00"/>
    <x v="1"/>
    <s v="Payables"/>
    <s v="Journal Import 109691019:"/>
    <s v="Payables A 22459060 109691019"/>
    <s v="DEC-21 Purchase Invoices GBP"/>
    <d v="2021-12-22T00:00:00"/>
    <s v="SSCREPMAN,"/>
    <n v="28"/>
    <s v="Journal Import Created"/>
    <x v="0"/>
    <n v="73011437"/>
    <d v="2021-12-21T00:00:00"/>
    <n v="165096633"/>
    <m/>
    <s v="PO Invoice"/>
    <m/>
    <s v="https://nww.einvoice-prod.sbs.nhs.uk:8179/invoicepdf/70096227-5076-5314-8f32-d6185b9c9ad3"/>
    <n v="1"/>
    <n v="957"/>
    <m/>
    <s v="Planning and Business Development"/>
    <x v="1"/>
    <x v="3"/>
    <x v="1"/>
  </r>
  <r>
    <s v="RYD"/>
    <s v="E35930"/>
    <s v="7308"/>
    <s v="00000"/>
    <s v="00000"/>
    <s v="000000"/>
    <s v="Estates &amp; Facilities"/>
    <s v="Legal Fees"/>
    <s v="Default"/>
    <s v="Default"/>
    <s v="Default"/>
    <n v="1529"/>
    <d v="2021-12-01T00:00:00"/>
    <x v="1"/>
    <s v="Payables"/>
    <s v="Journal Import 109732438:"/>
    <s v="Payables A 22466040 109732438"/>
    <s v="DEC-21 Purchase Invoices GBP"/>
    <d v="2021-12-23T00:00:00"/>
    <s v="SSCREPMAN,"/>
    <n v="16"/>
    <s v="Journal Import Created"/>
    <x v="0"/>
    <n v="73011412"/>
    <d v="2021-12-21T00:00:00"/>
    <n v="165096660"/>
    <m/>
    <s v="PO Invoice"/>
    <m/>
    <s v="https://nww.einvoice-prod.sbs.nhs.uk:8179/invoicepdf/42d21df6-fcf5-5ab6-8c0f-1261edeabffa"/>
    <n v="1"/>
    <n v="1529"/>
    <m/>
    <s v="Planning and Business Development"/>
    <x v="1"/>
    <x v="3"/>
    <x v="1"/>
  </r>
  <r>
    <s v="RYD"/>
    <s v="E35930"/>
    <s v="7308"/>
    <s v="00000"/>
    <s v="00000"/>
    <s v="000000"/>
    <s v="Estates &amp; Facilities"/>
    <s v="Legal Fees"/>
    <s v="Default"/>
    <s v="Default"/>
    <s v="Default"/>
    <n v="593"/>
    <d v="2021-12-01T00:00:00"/>
    <x v="1"/>
    <s v="Payables"/>
    <s v="Journal Import 109732438:"/>
    <s v="Payables A 22466040 109732438"/>
    <s v="DEC-21 Purchase Invoices GBP"/>
    <d v="2021-12-23T00:00:00"/>
    <s v="SSCREPMAN,"/>
    <n v="16"/>
    <s v="Journal Import Created"/>
    <x v="0"/>
    <n v="73011415"/>
    <d v="2021-12-22T00:00:00"/>
    <n v="165096657"/>
    <m/>
    <s v="PO Invoice"/>
    <m/>
    <s v="https://nww.einvoice-prod.sbs.nhs.uk:8179/invoicepdf/a7f93889-1519-566d-855e-962580d50a20"/>
    <n v="1"/>
    <n v="593"/>
    <m/>
    <s v="Planning and Business Development"/>
    <x v="1"/>
    <x v="3"/>
    <x v="1"/>
  </r>
  <r>
    <s v="RYD"/>
    <s v="E35930"/>
    <s v="7308"/>
    <s v="00000"/>
    <s v="00000"/>
    <s v="000000"/>
    <s v="Estates &amp; Facilities"/>
    <s v="Legal Fees"/>
    <s v="Default"/>
    <s v="Default"/>
    <s v="Default"/>
    <n v="67.5"/>
    <d v="2021-12-01T00:00:00"/>
    <x v="1"/>
    <s v="Payables"/>
    <s v="Journal Import 109732438:"/>
    <s v="Payables A 22466040 109732438"/>
    <s v="DEC-21 Purchase Invoices GBP"/>
    <d v="2021-12-23T00:00:00"/>
    <s v="SSCREPMAN,"/>
    <n v="16"/>
    <s v="Journal Import Created"/>
    <x v="0"/>
    <n v="73011417"/>
    <d v="2021-12-21T00:00:00"/>
    <n v="165096655"/>
    <m/>
    <s v="PO Invoice"/>
    <m/>
    <s v="https://nww.einvoice-prod.sbs.nhs.uk:8179/invoicepdf/b5416bdc-a157-5f5b-96ed-34feebf32ad9"/>
    <n v="1"/>
    <n v="68"/>
    <m/>
    <s v="Planning and Business Development"/>
    <x v="1"/>
    <x v="3"/>
    <x v="1"/>
  </r>
  <r>
    <s v="RYD"/>
    <s v="E35930"/>
    <s v="7308"/>
    <s v="00000"/>
    <s v="00000"/>
    <s v="000000"/>
    <s v="Estates &amp; Facilities"/>
    <s v="Legal Fees"/>
    <s v="Default"/>
    <s v="Default"/>
    <s v="Default"/>
    <n v="864"/>
    <d v="2021-12-01T00:00:00"/>
    <x v="1"/>
    <s v="Payables"/>
    <s v="Journal Import 109732438:"/>
    <s v="Payables A 22466040 109732438"/>
    <s v="DEC-21 Purchase Invoices GBP"/>
    <d v="2021-12-23T00:00:00"/>
    <s v="SSCREPMAN,"/>
    <n v="16"/>
    <s v="Journal Import Created"/>
    <x v="0"/>
    <n v="73011419"/>
    <d v="2021-12-21T00:00:00"/>
    <n v="165096653"/>
    <m/>
    <s v="PO Invoice"/>
    <m/>
    <s v="https://nww.einvoice-prod.sbs.nhs.uk:8179/invoicepdf/13c40472-b1ca-5677-8508-af1a08fecdf5"/>
    <n v="1"/>
    <n v="864"/>
    <m/>
    <s v="Planning and Business Development"/>
    <x v="1"/>
    <x v="3"/>
    <x v="1"/>
  </r>
  <r>
    <s v="RYD"/>
    <s v="E35930"/>
    <s v="7308"/>
    <s v="00000"/>
    <s v="00000"/>
    <s v="000000"/>
    <s v="Estates &amp; Facilities"/>
    <s v="Legal Fees"/>
    <s v="Default"/>
    <s v="Default"/>
    <s v="Default"/>
    <n v="67.5"/>
    <d v="2021-12-01T00:00:00"/>
    <x v="1"/>
    <s v="Payables"/>
    <s v="Journal Import 109732438:"/>
    <s v="Payables A 22466040 109732438"/>
    <s v="DEC-21 Purchase Invoices GBP"/>
    <d v="2021-12-23T00:00:00"/>
    <s v="SSCREPMAN,"/>
    <n v="16"/>
    <s v="Journal Import Created"/>
    <x v="0"/>
    <n v="73011420"/>
    <d v="2021-12-21T00:00:00"/>
    <n v="165096652"/>
    <m/>
    <s v="PO Invoice"/>
    <m/>
    <s v="https://nww.einvoice-prod.sbs.nhs.uk:8179/invoicepdf/89735259-aa35-511a-8774-4173233d0625"/>
    <n v="1"/>
    <n v="68"/>
    <m/>
    <s v="Planning and Business Development"/>
    <x v="1"/>
    <x v="3"/>
    <x v="1"/>
  </r>
  <r>
    <s v="RYD"/>
    <s v="E35930"/>
    <s v="7308"/>
    <s v="00000"/>
    <s v="00000"/>
    <s v="000000"/>
    <s v="Estates &amp; Facilities"/>
    <s v="Legal Fees"/>
    <s v="Default"/>
    <s v="Default"/>
    <s v="Default"/>
    <n v="549"/>
    <d v="2021-12-01T00:00:00"/>
    <x v="1"/>
    <s v="Payables"/>
    <s v="Journal Import 109732438:"/>
    <s v="Payables A 22466040 109732438"/>
    <s v="DEC-21 Purchase Invoices GBP"/>
    <d v="2021-12-23T00:00:00"/>
    <s v="SSCREPMAN,"/>
    <n v="16"/>
    <s v="Journal Import Created"/>
    <x v="0"/>
    <n v="73011423"/>
    <d v="2021-12-21T00:00:00"/>
    <n v="165096649"/>
    <m/>
    <s v="PO Invoice"/>
    <m/>
    <s v="https://nww.einvoice-prod.sbs.nhs.uk:8179/invoicepdf/4e98a27a-833a-5995-979a-755cecc151bc"/>
    <n v="1"/>
    <n v="549"/>
    <m/>
    <s v="Planning and Business Development"/>
    <x v="1"/>
    <x v="3"/>
    <x v="1"/>
  </r>
  <r>
    <s v="RYD"/>
    <s v="E35930"/>
    <s v="7308"/>
    <s v="00000"/>
    <s v="00000"/>
    <s v="000000"/>
    <s v="Estates &amp; Facilities"/>
    <s v="Legal Fees"/>
    <s v="Default"/>
    <s v="Default"/>
    <s v="Default"/>
    <n v="369.6"/>
    <d v="2021-12-01T00:00:00"/>
    <x v="1"/>
    <s v="Payables"/>
    <s v="Journal Import 109732438:"/>
    <s v="Payables A 22466040 109732438"/>
    <s v="DEC-21 Purchase Invoices GBP"/>
    <d v="2021-12-23T00:00:00"/>
    <s v="SSCREPMAN,"/>
    <n v="16"/>
    <s v="Journal Import Created"/>
    <x v="0"/>
    <n v="73011425"/>
    <d v="2021-12-21T00:00:00"/>
    <n v="165096647"/>
    <m/>
    <s v="PO Invoice"/>
    <m/>
    <s v="https://nww.einvoice-prod.sbs.nhs.uk:8179/invoicepdf/43ef0f3f-2e80-530d-aff1-f4ebe6be3be6"/>
    <n v="1"/>
    <n v="370"/>
    <m/>
    <s v="Planning and Business Development"/>
    <x v="1"/>
    <x v="3"/>
    <x v="1"/>
  </r>
  <r>
    <s v="RYD"/>
    <s v="E35930"/>
    <s v="7308"/>
    <s v="00000"/>
    <s v="00000"/>
    <s v="000000"/>
    <s v="Estates &amp; Facilities"/>
    <s v="Legal Fees"/>
    <s v="Default"/>
    <s v="Default"/>
    <s v="Default"/>
    <n v="168.5"/>
    <d v="2021-12-01T00:00:00"/>
    <x v="1"/>
    <s v="Payables"/>
    <s v="Journal Import 109732438:"/>
    <s v="Payables A 22466040 109732438"/>
    <s v="DEC-21 Purchase Invoices GBP"/>
    <d v="2021-12-23T00:00:00"/>
    <s v="SSCREPMAN,"/>
    <n v="16"/>
    <s v="Journal Import Created"/>
    <x v="0"/>
    <n v="73011426"/>
    <d v="2021-12-21T00:00:00"/>
    <n v="165096646"/>
    <m/>
    <s v="PO Invoice"/>
    <m/>
    <s v="https://nww.einvoice-prod.sbs.nhs.uk:8179/invoicepdf/08f4b9b1-94ca-5a73-9291-5ada268a52ca"/>
    <n v="1"/>
    <n v="169"/>
    <m/>
    <s v="Planning and Business Development"/>
    <x v="1"/>
    <x v="3"/>
    <x v="1"/>
  </r>
  <r>
    <s v="RYD"/>
    <s v="E35930"/>
    <s v="7308"/>
    <s v="00000"/>
    <s v="00000"/>
    <s v="000000"/>
    <s v="Estates &amp; Facilities"/>
    <s v="Legal Fees"/>
    <s v="Default"/>
    <s v="Default"/>
    <s v="Default"/>
    <n v="107.6"/>
    <d v="2021-12-01T00:00:00"/>
    <x v="1"/>
    <s v="Payables"/>
    <s v="Journal Import 109732438:"/>
    <s v="Payables A 22466040 109732438"/>
    <s v="DEC-21 Purchase Invoices GBP"/>
    <d v="2021-12-23T00:00:00"/>
    <s v="SSCREPMAN,"/>
    <n v="16"/>
    <s v="Journal Import Created"/>
    <x v="0"/>
    <n v="73011427"/>
    <d v="2021-12-21T00:00:00"/>
    <n v="165096643"/>
    <m/>
    <s v="PO Invoice"/>
    <m/>
    <s v="https://nww.einvoice-prod.sbs.nhs.uk:8179/invoicepdf/34e923dc-d83f-5847-a5be-bc364b4d06fc"/>
    <n v="1"/>
    <n v="108"/>
    <m/>
    <s v="Planning and Business Development"/>
    <x v="1"/>
    <x v="3"/>
    <x v="1"/>
  </r>
  <r>
    <s v="RYD"/>
    <s v="E35930"/>
    <s v="7308"/>
    <s v="00000"/>
    <s v="00000"/>
    <s v="000000"/>
    <s v="Estates &amp; Facilities"/>
    <s v="Legal Fees"/>
    <s v="Default"/>
    <s v="Default"/>
    <s v="Default"/>
    <n v="45.5"/>
    <d v="2021-12-01T00:00:00"/>
    <x v="1"/>
    <s v="Payables"/>
    <s v="Journal Import 109732438:"/>
    <s v="Payables A 22466040 109732438"/>
    <s v="DEC-21 Purchase Invoices GBP"/>
    <d v="2021-12-23T00:00:00"/>
    <s v="SSCREPMAN,"/>
    <n v="16"/>
    <s v="Journal Import Created"/>
    <x v="0"/>
    <n v="73011428"/>
    <d v="2021-12-21T00:00:00"/>
    <n v="165096642"/>
    <m/>
    <s v="PO Invoice"/>
    <m/>
    <s v="https://nww.einvoice-prod.sbs.nhs.uk:8179/invoicepdf/7fbb96d9-8c0e-57ef-8894-a3e6c5c48c46"/>
    <n v="1"/>
    <n v="46"/>
    <m/>
    <s v="Planning and Business Development"/>
    <x v="1"/>
    <x v="3"/>
    <x v="1"/>
  </r>
  <r>
    <s v="RYD"/>
    <s v="E35930"/>
    <s v="7308"/>
    <s v="00000"/>
    <s v="00000"/>
    <s v="000000"/>
    <s v="Estates &amp; Facilities"/>
    <s v="Legal Fees"/>
    <s v="Default"/>
    <s v="Default"/>
    <s v="Default"/>
    <n v="40.5"/>
    <d v="2021-12-01T00:00:00"/>
    <x v="1"/>
    <s v="Payables"/>
    <s v="Journal Import 109732438:"/>
    <s v="Payables A 22466040 109732438"/>
    <s v="DEC-21 Purchase Invoices GBP"/>
    <d v="2021-12-23T00:00:00"/>
    <s v="SSCREPMAN,"/>
    <n v="16"/>
    <s v="Journal Import Created"/>
    <x v="0"/>
    <n v="73011429"/>
    <d v="2021-12-21T00:00:00"/>
    <n v="165096641"/>
    <m/>
    <s v="PO Invoice"/>
    <m/>
    <s v="https://nww.einvoice-prod.sbs.nhs.uk:8179/invoicepdf/6b92732b-b655-53c7-9cd4-f9b79997b165"/>
    <n v="1"/>
    <n v="41"/>
    <m/>
    <s v="Planning and Business Development"/>
    <x v="1"/>
    <x v="3"/>
    <x v="1"/>
  </r>
  <r>
    <s v="RYD"/>
    <s v="E35930"/>
    <s v="7308"/>
    <s v="00000"/>
    <s v="00000"/>
    <s v="000000"/>
    <s v="Estates &amp; Facilities"/>
    <s v="Legal Fees"/>
    <s v="Default"/>
    <s v="Default"/>
    <s v="Default"/>
    <n v="457.6"/>
    <d v="2021-12-01T00:00:00"/>
    <x v="1"/>
    <s v="Payables"/>
    <s v="Journal Import 109732438:"/>
    <s v="Payables A 22466040 109732438"/>
    <s v="DEC-21 Purchase Invoices GBP"/>
    <d v="2021-12-23T00:00:00"/>
    <s v="SSCREPMAN,"/>
    <n v="16"/>
    <s v="Journal Import Created"/>
    <x v="0"/>
    <n v="73011430"/>
    <d v="2021-12-21T00:00:00"/>
    <n v="165096640"/>
    <m/>
    <s v="PO Invoice"/>
    <m/>
    <s v="https://nww.einvoice-prod.sbs.nhs.uk:8179/invoicepdf/37174d61-637c-5031-b433-05c60d9ad958"/>
    <n v="1"/>
    <n v="458"/>
    <m/>
    <s v="Planning and Business Development"/>
    <x v="1"/>
    <x v="3"/>
    <x v="1"/>
  </r>
  <r>
    <s v="RYD"/>
    <s v="E35930"/>
    <s v="7308"/>
    <s v="00000"/>
    <s v="00000"/>
    <s v="000000"/>
    <s v="Estates &amp; Facilities"/>
    <s v="Legal Fees"/>
    <s v="Default"/>
    <s v="Default"/>
    <s v="Default"/>
    <n v="60"/>
    <d v="2021-12-01T00:00:00"/>
    <x v="1"/>
    <s v="Payables"/>
    <s v="Journal Import 109732438:"/>
    <s v="Payables A 22466040 109732438"/>
    <s v="DEC-21 Purchase Invoices GBP"/>
    <d v="2021-12-23T00:00:00"/>
    <s v="SSCREPMAN,"/>
    <n v="16"/>
    <s v="Journal Import Created"/>
    <x v="0"/>
    <n v="73011431"/>
    <d v="2021-12-21T00:00:00"/>
    <n v="165096639"/>
    <m/>
    <s v="PO Invoice"/>
    <m/>
    <s v="https://nww.einvoice-prod.sbs.nhs.uk:8179/invoicepdf/06d8c7c3-7e72-5ef4-b483-08b1e7c1641f"/>
    <n v="1"/>
    <n v="60"/>
    <m/>
    <s v="Planning and Business Development"/>
    <x v="1"/>
    <x v="3"/>
    <x v="1"/>
  </r>
  <r>
    <s v="RYD"/>
    <s v="E35930"/>
    <s v="7308"/>
    <s v="00000"/>
    <s v="00000"/>
    <s v="000000"/>
    <s v="Estates &amp; Facilities"/>
    <s v="Legal Fees"/>
    <s v="Default"/>
    <s v="Default"/>
    <s v="Default"/>
    <n v="39"/>
    <d v="2021-12-01T00:00:00"/>
    <x v="1"/>
    <s v="Payables"/>
    <s v="Journal Import 109732438:"/>
    <s v="Payables A 22466040 109732438"/>
    <s v="DEC-21 Purchase Invoices GBP"/>
    <d v="2021-12-23T00:00:00"/>
    <s v="SSCREPMAN,"/>
    <n v="16"/>
    <s v="Journal Import Created"/>
    <x v="0"/>
    <n v="73011432"/>
    <d v="2021-12-21T00:00:00"/>
    <n v="165096638"/>
    <m/>
    <s v="PO Invoice"/>
    <m/>
    <s v="https://nww.einvoice-prod.sbs.nhs.uk:8179/invoicepdf/914e6b98-6a60-577c-b391-6c7fc9f35a5a"/>
    <n v="1"/>
    <n v="39"/>
    <m/>
    <s v="Planning and Business Development"/>
    <x v="1"/>
    <x v="3"/>
    <x v="1"/>
  </r>
  <r>
    <s v="RYD"/>
    <s v="E35930"/>
    <s v="7308"/>
    <s v="00000"/>
    <s v="00000"/>
    <s v="000000"/>
    <s v="Estates &amp; Facilities"/>
    <s v="Legal Fees"/>
    <s v="Default"/>
    <s v="Default"/>
    <s v="Default"/>
    <n v="142.1"/>
    <d v="2021-12-01T00:00:00"/>
    <x v="1"/>
    <s v="Payables"/>
    <s v="Journal Import 109732438:"/>
    <s v="Payables A 22466040 109732438"/>
    <s v="DEC-21 Purchase Invoices GBP"/>
    <d v="2021-12-23T00:00:00"/>
    <s v="SSCREPMAN,"/>
    <n v="16"/>
    <s v="Journal Import Created"/>
    <x v="0"/>
    <n v="73011433"/>
    <d v="2021-12-21T00:00:00"/>
    <n v="165096637"/>
    <m/>
    <s v="PO Invoice"/>
    <m/>
    <s v="https://nww.einvoice-prod.sbs.nhs.uk:8179/invoicepdf/f5ffd49f-03c2-5f55-ac31-e7eacc20a3e5"/>
    <n v="1"/>
    <n v="142"/>
    <m/>
    <s v="Planning and Business Development"/>
    <x v="1"/>
    <x v="3"/>
    <x v="1"/>
  </r>
  <r>
    <s v="RYD"/>
    <s v="E35930"/>
    <s v="7308"/>
    <s v="00000"/>
    <s v="00000"/>
    <s v="000000"/>
    <s v="Estates &amp; Facilities"/>
    <s v="Legal Fees"/>
    <s v="Default"/>
    <s v="Default"/>
    <s v="Default"/>
    <n v="40.5"/>
    <d v="2021-12-01T00:00:00"/>
    <x v="1"/>
    <s v="Payables"/>
    <s v="Journal Import 109732438:"/>
    <s v="Payables A 22466040 109732438"/>
    <s v="DEC-21 Purchase Invoices GBP"/>
    <d v="2021-12-23T00:00:00"/>
    <s v="SSCREPMAN,"/>
    <n v="16"/>
    <s v="Journal Import Created"/>
    <x v="0"/>
    <n v="73011434"/>
    <d v="2021-12-21T00:00:00"/>
    <n v="165096636"/>
    <m/>
    <s v="PO Invoice"/>
    <m/>
    <s v="https://nww.einvoice-prod.sbs.nhs.uk:8179/invoicepdf/d652b1c9-975a-5336-bb81-615ca3724a0c"/>
    <n v="1"/>
    <n v="41"/>
    <m/>
    <s v="Planning and Business Development"/>
    <x v="1"/>
    <x v="3"/>
    <x v="1"/>
  </r>
  <r>
    <s v="RYD"/>
    <s v="E35930"/>
    <s v="7308"/>
    <s v="00000"/>
    <s v="00000"/>
    <s v="000000"/>
    <s v="Estates &amp; Facilities"/>
    <s v="Legal Fees"/>
    <s v="Default"/>
    <s v="Default"/>
    <s v="Default"/>
    <n v="54"/>
    <d v="2021-12-01T00:00:00"/>
    <x v="1"/>
    <s v="Payables"/>
    <s v="Journal Import 109732438:"/>
    <s v="Payables A 22466040 109732438"/>
    <s v="DEC-21 Purchase Invoices GBP"/>
    <d v="2021-12-23T00:00:00"/>
    <s v="SSCREPMAN,"/>
    <n v="16"/>
    <s v="Journal Import Created"/>
    <x v="0"/>
    <n v="73011435"/>
    <d v="2021-12-21T00:00:00"/>
    <n v="165096635"/>
    <m/>
    <s v="PO Invoice"/>
    <m/>
    <s v="https://nww.einvoice-prod.sbs.nhs.uk:8179/invoicepdf/20a29dc1-9a0c-5e55-a29d-18aab925b0bd"/>
    <n v="1"/>
    <n v="54"/>
    <m/>
    <s v="Planning and Business Development"/>
    <x v="1"/>
    <x v="3"/>
    <x v="1"/>
  </r>
  <r>
    <s v="RYD"/>
    <s v="E35930"/>
    <s v="7308"/>
    <s v="00000"/>
    <s v="00000"/>
    <s v="000000"/>
    <s v="Estates &amp; Facilities"/>
    <s v="Legal Fees"/>
    <s v="Default"/>
    <s v="Default"/>
    <s v="Default"/>
    <n v="121.5"/>
    <d v="2021-12-01T00:00:00"/>
    <x v="1"/>
    <s v="Payables"/>
    <s v="Journal Import 109732438:"/>
    <s v="Payables A 22466040 109732438"/>
    <s v="DEC-21 Purchase Invoices GBP"/>
    <d v="2021-12-23T00:00:00"/>
    <s v="SSCREPMAN,"/>
    <n v="16"/>
    <s v="Journal Import Created"/>
    <x v="0"/>
    <n v="73011436"/>
    <d v="2021-12-21T00:00:00"/>
    <n v="165096634"/>
    <m/>
    <s v="PO Invoice"/>
    <m/>
    <s v="https://nww.einvoice-prod.sbs.nhs.uk:8179/invoicepdf/bc7c3f54-2bdd-57ba-969a-071e1519169b"/>
    <n v="1"/>
    <n v="122"/>
    <m/>
    <s v="Planning and Business Development"/>
    <x v="1"/>
    <x v="3"/>
    <x v="1"/>
  </r>
  <r>
    <s v="RYD"/>
    <s v="E35930"/>
    <s v="7308"/>
    <s v="00000"/>
    <s v="00000"/>
    <s v="000000"/>
    <s v="Estates &amp; Facilities"/>
    <s v="Legal Fees"/>
    <s v="Default"/>
    <s v="Default"/>
    <s v="Default"/>
    <n v="-1653"/>
    <d v="2021-12-01T00:00:00"/>
    <x v="0"/>
    <s v="Cost Management"/>
    <s v="Journal Import 108844136:"/>
    <s v="Cost Management A 22305212 108844136 2"/>
    <s v="01-DEC-2021 Receiving GBP"/>
    <d v="2021-11-30T00:00:00"/>
    <s v="SSCREPMAN,"/>
    <n v="2983"/>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162"/>
    <d v="2021-12-01T00:00:00"/>
    <x v="0"/>
    <s v="Cost Management"/>
    <s v="Journal Import 108844136:"/>
    <s v="Cost Management A 22305212 108844136 2"/>
    <s v="01-DEC-2021 Receiving GBP"/>
    <d v="2021-11-30T00:00:00"/>
    <s v="SSCREPMAN,"/>
    <n v="2984"/>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45.64"/>
    <d v="2021-12-01T00:00:00"/>
    <x v="0"/>
    <s v="Cost Management"/>
    <s v="Journal Import 108844136:"/>
    <s v="Cost Management A 22305212 108844136 2"/>
    <s v="01-DEC-2021 Receiving GBP"/>
    <d v="2021-11-30T00:00:00"/>
    <s v="SSCREPMAN,"/>
    <n v="2985"/>
    <s v="LEASE TO UKPN AT BANSTEAD AMBULANCE STATION - INVOICE 507942"/>
    <x v="0"/>
    <n v="165093938"/>
    <d v="2021-08-20T00:00:00"/>
    <m/>
    <m/>
    <m/>
    <s v="LONDON-4"/>
    <m/>
    <m/>
    <m/>
    <m/>
    <s v="Planning and Business Development"/>
    <x v="1"/>
    <x v="3"/>
    <x v="1"/>
  </r>
  <r>
    <s v="RYD"/>
    <s v="E35930"/>
    <s v="7308"/>
    <s v="00000"/>
    <s v="00000"/>
    <s v="000000"/>
    <s v="Estates &amp; Facilities"/>
    <s v="Legal Fees"/>
    <s v="Default"/>
    <s v="Default"/>
    <s v="Default"/>
    <n v="-0.1"/>
    <d v="2021-12-01T00:00:00"/>
    <x v="0"/>
    <s v="Cost Management"/>
    <s v="Journal Import 108844136:"/>
    <s v="Cost Management A 22305212 108844136 2"/>
    <s v="01-DEC-2021 Receiving GBP"/>
    <d v="2021-11-30T00:00:00"/>
    <s v="SSCREPMAN,"/>
    <n v="2986"/>
    <s v="Bexhill AS - Sale and Leaseback - Invoice 518762"/>
    <x v="0"/>
    <n v="165095312"/>
    <d v="2021-10-28T00:00:00"/>
    <m/>
    <m/>
    <m/>
    <s v="LONDON-4"/>
    <m/>
    <m/>
    <m/>
    <m/>
    <s v="Planning and Business Development"/>
    <x v="1"/>
    <x v="3"/>
    <x v="1"/>
  </r>
  <r>
    <s v="RYD"/>
    <s v="E35930"/>
    <s v="7308"/>
    <s v="00000"/>
    <s v="00000"/>
    <s v="000000"/>
    <s v="Estates &amp; Facilities"/>
    <s v="Legal Fees"/>
    <s v="Default"/>
    <s v="Default"/>
    <s v="Default"/>
    <n v="45.64"/>
    <d v="2021-12-01T00:00:00"/>
    <x v="0"/>
    <s v="Cost Management"/>
    <s v="Journal Import 109980437:"/>
    <s v="Cost Management A 22521851 109980437"/>
    <s v="31-DEC-2021 Receiving GBP"/>
    <d v="2021-12-31T00:00:00"/>
    <s v="SSCREPMAN,"/>
    <n v="3089"/>
    <s v="LEASE TO UKPN AT BANSTEAD AMBULANCE STATION - INVOICE 507942"/>
    <x v="0"/>
    <n v="165093938"/>
    <d v="2021-08-20T00:00:00"/>
    <m/>
    <m/>
    <m/>
    <s v="LONDON-4"/>
    <m/>
    <m/>
    <m/>
    <m/>
    <s v="Planning and Business Development"/>
    <x v="1"/>
    <x v="3"/>
    <x v="1"/>
  </r>
  <r>
    <s v="RYD"/>
    <s v="E35930"/>
    <s v="7308"/>
    <s v="00000"/>
    <s v="00000"/>
    <s v="000000"/>
    <s v="Estates &amp; Facilities"/>
    <s v="Legal Fees"/>
    <s v="Default"/>
    <s v="Default"/>
    <s v="Default"/>
    <n v="0.1"/>
    <d v="2021-12-01T00:00:00"/>
    <x v="0"/>
    <s v="Cost Management"/>
    <s v="Journal Import 109980437:"/>
    <s v="Cost Management A 22521851 109980437"/>
    <s v="31-DEC-2021 Receiving GBP"/>
    <d v="2021-12-31T00:00:00"/>
    <s v="SSCREPMAN,"/>
    <n v="3090"/>
    <s v="Bexhill AS - Sale and Leaseback - Invoice 518762"/>
    <x v="0"/>
    <n v="165095312"/>
    <d v="2021-10-28T00:00:00"/>
    <m/>
    <m/>
    <m/>
    <s v="LONDON-4"/>
    <m/>
    <m/>
    <m/>
    <m/>
    <s v="Planning and Business Development"/>
    <x v="1"/>
    <x v="3"/>
    <x v="1"/>
  </r>
  <r>
    <s v="RYD"/>
    <s v="E35930"/>
    <s v="7308"/>
    <s v="00000"/>
    <s v="00000"/>
    <s v="000000"/>
    <s v="Estates &amp; Facilities"/>
    <s v="Legal Fees"/>
    <s v="Default"/>
    <s v="Default"/>
    <s v="Default"/>
    <n v="162"/>
    <d v="2021-12-01T00:00:00"/>
    <x v="0"/>
    <s v="Cost Management"/>
    <s v="Journal Import 109980437:"/>
    <s v="Cost Management A 22521851 109980437"/>
    <s v="31-DEC-2021 Receiving GBP"/>
    <d v="2021-12-31T00:00:00"/>
    <s v="SSCREPMAN,"/>
    <n v="3091"/>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1653"/>
    <d v="2021-12-01T00:00:00"/>
    <x v="0"/>
    <s v="Cost Management"/>
    <s v="Journal Import 109980437:"/>
    <s v="Cost Management A 22521851 109980437"/>
    <s v="31-DEC-2021 Receiving GBP"/>
    <d v="2021-12-31T00:00:00"/>
    <s v="SSCREPMAN,"/>
    <n v="3092"/>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0.99"/>
    <d v="2021-12-01T00:00:00"/>
    <x v="0"/>
    <s v="Cost Management"/>
    <s v="Journal Import 109980437:"/>
    <s v="Cost Management A 22521851 109980437"/>
    <s v="31-DEC-2021 Receiving GBP"/>
    <d v="2021-12-31T00:00:00"/>
    <s v="SSCREPMAN,"/>
    <n v="3093"/>
    <s v="Dorking - 15 July 2021 to 30 November 2021 - Invoice 73011412"/>
    <x v="0"/>
    <n v="165096660"/>
    <d v="2021-12-21T00:00:00"/>
    <m/>
    <m/>
    <m/>
    <s v="LONDON-4"/>
    <m/>
    <m/>
    <m/>
    <m/>
    <s v="Planning and Business Development"/>
    <x v="1"/>
    <x v="3"/>
    <x v="1"/>
  </r>
  <r>
    <s v="RYD"/>
    <s v="E35930"/>
    <s v="7308"/>
    <s v="00000"/>
    <s v="00000"/>
    <s v="000000"/>
    <s v="Estates &amp; Facilities"/>
    <s v="Legal Fees"/>
    <s v="Default"/>
    <s v="Default"/>
    <s v="Default"/>
    <n v="430"/>
    <d v="2021-12-01T00:00:00"/>
    <x v="0"/>
    <s v="Cost Management"/>
    <s v="Journal Import 109980437:"/>
    <s v="Cost Management A 22521851 109980437"/>
    <s v="31-DEC-2021 Receiving GBP"/>
    <d v="2021-12-31T00:00:00"/>
    <s v="SSCREPMAN,"/>
    <n v="3094"/>
    <s v="Leatherhead - Project Description: Schedule of Condition -  Invoice 11815"/>
    <x v="55"/>
    <n v="165096326"/>
    <d v="2021-12-13T00:00:00"/>
    <m/>
    <m/>
    <m/>
    <s v="LEATHERHEAD"/>
    <m/>
    <m/>
    <m/>
    <m/>
    <s v="Planning and Business Development"/>
    <x v="1"/>
    <x v="3"/>
    <x v="1"/>
  </r>
  <r>
    <s v="RYD"/>
    <s v="E35930"/>
    <s v="7308"/>
    <s v="00000"/>
    <s v="00000"/>
    <s v="000000"/>
    <s v="Estates &amp; Facilities"/>
    <s v="Legal Fees"/>
    <s v="Default"/>
    <s v="Default"/>
    <s v="Default"/>
    <n v="1350"/>
    <d v="2021-12-01T00:00:00"/>
    <x v="0"/>
    <s v="Cost Management"/>
    <s v="Journal Import 109980437:"/>
    <s v="Cost Management A 22521851 109980437"/>
    <s v="31-DEC-2021 Receiving GBP"/>
    <d v="2021-12-31T00:00:00"/>
    <s v="SSCREPMAN,"/>
    <n v="3095"/>
    <s v="Covenant advice for Elm Grove Ambulance Station"/>
    <x v="0"/>
    <n v="165096128"/>
    <d v="2021-12-07T00:00:00"/>
    <m/>
    <m/>
    <m/>
    <s v="LONDON-4"/>
    <m/>
    <m/>
    <m/>
    <m/>
    <s v="Planning and Business Development"/>
    <x v="1"/>
    <x v="3"/>
    <x v="1"/>
  </r>
  <r>
    <s v="RYD"/>
    <s v="E35930"/>
    <s v="7308"/>
    <s v="00000"/>
    <s v="00000"/>
    <s v="000000"/>
    <s v="Estates &amp; Facilities"/>
    <s v="Legal Fees"/>
    <s v="Default"/>
    <s v="Default"/>
    <s v="Default"/>
    <n v="-106.56"/>
    <d v="2022-01-01T00:00:00"/>
    <x v="3"/>
    <s v="Spreadsheet"/>
    <s v="Reverses &quot;RYD FIN SA 2122 09 005 Accrual GBP&quot; journal entry of &quot;Spreadsheet A 22560035 110157323&quot; batch from &quot;DEC-21&quot;."/>
    <s v="Reverses &quot;RYD FIN SA 2122 09 005 Accrual GBP&quot;12-JAN-22 17:34:39 - 110431467"/>
    <s v="Reverses &quot;RYD FIN SA 2122 09 005 Accrual GBP&quot;12-JAN-22 17:34:39"/>
    <d v="2022-01-12T00:00:00"/>
    <s v="SSCREPMAN,"/>
    <n v="164"/>
    <s v="7308;Precision Pay;ROYAL MAIL SAMEDAY;M09;Dec 21"/>
    <x v="57"/>
    <m/>
    <d v="2022-01-12T00:00:00"/>
    <m/>
    <s v="7308;Precision Pay;ROYAL MAIL SAMEDAY;M09;Dec 21"/>
    <m/>
    <m/>
    <m/>
    <m/>
    <m/>
    <m/>
    <s v="Planning and Business Development"/>
    <x v="1"/>
    <x v="3"/>
    <x v="1"/>
  </r>
  <r>
    <s v="RYD"/>
    <s v="E35930"/>
    <s v="7308"/>
    <s v="00000"/>
    <s v="00000"/>
    <s v="000000"/>
    <s v="Estates &amp; Facilities"/>
    <s v="Legal Fees"/>
    <s v="Default"/>
    <s v="Default"/>
    <s v="Default"/>
    <n v="-262"/>
    <d v="2022-01-01T00:00:00"/>
    <x v="3"/>
    <s v="Spreadsheet"/>
    <s v="Reverses &quot;RYD FIN SA 2122 09 005 Accrual GBP&quot; journal entry of &quot;Spreadsheet A 22560035 110157323&quot; batch from &quot;DEC-21&quot;."/>
    <s v="Reverses &quot;RYD FIN SA 2122 09 005 Accrual GBP&quot;12-JAN-22 17:34:39 - 110431467"/>
    <s v="Reverses &quot;RYD FIN SA 2122 09 005 Accrual GBP&quot;12-JAN-22 17:34:39"/>
    <d v="2022-01-12T00:00:00"/>
    <s v="SSCREPMAN,"/>
    <n v="165"/>
    <s v="7308;Precision Pay;planning Portal (Council);M09;Dec 21"/>
    <x v="57"/>
    <m/>
    <d v="2022-01-12T00:00:00"/>
    <m/>
    <s v="7308;Precision Pay;planning Portal (Council);M09;Dec 21"/>
    <m/>
    <m/>
    <m/>
    <m/>
    <m/>
    <m/>
    <s v="Planning and Business Development"/>
    <x v="1"/>
    <x v="3"/>
    <x v="1"/>
  </r>
  <r>
    <s v="RYD"/>
    <s v="E35930"/>
    <s v="7308"/>
    <s v="00000"/>
    <s v="00000"/>
    <s v="000000"/>
    <s v="Estates &amp; Facilities"/>
    <s v="Legal Fees"/>
    <s v="Default"/>
    <s v="Default"/>
    <s v="Default"/>
    <n v="-79.2"/>
    <d v="2022-01-01T00:00:00"/>
    <x v="2"/>
    <s v="Spreadsheet"/>
    <s v="SBS RYD DEC-21 VAT ADJUSTMENT JOURNAL"/>
    <s v="Spreadsheet A 22754579 111121224"/>
    <s v="SBS RYD DEC-21 VAT ADJUSTMENT JOURNAL Adjustment GBP"/>
    <d v="2022-01-31T00:00:00"/>
    <s v="SSC BLATTI, FRANCESCO"/>
    <n v="607"/>
    <s v="CAPSTICKS SOLICITORS-522142-79.2-https://nww.einvoice-prod.sbs.nhs.uk:8179/invoicepdf/86f5bd6b-1482-5fe2-8907-11120d14aa64"/>
    <x v="58"/>
    <m/>
    <d v="2022-01-31T00:00:00"/>
    <m/>
    <s v="CAPSTICKS SOLICITORS-522142-79.2-"/>
    <m/>
    <m/>
    <s v="https://nww.einvoice-prod.sbs.nhs.uk:8179/invoicepdf/86f5bd6b-1482-5fe2-8907-11120d14aa64"/>
    <m/>
    <m/>
    <m/>
    <s v="Planning and Business Development"/>
    <x v="1"/>
    <x v="3"/>
    <x v="1"/>
  </r>
  <r>
    <s v="RYD"/>
    <s v="E35930"/>
    <s v="7308"/>
    <s v="00000"/>
    <s v="00000"/>
    <s v="000000"/>
    <s v="Estates &amp; Facilities"/>
    <s v="Legal Fees"/>
    <s v="Default"/>
    <s v="Default"/>
    <s v="Default"/>
    <n v="4200"/>
    <d v="2022-01-01T00:00:00"/>
    <x v="1"/>
    <s v="Payables"/>
    <s v="Journal Import 110700499:"/>
    <s v="Payables A 22667935 110700499"/>
    <s v="JAN-22 Purchase Invoices GBP"/>
    <d v="2022-01-19T00:00:00"/>
    <s v="SSCREPMAN,"/>
    <n v="13"/>
    <s v="Journal Import Created"/>
    <x v="59"/>
    <n v="1532"/>
    <d v="2022-01-07T00:00:00"/>
    <n v="165096895"/>
    <m/>
    <s v="PO Invoice"/>
    <m/>
    <s v="http://nww.docserv.wyss.nhs.uk/synergyiim/dist/?val=4327426_17071962_20220110180255"/>
    <n v="1"/>
    <n v="4200"/>
    <m/>
    <s v="Planning and Business Development"/>
    <x v="1"/>
    <x v="3"/>
    <x v="1"/>
  </r>
  <r>
    <s v="RYD"/>
    <s v="E35930"/>
    <s v="7308"/>
    <s v="00000"/>
    <s v="00000"/>
    <s v="000000"/>
    <s v="Estates &amp; Facilities"/>
    <s v="Legal Fees"/>
    <s v="Default"/>
    <s v="Default"/>
    <s v="Default"/>
    <n v="148.5"/>
    <d v="2022-01-01T00:00:00"/>
    <x v="1"/>
    <s v="Payables"/>
    <s v="Journal Import 110920712:"/>
    <s v="Payables A 22712797 110920712"/>
    <s v="JAN-22 Purchase Invoices GBP"/>
    <d v="2022-01-25T00:00:00"/>
    <s v="SSCREPMAN,"/>
    <n v="16"/>
    <s v="Journal Import Created"/>
    <x v="0"/>
    <n v="73014208"/>
    <d v="2022-01-24T00:00:00"/>
    <n v="165097221"/>
    <m/>
    <s v="PO Invoice"/>
    <m/>
    <s v="https://nww.einvoice-prod.sbs.nhs.uk:8179/invoicepdf/fa51dda9-4c48-51b9-9c48-cd968d74c259"/>
    <n v="1"/>
    <n v="149"/>
    <m/>
    <s v="Planning and Business Development"/>
    <x v="1"/>
    <x v="3"/>
    <x v="1"/>
  </r>
  <r>
    <s v="RYD"/>
    <s v="E35930"/>
    <s v="7308"/>
    <s v="00000"/>
    <s v="00000"/>
    <s v="000000"/>
    <s v="Estates &amp; Facilities"/>
    <s v="Legal Fees"/>
    <s v="Default"/>
    <s v="Default"/>
    <s v="Default"/>
    <n v="233"/>
    <d v="2022-01-01T00:00:00"/>
    <x v="1"/>
    <s v="Payables"/>
    <s v="Journal Import 110920712:"/>
    <s v="Payables A 22712797 110920712"/>
    <s v="JAN-22 Purchase Invoices GBP"/>
    <d v="2022-01-25T00:00:00"/>
    <s v="SSCREPMAN,"/>
    <n v="16"/>
    <s v="Journal Import Created"/>
    <x v="0"/>
    <n v="73014209"/>
    <d v="2022-01-24T00:00:00"/>
    <n v="165097221"/>
    <m/>
    <s v="PO Invoice"/>
    <m/>
    <s v="https://nww.einvoice-prod.sbs.nhs.uk:8179/invoicepdf/15be1d8e-9756-5c57-ae98-68a3b7a85f47"/>
    <n v="1"/>
    <n v="233"/>
    <m/>
    <s v="Planning and Business Development"/>
    <x v="1"/>
    <x v="3"/>
    <x v="1"/>
  </r>
  <r>
    <s v="RYD"/>
    <s v="E35930"/>
    <s v="7308"/>
    <s v="00000"/>
    <s v="00000"/>
    <s v="000000"/>
    <s v="Estates &amp; Facilities"/>
    <s v="Legal Fees"/>
    <s v="Default"/>
    <s v="Default"/>
    <s v="Default"/>
    <n v="244.5"/>
    <d v="2022-01-01T00:00:00"/>
    <x v="1"/>
    <s v="Payables"/>
    <s v="Journal Import 110920712:"/>
    <s v="Payables A 22712797 110920712"/>
    <s v="JAN-22 Purchase Invoices GBP"/>
    <d v="2022-01-25T00:00:00"/>
    <s v="SSCREPMAN,"/>
    <n v="16"/>
    <s v="Journal Import Created"/>
    <x v="0"/>
    <n v="73014210"/>
    <d v="2022-01-24T00:00:00"/>
    <n v="165097221"/>
    <m/>
    <s v="PO Invoice"/>
    <m/>
    <s v="https://nww.einvoice-prod.sbs.nhs.uk:8179/invoicepdf/ff7bbf77-57f1-5b25-9e08-2e38f4f533a9"/>
    <n v="1"/>
    <n v="245"/>
    <m/>
    <s v="Planning and Business Development"/>
    <x v="1"/>
    <x v="3"/>
    <x v="1"/>
  </r>
  <r>
    <s v="RYD"/>
    <s v="E35930"/>
    <s v="7308"/>
    <s v="00000"/>
    <s v="00000"/>
    <s v="000000"/>
    <s v="Estates &amp; Facilities"/>
    <s v="Legal Fees"/>
    <s v="Default"/>
    <s v="Default"/>
    <s v="Default"/>
    <n v="621.5"/>
    <d v="2022-01-01T00:00:00"/>
    <x v="1"/>
    <s v="Payables"/>
    <s v="Journal Import 110920712:"/>
    <s v="Payables A 22712797 110920712"/>
    <s v="JAN-22 Purchase Invoices GBP"/>
    <d v="2022-01-25T00:00:00"/>
    <s v="SSCREPMAN,"/>
    <n v="16"/>
    <s v="Journal Import Created"/>
    <x v="0"/>
    <n v="73014211"/>
    <d v="2022-01-24T00:00:00"/>
    <n v="165097221"/>
    <m/>
    <s v="PO Invoice"/>
    <m/>
    <s v="https://nww.einvoice-prod.sbs.nhs.uk:8179/invoicepdf/91345e63-8629-5eff-96b5-800c9a505846"/>
    <n v="1"/>
    <n v="622"/>
    <m/>
    <s v="Planning and Business Development"/>
    <x v="1"/>
    <x v="3"/>
    <x v="1"/>
  </r>
  <r>
    <s v="RYD"/>
    <s v="E35930"/>
    <s v="7308"/>
    <s v="00000"/>
    <s v="00000"/>
    <s v="000000"/>
    <s v="Estates &amp; Facilities"/>
    <s v="Legal Fees"/>
    <s v="Default"/>
    <s v="Default"/>
    <s v="Default"/>
    <n v="445.5"/>
    <d v="2022-01-01T00:00:00"/>
    <x v="1"/>
    <s v="Payables"/>
    <s v="Journal Import 110920712:"/>
    <s v="Payables A 22712797 110920712"/>
    <s v="JAN-22 Purchase Invoices GBP"/>
    <d v="2022-01-25T00:00:00"/>
    <s v="SSCREPMAN,"/>
    <n v="16"/>
    <s v="Journal Import Created"/>
    <x v="0"/>
    <n v="73014212"/>
    <d v="2022-01-24T00:00:00"/>
    <n v="165097221"/>
    <m/>
    <s v="PO Invoice"/>
    <m/>
    <s v="https://nww.einvoice-prod.sbs.nhs.uk:8179/invoicepdf/c6ff5850-ef9a-5801-8ea7-6bc1f7477a9b"/>
    <n v="1"/>
    <n v="446"/>
    <m/>
    <s v="Planning and Business Development"/>
    <x v="1"/>
    <x v="3"/>
    <x v="1"/>
  </r>
  <r>
    <s v="RYD"/>
    <s v="E35930"/>
    <s v="7308"/>
    <s v="00000"/>
    <s v="00000"/>
    <s v="000000"/>
    <s v="Estates &amp; Facilities"/>
    <s v="Legal Fees"/>
    <s v="Default"/>
    <s v="Default"/>
    <s v="Default"/>
    <n v="919.5"/>
    <d v="2022-01-01T00:00:00"/>
    <x v="1"/>
    <s v="Payables"/>
    <s v="Journal Import 110920712:"/>
    <s v="Payables A 22712797 110920712"/>
    <s v="JAN-22 Purchase Invoices GBP"/>
    <d v="2022-01-25T00:00:00"/>
    <s v="SSCREPMAN,"/>
    <n v="16"/>
    <s v="Journal Import Created"/>
    <x v="0"/>
    <n v="73014213"/>
    <d v="2022-01-24T00:00:00"/>
    <n v="165097221"/>
    <m/>
    <s v="PO Invoice"/>
    <m/>
    <s v="https://nww.einvoice-prod.sbs.nhs.uk:8179/invoicepdf/102161a1-e3bf-5e8c-a7c7-61a352998ca5"/>
    <n v="1"/>
    <n v="920"/>
    <m/>
    <s v="Planning and Business Development"/>
    <x v="1"/>
    <x v="3"/>
    <x v="1"/>
  </r>
  <r>
    <s v="RYD"/>
    <s v="E35930"/>
    <s v="7308"/>
    <s v="00000"/>
    <s v="00000"/>
    <s v="000000"/>
    <s v="Estates &amp; Facilities"/>
    <s v="Legal Fees"/>
    <s v="Default"/>
    <s v="Default"/>
    <s v="Default"/>
    <n v="643.5"/>
    <d v="2022-01-01T00:00:00"/>
    <x v="1"/>
    <s v="Payables"/>
    <s v="Journal Import 110920712:"/>
    <s v="Payables A 22712797 110920712"/>
    <s v="JAN-22 Purchase Invoices GBP"/>
    <d v="2022-01-25T00:00:00"/>
    <s v="SSCREPMAN,"/>
    <n v="16"/>
    <s v="Journal Import Created"/>
    <x v="0"/>
    <n v="73014214"/>
    <d v="2022-01-24T00:00:00"/>
    <n v="165097221"/>
    <m/>
    <s v="PO Invoice"/>
    <m/>
    <s v="https://nww.einvoice-prod.sbs.nhs.uk:8179/invoicepdf/f6f816a0-cf3c-5148-8cc6-507efa74f18e"/>
    <n v="1"/>
    <n v="644"/>
    <m/>
    <s v="Planning and Business Development"/>
    <x v="1"/>
    <x v="3"/>
    <x v="1"/>
  </r>
  <r>
    <s v="RYD"/>
    <s v="E35930"/>
    <s v="7308"/>
    <s v="00000"/>
    <s v="00000"/>
    <s v="000000"/>
    <s v="Estates &amp; Facilities"/>
    <s v="Legal Fees"/>
    <s v="Default"/>
    <s v="Default"/>
    <s v="Default"/>
    <n v="1381.5"/>
    <d v="2022-01-01T00:00:00"/>
    <x v="1"/>
    <s v="Payables"/>
    <s v="Journal Import 110920712:"/>
    <s v="Payables A 22712797 110920712"/>
    <s v="JAN-22 Purchase Invoices GBP"/>
    <d v="2022-01-25T00:00:00"/>
    <s v="SSCREPMAN,"/>
    <n v="16"/>
    <s v="Journal Import Created"/>
    <x v="0"/>
    <n v="73014215"/>
    <d v="2022-01-24T00:00:00"/>
    <n v="165097221"/>
    <m/>
    <s v="PO Invoice"/>
    <m/>
    <s v="https://nww.einvoice-prod.sbs.nhs.uk:8179/invoicepdf/75059b52-757c-5cf0-95ef-53a4a57a2630"/>
    <n v="1"/>
    <n v="1382"/>
    <m/>
    <s v="Planning and Business Development"/>
    <x v="1"/>
    <x v="3"/>
    <x v="1"/>
  </r>
  <r>
    <s v="RYD"/>
    <s v="E35930"/>
    <s v="7308"/>
    <s v="00000"/>
    <s v="00000"/>
    <s v="000000"/>
    <s v="Estates &amp; Facilities"/>
    <s v="Legal Fees"/>
    <s v="Default"/>
    <s v="Default"/>
    <s v="Default"/>
    <n v="964"/>
    <d v="2022-01-01T00:00:00"/>
    <x v="1"/>
    <s v="Payables"/>
    <s v="Journal Import 110920712:"/>
    <s v="Payables A 22712797 110920712"/>
    <s v="JAN-22 Purchase Invoices GBP"/>
    <d v="2022-01-25T00:00:00"/>
    <s v="SSCREPMAN,"/>
    <n v="16"/>
    <s v="Journal Import Created"/>
    <x v="0"/>
    <n v="73014216"/>
    <d v="2022-01-24T00:00:00"/>
    <n v="165097221"/>
    <m/>
    <s v="PO Invoice"/>
    <m/>
    <s v="https://nww.einvoice-prod.sbs.nhs.uk:8179/invoicepdf/9a12d4e4-28f7-587d-8cb9-f8f8132f55e4"/>
    <n v="1"/>
    <n v="964"/>
    <m/>
    <s v="Planning and Business Development"/>
    <x v="1"/>
    <x v="3"/>
    <x v="1"/>
  </r>
  <r>
    <s v="RYD"/>
    <s v="E35930"/>
    <s v="7308"/>
    <s v="00000"/>
    <s v="00000"/>
    <s v="000000"/>
    <s v="Estates &amp; Facilities"/>
    <s v="Legal Fees"/>
    <s v="Default"/>
    <s v="Default"/>
    <s v="Default"/>
    <n v="1965"/>
    <d v="2022-01-01T00:00:00"/>
    <x v="1"/>
    <s v="Payables"/>
    <s v="Journal Import 110920712:"/>
    <s v="Payables A 22712797 110920712"/>
    <s v="JAN-22 Purchase Invoices GBP"/>
    <d v="2022-01-25T00:00:00"/>
    <s v="SSCREPMAN,"/>
    <n v="16"/>
    <s v="Journal Import Created"/>
    <x v="0"/>
    <n v="73014217"/>
    <d v="2022-01-24T00:00:00"/>
    <n v="165097221"/>
    <m/>
    <s v="PO Invoice"/>
    <m/>
    <s v="https://nww.einvoice-prod.sbs.nhs.uk:8179/invoicepdf/ce3fe74c-8aad-510d-9ef8-f9e2d9843bfc"/>
    <n v="1"/>
    <n v="1965"/>
    <m/>
    <s v="Planning and Business Development"/>
    <x v="1"/>
    <x v="3"/>
    <x v="1"/>
  </r>
  <r>
    <s v="RYD"/>
    <s v="E35930"/>
    <s v="7308"/>
    <s v="00000"/>
    <s v="00000"/>
    <s v="000000"/>
    <s v="Estates &amp; Facilities"/>
    <s v="Legal Fees"/>
    <s v="Default"/>
    <s v="Default"/>
    <s v="Default"/>
    <n v="277.5"/>
    <d v="2022-01-01T00:00:00"/>
    <x v="1"/>
    <s v="Payables"/>
    <s v="Journal Import 110920712:"/>
    <s v="Payables A 22712797 110920712"/>
    <s v="JAN-22 Purchase Invoices GBP"/>
    <d v="2022-01-25T00:00:00"/>
    <s v="SSCREPMAN,"/>
    <n v="16"/>
    <s v="Journal Import Created"/>
    <x v="0"/>
    <n v="73014218"/>
    <d v="2022-01-24T00:00:00"/>
    <n v="165097221"/>
    <m/>
    <s v="PO Invoice"/>
    <m/>
    <s v="https://nww.einvoice-prod.sbs.nhs.uk:8179/invoicepdf/9400cf17-0295-571e-b89b-71a2c5e83051"/>
    <n v="1"/>
    <n v="278"/>
    <m/>
    <s v="Planning and Business Development"/>
    <x v="1"/>
    <x v="3"/>
    <x v="1"/>
  </r>
  <r>
    <s v="RYD"/>
    <s v="E35930"/>
    <s v="7308"/>
    <s v="00000"/>
    <s v="00000"/>
    <s v="000000"/>
    <s v="Estates &amp; Facilities"/>
    <s v="Legal Fees"/>
    <s v="Default"/>
    <s v="Default"/>
    <s v="Default"/>
    <n v="672"/>
    <d v="2022-01-01T00:00:00"/>
    <x v="1"/>
    <s v="Payables"/>
    <s v="Journal Import 110920712:"/>
    <s v="Payables A 22712797 110920712"/>
    <s v="JAN-22 Purchase Invoices GBP"/>
    <d v="2022-01-25T00:00:00"/>
    <s v="SSCREPMAN,"/>
    <n v="16"/>
    <s v="Journal Import Created"/>
    <x v="0"/>
    <n v="73014219"/>
    <d v="2022-01-24T00:00:00"/>
    <n v="165097221"/>
    <m/>
    <s v="PO Invoice"/>
    <m/>
    <s v="https://nww.einvoice-prod.sbs.nhs.uk:8179/invoicepdf/9286536d-1b96-58c2-9a05-bcc91686b06f"/>
    <n v="1"/>
    <n v="672"/>
    <m/>
    <s v="Planning and Business Development"/>
    <x v="1"/>
    <x v="3"/>
    <x v="1"/>
  </r>
  <r>
    <s v="RYD"/>
    <s v="E35930"/>
    <s v="7308"/>
    <s v="00000"/>
    <s v="00000"/>
    <s v="000000"/>
    <s v="Estates &amp; Facilities"/>
    <s v="Legal Fees"/>
    <s v="Default"/>
    <s v="Default"/>
    <s v="Default"/>
    <n v="176"/>
    <d v="2022-01-01T00:00:00"/>
    <x v="1"/>
    <s v="Payables"/>
    <s v="Journal Import 110920712:"/>
    <s v="Payables A 22712797 110920712"/>
    <s v="JAN-22 Purchase Invoices GBP"/>
    <d v="2022-01-25T00:00:00"/>
    <s v="SSCREPMAN,"/>
    <n v="16"/>
    <s v="Journal Import Created"/>
    <x v="0"/>
    <n v="73014220"/>
    <d v="2022-01-24T00:00:00"/>
    <n v="165097221"/>
    <m/>
    <s v="PO Invoice"/>
    <m/>
    <s v="https://nww.einvoice-prod.sbs.nhs.uk:8179/invoicepdf/13309115-8cba-5030-8a61-e5a06f7069af"/>
    <n v="1"/>
    <n v="176"/>
    <m/>
    <s v="Planning and Business Development"/>
    <x v="1"/>
    <x v="3"/>
    <x v="1"/>
  </r>
  <r>
    <s v="RYD"/>
    <s v="E35930"/>
    <s v="7308"/>
    <s v="00000"/>
    <s v="00000"/>
    <s v="000000"/>
    <s v="Estates &amp; Facilities"/>
    <s v="Legal Fees"/>
    <s v="Default"/>
    <s v="Default"/>
    <s v="Default"/>
    <n v="220.8"/>
    <d v="2022-01-01T00:00:00"/>
    <x v="1"/>
    <s v="Payables"/>
    <s v="Journal Import 110920712:"/>
    <s v="Payables A 22712797 110920712"/>
    <s v="JAN-22 Purchase Invoices GBP"/>
    <d v="2022-01-25T00:00:00"/>
    <s v="SSCREPMAN,"/>
    <n v="16"/>
    <s v="Journal Import Created"/>
    <x v="0"/>
    <n v="73014225"/>
    <d v="2022-01-24T00:00:00"/>
    <n v="165097221"/>
    <m/>
    <s v="PO Invoice"/>
    <m/>
    <s v="https://nww.einvoice-prod.sbs.nhs.uk:8179/invoicepdf/5be79a2b-a5ce-563e-bece-9f29ff3068fe"/>
    <n v="1"/>
    <n v="221"/>
    <m/>
    <s v="Planning and Business Development"/>
    <x v="1"/>
    <x v="3"/>
    <x v="1"/>
  </r>
  <r>
    <s v="RYD"/>
    <s v="E35930"/>
    <s v="7308"/>
    <s v="00000"/>
    <s v="00000"/>
    <s v="000000"/>
    <s v="Estates &amp; Facilities"/>
    <s v="Legal Fees"/>
    <s v="Default"/>
    <s v="Default"/>
    <s v="Default"/>
    <n v="140"/>
    <d v="2022-01-01T00:00:00"/>
    <x v="1"/>
    <s v="Payables"/>
    <s v="Journal Import 110920712:"/>
    <s v="Payables A 22712797 110920712"/>
    <s v="JAN-22 Purchase Invoices GBP"/>
    <d v="2022-01-25T00:00:00"/>
    <s v="SSCREPMAN,"/>
    <n v="16"/>
    <s v="Journal Import Created"/>
    <x v="0"/>
    <n v="73014227"/>
    <d v="2022-01-24T00:00:00"/>
    <n v="165097221"/>
    <m/>
    <s v="PO Invoice"/>
    <m/>
    <s v="https://nww.einvoice-prod.sbs.nhs.uk:8179/invoicepdf/074b8d0e-f22c-55fb-8246-339952fb28c0"/>
    <n v="1"/>
    <n v="140"/>
    <m/>
    <s v="Planning and Business Development"/>
    <x v="1"/>
    <x v="3"/>
    <x v="1"/>
  </r>
  <r>
    <s v="RYD"/>
    <s v="E35930"/>
    <s v="7308"/>
    <s v="00000"/>
    <s v="00000"/>
    <s v="000000"/>
    <s v="Estates &amp; Facilities"/>
    <s v="Legal Fees"/>
    <s v="Default"/>
    <s v="Default"/>
    <s v="Default"/>
    <n v="131.5"/>
    <d v="2022-01-01T00:00:00"/>
    <x v="1"/>
    <s v="Payables"/>
    <s v="Journal Import 110965025:"/>
    <s v="Payables A 22720928 110965025"/>
    <s v="JAN-22 Purchase Invoices GBP"/>
    <d v="2022-01-26T00:00:00"/>
    <s v="SSCREPMAN,"/>
    <n v="8"/>
    <s v="Journal Import Created"/>
    <x v="0"/>
    <n v="73014221"/>
    <d v="2022-01-24T00:00:00"/>
    <n v="165097221"/>
    <m/>
    <s v="PO Invoice"/>
    <m/>
    <s v="https://nww.einvoice-prod.sbs.nhs.uk:8179/invoicepdf/c414cb5a-08aa-54fa-a8e0-0a37075fb051"/>
    <n v="1"/>
    <n v="132"/>
    <m/>
    <s v="Planning and Business Development"/>
    <x v="1"/>
    <x v="3"/>
    <x v="1"/>
  </r>
  <r>
    <s v="RYD"/>
    <s v="E35930"/>
    <s v="7308"/>
    <s v="00000"/>
    <s v="00000"/>
    <s v="000000"/>
    <s v="Estates &amp; Facilities"/>
    <s v="Legal Fees"/>
    <s v="Default"/>
    <s v="Default"/>
    <s v="Default"/>
    <n v="62"/>
    <d v="2022-01-01T00:00:00"/>
    <x v="1"/>
    <s v="Payables"/>
    <s v="Journal Import 110965025:"/>
    <s v="Payables A 22720928 110965025"/>
    <s v="JAN-22 Purchase Invoices GBP"/>
    <d v="2022-01-26T00:00:00"/>
    <s v="SSCREPMAN,"/>
    <n v="8"/>
    <s v="Journal Import Created"/>
    <x v="0"/>
    <n v="73014222"/>
    <d v="2022-01-24T00:00:00"/>
    <n v="165097221"/>
    <m/>
    <s v="PO Invoice"/>
    <m/>
    <s v="https://nww.einvoice-prod.sbs.nhs.uk:8179/invoicepdf/8caf9506-32b6-5047-b2a1-04f1fe126196"/>
    <n v="1"/>
    <n v="62"/>
    <m/>
    <s v="Planning and Business Development"/>
    <x v="1"/>
    <x v="3"/>
    <x v="1"/>
  </r>
  <r>
    <s v="RYD"/>
    <s v="E35930"/>
    <s v="7308"/>
    <s v="00000"/>
    <s v="00000"/>
    <s v="000000"/>
    <s v="Estates &amp; Facilities"/>
    <s v="Legal Fees"/>
    <s v="Default"/>
    <s v="Default"/>
    <s v="Default"/>
    <n v="75.599999999999994"/>
    <d v="2022-01-01T00:00:00"/>
    <x v="1"/>
    <s v="Payables"/>
    <s v="Journal Import 110965025:"/>
    <s v="Payables A 22720928 110965025"/>
    <s v="JAN-22 Purchase Invoices GBP"/>
    <d v="2022-01-26T00:00:00"/>
    <s v="SSCREPMAN,"/>
    <n v="8"/>
    <s v="Journal Import Created"/>
    <x v="0"/>
    <n v="73014223"/>
    <d v="2022-01-24T00:00:00"/>
    <n v="165097221"/>
    <m/>
    <s v="PO Invoice"/>
    <m/>
    <s v="https://nww.einvoice-prod.sbs.nhs.uk:8179/invoicepdf/11927e63-4d85-551b-94fa-1abe9b359c49"/>
    <n v="1"/>
    <n v="76"/>
    <m/>
    <s v="Planning and Business Development"/>
    <x v="1"/>
    <x v="3"/>
    <x v="1"/>
  </r>
  <r>
    <s v="RYD"/>
    <s v="E35930"/>
    <s v="7308"/>
    <s v="00000"/>
    <s v="00000"/>
    <s v="000000"/>
    <s v="Estates &amp; Facilities"/>
    <s v="Legal Fees"/>
    <s v="Default"/>
    <s v="Default"/>
    <s v="Default"/>
    <n v="48"/>
    <d v="2022-01-01T00:00:00"/>
    <x v="1"/>
    <s v="Payables"/>
    <s v="Journal Import 110965025:"/>
    <s v="Payables A 22720928 110965025"/>
    <s v="JAN-22 Purchase Invoices GBP"/>
    <d v="2022-01-26T00:00:00"/>
    <s v="SSCREPMAN,"/>
    <n v="8"/>
    <s v="Journal Import Created"/>
    <x v="0"/>
    <n v="73014224"/>
    <d v="2022-01-24T00:00:00"/>
    <n v="165097221"/>
    <m/>
    <s v="PO Invoice"/>
    <m/>
    <s v="https://nww.einvoice-prod.sbs.nhs.uk:8179/invoicepdf/c72d0a7e-6537-5200-a2b3-b039ddefe5ae"/>
    <n v="1"/>
    <n v="48"/>
    <m/>
    <s v="Planning and Business Development"/>
    <x v="1"/>
    <x v="3"/>
    <x v="1"/>
  </r>
  <r>
    <s v="RYD"/>
    <s v="E35930"/>
    <s v="7308"/>
    <s v="00000"/>
    <s v="00000"/>
    <s v="000000"/>
    <s v="Estates &amp; Facilities"/>
    <s v="Legal Fees"/>
    <s v="Default"/>
    <s v="Default"/>
    <s v="Default"/>
    <n v="100.5"/>
    <d v="2022-01-01T00:00:00"/>
    <x v="1"/>
    <s v="Payables"/>
    <s v="Journal Import 110965025:"/>
    <s v="Payables A 22720928 110965025"/>
    <s v="JAN-22 Purchase Invoices GBP"/>
    <d v="2022-01-26T00:00:00"/>
    <s v="SSCREPMAN,"/>
    <n v="8"/>
    <s v="Journal Import Created"/>
    <x v="0"/>
    <n v="73014226"/>
    <d v="2022-01-24T00:00:00"/>
    <n v="165097221"/>
    <m/>
    <s v="PO Invoice"/>
    <m/>
    <s v="https://nww.einvoice-prod.sbs.nhs.uk:8179/invoicepdf/54b72be0-6ebe-538a-b50a-f4e360941ace"/>
    <n v="1"/>
    <n v="101"/>
    <m/>
    <s v="Planning and Business Development"/>
    <x v="1"/>
    <x v="3"/>
    <x v="1"/>
  </r>
  <r>
    <s v="RYD"/>
    <s v="E35930"/>
    <s v="7308"/>
    <s v="00000"/>
    <s v="00000"/>
    <s v="000000"/>
    <s v="Estates &amp; Facilities"/>
    <s v="Legal Fees"/>
    <s v="Default"/>
    <s v="Default"/>
    <s v="Default"/>
    <n v="-45.64"/>
    <d v="2022-01-01T00:00:00"/>
    <x v="0"/>
    <s v="Cost Management"/>
    <s v="Journal Import 109980437:"/>
    <s v="Cost Management A 22521851 109980437 2"/>
    <s v="01-JAN-2022 Receiving GBP"/>
    <d v="2021-12-31T00:00:00"/>
    <s v="SSCREPMAN,"/>
    <n v="3089"/>
    <s v="LEASE TO UKPN AT BANSTEAD AMBULANCE STATION - INVOICE 507942"/>
    <x v="0"/>
    <n v="165093938"/>
    <d v="2021-08-20T00:00:00"/>
    <m/>
    <m/>
    <m/>
    <s v="LONDON-4"/>
    <m/>
    <m/>
    <m/>
    <m/>
    <s v="Planning and Business Development"/>
    <x v="1"/>
    <x v="3"/>
    <x v="1"/>
  </r>
  <r>
    <s v="RYD"/>
    <s v="E35930"/>
    <s v="7308"/>
    <s v="00000"/>
    <s v="00000"/>
    <s v="000000"/>
    <s v="Estates &amp; Facilities"/>
    <s v="Legal Fees"/>
    <s v="Default"/>
    <s v="Default"/>
    <s v="Default"/>
    <n v="-0.1"/>
    <d v="2022-01-01T00:00:00"/>
    <x v="0"/>
    <s v="Cost Management"/>
    <s v="Journal Import 109980437:"/>
    <s v="Cost Management A 22521851 109980437 2"/>
    <s v="01-JAN-2022 Receiving GBP"/>
    <d v="2021-12-31T00:00:00"/>
    <s v="SSCREPMAN,"/>
    <n v="3090"/>
    <s v="Bexhill AS - Sale and Leaseback - Invoice 518762"/>
    <x v="0"/>
    <n v="165095312"/>
    <d v="2021-10-28T00:00:00"/>
    <m/>
    <m/>
    <m/>
    <s v="LONDON-4"/>
    <m/>
    <m/>
    <m/>
    <m/>
    <s v="Planning and Business Development"/>
    <x v="1"/>
    <x v="3"/>
    <x v="1"/>
  </r>
  <r>
    <s v="RYD"/>
    <s v="E35930"/>
    <s v="7308"/>
    <s v="00000"/>
    <s v="00000"/>
    <s v="000000"/>
    <s v="Estates &amp; Facilities"/>
    <s v="Legal Fees"/>
    <s v="Default"/>
    <s v="Default"/>
    <s v="Default"/>
    <n v="-162"/>
    <d v="2022-01-01T00:00:00"/>
    <x v="0"/>
    <s v="Cost Management"/>
    <s v="Journal Import 109980437:"/>
    <s v="Cost Management A 22521851 109980437 2"/>
    <s v="01-JAN-2022 Receiving GBP"/>
    <d v="2021-12-31T00:00:00"/>
    <s v="SSCREPMAN,"/>
    <n v="3091"/>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1653"/>
    <d v="2022-01-01T00:00:00"/>
    <x v="0"/>
    <s v="Cost Management"/>
    <s v="Journal Import 109980437:"/>
    <s v="Cost Management A 22521851 109980437 2"/>
    <s v="01-JAN-2022 Receiving GBP"/>
    <d v="2021-12-31T00:00:00"/>
    <s v="SSCREPMAN,"/>
    <n v="3092"/>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0.99"/>
    <d v="2022-01-01T00:00:00"/>
    <x v="0"/>
    <s v="Cost Management"/>
    <s v="Journal Import 109980437:"/>
    <s v="Cost Management A 22521851 109980437 2"/>
    <s v="01-JAN-2022 Receiving GBP"/>
    <d v="2021-12-31T00:00:00"/>
    <s v="SSCREPMAN,"/>
    <n v="3093"/>
    <s v="Dorking - 15 July 2021 to 30 November 2021 - Invoice 73011412"/>
    <x v="0"/>
    <n v="165096660"/>
    <d v="2021-12-21T00:00:00"/>
    <m/>
    <m/>
    <m/>
    <s v="LONDON-4"/>
    <m/>
    <m/>
    <m/>
    <m/>
    <s v="Planning and Business Development"/>
    <x v="1"/>
    <x v="3"/>
    <x v="1"/>
  </r>
  <r>
    <s v="RYD"/>
    <s v="E35930"/>
    <s v="7308"/>
    <s v="00000"/>
    <s v="00000"/>
    <s v="000000"/>
    <s v="Estates &amp; Facilities"/>
    <s v="Legal Fees"/>
    <s v="Default"/>
    <s v="Default"/>
    <s v="Default"/>
    <n v="-430"/>
    <d v="2022-01-01T00:00:00"/>
    <x v="0"/>
    <s v="Cost Management"/>
    <s v="Journal Import 109980437:"/>
    <s v="Cost Management A 22521851 109980437 2"/>
    <s v="01-JAN-2022 Receiving GBP"/>
    <d v="2021-12-31T00:00:00"/>
    <s v="SSCREPMAN,"/>
    <n v="3094"/>
    <s v="Leatherhead - Project Description: Schedule of Condition -  Invoice 11815"/>
    <x v="55"/>
    <n v="165096326"/>
    <d v="2021-12-13T00:00:00"/>
    <m/>
    <m/>
    <m/>
    <s v="LEATHERHEAD"/>
    <m/>
    <m/>
    <m/>
    <m/>
    <s v="Planning and Business Development"/>
    <x v="1"/>
    <x v="3"/>
    <x v="1"/>
  </r>
  <r>
    <s v="RYD"/>
    <s v="E35930"/>
    <s v="7308"/>
    <s v="00000"/>
    <s v="00000"/>
    <s v="000000"/>
    <s v="Estates &amp; Facilities"/>
    <s v="Legal Fees"/>
    <s v="Default"/>
    <s v="Default"/>
    <s v="Default"/>
    <n v="-1350"/>
    <d v="2022-01-01T00:00:00"/>
    <x v="0"/>
    <s v="Cost Management"/>
    <s v="Journal Import 109980437:"/>
    <s v="Cost Management A 22521851 109980437 2"/>
    <s v="01-JAN-2022 Receiving GBP"/>
    <d v="2021-12-31T00:00:00"/>
    <s v="SSCREPMAN,"/>
    <n v="3095"/>
    <s v="Covenant advice for Elm Grove Ambulance Station"/>
    <x v="0"/>
    <n v="165096128"/>
    <d v="2021-12-07T00:00:00"/>
    <m/>
    <m/>
    <m/>
    <s v="LONDON-4"/>
    <m/>
    <m/>
    <m/>
    <m/>
    <s v="Planning and Business Development"/>
    <x v="1"/>
    <x v="3"/>
    <x v="1"/>
  </r>
  <r>
    <s v="RYD"/>
    <s v="E35930"/>
    <s v="7308"/>
    <s v="00000"/>
    <s v="00000"/>
    <s v="000000"/>
    <s v="Estates &amp; Facilities"/>
    <s v="Legal Fees"/>
    <s v="Default"/>
    <s v="Default"/>
    <s v="Default"/>
    <n v="430"/>
    <d v="2022-01-01T00:00:00"/>
    <x v="0"/>
    <s v="Cost Management"/>
    <s v="Journal Import 111146665:"/>
    <s v="Cost Management A 22756143 111146665"/>
    <s v="31-JAN-2022 Receiving GBP"/>
    <d v="2022-01-31T00:00:00"/>
    <s v="SSCREPMAN,"/>
    <n v="3166"/>
    <s v="Leatherhead - Project Description: Schedule of Condition -  Invoice 11815"/>
    <x v="55"/>
    <n v="165096326"/>
    <d v="2021-12-13T00:00:00"/>
    <m/>
    <m/>
    <m/>
    <s v="LEATHERHEAD"/>
    <m/>
    <m/>
    <m/>
    <m/>
    <s v="Planning and Business Development"/>
    <x v="1"/>
    <x v="3"/>
    <x v="1"/>
  </r>
  <r>
    <s v="RYD"/>
    <s v="E35930"/>
    <s v="7308"/>
    <s v="00000"/>
    <s v="00000"/>
    <s v="000000"/>
    <s v="Estates &amp; Facilities"/>
    <s v="Legal Fees"/>
    <s v="Default"/>
    <s v="Default"/>
    <s v="Default"/>
    <n v="100.5"/>
    <d v="2022-01-01T00:00:00"/>
    <x v="0"/>
    <s v="Cost Management"/>
    <s v="Journal Import 111146665:"/>
    <s v="Cost Management A 22756143 111146665"/>
    <s v="31-JAN-2022 Receiving GBP"/>
    <d v="2022-01-31T00:00:00"/>
    <s v="SSCREPMAN,"/>
    <n v="3167"/>
    <s v="Invoice 73014226"/>
    <x v="0"/>
    <n v="165097221"/>
    <d v="2022-01-27T00:00:00"/>
    <m/>
    <m/>
    <m/>
    <s v="LONDON-4"/>
    <m/>
    <m/>
    <m/>
    <m/>
    <s v="Planning and Business Development"/>
    <x v="1"/>
    <x v="3"/>
    <x v="1"/>
  </r>
  <r>
    <s v="RYD"/>
    <s v="E35930"/>
    <s v="7308"/>
    <s v="00000"/>
    <s v="00000"/>
    <s v="000000"/>
    <s v="Estates &amp; Facilities"/>
    <s v="Legal Fees"/>
    <s v="Default"/>
    <s v="Default"/>
    <s v="Default"/>
    <n v="131.5"/>
    <d v="2022-01-01T00:00:00"/>
    <x v="0"/>
    <s v="Cost Management"/>
    <s v="Journal Import 111146665:"/>
    <s v="Cost Management A 22756143 111146665"/>
    <s v="31-JAN-2022 Receiving GBP"/>
    <d v="2022-01-31T00:00:00"/>
    <s v="SSCREPMAN,"/>
    <n v="3168"/>
    <s v="Invoice 73014221"/>
    <x v="0"/>
    <n v="165097221"/>
    <d v="2022-01-27T00:00:00"/>
    <m/>
    <m/>
    <m/>
    <s v="LONDON-4"/>
    <m/>
    <m/>
    <m/>
    <m/>
    <s v="Planning and Business Development"/>
    <x v="1"/>
    <x v="3"/>
    <x v="1"/>
  </r>
  <r>
    <s v="RYD"/>
    <s v="E35930"/>
    <s v="7308"/>
    <s v="00000"/>
    <s v="00000"/>
    <s v="000000"/>
    <s v="Estates &amp; Facilities"/>
    <s v="Legal Fees"/>
    <s v="Default"/>
    <s v="Default"/>
    <s v="Default"/>
    <n v="75.599999999999994"/>
    <d v="2022-01-01T00:00:00"/>
    <x v="0"/>
    <s v="Cost Management"/>
    <s v="Journal Import 111146665:"/>
    <s v="Cost Management A 22756143 111146665"/>
    <s v="31-JAN-2022 Receiving GBP"/>
    <d v="2022-01-31T00:00:00"/>
    <s v="SSCREPMAN,"/>
    <n v="3169"/>
    <s v="Invoice 73014223"/>
    <x v="0"/>
    <n v="165097221"/>
    <d v="2022-01-27T00:00:00"/>
    <m/>
    <m/>
    <m/>
    <s v="LONDON-4"/>
    <m/>
    <m/>
    <m/>
    <m/>
    <s v="Planning and Business Development"/>
    <x v="1"/>
    <x v="3"/>
    <x v="1"/>
  </r>
  <r>
    <s v="RYD"/>
    <s v="E35930"/>
    <s v="7308"/>
    <s v="00000"/>
    <s v="00000"/>
    <s v="000000"/>
    <s v="Estates &amp; Facilities"/>
    <s v="Legal Fees"/>
    <s v="Default"/>
    <s v="Default"/>
    <s v="Default"/>
    <n v="162"/>
    <d v="2022-01-01T00:00:00"/>
    <x v="0"/>
    <s v="Cost Management"/>
    <s v="Journal Import 111146665:"/>
    <s v="Cost Management A 22756143 111146665"/>
    <s v="31-JAN-2022 Receiving GBP"/>
    <d v="2022-01-31T00:00:00"/>
    <s v="SSCREPMAN,"/>
    <n v="3170"/>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45.64"/>
    <d v="2022-01-01T00:00:00"/>
    <x v="0"/>
    <s v="Cost Management"/>
    <s v="Journal Import 111146665:"/>
    <s v="Cost Management A 22756143 111146665"/>
    <s v="31-JAN-2022 Receiving GBP"/>
    <d v="2022-01-31T00:00:00"/>
    <s v="SSCREPMAN,"/>
    <n v="3171"/>
    <s v="LEASE TO UKPN AT BANSTEAD AMBULANCE STATION - INVOICE 507942"/>
    <x v="0"/>
    <n v="165093938"/>
    <d v="2021-08-20T00:00:00"/>
    <m/>
    <m/>
    <m/>
    <s v="LONDON-4"/>
    <m/>
    <m/>
    <m/>
    <m/>
    <s v="Planning and Business Development"/>
    <x v="1"/>
    <x v="3"/>
    <x v="1"/>
  </r>
  <r>
    <s v="RYD"/>
    <s v="E35930"/>
    <s v="7308"/>
    <s v="00000"/>
    <s v="00000"/>
    <s v="000000"/>
    <s v="Estates &amp; Facilities"/>
    <s v="Legal Fees"/>
    <s v="Default"/>
    <s v="Default"/>
    <s v="Default"/>
    <n v="1653"/>
    <d v="2022-01-01T00:00:00"/>
    <x v="0"/>
    <s v="Cost Management"/>
    <s v="Journal Import 111146665:"/>
    <s v="Cost Management A 22756143 111146665"/>
    <s v="31-JAN-2022 Receiving GBP"/>
    <d v="2022-01-31T00:00:00"/>
    <s v="SSCREPMAN,"/>
    <n v="3172"/>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1350"/>
    <d v="2022-01-01T00:00:00"/>
    <x v="0"/>
    <s v="Cost Management"/>
    <s v="Journal Import 111146665:"/>
    <s v="Cost Management A 22756143 111146665"/>
    <s v="31-JAN-2022 Receiving GBP"/>
    <d v="2022-01-31T00:00:00"/>
    <s v="SSCREPMAN,"/>
    <n v="3173"/>
    <s v="Covenant advice for Elm Grove Ambulance Station"/>
    <x v="0"/>
    <n v="165096128"/>
    <d v="2021-12-07T00:00:00"/>
    <m/>
    <m/>
    <m/>
    <s v="LONDON-4"/>
    <m/>
    <m/>
    <m/>
    <m/>
    <s v="Planning and Business Development"/>
    <x v="1"/>
    <x v="3"/>
    <x v="1"/>
  </r>
  <r>
    <s v="RYD"/>
    <s v="E35930"/>
    <s v="7308"/>
    <s v="00000"/>
    <s v="00000"/>
    <s v="000000"/>
    <s v="Estates &amp; Facilities"/>
    <s v="Legal Fees"/>
    <s v="Default"/>
    <s v="Default"/>
    <s v="Default"/>
    <n v="938.4"/>
    <d v="2022-01-01T00:00:00"/>
    <x v="0"/>
    <s v="Cost Management"/>
    <s v="Journal Import 111146665:"/>
    <s v="Cost Management A 22756143 111146665"/>
    <s v="31-JAN-2022 Receiving GBP"/>
    <d v="2022-01-31T00:00:00"/>
    <s v="SSCREPMAN,"/>
    <n v="3174"/>
    <s v="Top up to cover addittional - Property/legal Invoices for January 2021"/>
    <x v="0"/>
    <n v="165097221"/>
    <d v="2022-01-27T00:00:00"/>
    <m/>
    <m/>
    <m/>
    <s v="LONDON-4"/>
    <m/>
    <m/>
    <m/>
    <m/>
    <s v="Planning and Business Development"/>
    <x v="1"/>
    <x v="3"/>
    <x v="1"/>
  </r>
  <r>
    <s v="RYD"/>
    <s v="E35930"/>
    <s v="7308"/>
    <s v="00000"/>
    <s v="00000"/>
    <s v="000000"/>
    <s v="Estates &amp; Facilities"/>
    <s v="Legal Fees"/>
    <s v="Default"/>
    <s v="Default"/>
    <s v="Default"/>
    <n v="62"/>
    <d v="2022-01-01T00:00:00"/>
    <x v="0"/>
    <s v="Cost Management"/>
    <s v="Journal Import 111146665:"/>
    <s v="Cost Management A 22756143 111146665"/>
    <s v="31-JAN-2022 Receiving GBP"/>
    <d v="2022-01-31T00:00:00"/>
    <s v="SSCREPMAN,"/>
    <n v="3175"/>
    <s v="Invoice 73014222"/>
    <x v="0"/>
    <n v="165097221"/>
    <d v="2022-01-27T00:00:00"/>
    <m/>
    <m/>
    <m/>
    <s v="LONDON-4"/>
    <m/>
    <m/>
    <m/>
    <m/>
    <s v="Planning and Business Development"/>
    <x v="1"/>
    <x v="3"/>
    <x v="1"/>
  </r>
  <r>
    <s v="RYD"/>
    <s v="E35930"/>
    <s v="7308"/>
    <s v="00000"/>
    <s v="00000"/>
    <s v="000000"/>
    <s v="Estates &amp; Facilities"/>
    <s v="Legal Fees"/>
    <s v="Default"/>
    <s v="Default"/>
    <s v="Default"/>
    <n v="0.1"/>
    <d v="2022-01-01T00:00:00"/>
    <x v="0"/>
    <s v="Cost Management"/>
    <s v="Journal Import 111146665:"/>
    <s v="Cost Management A 22756143 111146665"/>
    <s v="31-JAN-2022 Receiving GBP"/>
    <d v="2022-01-31T00:00:00"/>
    <s v="SSCREPMAN,"/>
    <n v="3176"/>
    <s v="Bexhill AS - Sale and Leaseback - Invoice 518762"/>
    <x v="0"/>
    <n v="165095312"/>
    <d v="2021-10-28T00:00:00"/>
    <m/>
    <m/>
    <m/>
    <s v="LONDON-4"/>
    <m/>
    <m/>
    <m/>
    <m/>
    <s v="Planning and Business Development"/>
    <x v="1"/>
    <x v="3"/>
    <x v="1"/>
  </r>
  <r>
    <s v="RYD"/>
    <s v="E35930"/>
    <s v="7308"/>
    <s v="00000"/>
    <s v="00000"/>
    <s v="000000"/>
    <s v="Estates &amp; Facilities"/>
    <s v="Legal Fees"/>
    <s v="Default"/>
    <s v="Default"/>
    <s v="Default"/>
    <n v="0.99"/>
    <d v="2022-01-01T00:00:00"/>
    <x v="0"/>
    <s v="Cost Management"/>
    <s v="Journal Import 111146665:"/>
    <s v="Cost Management A 22756143 111146665"/>
    <s v="31-JAN-2022 Receiving GBP"/>
    <d v="2022-01-31T00:00:00"/>
    <s v="SSCREPMAN,"/>
    <n v="3177"/>
    <s v="Dorking - 15 July 2021 to 30 November 2021 - Invoice 73011412"/>
    <x v="0"/>
    <n v="165096660"/>
    <d v="2021-12-21T00:00:00"/>
    <m/>
    <m/>
    <m/>
    <s v="LONDON-4"/>
    <m/>
    <m/>
    <m/>
    <m/>
    <s v="Planning and Business Development"/>
    <x v="1"/>
    <x v="3"/>
    <x v="1"/>
  </r>
  <r>
    <s v="RYD"/>
    <s v="E35930"/>
    <s v="7308"/>
    <s v="00000"/>
    <s v="00000"/>
    <s v="000000"/>
    <s v="Estates &amp; Facilities"/>
    <s v="Legal Fees"/>
    <s v="Default"/>
    <s v="Default"/>
    <s v="Default"/>
    <n v="48"/>
    <d v="2022-01-01T00:00:00"/>
    <x v="0"/>
    <s v="Cost Management"/>
    <s v="Journal Import 111146665:"/>
    <s v="Cost Management A 22756143 111146665"/>
    <s v="31-JAN-2022 Receiving GBP"/>
    <d v="2022-01-31T00:00:00"/>
    <s v="SSCREPMAN,"/>
    <n v="3178"/>
    <s v="Invoice 73014224"/>
    <x v="0"/>
    <n v="165097221"/>
    <d v="2022-01-27T00:00:00"/>
    <m/>
    <m/>
    <m/>
    <s v="LONDON-4"/>
    <m/>
    <m/>
    <m/>
    <m/>
    <s v="Planning and Business Development"/>
    <x v="1"/>
    <x v="3"/>
    <x v="1"/>
  </r>
  <r>
    <s v="RYD"/>
    <s v="E35930"/>
    <s v="7308"/>
    <s v="00000"/>
    <s v="00000"/>
    <s v="000000"/>
    <s v="Estates &amp; Facilities"/>
    <s v="Legal Fees"/>
    <s v="Default"/>
    <s v="Default"/>
    <s v="Default"/>
    <n v="106.56"/>
    <d v="2022-02-01T00:00:00"/>
    <x v="2"/>
    <s v="Spreadsheet"/>
    <s v="FBP1 Adjustments - D05"/>
    <s v="Spreadsheet A 23019964 112490641"/>
    <s v="RYD FIN CAM 2122 11 028 Adjustment GBP"/>
    <d v="2022-03-07T00:00:00"/>
    <s v="RYD MCCARTHY, CAROLE"/>
    <n v="67"/>
    <s v="7308;Precision Pay;ROYAL MAIL SAMEDAY;M09;Dec 21"/>
    <x v="60"/>
    <m/>
    <d v="2022-03-07T00:00:00"/>
    <m/>
    <s v="7308;Precision Pay;ROYAL MAIL SAMEDAY;M09;Dec 21"/>
    <m/>
    <m/>
    <m/>
    <m/>
    <m/>
    <m/>
    <s v="Planning and Business Development"/>
    <x v="1"/>
    <x v="3"/>
    <x v="1"/>
  </r>
  <r>
    <s v="RYD"/>
    <s v="E35930"/>
    <s v="7308"/>
    <s v="00000"/>
    <s v="00000"/>
    <s v="000000"/>
    <s v="Estates &amp; Facilities"/>
    <s v="Legal Fees"/>
    <s v="Default"/>
    <s v="Default"/>
    <s v="Default"/>
    <n v="262"/>
    <d v="2022-02-01T00:00:00"/>
    <x v="2"/>
    <s v="Spreadsheet"/>
    <s v="FBP1 Adjustments - D05"/>
    <s v="Spreadsheet A 23019964 112490641"/>
    <s v="RYD FIN CAM 2122 11 028 Adjustment GBP"/>
    <d v="2022-03-07T00:00:00"/>
    <s v="RYD MCCARTHY, CAROLE"/>
    <n v="68"/>
    <s v="7308;Precision Pay;planning Portal (Council);M09;Dec 21"/>
    <x v="60"/>
    <m/>
    <d v="2022-03-07T00:00:00"/>
    <m/>
    <s v="7308;Precision Pay;planning Portal (Council);M09;Dec 21"/>
    <m/>
    <m/>
    <m/>
    <m/>
    <m/>
    <m/>
    <s v="Planning and Business Development"/>
    <x v="1"/>
    <x v="3"/>
    <x v="1"/>
  </r>
  <r>
    <s v="RYD"/>
    <s v="E35930"/>
    <s v="7308"/>
    <s v="00000"/>
    <s v="00000"/>
    <s v="000000"/>
    <s v="Estates &amp; Facilities"/>
    <s v="Legal Fees"/>
    <s v="Default"/>
    <s v="Default"/>
    <s v="Default"/>
    <n v="1.2"/>
    <d v="2022-02-01T00:00:00"/>
    <x v="2"/>
    <s v="Spreadsheet"/>
    <s v="SBS RYD JAN-22 VAT ADJUSTMENT JOURNAL"/>
    <s v="Spreadsheet A 22964654 112231083"/>
    <s v="SBS RYD JAN-22 VAT ADJUSTMENT JOURNAL Adjustment GBP"/>
    <d v="2022-03-01T00:00:00"/>
    <s v="SSC BLATTI, FRANCESCO"/>
    <n v="838"/>
    <s v="CAPSTICKS SOLICITORS-OR12_835-1.2-73014213-https://nww.einvoice-prod.sbs.nhs.uk:8179/invoicepdf/102161a1-e3bf-5e8c-a7c7-61a352998ca5"/>
    <x v="61"/>
    <m/>
    <d v="2022-03-01T00:00:00"/>
    <m/>
    <s v="CAPSTICKS SOLICITORS-OR12_835-1.2-73014213-"/>
    <m/>
    <m/>
    <s v="https://nww.einvoice-prod.sbs.nhs.uk:8179/invoicepdf/102161a1-e3bf-5e8c-a7c7-61a352998ca5"/>
    <m/>
    <m/>
    <m/>
    <s v="Planning and Business Development"/>
    <x v="1"/>
    <x v="3"/>
    <x v="1"/>
  </r>
  <r>
    <s v="RYD"/>
    <s v="E35930"/>
    <s v="7308"/>
    <s v="00000"/>
    <s v="00000"/>
    <s v="000000"/>
    <s v="Estates &amp; Facilities"/>
    <s v="Legal Fees"/>
    <s v="Default"/>
    <s v="Default"/>
    <s v="Default"/>
    <n v="14.5"/>
    <d v="2022-02-01T00:00:00"/>
    <x v="2"/>
    <s v="Spreadsheet"/>
    <s v="SBS RYD JAN-22 VAT ADJUSTMENT JOURNAL"/>
    <s v="Spreadsheet A 22964654 112231083"/>
    <s v="SBS RYD JAN-22 VAT ADJUSTMENT JOURNAL Adjustment GBP"/>
    <d v="2022-03-01T00:00:00"/>
    <s v="SSC BLATTI, FRANCESCO"/>
    <n v="839"/>
    <s v="CAPSTICKS SOLICITORS-OR12_835-518751-518751-14.5-https://nww.einvoice-prod.sbs.nhs.uk:8179/invoicepdf/0e3e52e6-3dac-5c29-9f32-9a2be8b10f3a"/>
    <x v="61"/>
    <m/>
    <d v="2022-03-01T00:00:00"/>
    <m/>
    <s v="CAPSTICKS SOLICITORS-OR12_835-518751-518751-14.5-"/>
    <m/>
    <m/>
    <s v="https://nww.einvoice-prod.sbs.nhs.uk:8179/invoicepdf/0e3e52e6-3dac-5c29-9f32-9a2be8b10f3a"/>
    <m/>
    <m/>
    <m/>
    <s v="Planning and Business Development"/>
    <x v="1"/>
    <x v="3"/>
    <x v="1"/>
  </r>
  <r>
    <s v="RYD"/>
    <s v="E35930"/>
    <s v="7308"/>
    <s v="00000"/>
    <s v="00000"/>
    <s v="000000"/>
    <s v="Estates &amp; Facilities"/>
    <s v="Legal Fees"/>
    <s v="Default"/>
    <s v="Default"/>
    <s v="Default"/>
    <n v="19.149999999999999"/>
    <d v="2022-02-01T00:00:00"/>
    <x v="2"/>
    <s v="Spreadsheet"/>
    <s v="SBS RYD JAN-22 VAT ADJUSTMENT JOURNAL"/>
    <s v="Spreadsheet A 22964654 112231083"/>
    <s v="SBS RYD JAN-22 VAT ADJUSTMENT JOURNAL Adjustment GBP"/>
    <d v="2022-03-01T00:00:00"/>
    <s v="SSC BLATTI, FRANCESCO"/>
    <n v="840"/>
    <s v="CAPSTICKS SOLICITORS-OR12_835-522131-522131-19.15-https://nww.einvoice-prod.sbs.nhs.uk:8179/invoicepdf/b6cec8b2-3e87-521c-ad61-084b89ad9035"/>
    <x v="61"/>
    <m/>
    <d v="2022-03-01T00:00:00"/>
    <m/>
    <s v="CAPSTICKS SOLICITORS-OR12_835-522131-522131-19.15-"/>
    <m/>
    <m/>
    <s v="https://nww.einvoice-prod.sbs.nhs.uk:8179/invoicepdf/b6cec8b2-3e87-521c-ad61-084b89ad9035"/>
    <m/>
    <m/>
    <m/>
    <s v="Planning and Business Development"/>
    <x v="1"/>
    <x v="3"/>
    <x v="1"/>
  </r>
  <r>
    <s v="RYD"/>
    <s v="E35930"/>
    <s v="7308"/>
    <s v="00000"/>
    <s v="00000"/>
    <s v="000000"/>
    <s v="Estates &amp; Facilities"/>
    <s v="Legal Fees"/>
    <s v="Default"/>
    <s v="Default"/>
    <s v="Default"/>
    <n v="20.399999999999999"/>
    <d v="2022-02-01T00:00:00"/>
    <x v="2"/>
    <s v="Spreadsheet"/>
    <s v="SBS RYD JAN-22 VAT ADJUSTMENT JOURNAL"/>
    <s v="Spreadsheet A 22964654 112231083"/>
    <s v="SBS RYD JAN-22 VAT ADJUSTMENT JOURNAL Adjustment GBP"/>
    <d v="2022-03-01T00:00:00"/>
    <s v="SSC BLATTI, FRANCESCO"/>
    <n v="841"/>
    <s v="CAPSTICKS SOLICITORS-OR12_835-522140-522140-20.4-https://nww.einvoice-prod.sbs.nhs.uk:8179/invoicepdf/d05428c2-9c22-5e7a-9312-69d1fe1c188d"/>
    <x v="61"/>
    <m/>
    <d v="2022-03-01T00:00:00"/>
    <m/>
    <s v="CAPSTICKS SOLICITORS-OR12_835-522140-522140-20.4-"/>
    <m/>
    <m/>
    <s v="https://nww.einvoice-prod.sbs.nhs.uk:8179/invoicepdf/d05428c2-9c22-5e7a-9312-69d1fe1c188d"/>
    <m/>
    <m/>
    <m/>
    <s v="Planning and Business Development"/>
    <x v="1"/>
    <x v="3"/>
    <x v="1"/>
  </r>
  <r>
    <s v="RYD"/>
    <s v="E35930"/>
    <s v="7308"/>
    <s v="00000"/>
    <s v="00000"/>
    <s v="000000"/>
    <s v="Estates &amp; Facilities"/>
    <s v="Legal Fees"/>
    <s v="Default"/>
    <s v="Default"/>
    <s v="Default"/>
    <n v="21.68"/>
    <d v="2022-02-01T00:00:00"/>
    <x v="2"/>
    <s v="Spreadsheet"/>
    <s v="SBS RYD JAN-22 VAT ADJUSTMENT JOURNAL"/>
    <s v="Spreadsheet A 22964654 112231083"/>
    <s v="SBS RYD JAN-22 VAT ADJUSTMENT JOURNAL Adjustment GBP"/>
    <d v="2022-03-01T00:00:00"/>
    <s v="SSC BLATTI, FRANCESCO"/>
    <n v="842"/>
    <s v="CAPSTICKS SOLICITORS-OR12_835-512295-512295-21.68-https://nww.einvoice-prod.sbs.nhs.uk:8179/invoicepdf/6be64b98-86a7-52fe-8726-01abc404b278"/>
    <x v="61"/>
    <m/>
    <d v="2022-03-01T00:00:00"/>
    <m/>
    <s v="CAPSTICKS SOLICITORS-OR12_835-512295-512295-21.68-"/>
    <m/>
    <m/>
    <s v="https://nww.einvoice-prod.sbs.nhs.uk:8179/invoicepdf/6be64b98-86a7-52fe-8726-01abc404b278"/>
    <m/>
    <m/>
    <m/>
    <s v="Planning and Business Development"/>
    <x v="1"/>
    <x v="3"/>
    <x v="1"/>
  </r>
  <r>
    <s v="RYD"/>
    <s v="E35930"/>
    <s v="7308"/>
    <s v="00000"/>
    <s v="00000"/>
    <s v="000000"/>
    <s v="Estates &amp; Facilities"/>
    <s v="Legal Fees"/>
    <s v="Default"/>
    <s v="Default"/>
    <s v="Default"/>
    <n v="24.1"/>
    <d v="2022-02-01T00:00:00"/>
    <x v="2"/>
    <s v="Spreadsheet"/>
    <s v="SBS RYD JAN-22 VAT ADJUSTMENT JOURNAL"/>
    <s v="Spreadsheet A 22964654 112231083"/>
    <s v="SBS RYD JAN-22 VAT ADJUSTMENT JOURNAL Adjustment GBP"/>
    <d v="2022-03-01T00:00:00"/>
    <s v="SSC BLATTI, FRANCESCO"/>
    <n v="843"/>
    <s v="CAPSTICKS SOLICITORS-OR12_835-522132-522132-24.1-https://nww.einvoice-prod.sbs.nhs.uk:8179/invoicepdf/45d72005-c829-542e-aa1c-875136f47c08"/>
    <x v="61"/>
    <m/>
    <d v="2022-03-01T00:00:00"/>
    <m/>
    <s v="CAPSTICKS SOLICITORS-OR12_835-522132-522132-24.1-"/>
    <m/>
    <m/>
    <s v="https://nww.einvoice-prod.sbs.nhs.uk:8179/invoicepdf/45d72005-c829-542e-aa1c-875136f47c08"/>
    <m/>
    <m/>
    <m/>
    <s v="Planning and Business Development"/>
    <x v="1"/>
    <x v="3"/>
    <x v="1"/>
  </r>
  <r>
    <s v="RYD"/>
    <s v="E35930"/>
    <s v="7308"/>
    <s v="00000"/>
    <s v="00000"/>
    <s v="000000"/>
    <s v="Estates &amp; Facilities"/>
    <s v="Legal Fees"/>
    <s v="Default"/>
    <s v="Default"/>
    <s v="Default"/>
    <n v="25.6"/>
    <d v="2022-02-01T00:00:00"/>
    <x v="2"/>
    <s v="Spreadsheet"/>
    <s v="SBS RYD JAN-22 VAT ADJUSTMENT JOURNAL"/>
    <s v="Spreadsheet A 22964654 112231083"/>
    <s v="SBS RYD JAN-22 VAT ADJUSTMENT JOURNAL Adjustment GBP"/>
    <d v="2022-03-01T00:00:00"/>
    <s v="SSC BLATTI, FRANCESCO"/>
    <n v="844"/>
    <s v="CAPSTICKS SOLICITORS-OR12_835-511747-511747-25.6-https://nww.einvoice-prod.sbs.nhs.uk:8179/invoicepdf/c0a61c95-610d-5962-9f0f-93dbb327d2aa"/>
    <x v="61"/>
    <m/>
    <d v="2022-03-01T00:00:00"/>
    <m/>
    <s v="CAPSTICKS SOLICITORS-OR12_835-511747-511747-25.6-"/>
    <m/>
    <m/>
    <s v="https://nww.einvoice-prod.sbs.nhs.uk:8179/invoicepdf/c0a61c95-610d-5962-9f0f-93dbb327d2aa"/>
    <m/>
    <m/>
    <m/>
    <s v="Planning and Business Development"/>
    <x v="1"/>
    <x v="3"/>
    <x v="1"/>
  </r>
  <r>
    <s v="RYD"/>
    <s v="E35930"/>
    <s v="7308"/>
    <s v="00000"/>
    <s v="00000"/>
    <s v="000000"/>
    <s v="Estates &amp; Facilities"/>
    <s v="Legal Fees"/>
    <s v="Default"/>
    <s v="Default"/>
    <s v="Default"/>
    <n v="37.799999999999997"/>
    <d v="2022-02-01T00:00:00"/>
    <x v="2"/>
    <s v="Spreadsheet"/>
    <s v="SBS RYD JAN-22 VAT ADJUSTMENT JOURNAL"/>
    <s v="Spreadsheet A 22964654 112231083"/>
    <s v="SBS RYD JAN-22 VAT ADJUSTMENT JOURNAL Adjustment GBP"/>
    <d v="2022-03-01T00:00:00"/>
    <s v="SSC BLATTI, FRANCESCO"/>
    <n v="845"/>
    <s v="CAPSTICKS SOLICITORS-OR12_835-522133-522133-37.8-https://nww.einvoice-prod.sbs.nhs.uk:8179/invoicepdf/d9de6d3c-1e00-5451-bb97-1f39926d6b34"/>
    <x v="61"/>
    <m/>
    <d v="2022-03-01T00:00:00"/>
    <m/>
    <s v="CAPSTICKS SOLICITORS-OR12_835-522133-522133-37.8-"/>
    <m/>
    <m/>
    <s v="https://nww.einvoice-prod.sbs.nhs.uk:8179/invoicepdf/d9de6d3c-1e00-5451-bb97-1f39926d6b34"/>
    <m/>
    <m/>
    <m/>
    <s v="Planning and Business Development"/>
    <x v="1"/>
    <x v="3"/>
    <x v="1"/>
  </r>
  <r>
    <s v="RYD"/>
    <s v="E35930"/>
    <s v="7308"/>
    <s v="00000"/>
    <s v="00000"/>
    <s v="000000"/>
    <s v="Estates &amp; Facilities"/>
    <s v="Legal Fees"/>
    <s v="Default"/>
    <s v="Default"/>
    <s v="Default"/>
    <n v="41.44"/>
    <d v="2022-02-01T00:00:00"/>
    <x v="2"/>
    <s v="Spreadsheet"/>
    <s v="SBS RYD JAN-22 VAT ADJUSTMENT JOURNAL"/>
    <s v="Spreadsheet A 22964654 112231083"/>
    <s v="SBS RYD JAN-22 VAT ADJUSTMENT JOURNAL Adjustment GBP"/>
    <d v="2022-03-01T00:00:00"/>
    <s v="SSC BLATTI, FRANCESCO"/>
    <n v="846"/>
    <s v="CAPSTICKS SOLICITORS-OR12_835-511745-511745-41.44-https://nww.einvoice-prod.sbs.nhs.uk:8179/invoicepdf/cc9a7795-8e66-5ea1-a543-7903e3da4b93"/>
    <x v="61"/>
    <m/>
    <d v="2022-03-01T00:00:00"/>
    <m/>
    <s v="CAPSTICKS SOLICITORS-OR12_835-511745-511745-41.44-"/>
    <m/>
    <m/>
    <s v="https://nww.einvoice-prod.sbs.nhs.uk:8179/invoicepdf/cc9a7795-8e66-5ea1-a543-7903e3da4b93"/>
    <m/>
    <m/>
    <m/>
    <s v="Planning and Business Development"/>
    <x v="1"/>
    <x v="3"/>
    <x v="1"/>
  </r>
  <r>
    <s v="RYD"/>
    <s v="E35930"/>
    <s v="7308"/>
    <s v="00000"/>
    <s v="00000"/>
    <s v="000000"/>
    <s v="Estates &amp; Facilities"/>
    <s v="Legal Fees"/>
    <s v="Default"/>
    <s v="Default"/>
    <s v="Default"/>
    <n v="46.9"/>
    <d v="2022-02-01T00:00:00"/>
    <x v="2"/>
    <s v="Spreadsheet"/>
    <s v="SBS RYD JAN-22 VAT ADJUSTMENT JOURNAL"/>
    <s v="Spreadsheet A 22964654 112231083"/>
    <s v="SBS RYD JAN-22 VAT ADJUSTMENT JOURNAL Adjustment GBP"/>
    <d v="2022-03-01T00:00:00"/>
    <s v="SSC BLATTI, FRANCESCO"/>
    <n v="847"/>
    <s v="CAPSTICKS SOLICITORS-OR12_835-522135-522135-46.9-https://nww.einvoice-prod.sbs.nhs.uk:8179/invoicepdf/c759978e-3322-5caf-8313-e1c9f6e8866c"/>
    <x v="61"/>
    <m/>
    <d v="2022-03-01T00:00:00"/>
    <m/>
    <s v="CAPSTICKS SOLICITORS-OR12_835-522135-522135-46.9-"/>
    <m/>
    <m/>
    <s v="https://nww.einvoice-prod.sbs.nhs.uk:8179/invoicepdf/c759978e-3322-5caf-8313-e1c9f6e8866c"/>
    <m/>
    <m/>
    <m/>
    <s v="Planning and Business Development"/>
    <x v="1"/>
    <x v="3"/>
    <x v="1"/>
  </r>
  <r>
    <s v="RYD"/>
    <s v="E35930"/>
    <s v="7308"/>
    <s v="00000"/>
    <s v="00000"/>
    <s v="000000"/>
    <s v="Estates &amp; Facilities"/>
    <s v="Legal Fees"/>
    <s v="Default"/>
    <s v="Default"/>
    <s v="Default"/>
    <n v="48.2"/>
    <d v="2022-02-01T00:00:00"/>
    <x v="2"/>
    <s v="Spreadsheet"/>
    <s v="SBS RYD JAN-22 VAT ADJUSTMENT JOURNAL"/>
    <s v="Spreadsheet A 22964654 112231083"/>
    <s v="SBS RYD JAN-22 VAT ADJUSTMENT JOURNAL Adjustment GBP"/>
    <d v="2022-03-01T00:00:00"/>
    <s v="SSC BLATTI, FRANCESCO"/>
    <n v="848"/>
    <s v="CAPSTICKS SOLICITORS-OR12_835-518765-518765-48.2-https://nww.einvoice-prod.sbs.nhs.uk:8179/invoicepdf/5333e4be-fd6c-588a-b7c2-1449cd3f752a"/>
    <x v="61"/>
    <m/>
    <d v="2022-03-01T00:00:00"/>
    <m/>
    <s v="CAPSTICKS SOLICITORS-OR12_835-518765-518765-48.2-"/>
    <m/>
    <m/>
    <s v="https://nww.einvoice-prod.sbs.nhs.uk:8179/invoicepdf/5333e4be-fd6c-588a-b7c2-1449cd3f752a"/>
    <m/>
    <m/>
    <m/>
    <s v="Planning and Business Development"/>
    <x v="1"/>
    <x v="3"/>
    <x v="1"/>
  </r>
  <r>
    <s v="RYD"/>
    <s v="E35930"/>
    <s v="7308"/>
    <s v="00000"/>
    <s v="00000"/>
    <s v="000000"/>
    <s v="Estates &amp; Facilities"/>
    <s v="Legal Fees"/>
    <s v="Default"/>
    <s v="Default"/>
    <s v="Default"/>
    <n v="65.53"/>
    <d v="2022-02-01T00:00:00"/>
    <x v="2"/>
    <s v="Spreadsheet"/>
    <s v="SBS RYD JAN-22 VAT ADJUSTMENT JOURNAL"/>
    <s v="Spreadsheet A 22964654 112231083"/>
    <s v="SBS RYD JAN-22 VAT ADJUSTMENT JOURNAL Adjustment GBP"/>
    <d v="2022-03-01T00:00:00"/>
    <s v="SSC BLATTI, FRANCESCO"/>
    <n v="849"/>
    <s v="CAPSTICKS SOLICITORS-OR12_835-518753-518753-65.53-https://nww.einvoice-prod.sbs.nhs.uk:8179/invoicepdf/60bc298d-58cd-54b8-9c97-27f27a50087f"/>
    <x v="61"/>
    <m/>
    <d v="2022-03-01T00:00:00"/>
    <m/>
    <s v="CAPSTICKS SOLICITORS-OR12_835-518753-518753-65.53-"/>
    <m/>
    <m/>
    <s v="https://nww.einvoice-prod.sbs.nhs.uk:8179/invoicepdf/60bc298d-58cd-54b8-9c97-27f27a50087f"/>
    <m/>
    <m/>
    <m/>
    <s v="Planning and Business Development"/>
    <x v="1"/>
    <x v="3"/>
    <x v="1"/>
  </r>
  <r>
    <s v="RYD"/>
    <s v="E35930"/>
    <s v="7308"/>
    <s v="00000"/>
    <s v="00000"/>
    <s v="000000"/>
    <s v="Estates &amp; Facilities"/>
    <s v="Legal Fees"/>
    <s v="Default"/>
    <s v="Default"/>
    <s v="Default"/>
    <n v="99.7"/>
    <d v="2022-02-01T00:00:00"/>
    <x v="2"/>
    <s v="Spreadsheet"/>
    <s v="SBS RYD JAN-22 VAT ADJUSTMENT JOURNAL"/>
    <s v="Spreadsheet A 22964654 112231083"/>
    <s v="SBS RYD JAN-22 VAT ADJUSTMENT JOURNAL Adjustment GBP"/>
    <d v="2022-03-01T00:00:00"/>
    <s v="SSC BLATTI, FRANCESCO"/>
    <n v="850"/>
    <s v="CAPSTICKS SOLICITORS-OR12_835-511753-511753-99.7-https://nww.einvoice-prod.sbs.nhs.uk:8179/invoicepdf/a7a9e46c-a853-5664-bc89-c3131122143b"/>
    <x v="61"/>
    <m/>
    <d v="2022-03-01T00:00:00"/>
    <m/>
    <s v="CAPSTICKS SOLICITORS-OR12_835-511753-511753-99.7-"/>
    <m/>
    <m/>
    <s v="https://nww.einvoice-prod.sbs.nhs.uk:8179/invoicepdf/a7a9e46c-a853-5664-bc89-c3131122143b"/>
    <m/>
    <m/>
    <m/>
    <s v="Planning and Business Development"/>
    <x v="1"/>
    <x v="3"/>
    <x v="1"/>
  </r>
  <r>
    <s v="RYD"/>
    <s v="E35930"/>
    <s v="7308"/>
    <s v="00000"/>
    <s v="00000"/>
    <s v="000000"/>
    <s v="Estates &amp; Facilities"/>
    <s v="Legal Fees"/>
    <s v="Default"/>
    <s v="Default"/>
    <s v="Default"/>
    <n v="103.6"/>
    <d v="2022-02-01T00:00:00"/>
    <x v="2"/>
    <s v="Spreadsheet"/>
    <s v="SBS RYD JAN-22 VAT ADJUSTMENT JOURNAL"/>
    <s v="Spreadsheet A 22964654 112231083"/>
    <s v="SBS RYD JAN-22 VAT ADJUSTMENT JOURNAL Adjustment GBP"/>
    <d v="2022-03-01T00:00:00"/>
    <s v="SSC BLATTI, FRANCESCO"/>
    <n v="851"/>
    <s v="CAPSTICKS SOLICITORS-OR12_835-518759-518759-103.6-https://nww.einvoice-prod.sbs.nhs.uk:8179/invoicepdf/002db632-9ba9-5e2c-9f04-c2ccc85fd929"/>
    <x v="61"/>
    <m/>
    <d v="2022-03-01T00:00:00"/>
    <m/>
    <s v="CAPSTICKS SOLICITORS-OR12_835-518759-518759-103.6-"/>
    <m/>
    <m/>
    <s v="https://nww.einvoice-prod.sbs.nhs.uk:8179/invoicepdf/002db632-9ba9-5e2c-9f04-c2ccc85fd929"/>
    <m/>
    <m/>
    <m/>
    <s v="Planning and Business Development"/>
    <x v="1"/>
    <x v="3"/>
    <x v="1"/>
  </r>
  <r>
    <s v="RYD"/>
    <s v="E35930"/>
    <s v="7308"/>
    <s v="00000"/>
    <s v="00000"/>
    <s v="000000"/>
    <s v="Estates &amp; Facilities"/>
    <s v="Legal Fees"/>
    <s v="Default"/>
    <s v="Default"/>
    <s v="Default"/>
    <n v="106.8"/>
    <d v="2022-02-01T00:00:00"/>
    <x v="2"/>
    <s v="Spreadsheet"/>
    <s v="SBS RYD JAN-22 VAT ADJUSTMENT JOURNAL"/>
    <s v="Spreadsheet A 22964654 112231083"/>
    <s v="SBS RYD JAN-22 VAT ADJUSTMENT JOURNAL Adjustment GBP"/>
    <d v="2022-03-01T00:00:00"/>
    <s v="SSC BLATTI, FRANCESCO"/>
    <n v="852"/>
    <s v="CAPSTICKS SOLICITORS-OR12_835-511754-511754-106.8-https://nww.einvoice-prod.sbs.nhs.uk:8179/invoicepdf/37c3bf54-c217-5289-b8f5-80addea0ad9f"/>
    <x v="61"/>
    <m/>
    <d v="2022-03-01T00:00:00"/>
    <m/>
    <s v="CAPSTICKS SOLICITORS-OR12_835-511754-511754-106.8-"/>
    <m/>
    <m/>
    <s v="https://nww.einvoice-prod.sbs.nhs.uk:8179/invoicepdf/37c3bf54-c217-5289-b8f5-80addea0ad9f"/>
    <m/>
    <m/>
    <m/>
    <s v="Planning and Business Development"/>
    <x v="1"/>
    <x v="3"/>
    <x v="1"/>
  </r>
  <r>
    <s v="RYD"/>
    <s v="E35930"/>
    <s v="7308"/>
    <s v="00000"/>
    <s v="00000"/>
    <s v="000000"/>
    <s v="Estates &amp; Facilities"/>
    <s v="Legal Fees"/>
    <s v="Default"/>
    <s v="Default"/>
    <s v="Default"/>
    <n v="110"/>
    <d v="2022-02-01T00:00:00"/>
    <x v="2"/>
    <s v="Spreadsheet"/>
    <s v="SBS RYD JAN-22 VAT ADJUSTMENT JOURNAL"/>
    <s v="Spreadsheet A 22964654 112231083"/>
    <s v="SBS RYD JAN-22 VAT ADJUSTMENT JOURNAL Adjustment GBP"/>
    <d v="2022-03-01T00:00:00"/>
    <s v="SSC BLATTI, FRANCESCO"/>
    <n v="853"/>
    <s v="CAPSTICKS SOLICITORS-OR12_835-511742-511742-110-https://nww.einvoice-prod.sbs.nhs.uk:8179/invoicepdf/aed5d111-6a64-5ae6-968c-8914af4d6bc6"/>
    <x v="61"/>
    <m/>
    <d v="2022-03-01T00:00:00"/>
    <m/>
    <s v="CAPSTICKS SOLICITORS-OR12_835-511742-511742-110-"/>
    <m/>
    <m/>
    <s v="https://nww.einvoice-prod.sbs.nhs.uk:8179/invoicepdf/aed5d111-6a64-5ae6-968c-8914af4d6bc6"/>
    <m/>
    <m/>
    <m/>
    <s v="Planning and Business Development"/>
    <x v="1"/>
    <x v="3"/>
    <x v="1"/>
  </r>
  <r>
    <s v="RYD"/>
    <s v="E35930"/>
    <s v="7308"/>
    <s v="00000"/>
    <s v="00000"/>
    <s v="000000"/>
    <s v="Estates &amp; Facilities"/>
    <s v="Legal Fees"/>
    <s v="Default"/>
    <s v="Default"/>
    <s v="Default"/>
    <n v="125.5"/>
    <d v="2022-02-01T00:00:00"/>
    <x v="2"/>
    <s v="Spreadsheet"/>
    <s v="SBS RYD JAN-22 VAT ADJUSTMENT JOURNAL"/>
    <s v="Spreadsheet A 22964654 112231083"/>
    <s v="SBS RYD JAN-22 VAT ADJUSTMENT JOURNAL Adjustment GBP"/>
    <d v="2022-03-01T00:00:00"/>
    <s v="SSC BLATTI, FRANCESCO"/>
    <n v="854"/>
    <s v="CAPSTICKS SOLICITORS-OR12_835-511756-511756-125.5-https://nww.einvoice-prod.sbs.nhs.uk:8179/invoicepdf/f671b672-687c-5b5d-a6ae-84c06bd63faa"/>
    <x v="61"/>
    <m/>
    <d v="2022-03-01T00:00:00"/>
    <m/>
    <s v="CAPSTICKS SOLICITORS-OR12_835-511756-511756-125.5-"/>
    <m/>
    <m/>
    <s v="https://nww.einvoice-prod.sbs.nhs.uk:8179/invoicepdf/f671b672-687c-5b5d-a6ae-84c06bd63faa"/>
    <m/>
    <m/>
    <m/>
    <s v="Planning and Business Development"/>
    <x v="1"/>
    <x v="3"/>
    <x v="1"/>
  </r>
  <r>
    <s v="RYD"/>
    <s v="E35930"/>
    <s v="7308"/>
    <s v="00000"/>
    <s v="00000"/>
    <s v="000000"/>
    <s v="Estates &amp; Facilities"/>
    <s v="Legal Fees"/>
    <s v="Default"/>
    <s v="Default"/>
    <s v="Default"/>
    <n v="161.30000000000001"/>
    <d v="2022-02-01T00:00:00"/>
    <x v="2"/>
    <s v="Spreadsheet"/>
    <s v="SBS RYD JAN-22 VAT ADJUSTMENT JOURNAL"/>
    <s v="Spreadsheet A 22964654 112231083"/>
    <s v="SBS RYD JAN-22 VAT ADJUSTMENT JOURNAL Adjustment GBP"/>
    <d v="2022-03-01T00:00:00"/>
    <s v="SSC BLATTI, FRANCESCO"/>
    <n v="855"/>
    <s v="CAPSTICKS SOLICITORS-OR12_835-511744-511744-161.3-https://nww.einvoice-prod.sbs.nhs.uk:8179/invoicepdf/1f20873e-d540-5b9f-8e75-e8184dc96a94"/>
    <x v="61"/>
    <m/>
    <d v="2022-03-01T00:00:00"/>
    <m/>
    <s v="CAPSTICKS SOLICITORS-OR12_835-511744-511744-161.3-"/>
    <m/>
    <m/>
    <s v="https://nww.einvoice-prod.sbs.nhs.uk:8179/invoicepdf/1f20873e-d540-5b9f-8e75-e8184dc96a94"/>
    <m/>
    <m/>
    <m/>
    <s v="Planning and Business Development"/>
    <x v="1"/>
    <x v="3"/>
    <x v="1"/>
  </r>
  <r>
    <s v="RYD"/>
    <s v="E35930"/>
    <s v="7308"/>
    <s v="00000"/>
    <s v="00000"/>
    <s v="000000"/>
    <s v="Estates &amp; Facilities"/>
    <s v="Legal Fees"/>
    <s v="Default"/>
    <s v="Default"/>
    <s v="Default"/>
    <n v="191.7"/>
    <d v="2022-02-01T00:00:00"/>
    <x v="2"/>
    <s v="Spreadsheet"/>
    <s v="SBS RYD JAN-22 VAT ADJUSTMENT JOURNAL"/>
    <s v="Spreadsheet A 22964654 112231083"/>
    <s v="SBS RYD JAN-22 VAT ADJUSTMENT JOURNAL Adjustment GBP"/>
    <d v="2022-03-01T00:00:00"/>
    <s v="SSC BLATTI, FRANCESCO"/>
    <n v="856"/>
    <s v="CAPSTICKS SOLICITORS-OR12_835-522136-522136-191.7-https://nww.einvoice-prod.sbs.nhs.uk:8179/invoicepdf/910f84be-78e0-5e33-b6a1-7cdfd7866430"/>
    <x v="61"/>
    <m/>
    <d v="2022-03-01T00:00:00"/>
    <m/>
    <s v="CAPSTICKS SOLICITORS-OR12_835-522136-522136-191.7-"/>
    <m/>
    <m/>
    <s v="https://nww.einvoice-prod.sbs.nhs.uk:8179/invoicepdf/910f84be-78e0-5e33-b6a1-7cdfd7866430"/>
    <m/>
    <m/>
    <m/>
    <s v="Planning and Business Development"/>
    <x v="1"/>
    <x v="3"/>
    <x v="1"/>
  </r>
  <r>
    <s v="RYD"/>
    <s v="E35930"/>
    <s v="7308"/>
    <s v="00000"/>
    <s v="00000"/>
    <s v="000000"/>
    <s v="Estates &amp; Facilities"/>
    <s v="Legal Fees"/>
    <s v="Default"/>
    <s v="Default"/>
    <s v="Default"/>
    <n v="210.2"/>
    <d v="2022-02-01T00:00:00"/>
    <x v="2"/>
    <s v="Spreadsheet"/>
    <s v="SBS RYD JAN-22 VAT ADJUSTMENT JOURNAL"/>
    <s v="Spreadsheet A 22964654 112231083"/>
    <s v="SBS RYD JAN-22 VAT ADJUSTMENT JOURNAL Adjustment GBP"/>
    <d v="2022-03-01T00:00:00"/>
    <s v="SSC BLATTI, FRANCESCO"/>
    <n v="857"/>
    <s v="CAPSTICKS SOLICITORS-OR12_835-518750-518750-210.2-https://nww.einvoice-prod.sbs.nhs.uk:8179/invoicepdf/d884b9aa-95ac-5812-8847-00da1d4e211b"/>
    <x v="61"/>
    <m/>
    <d v="2022-03-01T00:00:00"/>
    <m/>
    <s v="CAPSTICKS SOLICITORS-OR12_835-518750-518750-210.2-"/>
    <m/>
    <m/>
    <s v="https://nww.einvoice-prod.sbs.nhs.uk:8179/invoicepdf/d884b9aa-95ac-5812-8847-00da1d4e211b"/>
    <m/>
    <m/>
    <m/>
    <s v="Planning and Business Development"/>
    <x v="1"/>
    <x v="3"/>
    <x v="1"/>
  </r>
  <r>
    <s v="RYD"/>
    <s v="E35930"/>
    <s v="7308"/>
    <s v="00000"/>
    <s v="00000"/>
    <s v="000000"/>
    <s v="Estates &amp; Facilities"/>
    <s v="Legal Fees"/>
    <s v="Default"/>
    <s v="Default"/>
    <s v="Default"/>
    <n v="215"/>
    <d v="2022-02-01T00:00:00"/>
    <x v="2"/>
    <s v="Spreadsheet"/>
    <s v="SBS RYD JAN-22 VAT ADJUSTMENT JOURNAL"/>
    <s v="Spreadsheet A 22964654 112231083"/>
    <s v="SBS RYD JAN-22 VAT ADJUSTMENT JOURNAL Adjustment GBP"/>
    <d v="2022-03-01T00:00:00"/>
    <s v="SSC BLATTI, FRANCESCO"/>
    <n v="858"/>
    <s v="CAPSTICKS SOLICITORS-OR12_835-511746-511746-215-https://nww.einvoice-prod.sbs.nhs.uk:8179/invoicepdf/39fe2ba1-a345-550f-868f-7748a3c53fb6"/>
    <x v="61"/>
    <m/>
    <d v="2022-03-01T00:00:00"/>
    <m/>
    <s v="CAPSTICKS SOLICITORS-OR12_835-511746-511746-215-"/>
    <m/>
    <m/>
    <s v="https://nww.einvoice-prod.sbs.nhs.uk:8179/invoicepdf/39fe2ba1-a345-550f-868f-7748a3c53fb6"/>
    <m/>
    <m/>
    <m/>
    <s v="Planning and Business Development"/>
    <x v="1"/>
    <x v="3"/>
    <x v="1"/>
  </r>
  <r>
    <s v="RYD"/>
    <s v="E35930"/>
    <s v="7308"/>
    <s v="00000"/>
    <s v="00000"/>
    <s v="000000"/>
    <s v="Estates &amp; Facilities"/>
    <s v="Legal Fees"/>
    <s v="Default"/>
    <s v="Default"/>
    <s v="Default"/>
    <n v="247.2"/>
    <d v="2022-02-01T00:00:00"/>
    <x v="2"/>
    <s v="Spreadsheet"/>
    <s v="SBS RYD JAN-22 VAT ADJUSTMENT JOURNAL"/>
    <s v="Spreadsheet A 22964654 112231083"/>
    <s v="SBS RYD JAN-22 VAT ADJUSTMENT JOURNAL Adjustment GBP"/>
    <d v="2022-03-01T00:00:00"/>
    <s v="SSC BLATTI, FRANCESCO"/>
    <n v="859"/>
    <s v="CAPSTICKS SOLICITORS-OR12_835-518758-518758-247.2-https://nww.einvoice-prod.sbs.nhs.uk:8179/invoicepdf/c033880f-4e8d-5645-a1f3-71f3d0b62c00"/>
    <x v="61"/>
    <m/>
    <d v="2022-03-01T00:00:00"/>
    <m/>
    <s v="CAPSTICKS SOLICITORS-OR12_835-518758-518758-247.2-"/>
    <m/>
    <m/>
    <s v="https://nww.einvoice-prod.sbs.nhs.uk:8179/invoicepdf/c033880f-4e8d-5645-a1f3-71f3d0b62c00"/>
    <m/>
    <m/>
    <m/>
    <s v="Planning and Business Development"/>
    <x v="1"/>
    <x v="3"/>
    <x v="1"/>
  </r>
  <r>
    <s v="RYD"/>
    <s v="E35930"/>
    <s v="7308"/>
    <s v="00000"/>
    <s v="00000"/>
    <s v="000000"/>
    <s v="Estates &amp; Facilities"/>
    <s v="Legal Fees"/>
    <s v="Default"/>
    <s v="Default"/>
    <s v="Default"/>
    <n v="253.7"/>
    <d v="2022-02-01T00:00:00"/>
    <x v="2"/>
    <s v="Spreadsheet"/>
    <s v="SBS RYD JAN-22 VAT ADJUSTMENT JOURNAL"/>
    <s v="Spreadsheet A 22964654 112231083"/>
    <s v="SBS RYD JAN-22 VAT ADJUSTMENT JOURNAL Adjustment GBP"/>
    <d v="2022-03-01T00:00:00"/>
    <s v="SSC BLATTI, FRANCESCO"/>
    <n v="860"/>
    <s v="CAPSTICKS SOLICITORS-OR12_835-522129-522129-253.7-https://nww.einvoice-prod.sbs.nhs.uk:8179/invoicepdf/9459d08b-1f9b-5424-8a8f-e6e53718cf3c"/>
    <x v="61"/>
    <m/>
    <d v="2022-03-01T00:00:00"/>
    <m/>
    <s v="CAPSTICKS SOLICITORS-OR12_835-522129-522129-253.7-"/>
    <m/>
    <m/>
    <s v="https://nww.einvoice-prod.sbs.nhs.uk:8179/invoicepdf/9459d08b-1f9b-5424-8a8f-e6e53718cf3c"/>
    <m/>
    <m/>
    <m/>
    <s v="Planning and Business Development"/>
    <x v="1"/>
    <x v="3"/>
    <x v="1"/>
  </r>
  <r>
    <s v="RYD"/>
    <s v="E35930"/>
    <s v="7308"/>
    <s v="00000"/>
    <s v="00000"/>
    <s v="000000"/>
    <s v="Estates &amp; Facilities"/>
    <s v="Legal Fees"/>
    <s v="Default"/>
    <s v="Default"/>
    <s v="Default"/>
    <n v="270"/>
    <d v="2022-02-01T00:00:00"/>
    <x v="2"/>
    <s v="Spreadsheet"/>
    <s v="SBS RYD JAN-22 VAT ADJUSTMENT JOURNAL"/>
    <s v="Spreadsheet A 22964654 112231083"/>
    <s v="SBS RYD JAN-22 VAT ADJUSTMENT JOURNAL Adjustment GBP"/>
    <d v="2022-03-01T00:00:00"/>
    <s v="SSC BLATTI, FRANCESCO"/>
    <n v="861"/>
    <s v="CAPSTICKS SOLICITORS-OR12_835-270-73014217-https://nww.einvoice-prod.sbs.nhs.uk:8179/invoicepdf/ce3fe74c-8aad-510d-9ef8-f9e2d9843bfc"/>
    <x v="61"/>
    <m/>
    <d v="2022-03-01T00:00:00"/>
    <m/>
    <s v="CAPSTICKS SOLICITORS-OR12_835-270-73014217-"/>
    <m/>
    <m/>
    <s v="https://nww.einvoice-prod.sbs.nhs.uk:8179/invoicepdf/ce3fe74c-8aad-510d-9ef8-f9e2d9843bfc"/>
    <m/>
    <m/>
    <m/>
    <s v="Planning and Business Development"/>
    <x v="1"/>
    <x v="3"/>
    <x v="1"/>
  </r>
  <r>
    <s v="RYD"/>
    <s v="E35930"/>
    <s v="7308"/>
    <s v="00000"/>
    <s v="00000"/>
    <s v="000000"/>
    <s v="Estates &amp; Facilities"/>
    <s v="Legal Fees"/>
    <s v="Default"/>
    <s v="Default"/>
    <s v="Default"/>
    <n v="322.39999999999998"/>
    <d v="2022-02-01T00:00:00"/>
    <x v="2"/>
    <s v="Spreadsheet"/>
    <s v="SBS RYD JAN-22 VAT ADJUSTMENT JOURNAL"/>
    <s v="Spreadsheet A 22964654 112231083"/>
    <s v="SBS RYD JAN-22 VAT ADJUSTMENT JOURNAL Adjustment GBP"/>
    <d v="2022-03-01T00:00:00"/>
    <s v="SSC BLATTI, FRANCESCO"/>
    <n v="862"/>
    <s v="CAPSTICKS SOLICITORS-OR12_835-518752-518752-322.4-https://nww.einvoice-prod.sbs.nhs.uk:8179/invoicepdf/f48e0e3f-65c3-5fa7-91c6-3b08068e4d15"/>
    <x v="61"/>
    <m/>
    <d v="2022-03-01T00:00:00"/>
    <m/>
    <s v="CAPSTICKS SOLICITORS-OR12_835-518752-518752-322.4-"/>
    <m/>
    <m/>
    <s v="https://nww.einvoice-prod.sbs.nhs.uk:8179/invoicepdf/f48e0e3f-65c3-5fa7-91c6-3b08068e4d15"/>
    <m/>
    <m/>
    <m/>
    <s v="Planning and Business Development"/>
    <x v="1"/>
    <x v="3"/>
    <x v="1"/>
  </r>
  <r>
    <s v="RYD"/>
    <s v="E35930"/>
    <s v="7308"/>
    <s v="00000"/>
    <s v="00000"/>
    <s v="000000"/>
    <s v="Estates &amp; Facilities"/>
    <s v="Legal Fees"/>
    <s v="Default"/>
    <s v="Default"/>
    <s v="Default"/>
    <n v="333.55"/>
    <d v="2022-02-01T00:00:00"/>
    <x v="2"/>
    <s v="Spreadsheet"/>
    <s v="SBS RYD JAN-22 VAT ADJUSTMENT JOURNAL"/>
    <s v="Spreadsheet A 22964654 112231083"/>
    <s v="SBS RYD JAN-22 VAT ADJUSTMENT JOURNAL Adjustment GBP"/>
    <d v="2022-03-01T00:00:00"/>
    <s v="SSC BLATTI, FRANCESCO"/>
    <n v="863"/>
    <s v="CAPSTICKS SOLICITORS-OR12_835-518764-518764-333.55-https://nww.einvoice-prod.sbs.nhs.uk:8179/invoicepdf/eb04cd1e-452f-51aa-a6eb-178aed00adb3"/>
    <x v="61"/>
    <m/>
    <d v="2022-03-01T00:00:00"/>
    <m/>
    <s v="CAPSTICKS SOLICITORS-OR12_835-518764-518764-333.55-"/>
    <m/>
    <m/>
    <s v="https://nww.einvoice-prod.sbs.nhs.uk:8179/invoicepdf/eb04cd1e-452f-51aa-a6eb-178aed00adb3"/>
    <m/>
    <m/>
    <m/>
    <s v="Planning and Business Development"/>
    <x v="1"/>
    <x v="3"/>
    <x v="1"/>
  </r>
  <r>
    <s v="RYD"/>
    <s v="E35930"/>
    <s v="7308"/>
    <s v="00000"/>
    <s v="00000"/>
    <s v="000000"/>
    <s v="Estates &amp; Facilities"/>
    <s v="Legal Fees"/>
    <s v="Default"/>
    <s v="Default"/>
    <s v="Default"/>
    <n v="364.8"/>
    <d v="2022-02-01T00:00:00"/>
    <x v="2"/>
    <s v="Spreadsheet"/>
    <s v="SBS RYD JAN-22 VAT ADJUSTMENT JOURNAL"/>
    <s v="Spreadsheet A 22964654 112231083"/>
    <s v="SBS RYD JAN-22 VAT ADJUSTMENT JOURNAL Adjustment GBP"/>
    <d v="2022-03-01T00:00:00"/>
    <s v="SSC BLATTI, FRANCESCO"/>
    <n v="864"/>
    <s v="CAPSTICKS SOLICITORS-OR12_835-518767-518767-364.8-https://nww.einvoice-prod.sbs.nhs.uk:8179/invoicepdf/8a59d50f-a047-5a6f-9c5d-61c5c3bfef97"/>
    <x v="61"/>
    <m/>
    <d v="2022-03-01T00:00:00"/>
    <m/>
    <s v="CAPSTICKS SOLICITORS-OR12_835-518767-518767-364.8-"/>
    <m/>
    <m/>
    <s v="https://nww.einvoice-prod.sbs.nhs.uk:8179/invoicepdf/8a59d50f-a047-5a6f-9c5d-61c5c3bfef97"/>
    <m/>
    <m/>
    <m/>
    <s v="Planning and Business Development"/>
    <x v="1"/>
    <x v="3"/>
    <x v="1"/>
  </r>
  <r>
    <s v="RYD"/>
    <s v="E35930"/>
    <s v="7308"/>
    <s v="00000"/>
    <s v="00000"/>
    <s v="000000"/>
    <s v="Estates &amp; Facilities"/>
    <s v="Legal Fees"/>
    <s v="Default"/>
    <s v="Default"/>
    <s v="Default"/>
    <n v="406.34"/>
    <d v="2022-02-01T00:00:00"/>
    <x v="2"/>
    <s v="Spreadsheet"/>
    <s v="SBS RYD JAN-22 VAT ADJUSTMENT JOURNAL"/>
    <s v="Spreadsheet A 22964654 112231083"/>
    <s v="SBS RYD JAN-22 VAT ADJUSTMENT JOURNAL Adjustment GBP"/>
    <d v="2022-03-01T00:00:00"/>
    <s v="SSC BLATTI, FRANCESCO"/>
    <n v="865"/>
    <s v="CAPSTICKS SOLICITORS-OR12_835-522130-522130-406.34-https://nww.einvoice-prod.sbs.nhs.uk:8179/invoicepdf/5ec2af71-7378-5ef4-85bb-fea4fbb08a3d"/>
    <x v="61"/>
    <m/>
    <d v="2022-03-01T00:00:00"/>
    <m/>
    <s v="CAPSTICKS SOLICITORS-OR12_835-522130-522130-406.34-"/>
    <m/>
    <m/>
    <s v="https://nww.einvoice-prod.sbs.nhs.uk:8179/invoicepdf/5ec2af71-7378-5ef4-85bb-fea4fbb08a3d"/>
    <m/>
    <m/>
    <m/>
    <s v="Planning and Business Development"/>
    <x v="1"/>
    <x v="3"/>
    <x v="1"/>
  </r>
  <r>
    <s v="RYD"/>
    <s v="E35930"/>
    <s v="7308"/>
    <s v="00000"/>
    <s v="00000"/>
    <s v="000000"/>
    <s v="Estates &amp; Facilities"/>
    <s v="Legal Fees"/>
    <s v="Default"/>
    <s v="Default"/>
    <s v="Default"/>
    <n v="478.48"/>
    <d v="2022-02-01T00:00:00"/>
    <x v="2"/>
    <s v="Spreadsheet"/>
    <s v="SBS RYD JAN-22 VAT ADJUSTMENT JOURNAL"/>
    <s v="Spreadsheet A 22964654 112231083"/>
    <s v="SBS RYD JAN-22 VAT ADJUSTMENT JOURNAL Adjustment GBP"/>
    <d v="2022-03-01T00:00:00"/>
    <s v="SSC BLATTI, FRANCESCO"/>
    <n v="866"/>
    <s v="CAPSTICKS SOLICITORS-OR12_835-522137-522137-478.48-https://nww.einvoice-prod.sbs.nhs.uk:8179/invoicepdf/893bf0b4-2c98-547f-88dd-c5da26154df4"/>
    <x v="61"/>
    <m/>
    <d v="2022-03-01T00:00:00"/>
    <m/>
    <s v="CAPSTICKS SOLICITORS-OR12_835-522137-522137-478.48-"/>
    <m/>
    <m/>
    <s v="https://nww.einvoice-prod.sbs.nhs.uk:8179/invoicepdf/893bf0b4-2c98-547f-88dd-c5da26154df4"/>
    <m/>
    <m/>
    <m/>
    <s v="Planning and Business Development"/>
    <x v="1"/>
    <x v="3"/>
    <x v="1"/>
  </r>
  <r>
    <s v="RYD"/>
    <s v="E35930"/>
    <s v="7308"/>
    <s v="00000"/>
    <s v="00000"/>
    <s v="000000"/>
    <s v="Estates &amp; Facilities"/>
    <s v="Legal Fees"/>
    <s v="Default"/>
    <s v="Default"/>
    <s v="Default"/>
    <n v="552.9"/>
    <d v="2022-02-01T00:00:00"/>
    <x v="2"/>
    <s v="Spreadsheet"/>
    <s v="SBS RYD JAN-22 VAT ADJUSTMENT JOURNAL"/>
    <s v="Spreadsheet A 22964654 112231083"/>
    <s v="SBS RYD JAN-22 VAT ADJUSTMENT JOURNAL Adjustment GBP"/>
    <d v="2022-03-01T00:00:00"/>
    <s v="SSC BLATTI, FRANCESCO"/>
    <n v="867"/>
    <s v="CAPSTICKS SOLICITORS-OR12_835-518762-518762-552.9-https://nww.einvoice-prod.sbs.nhs.uk:8179/invoicepdf/910f77af-5a53-572b-9cfa-90b80ce3f36c"/>
    <x v="61"/>
    <m/>
    <d v="2022-03-01T00:00:00"/>
    <m/>
    <s v="CAPSTICKS SOLICITORS-OR12_835-518762-518762-552.9-"/>
    <m/>
    <m/>
    <s v="https://nww.einvoice-prod.sbs.nhs.uk:8179/invoicepdf/910f77af-5a53-572b-9cfa-90b80ce3f36c"/>
    <m/>
    <m/>
    <m/>
    <s v="Planning and Business Development"/>
    <x v="1"/>
    <x v="3"/>
    <x v="1"/>
  </r>
  <r>
    <s v="RYD"/>
    <s v="E35930"/>
    <s v="7308"/>
    <s v="00000"/>
    <s v="00000"/>
    <s v="000000"/>
    <s v="Estates &amp; Facilities"/>
    <s v="Legal Fees"/>
    <s v="Default"/>
    <s v="Default"/>
    <s v="Default"/>
    <n v="601.73"/>
    <d v="2022-02-01T00:00:00"/>
    <x v="2"/>
    <s v="Spreadsheet"/>
    <s v="SBS RYD JAN-22 VAT ADJUSTMENT JOURNAL"/>
    <s v="Spreadsheet A 22964654 112231083"/>
    <s v="SBS RYD JAN-22 VAT ADJUSTMENT JOURNAL Adjustment GBP"/>
    <d v="2022-03-01T00:00:00"/>
    <s v="SSC BLATTI, FRANCESCO"/>
    <n v="868"/>
    <s v="CAPSTICKS SOLICITORS-OR12_835-522139-522139-601.73-https://nww.einvoice-prod.sbs.nhs.uk:8179/invoicepdf/9662be32-7d5e-566f-b9ba-8342eb87584d"/>
    <x v="61"/>
    <m/>
    <d v="2022-03-01T00:00:00"/>
    <m/>
    <s v="CAPSTICKS SOLICITORS-OR12_835-522139-522139-601.73-"/>
    <m/>
    <m/>
    <s v="https://nww.einvoice-prod.sbs.nhs.uk:8179/invoicepdf/9662be32-7d5e-566f-b9ba-8342eb87584d"/>
    <m/>
    <m/>
    <m/>
    <s v="Planning and Business Development"/>
    <x v="1"/>
    <x v="3"/>
    <x v="1"/>
  </r>
  <r>
    <s v="RYD"/>
    <s v="E35930"/>
    <s v="7308"/>
    <s v="00000"/>
    <s v="00000"/>
    <s v="000000"/>
    <s v="Estates &amp; Facilities"/>
    <s v="Legal Fees"/>
    <s v="Default"/>
    <s v="Default"/>
    <s v="Default"/>
    <n v="653.29999999999995"/>
    <d v="2022-02-01T00:00:00"/>
    <x v="2"/>
    <s v="Spreadsheet"/>
    <s v="SBS RYD JAN-22 VAT ADJUSTMENT JOURNAL"/>
    <s v="Spreadsheet A 22964654 112231083"/>
    <s v="SBS RYD JAN-22 VAT ADJUSTMENT JOURNAL Adjustment GBP"/>
    <d v="2022-03-01T00:00:00"/>
    <s v="SSC BLATTI, FRANCESCO"/>
    <n v="869"/>
    <s v="CAPSTICKS SOLICITORS-OR12_835-511743-511743-653.3-https://nww.einvoice-prod.sbs.nhs.uk:8179/invoicepdf/04b94905-8cd0-53b7-bb52-e7f6176f93c9"/>
    <x v="61"/>
    <m/>
    <d v="2022-03-01T00:00:00"/>
    <m/>
    <s v="CAPSTICKS SOLICITORS-OR12_835-511743-511743-653.3-"/>
    <m/>
    <m/>
    <s v="https://nww.einvoice-prod.sbs.nhs.uk:8179/invoicepdf/04b94905-8cd0-53b7-bb52-e7f6176f93c9"/>
    <m/>
    <m/>
    <m/>
    <s v="Planning and Business Development"/>
    <x v="1"/>
    <x v="3"/>
    <x v="1"/>
  </r>
  <r>
    <s v="RYD"/>
    <s v="E35930"/>
    <s v="7308"/>
    <s v="00000"/>
    <s v="00000"/>
    <s v="000000"/>
    <s v="Estates &amp; Facilities"/>
    <s v="Legal Fees"/>
    <s v="Default"/>
    <s v="Default"/>
    <s v="Default"/>
    <n v="744.1"/>
    <d v="2022-02-01T00:00:00"/>
    <x v="2"/>
    <s v="Spreadsheet"/>
    <s v="SBS RYD JAN-22 VAT ADJUSTMENT JOURNAL"/>
    <s v="Spreadsheet A 22964654 112231083"/>
    <s v="SBS RYD JAN-22 VAT ADJUSTMENT JOURNAL Adjustment GBP"/>
    <d v="2022-03-01T00:00:00"/>
    <s v="SSC BLATTI, FRANCESCO"/>
    <n v="870"/>
    <s v="CAPSTICKS SOLICITORS-OR12_835-512156-512156-744.1-https://nww.einvoice-prod.sbs.nhs.uk:8179/invoicepdf/f6795e54-5501-5dbc-8ade-991cbcebe8db"/>
    <x v="61"/>
    <m/>
    <d v="2022-03-01T00:00:00"/>
    <m/>
    <s v="CAPSTICKS SOLICITORS-OR12_835-512156-512156-744.1-"/>
    <m/>
    <m/>
    <s v="https://nww.einvoice-prod.sbs.nhs.uk:8179/invoicepdf/f6795e54-5501-5dbc-8ade-991cbcebe8db"/>
    <m/>
    <m/>
    <m/>
    <s v="Planning and Business Development"/>
    <x v="1"/>
    <x v="3"/>
    <x v="1"/>
  </r>
  <r>
    <s v="RYD"/>
    <s v="E35930"/>
    <s v="7308"/>
    <s v="00000"/>
    <s v="00000"/>
    <s v="000000"/>
    <s v="Estates &amp; Facilities"/>
    <s v="Legal Fees"/>
    <s v="Default"/>
    <s v="Default"/>
    <s v="Default"/>
    <n v="840"/>
    <d v="2022-02-01T00:00:00"/>
    <x v="2"/>
    <s v="Spreadsheet"/>
    <s v="SBS RYD JAN-22 VAT ADJUSTMENT JOURNAL"/>
    <s v="Spreadsheet A 22964654 112231083"/>
    <s v="SBS RYD JAN-22 VAT ADJUSTMENT JOURNAL Adjustment GBP"/>
    <d v="2022-03-01T00:00:00"/>
    <s v="SSC BLATTI, FRANCESCO"/>
    <n v="871"/>
    <s v="HUNT COMMERCIAL PROPERTY LTD-0001532-0-http://nww.docserv.wyss.nhs.uk/synergyiim/dist/?val=4327426_17071962_20220110180255"/>
    <x v="61"/>
    <m/>
    <d v="2022-03-01T00:00:00"/>
    <m/>
    <s v="HUNT COMMERCIAL PROPERTY LTD-0001532-0-"/>
    <m/>
    <m/>
    <s v="http://nww.docserv.wyss.nhs.uk/synergyiim/dist/?val=4327426_17071962_20220110180255"/>
    <m/>
    <m/>
    <m/>
    <s v="Planning and Business Development"/>
    <x v="1"/>
    <x v="3"/>
    <x v="1"/>
  </r>
  <r>
    <s v="RYD"/>
    <s v="E35930"/>
    <s v="7308"/>
    <s v="00000"/>
    <s v="00000"/>
    <s v="000000"/>
    <s v="Estates &amp; Facilities"/>
    <s v="Legal Fees"/>
    <s v="Default"/>
    <s v="Default"/>
    <s v="Default"/>
    <n v="40"/>
    <d v="2022-02-01T00:00:00"/>
    <x v="1"/>
    <s v="Payables"/>
    <s v="Journal Import 111555911:"/>
    <s v="Payables A 22836820 111555911"/>
    <s v="FEB-22 Purchase Invoices GBP"/>
    <d v="2022-02-10T00:00:00"/>
    <s v="SSCREPMAN,"/>
    <n v="17"/>
    <s v="Journal Import Created"/>
    <x v="0"/>
    <n v="73014207"/>
    <d v="2022-01-24T00:00:00"/>
    <n v="165097221"/>
    <m/>
    <s v="PO Invoice"/>
    <m/>
    <s v="https://nww.einvoice-prod.sbs.nhs.uk:8179/invoicepdf/5edd7f3f-bd4f-545c-b641-1b82d41ae7e1"/>
    <n v="1"/>
    <n v="40"/>
    <m/>
    <s v="Planning and Business Development"/>
    <x v="1"/>
    <x v="3"/>
    <x v="1"/>
  </r>
  <r>
    <s v="RYD"/>
    <s v="E35930"/>
    <s v="7308"/>
    <s v="00000"/>
    <s v="00000"/>
    <s v="000000"/>
    <s v="Estates &amp; Facilities"/>
    <s v="Legal Fees"/>
    <s v="Default"/>
    <s v="Default"/>
    <s v="Default"/>
    <n v="256"/>
    <d v="2022-02-01T00:00:00"/>
    <x v="1"/>
    <s v="Payables"/>
    <s v="Journal Import 111555911:"/>
    <s v="Payables A 22836820 111555911"/>
    <s v="FEB-22 Purchase Invoices GBP"/>
    <d v="2022-02-10T00:00:00"/>
    <s v="SSCREPMAN,"/>
    <n v="17"/>
    <s v="Journal Import Created"/>
    <x v="0"/>
    <n v="73014207"/>
    <d v="2022-01-24T00:00:00"/>
    <n v="165097221"/>
    <m/>
    <s v="PO Invoice"/>
    <m/>
    <s v="https://nww.einvoice-prod.sbs.nhs.uk:8179/invoicepdf/5edd7f3f-bd4f-545c-b641-1b82d41ae7e1"/>
    <n v="1"/>
    <n v="256"/>
    <m/>
    <s v="Planning and Business Development"/>
    <x v="1"/>
    <x v="3"/>
    <x v="1"/>
  </r>
  <r>
    <s v="RYD"/>
    <s v="E35930"/>
    <s v="7308"/>
    <s v="00000"/>
    <s v="00000"/>
    <s v="000000"/>
    <s v="Estates &amp; Facilities"/>
    <s v="Legal Fees"/>
    <s v="Default"/>
    <s v="Default"/>
    <s v="Default"/>
    <n v="296"/>
    <d v="2022-02-01T00:00:00"/>
    <x v="1"/>
    <s v="Payables"/>
    <s v="Journal Import 111555911:"/>
    <s v="Payables A 22836820 111555911"/>
    <s v="FEB-22 Purchase Invoices GBP"/>
    <d v="2022-02-10T00:00:00"/>
    <s v="SSCREPMAN,"/>
    <n v="17"/>
    <s v="Journal Import Created"/>
    <x v="0"/>
    <n v="73014207"/>
    <d v="2022-01-24T00:00:00"/>
    <n v="165097221"/>
    <m/>
    <s v="PO Invoice"/>
    <m/>
    <s v="https://nww.einvoice-prod.sbs.nhs.uk:8179/invoicepdf/5edd7f3f-bd4f-545c-b641-1b82d41ae7e1"/>
    <n v="1"/>
    <n v="296"/>
    <m/>
    <s v="Planning and Business Development"/>
    <x v="1"/>
    <x v="3"/>
    <x v="1"/>
  </r>
  <r>
    <s v="RYD"/>
    <s v="E35930"/>
    <s v="7308"/>
    <s v="00000"/>
    <s v="00000"/>
    <s v="000000"/>
    <s v="Estates &amp; Facilities"/>
    <s v="Legal Fees"/>
    <s v="Default"/>
    <s v="Default"/>
    <s v="Default"/>
    <n v="148.5"/>
    <d v="2022-02-01T00:00:00"/>
    <x v="1"/>
    <s v="Payables"/>
    <s v="Journal Import 111555911:"/>
    <s v="Payables A 22836820 111555911"/>
    <s v="FEB-22 Purchase Invoices GBP"/>
    <d v="2022-02-10T00:00:00"/>
    <s v="SSCREPMAN,"/>
    <n v="17"/>
    <s v="Journal Import Created"/>
    <x v="0"/>
    <n v="73014208"/>
    <d v="2022-01-24T00:00:00"/>
    <n v="165097221"/>
    <m/>
    <s v="PO Invoice"/>
    <m/>
    <s v="https://nww.einvoice-prod.sbs.nhs.uk:8179/invoicepdf/fa51dda9-4c48-51b9-9c48-cd968d74c259"/>
    <n v="1"/>
    <n v="149"/>
    <m/>
    <s v="Planning and Business Development"/>
    <x v="1"/>
    <x v="3"/>
    <x v="1"/>
  </r>
  <r>
    <s v="RYD"/>
    <s v="E35930"/>
    <s v="7308"/>
    <s v="00000"/>
    <s v="00000"/>
    <s v="000000"/>
    <s v="Estates &amp; Facilities"/>
    <s v="Legal Fees"/>
    <s v="Default"/>
    <s v="Default"/>
    <s v="Default"/>
    <n v="1.9"/>
    <d v="2022-02-01T00:00:00"/>
    <x v="1"/>
    <s v="Payables"/>
    <s v="Journal Import 111555911:"/>
    <s v="Payables A 22836820 111555911"/>
    <s v="FEB-22 Purchase Invoices GBP"/>
    <d v="2022-02-10T00:00:00"/>
    <s v="SSCREPMAN,"/>
    <n v="17"/>
    <s v="Journal Import Created"/>
    <x v="0"/>
    <n v="73014213"/>
    <d v="2022-01-24T00:00:00"/>
    <n v="165097221"/>
    <m/>
    <s v="PO Invoice"/>
    <m/>
    <s v="https://nww.einvoice-prod.sbs.nhs.uk:8179/invoicepdf/102161a1-e3bf-5e8c-a7c7-61a352998ca5"/>
    <n v="1"/>
    <n v="2"/>
    <m/>
    <s v="Planning and Business Development"/>
    <x v="1"/>
    <x v="3"/>
    <x v="1"/>
  </r>
  <r>
    <s v="RYD"/>
    <s v="E35930"/>
    <s v="7308"/>
    <s v="00000"/>
    <s v="00000"/>
    <s v="000000"/>
    <s v="Estates &amp; Facilities"/>
    <s v="Legal Fees"/>
    <s v="Default"/>
    <s v="Default"/>
    <s v="Default"/>
    <n v="917.6"/>
    <d v="2022-02-01T00:00:00"/>
    <x v="1"/>
    <s v="Payables"/>
    <s v="Journal Import 111555911:"/>
    <s v="Payables A 22836820 111555911"/>
    <s v="FEB-22 Purchase Invoices GBP"/>
    <d v="2022-02-10T00:00:00"/>
    <s v="SSCREPMAN,"/>
    <n v="17"/>
    <s v="Journal Import Created"/>
    <x v="0"/>
    <n v="73014213"/>
    <d v="2022-01-24T00:00:00"/>
    <n v="165097221"/>
    <m/>
    <s v="PO Invoice"/>
    <m/>
    <s v="https://nww.einvoice-prod.sbs.nhs.uk:8179/invoicepdf/102161a1-e3bf-5e8c-a7c7-61a352998ca5"/>
    <n v="1"/>
    <n v="918"/>
    <m/>
    <s v="Planning and Business Development"/>
    <x v="1"/>
    <x v="3"/>
    <x v="1"/>
  </r>
  <r>
    <s v="RYD"/>
    <s v="E35930"/>
    <s v="7308"/>
    <s v="00000"/>
    <s v="00000"/>
    <s v="000000"/>
    <s v="Estates &amp; Facilities"/>
    <s v="Legal Fees"/>
    <s v="Default"/>
    <s v="Default"/>
    <s v="Default"/>
    <n v="176"/>
    <d v="2022-02-01T00:00:00"/>
    <x v="1"/>
    <s v="Payables"/>
    <s v="Journal Import 111555911:"/>
    <s v="Payables A 22836820 111555911"/>
    <s v="FEB-22 Purchase Invoices GBP"/>
    <d v="2022-02-10T00:00:00"/>
    <s v="SSCREPMAN,"/>
    <n v="17"/>
    <s v="Journal Import Created"/>
    <x v="0"/>
    <n v="73014220"/>
    <d v="2022-01-24T00:00:00"/>
    <n v="165097221"/>
    <m/>
    <s v="PO Invoice"/>
    <m/>
    <s v="https://nww.einvoice-prod.sbs.nhs.uk:8179/invoicepdf/13309115-8cba-5030-8a61-e5a06f7069af"/>
    <n v="1"/>
    <n v="176"/>
    <m/>
    <s v="Planning and Business Development"/>
    <x v="1"/>
    <x v="3"/>
    <x v="1"/>
  </r>
  <r>
    <s v="RYD"/>
    <s v="E35930"/>
    <s v="7308"/>
    <s v="00000"/>
    <s v="00000"/>
    <s v="000000"/>
    <s v="Estates &amp; Facilities"/>
    <s v="Legal Fees"/>
    <s v="Default"/>
    <s v="Default"/>
    <s v="Default"/>
    <n v="131.5"/>
    <d v="2022-02-01T00:00:00"/>
    <x v="1"/>
    <s v="Payables"/>
    <s v="Journal Import 111555911:"/>
    <s v="Payables A 22836820 111555911"/>
    <s v="FEB-22 Purchase Invoices GBP"/>
    <d v="2022-02-10T00:00:00"/>
    <s v="SSCREPMAN,"/>
    <n v="17"/>
    <s v="Journal Import Created"/>
    <x v="0"/>
    <n v="73014221"/>
    <d v="2022-01-24T00:00:00"/>
    <n v="165097221"/>
    <m/>
    <s v="PO Invoice"/>
    <m/>
    <s v="https://nww.einvoice-prod.sbs.nhs.uk:8179/invoicepdf/c414cb5a-08aa-54fa-a8e0-0a37075fb051"/>
    <n v="1"/>
    <n v="132"/>
    <m/>
    <s v="Planning and Business Development"/>
    <x v="1"/>
    <x v="3"/>
    <x v="1"/>
  </r>
  <r>
    <s v="RYD"/>
    <s v="E35930"/>
    <s v="7308"/>
    <s v="00000"/>
    <s v="00000"/>
    <s v="000000"/>
    <s v="Estates &amp; Facilities"/>
    <s v="Legal Fees"/>
    <s v="Default"/>
    <s v="Default"/>
    <s v="Default"/>
    <n v="62"/>
    <d v="2022-02-01T00:00:00"/>
    <x v="1"/>
    <s v="Payables"/>
    <s v="Journal Import 111555911:"/>
    <s v="Payables A 22836820 111555911"/>
    <s v="FEB-22 Purchase Invoices GBP"/>
    <d v="2022-02-10T00:00:00"/>
    <s v="SSCREPMAN,"/>
    <n v="17"/>
    <s v="Journal Import Created"/>
    <x v="0"/>
    <n v="73014222"/>
    <d v="2022-01-24T00:00:00"/>
    <n v="165097221"/>
    <m/>
    <s v="PO Invoice"/>
    <m/>
    <s v="https://nww.einvoice-prod.sbs.nhs.uk:8179/invoicepdf/8caf9506-32b6-5047-b2a1-04f1fe126196"/>
    <n v="1"/>
    <n v="62"/>
    <m/>
    <s v="Planning and Business Development"/>
    <x v="1"/>
    <x v="3"/>
    <x v="1"/>
  </r>
  <r>
    <s v="RYD"/>
    <s v="E35930"/>
    <s v="7308"/>
    <s v="00000"/>
    <s v="00000"/>
    <s v="000000"/>
    <s v="Estates &amp; Facilities"/>
    <s v="Legal Fees"/>
    <s v="Default"/>
    <s v="Default"/>
    <s v="Default"/>
    <n v="75.599999999999994"/>
    <d v="2022-02-01T00:00:00"/>
    <x v="1"/>
    <s v="Payables"/>
    <s v="Journal Import 111555911:"/>
    <s v="Payables A 22836820 111555911"/>
    <s v="FEB-22 Purchase Invoices GBP"/>
    <d v="2022-02-10T00:00:00"/>
    <s v="SSCREPMAN,"/>
    <n v="17"/>
    <s v="Journal Import Created"/>
    <x v="0"/>
    <n v="73014223"/>
    <d v="2022-01-24T00:00:00"/>
    <n v="165097221"/>
    <m/>
    <s v="PO Invoice"/>
    <m/>
    <s v="https://nww.einvoice-prod.sbs.nhs.uk:8179/invoicepdf/11927e63-4d85-551b-94fa-1abe9b359c49"/>
    <n v="1"/>
    <n v="76"/>
    <m/>
    <s v="Planning and Business Development"/>
    <x v="1"/>
    <x v="3"/>
    <x v="1"/>
  </r>
  <r>
    <s v="RYD"/>
    <s v="E35930"/>
    <s v="7308"/>
    <s v="00000"/>
    <s v="00000"/>
    <s v="000000"/>
    <s v="Estates &amp; Facilities"/>
    <s v="Legal Fees"/>
    <s v="Default"/>
    <s v="Default"/>
    <s v="Default"/>
    <n v="48"/>
    <d v="2022-02-01T00:00:00"/>
    <x v="1"/>
    <s v="Payables"/>
    <s v="Journal Import 111555911:"/>
    <s v="Payables A 22836820 111555911"/>
    <s v="FEB-22 Purchase Invoices GBP"/>
    <d v="2022-02-10T00:00:00"/>
    <s v="SSCREPMAN,"/>
    <n v="17"/>
    <s v="Journal Import Created"/>
    <x v="0"/>
    <n v="73014224"/>
    <d v="2022-01-24T00:00:00"/>
    <n v="165097221"/>
    <m/>
    <s v="PO Invoice"/>
    <m/>
    <s v="https://nww.einvoice-prod.sbs.nhs.uk:8179/invoicepdf/c72d0a7e-6537-5200-a2b3-b039ddefe5ae"/>
    <n v="1"/>
    <n v="48"/>
    <m/>
    <s v="Planning and Business Development"/>
    <x v="1"/>
    <x v="3"/>
    <x v="1"/>
  </r>
  <r>
    <s v="RYD"/>
    <s v="E35930"/>
    <s v="7308"/>
    <s v="00000"/>
    <s v="00000"/>
    <s v="000000"/>
    <s v="Estates &amp; Facilities"/>
    <s v="Legal Fees"/>
    <s v="Default"/>
    <s v="Default"/>
    <s v="Default"/>
    <n v="44"/>
    <d v="2022-02-01T00:00:00"/>
    <x v="1"/>
    <s v="Payables"/>
    <s v="Journal Import 111555911:"/>
    <s v="Payables A 22836820 111555911"/>
    <s v="FEB-22 Purchase Invoices GBP"/>
    <d v="2022-02-10T00:00:00"/>
    <s v="SSCREPMAN,"/>
    <n v="17"/>
    <s v="Journal Import Created"/>
    <x v="0"/>
    <n v="73014225"/>
    <d v="2022-01-24T00:00:00"/>
    <n v="165097221"/>
    <m/>
    <s v="PO Invoice"/>
    <m/>
    <s v="https://nww.einvoice-prod.sbs.nhs.uk:8179/invoicepdf/5be79a2b-a5ce-563e-bece-9f29ff3068fe"/>
    <n v="1"/>
    <n v="44"/>
    <m/>
    <s v="Planning and Business Development"/>
    <x v="1"/>
    <x v="3"/>
    <x v="1"/>
  </r>
  <r>
    <s v="RYD"/>
    <s v="E35930"/>
    <s v="7308"/>
    <s v="00000"/>
    <s v="00000"/>
    <s v="000000"/>
    <s v="Estates &amp; Facilities"/>
    <s v="Legal Fees"/>
    <s v="Default"/>
    <s v="Default"/>
    <s v="Default"/>
    <n v="44.8"/>
    <d v="2022-02-01T00:00:00"/>
    <x v="1"/>
    <s v="Payables"/>
    <s v="Journal Import 111555911:"/>
    <s v="Payables A 22836820 111555911"/>
    <s v="FEB-22 Purchase Invoices GBP"/>
    <d v="2022-02-10T00:00:00"/>
    <s v="SSCREPMAN,"/>
    <n v="17"/>
    <s v="Journal Import Created"/>
    <x v="0"/>
    <n v="73014225"/>
    <d v="2022-01-24T00:00:00"/>
    <n v="165097221"/>
    <m/>
    <s v="PO Invoice"/>
    <m/>
    <s v="https://nww.einvoice-prod.sbs.nhs.uk:8179/invoicepdf/5be79a2b-a5ce-563e-bece-9f29ff3068fe"/>
    <n v="1"/>
    <n v="45"/>
    <m/>
    <s v="Planning and Business Development"/>
    <x v="1"/>
    <x v="3"/>
    <x v="1"/>
  </r>
  <r>
    <s v="RYD"/>
    <s v="E35930"/>
    <s v="7308"/>
    <s v="00000"/>
    <s v="00000"/>
    <s v="000000"/>
    <s v="Estates &amp; Facilities"/>
    <s v="Legal Fees"/>
    <s v="Default"/>
    <s v="Default"/>
    <s v="Default"/>
    <n v="176"/>
    <d v="2022-02-01T00:00:00"/>
    <x v="1"/>
    <s v="Payables"/>
    <s v="Journal Import 111555911:"/>
    <s v="Payables A 22836820 111555911"/>
    <s v="FEB-22 Purchase Invoices GBP"/>
    <d v="2022-02-10T00:00:00"/>
    <s v="SSCREPMAN,"/>
    <n v="17"/>
    <s v="Journal Import Created"/>
    <x v="0"/>
    <n v="73014225"/>
    <d v="2022-01-24T00:00:00"/>
    <n v="165097221"/>
    <m/>
    <s v="PO Invoice"/>
    <m/>
    <s v="https://nww.einvoice-prod.sbs.nhs.uk:8179/invoicepdf/5be79a2b-a5ce-563e-bece-9f29ff3068fe"/>
    <n v="1"/>
    <n v="176"/>
    <m/>
    <s v="Planning and Business Development"/>
    <x v="1"/>
    <x v="3"/>
    <x v="1"/>
  </r>
  <r>
    <s v="RYD"/>
    <s v="E35930"/>
    <s v="7308"/>
    <s v="00000"/>
    <s v="00000"/>
    <s v="000000"/>
    <s v="Estates &amp; Facilities"/>
    <s v="Legal Fees"/>
    <s v="Default"/>
    <s v="Default"/>
    <s v="Default"/>
    <n v="100.5"/>
    <d v="2022-02-01T00:00:00"/>
    <x v="1"/>
    <s v="Payables"/>
    <s v="Journal Import 111555911:"/>
    <s v="Payables A 22836820 111555911"/>
    <s v="FEB-22 Purchase Invoices GBP"/>
    <d v="2022-02-10T00:00:00"/>
    <s v="SSCREPMAN,"/>
    <n v="17"/>
    <s v="Journal Import Created"/>
    <x v="0"/>
    <n v="73014226"/>
    <d v="2022-01-24T00:00:00"/>
    <n v="165097221"/>
    <m/>
    <s v="PO Invoice"/>
    <m/>
    <s v="https://nww.einvoice-prod.sbs.nhs.uk:8179/invoicepdf/54b72be0-6ebe-538a-b50a-f4e360941ace"/>
    <n v="1"/>
    <n v="101"/>
    <m/>
    <s v="Planning and Business Development"/>
    <x v="1"/>
    <x v="3"/>
    <x v="1"/>
  </r>
  <r>
    <s v="RYD"/>
    <s v="E35930"/>
    <s v="7308"/>
    <s v="00000"/>
    <s v="00000"/>
    <s v="000000"/>
    <s v="Estates &amp; Facilities"/>
    <s v="Legal Fees"/>
    <s v="Default"/>
    <s v="Default"/>
    <s v="Default"/>
    <n v="140"/>
    <d v="2022-02-01T00:00:00"/>
    <x v="1"/>
    <s v="Payables"/>
    <s v="Journal Import 111555911:"/>
    <s v="Payables A 22836820 111555911"/>
    <s v="FEB-22 Purchase Invoices GBP"/>
    <d v="2022-02-10T00:00:00"/>
    <s v="SSCREPMAN,"/>
    <n v="17"/>
    <s v="Journal Import Created"/>
    <x v="0"/>
    <n v="73014227"/>
    <d v="2022-01-24T00:00:00"/>
    <n v="165097221"/>
    <m/>
    <s v="PO Invoice"/>
    <m/>
    <s v="https://nww.einvoice-prod.sbs.nhs.uk:8179/invoicepdf/074b8d0e-f22c-55fb-8246-339952fb28c0"/>
    <n v="1"/>
    <n v="140"/>
    <m/>
    <s v="Planning and Business Development"/>
    <x v="1"/>
    <x v="3"/>
    <x v="1"/>
  </r>
  <r>
    <s v="RYD"/>
    <s v="E35930"/>
    <s v="7308"/>
    <s v="00000"/>
    <s v="00000"/>
    <s v="000000"/>
    <s v="Estates &amp; Facilities"/>
    <s v="Legal Fees"/>
    <s v="Default"/>
    <s v="Default"/>
    <s v="Default"/>
    <n v="-296"/>
    <d v="2022-02-01T00:00:00"/>
    <x v="1"/>
    <s v="Payables"/>
    <s v="Journal Import 111555911:"/>
    <s v="Payables A 22836820 111555911"/>
    <s v="FEB-22 Purchase Invoices GBP"/>
    <d v="2022-02-10T00:00:00"/>
    <s v="SSCREPMAN,"/>
    <n v="18"/>
    <s v="Journal Import Created"/>
    <x v="0"/>
    <n v="73014207"/>
    <d v="2022-01-24T00:00:00"/>
    <n v="165097221"/>
    <m/>
    <s v="PO Invoice"/>
    <m/>
    <s v="https://nww.einvoice-prod.sbs.nhs.uk:8179/invoicepdf/5edd7f3f-bd4f-545c-b641-1b82d41ae7e1"/>
    <n v="1"/>
    <n v="-296"/>
    <m/>
    <s v="Planning and Business Development"/>
    <x v="1"/>
    <x v="3"/>
    <x v="1"/>
  </r>
  <r>
    <s v="RYD"/>
    <s v="E35930"/>
    <s v="7308"/>
    <s v="00000"/>
    <s v="00000"/>
    <s v="000000"/>
    <s v="Estates &amp; Facilities"/>
    <s v="Legal Fees"/>
    <s v="Default"/>
    <s v="Default"/>
    <s v="Default"/>
    <n v="-148.5"/>
    <d v="2022-02-01T00:00:00"/>
    <x v="1"/>
    <s v="Payables"/>
    <s v="Journal Import 111555911:"/>
    <s v="Payables A 22836820 111555911"/>
    <s v="FEB-22 Purchase Invoices GBP"/>
    <d v="2022-02-10T00:00:00"/>
    <s v="SSCREPMAN,"/>
    <n v="18"/>
    <s v="Journal Import Created"/>
    <x v="0"/>
    <n v="73014208"/>
    <d v="2022-01-24T00:00:00"/>
    <n v="165097221"/>
    <m/>
    <s v="PO Invoice"/>
    <m/>
    <s v="https://nww.einvoice-prod.sbs.nhs.uk:8179/invoicepdf/fa51dda9-4c48-51b9-9c48-cd968d74c259"/>
    <n v="1"/>
    <n v="-149"/>
    <m/>
    <s v="Planning and Business Development"/>
    <x v="1"/>
    <x v="3"/>
    <x v="1"/>
  </r>
  <r>
    <s v="RYD"/>
    <s v="E35930"/>
    <s v="7308"/>
    <s v="00000"/>
    <s v="00000"/>
    <s v="000000"/>
    <s v="Estates &amp; Facilities"/>
    <s v="Legal Fees"/>
    <s v="Default"/>
    <s v="Default"/>
    <s v="Default"/>
    <n v="-919.5"/>
    <d v="2022-02-01T00:00:00"/>
    <x v="1"/>
    <s v="Payables"/>
    <s v="Journal Import 111555911:"/>
    <s v="Payables A 22836820 111555911"/>
    <s v="FEB-22 Purchase Invoices GBP"/>
    <d v="2022-02-10T00:00:00"/>
    <s v="SSCREPMAN,"/>
    <n v="18"/>
    <s v="Journal Import Created"/>
    <x v="0"/>
    <n v="73014213"/>
    <d v="2022-01-24T00:00:00"/>
    <n v="165097221"/>
    <m/>
    <s v="PO Invoice"/>
    <m/>
    <s v="https://nww.einvoice-prod.sbs.nhs.uk:8179/invoicepdf/102161a1-e3bf-5e8c-a7c7-61a352998ca5"/>
    <n v="1"/>
    <n v="-920"/>
    <m/>
    <s v="Planning and Business Development"/>
    <x v="1"/>
    <x v="3"/>
    <x v="1"/>
  </r>
  <r>
    <s v="RYD"/>
    <s v="E35930"/>
    <s v="7308"/>
    <s v="00000"/>
    <s v="00000"/>
    <s v="000000"/>
    <s v="Estates &amp; Facilities"/>
    <s v="Legal Fees"/>
    <s v="Default"/>
    <s v="Default"/>
    <s v="Default"/>
    <n v="-176"/>
    <d v="2022-02-01T00:00:00"/>
    <x v="1"/>
    <s v="Payables"/>
    <s v="Journal Import 111555911:"/>
    <s v="Payables A 22836820 111555911"/>
    <s v="FEB-22 Purchase Invoices GBP"/>
    <d v="2022-02-10T00:00:00"/>
    <s v="SSCREPMAN,"/>
    <n v="18"/>
    <s v="Journal Import Created"/>
    <x v="0"/>
    <n v="73014220"/>
    <d v="2022-01-24T00:00:00"/>
    <n v="165097221"/>
    <m/>
    <s v="PO Invoice"/>
    <m/>
    <s v="https://nww.einvoice-prod.sbs.nhs.uk:8179/invoicepdf/13309115-8cba-5030-8a61-e5a06f7069af"/>
    <n v="1"/>
    <n v="-176"/>
    <m/>
    <s v="Planning and Business Development"/>
    <x v="1"/>
    <x v="3"/>
    <x v="1"/>
  </r>
  <r>
    <s v="RYD"/>
    <s v="E35930"/>
    <s v="7308"/>
    <s v="00000"/>
    <s v="00000"/>
    <s v="000000"/>
    <s v="Estates &amp; Facilities"/>
    <s v="Legal Fees"/>
    <s v="Default"/>
    <s v="Default"/>
    <s v="Default"/>
    <n v="-131.5"/>
    <d v="2022-02-01T00:00:00"/>
    <x v="1"/>
    <s v="Payables"/>
    <s v="Journal Import 111555911:"/>
    <s v="Payables A 22836820 111555911"/>
    <s v="FEB-22 Purchase Invoices GBP"/>
    <d v="2022-02-10T00:00:00"/>
    <s v="SSCREPMAN,"/>
    <n v="18"/>
    <s v="Journal Import Created"/>
    <x v="0"/>
    <n v="73014221"/>
    <d v="2022-01-24T00:00:00"/>
    <n v="165097221"/>
    <m/>
    <s v="PO Invoice"/>
    <m/>
    <s v="https://nww.einvoice-prod.sbs.nhs.uk:8179/invoicepdf/c414cb5a-08aa-54fa-a8e0-0a37075fb051"/>
    <n v="1"/>
    <n v="-132"/>
    <m/>
    <s v="Planning and Business Development"/>
    <x v="1"/>
    <x v="3"/>
    <x v="1"/>
  </r>
  <r>
    <s v="RYD"/>
    <s v="E35930"/>
    <s v="7308"/>
    <s v="00000"/>
    <s v="00000"/>
    <s v="000000"/>
    <s v="Estates &amp; Facilities"/>
    <s v="Legal Fees"/>
    <s v="Default"/>
    <s v="Default"/>
    <s v="Default"/>
    <n v="-62"/>
    <d v="2022-02-01T00:00:00"/>
    <x v="1"/>
    <s v="Payables"/>
    <s v="Journal Import 111555911:"/>
    <s v="Payables A 22836820 111555911"/>
    <s v="FEB-22 Purchase Invoices GBP"/>
    <d v="2022-02-10T00:00:00"/>
    <s v="SSCREPMAN,"/>
    <n v="18"/>
    <s v="Journal Import Created"/>
    <x v="0"/>
    <n v="73014222"/>
    <d v="2022-01-24T00:00:00"/>
    <n v="165097221"/>
    <m/>
    <s v="PO Invoice"/>
    <m/>
    <s v="https://nww.einvoice-prod.sbs.nhs.uk:8179/invoicepdf/8caf9506-32b6-5047-b2a1-04f1fe126196"/>
    <n v="1"/>
    <n v="-62"/>
    <m/>
    <s v="Planning and Business Development"/>
    <x v="1"/>
    <x v="3"/>
    <x v="1"/>
  </r>
  <r>
    <s v="RYD"/>
    <s v="E35930"/>
    <s v="7308"/>
    <s v="00000"/>
    <s v="00000"/>
    <s v="000000"/>
    <s v="Estates &amp; Facilities"/>
    <s v="Legal Fees"/>
    <s v="Default"/>
    <s v="Default"/>
    <s v="Default"/>
    <n v="-75.599999999999994"/>
    <d v="2022-02-01T00:00:00"/>
    <x v="1"/>
    <s v="Payables"/>
    <s v="Journal Import 111555911:"/>
    <s v="Payables A 22836820 111555911"/>
    <s v="FEB-22 Purchase Invoices GBP"/>
    <d v="2022-02-10T00:00:00"/>
    <s v="SSCREPMAN,"/>
    <n v="18"/>
    <s v="Journal Import Created"/>
    <x v="0"/>
    <n v="73014223"/>
    <d v="2022-01-24T00:00:00"/>
    <n v="165097221"/>
    <m/>
    <s v="PO Invoice"/>
    <m/>
    <s v="https://nww.einvoice-prod.sbs.nhs.uk:8179/invoicepdf/11927e63-4d85-551b-94fa-1abe9b359c49"/>
    <n v="1"/>
    <n v="-76"/>
    <m/>
    <s v="Planning and Business Development"/>
    <x v="1"/>
    <x v="3"/>
    <x v="1"/>
  </r>
  <r>
    <s v="RYD"/>
    <s v="E35930"/>
    <s v="7308"/>
    <s v="00000"/>
    <s v="00000"/>
    <s v="000000"/>
    <s v="Estates &amp; Facilities"/>
    <s v="Legal Fees"/>
    <s v="Default"/>
    <s v="Default"/>
    <s v="Default"/>
    <n v="-48"/>
    <d v="2022-02-01T00:00:00"/>
    <x v="1"/>
    <s v="Payables"/>
    <s v="Journal Import 111555911:"/>
    <s v="Payables A 22836820 111555911"/>
    <s v="FEB-22 Purchase Invoices GBP"/>
    <d v="2022-02-10T00:00:00"/>
    <s v="SSCREPMAN,"/>
    <n v="18"/>
    <s v="Journal Import Created"/>
    <x v="0"/>
    <n v="73014224"/>
    <d v="2022-01-24T00:00:00"/>
    <n v="165097221"/>
    <m/>
    <s v="PO Invoice"/>
    <m/>
    <s v="https://nww.einvoice-prod.sbs.nhs.uk:8179/invoicepdf/c72d0a7e-6537-5200-a2b3-b039ddefe5ae"/>
    <n v="1"/>
    <n v="-48"/>
    <m/>
    <s v="Planning and Business Development"/>
    <x v="1"/>
    <x v="3"/>
    <x v="1"/>
  </r>
  <r>
    <s v="RYD"/>
    <s v="E35930"/>
    <s v="7308"/>
    <s v="00000"/>
    <s v="00000"/>
    <s v="000000"/>
    <s v="Estates &amp; Facilities"/>
    <s v="Legal Fees"/>
    <s v="Default"/>
    <s v="Default"/>
    <s v="Default"/>
    <n v="-220.8"/>
    <d v="2022-02-01T00:00:00"/>
    <x v="1"/>
    <s v="Payables"/>
    <s v="Journal Import 111555911:"/>
    <s v="Payables A 22836820 111555911"/>
    <s v="FEB-22 Purchase Invoices GBP"/>
    <d v="2022-02-10T00:00:00"/>
    <s v="SSCREPMAN,"/>
    <n v="18"/>
    <s v="Journal Import Created"/>
    <x v="0"/>
    <n v="73014225"/>
    <d v="2022-01-24T00:00:00"/>
    <n v="165097221"/>
    <m/>
    <s v="PO Invoice"/>
    <m/>
    <s v="https://nww.einvoice-prod.sbs.nhs.uk:8179/invoicepdf/5be79a2b-a5ce-563e-bece-9f29ff3068fe"/>
    <n v="1"/>
    <n v="-221"/>
    <m/>
    <s v="Planning and Business Development"/>
    <x v="1"/>
    <x v="3"/>
    <x v="1"/>
  </r>
  <r>
    <s v="RYD"/>
    <s v="E35930"/>
    <s v="7308"/>
    <s v="00000"/>
    <s v="00000"/>
    <s v="000000"/>
    <s v="Estates &amp; Facilities"/>
    <s v="Legal Fees"/>
    <s v="Default"/>
    <s v="Default"/>
    <s v="Default"/>
    <n v="-44"/>
    <d v="2022-02-01T00:00:00"/>
    <x v="1"/>
    <s v="Payables"/>
    <s v="Journal Import 111555911:"/>
    <s v="Payables A 22836820 111555911"/>
    <s v="FEB-22 Purchase Invoices GBP"/>
    <d v="2022-02-10T00:00:00"/>
    <s v="SSCREPMAN,"/>
    <n v="18"/>
    <s v="Journal Import Created"/>
    <x v="0"/>
    <n v="73014225"/>
    <d v="2022-01-24T00:00:00"/>
    <n v="165097221"/>
    <m/>
    <s v="PO Invoice"/>
    <m/>
    <s v="https://nww.einvoice-prod.sbs.nhs.uk:8179/invoicepdf/5be79a2b-a5ce-563e-bece-9f29ff3068fe"/>
    <n v="1"/>
    <n v="-44"/>
    <m/>
    <s v="Planning and Business Development"/>
    <x v="1"/>
    <x v="3"/>
    <x v="1"/>
  </r>
  <r>
    <s v="RYD"/>
    <s v="E35930"/>
    <s v="7308"/>
    <s v="00000"/>
    <s v="00000"/>
    <s v="000000"/>
    <s v="Estates &amp; Facilities"/>
    <s v="Legal Fees"/>
    <s v="Default"/>
    <s v="Default"/>
    <s v="Default"/>
    <n v="-100.5"/>
    <d v="2022-02-01T00:00:00"/>
    <x v="1"/>
    <s v="Payables"/>
    <s v="Journal Import 111555911:"/>
    <s v="Payables A 22836820 111555911"/>
    <s v="FEB-22 Purchase Invoices GBP"/>
    <d v="2022-02-10T00:00:00"/>
    <s v="SSCREPMAN,"/>
    <n v="18"/>
    <s v="Journal Import Created"/>
    <x v="0"/>
    <n v="73014226"/>
    <d v="2022-01-24T00:00:00"/>
    <n v="165097221"/>
    <m/>
    <s v="PO Invoice"/>
    <m/>
    <s v="https://nww.einvoice-prod.sbs.nhs.uk:8179/invoicepdf/54b72be0-6ebe-538a-b50a-f4e360941ace"/>
    <n v="1"/>
    <n v="-101"/>
    <m/>
    <s v="Planning and Business Development"/>
    <x v="1"/>
    <x v="3"/>
    <x v="1"/>
  </r>
  <r>
    <s v="RYD"/>
    <s v="E35930"/>
    <s v="7308"/>
    <s v="00000"/>
    <s v="00000"/>
    <s v="000000"/>
    <s v="Estates &amp; Facilities"/>
    <s v="Legal Fees"/>
    <s v="Default"/>
    <s v="Default"/>
    <s v="Default"/>
    <n v="-140"/>
    <d v="2022-02-01T00:00:00"/>
    <x v="1"/>
    <s v="Payables"/>
    <s v="Journal Import 111555911:"/>
    <s v="Payables A 22836820 111555911"/>
    <s v="FEB-22 Purchase Invoices GBP"/>
    <d v="2022-02-10T00:00:00"/>
    <s v="SSCREPMAN,"/>
    <n v="18"/>
    <s v="Journal Import Created"/>
    <x v="0"/>
    <n v="73014227"/>
    <d v="2022-01-24T00:00:00"/>
    <n v="165097221"/>
    <m/>
    <s v="PO Invoice"/>
    <m/>
    <s v="https://nww.einvoice-prod.sbs.nhs.uk:8179/invoicepdf/074b8d0e-f22c-55fb-8246-339952fb28c0"/>
    <n v="1"/>
    <n v="-140"/>
    <m/>
    <s v="Planning and Business Development"/>
    <x v="1"/>
    <x v="3"/>
    <x v="1"/>
  </r>
  <r>
    <s v="RYD"/>
    <s v="E35930"/>
    <s v="7308"/>
    <s v="00000"/>
    <s v="00000"/>
    <s v="000000"/>
    <s v="Estates &amp; Facilities"/>
    <s v="Legal Fees"/>
    <s v="Default"/>
    <s v="Default"/>
    <s v="Default"/>
    <n v="113"/>
    <d v="2022-02-01T00:00:00"/>
    <x v="1"/>
    <s v="Payables"/>
    <s v="Journal Import 111686740:"/>
    <s v="Payables A 22864751 111686740"/>
    <s v="FEB-22 Purchase Invoices GBP"/>
    <d v="2022-02-14T00:00:00"/>
    <s v="SSCREPMAN,"/>
    <n v="39"/>
    <s v="Journal Import Created"/>
    <x v="0"/>
    <n v="73015231"/>
    <d v="2022-01-31T00:00:00"/>
    <n v="165097651"/>
    <m/>
    <s v="PO Invoice"/>
    <m/>
    <s v="https://nww.einvoice-prod.sbs.nhs.uk:8179/invoicepdf/227fbb01-8f68-5258-83d9-805ba88b82c7"/>
    <n v="1"/>
    <n v="113"/>
    <m/>
    <s v="Planning and Business Development"/>
    <x v="1"/>
    <x v="3"/>
    <x v="1"/>
  </r>
  <r>
    <s v="RYD"/>
    <s v="E35930"/>
    <s v="7308"/>
    <s v="00000"/>
    <s v="00000"/>
    <s v="000000"/>
    <s v="Estates &amp; Facilities"/>
    <s v="Legal Fees"/>
    <s v="Default"/>
    <s v="Default"/>
    <s v="Default"/>
    <n v="14206"/>
    <d v="2022-02-01T00:00:00"/>
    <x v="1"/>
    <s v="Payables"/>
    <s v="Journal Import 112208998:"/>
    <s v="Payables A 22961347 112208998"/>
    <s v="FEB-22 Purchase Invoices GBP"/>
    <d v="2022-02-28T00:00:00"/>
    <s v="SSCREPMAN,"/>
    <n v="45"/>
    <s v="Journal Import Created"/>
    <x v="0"/>
    <s v="SAS3591"/>
    <d v="2022-02-16T00:00:00"/>
    <n v="165097771"/>
    <m/>
    <s v="PO Invoice"/>
    <m/>
    <s v="http://nww.docserv.wyss.nhs.uk/synergyiim/dist/?val=4394440_17460597_20220218111514"/>
    <n v="1"/>
    <n v="7103"/>
    <m/>
    <s v="Planning and Business Development"/>
    <x v="1"/>
    <x v="3"/>
    <x v="1"/>
  </r>
  <r>
    <s v="RYD"/>
    <s v="E35930"/>
    <s v="7308"/>
    <s v="00000"/>
    <s v="00000"/>
    <s v="000000"/>
    <s v="Estates &amp; Facilities"/>
    <s v="Legal Fees"/>
    <s v="Default"/>
    <s v="Default"/>
    <s v="Default"/>
    <n v="-7103"/>
    <d v="2022-02-01T00:00:00"/>
    <x v="1"/>
    <s v="Payables"/>
    <s v="Journal Import 112208998:"/>
    <s v="Payables A 22961347 112208998"/>
    <s v="FEB-22 Purchase Invoices GBP"/>
    <d v="2022-02-28T00:00:00"/>
    <s v="SSCREPMAN,"/>
    <n v="46"/>
    <s v="Journal Import Created"/>
    <x v="0"/>
    <s v="SAS3591"/>
    <d v="2022-02-16T00:00:00"/>
    <n v="165097771"/>
    <m/>
    <s v="PO Invoice"/>
    <m/>
    <s v="http://nww.docserv.wyss.nhs.uk/synergyiim/dist/?val=4394440_17460597_20220218111514"/>
    <n v="1"/>
    <n v="-7103"/>
    <m/>
    <s v="Planning and Business Development"/>
    <x v="1"/>
    <x v="3"/>
    <x v="1"/>
  </r>
  <r>
    <s v="RYD"/>
    <s v="E35930"/>
    <s v="7308"/>
    <s v="00000"/>
    <s v="00000"/>
    <s v="000000"/>
    <s v="Estates &amp; Facilities"/>
    <s v="Legal Fees"/>
    <s v="Default"/>
    <s v="Default"/>
    <s v="Default"/>
    <n v="-430"/>
    <d v="2022-02-01T00:00:00"/>
    <x v="0"/>
    <s v="Cost Management"/>
    <s v="Journal Import 111146665:"/>
    <s v="Cost Management A 22756143 111146665 2"/>
    <s v="01-FEB-2022 Receiving GBP"/>
    <d v="2022-01-31T00:00:00"/>
    <s v="SSCREPMAN,"/>
    <n v="3166"/>
    <s v="Leatherhead - Project Description: Schedule of Condition -  Invoice 11815"/>
    <x v="55"/>
    <n v="165096326"/>
    <d v="2021-12-13T00:00:00"/>
    <m/>
    <m/>
    <m/>
    <s v="LEATHERHEAD"/>
    <m/>
    <m/>
    <m/>
    <m/>
    <s v="Planning and Business Development"/>
    <x v="1"/>
    <x v="3"/>
    <x v="1"/>
  </r>
  <r>
    <s v="RYD"/>
    <s v="E35930"/>
    <s v="7308"/>
    <s v="00000"/>
    <s v="00000"/>
    <s v="000000"/>
    <s v="Estates &amp; Facilities"/>
    <s v="Legal Fees"/>
    <s v="Default"/>
    <s v="Default"/>
    <s v="Default"/>
    <n v="-100.5"/>
    <d v="2022-02-01T00:00:00"/>
    <x v="0"/>
    <s v="Cost Management"/>
    <s v="Journal Import 111146665:"/>
    <s v="Cost Management A 22756143 111146665 2"/>
    <s v="01-FEB-2022 Receiving GBP"/>
    <d v="2022-01-31T00:00:00"/>
    <s v="SSCREPMAN,"/>
    <n v="3167"/>
    <s v="Invoice 73014226"/>
    <x v="0"/>
    <n v="165097221"/>
    <d v="2022-01-27T00:00:00"/>
    <m/>
    <m/>
    <m/>
    <s v="LONDON-4"/>
    <m/>
    <m/>
    <m/>
    <m/>
    <s v="Planning and Business Development"/>
    <x v="1"/>
    <x v="3"/>
    <x v="1"/>
  </r>
  <r>
    <s v="RYD"/>
    <s v="E35930"/>
    <s v="7308"/>
    <s v="00000"/>
    <s v="00000"/>
    <s v="000000"/>
    <s v="Estates &amp; Facilities"/>
    <s v="Legal Fees"/>
    <s v="Default"/>
    <s v="Default"/>
    <s v="Default"/>
    <n v="-131.5"/>
    <d v="2022-02-01T00:00:00"/>
    <x v="0"/>
    <s v="Cost Management"/>
    <s v="Journal Import 111146665:"/>
    <s v="Cost Management A 22756143 111146665 2"/>
    <s v="01-FEB-2022 Receiving GBP"/>
    <d v="2022-01-31T00:00:00"/>
    <s v="SSCREPMAN,"/>
    <n v="3168"/>
    <s v="Invoice 73014221"/>
    <x v="0"/>
    <n v="165097221"/>
    <d v="2022-01-27T00:00:00"/>
    <m/>
    <m/>
    <m/>
    <s v="LONDON-4"/>
    <m/>
    <m/>
    <m/>
    <m/>
    <s v="Planning and Business Development"/>
    <x v="1"/>
    <x v="3"/>
    <x v="1"/>
  </r>
  <r>
    <s v="RYD"/>
    <s v="E35930"/>
    <s v="7308"/>
    <s v="00000"/>
    <s v="00000"/>
    <s v="000000"/>
    <s v="Estates &amp; Facilities"/>
    <s v="Legal Fees"/>
    <s v="Default"/>
    <s v="Default"/>
    <s v="Default"/>
    <n v="-75.599999999999994"/>
    <d v="2022-02-01T00:00:00"/>
    <x v="0"/>
    <s v="Cost Management"/>
    <s v="Journal Import 111146665:"/>
    <s v="Cost Management A 22756143 111146665 2"/>
    <s v="01-FEB-2022 Receiving GBP"/>
    <d v="2022-01-31T00:00:00"/>
    <s v="SSCREPMAN,"/>
    <n v="3169"/>
    <s v="Invoice 73014223"/>
    <x v="0"/>
    <n v="165097221"/>
    <d v="2022-01-27T00:00:00"/>
    <m/>
    <m/>
    <m/>
    <s v="LONDON-4"/>
    <m/>
    <m/>
    <m/>
    <m/>
    <s v="Planning and Business Development"/>
    <x v="1"/>
    <x v="3"/>
    <x v="1"/>
  </r>
  <r>
    <s v="RYD"/>
    <s v="E35930"/>
    <s v="7308"/>
    <s v="00000"/>
    <s v="00000"/>
    <s v="000000"/>
    <s v="Estates &amp; Facilities"/>
    <s v="Legal Fees"/>
    <s v="Default"/>
    <s v="Default"/>
    <s v="Default"/>
    <n v="-162"/>
    <d v="2022-02-01T00:00:00"/>
    <x v="0"/>
    <s v="Cost Management"/>
    <s v="Journal Import 111146665:"/>
    <s v="Cost Management A 22756143 111146665 2"/>
    <s v="01-FEB-2022 Receiving GBP"/>
    <d v="2022-01-31T00:00:00"/>
    <s v="SSCREPMAN,"/>
    <n v="3170"/>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45.64"/>
    <d v="2022-02-01T00:00:00"/>
    <x v="0"/>
    <s v="Cost Management"/>
    <s v="Journal Import 111146665:"/>
    <s v="Cost Management A 22756143 111146665 2"/>
    <s v="01-FEB-2022 Receiving GBP"/>
    <d v="2022-01-31T00:00:00"/>
    <s v="SSCREPMAN,"/>
    <n v="3171"/>
    <s v="LEASE TO UKPN AT BANSTEAD AMBULANCE STATION - INVOICE 507942"/>
    <x v="0"/>
    <n v="165093938"/>
    <d v="2021-08-20T00:00:00"/>
    <m/>
    <m/>
    <m/>
    <s v="LONDON-4"/>
    <m/>
    <m/>
    <m/>
    <m/>
    <s v="Planning and Business Development"/>
    <x v="1"/>
    <x v="3"/>
    <x v="1"/>
  </r>
  <r>
    <s v="RYD"/>
    <s v="E35930"/>
    <s v="7308"/>
    <s v="00000"/>
    <s v="00000"/>
    <s v="000000"/>
    <s v="Estates &amp; Facilities"/>
    <s v="Legal Fees"/>
    <s v="Default"/>
    <s v="Default"/>
    <s v="Default"/>
    <n v="-1653"/>
    <d v="2022-02-01T00:00:00"/>
    <x v="0"/>
    <s v="Cost Management"/>
    <s v="Journal Import 111146665:"/>
    <s v="Cost Management A 22756143 111146665 2"/>
    <s v="01-FEB-2022 Receiving GBP"/>
    <d v="2022-01-31T00:00:00"/>
    <s v="SSCREPMAN,"/>
    <n v="3172"/>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1350"/>
    <d v="2022-02-01T00:00:00"/>
    <x v="0"/>
    <s v="Cost Management"/>
    <s v="Journal Import 111146665:"/>
    <s v="Cost Management A 22756143 111146665 2"/>
    <s v="01-FEB-2022 Receiving GBP"/>
    <d v="2022-01-31T00:00:00"/>
    <s v="SSCREPMAN,"/>
    <n v="3173"/>
    <s v="Covenant advice for Elm Grove Ambulance Station"/>
    <x v="0"/>
    <n v="165096128"/>
    <d v="2021-12-07T00:00:00"/>
    <m/>
    <m/>
    <m/>
    <s v="LONDON-4"/>
    <m/>
    <m/>
    <m/>
    <m/>
    <s v="Planning and Business Development"/>
    <x v="1"/>
    <x v="3"/>
    <x v="1"/>
  </r>
  <r>
    <s v="RYD"/>
    <s v="E35930"/>
    <s v="7308"/>
    <s v="00000"/>
    <s v="00000"/>
    <s v="000000"/>
    <s v="Estates &amp; Facilities"/>
    <s v="Legal Fees"/>
    <s v="Default"/>
    <s v="Default"/>
    <s v="Default"/>
    <n v="-938.4"/>
    <d v="2022-02-01T00:00:00"/>
    <x v="0"/>
    <s v="Cost Management"/>
    <s v="Journal Import 111146665:"/>
    <s v="Cost Management A 22756143 111146665 2"/>
    <s v="01-FEB-2022 Receiving GBP"/>
    <d v="2022-01-31T00:00:00"/>
    <s v="SSCREPMAN,"/>
    <n v="3174"/>
    <s v="Top up to cover addittional - Property/legal Invoices for January 2021"/>
    <x v="0"/>
    <n v="165097221"/>
    <d v="2022-01-27T00:00:00"/>
    <m/>
    <m/>
    <m/>
    <s v="LONDON-4"/>
    <m/>
    <m/>
    <m/>
    <m/>
    <s v="Planning and Business Development"/>
    <x v="1"/>
    <x v="3"/>
    <x v="1"/>
  </r>
  <r>
    <s v="RYD"/>
    <s v="E35930"/>
    <s v="7308"/>
    <s v="00000"/>
    <s v="00000"/>
    <s v="000000"/>
    <s v="Estates &amp; Facilities"/>
    <s v="Legal Fees"/>
    <s v="Default"/>
    <s v="Default"/>
    <s v="Default"/>
    <n v="-62"/>
    <d v="2022-02-01T00:00:00"/>
    <x v="0"/>
    <s v="Cost Management"/>
    <s v="Journal Import 111146665:"/>
    <s v="Cost Management A 22756143 111146665 2"/>
    <s v="01-FEB-2022 Receiving GBP"/>
    <d v="2022-01-31T00:00:00"/>
    <s v="SSCREPMAN,"/>
    <n v="3175"/>
    <s v="Invoice 73014222"/>
    <x v="0"/>
    <n v="165097221"/>
    <d v="2022-01-27T00:00:00"/>
    <m/>
    <m/>
    <m/>
    <s v="LONDON-4"/>
    <m/>
    <m/>
    <m/>
    <m/>
    <s v="Planning and Business Development"/>
    <x v="1"/>
    <x v="3"/>
    <x v="1"/>
  </r>
  <r>
    <s v="RYD"/>
    <s v="E35930"/>
    <s v="7308"/>
    <s v="00000"/>
    <s v="00000"/>
    <s v="000000"/>
    <s v="Estates &amp; Facilities"/>
    <s v="Legal Fees"/>
    <s v="Default"/>
    <s v="Default"/>
    <s v="Default"/>
    <n v="-0.1"/>
    <d v="2022-02-01T00:00:00"/>
    <x v="0"/>
    <s v="Cost Management"/>
    <s v="Journal Import 111146665:"/>
    <s v="Cost Management A 22756143 111146665 2"/>
    <s v="01-FEB-2022 Receiving GBP"/>
    <d v="2022-01-31T00:00:00"/>
    <s v="SSCREPMAN,"/>
    <n v="3176"/>
    <s v="Bexhill AS - Sale and Leaseback - Invoice 518762"/>
    <x v="0"/>
    <n v="165095312"/>
    <d v="2021-10-28T00:00:00"/>
    <m/>
    <m/>
    <m/>
    <s v="LONDON-4"/>
    <m/>
    <m/>
    <m/>
    <m/>
    <s v="Planning and Business Development"/>
    <x v="1"/>
    <x v="3"/>
    <x v="1"/>
  </r>
  <r>
    <s v="RYD"/>
    <s v="E35930"/>
    <s v="7308"/>
    <s v="00000"/>
    <s v="00000"/>
    <s v="000000"/>
    <s v="Estates &amp; Facilities"/>
    <s v="Legal Fees"/>
    <s v="Default"/>
    <s v="Default"/>
    <s v="Default"/>
    <n v="-0.99"/>
    <d v="2022-02-01T00:00:00"/>
    <x v="0"/>
    <s v="Cost Management"/>
    <s v="Journal Import 111146665:"/>
    <s v="Cost Management A 22756143 111146665 2"/>
    <s v="01-FEB-2022 Receiving GBP"/>
    <d v="2022-01-31T00:00:00"/>
    <s v="SSCREPMAN,"/>
    <n v="3177"/>
    <s v="Dorking - 15 July 2021 to 30 November 2021 - Invoice 73011412"/>
    <x v="0"/>
    <n v="165096660"/>
    <d v="2021-12-21T00:00:00"/>
    <m/>
    <m/>
    <m/>
    <s v="LONDON-4"/>
    <m/>
    <m/>
    <m/>
    <m/>
    <s v="Planning and Business Development"/>
    <x v="1"/>
    <x v="3"/>
    <x v="1"/>
  </r>
  <r>
    <s v="RYD"/>
    <s v="E35930"/>
    <s v="7308"/>
    <s v="00000"/>
    <s v="00000"/>
    <s v="000000"/>
    <s v="Estates &amp; Facilities"/>
    <s v="Legal Fees"/>
    <s v="Default"/>
    <s v="Default"/>
    <s v="Default"/>
    <n v="-48"/>
    <d v="2022-02-01T00:00:00"/>
    <x v="0"/>
    <s v="Cost Management"/>
    <s v="Journal Import 111146665:"/>
    <s v="Cost Management A 22756143 111146665 2"/>
    <s v="01-FEB-2022 Receiving GBP"/>
    <d v="2022-01-31T00:00:00"/>
    <s v="SSCREPMAN,"/>
    <n v="3178"/>
    <s v="Invoice 73014224"/>
    <x v="0"/>
    <n v="165097221"/>
    <d v="2022-01-27T00:00:00"/>
    <m/>
    <m/>
    <m/>
    <s v="LONDON-4"/>
    <m/>
    <m/>
    <m/>
    <m/>
    <s v="Planning and Business Development"/>
    <x v="1"/>
    <x v="3"/>
    <x v="1"/>
  </r>
  <r>
    <s v="RYD"/>
    <s v="E35930"/>
    <s v="7308"/>
    <s v="00000"/>
    <s v="00000"/>
    <s v="000000"/>
    <s v="Estates &amp; Facilities"/>
    <s v="Legal Fees"/>
    <s v="Default"/>
    <s v="Default"/>
    <s v="Default"/>
    <n v="1653"/>
    <d v="2022-02-01T00:00:00"/>
    <x v="0"/>
    <s v="Cost Management"/>
    <s v="Journal Import 112210539:"/>
    <s v="Cost Management A 22961970 112210539"/>
    <s v="28-FEB-2022 Receiving GBP"/>
    <d v="2022-02-28T00:00:00"/>
    <s v="SSCREPMAN,"/>
    <n v="3072"/>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430"/>
    <d v="2022-02-01T00:00:00"/>
    <x v="0"/>
    <s v="Cost Management"/>
    <s v="Journal Import 112210539:"/>
    <s v="Cost Management A 22961970 112210539"/>
    <s v="28-FEB-2022 Receiving GBP"/>
    <d v="2022-02-28T00:00:00"/>
    <s v="SSCREPMAN,"/>
    <n v="3073"/>
    <s v="Leatherhead - Project Description: Schedule of Condition -  Invoice 11815"/>
    <x v="55"/>
    <n v="165096326"/>
    <d v="2021-12-13T00:00:00"/>
    <m/>
    <m/>
    <m/>
    <s v="LEATHERHEAD"/>
    <m/>
    <m/>
    <m/>
    <m/>
    <s v="Planning and Business Development"/>
    <x v="1"/>
    <x v="3"/>
    <x v="1"/>
  </r>
  <r>
    <s v="RYD"/>
    <s v="E35930"/>
    <s v="7308"/>
    <s v="00000"/>
    <s v="00000"/>
    <s v="000000"/>
    <s v="Estates &amp; Facilities"/>
    <s v="Legal Fees"/>
    <s v="Default"/>
    <s v="Default"/>
    <s v="Default"/>
    <n v="1350"/>
    <d v="2022-02-01T00:00:00"/>
    <x v="0"/>
    <s v="Cost Management"/>
    <s v="Journal Import 112210539:"/>
    <s v="Cost Management A 22961970 112210539"/>
    <s v="28-FEB-2022 Receiving GBP"/>
    <d v="2022-02-28T00:00:00"/>
    <s v="SSCREPMAN,"/>
    <n v="3074"/>
    <s v="Covenant advice for Elm Grove Ambulance Station"/>
    <x v="0"/>
    <n v="165096128"/>
    <d v="2021-12-07T00:00:00"/>
    <m/>
    <m/>
    <m/>
    <s v="LONDON-4"/>
    <m/>
    <m/>
    <m/>
    <m/>
    <s v="Planning and Business Development"/>
    <x v="1"/>
    <x v="3"/>
    <x v="1"/>
  </r>
  <r>
    <s v="RYD"/>
    <s v="E35930"/>
    <s v="7308"/>
    <s v="00000"/>
    <s v="00000"/>
    <s v="000000"/>
    <s v="Estates &amp; Facilities"/>
    <s v="Legal Fees"/>
    <s v="Default"/>
    <s v="Default"/>
    <s v="Default"/>
    <n v="45.64"/>
    <d v="2022-02-01T00:00:00"/>
    <x v="0"/>
    <s v="Cost Management"/>
    <s v="Journal Import 112210539:"/>
    <s v="Cost Management A 22961970 112210539"/>
    <s v="28-FEB-2022 Receiving GBP"/>
    <d v="2022-02-28T00:00:00"/>
    <s v="SSCREPMAN,"/>
    <n v="3075"/>
    <s v="LEASE TO UKPN AT BANSTEAD AMBULANCE STATION - INVOICE 507942"/>
    <x v="0"/>
    <n v="165093938"/>
    <d v="2021-08-20T00:00:00"/>
    <m/>
    <m/>
    <m/>
    <s v="LONDON-4"/>
    <m/>
    <m/>
    <m/>
    <m/>
    <s v="Planning and Business Development"/>
    <x v="1"/>
    <x v="3"/>
    <x v="1"/>
  </r>
  <r>
    <s v="RYD"/>
    <s v="E35930"/>
    <s v="7308"/>
    <s v="00000"/>
    <s v="00000"/>
    <s v="000000"/>
    <s v="Estates &amp; Facilities"/>
    <s v="Legal Fees"/>
    <s v="Default"/>
    <s v="Default"/>
    <s v="Default"/>
    <n v="162"/>
    <d v="2022-02-01T00:00:00"/>
    <x v="0"/>
    <s v="Cost Management"/>
    <s v="Journal Import 112210539:"/>
    <s v="Cost Management A 22961970 112210539"/>
    <s v="28-FEB-2022 Receiving GBP"/>
    <d v="2022-02-28T00:00:00"/>
    <s v="SSCREPMAN,"/>
    <n v="3076"/>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640.5"/>
    <d v="2022-02-01T00:00:00"/>
    <x v="0"/>
    <s v="Cost Management"/>
    <s v="Journal Import 112210539:"/>
    <s v="Cost Management A 22961970 112210539"/>
    <s v="28-FEB-2022 Receiving GBP"/>
    <d v="2022-02-28T00:00:00"/>
    <s v="SSCREPMAN,"/>
    <n v="3077"/>
    <s v="Top up to cover addittional - Property/legal Invoices for January 2021"/>
    <x v="0"/>
    <n v="165097221"/>
    <d v="2022-01-27T00:00:00"/>
    <m/>
    <m/>
    <m/>
    <s v="LONDON-4"/>
    <m/>
    <m/>
    <m/>
    <m/>
    <s v="Planning and Business Development"/>
    <x v="1"/>
    <x v="3"/>
    <x v="1"/>
  </r>
  <r>
    <s v="RYD"/>
    <s v="E35930"/>
    <s v="7308"/>
    <s v="00000"/>
    <s v="00000"/>
    <s v="000000"/>
    <s v="Estates &amp; Facilities"/>
    <s v="Legal Fees"/>
    <s v="Default"/>
    <s v="Default"/>
    <s v="Default"/>
    <n v="0.99"/>
    <d v="2022-02-01T00:00:00"/>
    <x v="0"/>
    <s v="Cost Management"/>
    <s v="Journal Import 112210539:"/>
    <s v="Cost Management A 22961970 112210539"/>
    <s v="28-FEB-2022 Receiving GBP"/>
    <d v="2022-02-28T00:00:00"/>
    <s v="SSCREPMAN,"/>
    <n v="3078"/>
    <s v="Dorking - 15 July 2021 to 30 November 2021 - Invoice 73011412"/>
    <x v="0"/>
    <n v="165096660"/>
    <d v="2021-12-21T00:00:00"/>
    <m/>
    <m/>
    <m/>
    <s v="LONDON-4"/>
    <m/>
    <m/>
    <m/>
    <m/>
    <s v="Planning and Business Development"/>
    <x v="1"/>
    <x v="3"/>
    <x v="1"/>
  </r>
  <r>
    <s v="RYD"/>
    <s v="E35930"/>
    <s v="7308"/>
    <s v="00000"/>
    <s v="00000"/>
    <s v="000000"/>
    <s v="Estates &amp; Facilities"/>
    <s v="Legal Fees"/>
    <s v="Default"/>
    <s v="Default"/>
    <s v="Default"/>
    <n v="0.1"/>
    <d v="2022-02-01T00:00:00"/>
    <x v="0"/>
    <s v="Cost Management"/>
    <s v="Journal Import 112210539:"/>
    <s v="Cost Management A 22961970 112210539"/>
    <s v="28-FEB-2022 Receiving GBP"/>
    <d v="2022-02-28T00:00:00"/>
    <s v="SSCREPMAN,"/>
    <n v="3079"/>
    <s v="Bexhill AS - Sale and Leaseback - Invoice 518762"/>
    <x v="0"/>
    <n v="165095312"/>
    <d v="2021-10-28T00:00:00"/>
    <m/>
    <m/>
    <m/>
    <s v="LONDON-4"/>
    <m/>
    <m/>
    <m/>
    <m/>
    <s v="Planning and Business Development"/>
    <x v="1"/>
    <x v="3"/>
    <x v="1"/>
  </r>
  <r>
    <s v="RYD"/>
    <s v="E35930"/>
    <s v="7308"/>
    <s v="00000"/>
    <s v="00000"/>
    <s v="000000"/>
    <s v="Estates &amp; Facilities"/>
    <s v="Legal Fees"/>
    <s v="Default"/>
    <s v="Default"/>
    <s v="Default"/>
    <n v="7103"/>
    <d v="2022-02-01T00:00:00"/>
    <x v="4"/>
    <s v="Local Payments"/>
    <s v="Created from Manual Payment Process"/>
    <s v="Manual Payment Local Payments A 4321686 112190271"/>
    <s v="Manual Payment Trust Local Payments GBP"/>
    <d v="2022-02-28T00:00:00"/>
    <s v="SSCREPMAN,"/>
    <n v="2"/>
    <s v="413710 - Capsticks Solicitors LLP through Payment Request Number: 195988"/>
    <x v="12"/>
    <n v="195988"/>
    <d v="2022-02-28T00:00:00"/>
    <m/>
    <s v="SAS3591 - Underlease of 1st floor, 319 Kingston Road, Leatherhead (167150)"/>
    <s v="FASTER PAYMENT - SALARIES"/>
    <s v="RYDRWAQAR"/>
    <m/>
    <m/>
    <m/>
    <m/>
    <s v="Planning and Business Development"/>
    <x v="1"/>
    <x v="3"/>
    <x v="1"/>
  </r>
  <r>
    <s v="RYD"/>
    <s v="E35930"/>
    <s v="7308"/>
    <s v="00000"/>
    <s v="00000"/>
    <s v="000000"/>
    <s v="Estates &amp; Facilities"/>
    <s v="Legal Fees"/>
    <s v="Default"/>
    <s v="Default"/>
    <s v="Default"/>
    <n v="93.36"/>
    <d v="2022-03-01T00:00:00"/>
    <x v="3"/>
    <s v="Spreadsheet"/>
    <s v="FBP1 Accruals-Barclaycard Commercial &amp; Precision Pay M12"/>
    <s v="Spreadsheet A 23211954 113490364"/>
    <s v="RYD FIN SA 2021 12 003 Accrual GBP"/>
    <d v="2022-04-01T00:00:00"/>
    <s v="RYD AHMAD, SUMMI"/>
    <n v="158"/>
    <s v="7308;Precision Pay;Royal Mail Sameday;M12;Mar 22"/>
    <x v="62"/>
    <m/>
    <d v="2022-04-01T00:00:00"/>
    <m/>
    <s v="7308;Precision Pay;Royal Mail Sameday;M12;Mar 22"/>
    <m/>
    <m/>
    <m/>
    <m/>
    <m/>
    <m/>
    <s v="Planning and Business Development"/>
    <x v="1"/>
    <x v="3"/>
    <x v="1"/>
  </r>
  <r>
    <s v="RYD"/>
    <s v="E35930"/>
    <s v="7308"/>
    <s v="00000"/>
    <s v="00000"/>
    <s v="000000"/>
    <s v="Estates &amp; Facilities"/>
    <s v="Legal Fees"/>
    <s v="Default"/>
    <s v="Default"/>
    <s v="Default"/>
    <n v="642"/>
    <d v="2022-03-01T00:00:00"/>
    <x v="3"/>
    <s v="Spreadsheet"/>
    <s v="FBP1 Accruals-Barclaycard Commercial &amp; Precision Pay M12"/>
    <s v="Spreadsheet A 23211954 113490364"/>
    <s v="RYD FIN SA 2021 12 003 Accrual GBP"/>
    <d v="2022-04-01T00:00:00"/>
    <s v="RYD AHMAD, SUMMI"/>
    <n v="159"/>
    <s v="7308;Precision Pay;Royal Mail;M12;Mar 22"/>
    <x v="62"/>
    <m/>
    <d v="2022-04-01T00:00:00"/>
    <m/>
    <s v="7308;Precision Pay;Royal Mail;M12;Mar 22"/>
    <m/>
    <m/>
    <m/>
    <m/>
    <m/>
    <m/>
    <s v="Planning and Business Development"/>
    <x v="1"/>
    <x v="3"/>
    <x v="1"/>
  </r>
  <r>
    <s v="RYD"/>
    <s v="E35930"/>
    <s v="7308"/>
    <s v="00000"/>
    <s v="00000"/>
    <s v="000000"/>
    <s v="Estates &amp; Facilities"/>
    <s v="Legal Fees"/>
    <s v="Default"/>
    <s v="Default"/>
    <s v="Default"/>
    <n v="9.1999999999999993"/>
    <d v="2022-03-01T00:00:00"/>
    <x v="1"/>
    <s v="Payables"/>
    <s v="Journal Import 112498592:"/>
    <s v="Payables A 23020991 112498592"/>
    <s v="MAR-22 Purchase Invoices GBP"/>
    <d v="2022-03-07T00:00:00"/>
    <s v="SSCREPMAN,"/>
    <n v="7"/>
    <s v="Journal Import Created"/>
    <x v="0"/>
    <n v="73018616"/>
    <d v="2022-02-28T00:00:00"/>
    <n v="165097399"/>
    <m/>
    <s v="PO Invoice"/>
    <m/>
    <s v="https://nww.einvoice-prod.sbs.nhs.uk:8179/invoicepdf/7f464d99-32bf-5101-89c3-94fc73a3023a"/>
    <n v="1"/>
    <n v="9"/>
    <m/>
    <s v="Planning and Business Development"/>
    <x v="1"/>
    <x v="3"/>
    <x v="1"/>
  </r>
  <r>
    <s v="RYD"/>
    <s v="E35930"/>
    <s v="7308"/>
    <s v="00000"/>
    <s v="00000"/>
    <s v="000000"/>
    <s v="Estates &amp; Facilities"/>
    <s v="Legal Fees"/>
    <s v="Default"/>
    <s v="Default"/>
    <s v="Default"/>
    <n v="572"/>
    <d v="2022-03-01T00:00:00"/>
    <x v="1"/>
    <s v="Payables"/>
    <s v="Journal Import 112498592:"/>
    <s v="Payables A 23020991 112498592"/>
    <s v="MAR-22 Purchase Invoices GBP"/>
    <d v="2022-03-07T00:00:00"/>
    <s v="SSCREPMAN,"/>
    <n v="7"/>
    <s v="Journal Import Created"/>
    <x v="0"/>
    <n v="73018617"/>
    <d v="2022-02-28T00:00:00"/>
    <n v="165097399"/>
    <m/>
    <s v="PO Invoice"/>
    <m/>
    <s v="https://nww.einvoice-prod.sbs.nhs.uk:8179/invoicepdf/1b7710bc-3f51-54c9-a837-6fd8bd8ffe5a"/>
    <n v="1"/>
    <n v="572"/>
    <m/>
    <s v="Planning and Business Development"/>
    <x v="1"/>
    <x v="3"/>
    <x v="1"/>
  </r>
  <r>
    <s v="RYD"/>
    <s v="E35930"/>
    <s v="7308"/>
    <s v="00000"/>
    <s v="00000"/>
    <s v="000000"/>
    <s v="Estates &amp; Facilities"/>
    <s v="Legal Fees"/>
    <s v="Default"/>
    <s v="Default"/>
    <s v="Default"/>
    <n v="1058.5"/>
    <d v="2022-03-01T00:00:00"/>
    <x v="1"/>
    <s v="Payables"/>
    <s v="Journal Import 112498592:"/>
    <s v="Payables A 23020991 112498592"/>
    <s v="MAR-22 Purchase Invoices GBP"/>
    <d v="2022-03-07T00:00:00"/>
    <s v="SSCREPMAN,"/>
    <n v="7"/>
    <s v="Journal Import Created"/>
    <x v="0"/>
    <n v="73018618"/>
    <d v="2022-02-28T00:00:00"/>
    <n v="165097399"/>
    <m/>
    <s v="PO Invoice"/>
    <m/>
    <s v="https://nww.einvoice-prod.sbs.nhs.uk:8179/invoicepdf/debfe3d4-8515-5ae9-b579-db92130d11de"/>
    <n v="1"/>
    <n v="1059"/>
    <m/>
    <s v="Planning and Business Development"/>
    <x v="1"/>
    <x v="3"/>
    <x v="1"/>
  </r>
  <r>
    <s v="RYD"/>
    <s v="E35930"/>
    <s v="7308"/>
    <s v="00000"/>
    <s v="00000"/>
    <s v="000000"/>
    <s v="Estates &amp; Facilities"/>
    <s v="Legal Fees"/>
    <s v="Default"/>
    <s v="Default"/>
    <s v="Default"/>
    <n v="735.5"/>
    <d v="2022-03-01T00:00:00"/>
    <x v="1"/>
    <s v="Payables"/>
    <s v="Journal Import 112498592:"/>
    <s v="Payables A 23020991 112498592"/>
    <s v="MAR-22 Purchase Invoices GBP"/>
    <d v="2022-03-07T00:00:00"/>
    <s v="SSCREPMAN,"/>
    <n v="7"/>
    <s v="Journal Import Created"/>
    <x v="0"/>
    <n v="73018619"/>
    <d v="2022-02-28T00:00:00"/>
    <n v="165097399"/>
    <m/>
    <s v="PO Invoice"/>
    <m/>
    <s v="https://nww.einvoice-prod.sbs.nhs.uk:8179/invoicepdf/049b044e-72a8-5a35-8b3c-f8210f60e246"/>
    <n v="1"/>
    <n v="736"/>
    <m/>
    <s v="Planning and Business Development"/>
    <x v="1"/>
    <x v="3"/>
    <x v="1"/>
  </r>
  <r>
    <s v="RYD"/>
    <s v="E35930"/>
    <s v="7308"/>
    <s v="00000"/>
    <s v="00000"/>
    <s v="000000"/>
    <s v="Estates &amp; Facilities"/>
    <s v="Legal Fees"/>
    <s v="Default"/>
    <s v="Default"/>
    <s v="Default"/>
    <n v="773.5"/>
    <d v="2022-03-01T00:00:00"/>
    <x v="1"/>
    <s v="Payables"/>
    <s v="Journal Import 112498592:"/>
    <s v="Payables A 23020991 112498592"/>
    <s v="MAR-22 Purchase Invoices GBP"/>
    <d v="2022-03-07T00:00:00"/>
    <s v="SSCREPMAN,"/>
    <n v="7"/>
    <s v="Journal Import Created"/>
    <x v="0"/>
    <n v="73018620"/>
    <d v="2022-02-28T00:00:00"/>
    <n v="165097399"/>
    <m/>
    <s v="PO Invoice"/>
    <m/>
    <s v="https://nww.einvoice-prod.sbs.nhs.uk:8179/invoicepdf/4d9fc0c3-4234-5ded-b73b-081793d39134"/>
    <n v="1"/>
    <n v="774"/>
    <m/>
    <s v="Planning and Business Development"/>
    <x v="1"/>
    <x v="3"/>
    <x v="1"/>
  </r>
  <r>
    <s v="RYD"/>
    <s v="E35930"/>
    <s v="7308"/>
    <s v="00000"/>
    <s v="00000"/>
    <s v="000000"/>
    <s v="Estates &amp; Facilities"/>
    <s v="Legal Fees"/>
    <s v="Default"/>
    <s v="Default"/>
    <s v="Default"/>
    <n v="783"/>
    <d v="2022-03-01T00:00:00"/>
    <x v="1"/>
    <s v="Payables"/>
    <s v="Journal Import 112498592:"/>
    <s v="Payables A 23020991 112498592"/>
    <s v="MAR-22 Purchase Invoices GBP"/>
    <d v="2022-03-07T00:00:00"/>
    <s v="SSCREPMAN,"/>
    <n v="7"/>
    <s v="Journal Import Created"/>
    <x v="0"/>
    <n v="73018621"/>
    <d v="2022-02-28T00:00:00"/>
    <n v="165097399"/>
    <m/>
    <s v="PO Invoice"/>
    <m/>
    <s v="https://nww.einvoice-prod.sbs.nhs.uk:8179/invoicepdf/8639a591-4ec2-5a13-8c03-b1c6c87221a1"/>
    <n v="1"/>
    <n v="783"/>
    <m/>
    <s v="Planning and Business Development"/>
    <x v="1"/>
    <x v="3"/>
    <x v="1"/>
  </r>
  <r>
    <s v="RYD"/>
    <s v="E35930"/>
    <s v="7308"/>
    <s v="00000"/>
    <s v="00000"/>
    <s v="000000"/>
    <s v="Estates &amp; Facilities"/>
    <s v="Legal Fees"/>
    <s v="Default"/>
    <s v="Default"/>
    <s v="Default"/>
    <n v="2123.6"/>
    <d v="2022-03-01T00:00:00"/>
    <x v="1"/>
    <s v="Payables"/>
    <s v="Journal Import 112498592:"/>
    <s v="Payables A 23020991 112498592"/>
    <s v="MAR-22 Purchase Invoices GBP"/>
    <d v="2022-03-07T00:00:00"/>
    <s v="SSCREPMAN,"/>
    <n v="7"/>
    <s v="Journal Import Created"/>
    <x v="0"/>
    <n v="73018622"/>
    <d v="2022-02-28T00:00:00"/>
    <n v="165097399"/>
    <m/>
    <s v="PO Invoice"/>
    <m/>
    <s v="https://nww.einvoice-prod.sbs.nhs.uk:8179/invoicepdf/fe986e82-cbd9-5430-aa5d-76b40d262db4"/>
    <n v="1"/>
    <n v="2124"/>
    <m/>
    <s v="Planning and Business Development"/>
    <x v="1"/>
    <x v="3"/>
    <x v="1"/>
  </r>
  <r>
    <s v="RYD"/>
    <s v="E35930"/>
    <s v="7308"/>
    <s v="00000"/>
    <s v="00000"/>
    <s v="000000"/>
    <s v="Estates &amp; Facilities"/>
    <s v="Legal Fees"/>
    <s v="Default"/>
    <s v="Default"/>
    <s v="Default"/>
    <n v="447"/>
    <d v="2022-03-01T00:00:00"/>
    <x v="1"/>
    <s v="Payables"/>
    <s v="Journal Import 112543470:"/>
    <s v="Payables A 23025932 112543470"/>
    <s v="MAR-22 Purchase Invoices GBP"/>
    <d v="2022-03-08T00:00:00"/>
    <s v="SSCREPMAN,"/>
    <n v="20"/>
    <s v="Journal Import Created"/>
    <x v="0"/>
    <n v="73018623"/>
    <d v="2022-03-07T00:00:00"/>
    <n v="165097399"/>
    <m/>
    <s v="PO Invoice"/>
    <m/>
    <s v="https://nww.einvoice-prod.sbs.nhs.uk:8179/invoicepdf/ba71b107-c7c3-5d94-b871-3ce036124d26"/>
    <n v="1"/>
    <n v="447"/>
    <m/>
    <s v="Planning and Business Development"/>
    <x v="1"/>
    <x v="3"/>
    <x v="1"/>
  </r>
  <r>
    <s v="RYD"/>
    <s v="E35930"/>
    <s v="7308"/>
    <s v="00000"/>
    <s v="00000"/>
    <s v="000000"/>
    <s v="Estates &amp; Facilities"/>
    <s v="Legal Fees"/>
    <s v="Default"/>
    <s v="Default"/>
    <s v="Default"/>
    <n v="78"/>
    <d v="2022-03-01T00:00:00"/>
    <x v="1"/>
    <s v="Payables"/>
    <s v="Journal Import 112543470:"/>
    <s v="Payables A 23025932 112543470"/>
    <s v="MAR-22 Purchase Invoices GBP"/>
    <d v="2022-03-08T00:00:00"/>
    <s v="SSCREPMAN,"/>
    <n v="20"/>
    <s v="Journal Import Created"/>
    <x v="0"/>
    <n v="73018624"/>
    <d v="2022-02-28T00:00:00"/>
    <n v="165097399"/>
    <m/>
    <s v="PO Invoice"/>
    <m/>
    <s v="https://nww.einvoice-prod.sbs.nhs.uk:8179/invoicepdf/ee874b5d-3b69-5404-83f0-b803c7600744"/>
    <n v="1"/>
    <n v="78"/>
    <m/>
    <s v="Planning and Business Development"/>
    <x v="1"/>
    <x v="3"/>
    <x v="1"/>
  </r>
  <r>
    <s v="RYD"/>
    <s v="E35930"/>
    <s v="7308"/>
    <s v="00000"/>
    <s v="00000"/>
    <s v="000000"/>
    <s v="Estates &amp; Facilities"/>
    <s v="Legal Fees"/>
    <s v="Default"/>
    <s v="Default"/>
    <s v="Default"/>
    <n v="270"/>
    <d v="2022-03-01T00:00:00"/>
    <x v="1"/>
    <s v="Payables"/>
    <s v="Journal Import 112543470:"/>
    <s v="Payables A 23025932 112543470"/>
    <s v="MAR-22 Purchase Invoices GBP"/>
    <d v="2022-03-08T00:00:00"/>
    <s v="SSCREPMAN,"/>
    <n v="20"/>
    <s v="Journal Import Created"/>
    <x v="0"/>
    <n v="73018625"/>
    <d v="2022-02-28T00:00:00"/>
    <n v="165097399"/>
    <m/>
    <s v="PO Invoice"/>
    <m/>
    <s v="https://nww.einvoice-prod.sbs.nhs.uk:8179/invoicepdf/49a264f6-9fa9-5137-b5c5-f3f9da00290a"/>
    <n v="1"/>
    <n v="270"/>
    <m/>
    <s v="Planning and Business Development"/>
    <x v="1"/>
    <x v="3"/>
    <x v="1"/>
  </r>
  <r>
    <s v="RYD"/>
    <s v="E35930"/>
    <s v="7308"/>
    <s v="00000"/>
    <s v="00000"/>
    <s v="000000"/>
    <s v="Estates &amp; Facilities"/>
    <s v="Legal Fees"/>
    <s v="Default"/>
    <s v="Default"/>
    <s v="Default"/>
    <n v="72.5"/>
    <d v="2022-03-01T00:00:00"/>
    <x v="1"/>
    <s v="Payables"/>
    <s v="Journal Import 112543470:"/>
    <s v="Payables A 23025932 112543470"/>
    <s v="MAR-22 Purchase Invoices GBP"/>
    <d v="2022-03-08T00:00:00"/>
    <s v="SSCREPMAN,"/>
    <n v="20"/>
    <s v="Journal Import Created"/>
    <x v="0"/>
    <n v="73018626"/>
    <d v="2022-02-28T00:00:00"/>
    <n v="165097399"/>
    <m/>
    <s v="PO Invoice"/>
    <m/>
    <s v="https://nww.einvoice-prod.sbs.nhs.uk:8179/invoicepdf/fe129dab-20ab-5a7c-91f5-362d18ec9e96"/>
    <n v="1"/>
    <n v="73"/>
    <m/>
    <s v="Planning and Business Development"/>
    <x v="1"/>
    <x v="3"/>
    <x v="1"/>
  </r>
  <r>
    <s v="RYD"/>
    <s v="E35930"/>
    <s v="7308"/>
    <s v="00000"/>
    <s v="00000"/>
    <s v="000000"/>
    <s v="Estates &amp; Facilities"/>
    <s v="Legal Fees"/>
    <s v="Default"/>
    <s v="Default"/>
    <s v="Default"/>
    <n v="396.5"/>
    <d v="2022-03-01T00:00:00"/>
    <x v="1"/>
    <s v="Payables"/>
    <s v="Journal Import 112543470:"/>
    <s v="Payables A 23025932 112543470"/>
    <s v="MAR-22 Purchase Invoices GBP"/>
    <d v="2022-03-08T00:00:00"/>
    <s v="SSCREPMAN,"/>
    <n v="20"/>
    <s v="Journal Import Created"/>
    <x v="0"/>
    <n v="73018627"/>
    <d v="2022-02-28T00:00:00"/>
    <n v="165097399"/>
    <m/>
    <s v="PO Invoice"/>
    <m/>
    <s v="https://nww.einvoice-prod.sbs.nhs.uk:8179/invoicepdf/39e067b7-d1a6-54ef-92d7-c2d547299f76"/>
    <n v="1"/>
    <n v="397"/>
    <m/>
    <s v="Planning and Business Development"/>
    <x v="1"/>
    <x v="3"/>
    <x v="1"/>
  </r>
  <r>
    <s v="RYD"/>
    <s v="E35930"/>
    <s v="7308"/>
    <s v="00000"/>
    <s v="00000"/>
    <s v="000000"/>
    <s v="Estates &amp; Facilities"/>
    <s v="Legal Fees"/>
    <s v="Default"/>
    <s v="Default"/>
    <s v="Default"/>
    <n v="32"/>
    <d v="2022-03-01T00:00:00"/>
    <x v="1"/>
    <s v="Payables"/>
    <s v="Journal Import 112543470:"/>
    <s v="Payables A 23025932 112543470"/>
    <s v="MAR-22 Purchase Invoices GBP"/>
    <d v="2022-03-08T00:00:00"/>
    <s v="SSCREPMAN,"/>
    <n v="20"/>
    <s v="Journal Import Created"/>
    <x v="0"/>
    <n v="73018628"/>
    <d v="2022-02-28T00:00:00"/>
    <n v="165097399"/>
    <m/>
    <s v="PO Invoice"/>
    <m/>
    <s v="https://nww.einvoice-prod.sbs.nhs.uk:8179/invoicepdf/be122e9d-55b7-5273-9698-bde4a9ef09bc"/>
    <n v="1"/>
    <n v="32"/>
    <m/>
    <s v="Planning and Business Development"/>
    <x v="1"/>
    <x v="3"/>
    <x v="1"/>
  </r>
  <r>
    <s v="RYD"/>
    <s v="E35930"/>
    <s v="7308"/>
    <s v="00000"/>
    <s v="00000"/>
    <s v="000000"/>
    <s v="Estates &amp; Facilities"/>
    <s v="Legal Fees"/>
    <s v="Default"/>
    <s v="Default"/>
    <s v="Default"/>
    <n v="478.5"/>
    <d v="2022-03-01T00:00:00"/>
    <x v="1"/>
    <s v="Payables"/>
    <s v="Journal Import 112543470:"/>
    <s v="Payables A 23025932 112543470"/>
    <s v="MAR-22 Purchase Invoices GBP"/>
    <d v="2022-03-08T00:00:00"/>
    <s v="SSCREPMAN,"/>
    <n v="20"/>
    <s v="Journal Import Created"/>
    <x v="0"/>
    <n v="73018629"/>
    <d v="2022-02-28T00:00:00"/>
    <n v="165097399"/>
    <m/>
    <s v="PO Invoice"/>
    <m/>
    <s v="https://nww.einvoice-prod.sbs.nhs.uk:8179/invoicepdf/3a6f33fb-9ae8-5ffa-b57d-663376c404eb"/>
    <n v="1"/>
    <n v="479"/>
    <m/>
    <s v="Planning and Business Development"/>
    <x v="1"/>
    <x v="3"/>
    <x v="1"/>
  </r>
  <r>
    <s v="RYD"/>
    <s v="E35930"/>
    <s v="7308"/>
    <s v="00000"/>
    <s v="00000"/>
    <s v="000000"/>
    <s v="Estates &amp; Facilities"/>
    <s v="Legal Fees"/>
    <s v="Default"/>
    <s v="Default"/>
    <s v="Default"/>
    <n v="18.399999999999999"/>
    <d v="2022-03-01T00:00:00"/>
    <x v="1"/>
    <s v="Payables"/>
    <s v="Journal Import 112543470:"/>
    <s v="Payables A 23025932 112543470"/>
    <s v="MAR-22 Purchase Invoices GBP"/>
    <d v="2022-03-08T00:00:00"/>
    <s v="SSCREPMAN,"/>
    <n v="20"/>
    <s v="Journal Import Created"/>
    <x v="0"/>
    <n v="73018630"/>
    <d v="2022-02-28T00:00:00"/>
    <n v="165097399"/>
    <m/>
    <s v="PO Invoice"/>
    <m/>
    <s v="https://nww.einvoice-prod.sbs.nhs.uk:8179/invoicepdf/18068099-2ccf-5fd1-a846-7656a644e99a"/>
    <n v="1"/>
    <n v="18"/>
    <m/>
    <s v="Planning and Business Development"/>
    <x v="1"/>
    <x v="3"/>
    <x v="1"/>
  </r>
  <r>
    <s v="RYD"/>
    <s v="E35930"/>
    <s v="7308"/>
    <s v="00000"/>
    <s v="00000"/>
    <s v="000000"/>
    <s v="Estates &amp; Facilities"/>
    <s v="Legal Fees"/>
    <s v="Default"/>
    <s v="Default"/>
    <s v="Default"/>
    <n v="32"/>
    <d v="2022-03-01T00:00:00"/>
    <x v="1"/>
    <s v="Payables"/>
    <s v="Journal Import 112543470:"/>
    <s v="Payables A 23025932 112543470"/>
    <s v="MAR-22 Purchase Invoices GBP"/>
    <d v="2022-03-08T00:00:00"/>
    <s v="SSCREPMAN,"/>
    <n v="20"/>
    <s v="Journal Import Created"/>
    <x v="0"/>
    <n v="73018631"/>
    <d v="2022-02-28T00:00:00"/>
    <n v="165097399"/>
    <m/>
    <s v="PO Invoice"/>
    <m/>
    <s v="https://nww.einvoice-prod.sbs.nhs.uk:8179/invoicepdf/94722e2b-90b7-5535-a64d-609ca9225eee"/>
    <n v="1"/>
    <n v="32"/>
    <m/>
    <s v="Planning and Business Development"/>
    <x v="1"/>
    <x v="3"/>
    <x v="1"/>
  </r>
  <r>
    <s v="RYD"/>
    <s v="E35930"/>
    <s v="7308"/>
    <s v="00000"/>
    <s v="00000"/>
    <s v="000000"/>
    <s v="Estates &amp; Facilities"/>
    <s v="Legal Fees"/>
    <s v="Default"/>
    <s v="Default"/>
    <s v="Default"/>
    <n v="18.399999999999999"/>
    <d v="2022-03-01T00:00:00"/>
    <x v="1"/>
    <s v="Payables"/>
    <s v="Journal Import 112543470:"/>
    <s v="Payables A 23025932 112543470"/>
    <s v="MAR-22 Purchase Invoices GBP"/>
    <d v="2022-03-08T00:00:00"/>
    <s v="SSCREPMAN,"/>
    <n v="20"/>
    <s v="Journal Import Created"/>
    <x v="0"/>
    <n v="73018632"/>
    <d v="2022-02-28T00:00:00"/>
    <n v="165097399"/>
    <m/>
    <s v="PO Invoice"/>
    <m/>
    <s v="https://nww.einvoice-prod.sbs.nhs.uk:8179/invoicepdf/165634d9-f9b0-508d-ae72-c6a39660bea6"/>
    <n v="1"/>
    <n v="18"/>
    <m/>
    <s v="Planning and Business Development"/>
    <x v="1"/>
    <x v="3"/>
    <x v="1"/>
  </r>
  <r>
    <s v="RYD"/>
    <s v="E35930"/>
    <s v="7308"/>
    <s v="00000"/>
    <s v="00000"/>
    <s v="000000"/>
    <s v="Estates &amp; Facilities"/>
    <s v="Legal Fees"/>
    <s v="Default"/>
    <s v="Default"/>
    <s v="Default"/>
    <n v="27"/>
    <d v="2022-03-01T00:00:00"/>
    <x v="1"/>
    <s v="Payables"/>
    <s v="Journal Import 112543470:"/>
    <s v="Payables A 23025932 112543470"/>
    <s v="MAR-22 Purchase Invoices GBP"/>
    <d v="2022-03-08T00:00:00"/>
    <s v="SSCREPMAN,"/>
    <n v="20"/>
    <s v="Journal Import Created"/>
    <x v="0"/>
    <n v="73018636"/>
    <d v="2022-02-28T00:00:00"/>
    <n v="165097399"/>
    <m/>
    <s v="PO Invoice"/>
    <m/>
    <s v="https://nww.einvoice-prod.sbs.nhs.uk:8179/invoicepdf/f67f521c-8bb8-56f3-a96d-348578901727"/>
    <n v="1"/>
    <n v="27"/>
    <m/>
    <s v="Planning and Business Development"/>
    <x v="1"/>
    <x v="3"/>
    <x v="1"/>
  </r>
  <r>
    <s v="RYD"/>
    <s v="E35930"/>
    <s v="7308"/>
    <s v="00000"/>
    <s v="00000"/>
    <s v="000000"/>
    <s v="Estates &amp; Facilities"/>
    <s v="Legal Fees"/>
    <s v="Default"/>
    <s v="Default"/>
    <s v="Default"/>
    <n v="135"/>
    <d v="2022-03-01T00:00:00"/>
    <x v="1"/>
    <s v="Payables"/>
    <s v="Journal Import 112543470:"/>
    <s v="Payables A 23025932 112543470"/>
    <s v="MAR-22 Purchase Invoices GBP"/>
    <d v="2022-03-08T00:00:00"/>
    <s v="SSCREPMAN,"/>
    <n v="20"/>
    <s v="Journal Import Created"/>
    <x v="0"/>
    <n v="73018638"/>
    <d v="2022-02-28T00:00:00"/>
    <n v="165097399"/>
    <m/>
    <s v="PO Invoice"/>
    <m/>
    <s v="https://nww.einvoice-prod.sbs.nhs.uk:8179/invoicepdf/acbdd7bc-3ea1-55c2-b790-fe1d67152eb3"/>
    <n v="1"/>
    <n v="135"/>
    <m/>
    <s v="Planning and Business Development"/>
    <x v="1"/>
    <x v="3"/>
    <x v="1"/>
  </r>
  <r>
    <s v="RYD"/>
    <s v="E35930"/>
    <s v="7308"/>
    <s v="00000"/>
    <s v="00000"/>
    <s v="000000"/>
    <s v="Estates &amp; Facilities"/>
    <s v="Legal Fees"/>
    <s v="Default"/>
    <s v="Default"/>
    <s v="Default"/>
    <n v="9.1999999999999993"/>
    <d v="2022-03-01T00:00:00"/>
    <x v="1"/>
    <s v="Payables"/>
    <s v="Journal Import 112588473:"/>
    <s v="Payables A 23037696 112588473"/>
    <s v="MAR-22 Purchase Invoices GBP"/>
    <d v="2022-03-09T00:00:00"/>
    <s v="SSCREPMAN,"/>
    <n v="27"/>
    <s v="Journal Import Created"/>
    <x v="0"/>
    <n v="73018633"/>
    <d v="2022-02-28T00:00:00"/>
    <n v="165097399"/>
    <m/>
    <s v="PO Invoice"/>
    <m/>
    <s v="https://nww.einvoice-prod.sbs.nhs.uk:8179/invoicepdf/de9c2fa2-c17c-5be9-bc89-607c4879313f"/>
    <n v="1"/>
    <n v="9"/>
    <m/>
    <s v="Planning and Business Development"/>
    <x v="1"/>
    <x v="3"/>
    <x v="1"/>
  </r>
  <r>
    <s v="RYD"/>
    <s v="E35930"/>
    <s v="7308"/>
    <s v="00000"/>
    <s v="00000"/>
    <s v="000000"/>
    <s v="Estates &amp; Facilities"/>
    <s v="Legal Fees"/>
    <s v="Default"/>
    <s v="Default"/>
    <s v="Default"/>
    <n v="18.399999999999999"/>
    <d v="2022-03-01T00:00:00"/>
    <x v="1"/>
    <s v="Payables"/>
    <s v="Journal Import 112588473:"/>
    <s v="Payables A 23037696 112588473"/>
    <s v="MAR-22 Purchase Invoices GBP"/>
    <d v="2022-03-09T00:00:00"/>
    <s v="SSCREPMAN,"/>
    <n v="27"/>
    <s v="Journal Import Created"/>
    <x v="0"/>
    <n v="73018634"/>
    <d v="2022-02-28T00:00:00"/>
    <n v="165097399"/>
    <m/>
    <s v="PO Invoice"/>
    <m/>
    <s v="https://nww.einvoice-prod.sbs.nhs.uk:8179/invoicepdf/d9f544b4-235a-50c3-9ce5-b3c49487be46"/>
    <n v="1"/>
    <n v="18"/>
    <m/>
    <s v="Planning and Business Development"/>
    <x v="1"/>
    <x v="3"/>
    <x v="1"/>
  </r>
  <r>
    <s v="RYD"/>
    <s v="E35930"/>
    <s v="7308"/>
    <s v="00000"/>
    <s v="00000"/>
    <s v="000000"/>
    <s v="Estates &amp; Facilities"/>
    <s v="Legal Fees"/>
    <s v="Default"/>
    <s v="Default"/>
    <s v="Default"/>
    <n v="13.5"/>
    <d v="2022-03-01T00:00:00"/>
    <x v="1"/>
    <s v="Payables"/>
    <s v="Journal Import 112588473:"/>
    <s v="Payables A 23037696 112588473"/>
    <s v="MAR-22 Purchase Invoices GBP"/>
    <d v="2022-03-09T00:00:00"/>
    <s v="SSCREPMAN,"/>
    <n v="27"/>
    <s v="Journal Import Created"/>
    <x v="0"/>
    <n v="73018635"/>
    <d v="2022-03-08T00:00:00"/>
    <n v="165097399"/>
    <m/>
    <s v="PO Invoice"/>
    <m/>
    <s v="https://nww.einvoice-prod.sbs.nhs.uk:8179/invoicepdf/852b39c4-7140-57f4-a088-651fe72169da"/>
    <n v="1"/>
    <n v="14"/>
    <m/>
    <s v="Planning and Business Development"/>
    <x v="1"/>
    <x v="3"/>
    <x v="1"/>
  </r>
  <r>
    <s v="RYD"/>
    <s v="E35930"/>
    <s v="7308"/>
    <s v="00000"/>
    <s v="00000"/>
    <s v="000000"/>
    <s v="Estates &amp; Facilities"/>
    <s v="Legal Fees"/>
    <s v="Default"/>
    <s v="Default"/>
    <s v="Default"/>
    <n v="13.5"/>
    <d v="2022-03-01T00:00:00"/>
    <x v="1"/>
    <s v="Payables"/>
    <s v="Journal Import 112588473:"/>
    <s v="Payables A 23037696 112588473"/>
    <s v="MAR-22 Purchase Invoices GBP"/>
    <d v="2022-03-09T00:00:00"/>
    <s v="SSCREPMAN,"/>
    <n v="27"/>
    <s v="Journal Import Created"/>
    <x v="0"/>
    <n v="73018637"/>
    <d v="2022-02-28T00:00:00"/>
    <n v="165097399"/>
    <m/>
    <s v="PO Invoice"/>
    <m/>
    <s v="https://nww.einvoice-prod.sbs.nhs.uk:8179/invoicepdf/6290ea41-530d-5dbe-84fd-5e141fff21a6"/>
    <n v="1"/>
    <n v="14"/>
    <m/>
    <s v="Planning and Business Development"/>
    <x v="1"/>
    <x v="3"/>
    <x v="1"/>
  </r>
  <r>
    <s v="RYD"/>
    <s v="E35930"/>
    <s v="7308"/>
    <s v="00000"/>
    <s v="00000"/>
    <s v="000000"/>
    <s v="Estates &amp; Facilities"/>
    <s v="Legal Fees"/>
    <s v="Default"/>
    <s v="Default"/>
    <s v="Default"/>
    <n v="177"/>
    <d v="2022-03-01T00:00:00"/>
    <x v="1"/>
    <s v="Payables"/>
    <s v="Journal Import 112860717:"/>
    <s v="Payables A 23083996 112860717"/>
    <s v="MAR-22 Purchase Invoices GBP"/>
    <d v="2022-03-16T00:00:00"/>
    <s v="SSCREPMAN,"/>
    <n v="33"/>
    <s v="Journal Import Created"/>
    <x v="0"/>
    <n v="73020377"/>
    <d v="2022-03-16T00:00:00"/>
    <n v="165098118"/>
    <m/>
    <s v="PO Invoice"/>
    <m/>
    <s v="https://nww.einvoice-prod.sbs.nhs.uk:8179/invoicepdf/22f2bf41-5c6b-52dd-9621-028c789c8a36"/>
    <n v="1"/>
    <n v="177"/>
    <m/>
    <s v="Planning and Business Development"/>
    <x v="1"/>
    <x v="3"/>
    <x v="1"/>
  </r>
  <r>
    <s v="RYD"/>
    <s v="E35930"/>
    <s v="7308"/>
    <s v="00000"/>
    <s v="00000"/>
    <s v="000000"/>
    <s v="Estates &amp; Facilities"/>
    <s v="Legal Fees"/>
    <s v="Default"/>
    <s v="Default"/>
    <s v="Default"/>
    <n v="530.6"/>
    <d v="2022-03-01T00:00:00"/>
    <x v="1"/>
    <s v="Payables"/>
    <s v="Journal Import 112860717:"/>
    <s v="Payables A 23083996 112860717"/>
    <s v="MAR-22 Purchase Invoices GBP"/>
    <d v="2022-03-16T00:00:00"/>
    <s v="SSCREPMAN,"/>
    <n v="33"/>
    <s v="Journal Import Created"/>
    <x v="0"/>
    <n v="73020378"/>
    <d v="2022-03-16T00:00:00"/>
    <n v="165098118"/>
    <m/>
    <s v="PO Invoice"/>
    <m/>
    <s v="https://nww.einvoice-prod.sbs.nhs.uk:8179/invoicepdf/b5b95eab-9cfc-59fc-9211-8590364c5257"/>
    <n v="1"/>
    <n v="531"/>
    <m/>
    <s v="Planning and Business Development"/>
    <x v="1"/>
    <x v="3"/>
    <x v="1"/>
  </r>
  <r>
    <s v="RYD"/>
    <s v="E35930"/>
    <s v="7308"/>
    <s v="00000"/>
    <s v="00000"/>
    <s v="000000"/>
    <s v="Estates &amp; Facilities"/>
    <s v="Legal Fees"/>
    <s v="Default"/>
    <s v="Default"/>
    <s v="Default"/>
    <n v="627"/>
    <d v="2022-03-01T00:00:00"/>
    <x v="1"/>
    <s v="Payables"/>
    <s v="Journal Import 112860717:"/>
    <s v="Payables A 23083996 112860717"/>
    <s v="MAR-22 Purchase Invoices GBP"/>
    <d v="2022-03-16T00:00:00"/>
    <s v="SSCREPMAN,"/>
    <n v="33"/>
    <s v="Journal Import Created"/>
    <x v="0"/>
    <n v="73020379"/>
    <d v="2022-03-16T00:00:00"/>
    <n v="165098118"/>
    <m/>
    <s v="PO Invoice"/>
    <m/>
    <s v="https://nww.einvoice-prod.sbs.nhs.uk:8179/invoicepdf/31eb3d4a-0d8e-56ed-8cee-2432c214e66d"/>
    <n v="1"/>
    <n v="627"/>
    <m/>
    <s v="Planning and Business Development"/>
    <x v="1"/>
    <x v="3"/>
    <x v="1"/>
  </r>
  <r>
    <s v="RYD"/>
    <s v="E35930"/>
    <s v="7308"/>
    <s v="00000"/>
    <s v="00000"/>
    <s v="000000"/>
    <s v="Estates &amp; Facilities"/>
    <s v="Legal Fees"/>
    <s v="Default"/>
    <s v="Default"/>
    <s v="Default"/>
    <n v="1015.5"/>
    <d v="2022-03-01T00:00:00"/>
    <x v="1"/>
    <s v="Payables"/>
    <s v="Journal Import 112860717:"/>
    <s v="Payables A 23083996 112860717"/>
    <s v="MAR-22 Purchase Invoices GBP"/>
    <d v="2022-03-16T00:00:00"/>
    <s v="SSCREPMAN,"/>
    <n v="33"/>
    <s v="Journal Import Created"/>
    <x v="0"/>
    <n v="73020380"/>
    <d v="2022-03-16T00:00:00"/>
    <n v="165098118"/>
    <m/>
    <s v="PO Invoice"/>
    <m/>
    <s v="https://nww.einvoice-prod.sbs.nhs.uk:8179/invoicepdf/31a06d06-5a5e-5b89-9010-231e94034004"/>
    <n v="1"/>
    <n v="1016"/>
    <m/>
    <s v="Planning and Business Development"/>
    <x v="1"/>
    <x v="3"/>
    <x v="1"/>
  </r>
  <r>
    <s v="RYD"/>
    <s v="E35930"/>
    <s v="7308"/>
    <s v="00000"/>
    <s v="00000"/>
    <s v="000000"/>
    <s v="Estates &amp; Facilities"/>
    <s v="Legal Fees"/>
    <s v="Default"/>
    <s v="Default"/>
    <s v="Default"/>
    <n v="842.5"/>
    <d v="2022-03-01T00:00:00"/>
    <x v="1"/>
    <s v="Payables"/>
    <s v="Journal Import 112860717:"/>
    <s v="Payables A 23083996 112860717"/>
    <s v="MAR-22 Purchase Invoices GBP"/>
    <d v="2022-03-16T00:00:00"/>
    <s v="SSCREPMAN,"/>
    <n v="33"/>
    <s v="Journal Import Created"/>
    <x v="0"/>
    <n v="73020384"/>
    <d v="2022-03-16T00:00:00"/>
    <n v="165098118"/>
    <m/>
    <s v="PO Invoice"/>
    <m/>
    <s v="https://nww.einvoice-prod.sbs.nhs.uk:8179/invoicepdf/47c82c4a-baec-50b3-9bdb-193359a52652"/>
    <n v="1"/>
    <n v="843"/>
    <m/>
    <s v="Planning and Business Development"/>
    <x v="1"/>
    <x v="3"/>
    <x v="1"/>
  </r>
  <r>
    <s v="RYD"/>
    <s v="E35930"/>
    <s v="7308"/>
    <s v="00000"/>
    <s v="00000"/>
    <s v="000000"/>
    <s v="Estates &amp; Facilities"/>
    <s v="Legal Fees"/>
    <s v="Default"/>
    <s v="Default"/>
    <s v="Default"/>
    <n v="1261.3900000000001"/>
    <d v="2022-03-01T00:00:00"/>
    <x v="1"/>
    <s v="Payables"/>
    <s v="Journal Import 112860717:"/>
    <s v="Payables A 23083996 112860717"/>
    <s v="MAR-22 Purchase Invoices GBP"/>
    <d v="2022-03-16T00:00:00"/>
    <s v="SSCREPMAN,"/>
    <n v="33"/>
    <s v="Journal Import Created"/>
    <x v="0"/>
    <n v="73020392"/>
    <d v="2022-03-16T00:00:00"/>
    <n v="165098118"/>
    <m/>
    <s v="PO Invoice"/>
    <m/>
    <s v="https://nww.einvoice-prod.sbs.nhs.uk:8179/invoicepdf/09f33749-a8e2-53ac-a1c9-2ec12588b2d4"/>
    <n v="1"/>
    <n v="1261"/>
    <m/>
    <s v="Planning and Business Development"/>
    <x v="1"/>
    <x v="3"/>
    <x v="1"/>
  </r>
  <r>
    <s v="RYD"/>
    <s v="E35930"/>
    <s v="7308"/>
    <s v="00000"/>
    <s v="00000"/>
    <s v="000000"/>
    <s v="Estates &amp; Facilities"/>
    <s v="Legal Fees"/>
    <s v="Default"/>
    <s v="Default"/>
    <s v="Default"/>
    <n v="189"/>
    <d v="2022-03-01T00:00:00"/>
    <x v="1"/>
    <s v="Payables"/>
    <s v="Journal Import 113041992:"/>
    <s v="Payables A 23119738 113041992"/>
    <s v="MAR-22 Purchase Invoices GBP"/>
    <d v="2022-03-21T00:00:00"/>
    <s v="SSCREPMAN,"/>
    <n v="9"/>
    <s v="Journal Import Created"/>
    <x v="0"/>
    <n v="73020381"/>
    <d v="2022-03-16T00:00:00"/>
    <n v="165098118"/>
    <m/>
    <s v="PO Invoice"/>
    <m/>
    <s v="https://nww.einvoice-prod.sbs.nhs.uk:8179/invoicepdf/dd9fb383-65f3-5025-99f6-31a859f6d818"/>
    <n v="1"/>
    <n v="189"/>
    <m/>
    <s v="Planning and Business Development"/>
    <x v="1"/>
    <x v="3"/>
    <x v="1"/>
  </r>
  <r>
    <s v="RYD"/>
    <s v="E35930"/>
    <s v="7308"/>
    <s v="00000"/>
    <s v="00000"/>
    <s v="000000"/>
    <s v="Estates &amp; Facilities"/>
    <s v="Legal Fees"/>
    <s v="Default"/>
    <s v="Default"/>
    <s v="Default"/>
    <n v="432"/>
    <d v="2022-03-01T00:00:00"/>
    <x v="1"/>
    <s v="Payables"/>
    <s v="Journal Import 113041992:"/>
    <s v="Payables A 23119738 113041992"/>
    <s v="MAR-22 Purchase Invoices GBP"/>
    <d v="2022-03-21T00:00:00"/>
    <s v="SSCREPMAN,"/>
    <n v="9"/>
    <s v="Journal Import Created"/>
    <x v="0"/>
    <n v="73020382"/>
    <d v="2022-03-16T00:00:00"/>
    <n v="165098118"/>
    <m/>
    <s v="PO Invoice"/>
    <m/>
    <s v="https://nww.einvoice-prod.sbs.nhs.uk:8179/invoicepdf/f071a25f-421b-55aa-bef2-ac2bd88049c7"/>
    <n v="1"/>
    <n v="432"/>
    <m/>
    <s v="Planning and Business Development"/>
    <x v="1"/>
    <x v="3"/>
    <x v="1"/>
  </r>
  <r>
    <s v="RYD"/>
    <s v="E35930"/>
    <s v="7308"/>
    <s v="00000"/>
    <s v="00000"/>
    <s v="000000"/>
    <s v="Estates &amp; Facilities"/>
    <s v="Legal Fees"/>
    <s v="Default"/>
    <s v="Default"/>
    <s v="Default"/>
    <n v="314.7"/>
    <d v="2022-03-01T00:00:00"/>
    <x v="1"/>
    <s v="Payables"/>
    <s v="Journal Import 113041992:"/>
    <s v="Payables A 23119738 113041992"/>
    <s v="MAR-22 Purchase Invoices GBP"/>
    <d v="2022-03-21T00:00:00"/>
    <s v="SSCREPMAN,"/>
    <n v="9"/>
    <s v="Journal Import Created"/>
    <x v="0"/>
    <n v="73020383"/>
    <d v="2022-03-16T00:00:00"/>
    <n v="165098118"/>
    <m/>
    <s v="PO Invoice"/>
    <m/>
    <s v="https://nww.einvoice-prod.sbs.nhs.uk:8179/invoicepdf/bcac3c2c-feb9-5515-a0b7-9de08fa31ab4"/>
    <n v="1"/>
    <n v="315"/>
    <m/>
    <s v="Planning and Business Development"/>
    <x v="1"/>
    <x v="3"/>
    <x v="1"/>
  </r>
  <r>
    <s v="RYD"/>
    <s v="E35930"/>
    <s v="7308"/>
    <s v="00000"/>
    <s v="00000"/>
    <s v="000000"/>
    <s v="Estates &amp; Facilities"/>
    <s v="Legal Fees"/>
    <s v="Default"/>
    <s v="Default"/>
    <s v="Default"/>
    <n v="277.5"/>
    <d v="2022-03-01T00:00:00"/>
    <x v="1"/>
    <s v="Payables"/>
    <s v="Journal Import 113041992:"/>
    <s v="Payables A 23119738 113041992"/>
    <s v="MAR-22 Purchase Invoices GBP"/>
    <d v="2022-03-21T00:00:00"/>
    <s v="SSCREPMAN,"/>
    <n v="9"/>
    <s v="Journal Import Created"/>
    <x v="0"/>
    <n v="73020385"/>
    <d v="2022-03-16T00:00:00"/>
    <n v="165098118"/>
    <m/>
    <s v="PO Invoice"/>
    <m/>
    <s v="https://nww.einvoice-prod.sbs.nhs.uk:8179/invoicepdf/95111477-c621-5063-851f-0283d94ae9a8"/>
    <n v="1"/>
    <n v="278"/>
    <m/>
    <s v="Planning and Business Development"/>
    <x v="1"/>
    <x v="3"/>
    <x v="1"/>
  </r>
  <r>
    <s v="RYD"/>
    <s v="E35930"/>
    <s v="7308"/>
    <s v="00000"/>
    <s v="00000"/>
    <s v="000000"/>
    <s v="Estates &amp; Facilities"/>
    <s v="Legal Fees"/>
    <s v="Default"/>
    <s v="Default"/>
    <s v="Default"/>
    <n v="317"/>
    <d v="2022-03-01T00:00:00"/>
    <x v="1"/>
    <s v="Payables"/>
    <s v="Journal Import 113041992:"/>
    <s v="Payables A 23119738 113041992"/>
    <s v="MAR-22 Purchase Invoices GBP"/>
    <d v="2022-03-21T00:00:00"/>
    <s v="SSCREPMAN,"/>
    <n v="9"/>
    <s v="Journal Import Created"/>
    <x v="0"/>
    <n v="73020386"/>
    <d v="2022-03-16T00:00:00"/>
    <n v="165098118"/>
    <m/>
    <s v="PO Invoice"/>
    <m/>
    <s v="https://nww.einvoice-prod.sbs.nhs.uk:8179/invoicepdf/f71f751d-2cae-5a89-8e7f-18f960ce5654"/>
    <n v="1"/>
    <n v="317"/>
    <m/>
    <s v="Planning and Business Development"/>
    <x v="1"/>
    <x v="3"/>
    <x v="1"/>
  </r>
  <r>
    <s v="RYD"/>
    <s v="E35930"/>
    <s v="7308"/>
    <s v="00000"/>
    <s v="00000"/>
    <s v="000000"/>
    <s v="Estates &amp; Facilities"/>
    <s v="Legal Fees"/>
    <s v="Default"/>
    <s v="Default"/>
    <s v="Default"/>
    <n v="513"/>
    <d v="2022-03-01T00:00:00"/>
    <x v="1"/>
    <s v="Payables"/>
    <s v="Journal Import 113090366:"/>
    <s v="Payables A 23126847 113090366"/>
    <s v="MAR-22 Purchase Invoices GBP"/>
    <d v="2022-03-22T00:00:00"/>
    <s v="SSCREPMAN,"/>
    <n v="16"/>
    <s v="Journal Import Created"/>
    <x v="0"/>
    <n v="73020387"/>
    <d v="2022-03-16T00:00:00"/>
    <n v="165098118"/>
    <m/>
    <s v="PO Invoice"/>
    <m/>
    <s v="https://nww.einvoice-prod.sbs.nhs.uk:8179/invoicepdf/7de55e4c-d7d8-5317-81aa-3086a38a982b"/>
    <n v="1"/>
    <n v="513"/>
    <m/>
    <s v="Planning and Business Development"/>
    <x v="1"/>
    <x v="3"/>
    <x v="1"/>
  </r>
  <r>
    <s v="RYD"/>
    <s v="E35930"/>
    <s v="7308"/>
    <s v="00000"/>
    <s v="00000"/>
    <s v="000000"/>
    <s v="Estates &amp; Facilities"/>
    <s v="Legal Fees"/>
    <s v="Default"/>
    <s v="Default"/>
    <s v="Default"/>
    <n v="177"/>
    <d v="2022-03-01T00:00:00"/>
    <x v="1"/>
    <s v="Payables"/>
    <s v="Journal Import 113090366:"/>
    <s v="Payables A 23126847 113090366"/>
    <s v="MAR-22 Purchase Invoices GBP"/>
    <d v="2022-03-22T00:00:00"/>
    <s v="SSCREPMAN,"/>
    <n v="16"/>
    <s v="Journal Import Created"/>
    <x v="0"/>
    <n v="73020388"/>
    <d v="2022-03-16T00:00:00"/>
    <n v="165098118"/>
    <m/>
    <s v="PO Invoice"/>
    <m/>
    <s v="https://nww.einvoice-prod.sbs.nhs.uk:8179/invoicepdf/01b150ae-4d24-57f2-b4aa-28d595725b8a"/>
    <n v="1"/>
    <n v="177"/>
    <m/>
    <s v="Planning and Business Development"/>
    <x v="1"/>
    <x v="3"/>
    <x v="1"/>
  </r>
  <r>
    <s v="RYD"/>
    <s v="E35930"/>
    <s v="7308"/>
    <s v="00000"/>
    <s v="00000"/>
    <s v="000000"/>
    <s v="Estates &amp; Facilities"/>
    <s v="Legal Fees"/>
    <s v="Default"/>
    <s v="Default"/>
    <s v="Default"/>
    <n v="78"/>
    <d v="2022-03-01T00:00:00"/>
    <x v="1"/>
    <s v="Payables"/>
    <s v="Journal Import 113090366:"/>
    <s v="Payables A 23126847 113090366"/>
    <s v="MAR-22 Purchase Invoices GBP"/>
    <d v="2022-03-22T00:00:00"/>
    <s v="SSCREPMAN,"/>
    <n v="16"/>
    <s v="Journal Import Created"/>
    <x v="0"/>
    <n v="73020389"/>
    <d v="2022-03-16T00:00:00"/>
    <n v="165098118"/>
    <m/>
    <s v="PO Invoice"/>
    <m/>
    <s v="https://nww.einvoice-prod.sbs.nhs.uk:8179/invoicepdf/eb8ab691-c335-5caa-afe5-a65f6f1351f4"/>
    <n v="1"/>
    <n v="78"/>
    <m/>
    <s v="Planning and Business Development"/>
    <x v="1"/>
    <x v="3"/>
    <x v="1"/>
  </r>
  <r>
    <s v="RYD"/>
    <s v="E35930"/>
    <s v="7308"/>
    <s v="00000"/>
    <s v="00000"/>
    <s v="000000"/>
    <s v="Estates &amp; Facilities"/>
    <s v="Legal Fees"/>
    <s v="Default"/>
    <s v="Default"/>
    <s v="Default"/>
    <n v="64"/>
    <d v="2022-03-01T00:00:00"/>
    <x v="1"/>
    <s v="Payables"/>
    <s v="Journal Import 113090366:"/>
    <s v="Payables A 23126847 113090366"/>
    <s v="MAR-22 Purchase Invoices GBP"/>
    <d v="2022-03-22T00:00:00"/>
    <s v="SSCREPMAN,"/>
    <n v="16"/>
    <s v="Journal Import Created"/>
    <x v="0"/>
    <n v="73020390"/>
    <d v="2022-03-16T00:00:00"/>
    <n v="165098118"/>
    <m/>
    <s v="PO Invoice"/>
    <m/>
    <s v="https://nww.einvoice-prod.sbs.nhs.uk:8179/invoicepdf/89015e3d-d230-5c97-a67d-bbcfe1010e0f"/>
    <n v="1"/>
    <n v="64"/>
    <m/>
    <s v="Planning and Business Development"/>
    <x v="1"/>
    <x v="3"/>
    <x v="1"/>
  </r>
  <r>
    <s v="RYD"/>
    <s v="E35930"/>
    <s v="7308"/>
    <s v="00000"/>
    <s v="00000"/>
    <s v="000000"/>
    <s v="Estates &amp; Facilities"/>
    <s v="Legal Fees"/>
    <s v="Default"/>
    <s v="Default"/>
    <s v="Default"/>
    <n v="81"/>
    <d v="2022-03-01T00:00:00"/>
    <x v="1"/>
    <s v="Payables"/>
    <s v="Journal Import 113090366:"/>
    <s v="Payables A 23126847 113090366"/>
    <s v="MAR-22 Purchase Invoices GBP"/>
    <d v="2022-03-22T00:00:00"/>
    <s v="SSCREPMAN,"/>
    <n v="16"/>
    <s v="Journal Import Created"/>
    <x v="0"/>
    <n v="73020391"/>
    <d v="2022-03-16T00:00:00"/>
    <n v="165098118"/>
    <m/>
    <s v="PO Invoice"/>
    <m/>
    <s v="https://nww.einvoice-prod.sbs.nhs.uk:8179/invoicepdf/707a3559-95d7-5067-bff0-02fe832dec14"/>
    <n v="1"/>
    <n v="81"/>
    <m/>
    <s v="Planning and Business Development"/>
    <x v="1"/>
    <x v="3"/>
    <x v="1"/>
  </r>
  <r>
    <s v="RYD"/>
    <s v="E35930"/>
    <s v="7308"/>
    <s v="00000"/>
    <s v="00000"/>
    <s v="000000"/>
    <s v="Estates &amp; Facilities"/>
    <s v="Legal Fees"/>
    <s v="Default"/>
    <s v="Default"/>
    <s v="Default"/>
    <n v="9"/>
    <d v="2022-03-01T00:00:00"/>
    <x v="1"/>
    <s v="Payables"/>
    <s v="Journal Import 113461758:"/>
    <s v="Payables A 23207264 113461758"/>
    <s v="MAR-22 Purchase Invoices GBP"/>
    <d v="2022-03-31T00:00:00"/>
    <s v="SSCREPMAN,"/>
    <n v="58"/>
    <s v="Journal Import Created"/>
    <x v="63"/>
    <n v="118533"/>
    <d v="2022-03-17T00:00:00"/>
    <n v="165098414"/>
    <m/>
    <s v="PO Invoice"/>
    <m/>
    <s v="http://nww.docserv.wyss.nhs.uk/synergyiim/dist/?val=4442192_17732282_20220318115711"/>
    <n v="1"/>
    <n v="9"/>
    <m/>
    <s v="Planning and Business Development"/>
    <x v="1"/>
    <x v="3"/>
    <x v="1"/>
  </r>
  <r>
    <s v="RYD"/>
    <s v="E35930"/>
    <s v="7308"/>
    <s v="00000"/>
    <s v="00000"/>
    <s v="000000"/>
    <s v="Estates &amp; Facilities"/>
    <s v="Legal Fees"/>
    <s v="Default"/>
    <s v="Default"/>
    <s v="Default"/>
    <n v="750"/>
    <d v="2022-03-01T00:00:00"/>
    <x v="1"/>
    <s v="Payables"/>
    <s v="Journal Import 113461758:"/>
    <s v="Payables A 23207264 113461758"/>
    <s v="MAR-22 Purchase Invoices GBP"/>
    <d v="2022-03-31T00:00:00"/>
    <s v="SSCREPMAN,"/>
    <n v="58"/>
    <s v="Journal Import Created"/>
    <x v="63"/>
    <n v="118533"/>
    <d v="2022-03-17T00:00:00"/>
    <n v="165098414"/>
    <m/>
    <s v="PO Invoice"/>
    <m/>
    <s v="http://nww.docserv.wyss.nhs.uk/synergyiim/dist/?val=4442192_17732282_20220318115711"/>
    <n v="1"/>
    <n v="750"/>
    <m/>
    <s v="Planning and Business Development"/>
    <x v="1"/>
    <x v="3"/>
    <x v="1"/>
  </r>
  <r>
    <s v="RYD"/>
    <s v="E35930"/>
    <s v="7308"/>
    <s v="00000"/>
    <s v="00000"/>
    <s v="000000"/>
    <s v="Estates &amp; Facilities"/>
    <s v="Legal Fees"/>
    <s v="Default"/>
    <s v="Default"/>
    <s v="Default"/>
    <n v="759"/>
    <d v="2022-03-01T00:00:00"/>
    <x v="1"/>
    <s v="Payables"/>
    <s v="Journal Import 113461758:"/>
    <s v="Payables A 23207264 113461758"/>
    <s v="MAR-22 Purchase Invoices GBP"/>
    <d v="2022-03-31T00:00:00"/>
    <s v="SSCREPMAN,"/>
    <n v="58"/>
    <s v="Journal Import Created"/>
    <x v="63"/>
    <n v="118533"/>
    <d v="2022-03-17T00:00:00"/>
    <n v="165098414"/>
    <m/>
    <s v="PO Invoice"/>
    <m/>
    <s v="http://nww.docserv.wyss.nhs.uk/synergyiim/dist/?val=4442192_17732282_20220318115711"/>
    <n v="1"/>
    <n v="759"/>
    <m/>
    <s v="Planning and Business Development"/>
    <x v="1"/>
    <x v="3"/>
    <x v="1"/>
  </r>
  <r>
    <s v="RYD"/>
    <s v="E35930"/>
    <s v="7308"/>
    <s v="00000"/>
    <s v="00000"/>
    <s v="000000"/>
    <s v="Estates &amp; Facilities"/>
    <s v="Legal Fees"/>
    <s v="Default"/>
    <s v="Default"/>
    <s v="Default"/>
    <n v="-759"/>
    <d v="2022-03-01T00:00:00"/>
    <x v="1"/>
    <s v="Payables"/>
    <s v="Journal Import 113461758:"/>
    <s v="Payables A 23207264 113461758"/>
    <s v="MAR-22 Purchase Invoices GBP"/>
    <d v="2022-03-31T00:00:00"/>
    <s v="SSCREPMAN,"/>
    <n v="59"/>
    <s v="Journal Import Created"/>
    <x v="63"/>
    <n v="118533"/>
    <d v="2022-03-17T00:00:00"/>
    <n v="165098414"/>
    <m/>
    <s v="PO Invoice"/>
    <m/>
    <s v="http://nww.docserv.wyss.nhs.uk/synergyiim/dist/?val=4442192_17732282_20220318115711"/>
    <n v="1"/>
    <n v="-759"/>
    <m/>
    <s v="Planning and Business Development"/>
    <x v="1"/>
    <x v="3"/>
    <x v="1"/>
  </r>
  <r>
    <s v="RYD"/>
    <s v="E35930"/>
    <s v="7308"/>
    <s v="00000"/>
    <s v="00000"/>
    <s v="000000"/>
    <s v="Estates &amp; Facilities"/>
    <s v="Legal Fees"/>
    <s v="Default"/>
    <s v="Default"/>
    <s v="Default"/>
    <n v="-1653"/>
    <d v="2022-03-01T00:00:00"/>
    <x v="0"/>
    <s v="Cost Management"/>
    <s v="Journal Import 112210539:"/>
    <s v="Cost Management A 22961970 112210539"/>
    <s v="01-MAR-2022 Receiving GBP"/>
    <d v="2022-02-28T00:00:00"/>
    <s v="SSCREPMAN,"/>
    <n v="3072"/>
    <s v="Coxheath - Title Matters - Invoice 444507"/>
    <x v="0"/>
    <n v="165077832"/>
    <d v="2019-12-30T00:00:00"/>
    <m/>
    <m/>
    <m/>
    <s v="LONDON-4"/>
    <m/>
    <m/>
    <m/>
    <m/>
    <s v="Planning and Business Development"/>
    <x v="1"/>
    <x v="3"/>
    <x v="1"/>
  </r>
  <r>
    <s v="RYD"/>
    <s v="E35930"/>
    <s v="7308"/>
    <s v="00000"/>
    <s v="00000"/>
    <s v="000000"/>
    <s v="Estates &amp; Facilities"/>
    <s v="Legal Fees"/>
    <s v="Default"/>
    <s v="Default"/>
    <s v="Default"/>
    <n v="-430"/>
    <d v="2022-03-01T00:00:00"/>
    <x v="0"/>
    <s v="Cost Management"/>
    <s v="Journal Import 112210539:"/>
    <s v="Cost Management A 22961970 112210539"/>
    <s v="01-MAR-2022 Receiving GBP"/>
    <d v="2022-02-28T00:00:00"/>
    <s v="SSCREPMAN,"/>
    <n v="3073"/>
    <s v="Leatherhead - Project Description: Schedule of Condition -  Invoice 11815"/>
    <x v="55"/>
    <n v="165096326"/>
    <d v="2021-12-13T00:00:00"/>
    <m/>
    <m/>
    <m/>
    <s v="LEATHERHEAD"/>
    <m/>
    <m/>
    <m/>
    <m/>
    <s v="Planning and Business Development"/>
    <x v="1"/>
    <x v="3"/>
    <x v="1"/>
  </r>
  <r>
    <s v="RYD"/>
    <s v="E35930"/>
    <s v="7308"/>
    <s v="00000"/>
    <s v="00000"/>
    <s v="000000"/>
    <s v="Estates &amp; Facilities"/>
    <s v="Legal Fees"/>
    <s v="Default"/>
    <s v="Default"/>
    <s v="Default"/>
    <n v="-1350"/>
    <d v="2022-03-01T00:00:00"/>
    <x v="0"/>
    <s v="Cost Management"/>
    <s v="Journal Import 112210539:"/>
    <s v="Cost Management A 22961970 112210539"/>
    <s v="01-MAR-2022 Receiving GBP"/>
    <d v="2022-02-28T00:00:00"/>
    <s v="SSCREPMAN,"/>
    <n v="3074"/>
    <s v="Covenant advice for Elm Grove Ambulance Station"/>
    <x v="0"/>
    <n v="165096128"/>
    <d v="2021-12-07T00:00:00"/>
    <m/>
    <m/>
    <m/>
    <s v="LONDON-4"/>
    <m/>
    <m/>
    <m/>
    <m/>
    <s v="Planning and Business Development"/>
    <x v="1"/>
    <x v="3"/>
    <x v="1"/>
  </r>
  <r>
    <s v="RYD"/>
    <s v="E35930"/>
    <s v="7308"/>
    <s v="00000"/>
    <s v="00000"/>
    <s v="000000"/>
    <s v="Estates &amp; Facilities"/>
    <s v="Legal Fees"/>
    <s v="Default"/>
    <s v="Default"/>
    <s v="Default"/>
    <n v="-45.64"/>
    <d v="2022-03-01T00:00:00"/>
    <x v="0"/>
    <s v="Cost Management"/>
    <s v="Journal Import 112210539:"/>
    <s v="Cost Management A 22961970 112210539"/>
    <s v="01-MAR-2022 Receiving GBP"/>
    <d v="2022-02-28T00:00:00"/>
    <s v="SSCREPMAN,"/>
    <n v="3075"/>
    <s v="LEASE TO UKPN AT BANSTEAD AMBULANCE STATION - INVOICE 507942"/>
    <x v="0"/>
    <n v="165093938"/>
    <d v="2021-08-20T00:00:00"/>
    <m/>
    <m/>
    <m/>
    <s v="LONDON-4"/>
    <m/>
    <m/>
    <m/>
    <m/>
    <s v="Planning and Business Development"/>
    <x v="1"/>
    <x v="3"/>
    <x v="1"/>
  </r>
  <r>
    <s v="RYD"/>
    <s v="E35930"/>
    <s v="7308"/>
    <s v="00000"/>
    <s v="00000"/>
    <s v="000000"/>
    <s v="Estates &amp; Facilities"/>
    <s v="Legal Fees"/>
    <s v="Default"/>
    <s v="Default"/>
    <s v="Default"/>
    <n v="-162"/>
    <d v="2022-03-01T00:00:00"/>
    <x v="0"/>
    <s v="Cost Management"/>
    <s v="Journal Import 112210539:"/>
    <s v="Cost Management A 22961970 112210539"/>
    <s v="01-MAR-2022 Receiving GBP"/>
    <d v="2022-02-28T00:00:00"/>
    <s v="SSCREPMAN,"/>
    <n v="3076"/>
    <s v="Adverse Posession of Land at Eastern Avenue (Sheppey) Invoice 497490"/>
    <x v="0"/>
    <n v="165091758"/>
    <d v="2021-05-26T00:00:00"/>
    <m/>
    <m/>
    <m/>
    <s v="LONDON-4"/>
    <m/>
    <m/>
    <m/>
    <m/>
    <s v="Planning and Business Development"/>
    <x v="1"/>
    <x v="3"/>
    <x v="1"/>
  </r>
  <r>
    <s v="RYD"/>
    <s v="E35930"/>
    <s v="7308"/>
    <s v="00000"/>
    <s v="00000"/>
    <s v="000000"/>
    <s v="Estates &amp; Facilities"/>
    <s v="Legal Fees"/>
    <s v="Default"/>
    <s v="Default"/>
    <s v="Default"/>
    <n v="-640.5"/>
    <d v="2022-03-01T00:00:00"/>
    <x v="0"/>
    <s v="Cost Management"/>
    <s v="Journal Import 112210539:"/>
    <s v="Cost Management A 22961970 112210539"/>
    <s v="01-MAR-2022 Receiving GBP"/>
    <d v="2022-02-28T00:00:00"/>
    <s v="SSCREPMAN,"/>
    <n v="3077"/>
    <s v="Top up to cover addittional - Property/legal Invoices for January 2021"/>
    <x v="0"/>
    <n v="165097221"/>
    <d v="2022-01-27T00:00:00"/>
    <m/>
    <m/>
    <m/>
    <s v="LONDON-4"/>
    <m/>
    <m/>
    <m/>
    <m/>
    <s v="Planning and Business Development"/>
    <x v="1"/>
    <x v="3"/>
    <x v="1"/>
  </r>
  <r>
    <s v="RYD"/>
    <s v="E35930"/>
    <s v="7308"/>
    <s v="00000"/>
    <s v="00000"/>
    <s v="000000"/>
    <s v="Estates &amp; Facilities"/>
    <s v="Legal Fees"/>
    <s v="Default"/>
    <s v="Default"/>
    <s v="Default"/>
    <n v="-0.99"/>
    <d v="2022-03-01T00:00:00"/>
    <x v="0"/>
    <s v="Cost Management"/>
    <s v="Journal Import 112210539:"/>
    <s v="Cost Management A 22961970 112210539"/>
    <s v="01-MAR-2022 Receiving GBP"/>
    <d v="2022-02-28T00:00:00"/>
    <s v="SSCREPMAN,"/>
    <n v="3078"/>
    <s v="Dorking - 15 July 2021 to 30 November 2021 - Invoice 73011412"/>
    <x v="0"/>
    <n v="165096660"/>
    <d v="2021-12-21T00:00:00"/>
    <m/>
    <m/>
    <m/>
    <s v="LONDON-4"/>
    <m/>
    <m/>
    <m/>
    <m/>
    <s v="Planning and Business Development"/>
    <x v="1"/>
    <x v="3"/>
    <x v="1"/>
  </r>
  <r>
    <s v="RYD"/>
    <s v="E35930"/>
    <s v="7308"/>
    <s v="00000"/>
    <s v="00000"/>
    <s v="000000"/>
    <s v="Estates &amp; Facilities"/>
    <s v="Legal Fees"/>
    <s v="Default"/>
    <s v="Default"/>
    <s v="Default"/>
    <n v="-0.1"/>
    <d v="2022-03-01T00:00:00"/>
    <x v="0"/>
    <s v="Cost Management"/>
    <s v="Journal Import 112210539:"/>
    <s v="Cost Management A 22961970 112210539"/>
    <s v="01-MAR-2022 Receiving GBP"/>
    <d v="2022-02-28T00:00:00"/>
    <s v="SSCREPMAN,"/>
    <n v="3079"/>
    <s v="Bexhill AS - Sale and Leaseback - Invoice 518762"/>
    <x v="0"/>
    <n v="165095312"/>
    <d v="2021-10-28T00:00:00"/>
    <m/>
    <m/>
    <m/>
    <s v="LONDON-4"/>
    <m/>
    <m/>
    <m/>
    <m/>
    <s v="Planning and Business Development"/>
    <x v="1"/>
    <x v="3"/>
    <x v="1"/>
  </r>
  <r>
    <s v="RYD"/>
    <s v="E35930"/>
    <s v="7308"/>
    <s v="00000"/>
    <s v="00000"/>
    <s v="000000"/>
    <s v="Estates &amp; Facilities"/>
    <s v="Legal Fees"/>
    <s v="Default"/>
    <s v="Default"/>
    <s v="Default"/>
    <n v="45.64"/>
    <d v="2022-03-01T00:00:00"/>
    <x v="0"/>
    <s v="Cost Management"/>
    <s v="Journal Import 113461893:"/>
    <s v="Cost Management A 23208479 113461893"/>
    <s v="31-MAR-2022 Receiving GBP"/>
    <d v="2022-03-31T00:00:00"/>
    <s v="SSCREPMAN,"/>
    <n v="2639"/>
    <s v="LEASE TO UKPN AT BANSTEAD AMBULANCE STATION - INVOICE 507942"/>
    <x v="0"/>
    <n v="165093938"/>
    <d v="2021-08-20T00:00:00"/>
    <m/>
    <m/>
    <m/>
    <s v="LONDON-4"/>
    <m/>
    <m/>
    <m/>
    <m/>
    <s v="Planning and Business Development"/>
    <x v="1"/>
    <x v="3"/>
    <x v="1"/>
  </r>
  <r>
    <s v="RYD"/>
    <s v="E35930"/>
    <s v="7308"/>
    <s v="00000"/>
    <s v="00000"/>
    <s v="000000"/>
    <s v="Estates &amp; Facilities"/>
    <s v="Legal Fees"/>
    <s v="Default"/>
    <s v="Default"/>
    <s v="Default"/>
    <n v="430"/>
    <d v="2022-03-01T00:00:00"/>
    <x v="0"/>
    <s v="Cost Management"/>
    <s v="Journal Import 113461893:"/>
    <s v="Cost Management A 23208479 113461893"/>
    <s v="31-MAR-2022 Receiving GBP"/>
    <d v="2022-03-31T00:00:00"/>
    <s v="SSCREPMAN,"/>
    <n v="2640"/>
    <s v="Leatherhead - Project Description: Schedule of Condition -  Invoice 11815"/>
    <x v="55"/>
    <n v="165096326"/>
    <d v="2021-12-13T00:00:00"/>
    <m/>
    <m/>
    <m/>
    <s v="LEATHERHEAD"/>
    <m/>
    <m/>
    <m/>
    <m/>
    <s v="Planning and Business Development"/>
    <x v="1"/>
    <x v="3"/>
    <x v="1"/>
  </r>
  <r>
    <s v="RYD"/>
    <s v="E35930"/>
    <s v="7308"/>
    <s v="00000"/>
    <s v="00000"/>
    <s v="000000"/>
    <s v="Estates &amp; Facilities"/>
    <s v="Legal Fees"/>
    <s v="Default"/>
    <s v="Default"/>
    <s v="Default"/>
    <n v="10000"/>
    <d v="2022-03-01T00:00:00"/>
    <x v="0"/>
    <s v="Cost Management"/>
    <s v="Journal Import 113461893:"/>
    <s v="Cost Management A 23208479 113461893"/>
    <s v="31-MAR-2022 Receiving GBP"/>
    <d v="2022-03-31T00:00:00"/>
    <s v="SSCREPMAN,"/>
    <n v="2641"/>
    <s v="Capsticks - Property/legal Invoices for April 2022"/>
    <x v="0"/>
    <n v="165098803"/>
    <d v="2022-03-30T00:00:00"/>
    <m/>
    <m/>
    <m/>
    <s v="LONDON-4"/>
    <m/>
    <m/>
    <m/>
    <m/>
    <s v="Planning and Business Development"/>
    <x v="1"/>
    <x v="3"/>
    <x v="1"/>
  </r>
  <r>
    <s v="RYD"/>
    <s v="E35930"/>
    <s v="7308"/>
    <s v="00000"/>
    <s v="00000"/>
    <s v="000000"/>
    <s v="Estates &amp; Facilities"/>
    <s v="Legal Fees"/>
    <s v="Default"/>
    <s v="Default"/>
    <s v="Default"/>
    <n v="0.99"/>
    <d v="2022-03-01T00:00:00"/>
    <x v="0"/>
    <s v="Cost Management"/>
    <s v="Journal Import 113461893:"/>
    <s v="Cost Management A 23208479 113461893"/>
    <s v="31-MAR-2022 Receiving GBP"/>
    <d v="2022-03-31T00:00:00"/>
    <s v="SSCREPMAN,"/>
    <n v="2642"/>
    <s v="Dorking - 15 July 2021 to 30 November 2021 - Invoice 73011412"/>
    <x v="0"/>
    <n v="165096660"/>
    <d v="2021-12-21T00:00:00"/>
    <m/>
    <m/>
    <m/>
    <s v="LONDON-4"/>
    <m/>
    <m/>
    <m/>
    <m/>
    <s v="Planning and Business Development"/>
    <x v="1"/>
    <x v="3"/>
    <x v="1"/>
  </r>
  <r>
    <s v="RYD"/>
    <s v="E35930"/>
    <s v="7308"/>
    <s v="00000"/>
    <s v="00000"/>
    <s v="000000"/>
    <s v="Estates &amp; Facilities"/>
    <s v="Legal Fees"/>
    <s v="Default"/>
    <s v="Default"/>
    <s v="Default"/>
    <n v="0.1"/>
    <d v="2022-03-01T00:00:00"/>
    <x v="0"/>
    <s v="Cost Management"/>
    <s v="Journal Import 113461893:"/>
    <s v="Cost Management A 23208479 113461893"/>
    <s v="31-MAR-2022 Receiving GBP"/>
    <d v="2022-03-31T00:00:00"/>
    <s v="SSCREPMAN,"/>
    <n v="2643"/>
    <s v="Capsticks - Property/legal Invoices for February 2022"/>
    <x v="0"/>
    <n v="165097399"/>
    <d v="2022-03-07T00:00:00"/>
    <m/>
    <m/>
    <m/>
    <s v="LONDON-4"/>
    <m/>
    <m/>
    <m/>
    <m/>
    <s v="Planning and Business Development"/>
    <x v="1"/>
    <x v="3"/>
    <x v="1"/>
  </r>
  <r>
    <s v="RYD"/>
    <s v="E35930"/>
    <s v="7308"/>
    <s v="00000"/>
    <s v="00000"/>
    <s v="000000"/>
    <s v="Estates &amp; Facilities"/>
    <s v="Legal Fees"/>
    <s v="Default"/>
    <s v="Default"/>
    <s v="Default"/>
    <n v="1000"/>
    <d v="2022-03-01T00:00:00"/>
    <x v="0"/>
    <s v="Cost Management"/>
    <s v="Journal Import 113461893:"/>
    <s v="Cost Management A 23208479 113461893"/>
    <s v="31-MAR-2022 Receiving GBP"/>
    <d v="2022-03-31T00:00:00"/>
    <s v="SSCREPMAN,"/>
    <n v="2644"/>
    <s v="Estates Management Service  Licence Renewal"/>
    <x v="0"/>
    <n v="165098755"/>
    <d v="2022-03-25T00:00:00"/>
    <m/>
    <m/>
    <m/>
    <s v="LONDON-4"/>
    <m/>
    <m/>
    <m/>
    <m/>
    <s v="Planning and Business Development"/>
    <x v="1"/>
    <x v="3"/>
    <x v="1"/>
  </r>
  <r>
    <s v="RYD"/>
    <s v="E35930"/>
    <s v="7308"/>
    <s v="00000"/>
    <s v="00000"/>
    <s v="000000"/>
    <s v="Estates &amp; Facilities"/>
    <s v="Legal Fees"/>
    <s v="Default"/>
    <s v="Default"/>
    <s v="Default"/>
    <n v="0.1"/>
    <d v="2022-03-01T00:00:00"/>
    <x v="0"/>
    <s v="Cost Management"/>
    <s v="Journal Import 113461893:"/>
    <s v="Cost Management A 23208479 113461893"/>
    <s v="31-MAR-2022 Receiving GBP"/>
    <d v="2022-03-31T00:00:00"/>
    <s v="SSCREPMAN,"/>
    <n v="2645"/>
    <s v="Bexhill AS - Sale and Leaseback - Invoice 518762"/>
    <x v="0"/>
    <n v="165095312"/>
    <d v="2021-10-28T00:00:00"/>
    <m/>
    <m/>
    <m/>
    <s v="LONDON-4"/>
    <m/>
    <m/>
    <m/>
    <m/>
    <s v="Planning and Business Development"/>
    <x v="1"/>
    <x v="3"/>
    <x v="1"/>
  </r>
  <r>
    <s v="RYD"/>
    <s v="E35930"/>
    <s v="7308"/>
    <s v="00000"/>
    <s v="00000"/>
    <s v="000000"/>
    <s v="Estates &amp; Facilities"/>
    <s v="Legal Fees"/>
    <s v="Default"/>
    <s v="Default"/>
    <s v="Default"/>
    <n v="1350"/>
    <d v="2022-03-01T00:00:00"/>
    <x v="0"/>
    <s v="Cost Management"/>
    <s v="Journal Import 113461893:"/>
    <s v="Cost Management A 23208479 113461893"/>
    <s v="31-MAR-2022 Receiving GBP"/>
    <d v="2022-03-31T00:00:00"/>
    <s v="SSCREPMAN,"/>
    <n v="2646"/>
    <s v="Covenant advice for Elm Grove Ambulance Station"/>
    <x v="0"/>
    <n v="165096128"/>
    <d v="2021-12-07T00:00:00"/>
    <m/>
    <m/>
    <m/>
    <s v="LONDON-4"/>
    <m/>
    <m/>
    <m/>
    <m/>
    <s v="Planning and Business Development"/>
    <x v="1"/>
    <x v="3"/>
    <x v="1"/>
  </r>
  <r>
    <s v="RYD"/>
    <s v="E35930"/>
    <s v="7308"/>
    <s v="00000"/>
    <s v="00000"/>
    <s v="000000"/>
    <s v="Estates &amp; Facilities"/>
    <s v="Legal Fees"/>
    <s v="Default"/>
    <s v="Default"/>
    <s v="Default"/>
    <n v="640.5"/>
    <d v="2022-03-01T00:00:00"/>
    <x v="0"/>
    <s v="Cost Management"/>
    <s v="Journal Import 113461893:"/>
    <s v="Cost Management A 23208479 113461893"/>
    <s v="31-MAR-2022 Receiving GBP"/>
    <d v="2022-03-31T00:00:00"/>
    <s v="SSCREPMAN,"/>
    <n v="2647"/>
    <s v="Top up to cover addittional - Property/legal Invoices for January 2021"/>
    <x v="0"/>
    <n v="165097221"/>
    <d v="2022-01-27T00:00:00"/>
    <m/>
    <m/>
    <m/>
    <s v="LONDON-4"/>
    <m/>
    <m/>
    <m/>
    <m/>
    <s v="Planning and Business Development"/>
    <x v="1"/>
    <x v="3"/>
    <x v="1"/>
  </r>
  <r>
    <s v="RYD"/>
    <s v="E35940"/>
    <s v="7308"/>
    <s v="00000"/>
    <s v="F8033"/>
    <s v="000000"/>
    <s v="Estates - HQ and EOC"/>
    <s v="Legal Fees"/>
    <s v="Default"/>
    <s v="Lewes"/>
    <s v="Default"/>
    <n v="83.6"/>
    <d v="2018-04-01T00:00:00"/>
    <x v="1"/>
    <s v="Payables"/>
    <s v="Journal Import 61308046:"/>
    <s v="Payables A 12881517 61308046"/>
    <s v="APR-18 Purchase Invoices GBP"/>
    <d v="2018-04-11T00:00:00"/>
    <s v="SSCREPMAN,"/>
    <n v="20"/>
    <s v="Journal Import Created"/>
    <x v="64"/>
    <s v="RA180796"/>
    <d v="2018-03-26T00:00:00"/>
    <n v="165067378"/>
    <m/>
    <s v="PO Invoice"/>
    <m/>
    <s v="http://nww.docserv.wyss.nhs.uk/synergyiim/dist/?val=514951_4201051_20180410141339"/>
    <n v="1"/>
    <n v="84"/>
    <m/>
    <s v="Corporate Expenditure"/>
    <x v="1"/>
    <x v="0"/>
    <x v="2"/>
  </r>
  <r>
    <s v="RYD"/>
    <s v="E35940"/>
    <s v="7308"/>
    <s v="00000"/>
    <s v="F8033"/>
    <s v="000000"/>
    <s v="Estates - HQ and EOC"/>
    <s v="Legal Fees"/>
    <s v="Default"/>
    <s v="Lewes"/>
    <s v="Default"/>
    <n v="16.72"/>
    <d v="2018-05-01T00:00:00"/>
    <x v="2"/>
    <s v="Spreadsheet"/>
    <s v="SBS RYD APR-18 VAT ADJUSTMENT JOURNAL"/>
    <s v="Spreadsheet A 13248166 63371419"/>
    <s v="SBS RYD APR-18 VAT ADJUSTMENT JOURNAL Adjustment GBP"/>
    <d v="2018-06-06T00:00:00"/>
    <s v="SSC PETRAUSKAS, MICHAELA"/>
    <n v="907"/>
    <s v="MONTAGU EVANS LLP-RA180796-0-http://nww.docserv.wyss.nhs.uk/synergyiim/dist/?val=514951_4201051_20180410141339"/>
    <x v="1"/>
    <m/>
    <d v="2018-06-06T00:00:00"/>
    <m/>
    <s v="MONTAGU EVANS LLP-RA180796-0-"/>
    <m/>
    <m/>
    <s v="http://nww.docserv.wyss.nhs.uk/synergyiim/dist/?val=514951_4201051_20180410141339"/>
    <m/>
    <m/>
    <m/>
    <s v="Corporate Expenditure"/>
    <x v="1"/>
    <x v="0"/>
    <x v="2"/>
  </r>
  <r>
    <s v="RYD"/>
    <s v="E35940"/>
    <s v="7308"/>
    <s v="00000"/>
    <s v="F8033"/>
    <s v="000000"/>
    <s v="Estates - HQ and EOC"/>
    <s v="Legal Fees"/>
    <s v="Default"/>
    <s v="Lewes"/>
    <s v="Default"/>
    <n v="-16.72"/>
    <d v="2018-06-01T00:00:00"/>
    <x v="2"/>
    <s v="Spreadsheet"/>
    <s v="Move costs to Estates E35930"/>
    <s v="Spreadsheet A 13333086 63913733"/>
    <s v="RYD FIN AFK 1819 03 003 Adjustment GBP"/>
    <d v="2018-06-28T00:00:00"/>
    <s v="RYD KADIROV, ABDULLOH"/>
    <n v="71"/>
    <s v="7308;SSC PETRAUSKAS, MICHAELA;Move costs to Estates E35930;M03;http://nww.docserv.wyss.nhs.uk/synergyiim/dist/?val=514951_4201051_20180410141339"/>
    <x v="3"/>
    <m/>
    <d v="2018-06-20T00:00:00"/>
    <m/>
    <s v="7308;SSC PETRAUSKAS, MICHAELA;Move costs to Estates E35930;M03;"/>
    <m/>
    <m/>
    <s v="http://nww.docserv.wyss.nhs.uk/synergyiim/dist/?val=514951_4201051_20180410141339"/>
    <m/>
    <m/>
    <m/>
    <s v="Corporate Expenditure"/>
    <x v="1"/>
    <x v="0"/>
    <x v="2"/>
  </r>
  <r>
    <s v="RYD"/>
    <s v="E35940"/>
    <s v="7308"/>
    <s v="00000"/>
    <s v="F8033"/>
    <s v="000000"/>
    <s v="Estates - HQ and EOC"/>
    <s v="Legal Fees"/>
    <s v="Default"/>
    <s v="Lewes"/>
    <s v="Default"/>
    <n v="-83.6"/>
    <d v="2018-06-01T00:00:00"/>
    <x v="2"/>
    <s v="Spreadsheet"/>
    <s v="Move costs to Estates E35930"/>
    <s v="Spreadsheet A 13333086 63913733"/>
    <s v="RYD FIN AFK 1819 03 003 Adjustment GBP"/>
    <d v="2018-06-28T00:00:00"/>
    <s v="RYD KADIROV, ABDULLOH"/>
    <n v="72"/>
    <s v="7308;MONTAGU EVANS LLP;Move costs to Estates E35930;M03;http://nww.docserv.wyss.nhs.uk/synergyiim/dist/?val=514951_4201051_20180410141339"/>
    <x v="3"/>
    <m/>
    <d v="2018-06-20T00:00:00"/>
    <m/>
    <s v="7308;MONTAGU EVANS LLP;Move costs to Estates E35930;M03;"/>
    <m/>
    <m/>
    <s v="http://nww.docserv.wyss.nhs.uk/synergyiim/dist/?val=514951_4201051_20180410141339"/>
    <m/>
    <m/>
    <m/>
    <s v="Corporate Expenditure"/>
    <x v="1"/>
    <x v="0"/>
    <x v="2"/>
  </r>
  <r>
    <s v="RYD"/>
    <s v="E35940"/>
    <s v="7308"/>
    <s v="00000"/>
    <s v="F8033"/>
    <s v="000000"/>
    <s v="Estates - HQ and EOC"/>
    <s v="Legal Fees"/>
    <s v="Default"/>
    <s v="Lewes"/>
    <s v="Default"/>
    <n v="4174.8"/>
    <d v="2020-02-01T00:00:00"/>
    <x v="1"/>
    <s v="Payables"/>
    <s v="Journal Import 85024012:"/>
    <s v="Payables A 17612318 85024012"/>
    <s v="FEB-20 Purchase Invoices GBP"/>
    <d v="2020-02-28T00:00:00"/>
    <s v="SSCREPMAN,"/>
    <n v="15"/>
    <s v="Journal Import Created"/>
    <x v="64"/>
    <s v="RA200805"/>
    <d v="2020-02-14T00:00:00"/>
    <n v="165083199"/>
    <m/>
    <s v="PO Invoice"/>
    <m/>
    <s v="http://nww.docserv.wyss.nhs.uk/synergyiim/dist/?val=1601415_11115873_20200225113747"/>
    <n v="1"/>
    <n v="4175"/>
    <m/>
    <s v="Corporate Expenditure"/>
    <x v="1"/>
    <x v="1"/>
    <x v="2"/>
  </r>
  <r>
    <s v="RYD"/>
    <s v="E35940"/>
    <s v="7308"/>
    <s v="00000"/>
    <s v="F8033"/>
    <s v="000000"/>
    <s v="Estates - HQ and EOC"/>
    <s v="Legal Fees"/>
    <s v="Default"/>
    <s v="Lewes"/>
    <s v="Default"/>
    <n v="13518.4"/>
    <d v="2020-02-01T00:00:00"/>
    <x v="1"/>
    <s v="Payables"/>
    <s v="Journal Import 85024012:"/>
    <s v="Payables A 17612318 85024012"/>
    <s v="FEB-20 Purchase Invoices GBP"/>
    <d v="2020-02-28T00:00:00"/>
    <s v="SSCREPMAN,"/>
    <n v="15"/>
    <s v="Journal Import Created"/>
    <x v="64"/>
    <s v="RA200808"/>
    <d v="2020-02-14T00:00:00"/>
    <n v="165083199"/>
    <m/>
    <s v="PO Invoice"/>
    <m/>
    <s v="http://nww.docserv.wyss.nhs.uk/synergyiim/dist/?val=1601415_11115876_20200225113747"/>
    <n v="1"/>
    <n v="13518"/>
    <m/>
    <s v="Corporate Expenditure"/>
    <x v="1"/>
    <x v="1"/>
    <x v="2"/>
  </r>
  <r>
    <s v="RYD"/>
    <s v="E35940"/>
    <s v="7308"/>
    <s v="00000"/>
    <s v="F8033"/>
    <s v="000000"/>
    <s v="Estates - HQ and EOC"/>
    <s v="Legal Fees"/>
    <s v="Default"/>
    <s v="Lewes"/>
    <s v="Default"/>
    <n v="-834.96"/>
    <d v="2020-11-01T00:00:00"/>
    <x v="2"/>
    <s v="Spreadsheet"/>
    <s v="FBP1 Adjustments - VAT Adj"/>
    <s v="Spreadsheet A 19731255 95208748"/>
    <s v="RYD FIN CAM 2021 08 011 Adjustment GBP"/>
    <d v="2020-12-02T00:00:00"/>
    <s v="RYD MCCARTHY, CAROLE"/>
    <n v="97"/>
    <s v="7308;VAT ADJ RECODE;MONTAGU EVANS LLP-OR12_105144-RA200805-834.96-http://nww.docserv.wyss.nhs.uk/synergyiim/dist/?val=1601415_11115873_20200225113747"/>
    <x v="36"/>
    <m/>
    <d v="2020-12-02T00:00:00"/>
    <m/>
    <s v="7308;VAT ADJ RECODE;MONTAGU EVANS LLP-OR12_105144-RA200805-834.96-"/>
    <m/>
    <m/>
    <s v="http://nww.docserv.wyss.nhs.uk/synergyiim/dist/?val=1601415_11115873_20200225113747"/>
    <m/>
    <m/>
    <m/>
    <s v="Corporate Expenditure"/>
    <x v="1"/>
    <x v="2"/>
    <x v="2"/>
  </r>
  <r>
    <s v="RYD"/>
    <s v="E35940"/>
    <s v="7308"/>
    <s v="00000"/>
    <s v="F8033"/>
    <s v="000000"/>
    <s v="Estates - HQ and EOC"/>
    <s v="Legal Fees"/>
    <s v="Default"/>
    <s v="Lewes"/>
    <s v="Default"/>
    <n v="-2703.68"/>
    <d v="2020-11-01T00:00:00"/>
    <x v="2"/>
    <s v="Spreadsheet"/>
    <s v="FBP1 Adjustments - VAT Adj"/>
    <s v="Spreadsheet A 19731255 95208748"/>
    <s v="RYD FIN CAM 2021 08 011 Adjustment GBP"/>
    <d v="2020-12-02T00:00:00"/>
    <s v="RYD MCCARTHY, CAROLE"/>
    <n v="98"/>
    <s v="7308;VAT ADJ RECODE;MONTAGU EVANS LLP-OR12_105144-RA200808-2703.68-http://nww.docserv.wyss.nhs.uk/synergyiim/dist/?val=1601415_11115876_20200225113747"/>
    <x v="36"/>
    <m/>
    <d v="2020-12-02T00:00:00"/>
    <m/>
    <s v="7308;VAT ADJ RECODE;MONTAGU EVANS LLP-OR12_105144-RA200808-2703.68-"/>
    <m/>
    <m/>
    <s v="http://nww.docserv.wyss.nhs.uk/synergyiim/dist/?val=1601415_11115876_20200225113747"/>
    <m/>
    <m/>
    <m/>
    <s v="Corporate Expenditure"/>
    <x v="1"/>
    <x v="2"/>
    <x v="2"/>
  </r>
  <r>
    <s v="RYD"/>
    <s v="E35940"/>
    <s v="7308"/>
    <s v="00000"/>
    <s v="F8033"/>
    <s v="000000"/>
    <s v="Estates - HQ and EOC"/>
    <s v="Legal Fees"/>
    <s v="Default"/>
    <s v="Lewes"/>
    <s v="Default"/>
    <n v="834.96"/>
    <d v="2020-11-01T00:00:00"/>
    <x v="2"/>
    <s v="Spreadsheet"/>
    <s v="SBS RYD OCT-20 VAT ADJUSTMENT JOURNAL"/>
    <s v="Spreadsheet A 19718446 95160699"/>
    <s v="SBS RYD OCT-20 VAT ADJUSTMENT JOURNAL Adjustment GBP"/>
    <d v="2020-12-01T00:00:00"/>
    <s v="SSC BLATTI, FRANCESCO"/>
    <n v="1015"/>
    <s v="MONTAGU EVANS LLP-OR12_105144-RA200805-834.96-http://nww.docserv.wyss.nhs.uk/synergyiim/dist/?val=1601415_11115873_20200225113747"/>
    <x v="37"/>
    <m/>
    <d v="2020-12-01T00:00:00"/>
    <m/>
    <s v="MONTAGU EVANS LLP-OR12_105144-RA200805-834.96-"/>
    <m/>
    <m/>
    <s v="http://nww.docserv.wyss.nhs.uk/synergyiim/dist/?val=1601415_11115873_20200225113747"/>
    <m/>
    <m/>
    <m/>
    <s v="Corporate Expenditure"/>
    <x v="1"/>
    <x v="2"/>
    <x v="2"/>
  </r>
  <r>
    <s v="RYD"/>
    <s v="E35940"/>
    <s v="7308"/>
    <s v="00000"/>
    <s v="F8033"/>
    <s v="000000"/>
    <s v="Estates - HQ and EOC"/>
    <s v="Legal Fees"/>
    <s v="Default"/>
    <s v="Lewes"/>
    <s v="Default"/>
    <n v="2703.68"/>
    <d v="2020-11-01T00:00:00"/>
    <x v="2"/>
    <s v="Spreadsheet"/>
    <s v="SBS RYD OCT-20 VAT ADJUSTMENT JOURNAL"/>
    <s v="Spreadsheet A 19718446 95160699"/>
    <s v="SBS RYD OCT-20 VAT ADJUSTMENT JOURNAL Adjustment GBP"/>
    <d v="2020-12-01T00:00:00"/>
    <s v="SSC BLATTI, FRANCESCO"/>
    <n v="1016"/>
    <s v="MONTAGU EVANS LLP-OR12_105144-RA200808-2703.68-http://nww.docserv.wyss.nhs.uk/synergyiim/dist/?val=1601415_11115876_20200225113747"/>
    <x v="37"/>
    <m/>
    <d v="2020-12-01T00:00:00"/>
    <m/>
    <s v="MONTAGU EVANS LLP-OR12_105144-RA200808-2703.68-"/>
    <m/>
    <m/>
    <s v="http://nww.docserv.wyss.nhs.uk/synergyiim/dist/?val=1601415_11115876_20200225113747"/>
    <m/>
    <m/>
    <m/>
    <s v="Corporate Expenditure"/>
    <x v="1"/>
    <x v="2"/>
    <x v="2"/>
  </r>
  <r>
    <s v="RYD"/>
    <s v="E35947"/>
    <s v="7308"/>
    <s v="00000"/>
    <s v="00000"/>
    <s v="000000"/>
    <s v="Estates - Chichester Op Unit"/>
    <s v="Legal Fees"/>
    <s v="Default"/>
    <s v="Default"/>
    <s v="Default"/>
    <n v="-630"/>
    <d v="2018-04-01T00:00:00"/>
    <x v="0"/>
    <s v="Cost Management"/>
    <s v="Journal Import 60898239:"/>
    <s v="Cost Management A 12776914 60898239 2"/>
    <s v="01-APR-2018 Receiving GBP"/>
    <d v="2018-03-29T00:00:00"/>
    <s v="SSCREPMAN,"/>
    <n v="4418"/>
    <s v="Professional charges in accordance with the attached schedule - sale of Midhurst Ambulance station"/>
    <x v="0"/>
    <n v="165066456"/>
    <d v="2017-12-11T00:00:00"/>
    <m/>
    <m/>
    <m/>
    <s v="LONDON-4"/>
    <m/>
    <m/>
    <m/>
    <m/>
    <s v="Corporate Expenditure"/>
    <x v="1"/>
    <x v="0"/>
    <x v="3"/>
  </r>
  <r>
    <s v="RYD"/>
    <s v="E35947"/>
    <s v="7308"/>
    <s v="00000"/>
    <s v="00000"/>
    <s v="000000"/>
    <s v="Estates - Chichester Op Unit"/>
    <s v="Legal Fees"/>
    <s v="Default"/>
    <s v="Default"/>
    <s v="Default"/>
    <n v="630"/>
    <d v="2018-04-01T00:00:00"/>
    <x v="0"/>
    <s v="Cost Management"/>
    <s v="Journal Import 61930241:"/>
    <s v="Cost Management A 12993398 61930241"/>
    <s v="30-APR-2018 Receiving GBP"/>
    <d v="2018-04-30T00:00:00"/>
    <s v="SSCREPMAN,"/>
    <n v="4422"/>
    <s v="Professional charges in accordance with the attached schedule - sale of Midhurst Ambulance station"/>
    <x v="0"/>
    <n v="165066456"/>
    <d v="2017-12-11T00:00:00"/>
    <m/>
    <m/>
    <m/>
    <s v="LONDON-4"/>
    <m/>
    <m/>
    <m/>
    <m/>
    <s v="Corporate Expenditure"/>
    <x v="1"/>
    <x v="0"/>
    <x v="3"/>
  </r>
  <r>
    <s v="RYD"/>
    <s v="E35947"/>
    <s v="7308"/>
    <s v="00000"/>
    <s v="00000"/>
    <s v="000000"/>
    <s v="Estates - Chichester Op Unit"/>
    <s v="Legal Fees"/>
    <s v="Default"/>
    <s v="Default"/>
    <s v="Default"/>
    <n v="-630"/>
    <d v="2018-05-01T00:00:00"/>
    <x v="0"/>
    <s v="Cost Management"/>
    <s v="Journal Import 61930241:"/>
    <s v="Cost Management A 12993398 61930241 2"/>
    <s v="01-MAY-2018 Receiving GBP"/>
    <d v="2018-04-30T00:00:00"/>
    <s v="SSCREPMAN,"/>
    <n v="4422"/>
    <s v="Professional charges in accordance with the attached schedule - sale of Midhurst Ambulance station"/>
    <x v="0"/>
    <n v="165066456"/>
    <d v="2017-12-11T00:00:00"/>
    <m/>
    <m/>
    <m/>
    <s v="LONDON-4"/>
    <m/>
    <m/>
    <m/>
    <m/>
    <s v="Corporate Expenditure"/>
    <x v="1"/>
    <x v="0"/>
    <x v="3"/>
  </r>
  <r>
    <s v="RYD"/>
    <s v="E36063"/>
    <s v="7308"/>
    <s v="00000"/>
    <s v="00000"/>
    <s v="000000"/>
    <s v="EAST OUMs"/>
    <s v="Legal Fees"/>
    <s v="Default"/>
    <s v="Default"/>
    <s v="Default"/>
    <n v="59.04"/>
    <d v="2021-11-01T00:00:00"/>
    <x v="3"/>
    <s v="Spreadsheet"/>
    <s v="M08 FBP1 Accrual - Barclaycard Commercial &amp; Precision Pay M08"/>
    <s v="Spreadsheet A 22311909 108875090"/>
    <s v="RYD FIN SA 2122 08 001 Accrual GBP"/>
    <d v="2021-12-01T00:00:00"/>
    <s v="RYD AHMAD, SUMMI"/>
    <n v="162"/>
    <s v="7308;Precision Pay;ROYAL MAIL SAMEDAY;M08;Nov 21"/>
    <x v="65"/>
    <m/>
    <d v="2021-12-01T00:00:00"/>
    <m/>
    <s v="7308;Precision Pay;ROYAL MAIL SAMEDAY;M08;Nov 21"/>
    <m/>
    <m/>
    <m/>
    <m/>
    <m/>
    <m/>
    <s v="Operations"/>
    <x v="2"/>
    <x v="3"/>
    <x v="4"/>
  </r>
  <r>
    <s v="RYD"/>
    <s v="E36063"/>
    <s v="7308"/>
    <s v="00000"/>
    <s v="00000"/>
    <s v="000000"/>
    <s v="EAST OUMs"/>
    <s v="Legal Fees"/>
    <s v="Default"/>
    <s v="Default"/>
    <s v="Default"/>
    <n v="93.36"/>
    <d v="2021-11-01T00:00:00"/>
    <x v="3"/>
    <s v="Spreadsheet"/>
    <s v="M08 FBP1 Accrual - Barclaycard Commercial &amp; Precision Pay M08"/>
    <s v="Spreadsheet A 22311909 108875090"/>
    <s v="RYD FIN SA 2122 08 001 Accrual GBP"/>
    <d v="2021-12-01T00:00:00"/>
    <s v="RYD AHMAD, SUMMI"/>
    <n v="163"/>
    <s v="7308;Precision Pay;ROYAL MAIL SAMEDAY;M08;Nov 21"/>
    <x v="65"/>
    <m/>
    <d v="2021-12-01T00:00:00"/>
    <m/>
    <s v="7308;Precision Pay;ROYAL MAIL SAMEDAY;M08;Nov 21"/>
    <m/>
    <m/>
    <m/>
    <m/>
    <m/>
    <m/>
    <s v="Operations"/>
    <x v="2"/>
    <x v="3"/>
    <x v="4"/>
  </r>
  <r>
    <s v="RYD"/>
    <s v="E36063"/>
    <s v="7308"/>
    <s v="00000"/>
    <s v="00000"/>
    <s v="000000"/>
    <s v="EAST OUMs"/>
    <s v="Legal Fees"/>
    <s v="Default"/>
    <s v="Default"/>
    <s v="Default"/>
    <n v="-59.04"/>
    <d v="2021-12-01T00:00:00"/>
    <x v="3"/>
    <s v="Spreadsheet"/>
    <s v="Reverses &quot;RYD FIN SA 2122 08 001 Accrual GBP&quot; journal entry of &quot;Spreadsheet A 22311909 108875090&quot; batch from &quot;NOV-21&quot;."/>
    <s v="Reverses &quot;RYD FIN SA 2122 08 001 Accrual GBP&quot;09-DEC-21 17:41:12 - 109214050"/>
    <s v="Reverses &quot;RYD FIN SA 2122 08 001 Accrual GBP&quot;09-DEC-21 17:41:12"/>
    <d v="2021-12-09T00:00:00"/>
    <s v="SSCREPMAN,"/>
    <n v="162"/>
    <s v="7308;Precision Pay;ROYAL MAIL SAMEDAY;M08;Nov 21"/>
    <x v="66"/>
    <m/>
    <d v="2021-12-09T00:00:00"/>
    <m/>
    <s v="7308;Precision Pay;ROYAL MAIL SAMEDAY;M08;Nov 21"/>
    <m/>
    <m/>
    <m/>
    <m/>
    <m/>
    <m/>
    <s v="Operations"/>
    <x v="2"/>
    <x v="3"/>
    <x v="4"/>
  </r>
  <r>
    <s v="RYD"/>
    <s v="E36063"/>
    <s v="7308"/>
    <s v="00000"/>
    <s v="00000"/>
    <s v="000000"/>
    <s v="EAST OUMs"/>
    <s v="Legal Fees"/>
    <s v="Default"/>
    <s v="Default"/>
    <s v="Default"/>
    <n v="-93.36"/>
    <d v="2021-12-01T00:00:00"/>
    <x v="3"/>
    <s v="Spreadsheet"/>
    <s v="Reverses &quot;RYD FIN SA 2122 08 001 Accrual GBP&quot; journal entry of &quot;Spreadsheet A 22311909 108875090&quot; batch from &quot;NOV-21&quot;."/>
    <s v="Reverses &quot;RYD FIN SA 2122 08 001 Accrual GBP&quot;09-DEC-21 17:41:12 - 109214050"/>
    <s v="Reverses &quot;RYD FIN SA 2122 08 001 Accrual GBP&quot;09-DEC-21 17:41:12"/>
    <d v="2021-12-09T00:00:00"/>
    <s v="SSCREPMAN,"/>
    <n v="163"/>
    <s v="7308;Precision Pay;ROYAL MAIL SAMEDAY;M08;Nov 21"/>
    <x v="66"/>
    <m/>
    <d v="2021-12-09T00:00:00"/>
    <m/>
    <s v="7308;Precision Pay;ROYAL MAIL SAMEDAY;M08;Nov 21"/>
    <m/>
    <m/>
    <m/>
    <m/>
    <m/>
    <m/>
    <s v="Operations"/>
    <x v="2"/>
    <x v="3"/>
    <x v="4"/>
  </r>
  <r>
    <s v="RYD"/>
    <s v="E36063"/>
    <s v="7308"/>
    <s v="00000"/>
    <s v="00000"/>
    <s v="000000"/>
    <s v="EAST OUMs"/>
    <s v="Legal Fees"/>
    <s v="Default"/>
    <s v="Default"/>
    <s v="Default"/>
    <n v="152.4"/>
    <d v="2021-12-01T00:00:00"/>
    <x v="2"/>
    <s v="Spreadsheet"/>
    <s v="BARCLAYCARD PRECISION DEC 21"/>
    <s v="Spreadsheet A 22517542 109935630"/>
    <s v="SBSCM SK RYD 002 DEC 21 Adjustment GBP"/>
    <d v="2021-12-30T00:00:00"/>
    <s v="SSC KWENBEYA, SHARON"/>
    <n v="32"/>
    <s v="BARCLAYCARD PRECISION DEC 21"/>
    <x v="67"/>
    <m/>
    <d v="2021-12-30T00:00:00"/>
    <m/>
    <s v="BARCLAYCARD PRECISION DEC 21"/>
    <m/>
    <m/>
    <m/>
    <m/>
    <m/>
    <m/>
    <s v="Operations"/>
    <x v="2"/>
    <x v="3"/>
    <x v="4"/>
  </r>
  <r>
    <s v="RYD"/>
    <s v="E35005"/>
    <s v="7310"/>
    <s v="00000"/>
    <s v="00000"/>
    <s v="000000"/>
    <s v="Legal Services"/>
    <s v="Legal / Prof Fees"/>
    <s v="Default"/>
    <s v="Default"/>
    <s v="Default"/>
    <n v="306"/>
    <d v="2018-04-01T00:00:00"/>
    <x v="1"/>
    <s v="Payables"/>
    <s v="Journal Import 60955846:"/>
    <s v="Payables A 12794730 60955846"/>
    <s v="APR-18 Purchase Invoices GBP"/>
    <d v="2018-04-01T00:00:00"/>
    <s v="SSCREPMAN,"/>
    <n v="39"/>
    <s v="Journal Import Created"/>
    <x v="0"/>
    <n v="323560"/>
    <d v="2018-03-26T00:00:00"/>
    <n v="165065420"/>
    <m/>
    <s v="PO Invoice"/>
    <m/>
    <s v="http://nww.docserv.wyss.nhs.uk/synergyiim/dist/?val=503831_4102832_20180328162021"/>
    <n v="1"/>
    <n v="306"/>
    <m/>
    <s v="Trust Board &amp; Exec Directors"/>
    <x v="3"/>
    <x v="0"/>
    <x v="5"/>
  </r>
  <r>
    <s v="RYD"/>
    <s v="E35005"/>
    <s v="7310"/>
    <s v="00000"/>
    <s v="00000"/>
    <s v="000000"/>
    <s v="Legal Services"/>
    <s v="Legal / Prof Fees"/>
    <s v="Default"/>
    <s v="Default"/>
    <s v="Default"/>
    <n v="755.6"/>
    <d v="2018-05-01T00:00:00"/>
    <x v="1"/>
    <s v="Payables"/>
    <s v="Journal Import 62807273:"/>
    <s v="Payables A 13164997 62807273"/>
    <s v="MAY-18 Purchase Invoices GBP"/>
    <d v="2018-05-25T00:00:00"/>
    <s v="SSCREPMAN,"/>
    <n v="37"/>
    <s v="Journal Import Created"/>
    <x v="0"/>
    <n v="327203"/>
    <d v="2018-05-22T00:00:00"/>
    <n v="165065420"/>
    <m/>
    <s v="PO Invoice"/>
    <m/>
    <s v="http://nww.docserv.wyss.nhs.uk/synergyiim/dist/?val=572357_4721480_20180525104150"/>
    <n v="1"/>
    <n v="756"/>
    <m/>
    <s v="Trust Board &amp; Exec Directors"/>
    <x v="3"/>
    <x v="0"/>
    <x v="5"/>
  </r>
  <r>
    <s v="RYD"/>
    <s v="E35005"/>
    <s v="7310"/>
    <s v="00000"/>
    <s v="00000"/>
    <s v="000000"/>
    <s v="Legal Services"/>
    <s v="Legal / Prof Fees"/>
    <s v="Default"/>
    <s v="Default"/>
    <s v="Default"/>
    <n v="5000"/>
    <d v="2018-06-01T00:00:00"/>
    <x v="3"/>
    <s v="Spreadsheet"/>
    <s v="CEO Accruals M03"/>
    <s v="Spreadsheet A 13412383 64333694"/>
    <s v="RYD FIN CAM 1819 03 004 Accrual GBP"/>
    <d v="2018-07-03T00:00:00"/>
    <s v="RYD MCCARTHY, CAROLE"/>
    <n v="16"/>
    <s v="Accrue Estimated Legal Prof / Fees (Capsticks)"/>
    <x v="68"/>
    <m/>
    <d v="2018-07-03T00:00:00"/>
    <m/>
    <s v="Accrue Estimated Legal Prof / Fees (Capsticks)"/>
    <m/>
    <m/>
    <m/>
    <m/>
    <m/>
    <m/>
    <s v="Trust Board &amp; Exec Directors"/>
    <x v="3"/>
    <x v="0"/>
    <x v="5"/>
  </r>
  <r>
    <s v="RYD"/>
    <s v="E35005"/>
    <s v="7310"/>
    <s v="00000"/>
    <s v="00000"/>
    <s v="000000"/>
    <s v="Legal Services"/>
    <s v="Legal / Prof Fees"/>
    <s v="Default"/>
    <s v="Default"/>
    <s v="Default"/>
    <n v="7500"/>
    <d v="2018-07-01T00:00:00"/>
    <x v="3"/>
    <s v="Spreadsheet"/>
    <s v="M04 CEO Accruals"/>
    <s v="Spreadsheet A 13605841 65294488"/>
    <s v="RYD FIN CAM 1819 04 005 Accrual GBP"/>
    <d v="2018-08-01T00:00:00"/>
    <s v="RYD MCCARTHY, CAROLE"/>
    <n v="21"/>
    <s v="Accrue Estimated Legal Prof / Fees (Capsticks)"/>
    <x v="69"/>
    <m/>
    <d v="2018-08-01T00:00:00"/>
    <m/>
    <s v="Accrue Estimated Legal Prof / Fees (Capsticks)"/>
    <m/>
    <m/>
    <m/>
    <m/>
    <m/>
    <m/>
    <s v="Trust Board &amp; Exec Directors"/>
    <x v="3"/>
    <x v="0"/>
    <x v="5"/>
  </r>
  <r>
    <s v="RYD"/>
    <s v="E35005"/>
    <s v="7310"/>
    <s v="00000"/>
    <s v="00000"/>
    <s v="000000"/>
    <s v="Legal Services"/>
    <s v="Legal / Prof Fees"/>
    <s v="Default"/>
    <s v="Default"/>
    <s v="Default"/>
    <n v="-5000"/>
    <d v="2018-07-01T00:00:00"/>
    <x v="3"/>
    <s v="Spreadsheet"/>
    <s v="Reverses &quot;RYD FIN CAM 1819 03 004 Accrual GBP&quot; journal entry of &quot;Spreadsheet A 13412383 64333694&quot; batch from &quot;JUN-18&quot;."/>
    <s v="Reverses &quot;RYD FIN CAM 1819 03 004 Accrual GBP&quot;10-JUL-18 18:02:05 - 64596255"/>
    <s v="Reverses &quot;RYD FIN CAM 1819 03 004 Accrual GBP&quot;10-JUL-18 18:02:05"/>
    <d v="2018-07-10T00:00:00"/>
    <s v="SSCREPMAN,"/>
    <n v="16"/>
    <s v="Accrue Estimated Legal Prof / Fees (Capsticks)"/>
    <x v="70"/>
    <m/>
    <d v="2018-07-10T00:00:00"/>
    <m/>
    <s v="Accrue Estimated Legal Prof / Fees (Capsticks)"/>
    <m/>
    <m/>
    <m/>
    <m/>
    <m/>
    <m/>
    <s v="Trust Board &amp; Exec Directors"/>
    <x v="3"/>
    <x v="0"/>
    <x v="5"/>
  </r>
  <r>
    <s v="RYD"/>
    <s v="E35005"/>
    <s v="7310"/>
    <s v="00000"/>
    <s v="00000"/>
    <s v="000000"/>
    <s v="Legal Services"/>
    <s v="Legal / Prof Fees"/>
    <s v="Default"/>
    <s v="Default"/>
    <s v="Default"/>
    <n v="3227"/>
    <d v="2018-07-01T00:00:00"/>
    <x v="1"/>
    <s v="Payables"/>
    <s v="Journal Import 64440545:"/>
    <s v="Payables A 13439925 64440545"/>
    <s v="JUL-18 Purchase Invoices GBP"/>
    <d v="2018-07-05T00:00:00"/>
    <s v="SSCREPMAN,"/>
    <n v="43"/>
    <s v="Journal Import Created"/>
    <x v="0"/>
    <n v="401790"/>
    <d v="2018-06-26T00:00:00"/>
    <n v="165065420"/>
    <m/>
    <s v="PO Invoice"/>
    <m/>
    <s v="http://nww.docserv.wyss.nhs.uk/synergyiim/dist/?val=617339_5140142_20180704152003"/>
    <n v="1"/>
    <n v="3227"/>
    <m/>
    <s v="Trust Board &amp; Exec Directors"/>
    <x v="3"/>
    <x v="0"/>
    <x v="5"/>
  </r>
  <r>
    <s v="RYD"/>
    <s v="E35005"/>
    <s v="7310"/>
    <s v="00000"/>
    <s v="00000"/>
    <s v="000000"/>
    <s v="Legal Services"/>
    <s v="Legal / Prof Fees"/>
    <s v="Default"/>
    <s v="Default"/>
    <s v="Default"/>
    <n v="360"/>
    <d v="2018-08-01T00:00:00"/>
    <x v="3"/>
    <s v="Spreadsheet"/>
    <s v="M05 - Non PO suspense Clearance"/>
    <s v="Spreadsheet A 13819852 66363742"/>
    <s v="RYD FIN KP 1819 M05 009 Accrual GBP"/>
    <d v="2018-09-03T00:00:00"/>
    <s v="RYD PATEL, KAILASH"/>
    <n v="149"/>
    <s v="7310; NHS LITIGATION AUTHORITY; ; M05 NON-PO Suspense clearance; http://nww.docserv.wyss.nhs.uk/synergyiim/dist/?val=653301_5419490_20180731142312"/>
    <x v="71"/>
    <m/>
    <d v="2018-09-03T00:00:00"/>
    <m/>
    <s v="7310; NHS LITIGATION AUTHORITY; ; M05 NON-PO Suspense clearance;"/>
    <m/>
    <m/>
    <s v="http://nww.docserv.wyss.nhs.uk/synergyiim/dist/?val=653301_5419490_20180731142312"/>
    <m/>
    <m/>
    <m/>
    <s v="Trust Board &amp; Exec Directors"/>
    <x v="3"/>
    <x v="0"/>
    <x v="5"/>
  </r>
  <r>
    <s v="RYD"/>
    <s v="E35005"/>
    <s v="7310"/>
    <s v="00000"/>
    <s v="00000"/>
    <s v="000000"/>
    <s v="Legal Services"/>
    <s v="Legal / Prof Fees"/>
    <s v="Default"/>
    <s v="Default"/>
    <s v="Default"/>
    <n v="7500"/>
    <d v="2018-08-01T00:00:00"/>
    <x v="3"/>
    <s v="Spreadsheet"/>
    <s v="M05 CEO Accruals"/>
    <s v="Spreadsheet A 13819802 66363277"/>
    <s v="RYD FIN CAM 1819 05 007 Accrual GBP"/>
    <d v="2018-09-04T00:00:00"/>
    <s v="RYD MCCARTHY, CAROLE"/>
    <n v="21"/>
    <s v="Accrue Estimated Legal Prof / Fees (Capsticks)"/>
    <x v="72"/>
    <m/>
    <d v="2018-09-03T00:00:00"/>
    <m/>
    <s v="Accrue Estimated Legal Prof / Fees (Capsticks)"/>
    <m/>
    <m/>
    <m/>
    <m/>
    <m/>
    <m/>
    <s v="Trust Board &amp; Exec Directors"/>
    <x v="3"/>
    <x v="0"/>
    <x v="5"/>
  </r>
  <r>
    <s v="RYD"/>
    <s v="E35005"/>
    <s v="7310"/>
    <s v="00000"/>
    <s v="00000"/>
    <s v="000000"/>
    <s v="Legal Services"/>
    <s v="Legal / Prof Fees"/>
    <s v="Default"/>
    <s v="Default"/>
    <s v="Default"/>
    <n v="-7500"/>
    <d v="2018-08-01T00:00:00"/>
    <x v="3"/>
    <s v="Spreadsheet"/>
    <s v="Reverses &quot;RYD FIN CAM 1819 04 005 Accrual GBP&quot; journal entry of &quot;Spreadsheet A 13605841 65294488&quot; batch from &quot;JUL-18&quot;."/>
    <s v="Reverses &quot;RYD FIN CAM 1819 04 005 Accrual GBP&quot;09-AUG-18 18:02:31 - 65583981"/>
    <s v="Reverses &quot;RYD FIN CAM 1819 04 005 Accrual GBP&quot;09-AUG-18 18:02:31"/>
    <d v="2018-08-09T00:00:00"/>
    <s v="SSCREPMAN,"/>
    <n v="21"/>
    <s v="Accrue Estimated Legal Prof / Fees (Capsticks)"/>
    <x v="73"/>
    <m/>
    <d v="2018-08-09T00:00:00"/>
    <m/>
    <s v="Accrue Estimated Legal Prof / Fees (Capsticks)"/>
    <m/>
    <m/>
    <m/>
    <m/>
    <m/>
    <m/>
    <s v="Trust Board &amp; Exec Directors"/>
    <x v="3"/>
    <x v="0"/>
    <x v="5"/>
  </r>
  <r>
    <s v="RYD"/>
    <s v="E35005"/>
    <s v="7310"/>
    <s v="00000"/>
    <s v="00000"/>
    <s v="000000"/>
    <s v="Legal Services"/>
    <s v="Legal / Prof Fees"/>
    <s v="Default"/>
    <s v="Default"/>
    <s v="Default"/>
    <n v="500"/>
    <d v="2018-08-01T00:00:00"/>
    <x v="1"/>
    <s v="Payables"/>
    <s v="Journal Import 65547335:"/>
    <s v="Payables A 13662541 65547335"/>
    <s v="AUG-18 Purchase Invoices GBP"/>
    <d v="2018-08-08T00:00:00"/>
    <s v="SSCREPMAN,"/>
    <n v="29"/>
    <s v="Journal Import Created"/>
    <x v="74"/>
    <s v="SINX00050440"/>
    <d v="2018-05-29T00:00:00"/>
    <s v="Non-PO"/>
    <m/>
    <s v="Non PO Invoice"/>
    <m/>
    <s v="http://nww.docserv.wyss.nhs.uk/synergyiim/dist/?val=583348_4820219_20180605133515"/>
    <m/>
    <m/>
    <m/>
    <s v="Trust Board &amp; Exec Directors"/>
    <x v="3"/>
    <x v="0"/>
    <x v="5"/>
  </r>
  <r>
    <s v="RYD"/>
    <s v="E35005"/>
    <s v="7310"/>
    <s v="00000"/>
    <s v="00000"/>
    <s v="000000"/>
    <s v="Legal Services"/>
    <s v="Legal / Prof Fees"/>
    <s v="Default"/>
    <s v="Default"/>
    <s v="Default"/>
    <n v="7500"/>
    <d v="2018-09-01T00:00:00"/>
    <x v="3"/>
    <s v="Spreadsheet"/>
    <s v="M06 CEO Accruals"/>
    <s v="Spreadsheet A 13987599 67232277"/>
    <s v="10RYD FIN CAM 1819 06 00# Accrual GBP"/>
    <d v="2018-10-01T00:00:00"/>
    <s v="RYD MCCARTHY, CAROLE"/>
    <n v="21"/>
    <s v="Accrue Estimated Legal Prof / Fees (Capsticks)"/>
    <x v="75"/>
    <m/>
    <d v="2018-09-28T00:00:00"/>
    <m/>
    <s v="Accrue Estimated Legal Prof / Fees (Capsticks)"/>
    <m/>
    <m/>
    <m/>
    <m/>
    <m/>
    <m/>
    <s v="Trust Board &amp; Exec Directors"/>
    <x v="3"/>
    <x v="0"/>
    <x v="5"/>
  </r>
  <r>
    <s v="RYD"/>
    <s v="E35005"/>
    <s v="7310"/>
    <s v="00000"/>
    <s v="00000"/>
    <s v="000000"/>
    <s v="Legal Services"/>
    <s v="Legal / Prof Fees"/>
    <s v="Default"/>
    <s v="Default"/>
    <s v="Default"/>
    <n v="-7500"/>
    <d v="2018-09-01T00:00:00"/>
    <x v="3"/>
    <s v="Spreadsheet"/>
    <s v="Reverses &quot;RYD FIN CAM 1819 05 007 Accrual GBP&quot; journal entry of &quot;Spreadsheet A 13819802 66363277&quot; batch from &quot;AUG-18&quot;."/>
    <s v="Reverses &quot;RYD FIN CAM 1819 05 007 Accrual GBP&quot;11-SEP-18 18:02:08 - 66659170"/>
    <s v="Reverses &quot;RYD FIN CAM 1819 05 007 Accrual GBP&quot;11-SEP-18 18:02:08"/>
    <d v="2018-09-11T00:00:00"/>
    <s v="SSCREPMAN,"/>
    <n v="21"/>
    <s v="Accrue Estimated Legal Prof / Fees (Capsticks)"/>
    <x v="76"/>
    <m/>
    <d v="2018-09-11T00:00:00"/>
    <m/>
    <s v="Accrue Estimated Legal Prof / Fees (Capsticks)"/>
    <m/>
    <m/>
    <m/>
    <m/>
    <m/>
    <m/>
    <s v="Trust Board &amp; Exec Directors"/>
    <x v="3"/>
    <x v="0"/>
    <x v="5"/>
  </r>
  <r>
    <s v="RYD"/>
    <s v="E35005"/>
    <s v="7310"/>
    <s v="00000"/>
    <s v="00000"/>
    <s v="000000"/>
    <s v="Legal Services"/>
    <s v="Legal / Prof Fees"/>
    <s v="Default"/>
    <s v="Default"/>
    <s v="Default"/>
    <n v="-360"/>
    <d v="2018-09-01T00:00:00"/>
    <x v="3"/>
    <s v="Spreadsheet"/>
    <s v="Reverses &quot;RYD FIN KP 1819 M05 009 Accrual GBP&quot; journal entry of &quot;Spreadsheet A 13819852 66363742&quot; batch from &quot;AUG-18&quot;."/>
    <s v="Reverses &quot;RYD FIN KP 1819 M05 009 Accrual GBP&quot;11-SEP-18 18:02:10 - 66659170"/>
    <s v="Reverses &quot;RYD FIN KP 1819 M05 009 Accrual GBP&quot;11-SEP-18 18:02:10"/>
    <d v="2018-09-11T00:00:00"/>
    <s v="SSCREPMAN,"/>
    <n v="149"/>
    <s v="7310; NHS LITIGATION AUTHORITY; ; M05 NON-PO Suspense clearance; http://nww.docserv.wyss.nhs.uk/synergyiim/dist/?val=653301_5419490_20180731142312"/>
    <x v="77"/>
    <m/>
    <d v="2018-09-11T00:00:00"/>
    <m/>
    <s v="7310; NHS LITIGATION AUTHORITY; ; M05 NON-PO Suspense clearance;"/>
    <m/>
    <m/>
    <s v="http://nww.docserv.wyss.nhs.uk/synergyiim/dist/?val=653301_5419490_20180731142312"/>
    <m/>
    <m/>
    <m/>
    <s v="Trust Board &amp; Exec Directors"/>
    <x v="3"/>
    <x v="0"/>
    <x v="5"/>
  </r>
  <r>
    <s v="RYD"/>
    <s v="E35005"/>
    <s v="7310"/>
    <s v="00000"/>
    <s v="00000"/>
    <s v="000000"/>
    <s v="Legal Services"/>
    <s v="Legal / Prof Fees"/>
    <s v="Default"/>
    <s v="Default"/>
    <s v="Default"/>
    <n v="81"/>
    <d v="2018-09-01T00:00:00"/>
    <x v="1"/>
    <s v="Payables"/>
    <s v="Journal Import 66416255:"/>
    <s v="Payables A 13829556 66416255"/>
    <s v="SEP-18 Purchase Invoices GBP"/>
    <d v="2018-09-04T00:00:00"/>
    <s v="SSCREPMAN,"/>
    <n v="27"/>
    <s v="Journal Import Created"/>
    <x v="0"/>
    <n v="405687"/>
    <d v="2018-08-17T00:00:00"/>
    <n v="165065420"/>
    <m/>
    <s v="PO Invoice"/>
    <m/>
    <s v="http://nww.docserv.wyss.nhs.uk/synergyiim/dist/?val=689336_5765807_20180903135542"/>
    <n v="1"/>
    <n v="81"/>
    <m/>
    <s v="Trust Board &amp; Exec Directors"/>
    <x v="3"/>
    <x v="0"/>
    <x v="5"/>
  </r>
  <r>
    <s v="RYD"/>
    <s v="E35005"/>
    <s v="7310"/>
    <s v="00000"/>
    <s v="00000"/>
    <s v="000000"/>
    <s v="Legal Services"/>
    <s v="Legal / Prof Fees"/>
    <s v="Default"/>
    <s v="Default"/>
    <s v="Default"/>
    <n v="2171"/>
    <d v="2018-09-01T00:00:00"/>
    <x v="1"/>
    <s v="Payables"/>
    <s v="Journal Import 66416255:"/>
    <s v="Payables A 13829556 66416255"/>
    <s v="SEP-18 Purchase Invoices GBP"/>
    <d v="2018-09-04T00:00:00"/>
    <s v="SSCREPMAN,"/>
    <n v="27"/>
    <s v="Journal Import Created"/>
    <x v="0"/>
    <n v="406057"/>
    <d v="2018-08-21T00:00:00"/>
    <n v="165065420"/>
    <m/>
    <s v="PO Invoice"/>
    <m/>
    <s v="http://nww.docserv.wyss.nhs.uk/synergyiim/dist/?val=689336_5765810_20180903135542"/>
    <n v="1"/>
    <n v="2171"/>
    <m/>
    <s v="Trust Board &amp; Exec Directors"/>
    <x v="3"/>
    <x v="0"/>
    <x v="5"/>
  </r>
  <r>
    <s v="RYD"/>
    <s v="E35005"/>
    <s v="7310"/>
    <s v="00000"/>
    <s v="00000"/>
    <s v="000000"/>
    <s v="Legal Services"/>
    <s v="Legal / Prof Fees"/>
    <s v="Default"/>
    <s v="Default"/>
    <s v="Default"/>
    <n v="4100"/>
    <d v="2018-10-01T00:00:00"/>
    <x v="3"/>
    <s v="Spreadsheet"/>
    <s v="M07 001 Estimated All Accruals"/>
    <s v="Spreadsheet A 14245993 68564454"/>
    <s v="RYD FIN SL 1819 M07 001 Accrual GBP"/>
    <d v="2018-11-06T00:00:00"/>
    <s v="ZZZ KANUMAKALA, PUSHPA"/>
    <n v="59"/>
    <s v="Accrue Legal / Prof Fees"/>
    <x v="78"/>
    <m/>
    <d v="2018-11-06T00:00:00"/>
    <m/>
    <s v="Accrue Legal / Prof Fees"/>
    <m/>
    <m/>
    <m/>
    <m/>
    <m/>
    <m/>
    <s v="Trust Board &amp; Exec Directors"/>
    <x v="3"/>
    <x v="0"/>
    <x v="5"/>
  </r>
  <r>
    <s v="RYD"/>
    <s v="E35005"/>
    <s v="7310"/>
    <s v="00000"/>
    <s v="00000"/>
    <s v="000000"/>
    <s v="Legal Services"/>
    <s v="Legal / Prof Fees"/>
    <s v="Default"/>
    <s v="Default"/>
    <s v="Default"/>
    <n v="-7500"/>
    <d v="2018-10-01T00:00:00"/>
    <x v="3"/>
    <s v="Spreadsheet"/>
    <s v="Reverses &quot;10RYD FIN CAM 1819 06 00# Accrual GBP&quot; journal entry of &quot;Spreadsheet A 13987599 67232277&quot; batch from &quot;SEP-18&quot;."/>
    <s v="Reverses &quot;10RYD FIN CAM 1819 06 00# Accrual GBP&quot;09-OCT-18 18:03:22 - 67606897"/>
    <s v="Reverses &quot;10RYD FIN CAM 1819 06 00# Accrual GBP&quot;09-OCT-18 18:03:22"/>
    <d v="2018-10-09T00:00:00"/>
    <s v="SSCREPMAN,"/>
    <n v="21"/>
    <s v="Accrue Estimated Legal Prof / Fees (Capsticks)"/>
    <x v="79"/>
    <m/>
    <d v="2018-10-09T00:00:00"/>
    <m/>
    <s v="Accrue Estimated Legal Prof / Fees (Capsticks)"/>
    <m/>
    <m/>
    <m/>
    <m/>
    <m/>
    <m/>
    <s v="Trust Board &amp; Exec Directors"/>
    <x v="3"/>
    <x v="0"/>
    <x v="5"/>
  </r>
  <r>
    <s v="RYD"/>
    <s v="E35005"/>
    <s v="7310"/>
    <s v="00000"/>
    <s v="00000"/>
    <s v="000000"/>
    <s v="Legal Services"/>
    <s v="Legal / Prof Fees"/>
    <s v="Default"/>
    <s v="Default"/>
    <s v="Default"/>
    <n v="470"/>
    <d v="2018-10-01T00:00:00"/>
    <x v="1"/>
    <s v="Payables"/>
    <s v="Journal Import 67404354:"/>
    <s v="Payables A 14026449 67404354"/>
    <s v="OCT-18 Purchase Invoices GBP"/>
    <d v="2018-10-03T00:00:00"/>
    <s v="SSCREPMAN,"/>
    <n v="44"/>
    <s v="Journal Import Created"/>
    <x v="0"/>
    <n v="408245"/>
    <d v="2018-09-20T00:00:00"/>
    <n v="165065420"/>
    <m/>
    <s v="PO Invoice"/>
    <m/>
    <s v="https://nww.einvoice-prod.sbs.nhs.uk:8179/invoicepdf/1e112ccc-548f-5584-b155-d1cc8374e80c"/>
    <n v="1"/>
    <n v="470"/>
    <m/>
    <s v="Trust Board &amp; Exec Directors"/>
    <x v="3"/>
    <x v="0"/>
    <x v="5"/>
  </r>
  <r>
    <s v="RYD"/>
    <s v="E35005"/>
    <s v="7310"/>
    <s v="00000"/>
    <s v="00000"/>
    <s v="000000"/>
    <s v="Legal Services"/>
    <s v="Legal / Prof Fees"/>
    <s v="Default"/>
    <s v="Default"/>
    <s v="Default"/>
    <n v="9000"/>
    <d v="2018-11-01T00:00:00"/>
    <x v="3"/>
    <s v="Spreadsheet"/>
    <s v="M08 Accruals"/>
    <s v="Spreadsheet A 14421358 69499181"/>
    <s v="RYD FIN CAM 1819 08 016 Accrual GBP"/>
    <d v="2018-12-04T00:00:00"/>
    <s v="RYD MCCARTHY, CAROLE"/>
    <n v="34"/>
    <s v="7310;CAPSTICKS SOLICITORS;Accrue Legal / Prof Fees M08;Nov-18;"/>
    <x v="80"/>
    <m/>
    <d v="2018-12-04T00:00:00"/>
    <m/>
    <s v="7310;CAPSTICKS SOLICITORS;Accrue Legal / Prof Fees M08;Nov-18;"/>
    <m/>
    <m/>
    <m/>
    <m/>
    <m/>
    <m/>
    <s v="Trust Board &amp; Exec Directors"/>
    <x v="3"/>
    <x v="0"/>
    <x v="5"/>
  </r>
  <r>
    <s v="RYD"/>
    <s v="E35005"/>
    <s v="7310"/>
    <s v="00000"/>
    <s v="00000"/>
    <s v="000000"/>
    <s v="Legal Services"/>
    <s v="Legal / Prof Fees"/>
    <s v="Default"/>
    <s v="Default"/>
    <s v="Default"/>
    <n v="-4100"/>
    <d v="2018-11-01T00:00:00"/>
    <x v="3"/>
    <s v="Spreadsheet"/>
    <s v="Reverses &quot;RYD FIN SL 1819 M07 001 Accrual GBP&quot; journal entry of &quot;Spreadsheet A 14245993 68564454&quot; batch from &quot;OCT-18&quot;."/>
    <s v="Reverses &quot;RYD FIN SL 1819 M07 001 Accrual GBP&quot;09-NOV-18 18:04:01 - 68679869"/>
    <s v="Reverses &quot;RYD FIN SL 1819 M07 001 Accrual GBP&quot;09-NOV-18 18:04:01"/>
    <d v="2018-11-09T00:00:00"/>
    <s v="SSCREPMAN,"/>
    <n v="59"/>
    <s v="Accrue Legal / Prof Fees"/>
    <x v="81"/>
    <m/>
    <d v="2018-11-09T00:00:00"/>
    <m/>
    <s v="Accrue Legal / Prof Fees"/>
    <m/>
    <m/>
    <m/>
    <m/>
    <m/>
    <m/>
    <s v="Trust Board &amp; Exec Directors"/>
    <x v="3"/>
    <x v="0"/>
    <x v="5"/>
  </r>
  <r>
    <s v="RYD"/>
    <s v="E35005"/>
    <s v="7310"/>
    <s v="00000"/>
    <s v="00000"/>
    <s v="000000"/>
    <s v="Legal Services"/>
    <s v="Legal / Prof Fees"/>
    <s v="Default"/>
    <s v="Default"/>
    <s v="Default"/>
    <n v="94"/>
    <d v="2018-11-01T00:00:00"/>
    <x v="2"/>
    <s v="Spreadsheet"/>
    <s v="SBS RYD OCT-18 VAT ADJUSTMENT JOURNAL"/>
    <s v="Spreadsheet A 14409193 69434678"/>
    <s v="SBS RYD OCT-18 VAT ADJUSTMENT JOURNAL Adjustment GBP"/>
    <d v="2018-12-03T00:00:00"/>
    <s v="SSC STRETTEN, GEORGE"/>
    <n v="1220"/>
    <s v="CAPSTICKS SOLICITORS-OR12_835-408245-94-https://nww.einvoice-prod.sbs.nhs.uk:8179/invoicepdf/1e112ccc-548f-5584-b155-d1cc8374e80c"/>
    <x v="4"/>
    <m/>
    <d v="2018-12-03T00:00:00"/>
    <m/>
    <s v="CAPSTICKS SOLICITORS-OR12_835-408245-94-"/>
    <m/>
    <m/>
    <s v="https://nww.einvoice-prod.sbs.nhs.uk:8179/invoicepdf/1e112ccc-548f-5584-b155-d1cc8374e80c"/>
    <m/>
    <m/>
    <m/>
    <s v="Trust Board &amp; Exec Directors"/>
    <x v="3"/>
    <x v="0"/>
    <x v="5"/>
  </r>
  <r>
    <s v="RYD"/>
    <s v="E35005"/>
    <s v="7310"/>
    <s v="00000"/>
    <s v="00000"/>
    <s v="000000"/>
    <s v="Legal Services"/>
    <s v="Legal / Prof Fees"/>
    <s v="Default"/>
    <s v="Default"/>
    <s v="Default"/>
    <n v="44"/>
    <d v="2018-11-01T00:00:00"/>
    <x v="1"/>
    <s v="Payables"/>
    <s v="Journal Import 68564063:"/>
    <s v="Payables A 14243298 68564063"/>
    <s v="NOV-18 Purchase Invoices GBP"/>
    <d v="2018-11-06T00:00:00"/>
    <s v="SSCREPMAN,"/>
    <n v="37"/>
    <s v="Journal Import Created"/>
    <x v="0"/>
    <n v="410888"/>
    <d v="2018-10-25T00:00:00"/>
    <n v="165065420"/>
    <m/>
    <s v="PO Invoice"/>
    <m/>
    <s v="http://nww.docserv.wyss.nhs.uk/synergyiim/dist/?val=776351_6440223_20181105123952"/>
    <n v="1"/>
    <n v="44"/>
    <m/>
    <s v="Trust Board &amp; Exec Directors"/>
    <x v="3"/>
    <x v="0"/>
    <x v="5"/>
  </r>
  <r>
    <s v="RYD"/>
    <s v="E35005"/>
    <s v="7310"/>
    <s v="00000"/>
    <s v="00000"/>
    <s v="000000"/>
    <s v="Legal Services"/>
    <s v="Legal / Prof Fees"/>
    <s v="Default"/>
    <s v="Default"/>
    <s v="Default"/>
    <n v="58"/>
    <d v="2018-11-01T00:00:00"/>
    <x v="1"/>
    <s v="Payables"/>
    <s v="Journal Import 68564063:"/>
    <s v="Payables A 14243298 68564063"/>
    <s v="NOV-18 Purchase Invoices GBP"/>
    <d v="2018-11-06T00:00:00"/>
    <s v="SSCREPMAN,"/>
    <n v="37"/>
    <s v="Journal Import Created"/>
    <x v="0"/>
    <n v="410897"/>
    <d v="2018-10-25T00:00:00"/>
    <n v="165065420"/>
    <m/>
    <s v="PO Invoice"/>
    <m/>
    <s v="http://nww.docserv.wyss.nhs.uk/synergyiim/dist/?val=776351_6440216_20181105123952"/>
    <n v="1"/>
    <n v="58"/>
    <m/>
    <s v="Trust Board &amp; Exec Directors"/>
    <x v="3"/>
    <x v="0"/>
    <x v="5"/>
  </r>
  <r>
    <s v="RYD"/>
    <s v="E35005"/>
    <s v="7310"/>
    <s v="00000"/>
    <s v="00000"/>
    <s v="000000"/>
    <s v="Legal Services"/>
    <s v="Legal / Prof Fees"/>
    <s v="Default"/>
    <s v="Default"/>
    <s v="Default"/>
    <n v="14168.5"/>
    <d v="2018-12-01T00:00:00"/>
    <x v="3"/>
    <s v="Spreadsheet"/>
    <s v="M09 Accrual for the month of December 2018 FBP1"/>
    <s v="Spreadsheet A 14639014 70521313"/>
    <s v="RYD FIN DD 18/19 09 013 Accrual GBP"/>
    <d v="2019-01-06T00:00:00"/>
    <s v="RYD DHALIGADOO, DHARMANAND"/>
    <n v="117"/>
    <s v="Acc CAPSTICKS SOLICITORS;Accrue Legal / Prof Fees Dec-18;"/>
    <x v="82"/>
    <m/>
    <d v="2019-01-06T00:00:00"/>
    <m/>
    <s v="Acc CAPSTICKS SOLICITORS;Accrue Legal / Prof Fees Dec-18;"/>
    <m/>
    <m/>
    <m/>
    <m/>
    <m/>
    <m/>
    <s v="Trust Board &amp; Exec Directors"/>
    <x v="3"/>
    <x v="0"/>
    <x v="5"/>
  </r>
  <r>
    <s v="RYD"/>
    <s v="E35005"/>
    <s v="7310"/>
    <s v="00000"/>
    <s v="00000"/>
    <s v="000000"/>
    <s v="Legal Services"/>
    <s v="Legal / Prof Fees"/>
    <s v="Default"/>
    <s v="Default"/>
    <s v="Default"/>
    <n v="-9000"/>
    <d v="2018-12-01T00:00:00"/>
    <x v="3"/>
    <s v="Spreadsheet"/>
    <s v="Reverses &quot;RYD FIN CAM 1819 08 016 Accrual GBP&quot; journal entry of &quot;Spreadsheet A 14421358 69499181&quot; batch from &quot;NOV-18&quot;."/>
    <s v="Reverses &quot;RYD FIN CAM 1819 08 016 Accrual GBP&quot;11-DEC-18 18:04:33 - 69743021"/>
    <s v="Reverses &quot;RYD FIN CAM 1819 08 016 Accrual GBP&quot;11-DEC-18 18:04:33"/>
    <d v="2018-12-11T00:00:00"/>
    <s v="SSCREPMAN,"/>
    <n v="34"/>
    <s v="7310;CAPSTICKS SOLICITORS;Accrue Legal / Prof Fees M08;Nov-18;"/>
    <x v="83"/>
    <m/>
    <d v="2018-12-11T00:00:00"/>
    <m/>
    <s v="7310;CAPSTICKS SOLICITORS;Accrue Legal / Prof Fees M08;Nov-18;"/>
    <m/>
    <m/>
    <m/>
    <m/>
    <m/>
    <m/>
    <s v="Trust Board &amp; Exec Directors"/>
    <x v="3"/>
    <x v="0"/>
    <x v="5"/>
  </r>
  <r>
    <s v="RYD"/>
    <s v="E35005"/>
    <s v="7310"/>
    <s v="00000"/>
    <s v="00000"/>
    <s v="000000"/>
    <s v="Legal Services"/>
    <s v="Legal / Prof Fees"/>
    <s v="Default"/>
    <s v="Default"/>
    <s v="Default"/>
    <n v="19500"/>
    <d v="2019-01-01T00:00:00"/>
    <x v="3"/>
    <s v="Spreadsheet"/>
    <s v="Day 4 Accruals for Sri"/>
    <s v="Spreadsheet A 14843100 71601963"/>
    <s v="RYD FIN PK 18/19 M10 003 Accrual GBP"/>
    <d v="2019-02-06T00:00:00"/>
    <s v="ZZZ KANUMAKALA, PUSHPA"/>
    <n v="134"/>
    <s v="Accrue Costs for  Legal / Prof Fees- M10"/>
    <x v="84"/>
    <m/>
    <d v="2019-02-06T00:00:00"/>
    <m/>
    <s v="Accrue Costs for  Legal / Prof Fees- M10"/>
    <m/>
    <m/>
    <m/>
    <m/>
    <m/>
    <m/>
    <s v="Trust Board &amp; Exec Directors"/>
    <x v="3"/>
    <x v="0"/>
    <x v="5"/>
  </r>
  <r>
    <s v="RYD"/>
    <s v="E35005"/>
    <s v="7310"/>
    <s v="00000"/>
    <s v="00000"/>
    <s v="000000"/>
    <s v="Legal Services"/>
    <s v="Legal / Prof Fees"/>
    <s v="Default"/>
    <s v="Default"/>
    <s v="Default"/>
    <n v="-14168.5"/>
    <d v="2019-01-01T00:00:00"/>
    <x v="3"/>
    <s v="Spreadsheet"/>
    <s v="Reverses &quot;RYD FIN DD 18/19 09 013 Accrual GBP&quot; journal entry of &quot;Spreadsheet A 14639014 70521313&quot; batch from &quot;DEC-18&quot;."/>
    <s v="Reverses &quot;RYD FIN DD 18/19 09 013 Accrual GBP&quot;10-JAN-19 18:03:22 - 70692523"/>
    <s v="Reverses &quot;RYD FIN DD 18/19 09 013 Accrual GBP&quot;10-JAN-19 18:03:22"/>
    <d v="2019-01-10T00:00:00"/>
    <s v="SSCREPMAN,"/>
    <n v="117"/>
    <s v="Acc CAPSTICKS SOLICITORS;Accrue Legal / Prof Fees Dec-18;"/>
    <x v="85"/>
    <m/>
    <d v="2019-01-10T00:00:00"/>
    <m/>
    <s v="Acc CAPSTICKS SOLICITORS;Accrue Legal / Prof Fees Dec-18;"/>
    <m/>
    <m/>
    <m/>
    <m/>
    <m/>
    <m/>
    <s v="Trust Board &amp; Exec Directors"/>
    <x v="3"/>
    <x v="0"/>
    <x v="5"/>
  </r>
  <r>
    <s v="RYD"/>
    <s v="E35005"/>
    <s v="7310"/>
    <s v="00000"/>
    <s v="00000"/>
    <s v="000000"/>
    <s v="Legal Services"/>
    <s v="Legal / Prof Fees"/>
    <s v="Default"/>
    <s v="Default"/>
    <s v="Default"/>
    <n v="8.8000000000000007"/>
    <d v="2019-01-01T00:00:00"/>
    <x v="2"/>
    <s v="Spreadsheet"/>
    <s v="SBS RYD NOV-18 VAT ADJUSTMENT JOURNAL"/>
    <s v="Spreadsheet A 14759189 71174548"/>
    <s v="SBS RYD NOV-18 VAT ADJUSTMENT JOURNAL Adjustment GBP"/>
    <d v="2019-01-25T00:00:00"/>
    <s v="ZZZ ZENDE, PRASHANT"/>
    <n v="1191"/>
    <s v="CAPSTICKS SOLICITORS-410888-0-http://nww.docserv.wyss.nhs.uk/synergyiim/dist/?val=776351_6440223_20181105123952"/>
    <x v="8"/>
    <m/>
    <d v="2019-01-25T00:00:00"/>
    <m/>
    <s v="CAPSTICKS SOLICITORS-410888-0-"/>
    <m/>
    <m/>
    <s v="http://nww.docserv.wyss.nhs.uk/synergyiim/dist/?val=776351_6440223_20181105123952"/>
    <m/>
    <m/>
    <m/>
    <s v="Trust Board &amp; Exec Directors"/>
    <x v="3"/>
    <x v="0"/>
    <x v="5"/>
  </r>
  <r>
    <s v="RYD"/>
    <s v="E35005"/>
    <s v="7310"/>
    <s v="00000"/>
    <s v="00000"/>
    <s v="000000"/>
    <s v="Legal Services"/>
    <s v="Legal / Prof Fees"/>
    <s v="Default"/>
    <s v="Default"/>
    <s v="Default"/>
    <n v="316.39999999999998"/>
    <d v="2019-01-01T00:00:00"/>
    <x v="1"/>
    <s v="Payables"/>
    <s v="Journal Import 70652286:"/>
    <s v="Payables A 14660566 70652286"/>
    <s v="JAN-19 Purchase Invoices GBP"/>
    <d v="2019-01-09T00:00:00"/>
    <s v="SSCREPMAN,"/>
    <n v="38"/>
    <s v="Journal Import Created"/>
    <x v="0"/>
    <n v="408245"/>
    <d v="2018-09-20T00:00:00"/>
    <n v="165065420"/>
    <m/>
    <s v="PO Invoice"/>
    <m/>
    <s v="https://nww.einvoice-prod.sbs.nhs.uk:8179/invoicepdf/1e112ccc-548f-5584-b155-d1cc8374e80c"/>
    <n v="1"/>
    <n v="316"/>
    <m/>
    <s v="Trust Board &amp; Exec Directors"/>
    <x v="3"/>
    <x v="0"/>
    <x v="5"/>
  </r>
  <r>
    <s v="RYD"/>
    <s v="E35005"/>
    <s v="7310"/>
    <s v="00000"/>
    <s v="00000"/>
    <s v="000000"/>
    <s v="Legal Services"/>
    <s v="Legal / Prof Fees"/>
    <s v="Default"/>
    <s v="Default"/>
    <s v="Default"/>
    <n v="-470"/>
    <d v="2019-01-01T00:00:00"/>
    <x v="1"/>
    <s v="Payables"/>
    <s v="Journal Import 70652286:"/>
    <s v="Payables A 14660566 70652286"/>
    <s v="JAN-19 Purchase Invoices GBP"/>
    <d v="2019-01-09T00:00:00"/>
    <s v="SSCREPMAN,"/>
    <n v="39"/>
    <s v="Journal Import Created"/>
    <x v="0"/>
    <n v="408245"/>
    <d v="2018-09-20T00:00:00"/>
    <n v="165065420"/>
    <m/>
    <s v="PO Invoice"/>
    <m/>
    <s v="https://nww.einvoice-prod.sbs.nhs.uk:8179/invoicepdf/1e112ccc-548f-5584-b155-d1cc8374e80c"/>
    <n v="1"/>
    <n v="-470"/>
    <m/>
    <s v="Trust Board &amp; Exec Directors"/>
    <x v="3"/>
    <x v="0"/>
    <x v="5"/>
  </r>
  <r>
    <s v="RYD"/>
    <s v="E35005"/>
    <s v="7310"/>
    <s v="00000"/>
    <s v="00000"/>
    <s v="000000"/>
    <s v="Legal Services"/>
    <s v="Legal / Prof Fees"/>
    <s v="Default"/>
    <s v="Default"/>
    <s v="Default"/>
    <n v="-44"/>
    <d v="2019-01-01T00:00:00"/>
    <x v="1"/>
    <s v="Payables"/>
    <s v="Journal Import 70652286:"/>
    <s v="Payables A 14660566 70652286"/>
    <s v="JAN-19 Purchase Invoices GBP"/>
    <d v="2019-01-09T00:00:00"/>
    <s v="SSCREPMAN,"/>
    <n v="39"/>
    <s v="Journal Import Created"/>
    <x v="0"/>
    <n v="410888"/>
    <d v="2018-10-25T00:00:00"/>
    <n v="165065420"/>
    <m/>
    <s v="PO Invoice"/>
    <m/>
    <s v="http://nww.docserv.wyss.nhs.uk/synergyiim/dist/?val=776351_6440223_20181105123952"/>
    <n v="1"/>
    <n v="-44"/>
    <m/>
    <s v="Trust Board &amp; Exec Directors"/>
    <x v="3"/>
    <x v="0"/>
    <x v="5"/>
  </r>
  <r>
    <s v="RYD"/>
    <s v="E35005"/>
    <s v="7310"/>
    <s v="00000"/>
    <s v="00000"/>
    <s v="000000"/>
    <s v="Legal Services"/>
    <s v="Legal / Prof Fees"/>
    <s v="Default"/>
    <s v="Default"/>
    <s v="Default"/>
    <n v="-58"/>
    <d v="2019-01-01T00:00:00"/>
    <x v="1"/>
    <s v="Payables"/>
    <s v="Journal Import 70652286:"/>
    <s v="Payables A 14660566 70652286"/>
    <s v="JAN-19 Purchase Invoices GBP"/>
    <d v="2019-01-09T00:00:00"/>
    <s v="SSCREPMAN,"/>
    <n v="39"/>
    <s v="Journal Import Created"/>
    <x v="0"/>
    <n v="410897"/>
    <d v="2018-10-25T00:00:00"/>
    <n v="165065420"/>
    <m/>
    <s v="PO Invoice"/>
    <m/>
    <s v="http://nww.docserv.wyss.nhs.uk/synergyiim/dist/?val=776351_6440216_20181105123952"/>
    <n v="1"/>
    <n v="-58"/>
    <m/>
    <s v="Trust Board &amp; Exec Directors"/>
    <x v="3"/>
    <x v="0"/>
    <x v="5"/>
  </r>
  <r>
    <s v="RYD"/>
    <s v="E35005"/>
    <s v="7310"/>
    <s v="00000"/>
    <s v="00000"/>
    <s v="000000"/>
    <s v="Legal Services"/>
    <s v="Legal / Prof Fees"/>
    <s v="Default"/>
    <s v="Default"/>
    <s v="Default"/>
    <n v="24668.5"/>
    <d v="2019-02-01T00:00:00"/>
    <x v="3"/>
    <s v="Spreadsheet"/>
    <s v="Accruals FBP1 M11"/>
    <s v="Spreadsheet A 15013312 72501065"/>
    <s v="RYD FIN AFK 1819 11 004 Accrual GBP"/>
    <d v="2019-03-05T00:00:00"/>
    <s v="RYD KADIROV, ABDULLOH"/>
    <n v="56"/>
    <s v="Accrue Legal / Prof Fees M11"/>
    <x v="86"/>
    <m/>
    <d v="2019-03-05T00:00:00"/>
    <m/>
    <s v="Accrue Legal / Prof Fees M11"/>
    <m/>
    <m/>
    <m/>
    <m/>
    <m/>
    <m/>
    <s v="Trust Board &amp; Exec Directors"/>
    <x v="3"/>
    <x v="0"/>
    <x v="5"/>
  </r>
  <r>
    <s v="RYD"/>
    <s v="E35005"/>
    <s v="7310"/>
    <s v="00000"/>
    <s v="00000"/>
    <s v="000000"/>
    <s v="Legal Services"/>
    <s v="Legal / Prof Fees"/>
    <s v="Default"/>
    <s v="Default"/>
    <s v="Default"/>
    <n v="-19500"/>
    <d v="2019-02-01T00:00:00"/>
    <x v="3"/>
    <s v="Spreadsheet"/>
    <s v="Reverses &quot;RYD FIN PK 18/19 M10 003 Accrual GBP&quot; journal entry of &quot;Spreadsheet A 14843100 71601963&quot; batch from &quot;JAN-19&quot;."/>
    <s v="Reverses &quot;RYD FIN PK 18/19 M10 003 Accrual GBP&quot;11-FEB-19 18:05:40 - 71764011"/>
    <s v="Reverses &quot;RYD FIN PK 18/19 M10 003 Accrual GBP&quot;11-FEB-19 18:05:40"/>
    <d v="2019-02-11T00:00:00"/>
    <s v="SSCREPMAN,"/>
    <n v="134"/>
    <s v="Accrue Costs for  Legal / Prof Fees- M10"/>
    <x v="87"/>
    <m/>
    <d v="2019-02-11T00:00:00"/>
    <m/>
    <s v="Accrue Costs for  Legal / Prof Fees- M10"/>
    <m/>
    <m/>
    <m/>
    <m/>
    <m/>
    <m/>
    <s v="Trust Board &amp; Exec Directors"/>
    <x v="3"/>
    <x v="0"/>
    <x v="5"/>
  </r>
  <r>
    <s v="RYD"/>
    <s v="E35005"/>
    <s v="7310"/>
    <s v="00000"/>
    <s v="00000"/>
    <s v="000000"/>
    <s v="Legal Services"/>
    <s v="Legal / Prof Fees"/>
    <s v="Default"/>
    <s v="Default"/>
    <s v="Default"/>
    <n v="420"/>
    <d v="2019-02-01T00:00:00"/>
    <x v="1"/>
    <s v="Payables"/>
    <s v="Journal Import 72143642:"/>
    <s v="Payables A 14940330 72143642"/>
    <s v="FEB-19 Purchase Invoices GBP"/>
    <d v="2019-02-22T00:00:00"/>
    <s v="SSCREPMAN,"/>
    <n v="40"/>
    <s v="Journal Import Created"/>
    <x v="0"/>
    <n v="420771"/>
    <d v="2019-02-20T00:00:00"/>
    <n v="165065420"/>
    <m/>
    <s v="PO Invoice"/>
    <m/>
    <s v="https://nww.einvoice-prod.sbs.nhs.uk:8179/invoicepdf/886a213b-d8aa-5702-a76e-2eaabcd80789"/>
    <n v="1"/>
    <n v="420"/>
    <m/>
    <s v="Trust Board &amp; Exec Directors"/>
    <x v="3"/>
    <x v="0"/>
    <x v="5"/>
  </r>
  <r>
    <s v="RYD"/>
    <s v="E35005"/>
    <s v="7310"/>
    <s v="00000"/>
    <s v="00000"/>
    <s v="000000"/>
    <s v="Legal Services"/>
    <s v="Legal / Prof Fees"/>
    <s v="Default"/>
    <s v="Default"/>
    <s v="Default"/>
    <n v="1023.2"/>
    <d v="2019-02-01T00:00:00"/>
    <x v="1"/>
    <s v="Payables"/>
    <s v="Journal Import 72143642:"/>
    <s v="Payables A 14940330 72143642"/>
    <s v="FEB-19 Purchase Invoices GBP"/>
    <d v="2019-02-22T00:00:00"/>
    <s v="SSCREPMAN,"/>
    <n v="40"/>
    <s v="Journal Import Created"/>
    <x v="0"/>
    <s v="420771A"/>
    <d v="2019-02-20T00:00:00"/>
    <n v="165065420"/>
    <m/>
    <s v="PO Invoice"/>
    <m/>
    <s v="https://nww.einvoice-prod.sbs.nhs.uk:8179/invoicepdf/27a5d9a0-12b6-52c7-a09c-6f9500af2de6"/>
    <n v="1"/>
    <n v="1023"/>
    <m/>
    <s v="Trust Board &amp; Exec Directors"/>
    <x v="3"/>
    <x v="0"/>
    <x v="5"/>
  </r>
  <r>
    <s v="RYD"/>
    <s v="E35005"/>
    <s v="7310"/>
    <s v="00000"/>
    <s v="00000"/>
    <s v="000000"/>
    <s v="Legal Services"/>
    <s v="Legal / Prof Fees"/>
    <s v="Default"/>
    <s v="Default"/>
    <s v="Default"/>
    <n v="-420"/>
    <d v="2019-02-01T00:00:00"/>
    <x v="1"/>
    <s v="Payables"/>
    <s v="Journal Import 72143642:"/>
    <s v="Payables A 14940330 72143642"/>
    <s v="FEB-19 Purchase Invoices GBP"/>
    <d v="2019-02-22T00:00:00"/>
    <s v="SSCREPMAN,"/>
    <n v="41"/>
    <s v="Journal Import Created"/>
    <x v="0"/>
    <n v="420771"/>
    <d v="2019-02-20T00:00:00"/>
    <n v="165065420"/>
    <m/>
    <s v="PO Invoice"/>
    <m/>
    <s v="https://nww.einvoice-prod.sbs.nhs.uk:8179/invoicepdf/886a213b-d8aa-5702-a76e-2eaabcd80789"/>
    <n v="1"/>
    <n v="-420"/>
    <m/>
    <s v="Trust Board &amp; Exec Directors"/>
    <x v="3"/>
    <x v="0"/>
    <x v="5"/>
  </r>
  <r>
    <s v="RYD"/>
    <s v="E35005"/>
    <s v="7310"/>
    <s v="00000"/>
    <s v="00000"/>
    <s v="000000"/>
    <s v="Legal Services"/>
    <s v="Legal / Prof Fees"/>
    <s v="Default"/>
    <s v="Default"/>
    <s v="Default"/>
    <n v="-1023.2"/>
    <d v="2019-02-01T00:00:00"/>
    <x v="1"/>
    <s v="Payables"/>
    <s v="Journal Import 72143642:"/>
    <s v="Payables A 14940330 72143642"/>
    <s v="FEB-19 Purchase Invoices GBP"/>
    <d v="2019-02-22T00:00:00"/>
    <s v="SSCREPMAN,"/>
    <n v="41"/>
    <s v="Journal Import Created"/>
    <x v="0"/>
    <s v="420771A"/>
    <d v="2019-02-20T00:00:00"/>
    <n v="165065420"/>
    <m/>
    <s v="PO Invoice"/>
    <m/>
    <s v="https://nww.einvoice-prod.sbs.nhs.uk:8179/invoicepdf/27a5d9a0-12b6-52c7-a09c-6f9500af2de6"/>
    <n v="1"/>
    <n v="-1023"/>
    <m/>
    <s v="Trust Board &amp; Exec Directors"/>
    <x v="3"/>
    <x v="0"/>
    <x v="5"/>
  </r>
  <r>
    <s v="RYD"/>
    <s v="E35005"/>
    <s v="7310"/>
    <s v="00000"/>
    <s v="00000"/>
    <s v="000000"/>
    <s v="Legal Services"/>
    <s v="Legal / Prof Fees"/>
    <s v="Default"/>
    <s v="Default"/>
    <s v="Default"/>
    <n v="29990.92"/>
    <d v="2019-03-01T00:00:00"/>
    <x v="3"/>
    <s v="Spreadsheet"/>
    <s v="M12 FBP1 Accruals"/>
    <s v="Spreadsheet A 15205505 73511570"/>
    <s v="RYD FIN CAM 1819 12 019 Accrual GBP"/>
    <d v="2019-04-04T00:00:00"/>
    <s v="RYD MCCARTHY, CAROLE"/>
    <n v="109"/>
    <s v="7319;Accrue Legal / Prof Fees M12;Mar-19"/>
    <x v="88"/>
    <m/>
    <d v="2019-04-04T00:00:00"/>
    <m/>
    <s v="7319;Accrue Legal / Prof Fees M12;Mar-19"/>
    <m/>
    <m/>
    <m/>
    <m/>
    <m/>
    <m/>
    <s v="Trust Board &amp; Exec Directors"/>
    <x v="3"/>
    <x v="0"/>
    <x v="5"/>
  </r>
  <r>
    <s v="RYD"/>
    <s v="E35005"/>
    <s v="7310"/>
    <s v="00000"/>
    <s v="00000"/>
    <s v="000000"/>
    <s v="Legal Services"/>
    <s v="Legal / Prof Fees"/>
    <s v="Default"/>
    <s v="Default"/>
    <s v="Default"/>
    <n v="-24668.5"/>
    <d v="2019-03-01T00:00:00"/>
    <x v="3"/>
    <s v="Spreadsheet"/>
    <s v="Reverses &quot;RYD FIN AFK 1819 11 004 Accrual GBP&quot; journal entry of &quot;Spreadsheet A 15013312 72501065&quot; batch from &quot;FEB-19&quot;."/>
    <s v="Reverses &quot;RYD FIN AFK 1819 11 004 Accrual GBP&quot;11-MAR-19 18:00:39 - 72693834"/>
    <s v="Reverses &quot;RYD FIN AFK 1819 11 004 Accrual GBP&quot;11-MAR-19 18:00:39"/>
    <d v="2019-03-11T00:00:00"/>
    <s v="SSCREPMAN,"/>
    <n v="56"/>
    <s v="Accrue Legal / Prof Fees M11"/>
    <x v="89"/>
    <m/>
    <d v="2019-03-11T00:00:00"/>
    <m/>
    <s v="Accrue Legal / Prof Fees M11"/>
    <m/>
    <m/>
    <m/>
    <m/>
    <m/>
    <m/>
    <s v="Trust Board &amp; Exec Directors"/>
    <x v="3"/>
    <x v="0"/>
    <x v="5"/>
  </r>
  <r>
    <s v="RYD"/>
    <s v="E35005"/>
    <s v="7310"/>
    <s v="00000"/>
    <s v="00000"/>
    <s v="000000"/>
    <s v="Legal Services"/>
    <s v="Legal / Prof Fees"/>
    <s v="Default"/>
    <s v="Default"/>
    <s v="Default"/>
    <n v="63.28"/>
    <d v="2019-03-01T00:00:00"/>
    <x v="2"/>
    <s v="Spreadsheet"/>
    <s v="SBS RYD Jan-19 VAT Return"/>
    <s v="Spreadsheet A 15027476 72572296"/>
    <s v="SBS RYD Jan-19 VAT Return Adjustment GBP"/>
    <d v="2019-03-07T00:00:00"/>
    <s v="SSC WYATT, BEN"/>
    <n v="1519"/>
    <s v="CAPSTICKS SOLICITORS-408245-0-https://nww.einvoice-prod.sbs.nhs.uk:8179/invoicepdf/1e112ccc-548f-5584-b155-d1cc8374e80c"/>
    <x v="11"/>
    <m/>
    <d v="2019-03-07T00:00:00"/>
    <m/>
    <s v="CAPSTICKS SOLICITORS-408245-0-"/>
    <m/>
    <m/>
    <s v="https://nww.einvoice-prod.sbs.nhs.uk:8179/invoicepdf/1e112ccc-548f-5584-b155-d1cc8374e80c"/>
    <m/>
    <m/>
    <m/>
    <s v="Trust Board &amp; Exec Directors"/>
    <x v="3"/>
    <x v="0"/>
    <x v="5"/>
  </r>
  <r>
    <s v="RYD"/>
    <s v="E35005"/>
    <s v="7310"/>
    <s v="00000"/>
    <s v="00000"/>
    <s v="000000"/>
    <s v="Legal Services"/>
    <s v="Legal / Prof Fees"/>
    <s v="Default"/>
    <s v="Default"/>
    <s v="Default"/>
    <n v="-8.8000000000000007"/>
    <d v="2019-03-01T00:00:00"/>
    <x v="2"/>
    <s v="Spreadsheet"/>
    <s v="SBS RYD Jan-19 VAT Return"/>
    <s v="Spreadsheet A 15027476 72572296"/>
    <s v="SBS RYD Jan-19 VAT Return Adjustment GBP"/>
    <d v="2019-03-07T00:00:00"/>
    <s v="SSC WYATT, BEN"/>
    <n v="1520"/>
    <s v="CAPSTICKS SOLICITORS-410888-0-http://nww.docserv.wyss.nhs.uk/synergyiim/dist/?val=776351_6440223_20181105123952"/>
    <x v="11"/>
    <m/>
    <d v="2019-03-07T00:00:00"/>
    <m/>
    <s v="CAPSTICKS SOLICITORS-410888-0-"/>
    <m/>
    <m/>
    <s v="http://nww.docserv.wyss.nhs.uk/synergyiim/dist/?val=776351_6440223_20181105123952"/>
    <m/>
    <m/>
    <m/>
    <s v="Trust Board &amp; Exec Directors"/>
    <x v="3"/>
    <x v="0"/>
    <x v="5"/>
  </r>
  <r>
    <s v="RYD"/>
    <s v="E35005"/>
    <s v="7310"/>
    <s v="00000"/>
    <s v="00000"/>
    <s v="000000"/>
    <s v="Legal Services"/>
    <s v="Legal / Prof Fees"/>
    <s v="Default"/>
    <s v="Default"/>
    <s v="Default"/>
    <n v="-8.8000000000000007"/>
    <d v="2019-03-01T00:00:00"/>
    <x v="2"/>
    <s v="Spreadsheet"/>
    <s v="SBS RYD Jan-19 VAT Return"/>
    <s v="Spreadsheet A 15027476 72572296"/>
    <s v="SBS RYD Jan-19 VAT Return Adjustment GBP"/>
    <d v="2019-03-07T00:00:00"/>
    <s v="SSC WYATT, BEN"/>
    <n v="1521"/>
    <s v="CAPSTICKS SOLICITORS-OR12_835-410888-8.8"/>
    <x v="11"/>
    <m/>
    <d v="2019-03-07T00:00:00"/>
    <m/>
    <s v="CAPSTICKS SOLICITORS-OR12_835-410888-8.8"/>
    <m/>
    <m/>
    <m/>
    <m/>
    <m/>
    <m/>
    <s v="Trust Board &amp; Exec Directors"/>
    <x v="3"/>
    <x v="0"/>
    <x v="5"/>
  </r>
  <r>
    <s v="RYD"/>
    <s v="E35005"/>
    <s v="7310"/>
    <s v="00000"/>
    <s v="00000"/>
    <s v="000000"/>
    <s v="Legal Services"/>
    <s v="Legal / Prof Fees"/>
    <s v="Default"/>
    <s v="Default"/>
    <s v="Default"/>
    <n v="-11.6"/>
    <d v="2019-03-01T00:00:00"/>
    <x v="2"/>
    <s v="Spreadsheet"/>
    <s v="SBS RYD Jan-19 VAT Return"/>
    <s v="Spreadsheet A 15027476 72572296"/>
    <s v="SBS RYD Jan-19 VAT Return Adjustment GBP"/>
    <d v="2019-03-07T00:00:00"/>
    <s v="SSC WYATT, BEN"/>
    <n v="1522"/>
    <s v="CAPSTICKS SOLICITORS-410897-0-http://nww.docserv.wyss.nhs.uk/synergyiim/dist/?val=776351_6440216_20181105123952"/>
    <x v="11"/>
    <m/>
    <d v="2019-03-07T00:00:00"/>
    <m/>
    <s v="CAPSTICKS SOLICITORS-410897-0-"/>
    <m/>
    <m/>
    <s v="http://nww.docserv.wyss.nhs.uk/synergyiim/dist/?val=776351_6440216_20181105123952"/>
    <m/>
    <m/>
    <m/>
    <s v="Trust Board &amp; Exec Directors"/>
    <x v="3"/>
    <x v="0"/>
    <x v="5"/>
  </r>
  <r>
    <s v="RYD"/>
    <s v="E35005"/>
    <s v="7310"/>
    <s v="00000"/>
    <s v="00000"/>
    <s v="000000"/>
    <s v="Legal Services"/>
    <s v="Legal / Prof Fees"/>
    <s v="Default"/>
    <s v="Default"/>
    <s v="Default"/>
    <n v="-94"/>
    <d v="2019-03-01T00:00:00"/>
    <x v="2"/>
    <s v="Spreadsheet"/>
    <s v="SBS RYD Jan-19 VAT Return"/>
    <s v="Spreadsheet A 15027476 72572296"/>
    <s v="SBS RYD Jan-19 VAT Return Adjustment GBP"/>
    <d v="2019-03-07T00:00:00"/>
    <s v="SSC WYATT, BEN"/>
    <n v="1523"/>
    <s v="CAPSTICKS SOLICITORS-408245-0-https://nww.einvoice-prod.sbs.nhs.uk:8179/invoicepdf/1e112ccc-548f-5584-b155-d1cc8374e80c"/>
    <x v="11"/>
    <m/>
    <d v="2019-03-07T00:00:00"/>
    <m/>
    <s v="CAPSTICKS SOLICITORS-408245-0-"/>
    <m/>
    <m/>
    <s v="https://nww.einvoice-prod.sbs.nhs.uk:8179/invoicepdf/1e112ccc-548f-5584-b155-d1cc8374e80c"/>
    <m/>
    <m/>
    <m/>
    <s v="Trust Board &amp; Exec Directors"/>
    <x v="3"/>
    <x v="0"/>
    <x v="5"/>
  </r>
  <r>
    <s v="RYD"/>
    <s v="E35005"/>
    <s v="7310"/>
    <s v="00000"/>
    <s v="00000"/>
    <s v="000000"/>
    <s v="Legal Services"/>
    <s v="Legal / Prof Fees"/>
    <s v="Default"/>
    <s v="Default"/>
    <s v="Default"/>
    <n v="-94"/>
    <d v="2019-03-01T00:00:00"/>
    <x v="2"/>
    <s v="Spreadsheet"/>
    <s v="SBS RYD Jan-19 VAT Return"/>
    <s v="Spreadsheet A 15027476 72572296"/>
    <s v="SBS RYD Jan-19 VAT Return Adjustment GBP"/>
    <d v="2019-03-07T00:00:00"/>
    <s v="SSC WYATT, BEN"/>
    <n v="1524"/>
    <s v="CAPSTICKS SOLICITORS-OR12_835-408245-94"/>
    <x v="11"/>
    <m/>
    <d v="2019-03-07T00:00:00"/>
    <m/>
    <s v="CAPSTICKS SOLICITORS-OR12_835-408245-94"/>
    <m/>
    <m/>
    <m/>
    <m/>
    <m/>
    <m/>
    <s v="Trust Board &amp; Exec Directors"/>
    <x v="3"/>
    <x v="0"/>
    <x v="5"/>
  </r>
  <r>
    <s v="RYD"/>
    <s v="E35005"/>
    <s v="7310"/>
    <s v="00000"/>
    <s v="00000"/>
    <s v="000000"/>
    <s v="Legal Services"/>
    <s v="Legal / Prof Fees"/>
    <s v="Default"/>
    <s v="Default"/>
    <s v="Default"/>
    <n v="3000"/>
    <d v="2019-03-01T00:00:00"/>
    <x v="1"/>
    <s v="Payables"/>
    <s v="Journal Import 72748852:"/>
    <s v="Payables A 15064308 72748852"/>
    <s v="MAR-19 Purchase Invoices GBP"/>
    <d v="2019-03-13T00:00:00"/>
    <s v="SSCREPMAN,"/>
    <n v="31"/>
    <s v="Journal Import Created"/>
    <x v="0"/>
    <n v="414201"/>
    <d v="2018-11-29T00:00:00"/>
    <n v="165065420"/>
    <m/>
    <s v="PO Invoice"/>
    <m/>
    <s v="https://nww.einvoice-prod.sbs.nhs.uk:8179/invoicepdf/5bad0f84-704f-5260-afa7-ca9131641c8e"/>
    <n v="1"/>
    <n v="3000"/>
    <m/>
    <s v="Trust Board &amp; Exec Directors"/>
    <x v="3"/>
    <x v="0"/>
    <x v="5"/>
  </r>
  <r>
    <s v="RYD"/>
    <s v="E35005"/>
    <s v="7310"/>
    <s v="00000"/>
    <s v="00000"/>
    <s v="000000"/>
    <s v="Legal Services"/>
    <s v="Legal / Prof Fees"/>
    <s v="Default"/>
    <s v="Default"/>
    <s v="Default"/>
    <n v="-3000"/>
    <d v="2019-03-01T00:00:00"/>
    <x v="1"/>
    <s v="Payables"/>
    <s v="Journal Import 72748852:"/>
    <s v="Payables A 15064308 72748852"/>
    <s v="MAR-19 Purchase Invoices GBP"/>
    <d v="2019-03-13T00:00:00"/>
    <s v="SSCREPMAN,"/>
    <n v="32"/>
    <s v="Journal Import Created"/>
    <x v="0"/>
    <n v="414201"/>
    <d v="2018-11-29T00:00:00"/>
    <n v="165065420"/>
    <m/>
    <s v="PO Invoice"/>
    <m/>
    <s v="https://nww.einvoice-prod.sbs.nhs.uk:8179/invoicepdf/5bad0f84-704f-5260-afa7-ca9131641c8e"/>
    <n v="1"/>
    <n v="-3000"/>
    <m/>
    <s v="Trust Board &amp; Exec Directors"/>
    <x v="3"/>
    <x v="0"/>
    <x v="5"/>
  </r>
  <r>
    <s v="RYD"/>
    <s v="E35005"/>
    <s v="7310"/>
    <s v="00000"/>
    <s v="00000"/>
    <s v="000000"/>
    <s v="Legal Services"/>
    <s v="Legal / Prof Fees"/>
    <s v="Default"/>
    <s v="Default"/>
    <s v="Default"/>
    <n v="98.4"/>
    <d v="2019-03-01T00:00:00"/>
    <x v="1"/>
    <s v="Payables"/>
    <s v="Journal Import 73143649:"/>
    <s v="Payables A 15136551 73143649"/>
    <s v="MAR-19 Purchase Invoices GBP"/>
    <d v="2019-03-25T00:00:00"/>
    <s v="SSCREPMAN,"/>
    <n v="43"/>
    <s v="Journal Import Created"/>
    <x v="0"/>
    <n v="423154"/>
    <d v="2019-03-19T00:00:00"/>
    <n v="165065420"/>
    <m/>
    <s v="PO Invoice"/>
    <m/>
    <s v="https://nww.einvoice-prod.sbs.nhs.uk:8179/invoicepdf/bc1bf382-32ed-5964-9447-b75b6f7986e2"/>
    <n v="1"/>
    <n v="98"/>
    <m/>
    <s v="Trust Board &amp; Exec Directors"/>
    <x v="3"/>
    <x v="0"/>
    <x v="5"/>
  </r>
  <r>
    <s v="RYD"/>
    <s v="E35005"/>
    <s v="7310"/>
    <s v="00000"/>
    <s v="00000"/>
    <s v="000000"/>
    <s v="Legal Services"/>
    <s v="Legal / Prof Fees"/>
    <s v="Default"/>
    <s v="Default"/>
    <s v="Default"/>
    <n v="-98.4"/>
    <d v="2019-03-01T00:00:00"/>
    <x v="1"/>
    <s v="Payables"/>
    <s v="Journal Import 73143649:"/>
    <s v="Payables A 15136551 73143649"/>
    <s v="MAR-19 Purchase Invoices GBP"/>
    <d v="2019-03-25T00:00:00"/>
    <s v="SSCREPMAN,"/>
    <n v="44"/>
    <s v="Journal Import Created"/>
    <x v="0"/>
    <n v="423154"/>
    <d v="2019-03-19T00:00:00"/>
    <n v="165065420"/>
    <m/>
    <s v="PO Invoice"/>
    <m/>
    <s v="https://nww.einvoice-prod.sbs.nhs.uk:8179/invoicepdf/bc1bf382-32ed-5964-9447-b75b6f7986e2"/>
    <n v="1"/>
    <n v="-98"/>
    <m/>
    <s v="Trust Board &amp; Exec Directors"/>
    <x v="3"/>
    <x v="0"/>
    <x v="5"/>
  </r>
  <r>
    <s v="RYD"/>
    <s v="E35005"/>
    <s v="7310"/>
    <s v="00000"/>
    <s v="00000"/>
    <s v="000000"/>
    <s v="Legal Services"/>
    <s v="Legal / Prof Fees"/>
    <s v="Default"/>
    <s v="Default"/>
    <s v="Default"/>
    <n v="34867.75"/>
    <d v="2019-04-01T00:00:00"/>
    <x v="3"/>
    <s v="Spreadsheet"/>
    <s v="Accruals for FBP1; Apr 19"/>
    <s v="Spreadsheet A 15415574 74614413"/>
    <s v="RYD FIN PK 002 - Accruals for FBP1; Apr 19 Accrual GBP"/>
    <d v="2019-05-07T00:00:00"/>
    <s v="ZZZ KANUMAKALA, PUSHPA"/>
    <n v="50"/>
    <s v="Accrue Legal / Prof Fees M01"/>
    <x v="90"/>
    <m/>
    <d v="2019-05-07T00:00:00"/>
    <m/>
    <s v="Accrue Legal / Prof Fees M01"/>
    <m/>
    <m/>
    <m/>
    <m/>
    <m/>
    <m/>
    <s v="Trust Board &amp; Exec Directors"/>
    <x v="3"/>
    <x v="1"/>
    <x v="5"/>
  </r>
  <r>
    <s v="RYD"/>
    <s v="E35005"/>
    <s v="7310"/>
    <s v="00000"/>
    <s v="00000"/>
    <s v="000000"/>
    <s v="Legal Services"/>
    <s v="Legal / Prof Fees"/>
    <s v="Default"/>
    <s v="Default"/>
    <s v="Default"/>
    <n v="-29990.92"/>
    <d v="2019-04-01T00:00:00"/>
    <x v="3"/>
    <s v="Spreadsheet"/>
    <s v="Reverses &quot;RYD FIN CAM 1819 12 019 Accrual GBP&quot; journal entry of &quot;Spreadsheet A 15205505 73511570&quot; batch from &quot;MAR-19&quot;."/>
    <s v="Reverses &quot;RYD FIN CAM 1819 12 019 Accrual GBP&quot;11-APR-19 17:49:11 - 73752234"/>
    <s v="Reverses &quot;RYD FIN CAM 1819 12 019 Accrual GBP&quot;11-APR-19 17:49:11"/>
    <d v="2019-04-11T00:00:00"/>
    <s v="SSCREPMAN,"/>
    <n v="109"/>
    <s v="7319;Accrue Legal / Prof Fees M12;Mar-19"/>
    <x v="91"/>
    <m/>
    <d v="2019-04-11T00:00:00"/>
    <m/>
    <s v="7319;Accrue Legal / Prof Fees M12;Mar-19"/>
    <m/>
    <m/>
    <m/>
    <m/>
    <m/>
    <m/>
    <s v="Trust Board &amp; Exec Directors"/>
    <x v="3"/>
    <x v="1"/>
    <x v="5"/>
  </r>
  <r>
    <s v="RYD"/>
    <s v="E35005"/>
    <s v="7310"/>
    <s v="00000"/>
    <s v="00000"/>
    <s v="000000"/>
    <s v="Legal Services"/>
    <s v="Legal / Prof Fees"/>
    <s v="Default"/>
    <s v="Default"/>
    <s v="Default"/>
    <n v="36.799999999999997"/>
    <d v="2019-04-01T00:00:00"/>
    <x v="1"/>
    <s v="Payables"/>
    <s v="Journal Import 74321986:"/>
    <s v="Payables A 15360728 74321986"/>
    <s v="APR-19 Purchase Invoices GBP"/>
    <d v="2019-04-29T00:00:00"/>
    <s v="SSCREPMAN,"/>
    <n v="19"/>
    <s v="Journal Import Created"/>
    <x v="0"/>
    <n v="426016"/>
    <d v="2019-04-17T00:00:00"/>
    <n v="165065420"/>
    <m/>
    <s v="PO Invoice"/>
    <m/>
    <s v="https://nww.einvoice-prod.sbs.nhs.uk:8179/invoicepdf/5445f0f1-48a8-5275-b2f5-7dfdc9341909"/>
    <n v="1"/>
    <n v="37"/>
    <m/>
    <s v="Trust Board &amp; Exec Directors"/>
    <x v="3"/>
    <x v="1"/>
    <x v="5"/>
  </r>
  <r>
    <s v="RYD"/>
    <s v="E35005"/>
    <s v="7310"/>
    <s v="00000"/>
    <s v="00000"/>
    <s v="000000"/>
    <s v="Legal Services"/>
    <s v="Legal / Prof Fees"/>
    <s v="Default"/>
    <s v="Default"/>
    <s v="Default"/>
    <n v="-36.799999999999997"/>
    <d v="2019-04-01T00:00:00"/>
    <x v="1"/>
    <s v="Payables"/>
    <s v="Journal Import 74321986:"/>
    <s v="Payables A 15360728 74321986"/>
    <s v="APR-19 Purchase Invoices GBP"/>
    <d v="2019-04-29T00:00:00"/>
    <s v="SSCREPMAN,"/>
    <n v="20"/>
    <s v="Journal Import Created"/>
    <x v="0"/>
    <n v="426016"/>
    <d v="2019-04-17T00:00:00"/>
    <n v="165065420"/>
    <m/>
    <s v="PO Invoice"/>
    <m/>
    <s v="https://nww.einvoice-prod.sbs.nhs.uk:8179/invoicepdf/5445f0f1-48a8-5275-b2f5-7dfdc9341909"/>
    <n v="1"/>
    <n v="-37"/>
    <m/>
    <s v="Trust Board &amp; Exec Directors"/>
    <x v="3"/>
    <x v="1"/>
    <x v="5"/>
  </r>
  <r>
    <s v="RYD"/>
    <s v="E35005"/>
    <s v="7310"/>
    <s v="00000"/>
    <s v="00000"/>
    <s v="000000"/>
    <s v="Legal Services"/>
    <s v="Legal / Prof Fees"/>
    <s v="Default"/>
    <s v="Default"/>
    <s v="Default"/>
    <n v="39744.58"/>
    <d v="2019-05-01T00:00:00"/>
    <x v="3"/>
    <s v="Spreadsheet"/>
    <s v="M02 FBP1 Accruals"/>
    <s v="Spreadsheet A 15621802 75706396"/>
    <s v="RYD FIN CAM 1920 02 024 Accrual GBP"/>
    <d v="2019-06-05T00:00:00"/>
    <s v="RYD MCCARTHY, CAROLE"/>
    <n v="187"/>
    <s v="Accrue Missing costs Legal / Prof Fees M02"/>
    <x v="92"/>
    <m/>
    <d v="2019-06-05T00:00:00"/>
    <m/>
    <s v="Accrue Missing costs Legal / Prof Fees M02"/>
    <m/>
    <m/>
    <m/>
    <m/>
    <m/>
    <m/>
    <s v="Trust Board &amp; Exec Directors"/>
    <x v="3"/>
    <x v="1"/>
    <x v="5"/>
  </r>
  <r>
    <s v="RYD"/>
    <s v="E35005"/>
    <s v="7310"/>
    <s v="00000"/>
    <s v="00000"/>
    <s v="000000"/>
    <s v="Legal Services"/>
    <s v="Legal / Prof Fees"/>
    <s v="Default"/>
    <s v="Default"/>
    <s v="Default"/>
    <n v="-34867.75"/>
    <d v="2019-05-01T00:00:00"/>
    <x v="3"/>
    <s v="Spreadsheet"/>
    <s v="Reverses &quot;RYD FIN PK 002 - Accruals for FBP1; Apr 19 Accrual GBP&quot; journal entry of &quot;Spreadsheet A 15415574 74614413&quot; batch from &quot;APR-19&quot;."/>
    <s v="Reverses &quot;RYD FIN PK 002 - Accruals for FBP1; Apr 19 Accrual&quot;10-MAY-19 17:48:00 - 74747510"/>
    <s v="Reverses &quot;RYD FIN PK 002 - Accruals for FBP1; Apr 19 Accrual GBP&quot;10-MAY-19 17:48:00"/>
    <d v="2019-05-10T00:00:00"/>
    <s v="SSCREPMAN,"/>
    <n v="50"/>
    <s v="Accrue Legal / Prof Fees M01"/>
    <x v="93"/>
    <m/>
    <d v="2019-05-10T00:00:00"/>
    <m/>
    <s v="Accrue Legal / Prof Fees M01"/>
    <m/>
    <m/>
    <m/>
    <m/>
    <m/>
    <m/>
    <s v="Trust Board &amp; Exec Directors"/>
    <x v="3"/>
    <x v="1"/>
    <x v="5"/>
  </r>
  <r>
    <s v="RYD"/>
    <s v="E35005"/>
    <s v="7310"/>
    <s v="00000"/>
    <s v="00000"/>
    <s v="000000"/>
    <s v="Legal Services"/>
    <s v="Legal / Prof Fees"/>
    <s v="Default"/>
    <s v="Default"/>
    <s v="Default"/>
    <n v="39744.58"/>
    <d v="2019-06-01T00:00:00"/>
    <x v="3"/>
    <s v="Spreadsheet"/>
    <s v="FBP1 Accruals"/>
    <s v="Spreadsheet A 15838438 76725273"/>
    <s v="RYD FIN CAM 1920 03 022 Accrual GBP"/>
    <d v="2019-07-05T00:00:00"/>
    <s v="RYD MCCARTHY, CAROLE"/>
    <n v="79"/>
    <s v="7310;Accrue Missing costs Legal / Prof Fees M03"/>
    <x v="94"/>
    <m/>
    <d v="2019-07-04T00:00:00"/>
    <m/>
    <s v="7310;Accrue Missing costs Legal / Prof Fees M03"/>
    <m/>
    <m/>
    <m/>
    <m/>
    <m/>
    <m/>
    <s v="Trust Board &amp; Exec Directors"/>
    <x v="3"/>
    <x v="1"/>
    <x v="5"/>
  </r>
  <r>
    <s v="RYD"/>
    <s v="E35005"/>
    <s v="7310"/>
    <s v="00000"/>
    <s v="00000"/>
    <s v="000000"/>
    <s v="Legal Services"/>
    <s v="Legal / Prof Fees"/>
    <s v="Default"/>
    <s v="Default"/>
    <s v="Default"/>
    <n v="-39744.58"/>
    <d v="2019-06-01T00:00:00"/>
    <x v="3"/>
    <s v="Spreadsheet"/>
    <s v="Reverses &quot;RYD FIN CAM 1920 02 024 Accrual GBP&quot; journal entry of &quot;Spreadsheet A 15621802 75706396&quot; batch from &quot;MAY-19&quot;."/>
    <s v="Reverses &quot;RYD FIN CAM 1920 02 024 Accrual GBP&quot;11-JUN-19 17:48:44 - 75918047"/>
    <s v="Reverses &quot;RYD FIN CAM 1920 02 024 Accrual GBP&quot;11-JUN-19 17:48:44"/>
    <d v="2019-06-11T00:00:00"/>
    <s v="SSCREPMAN,"/>
    <n v="187"/>
    <s v="Accrue Missing costs Legal / Prof Fees M02"/>
    <x v="95"/>
    <m/>
    <d v="2019-06-11T00:00:00"/>
    <m/>
    <s v="Accrue Missing costs Legal / Prof Fees M02"/>
    <m/>
    <m/>
    <m/>
    <m/>
    <m/>
    <m/>
    <s v="Trust Board &amp; Exec Directors"/>
    <x v="3"/>
    <x v="1"/>
    <x v="5"/>
  </r>
  <r>
    <s v="RYD"/>
    <s v="E35005"/>
    <s v="7310"/>
    <s v="00000"/>
    <s v="00000"/>
    <s v="000000"/>
    <s v="Legal Services"/>
    <s v="Legal / Prof Fees"/>
    <s v="Default"/>
    <s v="Default"/>
    <s v="Default"/>
    <n v="527.9"/>
    <d v="2019-06-01T00:00:00"/>
    <x v="4"/>
    <s v="Local Payments"/>
    <s v="Created from Manual Payment Process"/>
    <s v="Manual Payment Local Payments A 2809701 75683031"/>
    <s v="Manual Payment Trust Local Payments GBP"/>
    <d v="2019-06-05T00:00:00"/>
    <s v="SSCREPMAN,"/>
    <n v="2"/>
    <s v="303974 - Mark Shaw through Payment Request Number: 136368"/>
    <x v="96"/>
    <n v="136368"/>
    <d v="2019-06-05T00:00:00"/>
    <m/>
    <s v="External lawyer's fees for attending Pre Inquest Review"/>
    <s v="FASTER PAYMENT - SALARIES"/>
    <s v="RYDRWAQAR"/>
    <m/>
    <m/>
    <m/>
    <m/>
    <s v="Trust Board &amp; Exec Directors"/>
    <x v="3"/>
    <x v="1"/>
    <x v="5"/>
  </r>
  <r>
    <s v="RYD"/>
    <s v="E35005"/>
    <s v="7310"/>
    <s v="00000"/>
    <s v="00000"/>
    <s v="000000"/>
    <s v="Legal Services"/>
    <s v="Legal / Prof Fees"/>
    <s v="Default"/>
    <s v="Default"/>
    <s v="Default"/>
    <n v="14630"/>
    <d v="2019-07-01T00:00:00"/>
    <x v="3"/>
    <s v="Spreadsheet"/>
    <s v="FBP1 Accruals - Final Accruals"/>
    <s v="Spreadsheet A 16077675 77834783"/>
    <s v="RYD FIN CAM 1920 04 020 Accrual GBP"/>
    <d v="2019-08-06T00:00:00"/>
    <s v="RYD MCCARTHY, CAROLE"/>
    <n v="197"/>
    <s v="7310;Legal ServicesM04 Final Accruals M05"/>
    <x v="97"/>
    <m/>
    <d v="2019-08-06T00:00:00"/>
    <m/>
    <s v="7310;Legal ServicesM04 Final Accruals M05"/>
    <m/>
    <m/>
    <m/>
    <m/>
    <m/>
    <m/>
    <s v="Trust Board &amp; Exec Directors"/>
    <x v="3"/>
    <x v="1"/>
    <x v="5"/>
  </r>
  <r>
    <s v="RYD"/>
    <s v="E35005"/>
    <s v="7310"/>
    <s v="00000"/>
    <s v="00000"/>
    <s v="000000"/>
    <s v="Legal Services"/>
    <s v="Legal / Prof Fees"/>
    <s v="Default"/>
    <s v="Default"/>
    <s v="Default"/>
    <n v="-39744.58"/>
    <d v="2019-07-01T00:00:00"/>
    <x v="3"/>
    <s v="Spreadsheet"/>
    <s v="Reverses &quot;RYD FIN CAM 1920 03 022 Accrual GBP&quot; journal entry of &quot;Spreadsheet A 15838438 76725273&quot; batch from &quot;JUN-19&quot;."/>
    <s v="Reverses &quot;RYD FIN CAM 1920 03 022 Accrual GBP&quot;09-JUL-19 17:51:23 - 76886284"/>
    <s v="Reverses &quot;RYD FIN CAM 1920 03 022 Accrual GBP&quot;09-JUL-19 17:51:23"/>
    <d v="2019-07-09T00:00:00"/>
    <s v="SSCREPMAN,"/>
    <n v="79"/>
    <s v="7310;Accrue Missing costs Legal / Prof Fees M03"/>
    <x v="98"/>
    <m/>
    <d v="2019-07-09T00:00:00"/>
    <m/>
    <s v="7310;Accrue Missing costs Legal / Prof Fees M03"/>
    <m/>
    <m/>
    <m/>
    <m/>
    <m/>
    <m/>
    <s v="Trust Board &amp; Exec Directors"/>
    <x v="3"/>
    <x v="1"/>
    <x v="5"/>
  </r>
  <r>
    <s v="RYD"/>
    <s v="E35005"/>
    <s v="7310"/>
    <s v="00000"/>
    <s v="00000"/>
    <s v="000000"/>
    <s v="Legal Services"/>
    <s v="Legal / Prof Fees"/>
    <s v="Default"/>
    <s v="Default"/>
    <s v="Default"/>
    <n v="29990.92"/>
    <d v="2019-07-01T00:00:00"/>
    <x v="2"/>
    <s v="Spreadsheet"/>
    <s v="FBP1 Adjustments - 2018-19 Adjustments to Prior Year code"/>
    <s v="Spreadsheet A 16043377 77699961"/>
    <s v="RYD FIN CAM 1920 04 004 Adjustment GBP"/>
    <d v="2019-08-02T00:00:00"/>
    <s v="RYD MCCARTHY, CAROLE"/>
    <n v="331"/>
    <s v="7310;Legal/Prof Fees;2018-19 Accrual Reversal Accrual;M04 Jul-19;0"/>
    <x v="99"/>
    <m/>
    <d v="2019-08-02T00:00:00"/>
    <m/>
    <s v="7310;Legal/Prof Fees;2018-19 Accrual Reversal Accrual;M04 Jul-19;0"/>
    <m/>
    <m/>
    <m/>
    <m/>
    <m/>
    <m/>
    <s v="Trust Board &amp; Exec Directors"/>
    <x v="3"/>
    <x v="1"/>
    <x v="5"/>
  </r>
  <r>
    <s v="RYD"/>
    <s v="E35005"/>
    <s v="7310"/>
    <s v="00000"/>
    <s v="00000"/>
    <s v="000000"/>
    <s v="Legal Services"/>
    <s v="Legal / Prof Fees"/>
    <s v="Default"/>
    <s v="Default"/>
    <s v="Default"/>
    <n v="19006.830000000002"/>
    <d v="2019-08-01T00:00:00"/>
    <x v="3"/>
    <s v="Spreadsheet"/>
    <s v="FBP1 Accruals - Final Accruals"/>
    <s v="Spreadsheet A 16307725 78878608"/>
    <s v="RYD FIN CAM 1920 05 031 Accrual GBP"/>
    <d v="2019-09-06T00:00:00"/>
    <s v="RYD MCCARTHY, CAROLE"/>
    <n v="13"/>
    <s v="7310;;M05 Final Accruals Trust Board Conferences and Seminars Aug-19"/>
    <x v="100"/>
    <m/>
    <d v="2019-09-06T00:00:00"/>
    <m/>
    <s v="7310;;M05 Final Accruals Trust Board Conferences and Seminars Aug-19"/>
    <m/>
    <m/>
    <m/>
    <m/>
    <m/>
    <m/>
    <s v="Trust Board &amp; Exec Directors"/>
    <x v="3"/>
    <x v="1"/>
    <x v="5"/>
  </r>
  <r>
    <s v="RYD"/>
    <s v="E35005"/>
    <s v="7310"/>
    <s v="00000"/>
    <s v="00000"/>
    <s v="000000"/>
    <s v="Legal Services"/>
    <s v="Legal / Prof Fees"/>
    <s v="Default"/>
    <s v="Default"/>
    <s v="Default"/>
    <n v="-14630"/>
    <d v="2019-08-01T00:00:00"/>
    <x v="3"/>
    <s v="Spreadsheet"/>
    <s v="Reverses &quot;RYD FIN CAM 1920 04 020 Accrual GBP&quot; journal entry of &quot;Spreadsheet A 16077675 77834783&quot; batch from &quot;JUL-19&quot;."/>
    <s v="Reverses &quot;RYD FIN CAM 1920 04 020 Accrual GBP&quot;09-AUG-19 18:02:19 - 77954102"/>
    <s v="Reverses &quot;RYD FIN CAM 1920 04 020 Accrual GBP&quot;09-AUG-19 18:02:19"/>
    <d v="2019-08-09T00:00:00"/>
    <s v="SSCREPMAN,"/>
    <n v="197"/>
    <s v="7310;Legal ServicesM04 Final Accruals M05"/>
    <x v="101"/>
    <m/>
    <d v="2019-08-09T00:00:00"/>
    <m/>
    <s v="7310;Legal ServicesM04 Final Accruals M05"/>
    <m/>
    <m/>
    <m/>
    <m/>
    <m/>
    <m/>
    <s v="Trust Board &amp; Exec Directors"/>
    <x v="3"/>
    <x v="1"/>
    <x v="5"/>
  </r>
  <r>
    <s v="RYD"/>
    <s v="E35005"/>
    <s v="7310"/>
    <s v="00000"/>
    <s v="00000"/>
    <s v="000000"/>
    <s v="Legal Services"/>
    <s v="Legal / Prof Fees"/>
    <s v="Default"/>
    <s v="Default"/>
    <s v="Default"/>
    <n v="500"/>
    <d v="2019-08-01T00:00:00"/>
    <x v="4"/>
    <s v="Local Payments"/>
    <s v="Created from Manual Payment Process"/>
    <s v="Manual Payment Local Payments A 2910379 78059725"/>
    <s v="Manual Payment Trust Local Payments GBP"/>
    <d v="2019-08-13T00:00:00"/>
    <s v="SSCREPMAN,"/>
    <n v="2"/>
    <s v="310349 - Mrs N Mitchell through Payment Request Number: 140010"/>
    <x v="102"/>
    <n v="140010"/>
    <d v="2019-08-13T00:00:00"/>
    <m/>
    <s v="Claim for forced entry at property"/>
    <s v="FASTER PAYMENT - SALARIES"/>
    <s v="RYDKSTEER"/>
    <m/>
    <m/>
    <m/>
    <m/>
    <s v="Trust Board &amp; Exec Directors"/>
    <x v="3"/>
    <x v="1"/>
    <x v="5"/>
  </r>
  <r>
    <s v="RYD"/>
    <s v="E35005"/>
    <s v="7310"/>
    <s v="00000"/>
    <s v="00000"/>
    <s v="000000"/>
    <s v="Legal Services"/>
    <s v="Legal / Prof Fees"/>
    <s v="Default"/>
    <s v="Default"/>
    <s v="Default"/>
    <n v="23883.66"/>
    <d v="2019-09-01T00:00:00"/>
    <x v="3"/>
    <s v="Spreadsheet"/>
    <s v="FBP1 Accruals - CEO"/>
    <s v="Spreadsheet A 16507654 79823811"/>
    <s v="RYD FIN CAM 1920 09 017 Accrual GBP"/>
    <d v="2019-10-03T00:00:00"/>
    <s v="RYD MCCARTHY, CAROLE"/>
    <n v="10"/>
    <s v="7310;M06 Legal / Prof Fees Recruitment Agency Fees;Sep-19"/>
    <x v="103"/>
    <m/>
    <d v="2019-10-03T00:00:00"/>
    <m/>
    <s v="7310;M06 Legal / Prof Fees Recruitment Agency Fees;Sep-19"/>
    <m/>
    <m/>
    <m/>
    <m/>
    <m/>
    <m/>
    <s v="Trust Board &amp; Exec Directors"/>
    <x v="3"/>
    <x v="1"/>
    <x v="5"/>
  </r>
  <r>
    <s v="RYD"/>
    <s v="E35005"/>
    <s v="7310"/>
    <s v="00000"/>
    <s v="00000"/>
    <s v="000000"/>
    <s v="Legal Services"/>
    <s v="Legal / Prof Fees"/>
    <s v="Default"/>
    <s v="Default"/>
    <s v="Default"/>
    <n v="-19006.830000000002"/>
    <d v="2019-09-01T00:00:00"/>
    <x v="3"/>
    <s v="Spreadsheet"/>
    <s v="Reverses &quot;RYD FIN CAM 1920 05 031 Accrual GBP&quot; journal entry of &quot;Spreadsheet A 16307725 78878608&quot; batch from &quot;AUG-19&quot;."/>
    <s v="Reverses &quot;RYD FIN CAM 1920 05 031 Accrual GBP&quot;10-SEP-19 18:03:07 - 79016492"/>
    <s v="Reverses &quot;RYD FIN CAM 1920 05 031 Accrual GBP&quot;10-SEP-19 18:03:07"/>
    <d v="2019-09-10T00:00:00"/>
    <s v="SSCREPMAN,"/>
    <n v="13"/>
    <s v="7310;;M05 Final Accruals Trust Board Conferences and Seminars Aug-19"/>
    <x v="104"/>
    <m/>
    <d v="2019-09-10T00:00:00"/>
    <m/>
    <s v="7310;;M05 Final Accruals Trust Board Conferences and Seminars Aug-19"/>
    <m/>
    <m/>
    <m/>
    <m/>
    <m/>
    <m/>
    <s v="Trust Board &amp; Exec Directors"/>
    <x v="3"/>
    <x v="1"/>
    <x v="5"/>
  </r>
  <r>
    <s v="RYD"/>
    <s v="E35005"/>
    <s v="7310"/>
    <s v="00000"/>
    <s v="00000"/>
    <s v="000000"/>
    <s v="Legal Services"/>
    <s v="Legal / Prof Fees"/>
    <s v="Default"/>
    <s v="Default"/>
    <s v="Default"/>
    <n v="28760.49"/>
    <d v="2019-10-01T00:00:00"/>
    <x v="3"/>
    <s v="Spreadsheet"/>
    <s v="FBP1 Accruals - CEO"/>
    <s v="Spreadsheet A 16759308 81019709"/>
    <s v="RYD FIN CAM 1920 07 015 Accrual GBP"/>
    <d v="2019-11-06T00:00:00"/>
    <s v="RYD MCCARTHY, CAROLE"/>
    <n v="10"/>
    <s v="7310;M06 Legal / Prof Fees Recruitment Agency Fees;Oct-19"/>
    <x v="105"/>
    <m/>
    <d v="2019-11-06T00:00:00"/>
    <m/>
    <s v="7310;M06 Legal / Prof Fees Recruitment Agency Fees;Oct-19"/>
    <m/>
    <m/>
    <m/>
    <m/>
    <m/>
    <m/>
    <s v="Trust Board &amp; Exec Directors"/>
    <x v="3"/>
    <x v="1"/>
    <x v="5"/>
  </r>
  <r>
    <s v="RYD"/>
    <s v="E35005"/>
    <s v="7310"/>
    <s v="00000"/>
    <s v="00000"/>
    <s v="000000"/>
    <s v="Legal Services"/>
    <s v="Legal / Prof Fees"/>
    <s v="Default"/>
    <s v="Default"/>
    <s v="Default"/>
    <n v="-23883.66"/>
    <d v="2019-10-01T00:00:00"/>
    <x v="3"/>
    <s v="Spreadsheet"/>
    <s v="Reverses &quot;RYD FIN CAM 1920 09 017 Accrual GBP&quot; journal entry of &quot;Spreadsheet A 16507654 79823811&quot; batch from &quot;SEP-19&quot;."/>
    <s v="Reverses &quot;RYD FIN CAM 1920 09 017 Accrual GBP&quot;09-OCT-19 18:02:34 - 80038872"/>
    <s v="Reverses &quot;RYD FIN CAM 1920 09 017 Accrual GBP&quot;09-OCT-19 18:02:34"/>
    <d v="2019-10-09T00:00:00"/>
    <s v="SSCREPMAN,"/>
    <n v="10"/>
    <s v="7310;M06 Legal / Prof Fees Recruitment Agency Fees;Sep-19"/>
    <x v="106"/>
    <m/>
    <d v="2019-10-09T00:00:00"/>
    <m/>
    <s v="7310;M06 Legal / Prof Fees Recruitment Agency Fees;Sep-19"/>
    <m/>
    <m/>
    <m/>
    <m/>
    <m/>
    <m/>
    <s v="Trust Board &amp; Exec Directors"/>
    <x v="3"/>
    <x v="1"/>
    <x v="5"/>
  </r>
  <r>
    <s v="RYD"/>
    <s v="E35005"/>
    <s v="7310"/>
    <s v="00000"/>
    <s v="00000"/>
    <s v="000000"/>
    <s v="Legal Services"/>
    <s v="Legal / Prof Fees"/>
    <s v="Default"/>
    <s v="Default"/>
    <s v="Default"/>
    <n v="28760.49"/>
    <d v="2019-11-01T00:00:00"/>
    <x v="3"/>
    <s v="Spreadsheet"/>
    <s v="M08 FBP1 CEO Accruals"/>
    <s v="Spreadsheet A 16967619 82023410"/>
    <s v="RYD FIN BAN 1920 08 020 Accrual GBP"/>
    <d v="2019-12-04T00:00:00"/>
    <s v="ZZZ NIKYAR, BILAL"/>
    <n v="8"/>
    <s v="7310;M08 Legal / Prof Fees Recruitment Agency Fees;Nov-19"/>
    <x v="107"/>
    <m/>
    <d v="2019-12-04T00:00:00"/>
    <m/>
    <s v="7310;M08 Legal / Prof Fees Recruitment Agency Fees;Nov-19"/>
    <m/>
    <m/>
    <m/>
    <m/>
    <m/>
    <m/>
    <s v="Trust Board &amp; Exec Directors"/>
    <x v="3"/>
    <x v="1"/>
    <x v="5"/>
  </r>
  <r>
    <s v="RYD"/>
    <s v="E35005"/>
    <s v="7310"/>
    <s v="00000"/>
    <s v="00000"/>
    <s v="000000"/>
    <s v="Legal Services"/>
    <s v="Legal / Prof Fees"/>
    <s v="Default"/>
    <s v="Default"/>
    <s v="Default"/>
    <n v="-28760.49"/>
    <d v="2019-11-01T00:00:00"/>
    <x v="3"/>
    <s v="Spreadsheet"/>
    <s v="Reverses &quot;RYD FIN CAM 1920 07 015 Accrual GBP&quot; journal entry of &quot;Spreadsheet A 16759308 81019709&quot; batch from &quot;OCT-19&quot;."/>
    <s v="Reverses &quot;RYD FIN CAM 1920 07 015 Accrual GBP&quot;11-NOV-19 17:57:40 - 81192528"/>
    <s v="Reverses &quot;RYD FIN CAM 1920 07 015 Accrual GBP&quot;11-NOV-19 17:57:40"/>
    <d v="2019-11-11T00:00:00"/>
    <s v="SSCREPMAN,"/>
    <n v="10"/>
    <s v="7310;M06 Legal / Prof Fees Recruitment Agency Fees;Oct-19"/>
    <x v="108"/>
    <m/>
    <d v="2019-11-11T00:00:00"/>
    <m/>
    <s v="7310;M06 Legal / Prof Fees Recruitment Agency Fees;Oct-19"/>
    <m/>
    <m/>
    <m/>
    <m/>
    <m/>
    <m/>
    <s v="Trust Board &amp; Exec Directors"/>
    <x v="3"/>
    <x v="1"/>
    <x v="5"/>
  </r>
  <r>
    <s v="RYD"/>
    <s v="E35005"/>
    <s v="7310"/>
    <s v="00000"/>
    <s v="00000"/>
    <s v="000000"/>
    <s v="Legal Services"/>
    <s v="Legal / Prof Fees"/>
    <s v="Default"/>
    <s v="Default"/>
    <s v="Default"/>
    <n v="3580"/>
    <d v="2019-11-01T00:00:00"/>
    <x v="1"/>
    <s v="Payables"/>
    <s v="Journal Import 81803162:"/>
    <s v="Payables A 16916936 81803162"/>
    <s v="NOV-19 Purchase Invoices GBP"/>
    <d v="2019-11-28T00:00:00"/>
    <s v="SSCREPMAN,"/>
    <n v="37"/>
    <s v="Journal Import Created"/>
    <x v="0"/>
    <n v="424501"/>
    <d v="2019-03-17T00:00:00"/>
    <n v="165065420"/>
    <m/>
    <s v="PO Invoice"/>
    <m/>
    <s v="https://nww.einvoice-prod.sbs.nhs.uk:8179/invoicepdf/2415513c-e58e-5666-9f49-5fd7d1811ff3"/>
    <n v="1"/>
    <n v="3580"/>
    <m/>
    <s v="Trust Board &amp; Exec Directors"/>
    <x v="3"/>
    <x v="1"/>
    <x v="5"/>
  </r>
  <r>
    <s v="RYD"/>
    <s v="E35005"/>
    <s v="7310"/>
    <s v="00000"/>
    <s v="00000"/>
    <s v="000000"/>
    <s v="Legal Services"/>
    <s v="Legal / Prof Fees"/>
    <s v="Default"/>
    <s v="Default"/>
    <s v="Default"/>
    <n v="-3580"/>
    <d v="2019-11-01T00:00:00"/>
    <x v="1"/>
    <s v="Payables"/>
    <s v="Journal Import 81803162:"/>
    <s v="Payables A 16916936 81803162"/>
    <s v="NOV-19 Purchase Invoices GBP"/>
    <d v="2019-11-28T00:00:00"/>
    <s v="SSCREPMAN,"/>
    <n v="38"/>
    <s v="Journal Import Created"/>
    <x v="0"/>
    <n v="424501"/>
    <d v="2019-03-17T00:00:00"/>
    <n v="165065420"/>
    <m/>
    <s v="PO Invoice"/>
    <m/>
    <s v="https://nww.einvoice-prod.sbs.nhs.uk:8179/invoicepdf/2415513c-e58e-5666-9f49-5fd7d1811ff3"/>
    <n v="1"/>
    <n v="-3580"/>
    <m/>
    <s v="Trust Board &amp; Exec Directors"/>
    <x v="3"/>
    <x v="1"/>
    <x v="5"/>
  </r>
  <r>
    <s v="RYD"/>
    <s v="E35005"/>
    <s v="7310"/>
    <s v="00000"/>
    <s v="00000"/>
    <s v="000000"/>
    <s v="Legal Services"/>
    <s v="Legal / Prof Fees"/>
    <s v="Default"/>
    <s v="Default"/>
    <s v="Default"/>
    <n v="33637.32"/>
    <d v="2019-12-01T00:00:00"/>
    <x v="3"/>
    <s v="Spreadsheet"/>
    <s v="FBP1 Accruals"/>
    <s v="Spreadsheet A 17228823 83106015"/>
    <s v="RYD FIN CAM 1920 09 05 Accrual GBP"/>
    <d v="2020-01-06T00:00:00"/>
    <s v="RYD MCCARTHY, CAROLE"/>
    <n v="34"/>
    <s v="7310;M08 Legal / Prof Fees Recruitment Agency Fees;Dec-19"/>
    <x v="109"/>
    <m/>
    <d v="2020-01-06T00:00:00"/>
    <m/>
    <s v="7310;M08 Legal / Prof Fees Recruitment Agency Fees;Dec-19"/>
    <m/>
    <m/>
    <m/>
    <m/>
    <m/>
    <m/>
    <s v="Trust Board &amp; Exec Directors"/>
    <x v="3"/>
    <x v="1"/>
    <x v="5"/>
  </r>
  <r>
    <s v="RYD"/>
    <s v="E35005"/>
    <s v="7310"/>
    <s v="00000"/>
    <s v="00000"/>
    <s v="000000"/>
    <s v="Legal Services"/>
    <s v="Legal / Prof Fees"/>
    <s v="Default"/>
    <s v="Default"/>
    <s v="Default"/>
    <n v="-28760.49"/>
    <d v="2019-12-01T00:00:00"/>
    <x v="3"/>
    <s v="Spreadsheet"/>
    <s v="Reverses &quot;RYD FIN BAN 1920 08 020 Accrual GBP&quot; journal entry of &quot;Spreadsheet A 16967619 82023410&quot; batch from &quot;NOV-19&quot;."/>
    <s v="Reverses &quot;RYD FIN BAN 1920 08 020 Accrual GBP&quot;10-DEC-19 17:57:48 - 82234850"/>
    <s v="Reverses &quot;RYD FIN BAN 1920 08 020 Accrual GBP&quot;10-DEC-19 17:57:48"/>
    <d v="2019-12-10T00:00:00"/>
    <s v="SSCREPMAN,"/>
    <n v="8"/>
    <s v="7310;M08 Legal / Prof Fees Recruitment Agency Fees;Nov-19"/>
    <x v="110"/>
    <m/>
    <d v="2019-12-10T00:00:00"/>
    <m/>
    <s v="7310;M08 Legal / Prof Fees Recruitment Agency Fees;Nov-19"/>
    <m/>
    <m/>
    <m/>
    <m/>
    <m/>
    <m/>
    <s v="Trust Board &amp; Exec Directors"/>
    <x v="3"/>
    <x v="1"/>
    <x v="5"/>
  </r>
  <r>
    <s v="RYD"/>
    <s v="E35005"/>
    <s v="7310"/>
    <s v="00000"/>
    <s v="00000"/>
    <s v="000000"/>
    <s v="Legal Services"/>
    <s v="Legal / Prof Fees"/>
    <s v="Default"/>
    <s v="Default"/>
    <s v="Default"/>
    <n v="36139"/>
    <d v="2020-01-01T00:00:00"/>
    <x v="3"/>
    <s v="Spreadsheet"/>
    <s v="FBP1 Accruals"/>
    <s v="Spreadsheet A 17443172 84185362"/>
    <s v="RYD FIN CAM 1920 10 007 Accrual GBP"/>
    <d v="2020-02-05T00:00:00"/>
    <s v="RYD MCCARTHY, CAROLE"/>
    <n v="32"/>
    <s v="7310;M08 Legal / Prof Fees Recruitment Agency Fees;Jan-20"/>
    <x v="111"/>
    <m/>
    <d v="2020-02-05T00:00:00"/>
    <m/>
    <s v="7310;M08 Legal / Prof Fees Recruitment Agency Fees;Jan-20"/>
    <m/>
    <m/>
    <m/>
    <m/>
    <m/>
    <m/>
    <s v="Trust Board &amp; Exec Directors"/>
    <x v="3"/>
    <x v="1"/>
    <x v="5"/>
  </r>
  <r>
    <s v="RYD"/>
    <s v="E35005"/>
    <s v="7310"/>
    <s v="00000"/>
    <s v="00000"/>
    <s v="000000"/>
    <s v="Legal Services"/>
    <s v="Legal / Prof Fees"/>
    <s v="Default"/>
    <s v="Default"/>
    <s v="Default"/>
    <n v="-33637.32"/>
    <d v="2020-01-01T00:00:00"/>
    <x v="3"/>
    <s v="Spreadsheet"/>
    <s v="Reverses &quot;RYD FIN CAM 1920 09 05 Accrual GBP&quot; journal entry of &quot;Spreadsheet A 17228823 83106015&quot; batch from &quot;DEC-19&quot;."/>
    <s v="Reverses &quot;RYD FIN CAM 1920 09 05 Accrual GBP&quot;10-JAN-20 17:51:55 - 83277123"/>
    <s v="Reverses &quot;RYD FIN CAM 1920 09 05 Accrual GBP&quot;10-JAN-20 17:51:55"/>
    <d v="2020-01-10T00:00:00"/>
    <s v="SSCREPMAN,"/>
    <n v="34"/>
    <s v="7310;M08 Legal / Prof Fees Recruitment Agency Fees;Dec-19"/>
    <x v="112"/>
    <m/>
    <d v="2020-01-10T00:00:00"/>
    <m/>
    <s v="7310;M08 Legal / Prof Fees Recruitment Agency Fees;Dec-19"/>
    <m/>
    <m/>
    <m/>
    <m/>
    <m/>
    <m/>
    <s v="Trust Board &amp; Exec Directors"/>
    <x v="3"/>
    <x v="1"/>
    <x v="5"/>
  </r>
  <r>
    <s v="RYD"/>
    <s v="E35005"/>
    <s v="7310"/>
    <s v="00000"/>
    <s v="00000"/>
    <s v="000000"/>
    <s v="Legal Services"/>
    <s v="Legal / Prof Fees"/>
    <s v="Default"/>
    <s v="Default"/>
    <s v="Default"/>
    <n v="-36139"/>
    <d v="2020-02-01T00:00:00"/>
    <x v="3"/>
    <s v="Spreadsheet"/>
    <s v="Reverses &quot;RYD FIN CAM 1920 10 007 Accrual GBP&quot; journal entry of &quot;Spreadsheet A 17443172 84185362&quot; batch from &quot;JAN-20&quot;."/>
    <s v="Reverses &quot;RYD FIN CAM 1920 10 007 Accrual GBP&quot;11-FEB-20 17:58:30 - 84408376"/>
    <s v="Reverses &quot;RYD FIN CAM 1920 10 007 Accrual GBP&quot;11-FEB-20 17:58:30"/>
    <d v="2020-02-11T00:00:00"/>
    <s v="SSCREPMAN,"/>
    <n v="32"/>
    <s v="7310;M08 Legal / Prof Fees Recruitment Agency Fees;Jan-20"/>
    <x v="113"/>
    <m/>
    <d v="2020-02-11T00:00:00"/>
    <m/>
    <s v="7310;M08 Legal / Prof Fees Recruitment Agency Fees;Jan-20"/>
    <m/>
    <m/>
    <m/>
    <m/>
    <m/>
    <m/>
    <s v="Trust Board &amp; Exec Directors"/>
    <x v="3"/>
    <x v="1"/>
    <x v="5"/>
  </r>
  <r>
    <s v="RYD"/>
    <s v="E35005"/>
    <s v="7310"/>
    <s v="00000"/>
    <s v="00000"/>
    <s v="000000"/>
    <s v="Legal Services"/>
    <s v="Legal / Prof Fees"/>
    <s v="Default"/>
    <s v="Default"/>
    <s v="Default"/>
    <n v="1300"/>
    <d v="2020-08-01T00:00:00"/>
    <x v="1"/>
    <s v="Payables"/>
    <s v="Journal Import 90740014:"/>
    <s v="Payables A 18757935 90740014"/>
    <s v="AUG-20 Purchase Invoices GBP"/>
    <d v="2020-08-03T00:00:00"/>
    <s v="SSCREPMAN,"/>
    <n v="20"/>
    <s v="Journal Import Created"/>
    <x v="114"/>
    <s v="SINX400834"/>
    <d v="2020-06-03T00:00:00"/>
    <s v="Non-PO"/>
    <m/>
    <s v="Non PO Invoice"/>
    <m/>
    <s v="http://nww.docserv.wyss.nhs.uk/synergyiim/dist/?val=2166063_12497030_20200728123345"/>
    <m/>
    <m/>
    <m/>
    <s v="Trust Board &amp; Exec Directors"/>
    <x v="3"/>
    <x v="2"/>
    <x v="5"/>
  </r>
  <r>
    <s v="RYD"/>
    <s v="E35005"/>
    <s v="7310"/>
    <s v="00000"/>
    <s v="00000"/>
    <s v="000000"/>
    <s v="Legal Services"/>
    <s v="Legal / Prof Fees"/>
    <s v="Default"/>
    <s v="Default"/>
    <s v="Default"/>
    <n v="252"/>
    <d v="2021-01-01T00:00:00"/>
    <x v="1"/>
    <s v="Payables"/>
    <s v="Journal Import 97357325:"/>
    <s v="Payables A 20227709 97357325"/>
    <s v="JAN-21 Purchase Invoices GBP"/>
    <d v="2021-01-29T00:00:00"/>
    <s v="SSCREPMAN,"/>
    <n v="41"/>
    <s v="Journal Import Created"/>
    <x v="0"/>
    <n v="407669"/>
    <d v="2018-09-18T00:00:00"/>
    <n v="165065420"/>
    <m/>
    <s v="PO Invoice"/>
    <m/>
    <s v="https://nww.einvoice-prod.sbs.nhs.uk:8179/invoicepdf/f3be1a05-bac5-5118-8c44-ad10b9c9e39d"/>
    <n v="1"/>
    <n v="252"/>
    <m/>
    <s v="Trust Board &amp; Exec Directors"/>
    <x v="3"/>
    <x v="2"/>
    <x v="5"/>
  </r>
  <r>
    <s v="RYD"/>
    <s v="E35005"/>
    <s v="7310"/>
    <s v="00000"/>
    <s v="00000"/>
    <s v="000000"/>
    <s v="Legal Services"/>
    <s v="Legal / Prof Fees"/>
    <s v="Default"/>
    <s v="Default"/>
    <s v="Default"/>
    <n v="-252"/>
    <d v="2021-01-01T00:00:00"/>
    <x v="1"/>
    <s v="Payables"/>
    <s v="Journal Import 97357325:"/>
    <s v="Payables A 20227709 97357325"/>
    <s v="JAN-21 Purchase Invoices GBP"/>
    <d v="2021-01-29T00:00:00"/>
    <s v="SSCREPMAN,"/>
    <n v="42"/>
    <s v="Journal Import Created"/>
    <x v="0"/>
    <n v="407669"/>
    <d v="2018-09-18T00:00:00"/>
    <n v="165065420"/>
    <m/>
    <s v="PO Invoice"/>
    <m/>
    <s v="https://nww.einvoice-prod.sbs.nhs.uk:8179/invoicepdf/f3be1a05-bac5-5118-8c44-ad10b9c9e39d"/>
    <n v="1"/>
    <n v="-252"/>
    <m/>
    <s v="Trust Board &amp; Exec Directors"/>
    <x v="3"/>
    <x v="2"/>
    <x v="5"/>
  </r>
  <r>
    <s v="RYD"/>
    <s v="E35005"/>
    <s v="7310"/>
    <s v="00000"/>
    <s v="00000"/>
    <s v="000000"/>
    <s v="Legal Services"/>
    <s v="Legal / Prof Fees"/>
    <s v="Default"/>
    <s v="Default"/>
    <s v="Default"/>
    <n v="2392.56"/>
    <d v="2021-01-01T00:00:00"/>
    <x v="4"/>
    <s v="Local Payments"/>
    <s v="Created from Manual Payment Process"/>
    <s v="Manual Payment Local Payments A 3696419 97265193"/>
    <s v="Manual Payment Trust Local Payments GBP"/>
    <d v="2021-01-27T00:00:00"/>
    <s v="SSCREPMAN,"/>
    <n v="2"/>
    <s v="365147 - Kennedys through Payment Request Number: 170557"/>
    <x v="115"/>
    <n v="170557"/>
    <d v="2021-01-27T00:00:00"/>
    <m/>
    <s v="REF: N1315/957144/CKM Outstanding invoice for legal services in representing SECAmb at inquest."/>
    <s v="FASTER PAYMENT - SALARIES"/>
    <s v="RYDRWAQAR"/>
    <m/>
    <m/>
    <m/>
    <m/>
    <s v="Trust Board &amp; Exec Directors"/>
    <x v="3"/>
    <x v="2"/>
    <x v="5"/>
  </r>
  <r>
    <s v="RYD"/>
    <s v="E35005"/>
    <s v="7310"/>
    <s v="00000"/>
    <s v="00000"/>
    <s v="000000"/>
    <s v="Legal Services"/>
    <s v="Legal / Prof Fees"/>
    <s v="Default"/>
    <s v="Default"/>
    <s v="Default"/>
    <n v="6300"/>
    <d v="2021-03-01T00:00:00"/>
    <x v="4"/>
    <s v="Local Payments"/>
    <s v="Created from Manual Payment Process"/>
    <s v="Manual Payment Local Payments A 3778368 99036506"/>
    <s v="Manual Payment Trust Local Payments GBP"/>
    <d v="2021-03-16T00:00:00"/>
    <s v="SSCREPMAN,"/>
    <n v="2"/>
    <s v="370918 - Chambers of Jacob Levy QC through Payment Request Number: 173629"/>
    <x v="116"/>
    <n v="173629"/>
    <d v="2021-03-16T00:00:00"/>
    <m/>
    <s v="REF: 374443 - Counsel's fees for inquest representation"/>
    <s v="FASTER PAYMENT - SALARIES"/>
    <s v="RYDRWAQAR"/>
    <m/>
    <m/>
    <m/>
    <m/>
    <s v="Trust Board &amp; Exec Directors"/>
    <x v="3"/>
    <x v="2"/>
    <x v="5"/>
  </r>
  <r>
    <s v="RYD"/>
    <s v="E35005"/>
    <s v="7310"/>
    <s v="00000"/>
    <s v="00000"/>
    <s v="000000"/>
    <s v="Legal Services"/>
    <s v="Legal / Prof Fees"/>
    <s v="Default"/>
    <s v="Default"/>
    <s v="Default"/>
    <n v="120"/>
    <d v="2021-05-01T00:00:00"/>
    <x v="3"/>
    <s v="Spreadsheet"/>
    <s v="M02 FBP1 Non-PO Suspense Acc. Clearance"/>
    <s v="Spreadsheet A 21061386 101936707"/>
    <s v="RYD FIN BAN 2122 02 004 Accrual GBP"/>
    <d v="2021-06-02T00:00:00"/>
    <s v="ZZZ NIKYAR, BILAL"/>
    <n v="29"/>
    <s v="7310;KENNEDYS LAW LLP;2021-22;M02;May-21;http://nww.docserv.wyss.nhs.uk/synergyiim/dist/?val=3865090_14848925_20210504090938"/>
    <x v="117"/>
    <m/>
    <d v="2021-06-01T00:00:00"/>
    <m/>
    <s v="7310;KENNEDYS LAW LLP;2021-22;M02;May-21;"/>
    <m/>
    <m/>
    <s v="http://nww.docserv.wyss.nhs.uk/synergyiim/dist/?val=3865090_14848925_20210504090938"/>
    <m/>
    <m/>
    <m/>
    <s v="Trust Board &amp; Exec Directors"/>
    <x v="3"/>
    <x v="3"/>
    <x v="5"/>
  </r>
  <r>
    <s v="RYD"/>
    <s v="E35005"/>
    <s v="7310"/>
    <s v="00000"/>
    <s v="00000"/>
    <s v="000000"/>
    <s v="Legal Services"/>
    <s v="Legal / Prof Fees"/>
    <s v="Default"/>
    <s v="Default"/>
    <s v="Default"/>
    <n v="600"/>
    <d v="2021-05-01T00:00:00"/>
    <x v="3"/>
    <s v="Spreadsheet"/>
    <s v="M02 FBP1 Non-PO Suspense Acc. Clearance"/>
    <s v="Spreadsheet A 21061386 101936707"/>
    <s v="RYD FIN BAN 2122 02 004 Accrual GBP"/>
    <d v="2021-06-02T00:00:00"/>
    <s v="ZZZ NIKYAR, BILAL"/>
    <n v="30"/>
    <s v="7310;KENNEDYS LAW LLP;2021-22;M02;May-21;http://nww.docserv.wyss.nhs.uk/synergyiim/dist/?val=3865090_14848925_20210504090938"/>
    <x v="117"/>
    <m/>
    <d v="2021-06-01T00:00:00"/>
    <m/>
    <s v="7310;KENNEDYS LAW LLP;2021-22;M02;May-21;"/>
    <m/>
    <m/>
    <s v="http://nww.docserv.wyss.nhs.uk/synergyiim/dist/?val=3865090_14848925_20210504090938"/>
    <m/>
    <m/>
    <m/>
    <s v="Trust Board &amp; Exec Directors"/>
    <x v="3"/>
    <x v="3"/>
    <x v="5"/>
  </r>
  <r>
    <s v="RYD"/>
    <s v="E35005"/>
    <s v="7310"/>
    <s v="00000"/>
    <s v="00000"/>
    <s v="000000"/>
    <s v="Legal Services"/>
    <s v="Legal / Prof Fees"/>
    <s v="Default"/>
    <s v="Default"/>
    <s v="Default"/>
    <n v="-120"/>
    <d v="2021-06-01T00:00:00"/>
    <x v="3"/>
    <s v="Spreadsheet"/>
    <s v="Reverses &quot;RYD FIN BAN 2122 02 004 Accrual GBP&quot; journal entry of &quot;Spreadsheet A 21061386 101936707&quot; batch from &quot;MAY-21&quot;."/>
    <s v="Reverses &quot;RYD FIN BAN 2122 02 004 Accrual GBP&quot;09-JUN-21 17:31:08 - 102271274"/>
    <s v="Reverses &quot;RYD FIN BAN 2122 02 004 Accrual GBP&quot;09-JUN-21 17:31:08"/>
    <d v="2021-06-09T00:00:00"/>
    <s v="SSCREPMAN,"/>
    <n v="29"/>
    <s v="7310;KENNEDYS LAW LLP;2021-22;M02;May-21;http://nww.docserv.wyss.nhs.uk/synergyiim/dist/?val=3865090_14848925_20210504090938"/>
    <x v="118"/>
    <m/>
    <d v="2021-06-09T00:00:00"/>
    <m/>
    <s v="7310;KENNEDYS LAW LLP;2021-22;M02;May-21;"/>
    <m/>
    <m/>
    <s v="http://nww.docserv.wyss.nhs.uk/synergyiim/dist/?val=3865090_14848925_20210504090938"/>
    <m/>
    <m/>
    <m/>
    <s v="Trust Board &amp; Exec Directors"/>
    <x v="3"/>
    <x v="3"/>
    <x v="5"/>
  </r>
  <r>
    <s v="RYD"/>
    <s v="E35005"/>
    <s v="7310"/>
    <s v="00000"/>
    <s v="00000"/>
    <s v="000000"/>
    <s v="Legal Services"/>
    <s v="Legal / Prof Fees"/>
    <s v="Default"/>
    <s v="Default"/>
    <s v="Default"/>
    <n v="-600"/>
    <d v="2021-06-01T00:00:00"/>
    <x v="3"/>
    <s v="Spreadsheet"/>
    <s v="Reverses &quot;RYD FIN BAN 2122 02 004 Accrual GBP&quot; journal entry of &quot;Spreadsheet A 21061386 101936707&quot; batch from &quot;MAY-21&quot;."/>
    <s v="Reverses &quot;RYD FIN BAN 2122 02 004 Accrual GBP&quot;09-JUN-21 17:31:08 - 102271274"/>
    <s v="Reverses &quot;RYD FIN BAN 2122 02 004 Accrual GBP&quot;09-JUN-21 17:31:08"/>
    <d v="2021-06-09T00:00:00"/>
    <s v="SSCREPMAN,"/>
    <n v="30"/>
    <s v="7310;KENNEDYS LAW LLP;2021-22;M02;May-21;http://nww.docserv.wyss.nhs.uk/synergyiim/dist/?val=3865090_14848925_20210504090938"/>
    <x v="118"/>
    <m/>
    <d v="2021-06-09T00:00:00"/>
    <m/>
    <s v="7310;KENNEDYS LAW LLP;2021-22;M02;May-21;"/>
    <m/>
    <m/>
    <s v="http://nww.docserv.wyss.nhs.uk/synergyiim/dist/?val=3865090_14848925_20210504090938"/>
    <m/>
    <m/>
    <m/>
    <s v="Trust Board &amp; Exec Directors"/>
    <x v="3"/>
    <x v="3"/>
    <x v="5"/>
  </r>
  <r>
    <s v="RYD"/>
    <s v="E35005"/>
    <s v="7310"/>
    <s v="00000"/>
    <s v="00000"/>
    <s v="000000"/>
    <s v="Legal Services"/>
    <s v="Legal / Prof Fees"/>
    <s v="Default"/>
    <s v="Default"/>
    <s v="Default"/>
    <n v="2400"/>
    <d v="2021-10-01T00:00:00"/>
    <x v="4"/>
    <s v="Local Payments"/>
    <s v="Created from Manual Payment Process"/>
    <s v="Manual Payment Local Payments A 4129307 107561485"/>
    <s v="Manual Payment Trust Local Payments GBP"/>
    <d v="2021-10-27T00:00:00"/>
    <s v="SSCREPMAN,"/>
    <n v="4"/>
    <s v="396527 - Chambers of Jacob Levy QC through Payment Request Number: 187489"/>
    <x v="116"/>
    <n v="187489"/>
    <d v="2021-10-27T00:00:00"/>
    <m/>
    <s v="Counsel's fees for conducting inquest"/>
    <s v="FASTER PAYMENT - SALARIES"/>
    <s v="RYDRWAQAR"/>
    <m/>
    <m/>
    <m/>
    <m/>
    <s v="Trust Board &amp; Exec Directors"/>
    <x v="3"/>
    <x v="3"/>
    <x v="5"/>
  </r>
  <r>
    <s v="RYD"/>
    <s v="E35005"/>
    <s v="7310"/>
    <s v="00000"/>
    <s v="00000"/>
    <s v="000000"/>
    <s v="Legal Services"/>
    <s v="Legal / Prof Fees"/>
    <s v="Default"/>
    <s v="Default"/>
    <s v="Default"/>
    <n v="3376"/>
    <d v="2022-03-01T00:00:00"/>
    <x v="1"/>
    <s v="Payables"/>
    <s v="Journal Import 112595199:"/>
    <s v="Payables A 23040751 112595199"/>
    <s v="MAR-22 Purchase Invoices GBP"/>
    <d v="2022-03-10T00:00:00"/>
    <s v="SSCREPMAN,"/>
    <n v="18"/>
    <s v="Journal Import Created"/>
    <x v="0"/>
    <n v="73017801"/>
    <d v="2022-02-24T00:00:00"/>
    <n v="165065420"/>
    <m/>
    <s v="PO Invoice"/>
    <m/>
    <s v="https://nww.einvoice-prod.sbs.nhs.uk:8179/invoicepdf/b01114fd-bab4-59a1-a01b-ff8e380ea453"/>
    <n v="1"/>
    <n v="3376"/>
    <m/>
    <s v="Trust Board &amp; Exec Directors"/>
    <x v="3"/>
    <x v="3"/>
    <x v="5"/>
  </r>
  <r>
    <s v="RYD"/>
    <s v="E35005"/>
    <s v="7310"/>
    <s v="00000"/>
    <s v="00000"/>
    <s v="000000"/>
    <s v="Legal Services"/>
    <s v="Legal / Prof Fees"/>
    <s v="Default"/>
    <s v="Default"/>
    <s v="Default"/>
    <n v="-3376"/>
    <d v="2022-03-01T00:00:00"/>
    <x v="1"/>
    <s v="Payables"/>
    <s v="Journal Import 112595199:"/>
    <s v="Payables A 23040751 112595199"/>
    <s v="MAR-22 Purchase Invoices GBP"/>
    <d v="2022-03-10T00:00:00"/>
    <s v="SSCREPMAN,"/>
    <n v="19"/>
    <s v="Journal Import Created"/>
    <x v="0"/>
    <n v="73017801"/>
    <d v="2022-02-24T00:00:00"/>
    <n v="165065420"/>
    <m/>
    <s v="PO Invoice"/>
    <m/>
    <s v="https://nww.einvoice-prod.sbs.nhs.uk:8179/invoicepdf/b01114fd-bab4-59a1-a01b-ff8e380ea453"/>
    <n v="1"/>
    <n v="-3376"/>
    <m/>
    <s v="Trust Board &amp; Exec Directors"/>
    <x v="3"/>
    <x v="3"/>
    <x v="5"/>
  </r>
  <r>
    <s v="RYD"/>
    <s v="E35120"/>
    <s v="7310"/>
    <s v="00000"/>
    <s v="00000"/>
    <s v="000000"/>
    <s v="Corporate Expenses"/>
    <s v="Legal / Prof Fees"/>
    <s v="Default"/>
    <s v="Default"/>
    <s v="Default"/>
    <n v="38541.67"/>
    <d v="2018-04-01T00:00:00"/>
    <x v="3"/>
    <s v="Spreadsheet"/>
    <s v="Accrual"/>
    <s v="Spreadsheet A 13057315 62252265"/>
    <s v="RYD FIN PK 1819 01 001 Accrual GBP"/>
    <d v="2018-05-09T00:00:00"/>
    <s v="ZZZ KANUMAKALA, PUSHPA"/>
    <n v="8"/>
    <s v="7310;Capsticks;accrualcontract ;M1 2018/19"/>
    <x v="119"/>
    <m/>
    <d v="2018-05-09T00:00:00"/>
    <m/>
    <s v="7310;Capsticks;accrualcontract ;M1 2018/19"/>
    <m/>
    <m/>
    <m/>
    <m/>
    <m/>
    <m/>
    <s v="Corporate Expenditure"/>
    <x v="4"/>
    <x v="0"/>
    <x v="6"/>
  </r>
  <r>
    <s v="RYD"/>
    <s v="E35120"/>
    <s v="7310"/>
    <s v="00000"/>
    <s v="00000"/>
    <s v="000000"/>
    <s v="Corporate Expenses"/>
    <s v="Legal / Prof Fees"/>
    <s v="Default"/>
    <s v="Default"/>
    <s v="Default"/>
    <n v="84157"/>
    <d v="2018-04-01T00:00:00"/>
    <x v="3"/>
    <s v="Spreadsheet"/>
    <s v="Accrual"/>
    <s v="Spreadsheet A 13057315 62252265"/>
    <s v="RYD FIN PK 1819 01 001 Accrual GBP"/>
    <d v="2018-05-09T00:00:00"/>
    <s v="ZZZ KANUMAKALA, PUSHPA"/>
    <n v="9"/>
    <s v="7310;Capsticks;accrualcontract ;M1-M12 2017/18"/>
    <x v="119"/>
    <m/>
    <d v="2018-05-09T00:00:00"/>
    <m/>
    <s v="7310;Capsticks;accrualcontract ;M1-M12 2017/18"/>
    <m/>
    <m/>
    <m/>
    <m/>
    <m/>
    <m/>
    <s v="Corporate Expenditure"/>
    <x v="4"/>
    <x v="0"/>
    <x v="6"/>
  </r>
  <r>
    <s v="RYD"/>
    <s v="E35120"/>
    <s v="7310"/>
    <s v="00000"/>
    <s v="00000"/>
    <s v="000000"/>
    <s v="Corporate Expenses"/>
    <s v="Legal / Prof Fees"/>
    <s v="Default"/>
    <s v="Default"/>
    <s v="Default"/>
    <n v="-205.6"/>
    <d v="2018-04-01T00:00:00"/>
    <x v="3"/>
    <s v="Spreadsheet"/>
    <s v="M01- Non PO suspense Clearance KP/AK/AK"/>
    <s v="Spreadsheet A 12999675 61973443"/>
    <s v="RYD FIN KP 1819 M01 001 Accrual GBP"/>
    <d v="2018-05-01T00:00:00"/>
    <s v="RYD PATEL, KAILASH"/>
    <n v="152"/>
    <s v="7310;NHS LITIGATION AUTHORITY;Non-PO Suspence Clearance;(Ian);M1;http://nww.docserv.wyss.nhs.uk/synergyiim/dist/?val=129944_1219898_20170714132700;SCRX00020967"/>
    <x v="120"/>
    <m/>
    <d v="2018-05-01T00:00:00"/>
    <m/>
    <s v="7310;NHS LITIGATION AUTHORITY;Non-PO Suspence Clearance;(Ian);M1;"/>
    <m/>
    <m/>
    <s v="http://nww.docserv.wyss.nhs.uk/synergyiim/dist/?val=129944_1219898_20170714132700;SCRX00020967"/>
    <m/>
    <m/>
    <m/>
    <s v="Corporate Expenditure"/>
    <x v="4"/>
    <x v="0"/>
    <x v="6"/>
  </r>
  <r>
    <s v="RYD"/>
    <s v="E35120"/>
    <s v="7310"/>
    <s v="00000"/>
    <s v="00000"/>
    <s v="000000"/>
    <s v="Corporate Expenses"/>
    <s v="Legal / Prof Fees"/>
    <s v="Default"/>
    <s v="Default"/>
    <s v="Default"/>
    <n v="-10000"/>
    <d v="2018-04-01T00:00:00"/>
    <x v="3"/>
    <s v="Spreadsheet"/>
    <s v="Reverses &quot;RYD FIN AK1 1718 12 001 Accrual GBP&quot; journal entry of &quot;Spreadsheet A 12827234 61049399&quot; batch from &quot;MAR-18&quot;."/>
    <s v="Reverses &quot;RYD FIN AK1 1718 12 001 Accrual GBP&quot;13-APR-18 17:34:45 - 61379566"/>
    <s v="Reverses &quot;RYD FIN AK1 1718 12 001 Accrual GBP&quot;13-APR-18 17:34:45"/>
    <d v="2018-04-13T00:00:00"/>
    <s v="SSCREPMAN,"/>
    <n v="17"/>
    <s v="7891; NHS LITIGATION AUTHORITY; http://nww.docserv.wyss.nhs.uk/synergyiim/dist/?val=431794_3650817_20180219163124; SINX00049858; Non Po Suspense Cleanrance; M12"/>
    <x v="121"/>
    <m/>
    <d v="2018-04-13T00:00:00"/>
    <m/>
    <s v="7891; NHS LITIGATION AUTHORITY;  SINX00049858; Non Po Suspense Cleanrance; M12"/>
    <m/>
    <m/>
    <s v="http://nww.docserv.wyss.nhs.uk/synergyiim/dist/?val=431794_3650817_20180219163124;"/>
    <m/>
    <m/>
    <m/>
    <s v="Corporate Expenditure"/>
    <x v="4"/>
    <x v="0"/>
    <x v="6"/>
  </r>
  <r>
    <s v="RYD"/>
    <s v="E35120"/>
    <s v="7310"/>
    <s v="00000"/>
    <s v="00000"/>
    <s v="000000"/>
    <s v="Corporate Expenses"/>
    <s v="Legal / Prof Fees"/>
    <s v="Default"/>
    <s v="Default"/>
    <s v="Default"/>
    <n v="-84157"/>
    <d v="2018-04-01T00:00:00"/>
    <x v="3"/>
    <s v="Spreadsheet"/>
    <s v="Reverses &quot;RYD FIN PK 1718 12 005 Accrual GBP&quot; journal entry of &quot;Spreadsheet A 12847878 61139866&quot; batch from &quot;MAR-18&quot;."/>
    <s v="Reverses &quot;RYD FIN PK 1718 12 005 Accrual GBP&quot;13-APR-18 17:35:42 - 61379566"/>
    <s v="Reverses &quot;RYD FIN PK 1718 12 005 Accrual GBP&quot;13-APR-18 17:35:42"/>
    <d v="2018-04-13T00:00:00"/>
    <s v="SSCREPMAN,"/>
    <n v="21"/>
    <s v="7310;Capsticks;accrualcontract ;M1-M12"/>
    <x v="122"/>
    <m/>
    <d v="2018-04-13T00:00:00"/>
    <m/>
    <s v="7310;Capsticks;accrualcontract ;M1-M12"/>
    <m/>
    <m/>
    <m/>
    <m/>
    <m/>
    <m/>
    <s v="Corporate Expenditure"/>
    <x v="4"/>
    <x v="0"/>
    <x v="6"/>
  </r>
  <r>
    <s v="RYD"/>
    <s v="E35120"/>
    <s v="7310"/>
    <s v="00000"/>
    <s v="00000"/>
    <s v="000000"/>
    <s v="Corporate Expenses"/>
    <s v="Legal / Prof Fees"/>
    <s v="Default"/>
    <s v="Default"/>
    <s v="Default"/>
    <n v="-8"/>
    <d v="2018-04-01T00:00:00"/>
    <x v="5"/>
    <s v="Receivables"/>
    <s v="Journal Import 61145710:"/>
    <s v="Receivables A 12851673 61145710"/>
    <s v="APR-18 Misc Receipts GBP"/>
    <d v="2018-04-06T00:00:00"/>
    <s v="SSCREPMAN,"/>
    <n v="3"/>
    <s v="Journal Import Created"/>
    <x v="123"/>
    <s v="SBSEFT0504187081499A"/>
    <d v="2018-04-05T00:00:00"/>
    <m/>
    <s v="PAYMENT FROM DESCRIPTION: WEST KENT REFERENCE: HMCTS COMPENSATION APPLIED AS PER ATTACHED PS 6/4/18"/>
    <s v="RYD_10005676_CREATE"/>
    <n v="10005676"/>
    <m/>
    <m/>
    <m/>
    <m/>
    <s v="Corporate Expenditure"/>
    <x v="4"/>
    <x v="0"/>
    <x v="6"/>
  </r>
  <r>
    <s v="RYD"/>
    <s v="E35120"/>
    <s v="7310"/>
    <s v="00000"/>
    <s v="00000"/>
    <s v="000000"/>
    <s v="Corporate Expenses"/>
    <s v="Legal / Prof Fees"/>
    <s v="Default"/>
    <s v="Default"/>
    <s v="Default"/>
    <n v="-10"/>
    <d v="2018-04-01T00:00:00"/>
    <x v="5"/>
    <s v="Receivables"/>
    <s v="Journal Import 61539770:"/>
    <s v="Receivables A 12928658 61539770"/>
    <s v="APR-18 Misc Receipts GBP"/>
    <d v="2018-04-18T00:00:00"/>
    <s v="SSCREPMAN,"/>
    <n v="4"/>
    <s v="Journal Import Created"/>
    <x v="123"/>
    <s v="SBSEFT1104187091374A"/>
    <d v="2018-04-11T00:00:00"/>
    <m/>
    <s v="PAYMENT FROM DESCRIPTION: N CAUSON REFERENCE: PALS 12797 UNABLE TO TRACE DEBTOR APPLIED AS PER ATTACHED PS 18/4/18"/>
    <s v="RYD_10005676_CREATE"/>
    <n v="10005676"/>
    <m/>
    <m/>
    <m/>
    <m/>
    <s v="Corporate Expenditure"/>
    <x v="4"/>
    <x v="0"/>
    <x v="6"/>
  </r>
  <r>
    <s v="RYD"/>
    <s v="E35120"/>
    <s v="7310"/>
    <s v="00000"/>
    <s v="00000"/>
    <s v="000000"/>
    <s v="Corporate Expenses"/>
    <s v="Legal / Prof Fees"/>
    <s v="Default"/>
    <s v="Default"/>
    <s v="Default"/>
    <n v="390"/>
    <d v="2018-04-01T00:00:00"/>
    <x v="1"/>
    <s v="Payables"/>
    <s v="Journal Import 60955846:"/>
    <s v="Payables A 12794730 60955846"/>
    <s v="APR-18 Purchase Invoices GBP"/>
    <d v="2018-04-01T00:00:00"/>
    <s v="SSCREPMAN,"/>
    <n v="8"/>
    <s v="Journal Import Created"/>
    <x v="0"/>
    <n v="323555"/>
    <d v="2018-03-26T00:00:00"/>
    <n v="165026831"/>
    <m/>
    <s v="PO Invoice"/>
    <m/>
    <s v="http://nww.docserv.wyss.nhs.uk/synergyiim/dist/?val=503831_4102837_20180328162021"/>
    <n v="1"/>
    <n v="390"/>
    <m/>
    <s v="Corporate Expenditure"/>
    <x v="4"/>
    <x v="0"/>
    <x v="6"/>
  </r>
  <r>
    <s v="RYD"/>
    <s v="E35120"/>
    <s v="7310"/>
    <s v="00000"/>
    <s v="00000"/>
    <s v="000000"/>
    <s v="Corporate Expenses"/>
    <s v="Legal / Prof Fees"/>
    <s v="Default"/>
    <s v="Default"/>
    <s v="Default"/>
    <n v="-390"/>
    <d v="2018-04-01T00:00:00"/>
    <x v="1"/>
    <s v="Payables"/>
    <s v="Journal Import 61101215:"/>
    <s v="Payables A 12839000 61101215"/>
    <s v="APR-18 Purchase Invoices GBP"/>
    <d v="2018-04-05T00:00:00"/>
    <s v="SSCREPMAN,"/>
    <n v="14"/>
    <s v="Journal Import Created"/>
    <x v="0"/>
    <n v="323555"/>
    <d v="2018-03-26T00:00:00"/>
    <n v="165068616"/>
    <m/>
    <s v="PO Invoice"/>
    <m/>
    <s v="http://nww.docserv.wyss.nhs.uk/synergyiim/dist/?val=503831_4102837_20180328162021"/>
    <n v="1"/>
    <n v="-390"/>
    <m/>
    <s v="Corporate Expenditure"/>
    <x v="4"/>
    <x v="0"/>
    <x v="6"/>
  </r>
  <r>
    <s v="RYD"/>
    <s v="E35120"/>
    <s v="7310"/>
    <s v="00000"/>
    <s v="00000"/>
    <s v="000000"/>
    <s v="Corporate Expenses"/>
    <s v="Legal / Prof Fees"/>
    <s v="Default"/>
    <s v="Default"/>
    <s v="Default"/>
    <n v="3744.94"/>
    <d v="2018-04-01T00:00:00"/>
    <x v="1"/>
    <s v="Payables"/>
    <s v="Journal Import 61724940:"/>
    <s v="Payables A 12957928 61724940"/>
    <s v="APR-18 Purchase Invoices GBP"/>
    <d v="2018-04-24T00:00:00"/>
    <s v="SSCREPMAN,"/>
    <n v="8"/>
    <s v="Journal Import Created"/>
    <x v="124"/>
    <n v="349"/>
    <d v="2018-03-28T00:00:00"/>
    <n v="165068571"/>
    <m/>
    <s v="PO Invoice"/>
    <m/>
    <s v="http://nww.docserv.wyss.nhs.uk/synergyiim/dist/?val=524329_4280385_20180417120612"/>
    <n v="1"/>
    <n v="3745"/>
    <m/>
    <s v="Corporate Expenditure"/>
    <x v="4"/>
    <x v="0"/>
    <x v="6"/>
  </r>
  <r>
    <s v="RYD"/>
    <s v="E35120"/>
    <s v="7310"/>
    <s v="00000"/>
    <s v="00000"/>
    <s v="000000"/>
    <s v="Corporate Expenses"/>
    <s v="Legal / Prof Fees"/>
    <s v="Default"/>
    <s v="Default"/>
    <s v="Default"/>
    <n v="-3"/>
    <d v="2018-04-01T00:00:00"/>
    <x v="0"/>
    <s v="Cost Management"/>
    <s v="Journal Import 60898239:"/>
    <s v="Cost Management A 12776914 60898239 2"/>
    <s v="01-APR-2018 Receiving GBP"/>
    <d v="2018-03-29T00:00:00"/>
    <s v="SSCREPMAN,"/>
    <n v="2359"/>
    <s v="Temporary PO for Legal Works ref Bognor North ACRP Lease"/>
    <x v="0"/>
    <n v="165055735"/>
    <d v="2016-10-27T00:00:00"/>
    <m/>
    <m/>
    <m/>
    <s v="LONDON-4"/>
    <m/>
    <m/>
    <m/>
    <m/>
    <s v="Corporate Expenditure"/>
    <x v="4"/>
    <x v="0"/>
    <x v="6"/>
  </r>
  <r>
    <s v="RYD"/>
    <s v="E35120"/>
    <s v="7310"/>
    <s v="00000"/>
    <s v="00000"/>
    <s v="000000"/>
    <s v="Corporate Expenses"/>
    <s v="Legal / Prof Fees"/>
    <s v="Default"/>
    <s v="Default"/>
    <s v="Default"/>
    <n v="-63.32"/>
    <d v="2018-04-01T00:00:00"/>
    <x v="0"/>
    <s v="Cost Management"/>
    <s v="Journal Import 60898239:"/>
    <s v="Cost Management A 12776914 60898239 2"/>
    <s v="01-APR-2018 Receiving GBP"/>
    <d v="2018-03-29T00:00:00"/>
    <s v="SSCREPMAN,"/>
    <n v="2360"/>
    <s v="Brighton MRC - legals for Sale Contract, Transer, Licence to Carry Out Works, Title Investigations"/>
    <x v="0"/>
    <n v="165026831"/>
    <d v="2017-05-02T00:00:00"/>
    <m/>
    <s v="DS10.07.12 HAZEL WILKS"/>
    <m/>
    <s v="LONDON-4"/>
    <m/>
    <m/>
    <m/>
    <m/>
    <s v="Corporate Expenditure"/>
    <x v="4"/>
    <x v="0"/>
    <x v="6"/>
  </r>
  <r>
    <s v="RYD"/>
    <s v="E35120"/>
    <s v="7310"/>
    <s v="00000"/>
    <s v="00000"/>
    <s v="000000"/>
    <s v="Corporate Expenses"/>
    <s v="Legal / Prof Fees"/>
    <s v="Default"/>
    <s v="Default"/>
    <s v="Default"/>
    <n v="-138"/>
    <d v="2018-04-01T00:00:00"/>
    <x v="0"/>
    <s v="Cost Management"/>
    <s v="Journal Import 60898239:"/>
    <s v="Cost Management A 12776914 60898239 2"/>
    <s v="01-APR-2018 Receiving GBP"/>
    <d v="2018-03-29T00:00:00"/>
    <s v="SSCREPMAN,"/>
    <n v="2361"/>
    <s v="Gatwick ACRP Lease Fees"/>
    <x v="0"/>
    <n v="165030134"/>
    <d v="2016-09-06T00:00:00"/>
    <m/>
    <s v="JB 22.1.13 STEVE ELLIOTT"/>
    <m/>
    <s v="LONDON-4"/>
    <m/>
    <m/>
    <m/>
    <m/>
    <s v="Corporate Expenditure"/>
    <x v="4"/>
    <x v="0"/>
    <x v="6"/>
  </r>
  <r>
    <s v="RYD"/>
    <s v="E35120"/>
    <s v="7310"/>
    <s v="00000"/>
    <s v="00000"/>
    <s v="000000"/>
    <s v="Corporate Expenses"/>
    <s v="Legal / Prof Fees"/>
    <s v="Default"/>
    <s v="Default"/>
    <s v="Default"/>
    <n v="-10000"/>
    <d v="2018-04-01T00:00:00"/>
    <x v="0"/>
    <s v="Cost Management"/>
    <s v="Journal Import 60898239:"/>
    <s v="Cost Management A 12776914 60898239 2"/>
    <s v="01-APR-2018 Receiving GBP"/>
    <d v="2018-03-29T00:00:00"/>
    <s v="SSCREPMAN,"/>
    <n v="2362"/>
    <s v="Capsticks Solicitors LLP - Procement of CAD Systems."/>
    <x v="0"/>
    <n v="165058580"/>
    <d v="2016-11-11T00:00:00"/>
    <m/>
    <m/>
    <m/>
    <s v="LONDON-4"/>
    <m/>
    <m/>
    <m/>
    <m/>
    <s v="Corporate Expenditure"/>
    <x v="4"/>
    <x v="0"/>
    <x v="6"/>
  </r>
  <r>
    <s v="RYD"/>
    <s v="E35120"/>
    <s v="7310"/>
    <s v="00000"/>
    <s v="00000"/>
    <s v="000000"/>
    <s v="Corporate Expenses"/>
    <s v="Legal / Prof Fees"/>
    <s v="Default"/>
    <s v="Default"/>
    <s v="Default"/>
    <n v="138"/>
    <d v="2018-04-01T00:00:00"/>
    <x v="0"/>
    <s v="Cost Management"/>
    <s v="Journal Import 61930241:"/>
    <s v="Cost Management A 12993398 61930241"/>
    <s v="30-APR-2018 Receiving GBP"/>
    <d v="2018-04-30T00:00:00"/>
    <s v="SSCREPMAN,"/>
    <n v="2371"/>
    <s v="Gatwick ACRP Lease Fees"/>
    <x v="0"/>
    <n v="165030134"/>
    <d v="2016-09-06T00:00:00"/>
    <m/>
    <s v="JB 22.1.13 STEVE ELLIOTT"/>
    <m/>
    <s v="LONDON-4"/>
    <m/>
    <m/>
    <m/>
    <m/>
    <s v="Corporate Expenditure"/>
    <x v="4"/>
    <x v="0"/>
    <x v="6"/>
  </r>
  <r>
    <s v="RYD"/>
    <s v="E35120"/>
    <s v="7310"/>
    <s v="00000"/>
    <s v="00000"/>
    <s v="000000"/>
    <s v="Corporate Expenses"/>
    <s v="Legal / Prof Fees"/>
    <s v="Default"/>
    <s v="Default"/>
    <s v="Default"/>
    <n v="63.32"/>
    <d v="2018-04-01T00:00:00"/>
    <x v="0"/>
    <s v="Cost Management"/>
    <s v="Journal Import 61930241:"/>
    <s v="Cost Management A 12993398 61930241"/>
    <s v="30-APR-2018 Receiving GBP"/>
    <d v="2018-04-30T00:00:00"/>
    <s v="SSCREPMAN,"/>
    <n v="2372"/>
    <s v="Brighton MRC - legals for Sale Contract, Transer, Licence to Carry Out Works, Title Investigations"/>
    <x v="0"/>
    <n v="165026831"/>
    <d v="2017-05-02T00:00:00"/>
    <m/>
    <s v="DS10.07.12 HAZEL WILKS"/>
    <m/>
    <s v="LONDON-4"/>
    <m/>
    <m/>
    <m/>
    <m/>
    <s v="Corporate Expenditure"/>
    <x v="4"/>
    <x v="0"/>
    <x v="6"/>
  </r>
  <r>
    <s v="RYD"/>
    <s v="E35120"/>
    <s v="7310"/>
    <s v="00000"/>
    <s v="00000"/>
    <s v="000000"/>
    <s v="Corporate Expenses"/>
    <s v="Legal / Prof Fees"/>
    <s v="Default"/>
    <s v="Default"/>
    <s v="Default"/>
    <n v="10000"/>
    <d v="2018-04-01T00:00:00"/>
    <x v="0"/>
    <s v="Cost Management"/>
    <s v="Journal Import 61930241:"/>
    <s v="Cost Management A 12993398 61930241"/>
    <s v="30-APR-2018 Receiving GBP"/>
    <d v="2018-04-30T00:00:00"/>
    <s v="SSCREPMAN,"/>
    <n v="2373"/>
    <s v="Capsticks Solicitors LLP - Procement of CAD Systems."/>
    <x v="0"/>
    <n v="165058580"/>
    <d v="2016-11-11T00:00:00"/>
    <m/>
    <m/>
    <m/>
    <s v="LONDON-4"/>
    <m/>
    <m/>
    <m/>
    <m/>
    <s v="Corporate Expenditure"/>
    <x v="4"/>
    <x v="0"/>
    <x v="6"/>
  </r>
  <r>
    <s v="RYD"/>
    <s v="E35120"/>
    <s v="7310"/>
    <s v="00000"/>
    <s v="00000"/>
    <s v="000000"/>
    <s v="Corporate Expenses"/>
    <s v="Legal / Prof Fees"/>
    <s v="Default"/>
    <s v="Default"/>
    <s v="Default"/>
    <n v="3"/>
    <d v="2018-04-01T00:00:00"/>
    <x v="0"/>
    <s v="Cost Management"/>
    <s v="Journal Import 61930241:"/>
    <s v="Cost Management A 12993398 61930241"/>
    <s v="30-APR-2018 Receiving GBP"/>
    <d v="2018-04-30T00:00:00"/>
    <s v="SSCREPMAN,"/>
    <n v="2374"/>
    <s v="Temporary PO for Legal Works ref Bognor North ACRP Lease"/>
    <x v="0"/>
    <n v="165055735"/>
    <d v="2016-10-27T00:00:00"/>
    <m/>
    <m/>
    <m/>
    <s v="LONDON-4"/>
    <m/>
    <m/>
    <m/>
    <m/>
    <s v="Corporate Expenditure"/>
    <x v="4"/>
    <x v="0"/>
    <x v="6"/>
  </r>
  <r>
    <s v="RYD"/>
    <s v="E35120"/>
    <s v="7310"/>
    <s v="E1830"/>
    <s v="00000"/>
    <s v="000000"/>
    <s v="Corporate Expenses"/>
    <s v="Legal / Prof Fees"/>
    <s v="LTPS - Costs"/>
    <s v="Default"/>
    <s v="Default"/>
    <n v="10000"/>
    <d v="2018-04-01T00:00:00"/>
    <x v="3"/>
    <s v="Payables"/>
    <s v="PAYABLE NON-PO ACCRUALS APR-18"/>
    <s v="Payables A 12993359 61929448"/>
    <s v="PAYABLE NON-PO ACCRUALS APR-18 Accrual GBP"/>
    <d v="2018-04-30T00:00:00"/>
    <m/>
    <n v="27"/>
    <s v="SINX00048410 - http://nww.docserv.wyss.nhs.uk/synergyiim/dist/?val=20170130120426002392212_005 - NHS LITIGATION AUTHORITY"/>
    <x v="74"/>
    <s v="SINX00048410"/>
    <d v="2018-04-30T00:00:00"/>
    <m/>
    <m/>
    <d v="2017-01-30T00:00:00"/>
    <m/>
    <s v="http://nww.docserv.wyss.nhs.uk/synergyiim/dist/?val=20170130120426002392212_005"/>
    <m/>
    <m/>
    <m/>
    <s v="Corporate Expenditure"/>
    <x v="4"/>
    <x v="0"/>
    <x v="6"/>
  </r>
  <r>
    <s v="RYD"/>
    <s v="E35120"/>
    <s v="7310"/>
    <s v="E1830"/>
    <s v="00000"/>
    <s v="000000"/>
    <s v="Corporate Expenses"/>
    <s v="Legal / Prof Fees"/>
    <s v="LTPS - Costs"/>
    <s v="Default"/>
    <s v="Default"/>
    <n v="-10000"/>
    <d v="2018-04-01T00:00:00"/>
    <x v="3"/>
    <s v="Payables"/>
    <s v="Reverses &quot;PAYABLE NON-PO ACCRUALS MAR-18 Accrual GBP&quot; journal entry of &quot;Payables A 12778867 60897419&quot; batch from &quot;MAR-18&quot;."/>
    <s v="Reverses &quot;PAYABLE NON-PO ACCRUALS MAR-18 Accrual GBP&quot;29-MAR-18 19:45:29 - 60898890"/>
    <s v="Reverses &quot;PAYABLE NON-PO ACCRUALS MAR-18 Accrual GBP&quot;29-MAR-18 19:45:29"/>
    <d v="2018-03-29T00:00:00"/>
    <m/>
    <n v="30"/>
    <s v="SINX00048410 - http://nww.docserv.wyss.nhs.uk/synergyiim/dist/?val=20170130120426002392212_005 - NHS LITIGATION AUTHORITY"/>
    <x v="74"/>
    <s v="SINX00048410"/>
    <d v="2018-03-29T00:00:00"/>
    <m/>
    <m/>
    <d v="2017-01-30T00:00:00"/>
    <m/>
    <s v="http://nww.docserv.wyss.nhs.uk/synergyiim/dist/?val=20170130120426002392212_005"/>
    <m/>
    <m/>
    <m/>
    <s v="Corporate Expenditure"/>
    <x v="4"/>
    <x v="0"/>
    <x v="6"/>
  </r>
  <r>
    <s v="RYD"/>
    <s v="E35120"/>
    <s v="7310"/>
    <s v="E1830"/>
    <s v="00000"/>
    <s v="000000"/>
    <s v="Corporate Expenses"/>
    <s v="Legal / Prof Fees"/>
    <s v="LTPS - Costs"/>
    <s v="Default"/>
    <s v="Default"/>
    <n v="7597.11"/>
    <d v="2018-04-01T00:00:00"/>
    <x v="3"/>
    <s v="Spreadsheet"/>
    <s v="M01- Non PO suspense Clearance KP/AK/AK"/>
    <s v="Spreadsheet A 12999675 61973443"/>
    <s v="RYD FIN KP 1819 M01 001 Accrual GBP"/>
    <d v="2018-05-01T00:00:00"/>
    <s v="RYD PATEL, KAILASH"/>
    <n v="153"/>
    <s v="7310;NHS LITIGATION AUTHORITY;Non-PO Suspence Clearance;(Ian);M1;http://nww.docserv.wyss.nhs.uk/synergyiim/dist/?val=392801_3363980_20180125112512;SINX00049772"/>
    <x v="120"/>
    <m/>
    <d v="2018-05-01T00:00:00"/>
    <m/>
    <s v="7310;NHS LITIGATION AUTHORITY;Non-PO Suspence Clearance;(Ian);M1;"/>
    <m/>
    <m/>
    <s v="http://nww.docserv.wyss.nhs.uk/synergyiim/dist/?val=392801_3363980_20180125112512;SINX00049772"/>
    <m/>
    <m/>
    <m/>
    <s v="Corporate Expenditure"/>
    <x v="4"/>
    <x v="0"/>
    <x v="6"/>
  </r>
  <r>
    <s v="RYD"/>
    <s v="E35120"/>
    <s v="7310"/>
    <s v="E1830"/>
    <s v="00000"/>
    <s v="000000"/>
    <s v="Corporate Expenses"/>
    <s v="Legal / Prof Fees"/>
    <s v="LTPS - Costs"/>
    <s v="Default"/>
    <s v="Default"/>
    <n v="10000"/>
    <d v="2018-04-01T00:00:00"/>
    <x v="3"/>
    <s v="Spreadsheet"/>
    <s v="M01- Non PO suspense Clearance KP/AK/AK"/>
    <s v="Spreadsheet A 12999675 61973443"/>
    <s v="RYD FIN KP 1819 M01 001 Accrual GBP"/>
    <d v="2018-05-01T00:00:00"/>
    <s v="RYD PATEL, KAILASH"/>
    <n v="154"/>
    <s v="7310;NHS LITIGATION AUTHORITY;Non-PO Suspence Clearance;(Ian);M1;http://nww.docserv.wyss.nhs.uk/synergyiim/dist/?val=431794_3650817_20180219163124;SINX00049858"/>
    <x v="120"/>
    <m/>
    <d v="2018-05-01T00:00:00"/>
    <m/>
    <s v="7310;NHS LITIGATION AUTHORITY;Non-PO Suspence Clearance;(Ian);M1;"/>
    <m/>
    <m/>
    <s v="http://nww.docserv.wyss.nhs.uk/synergyiim/dist/?val=431794_3650817_20180219163124;SINX00049858"/>
    <m/>
    <m/>
    <m/>
    <s v="Corporate Expenditure"/>
    <x v="4"/>
    <x v="0"/>
    <x v="6"/>
  </r>
  <r>
    <s v="RYD"/>
    <s v="E35120"/>
    <s v="7310"/>
    <s v="E1830"/>
    <s v="00000"/>
    <s v="000000"/>
    <s v="Corporate Expenses"/>
    <s v="Legal / Prof Fees"/>
    <s v="LTPS - Costs"/>
    <s v="Default"/>
    <s v="Default"/>
    <n v="-7597.11"/>
    <d v="2018-04-01T00:00:00"/>
    <x v="3"/>
    <s v="Spreadsheet"/>
    <s v="Reverses &quot;RYD FIN AK1 1718 12 001 Accrual GBP&quot; journal entry of &quot;Spreadsheet A 12827234 61049399&quot; batch from &quot;MAR-18&quot;."/>
    <s v="Reverses &quot;RYD FIN AK1 1718 12 001 Accrual GBP&quot;13-APR-18 17:34:45 - 61379566"/>
    <s v="Reverses &quot;RYD FIN AK1 1718 12 001 Accrual GBP&quot;13-APR-18 17:34:45"/>
    <d v="2018-04-13T00:00:00"/>
    <s v="SSCREPMAN,"/>
    <n v="18"/>
    <s v="7891; NHS LITIGATION AUTHORITY; http://nww.docserv.wyss.nhs.uk/synergyiim/dist/?val=392801_3363980_20180125112512; SINX00049772; Non Po Suspense Cleanrance; M12"/>
    <x v="121"/>
    <m/>
    <d v="2018-04-13T00:00:00"/>
    <m/>
    <s v="7891; NHS LITIGATION AUTHORITY;  SINX00049772; Non Po Suspense Cleanrance; M12"/>
    <m/>
    <m/>
    <s v="http://nww.docserv.wyss.nhs.uk/synergyiim/dist/?val=392801_3363980_20180125112512;"/>
    <m/>
    <m/>
    <m/>
    <s v="Corporate Expenditure"/>
    <x v="4"/>
    <x v="0"/>
    <x v="6"/>
  </r>
  <r>
    <s v="RYD"/>
    <s v="E35120"/>
    <s v="7310"/>
    <s v="E1830"/>
    <s v="00000"/>
    <s v="000000"/>
    <s v="Corporate Expenses"/>
    <s v="Legal / Prof Fees"/>
    <s v="LTPS - Costs"/>
    <s v="Default"/>
    <s v="Default"/>
    <n v="205.6"/>
    <d v="2018-04-01T00:00:00"/>
    <x v="3"/>
    <s v="Spreadsheet"/>
    <s v="Reverses &quot;RYD FIN AK1 1718 12 001 Accrual GBP&quot; journal entry of &quot;Spreadsheet A 12827234 61049399&quot; batch from &quot;MAR-18&quot;."/>
    <s v="Reverses &quot;RYD FIN AK1 1718 12 001 Accrual GBP&quot;13-APR-18 17:34:45 - 61379566"/>
    <s v="Reverses &quot;RYD FIN AK1 1718 12 001 Accrual GBP&quot;13-APR-18 17:34:45"/>
    <d v="2018-04-13T00:00:00"/>
    <s v="SSCREPMAN,"/>
    <n v="19"/>
    <s v="7891; NHS LITIGATION AUTHORITY; http://nww.docserv.wyss.nhs.uk/synergyiim/dist/?val=129944_1219898_20170714132700; SCRX00020967; Non Po Suspense Cleanrance; M12"/>
    <x v="121"/>
    <m/>
    <d v="2018-04-13T00:00:00"/>
    <m/>
    <s v="7891; NHS LITIGATION AUTHORITY;  SCRX00020967; Non Po Suspense Cleanrance; M12"/>
    <m/>
    <m/>
    <s v="http://nww.docserv.wyss.nhs.uk/synergyiim/dist/?val=129944_1219898_20170714132700;"/>
    <m/>
    <m/>
    <m/>
    <s v="Corporate Expenditure"/>
    <x v="4"/>
    <x v="0"/>
    <x v="6"/>
  </r>
  <r>
    <s v="RYD"/>
    <s v="E35120"/>
    <s v="7310"/>
    <s v="E1833"/>
    <s v="00000"/>
    <s v="000000"/>
    <s v="Corporate Expenses"/>
    <s v="Legal / Prof Fees"/>
    <s v="Employment Relations"/>
    <s v="Default"/>
    <s v="Default"/>
    <n v="-90"/>
    <d v="2018-04-01T00:00:00"/>
    <x v="0"/>
    <s v="Cost Management"/>
    <s v="Journal Import 60898239:"/>
    <s v="Cost Management A 12776914 60898239 2"/>
    <s v="01-APR-2018 Receiving GBP"/>
    <d v="2018-03-29T00:00:00"/>
    <s v="SSCREPMAN,"/>
    <n v="3328"/>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1683.3"/>
    <d v="2018-04-01T00:00:00"/>
    <x v="0"/>
    <s v="Cost Management"/>
    <s v="Journal Import 60898239:"/>
    <s v="Cost Management A 12776914 60898239 2"/>
    <s v="01-APR-2018 Receiving GBP"/>
    <d v="2018-03-29T00:00:00"/>
    <s v="SSCREPMAN,"/>
    <n v="3329"/>
    <s v="SP - The Results Company - Cathe Gaskell (Inv: CG-10237)"/>
    <x v="126"/>
    <n v="165061118"/>
    <d v="2017-03-09T00:00:00"/>
    <m/>
    <m/>
    <m/>
    <s v="TUNBRIDGE WELLS"/>
    <m/>
    <m/>
    <m/>
    <m/>
    <s v="Corporate Expenditure"/>
    <x v="4"/>
    <x v="0"/>
    <x v="6"/>
  </r>
  <r>
    <s v="RYD"/>
    <s v="E35120"/>
    <s v="7310"/>
    <s v="E1833"/>
    <s v="00000"/>
    <s v="000000"/>
    <s v="Corporate Expenses"/>
    <s v="Legal / Prof Fees"/>
    <s v="Employment Relations"/>
    <s v="Default"/>
    <s v="Default"/>
    <n v="1683.3"/>
    <d v="2018-04-01T00:00:00"/>
    <x v="0"/>
    <s v="Cost Management"/>
    <s v="Journal Import 61930241:"/>
    <s v="Cost Management A 12993398 61930241"/>
    <s v="30-APR-2018 Receiving GBP"/>
    <d v="2018-04-30T00:00:00"/>
    <s v="SSCREPMAN,"/>
    <n v="3349"/>
    <s v="SP - The Results Company - Cathe Gaskell (Inv: CG-10237)"/>
    <x v="126"/>
    <n v="165061118"/>
    <d v="2017-03-09T00:00:00"/>
    <m/>
    <m/>
    <m/>
    <s v="TUNBRIDGE WELLS"/>
    <m/>
    <m/>
    <m/>
    <m/>
    <s v="Corporate Expenditure"/>
    <x v="4"/>
    <x v="0"/>
    <x v="6"/>
  </r>
  <r>
    <s v="RYD"/>
    <s v="E35120"/>
    <s v="7310"/>
    <s v="E1833"/>
    <s v="00000"/>
    <s v="000000"/>
    <s v="Corporate Expenses"/>
    <s v="Legal / Prof Fees"/>
    <s v="Employment Relations"/>
    <s v="Default"/>
    <s v="Default"/>
    <n v="90"/>
    <d v="2018-04-01T00:00:00"/>
    <x v="0"/>
    <s v="Cost Management"/>
    <s v="Journal Import 61930241:"/>
    <s v="Cost Management A 12993398 61930241"/>
    <s v="30-APR-2018 Receiving GBP"/>
    <d v="2018-04-30T00:00:00"/>
    <s v="SSCREPMAN,"/>
    <n v="3350"/>
    <s v="SP - Brachers for D. Bell services (Inv: 100205317 - SOU2762)"/>
    <x v="125"/>
    <n v="165067496"/>
    <d v="2018-02-09T00:00:00"/>
    <m/>
    <m/>
    <m/>
    <s v="MAIDSTONE"/>
    <m/>
    <m/>
    <m/>
    <m/>
    <s v="Corporate Expenditure"/>
    <x v="4"/>
    <x v="0"/>
    <x v="6"/>
  </r>
  <r>
    <s v="RYD"/>
    <s v="E35120"/>
    <s v="7310"/>
    <s v="E1834"/>
    <s v="00000"/>
    <s v="000000"/>
    <s v="Corporate Expenses"/>
    <s v="Legal / Prof Fees"/>
    <s v="Coroners Advice"/>
    <s v="Default"/>
    <s v="Default"/>
    <n v="-15500"/>
    <d v="2018-04-01T00:00:00"/>
    <x v="0"/>
    <s v="Cost Management"/>
    <s v="Journal Import 60898239:"/>
    <s v="Cost Management A 12776914 60898239 2"/>
    <s v="01-APR-2018 Receiving GBP"/>
    <d v="2018-03-29T00:00:00"/>
    <s v="SSCREPMAN,"/>
    <n v="3330"/>
    <s v="Capsticks Services - LW Inquest"/>
    <x v="0"/>
    <n v="165052362"/>
    <d v="2016-03-14T00:00:00"/>
    <m/>
    <m/>
    <m/>
    <s v="LONDON-4"/>
    <m/>
    <m/>
    <m/>
    <m/>
    <s v="Corporate Expenditure"/>
    <x v="4"/>
    <x v="0"/>
    <x v="6"/>
  </r>
  <r>
    <s v="RYD"/>
    <s v="E35120"/>
    <s v="7310"/>
    <s v="E1834"/>
    <s v="00000"/>
    <s v="000000"/>
    <s v="Corporate Expenses"/>
    <s v="Legal / Prof Fees"/>
    <s v="Coroners Advice"/>
    <s v="Default"/>
    <s v="Default"/>
    <n v="-14500"/>
    <d v="2018-04-01T00:00:00"/>
    <x v="0"/>
    <s v="Cost Management"/>
    <s v="Journal Import 60898239:"/>
    <s v="Cost Management A 12776914 60898239 2"/>
    <s v="01-APR-2018 Receiving GBP"/>
    <d v="2018-03-29T00:00:00"/>
    <s v="SSCREPMAN,"/>
    <n v="3331"/>
    <s v="Capsticks - R Olliffe Inquest Ref: 106037"/>
    <x v="0"/>
    <n v="165056005"/>
    <d v="2016-09-06T00:00:00"/>
    <m/>
    <m/>
    <m/>
    <s v="LONDON-4"/>
    <m/>
    <m/>
    <m/>
    <m/>
    <s v="Corporate Expenditure"/>
    <x v="4"/>
    <x v="0"/>
    <x v="6"/>
  </r>
  <r>
    <s v="RYD"/>
    <s v="E35120"/>
    <s v="7310"/>
    <s v="E1834"/>
    <s v="00000"/>
    <s v="000000"/>
    <s v="Corporate Expenses"/>
    <s v="Legal / Prof Fees"/>
    <s v="Coroners Advice"/>
    <s v="Default"/>
    <s v="Default"/>
    <n v="-1322.4"/>
    <d v="2018-04-01T00:00:00"/>
    <x v="0"/>
    <s v="Cost Management"/>
    <s v="Journal Import 60898239:"/>
    <s v="Cost Management A 12776914 60898239 2"/>
    <s v="01-APR-2018 Receiving GBP"/>
    <d v="2018-03-29T00:00:00"/>
    <s v="SSCREPMAN,"/>
    <n v="3332"/>
    <s v="Capsticks - Nicholas WARREN Inquest"/>
    <x v="0"/>
    <n v="165055337"/>
    <d v="2016-07-06T00:00:00"/>
    <m/>
    <m/>
    <m/>
    <s v="LONDON-4"/>
    <m/>
    <m/>
    <m/>
    <m/>
    <s v="Corporate Expenditure"/>
    <x v="4"/>
    <x v="0"/>
    <x v="6"/>
  </r>
  <r>
    <s v="RYD"/>
    <s v="E35120"/>
    <s v="7310"/>
    <s v="E1834"/>
    <s v="00000"/>
    <s v="000000"/>
    <s v="Corporate Expenses"/>
    <s v="Legal / Prof Fees"/>
    <s v="Coroners Advice"/>
    <s v="Default"/>
    <s v="Default"/>
    <n v="-50.2"/>
    <d v="2018-04-01T00:00:00"/>
    <x v="0"/>
    <s v="Cost Management"/>
    <s v="Journal Import 60898239:"/>
    <s v="Cost Management A 12776914 60898239 2"/>
    <s v="01-APR-2018 Receiving GBP"/>
    <d v="2018-03-29T00:00:00"/>
    <s v="SSCREPMAN,"/>
    <n v="3333"/>
    <s v="Ref: FRI/11539- JH"/>
    <x v="0"/>
    <n v="165059181"/>
    <d v="2017-05-02T00:00:00"/>
    <m/>
    <m/>
    <m/>
    <s v="LONDON-4"/>
    <m/>
    <m/>
    <m/>
    <m/>
    <s v="Corporate Expenditure"/>
    <x v="4"/>
    <x v="0"/>
    <x v="6"/>
  </r>
  <r>
    <s v="RYD"/>
    <s v="E35120"/>
    <s v="7310"/>
    <s v="E1834"/>
    <s v="00000"/>
    <s v="000000"/>
    <s v="Corporate Expenses"/>
    <s v="Legal / Prof Fees"/>
    <s v="Coroners Advice"/>
    <s v="Default"/>
    <s v="Default"/>
    <n v="-12700"/>
    <d v="2018-04-01T00:00:00"/>
    <x v="0"/>
    <s v="Cost Management"/>
    <s v="Journal Import 60898239:"/>
    <s v="Cost Management A 12776914 60898239 2"/>
    <s v="01-APR-2018 Receiving GBP"/>
    <d v="2018-03-29T00:00:00"/>
    <s v="SSCREPMAN,"/>
    <n v="3334"/>
    <s v="Richie Inquest"/>
    <x v="0"/>
    <n v="165056903"/>
    <d v="2016-11-07T00:00:00"/>
    <m/>
    <m/>
    <m/>
    <s v="LONDON-4"/>
    <m/>
    <m/>
    <m/>
    <m/>
    <s v="Corporate Expenditure"/>
    <x v="4"/>
    <x v="0"/>
    <x v="6"/>
  </r>
  <r>
    <s v="RYD"/>
    <s v="E35120"/>
    <s v="7310"/>
    <s v="E1834"/>
    <s v="00000"/>
    <s v="000000"/>
    <s v="Corporate Expenses"/>
    <s v="Legal / Prof Fees"/>
    <s v="Coroners Advice"/>
    <s v="Default"/>
    <s v="Default"/>
    <n v="-580.79999999999995"/>
    <d v="2018-04-01T00:00:00"/>
    <x v="0"/>
    <s v="Cost Management"/>
    <s v="Journal Import 60898239:"/>
    <s v="Cost Management A 12776914 60898239 2"/>
    <s v="01-APR-2018 Receiving GBP"/>
    <d v="2018-03-29T00:00:00"/>
    <s v="SSCREPMAN,"/>
    <n v="3335"/>
    <s v="Capsticks - Terrence Smith Inquest"/>
    <x v="0"/>
    <n v="165055075"/>
    <d v="2016-07-06T00:00:00"/>
    <m/>
    <m/>
    <m/>
    <s v="LONDON-4"/>
    <m/>
    <m/>
    <m/>
    <m/>
    <s v="Corporate Expenditure"/>
    <x v="4"/>
    <x v="0"/>
    <x v="6"/>
  </r>
  <r>
    <s v="RYD"/>
    <s v="E35120"/>
    <s v="7310"/>
    <s v="E1834"/>
    <s v="00000"/>
    <s v="000000"/>
    <s v="Corporate Expenses"/>
    <s v="Legal / Prof Fees"/>
    <s v="Coroners Advice"/>
    <s v="Default"/>
    <s v="Default"/>
    <n v="-1500"/>
    <d v="2018-04-01T00:00:00"/>
    <x v="0"/>
    <s v="Cost Management"/>
    <s v="Journal Import 60898239:"/>
    <s v="Cost Management A 12776914 60898239 2"/>
    <s v="01-APR-2018 Receiving GBP"/>
    <d v="2018-03-29T00:00:00"/>
    <s v="SSCREPMAN,"/>
    <n v="3336"/>
    <s v="Capsticks: Margaret Savin Inquest"/>
    <x v="0"/>
    <n v="165057751"/>
    <d v="2016-11-07T00:00:00"/>
    <m/>
    <m/>
    <m/>
    <s v="LONDON-4"/>
    <m/>
    <m/>
    <m/>
    <m/>
    <s v="Corporate Expenditure"/>
    <x v="4"/>
    <x v="0"/>
    <x v="6"/>
  </r>
  <r>
    <s v="RYD"/>
    <s v="E35120"/>
    <s v="7310"/>
    <s v="E1834"/>
    <s v="00000"/>
    <s v="000000"/>
    <s v="Corporate Expenses"/>
    <s v="Legal / Prof Fees"/>
    <s v="Coroners Advice"/>
    <s v="Default"/>
    <s v="Default"/>
    <n v="15500"/>
    <d v="2018-04-01T00:00:00"/>
    <x v="0"/>
    <s v="Cost Management"/>
    <s v="Journal Import 61930241:"/>
    <s v="Cost Management A 12993398 61930241"/>
    <s v="30-APR-2018 Receiving GBP"/>
    <d v="2018-04-30T00:00:00"/>
    <s v="SSCREPMAN,"/>
    <n v="3351"/>
    <s v="Capsticks Services - LW Inquest"/>
    <x v="0"/>
    <n v="165052362"/>
    <d v="2016-03-14T00:00:00"/>
    <m/>
    <m/>
    <m/>
    <s v="LONDON-4"/>
    <m/>
    <m/>
    <m/>
    <m/>
    <s v="Corporate Expenditure"/>
    <x v="4"/>
    <x v="0"/>
    <x v="6"/>
  </r>
  <r>
    <s v="RYD"/>
    <s v="E35120"/>
    <s v="7310"/>
    <s v="E1834"/>
    <s v="00000"/>
    <s v="000000"/>
    <s v="Corporate Expenses"/>
    <s v="Legal / Prof Fees"/>
    <s v="Coroners Advice"/>
    <s v="Default"/>
    <s v="Default"/>
    <n v="580.79999999999995"/>
    <d v="2018-04-01T00:00:00"/>
    <x v="0"/>
    <s v="Cost Management"/>
    <s v="Journal Import 61930241:"/>
    <s v="Cost Management A 12993398 61930241"/>
    <s v="30-APR-2018 Receiving GBP"/>
    <d v="2018-04-30T00:00:00"/>
    <s v="SSCREPMAN,"/>
    <n v="3352"/>
    <s v="Capsticks - Terrence Smith Inquest"/>
    <x v="0"/>
    <n v="165055075"/>
    <d v="2016-07-06T00:00:00"/>
    <m/>
    <m/>
    <m/>
    <s v="LONDON-4"/>
    <m/>
    <m/>
    <m/>
    <m/>
    <s v="Corporate Expenditure"/>
    <x v="4"/>
    <x v="0"/>
    <x v="6"/>
  </r>
  <r>
    <s v="RYD"/>
    <s v="E35120"/>
    <s v="7310"/>
    <s v="E1834"/>
    <s v="00000"/>
    <s v="000000"/>
    <s v="Corporate Expenses"/>
    <s v="Legal / Prof Fees"/>
    <s v="Coroners Advice"/>
    <s v="Default"/>
    <s v="Default"/>
    <n v="14500"/>
    <d v="2018-04-01T00:00:00"/>
    <x v="0"/>
    <s v="Cost Management"/>
    <s v="Journal Import 61930241:"/>
    <s v="Cost Management A 12993398 61930241"/>
    <s v="30-APR-2018 Receiving GBP"/>
    <d v="2018-04-30T00:00:00"/>
    <s v="SSCREPMAN,"/>
    <n v="3353"/>
    <s v="Capsticks - R Olliffe Inquest Ref: 106037"/>
    <x v="0"/>
    <n v="165056005"/>
    <d v="2016-09-06T00:00:00"/>
    <m/>
    <m/>
    <m/>
    <s v="LONDON-4"/>
    <m/>
    <m/>
    <m/>
    <m/>
    <s v="Corporate Expenditure"/>
    <x v="4"/>
    <x v="0"/>
    <x v="6"/>
  </r>
  <r>
    <s v="RYD"/>
    <s v="E35120"/>
    <s v="7310"/>
    <s v="E1834"/>
    <s v="00000"/>
    <s v="000000"/>
    <s v="Corporate Expenses"/>
    <s v="Legal / Prof Fees"/>
    <s v="Coroners Advice"/>
    <s v="Default"/>
    <s v="Default"/>
    <n v="12700"/>
    <d v="2018-04-01T00:00:00"/>
    <x v="0"/>
    <s v="Cost Management"/>
    <s v="Journal Import 61930241:"/>
    <s v="Cost Management A 12993398 61930241"/>
    <s v="30-APR-2018 Receiving GBP"/>
    <d v="2018-04-30T00:00:00"/>
    <s v="SSCREPMAN,"/>
    <n v="3354"/>
    <s v="Richie Inquest"/>
    <x v="0"/>
    <n v="165056903"/>
    <d v="2016-11-07T00:00:00"/>
    <m/>
    <m/>
    <m/>
    <s v="LONDON-4"/>
    <m/>
    <m/>
    <m/>
    <m/>
    <s v="Corporate Expenditure"/>
    <x v="4"/>
    <x v="0"/>
    <x v="6"/>
  </r>
  <r>
    <s v="RYD"/>
    <s v="E35120"/>
    <s v="7310"/>
    <s v="E1834"/>
    <s v="00000"/>
    <s v="000000"/>
    <s v="Corporate Expenses"/>
    <s v="Legal / Prof Fees"/>
    <s v="Coroners Advice"/>
    <s v="Default"/>
    <s v="Default"/>
    <n v="1500"/>
    <d v="2018-04-01T00:00:00"/>
    <x v="0"/>
    <s v="Cost Management"/>
    <s v="Journal Import 61930241:"/>
    <s v="Cost Management A 12993398 61930241"/>
    <s v="30-APR-2018 Receiving GBP"/>
    <d v="2018-04-30T00:00:00"/>
    <s v="SSCREPMAN,"/>
    <n v="3355"/>
    <s v="Capsticks: Margaret Savin Inquest"/>
    <x v="0"/>
    <n v="165057751"/>
    <d v="2016-11-07T00:00:00"/>
    <m/>
    <m/>
    <m/>
    <s v="LONDON-4"/>
    <m/>
    <m/>
    <m/>
    <m/>
    <s v="Corporate Expenditure"/>
    <x v="4"/>
    <x v="0"/>
    <x v="6"/>
  </r>
  <r>
    <s v="RYD"/>
    <s v="E35120"/>
    <s v="7310"/>
    <s v="E1834"/>
    <s v="00000"/>
    <s v="000000"/>
    <s v="Corporate Expenses"/>
    <s v="Legal / Prof Fees"/>
    <s v="Coroners Advice"/>
    <s v="Default"/>
    <s v="Default"/>
    <n v="50.2"/>
    <d v="2018-04-01T00:00:00"/>
    <x v="0"/>
    <s v="Cost Management"/>
    <s v="Journal Import 61930241:"/>
    <s v="Cost Management A 12993398 61930241"/>
    <s v="30-APR-2018 Receiving GBP"/>
    <d v="2018-04-30T00:00:00"/>
    <s v="SSCREPMAN,"/>
    <n v="3356"/>
    <s v="Ref: FRI/11539- JH"/>
    <x v="0"/>
    <n v="165059181"/>
    <d v="2017-05-02T00:00:00"/>
    <m/>
    <m/>
    <m/>
    <s v="LONDON-4"/>
    <m/>
    <m/>
    <m/>
    <m/>
    <s v="Corporate Expenditure"/>
    <x v="4"/>
    <x v="0"/>
    <x v="6"/>
  </r>
  <r>
    <s v="RYD"/>
    <s v="E35120"/>
    <s v="7310"/>
    <s v="E1834"/>
    <s v="00000"/>
    <s v="000000"/>
    <s v="Corporate Expenses"/>
    <s v="Legal / Prof Fees"/>
    <s v="Coroners Advice"/>
    <s v="Default"/>
    <s v="Default"/>
    <n v="1322.4"/>
    <d v="2018-04-01T00:00:00"/>
    <x v="0"/>
    <s v="Cost Management"/>
    <s v="Journal Import 61930241:"/>
    <s v="Cost Management A 12993398 61930241"/>
    <s v="30-APR-2018 Receiving GBP"/>
    <d v="2018-04-30T00:00:00"/>
    <s v="SSCREPMAN,"/>
    <n v="3357"/>
    <s v="Capsticks - Nicholas WARREN Inquest"/>
    <x v="0"/>
    <n v="165055337"/>
    <d v="2016-07-06T00:00:00"/>
    <m/>
    <m/>
    <m/>
    <s v="LONDON-4"/>
    <m/>
    <m/>
    <m/>
    <m/>
    <s v="Corporate Expenditure"/>
    <x v="4"/>
    <x v="0"/>
    <x v="6"/>
  </r>
  <r>
    <s v="RYD"/>
    <s v="E35120"/>
    <s v="7310"/>
    <s v="00000"/>
    <s v="00000"/>
    <s v="000000"/>
    <s v="Corporate Expenses"/>
    <s v="Legal / Prof Fees"/>
    <s v="Default"/>
    <s v="Default"/>
    <s v="Default"/>
    <n v="77083.33"/>
    <d v="2018-05-01T00:00:00"/>
    <x v="3"/>
    <s v="Spreadsheet"/>
    <s v="M02 - Finance &amp; IT Accruals - KP"/>
    <s v="Spreadsheet A 13239152 63342404"/>
    <s v="RYD FIN KP 1819 M02 009 Accrual GBP"/>
    <d v="2018-06-05T00:00:00"/>
    <s v="RYD PATEL, KAILASH"/>
    <n v="20"/>
    <s v="7310;Capsticks;accrualcontract ;M1-2 2018/19"/>
    <x v="127"/>
    <m/>
    <d v="2018-06-05T00:00:00"/>
    <m/>
    <s v="7310;Capsticks;accrualcontract ;M1-2 2018/19"/>
    <m/>
    <m/>
    <m/>
    <m/>
    <m/>
    <m/>
    <s v="Corporate Expenditure"/>
    <x v="4"/>
    <x v="0"/>
    <x v="6"/>
  </r>
  <r>
    <s v="RYD"/>
    <s v="E35120"/>
    <s v="7310"/>
    <s v="00000"/>
    <s v="00000"/>
    <s v="000000"/>
    <s v="Corporate Expenses"/>
    <s v="Legal / Prof Fees"/>
    <s v="Default"/>
    <s v="Default"/>
    <s v="Default"/>
    <n v="84157"/>
    <d v="2018-05-01T00:00:00"/>
    <x v="3"/>
    <s v="Spreadsheet"/>
    <s v="M02 - Finance &amp; IT Accruals - KP"/>
    <s v="Spreadsheet A 13239152 63342404"/>
    <s v="RYD FIN KP 1819 M02 009 Accrual GBP"/>
    <d v="2018-06-05T00:00:00"/>
    <s v="RYD PATEL, KAILASH"/>
    <n v="21"/>
    <s v="7310;Capsticks;accrualcontract ;M1-M12 2017/18"/>
    <x v="127"/>
    <m/>
    <d v="2018-06-05T00:00:00"/>
    <m/>
    <s v="7310;Capsticks;accrualcontract ;M1-M12 2017/18"/>
    <m/>
    <m/>
    <m/>
    <m/>
    <m/>
    <m/>
    <s v="Corporate Expenditure"/>
    <x v="4"/>
    <x v="0"/>
    <x v="6"/>
  </r>
  <r>
    <s v="RYD"/>
    <s v="E35120"/>
    <s v="7310"/>
    <s v="00000"/>
    <s v="00000"/>
    <s v="000000"/>
    <s v="Corporate Expenses"/>
    <s v="Legal / Prof Fees"/>
    <s v="Default"/>
    <s v="Default"/>
    <s v="Default"/>
    <n v="63.32"/>
    <d v="2018-05-01T00:00:00"/>
    <x v="3"/>
    <s v="Spreadsheet"/>
    <s v="RECEIVING Error Correction - M02"/>
    <s v="Spreadsheet A 13262253 63501355"/>
    <s v="RYD FIN TA 18/19 02 025 Accrual GBP"/>
    <d v="2018-06-08T00:00:00"/>
    <s v="ZZZ AKINLADE, TEMIDAYO"/>
    <n v="9"/>
    <s v="7310; Receiving Error Correction; Brighton MRC - legals for Sale Contract, Transer, Licence to Carry Out Works, Title Investigations; 165026831; M02"/>
    <x v="128"/>
    <m/>
    <d v="2018-06-08T00:00:00"/>
    <m/>
    <s v="7310; Receiving Error Correction; Brighton MRC - legals for Sale Contract, Transer, Licence to Carry Out Works, Title Investigations; 165026831; M02"/>
    <m/>
    <m/>
    <m/>
    <m/>
    <m/>
    <m/>
    <s v="Corporate Expenditure"/>
    <x v="4"/>
    <x v="0"/>
    <x v="6"/>
  </r>
  <r>
    <s v="RYD"/>
    <s v="E35120"/>
    <s v="7310"/>
    <s v="00000"/>
    <s v="00000"/>
    <s v="000000"/>
    <s v="Corporate Expenses"/>
    <s v="Legal / Prof Fees"/>
    <s v="Default"/>
    <s v="Default"/>
    <s v="Default"/>
    <n v="10000"/>
    <d v="2018-05-01T00:00:00"/>
    <x v="3"/>
    <s v="Spreadsheet"/>
    <s v="RECEIVING Error Correction - M02"/>
    <s v="Spreadsheet A 13262253 63501355"/>
    <s v="RYD FIN TA 18/19 02 025 Accrual GBP"/>
    <d v="2018-06-08T00:00:00"/>
    <s v="ZZZ AKINLADE, TEMIDAYO"/>
    <n v="10"/>
    <s v="7310; Receiving Error Correction; Capsticks Solicitors LLP - Procement of CAD Systems.; 165058580; M02"/>
    <x v="128"/>
    <m/>
    <d v="2018-06-08T00:00:00"/>
    <m/>
    <s v="7310; Receiving Error Correction; Capsticks Solicitors LLP - Procement of CAD Systems.; 165058580; M02"/>
    <m/>
    <m/>
    <m/>
    <m/>
    <m/>
    <m/>
    <s v="Corporate Expenditure"/>
    <x v="4"/>
    <x v="0"/>
    <x v="6"/>
  </r>
  <r>
    <s v="RYD"/>
    <s v="E35120"/>
    <s v="7310"/>
    <s v="00000"/>
    <s v="00000"/>
    <s v="000000"/>
    <s v="Corporate Expenses"/>
    <s v="Legal / Prof Fees"/>
    <s v="Default"/>
    <s v="Default"/>
    <s v="Default"/>
    <n v="-2000"/>
    <d v="2018-05-01T00:00:00"/>
    <x v="3"/>
    <s v="Spreadsheet"/>
    <s v="RECEIVING Error Correction - M02"/>
    <s v="Spreadsheet A 13262253 63501355"/>
    <s v="RYD FIN TA 18/19 02 025 Accrual GBP"/>
    <d v="2018-06-08T00:00:00"/>
    <s v="ZZZ AKINLADE, TEMIDAYO"/>
    <n v="11"/>
    <s v="7310; Receiving Error Correction; SP - Agency costs for the transcription of Investigation interviews held by D. Brettle; 165069775; M02"/>
    <x v="128"/>
    <m/>
    <d v="2018-06-08T00:00:00"/>
    <m/>
    <s v="7310; Receiving Error Correction; SP - Agency costs for the transcription of Investigation interviews held by D. Brettle; 165069775; M02"/>
    <m/>
    <m/>
    <m/>
    <m/>
    <m/>
    <m/>
    <s v="Corporate Expenditure"/>
    <x v="4"/>
    <x v="0"/>
    <x v="6"/>
  </r>
  <r>
    <s v="RYD"/>
    <s v="E35120"/>
    <s v="7310"/>
    <s v="00000"/>
    <s v="00000"/>
    <s v="000000"/>
    <s v="Corporate Expenses"/>
    <s v="Legal / Prof Fees"/>
    <s v="Default"/>
    <s v="Default"/>
    <s v="Default"/>
    <n v="205.6"/>
    <d v="2018-05-01T00:00:00"/>
    <x v="3"/>
    <s v="Spreadsheet"/>
    <s v="Reverses &quot;RYD FIN KP 1819 M01 001 Accrual GBP&quot; journal entry of &quot;Spreadsheet A 12999675 61973443&quot; batch from &quot;APR-18&quot;."/>
    <s v="Reverses &quot;RYD FIN KP 1819 M01 001 Accrual GBP&quot;10-MAY-18 18:05:45 - 62297010"/>
    <s v="Reverses &quot;RYD FIN KP 1819 M01 001 Accrual GBP&quot;10-MAY-18 18:05:45"/>
    <d v="2018-05-10T00:00:00"/>
    <s v="SSCREPMAN,"/>
    <n v="152"/>
    <s v="7310;NHS LITIGATION AUTHORITY;Non-PO Suspence Clearance;(Ian);M1;http://nww.docserv.wyss.nhs.uk/synergyiim/dist/?val=129944_1219898_20170714132700;SCRX00020967"/>
    <x v="129"/>
    <m/>
    <d v="2018-05-10T00:00:00"/>
    <m/>
    <s v="7310;NHS LITIGATION AUTHORITY;Non-PO Suspence Clearance;(Ian);M1;"/>
    <m/>
    <m/>
    <s v="http://nww.docserv.wyss.nhs.uk/synergyiim/dist/?val=129944_1219898_20170714132700;SCRX00020967"/>
    <m/>
    <m/>
    <m/>
    <s v="Corporate Expenditure"/>
    <x v="4"/>
    <x v="0"/>
    <x v="6"/>
  </r>
  <r>
    <s v="RYD"/>
    <s v="E35120"/>
    <s v="7310"/>
    <s v="00000"/>
    <s v="00000"/>
    <s v="000000"/>
    <s v="Corporate Expenses"/>
    <s v="Legal / Prof Fees"/>
    <s v="Default"/>
    <s v="Default"/>
    <s v="Default"/>
    <n v="-38541.67"/>
    <d v="2018-05-01T00:00:00"/>
    <x v="3"/>
    <s v="Spreadsheet"/>
    <s v="Reverses &quot;RYD FIN PK 1819 01 001 Accrual GBP&quot; journal entry of &quot;Spreadsheet A 13057315 62252265&quot; batch from &quot;APR-18&quot;."/>
    <s v="Reverses &quot;RYD FIN PK 1819 01 001 Accrual GBP&quot;10-MAY-18 18:07:15 - 62297010"/>
    <s v="Reverses &quot;RYD FIN PK 1819 01 001 Accrual GBP&quot;10-MAY-18 18:07:15"/>
    <d v="2018-05-10T00:00:00"/>
    <s v="SSCREPMAN,"/>
    <n v="8"/>
    <s v="7310;Capsticks;accrualcontract ;M1 2018/19"/>
    <x v="130"/>
    <m/>
    <d v="2018-05-10T00:00:00"/>
    <m/>
    <s v="7310;Capsticks;accrualcontract ;M1 2018/19"/>
    <m/>
    <m/>
    <m/>
    <m/>
    <m/>
    <m/>
    <s v="Corporate Expenditure"/>
    <x v="4"/>
    <x v="0"/>
    <x v="6"/>
  </r>
  <r>
    <s v="RYD"/>
    <s v="E35120"/>
    <s v="7310"/>
    <s v="00000"/>
    <s v="00000"/>
    <s v="000000"/>
    <s v="Corporate Expenses"/>
    <s v="Legal / Prof Fees"/>
    <s v="Default"/>
    <s v="Default"/>
    <s v="Default"/>
    <n v="-84157"/>
    <d v="2018-05-01T00:00:00"/>
    <x v="3"/>
    <s v="Spreadsheet"/>
    <s v="Reverses &quot;RYD FIN PK 1819 01 001 Accrual GBP&quot; journal entry of &quot;Spreadsheet A 13057315 62252265&quot; batch from &quot;APR-18&quot;."/>
    <s v="Reverses &quot;RYD FIN PK 1819 01 001 Accrual GBP&quot;10-MAY-18 18:07:15 - 62297010"/>
    <s v="Reverses &quot;RYD FIN PK 1819 01 001 Accrual GBP&quot;10-MAY-18 18:07:15"/>
    <d v="2018-05-10T00:00:00"/>
    <s v="SSCREPMAN,"/>
    <n v="9"/>
    <s v="7310;Capsticks;accrualcontract ;M1-M12 2017/18"/>
    <x v="130"/>
    <m/>
    <d v="2018-05-10T00:00:00"/>
    <m/>
    <s v="7310;Capsticks;accrualcontract ;M1-M12 2017/18"/>
    <m/>
    <m/>
    <m/>
    <m/>
    <m/>
    <m/>
    <s v="Corporate Expenditure"/>
    <x v="4"/>
    <x v="0"/>
    <x v="6"/>
  </r>
  <r>
    <s v="RYD"/>
    <s v="E35120"/>
    <s v="7310"/>
    <s v="00000"/>
    <s v="00000"/>
    <s v="000000"/>
    <s v="Corporate Expenses"/>
    <s v="Legal / Prof Fees"/>
    <s v="Default"/>
    <s v="Default"/>
    <s v="Default"/>
    <n v="-7578.9"/>
    <d v="2018-05-01T00:00:00"/>
    <x v="5"/>
    <s v="Receivables"/>
    <s v="Journal Import 62022683:"/>
    <s v="Receivables A 13013660 62022683"/>
    <s v="MAY-18 Misc Receipts GBP"/>
    <d v="2018-05-02T00:00:00"/>
    <s v="SSCREPMAN,"/>
    <n v="8"/>
    <s v="Journal Import Created"/>
    <x v="131"/>
    <s v="RYDFINBN001270-2"/>
    <d v="2018-05-02T00:00:00"/>
    <n v="7876451"/>
    <s v="7578.90 is a sum of different cheques that we have received. Most of them are from solicitors."/>
    <s v="RYD SUSSEX FINANCE OPG INCOME"/>
    <n v="10005676"/>
    <m/>
    <m/>
    <m/>
    <m/>
    <s v="Corporate Expenditure"/>
    <x v="4"/>
    <x v="0"/>
    <x v="6"/>
  </r>
  <r>
    <s v="RYD"/>
    <s v="E35120"/>
    <s v="7310"/>
    <s v="00000"/>
    <s v="00000"/>
    <s v="000000"/>
    <s v="Corporate Expenses"/>
    <s v="Legal / Prof Fees"/>
    <s v="Default"/>
    <s v="Default"/>
    <s v="Default"/>
    <n v="-8"/>
    <d v="2018-05-01T00:00:00"/>
    <x v="5"/>
    <s v="Receivables"/>
    <s v="Journal Import 62111147:"/>
    <s v="Receivables A 13032663 62111147"/>
    <s v="MAY-18 Misc Receipts GBP"/>
    <d v="2018-05-04T00:00:00"/>
    <s v="SSCREPMAN,"/>
    <n v="4"/>
    <s v="Journal Import Created"/>
    <x v="123"/>
    <s v="SBSEFT0305187162411A"/>
    <d v="2018-05-03T00:00:00"/>
    <m/>
    <s v="PAYMENT FROM DESCRIPTION: WEST KENT REFERENCE: HMCTS COMPENSATION APPLIED AS PER ATTACHED PS 4/5/18"/>
    <s v="RYD_10005676_CREATE"/>
    <n v="10005676"/>
    <m/>
    <m/>
    <m/>
    <m/>
    <s v="Corporate Expenditure"/>
    <x v="4"/>
    <x v="0"/>
    <x v="6"/>
  </r>
  <r>
    <s v="RYD"/>
    <s v="E35120"/>
    <s v="7310"/>
    <s v="00000"/>
    <s v="00000"/>
    <s v="000000"/>
    <s v="Corporate Expenses"/>
    <s v="Legal / Prof Fees"/>
    <s v="Default"/>
    <s v="Default"/>
    <s v="Default"/>
    <n v="-40000"/>
    <d v="2018-05-01T00:00:00"/>
    <x v="5"/>
    <s v="Receivables"/>
    <s v="Journal Import 62983766:"/>
    <s v="Receivables A 13203391 62983766"/>
    <s v="MAY-18 Misc Receipts GBP"/>
    <d v="2018-05-31T00:00:00"/>
    <s v="SSCREPMAN,"/>
    <n v="3"/>
    <s v="Journal Import Created"/>
    <x v="123"/>
    <s v="SBSEFT2305187210346A"/>
    <d v="2018-05-23T00:00:00"/>
    <m/>
    <s v="PAYMENT FROM DESCRIPTION: GODALMING AMBULA REFERENCE: PCM55CI81338857 sent mail to drs APPLIED AS PER ATTACHED PS 31/5/18"/>
    <s v="RYD_10005676_CREATE"/>
    <n v="10005676"/>
    <m/>
    <m/>
    <m/>
    <m/>
    <s v="Corporate Expenditure"/>
    <x v="4"/>
    <x v="0"/>
    <x v="6"/>
  </r>
  <r>
    <s v="RYD"/>
    <s v="E35120"/>
    <s v="7310"/>
    <s v="00000"/>
    <s v="00000"/>
    <s v="000000"/>
    <s v="Corporate Expenses"/>
    <s v="Legal / Prof Fees"/>
    <s v="Default"/>
    <s v="Default"/>
    <s v="Default"/>
    <n v="151.58000000000001"/>
    <d v="2018-05-01T00:00:00"/>
    <x v="1"/>
    <s v="Payables"/>
    <s v="Journal Import 62691707:"/>
    <s v="Payables A 13146980 62691707"/>
    <s v="MAY-18 Purchase Invoices GBP"/>
    <d v="2018-05-22T00:00:00"/>
    <s v="SSCREPMAN,"/>
    <n v="8"/>
    <s v="Journal Import Created"/>
    <x v="132"/>
    <n v="55265"/>
    <d v="2018-05-10T00:00:00"/>
    <n v="165069503"/>
    <m/>
    <s v="PO Invoice"/>
    <m/>
    <s v="http://nww.docserv.wyss.nhs.uk/synergyiim/dist/?val=563723_4657158_20180521124422"/>
    <n v="1"/>
    <n v="152"/>
    <m/>
    <s v="Corporate Expenditure"/>
    <x v="4"/>
    <x v="0"/>
    <x v="6"/>
  </r>
  <r>
    <s v="RYD"/>
    <s v="E35120"/>
    <s v="7310"/>
    <s v="00000"/>
    <s v="00000"/>
    <s v="000000"/>
    <s v="Corporate Expenses"/>
    <s v="Legal / Prof Fees"/>
    <s v="Default"/>
    <s v="Default"/>
    <s v="Default"/>
    <n v="30.32"/>
    <d v="2018-05-01T00:00:00"/>
    <x v="1"/>
    <s v="Payables"/>
    <s v="Journal Import 62691707:"/>
    <s v="Payables A 13146980 62691707"/>
    <s v="MAY-18 Purchase Invoices GBP"/>
    <d v="2018-05-22T00:00:00"/>
    <s v="SSCREPMAN,"/>
    <n v="8"/>
    <s v="Journal Import Created"/>
    <x v="132"/>
    <n v="55265"/>
    <d v="2018-05-10T00:00:00"/>
    <n v="165069503"/>
    <m/>
    <s v="PO Invoice"/>
    <m/>
    <s v="http://nww.docserv.wyss.nhs.uk/synergyiim/dist/?val=563723_4657158_20180521124422"/>
    <m/>
    <m/>
    <m/>
    <s v="Corporate Expenditure"/>
    <x v="4"/>
    <x v="0"/>
    <x v="6"/>
  </r>
  <r>
    <s v="RYD"/>
    <s v="E35120"/>
    <s v="7310"/>
    <s v="00000"/>
    <s v="00000"/>
    <s v="000000"/>
    <s v="Corporate Expenses"/>
    <s v="Legal / Prof Fees"/>
    <s v="Default"/>
    <s v="Default"/>
    <s v="Default"/>
    <n v="94"/>
    <d v="2018-05-01T00:00:00"/>
    <x v="1"/>
    <s v="Payables"/>
    <s v="Journal Import 62807273:"/>
    <s v="Payables A 13164997 62807273"/>
    <s v="MAY-18 Purchase Invoices GBP"/>
    <d v="2018-05-25T00:00:00"/>
    <s v="SSCREPMAN,"/>
    <n v="5"/>
    <s v="Journal Import Created"/>
    <x v="0"/>
    <n v="327197"/>
    <d v="2018-05-22T00:00:00"/>
    <n v="165026831"/>
    <m/>
    <s v="PO Invoice"/>
    <m/>
    <s v="http://nww.docserv.wyss.nhs.uk/synergyiim/dist/?val=572357_4721484_20180525104150"/>
    <n v="1"/>
    <n v="94"/>
    <m/>
    <s v="Corporate Expenditure"/>
    <x v="4"/>
    <x v="0"/>
    <x v="6"/>
  </r>
  <r>
    <s v="RYD"/>
    <s v="E35120"/>
    <s v="7310"/>
    <s v="00000"/>
    <s v="00000"/>
    <s v="000000"/>
    <s v="Corporate Expenses"/>
    <s v="Legal / Prof Fees"/>
    <s v="Default"/>
    <s v="Default"/>
    <s v="Default"/>
    <n v="-138"/>
    <d v="2018-05-01T00:00:00"/>
    <x v="0"/>
    <s v="Cost Management"/>
    <s v="Journal Import 61930241:"/>
    <s v="Cost Management A 12993398 61930241 2"/>
    <s v="01-MAY-2018 Receiving GBP"/>
    <d v="2018-04-30T00:00:00"/>
    <s v="SSCREPMAN,"/>
    <n v="2371"/>
    <s v="Gatwick ACRP Lease Fees"/>
    <x v="0"/>
    <n v="165030134"/>
    <d v="2016-09-06T00:00:00"/>
    <m/>
    <s v="JB 22.1.13 STEVE ELLIOTT"/>
    <m/>
    <s v="LONDON-4"/>
    <m/>
    <m/>
    <m/>
    <m/>
    <s v="Corporate Expenditure"/>
    <x v="4"/>
    <x v="0"/>
    <x v="6"/>
  </r>
  <r>
    <s v="RYD"/>
    <s v="E35120"/>
    <s v="7310"/>
    <s v="00000"/>
    <s v="00000"/>
    <s v="000000"/>
    <s v="Corporate Expenses"/>
    <s v="Legal / Prof Fees"/>
    <s v="Default"/>
    <s v="Default"/>
    <s v="Default"/>
    <n v="-63.32"/>
    <d v="2018-05-01T00:00:00"/>
    <x v="0"/>
    <s v="Cost Management"/>
    <s v="Journal Import 61930241:"/>
    <s v="Cost Management A 12993398 61930241 2"/>
    <s v="01-MAY-2018 Receiving GBP"/>
    <d v="2018-04-30T00:00:00"/>
    <s v="SSCREPMAN,"/>
    <n v="2372"/>
    <s v="Brighton MRC - legals for Sale Contract, Transer, Licence to Carry Out Works, Title Investigations"/>
    <x v="0"/>
    <n v="165026831"/>
    <d v="2017-05-02T00:00:00"/>
    <m/>
    <s v="DS10.07.12 HAZEL WILKS"/>
    <m/>
    <s v="LONDON-4"/>
    <m/>
    <m/>
    <m/>
    <m/>
    <s v="Corporate Expenditure"/>
    <x v="4"/>
    <x v="0"/>
    <x v="6"/>
  </r>
  <r>
    <s v="RYD"/>
    <s v="E35120"/>
    <s v="7310"/>
    <s v="00000"/>
    <s v="00000"/>
    <s v="000000"/>
    <s v="Corporate Expenses"/>
    <s v="Legal / Prof Fees"/>
    <s v="Default"/>
    <s v="Default"/>
    <s v="Default"/>
    <n v="-10000"/>
    <d v="2018-05-01T00:00:00"/>
    <x v="0"/>
    <s v="Cost Management"/>
    <s v="Journal Import 61930241:"/>
    <s v="Cost Management A 12993398 61930241 2"/>
    <s v="01-MAY-2018 Receiving GBP"/>
    <d v="2018-04-30T00:00:00"/>
    <s v="SSCREPMAN,"/>
    <n v="2373"/>
    <s v="Capsticks Solicitors LLP - Procement of CAD Systems."/>
    <x v="0"/>
    <n v="165058580"/>
    <d v="2016-11-11T00:00:00"/>
    <m/>
    <m/>
    <m/>
    <s v="LONDON-4"/>
    <m/>
    <m/>
    <m/>
    <m/>
    <s v="Corporate Expenditure"/>
    <x v="4"/>
    <x v="0"/>
    <x v="6"/>
  </r>
  <r>
    <s v="RYD"/>
    <s v="E35120"/>
    <s v="7310"/>
    <s v="00000"/>
    <s v="00000"/>
    <s v="000000"/>
    <s v="Corporate Expenses"/>
    <s v="Legal / Prof Fees"/>
    <s v="Default"/>
    <s v="Default"/>
    <s v="Default"/>
    <n v="-3"/>
    <d v="2018-05-01T00:00:00"/>
    <x v="0"/>
    <s v="Cost Management"/>
    <s v="Journal Import 61930241:"/>
    <s v="Cost Management A 12993398 61930241 2"/>
    <s v="01-MAY-2018 Receiving GBP"/>
    <d v="2018-04-30T00:00:00"/>
    <s v="SSCREPMAN,"/>
    <n v="2374"/>
    <s v="Temporary PO for Legal Works ref Bognor North ACRP Lease"/>
    <x v="0"/>
    <n v="165055735"/>
    <d v="2016-10-27T00:00:00"/>
    <m/>
    <m/>
    <m/>
    <s v="LONDON-4"/>
    <m/>
    <m/>
    <m/>
    <m/>
    <s v="Corporate Expenditure"/>
    <x v="4"/>
    <x v="0"/>
    <x v="6"/>
  </r>
  <r>
    <s v="RYD"/>
    <s v="E35120"/>
    <s v="7310"/>
    <s v="00000"/>
    <s v="00000"/>
    <s v="000000"/>
    <s v="Corporate Expenses"/>
    <s v="Legal / Prof Fees"/>
    <s v="Default"/>
    <s v="Default"/>
    <s v="Default"/>
    <n v="3"/>
    <d v="2018-05-01T00:00:00"/>
    <x v="0"/>
    <s v="Cost Management"/>
    <s v="Journal Import 62984974:"/>
    <s v="Cost Management A 13203427 62984974"/>
    <s v="31-MAY-2018 Receiving GBP"/>
    <d v="2018-05-31T00:00:00"/>
    <s v="SSCREPMAN,"/>
    <n v="2187"/>
    <s v="Temporary PO for Legal Works ref Bognor North ACRP Lease"/>
    <x v="0"/>
    <n v="165055735"/>
    <d v="2016-10-27T00:00:00"/>
    <m/>
    <m/>
    <m/>
    <s v="LONDON-4"/>
    <m/>
    <m/>
    <m/>
    <m/>
    <s v="Corporate Expenditure"/>
    <x v="4"/>
    <x v="0"/>
    <x v="6"/>
  </r>
  <r>
    <s v="RYD"/>
    <s v="E35120"/>
    <s v="7310"/>
    <s v="00000"/>
    <s v="00000"/>
    <s v="000000"/>
    <s v="Corporate Expenses"/>
    <s v="Legal / Prof Fees"/>
    <s v="Default"/>
    <s v="Default"/>
    <s v="Default"/>
    <n v="138"/>
    <d v="2018-05-01T00:00:00"/>
    <x v="0"/>
    <s v="Cost Management"/>
    <s v="Journal Import 62984974:"/>
    <s v="Cost Management A 13203427 62984974"/>
    <s v="31-MAY-2018 Receiving GBP"/>
    <d v="2018-05-31T00:00:00"/>
    <s v="SSCREPMAN,"/>
    <n v="2188"/>
    <s v="Gatwick ACRP Lease Fees"/>
    <x v="0"/>
    <n v="165030134"/>
    <d v="2016-09-06T00:00:00"/>
    <m/>
    <s v="JB 22.1.13 STEVE ELLIOTT"/>
    <m/>
    <s v="LONDON-4"/>
    <m/>
    <m/>
    <m/>
    <m/>
    <s v="Corporate Expenditure"/>
    <x v="4"/>
    <x v="0"/>
    <x v="6"/>
  </r>
  <r>
    <s v="RYD"/>
    <s v="E35120"/>
    <s v="7310"/>
    <s v="00000"/>
    <s v="00000"/>
    <s v="000000"/>
    <s v="Corporate Expenses"/>
    <s v="Legal / Prof Fees"/>
    <s v="Default"/>
    <s v="Default"/>
    <s v="Default"/>
    <n v="2000"/>
    <d v="2018-05-01T00:00:00"/>
    <x v="0"/>
    <s v="Cost Management"/>
    <s v="Journal Import 62984974:"/>
    <s v="Cost Management A 13203427 62984974"/>
    <s v="31-MAY-2018 Receiving GBP"/>
    <d v="2018-05-31T00:00:00"/>
    <s v="SSCREPMAN,"/>
    <n v="2189"/>
    <s v="SP - Agency costs for the transcription of Investigation interviews held by D. Brettle"/>
    <x v="133"/>
    <n v="165069775"/>
    <d v="2018-05-29T00:00:00"/>
    <m/>
    <m/>
    <m/>
    <s v="LONDON-1"/>
    <m/>
    <m/>
    <m/>
    <m/>
    <s v="Corporate Expenditure"/>
    <x v="4"/>
    <x v="0"/>
    <x v="6"/>
  </r>
  <r>
    <s v="RYD"/>
    <s v="E35120"/>
    <s v="7310"/>
    <s v="E1830"/>
    <s v="00000"/>
    <s v="000000"/>
    <s v="Corporate Expenses"/>
    <s v="Legal / Prof Fees"/>
    <s v="LTPS - Costs"/>
    <s v="Default"/>
    <s v="Default"/>
    <n v="7597.11"/>
    <d v="2018-05-01T00:00:00"/>
    <x v="3"/>
    <s v="Payables"/>
    <s v="PAYABLE NON-PO ACCRUALS MAY-18"/>
    <s v="Payables A 13202403 62984537"/>
    <s v="PAYABLE NON-PO ACCRUALS MAY-18 Accrual GBP"/>
    <d v="2018-05-31T00:00:00"/>
    <m/>
    <n v="24"/>
    <s v="SINX00049772 - http://nww.docserv.wyss.nhs.uk/synergyiim/dist/?val=392801_3363980_20180125112512 - NHS LITIGATION AUTHORITY"/>
    <x v="74"/>
    <s v="SINX00049772"/>
    <d v="2018-05-31T00:00:00"/>
    <m/>
    <m/>
    <d v="2018-01-25T00:00:00"/>
    <m/>
    <s v="http://nww.docserv.wyss.nhs.uk/synergyiim/dist/?val=392801_3363980_20180125112512"/>
    <m/>
    <m/>
    <m/>
    <s v="Corporate Expenditure"/>
    <x v="4"/>
    <x v="0"/>
    <x v="6"/>
  </r>
  <r>
    <s v="RYD"/>
    <s v="E35120"/>
    <s v="7310"/>
    <s v="E1830"/>
    <s v="00000"/>
    <s v="000000"/>
    <s v="Corporate Expenses"/>
    <s v="Legal / Prof Fees"/>
    <s v="LTPS - Costs"/>
    <s v="Default"/>
    <s v="Default"/>
    <n v="10000"/>
    <d v="2018-05-01T00:00:00"/>
    <x v="3"/>
    <s v="Payables"/>
    <s v="PAYABLE NON-PO ACCRUALS MAY-18"/>
    <s v="Payables A 13202403 62984537"/>
    <s v="PAYABLE NON-PO ACCRUALS MAY-18 Accrual GBP"/>
    <d v="2018-05-31T00:00:00"/>
    <m/>
    <n v="25"/>
    <s v="SINX00049858 - http://nww.docserv.wyss.nhs.uk/synergyiim/dist/?val=431794_3650817_20180219163124 - NHS LITIGATION AUTHORITY"/>
    <x v="74"/>
    <s v="SINX00049858"/>
    <d v="2018-05-31T00:00:00"/>
    <m/>
    <m/>
    <d v="2018-02-19T00:00:00"/>
    <m/>
    <s v="http://nww.docserv.wyss.nhs.uk/synergyiim/dist/?val=431794_3650817_20180219163124"/>
    <m/>
    <m/>
    <m/>
    <s v="Corporate Expenditure"/>
    <x v="4"/>
    <x v="0"/>
    <x v="6"/>
  </r>
  <r>
    <s v="RYD"/>
    <s v="E35120"/>
    <s v="7310"/>
    <s v="E1830"/>
    <s v="00000"/>
    <s v="000000"/>
    <s v="Corporate Expenses"/>
    <s v="Legal / Prof Fees"/>
    <s v="LTPS - Costs"/>
    <s v="Default"/>
    <s v="Default"/>
    <n v="-10000"/>
    <d v="2018-05-01T00:00:00"/>
    <x v="3"/>
    <s v="Payables"/>
    <s v="Reverses &quot;PAYABLE NON-PO ACCRUALS APR-18 Accrual GBP&quot; journal entry of &quot;Payables A 12993359 61929448&quot; batch from &quot;APR-18&quot;."/>
    <s v="Reverses &quot;PAYABLE NON-PO ACCRUALS APR-18 Accrual GBP&quot;30-APR-18 19:53:43 - 61930997"/>
    <s v="Reverses &quot;PAYABLE NON-PO ACCRUALS APR-18 Accrual GBP&quot;30-APR-18 19:53:43"/>
    <d v="2018-04-30T00:00:00"/>
    <m/>
    <n v="27"/>
    <s v="SINX00048410 - http://nww.docserv.wyss.nhs.uk/synergyiim/dist/?val=20170130120426002392212_005 - NHS LITIGATION AUTHORITY"/>
    <x v="74"/>
    <s v="SINX00048410"/>
    <d v="2018-04-30T00:00:00"/>
    <m/>
    <m/>
    <d v="2017-01-30T00:00:00"/>
    <m/>
    <s v="http://nww.docserv.wyss.nhs.uk/synergyiim/dist/?val=20170130120426002392212_005"/>
    <m/>
    <m/>
    <m/>
    <s v="Corporate Expenditure"/>
    <x v="4"/>
    <x v="0"/>
    <x v="6"/>
  </r>
  <r>
    <s v="RYD"/>
    <s v="E35120"/>
    <s v="7310"/>
    <s v="E1830"/>
    <s v="00000"/>
    <s v="000000"/>
    <s v="Corporate Expenses"/>
    <s v="Legal / Prof Fees"/>
    <s v="LTPS - Costs"/>
    <s v="Default"/>
    <s v="Default"/>
    <n v="-7597.11"/>
    <d v="2018-05-01T00:00:00"/>
    <x v="3"/>
    <s v="Spreadsheet"/>
    <s v="Reverses &quot;RYD FIN KP 1819 M01 001 Accrual GBP&quot; journal entry of &quot;Spreadsheet A 12999675 61973443&quot; batch from &quot;APR-18&quot;."/>
    <s v="Reverses &quot;RYD FIN KP 1819 M01 001 Accrual GBP&quot;10-MAY-18 18:05:45 - 62297010"/>
    <s v="Reverses &quot;RYD FIN KP 1819 M01 001 Accrual GBP&quot;10-MAY-18 18:05:45"/>
    <d v="2018-05-10T00:00:00"/>
    <s v="SSCREPMAN,"/>
    <n v="153"/>
    <s v="7310;NHS LITIGATION AUTHORITY;Non-PO Suspence Clearance;(Ian);M1;http://nww.docserv.wyss.nhs.uk/synergyiim/dist/?val=392801_3363980_20180125112512;SINX00049772"/>
    <x v="129"/>
    <m/>
    <d v="2018-05-10T00:00:00"/>
    <m/>
    <s v="7310;NHS LITIGATION AUTHORITY;Non-PO Suspence Clearance;(Ian);M1;"/>
    <m/>
    <m/>
    <s v="http://nww.docserv.wyss.nhs.uk/synergyiim/dist/?val=392801_3363980_20180125112512;SINX00049772"/>
    <m/>
    <m/>
    <m/>
    <s v="Corporate Expenditure"/>
    <x v="4"/>
    <x v="0"/>
    <x v="6"/>
  </r>
  <r>
    <s v="RYD"/>
    <s v="E35120"/>
    <s v="7310"/>
    <s v="E1830"/>
    <s v="00000"/>
    <s v="000000"/>
    <s v="Corporate Expenses"/>
    <s v="Legal / Prof Fees"/>
    <s v="LTPS - Costs"/>
    <s v="Default"/>
    <s v="Default"/>
    <n v="-10000"/>
    <d v="2018-05-01T00:00:00"/>
    <x v="3"/>
    <s v="Spreadsheet"/>
    <s v="Reverses &quot;RYD FIN KP 1819 M01 001 Accrual GBP&quot; journal entry of &quot;Spreadsheet A 12999675 61973443&quot; batch from &quot;APR-18&quot;."/>
    <s v="Reverses &quot;RYD FIN KP 1819 M01 001 Accrual GBP&quot;10-MAY-18 18:05:45 - 62297010"/>
    <s v="Reverses &quot;RYD FIN KP 1819 M01 001 Accrual GBP&quot;10-MAY-18 18:05:45"/>
    <d v="2018-05-10T00:00:00"/>
    <s v="SSCREPMAN,"/>
    <n v="154"/>
    <s v="7310;NHS LITIGATION AUTHORITY;Non-PO Suspence Clearance;(Ian);M1;http://nww.docserv.wyss.nhs.uk/synergyiim/dist/?val=431794_3650817_20180219163124;SINX00049858"/>
    <x v="129"/>
    <m/>
    <d v="2018-05-10T00:00:00"/>
    <m/>
    <s v="7310;NHS LITIGATION AUTHORITY;Non-PO Suspence Clearance;(Ian);M1;"/>
    <m/>
    <m/>
    <s v="http://nww.docserv.wyss.nhs.uk/synergyiim/dist/?val=431794_3650817_20180219163124;SINX00049858"/>
    <m/>
    <m/>
    <m/>
    <s v="Corporate Expenditure"/>
    <x v="4"/>
    <x v="0"/>
    <x v="6"/>
  </r>
  <r>
    <s v="RYD"/>
    <s v="E35120"/>
    <s v="7310"/>
    <s v="E1830"/>
    <s v="00000"/>
    <s v="000000"/>
    <s v="Corporate Expenses"/>
    <s v="Legal / Prof Fees"/>
    <s v="LTPS - Costs"/>
    <s v="Default"/>
    <s v="Default"/>
    <n v="-205.6"/>
    <d v="2018-05-01T00:00:00"/>
    <x v="1"/>
    <s v="Payables"/>
    <s v="Journal Import 62110089:"/>
    <s v="Payables A 13025023 62110089"/>
    <s v="MAY-18 Purchase Invoices GBP"/>
    <d v="2018-05-04T00:00:00"/>
    <s v="SSCREPMAN,"/>
    <n v="19"/>
    <s v="Journal Import Created"/>
    <x v="74"/>
    <s v="SCRX00020967"/>
    <d v="2017-06-29T00:00:00"/>
    <s v="Non-PO"/>
    <m/>
    <s v="Non PO Invoice"/>
    <m/>
    <s v="http://nww.docserv.wyss.nhs.uk/synergyiim/dist/?val=129944_1219898_20170714132700"/>
    <m/>
    <m/>
    <m/>
    <s v="Corporate Expenditure"/>
    <x v="4"/>
    <x v="0"/>
    <x v="6"/>
  </r>
  <r>
    <s v="RYD"/>
    <s v="E35120"/>
    <s v="7310"/>
    <s v="E1830"/>
    <s v="00000"/>
    <s v="000000"/>
    <s v="Corporate Expenses"/>
    <s v="Legal / Prof Fees"/>
    <s v="LTPS - Costs"/>
    <s v="Default"/>
    <s v="Default"/>
    <n v="10000"/>
    <d v="2018-05-01T00:00:00"/>
    <x v="1"/>
    <s v="Payables"/>
    <s v="Journal Import 62257044:"/>
    <s v="Payables A 13057440 62257044"/>
    <s v="MAY-18 Purchase Invoices GBP"/>
    <d v="2018-05-09T00:00:00"/>
    <s v="SSCREPMAN,"/>
    <n v="33"/>
    <s v="Journal Import Created"/>
    <x v="74"/>
    <s v="SINX00048410"/>
    <d v="2017-01-23T00:00:00"/>
    <s v="Non-PO"/>
    <m/>
    <s v="Non PO Invoice"/>
    <m/>
    <s v="http://nww.docserv.wyss.nhs.uk/synergyiim/dist/?val=20170130120426002392212_005"/>
    <m/>
    <m/>
    <m/>
    <s v="Corporate Expenditure"/>
    <x v="4"/>
    <x v="0"/>
    <x v="6"/>
  </r>
  <r>
    <s v="RYD"/>
    <s v="E35120"/>
    <s v="7310"/>
    <s v="E1833"/>
    <s v="00000"/>
    <s v="000000"/>
    <s v="Corporate Expenses"/>
    <s v="Legal / Prof Fees"/>
    <s v="Employment Relations"/>
    <s v="Default"/>
    <s v="Default"/>
    <n v="1683.3"/>
    <d v="2018-05-01T00:00:00"/>
    <x v="3"/>
    <s v="Spreadsheet"/>
    <s v="RECEIVING Error Correction - M02"/>
    <s v="Spreadsheet A 13262253 63501355"/>
    <s v="RYD FIN TA 18/19 02 025 Accrual GBP"/>
    <d v="2018-06-08T00:00:00"/>
    <s v="ZZZ AKINLADE, TEMIDAYO"/>
    <n v="12"/>
    <s v="7310; Receiving Error Correction; SP - The Results Company - Cathe Gaskell (Inv: CG-10237); 165061118; M02"/>
    <x v="128"/>
    <m/>
    <d v="2018-06-08T00:00:00"/>
    <m/>
    <s v="7310; Receiving Error Correction; SP - The Results Company - Cathe Gaskell (Inv: CG-10237); 165061118; M02"/>
    <m/>
    <m/>
    <m/>
    <m/>
    <m/>
    <m/>
    <s v="Corporate Expenditure"/>
    <x v="4"/>
    <x v="0"/>
    <x v="6"/>
  </r>
  <r>
    <s v="RYD"/>
    <s v="E35120"/>
    <s v="7310"/>
    <s v="E1833"/>
    <s v="00000"/>
    <s v="000000"/>
    <s v="Corporate Expenses"/>
    <s v="Legal / Prof Fees"/>
    <s v="Employment Relations"/>
    <s v="Default"/>
    <s v="Default"/>
    <n v="-1683.3"/>
    <d v="2018-05-01T00:00:00"/>
    <x v="0"/>
    <s v="Cost Management"/>
    <s v="Journal Import 61930241:"/>
    <s v="Cost Management A 12993398 61930241 2"/>
    <s v="01-MAY-2018 Receiving GBP"/>
    <d v="2018-04-30T00:00:00"/>
    <s v="SSCREPMAN,"/>
    <n v="3349"/>
    <s v="SP - The Results Company - Cathe Gaskell (Inv: CG-10237)"/>
    <x v="126"/>
    <n v="165061118"/>
    <d v="2017-03-09T00:00:00"/>
    <m/>
    <m/>
    <m/>
    <s v="TUNBRIDGE WELLS"/>
    <m/>
    <m/>
    <m/>
    <m/>
    <s v="Corporate Expenditure"/>
    <x v="4"/>
    <x v="0"/>
    <x v="6"/>
  </r>
  <r>
    <s v="RYD"/>
    <s v="E35120"/>
    <s v="7310"/>
    <s v="E1833"/>
    <s v="00000"/>
    <s v="000000"/>
    <s v="Corporate Expenses"/>
    <s v="Legal / Prof Fees"/>
    <s v="Employment Relations"/>
    <s v="Default"/>
    <s v="Default"/>
    <n v="-90"/>
    <d v="2018-05-01T00:00:00"/>
    <x v="0"/>
    <s v="Cost Management"/>
    <s v="Journal Import 61930241:"/>
    <s v="Cost Management A 12993398 61930241 2"/>
    <s v="01-MAY-2018 Receiving GBP"/>
    <d v="2018-04-30T00:00:00"/>
    <s v="SSCREPMAN,"/>
    <n v="3350"/>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90"/>
    <d v="2018-05-01T00:00:00"/>
    <x v="0"/>
    <s v="Cost Management"/>
    <s v="Journal Import 62984974:"/>
    <s v="Cost Management A 13203427 62984974"/>
    <s v="31-MAY-2018 Receiving GBP"/>
    <d v="2018-05-31T00:00:00"/>
    <s v="SSCREPMAN,"/>
    <n v="3232"/>
    <s v="SP - Brachers for D. Bell services (Inv: 100205317 - SOU2762)"/>
    <x v="125"/>
    <n v="165067496"/>
    <d v="2018-02-09T00:00:00"/>
    <m/>
    <m/>
    <m/>
    <s v="MAIDSTONE"/>
    <m/>
    <m/>
    <m/>
    <m/>
    <s v="Corporate Expenditure"/>
    <x v="4"/>
    <x v="0"/>
    <x v="6"/>
  </r>
  <r>
    <s v="RYD"/>
    <s v="E35120"/>
    <s v="7310"/>
    <s v="E1834"/>
    <s v="00000"/>
    <s v="000000"/>
    <s v="Corporate Expenses"/>
    <s v="Legal / Prof Fees"/>
    <s v="Coroners Advice"/>
    <s v="Default"/>
    <s v="Default"/>
    <n v="580.79999999999995"/>
    <d v="2018-05-01T00:00:00"/>
    <x v="3"/>
    <s v="Spreadsheet"/>
    <s v="RECEIVING Error Correction - M02"/>
    <s v="Spreadsheet A 13262253 63501355"/>
    <s v="RYD FIN TA 18/19 02 025 Accrual GBP"/>
    <d v="2018-06-08T00:00:00"/>
    <s v="ZZZ AKINLADE, TEMIDAYO"/>
    <n v="13"/>
    <s v="7310; Receiving Error Correction; Capsticks - Terrence Smith Inquest; 165055075; M02"/>
    <x v="128"/>
    <m/>
    <d v="2018-06-08T00:00:00"/>
    <m/>
    <s v="7310; Receiving Error Correction; Capsticks - Terrence Smith Inquest; 165055075; M02"/>
    <m/>
    <m/>
    <m/>
    <m/>
    <m/>
    <m/>
    <s v="Corporate Expenditure"/>
    <x v="4"/>
    <x v="0"/>
    <x v="6"/>
  </r>
  <r>
    <s v="RYD"/>
    <s v="E35120"/>
    <s v="7310"/>
    <s v="E1834"/>
    <s v="00000"/>
    <s v="000000"/>
    <s v="Corporate Expenses"/>
    <s v="Legal / Prof Fees"/>
    <s v="Coroners Advice"/>
    <s v="Default"/>
    <s v="Default"/>
    <n v="1322.4"/>
    <d v="2018-05-01T00:00:00"/>
    <x v="3"/>
    <s v="Spreadsheet"/>
    <s v="RECEIVING Error Correction - M02"/>
    <s v="Spreadsheet A 13262253 63501355"/>
    <s v="RYD FIN TA 18/19 02 025 Accrual GBP"/>
    <d v="2018-06-08T00:00:00"/>
    <s v="ZZZ AKINLADE, TEMIDAYO"/>
    <n v="14"/>
    <s v="7310; Receiving Error Correction; Capsticks - Nicholas WARREN Inquest; 165055337; M02"/>
    <x v="128"/>
    <m/>
    <d v="2018-06-08T00:00:00"/>
    <m/>
    <s v="7310; Receiving Error Correction; Capsticks - Nicholas WARREN Inquest; 165055337; M02"/>
    <m/>
    <m/>
    <m/>
    <m/>
    <m/>
    <m/>
    <s v="Corporate Expenditure"/>
    <x v="4"/>
    <x v="0"/>
    <x v="6"/>
  </r>
  <r>
    <s v="RYD"/>
    <s v="E35120"/>
    <s v="7310"/>
    <s v="E1834"/>
    <s v="00000"/>
    <s v="000000"/>
    <s v="Corporate Expenses"/>
    <s v="Legal / Prof Fees"/>
    <s v="Coroners Advice"/>
    <s v="Default"/>
    <s v="Default"/>
    <n v="1500"/>
    <d v="2018-05-01T00:00:00"/>
    <x v="3"/>
    <s v="Spreadsheet"/>
    <s v="RECEIVING Error Correction - M02"/>
    <s v="Spreadsheet A 13262253 63501355"/>
    <s v="RYD FIN TA 18/19 02 025 Accrual GBP"/>
    <d v="2018-06-08T00:00:00"/>
    <s v="ZZZ AKINLADE, TEMIDAYO"/>
    <n v="15"/>
    <s v="7310; Receiving Error Correction; Capsticks: Margaret Savin Inquest; 165057751; M02"/>
    <x v="128"/>
    <m/>
    <d v="2018-06-08T00:00:00"/>
    <m/>
    <s v="7310; Receiving Error Correction; Capsticks: Margaret Savin Inquest; 165057751; M02"/>
    <m/>
    <m/>
    <m/>
    <m/>
    <m/>
    <m/>
    <s v="Corporate Expenditure"/>
    <x v="4"/>
    <x v="0"/>
    <x v="6"/>
  </r>
  <r>
    <s v="RYD"/>
    <s v="E35120"/>
    <s v="7310"/>
    <s v="E1834"/>
    <s v="00000"/>
    <s v="000000"/>
    <s v="Corporate Expenses"/>
    <s v="Legal / Prof Fees"/>
    <s v="Coroners Advice"/>
    <s v="Default"/>
    <s v="Default"/>
    <n v="12700"/>
    <d v="2018-05-01T00:00:00"/>
    <x v="3"/>
    <s v="Spreadsheet"/>
    <s v="RECEIVING Error Correction - M02"/>
    <s v="Spreadsheet A 13262253 63501355"/>
    <s v="RYD FIN TA 18/19 02 025 Accrual GBP"/>
    <d v="2018-06-08T00:00:00"/>
    <s v="ZZZ AKINLADE, TEMIDAYO"/>
    <n v="16"/>
    <s v="7310; Receiving Error Correction; Richie Inquest; 165056903; M02"/>
    <x v="128"/>
    <m/>
    <d v="2018-06-08T00:00:00"/>
    <m/>
    <s v="7310; Receiving Error Correction; Richie Inquest; 165056903; M02"/>
    <m/>
    <m/>
    <m/>
    <m/>
    <m/>
    <m/>
    <s v="Corporate Expenditure"/>
    <x v="4"/>
    <x v="0"/>
    <x v="6"/>
  </r>
  <r>
    <s v="RYD"/>
    <s v="E35120"/>
    <s v="7310"/>
    <s v="E1834"/>
    <s v="00000"/>
    <s v="000000"/>
    <s v="Corporate Expenses"/>
    <s v="Legal / Prof Fees"/>
    <s v="Coroners Advice"/>
    <s v="Default"/>
    <s v="Default"/>
    <n v="14500"/>
    <d v="2018-05-01T00:00:00"/>
    <x v="3"/>
    <s v="Spreadsheet"/>
    <s v="RECEIVING Error Correction - M02"/>
    <s v="Spreadsheet A 13262253 63501355"/>
    <s v="RYD FIN TA 18/19 02 025 Accrual GBP"/>
    <d v="2018-06-08T00:00:00"/>
    <s v="ZZZ AKINLADE, TEMIDAYO"/>
    <n v="17"/>
    <s v="7310; Receiving Error Correction; Capsticks - R Olliffe Inquest Ref: 106037; 165056005; M02"/>
    <x v="128"/>
    <m/>
    <d v="2018-06-08T00:00:00"/>
    <m/>
    <s v="7310; Receiving Error Correction; Capsticks - R Olliffe Inquest Ref: 106037; 165056005; M02"/>
    <m/>
    <m/>
    <m/>
    <m/>
    <m/>
    <m/>
    <s v="Corporate Expenditure"/>
    <x v="4"/>
    <x v="0"/>
    <x v="6"/>
  </r>
  <r>
    <s v="RYD"/>
    <s v="E35120"/>
    <s v="7310"/>
    <s v="E1834"/>
    <s v="00000"/>
    <s v="000000"/>
    <s v="Corporate Expenses"/>
    <s v="Legal / Prof Fees"/>
    <s v="Coroners Advice"/>
    <s v="Default"/>
    <s v="Default"/>
    <n v="15500"/>
    <d v="2018-05-01T00:00:00"/>
    <x v="3"/>
    <s v="Spreadsheet"/>
    <s v="RECEIVING Error Correction - M02"/>
    <s v="Spreadsheet A 13262253 63501355"/>
    <s v="RYD FIN TA 18/19 02 025 Accrual GBP"/>
    <d v="2018-06-08T00:00:00"/>
    <s v="ZZZ AKINLADE, TEMIDAYO"/>
    <n v="18"/>
    <s v="7310; Receiving Error Correction; Capsticks Services - LW Inquest; 165052362; M02"/>
    <x v="128"/>
    <m/>
    <d v="2018-06-08T00:00:00"/>
    <m/>
    <s v="7310; Receiving Error Correction; Capsticks Services - LW Inquest; 165052362; M02"/>
    <m/>
    <m/>
    <m/>
    <m/>
    <m/>
    <m/>
    <s v="Corporate Expenditure"/>
    <x v="4"/>
    <x v="0"/>
    <x v="6"/>
  </r>
  <r>
    <s v="RYD"/>
    <s v="E35120"/>
    <s v="7310"/>
    <s v="E1834"/>
    <s v="00000"/>
    <s v="000000"/>
    <s v="Corporate Expenses"/>
    <s v="Legal / Prof Fees"/>
    <s v="Coroners Advice"/>
    <s v="Default"/>
    <s v="Default"/>
    <n v="-15500"/>
    <d v="2018-05-01T00:00:00"/>
    <x v="0"/>
    <s v="Cost Management"/>
    <s v="Journal Import 61930241:"/>
    <s v="Cost Management A 12993398 61930241 2"/>
    <s v="01-MAY-2018 Receiving GBP"/>
    <d v="2018-04-30T00:00:00"/>
    <s v="SSCREPMAN,"/>
    <n v="3351"/>
    <s v="Capsticks Services - LW Inquest"/>
    <x v="0"/>
    <n v="165052362"/>
    <d v="2016-03-14T00:00:00"/>
    <m/>
    <m/>
    <m/>
    <s v="LONDON-4"/>
    <m/>
    <m/>
    <m/>
    <m/>
    <s v="Corporate Expenditure"/>
    <x v="4"/>
    <x v="0"/>
    <x v="6"/>
  </r>
  <r>
    <s v="RYD"/>
    <s v="E35120"/>
    <s v="7310"/>
    <s v="E1834"/>
    <s v="00000"/>
    <s v="000000"/>
    <s v="Corporate Expenses"/>
    <s v="Legal / Prof Fees"/>
    <s v="Coroners Advice"/>
    <s v="Default"/>
    <s v="Default"/>
    <n v="-580.79999999999995"/>
    <d v="2018-05-01T00:00:00"/>
    <x v="0"/>
    <s v="Cost Management"/>
    <s v="Journal Import 61930241:"/>
    <s v="Cost Management A 12993398 61930241 2"/>
    <s v="01-MAY-2018 Receiving GBP"/>
    <d v="2018-04-30T00:00:00"/>
    <s v="SSCREPMAN,"/>
    <n v="3352"/>
    <s v="Capsticks - Terrence Smith Inquest"/>
    <x v="0"/>
    <n v="165055075"/>
    <d v="2016-07-06T00:00:00"/>
    <m/>
    <m/>
    <m/>
    <s v="LONDON-4"/>
    <m/>
    <m/>
    <m/>
    <m/>
    <s v="Corporate Expenditure"/>
    <x v="4"/>
    <x v="0"/>
    <x v="6"/>
  </r>
  <r>
    <s v="RYD"/>
    <s v="E35120"/>
    <s v="7310"/>
    <s v="E1834"/>
    <s v="00000"/>
    <s v="000000"/>
    <s v="Corporate Expenses"/>
    <s v="Legal / Prof Fees"/>
    <s v="Coroners Advice"/>
    <s v="Default"/>
    <s v="Default"/>
    <n v="-14500"/>
    <d v="2018-05-01T00:00:00"/>
    <x v="0"/>
    <s v="Cost Management"/>
    <s v="Journal Import 61930241:"/>
    <s v="Cost Management A 12993398 61930241 2"/>
    <s v="01-MAY-2018 Receiving GBP"/>
    <d v="2018-04-30T00:00:00"/>
    <s v="SSCREPMAN,"/>
    <n v="3353"/>
    <s v="Capsticks - R Olliffe Inquest Ref: 106037"/>
    <x v="0"/>
    <n v="165056005"/>
    <d v="2016-09-06T00:00:00"/>
    <m/>
    <m/>
    <m/>
    <s v="LONDON-4"/>
    <m/>
    <m/>
    <m/>
    <m/>
    <s v="Corporate Expenditure"/>
    <x v="4"/>
    <x v="0"/>
    <x v="6"/>
  </r>
  <r>
    <s v="RYD"/>
    <s v="E35120"/>
    <s v="7310"/>
    <s v="E1834"/>
    <s v="00000"/>
    <s v="000000"/>
    <s v="Corporate Expenses"/>
    <s v="Legal / Prof Fees"/>
    <s v="Coroners Advice"/>
    <s v="Default"/>
    <s v="Default"/>
    <n v="-12700"/>
    <d v="2018-05-01T00:00:00"/>
    <x v="0"/>
    <s v="Cost Management"/>
    <s v="Journal Import 61930241:"/>
    <s v="Cost Management A 12993398 61930241 2"/>
    <s v="01-MAY-2018 Receiving GBP"/>
    <d v="2018-04-30T00:00:00"/>
    <s v="SSCREPMAN,"/>
    <n v="3354"/>
    <s v="Richie Inquest"/>
    <x v="0"/>
    <n v="165056903"/>
    <d v="2016-11-07T00:00:00"/>
    <m/>
    <m/>
    <m/>
    <s v="LONDON-4"/>
    <m/>
    <m/>
    <m/>
    <m/>
    <s v="Corporate Expenditure"/>
    <x v="4"/>
    <x v="0"/>
    <x v="6"/>
  </r>
  <r>
    <s v="RYD"/>
    <s v="E35120"/>
    <s v="7310"/>
    <s v="E1834"/>
    <s v="00000"/>
    <s v="000000"/>
    <s v="Corporate Expenses"/>
    <s v="Legal / Prof Fees"/>
    <s v="Coroners Advice"/>
    <s v="Default"/>
    <s v="Default"/>
    <n v="-1500"/>
    <d v="2018-05-01T00:00:00"/>
    <x v="0"/>
    <s v="Cost Management"/>
    <s v="Journal Import 61930241:"/>
    <s v="Cost Management A 12993398 61930241 2"/>
    <s v="01-MAY-2018 Receiving GBP"/>
    <d v="2018-04-30T00:00:00"/>
    <s v="SSCREPMAN,"/>
    <n v="3355"/>
    <s v="Capsticks: Margaret Savin Inquest"/>
    <x v="0"/>
    <n v="165057751"/>
    <d v="2016-11-07T00:00:00"/>
    <m/>
    <m/>
    <m/>
    <s v="LONDON-4"/>
    <m/>
    <m/>
    <m/>
    <m/>
    <s v="Corporate Expenditure"/>
    <x v="4"/>
    <x v="0"/>
    <x v="6"/>
  </r>
  <r>
    <s v="RYD"/>
    <s v="E35120"/>
    <s v="7310"/>
    <s v="E1834"/>
    <s v="00000"/>
    <s v="000000"/>
    <s v="Corporate Expenses"/>
    <s v="Legal / Prof Fees"/>
    <s v="Coroners Advice"/>
    <s v="Default"/>
    <s v="Default"/>
    <n v="-50.2"/>
    <d v="2018-05-01T00:00:00"/>
    <x v="0"/>
    <s v="Cost Management"/>
    <s v="Journal Import 61930241:"/>
    <s v="Cost Management A 12993398 61930241 2"/>
    <s v="01-MAY-2018 Receiving GBP"/>
    <d v="2018-04-30T00:00:00"/>
    <s v="SSCREPMAN,"/>
    <n v="3356"/>
    <s v="Ref: FRI/11539- JH"/>
    <x v="0"/>
    <n v="165059181"/>
    <d v="2017-05-02T00:00:00"/>
    <m/>
    <m/>
    <m/>
    <s v="LONDON-4"/>
    <m/>
    <m/>
    <m/>
    <m/>
    <s v="Corporate Expenditure"/>
    <x v="4"/>
    <x v="0"/>
    <x v="6"/>
  </r>
  <r>
    <s v="RYD"/>
    <s v="E35120"/>
    <s v="7310"/>
    <s v="E1834"/>
    <s v="00000"/>
    <s v="000000"/>
    <s v="Corporate Expenses"/>
    <s v="Legal / Prof Fees"/>
    <s v="Coroners Advice"/>
    <s v="Default"/>
    <s v="Default"/>
    <n v="-1322.4"/>
    <d v="2018-05-01T00:00:00"/>
    <x v="0"/>
    <s v="Cost Management"/>
    <s v="Journal Import 61930241:"/>
    <s v="Cost Management A 12993398 61930241 2"/>
    <s v="01-MAY-2018 Receiving GBP"/>
    <d v="2018-04-30T00:00:00"/>
    <s v="SSCREPMAN,"/>
    <n v="3357"/>
    <s v="Capsticks - Nicholas WARREN Inquest"/>
    <x v="0"/>
    <n v="165055337"/>
    <d v="2016-07-06T00:00:00"/>
    <m/>
    <m/>
    <m/>
    <s v="LONDON-4"/>
    <m/>
    <m/>
    <m/>
    <m/>
    <s v="Corporate Expenditure"/>
    <x v="4"/>
    <x v="0"/>
    <x v="6"/>
  </r>
  <r>
    <s v="RYD"/>
    <s v="E35120"/>
    <s v="7310"/>
    <s v="E1834"/>
    <s v="00000"/>
    <s v="000000"/>
    <s v="Corporate Expenses"/>
    <s v="Legal / Prof Fees"/>
    <s v="Coroners Advice"/>
    <s v="Default"/>
    <s v="Default"/>
    <n v="50.2"/>
    <d v="2018-05-01T00:00:00"/>
    <x v="0"/>
    <s v="Cost Management"/>
    <s v="Journal Import 62984974:"/>
    <s v="Cost Management A 13203427 62984974"/>
    <s v="31-MAY-2018 Receiving GBP"/>
    <d v="2018-05-31T00:00:00"/>
    <s v="SSCREPMAN,"/>
    <n v="3233"/>
    <s v="Ref: FRI/11539- JH"/>
    <x v="0"/>
    <n v="165059181"/>
    <d v="2017-05-02T00:00:00"/>
    <m/>
    <m/>
    <m/>
    <s v="LONDON-4"/>
    <m/>
    <m/>
    <m/>
    <m/>
    <s v="Corporate Expenditure"/>
    <x v="4"/>
    <x v="0"/>
    <x v="6"/>
  </r>
  <r>
    <s v="RYD"/>
    <s v="E35120"/>
    <s v="7310"/>
    <s v="00000"/>
    <s v="00000"/>
    <s v="000000"/>
    <s v="Corporate Expenses"/>
    <s v="Legal / Prof Fees"/>
    <s v="Default"/>
    <s v="Default"/>
    <s v="Default"/>
    <n v="84157"/>
    <d v="2018-06-01T00:00:00"/>
    <x v="3"/>
    <s v="Spreadsheet"/>
    <s v="M03 - Finance &amp; IT Accruals - KP"/>
    <s v="Spreadsheet A 13412790 64341666"/>
    <s v="RYD FIN KP 1819 M03 006 Accrual GBP"/>
    <d v="2018-07-03T00:00:00"/>
    <s v="RYD PATEL, KAILASH"/>
    <n v="24"/>
    <s v="7310;Capsticks;accrualcontract ;M1-M12 2017/18; M03"/>
    <x v="134"/>
    <m/>
    <d v="2018-07-03T00:00:00"/>
    <m/>
    <s v="7310;Capsticks;accrualcontract ;M1-M12 2017/18; M03"/>
    <m/>
    <m/>
    <m/>
    <m/>
    <m/>
    <m/>
    <s v="Corporate Expenditure"/>
    <x v="4"/>
    <x v="0"/>
    <x v="6"/>
  </r>
  <r>
    <s v="RYD"/>
    <s v="E35120"/>
    <s v="7310"/>
    <s v="00000"/>
    <s v="00000"/>
    <s v="000000"/>
    <s v="Corporate Expenses"/>
    <s v="Legal / Prof Fees"/>
    <s v="Default"/>
    <s v="Default"/>
    <s v="Default"/>
    <n v="115625"/>
    <d v="2018-06-01T00:00:00"/>
    <x v="3"/>
    <s v="Spreadsheet"/>
    <s v="M03 - Finance &amp; IT Accruals - KP"/>
    <s v="Spreadsheet A 13412790 64341666"/>
    <s v="RYD FIN KP 1819 M03 006 Accrual GBP"/>
    <d v="2018-07-03T00:00:00"/>
    <s v="RYD PATEL, KAILASH"/>
    <n v="25"/>
    <s v="7310;Capsticks;accrualcontract based on budget  ;M1-3 2018/19; M03"/>
    <x v="134"/>
    <m/>
    <d v="2018-07-03T00:00:00"/>
    <m/>
    <s v="7310;Capsticks;accrualcontract based on budget  ;M1-3 2018/19; M03"/>
    <m/>
    <m/>
    <m/>
    <m/>
    <m/>
    <m/>
    <s v="Corporate Expenditure"/>
    <x v="4"/>
    <x v="0"/>
    <x v="6"/>
  </r>
  <r>
    <s v="RYD"/>
    <s v="E35120"/>
    <s v="7310"/>
    <s v="00000"/>
    <s v="00000"/>
    <s v="000000"/>
    <s v="Corporate Expenses"/>
    <s v="Legal / Prof Fees"/>
    <s v="Default"/>
    <s v="Default"/>
    <s v="Default"/>
    <n v="500"/>
    <d v="2018-06-01T00:00:00"/>
    <x v="3"/>
    <s v="Spreadsheet"/>
    <s v="M03- Non PO suspense Clearance KP &amp; AK &amp; AK"/>
    <s v="Spreadsheet A 13402763 64301757"/>
    <s v="RYD FIN KP 1819 M03 003 Accrual GBP"/>
    <d v="2018-07-02T00:00:00"/>
    <s v="RYD PATEL, KAILASH"/>
    <n v="157"/>
    <s v="7310; NHS LITIGATION AUTHORITY; ; M03; http://nww.docserv.wyss.nhs.uk/synergyiim/dist/?val=583348_4820219_20180605133515"/>
    <x v="135"/>
    <m/>
    <d v="2018-07-02T00:00:00"/>
    <m/>
    <s v="7310; NHS LITIGATION AUTHORITY; ; M03;"/>
    <m/>
    <m/>
    <s v="http://nww.docserv.wyss.nhs.uk/synergyiim/dist/?val=583348_4820219_20180605133515"/>
    <m/>
    <m/>
    <m/>
    <s v="Corporate Expenditure"/>
    <x v="4"/>
    <x v="0"/>
    <x v="6"/>
  </r>
  <r>
    <s v="RYD"/>
    <s v="E35120"/>
    <s v="7310"/>
    <s v="00000"/>
    <s v="00000"/>
    <s v="000000"/>
    <s v="Corporate Expenses"/>
    <s v="Legal / Prof Fees"/>
    <s v="Default"/>
    <s v="Default"/>
    <s v="Default"/>
    <n v="10000"/>
    <d v="2018-06-01T00:00:00"/>
    <x v="3"/>
    <s v="Spreadsheet"/>
    <s v="M03- Non PO suspense Clearance KP &amp; AK &amp; AK"/>
    <s v="Spreadsheet A 13402763 64301757"/>
    <s v="RYD FIN KP 1819 M03 003 Accrual GBP"/>
    <d v="2018-07-02T00:00:00"/>
    <s v="RYD PATEL, KAILASH"/>
    <n v="158"/>
    <s v="7310; NHS LITIGATION AUTHORITY; ; M03; http://nww.docserv.wyss.nhs.uk/synergyiim/dist/?val=583774_4824760_20180605152610"/>
    <x v="135"/>
    <m/>
    <d v="2018-07-02T00:00:00"/>
    <m/>
    <s v="7310; NHS LITIGATION AUTHORITY; ; M03;"/>
    <m/>
    <m/>
    <s v="http://nww.docserv.wyss.nhs.uk/synergyiim/dist/?val=583774_4824760_20180605152610"/>
    <m/>
    <m/>
    <m/>
    <s v="Corporate Expenditure"/>
    <x v="4"/>
    <x v="0"/>
    <x v="6"/>
  </r>
  <r>
    <s v="RYD"/>
    <s v="E35120"/>
    <s v="7310"/>
    <s v="00000"/>
    <s v="00000"/>
    <s v="000000"/>
    <s v="Corporate Expenses"/>
    <s v="Legal / Prof Fees"/>
    <s v="Default"/>
    <s v="Default"/>
    <s v="Default"/>
    <n v="63.32"/>
    <d v="2018-06-01T00:00:00"/>
    <x v="3"/>
    <s v="Spreadsheet"/>
    <s v="RECEIVING Error Correction - M03"/>
    <s v="Spreadsheet A 13420590 64384211"/>
    <s v="RYD FIN TA 18/19 03 018 Accrual GBP"/>
    <d v="2018-07-04T00:00:00"/>
    <s v="ZZZ AKINLADE, TEMIDAYO"/>
    <n v="9"/>
    <s v="7310; Receiving Error Correction; Brighton MRC - legals for Sale Contract, Transer, Licence to Carry Out Works, Title Investigations; 165026831; M03"/>
    <x v="136"/>
    <m/>
    <d v="2018-07-04T00:00:00"/>
    <m/>
    <s v="7310; Receiving Error Correction; Brighton MRC - legals for Sale Contract, Transer, Licence to Carry Out Works, Title Investigations; 165026831; M03"/>
    <m/>
    <m/>
    <m/>
    <m/>
    <m/>
    <m/>
    <s v="Corporate Expenditure"/>
    <x v="4"/>
    <x v="0"/>
    <x v="6"/>
  </r>
  <r>
    <s v="RYD"/>
    <s v="E35120"/>
    <s v="7310"/>
    <s v="00000"/>
    <s v="00000"/>
    <s v="000000"/>
    <s v="Corporate Expenses"/>
    <s v="Legal / Prof Fees"/>
    <s v="Default"/>
    <s v="Default"/>
    <s v="Default"/>
    <n v="10000"/>
    <d v="2018-06-01T00:00:00"/>
    <x v="3"/>
    <s v="Spreadsheet"/>
    <s v="RECEIVING Error Correction - M03"/>
    <s v="Spreadsheet A 13420590 64384211"/>
    <s v="RYD FIN TA 18/19 03 018 Accrual GBP"/>
    <d v="2018-07-04T00:00:00"/>
    <s v="ZZZ AKINLADE, TEMIDAYO"/>
    <n v="10"/>
    <s v="7310; Receiving Error Correction; Capsticks Solicitors LLP - Procement of CAD Systems.; 165058580; M03"/>
    <x v="136"/>
    <m/>
    <d v="2018-07-04T00:00:00"/>
    <m/>
    <s v="7310; Receiving Error Correction; Capsticks Solicitors LLP - Procement of CAD Systems.; 165058580; M03"/>
    <m/>
    <m/>
    <m/>
    <m/>
    <m/>
    <m/>
    <s v="Corporate Expenditure"/>
    <x v="4"/>
    <x v="0"/>
    <x v="6"/>
  </r>
  <r>
    <s v="RYD"/>
    <s v="E35120"/>
    <s v="7310"/>
    <s v="00000"/>
    <s v="00000"/>
    <s v="000000"/>
    <s v="Corporate Expenses"/>
    <s v="Legal / Prof Fees"/>
    <s v="Default"/>
    <s v="Default"/>
    <s v="Default"/>
    <n v="-2000"/>
    <d v="2018-06-01T00:00:00"/>
    <x v="3"/>
    <s v="Spreadsheet"/>
    <s v="RECEIVING Error Correction - M03"/>
    <s v="Spreadsheet A 13420590 64384211"/>
    <s v="RYD FIN TA 18/19 03 018 Accrual GBP"/>
    <d v="2018-07-04T00:00:00"/>
    <s v="ZZZ AKINLADE, TEMIDAYO"/>
    <n v="11"/>
    <s v="7310; Receiving Error Correction; SP - Agency costs for the transcription of Investigation interviews held by D. Brettle; 165069775; M03"/>
    <x v="136"/>
    <m/>
    <d v="2018-07-04T00:00:00"/>
    <m/>
    <s v="7310; Receiving Error Correction; SP - Agency costs for the transcription of Investigation interviews held by D. Brettle; 165069775; M03"/>
    <m/>
    <m/>
    <m/>
    <m/>
    <m/>
    <m/>
    <s v="Corporate Expenditure"/>
    <x v="4"/>
    <x v="0"/>
    <x v="6"/>
  </r>
  <r>
    <s v="RYD"/>
    <s v="E35120"/>
    <s v="7310"/>
    <s v="00000"/>
    <s v="00000"/>
    <s v="000000"/>
    <s v="Corporate Expenses"/>
    <s v="Legal / Prof Fees"/>
    <s v="Default"/>
    <s v="Default"/>
    <s v="Default"/>
    <n v="-77083.33"/>
    <d v="2018-06-01T00:00:00"/>
    <x v="3"/>
    <s v="Spreadsheet"/>
    <s v="Reverses &quot;RYD FIN KP 1819 M02 009 Accrual GBP&quot; journal entry of &quot;Spreadsheet A 13239152 63342404&quot; batch from &quot;MAY-18&quot;."/>
    <s v="Reverses &quot;RYD FIN KP 1819 M02 009 Accrual GBP&quot;06-JUN-18 13:34:05 - 63372690"/>
    <s v="Reverses &quot;RYD FIN KP 1819 M02 009 Accrual GBP&quot;06-JUN-18 13:34:05"/>
    <d v="2018-06-06T00:00:00"/>
    <s v="SSCREPMAN,"/>
    <n v="20"/>
    <s v="7310;Capsticks;accrualcontract ;M1-2 2018/19"/>
    <x v="137"/>
    <m/>
    <d v="2018-06-06T00:00:00"/>
    <m/>
    <s v="7310;Capsticks;accrualcontract ;M1-2 2018/19"/>
    <m/>
    <m/>
    <m/>
    <m/>
    <m/>
    <m/>
    <s v="Corporate Expenditure"/>
    <x v="4"/>
    <x v="0"/>
    <x v="6"/>
  </r>
  <r>
    <s v="RYD"/>
    <s v="E35120"/>
    <s v="7310"/>
    <s v="00000"/>
    <s v="00000"/>
    <s v="000000"/>
    <s v="Corporate Expenses"/>
    <s v="Legal / Prof Fees"/>
    <s v="Default"/>
    <s v="Default"/>
    <s v="Default"/>
    <n v="-84157"/>
    <d v="2018-06-01T00:00:00"/>
    <x v="3"/>
    <s v="Spreadsheet"/>
    <s v="Reverses &quot;RYD FIN KP 1819 M02 009 Accrual GBP&quot; journal entry of &quot;Spreadsheet A 13239152 63342404&quot; batch from &quot;MAY-18&quot;."/>
    <s v="Reverses &quot;RYD FIN KP 1819 M02 009 Accrual GBP&quot;06-JUN-18 13:34:05 - 63372690"/>
    <s v="Reverses &quot;RYD FIN KP 1819 M02 009 Accrual GBP&quot;06-JUN-18 13:34:05"/>
    <d v="2018-06-06T00:00:00"/>
    <s v="SSCREPMAN,"/>
    <n v="21"/>
    <s v="7310;Capsticks;accrualcontract ;M1-M12 2017/18"/>
    <x v="137"/>
    <m/>
    <d v="2018-06-06T00:00:00"/>
    <m/>
    <s v="7310;Capsticks;accrualcontract ;M1-M12 2017/18"/>
    <m/>
    <m/>
    <m/>
    <m/>
    <m/>
    <m/>
    <s v="Corporate Expenditure"/>
    <x v="4"/>
    <x v="0"/>
    <x v="6"/>
  </r>
  <r>
    <s v="RYD"/>
    <s v="E35120"/>
    <s v="7310"/>
    <s v="00000"/>
    <s v="00000"/>
    <s v="000000"/>
    <s v="Corporate Expenses"/>
    <s v="Legal / Prof Fees"/>
    <s v="Default"/>
    <s v="Default"/>
    <s v="Default"/>
    <n v="-63.32"/>
    <d v="2018-06-01T00:00:00"/>
    <x v="3"/>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9"/>
    <s v="7310; Receiving Error Correction; Brighton MRC - legals for Sale Contract, Transer, Licence to Carry Out Works, Title Investigations; 165026831; M02"/>
    <x v="138"/>
    <m/>
    <d v="2018-06-11T00:00:00"/>
    <m/>
    <s v="7310; Receiving Error Correction; Brighton MRC - legals for Sale Contract, Transer, Licence to Carry Out Works, Title Investigations; 165026831; M02"/>
    <m/>
    <m/>
    <m/>
    <m/>
    <m/>
    <m/>
    <s v="Corporate Expenditure"/>
    <x v="4"/>
    <x v="0"/>
    <x v="6"/>
  </r>
  <r>
    <s v="RYD"/>
    <s v="E35120"/>
    <s v="7310"/>
    <s v="00000"/>
    <s v="00000"/>
    <s v="000000"/>
    <s v="Corporate Expenses"/>
    <s v="Legal / Prof Fees"/>
    <s v="Default"/>
    <s v="Default"/>
    <s v="Default"/>
    <n v="-10000"/>
    <d v="2018-06-01T00:00:00"/>
    <x v="3"/>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0"/>
    <s v="7310; Receiving Error Correction; Capsticks Solicitors LLP - Procement of CAD Systems.; 165058580; M02"/>
    <x v="138"/>
    <m/>
    <d v="2018-06-11T00:00:00"/>
    <m/>
    <s v="7310; Receiving Error Correction; Capsticks Solicitors LLP - Procement of CAD Systems.; 165058580; M02"/>
    <m/>
    <m/>
    <m/>
    <m/>
    <m/>
    <m/>
    <s v="Corporate Expenditure"/>
    <x v="4"/>
    <x v="0"/>
    <x v="6"/>
  </r>
  <r>
    <s v="RYD"/>
    <s v="E35120"/>
    <s v="7310"/>
    <s v="00000"/>
    <s v="00000"/>
    <s v="000000"/>
    <s v="Corporate Expenses"/>
    <s v="Legal / Prof Fees"/>
    <s v="Default"/>
    <s v="Default"/>
    <s v="Default"/>
    <n v="2000"/>
    <d v="2018-06-01T00:00:00"/>
    <x v="3"/>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1"/>
    <s v="7310; Receiving Error Correction; SP - Agency costs for the transcription of Investigation interviews held by D. Brettle; 165069775; M02"/>
    <x v="138"/>
    <m/>
    <d v="2018-06-11T00:00:00"/>
    <m/>
    <s v="7310; Receiving Error Correction; SP - Agency costs for the transcription of Investigation interviews held by D. Brettle; 165069775; M02"/>
    <m/>
    <m/>
    <m/>
    <m/>
    <m/>
    <m/>
    <s v="Corporate Expenditure"/>
    <x v="4"/>
    <x v="0"/>
    <x v="6"/>
  </r>
  <r>
    <s v="RYD"/>
    <s v="E35120"/>
    <s v="7310"/>
    <s v="00000"/>
    <s v="00000"/>
    <s v="000000"/>
    <s v="Corporate Expenses"/>
    <s v="Legal / Prof Fees"/>
    <s v="Default"/>
    <s v="Default"/>
    <s v="Default"/>
    <n v="-11712.36"/>
    <d v="2018-06-01T00:00:00"/>
    <x v="5"/>
    <s v="Receivables"/>
    <s v="Journal Import 63390963:"/>
    <s v="Receivables A 13254981 63390963"/>
    <s v="JUN-18 Misc Receipts GBP"/>
    <d v="2018-06-06T00:00:00"/>
    <s v="SSCREPMAN,"/>
    <n v="6"/>
    <s v="Journal Import Created"/>
    <x v="131"/>
    <s v="RYDFINBN000983-1"/>
    <d v="2018-06-06T00:00:00"/>
    <n v="7876471"/>
    <s v="Banked cheques worth 11712.36"/>
    <s v="RYD SUSSEX FINANCE OPG INCOME"/>
    <n v="10005676"/>
    <m/>
    <m/>
    <m/>
    <m/>
    <s v="Corporate Expenditure"/>
    <x v="4"/>
    <x v="0"/>
    <x v="6"/>
  </r>
  <r>
    <s v="RYD"/>
    <s v="E35120"/>
    <s v="7310"/>
    <s v="00000"/>
    <s v="00000"/>
    <s v="000000"/>
    <s v="Corporate Expenses"/>
    <s v="Legal / Prof Fees"/>
    <s v="Default"/>
    <s v="Default"/>
    <s v="Default"/>
    <n v="-8"/>
    <d v="2018-06-01T00:00:00"/>
    <x v="5"/>
    <s v="Receivables"/>
    <s v="Journal Import 63390963:"/>
    <s v="Receivables A 13254981 63390963"/>
    <s v="JUN-18 Misc Receipts GBP"/>
    <d v="2018-06-06T00:00:00"/>
    <s v="SSCREPMAN,"/>
    <n v="6"/>
    <s v="Journal Import Created"/>
    <x v="26"/>
    <s v="SBSEFT0506187245861A"/>
    <d v="2018-06-05T00:00:00"/>
    <m/>
    <s v="PAYMENT FROM DESCRIPTION: WEST KENT REFERENCE: HMCTS COMPENSATION. ***APPLIED AS PER PREVIOUS RECORDS AND CONFIRMATION EMAIL SENT TO TRUST. MS 060618"/>
    <s v="RYD_10005676_CREATE"/>
    <n v="10005676"/>
    <m/>
    <m/>
    <m/>
    <m/>
    <s v="Corporate Expenditure"/>
    <x v="4"/>
    <x v="0"/>
    <x v="6"/>
  </r>
  <r>
    <s v="RYD"/>
    <s v="E35120"/>
    <s v="7310"/>
    <s v="00000"/>
    <s v="00000"/>
    <s v="000000"/>
    <s v="Corporate Expenses"/>
    <s v="Legal / Prof Fees"/>
    <s v="Default"/>
    <s v="Default"/>
    <s v="Default"/>
    <n v="-130"/>
    <d v="2018-06-01T00:00:00"/>
    <x v="5"/>
    <s v="Receivables"/>
    <s v="Journal Import 63741318:"/>
    <s v="Receivables A 13302968 63741318"/>
    <s v="JUN-18 Misc Receipts GBP"/>
    <d v="2018-06-14T00:00:00"/>
    <s v="SSCREPMAN,"/>
    <n v="5"/>
    <s v="Journal Import Created"/>
    <x v="131"/>
    <s v="RYDFINBN000983-7"/>
    <d v="2018-06-14T00:00:00"/>
    <n v="7876478"/>
    <s v="Banked cheques"/>
    <s v="RYD SUSSEX FINANCE OPG INCOME"/>
    <n v="10005676"/>
    <m/>
    <m/>
    <m/>
    <m/>
    <s v="Corporate Expenditure"/>
    <x v="4"/>
    <x v="0"/>
    <x v="6"/>
  </r>
  <r>
    <s v="RYD"/>
    <s v="E35120"/>
    <s v="7310"/>
    <s v="00000"/>
    <s v="00000"/>
    <s v="000000"/>
    <s v="Corporate Expenses"/>
    <s v="Legal / Prof Fees"/>
    <s v="Default"/>
    <s v="Default"/>
    <s v="Default"/>
    <n v="232.64"/>
    <d v="2018-06-01T00:00:00"/>
    <x v="1"/>
    <s v="Payables"/>
    <s v="Journal Import 63587574:"/>
    <s v="Payables A 13272988 63587574"/>
    <s v="JUN-18 Purchase Invoices GBP"/>
    <d v="2018-06-10T00:00:00"/>
    <s v="SSCREPMAN,"/>
    <n v="4"/>
    <s v="Journal Import Created"/>
    <x v="133"/>
    <n v="232701845"/>
    <d v="2018-06-08T00:00:00"/>
    <n v="165069775"/>
    <m/>
    <s v="PO Invoice"/>
    <m/>
    <s v="https://nww.einvoice-prod.sbs.nhs.uk:8179/invoicepdf/590845e6-d514-5bfd-a4e4-95bfab821478"/>
    <n v="1"/>
    <n v="233"/>
    <m/>
    <s v="Corporate Expenditure"/>
    <x v="4"/>
    <x v="0"/>
    <x v="6"/>
  </r>
  <r>
    <s v="RYD"/>
    <s v="E35120"/>
    <s v="7310"/>
    <s v="00000"/>
    <s v="00000"/>
    <s v="000000"/>
    <s v="Corporate Expenses"/>
    <s v="Legal / Prof Fees"/>
    <s v="Default"/>
    <s v="Default"/>
    <s v="Default"/>
    <n v="366.04"/>
    <d v="2018-06-01T00:00:00"/>
    <x v="1"/>
    <s v="Payables"/>
    <s v="Journal Import 63587574:"/>
    <s v="Payables A 13272988 63587574"/>
    <s v="JUN-18 Purchase Invoices GBP"/>
    <d v="2018-06-10T00:00:00"/>
    <s v="SSCREPMAN,"/>
    <n v="4"/>
    <s v="Journal Import Created"/>
    <x v="133"/>
    <n v="232759070"/>
    <d v="2018-06-08T00:00:00"/>
    <n v="165069775"/>
    <m/>
    <s v="PO Invoice"/>
    <m/>
    <s v="https://nww.einvoice-prod.sbs.nhs.uk:8179/invoicepdf/75703903-e295-589c-aadd-31f59eec284a"/>
    <n v="1"/>
    <n v="366"/>
    <m/>
    <s v="Corporate Expenditure"/>
    <x v="4"/>
    <x v="0"/>
    <x v="6"/>
  </r>
  <r>
    <s v="RYD"/>
    <s v="E35120"/>
    <s v="7310"/>
    <s v="00000"/>
    <s v="00000"/>
    <s v="000000"/>
    <s v="Corporate Expenses"/>
    <s v="Legal / Prof Fees"/>
    <s v="Default"/>
    <s v="Default"/>
    <s v="Default"/>
    <n v="-94"/>
    <d v="2018-06-01T00:00:00"/>
    <x v="1"/>
    <s v="Payables"/>
    <s v="Journal Import 63740621:"/>
    <s v="Payables A 13304919 63740621"/>
    <s v="JUN-18 Purchase Invoices GBP"/>
    <d v="2018-06-14T00:00:00"/>
    <s v="SSCREPMAN,"/>
    <n v="11"/>
    <s v="Journal Import Created"/>
    <x v="0"/>
    <n v="327197"/>
    <d v="2018-05-22T00:00:00"/>
    <n v="165070033"/>
    <m/>
    <s v="PO Invoice"/>
    <m/>
    <s v="http://nww.docserv.wyss.nhs.uk/synergyiim/dist/?val=572357_4721484_20180525104150"/>
    <n v="1"/>
    <n v="-94"/>
    <m/>
    <s v="Corporate Expenditure"/>
    <x v="4"/>
    <x v="0"/>
    <x v="6"/>
  </r>
  <r>
    <s v="RYD"/>
    <s v="E35120"/>
    <s v="7310"/>
    <s v="00000"/>
    <s v="00000"/>
    <s v="000000"/>
    <s v="Corporate Expenses"/>
    <s v="Legal / Prof Fees"/>
    <s v="Default"/>
    <s v="Default"/>
    <s v="Default"/>
    <n v="57.9"/>
    <d v="2018-06-01T00:00:00"/>
    <x v="1"/>
    <s v="Payables"/>
    <s v="Journal Import 63814929:"/>
    <s v="Payables A 13315995 63814929"/>
    <s v="JUN-18 Purchase Invoices GBP"/>
    <d v="2018-06-17T00:00:00"/>
    <s v="SSCREPMAN,"/>
    <n v="4"/>
    <s v="Journal Import Created"/>
    <x v="133"/>
    <n v="232787593"/>
    <d v="2018-06-15T00:00:00"/>
    <n v="165069775"/>
    <m/>
    <s v="PO Invoice"/>
    <m/>
    <s v="https://nww.einvoice-prod.sbs.nhs.uk:8179/invoicepdf/bf398630-b9b1-5d7c-8e4a-35e88dc14435"/>
    <n v="1"/>
    <n v="58"/>
    <m/>
    <s v="Corporate Expenditure"/>
    <x v="4"/>
    <x v="0"/>
    <x v="6"/>
  </r>
  <r>
    <s v="RYD"/>
    <s v="E35120"/>
    <s v="7310"/>
    <s v="00000"/>
    <s v="00000"/>
    <s v="000000"/>
    <s v="Corporate Expenses"/>
    <s v="Legal / Prof Fees"/>
    <s v="Default"/>
    <s v="Default"/>
    <s v="Default"/>
    <n v="240"/>
    <d v="2018-06-01T00:00:00"/>
    <x v="1"/>
    <s v="Payables"/>
    <s v="Journal Import 63850654:"/>
    <s v="Payables A 13323255 63850654"/>
    <s v="JUN-18 Purchase Invoices GBP"/>
    <d v="2018-06-18T00:00:00"/>
    <s v="SSCREPMAN,"/>
    <n v="11"/>
    <s v="Journal Import Created"/>
    <x v="125"/>
    <s v="100208648SOU2762"/>
    <d v="2018-04-25T00:00:00"/>
    <n v="165070034"/>
    <m/>
    <s v="PO Invoice"/>
    <m/>
    <s v="http://nww.docserv.wyss.nhs.uk/synergyiim/dist/?val=595747_4935376_20180615125049"/>
    <n v="1"/>
    <n v="240"/>
    <m/>
    <s v="Corporate Expenditure"/>
    <x v="4"/>
    <x v="0"/>
    <x v="6"/>
  </r>
  <r>
    <s v="RYD"/>
    <s v="E35120"/>
    <s v="7310"/>
    <s v="00000"/>
    <s v="00000"/>
    <s v="000000"/>
    <s v="Corporate Expenses"/>
    <s v="Legal / Prof Fees"/>
    <s v="Default"/>
    <s v="Default"/>
    <s v="Default"/>
    <n v="713"/>
    <d v="2018-06-01T00:00:00"/>
    <x v="1"/>
    <s v="Payables"/>
    <s v="Journal Import 63924391:"/>
    <s v="Payables A 13334205 63924391"/>
    <s v="JUN-18 Purchase Invoices GBP"/>
    <d v="2018-06-20T00:00:00"/>
    <s v="SSCREPMAN,"/>
    <n v="8"/>
    <s v="Journal Import Created"/>
    <x v="0"/>
    <n v="400294"/>
    <d v="2018-06-11T00:00:00"/>
    <n v="165026831"/>
    <m/>
    <s v="PO Invoice"/>
    <m/>
    <s v="http://nww.docserv.wyss.nhs.uk/synergyiim/dist/?val=598450_4972030_20180619175903"/>
    <n v="1"/>
    <n v="713"/>
    <m/>
    <s v="Corporate Expenditure"/>
    <x v="4"/>
    <x v="0"/>
    <x v="6"/>
  </r>
  <r>
    <s v="RYD"/>
    <s v="E35120"/>
    <s v="7310"/>
    <s v="00000"/>
    <s v="00000"/>
    <s v="000000"/>
    <s v="Corporate Expenses"/>
    <s v="Legal / Prof Fees"/>
    <s v="Default"/>
    <s v="Default"/>
    <s v="Default"/>
    <n v="86.85"/>
    <d v="2018-06-01T00:00:00"/>
    <x v="1"/>
    <s v="Payables"/>
    <s v="Journal Import 64074762:"/>
    <s v="Payables A 13364226 64074762"/>
    <s v="JUN-18 Purchase Invoices GBP"/>
    <d v="2018-06-25T00:00:00"/>
    <s v="SSCREPMAN,"/>
    <n v="10"/>
    <s v="Journal Import Created"/>
    <x v="133"/>
    <n v="232815938"/>
    <d v="2018-06-22T00:00:00"/>
    <n v="165069775"/>
    <m/>
    <s v="PO Invoice"/>
    <m/>
    <s v="https://nww.einvoice-prod.sbs.nhs.uk:8179/invoicepdf/6189bf47-bb9b-561a-afc4-04250f010000"/>
    <n v="1"/>
    <n v="87"/>
    <m/>
    <s v="Corporate Expenditure"/>
    <x v="4"/>
    <x v="0"/>
    <x v="6"/>
  </r>
  <r>
    <s v="RYD"/>
    <s v="E35120"/>
    <s v="7310"/>
    <s v="00000"/>
    <s v="00000"/>
    <s v="000000"/>
    <s v="Corporate Expenses"/>
    <s v="Legal / Prof Fees"/>
    <s v="Default"/>
    <s v="Default"/>
    <s v="Default"/>
    <n v="-713"/>
    <d v="2018-06-01T00:00:00"/>
    <x v="1"/>
    <s v="Payables"/>
    <s v="Journal Import 64189627:"/>
    <s v="Payables A 13381375 64189627"/>
    <s v="JUN-18 Purchase Invoices GBP"/>
    <d v="2018-06-28T00:00:00"/>
    <s v="SSCREPMAN,"/>
    <n v="9"/>
    <s v="Journal Import Created"/>
    <x v="0"/>
    <n v="400294"/>
    <d v="2018-06-11T00:00:00"/>
    <n v="165070345"/>
    <m/>
    <s v="PO Invoice"/>
    <m/>
    <s v="http://nww.docserv.wyss.nhs.uk/synergyiim/dist/?val=598450_4972030_20180619175903"/>
    <n v="1"/>
    <n v="-713"/>
    <m/>
    <s v="Corporate Expenditure"/>
    <x v="4"/>
    <x v="0"/>
    <x v="6"/>
  </r>
  <r>
    <s v="RYD"/>
    <s v="E35120"/>
    <s v="7310"/>
    <s v="00000"/>
    <s v="00000"/>
    <s v="000000"/>
    <s v="Corporate Expenses"/>
    <s v="Legal / Prof Fees"/>
    <s v="Default"/>
    <s v="Default"/>
    <s v="Default"/>
    <n v="-3"/>
    <d v="2018-06-01T00:00:00"/>
    <x v="0"/>
    <s v="Cost Management"/>
    <s v="Journal Import 62984974:"/>
    <s v="Cost Management A 13203427 62984974 2"/>
    <s v="01-JUN-2018 Receiving GBP"/>
    <d v="2018-05-31T00:00:00"/>
    <s v="SSCREPMAN,"/>
    <n v="2187"/>
    <s v="Temporary PO for Legal Works ref Bognor North ACRP Lease"/>
    <x v="0"/>
    <n v="165055735"/>
    <d v="2016-10-27T00:00:00"/>
    <m/>
    <m/>
    <m/>
    <s v="LONDON-4"/>
    <m/>
    <m/>
    <m/>
    <m/>
    <s v="Corporate Expenditure"/>
    <x v="4"/>
    <x v="0"/>
    <x v="6"/>
  </r>
  <r>
    <s v="RYD"/>
    <s v="E35120"/>
    <s v="7310"/>
    <s v="00000"/>
    <s v="00000"/>
    <s v="000000"/>
    <s v="Corporate Expenses"/>
    <s v="Legal / Prof Fees"/>
    <s v="Default"/>
    <s v="Default"/>
    <s v="Default"/>
    <n v="-138"/>
    <d v="2018-06-01T00:00:00"/>
    <x v="0"/>
    <s v="Cost Management"/>
    <s v="Journal Import 62984974:"/>
    <s v="Cost Management A 13203427 62984974 2"/>
    <s v="01-JUN-2018 Receiving GBP"/>
    <d v="2018-05-31T00:00:00"/>
    <s v="SSCREPMAN,"/>
    <n v="2188"/>
    <s v="Gatwick ACRP Lease Fees"/>
    <x v="0"/>
    <n v="165030134"/>
    <d v="2016-09-06T00:00:00"/>
    <m/>
    <s v="JB 22.1.13 STEVE ELLIOTT"/>
    <m/>
    <s v="LONDON-4"/>
    <m/>
    <m/>
    <m/>
    <m/>
    <s v="Corporate Expenditure"/>
    <x v="4"/>
    <x v="0"/>
    <x v="6"/>
  </r>
  <r>
    <s v="RYD"/>
    <s v="E35120"/>
    <s v="7310"/>
    <s v="00000"/>
    <s v="00000"/>
    <s v="000000"/>
    <s v="Corporate Expenses"/>
    <s v="Legal / Prof Fees"/>
    <s v="Default"/>
    <s v="Default"/>
    <s v="Default"/>
    <n v="-2000"/>
    <d v="2018-06-01T00:00:00"/>
    <x v="0"/>
    <s v="Cost Management"/>
    <s v="Journal Import 62984974:"/>
    <s v="Cost Management A 13203427 62984974 2"/>
    <s v="01-JUN-2018 Receiving GBP"/>
    <d v="2018-05-31T00:00:00"/>
    <s v="SSCREPMAN,"/>
    <n v="2189"/>
    <s v="SP - Agency costs for the transcription of Investigation interviews held by D. Brettle"/>
    <x v="133"/>
    <n v="165069775"/>
    <d v="2018-05-29T00:00:00"/>
    <m/>
    <m/>
    <m/>
    <s v="LONDON-1"/>
    <m/>
    <m/>
    <m/>
    <m/>
    <s v="Corporate Expenditure"/>
    <x v="4"/>
    <x v="0"/>
    <x v="6"/>
  </r>
  <r>
    <s v="RYD"/>
    <s v="E35120"/>
    <s v="7310"/>
    <s v="00000"/>
    <s v="00000"/>
    <s v="000000"/>
    <s v="Corporate Expenses"/>
    <s v="Legal / Prof Fees"/>
    <s v="Default"/>
    <s v="Default"/>
    <s v="Default"/>
    <n v="63.32"/>
    <d v="2018-06-01T00:00:00"/>
    <x v="0"/>
    <s v="Cost Management"/>
    <s v="Journal Import 64229122:"/>
    <s v="Cost Management A 13389611 64229122"/>
    <s v="29-JUN-2018 Receiving GBP"/>
    <d v="2018-06-29T00:00:00"/>
    <s v="SSCREPMAN,"/>
    <n v="1879"/>
    <s v="Brighton MRC - legals for Sale Contract, Transer, Licence to Carry Out Works, Title Investigations"/>
    <x v="0"/>
    <n v="165026831"/>
    <d v="2017-05-02T00:00:00"/>
    <m/>
    <s v="DS10.07.12 HAZEL WILKS"/>
    <m/>
    <s v="LONDON-4"/>
    <m/>
    <m/>
    <m/>
    <m/>
    <s v="Corporate Expenditure"/>
    <x v="4"/>
    <x v="0"/>
    <x v="6"/>
  </r>
  <r>
    <s v="RYD"/>
    <s v="E35120"/>
    <s v="7310"/>
    <s v="00000"/>
    <s v="00000"/>
    <s v="000000"/>
    <s v="Corporate Expenses"/>
    <s v="Legal / Prof Fees"/>
    <s v="Default"/>
    <s v="Default"/>
    <s v="Default"/>
    <n v="1256.57"/>
    <d v="2018-06-01T00:00:00"/>
    <x v="0"/>
    <s v="Cost Management"/>
    <s v="Journal Import 64229122:"/>
    <s v="Cost Management A 13389611 64229122"/>
    <s v="29-JUN-2018 Receiving GBP"/>
    <d v="2018-06-29T00:00:00"/>
    <s v="SSCREPMAN,"/>
    <n v="1880"/>
    <s v="SP - Agency costs for the transcription of Investigation interviews held by D. Brettle"/>
    <x v="133"/>
    <n v="165069775"/>
    <d v="2018-05-29T00:00:00"/>
    <m/>
    <m/>
    <m/>
    <s v="LONDON-1"/>
    <m/>
    <m/>
    <m/>
    <m/>
    <s v="Corporate Expenditure"/>
    <x v="4"/>
    <x v="0"/>
    <x v="6"/>
  </r>
  <r>
    <s v="RYD"/>
    <s v="E35120"/>
    <s v="7310"/>
    <s v="E1830"/>
    <s v="00000"/>
    <s v="000000"/>
    <s v="Corporate Expenses"/>
    <s v="Legal / Prof Fees"/>
    <s v="LTPS - Costs"/>
    <s v="Default"/>
    <s v="Default"/>
    <n v="7597.11"/>
    <d v="2018-06-01T00:00:00"/>
    <x v="3"/>
    <s v="Payables"/>
    <s v="PAYABLE NON-PO ACCRUALS JUN-18"/>
    <s v="Payables A 13387571 64228566"/>
    <s v="PAYABLE NON-PO ACCRUALS JUN-18 Accrual GBP"/>
    <d v="2018-06-29T00:00:00"/>
    <m/>
    <n v="65"/>
    <s v="SINX00049772 - http://nww.docserv.wyss.nhs.uk/synergyiim/dist/?val=392801_3363980_20180125112512 - NHS LITIGATION AUTHORITY"/>
    <x v="74"/>
    <s v="SINX00049772"/>
    <d v="2018-06-29T00:00:00"/>
    <m/>
    <m/>
    <d v="2018-01-25T00:00:00"/>
    <m/>
    <s v="http://nww.docserv.wyss.nhs.uk/synergyiim/dist/?val=392801_3363980_20180125112512"/>
    <m/>
    <m/>
    <m/>
    <s v="Corporate Expenditure"/>
    <x v="4"/>
    <x v="0"/>
    <x v="6"/>
  </r>
  <r>
    <s v="RYD"/>
    <s v="E35120"/>
    <s v="7310"/>
    <s v="E1830"/>
    <s v="00000"/>
    <s v="000000"/>
    <s v="Corporate Expenses"/>
    <s v="Legal / Prof Fees"/>
    <s v="LTPS - Costs"/>
    <s v="Default"/>
    <s v="Default"/>
    <n v="10000"/>
    <d v="2018-06-01T00:00:00"/>
    <x v="3"/>
    <s v="Payables"/>
    <s v="PAYABLE NON-PO ACCRUALS JUN-18"/>
    <s v="Payables A 13387571 64228566"/>
    <s v="PAYABLE NON-PO ACCRUALS JUN-18 Accrual GBP"/>
    <d v="2018-06-29T00:00:00"/>
    <m/>
    <n v="66"/>
    <s v="SINX00049858 - http://nww.docserv.wyss.nhs.uk/synergyiim/dist/?val=431794_3650817_20180219163124 - NHS LITIGATION AUTHORITY"/>
    <x v="74"/>
    <s v="SINX00049858"/>
    <d v="2018-06-29T00:00:00"/>
    <m/>
    <m/>
    <d v="2018-02-19T00:00:00"/>
    <m/>
    <s v="http://nww.docserv.wyss.nhs.uk/synergyiim/dist/?val=431794_3650817_20180219163124"/>
    <m/>
    <m/>
    <m/>
    <s v="Corporate Expenditure"/>
    <x v="4"/>
    <x v="0"/>
    <x v="6"/>
  </r>
  <r>
    <s v="RYD"/>
    <s v="E35120"/>
    <s v="7310"/>
    <s v="E1830"/>
    <s v="00000"/>
    <s v="000000"/>
    <s v="Corporate Expenses"/>
    <s v="Legal / Prof Fees"/>
    <s v="LTPS - Costs"/>
    <s v="Default"/>
    <s v="Default"/>
    <n v="-7597.11"/>
    <d v="2018-06-01T00:00:00"/>
    <x v="3"/>
    <s v="Payables"/>
    <s v="Reverses &quot;PAYABLE NON-PO ACCRUALS MAY-18 Accrual GBP&quot; journal entry of &quot;Payables A 13202403 62984537&quot; batch from &quot;MAY-18&quot;."/>
    <s v="Reverses &quot;PAYABLE NON-PO ACCRUALS MAY-18 Accrual GBP&quot;31-MAY-18 19:56:01 - 62985869"/>
    <s v="Reverses &quot;PAYABLE NON-PO ACCRUALS MAY-18 Accrual GBP&quot;31-MAY-18 19:56:01"/>
    <d v="2018-05-31T00:00:00"/>
    <m/>
    <n v="24"/>
    <s v="SINX00049772 - http://nww.docserv.wyss.nhs.uk/synergyiim/dist/?val=392801_3363980_20180125112512 - NHS LITIGATION AUTHORITY"/>
    <x v="74"/>
    <s v="SINX00049772"/>
    <d v="2018-05-31T00:00:00"/>
    <m/>
    <m/>
    <d v="2018-01-25T00:00:00"/>
    <m/>
    <s v="http://nww.docserv.wyss.nhs.uk/synergyiim/dist/?val=392801_3363980_20180125112512"/>
    <m/>
    <m/>
    <m/>
    <s v="Corporate Expenditure"/>
    <x v="4"/>
    <x v="0"/>
    <x v="6"/>
  </r>
  <r>
    <s v="RYD"/>
    <s v="E35120"/>
    <s v="7310"/>
    <s v="E1830"/>
    <s v="00000"/>
    <s v="000000"/>
    <s v="Corporate Expenses"/>
    <s v="Legal / Prof Fees"/>
    <s v="LTPS - Costs"/>
    <s v="Default"/>
    <s v="Default"/>
    <n v="-10000"/>
    <d v="2018-06-01T00:00:00"/>
    <x v="3"/>
    <s v="Payables"/>
    <s v="Reverses &quot;PAYABLE NON-PO ACCRUALS MAY-18 Accrual GBP&quot; journal entry of &quot;Payables A 13202403 62984537&quot; batch from &quot;MAY-18&quot;."/>
    <s v="Reverses &quot;PAYABLE NON-PO ACCRUALS MAY-18 Accrual GBP&quot;31-MAY-18 19:56:01 - 62985869"/>
    <s v="Reverses &quot;PAYABLE NON-PO ACCRUALS MAY-18 Accrual GBP&quot;31-MAY-18 19:56:01"/>
    <d v="2018-05-31T00:00:00"/>
    <m/>
    <n v="25"/>
    <s v="SINX00049858 - http://nww.docserv.wyss.nhs.uk/synergyiim/dist/?val=431794_3650817_20180219163124 - NHS LITIGATION AUTHORITY"/>
    <x v="74"/>
    <s v="SINX00049858"/>
    <d v="2018-05-31T00:00:00"/>
    <m/>
    <m/>
    <d v="2018-02-19T00:00:00"/>
    <m/>
    <s v="http://nww.docserv.wyss.nhs.uk/synergyiim/dist/?val=431794_3650817_20180219163124"/>
    <m/>
    <m/>
    <m/>
    <s v="Corporate Expenditure"/>
    <x v="4"/>
    <x v="0"/>
    <x v="6"/>
  </r>
  <r>
    <s v="RYD"/>
    <s v="E35120"/>
    <s v="7310"/>
    <s v="E1833"/>
    <s v="00000"/>
    <s v="000000"/>
    <s v="Corporate Expenses"/>
    <s v="Legal / Prof Fees"/>
    <s v="Employment Relations"/>
    <s v="Default"/>
    <s v="Default"/>
    <n v="1683.3"/>
    <d v="2018-06-01T00:00:00"/>
    <x v="3"/>
    <s v="Spreadsheet"/>
    <s v="RECEIVING Error Correction - M03"/>
    <s v="Spreadsheet A 13420590 64384211"/>
    <s v="RYD FIN TA 18/19 03 018 Accrual GBP"/>
    <d v="2018-07-04T00:00:00"/>
    <s v="ZZZ AKINLADE, TEMIDAYO"/>
    <n v="12"/>
    <s v="7310; Receiving Error Correction; SP - The Results Company - Cathe Gaskell (Inv: CG-10237); 165061118; M03"/>
    <x v="136"/>
    <m/>
    <d v="2018-07-04T00:00:00"/>
    <m/>
    <s v="7310; Receiving Error Correction; SP - The Results Company - Cathe Gaskell (Inv: CG-10237); 165061118; M03"/>
    <m/>
    <m/>
    <m/>
    <m/>
    <m/>
    <m/>
    <s v="Corporate Expenditure"/>
    <x v="4"/>
    <x v="0"/>
    <x v="6"/>
  </r>
  <r>
    <s v="RYD"/>
    <s v="E35120"/>
    <s v="7310"/>
    <s v="E1833"/>
    <s v="00000"/>
    <s v="000000"/>
    <s v="Corporate Expenses"/>
    <s v="Legal / Prof Fees"/>
    <s v="Employment Relations"/>
    <s v="Default"/>
    <s v="Default"/>
    <n v="-1683.3"/>
    <d v="2018-06-01T00:00:00"/>
    <x v="3"/>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2"/>
    <s v="7310; Receiving Error Correction; SP - The Results Company - Cathe Gaskell (Inv: CG-10237); 165061118; M02"/>
    <x v="138"/>
    <m/>
    <d v="2018-06-11T00:00:00"/>
    <m/>
    <s v="7310; Receiving Error Correction; SP - The Results Company - Cathe Gaskell (Inv: CG-10237); 165061118; M02"/>
    <m/>
    <m/>
    <m/>
    <m/>
    <m/>
    <m/>
    <s v="Corporate Expenditure"/>
    <x v="4"/>
    <x v="0"/>
    <x v="6"/>
  </r>
  <r>
    <s v="RYD"/>
    <s v="E35120"/>
    <s v="7310"/>
    <s v="E1833"/>
    <s v="00000"/>
    <s v="000000"/>
    <s v="Corporate Expenses"/>
    <s v="Legal / Prof Fees"/>
    <s v="Employment Relations"/>
    <s v="Default"/>
    <s v="Default"/>
    <n v="-90"/>
    <d v="2018-06-01T00:00:00"/>
    <x v="0"/>
    <s v="Cost Management"/>
    <s v="Journal Import 62984974:"/>
    <s v="Cost Management A 13203427 62984974 2"/>
    <s v="01-JUN-2018 Receiving GBP"/>
    <d v="2018-05-31T00:00:00"/>
    <s v="SSCREPMAN,"/>
    <n v="3232"/>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90"/>
    <d v="2018-06-01T00:00:00"/>
    <x v="0"/>
    <s v="Cost Management"/>
    <s v="Journal Import 64229122:"/>
    <s v="Cost Management A 13389611 64229122"/>
    <s v="29-JUN-2018 Receiving GBP"/>
    <d v="2018-06-29T00:00:00"/>
    <s v="SSCREPMAN,"/>
    <n v="2730"/>
    <s v="SP - Brachers for D. Bell services (Inv: 100205317 - SOU2762)"/>
    <x v="125"/>
    <n v="165067496"/>
    <d v="2018-02-09T00:00:00"/>
    <m/>
    <m/>
    <m/>
    <s v="MAIDSTONE"/>
    <m/>
    <m/>
    <m/>
    <m/>
    <s v="Corporate Expenditure"/>
    <x v="4"/>
    <x v="0"/>
    <x v="6"/>
  </r>
  <r>
    <s v="RYD"/>
    <s v="E35120"/>
    <s v="7310"/>
    <s v="E1834"/>
    <s v="00000"/>
    <s v="000000"/>
    <s v="Corporate Expenses"/>
    <s v="Legal / Prof Fees"/>
    <s v="Coroners Advice"/>
    <s v="Default"/>
    <s v="Default"/>
    <n v="580.79999999999995"/>
    <d v="2018-06-01T00:00:00"/>
    <x v="3"/>
    <s v="Spreadsheet"/>
    <s v="RECEIVING Error Correction - M03"/>
    <s v="Spreadsheet A 13420590 64384211"/>
    <s v="RYD FIN TA 18/19 03 018 Accrual GBP"/>
    <d v="2018-07-04T00:00:00"/>
    <s v="ZZZ AKINLADE, TEMIDAYO"/>
    <n v="13"/>
    <s v="7310; Receiving Error Correction; Capsticks - Terrence Smith Inquest; 165055075; M03"/>
    <x v="136"/>
    <m/>
    <d v="2018-07-04T00:00:00"/>
    <m/>
    <s v="7310; Receiving Error Correction; Capsticks - Terrence Smith Inquest; 165055075; M03"/>
    <m/>
    <m/>
    <m/>
    <m/>
    <m/>
    <m/>
    <s v="Corporate Expenditure"/>
    <x v="4"/>
    <x v="0"/>
    <x v="6"/>
  </r>
  <r>
    <s v="RYD"/>
    <s v="E35120"/>
    <s v="7310"/>
    <s v="E1834"/>
    <s v="00000"/>
    <s v="000000"/>
    <s v="Corporate Expenses"/>
    <s v="Legal / Prof Fees"/>
    <s v="Coroners Advice"/>
    <s v="Default"/>
    <s v="Default"/>
    <n v="1322.4"/>
    <d v="2018-06-01T00:00:00"/>
    <x v="3"/>
    <s v="Spreadsheet"/>
    <s v="RECEIVING Error Correction - M03"/>
    <s v="Spreadsheet A 13420590 64384211"/>
    <s v="RYD FIN TA 18/19 03 018 Accrual GBP"/>
    <d v="2018-07-04T00:00:00"/>
    <s v="ZZZ AKINLADE, TEMIDAYO"/>
    <n v="14"/>
    <s v="7310; Receiving Error Correction; Capsticks - Nicholas WARREN Inquest; 165055337; M03"/>
    <x v="136"/>
    <m/>
    <d v="2018-07-04T00:00:00"/>
    <m/>
    <s v="7310; Receiving Error Correction; Capsticks - Nicholas WARREN Inquest; 165055337; M03"/>
    <m/>
    <m/>
    <m/>
    <m/>
    <m/>
    <m/>
    <s v="Corporate Expenditure"/>
    <x v="4"/>
    <x v="0"/>
    <x v="6"/>
  </r>
  <r>
    <s v="RYD"/>
    <s v="E35120"/>
    <s v="7310"/>
    <s v="E1834"/>
    <s v="00000"/>
    <s v="000000"/>
    <s v="Corporate Expenses"/>
    <s v="Legal / Prof Fees"/>
    <s v="Coroners Advice"/>
    <s v="Default"/>
    <s v="Default"/>
    <n v="1500"/>
    <d v="2018-06-01T00:00:00"/>
    <x v="3"/>
    <s v="Spreadsheet"/>
    <s v="RECEIVING Error Correction - M03"/>
    <s v="Spreadsheet A 13420590 64384211"/>
    <s v="RYD FIN TA 18/19 03 018 Accrual GBP"/>
    <d v="2018-07-04T00:00:00"/>
    <s v="ZZZ AKINLADE, TEMIDAYO"/>
    <n v="15"/>
    <s v="7310; Receiving Error Correction; Capsticks: Margaret Savin Inquest; 165057751; M03"/>
    <x v="136"/>
    <m/>
    <d v="2018-07-04T00:00:00"/>
    <m/>
    <s v="7310; Receiving Error Correction; Capsticks: Margaret Savin Inquest; 165057751; M03"/>
    <m/>
    <m/>
    <m/>
    <m/>
    <m/>
    <m/>
    <s v="Corporate Expenditure"/>
    <x v="4"/>
    <x v="0"/>
    <x v="6"/>
  </r>
  <r>
    <s v="RYD"/>
    <s v="E35120"/>
    <s v="7310"/>
    <s v="E1834"/>
    <s v="00000"/>
    <s v="000000"/>
    <s v="Corporate Expenses"/>
    <s v="Legal / Prof Fees"/>
    <s v="Coroners Advice"/>
    <s v="Default"/>
    <s v="Default"/>
    <n v="12700"/>
    <d v="2018-06-01T00:00:00"/>
    <x v="3"/>
    <s v="Spreadsheet"/>
    <s v="RECEIVING Error Correction - M03"/>
    <s v="Spreadsheet A 13420590 64384211"/>
    <s v="RYD FIN TA 18/19 03 018 Accrual GBP"/>
    <d v="2018-07-04T00:00:00"/>
    <s v="ZZZ AKINLADE, TEMIDAYO"/>
    <n v="16"/>
    <s v="7310; Receiving Error Correction; Richie Inquest; 165056903; M03"/>
    <x v="136"/>
    <m/>
    <d v="2018-07-04T00:00:00"/>
    <m/>
    <s v="7310; Receiving Error Correction; Richie Inquest; 165056903; M03"/>
    <m/>
    <m/>
    <m/>
    <m/>
    <m/>
    <m/>
    <s v="Corporate Expenditure"/>
    <x v="4"/>
    <x v="0"/>
    <x v="6"/>
  </r>
  <r>
    <s v="RYD"/>
    <s v="E35120"/>
    <s v="7310"/>
    <s v="E1834"/>
    <s v="00000"/>
    <s v="000000"/>
    <s v="Corporate Expenses"/>
    <s v="Legal / Prof Fees"/>
    <s v="Coroners Advice"/>
    <s v="Default"/>
    <s v="Default"/>
    <n v="14500"/>
    <d v="2018-06-01T00:00:00"/>
    <x v="3"/>
    <s v="Spreadsheet"/>
    <s v="RECEIVING Error Correction - M03"/>
    <s v="Spreadsheet A 13420590 64384211"/>
    <s v="RYD FIN TA 18/19 03 018 Accrual GBP"/>
    <d v="2018-07-04T00:00:00"/>
    <s v="ZZZ AKINLADE, TEMIDAYO"/>
    <n v="17"/>
    <s v="7310; Receiving Error Correction; Capsticks - R Olliffe Inquest Ref: 106037; 165056005; M03"/>
    <x v="136"/>
    <m/>
    <d v="2018-07-04T00:00:00"/>
    <m/>
    <s v="7310; Receiving Error Correction; Capsticks - R Olliffe Inquest Ref: 106037; 165056005; M03"/>
    <m/>
    <m/>
    <m/>
    <m/>
    <m/>
    <m/>
    <s v="Corporate Expenditure"/>
    <x v="4"/>
    <x v="0"/>
    <x v="6"/>
  </r>
  <r>
    <s v="RYD"/>
    <s v="E35120"/>
    <s v="7310"/>
    <s v="E1834"/>
    <s v="00000"/>
    <s v="000000"/>
    <s v="Corporate Expenses"/>
    <s v="Legal / Prof Fees"/>
    <s v="Coroners Advice"/>
    <s v="Default"/>
    <s v="Default"/>
    <n v="15500"/>
    <d v="2018-06-01T00:00:00"/>
    <x v="3"/>
    <s v="Spreadsheet"/>
    <s v="RECEIVING Error Correction - M03"/>
    <s v="Spreadsheet A 13420590 64384211"/>
    <s v="RYD FIN TA 18/19 03 018 Accrual GBP"/>
    <d v="2018-07-04T00:00:00"/>
    <s v="ZZZ AKINLADE, TEMIDAYO"/>
    <n v="18"/>
    <s v="7310; Receiving Error Correction; Capsticks Services - LW Inquest; 165052362; M03"/>
    <x v="136"/>
    <m/>
    <d v="2018-07-04T00:00:00"/>
    <m/>
    <s v="7310; Receiving Error Correction; Capsticks Services - LW Inquest; 165052362; M03"/>
    <m/>
    <m/>
    <m/>
    <m/>
    <m/>
    <m/>
    <s v="Corporate Expenditure"/>
    <x v="4"/>
    <x v="0"/>
    <x v="6"/>
  </r>
  <r>
    <s v="RYD"/>
    <s v="E35120"/>
    <s v="7310"/>
    <s v="E1834"/>
    <s v="00000"/>
    <s v="000000"/>
    <s v="Corporate Expenses"/>
    <s v="Legal / Prof Fees"/>
    <s v="Coroners Advice"/>
    <s v="Default"/>
    <s v="Default"/>
    <n v="-580.79999999999995"/>
    <d v="2018-06-01T00:00:00"/>
    <x v="3"/>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3"/>
    <s v="7310; Receiving Error Correction; Capsticks - Terrence Smith Inquest; 165055075; M02"/>
    <x v="138"/>
    <m/>
    <d v="2018-06-11T00:00:00"/>
    <m/>
    <s v="7310; Receiving Error Correction; Capsticks - Terrence Smith Inquest; 165055075; M02"/>
    <m/>
    <m/>
    <m/>
    <m/>
    <m/>
    <m/>
    <s v="Corporate Expenditure"/>
    <x v="4"/>
    <x v="0"/>
    <x v="6"/>
  </r>
  <r>
    <s v="RYD"/>
    <s v="E35120"/>
    <s v="7310"/>
    <s v="E1834"/>
    <s v="00000"/>
    <s v="000000"/>
    <s v="Corporate Expenses"/>
    <s v="Legal / Prof Fees"/>
    <s v="Coroners Advice"/>
    <s v="Default"/>
    <s v="Default"/>
    <n v="-1322.4"/>
    <d v="2018-06-01T00:00:00"/>
    <x v="3"/>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4"/>
    <s v="7310; Receiving Error Correction; Capsticks - Nicholas WARREN Inquest; 165055337; M02"/>
    <x v="138"/>
    <m/>
    <d v="2018-06-11T00:00:00"/>
    <m/>
    <s v="7310; Receiving Error Correction; Capsticks - Nicholas WARREN Inquest; 165055337; M02"/>
    <m/>
    <m/>
    <m/>
    <m/>
    <m/>
    <m/>
    <s v="Corporate Expenditure"/>
    <x v="4"/>
    <x v="0"/>
    <x v="6"/>
  </r>
  <r>
    <s v="RYD"/>
    <s v="E35120"/>
    <s v="7310"/>
    <s v="E1834"/>
    <s v="00000"/>
    <s v="000000"/>
    <s v="Corporate Expenses"/>
    <s v="Legal / Prof Fees"/>
    <s v="Coroners Advice"/>
    <s v="Default"/>
    <s v="Default"/>
    <n v="-1500"/>
    <d v="2018-06-01T00:00:00"/>
    <x v="3"/>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5"/>
    <s v="7310; Receiving Error Correction; Capsticks: Margaret Savin Inquest; 165057751; M02"/>
    <x v="138"/>
    <m/>
    <d v="2018-06-11T00:00:00"/>
    <m/>
    <s v="7310; Receiving Error Correction; Capsticks: Margaret Savin Inquest; 165057751; M02"/>
    <m/>
    <m/>
    <m/>
    <m/>
    <m/>
    <m/>
    <s v="Corporate Expenditure"/>
    <x v="4"/>
    <x v="0"/>
    <x v="6"/>
  </r>
  <r>
    <s v="RYD"/>
    <s v="E35120"/>
    <s v="7310"/>
    <s v="E1834"/>
    <s v="00000"/>
    <s v="000000"/>
    <s v="Corporate Expenses"/>
    <s v="Legal / Prof Fees"/>
    <s v="Coroners Advice"/>
    <s v="Default"/>
    <s v="Default"/>
    <n v="-12700"/>
    <d v="2018-06-01T00:00:00"/>
    <x v="3"/>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6"/>
    <s v="7310; Receiving Error Correction; Richie Inquest; 165056903; M02"/>
    <x v="138"/>
    <m/>
    <d v="2018-06-11T00:00:00"/>
    <m/>
    <s v="7310; Receiving Error Correction; Richie Inquest; 165056903; M02"/>
    <m/>
    <m/>
    <m/>
    <m/>
    <m/>
    <m/>
    <s v="Corporate Expenditure"/>
    <x v="4"/>
    <x v="0"/>
    <x v="6"/>
  </r>
  <r>
    <s v="RYD"/>
    <s v="E35120"/>
    <s v="7310"/>
    <s v="E1834"/>
    <s v="00000"/>
    <s v="000000"/>
    <s v="Corporate Expenses"/>
    <s v="Legal / Prof Fees"/>
    <s v="Coroners Advice"/>
    <s v="Default"/>
    <s v="Default"/>
    <n v="-14500"/>
    <d v="2018-06-01T00:00:00"/>
    <x v="3"/>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7"/>
    <s v="7310; Receiving Error Correction; Capsticks - R Olliffe Inquest Ref: 106037; 165056005; M02"/>
    <x v="138"/>
    <m/>
    <d v="2018-06-11T00:00:00"/>
    <m/>
    <s v="7310; Receiving Error Correction; Capsticks - R Olliffe Inquest Ref: 106037; 165056005; M02"/>
    <m/>
    <m/>
    <m/>
    <m/>
    <m/>
    <m/>
    <s v="Corporate Expenditure"/>
    <x v="4"/>
    <x v="0"/>
    <x v="6"/>
  </r>
  <r>
    <s v="RYD"/>
    <s v="E35120"/>
    <s v="7310"/>
    <s v="E1834"/>
    <s v="00000"/>
    <s v="000000"/>
    <s v="Corporate Expenses"/>
    <s v="Legal / Prof Fees"/>
    <s v="Coroners Advice"/>
    <s v="Default"/>
    <s v="Default"/>
    <n v="-15500"/>
    <d v="2018-06-01T00:00:00"/>
    <x v="3"/>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8"/>
    <s v="7310; Receiving Error Correction; Capsticks Services - LW Inquest; 165052362; M02"/>
    <x v="138"/>
    <m/>
    <d v="2018-06-11T00:00:00"/>
    <m/>
    <s v="7310; Receiving Error Correction; Capsticks Services - LW Inquest; 165052362; M02"/>
    <m/>
    <m/>
    <m/>
    <m/>
    <m/>
    <m/>
    <s v="Corporate Expenditure"/>
    <x v="4"/>
    <x v="0"/>
    <x v="6"/>
  </r>
  <r>
    <s v="RYD"/>
    <s v="E35120"/>
    <s v="7310"/>
    <s v="E1834"/>
    <s v="00000"/>
    <s v="000000"/>
    <s v="Corporate Expenses"/>
    <s v="Legal / Prof Fees"/>
    <s v="Coroners Advice"/>
    <s v="Default"/>
    <s v="Default"/>
    <n v="-50.2"/>
    <d v="2018-06-01T00:00:00"/>
    <x v="0"/>
    <s v="Cost Management"/>
    <s v="Journal Import 62984974:"/>
    <s v="Cost Management A 13203427 62984974 2"/>
    <s v="01-JUN-2018 Receiving GBP"/>
    <d v="2018-05-31T00:00:00"/>
    <s v="SSCREPMAN,"/>
    <n v="3233"/>
    <s v="Ref: FRI/11539- JH"/>
    <x v="0"/>
    <n v="165059181"/>
    <d v="2017-05-02T00:00:00"/>
    <m/>
    <m/>
    <m/>
    <s v="LONDON-4"/>
    <m/>
    <m/>
    <m/>
    <m/>
    <s v="Corporate Expenditure"/>
    <x v="4"/>
    <x v="0"/>
    <x v="6"/>
  </r>
  <r>
    <s v="RYD"/>
    <s v="E35120"/>
    <s v="7310"/>
    <s v="00000"/>
    <s v="00000"/>
    <s v="000000"/>
    <s v="Corporate Expenses"/>
    <s v="Legal / Prof Fees"/>
    <s v="Default"/>
    <s v="Default"/>
    <s v="Default"/>
    <n v="2900"/>
    <d v="2018-07-01T00:00:00"/>
    <x v="3"/>
    <s v="Spreadsheet"/>
    <s v="Barclaycard Accural M04;July 2018"/>
    <s v="Spreadsheet A 13627655 65373896"/>
    <s v="RYD FIN JO 1819 04 028 Accrual GBP"/>
    <d v="2018-08-03T00:00:00"/>
    <s v="RYD OKELLO, JANE"/>
    <n v="155"/>
    <s v="7310;DATA PROTECTION - ICO.ORG;Barclaycard accural M04;July2018"/>
    <x v="139"/>
    <m/>
    <d v="2018-08-03T00:00:00"/>
    <m/>
    <s v="7310;DATA PROTECTION - ICO.ORG;Barclaycard accural M04;July2018"/>
    <m/>
    <m/>
    <m/>
    <m/>
    <m/>
    <m/>
    <s v="Corporate Expenditure"/>
    <x v="4"/>
    <x v="0"/>
    <x v="6"/>
  </r>
  <r>
    <s v="RYD"/>
    <s v="E35120"/>
    <s v="7310"/>
    <s v="00000"/>
    <s v="00000"/>
    <s v="000000"/>
    <s v="Corporate Expenses"/>
    <s v="Legal / Prof Fees"/>
    <s v="Default"/>
    <s v="Default"/>
    <s v="Default"/>
    <n v="500"/>
    <d v="2018-07-01T00:00:00"/>
    <x v="3"/>
    <s v="Spreadsheet"/>
    <s v="M04 - Non PO suspense Clearance"/>
    <s v="Spreadsheet A 13606741 65293468"/>
    <s v="RYD FIN KP 1819 M04 009 Accrual GBP"/>
    <d v="2018-08-01T00:00:00"/>
    <s v="RYD PATEL, KAILASH"/>
    <n v="143"/>
    <s v="7310; NHS LITIGATION AUTHORITY; ; ; http://nww.docserv.wyss.nhs.uk/synergyiim/dist/?val=583348_4820219_20180605133515"/>
    <x v="140"/>
    <m/>
    <d v="2018-08-01T00:00:00"/>
    <m/>
    <s v="7310; NHS LITIGATION AUTHORITY; ; ;"/>
    <m/>
    <m/>
    <s v="http://nww.docserv.wyss.nhs.uk/synergyiim/dist/?val=583348_4820219_20180605133515"/>
    <m/>
    <m/>
    <m/>
    <s v="Corporate Expenditure"/>
    <x v="4"/>
    <x v="0"/>
    <x v="6"/>
  </r>
  <r>
    <s v="RYD"/>
    <s v="E35120"/>
    <s v="7310"/>
    <s v="00000"/>
    <s v="00000"/>
    <s v="000000"/>
    <s v="Corporate Expenses"/>
    <s v="Legal / Prof Fees"/>
    <s v="Default"/>
    <s v="Default"/>
    <s v="Default"/>
    <n v="10000"/>
    <d v="2018-07-01T00:00:00"/>
    <x v="3"/>
    <s v="Spreadsheet"/>
    <s v="M04 - Non PO suspense Clearance"/>
    <s v="Spreadsheet A 13606741 65293468"/>
    <s v="RYD FIN KP 1819 M04 009 Accrual GBP"/>
    <d v="2018-08-01T00:00:00"/>
    <s v="RYD PATEL, KAILASH"/>
    <n v="144"/>
    <s v="7310; NHS LITIGATION AUTHORITY; ; ; http://nww.docserv.wyss.nhs.uk/synergyiim/dist/?val=583774_4824760_20180605152610"/>
    <x v="140"/>
    <m/>
    <d v="2018-08-01T00:00:00"/>
    <m/>
    <s v="7310; NHS LITIGATION AUTHORITY; ; ;"/>
    <m/>
    <m/>
    <s v="http://nww.docserv.wyss.nhs.uk/synergyiim/dist/?val=583774_4824760_20180605152610"/>
    <m/>
    <m/>
    <m/>
    <s v="Corporate Expenditure"/>
    <x v="4"/>
    <x v="0"/>
    <x v="6"/>
  </r>
  <r>
    <s v="RYD"/>
    <s v="E35120"/>
    <s v="7310"/>
    <s v="00000"/>
    <s v="00000"/>
    <s v="000000"/>
    <s v="Corporate Expenses"/>
    <s v="Legal / Prof Fees"/>
    <s v="Default"/>
    <s v="Default"/>
    <s v="Default"/>
    <n v="84157"/>
    <d v="2018-07-01T00:00:00"/>
    <x v="3"/>
    <s v="Spreadsheet"/>
    <s v="M04 -Finance &amp; IT Accruals - KP"/>
    <s v="Spreadsheet A 13609288 65300371"/>
    <s v="RYD FIN KP 1819 M04 012 Accrual GBP"/>
    <d v="2018-08-01T00:00:00"/>
    <s v="RYD PATEL, KAILASH"/>
    <n v="24"/>
    <s v="7310;Capsticks;accrualcontract ;M1-M12 2017/18; M04"/>
    <x v="141"/>
    <m/>
    <d v="2018-08-01T00:00:00"/>
    <m/>
    <s v="7310;Capsticks;accrualcontract ;M1-M12 2017/18; M04"/>
    <m/>
    <m/>
    <m/>
    <m/>
    <m/>
    <m/>
    <s v="Corporate Expenditure"/>
    <x v="4"/>
    <x v="0"/>
    <x v="6"/>
  </r>
  <r>
    <s v="RYD"/>
    <s v="E35120"/>
    <s v="7310"/>
    <s v="00000"/>
    <s v="00000"/>
    <s v="000000"/>
    <s v="Corporate Expenses"/>
    <s v="Legal / Prof Fees"/>
    <s v="Default"/>
    <s v="Default"/>
    <s v="Default"/>
    <n v="154166.67000000001"/>
    <d v="2018-07-01T00:00:00"/>
    <x v="3"/>
    <s v="Spreadsheet"/>
    <s v="M04 -Finance &amp; IT Accruals - KP"/>
    <s v="Spreadsheet A 13609288 65300371"/>
    <s v="RYD FIN KP 1819 M04 012 Accrual GBP"/>
    <d v="2018-08-01T00:00:00"/>
    <s v="RYD PATEL, KAILASH"/>
    <n v="25"/>
    <s v="7310;Capsticks;accrualcontract based on budget  ;M1-4 2018/19; M04"/>
    <x v="141"/>
    <m/>
    <d v="2018-08-01T00:00:00"/>
    <m/>
    <s v="7310;Capsticks;accrualcontract based on budget  ;M1-4 2018/19; M04"/>
    <m/>
    <m/>
    <m/>
    <m/>
    <m/>
    <m/>
    <s v="Corporate Expenditure"/>
    <x v="4"/>
    <x v="0"/>
    <x v="6"/>
  </r>
  <r>
    <s v="RYD"/>
    <s v="E35120"/>
    <s v="7310"/>
    <s v="00000"/>
    <s v="00000"/>
    <s v="000000"/>
    <s v="Corporate Expenses"/>
    <s v="Legal / Prof Fees"/>
    <s v="Default"/>
    <s v="Default"/>
    <s v="Default"/>
    <n v="63.32"/>
    <d v="2018-07-01T00:00:00"/>
    <x v="3"/>
    <s v="Spreadsheet"/>
    <s v="RECEIVING Error Correction - M04"/>
    <s v="Spreadsheet A 13626786 65375535"/>
    <s v="RYD FIN TA 18/19 04 020 Accrual GBP"/>
    <d v="2018-08-03T00:00:00"/>
    <s v="ZZZ AKINLADE, TEMIDAYO"/>
    <n v="9"/>
    <s v="7310; Receiving Error Correction; Brighton MRC - legals for Sale Contract, Transer, Licence to Carry Out Works, Title Investigations; 165026831; M04"/>
    <x v="142"/>
    <m/>
    <d v="2018-08-03T00:00:00"/>
    <m/>
    <s v="7310; Receiving Error Correction; Brighton MRC - legals for Sale Contract, Transer, Licence to Carry Out Works, Title Investigations; 165026831; M04"/>
    <m/>
    <m/>
    <m/>
    <m/>
    <m/>
    <m/>
    <s v="Corporate Expenditure"/>
    <x v="4"/>
    <x v="0"/>
    <x v="6"/>
  </r>
  <r>
    <s v="RYD"/>
    <s v="E35120"/>
    <s v="7310"/>
    <s v="00000"/>
    <s v="00000"/>
    <s v="000000"/>
    <s v="Corporate Expenses"/>
    <s v="Legal / Prof Fees"/>
    <s v="Default"/>
    <s v="Default"/>
    <s v="Default"/>
    <n v="10000"/>
    <d v="2018-07-01T00:00:00"/>
    <x v="3"/>
    <s v="Spreadsheet"/>
    <s v="RECEIVING Error Correction - M04"/>
    <s v="Spreadsheet A 13626786 65375535"/>
    <s v="RYD FIN TA 18/19 04 020 Accrual GBP"/>
    <d v="2018-08-03T00:00:00"/>
    <s v="ZZZ AKINLADE, TEMIDAYO"/>
    <n v="10"/>
    <s v="7310; Receiving Error Correction; Capsticks Solicitors LLP - Procement of CAD Systems.; 165058580; M04"/>
    <x v="142"/>
    <m/>
    <d v="2018-08-03T00:00:00"/>
    <m/>
    <s v="7310; Receiving Error Correction; Capsticks Solicitors LLP - Procement of CAD Systems.; 165058580; M04"/>
    <m/>
    <m/>
    <m/>
    <m/>
    <m/>
    <m/>
    <s v="Corporate Expenditure"/>
    <x v="4"/>
    <x v="0"/>
    <x v="6"/>
  </r>
  <r>
    <s v="RYD"/>
    <s v="E35120"/>
    <s v="7310"/>
    <s v="00000"/>
    <s v="00000"/>
    <s v="000000"/>
    <s v="Corporate Expenses"/>
    <s v="Legal / Prof Fees"/>
    <s v="Default"/>
    <s v="Default"/>
    <s v="Default"/>
    <n v="-2000"/>
    <d v="2018-07-01T00:00:00"/>
    <x v="3"/>
    <s v="Spreadsheet"/>
    <s v="RECEIVING Error Correction - M04"/>
    <s v="Spreadsheet A 13626786 65375535"/>
    <s v="RYD FIN TA 18/19 04 020 Accrual GBP"/>
    <d v="2018-08-03T00:00:00"/>
    <s v="ZZZ AKINLADE, TEMIDAYO"/>
    <n v="11"/>
    <s v="7310; Receiving Error Correction; SP - Agency costs for the transcription of Investigation interviews held by D. Brettle; 165069775; M04"/>
    <x v="142"/>
    <m/>
    <d v="2018-08-03T00:00:00"/>
    <m/>
    <s v="7310; Receiving Error Correction; SP - Agency costs for the transcription of Investigation interviews held by D. Brettle; 165069775; M04"/>
    <m/>
    <m/>
    <m/>
    <m/>
    <m/>
    <m/>
    <s v="Corporate Expenditure"/>
    <x v="4"/>
    <x v="0"/>
    <x v="6"/>
  </r>
  <r>
    <s v="RYD"/>
    <s v="E35120"/>
    <s v="7310"/>
    <s v="00000"/>
    <s v="00000"/>
    <s v="000000"/>
    <s v="Corporate Expenses"/>
    <s v="Legal / Prof Fees"/>
    <s v="Default"/>
    <s v="Default"/>
    <s v="Default"/>
    <n v="2000"/>
    <d v="2018-07-01T00:00:00"/>
    <x v="3"/>
    <s v="Spreadsheet"/>
    <s v="RECEIVING Error Correction - M04"/>
    <s v="Spreadsheet A 13646845 65460190"/>
    <s v="RYD FIN TA 18/19 04 023 Accrual GBP"/>
    <d v="2018-08-06T00:00:00"/>
    <s v="ZZZ AKINLADE, TEMIDAYO"/>
    <n v="9"/>
    <s v="7310; Receiving Error Correction; SP - Agency costs for the transcription of Investigation interviews held by D. Brettle; 165069775; M04"/>
    <x v="143"/>
    <m/>
    <d v="2018-08-06T00:00:00"/>
    <m/>
    <s v="7310; Receiving Error Correction; SP - Agency costs for the transcription of Investigation interviews held by D. Brettle; 165069775; M04"/>
    <m/>
    <m/>
    <m/>
    <m/>
    <m/>
    <m/>
    <s v="Corporate Expenditure"/>
    <x v="4"/>
    <x v="0"/>
    <x v="6"/>
  </r>
  <r>
    <s v="RYD"/>
    <s v="E35120"/>
    <s v="7310"/>
    <s v="00000"/>
    <s v="00000"/>
    <s v="000000"/>
    <s v="Corporate Expenses"/>
    <s v="Legal / Prof Fees"/>
    <s v="Default"/>
    <s v="Default"/>
    <s v="Default"/>
    <n v="-63.32"/>
    <d v="2018-07-01T00:00:00"/>
    <x v="3"/>
    <s v="Spreadsheet"/>
    <s v="RECEIVING Error Correction - M04"/>
    <s v="Spreadsheet A 13646845 65460190"/>
    <s v="RYD FIN TA 18/19 04 023 Accrual GBP"/>
    <d v="2018-08-06T00:00:00"/>
    <s v="ZZZ AKINLADE, TEMIDAYO"/>
    <n v="10"/>
    <s v="7310; Receiving Error Correction; Brighton MRC - legals for Sale Contract, Transer, Licence to Carry Out Works, Title Investigations; 165026831; M04"/>
    <x v="143"/>
    <m/>
    <d v="2018-08-06T00:00:00"/>
    <m/>
    <s v="7310; Receiving Error Correction; Brighton MRC - legals for Sale Contract, Transer, Licence to Carry Out Works, Title Investigations; 165026831; M04"/>
    <m/>
    <m/>
    <m/>
    <m/>
    <m/>
    <m/>
    <s v="Corporate Expenditure"/>
    <x v="4"/>
    <x v="0"/>
    <x v="6"/>
  </r>
  <r>
    <s v="RYD"/>
    <s v="E35120"/>
    <s v="7310"/>
    <s v="00000"/>
    <s v="00000"/>
    <s v="000000"/>
    <s v="Corporate Expenses"/>
    <s v="Legal / Prof Fees"/>
    <s v="Default"/>
    <s v="Default"/>
    <s v="Default"/>
    <n v="-10000"/>
    <d v="2018-07-01T00:00:00"/>
    <x v="3"/>
    <s v="Spreadsheet"/>
    <s v="RECEIVING Error Correction - M04"/>
    <s v="Spreadsheet A 13646845 65460190"/>
    <s v="RYD FIN TA 18/19 04 023 Accrual GBP"/>
    <d v="2018-08-06T00:00:00"/>
    <s v="ZZZ AKINLADE, TEMIDAYO"/>
    <n v="11"/>
    <s v="7310; Receiving Error Correction; Capsticks Solicitors LLP - Procement of CAD Systems.; 165058580; M04"/>
    <x v="143"/>
    <m/>
    <d v="2018-08-06T00:00:00"/>
    <m/>
    <s v="7310; Receiving Error Correction; Capsticks Solicitors LLP - Procement of CAD Systems.; 165058580; M04"/>
    <m/>
    <m/>
    <m/>
    <m/>
    <m/>
    <m/>
    <s v="Corporate Expenditure"/>
    <x v="4"/>
    <x v="0"/>
    <x v="6"/>
  </r>
  <r>
    <s v="RYD"/>
    <s v="E35120"/>
    <s v="7310"/>
    <s v="00000"/>
    <s v="00000"/>
    <s v="000000"/>
    <s v="Corporate Expenses"/>
    <s v="Legal / Prof Fees"/>
    <s v="Default"/>
    <s v="Default"/>
    <s v="Default"/>
    <n v="-500"/>
    <d v="2018-07-01T00:00:00"/>
    <x v="3"/>
    <s v="Spreadsheet"/>
    <s v="Reverses &quot;RYD FIN KP 1819 M03 003 Accrual GBP&quot; journal entry of &quot;Spreadsheet A 13402763 64301757&quot; batch from &quot;JUN-18&quot;."/>
    <s v="Reverses &quot;RYD FIN KP 1819 M03 003 Accrual GBP&quot;10-JUL-18 18:01:46 - 64596255"/>
    <s v="Reverses &quot;RYD FIN KP 1819 M03 003 Accrual GBP&quot;10-JUL-18 18:01:46"/>
    <d v="2018-07-10T00:00:00"/>
    <s v="SSCREPMAN,"/>
    <n v="157"/>
    <s v="7310; NHS LITIGATION AUTHORITY; ; M03; http://nww.docserv.wyss.nhs.uk/synergyiim/dist/?val=583348_4820219_20180605133515"/>
    <x v="144"/>
    <m/>
    <d v="2018-07-10T00:00:00"/>
    <m/>
    <s v="7310; NHS LITIGATION AUTHORITY; ; M03;"/>
    <m/>
    <m/>
    <s v="http://nww.docserv.wyss.nhs.uk/synergyiim/dist/?val=583348_4820219_20180605133515"/>
    <m/>
    <m/>
    <m/>
    <s v="Corporate Expenditure"/>
    <x v="4"/>
    <x v="0"/>
    <x v="6"/>
  </r>
  <r>
    <s v="RYD"/>
    <s v="E35120"/>
    <s v="7310"/>
    <s v="00000"/>
    <s v="00000"/>
    <s v="000000"/>
    <s v="Corporate Expenses"/>
    <s v="Legal / Prof Fees"/>
    <s v="Default"/>
    <s v="Default"/>
    <s v="Default"/>
    <n v="-10000"/>
    <d v="2018-07-01T00:00:00"/>
    <x v="3"/>
    <s v="Spreadsheet"/>
    <s v="Reverses &quot;RYD FIN KP 1819 M03 003 Accrual GBP&quot; journal entry of &quot;Spreadsheet A 13402763 64301757&quot; batch from &quot;JUN-18&quot;."/>
    <s v="Reverses &quot;RYD FIN KP 1819 M03 003 Accrual GBP&quot;10-JUL-18 18:01:46 - 64596255"/>
    <s v="Reverses &quot;RYD FIN KP 1819 M03 003 Accrual GBP&quot;10-JUL-18 18:01:46"/>
    <d v="2018-07-10T00:00:00"/>
    <s v="SSCREPMAN,"/>
    <n v="158"/>
    <s v="7310; NHS LITIGATION AUTHORITY; ; M03; http://nww.docserv.wyss.nhs.uk/synergyiim/dist/?val=583774_4824760_20180605152610"/>
    <x v="144"/>
    <m/>
    <d v="2018-07-10T00:00:00"/>
    <m/>
    <s v="7310; NHS LITIGATION AUTHORITY; ; M03;"/>
    <m/>
    <m/>
    <s v="http://nww.docserv.wyss.nhs.uk/synergyiim/dist/?val=583774_4824760_20180605152610"/>
    <m/>
    <m/>
    <m/>
    <s v="Corporate Expenditure"/>
    <x v="4"/>
    <x v="0"/>
    <x v="6"/>
  </r>
  <r>
    <s v="RYD"/>
    <s v="E35120"/>
    <s v="7310"/>
    <s v="00000"/>
    <s v="00000"/>
    <s v="000000"/>
    <s v="Corporate Expenses"/>
    <s v="Legal / Prof Fees"/>
    <s v="Default"/>
    <s v="Default"/>
    <s v="Default"/>
    <n v="-84157"/>
    <d v="2018-07-01T00:00:00"/>
    <x v="3"/>
    <s v="Spreadsheet"/>
    <s v="Reverses &quot;RYD FIN KP 1819 M03 006 Accrual GBP&quot; journal entry of &quot;Spreadsheet A 13412790 64341666&quot; batch from &quot;JUN-18&quot;."/>
    <s v="Reverses &quot;RYD FIN KP 1819 M03 006 Accrual GBP&quot;10-JUL-18 18:02:12 - 64596255"/>
    <s v="Reverses &quot;RYD FIN KP 1819 M03 006 Accrual GBP&quot;10-JUL-18 18:02:12"/>
    <d v="2018-07-10T00:00:00"/>
    <s v="SSCREPMAN,"/>
    <n v="24"/>
    <s v="7310;Capsticks;accrualcontract ;M1-M12 2017/18; M03"/>
    <x v="145"/>
    <m/>
    <d v="2018-07-10T00:00:00"/>
    <m/>
    <s v="7310;Capsticks;accrualcontract ;M1-M12 2017/18; M03"/>
    <m/>
    <m/>
    <m/>
    <m/>
    <m/>
    <m/>
    <s v="Corporate Expenditure"/>
    <x v="4"/>
    <x v="0"/>
    <x v="6"/>
  </r>
  <r>
    <s v="RYD"/>
    <s v="E35120"/>
    <s v="7310"/>
    <s v="00000"/>
    <s v="00000"/>
    <s v="000000"/>
    <s v="Corporate Expenses"/>
    <s v="Legal / Prof Fees"/>
    <s v="Default"/>
    <s v="Default"/>
    <s v="Default"/>
    <n v="-115625"/>
    <d v="2018-07-01T00:00:00"/>
    <x v="3"/>
    <s v="Spreadsheet"/>
    <s v="Reverses &quot;RYD FIN KP 1819 M03 006 Accrual GBP&quot; journal entry of &quot;Spreadsheet A 13412790 64341666&quot; batch from &quot;JUN-18&quot;."/>
    <s v="Reverses &quot;RYD FIN KP 1819 M03 006 Accrual GBP&quot;10-JUL-18 18:02:12 - 64596255"/>
    <s v="Reverses &quot;RYD FIN KP 1819 M03 006 Accrual GBP&quot;10-JUL-18 18:02:12"/>
    <d v="2018-07-10T00:00:00"/>
    <s v="SSCREPMAN,"/>
    <n v="25"/>
    <s v="7310;Capsticks;accrualcontract based on budget  ;M1-3 2018/19; M03"/>
    <x v="145"/>
    <m/>
    <d v="2018-07-10T00:00:00"/>
    <m/>
    <s v="7310;Capsticks;accrualcontract based on budget  ;M1-3 2018/19; M03"/>
    <m/>
    <m/>
    <m/>
    <m/>
    <m/>
    <m/>
    <s v="Corporate Expenditure"/>
    <x v="4"/>
    <x v="0"/>
    <x v="6"/>
  </r>
  <r>
    <s v="RYD"/>
    <s v="E35120"/>
    <s v="7310"/>
    <s v="00000"/>
    <s v="00000"/>
    <s v="000000"/>
    <s v="Corporate Expenses"/>
    <s v="Legal / Prof Fees"/>
    <s v="Default"/>
    <s v="Default"/>
    <s v="Default"/>
    <n v="-63.32"/>
    <d v="2018-07-01T00:00:00"/>
    <x v="3"/>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9"/>
    <s v="7310; Receiving Error Correction; Brighton MRC - legals for Sale Contract, Transer, Licence to Carry Out Works, Title Investigations; 165026831; M03"/>
    <x v="146"/>
    <m/>
    <d v="2018-07-10T00:00:00"/>
    <m/>
    <s v="7310; Receiving Error Correction; Brighton MRC - legals for Sale Contract, Transer, Licence to Carry Out Works, Title Investigations; 165026831; M03"/>
    <m/>
    <m/>
    <m/>
    <m/>
    <m/>
    <m/>
    <s v="Corporate Expenditure"/>
    <x v="4"/>
    <x v="0"/>
    <x v="6"/>
  </r>
  <r>
    <s v="RYD"/>
    <s v="E35120"/>
    <s v="7310"/>
    <s v="00000"/>
    <s v="00000"/>
    <s v="000000"/>
    <s v="Corporate Expenses"/>
    <s v="Legal / Prof Fees"/>
    <s v="Default"/>
    <s v="Default"/>
    <s v="Default"/>
    <n v="-10000"/>
    <d v="2018-07-01T00:00:00"/>
    <x v="3"/>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0"/>
    <s v="7310; Receiving Error Correction; Capsticks Solicitors LLP - Procement of CAD Systems.; 165058580; M03"/>
    <x v="146"/>
    <m/>
    <d v="2018-07-10T00:00:00"/>
    <m/>
    <s v="7310; Receiving Error Correction; Capsticks Solicitors LLP - Procement of CAD Systems.; 165058580; M03"/>
    <m/>
    <m/>
    <m/>
    <m/>
    <m/>
    <m/>
    <s v="Corporate Expenditure"/>
    <x v="4"/>
    <x v="0"/>
    <x v="6"/>
  </r>
  <r>
    <s v="RYD"/>
    <s v="E35120"/>
    <s v="7310"/>
    <s v="00000"/>
    <s v="00000"/>
    <s v="000000"/>
    <s v="Corporate Expenses"/>
    <s v="Legal / Prof Fees"/>
    <s v="Default"/>
    <s v="Default"/>
    <s v="Default"/>
    <n v="2000"/>
    <d v="2018-07-01T00:00:00"/>
    <x v="3"/>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1"/>
    <s v="7310; Receiving Error Correction; SP - Agency costs for the transcription of Investigation interviews held by D. Brettle; 165069775; M03"/>
    <x v="146"/>
    <m/>
    <d v="2018-07-10T00:00:00"/>
    <m/>
    <s v="7310; Receiving Error Correction; SP - Agency costs for the transcription of Investigation interviews held by D. Brettle; 165069775; M03"/>
    <m/>
    <m/>
    <m/>
    <m/>
    <m/>
    <m/>
    <s v="Corporate Expenditure"/>
    <x v="4"/>
    <x v="0"/>
    <x v="6"/>
  </r>
  <r>
    <s v="RYD"/>
    <s v="E35120"/>
    <s v="7310"/>
    <s v="00000"/>
    <s v="00000"/>
    <s v="000000"/>
    <s v="Corporate Expenses"/>
    <s v="Legal / Prof Fees"/>
    <s v="Default"/>
    <s v="Default"/>
    <s v="Default"/>
    <n v="63.32"/>
    <d v="2018-07-01T00:00:00"/>
    <x v="2"/>
    <s v="Spreadsheet"/>
    <s v="RECEIVING Error Correction - M04"/>
    <s v="Spreadsheet A 13648920 65460374"/>
    <s v="RYD FIN TA 18/19 04 024 Adjustment GBP"/>
    <d v="2018-08-06T00:00:00"/>
    <s v="ZZZ AKINLADE, TEMIDAYO"/>
    <n v="7"/>
    <s v="7310; Receiving Error Correction; Brighton MRC - legals for Sale Contract, Transer, Licence to Carry Out Works, Title Investigations; 165026831; M04"/>
    <x v="147"/>
    <m/>
    <d v="2018-08-06T00:00:00"/>
    <m/>
    <s v="7310; Receiving Error Correction; Brighton MRC - legals for Sale Contract, Transer, Licence to Carry Out Works, Title Investigations; 165026831; M04"/>
    <m/>
    <m/>
    <m/>
    <m/>
    <m/>
    <m/>
    <s v="Corporate Expenditure"/>
    <x v="4"/>
    <x v="0"/>
    <x v="6"/>
  </r>
  <r>
    <s v="RYD"/>
    <s v="E35120"/>
    <s v="7310"/>
    <s v="00000"/>
    <s v="00000"/>
    <s v="000000"/>
    <s v="Corporate Expenses"/>
    <s v="Legal / Prof Fees"/>
    <s v="Default"/>
    <s v="Default"/>
    <s v="Default"/>
    <n v="10000"/>
    <d v="2018-07-01T00:00:00"/>
    <x v="2"/>
    <s v="Spreadsheet"/>
    <s v="RECEIVING Error Correction - M04"/>
    <s v="Spreadsheet A 13648920 65460374"/>
    <s v="RYD FIN TA 18/19 04 024 Adjustment GBP"/>
    <d v="2018-08-06T00:00:00"/>
    <s v="ZZZ AKINLADE, TEMIDAYO"/>
    <n v="8"/>
    <s v="7310; Receiving Error Correction; Capsticks Solicitors LLP - Procement of CAD Systems.; 165058580; M04"/>
    <x v="147"/>
    <m/>
    <d v="2018-08-06T00:00:00"/>
    <m/>
    <s v="7310; Receiving Error Correction; Capsticks Solicitors LLP - Procement of CAD Systems.; 165058580; M04"/>
    <m/>
    <m/>
    <m/>
    <m/>
    <m/>
    <m/>
    <s v="Corporate Expenditure"/>
    <x v="4"/>
    <x v="0"/>
    <x v="6"/>
  </r>
  <r>
    <s v="RYD"/>
    <s v="E35120"/>
    <s v="7310"/>
    <s v="00000"/>
    <s v="00000"/>
    <s v="000000"/>
    <s v="Corporate Expenses"/>
    <s v="Legal / Prof Fees"/>
    <s v="Default"/>
    <s v="Default"/>
    <s v="Default"/>
    <n v="-2000"/>
    <d v="2018-07-01T00:00:00"/>
    <x v="2"/>
    <s v="Spreadsheet"/>
    <s v="RECEIVING Error Correction - M04"/>
    <s v="Spreadsheet A 13648920 65460374"/>
    <s v="RYD FIN TA 18/19 04 024 Adjustment GBP"/>
    <d v="2018-08-06T00:00:00"/>
    <s v="ZZZ AKINLADE, TEMIDAYO"/>
    <n v="9"/>
    <s v="7310; Receiving Error Correction; SP - Agency costs for the transcription of Investigation interviews held by D. Brettle; 165069775; M04"/>
    <x v="147"/>
    <m/>
    <d v="2018-08-06T00:00:00"/>
    <m/>
    <s v="7310; Receiving Error Correction; SP - Agency costs for the transcription of Investigation interviews held by D. Brettle; 165069775; M04"/>
    <m/>
    <m/>
    <m/>
    <m/>
    <m/>
    <m/>
    <s v="Corporate Expenditure"/>
    <x v="4"/>
    <x v="0"/>
    <x v="6"/>
  </r>
  <r>
    <s v="RYD"/>
    <s v="E35120"/>
    <s v="7310"/>
    <s v="00000"/>
    <s v="00000"/>
    <s v="000000"/>
    <s v="Corporate Expenses"/>
    <s v="Legal / Prof Fees"/>
    <s v="Default"/>
    <s v="Default"/>
    <s v="Default"/>
    <n v="-8"/>
    <d v="2018-07-01T00:00:00"/>
    <x v="5"/>
    <s v="Receivables"/>
    <s v="Journal Import 64481419:"/>
    <s v="Receivables A 13444984 64481419"/>
    <s v="JUL-18 Misc Receipts GBP"/>
    <d v="2018-07-06T00:00:00"/>
    <s v="SSCREPMAN,"/>
    <n v="5"/>
    <s v="Journal Import Created"/>
    <x v="26"/>
    <s v="SBSEFT0407187329999A"/>
    <d v="2018-07-04T00:00:00"/>
    <m/>
    <s v="PAYMENT FROM DESCRIPTION: WEST KENT REFERENCE: HMCTS COMPENSATION** APPLIED AS PER ATTACHED   JS060718"/>
    <s v="RYD_10005676_CREATE"/>
    <n v="10005676"/>
    <m/>
    <m/>
    <m/>
    <m/>
    <s v="Corporate Expenditure"/>
    <x v="4"/>
    <x v="0"/>
    <x v="6"/>
  </r>
  <r>
    <s v="RYD"/>
    <s v="E35120"/>
    <s v="7310"/>
    <s v="00000"/>
    <s v="00000"/>
    <s v="000000"/>
    <s v="Corporate Expenses"/>
    <s v="Legal / Prof Fees"/>
    <s v="Default"/>
    <s v="Default"/>
    <s v="Default"/>
    <n v="206.29"/>
    <d v="2018-07-01T00:00:00"/>
    <x v="1"/>
    <s v="Payables"/>
    <s v="Journal Import 64269249:"/>
    <s v="Payables A 13397003 64269249"/>
    <s v="JUL-18 Purchase Invoices GBP"/>
    <d v="2018-07-01T00:00:00"/>
    <s v="SSCREPMAN,"/>
    <n v="3"/>
    <s v="Journal Import Created"/>
    <x v="133"/>
    <n v="232841879"/>
    <d v="2018-06-29T00:00:00"/>
    <n v="165069775"/>
    <m/>
    <s v="PO Invoice"/>
    <m/>
    <s v="https://nww.einvoice-prod.sbs.nhs.uk:8179/invoicepdf/b6d9e92c-835e-56ad-b8d0-962c4c844cf0"/>
    <n v="1"/>
    <n v="206"/>
    <m/>
    <s v="Corporate Expenditure"/>
    <x v="4"/>
    <x v="0"/>
    <x v="6"/>
  </r>
  <r>
    <s v="RYD"/>
    <s v="E35120"/>
    <s v="7310"/>
    <s v="00000"/>
    <s v="00000"/>
    <s v="000000"/>
    <s v="Corporate Expenses"/>
    <s v="Legal / Prof Fees"/>
    <s v="Default"/>
    <s v="Default"/>
    <s v="Default"/>
    <n v="-63.32"/>
    <d v="2018-07-01T00:00:00"/>
    <x v="0"/>
    <s v="Cost Management"/>
    <s v="Journal Import 64229122:"/>
    <s v="Cost Management A 13389611 64229122 2"/>
    <s v="01-JUL-2018 Receiving GBP"/>
    <d v="2018-06-29T00:00:00"/>
    <s v="SSCREPMAN,"/>
    <n v="1879"/>
    <s v="Brighton MRC - legals for Sale Contract, Transer, Licence to Carry Out Works, Title Investigations"/>
    <x v="0"/>
    <n v="165026831"/>
    <d v="2017-05-02T00:00:00"/>
    <m/>
    <s v="DS10.07.12 HAZEL WILKS"/>
    <m/>
    <s v="LONDON-4"/>
    <m/>
    <m/>
    <m/>
    <m/>
    <s v="Corporate Expenditure"/>
    <x v="4"/>
    <x v="0"/>
    <x v="6"/>
  </r>
  <r>
    <s v="RYD"/>
    <s v="E35120"/>
    <s v="7310"/>
    <s v="00000"/>
    <s v="00000"/>
    <s v="000000"/>
    <s v="Corporate Expenses"/>
    <s v="Legal / Prof Fees"/>
    <s v="Default"/>
    <s v="Default"/>
    <s v="Default"/>
    <n v="-1256.57"/>
    <d v="2018-07-01T00:00:00"/>
    <x v="0"/>
    <s v="Cost Management"/>
    <s v="Journal Import 64229122:"/>
    <s v="Cost Management A 13389611 64229122 2"/>
    <s v="01-JUL-2018 Receiving GBP"/>
    <d v="2018-06-29T00:00:00"/>
    <s v="SSCREPMAN,"/>
    <n v="1880"/>
    <s v="SP - Agency costs for the transcription of Investigation interviews held by D. Brettle"/>
    <x v="133"/>
    <n v="165069775"/>
    <d v="2018-05-29T00:00:00"/>
    <m/>
    <m/>
    <m/>
    <s v="LONDON-1"/>
    <m/>
    <m/>
    <m/>
    <m/>
    <s v="Corporate Expenditure"/>
    <x v="4"/>
    <x v="0"/>
    <x v="6"/>
  </r>
  <r>
    <s v="RYD"/>
    <s v="E35120"/>
    <s v="7310"/>
    <s v="00000"/>
    <s v="00000"/>
    <s v="000000"/>
    <s v="Corporate Expenses"/>
    <s v="Legal / Prof Fees"/>
    <s v="Default"/>
    <s v="Default"/>
    <s v="Default"/>
    <n v="63.32"/>
    <d v="2018-07-01T00:00:00"/>
    <x v="0"/>
    <s v="Cost Management"/>
    <s v="Journal Import 65260194:"/>
    <s v="Cost Management A 13601772 65260194"/>
    <s v="31-JUL-2018 Receiving GBP"/>
    <d v="2018-07-31T00:00:00"/>
    <s v="SSCREPMAN,"/>
    <n v="1756"/>
    <s v="Brighton MRC - legals for Sale Contract, Transer, Licence to Carry Out Works, Title Investigations"/>
    <x v="0"/>
    <n v="165026831"/>
    <d v="2017-05-02T00:00:00"/>
    <m/>
    <s v="DS10.07.12 HAZEL WILKS"/>
    <m/>
    <s v="LONDON-4"/>
    <m/>
    <m/>
    <m/>
    <m/>
    <s v="Corporate Expenditure"/>
    <x v="4"/>
    <x v="0"/>
    <x v="6"/>
  </r>
  <r>
    <s v="RYD"/>
    <s v="E35120"/>
    <s v="7310"/>
    <s v="00000"/>
    <s v="00000"/>
    <s v="000000"/>
    <s v="Corporate Expenses"/>
    <s v="Legal / Prof Fees"/>
    <s v="Default"/>
    <s v="Default"/>
    <s v="Default"/>
    <n v="1050.28"/>
    <d v="2018-07-01T00:00:00"/>
    <x v="0"/>
    <s v="Cost Management"/>
    <s v="Journal Import 65260194:"/>
    <s v="Cost Management A 13601772 65260194"/>
    <s v="31-JUL-2018 Receiving GBP"/>
    <d v="2018-07-31T00:00:00"/>
    <s v="SSCREPMAN,"/>
    <n v="1757"/>
    <s v="SP - Agency costs for the transcription of Investigation interviews held by D. Brettle"/>
    <x v="133"/>
    <n v="165069775"/>
    <d v="2018-05-29T00:00:00"/>
    <m/>
    <m/>
    <m/>
    <s v="LONDON-1"/>
    <m/>
    <m/>
    <m/>
    <m/>
    <s v="Corporate Expenditure"/>
    <x v="4"/>
    <x v="0"/>
    <x v="6"/>
  </r>
  <r>
    <s v="RYD"/>
    <s v="E35120"/>
    <s v="7310"/>
    <s v="E1830"/>
    <s v="00000"/>
    <s v="000000"/>
    <s v="Corporate Expenses"/>
    <s v="Legal / Prof Fees"/>
    <s v="LTPS - Costs"/>
    <s v="Default"/>
    <s v="Default"/>
    <n v="7597.11"/>
    <d v="2018-07-01T00:00:00"/>
    <x v="3"/>
    <s v="Payables"/>
    <s v="PAYABLE NON-PO ACCRUALS JUL-18"/>
    <s v="Payables A 13601741 65259731"/>
    <s v="PAYABLE NON-PO ACCRUALS JUL-18 Accrual GBP"/>
    <d v="2018-07-31T00:00:00"/>
    <m/>
    <n v="26"/>
    <s v="SINX00049772 - http://nww.docserv.wyss.nhs.uk/synergyiim/dist/?val=392801_3363980_20180125112512 - NHS LITIGATION AUTHORITY"/>
    <x v="74"/>
    <s v="SINX00049772"/>
    <d v="2018-07-31T00:00:00"/>
    <m/>
    <m/>
    <d v="2018-01-25T00:00:00"/>
    <m/>
    <s v="http://nww.docserv.wyss.nhs.uk/synergyiim/dist/?val=392801_3363980_20180125112512"/>
    <m/>
    <m/>
    <m/>
    <s v="Corporate Expenditure"/>
    <x v="4"/>
    <x v="0"/>
    <x v="6"/>
  </r>
  <r>
    <s v="RYD"/>
    <s v="E35120"/>
    <s v="7310"/>
    <s v="E1830"/>
    <s v="00000"/>
    <s v="000000"/>
    <s v="Corporate Expenses"/>
    <s v="Legal / Prof Fees"/>
    <s v="LTPS - Costs"/>
    <s v="Default"/>
    <s v="Default"/>
    <n v="10000"/>
    <d v="2018-07-01T00:00:00"/>
    <x v="3"/>
    <s v="Payables"/>
    <s v="PAYABLE NON-PO ACCRUALS JUL-18"/>
    <s v="Payables A 13601741 65259731"/>
    <s v="PAYABLE NON-PO ACCRUALS JUL-18 Accrual GBP"/>
    <d v="2018-07-31T00:00:00"/>
    <m/>
    <n v="27"/>
    <s v="SINX00049858 - http://nww.docserv.wyss.nhs.uk/synergyiim/dist/?val=431794_3650817_20180219163124 - NHS LITIGATION AUTHORITY"/>
    <x v="74"/>
    <s v="SINX00049858"/>
    <d v="2018-07-31T00:00:00"/>
    <m/>
    <m/>
    <d v="2018-02-19T00:00:00"/>
    <m/>
    <s v="http://nww.docserv.wyss.nhs.uk/synergyiim/dist/?val=431794_3650817_20180219163124"/>
    <m/>
    <m/>
    <m/>
    <s v="Corporate Expenditure"/>
    <x v="4"/>
    <x v="0"/>
    <x v="6"/>
  </r>
  <r>
    <s v="RYD"/>
    <s v="E35120"/>
    <s v="7310"/>
    <s v="E1830"/>
    <s v="00000"/>
    <s v="000000"/>
    <s v="Corporate Expenses"/>
    <s v="Legal / Prof Fees"/>
    <s v="LTPS - Costs"/>
    <s v="Default"/>
    <s v="Default"/>
    <n v="-7597.11"/>
    <d v="2018-07-01T00:00:00"/>
    <x v="3"/>
    <s v="Payables"/>
    <s v="Reverses &quot;PAYABLE NON-PO ACCRUALS JUN-18 Accrual GBP&quot; journal entry of &quot;Payables A 13387571 64228566&quot; batch from &quot;JUN-18&quot;."/>
    <s v="Reverses &quot;PAYABLE NON-PO ACCRUALS JUN-18 Accrual GBP&quot;29-JUN-18 19:52:01 - 64229719"/>
    <s v="Reverses &quot;PAYABLE NON-PO ACCRUALS JUN-18 Accrual GBP&quot;29-JUN-18 19:52:01"/>
    <d v="2018-06-29T00:00:00"/>
    <m/>
    <n v="65"/>
    <s v="SINX00049772 - http://nww.docserv.wyss.nhs.uk/synergyiim/dist/?val=392801_3363980_20180125112512 - NHS LITIGATION AUTHORITY"/>
    <x v="74"/>
    <s v="SINX00049772"/>
    <d v="2018-06-29T00:00:00"/>
    <m/>
    <m/>
    <d v="2018-01-25T00:00:00"/>
    <m/>
    <s v="http://nww.docserv.wyss.nhs.uk/synergyiim/dist/?val=392801_3363980_20180125112512"/>
    <m/>
    <m/>
    <m/>
    <s v="Corporate Expenditure"/>
    <x v="4"/>
    <x v="0"/>
    <x v="6"/>
  </r>
  <r>
    <s v="RYD"/>
    <s v="E35120"/>
    <s v="7310"/>
    <s v="E1830"/>
    <s v="00000"/>
    <s v="000000"/>
    <s v="Corporate Expenses"/>
    <s v="Legal / Prof Fees"/>
    <s v="LTPS - Costs"/>
    <s v="Default"/>
    <s v="Default"/>
    <n v="-10000"/>
    <d v="2018-07-01T00:00:00"/>
    <x v="3"/>
    <s v="Payables"/>
    <s v="Reverses &quot;PAYABLE NON-PO ACCRUALS JUN-18 Accrual GBP&quot; journal entry of &quot;Payables A 13387571 64228566&quot; batch from &quot;JUN-18&quot;."/>
    <s v="Reverses &quot;PAYABLE NON-PO ACCRUALS JUN-18 Accrual GBP&quot;29-JUN-18 19:52:01 - 64229719"/>
    <s v="Reverses &quot;PAYABLE NON-PO ACCRUALS JUN-18 Accrual GBP&quot;29-JUN-18 19:52:01"/>
    <d v="2018-06-29T00:00:00"/>
    <m/>
    <n v="66"/>
    <s v="SINX00049858 - http://nww.docserv.wyss.nhs.uk/synergyiim/dist/?val=431794_3650817_20180219163124 - NHS LITIGATION AUTHORITY"/>
    <x v="74"/>
    <s v="SINX00049858"/>
    <d v="2018-06-29T00:00:00"/>
    <m/>
    <m/>
    <d v="2018-02-19T00:00:00"/>
    <m/>
    <s v="http://nww.docserv.wyss.nhs.uk/synergyiim/dist/?val=431794_3650817_20180219163124"/>
    <m/>
    <m/>
    <m/>
    <s v="Corporate Expenditure"/>
    <x v="4"/>
    <x v="0"/>
    <x v="6"/>
  </r>
  <r>
    <s v="RYD"/>
    <s v="E35120"/>
    <s v="7310"/>
    <s v="E1833"/>
    <s v="00000"/>
    <s v="000000"/>
    <s v="Corporate Expenses"/>
    <s v="Legal / Prof Fees"/>
    <s v="Employment Relations"/>
    <s v="Default"/>
    <s v="Default"/>
    <n v="1683.3"/>
    <d v="2018-07-01T00:00:00"/>
    <x v="3"/>
    <s v="Spreadsheet"/>
    <s v="RECEIVING Error Correction - M04"/>
    <s v="Spreadsheet A 13626786 65375535"/>
    <s v="RYD FIN TA 18/19 04 020 Accrual GBP"/>
    <d v="2018-08-03T00:00:00"/>
    <s v="ZZZ AKINLADE, TEMIDAYO"/>
    <n v="12"/>
    <s v="7310; Receiving Error Correction; SP - The Results Company - Cathe Gaskell (Inv: CG-10237); 165061118; M04"/>
    <x v="142"/>
    <m/>
    <d v="2018-08-03T00:00:00"/>
    <m/>
    <s v="7310; Receiving Error Correction; SP - The Results Company - Cathe Gaskell (Inv: CG-10237); 165061118; M04"/>
    <m/>
    <m/>
    <m/>
    <m/>
    <m/>
    <m/>
    <s v="Corporate Expenditure"/>
    <x v="4"/>
    <x v="0"/>
    <x v="6"/>
  </r>
  <r>
    <s v="RYD"/>
    <s v="E35120"/>
    <s v="7310"/>
    <s v="E1833"/>
    <s v="00000"/>
    <s v="000000"/>
    <s v="Corporate Expenses"/>
    <s v="Legal / Prof Fees"/>
    <s v="Employment Relations"/>
    <s v="Default"/>
    <s v="Default"/>
    <n v="-1683.3"/>
    <d v="2018-07-01T00:00:00"/>
    <x v="3"/>
    <s v="Spreadsheet"/>
    <s v="RECEIVING Error Correction - M04"/>
    <s v="Spreadsheet A 13646845 65460190"/>
    <s v="RYD FIN TA 18/19 04 023 Accrual GBP"/>
    <d v="2018-08-06T00:00:00"/>
    <s v="ZZZ AKINLADE, TEMIDAYO"/>
    <n v="12"/>
    <s v="7310; Receiving Error Correction; SP - The Results Company - Cathe Gaskell (Inv: CG-10237); 165061118; M04"/>
    <x v="143"/>
    <m/>
    <d v="2018-08-06T00:00:00"/>
    <m/>
    <s v="7310; Receiving Error Correction; SP - The Results Company - Cathe Gaskell (Inv: CG-10237); 165061118; M04"/>
    <m/>
    <m/>
    <m/>
    <m/>
    <m/>
    <m/>
    <s v="Corporate Expenditure"/>
    <x v="4"/>
    <x v="0"/>
    <x v="6"/>
  </r>
  <r>
    <s v="RYD"/>
    <s v="E35120"/>
    <s v="7310"/>
    <s v="E1833"/>
    <s v="00000"/>
    <s v="000000"/>
    <s v="Corporate Expenses"/>
    <s v="Legal / Prof Fees"/>
    <s v="Employment Relations"/>
    <s v="Default"/>
    <s v="Default"/>
    <n v="-1683.3"/>
    <d v="2018-07-01T00:00:00"/>
    <x v="3"/>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2"/>
    <s v="7310; Receiving Error Correction; SP - The Results Company - Cathe Gaskell (Inv: CG-10237); 165061118; M03"/>
    <x v="146"/>
    <m/>
    <d v="2018-07-10T00:00:00"/>
    <m/>
    <s v="7310; Receiving Error Correction; SP - The Results Company - Cathe Gaskell (Inv: CG-10237); 165061118; M03"/>
    <m/>
    <m/>
    <m/>
    <m/>
    <m/>
    <m/>
    <s v="Corporate Expenditure"/>
    <x v="4"/>
    <x v="0"/>
    <x v="6"/>
  </r>
  <r>
    <s v="RYD"/>
    <s v="E35120"/>
    <s v="7310"/>
    <s v="E1833"/>
    <s v="00000"/>
    <s v="000000"/>
    <s v="Corporate Expenses"/>
    <s v="Legal / Prof Fees"/>
    <s v="Employment Relations"/>
    <s v="Default"/>
    <s v="Default"/>
    <n v="1683.3"/>
    <d v="2018-07-01T00:00:00"/>
    <x v="2"/>
    <s v="Spreadsheet"/>
    <s v="RECEIVING Error Correction - M04"/>
    <s v="Spreadsheet A 13648920 65460374"/>
    <s v="RYD FIN TA 18/19 04 024 Adjustment GBP"/>
    <d v="2018-08-06T00:00:00"/>
    <s v="ZZZ AKINLADE, TEMIDAYO"/>
    <n v="10"/>
    <s v="7310; Receiving Error Correction; SP - The Results Company - Cathe Gaskell (Inv: CG-10237); 165061118; M04"/>
    <x v="147"/>
    <m/>
    <d v="2018-08-06T00:00:00"/>
    <m/>
    <s v="7310; Receiving Error Correction; SP - The Results Company - Cathe Gaskell (Inv: CG-10237); 165061118; M04"/>
    <m/>
    <m/>
    <m/>
    <m/>
    <m/>
    <m/>
    <s v="Corporate Expenditure"/>
    <x v="4"/>
    <x v="0"/>
    <x v="6"/>
  </r>
  <r>
    <s v="RYD"/>
    <s v="E35120"/>
    <s v="7310"/>
    <s v="E1833"/>
    <s v="00000"/>
    <s v="000000"/>
    <s v="Corporate Expenses"/>
    <s v="Legal / Prof Fees"/>
    <s v="Employment Relations"/>
    <s v="Default"/>
    <s v="Default"/>
    <n v="-90"/>
    <d v="2018-07-01T00:00:00"/>
    <x v="0"/>
    <s v="Cost Management"/>
    <s v="Journal Import 64229122:"/>
    <s v="Cost Management A 13389611 64229122 2"/>
    <s v="01-JUL-2018 Receiving GBP"/>
    <d v="2018-06-29T00:00:00"/>
    <s v="SSCREPMAN,"/>
    <n v="2730"/>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90"/>
    <d v="2018-07-01T00:00:00"/>
    <x v="0"/>
    <s v="Cost Management"/>
    <s v="Journal Import 65260194:"/>
    <s v="Cost Management A 13601772 65260194"/>
    <s v="31-JUL-2018 Receiving GBP"/>
    <d v="2018-07-31T00:00:00"/>
    <s v="SSCREPMAN,"/>
    <n v="2575"/>
    <s v="SP - Brachers for D. Bell services (Inv: 100205317 - SOU2762)"/>
    <x v="125"/>
    <n v="165067496"/>
    <d v="2018-02-09T00:00:00"/>
    <m/>
    <m/>
    <m/>
    <s v="MAIDSTONE"/>
    <m/>
    <m/>
    <m/>
    <m/>
    <s v="Corporate Expenditure"/>
    <x v="4"/>
    <x v="0"/>
    <x v="6"/>
  </r>
  <r>
    <s v="RYD"/>
    <s v="E35120"/>
    <s v="7310"/>
    <s v="E1834"/>
    <s v="00000"/>
    <s v="000000"/>
    <s v="Corporate Expenses"/>
    <s v="Legal / Prof Fees"/>
    <s v="Coroners Advice"/>
    <s v="Default"/>
    <s v="Default"/>
    <n v="580.79999999999995"/>
    <d v="2018-07-01T00:00:00"/>
    <x v="3"/>
    <s v="Spreadsheet"/>
    <s v="RECEIVING Error Correction - M04"/>
    <s v="Spreadsheet A 13626786 65375535"/>
    <s v="RYD FIN TA 18/19 04 020 Accrual GBP"/>
    <d v="2018-08-03T00:00:00"/>
    <s v="ZZZ AKINLADE, TEMIDAYO"/>
    <n v="13"/>
    <s v="7310; Receiving Error Correction; Capsticks - Terrence Smith Inquest; 165055075; M04"/>
    <x v="142"/>
    <m/>
    <d v="2018-08-03T00:00:00"/>
    <m/>
    <s v="7310; Receiving Error Correction; Capsticks - Terrence Smith Inquest; 165055075; M04"/>
    <m/>
    <m/>
    <m/>
    <m/>
    <m/>
    <m/>
    <s v="Corporate Expenditure"/>
    <x v="4"/>
    <x v="0"/>
    <x v="6"/>
  </r>
  <r>
    <s v="RYD"/>
    <s v="E35120"/>
    <s v="7310"/>
    <s v="E1834"/>
    <s v="00000"/>
    <s v="000000"/>
    <s v="Corporate Expenses"/>
    <s v="Legal / Prof Fees"/>
    <s v="Coroners Advice"/>
    <s v="Default"/>
    <s v="Default"/>
    <n v="1322.4"/>
    <d v="2018-07-01T00:00:00"/>
    <x v="3"/>
    <s v="Spreadsheet"/>
    <s v="RECEIVING Error Correction - M04"/>
    <s v="Spreadsheet A 13626786 65375535"/>
    <s v="RYD FIN TA 18/19 04 020 Accrual GBP"/>
    <d v="2018-08-03T00:00:00"/>
    <s v="ZZZ AKINLADE, TEMIDAYO"/>
    <n v="14"/>
    <s v="7310; Receiving Error Correction; Capsticks - Nicholas WARREN Inquest; 165055337; M04"/>
    <x v="142"/>
    <m/>
    <d v="2018-08-03T00:00:00"/>
    <m/>
    <s v="7310; Receiving Error Correction; Capsticks - Nicholas WARREN Inquest; 165055337; M04"/>
    <m/>
    <m/>
    <m/>
    <m/>
    <m/>
    <m/>
    <s v="Corporate Expenditure"/>
    <x v="4"/>
    <x v="0"/>
    <x v="6"/>
  </r>
  <r>
    <s v="RYD"/>
    <s v="E35120"/>
    <s v="7310"/>
    <s v="E1834"/>
    <s v="00000"/>
    <s v="000000"/>
    <s v="Corporate Expenses"/>
    <s v="Legal / Prof Fees"/>
    <s v="Coroners Advice"/>
    <s v="Default"/>
    <s v="Default"/>
    <n v="1500"/>
    <d v="2018-07-01T00:00:00"/>
    <x v="3"/>
    <s v="Spreadsheet"/>
    <s v="RECEIVING Error Correction - M04"/>
    <s v="Spreadsheet A 13626786 65375535"/>
    <s v="RYD FIN TA 18/19 04 020 Accrual GBP"/>
    <d v="2018-08-03T00:00:00"/>
    <s v="ZZZ AKINLADE, TEMIDAYO"/>
    <n v="15"/>
    <s v="7310; Receiving Error Correction; Capsticks: Margaret Savin Inquest; 165057751; M04"/>
    <x v="142"/>
    <m/>
    <d v="2018-08-03T00:00:00"/>
    <m/>
    <s v="7310; Receiving Error Correction; Capsticks: Margaret Savin Inquest; 165057751; M04"/>
    <m/>
    <m/>
    <m/>
    <m/>
    <m/>
    <m/>
    <s v="Corporate Expenditure"/>
    <x v="4"/>
    <x v="0"/>
    <x v="6"/>
  </r>
  <r>
    <s v="RYD"/>
    <s v="E35120"/>
    <s v="7310"/>
    <s v="E1834"/>
    <s v="00000"/>
    <s v="000000"/>
    <s v="Corporate Expenses"/>
    <s v="Legal / Prof Fees"/>
    <s v="Coroners Advice"/>
    <s v="Default"/>
    <s v="Default"/>
    <n v="12700"/>
    <d v="2018-07-01T00:00:00"/>
    <x v="3"/>
    <s v="Spreadsheet"/>
    <s v="RECEIVING Error Correction - M04"/>
    <s v="Spreadsheet A 13626786 65375535"/>
    <s v="RYD FIN TA 18/19 04 020 Accrual GBP"/>
    <d v="2018-08-03T00:00:00"/>
    <s v="ZZZ AKINLADE, TEMIDAYO"/>
    <n v="16"/>
    <s v="7310; Receiving Error Correction; Richie Inquest; 165056903; M04"/>
    <x v="142"/>
    <m/>
    <d v="2018-08-03T00:00:00"/>
    <m/>
    <s v="7310; Receiving Error Correction; Richie Inquest; 165056903; M04"/>
    <m/>
    <m/>
    <m/>
    <m/>
    <m/>
    <m/>
    <s v="Corporate Expenditure"/>
    <x v="4"/>
    <x v="0"/>
    <x v="6"/>
  </r>
  <r>
    <s v="RYD"/>
    <s v="E35120"/>
    <s v="7310"/>
    <s v="E1834"/>
    <s v="00000"/>
    <s v="000000"/>
    <s v="Corporate Expenses"/>
    <s v="Legal / Prof Fees"/>
    <s v="Coroners Advice"/>
    <s v="Default"/>
    <s v="Default"/>
    <n v="14500"/>
    <d v="2018-07-01T00:00:00"/>
    <x v="3"/>
    <s v="Spreadsheet"/>
    <s v="RECEIVING Error Correction - M04"/>
    <s v="Spreadsheet A 13626786 65375535"/>
    <s v="RYD FIN TA 18/19 04 020 Accrual GBP"/>
    <d v="2018-08-03T00:00:00"/>
    <s v="ZZZ AKINLADE, TEMIDAYO"/>
    <n v="17"/>
    <s v="7310; Receiving Error Correction; Capsticks - R Olliffe Inquest Ref: 106037; 165056005; M04"/>
    <x v="142"/>
    <m/>
    <d v="2018-08-03T00:00:00"/>
    <m/>
    <s v="7310; Receiving Error Correction; Capsticks - R Olliffe Inquest Ref: 106037; 165056005; M04"/>
    <m/>
    <m/>
    <m/>
    <m/>
    <m/>
    <m/>
    <s v="Corporate Expenditure"/>
    <x v="4"/>
    <x v="0"/>
    <x v="6"/>
  </r>
  <r>
    <s v="RYD"/>
    <s v="E35120"/>
    <s v="7310"/>
    <s v="E1834"/>
    <s v="00000"/>
    <s v="000000"/>
    <s v="Corporate Expenses"/>
    <s v="Legal / Prof Fees"/>
    <s v="Coroners Advice"/>
    <s v="Default"/>
    <s v="Default"/>
    <n v="15500"/>
    <d v="2018-07-01T00:00:00"/>
    <x v="3"/>
    <s v="Spreadsheet"/>
    <s v="RECEIVING Error Correction - M04"/>
    <s v="Spreadsheet A 13626786 65375535"/>
    <s v="RYD FIN TA 18/19 04 020 Accrual GBP"/>
    <d v="2018-08-03T00:00:00"/>
    <s v="ZZZ AKINLADE, TEMIDAYO"/>
    <n v="18"/>
    <s v="7310; Receiving Error Correction; Capsticks Services - LW Inquest; 165052362; M04"/>
    <x v="142"/>
    <m/>
    <d v="2018-08-03T00:00:00"/>
    <m/>
    <s v="7310; Receiving Error Correction; Capsticks Services - LW Inquest; 165052362; M04"/>
    <m/>
    <m/>
    <m/>
    <m/>
    <m/>
    <m/>
    <s v="Corporate Expenditure"/>
    <x v="4"/>
    <x v="0"/>
    <x v="6"/>
  </r>
  <r>
    <s v="RYD"/>
    <s v="E35120"/>
    <s v="7310"/>
    <s v="E1834"/>
    <s v="00000"/>
    <s v="000000"/>
    <s v="Corporate Expenses"/>
    <s v="Legal / Prof Fees"/>
    <s v="Coroners Advice"/>
    <s v="Default"/>
    <s v="Default"/>
    <n v="-580.79999999999995"/>
    <d v="2018-07-01T00:00:00"/>
    <x v="3"/>
    <s v="Spreadsheet"/>
    <s v="RECEIVING Error Correction - M04"/>
    <s v="Spreadsheet A 13646845 65460190"/>
    <s v="RYD FIN TA 18/19 04 023 Accrual GBP"/>
    <d v="2018-08-06T00:00:00"/>
    <s v="ZZZ AKINLADE, TEMIDAYO"/>
    <n v="13"/>
    <s v="7310; Receiving Error Correction; Capsticks - Terrence Smith Inquest; 165055075; M04"/>
    <x v="143"/>
    <m/>
    <d v="2018-08-06T00:00:00"/>
    <m/>
    <s v="7310; Receiving Error Correction; Capsticks - Terrence Smith Inquest; 165055075; M04"/>
    <m/>
    <m/>
    <m/>
    <m/>
    <m/>
    <m/>
    <s v="Corporate Expenditure"/>
    <x v="4"/>
    <x v="0"/>
    <x v="6"/>
  </r>
  <r>
    <s v="RYD"/>
    <s v="E35120"/>
    <s v="7310"/>
    <s v="E1834"/>
    <s v="00000"/>
    <s v="000000"/>
    <s v="Corporate Expenses"/>
    <s v="Legal / Prof Fees"/>
    <s v="Coroners Advice"/>
    <s v="Default"/>
    <s v="Default"/>
    <n v="-1322.4"/>
    <d v="2018-07-01T00:00:00"/>
    <x v="3"/>
    <s v="Spreadsheet"/>
    <s v="RECEIVING Error Correction - M04"/>
    <s v="Spreadsheet A 13646845 65460190"/>
    <s v="RYD FIN TA 18/19 04 023 Accrual GBP"/>
    <d v="2018-08-06T00:00:00"/>
    <s v="ZZZ AKINLADE, TEMIDAYO"/>
    <n v="14"/>
    <s v="7310; Receiving Error Correction; Capsticks - Nicholas WARREN Inquest; 165055337; M04"/>
    <x v="143"/>
    <m/>
    <d v="2018-08-06T00:00:00"/>
    <m/>
    <s v="7310; Receiving Error Correction; Capsticks - Nicholas WARREN Inquest; 165055337; M04"/>
    <m/>
    <m/>
    <m/>
    <m/>
    <m/>
    <m/>
    <s v="Corporate Expenditure"/>
    <x v="4"/>
    <x v="0"/>
    <x v="6"/>
  </r>
  <r>
    <s v="RYD"/>
    <s v="E35120"/>
    <s v="7310"/>
    <s v="E1834"/>
    <s v="00000"/>
    <s v="000000"/>
    <s v="Corporate Expenses"/>
    <s v="Legal / Prof Fees"/>
    <s v="Coroners Advice"/>
    <s v="Default"/>
    <s v="Default"/>
    <n v="-1500"/>
    <d v="2018-07-01T00:00:00"/>
    <x v="3"/>
    <s v="Spreadsheet"/>
    <s v="RECEIVING Error Correction - M04"/>
    <s v="Spreadsheet A 13646845 65460190"/>
    <s v="RYD FIN TA 18/19 04 023 Accrual GBP"/>
    <d v="2018-08-06T00:00:00"/>
    <s v="ZZZ AKINLADE, TEMIDAYO"/>
    <n v="15"/>
    <s v="7310; Receiving Error Correction; Capsticks: Margaret Savin Inquest; 165057751; M04"/>
    <x v="143"/>
    <m/>
    <d v="2018-08-06T00:00:00"/>
    <m/>
    <s v="7310; Receiving Error Correction; Capsticks: Margaret Savin Inquest; 165057751; M04"/>
    <m/>
    <m/>
    <m/>
    <m/>
    <m/>
    <m/>
    <s v="Corporate Expenditure"/>
    <x v="4"/>
    <x v="0"/>
    <x v="6"/>
  </r>
  <r>
    <s v="RYD"/>
    <s v="E35120"/>
    <s v="7310"/>
    <s v="E1834"/>
    <s v="00000"/>
    <s v="000000"/>
    <s v="Corporate Expenses"/>
    <s v="Legal / Prof Fees"/>
    <s v="Coroners Advice"/>
    <s v="Default"/>
    <s v="Default"/>
    <n v="-12700"/>
    <d v="2018-07-01T00:00:00"/>
    <x v="3"/>
    <s v="Spreadsheet"/>
    <s v="RECEIVING Error Correction - M04"/>
    <s v="Spreadsheet A 13646845 65460190"/>
    <s v="RYD FIN TA 18/19 04 023 Accrual GBP"/>
    <d v="2018-08-06T00:00:00"/>
    <s v="ZZZ AKINLADE, TEMIDAYO"/>
    <n v="16"/>
    <s v="7310; Receiving Error Correction; Richie Inquest; 165056903; M04"/>
    <x v="143"/>
    <m/>
    <d v="2018-08-06T00:00:00"/>
    <m/>
    <s v="7310; Receiving Error Correction; Richie Inquest; 165056903; M04"/>
    <m/>
    <m/>
    <m/>
    <m/>
    <m/>
    <m/>
    <s v="Corporate Expenditure"/>
    <x v="4"/>
    <x v="0"/>
    <x v="6"/>
  </r>
  <r>
    <s v="RYD"/>
    <s v="E35120"/>
    <s v="7310"/>
    <s v="E1834"/>
    <s v="00000"/>
    <s v="000000"/>
    <s v="Corporate Expenses"/>
    <s v="Legal / Prof Fees"/>
    <s v="Coroners Advice"/>
    <s v="Default"/>
    <s v="Default"/>
    <n v="-14500"/>
    <d v="2018-07-01T00:00:00"/>
    <x v="3"/>
    <s v="Spreadsheet"/>
    <s v="RECEIVING Error Correction - M04"/>
    <s v="Spreadsheet A 13646845 65460190"/>
    <s v="RYD FIN TA 18/19 04 023 Accrual GBP"/>
    <d v="2018-08-06T00:00:00"/>
    <s v="ZZZ AKINLADE, TEMIDAYO"/>
    <n v="17"/>
    <s v="7310; Receiving Error Correction; Capsticks - R Olliffe Inquest Ref: 106037; 165056005; M04"/>
    <x v="143"/>
    <m/>
    <d v="2018-08-06T00:00:00"/>
    <m/>
    <s v="7310; Receiving Error Correction; Capsticks - R Olliffe Inquest Ref: 106037; 165056005; M04"/>
    <m/>
    <m/>
    <m/>
    <m/>
    <m/>
    <m/>
    <s v="Corporate Expenditure"/>
    <x v="4"/>
    <x v="0"/>
    <x v="6"/>
  </r>
  <r>
    <s v="RYD"/>
    <s v="E35120"/>
    <s v="7310"/>
    <s v="E1834"/>
    <s v="00000"/>
    <s v="000000"/>
    <s v="Corporate Expenses"/>
    <s v="Legal / Prof Fees"/>
    <s v="Coroners Advice"/>
    <s v="Default"/>
    <s v="Default"/>
    <n v="-15500"/>
    <d v="2018-07-01T00:00:00"/>
    <x v="3"/>
    <s v="Spreadsheet"/>
    <s v="RECEIVING Error Correction - M04"/>
    <s v="Spreadsheet A 13646845 65460190"/>
    <s v="RYD FIN TA 18/19 04 023 Accrual GBP"/>
    <d v="2018-08-06T00:00:00"/>
    <s v="ZZZ AKINLADE, TEMIDAYO"/>
    <n v="18"/>
    <s v="7310; Receiving Error Correction; Capsticks Services - LW Inquest; 165052362; M04"/>
    <x v="143"/>
    <m/>
    <d v="2018-08-06T00:00:00"/>
    <m/>
    <s v="7310; Receiving Error Correction; Capsticks Services - LW Inquest; 165052362; M04"/>
    <m/>
    <m/>
    <m/>
    <m/>
    <m/>
    <m/>
    <s v="Corporate Expenditure"/>
    <x v="4"/>
    <x v="0"/>
    <x v="6"/>
  </r>
  <r>
    <s v="RYD"/>
    <s v="E35120"/>
    <s v="7310"/>
    <s v="E1834"/>
    <s v="00000"/>
    <s v="000000"/>
    <s v="Corporate Expenses"/>
    <s v="Legal / Prof Fees"/>
    <s v="Coroners Advice"/>
    <s v="Default"/>
    <s v="Default"/>
    <n v="-580.79999999999995"/>
    <d v="2018-07-01T00:00:00"/>
    <x v="3"/>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3"/>
    <s v="7310; Receiving Error Correction; Capsticks - Terrence Smith Inquest; 165055075; M03"/>
    <x v="146"/>
    <m/>
    <d v="2018-07-10T00:00:00"/>
    <m/>
    <s v="7310; Receiving Error Correction; Capsticks - Terrence Smith Inquest; 165055075; M03"/>
    <m/>
    <m/>
    <m/>
    <m/>
    <m/>
    <m/>
    <s v="Corporate Expenditure"/>
    <x v="4"/>
    <x v="0"/>
    <x v="6"/>
  </r>
  <r>
    <s v="RYD"/>
    <s v="E35120"/>
    <s v="7310"/>
    <s v="E1834"/>
    <s v="00000"/>
    <s v="000000"/>
    <s v="Corporate Expenses"/>
    <s v="Legal / Prof Fees"/>
    <s v="Coroners Advice"/>
    <s v="Default"/>
    <s v="Default"/>
    <n v="-1322.4"/>
    <d v="2018-07-01T00:00:00"/>
    <x v="3"/>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4"/>
    <s v="7310; Receiving Error Correction; Capsticks - Nicholas WARREN Inquest; 165055337; M03"/>
    <x v="146"/>
    <m/>
    <d v="2018-07-10T00:00:00"/>
    <m/>
    <s v="7310; Receiving Error Correction; Capsticks - Nicholas WARREN Inquest; 165055337; M03"/>
    <m/>
    <m/>
    <m/>
    <m/>
    <m/>
    <m/>
    <s v="Corporate Expenditure"/>
    <x v="4"/>
    <x v="0"/>
    <x v="6"/>
  </r>
  <r>
    <s v="RYD"/>
    <s v="E35120"/>
    <s v="7310"/>
    <s v="E1834"/>
    <s v="00000"/>
    <s v="000000"/>
    <s v="Corporate Expenses"/>
    <s v="Legal / Prof Fees"/>
    <s v="Coroners Advice"/>
    <s v="Default"/>
    <s v="Default"/>
    <n v="-1500"/>
    <d v="2018-07-01T00:00:00"/>
    <x v="3"/>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5"/>
    <s v="7310; Receiving Error Correction; Capsticks: Margaret Savin Inquest; 165057751; M03"/>
    <x v="146"/>
    <m/>
    <d v="2018-07-10T00:00:00"/>
    <m/>
    <s v="7310; Receiving Error Correction; Capsticks: Margaret Savin Inquest; 165057751; M03"/>
    <m/>
    <m/>
    <m/>
    <m/>
    <m/>
    <m/>
    <s v="Corporate Expenditure"/>
    <x v="4"/>
    <x v="0"/>
    <x v="6"/>
  </r>
  <r>
    <s v="RYD"/>
    <s v="E35120"/>
    <s v="7310"/>
    <s v="E1834"/>
    <s v="00000"/>
    <s v="000000"/>
    <s v="Corporate Expenses"/>
    <s v="Legal / Prof Fees"/>
    <s v="Coroners Advice"/>
    <s v="Default"/>
    <s v="Default"/>
    <n v="-12700"/>
    <d v="2018-07-01T00:00:00"/>
    <x v="3"/>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6"/>
    <s v="7310; Receiving Error Correction; Richie Inquest; 165056903; M03"/>
    <x v="146"/>
    <m/>
    <d v="2018-07-10T00:00:00"/>
    <m/>
    <s v="7310; Receiving Error Correction; Richie Inquest; 165056903; M03"/>
    <m/>
    <m/>
    <m/>
    <m/>
    <m/>
    <m/>
    <s v="Corporate Expenditure"/>
    <x v="4"/>
    <x v="0"/>
    <x v="6"/>
  </r>
  <r>
    <s v="RYD"/>
    <s v="E35120"/>
    <s v="7310"/>
    <s v="E1834"/>
    <s v="00000"/>
    <s v="000000"/>
    <s v="Corporate Expenses"/>
    <s v="Legal / Prof Fees"/>
    <s v="Coroners Advice"/>
    <s v="Default"/>
    <s v="Default"/>
    <n v="-14500"/>
    <d v="2018-07-01T00:00:00"/>
    <x v="3"/>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7"/>
    <s v="7310; Receiving Error Correction; Capsticks - R Olliffe Inquest Ref: 106037; 165056005; M03"/>
    <x v="146"/>
    <m/>
    <d v="2018-07-10T00:00:00"/>
    <m/>
    <s v="7310; Receiving Error Correction; Capsticks - R Olliffe Inquest Ref: 106037; 165056005; M03"/>
    <m/>
    <m/>
    <m/>
    <m/>
    <m/>
    <m/>
    <s v="Corporate Expenditure"/>
    <x v="4"/>
    <x v="0"/>
    <x v="6"/>
  </r>
  <r>
    <s v="RYD"/>
    <s v="E35120"/>
    <s v="7310"/>
    <s v="E1834"/>
    <s v="00000"/>
    <s v="000000"/>
    <s v="Corporate Expenses"/>
    <s v="Legal / Prof Fees"/>
    <s v="Coroners Advice"/>
    <s v="Default"/>
    <s v="Default"/>
    <n v="-15500"/>
    <d v="2018-07-01T00:00:00"/>
    <x v="3"/>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8"/>
    <s v="7310; Receiving Error Correction; Capsticks Services - LW Inquest; 165052362; M03"/>
    <x v="146"/>
    <m/>
    <d v="2018-07-10T00:00:00"/>
    <m/>
    <s v="7310; Receiving Error Correction; Capsticks Services - LW Inquest; 165052362; M03"/>
    <m/>
    <m/>
    <m/>
    <m/>
    <m/>
    <m/>
    <s v="Corporate Expenditure"/>
    <x v="4"/>
    <x v="0"/>
    <x v="6"/>
  </r>
  <r>
    <s v="RYD"/>
    <s v="E35120"/>
    <s v="7310"/>
    <s v="E1834"/>
    <s v="00000"/>
    <s v="000000"/>
    <s v="Corporate Expenses"/>
    <s v="Legal / Prof Fees"/>
    <s v="Coroners Advice"/>
    <s v="Default"/>
    <s v="Default"/>
    <n v="580.79999999999995"/>
    <d v="2018-07-01T00:00:00"/>
    <x v="2"/>
    <s v="Spreadsheet"/>
    <s v="RECEIVING Error Correction - M04"/>
    <s v="Spreadsheet A 13648920 65460374"/>
    <s v="RYD FIN TA 18/19 04 024 Adjustment GBP"/>
    <d v="2018-08-06T00:00:00"/>
    <s v="ZZZ AKINLADE, TEMIDAYO"/>
    <n v="11"/>
    <s v="7310; Receiving Error Correction; Capsticks - Terrence Smith Inquest; 165055075; M04"/>
    <x v="147"/>
    <m/>
    <d v="2018-08-06T00:00:00"/>
    <m/>
    <s v="7310; Receiving Error Correction; Capsticks - Terrence Smith Inquest; 165055075; M04"/>
    <m/>
    <m/>
    <m/>
    <m/>
    <m/>
    <m/>
    <s v="Corporate Expenditure"/>
    <x v="4"/>
    <x v="0"/>
    <x v="6"/>
  </r>
  <r>
    <s v="RYD"/>
    <s v="E35120"/>
    <s v="7310"/>
    <s v="E1834"/>
    <s v="00000"/>
    <s v="000000"/>
    <s v="Corporate Expenses"/>
    <s v="Legal / Prof Fees"/>
    <s v="Coroners Advice"/>
    <s v="Default"/>
    <s v="Default"/>
    <n v="1322.4"/>
    <d v="2018-07-01T00:00:00"/>
    <x v="2"/>
    <s v="Spreadsheet"/>
    <s v="RECEIVING Error Correction - M04"/>
    <s v="Spreadsheet A 13648920 65460374"/>
    <s v="RYD FIN TA 18/19 04 024 Adjustment GBP"/>
    <d v="2018-08-06T00:00:00"/>
    <s v="ZZZ AKINLADE, TEMIDAYO"/>
    <n v="12"/>
    <s v="7310; Receiving Error Correction; Capsticks - Nicholas WARREN Inquest; 165055337; M04"/>
    <x v="147"/>
    <m/>
    <d v="2018-08-06T00:00:00"/>
    <m/>
    <s v="7310; Receiving Error Correction; Capsticks - Nicholas WARREN Inquest; 165055337; M04"/>
    <m/>
    <m/>
    <m/>
    <m/>
    <m/>
    <m/>
    <s v="Corporate Expenditure"/>
    <x v="4"/>
    <x v="0"/>
    <x v="6"/>
  </r>
  <r>
    <s v="RYD"/>
    <s v="E35120"/>
    <s v="7310"/>
    <s v="E1834"/>
    <s v="00000"/>
    <s v="000000"/>
    <s v="Corporate Expenses"/>
    <s v="Legal / Prof Fees"/>
    <s v="Coroners Advice"/>
    <s v="Default"/>
    <s v="Default"/>
    <n v="1500"/>
    <d v="2018-07-01T00:00:00"/>
    <x v="2"/>
    <s v="Spreadsheet"/>
    <s v="RECEIVING Error Correction - M04"/>
    <s v="Spreadsheet A 13648920 65460374"/>
    <s v="RYD FIN TA 18/19 04 024 Adjustment GBP"/>
    <d v="2018-08-06T00:00:00"/>
    <s v="ZZZ AKINLADE, TEMIDAYO"/>
    <n v="13"/>
    <s v="7310; Receiving Error Correction; Capsticks: Margaret Savin Inquest; 165057751; M04"/>
    <x v="147"/>
    <m/>
    <d v="2018-08-06T00:00:00"/>
    <m/>
    <s v="7310; Receiving Error Correction; Capsticks: Margaret Savin Inquest; 165057751; M04"/>
    <m/>
    <m/>
    <m/>
    <m/>
    <m/>
    <m/>
    <s v="Corporate Expenditure"/>
    <x v="4"/>
    <x v="0"/>
    <x v="6"/>
  </r>
  <r>
    <s v="RYD"/>
    <s v="E35120"/>
    <s v="7310"/>
    <s v="E1834"/>
    <s v="00000"/>
    <s v="000000"/>
    <s v="Corporate Expenses"/>
    <s v="Legal / Prof Fees"/>
    <s v="Coroners Advice"/>
    <s v="Default"/>
    <s v="Default"/>
    <n v="12700"/>
    <d v="2018-07-01T00:00:00"/>
    <x v="2"/>
    <s v="Spreadsheet"/>
    <s v="RECEIVING Error Correction - M04"/>
    <s v="Spreadsheet A 13648920 65460374"/>
    <s v="RYD FIN TA 18/19 04 024 Adjustment GBP"/>
    <d v="2018-08-06T00:00:00"/>
    <s v="ZZZ AKINLADE, TEMIDAYO"/>
    <n v="14"/>
    <s v="7310; Receiving Error Correction; Richie Inquest; 165056903; M04"/>
    <x v="147"/>
    <m/>
    <d v="2018-08-06T00:00:00"/>
    <m/>
    <s v="7310; Receiving Error Correction; Richie Inquest; 165056903; M04"/>
    <m/>
    <m/>
    <m/>
    <m/>
    <m/>
    <m/>
    <s v="Corporate Expenditure"/>
    <x v="4"/>
    <x v="0"/>
    <x v="6"/>
  </r>
  <r>
    <s v="RYD"/>
    <s v="E35120"/>
    <s v="7310"/>
    <s v="E1834"/>
    <s v="00000"/>
    <s v="000000"/>
    <s v="Corporate Expenses"/>
    <s v="Legal / Prof Fees"/>
    <s v="Coroners Advice"/>
    <s v="Default"/>
    <s v="Default"/>
    <n v="14500"/>
    <d v="2018-07-01T00:00:00"/>
    <x v="2"/>
    <s v="Spreadsheet"/>
    <s v="RECEIVING Error Correction - M04"/>
    <s v="Spreadsheet A 13648920 65460374"/>
    <s v="RYD FIN TA 18/19 04 024 Adjustment GBP"/>
    <d v="2018-08-06T00:00:00"/>
    <s v="ZZZ AKINLADE, TEMIDAYO"/>
    <n v="15"/>
    <s v="7310; Receiving Error Correction; Capsticks - R Olliffe Inquest Ref: 106037; 165056005; M04"/>
    <x v="147"/>
    <m/>
    <d v="2018-08-06T00:00:00"/>
    <m/>
    <s v="7310; Receiving Error Correction; Capsticks - R Olliffe Inquest Ref: 106037; 165056005; M04"/>
    <m/>
    <m/>
    <m/>
    <m/>
    <m/>
    <m/>
    <s v="Corporate Expenditure"/>
    <x v="4"/>
    <x v="0"/>
    <x v="6"/>
  </r>
  <r>
    <s v="RYD"/>
    <s v="E35120"/>
    <s v="7310"/>
    <s v="E1834"/>
    <s v="00000"/>
    <s v="000000"/>
    <s v="Corporate Expenses"/>
    <s v="Legal / Prof Fees"/>
    <s v="Coroners Advice"/>
    <s v="Default"/>
    <s v="Default"/>
    <n v="15500"/>
    <d v="2018-07-01T00:00:00"/>
    <x v="2"/>
    <s v="Spreadsheet"/>
    <s v="RECEIVING Error Correction - M04"/>
    <s v="Spreadsheet A 13648920 65460374"/>
    <s v="RYD FIN TA 18/19 04 024 Adjustment GBP"/>
    <d v="2018-08-06T00:00:00"/>
    <s v="ZZZ AKINLADE, TEMIDAYO"/>
    <n v="16"/>
    <s v="7310; Receiving Error Correction; Capsticks Services - LW Inquest; 165052362; M04"/>
    <x v="147"/>
    <m/>
    <d v="2018-08-06T00:00:00"/>
    <m/>
    <s v="7310; Receiving Error Correction; Capsticks Services - LW Inquest; 165052362; M04"/>
    <m/>
    <m/>
    <m/>
    <m/>
    <m/>
    <m/>
    <s v="Corporate Expenditure"/>
    <x v="4"/>
    <x v="0"/>
    <x v="6"/>
  </r>
  <r>
    <s v="RYD"/>
    <s v="E35120"/>
    <s v="7310"/>
    <s v="00000"/>
    <s v="00000"/>
    <s v="000000"/>
    <s v="Corporate Expenses"/>
    <s v="Legal / Prof Fees"/>
    <s v="Default"/>
    <s v="Default"/>
    <s v="Default"/>
    <n v="10000"/>
    <d v="2018-08-01T00:00:00"/>
    <x v="3"/>
    <s v="Spreadsheet"/>
    <s v="M05 - Non PO suspense Clearance"/>
    <s v="Spreadsheet A 13819852 66363742"/>
    <s v="RYD FIN KP 1819 M05 009 Accrual GBP"/>
    <d v="2018-09-03T00:00:00"/>
    <s v="RYD PATEL, KAILASH"/>
    <n v="150"/>
    <s v="7310; NHS LITIGATION AUTHORITY; ; M05 NON-PO Suspense clearance; http://nww.docserv.wyss.nhs.uk/synergyiim/dist/?val=583774_4824760_20180605152610"/>
    <x v="71"/>
    <m/>
    <d v="2018-09-03T00:00:00"/>
    <m/>
    <s v="7310; NHS LITIGATION AUTHORITY; ; M05 NON-PO Suspense clearance;"/>
    <m/>
    <m/>
    <s v="http://nww.docserv.wyss.nhs.uk/synergyiim/dist/?val=583774_4824760_20180605152610"/>
    <m/>
    <m/>
    <m/>
    <s v="Corporate Expenditure"/>
    <x v="4"/>
    <x v="0"/>
    <x v="6"/>
  </r>
  <r>
    <s v="RYD"/>
    <s v="E35120"/>
    <s v="7310"/>
    <s v="00000"/>
    <s v="00000"/>
    <s v="000000"/>
    <s v="Corporate Expenses"/>
    <s v="Legal / Prof Fees"/>
    <s v="Default"/>
    <s v="Default"/>
    <s v="Default"/>
    <n v="192708.33"/>
    <d v="2018-08-01T00:00:00"/>
    <x v="3"/>
    <s v="Spreadsheet"/>
    <s v="M05 -Finance &amp; IT Accruals - KP"/>
    <s v="Spreadsheet A 13827576 66402119"/>
    <s v="RYD FIN KP 1819 M05 017 Accrual GBP"/>
    <d v="2018-09-04T00:00:00"/>
    <s v="RYD PATEL, KAILASH"/>
    <n v="18"/>
    <s v="7310;Capsticks;accrualcontract based on budget  ;M1-5 2018/19; M05"/>
    <x v="148"/>
    <m/>
    <d v="2018-09-04T00:00:00"/>
    <m/>
    <s v="7310;Capsticks;accrualcontract based on budget  ;M1-5 2018/19; M05"/>
    <m/>
    <m/>
    <m/>
    <m/>
    <m/>
    <m/>
    <s v="Corporate Expenditure"/>
    <x v="4"/>
    <x v="0"/>
    <x v="6"/>
  </r>
  <r>
    <s v="RYD"/>
    <s v="E35120"/>
    <s v="7310"/>
    <s v="00000"/>
    <s v="00000"/>
    <s v="000000"/>
    <s v="Corporate Expenses"/>
    <s v="Legal / Prof Fees"/>
    <s v="Default"/>
    <s v="Default"/>
    <s v="Default"/>
    <n v="-2900"/>
    <d v="2018-08-01T00:00:00"/>
    <x v="3"/>
    <s v="Spreadsheet"/>
    <s v="Reverses &quot;RYD FIN JO 1819 04 028 Accrual GBP&quot; journal entry of &quot;Spreadsheet A 13627655 65373896&quot; batch from &quot;JUL-18&quot;."/>
    <s v="Reverses &quot;RYD FIN JO 1819 04 028 Accrual GBP&quot;09-AUG-18 18:03:42 - 65583981"/>
    <s v="Reverses &quot;RYD FIN JO 1819 04 028 Accrual GBP&quot;09-AUG-18 18:03:42"/>
    <d v="2018-08-09T00:00:00"/>
    <s v="SSCREPMAN,"/>
    <n v="155"/>
    <s v="7310;DATA PROTECTION - ICO.ORG;Barclaycard accural M04;July2018"/>
    <x v="149"/>
    <m/>
    <d v="2018-08-09T00:00:00"/>
    <m/>
    <s v="7310;DATA PROTECTION - ICO.ORG;Barclaycard accural M04;July2018"/>
    <m/>
    <m/>
    <m/>
    <m/>
    <m/>
    <m/>
    <s v="Corporate Expenditure"/>
    <x v="4"/>
    <x v="0"/>
    <x v="6"/>
  </r>
  <r>
    <s v="RYD"/>
    <s v="E35120"/>
    <s v="7310"/>
    <s v="00000"/>
    <s v="00000"/>
    <s v="000000"/>
    <s v="Corporate Expenses"/>
    <s v="Legal / Prof Fees"/>
    <s v="Default"/>
    <s v="Default"/>
    <s v="Default"/>
    <n v="-500"/>
    <d v="2018-08-01T00:00:00"/>
    <x v="3"/>
    <s v="Spreadsheet"/>
    <s v="Reverses &quot;RYD FIN KP 1819 M04 009 Accrual GBP&quot; journal entry of &quot;Spreadsheet A 13606741 65293468&quot; batch from &quot;JUL-18&quot;."/>
    <s v="Reverses &quot;RYD FIN KP 1819 M04 009 Accrual GBP&quot;09-AUG-18 18:02:29 - 65583981"/>
    <s v="Reverses &quot;RYD FIN KP 1819 M04 009 Accrual GBP&quot;09-AUG-18 18:02:29"/>
    <d v="2018-08-09T00:00:00"/>
    <s v="SSCREPMAN,"/>
    <n v="143"/>
    <s v="7310; NHS LITIGATION AUTHORITY; ; ; http://nww.docserv.wyss.nhs.uk/synergyiim/dist/?val=583348_4820219_20180605133515"/>
    <x v="150"/>
    <m/>
    <d v="2018-08-09T00:00:00"/>
    <m/>
    <s v="7310; NHS LITIGATION AUTHORITY; ; ;"/>
    <m/>
    <m/>
    <s v="http://nww.docserv.wyss.nhs.uk/synergyiim/dist/?val=583348_4820219_20180605133515"/>
    <m/>
    <m/>
    <m/>
    <s v="Corporate Expenditure"/>
    <x v="4"/>
    <x v="0"/>
    <x v="6"/>
  </r>
  <r>
    <s v="RYD"/>
    <s v="E35120"/>
    <s v="7310"/>
    <s v="00000"/>
    <s v="00000"/>
    <s v="000000"/>
    <s v="Corporate Expenses"/>
    <s v="Legal / Prof Fees"/>
    <s v="Default"/>
    <s v="Default"/>
    <s v="Default"/>
    <n v="-10000"/>
    <d v="2018-08-01T00:00:00"/>
    <x v="3"/>
    <s v="Spreadsheet"/>
    <s v="Reverses &quot;RYD FIN KP 1819 M04 009 Accrual GBP&quot; journal entry of &quot;Spreadsheet A 13606741 65293468&quot; batch from &quot;JUL-18&quot;."/>
    <s v="Reverses &quot;RYD FIN KP 1819 M04 009 Accrual GBP&quot;09-AUG-18 18:02:29 - 65583981"/>
    <s v="Reverses &quot;RYD FIN KP 1819 M04 009 Accrual GBP&quot;09-AUG-18 18:02:29"/>
    <d v="2018-08-09T00:00:00"/>
    <s v="SSCREPMAN,"/>
    <n v="144"/>
    <s v="7310; NHS LITIGATION AUTHORITY; ; ; http://nww.docserv.wyss.nhs.uk/synergyiim/dist/?val=583774_4824760_20180605152610"/>
    <x v="150"/>
    <m/>
    <d v="2018-08-09T00:00:00"/>
    <m/>
    <s v="7310; NHS LITIGATION AUTHORITY; ; ;"/>
    <m/>
    <m/>
    <s v="http://nww.docserv.wyss.nhs.uk/synergyiim/dist/?val=583774_4824760_20180605152610"/>
    <m/>
    <m/>
    <m/>
    <s v="Corporate Expenditure"/>
    <x v="4"/>
    <x v="0"/>
    <x v="6"/>
  </r>
  <r>
    <s v="RYD"/>
    <s v="E35120"/>
    <s v="7310"/>
    <s v="00000"/>
    <s v="00000"/>
    <s v="000000"/>
    <s v="Corporate Expenses"/>
    <s v="Legal / Prof Fees"/>
    <s v="Default"/>
    <s v="Default"/>
    <s v="Default"/>
    <n v="-84157"/>
    <d v="2018-08-01T00:00:00"/>
    <x v="3"/>
    <s v="Spreadsheet"/>
    <s v="Reverses &quot;RYD FIN KP 1819 M04 012 Accrual GBP&quot; journal entry of &quot;Spreadsheet A 13609288 65300371&quot; batch from &quot;JUL-18&quot;."/>
    <s v="Reverses &quot;RYD FIN KP 1819 M04 012 Accrual GBP&quot;09-AUG-18 18:02:38 - 65583981"/>
    <s v="Reverses &quot;RYD FIN KP 1819 M04 012 Accrual GBP&quot;09-AUG-18 18:02:38"/>
    <d v="2018-08-09T00:00:00"/>
    <s v="SSCREPMAN,"/>
    <n v="24"/>
    <s v="7310;Capsticks;accrualcontract ;M1-M12 2017/18; M04"/>
    <x v="151"/>
    <m/>
    <d v="2018-08-09T00:00:00"/>
    <m/>
    <s v="7310;Capsticks;accrualcontract ;M1-M12 2017/18; M04"/>
    <m/>
    <m/>
    <m/>
    <m/>
    <m/>
    <m/>
    <s v="Corporate Expenditure"/>
    <x v="4"/>
    <x v="0"/>
    <x v="6"/>
  </r>
  <r>
    <s v="RYD"/>
    <s v="E35120"/>
    <s v="7310"/>
    <s v="00000"/>
    <s v="00000"/>
    <s v="000000"/>
    <s v="Corporate Expenses"/>
    <s v="Legal / Prof Fees"/>
    <s v="Default"/>
    <s v="Default"/>
    <s v="Default"/>
    <n v="-154166.67000000001"/>
    <d v="2018-08-01T00:00:00"/>
    <x v="3"/>
    <s v="Spreadsheet"/>
    <s v="Reverses &quot;RYD FIN KP 1819 M04 012 Accrual GBP&quot; journal entry of &quot;Spreadsheet A 13609288 65300371&quot; batch from &quot;JUL-18&quot;."/>
    <s v="Reverses &quot;RYD FIN KP 1819 M04 012 Accrual GBP&quot;09-AUG-18 18:02:38 - 65583981"/>
    <s v="Reverses &quot;RYD FIN KP 1819 M04 012 Accrual GBP&quot;09-AUG-18 18:02:38"/>
    <d v="2018-08-09T00:00:00"/>
    <s v="SSCREPMAN,"/>
    <n v="25"/>
    <s v="7310;Capsticks;accrualcontract based on budget  ;M1-4 2018/19; M04"/>
    <x v="151"/>
    <m/>
    <d v="2018-08-09T00:00:00"/>
    <m/>
    <s v="7310;Capsticks;accrualcontract based on budget  ;M1-4 2018/19; M04"/>
    <m/>
    <m/>
    <m/>
    <m/>
    <m/>
    <m/>
    <s v="Corporate Expenditure"/>
    <x v="4"/>
    <x v="0"/>
    <x v="6"/>
  </r>
  <r>
    <s v="RYD"/>
    <s v="E35120"/>
    <s v="7310"/>
    <s v="00000"/>
    <s v="00000"/>
    <s v="000000"/>
    <s v="Corporate Expenses"/>
    <s v="Legal / Prof Fees"/>
    <s v="Default"/>
    <s v="Default"/>
    <s v="Default"/>
    <n v="-63.32"/>
    <d v="2018-08-01T00:00:00"/>
    <x v="3"/>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9"/>
    <s v="7310; Receiving Error Correction; Brighton MRC - legals for Sale Contract, Transer, Licence to Carry Out Works, Title Investigations; 165026831; M04"/>
    <x v="152"/>
    <m/>
    <d v="2018-08-09T00:00:00"/>
    <m/>
    <s v="7310; Receiving Error Correction; Brighton MRC - legals for Sale Contract, Transer, Licence to Carry Out Works, Title Investigations; 165026831; M04"/>
    <m/>
    <m/>
    <m/>
    <m/>
    <m/>
    <m/>
    <s v="Corporate Expenditure"/>
    <x v="4"/>
    <x v="0"/>
    <x v="6"/>
  </r>
  <r>
    <s v="RYD"/>
    <s v="E35120"/>
    <s v="7310"/>
    <s v="00000"/>
    <s v="00000"/>
    <s v="000000"/>
    <s v="Corporate Expenses"/>
    <s v="Legal / Prof Fees"/>
    <s v="Default"/>
    <s v="Default"/>
    <s v="Default"/>
    <n v="-10000"/>
    <d v="2018-08-01T00:00:00"/>
    <x v="3"/>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0"/>
    <s v="7310; Receiving Error Correction; Capsticks Solicitors LLP - Procement of CAD Systems.; 165058580; M04"/>
    <x v="152"/>
    <m/>
    <d v="2018-08-09T00:00:00"/>
    <m/>
    <s v="7310; Receiving Error Correction; Capsticks Solicitors LLP - Procement of CAD Systems.; 165058580; M04"/>
    <m/>
    <m/>
    <m/>
    <m/>
    <m/>
    <m/>
    <s v="Corporate Expenditure"/>
    <x v="4"/>
    <x v="0"/>
    <x v="6"/>
  </r>
  <r>
    <s v="RYD"/>
    <s v="E35120"/>
    <s v="7310"/>
    <s v="00000"/>
    <s v="00000"/>
    <s v="000000"/>
    <s v="Corporate Expenses"/>
    <s v="Legal / Prof Fees"/>
    <s v="Default"/>
    <s v="Default"/>
    <s v="Default"/>
    <n v="2000"/>
    <d v="2018-08-01T00:00:00"/>
    <x v="3"/>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1"/>
    <s v="7310; Receiving Error Correction; SP - Agency costs for the transcription of Investigation interviews held by D. Brettle; 165069775; M04"/>
    <x v="152"/>
    <m/>
    <d v="2018-08-09T00:00:00"/>
    <m/>
    <s v="7310; Receiving Error Correction; SP - Agency costs for the transcription of Investigation interviews held by D. Brettle; 165069775; M04"/>
    <m/>
    <m/>
    <m/>
    <m/>
    <m/>
    <m/>
    <s v="Corporate Expenditure"/>
    <x v="4"/>
    <x v="0"/>
    <x v="6"/>
  </r>
  <r>
    <s v="RYD"/>
    <s v="E35120"/>
    <s v="7310"/>
    <s v="00000"/>
    <s v="00000"/>
    <s v="000000"/>
    <s v="Corporate Expenses"/>
    <s v="Legal / Prof Fees"/>
    <s v="Default"/>
    <s v="Default"/>
    <s v="Default"/>
    <n v="-2000"/>
    <d v="2018-08-01T00:00:00"/>
    <x v="3"/>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9"/>
    <s v="7310; Receiving Error Correction; SP - Agency costs for the transcription of Investigation interviews held by D. Brettle; 165069775; M04"/>
    <x v="153"/>
    <m/>
    <d v="2018-08-09T00:00:00"/>
    <m/>
    <s v="7310; Receiving Error Correction; SP - Agency costs for the transcription of Investigation interviews held by D. Brettle; 165069775; M04"/>
    <m/>
    <m/>
    <m/>
    <m/>
    <m/>
    <m/>
    <s v="Corporate Expenditure"/>
    <x v="4"/>
    <x v="0"/>
    <x v="6"/>
  </r>
  <r>
    <s v="RYD"/>
    <s v="E35120"/>
    <s v="7310"/>
    <s v="00000"/>
    <s v="00000"/>
    <s v="000000"/>
    <s v="Corporate Expenses"/>
    <s v="Legal / Prof Fees"/>
    <s v="Default"/>
    <s v="Default"/>
    <s v="Default"/>
    <n v="63.32"/>
    <d v="2018-08-01T00:00:00"/>
    <x v="3"/>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0"/>
    <s v="7310; Receiving Error Correction; Brighton MRC - legals for Sale Contract, Transer, Licence to Carry Out Works, Title Investigations; 165026831; M04"/>
    <x v="153"/>
    <m/>
    <d v="2018-08-09T00:00:00"/>
    <m/>
    <s v="7310; Receiving Error Correction; Brighton MRC - legals for Sale Contract, Transer, Licence to Carry Out Works, Title Investigations; 165026831; M04"/>
    <m/>
    <m/>
    <m/>
    <m/>
    <m/>
    <m/>
    <s v="Corporate Expenditure"/>
    <x v="4"/>
    <x v="0"/>
    <x v="6"/>
  </r>
  <r>
    <s v="RYD"/>
    <s v="E35120"/>
    <s v="7310"/>
    <s v="00000"/>
    <s v="00000"/>
    <s v="000000"/>
    <s v="Corporate Expenses"/>
    <s v="Legal / Prof Fees"/>
    <s v="Default"/>
    <s v="Default"/>
    <s v="Default"/>
    <n v="10000"/>
    <d v="2018-08-01T00:00:00"/>
    <x v="3"/>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1"/>
    <s v="7310; Receiving Error Correction; Capsticks Solicitors LLP - Procement of CAD Systems.; 165058580; M04"/>
    <x v="153"/>
    <m/>
    <d v="2018-08-09T00:00:00"/>
    <m/>
    <s v="7310; Receiving Error Correction; Capsticks Solicitors LLP - Procement of CAD Systems.; 165058580; M04"/>
    <m/>
    <m/>
    <m/>
    <m/>
    <m/>
    <m/>
    <s v="Corporate Expenditure"/>
    <x v="4"/>
    <x v="0"/>
    <x v="6"/>
  </r>
  <r>
    <s v="RYD"/>
    <s v="E35120"/>
    <s v="7310"/>
    <s v="00000"/>
    <s v="00000"/>
    <s v="000000"/>
    <s v="Corporate Expenses"/>
    <s v="Legal / Prof Fees"/>
    <s v="Default"/>
    <s v="Default"/>
    <s v="Default"/>
    <n v="2900"/>
    <d v="2018-08-01T00:00:00"/>
    <x v="2"/>
    <s v="Spreadsheet"/>
    <s v="BARCLAYCARD COMMERCIAL JUL 18"/>
    <s v="Spreadsheet A 13675072 65604359"/>
    <s v="SBSCM JW RYD 002 AUG 18 Adjustment GBP"/>
    <d v="2018-08-10T00:00:00"/>
    <s v="ZZZ WOODMAN, JASON"/>
    <n v="20"/>
    <s v="BARCLAY CARD PAYMENTS"/>
    <x v="154"/>
    <m/>
    <d v="2018-08-10T00:00:00"/>
    <m/>
    <s v="BARCLAY CARD PAYMENTS"/>
    <m/>
    <m/>
    <m/>
    <m/>
    <m/>
    <m/>
    <s v="Corporate Expenditure"/>
    <x v="4"/>
    <x v="0"/>
    <x v="6"/>
  </r>
  <r>
    <s v="RYD"/>
    <s v="E35120"/>
    <s v="7310"/>
    <s v="00000"/>
    <s v="00000"/>
    <s v="000000"/>
    <s v="Corporate Expenses"/>
    <s v="Legal / Prof Fees"/>
    <s v="Default"/>
    <s v="Default"/>
    <s v="Default"/>
    <n v="84157"/>
    <d v="2018-08-01T00:00:00"/>
    <x v="2"/>
    <s v="Spreadsheet"/>
    <s v="M05 - Prior year cost adjustment 2 - PK/KP"/>
    <s v="Spreadsheet A 13827569 66402030"/>
    <s v="RYD FIN PK 1819 M05 018 Adjustment GBP"/>
    <d v="2018-09-04T00:00:00"/>
    <s v="RYD PATEL, KAILASH"/>
    <n v="3"/>
    <s v="7310;Capsticks;accrualcontract ;M1-M12 2017/18; transferred to Prior year codes"/>
    <x v="155"/>
    <m/>
    <d v="2018-09-04T00:00:00"/>
    <m/>
    <s v="7310;Capsticks;accrualcontract ;M1-M12 2017/18; transferred to Prior year codes"/>
    <m/>
    <m/>
    <m/>
    <m/>
    <m/>
    <m/>
    <s v="Corporate Expenditure"/>
    <x v="4"/>
    <x v="0"/>
    <x v="6"/>
  </r>
  <r>
    <s v="RYD"/>
    <s v="E35120"/>
    <s v="7310"/>
    <s v="00000"/>
    <s v="00000"/>
    <s v="000000"/>
    <s v="Corporate Expenses"/>
    <s v="Legal / Prof Fees"/>
    <s v="Default"/>
    <s v="Default"/>
    <s v="Default"/>
    <n v="41.26"/>
    <d v="2018-08-01T00:00:00"/>
    <x v="2"/>
    <s v="Spreadsheet"/>
    <s v="SBS RYD JUL-18 VAT ADJUSTMENT JOURNAL"/>
    <s v="Spreadsheet A 13855567 66534303"/>
    <s v="SBS RYD JUL-18 VAT ADJUSTMENT JOURNAL Adjustment GBP"/>
    <d v="2018-09-07T00:00:00"/>
    <s v="SSC PETRAUSKAS, MICHAELA"/>
    <n v="1003"/>
    <s v="REED SPECIALIST RECRUITMENT LTD-0232841879-0-https://nww.einvoice-prod.sbs.nhs.uk:8179/invoicepdf/b6d9e92c-835e-56ad-b8d0-962c4c844cf0"/>
    <x v="156"/>
    <m/>
    <d v="2018-09-07T00:00:00"/>
    <m/>
    <s v="REED SPECIALIST RECRUITMENT LTD-0232841879-0-"/>
    <m/>
    <m/>
    <s v="https://nww.einvoice-prod.sbs.nhs.uk:8179/invoicepdf/b6d9e92c-835e-56ad-b8d0-962c4c844cf0"/>
    <m/>
    <m/>
    <m/>
    <s v="Corporate Expenditure"/>
    <x v="4"/>
    <x v="0"/>
    <x v="6"/>
  </r>
  <r>
    <s v="RYD"/>
    <s v="E35120"/>
    <s v="7310"/>
    <s v="00000"/>
    <s v="00000"/>
    <s v="000000"/>
    <s v="Corporate Expenses"/>
    <s v="Legal / Prof Fees"/>
    <s v="Default"/>
    <s v="Default"/>
    <s v="Default"/>
    <n v="11.58"/>
    <d v="2018-08-01T00:00:00"/>
    <x v="2"/>
    <s v="Spreadsheet"/>
    <s v="SBS RYD JUN-18 VAT ADJUSTMENT JOURNAL"/>
    <s v="Spreadsheet A 13661106 65523241"/>
    <s v="SBS RYD JUN-18 VAT ADJUSTMENT JOURNAL Adjustment GBP"/>
    <d v="2018-08-08T00:00:00"/>
    <s v="SSC PETRAUSKAS, MICHAELA"/>
    <n v="1120"/>
    <s v="REED SPECIALIST RECRUITMENT LTD-0232787593-0-https://nww.einvoice-prod.sbs.nhs.uk:8179/invoicepdf/bf398630-b9b1-5d7c-8e4a-35e88dc14435"/>
    <x v="157"/>
    <m/>
    <d v="2018-08-08T00:00:00"/>
    <m/>
    <s v="REED SPECIALIST RECRUITMENT LTD-0232787593-0-"/>
    <m/>
    <m/>
    <s v="https://nww.einvoice-prod.sbs.nhs.uk:8179/invoicepdf/bf398630-b9b1-5d7c-8e4a-35e88dc14435"/>
    <m/>
    <m/>
    <m/>
    <s v="Corporate Expenditure"/>
    <x v="4"/>
    <x v="0"/>
    <x v="6"/>
  </r>
  <r>
    <s v="RYD"/>
    <s v="E35120"/>
    <s v="7310"/>
    <s v="00000"/>
    <s v="00000"/>
    <s v="000000"/>
    <s v="Corporate Expenses"/>
    <s v="Legal / Prof Fees"/>
    <s v="Default"/>
    <s v="Default"/>
    <s v="Default"/>
    <n v="17.37"/>
    <d v="2018-08-01T00:00:00"/>
    <x v="2"/>
    <s v="Spreadsheet"/>
    <s v="SBS RYD JUN-18 VAT ADJUSTMENT JOURNAL"/>
    <s v="Spreadsheet A 13661106 65523241"/>
    <s v="SBS RYD JUN-18 VAT ADJUSTMENT JOURNAL Adjustment GBP"/>
    <d v="2018-08-08T00:00:00"/>
    <s v="SSC PETRAUSKAS, MICHAELA"/>
    <n v="1121"/>
    <s v="REED SPECIALIST RECRUITMENT LTD-0232815938-0-https://nww.einvoice-prod.sbs.nhs.uk:8179/invoicepdf/6189bf47-bb9b-561a-afc4-04250f010000"/>
    <x v="157"/>
    <m/>
    <d v="2018-08-08T00:00:00"/>
    <m/>
    <s v="REED SPECIALIST RECRUITMENT LTD-0232815938-0-"/>
    <m/>
    <m/>
    <s v="https://nww.einvoice-prod.sbs.nhs.uk:8179/invoicepdf/6189bf47-bb9b-561a-afc4-04250f010000"/>
    <m/>
    <m/>
    <m/>
    <s v="Corporate Expenditure"/>
    <x v="4"/>
    <x v="0"/>
    <x v="6"/>
  </r>
  <r>
    <s v="RYD"/>
    <s v="E35120"/>
    <s v="7310"/>
    <s v="00000"/>
    <s v="00000"/>
    <s v="000000"/>
    <s v="Corporate Expenses"/>
    <s v="Legal / Prof Fees"/>
    <s v="Default"/>
    <s v="Default"/>
    <s v="Default"/>
    <n v="46.53"/>
    <d v="2018-08-01T00:00:00"/>
    <x v="2"/>
    <s v="Spreadsheet"/>
    <s v="SBS RYD JUN-18 VAT ADJUSTMENT JOURNAL"/>
    <s v="Spreadsheet A 13661106 65523241"/>
    <s v="SBS RYD JUN-18 VAT ADJUSTMENT JOURNAL Adjustment GBP"/>
    <d v="2018-08-08T00:00:00"/>
    <s v="SSC PETRAUSKAS, MICHAELA"/>
    <n v="1122"/>
    <s v="REED SPECIALIST RECRUITMENT LTD-0232701845-0-https://nww.einvoice-prod.sbs.nhs.uk:8179/invoicepdf/590845e6-d514-5bfd-a4e4-95bfab821478"/>
    <x v="157"/>
    <m/>
    <d v="2018-08-08T00:00:00"/>
    <m/>
    <s v="REED SPECIALIST RECRUITMENT LTD-0232701845-0-"/>
    <m/>
    <m/>
    <s v="https://nww.einvoice-prod.sbs.nhs.uk:8179/invoicepdf/590845e6-d514-5bfd-a4e4-95bfab821478"/>
    <m/>
    <m/>
    <m/>
    <s v="Corporate Expenditure"/>
    <x v="4"/>
    <x v="0"/>
    <x v="6"/>
  </r>
  <r>
    <s v="RYD"/>
    <s v="E35120"/>
    <s v="7310"/>
    <s v="00000"/>
    <s v="00000"/>
    <s v="000000"/>
    <s v="Corporate Expenses"/>
    <s v="Legal / Prof Fees"/>
    <s v="Default"/>
    <s v="Default"/>
    <s v="Default"/>
    <n v="73.209999999999994"/>
    <d v="2018-08-01T00:00:00"/>
    <x v="2"/>
    <s v="Spreadsheet"/>
    <s v="SBS RYD JUN-18 VAT ADJUSTMENT JOURNAL"/>
    <s v="Spreadsheet A 13661106 65523241"/>
    <s v="SBS RYD JUN-18 VAT ADJUSTMENT JOURNAL Adjustment GBP"/>
    <d v="2018-08-08T00:00:00"/>
    <s v="SSC PETRAUSKAS, MICHAELA"/>
    <n v="1123"/>
    <s v="REED SPECIALIST RECRUITMENT LTD-0232759070-0-https://nww.einvoice-prod.sbs.nhs.uk:8179/invoicepdf/75703903-e295-589c-aadd-31f59eec284a"/>
    <x v="157"/>
    <m/>
    <d v="2018-08-08T00:00:00"/>
    <m/>
    <s v="REED SPECIALIST RECRUITMENT LTD-0232759070-0-"/>
    <m/>
    <m/>
    <s v="https://nww.einvoice-prod.sbs.nhs.uk:8179/invoicepdf/75703903-e295-589c-aadd-31f59eec284a"/>
    <m/>
    <m/>
    <m/>
    <s v="Corporate Expenditure"/>
    <x v="4"/>
    <x v="0"/>
    <x v="6"/>
  </r>
  <r>
    <s v="RYD"/>
    <s v="E35120"/>
    <s v="7310"/>
    <s v="00000"/>
    <s v="00000"/>
    <s v="000000"/>
    <s v="Corporate Expenses"/>
    <s v="Legal / Prof Fees"/>
    <s v="Default"/>
    <s v="Default"/>
    <s v="Default"/>
    <n v="85"/>
    <d v="2018-08-01T00:00:00"/>
    <x v="2"/>
    <s v="Spreadsheet"/>
    <s v="SBS RYD JUN-18 VAT ADJUSTMENT JOURNAL"/>
    <s v="Spreadsheet A 13661106 65523241"/>
    <s v="SBS RYD JUN-18 VAT ADJUSTMENT JOURNAL Adjustment GBP"/>
    <d v="2018-08-08T00:00:00"/>
    <s v="SSC PETRAUSKAS, MICHAELA"/>
    <n v="1124"/>
    <s v="DWF LLP-1904283"/>
    <x v="157"/>
    <m/>
    <d v="2018-08-08T00:00:00"/>
    <m/>
    <s v="DWF LLP-1904283"/>
    <m/>
    <m/>
    <m/>
    <m/>
    <m/>
    <m/>
    <s v="Corporate Expenditure"/>
    <x v="4"/>
    <x v="0"/>
    <x v="6"/>
  </r>
  <r>
    <s v="RYD"/>
    <s v="E35120"/>
    <s v="7310"/>
    <s v="00000"/>
    <s v="00000"/>
    <s v="000000"/>
    <s v="Corporate Expenses"/>
    <s v="Legal / Prof Fees"/>
    <s v="Default"/>
    <s v="Default"/>
    <s v="Default"/>
    <n v="-18.8"/>
    <d v="2018-08-01T00:00:00"/>
    <x v="2"/>
    <s v="Spreadsheet"/>
    <s v="SBS RYD JUN-18 VAT ADJUSTMENT JOURNAL"/>
    <s v="Spreadsheet A 13661106 65523241"/>
    <s v="SBS RYD JUN-18 VAT ADJUSTMENT JOURNAL Adjustment GBP"/>
    <d v="2018-08-08T00:00:00"/>
    <s v="SSC PETRAUSKAS, MICHAELA"/>
    <n v="1125"/>
    <s v="CAPSTICKS SOLICITORS-327197-0-http://nww.docserv.wyss.nhs.uk/synergyiim/dist/?val=572357_4721484_20180525104150"/>
    <x v="157"/>
    <m/>
    <d v="2018-08-08T00:00:00"/>
    <m/>
    <s v="CAPSTICKS SOLICITORS-327197-0-"/>
    <m/>
    <m/>
    <s v="http://nww.docserv.wyss.nhs.uk/synergyiim/dist/?val=572357_4721484_20180525104150"/>
    <m/>
    <m/>
    <m/>
    <s v="Corporate Expenditure"/>
    <x v="4"/>
    <x v="0"/>
    <x v="6"/>
  </r>
  <r>
    <s v="RYD"/>
    <s v="E35120"/>
    <s v="7310"/>
    <s v="00000"/>
    <s v="00000"/>
    <s v="000000"/>
    <s v="Corporate Expenses"/>
    <s v="Legal / Prof Fees"/>
    <s v="Default"/>
    <s v="Default"/>
    <s v="Default"/>
    <n v="-16"/>
    <d v="2018-08-01T00:00:00"/>
    <x v="5"/>
    <s v="Receivables"/>
    <s v="Journal Import 65466778:"/>
    <s v="Receivables A 13654969 65466778"/>
    <s v="AUG-18 Misc Receipts GBP"/>
    <d v="2018-08-06T00:00:00"/>
    <s v="SSCREPMAN,"/>
    <n v="5"/>
    <s v="Journal Import Created"/>
    <x v="26"/>
    <s v="SBSEFT0308187415075A"/>
    <d v="2018-08-03T00:00:00"/>
    <m/>
    <s v="PAYMENT FROM DESCRIPTION: WEST KENT REFERENCE: HMCTS COMPENSATION***APPLIED AS PER PREVIOUS EMAIL SENT FOR CONFIRMATION   JS060818"/>
    <s v="RYD_10005676_CREATE"/>
    <n v="10005676"/>
    <m/>
    <m/>
    <m/>
    <m/>
    <s v="Corporate Expenditure"/>
    <x v="4"/>
    <x v="0"/>
    <x v="6"/>
  </r>
  <r>
    <s v="RYD"/>
    <s v="E35120"/>
    <s v="7310"/>
    <s v="00000"/>
    <s v="00000"/>
    <s v="000000"/>
    <s v="Corporate Expenses"/>
    <s v="Legal / Prof Fees"/>
    <s v="Default"/>
    <s v="Default"/>
    <s v="Default"/>
    <n v="-8.57"/>
    <d v="2018-08-01T00:00:00"/>
    <x v="5"/>
    <s v="Receivables"/>
    <s v="Journal Import 65466778:"/>
    <s v="Receivables A 13654969 65466778"/>
    <s v="AUG-18 Misc Receipts GBP"/>
    <d v="2018-08-06T00:00:00"/>
    <s v="SSCREPMAN,"/>
    <n v="5"/>
    <s v="Journal Import Created"/>
    <x v="26"/>
    <s v="SBSEFT0308187415076A"/>
    <d v="2018-08-03T00:00:00"/>
    <m/>
    <s v="PAYMENT FROM DESCRIPTION: WEST KENT REFERENCE: 18022867K WK**APPLIED AS PER PREVIOUS EMAIL SENT FOR CONFIRMATION   JS060818"/>
    <s v="RYD_10005676_CREATE"/>
    <n v="10005676"/>
    <m/>
    <m/>
    <m/>
    <m/>
    <s v="Corporate Expenditure"/>
    <x v="4"/>
    <x v="0"/>
    <x v="6"/>
  </r>
  <r>
    <s v="RYD"/>
    <s v="E35120"/>
    <s v="7310"/>
    <s v="00000"/>
    <s v="00000"/>
    <s v="000000"/>
    <s v="Corporate Expenses"/>
    <s v="Legal / Prof Fees"/>
    <s v="Default"/>
    <s v="Default"/>
    <s v="Default"/>
    <n v="-50"/>
    <d v="2018-08-01T00:00:00"/>
    <x v="5"/>
    <s v="Receivables"/>
    <s v="Journal Import 65508298:"/>
    <s v="Receivables A 13660967 65508298"/>
    <s v="AUG-18 Misc Receipts GBP"/>
    <d v="2018-08-07T00:00:00"/>
    <s v="SSCREPMAN,"/>
    <n v="4"/>
    <s v="Journal Import Created"/>
    <x v="131"/>
    <s v="RYDFINBN000984-2"/>
    <d v="2018-08-07T00:00:00"/>
    <n v="7876495"/>
    <s v="Legal settlements"/>
    <s v="RYD SUSSEX FINANCE OPG INCOME"/>
    <n v="10005676"/>
    <m/>
    <m/>
    <m/>
    <m/>
    <s v="Corporate Expenditure"/>
    <x v="4"/>
    <x v="0"/>
    <x v="6"/>
  </r>
  <r>
    <s v="RYD"/>
    <s v="E35120"/>
    <s v="7310"/>
    <s v="00000"/>
    <s v="00000"/>
    <s v="000000"/>
    <s v="Corporate Expenses"/>
    <s v="Legal / Prof Fees"/>
    <s v="Default"/>
    <s v="Default"/>
    <s v="Default"/>
    <n v="2392"/>
    <d v="2018-08-01T00:00:00"/>
    <x v="1"/>
    <s v="Payables"/>
    <s v="Journal Import 65586936:"/>
    <s v="Payables A 13668356 65586936"/>
    <s v="AUG-18 Purchase Invoices GBP"/>
    <d v="2018-08-09T00:00:00"/>
    <s v="SSCREPMAN,"/>
    <n v="13"/>
    <s v="Journal Import Created"/>
    <x v="0"/>
    <n v="403685"/>
    <d v="2018-07-25T00:00:00"/>
    <n v="165026831"/>
    <m/>
    <s v="PO Invoice"/>
    <m/>
    <s v="http://nww.docserv.wyss.nhs.uk/synergyiim/dist/?val=663317_5505845_20180807180436"/>
    <n v="1"/>
    <n v="2392"/>
    <m/>
    <s v="Corporate Expenditure"/>
    <x v="4"/>
    <x v="0"/>
    <x v="6"/>
  </r>
  <r>
    <s v="RYD"/>
    <s v="E35120"/>
    <s v="7310"/>
    <s v="00000"/>
    <s v="00000"/>
    <s v="000000"/>
    <s v="Corporate Expenses"/>
    <s v="Legal / Prof Fees"/>
    <s v="Default"/>
    <s v="Default"/>
    <s v="Default"/>
    <n v="2392"/>
    <d v="2018-08-01T00:00:00"/>
    <x v="1"/>
    <s v="Payables"/>
    <s v="Journal Import 65619461:"/>
    <s v="Payables A 13675159 65619461"/>
    <s v="AUG-18 Purchase Invoices GBP"/>
    <d v="2018-08-10T00:00:00"/>
    <s v="SSCREPMAN,"/>
    <n v="18"/>
    <s v="Journal Import Created"/>
    <x v="0"/>
    <n v="403685"/>
    <d v="2018-07-25T00:00:00"/>
    <n v="165026831"/>
    <m/>
    <s v="PO Invoice"/>
    <m/>
    <s v="http://nww.docserv.wyss.nhs.uk/synergyiim/dist/?val=663317_5505845_20180807180436"/>
    <n v="1"/>
    <n v="2392"/>
    <m/>
    <s v="Corporate Expenditure"/>
    <x v="4"/>
    <x v="0"/>
    <x v="6"/>
  </r>
  <r>
    <s v="RYD"/>
    <s v="E35120"/>
    <s v="7310"/>
    <s v="00000"/>
    <s v="00000"/>
    <s v="000000"/>
    <s v="Corporate Expenses"/>
    <s v="Legal / Prof Fees"/>
    <s v="Default"/>
    <s v="Default"/>
    <s v="Default"/>
    <n v="-2392"/>
    <d v="2018-08-01T00:00:00"/>
    <x v="1"/>
    <s v="Payables"/>
    <s v="Journal Import 65619461:"/>
    <s v="Payables A 13675159 65619461"/>
    <s v="AUG-18 Purchase Invoices GBP"/>
    <d v="2018-08-10T00:00:00"/>
    <s v="SSCREPMAN,"/>
    <n v="19"/>
    <s v="Journal Import Created"/>
    <x v="0"/>
    <n v="403685"/>
    <d v="2018-07-25T00:00:00"/>
    <n v="165026831"/>
    <m/>
    <s v="PO Invoice"/>
    <m/>
    <s v="http://nww.docserv.wyss.nhs.uk/synergyiim/dist/?val=663317_5505845_20180807180436"/>
    <n v="1"/>
    <n v="-2392"/>
    <m/>
    <s v="Corporate Expenditure"/>
    <x v="4"/>
    <x v="0"/>
    <x v="6"/>
  </r>
  <r>
    <s v="RYD"/>
    <s v="E35120"/>
    <s v="7310"/>
    <s v="00000"/>
    <s v="00000"/>
    <s v="000000"/>
    <s v="Corporate Expenses"/>
    <s v="Legal / Prof Fees"/>
    <s v="Default"/>
    <s v="Default"/>
    <s v="Default"/>
    <n v="-2392"/>
    <d v="2018-08-01T00:00:00"/>
    <x v="1"/>
    <s v="Payables"/>
    <s v="Journal Import 65805417:"/>
    <s v="Payables A 13713192 65805417"/>
    <s v="AUG-18 Purchase Invoices GBP"/>
    <d v="2018-08-16T00:00:00"/>
    <s v="SSCREPMAN,"/>
    <n v="13"/>
    <s v="Journal Import Created"/>
    <x v="0"/>
    <n v="403685"/>
    <d v="2018-07-25T00:00:00"/>
    <n v="165071435"/>
    <m/>
    <s v="PO Invoice"/>
    <m/>
    <s v="http://nww.docserv.wyss.nhs.uk/synergyiim/dist/?val=663317_5505845_20180807180436"/>
    <n v="1"/>
    <n v="-2392"/>
    <m/>
    <s v="Corporate Expenditure"/>
    <x v="4"/>
    <x v="0"/>
    <x v="6"/>
  </r>
  <r>
    <s v="RYD"/>
    <s v="E35120"/>
    <s v="7310"/>
    <s v="00000"/>
    <s v="00000"/>
    <s v="000000"/>
    <s v="Corporate Expenses"/>
    <s v="Legal / Prof Fees"/>
    <s v="Default"/>
    <s v="Default"/>
    <s v="Default"/>
    <n v="-63.32"/>
    <d v="2018-08-01T00:00:00"/>
    <x v="0"/>
    <s v="Cost Management"/>
    <s v="Journal Import 65260194:"/>
    <s v="Cost Management A 13601772 65260194 2"/>
    <s v="01-AUG-2018 Receiving GBP"/>
    <d v="2018-07-31T00:00:00"/>
    <s v="SSCREPMAN,"/>
    <n v="1756"/>
    <s v="Brighton MRC - legals for Sale Contract, Transer, Licence to Carry Out Works, Title Investigations"/>
    <x v="0"/>
    <n v="165026831"/>
    <d v="2017-05-02T00:00:00"/>
    <m/>
    <s v="DS10.07.12 HAZEL WILKS"/>
    <m/>
    <s v="LONDON-4"/>
    <m/>
    <m/>
    <m/>
    <m/>
    <s v="Corporate Expenditure"/>
    <x v="4"/>
    <x v="0"/>
    <x v="6"/>
  </r>
  <r>
    <s v="RYD"/>
    <s v="E35120"/>
    <s v="7310"/>
    <s v="00000"/>
    <s v="00000"/>
    <s v="000000"/>
    <s v="Corporate Expenses"/>
    <s v="Legal / Prof Fees"/>
    <s v="Default"/>
    <s v="Default"/>
    <s v="Default"/>
    <n v="-1050.28"/>
    <d v="2018-08-01T00:00:00"/>
    <x v="0"/>
    <s v="Cost Management"/>
    <s v="Journal Import 65260194:"/>
    <s v="Cost Management A 13601772 65260194 2"/>
    <s v="01-AUG-2018 Receiving GBP"/>
    <d v="2018-07-31T00:00:00"/>
    <s v="SSCREPMAN,"/>
    <n v="1757"/>
    <s v="SP - Agency costs for the transcription of Investigation interviews held by D. Brettle"/>
    <x v="133"/>
    <n v="165069775"/>
    <d v="2018-05-29T00:00:00"/>
    <m/>
    <m/>
    <m/>
    <s v="LONDON-1"/>
    <m/>
    <m/>
    <m/>
    <m/>
    <s v="Corporate Expenditure"/>
    <x v="4"/>
    <x v="0"/>
    <x v="6"/>
  </r>
  <r>
    <s v="RYD"/>
    <s v="E35120"/>
    <s v="7310"/>
    <s v="00000"/>
    <s v="00000"/>
    <s v="000000"/>
    <s v="Corporate Expenses"/>
    <s v="Legal / Prof Fees"/>
    <s v="Default"/>
    <s v="Default"/>
    <s v="Default"/>
    <n v="1050.28"/>
    <d v="2018-08-01T00:00:00"/>
    <x v="0"/>
    <s v="Cost Management"/>
    <s v="Journal Import 66289567:"/>
    <s v="Cost Management A 13804752 66289567"/>
    <s v="31-AUG-2018 Receiving GBP"/>
    <d v="2018-08-31T00:00:00"/>
    <s v="SSCREPMAN,"/>
    <n v="1798"/>
    <s v="SP - Agency costs for the transcription of Investigation interviews held by D. Brettle"/>
    <x v="133"/>
    <n v="165069775"/>
    <d v="2018-05-29T00:00:00"/>
    <m/>
    <m/>
    <m/>
    <s v="LONDON-1"/>
    <m/>
    <m/>
    <m/>
    <m/>
    <s v="Corporate Expenditure"/>
    <x v="4"/>
    <x v="0"/>
    <x v="6"/>
  </r>
  <r>
    <s v="RYD"/>
    <s v="E35120"/>
    <s v="7310"/>
    <s v="00000"/>
    <s v="00000"/>
    <s v="000000"/>
    <s v="Corporate Expenses"/>
    <s v="Legal / Prof Fees"/>
    <s v="Default"/>
    <s v="Default"/>
    <s v="Default"/>
    <n v="63.32"/>
    <d v="2018-08-01T00:00:00"/>
    <x v="0"/>
    <s v="Cost Management"/>
    <s v="Journal Import 66289567:"/>
    <s v="Cost Management A 13804752 66289567"/>
    <s v="31-AUG-2018 Receiving GBP"/>
    <d v="2018-08-31T00:00:00"/>
    <s v="SSCREPMAN,"/>
    <n v="1799"/>
    <s v="Brighton MRC - legals for Sale Contract, Transer, Licence to Carry Out Works, Title Investigations"/>
    <x v="0"/>
    <n v="165026831"/>
    <d v="2017-05-02T00:00:00"/>
    <m/>
    <s v="DS10.07.12 HAZEL WILKS"/>
    <m/>
    <s v="LONDON-4"/>
    <m/>
    <m/>
    <m/>
    <m/>
    <s v="Corporate Expenditure"/>
    <x v="4"/>
    <x v="0"/>
    <x v="6"/>
  </r>
  <r>
    <s v="RYD"/>
    <s v="E35120"/>
    <s v="7310"/>
    <s v="E1830"/>
    <s v="00000"/>
    <s v="000000"/>
    <s v="Corporate Expenses"/>
    <s v="Legal / Prof Fees"/>
    <s v="LTPS - Costs"/>
    <s v="Default"/>
    <s v="Default"/>
    <n v="7597.11"/>
    <d v="2018-08-01T00:00:00"/>
    <x v="3"/>
    <s v="Payables"/>
    <s v="PAYABLE NON-PO ACCRUALS AUG-18"/>
    <s v="Payables A 13804710 66288924"/>
    <s v="PAYABLE NON-PO ACCRUALS AUG-18 Accrual GBP"/>
    <d v="2018-08-31T00:00:00"/>
    <m/>
    <n v="26"/>
    <s v="SINX00049772 - http://nww.docserv.wyss.nhs.uk/synergyiim/dist/?val=392801_3363980_20180125112512 - NHS LITIGATION AUTHORITY"/>
    <x v="74"/>
    <s v="SINX00049772"/>
    <d v="2018-08-31T00:00:00"/>
    <m/>
    <m/>
    <d v="2018-01-25T00:00:00"/>
    <m/>
    <s v="http://nww.docserv.wyss.nhs.uk/synergyiim/dist/?val=392801_3363980_20180125112512"/>
    <m/>
    <m/>
    <m/>
    <s v="Corporate Expenditure"/>
    <x v="4"/>
    <x v="0"/>
    <x v="6"/>
  </r>
  <r>
    <s v="RYD"/>
    <s v="E35120"/>
    <s v="7310"/>
    <s v="E1830"/>
    <s v="00000"/>
    <s v="000000"/>
    <s v="Corporate Expenses"/>
    <s v="Legal / Prof Fees"/>
    <s v="LTPS - Costs"/>
    <s v="Default"/>
    <s v="Default"/>
    <n v="10000"/>
    <d v="2018-08-01T00:00:00"/>
    <x v="3"/>
    <s v="Payables"/>
    <s v="PAYABLE NON-PO ACCRUALS AUG-18"/>
    <s v="Payables A 13804710 66288924"/>
    <s v="PAYABLE NON-PO ACCRUALS AUG-18 Accrual GBP"/>
    <d v="2018-08-31T00:00:00"/>
    <m/>
    <n v="27"/>
    <s v="SINX00049858 - http://nww.docserv.wyss.nhs.uk/synergyiim/dist/?val=431794_3650817_20180219163124 - NHS LITIGATION AUTHORITY"/>
    <x v="74"/>
    <s v="SINX00049858"/>
    <d v="2018-08-31T00:00:00"/>
    <m/>
    <m/>
    <d v="2018-02-19T00:00:00"/>
    <m/>
    <s v="http://nww.docserv.wyss.nhs.uk/synergyiim/dist/?val=431794_3650817_20180219163124"/>
    <m/>
    <m/>
    <m/>
    <s v="Corporate Expenditure"/>
    <x v="4"/>
    <x v="0"/>
    <x v="6"/>
  </r>
  <r>
    <s v="RYD"/>
    <s v="E35120"/>
    <s v="7310"/>
    <s v="E1830"/>
    <s v="00000"/>
    <s v="000000"/>
    <s v="Corporate Expenses"/>
    <s v="Legal / Prof Fees"/>
    <s v="LTPS - Costs"/>
    <s v="Default"/>
    <s v="Default"/>
    <n v="-7597.11"/>
    <d v="2018-08-01T00:00:00"/>
    <x v="3"/>
    <s v="Payables"/>
    <s v="Reverses &quot;PAYABLE NON-PO ACCRUALS JUL-18 Accrual GBP&quot; journal entry of &quot;Payables A 13601741 65259731&quot; batch from &quot;JUL-18&quot;."/>
    <s v="Reverses &quot;PAYABLE NON-PO ACCRUALS JUL-18 Accrual GBP&quot;31-JUL-18 20:14:06 - 65261299"/>
    <s v="Reverses &quot;PAYABLE NON-PO ACCRUALS JUL-18 Accrual GBP&quot;31-JUL-18 20:14:06"/>
    <d v="2018-07-31T00:00:00"/>
    <m/>
    <n v="26"/>
    <s v="SINX00049772 - http://nww.docserv.wyss.nhs.uk/synergyiim/dist/?val=392801_3363980_20180125112512 - NHS LITIGATION AUTHORITY"/>
    <x v="74"/>
    <s v="SINX00049772"/>
    <d v="2018-07-31T00:00:00"/>
    <m/>
    <m/>
    <d v="2018-01-25T00:00:00"/>
    <m/>
    <s v="http://nww.docserv.wyss.nhs.uk/synergyiim/dist/?val=392801_3363980_20180125112512"/>
    <m/>
    <m/>
    <m/>
    <s v="Corporate Expenditure"/>
    <x v="4"/>
    <x v="0"/>
    <x v="6"/>
  </r>
  <r>
    <s v="RYD"/>
    <s v="E35120"/>
    <s v="7310"/>
    <s v="E1830"/>
    <s v="00000"/>
    <s v="000000"/>
    <s v="Corporate Expenses"/>
    <s v="Legal / Prof Fees"/>
    <s v="LTPS - Costs"/>
    <s v="Default"/>
    <s v="Default"/>
    <n v="-10000"/>
    <d v="2018-08-01T00:00:00"/>
    <x v="3"/>
    <s v="Payables"/>
    <s v="Reverses &quot;PAYABLE NON-PO ACCRUALS JUL-18 Accrual GBP&quot; journal entry of &quot;Payables A 13601741 65259731&quot; batch from &quot;JUL-18&quot;."/>
    <s v="Reverses &quot;PAYABLE NON-PO ACCRUALS JUL-18 Accrual GBP&quot;31-JUL-18 20:14:06 - 65261299"/>
    <s v="Reverses &quot;PAYABLE NON-PO ACCRUALS JUL-18 Accrual GBP&quot;31-JUL-18 20:14:06"/>
    <d v="2018-07-31T00:00:00"/>
    <m/>
    <n v="27"/>
    <s v="SINX00049858 - http://nww.docserv.wyss.nhs.uk/synergyiim/dist/?val=431794_3650817_20180219163124 - NHS LITIGATION AUTHORITY"/>
    <x v="74"/>
    <s v="SINX00049858"/>
    <d v="2018-07-31T00:00:00"/>
    <m/>
    <m/>
    <d v="2018-02-19T00:00:00"/>
    <m/>
    <s v="http://nww.docserv.wyss.nhs.uk/synergyiim/dist/?val=431794_3650817_20180219163124"/>
    <m/>
    <m/>
    <m/>
    <s v="Corporate Expenditure"/>
    <x v="4"/>
    <x v="0"/>
    <x v="6"/>
  </r>
  <r>
    <s v="RYD"/>
    <s v="E35120"/>
    <s v="7310"/>
    <s v="E1833"/>
    <s v="00000"/>
    <s v="000000"/>
    <s v="Corporate Expenses"/>
    <s v="Legal / Prof Fees"/>
    <s v="Employment Relations"/>
    <s v="Default"/>
    <s v="Default"/>
    <n v="-1683.3"/>
    <d v="2018-08-01T00:00:00"/>
    <x v="3"/>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2"/>
    <s v="7310; Receiving Error Correction; SP - The Results Company - Cathe Gaskell (Inv: CG-10237); 165061118; M04"/>
    <x v="152"/>
    <m/>
    <d v="2018-08-09T00:00:00"/>
    <m/>
    <s v="7310; Receiving Error Correction; SP - The Results Company - Cathe Gaskell (Inv: CG-10237); 165061118; M04"/>
    <m/>
    <m/>
    <m/>
    <m/>
    <m/>
    <m/>
    <s v="Corporate Expenditure"/>
    <x v="4"/>
    <x v="0"/>
    <x v="6"/>
  </r>
  <r>
    <s v="RYD"/>
    <s v="E35120"/>
    <s v="7310"/>
    <s v="E1833"/>
    <s v="00000"/>
    <s v="000000"/>
    <s v="Corporate Expenses"/>
    <s v="Legal / Prof Fees"/>
    <s v="Employment Relations"/>
    <s v="Default"/>
    <s v="Default"/>
    <n v="1683.3"/>
    <d v="2018-08-01T00:00:00"/>
    <x v="3"/>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2"/>
    <s v="7310; Receiving Error Correction; SP - The Results Company - Cathe Gaskell (Inv: CG-10237); 165061118; M04"/>
    <x v="153"/>
    <m/>
    <d v="2018-08-09T00:00:00"/>
    <m/>
    <s v="7310; Receiving Error Correction; SP - The Results Company - Cathe Gaskell (Inv: CG-10237); 165061118; M04"/>
    <m/>
    <m/>
    <m/>
    <m/>
    <m/>
    <m/>
    <s v="Corporate Expenditure"/>
    <x v="4"/>
    <x v="0"/>
    <x v="6"/>
  </r>
  <r>
    <s v="RYD"/>
    <s v="E35120"/>
    <s v="7310"/>
    <s v="E1833"/>
    <s v="00000"/>
    <s v="000000"/>
    <s v="Corporate Expenses"/>
    <s v="Legal / Prof Fees"/>
    <s v="Employment Relations"/>
    <s v="Default"/>
    <s v="Default"/>
    <n v="1077.1099999999999"/>
    <d v="2018-08-01T00:00:00"/>
    <x v="1"/>
    <s v="Payables"/>
    <s v="Journal Import 65996148:"/>
    <s v="Payables A 13749332 65996148"/>
    <s v="AUG-18 Purchase Invoices GBP"/>
    <d v="2018-08-22T00:00:00"/>
    <s v="SSCREPMAN,"/>
    <n v="26"/>
    <s v="Journal Import Created"/>
    <x v="158"/>
    <n v="10201398"/>
    <d v="2018-04-30T00:00:00"/>
    <n v="165052611"/>
    <m/>
    <s v="PO Invoice"/>
    <m/>
    <s v="http://nww.docserv.wyss.nhs.uk/synergyiim/dist/?val=676538_5649156_20180821131145"/>
    <n v="18500"/>
    <n v="0"/>
    <m/>
    <s v="Corporate Expenditure"/>
    <x v="4"/>
    <x v="0"/>
    <x v="6"/>
  </r>
  <r>
    <s v="RYD"/>
    <s v="E35120"/>
    <s v="7310"/>
    <s v="E1833"/>
    <s v="00000"/>
    <s v="000000"/>
    <s v="Corporate Expenses"/>
    <s v="Legal / Prof Fees"/>
    <s v="Employment Relations"/>
    <s v="Default"/>
    <s v="Default"/>
    <n v="1077.1099999999999"/>
    <d v="2018-08-01T00:00:00"/>
    <x v="1"/>
    <s v="Payables"/>
    <s v="Journal Import 66030627:"/>
    <s v="Payables A 13755321 66030627"/>
    <s v="AUG-18 Purchase Invoices GBP"/>
    <d v="2018-08-23T00:00:00"/>
    <s v="SSCREPMAN,"/>
    <n v="28"/>
    <s v="Journal Import Created"/>
    <x v="158"/>
    <n v="10201398"/>
    <d v="2018-04-30T00:00:00"/>
    <n v="165052611"/>
    <m/>
    <s v="PO Invoice"/>
    <m/>
    <s v="http://nww.docserv.wyss.nhs.uk/synergyiim/dist/?val=676538_5649156_20180821131145"/>
    <n v="18500"/>
    <n v="0"/>
    <m/>
    <s v="Corporate Expenditure"/>
    <x v="4"/>
    <x v="0"/>
    <x v="6"/>
  </r>
  <r>
    <s v="RYD"/>
    <s v="E35120"/>
    <s v="7310"/>
    <s v="E1833"/>
    <s v="00000"/>
    <s v="000000"/>
    <s v="Corporate Expenses"/>
    <s v="Legal / Prof Fees"/>
    <s v="Employment Relations"/>
    <s v="Default"/>
    <s v="Default"/>
    <n v="-1077.1099999999999"/>
    <d v="2018-08-01T00:00:00"/>
    <x v="1"/>
    <s v="Payables"/>
    <s v="Journal Import 66030627:"/>
    <s v="Payables A 13755321 66030627"/>
    <s v="AUG-18 Purchase Invoices GBP"/>
    <d v="2018-08-23T00:00:00"/>
    <s v="SSCREPMAN,"/>
    <n v="29"/>
    <s v="Journal Import Created"/>
    <x v="158"/>
    <n v="10201398"/>
    <d v="2018-04-30T00:00:00"/>
    <n v="165052611"/>
    <m/>
    <s v="PO Invoice"/>
    <m/>
    <s v="http://nww.docserv.wyss.nhs.uk/synergyiim/dist/?val=676538_5649156_20180821131145"/>
    <n v="18500"/>
    <n v="0"/>
    <m/>
    <s v="Corporate Expenditure"/>
    <x v="4"/>
    <x v="0"/>
    <x v="6"/>
  </r>
  <r>
    <s v="RYD"/>
    <s v="E35120"/>
    <s v="7310"/>
    <s v="E1833"/>
    <s v="00000"/>
    <s v="000000"/>
    <s v="Corporate Expenses"/>
    <s v="Legal / Prof Fees"/>
    <s v="Employment Relations"/>
    <s v="Default"/>
    <s v="Default"/>
    <n v="7527.7"/>
    <d v="2018-08-01T00:00:00"/>
    <x v="1"/>
    <s v="Payables"/>
    <s v="Journal Import 66134688:"/>
    <s v="Payables A 13786113 66134688"/>
    <s v="AUG-18 Purchase Invoices GBP"/>
    <d v="2018-08-28T00:00:00"/>
    <s v="SSCREPMAN,"/>
    <n v="5"/>
    <s v="Journal Import Created"/>
    <x v="158"/>
    <n v="1375292"/>
    <d v="2018-08-06T00:00:00"/>
    <n v="165071481"/>
    <m/>
    <s v="PO Invoice"/>
    <m/>
    <s v="http://nww.docserv.wyss.nhs.uk/synergyiim/dist/?val=676186_5643496_20180820180721"/>
    <n v="1"/>
    <n v="7528"/>
    <m/>
    <s v="Corporate Expenditure"/>
    <x v="4"/>
    <x v="0"/>
    <x v="6"/>
  </r>
  <r>
    <s v="RYD"/>
    <s v="E35120"/>
    <s v="7310"/>
    <s v="E1833"/>
    <s v="00000"/>
    <s v="000000"/>
    <s v="Corporate Expenses"/>
    <s v="Legal / Prof Fees"/>
    <s v="Employment Relations"/>
    <s v="Default"/>
    <s v="Default"/>
    <n v="1505.54"/>
    <d v="2018-08-01T00:00:00"/>
    <x v="1"/>
    <s v="Payables"/>
    <s v="Journal Import 66134688:"/>
    <s v="Payables A 13786113 66134688"/>
    <s v="AUG-18 Purchase Invoices GBP"/>
    <d v="2018-08-28T00:00:00"/>
    <s v="SSCREPMAN,"/>
    <n v="5"/>
    <s v="Journal Import Created"/>
    <x v="158"/>
    <n v="1375292"/>
    <d v="2018-08-06T00:00:00"/>
    <n v="165071481"/>
    <m/>
    <s v="PO Invoice"/>
    <m/>
    <s v="http://nww.docserv.wyss.nhs.uk/synergyiim/dist/?val=676186_5643496_20180820180721"/>
    <m/>
    <m/>
    <m/>
    <s v="Corporate Expenditure"/>
    <x v="4"/>
    <x v="0"/>
    <x v="6"/>
  </r>
  <r>
    <s v="RYD"/>
    <s v="E35120"/>
    <s v="7310"/>
    <s v="E1833"/>
    <s v="00000"/>
    <s v="000000"/>
    <s v="Corporate Expenses"/>
    <s v="Legal / Prof Fees"/>
    <s v="Employment Relations"/>
    <s v="Default"/>
    <s v="Default"/>
    <n v="-90"/>
    <d v="2018-08-01T00:00:00"/>
    <x v="0"/>
    <s v="Cost Management"/>
    <s v="Journal Import 65260194:"/>
    <s v="Cost Management A 13601772 65260194 2"/>
    <s v="01-AUG-2018 Receiving GBP"/>
    <d v="2018-07-31T00:00:00"/>
    <s v="SSCREPMAN,"/>
    <n v="2575"/>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90"/>
    <d v="2018-08-01T00:00:00"/>
    <x v="0"/>
    <s v="Cost Management"/>
    <s v="Journal Import 66289567:"/>
    <s v="Cost Management A 13804752 66289567"/>
    <s v="31-AUG-2018 Receiving GBP"/>
    <d v="2018-08-31T00:00:00"/>
    <s v="SSCREPMAN,"/>
    <n v="2627"/>
    <s v="SP - Brachers for D. Bell services (Inv: 100205317 - SOU2762)"/>
    <x v="125"/>
    <n v="165067496"/>
    <d v="2018-02-09T00:00:00"/>
    <m/>
    <m/>
    <m/>
    <s v="MAIDSTONE"/>
    <m/>
    <m/>
    <m/>
    <m/>
    <s v="Corporate Expenditure"/>
    <x v="4"/>
    <x v="0"/>
    <x v="6"/>
  </r>
  <r>
    <s v="RYD"/>
    <s v="E35120"/>
    <s v="7310"/>
    <s v="E1834"/>
    <s v="00000"/>
    <s v="000000"/>
    <s v="Corporate Expenses"/>
    <s v="Legal / Prof Fees"/>
    <s v="Coroners Advice"/>
    <s v="Default"/>
    <s v="Default"/>
    <n v="-580.79999999999995"/>
    <d v="2018-08-01T00:00:00"/>
    <x v="3"/>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3"/>
    <s v="7310; Receiving Error Correction; Capsticks - Terrence Smith Inquest; 165055075; M04"/>
    <x v="152"/>
    <m/>
    <d v="2018-08-09T00:00:00"/>
    <m/>
    <s v="7310; Receiving Error Correction; Capsticks - Terrence Smith Inquest; 165055075; M04"/>
    <m/>
    <m/>
    <m/>
    <m/>
    <m/>
    <m/>
    <s v="Corporate Expenditure"/>
    <x v="4"/>
    <x v="0"/>
    <x v="6"/>
  </r>
  <r>
    <s v="RYD"/>
    <s v="E35120"/>
    <s v="7310"/>
    <s v="E1834"/>
    <s v="00000"/>
    <s v="000000"/>
    <s v="Corporate Expenses"/>
    <s v="Legal / Prof Fees"/>
    <s v="Coroners Advice"/>
    <s v="Default"/>
    <s v="Default"/>
    <n v="-1322.4"/>
    <d v="2018-08-01T00:00:00"/>
    <x v="3"/>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4"/>
    <s v="7310; Receiving Error Correction; Capsticks - Nicholas WARREN Inquest; 165055337; M04"/>
    <x v="152"/>
    <m/>
    <d v="2018-08-09T00:00:00"/>
    <m/>
    <s v="7310; Receiving Error Correction; Capsticks - Nicholas WARREN Inquest; 165055337; M04"/>
    <m/>
    <m/>
    <m/>
    <m/>
    <m/>
    <m/>
    <s v="Corporate Expenditure"/>
    <x v="4"/>
    <x v="0"/>
    <x v="6"/>
  </r>
  <r>
    <s v="RYD"/>
    <s v="E35120"/>
    <s v="7310"/>
    <s v="E1834"/>
    <s v="00000"/>
    <s v="000000"/>
    <s v="Corporate Expenses"/>
    <s v="Legal / Prof Fees"/>
    <s v="Coroners Advice"/>
    <s v="Default"/>
    <s v="Default"/>
    <n v="-1500"/>
    <d v="2018-08-01T00:00:00"/>
    <x v="3"/>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5"/>
    <s v="7310; Receiving Error Correction; Capsticks: Margaret Savin Inquest; 165057751; M04"/>
    <x v="152"/>
    <m/>
    <d v="2018-08-09T00:00:00"/>
    <m/>
    <s v="7310; Receiving Error Correction; Capsticks: Margaret Savin Inquest; 165057751; M04"/>
    <m/>
    <m/>
    <m/>
    <m/>
    <m/>
    <m/>
    <s v="Corporate Expenditure"/>
    <x v="4"/>
    <x v="0"/>
    <x v="6"/>
  </r>
  <r>
    <s v="RYD"/>
    <s v="E35120"/>
    <s v="7310"/>
    <s v="E1834"/>
    <s v="00000"/>
    <s v="000000"/>
    <s v="Corporate Expenses"/>
    <s v="Legal / Prof Fees"/>
    <s v="Coroners Advice"/>
    <s v="Default"/>
    <s v="Default"/>
    <n v="-12700"/>
    <d v="2018-08-01T00:00:00"/>
    <x v="3"/>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6"/>
    <s v="7310; Receiving Error Correction; Richie Inquest; 165056903; M04"/>
    <x v="152"/>
    <m/>
    <d v="2018-08-09T00:00:00"/>
    <m/>
    <s v="7310; Receiving Error Correction; Richie Inquest; 165056903; M04"/>
    <m/>
    <m/>
    <m/>
    <m/>
    <m/>
    <m/>
    <s v="Corporate Expenditure"/>
    <x v="4"/>
    <x v="0"/>
    <x v="6"/>
  </r>
  <r>
    <s v="RYD"/>
    <s v="E35120"/>
    <s v="7310"/>
    <s v="E1834"/>
    <s v="00000"/>
    <s v="000000"/>
    <s v="Corporate Expenses"/>
    <s v="Legal / Prof Fees"/>
    <s v="Coroners Advice"/>
    <s v="Default"/>
    <s v="Default"/>
    <n v="-14500"/>
    <d v="2018-08-01T00:00:00"/>
    <x v="3"/>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7"/>
    <s v="7310; Receiving Error Correction; Capsticks - R Olliffe Inquest Ref: 106037; 165056005; M04"/>
    <x v="152"/>
    <m/>
    <d v="2018-08-09T00:00:00"/>
    <m/>
    <s v="7310; Receiving Error Correction; Capsticks - R Olliffe Inquest Ref: 106037; 165056005; M04"/>
    <m/>
    <m/>
    <m/>
    <m/>
    <m/>
    <m/>
    <s v="Corporate Expenditure"/>
    <x v="4"/>
    <x v="0"/>
    <x v="6"/>
  </r>
  <r>
    <s v="RYD"/>
    <s v="E35120"/>
    <s v="7310"/>
    <s v="E1834"/>
    <s v="00000"/>
    <s v="000000"/>
    <s v="Corporate Expenses"/>
    <s v="Legal / Prof Fees"/>
    <s v="Coroners Advice"/>
    <s v="Default"/>
    <s v="Default"/>
    <n v="-15500"/>
    <d v="2018-08-01T00:00:00"/>
    <x v="3"/>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8"/>
    <s v="7310; Receiving Error Correction; Capsticks Services - LW Inquest; 165052362; M04"/>
    <x v="152"/>
    <m/>
    <d v="2018-08-09T00:00:00"/>
    <m/>
    <s v="7310; Receiving Error Correction; Capsticks Services - LW Inquest; 165052362; M04"/>
    <m/>
    <m/>
    <m/>
    <m/>
    <m/>
    <m/>
    <s v="Corporate Expenditure"/>
    <x v="4"/>
    <x v="0"/>
    <x v="6"/>
  </r>
  <r>
    <s v="RYD"/>
    <s v="E35120"/>
    <s v="7310"/>
    <s v="E1834"/>
    <s v="00000"/>
    <s v="000000"/>
    <s v="Corporate Expenses"/>
    <s v="Legal / Prof Fees"/>
    <s v="Coroners Advice"/>
    <s v="Default"/>
    <s v="Default"/>
    <n v="580.79999999999995"/>
    <d v="2018-08-01T00:00:00"/>
    <x v="3"/>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3"/>
    <s v="7310; Receiving Error Correction; Capsticks - Terrence Smith Inquest; 165055075; M04"/>
    <x v="153"/>
    <m/>
    <d v="2018-08-09T00:00:00"/>
    <m/>
    <s v="7310; Receiving Error Correction; Capsticks - Terrence Smith Inquest; 165055075; M04"/>
    <m/>
    <m/>
    <m/>
    <m/>
    <m/>
    <m/>
    <s v="Corporate Expenditure"/>
    <x v="4"/>
    <x v="0"/>
    <x v="6"/>
  </r>
  <r>
    <s v="RYD"/>
    <s v="E35120"/>
    <s v="7310"/>
    <s v="E1834"/>
    <s v="00000"/>
    <s v="000000"/>
    <s v="Corporate Expenses"/>
    <s v="Legal / Prof Fees"/>
    <s v="Coroners Advice"/>
    <s v="Default"/>
    <s v="Default"/>
    <n v="1322.4"/>
    <d v="2018-08-01T00:00:00"/>
    <x v="3"/>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4"/>
    <s v="7310; Receiving Error Correction; Capsticks - Nicholas WARREN Inquest; 165055337; M04"/>
    <x v="153"/>
    <m/>
    <d v="2018-08-09T00:00:00"/>
    <m/>
    <s v="7310; Receiving Error Correction; Capsticks - Nicholas WARREN Inquest; 165055337; M04"/>
    <m/>
    <m/>
    <m/>
    <m/>
    <m/>
    <m/>
    <s v="Corporate Expenditure"/>
    <x v="4"/>
    <x v="0"/>
    <x v="6"/>
  </r>
  <r>
    <s v="RYD"/>
    <s v="E35120"/>
    <s v="7310"/>
    <s v="E1834"/>
    <s v="00000"/>
    <s v="000000"/>
    <s v="Corporate Expenses"/>
    <s v="Legal / Prof Fees"/>
    <s v="Coroners Advice"/>
    <s v="Default"/>
    <s v="Default"/>
    <n v="1500"/>
    <d v="2018-08-01T00:00:00"/>
    <x v="3"/>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5"/>
    <s v="7310; Receiving Error Correction; Capsticks: Margaret Savin Inquest; 165057751; M04"/>
    <x v="153"/>
    <m/>
    <d v="2018-08-09T00:00:00"/>
    <m/>
    <s v="7310; Receiving Error Correction; Capsticks: Margaret Savin Inquest; 165057751; M04"/>
    <m/>
    <m/>
    <m/>
    <m/>
    <m/>
    <m/>
    <s v="Corporate Expenditure"/>
    <x v="4"/>
    <x v="0"/>
    <x v="6"/>
  </r>
  <r>
    <s v="RYD"/>
    <s v="E35120"/>
    <s v="7310"/>
    <s v="E1834"/>
    <s v="00000"/>
    <s v="000000"/>
    <s v="Corporate Expenses"/>
    <s v="Legal / Prof Fees"/>
    <s v="Coroners Advice"/>
    <s v="Default"/>
    <s v="Default"/>
    <n v="12700"/>
    <d v="2018-08-01T00:00:00"/>
    <x v="3"/>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6"/>
    <s v="7310; Receiving Error Correction; Richie Inquest; 165056903; M04"/>
    <x v="153"/>
    <m/>
    <d v="2018-08-09T00:00:00"/>
    <m/>
    <s v="7310; Receiving Error Correction; Richie Inquest; 165056903; M04"/>
    <m/>
    <m/>
    <m/>
    <m/>
    <m/>
    <m/>
    <s v="Corporate Expenditure"/>
    <x v="4"/>
    <x v="0"/>
    <x v="6"/>
  </r>
  <r>
    <s v="RYD"/>
    <s v="E35120"/>
    <s v="7310"/>
    <s v="E1834"/>
    <s v="00000"/>
    <s v="000000"/>
    <s v="Corporate Expenses"/>
    <s v="Legal / Prof Fees"/>
    <s v="Coroners Advice"/>
    <s v="Default"/>
    <s v="Default"/>
    <n v="14500"/>
    <d v="2018-08-01T00:00:00"/>
    <x v="3"/>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7"/>
    <s v="7310; Receiving Error Correction; Capsticks - R Olliffe Inquest Ref: 106037; 165056005; M04"/>
    <x v="153"/>
    <m/>
    <d v="2018-08-09T00:00:00"/>
    <m/>
    <s v="7310; Receiving Error Correction; Capsticks - R Olliffe Inquest Ref: 106037; 165056005; M04"/>
    <m/>
    <m/>
    <m/>
    <m/>
    <m/>
    <m/>
    <s v="Corporate Expenditure"/>
    <x v="4"/>
    <x v="0"/>
    <x v="6"/>
  </r>
  <r>
    <s v="RYD"/>
    <s v="E35120"/>
    <s v="7310"/>
    <s v="E1834"/>
    <s v="00000"/>
    <s v="000000"/>
    <s v="Corporate Expenses"/>
    <s v="Legal / Prof Fees"/>
    <s v="Coroners Advice"/>
    <s v="Default"/>
    <s v="Default"/>
    <n v="15500"/>
    <d v="2018-08-01T00:00:00"/>
    <x v="3"/>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8"/>
    <s v="7310; Receiving Error Correction; Capsticks Services - LW Inquest; 165052362; M04"/>
    <x v="153"/>
    <m/>
    <d v="2018-08-09T00:00:00"/>
    <m/>
    <s v="7310; Receiving Error Correction; Capsticks Services - LW Inquest; 165052362; M04"/>
    <m/>
    <m/>
    <m/>
    <m/>
    <m/>
    <m/>
    <s v="Corporate Expenditure"/>
    <x v="4"/>
    <x v="0"/>
    <x v="6"/>
  </r>
  <r>
    <s v="RYD"/>
    <s v="E35120"/>
    <s v="7310"/>
    <s v="00000"/>
    <s v="00000"/>
    <s v="000000"/>
    <s v="Corporate Expenses"/>
    <s v="Legal / Prof Fees"/>
    <s v="Default"/>
    <s v="Default"/>
    <s v="Default"/>
    <n v="208750"/>
    <d v="2018-09-01T00:00:00"/>
    <x v="3"/>
    <s v="Spreadsheet"/>
    <s v="M06- Corporate Expenses Accruals- KP"/>
    <s v="Spreadsheet A 14032447 67431235"/>
    <s v="RYD FIN KP 1819 M06 038 Accrual GBP"/>
    <d v="2018-10-04T00:00:00"/>
    <s v="RYD PATEL, KAILASH"/>
    <n v="4"/>
    <s v="7310;Capsticks;accrualcontract based on budget ;M1-6 2018/19; M06"/>
    <x v="159"/>
    <m/>
    <d v="2018-10-04T00:00:00"/>
    <m/>
    <s v="7310;Capsticks;accrualcontract based on budget ;M1-6 2018/19; M06"/>
    <m/>
    <m/>
    <m/>
    <m/>
    <m/>
    <m/>
    <s v="Corporate Expenditure"/>
    <x v="4"/>
    <x v="0"/>
    <x v="6"/>
  </r>
  <r>
    <s v="RYD"/>
    <s v="E35120"/>
    <s v="7310"/>
    <s v="00000"/>
    <s v="00000"/>
    <s v="000000"/>
    <s v="Corporate Expenses"/>
    <s v="Legal / Prof Fees"/>
    <s v="Default"/>
    <s v="Default"/>
    <s v="Default"/>
    <n v="-10000"/>
    <d v="2018-09-01T00:00:00"/>
    <x v="3"/>
    <s v="Spreadsheet"/>
    <s v="Reverses &quot;RYD FIN KP 1819 M05 009 Accrual GBP&quot; journal entry of &quot;Spreadsheet A 13819852 66363742&quot; batch from &quot;AUG-18&quot;."/>
    <s v="Reverses &quot;RYD FIN KP 1819 M05 009 Accrual GBP&quot;11-SEP-18 18:02:10 - 66659170"/>
    <s v="Reverses &quot;RYD FIN KP 1819 M05 009 Accrual GBP&quot;11-SEP-18 18:02:10"/>
    <d v="2018-09-11T00:00:00"/>
    <s v="SSCREPMAN,"/>
    <n v="150"/>
    <s v="7310; NHS LITIGATION AUTHORITY; ; M05 NON-PO Suspense clearance; http://nww.docserv.wyss.nhs.uk/synergyiim/dist/?val=583774_4824760_20180605152610"/>
    <x v="77"/>
    <m/>
    <d v="2018-09-11T00:00:00"/>
    <m/>
    <s v="7310; NHS LITIGATION AUTHORITY; ; M05 NON-PO Suspense clearance;"/>
    <m/>
    <m/>
    <s v="http://nww.docserv.wyss.nhs.uk/synergyiim/dist/?val=583774_4824760_20180605152610"/>
    <m/>
    <m/>
    <m/>
    <s v="Corporate Expenditure"/>
    <x v="4"/>
    <x v="0"/>
    <x v="6"/>
  </r>
  <r>
    <s v="RYD"/>
    <s v="E35120"/>
    <s v="7310"/>
    <s v="00000"/>
    <s v="00000"/>
    <s v="000000"/>
    <s v="Corporate Expenses"/>
    <s v="Legal / Prof Fees"/>
    <s v="Default"/>
    <s v="Default"/>
    <s v="Default"/>
    <n v="-192708.33"/>
    <d v="2018-09-01T00:00:00"/>
    <x v="3"/>
    <s v="Spreadsheet"/>
    <s v="Reverses &quot;RYD FIN KP 1819 M05 017 Accrual GBP&quot; journal entry of &quot;Spreadsheet A 13827576 66402119&quot; batch from &quot;AUG-18&quot;."/>
    <s v="Reverses &quot;RYD FIN KP 1819 M05 017 Accrual GBP&quot;11-SEP-18 18:02:46 - 66659170"/>
    <s v="Reverses &quot;RYD FIN KP 1819 M05 017 Accrual GBP&quot;11-SEP-18 18:02:46"/>
    <d v="2018-09-11T00:00:00"/>
    <s v="SSCREPMAN,"/>
    <n v="18"/>
    <s v="7310;Capsticks;accrualcontract based on budget  ;M1-5 2018/19; M05"/>
    <x v="160"/>
    <m/>
    <d v="2018-09-11T00:00:00"/>
    <m/>
    <s v="7310;Capsticks;accrualcontract based on budget  ;M1-5 2018/19; M05"/>
    <m/>
    <m/>
    <m/>
    <m/>
    <m/>
    <m/>
    <s v="Corporate Expenditure"/>
    <x v="4"/>
    <x v="0"/>
    <x v="6"/>
  </r>
  <r>
    <s v="RYD"/>
    <s v="E35120"/>
    <s v="7310"/>
    <s v="00000"/>
    <s v="00000"/>
    <s v="000000"/>
    <s v="Corporate Expenses"/>
    <s v="Legal / Prof Fees"/>
    <s v="Default"/>
    <s v="Default"/>
    <s v="Default"/>
    <n v="-8"/>
    <d v="2018-09-01T00:00:00"/>
    <x v="5"/>
    <s v="Receivables"/>
    <s v="Journal Import 66503390:"/>
    <s v="Receivables A 13853004 66503390"/>
    <s v="SEP-18 Misc Receipts GBP"/>
    <d v="2018-09-06T00:00:00"/>
    <s v="SSCREPMAN,"/>
    <n v="6"/>
    <s v="Journal Import Created"/>
    <x v="26"/>
    <s v="SBSEFT0509187502704A"/>
    <d v="2018-09-05T00:00:00"/>
    <m/>
    <s v="PAYMENT FROM DESCRIPTION: WEST KENT REFERENCE: HMCTS COMPENSATION**APPLIED AS PER PREVIOUS AND EMAIL SENT FOR CONFIRMATION"/>
    <s v="RYD_10005676_CREATE"/>
    <n v="10005676"/>
    <m/>
    <m/>
    <m/>
    <m/>
    <s v="Corporate Expenditure"/>
    <x v="4"/>
    <x v="0"/>
    <x v="6"/>
  </r>
  <r>
    <s v="RYD"/>
    <s v="E35120"/>
    <s v="7310"/>
    <s v="00000"/>
    <s v="00000"/>
    <s v="000000"/>
    <s v="Corporate Expenses"/>
    <s v="Legal / Prof Fees"/>
    <s v="Default"/>
    <s v="Default"/>
    <s v="Default"/>
    <n v="-8.57"/>
    <d v="2018-09-01T00:00:00"/>
    <x v="5"/>
    <s v="Receivables"/>
    <s v="Journal Import 66503390:"/>
    <s v="Receivables A 13853004 66503390"/>
    <s v="SEP-18 Misc Receipts GBP"/>
    <d v="2018-09-06T00:00:00"/>
    <s v="SSCREPMAN,"/>
    <n v="6"/>
    <s v="Journal Import Created"/>
    <x v="26"/>
    <s v="SBSEFT0509187502706A"/>
    <d v="2018-09-05T00:00:00"/>
    <m/>
    <s v="PAYMENT FROM DESCRIPTION: WEST KENT REFERENCE: 18022867K WK**APPLIED AS PER PREVIOUS AND EMAIL SENT FOR CONFIRMATION JS060918"/>
    <s v="RYD_10005676_CREATE"/>
    <n v="10005676"/>
    <m/>
    <m/>
    <m/>
    <m/>
    <s v="Corporate Expenditure"/>
    <x v="4"/>
    <x v="0"/>
    <x v="6"/>
  </r>
  <r>
    <s v="RYD"/>
    <s v="E35120"/>
    <s v="7310"/>
    <s v="00000"/>
    <s v="00000"/>
    <s v="000000"/>
    <s v="Corporate Expenses"/>
    <s v="Legal / Prof Fees"/>
    <s v="Default"/>
    <s v="Default"/>
    <s v="Default"/>
    <n v="566.6"/>
    <d v="2018-09-01T00:00:00"/>
    <x v="1"/>
    <s v="Payables"/>
    <s v="Journal Import 67075749:"/>
    <s v="Payables A 13960246 67075749"/>
    <s v="SEP-18 Purchase Invoices GBP"/>
    <d v="2018-09-24T00:00:00"/>
    <s v="SSCREPMAN,"/>
    <n v="12"/>
    <s v="Journal Import Created"/>
    <x v="158"/>
    <n v="1375194"/>
    <d v="2018-07-31T00:00:00"/>
    <n v="165071873"/>
    <m/>
    <s v="PO Invoice"/>
    <m/>
    <s v="http://nww.docserv.wyss.nhs.uk/synergyiim/dist/?val=707470_5909150_20180917114456"/>
    <n v="1"/>
    <n v="567"/>
    <m/>
    <s v="Corporate Expenditure"/>
    <x v="4"/>
    <x v="0"/>
    <x v="6"/>
  </r>
  <r>
    <s v="RYD"/>
    <s v="E35120"/>
    <s v="7310"/>
    <s v="00000"/>
    <s v="00000"/>
    <s v="000000"/>
    <s v="Corporate Expenses"/>
    <s v="Legal / Prof Fees"/>
    <s v="Default"/>
    <s v="Default"/>
    <s v="Default"/>
    <n v="2615"/>
    <d v="2018-09-01T00:00:00"/>
    <x v="1"/>
    <s v="Payables"/>
    <s v="Journal Import 67117120:"/>
    <s v="Payables A 13966332 67117120"/>
    <s v="SEP-18 Purchase Invoices GBP"/>
    <d v="2018-09-25T00:00:00"/>
    <s v="SSCREPMAN,"/>
    <n v="7"/>
    <s v="Journal Import Created"/>
    <x v="0"/>
    <n v="407882"/>
    <d v="2018-09-18T00:00:00"/>
    <n v="165026831"/>
    <m/>
    <s v="PO Invoice"/>
    <m/>
    <s v="http://nww.docserv.wyss.nhs.uk/synergyiim/dist/?val=717414_5989285_20180924141403"/>
    <n v="1"/>
    <n v="2615"/>
    <m/>
    <s v="Corporate Expenditure"/>
    <x v="4"/>
    <x v="0"/>
    <x v="6"/>
  </r>
  <r>
    <s v="RYD"/>
    <s v="E35120"/>
    <s v="7310"/>
    <s v="00000"/>
    <s v="00000"/>
    <s v="000000"/>
    <s v="Corporate Expenses"/>
    <s v="Legal / Prof Fees"/>
    <s v="Default"/>
    <s v="Default"/>
    <s v="Default"/>
    <n v="84"/>
    <d v="2018-09-01T00:00:00"/>
    <x v="1"/>
    <s v="Payables"/>
    <s v="Journal Import 67117120:"/>
    <s v="Payables A 13966332 67117120"/>
    <s v="SEP-18 Purchase Invoices GBP"/>
    <d v="2018-09-25T00:00:00"/>
    <s v="SSCREPMAN,"/>
    <n v="7"/>
    <s v="Journal Import Created"/>
    <x v="0"/>
    <n v="407884"/>
    <d v="2018-09-18T00:00:00"/>
    <n v="165028647"/>
    <m/>
    <s v="PO Invoice"/>
    <m/>
    <s v="http://nww.docserv.wyss.nhs.uk/synergyiim/dist/?val=717414_5989281_20180924141403"/>
    <n v="1"/>
    <n v="84"/>
    <m/>
    <s v="Corporate Expenditure"/>
    <x v="4"/>
    <x v="0"/>
    <x v="6"/>
  </r>
  <r>
    <s v="RYD"/>
    <s v="E35120"/>
    <s v="7310"/>
    <s v="00000"/>
    <s v="00000"/>
    <s v="000000"/>
    <s v="Corporate Expenses"/>
    <s v="Legal / Prof Fees"/>
    <s v="Default"/>
    <s v="Default"/>
    <s v="Default"/>
    <n v="2615"/>
    <d v="2018-09-01T00:00:00"/>
    <x v="1"/>
    <s v="Payables"/>
    <s v="Journal Import 67124739:"/>
    <s v="Payables A 13974088 67124739"/>
    <s v="SEP-18 Purchase Invoices GBP"/>
    <d v="2018-09-26T00:00:00"/>
    <s v="SSCREPMAN,"/>
    <n v="7"/>
    <s v="Journal Import Created"/>
    <x v="0"/>
    <n v="407882"/>
    <d v="2018-09-18T00:00:00"/>
    <n v="165026831"/>
    <m/>
    <s v="PO Invoice"/>
    <m/>
    <s v="http://nww.docserv.wyss.nhs.uk/synergyiim/dist/?val=717414_5989285_20180924141403"/>
    <n v="1"/>
    <n v="2615"/>
    <m/>
    <s v="Corporate Expenditure"/>
    <x v="4"/>
    <x v="0"/>
    <x v="6"/>
  </r>
  <r>
    <s v="RYD"/>
    <s v="E35120"/>
    <s v="7310"/>
    <s v="00000"/>
    <s v="00000"/>
    <s v="000000"/>
    <s v="Corporate Expenses"/>
    <s v="Legal / Prof Fees"/>
    <s v="Default"/>
    <s v="Default"/>
    <s v="Default"/>
    <n v="-2615"/>
    <d v="2018-09-01T00:00:00"/>
    <x v="1"/>
    <s v="Payables"/>
    <s v="Journal Import 67124739:"/>
    <s v="Payables A 13974088 67124739"/>
    <s v="SEP-18 Purchase Invoices GBP"/>
    <d v="2018-09-26T00:00:00"/>
    <s v="SSCREPMAN,"/>
    <n v="8"/>
    <s v="Journal Import Created"/>
    <x v="0"/>
    <n v="407882"/>
    <d v="2018-09-18T00:00:00"/>
    <n v="165026831"/>
    <m/>
    <s v="PO Invoice"/>
    <m/>
    <s v="http://nww.docserv.wyss.nhs.uk/synergyiim/dist/?val=717414_5989285_20180924141403"/>
    <n v="1"/>
    <n v="-2615"/>
    <m/>
    <s v="Corporate Expenditure"/>
    <x v="4"/>
    <x v="0"/>
    <x v="6"/>
  </r>
  <r>
    <s v="RYD"/>
    <s v="E35120"/>
    <s v="7310"/>
    <s v="00000"/>
    <s v="00000"/>
    <s v="000000"/>
    <s v="Corporate Expenses"/>
    <s v="Legal / Prof Fees"/>
    <s v="Default"/>
    <s v="Default"/>
    <s v="Default"/>
    <n v="-1050.28"/>
    <d v="2018-09-01T00:00:00"/>
    <x v="0"/>
    <s v="Cost Management"/>
    <s v="Journal Import 66289567:"/>
    <s v="Cost Management A 13804752 66289567 2"/>
    <s v="01-SEP-2018 Receiving GBP"/>
    <d v="2018-08-31T00:00:00"/>
    <s v="SSCREPMAN,"/>
    <n v="1798"/>
    <s v="SP - Agency costs for the transcription of Investigation interviews held by D. Brettle"/>
    <x v="133"/>
    <n v="165069775"/>
    <d v="2018-05-29T00:00:00"/>
    <m/>
    <m/>
    <m/>
    <s v="LONDON-1"/>
    <m/>
    <m/>
    <m/>
    <m/>
    <s v="Corporate Expenditure"/>
    <x v="4"/>
    <x v="0"/>
    <x v="6"/>
  </r>
  <r>
    <s v="RYD"/>
    <s v="E35120"/>
    <s v="7310"/>
    <s v="00000"/>
    <s v="00000"/>
    <s v="000000"/>
    <s v="Corporate Expenses"/>
    <s v="Legal / Prof Fees"/>
    <s v="Default"/>
    <s v="Default"/>
    <s v="Default"/>
    <n v="-63.32"/>
    <d v="2018-09-01T00:00:00"/>
    <x v="0"/>
    <s v="Cost Management"/>
    <s v="Journal Import 66289567:"/>
    <s v="Cost Management A 13804752 66289567 2"/>
    <s v="01-SEP-2018 Receiving GBP"/>
    <d v="2018-08-31T00:00:00"/>
    <s v="SSCREPMAN,"/>
    <n v="1799"/>
    <s v="Brighton MRC - legals for Sale Contract, Transer, Licence to Carry Out Works, Title Investigations"/>
    <x v="0"/>
    <n v="165026831"/>
    <d v="2017-05-02T00:00:00"/>
    <m/>
    <s v="DS10.07.12 HAZEL WILKS"/>
    <m/>
    <s v="LONDON-4"/>
    <m/>
    <m/>
    <m/>
    <m/>
    <s v="Corporate Expenditure"/>
    <x v="4"/>
    <x v="0"/>
    <x v="6"/>
  </r>
  <r>
    <s v="RYD"/>
    <s v="E35120"/>
    <s v="7310"/>
    <s v="00000"/>
    <s v="00000"/>
    <s v="000000"/>
    <s v="Corporate Expenses"/>
    <s v="Legal / Prof Fees"/>
    <s v="Default"/>
    <s v="Default"/>
    <s v="Default"/>
    <n v="1050.28"/>
    <d v="2018-09-01T00:00:00"/>
    <x v="0"/>
    <s v="Cost Management"/>
    <s v="Journal Import 67235696:"/>
    <s v="Cost Management A 13989556 67235696"/>
    <s v="28-SEP-2018 Receiving GBP"/>
    <d v="2018-09-28T00:00:00"/>
    <s v="SSCREPMAN,"/>
    <n v="1726"/>
    <s v="SP - Agency costs for the transcription of Investigation interviews held by D. Brettle"/>
    <x v="133"/>
    <n v="165069775"/>
    <d v="2018-05-29T00:00:00"/>
    <m/>
    <m/>
    <m/>
    <s v="LONDON"/>
    <m/>
    <m/>
    <m/>
    <m/>
    <s v="Corporate Expenditure"/>
    <x v="4"/>
    <x v="0"/>
    <x v="6"/>
  </r>
  <r>
    <s v="RYD"/>
    <s v="E35120"/>
    <s v="7310"/>
    <s v="00000"/>
    <s v="00000"/>
    <s v="000000"/>
    <s v="Corporate Expenses"/>
    <s v="Legal / Prof Fees"/>
    <s v="Default"/>
    <s v="Default"/>
    <s v="Default"/>
    <n v="450"/>
    <d v="2018-09-01T00:00:00"/>
    <x v="0"/>
    <s v="Cost Management"/>
    <s v="Journal Import 67235696:"/>
    <s v="Cost Management A 13989556 67235696"/>
    <s v="28-SEP-2018 Receiving GBP"/>
    <d v="2018-09-28T00:00:00"/>
    <s v="SSCREPMAN,"/>
    <n v="1727"/>
    <s v="SP - DAC Beachcroft re Ian Jeffreys.  Professional services 4.4.18 - 27.4.18"/>
    <x v="158"/>
    <n v="165071872"/>
    <d v="2018-09-07T00:00:00"/>
    <m/>
    <m/>
    <m/>
    <s v="BRISTOL 1"/>
    <m/>
    <m/>
    <m/>
    <m/>
    <s v="Corporate Expenditure"/>
    <x v="4"/>
    <x v="0"/>
    <x v="6"/>
  </r>
  <r>
    <s v="RYD"/>
    <s v="E35120"/>
    <s v="7310"/>
    <s v="E1830"/>
    <s v="00000"/>
    <s v="000000"/>
    <s v="Corporate Expenses"/>
    <s v="Legal / Prof Fees"/>
    <s v="LTPS - Costs"/>
    <s v="Default"/>
    <s v="Default"/>
    <n v="-7597.11"/>
    <d v="2018-09-01T00:00:00"/>
    <x v="3"/>
    <s v="Payables"/>
    <s v="Reverses &quot;PAYABLE NON-PO ACCRUALS AUG-18 Accrual GBP&quot; journal entry of &quot;Payables A 13804710 66288924&quot; batch from &quot;AUG-18&quot;."/>
    <s v="Reverses &quot;PAYABLE NON-PO ACCRUALS AUG-18 Accrual GBP&quot;31-AUG-18 20:00:58 - 66290304"/>
    <s v="Reverses &quot;PAYABLE NON-PO ACCRUALS AUG-18 Accrual GBP&quot;31-AUG-18 20:00:58"/>
    <d v="2018-08-31T00:00:00"/>
    <m/>
    <n v="26"/>
    <s v="SINX00049772 - http://nww.docserv.wyss.nhs.uk/synergyiim/dist/?val=392801_3363980_20180125112512 - NHS LITIGATION AUTHORITY"/>
    <x v="74"/>
    <s v="SINX00049772"/>
    <d v="2018-08-31T00:00:00"/>
    <m/>
    <m/>
    <d v="2018-01-25T00:00:00"/>
    <m/>
    <s v="http://nww.docserv.wyss.nhs.uk/synergyiim/dist/?val=392801_3363980_20180125112512"/>
    <m/>
    <m/>
    <m/>
    <s v="Corporate Expenditure"/>
    <x v="4"/>
    <x v="0"/>
    <x v="6"/>
  </r>
  <r>
    <s v="RYD"/>
    <s v="E35120"/>
    <s v="7310"/>
    <s v="E1830"/>
    <s v="00000"/>
    <s v="000000"/>
    <s v="Corporate Expenses"/>
    <s v="Legal / Prof Fees"/>
    <s v="LTPS - Costs"/>
    <s v="Default"/>
    <s v="Default"/>
    <n v="-10000"/>
    <d v="2018-09-01T00:00:00"/>
    <x v="3"/>
    <s v="Payables"/>
    <s v="Reverses &quot;PAYABLE NON-PO ACCRUALS AUG-18 Accrual GBP&quot; journal entry of &quot;Payables A 13804710 66288924&quot; batch from &quot;AUG-18&quot;."/>
    <s v="Reverses &quot;PAYABLE NON-PO ACCRUALS AUG-18 Accrual GBP&quot;31-AUG-18 20:00:58 - 66290304"/>
    <s v="Reverses &quot;PAYABLE NON-PO ACCRUALS AUG-18 Accrual GBP&quot;31-AUG-18 20:00:58"/>
    <d v="2018-08-31T00:00:00"/>
    <m/>
    <n v="27"/>
    <s v="SINX00049858 - http://nww.docserv.wyss.nhs.uk/synergyiim/dist/?val=431794_3650817_20180219163124 - NHS LITIGATION AUTHORITY"/>
    <x v="74"/>
    <s v="SINX00049858"/>
    <d v="2018-08-31T00:00:00"/>
    <m/>
    <m/>
    <d v="2018-02-19T00:00:00"/>
    <m/>
    <s v="http://nww.docserv.wyss.nhs.uk/synergyiim/dist/?val=431794_3650817_20180219163124"/>
    <m/>
    <m/>
    <m/>
    <s v="Corporate Expenditure"/>
    <x v="4"/>
    <x v="0"/>
    <x v="6"/>
  </r>
  <r>
    <s v="RYD"/>
    <s v="E35120"/>
    <s v="7310"/>
    <s v="E1830"/>
    <s v="00000"/>
    <s v="000000"/>
    <s v="Corporate Expenses"/>
    <s v="Legal / Prof Fees"/>
    <s v="LTPS - Costs"/>
    <s v="Default"/>
    <s v="Default"/>
    <n v="7597.11"/>
    <d v="2018-09-01T00:00:00"/>
    <x v="1"/>
    <s v="Payables"/>
    <s v="Journal Import 66416255:"/>
    <s v="Payables A 13829556 66416255"/>
    <s v="SEP-18 Purchase Invoices GBP"/>
    <d v="2018-09-04T00:00:00"/>
    <s v="SSCREPMAN,"/>
    <n v="14"/>
    <s v="Journal Import Created"/>
    <x v="74"/>
    <s v="SINX00049772"/>
    <d v="2018-01-19T00:00:00"/>
    <s v="Non-PO"/>
    <m/>
    <s v="Non PO Invoice"/>
    <m/>
    <s v="http://nww.docserv.wyss.nhs.uk/synergyiim/dist/?val=392801_3363980_20180125112512"/>
    <m/>
    <m/>
    <m/>
    <s v="Corporate Expenditure"/>
    <x v="4"/>
    <x v="0"/>
    <x v="6"/>
  </r>
  <r>
    <s v="RYD"/>
    <s v="E35120"/>
    <s v="7310"/>
    <s v="E1831"/>
    <s v="00000"/>
    <s v="000000"/>
    <s v="Corporate Expenses"/>
    <s v="Legal / Prof Fees"/>
    <s v="LTPS - Damages"/>
    <s v="Default"/>
    <s v="Default"/>
    <n v="-60"/>
    <d v="2018-09-01T00:00:00"/>
    <x v="5"/>
    <s v="Receivables"/>
    <s v="Journal Import 66418081:"/>
    <s v="Receivables A 13835015 66418081"/>
    <s v="SEP-18 Misc Receipts GBP"/>
    <d v="2018-09-04T00:00:00"/>
    <s v="SSCREPMAN,"/>
    <n v="8"/>
    <s v="Journal Import Created"/>
    <x v="26"/>
    <s v="SBSEFT0309187496335A"/>
    <d v="2018-09-03T00:00:00"/>
    <m/>
    <s v="PAYMENT FROM DESCRIPTION: NHS LA REFERENCE:**APPLIED AS PER PREVIOUS AND EMAIL SENT FOR CONFIRMATION   JS040918"/>
    <s v="RYD_10005676_CREATE"/>
    <n v="10005676"/>
    <m/>
    <m/>
    <m/>
    <m/>
    <s v="Corporate Expenditure"/>
    <x v="4"/>
    <x v="0"/>
    <x v="6"/>
  </r>
  <r>
    <s v="RYD"/>
    <s v="E35120"/>
    <s v="7310"/>
    <s v="E1833"/>
    <s v="00000"/>
    <s v="000000"/>
    <s v="Corporate Expenses"/>
    <s v="Legal / Prof Fees"/>
    <s v="Employment Relations"/>
    <s v="Default"/>
    <s v="Default"/>
    <n v="215.42"/>
    <d v="2018-09-01T00:00:00"/>
    <x v="2"/>
    <s v="Spreadsheet"/>
    <s v="SBS RYD AUG-18 VAT ADJUSTMENT JOURNAL"/>
    <s v="Spreadsheet A 14041138 67469795"/>
    <s v="SBS RYD AUG-18 VAT ADJUSTMENT JOURNAL Adjustment GBP"/>
    <d v="2018-10-05T00:00:00"/>
    <s v="SSC PETRAUSKAS, MICHAELA"/>
    <n v="1225"/>
    <s v="DAC BEACHCROFT LLP-OR12_53657-10201398-215.42-http://nww.docserv.wyss.nhs.uk/synergyiim/dist/?val=676538_5649156_20180821131145"/>
    <x v="161"/>
    <m/>
    <d v="2018-10-05T00:00:00"/>
    <m/>
    <s v="DAC BEACHCROFT LLP-OR12_53657-10201398-215.42-"/>
    <m/>
    <m/>
    <s v="http://nww.docserv.wyss.nhs.uk/synergyiim/dist/?val=676538_5649156_20180821131145"/>
    <m/>
    <m/>
    <m/>
    <s v="Corporate Expenditure"/>
    <x v="4"/>
    <x v="0"/>
    <x v="6"/>
  </r>
  <r>
    <s v="RYD"/>
    <s v="E35120"/>
    <s v="7310"/>
    <s v="E1833"/>
    <s v="00000"/>
    <s v="000000"/>
    <s v="Corporate Expenses"/>
    <s v="Legal / Prof Fees"/>
    <s v="Employment Relations"/>
    <s v="Default"/>
    <s v="Default"/>
    <n v="-90"/>
    <d v="2018-09-01T00:00:00"/>
    <x v="0"/>
    <s v="Cost Management"/>
    <s v="Journal Import 66289567:"/>
    <s v="Cost Management A 13804752 66289567 2"/>
    <s v="01-SEP-2018 Receiving GBP"/>
    <d v="2018-08-31T00:00:00"/>
    <s v="SSCREPMAN,"/>
    <n v="2627"/>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90"/>
    <d v="2018-09-01T00:00:00"/>
    <x v="0"/>
    <s v="Cost Management"/>
    <s v="Journal Import 67235696:"/>
    <s v="Cost Management A 13989556 67235696"/>
    <s v="28-SEP-2018 Receiving GBP"/>
    <d v="2018-09-28T00:00:00"/>
    <s v="SSCREPMAN,"/>
    <n v="2437"/>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17422.89"/>
    <d v="2018-09-01T00:00:00"/>
    <x v="0"/>
    <s v="Cost Management"/>
    <s v="Journal Import 67235696:"/>
    <s v="Cost Management A 13989556 67235696"/>
    <s v="28-SEP-2018 Receiving GBP"/>
    <d v="2018-09-28T00:00:00"/>
    <s v="SSCREPMAN,"/>
    <n v="2438"/>
    <s v="Beachcroft fees for updating HR policies."/>
    <x v="158"/>
    <n v="165052611"/>
    <d v="2018-09-04T00:00:00"/>
    <m/>
    <m/>
    <m/>
    <s v="BRISTOL 1"/>
    <m/>
    <m/>
    <m/>
    <m/>
    <s v="Corporate Expenditure"/>
    <x v="4"/>
    <x v="0"/>
    <x v="6"/>
  </r>
  <r>
    <s v="RYD"/>
    <s v="E35120"/>
    <s v="7310"/>
    <s v="00000"/>
    <s v="00000"/>
    <s v="000000"/>
    <s v="Corporate Expenses"/>
    <s v="Legal / Prof Fees"/>
    <s v="Default"/>
    <s v="Default"/>
    <s v="Default"/>
    <n v="243541.67"/>
    <d v="2018-10-01T00:00:00"/>
    <x v="3"/>
    <s v="Spreadsheet"/>
    <s v="M07- 023 Corporate Expenses Accruals- KP"/>
    <s v="Spreadsheet A 14231213 68496313"/>
    <s v="RYD FIN KP 1819 M07 023 Accrual GBP"/>
    <d v="2018-11-05T00:00:00"/>
    <s v="ZZZ KANUMAKALA, PUSHPA"/>
    <n v="3"/>
    <s v="7310;Capsticks;accrualcontract based on budget ;M1-7 2018/19; M07"/>
    <x v="162"/>
    <m/>
    <d v="2018-11-05T00:00:00"/>
    <m/>
    <s v="7310;Capsticks;accrualcontract based on budget ;M1-7 2018/19; M07"/>
    <m/>
    <m/>
    <m/>
    <m/>
    <m/>
    <m/>
    <s v="Corporate Expenditure"/>
    <x v="4"/>
    <x v="0"/>
    <x v="6"/>
  </r>
  <r>
    <s v="RYD"/>
    <s v="E35120"/>
    <s v="7310"/>
    <s v="00000"/>
    <s v="00000"/>
    <s v="000000"/>
    <s v="Corporate Expenses"/>
    <s v="Legal / Prof Fees"/>
    <s v="Default"/>
    <s v="Default"/>
    <s v="Default"/>
    <n v="-208750"/>
    <d v="2018-10-01T00:00:00"/>
    <x v="3"/>
    <s v="Spreadsheet"/>
    <s v="Reverses &quot;RYD FIN KP 1819 M06 038 Accrual GBP&quot; journal entry of &quot;Spreadsheet A 14032447 67431235&quot; batch from &quot;SEP-18&quot;."/>
    <s v="Reverses &quot;RYD FIN KP 1819 M06 038 Accrual GBP&quot;09-OCT-18 18:05:01 - 67606897"/>
    <s v="Reverses &quot;RYD FIN KP 1819 M06 038 Accrual GBP&quot;09-OCT-18 18:05:01"/>
    <d v="2018-10-09T00:00:00"/>
    <s v="SSCREPMAN,"/>
    <n v="4"/>
    <s v="7310;Capsticks;accrualcontract based on budget ;M1-6 2018/19; M06"/>
    <x v="163"/>
    <m/>
    <d v="2018-10-09T00:00:00"/>
    <m/>
    <s v="7310;Capsticks;accrualcontract based on budget ;M1-6 2018/19; M06"/>
    <m/>
    <m/>
    <m/>
    <m/>
    <m/>
    <m/>
    <s v="Corporate Expenditure"/>
    <x v="4"/>
    <x v="0"/>
    <x v="6"/>
  </r>
  <r>
    <s v="RYD"/>
    <s v="E35120"/>
    <s v="7310"/>
    <s v="00000"/>
    <s v="00000"/>
    <s v="000000"/>
    <s v="Corporate Expenses"/>
    <s v="Legal / Prof Fees"/>
    <s v="Default"/>
    <s v="Default"/>
    <s v="Default"/>
    <n v="523"/>
    <d v="2018-10-01T00:00:00"/>
    <x v="2"/>
    <s v="Spreadsheet"/>
    <s v="SBS RYD SEP-18 VAT ADJUSTMENT JOURNAL"/>
    <s v="Spreadsheet A 14251346 68591556"/>
    <s v="SBS RYD SEP-18 VAT ADJUSTMENT JOURNAL Adjustment GBP"/>
    <d v="2018-11-07T00:00:00"/>
    <s v="SSC PETRAUSKAS, MICHAELA"/>
    <n v="891"/>
    <s v="CAPSTICKS SOLICITORS-407882-0-http://nww.docserv.wyss.nhs.uk/synergyiim/dist/?val=717414_5989285_20180924141403"/>
    <x v="164"/>
    <m/>
    <d v="2018-11-07T00:00:00"/>
    <m/>
    <s v="CAPSTICKS SOLICITORS-407882-0-"/>
    <m/>
    <m/>
    <s v="http://nww.docserv.wyss.nhs.uk/synergyiim/dist/?val=717414_5989285_20180924141403"/>
    <m/>
    <m/>
    <m/>
    <s v="Corporate Expenditure"/>
    <x v="4"/>
    <x v="0"/>
    <x v="6"/>
  </r>
  <r>
    <s v="RYD"/>
    <s v="E35120"/>
    <s v="7310"/>
    <s v="00000"/>
    <s v="00000"/>
    <s v="000000"/>
    <s v="Corporate Expenses"/>
    <s v="Legal / Prof Fees"/>
    <s v="Default"/>
    <s v="Default"/>
    <s v="Default"/>
    <n v="-10"/>
    <d v="2018-10-01T00:00:00"/>
    <x v="5"/>
    <s v="Receivables"/>
    <s v="Journal Import 67452018:"/>
    <s v="Receivables A 14043067 67452018"/>
    <s v="OCT-18 Misc Receipts GBP"/>
    <d v="2018-10-04T00:00:00"/>
    <s v="SSCREPMAN,"/>
    <n v="6"/>
    <s v="Journal Import Created"/>
    <x v="131"/>
    <s v="RYDFINBN000987-2"/>
    <d v="2018-10-04T00:00:00"/>
    <n v="7876510"/>
    <s v="Joanna Tajor "/>
    <s v="RYD SUSSEX FINANCE OPG INCOME"/>
    <n v="10005676"/>
    <m/>
    <m/>
    <m/>
    <m/>
    <s v="Corporate Expenditure"/>
    <x v="4"/>
    <x v="0"/>
    <x v="6"/>
  </r>
  <r>
    <s v="RYD"/>
    <s v="E35120"/>
    <s v="7310"/>
    <s v="00000"/>
    <s v="00000"/>
    <s v="000000"/>
    <s v="Corporate Expenses"/>
    <s v="Legal / Prof Fees"/>
    <s v="Default"/>
    <s v="Default"/>
    <s v="Default"/>
    <n v="-8"/>
    <d v="2018-10-01T00:00:00"/>
    <x v="5"/>
    <s v="Receivables"/>
    <s v="Journal Import 67452018:"/>
    <s v="Receivables A 14043067 67452018"/>
    <s v="OCT-18 Misc Receipts GBP"/>
    <d v="2018-10-04T00:00:00"/>
    <s v="SSCREPMAN,"/>
    <n v="6"/>
    <s v="Journal Import Created"/>
    <x v="26"/>
    <s v="SBSEFT0310187581809A"/>
    <d v="2018-10-03T00:00:00"/>
    <m/>
    <s v="PAYMENT FROM DESCRIPTION: WEST KENT REFERENCE: HMCTS COMPENSATION**APPLIED AS PER PREVIOUS AND EMAIL SENT FOR CONFIRMATION  JS04102018"/>
    <s v="RYD_10005676_CREATE"/>
    <n v="10005676"/>
    <m/>
    <m/>
    <m/>
    <m/>
    <s v="Corporate Expenditure"/>
    <x v="4"/>
    <x v="0"/>
    <x v="6"/>
  </r>
  <r>
    <s v="RYD"/>
    <s v="E35120"/>
    <s v="7310"/>
    <s v="00000"/>
    <s v="00000"/>
    <s v="000000"/>
    <s v="Corporate Expenses"/>
    <s v="Legal / Prof Fees"/>
    <s v="Default"/>
    <s v="Default"/>
    <s v="Default"/>
    <n v="-6.79"/>
    <d v="2018-10-01T00:00:00"/>
    <x v="5"/>
    <s v="Receivables"/>
    <s v="Journal Import 67452018:"/>
    <s v="Receivables A 14043067 67452018"/>
    <s v="OCT-18 Misc Receipts GBP"/>
    <d v="2018-10-04T00:00:00"/>
    <s v="SSCREPMAN,"/>
    <n v="6"/>
    <s v="Journal Import Created"/>
    <x v="26"/>
    <s v="SBSEFT0310187581810A"/>
    <d v="2018-10-03T00:00:00"/>
    <m/>
    <s v="PAYMENT FROM DESCRIPTION: WEST KENT REFERENCE: 18021454E WK**APPLIED AS PER PREVIOUS AND EMAIL SENT FOR CONFIRMATION ATTACHED IN SBSEFT0310187581809A JS04102018"/>
    <s v="RYD_10005676_CREATE"/>
    <n v="10005676"/>
    <m/>
    <m/>
    <m/>
    <m/>
    <s v="Corporate Expenditure"/>
    <x v="4"/>
    <x v="0"/>
    <x v="6"/>
  </r>
  <r>
    <s v="RYD"/>
    <s v="E35120"/>
    <s v="7310"/>
    <s v="00000"/>
    <s v="00000"/>
    <s v="000000"/>
    <s v="Corporate Expenses"/>
    <s v="Legal / Prof Fees"/>
    <s v="Default"/>
    <s v="Default"/>
    <s v="Default"/>
    <n v="-8.57"/>
    <d v="2018-10-01T00:00:00"/>
    <x v="5"/>
    <s v="Receivables"/>
    <s v="Journal Import 67452018:"/>
    <s v="Receivables A 14043067 67452018"/>
    <s v="OCT-18 Misc Receipts GBP"/>
    <d v="2018-10-04T00:00:00"/>
    <s v="SSCREPMAN,"/>
    <n v="6"/>
    <s v="Journal Import Created"/>
    <x v="26"/>
    <s v="SBSEFT0310187581811A"/>
    <d v="2018-10-03T00:00:00"/>
    <m/>
    <s v="PAYMENT FROM DESCRIPTION: WEST KENT REFERENCE: 18022867K WK**APPLIED AS PER PREVIOUS AND EMAIL SENT FOR CONFIRMATION  ATTACHED IN SBSEFT0310187581809A   JS04102018"/>
    <s v="RYD_10005676_CREATE"/>
    <n v="10005676"/>
    <m/>
    <m/>
    <m/>
    <m/>
    <s v="Corporate Expenditure"/>
    <x v="4"/>
    <x v="0"/>
    <x v="6"/>
  </r>
  <r>
    <s v="RYD"/>
    <s v="E35120"/>
    <s v="7310"/>
    <s v="00000"/>
    <s v="00000"/>
    <s v="000000"/>
    <s v="Corporate Expenses"/>
    <s v="Legal / Prof Fees"/>
    <s v="Default"/>
    <s v="Default"/>
    <s v="Default"/>
    <n v="-2615"/>
    <d v="2018-10-01T00:00:00"/>
    <x v="1"/>
    <s v="Payables"/>
    <s v="Journal Import 67451042:"/>
    <s v="Payables A 14042998 67451042"/>
    <s v="OCT-18 Purchase Invoices GBP"/>
    <d v="2018-10-04T00:00:00"/>
    <s v="SSCREPMAN,"/>
    <n v="12"/>
    <s v="Journal Import Created"/>
    <x v="0"/>
    <n v="407882"/>
    <d v="2018-09-18T00:00:00"/>
    <n v="165072393"/>
    <m/>
    <s v="PO Invoice"/>
    <m/>
    <s v="http://nww.docserv.wyss.nhs.uk/synergyiim/dist/?val=717414_5989285_20180924141403"/>
    <n v="1"/>
    <n v="-2615"/>
    <m/>
    <s v="Corporate Expenditure"/>
    <x v="4"/>
    <x v="0"/>
    <x v="6"/>
  </r>
  <r>
    <s v="RYD"/>
    <s v="E35120"/>
    <s v="7310"/>
    <s v="00000"/>
    <s v="00000"/>
    <s v="000000"/>
    <s v="Corporate Expenses"/>
    <s v="Legal / Prof Fees"/>
    <s v="Default"/>
    <s v="Default"/>
    <s v="Default"/>
    <n v="-1050.28"/>
    <d v="2018-10-01T00:00:00"/>
    <x v="0"/>
    <s v="Cost Management"/>
    <s v="Journal Import 67235696:"/>
    <s v="Cost Management A 13989556 67235696 2"/>
    <s v="01-OCT-2018 Receiving GBP"/>
    <d v="2018-09-28T00:00:00"/>
    <s v="SSCREPMAN,"/>
    <n v="1726"/>
    <s v="SP - Agency costs for the transcription of Investigation interviews held by D. Brettle"/>
    <x v="133"/>
    <n v="165069775"/>
    <d v="2018-05-29T00:00:00"/>
    <m/>
    <m/>
    <m/>
    <s v="LONDON"/>
    <m/>
    <m/>
    <m/>
    <m/>
    <s v="Corporate Expenditure"/>
    <x v="4"/>
    <x v="0"/>
    <x v="6"/>
  </r>
  <r>
    <s v="RYD"/>
    <s v="E35120"/>
    <s v="7310"/>
    <s v="00000"/>
    <s v="00000"/>
    <s v="000000"/>
    <s v="Corporate Expenses"/>
    <s v="Legal / Prof Fees"/>
    <s v="Default"/>
    <s v="Default"/>
    <s v="Default"/>
    <n v="-450"/>
    <d v="2018-10-01T00:00:00"/>
    <x v="0"/>
    <s v="Cost Management"/>
    <s v="Journal Import 67235696:"/>
    <s v="Cost Management A 13989556 67235696 2"/>
    <s v="01-OCT-2018 Receiving GBP"/>
    <d v="2018-09-28T00:00:00"/>
    <s v="SSCREPMAN,"/>
    <n v="1727"/>
    <s v="SP - DAC Beachcroft re Ian Jeffreys.  Professional services 4.4.18 - 27.4.18"/>
    <x v="158"/>
    <n v="165071872"/>
    <d v="2018-09-07T00:00:00"/>
    <m/>
    <m/>
    <m/>
    <s v="BRISTOL 1"/>
    <m/>
    <m/>
    <m/>
    <m/>
    <s v="Corporate Expenditure"/>
    <x v="4"/>
    <x v="0"/>
    <x v="6"/>
  </r>
  <r>
    <s v="RYD"/>
    <s v="E35120"/>
    <s v="7310"/>
    <s v="00000"/>
    <s v="00000"/>
    <s v="000000"/>
    <s v="Corporate Expenses"/>
    <s v="Legal / Prof Fees"/>
    <s v="Default"/>
    <s v="Default"/>
    <s v="Default"/>
    <n v="63.32"/>
    <d v="2018-10-01T00:00:00"/>
    <x v="0"/>
    <s v="Cost Management"/>
    <s v="Journal Import 68348876:"/>
    <s v="Cost Management A 14197796 68348876"/>
    <s v="31-OCT-2018 Receiving GBP"/>
    <d v="2018-10-31T00:00:00"/>
    <s v="SSCREPMAN,"/>
    <n v="1636"/>
    <s v="Brighton MRC - legals for Sale Contract, Transer, Licence to Carry Out Works, Title Investigations"/>
    <x v="0"/>
    <n v="165026831"/>
    <d v="2017-05-02T00:00:00"/>
    <m/>
    <s v="DS10.07.12 HAZEL WILKS"/>
    <m/>
    <s v="LONDON-4"/>
    <m/>
    <m/>
    <m/>
    <m/>
    <s v="Corporate Expenditure"/>
    <x v="4"/>
    <x v="0"/>
    <x v="6"/>
  </r>
  <r>
    <s v="RYD"/>
    <s v="E35120"/>
    <s v="7310"/>
    <s v="00000"/>
    <s v="00000"/>
    <s v="000000"/>
    <s v="Corporate Expenses"/>
    <s v="Legal / Prof Fees"/>
    <s v="Default"/>
    <s v="Default"/>
    <s v="Default"/>
    <n v="450"/>
    <d v="2018-10-01T00:00:00"/>
    <x v="0"/>
    <s v="Cost Management"/>
    <s v="Journal Import 68348876:"/>
    <s v="Cost Management A 14197796 68348876"/>
    <s v="31-OCT-2018 Receiving GBP"/>
    <d v="2018-10-31T00:00:00"/>
    <s v="SSCREPMAN,"/>
    <n v="1637"/>
    <s v="SP - DAC Beachcroft re Ian Jeffreys.  Professional services 4.4.18 - 27.4.18"/>
    <x v="158"/>
    <n v="165071872"/>
    <d v="2018-09-07T00:00:00"/>
    <m/>
    <m/>
    <m/>
    <s v="BRISTOL 1"/>
    <m/>
    <m/>
    <m/>
    <m/>
    <s v="Corporate Expenditure"/>
    <x v="4"/>
    <x v="0"/>
    <x v="6"/>
  </r>
  <r>
    <s v="RYD"/>
    <s v="E35120"/>
    <s v="7310"/>
    <s v="00000"/>
    <s v="00000"/>
    <s v="000000"/>
    <s v="Corporate Expenses"/>
    <s v="Legal / Prof Fees"/>
    <s v="Default"/>
    <s v="Default"/>
    <s v="Default"/>
    <n v="1050.28"/>
    <d v="2018-10-01T00:00:00"/>
    <x v="0"/>
    <s v="Cost Management"/>
    <s v="Journal Import 68348876:"/>
    <s v="Cost Management A 14197796 68348876"/>
    <s v="31-OCT-2018 Receiving GBP"/>
    <d v="2018-10-31T00:00:00"/>
    <s v="SSCREPMAN,"/>
    <n v="1638"/>
    <s v="SP - Agency costs for the transcription of Investigation interviews held by D. Brettle"/>
    <x v="133"/>
    <n v="165069775"/>
    <d v="2018-05-29T00:00:00"/>
    <m/>
    <m/>
    <m/>
    <s v="LONDON"/>
    <m/>
    <m/>
    <m/>
    <m/>
    <s v="Corporate Expenditure"/>
    <x v="4"/>
    <x v="0"/>
    <x v="6"/>
  </r>
  <r>
    <s v="RYD"/>
    <s v="E35120"/>
    <s v="7310"/>
    <s v="E1831"/>
    <s v="00000"/>
    <s v="000000"/>
    <s v="Corporate Expenses"/>
    <s v="Legal / Prof Fees"/>
    <s v="LTPS - Damages"/>
    <s v="Default"/>
    <s v="Default"/>
    <n v="-2000"/>
    <d v="2018-10-01T00:00:00"/>
    <x v="5"/>
    <s v="Receivables"/>
    <s v="Journal Import 67611380:"/>
    <s v="Receivables A 14073004 67611380"/>
    <s v="OCT-18 Misc Receipts GBP"/>
    <d v="2018-10-09T00:00:00"/>
    <s v="SSCREPMAN,"/>
    <n v="13"/>
    <s v="Journal Import Created"/>
    <x v="26"/>
    <s v="SBSEFT0810187588717A"/>
    <d v="2018-10-08T00:00:00"/>
    <m/>
    <s v="PAYMENT FROM DESCRIPTION: NHS LA REFERENCE:**APPLIED AS PER PREVIOUS AND EMAIL SENT FOR CONFIRMATION  JS09102018"/>
    <s v="RYD_10005676_CREATE"/>
    <n v="10005676"/>
    <m/>
    <m/>
    <m/>
    <m/>
    <s v="Corporate Expenditure"/>
    <x v="4"/>
    <x v="0"/>
    <x v="6"/>
  </r>
  <r>
    <s v="RYD"/>
    <s v="E35120"/>
    <s v="7310"/>
    <s v="E1833"/>
    <s v="00000"/>
    <s v="000000"/>
    <s v="Corporate Expenses"/>
    <s v="Legal / Prof Fees"/>
    <s v="Employment Relations"/>
    <s v="Default"/>
    <s v="Default"/>
    <n v="215.42"/>
    <d v="2018-10-01T00:00:00"/>
    <x v="2"/>
    <s v="Spreadsheet"/>
    <s v="SBS RYD SEP-18 VAT ADJUSTMENT JOURNAL"/>
    <s v="Spreadsheet A 14251346 68591556"/>
    <s v="SBS RYD SEP-18 VAT ADJUSTMENT JOURNAL Adjustment GBP"/>
    <d v="2018-11-07T00:00:00"/>
    <s v="SSC PETRAUSKAS, MICHAELA"/>
    <n v="892"/>
    <s v="DAC BEACHCROFT LLP-10201398-215.42-http://nww.docserv.wyss.nhs.uk/synergyiim/dist/?val=676538_5649156_20180821131145"/>
    <x v="164"/>
    <m/>
    <d v="2018-11-07T00:00:00"/>
    <m/>
    <s v="DAC BEACHCROFT LLP-10201398-215.42-"/>
    <m/>
    <m/>
    <s v="http://nww.docserv.wyss.nhs.uk/synergyiim/dist/?val=676538_5649156_20180821131145"/>
    <m/>
    <m/>
    <m/>
    <s v="Corporate Expenditure"/>
    <x v="4"/>
    <x v="0"/>
    <x v="6"/>
  </r>
  <r>
    <s v="RYD"/>
    <s v="E35120"/>
    <s v="7310"/>
    <s v="E1833"/>
    <s v="00000"/>
    <s v="000000"/>
    <s v="Corporate Expenses"/>
    <s v="Legal / Prof Fees"/>
    <s v="Employment Relations"/>
    <s v="Default"/>
    <s v="Default"/>
    <n v="1505.54"/>
    <d v="2018-10-01T00:00:00"/>
    <x v="2"/>
    <s v="Spreadsheet"/>
    <s v="SBS RYD SEP-18 VAT ADJUSTMENT JOURNAL"/>
    <s v="Spreadsheet A 14251346 68591556"/>
    <s v="SBS RYD SEP-18 VAT ADJUSTMENT JOURNAL Adjustment GBP"/>
    <d v="2018-11-07T00:00:00"/>
    <s v="SSC PETRAUSKAS, MICHAELA"/>
    <n v="893"/>
    <s v="DAC BEACHCROFT LLP-1375292-1505.54-http://nww.docserv.wyss.nhs.uk/synergyiim/dist/?val=676186_5643496_20180820180721"/>
    <x v="164"/>
    <m/>
    <d v="2018-11-07T00:00:00"/>
    <m/>
    <s v="DAC BEACHCROFT LLP-1375292-1505.54-"/>
    <m/>
    <m/>
    <s v="http://nww.docserv.wyss.nhs.uk/synergyiim/dist/?val=676186_5643496_20180820180721"/>
    <m/>
    <m/>
    <m/>
    <s v="Corporate Expenditure"/>
    <x v="4"/>
    <x v="0"/>
    <x v="6"/>
  </r>
  <r>
    <s v="RYD"/>
    <s v="E35120"/>
    <s v="7310"/>
    <s v="E1833"/>
    <s v="00000"/>
    <s v="000000"/>
    <s v="Corporate Expenses"/>
    <s v="Legal / Prof Fees"/>
    <s v="Employment Relations"/>
    <s v="Default"/>
    <s v="Default"/>
    <n v="-90"/>
    <d v="2018-10-01T00:00:00"/>
    <x v="0"/>
    <s v="Cost Management"/>
    <s v="Journal Import 67235696:"/>
    <s v="Cost Management A 13989556 67235696 2"/>
    <s v="01-OCT-2018 Receiving GBP"/>
    <d v="2018-09-28T00:00:00"/>
    <s v="SSCREPMAN,"/>
    <n v="2437"/>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17422.89"/>
    <d v="2018-10-01T00:00:00"/>
    <x v="0"/>
    <s v="Cost Management"/>
    <s v="Journal Import 67235696:"/>
    <s v="Cost Management A 13989556 67235696 2"/>
    <s v="01-OCT-2018 Receiving GBP"/>
    <d v="2018-09-28T00:00:00"/>
    <s v="SSCREPMAN,"/>
    <n v="2438"/>
    <s v="Beachcroft fees for updating HR policies."/>
    <x v="158"/>
    <n v="165052611"/>
    <d v="2018-09-04T00:00:00"/>
    <m/>
    <m/>
    <m/>
    <s v="BRISTOL 1"/>
    <m/>
    <m/>
    <m/>
    <m/>
    <s v="Corporate Expenditure"/>
    <x v="4"/>
    <x v="0"/>
    <x v="6"/>
  </r>
  <r>
    <s v="RYD"/>
    <s v="E35120"/>
    <s v="7310"/>
    <s v="E1833"/>
    <s v="00000"/>
    <s v="000000"/>
    <s v="Corporate Expenses"/>
    <s v="Legal / Prof Fees"/>
    <s v="Employment Relations"/>
    <s v="Default"/>
    <s v="Default"/>
    <n v="90"/>
    <d v="2018-10-01T00:00:00"/>
    <x v="0"/>
    <s v="Cost Management"/>
    <s v="Journal Import 68348876:"/>
    <s v="Cost Management A 14197796 68348876"/>
    <s v="31-OCT-2018 Receiving GBP"/>
    <d v="2018-10-31T00:00:00"/>
    <s v="SSCREPMAN,"/>
    <n v="2329"/>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17422.89"/>
    <d v="2018-10-01T00:00:00"/>
    <x v="0"/>
    <s v="Cost Management"/>
    <s v="Journal Import 68348876:"/>
    <s v="Cost Management A 14197796 68348876"/>
    <s v="31-OCT-2018 Receiving GBP"/>
    <d v="2018-10-31T00:00:00"/>
    <s v="SSCREPMAN,"/>
    <n v="2330"/>
    <s v="Beachcroft fees for updating HR policies."/>
    <x v="158"/>
    <n v="165052611"/>
    <d v="2018-09-04T00:00:00"/>
    <m/>
    <m/>
    <m/>
    <s v="BRISTOL 1"/>
    <m/>
    <m/>
    <m/>
    <m/>
    <s v="Corporate Expenditure"/>
    <x v="4"/>
    <x v="0"/>
    <x v="6"/>
  </r>
  <r>
    <s v="RYD"/>
    <s v="E35120"/>
    <s v="7310"/>
    <s v="00000"/>
    <s v="00000"/>
    <s v="000000"/>
    <s v="Corporate Expenses"/>
    <s v="Legal / Prof Fees"/>
    <s v="Default"/>
    <s v="Default"/>
    <s v="Default"/>
    <n v="278333.33"/>
    <d v="2018-11-01T00:00:00"/>
    <x v="3"/>
    <s v="Spreadsheet"/>
    <s v="M08- Capsticks cost accrual - KP"/>
    <s v="Spreadsheet A 14417363 69481670"/>
    <s v="RYD FIN KP 1819 M08 019 Accrual GBP"/>
    <d v="2018-12-04T00:00:00"/>
    <s v="RYD PATEL, KAILASH"/>
    <n v="2"/>
    <s v="7310;Capsticks;accrualcontract based on budget  ;M1-8 2018/19; M08"/>
    <x v="165"/>
    <m/>
    <d v="2018-12-04T00:00:00"/>
    <m/>
    <s v="7310;Capsticks;accrualcontract based on budget  ;M1-8 2018/19; M08"/>
    <m/>
    <m/>
    <m/>
    <m/>
    <m/>
    <m/>
    <s v="Corporate Expenditure"/>
    <x v="4"/>
    <x v="0"/>
    <x v="6"/>
  </r>
  <r>
    <s v="RYD"/>
    <s v="E35120"/>
    <s v="7310"/>
    <s v="00000"/>
    <s v="00000"/>
    <s v="000000"/>
    <s v="Corporate Expenses"/>
    <s v="Legal / Prof Fees"/>
    <s v="Default"/>
    <s v="Default"/>
    <s v="Default"/>
    <n v="201712.07"/>
    <d v="2018-11-01T00:00:00"/>
    <x v="3"/>
    <s v="Spreadsheet"/>
    <s v="M08- Legal Fees accrual - KP"/>
    <s v="Spreadsheet A 14416351 69480591"/>
    <s v="RYD FIN KP 1819 M08 018 Accrual GBP"/>
    <d v="2018-12-04T00:00:00"/>
    <s v="RYD PATEL, KAILASH"/>
    <n v="2"/>
    <s v="7310; Legal Fees accrual for Nov18; M08"/>
    <x v="166"/>
    <m/>
    <d v="2018-12-04T00:00:00"/>
    <m/>
    <s v="7310; Legal Fees accrual for Nov18; M08"/>
    <m/>
    <m/>
    <m/>
    <m/>
    <m/>
    <m/>
    <s v="Corporate Expenditure"/>
    <x v="4"/>
    <x v="0"/>
    <x v="6"/>
  </r>
  <r>
    <s v="RYD"/>
    <s v="E35120"/>
    <s v="7310"/>
    <s v="00000"/>
    <s v="00000"/>
    <s v="000000"/>
    <s v="Corporate Expenses"/>
    <s v="Legal / Prof Fees"/>
    <s v="Default"/>
    <s v="Default"/>
    <s v="Default"/>
    <n v="-278333.33"/>
    <d v="2018-11-01T00:00:00"/>
    <x v="3"/>
    <s v="Spreadsheet"/>
    <s v="M08- Reversal of Capsticks cost accrual - KP"/>
    <s v="Spreadsheet A 14426198 69519661"/>
    <s v="RYD FIN KP 1819 M08 027 Accrual GBP"/>
    <d v="2018-12-05T00:00:00"/>
    <s v="RYD PATEL, KAILASH"/>
    <n v="2"/>
    <s v="7310;Reversal of Capsticks;accrualcontract based on budget  ;M1-8 2018/19; M08"/>
    <x v="167"/>
    <m/>
    <d v="2018-12-05T00:00:00"/>
    <m/>
    <s v="7310;Reversal of Capsticks;accrualcontract based on budget  ;M1-8 2018/19; M08"/>
    <m/>
    <m/>
    <m/>
    <m/>
    <m/>
    <m/>
    <s v="Corporate Expenditure"/>
    <x v="4"/>
    <x v="0"/>
    <x v="6"/>
  </r>
  <r>
    <s v="RYD"/>
    <s v="E35120"/>
    <s v="7310"/>
    <s v="00000"/>
    <s v="00000"/>
    <s v="000000"/>
    <s v="Corporate Expenses"/>
    <s v="Legal / Prof Fees"/>
    <s v="Default"/>
    <s v="Default"/>
    <s v="Default"/>
    <n v="-243541.67"/>
    <d v="2018-11-01T00:00:00"/>
    <x v="3"/>
    <s v="Spreadsheet"/>
    <s v="Reverses &quot;RYD FIN KP 1819 M07 023 Accrual GBP&quot; journal entry of &quot;Spreadsheet A 14231213 68496313&quot; batch from &quot;OCT-18&quot;."/>
    <s v="Reverses &quot;RYD FIN KP 1819 M07 023 Accrual GBP&quot;09-NOV-18 18:03:14 - 68679869"/>
    <s v="Reverses &quot;RYD FIN KP 1819 M07 023 Accrual GBP&quot;09-NOV-18 18:03:14"/>
    <d v="2018-11-09T00:00:00"/>
    <s v="SSCREPMAN,"/>
    <n v="3"/>
    <s v="7310;Capsticks;accrualcontract based on budget ;M1-7 2018/19; M07"/>
    <x v="168"/>
    <m/>
    <d v="2018-11-09T00:00:00"/>
    <m/>
    <s v="7310;Capsticks;accrualcontract based on budget ;M1-7 2018/19; M07"/>
    <m/>
    <m/>
    <m/>
    <m/>
    <m/>
    <m/>
    <s v="Corporate Expenditure"/>
    <x v="4"/>
    <x v="0"/>
    <x v="6"/>
  </r>
  <r>
    <s v="RYD"/>
    <s v="E35120"/>
    <s v="7310"/>
    <s v="00000"/>
    <s v="00000"/>
    <s v="000000"/>
    <s v="Corporate Expenses"/>
    <s v="Legal / Prof Fees"/>
    <s v="Default"/>
    <s v="Default"/>
    <s v="Default"/>
    <n v="-523"/>
    <d v="2018-11-01T00:00:00"/>
    <x v="2"/>
    <s v="Spreadsheet"/>
    <s v="SBS RYD OCT-18 VAT ADJUSTMENT JOURNAL"/>
    <s v="Spreadsheet A 14409193 69434678"/>
    <s v="SBS RYD OCT-18 VAT ADJUSTMENT JOURNAL Adjustment GBP"/>
    <d v="2018-12-03T00:00:00"/>
    <s v="SSC STRETTEN, GEORGE"/>
    <n v="1221"/>
    <s v="CAPSTICKS SOLICITORS-407882-0-http://nww.docserv.wyss.nhs.uk/synergyiim/dist/?val=717414_5989285_20180924141403"/>
    <x v="4"/>
    <m/>
    <d v="2018-12-03T00:00:00"/>
    <m/>
    <s v="CAPSTICKS SOLICITORS-407882-0-"/>
    <m/>
    <m/>
    <s v="http://nww.docserv.wyss.nhs.uk/synergyiim/dist/?val=717414_5989285_20180924141403"/>
    <m/>
    <m/>
    <m/>
    <s v="Corporate Expenditure"/>
    <x v="4"/>
    <x v="0"/>
    <x v="6"/>
  </r>
  <r>
    <s v="RYD"/>
    <s v="E35120"/>
    <s v="7310"/>
    <s v="00000"/>
    <s v="00000"/>
    <s v="000000"/>
    <s v="Corporate Expenses"/>
    <s v="Legal / Prof Fees"/>
    <s v="Default"/>
    <s v="Default"/>
    <s v="Default"/>
    <n v="1444.4"/>
    <d v="2018-11-01T00:00:00"/>
    <x v="1"/>
    <s v="Payables"/>
    <s v="Journal Import 68564063:"/>
    <s v="Payables A 14243298 68564063"/>
    <s v="NOV-18 Purchase Invoices GBP"/>
    <d v="2018-11-06T00:00:00"/>
    <s v="SSCREPMAN,"/>
    <n v="8"/>
    <s v="Journal Import Created"/>
    <x v="0"/>
    <n v="410882"/>
    <d v="2018-10-25T00:00:00"/>
    <n v="165028647"/>
    <m/>
    <s v="PO Invoice"/>
    <m/>
    <s v="http://nww.docserv.wyss.nhs.uk/synergyiim/dist/?val=776351_6440225_20181105123952"/>
    <n v="1"/>
    <n v="1444"/>
    <m/>
    <s v="Corporate Expenditure"/>
    <x v="4"/>
    <x v="0"/>
    <x v="6"/>
  </r>
  <r>
    <s v="RYD"/>
    <s v="E35120"/>
    <s v="7310"/>
    <s v="00000"/>
    <s v="00000"/>
    <s v="000000"/>
    <s v="Corporate Expenses"/>
    <s v="Legal / Prof Fees"/>
    <s v="Default"/>
    <s v="Default"/>
    <s v="Default"/>
    <n v="1563"/>
    <d v="2018-11-01T00:00:00"/>
    <x v="1"/>
    <s v="Payables"/>
    <s v="Journal Import 68564063:"/>
    <s v="Payables A 14243298 68564063"/>
    <s v="NOV-18 Purchase Invoices GBP"/>
    <d v="2018-11-06T00:00:00"/>
    <s v="SSCREPMAN,"/>
    <n v="8"/>
    <s v="Journal Import Created"/>
    <x v="0"/>
    <n v="410883"/>
    <d v="2018-10-25T00:00:00"/>
    <n v="165026831"/>
    <m/>
    <s v="PO Invoice"/>
    <m/>
    <s v="http://nww.docserv.wyss.nhs.uk/synergyiim/dist/?val=776351_6440226_20181105123952"/>
    <n v="1"/>
    <n v="1563"/>
    <m/>
    <s v="Corporate Expenditure"/>
    <x v="4"/>
    <x v="0"/>
    <x v="6"/>
  </r>
  <r>
    <s v="RYD"/>
    <s v="E35120"/>
    <s v="7310"/>
    <s v="00000"/>
    <s v="00000"/>
    <s v="000000"/>
    <s v="Corporate Expenses"/>
    <s v="Legal / Prof Fees"/>
    <s v="Default"/>
    <s v="Default"/>
    <s v="Default"/>
    <n v="1563"/>
    <d v="2018-11-01T00:00:00"/>
    <x v="1"/>
    <s v="Payables"/>
    <s v="Journal Import 68570712:"/>
    <s v="Payables A 14250073 68570712"/>
    <s v="NOV-18 Purchase Invoices GBP"/>
    <d v="2018-11-07T00:00:00"/>
    <s v="SSCREPMAN,"/>
    <n v="5"/>
    <s v="Journal Import Created"/>
    <x v="0"/>
    <n v="410883"/>
    <d v="2018-10-25T00:00:00"/>
    <n v="165026831"/>
    <m/>
    <s v="PO Invoice"/>
    <m/>
    <s v="http://nww.docserv.wyss.nhs.uk/synergyiim/dist/?val=776351_6440226_20181105123952"/>
    <n v="1"/>
    <n v="1563"/>
    <m/>
    <s v="Corporate Expenditure"/>
    <x v="4"/>
    <x v="0"/>
    <x v="6"/>
  </r>
  <r>
    <s v="RYD"/>
    <s v="E35120"/>
    <s v="7310"/>
    <s v="00000"/>
    <s v="00000"/>
    <s v="000000"/>
    <s v="Corporate Expenses"/>
    <s v="Legal / Prof Fees"/>
    <s v="Default"/>
    <s v="Default"/>
    <s v="Default"/>
    <n v="-1563"/>
    <d v="2018-11-01T00:00:00"/>
    <x v="1"/>
    <s v="Payables"/>
    <s v="Journal Import 68570712:"/>
    <s v="Payables A 14250073 68570712"/>
    <s v="NOV-18 Purchase Invoices GBP"/>
    <d v="2018-11-07T00:00:00"/>
    <s v="SSCREPMAN,"/>
    <n v="6"/>
    <s v="Journal Import Created"/>
    <x v="0"/>
    <n v="410883"/>
    <d v="2018-10-25T00:00:00"/>
    <n v="165026831"/>
    <m/>
    <s v="PO Invoice"/>
    <m/>
    <s v="http://nww.docserv.wyss.nhs.uk/synergyiim/dist/?val=776351_6440226_20181105123952"/>
    <n v="1"/>
    <n v="-1563"/>
    <m/>
    <s v="Corporate Expenditure"/>
    <x v="4"/>
    <x v="0"/>
    <x v="6"/>
  </r>
  <r>
    <s v="RYD"/>
    <s v="E35120"/>
    <s v="7310"/>
    <s v="00000"/>
    <s v="00000"/>
    <s v="000000"/>
    <s v="Corporate Expenses"/>
    <s v="Legal / Prof Fees"/>
    <s v="Default"/>
    <s v="Default"/>
    <s v="Default"/>
    <n v="-1444.4"/>
    <d v="2018-11-01T00:00:00"/>
    <x v="1"/>
    <s v="Payables"/>
    <s v="Journal Import 68756734:"/>
    <s v="Payables A 14280178 68756734"/>
    <s v="NOV-18 Purchase Invoices GBP"/>
    <d v="2018-11-12T00:00:00"/>
    <s v="SSCREPMAN,"/>
    <n v="10"/>
    <s v="Journal Import Created"/>
    <x v="0"/>
    <n v="410882"/>
    <d v="2018-10-25T00:00:00"/>
    <n v="165073264"/>
    <m/>
    <s v="PO Invoice"/>
    <m/>
    <s v="http://nww.docserv.wyss.nhs.uk/synergyiim/dist/?val=776351_6440225_20181105123952"/>
    <n v="1"/>
    <n v="-1444"/>
    <m/>
    <s v="Corporate Expenditure"/>
    <x v="4"/>
    <x v="0"/>
    <x v="6"/>
  </r>
  <r>
    <s v="RYD"/>
    <s v="E35120"/>
    <s v="7310"/>
    <s v="00000"/>
    <s v="00000"/>
    <s v="000000"/>
    <s v="Corporate Expenses"/>
    <s v="Legal / Prof Fees"/>
    <s v="Default"/>
    <s v="Default"/>
    <s v="Default"/>
    <n v="-1563"/>
    <d v="2018-11-01T00:00:00"/>
    <x v="1"/>
    <s v="Payables"/>
    <s v="Journal Import 68756734:"/>
    <s v="Payables A 14280178 68756734"/>
    <s v="NOV-18 Purchase Invoices GBP"/>
    <d v="2018-11-12T00:00:00"/>
    <s v="SSCREPMAN,"/>
    <n v="10"/>
    <s v="Journal Import Created"/>
    <x v="0"/>
    <n v="410883"/>
    <d v="2018-10-25T00:00:00"/>
    <n v="165073266"/>
    <m/>
    <s v="PO Invoice"/>
    <m/>
    <s v="http://nww.docserv.wyss.nhs.uk/synergyiim/dist/?val=776351_6440226_20181105123952"/>
    <n v="1"/>
    <n v="-1563"/>
    <m/>
    <s v="Corporate Expenditure"/>
    <x v="4"/>
    <x v="0"/>
    <x v="6"/>
  </r>
  <r>
    <s v="RYD"/>
    <s v="E35120"/>
    <s v="7310"/>
    <s v="00000"/>
    <s v="00000"/>
    <s v="000000"/>
    <s v="Corporate Expenses"/>
    <s v="Legal / Prof Fees"/>
    <s v="Default"/>
    <s v="Default"/>
    <s v="Default"/>
    <n v="-63.32"/>
    <d v="2018-11-01T00:00:00"/>
    <x v="0"/>
    <s v="Cost Management"/>
    <s v="Journal Import 68348876:"/>
    <s v="Cost Management A 14197796 68348876 2"/>
    <s v="01-NOV-2018 Receiving GBP"/>
    <d v="2018-10-31T00:00:00"/>
    <s v="SSCREPMAN,"/>
    <n v="1636"/>
    <s v="Brighton MRC - legals for Sale Contract, Transer, Licence to Carry Out Works, Title Investigations"/>
    <x v="0"/>
    <n v="165026831"/>
    <d v="2017-05-02T00:00:00"/>
    <m/>
    <s v="DS10.07.12 HAZEL WILKS"/>
    <m/>
    <s v="LONDON-4"/>
    <m/>
    <m/>
    <m/>
    <m/>
    <s v="Corporate Expenditure"/>
    <x v="4"/>
    <x v="0"/>
    <x v="6"/>
  </r>
  <r>
    <s v="RYD"/>
    <s v="E35120"/>
    <s v="7310"/>
    <s v="00000"/>
    <s v="00000"/>
    <s v="000000"/>
    <s v="Corporate Expenses"/>
    <s v="Legal / Prof Fees"/>
    <s v="Default"/>
    <s v="Default"/>
    <s v="Default"/>
    <n v="-450"/>
    <d v="2018-11-01T00:00:00"/>
    <x v="0"/>
    <s v="Cost Management"/>
    <s v="Journal Import 68348876:"/>
    <s v="Cost Management A 14197796 68348876 2"/>
    <s v="01-NOV-2018 Receiving GBP"/>
    <d v="2018-10-31T00:00:00"/>
    <s v="SSCREPMAN,"/>
    <n v="1637"/>
    <s v="SP - DAC Beachcroft re Ian Jeffreys.  Professional services 4.4.18 - 27.4.18"/>
    <x v="158"/>
    <n v="165071872"/>
    <d v="2018-09-07T00:00:00"/>
    <m/>
    <m/>
    <m/>
    <s v="BRISTOL 1"/>
    <m/>
    <m/>
    <m/>
    <m/>
    <s v="Corporate Expenditure"/>
    <x v="4"/>
    <x v="0"/>
    <x v="6"/>
  </r>
  <r>
    <s v="RYD"/>
    <s v="E35120"/>
    <s v="7310"/>
    <s v="00000"/>
    <s v="00000"/>
    <s v="000000"/>
    <s v="Corporate Expenses"/>
    <s v="Legal / Prof Fees"/>
    <s v="Default"/>
    <s v="Default"/>
    <s v="Default"/>
    <n v="-1050.28"/>
    <d v="2018-11-01T00:00:00"/>
    <x v="0"/>
    <s v="Cost Management"/>
    <s v="Journal Import 68348876:"/>
    <s v="Cost Management A 14197796 68348876 2"/>
    <s v="01-NOV-2018 Receiving GBP"/>
    <d v="2018-10-31T00:00:00"/>
    <s v="SSCREPMAN,"/>
    <n v="1638"/>
    <s v="SP - Agency costs for the transcription of Investigation interviews held by D. Brettle"/>
    <x v="133"/>
    <n v="165069775"/>
    <d v="2018-05-29T00:00:00"/>
    <m/>
    <m/>
    <m/>
    <s v="LONDON"/>
    <m/>
    <m/>
    <m/>
    <m/>
    <s v="Corporate Expenditure"/>
    <x v="4"/>
    <x v="0"/>
    <x v="6"/>
  </r>
  <r>
    <s v="RYD"/>
    <s v="E35120"/>
    <s v="7310"/>
    <s v="00000"/>
    <s v="00000"/>
    <s v="000000"/>
    <s v="Corporate Expenses"/>
    <s v="Legal / Prof Fees"/>
    <s v="Default"/>
    <s v="Default"/>
    <s v="Default"/>
    <n v="63.32"/>
    <d v="2018-11-01T00:00:00"/>
    <x v="0"/>
    <s v="Cost Management"/>
    <s v="Journal Import 69376868:"/>
    <s v="Cost Management A 14391658 69376868"/>
    <s v="30-NOV-2018 Receiving GBP"/>
    <d v="2018-11-30T00:00:00"/>
    <s v="SSCREPMAN,"/>
    <n v="1522"/>
    <s v="Brighton MRC - legals for Sale Contract, Transer, Licence to Carry Out Works, Title Investigations"/>
    <x v="0"/>
    <n v="165026831"/>
    <d v="2017-05-02T00:00:00"/>
    <m/>
    <s v="DS10.07.12 HAZEL WILKS"/>
    <m/>
    <s v="LONDON-4"/>
    <m/>
    <m/>
    <m/>
    <m/>
    <s v="Corporate Expenditure"/>
    <x v="4"/>
    <x v="0"/>
    <x v="6"/>
  </r>
  <r>
    <s v="RYD"/>
    <s v="E35120"/>
    <s v="7310"/>
    <s v="00000"/>
    <s v="00000"/>
    <s v="000000"/>
    <s v="Corporate Expenses"/>
    <s v="Legal / Prof Fees"/>
    <s v="Default"/>
    <s v="Default"/>
    <s v="Default"/>
    <n v="450"/>
    <d v="2018-11-01T00:00:00"/>
    <x v="0"/>
    <s v="Cost Management"/>
    <s v="Journal Import 69376868:"/>
    <s v="Cost Management A 14391658 69376868"/>
    <s v="30-NOV-2018 Receiving GBP"/>
    <d v="2018-11-30T00:00:00"/>
    <s v="SSCREPMAN,"/>
    <n v="1523"/>
    <s v="SP - DAC Beachcroft re Ian Jeffreys.  Professional services 4.4.18 - 27.4.18"/>
    <x v="158"/>
    <n v="165071872"/>
    <d v="2018-09-07T00:00:00"/>
    <m/>
    <m/>
    <m/>
    <s v="BRISTOL 1"/>
    <m/>
    <m/>
    <m/>
    <m/>
    <s v="Corporate Expenditure"/>
    <x v="4"/>
    <x v="0"/>
    <x v="6"/>
  </r>
  <r>
    <s v="RYD"/>
    <s v="E35120"/>
    <s v="7310"/>
    <s v="00000"/>
    <s v="00000"/>
    <s v="000000"/>
    <s v="Corporate Expenses"/>
    <s v="Legal / Prof Fees"/>
    <s v="Default"/>
    <s v="Default"/>
    <s v="Default"/>
    <n v="1050.28"/>
    <d v="2018-11-01T00:00:00"/>
    <x v="0"/>
    <s v="Cost Management"/>
    <s v="Journal Import 69376868:"/>
    <s v="Cost Management A 14391658 69376868"/>
    <s v="30-NOV-2018 Receiving GBP"/>
    <d v="2018-11-30T00:00:00"/>
    <s v="SSCREPMAN,"/>
    <n v="1524"/>
    <s v="SP - Agency costs for the transcription of Investigation interviews held by D. Brettle"/>
    <x v="133"/>
    <n v="165069775"/>
    <d v="2018-05-29T00:00:00"/>
    <m/>
    <m/>
    <m/>
    <s v="LONDON"/>
    <m/>
    <m/>
    <m/>
    <m/>
    <s v="Corporate Expenditure"/>
    <x v="4"/>
    <x v="0"/>
    <x v="6"/>
  </r>
  <r>
    <s v="RYD"/>
    <s v="E35120"/>
    <s v="7310"/>
    <s v="E1830"/>
    <s v="00000"/>
    <s v="000000"/>
    <s v="Corporate Expenses"/>
    <s v="Legal / Prof Fees"/>
    <s v="LTPS - Costs"/>
    <s v="Default"/>
    <s v="Default"/>
    <n v="1273"/>
    <d v="2018-11-01T00:00:00"/>
    <x v="3"/>
    <s v="Spreadsheet"/>
    <s v="M08 Non-PO Suspense Clearance"/>
    <s v="Spreadsheet A 14412076 69452285"/>
    <s v="RYD FIN CAM 1819 08 006 Accrual GBP"/>
    <d v="2018-12-03T00:00:00"/>
    <s v="RYD MCCARTHY, CAROLE"/>
    <n v="146"/>
    <s v="7310 NHS LITIGATION AUTHORITY; ;http://nww.docserv.wyss.nhs.uk/synergyiim/dist/?val=774341_6423700_20181101185524"/>
    <x v="169"/>
    <m/>
    <d v="2018-12-03T00:00:00"/>
    <m/>
    <s v="7310 NHS LITIGATION AUTHORITY; ;"/>
    <m/>
    <m/>
    <s v="http://nww.docserv.wyss.nhs.uk/synergyiim/dist/?val=774341_6423700_20181101185524"/>
    <m/>
    <m/>
    <m/>
    <s v="Corporate Expenditure"/>
    <x v="4"/>
    <x v="0"/>
    <x v="6"/>
  </r>
  <r>
    <s v="RYD"/>
    <s v="E35120"/>
    <s v="7310"/>
    <s v="E1831"/>
    <s v="00000"/>
    <s v="000000"/>
    <s v="Corporate Expenses"/>
    <s v="Legal / Prof Fees"/>
    <s v="LTPS - Damages"/>
    <s v="Default"/>
    <s v="Default"/>
    <n v="-5500"/>
    <d v="2018-11-01T00:00:00"/>
    <x v="5"/>
    <s v="Receivables"/>
    <s v="Journal Import 68565155:"/>
    <s v="Receivables A 14250990 68565155"/>
    <s v="NOV-18 Misc Receipts GBP"/>
    <d v="2018-11-06T00:00:00"/>
    <s v="SSCREPMAN,"/>
    <n v="5"/>
    <s v="Journal Import Created"/>
    <x v="26"/>
    <s v="SBSEFT0511187674079A"/>
    <d v="2018-11-05T00:00:00"/>
    <m/>
    <s v="PAYMENT FROM DESCRIPTION: NHS LA REFERENCE:**APPLIED AS PER PREVIOUS AND EMAIL SENT FOR CONFIRMATION JS061118"/>
    <s v="RYD_10005676_CREATE"/>
    <n v="10005676"/>
    <m/>
    <m/>
    <m/>
    <m/>
    <s v="Corporate Expenditure"/>
    <x v="4"/>
    <x v="0"/>
    <x v="6"/>
  </r>
  <r>
    <s v="RYD"/>
    <s v="E35120"/>
    <s v="7310"/>
    <s v="E1831"/>
    <s v="00000"/>
    <s v="000000"/>
    <s v="Corporate Expenses"/>
    <s v="Legal / Prof Fees"/>
    <s v="LTPS - Damages"/>
    <s v="Default"/>
    <s v="Default"/>
    <n v="5500"/>
    <d v="2018-11-01T00:00:00"/>
    <x v="5"/>
    <s v="Receivables"/>
    <s v="Journal Import 68606537:"/>
    <s v="Receivables A 14255033 68606537"/>
    <s v="NOV-18 Misc Receipts GBP"/>
    <d v="2018-11-07T00:00:00"/>
    <s v="SSCREPMAN,"/>
    <n v="9"/>
    <s v="Journal Import Created"/>
    <x v="26"/>
    <s v="SBSEFT0511187674079A"/>
    <d v="2018-11-05T00:00:00"/>
    <m/>
    <s v="PAYMENT FROM DESCRIPTION: NHS LA REFERENCE:**APPLIED AS PER PREVIOUS AND EMAIL SENT FOR CONFIRMATION JS061118"/>
    <s v="RYD_10005676_CREATE"/>
    <n v="10005676"/>
    <m/>
    <m/>
    <m/>
    <m/>
    <s v="Corporate Expenditure"/>
    <x v="4"/>
    <x v="0"/>
    <x v="6"/>
  </r>
  <r>
    <s v="RYD"/>
    <s v="E35120"/>
    <s v="7310"/>
    <s v="E1833"/>
    <s v="00000"/>
    <s v="000000"/>
    <s v="Corporate Expenses"/>
    <s v="Legal / Prof Fees"/>
    <s v="Employment Relations"/>
    <s v="Default"/>
    <s v="Default"/>
    <n v="87500"/>
    <d v="2018-11-01T00:00:00"/>
    <x v="1"/>
    <s v="Payables"/>
    <s v="Journal Import 69258892:"/>
    <s v="Payables A 14375417 69258892"/>
    <s v="NOV-18 Purchase Invoices GBP"/>
    <d v="2018-11-27T00:00:00"/>
    <s v="SSCREPMAN,"/>
    <n v="14"/>
    <s v="Journal Import Created"/>
    <x v="158"/>
    <n v="10206935"/>
    <d v="2018-10-31T00:00:00"/>
    <n v="165073634"/>
    <m/>
    <s v="PO Invoice"/>
    <m/>
    <s v="http://nww.docserv.wyss.nhs.uk/synergyiim/dist/?val=821814_6684273_20181126164848"/>
    <n v="1"/>
    <n v="87500"/>
    <m/>
    <s v="Corporate Expenditure"/>
    <x v="4"/>
    <x v="0"/>
    <x v="6"/>
  </r>
  <r>
    <s v="RYD"/>
    <s v="E35120"/>
    <s v="7310"/>
    <s v="E1833"/>
    <s v="00000"/>
    <s v="000000"/>
    <s v="Corporate Expenses"/>
    <s v="Legal / Prof Fees"/>
    <s v="Employment Relations"/>
    <s v="Default"/>
    <s v="Default"/>
    <n v="17500"/>
    <d v="2018-11-01T00:00:00"/>
    <x v="1"/>
    <s v="Payables"/>
    <s v="Journal Import 69258892:"/>
    <s v="Payables A 14375417 69258892"/>
    <s v="NOV-18 Purchase Invoices GBP"/>
    <d v="2018-11-27T00:00:00"/>
    <s v="SSCREPMAN,"/>
    <n v="14"/>
    <s v="Journal Import Created"/>
    <x v="158"/>
    <n v="10206935"/>
    <d v="2018-10-31T00:00:00"/>
    <n v="165073634"/>
    <m/>
    <s v="PO Invoice"/>
    <m/>
    <s v="http://nww.docserv.wyss.nhs.uk/synergyiim/dist/?val=821814_6684273_20181126164848"/>
    <m/>
    <m/>
    <m/>
    <s v="Corporate Expenditure"/>
    <x v="4"/>
    <x v="0"/>
    <x v="6"/>
  </r>
  <r>
    <s v="RYD"/>
    <s v="E35120"/>
    <s v="7310"/>
    <s v="E1833"/>
    <s v="00000"/>
    <s v="000000"/>
    <s v="Corporate Expenses"/>
    <s v="Legal / Prof Fees"/>
    <s v="Employment Relations"/>
    <s v="Default"/>
    <s v="Default"/>
    <n v="-90"/>
    <d v="2018-11-01T00:00:00"/>
    <x v="0"/>
    <s v="Cost Management"/>
    <s v="Journal Import 68348876:"/>
    <s v="Cost Management A 14197796 68348876 2"/>
    <s v="01-NOV-2018 Receiving GBP"/>
    <d v="2018-10-31T00:00:00"/>
    <s v="SSCREPMAN,"/>
    <n v="2329"/>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17422.89"/>
    <d v="2018-11-01T00:00:00"/>
    <x v="0"/>
    <s v="Cost Management"/>
    <s v="Journal Import 68348876:"/>
    <s v="Cost Management A 14197796 68348876 2"/>
    <s v="01-NOV-2018 Receiving GBP"/>
    <d v="2018-10-31T00:00:00"/>
    <s v="SSCREPMAN,"/>
    <n v="2330"/>
    <s v="Beachcroft fees for updating HR policies."/>
    <x v="158"/>
    <n v="165052611"/>
    <d v="2018-09-04T00:00:00"/>
    <m/>
    <m/>
    <m/>
    <s v="BRISTOL 1"/>
    <m/>
    <m/>
    <m/>
    <m/>
    <s v="Corporate Expenditure"/>
    <x v="4"/>
    <x v="0"/>
    <x v="6"/>
  </r>
  <r>
    <s v="RYD"/>
    <s v="E35120"/>
    <s v="7310"/>
    <s v="E1833"/>
    <s v="00000"/>
    <s v="000000"/>
    <s v="Corporate Expenses"/>
    <s v="Legal / Prof Fees"/>
    <s v="Employment Relations"/>
    <s v="Default"/>
    <s v="Default"/>
    <n v="17422.89"/>
    <d v="2018-11-01T00:00:00"/>
    <x v="0"/>
    <s v="Cost Management"/>
    <s v="Journal Import 69376868:"/>
    <s v="Cost Management A 14391658 69376868"/>
    <s v="30-NOV-2018 Receiving GBP"/>
    <d v="2018-11-30T00:00:00"/>
    <s v="SSCREPMAN,"/>
    <n v="2203"/>
    <s v="Beachcroft fees for updating HR policies."/>
    <x v="158"/>
    <n v="165052611"/>
    <d v="2018-09-04T00:00:00"/>
    <m/>
    <m/>
    <m/>
    <s v="BRISTOL 1"/>
    <m/>
    <m/>
    <m/>
    <m/>
    <s v="Corporate Expenditure"/>
    <x v="4"/>
    <x v="0"/>
    <x v="6"/>
  </r>
  <r>
    <s v="RYD"/>
    <s v="E35120"/>
    <s v="7310"/>
    <s v="E1833"/>
    <s v="00000"/>
    <s v="000000"/>
    <s v="Corporate Expenses"/>
    <s v="Legal / Prof Fees"/>
    <s v="Employment Relations"/>
    <s v="Default"/>
    <s v="Default"/>
    <n v="90"/>
    <d v="2018-11-01T00:00:00"/>
    <x v="0"/>
    <s v="Cost Management"/>
    <s v="Journal Import 69376868:"/>
    <s v="Cost Management A 14391658 69376868"/>
    <s v="30-NOV-2018 Receiving GBP"/>
    <d v="2018-11-30T00:00:00"/>
    <s v="SSCREPMAN,"/>
    <n v="2204"/>
    <s v="SP - Brachers for D. Bell services (Inv: 100205317 - SOU2762)"/>
    <x v="125"/>
    <n v="165067496"/>
    <d v="2018-02-09T00:00:00"/>
    <m/>
    <m/>
    <m/>
    <s v="MAIDSTONE"/>
    <m/>
    <m/>
    <m/>
    <m/>
    <s v="Corporate Expenditure"/>
    <x v="4"/>
    <x v="0"/>
    <x v="6"/>
  </r>
  <r>
    <s v="RYD"/>
    <s v="E35120"/>
    <s v="7310"/>
    <s v="00000"/>
    <s v="00000"/>
    <s v="000000"/>
    <s v="Corporate Expenses"/>
    <s v="Legal / Prof Fees"/>
    <s v="Default"/>
    <s v="Default"/>
    <s v="Default"/>
    <n v="234298.41"/>
    <d v="2018-12-01T00:00:00"/>
    <x v="3"/>
    <s v="Spreadsheet"/>
    <s v="Legal Fees Accrual Dec 2018"/>
    <s v="Spreadsheet A 14644290 70550407"/>
    <s v="RYD FIN DD 18/19 09 019 Accrual GBP"/>
    <d v="2019-01-07T00:00:00"/>
    <s v="RYD DHALIGADOO, DHARMANAND"/>
    <n v="2"/>
    <s v="7310; Legal Fees accrual for Dec18; M09"/>
    <x v="170"/>
    <m/>
    <d v="2019-01-07T00:00:00"/>
    <m/>
    <s v="7310; Legal Fees accrual for Dec18; M09"/>
    <m/>
    <m/>
    <m/>
    <m/>
    <m/>
    <m/>
    <s v="Corporate Expenditure"/>
    <x v="4"/>
    <x v="0"/>
    <x v="6"/>
  </r>
  <r>
    <s v="RYD"/>
    <s v="E35120"/>
    <s v="7310"/>
    <s v="00000"/>
    <s v="00000"/>
    <s v="000000"/>
    <s v="Corporate Expenses"/>
    <s v="Legal / Prof Fees"/>
    <s v="Default"/>
    <s v="Default"/>
    <s v="Default"/>
    <n v="-201712.07"/>
    <d v="2018-12-01T00:00:00"/>
    <x v="3"/>
    <s v="Spreadsheet"/>
    <s v="Reverses &quot;RYD FIN KP 1819 M08 018 Accrual GBP&quot; journal entry of &quot;Spreadsheet A 14416351 69480591&quot; batch from &quot;NOV-18&quot;."/>
    <s v="Reverses &quot;RYD FIN KP 1819 M08 018 Accrual GBP&quot;11-DEC-18 18:04:11 - 69743021"/>
    <s v="Reverses &quot;RYD FIN KP 1819 M08 018 Accrual GBP&quot;11-DEC-18 18:04:11"/>
    <d v="2018-12-11T00:00:00"/>
    <s v="SSCREPMAN,"/>
    <n v="2"/>
    <s v="7310; Legal Fees accrual for Nov18; M08"/>
    <x v="171"/>
    <m/>
    <d v="2018-12-11T00:00:00"/>
    <m/>
    <s v="7310; Legal Fees accrual for Nov18; M08"/>
    <m/>
    <m/>
    <m/>
    <m/>
    <m/>
    <m/>
    <s v="Corporate Expenditure"/>
    <x v="4"/>
    <x v="0"/>
    <x v="6"/>
  </r>
  <r>
    <s v="RYD"/>
    <s v="E35120"/>
    <s v="7310"/>
    <s v="00000"/>
    <s v="00000"/>
    <s v="000000"/>
    <s v="Corporate Expenses"/>
    <s v="Legal / Prof Fees"/>
    <s v="Default"/>
    <s v="Default"/>
    <s v="Default"/>
    <n v="-278333.33"/>
    <d v="2018-12-01T00:00:00"/>
    <x v="3"/>
    <s v="Spreadsheet"/>
    <s v="Reverses &quot;RYD FIN KP 1819 M08 019 Accrual GBP&quot; journal entry of &quot;Spreadsheet A 14417363 69481670&quot; batch from &quot;NOV-18&quot;."/>
    <s v="Reverses &quot;RYD FIN KP 1819 M08 019 Accrual GBP&quot;11-DEC-18 18:04:15 - 69743021"/>
    <s v="Reverses &quot;RYD FIN KP 1819 M08 019 Accrual GBP&quot;11-DEC-18 18:04:15"/>
    <d v="2018-12-11T00:00:00"/>
    <s v="SSCREPMAN,"/>
    <n v="2"/>
    <s v="7310;Capsticks;accrualcontract based on budget  ;M1-8 2018/19; M08"/>
    <x v="172"/>
    <m/>
    <d v="2018-12-11T00:00:00"/>
    <m/>
    <s v="7310;Capsticks;accrualcontract based on budget  ;M1-8 2018/19; M08"/>
    <m/>
    <m/>
    <m/>
    <m/>
    <m/>
    <m/>
    <s v="Corporate Expenditure"/>
    <x v="4"/>
    <x v="0"/>
    <x v="6"/>
  </r>
  <r>
    <s v="RYD"/>
    <s v="E35120"/>
    <s v="7310"/>
    <s v="00000"/>
    <s v="00000"/>
    <s v="000000"/>
    <s v="Corporate Expenses"/>
    <s v="Legal / Prof Fees"/>
    <s v="Default"/>
    <s v="Default"/>
    <s v="Default"/>
    <n v="278333.33"/>
    <d v="2018-12-01T00:00:00"/>
    <x v="3"/>
    <s v="Spreadsheet"/>
    <s v="Reverses &quot;RYD FIN KP 1819 M08 027 Accrual GBP&quot; journal entry of &quot;Spreadsheet A 14426198 69519661&quot; batch from &quot;NOV-18&quot;."/>
    <s v="Reverses &quot;RYD FIN KP 1819 M08 027 Accrual GBP&quot;11-DEC-18 18:04:34 - 69743021"/>
    <s v="Reverses &quot;RYD FIN KP 1819 M08 027 Accrual GBP&quot;11-DEC-18 18:04:34"/>
    <d v="2018-12-11T00:00:00"/>
    <s v="SSCREPMAN,"/>
    <n v="2"/>
    <s v="7310;Reversal of Capsticks;accrualcontract based on budget  ;M1-8 2018/19; M08"/>
    <x v="173"/>
    <m/>
    <d v="2018-12-11T00:00:00"/>
    <m/>
    <s v="7310;Reversal of Capsticks;accrualcontract based on budget  ;M1-8 2018/19; M08"/>
    <m/>
    <m/>
    <m/>
    <m/>
    <m/>
    <m/>
    <s v="Corporate Expenditure"/>
    <x v="4"/>
    <x v="0"/>
    <x v="6"/>
  </r>
  <r>
    <s v="RYD"/>
    <s v="E35120"/>
    <s v="7310"/>
    <s v="00000"/>
    <s v="00000"/>
    <s v="000000"/>
    <s v="Corporate Expenses"/>
    <s v="Legal / Prof Fees"/>
    <s v="Default"/>
    <s v="Default"/>
    <s v="Default"/>
    <n v="274"/>
    <d v="2018-12-01T00:00:00"/>
    <x v="1"/>
    <s v="Payables"/>
    <s v="Journal Import 69500550:"/>
    <s v="Payables A 14421379 69500550"/>
    <s v="DEC-18 Purchase Invoices GBP"/>
    <d v="2018-12-04T00:00:00"/>
    <s v="SSCREPMAN,"/>
    <n v="11"/>
    <s v="Journal Import Created"/>
    <x v="0"/>
    <n v="413779"/>
    <d v="2018-11-27T00:00:00"/>
    <n v="165026831"/>
    <m/>
    <s v="PO Invoice"/>
    <m/>
    <s v="https://nww.einvoice-prod.sbs.nhs.uk:8179/invoicepdf/4de3ce93-d9af-51d1-b9df-2dc432a0979c"/>
    <n v="1"/>
    <n v="274"/>
    <m/>
    <s v="Corporate Expenditure"/>
    <x v="4"/>
    <x v="0"/>
    <x v="6"/>
  </r>
  <r>
    <s v="RYD"/>
    <s v="E35120"/>
    <s v="7310"/>
    <s v="00000"/>
    <s v="00000"/>
    <s v="000000"/>
    <s v="Corporate Expenses"/>
    <s v="Legal / Prof Fees"/>
    <s v="Default"/>
    <s v="Default"/>
    <s v="Default"/>
    <n v="-274"/>
    <d v="2018-12-01T00:00:00"/>
    <x v="1"/>
    <s v="Payables"/>
    <s v="Journal Import 69702217:"/>
    <s v="Payables A 14463408 69702217"/>
    <s v="DEC-18 Purchase Invoices GBP"/>
    <d v="2018-12-10T00:00:00"/>
    <s v="SSCREPMAN,"/>
    <n v="15"/>
    <s v="Journal Import Created"/>
    <x v="0"/>
    <n v="413779"/>
    <d v="2018-11-27T00:00:00"/>
    <n v="165073936"/>
    <m/>
    <s v="PO Invoice"/>
    <m/>
    <s v="https://nww.einvoice-prod.sbs.nhs.uk:8179/invoicepdf/4de3ce93-d9af-51d1-b9df-2dc432a0979c"/>
    <n v="1"/>
    <n v="-274"/>
    <m/>
    <s v="Corporate Expenditure"/>
    <x v="4"/>
    <x v="0"/>
    <x v="6"/>
  </r>
  <r>
    <s v="RYD"/>
    <s v="E35120"/>
    <s v="7310"/>
    <s v="00000"/>
    <s v="00000"/>
    <s v="000000"/>
    <s v="Corporate Expenses"/>
    <s v="Legal / Prof Fees"/>
    <s v="Default"/>
    <s v="Default"/>
    <s v="Default"/>
    <n v="-2615"/>
    <d v="2018-12-01T00:00:00"/>
    <x v="1"/>
    <s v="Payables"/>
    <s v="Journal Import 69974782:"/>
    <s v="Payables A 14513362 69974782"/>
    <s v="DEC-18 Purchase Invoices GBP"/>
    <d v="2018-12-18T00:00:00"/>
    <s v="SSCREPMAN,"/>
    <n v="9"/>
    <s v="Journal Import Created"/>
    <x v="0"/>
    <s v="CR407882"/>
    <d v="2018-12-17T00:00:00"/>
    <n v="165026831"/>
    <m/>
    <s v="PO Invoice"/>
    <m/>
    <s v="https://nww.einvoice-prod.sbs.nhs.uk:8179/invoicepdf/744c771c-3370-5415-84be-fe8447dc07bf"/>
    <n v="1"/>
    <n v="-2615"/>
    <m/>
    <s v="Corporate Expenditure"/>
    <x v="4"/>
    <x v="0"/>
    <x v="6"/>
  </r>
  <r>
    <s v="RYD"/>
    <s v="E35120"/>
    <s v="7310"/>
    <s v="00000"/>
    <s v="00000"/>
    <s v="000000"/>
    <s v="Corporate Expenses"/>
    <s v="Legal / Prof Fees"/>
    <s v="Default"/>
    <s v="Default"/>
    <s v="Default"/>
    <n v="2615"/>
    <d v="2018-12-01T00:00:00"/>
    <x v="1"/>
    <s v="Payables"/>
    <s v="Journal Import 69981394:"/>
    <s v="Payables A 14520082 69981394"/>
    <s v="DEC-18 Purchase Invoices GBP"/>
    <d v="2018-12-19T00:00:00"/>
    <s v="SSCREPMAN,"/>
    <n v="10"/>
    <s v="Journal Import Created"/>
    <x v="0"/>
    <s v="CR407882"/>
    <d v="2018-12-17T00:00:00"/>
    <n v="165072393"/>
    <m/>
    <s v="PO Invoice"/>
    <m/>
    <s v="https://nww.einvoice-prod.sbs.nhs.uk:8179/invoicepdf/744c771c-3370-5415-84be-fe8447dc07bf"/>
    <n v="1"/>
    <n v="2615"/>
    <m/>
    <s v="Corporate Expenditure"/>
    <x v="4"/>
    <x v="0"/>
    <x v="6"/>
  </r>
  <r>
    <s v="RYD"/>
    <s v="E35120"/>
    <s v="7310"/>
    <s v="00000"/>
    <s v="00000"/>
    <s v="000000"/>
    <s v="Corporate Expenses"/>
    <s v="Legal / Prof Fees"/>
    <s v="Default"/>
    <s v="Default"/>
    <s v="Default"/>
    <n v="262"/>
    <d v="2018-12-01T00:00:00"/>
    <x v="1"/>
    <s v="Payables"/>
    <s v="Journal Import 70237811:"/>
    <s v="Payables A 14579990 70237811"/>
    <s v="DEC-18 Purchase Invoices GBP"/>
    <d v="2018-12-27T00:00:00"/>
    <s v="SSCREPMAN,"/>
    <n v="8"/>
    <s v="Journal Import Created"/>
    <x v="0"/>
    <n v="415381"/>
    <d v="2018-12-19T00:00:00"/>
    <n v="165028647"/>
    <m/>
    <s v="PO Invoice"/>
    <m/>
    <s v="https://nww.einvoice-prod.sbs.nhs.uk:8179/invoicepdf/39241b25-6984-5ad3-9189-8c39f7867cfd"/>
    <n v="1"/>
    <n v="262"/>
    <m/>
    <s v="Corporate Expenditure"/>
    <x v="4"/>
    <x v="0"/>
    <x v="6"/>
  </r>
  <r>
    <s v="RYD"/>
    <s v="E35120"/>
    <s v="7310"/>
    <s v="00000"/>
    <s v="00000"/>
    <s v="000000"/>
    <s v="Corporate Expenses"/>
    <s v="Legal / Prof Fees"/>
    <s v="Default"/>
    <s v="Default"/>
    <s v="Default"/>
    <n v="3140.48"/>
    <d v="2018-12-01T00:00:00"/>
    <x v="1"/>
    <s v="Payables"/>
    <s v="Journal Import 70237811:"/>
    <s v="Payables A 14579990 70237811"/>
    <s v="DEC-18 Purchase Invoices GBP"/>
    <d v="2018-12-27T00:00:00"/>
    <s v="SSCREPMAN,"/>
    <n v="8"/>
    <s v="Journal Import Created"/>
    <x v="0"/>
    <n v="415382"/>
    <d v="2018-12-19T00:00:00"/>
    <n v="165026831"/>
    <m/>
    <s v="PO Invoice"/>
    <m/>
    <s v="https://nww.einvoice-prod.sbs.nhs.uk:8179/invoicepdf/9e5e7ea5-4d01-5fed-ab8b-fcbdc1272d7d"/>
    <n v="1"/>
    <n v="3140"/>
    <m/>
    <s v="Corporate Expenditure"/>
    <x v="4"/>
    <x v="0"/>
    <x v="6"/>
  </r>
  <r>
    <s v="RYD"/>
    <s v="E35120"/>
    <s v="7310"/>
    <s v="00000"/>
    <s v="00000"/>
    <s v="000000"/>
    <s v="Corporate Expenses"/>
    <s v="Legal / Prof Fees"/>
    <s v="Default"/>
    <s v="Default"/>
    <s v="Default"/>
    <n v="-262"/>
    <d v="2018-12-01T00:00:00"/>
    <x v="1"/>
    <s v="Payables"/>
    <s v="Journal Import 70335235:"/>
    <s v="Payables A 14598348 70335235"/>
    <s v="DEC-18 Purchase Invoices GBP"/>
    <d v="2018-12-31T00:00:00"/>
    <s v="SSCREPMAN,"/>
    <n v="11"/>
    <s v="Journal Import Created"/>
    <x v="0"/>
    <n v="415381"/>
    <d v="2018-12-19T00:00:00"/>
    <n v="165074409"/>
    <m/>
    <s v="PO Invoice"/>
    <m/>
    <s v="https://nww.einvoice-prod.sbs.nhs.uk:8179/invoicepdf/39241b25-6984-5ad3-9189-8c39f7867cfd"/>
    <n v="1"/>
    <n v="-262"/>
    <m/>
    <s v="Corporate Expenditure"/>
    <x v="4"/>
    <x v="0"/>
    <x v="6"/>
  </r>
  <r>
    <s v="RYD"/>
    <s v="E35120"/>
    <s v="7310"/>
    <s v="00000"/>
    <s v="00000"/>
    <s v="000000"/>
    <s v="Corporate Expenses"/>
    <s v="Legal / Prof Fees"/>
    <s v="Default"/>
    <s v="Default"/>
    <s v="Default"/>
    <n v="-3140.48"/>
    <d v="2018-12-01T00:00:00"/>
    <x v="1"/>
    <s v="Payables"/>
    <s v="Journal Import 70335235:"/>
    <s v="Payables A 14598348 70335235"/>
    <s v="DEC-18 Purchase Invoices GBP"/>
    <d v="2018-12-31T00:00:00"/>
    <s v="SSCREPMAN,"/>
    <n v="11"/>
    <s v="Journal Import Created"/>
    <x v="0"/>
    <n v="415382"/>
    <d v="2018-12-19T00:00:00"/>
    <n v="165074410"/>
    <m/>
    <s v="PO Invoice"/>
    <m/>
    <s v="https://nww.einvoice-prod.sbs.nhs.uk:8179/invoicepdf/9e5e7ea5-4d01-5fed-ab8b-fcbdc1272d7d"/>
    <n v="1"/>
    <n v="-3140"/>
    <m/>
    <s v="Corporate Expenditure"/>
    <x v="4"/>
    <x v="0"/>
    <x v="6"/>
  </r>
  <r>
    <s v="RYD"/>
    <s v="E35120"/>
    <s v="7310"/>
    <s v="00000"/>
    <s v="00000"/>
    <s v="000000"/>
    <s v="Corporate Expenses"/>
    <s v="Legal / Prof Fees"/>
    <s v="Default"/>
    <s v="Default"/>
    <s v="Default"/>
    <n v="-63.32"/>
    <d v="2018-12-01T00:00:00"/>
    <x v="0"/>
    <s v="Cost Management"/>
    <s v="Journal Import 69376868:"/>
    <s v="Cost Management A 14391658 69376868 2"/>
    <s v="01-DEC-2018 Receiving GBP"/>
    <d v="2018-11-30T00:00:00"/>
    <s v="SSCREPMAN,"/>
    <n v="1522"/>
    <s v="Brighton MRC - legals for Sale Contract, Transer, Licence to Carry Out Works, Title Investigations"/>
    <x v="0"/>
    <n v="165026831"/>
    <d v="2017-05-02T00:00:00"/>
    <m/>
    <s v="DS10.07.12 HAZEL WILKS"/>
    <m/>
    <s v="LONDON-4"/>
    <m/>
    <m/>
    <m/>
    <m/>
    <s v="Corporate Expenditure"/>
    <x v="4"/>
    <x v="0"/>
    <x v="6"/>
  </r>
  <r>
    <s v="RYD"/>
    <s v="E35120"/>
    <s v="7310"/>
    <s v="00000"/>
    <s v="00000"/>
    <s v="000000"/>
    <s v="Corporate Expenses"/>
    <s v="Legal / Prof Fees"/>
    <s v="Default"/>
    <s v="Default"/>
    <s v="Default"/>
    <n v="-450"/>
    <d v="2018-12-01T00:00:00"/>
    <x v="0"/>
    <s v="Cost Management"/>
    <s v="Journal Import 69376868:"/>
    <s v="Cost Management A 14391658 69376868 2"/>
    <s v="01-DEC-2018 Receiving GBP"/>
    <d v="2018-11-30T00:00:00"/>
    <s v="SSCREPMAN,"/>
    <n v="1523"/>
    <s v="SP - DAC Beachcroft re Ian Jeffreys.  Professional services 4.4.18 - 27.4.18"/>
    <x v="158"/>
    <n v="165071872"/>
    <d v="2018-09-07T00:00:00"/>
    <m/>
    <m/>
    <m/>
    <s v="BRISTOL 1"/>
    <m/>
    <m/>
    <m/>
    <m/>
    <s v="Corporate Expenditure"/>
    <x v="4"/>
    <x v="0"/>
    <x v="6"/>
  </r>
  <r>
    <s v="RYD"/>
    <s v="E35120"/>
    <s v="7310"/>
    <s v="00000"/>
    <s v="00000"/>
    <s v="000000"/>
    <s v="Corporate Expenses"/>
    <s v="Legal / Prof Fees"/>
    <s v="Default"/>
    <s v="Default"/>
    <s v="Default"/>
    <n v="-1050.28"/>
    <d v="2018-12-01T00:00:00"/>
    <x v="0"/>
    <s v="Cost Management"/>
    <s v="Journal Import 69376868:"/>
    <s v="Cost Management A 14391658 69376868 2"/>
    <s v="01-DEC-2018 Receiving GBP"/>
    <d v="2018-11-30T00:00:00"/>
    <s v="SSCREPMAN,"/>
    <n v="1524"/>
    <s v="SP - Agency costs for the transcription of Investigation interviews held by D. Brettle"/>
    <x v="133"/>
    <n v="165069775"/>
    <d v="2018-05-29T00:00:00"/>
    <m/>
    <m/>
    <m/>
    <s v="LONDON"/>
    <m/>
    <m/>
    <m/>
    <m/>
    <s v="Corporate Expenditure"/>
    <x v="4"/>
    <x v="0"/>
    <x v="6"/>
  </r>
  <r>
    <s v="RYD"/>
    <s v="E35120"/>
    <s v="7310"/>
    <s v="00000"/>
    <s v="00000"/>
    <s v="000000"/>
    <s v="Corporate Expenses"/>
    <s v="Legal / Prof Fees"/>
    <s v="Default"/>
    <s v="Default"/>
    <s v="Default"/>
    <n v="450"/>
    <d v="2018-12-01T00:00:00"/>
    <x v="0"/>
    <s v="Cost Management"/>
    <s v="Journal Import 70336301:"/>
    <s v="Cost Management A 14596385 70336301"/>
    <s v="31-DEC-2018 Receiving GBP"/>
    <d v="2018-12-31T00:00:00"/>
    <s v="SSCREPMAN,"/>
    <n v="1574"/>
    <s v="SP - DAC Beachcroft re Ian Jeffreys.  Professional services 4.4.18 - 27.4.18"/>
    <x v="158"/>
    <n v="165071872"/>
    <d v="2018-09-07T00:00:00"/>
    <m/>
    <m/>
    <m/>
    <s v="BRISTOL 1"/>
    <m/>
    <m/>
    <m/>
    <m/>
    <s v="Corporate Expenditure"/>
    <x v="4"/>
    <x v="0"/>
    <x v="6"/>
  </r>
  <r>
    <s v="RYD"/>
    <s v="E35120"/>
    <s v="7310"/>
    <s v="00000"/>
    <s v="00000"/>
    <s v="000000"/>
    <s v="Corporate Expenses"/>
    <s v="Legal / Prof Fees"/>
    <s v="Default"/>
    <s v="Default"/>
    <s v="Default"/>
    <n v="1050.28"/>
    <d v="2018-12-01T00:00:00"/>
    <x v="0"/>
    <s v="Cost Management"/>
    <s v="Journal Import 70336301:"/>
    <s v="Cost Management A 14596385 70336301"/>
    <s v="31-DEC-2018 Receiving GBP"/>
    <d v="2018-12-31T00:00:00"/>
    <s v="SSCREPMAN,"/>
    <n v="1575"/>
    <s v="SP - Agency costs for the transcription of Investigation interviews held by D. Brettle"/>
    <x v="133"/>
    <n v="165069775"/>
    <d v="2018-05-29T00:00:00"/>
    <m/>
    <m/>
    <m/>
    <s v="LONDON"/>
    <m/>
    <m/>
    <m/>
    <m/>
    <s v="Corporate Expenditure"/>
    <x v="4"/>
    <x v="0"/>
    <x v="6"/>
  </r>
  <r>
    <s v="RYD"/>
    <s v="E35120"/>
    <s v="7310"/>
    <s v="00000"/>
    <s v="00000"/>
    <s v="000000"/>
    <s v="Corporate Expenses"/>
    <s v="Legal / Prof Fees"/>
    <s v="Default"/>
    <s v="Default"/>
    <s v="Default"/>
    <n v="63.32"/>
    <d v="2018-12-01T00:00:00"/>
    <x v="0"/>
    <s v="Cost Management"/>
    <s v="Journal Import 70336301:"/>
    <s v="Cost Management A 14596385 70336301"/>
    <s v="31-DEC-2018 Receiving GBP"/>
    <d v="2018-12-31T00:00:00"/>
    <s v="SSCREPMAN,"/>
    <n v="1576"/>
    <s v="Brighton MRC - legals for Sale Contract, Transer, Licence to Carry Out Works, Title Investigations"/>
    <x v="0"/>
    <n v="165026831"/>
    <d v="2017-05-02T00:00:00"/>
    <m/>
    <s v="DS10.07.12 HAZEL WILKS"/>
    <m/>
    <s v="LONDON-4"/>
    <m/>
    <m/>
    <m/>
    <m/>
    <s v="Corporate Expenditure"/>
    <x v="4"/>
    <x v="0"/>
    <x v="6"/>
  </r>
  <r>
    <s v="RYD"/>
    <s v="E35120"/>
    <s v="7310"/>
    <s v="E1830"/>
    <s v="00000"/>
    <s v="000000"/>
    <s v="Corporate Expenses"/>
    <s v="Legal / Prof Fees"/>
    <s v="LTPS - Costs"/>
    <s v="Default"/>
    <s v="Default"/>
    <n v="-1273"/>
    <d v="2018-12-01T00:00:00"/>
    <x v="3"/>
    <s v="Spreadsheet"/>
    <s v="Reverses &quot;RYD FIN CAM 1819 08 006 Accrual GBP&quot; journal entry of &quot;Spreadsheet A 14412076 69452285&quot; batch from &quot;NOV-18&quot;."/>
    <s v="Reverses &quot;RYD FIN CAM 1819 08 006 Accrual GBP&quot;11-DEC-18 18:03:54 - 69743021"/>
    <s v="Reverses &quot;RYD FIN CAM 1819 08 006 Accrual GBP&quot;11-DEC-18 18:03:54"/>
    <d v="2018-12-11T00:00:00"/>
    <s v="SSCREPMAN,"/>
    <n v="146"/>
    <s v="7310 NHS LITIGATION AUTHORITY; ;http://nww.docserv.wyss.nhs.uk/synergyiim/dist/?val=774341_6423700_20181101185524"/>
    <x v="174"/>
    <m/>
    <d v="2018-12-11T00:00:00"/>
    <m/>
    <s v="7310 NHS LITIGATION AUTHORITY; ;"/>
    <m/>
    <m/>
    <s v="http://nww.docserv.wyss.nhs.uk/synergyiim/dist/?val=774341_6423700_20181101185524"/>
    <m/>
    <m/>
    <m/>
    <s v="Corporate Expenditure"/>
    <x v="4"/>
    <x v="0"/>
    <x v="6"/>
  </r>
  <r>
    <s v="RYD"/>
    <s v="E35120"/>
    <s v="7310"/>
    <s v="E1830"/>
    <s v="00000"/>
    <s v="000000"/>
    <s v="Corporate Expenses"/>
    <s v="Legal / Prof Fees"/>
    <s v="LTPS - Costs"/>
    <s v="Default"/>
    <s v="Default"/>
    <n v="1273"/>
    <d v="2018-12-01T00:00:00"/>
    <x v="1"/>
    <s v="Payables"/>
    <s v="Journal Import 69936967:"/>
    <s v="Payables A 14513998 69936967"/>
    <s v="DEC-18 Purchase Invoices GBP"/>
    <d v="2018-12-17T00:00:00"/>
    <s v="SSCREPMAN,"/>
    <n v="15"/>
    <s v="Journal Import Created"/>
    <x v="74"/>
    <s v="SINX00050947"/>
    <d v="2018-10-23T00:00:00"/>
    <s v="Non-PO"/>
    <m/>
    <s v="Non PO Invoice"/>
    <m/>
    <s v="http://nww.docserv.wyss.nhs.uk/synergyiim/dist/?val=774341_6423700_20181101185524"/>
    <m/>
    <m/>
    <m/>
    <s v="Corporate Expenditure"/>
    <x v="4"/>
    <x v="0"/>
    <x v="6"/>
  </r>
  <r>
    <s v="RYD"/>
    <s v="E35120"/>
    <s v="7310"/>
    <s v="E1830"/>
    <s v="00000"/>
    <s v="000000"/>
    <s v="Corporate Expenses"/>
    <s v="Legal / Prof Fees"/>
    <s v="LTPS - Costs"/>
    <s v="Default"/>
    <s v="Default"/>
    <n v="932.33"/>
    <d v="2018-12-01T00:00:00"/>
    <x v="1"/>
    <s v="Payables"/>
    <s v="Journal Import 70237811:"/>
    <s v="Payables A 14579990 70237811"/>
    <s v="DEC-18 Purchase Invoices GBP"/>
    <d v="2018-12-27T00:00:00"/>
    <s v="SSCREPMAN,"/>
    <n v="17"/>
    <s v="Journal Import Created"/>
    <x v="0"/>
    <n v="415387"/>
    <d v="2018-12-19T00:00:00"/>
    <n v="165065420"/>
    <m/>
    <s v="PO Invoice"/>
    <m/>
    <s v="https://nww.einvoice-prod.sbs.nhs.uk:8179/invoicepdf/142a9800-b596-5b86-8e11-f3e1cb15c7ac"/>
    <n v="1"/>
    <n v="932"/>
    <m/>
    <s v="Corporate Expenditure"/>
    <x v="4"/>
    <x v="0"/>
    <x v="6"/>
  </r>
  <r>
    <s v="RYD"/>
    <s v="E35120"/>
    <s v="7310"/>
    <s v="E1833"/>
    <s v="00000"/>
    <s v="000000"/>
    <s v="Corporate Expenses"/>
    <s v="Legal / Prof Fees"/>
    <s v="Employment Relations"/>
    <s v="Default"/>
    <s v="Default"/>
    <n v="-17422.89"/>
    <d v="2018-12-01T00:00:00"/>
    <x v="0"/>
    <s v="Cost Management"/>
    <s v="Journal Import 69376868:"/>
    <s v="Cost Management A 14391658 69376868 2"/>
    <s v="01-DEC-2018 Receiving GBP"/>
    <d v="2018-11-30T00:00:00"/>
    <s v="SSCREPMAN,"/>
    <n v="2203"/>
    <s v="Beachcroft fees for updating HR policies."/>
    <x v="158"/>
    <n v="165052611"/>
    <d v="2018-09-04T00:00:00"/>
    <m/>
    <m/>
    <m/>
    <s v="BRISTOL 1"/>
    <m/>
    <m/>
    <m/>
    <m/>
    <s v="Corporate Expenditure"/>
    <x v="4"/>
    <x v="0"/>
    <x v="6"/>
  </r>
  <r>
    <s v="RYD"/>
    <s v="E35120"/>
    <s v="7310"/>
    <s v="E1833"/>
    <s v="00000"/>
    <s v="000000"/>
    <s v="Corporate Expenses"/>
    <s v="Legal / Prof Fees"/>
    <s v="Employment Relations"/>
    <s v="Default"/>
    <s v="Default"/>
    <n v="-90"/>
    <d v="2018-12-01T00:00:00"/>
    <x v="0"/>
    <s v="Cost Management"/>
    <s v="Journal Import 69376868:"/>
    <s v="Cost Management A 14391658 69376868 2"/>
    <s v="01-DEC-2018 Receiving GBP"/>
    <d v="2018-11-30T00:00:00"/>
    <s v="SSCREPMAN,"/>
    <n v="2204"/>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90"/>
    <d v="2018-12-01T00:00:00"/>
    <x v="0"/>
    <s v="Cost Management"/>
    <s v="Journal Import 70336301:"/>
    <s v="Cost Management A 14596385 70336301"/>
    <s v="31-DEC-2018 Receiving GBP"/>
    <d v="2018-12-31T00:00:00"/>
    <s v="SSCREPMAN,"/>
    <n v="2240"/>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17422.89"/>
    <d v="2018-12-01T00:00:00"/>
    <x v="0"/>
    <s v="Cost Management"/>
    <s v="Journal Import 70336301:"/>
    <s v="Cost Management A 14596385 70336301"/>
    <s v="31-DEC-2018 Receiving GBP"/>
    <d v="2018-12-31T00:00:00"/>
    <s v="SSCREPMAN,"/>
    <n v="2241"/>
    <s v="Beachcroft fees for updating HR policies."/>
    <x v="158"/>
    <n v="165052611"/>
    <d v="2018-09-04T00:00:00"/>
    <m/>
    <m/>
    <m/>
    <s v="BRISTOL 1"/>
    <m/>
    <m/>
    <m/>
    <m/>
    <s v="Corporate Expenditure"/>
    <x v="4"/>
    <x v="0"/>
    <x v="6"/>
  </r>
  <r>
    <s v="RYD"/>
    <s v="E35120"/>
    <s v="7310"/>
    <s v="E1833"/>
    <s v="00000"/>
    <s v="000000"/>
    <s v="Corporate Expenses"/>
    <s v="Legal / Prof Fees"/>
    <s v="Employment Relations"/>
    <s v="Default"/>
    <s v="Default"/>
    <n v="3571.05"/>
    <d v="2018-12-01T00:00:00"/>
    <x v="0"/>
    <s v="Cost Management"/>
    <s v="Journal Import 70336301:"/>
    <s v="Cost Management A 14596385 70336301"/>
    <s v="31-DEC-2018 Receiving GBP"/>
    <d v="2018-12-31T00:00:00"/>
    <s v="SSCREPMAN,"/>
    <n v="2242"/>
    <s v="SP - DAC Beachcroft for professional fees for Grievance Investigation by Sheena Tooke."/>
    <x v="158"/>
    <n v="165074376"/>
    <d v="2018-12-27T00:00:00"/>
    <m/>
    <m/>
    <m/>
    <s v="BRISTOL 1"/>
    <m/>
    <m/>
    <m/>
    <m/>
    <s v="Corporate Expenditure"/>
    <x v="4"/>
    <x v="0"/>
    <x v="6"/>
  </r>
  <r>
    <s v="RYD"/>
    <s v="E35120"/>
    <s v="7310"/>
    <s v="00000"/>
    <s v="00000"/>
    <s v="000000"/>
    <s v="Corporate Expenses"/>
    <s v="Legal / Prof Fees"/>
    <s v="Default"/>
    <s v="Default"/>
    <s v="Default"/>
    <n v="242916.67"/>
    <d v="2019-01-01T00:00:00"/>
    <x v="3"/>
    <s v="Spreadsheet"/>
    <s v="Capsticks -unwinding of Discounts accrual to budget"/>
    <s v="Spreadsheet A 14833047 71552469"/>
    <s v="RYD FIN KP 18/19 10 023 Accrual GBP"/>
    <d v="2019-02-05T00:00:00"/>
    <s v="RYD PATEL, KAILASH"/>
    <n v="3"/>
    <s v="7310;Capsticks;accrualcontract based on budget  ;M1-10 2018/19; M10"/>
    <x v="175"/>
    <m/>
    <d v="2019-02-05T00:00:00"/>
    <m/>
    <s v="7310;Capsticks;accrualcontract based on budget  ;M1-10 2018/19; M10"/>
    <m/>
    <m/>
    <m/>
    <m/>
    <m/>
    <m/>
    <s v="Corporate Expenditure"/>
    <x v="4"/>
    <x v="0"/>
    <x v="6"/>
  </r>
  <r>
    <s v="RYD"/>
    <s v="E35120"/>
    <s v="7310"/>
    <s v="00000"/>
    <s v="00000"/>
    <s v="000000"/>
    <s v="Corporate Expenses"/>
    <s v="Legal / Prof Fees"/>
    <s v="Default"/>
    <s v="Default"/>
    <s v="Default"/>
    <n v="-234298.41"/>
    <d v="2019-01-01T00:00:00"/>
    <x v="3"/>
    <s v="Spreadsheet"/>
    <s v="Reverses &quot;RYD FIN DD 18/19 09 019 Accrual GBP&quot; journal entry of &quot;Spreadsheet A 14644290 70550407&quot; batch from &quot;DEC-18&quot;."/>
    <s v="Reverses &quot;RYD FIN DD 18/19 09 019 Accrual GBP&quot;10-JAN-19 18:03:28 - 70692523"/>
    <s v="Reverses &quot;RYD FIN DD 18/19 09 019 Accrual GBP&quot;10-JAN-19 18:03:28"/>
    <d v="2019-01-10T00:00:00"/>
    <s v="SSCREPMAN,"/>
    <n v="2"/>
    <s v="7310; Legal Fees accrual for Dec18; M09"/>
    <x v="176"/>
    <m/>
    <d v="2019-01-10T00:00:00"/>
    <m/>
    <s v="7310; Legal Fees accrual for Dec18; M09"/>
    <m/>
    <m/>
    <m/>
    <m/>
    <m/>
    <m/>
    <s v="Corporate Expenditure"/>
    <x v="4"/>
    <x v="0"/>
    <x v="6"/>
  </r>
  <r>
    <s v="RYD"/>
    <s v="E35120"/>
    <s v="7310"/>
    <s v="00000"/>
    <s v="00000"/>
    <s v="000000"/>
    <s v="Corporate Expenses"/>
    <s v="Legal / Prof Fees"/>
    <s v="Default"/>
    <s v="Default"/>
    <s v="Default"/>
    <n v="-24"/>
    <d v="2019-01-01T00:00:00"/>
    <x v="5"/>
    <s v="Receivables"/>
    <s v="Journal Import 70573115:"/>
    <s v="Receivables A 14653014 70573115"/>
    <s v="JAN-19 Misc Receipts GBP"/>
    <d v="2019-01-07T00:00:00"/>
    <s v="SSCREPMAN,"/>
    <n v="6"/>
    <s v="Journal Import Created"/>
    <x v="26"/>
    <s v="SBSEFT0401197836439A"/>
    <d v="2019-01-04T00:00:00"/>
    <m/>
    <s v="LB PAYMENT FROM DESCRIPTION: WEST KENT REFERENCE: 0303733 HMCTS COMP**APPLIED AS PER PREVIOUS AND EMAIL SENT FOR CONFIRMATION  JS070119"/>
    <s v="RYD_10005676_CREATE"/>
    <n v="10005676"/>
    <m/>
    <m/>
    <m/>
    <m/>
    <s v="Corporate Expenditure"/>
    <x v="4"/>
    <x v="0"/>
    <x v="6"/>
  </r>
  <r>
    <s v="RYD"/>
    <s v="E35120"/>
    <s v="7310"/>
    <s v="00000"/>
    <s v="00000"/>
    <s v="000000"/>
    <s v="Corporate Expenses"/>
    <s v="Legal / Prof Fees"/>
    <s v="Default"/>
    <s v="Default"/>
    <s v="Default"/>
    <n v="-25.71"/>
    <d v="2019-01-01T00:00:00"/>
    <x v="5"/>
    <s v="Receivables"/>
    <s v="Journal Import 70573115:"/>
    <s v="Receivables A 14653014 70573115"/>
    <s v="JAN-19 Misc Receipts GBP"/>
    <d v="2019-01-07T00:00:00"/>
    <s v="SSCREPMAN,"/>
    <n v="6"/>
    <s v="Journal Import Created"/>
    <x v="26"/>
    <s v="SBSEFT0401197836440A"/>
    <d v="2019-01-04T00:00:00"/>
    <m/>
    <s v="LB PAYMENT FROM DESCRIPTION: WEST KENT REFERENCE: 0303741 18022867K**APPLIED AS PER PREVIOUS AND EMAIL SENT FOR CONFIRMATION ATTACHED IN SBSEFT0401197836439A  JS070119"/>
    <s v="RYD_10005676_CREATE"/>
    <n v="10005676"/>
    <m/>
    <m/>
    <m/>
    <m/>
    <s v="Corporate Expenditure"/>
    <x v="4"/>
    <x v="0"/>
    <x v="6"/>
  </r>
  <r>
    <s v="RYD"/>
    <s v="E35120"/>
    <s v="7310"/>
    <s v="00000"/>
    <s v="00000"/>
    <s v="000000"/>
    <s v="Corporate Expenses"/>
    <s v="Legal / Prof Fees"/>
    <s v="Default"/>
    <s v="Default"/>
    <s v="Default"/>
    <n v="483.8"/>
    <d v="2019-01-01T00:00:00"/>
    <x v="1"/>
    <s v="Payables"/>
    <s v="Journal Import 70614660:"/>
    <s v="Payables A 14654896 70614660"/>
    <s v="JAN-19 Purchase Invoices GBP"/>
    <d v="2019-01-08T00:00:00"/>
    <s v="SSCREPMAN,"/>
    <n v="7"/>
    <s v="Journal Import Created"/>
    <x v="0"/>
    <n v="413777"/>
    <d v="2018-11-27T00:00:00"/>
    <n v="165028647"/>
    <m/>
    <s v="PO Invoice"/>
    <m/>
    <s v="https://nww.einvoice-prod.sbs.nhs.uk:8179/invoicepdf/bdc67a25-0831-50ae-940c-bbf0c8ec5051"/>
    <n v="1"/>
    <n v="484"/>
    <m/>
    <s v="Corporate Expenditure"/>
    <x v="4"/>
    <x v="0"/>
    <x v="6"/>
  </r>
  <r>
    <s v="RYD"/>
    <s v="E35120"/>
    <s v="7310"/>
    <s v="00000"/>
    <s v="00000"/>
    <s v="000000"/>
    <s v="Corporate Expenses"/>
    <s v="Legal / Prof Fees"/>
    <s v="Default"/>
    <s v="Default"/>
    <s v="Default"/>
    <n v="-483.8"/>
    <d v="2019-01-01T00:00:00"/>
    <x v="1"/>
    <s v="Payables"/>
    <s v="Journal Import 70691946:"/>
    <s v="Payables A 14666369 70691946"/>
    <s v="JAN-19 Purchase Invoices GBP"/>
    <d v="2019-01-10T00:00:00"/>
    <s v="SSCREPMAN,"/>
    <n v="7"/>
    <s v="Journal Import Created"/>
    <x v="0"/>
    <n v="413777"/>
    <d v="2018-11-27T00:00:00"/>
    <n v="165074409"/>
    <m/>
    <s v="PO Invoice"/>
    <m/>
    <s v="https://nww.einvoice-prod.sbs.nhs.uk:8179/invoicepdf/bdc67a25-0831-50ae-940c-bbf0c8ec5051"/>
    <n v="1"/>
    <n v="-484"/>
    <m/>
    <s v="Corporate Expenditure"/>
    <x v="4"/>
    <x v="0"/>
    <x v="6"/>
  </r>
  <r>
    <s v="RYD"/>
    <s v="E35120"/>
    <s v="7310"/>
    <s v="00000"/>
    <s v="00000"/>
    <s v="000000"/>
    <s v="Corporate Expenses"/>
    <s v="Legal / Prof Fees"/>
    <s v="Default"/>
    <s v="Default"/>
    <s v="Default"/>
    <n v="2615"/>
    <d v="2019-01-01T00:00:00"/>
    <x v="1"/>
    <s v="Payables"/>
    <s v="Journal Import 70848370:"/>
    <s v="Payables A 14699004 70848370"/>
    <s v="JAN-19 Purchase Invoices GBP"/>
    <d v="2019-01-15T00:00:00"/>
    <s v="SSCREPMAN,"/>
    <n v="6"/>
    <s v="Journal Import Created"/>
    <x v="0"/>
    <s v="407882A"/>
    <d v="2019-01-15T00:00:00"/>
    <n v="165026831"/>
    <m/>
    <s v="PO Invoice"/>
    <m/>
    <s v="https://nww.einvoice-prod.sbs.nhs.uk:8179/invoicepdf/67e7ee1c-4b25-539e-b413-5e59493ef713"/>
    <n v="1"/>
    <n v="2615"/>
    <m/>
    <s v="Corporate Expenditure"/>
    <x v="4"/>
    <x v="0"/>
    <x v="6"/>
  </r>
  <r>
    <s v="RYD"/>
    <s v="E35120"/>
    <s v="7310"/>
    <s v="00000"/>
    <s v="00000"/>
    <s v="000000"/>
    <s v="Corporate Expenses"/>
    <s v="Legal / Prof Fees"/>
    <s v="Default"/>
    <s v="Default"/>
    <s v="Default"/>
    <n v="450"/>
    <d v="2019-01-01T00:00:00"/>
    <x v="1"/>
    <s v="Payables"/>
    <s v="Journal Import 70848370:"/>
    <s v="Payables A 14699004 70848370"/>
    <s v="JAN-19 Purchase Invoices GBP"/>
    <d v="2019-01-15T00:00:00"/>
    <s v="SSCREPMAN,"/>
    <n v="6"/>
    <s v="Journal Import Created"/>
    <x v="158"/>
    <n v="1369629"/>
    <d v="2018-04-28T00:00:00"/>
    <n v="165071872"/>
    <m/>
    <s v="PO Invoice"/>
    <m/>
    <s v="http://nww.docserv.wyss.nhs.uk/synergyiim/dist/?val=707470_5909149_20180917114456"/>
    <n v="1"/>
    <n v="450"/>
    <m/>
    <s v="Corporate Expenditure"/>
    <x v="4"/>
    <x v="0"/>
    <x v="6"/>
  </r>
  <r>
    <s v="RYD"/>
    <s v="E35120"/>
    <s v="7310"/>
    <s v="00000"/>
    <s v="00000"/>
    <s v="000000"/>
    <s v="Corporate Expenses"/>
    <s v="Legal / Prof Fees"/>
    <s v="Default"/>
    <s v="Default"/>
    <s v="Default"/>
    <n v="90"/>
    <d v="2019-01-01T00:00:00"/>
    <x v="1"/>
    <s v="Payables"/>
    <s v="Journal Import 70848370:"/>
    <s v="Payables A 14699004 70848370"/>
    <s v="JAN-19 Purchase Invoices GBP"/>
    <d v="2019-01-15T00:00:00"/>
    <s v="SSCREPMAN,"/>
    <n v="6"/>
    <s v="Journal Import Created"/>
    <x v="158"/>
    <n v="1369629"/>
    <d v="2018-04-28T00:00:00"/>
    <n v="165071872"/>
    <m/>
    <s v="PO Invoice"/>
    <m/>
    <s v="http://nww.docserv.wyss.nhs.uk/synergyiim/dist/?val=707470_5909149_20180917114456"/>
    <m/>
    <m/>
    <m/>
    <s v="Corporate Expenditure"/>
    <x v="4"/>
    <x v="0"/>
    <x v="6"/>
  </r>
  <r>
    <s v="RYD"/>
    <s v="E35120"/>
    <s v="7310"/>
    <s v="00000"/>
    <s v="00000"/>
    <s v="000000"/>
    <s v="Corporate Expenses"/>
    <s v="Legal / Prof Fees"/>
    <s v="Default"/>
    <s v="Default"/>
    <s v="Default"/>
    <n v="-2615"/>
    <d v="2019-01-01T00:00:00"/>
    <x v="1"/>
    <s v="Payables"/>
    <s v="Journal Import 70957818:"/>
    <s v="Payables A 14714214 70957818"/>
    <s v="JAN-19 Purchase Invoices GBP"/>
    <d v="2019-01-18T00:00:00"/>
    <s v="SSCREPMAN,"/>
    <n v="13"/>
    <s v="Journal Import Created"/>
    <x v="0"/>
    <s v="407882A"/>
    <d v="2019-01-15T00:00:00"/>
    <n v="165074743"/>
    <m/>
    <s v="PO Invoice"/>
    <m/>
    <s v="https://nww.einvoice-prod.sbs.nhs.uk:8179/invoicepdf/67e7ee1c-4b25-539e-b413-5e59493ef713"/>
    <n v="1"/>
    <n v="-2615"/>
    <m/>
    <s v="Corporate Expenditure"/>
    <x v="4"/>
    <x v="0"/>
    <x v="6"/>
  </r>
  <r>
    <s v="RYD"/>
    <s v="E35120"/>
    <s v="7310"/>
    <s v="00000"/>
    <s v="00000"/>
    <s v="000000"/>
    <s v="Corporate Expenses"/>
    <s v="Legal / Prof Fees"/>
    <s v="Default"/>
    <s v="Default"/>
    <s v="Default"/>
    <n v="798.6"/>
    <d v="2019-01-01T00:00:00"/>
    <x v="1"/>
    <s v="Payables"/>
    <s v="Journal Import 71150706:"/>
    <s v="Payables A 14753368 71150706"/>
    <s v="JAN-19 Purchase Invoices GBP"/>
    <d v="2019-01-24T00:00:00"/>
    <s v="SSCREPMAN,"/>
    <n v="12"/>
    <s v="Journal Import Created"/>
    <x v="0"/>
    <n v="418066"/>
    <d v="2019-01-21T00:00:00"/>
    <n v="165026831"/>
    <m/>
    <s v="PO Invoice"/>
    <m/>
    <s v="https://nww.einvoice-prod.sbs.nhs.uk:8179/invoicepdf/b0e1af06-42a8-5fec-af92-05d1640929df"/>
    <n v="1"/>
    <n v="799"/>
    <m/>
    <s v="Corporate Expenditure"/>
    <x v="4"/>
    <x v="0"/>
    <x v="6"/>
  </r>
  <r>
    <s v="RYD"/>
    <s v="E35120"/>
    <s v="7310"/>
    <s v="00000"/>
    <s v="00000"/>
    <s v="000000"/>
    <s v="Corporate Expenses"/>
    <s v="Legal / Prof Fees"/>
    <s v="Default"/>
    <s v="Default"/>
    <s v="Default"/>
    <n v="-450"/>
    <d v="2019-01-01T00:00:00"/>
    <x v="0"/>
    <s v="Cost Management"/>
    <s v="Journal Import 70336301:"/>
    <s v="Cost Management A 14596385 70336301 2"/>
    <s v="01-JAN-2019 Receiving GBP"/>
    <d v="2018-12-31T00:00:00"/>
    <s v="SSCREPMAN,"/>
    <n v="1574"/>
    <s v="SP - DAC Beachcroft re Ian Jeffreys.  Professional services 4.4.18 - 27.4.18"/>
    <x v="158"/>
    <n v="165071872"/>
    <d v="2018-09-07T00:00:00"/>
    <m/>
    <m/>
    <m/>
    <s v="BRISTOL 1"/>
    <m/>
    <m/>
    <m/>
    <m/>
    <s v="Corporate Expenditure"/>
    <x v="4"/>
    <x v="0"/>
    <x v="6"/>
  </r>
  <r>
    <s v="RYD"/>
    <s v="E35120"/>
    <s v="7310"/>
    <s v="00000"/>
    <s v="00000"/>
    <s v="000000"/>
    <s v="Corporate Expenses"/>
    <s v="Legal / Prof Fees"/>
    <s v="Default"/>
    <s v="Default"/>
    <s v="Default"/>
    <n v="-1050.28"/>
    <d v="2019-01-01T00:00:00"/>
    <x v="0"/>
    <s v="Cost Management"/>
    <s v="Journal Import 70336301:"/>
    <s v="Cost Management A 14596385 70336301 2"/>
    <s v="01-JAN-2019 Receiving GBP"/>
    <d v="2018-12-31T00:00:00"/>
    <s v="SSCREPMAN,"/>
    <n v="1575"/>
    <s v="SP - Agency costs for the transcription of Investigation interviews held by D. Brettle"/>
    <x v="133"/>
    <n v="165069775"/>
    <d v="2018-05-29T00:00:00"/>
    <m/>
    <m/>
    <m/>
    <s v="LONDON"/>
    <m/>
    <m/>
    <m/>
    <m/>
    <s v="Corporate Expenditure"/>
    <x v="4"/>
    <x v="0"/>
    <x v="6"/>
  </r>
  <r>
    <s v="RYD"/>
    <s v="E35120"/>
    <s v="7310"/>
    <s v="00000"/>
    <s v="00000"/>
    <s v="000000"/>
    <s v="Corporate Expenses"/>
    <s v="Legal / Prof Fees"/>
    <s v="Default"/>
    <s v="Default"/>
    <s v="Default"/>
    <n v="-63.32"/>
    <d v="2019-01-01T00:00:00"/>
    <x v="0"/>
    <s v="Cost Management"/>
    <s v="Journal Import 70336301:"/>
    <s v="Cost Management A 14596385 70336301 2"/>
    <s v="01-JAN-2019 Receiving GBP"/>
    <d v="2018-12-31T00:00:00"/>
    <s v="SSCREPMAN,"/>
    <n v="1576"/>
    <s v="Brighton MRC - legals for Sale Contract, Transer, Licence to Carry Out Works, Title Investigations"/>
    <x v="0"/>
    <n v="165026831"/>
    <d v="2017-05-02T00:00:00"/>
    <m/>
    <s v="DS10.07.12 HAZEL WILKS"/>
    <m/>
    <s v="LONDON-4"/>
    <m/>
    <m/>
    <m/>
    <m/>
    <s v="Corporate Expenditure"/>
    <x v="4"/>
    <x v="0"/>
    <x v="6"/>
  </r>
  <r>
    <s v="RYD"/>
    <s v="E35120"/>
    <s v="7310"/>
    <s v="00000"/>
    <s v="00000"/>
    <s v="000000"/>
    <s v="Corporate Expenses"/>
    <s v="Legal / Prof Fees"/>
    <s v="Default"/>
    <s v="Default"/>
    <s v="Default"/>
    <n v="1050.28"/>
    <d v="2019-01-01T00:00:00"/>
    <x v="0"/>
    <s v="Cost Management"/>
    <s v="Journal Import 71391912:"/>
    <s v="Cost Management A 14795736 71391912"/>
    <s v="31-JAN-2019 Receiving GBP"/>
    <d v="2019-01-31T00:00:00"/>
    <s v="SSCREPMAN,"/>
    <n v="1715"/>
    <s v="SP - Agency costs for the transcription of Investigation interviews held by D. Brettle"/>
    <x v="133"/>
    <n v="165069775"/>
    <d v="2018-05-29T00:00:00"/>
    <m/>
    <m/>
    <m/>
    <s v="LONDON"/>
    <m/>
    <m/>
    <m/>
    <m/>
    <s v="Corporate Expenditure"/>
    <x v="4"/>
    <x v="0"/>
    <x v="6"/>
  </r>
  <r>
    <s v="RYD"/>
    <s v="E35120"/>
    <s v="7310"/>
    <s v="E1830"/>
    <s v="00000"/>
    <s v="000000"/>
    <s v="Corporate Expenses"/>
    <s v="Legal / Prof Fees"/>
    <s v="LTPS - Costs"/>
    <s v="Default"/>
    <s v="Default"/>
    <n v="153.6"/>
    <d v="2019-01-01T00:00:00"/>
    <x v="1"/>
    <s v="Payables"/>
    <s v="Journal Import 70652286:"/>
    <s v="Payables A 14660566 70652286"/>
    <s v="JAN-19 Purchase Invoices GBP"/>
    <d v="2019-01-09T00:00:00"/>
    <s v="SSCREPMAN,"/>
    <n v="28"/>
    <s v="Journal Import Created"/>
    <x v="0"/>
    <n v="408245"/>
    <d v="2018-09-20T00:00:00"/>
    <n v="165065420"/>
    <m/>
    <s v="PO Invoice"/>
    <m/>
    <s v="https://nww.einvoice-prod.sbs.nhs.uk:8179/invoicepdf/1e112ccc-548f-5584-b155-d1cc8374e80c"/>
    <n v="1"/>
    <n v="154"/>
    <m/>
    <s v="Corporate Expenditure"/>
    <x v="4"/>
    <x v="0"/>
    <x v="6"/>
  </r>
  <r>
    <s v="RYD"/>
    <s v="E35120"/>
    <s v="7310"/>
    <s v="E1830"/>
    <s v="00000"/>
    <s v="000000"/>
    <s v="Corporate Expenses"/>
    <s v="Legal / Prof Fees"/>
    <s v="LTPS - Costs"/>
    <s v="Default"/>
    <s v="Default"/>
    <n v="44"/>
    <d v="2019-01-01T00:00:00"/>
    <x v="1"/>
    <s v="Payables"/>
    <s v="Journal Import 70652286:"/>
    <s v="Payables A 14660566 70652286"/>
    <s v="JAN-19 Purchase Invoices GBP"/>
    <d v="2019-01-09T00:00:00"/>
    <s v="SSCREPMAN,"/>
    <n v="28"/>
    <s v="Journal Import Created"/>
    <x v="0"/>
    <n v="410888"/>
    <d v="2018-10-25T00:00:00"/>
    <n v="165065420"/>
    <m/>
    <s v="PO Invoice"/>
    <m/>
    <s v="http://nww.docserv.wyss.nhs.uk/synergyiim/dist/?val=776351_6440223_20181105123952"/>
    <n v="1"/>
    <n v="44"/>
    <m/>
    <s v="Corporate Expenditure"/>
    <x v="4"/>
    <x v="0"/>
    <x v="6"/>
  </r>
  <r>
    <s v="RYD"/>
    <s v="E35120"/>
    <s v="7310"/>
    <s v="E1830"/>
    <s v="00000"/>
    <s v="000000"/>
    <s v="Corporate Expenses"/>
    <s v="Legal / Prof Fees"/>
    <s v="LTPS - Costs"/>
    <s v="Default"/>
    <s v="Default"/>
    <n v="58"/>
    <d v="2019-01-01T00:00:00"/>
    <x v="1"/>
    <s v="Payables"/>
    <s v="Journal Import 70652286:"/>
    <s v="Payables A 14660566 70652286"/>
    <s v="JAN-19 Purchase Invoices GBP"/>
    <d v="2019-01-09T00:00:00"/>
    <s v="SSCREPMAN,"/>
    <n v="28"/>
    <s v="Journal Import Created"/>
    <x v="0"/>
    <n v="410897"/>
    <d v="2018-10-25T00:00:00"/>
    <n v="165065420"/>
    <m/>
    <s v="PO Invoice"/>
    <m/>
    <s v="http://nww.docserv.wyss.nhs.uk/synergyiim/dist/?val=776351_6440216_20181105123952"/>
    <n v="1"/>
    <n v="58"/>
    <m/>
    <s v="Corporate Expenditure"/>
    <x v="4"/>
    <x v="0"/>
    <x v="6"/>
  </r>
  <r>
    <s v="RYD"/>
    <s v="E35120"/>
    <s v="7310"/>
    <s v="E1830"/>
    <s v="00000"/>
    <s v="000000"/>
    <s v="Corporate Expenses"/>
    <s v="Legal / Prof Fees"/>
    <s v="LTPS - Costs"/>
    <s v="Default"/>
    <s v="Default"/>
    <n v="546"/>
    <d v="2019-01-01T00:00:00"/>
    <x v="1"/>
    <s v="Payables"/>
    <s v="Journal Import 71111875:"/>
    <s v="Payables A 14752044 71111875"/>
    <s v="JAN-19 Purchase Invoices GBP"/>
    <d v="2019-01-23T00:00:00"/>
    <s v="SSCREPMAN,"/>
    <n v="15"/>
    <s v="Journal Import Created"/>
    <x v="0"/>
    <n v="418068"/>
    <d v="2019-01-21T00:00:00"/>
    <n v="165065420"/>
    <m/>
    <s v="PO Invoice"/>
    <m/>
    <s v="https://nww.einvoice-prod.sbs.nhs.uk:8179/invoicepdf/4b909dd5-3b8e-5ccc-b0ad-4533bc8e63b6"/>
    <n v="1"/>
    <n v="546"/>
    <m/>
    <s v="Corporate Expenditure"/>
    <x v="4"/>
    <x v="0"/>
    <x v="6"/>
  </r>
  <r>
    <s v="RYD"/>
    <s v="E35120"/>
    <s v="7310"/>
    <s v="E1830"/>
    <s v="00000"/>
    <s v="000000"/>
    <s v="Corporate Expenses"/>
    <s v="Legal / Prof Fees"/>
    <s v="LTPS - Costs"/>
    <s v="Default"/>
    <s v="Default"/>
    <n v="470"/>
    <d v="2019-01-01T00:00:00"/>
    <x v="0"/>
    <s v="Cost Management"/>
    <s v="Journal Import 71391912:"/>
    <s v="Cost Management A 14795736 71391912"/>
    <s v="31-JAN-2019 Receiving GBP"/>
    <d v="2019-01-31T00:00:00"/>
    <s v="SSCREPMAN,"/>
    <n v="2373"/>
    <s v="Capsticks Invoices 2019"/>
    <x v="0"/>
    <n v="165065420"/>
    <d v="2019-01-29T00:00:00"/>
    <m/>
    <m/>
    <m/>
    <s v="LONDON-4"/>
    <m/>
    <m/>
    <m/>
    <m/>
    <s v="Corporate Expenditure"/>
    <x v="4"/>
    <x v="0"/>
    <x v="6"/>
  </r>
  <r>
    <s v="RYD"/>
    <s v="E35120"/>
    <s v="7310"/>
    <s v="E1833"/>
    <s v="00000"/>
    <s v="000000"/>
    <s v="Corporate Expenses"/>
    <s v="Legal / Prof Fees"/>
    <s v="Employment Relations"/>
    <s v="Default"/>
    <s v="Default"/>
    <n v="-17500"/>
    <d v="2019-01-01T00:00:00"/>
    <x v="2"/>
    <s v="Spreadsheet"/>
    <s v="SBS RYD NOV-18 VAT ADJUSTMENT JOURNAL"/>
    <s v="Spreadsheet A 14759189 71174548"/>
    <s v="SBS RYD NOV-18 VAT ADJUSTMENT JOURNAL Adjustment GBP"/>
    <d v="2019-01-25T00:00:00"/>
    <s v="ZZZ ZENDE, PRASHANT"/>
    <n v="1192"/>
    <s v="DAC BEACHCROFT LLP-10206935-17500-http://nww.docserv.wyss.nhs.uk/synergyiim/dist/?val=821814_6684273_20181126164848"/>
    <x v="8"/>
    <m/>
    <d v="2019-01-25T00:00:00"/>
    <m/>
    <s v="DAC BEACHCROFT LLP-10206935-17500-"/>
    <m/>
    <m/>
    <s v="http://nww.docserv.wyss.nhs.uk/synergyiim/dist/?val=821814_6684273_20181126164848"/>
    <m/>
    <m/>
    <m/>
    <s v="Corporate Expenditure"/>
    <x v="4"/>
    <x v="0"/>
    <x v="6"/>
  </r>
  <r>
    <s v="RYD"/>
    <s v="E35120"/>
    <s v="7310"/>
    <s v="E1833"/>
    <s v="00000"/>
    <s v="000000"/>
    <s v="Corporate Expenses"/>
    <s v="Legal / Prof Fees"/>
    <s v="Employment Relations"/>
    <s v="Default"/>
    <s v="Default"/>
    <n v="-1302"/>
    <d v="2019-01-01T00:00:00"/>
    <x v="5"/>
    <s v="Receivables"/>
    <s v="Journal Import 71270433:"/>
    <s v="Receivables A 14784054 71270433"/>
    <s v="JAN-19 Misc Receipts GBP"/>
    <d v="2019-01-28T00:00:00"/>
    <s v="SSCREPMAN,"/>
    <n v="6"/>
    <s v="Journal Import Created"/>
    <x v="131"/>
    <s v="RYDFINBN000989-4"/>
    <d v="2019-01-28T00:00:00"/>
    <n v="7876556"/>
    <s v="Counsel's fees "/>
    <s v="RYD SUSSEX FINANCE OPG INCOME"/>
    <n v="10005676"/>
    <m/>
    <m/>
    <m/>
    <m/>
    <s v="Corporate Expenditure"/>
    <x v="4"/>
    <x v="0"/>
    <x v="6"/>
  </r>
  <r>
    <s v="RYD"/>
    <s v="E35120"/>
    <s v="7310"/>
    <s v="E1833"/>
    <s v="00000"/>
    <s v="000000"/>
    <s v="Corporate Expenses"/>
    <s v="Legal / Prof Fees"/>
    <s v="Employment Relations"/>
    <s v="Default"/>
    <s v="Default"/>
    <n v="3571.05"/>
    <d v="2019-01-01T00:00:00"/>
    <x v="1"/>
    <s v="Payables"/>
    <s v="Journal Import 70453242:"/>
    <s v="Payables A 14624059 70453242"/>
    <s v="JAN-19 Purchase Invoices GBP"/>
    <d v="2019-01-04T00:00:00"/>
    <s v="SSCREPMAN,"/>
    <n v="11"/>
    <s v="Journal Import Created"/>
    <x v="158"/>
    <n v="1382851"/>
    <d v="2018-12-20T00:00:00"/>
    <n v="165074376"/>
    <m/>
    <s v="PO Invoice"/>
    <m/>
    <s v="http://nww.docserv.wyss.nhs.uk/synergyiim/dist/?val=867283_7024005_20190102182524"/>
    <n v="1"/>
    <n v="3571"/>
    <m/>
    <s v="Corporate Expenditure"/>
    <x v="4"/>
    <x v="0"/>
    <x v="6"/>
  </r>
  <r>
    <s v="RYD"/>
    <s v="E35120"/>
    <s v="7310"/>
    <s v="E1833"/>
    <s v="00000"/>
    <s v="000000"/>
    <s v="Corporate Expenses"/>
    <s v="Legal / Prof Fees"/>
    <s v="Employment Relations"/>
    <s v="Default"/>
    <s v="Default"/>
    <n v="714.21"/>
    <d v="2019-01-01T00:00:00"/>
    <x v="1"/>
    <s v="Payables"/>
    <s v="Journal Import 70453242:"/>
    <s v="Payables A 14624059 70453242"/>
    <s v="JAN-19 Purchase Invoices GBP"/>
    <d v="2019-01-04T00:00:00"/>
    <s v="SSCREPMAN,"/>
    <n v="11"/>
    <s v="Journal Import Created"/>
    <x v="158"/>
    <n v="1382851"/>
    <d v="2018-12-20T00:00:00"/>
    <n v="165074376"/>
    <m/>
    <s v="PO Invoice"/>
    <m/>
    <s v="http://nww.docserv.wyss.nhs.uk/synergyiim/dist/?val=867283_7024005_20190102182524"/>
    <m/>
    <m/>
    <m/>
    <s v="Corporate Expenditure"/>
    <x v="4"/>
    <x v="0"/>
    <x v="6"/>
  </r>
  <r>
    <s v="RYD"/>
    <s v="E35120"/>
    <s v="7310"/>
    <s v="E1833"/>
    <s v="00000"/>
    <s v="000000"/>
    <s v="Corporate Expenses"/>
    <s v="Legal / Prof Fees"/>
    <s v="Employment Relations"/>
    <s v="Default"/>
    <s v="Default"/>
    <n v="-90"/>
    <d v="2019-01-01T00:00:00"/>
    <x v="0"/>
    <s v="Cost Management"/>
    <s v="Journal Import 70336301:"/>
    <s v="Cost Management A 14596385 70336301 2"/>
    <s v="01-JAN-2019 Receiving GBP"/>
    <d v="2018-12-31T00:00:00"/>
    <s v="SSCREPMAN,"/>
    <n v="2240"/>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17422.89"/>
    <d v="2019-01-01T00:00:00"/>
    <x v="0"/>
    <s v="Cost Management"/>
    <s v="Journal Import 70336301:"/>
    <s v="Cost Management A 14596385 70336301 2"/>
    <s v="01-JAN-2019 Receiving GBP"/>
    <d v="2018-12-31T00:00:00"/>
    <s v="SSCREPMAN,"/>
    <n v="2241"/>
    <s v="Beachcroft fees for updating HR policies."/>
    <x v="158"/>
    <n v="165052611"/>
    <d v="2018-09-04T00:00:00"/>
    <m/>
    <m/>
    <m/>
    <s v="BRISTOL 1"/>
    <m/>
    <m/>
    <m/>
    <m/>
    <s v="Corporate Expenditure"/>
    <x v="4"/>
    <x v="0"/>
    <x v="6"/>
  </r>
  <r>
    <s v="RYD"/>
    <s v="E35120"/>
    <s v="7310"/>
    <s v="E1833"/>
    <s v="00000"/>
    <s v="000000"/>
    <s v="Corporate Expenses"/>
    <s v="Legal / Prof Fees"/>
    <s v="Employment Relations"/>
    <s v="Default"/>
    <s v="Default"/>
    <n v="-3571.05"/>
    <d v="2019-01-01T00:00:00"/>
    <x v="0"/>
    <s v="Cost Management"/>
    <s v="Journal Import 70336301:"/>
    <s v="Cost Management A 14596385 70336301 2"/>
    <s v="01-JAN-2019 Receiving GBP"/>
    <d v="2018-12-31T00:00:00"/>
    <s v="SSCREPMAN,"/>
    <n v="2242"/>
    <s v="SP - DAC Beachcroft for professional fees for Grievance Investigation by Sheena Tooke."/>
    <x v="158"/>
    <n v="165074376"/>
    <d v="2018-12-27T00:00:00"/>
    <m/>
    <m/>
    <m/>
    <s v="BRISTOL 1"/>
    <m/>
    <m/>
    <m/>
    <m/>
    <s v="Corporate Expenditure"/>
    <x v="4"/>
    <x v="0"/>
    <x v="6"/>
  </r>
  <r>
    <s v="RYD"/>
    <s v="E35120"/>
    <s v="7310"/>
    <s v="E1833"/>
    <s v="00000"/>
    <s v="000000"/>
    <s v="Corporate Expenses"/>
    <s v="Legal / Prof Fees"/>
    <s v="Employment Relations"/>
    <s v="Default"/>
    <s v="Default"/>
    <n v="90"/>
    <d v="2019-01-01T00:00:00"/>
    <x v="0"/>
    <s v="Cost Management"/>
    <s v="Journal Import 71391912:"/>
    <s v="Cost Management A 14795736 71391912"/>
    <s v="31-JAN-2019 Receiving GBP"/>
    <d v="2019-01-31T00:00:00"/>
    <s v="SSCREPMAN,"/>
    <n v="2371"/>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17422.89"/>
    <d v="2019-01-01T00:00:00"/>
    <x v="0"/>
    <s v="Cost Management"/>
    <s v="Journal Import 71391912:"/>
    <s v="Cost Management A 14795736 71391912"/>
    <s v="31-JAN-2019 Receiving GBP"/>
    <d v="2019-01-31T00:00:00"/>
    <s v="SSCREPMAN,"/>
    <n v="2372"/>
    <s v="Beachcroft fees for updating HR policies."/>
    <x v="158"/>
    <n v="165052611"/>
    <d v="2018-09-04T00:00:00"/>
    <m/>
    <m/>
    <m/>
    <s v="BRISTOL 1"/>
    <m/>
    <m/>
    <m/>
    <m/>
    <s v="Corporate Expenditure"/>
    <x v="4"/>
    <x v="0"/>
    <x v="6"/>
  </r>
  <r>
    <s v="RYD"/>
    <s v="E35120"/>
    <s v="7310"/>
    <s v="00000"/>
    <s v="00000"/>
    <s v="000000"/>
    <s v="Corporate Expenses"/>
    <s v="Legal / Prof Fees"/>
    <s v="Default"/>
    <s v="Default"/>
    <s v="Default"/>
    <n v="235163.92"/>
    <d v="2019-02-01T00:00:00"/>
    <x v="3"/>
    <s v="Spreadsheet"/>
    <s v="KP - M11 Legal Fees &amp; Unwinding of Discounts accrual to budget Feb 19"/>
    <s v="Spreadsheet A 15017511 72528050"/>
    <s v="RYD FIN KP 18/19 11 022 Accrual GBP"/>
    <d v="2019-03-06T00:00:00"/>
    <s v="RYD PATEL, KAILASH"/>
    <n v="3"/>
    <s v="7310;Legal Fees;accrualcontract based on budget  ;M1-11 2018/19; M11"/>
    <x v="177"/>
    <m/>
    <d v="2019-03-06T00:00:00"/>
    <m/>
    <s v="7310;Legal Fees;accrualcontract based on budget  ;M1-11 2018/19; M11"/>
    <m/>
    <m/>
    <m/>
    <m/>
    <m/>
    <m/>
    <s v="Corporate Expenditure"/>
    <x v="4"/>
    <x v="0"/>
    <x v="6"/>
  </r>
  <r>
    <s v="RYD"/>
    <s v="E35120"/>
    <s v="7310"/>
    <s v="00000"/>
    <s v="00000"/>
    <s v="000000"/>
    <s v="Corporate Expenses"/>
    <s v="Legal / Prof Fees"/>
    <s v="Default"/>
    <s v="Default"/>
    <s v="Default"/>
    <n v="277708.37"/>
    <d v="2019-02-01T00:00:00"/>
    <x v="3"/>
    <s v="Spreadsheet"/>
    <s v="KP - M11 correction - Legal Fees &amp; Unwinding of Discounts accrual to budget Feb 19"/>
    <s v="Spreadsheet A 15028432 72570706"/>
    <s v="RYD FIN KP 18/19 11 036 Accrual GBP"/>
    <d v="2019-03-07T00:00:00"/>
    <s v="RYD PATEL, KAILASH"/>
    <n v="3"/>
    <s v="7310;Legal Fees;accrualcontract based on budget  ;M1-11 2018/19; M11"/>
    <x v="178"/>
    <m/>
    <d v="2019-03-07T00:00:00"/>
    <m/>
    <s v="7310;Legal Fees;accrualcontract based on budget  ;M1-11 2018/19; M11"/>
    <m/>
    <m/>
    <m/>
    <m/>
    <m/>
    <m/>
    <s v="Corporate Expenditure"/>
    <x v="4"/>
    <x v="0"/>
    <x v="6"/>
  </r>
  <r>
    <s v="RYD"/>
    <s v="E35120"/>
    <s v="7310"/>
    <s v="00000"/>
    <s v="00000"/>
    <s v="000000"/>
    <s v="Corporate Expenses"/>
    <s v="Legal / Prof Fees"/>
    <s v="Default"/>
    <s v="Default"/>
    <s v="Default"/>
    <n v="-235163.92"/>
    <d v="2019-02-01T00:00:00"/>
    <x v="3"/>
    <s v="Spreadsheet"/>
    <s v="KP - M11 correction - Legal Fees &amp; Unwinding of Discounts accrual to budget Feb 19"/>
    <s v="Spreadsheet A 15028432 72570706"/>
    <s v="RYD FIN KP 18/19 11 036 Accrual GBP"/>
    <d v="2019-03-07T00:00:00"/>
    <s v="RYD PATEL, KAILASH"/>
    <n v="4"/>
    <s v="7310;revesal M11;Legal Fees;accrualcontract based on budget  ;M1-11 2018/19; M11"/>
    <x v="178"/>
    <m/>
    <d v="2019-03-07T00:00:00"/>
    <m/>
    <s v="7310;revesal M11;Legal Fees;accrualcontract based on budget  ;M1-11 2018/19; M11"/>
    <m/>
    <m/>
    <m/>
    <m/>
    <m/>
    <m/>
    <s v="Corporate Expenditure"/>
    <x v="4"/>
    <x v="0"/>
    <x v="6"/>
  </r>
  <r>
    <s v="RYD"/>
    <s v="E35120"/>
    <s v="7310"/>
    <s v="00000"/>
    <s v="00000"/>
    <s v="000000"/>
    <s v="Corporate Expenses"/>
    <s v="Legal / Prof Fees"/>
    <s v="Default"/>
    <s v="Default"/>
    <s v="Default"/>
    <n v="-242916.67"/>
    <d v="2019-02-01T00:00:00"/>
    <x v="3"/>
    <s v="Spreadsheet"/>
    <s v="Reverses &quot;RYD FIN KP 18/19 10 023 Accrual GBP&quot; journal entry of &quot;Spreadsheet A 14833047 71552469&quot; batch from &quot;JAN-19&quot;."/>
    <s v="Reverses &quot;RYD FIN KP 18/19 10 023 Accrual GBP&quot;11-FEB-19 18:04:59 - 71764011"/>
    <s v="Reverses &quot;RYD FIN KP 18/19 10 023 Accrual GBP&quot;11-FEB-19 18:04:59"/>
    <d v="2019-02-11T00:00:00"/>
    <s v="SSCREPMAN,"/>
    <n v="3"/>
    <s v="7310;Capsticks;accrualcontract based on budget  ;M1-10 2018/19; M10"/>
    <x v="179"/>
    <m/>
    <d v="2019-02-11T00:00:00"/>
    <m/>
    <s v="7310;Capsticks;accrualcontract based on budget  ;M1-10 2018/19; M10"/>
    <m/>
    <m/>
    <m/>
    <m/>
    <m/>
    <m/>
    <s v="Corporate Expenditure"/>
    <x v="4"/>
    <x v="0"/>
    <x v="6"/>
  </r>
  <r>
    <s v="RYD"/>
    <s v="E35120"/>
    <s v="7310"/>
    <s v="00000"/>
    <s v="00000"/>
    <s v="000000"/>
    <s v="Corporate Expenses"/>
    <s v="Legal / Prof Fees"/>
    <s v="Default"/>
    <s v="Default"/>
    <s v="Default"/>
    <n v="-798.6"/>
    <d v="2019-02-01T00:00:00"/>
    <x v="1"/>
    <s v="Payables"/>
    <s v="Journal Import 71430166:"/>
    <s v="Payables A 14803111 71430166"/>
    <s v="FEB-19 Purchase Invoices GBP"/>
    <d v="2019-02-01T00:00:00"/>
    <s v="SSCREPMAN,"/>
    <n v="12"/>
    <s v="Journal Import Created"/>
    <x v="0"/>
    <n v="418066"/>
    <d v="2019-01-21T00:00:00"/>
    <n v="165074743"/>
    <m/>
    <s v="PO Invoice"/>
    <m/>
    <s v="https://nww.einvoice-prod.sbs.nhs.uk:8179/invoicepdf/b0e1af06-42a8-5fec-af92-05d1640929df"/>
    <n v="1"/>
    <n v="-799"/>
    <m/>
    <s v="Corporate Expenditure"/>
    <x v="4"/>
    <x v="0"/>
    <x v="6"/>
  </r>
  <r>
    <s v="RYD"/>
    <s v="E35120"/>
    <s v="7310"/>
    <s v="00000"/>
    <s v="00000"/>
    <s v="000000"/>
    <s v="Corporate Expenses"/>
    <s v="Legal / Prof Fees"/>
    <s v="Default"/>
    <s v="Default"/>
    <s v="Default"/>
    <n v="982.7"/>
    <d v="2019-02-01T00:00:00"/>
    <x v="1"/>
    <s v="Payables"/>
    <s v="Journal Import 72298300:"/>
    <s v="Payables A 14968499 72298300"/>
    <s v="FEB-19 Purchase Invoices GBP"/>
    <d v="2019-02-27T00:00:00"/>
    <s v="SSCREPMAN,"/>
    <n v="13"/>
    <s v="Journal Import Created"/>
    <x v="0"/>
    <n v="420768"/>
    <d v="2019-02-20T00:00:00"/>
    <n v="165075742"/>
    <m/>
    <s v="PO Invoice"/>
    <m/>
    <s v="https://nww.einvoice-prod.sbs.nhs.uk:8179/invoicepdf/58d58f0d-55e6-52b4-b14d-40a6f52378a5"/>
    <n v="1"/>
    <n v="983"/>
    <m/>
    <s v="Corporate Expenditure"/>
    <x v="4"/>
    <x v="0"/>
    <x v="6"/>
  </r>
  <r>
    <s v="RYD"/>
    <s v="E35120"/>
    <s v="7310"/>
    <s v="00000"/>
    <s v="00000"/>
    <s v="000000"/>
    <s v="Corporate Expenses"/>
    <s v="Legal / Prof Fees"/>
    <s v="Default"/>
    <s v="Default"/>
    <s v="Default"/>
    <n v="-982.7"/>
    <d v="2019-02-01T00:00:00"/>
    <x v="1"/>
    <s v="Payables"/>
    <s v="Journal Import 72298300:"/>
    <s v="Payables A 14968499 72298300"/>
    <s v="FEB-19 Purchase Invoices GBP"/>
    <d v="2019-02-27T00:00:00"/>
    <s v="SSCREPMAN,"/>
    <n v="14"/>
    <s v="Journal Import Created"/>
    <x v="0"/>
    <n v="420768"/>
    <d v="2019-02-20T00:00:00"/>
    <n v="165075742"/>
    <m/>
    <s v="PO Invoice"/>
    <m/>
    <s v="https://nww.einvoice-prod.sbs.nhs.uk:8179/invoicepdf/58d58f0d-55e6-52b4-b14d-40a6f52378a5"/>
    <n v="1"/>
    <n v="-983"/>
    <m/>
    <s v="Corporate Expenditure"/>
    <x v="4"/>
    <x v="0"/>
    <x v="6"/>
  </r>
  <r>
    <s v="RYD"/>
    <s v="E35120"/>
    <s v="7310"/>
    <s v="00000"/>
    <s v="00000"/>
    <s v="000000"/>
    <s v="Corporate Expenses"/>
    <s v="Legal / Prof Fees"/>
    <s v="Default"/>
    <s v="Default"/>
    <s v="Default"/>
    <n v="-1050.28"/>
    <d v="2019-02-01T00:00:00"/>
    <x v="0"/>
    <s v="Cost Management"/>
    <s v="Journal Import 71391912:"/>
    <s v="Cost Management A 14795736 71391912 2"/>
    <s v="01-FEB-2019 Receiving GBP"/>
    <d v="2019-01-31T00:00:00"/>
    <s v="SSCREPMAN,"/>
    <n v="1715"/>
    <s v="SP - Agency costs for the transcription of Investigation interviews held by D. Brettle"/>
    <x v="133"/>
    <n v="165069775"/>
    <d v="2018-05-29T00:00:00"/>
    <m/>
    <m/>
    <m/>
    <s v="LONDON"/>
    <m/>
    <m/>
    <m/>
    <m/>
    <s v="Corporate Expenditure"/>
    <x v="4"/>
    <x v="0"/>
    <x v="6"/>
  </r>
  <r>
    <s v="RYD"/>
    <s v="E35120"/>
    <s v="7310"/>
    <s v="00000"/>
    <s v="00000"/>
    <s v="000000"/>
    <s v="Corporate Expenses"/>
    <s v="Legal / Prof Fees"/>
    <s v="Default"/>
    <s v="Default"/>
    <s v="Default"/>
    <n v="63.32"/>
    <d v="2019-02-01T00:00:00"/>
    <x v="0"/>
    <s v="Cost Management"/>
    <s v="Journal Import 72341625:"/>
    <s v="Cost Management A 14975830 72341625"/>
    <s v="28-FEB-2019 Receiving GBP"/>
    <d v="2019-02-28T00:00:00"/>
    <s v="SSCREPMAN,"/>
    <n v="1501"/>
    <s v="Brighton MRC - legals for Sale Contract, Transer, Licence to Carry Out Works, Title Investigations"/>
    <x v="0"/>
    <n v="165026831"/>
    <d v="2017-05-02T00:00:00"/>
    <m/>
    <s v="DS10.07.12 HAZEL WILKS"/>
    <m/>
    <s v="LONDON-4"/>
    <m/>
    <m/>
    <m/>
    <m/>
    <s v="Corporate Expenditure"/>
    <x v="4"/>
    <x v="0"/>
    <x v="6"/>
  </r>
  <r>
    <s v="RYD"/>
    <s v="E35120"/>
    <s v="7310"/>
    <s v="00000"/>
    <s v="00000"/>
    <s v="000000"/>
    <s v="Corporate Expenses"/>
    <s v="Legal / Prof Fees"/>
    <s v="Default"/>
    <s v="Default"/>
    <s v="Default"/>
    <n v="1050.28"/>
    <d v="2019-02-01T00:00:00"/>
    <x v="0"/>
    <s v="Cost Management"/>
    <s v="Journal Import 72341625:"/>
    <s v="Cost Management A 14975830 72341625"/>
    <s v="28-FEB-2019 Receiving GBP"/>
    <d v="2019-02-28T00:00:00"/>
    <s v="SSCREPMAN,"/>
    <n v="1502"/>
    <s v="SP - Agency costs for the transcription of Investigation interviews held by D. Brettle"/>
    <x v="133"/>
    <n v="165069775"/>
    <d v="2018-05-29T00:00:00"/>
    <m/>
    <m/>
    <m/>
    <s v="LONDON"/>
    <m/>
    <m/>
    <m/>
    <m/>
    <s v="Corporate Expenditure"/>
    <x v="4"/>
    <x v="0"/>
    <x v="6"/>
  </r>
  <r>
    <s v="RYD"/>
    <s v="E35120"/>
    <s v="7310"/>
    <s v="E1830"/>
    <s v="00000"/>
    <s v="000000"/>
    <s v="Corporate Expenses"/>
    <s v="Legal / Prof Fees"/>
    <s v="LTPS - Costs"/>
    <s v="Default"/>
    <s v="Default"/>
    <n v="186.47"/>
    <d v="2019-02-01T00:00:00"/>
    <x v="2"/>
    <s v="Spreadsheet"/>
    <s v="SBS RYD DEC-18 VAT RETURN ADJUSTMENT"/>
    <s v="Spreadsheet A 14855132 71662163"/>
    <s v="SBS RYD DEC-18 VAT RETURN ADJUSTMENT Adjustment GBP"/>
    <d v="2019-02-11T00:00:00"/>
    <s v="ZZZ PAWAR, SACHIN"/>
    <n v="1101"/>
    <s v="CAPSTICKS SOLICITORS-415387-0-https://nww.einvoice-prod.sbs.nhs.uk:8179/invoicepdf/142a9800-b596-5b86-8e11-f3e1cb15c7ac"/>
    <x v="9"/>
    <m/>
    <d v="2019-02-08T00:00:00"/>
    <m/>
    <s v="CAPSTICKS SOLICITORS-415387-0-"/>
    <m/>
    <m/>
    <s v="https://nww.einvoice-prod.sbs.nhs.uk:8179/invoicepdf/142a9800-b596-5b86-8e11-f3e1cb15c7ac"/>
    <m/>
    <m/>
    <m/>
    <s v="Corporate Expenditure"/>
    <x v="4"/>
    <x v="0"/>
    <x v="6"/>
  </r>
  <r>
    <s v="RYD"/>
    <s v="E35120"/>
    <s v="7310"/>
    <s v="E1830"/>
    <s v="00000"/>
    <s v="000000"/>
    <s v="Corporate Expenses"/>
    <s v="Legal / Prof Fees"/>
    <s v="LTPS - Costs"/>
    <s v="Default"/>
    <s v="Default"/>
    <n v="420"/>
    <d v="2019-02-01T00:00:00"/>
    <x v="1"/>
    <s v="Payables"/>
    <s v="Journal Import 72143642:"/>
    <s v="Payables A 14940330 72143642"/>
    <s v="FEB-19 Purchase Invoices GBP"/>
    <d v="2019-02-22T00:00:00"/>
    <s v="SSCREPMAN,"/>
    <n v="15"/>
    <s v="Journal Import Created"/>
    <x v="0"/>
    <n v="420771"/>
    <d v="2019-02-20T00:00:00"/>
    <n v="165065420"/>
    <m/>
    <s v="PO Invoice"/>
    <m/>
    <s v="https://nww.einvoice-prod.sbs.nhs.uk:8179/invoicepdf/886a213b-d8aa-5702-a76e-2eaabcd80789"/>
    <n v="1"/>
    <n v="420"/>
    <m/>
    <s v="Corporate Expenditure"/>
    <x v="4"/>
    <x v="0"/>
    <x v="6"/>
  </r>
  <r>
    <s v="RYD"/>
    <s v="E35120"/>
    <s v="7310"/>
    <s v="E1830"/>
    <s v="00000"/>
    <s v="000000"/>
    <s v="Corporate Expenses"/>
    <s v="Legal / Prof Fees"/>
    <s v="LTPS - Costs"/>
    <s v="Default"/>
    <s v="Default"/>
    <n v="1023.2"/>
    <d v="2019-02-01T00:00:00"/>
    <x v="1"/>
    <s v="Payables"/>
    <s v="Journal Import 72143642:"/>
    <s v="Payables A 14940330 72143642"/>
    <s v="FEB-19 Purchase Invoices GBP"/>
    <d v="2019-02-22T00:00:00"/>
    <s v="SSCREPMAN,"/>
    <n v="15"/>
    <s v="Journal Import Created"/>
    <x v="0"/>
    <s v="420771A"/>
    <d v="2019-02-20T00:00:00"/>
    <n v="165065420"/>
    <m/>
    <s v="PO Invoice"/>
    <m/>
    <s v="https://nww.einvoice-prod.sbs.nhs.uk:8179/invoicepdf/27a5d9a0-12b6-52c7-a09c-6f9500af2de6"/>
    <n v="1"/>
    <n v="1023"/>
    <m/>
    <s v="Corporate Expenditure"/>
    <x v="4"/>
    <x v="0"/>
    <x v="6"/>
  </r>
  <r>
    <s v="RYD"/>
    <s v="E35120"/>
    <s v="7310"/>
    <s v="E1830"/>
    <s v="00000"/>
    <s v="000000"/>
    <s v="Corporate Expenses"/>
    <s v="Legal / Prof Fees"/>
    <s v="LTPS - Costs"/>
    <s v="Default"/>
    <s v="Default"/>
    <n v="-470"/>
    <d v="2019-02-01T00:00:00"/>
    <x v="0"/>
    <s v="Cost Management"/>
    <s v="Journal Import 71391912:"/>
    <s v="Cost Management A 14795736 71391912 2"/>
    <s v="01-FEB-2019 Receiving GBP"/>
    <d v="2019-01-31T00:00:00"/>
    <s v="SSCREPMAN,"/>
    <n v="2373"/>
    <s v="Capsticks Invoices 2019"/>
    <x v="0"/>
    <n v="165065420"/>
    <d v="2019-01-29T00:00:00"/>
    <m/>
    <m/>
    <m/>
    <s v="LONDON-4"/>
    <m/>
    <m/>
    <m/>
    <m/>
    <s v="Corporate Expenditure"/>
    <x v="4"/>
    <x v="0"/>
    <x v="6"/>
  </r>
  <r>
    <s v="RYD"/>
    <s v="E35120"/>
    <s v="7310"/>
    <s v="E1833"/>
    <s v="00000"/>
    <s v="000000"/>
    <s v="Corporate Expenses"/>
    <s v="Legal / Prof Fees"/>
    <s v="Employment Relations"/>
    <s v="Default"/>
    <s v="Default"/>
    <n v="-90"/>
    <d v="2019-02-01T00:00:00"/>
    <x v="0"/>
    <s v="Cost Management"/>
    <s v="Journal Import 71391912:"/>
    <s v="Cost Management A 14795736 71391912 2"/>
    <s v="01-FEB-2019 Receiving GBP"/>
    <d v="2019-01-31T00:00:00"/>
    <s v="SSCREPMAN,"/>
    <n v="2371"/>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17422.89"/>
    <d v="2019-02-01T00:00:00"/>
    <x v="0"/>
    <s v="Cost Management"/>
    <s v="Journal Import 71391912:"/>
    <s v="Cost Management A 14795736 71391912 2"/>
    <s v="01-FEB-2019 Receiving GBP"/>
    <d v="2019-01-31T00:00:00"/>
    <s v="SSCREPMAN,"/>
    <n v="2372"/>
    <s v="Beachcroft fees for updating HR policies."/>
    <x v="158"/>
    <n v="165052611"/>
    <d v="2018-09-04T00:00:00"/>
    <m/>
    <m/>
    <m/>
    <s v="BRISTOL 1"/>
    <m/>
    <m/>
    <m/>
    <m/>
    <s v="Corporate Expenditure"/>
    <x v="4"/>
    <x v="0"/>
    <x v="6"/>
  </r>
  <r>
    <s v="RYD"/>
    <s v="E35120"/>
    <s v="7310"/>
    <s v="E1833"/>
    <s v="00000"/>
    <s v="000000"/>
    <s v="Corporate Expenses"/>
    <s v="Legal / Prof Fees"/>
    <s v="Employment Relations"/>
    <s v="Default"/>
    <s v="Default"/>
    <n v="90"/>
    <d v="2019-02-01T00:00:00"/>
    <x v="0"/>
    <s v="Cost Management"/>
    <s v="Journal Import 72341625:"/>
    <s v="Cost Management A 14975830 72341625"/>
    <s v="28-FEB-2019 Receiving GBP"/>
    <d v="2019-02-28T00:00:00"/>
    <s v="SSCREPMAN,"/>
    <n v="2063"/>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17422.89"/>
    <d v="2019-02-01T00:00:00"/>
    <x v="0"/>
    <s v="Cost Management"/>
    <s v="Journal Import 72341625:"/>
    <s v="Cost Management A 14975830 72341625"/>
    <s v="28-FEB-2019 Receiving GBP"/>
    <d v="2019-02-28T00:00:00"/>
    <s v="SSCREPMAN,"/>
    <n v="2064"/>
    <s v="Beachcroft fees for updating HR policies."/>
    <x v="158"/>
    <n v="165052611"/>
    <d v="2018-09-04T00:00:00"/>
    <m/>
    <m/>
    <m/>
    <s v="BRISTOL 1"/>
    <m/>
    <m/>
    <m/>
    <m/>
    <s v="Corporate Expenditure"/>
    <x v="4"/>
    <x v="0"/>
    <x v="6"/>
  </r>
  <r>
    <s v="RYD"/>
    <s v="E35120"/>
    <s v="7310"/>
    <s v="00000"/>
    <s v="00000"/>
    <s v="000000"/>
    <s v="Corporate Expenses"/>
    <s v="Legal / Prof Fees"/>
    <s v="Default"/>
    <s v="Default"/>
    <s v="Default"/>
    <n v="308654.06"/>
    <d v="2019-03-01T00:00:00"/>
    <x v="3"/>
    <s v="Spreadsheet"/>
    <s v="KP - M12 Legal Fees &amp; Unwinding of Discounts accrual to budget Mar 19"/>
    <s v="Spreadsheet A 15205404 73510037"/>
    <s v="RYD FIN KP 18/19 12 039 Accrual GBP"/>
    <d v="2019-04-04T00:00:00"/>
    <s v="RYD PATEL, KAILASH"/>
    <n v="2"/>
    <s v="7310;Legal Fees;accrualcontract based on budget  ;M1-1 2018/19; M12"/>
    <x v="180"/>
    <m/>
    <d v="2019-04-04T00:00:00"/>
    <m/>
    <s v="7310;Legal Fees;accrualcontract based on budget  ;M1-1 2018/19; M12"/>
    <m/>
    <m/>
    <m/>
    <m/>
    <m/>
    <m/>
    <s v="Corporate Expenditure"/>
    <x v="4"/>
    <x v="0"/>
    <x v="6"/>
  </r>
  <r>
    <s v="RYD"/>
    <s v="E35120"/>
    <s v="7310"/>
    <s v="00000"/>
    <s v="00000"/>
    <s v="000000"/>
    <s v="Corporate Expenses"/>
    <s v="Legal / Prof Fees"/>
    <s v="Default"/>
    <s v="Default"/>
    <s v="Default"/>
    <n v="-235163.92"/>
    <d v="2019-03-01T00:00:00"/>
    <x v="3"/>
    <s v="Spreadsheet"/>
    <s v="Reverses &quot;RYD FIN KP 18/19 11 022 Accrual GBP&quot; journal entry of &quot;Spreadsheet A 15017511 72528050&quot; batch from &quot;FEB-19&quot;."/>
    <s v="Reverses &quot;RYD FIN KP 18/19 11 022 Accrual GBP&quot;11-MAR-19 18:00:47 - 72693834"/>
    <s v="Reverses &quot;RYD FIN KP 18/19 11 022 Accrual GBP&quot;11-MAR-19 18:00:47"/>
    <d v="2019-03-11T00:00:00"/>
    <s v="SSCREPMAN,"/>
    <n v="3"/>
    <s v="7310;Legal Fees;accrualcontract based on budget  ;M1-11 2018/19; M11"/>
    <x v="181"/>
    <m/>
    <d v="2019-03-11T00:00:00"/>
    <m/>
    <s v="7310;Legal Fees;accrualcontract based on budget  ;M1-11 2018/19; M11"/>
    <m/>
    <m/>
    <m/>
    <m/>
    <m/>
    <m/>
    <s v="Corporate Expenditure"/>
    <x v="4"/>
    <x v="0"/>
    <x v="6"/>
  </r>
  <r>
    <s v="RYD"/>
    <s v="E35120"/>
    <s v="7310"/>
    <s v="00000"/>
    <s v="00000"/>
    <s v="000000"/>
    <s v="Corporate Expenses"/>
    <s v="Legal / Prof Fees"/>
    <s v="Default"/>
    <s v="Default"/>
    <s v="Default"/>
    <n v="-277708.37"/>
    <d v="2019-03-01T00:00:00"/>
    <x v="3"/>
    <s v="Spreadsheet"/>
    <s v="Reverses &quot;RYD FIN KP 18/19 11 036 Accrual GBP&quot; journal entry of &quot;Spreadsheet A 15028432 72570706&quot; batch from &quot;FEB-19&quot;."/>
    <s v="Reverses &quot;RYD FIN KP 18/19 11 036 Accrual GBP&quot;11-MAR-19 18:01:15 - 72693834"/>
    <s v="Reverses &quot;RYD FIN KP 18/19 11 036 Accrual GBP&quot;11-MAR-19 18:01:15"/>
    <d v="2019-03-11T00:00:00"/>
    <s v="SSCREPMAN,"/>
    <n v="3"/>
    <s v="7310;Legal Fees;accrualcontract based on budget  ;M1-11 2018/19; M11"/>
    <x v="182"/>
    <m/>
    <d v="2019-03-11T00:00:00"/>
    <m/>
    <s v="7310;Legal Fees;accrualcontract based on budget  ;M1-11 2018/19; M11"/>
    <m/>
    <m/>
    <m/>
    <m/>
    <m/>
    <m/>
    <s v="Corporate Expenditure"/>
    <x v="4"/>
    <x v="0"/>
    <x v="6"/>
  </r>
  <r>
    <s v="RYD"/>
    <s v="E35120"/>
    <s v="7310"/>
    <s v="00000"/>
    <s v="00000"/>
    <s v="000000"/>
    <s v="Corporate Expenses"/>
    <s v="Legal / Prof Fees"/>
    <s v="Default"/>
    <s v="Default"/>
    <s v="Default"/>
    <n v="235163.92"/>
    <d v="2019-03-01T00:00:00"/>
    <x v="3"/>
    <s v="Spreadsheet"/>
    <s v="Reverses &quot;RYD FIN KP 18/19 11 036 Accrual GBP&quot; journal entry of &quot;Spreadsheet A 15028432 72570706&quot; batch from &quot;FEB-19&quot;."/>
    <s v="Reverses &quot;RYD FIN KP 18/19 11 036 Accrual GBP&quot;11-MAR-19 18:01:15 - 72693834"/>
    <s v="Reverses &quot;RYD FIN KP 18/19 11 036 Accrual GBP&quot;11-MAR-19 18:01:15"/>
    <d v="2019-03-11T00:00:00"/>
    <s v="SSCREPMAN,"/>
    <n v="4"/>
    <s v="7310;revesal M11;Legal Fees;accrualcontract based on budget  ;M1-11 2018/19; M11"/>
    <x v="182"/>
    <m/>
    <d v="2019-03-11T00:00:00"/>
    <m/>
    <s v="7310;revesal M11;Legal Fees;accrualcontract based on budget  ;M1-11 2018/19; M11"/>
    <m/>
    <m/>
    <m/>
    <m/>
    <m/>
    <m/>
    <s v="Corporate Expenditure"/>
    <x v="4"/>
    <x v="0"/>
    <x v="6"/>
  </r>
  <r>
    <s v="RYD"/>
    <s v="E35120"/>
    <s v="7310"/>
    <s v="00000"/>
    <s v="00000"/>
    <s v="000000"/>
    <s v="Corporate Expenses"/>
    <s v="Legal / Prof Fees"/>
    <s v="Default"/>
    <s v="Default"/>
    <s v="Default"/>
    <n v="-159.72"/>
    <d v="2019-03-01T00:00:00"/>
    <x v="2"/>
    <s v="Spreadsheet"/>
    <s v="SBS RYD FEB-19 VAT ADJUSTMENT JOURNAL"/>
    <s v="Spreadsheet A 15159856 73298208"/>
    <s v="SBS RYD FEB-19 VAT ADJUSTMENT JOURNAL Adjustment GBP"/>
    <d v="2019-03-29T00:00:00"/>
    <s v="SSC BRUCE, EMMA"/>
    <n v="1206"/>
    <s v="CAPSTICKS SOLICITORS-418066-0-https://nww.einvoice-prod.sbs.nhs.uk:8179/invoicepdf/b0e1af06-42a8-5fec-af92-05d1640929df"/>
    <x v="10"/>
    <m/>
    <d v="2019-03-29T00:00:00"/>
    <m/>
    <s v="CAPSTICKS SOLICITORS-418066-0-"/>
    <m/>
    <m/>
    <s v="https://nww.einvoice-prod.sbs.nhs.uk:8179/invoicepdf/b0e1af06-42a8-5fec-af92-05d1640929df"/>
    <m/>
    <m/>
    <m/>
    <s v="Corporate Expenditure"/>
    <x v="4"/>
    <x v="0"/>
    <x v="6"/>
  </r>
  <r>
    <s v="RYD"/>
    <s v="E35120"/>
    <s v="7310"/>
    <s v="00000"/>
    <s v="00000"/>
    <s v="000000"/>
    <s v="Corporate Expenses"/>
    <s v="Legal / Prof Fees"/>
    <s v="Default"/>
    <s v="Default"/>
    <s v="Default"/>
    <n v="159.72"/>
    <d v="2019-03-01T00:00:00"/>
    <x v="2"/>
    <s v="Spreadsheet"/>
    <s v="SBS RYD Jan-19 VAT Return"/>
    <s v="Spreadsheet A 15027476 72572296"/>
    <s v="SBS RYD Jan-19 VAT Return Adjustment GBP"/>
    <d v="2019-03-07T00:00:00"/>
    <s v="SSC WYATT, BEN"/>
    <n v="1525"/>
    <s v="CAPSTICKS SOLICITORS-418066-0-https://nww.einvoice-prod.sbs.nhs.uk:8179/invoicepdf/b0e1af06-42a8-5fec-af92-05d1640929df"/>
    <x v="11"/>
    <m/>
    <d v="2019-03-07T00:00:00"/>
    <m/>
    <s v="CAPSTICKS SOLICITORS-418066-0-"/>
    <m/>
    <m/>
    <s v="https://nww.einvoice-prod.sbs.nhs.uk:8179/invoicepdf/b0e1af06-42a8-5fec-af92-05d1640929df"/>
    <m/>
    <m/>
    <m/>
    <s v="Corporate Expenditure"/>
    <x v="4"/>
    <x v="0"/>
    <x v="6"/>
  </r>
  <r>
    <s v="RYD"/>
    <s v="E35120"/>
    <s v="7310"/>
    <s v="00000"/>
    <s v="00000"/>
    <s v="000000"/>
    <s v="Corporate Expenses"/>
    <s v="Legal / Prof Fees"/>
    <s v="Default"/>
    <s v="Default"/>
    <s v="Default"/>
    <n v="-90"/>
    <d v="2019-03-01T00:00:00"/>
    <x v="2"/>
    <s v="Spreadsheet"/>
    <s v="SBS RYD Jan-19 VAT Return"/>
    <s v="Spreadsheet A 15027476 72572296"/>
    <s v="SBS RYD Jan-19 VAT Return Adjustment GBP"/>
    <d v="2019-03-07T00:00:00"/>
    <s v="SSC WYATT, BEN"/>
    <n v="1526"/>
    <s v="DAC BEACHCROFT LLP-1369629-90-http://nww.docserv.wyss.nhs.uk/synergyiim/dist/?val=707470_5909149_20180917114456"/>
    <x v="11"/>
    <m/>
    <d v="2019-03-07T00:00:00"/>
    <m/>
    <s v="DAC BEACHCROFT LLP-1369629-90-"/>
    <m/>
    <m/>
    <s v="http://nww.docserv.wyss.nhs.uk/synergyiim/dist/?val=707470_5909149_20180917114456"/>
    <m/>
    <m/>
    <m/>
    <s v="Corporate Expenditure"/>
    <x v="4"/>
    <x v="0"/>
    <x v="6"/>
  </r>
  <r>
    <s v="RYD"/>
    <s v="E35120"/>
    <s v="7310"/>
    <s v="00000"/>
    <s v="00000"/>
    <s v="000000"/>
    <s v="Corporate Expenses"/>
    <s v="Legal / Prof Fees"/>
    <s v="Default"/>
    <s v="Default"/>
    <s v="Default"/>
    <n v="-523"/>
    <d v="2019-03-01T00:00:00"/>
    <x v="2"/>
    <s v="Spreadsheet"/>
    <s v="SBS RYD Jan-19 VAT Return"/>
    <s v="Spreadsheet A 15027476 72572296"/>
    <s v="SBS RYD Jan-19 VAT Return Adjustment GBP"/>
    <d v="2019-03-07T00:00:00"/>
    <s v="SSC WYATT, BEN"/>
    <n v="1527"/>
    <s v="CAPSTICKS SOLICITORS-OR12_835-407882-523"/>
    <x v="11"/>
    <m/>
    <d v="2019-03-07T00:00:00"/>
    <m/>
    <s v="CAPSTICKS SOLICITORS-OR12_835-407882-523"/>
    <m/>
    <m/>
    <m/>
    <m/>
    <m/>
    <m/>
    <s v="Corporate Expenditure"/>
    <x v="4"/>
    <x v="0"/>
    <x v="6"/>
  </r>
  <r>
    <s v="RYD"/>
    <s v="E35120"/>
    <s v="7310"/>
    <s v="00000"/>
    <s v="00000"/>
    <s v="000000"/>
    <s v="Corporate Expenses"/>
    <s v="Legal / Prof Fees"/>
    <s v="Default"/>
    <s v="Default"/>
    <s v="Default"/>
    <n v="11814"/>
    <d v="2019-03-01T00:00:00"/>
    <x v="1"/>
    <s v="Payables"/>
    <s v="Journal Import 72620806:"/>
    <s v="Payables A 15033573 72620806"/>
    <s v="MAR-19 Purchase Invoices GBP"/>
    <d v="2019-03-08T00:00:00"/>
    <s v="SSCREPMAN,"/>
    <n v="7"/>
    <s v="Journal Import Created"/>
    <x v="183"/>
    <n v="180008"/>
    <d v="2018-12-03T00:00:00"/>
    <n v="165075826"/>
    <m/>
    <s v="PO Invoice"/>
    <m/>
    <s v="http://nww.docserv.wyss.nhs.uk/synergyiim/dist/?val=1018674_7741342_20190306145706"/>
    <n v="1"/>
    <n v="11814"/>
    <m/>
    <s v="Corporate Expenditure"/>
    <x v="4"/>
    <x v="0"/>
    <x v="6"/>
  </r>
  <r>
    <s v="RYD"/>
    <s v="E35120"/>
    <s v="7310"/>
    <s v="00000"/>
    <s v="00000"/>
    <s v="000000"/>
    <s v="Corporate Expenses"/>
    <s v="Legal / Prof Fees"/>
    <s v="Default"/>
    <s v="Default"/>
    <s v="Default"/>
    <n v="304"/>
    <d v="2019-03-01T00:00:00"/>
    <x v="1"/>
    <s v="Payables"/>
    <s v="Journal Import 73070592:"/>
    <s v="Payables A 15117631 73070592"/>
    <s v="MAR-19 Purchase Invoices GBP"/>
    <d v="2019-03-22T00:00:00"/>
    <s v="SSCREPMAN,"/>
    <n v="7"/>
    <s v="Journal Import Created"/>
    <x v="0"/>
    <n v="423118"/>
    <d v="2019-03-18T00:00:00"/>
    <n v="165028647"/>
    <m/>
    <s v="PO Invoice"/>
    <m/>
    <s v="https://nww.einvoice-prod.sbs.nhs.uk:8179/invoicepdf/379ffb44-4175-5959-b21d-05e15d1a39e3"/>
    <n v="1"/>
    <n v="304"/>
    <m/>
    <s v="Corporate Expenditure"/>
    <x v="4"/>
    <x v="0"/>
    <x v="6"/>
  </r>
  <r>
    <s v="RYD"/>
    <s v="E35120"/>
    <s v="7310"/>
    <s v="00000"/>
    <s v="00000"/>
    <s v="000000"/>
    <s v="Corporate Expenses"/>
    <s v="Legal / Prof Fees"/>
    <s v="Default"/>
    <s v="Default"/>
    <s v="Default"/>
    <n v="60"/>
    <d v="2019-03-01T00:00:00"/>
    <x v="1"/>
    <s v="Payables"/>
    <s v="Journal Import 73070592:"/>
    <s v="Payables A 15117631 73070592"/>
    <s v="MAR-19 Purchase Invoices GBP"/>
    <d v="2019-03-22T00:00:00"/>
    <s v="SSCREPMAN,"/>
    <n v="7"/>
    <s v="Journal Import Created"/>
    <x v="0"/>
    <n v="423120"/>
    <d v="2019-03-18T00:00:00"/>
    <n v="165026831"/>
    <m/>
    <s v="PO Invoice"/>
    <m/>
    <s v="https://nww.einvoice-prod.sbs.nhs.uk:8179/invoicepdf/a2ab7730-1f1d-58b5-8fcc-335237c9b7ca"/>
    <n v="1"/>
    <n v="60"/>
    <m/>
    <s v="Corporate Expenditure"/>
    <x v="4"/>
    <x v="0"/>
    <x v="6"/>
  </r>
  <r>
    <s v="RYD"/>
    <s v="E35120"/>
    <s v="7310"/>
    <s v="00000"/>
    <s v="00000"/>
    <s v="000000"/>
    <s v="Corporate Expenses"/>
    <s v="Legal / Prof Fees"/>
    <s v="Default"/>
    <s v="Default"/>
    <s v="Default"/>
    <n v="7823.87"/>
    <d v="2019-03-01T00:00:00"/>
    <x v="1"/>
    <s v="Payables"/>
    <s v="Journal Import 73070592:"/>
    <s v="Payables A 15117631 73070592"/>
    <s v="MAR-19 Purchase Invoices GBP"/>
    <d v="2019-03-22T00:00:00"/>
    <s v="SSCREPMAN,"/>
    <n v="7"/>
    <s v="Journal Import Created"/>
    <x v="158"/>
    <n v="1384446"/>
    <d v="2019-01-29T00:00:00"/>
    <n v="165076163"/>
    <m/>
    <s v="PO Invoice"/>
    <m/>
    <s v="http://nww.docserv.wyss.nhs.uk/synergyiim/dist/?val=1042237_7903011_20190320173356"/>
    <n v="1"/>
    <n v="7824"/>
    <m/>
    <s v="Corporate Expenditure"/>
    <x v="4"/>
    <x v="0"/>
    <x v="6"/>
  </r>
  <r>
    <s v="RYD"/>
    <s v="E35120"/>
    <s v="7310"/>
    <s v="00000"/>
    <s v="00000"/>
    <s v="000000"/>
    <s v="Corporate Expenses"/>
    <s v="Legal / Prof Fees"/>
    <s v="Default"/>
    <s v="Default"/>
    <s v="Default"/>
    <n v="1564.77"/>
    <d v="2019-03-01T00:00:00"/>
    <x v="1"/>
    <s v="Payables"/>
    <s v="Journal Import 73070592:"/>
    <s v="Payables A 15117631 73070592"/>
    <s v="MAR-19 Purchase Invoices GBP"/>
    <d v="2019-03-22T00:00:00"/>
    <s v="SSCREPMAN,"/>
    <n v="7"/>
    <s v="Journal Import Created"/>
    <x v="158"/>
    <n v="1384446"/>
    <d v="2019-01-29T00:00:00"/>
    <n v="165076163"/>
    <m/>
    <s v="PO Invoice"/>
    <m/>
    <s v="http://nww.docserv.wyss.nhs.uk/synergyiim/dist/?val=1042237_7903011_20190320173356"/>
    <m/>
    <m/>
    <m/>
    <s v="Corporate Expenditure"/>
    <x v="4"/>
    <x v="0"/>
    <x v="6"/>
  </r>
  <r>
    <s v="RYD"/>
    <s v="E35120"/>
    <s v="7310"/>
    <s v="00000"/>
    <s v="00000"/>
    <s v="000000"/>
    <s v="Corporate Expenses"/>
    <s v="Legal / Prof Fees"/>
    <s v="Default"/>
    <s v="Default"/>
    <s v="Default"/>
    <n v="-304"/>
    <d v="2019-03-01T00:00:00"/>
    <x v="1"/>
    <s v="Payables"/>
    <s v="Journal Import 73182856:"/>
    <s v="Payables A 15141686 73182856"/>
    <s v="MAR-19 Purchase Invoices GBP"/>
    <d v="2019-03-26T00:00:00"/>
    <s v="SSCREPMAN,"/>
    <n v="14"/>
    <s v="Journal Import Created"/>
    <x v="0"/>
    <n v="423118"/>
    <d v="2019-03-18T00:00:00"/>
    <n v="165076399"/>
    <m/>
    <s v="PO Invoice"/>
    <m/>
    <s v="https://nww.einvoice-prod.sbs.nhs.uk:8179/invoicepdf/379ffb44-4175-5959-b21d-05e15d1a39e3"/>
    <n v="1"/>
    <n v="-304"/>
    <m/>
    <s v="Corporate Expenditure"/>
    <x v="4"/>
    <x v="0"/>
    <x v="6"/>
  </r>
  <r>
    <s v="RYD"/>
    <s v="E35120"/>
    <s v="7310"/>
    <s v="00000"/>
    <s v="00000"/>
    <s v="000000"/>
    <s v="Corporate Expenses"/>
    <s v="Legal / Prof Fees"/>
    <s v="Default"/>
    <s v="Default"/>
    <s v="Default"/>
    <n v="-60"/>
    <d v="2019-03-01T00:00:00"/>
    <x v="1"/>
    <s v="Payables"/>
    <s v="Journal Import 73182856:"/>
    <s v="Payables A 15141686 73182856"/>
    <s v="MAR-19 Purchase Invoices GBP"/>
    <d v="2019-03-26T00:00:00"/>
    <s v="SSCREPMAN,"/>
    <n v="14"/>
    <s v="Journal Import Created"/>
    <x v="0"/>
    <n v="423120"/>
    <d v="2019-03-18T00:00:00"/>
    <n v="165076398"/>
    <m/>
    <s v="PO Invoice"/>
    <m/>
    <s v="https://nww.einvoice-prod.sbs.nhs.uk:8179/invoicepdf/a2ab7730-1f1d-58b5-8fcc-335237c9b7ca"/>
    <n v="1"/>
    <n v="-60"/>
    <m/>
    <s v="Corporate Expenditure"/>
    <x v="4"/>
    <x v="0"/>
    <x v="6"/>
  </r>
  <r>
    <s v="RYD"/>
    <s v="E35120"/>
    <s v="7310"/>
    <s v="00000"/>
    <s v="00000"/>
    <s v="000000"/>
    <s v="Corporate Expenses"/>
    <s v="Legal / Prof Fees"/>
    <s v="Default"/>
    <s v="Default"/>
    <s v="Default"/>
    <n v="-63.32"/>
    <d v="2019-03-01T00:00:00"/>
    <x v="0"/>
    <s v="Cost Management"/>
    <s v="Journal Import 72341625:"/>
    <s v="Cost Management A 14975830 72341625 2"/>
    <s v="01-MAR-2019 Receiving GBP"/>
    <d v="2019-02-28T00:00:00"/>
    <s v="SSCREPMAN,"/>
    <n v="1501"/>
    <s v="Brighton MRC - legals for Sale Contract, Transer, Licence to Carry Out Works, Title Investigations"/>
    <x v="0"/>
    <n v="165026831"/>
    <d v="2017-05-02T00:00:00"/>
    <m/>
    <s v="DS10.07.12 HAZEL WILKS"/>
    <m/>
    <s v="LONDON-4"/>
    <m/>
    <m/>
    <m/>
    <m/>
    <s v="Corporate Expenditure"/>
    <x v="4"/>
    <x v="0"/>
    <x v="6"/>
  </r>
  <r>
    <s v="RYD"/>
    <s v="E35120"/>
    <s v="7310"/>
    <s v="00000"/>
    <s v="00000"/>
    <s v="000000"/>
    <s v="Corporate Expenses"/>
    <s v="Legal / Prof Fees"/>
    <s v="Default"/>
    <s v="Default"/>
    <s v="Default"/>
    <n v="-1050.28"/>
    <d v="2019-03-01T00:00:00"/>
    <x v="0"/>
    <s v="Cost Management"/>
    <s v="Journal Import 72341625:"/>
    <s v="Cost Management A 14975830 72341625 2"/>
    <s v="01-MAR-2019 Receiving GBP"/>
    <d v="2019-02-28T00:00:00"/>
    <s v="SSCREPMAN,"/>
    <n v="1502"/>
    <s v="SP - Agency costs for the transcription of Investigation interviews held by D. Brettle"/>
    <x v="133"/>
    <n v="165069775"/>
    <d v="2018-05-29T00:00:00"/>
    <m/>
    <m/>
    <m/>
    <s v="LONDON"/>
    <m/>
    <m/>
    <m/>
    <m/>
    <s v="Corporate Expenditure"/>
    <x v="4"/>
    <x v="0"/>
    <x v="6"/>
  </r>
  <r>
    <s v="RYD"/>
    <s v="E35120"/>
    <s v="7310"/>
    <s v="00000"/>
    <s v="00000"/>
    <s v="000000"/>
    <s v="Corporate Expenses"/>
    <s v="Legal / Prof Fees"/>
    <s v="Default"/>
    <s v="Default"/>
    <s v="Default"/>
    <n v="1050.28"/>
    <d v="2019-03-01T00:00:00"/>
    <x v="0"/>
    <s v="Cost Management"/>
    <s v="Journal Import 73304187:"/>
    <s v="Cost Management A 15160049 73304187"/>
    <s v="29-MAR-2019 Receiving GBP"/>
    <d v="2019-03-29T00:00:00"/>
    <s v="SSCREPMAN,"/>
    <n v="1038"/>
    <s v="SP - Agency costs for the transcription of Investigation interviews held by D. Brettle"/>
    <x v="133"/>
    <n v="165069775"/>
    <d v="2018-05-29T00:00:00"/>
    <m/>
    <m/>
    <m/>
    <s v="LONDON"/>
    <m/>
    <m/>
    <m/>
    <m/>
    <s v="Corporate Expenditure"/>
    <x v="4"/>
    <x v="0"/>
    <x v="6"/>
  </r>
  <r>
    <s v="RYD"/>
    <s v="E35120"/>
    <s v="7310"/>
    <s v="00000"/>
    <s v="00000"/>
    <s v="000000"/>
    <s v="Corporate Expenses"/>
    <s v="Legal / Prof Fees"/>
    <s v="Default"/>
    <s v="Default"/>
    <s v="Default"/>
    <n v="63.32"/>
    <d v="2019-03-01T00:00:00"/>
    <x v="0"/>
    <s v="Cost Management"/>
    <s v="Journal Import 73304187:"/>
    <s v="Cost Management A 15160049 73304187"/>
    <s v="29-MAR-2019 Receiving GBP"/>
    <d v="2019-03-29T00:00:00"/>
    <s v="SSCREPMAN,"/>
    <n v="1039"/>
    <s v="Brighton MRC - legals for Sale Contract, Transer, Licence to Carry Out Works, Title Investigations"/>
    <x v="0"/>
    <n v="165026831"/>
    <d v="2017-05-02T00:00:00"/>
    <m/>
    <s v="DS10.07.12 HAZEL WILKS"/>
    <m/>
    <s v="LONDON-4"/>
    <m/>
    <m/>
    <m/>
    <m/>
    <s v="Corporate Expenditure"/>
    <x v="4"/>
    <x v="0"/>
    <x v="6"/>
  </r>
  <r>
    <s v="RYD"/>
    <s v="E35120"/>
    <s v="7310"/>
    <s v="E1830"/>
    <s v="00000"/>
    <s v="000000"/>
    <s v="Corporate Expenses"/>
    <s v="Legal / Prof Fees"/>
    <s v="LTPS - Costs"/>
    <s v="Default"/>
    <s v="Default"/>
    <n v="84"/>
    <d v="2019-03-01T00:00:00"/>
    <x v="2"/>
    <s v="Spreadsheet"/>
    <s v="SBS RYD FEB-19 VAT ADJUSTMENT JOURNAL"/>
    <s v="Spreadsheet A 15159856 73298208"/>
    <s v="SBS RYD FEB-19 VAT ADJUSTMENT JOURNAL Adjustment GBP"/>
    <d v="2019-03-29T00:00:00"/>
    <s v="SSC BRUCE, EMMA"/>
    <n v="1207"/>
    <s v="CAPSTICKS SOLICITORS-420771-0-https://nww.einvoice-prod.sbs.nhs.uk:8179/invoicepdf/886a213b-d8aa-5702-a76e-2eaabcd80789"/>
    <x v="10"/>
    <m/>
    <d v="2019-03-29T00:00:00"/>
    <m/>
    <s v="CAPSTICKS SOLICITORS-420771-0-"/>
    <m/>
    <m/>
    <s v="https://nww.einvoice-prod.sbs.nhs.uk:8179/invoicepdf/886a213b-d8aa-5702-a76e-2eaabcd80789"/>
    <m/>
    <m/>
    <m/>
    <s v="Corporate Expenditure"/>
    <x v="4"/>
    <x v="0"/>
    <x v="6"/>
  </r>
  <r>
    <s v="RYD"/>
    <s v="E35120"/>
    <s v="7310"/>
    <s v="E1830"/>
    <s v="00000"/>
    <s v="000000"/>
    <s v="Corporate Expenses"/>
    <s v="Legal / Prof Fees"/>
    <s v="LTPS - Costs"/>
    <s v="Default"/>
    <s v="Default"/>
    <n v="204.64"/>
    <d v="2019-03-01T00:00:00"/>
    <x v="2"/>
    <s v="Spreadsheet"/>
    <s v="SBS RYD FEB-19 VAT ADJUSTMENT JOURNAL"/>
    <s v="Spreadsheet A 15159856 73298208"/>
    <s v="SBS RYD FEB-19 VAT ADJUSTMENT JOURNAL Adjustment GBP"/>
    <d v="2019-03-29T00:00:00"/>
    <s v="SSC BRUCE, EMMA"/>
    <n v="1208"/>
    <s v="CAPSTICKS SOLICITORS-420771A-0-https://nww.einvoice-prod.sbs.nhs.uk:8179/invoicepdf/27a5d9a0-12b6-52c7-a09c-6f9500af2de6"/>
    <x v="10"/>
    <m/>
    <d v="2019-03-29T00:00:00"/>
    <m/>
    <s v="CAPSTICKS SOLICITORS-420771A-0-"/>
    <m/>
    <m/>
    <s v="https://nww.einvoice-prod.sbs.nhs.uk:8179/invoicepdf/27a5d9a0-12b6-52c7-a09c-6f9500af2de6"/>
    <m/>
    <m/>
    <m/>
    <s v="Corporate Expenditure"/>
    <x v="4"/>
    <x v="0"/>
    <x v="6"/>
  </r>
  <r>
    <s v="RYD"/>
    <s v="E35120"/>
    <s v="7310"/>
    <s v="E1830"/>
    <s v="00000"/>
    <s v="000000"/>
    <s v="Corporate Expenses"/>
    <s v="Legal / Prof Fees"/>
    <s v="LTPS - Costs"/>
    <s v="Default"/>
    <s v="Default"/>
    <n v="8.8000000000000007"/>
    <d v="2019-03-01T00:00:00"/>
    <x v="2"/>
    <s v="Spreadsheet"/>
    <s v="SBS RYD Jan-19 VAT Return"/>
    <s v="Spreadsheet A 15027476 72572296"/>
    <s v="SBS RYD Jan-19 VAT Return Adjustment GBP"/>
    <d v="2019-03-07T00:00:00"/>
    <s v="SSC WYATT, BEN"/>
    <n v="1528"/>
    <s v="CAPSTICKS SOLICITORS-410888-0-http://nww.docserv.wyss.nhs.uk/synergyiim/dist/?val=776351_6440223_20181105123952"/>
    <x v="11"/>
    <m/>
    <d v="2019-03-07T00:00:00"/>
    <m/>
    <s v="CAPSTICKS SOLICITORS-410888-0-"/>
    <m/>
    <m/>
    <s v="http://nww.docserv.wyss.nhs.uk/synergyiim/dist/?val=776351_6440223_20181105123952"/>
    <m/>
    <m/>
    <m/>
    <s v="Corporate Expenditure"/>
    <x v="4"/>
    <x v="0"/>
    <x v="6"/>
  </r>
  <r>
    <s v="RYD"/>
    <s v="E35120"/>
    <s v="7310"/>
    <s v="E1830"/>
    <s v="00000"/>
    <s v="000000"/>
    <s v="Corporate Expenses"/>
    <s v="Legal / Prof Fees"/>
    <s v="LTPS - Costs"/>
    <s v="Default"/>
    <s v="Default"/>
    <n v="11.6"/>
    <d v="2019-03-01T00:00:00"/>
    <x v="2"/>
    <s v="Spreadsheet"/>
    <s v="SBS RYD Jan-19 VAT Return"/>
    <s v="Spreadsheet A 15027476 72572296"/>
    <s v="SBS RYD Jan-19 VAT Return Adjustment GBP"/>
    <d v="2019-03-07T00:00:00"/>
    <s v="SSC WYATT, BEN"/>
    <n v="1529"/>
    <s v="CAPSTICKS SOLICITORS-410897-0-http://nww.docserv.wyss.nhs.uk/synergyiim/dist/?val=776351_6440216_20181105123952"/>
    <x v="11"/>
    <m/>
    <d v="2019-03-07T00:00:00"/>
    <m/>
    <s v="CAPSTICKS SOLICITORS-410897-0-"/>
    <m/>
    <m/>
    <s v="http://nww.docserv.wyss.nhs.uk/synergyiim/dist/?val=776351_6440216_20181105123952"/>
    <m/>
    <m/>
    <m/>
    <s v="Corporate Expenditure"/>
    <x v="4"/>
    <x v="0"/>
    <x v="6"/>
  </r>
  <r>
    <s v="RYD"/>
    <s v="E35120"/>
    <s v="7310"/>
    <s v="E1830"/>
    <s v="00000"/>
    <s v="000000"/>
    <s v="Corporate Expenses"/>
    <s v="Legal / Prof Fees"/>
    <s v="LTPS - Costs"/>
    <s v="Default"/>
    <s v="Default"/>
    <n v="30.72"/>
    <d v="2019-03-01T00:00:00"/>
    <x v="2"/>
    <s v="Spreadsheet"/>
    <s v="SBS RYD Jan-19 VAT Return"/>
    <s v="Spreadsheet A 15027476 72572296"/>
    <s v="SBS RYD Jan-19 VAT Return Adjustment GBP"/>
    <d v="2019-03-07T00:00:00"/>
    <s v="SSC WYATT, BEN"/>
    <n v="1530"/>
    <s v="CAPSTICKS SOLICITORS-408245-0-https://nww.einvoice-prod.sbs.nhs.uk:8179/invoicepdf/1e112ccc-548f-5584-b155-d1cc8374e80c"/>
    <x v="11"/>
    <m/>
    <d v="2019-03-07T00:00:00"/>
    <m/>
    <s v="CAPSTICKS SOLICITORS-408245-0-"/>
    <m/>
    <m/>
    <s v="https://nww.einvoice-prod.sbs.nhs.uk:8179/invoicepdf/1e112ccc-548f-5584-b155-d1cc8374e80c"/>
    <m/>
    <m/>
    <m/>
    <s v="Corporate Expenditure"/>
    <x v="4"/>
    <x v="0"/>
    <x v="6"/>
  </r>
  <r>
    <s v="RYD"/>
    <s v="E35120"/>
    <s v="7310"/>
    <s v="E1830"/>
    <s v="00000"/>
    <s v="000000"/>
    <s v="Corporate Expenses"/>
    <s v="Legal / Prof Fees"/>
    <s v="LTPS - Costs"/>
    <s v="Default"/>
    <s v="Default"/>
    <n v="109.2"/>
    <d v="2019-03-01T00:00:00"/>
    <x v="2"/>
    <s v="Spreadsheet"/>
    <s v="SBS RYD Jan-19 VAT Return"/>
    <s v="Spreadsheet A 15027476 72572296"/>
    <s v="SBS RYD Jan-19 VAT Return Adjustment GBP"/>
    <d v="2019-03-07T00:00:00"/>
    <s v="SSC WYATT, BEN"/>
    <n v="1531"/>
    <s v="CAPSTICKS SOLICITORS-418068-0-https://nww.einvoice-prod.sbs.nhs.uk:8179/invoicepdf/4b909dd5-3b8e-5ccc-b0ad-4533bc8e63b6"/>
    <x v="11"/>
    <m/>
    <d v="2019-03-07T00:00:00"/>
    <m/>
    <s v="CAPSTICKS SOLICITORS-418068-0-"/>
    <m/>
    <m/>
    <s v="https://nww.einvoice-prod.sbs.nhs.uk:8179/invoicepdf/4b909dd5-3b8e-5ccc-b0ad-4533bc8e63b6"/>
    <m/>
    <m/>
    <m/>
    <s v="Corporate Expenditure"/>
    <x v="4"/>
    <x v="0"/>
    <x v="6"/>
  </r>
  <r>
    <s v="RYD"/>
    <s v="E35120"/>
    <s v="7310"/>
    <s v="E1830"/>
    <s v="00000"/>
    <s v="000000"/>
    <s v="Corporate Expenses"/>
    <s v="Legal / Prof Fees"/>
    <s v="LTPS - Costs"/>
    <s v="Default"/>
    <s v="Default"/>
    <n v="3000"/>
    <d v="2019-03-01T00:00:00"/>
    <x v="1"/>
    <s v="Payables"/>
    <s v="Journal Import 72748852:"/>
    <s v="Payables A 15064308 72748852"/>
    <s v="MAR-19 Purchase Invoices GBP"/>
    <d v="2019-03-13T00:00:00"/>
    <s v="SSCREPMAN,"/>
    <n v="23"/>
    <s v="Journal Import Created"/>
    <x v="0"/>
    <n v="414201"/>
    <d v="2018-11-29T00:00:00"/>
    <n v="165065420"/>
    <m/>
    <s v="PO Invoice"/>
    <m/>
    <s v="https://nww.einvoice-prod.sbs.nhs.uk:8179/invoicepdf/5bad0f84-704f-5260-afa7-ca9131641c8e"/>
    <n v="1"/>
    <n v="3000"/>
    <m/>
    <s v="Corporate Expenditure"/>
    <x v="4"/>
    <x v="0"/>
    <x v="6"/>
  </r>
  <r>
    <s v="RYD"/>
    <s v="E35120"/>
    <s v="7310"/>
    <s v="E1830"/>
    <s v="00000"/>
    <s v="000000"/>
    <s v="Corporate Expenses"/>
    <s v="Legal / Prof Fees"/>
    <s v="LTPS - Costs"/>
    <s v="Default"/>
    <s v="Default"/>
    <n v="98.4"/>
    <d v="2019-03-01T00:00:00"/>
    <x v="1"/>
    <s v="Payables"/>
    <s v="Journal Import 73143649:"/>
    <s v="Payables A 15136551 73143649"/>
    <s v="MAR-19 Purchase Invoices GBP"/>
    <d v="2019-03-25T00:00:00"/>
    <s v="SSCREPMAN,"/>
    <n v="24"/>
    <s v="Journal Import Created"/>
    <x v="0"/>
    <n v="423154"/>
    <d v="2019-03-19T00:00:00"/>
    <n v="165065420"/>
    <m/>
    <s v="PO Invoice"/>
    <m/>
    <s v="https://nww.einvoice-prod.sbs.nhs.uk:8179/invoicepdf/bc1bf382-32ed-5964-9447-b75b6f7986e2"/>
    <n v="1"/>
    <n v="98"/>
    <m/>
    <s v="Corporate Expenditure"/>
    <x v="4"/>
    <x v="0"/>
    <x v="6"/>
  </r>
  <r>
    <s v="RYD"/>
    <s v="E35120"/>
    <s v="7310"/>
    <s v="E1833"/>
    <s v="00000"/>
    <s v="000000"/>
    <s v="Corporate Expenses"/>
    <s v="Legal / Prof Fees"/>
    <s v="Employment Relations"/>
    <s v="Default"/>
    <s v="Default"/>
    <n v="-714.21"/>
    <d v="2019-03-01T00:00:00"/>
    <x v="2"/>
    <s v="Spreadsheet"/>
    <s v="SBS RYD Jan-19 VAT Return"/>
    <s v="Spreadsheet A 15027476 72572296"/>
    <s v="SBS RYD Jan-19 VAT Return Adjustment GBP"/>
    <d v="2019-03-07T00:00:00"/>
    <s v="SSC WYATT, BEN"/>
    <n v="1532"/>
    <s v="DAC BEACHCROFT LLP-OR12_53657-1382851-714.21"/>
    <x v="11"/>
    <m/>
    <d v="2019-03-07T00:00:00"/>
    <m/>
    <s v="DAC BEACHCROFT LLP-OR12_53657-1382851-714.21"/>
    <m/>
    <m/>
    <m/>
    <m/>
    <m/>
    <m/>
    <s v="Corporate Expenditure"/>
    <x v="4"/>
    <x v="0"/>
    <x v="6"/>
  </r>
  <r>
    <s v="RYD"/>
    <s v="E35120"/>
    <s v="7310"/>
    <s v="E1833"/>
    <s v="00000"/>
    <s v="000000"/>
    <s v="Corporate Expenses"/>
    <s v="Legal / Prof Fees"/>
    <s v="Employment Relations"/>
    <s v="Default"/>
    <s v="Default"/>
    <n v="-90"/>
    <d v="2019-03-01T00:00:00"/>
    <x v="0"/>
    <s v="Cost Management"/>
    <s v="Journal Import 72341625:"/>
    <s v="Cost Management A 14975830 72341625 2"/>
    <s v="01-MAR-2019 Receiving GBP"/>
    <d v="2019-02-28T00:00:00"/>
    <s v="SSCREPMAN,"/>
    <n v="2063"/>
    <s v="SP - Brachers for D. Bell services (Inv: 100205317 - SOU2762)"/>
    <x v="125"/>
    <n v="165067496"/>
    <d v="2018-02-09T00:00:00"/>
    <m/>
    <m/>
    <m/>
    <s v="MAIDSTONE"/>
    <m/>
    <m/>
    <m/>
    <m/>
    <s v="Corporate Expenditure"/>
    <x v="4"/>
    <x v="0"/>
    <x v="6"/>
  </r>
  <r>
    <s v="RYD"/>
    <s v="E35120"/>
    <s v="7310"/>
    <s v="E1833"/>
    <s v="00000"/>
    <s v="000000"/>
    <s v="Corporate Expenses"/>
    <s v="Legal / Prof Fees"/>
    <s v="Employment Relations"/>
    <s v="Default"/>
    <s v="Default"/>
    <n v="-17422.89"/>
    <d v="2019-03-01T00:00:00"/>
    <x v="0"/>
    <s v="Cost Management"/>
    <s v="Journal Import 72341625:"/>
    <s v="Cost Management A 14975830 72341625 2"/>
    <s v="01-MAR-2019 Receiving GBP"/>
    <d v="2019-02-28T00:00:00"/>
    <s v="SSCREPMAN,"/>
    <n v="2064"/>
    <s v="Beachcroft fees for updating HR policies."/>
    <x v="158"/>
    <n v="165052611"/>
    <d v="2018-09-04T00:00:00"/>
    <m/>
    <m/>
    <m/>
    <s v="BRISTOL 1"/>
    <m/>
    <m/>
    <m/>
    <m/>
    <s v="Corporate Expenditure"/>
    <x v="4"/>
    <x v="0"/>
    <x v="6"/>
  </r>
  <r>
    <s v="RYD"/>
    <s v="E35120"/>
    <s v="7310"/>
    <s v="E1833"/>
    <s v="00000"/>
    <s v="000000"/>
    <s v="Corporate Expenses"/>
    <s v="Legal / Prof Fees"/>
    <s v="Employment Relations"/>
    <s v="Default"/>
    <s v="Default"/>
    <n v="17422.89"/>
    <d v="2019-03-01T00:00:00"/>
    <x v="0"/>
    <s v="Cost Management"/>
    <s v="Journal Import 73304187:"/>
    <s v="Cost Management A 15160049 73304187"/>
    <s v="29-MAR-2019 Receiving GBP"/>
    <d v="2019-03-29T00:00:00"/>
    <s v="SSCREPMAN,"/>
    <n v="1530"/>
    <s v="Beachcroft fees for updating HR policies."/>
    <x v="158"/>
    <n v="165052611"/>
    <d v="2018-09-04T00:00:00"/>
    <m/>
    <m/>
    <m/>
    <s v="BRISTOL 1"/>
    <m/>
    <m/>
    <m/>
    <m/>
    <s v="Corporate Expenditure"/>
    <x v="4"/>
    <x v="0"/>
    <x v="6"/>
  </r>
  <r>
    <s v="RYD"/>
    <s v="E35120"/>
    <s v="7310"/>
    <s v="E1833"/>
    <s v="00000"/>
    <s v="000000"/>
    <s v="Corporate Expenses"/>
    <s v="Legal / Prof Fees"/>
    <s v="Employment Relations"/>
    <s v="Default"/>
    <s v="Default"/>
    <n v="90"/>
    <d v="2019-03-01T00:00:00"/>
    <x v="0"/>
    <s v="Cost Management"/>
    <s v="Journal Import 73304187:"/>
    <s v="Cost Management A 15160049 73304187"/>
    <s v="29-MAR-2019 Receiving GBP"/>
    <d v="2019-03-29T00:00:00"/>
    <s v="SSCREPMAN,"/>
    <n v="1531"/>
    <s v="SP - Brachers for D. Bell services (Inv: 100205317 - SOU2762)"/>
    <x v="125"/>
    <n v="165067496"/>
    <d v="2018-02-09T00:00:00"/>
    <m/>
    <m/>
    <m/>
    <s v="MAIDSTONE"/>
    <m/>
    <m/>
    <m/>
    <m/>
    <s v="Corporate Expenditure"/>
    <x v="4"/>
    <x v="0"/>
    <x v="6"/>
  </r>
  <r>
    <s v="RYD"/>
    <s v="E35120"/>
    <s v="7310"/>
    <s v="00000"/>
    <s v="00000"/>
    <s v="000000"/>
    <s v="Corporate Expenses"/>
    <s v="Legal / Prof Fees"/>
    <s v="Default"/>
    <s v="Default"/>
    <s v="Default"/>
    <n v="35421.53"/>
    <d v="2019-04-01T00:00:00"/>
    <x v="3"/>
    <s v="Spreadsheet"/>
    <s v="KP - M01 Legal Fees &amp; Unwinding of Discounts accrual to budget Apr 19"/>
    <s v="Spreadsheet A 15412016 74601191"/>
    <s v="RYD FIN KP 19/20 01 023 Accrual GBP"/>
    <d v="2019-05-07T00:00:00"/>
    <s v="RYD PATEL, KAILASH"/>
    <n v="4"/>
    <s v="7310;Legal Fees;accrualcontract based on budget  ;M01 2019/20"/>
    <x v="184"/>
    <m/>
    <d v="2019-05-07T00:00:00"/>
    <m/>
    <s v="7310;Legal Fees;accrualcontract based on budget  ;M01 2019/20"/>
    <m/>
    <m/>
    <m/>
    <m/>
    <m/>
    <m/>
    <s v="Corporate Expenditure"/>
    <x v="4"/>
    <x v="1"/>
    <x v="6"/>
  </r>
  <r>
    <s v="RYD"/>
    <s v="E35120"/>
    <s v="7310"/>
    <s v="00000"/>
    <s v="00000"/>
    <s v="000000"/>
    <s v="Corporate Expenses"/>
    <s v="Legal / Prof Fees"/>
    <s v="Default"/>
    <s v="Default"/>
    <s v="Default"/>
    <n v="224916.43"/>
    <d v="2019-04-01T00:00:00"/>
    <x v="3"/>
    <s v="Spreadsheet"/>
    <s v="KP - M01 Legal Fees &amp; Unwinding of Discounts accrual to budget Apr 19"/>
    <s v="Spreadsheet A 15412016 74601191"/>
    <s v="RYD FIN KP 19/20 01 023 Accrual GBP"/>
    <d v="2019-05-07T00:00:00"/>
    <s v="RYD PATEL, KAILASH"/>
    <n v="5"/>
    <s v="7310;Legal Fees;accrualcontract based on budget ;M1-1 2018/19; M12 reaccrued;M01 Apr19"/>
    <x v="184"/>
    <m/>
    <d v="2019-05-07T00:00:00"/>
    <m/>
    <s v="7310;Legal Fees;accrualcontract based on budget ;M1-1 2018/19; M12 reaccrued;M01 Apr19"/>
    <m/>
    <m/>
    <m/>
    <m/>
    <m/>
    <m/>
    <s v="Corporate Expenditure"/>
    <x v="4"/>
    <x v="1"/>
    <x v="6"/>
  </r>
  <r>
    <s v="RYD"/>
    <s v="E35120"/>
    <s v="7310"/>
    <s v="00000"/>
    <s v="00000"/>
    <s v="000000"/>
    <s v="Corporate Expenses"/>
    <s v="Legal / Prof Fees"/>
    <s v="Default"/>
    <s v="Default"/>
    <s v="Default"/>
    <n v="-308654.06"/>
    <d v="2019-04-01T00:00:00"/>
    <x v="3"/>
    <s v="Spreadsheet"/>
    <s v="Reverses &quot;RYD FIN KP 18/19 12 039 Accrual GBP&quot; journal entry of &quot;Spreadsheet A 15205404 73510037&quot; batch from &quot;MAR-19&quot;."/>
    <s v="Reverses &quot;RYD FIN KP 18/19 12 039 Accrual GBP&quot;11-APR-19 17:49:08 - 73752234"/>
    <s v="Reverses &quot;RYD FIN KP 18/19 12 039 Accrual GBP&quot;11-APR-19 17:49:08"/>
    <d v="2019-04-11T00:00:00"/>
    <s v="SSCREPMAN,"/>
    <n v="2"/>
    <s v="7310;Legal Fees;accrualcontract based on budget  ;M1-1 2018/19; M12"/>
    <x v="185"/>
    <m/>
    <d v="2019-04-11T00:00:00"/>
    <m/>
    <s v="7310;Legal Fees;accrualcontract based on budget  ;M1-1 2018/19; M12"/>
    <m/>
    <m/>
    <m/>
    <m/>
    <m/>
    <m/>
    <s v="Corporate Expenditure"/>
    <x v="4"/>
    <x v="1"/>
    <x v="6"/>
  </r>
  <r>
    <s v="RYD"/>
    <s v="E35120"/>
    <s v="7310"/>
    <s v="00000"/>
    <s v="00000"/>
    <s v="000000"/>
    <s v="Corporate Expenses"/>
    <s v="Legal / Prof Fees"/>
    <s v="Default"/>
    <s v="Default"/>
    <s v="Default"/>
    <n v="-1564.77"/>
    <d v="2019-04-01T00:00:00"/>
    <x v="2"/>
    <s v="Spreadsheet"/>
    <s v="SBS RYD MAR-19 VAT ADJUSTMENT JOURNAL"/>
    <s v="Spreadsheet A 15366007 74365059"/>
    <s v="SBS RYD MAR-19 VAT ADJUSTMENT JOURNAL Adjustment GBP"/>
    <d v="2019-04-30T00:00:00"/>
    <s v="SSC BRUCE, EMMA"/>
    <n v="1428"/>
    <s v="DAC BEACHCROFT LLP-1384446-1564.77-http://nww.docserv.wyss.nhs.uk/synergyiim/dist/?val=1042237_7903011_20190320173356"/>
    <x v="16"/>
    <m/>
    <d v="2019-04-30T00:00:00"/>
    <m/>
    <s v="DAC BEACHCROFT LLP-1384446-1564.77-"/>
    <m/>
    <m/>
    <s v="http://nww.docserv.wyss.nhs.uk/synergyiim/dist/?val=1042237_7903011_20190320173356"/>
    <m/>
    <m/>
    <m/>
    <s v="Corporate Expenditure"/>
    <x v="4"/>
    <x v="1"/>
    <x v="6"/>
  </r>
  <r>
    <s v="RYD"/>
    <s v="E35120"/>
    <s v="7310"/>
    <s v="00000"/>
    <s v="00000"/>
    <s v="000000"/>
    <s v="Corporate Expenses"/>
    <s v="Legal / Prof Fees"/>
    <s v="Default"/>
    <s v="Default"/>
    <s v="Default"/>
    <n v="-25.72"/>
    <d v="2019-04-01T00:00:00"/>
    <x v="5"/>
    <s v="Receivables"/>
    <s v="Journal Import 73516926:"/>
    <s v="Receivables A 15211335 73516926"/>
    <s v="APR-19 Misc Receipts GBP"/>
    <d v="2019-04-04T00:00:00"/>
    <s v="SSCREPMAN,"/>
    <n v="6"/>
    <s v="Journal Import Created"/>
    <x v="26"/>
    <s v="SBSEFT0304198098455A"/>
    <d v="2019-04-03T00:00:00"/>
    <m/>
    <s v="LB PAYMENT FROM DESCRIPTION: HMCTS/CENTRALISED REFERENCE: 8NYD&amp;/18022867K WK**APPLIED AS PER PREVIOUS AND EMAIL SENT FOR CONFIRMATION  JS040419"/>
    <s v="RYD_10005676_CREATE"/>
    <n v="10005676"/>
    <m/>
    <m/>
    <m/>
    <m/>
    <s v="Corporate Expenditure"/>
    <x v="4"/>
    <x v="1"/>
    <x v="6"/>
  </r>
  <r>
    <s v="RYD"/>
    <s v="E35120"/>
    <s v="7310"/>
    <s v="00000"/>
    <s v="00000"/>
    <s v="000000"/>
    <s v="Corporate Expenses"/>
    <s v="Legal / Prof Fees"/>
    <s v="Default"/>
    <s v="Default"/>
    <s v="Default"/>
    <n v="-100"/>
    <d v="2019-04-01T00:00:00"/>
    <x v="5"/>
    <s v="Receivables"/>
    <s v="Journal Import 73794117:"/>
    <s v="Receivables A 15264325 73794117"/>
    <s v="APR-19 Misc Receipts GBP"/>
    <d v="2019-04-12T00:00:00"/>
    <s v="SSCREPMAN,"/>
    <n v="9"/>
    <s v="Journal Import Created"/>
    <x v="131"/>
    <s v="RYDFINRR000992-1"/>
    <d v="2019-04-12T00:00:00"/>
    <n v="7876581"/>
    <m/>
    <s v="RYD SUSSEX FINANCE OPG INCOME"/>
    <n v="10005676"/>
    <m/>
    <m/>
    <m/>
    <m/>
    <s v="Corporate Expenditure"/>
    <x v="4"/>
    <x v="1"/>
    <x v="6"/>
  </r>
  <r>
    <s v="RYD"/>
    <s v="E35120"/>
    <s v="7310"/>
    <s v="00000"/>
    <s v="00000"/>
    <s v="000000"/>
    <s v="Corporate Expenses"/>
    <s v="Legal / Prof Fees"/>
    <s v="Default"/>
    <s v="Default"/>
    <s v="Default"/>
    <n v="23092.57"/>
    <d v="2019-04-01T00:00:00"/>
    <x v="1"/>
    <s v="Payables"/>
    <s v="Journal Import 74195338:"/>
    <s v="Payables A 15337614 74195338"/>
    <s v="APR-19 Purchase Invoices GBP"/>
    <d v="2019-04-25T00:00:00"/>
    <s v="SSCREPMAN,"/>
    <n v="7"/>
    <s v="Journal Import Created"/>
    <x v="158"/>
    <n v="10211560"/>
    <d v="2019-04-10T00:00:00"/>
    <n v="165076938"/>
    <m/>
    <s v="PO Invoice"/>
    <m/>
    <s v="http://nww.docserv.wyss.nhs.uk/synergyiim/dist/?val=1088778_8215013_20190424144431"/>
    <n v="1"/>
    <n v="23093"/>
    <m/>
    <s v="Corporate Expenditure"/>
    <x v="4"/>
    <x v="1"/>
    <x v="6"/>
  </r>
  <r>
    <s v="RYD"/>
    <s v="E35120"/>
    <s v="7310"/>
    <s v="00000"/>
    <s v="00000"/>
    <s v="000000"/>
    <s v="Corporate Expenses"/>
    <s v="Legal / Prof Fees"/>
    <s v="Default"/>
    <s v="Default"/>
    <s v="Default"/>
    <n v="4618.51"/>
    <d v="2019-04-01T00:00:00"/>
    <x v="1"/>
    <s v="Payables"/>
    <s v="Journal Import 74195338:"/>
    <s v="Payables A 15337614 74195338"/>
    <s v="APR-19 Purchase Invoices GBP"/>
    <d v="2019-04-25T00:00:00"/>
    <s v="SSCREPMAN,"/>
    <n v="7"/>
    <s v="Journal Import Created"/>
    <x v="158"/>
    <n v="10211560"/>
    <d v="2019-04-10T00:00:00"/>
    <n v="165076938"/>
    <m/>
    <s v="PO Invoice"/>
    <m/>
    <s v="http://nww.docserv.wyss.nhs.uk/synergyiim/dist/?val=1088778_8215013_20190424144431"/>
    <m/>
    <m/>
    <m/>
    <s v="Corporate Expenditure"/>
    <x v="4"/>
    <x v="1"/>
    <x v="6"/>
  </r>
  <r>
    <s v="RYD"/>
    <s v="E35120"/>
    <s v="7310"/>
    <s v="00000"/>
    <s v="00000"/>
    <s v="000000"/>
    <s v="Corporate Expenses"/>
    <s v="Legal / Prof Fees"/>
    <s v="Default"/>
    <s v="Default"/>
    <s v="Default"/>
    <n v="-1050.28"/>
    <d v="2019-04-01T00:00:00"/>
    <x v="0"/>
    <s v="Cost Management"/>
    <s v="Journal Import 73304187:"/>
    <s v="Cost Management A 15160049 73304187 2"/>
    <s v="01-APR-2019 Receiving GBP"/>
    <d v="2019-03-29T00:00:00"/>
    <s v="SSCREPMAN,"/>
    <n v="1038"/>
    <s v="SP - Agency costs for the transcription of Investigation interviews held by D. Brettle"/>
    <x v="133"/>
    <n v="165069775"/>
    <d v="2018-05-29T00:00:00"/>
    <m/>
    <m/>
    <m/>
    <s v="LONDON"/>
    <m/>
    <m/>
    <m/>
    <m/>
    <s v="Corporate Expenditure"/>
    <x v="4"/>
    <x v="1"/>
    <x v="6"/>
  </r>
  <r>
    <s v="RYD"/>
    <s v="E35120"/>
    <s v="7310"/>
    <s v="00000"/>
    <s v="00000"/>
    <s v="000000"/>
    <s v="Corporate Expenses"/>
    <s v="Legal / Prof Fees"/>
    <s v="Default"/>
    <s v="Default"/>
    <s v="Default"/>
    <n v="-63.32"/>
    <d v="2019-04-01T00:00:00"/>
    <x v="0"/>
    <s v="Cost Management"/>
    <s v="Journal Import 73304187:"/>
    <s v="Cost Management A 15160049 73304187 2"/>
    <s v="01-APR-2019 Receiving GBP"/>
    <d v="2019-03-29T00:00:00"/>
    <s v="SSCREPMAN,"/>
    <n v="1039"/>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63.32"/>
    <d v="2019-04-01T00:00:00"/>
    <x v="0"/>
    <s v="Cost Management"/>
    <s v="Journal Import 74369019:"/>
    <s v="Cost Management A 15368011 74369019"/>
    <s v="30-APR-2019 Receiving GBP"/>
    <d v="2019-04-30T00:00:00"/>
    <s v="SSCREPMAN,"/>
    <n v="1161"/>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1050.28"/>
    <d v="2019-04-01T00:00:00"/>
    <x v="0"/>
    <s v="Cost Management"/>
    <s v="Journal Import 74369019:"/>
    <s v="Cost Management A 15368011 74369019"/>
    <s v="30-APR-2019 Receiving GBP"/>
    <d v="2019-04-30T00:00:00"/>
    <s v="SSCREPMAN,"/>
    <n v="1162"/>
    <s v="SP - Agency costs for the transcription of Investigation interviews held by D. Brettle"/>
    <x v="133"/>
    <n v="165069775"/>
    <d v="2018-05-29T00:00:00"/>
    <m/>
    <m/>
    <m/>
    <s v="LONDON"/>
    <m/>
    <m/>
    <m/>
    <m/>
    <s v="Corporate Expenditure"/>
    <x v="4"/>
    <x v="1"/>
    <x v="6"/>
  </r>
  <r>
    <s v="RYD"/>
    <s v="E35120"/>
    <s v="7310"/>
    <s v="00000"/>
    <s v="00000"/>
    <s v="000000"/>
    <s v="Corporate Expenses"/>
    <s v="Legal / Prof Fees"/>
    <s v="Default"/>
    <s v="Default"/>
    <s v="Default"/>
    <n v="57717.04"/>
    <d v="2019-04-01T00:00:00"/>
    <x v="0"/>
    <s v="Cost Management"/>
    <s v="Journal Import 74369019:"/>
    <s v="Cost Management A 15368011 74369019"/>
    <s v="30-APR-2019 Receiving GBP"/>
    <d v="2019-04-30T00:00:00"/>
    <s v="SSCREPMAN,"/>
    <n v="1163"/>
    <s v="SP - DAC Beachcroft Annual Retainer payment 1.10.18 -  31.12.18 (Inv: 10210480)"/>
    <x v="158"/>
    <n v="165076761"/>
    <d v="2019-04-11T00:00:00"/>
    <m/>
    <m/>
    <m/>
    <s v="BRISTOL 1"/>
    <m/>
    <m/>
    <m/>
    <m/>
    <s v="Corporate Expenditure"/>
    <x v="4"/>
    <x v="1"/>
    <x v="6"/>
  </r>
  <r>
    <s v="RYD"/>
    <s v="E35120"/>
    <s v="7310"/>
    <s v="E1830"/>
    <s v="00000"/>
    <s v="000000"/>
    <s v="Corporate Expenses"/>
    <s v="Legal / Prof Fees"/>
    <s v="LTPS - Costs"/>
    <s v="Default"/>
    <s v="Default"/>
    <n v="36.799999999999997"/>
    <d v="2019-04-01T00:00:00"/>
    <x v="1"/>
    <s v="Payables"/>
    <s v="Journal Import 74321986:"/>
    <s v="Payables A 15360728 74321986"/>
    <s v="APR-19 Purchase Invoices GBP"/>
    <d v="2019-04-29T00:00:00"/>
    <s v="SSCREPMAN,"/>
    <n v="13"/>
    <s v="Journal Import Created"/>
    <x v="0"/>
    <n v="426016"/>
    <d v="2019-04-17T00:00:00"/>
    <n v="165065420"/>
    <m/>
    <s v="PO Invoice"/>
    <m/>
    <s v="https://nww.einvoice-prod.sbs.nhs.uk:8179/invoicepdf/5445f0f1-48a8-5275-b2f5-7dfdc9341909"/>
    <n v="1"/>
    <n v="37"/>
    <m/>
    <s v="Corporate Expenditure"/>
    <x v="4"/>
    <x v="1"/>
    <x v="6"/>
  </r>
  <r>
    <s v="RYD"/>
    <s v="E35120"/>
    <s v="7310"/>
    <s v="E1833"/>
    <s v="00000"/>
    <s v="000000"/>
    <s v="Corporate Expenses"/>
    <s v="Legal / Prof Fees"/>
    <s v="Employment Relations"/>
    <s v="Default"/>
    <s v="Default"/>
    <n v="-17422.89"/>
    <d v="2019-04-01T00:00:00"/>
    <x v="0"/>
    <s v="Cost Management"/>
    <s v="Journal Import 73304187:"/>
    <s v="Cost Management A 15160049 73304187 2"/>
    <s v="01-APR-2019 Receiving GBP"/>
    <d v="2019-03-29T00:00:00"/>
    <s v="SSCREPMAN,"/>
    <n v="1530"/>
    <s v="Beachcroft fees for updating HR policies."/>
    <x v="158"/>
    <n v="165052611"/>
    <d v="2018-09-04T00:00:00"/>
    <m/>
    <m/>
    <m/>
    <s v="BRISTOL 1"/>
    <m/>
    <m/>
    <m/>
    <m/>
    <s v="Corporate Expenditure"/>
    <x v="4"/>
    <x v="1"/>
    <x v="6"/>
  </r>
  <r>
    <s v="RYD"/>
    <s v="E35120"/>
    <s v="7310"/>
    <s v="E1833"/>
    <s v="00000"/>
    <s v="000000"/>
    <s v="Corporate Expenses"/>
    <s v="Legal / Prof Fees"/>
    <s v="Employment Relations"/>
    <s v="Default"/>
    <s v="Default"/>
    <n v="-90"/>
    <d v="2019-04-01T00:00:00"/>
    <x v="0"/>
    <s v="Cost Management"/>
    <s v="Journal Import 73304187:"/>
    <s v="Cost Management A 15160049 73304187 2"/>
    <s v="01-APR-2019 Receiving GBP"/>
    <d v="2019-03-29T00:00:00"/>
    <s v="SSCREPMAN,"/>
    <n v="1531"/>
    <s v="SP - Brachers for D. Bell services (Inv: 100205317 - SOU2762)"/>
    <x v="125"/>
    <n v="165067496"/>
    <d v="2018-02-09T00:00:00"/>
    <m/>
    <m/>
    <m/>
    <s v="MAIDSTONE"/>
    <m/>
    <m/>
    <m/>
    <m/>
    <s v="Corporate Expenditure"/>
    <x v="4"/>
    <x v="1"/>
    <x v="6"/>
  </r>
  <r>
    <s v="RYD"/>
    <s v="E35120"/>
    <s v="7310"/>
    <s v="E1833"/>
    <s v="00000"/>
    <s v="000000"/>
    <s v="Corporate Expenses"/>
    <s v="Legal / Prof Fees"/>
    <s v="Employment Relations"/>
    <s v="Default"/>
    <s v="Default"/>
    <n v="90"/>
    <d v="2019-04-01T00:00:00"/>
    <x v="0"/>
    <s v="Cost Management"/>
    <s v="Journal Import 74369019:"/>
    <s v="Cost Management A 15368011 74369019"/>
    <s v="30-APR-2019 Receiving GBP"/>
    <d v="2019-04-30T00:00:00"/>
    <s v="SSCREPMAN,"/>
    <n v="1721"/>
    <s v="SP - Brachers for D. Bell services (Inv: 100205317 - SOU2762)"/>
    <x v="125"/>
    <n v="165067496"/>
    <d v="2018-02-09T00:00:00"/>
    <m/>
    <m/>
    <m/>
    <s v="MAIDSTONE"/>
    <m/>
    <m/>
    <m/>
    <m/>
    <s v="Corporate Expenditure"/>
    <x v="4"/>
    <x v="1"/>
    <x v="6"/>
  </r>
  <r>
    <s v="RYD"/>
    <s v="E35120"/>
    <s v="7310"/>
    <s v="E1833"/>
    <s v="00000"/>
    <s v="000000"/>
    <s v="Corporate Expenses"/>
    <s v="Legal / Prof Fees"/>
    <s v="Employment Relations"/>
    <s v="Default"/>
    <s v="Default"/>
    <n v="17422.89"/>
    <d v="2019-04-01T00:00:00"/>
    <x v="0"/>
    <s v="Cost Management"/>
    <s v="Journal Import 74369019:"/>
    <s v="Cost Management A 15368011 74369019"/>
    <s v="30-APR-2019 Receiving GBP"/>
    <d v="2019-04-30T00:00:00"/>
    <s v="SSCREPMAN,"/>
    <n v="1722"/>
    <s v="Beachcroft fees for updating HR policies."/>
    <x v="158"/>
    <n v="165052611"/>
    <d v="2018-09-04T00:00:00"/>
    <m/>
    <m/>
    <m/>
    <s v="BRISTOL 1"/>
    <m/>
    <m/>
    <m/>
    <m/>
    <s v="Corporate Expenditure"/>
    <x v="4"/>
    <x v="1"/>
    <x v="6"/>
  </r>
  <r>
    <s v="RYD"/>
    <s v="E35120"/>
    <s v="7310"/>
    <s v="00000"/>
    <s v="00000"/>
    <s v="000000"/>
    <s v="Corporate Expenses"/>
    <s v="Legal / Prof Fees"/>
    <s v="Default"/>
    <s v="Default"/>
    <s v="Default"/>
    <n v="48864.37"/>
    <d v="2019-05-01T00:00:00"/>
    <x v="3"/>
    <s v="Spreadsheet"/>
    <s v="M02 FBP1 Accruals - Corporate"/>
    <s v="Spreadsheet A 15621789 75705891"/>
    <s v="RYD FIN CAM 1920 02 019 Accrual GBP"/>
    <d v="2019-06-05T00:00:00"/>
    <s v="RYD MCCARTHY, CAROLE"/>
    <n v="37"/>
    <s v="7310;Legal Fees Accrual Contract based on budget;M02 May-19"/>
    <x v="186"/>
    <m/>
    <d v="2019-06-05T00:00:00"/>
    <m/>
    <s v="7310;Legal Fees Accrual Contract based on budget;M02 May-19"/>
    <m/>
    <m/>
    <m/>
    <m/>
    <m/>
    <m/>
    <s v="Corporate Expenditure"/>
    <x v="4"/>
    <x v="1"/>
    <x v="6"/>
  </r>
  <r>
    <s v="RYD"/>
    <s v="E35120"/>
    <s v="7310"/>
    <s v="00000"/>
    <s v="00000"/>
    <s v="000000"/>
    <s v="Corporate Expenses"/>
    <s v="Legal / Prof Fees"/>
    <s v="Default"/>
    <s v="Default"/>
    <s v="Default"/>
    <n v="224790.71"/>
    <d v="2019-05-01T00:00:00"/>
    <x v="3"/>
    <s v="Spreadsheet"/>
    <s v="M02 FBP1 Accruals - Corporate"/>
    <s v="Spreadsheet A 15621789 75705891"/>
    <s v="RYD FIN CAM 1920 02 019 Accrual GBP"/>
    <d v="2019-06-05T00:00:00"/>
    <s v="RYD MCCARTHY, CAROLE"/>
    <n v="38"/>
    <s v="7310;Legal Fees Accrual Contract based on budget 2018-19;M02 May-19"/>
    <x v="186"/>
    <m/>
    <d v="2019-06-05T00:00:00"/>
    <m/>
    <s v="7310;Legal Fees Accrual Contract based on budget 2018-19;M02 May-19"/>
    <m/>
    <m/>
    <m/>
    <m/>
    <m/>
    <m/>
    <s v="Corporate Expenditure"/>
    <x v="4"/>
    <x v="1"/>
    <x v="6"/>
  </r>
  <r>
    <s v="RYD"/>
    <s v="E35120"/>
    <s v="7310"/>
    <s v="00000"/>
    <s v="00000"/>
    <s v="000000"/>
    <s v="Corporate Expenses"/>
    <s v="Legal / Prof Fees"/>
    <s v="Default"/>
    <s v="Default"/>
    <s v="Default"/>
    <n v="-133539.03"/>
    <d v="2019-05-01T00:00:00"/>
    <x v="3"/>
    <s v="Spreadsheet"/>
    <s v="M02 FBP1 Accruals - Corporate"/>
    <s v="Spreadsheet A 15621789 75705891"/>
    <s v="RYD FIN CAM 1920 02 019 Accrual GBP"/>
    <d v="2019-06-05T00:00:00"/>
    <s v="RYD MCCARTHY, CAROLE"/>
    <n v="39"/>
    <s v="7310; CQC annual Fee -prepayment based on prepaid Non-PO invoice; CQC; http://nww.docserv.wyss.nhs.uk/Inter-NHS/PRD21RYD28048342518588.pdf; 42518588; M02"/>
    <x v="186"/>
    <m/>
    <d v="2019-06-05T00:00:00"/>
    <m/>
    <s v="7310; CQC annual Fee -prepayment based on prepaid Non-PO invoice; CQC;  42518588; M02"/>
    <m/>
    <m/>
    <s v="http://nww.docserv.wyss.nhs.uk/Inter-NHS/PRD21RYD28048342518588.pdf;"/>
    <m/>
    <m/>
    <m/>
    <s v="Corporate Expenditure"/>
    <x v="4"/>
    <x v="1"/>
    <x v="6"/>
  </r>
  <r>
    <s v="RYD"/>
    <s v="E35120"/>
    <s v="7310"/>
    <s v="00000"/>
    <s v="00000"/>
    <s v="000000"/>
    <s v="Corporate Expenses"/>
    <s v="Legal / Prof Fees"/>
    <s v="Default"/>
    <s v="Default"/>
    <s v="Default"/>
    <n v="-35421.53"/>
    <d v="2019-05-01T00:00:00"/>
    <x v="3"/>
    <s v="Spreadsheet"/>
    <s v="Reverses &quot;RYD FIN KP 19/20 01 023 Accrual GBP&quot; journal entry of &quot;Spreadsheet A 15412016 74601191&quot; batch from &quot;APR-19&quot;."/>
    <s v="Reverses &quot;RYD FIN KP 19/20 01 023 Accrual GBP&quot;10-MAY-19 17:47:33 - 74747510"/>
    <s v="Reverses &quot;RYD FIN KP 19/20 01 023 Accrual GBP&quot;10-MAY-19 17:47:33"/>
    <d v="2019-05-10T00:00:00"/>
    <s v="SSCREPMAN,"/>
    <n v="4"/>
    <s v="7310;Legal Fees;accrualcontract based on budget  ;M01 2019/20"/>
    <x v="187"/>
    <m/>
    <d v="2019-05-10T00:00:00"/>
    <m/>
    <s v="7310;Legal Fees;accrualcontract based on budget  ;M01 2019/20"/>
    <m/>
    <m/>
    <m/>
    <m/>
    <m/>
    <m/>
    <s v="Corporate Expenditure"/>
    <x v="4"/>
    <x v="1"/>
    <x v="6"/>
  </r>
  <r>
    <s v="RYD"/>
    <s v="E35120"/>
    <s v="7310"/>
    <s v="00000"/>
    <s v="00000"/>
    <s v="000000"/>
    <s v="Corporate Expenses"/>
    <s v="Legal / Prof Fees"/>
    <s v="Default"/>
    <s v="Default"/>
    <s v="Default"/>
    <n v="-224916.43"/>
    <d v="2019-05-01T00:00:00"/>
    <x v="3"/>
    <s v="Spreadsheet"/>
    <s v="Reverses &quot;RYD FIN KP 19/20 01 023 Accrual GBP&quot; journal entry of &quot;Spreadsheet A 15412016 74601191&quot; batch from &quot;APR-19&quot;."/>
    <s v="Reverses &quot;RYD FIN KP 19/20 01 023 Accrual GBP&quot;10-MAY-19 17:47:33 - 74747510"/>
    <s v="Reverses &quot;RYD FIN KP 19/20 01 023 Accrual GBP&quot;10-MAY-19 17:47:33"/>
    <d v="2019-05-10T00:00:00"/>
    <s v="SSCREPMAN,"/>
    <n v="5"/>
    <s v="7310;Legal Fees;accrualcontract based on budget ;M1-1 2018/19; M12 reaccrued;M01 Apr19"/>
    <x v="187"/>
    <m/>
    <d v="2019-05-10T00:00:00"/>
    <m/>
    <s v="7310;Legal Fees;accrualcontract based on budget ;M1-1 2018/19; M12 reaccrued;M01 Apr19"/>
    <m/>
    <m/>
    <m/>
    <m/>
    <m/>
    <m/>
    <s v="Corporate Expenditure"/>
    <x v="4"/>
    <x v="1"/>
    <x v="6"/>
  </r>
  <r>
    <s v="RYD"/>
    <s v="E35120"/>
    <s v="7310"/>
    <s v="00000"/>
    <s v="00000"/>
    <s v="000000"/>
    <s v="Corporate Expenses"/>
    <s v="Legal / Prof Fees"/>
    <s v="Default"/>
    <s v="Default"/>
    <s v="Default"/>
    <n v="-4618.51"/>
    <d v="2019-05-01T00:00:00"/>
    <x v="2"/>
    <s v="Spreadsheet"/>
    <s v="SBS RYD APR-19 VAT ADJUSTMENT JOURNAL"/>
    <s v="Spreadsheet A 15611714 75657420"/>
    <s v="SBS RYD APR-19 VAT ADJUSTMENT JOURNAL Adjustment GBP"/>
    <d v="2019-06-04T00:00:00"/>
    <s v="SSC BRUCE, EMMA"/>
    <n v="1237"/>
    <s v="DAC BEACHCROFT LLP-10211560-4618.51-http://nww.docserv.wyss.nhs.uk/synergyiim/dist/?val=1088778_8215013_20190424144431"/>
    <x v="22"/>
    <m/>
    <d v="2019-06-04T00:00:00"/>
    <m/>
    <s v="DAC BEACHCROFT LLP-10211560-4618.51-"/>
    <m/>
    <m/>
    <s v="http://nww.docserv.wyss.nhs.uk/synergyiim/dist/?val=1088778_8215013_20190424144431"/>
    <m/>
    <m/>
    <m/>
    <s v="Corporate Expenditure"/>
    <x v="4"/>
    <x v="1"/>
    <x v="6"/>
  </r>
  <r>
    <s v="RYD"/>
    <s v="E35120"/>
    <s v="7310"/>
    <s v="00000"/>
    <s v="00000"/>
    <s v="000000"/>
    <s v="Corporate Expenses"/>
    <s v="Legal / Prof Fees"/>
    <s v="Default"/>
    <s v="Default"/>
    <s v="Default"/>
    <n v="159809"/>
    <d v="2019-05-01T00:00:00"/>
    <x v="1"/>
    <s v="Payables"/>
    <s v="Journal Import 75071370:"/>
    <s v="Payables A 15484531 75071370"/>
    <s v="MAY-19 Purchase Invoices GBP"/>
    <d v="2019-05-17T00:00:00"/>
    <s v="SSCREPMAN,"/>
    <n v="8"/>
    <s v="Journal Import Created"/>
    <x v="188"/>
    <n v="42518588"/>
    <d v="2019-04-16T00:00:00"/>
    <s v="Non-PO"/>
    <m/>
    <s v="Non PO Invoice"/>
    <m/>
    <s v="http://nww.docserv.wyss.nhs.uk/Inter-NHS/PRD21RYD28048342518588.pdf"/>
    <m/>
    <m/>
    <m/>
    <s v="Corporate Expenditure"/>
    <x v="4"/>
    <x v="1"/>
    <x v="6"/>
  </r>
  <r>
    <s v="RYD"/>
    <s v="E35120"/>
    <s v="7310"/>
    <s v="00000"/>
    <s v="00000"/>
    <s v="000000"/>
    <s v="Corporate Expenses"/>
    <s v="Legal / Prof Fees"/>
    <s v="Default"/>
    <s v="Default"/>
    <s v="Default"/>
    <n v="75"/>
    <d v="2019-05-01T00:00:00"/>
    <x v="1"/>
    <s v="Payables"/>
    <s v="Journal Import 75268286:"/>
    <s v="Payables A 15525621 75268286"/>
    <s v="MAY-19 Purchase Invoices GBP"/>
    <d v="2019-05-23T00:00:00"/>
    <s v="SSCREPMAN,"/>
    <n v="10"/>
    <s v="Journal Import Created"/>
    <x v="0"/>
    <n v="428690"/>
    <d v="2019-05-17T00:00:00"/>
    <n v="165026831"/>
    <m/>
    <s v="PO Invoice"/>
    <m/>
    <s v="https://nww.einvoice-prod.sbs.nhs.uk:8179/invoicepdf/bacbe56e-6c20-5f43-8c5e-9007f372430c"/>
    <n v="1"/>
    <n v="75"/>
    <m/>
    <s v="Corporate Expenditure"/>
    <x v="4"/>
    <x v="1"/>
    <x v="6"/>
  </r>
  <r>
    <s v="RYD"/>
    <s v="E35120"/>
    <s v="7310"/>
    <s v="00000"/>
    <s v="00000"/>
    <s v="000000"/>
    <s v="Corporate Expenses"/>
    <s v="Legal / Prof Fees"/>
    <s v="Default"/>
    <s v="Default"/>
    <s v="Default"/>
    <n v="-75"/>
    <d v="2019-05-01T00:00:00"/>
    <x v="1"/>
    <s v="Payables"/>
    <s v="Journal Import 75446927:"/>
    <s v="Payables A 15569637 75446927"/>
    <s v="MAY-19 Purchase Invoices GBP"/>
    <d v="2019-05-29T00:00:00"/>
    <s v="SSCREPMAN,"/>
    <n v="16"/>
    <s v="Journal Import Created"/>
    <x v="0"/>
    <n v="428690"/>
    <d v="2019-05-17T00:00:00"/>
    <n v="165076398"/>
    <m/>
    <s v="PO Invoice"/>
    <m/>
    <s v="https://nww.einvoice-prod.sbs.nhs.uk:8179/invoicepdf/bacbe56e-6c20-5f43-8c5e-9007f372430c"/>
    <n v="1"/>
    <n v="-75"/>
    <m/>
    <s v="Corporate Expenditure"/>
    <x v="4"/>
    <x v="1"/>
    <x v="6"/>
  </r>
  <r>
    <s v="RYD"/>
    <s v="E35120"/>
    <s v="7310"/>
    <s v="00000"/>
    <s v="00000"/>
    <s v="000000"/>
    <s v="Corporate Expenses"/>
    <s v="Legal / Prof Fees"/>
    <s v="Default"/>
    <s v="Default"/>
    <s v="Default"/>
    <n v="-63.32"/>
    <d v="2019-05-01T00:00:00"/>
    <x v="0"/>
    <s v="Cost Management"/>
    <s v="Journal Import 74369019:"/>
    <s v="Cost Management A 15368011 74369019 2"/>
    <s v="01-MAY-2019 Receiving GBP"/>
    <d v="2019-04-30T00:00:00"/>
    <s v="SSCREPMAN,"/>
    <n v="1161"/>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1050.28"/>
    <d v="2019-05-01T00:00:00"/>
    <x v="0"/>
    <s v="Cost Management"/>
    <s v="Journal Import 74369019:"/>
    <s v="Cost Management A 15368011 74369019 2"/>
    <s v="01-MAY-2019 Receiving GBP"/>
    <d v="2019-04-30T00:00:00"/>
    <s v="SSCREPMAN,"/>
    <n v="1162"/>
    <s v="SP - Agency costs for the transcription of Investigation interviews held by D. Brettle"/>
    <x v="133"/>
    <n v="165069775"/>
    <d v="2018-05-29T00:00:00"/>
    <m/>
    <m/>
    <m/>
    <s v="LONDON"/>
    <m/>
    <m/>
    <m/>
    <m/>
    <s v="Corporate Expenditure"/>
    <x v="4"/>
    <x v="1"/>
    <x v="6"/>
  </r>
  <r>
    <s v="RYD"/>
    <s v="E35120"/>
    <s v="7310"/>
    <s v="00000"/>
    <s v="00000"/>
    <s v="000000"/>
    <s v="Corporate Expenses"/>
    <s v="Legal / Prof Fees"/>
    <s v="Default"/>
    <s v="Default"/>
    <s v="Default"/>
    <n v="-57717.04"/>
    <d v="2019-05-01T00:00:00"/>
    <x v="0"/>
    <s v="Cost Management"/>
    <s v="Journal Import 74369019:"/>
    <s v="Cost Management A 15368011 74369019 2"/>
    <s v="01-MAY-2019 Receiving GBP"/>
    <d v="2019-04-30T00:00:00"/>
    <s v="SSCREPMAN,"/>
    <n v="1163"/>
    <s v="SP - DAC Beachcroft Annual Retainer payment 1.10.18 -  31.12.18 (Inv: 10210480)"/>
    <x v="158"/>
    <n v="165076761"/>
    <d v="2019-04-11T00:00:00"/>
    <m/>
    <m/>
    <m/>
    <s v="BRISTOL 1"/>
    <m/>
    <m/>
    <m/>
    <m/>
    <s v="Corporate Expenditure"/>
    <x v="4"/>
    <x v="1"/>
    <x v="6"/>
  </r>
  <r>
    <s v="RYD"/>
    <s v="E35120"/>
    <s v="7310"/>
    <s v="00000"/>
    <s v="00000"/>
    <s v="000000"/>
    <s v="Corporate Expenses"/>
    <s v="Legal / Prof Fees"/>
    <s v="Default"/>
    <s v="Default"/>
    <s v="Default"/>
    <n v="1050.28"/>
    <d v="2019-05-01T00:00:00"/>
    <x v="0"/>
    <s v="Cost Management"/>
    <s v="Journal Import 75534076:"/>
    <s v="Cost Management A 15584521 75534076"/>
    <s v="31-MAY-2019 Receiving GBP"/>
    <d v="2019-05-31T00:00:00"/>
    <s v="SSCREPMAN,"/>
    <n v="1102"/>
    <s v="SP - Agency costs for the transcription of Investigation interviews held by D. Brettle"/>
    <x v="133"/>
    <n v="165069775"/>
    <d v="2018-05-29T00:00:00"/>
    <m/>
    <m/>
    <m/>
    <s v="LONDON"/>
    <m/>
    <m/>
    <m/>
    <m/>
    <s v="Corporate Expenditure"/>
    <x v="4"/>
    <x v="1"/>
    <x v="6"/>
  </r>
  <r>
    <s v="RYD"/>
    <s v="E35120"/>
    <s v="7310"/>
    <s v="00000"/>
    <s v="00000"/>
    <s v="000000"/>
    <s v="Corporate Expenses"/>
    <s v="Legal / Prof Fees"/>
    <s v="Default"/>
    <s v="Default"/>
    <s v="Default"/>
    <n v="63.32"/>
    <d v="2019-05-01T00:00:00"/>
    <x v="0"/>
    <s v="Cost Management"/>
    <s v="Journal Import 75534076:"/>
    <s v="Cost Management A 15584521 75534076"/>
    <s v="31-MAY-2019 Receiving GBP"/>
    <d v="2019-05-31T00:00:00"/>
    <s v="SSCREPMAN,"/>
    <n v="1103"/>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57717.04"/>
    <d v="2019-05-01T00:00:00"/>
    <x v="0"/>
    <s v="Cost Management"/>
    <s v="Journal Import 75534076:"/>
    <s v="Cost Management A 15584521 75534076"/>
    <s v="31-MAY-2019 Receiving GBP"/>
    <d v="2019-05-31T00:00:00"/>
    <s v="SSCREPMAN,"/>
    <n v="1104"/>
    <s v="SP - DAC Beachcroft Annual Retainer payment 1.10.18 -  31.12.18 (Inv: 10210480)"/>
    <x v="158"/>
    <n v="165076761"/>
    <d v="2019-04-11T00:00:00"/>
    <m/>
    <m/>
    <m/>
    <s v="BRISTOL 1"/>
    <m/>
    <m/>
    <m/>
    <m/>
    <s v="Corporate Expenditure"/>
    <x v="4"/>
    <x v="1"/>
    <x v="6"/>
  </r>
  <r>
    <s v="RYD"/>
    <s v="E35120"/>
    <s v="7310"/>
    <s v="E1833"/>
    <s v="00000"/>
    <s v="000000"/>
    <s v="Corporate Expenses"/>
    <s v="Legal / Prof Fees"/>
    <s v="Employment Relations"/>
    <s v="Default"/>
    <s v="Default"/>
    <n v="-90"/>
    <d v="2019-05-01T00:00:00"/>
    <x v="0"/>
    <s v="Cost Management"/>
    <s v="Journal Import 74369019:"/>
    <s v="Cost Management A 15368011 74369019 2"/>
    <s v="01-MAY-2019 Receiving GBP"/>
    <d v="2019-04-30T00:00:00"/>
    <s v="SSCREPMAN,"/>
    <n v="1721"/>
    <s v="SP - Brachers for D. Bell services (Inv: 100205317 - SOU2762)"/>
    <x v="125"/>
    <n v="165067496"/>
    <d v="2018-02-09T00:00:00"/>
    <m/>
    <m/>
    <m/>
    <s v="MAIDSTONE"/>
    <m/>
    <m/>
    <m/>
    <m/>
    <s v="Corporate Expenditure"/>
    <x v="4"/>
    <x v="1"/>
    <x v="6"/>
  </r>
  <r>
    <s v="RYD"/>
    <s v="E35120"/>
    <s v="7310"/>
    <s v="E1833"/>
    <s v="00000"/>
    <s v="000000"/>
    <s v="Corporate Expenses"/>
    <s v="Legal / Prof Fees"/>
    <s v="Employment Relations"/>
    <s v="Default"/>
    <s v="Default"/>
    <n v="-17422.89"/>
    <d v="2019-05-01T00:00:00"/>
    <x v="0"/>
    <s v="Cost Management"/>
    <s v="Journal Import 74369019:"/>
    <s v="Cost Management A 15368011 74369019 2"/>
    <s v="01-MAY-2019 Receiving GBP"/>
    <d v="2019-04-30T00:00:00"/>
    <s v="SSCREPMAN,"/>
    <n v="1722"/>
    <s v="Beachcroft fees for updating HR policies."/>
    <x v="158"/>
    <n v="165052611"/>
    <d v="2018-09-04T00:00:00"/>
    <m/>
    <m/>
    <m/>
    <s v="BRISTOL 1"/>
    <m/>
    <m/>
    <m/>
    <m/>
    <s v="Corporate Expenditure"/>
    <x v="4"/>
    <x v="1"/>
    <x v="6"/>
  </r>
  <r>
    <s v="RYD"/>
    <s v="E35120"/>
    <s v="7310"/>
    <s v="E1833"/>
    <s v="00000"/>
    <s v="000000"/>
    <s v="Corporate Expenses"/>
    <s v="Legal / Prof Fees"/>
    <s v="Employment Relations"/>
    <s v="Default"/>
    <s v="Default"/>
    <n v="90"/>
    <d v="2019-05-01T00:00:00"/>
    <x v="0"/>
    <s v="Cost Management"/>
    <s v="Journal Import 75534076:"/>
    <s v="Cost Management A 15584521 75534076"/>
    <s v="31-MAY-2019 Receiving GBP"/>
    <d v="2019-05-31T00:00:00"/>
    <s v="SSCREPMAN,"/>
    <n v="1632"/>
    <s v="SP - Brachers for D. Bell services (Inv: 100205317 - SOU2762)"/>
    <x v="125"/>
    <n v="165067496"/>
    <d v="2018-02-09T00:00:00"/>
    <m/>
    <m/>
    <m/>
    <s v="MAIDSTONE"/>
    <m/>
    <m/>
    <m/>
    <m/>
    <s v="Corporate Expenditure"/>
    <x v="4"/>
    <x v="1"/>
    <x v="6"/>
  </r>
  <r>
    <s v="RYD"/>
    <s v="E35120"/>
    <s v="7310"/>
    <s v="E1833"/>
    <s v="00000"/>
    <s v="000000"/>
    <s v="Corporate Expenses"/>
    <s v="Legal / Prof Fees"/>
    <s v="Employment Relations"/>
    <s v="Default"/>
    <s v="Default"/>
    <n v="17422.89"/>
    <d v="2019-05-01T00:00:00"/>
    <x v="0"/>
    <s v="Cost Management"/>
    <s v="Journal Import 75534076:"/>
    <s v="Cost Management A 15584521 75534076"/>
    <s v="31-MAY-2019 Receiving GBP"/>
    <d v="2019-05-31T00:00:00"/>
    <s v="SSCREPMAN,"/>
    <n v="1633"/>
    <s v="Beachcroft fees for updating HR policies."/>
    <x v="158"/>
    <n v="165052611"/>
    <d v="2018-09-04T00:00:00"/>
    <m/>
    <m/>
    <m/>
    <s v="BRISTOL 1"/>
    <m/>
    <m/>
    <m/>
    <m/>
    <s v="Corporate Expenditure"/>
    <x v="4"/>
    <x v="1"/>
    <x v="6"/>
  </r>
  <r>
    <s v="RYD"/>
    <s v="E35120"/>
    <s v="7310"/>
    <s v="00000"/>
    <s v="00000"/>
    <s v="000000"/>
    <s v="Corporate Expenses"/>
    <s v="Legal / Prof Fees"/>
    <s v="Default"/>
    <s v="Default"/>
    <s v="Default"/>
    <n v="130178"/>
    <d v="2019-06-01T00:00:00"/>
    <x v="3"/>
    <s v="Spreadsheet"/>
    <s v="FBP1 Accruals - Corporate"/>
    <s v="Spreadsheet A 15817462 76629568"/>
    <s v="RYD FIN CAM 1920 03 010 Accrual GBP"/>
    <d v="2019-07-02T00:00:00"/>
    <s v="RYD MCCARTHY, CAROLE"/>
    <n v="30"/>
    <s v="7310;Legal Fees Accrual Contract based on budget;M03 Jun-19"/>
    <x v="189"/>
    <m/>
    <d v="2019-07-02T00:00:00"/>
    <m/>
    <s v="7310;Legal Fees Accrual Contract based on budget;M03 Jun-19"/>
    <m/>
    <m/>
    <m/>
    <m/>
    <m/>
    <m/>
    <s v="Corporate Expenditure"/>
    <x v="4"/>
    <x v="1"/>
    <x v="6"/>
  </r>
  <r>
    <s v="RYD"/>
    <s v="E35120"/>
    <s v="7310"/>
    <s v="00000"/>
    <s v="00000"/>
    <s v="000000"/>
    <s v="Corporate Expenses"/>
    <s v="Legal / Prof Fees"/>
    <s v="Default"/>
    <s v="Default"/>
    <s v="Default"/>
    <n v="224790.71"/>
    <d v="2019-06-01T00:00:00"/>
    <x v="3"/>
    <s v="Spreadsheet"/>
    <s v="FBP1 Accruals - Corporate"/>
    <s v="Spreadsheet A 15817462 76629568"/>
    <s v="RYD FIN CAM 1920 03 010 Accrual GBP"/>
    <d v="2019-07-02T00:00:00"/>
    <s v="RYD MCCARTHY, CAROLE"/>
    <n v="31"/>
    <s v="7310;Legal Fees Accrual Contract based on budget 2018-19;M03 Jun-19"/>
    <x v="189"/>
    <m/>
    <d v="2019-07-02T00:00:00"/>
    <m/>
    <s v="7310;Legal Fees Accrual Contract based on budget 2018-19;M03 Jun-19"/>
    <m/>
    <m/>
    <m/>
    <m/>
    <m/>
    <m/>
    <s v="Corporate Expenditure"/>
    <x v="4"/>
    <x v="1"/>
    <x v="6"/>
  </r>
  <r>
    <s v="RYD"/>
    <s v="E35120"/>
    <s v="7310"/>
    <s v="00000"/>
    <s v="00000"/>
    <s v="000000"/>
    <s v="Corporate Expenses"/>
    <s v="Legal / Prof Fees"/>
    <s v="Default"/>
    <s v="Default"/>
    <s v="Default"/>
    <n v="-16.420000000000002"/>
    <d v="2019-06-01T00:00:00"/>
    <x v="3"/>
    <s v="Spreadsheet"/>
    <s v="FBP1 Accruals - Corporate"/>
    <s v="Spreadsheet A 15817462 76629568"/>
    <s v="RYD FIN CAM 1920 03 010 Accrual GBP"/>
    <d v="2019-07-02T00:00:00"/>
    <s v="RYD MCCARTHY, CAROLE"/>
    <n v="32"/>
    <s v="7310;DAC BEACHCROFT LLPPO to be closed 165078185 SP - DAC Beachcroft investigation invoices approved by Wayne Donaldson (Inv: 1387134 &amp; 1393495);M03 Jun-19"/>
    <x v="189"/>
    <m/>
    <d v="2019-07-02T00:00:00"/>
    <m/>
    <s v="7310;DAC BEACHCROFT LLPPO to be closed 165078185 SP - DAC Beachcroft investigation invoices approved by Wayne Donaldson (Inv: 1387134 &amp; 1393495);M03 Jun-19"/>
    <m/>
    <m/>
    <m/>
    <m/>
    <m/>
    <m/>
    <s v="Corporate Expenditure"/>
    <x v="4"/>
    <x v="1"/>
    <x v="6"/>
  </r>
  <r>
    <s v="RYD"/>
    <s v="E35120"/>
    <s v="7310"/>
    <s v="00000"/>
    <s v="00000"/>
    <s v="000000"/>
    <s v="Corporate Expenses"/>
    <s v="Legal / Prof Fees"/>
    <s v="Default"/>
    <s v="Default"/>
    <s v="Default"/>
    <n v="-57717.04"/>
    <d v="2019-06-01T00:00:00"/>
    <x v="3"/>
    <s v="Spreadsheet"/>
    <s v="FBP1 Accruals - Corporate"/>
    <s v="Spreadsheet A 15817462 76629568"/>
    <s v="RYD FIN CAM 1920 03 010 Accrual GBP"/>
    <d v="2019-07-02T00:00:00"/>
    <s v="RYD MCCARTHY, CAROLE"/>
    <n v="33"/>
    <s v="7310;DAC BEACHCROFT LLPPO to be closed 165076761 SP - DAC Beachcroft Annual Retainer payment 1.10.18 -  31.12.18 (Inv: 10210480);M03 Jun-19"/>
    <x v="189"/>
    <m/>
    <d v="2019-07-02T00:00:00"/>
    <m/>
    <s v="7310;DAC BEACHCROFT LLPPO to be closed 165076761 SP - DAC Beachcroft Annual Retainer payment 1.10.18 -  31.12.18 (Inv: 10210480);M03 Jun-19"/>
    <m/>
    <m/>
    <m/>
    <m/>
    <m/>
    <m/>
    <s v="Corporate Expenditure"/>
    <x v="4"/>
    <x v="1"/>
    <x v="6"/>
  </r>
  <r>
    <s v="RYD"/>
    <s v="E35120"/>
    <s v="7310"/>
    <s v="00000"/>
    <s v="00000"/>
    <s v="000000"/>
    <s v="Corporate Expenses"/>
    <s v="Legal / Prof Fees"/>
    <s v="Default"/>
    <s v="Default"/>
    <s v="Default"/>
    <n v="-133539.03"/>
    <d v="2019-06-01T00:00:00"/>
    <x v="3"/>
    <s v="Spreadsheet"/>
    <s v="FBP1 Accruals - Corporate"/>
    <s v="Spreadsheet A 15817462 76629568"/>
    <s v="RYD FIN CAM 1920 03 010 Accrual GBP"/>
    <d v="2019-07-02T00:00:00"/>
    <s v="RYD MCCARTHY, CAROLE"/>
    <n v="34"/>
    <s v="7310; CQC annual Fee -prepayment based on prepaid Non-PO invoice; CQC; http://nww.docserv.wyss.nhs.uk/Inter-NHS/PRD21RYD28048342518588.pdf; 42518588; M02"/>
    <x v="189"/>
    <m/>
    <d v="2019-07-02T00:00:00"/>
    <m/>
    <s v="7310; CQC annual Fee -prepayment based on prepaid Non-PO invoice; CQC;  42518588; M02"/>
    <m/>
    <m/>
    <s v="http://nww.docserv.wyss.nhs.uk/Inter-NHS/PRD21RYD28048342518588.pdf;"/>
    <m/>
    <m/>
    <m/>
    <s v="Corporate Expenditure"/>
    <x v="4"/>
    <x v="1"/>
    <x v="6"/>
  </r>
  <r>
    <s v="RYD"/>
    <s v="E35120"/>
    <s v="7310"/>
    <s v="00000"/>
    <s v="00000"/>
    <s v="000000"/>
    <s v="Corporate Expenses"/>
    <s v="Legal / Prof Fees"/>
    <s v="Default"/>
    <s v="Default"/>
    <s v="Default"/>
    <n v="133539.03"/>
    <d v="2019-06-01T00:00:00"/>
    <x v="3"/>
    <s v="Spreadsheet"/>
    <s v="FBP1 Accruals - Corporate"/>
    <s v="Spreadsheet A 15825547 76658936"/>
    <s v="RYD FIN CAM 1920 03 013 Accrual GBP"/>
    <d v="2019-07-03T00:00:00"/>
    <s v="RYD MCCARTHY, CAROLE"/>
    <n v="33"/>
    <s v="7310; CQC annual Fee -prepayment based on prepaid Non-PO invoice; CQC; http://nww.docserv.wyss.nhs.uk/Inter-NHS/PRD21RYD28048342518588.pdf; 42518588; M02"/>
    <x v="190"/>
    <m/>
    <d v="2019-07-03T00:00:00"/>
    <m/>
    <s v="7310; CQC annual Fee -prepayment based on prepaid Non-PO invoice; CQC;  42518588; M02"/>
    <m/>
    <m/>
    <s v="http://nww.docserv.wyss.nhs.uk/Inter-NHS/PRD21RYD28048342518588.pdf;"/>
    <m/>
    <m/>
    <m/>
    <s v="Corporate Expenditure"/>
    <x v="4"/>
    <x v="1"/>
    <x v="6"/>
  </r>
  <r>
    <s v="RYD"/>
    <s v="E35120"/>
    <s v="7310"/>
    <s v="00000"/>
    <s v="00000"/>
    <s v="000000"/>
    <s v="Corporate Expenses"/>
    <s v="Legal / Prof Fees"/>
    <s v="Default"/>
    <s v="Default"/>
    <s v="Default"/>
    <n v="-2900"/>
    <d v="2019-06-01T00:00:00"/>
    <x v="3"/>
    <s v="Spreadsheet"/>
    <s v="FBP1 Accruals - Corporate"/>
    <s v="Spreadsheet A 15825547 76658936"/>
    <s v="RYD FIN CAM 1920 03 013 Accrual GBP"/>
    <d v="2019-07-03T00:00:00"/>
    <s v="RYD MCCARTHY, CAROLE"/>
    <n v="34"/>
    <s v="7310; 7310;DATA PROTECTION FEE:ICO.GOV.UK;Barclaycard payments;Jun-19;; ICO Information Commissioner's Office; ; ; M03"/>
    <x v="190"/>
    <m/>
    <d v="2019-07-03T00:00:00"/>
    <m/>
    <s v="7310; 7310;DATA PROTECTION FEE:ICO.GOV.UK;Barclaycard payments;Jun-19;; ICO Information Commissioner's Office; ; ; M03"/>
    <m/>
    <m/>
    <m/>
    <m/>
    <m/>
    <m/>
    <s v="Corporate Expenditure"/>
    <x v="4"/>
    <x v="1"/>
    <x v="6"/>
  </r>
  <r>
    <s v="RYD"/>
    <s v="E35120"/>
    <s v="7310"/>
    <s v="00000"/>
    <s v="00000"/>
    <s v="000000"/>
    <s v="Corporate Expenses"/>
    <s v="Legal / Prof Fees"/>
    <s v="Default"/>
    <s v="Default"/>
    <s v="Default"/>
    <n v="-120404.04"/>
    <d v="2019-06-01T00:00:00"/>
    <x v="3"/>
    <s v="Spreadsheet"/>
    <s v="FBP1 Accruals - Corporate"/>
    <s v="Spreadsheet A 15825547 76658936"/>
    <s v="RYD FIN CAM 1920 03 013 Accrual GBP"/>
    <d v="2019-07-03T00:00:00"/>
    <s v="RYD MCCARTHY, CAROLE"/>
    <n v="35"/>
    <s v="7310; CQC annual Fee -prepayment based on prepaid Non-PO invoice; CQC; http://nww.docserv.wyss.nhs.uk/Inter-NHS/PRD21RYD28048342518588.pdf; 42518588; M03"/>
    <x v="190"/>
    <m/>
    <d v="2019-07-03T00:00:00"/>
    <m/>
    <s v="7310; CQC annual Fee -prepayment based on prepaid Non-PO invoice; CQC;  42518588; M03"/>
    <m/>
    <m/>
    <s v="http://nww.docserv.wyss.nhs.uk/Inter-NHS/PRD21RYD28048342518588.pdf;"/>
    <m/>
    <m/>
    <m/>
    <s v="Corporate Expenditure"/>
    <x v="4"/>
    <x v="1"/>
    <x v="6"/>
  </r>
  <r>
    <s v="RYD"/>
    <s v="E35120"/>
    <s v="7310"/>
    <s v="00000"/>
    <s v="00000"/>
    <s v="000000"/>
    <s v="Corporate Expenses"/>
    <s v="Legal / Prof Fees"/>
    <s v="Default"/>
    <s v="Default"/>
    <s v="Default"/>
    <n v="2900"/>
    <d v="2019-06-01T00:00:00"/>
    <x v="3"/>
    <s v="Spreadsheet"/>
    <s v="M03 FBP1 Barclaycard-Precision accruals"/>
    <s v="Spreadsheet A 15817441 76629329"/>
    <s v="RYD FIN BN 1920 03 013 Accrual GBP"/>
    <d v="2019-07-02T00:00:00"/>
    <s v="ZZZ NIKYAR, BILAL"/>
    <n v="69"/>
    <s v="7310;DATA PROTECTION FEE:ICO.GOV.UK;Barclaycard payments;Jun-19;"/>
    <x v="191"/>
    <m/>
    <d v="2019-07-02T00:00:00"/>
    <m/>
    <s v="7310;DATA PROTECTION FEE:ICO.GOV.UK;Barclaycard payments;Jun-19;"/>
    <m/>
    <m/>
    <m/>
    <m/>
    <m/>
    <m/>
    <s v="Corporate Expenditure"/>
    <x v="4"/>
    <x v="1"/>
    <x v="6"/>
  </r>
  <r>
    <s v="RYD"/>
    <s v="E35120"/>
    <s v="7310"/>
    <s v="00000"/>
    <s v="00000"/>
    <s v="000000"/>
    <s v="Corporate Expenses"/>
    <s v="Legal / Prof Fees"/>
    <s v="Default"/>
    <s v="Default"/>
    <s v="Default"/>
    <n v="-48864.37"/>
    <d v="2019-06-01T00:00:00"/>
    <x v="3"/>
    <s v="Spreadsheet"/>
    <s v="Reverses &quot;RYD FIN CAM 1920 02 019 Accrual GBP&quot; journal entry of &quot;Spreadsheet A 15621789 75705891&quot; batch from &quot;MAY-19&quot;."/>
    <s v="Reverses &quot;RYD FIN CAM 1920 02 019 Accrual GBP&quot;11-JUN-19 17:48:39 - 75918047"/>
    <s v="Reverses &quot;RYD FIN CAM 1920 02 019 Accrual GBP&quot;11-JUN-19 17:48:39"/>
    <d v="2019-06-11T00:00:00"/>
    <s v="SSCREPMAN,"/>
    <n v="37"/>
    <s v="7310;Legal Fees Accrual Contract based on budget;M02 May-19"/>
    <x v="192"/>
    <m/>
    <d v="2019-06-11T00:00:00"/>
    <m/>
    <s v="7310;Legal Fees Accrual Contract based on budget;M02 May-19"/>
    <m/>
    <m/>
    <m/>
    <m/>
    <m/>
    <m/>
    <s v="Corporate Expenditure"/>
    <x v="4"/>
    <x v="1"/>
    <x v="6"/>
  </r>
  <r>
    <s v="RYD"/>
    <s v="E35120"/>
    <s v="7310"/>
    <s v="00000"/>
    <s v="00000"/>
    <s v="000000"/>
    <s v="Corporate Expenses"/>
    <s v="Legal / Prof Fees"/>
    <s v="Default"/>
    <s v="Default"/>
    <s v="Default"/>
    <n v="-224790.71"/>
    <d v="2019-06-01T00:00:00"/>
    <x v="3"/>
    <s v="Spreadsheet"/>
    <s v="Reverses &quot;RYD FIN CAM 1920 02 019 Accrual GBP&quot; journal entry of &quot;Spreadsheet A 15621789 75705891&quot; batch from &quot;MAY-19&quot;."/>
    <s v="Reverses &quot;RYD FIN CAM 1920 02 019 Accrual GBP&quot;11-JUN-19 17:48:39 - 75918047"/>
    <s v="Reverses &quot;RYD FIN CAM 1920 02 019 Accrual GBP&quot;11-JUN-19 17:48:39"/>
    <d v="2019-06-11T00:00:00"/>
    <s v="SSCREPMAN,"/>
    <n v="38"/>
    <s v="7310;Legal Fees Accrual Contract based on budget 2018-19;M02 May-19"/>
    <x v="192"/>
    <m/>
    <d v="2019-06-11T00:00:00"/>
    <m/>
    <s v="7310;Legal Fees Accrual Contract based on budget 2018-19;M02 May-19"/>
    <m/>
    <m/>
    <m/>
    <m/>
    <m/>
    <m/>
    <s v="Corporate Expenditure"/>
    <x v="4"/>
    <x v="1"/>
    <x v="6"/>
  </r>
  <r>
    <s v="RYD"/>
    <s v="E35120"/>
    <s v="7310"/>
    <s v="00000"/>
    <s v="00000"/>
    <s v="000000"/>
    <s v="Corporate Expenses"/>
    <s v="Legal / Prof Fees"/>
    <s v="Default"/>
    <s v="Default"/>
    <s v="Default"/>
    <n v="133539.03"/>
    <d v="2019-06-01T00:00:00"/>
    <x v="3"/>
    <s v="Spreadsheet"/>
    <s v="Reverses &quot;RYD FIN CAM 1920 02 019 Accrual GBP&quot; journal entry of &quot;Spreadsheet A 15621789 75705891&quot; batch from &quot;MAY-19&quot;."/>
    <s v="Reverses &quot;RYD FIN CAM 1920 02 019 Accrual GBP&quot;11-JUN-19 17:48:39 - 75918047"/>
    <s v="Reverses &quot;RYD FIN CAM 1920 02 019 Accrual GBP&quot;11-JUN-19 17:48:39"/>
    <d v="2019-06-11T00:00:00"/>
    <s v="SSCREPMAN,"/>
    <n v="39"/>
    <s v="7310; CQC annual Fee -prepayment based on prepaid Non-PO invoice; CQC; http://nww.docserv.wyss.nhs.uk/Inter-NHS/PRD21RYD28048342518588.pdf; 42518588; M02"/>
    <x v="192"/>
    <m/>
    <d v="2019-06-11T00:00:00"/>
    <m/>
    <s v="7310; CQC annual Fee -prepayment based on prepaid Non-PO invoice; CQC;  42518588; M02"/>
    <m/>
    <m/>
    <s v="http://nww.docserv.wyss.nhs.uk/Inter-NHS/PRD21RYD28048342518588.pdf;"/>
    <m/>
    <m/>
    <m/>
    <s v="Corporate Expenditure"/>
    <x v="4"/>
    <x v="1"/>
    <x v="6"/>
  </r>
  <r>
    <s v="RYD"/>
    <s v="E35120"/>
    <s v="7310"/>
    <s v="00000"/>
    <s v="00000"/>
    <s v="000000"/>
    <s v="Corporate Expenses"/>
    <s v="Legal / Prof Fees"/>
    <s v="Default"/>
    <s v="Default"/>
    <s v="Default"/>
    <n v="350"/>
    <d v="2019-06-01T00:00:00"/>
    <x v="1"/>
    <s v="Payables"/>
    <s v="Journal Import 76232781:"/>
    <s v="Payables A 15737417 76232781"/>
    <s v="JUN-19 Purchase Invoices GBP"/>
    <d v="2019-06-20T00:00:00"/>
    <s v="SSCREPMAN,"/>
    <n v="9"/>
    <s v="Journal Import Created"/>
    <x v="193"/>
    <n v="8099"/>
    <d v="2019-05-20T00:00:00"/>
    <n v="165078098"/>
    <m/>
    <s v="PO Invoice"/>
    <m/>
    <s v="http://nww.docserv.wyss.nhs.uk/synergyiim/dist/?val=1178930_8769501_20190618143940"/>
    <n v="1"/>
    <n v="350"/>
    <m/>
    <s v="Corporate Expenditure"/>
    <x v="4"/>
    <x v="1"/>
    <x v="6"/>
  </r>
  <r>
    <s v="RYD"/>
    <s v="E35120"/>
    <s v="7310"/>
    <s v="00000"/>
    <s v="00000"/>
    <s v="000000"/>
    <s v="Corporate Expenses"/>
    <s v="Legal / Prof Fees"/>
    <s v="Default"/>
    <s v="Default"/>
    <s v="Default"/>
    <n v="5167.9799999999996"/>
    <d v="2019-06-01T00:00:00"/>
    <x v="1"/>
    <s v="Payables"/>
    <s v="Journal Import 76270024:"/>
    <s v="Payables A 15744410 76270024"/>
    <s v="JUN-19 Purchase Invoices GBP"/>
    <d v="2019-06-21T00:00:00"/>
    <s v="SSCREPMAN,"/>
    <n v="8"/>
    <s v="Journal Import Created"/>
    <x v="158"/>
    <n v="1387134"/>
    <d v="2019-03-08T00:00:00"/>
    <n v="165078185"/>
    <m/>
    <s v="PO Invoice"/>
    <m/>
    <s v="http://nww.docserv.wyss.nhs.uk/synergyiim/dist/?val=1182604_8792204_20190620114708"/>
    <n v="1"/>
    <n v="5168"/>
    <m/>
    <s v="Corporate Expenditure"/>
    <x v="4"/>
    <x v="1"/>
    <x v="6"/>
  </r>
  <r>
    <s v="RYD"/>
    <s v="E35120"/>
    <s v="7310"/>
    <s v="00000"/>
    <s v="00000"/>
    <s v="000000"/>
    <s v="Corporate Expenses"/>
    <s v="Legal / Prof Fees"/>
    <s v="Default"/>
    <s v="Default"/>
    <s v="Default"/>
    <n v="915.6"/>
    <d v="2019-06-01T00:00:00"/>
    <x v="1"/>
    <s v="Payables"/>
    <s v="Journal Import 76389340:"/>
    <s v="Payables A 15770427 76389340"/>
    <s v="JUN-19 Purchase Invoices GBP"/>
    <d v="2019-06-25T00:00:00"/>
    <s v="SSCREPMAN,"/>
    <n v="7"/>
    <s v="Journal Import Created"/>
    <x v="158"/>
    <n v="1393495"/>
    <d v="2019-06-06T00:00:00"/>
    <n v="165078185"/>
    <m/>
    <s v="PO Invoice"/>
    <m/>
    <s v="http://nww.docserv.wyss.nhs.uk/synergyiim/dist/?val=1188598_8826622_20190624164800"/>
    <n v="1"/>
    <n v="916"/>
    <m/>
    <s v="Corporate Expenditure"/>
    <x v="4"/>
    <x v="1"/>
    <x v="6"/>
  </r>
  <r>
    <s v="RYD"/>
    <s v="E35120"/>
    <s v="7310"/>
    <s v="00000"/>
    <s v="00000"/>
    <s v="000000"/>
    <s v="Corporate Expenses"/>
    <s v="Legal / Prof Fees"/>
    <s v="Default"/>
    <s v="Default"/>
    <s v="Default"/>
    <n v="-1050.28"/>
    <d v="2019-06-01T00:00:00"/>
    <x v="0"/>
    <s v="Cost Management"/>
    <s v="Journal Import 75534076:"/>
    <s v="Cost Management A 15584521 75534076 2"/>
    <s v="01-JUN-2019 Receiving GBP"/>
    <d v="2019-05-31T00:00:00"/>
    <s v="SSCREPMAN,"/>
    <n v="1102"/>
    <s v="SP - Agency costs for the transcription of Investigation interviews held by D. Brettle"/>
    <x v="133"/>
    <n v="165069775"/>
    <d v="2018-05-29T00:00:00"/>
    <m/>
    <m/>
    <m/>
    <s v="LONDON"/>
    <m/>
    <m/>
    <m/>
    <m/>
    <s v="Corporate Expenditure"/>
    <x v="4"/>
    <x v="1"/>
    <x v="6"/>
  </r>
  <r>
    <s v="RYD"/>
    <s v="E35120"/>
    <s v="7310"/>
    <s v="00000"/>
    <s v="00000"/>
    <s v="000000"/>
    <s v="Corporate Expenses"/>
    <s v="Legal / Prof Fees"/>
    <s v="Default"/>
    <s v="Default"/>
    <s v="Default"/>
    <n v="-63.32"/>
    <d v="2019-06-01T00:00:00"/>
    <x v="0"/>
    <s v="Cost Management"/>
    <s v="Journal Import 75534076:"/>
    <s v="Cost Management A 15584521 75534076 2"/>
    <s v="01-JUN-2019 Receiving GBP"/>
    <d v="2019-05-31T00:00:00"/>
    <s v="SSCREPMAN,"/>
    <n v="1103"/>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57717.04"/>
    <d v="2019-06-01T00:00:00"/>
    <x v="0"/>
    <s v="Cost Management"/>
    <s v="Journal Import 75534076:"/>
    <s v="Cost Management A 15584521 75534076 2"/>
    <s v="01-JUN-2019 Receiving GBP"/>
    <d v="2019-05-31T00:00:00"/>
    <s v="SSCREPMAN,"/>
    <n v="1104"/>
    <s v="SP - DAC Beachcroft Annual Retainer payment 1.10.18 -  31.12.18 (Inv: 10210480)"/>
    <x v="158"/>
    <n v="165076761"/>
    <d v="2019-04-11T00:00:00"/>
    <m/>
    <m/>
    <m/>
    <s v="BRISTOL 1"/>
    <m/>
    <m/>
    <m/>
    <m/>
    <s v="Corporate Expenditure"/>
    <x v="4"/>
    <x v="1"/>
    <x v="6"/>
  </r>
  <r>
    <s v="RYD"/>
    <s v="E35120"/>
    <s v="7310"/>
    <s v="00000"/>
    <s v="00000"/>
    <s v="000000"/>
    <s v="Corporate Expenses"/>
    <s v="Legal / Prof Fees"/>
    <s v="Default"/>
    <s v="Default"/>
    <s v="Default"/>
    <n v="63.32"/>
    <d v="2019-06-01T00:00:00"/>
    <x v="0"/>
    <s v="Cost Management"/>
    <s v="Journal Import 76509517:"/>
    <s v="Cost Management A 15787163 76509517"/>
    <s v="28-JUN-2019 Receiving GBP"/>
    <d v="2019-06-28T00:00:00"/>
    <s v="SSCREPMAN,"/>
    <n v="1098"/>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16.420000000000002"/>
    <d v="2019-06-01T00:00:00"/>
    <x v="0"/>
    <s v="Cost Management"/>
    <s v="Journal Import 76509517:"/>
    <s v="Cost Management A 15787163 76509517"/>
    <s v="28-JUN-2019 Receiving GBP"/>
    <d v="2019-06-28T00:00:00"/>
    <s v="SSCREPMAN,"/>
    <n v="1099"/>
    <s v="SP - DAC Beachcroft investigation invoices approved by Wayne Donaldson (Inv: 1387134 &amp; 1393495)"/>
    <x v="158"/>
    <n v="165078185"/>
    <d v="2019-06-20T00:00:00"/>
    <m/>
    <m/>
    <m/>
    <s v="BRISTOL 1"/>
    <m/>
    <m/>
    <m/>
    <m/>
    <s v="Corporate Expenditure"/>
    <x v="4"/>
    <x v="1"/>
    <x v="6"/>
  </r>
  <r>
    <s v="RYD"/>
    <s v="E35120"/>
    <s v="7310"/>
    <s v="00000"/>
    <s v="00000"/>
    <s v="000000"/>
    <s v="Corporate Expenses"/>
    <s v="Legal / Prof Fees"/>
    <s v="Default"/>
    <s v="Default"/>
    <s v="Default"/>
    <n v="1050.28"/>
    <d v="2019-06-01T00:00:00"/>
    <x v="0"/>
    <s v="Cost Management"/>
    <s v="Journal Import 76509517:"/>
    <s v="Cost Management A 15787163 76509517"/>
    <s v="28-JUN-2019 Receiving GBP"/>
    <d v="2019-06-28T00:00:00"/>
    <s v="SSCREPMAN,"/>
    <n v="1100"/>
    <s v="SP - Agency costs for the transcription of Investigation interviews held by D. Brettle"/>
    <x v="133"/>
    <n v="165069775"/>
    <d v="2018-05-29T00:00:00"/>
    <m/>
    <m/>
    <m/>
    <s v="LONDON"/>
    <m/>
    <m/>
    <m/>
    <m/>
    <s v="Corporate Expenditure"/>
    <x v="4"/>
    <x v="1"/>
    <x v="6"/>
  </r>
  <r>
    <s v="RYD"/>
    <s v="E35120"/>
    <s v="7310"/>
    <s v="00000"/>
    <s v="00000"/>
    <s v="000000"/>
    <s v="Corporate Expenses"/>
    <s v="Legal / Prof Fees"/>
    <s v="Default"/>
    <s v="Default"/>
    <s v="Default"/>
    <n v="57717.04"/>
    <d v="2019-06-01T00:00:00"/>
    <x v="0"/>
    <s v="Cost Management"/>
    <s v="Journal Import 76509517:"/>
    <s v="Cost Management A 15787163 76509517"/>
    <s v="28-JUN-2019 Receiving GBP"/>
    <d v="2019-06-28T00:00:00"/>
    <s v="SSCREPMAN,"/>
    <n v="1101"/>
    <s v="SP - DAC Beachcroft Annual Retainer payment 1.10.18 -  31.12.18 (Inv: 10210480)"/>
    <x v="158"/>
    <n v="165076761"/>
    <d v="2019-04-11T00:00:00"/>
    <m/>
    <m/>
    <m/>
    <s v="BRISTOL 1"/>
    <m/>
    <m/>
    <m/>
    <m/>
    <s v="Corporate Expenditure"/>
    <x v="4"/>
    <x v="1"/>
    <x v="6"/>
  </r>
  <r>
    <s v="RYD"/>
    <s v="E35120"/>
    <s v="7310"/>
    <s v="E1831"/>
    <s v="00000"/>
    <s v="000000"/>
    <s v="Corporate Expenses"/>
    <s v="Legal / Prof Fees"/>
    <s v="LTPS - Damages"/>
    <s v="Default"/>
    <s v="Default"/>
    <n v="-5617.75"/>
    <d v="2019-06-01T00:00:00"/>
    <x v="5"/>
    <s v="Receivables"/>
    <s v="Journal Import 76269719:"/>
    <s v="Receivables A 15742398 76269719"/>
    <s v="JUN-19 Misc Receipts GBP"/>
    <d v="2019-06-21T00:00:00"/>
    <s v="SSCREPMAN,"/>
    <n v="10"/>
    <s v="Journal Import Created"/>
    <x v="26"/>
    <s v="SBSEFT0306198252438A"/>
    <d v="2019-06-03T00:00:00"/>
    <m/>
    <s v="PAYMENT FROM DESCRIPTION: NHS LA REFERENCE:**NOT FOUND DETAILS,UNABLE TO BANK LOGIN SH040619**APPLIED AS PER EMAIL.PI21/06/19"/>
    <s v="RYD_10005676_CREATE"/>
    <n v="10005676"/>
    <m/>
    <m/>
    <m/>
    <m/>
    <s v="Corporate Expenditure"/>
    <x v="4"/>
    <x v="1"/>
    <x v="6"/>
  </r>
  <r>
    <s v="RYD"/>
    <s v="E35120"/>
    <s v="7310"/>
    <s v="E1831"/>
    <s v="00000"/>
    <s v="000000"/>
    <s v="Corporate Expenses"/>
    <s v="Legal / Prof Fees"/>
    <s v="LTPS - Damages"/>
    <s v="Default"/>
    <s v="Default"/>
    <n v="-2082"/>
    <d v="2019-06-01T00:00:00"/>
    <x v="5"/>
    <s v="Receivables"/>
    <s v="Journal Import 76269719:"/>
    <s v="Receivables A 15742398 76269719"/>
    <s v="JUN-19 Misc Receipts GBP"/>
    <d v="2019-06-21T00:00:00"/>
    <s v="SSCREPMAN,"/>
    <n v="10"/>
    <s v="Journal Import Created"/>
    <x v="26"/>
    <s v="SBSEFT1006198265208A"/>
    <d v="2019-06-10T00:00:00"/>
    <m/>
    <s v="PAYMENT FROM DESCRIPTION: NHS LA REFERENCE:**NO REMITT,NO PREV.PAYMENT,EMAILTO CLIENT SH110619**APPLIED AS PER EMAIL.PI21/06/19"/>
    <s v="RYD_10005676_CREATE"/>
    <n v="10005676"/>
    <m/>
    <m/>
    <m/>
    <m/>
    <s v="Corporate Expenditure"/>
    <x v="4"/>
    <x v="1"/>
    <x v="6"/>
  </r>
  <r>
    <s v="RYD"/>
    <s v="E35120"/>
    <s v="7310"/>
    <s v="E1833"/>
    <s v="00000"/>
    <s v="000000"/>
    <s v="Corporate Expenses"/>
    <s v="Legal / Prof Fees"/>
    <s v="Employment Relations"/>
    <s v="Default"/>
    <s v="Default"/>
    <n v="-90"/>
    <d v="2019-06-01T00:00:00"/>
    <x v="0"/>
    <s v="Cost Management"/>
    <s v="Journal Import 75534076:"/>
    <s v="Cost Management A 15584521 75534076 2"/>
    <s v="01-JUN-2019 Receiving GBP"/>
    <d v="2019-05-31T00:00:00"/>
    <s v="SSCREPMAN,"/>
    <n v="1632"/>
    <s v="SP - Brachers for D. Bell services (Inv: 100205317 - SOU2762)"/>
    <x v="125"/>
    <n v="165067496"/>
    <d v="2018-02-09T00:00:00"/>
    <m/>
    <m/>
    <m/>
    <s v="MAIDSTONE"/>
    <m/>
    <m/>
    <m/>
    <m/>
    <s v="Corporate Expenditure"/>
    <x v="4"/>
    <x v="1"/>
    <x v="6"/>
  </r>
  <r>
    <s v="RYD"/>
    <s v="E35120"/>
    <s v="7310"/>
    <s v="E1833"/>
    <s v="00000"/>
    <s v="000000"/>
    <s v="Corporate Expenses"/>
    <s v="Legal / Prof Fees"/>
    <s v="Employment Relations"/>
    <s v="Default"/>
    <s v="Default"/>
    <n v="-17422.89"/>
    <d v="2019-06-01T00:00:00"/>
    <x v="0"/>
    <s v="Cost Management"/>
    <s v="Journal Import 75534076:"/>
    <s v="Cost Management A 15584521 75534076 2"/>
    <s v="01-JUN-2019 Receiving GBP"/>
    <d v="2019-05-31T00:00:00"/>
    <s v="SSCREPMAN,"/>
    <n v="1633"/>
    <s v="Beachcroft fees for updating HR policies."/>
    <x v="158"/>
    <n v="165052611"/>
    <d v="2018-09-04T00:00:00"/>
    <m/>
    <m/>
    <m/>
    <s v="BRISTOL 1"/>
    <m/>
    <m/>
    <m/>
    <m/>
    <s v="Corporate Expenditure"/>
    <x v="4"/>
    <x v="1"/>
    <x v="6"/>
  </r>
  <r>
    <s v="RYD"/>
    <s v="E35120"/>
    <s v="7310"/>
    <s v="E1833"/>
    <s v="00000"/>
    <s v="000000"/>
    <s v="Corporate Expenses"/>
    <s v="Legal / Prof Fees"/>
    <s v="Employment Relations"/>
    <s v="Default"/>
    <s v="Default"/>
    <n v="90"/>
    <d v="2019-06-01T00:00:00"/>
    <x v="0"/>
    <s v="Cost Management"/>
    <s v="Journal Import 76509517:"/>
    <s v="Cost Management A 15787163 76509517"/>
    <s v="28-JUN-2019 Receiving GBP"/>
    <d v="2019-06-28T00:00:00"/>
    <s v="SSCREPMAN,"/>
    <n v="1624"/>
    <s v="SP - Brachers for D. Bell services (Inv: 100205317 - SOU2762)"/>
    <x v="125"/>
    <n v="165067496"/>
    <d v="2018-02-09T00:00:00"/>
    <m/>
    <m/>
    <m/>
    <s v="MAIDSTONE"/>
    <m/>
    <m/>
    <m/>
    <m/>
    <s v="Corporate Expenditure"/>
    <x v="4"/>
    <x v="1"/>
    <x v="6"/>
  </r>
  <r>
    <s v="RYD"/>
    <s v="E35120"/>
    <s v="7310"/>
    <s v="E1833"/>
    <s v="00000"/>
    <s v="000000"/>
    <s v="Corporate Expenses"/>
    <s v="Legal / Prof Fees"/>
    <s v="Employment Relations"/>
    <s v="Default"/>
    <s v="Default"/>
    <n v="17422.89"/>
    <d v="2019-06-01T00:00:00"/>
    <x v="0"/>
    <s v="Cost Management"/>
    <s v="Journal Import 76509517:"/>
    <s v="Cost Management A 15787163 76509517"/>
    <s v="28-JUN-2019 Receiving GBP"/>
    <d v="2019-06-28T00:00:00"/>
    <s v="SSCREPMAN,"/>
    <n v="1625"/>
    <s v="Beachcroft fees for updating HR policies."/>
    <x v="158"/>
    <n v="165052611"/>
    <d v="2018-09-04T00:00:00"/>
    <m/>
    <m/>
    <m/>
    <s v="BRISTOL 1"/>
    <m/>
    <m/>
    <m/>
    <m/>
    <s v="Corporate Expenditure"/>
    <x v="4"/>
    <x v="1"/>
    <x v="6"/>
  </r>
  <r>
    <s v="RYD"/>
    <s v="E35120"/>
    <s v="7310"/>
    <s v="00000"/>
    <s v="00000"/>
    <s v="000000"/>
    <s v="Corporate Expenses"/>
    <s v="Legal / Prof Fees"/>
    <s v="Default"/>
    <s v="Default"/>
    <s v="Default"/>
    <n v="92118"/>
    <d v="2019-07-01T00:00:00"/>
    <x v="3"/>
    <s v="Spreadsheet"/>
    <s v="FBP1 Accruals - Corporate"/>
    <s v="Spreadsheet A 16068532 77786491"/>
    <s v="RYD FIN CAM 1920 04 013 Accrual GBP"/>
    <d v="2019-08-05T00:00:00"/>
    <s v="RYD MCCARTHY, CAROLE"/>
    <n v="29"/>
    <s v="7310;Legal Fees Accrual Contract based on budget;M04 Jul-19"/>
    <x v="194"/>
    <m/>
    <d v="2019-08-05T00:00:00"/>
    <m/>
    <s v="7310;Legal Fees Accrual Contract based on budget;M04 Jul-19"/>
    <m/>
    <m/>
    <m/>
    <m/>
    <m/>
    <m/>
    <s v="Corporate Expenditure"/>
    <x v="4"/>
    <x v="1"/>
    <x v="6"/>
  </r>
  <r>
    <s v="RYD"/>
    <s v="E35120"/>
    <s v="7310"/>
    <s v="00000"/>
    <s v="00000"/>
    <s v="000000"/>
    <s v="Corporate Expenses"/>
    <s v="Legal / Prof Fees"/>
    <s v="Default"/>
    <s v="Default"/>
    <s v="Default"/>
    <n v="-2654"/>
    <d v="2019-07-01T00:00:00"/>
    <x v="3"/>
    <s v="Spreadsheet"/>
    <s v="FBP1 Accruals - Corporate"/>
    <s v="Spreadsheet A 16068532 77786491"/>
    <s v="RYD FIN CAM 1920 04 013 Accrual GBP"/>
    <d v="2019-08-05T00:00:00"/>
    <s v="RYD MCCARTHY, CAROLE"/>
    <n v="30"/>
    <s v="7310;ICO Information Commissioner's Office;43556 Prepayment 7310;DATA PROTECTION FEE:ICO.GOV.UK;Barclaycard payments;Jun-19;;;Apr-19"/>
    <x v="194"/>
    <m/>
    <d v="2019-08-05T00:00:00"/>
    <m/>
    <s v="7310;ICO Information Commissioner's Office;43556 Prepayment 7310;DATA PROTECTION FEE:ICO.GOV.UK;Barclaycard payments;Jun-19;;;Apr-19"/>
    <m/>
    <m/>
    <m/>
    <m/>
    <m/>
    <m/>
    <s v="Corporate Expenditure"/>
    <x v="4"/>
    <x v="1"/>
    <x v="6"/>
  </r>
  <r>
    <s v="RYD"/>
    <s v="E35120"/>
    <s v="7310"/>
    <s v="00000"/>
    <s v="00000"/>
    <s v="000000"/>
    <s v="Corporate Expenses"/>
    <s v="Legal / Prof Fees"/>
    <s v="Default"/>
    <s v="Default"/>
    <s v="Default"/>
    <n v="-106831.22"/>
    <d v="2019-07-01T00:00:00"/>
    <x v="3"/>
    <s v="Spreadsheet"/>
    <s v="FBP1 Accruals - Corporate"/>
    <s v="Spreadsheet A 16068532 77786491"/>
    <s v="RYD FIN CAM 1920 04 013 Accrual GBP"/>
    <d v="2019-08-05T00:00:00"/>
    <s v="RYD MCCARTHY, CAROLE"/>
    <n v="31"/>
    <s v="7310;CQC;Start Date Prepayment CQC annual Fee;http://nww.docserv.wyss.nhs.uk/Inter-NHS/PRD21RYD28048342518588.pdf;Apr-19"/>
    <x v="194"/>
    <m/>
    <d v="2019-08-05T00:00:00"/>
    <m/>
    <s v="7310;CQC;Start Date Prepayment CQC annual Fee;"/>
    <m/>
    <m/>
    <s v="http://nww.docserv.wyss.nhs.uk/Inter-NHS/PRD21RYD28048342518588.pdf;Apr-19"/>
    <m/>
    <m/>
    <m/>
    <s v="Corporate Expenditure"/>
    <x v="4"/>
    <x v="1"/>
    <x v="6"/>
  </r>
  <r>
    <s v="RYD"/>
    <s v="E35120"/>
    <s v="7310"/>
    <s v="00000"/>
    <s v="00000"/>
    <s v="000000"/>
    <s v="Corporate Expenses"/>
    <s v="Legal / Prof Fees"/>
    <s v="Default"/>
    <s v="Default"/>
    <s v="Default"/>
    <n v="-2900"/>
    <d v="2019-07-01T00:00:00"/>
    <x v="3"/>
    <s v="Spreadsheet"/>
    <s v="Reverses &quot;RYD FIN BN 1920 03 013 Accrual GBP&quot; journal entry of &quot;Spreadsheet A 15817441 76629329&quot; batch from &quot;JUN-19&quot;."/>
    <s v="Reverses &quot;RYD FIN BN 1920 03 013 Accrual GBP&quot;09-JUL-19 17:50:20 - 76886284"/>
    <s v="Reverses &quot;RYD FIN BN 1920 03 013 Accrual GBP&quot;09-JUL-19 17:50:20"/>
    <d v="2019-07-09T00:00:00"/>
    <s v="SSCREPMAN,"/>
    <n v="69"/>
    <s v="7310;DATA PROTECTION FEE:ICO.GOV.UK;Barclaycard payments;Jun-19;"/>
    <x v="195"/>
    <m/>
    <d v="2019-07-09T00:00:00"/>
    <m/>
    <s v="7310;DATA PROTECTION FEE:ICO.GOV.UK;Barclaycard payments;Jun-19;"/>
    <m/>
    <m/>
    <m/>
    <m/>
    <m/>
    <m/>
    <s v="Corporate Expenditure"/>
    <x v="4"/>
    <x v="1"/>
    <x v="6"/>
  </r>
  <r>
    <s v="RYD"/>
    <s v="E35120"/>
    <s v="7310"/>
    <s v="00000"/>
    <s v="00000"/>
    <s v="000000"/>
    <s v="Corporate Expenses"/>
    <s v="Legal / Prof Fees"/>
    <s v="Default"/>
    <s v="Default"/>
    <s v="Default"/>
    <n v="-130178"/>
    <d v="2019-07-01T00:00:00"/>
    <x v="3"/>
    <s v="Spreadsheet"/>
    <s v="Reverses &quot;RYD FIN CAM 1920 03 010 Accrual GBP&quot; journal entry of &quot;Spreadsheet A 15817462 76629568&quot; batch from &quot;JUN-19&quot;."/>
    <s v="Reverses &quot;RYD FIN CAM 1920 03 010 Accrual GBP&quot;09-JUL-19 17:50:21 - 76886284"/>
    <s v="Reverses &quot;RYD FIN CAM 1920 03 010 Accrual GBP&quot;09-JUL-19 17:50:21"/>
    <d v="2019-07-09T00:00:00"/>
    <s v="SSCREPMAN,"/>
    <n v="30"/>
    <s v="7310;Legal Fees Accrual Contract based on budget;M03 Jun-19"/>
    <x v="196"/>
    <m/>
    <d v="2019-07-09T00:00:00"/>
    <m/>
    <s v="7310;Legal Fees Accrual Contract based on budget;M03 Jun-19"/>
    <m/>
    <m/>
    <m/>
    <m/>
    <m/>
    <m/>
    <s v="Corporate Expenditure"/>
    <x v="4"/>
    <x v="1"/>
    <x v="6"/>
  </r>
  <r>
    <s v="RYD"/>
    <s v="E35120"/>
    <s v="7310"/>
    <s v="00000"/>
    <s v="00000"/>
    <s v="000000"/>
    <s v="Corporate Expenses"/>
    <s v="Legal / Prof Fees"/>
    <s v="Default"/>
    <s v="Default"/>
    <s v="Default"/>
    <n v="-224790.71"/>
    <d v="2019-07-01T00:00:00"/>
    <x v="3"/>
    <s v="Spreadsheet"/>
    <s v="Reverses &quot;RYD FIN CAM 1920 03 010 Accrual GBP&quot; journal entry of &quot;Spreadsheet A 15817462 76629568&quot; batch from &quot;JUN-19&quot;."/>
    <s v="Reverses &quot;RYD FIN CAM 1920 03 010 Accrual GBP&quot;09-JUL-19 17:50:21 - 76886284"/>
    <s v="Reverses &quot;RYD FIN CAM 1920 03 010 Accrual GBP&quot;09-JUL-19 17:50:21"/>
    <d v="2019-07-09T00:00:00"/>
    <s v="SSCREPMAN,"/>
    <n v="31"/>
    <s v="7310;Legal Fees Accrual Contract based on budget 2018-19;M03 Jun-19"/>
    <x v="196"/>
    <m/>
    <d v="2019-07-09T00:00:00"/>
    <m/>
    <s v="7310;Legal Fees Accrual Contract based on budget 2018-19;M03 Jun-19"/>
    <m/>
    <m/>
    <m/>
    <m/>
    <m/>
    <m/>
    <s v="Corporate Expenditure"/>
    <x v="4"/>
    <x v="1"/>
    <x v="6"/>
  </r>
  <r>
    <s v="RYD"/>
    <s v="E35120"/>
    <s v="7310"/>
    <s v="00000"/>
    <s v="00000"/>
    <s v="000000"/>
    <s v="Corporate Expenses"/>
    <s v="Legal / Prof Fees"/>
    <s v="Default"/>
    <s v="Default"/>
    <s v="Default"/>
    <n v="16.420000000000002"/>
    <d v="2019-07-01T00:00:00"/>
    <x v="3"/>
    <s v="Spreadsheet"/>
    <s v="Reverses &quot;RYD FIN CAM 1920 03 010 Accrual GBP&quot; journal entry of &quot;Spreadsheet A 15817462 76629568&quot; batch from &quot;JUN-19&quot;."/>
    <s v="Reverses &quot;RYD FIN CAM 1920 03 010 Accrual GBP&quot;09-JUL-19 17:50:21 - 76886284"/>
    <s v="Reverses &quot;RYD FIN CAM 1920 03 010 Accrual GBP&quot;09-JUL-19 17:50:21"/>
    <d v="2019-07-09T00:00:00"/>
    <s v="SSCREPMAN,"/>
    <n v="32"/>
    <s v="7310;DAC BEACHCROFT LLPPO to be closed 165078185 SP - DAC Beachcroft investigation invoices approved by Wayne Donaldson (Inv: 1387134 &amp; 1393495);M03 Jun-19"/>
    <x v="196"/>
    <m/>
    <d v="2019-07-09T00:00:00"/>
    <m/>
    <s v="7310;DAC BEACHCROFT LLPPO to be closed 165078185 SP - DAC Beachcroft investigation invoices approved by Wayne Donaldson (Inv: 1387134 &amp; 1393495);M03 Jun-19"/>
    <m/>
    <m/>
    <m/>
    <m/>
    <m/>
    <m/>
    <s v="Corporate Expenditure"/>
    <x v="4"/>
    <x v="1"/>
    <x v="6"/>
  </r>
  <r>
    <s v="RYD"/>
    <s v="E35120"/>
    <s v="7310"/>
    <s v="00000"/>
    <s v="00000"/>
    <s v="000000"/>
    <s v="Corporate Expenses"/>
    <s v="Legal / Prof Fees"/>
    <s v="Default"/>
    <s v="Default"/>
    <s v="Default"/>
    <n v="57717.04"/>
    <d v="2019-07-01T00:00:00"/>
    <x v="3"/>
    <s v="Spreadsheet"/>
    <s v="Reverses &quot;RYD FIN CAM 1920 03 010 Accrual GBP&quot; journal entry of &quot;Spreadsheet A 15817462 76629568&quot; batch from &quot;JUN-19&quot;."/>
    <s v="Reverses &quot;RYD FIN CAM 1920 03 010 Accrual GBP&quot;09-JUL-19 17:50:21 - 76886284"/>
    <s v="Reverses &quot;RYD FIN CAM 1920 03 010 Accrual GBP&quot;09-JUL-19 17:50:21"/>
    <d v="2019-07-09T00:00:00"/>
    <s v="SSCREPMAN,"/>
    <n v="33"/>
    <s v="7310;DAC BEACHCROFT LLPPO to be closed 165076761 SP - DAC Beachcroft Annual Retainer payment 1.10.18 -  31.12.18 (Inv: 10210480);M03 Jun-19"/>
    <x v="196"/>
    <m/>
    <d v="2019-07-09T00:00:00"/>
    <m/>
    <s v="7310;DAC BEACHCROFT LLPPO to be closed 165076761 SP - DAC Beachcroft Annual Retainer payment 1.10.18 -  31.12.18 (Inv: 10210480);M03 Jun-19"/>
    <m/>
    <m/>
    <m/>
    <m/>
    <m/>
    <m/>
    <s v="Corporate Expenditure"/>
    <x v="4"/>
    <x v="1"/>
    <x v="6"/>
  </r>
  <r>
    <s v="RYD"/>
    <s v="E35120"/>
    <s v="7310"/>
    <s v="00000"/>
    <s v="00000"/>
    <s v="000000"/>
    <s v="Corporate Expenses"/>
    <s v="Legal / Prof Fees"/>
    <s v="Default"/>
    <s v="Default"/>
    <s v="Default"/>
    <n v="133539.03"/>
    <d v="2019-07-01T00:00:00"/>
    <x v="3"/>
    <s v="Spreadsheet"/>
    <s v="Reverses &quot;RYD FIN CAM 1920 03 010 Accrual GBP&quot; journal entry of &quot;Spreadsheet A 15817462 76629568&quot; batch from &quot;JUN-19&quot;."/>
    <s v="Reverses &quot;RYD FIN CAM 1920 03 010 Accrual GBP&quot;09-JUL-19 17:50:21 - 76886284"/>
    <s v="Reverses &quot;RYD FIN CAM 1920 03 010 Accrual GBP&quot;09-JUL-19 17:50:21"/>
    <d v="2019-07-09T00:00:00"/>
    <s v="SSCREPMAN,"/>
    <n v="34"/>
    <s v="7310; CQC annual Fee -prepayment based on prepaid Non-PO invoice; CQC; http://nww.docserv.wyss.nhs.uk/Inter-NHS/PRD21RYD28048342518588.pdf; 42518588; M02"/>
    <x v="196"/>
    <m/>
    <d v="2019-07-09T00:00:00"/>
    <m/>
    <s v="7310; CQC annual Fee -prepayment based on prepaid Non-PO invoice; CQC;  42518588; M02"/>
    <m/>
    <m/>
    <s v="http://nww.docserv.wyss.nhs.uk/Inter-NHS/PRD21RYD28048342518588.pdf;"/>
    <m/>
    <m/>
    <m/>
    <s v="Corporate Expenditure"/>
    <x v="4"/>
    <x v="1"/>
    <x v="6"/>
  </r>
  <r>
    <s v="RYD"/>
    <s v="E35120"/>
    <s v="7310"/>
    <s v="00000"/>
    <s v="00000"/>
    <s v="000000"/>
    <s v="Corporate Expenses"/>
    <s v="Legal / Prof Fees"/>
    <s v="Default"/>
    <s v="Default"/>
    <s v="Default"/>
    <n v="-133539.03"/>
    <d v="2019-07-01T00:00:00"/>
    <x v="3"/>
    <s v="Spreadsheet"/>
    <s v="Reverses &quot;RYD FIN CAM 1920 03 013 Accrual GBP&quot; journal entry of &quot;Spreadsheet A 15825547 76658936&quot; batch from &quot;JUN-19&quot;."/>
    <s v="Reverses &quot;RYD FIN CAM 1920 03 013 Accrual GBP&quot;09-JUL-19 17:50:38 - 76886284"/>
    <s v="Reverses &quot;RYD FIN CAM 1920 03 013 Accrual GBP&quot;09-JUL-19 17:50:38"/>
    <d v="2019-07-09T00:00:00"/>
    <s v="SSCREPMAN,"/>
    <n v="33"/>
    <s v="7310; CQC annual Fee -prepayment based on prepaid Non-PO invoice; CQC; http://nww.docserv.wyss.nhs.uk/Inter-NHS/PRD21RYD28048342518588.pdf; 42518588; M02"/>
    <x v="197"/>
    <m/>
    <d v="2019-07-09T00:00:00"/>
    <m/>
    <s v="7310; CQC annual Fee -prepayment based on prepaid Non-PO invoice; CQC;  42518588; M02"/>
    <m/>
    <m/>
    <s v="http://nww.docserv.wyss.nhs.uk/Inter-NHS/PRD21RYD28048342518588.pdf;"/>
    <m/>
    <m/>
    <m/>
    <s v="Corporate Expenditure"/>
    <x v="4"/>
    <x v="1"/>
    <x v="6"/>
  </r>
  <r>
    <s v="RYD"/>
    <s v="E35120"/>
    <s v="7310"/>
    <s v="00000"/>
    <s v="00000"/>
    <s v="000000"/>
    <s v="Corporate Expenses"/>
    <s v="Legal / Prof Fees"/>
    <s v="Default"/>
    <s v="Default"/>
    <s v="Default"/>
    <n v="2900"/>
    <d v="2019-07-01T00:00:00"/>
    <x v="3"/>
    <s v="Spreadsheet"/>
    <s v="Reverses &quot;RYD FIN CAM 1920 03 013 Accrual GBP&quot; journal entry of &quot;Spreadsheet A 15825547 76658936&quot; batch from &quot;JUN-19&quot;."/>
    <s v="Reverses &quot;RYD FIN CAM 1920 03 013 Accrual GBP&quot;09-JUL-19 17:50:38 - 76886284"/>
    <s v="Reverses &quot;RYD FIN CAM 1920 03 013 Accrual GBP&quot;09-JUL-19 17:50:38"/>
    <d v="2019-07-09T00:00:00"/>
    <s v="SSCREPMAN,"/>
    <n v="34"/>
    <s v="7310; 7310;DATA PROTECTION FEE:ICO.GOV.UK;Barclaycard payments;Jun-19;; ICO Information Commissioner's Office; ; ; M03"/>
    <x v="197"/>
    <m/>
    <d v="2019-07-09T00:00:00"/>
    <m/>
    <s v="7310; 7310;DATA PROTECTION FEE:ICO.GOV.UK;Barclaycard payments;Jun-19;; ICO Information Commissioner's Office; ; ; M03"/>
    <m/>
    <m/>
    <m/>
    <m/>
    <m/>
    <m/>
    <s v="Corporate Expenditure"/>
    <x v="4"/>
    <x v="1"/>
    <x v="6"/>
  </r>
  <r>
    <s v="RYD"/>
    <s v="E35120"/>
    <s v="7310"/>
    <s v="00000"/>
    <s v="00000"/>
    <s v="000000"/>
    <s v="Corporate Expenses"/>
    <s v="Legal / Prof Fees"/>
    <s v="Default"/>
    <s v="Default"/>
    <s v="Default"/>
    <n v="120404.04"/>
    <d v="2019-07-01T00:00:00"/>
    <x v="3"/>
    <s v="Spreadsheet"/>
    <s v="Reverses &quot;RYD FIN CAM 1920 03 013 Accrual GBP&quot; journal entry of &quot;Spreadsheet A 15825547 76658936&quot; batch from &quot;JUN-19&quot;."/>
    <s v="Reverses &quot;RYD FIN CAM 1920 03 013 Accrual GBP&quot;09-JUL-19 17:50:38 - 76886284"/>
    <s v="Reverses &quot;RYD FIN CAM 1920 03 013 Accrual GBP&quot;09-JUL-19 17:50:38"/>
    <d v="2019-07-09T00:00:00"/>
    <s v="SSCREPMAN,"/>
    <n v="35"/>
    <s v="7310; CQC annual Fee -prepayment based on prepaid Non-PO invoice; CQC; http://nww.docserv.wyss.nhs.uk/Inter-NHS/PRD21RYD28048342518588.pdf; 42518588; M03"/>
    <x v="197"/>
    <m/>
    <d v="2019-07-09T00:00:00"/>
    <m/>
    <s v="7310; CQC annual Fee -prepayment based on prepaid Non-PO invoice; CQC;  42518588; M03"/>
    <m/>
    <m/>
    <s v="http://nww.docserv.wyss.nhs.uk/Inter-NHS/PRD21RYD28048342518588.pdf;"/>
    <m/>
    <m/>
    <m/>
    <s v="Corporate Expenditure"/>
    <x v="4"/>
    <x v="1"/>
    <x v="6"/>
  </r>
  <r>
    <s v="RYD"/>
    <s v="E35120"/>
    <s v="7310"/>
    <s v="00000"/>
    <s v="00000"/>
    <s v="000000"/>
    <s v="Corporate Expenses"/>
    <s v="Legal / Prof Fees"/>
    <s v="Default"/>
    <s v="Default"/>
    <s v="Default"/>
    <n v="2900"/>
    <d v="2019-07-01T00:00:00"/>
    <x v="2"/>
    <s v="Spreadsheet"/>
    <s v="BARCLAYCARD COMMERCIAL JUN 19"/>
    <s v="Spreadsheet A 16009506 77511956"/>
    <s v="SBSCM JW RYD 002 JUL 19 Adjustment GBP"/>
    <d v="2019-07-29T00:00:00"/>
    <s v="ZZZ WOODMAN, JASON"/>
    <n v="12"/>
    <s v="BARCLAY CARD PAYMENTS"/>
    <x v="198"/>
    <m/>
    <d v="2019-07-29T00:00:00"/>
    <m/>
    <s v="BARCLAY CARD PAYMENTS"/>
    <m/>
    <m/>
    <m/>
    <m/>
    <m/>
    <m/>
    <s v="Corporate Expenditure"/>
    <x v="4"/>
    <x v="1"/>
    <x v="6"/>
  </r>
  <r>
    <s v="RYD"/>
    <s v="E35120"/>
    <s v="7310"/>
    <s v="00000"/>
    <s v="00000"/>
    <s v="000000"/>
    <s v="Corporate Expenses"/>
    <s v="Legal / Prof Fees"/>
    <s v="Default"/>
    <s v="Default"/>
    <s v="Default"/>
    <n v="63.32"/>
    <d v="2019-07-01T00:00:00"/>
    <x v="2"/>
    <s v="Spreadsheet"/>
    <s v="FBP1 Adjustments - 2018-19 Adjustments to Prior Year code"/>
    <s v="Spreadsheet A 16043377 77699961"/>
    <s v="RYD FIN CAM 1920 04 004 Adjustment GBP"/>
    <d v="2019-08-02T00:00:00"/>
    <s v="RYD MCCARTHY, CAROLE"/>
    <n v="332"/>
    <s v="7310;CAPSTICKS SOLICITORS;2018-19 PO accrual reversal Receiving;M04 Jul-19;0"/>
    <x v="99"/>
    <m/>
    <d v="2019-08-02T00:00:00"/>
    <m/>
    <s v="7310;CAPSTICKS SOLICITORS;2018-19 PO accrual reversal Receiving;M04 Jul-19;0"/>
    <m/>
    <m/>
    <m/>
    <m/>
    <m/>
    <m/>
    <s v="Corporate Expenditure"/>
    <x v="4"/>
    <x v="1"/>
    <x v="6"/>
  </r>
  <r>
    <s v="RYD"/>
    <s v="E35120"/>
    <s v="7310"/>
    <s v="00000"/>
    <s v="00000"/>
    <s v="000000"/>
    <s v="Corporate Expenses"/>
    <s v="Legal / Prof Fees"/>
    <s v="Default"/>
    <s v="Default"/>
    <s v="Default"/>
    <n v="1050.28"/>
    <d v="2019-07-01T00:00:00"/>
    <x v="2"/>
    <s v="Spreadsheet"/>
    <s v="FBP1 Adjustments - 2018-19 Adjustments to Prior Year code"/>
    <s v="Spreadsheet A 16043377 77699961"/>
    <s v="RYD FIN CAM 1920 04 004 Adjustment GBP"/>
    <d v="2019-08-02T00:00:00"/>
    <s v="RYD MCCARTHY, CAROLE"/>
    <n v="333"/>
    <s v="7310;REED SPECIALIST RECRUITMENT LTD;2018-19 PO accrual reversal Receiving;M04 Jul-19;0"/>
    <x v="99"/>
    <m/>
    <d v="2019-08-02T00:00:00"/>
    <m/>
    <s v="7310;REED SPECIALIST RECRUITMENT LTD;2018-19 PO accrual reversal Receiving;M04 Jul-19;0"/>
    <m/>
    <m/>
    <m/>
    <m/>
    <m/>
    <m/>
    <s v="Corporate Expenditure"/>
    <x v="4"/>
    <x v="1"/>
    <x v="6"/>
  </r>
  <r>
    <s v="RYD"/>
    <s v="E35120"/>
    <s v="7310"/>
    <s v="00000"/>
    <s v="00000"/>
    <s v="000000"/>
    <s v="Corporate Expenses"/>
    <s v="Legal / Prof Fees"/>
    <s v="Default"/>
    <s v="Default"/>
    <s v="Default"/>
    <n v="1564.77"/>
    <d v="2019-07-01T00:00:00"/>
    <x v="2"/>
    <s v="Spreadsheet"/>
    <s v="FBP1 Adjustments - 2018-19 Adjustments to Prior Year code"/>
    <s v="Spreadsheet A 16043377 77699961"/>
    <s v="RYD FIN CAM 1920 04 004 Adjustment GBP"/>
    <d v="2019-08-02T00:00:00"/>
    <s v="RYD MCCARTHY, CAROLE"/>
    <n v="334"/>
    <s v="7310;SBS RYD MAR-19 VAT ADJUSTMENT JOURNAL Adjustment GBP;2018-19 expenduture Adjustment;M04 Jul-19;http://nww.docserv.wyss.nhs.uk/synergyiim/dist/?val=1042237_7903011_20190320173356"/>
    <x v="99"/>
    <m/>
    <d v="2019-08-02T00:00:00"/>
    <m/>
    <s v="7310;SBS RYD MAR-19 VAT ADJUSTMENT JOURNAL Adjustment GBP;2018-19 expenduture Adjustment;M04 Jul-19;"/>
    <m/>
    <m/>
    <s v="http://nww.docserv.wyss.nhs.uk/synergyiim/dist/?val=1042237_7903011_20190320173356"/>
    <m/>
    <m/>
    <m/>
    <s v="Corporate Expenditure"/>
    <x v="4"/>
    <x v="1"/>
    <x v="6"/>
  </r>
  <r>
    <s v="RYD"/>
    <s v="E35120"/>
    <s v="7310"/>
    <s v="00000"/>
    <s v="00000"/>
    <s v="000000"/>
    <s v="Corporate Expenses"/>
    <s v="Legal / Prof Fees"/>
    <s v="Default"/>
    <s v="Default"/>
    <s v="Default"/>
    <n v="4618.51"/>
    <d v="2019-07-01T00:00:00"/>
    <x v="2"/>
    <s v="Spreadsheet"/>
    <s v="FBP1 Adjustments - 2018-19 Adjustments to Prior Year code"/>
    <s v="Spreadsheet A 16043377 77699961"/>
    <s v="RYD FIN CAM 1920 04 004 Adjustment GBP"/>
    <d v="2019-08-02T00:00:00"/>
    <s v="RYD MCCARTHY, CAROLE"/>
    <n v="335"/>
    <s v="7310;SBS RYD APR-19 VAT ADJUSTMENT JOURNAL Adjustment GBP;2018-19 expenduture Adjustment;M04 Jul-19;http://nww.docserv.wyss.nhs.uk/synergyiim/dist/?val=1088778_8215013_20190424144431"/>
    <x v="99"/>
    <m/>
    <d v="2019-08-02T00:00:00"/>
    <m/>
    <s v="7310;SBS RYD APR-19 VAT ADJUSTMENT JOURNAL Adjustment GBP;2018-19 expenduture Adjustment;M04 Jul-19;"/>
    <m/>
    <m/>
    <s v="http://nww.docserv.wyss.nhs.uk/synergyiim/dist/?val=1088778_8215013_20190424144431"/>
    <m/>
    <m/>
    <m/>
    <s v="Corporate Expenditure"/>
    <x v="4"/>
    <x v="1"/>
    <x v="6"/>
  </r>
  <r>
    <s v="RYD"/>
    <s v="E35120"/>
    <s v="7310"/>
    <s v="00000"/>
    <s v="00000"/>
    <s v="000000"/>
    <s v="Corporate Expenses"/>
    <s v="Legal / Prof Fees"/>
    <s v="Default"/>
    <s v="Default"/>
    <s v="Default"/>
    <n v="308654.06"/>
    <d v="2019-07-01T00:00:00"/>
    <x v="2"/>
    <s v="Spreadsheet"/>
    <s v="FBP1 Adjustments - 2018-19 Adjustments to Prior Year code"/>
    <s v="Spreadsheet A 16043377 77699961"/>
    <s v="RYD FIN CAM 1920 04 004 Adjustment GBP"/>
    <d v="2019-08-02T00:00:00"/>
    <s v="RYD MCCARTHY, CAROLE"/>
    <n v="336"/>
    <s v="7310;Legal Fees;2018-19 Accrual Reversal Accrual;M04 Jul-19;0"/>
    <x v="99"/>
    <m/>
    <d v="2019-08-02T00:00:00"/>
    <m/>
    <s v="7310;Legal Fees;2018-19 Accrual Reversal Accrual;M04 Jul-19;0"/>
    <m/>
    <m/>
    <m/>
    <m/>
    <m/>
    <m/>
    <s v="Corporate Expenditure"/>
    <x v="4"/>
    <x v="1"/>
    <x v="6"/>
  </r>
  <r>
    <s v="RYD"/>
    <s v="E35120"/>
    <s v="7310"/>
    <s v="00000"/>
    <s v="00000"/>
    <s v="000000"/>
    <s v="Corporate Expenses"/>
    <s v="Legal / Prof Fees"/>
    <s v="Default"/>
    <s v="Default"/>
    <s v="Default"/>
    <n v="-4618.51"/>
    <d v="2019-07-01T00:00:00"/>
    <x v="2"/>
    <s v="Spreadsheet"/>
    <s v="FBP1 Adjustments - 2018-19 Adjustments to Prior Year code"/>
    <s v="Spreadsheet A 16043377 77699961"/>
    <s v="RYD FIN CAM 1920 04 004 Adjustment GBP"/>
    <d v="2019-08-02T00:00:00"/>
    <s v="RYD MCCARTHY, CAROLE"/>
    <n v="337"/>
    <s v="7310;DAC BEACHCROFT LLP;2018-19 expenduture Purchase Invoices;M04 Jul-19;http://nww.docserv.wyss.nhs.uk/synergyiim/dist/?val=1088778_8215013_20190424144431"/>
    <x v="99"/>
    <m/>
    <d v="2019-08-02T00:00:00"/>
    <m/>
    <s v="7310;DAC BEACHCROFT LLP;2018-19 expenduture Purchase Invoices;M04 Jul-19;"/>
    <m/>
    <m/>
    <s v="http://nww.docserv.wyss.nhs.uk/synergyiim/dist/?val=1088778_8215013_20190424144431"/>
    <m/>
    <m/>
    <m/>
    <s v="Corporate Expenditure"/>
    <x v="4"/>
    <x v="1"/>
    <x v="6"/>
  </r>
  <r>
    <s v="RYD"/>
    <s v="E35120"/>
    <s v="7310"/>
    <s v="00000"/>
    <s v="00000"/>
    <s v="000000"/>
    <s v="Corporate Expenses"/>
    <s v="Legal / Prof Fees"/>
    <s v="Default"/>
    <s v="Default"/>
    <s v="Default"/>
    <n v="-5167.9799999999996"/>
    <d v="2019-07-01T00:00:00"/>
    <x v="2"/>
    <s v="Spreadsheet"/>
    <s v="FBP1 Adjustments - 2018-19 Adjustments to Prior Year code"/>
    <s v="Spreadsheet A 16043377 77699961"/>
    <s v="RYD FIN CAM 1920 04 004 Adjustment GBP"/>
    <d v="2019-08-02T00:00:00"/>
    <s v="RYD MCCARTHY, CAROLE"/>
    <n v="338"/>
    <s v="7310;DAC BEACHCROFT LLP;2018-19 expenduture Purchase Invoices;M04 Jul-19;http://nww.docserv.wyss.nhs.uk/synergyiim/dist/?val=1182604_8792204_20190620114708"/>
    <x v="99"/>
    <m/>
    <d v="2019-08-02T00:00:00"/>
    <m/>
    <s v="7310;DAC BEACHCROFT LLP;2018-19 expenduture Purchase Invoices;M04 Jul-19;"/>
    <m/>
    <m/>
    <s v="http://nww.docserv.wyss.nhs.uk/synergyiim/dist/?val=1182604_8792204_20190620114708"/>
    <m/>
    <m/>
    <m/>
    <s v="Corporate Expenditure"/>
    <x v="4"/>
    <x v="1"/>
    <x v="6"/>
  </r>
  <r>
    <s v="RYD"/>
    <s v="E35120"/>
    <s v="7310"/>
    <s v="00000"/>
    <s v="00000"/>
    <s v="000000"/>
    <s v="Corporate Expenses"/>
    <s v="Legal / Prof Fees"/>
    <s v="Default"/>
    <s v="Default"/>
    <s v="Default"/>
    <n v="-23092.57"/>
    <d v="2019-07-01T00:00:00"/>
    <x v="2"/>
    <s v="Spreadsheet"/>
    <s v="FBP1 Adjustments - 2018-19 Adjustments to Prior Year code"/>
    <s v="Spreadsheet A 16043377 77699961"/>
    <s v="RYD FIN CAM 1920 04 004 Adjustment GBP"/>
    <d v="2019-08-02T00:00:00"/>
    <s v="RYD MCCARTHY, CAROLE"/>
    <n v="339"/>
    <s v="7310;DAC BEACHCROFT LLP;2018-19 expenduture Purchase Invoices;M04 Jul-19;http://nww.docserv.wyss.nhs.uk/synergyiim/dist/?val=1088778_8215013_20190424144431"/>
    <x v="99"/>
    <m/>
    <d v="2019-08-02T00:00:00"/>
    <m/>
    <s v="7310;DAC BEACHCROFT LLP;2018-19 expenduture Purchase Invoices;M04 Jul-19;"/>
    <m/>
    <m/>
    <s v="http://nww.docserv.wyss.nhs.uk/synergyiim/dist/?val=1088778_8215013_20190424144431"/>
    <m/>
    <m/>
    <m/>
    <s v="Corporate Expenditure"/>
    <x v="4"/>
    <x v="1"/>
    <x v="6"/>
  </r>
  <r>
    <s v="RYD"/>
    <s v="E35120"/>
    <s v="7310"/>
    <s v="00000"/>
    <s v="00000"/>
    <s v="000000"/>
    <s v="Corporate Expenses"/>
    <s v="Legal / Prof Fees"/>
    <s v="Default"/>
    <s v="Default"/>
    <s v="Default"/>
    <n v="-25.71"/>
    <d v="2019-07-01T00:00:00"/>
    <x v="5"/>
    <s v="Receivables"/>
    <s v="Journal Import 76727755:"/>
    <s v="Receivables A 15839434 76727755"/>
    <s v="JUL-19 Misc Receipts GBP"/>
    <d v="2019-07-04T00:00:00"/>
    <s v="SSCREPMAN,"/>
    <n v="5"/>
    <s v="Journal Import Created"/>
    <x v="26"/>
    <s v="SBSEFT0307198334606A"/>
    <d v="2019-07-03T00:00:00"/>
    <m/>
    <s v="PAYMENT FROM DESCRIPTION: HMCTS/CENTRALISED REFERENCE: AQXZ&amp;/18022867K WK**APPLIED AS PER PREVIOUS RECEIPT CONFIRMATION EMAIL HAS BEEN SENT TRUST SA04072019**"/>
    <s v="RYD_10005676_CREATE"/>
    <n v="10005676"/>
    <m/>
    <m/>
    <m/>
    <m/>
    <s v="Corporate Expenditure"/>
    <x v="4"/>
    <x v="1"/>
    <x v="6"/>
  </r>
  <r>
    <s v="RYD"/>
    <s v="E35120"/>
    <s v="7310"/>
    <s v="00000"/>
    <s v="00000"/>
    <s v="000000"/>
    <s v="Corporate Expenses"/>
    <s v="Legal / Prof Fees"/>
    <s v="Default"/>
    <s v="Default"/>
    <s v="Default"/>
    <n v="722.6"/>
    <d v="2019-07-01T00:00:00"/>
    <x v="1"/>
    <s v="Payables"/>
    <s v="Journal Import 77414457:"/>
    <s v="Payables A 15982727 77414457"/>
    <s v="JUL-19 Purchase Invoices GBP"/>
    <d v="2019-07-25T00:00:00"/>
    <s v="SSCREPMAN,"/>
    <n v="10"/>
    <s v="Journal Import Created"/>
    <x v="0"/>
    <n v="433304"/>
    <d v="2019-07-15T00:00:00"/>
    <n v="165028647"/>
    <m/>
    <s v="PO Invoice"/>
    <m/>
    <s v="https://nww.einvoice-prod.sbs.nhs.uk:8179/invoicepdf/95424e7a-54d9-56e1-8c8f-680a008bfec8"/>
    <n v="1"/>
    <n v="723"/>
    <m/>
    <s v="Corporate Expenditure"/>
    <x v="4"/>
    <x v="1"/>
    <x v="6"/>
  </r>
  <r>
    <s v="RYD"/>
    <s v="E35120"/>
    <s v="7310"/>
    <s v="00000"/>
    <s v="00000"/>
    <s v="000000"/>
    <s v="Corporate Expenses"/>
    <s v="Legal / Prof Fees"/>
    <s v="Default"/>
    <s v="Default"/>
    <s v="Default"/>
    <n v="96"/>
    <d v="2019-07-01T00:00:00"/>
    <x v="1"/>
    <s v="Payables"/>
    <s v="Journal Import 77414457:"/>
    <s v="Payables A 15982727 77414457"/>
    <s v="JUL-19 Purchase Invoices GBP"/>
    <d v="2019-07-25T00:00:00"/>
    <s v="SSCREPMAN,"/>
    <n v="10"/>
    <s v="Journal Import Created"/>
    <x v="0"/>
    <n v="433305"/>
    <d v="2019-07-15T00:00:00"/>
    <n v="165026831"/>
    <m/>
    <s v="PO Invoice"/>
    <m/>
    <s v="https://nww.einvoice-prod.sbs.nhs.uk:8179/invoicepdf/0aa992bb-dd1c-5476-9c39-a5fb57f7aef5"/>
    <n v="1"/>
    <n v="96"/>
    <m/>
    <s v="Corporate Expenditure"/>
    <x v="4"/>
    <x v="1"/>
    <x v="6"/>
  </r>
  <r>
    <s v="RYD"/>
    <s v="E35120"/>
    <s v="7310"/>
    <s v="00000"/>
    <s v="00000"/>
    <s v="000000"/>
    <s v="Corporate Expenses"/>
    <s v="Legal / Prof Fees"/>
    <s v="Default"/>
    <s v="Default"/>
    <s v="Default"/>
    <n v="-722.6"/>
    <d v="2019-07-01T00:00:00"/>
    <x v="1"/>
    <s v="Payables"/>
    <s v="Journal Import 77575084:"/>
    <s v="Payables A 16018824 77575084"/>
    <s v="JUL-19 Purchase Invoices GBP"/>
    <d v="2019-07-30T00:00:00"/>
    <s v="SSCREPMAN,"/>
    <n v="10"/>
    <s v="Journal Import Created"/>
    <x v="0"/>
    <n v="433304"/>
    <d v="2019-07-15T00:00:00"/>
    <n v="165078325"/>
    <m/>
    <s v="PO Invoice"/>
    <m/>
    <s v="https://nww.einvoice-prod.sbs.nhs.uk:8179/invoicepdf/95424e7a-54d9-56e1-8c8f-680a008bfec8"/>
    <n v="1"/>
    <n v="-723"/>
    <m/>
    <s v="Corporate Expenditure"/>
    <x v="4"/>
    <x v="1"/>
    <x v="6"/>
  </r>
  <r>
    <s v="RYD"/>
    <s v="E35120"/>
    <s v="7310"/>
    <s v="00000"/>
    <s v="00000"/>
    <s v="000000"/>
    <s v="Corporate Expenses"/>
    <s v="Legal / Prof Fees"/>
    <s v="Default"/>
    <s v="Default"/>
    <s v="Default"/>
    <n v="-96"/>
    <d v="2019-07-01T00:00:00"/>
    <x v="1"/>
    <s v="Payables"/>
    <s v="Journal Import 77575084:"/>
    <s v="Payables A 16018824 77575084"/>
    <s v="JUL-19 Purchase Invoices GBP"/>
    <d v="2019-07-30T00:00:00"/>
    <s v="SSCREPMAN,"/>
    <n v="10"/>
    <s v="Journal Import Created"/>
    <x v="0"/>
    <n v="433305"/>
    <d v="2019-07-15T00:00:00"/>
    <n v="165078325"/>
    <m/>
    <s v="PO Invoice"/>
    <m/>
    <s v="https://nww.einvoice-prod.sbs.nhs.uk:8179/invoicepdf/0aa992bb-dd1c-5476-9c39-a5fb57f7aef5"/>
    <n v="1"/>
    <n v="-96"/>
    <m/>
    <s v="Corporate Expenditure"/>
    <x v="4"/>
    <x v="1"/>
    <x v="6"/>
  </r>
  <r>
    <s v="RYD"/>
    <s v="E35120"/>
    <s v="7310"/>
    <s v="00000"/>
    <s v="00000"/>
    <s v="000000"/>
    <s v="Corporate Expenses"/>
    <s v="Legal / Prof Fees"/>
    <s v="Default"/>
    <s v="Default"/>
    <s v="Default"/>
    <n v="-63.32"/>
    <d v="2019-07-01T00:00:00"/>
    <x v="0"/>
    <s v="Cost Management"/>
    <s v="Journal Import 76509517:"/>
    <s v="Cost Management A 15787163 76509517 2"/>
    <s v="01-JUL-2019 Receiving GBP"/>
    <d v="2019-06-28T00:00:00"/>
    <s v="SSCREPMAN,"/>
    <n v="1098"/>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16.420000000000002"/>
    <d v="2019-07-01T00:00:00"/>
    <x v="0"/>
    <s v="Cost Management"/>
    <s v="Journal Import 76509517:"/>
    <s v="Cost Management A 15787163 76509517 2"/>
    <s v="01-JUL-2019 Receiving GBP"/>
    <d v="2019-06-28T00:00:00"/>
    <s v="SSCREPMAN,"/>
    <n v="1099"/>
    <s v="SP - DAC Beachcroft investigation invoices approved by Wayne Donaldson (Inv: 1387134 &amp; 1393495)"/>
    <x v="158"/>
    <n v="165078185"/>
    <d v="2019-06-20T00:00:00"/>
    <m/>
    <m/>
    <m/>
    <s v="BRISTOL 1"/>
    <m/>
    <m/>
    <m/>
    <m/>
    <s v="Corporate Expenditure"/>
    <x v="4"/>
    <x v="1"/>
    <x v="6"/>
  </r>
  <r>
    <s v="RYD"/>
    <s v="E35120"/>
    <s v="7310"/>
    <s v="00000"/>
    <s v="00000"/>
    <s v="000000"/>
    <s v="Corporate Expenses"/>
    <s v="Legal / Prof Fees"/>
    <s v="Default"/>
    <s v="Default"/>
    <s v="Default"/>
    <n v="-1050.28"/>
    <d v="2019-07-01T00:00:00"/>
    <x v="0"/>
    <s v="Cost Management"/>
    <s v="Journal Import 76509517:"/>
    <s v="Cost Management A 15787163 76509517 2"/>
    <s v="01-JUL-2019 Receiving GBP"/>
    <d v="2019-06-28T00:00:00"/>
    <s v="SSCREPMAN,"/>
    <n v="1100"/>
    <s v="SP - Agency costs for the transcription of Investigation interviews held by D. Brettle"/>
    <x v="133"/>
    <n v="165069775"/>
    <d v="2018-05-29T00:00:00"/>
    <m/>
    <m/>
    <m/>
    <s v="LONDON"/>
    <m/>
    <m/>
    <m/>
    <m/>
    <s v="Corporate Expenditure"/>
    <x v="4"/>
    <x v="1"/>
    <x v="6"/>
  </r>
  <r>
    <s v="RYD"/>
    <s v="E35120"/>
    <s v="7310"/>
    <s v="00000"/>
    <s v="00000"/>
    <s v="000000"/>
    <s v="Corporate Expenses"/>
    <s v="Legal / Prof Fees"/>
    <s v="Default"/>
    <s v="Default"/>
    <s v="Default"/>
    <n v="-57717.04"/>
    <d v="2019-07-01T00:00:00"/>
    <x v="0"/>
    <s v="Cost Management"/>
    <s v="Journal Import 76509517:"/>
    <s v="Cost Management A 15787163 76509517 2"/>
    <s v="01-JUL-2019 Receiving GBP"/>
    <d v="2019-06-28T00:00:00"/>
    <s v="SSCREPMAN,"/>
    <n v="1101"/>
    <s v="SP - DAC Beachcroft Annual Retainer payment 1.10.18 -  31.12.18 (Inv: 10210480)"/>
    <x v="158"/>
    <n v="165076761"/>
    <d v="2019-04-11T00:00:00"/>
    <m/>
    <m/>
    <m/>
    <s v="BRISTOL 1"/>
    <m/>
    <m/>
    <m/>
    <m/>
    <s v="Corporate Expenditure"/>
    <x v="4"/>
    <x v="1"/>
    <x v="6"/>
  </r>
  <r>
    <s v="RYD"/>
    <s v="E35120"/>
    <s v="7310"/>
    <s v="00000"/>
    <s v="00000"/>
    <s v="000000"/>
    <s v="Corporate Expenses"/>
    <s v="Legal / Prof Fees"/>
    <s v="Default"/>
    <s v="Default"/>
    <s v="Default"/>
    <n v="63.32"/>
    <d v="2019-07-01T00:00:00"/>
    <x v="0"/>
    <s v="Cost Management"/>
    <s v="Journal Import 77620373:"/>
    <s v="Cost Management A 16024388 77620373"/>
    <s v="31-JUL-2019 Receiving GBP"/>
    <d v="2019-07-31T00:00:00"/>
    <s v="SSCREPMAN,"/>
    <n v="1127"/>
    <s v="Brighton MRC - legals for Sale Contract, Transer, Licence to Carry Out Works, Title Investigations"/>
    <x v="0"/>
    <n v="165026831"/>
    <d v="2017-05-02T00:00:00"/>
    <m/>
    <s v="DS10.07.12 HAZEL WILKS"/>
    <m/>
    <s v="LONDON-4"/>
    <m/>
    <m/>
    <m/>
    <m/>
    <s v="Corporate Expenditure"/>
    <x v="4"/>
    <x v="1"/>
    <x v="6"/>
  </r>
  <r>
    <s v="RYD"/>
    <s v="E35120"/>
    <s v="7310"/>
    <s v="E1833"/>
    <s v="00000"/>
    <s v="000000"/>
    <s v="Corporate Expenses"/>
    <s v="Legal / Prof Fees"/>
    <s v="Employment Relations"/>
    <s v="Default"/>
    <s v="Default"/>
    <n v="90"/>
    <d v="2019-07-01T00:00:00"/>
    <x v="2"/>
    <s v="Spreadsheet"/>
    <s v="FBP1 Adjustments - 2018-19 Adjustments to Prior Year code"/>
    <s v="Spreadsheet A 16043377 77699961"/>
    <s v="RYD FIN CAM 1920 04 004 Adjustment GBP"/>
    <d v="2019-08-02T00:00:00"/>
    <s v="RYD MCCARTHY, CAROLE"/>
    <n v="340"/>
    <s v="7310;BRACHERS LLP;2018-19 PO accrual reversal Receiving;M04 Jul-19;0"/>
    <x v="99"/>
    <m/>
    <d v="2019-08-02T00:00:00"/>
    <m/>
    <s v="7310;BRACHERS LLP;2018-19 PO accrual reversal Receiving;M04 Jul-19;0"/>
    <m/>
    <m/>
    <m/>
    <m/>
    <m/>
    <m/>
    <s v="Corporate Expenditure"/>
    <x v="4"/>
    <x v="1"/>
    <x v="6"/>
  </r>
  <r>
    <s v="RYD"/>
    <s v="E35120"/>
    <s v="7310"/>
    <s v="E1833"/>
    <s v="00000"/>
    <s v="000000"/>
    <s v="Corporate Expenses"/>
    <s v="Legal / Prof Fees"/>
    <s v="Employment Relations"/>
    <s v="Default"/>
    <s v="Default"/>
    <n v="17422.89"/>
    <d v="2019-07-01T00:00:00"/>
    <x v="2"/>
    <s v="Spreadsheet"/>
    <s v="FBP1 Adjustments - 2018-19 Adjustments to Prior Year code"/>
    <s v="Spreadsheet A 16043377 77699961"/>
    <s v="RYD FIN CAM 1920 04 004 Adjustment GBP"/>
    <d v="2019-08-02T00:00:00"/>
    <s v="RYD MCCARTHY, CAROLE"/>
    <n v="341"/>
    <s v="7310;DAC BEACHCROFT LLP;2018-19 PO accrual reversal Receiving;M04 Jul-19;0"/>
    <x v="99"/>
    <m/>
    <d v="2019-08-02T00:00:00"/>
    <m/>
    <s v="7310;DAC BEACHCROFT LLP;2018-19 PO accrual reversal Receiving;M04 Jul-19;0"/>
    <m/>
    <m/>
    <m/>
    <m/>
    <m/>
    <m/>
    <s v="Corporate Expenditure"/>
    <x v="4"/>
    <x v="1"/>
    <x v="6"/>
  </r>
  <r>
    <s v="RYD"/>
    <s v="E35120"/>
    <s v="7310"/>
    <s v="E1833"/>
    <s v="00000"/>
    <s v="000000"/>
    <s v="Corporate Expenses"/>
    <s v="Legal / Prof Fees"/>
    <s v="Employment Relations"/>
    <s v="Default"/>
    <s v="Default"/>
    <n v="-90"/>
    <d v="2019-07-01T00:00:00"/>
    <x v="0"/>
    <s v="Cost Management"/>
    <s v="Journal Import 76509517:"/>
    <s v="Cost Management A 15787163 76509517 2"/>
    <s v="01-JUL-2019 Receiving GBP"/>
    <d v="2019-06-28T00:00:00"/>
    <s v="SSCREPMAN,"/>
    <n v="1624"/>
    <s v="SP - Brachers for D. Bell services (Inv: 100205317 - SOU2762)"/>
    <x v="125"/>
    <n v="165067496"/>
    <d v="2018-02-09T00:00:00"/>
    <m/>
    <m/>
    <m/>
    <s v="MAIDSTONE"/>
    <m/>
    <m/>
    <m/>
    <m/>
    <s v="Corporate Expenditure"/>
    <x v="4"/>
    <x v="1"/>
    <x v="6"/>
  </r>
  <r>
    <s v="RYD"/>
    <s v="E35120"/>
    <s v="7310"/>
    <s v="E1833"/>
    <s v="00000"/>
    <s v="000000"/>
    <s v="Corporate Expenses"/>
    <s v="Legal / Prof Fees"/>
    <s v="Employment Relations"/>
    <s v="Default"/>
    <s v="Default"/>
    <n v="-17422.89"/>
    <d v="2019-07-01T00:00:00"/>
    <x v="0"/>
    <s v="Cost Management"/>
    <s v="Journal Import 76509517:"/>
    <s v="Cost Management A 15787163 76509517 2"/>
    <s v="01-JUL-2019 Receiving GBP"/>
    <d v="2019-06-28T00:00:00"/>
    <s v="SSCREPMAN,"/>
    <n v="1625"/>
    <s v="Beachcroft fees for updating HR policies."/>
    <x v="158"/>
    <n v="165052611"/>
    <d v="2018-09-04T00:00:00"/>
    <m/>
    <m/>
    <m/>
    <s v="BRISTOL 1"/>
    <m/>
    <m/>
    <m/>
    <m/>
    <s v="Corporate Expenditure"/>
    <x v="4"/>
    <x v="1"/>
    <x v="6"/>
  </r>
  <r>
    <s v="RYD"/>
    <s v="E35120"/>
    <s v="7310"/>
    <s v="E1833"/>
    <s v="00000"/>
    <s v="000000"/>
    <s v="Corporate Expenses"/>
    <s v="Legal / Prof Fees"/>
    <s v="Employment Relations"/>
    <s v="Default"/>
    <s v="Default"/>
    <n v="32.89"/>
    <d v="2019-07-01T00:00:00"/>
    <x v="0"/>
    <s v="Cost Management"/>
    <s v="Journal Import 77620373:"/>
    <s v="Cost Management A 16024388 77620373"/>
    <s v="31-JUL-2019 Receiving GBP"/>
    <d v="2019-07-31T00:00:00"/>
    <s v="SSCREPMAN,"/>
    <n v="1652"/>
    <s v="Beachcroft fees for updating HR policies."/>
    <x v="158"/>
    <n v="165052611"/>
    <d v="2018-09-04T00:00:00"/>
    <m/>
    <m/>
    <m/>
    <s v="BRISTOL 1"/>
    <m/>
    <m/>
    <m/>
    <m/>
    <s v="Corporate Expenditure"/>
    <x v="4"/>
    <x v="1"/>
    <x v="6"/>
  </r>
  <r>
    <s v="RYD"/>
    <s v="E35120"/>
    <s v="7310"/>
    <s v="00000"/>
    <s v="00000"/>
    <s v="000000"/>
    <s v="Corporate Expenses"/>
    <s v="Legal / Prof Fees"/>
    <s v="Default"/>
    <s v="Default"/>
    <s v="Default"/>
    <n v="113579"/>
    <d v="2019-08-01T00:00:00"/>
    <x v="3"/>
    <s v="Spreadsheet"/>
    <s v="FBP1 Accruals - Corporate"/>
    <s v="Spreadsheet A 16300085 78848217"/>
    <s v="RYD FIN CAM 1920 05 028 Accrual GBP"/>
    <d v="2019-09-05T00:00:00"/>
    <s v="RYD MCCARTHY, CAROLE"/>
    <n v="16"/>
    <s v="7310;Legal Fees Accrual Contract based on budget;M05 Aug-19"/>
    <x v="199"/>
    <m/>
    <d v="2019-09-05T00:00:00"/>
    <m/>
    <s v="7310;Legal Fees Accrual Contract based on budget;M05 Aug-19"/>
    <m/>
    <m/>
    <m/>
    <m/>
    <m/>
    <m/>
    <s v="Corporate Expenditure"/>
    <x v="4"/>
    <x v="1"/>
    <x v="6"/>
  </r>
  <r>
    <s v="RYD"/>
    <s v="E35120"/>
    <s v="7310"/>
    <s v="00000"/>
    <s v="00000"/>
    <s v="000000"/>
    <s v="Corporate Expenses"/>
    <s v="Legal / Prof Fees"/>
    <s v="Default"/>
    <s v="Default"/>
    <s v="Default"/>
    <n v="-92118"/>
    <d v="2019-08-01T00:00:00"/>
    <x v="3"/>
    <s v="Spreadsheet"/>
    <s v="Reverses &quot;RYD FIN CAM 1920 04 013 Accrual GBP&quot; journal entry of &quot;Spreadsheet A 16068532 77786491&quot; batch from &quot;JUL-19&quot;."/>
    <s v="Reverses &quot;RYD FIN CAM 1920 04 013 Accrual GBP&quot;09-AUG-19 18:01:58 - 77954102"/>
    <s v="Reverses &quot;RYD FIN CAM 1920 04 013 Accrual GBP&quot;09-AUG-19 18:01:58"/>
    <d v="2019-08-09T00:00:00"/>
    <s v="SSCREPMAN,"/>
    <n v="29"/>
    <s v="7310;Legal Fees Accrual Contract based on budget;M04 Jul-19"/>
    <x v="200"/>
    <m/>
    <d v="2019-08-09T00:00:00"/>
    <m/>
    <s v="7310;Legal Fees Accrual Contract based on budget;M04 Jul-19"/>
    <m/>
    <m/>
    <m/>
    <m/>
    <m/>
    <m/>
    <s v="Corporate Expenditure"/>
    <x v="4"/>
    <x v="1"/>
    <x v="6"/>
  </r>
  <r>
    <s v="RYD"/>
    <s v="E35120"/>
    <s v="7310"/>
    <s v="00000"/>
    <s v="00000"/>
    <s v="000000"/>
    <s v="Corporate Expenses"/>
    <s v="Legal / Prof Fees"/>
    <s v="Default"/>
    <s v="Default"/>
    <s v="Default"/>
    <n v="2654"/>
    <d v="2019-08-01T00:00:00"/>
    <x v="3"/>
    <s v="Spreadsheet"/>
    <s v="Reverses &quot;RYD FIN CAM 1920 04 013 Accrual GBP&quot; journal entry of &quot;Spreadsheet A 16068532 77786491&quot; batch from &quot;JUL-19&quot;."/>
    <s v="Reverses &quot;RYD FIN CAM 1920 04 013 Accrual GBP&quot;09-AUG-19 18:01:58 - 77954102"/>
    <s v="Reverses &quot;RYD FIN CAM 1920 04 013 Accrual GBP&quot;09-AUG-19 18:01:58"/>
    <d v="2019-08-09T00:00:00"/>
    <s v="SSCREPMAN,"/>
    <n v="30"/>
    <s v="7310;ICO Information Commissioner's Office;43556 Prepayment 7310;DATA PROTECTION FEE:ICO.GOV.UK;Barclaycard payments;Jun-19;;;Apr-19"/>
    <x v="200"/>
    <m/>
    <d v="2019-08-09T00:00:00"/>
    <m/>
    <s v="7310;ICO Information Commissioner's Office;43556 Prepayment 7310;DATA PROTECTION FEE:ICO.GOV.UK;Barclaycard payments;Jun-19;;;Apr-19"/>
    <m/>
    <m/>
    <m/>
    <m/>
    <m/>
    <m/>
    <s v="Corporate Expenditure"/>
    <x v="4"/>
    <x v="1"/>
    <x v="6"/>
  </r>
  <r>
    <s v="RYD"/>
    <s v="E35120"/>
    <s v="7310"/>
    <s v="00000"/>
    <s v="00000"/>
    <s v="000000"/>
    <s v="Corporate Expenses"/>
    <s v="Legal / Prof Fees"/>
    <s v="Default"/>
    <s v="Default"/>
    <s v="Default"/>
    <n v="106831.22"/>
    <d v="2019-08-01T00:00:00"/>
    <x v="3"/>
    <s v="Spreadsheet"/>
    <s v="Reverses &quot;RYD FIN CAM 1920 04 013 Accrual GBP&quot; journal entry of &quot;Spreadsheet A 16068532 77786491&quot; batch from &quot;JUL-19&quot;."/>
    <s v="Reverses &quot;RYD FIN CAM 1920 04 013 Accrual GBP&quot;09-AUG-19 18:01:58 - 77954102"/>
    <s v="Reverses &quot;RYD FIN CAM 1920 04 013 Accrual GBP&quot;09-AUG-19 18:01:58"/>
    <d v="2019-08-09T00:00:00"/>
    <s v="SSCREPMAN,"/>
    <n v="31"/>
    <s v="7310;CQC;Start Date Prepayment CQC annual Fee;http://nww.docserv.wyss.nhs.uk/Inter-NHS/PRD21RYD28048342518588.pdf;Apr-19"/>
    <x v="200"/>
    <m/>
    <d v="2019-08-09T00:00:00"/>
    <m/>
    <s v="7310;CQC;Start Date Prepayment CQC annual Fee;"/>
    <m/>
    <m/>
    <s v="http://nww.docserv.wyss.nhs.uk/Inter-NHS/PRD21RYD28048342518588.pdf;Apr-19"/>
    <m/>
    <m/>
    <m/>
    <s v="Corporate Expenditure"/>
    <x v="4"/>
    <x v="1"/>
    <x v="6"/>
  </r>
  <r>
    <s v="RYD"/>
    <s v="E35120"/>
    <s v="7310"/>
    <s v="00000"/>
    <s v="00000"/>
    <s v="000000"/>
    <s v="Corporate Expenses"/>
    <s v="Legal / Prof Fees"/>
    <s v="Default"/>
    <s v="Default"/>
    <s v="Default"/>
    <n v="-86"/>
    <d v="2019-08-01T00:00:00"/>
    <x v="5"/>
    <s v="Receivables"/>
    <s v="Journal Import 77836382:"/>
    <s v="Receivables A 16080448 77836382"/>
    <s v="AUG-19 Misc Receipts GBP"/>
    <d v="2019-08-06T00:00:00"/>
    <s v="SSCREPMAN,"/>
    <n v="4"/>
    <s v="Journal Import Created"/>
    <x v="26"/>
    <s v="SBSEFT0508198422974A"/>
    <d v="2019-08-05T00:00:00"/>
    <m/>
    <s v="PAYMENT FROM DESCRIPTION: HMCTS/CENTRALISED REFERENCE: M. CLARKE REFUND**APPLIED AS PER PREVIOUS RECEIPT CONFIRMATION EMAIL SENT TO TRUST SA06082019**"/>
    <s v="RYD_10005676_CREATE"/>
    <n v="10005676"/>
    <m/>
    <m/>
    <m/>
    <m/>
    <s v="Corporate Expenditure"/>
    <x v="4"/>
    <x v="1"/>
    <x v="6"/>
  </r>
  <r>
    <s v="RYD"/>
    <s v="E35120"/>
    <s v="7310"/>
    <s v="00000"/>
    <s v="00000"/>
    <s v="000000"/>
    <s v="Corporate Expenses"/>
    <s v="Legal / Prof Fees"/>
    <s v="Default"/>
    <s v="Default"/>
    <s v="Default"/>
    <n v="500"/>
    <d v="2019-08-01T00:00:00"/>
    <x v="1"/>
    <s v="Payables"/>
    <s v="Journal Import 78422256:"/>
    <s v="Payables A 16202455 78422256"/>
    <s v="AUG-19 Purchase Invoices GBP"/>
    <d v="2019-08-23T00:00:00"/>
    <s v="SSCREPMAN,"/>
    <n v="6"/>
    <s v="Journal Import Created"/>
    <x v="193"/>
    <n v="8927"/>
    <d v="2019-08-06T00:00:00"/>
    <n v="165079326"/>
    <m/>
    <s v="PO Invoice"/>
    <m/>
    <s v="http://nww.docserv.wyss.nhs.uk/synergyiim/dist/?val=1281917_9413747_20190822121044"/>
    <n v="1"/>
    <n v="500"/>
    <m/>
    <s v="Corporate Expenditure"/>
    <x v="4"/>
    <x v="1"/>
    <x v="6"/>
  </r>
  <r>
    <s v="RYD"/>
    <s v="E35120"/>
    <s v="7310"/>
    <s v="00000"/>
    <s v="00000"/>
    <s v="000000"/>
    <s v="Corporate Expenses"/>
    <s v="Legal / Prof Fees"/>
    <s v="Default"/>
    <s v="Default"/>
    <s v="Default"/>
    <n v="-63.32"/>
    <d v="2019-08-01T00:00:00"/>
    <x v="0"/>
    <s v="Cost Management"/>
    <s v="Journal Import 77620373:"/>
    <s v="Cost Management A 16024388 77620373 2"/>
    <s v="01-AUG-2019 Receiving GBP"/>
    <d v="2019-07-31T00:00:00"/>
    <s v="SSCREPMAN,"/>
    <n v="1127"/>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63.32"/>
    <d v="2019-08-01T00:00:00"/>
    <x v="0"/>
    <s v="Cost Management"/>
    <s v="Journal Import 78640179:"/>
    <s v="Cost Management A 16250184 78640179"/>
    <s v="30-AUG-2019 Receiving GBP"/>
    <d v="2019-08-30T00:00:00"/>
    <s v="SSCREPMAN,"/>
    <n v="1182"/>
    <s v="Brighton MRC - legals for Sale Contract, Transer, Licence to Carry Out Works, Title Investigations"/>
    <x v="0"/>
    <n v="165026831"/>
    <d v="2017-05-02T00:00:00"/>
    <m/>
    <s v="DS10.07.12 HAZEL WILKS"/>
    <m/>
    <s v="LONDON-4"/>
    <m/>
    <m/>
    <m/>
    <m/>
    <s v="Corporate Expenditure"/>
    <x v="4"/>
    <x v="1"/>
    <x v="6"/>
  </r>
  <r>
    <s v="RYD"/>
    <s v="E35120"/>
    <s v="7310"/>
    <s v="E1833"/>
    <s v="00000"/>
    <s v="000000"/>
    <s v="Corporate Expenses"/>
    <s v="Legal / Prof Fees"/>
    <s v="Employment Relations"/>
    <s v="Default"/>
    <s v="Default"/>
    <n v="-32.89"/>
    <d v="2019-08-01T00:00:00"/>
    <x v="0"/>
    <s v="Cost Management"/>
    <s v="Journal Import 77620373:"/>
    <s v="Cost Management A 16024388 77620373 2"/>
    <s v="01-AUG-2019 Receiving GBP"/>
    <d v="2019-07-31T00:00:00"/>
    <s v="SSCREPMAN,"/>
    <n v="1652"/>
    <s v="Beachcroft fees for updating HR policies."/>
    <x v="158"/>
    <n v="165052611"/>
    <d v="2018-09-04T00:00:00"/>
    <m/>
    <m/>
    <m/>
    <s v="BRISTOL 1"/>
    <m/>
    <m/>
    <m/>
    <m/>
    <s v="Corporate Expenditure"/>
    <x v="4"/>
    <x v="1"/>
    <x v="6"/>
  </r>
  <r>
    <s v="RYD"/>
    <s v="E35120"/>
    <s v="7310"/>
    <s v="E1833"/>
    <s v="00000"/>
    <s v="000000"/>
    <s v="Corporate Expenses"/>
    <s v="Legal / Prof Fees"/>
    <s v="Employment Relations"/>
    <s v="Default"/>
    <s v="Default"/>
    <n v="32.89"/>
    <d v="2019-08-01T00:00:00"/>
    <x v="0"/>
    <s v="Cost Management"/>
    <s v="Journal Import 78640179:"/>
    <s v="Cost Management A 16250184 78640179"/>
    <s v="30-AUG-2019 Receiving GBP"/>
    <d v="2019-08-30T00:00:00"/>
    <s v="SSCREPMAN,"/>
    <n v="1715"/>
    <s v="Beachcroft fees for updating HR policies."/>
    <x v="158"/>
    <n v="165052611"/>
    <d v="2018-09-04T00:00:00"/>
    <m/>
    <m/>
    <m/>
    <s v="BRISTOL 1"/>
    <m/>
    <m/>
    <m/>
    <m/>
    <s v="Corporate Expenditure"/>
    <x v="4"/>
    <x v="1"/>
    <x v="6"/>
  </r>
  <r>
    <s v="RYD"/>
    <s v="E35120"/>
    <s v="7310"/>
    <s v="00000"/>
    <s v="00000"/>
    <s v="000000"/>
    <s v="Corporate Expenses"/>
    <s v="Legal / Prof Fees"/>
    <s v="Default"/>
    <s v="Default"/>
    <s v="Default"/>
    <n v="5087.5"/>
    <d v="2019-09-01T00:00:00"/>
    <x v="3"/>
    <s v="Spreadsheet"/>
    <s v="FBP1 Accruals - Corporate"/>
    <s v="Spreadsheet A 16505229 79817475"/>
    <s v="RYD FIN CAM 1920 09 016 Accrual GBP"/>
    <d v="2019-10-03T00:00:00"/>
    <s v="RYD MCCARTHY, CAROLE"/>
    <n v="37"/>
    <s v="7310;2019-20 Legal Fees Accrual Contract based on budget - Lakers LLP;M06 Sep-19"/>
    <x v="201"/>
    <m/>
    <d v="2019-10-03T00:00:00"/>
    <m/>
    <s v="7310;2019-20 Legal Fees Accrual Contract based on budget - Lakers LLP;M06 Sep-19"/>
    <m/>
    <m/>
    <m/>
    <m/>
    <m/>
    <m/>
    <s v="Corporate Expenditure"/>
    <x v="4"/>
    <x v="1"/>
    <x v="6"/>
  </r>
  <r>
    <s v="RYD"/>
    <s v="E35120"/>
    <s v="7310"/>
    <s v="00000"/>
    <s v="00000"/>
    <s v="000000"/>
    <s v="Corporate Expenses"/>
    <s v="Legal / Prof Fees"/>
    <s v="Default"/>
    <s v="Default"/>
    <s v="Default"/>
    <n v="17810"/>
    <d v="2019-09-01T00:00:00"/>
    <x v="3"/>
    <s v="Spreadsheet"/>
    <s v="FBP1 Accruals - Corporate"/>
    <s v="Spreadsheet A 16505229 79817475"/>
    <s v="RYD FIN CAM 1920 09 016 Accrual GBP"/>
    <d v="2019-10-03T00:00:00"/>
    <s v="RYD MCCARTHY, CAROLE"/>
    <n v="38"/>
    <s v="7310;DAC Beachcroft;43646 Accrual 2019-20 Annual Retainer;https://nww.docserv.wyss.nhs.uk/synergyiim/docviewer.aspx?t=d&amp;val=1317280_9620594_20190916155915;Jan-00"/>
    <x v="201"/>
    <m/>
    <d v="2019-10-03T00:00:00"/>
    <m/>
    <s v="7310;DAC Beachcroft;43646 Accrual 2019-20 Annual Retainer;"/>
    <m/>
    <m/>
    <s v="https://nww.docserv.wyss.nhs.uk/synergyiim/docviewer.aspx?t=d&amp;val=1317280_9620594_20190916155915;Jan-00"/>
    <m/>
    <m/>
    <m/>
    <s v="Corporate Expenditure"/>
    <x v="4"/>
    <x v="1"/>
    <x v="6"/>
  </r>
  <r>
    <s v="RYD"/>
    <s v="E35120"/>
    <s v="7310"/>
    <s v="00000"/>
    <s v="00000"/>
    <s v="000000"/>
    <s v="Corporate Expenses"/>
    <s v="Legal / Prof Fees"/>
    <s v="Default"/>
    <s v="Default"/>
    <s v="Default"/>
    <n v="23293"/>
    <d v="2019-09-01T00:00:00"/>
    <x v="3"/>
    <s v="Spreadsheet"/>
    <s v="FBP1 Accruals - Corporate"/>
    <s v="Spreadsheet A 16505229 79817475"/>
    <s v="RYD FIN CAM 1920 09 016 Accrual GBP"/>
    <d v="2019-10-03T00:00:00"/>
    <s v="RYD MCCARTHY, CAROLE"/>
    <n v="39"/>
    <s v="7310;2019-20 Legal Fees Accrual Contract based on budget;M06 Sep-19"/>
    <x v="201"/>
    <m/>
    <d v="2019-10-03T00:00:00"/>
    <m/>
    <s v="7310;2019-20 Legal Fees Accrual Contract based on budget;M06 Sep-19"/>
    <m/>
    <m/>
    <m/>
    <m/>
    <m/>
    <m/>
    <s v="Corporate Expenditure"/>
    <x v="4"/>
    <x v="1"/>
    <x v="6"/>
  </r>
  <r>
    <s v="RYD"/>
    <s v="E35120"/>
    <s v="7310"/>
    <s v="00000"/>
    <s v="00000"/>
    <s v="000000"/>
    <s v="Corporate Expenses"/>
    <s v="Legal / Prof Fees"/>
    <s v="Default"/>
    <s v="Default"/>
    <s v="Default"/>
    <n v="-2169"/>
    <d v="2019-09-01T00:00:00"/>
    <x v="3"/>
    <s v="Spreadsheet"/>
    <s v="FBP1 Accruals - Corporate"/>
    <s v="Spreadsheet A 16505229 79817475"/>
    <s v="RYD FIN CAM 1920 09 016 Accrual GBP"/>
    <d v="2019-10-03T00:00:00"/>
    <s v="RYD MCCARTHY, CAROLE"/>
    <n v="40"/>
    <s v="7310;ICO Information Commissioner's Office;43556 Prepayment 7310;DATA PROTECTION FEE:ICO.GOV.UK;Barclaycard payments;Jun-19;;;Apr-19"/>
    <x v="201"/>
    <m/>
    <d v="2019-10-03T00:00:00"/>
    <m/>
    <s v="7310;ICO Information Commissioner's Office;43556 Prepayment 7310;DATA PROTECTION FEE:ICO.GOV.UK;Barclaycard payments;Jun-19;;;Apr-19"/>
    <m/>
    <m/>
    <m/>
    <m/>
    <m/>
    <m/>
    <s v="Corporate Expenditure"/>
    <x v="4"/>
    <x v="1"/>
    <x v="6"/>
  </r>
  <r>
    <s v="RYD"/>
    <s v="E35120"/>
    <s v="7310"/>
    <s v="00000"/>
    <s v="00000"/>
    <s v="000000"/>
    <s v="Corporate Expenses"/>
    <s v="Legal / Prof Fees"/>
    <s v="Default"/>
    <s v="Default"/>
    <s v="Default"/>
    <n v="-57717.04"/>
    <d v="2019-09-01T00:00:00"/>
    <x v="3"/>
    <s v="Spreadsheet"/>
    <s v="FBP1 Accruals - Corporate"/>
    <s v="Spreadsheet A 16505229 79817475"/>
    <s v="RYD FIN CAM 1920 09 016 Accrual GBP"/>
    <d v="2019-10-03T00:00:00"/>
    <s v="RYD MCCARTHY, CAROLE"/>
    <n v="41"/>
    <s v="7310;DAC BEACHCROFT LLPPO to be closed 165076761 SP - DAC Beachcroft Annual Retainer payment 1.10.18 -  31.12.18 (Inv: 10210480);M06 Sep-19"/>
    <x v="201"/>
    <m/>
    <d v="2019-10-03T00:00:00"/>
    <m/>
    <s v="7310;DAC BEACHCROFT LLPPO to be closed 165076761 SP - DAC Beachcroft Annual Retainer payment 1.10.18 -  31.12.18 (Inv: 10210480);M06 Sep-19"/>
    <m/>
    <m/>
    <m/>
    <m/>
    <m/>
    <m/>
    <s v="Corporate Expenditure"/>
    <x v="4"/>
    <x v="1"/>
    <x v="6"/>
  </r>
  <r>
    <s v="RYD"/>
    <s v="E35120"/>
    <s v="7310"/>
    <s v="00000"/>
    <s v="00000"/>
    <s v="000000"/>
    <s v="Corporate Expenses"/>
    <s v="Legal / Prof Fees"/>
    <s v="Default"/>
    <s v="Default"/>
    <s v="Default"/>
    <n v="-80123.42"/>
    <d v="2019-09-01T00:00:00"/>
    <x v="3"/>
    <s v="Spreadsheet"/>
    <s v="FBP1 Accruals - Corporate"/>
    <s v="Spreadsheet A 16505229 79817475"/>
    <s v="RYD FIN CAM 1920 09 016 Accrual GBP"/>
    <d v="2019-10-03T00:00:00"/>
    <s v="RYD MCCARTHY, CAROLE"/>
    <n v="42"/>
    <s v="7310;CQC;Start Date Prepayment CQC annual Fee;http://nww.docserv.wyss.nhs.uk/Inter-NHS/PRD21RYD28048342518588.pdf;Apr-19"/>
    <x v="201"/>
    <m/>
    <d v="2019-10-03T00:00:00"/>
    <m/>
    <s v="7310;CQC;Start Date Prepayment CQC annual Fee;"/>
    <m/>
    <m/>
    <s v="http://nww.docserv.wyss.nhs.uk/Inter-NHS/PRD21RYD28048342518588.pdf;Apr-19"/>
    <m/>
    <m/>
    <m/>
    <s v="Corporate Expenditure"/>
    <x v="4"/>
    <x v="1"/>
    <x v="6"/>
  </r>
  <r>
    <s v="RYD"/>
    <s v="E35120"/>
    <s v="7310"/>
    <s v="00000"/>
    <s v="00000"/>
    <s v="000000"/>
    <s v="Corporate Expenses"/>
    <s v="Legal / Prof Fees"/>
    <s v="Default"/>
    <s v="Default"/>
    <s v="Default"/>
    <n v="-113579"/>
    <d v="2019-09-01T00:00:00"/>
    <x v="3"/>
    <s v="Spreadsheet"/>
    <s v="Reverses &quot;RYD FIN CAM 1920 05 028 Accrual GBP&quot; journal entry of &quot;Spreadsheet A 16300085 78848217&quot; batch from &quot;AUG-19&quot;."/>
    <s v="Reverses &quot;RYD FIN CAM 1920 05 028 Accrual GBP&quot;10-SEP-19 18:02:54 - 79016492"/>
    <s v="Reverses &quot;RYD FIN CAM 1920 05 028 Accrual GBP&quot;10-SEP-19 18:02:54"/>
    <d v="2019-09-10T00:00:00"/>
    <s v="SSCREPMAN,"/>
    <n v="16"/>
    <s v="7310;Legal Fees Accrual Contract based on budget;M05 Aug-19"/>
    <x v="202"/>
    <m/>
    <d v="2019-09-10T00:00:00"/>
    <m/>
    <s v="7310;Legal Fees Accrual Contract based on budget;M05 Aug-19"/>
    <m/>
    <m/>
    <m/>
    <m/>
    <m/>
    <m/>
    <s v="Corporate Expenditure"/>
    <x v="4"/>
    <x v="1"/>
    <x v="6"/>
  </r>
  <r>
    <s v="RYD"/>
    <s v="E35120"/>
    <s v="7310"/>
    <s v="00000"/>
    <s v="00000"/>
    <s v="000000"/>
    <s v="Corporate Expenses"/>
    <s v="Legal / Prof Fees"/>
    <s v="Default"/>
    <s v="Default"/>
    <s v="Default"/>
    <n v="-25.71"/>
    <d v="2019-09-01T00:00:00"/>
    <x v="5"/>
    <s v="Receivables"/>
    <s v="Journal Import 78857279:"/>
    <s v="Receivables A 16307427 78857279"/>
    <s v="SEP-19 Misc Receipts GBP"/>
    <d v="2019-09-05T00:00:00"/>
    <s v="SSCREPMAN,"/>
    <n v="4"/>
    <s v="Journal Import Created"/>
    <x v="26"/>
    <s v="SBSEFT0409198504190A"/>
    <d v="2019-09-04T00:00:00"/>
    <m/>
    <s v="PAYMENT FROM DESCRIPTION: HMCTS/CENTRALISED REFERENCE: C0RT&amp;/18022867K WK**APPLIED AS PER PREVIOUS RECEIPT CONFIRMATION EMAIL SENT SA05092019**"/>
    <s v="RYD_10005676_CREATE"/>
    <n v="10005676"/>
    <m/>
    <m/>
    <m/>
    <m/>
    <s v="Corporate Expenditure"/>
    <x v="4"/>
    <x v="1"/>
    <x v="6"/>
  </r>
  <r>
    <s v="RYD"/>
    <s v="E35120"/>
    <s v="7310"/>
    <s v="00000"/>
    <s v="00000"/>
    <s v="000000"/>
    <s v="Corporate Expenses"/>
    <s v="Legal / Prof Fees"/>
    <s v="Default"/>
    <s v="Default"/>
    <s v="Default"/>
    <n v="200"/>
    <d v="2019-09-01T00:00:00"/>
    <x v="5"/>
    <s v="Receivables"/>
    <s v="Journal Import 79296577:"/>
    <s v="Receivables A 16401436 79296577"/>
    <s v="SEP-19 Misc Receipts GBP"/>
    <d v="2019-09-18T00:00:00"/>
    <s v="SSCREPMAN,"/>
    <n v="8"/>
    <s v="Journal Import Created"/>
    <x v="131"/>
    <s v="RYDFINRR000999-24"/>
    <d v="2019-09-18T00:00:00"/>
    <n v="7876649"/>
    <m/>
    <s v="RYD SUSSEX FINANCE PETTY CASH"/>
    <n v="99999999"/>
    <m/>
    <m/>
    <m/>
    <m/>
    <s v="Corporate Expenditure"/>
    <x v="4"/>
    <x v="1"/>
    <x v="6"/>
  </r>
  <r>
    <s v="RYD"/>
    <s v="E35120"/>
    <s v="7310"/>
    <s v="00000"/>
    <s v="00000"/>
    <s v="000000"/>
    <s v="Corporate Expenses"/>
    <s v="Legal / Prof Fees"/>
    <s v="Default"/>
    <s v="Default"/>
    <s v="Default"/>
    <n v="-200"/>
    <d v="2019-09-01T00:00:00"/>
    <x v="5"/>
    <s v="Receivables"/>
    <s v="Journal Import 79296577:"/>
    <s v="Receivables A 16401436 79296577"/>
    <s v="SEP-19 Misc Receipts GBP"/>
    <d v="2019-09-18T00:00:00"/>
    <s v="SSCREPMAN,"/>
    <n v="9"/>
    <s v="Journal Import Created"/>
    <x v="131"/>
    <s v="RYDFINRR000999-21"/>
    <d v="2019-09-18T00:00:00"/>
    <n v="7876647"/>
    <m/>
    <s v="RYD SUSSEX FINANCE PETTY CASH"/>
    <n v="99999999"/>
    <m/>
    <m/>
    <m/>
    <m/>
    <s v="Corporate Expenditure"/>
    <x v="4"/>
    <x v="1"/>
    <x v="6"/>
  </r>
  <r>
    <s v="RYD"/>
    <s v="E35120"/>
    <s v="7310"/>
    <s v="00000"/>
    <s v="00000"/>
    <s v="000000"/>
    <s v="Corporate Expenses"/>
    <s v="Legal / Prof Fees"/>
    <s v="Default"/>
    <s v="Default"/>
    <s v="Default"/>
    <n v="-200"/>
    <d v="2019-09-01T00:00:00"/>
    <x v="5"/>
    <s v="Receivables"/>
    <s v="Journal Import 79296577:"/>
    <s v="Receivables A 16401436 79296577"/>
    <s v="SEP-19 Misc Receipts GBP"/>
    <d v="2019-09-18T00:00:00"/>
    <s v="SSCREPMAN,"/>
    <n v="9"/>
    <s v="Journal Import Created"/>
    <x v="131"/>
    <s v="RYDFINRR000999-25"/>
    <d v="2019-09-18T00:00:00"/>
    <n v="7876650"/>
    <m/>
    <s v="RYD SUSSEX FINANCE OPG INCOME"/>
    <n v="10005676"/>
    <m/>
    <m/>
    <m/>
    <m/>
    <s v="Corporate Expenditure"/>
    <x v="4"/>
    <x v="1"/>
    <x v="6"/>
  </r>
  <r>
    <s v="RYD"/>
    <s v="E35120"/>
    <s v="7310"/>
    <s v="00000"/>
    <s v="00000"/>
    <s v="000000"/>
    <s v="Corporate Expenses"/>
    <s v="Legal / Prof Fees"/>
    <s v="Default"/>
    <s v="Default"/>
    <s v="Default"/>
    <n v="681"/>
    <d v="2019-09-01T00:00:00"/>
    <x v="1"/>
    <s v="Payables"/>
    <s v="Journal Import 79020553:"/>
    <s v="Payables A 16343452 79020553"/>
    <s v="SEP-19 Purchase Invoices GBP"/>
    <d v="2019-09-10T00:00:00"/>
    <s v="SSCREPMAN,"/>
    <n v="9"/>
    <s v="Journal Import Created"/>
    <x v="0"/>
    <n v="436172"/>
    <d v="2019-08-21T00:00:00"/>
    <n v="165028647"/>
    <m/>
    <s v="PO Invoice"/>
    <m/>
    <s v="https://nww.einvoice-prod.sbs.nhs.uk:8179/invoicepdf/3c886002-a361-5143-b675-ddd911fbe5ba"/>
    <n v="1"/>
    <n v="681"/>
    <m/>
    <s v="Corporate Expenditure"/>
    <x v="4"/>
    <x v="1"/>
    <x v="6"/>
  </r>
  <r>
    <s v="RYD"/>
    <s v="E35120"/>
    <s v="7310"/>
    <s v="00000"/>
    <s v="00000"/>
    <s v="000000"/>
    <s v="Corporate Expenses"/>
    <s v="Legal / Prof Fees"/>
    <s v="Default"/>
    <s v="Default"/>
    <s v="Default"/>
    <n v="176"/>
    <d v="2019-09-01T00:00:00"/>
    <x v="1"/>
    <s v="Payables"/>
    <s v="Journal Import 79020553:"/>
    <s v="Payables A 16343452 79020553"/>
    <s v="SEP-19 Purchase Invoices GBP"/>
    <d v="2019-09-10T00:00:00"/>
    <s v="SSCREPMAN,"/>
    <n v="9"/>
    <s v="Journal Import Created"/>
    <x v="0"/>
    <n v="436174"/>
    <d v="2019-08-21T00:00:00"/>
    <n v="165026831"/>
    <m/>
    <s v="PO Invoice"/>
    <m/>
    <s v="https://nww.einvoice-prod.sbs.nhs.uk:8179/invoicepdf/0b998de8-c5a5-569b-90e0-d4ce331705a4"/>
    <n v="1"/>
    <n v="176"/>
    <m/>
    <s v="Corporate Expenditure"/>
    <x v="4"/>
    <x v="1"/>
    <x v="6"/>
  </r>
  <r>
    <s v="RYD"/>
    <s v="E35120"/>
    <s v="7310"/>
    <s v="00000"/>
    <s v="00000"/>
    <s v="000000"/>
    <s v="Corporate Expenses"/>
    <s v="Legal / Prof Fees"/>
    <s v="Default"/>
    <s v="Default"/>
    <s v="Default"/>
    <n v="308"/>
    <d v="2019-09-01T00:00:00"/>
    <x v="1"/>
    <s v="Payables"/>
    <s v="Journal Import 79184610:"/>
    <s v="Payables A 16381503 79184610"/>
    <s v="SEP-19 Purchase Invoices GBP"/>
    <d v="2019-09-16T00:00:00"/>
    <s v="SSCREPMAN,"/>
    <n v="7"/>
    <s v="Journal Import Created"/>
    <x v="0"/>
    <n v="436175"/>
    <d v="2019-08-21T00:00:00"/>
    <n v="165026831"/>
    <m/>
    <s v="PO Invoice"/>
    <m/>
    <s v="https://nww.einvoice-prod.sbs.nhs.uk:8179/invoicepdf/1d12b11b-9766-5806-a610-7281c7469ff3"/>
    <n v="1"/>
    <n v="154"/>
    <m/>
    <s v="Corporate Expenditure"/>
    <x v="4"/>
    <x v="1"/>
    <x v="6"/>
  </r>
  <r>
    <s v="RYD"/>
    <s v="E35120"/>
    <s v="7310"/>
    <s v="00000"/>
    <s v="00000"/>
    <s v="000000"/>
    <s v="Corporate Expenses"/>
    <s v="Legal / Prof Fees"/>
    <s v="Default"/>
    <s v="Default"/>
    <s v="Default"/>
    <n v="-154"/>
    <d v="2019-09-01T00:00:00"/>
    <x v="1"/>
    <s v="Payables"/>
    <s v="Journal Import 79184610:"/>
    <s v="Payables A 16381503 79184610"/>
    <s v="SEP-19 Purchase Invoices GBP"/>
    <d v="2019-09-16T00:00:00"/>
    <s v="SSCREPMAN,"/>
    <n v="8"/>
    <s v="Journal Import Created"/>
    <x v="0"/>
    <n v="436175"/>
    <d v="2019-08-21T00:00:00"/>
    <n v="165026831"/>
    <m/>
    <s v="PO Invoice"/>
    <m/>
    <s v="https://nww.einvoice-prod.sbs.nhs.uk:8179/invoicepdf/1d12b11b-9766-5806-a610-7281c7469ff3"/>
    <n v="1"/>
    <n v="-154"/>
    <m/>
    <s v="Corporate Expenditure"/>
    <x v="4"/>
    <x v="1"/>
    <x v="6"/>
  </r>
  <r>
    <s v="RYD"/>
    <s v="E35120"/>
    <s v="7310"/>
    <s v="00000"/>
    <s v="00000"/>
    <s v="000000"/>
    <s v="Corporate Expenses"/>
    <s v="Legal / Prof Fees"/>
    <s v="Default"/>
    <s v="Default"/>
    <s v="Default"/>
    <n v="-681"/>
    <d v="2019-09-01T00:00:00"/>
    <x v="1"/>
    <s v="Payables"/>
    <s v="Journal Import 79213699:"/>
    <s v="Payables A 16381641 79213699"/>
    <s v="SEP-19 Purchase Invoices GBP"/>
    <d v="2019-09-16T00:00:00"/>
    <s v="SSCREPMAN,"/>
    <n v="17"/>
    <s v="Journal Import Created"/>
    <x v="0"/>
    <n v="436172"/>
    <d v="2019-08-21T00:00:00"/>
    <n v="165077832"/>
    <m/>
    <s v="PO Invoice"/>
    <m/>
    <s v="https://nww.einvoice-prod.sbs.nhs.uk:8179/invoicepdf/3c886002-a361-5143-b675-ddd911fbe5ba"/>
    <n v="1"/>
    <n v="-681"/>
    <m/>
    <s v="Corporate Expenditure"/>
    <x v="4"/>
    <x v="1"/>
    <x v="6"/>
  </r>
  <r>
    <s v="RYD"/>
    <s v="E35120"/>
    <s v="7310"/>
    <s v="00000"/>
    <s v="00000"/>
    <s v="000000"/>
    <s v="Corporate Expenses"/>
    <s v="Legal / Prof Fees"/>
    <s v="Default"/>
    <s v="Default"/>
    <s v="Default"/>
    <n v="-176"/>
    <d v="2019-09-01T00:00:00"/>
    <x v="1"/>
    <s v="Payables"/>
    <s v="Journal Import 79213699:"/>
    <s v="Payables A 16381641 79213699"/>
    <s v="SEP-19 Purchase Invoices GBP"/>
    <d v="2019-09-16T00:00:00"/>
    <s v="SSCREPMAN,"/>
    <n v="17"/>
    <s v="Journal Import Created"/>
    <x v="0"/>
    <n v="436174"/>
    <d v="2019-08-21T00:00:00"/>
    <n v="165077743"/>
    <m/>
    <s v="PO Invoice"/>
    <m/>
    <s v="https://nww.einvoice-prod.sbs.nhs.uk:8179/invoicepdf/0b998de8-c5a5-569b-90e0-d4ce331705a4"/>
    <n v="1"/>
    <n v="-176"/>
    <m/>
    <s v="Corporate Expenditure"/>
    <x v="4"/>
    <x v="1"/>
    <x v="6"/>
  </r>
  <r>
    <s v="RYD"/>
    <s v="E35120"/>
    <s v="7310"/>
    <s v="00000"/>
    <s v="00000"/>
    <s v="000000"/>
    <s v="Corporate Expenses"/>
    <s v="Legal / Prof Fees"/>
    <s v="Default"/>
    <s v="Default"/>
    <s v="Default"/>
    <n v="75197.95"/>
    <d v="2019-09-01T00:00:00"/>
    <x v="1"/>
    <s v="Payables"/>
    <s v="Journal Import 79255805:"/>
    <s v="Payables A 16389663 79255805"/>
    <s v="SEP-19 Purchase Invoices GBP"/>
    <d v="2019-09-17T00:00:00"/>
    <s v="SSCREPMAN,"/>
    <n v="8"/>
    <s v="Journal Import Created"/>
    <x v="158"/>
    <n v="2243969"/>
    <d v="2019-08-31T00:00:00"/>
    <n v="165079818"/>
    <m/>
    <s v="PO Invoice"/>
    <m/>
    <s v="http://nww.docserv.wyss.nhs.uk/synergyiim/dist/?val=1317280_9620594_20190916155915"/>
    <n v="1"/>
    <n v="75198"/>
    <m/>
    <s v="Corporate Expenditure"/>
    <x v="4"/>
    <x v="1"/>
    <x v="6"/>
  </r>
  <r>
    <s v="RYD"/>
    <s v="E35120"/>
    <s v="7310"/>
    <s v="00000"/>
    <s v="00000"/>
    <s v="000000"/>
    <s v="Corporate Expenses"/>
    <s v="Legal / Prof Fees"/>
    <s v="Default"/>
    <s v="Default"/>
    <s v="Default"/>
    <n v="15039.59"/>
    <d v="2019-09-01T00:00:00"/>
    <x v="1"/>
    <s v="Payables"/>
    <s v="Journal Import 79255805:"/>
    <s v="Payables A 16389663 79255805"/>
    <s v="SEP-19 Purchase Invoices GBP"/>
    <d v="2019-09-17T00:00:00"/>
    <s v="SSCREPMAN,"/>
    <n v="8"/>
    <s v="Journal Import Created"/>
    <x v="158"/>
    <n v="2243969"/>
    <d v="2019-08-31T00:00:00"/>
    <n v="165079818"/>
    <m/>
    <s v="PO Invoice"/>
    <m/>
    <s v="http://nww.docserv.wyss.nhs.uk/synergyiim/dist/?val=1317280_9620594_20190916155915"/>
    <m/>
    <m/>
    <m/>
    <s v="Corporate Expenditure"/>
    <x v="4"/>
    <x v="1"/>
    <x v="6"/>
  </r>
  <r>
    <s v="RYD"/>
    <s v="E35120"/>
    <s v="7310"/>
    <s v="00000"/>
    <s v="00000"/>
    <s v="000000"/>
    <s v="Corporate Expenses"/>
    <s v="Legal / Prof Fees"/>
    <s v="Default"/>
    <s v="Default"/>
    <s v="Default"/>
    <n v="-154"/>
    <d v="2019-09-01T00:00:00"/>
    <x v="1"/>
    <s v="Payables"/>
    <s v="Journal Import 79255805:"/>
    <s v="Payables A 16389663 79255805"/>
    <s v="SEP-19 Purchase Invoices GBP"/>
    <d v="2019-09-17T00:00:00"/>
    <s v="SSCREPMAN,"/>
    <n v="9"/>
    <s v="Journal Import Created"/>
    <x v="0"/>
    <n v="436175"/>
    <d v="2019-08-21T00:00:00"/>
    <n v="165078325"/>
    <m/>
    <s v="PO Invoice"/>
    <m/>
    <s v="https://nww.einvoice-prod.sbs.nhs.uk:8179/invoicepdf/1d12b11b-9766-5806-a610-7281c7469ff3"/>
    <n v="1"/>
    <n v="-154"/>
    <m/>
    <s v="Corporate Expenditure"/>
    <x v="4"/>
    <x v="1"/>
    <x v="6"/>
  </r>
  <r>
    <s v="RYD"/>
    <s v="E35120"/>
    <s v="7310"/>
    <s v="00000"/>
    <s v="00000"/>
    <s v="000000"/>
    <s v="Corporate Expenses"/>
    <s v="Legal / Prof Fees"/>
    <s v="Default"/>
    <s v="Default"/>
    <s v="Default"/>
    <n v="-63.32"/>
    <d v="2019-09-01T00:00:00"/>
    <x v="0"/>
    <s v="Cost Management"/>
    <s v="Journal Import 78640179:"/>
    <s v="Cost Management A 16250184 78640179 2"/>
    <s v="01-SEP-2019 Receiving GBP"/>
    <d v="2019-08-30T00:00:00"/>
    <s v="SSCREPMAN,"/>
    <n v="1182"/>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63.32"/>
    <d v="2019-09-01T00:00:00"/>
    <x v="0"/>
    <s v="Cost Management"/>
    <s v="Journal Import 79693072:"/>
    <s v="Cost Management A 16482193 79693072"/>
    <s v="30-SEP-2019 Receiving GBP"/>
    <d v="2019-09-30T00:00:00"/>
    <s v="SSCREPMAN,"/>
    <n v="1368"/>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57717.04"/>
    <d v="2019-09-01T00:00:00"/>
    <x v="0"/>
    <s v="Cost Management"/>
    <s v="Journal Import 79693072:"/>
    <s v="Cost Management A 16482193 79693072"/>
    <s v="30-SEP-2019 Receiving GBP"/>
    <d v="2019-09-30T00:00:00"/>
    <s v="SSCREPMAN,"/>
    <n v="1369"/>
    <s v="SP - DAC Beachcroft Annual Retainer payment 1.10.18 -  31.12.18 (Inv: 10210480)"/>
    <x v="158"/>
    <n v="165076761"/>
    <d v="2019-04-11T00:00:00"/>
    <m/>
    <m/>
    <m/>
    <s v="BRISTOL 1"/>
    <m/>
    <m/>
    <m/>
    <m/>
    <s v="Corporate Expenditure"/>
    <x v="4"/>
    <x v="1"/>
    <x v="6"/>
  </r>
  <r>
    <s v="RYD"/>
    <s v="E35120"/>
    <s v="7310"/>
    <s v="E1833"/>
    <s v="00000"/>
    <s v="000000"/>
    <s v="Corporate Expenses"/>
    <s v="Legal / Prof Fees"/>
    <s v="Employment Relations"/>
    <s v="Default"/>
    <s v="Default"/>
    <n v="-32.89"/>
    <d v="2019-09-01T00:00:00"/>
    <x v="0"/>
    <s v="Cost Management"/>
    <s v="Journal Import 78640179:"/>
    <s v="Cost Management A 16250184 78640179 2"/>
    <s v="01-SEP-2019 Receiving GBP"/>
    <d v="2019-08-30T00:00:00"/>
    <s v="SSCREPMAN,"/>
    <n v="1715"/>
    <s v="Beachcroft fees for updating HR policies."/>
    <x v="158"/>
    <n v="165052611"/>
    <d v="2018-09-04T00:00:00"/>
    <m/>
    <m/>
    <m/>
    <s v="BRISTOL 1"/>
    <m/>
    <m/>
    <m/>
    <m/>
    <s v="Corporate Expenditure"/>
    <x v="4"/>
    <x v="1"/>
    <x v="6"/>
  </r>
  <r>
    <s v="RYD"/>
    <s v="E35120"/>
    <s v="7310"/>
    <s v="E1833"/>
    <s v="00000"/>
    <s v="000000"/>
    <s v="Corporate Expenses"/>
    <s v="Legal / Prof Fees"/>
    <s v="Employment Relations"/>
    <s v="Default"/>
    <s v="Default"/>
    <n v="32.89"/>
    <d v="2019-09-01T00:00:00"/>
    <x v="0"/>
    <s v="Cost Management"/>
    <s v="Journal Import 79693072:"/>
    <s v="Cost Management A 16482193 79693072"/>
    <s v="30-SEP-2019 Receiving GBP"/>
    <d v="2019-09-30T00:00:00"/>
    <s v="SSCREPMAN,"/>
    <n v="2038"/>
    <s v="Beachcroft fees for updating HR policies."/>
    <x v="158"/>
    <n v="165052611"/>
    <d v="2018-09-04T00:00:00"/>
    <m/>
    <m/>
    <m/>
    <s v="BRISTOL 1"/>
    <m/>
    <m/>
    <m/>
    <m/>
    <s v="Corporate Expenditure"/>
    <x v="4"/>
    <x v="1"/>
    <x v="6"/>
  </r>
  <r>
    <s v="RYD"/>
    <s v="E35120"/>
    <s v="7310"/>
    <s v="00000"/>
    <s v="00000"/>
    <s v="000000"/>
    <s v="Corporate Expenses"/>
    <s v="Legal / Prof Fees"/>
    <s v="Default"/>
    <s v="Default"/>
    <s v="Default"/>
    <n v="36214"/>
    <d v="2019-10-01T00:00:00"/>
    <x v="3"/>
    <s v="Spreadsheet"/>
    <s v="FBP1 Accruals"/>
    <s v="Spreadsheet A 16759307 81019612"/>
    <s v="RYD FIN CAM 1920 07 014 Accrual GBP"/>
    <d v="2019-11-06T00:00:00"/>
    <s v="RYD MCCARTHY, CAROLE"/>
    <n v="31"/>
    <s v="7310;DAC Beachcroft;43646 Accrual 2019-20 Annual Retainer;https://nww.docserv.wyss.nhs.uk/synergyiim/docviewer.aspx?t=d&amp;val=1317280_9620594_20190916155915;Jan-00"/>
    <x v="203"/>
    <m/>
    <d v="2019-11-06T00:00:00"/>
    <m/>
    <s v="7310;DAC Beachcroft;43646 Accrual 2019-20 Annual Retainer;"/>
    <m/>
    <m/>
    <s v="https://nww.docserv.wyss.nhs.uk/synergyiim/docviewer.aspx?t=d&amp;val=1317280_9620594_20190916155915;Jan-00"/>
    <m/>
    <m/>
    <m/>
    <s v="Corporate Expenditure"/>
    <x v="4"/>
    <x v="1"/>
    <x v="6"/>
  </r>
  <r>
    <s v="RYD"/>
    <s v="E35120"/>
    <s v="7310"/>
    <s v="00000"/>
    <s v="00000"/>
    <s v="000000"/>
    <s v="Corporate Expenses"/>
    <s v="Legal / Prof Fees"/>
    <s v="Default"/>
    <s v="Default"/>
    <s v="Default"/>
    <n v="-1923"/>
    <d v="2019-10-01T00:00:00"/>
    <x v="3"/>
    <s v="Spreadsheet"/>
    <s v="FBP1 Accruals"/>
    <s v="Spreadsheet A 16759307 81019612"/>
    <s v="RYD FIN CAM 1920 07 014 Accrual GBP"/>
    <d v="2019-11-06T00:00:00"/>
    <s v="RYD MCCARTHY, CAROLE"/>
    <n v="32"/>
    <s v="7310;ICO Information Commissioner's Office;43556 Prepayment 7310;DATA PROTECTION FEE:ICO.GOV.UK;Barclaycard payments;Jun-19;;;Apr-19"/>
    <x v="203"/>
    <m/>
    <d v="2019-11-06T00:00:00"/>
    <m/>
    <s v="7310;ICO Information Commissioner's Office;43556 Prepayment 7310;DATA PROTECTION FEE:ICO.GOV.UK;Barclaycard payments;Jun-19;;;Apr-19"/>
    <m/>
    <m/>
    <m/>
    <m/>
    <m/>
    <m/>
    <s v="Corporate Expenditure"/>
    <x v="4"/>
    <x v="1"/>
    <x v="6"/>
  </r>
  <r>
    <s v="RYD"/>
    <s v="E35120"/>
    <s v="7310"/>
    <s v="00000"/>
    <s v="00000"/>
    <s v="000000"/>
    <s v="Corporate Expenses"/>
    <s v="Legal / Prof Fees"/>
    <s v="Default"/>
    <s v="Default"/>
    <s v="Default"/>
    <n v="-66550.600000000006"/>
    <d v="2019-10-01T00:00:00"/>
    <x v="3"/>
    <s v="Spreadsheet"/>
    <s v="FBP1 Accruals"/>
    <s v="Spreadsheet A 16759307 81019612"/>
    <s v="RYD FIN CAM 1920 07 014 Accrual GBP"/>
    <d v="2019-11-06T00:00:00"/>
    <s v="RYD MCCARTHY, CAROLE"/>
    <n v="33"/>
    <s v="7310;CQC;Start Date Prepayment CQC annual Fee;http://nww.docserv.wyss.nhs.uk/Inter-NHS/PRD21RYD28048342518588.pdf;Apr-19"/>
    <x v="203"/>
    <m/>
    <d v="2019-11-06T00:00:00"/>
    <m/>
    <s v="7310;CQC;Start Date Prepayment CQC annual Fee;"/>
    <m/>
    <m/>
    <s v="http://nww.docserv.wyss.nhs.uk/Inter-NHS/PRD21RYD28048342518588.pdf;Apr-19"/>
    <m/>
    <m/>
    <m/>
    <s v="Corporate Expenditure"/>
    <x v="4"/>
    <x v="1"/>
    <x v="6"/>
  </r>
  <r>
    <s v="RYD"/>
    <s v="E35120"/>
    <s v="7310"/>
    <s v="00000"/>
    <s v="00000"/>
    <s v="000000"/>
    <s v="Corporate Expenses"/>
    <s v="Legal / Prof Fees"/>
    <s v="Default"/>
    <s v="Default"/>
    <s v="Default"/>
    <n v="41254"/>
    <d v="2019-10-01T00:00:00"/>
    <x v="3"/>
    <s v="Spreadsheet"/>
    <s v="FBP1 Accruals - Corporate"/>
    <s v="Spreadsheet A 16748387 80970396"/>
    <s v="RYD FIN CAM 1920 07 013 Accrual GBP"/>
    <d v="2019-11-05T00:00:00"/>
    <s v="RYD MCCARTHY, CAROLE"/>
    <n v="13"/>
    <s v="7310;2019-20 Legal Fees Accrual Contract based on budget;M07 Oct-19"/>
    <x v="204"/>
    <m/>
    <d v="2019-11-05T00:00:00"/>
    <m/>
    <s v="7310;2019-20 Legal Fees Accrual Contract based on budget;M07 Oct-19"/>
    <m/>
    <m/>
    <m/>
    <m/>
    <m/>
    <m/>
    <s v="Corporate Expenditure"/>
    <x v="4"/>
    <x v="1"/>
    <x v="6"/>
  </r>
  <r>
    <s v="RYD"/>
    <s v="E35120"/>
    <s v="7310"/>
    <s v="00000"/>
    <s v="00000"/>
    <s v="000000"/>
    <s v="Corporate Expenses"/>
    <s v="Legal / Prof Fees"/>
    <s v="Default"/>
    <s v="Default"/>
    <s v="Default"/>
    <n v="-5087.5"/>
    <d v="2019-10-01T00:00:00"/>
    <x v="3"/>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37"/>
    <s v="7310;2019-20 Legal Fees Accrual Contract based on budget - Lakers LLP;M06 Sep-19"/>
    <x v="205"/>
    <m/>
    <d v="2019-10-09T00:00:00"/>
    <m/>
    <s v="7310;2019-20 Legal Fees Accrual Contract based on budget - Lakers LLP;M06 Sep-19"/>
    <m/>
    <m/>
    <m/>
    <m/>
    <m/>
    <m/>
    <s v="Corporate Expenditure"/>
    <x v="4"/>
    <x v="1"/>
    <x v="6"/>
  </r>
  <r>
    <s v="RYD"/>
    <s v="E35120"/>
    <s v="7310"/>
    <s v="00000"/>
    <s v="00000"/>
    <s v="000000"/>
    <s v="Corporate Expenses"/>
    <s v="Legal / Prof Fees"/>
    <s v="Default"/>
    <s v="Default"/>
    <s v="Default"/>
    <n v="-17810"/>
    <d v="2019-10-01T00:00:00"/>
    <x v="3"/>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38"/>
    <s v="7310;DAC Beachcroft;43646 Accrual 2019-20 Annual Retainer;https://nww.docserv.wyss.nhs.uk/synergyiim/docviewer.aspx?t=d&amp;val=1317280_9620594_20190916155915;Jan-00"/>
    <x v="205"/>
    <m/>
    <d v="2019-10-09T00:00:00"/>
    <m/>
    <s v="7310;DAC Beachcroft;43646 Accrual 2019-20 Annual Retainer;"/>
    <m/>
    <m/>
    <s v="https://nww.docserv.wyss.nhs.uk/synergyiim/docviewer.aspx?t=d&amp;val=1317280_9620594_20190916155915;Jan-00"/>
    <m/>
    <m/>
    <m/>
    <s v="Corporate Expenditure"/>
    <x v="4"/>
    <x v="1"/>
    <x v="6"/>
  </r>
  <r>
    <s v="RYD"/>
    <s v="E35120"/>
    <s v="7310"/>
    <s v="00000"/>
    <s v="00000"/>
    <s v="000000"/>
    <s v="Corporate Expenses"/>
    <s v="Legal / Prof Fees"/>
    <s v="Default"/>
    <s v="Default"/>
    <s v="Default"/>
    <n v="-23293"/>
    <d v="2019-10-01T00:00:00"/>
    <x v="3"/>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39"/>
    <s v="7310;2019-20 Legal Fees Accrual Contract based on budget;M06 Sep-19"/>
    <x v="205"/>
    <m/>
    <d v="2019-10-09T00:00:00"/>
    <m/>
    <s v="7310;2019-20 Legal Fees Accrual Contract based on budget;M06 Sep-19"/>
    <m/>
    <m/>
    <m/>
    <m/>
    <m/>
    <m/>
    <s v="Corporate Expenditure"/>
    <x v="4"/>
    <x v="1"/>
    <x v="6"/>
  </r>
  <r>
    <s v="RYD"/>
    <s v="E35120"/>
    <s v="7310"/>
    <s v="00000"/>
    <s v="00000"/>
    <s v="000000"/>
    <s v="Corporate Expenses"/>
    <s v="Legal / Prof Fees"/>
    <s v="Default"/>
    <s v="Default"/>
    <s v="Default"/>
    <n v="2169"/>
    <d v="2019-10-01T00:00:00"/>
    <x v="3"/>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40"/>
    <s v="7310;ICO Information Commissioner's Office;43556 Prepayment 7310;DATA PROTECTION FEE:ICO.GOV.UK;Barclaycard payments;Jun-19;;;Apr-19"/>
    <x v="205"/>
    <m/>
    <d v="2019-10-09T00:00:00"/>
    <m/>
    <s v="7310;ICO Information Commissioner's Office;43556 Prepayment 7310;DATA PROTECTION FEE:ICO.GOV.UK;Barclaycard payments;Jun-19;;;Apr-19"/>
    <m/>
    <m/>
    <m/>
    <m/>
    <m/>
    <m/>
    <s v="Corporate Expenditure"/>
    <x v="4"/>
    <x v="1"/>
    <x v="6"/>
  </r>
  <r>
    <s v="RYD"/>
    <s v="E35120"/>
    <s v="7310"/>
    <s v="00000"/>
    <s v="00000"/>
    <s v="000000"/>
    <s v="Corporate Expenses"/>
    <s v="Legal / Prof Fees"/>
    <s v="Default"/>
    <s v="Default"/>
    <s v="Default"/>
    <n v="57717.04"/>
    <d v="2019-10-01T00:00:00"/>
    <x v="3"/>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41"/>
    <s v="7310;DAC BEACHCROFT LLPPO to be closed 165076761 SP - DAC Beachcroft Annual Retainer payment 1.10.18 -  31.12.18 (Inv: 10210480);M06 Sep-19"/>
    <x v="205"/>
    <m/>
    <d v="2019-10-09T00:00:00"/>
    <m/>
    <s v="7310;DAC BEACHCROFT LLPPO to be closed 165076761 SP - DAC Beachcroft Annual Retainer payment 1.10.18 -  31.12.18 (Inv: 10210480);M06 Sep-19"/>
    <m/>
    <m/>
    <m/>
    <m/>
    <m/>
    <m/>
    <s v="Corporate Expenditure"/>
    <x v="4"/>
    <x v="1"/>
    <x v="6"/>
  </r>
  <r>
    <s v="RYD"/>
    <s v="E35120"/>
    <s v="7310"/>
    <s v="00000"/>
    <s v="00000"/>
    <s v="000000"/>
    <s v="Corporate Expenses"/>
    <s v="Legal / Prof Fees"/>
    <s v="Default"/>
    <s v="Default"/>
    <s v="Default"/>
    <n v="80123.42"/>
    <d v="2019-10-01T00:00:00"/>
    <x v="3"/>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42"/>
    <s v="7310;CQC;Start Date Prepayment CQC annual Fee;http://nww.docserv.wyss.nhs.uk/Inter-NHS/PRD21RYD28048342518588.pdf;Apr-19"/>
    <x v="205"/>
    <m/>
    <d v="2019-10-09T00:00:00"/>
    <m/>
    <s v="7310;CQC;Start Date Prepayment CQC annual Fee;"/>
    <m/>
    <m/>
    <s v="http://nww.docserv.wyss.nhs.uk/Inter-NHS/PRD21RYD28048342518588.pdf;Apr-19"/>
    <m/>
    <m/>
    <m/>
    <s v="Corporate Expenditure"/>
    <x v="4"/>
    <x v="1"/>
    <x v="6"/>
  </r>
  <r>
    <s v="RYD"/>
    <s v="E35120"/>
    <s v="7310"/>
    <s v="00000"/>
    <s v="00000"/>
    <s v="000000"/>
    <s v="Corporate Expenses"/>
    <s v="Legal / Prof Fees"/>
    <s v="Default"/>
    <s v="Default"/>
    <s v="Default"/>
    <n v="-15039.59"/>
    <d v="2019-10-01T00:00:00"/>
    <x v="2"/>
    <s v="Spreadsheet"/>
    <s v="SBS RYD SEP-19 VAT ADJUSTMENT JOURNAL"/>
    <s v="Spreadsheet A 16715103 80837443"/>
    <s v="SBS RYD SEP-19 VAT ADJUSTMENT JOURNAL Adjustment GBP"/>
    <d v="2019-11-01T00:00:00"/>
    <s v="SSC BLATTI, FRANCESCO"/>
    <n v="1436"/>
    <s v="DAC BEACHCROFT LLP-OR12_53657-2243969-15039.59-http://nww.docserv.wyss.nhs.uk/synergyiim/dist/?val=1317280_9620594_20190916155915"/>
    <x v="206"/>
    <m/>
    <d v="2019-11-01T00:00:00"/>
    <m/>
    <s v="DAC BEACHCROFT LLP-OR12_53657-2243969-15039.59-"/>
    <m/>
    <m/>
    <s v="http://nww.docserv.wyss.nhs.uk/synergyiim/dist/?val=1317280_9620594_20190916155915"/>
    <m/>
    <m/>
    <m/>
    <s v="Corporate Expenditure"/>
    <x v="4"/>
    <x v="1"/>
    <x v="6"/>
  </r>
  <r>
    <s v="RYD"/>
    <s v="E35120"/>
    <s v="7310"/>
    <s v="00000"/>
    <s v="00000"/>
    <s v="000000"/>
    <s v="Corporate Expenses"/>
    <s v="Legal / Prof Fees"/>
    <s v="Default"/>
    <s v="Default"/>
    <s v="Default"/>
    <n v="-86"/>
    <d v="2019-10-01T00:00:00"/>
    <x v="5"/>
    <s v="Receivables"/>
    <s v="Journal Import 79873293:"/>
    <s v="Receivables A 16524420 79873293"/>
    <s v="OCT-19 Misc Receipts GBP"/>
    <d v="2019-10-04T00:00:00"/>
    <s v="SSCREPMAN,"/>
    <n v="8"/>
    <s v="Journal Import Created"/>
    <x v="26"/>
    <s v="SBSEFT0310198587687A"/>
    <d v="2019-10-03T00:00:00"/>
    <m/>
    <s v="PAYMENT FROM DESCRIPTION: HMCTS/CENTRALISED REFERENCE: M. CLARKE REFUND**APPLIED AS PER PREVIOUS RECEIPT CONFIRMATION EMAIL SENT TO TRUST SA04102019**"/>
    <s v="RYD_10005676_CREATE"/>
    <n v="10005676"/>
    <m/>
    <m/>
    <m/>
    <m/>
    <s v="Corporate Expenditure"/>
    <x v="4"/>
    <x v="1"/>
    <x v="6"/>
  </r>
  <r>
    <s v="RYD"/>
    <s v="E35120"/>
    <s v="7310"/>
    <s v="00000"/>
    <s v="00000"/>
    <s v="000000"/>
    <s v="Corporate Expenses"/>
    <s v="Legal / Prof Fees"/>
    <s v="Default"/>
    <s v="Default"/>
    <s v="Default"/>
    <n v="1016"/>
    <d v="2019-10-01T00:00:00"/>
    <x v="1"/>
    <s v="Payables"/>
    <s v="Journal Import 80358161:"/>
    <s v="Payables A 16616687 80358161"/>
    <s v="OCT-19 Purchase Invoices GBP"/>
    <d v="2019-10-18T00:00:00"/>
    <s v="SSCREPMAN,"/>
    <n v="9"/>
    <s v="Journal Import Created"/>
    <x v="207"/>
    <s v="I00516"/>
    <d v="2019-09-30T00:00:00"/>
    <n v="165080493"/>
    <m/>
    <s v="PO Invoice"/>
    <m/>
    <s v="http://nww.docserv.wyss.nhs.uk/synergyiim/dist/?val=1369886_9915317_20191017162816"/>
    <n v="1"/>
    <n v="1016"/>
    <m/>
    <s v="Corporate Expenditure"/>
    <x v="4"/>
    <x v="1"/>
    <x v="6"/>
  </r>
  <r>
    <s v="RYD"/>
    <s v="E35120"/>
    <s v="7310"/>
    <s v="00000"/>
    <s v="00000"/>
    <s v="000000"/>
    <s v="Corporate Expenses"/>
    <s v="Legal / Prof Fees"/>
    <s v="Default"/>
    <s v="Default"/>
    <s v="Default"/>
    <n v="203.2"/>
    <d v="2019-10-01T00:00:00"/>
    <x v="1"/>
    <s v="Payables"/>
    <s v="Journal Import 80358161:"/>
    <s v="Payables A 16616687 80358161"/>
    <s v="OCT-19 Purchase Invoices GBP"/>
    <d v="2019-10-18T00:00:00"/>
    <s v="SSCREPMAN,"/>
    <n v="9"/>
    <s v="Journal Import Created"/>
    <x v="207"/>
    <s v="I00516"/>
    <d v="2019-09-30T00:00:00"/>
    <n v="165080493"/>
    <m/>
    <s v="PO Invoice"/>
    <m/>
    <s v="http://nww.docserv.wyss.nhs.uk/synergyiim/dist/?val=1369886_9915317_20191017162816"/>
    <m/>
    <m/>
    <m/>
    <s v="Corporate Expenditure"/>
    <x v="4"/>
    <x v="1"/>
    <x v="6"/>
  </r>
  <r>
    <s v="RYD"/>
    <s v="E35120"/>
    <s v="7310"/>
    <s v="00000"/>
    <s v="00000"/>
    <s v="000000"/>
    <s v="Corporate Expenses"/>
    <s v="Legal / Prof Fees"/>
    <s v="Default"/>
    <s v="Default"/>
    <s v="Default"/>
    <n v="-63.32"/>
    <d v="2019-10-01T00:00:00"/>
    <x v="0"/>
    <s v="Cost Management"/>
    <s v="Journal Import 79693072:"/>
    <s v="Cost Management A 16482193 79693072 2"/>
    <s v="01-OCT-2019 Receiving GBP"/>
    <d v="2019-09-30T00:00:00"/>
    <s v="SSCREPMAN,"/>
    <n v="1368"/>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57717.04"/>
    <d v="2019-10-01T00:00:00"/>
    <x v="0"/>
    <s v="Cost Management"/>
    <s v="Journal Import 79693072:"/>
    <s v="Cost Management A 16482193 79693072 2"/>
    <s v="01-OCT-2019 Receiving GBP"/>
    <d v="2019-09-30T00:00:00"/>
    <s v="SSCREPMAN,"/>
    <n v="1369"/>
    <s v="SP - DAC Beachcroft Annual Retainer payment 1.10.18 -  31.12.18 (Inv: 10210480)"/>
    <x v="158"/>
    <n v="165076761"/>
    <d v="2019-04-11T00:00:00"/>
    <m/>
    <m/>
    <m/>
    <s v="BRISTOL 1"/>
    <m/>
    <m/>
    <m/>
    <m/>
    <s v="Corporate Expenditure"/>
    <x v="4"/>
    <x v="1"/>
    <x v="6"/>
  </r>
  <r>
    <s v="RYD"/>
    <s v="E35120"/>
    <s v="7310"/>
    <s v="00000"/>
    <s v="00000"/>
    <s v="000000"/>
    <s v="Corporate Expenses"/>
    <s v="Legal / Prof Fees"/>
    <s v="Default"/>
    <s v="Default"/>
    <s v="Default"/>
    <n v="63.32"/>
    <d v="2019-10-01T00:00:00"/>
    <x v="0"/>
    <s v="Cost Management"/>
    <s v="Journal Import 80803508:"/>
    <s v="Cost Management A 16710288 80803508"/>
    <s v="31-OCT-2019 Receiving GBP"/>
    <d v="2019-10-31T00:00:00"/>
    <s v="SSCREPMAN,"/>
    <n v="1372"/>
    <s v="Brighton MRC - legals for Sale Contract, Transer, Licence to Carry Out Works, Title Investigations"/>
    <x v="0"/>
    <n v="165026831"/>
    <d v="2017-05-02T00:00:00"/>
    <m/>
    <s v="DS10.07.12 HAZEL WILKS"/>
    <m/>
    <s v="LONDON-4"/>
    <m/>
    <m/>
    <m/>
    <m/>
    <s v="Corporate Expenditure"/>
    <x v="4"/>
    <x v="1"/>
    <x v="6"/>
  </r>
  <r>
    <s v="RYD"/>
    <s v="E35120"/>
    <s v="7310"/>
    <s v="E1833"/>
    <s v="00000"/>
    <s v="000000"/>
    <s v="Corporate Expenses"/>
    <s v="Legal / Prof Fees"/>
    <s v="Employment Relations"/>
    <s v="Default"/>
    <s v="Default"/>
    <n v="-32.89"/>
    <d v="2019-10-01T00:00:00"/>
    <x v="0"/>
    <s v="Cost Management"/>
    <s v="Journal Import 79693072:"/>
    <s v="Cost Management A 16482193 79693072 2"/>
    <s v="01-OCT-2019 Receiving GBP"/>
    <d v="2019-09-30T00:00:00"/>
    <s v="SSCREPMAN,"/>
    <n v="2038"/>
    <s v="Beachcroft fees for updating HR policies."/>
    <x v="158"/>
    <n v="165052611"/>
    <d v="2018-09-04T00:00:00"/>
    <m/>
    <m/>
    <m/>
    <s v="BRISTOL 1"/>
    <m/>
    <m/>
    <m/>
    <m/>
    <s v="Corporate Expenditure"/>
    <x v="4"/>
    <x v="1"/>
    <x v="6"/>
  </r>
  <r>
    <s v="RYD"/>
    <s v="E35120"/>
    <s v="7310"/>
    <s v="E1833"/>
    <s v="00000"/>
    <s v="000000"/>
    <s v="Corporate Expenses"/>
    <s v="Legal / Prof Fees"/>
    <s v="Employment Relations"/>
    <s v="Default"/>
    <s v="Default"/>
    <n v="32.89"/>
    <d v="2019-10-01T00:00:00"/>
    <x v="0"/>
    <s v="Cost Management"/>
    <s v="Journal Import 80803508:"/>
    <s v="Cost Management A 16710288 80803508"/>
    <s v="31-OCT-2019 Receiving GBP"/>
    <d v="2019-10-31T00:00:00"/>
    <s v="SSCREPMAN,"/>
    <n v="1991"/>
    <s v="Beachcroft fees for updating HR policies."/>
    <x v="158"/>
    <n v="165052611"/>
    <d v="2018-09-04T00:00:00"/>
    <m/>
    <m/>
    <m/>
    <s v="BRISTOL 1"/>
    <m/>
    <m/>
    <m/>
    <m/>
    <s v="Corporate Expenditure"/>
    <x v="4"/>
    <x v="1"/>
    <x v="6"/>
  </r>
  <r>
    <s v="RYD"/>
    <s v="E35120"/>
    <s v="7310"/>
    <s v="00000"/>
    <s v="00000"/>
    <s v="000000"/>
    <s v="Corporate Expenses"/>
    <s v="Legal / Prof Fees"/>
    <s v="Default"/>
    <s v="Default"/>
    <s v="Default"/>
    <n v="33500"/>
    <d v="2019-11-01T00:00:00"/>
    <x v="3"/>
    <s v="Spreadsheet"/>
    <s v="FBP1 Accruals - Corporate"/>
    <s v="Spreadsheet A 16965553 82019563"/>
    <s v="RYD FIN CAM 1920 08 014 Accrual GBP"/>
    <d v="2019-12-04T00:00:00"/>
    <s v="ZZZ NIKYAR, BILAL"/>
    <n v="19"/>
    <s v="7310;2019-20 Legal Fees Accrual Contract based on budget;M08 Nov-19"/>
    <x v="208"/>
    <m/>
    <d v="2019-12-04T00:00:00"/>
    <m/>
    <s v="7310;2019-20 Legal Fees Accrual Contract based on budget;M08 Nov-19"/>
    <m/>
    <m/>
    <m/>
    <m/>
    <m/>
    <m/>
    <s v="Corporate Expenditure"/>
    <x v="4"/>
    <x v="1"/>
    <x v="6"/>
  </r>
  <r>
    <s v="RYD"/>
    <s v="E35120"/>
    <s v="7310"/>
    <s v="00000"/>
    <s v="00000"/>
    <s v="000000"/>
    <s v="Corporate Expenses"/>
    <s v="Legal / Prof Fees"/>
    <s v="Default"/>
    <s v="Default"/>
    <s v="Default"/>
    <n v="53430"/>
    <d v="2019-11-01T00:00:00"/>
    <x v="3"/>
    <s v="Spreadsheet"/>
    <s v="M08 FBP1 Corporate &amp; DH Accruals"/>
    <s v="Spreadsheet A 16963716 82002579"/>
    <s v="RYD FIN BAN 1920 08 019 Accrual GBP"/>
    <d v="2019-12-04T00:00:00"/>
    <s v="ZZZ NIKYAR, BILAL"/>
    <n v="20"/>
    <s v="7310;DAC Beachcroft;43646 Accrual 2019-20 Annual Retainer;https://nww.docserv.wyss.nhs.uk/synergyiim/docviewer.aspx?t=d&amp;val=1317280_9620594_20190916155915;Nov-19"/>
    <x v="209"/>
    <m/>
    <d v="2019-12-04T00:00:00"/>
    <m/>
    <s v="7310;DAC Beachcroft;43646 Accrual 2019-20 Annual Retainer;"/>
    <m/>
    <m/>
    <s v="https://nww.docserv.wyss.nhs.uk/synergyiim/docviewer.aspx?t=d&amp;val=1317280_9620594_20190916155915;Nov-19"/>
    <m/>
    <m/>
    <m/>
    <s v="Corporate Expenditure"/>
    <x v="4"/>
    <x v="1"/>
    <x v="6"/>
  </r>
  <r>
    <s v="RYD"/>
    <s v="E35120"/>
    <s v="7310"/>
    <s v="00000"/>
    <s v="00000"/>
    <s v="000000"/>
    <s v="Corporate Expenses"/>
    <s v="Legal / Prof Fees"/>
    <s v="Default"/>
    <s v="Default"/>
    <s v="Default"/>
    <n v="-1692"/>
    <d v="2019-11-01T00:00:00"/>
    <x v="3"/>
    <s v="Spreadsheet"/>
    <s v="M08 FBP1 Corporate &amp; DH Accruals"/>
    <s v="Spreadsheet A 16963716 82002579"/>
    <s v="RYD FIN BAN 1920 08 019 Accrual GBP"/>
    <d v="2019-12-04T00:00:00"/>
    <s v="ZZZ NIKYAR, BILAL"/>
    <n v="21"/>
    <s v="7310;ICO Information Commissioner's Office;43556 Prepayment 7310;DATA PROTECTION FEE:ICO.GOV.UK;Barclaycard payments;Jun-19;;;Nov-19"/>
    <x v="209"/>
    <m/>
    <d v="2019-12-04T00:00:00"/>
    <m/>
    <s v="7310;ICO Information Commissioner's Office;43556 Prepayment 7310;DATA PROTECTION FEE:ICO.GOV.UK;Barclaycard payments;Jun-19;;;Nov-19"/>
    <m/>
    <m/>
    <m/>
    <m/>
    <m/>
    <m/>
    <s v="Corporate Expenditure"/>
    <x v="4"/>
    <x v="1"/>
    <x v="6"/>
  </r>
  <r>
    <s v="RYD"/>
    <s v="E35120"/>
    <s v="7310"/>
    <s v="00000"/>
    <s v="00000"/>
    <s v="000000"/>
    <s v="Corporate Expenses"/>
    <s v="Legal / Prof Fees"/>
    <s v="Default"/>
    <s v="Default"/>
    <s v="Default"/>
    <n v="-53853.440000000002"/>
    <d v="2019-11-01T00:00:00"/>
    <x v="3"/>
    <s v="Spreadsheet"/>
    <s v="M08 FBP1 Corporate &amp; DH Accruals"/>
    <s v="Spreadsheet A 16963716 82002579"/>
    <s v="RYD FIN BAN 1920 08 019 Accrual GBP"/>
    <d v="2019-12-04T00:00:00"/>
    <s v="ZZZ NIKYAR, BILAL"/>
    <n v="22"/>
    <s v="7310;CQC;Start Date Prepayment CQC annual Fee;http://nww.docserv.wyss.nhs.uk/Inter-NHS/PRD21RYD28048342518588.pdf;Nov-19"/>
    <x v="209"/>
    <m/>
    <d v="2019-12-04T00:00:00"/>
    <m/>
    <s v="7310;CQC;Start Date Prepayment CQC annual Fee;"/>
    <m/>
    <m/>
    <s v="http://nww.docserv.wyss.nhs.uk/Inter-NHS/PRD21RYD28048342518588.pdf;Nov-19"/>
    <m/>
    <m/>
    <m/>
    <s v="Corporate Expenditure"/>
    <x v="4"/>
    <x v="1"/>
    <x v="6"/>
  </r>
  <r>
    <s v="RYD"/>
    <s v="E35120"/>
    <s v="7310"/>
    <s v="00000"/>
    <s v="00000"/>
    <s v="000000"/>
    <s v="Corporate Expenses"/>
    <s v="Legal / Prof Fees"/>
    <s v="Default"/>
    <s v="Default"/>
    <s v="Default"/>
    <n v="-41254"/>
    <d v="2019-11-01T00:00:00"/>
    <x v="3"/>
    <s v="Spreadsheet"/>
    <s v="Reverses &quot;RYD FIN CAM 1920 07 013 Accrual GBP&quot; journal entry of &quot;Spreadsheet A 16748387 80970396&quot; batch from &quot;OCT-19&quot;."/>
    <s v="Reverses &quot;RYD FIN CAM 1920 07 013 Accrual GBP&quot;11-NOV-19 17:57:00 - 81192528"/>
    <s v="Reverses &quot;RYD FIN CAM 1920 07 013 Accrual GBP&quot;11-NOV-19 17:57:00"/>
    <d v="2019-11-11T00:00:00"/>
    <s v="SSCREPMAN,"/>
    <n v="13"/>
    <s v="7310;2019-20 Legal Fees Accrual Contract based on budget;M07 Oct-19"/>
    <x v="210"/>
    <m/>
    <d v="2019-11-11T00:00:00"/>
    <m/>
    <s v="7310;2019-20 Legal Fees Accrual Contract based on budget;M07 Oct-19"/>
    <m/>
    <m/>
    <m/>
    <m/>
    <m/>
    <m/>
    <s v="Corporate Expenditure"/>
    <x v="4"/>
    <x v="1"/>
    <x v="6"/>
  </r>
  <r>
    <s v="RYD"/>
    <s v="E35120"/>
    <s v="7310"/>
    <s v="00000"/>
    <s v="00000"/>
    <s v="000000"/>
    <s v="Corporate Expenses"/>
    <s v="Legal / Prof Fees"/>
    <s v="Default"/>
    <s v="Default"/>
    <s v="Default"/>
    <n v="-36214"/>
    <d v="2019-11-01T00:00:00"/>
    <x v="3"/>
    <s v="Spreadsheet"/>
    <s v="Reverses &quot;RYD FIN CAM 1920 07 014 Accrual GBP&quot; journal entry of &quot;Spreadsheet A 16759307 81019612&quot; batch from &quot;OCT-19&quot;."/>
    <s v="Reverses &quot;RYD FIN CAM 1920 07 014 Accrual GBP&quot;11-NOV-19 17:57:38 - 81192528"/>
    <s v="Reverses &quot;RYD FIN CAM 1920 07 014 Accrual GBP&quot;11-NOV-19 17:57:38"/>
    <d v="2019-11-11T00:00:00"/>
    <s v="SSCREPMAN,"/>
    <n v="31"/>
    <s v="7310;DAC Beachcroft;43646 Accrual 2019-20 Annual Retainer;https://nww.docserv.wyss.nhs.uk/synergyiim/docviewer.aspx?t=d&amp;val=1317280_9620594_20190916155915;Jan-00"/>
    <x v="211"/>
    <m/>
    <d v="2019-11-11T00:00:00"/>
    <m/>
    <s v="7310;DAC Beachcroft;43646 Accrual 2019-20 Annual Retainer;"/>
    <m/>
    <m/>
    <s v="https://nww.docserv.wyss.nhs.uk/synergyiim/docviewer.aspx?t=d&amp;val=1317280_9620594_20190916155915;Jan-00"/>
    <m/>
    <m/>
    <m/>
    <s v="Corporate Expenditure"/>
    <x v="4"/>
    <x v="1"/>
    <x v="6"/>
  </r>
  <r>
    <s v="RYD"/>
    <s v="E35120"/>
    <s v="7310"/>
    <s v="00000"/>
    <s v="00000"/>
    <s v="000000"/>
    <s v="Corporate Expenses"/>
    <s v="Legal / Prof Fees"/>
    <s v="Default"/>
    <s v="Default"/>
    <s v="Default"/>
    <n v="1923"/>
    <d v="2019-11-01T00:00:00"/>
    <x v="3"/>
    <s v="Spreadsheet"/>
    <s v="Reverses &quot;RYD FIN CAM 1920 07 014 Accrual GBP&quot; journal entry of &quot;Spreadsheet A 16759307 81019612&quot; batch from &quot;OCT-19&quot;."/>
    <s v="Reverses &quot;RYD FIN CAM 1920 07 014 Accrual GBP&quot;11-NOV-19 17:57:38 - 81192528"/>
    <s v="Reverses &quot;RYD FIN CAM 1920 07 014 Accrual GBP&quot;11-NOV-19 17:57:38"/>
    <d v="2019-11-11T00:00:00"/>
    <s v="SSCREPMAN,"/>
    <n v="32"/>
    <s v="7310;ICO Information Commissioner's Office;43556 Prepayment 7310;DATA PROTECTION FEE:ICO.GOV.UK;Barclaycard payments;Jun-19;;;Apr-19"/>
    <x v="211"/>
    <m/>
    <d v="2019-11-11T00:00:00"/>
    <m/>
    <s v="7310;ICO Information Commissioner's Office;43556 Prepayment 7310;DATA PROTECTION FEE:ICO.GOV.UK;Barclaycard payments;Jun-19;;;Apr-19"/>
    <m/>
    <m/>
    <m/>
    <m/>
    <m/>
    <m/>
    <s v="Corporate Expenditure"/>
    <x v="4"/>
    <x v="1"/>
    <x v="6"/>
  </r>
  <r>
    <s v="RYD"/>
    <s v="E35120"/>
    <s v="7310"/>
    <s v="00000"/>
    <s v="00000"/>
    <s v="000000"/>
    <s v="Corporate Expenses"/>
    <s v="Legal / Prof Fees"/>
    <s v="Default"/>
    <s v="Default"/>
    <s v="Default"/>
    <n v="66550.600000000006"/>
    <d v="2019-11-01T00:00:00"/>
    <x v="3"/>
    <s v="Spreadsheet"/>
    <s v="Reverses &quot;RYD FIN CAM 1920 07 014 Accrual GBP&quot; journal entry of &quot;Spreadsheet A 16759307 81019612&quot; batch from &quot;OCT-19&quot;."/>
    <s v="Reverses &quot;RYD FIN CAM 1920 07 014 Accrual GBP&quot;11-NOV-19 17:57:38 - 81192528"/>
    <s v="Reverses &quot;RYD FIN CAM 1920 07 014 Accrual GBP&quot;11-NOV-19 17:57:38"/>
    <d v="2019-11-11T00:00:00"/>
    <s v="SSCREPMAN,"/>
    <n v="33"/>
    <s v="7310;CQC;Start Date Prepayment CQC annual Fee;http://nww.docserv.wyss.nhs.uk/Inter-NHS/PRD21RYD28048342518588.pdf;Apr-19"/>
    <x v="211"/>
    <m/>
    <d v="2019-11-11T00:00:00"/>
    <m/>
    <s v="7310;CQC;Start Date Prepayment CQC annual Fee;"/>
    <m/>
    <m/>
    <s v="http://nww.docserv.wyss.nhs.uk/Inter-NHS/PRD21RYD28048342518588.pdf;Apr-19"/>
    <m/>
    <m/>
    <m/>
    <s v="Corporate Expenditure"/>
    <x v="4"/>
    <x v="1"/>
    <x v="6"/>
  </r>
  <r>
    <s v="RYD"/>
    <s v="E35120"/>
    <s v="7310"/>
    <s v="00000"/>
    <s v="00000"/>
    <s v="000000"/>
    <s v="Corporate Expenses"/>
    <s v="Legal / Prof Fees"/>
    <s v="Default"/>
    <s v="Default"/>
    <s v="Default"/>
    <n v="-14"/>
    <d v="2019-11-01T00:00:00"/>
    <x v="5"/>
    <s v="Receivables"/>
    <s v="Journal Import 81027940:"/>
    <s v="Receivables A 16767494 81027940"/>
    <s v="NOV-19 Misc Receipts GBP"/>
    <d v="2019-11-06T00:00:00"/>
    <s v="SSCREPMAN,"/>
    <n v="7"/>
    <s v="Journal Import Created"/>
    <x v="26"/>
    <s v="SBSEFT0511198680426A"/>
    <d v="2019-11-05T00:00:00"/>
    <m/>
    <s v="LB PAYMENT FROM DESCRIPTION: HMCTS/CENTRALISED REFERENCE: FDPC&amp;/COMPENSATION**APPLIED AS PER PREVIOUS AND RECEIPT EMAIL SENT FOR CONFIRMATION  SA06112019**"/>
    <s v="RYD_10005676_CREATE"/>
    <n v="10005676"/>
    <m/>
    <m/>
    <m/>
    <m/>
    <s v="Corporate Expenditure"/>
    <x v="4"/>
    <x v="1"/>
    <x v="6"/>
  </r>
  <r>
    <s v="RYD"/>
    <s v="E35120"/>
    <s v="7310"/>
    <s v="00000"/>
    <s v="00000"/>
    <s v="000000"/>
    <s v="Corporate Expenses"/>
    <s v="Legal / Prof Fees"/>
    <s v="Default"/>
    <s v="Default"/>
    <s v="Default"/>
    <n v="-8.2100000000000009"/>
    <d v="2019-11-01T00:00:00"/>
    <x v="5"/>
    <s v="Receivables"/>
    <s v="Journal Import 81027940:"/>
    <s v="Receivables A 16767494 81027940"/>
    <s v="NOV-19 Misc Receipts GBP"/>
    <d v="2019-11-06T00:00:00"/>
    <s v="SSCREPMAN,"/>
    <n v="7"/>
    <s v="Journal Import Created"/>
    <x v="26"/>
    <s v="SBSEFT0511198680427A"/>
    <d v="2019-11-05T00:00:00"/>
    <m/>
    <s v="LB PAYMENT FROM DESCRIPTION: HMCTS/CENTRALISED REFERENCE: FDPD&amp;/18021454E WK**APPLIED AS PER PREVIOUS AND RECEIPT EMAIL SENT FOR CONFIRMATION  EMAIL ATTACHED ON SBSEFT0511198680426A SA06112019**"/>
    <s v="RYD_10005676_CREATE"/>
    <n v="10005676"/>
    <m/>
    <m/>
    <m/>
    <m/>
    <s v="Corporate Expenditure"/>
    <x v="4"/>
    <x v="1"/>
    <x v="6"/>
  </r>
  <r>
    <s v="RYD"/>
    <s v="E35120"/>
    <s v="7310"/>
    <s v="00000"/>
    <s v="00000"/>
    <s v="000000"/>
    <s v="Corporate Expenses"/>
    <s v="Legal / Prof Fees"/>
    <s v="Default"/>
    <s v="Default"/>
    <s v="Default"/>
    <n v="-17.149999999999999"/>
    <d v="2019-11-01T00:00:00"/>
    <x v="5"/>
    <s v="Receivables"/>
    <s v="Journal Import 81027940:"/>
    <s v="Receivables A 16767494 81027940"/>
    <s v="NOV-19 Misc Receipts GBP"/>
    <d v="2019-11-06T00:00:00"/>
    <s v="SSCREPMAN,"/>
    <n v="7"/>
    <s v="Journal Import Created"/>
    <x v="26"/>
    <s v="SBSEFT0511198680428A"/>
    <d v="2019-11-05T00:00:00"/>
    <m/>
    <s v="LB PAYMENT FROM DESCRIPTION: HMCTS/CENTRALISED REFERENCE: FDQP&amp;/18022867K WK**APPLIED AS PER PREVIOUS AND RECEIPT EMAIL SENT FOR CONFIRMATION  EMAIL ATTACHED ON SBSEFT0511198680426A SA06112019**"/>
    <s v="RYD_10005676_CREATE"/>
    <n v="10005676"/>
    <m/>
    <m/>
    <m/>
    <m/>
    <s v="Corporate Expenditure"/>
    <x v="4"/>
    <x v="1"/>
    <x v="6"/>
  </r>
  <r>
    <s v="RYD"/>
    <s v="E35120"/>
    <s v="7310"/>
    <s v="00000"/>
    <s v="00000"/>
    <s v="000000"/>
    <s v="Corporate Expenses"/>
    <s v="Legal / Prof Fees"/>
    <s v="Default"/>
    <s v="Default"/>
    <s v="Default"/>
    <n v="-69.349999999999994"/>
    <d v="2019-11-01T00:00:00"/>
    <x v="5"/>
    <s v="Receivables"/>
    <s v="Journal Import 81027940:"/>
    <s v="Receivables A 16767494 81027940"/>
    <s v="NOV-19 Misc Receipts GBP"/>
    <d v="2019-11-06T00:00:00"/>
    <s v="SSCREPMAN,"/>
    <n v="7"/>
    <s v="Journal Import Created"/>
    <x v="26"/>
    <s v="SBSEFT0511198680429A"/>
    <d v="2019-11-05T00:00:00"/>
    <m/>
    <s v="LB PAYMENT FROM DESCRIPTION: HMCTS/CENTRALISED REFERENCE: FG2C&amp;/SECAMB**APPLIED AS PER PREVIOUS AND RECEIPT EMAIL SENT FOR CONFIRMATION EMAIL ATTACHED ON SBSEFT0511198680426A  SA06112019**"/>
    <s v="RYD_10005676_CREATE"/>
    <n v="10005676"/>
    <m/>
    <m/>
    <m/>
    <m/>
    <s v="Corporate Expenditure"/>
    <x v="4"/>
    <x v="1"/>
    <x v="6"/>
  </r>
  <r>
    <s v="RYD"/>
    <s v="E35120"/>
    <s v="7310"/>
    <s v="00000"/>
    <s v="00000"/>
    <s v="000000"/>
    <s v="Corporate Expenses"/>
    <s v="Legal / Prof Fees"/>
    <s v="Default"/>
    <s v="Default"/>
    <s v="Default"/>
    <n v="-86"/>
    <d v="2019-11-01T00:00:00"/>
    <x v="5"/>
    <s v="Receivables"/>
    <s v="Journal Import 81027940:"/>
    <s v="Receivables A 16767494 81027940"/>
    <s v="NOV-19 Misc Receipts GBP"/>
    <d v="2019-11-06T00:00:00"/>
    <s v="SSCREPMAN,"/>
    <n v="7"/>
    <s v="Journal Import Created"/>
    <x v="26"/>
    <s v="SBSEFT0511198680430A"/>
    <d v="2019-11-05T00:00:00"/>
    <m/>
    <s v="LB PAYMENT FROM DESCRIPTION: HMCTS/CENTRALISED REFERENCE: M. CLARKE REFUND**APPLIED AS PER PREVIOUS AND RECEIPT EMAIL SENT FOR CONFIRMATION EMAIL ATTACHED ON SBSEFT0511198680426A SA06112019**"/>
    <s v="RYD_10005676_CREATE"/>
    <n v="10005676"/>
    <m/>
    <m/>
    <m/>
    <m/>
    <s v="Corporate Expenditure"/>
    <x v="4"/>
    <x v="1"/>
    <x v="6"/>
  </r>
  <r>
    <s v="RYD"/>
    <s v="E35120"/>
    <s v="7310"/>
    <s v="00000"/>
    <s v="00000"/>
    <s v="000000"/>
    <s v="Corporate Expenses"/>
    <s v="Legal / Prof Fees"/>
    <s v="Default"/>
    <s v="Default"/>
    <s v="Default"/>
    <n v="322"/>
    <d v="2019-11-01T00:00:00"/>
    <x v="1"/>
    <s v="Payables"/>
    <s v="Journal Import 81023322:"/>
    <s v="Payables A 16760593 81023322"/>
    <s v="NOV-19 Purchase Invoices GBP"/>
    <d v="2019-11-06T00:00:00"/>
    <s v="SSCREPMAN,"/>
    <n v="15"/>
    <s v="Journal Import Created"/>
    <x v="0"/>
    <n v="441746"/>
    <d v="2019-10-18T00:00:00"/>
    <n v="165028647"/>
    <m/>
    <s v="PO Invoice"/>
    <m/>
    <s v="https://nww.einvoice-prod.sbs.nhs.uk:8179/invoicepdf/bdef039b-84c9-5329-a65b-84d42efdec63"/>
    <n v="1"/>
    <n v="161"/>
    <m/>
    <s v="Corporate Expenditure"/>
    <x v="4"/>
    <x v="1"/>
    <x v="6"/>
  </r>
  <r>
    <s v="RYD"/>
    <s v="E35120"/>
    <s v="7310"/>
    <s v="00000"/>
    <s v="00000"/>
    <s v="000000"/>
    <s v="Corporate Expenses"/>
    <s v="Legal / Prof Fees"/>
    <s v="Default"/>
    <s v="Default"/>
    <s v="Default"/>
    <n v="-161"/>
    <d v="2019-11-01T00:00:00"/>
    <x v="1"/>
    <s v="Payables"/>
    <s v="Journal Import 81023322:"/>
    <s v="Payables A 16760593 81023322"/>
    <s v="NOV-19 Purchase Invoices GBP"/>
    <d v="2019-11-06T00:00:00"/>
    <s v="SSCREPMAN,"/>
    <n v="16"/>
    <s v="Journal Import Created"/>
    <x v="0"/>
    <n v="441746"/>
    <d v="2019-10-18T00:00:00"/>
    <n v="165028647"/>
    <m/>
    <s v="PO Invoice"/>
    <m/>
    <s v="https://nww.einvoice-prod.sbs.nhs.uk:8179/invoicepdf/bdef039b-84c9-5329-a65b-84d42efdec63"/>
    <n v="1"/>
    <n v="-161"/>
    <m/>
    <s v="Corporate Expenditure"/>
    <x v="4"/>
    <x v="1"/>
    <x v="6"/>
  </r>
  <r>
    <s v="RYD"/>
    <s v="E35120"/>
    <s v="7310"/>
    <s v="00000"/>
    <s v="00000"/>
    <s v="000000"/>
    <s v="Corporate Expenses"/>
    <s v="Legal / Prof Fees"/>
    <s v="Default"/>
    <s v="Default"/>
    <s v="Default"/>
    <n v="-161"/>
    <d v="2019-11-01T00:00:00"/>
    <x v="1"/>
    <s v="Payables"/>
    <s v="Journal Import 81067480:"/>
    <s v="Payables A 16768298 81067480"/>
    <s v="NOV-19 Purchase Invoices GBP"/>
    <d v="2019-11-07T00:00:00"/>
    <s v="SSCREPMAN,"/>
    <n v="13"/>
    <s v="Journal Import Created"/>
    <x v="0"/>
    <n v="441746"/>
    <d v="2019-10-18T00:00:00"/>
    <n v="165078325"/>
    <m/>
    <s v="PO Invoice"/>
    <m/>
    <s v="https://nww.einvoice-prod.sbs.nhs.uk:8179/invoicepdf/bdef039b-84c9-5329-a65b-84d42efdec63"/>
    <n v="1"/>
    <n v="-161"/>
    <m/>
    <s v="Corporate Expenditure"/>
    <x v="4"/>
    <x v="1"/>
    <x v="6"/>
  </r>
  <r>
    <s v="RYD"/>
    <s v="E35120"/>
    <s v="7310"/>
    <s v="00000"/>
    <s v="00000"/>
    <s v="000000"/>
    <s v="Corporate Expenses"/>
    <s v="Legal / Prof Fees"/>
    <s v="Default"/>
    <s v="Default"/>
    <s v="Default"/>
    <n v="1725"/>
    <d v="2019-11-01T00:00:00"/>
    <x v="1"/>
    <s v="Payables"/>
    <s v="Journal Import 81683116:"/>
    <s v="Payables A 16900536 81683116"/>
    <s v="NOV-19 Purchase Invoices GBP"/>
    <d v="2019-11-25T00:00:00"/>
    <s v="SSCREPMAN,"/>
    <n v="6"/>
    <s v="Journal Import Created"/>
    <x v="212"/>
    <n v="4698"/>
    <d v="2019-11-07T00:00:00"/>
    <n v="165081143"/>
    <m/>
    <s v="PO Invoice"/>
    <m/>
    <s v="http://nww.docserv.wyss.nhs.uk/synergyiim/dist/?val=1429876_10255316_20191122152351"/>
    <n v="1"/>
    <n v="1725"/>
    <m/>
    <s v="Corporate Expenditure"/>
    <x v="4"/>
    <x v="1"/>
    <x v="6"/>
  </r>
  <r>
    <s v="RYD"/>
    <s v="E35120"/>
    <s v="7310"/>
    <s v="00000"/>
    <s v="00000"/>
    <s v="000000"/>
    <s v="Corporate Expenses"/>
    <s v="Legal / Prof Fees"/>
    <s v="Default"/>
    <s v="Default"/>
    <s v="Default"/>
    <n v="1878.89"/>
    <d v="2019-11-01T00:00:00"/>
    <x v="1"/>
    <s v="Payables"/>
    <s v="Journal Import 81719859:"/>
    <s v="Payables A 16901914 81719859"/>
    <s v="NOV-19 Purchase Invoices GBP"/>
    <d v="2019-11-26T00:00:00"/>
    <s v="SSCREPMAN,"/>
    <n v="17"/>
    <s v="Journal Import Created"/>
    <x v="207"/>
    <s v="I00521"/>
    <d v="2019-10-31T00:00:00"/>
    <n v="165081155"/>
    <m/>
    <s v="PO Invoice"/>
    <m/>
    <s v="http://nww.docserv.wyss.nhs.uk/synergyiim/dist/?val=1429876_10255315_20191122152351"/>
    <n v="1"/>
    <n v="939"/>
    <m/>
    <s v="Corporate Expenditure"/>
    <x v="4"/>
    <x v="1"/>
    <x v="6"/>
  </r>
  <r>
    <s v="RYD"/>
    <s v="E35120"/>
    <s v="7310"/>
    <s v="00000"/>
    <s v="00000"/>
    <s v="000000"/>
    <s v="Corporate Expenses"/>
    <s v="Legal / Prof Fees"/>
    <s v="Default"/>
    <s v="Default"/>
    <s v="Default"/>
    <n v="967.49"/>
    <d v="2019-11-01T00:00:00"/>
    <x v="1"/>
    <s v="Payables"/>
    <s v="Journal Import 81719859:"/>
    <s v="Payables A 16901914 81719859"/>
    <s v="NOV-19 Purchase Invoices GBP"/>
    <d v="2019-11-26T00:00:00"/>
    <s v="SSCREPMAN,"/>
    <n v="17"/>
    <s v="Journal Import Created"/>
    <x v="207"/>
    <s v="I00521"/>
    <d v="2019-10-31T00:00:00"/>
    <n v="165081155"/>
    <m/>
    <s v="PO Invoice"/>
    <m/>
    <s v="http://nww.docserv.wyss.nhs.uk/synergyiim/dist/?val=1429876_10255315_20191122152351"/>
    <n v="1"/>
    <n v="967"/>
    <m/>
    <s v="Corporate Expenditure"/>
    <x v="4"/>
    <x v="1"/>
    <x v="6"/>
  </r>
  <r>
    <s v="RYD"/>
    <s v="E35120"/>
    <s v="7310"/>
    <s v="00000"/>
    <s v="00000"/>
    <s v="000000"/>
    <s v="Corporate Expenses"/>
    <s v="Legal / Prof Fees"/>
    <s v="Default"/>
    <s v="Default"/>
    <s v="Default"/>
    <n v="8928"/>
    <d v="2019-11-01T00:00:00"/>
    <x v="1"/>
    <s v="Payables"/>
    <s v="Journal Import 81719859:"/>
    <s v="Payables A 16901914 81719859"/>
    <s v="NOV-19 Purchase Invoices GBP"/>
    <d v="2019-11-26T00:00:00"/>
    <s v="SSCREPMAN,"/>
    <n v="17"/>
    <s v="Journal Import Created"/>
    <x v="207"/>
    <s v="I00521"/>
    <d v="2019-10-31T00:00:00"/>
    <n v="165081155"/>
    <m/>
    <s v="PO Invoice"/>
    <m/>
    <s v="http://nww.docserv.wyss.nhs.uk/synergyiim/dist/?val=1429876_10255315_20191122152351"/>
    <n v="1"/>
    <n v="4464"/>
    <m/>
    <s v="Corporate Expenditure"/>
    <x v="4"/>
    <x v="1"/>
    <x v="6"/>
  </r>
  <r>
    <s v="RYD"/>
    <s v="E35120"/>
    <s v="7310"/>
    <s v="00000"/>
    <s v="00000"/>
    <s v="000000"/>
    <s v="Corporate Expenses"/>
    <s v="Legal / Prof Fees"/>
    <s v="Default"/>
    <s v="Default"/>
    <s v="Default"/>
    <n v="4492"/>
    <d v="2019-11-01T00:00:00"/>
    <x v="1"/>
    <s v="Payables"/>
    <s v="Journal Import 81719859:"/>
    <s v="Payables A 16901914 81719859"/>
    <s v="NOV-19 Purchase Invoices GBP"/>
    <d v="2019-11-26T00:00:00"/>
    <s v="SSCREPMAN,"/>
    <n v="17"/>
    <s v="Journal Import Created"/>
    <x v="207"/>
    <s v="I00521"/>
    <d v="2019-10-31T00:00:00"/>
    <n v="165081155"/>
    <m/>
    <s v="PO Invoice"/>
    <m/>
    <s v="http://nww.docserv.wyss.nhs.uk/synergyiim/dist/?val=1429876_10255315_20191122152351"/>
    <n v="1"/>
    <n v="4492"/>
    <m/>
    <s v="Corporate Expenditure"/>
    <x v="4"/>
    <x v="1"/>
    <x v="6"/>
  </r>
  <r>
    <s v="RYD"/>
    <s v="E35120"/>
    <s v="7310"/>
    <s v="00000"/>
    <s v="00000"/>
    <s v="000000"/>
    <s v="Corporate Expenses"/>
    <s v="Legal / Prof Fees"/>
    <s v="Default"/>
    <s v="Default"/>
    <s v="Default"/>
    <n v="5431.49"/>
    <d v="2019-11-01T00:00:00"/>
    <x v="1"/>
    <s v="Payables"/>
    <s v="Journal Import 81719859:"/>
    <s v="Payables A 16901914 81719859"/>
    <s v="NOV-19 Purchase Invoices GBP"/>
    <d v="2019-11-26T00:00:00"/>
    <s v="SSCREPMAN,"/>
    <n v="17"/>
    <s v="Journal Import Created"/>
    <x v="207"/>
    <s v="I00521"/>
    <d v="2019-10-31T00:00:00"/>
    <n v="165081155"/>
    <m/>
    <s v="PO Invoice"/>
    <m/>
    <s v="http://nww.docserv.wyss.nhs.uk/synergyiim/dist/?val=1429876_10255315_20191122152351"/>
    <n v="1"/>
    <n v="5431"/>
    <m/>
    <s v="Corporate Expenditure"/>
    <x v="4"/>
    <x v="1"/>
    <x v="6"/>
  </r>
  <r>
    <s v="RYD"/>
    <s v="E35120"/>
    <s v="7310"/>
    <s v="00000"/>
    <s v="00000"/>
    <s v="000000"/>
    <s v="Corporate Expenses"/>
    <s v="Legal / Prof Fees"/>
    <s v="Default"/>
    <s v="Default"/>
    <s v="Default"/>
    <n v="1791.2"/>
    <d v="2019-11-01T00:00:00"/>
    <x v="1"/>
    <s v="Payables"/>
    <s v="Journal Import 81719859:"/>
    <s v="Payables A 16901914 81719859"/>
    <s v="NOV-19 Purchase Invoices GBP"/>
    <d v="2019-11-26T00:00:00"/>
    <s v="SSCREPMAN,"/>
    <n v="17"/>
    <s v="Journal Import Created"/>
    <x v="207"/>
    <s v="I00521"/>
    <d v="2019-10-31T00:00:00"/>
    <n v="165081155"/>
    <m/>
    <s v="PO Invoice"/>
    <m/>
    <s v="http://nww.docserv.wyss.nhs.uk/synergyiim/dist/?val=1429876_10255315_20191122152351"/>
    <m/>
    <m/>
    <m/>
    <s v="Corporate Expenditure"/>
    <x v="4"/>
    <x v="1"/>
    <x v="6"/>
  </r>
  <r>
    <s v="RYD"/>
    <s v="E35120"/>
    <s v="7310"/>
    <s v="00000"/>
    <s v="00000"/>
    <s v="000000"/>
    <s v="Corporate Expenses"/>
    <s v="Legal / Prof Fees"/>
    <s v="Default"/>
    <s v="Default"/>
    <s v="Default"/>
    <n v="-5431.49"/>
    <d v="2019-11-01T00:00:00"/>
    <x v="1"/>
    <s v="Payables"/>
    <s v="Journal Import 81719859:"/>
    <s v="Payables A 16901914 81719859"/>
    <s v="NOV-19 Purchase Invoices GBP"/>
    <d v="2019-11-26T00:00:00"/>
    <s v="SSCREPMAN,"/>
    <n v="18"/>
    <s v="Journal Import Created"/>
    <x v="207"/>
    <s v="I00521"/>
    <d v="2019-10-31T00:00:00"/>
    <n v="165081155"/>
    <m/>
    <s v="PO Invoice"/>
    <m/>
    <s v="http://nww.docserv.wyss.nhs.uk/synergyiim/dist/?val=1429876_10255315_20191122152351"/>
    <n v="1"/>
    <n v="-5431"/>
    <m/>
    <s v="Corporate Expenditure"/>
    <x v="4"/>
    <x v="1"/>
    <x v="6"/>
  </r>
  <r>
    <s v="RYD"/>
    <s v="E35120"/>
    <s v="7310"/>
    <s v="00000"/>
    <s v="00000"/>
    <s v="000000"/>
    <s v="Corporate Expenses"/>
    <s v="Legal / Prof Fees"/>
    <s v="Default"/>
    <s v="Default"/>
    <s v="Default"/>
    <n v="-8928"/>
    <d v="2019-11-01T00:00:00"/>
    <x v="1"/>
    <s v="Payables"/>
    <s v="Journal Import 81719859:"/>
    <s v="Payables A 16901914 81719859"/>
    <s v="NOV-19 Purchase Invoices GBP"/>
    <d v="2019-11-26T00:00:00"/>
    <s v="SSCREPMAN,"/>
    <n v="18"/>
    <s v="Journal Import Created"/>
    <x v="207"/>
    <s v="I00521"/>
    <d v="2019-10-31T00:00:00"/>
    <n v="165081155"/>
    <m/>
    <s v="PO Invoice"/>
    <m/>
    <s v="http://nww.docserv.wyss.nhs.uk/synergyiim/dist/?val=1429876_10255315_20191122152351"/>
    <n v="1"/>
    <n v="-4464"/>
    <m/>
    <s v="Corporate Expenditure"/>
    <x v="4"/>
    <x v="1"/>
    <x v="6"/>
  </r>
  <r>
    <s v="RYD"/>
    <s v="E35120"/>
    <s v="7310"/>
    <s v="00000"/>
    <s v="00000"/>
    <s v="000000"/>
    <s v="Corporate Expenses"/>
    <s v="Legal / Prof Fees"/>
    <s v="Default"/>
    <s v="Default"/>
    <s v="Default"/>
    <n v="-967.49"/>
    <d v="2019-11-01T00:00:00"/>
    <x v="1"/>
    <s v="Payables"/>
    <s v="Journal Import 81719859:"/>
    <s v="Payables A 16901914 81719859"/>
    <s v="NOV-19 Purchase Invoices GBP"/>
    <d v="2019-11-26T00:00:00"/>
    <s v="SSCREPMAN,"/>
    <n v="18"/>
    <s v="Journal Import Created"/>
    <x v="207"/>
    <s v="I00521"/>
    <d v="2019-10-31T00:00:00"/>
    <n v="165081155"/>
    <m/>
    <s v="PO Invoice"/>
    <m/>
    <s v="http://nww.docserv.wyss.nhs.uk/synergyiim/dist/?val=1429876_10255315_20191122152351"/>
    <n v="1"/>
    <n v="-967"/>
    <m/>
    <s v="Corporate Expenditure"/>
    <x v="4"/>
    <x v="1"/>
    <x v="6"/>
  </r>
  <r>
    <s v="RYD"/>
    <s v="E35120"/>
    <s v="7310"/>
    <s v="00000"/>
    <s v="00000"/>
    <s v="000000"/>
    <s v="Corporate Expenses"/>
    <s v="Legal / Prof Fees"/>
    <s v="Default"/>
    <s v="Default"/>
    <s v="Default"/>
    <n v="-939.4"/>
    <d v="2019-11-01T00:00:00"/>
    <x v="1"/>
    <s v="Payables"/>
    <s v="Journal Import 81719859:"/>
    <s v="Payables A 16901914 81719859"/>
    <s v="NOV-19 Purchase Invoices GBP"/>
    <d v="2019-11-26T00:00:00"/>
    <s v="SSCREPMAN,"/>
    <n v="18"/>
    <s v="Journal Import Created"/>
    <x v="207"/>
    <s v="I00521"/>
    <d v="2019-10-31T00:00:00"/>
    <n v="165081155"/>
    <m/>
    <s v="PO Invoice"/>
    <m/>
    <s v="http://nww.docserv.wyss.nhs.uk/synergyiim/dist/?val=1429876_10255315_20191122152351"/>
    <n v="1"/>
    <n v="-939"/>
    <m/>
    <s v="Corporate Expenditure"/>
    <x v="4"/>
    <x v="1"/>
    <x v="6"/>
  </r>
  <r>
    <s v="RYD"/>
    <s v="E35120"/>
    <s v="7310"/>
    <s v="00000"/>
    <s v="00000"/>
    <s v="000000"/>
    <s v="Corporate Expenses"/>
    <s v="Legal / Prof Fees"/>
    <s v="Default"/>
    <s v="Default"/>
    <s v="Default"/>
    <n v="-892.8"/>
    <d v="2019-11-01T00:00:00"/>
    <x v="1"/>
    <s v="Payables"/>
    <s v="Journal Import 81719859:"/>
    <s v="Payables A 16901914 81719859"/>
    <s v="NOV-19 Purchase Invoices GBP"/>
    <d v="2019-11-26T00:00:00"/>
    <s v="SSCREPMAN,"/>
    <n v="18"/>
    <s v="Journal Import Created"/>
    <x v="207"/>
    <s v="I00521"/>
    <d v="2019-10-31T00:00:00"/>
    <n v="165081155"/>
    <m/>
    <s v="PO Invoice"/>
    <m/>
    <s v="http://nww.docserv.wyss.nhs.uk/synergyiim/dist/?val=1429876_10255315_20191122152351"/>
    <m/>
    <m/>
    <m/>
    <s v="Corporate Expenditure"/>
    <x v="4"/>
    <x v="1"/>
    <x v="6"/>
  </r>
  <r>
    <s v="RYD"/>
    <s v="E35120"/>
    <s v="7310"/>
    <s v="00000"/>
    <s v="00000"/>
    <s v="000000"/>
    <s v="Corporate Expenses"/>
    <s v="Legal / Prof Fees"/>
    <s v="Default"/>
    <s v="Default"/>
    <s v="Default"/>
    <n v="-63.32"/>
    <d v="2019-11-01T00:00:00"/>
    <x v="0"/>
    <s v="Cost Management"/>
    <s v="Journal Import 80803508:"/>
    <s v="Cost Management A 16710288 80803508 2"/>
    <s v="01-NOV-2019 Receiving GBP"/>
    <d v="2019-10-31T00:00:00"/>
    <s v="SSCREPMAN,"/>
    <n v="1372"/>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63.32"/>
    <d v="2019-11-01T00:00:00"/>
    <x v="0"/>
    <s v="Cost Management"/>
    <s v="Journal Import 81851305:"/>
    <s v="Cost Management A 16923315 81851305"/>
    <s v="29-NOV-2019 Receiving GBP"/>
    <d v="2019-11-29T00:00:00"/>
    <s v="SSCREPMAN,"/>
    <n v="1442"/>
    <s v="Brighton MRC - legals for Sale Contract, Transer, Licence to Carry Out Works, Title Investigations"/>
    <x v="0"/>
    <n v="165026831"/>
    <d v="2017-05-02T00:00:00"/>
    <m/>
    <s v="DS10.07.12 HAZEL WILKS"/>
    <m/>
    <s v="LONDON-4"/>
    <m/>
    <m/>
    <m/>
    <m/>
    <s v="Corporate Expenditure"/>
    <x v="4"/>
    <x v="1"/>
    <x v="6"/>
  </r>
  <r>
    <s v="RYD"/>
    <s v="E35120"/>
    <s v="7310"/>
    <s v="E1830"/>
    <s v="00000"/>
    <s v="000000"/>
    <s v="Corporate Expenses"/>
    <s v="Legal / Prof Fees"/>
    <s v="LTPS - Costs"/>
    <s v="Default"/>
    <s v="Default"/>
    <n v="3580"/>
    <d v="2019-11-01T00:00:00"/>
    <x v="1"/>
    <s v="Payables"/>
    <s v="Journal Import 81803162:"/>
    <s v="Payables A 16916936 81803162"/>
    <s v="NOV-19 Purchase Invoices GBP"/>
    <d v="2019-11-28T00:00:00"/>
    <s v="SSCREPMAN,"/>
    <n v="17"/>
    <s v="Journal Import Created"/>
    <x v="0"/>
    <n v="424501"/>
    <d v="2019-03-17T00:00:00"/>
    <n v="165065420"/>
    <m/>
    <s v="PO Invoice"/>
    <m/>
    <s v="https://nww.einvoice-prod.sbs.nhs.uk:8179/invoicepdf/2415513c-e58e-5666-9f49-5fd7d1811ff3"/>
    <n v="1"/>
    <n v="3580"/>
    <m/>
    <s v="Corporate Expenditure"/>
    <x v="4"/>
    <x v="1"/>
    <x v="6"/>
  </r>
  <r>
    <s v="RYD"/>
    <s v="E35120"/>
    <s v="7310"/>
    <s v="E1831"/>
    <s v="00000"/>
    <s v="000000"/>
    <s v="Corporate Expenses"/>
    <s v="Legal / Prof Fees"/>
    <s v="LTPS - Damages"/>
    <s v="Default"/>
    <s v="Default"/>
    <n v="-2070"/>
    <d v="2019-11-01T00:00:00"/>
    <x v="5"/>
    <s v="Receivables"/>
    <s v="Journal Import 81723547:"/>
    <s v="Receivables A 16907498 81723547"/>
    <s v="NOV-19 Misc Receipts GBP"/>
    <d v="2019-11-26T00:00:00"/>
    <s v="SSCREPMAN,"/>
    <n v="5"/>
    <s v="Journal Import Created"/>
    <x v="26"/>
    <s v="SBSEFT2511198731046A"/>
    <d v="2019-11-25T00:00:00"/>
    <m/>
    <s v="LB PAYMENT FROM DESCRIPTION: NHS LA REFERENCE:**APPLIED AS PER PREVIOUS AND EMAIL SENT FOR CONFIRMATION  SA26112019**"/>
    <s v="RYD_10005676_CREATE"/>
    <n v="10005676"/>
    <m/>
    <m/>
    <m/>
    <m/>
    <s v="Corporate Expenditure"/>
    <x v="4"/>
    <x v="1"/>
    <x v="6"/>
  </r>
  <r>
    <s v="RYD"/>
    <s v="E35120"/>
    <s v="7310"/>
    <s v="E1833"/>
    <s v="00000"/>
    <s v="000000"/>
    <s v="Corporate Expenses"/>
    <s v="Legal / Prof Fees"/>
    <s v="Employment Relations"/>
    <s v="Default"/>
    <s v="Default"/>
    <n v="-32.89"/>
    <d v="2019-11-01T00:00:00"/>
    <x v="0"/>
    <s v="Cost Management"/>
    <s v="Journal Import 80803508:"/>
    <s v="Cost Management A 16710288 80803508 2"/>
    <s v="01-NOV-2019 Receiving GBP"/>
    <d v="2019-10-31T00:00:00"/>
    <s v="SSCREPMAN,"/>
    <n v="1991"/>
    <s v="Beachcroft fees for updating HR policies."/>
    <x v="158"/>
    <n v="165052611"/>
    <d v="2018-09-04T00:00:00"/>
    <m/>
    <m/>
    <m/>
    <s v="BRISTOL 1"/>
    <m/>
    <m/>
    <m/>
    <m/>
    <s v="Corporate Expenditure"/>
    <x v="4"/>
    <x v="1"/>
    <x v="6"/>
  </r>
  <r>
    <s v="RYD"/>
    <s v="E35120"/>
    <s v="7310"/>
    <s v="E1833"/>
    <s v="00000"/>
    <s v="000000"/>
    <s v="Corporate Expenses"/>
    <s v="Legal / Prof Fees"/>
    <s v="Employment Relations"/>
    <s v="Default"/>
    <s v="Default"/>
    <n v="32.89"/>
    <d v="2019-11-01T00:00:00"/>
    <x v="0"/>
    <s v="Cost Management"/>
    <s v="Journal Import 81851305:"/>
    <s v="Cost Management A 16923315 81851305"/>
    <s v="29-NOV-2019 Receiving GBP"/>
    <d v="2019-11-29T00:00:00"/>
    <s v="SSCREPMAN,"/>
    <n v="2100"/>
    <s v="Beachcroft fees for updating HR policies."/>
    <x v="158"/>
    <n v="165052611"/>
    <d v="2018-09-04T00:00:00"/>
    <m/>
    <m/>
    <m/>
    <s v="BRISTOL 1"/>
    <m/>
    <m/>
    <m/>
    <m/>
    <s v="Corporate Expenditure"/>
    <x v="4"/>
    <x v="1"/>
    <x v="6"/>
  </r>
  <r>
    <s v="RYD"/>
    <s v="E35120"/>
    <s v="7310"/>
    <s v="E1833"/>
    <s v="00000"/>
    <s v="000000"/>
    <s v="Corporate Expenses"/>
    <s v="Legal / Prof Fees"/>
    <s v="Employment Relations"/>
    <s v="Default"/>
    <s v="Default"/>
    <n v="600"/>
    <d v="2019-11-01T00:00:00"/>
    <x v="4"/>
    <s v="Local Payments"/>
    <s v="Created from Manual Payment Process"/>
    <s v="Manual Payment Local Payments A 3051947 81583841"/>
    <s v="Manual Payment Trust Local Payments GBP"/>
    <d v="2019-11-22T00:00:00"/>
    <s v="SSCREPMAN,"/>
    <n v="2"/>
    <s v="320535 - Black Norman Solicitors Ltd through Payment Request Number: 145727"/>
    <x v="213"/>
    <n v="145727"/>
    <d v="2019-11-22T00:00:00"/>
    <m/>
    <s v="Payment of solicitor fees for settlement agreement."/>
    <s v="FASTER PAYMENT - SALARIES"/>
    <s v="RYDRWAQAR"/>
    <m/>
    <m/>
    <m/>
    <m/>
    <s v="Corporate Expenditure"/>
    <x v="4"/>
    <x v="1"/>
    <x v="6"/>
  </r>
  <r>
    <s v="RYD"/>
    <s v="E35120"/>
    <s v="7310"/>
    <s v="00000"/>
    <s v="00000"/>
    <s v="000000"/>
    <s v="Corporate Expenses"/>
    <s v="Legal / Prof Fees"/>
    <s v="Default"/>
    <s v="Default"/>
    <s v="Default"/>
    <n v="7000"/>
    <d v="2019-12-01T00:00:00"/>
    <x v="3"/>
    <s v="Spreadsheet"/>
    <s v="FBP1 Accruals - Corporate"/>
    <s v="Spreadsheet A 17203543 83011880"/>
    <s v="RYD FIN CAM 1920 09 008 Accrual GBP"/>
    <d v="2020-01-03T00:00:00"/>
    <s v="RYD MCCARTHY, CAROLE"/>
    <n v="37"/>
    <s v="7310;2019-20 Legal Fees Accrual Contract based on budget;M09 Dec-19"/>
    <x v="214"/>
    <m/>
    <d v="2020-01-03T00:00:00"/>
    <m/>
    <s v="7310;2019-20 Legal Fees Accrual Contract based on budget;M09 Dec-19"/>
    <m/>
    <m/>
    <m/>
    <m/>
    <m/>
    <m/>
    <s v="Corporate Expenditure"/>
    <x v="4"/>
    <x v="1"/>
    <x v="6"/>
  </r>
  <r>
    <s v="RYD"/>
    <s v="E35120"/>
    <s v="7310"/>
    <s v="00000"/>
    <s v="00000"/>
    <s v="000000"/>
    <s v="Corporate Expenses"/>
    <s v="Legal / Prof Fees"/>
    <s v="Default"/>
    <s v="Default"/>
    <s v="Default"/>
    <n v="74209"/>
    <d v="2019-12-01T00:00:00"/>
    <x v="3"/>
    <s v="Spreadsheet"/>
    <s v="FBP1 Accruals - Corporate"/>
    <s v="Spreadsheet A 17203543 83011880"/>
    <s v="RYD FIN CAM 1920 09 008 Accrual GBP"/>
    <d v="2020-01-03T00:00:00"/>
    <s v="RYD MCCARTHY, CAROLE"/>
    <n v="38"/>
    <s v="7310;DAC Beachcroft;43646 Accrual 2019-20 Annual Retainer;https://nww.docserv.wyss.nhs.uk/synergyiim/docviewer.aspx?t=d&amp;val=1317280_9620594_20190916155915;Dec-19"/>
    <x v="214"/>
    <m/>
    <d v="2020-01-03T00:00:00"/>
    <m/>
    <s v="7310;DAC Beachcroft;43646 Accrual 2019-20 Annual Retainer;"/>
    <m/>
    <m/>
    <s v="https://nww.docserv.wyss.nhs.uk/synergyiim/docviewer.aspx?t=d&amp;val=1317280_9620594_20190916155915;Dec-19"/>
    <m/>
    <m/>
    <m/>
    <s v="Corporate Expenditure"/>
    <x v="4"/>
    <x v="1"/>
    <x v="6"/>
  </r>
  <r>
    <s v="RYD"/>
    <s v="E35120"/>
    <s v="7310"/>
    <s v="00000"/>
    <s v="00000"/>
    <s v="000000"/>
    <s v="Corporate Expenses"/>
    <s v="Legal / Prof Fees"/>
    <s v="Default"/>
    <s v="Default"/>
    <s v="Default"/>
    <n v="-1414"/>
    <d v="2019-12-01T00:00:00"/>
    <x v="3"/>
    <s v="Spreadsheet"/>
    <s v="FBP1 Accruals - Corporate"/>
    <s v="Spreadsheet A 17203543 83011880"/>
    <s v="RYD FIN CAM 1920 09 008 Accrual GBP"/>
    <d v="2020-01-03T00:00:00"/>
    <s v="RYD MCCARTHY, CAROLE"/>
    <n v="39"/>
    <s v="7310;ICO Information Commissioner's Office;43556 Prepayment 7310;DATA PROTECTION FEE:ICO.GOV.UK;Barclaycard payments;Jun-19;;;Dec-19"/>
    <x v="214"/>
    <m/>
    <d v="2020-01-03T00:00:00"/>
    <m/>
    <s v="7310;ICO Information Commissioner's Office;43556 Prepayment 7310;DATA PROTECTION FEE:ICO.GOV.UK;Barclaycard payments;Jun-19;;;Dec-19"/>
    <m/>
    <m/>
    <m/>
    <m/>
    <m/>
    <m/>
    <s v="Corporate Expenditure"/>
    <x v="4"/>
    <x v="1"/>
    <x v="6"/>
  </r>
  <r>
    <s v="RYD"/>
    <s v="E35120"/>
    <s v="7310"/>
    <s v="00000"/>
    <s v="00000"/>
    <s v="000000"/>
    <s v="Corporate Expenses"/>
    <s v="Legal / Prof Fees"/>
    <s v="Default"/>
    <s v="Default"/>
    <s v="Default"/>
    <n v="-38529.29"/>
    <d v="2019-12-01T00:00:00"/>
    <x v="3"/>
    <s v="Spreadsheet"/>
    <s v="FBP1 Accruals - Corporate"/>
    <s v="Spreadsheet A 17203543 83011880"/>
    <s v="RYD FIN CAM 1920 09 008 Accrual GBP"/>
    <d v="2020-01-03T00:00:00"/>
    <s v="RYD MCCARTHY, CAROLE"/>
    <n v="40"/>
    <s v="7310;CQC;Start Date Prepayment CQC annual Fee;http://nww.docserv.wyss.nhs.uk/Inter-NHS/PRD21RYD28048342518588.pdf;Dec-19"/>
    <x v="214"/>
    <m/>
    <d v="2020-01-03T00:00:00"/>
    <m/>
    <s v="7310;CQC;Start Date Prepayment CQC annual Fee;"/>
    <m/>
    <m/>
    <s v="http://nww.docserv.wyss.nhs.uk/Inter-NHS/PRD21RYD28048342518588.pdf;Dec-19"/>
    <m/>
    <m/>
    <m/>
    <s v="Corporate Expenditure"/>
    <x v="4"/>
    <x v="1"/>
    <x v="6"/>
  </r>
  <r>
    <s v="RYD"/>
    <s v="E35120"/>
    <s v="7310"/>
    <s v="00000"/>
    <s v="00000"/>
    <s v="000000"/>
    <s v="Corporate Expenses"/>
    <s v="Legal / Prof Fees"/>
    <s v="Default"/>
    <s v="Default"/>
    <s v="Default"/>
    <n v="-53430"/>
    <d v="2019-12-01T00:00:00"/>
    <x v="3"/>
    <s v="Spreadsheet"/>
    <s v="Reverses &quot;RYD FIN BAN 1920 08 019 Accrual GBP&quot; journal entry of &quot;Spreadsheet A 16963716 82002579&quot; batch from &quot;NOV-19&quot;."/>
    <s v="Reverses &quot;RYD FIN BAN 1920 08 019 Accrual GBP&quot;10-DEC-19 17:57:21 - 82234850"/>
    <s v="Reverses &quot;RYD FIN BAN 1920 08 019 Accrual GBP&quot;10-DEC-19 17:57:21"/>
    <d v="2019-12-10T00:00:00"/>
    <s v="SSCREPMAN,"/>
    <n v="20"/>
    <s v="7310;DAC Beachcroft;43646 Accrual 2019-20 Annual Retainer;https://nww.docserv.wyss.nhs.uk/synergyiim/docviewer.aspx?t=d&amp;val=1317280_9620594_20190916155915;Nov-19"/>
    <x v="215"/>
    <m/>
    <d v="2019-12-10T00:00:00"/>
    <m/>
    <s v="7310;DAC Beachcroft;43646 Accrual 2019-20 Annual Retainer;"/>
    <m/>
    <m/>
    <s v="https://nww.docserv.wyss.nhs.uk/synergyiim/docviewer.aspx?t=d&amp;val=1317280_9620594_20190916155915;Nov-19"/>
    <m/>
    <m/>
    <m/>
    <s v="Corporate Expenditure"/>
    <x v="4"/>
    <x v="1"/>
    <x v="6"/>
  </r>
  <r>
    <s v="RYD"/>
    <s v="E35120"/>
    <s v="7310"/>
    <s v="00000"/>
    <s v="00000"/>
    <s v="000000"/>
    <s v="Corporate Expenses"/>
    <s v="Legal / Prof Fees"/>
    <s v="Default"/>
    <s v="Default"/>
    <s v="Default"/>
    <n v="1692"/>
    <d v="2019-12-01T00:00:00"/>
    <x v="3"/>
    <s v="Spreadsheet"/>
    <s v="Reverses &quot;RYD FIN BAN 1920 08 019 Accrual GBP&quot; journal entry of &quot;Spreadsheet A 16963716 82002579&quot; batch from &quot;NOV-19&quot;."/>
    <s v="Reverses &quot;RYD FIN BAN 1920 08 019 Accrual GBP&quot;10-DEC-19 17:57:21 - 82234850"/>
    <s v="Reverses &quot;RYD FIN BAN 1920 08 019 Accrual GBP&quot;10-DEC-19 17:57:21"/>
    <d v="2019-12-10T00:00:00"/>
    <s v="SSCREPMAN,"/>
    <n v="21"/>
    <s v="7310;ICO Information Commissioner's Office;43556 Prepayment 7310;DATA PROTECTION FEE:ICO.GOV.UK;Barclaycard payments;Jun-19;;;Nov-19"/>
    <x v="215"/>
    <m/>
    <d v="2019-12-10T00:00:00"/>
    <m/>
    <s v="7310;ICO Information Commissioner's Office;43556 Prepayment 7310;DATA PROTECTION FEE:ICO.GOV.UK;Barclaycard payments;Jun-19;;;Nov-19"/>
    <m/>
    <m/>
    <m/>
    <m/>
    <m/>
    <m/>
    <s v="Corporate Expenditure"/>
    <x v="4"/>
    <x v="1"/>
    <x v="6"/>
  </r>
  <r>
    <s v="RYD"/>
    <s v="E35120"/>
    <s v="7310"/>
    <s v="00000"/>
    <s v="00000"/>
    <s v="000000"/>
    <s v="Corporate Expenses"/>
    <s v="Legal / Prof Fees"/>
    <s v="Default"/>
    <s v="Default"/>
    <s v="Default"/>
    <n v="53853.440000000002"/>
    <d v="2019-12-01T00:00:00"/>
    <x v="3"/>
    <s v="Spreadsheet"/>
    <s v="Reverses &quot;RYD FIN BAN 1920 08 019 Accrual GBP&quot; journal entry of &quot;Spreadsheet A 16963716 82002579&quot; batch from &quot;NOV-19&quot;."/>
    <s v="Reverses &quot;RYD FIN BAN 1920 08 019 Accrual GBP&quot;10-DEC-19 17:57:21 - 82234850"/>
    <s v="Reverses &quot;RYD FIN BAN 1920 08 019 Accrual GBP&quot;10-DEC-19 17:57:21"/>
    <d v="2019-12-10T00:00:00"/>
    <s v="SSCREPMAN,"/>
    <n v="22"/>
    <s v="7310;CQC;Start Date Prepayment CQC annual Fee;http://nww.docserv.wyss.nhs.uk/Inter-NHS/PRD21RYD28048342518588.pdf;Nov-19"/>
    <x v="215"/>
    <m/>
    <d v="2019-12-10T00:00:00"/>
    <m/>
    <s v="7310;CQC;Start Date Prepayment CQC annual Fee;"/>
    <m/>
    <m/>
    <s v="http://nww.docserv.wyss.nhs.uk/Inter-NHS/PRD21RYD28048342518588.pdf;Nov-19"/>
    <m/>
    <m/>
    <m/>
    <s v="Corporate Expenditure"/>
    <x v="4"/>
    <x v="1"/>
    <x v="6"/>
  </r>
  <r>
    <s v="RYD"/>
    <s v="E35120"/>
    <s v="7310"/>
    <s v="00000"/>
    <s v="00000"/>
    <s v="000000"/>
    <s v="Corporate Expenses"/>
    <s v="Legal / Prof Fees"/>
    <s v="Default"/>
    <s v="Default"/>
    <s v="Default"/>
    <n v="-33500"/>
    <d v="2019-12-01T00:00:00"/>
    <x v="3"/>
    <s v="Spreadsheet"/>
    <s v="Reverses &quot;RYD FIN CAM 1920 08 014 Accrual GBP&quot; journal entry of &quot;Spreadsheet A 16965553 82019563&quot; batch from &quot;NOV-19&quot;."/>
    <s v="Reverses &quot;RYD FIN CAM 1920 08 014 Accrual GBP&quot;10-DEC-19 17:57:40 - 82234850"/>
    <s v="Reverses &quot;RYD FIN CAM 1920 08 014 Accrual GBP&quot;10-DEC-19 17:57:40"/>
    <d v="2019-12-10T00:00:00"/>
    <s v="SSCREPMAN,"/>
    <n v="19"/>
    <s v="7310;2019-20 Legal Fees Accrual Contract based on budget;M08 Nov-19"/>
    <x v="216"/>
    <m/>
    <d v="2019-12-10T00:00:00"/>
    <m/>
    <s v="7310;2019-20 Legal Fees Accrual Contract based on budget;M08 Nov-19"/>
    <m/>
    <m/>
    <m/>
    <m/>
    <m/>
    <m/>
    <s v="Corporate Expenditure"/>
    <x v="4"/>
    <x v="1"/>
    <x v="6"/>
  </r>
  <r>
    <s v="RYD"/>
    <s v="E35120"/>
    <s v="7310"/>
    <s v="00000"/>
    <s v="00000"/>
    <s v="000000"/>
    <s v="Corporate Expenses"/>
    <s v="Legal / Prof Fees"/>
    <s v="Default"/>
    <s v="Default"/>
    <s v="Default"/>
    <n v="343"/>
    <d v="2019-12-01T00:00:00"/>
    <x v="2"/>
    <s v="Spreadsheet"/>
    <s v="FBP1 Adjustments"/>
    <s v="Spreadsheet A 17072494 82428695"/>
    <s v="RYD FIN CAM 1920 09 001 Adjustment GBP"/>
    <d v="2019-12-16T00:00:00"/>
    <s v="RYD MCCARTHY, CAROLE"/>
    <n v="62"/>
    <s v="7310;CAPSTICKS SOLICITORS;444515 165080476;https://nww.einvoice-prod.sbs.nhs.uk:8179/invoicepdf/f177c693-f5f9-5858-a09a-b539f475e67e"/>
    <x v="217"/>
    <m/>
    <d v="2019-12-16T00:00:00"/>
    <m/>
    <s v="7310;CAPSTICKS SOLICITORS;444515 165080476;"/>
    <m/>
    <m/>
    <s v="https://nww.einvoice-prod.sbs.nhs.uk:8179/invoicepdf/f177c693-f5f9-5858-a09a-b539f475e67e"/>
    <m/>
    <m/>
    <m/>
    <s v="Corporate Expenditure"/>
    <x v="4"/>
    <x v="1"/>
    <x v="6"/>
  </r>
  <r>
    <s v="RYD"/>
    <s v="E35120"/>
    <s v="7310"/>
    <s v="00000"/>
    <s v="00000"/>
    <s v="000000"/>
    <s v="Corporate Expenses"/>
    <s v="Legal / Prof Fees"/>
    <s v="Default"/>
    <s v="Default"/>
    <s v="Default"/>
    <n v="1000"/>
    <d v="2019-12-01T00:00:00"/>
    <x v="2"/>
    <s v="Spreadsheet"/>
    <s v="FBP1 Adjustments"/>
    <s v="Spreadsheet A 17072494 82428695"/>
    <s v="RYD FIN CAM 1920 09 001 Adjustment GBP"/>
    <d v="2019-12-16T00:00:00"/>
    <s v="RYD MCCARTHY, CAROLE"/>
    <n v="63"/>
    <s v="7310;CAPSTICKS SOLICITORS;441539 165080476;https://nww.einvoice-prod.sbs.nhs.uk:8179/invoicepdf/42fe221d-8514-502f-9ee6-21690e6e8848"/>
    <x v="217"/>
    <m/>
    <d v="2019-12-16T00:00:00"/>
    <m/>
    <s v="7310;CAPSTICKS SOLICITORS;441539 165080476;"/>
    <m/>
    <m/>
    <s v="https://nww.einvoice-prod.sbs.nhs.uk:8179/invoicepdf/42fe221d-8514-502f-9ee6-21690e6e8848"/>
    <m/>
    <m/>
    <m/>
    <s v="Corporate Expenditure"/>
    <x v="4"/>
    <x v="1"/>
    <x v="6"/>
  </r>
  <r>
    <s v="RYD"/>
    <s v="E35120"/>
    <s v="7310"/>
    <s v="00000"/>
    <s v="00000"/>
    <s v="000000"/>
    <s v="Corporate Expenses"/>
    <s v="Legal / Prof Fees"/>
    <s v="Default"/>
    <s v="Default"/>
    <s v="Default"/>
    <n v="1500"/>
    <d v="2019-12-01T00:00:00"/>
    <x v="2"/>
    <s v="Spreadsheet"/>
    <s v="FBP1 Adjustments"/>
    <s v="Spreadsheet A 17072494 82428695"/>
    <s v="RYD FIN CAM 1920 09 001 Adjustment GBP"/>
    <d v="2019-12-16T00:00:00"/>
    <s v="RYD MCCARTHY, CAROLE"/>
    <n v="64"/>
    <s v="7310;CAPSTICKS SOLICITORS;437534 165079144;https://nww.einvoice-prod.sbs.nhs.uk:8179/invoicepdf/eb1e37a4-4bf8-5a8b-8303-5647d9f4477b"/>
    <x v="217"/>
    <m/>
    <d v="2019-12-16T00:00:00"/>
    <m/>
    <s v="7310;CAPSTICKS SOLICITORS;437534 165079144;"/>
    <m/>
    <m/>
    <s v="https://nww.einvoice-prod.sbs.nhs.uk:8179/invoicepdf/eb1e37a4-4bf8-5a8b-8303-5647d9f4477b"/>
    <m/>
    <m/>
    <m/>
    <s v="Corporate Expenditure"/>
    <x v="4"/>
    <x v="1"/>
    <x v="6"/>
  </r>
  <r>
    <s v="RYD"/>
    <s v="E35120"/>
    <s v="7310"/>
    <s v="00000"/>
    <s v="00000"/>
    <s v="000000"/>
    <s v="Corporate Expenses"/>
    <s v="Legal / Prof Fees"/>
    <s v="Default"/>
    <s v="Default"/>
    <s v="Default"/>
    <n v="-57717.04"/>
    <d v="2019-12-01T00:00:00"/>
    <x v="2"/>
    <s v="Spreadsheet"/>
    <s v="FBP1 Adjustments - Corporate"/>
    <s v="Spreadsheet A 17203539 83011835"/>
    <s v="RYD FIN CAM 1920 09 007 Adjustment GBP"/>
    <d v="2020-01-03T00:00:00"/>
    <s v="RYD MCCARTHY, CAROLE"/>
    <n v="10"/>
    <s v="7310;DAC BEACHCROFT LLP;2018-19 Exp;M09 Dec-19;http://nww.docserv.wyss.nhs.uk/synergyiim/dist/?val=1453282_10394711_20191209122228"/>
    <x v="218"/>
    <m/>
    <d v="2020-01-03T00:00:00"/>
    <m/>
    <s v="7310;DAC BEACHCROFT LLP;2018-19 Exp;M09 Dec-19;"/>
    <m/>
    <m/>
    <s v="http://nww.docserv.wyss.nhs.uk/synergyiim/dist/?val=1453282_10394711_20191209122228"/>
    <m/>
    <m/>
    <m/>
    <s v="Corporate Expenditure"/>
    <x v="4"/>
    <x v="1"/>
    <x v="6"/>
  </r>
  <r>
    <s v="RYD"/>
    <s v="E35120"/>
    <s v="7310"/>
    <s v="00000"/>
    <s v="00000"/>
    <s v="000000"/>
    <s v="Corporate Expenses"/>
    <s v="Legal / Prof Fees"/>
    <s v="Default"/>
    <s v="Default"/>
    <s v="Default"/>
    <n v="345"/>
    <d v="2019-12-01T00:00:00"/>
    <x v="2"/>
    <s v="Spreadsheet"/>
    <s v="SBS RYD NOV-19 VAT ADJUSTMENT JOURNAL"/>
    <s v="Spreadsheet A 17202672 82998682"/>
    <s v="SBS RYD NOV-19 VAT ADJUSTMENT JOURNAL Adjustment GBP"/>
    <d v="2020-01-03T00:00:00"/>
    <s v="SSC BLATTI, FRANCESCO"/>
    <n v="1109"/>
    <s v="VISTA EMPLOYER SERVICES LTD-004698-0-http://nww.docserv.wyss.nhs.uk/synergyiim/dist/?val=1429876_10255316_20191122152351"/>
    <x v="29"/>
    <m/>
    <d v="2020-01-03T00:00:00"/>
    <m/>
    <s v="VISTA EMPLOYER SERVICES LTD-004698-0-"/>
    <m/>
    <m/>
    <s v="http://nww.docserv.wyss.nhs.uk/synergyiim/dist/?val=1429876_10255316_20191122152351"/>
    <m/>
    <m/>
    <m/>
    <s v="Corporate Expenditure"/>
    <x v="4"/>
    <x v="1"/>
    <x v="6"/>
  </r>
  <r>
    <s v="RYD"/>
    <s v="E35120"/>
    <s v="7310"/>
    <s v="00000"/>
    <s v="00000"/>
    <s v="000000"/>
    <s v="Corporate Expenses"/>
    <s v="Legal / Prof Fees"/>
    <s v="Default"/>
    <s v="Default"/>
    <s v="Default"/>
    <n v="-898.4"/>
    <d v="2019-12-01T00:00:00"/>
    <x v="2"/>
    <s v="Spreadsheet"/>
    <s v="SBS RYD NOV-19 VAT ADJUSTMENT JOURNAL"/>
    <s v="Spreadsheet A 17202672 82998682"/>
    <s v="SBS RYD NOV-19 VAT ADJUSTMENT JOURNAL Adjustment GBP"/>
    <d v="2020-01-03T00:00:00"/>
    <s v="SSC BLATTI, FRANCESCO"/>
    <n v="1110"/>
    <s v="INVESTIGATIONS BY DESIGN LTD-I00521-898.4-http://nww.docserv.wyss.nhs.uk/synergyiim/dist/?val=1429876_10255315_20191122152351"/>
    <x v="29"/>
    <m/>
    <d v="2020-01-03T00:00:00"/>
    <m/>
    <s v="INVESTIGATIONS BY DESIGN LTD-I00521-898.4-"/>
    <m/>
    <m/>
    <s v="http://nww.docserv.wyss.nhs.uk/synergyiim/dist/?val=1429876_10255315_20191122152351"/>
    <m/>
    <m/>
    <m/>
    <s v="Corporate Expenditure"/>
    <x v="4"/>
    <x v="1"/>
    <x v="6"/>
  </r>
  <r>
    <s v="RYD"/>
    <s v="E35120"/>
    <s v="7310"/>
    <s v="00000"/>
    <s v="00000"/>
    <s v="000000"/>
    <s v="Corporate Expenses"/>
    <s v="Legal / Prof Fees"/>
    <s v="Default"/>
    <s v="Default"/>
    <s v="Default"/>
    <n v="-203.2"/>
    <d v="2019-12-01T00:00:00"/>
    <x v="2"/>
    <s v="Spreadsheet"/>
    <s v="SBS RYD OCT-19 VAT ADJUSTMENT JOURNAL"/>
    <s v="Spreadsheet A 16974522 82045133"/>
    <s v="SBS RYD OCT-19 VAT ADJUSTMENT JOURNAL Adjustment GBP"/>
    <d v="2019-12-05T00:00:00"/>
    <s v="SSC BLATTI, FRANCESCO"/>
    <n v="1240"/>
    <s v="INVESTIGATIONS BY DESIGN LTD-I00516-203.2-http://nww.docserv.wyss.nhs.uk/synergyiim/dist/?val=1369886_9915317_20191017162816"/>
    <x v="30"/>
    <m/>
    <d v="2019-12-05T00:00:00"/>
    <m/>
    <s v="INVESTIGATIONS BY DESIGN LTD-I00516-203.2-"/>
    <m/>
    <m/>
    <s v="http://nww.docserv.wyss.nhs.uk/synergyiim/dist/?val=1369886_9915317_20191017162816"/>
    <m/>
    <m/>
    <m/>
    <s v="Corporate Expenditure"/>
    <x v="4"/>
    <x v="1"/>
    <x v="6"/>
  </r>
  <r>
    <s v="RYD"/>
    <s v="E35120"/>
    <s v="7310"/>
    <s v="00000"/>
    <s v="00000"/>
    <s v="000000"/>
    <s v="Corporate Expenses"/>
    <s v="Legal / Prof Fees"/>
    <s v="Default"/>
    <s v="Default"/>
    <s v="Default"/>
    <n v="1653"/>
    <d v="2019-12-01T00:00:00"/>
    <x v="1"/>
    <s v="Payables"/>
    <s v="Journal Import 81983159:"/>
    <s v="Payables A 16961526 81983159"/>
    <s v="DEC-19 Purchase Invoices GBP"/>
    <d v="2019-12-03T00:00:00"/>
    <s v="SSCREPMAN,"/>
    <n v="9"/>
    <s v="Journal Import Created"/>
    <x v="0"/>
    <n v="444507"/>
    <d v="2019-11-17T00:00:00"/>
    <n v="165028647"/>
    <m/>
    <s v="PO Invoice"/>
    <m/>
    <s v="https://nww.einvoice-prod.sbs.nhs.uk:8179/invoicepdf/411cf721-3a67-5e97-9486-ea854df15017"/>
    <n v="1"/>
    <n v="1653"/>
    <m/>
    <s v="Corporate Expenditure"/>
    <x v="4"/>
    <x v="1"/>
    <x v="6"/>
  </r>
  <r>
    <s v="RYD"/>
    <s v="E35120"/>
    <s v="7310"/>
    <s v="00000"/>
    <s v="00000"/>
    <s v="000000"/>
    <s v="Corporate Expenses"/>
    <s v="Legal / Prof Fees"/>
    <s v="Default"/>
    <s v="Default"/>
    <s v="Default"/>
    <n v="57717.04"/>
    <d v="2019-12-01T00:00:00"/>
    <x v="1"/>
    <s v="Payables"/>
    <s v="Journal Import 82239736:"/>
    <s v="Payables A 17028548 82239736"/>
    <s v="DEC-19 Purchase Invoices GBP"/>
    <d v="2019-12-10T00:00:00"/>
    <s v="SSCREPMAN,"/>
    <n v="8"/>
    <s v="Journal Import Created"/>
    <x v="158"/>
    <n v="10210480"/>
    <d v="2019-02-28T00:00:00"/>
    <n v="165076761"/>
    <m/>
    <s v="PO Invoice"/>
    <m/>
    <s v="http://nww.docserv.wyss.nhs.uk/synergyiim/dist/?val=1453282_10394711_20191209122228"/>
    <n v="1"/>
    <n v="57717"/>
    <m/>
    <s v="Corporate Expenditure"/>
    <x v="4"/>
    <x v="1"/>
    <x v="6"/>
  </r>
  <r>
    <s v="RYD"/>
    <s v="E35120"/>
    <s v="7310"/>
    <s v="00000"/>
    <s v="00000"/>
    <s v="000000"/>
    <s v="Corporate Expenses"/>
    <s v="Legal / Prof Fees"/>
    <s v="Default"/>
    <s v="Default"/>
    <s v="Default"/>
    <n v="11542.81"/>
    <d v="2019-12-01T00:00:00"/>
    <x v="1"/>
    <s v="Payables"/>
    <s v="Journal Import 82239736:"/>
    <s v="Payables A 17028548 82239736"/>
    <s v="DEC-19 Purchase Invoices GBP"/>
    <d v="2019-12-10T00:00:00"/>
    <s v="SSCREPMAN,"/>
    <n v="8"/>
    <s v="Journal Import Created"/>
    <x v="158"/>
    <n v="10210480"/>
    <d v="2019-02-28T00:00:00"/>
    <n v="165076761"/>
    <m/>
    <s v="PO Invoice"/>
    <m/>
    <s v="http://nww.docserv.wyss.nhs.uk/synergyiim/dist/?val=1453282_10394711_20191209122228"/>
    <m/>
    <m/>
    <m/>
    <s v="Corporate Expenditure"/>
    <x v="4"/>
    <x v="1"/>
    <x v="6"/>
  </r>
  <r>
    <s v="RYD"/>
    <s v="E35120"/>
    <s v="7310"/>
    <s v="00000"/>
    <s v="00000"/>
    <s v="000000"/>
    <s v="Corporate Expenses"/>
    <s v="Legal / Prof Fees"/>
    <s v="Default"/>
    <s v="Default"/>
    <s v="Default"/>
    <n v="3"/>
    <d v="2019-12-01T00:00:00"/>
    <x v="1"/>
    <s v="Payables"/>
    <s v="Journal Import 82274534:"/>
    <s v="Payables A 17028781 82274534"/>
    <s v="DEC-19 Purchase Invoices GBP"/>
    <d v="2019-12-11T00:00:00"/>
    <s v="SSCREPMAN,"/>
    <n v="12"/>
    <s v="Journal Import Created"/>
    <x v="158"/>
    <n v="10210480"/>
    <d v="2019-02-28T00:00:00"/>
    <n v="165076761"/>
    <m/>
    <s v="PO Invoice"/>
    <m/>
    <s v="http://nww.docserv.wyss.nhs.uk/synergyiim/dist/?val=1453282_10394711_20191209122228"/>
    <n v="1"/>
    <n v="3"/>
    <m/>
    <s v="Corporate Expenditure"/>
    <x v="4"/>
    <x v="1"/>
    <x v="6"/>
  </r>
  <r>
    <s v="RYD"/>
    <s v="E35120"/>
    <s v="7310"/>
    <s v="00000"/>
    <s v="00000"/>
    <s v="000000"/>
    <s v="Corporate Expenses"/>
    <s v="Legal / Prof Fees"/>
    <s v="Default"/>
    <s v="Default"/>
    <s v="Default"/>
    <n v="57714.04"/>
    <d v="2019-12-01T00:00:00"/>
    <x v="1"/>
    <s v="Payables"/>
    <s v="Journal Import 82274534:"/>
    <s v="Payables A 17028781 82274534"/>
    <s v="DEC-19 Purchase Invoices GBP"/>
    <d v="2019-12-11T00:00:00"/>
    <s v="SSCREPMAN,"/>
    <n v="12"/>
    <s v="Journal Import Created"/>
    <x v="158"/>
    <n v="10210480"/>
    <d v="2019-02-28T00:00:00"/>
    <n v="165076761"/>
    <m/>
    <s v="PO Invoice"/>
    <m/>
    <s v="http://nww.docserv.wyss.nhs.uk/synergyiim/dist/?val=1453282_10394711_20191209122228"/>
    <n v="1"/>
    <n v="57714"/>
    <m/>
    <s v="Corporate Expenditure"/>
    <x v="4"/>
    <x v="1"/>
    <x v="6"/>
  </r>
  <r>
    <s v="RYD"/>
    <s v="E35120"/>
    <s v="7310"/>
    <s v="00000"/>
    <s v="00000"/>
    <s v="000000"/>
    <s v="Corporate Expenses"/>
    <s v="Legal / Prof Fees"/>
    <s v="Default"/>
    <s v="Default"/>
    <s v="Default"/>
    <n v="57717.04"/>
    <d v="2019-12-01T00:00:00"/>
    <x v="1"/>
    <s v="Payables"/>
    <s v="Journal Import 82274534:"/>
    <s v="Payables A 17028781 82274534"/>
    <s v="DEC-19 Purchase Invoices GBP"/>
    <d v="2019-12-11T00:00:00"/>
    <s v="SSCREPMAN,"/>
    <n v="12"/>
    <s v="Journal Import Created"/>
    <x v="158"/>
    <n v="10210480"/>
    <d v="2019-02-28T00:00:00"/>
    <n v="165076761"/>
    <m/>
    <s v="PO Invoice"/>
    <m/>
    <s v="http://nww.docserv.wyss.nhs.uk/synergyiim/dist/?val=1453282_10394711_20191209122228"/>
    <n v="1"/>
    <n v="57717"/>
    <m/>
    <s v="Corporate Expenditure"/>
    <x v="4"/>
    <x v="1"/>
    <x v="6"/>
  </r>
  <r>
    <s v="RYD"/>
    <s v="E35120"/>
    <s v="7310"/>
    <s v="00000"/>
    <s v="00000"/>
    <s v="000000"/>
    <s v="Corporate Expenses"/>
    <s v="Legal / Prof Fees"/>
    <s v="Default"/>
    <s v="Default"/>
    <s v="Default"/>
    <n v="11543.41"/>
    <d v="2019-12-01T00:00:00"/>
    <x v="1"/>
    <s v="Payables"/>
    <s v="Journal Import 82274534:"/>
    <s v="Payables A 17028781 82274534"/>
    <s v="DEC-19 Purchase Invoices GBP"/>
    <d v="2019-12-11T00:00:00"/>
    <s v="SSCREPMAN,"/>
    <n v="12"/>
    <s v="Journal Import Created"/>
    <x v="158"/>
    <n v="10210480"/>
    <d v="2019-02-28T00:00:00"/>
    <n v="165076761"/>
    <m/>
    <s v="PO Invoice"/>
    <m/>
    <s v="http://nww.docserv.wyss.nhs.uk/synergyiim/dist/?val=1453282_10394711_20191209122228"/>
    <m/>
    <m/>
    <m/>
    <s v="Corporate Expenditure"/>
    <x v="4"/>
    <x v="1"/>
    <x v="6"/>
  </r>
  <r>
    <s v="RYD"/>
    <s v="E35120"/>
    <s v="7310"/>
    <s v="00000"/>
    <s v="00000"/>
    <s v="000000"/>
    <s v="Corporate Expenses"/>
    <s v="Legal / Prof Fees"/>
    <s v="Default"/>
    <s v="Default"/>
    <s v="Default"/>
    <n v="-115434.08"/>
    <d v="2019-12-01T00:00:00"/>
    <x v="1"/>
    <s v="Payables"/>
    <s v="Journal Import 82274534:"/>
    <s v="Payables A 17028781 82274534"/>
    <s v="DEC-19 Purchase Invoices GBP"/>
    <d v="2019-12-11T00:00:00"/>
    <s v="SSCREPMAN,"/>
    <n v="13"/>
    <s v="Journal Import Created"/>
    <x v="158"/>
    <n v="10210480"/>
    <d v="2019-02-28T00:00:00"/>
    <n v="165076761"/>
    <m/>
    <s v="PO Invoice"/>
    <m/>
    <s v="http://nww.docserv.wyss.nhs.uk/synergyiim/dist/?val=1453282_10394711_20191209122228"/>
    <n v="1"/>
    <n v="-57717"/>
    <m/>
    <s v="Corporate Expenditure"/>
    <x v="4"/>
    <x v="1"/>
    <x v="6"/>
  </r>
  <r>
    <s v="RYD"/>
    <s v="E35120"/>
    <s v="7310"/>
    <s v="00000"/>
    <s v="00000"/>
    <s v="000000"/>
    <s v="Corporate Expenses"/>
    <s v="Legal / Prof Fees"/>
    <s v="Default"/>
    <s v="Default"/>
    <s v="Default"/>
    <n v="-23086.22"/>
    <d v="2019-12-01T00:00:00"/>
    <x v="1"/>
    <s v="Payables"/>
    <s v="Journal Import 82274534:"/>
    <s v="Payables A 17028781 82274534"/>
    <s v="DEC-19 Purchase Invoices GBP"/>
    <d v="2019-12-11T00:00:00"/>
    <s v="SSCREPMAN,"/>
    <n v="13"/>
    <s v="Journal Import Created"/>
    <x v="158"/>
    <n v="10210480"/>
    <d v="2019-02-28T00:00:00"/>
    <n v="165076761"/>
    <m/>
    <s v="PO Invoice"/>
    <m/>
    <s v="http://nww.docserv.wyss.nhs.uk/synergyiim/dist/?val=1453282_10394711_20191209122228"/>
    <m/>
    <m/>
    <m/>
    <s v="Corporate Expenditure"/>
    <x v="4"/>
    <x v="1"/>
    <x v="6"/>
  </r>
  <r>
    <s v="RYD"/>
    <s v="E35120"/>
    <s v="7310"/>
    <s v="00000"/>
    <s v="00000"/>
    <s v="000000"/>
    <s v="Corporate Expenses"/>
    <s v="Legal / Prof Fees"/>
    <s v="Default"/>
    <s v="Default"/>
    <s v="Default"/>
    <n v="28"/>
    <d v="2019-12-01T00:00:00"/>
    <x v="1"/>
    <s v="Payables"/>
    <s v="Journal Import 82314374:"/>
    <s v="Payables A 17037614 82314374"/>
    <s v="DEC-19 Purchase Invoices GBP"/>
    <d v="2019-12-12T00:00:00"/>
    <s v="SSCREPMAN,"/>
    <n v="9"/>
    <s v="Journal Import Created"/>
    <x v="207"/>
    <s v="I00521"/>
    <d v="2019-10-31T00:00:00"/>
    <n v="165081155"/>
    <m/>
    <s v="PO Invoice"/>
    <m/>
    <s v="http://nww.docserv.wyss.nhs.uk/synergyiim/dist/?val=1429876_10255315_20191122152351"/>
    <n v="1"/>
    <n v="28"/>
    <m/>
    <s v="Corporate Expenditure"/>
    <x v="4"/>
    <x v="1"/>
    <x v="6"/>
  </r>
  <r>
    <s v="RYD"/>
    <s v="E35120"/>
    <s v="7310"/>
    <s v="00000"/>
    <s v="00000"/>
    <s v="000000"/>
    <s v="Corporate Expenses"/>
    <s v="Legal / Prof Fees"/>
    <s v="Default"/>
    <s v="Default"/>
    <s v="Default"/>
    <n v="939.49"/>
    <d v="2019-12-01T00:00:00"/>
    <x v="1"/>
    <s v="Payables"/>
    <s v="Journal Import 82314374:"/>
    <s v="Payables A 17037614 82314374"/>
    <s v="DEC-19 Purchase Invoices GBP"/>
    <d v="2019-12-12T00:00:00"/>
    <s v="SSCREPMAN,"/>
    <n v="9"/>
    <s v="Journal Import Created"/>
    <x v="207"/>
    <s v="I00521"/>
    <d v="2019-10-31T00:00:00"/>
    <n v="165081155"/>
    <m/>
    <s v="PO Invoice"/>
    <m/>
    <s v="http://nww.docserv.wyss.nhs.uk/synergyiim/dist/?val=1429876_10255315_20191122152351"/>
    <n v="1"/>
    <n v="939"/>
    <m/>
    <s v="Corporate Expenditure"/>
    <x v="4"/>
    <x v="1"/>
    <x v="6"/>
  </r>
  <r>
    <s v="RYD"/>
    <s v="E35120"/>
    <s v="7310"/>
    <s v="00000"/>
    <s v="00000"/>
    <s v="000000"/>
    <s v="Corporate Expenses"/>
    <s v="Legal / Prof Fees"/>
    <s v="Default"/>
    <s v="Default"/>
    <s v="Default"/>
    <n v="8928"/>
    <d v="2019-12-01T00:00:00"/>
    <x v="1"/>
    <s v="Payables"/>
    <s v="Journal Import 82314374:"/>
    <s v="Payables A 17037614 82314374"/>
    <s v="DEC-19 Purchase Invoices GBP"/>
    <d v="2019-12-12T00:00:00"/>
    <s v="SSCREPMAN,"/>
    <n v="9"/>
    <s v="Journal Import Created"/>
    <x v="207"/>
    <s v="I00521"/>
    <d v="2019-10-31T00:00:00"/>
    <n v="165081155"/>
    <m/>
    <s v="PO Invoice"/>
    <m/>
    <s v="http://nww.docserv.wyss.nhs.uk/synergyiim/dist/?val=1429876_10255315_20191122152351"/>
    <n v="1"/>
    <n v="4464"/>
    <m/>
    <s v="Corporate Expenditure"/>
    <x v="4"/>
    <x v="1"/>
    <x v="6"/>
  </r>
  <r>
    <s v="RYD"/>
    <s v="E35120"/>
    <s v="7310"/>
    <s v="00000"/>
    <s v="00000"/>
    <s v="000000"/>
    <s v="Corporate Expenses"/>
    <s v="Legal / Prof Fees"/>
    <s v="Default"/>
    <s v="Default"/>
    <s v="Default"/>
    <n v="-4492"/>
    <d v="2019-12-01T00:00:00"/>
    <x v="1"/>
    <s v="Payables"/>
    <s v="Journal Import 82314374:"/>
    <s v="Payables A 17037614 82314374"/>
    <s v="DEC-19 Purchase Invoices GBP"/>
    <d v="2019-12-12T00:00:00"/>
    <s v="SSCREPMAN,"/>
    <n v="10"/>
    <s v="Journal Import Created"/>
    <x v="207"/>
    <s v="I00521"/>
    <d v="2019-10-31T00:00:00"/>
    <n v="165081155"/>
    <m/>
    <s v="PO Invoice"/>
    <m/>
    <s v="http://nww.docserv.wyss.nhs.uk/synergyiim/dist/?val=1429876_10255315_20191122152351"/>
    <n v="1"/>
    <n v="-4492"/>
    <m/>
    <s v="Corporate Expenditure"/>
    <x v="4"/>
    <x v="1"/>
    <x v="6"/>
  </r>
  <r>
    <s v="RYD"/>
    <s v="E35120"/>
    <s v="7310"/>
    <s v="00000"/>
    <s v="00000"/>
    <s v="000000"/>
    <s v="Corporate Expenses"/>
    <s v="Legal / Prof Fees"/>
    <s v="Default"/>
    <s v="Default"/>
    <s v="Default"/>
    <n v="-4464"/>
    <d v="2019-12-01T00:00:00"/>
    <x v="1"/>
    <s v="Payables"/>
    <s v="Journal Import 82314374:"/>
    <s v="Payables A 17037614 82314374"/>
    <s v="DEC-19 Purchase Invoices GBP"/>
    <d v="2019-12-12T00:00:00"/>
    <s v="SSCREPMAN,"/>
    <n v="10"/>
    <s v="Journal Import Created"/>
    <x v="207"/>
    <s v="I00521"/>
    <d v="2019-10-31T00:00:00"/>
    <n v="165081155"/>
    <m/>
    <s v="PO Invoice"/>
    <m/>
    <s v="http://nww.docserv.wyss.nhs.uk/synergyiim/dist/?val=1429876_10255315_20191122152351"/>
    <n v="1"/>
    <n v="-4464"/>
    <m/>
    <s v="Corporate Expenditure"/>
    <x v="4"/>
    <x v="1"/>
    <x v="6"/>
  </r>
  <r>
    <s v="RYD"/>
    <s v="E35120"/>
    <s v="7310"/>
    <s v="00000"/>
    <s v="00000"/>
    <s v="000000"/>
    <s v="Corporate Expenses"/>
    <s v="Legal / Prof Fees"/>
    <s v="Default"/>
    <s v="Default"/>
    <s v="Default"/>
    <n v="-939.49"/>
    <d v="2019-12-01T00:00:00"/>
    <x v="1"/>
    <s v="Payables"/>
    <s v="Journal Import 82314374:"/>
    <s v="Payables A 17037614 82314374"/>
    <s v="DEC-19 Purchase Invoices GBP"/>
    <d v="2019-12-12T00:00:00"/>
    <s v="SSCREPMAN,"/>
    <n v="10"/>
    <s v="Journal Import Created"/>
    <x v="207"/>
    <s v="I00521"/>
    <d v="2019-10-31T00:00:00"/>
    <n v="165081155"/>
    <m/>
    <s v="PO Invoice"/>
    <m/>
    <s v="http://nww.docserv.wyss.nhs.uk/synergyiim/dist/?val=1429876_10255315_20191122152351"/>
    <n v="1"/>
    <n v="-939"/>
    <m/>
    <s v="Corporate Expenditure"/>
    <x v="4"/>
    <x v="1"/>
    <x v="6"/>
  </r>
  <r>
    <s v="RYD"/>
    <s v="E35120"/>
    <s v="7310"/>
    <s v="00000"/>
    <s v="00000"/>
    <s v="000000"/>
    <s v="Corporate Expenses"/>
    <s v="Legal / Prof Fees"/>
    <s v="Default"/>
    <s v="Default"/>
    <s v="Default"/>
    <n v="-898.4"/>
    <d v="2019-12-01T00:00:00"/>
    <x v="1"/>
    <s v="Payables"/>
    <s v="Journal Import 82314374:"/>
    <s v="Payables A 17037614 82314374"/>
    <s v="DEC-19 Purchase Invoices GBP"/>
    <d v="2019-12-12T00:00:00"/>
    <s v="SSCREPMAN,"/>
    <n v="10"/>
    <s v="Journal Import Created"/>
    <x v="207"/>
    <s v="I00521"/>
    <d v="2019-10-31T00:00:00"/>
    <n v="165081155"/>
    <m/>
    <s v="PO Invoice"/>
    <m/>
    <s v="http://nww.docserv.wyss.nhs.uk/synergyiim/dist/?val=1429876_10255315_20191122152351"/>
    <m/>
    <m/>
    <m/>
    <s v="Corporate Expenditure"/>
    <x v="4"/>
    <x v="1"/>
    <x v="6"/>
  </r>
  <r>
    <s v="RYD"/>
    <s v="E35120"/>
    <s v="7310"/>
    <s v="00000"/>
    <s v="00000"/>
    <s v="000000"/>
    <s v="Corporate Expenses"/>
    <s v="Legal / Prof Fees"/>
    <s v="Default"/>
    <s v="Default"/>
    <s v="Default"/>
    <n v="1150"/>
    <d v="2019-12-01T00:00:00"/>
    <x v="1"/>
    <s v="Payables"/>
    <s v="Journal Import 82317809:"/>
    <s v="Payables A 17036754 82317809"/>
    <s v="DEC-19 Purchase Invoices GBP"/>
    <d v="2019-12-12T00:00:00"/>
    <s v="SSCREPMAN,"/>
    <n v="10"/>
    <s v="Journal Import Created"/>
    <x v="212"/>
    <n v="4723"/>
    <d v="2018-12-06T00:00:00"/>
    <n v="165081616"/>
    <m/>
    <s v="PO Invoice"/>
    <m/>
    <s v="http://nww.docserv.wyss.nhs.uk/synergyiim/dist/?val=1458933_10420033_20191211140624"/>
    <n v="1"/>
    <n v="1150"/>
    <m/>
    <s v="Corporate Expenditure"/>
    <x v="4"/>
    <x v="1"/>
    <x v="6"/>
  </r>
  <r>
    <s v="RYD"/>
    <s v="E35120"/>
    <s v="7310"/>
    <s v="00000"/>
    <s v="00000"/>
    <s v="000000"/>
    <s v="Corporate Expenses"/>
    <s v="Legal / Prof Fees"/>
    <s v="Default"/>
    <s v="Default"/>
    <s v="Default"/>
    <n v="2875"/>
    <d v="2019-12-01T00:00:00"/>
    <x v="1"/>
    <s v="Payables"/>
    <s v="Journal Import 82317809:"/>
    <s v="Payables A 17036754 82317809"/>
    <s v="DEC-19 Purchase Invoices GBP"/>
    <d v="2019-12-12T00:00:00"/>
    <s v="SSCREPMAN,"/>
    <n v="10"/>
    <s v="Journal Import Created"/>
    <x v="212"/>
    <n v="4724"/>
    <d v="2019-12-06T00:00:00"/>
    <n v="165081616"/>
    <m/>
    <s v="PO Invoice"/>
    <m/>
    <s v="http://nww.docserv.wyss.nhs.uk/synergyiim/dist/?val=1458934_10420034_20191211140626"/>
    <n v="1"/>
    <n v="2875"/>
    <m/>
    <s v="Corporate Expenditure"/>
    <x v="4"/>
    <x v="1"/>
    <x v="6"/>
  </r>
  <r>
    <s v="RYD"/>
    <s v="E35120"/>
    <s v="7310"/>
    <s v="00000"/>
    <s v="00000"/>
    <s v="000000"/>
    <s v="Corporate Expenses"/>
    <s v="Legal / Prof Fees"/>
    <s v="Default"/>
    <s v="Default"/>
    <s v="Default"/>
    <n v="460.87"/>
    <d v="2019-12-01T00:00:00"/>
    <x v="1"/>
    <s v="Payables"/>
    <s v="Journal Import 82352855:"/>
    <s v="Payables A 17046730 82352855"/>
    <s v="DEC-19 Purchase Invoices GBP"/>
    <d v="2019-12-13T00:00:00"/>
    <s v="SSCREPMAN,"/>
    <n v="10"/>
    <s v="Journal Import Created"/>
    <x v="207"/>
    <s v="I00533"/>
    <d v="2019-11-30T00:00:00"/>
    <n v="165081619"/>
    <m/>
    <s v="PO Invoice"/>
    <m/>
    <s v="http://nww.docserv.wyss.nhs.uk/synergyiim/dist/?val=1458915_10419991_20191211140411"/>
    <n v="1"/>
    <n v="461"/>
    <m/>
    <s v="Corporate Expenditure"/>
    <x v="4"/>
    <x v="1"/>
    <x v="6"/>
  </r>
  <r>
    <s v="RYD"/>
    <s v="E35120"/>
    <s v="7310"/>
    <s v="00000"/>
    <s v="00000"/>
    <s v="000000"/>
    <s v="Corporate Expenses"/>
    <s v="Legal / Prof Fees"/>
    <s v="Default"/>
    <s v="Default"/>
    <s v="Default"/>
    <n v="759.75"/>
    <d v="2019-12-01T00:00:00"/>
    <x v="1"/>
    <s v="Payables"/>
    <s v="Journal Import 82352855:"/>
    <s v="Payables A 17046730 82352855"/>
    <s v="DEC-19 Purchase Invoices GBP"/>
    <d v="2019-12-13T00:00:00"/>
    <s v="SSCREPMAN,"/>
    <n v="10"/>
    <s v="Journal Import Created"/>
    <x v="207"/>
    <s v="I00533"/>
    <d v="2019-11-30T00:00:00"/>
    <n v="165081619"/>
    <m/>
    <s v="PO Invoice"/>
    <m/>
    <s v="http://nww.docserv.wyss.nhs.uk/synergyiim/dist/?val=1458915_10419991_20191211140411"/>
    <n v="1"/>
    <n v="760"/>
    <m/>
    <s v="Corporate Expenditure"/>
    <x v="4"/>
    <x v="1"/>
    <x v="6"/>
  </r>
  <r>
    <s v="RYD"/>
    <s v="E35120"/>
    <s v="7310"/>
    <s v="00000"/>
    <s v="00000"/>
    <s v="000000"/>
    <s v="Corporate Expenses"/>
    <s v="Legal / Prof Fees"/>
    <s v="Default"/>
    <s v="Default"/>
    <s v="Default"/>
    <n v="1220.6199999999999"/>
    <d v="2019-12-01T00:00:00"/>
    <x v="1"/>
    <s v="Payables"/>
    <s v="Journal Import 82352855:"/>
    <s v="Payables A 17046730 82352855"/>
    <s v="DEC-19 Purchase Invoices GBP"/>
    <d v="2019-12-13T00:00:00"/>
    <s v="SSCREPMAN,"/>
    <n v="10"/>
    <s v="Journal Import Created"/>
    <x v="207"/>
    <s v="I00533"/>
    <d v="2019-11-30T00:00:00"/>
    <n v="165081619"/>
    <m/>
    <s v="PO Invoice"/>
    <m/>
    <s v="http://nww.docserv.wyss.nhs.uk/synergyiim/dist/?val=1458915_10419991_20191211140411"/>
    <n v="1"/>
    <n v="1221"/>
    <m/>
    <s v="Corporate Expenditure"/>
    <x v="4"/>
    <x v="1"/>
    <x v="6"/>
  </r>
  <r>
    <s v="RYD"/>
    <s v="E35120"/>
    <s v="7310"/>
    <s v="00000"/>
    <s v="00000"/>
    <s v="000000"/>
    <s v="Corporate Expenses"/>
    <s v="Legal / Prof Fees"/>
    <s v="Default"/>
    <s v="Default"/>
    <s v="Default"/>
    <n v="16012.5"/>
    <d v="2019-12-01T00:00:00"/>
    <x v="1"/>
    <s v="Payables"/>
    <s v="Journal Import 82352855:"/>
    <s v="Payables A 17046730 82352855"/>
    <s v="DEC-19 Purchase Invoices GBP"/>
    <d v="2019-12-13T00:00:00"/>
    <s v="SSCREPMAN,"/>
    <n v="10"/>
    <s v="Journal Import Created"/>
    <x v="207"/>
    <s v="I00533"/>
    <d v="2019-11-30T00:00:00"/>
    <n v="165081619"/>
    <m/>
    <s v="PO Invoice"/>
    <m/>
    <s v="http://nww.docserv.wyss.nhs.uk/synergyiim/dist/?val=1458915_10419991_20191211140411"/>
    <n v="1"/>
    <n v="16013"/>
    <m/>
    <s v="Corporate Expenditure"/>
    <x v="4"/>
    <x v="1"/>
    <x v="6"/>
  </r>
  <r>
    <s v="RYD"/>
    <s v="E35120"/>
    <s v="7310"/>
    <s v="00000"/>
    <s v="00000"/>
    <s v="000000"/>
    <s v="Corporate Expenses"/>
    <s v="Legal / Prof Fees"/>
    <s v="Default"/>
    <s v="Default"/>
    <s v="Default"/>
    <n v="34466.239999999998"/>
    <d v="2019-12-01T00:00:00"/>
    <x v="1"/>
    <s v="Payables"/>
    <s v="Journal Import 82352855:"/>
    <s v="Payables A 17046730 82352855"/>
    <s v="DEC-19 Purchase Invoices GBP"/>
    <d v="2019-12-13T00:00:00"/>
    <s v="SSCREPMAN,"/>
    <n v="10"/>
    <s v="Journal Import Created"/>
    <x v="207"/>
    <s v="I00533"/>
    <d v="2019-11-30T00:00:00"/>
    <n v="165081619"/>
    <m/>
    <s v="PO Invoice"/>
    <m/>
    <s v="http://nww.docserv.wyss.nhs.uk/synergyiim/dist/?val=1458915_10419991_20191211140411"/>
    <n v="1"/>
    <n v="17233"/>
    <m/>
    <s v="Corporate Expenditure"/>
    <x v="4"/>
    <x v="1"/>
    <x v="6"/>
  </r>
  <r>
    <s v="RYD"/>
    <s v="E35120"/>
    <s v="7310"/>
    <s v="00000"/>
    <s v="00000"/>
    <s v="000000"/>
    <s v="Corporate Expenses"/>
    <s v="Legal / Prof Fees"/>
    <s v="Default"/>
    <s v="Default"/>
    <s v="Default"/>
    <n v="-34466.239999999998"/>
    <d v="2019-12-01T00:00:00"/>
    <x v="1"/>
    <s v="Payables"/>
    <s v="Journal Import 82352855:"/>
    <s v="Payables A 17046730 82352855"/>
    <s v="DEC-19 Purchase Invoices GBP"/>
    <d v="2019-12-13T00:00:00"/>
    <s v="SSCREPMAN,"/>
    <n v="11"/>
    <s v="Journal Import Created"/>
    <x v="207"/>
    <s v="I00533"/>
    <d v="2019-11-30T00:00:00"/>
    <n v="165081619"/>
    <m/>
    <s v="PO Invoice"/>
    <m/>
    <s v="http://nww.docserv.wyss.nhs.uk/synergyiim/dist/?val=1458915_10419991_20191211140411"/>
    <n v="1"/>
    <n v="-17233"/>
    <m/>
    <s v="Corporate Expenditure"/>
    <x v="4"/>
    <x v="1"/>
    <x v="6"/>
  </r>
  <r>
    <s v="RYD"/>
    <s v="E35120"/>
    <s v="7310"/>
    <s v="00000"/>
    <s v="00000"/>
    <s v="000000"/>
    <s v="Corporate Expenses"/>
    <s v="Legal / Prof Fees"/>
    <s v="Default"/>
    <s v="Default"/>
    <s v="Default"/>
    <n v="-1220.6199999999999"/>
    <d v="2019-12-01T00:00:00"/>
    <x v="1"/>
    <s v="Payables"/>
    <s v="Journal Import 82352855:"/>
    <s v="Payables A 17046730 82352855"/>
    <s v="DEC-19 Purchase Invoices GBP"/>
    <d v="2019-12-13T00:00:00"/>
    <s v="SSCREPMAN,"/>
    <n v="11"/>
    <s v="Journal Import Created"/>
    <x v="207"/>
    <s v="I00533"/>
    <d v="2019-11-30T00:00:00"/>
    <n v="165081619"/>
    <m/>
    <s v="PO Invoice"/>
    <m/>
    <s v="http://nww.docserv.wyss.nhs.uk/synergyiim/dist/?val=1458915_10419991_20191211140411"/>
    <n v="1"/>
    <n v="-1221"/>
    <m/>
    <s v="Corporate Expenditure"/>
    <x v="4"/>
    <x v="1"/>
    <x v="6"/>
  </r>
  <r>
    <s v="RYD"/>
    <s v="E35120"/>
    <s v="7310"/>
    <s v="00000"/>
    <s v="00000"/>
    <s v="000000"/>
    <s v="Corporate Expenses"/>
    <s v="Legal / Prof Fees"/>
    <s v="Default"/>
    <s v="Default"/>
    <s v="Default"/>
    <n v="71"/>
    <d v="2019-12-01T00:00:00"/>
    <x v="1"/>
    <s v="Payables"/>
    <s v="Journal Import 82622757:"/>
    <s v="Payables A 17111590 82622757"/>
    <s v="DEC-19 Purchase Invoices GBP"/>
    <d v="2019-12-21T00:00:00"/>
    <s v="SSCREPMAN,"/>
    <n v="3"/>
    <s v="Journal Import Created"/>
    <x v="0"/>
    <n v="448024"/>
    <d v="2019-12-19T00:00:00"/>
    <n v="165028647"/>
    <m/>
    <s v="PO Invoice"/>
    <m/>
    <s v="https://nww.einvoice-prod.sbs.nhs.uk:8179/invoicepdf/a3763f1b-45fc-5bdb-9468-7695a7e8a439"/>
    <n v="1"/>
    <n v="71"/>
    <m/>
    <s v="Corporate Expenditure"/>
    <x v="4"/>
    <x v="1"/>
    <x v="6"/>
  </r>
  <r>
    <s v="RYD"/>
    <s v="E35120"/>
    <s v="7310"/>
    <s v="00000"/>
    <s v="00000"/>
    <s v="000000"/>
    <s v="Corporate Expenses"/>
    <s v="Legal / Prof Fees"/>
    <s v="Default"/>
    <s v="Default"/>
    <s v="Default"/>
    <n v="71"/>
    <d v="2019-12-01T00:00:00"/>
    <x v="1"/>
    <s v="Payables"/>
    <s v="Journal Import 82680892:"/>
    <s v="Payables A 17124864 82680892"/>
    <s v="DEC-19 Purchase Invoices GBP"/>
    <d v="2019-12-23T00:00:00"/>
    <s v="SSCREPMAN,"/>
    <n v="9"/>
    <s v="Journal Import Created"/>
    <x v="0"/>
    <n v="448024"/>
    <d v="2019-12-19T00:00:00"/>
    <n v="165028647"/>
    <m/>
    <s v="PO Invoice"/>
    <m/>
    <s v="https://nww.einvoice-prod.sbs.nhs.uk:8179/invoicepdf/a3763f1b-45fc-5bdb-9468-7695a7e8a439"/>
    <n v="1"/>
    <n v="71"/>
    <m/>
    <s v="Corporate Expenditure"/>
    <x v="4"/>
    <x v="1"/>
    <x v="6"/>
  </r>
  <r>
    <s v="RYD"/>
    <s v="E35120"/>
    <s v="7310"/>
    <s v="00000"/>
    <s v="00000"/>
    <s v="000000"/>
    <s v="Corporate Expenses"/>
    <s v="Legal / Prof Fees"/>
    <s v="Default"/>
    <s v="Default"/>
    <s v="Default"/>
    <n v="-71"/>
    <d v="2019-12-01T00:00:00"/>
    <x v="1"/>
    <s v="Payables"/>
    <s v="Journal Import 82680892:"/>
    <s v="Payables A 17124864 82680892"/>
    <s v="DEC-19 Purchase Invoices GBP"/>
    <d v="2019-12-23T00:00:00"/>
    <s v="SSCREPMAN,"/>
    <n v="10"/>
    <s v="Journal Import Created"/>
    <x v="0"/>
    <n v="448024"/>
    <d v="2019-12-19T00:00:00"/>
    <n v="165028647"/>
    <m/>
    <s v="PO Invoice"/>
    <m/>
    <s v="https://nww.einvoice-prod.sbs.nhs.uk:8179/invoicepdf/a3763f1b-45fc-5bdb-9468-7695a7e8a439"/>
    <n v="1"/>
    <n v="-71"/>
    <m/>
    <s v="Corporate Expenditure"/>
    <x v="4"/>
    <x v="1"/>
    <x v="6"/>
  </r>
  <r>
    <s v="RYD"/>
    <s v="E35120"/>
    <s v="7310"/>
    <s v="00000"/>
    <s v="00000"/>
    <s v="000000"/>
    <s v="Corporate Expenses"/>
    <s v="Legal / Prof Fees"/>
    <s v="Default"/>
    <s v="Default"/>
    <s v="Default"/>
    <n v="-63.32"/>
    <d v="2019-12-01T00:00:00"/>
    <x v="0"/>
    <s v="Cost Management"/>
    <s v="Journal Import 81851305:"/>
    <s v="Cost Management A 16923315 81851305 2"/>
    <s v="01-DEC-2019 Receiving GBP"/>
    <d v="2019-11-29T00:00:00"/>
    <s v="SSCREPMAN,"/>
    <n v="1442"/>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63.32"/>
    <d v="2019-12-01T00:00:00"/>
    <x v="0"/>
    <s v="Cost Management"/>
    <s v="Journal Import 82905388:"/>
    <s v="Cost Management A 17181906 82905388"/>
    <s v="31-DEC-2019 Receiving GBP"/>
    <d v="2019-12-31T00:00:00"/>
    <s v="SSCREPMAN,"/>
    <n v="1416"/>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16.88"/>
    <d v="2019-12-01T00:00:00"/>
    <x v="0"/>
    <s v="Cost Management"/>
    <s v="Journal Import 82905388:"/>
    <s v="Cost Management A 17181906 82905388"/>
    <s v="31-DEC-2019 Receiving GBP"/>
    <d v="2019-12-31T00:00:00"/>
    <s v="SSCREPMAN,"/>
    <n v="1417"/>
    <s v="SP - Investigations by Design inv: I00533 approved by Rich Crouch"/>
    <x v="207"/>
    <n v="165081619"/>
    <d v="2019-12-10T00:00:00"/>
    <m/>
    <m/>
    <m/>
    <s v="MANCHESTER"/>
    <m/>
    <m/>
    <m/>
    <m/>
    <s v="Corporate Expenditure"/>
    <x v="4"/>
    <x v="1"/>
    <x v="6"/>
  </r>
  <r>
    <s v="RYD"/>
    <s v="E35120"/>
    <s v="7310"/>
    <s v="00000"/>
    <s v="00000"/>
    <s v="000000"/>
    <s v="Corporate Expenses"/>
    <s v="Legal / Prof Fees"/>
    <s v="Default"/>
    <s v="Default"/>
    <s v="Default"/>
    <n v="0.51"/>
    <d v="2019-12-01T00:00:00"/>
    <x v="0"/>
    <s v="Cost Management"/>
    <s v="Journal Import 82905388:"/>
    <s v="Cost Management A 17181906 82905388"/>
    <s v="31-DEC-2019 Receiving GBP"/>
    <d v="2019-12-31T00:00:00"/>
    <s v="SSCREPMAN,"/>
    <n v="1418"/>
    <s v="SP - Investigations by Design invoice 100521 top up due to missed disbursements"/>
    <x v="207"/>
    <n v="165081155"/>
    <d v="2019-12-10T00:00:00"/>
    <m/>
    <m/>
    <m/>
    <s v="MANCHESTER"/>
    <m/>
    <m/>
    <m/>
    <m/>
    <s v="Corporate Expenditure"/>
    <x v="4"/>
    <x v="1"/>
    <x v="6"/>
  </r>
  <r>
    <s v="RYD"/>
    <s v="E35120"/>
    <s v="7310"/>
    <s v="E1830"/>
    <s v="00000"/>
    <s v="000000"/>
    <s v="Corporate Expenses"/>
    <s v="Legal / Prof Fees"/>
    <s v="LTPS - Costs"/>
    <s v="Default"/>
    <s v="Default"/>
    <n v="716"/>
    <d v="2019-12-01T00:00:00"/>
    <x v="2"/>
    <s v="Spreadsheet"/>
    <s v="SBS RYD NOV-19 VAT ADJUSTMENT JOURNAL"/>
    <s v="Spreadsheet A 17202672 82998682"/>
    <s v="SBS RYD NOV-19 VAT ADJUSTMENT JOURNAL Adjustment GBP"/>
    <d v="2020-01-03T00:00:00"/>
    <s v="SSC BLATTI, FRANCESCO"/>
    <n v="1111"/>
    <s v="CAPSTICKS SOLICITORS-424501-0-https://nww.einvoice-prod.sbs.nhs.uk:8179/invoicepdf/2415513c-e58e-5666-9f49-5fd7d1811ff3"/>
    <x v="29"/>
    <m/>
    <d v="2020-01-03T00:00:00"/>
    <m/>
    <s v="CAPSTICKS SOLICITORS-424501-0-"/>
    <m/>
    <m/>
    <s v="https://nww.einvoice-prod.sbs.nhs.uk:8179/invoicepdf/2415513c-e58e-5666-9f49-5fd7d1811ff3"/>
    <m/>
    <m/>
    <m/>
    <s v="Corporate Expenditure"/>
    <x v="4"/>
    <x v="1"/>
    <x v="6"/>
  </r>
  <r>
    <s v="RYD"/>
    <s v="E35120"/>
    <s v="7310"/>
    <s v="E1831"/>
    <s v="00000"/>
    <s v="000000"/>
    <s v="Corporate Expenses"/>
    <s v="Legal / Prof Fees"/>
    <s v="LTPS - Damages"/>
    <s v="Default"/>
    <s v="Default"/>
    <n v="-4880.1499999999996"/>
    <d v="2019-12-01T00:00:00"/>
    <x v="5"/>
    <s v="Receivables"/>
    <s v="Journal Import 82877489:"/>
    <s v="Receivables A 17180499 82877489"/>
    <s v="DEC-19 Misc Receipts GBP"/>
    <d v="2019-12-30T00:00:00"/>
    <s v="SSCREPMAN,"/>
    <n v="5"/>
    <s v="Journal Import Created"/>
    <x v="26"/>
    <s v="SBSEFT2412198819078A"/>
    <d v="2019-12-24T00:00:00"/>
    <m/>
    <s v="PAYMENT FROM DESCRIPTION: NHS LA REFERENCE:**NO REMIT NOT IN RID HENCE EMAIL SENT TO CLIENT FOR ALLOCATION VN271219**APPLIED AS PER EMAIL VN301219"/>
    <s v="RYD_10005676_CREATE"/>
    <n v="10005676"/>
    <m/>
    <m/>
    <m/>
    <m/>
    <s v="Corporate Expenditure"/>
    <x v="4"/>
    <x v="1"/>
    <x v="6"/>
  </r>
  <r>
    <s v="RYD"/>
    <s v="E35120"/>
    <s v="7310"/>
    <s v="E1833"/>
    <s v="00000"/>
    <s v="000000"/>
    <s v="Corporate Expenses"/>
    <s v="Legal / Prof Fees"/>
    <s v="Employment Relations"/>
    <s v="Default"/>
    <s v="Default"/>
    <n v="-32.89"/>
    <d v="2019-12-01T00:00:00"/>
    <x v="0"/>
    <s v="Cost Management"/>
    <s v="Journal Import 81851305:"/>
    <s v="Cost Management A 16923315 81851305 2"/>
    <s v="01-DEC-2019 Receiving GBP"/>
    <d v="2019-11-29T00:00:00"/>
    <s v="SSCREPMAN,"/>
    <n v="2100"/>
    <s v="Beachcroft fees for updating HR policies."/>
    <x v="158"/>
    <n v="165052611"/>
    <d v="2018-09-04T00:00:00"/>
    <m/>
    <m/>
    <m/>
    <s v="BRISTOL 1"/>
    <m/>
    <m/>
    <m/>
    <m/>
    <s v="Corporate Expenditure"/>
    <x v="4"/>
    <x v="1"/>
    <x v="6"/>
  </r>
  <r>
    <s v="RYD"/>
    <s v="E35120"/>
    <s v="7310"/>
    <s v="E1833"/>
    <s v="00000"/>
    <s v="000000"/>
    <s v="Corporate Expenses"/>
    <s v="Legal / Prof Fees"/>
    <s v="Employment Relations"/>
    <s v="Default"/>
    <s v="Default"/>
    <n v="32.89"/>
    <d v="2019-12-01T00:00:00"/>
    <x v="0"/>
    <s v="Cost Management"/>
    <s v="Journal Import 82905388:"/>
    <s v="Cost Management A 17181906 82905388"/>
    <s v="31-DEC-2019 Receiving GBP"/>
    <d v="2019-12-31T00:00:00"/>
    <s v="SSCREPMAN,"/>
    <n v="2021"/>
    <s v="Beachcroft fees for updating HR policies."/>
    <x v="158"/>
    <n v="165052611"/>
    <d v="2018-09-04T00:00:00"/>
    <m/>
    <m/>
    <m/>
    <s v="BRISTOL 1"/>
    <m/>
    <m/>
    <m/>
    <m/>
    <s v="Corporate Expenditure"/>
    <x v="4"/>
    <x v="1"/>
    <x v="6"/>
  </r>
  <r>
    <s v="RYD"/>
    <s v="E35120"/>
    <s v="7310"/>
    <s v="00000"/>
    <s v="00000"/>
    <s v="000000"/>
    <s v="Corporate Expenses"/>
    <s v="Legal / Prof Fees"/>
    <s v="Default"/>
    <s v="Default"/>
    <s v="Default"/>
    <n v="75693"/>
    <d v="2020-01-01T00:00:00"/>
    <x v="3"/>
    <s v="Spreadsheet"/>
    <s v="FBP1 Accruals - Corporate"/>
    <s v="Spreadsheet A 17443169 84185310"/>
    <s v="RYD FIN CAM 1920 10 006 Accrual GBP"/>
    <d v="2020-02-05T00:00:00"/>
    <s v="RYD MCCARTHY, CAROLE"/>
    <n v="35"/>
    <s v="7310;DAC Beachcroft;43646 Accrual 2019-20 Annual Retainer;https://nww.docserv.wyss.nhs.uk/synergyiim/docviewer.aspx?t=d&amp;val=1317280_9620594_20190916155915;Jan-20"/>
    <x v="219"/>
    <m/>
    <d v="2020-02-05T00:00:00"/>
    <m/>
    <s v="7310;DAC Beachcroft;43646 Accrual 2019-20 Annual Retainer;"/>
    <m/>
    <m/>
    <s v="https://nww.docserv.wyss.nhs.uk/synergyiim/docviewer.aspx?t=d&amp;val=1317280_9620594_20190916155915;Jan-20"/>
    <m/>
    <m/>
    <m/>
    <s v="Corporate Expenditure"/>
    <x v="4"/>
    <x v="1"/>
    <x v="6"/>
  </r>
  <r>
    <s v="RYD"/>
    <s v="E35120"/>
    <s v="7310"/>
    <s v="00000"/>
    <s v="00000"/>
    <s v="000000"/>
    <s v="Corporate Expenses"/>
    <s v="Legal / Prof Fees"/>
    <s v="Default"/>
    <s v="Default"/>
    <s v="Default"/>
    <n v="-1192"/>
    <d v="2020-01-01T00:00:00"/>
    <x v="3"/>
    <s v="Spreadsheet"/>
    <s v="FBP1 Accruals - Corporate"/>
    <s v="Spreadsheet A 17443169 84185310"/>
    <s v="RYD FIN CAM 1920 10 006 Accrual GBP"/>
    <d v="2020-02-05T00:00:00"/>
    <s v="RYD MCCARTHY, CAROLE"/>
    <n v="36"/>
    <s v="7310;ICO Information Commissioner's Office;43556 Prepayment 7310;DATA PROTECTION FEE:ICO.GOV.UK;Barclaycard payments;Jun-19;;;Jan-20"/>
    <x v="219"/>
    <m/>
    <d v="2020-02-05T00:00:00"/>
    <m/>
    <s v="7310;ICO Information Commissioner's Office;43556 Prepayment 7310;DATA PROTECTION FEE:ICO.GOV.UK;Barclaycard payments;Jun-19;;;Jan-20"/>
    <m/>
    <m/>
    <m/>
    <m/>
    <m/>
    <m/>
    <s v="Corporate Expenditure"/>
    <x v="4"/>
    <x v="1"/>
    <x v="6"/>
  </r>
  <r>
    <s v="RYD"/>
    <s v="E35120"/>
    <s v="7310"/>
    <s v="00000"/>
    <s v="00000"/>
    <s v="000000"/>
    <s v="Corporate Expenses"/>
    <s v="Legal / Prof Fees"/>
    <s v="Default"/>
    <s v="Default"/>
    <s v="Default"/>
    <n v="-26269.97"/>
    <d v="2020-01-01T00:00:00"/>
    <x v="3"/>
    <s v="Spreadsheet"/>
    <s v="FBP1 Accruals - Corporate"/>
    <s v="Spreadsheet A 17443169 84185310"/>
    <s v="RYD FIN CAM 1920 10 006 Accrual GBP"/>
    <d v="2020-02-05T00:00:00"/>
    <s v="RYD MCCARTHY, CAROLE"/>
    <n v="37"/>
    <s v="7310;CQC;Start Date Prepayment CQC annual Fee;http://nww.docserv.wyss.nhs.uk/Inter-NHS/PRD21RYD28048342518588.pdf;Jan-20"/>
    <x v="219"/>
    <m/>
    <d v="2020-02-05T00:00:00"/>
    <m/>
    <s v="7310;CQC;Start Date Prepayment CQC annual Fee;"/>
    <m/>
    <m/>
    <s v="http://nww.docserv.wyss.nhs.uk/Inter-NHS/PRD21RYD28048342518588.pdf;Jan-20"/>
    <m/>
    <m/>
    <m/>
    <s v="Corporate Expenditure"/>
    <x v="4"/>
    <x v="1"/>
    <x v="6"/>
  </r>
  <r>
    <s v="RYD"/>
    <s v="E35120"/>
    <s v="7310"/>
    <s v="00000"/>
    <s v="00000"/>
    <s v="000000"/>
    <s v="Corporate Expenses"/>
    <s v="Legal / Prof Fees"/>
    <s v="Default"/>
    <s v="Default"/>
    <s v="Default"/>
    <n v="-7000"/>
    <d v="2020-01-01T00:00:00"/>
    <x v="3"/>
    <s v="Spreadsheet"/>
    <s v="Reverses &quot;RYD FIN CAM 1920 09 008 Accrual GBP&quot; journal entry of &quot;Spreadsheet A 17203543 83011880&quot; batch from &quot;DEC-19&quot;."/>
    <s v="Reverses &quot;RYD FIN CAM 1920 09 008 Accrual GBP&quot;10-JAN-20 17:51:33 - 83277123"/>
    <s v="Reverses &quot;RYD FIN CAM 1920 09 008 Accrual GBP&quot;10-JAN-20 17:51:33"/>
    <d v="2020-01-10T00:00:00"/>
    <s v="SSCREPMAN,"/>
    <n v="37"/>
    <s v="7310;2019-20 Legal Fees Accrual Contract based on budget;M09 Dec-19"/>
    <x v="220"/>
    <m/>
    <d v="2020-01-10T00:00:00"/>
    <m/>
    <s v="7310;2019-20 Legal Fees Accrual Contract based on budget;M09 Dec-19"/>
    <m/>
    <m/>
    <m/>
    <m/>
    <m/>
    <m/>
    <s v="Corporate Expenditure"/>
    <x v="4"/>
    <x v="1"/>
    <x v="6"/>
  </r>
  <r>
    <s v="RYD"/>
    <s v="E35120"/>
    <s v="7310"/>
    <s v="00000"/>
    <s v="00000"/>
    <s v="000000"/>
    <s v="Corporate Expenses"/>
    <s v="Legal / Prof Fees"/>
    <s v="Default"/>
    <s v="Default"/>
    <s v="Default"/>
    <n v="-74209"/>
    <d v="2020-01-01T00:00:00"/>
    <x v="3"/>
    <s v="Spreadsheet"/>
    <s v="Reverses &quot;RYD FIN CAM 1920 09 008 Accrual GBP&quot; journal entry of &quot;Spreadsheet A 17203543 83011880&quot; batch from &quot;DEC-19&quot;."/>
    <s v="Reverses &quot;RYD FIN CAM 1920 09 008 Accrual GBP&quot;10-JAN-20 17:51:33 - 83277123"/>
    <s v="Reverses &quot;RYD FIN CAM 1920 09 008 Accrual GBP&quot;10-JAN-20 17:51:33"/>
    <d v="2020-01-10T00:00:00"/>
    <s v="SSCREPMAN,"/>
    <n v="38"/>
    <s v="7310;DAC Beachcroft;43646 Accrual 2019-20 Annual Retainer;https://nww.docserv.wyss.nhs.uk/synergyiim/docviewer.aspx?t=d&amp;val=1317280_9620594_20190916155915;Dec-19"/>
    <x v="220"/>
    <m/>
    <d v="2020-01-10T00:00:00"/>
    <m/>
    <s v="7310;DAC Beachcroft;43646 Accrual 2019-20 Annual Retainer;"/>
    <m/>
    <m/>
    <s v="https://nww.docserv.wyss.nhs.uk/synergyiim/docviewer.aspx?t=d&amp;val=1317280_9620594_20190916155915;Dec-19"/>
    <m/>
    <m/>
    <m/>
    <s v="Corporate Expenditure"/>
    <x v="4"/>
    <x v="1"/>
    <x v="6"/>
  </r>
  <r>
    <s v="RYD"/>
    <s v="E35120"/>
    <s v="7310"/>
    <s v="00000"/>
    <s v="00000"/>
    <s v="000000"/>
    <s v="Corporate Expenses"/>
    <s v="Legal / Prof Fees"/>
    <s v="Default"/>
    <s v="Default"/>
    <s v="Default"/>
    <n v="1414"/>
    <d v="2020-01-01T00:00:00"/>
    <x v="3"/>
    <s v="Spreadsheet"/>
    <s v="Reverses &quot;RYD FIN CAM 1920 09 008 Accrual GBP&quot; journal entry of &quot;Spreadsheet A 17203543 83011880&quot; batch from &quot;DEC-19&quot;."/>
    <s v="Reverses &quot;RYD FIN CAM 1920 09 008 Accrual GBP&quot;10-JAN-20 17:51:33 - 83277123"/>
    <s v="Reverses &quot;RYD FIN CAM 1920 09 008 Accrual GBP&quot;10-JAN-20 17:51:33"/>
    <d v="2020-01-10T00:00:00"/>
    <s v="SSCREPMAN,"/>
    <n v="39"/>
    <s v="7310;ICO Information Commissioner's Office;43556 Prepayment 7310;DATA PROTECTION FEE:ICO.GOV.UK;Barclaycard payments;Jun-19;;;Dec-19"/>
    <x v="220"/>
    <m/>
    <d v="2020-01-10T00:00:00"/>
    <m/>
    <s v="7310;ICO Information Commissioner's Office;43556 Prepayment 7310;DATA PROTECTION FEE:ICO.GOV.UK;Barclaycard payments;Jun-19;;;Dec-19"/>
    <m/>
    <m/>
    <m/>
    <m/>
    <m/>
    <m/>
    <s v="Corporate Expenditure"/>
    <x v="4"/>
    <x v="1"/>
    <x v="6"/>
  </r>
  <r>
    <s v="RYD"/>
    <s v="E35120"/>
    <s v="7310"/>
    <s v="00000"/>
    <s v="00000"/>
    <s v="000000"/>
    <s v="Corporate Expenses"/>
    <s v="Legal / Prof Fees"/>
    <s v="Default"/>
    <s v="Default"/>
    <s v="Default"/>
    <n v="38529.29"/>
    <d v="2020-01-01T00:00:00"/>
    <x v="3"/>
    <s v="Spreadsheet"/>
    <s v="Reverses &quot;RYD FIN CAM 1920 09 008 Accrual GBP&quot; journal entry of &quot;Spreadsheet A 17203543 83011880&quot; batch from &quot;DEC-19&quot;."/>
    <s v="Reverses &quot;RYD FIN CAM 1920 09 008 Accrual GBP&quot;10-JAN-20 17:51:33 - 83277123"/>
    <s v="Reverses &quot;RYD FIN CAM 1920 09 008 Accrual GBP&quot;10-JAN-20 17:51:33"/>
    <d v="2020-01-10T00:00:00"/>
    <s v="SSCREPMAN,"/>
    <n v="40"/>
    <s v="7310;CQC;Start Date Prepayment CQC annual Fee;http://nww.docserv.wyss.nhs.uk/Inter-NHS/PRD21RYD28048342518588.pdf;Dec-19"/>
    <x v="220"/>
    <m/>
    <d v="2020-01-10T00:00:00"/>
    <m/>
    <s v="7310;CQC;Start Date Prepayment CQC annual Fee;"/>
    <m/>
    <m/>
    <s v="http://nww.docserv.wyss.nhs.uk/Inter-NHS/PRD21RYD28048342518588.pdf;Dec-19"/>
    <m/>
    <m/>
    <m/>
    <s v="Corporate Expenditure"/>
    <x v="4"/>
    <x v="1"/>
    <x v="6"/>
  </r>
  <r>
    <s v="RYD"/>
    <s v="E35120"/>
    <s v="7310"/>
    <s v="00000"/>
    <s v="00000"/>
    <s v="000000"/>
    <s v="Corporate Expenses"/>
    <s v="Legal / Prof Fees"/>
    <s v="Default"/>
    <s v="Default"/>
    <s v="Default"/>
    <n v="-11542.81"/>
    <d v="2020-01-01T00:00:00"/>
    <x v="2"/>
    <s v="Spreadsheet"/>
    <s v="FBP1 Adjustments - Corporate"/>
    <s v="Spreadsheet A 17445001 84185294"/>
    <s v="RYD FIN CAM 1920 10 005 Adjustment GBP"/>
    <d v="2020-02-05T00:00:00"/>
    <s v="RYD MCCARTHY, CAROLE"/>
    <n v="5"/>
    <s v="7310; 2018-19 exp VAT Adj DAC BEACHCROFT LLP-10210480-0-http://nww.docserv.wyss.nhs.uk/synergyiim/dist/?val=1453282_10394711_20191209122228"/>
    <x v="221"/>
    <m/>
    <d v="2020-02-05T00:00:00"/>
    <m/>
    <s v="7310; 2018-19 exp VAT Adj DAC BEACHCROFT LLP-10210480-0-"/>
    <m/>
    <m/>
    <s v="http://nww.docserv.wyss.nhs.uk/synergyiim/dist/?val=1453282_10394711_20191209122228"/>
    <m/>
    <m/>
    <m/>
    <s v="Corporate Expenditure"/>
    <x v="4"/>
    <x v="1"/>
    <x v="6"/>
  </r>
  <r>
    <s v="RYD"/>
    <s v="E35120"/>
    <s v="7310"/>
    <s v="00000"/>
    <s v="00000"/>
    <s v="000000"/>
    <s v="Corporate Expenses"/>
    <s v="Legal / Prof Fees"/>
    <s v="Default"/>
    <s v="Default"/>
    <s v="Default"/>
    <n v="5.6"/>
    <d v="2020-01-01T00:00:00"/>
    <x v="2"/>
    <s v="Spreadsheet"/>
    <s v="SBS RYD DEC-19 VAT ADJUSTMENT JOURNAL"/>
    <s v="Spreadsheet A 17379667 83846181"/>
    <s v="SBS RYD DEC-19 VAT ADJUSTMENT JOURNAL Adjustment GBP"/>
    <d v="2020-01-27T00:00:00"/>
    <s v="SSC BLATTI, FRANCESCO"/>
    <n v="1181"/>
    <s v="INVESTIGATIONS BY DESIGN LTD-I00521-0-http://nww.docserv.wyss.nhs.uk/synergyiim/dist/?val=1429876_10255315_20191122152351"/>
    <x v="31"/>
    <m/>
    <d v="2020-01-27T00:00:00"/>
    <m/>
    <s v="INVESTIGATIONS BY DESIGN LTD-I00521-0-"/>
    <m/>
    <m/>
    <s v="http://nww.docserv.wyss.nhs.uk/synergyiim/dist/?val=1429876_10255315_20191122152351"/>
    <m/>
    <m/>
    <m/>
    <s v="Corporate Expenditure"/>
    <x v="4"/>
    <x v="1"/>
    <x v="6"/>
  </r>
  <r>
    <s v="RYD"/>
    <s v="E35120"/>
    <s v="7310"/>
    <s v="00000"/>
    <s v="00000"/>
    <s v="000000"/>
    <s v="Corporate Expenses"/>
    <s v="Legal / Prof Fees"/>
    <s v="Default"/>
    <s v="Default"/>
    <s v="Default"/>
    <n v="230"/>
    <d v="2020-01-01T00:00:00"/>
    <x v="2"/>
    <s v="Spreadsheet"/>
    <s v="SBS RYD DEC-19 VAT ADJUSTMENT JOURNAL"/>
    <s v="Spreadsheet A 17379667 83846181"/>
    <s v="SBS RYD DEC-19 VAT ADJUSTMENT JOURNAL Adjustment GBP"/>
    <d v="2020-01-27T00:00:00"/>
    <s v="SSC BLATTI, FRANCESCO"/>
    <n v="1182"/>
    <s v="VISTA EMPLOYER SERVICES LTD-004723-0-http://nww.docserv.wyss.nhs.uk/synergyiim/dist/?val=1458933_10420033_20191211140624"/>
    <x v="31"/>
    <m/>
    <d v="2020-01-27T00:00:00"/>
    <m/>
    <s v="VISTA EMPLOYER SERVICES LTD-004723-0-"/>
    <m/>
    <m/>
    <s v="http://nww.docserv.wyss.nhs.uk/synergyiim/dist/?val=1458933_10420033_20191211140624"/>
    <m/>
    <m/>
    <m/>
    <s v="Corporate Expenditure"/>
    <x v="4"/>
    <x v="1"/>
    <x v="6"/>
  </r>
  <r>
    <s v="RYD"/>
    <s v="E35120"/>
    <s v="7310"/>
    <s v="00000"/>
    <s v="00000"/>
    <s v="000000"/>
    <s v="Corporate Expenses"/>
    <s v="Legal / Prof Fees"/>
    <s v="Default"/>
    <s v="Default"/>
    <s v="Default"/>
    <n v="575"/>
    <d v="2020-01-01T00:00:00"/>
    <x v="2"/>
    <s v="Spreadsheet"/>
    <s v="SBS RYD DEC-19 VAT ADJUSTMENT JOURNAL"/>
    <s v="Spreadsheet A 17379667 83846181"/>
    <s v="SBS RYD DEC-19 VAT ADJUSTMENT JOURNAL Adjustment GBP"/>
    <d v="2020-01-27T00:00:00"/>
    <s v="SSC BLATTI, FRANCESCO"/>
    <n v="1183"/>
    <s v="VISTA EMPLOYER SERVICES LTD-004724-0-http://nww.docserv.wyss.nhs.uk/synergyiim/dist/?val=1458934_10420034_20191211140626"/>
    <x v="31"/>
    <m/>
    <d v="2020-01-27T00:00:00"/>
    <m/>
    <s v="VISTA EMPLOYER SERVICES LTD-004724-0-"/>
    <m/>
    <m/>
    <s v="http://nww.docserv.wyss.nhs.uk/synergyiim/dist/?val=1458934_10420034_20191211140626"/>
    <m/>
    <m/>
    <m/>
    <s v="Corporate Expenditure"/>
    <x v="4"/>
    <x v="1"/>
    <x v="6"/>
  </r>
  <r>
    <s v="RYD"/>
    <s v="E35120"/>
    <s v="7310"/>
    <s v="00000"/>
    <s v="00000"/>
    <s v="000000"/>
    <s v="Corporate Expenses"/>
    <s v="Legal / Prof Fees"/>
    <s v="Default"/>
    <s v="Default"/>
    <s v="Default"/>
    <n v="892.8"/>
    <d v="2020-01-01T00:00:00"/>
    <x v="2"/>
    <s v="Spreadsheet"/>
    <s v="SBS RYD DEC-19 VAT ADJUSTMENT JOURNAL"/>
    <s v="Spreadsheet A 17379667 83846181"/>
    <s v="SBS RYD DEC-19 VAT ADJUSTMENT JOURNAL Adjustment GBP"/>
    <d v="2020-01-27T00:00:00"/>
    <s v="SSC BLATTI, FRANCESCO"/>
    <n v="1184"/>
    <s v="INVESTIGATIONS BY DESIGN LTD-I00521-0-http://nww.docserv.wyss.nhs.uk/synergyiim/dist/?val=1429876_10255315_20191122152351"/>
    <x v="31"/>
    <m/>
    <d v="2020-01-27T00:00:00"/>
    <m/>
    <s v="INVESTIGATIONS BY DESIGN LTD-I00521-0-"/>
    <m/>
    <m/>
    <s v="http://nww.docserv.wyss.nhs.uk/synergyiim/dist/?val=1429876_10255315_20191122152351"/>
    <m/>
    <m/>
    <m/>
    <s v="Corporate Expenditure"/>
    <x v="4"/>
    <x v="1"/>
    <x v="6"/>
  </r>
  <r>
    <s v="RYD"/>
    <s v="E35120"/>
    <s v="7310"/>
    <s v="00000"/>
    <s v="00000"/>
    <s v="000000"/>
    <s v="Corporate Expenses"/>
    <s v="Legal / Prof Fees"/>
    <s v="Default"/>
    <s v="Default"/>
    <s v="Default"/>
    <n v="11542.81"/>
    <d v="2020-01-01T00:00:00"/>
    <x v="2"/>
    <s v="Spreadsheet"/>
    <s v="SBS RYD DEC-19 VAT ADJUSTMENT JOURNAL"/>
    <s v="Spreadsheet A 17379667 83846181"/>
    <s v="SBS RYD DEC-19 VAT ADJUSTMENT JOURNAL Adjustment GBP"/>
    <d v="2020-01-27T00:00:00"/>
    <s v="SSC BLATTI, FRANCESCO"/>
    <n v="1185"/>
    <s v="DAC BEACHCROFT LLP-10210480-0-http://nww.docserv.wyss.nhs.uk/synergyiim/dist/?val=1453282_10394711_20191209122228"/>
    <x v="31"/>
    <m/>
    <d v="2020-01-27T00:00:00"/>
    <m/>
    <s v="DAC BEACHCROFT LLP-10210480-0-"/>
    <m/>
    <m/>
    <s v="http://nww.docserv.wyss.nhs.uk/synergyiim/dist/?val=1453282_10394711_20191209122228"/>
    <m/>
    <m/>
    <m/>
    <s v="Corporate Expenditure"/>
    <x v="4"/>
    <x v="1"/>
    <x v="6"/>
  </r>
  <r>
    <s v="RYD"/>
    <s v="E35120"/>
    <s v="7310"/>
    <s v="00000"/>
    <s v="00000"/>
    <s v="000000"/>
    <s v="Corporate Expenses"/>
    <s v="Legal / Prof Fees"/>
    <s v="Default"/>
    <s v="Default"/>
    <s v="Default"/>
    <n v="-82.83"/>
    <d v="2020-01-01T00:00:00"/>
    <x v="5"/>
    <s v="Receivables"/>
    <s v="Journal Import 83155489:"/>
    <s v="Receivables A 17244498 83155489"/>
    <s v="JAN-20 Misc Receipts GBP"/>
    <d v="2020-01-07T00:00:00"/>
    <s v="SSCREPMAN,"/>
    <n v="7"/>
    <s v="Journal Import Created"/>
    <x v="26"/>
    <s v="SBSEFT0601208844564A"/>
    <d v="2020-01-06T00:00:00"/>
    <m/>
    <s v="LB PAYMENT FROM DESCRIPTION: HMCTS/CENTRALISED REFERENCE: IFP0&amp;/SECAMB**APPLIED AS PER PREVIOUS AND RECEIPT EMAIL SENT FOR CONFIRMATION  SA07012020**"/>
    <s v="RYD_10005676_CREATE"/>
    <n v="10005676"/>
    <m/>
    <m/>
    <m/>
    <m/>
    <s v="Corporate Expenditure"/>
    <x v="4"/>
    <x v="1"/>
    <x v="6"/>
  </r>
  <r>
    <s v="RYD"/>
    <s v="E35120"/>
    <s v="7310"/>
    <s v="00000"/>
    <s v="00000"/>
    <s v="000000"/>
    <s v="Corporate Expenses"/>
    <s v="Legal / Prof Fees"/>
    <s v="Default"/>
    <s v="Default"/>
    <s v="Default"/>
    <n v="-86"/>
    <d v="2020-01-01T00:00:00"/>
    <x v="5"/>
    <s v="Receivables"/>
    <s v="Journal Import 83155489:"/>
    <s v="Receivables A 17244498 83155489"/>
    <s v="JAN-20 Misc Receipts GBP"/>
    <d v="2020-01-07T00:00:00"/>
    <s v="SSCREPMAN,"/>
    <n v="7"/>
    <s v="Journal Import Created"/>
    <x v="26"/>
    <s v="SBSEFT0601208844565A"/>
    <d v="2020-01-06T00:00:00"/>
    <m/>
    <s v="LB PAYMENT FROM DESCRIPTION: HMCTS/CENTRALISED REFERENCE: M. CLARKE REFUND**APPLIED AS PER PREVIOUS AND RECEIPT EMAIL SENT FOR CONFIRMATION  SA07012020**"/>
    <s v="RYD_10005676_CREATE"/>
    <n v="10005676"/>
    <m/>
    <m/>
    <m/>
    <m/>
    <s v="Corporate Expenditure"/>
    <x v="4"/>
    <x v="1"/>
    <x v="6"/>
  </r>
  <r>
    <s v="RYD"/>
    <s v="E35120"/>
    <s v="7310"/>
    <s v="00000"/>
    <s v="00000"/>
    <s v="000000"/>
    <s v="Corporate Expenses"/>
    <s v="Legal / Prof Fees"/>
    <s v="Default"/>
    <s v="Default"/>
    <s v="Default"/>
    <n v="-1653"/>
    <d v="2020-01-01T00:00:00"/>
    <x v="1"/>
    <s v="Payables"/>
    <s v="Journal Import 82973032:"/>
    <s v="Payables A 17195784 82973032"/>
    <s v="JAN-20 Purchase Invoices GBP"/>
    <d v="2020-01-02T00:00:00"/>
    <s v="SSCREPMAN,"/>
    <n v="12"/>
    <s v="Journal Import Created"/>
    <x v="0"/>
    <n v="444507"/>
    <d v="2019-11-17T00:00:00"/>
    <n v="165077832"/>
    <m/>
    <s v="PO Invoice"/>
    <m/>
    <s v="https://nww.einvoice-prod.sbs.nhs.uk:8179/invoicepdf/411cf721-3a67-5e97-9486-ea854df15017"/>
    <n v="1"/>
    <n v="-1653"/>
    <m/>
    <s v="Corporate Expenditure"/>
    <x v="4"/>
    <x v="1"/>
    <x v="6"/>
  </r>
  <r>
    <s v="RYD"/>
    <s v="E35120"/>
    <s v="7310"/>
    <s v="00000"/>
    <s v="00000"/>
    <s v="000000"/>
    <s v="Corporate Expenses"/>
    <s v="Legal / Prof Fees"/>
    <s v="Default"/>
    <s v="Default"/>
    <s v="Default"/>
    <n v="-71"/>
    <d v="2020-01-01T00:00:00"/>
    <x v="1"/>
    <s v="Payables"/>
    <s v="Journal Import 82973032:"/>
    <s v="Payables A 17195784 82973032"/>
    <s v="JAN-20 Purchase Invoices GBP"/>
    <d v="2020-01-02T00:00:00"/>
    <s v="SSCREPMAN,"/>
    <n v="12"/>
    <s v="Journal Import Created"/>
    <x v="0"/>
    <n v="448024"/>
    <d v="2019-12-19T00:00:00"/>
    <n v="165077832"/>
    <m/>
    <s v="PO Invoice"/>
    <m/>
    <s v="https://nww.einvoice-prod.sbs.nhs.uk:8179/invoicepdf/a3763f1b-45fc-5bdb-9468-7695a7e8a439"/>
    <n v="1"/>
    <n v="-71"/>
    <m/>
    <s v="Corporate Expenditure"/>
    <x v="4"/>
    <x v="1"/>
    <x v="6"/>
  </r>
  <r>
    <s v="RYD"/>
    <s v="E35120"/>
    <s v="7310"/>
    <s v="00000"/>
    <s v="00000"/>
    <s v="000000"/>
    <s v="Corporate Expenses"/>
    <s v="Legal / Prof Fees"/>
    <s v="Default"/>
    <s v="Default"/>
    <s v="Default"/>
    <n v="316"/>
    <d v="2020-01-01T00:00:00"/>
    <x v="1"/>
    <s v="Payables"/>
    <s v="Journal Import 83526338:"/>
    <s v="Payables A 17309704 83526338"/>
    <s v="JAN-20 Purchase Invoices GBP"/>
    <d v="2020-01-17T00:00:00"/>
    <s v="SSCREPMAN,"/>
    <n v="7"/>
    <s v="Journal Import Created"/>
    <x v="0"/>
    <n v="450056"/>
    <d v="2020-01-17T00:00:00"/>
    <n v="165028647"/>
    <m/>
    <s v="PO Invoice"/>
    <m/>
    <s v="https://nww.einvoice-prod.sbs.nhs.uk:8179/invoicepdf/97d87716-f609-596a-86ee-3e601fb84a89"/>
    <n v="1"/>
    <n v="316"/>
    <m/>
    <s v="Corporate Expenditure"/>
    <x v="4"/>
    <x v="1"/>
    <x v="6"/>
  </r>
  <r>
    <s v="RYD"/>
    <s v="E35120"/>
    <s v="7310"/>
    <s v="00000"/>
    <s v="00000"/>
    <s v="000000"/>
    <s v="Corporate Expenses"/>
    <s v="Legal / Prof Fees"/>
    <s v="Default"/>
    <s v="Default"/>
    <s v="Default"/>
    <n v="752.5"/>
    <d v="2020-01-01T00:00:00"/>
    <x v="1"/>
    <s v="Payables"/>
    <s v="Journal Import 83526338:"/>
    <s v="Payables A 17309704 83526338"/>
    <s v="JAN-20 Purchase Invoices GBP"/>
    <d v="2020-01-17T00:00:00"/>
    <s v="SSCREPMAN,"/>
    <n v="7"/>
    <s v="Journal Import Created"/>
    <x v="207"/>
    <s v="I00538"/>
    <d v="2019-12-31T00:00:00"/>
    <n v="165082173"/>
    <m/>
    <s v="PO Invoice"/>
    <m/>
    <s v="http://nww.docserv.wyss.nhs.uk/synergyiim/dist/?val=1530278_10748828_20200116100921"/>
    <n v="1"/>
    <n v="753"/>
    <m/>
    <s v="Corporate Expenditure"/>
    <x v="4"/>
    <x v="1"/>
    <x v="6"/>
  </r>
  <r>
    <s v="RYD"/>
    <s v="E35120"/>
    <s v="7310"/>
    <s v="00000"/>
    <s v="00000"/>
    <s v="000000"/>
    <s v="Corporate Expenses"/>
    <s v="Legal / Prof Fees"/>
    <s v="Default"/>
    <s v="Default"/>
    <s v="Default"/>
    <n v="150.5"/>
    <d v="2020-01-01T00:00:00"/>
    <x v="1"/>
    <s v="Payables"/>
    <s v="Journal Import 83526338:"/>
    <s v="Payables A 17309704 83526338"/>
    <s v="JAN-20 Purchase Invoices GBP"/>
    <d v="2020-01-17T00:00:00"/>
    <s v="SSCREPMAN,"/>
    <n v="7"/>
    <s v="Journal Import Created"/>
    <x v="207"/>
    <s v="I00538"/>
    <d v="2019-12-31T00:00:00"/>
    <n v="165082173"/>
    <m/>
    <s v="PO Invoice"/>
    <m/>
    <s v="http://nww.docserv.wyss.nhs.uk/synergyiim/dist/?val=1530278_10748828_20200116100921"/>
    <m/>
    <m/>
    <m/>
    <s v="Corporate Expenditure"/>
    <x v="4"/>
    <x v="1"/>
    <x v="6"/>
  </r>
  <r>
    <s v="RYD"/>
    <s v="E35120"/>
    <s v="7310"/>
    <s v="00000"/>
    <s v="00000"/>
    <s v="000000"/>
    <s v="Corporate Expenses"/>
    <s v="Legal / Prof Fees"/>
    <s v="Default"/>
    <s v="Default"/>
    <s v="Default"/>
    <n v="500"/>
    <d v="2020-01-01T00:00:00"/>
    <x v="1"/>
    <s v="Payables"/>
    <s v="Journal Import 83526338:"/>
    <s v="Payables A 17309704 83526338"/>
    <s v="JAN-20 Purchase Invoices GBP"/>
    <d v="2020-01-17T00:00:00"/>
    <s v="SSCREPMAN,"/>
    <n v="7"/>
    <s v="Journal Import Created"/>
    <x v="222"/>
    <n v="4938831"/>
    <d v="2019-12-24T00:00:00"/>
    <n v="165082172"/>
    <m/>
    <s v="PO Invoice"/>
    <m/>
    <s v="http://nww.docserv.wyss.nhs.uk/synergyiim/dist/?val=1530276_10748822_20200116100918"/>
    <n v="1"/>
    <n v="500"/>
    <m/>
    <s v="Corporate Expenditure"/>
    <x v="4"/>
    <x v="1"/>
    <x v="6"/>
  </r>
  <r>
    <s v="RYD"/>
    <s v="E35120"/>
    <s v="7310"/>
    <s v="00000"/>
    <s v="00000"/>
    <s v="000000"/>
    <s v="Corporate Expenses"/>
    <s v="Legal / Prof Fees"/>
    <s v="Default"/>
    <s v="Default"/>
    <s v="Default"/>
    <n v="-316"/>
    <d v="2020-01-01T00:00:00"/>
    <x v="1"/>
    <s v="Payables"/>
    <s v="Journal Import 83649342:"/>
    <s v="Payables A 17337673 83649342"/>
    <s v="JAN-20 Purchase Invoices GBP"/>
    <d v="2020-01-21T00:00:00"/>
    <s v="SSCREPMAN,"/>
    <n v="12"/>
    <s v="Journal Import Created"/>
    <x v="0"/>
    <n v="450056"/>
    <d v="2020-01-17T00:00:00"/>
    <n v="165082375"/>
    <m/>
    <s v="PO Invoice"/>
    <m/>
    <s v="https://nww.einvoice-prod.sbs.nhs.uk:8179/invoicepdf/97d87716-f609-596a-86ee-3e601fb84a89"/>
    <n v="1"/>
    <n v="-316"/>
    <m/>
    <s v="Corporate Expenditure"/>
    <x v="4"/>
    <x v="1"/>
    <x v="6"/>
  </r>
  <r>
    <s v="RYD"/>
    <s v="E35120"/>
    <s v="7310"/>
    <s v="00000"/>
    <s v="00000"/>
    <s v="000000"/>
    <s v="Corporate Expenses"/>
    <s v="Legal / Prof Fees"/>
    <s v="Default"/>
    <s v="Default"/>
    <s v="Default"/>
    <n v="-63.32"/>
    <d v="2020-01-01T00:00:00"/>
    <x v="0"/>
    <s v="Cost Management"/>
    <s v="Journal Import 82905388:"/>
    <s v="Cost Management A 17181906 82905388 2"/>
    <s v="01-JAN-2020 Receiving GBP"/>
    <d v="2019-12-31T00:00:00"/>
    <s v="SSCREPMAN,"/>
    <n v="1416"/>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16.88"/>
    <d v="2020-01-01T00:00:00"/>
    <x v="0"/>
    <s v="Cost Management"/>
    <s v="Journal Import 82905388:"/>
    <s v="Cost Management A 17181906 82905388 2"/>
    <s v="01-JAN-2020 Receiving GBP"/>
    <d v="2019-12-31T00:00:00"/>
    <s v="SSCREPMAN,"/>
    <n v="1417"/>
    <s v="SP - Investigations by Design inv: I00533 approved by Rich Crouch"/>
    <x v="207"/>
    <n v="165081619"/>
    <d v="2019-12-10T00:00:00"/>
    <m/>
    <m/>
    <m/>
    <s v="MANCHESTER"/>
    <m/>
    <m/>
    <m/>
    <m/>
    <s v="Corporate Expenditure"/>
    <x v="4"/>
    <x v="1"/>
    <x v="6"/>
  </r>
  <r>
    <s v="RYD"/>
    <s v="E35120"/>
    <s v="7310"/>
    <s v="00000"/>
    <s v="00000"/>
    <s v="000000"/>
    <s v="Corporate Expenses"/>
    <s v="Legal / Prof Fees"/>
    <s v="Default"/>
    <s v="Default"/>
    <s v="Default"/>
    <n v="-0.51"/>
    <d v="2020-01-01T00:00:00"/>
    <x v="0"/>
    <s v="Cost Management"/>
    <s v="Journal Import 82905388:"/>
    <s v="Cost Management A 17181906 82905388 2"/>
    <s v="01-JAN-2020 Receiving GBP"/>
    <d v="2019-12-31T00:00:00"/>
    <s v="SSCREPMAN,"/>
    <n v="1418"/>
    <s v="SP - Investigations by Design invoice 100521 top up due to missed disbursements"/>
    <x v="207"/>
    <n v="165081155"/>
    <d v="2019-12-10T00:00:00"/>
    <m/>
    <m/>
    <m/>
    <s v="MANCHESTER"/>
    <m/>
    <m/>
    <m/>
    <m/>
    <s v="Corporate Expenditure"/>
    <x v="4"/>
    <x v="1"/>
    <x v="6"/>
  </r>
  <r>
    <s v="RYD"/>
    <s v="E35120"/>
    <s v="7310"/>
    <s v="00000"/>
    <s v="00000"/>
    <s v="000000"/>
    <s v="Corporate Expenses"/>
    <s v="Legal / Prof Fees"/>
    <s v="Default"/>
    <s v="Default"/>
    <s v="Default"/>
    <n v="0.51"/>
    <d v="2020-01-01T00:00:00"/>
    <x v="0"/>
    <s v="Cost Management"/>
    <s v="Journal Import 84022126:"/>
    <s v="Cost Management A 17406290 84022126"/>
    <s v="31-JAN-2020 Receiving GBP"/>
    <d v="2020-01-31T00:00:00"/>
    <s v="SSCREPMAN,"/>
    <n v="1490"/>
    <s v="SP - Investigations by Design invoice 100521 top up due to missed disbursements"/>
    <x v="207"/>
    <n v="165081155"/>
    <d v="2019-12-10T00:00:00"/>
    <m/>
    <m/>
    <m/>
    <s v="MANCHESTER"/>
    <m/>
    <m/>
    <m/>
    <m/>
    <s v="Corporate Expenditure"/>
    <x v="4"/>
    <x v="1"/>
    <x v="6"/>
  </r>
  <r>
    <s v="RYD"/>
    <s v="E35120"/>
    <s v="7310"/>
    <s v="00000"/>
    <s v="00000"/>
    <s v="000000"/>
    <s v="Corporate Expenses"/>
    <s v="Legal / Prof Fees"/>
    <s v="Default"/>
    <s v="Default"/>
    <s v="Default"/>
    <n v="16.88"/>
    <d v="2020-01-01T00:00:00"/>
    <x v="0"/>
    <s v="Cost Management"/>
    <s v="Journal Import 84022126:"/>
    <s v="Cost Management A 17406290 84022126"/>
    <s v="31-JAN-2020 Receiving GBP"/>
    <d v="2020-01-31T00:00:00"/>
    <s v="SSCREPMAN,"/>
    <n v="1491"/>
    <s v="SP - Investigations by Design inv: I00533 approved by Rich Crouch"/>
    <x v="207"/>
    <n v="165081619"/>
    <d v="2019-12-10T00:00:00"/>
    <m/>
    <m/>
    <m/>
    <s v="MANCHESTER"/>
    <m/>
    <m/>
    <m/>
    <m/>
    <s v="Corporate Expenditure"/>
    <x v="4"/>
    <x v="1"/>
    <x v="6"/>
  </r>
  <r>
    <s v="RYD"/>
    <s v="E35120"/>
    <s v="7310"/>
    <s v="00000"/>
    <s v="00000"/>
    <s v="000000"/>
    <s v="Corporate Expenses"/>
    <s v="Legal / Prof Fees"/>
    <s v="Default"/>
    <s v="Default"/>
    <s v="Default"/>
    <n v="63.32"/>
    <d v="2020-01-01T00:00:00"/>
    <x v="0"/>
    <s v="Cost Management"/>
    <s v="Journal Import 84022126:"/>
    <s v="Cost Management A 17406290 84022126"/>
    <s v="31-JAN-2020 Receiving GBP"/>
    <d v="2020-01-31T00:00:00"/>
    <s v="SSCREPMAN,"/>
    <n v="1492"/>
    <s v="Brighton MRC - legals for Sale Contract, Transer, Licence to Carry Out Works, Title Investigations"/>
    <x v="0"/>
    <n v="165026831"/>
    <d v="2017-05-02T00:00:00"/>
    <m/>
    <s v="DS10.07.12 HAZEL WILKS"/>
    <m/>
    <s v="LONDON-4"/>
    <m/>
    <m/>
    <m/>
    <m/>
    <s v="Corporate Expenditure"/>
    <x v="4"/>
    <x v="1"/>
    <x v="6"/>
  </r>
  <r>
    <s v="RYD"/>
    <s v="E35120"/>
    <s v="7310"/>
    <s v="E1833"/>
    <s v="00000"/>
    <s v="000000"/>
    <s v="Corporate Expenses"/>
    <s v="Legal / Prof Fees"/>
    <s v="Employment Relations"/>
    <s v="Default"/>
    <s v="Default"/>
    <n v="11501.68"/>
    <d v="2020-01-01T00:00:00"/>
    <x v="1"/>
    <s v="Payables"/>
    <s v="Journal Import 83858006:"/>
    <s v="Payables A 17383544 83858006"/>
    <s v="JAN-20 Purchase Invoices GBP"/>
    <d v="2020-01-27T00:00:00"/>
    <s v="SSCREPMAN,"/>
    <n v="9"/>
    <s v="Journal Import Created"/>
    <x v="223"/>
    <n v="8115479"/>
    <d v="2019-08-09T00:00:00"/>
    <s v="Non-PO"/>
    <m/>
    <s v="Non PO Invoice"/>
    <m/>
    <s v="http://nww.docserv.wyss.nhs.uk/synergyiim/dist/?val=1553422_10833956_20200124110819"/>
    <m/>
    <m/>
    <m/>
    <s v="Corporate Expenditure"/>
    <x v="4"/>
    <x v="1"/>
    <x v="6"/>
  </r>
  <r>
    <s v="RYD"/>
    <s v="E35120"/>
    <s v="7310"/>
    <s v="E1833"/>
    <s v="00000"/>
    <s v="000000"/>
    <s v="Corporate Expenses"/>
    <s v="Legal / Prof Fees"/>
    <s v="Employment Relations"/>
    <s v="Default"/>
    <s v="Default"/>
    <n v="-32.89"/>
    <d v="2020-01-01T00:00:00"/>
    <x v="0"/>
    <s v="Cost Management"/>
    <s v="Journal Import 82905388:"/>
    <s v="Cost Management A 17181906 82905388 2"/>
    <s v="01-JAN-2020 Receiving GBP"/>
    <d v="2019-12-31T00:00:00"/>
    <s v="SSCREPMAN,"/>
    <n v="2021"/>
    <s v="Beachcroft fees for updating HR policies."/>
    <x v="158"/>
    <n v="165052611"/>
    <d v="2018-09-04T00:00:00"/>
    <m/>
    <m/>
    <m/>
    <s v="BRISTOL 1"/>
    <m/>
    <m/>
    <m/>
    <m/>
    <s v="Corporate Expenditure"/>
    <x v="4"/>
    <x v="1"/>
    <x v="6"/>
  </r>
  <r>
    <s v="RYD"/>
    <s v="E35120"/>
    <s v="7310"/>
    <s v="E1833"/>
    <s v="00000"/>
    <s v="000000"/>
    <s v="Corporate Expenses"/>
    <s v="Legal / Prof Fees"/>
    <s v="Employment Relations"/>
    <s v="Default"/>
    <s v="Default"/>
    <n v="32.89"/>
    <d v="2020-01-01T00:00:00"/>
    <x v="0"/>
    <s v="Cost Management"/>
    <s v="Journal Import 84022126:"/>
    <s v="Cost Management A 17406290 84022126"/>
    <s v="31-JAN-2020 Receiving GBP"/>
    <d v="2020-01-31T00:00:00"/>
    <s v="SSCREPMAN,"/>
    <n v="2126"/>
    <s v="Beachcroft fees for updating HR policies."/>
    <x v="158"/>
    <n v="165052611"/>
    <d v="2018-09-04T00:00:00"/>
    <m/>
    <m/>
    <m/>
    <s v="BRISTOL 1"/>
    <m/>
    <m/>
    <m/>
    <m/>
    <s v="Corporate Expenditure"/>
    <x v="4"/>
    <x v="1"/>
    <x v="6"/>
  </r>
  <r>
    <s v="RYD"/>
    <s v="E35120"/>
    <s v="7310"/>
    <s v="00000"/>
    <s v="00000"/>
    <s v="000000"/>
    <s v="Corporate Expenses"/>
    <s v="Legal / Prof Fees"/>
    <s v="Default"/>
    <s v="Default"/>
    <s v="Default"/>
    <n v="90040"/>
    <d v="2020-02-01T00:00:00"/>
    <x v="3"/>
    <s v="Spreadsheet"/>
    <s v="FBP1 Accruals - Corporate"/>
    <s v="Spreadsheet A 17642033 85154549"/>
    <s v="RYD FIN CAM 1920 11 009 Accrual GBP"/>
    <d v="2020-03-03T00:00:00"/>
    <s v="RYD MCCARTHY, CAROLE"/>
    <n v="35"/>
    <s v="7310;DAC Beachcroft;43646 Accrual 2019-20 Annual Retainer;https://nww.docserv.wyss.nhs.uk/synergyiim/docviewer.aspx?t=d&amp;val=1317280_9620594_20190916155915;Feb-20"/>
    <x v="224"/>
    <m/>
    <d v="2020-03-03T00:00:00"/>
    <m/>
    <s v="7310;DAC Beachcroft;43646 Accrual 2019-20 Annual Retainer;"/>
    <m/>
    <m/>
    <s v="https://nww.docserv.wyss.nhs.uk/synergyiim/docviewer.aspx?t=d&amp;val=1317280_9620594_20190916155915;Feb-20"/>
    <m/>
    <m/>
    <m/>
    <s v="Corporate Expenditure"/>
    <x v="4"/>
    <x v="1"/>
    <x v="6"/>
  </r>
  <r>
    <s v="RYD"/>
    <s v="E35120"/>
    <s v="7310"/>
    <s v="00000"/>
    <s v="00000"/>
    <s v="000000"/>
    <s v="Corporate Expenses"/>
    <s v="Legal / Prof Fees"/>
    <s v="Default"/>
    <s v="Default"/>
    <s v="Default"/>
    <n v="-961"/>
    <d v="2020-02-01T00:00:00"/>
    <x v="3"/>
    <s v="Spreadsheet"/>
    <s v="FBP1 Accruals - Corporate"/>
    <s v="Spreadsheet A 17642033 85154549"/>
    <s v="RYD FIN CAM 1920 11 009 Accrual GBP"/>
    <d v="2020-03-03T00:00:00"/>
    <s v="RYD MCCARTHY, CAROLE"/>
    <n v="36"/>
    <s v="7310;ICO Information Commissioner's Office;43556 Prepayment 7310;DATA PROTECTION FEE:ICO.GOV.UK;Barclaycard payments;Jun-19;;;Feb-20"/>
    <x v="224"/>
    <m/>
    <d v="2020-03-03T00:00:00"/>
    <m/>
    <s v="7310;ICO Information Commissioner's Office;43556 Prepayment 7310;DATA PROTECTION FEE:ICO.GOV.UK;Barclaycard payments;Jun-19;;;Feb-20"/>
    <m/>
    <m/>
    <m/>
    <m/>
    <m/>
    <m/>
    <s v="Corporate Expenditure"/>
    <x v="4"/>
    <x v="1"/>
    <x v="6"/>
  </r>
  <r>
    <s v="RYD"/>
    <s v="E35120"/>
    <s v="7310"/>
    <s v="00000"/>
    <s v="00000"/>
    <s v="000000"/>
    <s v="Corporate Expenses"/>
    <s v="Legal / Prof Fees"/>
    <s v="Default"/>
    <s v="Default"/>
    <s v="Default"/>
    <n v="-13572.82"/>
    <d v="2020-02-01T00:00:00"/>
    <x v="3"/>
    <s v="Spreadsheet"/>
    <s v="FBP1 Accruals - Corporate"/>
    <s v="Spreadsheet A 17642033 85154549"/>
    <s v="RYD FIN CAM 1920 11 009 Accrual GBP"/>
    <d v="2020-03-03T00:00:00"/>
    <s v="RYD MCCARTHY, CAROLE"/>
    <n v="37"/>
    <s v="7310;CQC;Start Date Prepayment CQC annual Fee;http://nww.docserv.wyss.nhs.uk/Inter-NHS/PRD21RYD28048342518588.pdf;Feb-20"/>
    <x v="224"/>
    <m/>
    <d v="2020-03-03T00:00:00"/>
    <m/>
    <s v="7310;CQC;Start Date Prepayment CQC annual Fee;"/>
    <m/>
    <m/>
    <s v="http://nww.docserv.wyss.nhs.uk/Inter-NHS/PRD21RYD28048342518588.pdf;Feb-20"/>
    <m/>
    <m/>
    <m/>
    <s v="Corporate Expenditure"/>
    <x v="4"/>
    <x v="1"/>
    <x v="6"/>
  </r>
  <r>
    <s v="RYD"/>
    <s v="E35120"/>
    <s v="7310"/>
    <s v="00000"/>
    <s v="00000"/>
    <s v="000000"/>
    <s v="Corporate Expenses"/>
    <s v="Legal / Prof Fees"/>
    <s v="Default"/>
    <s v="Default"/>
    <s v="Default"/>
    <n v="-13743"/>
    <d v="2020-02-01T00:00:00"/>
    <x v="3"/>
    <s v="Spreadsheet"/>
    <s v="FBP1 Accruals - Corporate"/>
    <s v="Spreadsheet A 17642033 85154549"/>
    <s v="RYD FIN CAM 1920 11 009 Accrual GBP"/>
    <d v="2020-03-03T00:00:00"/>
    <s v="RYD MCCARTHY, CAROLE"/>
    <n v="38"/>
    <s v="7310;DAC Beachcroft;43493 Prepayment PO 165083219 receipted - SP - DAC Beachcroft for Professional charges Oct 2019 to 31 Jan 2020;;Feb-20"/>
    <x v="224"/>
    <m/>
    <d v="2020-03-03T00:00:00"/>
    <m/>
    <s v="7310;DAC Beachcroft;43493 Prepayment PO 165083219 receipted - SP - DAC Beachcroft for Professional charges Oct 2019 to 31 Jan 2020;;Feb-20"/>
    <m/>
    <m/>
    <m/>
    <m/>
    <m/>
    <m/>
    <s v="Corporate Expenditure"/>
    <x v="4"/>
    <x v="1"/>
    <x v="6"/>
  </r>
  <r>
    <s v="RYD"/>
    <s v="E35120"/>
    <s v="7310"/>
    <s v="00000"/>
    <s v="00000"/>
    <s v="000000"/>
    <s v="Corporate Expenses"/>
    <s v="Legal / Prof Fees"/>
    <s v="Default"/>
    <s v="Default"/>
    <s v="Default"/>
    <n v="-75693"/>
    <d v="2020-02-01T00:00:00"/>
    <x v="3"/>
    <s v="Spreadsheet"/>
    <s v="Reverses &quot;RYD FIN CAM 1920 10 006 Accrual GBP&quot; journal entry of &quot;Spreadsheet A 17443169 84185310&quot; batch from &quot;JAN-20&quot;."/>
    <s v="Reverses &quot;RYD FIN CAM 1920 10 006 Accrual GBP&quot;11-FEB-20 17:58:28 - 84408376"/>
    <s v="Reverses &quot;RYD FIN CAM 1920 10 006 Accrual GBP&quot;11-FEB-20 17:58:28"/>
    <d v="2020-02-11T00:00:00"/>
    <s v="SSCREPMAN,"/>
    <n v="35"/>
    <s v="7310;DAC Beachcroft;43646 Accrual 2019-20 Annual Retainer;https://nww.docserv.wyss.nhs.uk/synergyiim/docviewer.aspx?t=d&amp;val=1317280_9620594_20190916155915;Jan-20"/>
    <x v="225"/>
    <m/>
    <d v="2020-02-11T00:00:00"/>
    <m/>
    <s v="7310;DAC Beachcroft;43646 Accrual 2019-20 Annual Retainer;"/>
    <m/>
    <m/>
    <s v="https://nww.docserv.wyss.nhs.uk/synergyiim/docviewer.aspx?t=d&amp;val=1317280_9620594_20190916155915;Jan-20"/>
    <m/>
    <m/>
    <m/>
    <s v="Corporate Expenditure"/>
    <x v="4"/>
    <x v="1"/>
    <x v="6"/>
  </r>
  <r>
    <s v="RYD"/>
    <s v="E35120"/>
    <s v="7310"/>
    <s v="00000"/>
    <s v="00000"/>
    <s v="000000"/>
    <s v="Corporate Expenses"/>
    <s v="Legal / Prof Fees"/>
    <s v="Default"/>
    <s v="Default"/>
    <s v="Default"/>
    <n v="1192"/>
    <d v="2020-02-01T00:00:00"/>
    <x v="3"/>
    <s v="Spreadsheet"/>
    <s v="Reverses &quot;RYD FIN CAM 1920 10 006 Accrual GBP&quot; journal entry of &quot;Spreadsheet A 17443169 84185310&quot; batch from &quot;JAN-20&quot;."/>
    <s v="Reverses &quot;RYD FIN CAM 1920 10 006 Accrual GBP&quot;11-FEB-20 17:58:28 - 84408376"/>
    <s v="Reverses &quot;RYD FIN CAM 1920 10 006 Accrual GBP&quot;11-FEB-20 17:58:28"/>
    <d v="2020-02-11T00:00:00"/>
    <s v="SSCREPMAN,"/>
    <n v="36"/>
    <s v="7310;ICO Information Commissioner's Office;43556 Prepayment 7310;DATA PROTECTION FEE:ICO.GOV.UK;Barclaycard payments;Jun-19;;;Jan-20"/>
    <x v="225"/>
    <m/>
    <d v="2020-02-11T00:00:00"/>
    <m/>
    <s v="7310;ICO Information Commissioner's Office;43556 Prepayment 7310;DATA PROTECTION FEE:ICO.GOV.UK;Barclaycard payments;Jun-19;;;Jan-20"/>
    <m/>
    <m/>
    <m/>
    <m/>
    <m/>
    <m/>
    <s v="Corporate Expenditure"/>
    <x v="4"/>
    <x v="1"/>
    <x v="6"/>
  </r>
  <r>
    <s v="RYD"/>
    <s v="E35120"/>
    <s v="7310"/>
    <s v="00000"/>
    <s v="00000"/>
    <s v="000000"/>
    <s v="Corporate Expenses"/>
    <s v="Legal / Prof Fees"/>
    <s v="Default"/>
    <s v="Default"/>
    <s v="Default"/>
    <n v="26269.97"/>
    <d v="2020-02-01T00:00:00"/>
    <x v="3"/>
    <s v="Spreadsheet"/>
    <s v="Reverses &quot;RYD FIN CAM 1920 10 006 Accrual GBP&quot; journal entry of &quot;Spreadsheet A 17443169 84185310&quot; batch from &quot;JAN-20&quot;."/>
    <s v="Reverses &quot;RYD FIN CAM 1920 10 006 Accrual GBP&quot;11-FEB-20 17:58:28 - 84408376"/>
    <s v="Reverses &quot;RYD FIN CAM 1920 10 006 Accrual GBP&quot;11-FEB-20 17:58:28"/>
    <d v="2020-02-11T00:00:00"/>
    <s v="SSCREPMAN,"/>
    <n v="37"/>
    <s v="7310;CQC;Start Date Prepayment CQC annual Fee;http://nww.docserv.wyss.nhs.uk/Inter-NHS/PRD21RYD28048342518588.pdf;Jan-20"/>
    <x v="225"/>
    <m/>
    <d v="2020-02-11T00:00:00"/>
    <m/>
    <s v="7310;CQC;Start Date Prepayment CQC annual Fee;"/>
    <m/>
    <m/>
    <s v="http://nww.docserv.wyss.nhs.uk/Inter-NHS/PRD21RYD28048342518588.pdf;Jan-20"/>
    <m/>
    <m/>
    <m/>
    <s v="Corporate Expenditure"/>
    <x v="4"/>
    <x v="1"/>
    <x v="6"/>
  </r>
  <r>
    <s v="RYD"/>
    <s v="E35120"/>
    <s v="7310"/>
    <s v="00000"/>
    <s v="00000"/>
    <s v="000000"/>
    <s v="Corporate Expenses"/>
    <s v="Legal / Prof Fees"/>
    <s v="Default"/>
    <s v="Default"/>
    <s v="Default"/>
    <n v="-14.2"/>
    <d v="2020-02-01T00:00:00"/>
    <x v="2"/>
    <s v="Spreadsheet"/>
    <s v="SBS RYD JAN-20 VAT ADJUSTMENT JOURNAL"/>
    <s v="Spreadsheet A 17612992 85017998"/>
    <s v="SBS RYD JAN-20 VAT ADJUSTMENT JOURNAL Adjustment GBP"/>
    <d v="2020-02-28T00:00:00"/>
    <s v="SSC BLATTI, FRANCESCO"/>
    <n v="1781"/>
    <s v="CAPSTICKS SOLICITORS-448024-0-https://nww.einvoice-prod.sbs.nhs.uk:8179/invoicepdf/a3763f1b-45fc-5bdb-9468-7695a7e8a439"/>
    <x v="33"/>
    <m/>
    <d v="2020-02-28T00:00:00"/>
    <m/>
    <s v="CAPSTICKS SOLICITORS-448024-0-"/>
    <m/>
    <m/>
    <s v="https://nww.einvoice-prod.sbs.nhs.uk:8179/invoicepdf/a3763f1b-45fc-5bdb-9468-7695a7e8a439"/>
    <m/>
    <m/>
    <m/>
    <s v="Corporate Expenditure"/>
    <x v="4"/>
    <x v="1"/>
    <x v="6"/>
  </r>
  <r>
    <s v="RYD"/>
    <s v="E35120"/>
    <s v="7310"/>
    <s v="00000"/>
    <s v="00000"/>
    <s v="000000"/>
    <s v="Corporate Expenses"/>
    <s v="Legal / Prof Fees"/>
    <s v="Default"/>
    <s v="Default"/>
    <s v="Default"/>
    <n v="-150.5"/>
    <d v="2020-02-01T00:00:00"/>
    <x v="2"/>
    <s v="Spreadsheet"/>
    <s v="SBS RYD JAN-20 VAT ADJUSTMENT JOURNAL"/>
    <s v="Spreadsheet A 17612992 85017998"/>
    <s v="SBS RYD JAN-20 VAT ADJUSTMENT JOURNAL Adjustment GBP"/>
    <d v="2020-02-28T00:00:00"/>
    <s v="SSC BLATTI, FRANCESCO"/>
    <n v="1782"/>
    <s v="INVESTIGATIONS BY DESIGN LTD-I00538-150.5-http://nww.docserv.wyss.nhs.uk/synergyiim/dist/?val=1530278_10748828_20200116100921"/>
    <x v="33"/>
    <m/>
    <d v="2020-02-28T00:00:00"/>
    <m/>
    <s v="INVESTIGATIONS BY DESIGN LTD-I00538-150.5-"/>
    <m/>
    <m/>
    <s v="http://nww.docserv.wyss.nhs.uk/synergyiim/dist/?val=1530278_10748828_20200116100921"/>
    <m/>
    <m/>
    <m/>
    <s v="Corporate Expenditure"/>
    <x v="4"/>
    <x v="1"/>
    <x v="6"/>
  </r>
  <r>
    <s v="RYD"/>
    <s v="E35120"/>
    <s v="7310"/>
    <s v="00000"/>
    <s v="00000"/>
    <s v="000000"/>
    <s v="Corporate Expenses"/>
    <s v="Legal / Prof Fees"/>
    <s v="Default"/>
    <s v="Default"/>
    <s v="Default"/>
    <n v="-330.6"/>
    <d v="2020-02-01T00:00:00"/>
    <x v="2"/>
    <s v="Spreadsheet"/>
    <s v="SBS RYD JAN-20 VAT ADJUSTMENT JOURNAL"/>
    <s v="Spreadsheet A 17612992 85017998"/>
    <s v="SBS RYD JAN-20 VAT ADJUSTMENT JOURNAL Adjustment GBP"/>
    <d v="2020-02-28T00:00:00"/>
    <s v="SSC BLATTI, FRANCESCO"/>
    <n v="1783"/>
    <s v="CAPSTICKS SOLICITORS-444507-0-https://nww.einvoice-prod.sbs.nhs.uk:8179/invoicepdf/411cf721-3a67-5e97-9486-ea854df15017"/>
    <x v="33"/>
    <m/>
    <d v="2020-02-28T00:00:00"/>
    <m/>
    <s v="CAPSTICKS SOLICITORS-444507-0-"/>
    <m/>
    <m/>
    <s v="https://nww.einvoice-prod.sbs.nhs.uk:8179/invoicepdf/411cf721-3a67-5e97-9486-ea854df15017"/>
    <m/>
    <m/>
    <m/>
    <s v="Corporate Expenditure"/>
    <x v="4"/>
    <x v="1"/>
    <x v="6"/>
  </r>
  <r>
    <s v="RYD"/>
    <s v="E35120"/>
    <s v="7310"/>
    <s v="00000"/>
    <s v="00000"/>
    <s v="000000"/>
    <s v="Corporate Expenses"/>
    <s v="Legal / Prof Fees"/>
    <s v="Default"/>
    <s v="Default"/>
    <s v="Default"/>
    <n v="-86"/>
    <d v="2020-02-01T00:00:00"/>
    <x v="5"/>
    <s v="Receivables"/>
    <s v="Journal Import 84244158:"/>
    <s v="Receivables A 17462490 84244158"/>
    <s v="FEB-20 Misc Receipts GBP"/>
    <d v="2020-02-06T00:00:00"/>
    <s v="SSCREPMAN,"/>
    <n v="4"/>
    <s v="Journal Import Created"/>
    <x v="26"/>
    <s v="SBSEFT0502208933122A"/>
    <d v="2020-02-05T00:00:00"/>
    <m/>
    <s v="LB PAYMENT FROM DESCRIPTION: HMCTS/CENTRALISED REFERENCE: M. CLARKE REFUND**APPLIED AS PER PREVIOUS AND RECEIPT EMAIL SENT FOR CONFIRMATION  SA06022020**"/>
    <s v="RYD_10005676_CREATE"/>
    <n v="10005676"/>
    <m/>
    <m/>
    <m/>
    <m/>
    <s v="Corporate Expenditure"/>
    <x v="4"/>
    <x v="1"/>
    <x v="6"/>
  </r>
  <r>
    <s v="RYD"/>
    <s v="E35120"/>
    <s v="7310"/>
    <s v="00000"/>
    <s v="00000"/>
    <s v="000000"/>
    <s v="Corporate Expenses"/>
    <s v="Legal / Prof Fees"/>
    <s v="Default"/>
    <s v="Default"/>
    <s v="Default"/>
    <n v="-350"/>
    <d v="2020-02-01T00:00:00"/>
    <x v="5"/>
    <s v="Receivables"/>
    <s v="Journal Import 84452356:"/>
    <s v="Receivables A 17505500 84452356"/>
    <s v="FEB-20 Misc Receipts GBP"/>
    <d v="2020-02-12T00:00:00"/>
    <s v="SSCREPMAN,"/>
    <n v="8"/>
    <s v="Journal Import Created"/>
    <x v="131"/>
    <s v="RYDFINGH001006-01"/>
    <d v="2020-02-12T00:00:00"/>
    <n v="7876729"/>
    <m/>
    <s v="RYD SUSSEX FINANCE OPG INCOME"/>
    <n v="10005676"/>
    <m/>
    <m/>
    <m/>
    <m/>
    <s v="Corporate Expenditure"/>
    <x v="4"/>
    <x v="1"/>
    <x v="6"/>
  </r>
  <r>
    <s v="RYD"/>
    <s v="E35120"/>
    <s v="7310"/>
    <s v="00000"/>
    <s v="00000"/>
    <s v="000000"/>
    <s v="Corporate Expenses"/>
    <s v="Legal / Prof Fees"/>
    <s v="Default"/>
    <s v="Default"/>
    <s v="Default"/>
    <n v="-0.51"/>
    <d v="2020-02-01T00:00:00"/>
    <x v="0"/>
    <s v="Cost Management"/>
    <s v="Journal Import 84022126:"/>
    <s v="Cost Management A 17406290 84022126 2"/>
    <s v="01-FEB-2020 Receiving GBP"/>
    <d v="2020-01-31T00:00:00"/>
    <s v="SSCREPMAN,"/>
    <n v="1490"/>
    <s v="SP - Investigations by Design invoice 100521 top up due to missed disbursements"/>
    <x v="207"/>
    <n v="165081155"/>
    <d v="2019-12-10T00:00:00"/>
    <m/>
    <m/>
    <m/>
    <s v="MANCHESTER"/>
    <m/>
    <m/>
    <m/>
    <m/>
    <s v="Corporate Expenditure"/>
    <x v="4"/>
    <x v="1"/>
    <x v="6"/>
  </r>
  <r>
    <s v="RYD"/>
    <s v="E35120"/>
    <s v="7310"/>
    <s v="00000"/>
    <s v="00000"/>
    <s v="000000"/>
    <s v="Corporate Expenses"/>
    <s v="Legal / Prof Fees"/>
    <s v="Default"/>
    <s v="Default"/>
    <s v="Default"/>
    <n v="-16.88"/>
    <d v="2020-02-01T00:00:00"/>
    <x v="0"/>
    <s v="Cost Management"/>
    <s v="Journal Import 84022126:"/>
    <s v="Cost Management A 17406290 84022126 2"/>
    <s v="01-FEB-2020 Receiving GBP"/>
    <d v="2020-01-31T00:00:00"/>
    <s v="SSCREPMAN,"/>
    <n v="1491"/>
    <s v="SP - Investigations by Design inv: I00533 approved by Rich Crouch"/>
    <x v="207"/>
    <n v="165081619"/>
    <d v="2019-12-10T00:00:00"/>
    <m/>
    <m/>
    <m/>
    <s v="MANCHESTER"/>
    <m/>
    <m/>
    <m/>
    <m/>
    <s v="Corporate Expenditure"/>
    <x v="4"/>
    <x v="1"/>
    <x v="6"/>
  </r>
  <r>
    <s v="RYD"/>
    <s v="E35120"/>
    <s v="7310"/>
    <s v="00000"/>
    <s v="00000"/>
    <s v="000000"/>
    <s v="Corporate Expenses"/>
    <s v="Legal / Prof Fees"/>
    <s v="Default"/>
    <s v="Default"/>
    <s v="Default"/>
    <n v="-63.32"/>
    <d v="2020-02-01T00:00:00"/>
    <x v="0"/>
    <s v="Cost Management"/>
    <s v="Journal Import 84022126:"/>
    <s v="Cost Management A 17406290 84022126 2"/>
    <s v="01-FEB-2020 Receiving GBP"/>
    <d v="2020-01-31T00:00:00"/>
    <s v="SSCREPMAN,"/>
    <n v="1492"/>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63.32"/>
    <d v="2020-02-01T00:00:00"/>
    <x v="0"/>
    <s v="Cost Management"/>
    <s v="Journal Import 85024828:"/>
    <s v="Cost Management A 17612339 85024828"/>
    <s v="28-FEB-2020 Receiving GBP"/>
    <d v="2020-02-28T00:00:00"/>
    <s v="SSCREPMAN,"/>
    <n v="1620"/>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16.88"/>
    <d v="2020-02-01T00:00:00"/>
    <x v="0"/>
    <s v="Cost Management"/>
    <s v="Journal Import 85024828:"/>
    <s v="Cost Management A 17612339 85024828"/>
    <s v="28-FEB-2020 Receiving GBP"/>
    <d v="2020-02-28T00:00:00"/>
    <s v="SSCREPMAN,"/>
    <n v="1621"/>
    <s v="SP - Investigations by Design inv: I00533 approved by Rich Crouch"/>
    <x v="207"/>
    <n v="165081619"/>
    <d v="2019-12-10T00:00:00"/>
    <m/>
    <m/>
    <m/>
    <s v="MANCHESTER"/>
    <m/>
    <m/>
    <m/>
    <m/>
    <s v="Corporate Expenditure"/>
    <x v="4"/>
    <x v="1"/>
    <x v="6"/>
  </r>
  <r>
    <s v="RYD"/>
    <s v="E35120"/>
    <s v="7310"/>
    <s v="00000"/>
    <s v="00000"/>
    <s v="000000"/>
    <s v="Corporate Expenses"/>
    <s v="Legal / Prof Fees"/>
    <s v="Default"/>
    <s v="Default"/>
    <s v="Default"/>
    <n v="0.51"/>
    <d v="2020-02-01T00:00:00"/>
    <x v="0"/>
    <s v="Cost Management"/>
    <s v="Journal Import 85024828:"/>
    <s v="Cost Management A 17612339 85024828"/>
    <s v="28-FEB-2020 Receiving GBP"/>
    <d v="2020-02-28T00:00:00"/>
    <s v="SSCREPMAN,"/>
    <n v="1622"/>
    <s v="SP - Investigations by Design invoice 100521 top up due to missed disbursements"/>
    <x v="207"/>
    <n v="165081155"/>
    <d v="2019-12-10T00:00:00"/>
    <m/>
    <m/>
    <m/>
    <s v="MANCHESTER"/>
    <m/>
    <m/>
    <m/>
    <m/>
    <s v="Corporate Expenditure"/>
    <x v="4"/>
    <x v="1"/>
    <x v="6"/>
  </r>
  <r>
    <s v="RYD"/>
    <s v="E35120"/>
    <s v="7310"/>
    <s v="00000"/>
    <s v="00000"/>
    <s v="000000"/>
    <s v="Corporate Expenses"/>
    <s v="Legal / Prof Fees"/>
    <s v="Default"/>
    <s v="Default"/>
    <s v="Default"/>
    <n v="880"/>
    <d v="2020-02-01T00:00:00"/>
    <x v="0"/>
    <s v="Cost Management"/>
    <s v="Journal Import 85024828:"/>
    <s v="Cost Management A 17612339 85024828"/>
    <s v="28-FEB-2020 Receiving GBP"/>
    <d v="2020-02-28T00:00:00"/>
    <s v="SSCREPMAN,"/>
    <n v="1623"/>
    <s v="SP - Constantine Law Inv: CL1593 for employment law work approved by Dawn Chilcott"/>
    <x v="226"/>
    <n v="165083014"/>
    <d v="2020-02-20T00:00:00"/>
    <m/>
    <m/>
    <m/>
    <s v="LONDON"/>
    <m/>
    <m/>
    <m/>
    <m/>
    <s v="Corporate Expenditure"/>
    <x v="4"/>
    <x v="1"/>
    <x v="6"/>
  </r>
  <r>
    <s v="RYD"/>
    <s v="E35120"/>
    <s v="7310"/>
    <s v="00000"/>
    <s v="00000"/>
    <s v="000000"/>
    <s v="Corporate Expenses"/>
    <s v="Legal / Prof Fees"/>
    <s v="Default"/>
    <s v="Default"/>
    <s v="Default"/>
    <n v="57816.1"/>
    <d v="2020-02-01T00:00:00"/>
    <x v="0"/>
    <s v="Cost Management"/>
    <s v="Journal Import 85024828:"/>
    <s v="Cost Management A 17612339 85024828"/>
    <s v="28-FEB-2020 Receiving GBP"/>
    <d v="2020-02-28T00:00:00"/>
    <s v="SSCREPMAN,"/>
    <n v="1624"/>
    <s v="SP - DAC Beachcroft for Professional charges Oct 2019 to 31 Jan 2020"/>
    <x v="158"/>
    <n v="165083219"/>
    <d v="2020-02-28T00:00:00"/>
    <m/>
    <m/>
    <m/>
    <s v="BRISTOL 1"/>
    <m/>
    <m/>
    <m/>
    <m/>
    <s v="Corporate Expenditure"/>
    <x v="4"/>
    <x v="1"/>
    <x v="6"/>
  </r>
  <r>
    <s v="RYD"/>
    <s v="E35120"/>
    <s v="7310"/>
    <s v="E1833"/>
    <s v="00000"/>
    <s v="000000"/>
    <s v="Corporate Expenses"/>
    <s v="Legal / Prof Fees"/>
    <s v="Employment Relations"/>
    <s v="Default"/>
    <s v="Default"/>
    <n v="-32.89"/>
    <d v="2020-02-01T00:00:00"/>
    <x v="0"/>
    <s v="Cost Management"/>
    <s v="Journal Import 84022126:"/>
    <s v="Cost Management A 17406290 84022126 2"/>
    <s v="01-FEB-2020 Receiving GBP"/>
    <d v="2020-01-31T00:00:00"/>
    <s v="SSCREPMAN,"/>
    <n v="2126"/>
    <s v="Beachcroft fees for updating HR policies."/>
    <x v="158"/>
    <n v="165052611"/>
    <d v="2018-09-04T00:00:00"/>
    <m/>
    <m/>
    <m/>
    <s v="BRISTOL 1"/>
    <m/>
    <m/>
    <m/>
    <m/>
    <s v="Corporate Expenditure"/>
    <x v="4"/>
    <x v="1"/>
    <x v="6"/>
  </r>
  <r>
    <s v="RYD"/>
    <s v="E35120"/>
    <s v="7310"/>
    <s v="E1833"/>
    <s v="00000"/>
    <s v="000000"/>
    <s v="Corporate Expenses"/>
    <s v="Legal / Prof Fees"/>
    <s v="Employment Relations"/>
    <s v="Default"/>
    <s v="Default"/>
    <n v="32.89"/>
    <d v="2020-02-01T00:00:00"/>
    <x v="0"/>
    <s v="Cost Management"/>
    <s v="Journal Import 85024828:"/>
    <s v="Cost Management A 17612339 85024828"/>
    <s v="28-FEB-2020 Receiving GBP"/>
    <d v="2020-02-28T00:00:00"/>
    <s v="SSCREPMAN,"/>
    <n v="2322"/>
    <s v="Beachcroft fees for updating HR policies."/>
    <x v="158"/>
    <n v="165052611"/>
    <d v="2018-09-04T00:00:00"/>
    <m/>
    <m/>
    <m/>
    <s v="BRISTOL 1"/>
    <m/>
    <m/>
    <m/>
    <m/>
    <s v="Corporate Expenditure"/>
    <x v="4"/>
    <x v="1"/>
    <x v="6"/>
  </r>
  <r>
    <s v="RYD"/>
    <s v="E35120"/>
    <s v="7310"/>
    <s v="00000"/>
    <s v="00000"/>
    <s v="000000"/>
    <s v="Corporate Expenses"/>
    <s v="Legal / Prof Fees"/>
    <s v="Default"/>
    <s v="Default"/>
    <s v="Default"/>
    <n v="34121"/>
    <d v="2020-03-01T00:00:00"/>
    <x v="3"/>
    <s v="Spreadsheet"/>
    <s v="FBP1 Accruals - Corporate"/>
    <s v="Spreadsheet A 17892350 86376010"/>
    <s v="RYD FIN CAM 1920 12 011 Accrual GBP"/>
    <d v="2020-04-06T00:00:00"/>
    <s v="RYD MCCARTHY, CAROLE"/>
    <n v="18"/>
    <s v="7310;DAC Beachcroft;43493 Accrual Professional charges Oct 2019 to 31 Jan 2020;https://nww.docserv.wyss.nhs.uk/synergyiim/docviewer.aspx?t=d&amp;val=1641533_11270349_20200311125121;Mar-20"/>
    <x v="227"/>
    <m/>
    <d v="2020-04-06T00:00:00"/>
    <m/>
    <s v="7310;DAC Beachcroft;43493 Accrual Professional charges Oct 2019 to 31 Jan 2020;"/>
    <m/>
    <m/>
    <s v="https://nww.docserv.wyss.nhs.uk/synergyiim/docviewer.aspx?t=d&amp;val=1641533_11270349_20200311125121;Mar-20"/>
    <m/>
    <m/>
    <m/>
    <s v="Corporate Expenditure"/>
    <x v="4"/>
    <x v="1"/>
    <x v="6"/>
  </r>
  <r>
    <s v="RYD"/>
    <s v="E35120"/>
    <s v="7310"/>
    <s v="00000"/>
    <s v="00000"/>
    <s v="000000"/>
    <s v="Corporate Expenses"/>
    <s v="Legal / Prof Fees"/>
    <s v="Default"/>
    <s v="Default"/>
    <s v="Default"/>
    <n v="-715"/>
    <d v="2020-03-01T00:00:00"/>
    <x v="3"/>
    <s v="Spreadsheet"/>
    <s v="FBP1 Accruals - Corporate"/>
    <s v="Spreadsheet A 17892350 86376010"/>
    <s v="RYD FIN CAM 1920 12 011 Accrual GBP"/>
    <d v="2020-04-06T00:00:00"/>
    <s v="RYD MCCARTHY, CAROLE"/>
    <n v="19"/>
    <s v="7310;ICO Information Commissioner's Office;43556 Prepayment 7310;DATA PROTECTION FEE:ICO.GOV.UK;Barclaycard payments;Jun-19;;;Mar-20"/>
    <x v="227"/>
    <m/>
    <d v="2020-04-06T00:00:00"/>
    <m/>
    <s v="7310;ICO Information Commissioner's Office;43556 Prepayment 7310;DATA PROTECTION FEE:ICO.GOV.UK;Barclaycard payments;Jun-19;;;Mar-20"/>
    <m/>
    <m/>
    <m/>
    <m/>
    <m/>
    <m/>
    <s v="Corporate Expenditure"/>
    <x v="4"/>
    <x v="1"/>
    <x v="6"/>
  </r>
  <r>
    <s v="RYD"/>
    <s v="E35120"/>
    <s v="7310"/>
    <s v="00000"/>
    <s v="00000"/>
    <s v="000000"/>
    <s v="Corporate Expenses"/>
    <s v="Legal / Prof Fees"/>
    <s v="Default"/>
    <s v="Default"/>
    <s v="Default"/>
    <n v="-90040"/>
    <d v="2020-03-01T00:00:00"/>
    <x v="3"/>
    <s v="Spreadsheet"/>
    <s v="Reverses &quot;RYD FIN CAM 1920 11 009 Accrual GBP&quot; journal entry of &quot;Spreadsheet A 17642033 85154549&quot; batch from &quot;FEB-20&quot;."/>
    <s v="Reverses &quot;RYD FIN CAM 1920 11 009 Accrual GBP&quot;10-MAR-20 17:55:27 - 85410633"/>
    <s v="Reverses &quot;RYD FIN CAM 1920 11 009 Accrual GBP&quot;10-MAR-20 17:55:27"/>
    <d v="2020-03-10T00:00:00"/>
    <s v="SSCREPMAN,"/>
    <n v="35"/>
    <s v="7310;DAC Beachcroft;43646 Accrual 2019-20 Annual Retainer;https://nww.docserv.wyss.nhs.uk/synergyiim/docviewer.aspx?t=d&amp;val=1317280_9620594_20190916155915;Feb-20"/>
    <x v="228"/>
    <m/>
    <d v="2020-03-10T00:00:00"/>
    <m/>
    <s v="7310;DAC Beachcroft;43646 Accrual 2019-20 Annual Retainer;"/>
    <m/>
    <m/>
    <s v="https://nww.docserv.wyss.nhs.uk/synergyiim/docviewer.aspx?t=d&amp;val=1317280_9620594_20190916155915;Feb-20"/>
    <m/>
    <m/>
    <m/>
    <s v="Corporate Expenditure"/>
    <x v="4"/>
    <x v="1"/>
    <x v="6"/>
  </r>
  <r>
    <s v="RYD"/>
    <s v="E35120"/>
    <s v="7310"/>
    <s v="00000"/>
    <s v="00000"/>
    <s v="000000"/>
    <s v="Corporate Expenses"/>
    <s v="Legal / Prof Fees"/>
    <s v="Default"/>
    <s v="Default"/>
    <s v="Default"/>
    <n v="961"/>
    <d v="2020-03-01T00:00:00"/>
    <x v="3"/>
    <s v="Spreadsheet"/>
    <s v="Reverses &quot;RYD FIN CAM 1920 11 009 Accrual GBP&quot; journal entry of &quot;Spreadsheet A 17642033 85154549&quot; batch from &quot;FEB-20&quot;."/>
    <s v="Reverses &quot;RYD FIN CAM 1920 11 009 Accrual GBP&quot;10-MAR-20 17:55:27 - 85410633"/>
    <s v="Reverses &quot;RYD FIN CAM 1920 11 009 Accrual GBP&quot;10-MAR-20 17:55:27"/>
    <d v="2020-03-10T00:00:00"/>
    <s v="SSCREPMAN,"/>
    <n v="36"/>
    <s v="7310;ICO Information Commissioner's Office;43556 Prepayment 7310;DATA PROTECTION FEE:ICO.GOV.UK;Barclaycard payments;Jun-19;;;Feb-20"/>
    <x v="228"/>
    <m/>
    <d v="2020-03-10T00:00:00"/>
    <m/>
    <s v="7310;ICO Information Commissioner's Office;43556 Prepayment 7310;DATA PROTECTION FEE:ICO.GOV.UK;Barclaycard payments;Jun-19;;;Feb-20"/>
    <m/>
    <m/>
    <m/>
    <m/>
    <m/>
    <m/>
    <s v="Corporate Expenditure"/>
    <x v="4"/>
    <x v="1"/>
    <x v="6"/>
  </r>
  <r>
    <s v="RYD"/>
    <s v="E35120"/>
    <s v="7310"/>
    <s v="00000"/>
    <s v="00000"/>
    <s v="000000"/>
    <s v="Corporate Expenses"/>
    <s v="Legal / Prof Fees"/>
    <s v="Default"/>
    <s v="Default"/>
    <s v="Default"/>
    <n v="13572.82"/>
    <d v="2020-03-01T00:00:00"/>
    <x v="3"/>
    <s v="Spreadsheet"/>
    <s v="Reverses &quot;RYD FIN CAM 1920 11 009 Accrual GBP&quot; journal entry of &quot;Spreadsheet A 17642033 85154549&quot; batch from &quot;FEB-20&quot;."/>
    <s v="Reverses &quot;RYD FIN CAM 1920 11 009 Accrual GBP&quot;10-MAR-20 17:55:27 - 85410633"/>
    <s v="Reverses &quot;RYD FIN CAM 1920 11 009 Accrual GBP&quot;10-MAR-20 17:55:27"/>
    <d v="2020-03-10T00:00:00"/>
    <s v="SSCREPMAN,"/>
    <n v="37"/>
    <s v="7310;CQC;Start Date Prepayment CQC annual Fee;http://nww.docserv.wyss.nhs.uk/Inter-NHS/PRD21RYD28048342518588.pdf;Feb-20"/>
    <x v="228"/>
    <m/>
    <d v="2020-03-10T00:00:00"/>
    <m/>
    <s v="7310;CQC;Start Date Prepayment CQC annual Fee;"/>
    <m/>
    <m/>
    <s v="http://nww.docserv.wyss.nhs.uk/Inter-NHS/PRD21RYD28048342518588.pdf;Feb-20"/>
    <m/>
    <m/>
    <m/>
    <s v="Corporate Expenditure"/>
    <x v="4"/>
    <x v="1"/>
    <x v="6"/>
  </r>
  <r>
    <s v="RYD"/>
    <s v="E35120"/>
    <s v="7310"/>
    <s v="00000"/>
    <s v="00000"/>
    <s v="000000"/>
    <s v="Corporate Expenses"/>
    <s v="Legal / Prof Fees"/>
    <s v="Default"/>
    <s v="Default"/>
    <s v="Default"/>
    <n v="13743"/>
    <d v="2020-03-01T00:00:00"/>
    <x v="3"/>
    <s v="Spreadsheet"/>
    <s v="Reverses &quot;RYD FIN CAM 1920 11 009 Accrual GBP&quot; journal entry of &quot;Spreadsheet A 17642033 85154549&quot; batch from &quot;FEB-20&quot;."/>
    <s v="Reverses &quot;RYD FIN CAM 1920 11 009 Accrual GBP&quot;10-MAR-20 17:55:27 - 85410633"/>
    <s v="Reverses &quot;RYD FIN CAM 1920 11 009 Accrual GBP&quot;10-MAR-20 17:55:27"/>
    <d v="2020-03-10T00:00:00"/>
    <s v="SSCREPMAN,"/>
    <n v="38"/>
    <s v="7310;DAC Beachcroft;43493 Prepayment PO 165083219 receipted - SP - DAC Beachcroft for Professional charges Oct 2019 to 31 Jan 2020;;Feb-20"/>
    <x v="228"/>
    <m/>
    <d v="2020-03-10T00:00:00"/>
    <m/>
    <s v="7310;DAC Beachcroft;43493 Prepayment PO 165083219 receipted - SP - DAC Beachcroft for Professional charges Oct 2019 to 31 Jan 2020;;Feb-20"/>
    <m/>
    <m/>
    <m/>
    <m/>
    <m/>
    <m/>
    <s v="Corporate Expenditure"/>
    <x v="4"/>
    <x v="1"/>
    <x v="6"/>
  </r>
  <r>
    <s v="RYD"/>
    <s v="E35120"/>
    <s v="7310"/>
    <s v="00000"/>
    <s v="00000"/>
    <s v="000000"/>
    <s v="Corporate Expenses"/>
    <s v="Legal / Prof Fees"/>
    <s v="Default"/>
    <s v="Default"/>
    <s v="Default"/>
    <n v="-18.29"/>
    <d v="2020-03-01T00:00:00"/>
    <x v="5"/>
    <s v="Receivables"/>
    <s v="Journal Import 85248693:"/>
    <s v="Receivables A 17667506 85248693"/>
    <s v="MAR-20 Misc Receipts GBP"/>
    <d v="2020-03-05T00:00:00"/>
    <s v="SSCREPMAN,"/>
    <n v="7"/>
    <s v="Journal Import Created"/>
    <x v="26"/>
    <s v="SBSEFT0403209014177A"/>
    <d v="2020-03-04T00:00:00"/>
    <m/>
    <s v="PAYMENT FROM DESCRIPTION: HMCTS/CENTRALISED REFERENCE: KXFL&amp;/SECAMB**APPLIED AS PER PREVIOUS AND EMAIL SENT TO TRUST FOR CONFIRMATION..AT050320"/>
    <s v="RYD_10005676_CREATE"/>
    <n v="10005676"/>
    <m/>
    <m/>
    <m/>
    <m/>
    <s v="Corporate Expenditure"/>
    <x v="4"/>
    <x v="1"/>
    <x v="6"/>
  </r>
  <r>
    <s v="RYD"/>
    <s v="E35120"/>
    <s v="7310"/>
    <s v="00000"/>
    <s v="00000"/>
    <s v="000000"/>
    <s v="Corporate Expenses"/>
    <s v="Legal / Prof Fees"/>
    <s v="Default"/>
    <s v="Default"/>
    <s v="Default"/>
    <n v="-4.29"/>
    <d v="2020-03-01T00:00:00"/>
    <x v="5"/>
    <s v="Receivables"/>
    <s v="Journal Import 85248693:"/>
    <s v="Receivables A 17667506 85248693"/>
    <s v="MAR-20 Misc Receipts GBP"/>
    <d v="2020-03-05T00:00:00"/>
    <s v="SSCREPMAN,"/>
    <n v="7"/>
    <s v="Journal Import Created"/>
    <x v="26"/>
    <s v="SBSEFT0403209014178A"/>
    <d v="2020-03-04T00:00:00"/>
    <m/>
    <s v="PAYMENT FROM DESCRIPTION: HMCTS/CENTRALISED REFERENCE: L3IF&amp;/18022867K WK**APPLIED AS PER PREVIOUS AND EMAIL SENT TO TRUST FOR CONFIRMATION..AT050320"/>
    <s v="RYD_10005676_CREATE"/>
    <n v="10005676"/>
    <m/>
    <m/>
    <m/>
    <m/>
    <s v="Corporate Expenditure"/>
    <x v="4"/>
    <x v="1"/>
    <x v="6"/>
  </r>
  <r>
    <s v="RYD"/>
    <s v="E35120"/>
    <s v="7310"/>
    <s v="00000"/>
    <s v="00000"/>
    <s v="000000"/>
    <s v="Corporate Expenses"/>
    <s v="Legal / Prof Fees"/>
    <s v="Default"/>
    <s v="Default"/>
    <s v="Default"/>
    <n v="879.1"/>
    <d v="2020-03-01T00:00:00"/>
    <x v="1"/>
    <s v="Payables"/>
    <s v="Journal Import 85164268:"/>
    <s v="Payables A 17647560 85164268"/>
    <s v="MAR-20 Purchase Invoices GBP"/>
    <d v="2020-03-04T00:00:00"/>
    <s v="SSCREPMAN,"/>
    <n v="7"/>
    <s v="Journal Import Created"/>
    <x v="226"/>
    <s v="CL1593"/>
    <d v="2020-01-31T00:00:00"/>
    <n v="165083014"/>
    <m/>
    <s v="PO Invoice"/>
    <m/>
    <s v="http://nww.docserv.wyss.nhs.uk/synergyiim/dist/?val=1613177_11176447_20200302133343"/>
    <n v="1"/>
    <n v="879"/>
    <m/>
    <s v="Corporate Expenditure"/>
    <x v="4"/>
    <x v="1"/>
    <x v="6"/>
  </r>
  <r>
    <s v="RYD"/>
    <s v="E35120"/>
    <s v="7310"/>
    <s v="00000"/>
    <s v="00000"/>
    <s v="000000"/>
    <s v="Corporate Expenses"/>
    <s v="Legal / Prof Fees"/>
    <s v="Default"/>
    <s v="Default"/>
    <s v="Default"/>
    <n v="57816.1"/>
    <d v="2020-03-01T00:00:00"/>
    <x v="1"/>
    <s v="Payables"/>
    <s v="Journal Import 85504247:"/>
    <s v="Payables A 17717575 85504247"/>
    <s v="MAR-20 Purchase Invoices GBP"/>
    <d v="2020-03-13T00:00:00"/>
    <s v="SSCREPMAN,"/>
    <n v="9"/>
    <s v="Journal Import Created"/>
    <x v="158"/>
    <n v="10221850"/>
    <d v="2020-02-20T00:00:00"/>
    <n v="165083219"/>
    <m/>
    <s v="PO Invoice"/>
    <m/>
    <s v="http://nww.docserv.wyss.nhs.uk/synergyiim/dist/?val=1641533_11270349_20200311125121"/>
    <n v="1"/>
    <n v="57816"/>
    <m/>
    <s v="Corporate Expenditure"/>
    <x v="4"/>
    <x v="1"/>
    <x v="6"/>
  </r>
  <r>
    <s v="RYD"/>
    <s v="E35120"/>
    <s v="7310"/>
    <s v="00000"/>
    <s v="00000"/>
    <s v="000000"/>
    <s v="Corporate Expenses"/>
    <s v="Legal / Prof Fees"/>
    <s v="Default"/>
    <s v="Default"/>
    <s v="Default"/>
    <n v="11563.22"/>
    <d v="2020-03-01T00:00:00"/>
    <x v="1"/>
    <s v="Payables"/>
    <s v="Journal Import 85504247:"/>
    <s v="Payables A 17717575 85504247"/>
    <s v="MAR-20 Purchase Invoices GBP"/>
    <d v="2020-03-13T00:00:00"/>
    <s v="SSCREPMAN,"/>
    <n v="9"/>
    <s v="Journal Import Created"/>
    <x v="158"/>
    <n v="10221850"/>
    <d v="2020-02-20T00:00:00"/>
    <n v="165083219"/>
    <m/>
    <s v="PO Invoice"/>
    <m/>
    <s v="http://nww.docserv.wyss.nhs.uk/synergyiim/dist/?val=1641533_11270349_20200311125121"/>
    <m/>
    <m/>
    <m/>
    <s v="Corporate Expenditure"/>
    <x v="4"/>
    <x v="1"/>
    <x v="6"/>
  </r>
  <r>
    <s v="RYD"/>
    <s v="E35120"/>
    <s v="7310"/>
    <s v="00000"/>
    <s v="00000"/>
    <s v="000000"/>
    <s v="Corporate Expenses"/>
    <s v="Legal / Prof Fees"/>
    <s v="Default"/>
    <s v="Default"/>
    <s v="Default"/>
    <n v="2273"/>
    <d v="2020-03-01T00:00:00"/>
    <x v="1"/>
    <s v="Payables"/>
    <s v="Journal Import 85746700:"/>
    <s v="Payables A 17764528 85746700"/>
    <s v="MAR-20 Purchase Invoices GBP"/>
    <d v="2020-03-19T00:00:00"/>
    <s v="SSCREPMAN,"/>
    <n v="13"/>
    <s v="Journal Import Created"/>
    <x v="0"/>
    <n v="455955"/>
    <d v="2020-03-16T00:00:00"/>
    <n v="165082828"/>
    <m/>
    <s v="PO Invoice"/>
    <m/>
    <s v="https://nww.einvoice-prod.sbs.nhs.uk:8179/invoicepdf/ac828a67-cad9-5a27-8340-baab931d7366"/>
    <n v="1"/>
    <n v="2273"/>
    <m/>
    <s v="Corporate Expenditure"/>
    <x v="4"/>
    <x v="1"/>
    <x v="6"/>
  </r>
  <r>
    <s v="RYD"/>
    <s v="E35120"/>
    <s v="7310"/>
    <s v="00000"/>
    <s v="00000"/>
    <s v="000000"/>
    <s v="Corporate Expenses"/>
    <s v="Legal / Prof Fees"/>
    <s v="Default"/>
    <s v="Default"/>
    <s v="Default"/>
    <n v="-63.32"/>
    <d v="2020-03-01T00:00:00"/>
    <x v="0"/>
    <s v="Cost Management"/>
    <s v="Journal Import 85024828:"/>
    <s v="Cost Management A 17612339 85024828 2"/>
    <s v="01-MAR-2020 Receiving GBP"/>
    <d v="2020-02-28T00:00:00"/>
    <s v="SSCREPMAN,"/>
    <n v="1620"/>
    <s v="Brighton MRC - legals for Sale Contract, Transer, Licence to Carry Out Works, Title Investigations"/>
    <x v="0"/>
    <n v="165026831"/>
    <d v="2017-05-02T00:00:00"/>
    <m/>
    <s v="DS10.07.12 HAZEL WILKS"/>
    <m/>
    <s v="LONDON-4"/>
    <m/>
    <m/>
    <m/>
    <m/>
    <s v="Corporate Expenditure"/>
    <x v="4"/>
    <x v="1"/>
    <x v="6"/>
  </r>
  <r>
    <s v="RYD"/>
    <s v="E35120"/>
    <s v="7310"/>
    <s v="00000"/>
    <s v="00000"/>
    <s v="000000"/>
    <s v="Corporate Expenses"/>
    <s v="Legal / Prof Fees"/>
    <s v="Default"/>
    <s v="Default"/>
    <s v="Default"/>
    <n v="-16.88"/>
    <d v="2020-03-01T00:00:00"/>
    <x v="0"/>
    <s v="Cost Management"/>
    <s v="Journal Import 85024828:"/>
    <s v="Cost Management A 17612339 85024828 2"/>
    <s v="01-MAR-2020 Receiving GBP"/>
    <d v="2020-02-28T00:00:00"/>
    <s v="SSCREPMAN,"/>
    <n v="1621"/>
    <s v="SP - Investigations by Design inv: I00533 approved by Rich Crouch"/>
    <x v="207"/>
    <n v="165081619"/>
    <d v="2019-12-10T00:00:00"/>
    <m/>
    <m/>
    <m/>
    <s v="MANCHESTER"/>
    <m/>
    <m/>
    <m/>
    <m/>
    <s v="Corporate Expenditure"/>
    <x v="4"/>
    <x v="1"/>
    <x v="6"/>
  </r>
  <r>
    <s v="RYD"/>
    <s v="E35120"/>
    <s v="7310"/>
    <s v="00000"/>
    <s v="00000"/>
    <s v="000000"/>
    <s v="Corporate Expenses"/>
    <s v="Legal / Prof Fees"/>
    <s v="Default"/>
    <s v="Default"/>
    <s v="Default"/>
    <n v="-0.51"/>
    <d v="2020-03-01T00:00:00"/>
    <x v="0"/>
    <s v="Cost Management"/>
    <s v="Journal Import 85024828:"/>
    <s v="Cost Management A 17612339 85024828 2"/>
    <s v="01-MAR-2020 Receiving GBP"/>
    <d v="2020-02-28T00:00:00"/>
    <s v="SSCREPMAN,"/>
    <n v="1622"/>
    <s v="SP - Investigations by Design invoice 100521 top up due to missed disbursements"/>
    <x v="207"/>
    <n v="165081155"/>
    <d v="2019-12-10T00:00:00"/>
    <m/>
    <m/>
    <m/>
    <s v="MANCHESTER"/>
    <m/>
    <m/>
    <m/>
    <m/>
    <s v="Corporate Expenditure"/>
    <x v="4"/>
    <x v="1"/>
    <x v="6"/>
  </r>
  <r>
    <s v="RYD"/>
    <s v="E35120"/>
    <s v="7310"/>
    <s v="00000"/>
    <s v="00000"/>
    <s v="000000"/>
    <s v="Corporate Expenses"/>
    <s v="Legal / Prof Fees"/>
    <s v="Default"/>
    <s v="Default"/>
    <s v="Default"/>
    <n v="-880"/>
    <d v="2020-03-01T00:00:00"/>
    <x v="0"/>
    <s v="Cost Management"/>
    <s v="Journal Import 85024828:"/>
    <s v="Cost Management A 17612339 85024828 2"/>
    <s v="01-MAR-2020 Receiving GBP"/>
    <d v="2020-02-28T00:00:00"/>
    <s v="SSCREPMAN,"/>
    <n v="1623"/>
    <s v="SP - Constantine Law Inv: CL1593 for employment law work approved by Dawn Chilcott"/>
    <x v="226"/>
    <n v="165083014"/>
    <d v="2020-02-20T00:00:00"/>
    <m/>
    <m/>
    <m/>
    <s v="LONDON"/>
    <m/>
    <m/>
    <m/>
    <m/>
    <s v="Corporate Expenditure"/>
    <x v="4"/>
    <x v="1"/>
    <x v="6"/>
  </r>
  <r>
    <s v="RYD"/>
    <s v="E35120"/>
    <s v="7310"/>
    <s v="00000"/>
    <s v="00000"/>
    <s v="000000"/>
    <s v="Corporate Expenses"/>
    <s v="Legal / Prof Fees"/>
    <s v="Default"/>
    <s v="Default"/>
    <s v="Default"/>
    <n v="-57816.1"/>
    <d v="2020-03-01T00:00:00"/>
    <x v="0"/>
    <s v="Cost Management"/>
    <s v="Journal Import 85024828:"/>
    <s v="Cost Management A 17612339 85024828 2"/>
    <s v="01-MAR-2020 Receiving GBP"/>
    <d v="2020-02-28T00:00:00"/>
    <s v="SSCREPMAN,"/>
    <n v="1624"/>
    <s v="SP - DAC Beachcroft for Professional charges Oct 2019 to 31 Jan 2020"/>
    <x v="158"/>
    <n v="165083219"/>
    <d v="2020-02-28T00:00:00"/>
    <m/>
    <m/>
    <m/>
    <s v="BRISTOL 1"/>
    <m/>
    <m/>
    <m/>
    <m/>
    <s v="Corporate Expenditure"/>
    <x v="4"/>
    <x v="1"/>
    <x v="6"/>
  </r>
  <r>
    <s v="RYD"/>
    <s v="E35120"/>
    <s v="7310"/>
    <s v="00000"/>
    <s v="00000"/>
    <s v="000000"/>
    <s v="Corporate Expenses"/>
    <s v="Legal / Prof Fees"/>
    <s v="Default"/>
    <s v="Default"/>
    <s v="Default"/>
    <n v="0.9"/>
    <d v="2020-03-01T00:00:00"/>
    <x v="0"/>
    <s v="Cost Management"/>
    <s v="Journal Import 86160123:"/>
    <s v="Cost Management A 17844161 86160123"/>
    <s v="31-MAR-2020 Receiving GBP"/>
    <d v="2020-03-31T00:00:00"/>
    <s v="SSCREPMAN,"/>
    <n v="1399"/>
    <s v="SP - Constantine Law Inv: CL1593 for employment law work approved by Dawn Chilcott"/>
    <x v="226"/>
    <n v="165083014"/>
    <d v="2020-02-20T00:00:00"/>
    <m/>
    <m/>
    <m/>
    <s v="LONDON"/>
    <m/>
    <m/>
    <m/>
    <m/>
    <s v="Corporate Expenditure"/>
    <x v="4"/>
    <x v="1"/>
    <x v="6"/>
  </r>
  <r>
    <s v="RYD"/>
    <s v="E35120"/>
    <s v="7310"/>
    <s v="00000"/>
    <s v="00000"/>
    <s v="000000"/>
    <s v="Corporate Expenses"/>
    <s v="Legal / Prof Fees"/>
    <s v="Default"/>
    <s v="Default"/>
    <s v="Default"/>
    <n v="0.51"/>
    <d v="2020-03-01T00:00:00"/>
    <x v="0"/>
    <s v="Cost Management"/>
    <s v="Journal Import 86160123:"/>
    <s v="Cost Management A 17844161 86160123"/>
    <s v="31-MAR-2020 Receiving GBP"/>
    <d v="2020-03-31T00:00:00"/>
    <s v="SSCREPMAN,"/>
    <n v="1400"/>
    <s v="SP - Investigations by Design invoice 100521 top up due to missed disbursements"/>
    <x v="207"/>
    <n v="165081155"/>
    <d v="2019-12-10T00:00:00"/>
    <m/>
    <m/>
    <m/>
    <s v="MANCHESTER"/>
    <m/>
    <m/>
    <m/>
    <m/>
    <s v="Corporate Expenditure"/>
    <x v="4"/>
    <x v="1"/>
    <x v="6"/>
  </r>
  <r>
    <s v="RYD"/>
    <s v="E35120"/>
    <s v="7310"/>
    <s v="00000"/>
    <s v="0111D"/>
    <s v="000000"/>
    <s v="Corporate Expenses"/>
    <s v="Legal / Prof Fees"/>
    <s v="Default"/>
    <s v="NHS Resolution"/>
    <s v="Default"/>
    <n v="270.74"/>
    <d v="2020-03-01T00:00:00"/>
    <x v="3"/>
    <s v="Spreadsheet"/>
    <s v="M12 FBP1 NHS Debtor Accruals"/>
    <s v="Spreadsheet A 17870493 86287802"/>
    <s v="RYD FIN BAN 1920 12 010 Accrual GBP"/>
    <d v="2020-04-03T00:00:00"/>
    <s v="ZZZ NIKYAR, BILAL"/>
    <n v="109"/>
    <s v="7310;NHS RESOLUTION;Inv No. OBAR11875   Invoice not on SBS;"/>
    <x v="229"/>
    <m/>
    <d v="2020-04-03T00:00:00"/>
    <m/>
    <s v="7310;NHS RESOLUTION;Inv No. OBAR11875   Invoice not on SBS;"/>
    <m/>
    <m/>
    <m/>
    <m/>
    <m/>
    <m/>
    <s v="Corporate Expenditure"/>
    <x v="4"/>
    <x v="1"/>
    <x v="6"/>
  </r>
  <r>
    <s v="RYD"/>
    <s v="E35120"/>
    <s v="7310"/>
    <s v="00000"/>
    <s v="0111D"/>
    <s v="000000"/>
    <s v="Corporate Expenses"/>
    <s v="Legal / Prof Fees"/>
    <s v="Default"/>
    <s v="NHS Resolution"/>
    <s v="Default"/>
    <n v="2682.94"/>
    <d v="2020-03-01T00:00:00"/>
    <x v="3"/>
    <s v="Spreadsheet"/>
    <s v="M12 FBP1 NHS Debtor Accruals"/>
    <s v="Spreadsheet A 17870493 86287802"/>
    <s v="RYD FIN BAN 1920 12 010 Accrual GBP"/>
    <d v="2020-04-03T00:00:00"/>
    <s v="ZZZ NIKYAR, BILAL"/>
    <n v="110"/>
    <s v="7310;NHS RESOLUTION;Inv No. OBAR11876   Invoice not on SBS;"/>
    <x v="229"/>
    <m/>
    <d v="2020-04-03T00:00:00"/>
    <m/>
    <s v="7310;NHS RESOLUTION;Inv No. OBAR11876   Invoice not on SBS;"/>
    <m/>
    <m/>
    <m/>
    <m/>
    <m/>
    <m/>
    <s v="Corporate Expenditure"/>
    <x v="4"/>
    <x v="1"/>
    <x v="6"/>
  </r>
  <r>
    <s v="RYD"/>
    <s v="E35120"/>
    <s v="7310"/>
    <s v="00000"/>
    <s v="0111D"/>
    <s v="000000"/>
    <s v="Corporate Expenses"/>
    <s v="Legal / Prof Fees"/>
    <s v="Default"/>
    <s v="NHS Resolution"/>
    <s v="Default"/>
    <n v="2863.34"/>
    <d v="2020-03-01T00:00:00"/>
    <x v="3"/>
    <s v="Spreadsheet"/>
    <s v="M12 FBP1 NHS Debtor Accruals"/>
    <s v="Spreadsheet A 17870493 86287802"/>
    <s v="RYD FIN BAN 1920 12 010 Accrual GBP"/>
    <d v="2020-04-03T00:00:00"/>
    <s v="ZZZ NIKYAR, BILAL"/>
    <n v="111"/>
    <s v="7310;NHS RESOLUTION;Inv No. OBAR11880   Invoice not on SBS;"/>
    <x v="229"/>
    <m/>
    <d v="2020-04-03T00:00:00"/>
    <m/>
    <s v="7310;NHS RESOLUTION;Inv No. OBAR11880   Invoice not on SBS;"/>
    <m/>
    <m/>
    <m/>
    <m/>
    <m/>
    <m/>
    <s v="Corporate Expenditure"/>
    <x v="4"/>
    <x v="1"/>
    <x v="6"/>
  </r>
  <r>
    <s v="RYD"/>
    <s v="E35120"/>
    <s v="7310"/>
    <s v="00000"/>
    <s v="0111D"/>
    <s v="000000"/>
    <s v="Corporate Expenses"/>
    <s v="Legal / Prof Fees"/>
    <s v="Default"/>
    <s v="NHS Resolution"/>
    <s v="Default"/>
    <n v="4208.34"/>
    <d v="2020-03-01T00:00:00"/>
    <x v="3"/>
    <s v="Spreadsheet"/>
    <s v="M12 FBP1 NHS Debtor Accruals"/>
    <s v="Spreadsheet A 17870493 86287802"/>
    <s v="RYD FIN BAN 1920 12 010 Accrual GBP"/>
    <d v="2020-04-03T00:00:00"/>
    <s v="ZZZ NIKYAR, BILAL"/>
    <n v="112"/>
    <s v="7310;NHS RESOLUTION;Inv No. OBAR11881   Invoice not on SBS;"/>
    <x v="229"/>
    <m/>
    <d v="2020-04-03T00:00:00"/>
    <m/>
    <s v="7310;NHS RESOLUTION;Inv No. OBAR11881   Invoice not on SBS;"/>
    <m/>
    <m/>
    <m/>
    <m/>
    <m/>
    <m/>
    <s v="Corporate Expenditure"/>
    <x v="4"/>
    <x v="1"/>
    <x v="6"/>
  </r>
  <r>
    <s v="RYD"/>
    <s v="E35120"/>
    <s v="7310"/>
    <s v="00000"/>
    <s v="0111D"/>
    <s v="000000"/>
    <s v="Corporate Expenses"/>
    <s v="Legal / Prof Fees"/>
    <s v="Default"/>
    <s v="NHS Resolution"/>
    <s v="Default"/>
    <n v="4568.34"/>
    <d v="2020-03-01T00:00:00"/>
    <x v="3"/>
    <s v="Spreadsheet"/>
    <s v="M12 FBP1 NHS Debtor Accruals"/>
    <s v="Spreadsheet A 17870493 86287802"/>
    <s v="RYD FIN BAN 1920 12 010 Accrual GBP"/>
    <d v="2020-04-03T00:00:00"/>
    <s v="ZZZ NIKYAR, BILAL"/>
    <n v="113"/>
    <s v="7310;NHS RESOLUTION;Inv No. SINX400154   Invoice not on SBS;"/>
    <x v="229"/>
    <m/>
    <d v="2020-04-03T00:00:00"/>
    <m/>
    <s v="7310;NHS RESOLUTION;Inv No. SINX400154   Invoice not on SBS;"/>
    <m/>
    <m/>
    <m/>
    <m/>
    <m/>
    <m/>
    <s v="Corporate Expenditure"/>
    <x v="4"/>
    <x v="1"/>
    <x v="6"/>
  </r>
  <r>
    <s v="RYD"/>
    <s v="E35120"/>
    <s v="7310"/>
    <s v="00000"/>
    <s v="0111D"/>
    <s v="000000"/>
    <s v="Corporate Expenses"/>
    <s v="Legal / Prof Fees"/>
    <s v="Default"/>
    <s v="NHS Resolution"/>
    <s v="Default"/>
    <n v="10000"/>
    <d v="2020-03-01T00:00:00"/>
    <x v="3"/>
    <s v="Spreadsheet"/>
    <s v="M12 FBP1 NHS Debtor Accruals"/>
    <s v="Spreadsheet A 17870493 86287802"/>
    <s v="RYD FIN BAN 1920 12 010 Accrual GBP"/>
    <d v="2020-04-03T00:00:00"/>
    <s v="ZZZ NIKYAR, BILAL"/>
    <n v="114"/>
    <s v="7310;NHS RESOLUTION;Inv No. SINX400561   Invoice not on SBS;"/>
    <x v="229"/>
    <m/>
    <d v="2020-04-03T00:00:00"/>
    <m/>
    <s v="7310;NHS RESOLUTION;Inv No. SINX400561   Invoice not on SBS;"/>
    <m/>
    <m/>
    <m/>
    <m/>
    <m/>
    <m/>
    <s v="Corporate Expenditure"/>
    <x v="4"/>
    <x v="1"/>
    <x v="6"/>
  </r>
  <r>
    <s v="RYD"/>
    <s v="E35120"/>
    <s v="7310"/>
    <s v="00000"/>
    <s v="0111D"/>
    <s v="000000"/>
    <s v="Corporate Expenses"/>
    <s v="Legal / Prof Fees"/>
    <s v="Default"/>
    <s v="NHS Resolution"/>
    <s v="Default"/>
    <n v="13552.78"/>
    <d v="2020-03-01T00:00:00"/>
    <x v="3"/>
    <s v="Spreadsheet"/>
    <s v="M12 FBP1 NHS Debtor Accruals"/>
    <s v="Spreadsheet A 17870493 86287802"/>
    <s v="RYD FIN BAN 1920 12 010 Accrual GBP"/>
    <d v="2020-04-03T00:00:00"/>
    <s v="ZZZ NIKYAR, BILAL"/>
    <n v="115"/>
    <s v="7310;NHS RESOLUTION;Inv No. SINX400202   Invoice not on SBS;"/>
    <x v="229"/>
    <m/>
    <d v="2020-04-03T00:00:00"/>
    <m/>
    <s v="7310;NHS RESOLUTION;Inv No. SINX400202   Invoice not on SBS;"/>
    <m/>
    <m/>
    <m/>
    <m/>
    <m/>
    <m/>
    <s v="Corporate Expenditure"/>
    <x v="4"/>
    <x v="1"/>
    <x v="6"/>
  </r>
  <r>
    <s v="RYD"/>
    <s v="E35120"/>
    <s v="7310"/>
    <s v="00000"/>
    <s v="0111D"/>
    <s v="000000"/>
    <s v="Corporate Expenses"/>
    <s v="Legal / Prof Fees"/>
    <s v="Default"/>
    <s v="NHS Resolution"/>
    <s v="Default"/>
    <n v="13912.78"/>
    <d v="2020-03-01T00:00:00"/>
    <x v="3"/>
    <s v="Spreadsheet"/>
    <s v="M12 FBP1 NHS Debtor Accruals"/>
    <s v="Spreadsheet A 17870493 86287802"/>
    <s v="RYD FIN BAN 1920 12 010 Accrual GBP"/>
    <d v="2020-04-03T00:00:00"/>
    <s v="ZZZ NIKYAR, BILAL"/>
    <n v="116"/>
    <s v="7310;NHS RESOLUTION;Inv No. SINX400208   Invoice not on SBS;"/>
    <x v="229"/>
    <m/>
    <d v="2020-04-03T00:00:00"/>
    <m/>
    <s v="7310;NHS RESOLUTION;Inv No. SINX400208   Invoice not on SBS;"/>
    <m/>
    <m/>
    <m/>
    <m/>
    <m/>
    <m/>
    <s v="Corporate Expenditure"/>
    <x v="4"/>
    <x v="1"/>
    <x v="6"/>
  </r>
  <r>
    <s v="RYD"/>
    <s v="E35120"/>
    <s v="7310"/>
    <s v="00000"/>
    <s v="0111D"/>
    <s v="000000"/>
    <s v="Corporate Expenses"/>
    <s v="Legal / Prof Fees"/>
    <s v="Default"/>
    <s v="NHS Resolution"/>
    <s v="Default"/>
    <n v="23912.78"/>
    <d v="2020-03-01T00:00:00"/>
    <x v="3"/>
    <s v="Spreadsheet"/>
    <s v="M12 FBP1 NHS Debtor Accruals"/>
    <s v="Spreadsheet A 17870493 86287802"/>
    <s v="RYD FIN BAN 1920 12 010 Accrual GBP"/>
    <d v="2020-04-03T00:00:00"/>
    <s v="ZZZ NIKYAR, BILAL"/>
    <n v="117"/>
    <s v="7310;NHS RESOLUTION;Inv No. SINX400561   Invoice not on SBS;"/>
    <x v="229"/>
    <m/>
    <d v="2020-04-03T00:00:00"/>
    <m/>
    <s v="7310;NHS RESOLUTION;Inv No. SINX400561   Invoice not on SBS;"/>
    <m/>
    <m/>
    <m/>
    <m/>
    <m/>
    <m/>
    <s v="Corporate Expenditure"/>
    <x v="4"/>
    <x v="1"/>
    <x v="6"/>
  </r>
  <r>
    <s v="RYD"/>
    <s v="E35120"/>
    <s v="7310"/>
    <s v="00000"/>
    <s v="0111D"/>
    <s v="000000"/>
    <s v="Corporate Expenses"/>
    <s v="Legal / Prof Fees"/>
    <s v="Default"/>
    <s v="NHS Resolution"/>
    <s v="Default"/>
    <n v="-6817.06"/>
    <d v="2020-03-01T00:00:00"/>
    <x v="3"/>
    <s v="Spreadsheet"/>
    <s v="M12 FBP1 NHS Debtor Accruals"/>
    <s v="Spreadsheet A 17870493 86287802"/>
    <s v="RYD FIN BAN 1920 12 010 Accrual GBP"/>
    <d v="2020-04-03T00:00:00"/>
    <s v="ZZZ NIKYAR, BILAL"/>
    <n v="118"/>
    <s v="7310;NHS RESOLUTION;Inv No. OBAR11877   Invoice not on SBS;"/>
    <x v="229"/>
    <m/>
    <d v="2020-04-03T00:00:00"/>
    <m/>
    <s v="7310;NHS RESOLUTION;Inv No. OBAR11877   Invoice not on SBS;"/>
    <m/>
    <m/>
    <m/>
    <m/>
    <m/>
    <m/>
    <s v="Corporate Expenditure"/>
    <x v="4"/>
    <x v="1"/>
    <x v="6"/>
  </r>
  <r>
    <s v="RYD"/>
    <s v="E35120"/>
    <s v="7310"/>
    <s v="00000"/>
    <s v="0111D"/>
    <s v="000000"/>
    <s v="Corporate Expenses"/>
    <s v="Legal / Prof Fees"/>
    <s v="Default"/>
    <s v="NHS Resolution"/>
    <s v="Default"/>
    <n v="-6848.26"/>
    <d v="2020-03-01T00:00:00"/>
    <x v="3"/>
    <s v="Spreadsheet"/>
    <s v="M12 FBP1 NHS Debtor Accruals"/>
    <s v="Spreadsheet A 17870493 86287802"/>
    <s v="RYD FIN BAN 1920 12 010 Accrual GBP"/>
    <d v="2020-04-03T00:00:00"/>
    <s v="ZZZ NIKYAR, BILAL"/>
    <n v="119"/>
    <s v="7310;NHS RESOLUTION;Inv No. OBAR11879   Invoice not on SBS;"/>
    <x v="229"/>
    <m/>
    <d v="2020-04-03T00:00:00"/>
    <m/>
    <s v="7310;NHS RESOLUTION;Inv No. OBAR11879   Invoice not on SBS;"/>
    <m/>
    <m/>
    <m/>
    <m/>
    <m/>
    <m/>
    <s v="Corporate Expenditure"/>
    <x v="4"/>
    <x v="1"/>
    <x v="6"/>
  </r>
  <r>
    <s v="RYD"/>
    <s v="E35120"/>
    <s v="7310"/>
    <s v="00000"/>
    <s v="0111D"/>
    <s v="000000"/>
    <s v="Corporate Expenses"/>
    <s v="Legal / Prof Fees"/>
    <s v="Default"/>
    <s v="NHS Resolution"/>
    <s v="Default"/>
    <n v="-7053.86"/>
    <d v="2020-03-01T00:00:00"/>
    <x v="3"/>
    <s v="Spreadsheet"/>
    <s v="M12 FBP1 NHS Debtor Accruals"/>
    <s v="Spreadsheet A 17870493 86287802"/>
    <s v="RYD FIN BAN 1920 12 010 Accrual GBP"/>
    <d v="2020-04-03T00:00:00"/>
    <s v="ZZZ NIKYAR, BILAL"/>
    <n v="120"/>
    <s v="7310;NHS RESOLUTION;Inv No. OBAR11878   Invoice not on SBS;"/>
    <x v="229"/>
    <m/>
    <d v="2020-04-03T00:00:00"/>
    <m/>
    <s v="7310;NHS RESOLUTION;Inv No. OBAR11878   Invoice not on SBS;"/>
    <m/>
    <m/>
    <m/>
    <m/>
    <m/>
    <m/>
    <s v="Corporate Expenditure"/>
    <x v="4"/>
    <x v="1"/>
    <x v="6"/>
  </r>
  <r>
    <s v="RYD"/>
    <s v="E35120"/>
    <s v="7310"/>
    <s v="E1833"/>
    <s v="00000"/>
    <s v="000000"/>
    <s v="Corporate Expenses"/>
    <s v="Legal / Prof Fees"/>
    <s v="Employment Relations"/>
    <s v="Default"/>
    <s v="Default"/>
    <n v="-32.89"/>
    <d v="2020-03-01T00:00:00"/>
    <x v="0"/>
    <s v="Cost Management"/>
    <s v="Journal Import 85024828:"/>
    <s v="Cost Management A 17612339 85024828 2"/>
    <s v="01-MAR-2020 Receiving GBP"/>
    <d v="2020-02-28T00:00:00"/>
    <s v="SSCREPMAN,"/>
    <n v="2322"/>
    <s v="Beachcroft fees for updating HR policies."/>
    <x v="158"/>
    <n v="165052611"/>
    <d v="2018-09-04T00:00:00"/>
    <m/>
    <m/>
    <m/>
    <s v="BRISTOL 1"/>
    <m/>
    <m/>
    <m/>
    <m/>
    <s v="Corporate Expenditure"/>
    <x v="4"/>
    <x v="1"/>
    <x v="6"/>
  </r>
  <r>
    <s v="RYD"/>
    <s v="E35120"/>
    <s v="7310"/>
    <s v="00000"/>
    <s v="00000"/>
    <s v="000000"/>
    <s v="Corporate Expenses"/>
    <s v="Legal / Prof Fees"/>
    <s v="Default"/>
    <s v="Default"/>
    <s v="Default"/>
    <n v="28000"/>
    <d v="2020-04-01T00:00:00"/>
    <x v="3"/>
    <s v="Spreadsheet"/>
    <s v="FBP1 Accruals - FINAL"/>
    <s v="Spreadsheet A 18157172 87638084"/>
    <s v="RYD FIN CAM 2021 01 004 Accrual GBP"/>
    <d v="2020-05-11T00:00:00"/>
    <s v="RYD MCCARTHY, CAROLE"/>
    <n v="64"/>
    <s v="7310;Legal / Prof Fees;Apr-20"/>
    <x v="230"/>
    <m/>
    <d v="2020-05-11T00:00:00"/>
    <m/>
    <s v="7310;Legal / Prof Fees;Apr-20"/>
    <m/>
    <m/>
    <m/>
    <m/>
    <m/>
    <m/>
    <s v="Corporate Expenditure"/>
    <x v="4"/>
    <x v="2"/>
    <x v="6"/>
  </r>
  <r>
    <s v="RYD"/>
    <s v="E35120"/>
    <s v="7310"/>
    <s v="00000"/>
    <s v="00000"/>
    <s v="000000"/>
    <s v="Corporate Expenses"/>
    <s v="Legal / Prof Fees"/>
    <s v="Default"/>
    <s v="Default"/>
    <s v="Default"/>
    <n v="51181"/>
    <d v="2020-04-01T00:00:00"/>
    <x v="3"/>
    <s v="Spreadsheet"/>
    <s v="M01 FBP1 Corporate Prepayment Accruals"/>
    <s v="Spreadsheet A 18156327 87634615"/>
    <s v="RYD FIN BAN 2021 01 015 Accrual GBP"/>
    <d v="2020-05-11T00:00:00"/>
    <s v="ZZZ NIKYAR, BILAL"/>
    <n v="20"/>
    <s v="7310;DAC Beachcroft;43493 Accrual Professional charges Oct 2019 to 31 Jan 2020;https://nww.docserv.wyss.nhs.uk/synergyiim/docviewer.aspx?t=d&amp;val=1641533_11270349_20200311125121;Apr-20"/>
    <x v="231"/>
    <m/>
    <d v="2020-05-11T00:00:00"/>
    <m/>
    <s v="7310;DAC Beachcroft;43493 Accrual Professional charges Oct 2019 to 31 Jan 2020;"/>
    <m/>
    <m/>
    <s v="https://nww.docserv.wyss.nhs.uk/synergyiim/docviewer.aspx?t=d&amp;val=1641533_11270349_20200311125121;Apr-20"/>
    <m/>
    <m/>
    <m/>
    <s v="Corporate Expenditure"/>
    <x v="4"/>
    <x v="2"/>
    <x v="6"/>
  </r>
  <r>
    <s v="RYD"/>
    <s v="E35120"/>
    <s v="7310"/>
    <s v="00000"/>
    <s v="00000"/>
    <s v="000000"/>
    <s v="Corporate Expenses"/>
    <s v="Legal / Prof Fees"/>
    <s v="Default"/>
    <s v="Default"/>
    <s v="Default"/>
    <n v="-477"/>
    <d v="2020-04-01T00:00:00"/>
    <x v="3"/>
    <s v="Spreadsheet"/>
    <s v="M01 FBP1 Corporate Prepayment Accruals"/>
    <s v="Spreadsheet A 18156327 87634615"/>
    <s v="RYD FIN BAN 2021 01 015 Accrual GBP"/>
    <d v="2020-05-11T00:00:00"/>
    <s v="ZZZ NIKYAR, BILAL"/>
    <n v="21"/>
    <s v="7310;ICO Information Commissioner's Office;43556 Prepayment 7310;DATA PROTECTION FEE:ICO.GOV.UK;Barclaycard payments;Jun-19;;;Apr-20"/>
    <x v="231"/>
    <m/>
    <d v="2020-05-11T00:00:00"/>
    <m/>
    <s v="7310;ICO Information Commissioner's Office;43556 Prepayment 7310;DATA PROTECTION FEE:ICO.GOV.UK;Barclaycard payments;Jun-19;;;Apr-20"/>
    <m/>
    <m/>
    <m/>
    <m/>
    <m/>
    <m/>
    <s v="Corporate Expenditure"/>
    <x v="4"/>
    <x v="2"/>
    <x v="6"/>
  </r>
  <r>
    <s v="RYD"/>
    <s v="E35120"/>
    <s v="7310"/>
    <s v="00000"/>
    <s v="00000"/>
    <s v="000000"/>
    <s v="Corporate Expenses"/>
    <s v="Legal / Prof Fees"/>
    <s v="Default"/>
    <s v="Default"/>
    <s v="Default"/>
    <n v="-155506.26"/>
    <d v="2020-04-01T00:00:00"/>
    <x v="3"/>
    <s v="Spreadsheet"/>
    <s v="M01 FBP1 Corporate Prepayment Accruals"/>
    <s v="Spreadsheet A 18156327 87634615"/>
    <s v="RYD FIN BAN 2021 01 015 Accrual GBP"/>
    <d v="2020-05-11T00:00:00"/>
    <s v="ZZZ NIKYAR, BILAL"/>
    <n v="22"/>
    <s v="7310;CQC;Start Date Prepayment CQC annual Fee;https://nww.docserv.wyss.nhs.uk/synergyiim/docviewer.aspx?t=i&amp;val=PRD21RYD28048342712831.pdf;Apr-20"/>
    <x v="231"/>
    <m/>
    <d v="2020-05-11T00:00:00"/>
    <m/>
    <s v="7310;CQC;Start Date Prepayment CQC annual Fee;"/>
    <m/>
    <m/>
    <s v="https://nww.docserv.wyss.nhs.uk/synergyiim/docviewer.aspx?t=i&amp;val=PRD21RYD28048342712831.pdf;Apr-20"/>
    <m/>
    <m/>
    <m/>
    <s v="Corporate Expenditure"/>
    <x v="4"/>
    <x v="2"/>
    <x v="6"/>
  </r>
  <r>
    <s v="RYD"/>
    <s v="E35120"/>
    <s v="7310"/>
    <s v="00000"/>
    <s v="00000"/>
    <s v="000000"/>
    <s v="Corporate Expenses"/>
    <s v="Legal / Prof Fees"/>
    <s v="Default"/>
    <s v="Default"/>
    <s v="Default"/>
    <n v="-34121"/>
    <d v="2020-04-01T00:00:00"/>
    <x v="3"/>
    <s v="Spreadsheet"/>
    <s v="Reverses &quot;RYD FIN CAM 1920 12 011 Accrual GBP&quot; journal entry of &quot;Spreadsheet A 17892350 86376010&quot; batch from &quot;MAR-20&quot;."/>
    <s v="Reverses &quot;RYD FIN CAM 1920 12 011 Accrual GBP&quot;17-APR-20 17:41:38 - 86787532"/>
    <s v="Reverses &quot;RYD FIN CAM 1920 12 011 Accrual GBP&quot;17-APR-20 17:41:38"/>
    <d v="2020-04-17T00:00:00"/>
    <s v="SSCREPMAN,"/>
    <n v="18"/>
    <s v="7310;DAC Beachcroft;43493 Accrual Professional charges Oct 2019 to 31 Jan 2020;https://nww.docserv.wyss.nhs.uk/synergyiim/docviewer.aspx?t=d&amp;val=1641533_11270349_20200311125121;Mar-20"/>
    <x v="232"/>
    <m/>
    <d v="2020-04-17T00:00:00"/>
    <m/>
    <s v="7310;DAC Beachcroft;43493 Accrual Professional charges Oct 2019 to 31 Jan 2020;"/>
    <m/>
    <m/>
    <s v="https://nww.docserv.wyss.nhs.uk/synergyiim/docviewer.aspx?t=d&amp;val=1641533_11270349_20200311125121;Mar-20"/>
    <m/>
    <m/>
    <m/>
    <s v="Corporate Expenditure"/>
    <x v="4"/>
    <x v="2"/>
    <x v="6"/>
  </r>
  <r>
    <s v="RYD"/>
    <s v="E35120"/>
    <s v="7310"/>
    <s v="00000"/>
    <s v="00000"/>
    <s v="000000"/>
    <s v="Corporate Expenses"/>
    <s v="Legal / Prof Fees"/>
    <s v="Default"/>
    <s v="Default"/>
    <s v="Default"/>
    <n v="715"/>
    <d v="2020-04-01T00:00:00"/>
    <x v="3"/>
    <s v="Spreadsheet"/>
    <s v="Reverses &quot;RYD FIN CAM 1920 12 011 Accrual GBP&quot; journal entry of &quot;Spreadsheet A 17892350 86376010&quot; batch from &quot;MAR-20&quot;."/>
    <s v="Reverses &quot;RYD FIN CAM 1920 12 011 Accrual GBP&quot;17-APR-20 17:41:38 - 86787532"/>
    <s v="Reverses &quot;RYD FIN CAM 1920 12 011 Accrual GBP&quot;17-APR-20 17:41:38"/>
    <d v="2020-04-17T00:00:00"/>
    <s v="SSCREPMAN,"/>
    <n v="19"/>
    <s v="7310;ICO Information Commissioner's Office;43556 Prepayment 7310;DATA PROTECTION FEE:ICO.GOV.UK;Barclaycard payments;Jun-19;;;Mar-20"/>
    <x v="232"/>
    <m/>
    <d v="2020-04-17T00:00:00"/>
    <m/>
    <s v="7310;ICO Information Commissioner's Office;43556 Prepayment 7310;DATA PROTECTION FEE:ICO.GOV.UK;Barclaycard payments;Jun-19;;;Mar-20"/>
    <m/>
    <m/>
    <m/>
    <m/>
    <m/>
    <m/>
    <s v="Corporate Expenditure"/>
    <x v="4"/>
    <x v="2"/>
    <x v="6"/>
  </r>
  <r>
    <s v="RYD"/>
    <s v="E35120"/>
    <s v="7310"/>
    <s v="00000"/>
    <s v="00000"/>
    <s v="000000"/>
    <s v="Corporate Expenses"/>
    <s v="Legal / Prof Fees"/>
    <s v="Default"/>
    <s v="Default"/>
    <s v="Default"/>
    <n v="-11563.22"/>
    <d v="2020-04-01T00:00:00"/>
    <x v="2"/>
    <s v="Spreadsheet"/>
    <s v="SBS RYD MAR-20 VAT ADJUSTMENT JOURNAL"/>
    <s v="Spreadsheet A 17969638 86740842"/>
    <s v="SBS RYD MAR-20 VAT ADJUSTMENT JOURNAL Adjustment GBP"/>
    <d v="2020-04-16T00:00:00"/>
    <s v="SSC BLATTI, FRANCESCO"/>
    <n v="1357"/>
    <s v="DAC BEACHCROFT LLP-10221850-11563.22-http://nww.docserv.wyss.nhs.uk/synergyiim/dist/?val=1641533_11270349_20200311125121"/>
    <x v="233"/>
    <m/>
    <d v="2020-04-16T00:00:00"/>
    <m/>
    <s v="DAC BEACHCROFT LLP-10221850-11563.22-"/>
    <m/>
    <m/>
    <s v="http://nww.docserv.wyss.nhs.uk/synergyiim/dist/?val=1641533_11270349_20200311125121"/>
    <m/>
    <m/>
    <m/>
    <s v="Corporate Expenditure"/>
    <x v="4"/>
    <x v="2"/>
    <x v="6"/>
  </r>
  <r>
    <s v="RYD"/>
    <s v="E35120"/>
    <s v="7310"/>
    <s v="00000"/>
    <s v="00000"/>
    <s v="000000"/>
    <s v="Corporate Expenses"/>
    <s v="Legal / Prof Fees"/>
    <s v="Default"/>
    <s v="Default"/>
    <s v="Default"/>
    <n v="-9.15"/>
    <d v="2020-04-01T00:00:00"/>
    <x v="5"/>
    <s v="Receivables"/>
    <s v="Journal Import 86292612:"/>
    <s v="Receivables A 17877528 86292612"/>
    <s v="APR-20 Misc Receipts GBP"/>
    <d v="2020-04-03T00:00:00"/>
    <s v="SSCREPMAN,"/>
    <n v="4"/>
    <s v="Journal Import Created"/>
    <x v="26"/>
    <s v="SBSEFT0204209104215A"/>
    <d v="2020-04-02T00:00:00"/>
    <m/>
    <s v="LB PAYMENT FROM DESCRIPTION: HMCTS/CENTRALISED REFERENCE: MM2S&amp;/SECAMB**APPLIED AS PER PREVIOUS RECEIPT CONFIRMATION EMAIL SENT SA03042020**"/>
    <s v="RYD_10005676_CREATE"/>
    <n v="10005676"/>
    <m/>
    <m/>
    <m/>
    <m/>
    <s v="Corporate Expenditure"/>
    <x v="4"/>
    <x v="2"/>
    <x v="6"/>
  </r>
  <r>
    <s v="RYD"/>
    <s v="E35120"/>
    <s v="7310"/>
    <s v="00000"/>
    <s v="00000"/>
    <s v="000000"/>
    <s v="Corporate Expenses"/>
    <s v="Legal / Prof Fees"/>
    <s v="Default"/>
    <s v="Default"/>
    <s v="Default"/>
    <n v="-0.9"/>
    <d v="2020-04-01T00:00:00"/>
    <x v="0"/>
    <s v="Cost Management"/>
    <s v="Journal Import 86160123:"/>
    <s v="Cost Management A 17844161 86160123 2"/>
    <s v="01-APR-2020 Receiving GBP"/>
    <d v="2020-03-31T00:00:00"/>
    <s v="SSCREPMAN,"/>
    <n v="1399"/>
    <s v="SP - Constantine Law Inv: CL1593 for employment law work approved by Dawn Chilcott"/>
    <x v="226"/>
    <n v="165083014"/>
    <d v="2020-02-20T00:00:00"/>
    <m/>
    <m/>
    <m/>
    <s v="LONDON"/>
    <m/>
    <m/>
    <m/>
    <m/>
    <s v="Corporate Expenditure"/>
    <x v="4"/>
    <x v="2"/>
    <x v="6"/>
  </r>
  <r>
    <s v="RYD"/>
    <s v="E35120"/>
    <s v="7310"/>
    <s v="00000"/>
    <s v="00000"/>
    <s v="000000"/>
    <s v="Corporate Expenses"/>
    <s v="Legal / Prof Fees"/>
    <s v="Default"/>
    <s v="Default"/>
    <s v="Default"/>
    <n v="-0.51"/>
    <d v="2020-04-01T00:00:00"/>
    <x v="0"/>
    <s v="Cost Management"/>
    <s v="Journal Import 86160123:"/>
    <s v="Cost Management A 17844161 86160123 2"/>
    <s v="01-APR-2020 Receiving GBP"/>
    <d v="2020-03-31T00:00:00"/>
    <s v="SSCREPMAN,"/>
    <n v="1400"/>
    <s v="SP - Investigations by Design invoice 100521 top up due to missed disbursements"/>
    <x v="207"/>
    <n v="165081155"/>
    <d v="2019-12-10T00:00:00"/>
    <m/>
    <m/>
    <m/>
    <s v="MANCHESTER"/>
    <m/>
    <m/>
    <m/>
    <m/>
    <s v="Corporate Expenditure"/>
    <x v="4"/>
    <x v="2"/>
    <x v="6"/>
  </r>
  <r>
    <s v="RYD"/>
    <s v="E35120"/>
    <s v="7310"/>
    <s v="00000"/>
    <s v="00000"/>
    <s v="000000"/>
    <s v="Corporate Expenses"/>
    <s v="Legal / Prof Fees"/>
    <s v="Default"/>
    <s v="Default"/>
    <s v="Default"/>
    <n v="0.9"/>
    <d v="2020-04-01T00:00:00"/>
    <x v="0"/>
    <s v="Cost Management"/>
    <s v="Journal Import 87251591:"/>
    <s v="Cost Management A 18068163 87251591"/>
    <s v="30-APR-2020 Receiving GBP"/>
    <d v="2020-04-30T00:00:00"/>
    <s v="SSCREPMAN,"/>
    <n v="1518"/>
    <s v="SP - Constantine Law Inv: CL1593 for employment law work approved by Dawn Chilcott"/>
    <x v="226"/>
    <n v="165083014"/>
    <d v="2020-02-20T00:00:00"/>
    <m/>
    <m/>
    <m/>
    <s v="LONDON"/>
    <m/>
    <m/>
    <m/>
    <m/>
    <s v="Corporate Expenditure"/>
    <x v="4"/>
    <x v="2"/>
    <x v="6"/>
  </r>
  <r>
    <s v="RYD"/>
    <s v="E35120"/>
    <s v="7310"/>
    <s v="00000"/>
    <s v="00000"/>
    <s v="000000"/>
    <s v="Corporate Expenses"/>
    <s v="Legal / Prof Fees"/>
    <s v="Default"/>
    <s v="Default"/>
    <s v="Default"/>
    <n v="0.51"/>
    <d v="2020-04-01T00:00:00"/>
    <x v="0"/>
    <s v="Cost Management"/>
    <s v="Journal Import 87251591:"/>
    <s v="Cost Management A 18068163 87251591"/>
    <s v="30-APR-2020 Receiving GBP"/>
    <d v="2020-04-30T00:00:00"/>
    <s v="SSCREPMAN,"/>
    <n v="1519"/>
    <s v="SP - Investigations by Design invoice 100521 top up due to missed disbursements"/>
    <x v="207"/>
    <n v="165081155"/>
    <d v="2019-12-10T00:00:00"/>
    <m/>
    <m/>
    <m/>
    <s v="MANCHESTER"/>
    <m/>
    <m/>
    <m/>
    <m/>
    <s v="Corporate Expenditure"/>
    <x v="4"/>
    <x v="2"/>
    <x v="6"/>
  </r>
  <r>
    <s v="RYD"/>
    <s v="E35120"/>
    <s v="7310"/>
    <s v="00000"/>
    <s v="00T70"/>
    <s v="000000"/>
    <s v="Corporate Expenses"/>
    <s v="Legal / Prof Fees"/>
    <s v="Default"/>
    <s v="Care Quality Commission"/>
    <s v="Default"/>
    <n v="168968"/>
    <d v="2020-04-01T00:00:00"/>
    <x v="1"/>
    <s v="Payables"/>
    <s v="Journal Import 87162883:"/>
    <s v="Payables A 18050972 87162883"/>
    <s v="APR-20 Purchase Invoices GBP"/>
    <d v="2020-04-28T00:00:00"/>
    <s v="SSCREPMAN,"/>
    <n v="25"/>
    <s v="Journal Import Created"/>
    <x v="188"/>
    <n v="42712831"/>
    <d v="2020-04-14T00:00:00"/>
    <s v="Non-PO"/>
    <m/>
    <s v="Non PO Invoice"/>
    <m/>
    <s v="http://nww.docserv.wyss.nhs.uk/Inter-NHS/PRD21RYD28048342712831.pdf"/>
    <m/>
    <m/>
    <m/>
    <s v="Corporate Expenditure"/>
    <x v="4"/>
    <x v="2"/>
    <x v="6"/>
  </r>
  <r>
    <s v="RYD"/>
    <s v="E35120"/>
    <s v="7310"/>
    <s v="00000"/>
    <s v="0111D"/>
    <s v="000000"/>
    <s v="Corporate Expenses"/>
    <s v="Legal / Prof Fees"/>
    <s v="Default"/>
    <s v="NHS Resolution"/>
    <s v="Default"/>
    <n v="270.74"/>
    <d v="2020-04-01T00:00:00"/>
    <x v="3"/>
    <s v="Spreadsheet"/>
    <s v="FBP1 Accruals - FINAL"/>
    <s v="Spreadsheet A 18322679 88463959"/>
    <s v="RYD FIN CAM 2021 01 005 Accrual GBP"/>
    <d v="2020-06-03T00:00:00"/>
    <s v="RYD MCCARTHY, CAROLE"/>
    <n v="96"/>
    <s v="7310;NHS RESOLUTION;Inv No. OBAR11875   Invoice not on SBS;Apr-20"/>
    <x v="234"/>
    <m/>
    <d v="2020-06-03T00:00:00"/>
    <m/>
    <s v="7310;NHS RESOLUTION;Inv No. OBAR11875   Invoice not on SBS;Apr-20"/>
    <m/>
    <m/>
    <m/>
    <m/>
    <m/>
    <m/>
    <s v="Corporate Expenditure"/>
    <x v="4"/>
    <x v="2"/>
    <x v="6"/>
  </r>
  <r>
    <s v="RYD"/>
    <s v="E35120"/>
    <s v="7310"/>
    <s v="00000"/>
    <s v="0111D"/>
    <s v="000000"/>
    <s v="Corporate Expenses"/>
    <s v="Legal / Prof Fees"/>
    <s v="Default"/>
    <s v="NHS Resolution"/>
    <s v="Default"/>
    <n v="2682.94"/>
    <d v="2020-04-01T00:00:00"/>
    <x v="3"/>
    <s v="Spreadsheet"/>
    <s v="FBP1 Accruals - FINAL"/>
    <s v="Spreadsheet A 18322679 88463959"/>
    <s v="RYD FIN CAM 2021 01 005 Accrual GBP"/>
    <d v="2020-06-03T00:00:00"/>
    <s v="RYD MCCARTHY, CAROLE"/>
    <n v="97"/>
    <s v="7310;NHS RESOLUTION;Inv No. OBAR11876   Invoice not on SBS;Apr-20"/>
    <x v="234"/>
    <m/>
    <d v="2020-06-03T00:00:00"/>
    <m/>
    <s v="7310;NHS RESOLUTION;Inv No. OBAR11876   Invoice not on SBS;Apr-20"/>
    <m/>
    <m/>
    <m/>
    <m/>
    <m/>
    <m/>
    <s v="Corporate Expenditure"/>
    <x v="4"/>
    <x v="2"/>
    <x v="6"/>
  </r>
  <r>
    <s v="RYD"/>
    <s v="E35120"/>
    <s v="7310"/>
    <s v="00000"/>
    <s v="0111D"/>
    <s v="000000"/>
    <s v="Corporate Expenses"/>
    <s v="Legal / Prof Fees"/>
    <s v="Default"/>
    <s v="NHS Resolution"/>
    <s v="Default"/>
    <n v="2863.34"/>
    <d v="2020-04-01T00:00:00"/>
    <x v="3"/>
    <s v="Spreadsheet"/>
    <s v="FBP1 Accruals - FINAL"/>
    <s v="Spreadsheet A 18322679 88463959"/>
    <s v="RYD FIN CAM 2021 01 005 Accrual GBP"/>
    <d v="2020-06-03T00:00:00"/>
    <s v="RYD MCCARTHY, CAROLE"/>
    <n v="98"/>
    <s v="7310;NHS RESOLUTION;Inv No. OBAR11880   Invoice not on SBS;Apr-20"/>
    <x v="234"/>
    <m/>
    <d v="2020-06-03T00:00:00"/>
    <m/>
    <s v="7310;NHS RESOLUTION;Inv No. OBAR11880   Invoice not on SBS;Apr-20"/>
    <m/>
    <m/>
    <m/>
    <m/>
    <m/>
    <m/>
    <s v="Corporate Expenditure"/>
    <x v="4"/>
    <x v="2"/>
    <x v="6"/>
  </r>
  <r>
    <s v="RYD"/>
    <s v="E35120"/>
    <s v="7310"/>
    <s v="00000"/>
    <s v="0111D"/>
    <s v="000000"/>
    <s v="Corporate Expenses"/>
    <s v="Legal / Prof Fees"/>
    <s v="Default"/>
    <s v="NHS Resolution"/>
    <s v="Default"/>
    <n v="4208.34"/>
    <d v="2020-04-01T00:00:00"/>
    <x v="3"/>
    <s v="Spreadsheet"/>
    <s v="FBP1 Accruals - FINAL"/>
    <s v="Spreadsheet A 18322679 88463959"/>
    <s v="RYD FIN CAM 2021 01 005 Accrual GBP"/>
    <d v="2020-06-03T00:00:00"/>
    <s v="RYD MCCARTHY, CAROLE"/>
    <n v="99"/>
    <s v="7310;NHS RESOLUTION;Inv No. OBAR11881   Invoice not on SBS;Apr-20"/>
    <x v="234"/>
    <m/>
    <d v="2020-06-03T00:00:00"/>
    <m/>
    <s v="7310;NHS RESOLUTION;Inv No. OBAR11881   Invoice not on SBS;Apr-20"/>
    <m/>
    <m/>
    <m/>
    <m/>
    <m/>
    <m/>
    <s v="Corporate Expenditure"/>
    <x v="4"/>
    <x v="2"/>
    <x v="6"/>
  </r>
  <r>
    <s v="RYD"/>
    <s v="E35120"/>
    <s v="7310"/>
    <s v="00000"/>
    <s v="0111D"/>
    <s v="000000"/>
    <s v="Corporate Expenses"/>
    <s v="Legal / Prof Fees"/>
    <s v="Default"/>
    <s v="NHS Resolution"/>
    <s v="Default"/>
    <n v="4568.34"/>
    <d v="2020-04-01T00:00:00"/>
    <x v="3"/>
    <s v="Spreadsheet"/>
    <s v="FBP1 Accruals - FINAL"/>
    <s v="Spreadsheet A 18322679 88463959"/>
    <s v="RYD FIN CAM 2021 01 005 Accrual GBP"/>
    <d v="2020-06-03T00:00:00"/>
    <s v="RYD MCCARTHY, CAROLE"/>
    <n v="100"/>
    <s v="7310;NHS RESOLUTION;Inv No. SINX400154   Invoice not on SBS;Apr-20"/>
    <x v="234"/>
    <m/>
    <d v="2020-06-03T00:00:00"/>
    <m/>
    <s v="7310;NHS RESOLUTION;Inv No. SINX400154   Invoice not on SBS;Apr-20"/>
    <m/>
    <m/>
    <m/>
    <m/>
    <m/>
    <m/>
    <s v="Corporate Expenditure"/>
    <x v="4"/>
    <x v="2"/>
    <x v="6"/>
  </r>
  <r>
    <s v="RYD"/>
    <s v="E35120"/>
    <s v="7310"/>
    <s v="00000"/>
    <s v="0111D"/>
    <s v="000000"/>
    <s v="Corporate Expenses"/>
    <s v="Legal / Prof Fees"/>
    <s v="Default"/>
    <s v="NHS Resolution"/>
    <s v="Default"/>
    <n v="10000"/>
    <d v="2020-04-01T00:00:00"/>
    <x v="3"/>
    <s v="Spreadsheet"/>
    <s v="FBP1 Accruals - FINAL"/>
    <s v="Spreadsheet A 18322679 88463959"/>
    <s v="RYD FIN CAM 2021 01 005 Accrual GBP"/>
    <d v="2020-06-03T00:00:00"/>
    <s v="RYD MCCARTHY, CAROLE"/>
    <n v="101"/>
    <s v="7310;NHS RESOLUTION;Inv No. SINX400561   Invoice not on SBS;Apr-20"/>
    <x v="234"/>
    <m/>
    <d v="2020-06-03T00:00:00"/>
    <m/>
    <s v="7310;NHS RESOLUTION;Inv No. SINX400561   Invoice not on SBS;Apr-20"/>
    <m/>
    <m/>
    <m/>
    <m/>
    <m/>
    <m/>
    <s v="Corporate Expenditure"/>
    <x v="4"/>
    <x v="2"/>
    <x v="6"/>
  </r>
  <r>
    <s v="RYD"/>
    <s v="E35120"/>
    <s v="7310"/>
    <s v="00000"/>
    <s v="0111D"/>
    <s v="000000"/>
    <s v="Corporate Expenses"/>
    <s v="Legal / Prof Fees"/>
    <s v="Default"/>
    <s v="NHS Resolution"/>
    <s v="Default"/>
    <n v="13552.78"/>
    <d v="2020-04-01T00:00:00"/>
    <x v="3"/>
    <s v="Spreadsheet"/>
    <s v="FBP1 Accruals - FINAL"/>
    <s v="Spreadsheet A 18322679 88463959"/>
    <s v="RYD FIN CAM 2021 01 005 Accrual GBP"/>
    <d v="2020-06-03T00:00:00"/>
    <s v="RYD MCCARTHY, CAROLE"/>
    <n v="102"/>
    <s v="7310;NHS RESOLUTION;Inv No. SINX400202   Invoice not on SBS;Apr-20"/>
    <x v="234"/>
    <m/>
    <d v="2020-06-03T00:00:00"/>
    <m/>
    <s v="7310;NHS RESOLUTION;Inv No. SINX400202   Invoice not on SBS;Apr-20"/>
    <m/>
    <m/>
    <m/>
    <m/>
    <m/>
    <m/>
    <s v="Corporate Expenditure"/>
    <x v="4"/>
    <x v="2"/>
    <x v="6"/>
  </r>
  <r>
    <s v="RYD"/>
    <s v="E35120"/>
    <s v="7310"/>
    <s v="00000"/>
    <s v="0111D"/>
    <s v="000000"/>
    <s v="Corporate Expenses"/>
    <s v="Legal / Prof Fees"/>
    <s v="Default"/>
    <s v="NHS Resolution"/>
    <s v="Default"/>
    <n v="13912.78"/>
    <d v="2020-04-01T00:00:00"/>
    <x v="3"/>
    <s v="Spreadsheet"/>
    <s v="FBP1 Accruals - FINAL"/>
    <s v="Spreadsheet A 18322679 88463959"/>
    <s v="RYD FIN CAM 2021 01 005 Accrual GBP"/>
    <d v="2020-06-03T00:00:00"/>
    <s v="RYD MCCARTHY, CAROLE"/>
    <n v="103"/>
    <s v="7310;NHS RESOLUTION;Inv No. SINX400208   Invoice not on SBS;Apr-20"/>
    <x v="234"/>
    <m/>
    <d v="2020-06-03T00:00:00"/>
    <m/>
    <s v="7310;NHS RESOLUTION;Inv No. SINX400208   Invoice not on SBS;Apr-20"/>
    <m/>
    <m/>
    <m/>
    <m/>
    <m/>
    <m/>
    <s v="Corporate Expenditure"/>
    <x v="4"/>
    <x v="2"/>
    <x v="6"/>
  </r>
  <r>
    <s v="RYD"/>
    <s v="E35120"/>
    <s v="7310"/>
    <s v="00000"/>
    <s v="0111D"/>
    <s v="000000"/>
    <s v="Corporate Expenses"/>
    <s v="Legal / Prof Fees"/>
    <s v="Default"/>
    <s v="NHS Resolution"/>
    <s v="Default"/>
    <n v="23912.78"/>
    <d v="2020-04-01T00:00:00"/>
    <x v="3"/>
    <s v="Spreadsheet"/>
    <s v="FBP1 Accruals - FINAL"/>
    <s v="Spreadsheet A 18322679 88463959"/>
    <s v="RYD FIN CAM 2021 01 005 Accrual GBP"/>
    <d v="2020-06-03T00:00:00"/>
    <s v="RYD MCCARTHY, CAROLE"/>
    <n v="104"/>
    <s v="7310;NHS RESOLUTION;Inv No. SINX400561   Invoice not on SBS;Apr-20"/>
    <x v="234"/>
    <m/>
    <d v="2020-06-03T00:00:00"/>
    <m/>
    <s v="7310;NHS RESOLUTION;Inv No. SINX400561   Invoice not on SBS;Apr-20"/>
    <m/>
    <m/>
    <m/>
    <m/>
    <m/>
    <m/>
    <s v="Corporate Expenditure"/>
    <x v="4"/>
    <x v="2"/>
    <x v="6"/>
  </r>
  <r>
    <s v="RYD"/>
    <s v="E35120"/>
    <s v="7310"/>
    <s v="00000"/>
    <s v="0111D"/>
    <s v="000000"/>
    <s v="Corporate Expenses"/>
    <s v="Legal / Prof Fees"/>
    <s v="Default"/>
    <s v="NHS Resolution"/>
    <s v="Default"/>
    <n v="-6817.06"/>
    <d v="2020-04-01T00:00:00"/>
    <x v="3"/>
    <s v="Spreadsheet"/>
    <s v="FBP1 Accruals - FINAL"/>
    <s v="Spreadsheet A 18322679 88463959"/>
    <s v="RYD FIN CAM 2021 01 005 Accrual GBP"/>
    <d v="2020-06-03T00:00:00"/>
    <s v="RYD MCCARTHY, CAROLE"/>
    <n v="105"/>
    <s v="7310;NHS RESOLUTION;Inv No. OBAR11877   Invoice not on SBS;Apr-20"/>
    <x v="234"/>
    <m/>
    <d v="2020-06-03T00:00:00"/>
    <m/>
    <s v="7310;NHS RESOLUTION;Inv No. OBAR11877   Invoice not on SBS;Apr-20"/>
    <m/>
    <m/>
    <m/>
    <m/>
    <m/>
    <m/>
    <s v="Corporate Expenditure"/>
    <x v="4"/>
    <x v="2"/>
    <x v="6"/>
  </r>
  <r>
    <s v="RYD"/>
    <s v="E35120"/>
    <s v="7310"/>
    <s v="00000"/>
    <s v="0111D"/>
    <s v="000000"/>
    <s v="Corporate Expenses"/>
    <s v="Legal / Prof Fees"/>
    <s v="Default"/>
    <s v="NHS Resolution"/>
    <s v="Default"/>
    <n v="-6848.26"/>
    <d v="2020-04-01T00:00:00"/>
    <x v="3"/>
    <s v="Spreadsheet"/>
    <s v="FBP1 Accruals - FINAL"/>
    <s v="Spreadsheet A 18322679 88463959"/>
    <s v="RYD FIN CAM 2021 01 005 Accrual GBP"/>
    <d v="2020-06-03T00:00:00"/>
    <s v="RYD MCCARTHY, CAROLE"/>
    <n v="106"/>
    <s v="7310;NHS RESOLUTION;Inv No. OBAR11879   Invoice not on SBS;Apr-20"/>
    <x v="234"/>
    <m/>
    <d v="2020-06-03T00:00:00"/>
    <m/>
    <s v="7310;NHS RESOLUTION;Inv No. OBAR11879   Invoice not on SBS;Apr-20"/>
    <m/>
    <m/>
    <m/>
    <m/>
    <m/>
    <m/>
    <s v="Corporate Expenditure"/>
    <x v="4"/>
    <x v="2"/>
    <x v="6"/>
  </r>
  <r>
    <s v="RYD"/>
    <s v="E35120"/>
    <s v="7310"/>
    <s v="00000"/>
    <s v="0111D"/>
    <s v="000000"/>
    <s v="Corporate Expenses"/>
    <s v="Legal / Prof Fees"/>
    <s v="Default"/>
    <s v="NHS Resolution"/>
    <s v="Default"/>
    <n v="-7053.86"/>
    <d v="2020-04-01T00:00:00"/>
    <x v="3"/>
    <s v="Spreadsheet"/>
    <s v="FBP1 Accruals - FINAL"/>
    <s v="Spreadsheet A 18322679 88463959"/>
    <s v="RYD FIN CAM 2021 01 005 Accrual GBP"/>
    <d v="2020-06-03T00:00:00"/>
    <s v="RYD MCCARTHY, CAROLE"/>
    <n v="107"/>
    <s v="7310;NHS RESOLUTION;Inv No. OBAR11878   Invoice not on SBS;Apr-20"/>
    <x v="234"/>
    <m/>
    <d v="2020-06-03T00:00:00"/>
    <m/>
    <s v="7310;NHS RESOLUTION;Inv No. OBAR11878   Invoice not on SBS;Apr-20"/>
    <m/>
    <m/>
    <m/>
    <m/>
    <m/>
    <m/>
    <s v="Corporate Expenditure"/>
    <x v="4"/>
    <x v="2"/>
    <x v="6"/>
  </r>
  <r>
    <s v="RYD"/>
    <s v="E35120"/>
    <s v="7310"/>
    <s v="00000"/>
    <s v="0111D"/>
    <s v="000000"/>
    <s v="Corporate Expenses"/>
    <s v="Legal / Prof Fees"/>
    <s v="Default"/>
    <s v="NHS Resolution"/>
    <s v="Default"/>
    <n v="-270.74"/>
    <d v="2020-04-01T00:00:00"/>
    <x v="3"/>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09"/>
    <s v="7310;NHS RESOLUTION;Inv No. OBAR11875   Invoice not on SBS;"/>
    <x v="235"/>
    <m/>
    <d v="2020-04-17T00:00:00"/>
    <m/>
    <s v="7310;NHS RESOLUTION;Inv No. OBAR11875   Invoice not on SBS;"/>
    <m/>
    <m/>
    <m/>
    <m/>
    <m/>
    <m/>
    <s v="Corporate Expenditure"/>
    <x v="4"/>
    <x v="2"/>
    <x v="6"/>
  </r>
  <r>
    <s v="RYD"/>
    <s v="E35120"/>
    <s v="7310"/>
    <s v="00000"/>
    <s v="0111D"/>
    <s v="000000"/>
    <s v="Corporate Expenses"/>
    <s v="Legal / Prof Fees"/>
    <s v="Default"/>
    <s v="NHS Resolution"/>
    <s v="Default"/>
    <n v="-2682.94"/>
    <d v="2020-04-01T00:00:00"/>
    <x v="3"/>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0"/>
    <s v="7310;NHS RESOLUTION;Inv No. OBAR11876   Invoice not on SBS;"/>
    <x v="235"/>
    <m/>
    <d v="2020-04-17T00:00:00"/>
    <m/>
    <s v="7310;NHS RESOLUTION;Inv No. OBAR11876   Invoice not on SBS;"/>
    <m/>
    <m/>
    <m/>
    <m/>
    <m/>
    <m/>
    <s v="Corporate Expenditure"/>
    <x v="4"/>
    <x v="2"/>
    <x v="6"/>
  </r>
  <r>
    <s v="RYD"/>
    <s v="E35120"/>
    <s v="7310"/>
    <s v="00000"/>
    <s v="0111D"/>
    <s v="000000"/>
    <s v="Corporate Expenses"/>
    <s v="Legal / Prof Fees"/>
    <s v="Default"/>
    <s v="NHS Resolution"/>
    <s v="Default"/>
    <n v="-2863.34"/>
    <d v="2020-04-01T00:00:00"/>
    <x v="3"/>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1"/>
    <s v="7310;NHS RESOLUTION;Inv No. OBAR11880   Invoice not on SBS;"/>
    <x v="235"/>
    <m/>
    <d v="2020-04-17T00:00:00"/>
    <m/>
    <s v="7310;NHS RESOLUTION;Inv No. OBAR11880   Invoice not on SBS;"/>
    <m/>
    <m/>
    <m/>
    <m/>
    <m/>
    <m/>
    <s v="Corporate Expenditure"/>
    <x v="4"/>
    <x v="2"/>
    <x v="6"/>
  </r>
  <r>
    <s v="RYD"/>
    <s v="E35120"/>
    <s v="7310"/>
    <s v="00000"/>
    <s v="0111D"/>
    <s v="000000"/>
    <s v="Corporate Expenses"/>
    <s v="Legal / Prof Fees"/>
    <s v="Default"/>
    <s v="NHS Resolution"/>
    <s v="Default"/>
    <n v="-4208.34"/>
    <d v="2020-04-01T00:00:00"/>
    <x v="3"/>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2"/>
    <s v="7310;NHS RESOLUTION;Inv No. OBAR11881   Invoice not on SBS;"/>
    <x v="235"/>
    <m/>
    <d v="2020-04-17T00:00:00"/>
    <m/>
    <s v="7310;NHS RESOLUTION;Inv No. OBAR11881   Invoice not on SBS;"/>
    <m/>
    <m/>
    <m/>
    <m/>
    <m/>
    <m/>
    <s v="Corporate Expenditure"/>
    <x v="4"/>
    <x v="2"/>
    <x v="6"/>
  </r>
  <r>
    <s v="RYD"/>
    <s v="E35120"/>
    <s v="7310"/>
    <s v="00000"/>
    <s v="0111D"/>
    <s v="000000"/>
    <s v="Corporate Expenses"/>
    <s v="Legal / Prof Fees"/>
    <s v="Default"/>
    <s v="NHS Resolution"/>
    <s v="Default"/>
    <n v="-4568.34"/>
    <d v="2020-04-01T00:00:00"/>
    <x v="3"/>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3"/>
    <s v="7310;NHS RESOLUTION;Inv No. SINX400154   Invoice not on SBS;"/>
    <x v="235"/>
    <m/>
    <d v="2020-04-17T00:00:00"/>
    <m/>
    <s v="7310;NHS RESOLUTION;Inv No. SINX400154   Invoice not on SBS;"/>
    <m/>
    <m/>
    <m/>
    <m/>
    <m/>
    <m/>
    <s v="Corporate Expenditure"/>
    <x v="4"/>
    <x v="2"/>
    <x v="6"/>
  </r>
  <r>
    <s v="RYD"/>
    <s v="E35120"/>
    <s v="7310"/>
    <s v="00000"/>
    <s v="0111D"/>
    <s v="000000"/>
    <s v="Corporate Expenses"/>
    <s v="Legal / Prof Fees"/>
    <s v="Default"/>
    <s v="NHS Resolution"/>
    <s v="Default"/>
    <n v="-10000"/>
    <d v="2020-04-01T00:00:00"/>
    <x v="3"/>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4"/>
    <s v="7310;NHS RESOLUTION;Inv No. SINX400561   Invoice not on SBS;"/>
    <x v="235"/>
    <m/>
    <d v="2020-04-17T00:00:00"/>
    <m/>
    <s v="7310;NHS RESOLUTION;Inv No. SINX400561   Invoice not on SBS;"/>
    <m/>
    <m/>
    <m/>
    <m/>
    <m/>
    <m/>
    <s v="Corporate Expenditure"/>
    <x v="4"/>
    <x v="2"/>
    <x v="6"/>
  </r>
  <r>
    <s v="RYD"/>
    <s v="E35120"/>
    <s v="7310"/>
    <s v="00000"/>
    <s v="0111D"/>
    <s v="000000"/>
    <s v="Corporate Expenses"/>
    <s v="Legal / Prof Fees"/>
    <s v="Default"/>
    <s v="NHS Resolution"/>
    <s v="Default"/>
    <n v="-13552.78"/>
    <d v="2020-04-01T00:00:00"/>
    <x v="3"/>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5"/>
    <s v="7310;NHS RESOLUTION;Inv No. SINX400202   Invoice not on SBS;"/>
    <x v="235"/>
    <m/>
    <d v="2020-04-17T00:00:00"/>
    <m/>
    <s v="7310;NHS RESOLUTION;Inv No. SINX400202   Invoice not on SBS;"/>
    <m/>
    <m/>
    <m/>
    <m/>
    <m/>
    <m/>
    <s v="Corporate Expenditure"/>
    <x v="4"/>
    <x v="2"/>
    <x v="6"/>
  </r>
  <r>
    <s v="RYD"/>
    <s v="E35120"/>
    <s v="7310"/>
    <s v="00000"/>
    <s v="0111D"/>
    <s v="000000"/>
    <s v="Corporate Expenses"/>
    <s v="Legal / Prof Fees"/>
    <s v="Default"/>
    <s v="NHS Resolution"/>
    <s v="Default"/>
    <n v="-13912.78"/>
    <d v="2020-04-01T00:00:00"/>
    <x v="3"/>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6"/>
    <s v="7310;NHS RESOLUTION;Inv No. SINX400208   Invoice not on SBS;"/>
    <x v="235"/>
    <m/>
    <d v="2020-04-17T00:00:00"/>
    <m/>
    <s v="7310;NHS RESOLUTION;Inv No. SINX400208   Invoice not on SBS;"/>
    <m/>
    <m/>
    <m/>
    <m/>
    <m/>
    <m/>
    <s v="Corporate Expenditure"/>
    <x v="4"/>
    <x v="2"/>
    <x v="6"/>
  </r>
  <r>
    <s v="RYD"/>
    <s v="E35120"/>
    <s v="7310"/>
    <s v="00000"/>
    <s v="0111D"/>
    <s v="000000"/>
    <s v="Corporate Expenses"/>
    <s v="Legal / Prof Fees"/>
    <s v="Default"/>
    <s v="NHS Resolution"/>
    <s v="Default"/>
    <n v="-23912.78"/>
    <d v="2020-04-01T00:00:00"/>
    <x v="3"/>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7"/>
    <s v="7310;NHS RESOLUTION;Inv No. SINX400561   Invoice not on SBS;"/>
    <x v="235"/>
    <m/>
    <d v="2020-04-17T00:00:00"/>
    <m/>
    <s v="7310;NHS RESOLUTION;Inv No. SINX400561   Invoice not on SBS;"/>
    <m/>
    <m/>
    <m/>
    <m/>
    <m/>
    <m/>
    <s v="Corporate Expenditure"/>
    <x v="4"/>
    <x v="2"/>
    <x v="6"/>
  </r>
  <r>
    <s v="RYD"/>
    <s v="E35120"/>
    <s v="7310"/>
    <s v="00000"/>
    <s v="0111D"/>
    <s v="000000"/>
    <s v="Corporate Expenses"/>
    <s v="Legal / Prof Fees"/>
    <s v="Default"/>
    <s v="NHS Resolution"/>
    <s v="Default"/>
    <n v="6817.06"/>
    <d v="2020-04-01T00:00:00"/>
    <x v="3"/>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8"/>
    <s v="7310;NHS RESOLUTION;Inv No. OBAR11877   Invoice not on SBS;"/>
    <x v="235"/>
    <m/>
    <d v="2020-04-17T00:00:00"/>
    <m/>
    <s v="7310;NHS RESOLUTION;Inv No. OBAR11877   Invoice not on SBS;"/>
    <m/>
    <m/>
    <m/>
    <m/>
    <m/>
    <m/>
    <s v="Corporate Expenditure"/>
    <x v="4"/>
    <x v="2"/>
    <x v="6"/>
  </r>
  <r>
    <s v="RYD"/>
    <s v="E35120"/>
    <s v="7310"/>
    <s v="00000"/>
    <s v="0111D"/>
    <s v="000000"/>
    <s v="Corporate Expenses"/>
    <s v="Legal / Prof Fees"/>
    <s v="Default"/>
    <s v="NHS Resolution"/>
    <s v="Default"/>
    <n v="6848.26"/>
    <d v="2020-04-01T00:00:00"/>
    <x v="3"/>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9"/>
    <s v="7310;NHS RESOLUTION;Inv No. OBAR11879   Invoice not on SBS;"/>
    <x v="235"/>
    <m/>
    <d v="2020-04-17T00:00:00"/>
    <m/>
    <s v="7310;NHS RESOLUTION;Inv No. OBAR11879   Invoice not on SBS;"/>
    <m/>
    <m/>
    <m/>
    <m/>
    <m/>
    <m/>
    <s v="Corporate Expenditure"/>
    <x v="4"/>
    <x v="2"/>
    <x v="6"/>
  </r>
  <r>
    <s v="RYD"/>
    <s v="E35120"/>
    <s v="7310"/>
    <s v="00000"/>
    <s v="0111D"/>
    <s v="000000"/>
    <s v="Corporate Expenses"/>
    <s v="Legal / Prof Fees"/>
    <s v="Default"/>
    <s v="NHS Resolution"/>
    <s v="Default"/>
    <n v="7053.86"/>
    <d v="2020-04-01T00:00:00"/>
    <x v="3"/>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20"/>
    <s v="7310;NHS RESOLUTION;Inv No. OBAR11878   Invoice not on SBS;"/>
    <x v="235"/>
    <m/>
    <d v="2020-04-17T00:00:00"/>
    <m/>
    <s v="7310;NHS RESOLUTION;Inv No. OBAR11878   Invoice not on SBS;"/>
    <m/>
    <m/>
    <m/>
    <m/>
    <m/>
    <m/>
    <s v="Corporate Expenditure"/>
    <x v="4"/>
    <x v="2"/>
    <x v="6"/>
  </r>
  <r>
    <s v="RYD"/>
    <s v="E35120"/>
    <s v="7310"/>
    <s v="00000"/>
    <s v="00000"/>
    <s v="000000"/>
    <s v="Corporate Expenses"/>
    <s v="Legal / Prof Fees"/>
    <s v="Default"/>
    <s v="Default"/>
    <s v="Default"/>
    <n v="68811"/>
    <d v="2020-05-01T00:00:00"/>
    <x v="3"/>
    <s v="Spreadsheet"/>
    <s v="FBP1 Accruals - Corporate"/>
    <s v="Spreadsheet A 18322994 88468814"/>
    <s v="RYD FIN CAM 2021 02 005 Accrual GBP"/>
    <d v="2020-06-04T00:00:00"/>
    <s v="RYD MCCARTHY, CAROLE"/>
    <n v="40"/>
    <s v="7310;DAC Beachcroft;43493 Accrual Professional charges Oct 2019 to 31 Jan 2020;https://nww.docserv.wyss.nhs.uk/synergyiim/docviewer.aspx?t=d&amp;val=1641533_11270349_20200311125121;May-20"/>
    <x v="236"/>
    <m/>
    <d v="2020-06-03T00:00:00"/>
    <m/>
    <s v="7310;DAC Beachcroft;43493 Accrual Professional charges Oct 2019 to 31 Jan 2020;"/>
    <m/>
    <m/>
    <s v="https://nww.docserv.wyss.nhs.uk/synergyiim/docviewer.aspx?t=d&amp;val=1641533_11270349_20200311125121;May-20"/>
    <m/>
    <m/>
    <m/>
    <s v="Corporate Expenditure"/>
    <x v="4"/>
    <x v="2"/>
    <x v="6"/>
  </r>
  <r>
    <s v="RYD"/>
    <s v="E35120"/>
    <s v="7310"/>
    <s v="00000"/>
    <s v="00000"/>
    <s v="000000"/>
    <s v="Corporate Expenses"/>
    <s v="Legal / Prof Fees"/>
    <s v="Default"/>
    <s v="Default"/>
    <s v="Default"/>
    <n v="-230"/>
    <d v="2020-05-01T00:00:00"/>
    <x v="3"/>
    <s v="Spreadsheet"/>
    <s v="FBP1 Accruals - Corporate"/>
    <s v="Spreadsheet A 18322994 88468814"/>
    <s v="RYD FIN CAM 2021 02 005 Accrual GBP"/>
    <d v="2020-06-04T00:00:00"/>
    <s v="RYD MCCARTHY, CAROLE"/>
    <n v="41"/>
    <s v="7310;ICO Information Commissioner's Office;43922 Prepayment 7310;DATA PROTECTION FEE:ICO.GOV.UK;Barclaycard payments;Jun-19;;;May-20"/>
    <x v="236"/>
    <m/>
    <d v="2020-06-03T00:00:00"/>
    <m/>
    <s v="7310;ICO Information Commissioner's Office;43922 Prepayment 7310;DATA PROTECTION FEE:ICO.GOV.UK;Barclaycard payments;Jun-19;;;May-20"/>
    <m/>
    <m/>
    <m/>
    <m/>
    <m/>
    <m/>
    <s v="Corporate Expenditure"/>
    <x v="4"/>
    <x v="2"/>
    <x v="6"/>
  </r>
  <r>
    <s v="RYD"/>
    <s v="E35120"/>
    <s v="7310"/>
    <s v="00000"/>
    <s v="00000"/>
    <s v="000000"/>
    <s v="Corporate Expenses"/>
    <s v="Legal / Prof Fees"/>
    <s v="Default"/>
    <s v="Default"/>
    <s v="Default"/>
    <n v="-141116.13"/>
    <d v="2020-05-01T00:00:00"/>
    <x v="3"/>
    <s v="Spreadsheet"/>
    <s v="FBP1 Accruals - Corporate"/>
    <s v="Spreadsheet A 18322994 88468814"/>
    <s v="RYD FIN CAM 2021 02 005 Accrual GBP"/>
    <d v="2020-06-04T00:00:00"/>
    <s v="RYD MCCARTHY, CAROLE"/>
    <n v="42"/>
    <s v="7310;CQC;Start Date Prepayment CQC annual Fee;https://nww.docserv.wyss.nhs.uk/synergyiim/docviewer.aspx?t=i&amp;val=PRD21RYD28048342712831.pdf;May-20"/>
    <x v="236"/>
    <m/>
    <d v="2020-06-03T00:00:00"/>
    <m/>
    <s v="7310;CQC;Start Date Prepayment CQC annual Fee;"/>
    <m/>
    <m/>
    <s v="https://nww.docserv.wyss.nhs.uk/synergyiim/docviewer.aspx?t=i&amp;val=PRD21RYD28048342712831.pdf;May-20"/>
    <m/>
    <m/>
    <m/>
    <s v="Corporate Expenditure"/>
    <x v="4"/>
    <x v="2"/>
    <x v="6"/>
  </r>
  <r>
    <s v="RYD"/>
    <s v="E35120"/>
    <s v="7310"/>
    <s v="00000"/>
    <s v="00000"/>
    <s v="000000"/>
    <s v="Corporate Expenses"/>
    <s v="Legal / Prof Fees"/>
    <s v="Default"/>
    <s v="Default"/>
    <s v="Default"/>
    <n v="270.74"/>
    <d v="2020-05-01T00:00:00"/>
    <x v="3"/>
    <s v="Spreadsheet"/>
    <s v="M02 FBP1 Non-PO Suspense Acc. Clearance"/>
    <s v="Spreadsheet A 18300768 88354506"/>
    <s v="RYD FIN BAN 2021 02 001 Accrual GBP"/>
    <d v="2020-06-01T00:00:00"/>
    <s v="ZZZ NIKYAR, BILAL"/>
    <n v="19"/>
    <s v="7310;NHS LITIGATION AUTHORITY;;Jun-20;http://nww.docserv.wyss.nhs.uk/synergyiim/dist/?val=1896520_12023738_20200527164159"/>
    <x v="237"/>
    <m/>
    <d v="2020-06-01T00:00:00"/>
    <m/>
    <s v="7310;NHS LITIGATION AUTHORITY;;Jun-20;"/>
    <m/>
    <m/>
    <s v="http://nww.docserv.wyss.nhs.uk/synergyiim/dist/?val=1896520_12023738_20200527164159"/>
    <m/>
    <m/>
    <m/>
    <s v="Corporate Expenditure"/>
    <x v="4"/>
    <x v="2"/>
    <x v="6"/>
  </r>
  <r>
    <s v="RYD"/>
    <s v="E35120"/>
    <s v="7310"/>
    <s v="00000"/>
    <s v="00000"/>
    <s v="000000"/>
    <s v="Corporate Expenses"/>
    <s v="Legal / Prof Fees"/>
    <s v="Default"/>
    <s v="Default"/>
    <s v="Default"/>
    <n v="1345"/>
    <d v="2020-05-01T00:00:00"/>
    <x v="3"/>
    <s v="Spreadsheet"/>
    <s v="M02 FBP1 Non-PO Suspense Acc. Clearance"/>
    <s v="Spreadsheet A 18300768 88354506"/>
    <s v="RYD FIN BAN 2021 02 001 Accrual GBP"/>
    <d v="2020-06-01T00:00:00"/>
    <s v="ZZZ NIKYAR, BILAL"/>
    <n v="20"/>
    <s v="7310;NHS LITIGATION AUTHORITY;;Jun-20;http://nww.docserv.wyss.nhs.uk/synergyiim/dist/?val=1896524_12023744_20200527164213"/>
    <x v="237"/>
    <m/>
    <d v="2020-06-01T00:00:00"/>
    <m/>
    <s v="7310;NHS LITIGATION AUTHORITY;;Jun-20;"/>
    <m/>
    <m/>
    <s v="http://nww.docserv.wyss.nhs.uk/synergyiim/dist/?val=1896524_12023744_20200527164213"/>
    <m/>
    <m/>
    <m/>
    <s v="Corporate Expenditure"/>
    <x v="4"/>
    <x v="2"/>
    <x v="6"/>
  </r>
  <r>
    <s v="RYD"/>
    <s v="E35120"/>
    <s v="7310"/>
    <s v="00000"/>
    <s v="00000"/>
    <s v="000000"/>
    <s v="Corporate Expenses"/>
    <s v="Legal / Prof Fees"/>
    <s v="Default"/>
    <s v="Default"/>
    <s v="Default"/>
    <n v="2412.1999999999998"/>
    <d v="2020-05-01T00:00:00"/>
    <x v="3"/>
    <s v="Spreadsheet"/>
    <s v="M02 FBP1 Non-PO Suspense Acc. Clearance"/>
    <s v="Spreadsheet A 18300768 88354506"/>
    <s v="RYD FIN BAN 2021 02 001 Accrual GBP"/>
    <d v="2020-06-01T00:00:00"/>
    <s v="ZZZ NIKYAR, BILAL"/>
    <n v="21"/>
    <s v="7310;NHS LITIGATION AUTHORITY;;Jun-20;http://nww.docserv.wyss.nhs.uk/synergyiim/dist/?val=1896519_12023737_20200527164156"/>
    <x v="237"/>
    <m/>
    <d v="2020-06-01T00:00:00"/>
    <m/>
    <s v="7310;NHS LITIGATION AUTHORITY;;Jun-20;"/>
    <m/>
    <m/>
    <s v="http://nww.docserv.wyss.nhs.uk/synergyiim/dist/?val=1896519_12023737_20200527164156"/>
    <m/>
    <m/>
    <m/>
    <s v="Corporate Expenditure"/>
    <x v="4"/>
    <x v="2"/>
    <x v="6"/>
  </r>
  <r>
    <s v="RYD"/>
    <s v="E35120"/>
    <s v="7310"/>
    <s v="00000"/>
    <s v="00000"/>
    <s v="000000"/>
    <s v="Corporate Expenses"/>
    <s v="Legal / Prof Fees"/>
    <s v="Default"/>
    <s v="Default"/>
    <s v="Default"/>
    <n v="9711.6"/>
    <d v="2020-05-01T00:00:00"/>
    <x v="3"/>
    <s v="Spreadsheet"/>
    <s v="M02 FBP1 Non-PO Suspense Acc. Clearance"/>
    <s v="Spreadsheet A 18300768 88354506"/>
    <s v="RYD FIN BAN 2021 02 001 Accrual GBP"/>
    <d v="2020-06-01T00:00:00"/>
    <s v="ZZZ NIKYAR, BILAL"/>
    <n v="22"/>
    <s v="7310;NHS LITIGATION AUTHORITY;;Jun-20;http://nww.docserv.wyss.nhs.uk/synergyiim/dist/?val=1896522_12023739_20200527164207"/>
    <x v="237"/>
    <m/>
    <d v="2020-06-01T00:00:00"/>
    <m/>
    <s v="7310;NHS LITIGATION AUTHORITY;;Jun-20;"/>
    <m/>
    <m/>
    <s v="http://nww.docserv.wyss.nhs.uk/synergyiim/dist/?val=1896522_12023739_20200527164207"/>
    <m/>
    <m/>
    <m/>
    <s v="Corporate Expenditure"/>
    <x v="4"/>
    <x v="2"/>
    <x v="6"/>
  </r>
  <r>
    <s v="RYD"/>
    <s v="E35120"/>
    <s v="7310"/>
    <s v="00000"/>
    <s v="00000"/>
    <s v="000000"/>
    <s v="Corporate Expenses"/>
    <s v="Legal / Prof Fees"/>
    <s v="Default"/>
    <s v="Default"/>
    <s v="Default"/>
    <n v="-9500"/>
    <d v="2020-05-01T00:00:00"/>
    <x v="3"/>
    <s v="Spreadsheet"/>
    <s v="M02 FBP1 Non-PO Suspense Acc. Clearance"/>
    <s v="Spreadsheet A 18300768 88354506"/>
    <s v="RYD FIN BAN 2021 02 001 Accrual GBP"/>
    <d v="2020-06-01T00:00:00"/>
    <s v="ZZZ NIKYAR, BILAL"/>
    <n v="23"/>
    <s v="7310;NHS LITIGATION AUTHORITY;;Jun-20;http://nww.docserv.wyss.nhs.uk/synergyiim/dist/?val=1896526_12023745_20200527164216"/>
    <x v="237"/>
    <m/>
    <d v="2020-06-01T00:00:00"/>
    <m/>
    <s v="7310;NHS LITIGATION AUTHORITY;;Jun-20;"/>
    <m/>
    <m/>
    <s v="http://nww.docserv.wyss.nhs.uk/synergyiim/dist/?val=1896526_12023745_20200527164216"/>
    <m/>
    <m/>
    <m/>
    <s v="Corporate Expenditure"/>
    <x v="4"/>
    <x v="2"/>
    <x v="6"/>
  </r>
  <r>
    <s v="RYD"/>
    <s v="E35120"/>
    <s v="7310"/>
    <s v="00000"/>
    <s v="00000"/>
    <s v="000000"/>
    <s v="Corporate Expenses"/>
    <s v="Legal / Prof Fees"/>
    <s v="Default"/>
    <s v="Default"/>
    <s v="Default"/>
    <n v="-51181"/>
    <d v="2020-05-01T00:00:00"/>
    <x v="3"/>
    <s v="Spreadsheet"/>
    <s v="Reverses &quot;RYD FIN BAN 2021 01 015 Accrual GBP&quot; journal entry of &quot;Spreadsheet A 18156327 87634615&quot; batch from &quot;APR-20&quot;."/>
    <s v="Reverses &quot;RYD FIN BAN 2021 01 015 Accrual GBP&quot;12-MAY-20 17:39:38 - 87678546"/>
    <s v="Reverses &quot;RYD FIN BAN 2021 01 015 Accrual GBP&quot;12-MAY-20 17:39:38"/>
    <d v="2020-05-12T00:00:00"/>
    <s v="SSCREPMAN,"/>
    <n v="20"/>
    <s v="7310;DAC Beachcroft;43493 Accrual Professional charges Oct 2019 to 31 Jan 2020;https://nww.docserv.wyss.nhs.uk/synergyiim/docviewer.aspx?t=d&amp;val=1641533_11270349_20200311125121;Apr-20"/>
    <x v="238"/>
    <m/>
    <d v="2020-05-12T00:00:00"/>
    <m/>
    <s v="7310;DAC Beachcroft;43493 Accrual Professional charges Oct 2019 to 31 Jan 2020;"/>
    <m/>
    <m/>
    <s v="https://nww.docserv.wyss.nhs.uk/synergyiim/docviewer.aspx?t=d&amp;val=1641533_11270349_20200311125121;Apr-20"/>
    <m/>
    <m/>
    <m/>
    <s v="Corporate Expenditure"/>
    <x v="4"/>
    <x v="2"/>
    <x v="6"/>
  </r>
  <r>
    <s v="RYD"/>
    <s v="E35120"/>
    <s v="7310"/>
    <s v="00000"/>
    <s v="00000"/>
    <s v="000000"/>
    <s v="Corporate Expenses"/>
    <s v="Legal / Prof Fees"/>
    <s v="Default"/>
    <s v="Default"/>
    <s v="Default"/>
    <n v="477"/>
    <d v="2020-05-01T00:00:00"/>
    <x v="3"/>
    <s v="Spreadsheet"/>
    <s v="Reverses &quot;RYD FIN BAN 2021 01 015 Accrual GBP&quot; journal entry of &quot;Spreadsheet A 18156327 87634615&quot; batch from &quot;APR-20&quot;."/>
    <s v="Reverses &quot;RYD FIN BAN 2021 01 015 Accrual GBP&quot;12-MAY-20 17:39:38 - 87678546"/>
    <s v="Reverses &quot;RYD FIN BAN 2021 01 015 Accrual GBP&quot;12-MAY-20 17:39:38"/>
    <d v="2020-05-12T00:00:00"/>
    <s v="SSCREPMAN,"/>
    <n v="21"/>
    <s v="7310;ICO Information Commissioner's Office;43556 Prepayment 7310;DATA PROTECTION FEE:ICO.GOV.UK;Barclaycard payments;Jun-19;;;Apr-20"/>
    <x v="238"/>
    <m/>
    <d v="2020-05-12T00:00:00"/>
    <m/>
    <s v="7310;ICO Information Commissioner's Office;43556 Prepayment 7310;DATA PROTECTION FEE:ICO.GOV.UK;Barclaycard payments;Jun-19;;;Apr-20"/>
    <m/>
    <m/>
    <m/>
    <m/>
    <m/>
    <m/>
    <s v="Corporate Expenditure"/>
    <x v="4"/>
    <x v="2"/>
    <x v="6"/>
  </r>
  <r>
    <s v="RYD"/>
    <s v="E35120"/>
    <s v="7310"/>
    <s v="00000"/>
    <s v="00000"/>
    <s v="000000"/>
    <s v="Corporate Expenses"/>
    <s v="Legal / Prof Fees"/>
    <s v="Default"/>
    <s v="Default"/>
    <s v="Default"/>
    <n v="155506.26"/>
    <d v="2020-05-01T00:00:00"/>
    <x v="3"/>
    <s v="Spreadsheet"/>
    <s v="Reverses &quot;RYD FIN BAN 2021 01 015 Accrual GBP&quot; journal entry of &quot;Spreadsheet A 18156327 87634615&quot; batch from &quot;APR-20&quot;."/>
    <s v="Reverses &quot;RYD FIN BAN 2021 01 015 Accrual GBP&quot;12-MAY-20 17:39:38 - 87678546"/>
    <s v="Reverses &quot;RYD FIN BAN 2021 01 015 Accrual GBP&quot;12-MAY-20 17:39:38"/>
    <d v="2020-05-12T00:00:00"/>
    <s v="SSCREPMAN,"/>
    <n v="22"/>
    <s v="7310;CQC;Start Date Prepayment CQC annual Fee;https://nww.docserv.wyss.nhs.uk/synergyiim/docviewer.aspx?t=i&amp;val=PRD21RYD28048342712831.pdf;Apr-20"/>
    <x v="238"/>
    <m/>
    <d v="2020-05-12T00:00:00"/>
    <m/>
    <s v="7310;CQC;Start Date Prepayment CQC annual Fee;"/>
    <m/>
    <m/>
    <s v="https://nww.docserv.wyss.nhs.uk/synergyiim/docviewer.aspx?t=i&amp;val=PRD21RYD28048342712831.pdf;Apr-20"/>
    <m/>
    <m/>
    <m/>
    <s v="Corporate Expenditure"/>
    <x v="4"/>
    <x v="2"/>
    <x v="6"/>
  </r>
  <r>
    <s v="RYD"/>
    <s v="E35120"/>
    <s v="7310"/>
    <s v="00000"/>
    <s v="00000"/>
    <s v="000000"/>
    <s v="Corporate Expenses"/>
    <s v="Legal / Prof Fees"/>
    <s v="Default"/>
    <s v="Default"/>
    <s v="Default"/>
    <n v="-28000"/>
    <d v="2020-05-01T00:00:00"/>
    <x v="3"/>
    <s v="Spreadsheet"/>
    <s v="Reverses &quot;RYD FIN CAM 2021 01 004 Accrual GBP&quot; journal entry of &quot;Spreadsheet A 18157172 87638084&quot; batch from &quot;APR-20&quot;."/>
    <s v="Reverses &quot;RYD FIN CAM 2021 01 004 Accrual GBP&quot;12-MAY-20 17:39:39 - 87678546"/>
    <s v="Reverses &quot;RYD FIN CAM 2021 01 004 Accrual GBP&quot;12-MAY-20 17:39:39"/>
    <d v="2020-05-12T00:00:00"/>
    <s v="SSCREPMAN,"/>
    <n v="64"/>
    <s v="7310;Legal / Prof Fees;Apr-20"/>
    <x v="239"/>
    <m/>
    <d v="2020-05-12T00:00:00"/>
    <m/>
    <s v="7310;Legal / Prof Fees;Apr-20"/>
    <m/>
    <m/>
    <m/>
    <m/>
    <m/>
    <m/>
    <s v="Corporate Expenditure"/>
    <x v="4"/>
    <x v="2"/>
    <x v="6"/>
  </r>
  <r>
    <s v="RYD"/>
    <s v="E35120"/>
    <s v="7310"/>
    <s v="00000"/>
    <s v="00000"/>
    <s v="000000"/>
    <s v="Corporate Expenses"/>
    <s v="Legal / Prof Fees"/>
    <s v="Default"/>
    <s v="Default"/>
    <s v="Default"/>
    <n v="500"/>
    <d v="2020-05-01T00:00:00"/>
    <x v="1"/>
    <s v="Payables"/>
    <s v="Journal Import 88012654:"/>
    <s v="Payables A 18230533 88012654"/>
    <s v="MAY-20 Purchase Invoices GBP"/>
    <d v="2020-05-21T00:00:00"/>
    <s v="SSCREPMAN,"/>
    <n v="7"/>
    <s v="Journal Import Created"/>
    <x v="240"/>
    <n v="1371037"/>
    <d v="2020-05-06T00:00:00"/>
    <n v="165084589"/>
    <m/>
    <s v="PO Invoice"/>
    <m/>
    <s v="http://nww.docserv.wyss.nhs.uk/synergyiim/dist/?val=1868867_11967512_20200520092012"/>
    <n v="1"/>
    <n v="500"/>
    <m/>
    <s v="Corporate Expenditure"/>
    <x v="4"/>
    <x v="2"/>
    <x v="6"/>
  </r>
  <r>
    <s v="RYD"/>
    <s v="E35120"/>
    <s v="7310"/>
    <s v="00000"/>
    <s v="00000"/>
    <s v="000000"/>
    <s v="Corporate Expenses"/>
    <s v="Legal / Prof Fees"/>
    <s v="Default"/>
    <s v="Default"/>
    <s v="Default"/>
    <n v="100"/>
    <d v="2020-05-01T00:00:00"/>
    <x v="1"/>
    <s v="Payables"/>
    <s v="Journal Import 88012654:"/>
    <s v="Payables A 18230533 88012654"/>
    <s v="MAY-20 Purchase Invoices GBP"/>
    <d v="2020-05-21T00:00:00"/>
    <s v="SSCREPMAN,"/>
    <n v="7"/>
    <s v="Journal Import Created"/>
    <x v="240"/>
    <n v="1371037"/>
    <d v="2020-05-06T00:00:00"/>
    <n v="165084589"/>
    <m/>
    <s v="PO Invoice"/>
    <m/>
    <s v="http://nww.docserv.wyss.nhs.uk/synergyiim/dist/?val=1868867_11967512_20200520092012"/>
    <m/>
    <m/>
    <m/>
    <s v="Corporate Expenditure"/>
    <x v="4"/>
    <x v="2"/>
    <x v="6"/>
  </r>
  <r>
    <s v="RYD"/>
    <s v="E35120"/>
    <s v="7310"/>
    <s v="00000"/>
    <s v="00000"/>
    <s v="000000"/>
    <s v="Corporate Expenses"/>
    <s v="Legal / Prof Fees"/>
    <s v="Default"/>
    <s v="Default"/>
    <s v="Default"/>
    <n v="-0.9"/>
    <d v="2020-05-01T00:00:00"/>
    <x v="0"/>
    <s v="Cost Management"/>
    <s v="Journal Import 87251591:"/>
    <s v="Cost Management A 18068163 87251591 2"/>
    <s v="01-MAY-2020 Receiving GBP"/>
    <d v="2020-04-30T00:00:00"/>
    <s v="SSCREPMAN,"/>
    <n v="1518"/>
    <s v="SP - Constantine Law Inv: CL1593 for employment law work approved by Dawn Chilcott"/>
    <x v="226"/>
    <n v="165083014"/>
    <d v="2020-02-20T00:00:00"/>
    <m/>
    <m/>
    <m/>
    <s v="LONDON"/>
    <m/>
    <m/>
    <m/>
    <m/>
    <s v="Corporate Expenditure"/>
    <x v="4"/>
    <x v="2"/>
    <x v="6"/>
  </r>
  <r>
    <s v="RYD"/>
    <s v="E35120"/>
    <s v="7310"/>
    <s v="00000"/>
    <s v="00000"/>
    <s v="000000"/>
    <s v="Corporate Expenses"/>
    <s v="Legal / Prof Fees"/>
    <s v="Default"/>
    <s v="Default"/>
    <s v="Default"/>
    <n v="-0.51"/>
    <d v="2020-05-01T00:00:00"/>
    <x v="0"/>
    <s v="Cost Management"/>
    <s v="Journal Import 87251591:"/>
    <s v="Cost Management A 18068163 87251591 2"/>
    <s v="01-MAY-2020 Receiving GBP"/>
    <d v="2020-04-30T00:00:00"/>
    <s v="SSCREPMAN,"/>
    <n v="1519"/>
    <s v="SP - Investigations by Design invoice 100521 top up due to missed disbursements"/>
    <x v="207"/>
    <n v="165081155"/>
    <d v="2019-12-10T00:00:00"/>
    <m/>
    <m/>
    <m/>
    <s v="MANCHESTER"/>
    <m/>
    <m/>
    <m/>
    <m/>
    <s v="Corporate Expenditure"/>
    <x v="4"/>
    <x v="2"/>
    <x v="6"/>
  </r>
  <r>
    <s v="RYD"/>
    <s v="E35120"/>
    <s v="7310"/>
    <s v="00000"/>
    <s v="00000"/>
    <s v="000000"/>
    <s v="Corporate Expenses"/>
    <s v="Legal / Prof Fees"/>
    <s v="Default"/>
    <s v="Default"/>
    <s v="Default"/>
    <n v="0.9"/>
    <d v="2020-05-01T00:00:00"/>
    <x v="0"/>
    <s v="Cost Management"/>
    <s v="Journal Import 88287019:"/>
    <s v="Cost Management A 18283141 88287019"/>
    <s v="29-MAY-2020 Receiving GBP"/>
    <d v="2020-05-29T00:00:00"/>
    <s v="SSCREPMAN,"/>
    <n v="1523"/>
    <s v="SP - Constantine Law Inv: CL1593 for employment law work approved by Dawn Chilcott"/>
    <x v="226"/>
    <n v="165083014"/>
    <d v="2020-02-20T00:00:00"/>
    <m/>
    <m/>
    <m/>
    <s v="LONDON"/>
    <m/>
    <m/>
    <m/>
    <m/>
    <s v="Corporate Expenditure"/>
    <x v="4"/>
    <x v="2"/>
    <x v="6"/>
  </r>
  <r>
    <s v="RYD"/>
    <s v="E35120"/>
    <s v="7310"/>
    <s v="00000"/>
    <s v="00000"/>
    <s v="000000"/>
    <s v="Corporate Expenses"/>
    <s v="Legal / Prof Fees"/>
    <s v="Default"/>
    <s v="Default"/>
    <s v="Default"/>
    <n v="0.51"/>
    <d v="2020-05-01T00:00:00"/>
    <x v="0"/>
    <s v="Cost Management"/>
    <s v="Journal Import 88287019:"/>
    <s v="Cost Management A 18283141 88287019"/>
    <s v="29-MAY-2020 Receiving GBP"/>
    <d v="2020-05-29T00:00:00"/>
    <s v="SSCREPMAN,"/>
    <n v="1524"/>
    <s v="SP - Investigations by Design invoice 100521 top up due to missed disbursements"/>
    <x v="207"/>
    <n v="165081155"/>
    <d v="2019-12-10T00:00:00"/>
    <m/>
    <m/>
    <m/>
    <s v="MANCHESTER"/>
    <m/>
    <m/>
    <m/>
    <m/>
    <s v="Corporate Expenditure"/>
    <x v="4"/>
    <x v="2"/>
    <x v="6"/>
  </r>
  <r>
    <s v="RYD"/>
    <s v="E35120"/>
    <s v="7310"/>
    <s v="00000"/>
    <s v="0111D"/>
    <s v="000000"/>
    <s v="Corporate Expenses"/>
    <s v="Legal / Prof Fees"/>
    <s v="Default"/>
    <s v="NHS Resolution"/>
    <s v="Default"/>
    <n v="270.74"/>
    <d v="2020-05-01T00:00:00"/>
    <x v="3"/>
    <s v="Spreadsheet"/>
    <s v="FBP1 Accruals - Corporate"/>
    <s v="Spreadsheet A 18322994 88468814"/>
    <s v="RYD FIN CAM 2021 02 005 Accrual GBP"/>
    <d v="2020-06-04T00:00:00"/>
    <s v="RYD MCCARTHY, CAROLE"/>
    <n v="43"/>
    <s v="7310;NHS RESOLUTION;Inv No. OBAR11875   Invoice not on SBS;May-20"/>
    <x v="236"/>
    <m/>
    <d v="2020-06-03T00:00:00"/>
    <m/>
    <s v="7310;NHS RESOLUTION;Inv No. OBAR11875   Invoice not on SBS;May-20"/>
    <m/>
    <m/>
    <m/>
    <m/>
    <m/>
    <m/>
    <s v="Corporate Expenditure"/>
    <x v="4"/>
    <x v="2"/>
    <x v="6"/>
  </r>
  <r>
    <s v="RYD"/>
    <s v="E35120"/>
    <s v="7310"/>
    <s v="00000"/>
    <s v="0111D"/>
    <s v="000000"/>
    <s v="Corporate Expenses"/>
    <s v="Legal / Prof Fees"/>
    <s v="Default"/>
    <s v="NHS Resolution"/>
    <s v="Default"/>
    <n v="2682.94"/>
    <d v="2020-05-01T00:00:00"/>
    <x v="3"/>
    <s v="Spreadsheet"/>
    <s v="FBP1 Accruals - Corporate"/>
    <s v="Spreadsheet A 18322994 88468814"/>
    <s v="RYD FIN CAM 2021 02 005 Accrual GBP"/>
    <d v="2020-06-04T00:00:00"/>
    <s v="RYD MCCARTHY, CAROLE"/>
    <n v="44"/>
    <s v="7310;NHS RESOLUTION;Inv No. OBAR11876   Invoice not on SBS;May-20"/>
    <x v="236"/>
    <m/>
    <d v="2020-06-03T00:00:00"/>
    <m/>
    <s v="7310;NHS RESOLUTION;Inv No. OBAR11876   Invoice not on SBS;May-20"/>
    <m/>
    <m/>
    <m/>
    <m/>
    <m/>
    <m/>
    <s v="Corporate Expenditure"/>
    <x v="4"/>
    <x v="2"/>
    <x v="6"/>
  </r>
  <r>
    <s v="RYD"/>
    <s v="E35120"/>
    <s v="7310"/>
    <s v="00000"/>
    <s v="0111D"/>
    <s v="000000"/>
    <s v="Corporate Expenses"/>
    <s v="Legal / Prof Fees"/>
    <s v="Default"/>
    <s v="NHS Resolution"/>
    <s v="Default"/>
    <n v="2863.34"/>
    <d v="2020-05-01T00:00:00"/>
    <x v="3"/>
    <s v="Spreadsheet"/>
    <s v="FBP1 Accruals - Corporate"/>
    <s v="Spreadsheet A 18322994 88468814"/>
    <s v="RYD FIN CAM 2021 02 005 Accrual GBP"/>
    <d v="2020-06-04T00:00:00"/>
    <s v="RYD MCCARTHY, CAROLE"/>
    <n v="45"/>
    <s v="7310;NHS RESOLUTION;Inv No. OBAR11880   Invoice not on SBS;May-20"/>
    <x v="236"/>
    <m/>
    <d v="2020-06-03T00:00:00"/>
    <m/>
    <s v="7310;NHS RESOLUTION;Inv No. OBAR11880   Invoice not on SBS;May-20"/>
    <m/>
    <m/>
    <m/>
    <m/>
    <m/>
    <m/>
    <s v="Corporate Expenditure"/>
    <x v="4"/>
    <x v="2"/>
    <x v="6"/>
  </r>
  <r>
    <s v="RYD"/>
    <s v="E35120"/>
    <s v="7310"/>
    <s v="00000"/>
    <s v="0111D"/>
    <s v="000000"/>
    <s v="Corporate Expenses"/>
    <s v="Legal / Prof Fees"/>
    <s v="Default"/>
    <s v="NHS Resolution"/>
    <s v="Default"/>
    <n v="4208.34"/>
    <d v="2020-05-01T00:00:00"/>
    <x v="3"/>
    <s v="Spreadsheet"/>
    <s v="FBP1 Accruals - Corporate"/>
    <s v="Spreadsheet A 18322994 88468814"/>
    <s v="RYD FIN CAM 2021 02 005 Accrual GBP"/>
    <d v="2020-06-04T00:00:00"/>
    <s v="RYD MCCARTHY, CAROLE"/>
    <n v="46"/>
    <s v="7310;NHS RESOLUTION;Inv No. OBAR11881   Invoice not on SBS;May-20"/>
    <x v="236"/>
    <m/>
    <d v="2020-06-03T00:00:00"/>
    <m/>
    <s v="7310;NHS RESOLUTION;Inv No. OBAR11881   Invoice not on SBS;May-20"/>
    <m/>
    <m/>
    <m/>
    <m/>
    <m/>
    <m/>
    <s v="Corporate Expenditure"/>
    <x v="4"/>
    <x v="2"/>
    <x v="6"/>
  </r>
  <r>
    <s v="RYD"/>
    <s v="E35120"/>
    <s v="7310"/>
    <s v="00000"/>
    <s v="0111D"/>
    <s v="000000"/>
    <s v="Corporate Expenses"/>
    <s v="Legal / Prof Fees"/>
    <s v="Default"/>
    <s v="NHS Resolution"/>
    <s v="Default"/>
    <n v="4568.34"/>
    <d v="2020-05-01T00:00:00"/>
    <x v="3"/>
    <s v="Spreadsheet"/>
    <s v="FBP1 Accruals - Corporate"/>
    <s v="Spreadsheet A 18322994 88468814"/>
    <s v="RYD FIN CAM 2021 02 005 Accrual GBP"/>
    <d v="2020-06-04T00:00:00"/>
    <s v="RYD MCCARTHY, CAROLE"/>
    <n v="47"/>
    <s v="7310;NHS RESOLUTION;Inv No. SINX400154   Invoice not on SBS;May-20"/>
    <x v="236"/>
    <m/>
    <d v="2020-06-03T00:00:00"/>
    <m/>
    <s v="7310;NHS RESOLUTION;Inv No. SINX400154   Invoice not on SBS;May-20"/>
    <m/>
    <m/>
    <m/>
    <m/>
    <m/>
    <m/>
    <s v="Corporate Expenditure"/>
    <x v="4"/>
    <x v="2"/>
    <x v="6"/>
  </r>
  <r>
    <s v="RYD"/>
    <s v="E35120"/>
    <s v="7310"/>
    <s v="00000"/>
    <s v="0111D"/>
    <s v="000000"/>
    <s v="Corporate Expenses"/>
    <s v="Legal / Prof Fees"/>
    <s v="Default"/>
    <s v="NHS Resolution"/>
    <s v="Default"/>
    <n v="10000"/>
    <d v="2020-05-01T00:00:00"/>
    <x v="3"/>
    <s v="Spreadsheet"/>
    <s v="FBP1 Accruals - Corporate"/>
    <s v="Spreadsheet A 18322994 88468814"/>
    <s v="RYD FIN CAM 2021 02 005 Accrual GBP"/>
    <d v="2020-06-04T00:00:00"/>
    <s v="RYD MCCARTHY, CAROLE"/>
    <n v="48"/>
    <s v="7310;NHS RESOLUTION;Inv No. SINX400561   Invoice not on SBS;May-20"/>
    <x v="236"/>
    <m/>
    <d v="2020-06-03T00:00:00"/>
    <m/>
    <s v="7310;NHS RESOLUTION;Inv No. SINX400561   Invoice not on SBS;May-20"/>
    <m/>
    <m/>
    <m/>
    <m/>
    <m/>
    <m/>
    <s v="Corporate Expenditure"/>
    <x v="4"/>
    <x v="2"/>
    <x v="6"/>
  </r>
  <r>
    <s v="RYD"/>
    <s v="E35120"/>
    <s v="7310"/>
    <s v="00000"/>
    <s v="0111D"/>
    <s v="000000"/>
    <s v="Corporate Expenses"/>
    <s v="Legal / Prof Fees"/>
    <s v="Default"/>
    <s v="NHS Resolution"/>
    <s v="Default"/>
    <n v="13552.78"/>
    <d v="2020-05-01T00:00:00"/>
    <x v="3"/>
    <s v="Spreadsheet"/>
    <s v="FBP1 Accruals - Corporate"/>
    <s v="Spreadsheet A 18322994 88468814"/>
    <s v="RYD FIN CAM 2021 02 005 Accrual GBP"/>
    <d v="2020-06-04T00:00:00"/>
    <s v="RYD MCCARTHY, CAROLE"/>
    <n v="49"/>
    <s v="7310;NHS RESOLUTION;Inv No. SINX400202   Invoice not on SBS;May-20"/>
    <x v="236"/>
    <m/>
    <d v="2020-06-03T00:00:00"/>
    <m/>
    <s v="7310;NHS RESOLUTION;Inv No. SINX400202   Invoice not on SBS;May-20"/>
    <m/>
    <m/>
    <m/>
    <m/>
    <m/>
    <m/>
    <s v="Corporate Expenditure"/>
    <x v="4"/>
    <x v="2"/>
    <x v="6"/>
  </r>
  <r>
    <s v="RYD"/>
    <s v="E35120"/>
    <s v="7310"/>
    <s v="00000"/>
    <s v="0111D"/>
    <s v="000000"/>
    <s v="Corporate Expenses"/>
    <s v="Legal / Prof Fees"/>
    <s v="Default"/>
    <s v="NHS Resolution"/>
    <s v="Default"/>
    <n v="13912.78"/>
    <d v="2020-05-01T00:00:00"/>
    <x v="3"/>
    <s v="Spreadsheet"/>
    <s v="FBP1 Accruals - Corporate"/>
    <s v="Spreadsheet A 18322994 88468814"/>
    <s v="RYD FIN CAM 2021 02 005 Accrual GBP"/>
    <d v="2020-06-04T00:00:00"/>
    <s v="RYD MCCARTHY, CAROLE"/>
    <n v="50"/>
    <s v="7310;NHS RESOLUTION;Inv No. SINX400208   Invoice not on SBS;May-20"/>
    <x v="236"/>
    <m/>
    <d v="2020-06-03T00:00:00"/>
    <m/>
    <s v="7310;NHS RESOLUTION;Inv No. SINX400208   Invoice not on SBS;May-20"/>
    <m/>
    <m/>
    <m/>
    <m/>
    <m/>
    <m/>
    <s v="Corporate Expenditure"/>
    <x v="4"/>
    <x v="2"/>
    <x v="6"/>
  </r>
  <r>
    <s v="RYD"/>
    <s v="E35120"/>
    <s v="7310"/>
    <s v="00000"/>
    <s v="0111D"/>
    <s v="000000"/>
    <s v="Corporate Expenses"/>
    <s v="Legal / Prof Fees"/>
    <s v="Default"/>
    <s v="NHS Resolution"/>
    <s v="Default"/>
    <n v="23912.78"/>
    <d v="2020-05-01T00:00:00"/>
    <x v="3"/>
    <s v="Spreadsheet"/>
    <s v="FBP1 Accruals - Corporate"/>
    <s v="Spreadsheet A 18322994 88468814"/>
    <s v="RYD FIN CAM 2021 02 005 Accrual GBP"/>
    <d v="2020-06-04T00:00:00"/>
    <s v="RYD MCCARTHY, CAROLE"/>
    <n v="51"/>
    <s v="7310;NHS RESOLUTION;Inv No. SINX400561   Invoice not on SBS;May-20"/>
    <x v="236"/>
    <m/>
    <d v="2020-06-03T00:00:00"/>
    <m/>
    <s v="7310;NHS RESOLUTION;Inv No. SINX400561   Invoice not on SBS;May-20"/>
    <m/>
    <m/>
    <m/>
    <m/>
    <m/>
    <m/>
    <s v="Corporate Expenditure"/>
    <x v="4"/>
    <x v="2"/>
    <x v="6"/>
  </r>
  <r>
    <s v="RYD"/>
    <s v="E35120"/>
    <s v="7310"/>
    <s v="00000"/>
    <s v="0111D"/>
    <s v="000000"/>
    <s v="Corporate Expenses"/>
    <s v="Legal / Prof Fees"/>
    <s v="Default"/>
    <s v="NHS Resolution"/>
    <s v="Default"/>
    <n v="-6817.06"/>
    <d v="2020-05-01T00:00:00"/>
    <x v="3"/>
    <s v="Spreadsheet"/>
    <s v="FBP1 Accruals - Corporate"/>
    <s v="Spreadsheet A 18322994 88468814"/>
    <s v="RYD FIN CAM 2021 02 005 Accrual GBP"/>
    <d v="2020-06-04T00:00:00"/>
    <s v="RYD MCCARTHY, CAROLE"/>
    <n v="52"/>
    <s v="7310;NHS RESOLUTION;Inv No. OBAR11877   Invoice not on SBS;May-20"/>
    <x v="236"/>
    <m/>
    <d v="2020-06-03T00:00:00"/>
    <m/>
    <s v="7310;NHS RESOLUTION;Inv No. OBAR11877   Invoice not on SBS;May-20"/>
    <m/>
    <m/>
    <m/>
    <m/>
    <m/>
    <m/>
    <s v="Corporate Expenditure"/>
    <x v="4"/>
    <x v="2"/>
    <x v="6"/>
  </r>
  <r>
    <s v="RYD"/>
    <s v="E35120"/>
    <s v="7310"/>
    <s v="00000"/>
    <s v="0111D"/>
    <s v="000000"/>
    <s v="Corporate Expenses"/>
    <s v="Legal / Prof Fees"/>
    <s v="Default"/>
    <s v="NHS Resolution"/>
    <s v="Default"/>
    <n v="-6848.26"/>
    <d v="2020-05-01T00:00:00"/>
    <x v="3"/>
    <s v="Spreadsheet"/>
    <s v="FBP1 Accruals - Corporate"/>
    <s v="Spreadsheet A 18322994 88468814"/>
    <s v="RYD FIN CAM 2021 02 005 Accrual GBP"/>
    <d v="2020-06-04T00:00:00"/>
    <s v="RYD MCCARTHY, CAROLE"/>
    <n v="53"/>
    <s v="7310;NHS RESOLUTION;Inv No. OBAR11879   Invoice not on SBS;May-20"/>
    <x v="236"/>
    <m/>
    <d v="2020-06-03T00:00:00"/>
    <m/>
    <s v="7310;NHS RESOLUTION;Inv No. OBAR11879   Invoice not on SBS;May-20"/>
    <m/>
    <m/>
    <m/>
    <m/>
    <m/>
    <m/>
    <s v="Corporate Expenditure"/>
    <x v="4"/>
    <x v="2"/>
    <x v="6"/>
  </r>
  <r>
    <s v="RYD"/>
    <s v="E35120"/>
    <s v="7310"/>
    <s v="00000"/>
    <s v="0111D"/>
    <s v="000000"/>
    <s v="Corporate Expenses"/>
    <s v="Legal / Prof Fees"/>
    <s v="Default"/>
    <s v="NHS Resolution"/>
    <s v="Default"/>
    <n v="-7053.86"/>
    <d v="2020-05-01T00:00:00"/>
    <x v="3"/>
    <s v="Spreadsheet"/>
    <s v="FBP1 Accruals - Corporate"/>
    <s v="Spreadsheet A 18322994 88468814"/>
    <s v="RYD FIN CAM 2021 02 005 Accrual GBP"/>
    <d v="2020-06-04T00:00:00"/>
    <s v="RYD MCCARTHY, CAROLE"/>
    <n v="54"/>
    <s v="7310;NHS RESOLUTION;Inv No. OBAR11878   Invoice not on SBS;May-20"/>
    <x v="236"/>
    <m/>
    <d v="2020-06-03T00:00:00"/>
    <m/>
    <s v="7310;NHS RESOLUTION;Inv No. OBAR11878   Invoice not on SBS;May-20"/>
    <m/>
    <m/>
    <m/>
    <m/>
    <m/>
    <m/>
    <s v="Corporate Expenditure"/>
    <x v="4"/>
    <x v="2"/>
    <x v="6"/>
  </r>
  <r>
    <s v="RYD"/>
    <s v="E35120"/>
    <s v="7310"/>
    <s v="00000"/>
    <s v="0111D"/>
    <s v="000000"/>
    <s v="Corporate Expenses"/>
    <s v="Legal / Prof Fees"/>
    <s v="Default"/>
    <s v="NHS Resolution"/>
    <s v="Default"/>
    <n v="360"/>
    <d v="2020-05-01T00:00:00"/>
    <x v="3"/>
    <s v="Spreadsheet"/>
    <s v="M02 FBP1 Non-PO Suspense Acc. Clearance"/>
    <s v="Spreadsheet A 18300768 88354506"/>
    <s v="RYD FIN BAN 2021 02 001 Accrual GBP"/>
    <d v="2020-06-01T00:00:00"/>
    <s v="ZZZ NIKYAR, BILAL"/>
    <n v="24"/>
    <s v="7310;DUMMY SUPPLIER FOR INVOICE VERIFICATION;;Jun-20;http://nww.docserv.wyss.nhs.uk/synergyiim/dist/?val=1895215_12021894_20200527145826"/>
    <x v="237"/>
    <m/>
    <d v="2020-06-01T00:00:00"/>
    <m/>
    <s v="7310;DUMMY SUPPLIER FOR INVOICE VERIFICATION;;Jun-20;"/>
    <m/>
    <m/>
    <s v="http://nww.docserv.wyss.nhs.uk/synergyiim/dist/?val=1895215_12021894_20200527145826"/>
    <m/>
    <m/>
    <m/>
    <s v="Corporate Expenditure"/>
    <x v="4"/>
    <x v="2"/>
    <x v="6"/>
  </r>
  <r>
    <s v="RYD"/>
    <s v="E35120"/>
    <s v="7310"/>
    <s v="00000"/>
    <s v="0111D"/>
    <s v="000000"/>
    <s v="Corporate Expenses"/>
    <s v="Legal / Prof Fees"/>
    <s v="Default"/>
    <s v="NHS Resolution"/>
    <s v="Default"/>
    <n v="8984.44"/>
    <d v="2020-05-01T00:00:00"/>
    <x v="3"/>
    <s v="Spreadsheet"/>
    <s v="M02 FBP1 Non-PO Suspense Acc. Clearance"/>
    <s v="Spreadsheet A 18300768 88354506"/>
    <s v="RYD FIN BAN 2021 02 001 Accrual GBP"/>
    <d v="2020-06-01T00:00:00"/>
    <s v="ZZZ NIKYAR, BILAL"/>
    <n v="25"/>
    <s v="7310;NHS RESOLUTION;;Jun-20;http://nww.docserv.wyss.nhs.uk/synergyiim/dist/?val=1895216_12021897_20200527145828"/>
    <x v="237"/>
    <m/>
    <d v="2020-06-01T00:00:00"/>
    <m/>
    <s v="7310;NHS RESOLUTION;;Jun-20;"/>
    <m/>
    <m/>
    <s v="http://nww.docserv.wyss.nhs.uk/synergyiim/dist/?val=1895216_12021897_20200527145828"/>
    <m/>
    <m/>
    <m/>
    <s v="Corporate Expenditure"/>
    <x v="4"/>
    <x v="2"/>
    <x v="6"/>
  </r>
  <r>
    <s v="RYD"/>
    <s v="E35120"/>
    <s v="7310"/>
    <s v="00000"/>
    <s v="0111D"/>
    <s v="000000"/>
    <s v="Corporate Expenses"/>
    <s v="Legal / Prof Fees"/>
    <s v="Default"/>
    <s v="NHS Resolution"/>
    <s v="Default"/>
    <n v="-270.74"/>
    <d v="2020-05-01T00:00:00"/>
    <x v="3"/>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96"/>
    <s v="7310;NHS RESOLUTION;Inv No. OBAR11875   Invoice not on SBS;Apr-20"/>
    <x v="241"/>
    <m/>
    <d v="2020-06-05T00:00:00"/>
    <m/>
    <s v="7310;NHS RESOLUTION;Inv No. OBAR11875   Invoice not on SBS;Apr-20"/>
    <m/>
    <m/>
    <m/>
    <m/>
    <m/>
    <m/>
    <s v="Corporate Expenditure"/>
    <x v="4"/>
    <x v="2"/>
    <x v="6"/>
  </r>
  <r>
    <s v="RYD"/>
    <s v="E35120"/>
    <s v="7310"/>
    <s v="00000"/>
    <s v="0111D"/>
    <s v="000000"/>
    <s v="Corporate Expenses"/>
    <s v="Legal / Prof Fees"/>
    <s v="Default"/>
    <s v="NHS Resolution"/>
    <s v="Default"/>
    <n v="-2682.94"/>
    <d v="2020-05-01T00:00:00"/>
    <x v="3"/>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97"/>
    <s v="7310;NHS RESOLUTION;Inv No. OBAR11876   Invoice not on SBS;Apr-20"/>
    <x v="241"/>
    <m/>
    <d v="2020-06-05T00:00:00"/>
    <m/>
    <s v="7310;NHS RESOLUTION;Inv No. OBAR11876   Invoice not on SBS;Apr-20"/>
    <m/>
    <m/>
    <m/>
    <m/>
    <m/>
    <m/>
    <s v="Corporate Expenditure"/>
    <x v="4"/>
    <x v="2"/>
    <x v="6"/>
  </r>
  <r>
    <s v="RYD"/>
    <s v="E35120"/>
    <s v="7310"/>
    <s v="00000"/>
    <s v="0111D"/>
    <s v="000000"/>
    <s v="Corporate Expenses"/>
    <s v="Legal / Prof Fees"/>
    <s v="Default"/>
    <s v="NHS Resolution"/>
    <s v="Default"/>
    <n v="-2863.34"/>
    <d v="2020-05-01T00:00:00"/>
    <x v="3"/>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98"/>
    <s v="7310;NHS RESOLUTION;Inv No. OBAR11880   Invoice not on SBS;Apr-20"/>
    <x v="241"/>
    <m/>
    <d v="2020-06-05T00:00:00"/>
    <m/>
    <s v="7310;NHS RESOLUTION;Inv No. OBAR11880   Invoice not on SBS;Apr-20"/>
    <m/>
    <m/>
    <m/>
    <m/>
    <m/>
    <m/>
    <s v="Corporate Expenditure"/>
    <x v="4"/>
    <x v="2"/>
    <x v="6"/>
  </r>
  <r>
    <s v="RYD"/>
    <s v="E35120"/>
    <s v="7310"/>
    <s v="00000"/>
    <s v="0111D"/>
    <s v="000000"/>
    <s v="Corporate Expenses"/>
    <s v="Legal / Prof Fees"/>
    <s v="Default"/>
    <s v="NHS Resolution"/>
    <s v="Default"/>
    <n v="-4208.34"/>
    <d v="2020-05-01T00:00:00"/>
    <x v="3"/>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99"/>
    <s v="7310;NHS RESOLUTION;Inv No. OBAR11881   Invoice not on SBS;Apr-20"/>
    <x v="241"/>
    <m/>
    <d v="2020-06-05T00:00:00"/>
    <m/>
    <s v="7310;NHS RESOLUTION;Inv No. OBAR11881   Invoice not on SBS;Apr-20"/>
    <m/>
    <m/>
    <m/>
    <m/>
    <m/>
    <m/>
    <s v="Corporate Expenditure"/>
    <x v="4"/>
    <x v="2"/>
    <x v="6"/>
  </r>
  <r>
    <s v="RYD"/>
    <s v="E35120"/>
    <s v="7310"/>
    <s v="00000"/>
    <s v="0111D"/>
    <s v="000000"/>
    <s v="Corporate Expenses"/>
    <s v="Legal / Prof Fees"/>
    <s v="Default"/>
    <s v="NHS Resolution"/>
    <s v="Default"/>
    <n v="-4568.34"/>
    <d v="2020-05-01T00:00:00"/>
    <x v="3"/>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0"/>
    <s v="7310;NHS RESOLUTION;Inv No. SINX400154   Invoice not on SBS;Apr-20"/>
    <x v="241"/>
    <m/>
    <d v="2020-06-05T00:00:00"/>
    <m/>
    <s v="7310;NHS RESOLUTION;Inv No. SINX400154   Invoice not on SBS;Apr-20"/>
    <m/>
    <m/>
    <m/>
    <m/>
    <m/>
    <m/>
    <s v="Corporate Expenditure"/>
    <x v="4"/>
    <x v="2"/>
    <x v="6"/>
  </r>
  <r>
    <s v="RYD"/>
    <s v="E35120"/>
    <s v="7310"/>
    <s v="00000"/>
    <s v="0111D"/>
    <s v="000000"/>
    <s v="Corporate Expenses"/>
    <s v="Legal / Prof Fees"/>
    <s v="Default"/>
    <s v="NHS Resolution"/>
    <s v="Default"/>
    <n v="-10000"/>
    <d v="2020-05-01T00:00:00"/>
    <x v="3"/>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1"/>
    <s v="7310;NHS RESOLUTION;Inv No. SINX400561   Invoice not on SBS;Apr-20"/>
    <x v="241"/>
    <m/>
    <d v="2020-06-05T00:00:00"/>
    <m/>
    <s v="7310;NHS RESOLUTION;Inv No. SINX400561   Invoice not on SBS;Apr-20"/>
    <m/>
    <m/>
    <m/>
    <m/>
    <m/>
    <m/>
    <s v="Corporate Expenditure"/>
    <x v="4"/>
    <x v="2"/>
    <x v="6"/>
  </r>
  <r>
    <s v="RYD"/>
    <s v="E35120"/>
    <s v="7310"/>
    <s v="00000"/>
    <s v="0111D"/>
    <s v="000000"/>
    <s v="Corporate Expenses"/>
    <s v="Legal / Prof Fees"/>
    <s v="Default"/>
    <s v="NHS Resolution"/>
    <s v="Default"/>
    <n v="-13552.78"/>
    <d v="2020-05-01T00:00:00"/>
    <x v="3"/>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2"/>
    <s v="7310;NHS RESOLUTION;Inv No. SINX400202   Invoice not on SBS;Apr-20"/>
    <x v="241"/>
    <m/>
    <d v="2020-06-05T00:00:00"/>
    <m/>
    <s v="7310;NHS RESOLUTION;Inv No. SINX400202   Invoice not on SBS;Apr-20"/>
    <m/>
    <m/>
    <m/>
    <m/>
    <m/>
    <m/>
    <s v="Corporate Expenditure"/>
    <x v="4"/>
    <x v="2"/>
    <x v="6"/>
  </r>
  <r>
    <s v="RYD"/>
    <s v="E35120"/>
    <s v="7310"/>
    <s v="00000"/>
    <s v="0111D"/>
    <s v="000000"/>
    <s v="Corporate Expenses"/>
    <s v="Legal / Prof Fees"/>
    <s v="Default"/>
    <s v="NHS Resolution"/>
    <s v="Default"/>
    <n v="-13912.78"/>
    <d v="2020-05-01T00:00:00"/>
    <x v="3"/>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3"/>
    <s v="7310;NHS RESOLUTION;Inv No. SINX400208   Invoice not on SBS;Apr-20"/>
    <x v="241"/>
    <m/>
    <d v="2020-06-05T00:00:00"/>
    <m/>
    <s v="7310;NHS RESOLUTION;Inv No. SINX400208   Invoice not on SBS;Apr-20"/>
    <m/>
    <m/>
    <m/>
    <m/>
    <m/>
    <m/>
    <s v="Corporate Expenditure"/>
    <x v="4"/>
    <x v="2"/>
    <x v="6"/>
  </r>
  <r>
    <s v="RYD"/>
    <s v="E35120"/>
    <s v="7310"/>
    <s v="00000"/>
    <s v="0111D"/>
    <s v="000000"/>
    <s v="Corporate Expenses"/>
    <s v="Legal / Prof Fees"/>
    <s v="Default"/>
    <s v="NHS Resolution"/>
    <s v="Default"/>
    <n v="-23912.78"/>
    <d v="2020-05-01T00:00:00"/>
    <x v="3"/>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4"/>
    <s v="7310;NHS RESOLUTION;Inv No. SINX400561   Invoice not on SBS;Apr-20"/>
    <x v="241"/>
    <m/>
    <d v="2020-06-05T00:00:00"/>
    <m/>
    <s v="7310;NHS RESOLUTION;Inv No. SINX400561   Invoice not on SBS;Apr-20"/>
    <m/>
    <m/>
    <m/>
    <m/>
    <m/>
    <m/>
    <s v="Corporate Expenditure"/>
    <x v="4"/>
    <x v="2"/>
    <x v="6"/>
  </r>
  <r>
    <s v="RYD"/>
    <s v="E35120"/>
    <s v="7310"/>
    <s v="00000"/>
    <s v="0111D"/>
    <s v="000000"/>
    <s v="Corporate Expenses"/>
    <s v="Legal / Prof Fees"/>
    <s v="Default"/>
    <s v="NHS Resolution"/>
    <s v="Default"/>
    <n v="6817.06"/>
    <d v="2020-05-01T00:00:00"/>
    <x v="3"/>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5"/>
    <s v="7310;NHS RESOLUTION;Inv No. OBAR11877   Invoice not on SBS;Apr-20"/>
    <x v="241"/>
    <m/>
    <d v="2020-06-05T00:00:00"/>
    <m/>
    <s v="7310;NHS RESOLUTION;Inv No. OBAR11877   Invoice not on SBS;Apr-20"/>
    <m/>
    <m/>
    <m/>
    <m/>
    <m/>
    <m/>
    <s v="Corporate Expenditure"/>
    <x v="4"/>
    <x v="2"/>
    <x v="6"/>
  </r>
  <r>
    <s v="RYD"/>
    <s v="E35120"/>
    <s v="7310"/>
    <s v="00000"/>
    <s v="0111D"/>
    <s v="000000"/>
    <s v="Corporate Expenses"/>
    <s v="Legal / Prof Fees"/>
    <s v="Default"/>
    <s v="NHS Resolution"/>
    <s v="Default"/>
    <n v="6848.26"/>
    <d v="2020-05-01T00:00:00"/>
    <x v="3"/>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6"/>
    <s v="7310;NHS RESOLUTION;Inv No. OBAR11879   Invoice not on SBS;Apr-20"/>
    <x v="241"/>
    <m/>
    <d v="2020-06-05T00:00:00"/>
    <m/>
    <s v="7310;NHS RESOLUTION;Inv No. OBAR11879   Invoice not on SBS;Apr-20"/>
    <m/>
    <m/>
    <m/>
    <m/>
    <m/>
    <m/>
    <s v="Corporate Expenditure"/>
    <x v="4"/>
    <x v="2"/>
    <x v="6"/>
  </r>
  <r>
    <s v="RYD"/>
    <s v="E35120"/>
    <s v="7310"/>
    <s v="00000"/>
    <s v="0111D"/>
    <s v="000000"/>
    <s v="Corporate Expenses"/>
    <s v="Legal / Prof Fees"/>
    <s v="Default"/>
    <s v="NHS Resolution"/>
    <s v="Default"/>
    <n v="7053.86"/>
    <d v="2020-05-01T00:00:00"/>
    <x v="3"/>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7"/>
    <s v="7310;NHS RESOLUTION;Inv No. OBAR11878   Invoice not on SBS;Apr-20"/>
    <x v="241"/>
    <m/>
    <d v="2020-06-05T00:00:00"/>
    <m/>
    <s v="7310;NHS RESOLUTION;Inv No. OBAR11878   Invoice not on SBS;Apr-20"/>
    <m/>
    <m/>
    <m/>
    <m/>
    <m/>
    <m/>
    <s v="Corporate Expenditure"/>
    <x v="4"/>
    <x v="2"/>
    <x v="6"/>
  </r>
  <r>
    <s v="RYD"/>
    <s v="E35120"/>
    <s v="7310"/>
    <s v="E1831"/>
    <s v="00000"/>
    <s v="000000"/>
    <s v="Corporate Expenses"/>
    <s v="Legal / Prof Fees"/>
    <s v="LTPS - Damages"/>
    <s v="Default"/>
    <s v="Default"/>
    <n v="-489"/>
    <d v="2020-05-01T00:00:00"/>
    <x v="5"/>
    <s v="Receivables"/>
    <s v="Journal Import 88202272:"/>
    <s v="Receivables A 18274500 88202272"/>
    <s v="MAY-20 Misc Receipts GBP"/>
    <d v="2020-05-27T00:00:00"/>
    <s v="SSCREPMAN,"/>
    <n v="9"/>
    <s v="Journal Import Created"/>
    <x v="26"/>
    <s v="SBSEFT2605209207693A"/>
    <d v="2020-05-26T00:00:00"/>
    <m/>
    <s v="LB PAYMENT FROM DESCRIPTION: NHS LA REFERENCE:APPLIED AS PER PREVIOUS RECEIPT AND EMAILED CLIENT.JJ270520"/>
    <s v="RYD_10005676_CREATE"/>
    <n v="10005676"/>
    <m/>
    <m/>
    <m/>
    <m/>
    <s v="Corporate Expenditure"/>
    <x v="4"/>
    <x v="2"/>
    <x v="6"/>
  </r>
  <r>
    <s v="RYD"/>
    <s v="E35120"/>
    <s v="7310"/>
    <s v="00000"/>
    <s v="00000"/>
    <s v="000000"/>
    <s v="Corporate Expenses"/>
    <s v="Legal / Prof Fees"/>
    <s v="Default"/>
    <s v="Default"/>
    <s v="Default"/>
    <n v="8"/>
    <d v="2020-06-01T00:00:00"/>
    <x v="3"/>
    <s v="Spreadsheet"/>
    <s v="FBP1 Accruals - Corporate"/>
    <s v="Spreadsheet A 18528055 89513526"/>
    <s v="RYD FIN CAM 2021 03 011 Accrual GBP"/>
    <d v="2020-07-03T00:00:00"/>
    <s v="RYD MCCARTHY, CAROLE"/>
    <n v="42"/>
    <s v="7310;ICO Information Commissioner's Office;43922 Prepayment 7310;DATA PROTECTION FEE:ICO.GOV.UK;Barclaycard payments;Jun-19;;;Jun-20"/>
    <x v="242"/>
    <m/>
    <d v="2020-07-02T00:00:00"/>
    <m/>
    <s v="7310;ICO Information Commissioner's Office;43922 Prepayment 7310;DATA PROTECTION FEE:ICO.GOV.UK;Barclaycard payments;Jun-19;;;Jun-20"/>
    <m/>
    <m/>
    <m/>
    <m/>
    <m/>
    <m/>
    <s v="Corporate Expenditure"/>
    <x v="4"/>
    <x v="2"/>
    <x v="6"/>
  </r>
  <r>
    <s v="RYD"/>
    <s v="E35120"/>
    <s v="7310"/>
    <s v="00000"/>
    <s v="00000"/>
    <s v="000000"/>
    <s v="Corporate Expenses"/>
    <s v="Legal / Prof Fees"/>
    <s v="Default"/>
    <s v="Default"/>
    <s v="Default"/>
    <n v="85871"/>
    <d v="2020-06-01T00:00:00"/>
    <x v="3"/>
    <s v="Spreadsheet"/>
    <s v="FBP1 Accruals - Corporate"/>
    <s v="Spreadsheet A 18528055 89513526"/>
    <s v="RYD FIN CAM 2021 03 011 Accrual GBP"/>
    <d v="2020-07-03T00:00:00"/>
    <s v="RYD MCCARTHY, CAROLE"/>
    <n v="43"/>
    <s v="7310;DAC Beachcroft;43493 Accrual Professional charges Oct 2019 to 31 Jan 2020;https://nww.docserv.wyss.nhs.uk/synergyiim/docviewer.aspx?t=d&amp;val=1641533_11270349_20200311125121;Jun-20"/>
    <x v="242"/>
    <m/>
    <d v="2020-07-02T00:00:00"/>
    <m/>
    <s v="7310;DAC Beachcroft;43493 Accrual Professional charges Oct 2019 to 31 Jan 2020;"/>
    <m/>
    <m/>
    <s v="https://nww.docserv.wyss.nhs.uk/synergyiim/docviewer.aspx?t=d&amp;val=1641533_11270349_20200311125121;Jun-20"/>
    <m/>
    <m/>
    <m/>
    <s v="Corporate Expenditure"/>
    <x v="4"/>
    <x v="2"/>
    <x v="6"/>
  </r>
  <r>
    <s v="RYD"/>
    <s v="E35120"/>
    <s v="7310"/>
    <s v="00000"/>
    <s v="00000"/>
    <s v="000000"/>
    <s v="Corporate Expenses"/>
    <s v="Legal / Prof Fees"/>
    <s v="Default"/>
    <s v="Default"/>
    <s v="Default"/>
    <n v="2900"/>
    <d v="2020-06-01T00:00:00"/>
    <x v="3"/>
    <s v="Spreadsheet"/>
    <s v="M03 FBP1 Barclaycard &amp; Precision Pay"/>
    <s v="Spreadsheet A 18517773 89463660"/>
    <s v="RYD FIN BAN 2021 03 006 Accrual GBP"/>
    <d v="2020-07-01T00:00:00"/>
    <s v="ZZZ NIKYAR, BILAL"/>
    <n v="208"/>
    <s v="7310;ICO.ORG.UK / DATA PROTECTION FEE;BARCLAYCARD COMMERCIAL;Jun-20"/>
    <x v="243"/>
    <m/>
    <d v="2020-07-01T00:00:00"/>
    <m/>
    <s v="7310;ICO.ORG.UK / DATA PROTECTION FEE;BARCLAYCARD COMMERCIAL;Jun-20"/>
    <m/>
    <m/>
    <m/>
    <m/>
    <m/>
    <m/>
    <s v="Corporate Expenditure"/>
    <x v="4"/>
    <x v="2"/>
    <x v="6"/>
  </r>
  <r>
    <s v="RYD"/>
    <s v="E35120"/>
    <s v="7310"/>
    <s v="00000"/>
    <s v="00000"/>
    <s v="000000"/>
    <s v="Corporate Expenses"/>
    <s v="Legal / Prof Fees"/>
    <s v="Default"/>
    <s v="Default"/>
    <s v="Default"/>
    <n v="-270.74"/>
    <d v="2020-06-01T00:00:00"/>
    <x v="3"/>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19"/>
    <s v="7310;NHS LITIGATION AUTHORITY;;Jun-20;http://nww.docserv.wyss.nhs.uk/synergyiim/dist/?val=1896520_12023738_20200527164159"/>
    <x v="244"/>
    <m/>
    <d v="2020-06-09T00:00:00"/>
    <m/>
    <s v="7310;NHS LITIGATION AUTHORITY;;Jun-20;"/>
    <m/>
    <m/>
    <s v="http://nww.docserv.wyss.nhs.uk/synergyiim/dist/?val=1896520_12023738_20200527164159"/>
    <m/>
    <m/>
    <m/>
    <s v="Corporate Expenditure"/>
    <x v="4"/>
    <x v="2"/>
    <x v="6"/>
  </r>
  <r>
    <s v="RYD"/>
    <s v="E35120"/>
    <s v="7310"/>
    <s v="00000"/>
    <s v="00000"/>
    <s v="000000"/>
    <s v="Corporate Expenses"/>
    <s v="Legal / Prof Fees"/>
    <s v="Default"/>
    <s v="Default"/>
    <s v="Default"/>
    <n v="-1345"/>
    <d v="2020-06-01T00:00:00"/>
    <x v="3"/>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0"/>
    <s v="7310;NHS LITIGATION AUTHORITY;;Jun-20;http://nww.docserv.wyss.nhs.uk/synergyiim/dist/?val=1896524_12023744_20200527164213"/>
    <x v="244"/>
    <m/>
    <d v="2020-06-09T00:00:00"/>
    <m/>
    <s v="7310;NHS LITIGATION AUTHORITY;;Jun-20;"/>
    <m/>
    <m/>
    <s v="http://nww.docserv.wyss.nhs.uk/synergyiim/dist/?val=1896524_12023744_20200527164213"/>
    <m/>
    <m/>
    <m/>
    <s v="Corporate Expenditure"/>
    <x v="4"/>
    <x v="2"/>
    <x v="6"/>
  </r>
  <r>
    <s v="RYD"/>
    <s v="E35120"/>
    <s v="7310"/>
    <s v="00000"/>
    <s v="00000"/>
    <s v="000000"/>
    <s v="Corporate Expenses"/>
    <s v="Legal / Prof Fees"/>
    <s v="Default"/>
    <s v="Default"/>
    <s v="Default"/>
    <n v="-2412.1999999999998"/>
    <d v="2020-06-01T00:00:00"/>
    <x v="3"/>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1"/>
    <s v="7310;NHS LITIGATION AUTHORITY;;Jun-20;http://nww.docserv.wyss.nhs.uk/synergyiim/dist/?val=1896519_12023737_20200527164156"/>
    <x v="244"/>
    <m/>
    <d v="2020-06-09T00:00:00"/>
    <m/>
    <s v="7310;NHS LITIGATION AUTHORITY;;Jun-20;"/>
    <m/>
    <m/>
    <s v="http://nww.docserv.wyss.nhs.uk/synergyiim/dist/?val=1896519_12023737_20200527164156"/>
    <m/>
    <m/>
    <m/>
    <s v="Corporate Expenditure"/>
    <x v="4"/>
    <x v="2"/>
    <x v="6"/>
  </r>
  <r>
    <s v="RYD"/>
    <s v="E35120"/>
    <s v="7310"/>
    <s v="00000"/>
    <s v="00000"/>
    <s v="000000"/>
    <s v="Corporate Expenses"/>
    <s v="Legal / Prof Fees"/>
    <s v="Default"/>
    <s v="Default"/>
    <s v="Default"/>
    <n v="-9711.6"/>
    <d v="2020-06-01T00:00:00"/>
    <x v="3"/>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2"/>
    <s v="7310;NHS LITIGATION AUTHORITY;;Jun-20;http://nww.docserv.wyss.nhs.uk/synergyiim/dist/?val=1896522_12023739_20200527164207"/>
    <x v="244"/>
    <m/>
    <d v="2020-06-09T00:00:00"/>
    <m/>
    <s v="7310;NHS LITIGATION AUTHORITY;;Jun-20;"/>
    <m/>
    <m/>
    <s v="http://nww.docserv.wyss.nhs.uk/synergyiim/dist/?val=1896522_12023739_20200527164207"/>
    <m/>
    <m/>
    <m/>
    <s v="Corporate Expenditure"/>
    <x v="4"/>
    <x v="2"/>
    <x v="6"/>
  </r>
  <r>
    <s v="RYD"/>
    <s v="E35120"/>
    <s v="7310"/>
    <s v="00000"/>
    <s v="00000"/>
    <s v="000000"/>
    <s v="Corporate Expenses"/>
    <s v="Legal / Prof Fees"/>
    <s v="Default"/>
    <s v="Default"/>
    <s v="Default"/>
    <n v="9500"/>
    <d v="2020-06-01T00:00:00"/>
    <x v="3"/>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3"/>
    <s v="7310;NHS LITIGATION AUTHORITY;;Jun-20;http://nww.docserv.wyss.nhs.uk/synergyiim/dist/?val=1896526_12023745_20200527164216"/>
    <x v="244"/>
    <m/>
    <d v="2020-06-09T00:00:00"/>
    <m/>
    <s v="7310;NHS LITIGATION AUTHORITY;;Jun-20;"/>
    <m/>
    <m/>
    <s v="http://nww.docserv.wyss.nhs.uk/synergyiim/dist/?val=1896526_12023745_20200527164216"/>
    <m/>
    <m/>
    <m/>
    <s v="Corporate Expenditure"/>
    <x v="4"/>
    <x v="2"/>
    <x v="6"/>
  </r>
  <r>
    <s v="RYD"/>
    <s v="E35120"/>
    <s v="7310"/>
    <s v="00000"/>
    <s v="00000"/>
    <s v="000000"/>
    <s v="Corporate Expenses"/>
    <s v="Legal / Prof Fees"/>
    <s v="Default"/>
    <s v="Default"/>
    <s v="Default"/>
    <n v="-68811"/>
    <d v="2020-06-01T00:00:00"/>
    <x v="3"/>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0"/>
    <s v="7310;DAC Beachcroft;43493 Accrual Professional charges Oct 2019 to 31 Jan 2020;https://nww.docserv.wyss.nhs.uk/synergyiim/docviewer.aspx?t=d&amp;val=1641533_11270349_20200311125121;May-20"/>
    <x v="245"/>
    <m/>
    <d v="2020-06-09T00:00:00"/>
    <m/>
    <s v="7310;DAC Beachcroft;43493 Accrual Professional charges Oct 2019 to 31 Jan 2020;"/>
    <m/>
    <m/>
    <s v="https://nww.docserv.wyss.nhs.uk/synergyiim/docviewer.aspx?t=d&amp;val=1641533_11270349_20200311125121;May-20"/>
    <m/>
    <m/>
    <m/>
    <s v="Corporate Expenditure"/>
    <x v="4"/>
    <x v="2"/>
    <x v="6"/>
  </r>
  <r>
    <s v="RYD"/>
    <s v="E35120"/>
    <s v="7310"/>
    <s v="00000"/>
    <s v="00000"/>
    <s v="000000"/>
    <s v="Corporate Expenses"/>
    <s v="Legal / Prof Fees"/>
    <s v="Default"/>
    <s v="Default"/>
    <s v="Default"/>
    <n v="230"/>
    <d v="2020-06-01T00:00:00"/>
    <x v="3"/>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1"/>
    <s v="7310;ICO Information Commissioner's Office;43922 Prepayment 7310;DATA PROTECTION FEE:ICO.GOV.UK;Barclaycard payments;Jun-19;;;May-20"/>
    <x v="245"/>
    <m/>
    <d v="2020-06-09T00:00:00"/>
    <m/>
    <s v="7310;ICO Information Commissioner's Office;43922 Prepayment 7310;DATA PROTECTION FEE:ICO.GOV.UK;Barclaycard payments;Jun-19;;;May-20"/>
    <m/>
    <m/>
    <m/>
    <m/>
    <m/>
    <m/>
    <s v="Corporate Expenditure"/>
    <x v="4"/>
    <x v="2"/>
    <x v="6"/>
  </r>
  <r>
    <s v="RYD"/>
    <s v="E35120"/>
    <s v="7310"/>
    <s v="00000"/>
    <s v="00000"/>
    <s v="000000"/>
    <s v="Corporate Expenses"/>
    <s v="Legal / Prof Fees"/>
    <s v="Default"/>
    <s v="Default"/>
    <s v="Default"/>
    <n v="141116.13"/>
    <d v="2020-06-01T00:00:00"/>
    <x v="3"/>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2"/>
    <s v="7310;CQC;Start Date Prepayment CQC annual Fee;https://nww.docserv.wyss.nhs.uk/synergyiim/docviewer.aspx?t=i&amp;val=PRD21RYD28048342712831.pdf;May-20"/>
    <x v="245"/>
    <m/>
    <d v="2020-06-09T00:00:00"/>
    <m/>
    <s v="7310;CQC;Start Date Prepayment CQC annual Fee;"/>
    <m/>
    <m/>
    <s v="https://nww.docserv.wyss.nhs.uk/synergyiim/docviewer.aspx?t=i&amp;val=PRD21RYD28048342712831.pdf;May-20"/>
    <m/>
    <m/>
    <m/>
    <s v="Corporate Expenditure"/>
    <x v="4"/>
    <x v="2"/>
    <x v="6"/>
  </r>
  <r>
    <s v="RYD"/>
    <s v="E35120"/>
    <s v="7310"/>
    <s v="00000"/>
    <s v="00000"/>
    <s v="000000"/>
    <s v="Corporate Expenses"/>
    <s v="Legal / Prof Fees"/>
    <s v="Default"/>
    <s v="Default"/>
    <s v="Default"/>
    <n v="0.51"/>
    <d v="2020-06-01T00:00:00"/>
    <x v="2"/>
    <s v="Spreadsheet"/>
    <s v="FBP1 Adjustments - PY ADJ"/>
    <s v="Spreadsheet A 18528060 89513581"/>
    <s v="RYD FIN CAM 2021 03 012 Adjustment GBP"/>
    <d v="2020-07-02T00:00:00"/>
    <s v="RYD MCCARTHY, CAROLE"/>
    <n v="3"/>
    <s v="7310;2019-20 Receiving;INVESTIGATIONS BY DESIGN LTD;165081155;"/>
    <x v="246"/>
    <m/>
    <d v="2020-07-02T00:00:00"/>
    <m/>
    <s v="7310;2019-20 Receiving;INVESTIGATIONS BY DESIGN LTD;165081155;"/>
    <m/>
    <m/>
    <m/>
    <m/>
    <m/>
    <m/>
    <s v="Corporate Expenditure"/>
    <x v="4"/>
    <x v="2"/>
    <x v="6"/>
  </r>
  <r>
    <s v="RYD"/>
    <s v="E35120"/>
    <s v="7310"/>
    <s v="00000"/>
    <s v="00000"/>
    <s v="000000"/>
    <s v="Corporate Expenses"/>
    <s v="Legal / Prof Fees"/>
    <s v="Default"/>
    <s v="Default"/>
    <s v="Default"/>
    <n v="0.9"/>
    <d v="2020-06-01T00:00:00"/>
    <x v="2"/>
    <s v="Spreadsheet"/>
    <s v="FBP1 Adjustments - PY ADJ"/>
    <s v="Spreadsheet A 18528060 89513581"/>
    <s v="RYD FIN CAM 2021 03 012 Adjustment GBP"/>
    <d v="2020-07-02T00:00:00"/>
    <s v="RYD MCCARTHY, CAROLE"/>
    <n v="4"/>
    <s v="7310;2019-20 Receiving;CONSTANTINE LAW LTD;165083014;"/>
    <x v="246"/>
    <m/>
    <d v="2020-07-02T00:00:00"/>
    <m/>
    <s v="7310;2019-20 Receiving;CONSTANTINE LAW LTD;165083014;"/>
    <m/>
    <m/>
    <m/>
    <m/>
    <m/>
    <m/>
    <s v="Corporate Expenditure"/>
    <x v="4"/>
    <x v="2"/>
    <x v="6"/>
  </r>
  <r>
    <s v="RYD"/>
    <s v="E35120"/>
    <s v="7310"/>
    <s v="00000"/>
    <s v="00000"/>
    <s v="000000"/>
    <s v="Corporate Expenses"/>
    <s v="Legal / Prof Fees"/>
    <s v="Default"/>
    <s v="Default"/>
    <s v="Default"/>
    <n v="11563.22"/>
    <d v="2020-06-01T00:00:00"/>
    <x v="2"/>
    <s v="Spreadsheet"/>
    <s v="FBP1 Adjustments - PY ADJ"/>
    <s v="Spreadsheet A 18528060 89513581"/>
    <s v="RYD FIN CAM 2021 03 012 Adjustment GBP"/>
    <d v="2020-07-02T00:00:00"/>
    <s v="RYD MCCARTHY, CAROLE"/>
    <n v="5"/>
    <s v="7310;2019-20 VAT Adj MOVE TO PY CODE;SBS RYD MAR-20 VAT ADJUSTMENT JOURNAL Adjustment GBP;;http://nww.docserv.wyss.nhs.uk/synergyiim/dist/?val=1641533_11270349_20200311125121"/>
    <x v="246"/>
    <m/>
    <d v="2020-07-02T00:00:00"/>
    <m/>
    <s v="7310;2019-20 VAT Adj MOVE TO PY CODE;SBS RYD MAR-20 VAT ADJUSTMENT JOURNAL Adjustment GBP;;"/>
    <m/>
    <m/>
    <s v="http://nww.docserv.wyss.nhs.uk/synergyiim/dist/?val=1641533_11270349_20200311125121"/>
    <m/>
    <m/>
    <m/>
    <s v="Corporate Expenditure"/>
    <x v="4"/>
    <x v="2"/>
    <x v="6"/>
  </r>
  <r>
    <s v="RYD"/>
    <s v="E35120"/>
    <s v="7310"/>
    <s v="00000"/>
    <s v="00000"/>
    <s v="000000"/>
    <s v="Corporate Expenses"/>
    <s v="Legal / Prof Fees"/>
    <s v="Default"/>
    <s v="Default"/>
    <s v="Default"/>
    <n v="-360"/>
    <d v="2020-06-01T00:00:00"/>
    <x v="2"/>
    <s v="Spreadsheet"/>
    <s v="FBP1 Adjustments - PY ADJ"/>
    <s v="Spreadsheet A 18528060 89513581"/>
    <s v="RYD FIN CAM 2021 03 012 Adjustment GBP"/>
    <d v="2020-07-02T00:00:00"/>
    <s v="RYD MCCARTHY, CAROLE"/>
    <n v="6"/>
    <s v="7310;2019-20 Invoice MOVE TO PY CODE;NHS RESOLUTION;SINX400208;http://nww.docserv.wyss.nhs.uk/synergyiim/dist/?val=1895220_12021912_20200527145833"/>
    <x v="246"/>
    <m/>
    <d v="2020-07-02T00:00:00"/>
    <m/>
    <s v="7310;2019-20 Invoice MOVE TO PY CODE;NHS RESOLUTION;SINX400208;"/>
    <m/>
    <m/>
    <s v="http://nww.docserv.wyss.nhs.uk/synergyiim/dist/?val=1895220_12021912_20200527145833"/>
    <m/>
    <m/>
    <m/>
    <s v="Corporate Expenditure"/>
    <x v="4"/>
    <x v="2"/>
    <x v="6"/>
  </r>
  <r>
    <s v="RYD"/>
    <s v="E35120"/>
    <s v="7310"/>
    <s v="00000"/>
    <s v="00000"/>
    <s v="000000"/>
    <s v="Corporate Expenses"/>
    <s v="Legal / Prof Fees"/>
    <s v="Default"/>
    <s v="Default"/>
    <s v="Default"/>
    <n v="-360"/>
    <d v="2020-06-01T00:00:00"/>
    <x v="2"/>
    <s v="Spreadsheet"/>
    <s v="FBP1 Adjustments - PY ADJ"/>
    <s v="Spreadsheet A 18528060 89513581"/>
    <s v="RYD FIN CAM 2021 03 012 Adjustment GBP"/>
    <d v="2020-07-02T00:00:00"/>
    <s v="RYD MCCARTHY, CAROLE"/>
    <n v="7"/>
    <s v="7310;2019-20 Invoice MOVE TO PY CODE;NHS RESOLUTION;SINX400154;http://nww.docserv.wyss.nhs.uk/synergyiim/dist/?val=1895215_12021894_20200527145826"/>
    <x v="246"/>
    <m/>
    <d v="2020-07-02T00:00:00"/>
    <m/>
    <s v="7310;2019-20 Invoice MOVE TO PY CODE;NHS RESOLUTION;SINX400154;"/>
    <m/>
    <m/>
    <s v="http://nww.docserv.wyss.nhs.uk/synergyiim/dist/?val=1895215_12021894_20200527145826"/>
    <m/>
    <m/>
    <m/>
    <s v="Corporate Expenditure"/>
    <x v="4"/>
    <x v="2"/>
    <x v="6"/>
  </r>
  <r>
    <s v="RYD"/>
    <s v="E35120"/>
    <s v="7310"/>
    <s v="00000"/>
    <s v="00000"/>
    <s v="000000"/>
    <s v="Corporate Expenses"/>
    <s v="Legal / Prof Fees"/>
    <s v="Default"/>
    <s v="Default"/>
    <s v="Default"/>
    <n v="-1345"/>
    <d v="2020-06-01T00:00:00"/>
    <x v="2"/>
    <s v="Spreadsheet"/>
    <s v="FBP1 Adjustments - PY ADJ"/>
    <s v="Spreadsheet A 18528060 89513581"/>
    <s v="RYD FIN CAM 2021 03 012 Adjustment GBP"/>
    <d v="2020-07-02T00:00:00"/>
    <s v="RYD MCCARTHY, CAROLE"/>
    <n v="8"/>
    <s v="7310;2019-20 Invoice MOVE TO PY CODE;NHS LITIGATION AUTHORITY;SINX00052387;http://nww.docserv.wyss.nhs.uk/synergyiim/dist/?val=1896524_12023744_20200527164213"/>
    <x v="246"/>
    <m/>
    <d v="2020-07-02T00:00:00"/>
    <m/>
    <s v="7310;2019-20 Invoice MOVE TO PY CODE;NHS LITIGATION AUTHORITY;SINX00052387;"/>
    <m/>
    <m/>
    <s v="http://nww.docserv.wyss.nhs.uk/synergyiim/dist/?val=1896524_12023744_20200527164213"/>
    <m/>
    <m/>
    <m/>
    <s v="Corporate Expenditure"/>
    <x v="4"/>
    <x v="2"/>
    <x v="6"/>
  </r>
  <r>
    <s v="RYD"/>
    <s v="E35120"/>
    <s v="7310"/>
    <s v="00000"/>
    <s v="00000"/>
    <s v="000000"/>
    <s v="Corporate Expenses"/>
    <s v="Legal / Prof Fees"/>
    <s v="Default"/>
    <s v="Default"/>
    <s v="Default"/>
    <n v="-2412.1999999999998"/>
    <d v="2020-06-01T00:00:00"/>
    <x v="2"/>
    <s v="Spreadsheet"/>
    <s v="FBP1 Adjustments - PY ADJ"/>
    <s v="Spreadsheet A 18528060 89513581"/>
    <s v="RYD FIN CAM 2021 03 012 Adjustment GBP"/>
    <d v="2020-07-02T00:00:00"/>
    <s v="RYD MCCARTHY, CAROLE"/>
    <n v="9"/>
    <s v="7310;2019-20 Invoice MOVE TO PY CODE;NHS LITIGATION AUTHORITY;SINX00048839;http://nww.docserv.wyss.nhs.uk/synergyiim/dist/?val=1896519_12023737_20200527164156"/>
    <x v="246"/>
    <m/>
    <d v="2020-07-02T00:00:00"/>
    <m/>
    <s v="7310;2019-20 Invoice MOVE TO PY CODE;NHS LITIGATION AUTHORITY;SINX00048839;"/>
    <m/>
    <m/>
    <s v="http://nww.docserv.wyss.nhs.uk/synergyiim/dist/?val=1896519_12023737_20200527164156"/>
    <m/>
    <m/>
    <m/>
    <s v="Corporate Expenditure"/>
    <x v="4"/>
    <x v="2"/>
    <x v="6"/>
  </r>
  <r>
    <s v="RYD"/>
    <s v="E35120"/>
    <s v="7310"/>
    <s v="00000"/>
    <s v="00000"/>
    <s v="000000"/>
    <s v="Corporate Expenses"/>
    <s v="Legal / Prof Fees"/>
    <s v="Default"/>
    <s v="Default"/>
    <s v="Default"/>
    <n v="-8984.44"/>
    <d v="2020-06-01T00:00:00"/>
    <x v="2"/>
    <s v="Spreadsheet"/>
    <s v="FBP1 Adjustments - PY ADJ"/>
    <s v="Spreadsheet A 18528060 89513581"/>
    <s v="RYD FIN CAM 2021 03 012 Adjustment GBP"/>
    <d v="2020-07-02T00:00:00"/>
    <s v="RYD MCCARTHY, CAROLE"/>
    <n v="10"/>
    <s v="7310;2019-20 Invoice MOVE TO PY CODE;NHS RESOLUTION;SINX400202;http://nww.docserv.wyss.nhs.uk/synergyiim/dist/?val=1895216_12021897_20200527145828"/>
    <x v="246"/>
    <m/>
    <d v="2020-07-02T00:00:00"/>
    <m/>
    <s v="7310;2019-20 Invoice MOVE TO PY CODE;NHS RESOLUTION;SINX400202;"/>
    <m/>
    <m/>
    <s v="http://nww.docserv.wyss.nhs.uk/synergyiim/dist/?val=1895216_12021897_20200527145828"/>
    <m/>
    <m/>
    <m/>
    <s v="Corporate Expenditure"/>
    <x v="4"/>
    <x v="2"/>
    <x v="6"/>
  </r>
  <r>
    <s v="RYD"/>
    <s v="E35120"/>
    <s v="7310"/>
    <s v="00000"/>
    <s v="00000"/>
    <s v="000000"/>
    <s v="Corporate Expenses"/>
    <s v="Legal / Prof Fees"/>
    <s v="Default"/>
    <s v="Default"/>
    <s v="Default"/>
    <n v="0.51"/>
    <d v="2020-06-01T00:00:00"/>
    <x v="2"/>
    <s v="Spreadsheet"/>
    <s v="FBP1 Adjustments - Prior Year Cost"/>
    <s v="Spreadsheet A 18503024 89372688"/>
    <s v="RYD FIN CAM 2021 03 001 Adjustment GBP"/>
    <d v="2020-06-29T00:00:00"/>
    <s v="RYD MCCARTHY, CAROLE"/>
    <n v="4"/>
    <s v="7310;2019-20 Receiving;INVESTIGATIONS BY DESIGN LTD;165081155;PO Accrual Reversal"/>
    <x v="247"/>
    <m/>
    <d v="2020-06-29T00:00:00"/>
    <m/>
    <s v="7310;2019-20 Receiving;INVESTIGATIONS BY DESIGN LTD;165081155;PO Accrual Reversal"/>
    <m/>
    <m/>
    <m/>
    <m/>
    <m/>
    <m/>
    <s v="Corporate Expenditure"/>
    <x v="4"/>
    <x v="2"/>
    <x v="6"/>
  </r>
  <r>
    <s v="RYD"/>
    <s v="E35120"/>
    <s v="7310"/>
    <s v="00000"/>
    <s v="00000"/>
    <s v="000000"/>
    <s v="Corporate Expenses"/>
    <s v="Legal / Prof Fees"/>
    <s v="Default"/>
    <s v="Default"/>
    <s v="Default"/>
    <n v="0.9"/>
    <d v="2020-06-01T00:00:00"/>
    <x v="2"/>
    <s v="Spreadsheet"/>
    <s v="FBP1 Adjustments - Prior Year Cost"/>
    <s v="Spreadsheet A 18503024 89372688"/>
    <s v="RYD FIN CAM 2021 03 001 Adjustment GBP"/>
    <d v="2020-06-29T00:00:00"/>
    <s v="RYD MCCARTHY, CAROLE"/>
    <n v="5"/>
    <s v="7310;2019-20 Receiving;CONSTANTINE LAW LTD;165083014;PO Accrual Reversal"/>
    <x v="247"/>
    <m/>
    <d v="2020-06-29T00:00:00"/>
    <m/>
    <s v="7310;2019-20 Receiving;CONSTANTINE LAW LTD;165083014;PO Accrual Reversal"/>
    <m/>
    <m/>
    <m/>
    <m/>
    <m/>
    <m/>
    <s v="Corporate Expenditure"/>
    <x v="4"/>
    <x v="2"/>
    <x v="6"/>
  </r>
  <r>
    <s v="RYD"/>
    <s v="E35120"/>
    <s v="7310"/>
    <s v="00000"/>
    <s v="00000"/>
    <s v="000000"/>
    <s v="Corporate Expenses"/>
    <s v="Legal / Prof Fees"/>
    <s v="Default"/>
    <s v="Default"/>
    <s v="Default"/>
    <n v="360"/>
    <d v="2020-06-01T00:00:00"/>
    <x v="2"/>
    <s v="Spreadsheet"/>
    <s v="FBP1 Adjustments - Prior Year Cost"/>
    <s v="Spreadsheet A 18503024 89372688"/>
    <s v="RYD FIN CAM 2021 03 001 Adjustment GBP"/>
    <d v="2020-06-29T00:00:00"/>
    <s v="RYD MCCARTHY, CAROLE"/>
    <n v="6"/>
    <s v="7310;2019-20 Invoice;NHS RESOLUTION;SINX400208;http://nww.docserv.wyss.nhs.uk/synergyiim/dist/?val=1895220_12021912_20200527145833"/>
    <x v="247"/>
    <m/>
    <d v="2020-06-29T00:00:00"/>
    <m/>
    <s v="7310;2019-20 Invoice;NHS RESOLUTION;SINX400208;"/>
    <m/>
    <m/>
    <s v="http://nww.docserv.wyss.nhs.uk/synergyiim/dist/?val=1895220_12021912_20200527145833"/>
    <m/>
    <m/>
    <m/>
    <s v="Corporate Expenditure"/>
    <x v="4"/>
    <x v="2"/>
    <x v="6"/>
  </r>
  <r>
    <s v="RYD"/>
    <s v="E35120"/>
    <s v="7310"/>
    <s v="00000"/>
    <s v="00000"/>
    <s v="000000"/>
    <s v="Corporate Expenses"/>
    <s v="Legal / Prof Fees"/>
    <s v="Default"/>
    <s v="Default"/>
    <s v="Default"/>
    <n v="360"/>
    <d v="2020-06-01T00:00:00"/>
    <x v="2"/>
    <s v="Spreadsheet"/>
    <s v="FBP1 Adjustments - Prior Year Cost"/>
    <s v="Spreadsheet A 18503024 89372688"/>
    <s v="RYD FIN CAM 2021 03 001 Adjustment GBP"/>
    <d v="2020-06-29T00:00:00"/>
    <s v="RYD MCCARTHY, CAROLE"/>
    <n v="7"/>
    <s v="7310;2019-20 Invoice;NHS RESOLUTION;SINX400154;http://nww.docserv.wyss.nhs.uk/synergyiim/dist/?val=1895215_12021894_20200527145826"/>
    <x v="247"/>
    <m/>
    <d v="2020-06-29T00:00:00"/>
    <m/>
    <s v="7310;2019-20 Invoice;NHS RESOLUTION;SINX400154;"/>
    <m/>
    <m/>
    <s v="http://nww.docserv.wyss.nhs.uk/synergyiim/dist/?val=1895215_12021894_20200527145826"/>
    <m/>
    <m/>
    <m/>
    <s v="Corporate Expenditure"/>
    <x v="4"/>
    <x v="2"/>
    <x v="6"/>
  </r>
  <r>
    <s v="RYD"/>
    <s v="E35120"/>
    <s v="7310"/>
    <s v="00000"/>
    <s v="00000"/>
    <s v="000000"/>
    <s v="Corporate Expenses"/>
    <s v="Legal / Prof Fees"/>
    <s v="Default"/>
    <s v="Default"/>
    <s v="Default"/>
    <n v="1345"/>
    <d v="2020-06-01T00:00:00"/>
    <x v="2"/>
    <s v="Spreadsheet"/>
    <s v="FBP1 Adjustments - Prior Year Cost"/>
    <s v="Spreadsheet A 18503024 89372688"/>
    <s v="RYD FIN CAM 2021 03 001 Adjustment GBP"/>
    <d v="2020-06-29T00:00:00"/>
    <s v="RYD MCCARTHY, CAROLE"/>
    <n v="8"/>
    <s v="7310;2019-20 Invoice;NHS LITIGATION AUTHORITY;SINX00052387;http://nww.docserv.wyss.nhs.uk/synergyiim/dist/?val=1896524_12023744_20200527164213"/>
    <x v="247"/>
    <m/>
    <d v="2020-06-29T00:00:00"/>
    <m/>
    <s v="7310;2019-20 Invoice;NHS LITIGATION AUTHORITY;SINX00052387;"/>
    <m/>
    <m/>
    <s v="http://nww.docserv.wyss.nhs.uk/synergyiim/dist/?val=1896524_12023744_20200527164213"/>
    <m/>
    <m/>
    <m/>
    <s v="Corporate Expenditure"/>
    <x v="4"/>
    <x v="2"/>
    <x v="6"/>
  </r>
  <r>
    <s v="RYD"/>
    <s v="E35120"/>
    <s v="7310"/>
    <s v="00000"/>
    <s v="00000"/>
    <s v="000000"/>
    <s v="Corporate Expenses"/>
    <s v="Legal / Prof Fees"/>
    <s v="Default"/>
    <s v="Default"/>
    <s v="Default"/>
    <n v="2412.1999999999998"/>
    <d v="2020-06-01T00:00:00"/>
    <x v="2"/>
    <s v="Spreadsheet"/>
    <s v="FBP1 Adjustments - Prior Year Cost"/>
    <s v="Spreadsheet A 18503024 89372688"/>
    <s v="RYD FIN CAM 2021 03 001 Adjustment GBP"/>
    <d v="2020-06-29T00:00:00"/>
    <s v="RYD MCCARTHY, CAROLE"/>
    <n v="9"/>
    <s v="7310;2019-20 Invoice;NHS LITIGATION AUTHORITY;SINX00048839;http://nww.docserv.wyss.nhs.uk/synergyiim/dist/?val=1896519_12023737_20200527164156"/>
    <x v="247"/>
    <m/>
    <d v="2020-06-29T00:00:00"/>
    <m/>
    <s v="7310;2019-20 Invoice;NHS LITIGATION AUTHORITY;SINX00048839;"/>
    <m/>
    <m/>
    <s v="http://nww.docserv.wyss.nhs.uk/synergyiim/dist/?val=1896519_12023737_20200527164156"/>
    <m/>
    <m/>
    <m/>
    <s v="Corporate Expenditure"/>
    <x v="4"/>
    <x v="2"/>
    <x v="6"/>
  </r>
  <r>
    <s v="RYD"/>
    <s v="E35120"/>
    <s v="7310"/>
    <s v="00000"/>
    <s v="00000"/>
    <s v="000000"/>
    <s v="Corporate Expenses"/>
    <s v="Legal / Prof Fees"/>
    <s v="Default"/>
    <s v="Default"/>
    <s v="Default"/>
    <n v="8984.44"/>
    <d v="2020-06-01T00:00:00"/>
    <x v="2"/>
    <s v="Spreadsheet"/>
    <s v="FBP1 Adjustments - Prior Year Cost"/>
    <s v="Spreadsheet A 18503024 89372688"/>
    <s v="RYD FIN CAM 2021 03 001 Adjustment GBP"/>
    <d v="2020-06-29T00:00:00"/>
    <s v="RYD MCCARTHY, CAROLE"/>
    <n v="10"/>
    <s v="7310;2019-20 Invoice;NHS RESOLUTION;SINX400202;http://nww.docserv.wyss.nhs.uk/synergyiim/dist/?val=1895216_12021897_20200527145828"/>
    <x v="247"/>
    <m/>
    <d v="2020-06-29T00:00:00"/>
    <m/>
    <s v="7310;2019-20 Invoice;NHS RESOLUTION;SINX400202;"/>
    <m/>
    <m/>
    <s v="http://nww.docserv.wyss.nhs.uk/synergyiim/dist/?val=1895216_12021897_20200527145828"/>
    <m/>
    <m/>
    <m/>
    <s v="Corporate Expenditure"/>
    <x v="4"/>
    <x v="2"/>
    <x v="6"/>
  </r>
  <r>
    <s v="RYD"/>
    <s v="E35120"/>
    <s v="7310"/>
    <s v="00000"/>
    <s v="00000"/>
    <s v="000000"/>
    <s v="Corporate Expenses"/>
    <s v="Legal / Prof Fees"/>
    <s v="Default"/>
    <s v="Default"/>
    <s v="Default"/>
    <n v="11563.22"/>
    <d v="2020-06-01T00:00:00"/>
    <x v="2"/>
    <s v="Spreadsheet"/>
    <s v="FBP1 Adjustments - Prior Year Cost"/>
    <s v="Spreadsheet A 18503024 89372688"/>
    <s v="RYD FIN CAM 2021 03 001 Adjustment GBP"/>
    <d v="2020-06-29T00:00:00"/>
    <s v="RYD MCCARTHY, CAROLE"/>
    <n v="11"/>
    <s v="7310;2019-20 Invoice;SBS RYD MAR-20 VAT ADJUSTMENT JOURNAL Adjustment GBP;;http://nww.docserv.wyss.nhs.uk/synergyiim/dist/?val=1641533_11270349_20200311125121"/>
    <x v="247"/>
    <m/>
    <d v="2020-06-29T00:00:00"/>
    <m/>
    <s v="7310;2019-20 Invoice;SBS RYD MAR-20 VAT ADJUSTMENT JOURNAL Adjustment GBP;;"/>
    <m/>
    <m/>
    <s v="http://nww.docserv.wyss.nhs.uk/synergyiim/dist/?val=1641533_11270349_20200311125121"/>
    <m/>
    <m/>
    <m/>
    <s v="Corporate Expenditure"/>
    <x v="4"/>
    <x v="2"/>
    <x v="6"/>
  </r>
  <r>
    <s v="RYD"/>
    <s v="E35120"/>
    <s v="7310"/>
    <s v="00000"/>
    <s v="00000"/>
    <s v="000000"/>
    <s v="Corporate Expenses"/>
    <s v="Legal / Prof Fees"/>
    <s v="Default"/>
    <s v="Default"/>
    <s v="Default"/>
    <n v="-0.51"/>
    <d v="2020-06-01T00:00:00"/>
    <x v="2"/>
    <s v="Spreadsheet"/>
    <s v="FBP1 Adjustments - Prior Year Cost"/>
    <s v="Spreadsheet A 18503024 89372688"/>
    <s v="RYD FIN CAM 2021 03 001 Adjustment GBP"/>
    <d v="2020-06-29T00:00:00"/>
    <s v="RYD MCCARTHY, CAROLE"/>
    <n v="12"/>
    <s v="7310;2019-20 Receiving;INVESTIGATIONS BY DESIGN LTD;165081155;PO Accrual Reversal"/>
    <x v="247"/>
    <m/>
    <d v="2020-06-29T00:00:00"/>
    <m/>
    <s v="7310;2019-20 Receiving;INVESTIGATIONS BY DESIGN LTD;165081155;PO Accrual Reversal"/>
    <m/>
    <m/>
    <m/>
    <m/>
    <m/>
    <m/>
    <s v="Corporate Expenditure"/>
    <x v="4"/>
    <x v="2"/>
    <x v="6"/>
  </r>
  <r>
    <s v="RYD"/>
    <s v="E35120"/>
    <s v="7310"/>
    <s v="00000"/>
    <s v="00000"/>
    <s v="000000"/>
    <s v="Corporate Expenses"/>
    <s v="Legal / Prof Fees"/>
    <s v="Default"/>
    <s v="Default"/>
    <s v="Default"/>
    <n v="-0.9"/>
    <d v="2020-06-01T00:00:00"/>
    <x v="2"/>
    <s v="Spreadsheet"/>
    <s v="FBP1 Adjustments - Prior Year Cost"/>
    <s v="Spreadsheet A 18503024 89372688"/>
    <s v="RYD FIN CAM 2021 03 001 Adjustment GBP"/>
    <d v="2020-06-29T00:00:00"/>
    <s v="RYD MCCARTHY, CAROLE"/>
    <n v="13"/>
    <s v="7310;2019-20 Receiving;CONSTANTINE LAW LTD;165083014;PO Accrual Reversal"/>
    <x v="247"/>
    <m/>
    <d v="2020-06-29T00:00:00"/>
    <m/>
    <s v="7310;2019-20 Receiving;CONSTANTINE LAW LTD;165083014;PO Accrual Reversal"/>
    <m/>
    <m/>
    <m/>
    <m/>
    <m/>
    <m/>
    <s v="Corporate Expenditure"/>
    <x v="4"/>
    <x v="2"/>
    <x v="6"/>
  </r>
  <r>
    <s v="RYD"/>
    <s v="E35120"/>
    <s v="7310"/>
    <s v="00000"/>
    <s v="00000"/>
    <s v="000000"/>
    <s v="Corporate Expenses"/>
    <s v="Legal / Prof Fees"/>
    <s v="Default"/>
    <s v="Default"/>
    <s v="Default"/>
    <n v="-360"/>
    <d v="2020-06-01T00:00:00"/>
    <x v="2"/>
    <s v="Spreadsheet"/>
    <s v="FBP1 Adjustments - Prior Year Cost"/>
    <s v="Spreadsheet A 18503024 89372688"/>
    <s v="RYD FIN CAM 2021 03 001 Adjustment GBP"/>
    <d v="2020-06-29T00:00:00"/>
    <s v="RYD MCCARTHY, CAROLE"/>
    <n v="14"/>
    <s v="7310;2019-20 Invoice;NHS RESOLUTION;SINX400154;http://nww.docserv.wyss.nhs.uk/synergyiim/dist/?val=1895215_12021894_20200527145826"/>
    <x v="247"/>
    <m/>
    <d v="2020-06-29T00:00:00"/>
    <m/>
    <s v="7310;2019-20 Invoice;NHS RESOLUTION;SINX400154;"/>
    <m/>
    <m/>
    <s v="http://nww.docserv.wyss.nhs.uk/synergyiim/dist/?val=1895215_12021894_20200527145826"/>
    <m/>
    <m/>
    <m/>
    <s v="Corporate Expenditure"/>
    <x v="4"/>
    <x v="2"/>
    <x v="6"/>
  </r>
  <r>
    <s v="RYD"/>
    <s v="E35120"/>
    <s v="7310"/>
    <s v="00000"/>
    <s v="00000"/>
    <s v="000000"/>
    <s v="Corporate Expenses"/>
    <s v="Legal / Prof Fees"/>
    <s v="Default"/>
    <s v="Default"/>
    <s v="Default"/>
    <n v="-360"/>
    <d v="2020-06-01T00:00:00"/>
    <x v="2"/>
    <s v="Spreadsheet"/>
    <s v="FBP1 Adjustments - Prior Year Cost"/>
    <s v="Spreadsheet A 18503024 89372688"/>
    <s v="RYD FIN CAM 2021 03 001 Adjustment GBP"/>
    <d v="2020-06-29T00:00:00"/>
    <s v="RYD MCCARTHY, CAROLE"/>
    <n v="15"/>
    <s v="7310;2019-20 Invoice;NHS RESOLUTION;SINX400208;http://nww.docserv.wyss.nhs.uk/synergyiim/dist/?val=1895220_12021912_20200527145833"/>
    <x v="247"/>
    <m/>
    <d v="2020-06-29T00:00:00"/>
    <m/>
    <s v="7310;2019-20 Invoice;NHS RESOLUTION;SINX400208;"/>
    <m/>
    <m/>
    <s v="http://nww.docserv.wyss.nhs.uk/synergyiim/dist/?val=1895220_12021912_20200527145833"/>
    <m/>
    <m/>
    <m/>
    <s v="Corporate Expenditure"/>
    <x v="4"/>
    <x v="2"/>
    <x v="6"/>
  </r>
  <r>
    <s v="RYD"/>
    <s v="E35120"/>
    <s v="7310"/>
    <s v="00000"/>
    <s v="00000"/>
    <s v="000000"/>
    <s v="Corporate Expenses"/>
    <s v="Legal / Prof Fees"/>
    <s v="Default"/>
    <s v="Default"/>
    <s v="Default"/>
    <n v="-1345"/>
    <d v="2020-06-01T00:00:00"/>
    <x v="2"/>
    <s v="Spreadsheet"/>
    <s v="FBP1 Adjustments - Prior Year Cost"/>
    <s v="Spreadsheet A 18503024 89372688"/>
    <s v="RYD FIN CAM 2021 03 001 Adjustment GBP"/>
    <d v="2020-06-29T00:00:00"/>
    <s v="RYD MCCARTHY, CAROLE"/>
    <n v="16"/>
    <s v="7310;2019-20 Invoice;NHS LITIGATION AUTHORITY;SINX00052387;http://nww.docserv.wyss.nhs.uk/synergyiim/dist/?val=1896524_12023744_20200527164213"/>
    <x v="247"/>
    <m/>
    <d v="2020-06-29T00:00:00"/>
    <m/>
    <s v="7310;2019-20 Invoice;NHS LITIGATION AUTHORITY;SINX00052387;"/>
    <m/>
    <m/>
    <s v="http://nww.docserv.wyss.nhs.uk/synergyiim/dist/?val=1896524_12023744_20200527164213"/>
    <m/>
    <m/>
    <m/>
    <s v="Corporate Expenditure"/>
    <x v="4"/>
    <x v="2"/>
    <x v="6"/>
  </r>
  <r>
    <s v="RYD"/>
    <s v="E35120"/>
    <s v="7310"/>
    <s v="00000"/>
    <s v="00000"/>
    <s v="000000"/>
    <s v="Corporate Expenses"/>
    <s v="Legal / Prof Fees"/>
    <s v="Default"/>
    <s v="Default"/>
    <s v="Default"/>
    <n v="-2412.1999999999998"/>
    <d v="2020-06-01T00:00:00"/>
    <x v="2"/>
    <s v="Spreadsheet"/>
    <s v="FBP1 Adjustments - Prior Year Cost"/>
    <s v="Spreadsheet A 18503024 89372688"/>
    <s v="RYD FIN CAM 2021 03 001 Adjustment GBP"/>
    <d v="2020-06-29T00:00:00"/>
    <s v="RYD MCCARTHY, CAROLE"/>
    <n v="17"/>
    <s v="7310;2019-20 Invoice;NHS LITIGATION AUTHORITY;SINX00048839;http://nww.docserv.wyss.nhs.uk/synergyiim/dist/?val=1896519_12023737_20200527164156"/>
    <x v="247"/>
    <m/>
    <d v="2020-06-29T00:00:00"/>
    <m/>
    <s v="7310;2019-20 Invoice;NHS LITIGATION AUTHORITY;SINX00048839;"/>
    <m/>
    <m/>
    <s v="http://nww.docserv.wyss.nhs.uk/synergyiim/dist/?val=1896519_12023737_20200527164156"/>
    <m/>
    <m/>
    <m/>
    <s v="Corporate Expenditure"/>
    <x v="4"/>
    <x v="2"/>
    <x v="6"/>
  </r>
  <r>
    <s v="RYD"/>
    <s v="E35120"/>
    <s v="7310"/>
    <s v="00000"/>
    <s v="00000"/>
    <s v="000000"/>
    <s v="Corporate Expenses"/>
    <s v="Legal / Prof Fees"/>
    <s v="Default"/>
    <s v="Default"/>
    <s v="Default"/>
    <n v="-8984.44"/>
    <d v="2020-06-01T00:00:00"/>
    <x v="2"/>
    <s v="Spreadsheet"/>
    <s v="FBP1 Adjustments - Prior Year Cost"/>
    <s v="Spreadsheet A 18503024 89372688"/>
    <s v="RYD FIN CAM 2021 03 001 Adjustment GBP"/>
    <d v="2020-06-29T00:00:00"/>
    <s v="RYD MCCARTHY, CAROLE"/>
    <n v="18"/>
    <s v="7310;2019-20 Invoice;NHS RESOLUTION;SINX400202;http://nww.docserv.wyss.nhs.uk/synergyiim/dist/?val=1895216_12021897_20200527145828"/>
    <x v="247"/>
    <m/>
    <d v="2020-06-29T00:00:00"/>
    <m/>
    <s v="7310;2019-20 Invoice;NHS RESOLUTION;SINX400202;"/>
    <m/>
    <m/>
    <s v="http://nww.docserv.wyss.nhs.uk/synergyiim/dist/?val=1895216_12021897_20200527145828"/>
    <m/>
    <m/>
    <m/>
    <s v="Corporate Expenditure"/>
    <x v="4"/>
    <x v="2"/>
    <x v="6"/>
  </r>
  <r>
    <s v="RYD"/>
    <s v="E35120"/>
    <s v="7310"/>
    <s v="00000"/>
    <s v="00000"/>
    <s v="000000"/>
    <s v="Corporate Expenses"/>
    <s v="Legal / Prof Fees"/>
    <s v="Default"/>
    <s v="Default"/>
    <s v="Default"/>
    <n v="-11563.22"/>
    <d v="2020-06-01T00:00:00"/>
    <x v="2"/>
    <s v="Spreadsheet"/>
    <s v="FBP1 Adjustments - Prior Year Cost"/>
    <s v="Spreadsheet A 18503024 89372688"/>
    <s v="RYD FIN CAM 2021 03 001 Adjustment GBP"/>
    <d v="2020-06-29T00:00:00"/>
    <s v="RYD MCCARTHY, CAROLE"/>
    <n v="19"/>
    <s v="7310;2019-20 Invoice;SBS RYD MAR-20 VAT ADJUSTMENT JOURNAL Adjustment GBP;;http://nww.docserv.wyss.nhs.uk/synergyiim/dist/?val=1641533_11270349_20200311125121"/>
    <x v="247"/>
    <m/>
    <d v="2020-06-29T00:00:00"/>
    <m/>
    <s v="7310;2019-20 Invoice;SBS RYD MAR-20 VAT ADJUSTMENT JOURNAL Adjustment GBP;;"/>
    <m/>
    <m/>
    <s v="http://nww.docserv.wyss.nhs.uk/synergyiim/dist/?val=1641533_11270349_20200311125121"/>
    <m/>
    <m/>
    <m/>
    <s v="Corporate Expenditure"/>
    <x v="4"/>
    <x v="2"/>
    <x v="6"/>
  </r>
  <r>
    <s v="RYD"/>
    <s v="E35120"/>
    <s v="7310"/>
    <s v="00000"/>
    <s v="00000"/>
    <s v="000000"/>
    <s v="Corporate Expenses"/>
    <s v="Legal / Prof Fees"/>
    <s v="Default"/>
    <s v="Default"/>
    <s v="Default"/>
    <n v="-715"/>
    <d v="2020-06-01T00:00:00"/>
    <x v="2"/>
    <s v="Spreadsheet"/>
    <s v="M03 FBP1 Prior Year Code Clearance"/>
    <s v="Spreadsheet A 18517098 89455177"/>
    <s v="RYD FIN BAN 2021 03 004 Adjustment GBP"/>
    <d v="2020-07-01T00:00:00"/>
    <s v="ZZZ NIKYAR, BILAL"/>
    <n v="19"/>
    <s v="Move to PY Code;7310;ICO Information Commissioner's Office;43556 Prepayment 7310;DATA PROTECTION FEE:ICO.GOV.UK;Barclaycard payments;Jun-20"/>
    <x v="248"/>
    <m/>
    <d v="2020-07-01T00:00:00"/>
    <m/>
    <s v="Move to PY Code;7310;ICO Information Commissioner's Office;43556 Prepayment 7310;DATA PROTECTION FEE:ICO.GOV.UK;Barclaycard payments;Jun-20"/>
    <m/>
    <m/>
    <m/>
    <m/>
    <m/>
    <m/>
    <s v="Corporate Expenditure"/>
    <x v="4"/>
    <x v="2"/>
    <x v="6"/>
  </r>
  <r>
    <s v="RYD"/>
    <s v="E35120"/>
    <s v="7310"/>
    <s v="00000"/>
    <s v="00000"/>
    <s v="000000"/>
    <s v="Corporate Expenses"/>
    <s v="Legal / Prof Fees"/>
    <s v="Default"/>
    <s v="Default"/>
    <s v="Default"/>
    <n v="-100"/>
    <d v="2020-06-01T00:00:00"/>
    <x v="2"/>
    <s v="Spreadsheet"/>
    <s v="SBS RYD MAY-20 VAT ADJUSTMENT JOURNAL"/>
    <s v="Spreadsheet A 18510901 89412649"/>
    <s v="SBS RYD MAY-20 VAT ADJUSTMENT JOURNAL Adjustment GBP"/>
    <d v="2020-06-30T00:00:00"/>
    <s v="SSC BLATTI, FRANCESCO"/>
    <n v="926"/>
    <s v="THOMPSONS SOLICITORS-1371037-100-http://nww.docserv.wyss.nhs.uk/synergyiim/dist/?val=1868867_11967512_20200520092012"/>
    <x v="35"/>
    <m/>
    <d v="2020-06-30T00:00:00"/>
    <m/>
    <s v="THOMPSONS SOLICITORS-1371037-100-"/>
    <m/>
    <m/>
    <s v="http://nww.docserv.wyss.nhs.uk/synergyiim/dist/?val=1868867_11967512_20200520092012"/>
    <m/>
    <m/>
    <m/>
    <s v="Corporate Expenditure"/>
    <x v="4"/>
    <x v="2"/>
    <x v="6"/>
  </r>
  <r>
    <s v="RYD"/>
    <s v="E35120"/>
    <s v="7310"/>
    <s v="00000"/>
    <s v="00000"/>
    <s v="000000"/>
    <s v="Corporate Expenses"/>
    <s v="Legal / Prof Fees"/>
    <s v="Default"/>
    <s v="Default"/>
    <s v="Default"/>
    <n v="-9.14"/>
    <d v="2020-06-01T00:00:00"/>
    <x v="5"/>
    <s v="Receivables"/>
    <s v="Journal Import 88516897:"/>
    <s v="Receivables A 18340503 88516897"/>
    <s v="JUN-20 Misc Receipts GBP"/>
    <d v="2020-06-04T00:00:00"/>
    <s v="SSCREPMAN,"/>
    <n v="4"/>
    <s v="Journal Import Created"/>
    <x v="26"/>
    <s v="SBSEFT0306209227745A"/>
    <d v="2020-06-03T00:00:00"/>
    <m/>
    <s v="LB PAYMENT FROM DESCRIPTION: HMCTS/CENTRALISED REFERENCE: PV0Y&amp;/SECAMB**APPLIED AS PER PREVIOUS RECEIPT AND EMAILED CLIENT FOR CONFIRMATION.JJ040620 "/>
    <s v="RYD_10005676_CREATE"/>
    <n v="10005676"/>
    <m/>
    <m/>
    <m/>
    <m/>
    <s v="Corporate Expenditure"/>
    <x v="4"/>
    <x v="2"/>
    <x v="6"/>
  </r>
  <r>
    <s v="RYD"/>
    <s v="E35120"/>
    <s v="7310"/>
    <s v="00000"/>
    <s v="00000"/>
    <s v="000000"/>
    <s v="Corporate Expenses"/>
    <s v="Legal / Prof Fees"/>
    <s v="Default"/>
    <s v="Default"/>
    <s v="Default"/>
    <n v="1345"/>
    <d v="2020-06-01T00:00:00"/>
    <x v="1"/>
    <s v="Payables"/>
    <s v="Journal Import 88560768:"/>
    <s v="Payables A 18346536 88560768"/>
    <s v="JUN-20 Purchase Invoices GBP"/>
    <d v="2020-06-05T00:00:00"/>
    <s v="SSCREPMAN,"/>
    <n v="9"/>
    <s v="Journal Import Created"/>
    <x v="74"/>
    <s v="SINX00052387"/>
    <d v="2019-11-01T00:00:00"/>
    <s v="Non-PO"/>
    <m/>
    <s v="Non PO Invoice"/>
    <m/>
    <s v="http://nww.docserv.wyss.nhs.uk/synergyiim/dist/?val=1896524_12023744_20200527164213"/>
    <m/>
    <m/>
    <m/>
    <s v="Corporate Expenditure"/>
    <x v="4"/>
    <x v="2"/>
    <x v="6"/>
  </r>
  <r>
    <s v="RYD"/>
    <s v="E35120"/>
    <s v="7310"/>
    <s v="00000"/>
    <s v="00000"/>
    <s v="000000"/>
    <s v="Corporate Expenses"/>
    <s v="Legal / Prof Fees"/>
    <s v="Default"/>
    <s v="Default"/>
    <s v="Default"/>
    <n v="360"/>
    <d v="2020-06-01T00:00:00"/>
    <x v="1"/>
    <s v="Payables"/>
    <s v="Journal Import 88735482:"/>
    <s v="Payables A 18382618 88735482"/>
    <s v="JUN-20 Purchase Invoices GBP"/>
    <d v="2020-06-11T00:00:00"/>
    <s v="SSCREPMAN,"/>
    <n v="7"/>
    <s v="Journal Import Created"/>
    <x v="114"/>
    <s v="SINX400154"/>
    <d v="2020-01-20T00:00:00"/>
    <s v="Non-PO"/>
    <m/>
    <s v="Non PO Invoice"/>
    <m/>
    <s v="http://nww.docserv.wyss.nhs.uk/synergyiim/dist/?val=1895215_12021894_20200527145826"/>
    <m/>
    <m/>
    <m/>
    <s v="Corporate Expenditure"/>
    <x v="4"/>
    <x v="2"/>
    <x v="6"/>
  </r>
  <r>
    <s v="RYD"/>
    <s v="E35120"/>
    <s v="7310"/>
    <s v="00000"/>
    <s v="00000"/>
    <s v="000000"/>
    <s v="Corporate Expenses"/>
    <s v="Legal / Prof Fees"/>
    <s v="Default"/>
    <s v="Default"/>
    <s v="Default"/>
    <n v="8984.44"/>
    <d v="2020-06-01T00:00:00"/>
    <x v="1"/>
    <s v="Payables"/>
    <s v="Journal Import 88735482:"/>
    <s v="Payables A 18382618 88735482"/>
    <s v="JUN-20 Purchase Invoices GBP"/>
    <d v="2020-06-11T00:00:00"/>
    <s v="SSCREPMAN,"/>
    <n v="7"/>
    <s v="Journal Import Created"/>
    <x v="114"/>
    <s v="SINX400202"/>
    <d v="2020-01-29T00:00:00"/>
    <s v="Non-PO"/>
    <m/>
    <s v="Non PO Invoice"/>
    <m/>
    <s v="http://nww.docserv.wyss.nhs.uk/synergyiim/dist/?val=1895216_12021897_20200527145828"/>
    <m/>
    <m/>
    <m/>
    <s v="Corporate Expenditure"/>
    <x v="4"/>
    <x v="2"/>
    <x v="6"/>
  </r>
  <r>
    <s v="RYD"/>
    <s v="E35120"/>
    <s v="7310"/>
    <s v="00000"/>
    <s v="00000"/>
    <s v="000000"/>
    <s v="Corporate Expenses"/>
    <s v="Legal / Prof Fees"/>
    <s v="Default"/>
    <s v="Default"/>
    <s v="Default"/>
    <n v="360"/>
    <d v="2020-06-01T00:00:00"/>
    <x v="1"/>
    <s v="Payables"/>
    <s v="Journal Import 88735482:"/>
    <s v="Payables A 18382618 88735482"/>
    <s v="JUN-20 Purchase Invoices GBP"/>
    <d v="2020-06-11T00:00:00"/>
    <s v="SSCREPMAN,"/>
    <n v="7"/>
    <s v="Journal Import Created"/>
    <x v="114"/>
    <s v="SINX400208"/>
    <d v="2020-01-30T00:00:00"/>
    <s v="Non-PO"/>
    <m/>
    <s v="Non PO Invoice"/>
    <m/>
    <s v="http://nww.docserv.wyss.nhs.uk/synergyiim/dist/?val=1895220_12021912_20200527145833"/>
    <m/>
    <m/>
    <m/>
    <s v="Corporate Expenditure"/>
    <x v="4"/>
    <x v="2"/>
    <x v="6"/>
  </r>
  <r>
    <s v="RYD"/>
    <s v="E35120"/>
    <s v="7310"/>
    <s v="00000"/>
    <s v="00000"/>
    <s v="000000"/>
    <s v="Corporate Expenses"/>
    <s v="Legal / Prof Fees"/>
    <s v="Default"/>
    <s v="Default"/>
    <s v="Default"/>
    <n v="2412.1999999999998"/>
    <d v="2020-06-01T00:00:00"/>
    <x v="1"/>
    <s v="Payables"/>
    <s v="Journal Import 88769313:"/>
    <s v="Payables A 18388541 88769313"/>
    <s v="JUN-20 Purchase Invoices GBP"/>
    <d v="2020-06-11T00:00:00"/>
    <s v="SSCREPMAN,"/>
    <n v="5"/>
    <s v="Journal Import Created"/>
    <x v="74"/>
    <s v="SINX00048839"/>
    <d v="2017-04-25T00:00:00"/>
    <s v="Non-PO"/>
    <m/>
    <s v="Non PO Invoice"/>
    <m/>
    <s v="http://nww.docserv.wyss.nhs.uk/synergyiim/dist/?val=1896519_12023737_20200527164156"/>
    <m/>
    <m/>
    <m/>
    <s v="Corporate Expenditure"/>
    <x v="4"/>
    <x v="2"/>
    <x v="6"/>
  </r>
  <r>
    <s v="RYD"/>
    <s v="E35120"/>
    <s v="7310"/>
    <s v="00000"/>
    <s v="00000"/>
    <s v="000000"/>
    <s v="Corporate Expenses"/>
    <s v="Legal / Prof Fees"/>
    <s v="Default"/>
    <s v="Default"/>
    <s v="Default"/>
    <n v="-0.9"/>
    <d v="2020-06-01T00:00:00"/>
    <x v="0"/>
    <s v="Cost Management"/>
    <s v="Journal Import 88287019:"/>
    <s v="Cost Management A 18283141 88287019 2"/>
    <s v="01-JUN-2020 Receiving GBP"/>
    <d v="2020-05-29T00:00:00"/>
    <s v="SSCREPMAN,"/>
    <n v="1523"/>
    <s v="SP - Constantine Law Inv: CL1593 for employment law work approved by Dawn Chilcott"/>
    <x v="226"/>
    <n v="165083014"/>
    <d v="2020-02-20T00:00:00"/>
    <m/>
    <m/>
    <m/>
    <s v="LONDON"/>
    <m/>
    <m/>
    <m/>
    <m/>
    <s v="Corporate Expenditure"/>
    <x v="4"/>
    <x v="2"/>
    <x v="6"/>
  </r>
  <r>
    <s v="RYD"/>
    <s v="E35120"/>
    <s v="7310"/>
    <s v="00000"/>
    <s v="00000"/>
    <s v="000000"/>
    <s v="Corporate Expenses"/>
    <s v="Legal / Prof Fees"/>
    <s v="Default"/>
    <s v="Default"/>
    <s v="Default"/>
    <n v="-0.51"/>
    <d v="2020-06-01T00:00:00"/>
    <x v="0"/>
    <s v="Cost Management"/>
    <s v="Journal Import 88287019:"/>
    <s v="Cost Management A 18283141 88287019 2"/>
    <s v="01-JUN-2020 Receiving GBP"/>
    <d v="2020-05-29T00:00:00"/>
    <s v="SSCREPMAN,"/>
    <n v="1524"/>
    <s v="SP - Investigations by Design invoice 100521 top up due to missed disbursements"/>
    <x v="207"/>
    <n v="165081155"/>
    <d v="2019-12-10T00:00:00"/>
    <m/>
    <m/>
    <m/>
    <s v="MANCHESTER"/>
    <m/>
    <m/>
    <m/>
    <m/>
    <s v="Corporate Expenditure"/>
    <x v="4"/>
    <x v="2"/>
    <x v="6"/>
  </r>
  <r>
    <s v="RYD"/>
    <s v="E35120"/>
    <s v="7310"/>
    <s v="00000"/>
    <s v="00000"/>
    <s v="000000"/>
    <s v="Corporate Expenses"/>
    <s v="Legal / Prof Fees"/>
    <s v="Default"/>
    <s v="Default"/>
    <s v="Default"/>
    <n v="0.51"/>
    <d v="2020-06-01T00:00:00"/>
    <x v="0"/>
    <s v="Cost Management"/>
    <s v="Journal Import 89422959:"/>
    <s v="Cost Management A 18511233 89422959"/>
    <s v="30-JUN-2020 Receiving GBP"/>
    <d v="2020-06-30T00:00:00"/>
    <s v="SSCREPMAN,"/>
    <n v="1620"/>
    <s v="SP - Investigations by Design invoice 100521 top up due to missed disbursements"/>
    <x v="207"/>
    <n v="165081155"/>
    <d v="2019-12-10T00:00:00"/>
    <m/>
    <m/>
    <m/>
    <s v="MANCHESTER"/>
    <m/>
    <m/>
    <m/>
    <m/>
    <s v="Corporate Expenditure"/>
    <x v="4"/>
    <x v="2"/>
    <x v="6"/>
  </r>
  <r>
    <s v="RYD"/>
    <s v="E35120"/>
    <s v="7310"/>
    <s v="00000"/>
    <s v="00T70"/>
    <s v="000000"/>
    <s v="Corporate Expenses"/>
    <s v="Legal / Prof Fees"/>
    <s v="Default"/>
    <s v="Care Quality Commission"/>
    <s v="Default"/>
    <n v="-127190.2"/>
    <d v="2020-06-01T00:00:00"/>
    <x v="3"/>
    <s v="Spreadsheet"/>
    <s v="FBP1 Accruals - Corporate"/>
    <s v="Spreadsheet A 18528055 89513526"/>
    <s v="RYD FIN CAM 2021 03 011 Accrual GBP"/>
    <d v="2020-07-03T00:00:00"/>
    <s v="RYD MCCARTHY, CAROLE"/>
    <n v="44"/>
    <s v="7310;CQC;Start Date Prepayment CQC annual Fee;https://nww.docserv.wyss.nhs.uk/synergyiim/docviewer.aspx?t=i&amp;val=PRD21RYD28048342712831.pdf;Jun-20"/>
    <x v="242"/>
    <m/>
    <d v="2020-07-02T00:00:00"/>
    <m/>
    <s v="7310;CQC;Start Date Prepayment CQC annual Fee;"/>
    <m/>
    <m/>
    <s v="https://nww.docserv.wyss.nhs.uk/synergyiim/docviewer.aspx?t=i&amp;val=PRD21RYD28048342712831.pdf;Jun-20"/>
    <m/>
    <m/>
    <m/>
    <s v="Corporate Expenditure"/>
    <x v="4"/>
    <x v="2"/>
    <x v="6"/>
  </r>
  <r>
    <s v="RYD"/>
    <s v="E35120"/>
    <s v="7310"/>
    <s v="00000"/>
    <s v="0111D"/>
    <s v="000000"/>
    <s v="Corporate Expenses"/>
    <s v="Legal / Prof Fees"/>
    <s v="Default"/>
    <s v="NHS Resolution"/>
    <s v="Default"/>
    <n v="270.74"/>
    <d v="2020-06-01T00:00:00"/>
    <x v="3"/>
    <s v="Spreadsheet"/>
    <s v="FBP1 Accruals - Corporate"/>
    <s v="Spreadsheet A 18528055 89513526"/>
    <s v="RYD FIN CAM 2021 03 011 Accrual GBP"/>
    <d v="2020-07-03T00:00:00"/>
    <s v="RYD MCCARTHY, CAROLE"/>
    <n v="45"/>
    <s v="7310;NHS RESOLUTION;Inv No. OBAR11875   Invoice not on SBS;May-20"/>
    <x v="242"/>
    <m/>
    <d v="2020-07-02T00:00:00"/>
    <m/>
    <s v="7310;NHS RESOLUTION;Inv No. OBAR11875   Invoice not on SBS;May-20"/>
    <m/>
    <m/>
    <m/>
    <m/>
    <m/>
    <m/>
    <s v="Corporate Expenditure"/>
    <x v="4"/>
    <x v="2"/>
    <x v="6"/>
  </r>
  <r>
    <s v="RYD"/>
    <s v="E35120"/>
    <s v="7310"/>
    <s v="00000"/>
    <s v="0111D"/>
    <s v="000000"/>
    <s v="Corporate Expenses"/>
    <s v="Legal / Prof Fees"/>
    <s v="Default"/>
    <s v="NHS Resolution"/>
    <s v="Default"/>
    <n v="2682.94"/>
    <d v="2020-06-01T00:00:00"/>
    <x v="3"/>
    <s v="Spreadsheet"/>
    <s v="FBP1 Accruals - Corporate"/>
    <s v="Spreadsheet A 18528055 89513526"/>
    <s v="RYD FIN CAM 2021 03 011 Accrual GBP"/>
    <d v="2020-07-03T00:00:00"/>
    <s v="RYD MCCARTHY, CAROLE"/>
    <n v="46"/>
    <s v="7310;NHS RESOLUTION;Inv No. OBAR11876   Invoice not on SBS;May-20"/>
    <x v="242"/>
    <m/>
    <d v="2020-07-02T00:00:00"/>
    <m/>
    <s v="7310;NHS RESOLUTION;Inv No. OBAR11876   Invoice not on SBS;May-20"/>
    <m/>
    <m/>
    <m/>
    <m/>
    <m/>
    <m/>
    <s v="Corporate Expenditure"/>
    <x v="4"/>
    <x v="2"/>
    <x v="6"/>
  </r>
  <r>
    <s v="RYD"/>
    <s v="E35120"/>
    <s v="7310"/>
    <s v="00000"/>
    <s v="0111D"/>
    <s v="000000"/>
    <s v="Corporate Expenses"/>
    <s v="Legal / Prof Fees"/>
    <s v="Default"/>
    <s v="NHS Resolution"/>
    <s v="Default"/>
    <n v="2863.34"/>
    <d v="2020-06-01T00:00:00"/>
    <x v="3"/>
    <s v="Spreadsheet"/>
    <s v="FBP1 Accruals - Corporate"/>
    <s v="Spreadsheet A 18528055 89513526"/>
    <s v="RYD FIN CAM 2021 03 011 Accrual GBP"/>
    <d v="2020-07-03T00:00:00"/>
    <s v="RYD MCCARTHY, CAROLE"/>
    <n v="47"/>
    <s v="7310;NHS RESOLUTION;Inv No. OBAR11880   Invoice not on SBS;May-20"/>
    <x v="242"/>
    <m/>
    <d v="2020-07-02T00:00:00"/>
    <m/>
    <s v="7310;NHS RESOLUTION;Inv No. OBAR11880   Invoice not on SBS;May-20"/>
    <m/>
    <m/>
    <m/>
    <m/>
    <m/>
    <m/>
    <s v="Corporate Expenditure"/>
    <x v="4"/>
    <x v="2"/>
    <x v="6"/>
  </r>
  <r>
    <s v="RYD"/>
    <s v="E35120"/>
    <s v="7310"/>
    <s v="00000"/>
    <s v="0111D"/>
    <s v="000000"/>
    <s v="Corporate Expenses"/>
    <s v="Legal / Prof Fees"/>
    <s v="Default"/>
    <s v="NHS Resolution"/>
    <s v="Default"/>
    <n v="4208.34"/>
    <d v="2020-06-01T00:00:00"/>
    <x v="3"/>
    <s v="Spreadsheet"/>
    <s v="FBP1 Accruals - Corporate"/>
    <s v="Spreadsheet A 18528055 89513526"/>
    <s v="RYD FIN CAM 2021 03 011 Accrual GBP"/>
    <d v="2020-07-03T00:00:00"/>
    <s v="RYD MCCARTHY, CAROLE"/>
    <n v="48"/>
    <s v="7310;NHS RESOLUTION;Inv No. OBAR11881   Invoice not on SBS;May-20"/>
    <x v="242"/>
    <m/>
    <d v="2020-07-02T00:00:00"/>
    <m/>
    <s v="7310;NHS RESOLUTION;Inv No. OBAR11881   Invoice not on SBS;May-20"/>
    <m/>
    <m/>
    <m/>
    <m/>
    <m/>
    <m/>
    <s v="Corporate Expenditure"/>
    <x v="4"/>
    <x v="2"/>
    <x v="6"/>
  </r>
  <r>
    <s v="RYD"/>
    <s v="E35120"/>
    <s v="7310"/>
    <s v="00000"/>
    <s v="0111D"/>
    <s v="000000"/>
    <s v="Corporate Expenses"/>
    <s v="Legal / Prof Fees"/>
    <s v="Default"/>
    <s v="NHS Resolution"/>
    <s v="Default"/>
    <n v="-6817.06"/>
    <d v="2020-06-01T00:00:00"/>
    <x v="3"/>
    <s v="Spreadsheet"/>
    <s v="FBP1 Accruals - Corporate"/>
    <s v="Spreadsheet A 18528055 89513526"/>
    <s v="RYD FIN CAM 2021 03 011 Accrual GBP"/>
    <d v="2020-07-03T00:00:00"/>
    <s v="RYD MCCARTHY, CAROLE"/>
    <n v="49"/>
    <s v="7310;NHS RESOLUTION;Inv No. OBAR11877   Invoice not on SBS;May-20"/>
    <x v="242"/>
    <m/>
    <d v="2020-07-02T00:00:00"/>
    <m/>
    <s v="7310;NHS RESOLUTION;Inv No. OBAR11877   Invoice not on SBS;May-20"/>
    <m/>
    <m/>
    <m/>
    <m/>
    <m/>
    <m/>
    <s v="Corporate Expenditure"/>
    <x v="4"/>
    <x v="2"/>
    <x v="6"/>
  </r>
  <r>
    <s v="RYD"/>
    <s v="E35120"/>
    <s v="7310"/>
    <s v="00000"/>
    <s v="0111D"/>
    <s v="000000"/>
    <s v="Corporate Expenses"/>
    <s v="Legal / Prof Fees"/>
    <s v="Default"/>
    <s v="NHS Resolution"/>
    <s v="Default"/>
    <n v="-6848.26"/>
    <d v="2020-06-01T00:00:00"/>
    <x v="3"/>
    <s v="Spreadsheet"/>
    <s v="FBP1 Accruals - Corporate"/>
    <s v="Spreadsheet A 18528055 89513526"/>
    <s v="RYD FIN CAM 2021 03 011 Accrual GBP"/>
    <d v="2020-07-03T00:00:00"/>
    <s v="RYD MCCARTHY, CAROLE"/>
    <n v="50"/>
    <s v="7310;NHS RESOLUTION;Inv No. OBAR11879   Invoice not on SBS;May-20"/>
    <x v="242"/>
    <m/>
    <d v="2020-07-02T00:00:00"/>
    <m/>
    <s v="7310;NHS RESOLUTION;Inv No. OBAR11879   Invoice not on SBS;May-20"/>
    <m/>
    <m/>
    <m/>
    <m/>
    <m/>
    <m/>
    <s v="Corporate Expenditure"/>
    <x v="4"/>
    <x v="2"/>
    <x v="6"/>
  </r>
  <r>
    <s v="RYD"/>
    <s v="E35120"/>
    <s v="7310"/>
    <s v="00000"/>
    <s v="0111D"/>
    <s v="000000"/>
    <s v="Corporate Expenses"/>
    <s v="Legal / Prof Fees"/>
    <s v="Default"/>
    <s v="NHS Resolution"/>
    <s v="Default"/>
    <n v="-7053.86"/>
    <d v="2020-06-01T00:00:00"/>
    <x v="3"/>
    <s v="Spreadsheet"/>
    <s v="FBP1 Accruals - Corporate"/>
    <s v="Spreadsheet A 18528055 89513526"/>
    <s v="RYD FIN CAM 2021 03 011 Accrual GBP"/>
    <d v="2020-07-03T00:00:00"/>
    <s v="RYD MCCARTHY, CAROLE"/>
    <n v="51"/>
    <s v="7310;NHS RESOLUTION;Inv No. OBAR11878   Invoice not on SBS;May-20"/>
    <x v="242"/>
    <m/>
    <d v="2020-07-02T00:00:00"/>
    <m/>
    <s v="7310;NHS RESOLUTION;Inv No. OBAR11878   Invoice not on SBS;May-20"/>
    <m/>
    <m/>
    <m/>
    <m/>
    <m/>
    <m/>
    <s v="Corporate Expenditure"/>
    <x v="4"/>
    <x v="2"/>
    <x v="6"/>
  </r>
  <r>
    <s v="RYD"/>
    <s v="E35120"/>
    <s v="7310"/>
    <s v="00000"/>
    <s v="0111D"/>
    <s v="000000"/>
    <s v="Corporate Expenses"/>
    <s v="Legal / Prof Fees"/>
    <s v="Default"/>
    <s v="NHS Resolution"/>
    <s v="Default"/>
    <n v="-360"/>
    <d v="2020-06-01T00:00:00"/>
    <x v="3"/>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4"/>
    <s v="7310;DUMMY SUPPLIER FOR INVOICE VERIFICATION;;Jun-20;http://nww.docserv.wyss.nhs.uk/synergyiim/dist/?val=1895215_12021894_20200527145826"/>
    <x v="244"/>
    <m/>
    <d v="2020-06-09T00:00:00"/>
    <m/>
    <s v="7310;DUMMY SUPPLIER FOR INVOICE VERIFICATION;;Jun-20;"/>
    <m/>
    <m/>
    <s v="http://nww.docserv.wyss.nhs.uk/synergyiim/dist/?val=1895215_12021894_20200527145826"/>
    <m/>
    <m/>
    <m/>
    <s v="Corporate Expenditure"/>
    <x v="4"/>
    <x v="2"/>
    <x v="6"/>
  </r>
  <r>
    <s v="RYD"/>
    <s v="E35120"/>
    <s v="7310"/>
    <s v="00000"/>
    <s v="0111D"/>
    <s v="000000"/>
    <s v="Corporate Expenses"/>
    <s v="Legal / Prof Fees"/>
    <s v="Default"/>
    <s v="NHS Resolution"/>
    <s v="Default"/>
    <n v="-8984.44"/>
    <d v="2020-06-01T00:00:00"/>
    <x v="3"/>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5"/>
    <s v="7310;NHS RESOLUTION;;Jun-20;http://nww.docserv.wyss.nhs.uk/synergyiim/dist/?val=1895216_12021897_20200527145828"/>
    <x v="244"/>
    <m/>
    <d v="2020-06-09T00:00:00"/>
    <m/>
    <s v="7310;NHS RESOLUTION;;Jun-20;"/>
    <m/>
    <m/>
    <s v="http://nww.docserv.wyss.nhs.uk/synergyiim/dist/?val=1895216_12021897_20200527145828"/>
    <m/>
    <m/>
    <m/>
    <s v="Corporate Expenditure"/>
    <x v="4"/>
    <x v="2"/>
    <x v="6"/>
  </r>
  <r>
    <s v="RYD"/>
    <s v="E35120"/>
    <s v="7310"/>
    <s v="00000"/>
    <s v="0111D"/>
    <s v="000000"/>
    <s v="Corporate Expenses"/>
    <s v="Legal / Prof Fees"/>
    <s v="Default"/>
    <s v="NHS Resolution"/>
    <s v="Default"/>
    <n v="-270.74"/>
    <d v="2020-06-01T00:00:00"/>
    <x v="3"/>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3"/>
    <s v="7310;NHS RESOLUTION;Inv No. OBAR11875   Invoice not on SBS;May-20"/>
    <x v="245"/>
    <m/>
    <d v="2020-06-09T00:00:00"/>
    <m/>
    <s v="7310;NHS RESOLUTION;Inv No. OBAR11875   Invoice not on SBS;May-20"/>
    <m/>
    <m/>
    <m/>
    <m/>
    <m/>
    <m/>
    <s v="Corporate Expenditure"/>
    <x v="4"/>
    <x v="2"/>
    <x v="6"/>
  </r>
  <r>
    <s v="RYD"/>
    <s v="E35120"/>
    <s v="7310"/>
    <s v="00000"/>
    <s v="0111D"/>
    <s v="000000"/>
    <s v="Corporate Expenses"/>
    <s v="Legal / Prof Fees"/>
    <s v="Default"/>
    <s v="NHS Resolution"/>
    <s v="Default"/>
    <n v="-2682.94"/>
    <d v="2020-06-01T00:00:00"/>
    <x v="3"/>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4"/>
    <s v="7310;NHS RESOLUTION;Inv No. OBAR11876   Invoice not on SBS;May-20"/>
    <x v="245"/>
    <m/>
    <d v="2020-06-09T00:00:00"/>
    <m/>
    <s v="7310;NHS RESOLUTION;Inv No. OBAR11876   Invoice not on SBS;May-20"/>
    <m/>
    <m/>
    <m/>
    <m/>
    <m/>
    <m/>
    <s v="Corporate Expenditure"/>
    <x v="4"/>
    <x v="2"/>
    <x v="6"/>
  </r>
  <r>
    <s v="RYD"/>
    <s v="E35120"/>
    <s v="7310"/>
    <s v="00000"/>
    <s v="0111D"/>
    <s v="000000"/>
    <s v="Corporate Expenses"/>
    <s v="Legal / Prof Fees"/>
    <s v="Default"/>
    <s v="NHS Resolution"/>
    <s v="Default"/>
    <n v="-2863.34"/>
    <d v="2020-06-01T00:00:00"/>
    <x v="3"/>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5"/>
    <s v="7310;NHS RESOLUTION;Inv No. OBAR11880   Invoice not on SBS;May-20"/>
    <x v="245"/>
    <m/>
    <d v="2020-06-09T00:00:00"/>
    <m/>
    <s v="7310;NHS RESOLUTION;Inv No. OBAR11880   Invoice not on SBS;May-20"/>
    <m/>
    <m/>
    <m/>
    <m/>
    <m/>
    <m/>
    <s v="Corporate Expenditure"/>
    <x v="4"/>
    <x v="2"/>
    <x v="6"/>
  </r>
  <r>
    <s v="RYD"/>
    <s v="E35120"/>
    <s v="7310"/>
    <s v="00000"/>
    <s v="0111D"/>
    <s v="000000"/>
    <s v="Corporate Expenses"/>
    <s v="Legal / Prof Fees"/>
    <s v="Default"/>
    <s v="NHS Resolution"/>
    <s v="Default"/>
    <n v="-4208.34"/>
    <d v="2020-06-01T00:00:00"/>
    <x v="3"/>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6"/>
    <s v="7310;NHS RESOLUTION;Inv No. OBAR11881   Invoice not on SBS;May-20"/>
    <x v="245"/>
    <m/>
    <d v="2020-06-09T00:00:00"/>
    <m/>
    <s v="7310;NHS RESOLUTION;Inv No. OBAR11881   Invoice not on SBS;May-20"/>
    <m/>
    <m/>
    <m/>
    <m/>
    <m/>
    <m/>
    <s v="Corporate Expenditure"/>
    <x v="4"/>
    <x v="2"/>
    <x v="6"/>
  </r>
  <r>
    <s v="RYD"/>
    <s v="E35120"/>
    <s v="7310"/>
    <s v="00000"/>
    <s v="0111D"/>
    <s v="000000"/>
    <s v="Corporate Expenses"/>
    <s v="Legal / Prof Fees"/>
    <s v="Default"/>
    <s v="NHS Resolution"/>
    <s v="Default"/>
    <n v="-4568.34"/>
    <d v="2020-06-01T00:00:00"/>
    <x v="3"/>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7"/>
    <s v="7310;NHS RESOLUTION;Inv No. SINX400154   Invoice not on SBS;May-20"/>
    <x v="245"/>
    <m/>
    <d v="2020-06-09T00:00:00"/>
    <m/>
    <s v="7310;NHS RESOLUTION;Inv No. SINX400154   Invoice not on SBS;May-20"/>
    <m/>
    <m/>
    <m/>
    <m/>
    <m/>
    <m/>
    <s v="Corporate Expenditure"/>
    <x v="4"/>
    <x v="2"/>
    <x v="6"/>
  </r>
  <r>
    <s v="RYD"/>
    <s v="E35120"/>
    <s v="7310"/>
    <s v="00000"/>
    <s v="0111D"/>
    <s v="000000"/>
    <s v="Corporate Expenses"/>
    <s v="Legal / Prof Fees"/>
    <s v="Default"/>
    <s v="NHS Resolution"/>
    <s v="Default"/>
    <n v="-10000"/>
    <d v="2020-06-01T00:00:00"/>
    <x v="3"/>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8"/>
    <s v="7310;NHS RESOLUTION;Inv No. SINX400561   Invoice not on SBS;May-20"/>
    <x v="245"/>
    <m/>
    <d v="2020-06-09T00:00:00"/>
    <m/>
    <s v="7310;NHS RESOLUTION;Inv No. SINX400561   Invoice not on SBS;May-20"/>
    <m/>
    <m/>
    <m/>
    <m/>
    <m/>
    <m/>
    <s v="Corporate Expenditure"/>
    <x v="4"/>
    <x v="2"/>
    <x v="6"/>
  </r>
  <r>
    <s v="RYD"/>
    <s v="E35120"/>
    <s v="7310"/>
    <s v="00000"/>
    <s v="0111D"/>
    <s v="000000"/>
    <s v="Corporate Expenses"/>
    <s v="Legal / Prof Fees"/>
    <s v="Default"/>
    <s v="NHS Resolution"/>
    <s v="Default"/>
    <n v="-13552.78"/>
    <d v="2020-06-01T00:00:00"/>
    <x v="3"/>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9"/>
    <s v="7310;NHS RESOLUTION;Inv No. SINX400202   Invoice not on SBS;May-20"/>
    <x v="245"/>
    <m/>
    <d v="2020-06-09T00:00:00"/>
    <m/>
    <s v="7310;NHS RESOLUTION;Inv No. SINX400202   Invoice not on SBS;May-20"/>
    <m/>
    <m/>
    <m/>
    <m/>
    <m/>
    <m/>
    <s v="Corporate Expenditure"/>
    <x v="4"/>
    <x v="2"/>
    <x v="6"/>
  </r>
  <r>
    <s v="RYD"/>
    <s v="E35120"/>
    <s v="7310"/>
    <s v="00000"/>
    <s v="0111D"/>
    <s v="000000"/>
    <s v="Corporate Expenses"/>
    <s v="Legal / Prof Fees"/>
    <s v="Default"/>
    <s v="NHS Resolution"/>
    <s v="Default"/>
    <n v="-13912.78"/>
    <d v="2020-06-01T00:00:00"/>
    <x v="3"/>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50"/>
    <s v="7310;NHS RESOLUTION;Inv No. SINX400208   Invoice not on SBS;May-20"/>
    <x v="245"/>
    <m/>
    <d v="2020-06-09T00:00:00"/>
    <m/>
    <s v="7310;NHS RESOLUTION;Inv No. SINX400208   Invoice not on SBS;May-20"/>
    <m/>
    <m/>
    <m/>
    <m/>
    <m/>
    <m/>
    <s v="Corporate Expenditure"/>
    <x v="4"/>
    <x v="2"/>
    <x v="6"/>
  </r>
  <r>
    <s v="RYD"/>
    <s v="E35120"/>
    <s v="7310"/>
    <s v="00000"/>
    <s v="0111D"/>
    <s v="000000"/>
    <s v="Corporate Expenses"/>
    <s v="Legal / Prof Fees"/>
    <s v="Default"/>
    <s v="NHS Resolution"/>
    <s v="Default"/>
    <n v="-23912.78"/>
    <d v="2020-06-01T00:00:00"/>
    <x v="3"/>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51"/>
    <s v="7310;NHS RESOLUTION;Inv No. SINX400561   Invoice not on SBS;May-20"/>
    <x v="245"/>
    <m/>
    <d v="2020-06-09T00:00:00"/>
    <m/>
    <s v="7310;NHS RESOLUTION;Inv No. SINX400561   Invoice not on SBS;May-20"/>
    <m/>
    <m/>
    <m/>
    <m/>
    <m/>
    <m/>
    <s v="Corporate Expenditure"/>
    <x v="4"/>
    <x v="2"/>
    <x v="6"/>
  </r>
  <r>
    <s v="RYD"/>
    <s v="E35120"/>
    <s v="7310"/>
    <s v="00000"/>
    <s v="0111D"/>
    <s v="000000"/>
    <s v="Corporate Expenses"/>
    <s v="Legal / Prof Fees"/>
    <s v="Default"/>
    <s v="NHS Resolution"/>
    <s v="Default"/>
    <n v="6817.06"/>
    <d v="2020-06-01T00:00:00"/>
    <x v="3"/>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52"/>
    <s v="7310;NHS RESOLUTION;Inv No. OBAR11877   Invoice not on SBS;May-20"/>
    <x v="245"/>
    <m/>
    <d v="2020-06-09T00:00:00"/>
    <m/>
    <s v="7310;NHS RESOLUTION;Inv No. OBAR11877   Invoice not on SBS;May-20"/>
    <m/>
    <m/>
    <m/>
    <m/>
    <m/>
    <m/>
    <s v="Corporate Expenditure"/>
    <x v="4"/>
    <x v="2"/>
    <x v="6"/>
  </r>
  <r>
    <s v="RYD"/>
    <s v="E35120"/>
    <s v="7310"/>
    <s v="00000"/>
    <s v="0111D"/>
    <s v="000000"/>
    <s v="Corporate Expenses"/>
    <s v="Legal / Prof Fees"/>
    <s v="Default"/>
    <s v="NHS Resolution"/>
    <s v="Default"/>
    <n v="6848.26"/>
    <d v="2020-06-01T00:00:00"/>
    <x v="3"/>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53"/>
    <s v="7310;NHS RESOLUTION;Inv No. OBAR11879   Invoice not on SBS;May-20"/>
    <x v="245"/>
    <m/>
    <d v="2020-06-09T00:00:00"/>
    <m/>
    <s v="7310;NHS RESOLUTION;Inv No. OBAR11879   Invoice not on SBS;May-20"/>
    <m/>
    <m/>
    <m/>
    <m/>
    <m/>
    <m/>
    <s v="Corporate Expenditure"/>
    <x v="4"/>
    <x v="2"/>
    <x v="6"/>
  </r>
  <r>
    <s v="RYD"/>
    <s v="E35120"/>
    <s v="7310"/>
    <s v="00000"/>
    <s v="0111D"/>
    <s v="000000"/>
    <s v="Corporate Expenses"/>
    <s v="Legal / Prof Fees"/>
    <s v="Default"/>
    <s v="NHS Resolution"/>
    <s v="Default"/>
    <n v="7053.86"/>
    <d v="2020-06-01T00:00:00"/>
    <x v="3"/>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54"/>
    <s v="7310;NHS RESOLUTION;Inv No. OBAR11878   Invoice not on SBS;May-20"/>
    <x v="245"/>
    <m/>
    <d v="2020-06-09T00:00:00"/>
    <m/>
    <s v="7310;NHS RESOLUTION;Inv No. OBAR11878   Invoice not on SBS;May-20"/>
    <m/>
    <m/>
    <m/>
    <m/>
    <m/>
    <m/>
    <s v="Corporate Expenditure"/>
    <x v="4"/>
    <x v="2"/>
    <x v="6"/>
  </r>
  <r>
    <s v="RYD"/>
    <s v="E35120"/>
    <s v="7310"/>
    <s v="00000"/>
    <s v="0111D"/>
    <s v="000000"/>
    <s v="Corporate Expenses"/>
    <s v="Legal / Prof Fees"/>
    <s v="Default"/>
    <s v="NHS Resolution"/>
    <s v="Default"/>
    <n v="4568.34"/>
    <d v="2020-06-01T00:00:00"/>
    <x v="2"/>
    <s v="Spreadsheet"/>
    <s v="FBP1 Adjustments - PY ADJ"/>
    <s v="Spreadsheet A 18528060 89513581"/>
    <s v="RYD FIN CAM 2021 03 012 Adjustment GBP"/>
    <d v="2020-07-02T00:00:00"/>
    <s v="RYD MCCARTHY, CAROLE"/>
    <n v="11"/>
    <s v="7310;NHS RESOLUTION;Inv No. SINX400154   Invoice not on SBS; 2019-20 Accrual Reversal MOVE TO PY CODE"/>
    <x v="246"/>
    <m/>
    <d v="2020-07-02T00:00:00"/>
    <m/>
    <s v="7310;NHS RESOLUTION;Inv No. SINX400154   Invoice not on SBS; 2019-20 Accrual Reversal MOVE TO PY CODE"/>
    <m/>
    <m/>
    <m/>
    <m/>
    <m/>
    <m/>
    <s v="Corporate Expenditure"/>
    <x v="4"/>
    <x v="2"/>
    <x v="6"/>
  </r>
  <r>
    <s v="RYD"/>
    <s v="E35120"/>
    <s v="7310"/>
    <s v="00000"/>
    <s v="0111D"/>
    <s v="000000"/>
    <s v="Corporate Expenses"/>
    <s v="Legal / Prof Fees"/>
    <s v="Default"/>
    <s v="NHS Resolution"/>
    <s v="Default"/>
    <n v="9500"/>
    <d v="2020-06-01T00:00:00"/>
    <x v="2"/>
    <s v="Spreadsheet"/>
    <s v="FBP1 Adjustments - PY ADJ"/>
    <s v="Spreadsheet A 18528060 89513581"/>
    <s v="RYD FIN CAM 2021 03 012 Adjustment GBP"/>
    <d v="2020-07-02T00:00:00"/>
    <s v="RYD MCCARTHY, CAROLE"/>
    <n v="12"/>
    <s v="7310;2019-20 Invoice MOVE TO PY CODE;NHS LITIGATION AUTHORITY;SCRX00020933;http://nww.docserv.wyss.nhs.uk/synergyiim/dist/?val=1896526_12023745_20200527164216"/>
    <x v="246"/>
    <m/>
    <d v="2020-07-02T00:00:00"/>
    <m/>
    <s v="7310;2019-20 Invoice MOVE TO PY CODE;NHS LITIGATION AUTHORITY;SCRX00020933;"/>
    <m/>
    <m/>
    <s v="http://nww.docserv.wyss.nhs.uk/synergyiim/dist/?val=1896526_12023745_20200527164216"/>
    <m/>
    <m/>
    <m/>
    <s v="Corporate Expenditure"/>
    <x v="4"/>
    <x v="2"/>
    <x v="6"/>
  </r>
  <r>
    <s v="RYD"/>
    <s v="E35120"/>
    <s v="7310"/>
    <s v="00000"/>
    <s v="0111D"/>
    <s v="000000"/>
    <s v="Corporate Expenses"/>
    <s v="Legal / Prof Fees"/>
    <s v="Default"/>
    <s v="NHS Resolution"/>
    <s v="Default"/>
    <n v="10000"/>
    <d v="2020-06-01T00:00:00"/>
    <x v="2"/>
    <s v="Spreadsheet"/>
    <s v="FBP1 Adjustments - PY ADJ"/>
    <s v="Spreadsheet A 18528060 89513581"/>
    <s v="RYD FIN CAM 2021 03 012 Adjustment GBP"/>
    <d v="2020-07-02T00:00:00"/>
    <s v="RYD MCCARTHY, CAROLE"/>
    <n v="13"/>
    <s v="7310;NHS RESOLUTION;Inv No. SINX400561   Invoice not on SBS; 2019-20 Accrual Reversal MOVE TO PY CODE"/>
    <x v="246"/>
    <m/>
    <d v="2020-07-02T00:00:00"/>
    <m/>
    <s v="7310;NHS RESOLUTION;Inv No. SINX400561   Invoice not on SBS; 2019-20 Accrual Reversal MOVE TO PY CODE"/>
    <m/>
    <m/>
    <m/>
    <m/>
    <m/>
    <m/>
    <s v="Corporate Expenditure"/>
    <x v="4"/>
    <x v="2"/>
    <x v="6"/>
  </r>
  <r>
    <s v="RYD"/>
    <s v="E35120"/>
    <s v="7310"/>
    <s v="00000"/>
    <s v="0111D"/>
    <s v="000000"/>
    <s v="Corporate Expenses"/>
    <s v="Legal / Prof Fees"/>
    <s v="Default"/>
    <s v="NHS Resolution"/>
    <s v="Default"/>
    <n v="13552.78"/>
    <d v="2020-06-01T00:00:00"/>
    <x v="2"/>
    <s v="Spreadsheet"/>
    <s v="FBP1 Adjustments - PY ADJ"/>
    <s v="Spreadsheet A 18528060 89513581"/>
    <s v="RYD FIN CAM 2021 03 012 Adjustment GBP"/>
    <d v="2020-07-02T00:00:00"/>
    <s v="RYD MCCARTHY, CAROLE"/>
    <n v="14"/>
    <s v="7310;NHS RESOLUTION;Inv No. SINX400202   Invoice not on SBS; 2019-20 Accrual Reversal MOVE TO PY CODE"/>
    <x v="246"/>
    <m/>
    <d v="2020-07-02T00:00:00"/>
    <m/>
    <s v="7310;NHS RESOLUTION;Inv No. SINX400202   Invoice not on SBS; 2019-20 Accrual Reversal MOVE TO PY CODE"/>
    <m/>
    <m/>
    <m/>
    <m/>
    <m/>
    <m/>
    <s v="Corporate Expenditure"/>
    <x v="4"/>
    <x v="2"/>
    <x v="6"/>
  </r>
  <r>
    <s v="RYD"/>
    <s v="E35120"/>
    <s v="7310"/>
    <s v="00000"/>
    <s v="0111D"/>
    <s v="000000"/>
    <s v="Corporate Expenses"/>
    <s v="Legal / Prof Fees"/>
    <s v="Default"/>
    <s v="NHS Resolution"/>
    <s v="Default"/>
    <n v="13912.78"/>
    <d v="2020-06-01T00:00:00"/>
    <x v="2"/>
    <s v="Spreadsheet"/>
    <s v="FBP1 Adjustments - PY ADJ"/>
    <s v="Spreadsheet A 18528060 89513581"/>
    <s v="RYD FIN CAM 2021 03 012 Adjustment GBP"/>
    <d v="2020-07-02T00:00:00"/>
    <s v="RYD MCCARTHY, CAROLE"/>
    <n v="15"/>
    <s v="7310;NHS RESOLUTION;Inv No. SINX400208   Invoice not on SBS; 2019-20 Accrual Reversal MOVE TO PY CODE"/>
    <x v="246"/>
    <m/>
    <d v="2020-07-02T00:00:00"/>
    <m/>
    <s v="7310;NHS RESOLUTION;Inv No. SINX400208   Invoice not on SBS; 2019-20 Accrual Reversal MOVE TO PY CODE"/>
    <m/>
    <m/>
    <m/>
    <m/>
    <m/>
    <m/>
    <s v="Corporate Expenditure"/>
    <x v="4"/>
    <x v="2"/>
    <x v="6"/>
  </r>
  <r>
    <s v="RYD"/>
    <s v="E35120"/>
    <s v="7310"/>
    <s v="00000"/>
    <s v="0111D"/>
    <s v="000000"/>
    <s v="Corporate Expenses"/>
    <s v="Legal / Prof Fees"/>
    <s v="Default"/>
    <s v="NHS Resolution"/>
    <s v="Default"/>
    <n v="23912.78"/>
    <d v="2020-06-01T00:00:00"/>
    <x v="2"/>
    <s v="Spreadsheet"/>
    <s v="FBP1 Adjustments - PY ADJ"/>
    <s v="Spreadsheet A 18528060 89513581"/>
    <s v="RYD FIN CAM 2021 03 012 Adjustment GBP"/>
    <d v="2020-07-02T00:00:00"/>
    <s v="RYD MCCARTHY, CAROLE"/>
    <n v="16"/>
    <s v="7310;NHS RESOLUTION;Inv No. SINX400561   Invoice not on SBS; 2019-20 Accrual Reversal MOVE TO PY CODE"/>
    <x v="246"/>
    <m/>
    <d v="2020-07-02T00:00:00"/>
    <m/>
    <s v="7310;NHS RESOLUTION;Inv No. SINX400561   Invoice not on SBS; 2019-20 Accrual Reversal MOVE TO PY CODE"/>
    <m/>
    <m/>
    <m/>
    <m/>
    <m/>
    <m/>
    <s v="Corporate Expenditure"/>
    <x v="4"/>
    <x v="2"/>
    <x v="6"/>
  </r>
  <r>
    <s v="RYD"/>
    <s v="E35120"/>
    <s v="7310"/>
    <s v="00000"/>
    <s v="0111D"/>
    <s v="000000"/>
    <s v="Corporate Expenses"/>
    <s v="Legal / Prof Fees"/>
    <s v="Default"/>
    <s v="NHS Resolution"/>
    <s v="Default"/>
    <n v="-270.74"/>
    <d v="2020-06-01T00:00:00"/>
    <x v="2"/>
    <s v="Spreadsheet"/>
    <s v="FBP1 Adjustments - PY ADJ"/>
    <s v="Spreadsheet A 18528060 89513581"/>
    <s v="RYD FIN CAM 2021 03 012 Adjustment GBP"/>
    <d v="2020-07-02T00:00:00"/>
    <s v="RYD MCCARTHY, CAROLE"/>
    <n v="17"/>
    <s v="7310;2019-20 Invoice MOVE TO PY CODE;NHS LITIGATION AUTHORITY;SINX00048074;http://nww.docserv.wyss.nhs.uk/synergyiim/dist/?val=1896520_12023738_20200527164159"/>
    <x v="246"/>
    <m/>
    <d v="2020-07-02T00:00:00"/>
    <m/>
    <s v="7310;2019-20 Invoice MOVE TO PY CODE;NHS LITIGATION AUTHORITY;SINX00048074;"/>
    <m/>
    <m/>
    <s v="http://nww.docserv.wyss.nhs.uk/synergyiim/dist/?val=1896520_12023738_20200527164159"/>
    <m/>
    <m/>
    <m/>
    <s v="Corporate Expenditure"/>
    <x v="4"/>
    <x v="2"/>
    <x v="6"/>
  </r>
  <r>
    <s v="RYD"/>
    <s v="E35120"/>
    <s v="7310"/>
    <s v="00000"/>
    <s v="0111D"/>
    <s v="000000"/>
    <s v="Corporate Expenses"/>
    <s v="Legal / Prof Fees"/>
    <s v="Default"/>
    <s v="NHS Resolution"/>
    <s v="Default"/>
    <n v="-9711.6"/>
    <d v="2020-06-01T00:00:00"/>
    <x v="2"/>
    <s v="Spreadsheet"/>
    <s v="FBP1 Adjustments - PY ADJ"/>
    <s v="Spreadsheet A 18528060 89513581"/>
    <s v="RYD FIN CAM 2021 03 012 Adjustment GBP"/>
    <d v="2020-07-02T00:00:00"/>
    <s v="RYD MCCARTHY, CAROLE"/>
    <n v="18"/>
    <s v="7310;2019-20 Invoice MOVE TO PY CODE;NHS LITIGATION AUTHORITY;SINX00051240;http://nww.docserv.wyss.nhs.uk/synergyiim/dist/?val=1896522_12023739_20200527164207"/>
    <x v="246"/>
    <m/>
    <d v="2020-07-02T00:00:00"/>
    <m/>
    <s v="7310;2019-20 Invoice MOVE TO PY CODE;NHS LITIGATION AUTHORITY;SINX00051240;"/>
    <m/>
    <m/>
    <s v="http://nww.docserv.wyss.nhs.uk/synergyiim/dist/?val=1896522_12023739_20200527164207"/>
    <m/>
    <m/>
    <m/>
    <s v="Corporate Expenditure"/>
    <x v="4"/>
    <x v="2"/>
    <x v="6"/>
  </r>
  <r>
    <s v="RYD"/>
    <s v="E35120"/>
    <s v="7310"/>
    <s v="00000"/>
    <s v="0111D"/>
    <s v="000000"/>
    <s v="Corporate Expenses"/>
    <s v="Legal / Prof Fees"/>
    <s v="Default"/>
    <s v="NHS Resolution"/>
    <s v="Default"/>
    <n v="-10000"/>
    <d v="2020-06-01T00:00:00"/>
    <x v="2"/>
    <s v="Spreadsheet"/>
    <s v="FBP1 Adjustments - PY ADJ"/>
    <s v="Spreadsheet A 18528060 89513581"/>
    <s v="RYD FIN CAM 2021 03 012 Adjustment GBP"/>
    <d v="2020-07-02T00:00:00"/>
    <s v="RYD MCCARTHY, CAROLE"/>
    <n v="19"/>
    <s v="7310;2019-20 Invoice MOVE TO PY CODE;NHS RESOLUTION;SINX400561;http://nww.docserv.wyss.nhs.uk/synergyiim/dist/?val=1895230_12021932_20200527145853"/>
    <x v="246"/>
    <m/>
    <d v="2020-07-02T00:00:00"/>
    <m/>
    <s v="7310;2019-20 Invoice MOVE TO PY CODE;NHS RESOLUTION;SINX400561;"/>
    <m/>
    <m/>
    <s v="http://nww.docserv.wyss.nhs.uk/synergyiim/dist/?val=1895230_12021932_20200527145853"/>
    <m/>
    <m/>
    <m/>
    <s v="Corporate Expenditure"/>
    <x v="4"/>
    <x v="2"/>
    <x v="6"/>
  </r>
  <r>
    <s v="RYD"/>
    <s v="E35120"/>
    <s v="7310"/>
    <s v="00000"/>
    <s v="0111D"/>
    <s v="000000"/>
    <s v="Corporate Expenses"/>
    <s v="Legal / Prof Fees"/>
    <s v="Default"/>
    <s v="NHS Resolution"/>
    <s v="Default"/>
    <n v="270.74"/>
    <d v="2020-06-01T00:00:00"/>
    <x v="2"/>
    <s v="Spreadsheet"/>
    <s v="FBP1 Adjustments - Prior Year Cost"/>
    <s v="Spreadsheet A 18503024 89372688"/>
    <s v="RYD FIN CAM 2021 03 001 Adjustment GBP"/>
    <d v="2020-06-29T00:00:00"/>
    <s v="RYD MCCARTHY, CAROLE"/>
    <n v="20"/>
    <s v="7310;2019-20 Invoice;NHS LITIGATION AUTHORITY;SINX00048074;http://nww.docserv.wyss.nhs.uk/synergyiim/dist/?val=1896520_12023738_20200527164159"/>
    <x v="247"/>
    <m/>
    <d v="2020-06-29T00:00:00"/>
    <m/>
    <s v="7310;2019-20 Invoice;NHS LITIGATION AUTHORITY;SINX00048074;"/>
    <m/>
    <m/>
    <s v="http://nww.docserv.wyss.nhs.uk/synergyiim/dist/?val=1896520_12023738_20200527164159"/>
    <m/>
    <m/>
    <m/>
    <s v="Corporate Expenditure"/>
    <x v="4"/>
    <x v="2"/>
    <x v="6"/>
  </r>
  <r>
    <s v="RYD"/>
    <s v="E35120"/>
    <s v="7310"/>
    <s v="00000"/>
    <s v="0111D"/>
    <s v="000000"/>
    <s v="Corporate Expenses"/>
    <s v="Legal / Prof Fees"/>
    <s v="Default"/>
    <s v="NHS Resolution"/>
    <s v="Default"/>
    <n v="4568.34"/>
    <d v="2020-06-01T00:00:00"/>
    <x v="2"/>
    <s v="Spreadsheet"/>
    <s v="FBP1 Adjustments - Prior Year Cost"/>
    <s v="Spreadsheet A 18503024 89372688"/>
    <s v="RYD FIN CAM 2021 03 001 Adjustment GBP"/>
    <d v="2020-06-29T00:00:00"/>
    <s v="RYD MCCARTHY, CAROLE"/>
    <n v="21"/>
    <s v="7310;NHS RESOLUTION;Inv No. SINX400154 PY Accrual Reversal offsetting PY invoice"/>
    <x v="247"/>
    <m/>
    <d v="2020-06-29T00:00:00"/>
    <m/>
    <s v="7310;NHS RESOLUTION;Inv No. SINX400154 PY Accrual Reversal offsetting PY invoice"/>
    <m/>
    <m/>
    <m/>
    <m/>
    <m/>
    <m/>
    <s v="Corporate Expenditure"/>
    <x v="4"/>
    <x v="2"/>
    <x v="6"/>
  </r>
  <r>
    <s v="RYD"/>
    <s v="E35120"/>
    <s v="7310"/>
    <s v="00000"/>
    <s v="0111D"/>
    <s v="000000"/>
    <s v="Corporate Expenses"/>
    <s v="Legal / Prof Fees"/>
    <s v="Default"/>
    <s v="NHS Resolution"/>
    <s v="Default"/>
    <n v="9500"/>
    <d v="2020-06-01T00:00:00"/>
    <x v="2"/>
    <s v="Spreadsheet"/>
    <s v="FBP1 Adjustments - Prior Year Cost"/>
    <s v="Spreadsheet A 18503024 89372688"/>
    <s v="RYD FIN CAM 2021 03 001 Adjustment GBP"/>
    <d v="2020-06-29T00:00:00"/>
    <s v="RYD MCCARTHY, CAROLE"/>
    <n v="22"/>
    <s v="7310;2019-20 Invoice;NHS LITIGATION AUTHORITY;SCRX00020933;http://nww.docserv.wyss.nhs.uk/synergyiim/dist/?val=1896526_12023745_20200527164216"/>
    <x v="247"/>
    <m/>
    <d v="2020-06-29T00:00:00"/>
    <m/>
    <s v="7310;2019-20 Invoice;NHS LITIGATION AUTHORITY;SCRX00020933;"/>
    <m/>
    <m/>
    <s v="http://nww.docserv.wyss.nhs.uk/synergyiim/dist/?val=1896526_12023745_20200527164216"/>
    <m/>
    <m/>
    <m/>
    <s v="Corporate Expenditure"/>
    <x v="4"/>
    <x v="2"/>
    <x v="6"/>
  </r>
  <r>
    <s v="RYD"/>
    <s v="E35120"/>
    <s v="7310"/>
    <s v="00000"/>
    <s v="0111D"/>
    <s v="000000"/>
    <s v="Corporate Expenses"/>
    <s v="Legal / Prof Fees"/>
    <s v="Default"/>
    <s v="NHS Resolution"/>
    <s v="Default"/>
    <n v="9711.6"/>
    <d v="2020-06-01T00:00:00"/>
    <x v="2"/>
    <s v="Spreadsheet"/>
    <s v="FBP1 Adjustments - Prior Year Cost"/>
    <s v="Spreadsheet A 18503024 89372688"/>
    <s v="RYD FIN CAM 2021 03 001 Adjustment GBP"/>
    <d v="2020-06-29T00:00:00"/>
    <s v="RYD MCCARTHY, CAROLE"/>
    <n v="23"/>
    <s v="7310;2019-20 Invoice;NHS LITIGATION AUTHORITY;SINX00051240;http://nww.docserv.wyss.nhs.uk/synergyiim/dist/?val=1896522_12023739_20200527164207"/>
    <x v="247"/>
    <m/>
    <d v="2020-06-29T00:00:00"/>
    <m/>
    <s v="7310;2019-20 Invoice;NHS LITIGATION AUTHORITY;SINX00051240;"/>
    <m/>
    <m/>
    <s v="http://nww.docserv.wyss.nhs.uk/synergyiim/dist/?val=1896522_12023739_20200527164207"/>
    <m/>
    <m/>
    <m/>
    <s v="Corporate Expenditure"/>
    <x v="4"/>
    <x v="2"/>
    <x v="6"/>
  </r>
  <r>
    <s v="RYD"/>
    <s v="E35120"/>
    <s v="7310"/>
    <s v="00000"/>
    <s v="0111D"/>
    <s v="000000"/>
    <s v="Corporate Expenses"/>
    <s v="Legal / Prof Fees"/>
    <s v="Default"/>
    <s v="NHS Resolution"/>
    <s v="Default"/>
    <n v="10000"/>
    <d v="2020-06-01T00:00:00"/>
    <x v="2"/>
    <s v="Spreadsheet"/>
    <s v="FBP1 Adjustments - Prior Year Cost"/>
    <s v="Spreadsheet A 18503024 89372688"/>
    <s v="RYD FIN CAM 2021 03 001 Adjustment GBP"/>
    <d v="2020-06-29T00:00:00"/>
    <s v="RYD MCCARTHY, CAROLE"/>
    <n v="24"/>
    <s v="7310;2019-20 Invoice;NHS RESOLUTION;SINX400561;http://nww.docserv.wyss.nhs.uk/synergyiim/dist/?val=1895230_12021932_20200527145853"/>
    <x v="247"/>
    <m/>
    <d v="2020-06-29T00:00:00"/>
    <m/>
    <s v="7310;2019-20 Invoice;NHS RESOLUTION;SINX400561;"/>
    <m/>
    <m/>
    <s v="http://nww.docserv.wyss.nhs.uk/synergyiim/dist/?val=1895230_12021932_20200527145853"/>
    <m/>
    <m/>
    <m/>
    <s v="Corporate Expenditure"/>
    <x v="4"/>
    <x v="2"/>
    <x v="6"/>
  </r>
  <r>
    <s v="RYD"/>
    <s v="E35120"/>
    <s v="7310"/>
    <s v="00000"/>
    <s v="0111D"/>
    <s v="000000"/>
    <s v="Corporate Expenses"/>
    <s v="Legal / Prof Fees"/>
    <s v="Default"/>
    <s v="NHS Resolution"/>
    <s v="Default"/>
    <n v="10000"/>
    <d v="2020-06-01T00:00:00"/>
    <x v="2"/>
    <s v="Spreadsheet"/>
    <s v="FBP1 Adjustments - Prior Year Cost"/>
    <s v="Spreadsheet A 18503024 89372688"/>
    <s v="RYD FIN CAM 2021 03 001 Adjustment GBP"/>
    <d v="2020-06-29T00:00:00"/>
    <s v="RYD MCCARTHY, CAROLE"/>
    <n v="25"/>
    <s v="7310;NHS RESOLUTION;Inv No. SINX400561 PY Accrual Reversal offsetting PY invoice"/>
    <x v="247"/>
    <m/>
    <d v="2020-06-29T00:00:00"/>
    <m/>
    <s v="7310;NHS RESOLUTION;Inv No. SINX400561 PY Accrual Reversal offsetting PY invoice"/>
    <m/>
    <m/>
    <m/>
    <m/>
    <m/>
    <m/>
    <s v="Corporate Expenditure"/>
    <x v="4"/>
    <x v="2"/>
    <x v="6"/>
  </r>
  <r>
    <s v="RYD"/>
    <s v="E35120"/>
    <s v="7310"/>
    <s v="00000"/>
    <s v="0111D"/>
    <s v="000000"/>
    <s v="Corporate Expenses"/>
    <s v="Legal / Prof Fees"/>
    <s v="Default"/>
    <s v="NHS Resolution"/>
    <s v="Default"/>
    <n v="13552.78"/>
    <d v="2020-06-01T00:00:00"/>
    <x v="2"/>
    <s v="Spreadsheet"/>
    <s v="FBP1 Adjustments - Prior Year Cost"/>
    <s v="Spreadsheet A 18503024 89372688"/>
    <s v="RYD FIN CAM 2021 03 001 Adjustment GBP"/>
    <d v="2020-06-29T00:00:00"/>
    <s v="RYD MCCARTHY, CAROLE"/>
    <n v="26"/>
    <s v="7310;NHS RESOLUTION;Inv No. SINX400202 PY Accrual Reversal offsetting PY invoice"/>
    <x v="247"/>
    <m/>
    <d v="2020-06-29T00:00:00"/>
    <m/>
    <s v="7310;NHS RESOLUTION;Inv No. SINX400202 PY Accrual Reversal offsetting PY invoice"/>
    <m/>
    <m/>
    <m/>
    <m/>
    <m/>
    <m/>
    <s v="Corporate Expenditure"/>
    <x v="4"/>
    <x v="2"/>
    <x v="6"/>
  </r>
  <r>
    <s v="RYD"/>
    <s v="E35120"/>
    <s v="7310"/>
    <s v="00000"/>
    <s v="0111D"/>
    <s v="000000"/>
    <s v="Corporate Expenses"/>
    <s v="Legal / Prof Fees"/>
    <s v="Default"/>
    <s v="NHS Resolution"/>
    <s v="Default"/>
    <n v="13912.78"/>
    <d v="2020-06-01T00:00:00"/>
    <x v="2"/>
    <s v="Spreadsheet"/>
    <s v="FBP1 Adjustments - Prior Year Cost"/>
    <s v="Spreadsheet A 18503024 89372688"/>
    <s v="RYD FIN CAM 2021 03 001 Adjustment GBP"/>
    <d v="2020-06-29T00:00:00"/>
    <s v="RYD MCCARTHY, CAROLE"/>
    <n v="27"/>
    <s v="7310;NHS RESOLUTION;Inv No. SINX400208 PY Accrual Reversal offsetting PY invoice"/>
    <x v="247"/>
    <m/>
    <d v="2020-06-29T00:00:00"/>
    <m/>
    <s v="7310;NHS RESOLUTION;Inv No. SINX400208 PY Accrual Reversal offsetting PY invoice"/>
    <m/>
    <m/>
    <m/>
    <m/>
    <m/>
    <m/>
    <s v="Corporate Expenditure"/>
    <x v="4"/>
    <x v="2"/>
    <x v="6"/>
  </r>
  <r>
    <s v="RYD"/>
    <s v="E35120"/>
    <s v="7310"/>
    <s v="00000"/>
    <s v="0111D"/>
    <s v="000000"/>
    <s v="Corporate Expenses"/>
    <s v="Legal / Prof Fees"/>
    <s v="Default"/>
    <s v="NHS Resolution"/>
    <s v="Default"/>
    <n v="23912.78"/>
    <d v="2020-06-01T00:00:00"/>
    <x v="2"/>
    <s v="Spreadsheet"/>
    <s v="FBP1 Adjustments - Prior Year Cost"/>
    <s v="Spreadsheet A 18503024 89372688"/>
    <s v="RYD FIN CAM 2021 03 001 Adjustment GBP"/>
    <d v="2020-06-29T00:00:00"/>
    <s v="RYD MCCARTHY, CAROLE"/>
    <n v="28"/>
    <s v="7310;NHS RESOLUTION;Inv No. SINX400561 PY Accrual Reversal offsetting PY invoice"/>
    <x v="247"/>
    <m/>
    <d v="2020-06-29T00:00:00"/>
    <m/>
    <s v="7310;NHS RESOLUTION;Inv No. SINX400561 PY Accrual Reversal offsetting PY invoice"/>
    <m/>
    <m/>
    <m/>
    <m/>
    <m/>
    <m/>
    <s v="Corporate Expenditure"/>
    <x v="4"/>
    <x v="2"/>
    <x v="6"/>
  </r>
  <r>
    <s v="RYD"/>
    <s v="E35120"/>
    <s v="7310"/>
    <s v="00000"/>
    <s v="0111D"/>
    <s v="000000"/>
    <s v="Corporate Expenses"/>
    <s v="Legal / Prof Fees"/>
    <s v="Default"/>
    <s v="NHS Resolution"/>
    <s v="Default"/>
    <n v="-270.74"/>
    <d v="2020-06-01T00:00:00"/>
    <x v="2"/>
    <s v="Spreadsheet"/>
    <s v="FBP1 Adjustments - Prior Year Cost"/>
    <s v="Spreadsheet A 18503024 89372688"/>
    <s v="RYD FIN CAM 2021 03 001 Adjustment GBP"/>
    <d v="2020-06-29T00:00:00"/>
    <s v="RYD MCCARTHY, CAROLE"/>
    <n v="29"/>
    <s v="7310;2019-20 Invoice;NHS LITIGATION AUTHORITY;SINX00048074;http://nww.docserv.wyss.nhs.uk/synergyiim/dist/?val=1896520_12023738_20200527164159"/>
    <x v="247"/>
    <m/>
    <d v="2020-06-29T00:00:00"/>
    <m/>
    <s v="7310;2019-20 Invoice;NHS LITIGATION AUTHORITY;SINX00048074;"/>
    <m/>
    <m/>
    <s v="http://nww.docserv.wyss.nhs.uk/synergyiim/dist/?val=1896520_12023738_20200527164159"/>
    <m/>
    <m/>
    <m/>
    <s v="Corporate Expenditure"/>
    <x v="4"/>
    <x v="2"/>
    <x v="6"/>
  </r>
  <r>
    <s v="RYD"/>
    <s v="E35120"/>
    <s v="7310"/>
    <s v="00000"/>
    <s v="0111D"/>
    <s v="000000"/>
    <s v="Corporate Expenses"/>
    <s v="Legal / Prof Fees"/>
    <s v="Default"/>
    <s v="NHS Resolution"/>
    <s v="Default"/>
    <n v="-4568.34"/>
    <d v="2020-06-01T00:00:00"/>
    <x v="2"/>
    <s v="Spreadsheet"/>
    <s v="FBP1 Adjustments - Prior Year Cost"/>
    <s v="Spreadsheet A 18503024 89372688"/>
    <s v="RYD FIN CAM 2021 03 001 Adjustment GBP"/>
    <d v="2020-06-29T00:00:00"/>
    <s v="RYD MCCARTHY, CAROLE"/>
    <n v="30"/>
    <s v="7310;NHS RESOLUTION;Inv No. SINX400154 PY Accrual Reversal offsetting PY invoice"/>
    <x v="247"/>
    <m/>
    <d v="2020-06-29T00:00:00"/>
    <m/>
    <s v="7310;NHS RESOLUTION;Inv No. SINX400154 PY Accrual Reversal offsetting PY invoice"/>
    <m/>
    <m/>
    <m/>
    <m/>
    <m/>
    <m/>
    <s v="Corporate Expenditure"/>
    <x v="4"/>
    <x v="2"/>
    <x v="6"/>
  </r>
  <r>
    <s v="RYD"/>
    <s v="E35120"/>
    <s v="7310"/>
    <s v="00000"/>
    <s v="0111D"/>
    <s v="000000"/>
    <s v="Corporate Expenses"/>
    <s v="Legal / Prof Fees"/>
    <s v="Default"/>
    <s v="NHS Resolution"/>
    <s v="Default"/>
    <n v="-9500"/>
    <d v="2020-06-01T00:00:00"/>
    <x v="2"/>
    <s v="Spreadsheet"/>
    <s v="FBP1 Adjustments - Prior Year Cost"/>
    <s v="Spreadsheet A 18503024 89372688"/>
    <s v="RYD FIN CAM 2021 03 001 Adjustment GBP"/>
    <d v="2020-06-29T00:00:00"/>
    <s v="RYD MCCARTHY, CAROLE"/>
    <n v="31"/>
    <s v="7310;2019-20 Invoice;NHS LITIGATION AUTHORITY;SCRX00020933;http://nww.docserv.wyss.nhs.uk/synergyiim/dist/?val=1896526_12023745_20200527164216"/>
    <x v="247"/>
    <m/>
    <d v="2020-06-29T00:00:00"/>
    <m/>
    <s v="7310;2019-20 Invoice;NHS LITIGATION AUTHORITY;SCRX00020933;"/>
    <m/>
    <m/>
    <s v="http://nww.docserv.wyss.nhs.uk/synergyiim/dist/?val=1896526_12023745_20200527164216"/>
    <m/>
    <m/>
    <m/>
    <s v="Corporate Expenditure"/>
    <x v="4"/>
    <x v="2"/>
    <x v="6"/>
  </r>
  <r>
    <s v="RYD"/>
    <s v="E35120"/>
    <s v="7310"/>
    <s v="00000"/>
    <s v="0111D"/>
    <s v="000000"/>
    <s v="Corporate Expenses"/>
    <s v="Legal / Prof Fees"/>
    <s v="Default"/>
    <s v="NHS Resolution"/>
    <s v="Default"/>
    <n v="-9711.6"/>
    <d v="2020-06-01T00:00:00"/>
    <x v="2"/>
    <s v="Spreadsheet"/>
    <s v="FBP1 Adjustments - Prior Year Cost"/>
    <s v="Spreadsheet A 18503024 89372688"/>
    <s v="RYD FIN CAM 2021 03 001 Adjustment GBP"/>
    <d v="2020-06-29T00:00:00"/>
    <s v="RYD MCCARTHY, CAROLE"/>
    <n v="32"/>
    <s v="7310;2019-20 Invoice;NHS LITIGATION AUTHORITY;SINX00051240;http://nww.docserv.wyss.nhs.uk/synergyiim/dist/?val=1896522_12023739_20200527164207"/>
    <x v="247"/>
    <m/>
    <d v="2020-06-29T00:00:00"/>
    <m/>
    <s v="7310;2019-20 Invoice;NHS LITIGATION AUTHORITY;SINX00051240;"/>
    <m/>
    <m/>
    <s v="http://nww.docserv.wyss.nhs.uk/synergyiim/dist/?val=1896522_12023739_20200527164207"/>
    <m/>
    <m/>
    <m/>
    <s v="Corporate Expenditure"/>
    <x v="4"/>
    <x v="2"/>
    <x v="6"/>
  </r>
  <r>
    <s v="RYD"/>
    <s v="E35120"/>
    <s v="7310"/>
    <s v="00000"/>
    <s v="0111D"/>
    <s v="000000"/>
    <s v="Corporate Expenses"/>
    <s v="Legal / Prof Fees"/>
    <s v="Default"/>
    <s v="NHS Resolution"/>
    <s v="Default"/>
    <n v="-10000"/>
    <d v="2020-06-01T00:00:00"/>
    <x v="2"/>
    <s v="Spreadsheet"/>
    <s v="FBP1 Adjustments - Prior Year Cost"/>
    <s v="Spreadsheet A 18503024 89372688"/>
    <s v="RYD FIN CAM 2021 03 001 Adjustment GBP"/>
    <d v="2020-06-29T00:00:00"/>
    <s v="RYD MCCARTHY, CAROLE"/>
    <n v="33"/>
    <s v="7310;2019-20 Invoice;NHS RESOLUTION;SINX400561;http://nww.docserv.wyss.nhs.uk/synergyiim/dist/?val=1895230_12021932_20200527145853"/>
    <x v="247"/>
    <m/>
    <d v="2020-06-29T00:00:00"/>
    <m/>
    <s v="7310;2019-20 Invoice;NHS RESOLUTION;SINX400561;"/>
    <m/>
    <m/>
    <s v="http://nww.docserv.wyss.nhs.uk/synergyiim/dist/?val=1895230_12021932_20200527145853"/>
    <m/>
    <m/>
    <m/>
    <s v="Corporate Expenditure"/>
    <x v="4"/>
    <x v="2"/>
    <x v="6"/>
  </r>
  <r>
    <s v="RYD"/>
    <s v="E35120"/>
    <s v="7310"/>
    <s v="00000"/>
    <s v="0111D"/>
    <s v="000000"/>
    <s v="Corporate Expenses"/>
    <s v="Legal / Prof Fees"/>
    <s v="Default"/>
    <s v="NHS Resolution"/>
    <s v="Default"/>
    <n v="-10000"/>
    <d v="2020-06-01T00:00:00"/>
    <x v="2"/>
    <s v="Spreadsheet"/>
    <s v="FBP1 Adjustments - Prior Year Cost"/>
    <s v="Spreadsheet A 18503024 89372688"/>
    <s v="RYD FIN CAM 2021 03 001 Adjustment GBP"/>
    <d v="2020-06-29T00:00:00"/>
    <s v="RYD MCCARTHY, CAROLE"/>
    <n v="34"/>
    <s v="7310;NHS RESOLUTION;Inv No. SINX400561 PY Accrual Reversal offsetting PY invoice"/>
    <x v="247"/>
    <m/>
    <d v="2020-06-29T00:00:00"/>
    <m/>
    <s v="7310;NHS RESOLUTION;Inv No. SINX400561 PY Accrual Reversal offsetting PY invoice"/>
    <m/>
    <m/>
    <m/>
    <m/>
    <m/>
    <m/>
    <s v="Corporate Expenditure"/>
    <x v="4"/>
    <x v="2"/>
    <x v="6"/>
  </r>
  <r>
    <s v="RYD"/>
    <s v="E35120"/>
    <s v="7310"/>
    <s v="00000"/>
    <s v="0111D"/>
    <s v="000000"/>
    <s v="Corporate Expenses"/>
    <s v="Legal / Prof Fees"/>
    <s v="Default"/>
    <s v="NHS Resolution"/>
    <s v="Default"/>
    <n v="-13552.78"/>
    <d v="2020-06-01T00:00:00"/>
    <x v="2"/>
    <s v="Spreadsheet"/>
    <s v="FBP1 Adjustments - Prior Year Cost"/>
    <s v="Spreadsheet A 18503024 89372688"/>
    <s v="RYD FIN CAM 2021 03 001 Adjustment GBP"/>
    <d v="2020-06-29T00:00:00"/>
    <s v="RYD MCCARTHY, CAROLE"/>
    <n v="35"/>
    <s v="7310;NHS RESOLUTION;Inv No. SINX400202 PY Accrual Reversal offsetting PY invoice"/>
    <x v="247"/>
    <m/>
    <d v="2020-06-29T00:00:00"/>
    <m/>
    <s v="7310;NHS RESOLUTION;Inv No. SINX400202 PY Accrual Reversal offsetting PY invoice"/>
    <m/>
    <m/>
    <m/>
    <m/>
    <m/>
    <m/>
    <s v="Corporate Expenditure"/>
    <x v="4"/>
    <x v="2"/>
    <x v="6"/>
  </r>
  <r>
    <s v="RYD"/>
    <s v="E35120"/>
    <s v="7310"/>
    <s v="00000"/>
    <s v="0111D"/>
    <s v="000000"/>
    <s v="Corporate Expenses"/>
    <s v="Legal / Prof Fees"/>
    <s v="Default"/>
    <s v="NHS Resolution"/>
    <s v="Default"/>
    <n v="-13912.78"/>
    <d v="2020-06-01T00:00:00"/>
    <x v="2"/>
    <s v="Spreadsheet"/>
    <s v="FBP1 Adjustments - Prior Year Cost"/>
    <s v="Spreadsheet A 18503024 89372688"/>
    <s v="RYD FIN CAM 2021 03 001 Adjustment GBP"/>
    <d v="2020-06-29T00:00:00"/>
    <s v="RYD MCCARTHY, CAROLE"/>
    <n v="36"/>
    <s v="7310;NHS RESOLUTION;Inv No. SINX400208 PY Accrual Reversal offsetting PY invoice"/>
    <x v="247"/>
    <m/>
    <d v="2020-06-29T00:00:00"/>
    <m/>
    <s v="7310;NHS RESOLUTION;Inv No. SINX400208 PY Accrual Reversal offsetting PY invoice"/>
    <m/>
    <m/>
    <m/>
    <m/>
    <m/>
    <m/>
    <s v="Corporate Expenditure"/>
    <x v="4"/>
    <x v="2"/>
    <x v="6"/>
  </r>
  <r>
    <s v="RYD"/>
    <s v="E35120"/>
    <s v="7310"/>
    <s v="00000"/>
    <s v="0111D"/>
    <s v="000000"/>
    <s v="Corporate Expenses"/>
    <s v="Legal / Prof Fees"/>
    <s v="Default"/>
    <s v="NHS Resolution"/>
    <s v="Default"/>
    <n v="-23912.78"/>
    <d v="2020-06-01T00:00:00"/>
    <x v="2"/>
    <s v="Spreadsheet"/>
    <s v="FBP1 Adjustments - Prior Year Cost"/>
    <s v="Spreadsheet A 18503024 89372688"/>
    <s v="RYD FIN CAM 2021 03 001 Adjustment GBP"/>
    <d v="2020-06-29T00:00:00"/>
    <s v="RYD MCCARTHY, CAROLE"/>
    <n v="37"/>
    <s v="7310;NHS RESOLUTION;Inv No. SINX400561 PY Accrual Reversal offsetting PY invoice"/>
    <x v="247"/>
    <m/>
    <d v="2020-06-29T00:00:00"/>
    <m/>
    <s v="7310;NHS RESOLUTION;Inv No. SINX400561 PY Accrual Reversal offsetting PY invoice"/>
    <m/>
    <m/>
    <m/>
    <m/>
    <m/>
    <m/>
    <s v="Corporate Expenditure"/>
    <x v="4"/>
    <x v="2"/>
    <x v="6"/>
  </r>
  <r>
    <s v="RYD"/>
    <s v="E35120"/>
    <s v="7310"/>
    <s v="00000"/>
    <s v="0111D"/>
    <s v="000000"/>
    <s v="Corporate Expenses"/>
    <s v="Legal / Prof Fees"/>
    <s v="Default"/>
    <s v="NHS Resolution"/>
    <s v="Default"/>
    <n v="270.74"/>
    <d v="2020-06-01T00:00:00"/>
    <x v="1"/>
    <s v="Payables"/>
    <s v="Journal Import 88560768:"/>
    <s v="Payables A 18346536 88560768"/>
    <s v="JUN-20 Purchase Invoices GBP"/>
    <d v="2020-06-05T00:00:00"/>
    <s v="SSCREPMAN,"/>
    <n v="22"/>
    <s v="Journal Import Created"/>
    <x v="74"/>
    <s v="SINX00048074"/>
    <d v="2016-11-03T00:00:00"/>
    <s v="Non-PO"/>
    <m/>
    <s v="Non PO Invoice"/>
    <m/>
    <s v="http://nww.docserv.wyss.nhs.uk/synergyiim/dist/?val=1896520_12023738_20200527164159"/>
    <m/>
    <m/>
    <m/>
    <s v="Corporate Expenditure"/>
    <x v="4"/>
    <x v="2"/>
    <x v="6"/>
  </r>
  <r>
    <s v="RYD"/>
    <s v="E35120"/>
    <s v="7310"/>
    <s v="00000"/>
    <s v="0111D"/>
    <s v="000000"/>
    <s v="Corporate Expenses"/>
    <s v="Legal / Prof Fees"/>
    <s v="Default"/>
    <s v="NHS Resolution"/>
    <s v="Default"/>
    <n v="9711.6"/>
    <d v="2020-06-01T00:00:00"/>
    <x v="1"/>
    <s v="Payables"/>
    <s v="Journal Import 88560768:"/>
    <s v="Payables A 18346536 88560768"/>
    <s v="JUN-20 Purchase Invoices GBP"/>
    <d v="2020-06-05T00:00:00"/>
    <s v="SSCREPMAN,"/>
    <n v="22"/>
    <s v="Journal Import Created"/>
    <x v="74"/>
    <s v="SINX00051240"/>
    <d v="2019-01-21T00:00:00"/>
    <s v="Non-PO"/>
    <m/>
    <s v="Non PO Invoice"/>
    <m/>
    <s v="http://nww.docserv.wyss.nhs.uk/synergyiim/dist/?val=1896522_12023739_20200527164207"/>
    <m/>
    <m/>
    <m/>
    <s v="Corporate Expenditure"/>
    <x v="4"/>
    <x v="2"/>
    <x v="6"/>
  </r>
  <r>
    <s v="RYD"/>
    <s v="E35120"/>
    <s v="7310"/>
    <s v="00000"/>
    <s v="0111D"/>
    <s v="000000"/>
    <s v="Corporate Expenses"/>
    <s v="Legal / Prof Fees"/>
    <s v="Default"/>
    <s v="NHS Resolution"/>
    <s v="Default"/>
    <n v="10000"/>
    <d v="2020-06-01T00:00:00"/>
    <x v="1"/>
    <s v="Payables"/>
    <s v="Journal Import 88560768:"/>
    <s v="Payables A 18346536 88560768"/>
    <s v="JUN-20 Purchase Invoices GBP"/>
    <d v="2020-06-05T00:00:00"/>
    <s v="SSCREPMAN,"/>
    <n v="22"/>
    <s v="Journal Import Created"/>
    <x v="114"/>
    <s v="SINX400561"/>
    <d v="2020-03-24T00:00:00"/>
    <s v="Non-PO"/>
    <m/>
    <s v="Non PO Invoice"/>
    <m/>
    <s v="http://nww.docserv.wyss.nhs.uk/synergyiim/dist/?val=1895230_12021932_20200527145853"/>
    <m/>
    <m/>
    <m/>
    <s v="Corporate Expenditure"/>
    <x v="4"/>
    <x v="2"/>
    <x v="6"/>
  </r>
  <r>
    <s v="RYD"/>
    <s v="E35120"/>
    <s v="7310"/>
    <s v="00000"/>
    <s v="0111D"/>
    <s v="000000"/>
    <s v="Corporate Expenses"/>
    <s v="Legal / Prof Fees"/>
    <s v="Default"/>
    <s v="NHS Resolution"/>
    <s v="Default"/>
    <n v="-9500"/>
    <d v="2020-06-01T00:00:00"/>
    <x v="1"/>
    <s v="Payables"/>
    <s v="Journal Import 88560768:"/>
    <s v="Payables A 18346536 88560768"/>
    <s v="JUN-20 Purchase Invoices GBP"/>
    <d v="2020-06-05T00:00:00"/>
    <s v="SSCREPMAN,"/>
    <n v="23"/>
    <s v="Journal Import Created"/>
    <x v="74"/>
    <s v="SCRX00020933"/>
    <d v="2017-06-14T00:00:00"/>
    <s v="Non-PO"/>
    <m/>
    <s v="Non PO Invoice"/>
    <m/>
    <s v="http://nww.docserv.wyss.nhs.uk/synergyiim/dist/?val=1896526_12023745_20200527164216"/>
    <m/>
    <m/>
    <m/>
    <s v="Corporate Expenditure"/>
    <x v="4"/>
    <x v="2"/>
    <x v="6"/>
  </r>
  <r>
    <s v="RYD"/>
    <s v="E35120"/>
    <s v="7310"/>
    <s v="E1831"/>
    <s v="00000"/>
    <s v="000000"/>
    <s v="Corporate Expenses"/>
    <s v="Legal / Prof Fees"/>
    <s v="LTPS - Damages"/>
    <s v="Default"/>
    <s v="Default"/>
    <n v="-2000"/>
    <d v="2020-06-01T00:00:00"/>
    <x v="5"/>
    <s v="Receivables"/>
    <s v="Journal Import 88926787:"/>
    <s v="Receivables A 18416507 88926787"/>
    <s v="JUN-20 Misc Receipts GBP"/>
    <d v="2020-06-16T00:00:00"/>
    <s v="SSCREPMAN,"/>
    <n v="4"/>
    <s v="Journal Import Created"/>
    <x v="26"/>
    <s v="SBSEFT1506209249407A"/>
    <d v="2020-06-15T00:00:00"/>
    <m/>
    <s v="LB PAYMENT FROM DESCRIPTION: NHS LA REFERENCE:****APPLIED AS PER PREVIOUS. RS160620"/>
    <s v="RYD_10005676_CREATE"/>
    <n v="10005676"/>
    <m/>
    <m/>
    <m/>
    <m/>
    <s v="Corporate Expenditure"/>
    <x v="4"/>
    <x v="2"/>
    <x v="6"/>
  </r>
  <r>
    <s v="RYD"/>
    <s v="E35120"/>
    <s v="7310"/>
    <s v="00000"/>
    <s v="00000"/>
    <s v="000000"/>
    <s v="Corporate Expenses"/>
    <s v="Legal / Prof Fees"/>
    <s v="Default"/>
    <s v="Default"/>
    <s v="Default"/>
    <n v="254"/>
    <d v="2020-07-01T00:00:00"/>
    <x v="3"/>
    <s v="Spreadsheet"/>
    <s v="FBP1 Accruals - Corporate &amp; Finance"/>
    <s v="Spreadsheet A 18765336 90775975"/>
    <s v="RYD FIN CAM 2021 04 012 Accrual GBP"/>
    <d v="2020-08-04T00:00:00"/>
    <s v="RYD MCCARTHY, CAROLE"/>
    <n v="40"/>
    <s v="7310;ICO Information Commissioner's Office;43922 Accrual 7310;DATA PROTECTION FEE:ICO.GOV.UK;Barclaycard payments;Jun-19;;;Jul-20"/>
    <x v="249"/>
    <m/>
    <d v="2020-08-04T00:00:00"/>
    <m/>
    <s v="7310;ICO Information Commissioner's Office;43922 Accrual 7310;DATA PROTECTION FEE:ICO.GOV.UK;Barclaycard payments;Jun-19;;;Jul-20"/>
    <m/>
    <m/>
    <m/>
    <m/>
    <m/>
    <m/>
    <s v="Corporate Expenditure"/>
    <x v="4"/>
    <x v="2"/>
    <x v="6"/>
  </r>
  <r>
    <s v="RYD"/>
    <s v="E35120"/>
    <s v="7310"/>
    <s v="00000"/>
    <s v="00000"/>
    <s v="000000"/>
    <s v="Corporate Expenses"/>
    <s v="Legal / Prof Fees"/>
    <s v="Default"/>
    <s v="Default"/>
    <s v="Default"/>
    <n v="103500"/>
    <d v="2020-07-01T00:00:00"/>
    <x v="3"/>
    <s v="Spreadsheet"/>
    <s v="FBP1 Accruals - Corporate &amp; Finance"/>
    <s v="Spreadsheet A 18765336 90775975"/>
    <s v="RYD FIN CAM 2021 04 012 Accrual GBP"/>
    <d v="2020-08-04T00:00:00"/>
    <s v="RYD MCCARTHY, CAROLE"/>
    <n v="41"/>
    <s v="7310;DAC Beachcroft;43493 Accrual Professional charges Oct 2019 to 31 Jan 2020;https://nww.docserv.wyss.nhs.uk/synergyiim/docviewer.aspx?t=d&amp;val=1641533_11270349_20200311125121;Jul-20"/>
    <x v="249"/>
    <m/>
    <d v="2020-08-04T00:00:00"/>
    <m/>
    <s v="7310;DAC Beachcroft;43493 Accrual Professional charges Oct 2019 to 31 Jan 2020;"/>
    <m/>
    <m/>
    <s v="https://nww.docserv.wyss.nhs.uk/synergyiim/docviewer.aspx?t=d&amp;val=1641533_11270349_20200311125121;Jul-20"/>
    <m/>
    <m/>
    <m/>
    <s v="Corporate Expenditure"/>
    <x v="4"/>
    <x v="2"/>
    <x v="6"/>
  </r>
  <r>
    <s v="RYD"/>
    <s v="E35120"/>
    <s v="7310"/>
    <s v="00000"/>
    <s v="00000"/>
    <s v="000000"/>
    <s v="Corporate Expenses"/>
    <s v="Legal / Prof Fees"/>
    <s v="Default"/>
    <s v="Default"/>
    <s v="Default"/>
    <n v="-2900"/>
    <d v="2020-07-01T00:00:00"/>
    <x v="3"/>
    <s v="Spreadsheet"/>
    <s v="Reverses &quot;RYD FIN BAN 2021 03 006 Accrual GBP&quot; journal entry of &quot;Spreadsheet A 18517773 89463660&quot; batch from &quot;JUN-20&quot;."/>
    <s v="Reverses &quot;RYD FIN BAN 2021 03 006 Accrual GBP&quot;09-JUL-20 17:16:48 - 89875747"/>
    <s v="Reverses &quot;RYD FIN BAN 2021 03 006 Accrual GBP&quot;09-JUL-20 17:16:48"/>
    <d v="2020-07-09T00:00:00"/>
    <s v="SSCREPMAN,"/>
    <n v="208"/>
    <s v="7310;ICO.ORG.UK / DATA PROTECTION FEE;BARCLAYCARD COMMERCIAL;Jun-20"/>
    <x v="250"/>
    <m/>
    <d v="2020-07-09T00:00:00"/>
    <m/>
    <s v="7310;ICO.ORG.UK / DATA PROTECTION FEE;BARCLAYCARD COMMERCIAL;Jun-20"/>
    <m/>
    <m/>
    <m/>
    <m/>
    <m/>
    <m/>
    <s v="Corporate Expenditure"/>
    <x v="4"/>
    <x v="2"/>
    <x v="6"/>
  </r>
  <r>
    <s v="RYD"/>
    <s v="E35120"/>
    <s v="7310"/>
    <s v="00000"/>
    <s v="00000"/>
    <s v="000000"/>
    <s v="Corporate Expenses"/>
    <s v="Legal / Prof Fees"/>
    <s v="Default"/>
    <s v="Default"/>
    <s v="Default"/>
    <n v="-8"/>
    <d v="2020-07-01T00:00:00"/>
    <x v="3"/>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2"/>
    <s v="7310;ICO Information Commissioner's Office;43922 Prepayment 7310;DATA PROTECTION FEE:ICO.GOV.UK;Barclaycard payments;Jun-19;;;Jun-20"/>
    <x v="251"/>
    <m/>
    <d v="2020-07-09T00:00:00"/>
    <m/>
    <s v="7310;ICO Information Commissioner's Office;43922 Prepayment 7310;DATA PROTECTION FEE:ICO.GOV.UK;Barclaycard payments;Jun-19;;;Jun-20"/>
    <m/>
    <m/>
    <m/>
    <m/>
    <m/>
    <m/>
    <s v="Corporate Expenditure"/>
    <x v="4"/>
    <x v="2"/>
    <x v="6"/>
  </r>
  <r>
    <s v="RYD"/>
    <s v="E35120"/>
    <s v="7310"/>
    <s v="00000"/>
    <s v="00000"/>
    <s v="000000"/>
    <s v="Corporate Expenses"/>
    <s v="Legal / Prof Fees"/>
    <s v="Default"/>
    <s v="Default"/>
    <s v="Default"/>
    <n v="-85871"/>
    <d v="2020-07-01T00:00:00"/>
    <x v="3"/>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3"/>
    <s v="7310;DAC Beachcroft;43493 Accrual Professional charges Oct 2019 to 31 Jan 2020;https://nww.docserv.wyss.nhs.uk/synergyiim/docviewer.aspx?t=d&amp;val=1641533_11270349_20200311125121;Jun-20"/>
    <x v="251"/>
    <m/>
    <d v="2020-07-09T00:00:00"/>
    <m/>
    <s v="7310;DAC Beachcroft;43493 Accrual Professional charges Oct 2019 to 31 Jan 2020;"/>
    <m/>
    <m/>
    <s v="https://nww.docserv.wyss.nhs.uk/synergyiim/docviewer.aspx?t=d&amp;val=1641533_11270349_20200311125121;Jun-20"/>
    <m/>
    <m/>
    <m/>
    <s v="Corporate Expenditure"/>
    <x v="4"/>
    <x v="2"/>
    <x v="6"/>
  </r>
  <r>
    <s v="RYD"/>
    <s v="E35120"/>
    <s v="7310"/>
    <s v="00000"/>
    <s v="00000"/>
    <s v="000000"/>
    <s v="Corporate Expenses"/>
    <s v="Legal / Prof Fees"/>
    <s v="Default"/>
    <s v="Default"/>
    <s v="Default"/>
    <n v="2900"/>
    <d v="2020-07-01T00:00:00"/>
    <x v="2"/>
    <s v="Spreadsheet"/>
    <s v="BARCLAYCARD COMMERCIAL JUL 20"/>
    <s v="Spreadsheet A 18775265 90821210"/>
    <s v="SBSCM JW RYD 002 JUL 20 Adjustment GBP"/>
    <d v="2020-08-05T00:00:00"/>
    <s v="ZZZ WOODMAN, JASON"/>
    <n v="4"/>
    <s v="BARCLAY CARD PAYMENTS"/>
    <x v="252"/>
    <m/>
    <d v="2020-08-05T00:00:00"/>
    <m/>
    <s v="BARCLAY CARD PAYMENTS"/>
    <m/>
    <m/>
    <m/>
    <m/>
    <m/>
    <m/>
    <s v="Corporate Expenditure"/>
    <x v="4"/>
    <x v="2"/>
    <x v="6"/>
  </r>
  <r>
    <s v="RYD"/>
    <s v="E35120"/>
    <s v="7310"/>
    <s v="00000"/>
    <s v="00000"/>
    <s v="000000"/>
    <s v="Corporate Expenses"/>
    <s v="Legal / Prof Fees"/>
    <s v="Default"/>
    <s v="Default"/>
    <s v="Default"/>
    <n v="-31.2"/>
    <d v="2020-07-01T00:00:00"/>
    <x v="5"/>
    <s v="Receivables"/>
    <s v="Journal Import 89470454:"/>
    <s v="Receivables A 18524548 89470454"/>
    <s v="JUL-20 Misc Receipts GBP"/>
    <d v="2020-07-01T00:00:00"/>
    <s v="SSCREPMAN,"/>
    <n v="5"/>
    <s v="Journal Import Created"/>
    <x v="26"/>
    <s v="SBSEFT3006209270368A"/>
    <d v="2020-06-30T00:00:00"/>
    <m/>
    <s v="AC PAYMENT FROM DESCRIPTION: NHSLA LTPS REFERENCE: L2021-11** PRECIOUS PAYMENT WAS OF 2014 HENCE EMAIL SENT TO CLIENT FOR ALLOCATION PD01072020**APPLIED AS PER EMAIL JJ010720 "/>
    <s v="RYD_10005676_CREATE"/>
    <n v="10005676"/>
    <m/>
    <m/>
    <m/>
    <m/>
    <s v="Corporate Expenditure"/>
    <x v="4"/>
    <x v="2"/>
    <x v="6"/>
  </r>
  <r>
    <s v="RYD"/>
    <s v="E35120"/>
    <s v="7310"/>
    <s v="00000"/>
    <s v="00000"/>
    <s v="000000"/>
    <s v="Corporate Expenses"/>
    <s v="Legal / Prof Fees"/>
    <s v="Default"/>
    <s v="Default"/>
    <s v="Default"/>
    <n v="-18.45"/>
    <d v="2020-07-01T00:00:00"/>
    <x v="5"/>
    <s v="Receivables"/>
    <s v="Journal Import 89757199:"/>
    <s v="Receivables A 18567568 89757199"/>
    <s v="JUL-20 Misc Receipts GBP"/>
    <d v="2020-07-06T00:00:00"/>
    <s v="SSCREPMAN,"/>
    <n v="4"/>
    <s v="Journal Import Created"/>
    <x v="26"/>
    <s v="SBSEFT0307209280696A"/>
    <d v="2020-07-03T00:00:00"/>
    <m/>
    <s v="LB PAYMENT FROM DESCRIPTION: HMCTS/CENTRALISED REFERENCE: RFWL&amp;/SECAMB**APPLIED AS PER PREVIOUS RECEIPT AND EMAILED CLIENT FOR CONFIRMATION.JJ060720 "/>
    <s v="RYD_10005676_CREATE"/>
    <n v="10005676"/>
    <m/>
    <m/>
    <m/>
    <m/>
    <s v="Corporate Expenditure"/>
    <x v="4"/>
    <x v="2"/>
    <x v="6"/>
  </r>
  <r>
    <s v="RYD"/>
    <s v="E35120"/>
    <s v="7310"/>
    <s v="00000"/>
    <s v="00000"/>
    <s v="000000"/>
    <s v="Corporate Expenses"/>
    <s v="Legal / Prof Fees"/>
    <s v="Default"/>
    <s v="Default"/>
    <s v="Default"/>
    <n v="-0.51"/>
    <d v="2020-07-01T00:00:00"/>
    <x v="0"/>
    <s v="Cost Management"/>
    <s v="Journal Import 89422959:"/>
    <s v="Cost Management A 18511233 89422959 2"/>
    <s v="01-JUL-2020 Receiving GBP"/>
    <d v="2020-06-30T00:00:00"/>
    <s v="SSCREPMAN,"/>
    <n v="1620"/>
    <s v="SP - Investigations by Design invoice 100521 top up due to missed disbursements"/>
    <x v="207"/>
    <n v="165081155"/>
    <d v="2019-12-10T00:00:00"/>
    <m/>
    <m/>
    <m/>
    <s v="MANCHESTER"/>
    <m/>
    <m/>
    <m/>
    <m/>
    <s v="Corporate Expenditure"/>
    <x v="4"/>
    <x v="2"/>
    <x v="6"/>
  </r>
  <r>
    <s v="RYD"/>
    <s v="E35120"/>
    <s v="7310"/>
    <s v="00000"/>
    <s v="00000"/>
    <s v="000000"/>
    <s v="Corporate Expenses"/>
    <s v="Legal / Prof Fees"/>
    <s v="Default"/>
    <s v="Default"/>
    <s v="Default"/>
    <n v="0.51"/>
    <d v="2020-07-01T00:00:00"/>
    <x v="0"/>
    <s v="Cost Management"/>
    <s v="Journal Import 90649963:"/>
    <s v="Cost Management A 18736251 90649963"/>
    <s v="31-JUL-2020 Receiving GBP"/>
    <d v="2020-07-31T00:00:00"/>
    <s v="SSCREPMAN,"/>
    <n v="1639"/>
    <s v="SP - Investigations by Design invoice 100521 top up due to missed disbursements"/>
    <x v="207"/>
    <n v="165081155"/>
    <d v="2019-12-10T00:00:00"/>
    <m/>
    <m/>
    <m/>
    <s v="MANCHESTER"/>
    <m/>
    <m/>
    <m/>
    <m/>
    <s v="Corporate Expenditure"/>
    <x v="4"/>
    <x v="2"/>
    <x v="6"/>
  </r>
  <r>
    <s v="RYD"/>
    <s v="E35120"/>
    <s v="7310"/>
    <s v="00000"/>
    <s v="00T70"/>
    <s v="000000"/>
    <s v="Corporate Expenses"/>
    <s v="Legal / Prof Fees"/>
    <s v="Default"/>
    <s v="Care Quality Commission"/>
    <s v="Default"/>
    <n v="-112800.07"/>
    <d v="2020-07-01T00:00:00"/>
    <x v="3"/>
    <s v="Spreadsheet"/>
    <s v="FBP1 Accruals - Corporate &amp; Finance"/>
    <s v="Spreadsheet A 18765336 90775975"/>
    <s v="RYD FIN CAM 2021 04 012 Accrual GBP"/>
    <d v="2020-08-04T00:00:00"/>
    <s v="RYD MCCARTHY, CAROLE"/>
    <n v="42"/>
    <s v="7310;CQC;Start Date Prepayment CQC annual Fee;https://nww.docserv.wyss.nhs.uk/synergyiim/docviewer.aspx?t=i&amp;val=PRD21RYD28048342712831.pdf;Jul-20"/>
    <x v="249"/>
    <m/>
    <d v="2020-08-04T00:00:00"/>
    <m/>
    <s v="7310;CQC;Start Date Prepayment CQC annual Fee;"/>
    <m/>
    <m/>
    <s v="https://nww.docserv.wyss.nhs.uk/synergyiim/docviewer.aspx?t=i&amp;val=PRD21RYD28048342712831.pdf;Jul-20"/>
    <m/>
    <m/>
    <m/>
    <s v="Corporate Expenditure"/>
    <x v="4"/>
    <x v="2"/>
    <x v="6"/>
  </r>
  <r>
    <s v="RYD"/>
    <s v="E35120"/>
    <s v="7310"/>
    <s v="00000"/>
    <s v="00T70"/>
    <s v="000000"/>
    <s v="Corporate Expenses"/>
    <s v="Legal / Prof Fees"/>
    <s v="Default"/>
    <s v="Care Quality Commission"/>
    <s v="Default"/>
    <n v="127190.2"/>
    <d v="2020-07-01T00:00:00"/>
    <x v="3"/>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4"/>
    <s v="7310;CQC;Start Date Prepayment CQC annual Fee;https://nww.docserv.wyss.nhs.uk/synergyiim/docviewer.aspx?t=i&amp;val=PRD21RYD28048342712831.pdf;Jun-20"/>
    <x v="251"/>
    <m/>
    <d v="2020-07-09T00:00:00"/>
    <m/>
    <s v="7310;CQC;Start Date Prepayment CQC annual Fee;"/>
    <m/>
    <m/>
    <s v="https://nww.docserv.wyss.nhs.uk/synergyiim/docviewer.aspx?t=i&amp;val=PRD21RYD28048342712831.pdf;Jun-20"/>
    <m/>
    <m/>
    <m/>
    <s v="Corporate Expenditure"/>
    <x v="4"/>
    <x v="2"/>
    <x v="6"/>
  </r>
  <r>
    <s v="RYD"/>
    <s v="E35120"/>
    <s v="7310"/>
    <s v="00000"/>
    <s v="0111D"/>
    <s v="000000"/>
    <s v="Corporate Expenses"/>
    <s v="Legal / Prof Fees"/>
    <s v="Default"/>
    <s v="NHS Resolution"/>
    <s v="Default"/>
    <n v="2682.94"/>
    <d v="2020-07-01T00:00:00"/>
    <x v="3"/>
    <s v="Spreadsheet"/>
    <s v="FBP1 Accruals - Corporate &amp; Finance"/>
    <s v="Spreadsheet A 18765336 90775975"/>
    <s v="RYD FIN CAM 2021 04 012 Accrual GBP"/>
    <d v="2020-08-04T00:00:00"/>
    <s v="RYD MCCARTHY, CAROLE"/>
    <n v="43"/>
    <s v="7310;NHS RESOLUTION;Inv No. OBAR11876   Invoice not on SBS;Jul-20"/>
    <x v="249"/>
    <m/>
    <d v="2020-08-04T00:00:00"/>
    <m/>
    <s v="7310;NHS RESOLUTION;Inv No. OBAR11876   Invoice not on SBS;Jul-20"/>
    <m/>
    <m/>
    <m/>
    <m/>
    <m/>
    <m/>
    <s v="Corporate Expenditure"/>
    <x v="4"/>
    <x v="2"/>
    <x v="6"/>
  </r>
  <r>
    <s v="RYD"/>
    <s v="E35120"/>
    <s v="7310"/>
    <s v="00000"/>
    <s v="0111D"/>
    <s v="000000"/>
    <s v="Corporate Expenses"/>
    <s v="Legal / Prof Fees"/>
    <s v="Default"/>
    <s v="NHS Resolution"/>
    <s v="Default"/>
    <n v="2863.34"/>
    <d v="2020-07-01T00:00:00"/>
    <x v="3"/>
    <s v="Spreadsheet"/>
    <s v="FBP1 Accruals - Corporate &amp; Finance"/>
    <s v="Spreadsheet A 18765336 90775975"/>
    <s v="RYD FIN CAM 2021 04 012 Accrual GBP"/>
    <d v="2020-08-04T00:00:00"/>
    <s v="RYD MCCARTHY, CAROLE"/>
    <n v="44"/>
    <s v="7310;NHS RESOLUTION;Inv No. OBAR11880   Invoice not on SBS;Jul-20"/>
    <x v="249"/>
    <m/>
    <d v="2020-08-04T00:00:00"/>
    <m/>
    <s v="7310;NHS RESOLUTION;Inv No. OBAR11880   Invoice not on SBS;Jul-20"/>
    <m/>
    <m/>
    <m/>
    <m/>
    <m/>
    <m/>
    <s v="Corporate Expenditure"/>
    <x v="4"/>
    <x v="2"/>
    <x v="6"/>
  </r>
  <r>
    <s v="RYD"/>
    <s v="E35120"/>
    <s v="7310"/>
    <s v="00000"/>
    <s v="0111D"/>
    <s v="000000"/>
    <s v="Corporate Expenses"/>
    <s v="Legal / Prof Fees"/>
    <s v="Default"/>
    <s v="NHS Resolution"/>
    <s v="Default"/>
    <n v="4208.34"/>
    <d v="2020-07-01T00:00:00"/>
    <x v="3"/>
    <s v="Spreadsheet"/>
    <s v="FBP1 Accruals - Corporate &amp; Finance"/>
    <s v="Spreadsheet A 18765336 90775975"/>
    <s v="RYD FIN CAM 2021 04 012 Accrual GBP"/>
    <d v="2020-08-04T00:00:00"/>
    <s v="RYD MCCARTHY, CAROLE"/>
    <n v="45"/>
    <s v="7310;NHS RESOLUTION;Inv No. OBAR11881   Invoice not on SBS;Jul-20"/>
    <x v="249"/>
    <m/>
    <d v="2020-08-04T00:00:00"/>
    <m/>
    <s v="7310;NHS RESOLUTION;Inv No. OBAR11881   Invoice not on SBS;Jul-20"/>
    <m/>
    <m/>
    <m/>
    <m/>
    <m/>
    <m/>
    <s v="Corporate Expenditure"/>
    <x v="4"/>
    <x v="2"/>
    <x v="6"/>
  </r>
  <r>
    <s v="RYD"/>
    <s v="E35120"/>
    <s v="7310"/>
    <s v="00000"/>
    <s v="0111D"/>
    <s v="000000"/>
    <s v="Corporate Expenses"/>
    <s v="Legal / Prof Fees"/>
    <s v="Default"/>
    <s v="NHS Resolution"/>
    <s v="Default"/>
    <n v="-6817.06"/>
    <d v="2020-07-01T00:00:00"/>
    <x v="3"/>
    <s v="Spreadsheet"/>
    <s v="FBP1 Accruals - Corporate &amp; Finance"/>
    <s v="Spreadsheet A 18765336 90775975"/>
    <s v="RYD FIN CAM 2021 04 012 Accrual GBP"/>
    <d v="2020-08-04T00:00:00"/>
    <s v="RYD MCCARTHY, CAROLE"/>
    <n v="46"/>
    <s v="7310;NHS RESOLUTION;Inv No. OBAR11877   Invoice not on SBS;Jul-20"/>
    <x v="249"/>
    <m/>
    <d v="2020-08-04T00:00:00"/>
    <m/>
    <s v="7310;NHS RESOLUTION;Inv No. OBAR11877   Invoice not on SBS;Jul-20"/>
    <m/>
    <m/>
    <m/>
    <m/>
    <m/>
    <m/>
    <s v="Corporate Expenditure"/>
    <x v="4"/>
    <x v="2"/>
    <x v="6"/>
  </r>
  <r>
    <s v="RYD"/>
    <s v="E35120"/>
    <s v="7310"/>
    <s v="00000"/>
    <s v="0111D"/>
    <s v="000000"/>
    <s v="Corporate Expenses"/>
    <s v="Legal / Prof Fees"/>
    <s v="Default"/>
    <s v="NHS Resolution"/>
    <s v="Default"/>
    <n v="-6848.26"/>
    <d v="2020-07-01T00:00:00"/>
    <x v="3"/>
    <s v="Spreadsheet"/>
    <s v="FBP1 Accruals - Corporate &amp; Finance"/>
    <s v="Spreadsheet A 18765336 90775975"/>
    <s v="RYD FIN CAM 2021 04 012 Accrual GBP"/>
    <d v="2020-08-04T00:00:00"/>
    <s v="RYD MCCARTHY, CAROLE"/>
    <n v="47"/>
    <s v="7310;NHS RESOLUTION;Inv No. OBAR11879   Invoice not on SBS;Jul-20"/>
    <x v="249"/>
    <m/>
    <d v="2020-08-04T00:00:00"/>
    <m/>
    <s v="7310;NHS RESOLUTION;Inv No. OBAR11879   Invoice not on SBS;Jul-20"/>
    <m/>
    <m/>
    <m/>
    <m/>
    <m/>
    <m/>
    <s v="Corporate Expenditure"/>
    <x v="4"/>
    <x v="2"/>
    <x v="6"/>
  </r>
  <r>
    <s v="RYD"/>
    <s v="E35120"/>
    <s v="7310"/>
    <s v="00000"/>
    <s v="0111D"/>
    <s v="000000"/>
    <s v="Corporate Expenses"/>
    <s v="Legal / Prof Fees"/>
    <s v="Default"/>
    <s v="NHS Resolution"/>
    <s v="Default"/>
    <n v="-7053.86"/>
    <d v="2020-07-01T00:00:00"/>
    <x v="3"/>
    <s v="Spreadsheet"/>
    <s v="FBP1 Accruals - Corporate &amp; Finance"/>
    <s v="Spreadsheet A 18765336 90775975"/>
    <s v="RYD FIN CAM 2021 04 012 Accrual GBP"/>
    <d v="2020-08-04T00:00:00"/>
    <s v="RYD MCCARTHY, CAROLE"/>
    <n v="48"/>
    <s v="7310;NHS RESOLUTION;Inv No. OBAR11878   Invoice not on SBS;Jul-20"/>
    <x v="249"/>
    <m/>
    <d v="2020-08-04T00:00:00"/>
    <m/>
    <s v="7310;NHS RESOLUTION;Inv No. OBAR11878   Invoice not on SBS;Jul-20"/>
    <m/>
    <m/>
    <m/>
    <m/>
    <m/>
    <m/>
    <s v="Corporate Expenditure"/>
    <x v="4"/>
    <x v="2"/>
    <x v="6"/>
  </r>
  <r>
    <s v="RYD"/>
    <s v="E35120"/>
    <s v="7310"/>
    <s v="00000"/>
    <s v="0111D"/>
    <s v="000000"/>
    <s v="Corporate Expenses"/>
    <s v="Legal / Prof Fees"/>
    <s v="Default"/>
    <s v="NHS Resolution"/>
    <s v="Default"/>
    <n v="1300"/>
    <d v="2020-07-01T00:00:00"/>
    <x v="3"/>
    <s v="Spreadsheet"/>
    <s v="M04 FBP1 Non-PO Suspense Acc. Clearance"/>
    <s v="Spreadsheet A 18754759 90719267"/>
    <s v="RYD FIN BAN 2021 04 005 Accrual GBP"/>
    <d v="2020-08-03T00:00:00"/>
    <s v="ZZZ NIKYAR, BILAL"/>
    <n v="34"/>
    <s v="7310;NHS RESOLUTION;;Jul-20;http://nww.docserv.wyss.nhs.uk/synergyiim/dist/?val=2166063_12497030_20200728123345"/>
    <x v="253"/>
    <m/>
    <d v="2020-08-03T00:00:00"/>
    <m/>
    <s v="7310;NHS RESOLUTION;;Jul-20;"/>
    <m/>
    <m/>
    <s v="http://nww.docserv.wyss.nhs.uk/synergyiim/dist/?val=2166063_12497030_20200728123345"/>
    <m/>
    <m/>
    <m/>
    <s v="Corporate Expenditure"/>
    <x v="4"/>
    <x v="2"/>
    <x v="6"/>
  </r>
  <r>
    <s v="RYD"/>
    <s v="E35120"/>
    <s v="7310"/>
    <s v="00000"/>
    <s v="0111D"/>
    <s v="000000"/>
    <s v="Corporate Expenses"/>
    <s v="Legal / Prof Fees"/>
    <s v="Default"/>
    <s v="NHS Resolution"/>
    <s v="Default"/>
    <n v="10000"/>
    <d v="2020-07-01T00:00:00"/>
    <x v="3"/>
    <s v="Spreadsheet"/>
    <s v="M04 FBP1 Non-PO Suspense Acc. Clearance"/>
    <s v="Spreadsheet A 18754759 90719267"/>
    <s v="RYD FIN BAN 2021 04 005 Accrual GBP"/>
    <d v="2020-08-03T00:00:00"/>
    <s v="ZZZ NIKYAR, BILAL"/>
    <n v="35"/>
    <s v="7310;NHS RESOLUTION;;Jul-20;http://nww.docserv.wyss.nhs.uk/synergyiim/dist/?val=2166061_12497028_20200728123339"/>
    <x v="253"/>
    <m/>
    <d v="2020-08-03T00:00:00"/>
    <m/>
    <s v="7310;NHS RESOLUTION;;Jul-20;"/>
    <m/>
    <m/>
    <s v="http://nww.docserv.wyss.nhs.uk/synergyiim/dist/?val=2166061_12497028_20200728123339"/>
    <m/>
    <m/>
    <m/>
    <s v="Corporate Expenditure"/>
    <x v="4"/>
    <x v="2"/>
    <x v="6"/>
  </r>
  <r>
    <s v="RYD"/>
    <s v="E35120"/>
    <s v="7310"/>
    <s v="00000"/>
    <s v="0111D"/>
    <s v="000000"/>
    <s v="Corporate Expenses"/>
    <s v="Legal / Prof Fees"/>
    <s v="Default"/>
    <s v="NHS Resolution"/>
    <s v="Default"/>
    <n v="-270.74"/>
    <d v="2020-07-01T00:00:00"/>
    <x v="3"/>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5"/>
    <s v="7310;NHS RESOLUTION;Inv No. OBAR11875   Invoice not on SBS;May-20"/>
    <x v="251"/>
    <m/>
    <d v="2020-07-09T00:00:00"/>
    <m/>
    <s v="7310;NHS RESOLUTION;Inv No. OBAR11875   Invoice not on SBS;May-20"/>
    <m/>
    <m/>
    <m/>
    <m/>
    <m/>
    <m/>
    <s v="Corporate Expenditure"/>
    <x v="4"/>
    <x v="2"/>
    <x v="6"/>
  </r>
  <r>
    <s v="RYD"/>
    <s v="E35120"/>
    <s v="7310"/>
    <s v="00000"/>
    <s v="0111D"/>
    <s v="000000"/>
    <s v="Corporate Expenses"/>
    <s v="Legal / Prof Fees"/>
    <s v="Default"/>
    <s v="NHS Resolution"/>
    <s v="Default"/>
    <n v="-2682.94"/>
    <d v="2020-07-01T00:00:00"/>
    <x v="3"/>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6"/>
    <s v="7310;NHS RESOLUTION;Inv No. OBAR11876   Invoice not on SBS;May-20"/>
    <x v="251"/>
    <m/>
    <d v="2020-07-09T00:00:00"/>
    <m/>
    <s v="7310;NHS RESOLUTION;Inv No. OBAR11876   Invoice not on SBS;May-20"/>
    <m/>
    <m/>
    <m/>
    <m/>
    <m/>
    <m/>
    <s v="Corporate Expenditure"/>
    <x v="4"/>
    <x v="2"/>
    <x v="6"/>
  </r>
  <r>
    <s v="RYD"/>
    <s v="E35120"/>
    <s v="7310"/>
    <s v="00000"/>
    <s v="0111D"/>
    <s v="000000"/>
    <s v="Corporate Expenses"/>
    <s v="Legal / Prof Fees"/>
    <s v="Default"/>
    <s v="NHS Resolution"/>
    <s v="Default"/>
    <n v="-2863.34"/>
    <d v="2020-07-01T00:00:00"/>
    <x v="3"/>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7"/>
    <s v="7310;NHS RESOLUTION;Inv No. OBAR11880   Invoice not on SBS;May-20"/>
    <x v="251"/>
    <m/>
    <d v="2020-07-09T00:00:00"/>
    <m/>
    <s v="7310;NHS RESOLUTION;Inv No. OBAR11880   Invoice not on SBS;May-20"/>
    <m/>
    <m/>
    <m/>
    <m/>
    <m/>
    <m/>
    <s v="Corporate Expenditure"/>
    <x v="4"/>
    <x v="2"/>
    <x v="6"/>
  </r>
  <r>
    <s v="RYD"/>
    <s v="E35120"/>
    <s v="7310"/>
    <s v="00000"/>
    <s v="0111D"/>
    <s v="000000"/>
    <s v="Corporate Expenses"/>
    <s v="Legal / Prof Fees"/>
    <s v="Default"/>
    <s v="NHS Resolution"/>
    <s v="Default"/>
    <n v="-4208.34"/>
    <d v="2020-07-01T00:00:00"/>
    <x v="3"/>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8"/>
    <s v="7310;NHS RESOLUTION;Inv No. OBAR11881   Invoice not on SBS;May-20"/>
    <x v="251"/>
    <m/>
    <d v="2020-07-09T00:00:00"/>
    <m/>
    <s v="7310;NHS RESOLUTION;Inv No. OBAR11881   Invoice not on SBS;May-20"/>
    <m/>
    <m/>
    <m/>
    <m/>
    <m/>
    <m/>
    <s v="Corporate Expenditure"/>
    <x v="4"/>
    <x v="2"/>
    <x v="6"/>
  </r>
  <r>
    <s v="RYD"/>
    <s v="E35120"/>
    <s v="7310"/>
    <s v="00000"/>
    <s v="0111D"/>
    <s v="000000"/>
    <s v="Corporate Expenses"/>
    <s v="Legal / Prof Fees"/>
    <s v="Default"/>
    <s v="NHS Resolution"/>
    <s v="Default"/>
    <n v="6817.06"/>
    <d v="2020-07-01T00:00:00"/>
    <x v="3"/>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9"/>
    <s v="7310;NHS RESOLUTION;Inv No. OBAR11877   Invoice not on SBS;May-20"/>
    <x v="251"/>
    <m/>
    <d v="2020-07-09T00:00:00"/>
    <m/>
    <s v="7310;NHS RESOLUTION;Inv No. OBAR11877   Invoice not on SBS;May-20"/>
    <m/>
    <m/>
    <m/>
    <m/>
    <m/>
    <m/>
    <s v="Corporate Expenditure"/>
    <x v="4"/>
    <x v="2"/>
    <x v="6"/>
  </r>
  <r>
    <s v="RYD"/>
    <s v="E35120"/>
    <s v="7310"/>
    <s v="00000"/>
    <s v="0111D"/>
    <s v="000000"/>
    <s v="Corporate Expenses"/>
    <s v="Legal / Prof Fees"/>
    <s v="Default"/>
    <s v="NHS Resolution"/>
    <s v="Default"/>
    <n v="6848.26"/>
    <d v="2020-07-01T00:00:00"/>
    <x v="3"/>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50"/>
    <s v="7310;NHS RESOLUTION;Inv No. OBAR11879   Invoice not on SBS;May-20"/>
    <x v="251"/>
    <m/>
    <d v="2020-07-09T00:00:00"/>
    <m/>
    <s v="7310;NHS RESOLUTION;Inv No. OBAR11879   Invoice not on SBS;May-20"/>
    <m/>
    <m/>
    <m/>
    <m/>
    <m/>
    <m/>
    <s v="Corporate Expenditure"/>
    <x v="4"/>
    <x v="2"/>
    <x v="6"/>
  </r>
  <r>
    <s v="RYD"/>
    <s v="E35120"/>
    <s v="7310"/>
    <s v="00000"/>
    <s v="0111D"/>
    <s v="000000"/>
    <s v="Corporate Expenses"/>
    <s v="Legal / Prof Fees"/>
    <s v="Default"/>
    <s v="NHS Resolution"/>
    <s v="Default"/>
    <n v="7053.86"/>
    <d v="2020-07-01T00:00:00"/>
    <x v="3"/>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51"/>
    <s v="7310;NHS RESOLUTION;Inv No. OBAR11878   Invoice not on SBS;May-20"/>
    <x v="251"/>
    <m/>
    <d v="2020-07-09T00:00:00"/>
    <m/>
    <s v="7310;NHS RESOLUTION;Inv No. OBAR11878   Invoice not on SBS;May-20"/>
    <m/>
    <m/>
    <m/>
    <m/>
    <m/>
    <m/>
    <s v="Corporate Expenditure"/>
    <x v="4"/>
    <x v="2"/>
    <x v="6"/>
  </r>
  <r>
    <s v="RYD"/>
    <s v="E35120"/>
    <s v="7310"/>
    <s v="00000"/>
    <s v="00000"/>
    <s v="000000"/>
    <s v="Corporate Expenses"/>
    <s v="Legal / Prof Fees"/>
    <s v="Default"/>
    <s v="Default"/>
    <s v="Default"/>
    <n v="20105"/>
    <d v="2020-08-01T00:00:00"/>
    <x v="3"/>
    <s v="Spreadsheet"/>
    <s v="FBP1 Accruals - Finance &amp; Corporate"/>
    <s v="Spreadsheet A 18980346 91807928"/>
    <s v="RYD FIN CAM 2021 05 014 Accrual GBP"/>
    <d v="2020-09-03T00:00:00"/>
    <s v="RYD MCCARTHY, CAROLE"/>
    <n v="15"/>
    <s v="7310;2020-21 Legal Fees Accrual Contract based on budget;M05 Aug-20"/>
    <x v="254"/>
    <m/>
    <d v="2020-09-03T00:00:00"/>
    <m/>
    <s v="7310;2020-21 Legal Fees Accrual Contract based on budget;M05 Aug-20"/>
    <m/>
    <m/>
    <m/>
    <m/>
    <m/>
    <m/>
    <s v="Corporate Expenditure"/>
    <x v="4"/>
    <x v="2"/>
    <x v="6"/>
  </r>
  <r>
    <s v="RYD"/>
    <s v="E35120"/>
    <s v="7310"/>
    <s v="00000"/>
    <s v="00000"/>
    <s v="000000"/>
    <s v="Corporate Expenses"/>
    <s v="Legal / Prof Fees"/>
    <s v="Default"/>
    <s v="Default"/>
    <s v="Default"/>
    <n v="501"/>
    <d v="2020-08-01T00:00:00"/>
    <x v="3"/>
    <s v="Spreadsheet"/>
    <s v="FBP1 Accruals - Finance Prepayments"/>
    <s v="Spreadsheet A 18971705 91765555"/>
    <s v="RYD FIN CAM 2021 05 012 Accrual GBP"/>
    <d v="2020-09-02T00:00:00"/>
    <s v="RYD MCCARTHY, CAROLE"/>
    <n v="21"/>
    <s v="7310;ICO Information Commissioner's Office;43922 Accrual 7310;DATA PROTECTION FEE:ICO.GOV.UK;Barclaycard payments;Jun-19;;;Aug-20"/>
    <x v="255"/>
    <m/>
    <d v="2020-09-02T00:00:00"/>
    <m/>
    <s v="7310;ICO Information Commissioner's Office;43922 Accrual 7310;DATA PROTECTION FEE:ICO.GOV.UK;Barclaycard payments;Jun-19;;;Aug-20"/>
    <m/>
    <m/>
    <m/>
    <m/>
    <m/>
    <m/>
    <s v="Corporate Expenditure"/>
    <x v="4"/>
    <x v="2"/>
    <x v="6"/>
  </r>
  <r>
    <s v="RYD"/>
    <s v="E35120"/>
    <s v="7310"/>
    <s v="00000"/>
    <s v="00000"/>
    <s v="000000"/>
    <s v="Corporate Expenses"/>
    <s v="Legal / Prof Fees"/>
    <s v="Default"/>
    <s v="Default"/>
    <s v="Default"/>
    <n v="-12818"/>
    <d v="2020-08-01T00:00:00"/>
    <x v="3"/>
    <s v="Spreadsheet"/>
    <s v="FBP1 Accruals - Finance Prepayments"/>
    <s v="Spreadsheet A 18971705 91765555"/>
    <s v="RYD FIN CAM 2021 05 012 Accrual GBP"/>
    <d v="2020-09-02T00:00:00"/>
    <s v="RYD MCCARTHY, CAROLE"/>
    <n v="22"/>
    <s v="7310;DAC Beachcroft;43493 Prepayment Professional Fees;https://nww.docserv.wyss.nhs.uk/synergyiim/docviewer.aspx?t=d&amp;val=2257060_12654932_20200817154958;Aug-20"/>
    <x v="255"/>
    <m/>
    <d v="2020-09-02T00:00:00"/>
    <m/>
    <s v="7310;DAC Beachcroft;43493 Prepayment Professional Fees;"/>
    <m/>
    <m/>
    <s v="https://nww.docserv.wyss.nhs.uk/synergyiim/docviewer.aspx?t=d&amp;val=2257060_12654932_20200817154958;Aug-20"/>
    <m/>
    <m/>
    <m/>
    <s v="Corporate Expenditure"/>
    <x v="4"/>
    <x v="2"/>
    <x v="6"/>
  </r>
  <r>
    <s v="RYD"/>
    <s v="E35120"/>
    <s v="7310"/>
    <s v="00000"/>
    <s v="00000"/>
    <s v="000000"/>
    <s v="Corporate Expenses"/>
    <s v="Legal / Prof Fees"/>
    <s v="Default"/>
    <s v="Default"/>
    <s v="Default"/>
    <n v="-254"/>
    <d v="2020-08-01T00:00:00"/>
    <x v="3"/>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0"/>
    <s v="7310;ICO Information Commissioner's Office;43922 Accrual 7310;DATA PROTECTION FEE:ICO.GOV.UK;Barclaycard payments;Jun-19;;;Jul-20"/>
    <x v="256"/>
    <m/>
    <d v="2020-08-11T00:00:00"/>
    <m/>
    <s v="7310;ICO Information Commissioner's Office;43922 Accrual 7310;DATA PROTECTION FEE:ICO.GOV.UK;Barclaycard payments;Jun-19;;;Jul-20"/>
    <m/>
    <m/>
    <m/>
    <m/>
    <m/>
    <m/>
    <s v="Corporate Expenditure"/>
    <x v="4"/>
    <x v="2"/>
    <x v="6"/>
  </r>
  <r>
    <s v="RYD"/>
    <s v="E35120"/>
    <s v="7310"/>
    <s v="00000"/>
    <s v="00000"/>
    <s v="000000"/>
    <s v="Corporate Expenses"/>
    <s v="Legal / Prof Fees"/>
    <s v="Default"/>
    <s v="Default"/>
    <s v="Default"/>
    <n v="-103500"/>
    <d v="2020-08-01T00:00:00"/>
    <x v="3"/>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1"/>
    <s v="7310;DAC Beachcroft;43493 Accrual Professional charges Oct 2019 to 31 Jan 2020;https://nww.docserv.wyss.nhs.uk/synergyiim/docviewer.aspx?t=d&amp;val=1641533_11270349_20200311125121;Jul-20"/>
    <x v="256"/>
    <m/>
    <d v="2020-08-11T00:00:00"/>
    <m/>
    <s v="7310;DAC Beachcroft;43493 Accrual Professional charges Oct 2019 to 31 Jan 2020;"/>
    <m/>
    <m/>
    <s v="https://nww.docserv.wyss.nhs.uk/synergyiim/docviewer.aspx?t=d&amp;val=1641533_11270349_20200311125121;Jul-20"/>
    <m/>
    <m/>
    <m/>
    <s v="Corporate Expenditure"/>
    <x v="4"/>
    <x v="2"/>
    <x v="6"/>
  </r>
  <r>
    <s v="RYD"/>
    <s v="E35120"/>
    <s v="7310"/>
    <s v="00000"/>
    <s v="00000"/>
    <s v="000000"/>
    <s v="Corporate Expenses"/>
    <s v="Legal / Prof Fees"/>
    <s v="Default"/>
    <s v="Default"/>
    <s v="Default"/>
    <n v="12960.4"/>
    <d v="2020-08-01T00:00:00"/>
    <x v="2"/>
    <s v="Spreadsheet"/>
    <s v="FBP1 Adjustments"/>
    <s v="Spreadsheet A 18904477 91445307"/>
    <s v="RYD FIN CAM 2021 05 004 Adjustment GBP"/>
    <d v="2020-08-24T00:00:00"/>
    <s v="RYD MCCARTHY, CAROLE"/>
    <n v="2"/>
    <s v="7310;DAC BEACHCROFT LLP;10227164 165086266;http://nww.docserv.wyss.nhs.uk/synergyiim/dist/?val=2257060_12654932_20200817154958"/>
    <x v="257"/>
    <m/>
    <d v="2020-08-24T00:00:00"/>
    <m/>
    <s v="7310;DAC BEACHCROFT LLP;10227164 165086266;"/>
    <m/>
    <m/>
    <s v="http://nww.docserv.wyss.nhs.uk/synergyiim/dist/?val=2257060_12654932_20200817154958"/>
    <m/>
    <m/>
    <m/>
    <s v="Corporate Expenditure"/>
    <x v="4"/>
    <x v="2"/>
    <x v="6"/>
  </r>
  <r>
    <s v="RYD"/>
    <s v="E35120"/>
    <s v="7310"/>
    <s v="00000"/>
    <s v="00000"/>
    <s v="000000"/>
    <s v="Corporate Expenses"/>
    <s v="Legal / Prof Fees"/>
    <s v="Default"/>
    <s v="Default"/>
    <s v="Default"/>
    <n v="64802"/>
    <d v="2020-08-01T00:00:00"/>
    <x v="2"/>
    <s v="Spreadsheet"/>
    <s v="FBP1 Adjustments"/>
    <s v="Spreadsheet A 18904477 91445307"/>
    <s v="RYD FIN CAM 2021 05 004 Adjustment GBP"/>
    <d v="2020-08-24T00:00:00"/>
    <s v="RYD MCCARTHY, CAROLE"/>
    <n v="3"/>
    <s v="7310;DAC BEACHCROFT LLP;10227164 165086266;http://nww.docserv.wyss.nhs.uk/synergyiim/dist/?val=2257060_12654932_20200817154958"/>
    <x v="257"/>
    <m/>
    <d v="2020-08-24T00:00:00"/>
    <m/>
    <s v="7310;DAC BEACHCROFT LLP;10227164 165086266;"/>
    <m/>
    <m/>
    <s v="http://nww.docserv.wyss.nhs.uk/synergyiim/dist/?val=2257060_12654932_20200817154958"/>
    <m/>
    <m/>
    <m/>
    <s v="Corporate Expenditure"/>
    <x v="4"/>
    <x v="2"/>
    <x v="6"/>
  </r>
  <r>
    <s v="RYD"/>
    <s v="E35120"/>
    <s v="7310"/>
    <s v="00000"/>
    <s v="00000"/>
    <s v="000000"/>
    <s v="Corporate Expenses"/>
    <s v="Legal / Prof Fees"/>
    <s v="Default"/>
    <s v="Default"/>
    <s v="Default"/>
    <n v="-18.47"/>
    <d v="2020-08-01T00:00:00"/>
    <x v="5"/>
    <s v="Receivables"/>
    <s v="Journal Import 90875574:"/>
    <s v="Receivables A 18792557 90875574"/>
    <s v="AUG-20 Misc Receipts GBP"/>
    <d v="2020-08-06T00:00:00"/>
    <s v="SSCREPMAN,"/>
    <n v="8"/>
    <s v="Journal Import Created"/>
    <x v="26"/>
    <s v="SBSEFT0508209331762A"/>
    <d v="2020-08-05T00:00:00"/>
    <m/>
    <s v="LB PAYMENT FROM DESCRIPTION: HMCTS/CENTRALISED REFERENCE: S1KP&amp;/SECAMB**APPLIED AS PER PREVIOUS RECEIPT AND EMAILED CLIENT FOR CONFIRMATION.JJ060820 "/>
    <s v="RYD_10005676_CREATE"/>
    <n v="10005676"/>
    <m/>
    <m/>
    <m/>
    <m/>
    <s v="Corporate Expenditure"/>
    <x v="4"/>
    <x v="2"/>
    <x v="6"/>
  </r>
  <r>
    <s v="RYD"/>
    <s v="E35120"/>
    <s v="7310"/>
    <s v="00000"/>
    <s v="00000"/>
    <s v="000000"/>
    <s v="Corporate Expenses"/>
    <s v="Legal / Prof Fees"/>
    <s v="Default"/>
    <s v="Default"/>
    <s v="Default"/>
    <n v="-0.51"/>
    <d v="2020-08-01T00:00:00"/>
    <x v="0"/>
    <s v="Cost Management"/>
    <s v="Journal Import 90649963:"/>
    <s v="Cost Management A 18736251 90649963 2"/>
    <s v="01-AUG-2020 Receiving GBP"/>
    <d v="2020-07-31T00:00:00"/>
    <s v="SSCREPMAN,"/>
    <n v="1639"/>
    <s v="SP - Investigations by Design invoice 100521 top up due to missed disbursements"/>
    <x v="207"/>
    <n v="165081155"/>
    <d v="2019-12-10T00:00:00"/>
    <m/>
    <m/>
    <m/>
    <s v="MANCHESTER"/>
    <m/>
    <m/>
    <m/>
    <m/>
    <s v="Corporate Expenditure"/>
    <x v="4"/>
    <x v="2"/>
    <x v="6"/>
  </r>
  <r>
    <s v="RYD"/>
    <s v="E35120"/>
    <s v="7310"/>
    <s v="00000"/>
    <s v="00T70"/>
    <s v="000000"/>
    <s v="Corporate Expenses"/>
    <s v="Legal / Prof Fees"/>
    <s v="Default"/>
    <s v="Care Quality Commission"/>
    <s v="Default"/>
    <n v="-98409.93"/>
    <d v="2020-08-01T00:00:00"/>
    <x v="3"/>
    <s v="Spreadsheet"/>
    <s v="FBP1 Accruals - Finance Prepayments"/>
    <s v="Spreadsheet A 18971705 91765555"/>
    <s v="RYD FIN CAM 2021 05 012 Accrual GBP"/>
    <d v="2020-09-02T00:00:00"/>
    <s v="RYD MCCARTHY, CAROLE"/>
    <n v="23"/>
    <s v="7310;CQC;Start Date Prepayment CQC annual Fee;https://nww.docserv.wyss.nhs.uk/synergyiim/docviewer.aspx?t=i&amp;val=PRD21RYD28048342712831.pdf;Aug-20"/>
    <x v="255"/>
    <m/>
    <d v="2020-09-02T00:00:00"/>
    <m/>
    <s v="7310;CQC;Start Date Prepayment CQC annual Fee;"/>
    <m/>
    <m/>
    <s v="https://nww.docserv.wyss.nhs.uk/synergyiim/docviewer.aspx?t=i&amp;val=PRD21RYD28048342712831.pdf;Aug-20"/>
    <m/>
    <m/>
    <m/>
    <s v="Corporate Expenditure"/>
    <x v="4"/>
    <x v="2"/>
    <x v="6"/>
  </r>
  <r>
    <s v="RYD"/>
    <s v="E35120"/>
    <s v="7310"/>
    <s v="00000"/>
    <s v="00T70"/>
    <s v="000000"/>
    <s v="Corporate Expenses"/>
    <s v="Legal / Prof Fees"/>
    <s v="Default"/>
    <s v="Care Quality Commission"/>
    <s v="Default"/>
    <n v="112800.07"/>
    <d v="2020-08-01T00:00:00"/>
    <x v="3"/>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2"/>
    <s v="7310;CQC;Start Date Prepayment CQC annual Fee;https://nww.docserv.wyss.nhs.uk/synergyiim/docviewer.aspx?t=i&amp;val=PRD21RYD28048342712831.pdf;Jul-20"/>
    <x v="256"/>
    <m/>
    <d v="2020-08-11T00:00:00"/>
    <m/>
    <s v="7310;CQC;Start Date Prepayment CQC annual Fee;"/>
    <m/>
    <m/>
    <s v="https://nww.docserv.wyss.nhs.uk/synergyiim/docviewer.aspx?t=i&amp;val=PRD21RYD28048342712831.pdf;Jul-20"/>
    <m/>
    <m/>
    <m/>
    <s v="Corporate Expenditure"/>
    <x v="4"/>
    <x v="2"/>
    <x v="6"/>
  </r>
  <r>
    <s v="RYD"/>
    <s v="E35120"/>
    <s v="7310"/>
    <s v="00000"/>
    <s v="0111D"/>
    <s v="000000"/>
    <s v="Corporate Expenses"/>
    <s v="Legal / Prof Fees"/>
    <s v="Default"/>
    <s v="NHS Resolution"/>
    <s v="Default"/>
    <n v="-1300"/>
    <d v="2020-08-01T00:00:00"/>
    <x v="3"/>
    <s v="Spreadsheet"/>
    <s v="Reverses &quot;RYD FIN BAN 2021 04 005 Accrual GBP&quot; journal entry of &quot;Spreadsheet A 18754759 90719267&quot; batch from &quot;JUL-20&quot;."/>
    <s v="Reverses &quot;RYD FIN BAN 2021 04 005 Accrual GBP&quot;11-AUG-20 17:43:17 - 91021786"/>
    <s v="Reverses &quot;RYD FIN BAN 2021 04 005 Accrual GBP&quot;11-AUG-20 17:43:17"/>
    <d v="2020-08-11T00:00:00"/>
    <s v="SSCREPMAN,"/>
    <n v="34"/>
    <s v="7310;NHS RESOLUTION;;Jul-20;http://nww.docserv.wyss.nhs.uk/synergyiim/dist/?val=2166063_12497030_20200728123345"/>
    <x v="258"/>
    <m/>
    <d v="2020-08-11T00:00:00"/>
    <m/>
    <s v="7310;NHS RESOLUTION;;Jul-20;"/>
    <m/>
    <m/>
    <s v="http://nww.docserv.wyss.nhs.uk/synergyiim/dist/?val=2166063_12497030_20200728123345"/>
    <m/>
    <m/>
    <m/>
    <s v="Corporate Expenditure"/>
    <x v="4"/>
    <x v="2"/>
    <x v="6"/>
  </r>
  <r>
    <s v="RYD"/>
    <s v="E35120"/>
    <s v="7310"/>
    <s v="00000"/>
    <s v="0111D"/>
    <s v="000000"/>
    <s v="Corporate Expenses"/>
    <s v="Legal / Prof Fees"/>
    <s v="Default"/>
    <s v="NHS Resolution"/>
    <s v="Default"/>
    <n v="-10000"/>
    <d v="2020-08-01T00:00:00"/>
    <x v="3"/>
    <s v="Spreadsheet"/>
    <s v="Reverses &quot;RYD FIN BAN 2021 04 005 Accrual GBP&quot; journal entry of &quot;Spreadsheet A 18754759 90719267&quot; batch from &quot;JUL-20&quot;."/>
    <s v="Reverses &quot;RYD FIN BAN 2021 04 005 Accrual GBP&quot;11-AUG-20 17:43:17 - 91021786"/>
    <s v="Reverses &quot;RYD FIN BAN 2021 04 005 Accrual GBP&quot;11-AUG-20 17:43:17"/>
    <d v="2020-08-11T00:00:00"/>
    <s v="SSCREPMAN,"/>
    <n v="35"/>
    <s v="7310;NHS RESOLUTION;;Jul-20;http://nww.docserv.wyss.nhs.uk/synergyiim/dist/?val=2166061_12497028_20200728123339"/>
    <x v="258"/>
    <m/>
    <d v="2020-08-11T00:00:00"/>
    <m/>
    <s v="7310;NHS RESOLUTION;;Jul-20;"/>
    <m/>
    <m/>
    <s v="http://nww.docserv.wyss.nhs.uk/synergyiim/dist/?val=2166061_12497028_20200728123339"/>
    <m/>
    <m/>
    <m/>
    <s v="Corporate Expenditure"/>
    <x v="4"/>
    <x v="2"/>
    <x v="6"/>
  </r>
  <r>
    <s v="RYD"/>
    <s v="E35120"/>
    <s v="7310"/>
    <s v="00000"/>
    <s v="0111D"/>
    <s v="000000"/>
    <s v="Corporate Expenses"/>
    <s v="Legal / Prof Fees"/>
    <s v="Default"/>
    <s v="NHS Resolution"/>
    <s v="Default"/>
    <n v="-2682.94"/>
    <d v="2020-08-01T00:00:00"/>
    <x v="3"/>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3"/>
    <s v="7310;NHS RESOLUTION;Inv No. OBAR11876   Invoice not on SBS;Jul-20"/>
    <x v="256"/>
    <m/>
    <d v="2020-08-11T00:00:00"/>
    <m/>
    <s v="7310;NHS RESOLUTION;Inv No. OBAR11876   Invoice not on SBS;Jul-20"/>
    <m/>
    <m/>
    <m/>
    <m/>
    <m/>
    <m/>
    <s v="Corporate Expenditure"/>
    <x v="4"/>
    <x v="2"/>
    <x v="6"/>
  </r>
  <r>
    <s v="RYD"/>
    <s v="E35120"/>
    <s v="7310"/>
    <s v="00000"/>
    <s v="0111D"/>
    <s v="000000"/>
    <s v="Corporate Expenses"/>
    <s v="Legal / Prof Fees"/>
    <s v="Default"/>
    <s v="NHS Resolution"/>
    <s v="Default"/>
    <n v="-2863.34"/>
    <d v="2020-08-01T00:00:00"/>
    <x v="3"/>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4"/>
    <s v="7310;NHS RESOLUTION;Inv No. OBAR11880   Invoice not on SBS;Jul-20"/>
    <x v="256"/>
    <m/>
    <d v="2020-08-11T00:00:00"/>
    <m/>
    <s v="7310;NHS RESOLUTION;Inv No. OBAR11880   Invoice not on SBS;Jul-20"/>
    <m/>
    <m/>
    <m/>
    <m/>
    <m/>
    <m/>
    <s v="Corporate Expenditure"/>
    <x v="4"/>
    <x v="2"/>
    <x v="6"/>
  </r>
  <r>
    <s v="RYD"/>
    <s v="E35120"/>
    <s v="7310"/>
    <s v="00000"/>
    <s v="0111D"/>
    <s v="000000"/>
    <s v="Corporate Expenses"/>
    <s v="Legal / Prof Fees"/>
    <s v="Default"/>
    <s v="NHS Resolution"/>
    <s v="Default"/>
    <n v="-4208.34"/>
    <d v="2020-08-01T00:00:00"/>
    <x v="3"/>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5"/>
    <s v="7310;NHS RESOLUTION;Inv No. OBAR11881   Invoice not on SBS;Jul-20"/>
    <x v="256"/>
    <m/>
    <d v="2020-08-11T00:00:00"/>
    <m/>
    <s v="7310;NHS RESOLUTION;Inv No. OBAR11881   Invoice not on SBS;Jul-20"/>
    <m/>
    <m/>
    <m/>
    <m/>
    <m/>
    <m/>
    <s v="Corporate Expenditure"/>
    <x v="4"/>
    <x v="2"/>
    <x v="6"/>
  </r>
  <r>
    <s v="RYD"/>
    <s v="E35120"/>
    <s v="7310"/>
    <s v="00000"/>
    <s v="0111D"/>
    <s v="000000"/>
    <s v="Corporate Expenses"/>
    <s v="Legal / Prof Fees"/>
    <s v="Default"/>
    <s v="NHS Resolution"/>
    <s v="Default"/>
    <n v="6817.06"/>
    <d v="2020-08-01T00:00:00"/>
    <x v="3"/>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6"/>
    <s v="7310;NHS RESOLUTION;Inv No. OBAR11877   Invoice not on SBS;Jul-20"/>
    <x v="256"/>
    <m/>
    <d v="2020-08-11T00:00:00"/>
    <m/>
    <s v="7310;NHS RESOLUTION;Inv No. OBAR11877   Invoice not on SBS;Jul-20"/>
    <m/>
    <m/>
    <m/>
    <m/>
    <m/>
    <m/>
    <s v="Corporate Expenditure"/>
    <x v="4"/>
    <x v="2"/>
    <x v="6"/>
  </r>
  <r>
    <s v="RYD"/>
    <s v="E35120"/>
    <s v="7310"/>
    <s v="00000"/>
    <s v="0111D"/>
    <s v="000000"/>
    <s v="Corporate Expenses"/>
    <s v="Legal / Prof Fees"/>
    <s v="Default"/>
    <s v="NHS Resolution"/>
    <s v="Default"/>
    <n v="6848.26"/>
    <d v="2020-08-01T00:00:00"/>
    <x v="3"/>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7"/>
    <s v="7310;NHS RESOLUTION;Inv No. OBAR11879   Invoice not on SBS;Jul-20"/>
    <x v="256"/>
    <m/>
    <d v="2020-08-11T00:00:00"/>
    <m/>
    <s v="7310;NHS RESOLUTION;Inv No. OBAR11879   Invoice not on SBS;Jul-20"/>
    <m/>
    <m/>
    <m/>
    <m/>
    <m/>
    <m/>
    <s v="Corporate Expenditure"/>
    <x v="4"/>
    <x v="2"/>
    <x v="6"/>
  </r>
  <r>
    <s v="RYD"/>
    <s v="E35120"/>
    <s v="7310"/>
    <s v="00000"/>
    <s v="0111D"/>
    <s v="000000"/>
    <s v="Corporate Expenses"/>
    <s v="Legal / Prof Fees"/>
    <s v="Default"/>
    <s v="NHS Resolution"/>
    <s v="Default"/>
    <n v="7053.86"/>
    <d v="2020-08-01T00:00:00"/>
    <x v="3"/>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8"/>
    <s v="7310;NHS RESOLUTION;Inv No. OBAR11878   Invoice not on SBS;Jul-20"/>
    <x v="256"/>
    <m/>
    <d v="2020-08-11T00:00:00"/>
    <m/>
    <s v="7310;NHS RESOLUTION;Inv No. OBAR11878   Invoice not on SBS;Jul-20"/>
    <m/>
    <m/>
    <m/>
    <m/>
    <m/>
    <m/>
    <s v="Corporate Expenditure"/>
    <x v="4"/>
    <x v="2"/>
    <x v="6"/>
  </r>
  <r>
    <s v="RYD"/>
    <s v="E35120"/>
    <s v="7310"/>
    <s v="00000"/>
    <s v="0111D"/>
    <s v="000000"/>
    <s v="Corporate Expenses"/>
    <s v="Legal / Prof Fees"/>
    <s v="Default"/>
    <s v="NHS Resolution"/>
    <s v="Default"/>
    <n v="2682.94"/>
    <d v="2020-08-01T00:00:00"/>
    <x v="2"/>
    <s v="Spreadsheet"/>
    <s v="FBP1 Adjustments - Finance &amp; Corporate"/>
    <s v="Spreadsheet A 18980339 91807838"/>
    <s v="RYD FIN CAM 2021 05 013 Adjustment GBP"/>
    <d v="2020-09-03T00:00:00"/>
    <s v="RYD MCCARTHY, CAROLE"/>
    <n v="7"/>
    <s v="7310;NHS RESOLUTION;Inv No. OBAR11876   Invoice not on SBS; 2019-20 Accrual Reversal MOVE TO PY CODE"/>
    <x v="259"/>
    <m/>
    <d v="2020-09-03T00:00:00"/>
    <m/>
    <s v="7310;NHS RESOLUTION;Inv No. OBAR11876   Invoice not on SBS; 2019-20 Accrual Reversal MOVE TO PY CODE"/>
    <m/>
    <m/>
    <m/>
    <m/>
    <m/>
    <m/>
    <s v="Corporate Expenditure"/>
    <x v="4"/>
    <x v="2"/>
    <x v="6"/>
  </r>
  <r>
    <s v="RYD"/>
    <s v="E35120"/>
    <s v="7310"/>
    <s v="00000"/>
    <s v="0111D"/>
    <s v="000000"/>
    <s v="Corporate Expenses"/>
    <s v="Legal / Prof Fees"/>
    <s v="Default"/>
    <s v="NHS Resolution"/>
    <s v="Default"/>
    <n v="2863.34"/>
    <d v="2020-08-01T00:00:00"/>
    <x v="2"/>
    <s v="Spreadsheet"/>
    <s v="FBP1 Adjustments - Finance &amp; Corporate"/>
    <s v="Spreadsheet A 18980339 91807838"/>
    <s v="RYD FIN CAM 2021 05 013 Adjustment GBP"/>
    <d v="2020-09-03T00:00:00"/>
    <s v="RYD MCCARTHY, CAROLE"/>
    <n v="8"/>
    <s v="7310;NHS RESOLUTION;Inv No. OBAR11880   Invoice not on SBS; 2019-20 Accrual Reversal MOVE TO PY CODE"/>
    <x v="259"/>
    <m/>
    <d v="2020-09-03T00:00:00"/>
    <m/>
    <s v="7310;NHS RESOLUTION;Inv No. OBAR11880   Invoice not on SBS; 2019-20 Accrual Reversal MOVE TO PY CODE"/>
    <m/>
    <m/>
    <m/>
    <m/>
    <m/>
    <m/>
    <s v="Corporate Expenditure"/>
    <x v="4"/>
    <x v="2"/>
    <x v="6"/>
  </r>
  <r>
    <s v="RYD"/>
    <s v="E35120"/>
    <s v="7310"/>
    <s v="00000"/>
    <s v="0111D"/>
    <s v="000000"/>
    <s v="Corporate Expenses"/>
    <s v="Legal / Prof Fees"/>
    <s v="Default"/>
    <s v="NHS Resolution"/>
    <s v="Default"/>
    <n v="4208.34"/>
    <d v="2020-08-01T00:00:00"/>
    <x v="2"/>
    <s v="Spreadsheet"/>
    <s v="FBP1 Adjustments - Finance &amp; Corporate"/>
    <s v="Spreadsheet A 18980339 91807838"/>
    <s v="RYD FIN CAM 2021 05 013 Adjustment GBP"/>
    <d v="2020-09-03T00:00:00"/>
    <s v="RYD MCCARTHY, CAROLE"/>
    <n v="9"/>
    <s v="7310;NHS RESOLUTION;Inv No. OBAR11881   Invoice not on SBS; 2019-20 Accrual Reversal MOVE TO PY CODE"/>
    <x v="259"/>
    <m/>
    <d v="2020-09-03T00:00:00"/>
    <m/>
    <s v="7310;NHS RESOLUTION;Inv No. OBAR11881   Invoice not on SBS; 2019-20 Accrual Reversal MOVE TO PY CODE"/>
    <m/>
    <m/>
    <m/>
    <m/>
    <m/>
    <m/>
    <s v="Corporate Expenditure"/>
    <x v="4"/>
    <x v="2"/>
    <x v="6"/>
  </r>
  <r>
    <s v="RYD"/>
    <s v="E35120"/>
    <s v="7310"/>
    <s v="00000"/>
    <s v="0111D"/>
    <s v="000000"/>
    <s v="Corporate Expenses"/>
    <s v="Legal / Prof Fees"/>
    <s v="Default"/>
    <s v="NHS Resolution"/>
    <s v="Default"/>
    <n v="-6817.06"/>
    <d v="2020-08-01T00:00:00"/>
    <x v="2"/>
    <s v="Spreadsheet"/>
    <s v="FBP1 Adjustments - Finance &amp; Corporate"/>
    <s v="Spreadsheet A 18980339 91807838"/>
    <s v="RYD FIN CAM 2021 05 013 Adjustment GBP"/>
    <d v="2020-09-03T00:00:00"/>
    <s v="RYD MCCARTHY, CAROLE"/>
    <n v="10"/>
    <s v="7310;NHS RESOLUTION;Inv No. OBAR11877   Invoice not on SBS; 2019-20 Accrual Reversal MOVE TO PY CODE"/>
    <x v="259"/>
    <m/>
    <d v="2020-09-03T00:00:00"/>
    <m/>
    <s v="7310;NHS RESOLUTION;Inv No. OBAR11877   Invoice not on SBS; 2019-20 Accrual Reversal MOVE TO PY CODE"/>
    <m/>
    <m/>
    <m/>
    <m/>
    <m/>
    <m/>
    <s v="Corporate Expenditure"/>
    <x v="4"/>
    <x v="2"/>
    <x v="6"/>
  </r>
  <r>
    <s v="RYD"/>
    <s v="E35120"/>
    <s v="7310"/>
    <s v="00000"/>
    <s v="0111D"/>
    <s v="000000"/>
    <s v="Corporate Expenses"/>
    <s v="Legal / Prof Fees"/>
    <s v="Default"/>
    <s v="NHS Resolution"/>
    <s v="Default"/>
    <n v="-6848.26"/>
    <d v="2020-08-01T00:00:00"/>
    <x v="2"/>
    <s v="Spreadsheet"/>
    <s v="FBP1 Adjustments - Finance &amp; Corporate"/>
    <s v="Spreadsheet A 18980339 91807838"/>
    <s v="RYD FIN CAM 2021 05 013 Adjustment GBP"/>
    <d v="2020-09-03T00:00:00"/>
    <s v="RYD MCCARTHY, CAROLE"/>
    <n v="11"/>
    <s v="7310;NHS RESOLUTION;Inv No. OBAR11879   Invoice not on SBS; 2019-20 Accrual Reversal MOVE TO PY CODE"/>
    <x v="259"/>
    <m/>
    <d v="2020-09-03T00:00:00"/>
    <m/>
    <s v="7310;NHS RESOLUTION;Inv No. OBAR11879   Invoice not on SBS; 2019-20 Accrual Reversal MOVE TO PY CODE"/>
    <m/>
    <m/>
    <m/>
    <m/>
    <m/>
    <m/>
    <s v="Corporate Expenditure"/>
    <x v="4"/>
    <x v="2"/>
    <x v="6"/>
  </r>
  <r>
    <s v="RYD"/>
    <s v="E35120"/>
    <s v="7310"/>
    <s v="00000"/>
    <s v="0111D"/>
    <s v="000000"/>
    <s v="Corporate Expenses"/>
    <s v="Legal / Prof Fees"/>
    <s v="Default"/>
    <s v="NHS Resolution"/>
    <s v="Default"/>
    <n v="-7053.86"/>
    <d v="2020-08-01T00:00:00"/>
    <x v="2"/>
    <s v="Spreadsheet"/>
    <s v="FBP1 Adjustments - Finance &amp; Corporate"/>
    <s v="Spreadsheet A 18980339 91807838"/>
    <s v="RYD FIN CAM 2021 05 013 Adjustment GBP"/>
    <d v="2020-09-03T00:00:00"/>
    <s v="RYD MCCARTHY, CAROLE"/>
    <n v="12"/>
    <s v="7310;NHS RESOLUTION;Inv No. OBAR11878   Invoice not on SBS; 2019-20 Accrual Reversal MOVE TO PY CODE"/>
    <x v="259"/>
    <m/>
    <d v="2020-09-03T00:00:00"/>
    <m/>
    <s v="7310;NHS RESOLUTION;Inv No. OBAR11878   Invoice not on SBS; 2019-20 Accrual Reversal MOVE TO PY CODE"/>
    <m/>
    <m/>
    <m/>
    <m/>
    <m/>
    <m/>
    <s v="Corporate Expenditure"/>
    <x v="4"/>
    <x v="2"/>
    <x v="6"/>
  </r>
  <r>
    <s v="RYD"/>
    <s v="E35120"/>
    <s v="7310"/>
    <s v="E1831"/>
    <s v="00000"/>
    <s v="000000"/>
    <s v="Corporate Expenses"/>
    <s v="Legal / Prof Fees"/>
    <s v="LTPS - Damages"/>
    <s v="Default"/>
    <s v="Default"/>
    <n v="-6000"/>
    <d v="2020-08-01T00:00:00"/>
    <x v="5"/>
    <s v="Receivables"/>
    <s v="Journal Import 90831966:"/>
    <s v="Receivables A 18782549 90831966"/>
    <s v="AUG-20 Misc Receipts GBP"/>
    <d v="2020-08-05T00:00:00"/>
    <s v="SSCREPMAN,"/>
    <n v="4"/>
    <s v="Journal Import Created"/>
    <x v="26"/>
    <s v="SBSEFT0308209328028A"/>
    <d v="2020-08-03T00:00:00"/>
    <m/>
    <s v="LB PAYMENT FROM DESCRIPTION: NHS LA REFERENCE:**APPLIED AS PER PREV HENCE EMAIL SENT TO TRUST FOR CONF PD050820 UNABLE TO ATTCAH DUE TO OUTLOOK ISSUE"/>
    <s v="RYD_10005676_CREATE"/>
    <n v="10005676"/>
    <m/>
    <m/>
    <m/>
    <m/>
    <s v="Corporate Expenditure"/>
    <x v="4"/>
    <x v="2"/>
    <x v="6"/>
  </r>
  <r>
    <s v="RYD"/>
    <s v="E35120"/>
    <s v="7310"/>
    <s v="E1831"/>
    <s v="00000"/>
    <s v="000000"/>
    <s v="Corporate Expenses"/>
    <s v="Legal / Prof Fees"/>
    <s v="LTPS - Damages"/>
    <s v="Default"/>
    <s v="Default"/>
    <n v="-4463"/>
    <d v="2020-08-01T00:00:00"/>
    <x v="5"/>
    <s v="Receivables"/>
    <s v="Journal Import 91104252:"/>
    <s v="Receivables A 18839182 91104252"/>
    <s v="AUG-20 Misc Receipts GBP"/>
    <d v="2020-08-13T00:00:00"/>
    <s v="SSCREPMAN,"/>
    <n v="4"/>
    <s v="Journal Import Created"/>
    <x v="26"/>
    <s v="SBSEFT1208209338870A"/>
    <d v="2020-08-12T00:00:00"/>
    <m/>
    <s v="LB PAYMENT FROM DESCRIPTION: NHS LA REFERENCE:**APPLIED AS PER PREVIOUS RECEIPT AND EMAILED CLIENT FOR CONFIRMATION.JJ130820 "/>
    <s v="RYD_10005676_CREATE"/>
    <n v="10005676"/>
    <m/>
    <m/>
    <m/>
    <m/>
    <s v="Corporate Expenditure"/>
    <x v="4"/>
    <x v="2"/>
    <x v="6"/>
  </r>
  <r>
    <s v="RYD"/>
    <s v="E35120"/>
    <s v="7310"/>
    <s v="E1833"/>
    <s v="00000"/>
    <s v="000000"/>
    <s v="Corporate Expenses"/>
    <s v="Legal / Prof Fees"/>
    <s v="Employment Relations"/>
    <s v="Default"/>
    <s v="Default"/>
    <n v="500"/>
    <d v="2020-08-01T00:00:00"/>
    <x v="2"/>
    <s v="Spreadsheet"/>
    <s v="FBP1 Adjustments"/>
    <s v="Spreadsheet A 18904477 91445307"/>
    <s v="RYD FIN CAM 2021 05 004 Adjustment GBP"/>
    <d v="2020-08-24T00:00:00"/>
    <s v="RYD MCCARTHY, CAROLE"/>
    <n v="4"/>
    <s v="7310;UNIONLINE;5121881 165085812;http://nww.docserv.wyss.nhs.uk/synergyiim/dist/?val=2079700_12345139_20200707160039"/>
    <x v="257"/>
    <m/>
    <d v="2020-08-24T00:00:00"/>
    <m/>
    <s v="7310;UNIONLINE;5121881 165085812;"/>
    <m/>
    <m/>
    <s v="http://nww.docserv.wyss.nhs.uk/synergyiim/dist/?val=2079700_12345139_20200707160039"/>
    <m/>
    <m/>
    <m/>
    <s v="Corporate Expenditure"/>
    <x v="4"/>
    <x v="2"/>
    <x v="6"/>
  </r>
  <r>
    <s v="RYD"/>
    <s v="E35120"/>
    <s v="7310"/>
    <s v="E1833"/>
    <s v="00000"/>
    <s v="000000"/>
    <s v="Corporate Expenses"/>
    <s v="Legal / Prof Fees"/>
    <s v="Employment Relations"/>
    <s v="Default"/>
    <s v="Default"/>
    <n v="575"/>
    <d v="2020-08-01T00:00:00"/>
    <x v="2"/>
    <s v="Spreadsheet"/>
    <s v="FBP1 Adjustments"/>
    <s v="Spreadsheet A 18904477 91445307"/>
    <s v="RYD FIN CAM 2021 05 004 Adjustment GBP"/>
    <d v="2020-08-24T00:00:00"/>
    <s v="RYD MCCARTHY, CAROLE"/>
    <n v="5"/>
    <s v="7310;VISTA EMPLOYER SERVICES LTD-004845-0-http://nww.docserv.wyss.nhs.uk/synergyiim/dist/?val=1926446_12082395_20200603170022;http://nww.docserv.wyss.nhs.uk/synergyiim/dist/?val=1926446_12082395_20200603170022"/>
    <x v="257"/>
    <m/>
    <d v="2020-08-24T00:00:00"/>
    <m/>
    <s v="7310;VISTA EMPLOYER SERVICES LTD-004845-0-"/>
    <m/>
    <m/>
    <s v="http://nww.docserv.wyss.nhs.uk/synergyiim/dist/?val=1926446_12082395_20200603170022;http://nww.docserv.wyss.nhs.uk/synergyiim/dist/?val=1926446_12082395_20200603170022"/>
    <m/>
    <m/>
    <m/>
    <s v="Corporate Expenditure"/>
    <x v="4"/>
    <x v="2"/>
    <x v="6"/>
  </r>
  <r>
    <s v="RYD"/>
    <s v="E35120"/>
    <s v="7310"/>
    <s v="E1833"/>
    <s v="00000"/>
    <s v="000000"/>
    <s v="Corporate Expenses"/>
    <s v="Legal / Prof Fees"/>
    <s v="Employment Relations"/>
    <s v="Default"/>
    <s v="Default"/>
    <n v="600"/>
    <d v="2020-08-01T00:00:00"/>
    <x v="2"/>
    <s v="Spreadsheet"/>
    <s v="FBP1 Adjustments"/>
    <s v="Spreadsheet A 18904477 91445307"/>
    <s v="RYD FIN CAM 2021 05 004 Adjustment GBP"/>
    <d v="2020-08-24T00:00:00"/>
    <s v="RYD MCCARTHY, CAROLE"/>
    <n v="6"/>
    <s v="7310;Trade Union Legal LLP;155643 ;RYDRWAQAR"/>
    <x v="257"/>
    <m/>
    <d v="2020-08-24T00:00:00"/>
    <m/>
    <s v="7310;Trade Union Legal LLP;155643 ;RYDRWAQAR"/>
    <m/>
    <m/>
    <m/>
    <m/>
    <m/>
    <m/>
    <s v="Corporate Expenditure"/>
    <x v="4"/>
    <x v="2"/>
    <x v="6"/>
  </r>
  <r>
    <s v="RYD"/>
    <s v="E35120"/>
    <s v="7310"/>
    <s v="E1833"/>
    <s v="00000"/>
    <s v="000000"/>
    <s v="Corporate Expenses"/>
    <s v="Legal / Prof Fees"/>
    <s v="Employment Relations"/>
    <s v="Default"/>
    <s v="Default"/>
    <n v="690"/>
    <d v="2020-08-01T00:00:00"/>
    <x v="2"/>
    <s v="Spreadsheet"/>
    <s v="FBP1 Adjustments"/>
    <s v="Spreadsheet A 18904477 91445307"/>
    <s v="RYD FIN CAM 2021 05 004 Adjustment GBP"/>
    <d v="2020-08-24T00:00:00"/>
    <s v="RYD MCCARTHY, CAROLE"/>
    <n v="7"/>
    <s v="7310;VISTA EMPLOYER SERVICES LTD-INV004937-0-;"/>
    <x v="257"/>
    <m/>
    <d v="2020-08-24T00:00:00"/>
    <m/>
    <s v="7310;VISTA EMPLOYER SERVICES LTD-INV004937-0-;"/>
    <m/>
    <m/>
    <m/>
    <m/>
    <m/>
    <m/>
    <s v="Corporate Expenditure"/>
    <x v="4"/>
    <x v="2"/>
    <x v="6"/>
  </r>
  <r>
    <s v="RYD"/>
    <s v="E35120"/>
    <s v="7310"/>
    <s v="E1833"/>
    <s v="00000"/>
    <s v="000000"/>
    <s v="Corporate Expenses"/>
    <s v="Legal / Prof Fees"/>
    <s v="Employment Relations"/>
    <s v="Default"/>
    <s v="Default"/>
    <n v="805"/>
    <d v="2020-08-01T00:00:00"/>
    <x v="2"/>
    <s v="Spreadsheet"/>
    <s v="FBP1 Adjustments"/>
    <s v="Spreadsheet A 18904477 91445307"/>
    <s v="RYD FIN CAM 2021 05 004 Adjustment GBP"/>
    <d v="2020-08-24T00:00:00"/>
    <s v="RYD MCCARTHY, CAROLE"/>
    <n v="8"/>
    <s v="7310;VISTA EMPLOYER SERVICES LTD-004921-0-;"/>
    <x v="257"/>
    <m/>
    <d v="2020-08-24T00:00:00"/>
    <m/>
    <s v="7310;VISTA EMPLOYER SERVICES LTD-004921-0-;"/>
    <m/>
    <m/>
    <m/>
    <m/>
    <m/>
    <m/>
    <s v="Corporate Expenditure"/>
    <x v="4"/>
    <x v="2"/>
    <x v="6"/>
  </r>
  <r>
    <s v="RYD"/>
    <s v="E35120"/>
    <s v="7310"/>
    <s v="E1833"/>
    <s v="00000"/>
    <s v="000000"/>
    <s v="Corporate Expenses"/>
    <s v="Legal / Prof Fees"/>
    <s v="Employment Relations"/>
    <s v="Default"/>
    <s v="Default"/>
    <n v="911"/>
    <d v="2020-08-01T00:00:00"/>
    <x v="2"/>
    <s v="Spreadsheet"/>
    <s v="FBP1 Adjustments"/>
    <s v="Spreadsheet A 18904477 91445307"/>
    <s v="RYD FIN CAM 2021 05 004 Adjustment GBP"/>
    <d v="2020-08-24T00:00:00"/>
    <s v="RYD MCCARTHY, CAROLE"/>
    <n v="9"/>
    <s v="7310;CONSTANTINE LAW LTD;CL1692 165084075;http://nww.docserv.wyss.nhs.uk/synergyiim/dist/?val=1841717_11911696_20200513091719"/>
    <x v="257"/>
    <m/>
    <d v="2020-08-24T00:00:00"/>
    <m/>
    <s v="7310;CONSTANTINE LAW LTD;CL1692 165084075;"/>
    <m/>
    <m/>
    <s v="http://nww.docserv.wyss.nhs.uk/synergyiim/dist/?val=1841717_11911696_20200513091719"/>
    <m/>
    <m/>
    <m/>
    <s v="Corporate Expenditure"/>
    <x v="4"/>
    <x v="2"/>
    <x v="6"/>
  </r>
  <r>
    <s v="RYD"/>
    <s v="E35120"/>
    <s v="7310"/>
    <s v="E1833"/>
    <s v="00000"/>
    <s v="000000"/>
    <s v="Corporate Expenses"/>
    <s v="Legal / Prof Fees"/>
    <s v="Employment Relations"/>
    <s v="Default"/>
    <s v="Default"/>
    <n v="920"/>
    <d v="2020-08-01T00:00:00"/>
    <x v="2"/>
    <s v="Spreadsheet"/>
    <s v="FBP1 Adjustments"/>
    <s v="Spreadsheet A 18904477 91445307"/>
    <s v="RYD FIN CAM 2021 05 004 Adjustment GBP"/>
    <d v="2020-08-24T00:00:00"/>
    <s v="RYD MCCARTHY, CAROLE"/>
    <n v="10"/>
    <s v="7310;VISTA EMPLOYER SERVICES LTD-004920-0-;"/>
    <x v="257"/>
    <m/>
    <d v="2020-08-24T00:00:00"/>
    <m/>
    <s v="7310;VISTA EMPLOYER SERVICES LTD-004920-0-;"/>
    <m/>
    <m/>
    <m/>
    <m/>
    <m/>
    <m/>
    <s v="Corporate Expenditure"/>
    <x v="4"/>
    <x v="2"/>
    <x v="6"/>
  </r>
  <r>
    <s v="RYD"/>
    <s v="E35120"/>
    <s v="7310"/>
    <s v="E1833"/>
    <s v="00000"/>
    <s v="000000"/>
    <s v="Corporate Expenses"/>
    <s v="Legal / Prof Fees"/>
    <s v="Employment Relations"/>
    <s v="Default"/>
    <s v="Default"/>
    <n v="920"/>
    <d v="2020-08-01T00:00:00"/>
    <x v="2"/>
    <s v="Spreadsheet"/>
    <s v="FBP1 Adjustments"/>
    <s v="Spreadsheet A 18904477 91445307"/>
    <s v="RYD FIN CAM 2021 05 004 Adjustment GBP"/>
    <d v="2020-08-24T00:00:00"/>
    <s v="RYD MCCARTHY, CAROLE"/>
    <n v="11"/>
    <s v="7310;VISTA EMPLOYER SERVICES LTD-INV004936-0-;"/>
    <x v="257"/>
    <m/>
    <d v="2020-08-24T00:00:00"/>
    <m/>
    <s v="7310;VISTA EMPLOYER SERVICES LTD-INV004936-0-;"/>
    <m/>
    <m/>
    <m/>
    <m/>
    <m/>
    <m/>
    <s v="Corporate Expenditure"/>
    <x v="4"/>
    <x v="2"/>
    <x v="6"/>
  </r>
  <r>
    <s v="RYD"/>
    <s v="E35120"/>
    <s v="7310"/>
    <s v="E1833"/>
    <s v="00000"/>
    <s v="000000"/>
    <s v="Corporate Expenses"/>
    <s v="Legal / Prof Fees"/>
    <s v="Employment Relations"/>
    <s v="Default"/>
    <s v="Default"/>
    <n v="1380"/>
    <d v="2020-08-01T00:00:00"/>
    <x v="2"/>
    <s v="Spreadsheet"/>
    <s v="FBP1 Adjustments"/>
    <s v="Spreadsheet A 18904477 91445307"/>
    <s v="RYD FIN CAM 2021 05 004 Adjustment GBP"/>
    <d v="2020-08-24T00:00:00"/>
    <s v="RYD MCCARTHY, CAROLE"/>
    <n v="12"/>
    <s v="7310;VISTA EMPLOYER SERVICES LTD-004846-0-http://nww.docserv.wyss.nhs.uk/synergyiim/dist/?val=1926446_12082396_20200603170022;http://nww.docserv.wyss.nhs.uk/synergyiim/dist/?val=1926446_12082396_20200603170022"/>
    <x v="257"/>
    <m/>
    <d v="2020-08-24T00:00:00"/>
    <m/>
    <s v="7310;VISTA EMPLOYER SERVICES LTD-004846-0-"/>
    <m/>
    <m/>
    <s v="http://nww.docserv.wyss.nhs.uk/synergyiim/dist/?val=1926446_12082396_20200603170022;http://nww.docserv.wyss.nhs.uk/synergyiim/dist/?val=1926446_12082396_20200603170022"/>
    <m/>
    <m/>
    <m/>
    <s v="Corporate Expenditure"/>
    <x v="4"/>
    <x v="2"/>
    <x v="6"/>
  </r>
  <r>
    <s v="RYD"/>
    <s v="E35120"/>
    <s v="7310"/>
    <s v="E1833"/>
    <s v="00000"/>
    <s v="000000"/>
    <s v="Corporate Expenses"/>
    <s v="Legal / Prof Fees"/>
    <s v="Employment Relations"/>
    <s v="Default"/>
    <s v="Default"/>
    <n v="2093"/>
    <d v="2020-08-01T00:00:00"/>
    <x v="2"/>
    <s v="Spreadsheet"/>
    <s v="FBP1 Adjustments"/>
    <s v="Spreadsheet A 18904477 91445307"/>
    <s v="RYD FIN CAM 2021 05 004 Adjustment GBP"/>
    <d v="2020-08-24T00:00:00"/>
    <s v="RYD MCCARTHY, CAROLE"/>
    <n v="13"/>
    <s v="7310;CONSTANTINE LAW LTD;CL1848 165086023;http://nww.docserv.wyss.nhs.uk/synergyiim/dist/?val=2203130_12560113_20200805101100"/>
    <x v="257"/>
    <m/>
    <d v="2020-08-24T00:00:00"/>
    <m/>
    <s v="7310;CONSTANTINE LAW LTD;CL1848 165086023;"/>
    <m/>
    <m/>
    <s v="http://nww.docserv.wyss.nhs.uk/synergyiim/dist/?val=2203130_12560113_20200805101100"/>
    <m/>
    <m/>
    <m/>
    <s v="Corporate Expenditure"/>
    <x v="4"/>
    <x v="2"/>
    <x v="6"/>
  </r>
  <r>
    <s v="RYD"/>
    <s v="E35120"/>
    <s v="7310"/>
    <s v="E1833"/>
    <s v="00000"/>
    <s v="000000"/>
    <s v="Corporate Expenses"/>
    <s v="Legal / Prof Fees"/>
    <s v="Employment Relations"/>
    <s v="Default"/>
    <s v="Default"/>
    <n v="2875"/>
    <d v="2020-08-01T00:00:00"/>
    <x v="2"/>
    <s v="Spreadsheet"/>
    <s v="FBP1 Adjustments"/>
    <s v="Spreadsheet A 18904477 91445307"/>
    <s v="RYD FIN CAM 2021 05 004 Adjustment GBP"/>
    <d v="2020-08-24T00:00:00"/>
    <s v="RYD MCCARTHY, CAROLE"/>
    <n v="14"/>
    <s v="7310;VISTA EMPLOYER SERVICES LTD;4845 165083937;http://nww.docserv.wyss.nhs.uk/synergyiim/dist/?val=1926446_12082395_20200603170022"/>
    <x v="257"/>
    <m/>
    <d v="2020-08-24T00:00:00"/>
    <m/>
    <s v="7310;VISTA EMPLOYER SERVICES LTD;4845 165083937;"/>
    <m/>
    <m/>
    <s v="http://nww.docserv.wyss.nhs.uk/synergyiim/dist/?val=1926446_12082395_20200603170022"/>
    <m/>
    <m/>
    <m/>
    <s v="Corporate Expenditure"/>
    <x v="4"/>
    <x v="2"/>
    <x v="6"/>
  </r>
  <r>
    <s v="RYD"/>
    <s v="E35120"/>
    <s v="7310"/>
    <s v="E1833"/>
    <s v="00000"/>
    <s v="000000"/>
    <s v="Corporate Expenses"/>
    <s v="Legal / Prof Fees"/>
    <s v="Employment Relations"/>
    <s v="Default"/>
    <s v="Default"/>
    <n v="3450"/>
    <d v="2020-08-01T00:00:00"/>
    <x v="2"/>
    <s v="Spreadsheet"/>
    <s v="FBP1 Adjustments"/>
    <s v="Spreadsheet A 18904477 91445307"/>
    <s v="RYD FIN CAM 2021 05 004 Adjustment GBP"/>
    <d v="2020-08-24T00:00:00"/>
    <s v="RYD MCCARTHY, CAROLE"/>
    <n v="15"/>
    <s v="7310;VISTA EMPLOYER SERVICES LTD;INV004937 165085202;"/>
    <x v="257"/>
    <m/>
    <d v="2020-08-24T00:00:00"/>
    <m/>
    <s v="7310;VISTA EMPLOYER SERVICES LTD;INV004937 165085202;"/>
    <m/>
    <m/>
    <m/>
    <m/>
    <m/>
    <m/>
    <s v="Corporate Expenditure"/>
    <x v="4"/>
    <x v="2"/>
    <x v="6"/>
  </r>
  <r>
    <s v="RYD"/>
    <s v="E35120"/>
    <s v="7310"/>
    <s v="E1833"/>
    <s v="00000"/>
    <s v="000000"/>
    <s v="Corporate Expenses"/>
    <s v="Legal / Prof Fees"/>
    <s v="Employment Relations"/>
    <s v="Default"/>
    <s v="Default"/>
    <n v="4025"/>
    <d v="2020-08-01T00:00:00"/>
    <x v="2"/>
    <s v="Spreadsheet"/>
    <s v="FBP1 Adjustments"/>
    <s v="Spreadsheet A 18904477 91445307"/>
    <s v="RYD FIN CAM 2021 05 004 Adjustment GBP"/>
    <d v="2020-08-24T00:00:00"/>
    <s v="RYD MCCARTHY, CAROLE"/>
    <n v="16"/>
    <s v="7310;VISTA EMPLOYER SERVICES LTD;4921 165085046;"/>
    <x v="257"/>
    <m/>
    <d v="2020-08-24T00:00:00"/>
    <m/>
    <s v="7310;VISTA EMPLOYER SERVICES LTD;4921 165085046;"/>
    <m/>
    <m/>
    <m/>
    <m/>
    <m/>
    <m/>
    <s v="Corporate Expenditure"/>
    <x v="4"/>
    <x v="2"/>
    <x v="6"/>
  </r>
  <r>
    <s v="RYD"/>
    <s v="E35120"/>
    <s v="7310"/>
    <s v="E1833"/>
    <s v="00000"/>
    <s v="000000"/>
    <s v="Corporate Expenses"/>
    <s v="Legal / Prof Fees"/>
    <s v="Employment Relations"/>
    <s v="Default"/>
    <s v="Default"/>
    <n v="4600"/>
    <d v="2020-08-01T00:00:00"/>
    <x v="2"/>
    <s v="Spreadsheet"/>
    <s v="FBP1 Adjustments"/>
    <s v="Spreadsheet A 18904477 91445307"/>
    <s v="RYD FIN CAM 2021 05 004 Adjustment GBP"/>
    <d v="2020-08-24T00:00:00"/>
    <s v="RYD MCCARTHY, CAROLE"/>
    <n v="17"/>
    <s v="7310;VISTA EMPLOYER SERVICES LTD;INV004936 165085203;"/>
    <x v="257"/>
    <m/>
    <d v="2020-08-24T00:00:00"/>
    <m/>
    <s v="7310;VISTA EMPLOYER SERVICES LTD;INV004936 165085203;"/>
    <m/>
    <m/>
    <m/>
    <m/>
    <m/>
    <m/>
    <s v="Corporate Expenditure"/>
    <x v="4"/>
    <x v="2"/>
    <x v="6"/>
  </r>
  <r>
    <s v="RYD"/>
    <s v="E35120"/>
    <s v="7310"/>
    <s v="E1833"/>
    <s v="00000"/>
    <s v="000000"/>
    <s v="Corporate Expenses"/>
    <s v="Legal / Prof Fees"/>
    <s v="Employment Relations"/>
    <s v="Default"/>
    <s v="Default"/>
    <n v="4600"/>
    <d v="2020-08-01T00:00:00"/>
    <x v="2"/>
    <s v="Spreadsheet"/>
    <s v="FBP1 Adjustments"/>
    <s v="Spreadsheet A 18904477 91445307"/>
    <s v="RYD FIN CAM 2021 05 004 Adjustment GBP"/>
    <d v="2020-08-24T00:00:00"/>
    <s v="RYD MCCARTHY, CAROLE"/>
    <n v="18"/>
    <s v="7310;VISTA EMPLOYER SERVICES LTD;4920 165085045;"/>
    <x v="257"/>
    <m/>
    <d v="2020-08-24T00:00:00"/>
    <m/>
    <s v="7310;VISTA EMPLOYER SERVICES LTD;4920 165085045;"/>
    <m/>
    <m/>
    <m/>
    <m/>
    <m/>
    <m/>
    <s v="Corporate Expenditure"/>
    <x v="4"/>
    <x v="2"/>
    <x v="6"/>
  </r>
  <r>
    <s v="RYD"/>
    <s v="E35120"/>
    <s v="7310"/>
    <s v="E1833"/>
    <s v="00000"/>
    <s v="000000"/>
    <s v="Corporate Expenses"/>
    <s v="Legal / Prof Fees"/>
    <s v="Employment Relations"/>
    <s v="Default"/>
    <s v="Default"/>
    <n v="6900"/>
    <d v="2020-08-01T00:00:00"/>
    <x v="2"/>
    <s v="Spreadsheet"/>
    <s v="FBP1 Adjustments"/>
    <s v="Spreadsheet A 18904477 91445307"/>
    <s v="RYD FIN CAM 2021 05 004 Adjustment GBP"/>
    <d v="2020-08-24T00:00:00"/>
    <s v="RYD MCCARTHY, CAROLE"/>
    <n v="19"/>
    <s v="7310;VISTA EMPLOYER SERVICES LTD;4846 165083938;http://nww.docserv.wyss.nhs.uk/synergyiim/dist/?val=1926446_12082396_20200603170022"/>
    <x v="257"/>
    <m/>
    <d v="2020-08-24T00:00:00"/>
    <m/>
    <s v="7310;VISTA EMPLOYER SERVICES LTD;4846 165083938;"/>
    <m/>
    <m/>
    <s v="http://nww.docserv.wyss.nhs.uk/synergyiim/dist/?val=1926446_12082396_20200603170022"/>
    <m/>
    <m/>
    <m/>
    <s v="Corporate Expenditure"/>
    <x v="4"/>
    <x v="2"/>
    <x v="6"/>
  </r>
  <r>
    <s v="RYD"/>
    <s v="E35120"/>
    <s v="7310"/>
    <s v="00000"/>
    <s v="00000"/>
    <s v="000000"/>
    <s v="Corporate Expenses"/>
    <s v="Legal / Prof Fees"/>
    <s v="Default"/>
    <s v="Default"/>
    <s v="Default"/>
    <n v="739"/>
    <d v="2020-09-01T00:00:00"/>
    <x v="3"/>
    <s v="Spreadsheet"/>
    <s v="FBP1 Accruals - Corporate"/>
    <s v="Spreadsheet A 19222525 92822318"/>
    <s v="RYD FIN CAM 2021 06 007 Accrual GBP"/>
    <d v="2020-10-02T00:00:00"/>
    <s v="RYD MCCARTHY, CAROLE"/>
    <n v="37"/>
    <s v="7310;ICO Information Commissioner's Office;43922 Accrual 7310;DATA PROTECTION FEE:ICO.GOV.UK;Barclaycard payments;Jun-19;;;Sep-20"/>
    <x v="260"/>
    <m/>
    <d v="2020-10-02T00:00:00"/>
    <m/>
    <s v="7310;ICO Information Commissioner's Office;43922 Accrual 7310;DATA PROTECTION FEE:ICO.GOV.UK;Barclaycard payments;Jun-19;;;Sep-20"/>
    <m/>
    <m/>
    <m/>
    <m/>
    <m/>
    <m/>
    <s v="Corporate Expenditure"/>
    <x v="4"/>
    <x v="2"/>
    <x v="6"/>
  </r>
  <r>
    <s v="RYD"/>
    <s v="E35120"/>
    <s v="7310"/>
    <s v="00000"/>
    <s v="00000"/>
    <s v="000000"/>
    <s v="Corporate Expenses"/>
    <s v="Legal / Prof Fees"/>
    <s v="Default"/>
    <s v="Default"/>
    <s v="Default"/>
    <n v="20000"/>
    <d v="2020-09-01T00:00:00"/>
    <x v="3"/>
    <s v="Spreadsheet"/>
    <s v="FBP1 Accruals - Corporate"/>
    <s v="Spreadsheet A 19222525 92822318"/>
    <s v="RYD FIN CAM 2021 06 007 Accrual GBP"/>
    <d v="2020-10-02T00:00:00"/>
    <s v="RYD MCCARTHY, CAROLE"/>
    <n v="38"/>
    <s v="7310;2020-21 Legal Fees Accrual Contract based on budget;M06 Sep-20"/>
    <x v="260"/>
    <m/>
    <d v="2020-10-02T00:00:00"/>
    <m/>
    <s v="7310;2020-21 Legal Fees Accrual Contract based on budget;M06 Sep-20"/>
    <m/>
    <m/>
    <m/>
    <m/>
    <m/>
    <m/>
    <s v="Corporate Expenditure"/>
    <x v="4"/>
    <x v="2"/>
    <x v="6"/>
  </r>
  <r>
    <s v="RYD"/>
    <s v="E35120"/>
    <s v="7310"/>
    <s v="00000"/>
    <s v="00000"/>
    <s v="000000"/>
    <s v="Corporate Expenses"/>
    <s v="Legal / Prof Fees"/>
    <s v="Default"/>
    <s v="Default"/>
    <s v="Default"/>
    <n v="-501"/>
    <d v="2020-09-01T00:00:00"/>
    <x v="3"/>
    <s v="Spreadsheet"/>
    <s v="Reverses &quot;RYD FIN CAM 2021 05 012 Accrual GBP&quot; journal entry of &quot;Spreadsheet A 18971705 91765555&quot; batch from &quot;AUG-20&quot;."/>
    <s v="Reverses &quot;RYD FIN CAM 2021 05 012 Accrual GBP&quot;09-SEP-20 17:47:22 - 92025409"/>
    <s v="Reverses &quot;RYD FIN CAM 2021 05 012 Accrual GBP&quot;09-SEP-20 17:47:22"/>
    <d v="2020-09-09T00:00:00"/>
    <s v="SSCREPMAN,"/>
    <n v="21"/>
    <s v="7310;ICO Information Commissioner's Office;43922 Accrual 7310;DATA PROTECTION FEE:ICO.GOV.UK;Barclaycard payments;Jun-19;;;Aug-20"/>
    <x v="261"/>
    <m/>
    <d v="2020-09-09T00:00:00"/>
    <m/>
    <s v="7310;ICO Information Commissioner's Office;43922 Accrual 7310;DATA PROTECTION FEE:ICO.GOV.UK;Barclaycard payments;Jun-19;;;Aug-20"/>
    <m/>
    <m/>
    <m/>
    <m/>
    <m/>
    <m/>
    <s v="Corporate Expenditure"/>
    <x v="4"/>
    <x v="2"/>
    <x v="6"/>
  </r>
  <r>
    <s v="RYD"/>
    <s v="E35120"/>
    <s v="7310"/>
    <s v="00000"/>
    <s v="00000"/>
    <s v="000000"/>
    <s v="Corporate Expenses"/>
    <s v="Legal / Prof Fees"/>
    <s v="Default"/>
    <s v="Default"/>
    <s v="Default"/>
    <n v="12818"/>
    <d v="2020-09-01T00:00:00"/>
    <x v="3"/>
    <s v="Spreadsheet"/>
    <s v="Reverses &quot;RYD FIN CAM 2021 05 012 Accrual GBP&quot; journal entry of &quot;Spreadsheet A 18971705 91765555&quot; batch from &quot;AUG-20&quot;."/>
    <s v="Reverses &quot;RYD FIN CAM 2021 05 012 Accrual GBP&quot;09-SEP-20 17:47:22 - 92025409"/>
    <s v="Reverses &quot;RYD FIN CAM 2021 05 012 Accrual GBP&quot;09-SEP-20 17:47:22"/>
    <d v="2020-09-09T00:00:00"/>
    <s v="SSCREPMAN,"/>
    <n v="22"/>
    <s v="7310;DAC Beachcroft;43493 Prepayment Professional Fees;https://nww.docserv.wyss.nhs.uk/synergyiim/docviewer.aspx?t=d&amp;val=2257060_12654932_20200817154958;Aug-20"/>
    <x v="261"/>
    <m/>
    <d v="2020-09-09T00:00:00"/>
    <m/>
    <s v="7310;DAC Beachcroft;43493 Prepayment Professional Fees;"/>
    <m/>
    <m/>
    <s v="https://nww.docserv.wyss.nhs.uk/synergyiim/docviewer.aspx?t=d&amp;val=2257060_12654932_20200817154958;Aug-20"/>
    <m/>
    <m/>
    <m/>
    <s v="Corporate Expenditure"/>
    <x v="4"/>
    <x v="2"/>
    <x v="6"/>
  </r>
  <r>
    <s v="RYD"/>
    <s v="E35120"/>
    <s v="7310"/>
    <s v="00000"/>
    <s v="00000"/>
    <s v="000000"/>
    <s v="Corporate Expenses"/>
    <s v="Legal / Prof Fees"/>
    <s v="Default"/>
    <s v="Default"/>
    <s v="Default"/>
    <n v="-20105"/>
    <d v="2020-09-01T00:00:00"/>
    <x v="3"/>
    <s v="Spreadsheet"/>
    <s v="Reverses &quot;RYD FIN CAM 2021 05 014 Accrual GBP&quot; journal entry of &quot;Spreadsheet A 18980346 91807928&quot; batch from &quot;AUG-20&quot;."/>
    <s v="Reverses &quot;RYD FIN CAM 2021 05 014 Accrual GBP&quot;09-SEP-20 17:47:40 - 92025409"/>
    <s v="Reverses &quot;RYD FIN CAM 2021 05 014 Accrual GBP&quot;09-SEP-20 17:47:40"/>
    <d v="2020-09-09T00:00:00"/>
    <s v="SSCREPMAN,"/>
    <n v="15"/>
    <s v="7310;2020-21 Legal Fees Accrual Contract based on budget;M05 Aug-20"/>
    <x v="262"/>
    <m/>
    <d v="2020-09-09T00:00:00"/>
    <m/>
    <s v="7310;2020-21 Legal Fees Accrual Contract based on budget;M05 Aug-20"/>
    <m/>
    <m/>
    <m/>
    <m/>
    <m/>
    <m/>
    <s v="Corporate Expenditure"/>
    <x v="4"/>
    <x v="2"/>
    <x v="6"/>
  </r>
  <r>
    <s v="RYD"/>
    <s v="E35120"/>
    <s v="7310"/>
    <s v="00000"/>
    <s v="00000"/>
    <s v="000000"/>
    <s v="Corporate Expenses"/>
    <s v="Legal / Prof Fees"/>
    <s v="Default"/>
    <s v="Default"/>
    <s v="Default"/>
    <n v="-17.53"/>
    <d v="2020-09-01T00:00:00"/>
    <x v="5"/>
    <s v="Receivables"/>
    <s v="Journal Import 91858623:"/>
    <s v="Receivables A 18997258 91858623"/>
    <s v="SEP-20 Misc Receipts GBP"/>
    <d v="2020-09-04T00:00:00"/>
    <s v="SSCREPMAN,"/>
    <n v="4"/>
    <s v="Journal Import Created"/>
    <x v="26"/>
    <s v="SBSEFT0309209374536A"/>
    <d v="2020-09-03T00:00:00"/>
    <m/>
    <s v="LB PAYMENT FROM DESCRIPTION: HMCTS/CENTRALISED REFERENCE: TF26&amp;/SECAMB**APPLIED AS PER PREVIOUS RECEIPT AND EMAILED CLIENT FOR CONFIRMATION.JJ040920"/>
    <s v="RYD_10005676_CREATE"/>
    <n v="10005676"/>
    <m/>
    <m/>
    <m/>
    <m/>
    <s v="Corporate Expenditure"/>
    <x v="4"/>
    <x v="2"/>
    <x v="6"/>
  </r>
  <r>
    <s v="RYD"/>
    <s v="E35120"/>
    <s v="7310"/>
    <s v="00000"/>
    <s v="00000"/>
    <s v="000000"/>
    <s v="Corporate Expenses"/>
    <s v="Legal / Prof Fees"/>
    <s v="Default"/>
    <s v="Default"/>
    <s v="Default"/>
    <n v="100"/>
    <d v="2020-09-01T00:00:00"/>
    <x v="1"/>
    <s v="Payables"/>
    <s v="Journal Import 91951268:"/>
    <s v="Payables A 19018370 91951268"/>
    <s v="SEP-20 Purchase Invoices GBP"/>
    <d v="2020-09-08T00:00:00"/>
    <s v="SSCREPMAN,"/>
    <n v="6"/>
    <s v="Journal Import Created"/>
    <x v="263"/>
    <s v="118289-07-SEP-2020"/>
    <d v="2020-09-07T00:00:00"/>
    <s v="Non-PO"/>
    <s v="BLM LLP - Refund for service not used"/>
    <s v="Payment Request"/>
    <m/>
    <m/>
    <m/>
    <m/>
    <m/>
    <s v="Corporate Expenditure"/>
    <x v="4"/>
    <x v="2"/>
    <x v="6"/>
  </r>
  <r>
    <s v="RYD"/>
    <s v="E35120"/>
    <s v="7310"/>
    <s v="00000"/>
    <s v="00T70"/>
    <s v="000000"/>
    <s v="Corporate Expenses"/>
    <s v="Legal / Prof Fees"/>
    <s v="Default"/>
    <s v="Care Quality Commission"/>
    <s v="Default"/>
    <n v="-84484"/>
    <d v="2020-09-01T00:00:00"/>
    <x v="3"/>
    <s v="Spreadsheet"/>
    <s v="FBP1 Accruals - Corporate"/>
    <s v="Spreadsheet A 19222525 92822318"/>
    <s v="RYD FIN CAM 2021 06 007 Accrual GBP"/>
    <d v="2020-10-02T00:00:00"/>
    <s v="RYD MCCARTHY, CAROLE"/>
    <n v="39"/>
    <s v="7310;CQC;Start Date Prepayment CQC annual Fee;https://nww.docserv.wyss.nhs.uk/synergyiim/docviewer.aspx?t=i&amp;val=PRD21RYD28048342712831.pdf;Sep-20"/>
    <x v="260"/>
    <m/>
    <d v="2020-10-02T00:00:00"/>
    <m/>
    <s v="7310;CQC;Start Date Prepayment CQC annual Fee;"/>
    <m/>
    <m/>
    <s v="https://nww.docserv.wyss.nhs.uk/synergyiim/docviewer.aspx?t=i&amp;val=PRD21RYD28048342712831.pdf;Sep-20"/>
    <m/>
    <m/>
    <m/>
    <s v="Corporate Expenditure"/>
    <x v="4"/>
    <x v="2"/>
    <x v="6"/>
  </r>
  <r>
    <s v="RYD"/>
    <s v="E35120"/>
    <s v="7310"/>
    <s v="00000"/>
    <s v="00T70"/>
    <s v="000000"/>
    <s v="Corporate Expenses"/>
    <s v="Legal / Prof Fees"/>
    <s v="Default"/>
    <s v="Care Quality Commission"/>
    <s v="Default"/>
    <n v="98409.93"/>
    <d v="2020-09-01T00:00:00"/>
    <x v="3"/>
    <s v="Spreadsheet"/>
    <s v="Reverses &quot;RYD FIN CAM 2021 05 012 Accrual GBP&quot; journal entry of &quot;Spreadsheet A 18971705 91765555&quot; batch from &quot;AUG-20&quot;."/>
    <s v="Reverses &quot;RYD FIN CAM 2021 05 012 Accrual GBP&quot;09-SEP-20 17:47:22 - 92025409"/>
    <s v="Reverses &quot;RYD FIN CAM 2021 05 012 Accrual GBP&quot;09-SEP-20 17:47:22"/>
    <d v="2020-09-09T00:00:00"/>
    <s v="SSCREPMAN,"/>
    <n v="23"/>
    <s v="7310;CQC;Start Date Prepayment CQC annual Fee;https://nww.docserv.wyss.nhs.uk/synergyiim/docviewer.aspx?t=i&amp;val=PRD21RYD28048342712831.pdf;Aug-20"/>
    <x v="261"/>
    <m/>
    <d v="2020-09-09T00:00:00"/>
    <m/>
    <s v="7310;CQC;Start Date Prepayment CQC annual Fee;"/>
    <m/>
    <m/>
    <s v="https://nww.docserv.wyss.nhs.uk/synergyiim/docviewer.aspx?t=i&amp;val=PRD21RYD28048342712831.pdf;Aug-20"/>
    <m/>
    <m/>
    <m/>
    <s v="Corporate Expenditure"/>
    <x v="4"/>
    <x v="2"/>
    <x v="6"/>
  </r>
  <r>
    <s v="RYD"/>
    <s v="E35120"/>
    <s v="7310"/>
    <s v="E1833"/>
    <s v="00000"/>
    <s v="000000"/>
    <s v="Corporate Expenses"/>
    <s v="Legal / Prof Fees"/>
    <s v="Employment Relations"/>
    <s v="Default"/>
    <s v="Default"/>
    <n v="500"/>
    <d v="2020-09-01T00:00:00"/>
    <x v="2"/>
    <s v="Spreadsheet"/>
    <s v="FBP1 Adjustments - HR"/>
    <s v="Spreadsheet A 19248227 92913209"/>
    <s v="RYD FIN CAM 2021 06 010 Adjustment GBP"/>
    <d v="2020-10-05T00:00:00"/>
    <s v="RYD MCCARTHY, CAROLE"/>
    <n v="52"/>
    <s v="7310;UNIONLINE;5283991 165086934 Re-code to E35120;http://nww.docserv.wyss.nhs.uk/synergyiim/dist/?val=2378966_12829814_20200909153655"/>
    <x v="264"/>
    <m/>
    <d v="2020-10-05T00:00:00"/>
    <m/>
    <s v="7310;UNIONLINE;5283991 165086934 Re-code to E35120;"/>
    <m/>
    <m/>
    <s v="http://nww.docserv.wyss.nhs.uk/synergyiim/dist/?val=2378966_12829814_20200909153655"/>
    <m/>
    <m/>
    <m/>
    <s v="Corporate Expenditure"/>
    <x v="4"/>
    <x v="2"/>
    <x v="6"/>
  </r>
  <r>
    <s v="RYD"/>
    <s v="E35120"/>
    <s v="7310"/>
    <s v="E1833"/>
    <s v="00000"/>
    <s v="000000"/>
    <s v="Corporate Expenses"/>
    <s v="Legal / Prof Fees"/>
    <s v="Employment Relations"/>
    <s v="Default"/>
    <s v="Default"/>
    <n v="500"/>
    <d v="2020-09-01T00:00:00"/>
    <x v="2"/>
    <s v="Spreadsheet"/>
    <s v="FBP1 Adjustments - HR"/>
    <s v="Spreadsheet A 19248227 92913209"/>
    <s v="RYD FIN CAM 2021 06 010 Adjustment GBP"/>
    <d v="2020-10-05T00:00:00"/>
    <s v="RYD MCCARTHY, CAROLE"/>
    <n v="53"/>
    <s v="7310;UNIONLINE;5284021 165086935 Re-code to E35120;http://nww.docserv.wyss.nhs.uk/synergyiim/dist/?val=2382491_12834185_20200910093155"/>
    <x v="264"/>
    <m/>
    <d v="2020-10-05T00:00:00"/>
    <m/>
    <s v="7310;UNIONLINE;5284021 165086935 Re-code to E35120;"/>
    <m/>
    <m/>
    <s v="http://nww.docserv.wyss.nhs.uk/synergyiim/dist/?val=2382491_12834185_20200910093155"/>
    <m/>
    <m/>
    <m/>
    <s v="Corporate Expenditure"/>
    <x v="4"/>
    <x v="2"/>
    <x v="6"/>
  </r>
  <r>
    <s v="RYD"/>
    <s v="E35120"/>
    <s v="7310"/>
    <s v="E1833"/>
    <s v="00000"/>
    <s v="000000"/>
    <s v="Corporate Expenses"/>
    <s v="Legal / Prof Fees"/>
    <s v="Employment Relations"/>
    <s v="Default"/>
    <s v="Default"/>
    <n v="500"/>
    <d v="2020-09-01T00:00:00"/>
    <x v="2"/>
    <s v="Spreadsheet"/>
    <s v="FBP1 Adjustments - HR"/>
    <s v="Spreadsheet A 19248227 92913209"/>
    <s v="RYD FIN CAM 2021 06 010 Adjustment GBP"/>
    <d v="2020-10-05T00:00:00"/>
    <s v="RYD MCCARTHY, CAROLE"/>
    <n v="54"/>
    <s v="7310;UNIONLINE;5283921 165087359 Re-code to E35120;http://nww.docserv.wyss.nhs.uk/synergyiim/dist/?val=2479978_12958758_20200928094351"/>
    <x v="264"/>
    <m/>
    <d v="2020-10-05T00:00:00"/>
    <m/>
    <s v="7310;UNIONLINE;5283921 165087359 Re-code to E35120;"/>
    <m/>
    <m/>
    <s v="http://nww.docserv.wyss.nhs.uk/synergyiim/dist/?val=2479978_12958758_20200928094351"/>
    <m/>
    <m/>
    <m/>
    <s v="Corporate Expenditure"/>
    <x v="4"/>
    <x v="2"/>
    <x v="6"/>
  </r>
  <r>
    <s v="RYD"/>
    <s v="E35120"/>
    <s v="7310"/>
    <s v="E1833"/>
    <s v="00000"/>
    <s v="000000"/>
    <s v="Corporate Expenses"/>
    <s v="Legal / Prof Fees"/>
    <s v="Employment Relations"/>
    <s v="Default"/>
    <s v="Default"/>
    <n v="5750"/>
    <d v="2020-09-01T00:00:00"/>
    <x v="2"/>
    <s v="Spreadsheet"/>
    <s v="FBP1 Adjustments - HR"/>
    <s v="Spreadsheet A 19248227 92913209"/>
    <s v="RYD FIN CAM 2021 06 010 Adjustment GBP"/>
    <d v="2020-10-05T00:00:00"/>
    <s v="RYD MCCARTHY, CAROLE"/>
    <n v="55"/>
    <s v="7310;VISTA EMPLOYER SERVICES LTD;INV004990 165086193 Re-code to E35120;http://nww.docserv.wyss.nhs.uk/synergyiim/dist/?val=2348362_12783955_20200904093151"/>
    <x v="264"/>
    <m/>
    <d v="2020-10-05T00:00:00"/>
    <m/>
    <s v="7310;VISTA EMPLOYER SERVICES LTD;INV004990 165086193 Re-code to E35120;"/>
    <m/>
    <m/>
    <s v="http://nww.docserv.wyss.nhs.uk/synergyiim/dist/?val=2348362_12783955_20200904093151"/>
    <m/>
    <m/>
    <m/>
    <s v="Corporate Expenditure"/>
    <x v="4"/>
    <x v="2"/>
    <x v="6"/>
  </r>
  <r>
    <s v="RYD"/>
    <s v="E35120"/>
    <s v="7310"/>
    <s v="E1833"/>
    <s v="00000"/>
    <s v="000000"/>
    <s v="Corporate Expenses"/>
    <s v="Legal / Prof Fees"/>
    <s v="Employment Relations"/>
    <s v="Default"/>
    <s v="Default"/>
    <n v="-12960.4"/>
    <d v="2020-09-01T00:00:00"/>
    <x v="2"/>
    <s v="Spreadsheet"/>
    <s v="FBP1 Adjustments - HR"/>
    <s v="Spreadsheet A 19248227 92913209"/>
    <s v="RYD FIN CAM 2021 06 010 Adjustment GBP"/>
    <d v="2020-10-05T00:00:00"/>
    <s v="RYD MCCARTHY, CAROLE"/>
    <n v="56"/>
    <s v="7310;DAC BEACHCROFT LLP-OR12_53657-10227164-12960.4-http://nww.docserv.wyss.nhs.uk/synergyiim/dist/?val=2257060_12654932_20200817154958;SBS RYD AUG-20 VAT ADJUSTMENT JOURNAL Adjustment GBP"/>
    <x v="264"/>
    <m/>
    <d v="2020-10-05T00:00:00"/>
    <m/>
    <s v="7310;DAC BEACHCROFT LLP-OR12_53657-10227164-12960.4- RYD AUG-20 VAT ADJUSTMENT JOURNAL Adjustment GBP"/>
    <m/>
    <m/>
    <s v="http://nww.docserv.wyss.nhs.uk/synergyiim/dist/?val=2257060_12654932_20200817154958;SBS"/>
    <m/>
    <m/>
    <m/>
    <s v="Corporate Expenditure"/>
    <x v="4"/>
    <x v="2"/>
    <x v="6"/>
  </r>
  <r>
    <s v="RYD"/>
    <s v="E35120"/>
    <s v="7310"/>
    <s v="00000"/>
    <s v="00000"/>
    <s v="000000"/>
    <s v="Corporate Expenses"/>
    <s v="Legal / Prof Fees"/>
    <s v="Default"/>
    <s v="Default"/>
    <s v="Default"/>
    <n v="985"/>
    <d v="2020-10-01T00:00:00"/>
    <x v="3"/>
    <s v="Spreadsheet"/>
    <s v="FBP1 Accruals - FDM &amp; Corp"/>
    <s v="Spreadsheet A 19491663 94051925"/>
    <s v="RYD FIN CAM 2021 07 011 Accrual GBP"/>
    <d v="2020-11-03T00:00:00"/>
    <s v="RYD MCCARTHY, CAROLE"/>
    <n v="33"/>
    <s v="7310;ICO Information Commissioner's Office;43922 Accrual DATA PROTECTION FEE:ICO.GOV.UK;Barclaycard payments;Jul-20;;Oct-20"/>
    <x v="265"/>
    <m/>
    <d v="2020-11-03T00:00:00"/>
    <m/>
    <s v="7310;ICO Information Commissioner's Office;43922 Accrual DATA PROTECTION FEE:ICO.GOV.UK;Barclaycard payments;Jul-20;;Oct-20"/>
    <m/>
    <m/>
    <m/>
    <m/>
    <m/>
    <m/>
    <s v="Corporate Expenditure"/>
    <x v="4"/>
    <x v="2"/>
    <x v="6"/>
  </r>
  <r>
    <s v="RYD"/>
    <s v="E35120"/>
    <s v="7310"/>
    <s v="00000"/>
    <s v="00000"/>
    <s v="000000"/>
    <s v="Corporate Expenses"/>
    <s v="Legal / Prof Fees"/>
    <s v="Default"/>
    <s v="Default"/>
    <s v="Default"/>
    <n v="12355"/>
    <d v="2020-10-01T00:00:00"/>
    <x v="3"/>
    <s v="Spreadsheet"/>
    <s v="FBP1 Accruals - FDM &amp; Corp"/>
    <s v="Spreadsheet A 19491663 94051925"/>
    <s v="RYD FIN CAM 2021 07 011 Accrual GBP"/>
    <d v="2020-11-03T00:00:00"/>
    <s v="RYD MCCARTHY, CAROLE"/>
    <n v="34"/>
    <s v="7310;2020-21 Legal Fees Accrual Contract based on budget;M07 Oct-20"/>
    <x v="265"/>
    <m/>
    <d v="2020-11-03T00:00:00"/>
    <m/>
    <s v="7310;2020-21 Legal Fees Accrual Contract based on budget;M07 Oct-20"/>
    <m/>
    <m/>
    <m/>
    <m/>
    <m/>
    <m/>
    <s v="Corporate Expenditure"/>
    <x v="4"/>
    <x v="2"/>
    <x v="6"/>
  </r>
  <r>
    <s v="RYD"/>
    <s v="E35120"/>
    <s v="7310"/>
    <s v="00000"/>
    <s v="00000"/>
    <s v="000000"/>
    <s v="Corporate Expenses"/>
    <s v="Legal / Prof Fees"/>
    <s v="Default"/>
    <s v="Default"/>
    <s v="Default"/>
    <n v="13245"/>
    <d v="2020-10-01T00:00:00"/>
    <x v="3"/>
    <s v="Spreadsheet"/>
    <s v="FBP1 Accruals - FDM &amp; Corp"/>
    <s v="Spreadsheet A 19491663 94051925"/>
    <s v="RYD FIN CAM 2021 07 011 Accrual GBP"/>
    <d v="2020-11-03T00:00:00"/>
    <s v="RYD MCCARTHY, CAROLE"/>
    <n v="35"/>
    <s v="7310;DAC Beachcroft;43493 Accrual Professional Fees;https://nww.docserv.wyss.nhs.uk/synergyiim/docviewer.aspx?t=d&amp;val=2257060_12654932_20200817154958;Oct-20"/>
    <x v="265"/>
    <m/>
    <d v="2020-11-03T00:00:00"/>
    <m/>
    <s v="7310;DAC Beachcroft;43493 Accrual Professional Fees;"/>
    <m/>
    <m/>
    <s v="https://nww.docserv.wyss.nhs.uk/synergyiim/docviewer.aspx?t=d&amp;val=2257060_12654932_20200817154958;Oct-20"/>
    <m/>
    <m/>
    <m/>
    <s v="Corporate Expenditure"/>
    <x v="4"/>
    <x v="2"/>
    <x v="6"/>
  </r>
  <r>
    <s v="RYD"/>
    <s v="E35120"/>
    <s v="7310"/>
    <s v="00000"/>
    <s v="00000"/>
    <s v="000000"/>
    <s v="Corporate Expenses"/>
    <s v="Legal / Prof Fees"/>
    <s v="Default"/>
    <s v="Default"/>
    <s v="Default"/>
    <n v="-739"/>
    <d v="2020-10-01T00:00:00"/>
    <x v="3"/>
    <s v="Spreadsheet"/>
    <s v="Reverses &quot;RYD FIN CAM 2021 06 007 Accrual GBP&quot; journal entry of &quot;Spreadsheet A 19222525 92822318&quot; batch from &quot;SEP-20&quot;."/>
    <s v="Reverses &quot;RYD FIN CAM 2021 06 007 Accrual GBP&quot;09-OCT-20 17:29:14 - 93097587"/>
    <s v="Reverses &quot;RYD FIN CAM 2021 06 007 Accrual GBP&quot;09-OCT-20 17:29:14"/>
    <d v="2020-10-09T00:00:00"/>
    <s v="SSCREPMAN,"/>
    <n v="37"/>
    <s v="7310;ICO Information Commissioner's Office;43922 Accrual 7310;DATA PROTECTION FEE:ICO.GOV.UK;Barclaycard payments;Jun-19;;;Sep-20"/>
    <x v="266"/>
    <m/>
    <d v="2020-10-09T00:00:00"/>
    <m/>
    <s v="7310;ICO Information Commissioner's Office;43922 Accrual 7310;DATA PROTECTION FEE:ICO.GOV.UK;Barclaycard payments;Jun-19;;;Sep-20"/>
    <m/>
    <m/>
    <m/>
    <m/>
    <m/>
    <m/>
    <s v="Corporate Expenditure"/>
    <x v="4"/>
    <x v="2"/>
    <x v="6"/>
  </r>
  <r>
    <s v="RYD"/>
    <s v="E35120"/>
    <s v="7310"/>
    <s v="00000"/>
    <s v="00000"/>
    <s v="000000"/>
    <s v="Corporate Expenses"/>
    <s v="Legal / Prof Fees"/>
    <s v="Default"/>
    <s v="Default"/>
    <s v="Default"/>
    <n v="-20000"/>
    <d v="2020-10-01T00:00:00"/>
    <x v="3"/>
    <s v="Spreadsheet"/>
    <s v="Reverses &quot;RYD FIN CAM 2021 06 007 Accrual GBP&quot; journal entry of &quot;Spreadsheet A 19222525 92822318&quot; batch from &quot;SEP-20&quot;."/>
    <s v="Reverses &quot;RYD FIN CAM 2021 06 007 Accrual GBP&quot;09-OCT-20 17:29:14 - 93097587"/>
    <s v="Reverses &quot;RYD FIN CAM 2021 06 007 Accrual GBP&quot;09-OCT-20 17:29:14"/>
    <d v="2020-10-09T00:00:00"/>
    <s v="SSCREPMAN,"/>
    <n v="38"/>
    <s v="7310;2020-21 Legal Fees Accrual Contract based on budget;M06 Sep-20"/>
    <x v="266"/>
    <m/>
    <d v="2020-10-09T00:00:00"/>
    <m/>
    <s v="7310;2020-21 Legal Fees Accrual Contract based on budget;M06 Sep-20"/>
    <m/>
    <m/>
    <m/>
    <m/>
    <m/>
    <m/>
    <s v="Corporate Expenditure"/>
    <x v="4"/>
    <x v="2"/>
    <x v="6"/>
  </r>
  <r>
    <s v="RYD"/>
    <s v="E35120"/>
    <s v="7310"/>
    <s v="00000"/>
    <s v="00000"/>
    <s v="000000"/>
    <s v="Corporate Expenses"/>
    <s v="Legal / Prof Fees"/>
    <s v="Default"/>
    <s v="Default"/>
    <s v="Default"/>
    <n v="-26.79"/>
    <d v="2020-10-01T00:00:00"/>
    <x v="5"/>
    <s v="Receivables"/>
    <s v="Journal Import 92970560:"/>
    <s v="Receivables A 19265496 92970560"/>
    <s v="OCT-20 Misc Receipts GBP"/>
    <d v="2020-10-06T00:00:00"/>
    <s v="SSCREPMAN,"/>
    <n v="4"/>
    <s v="Journal Import Created"/>
    <x v="26"/>
    <s v="SBSEFT0510209421142A"/>
    <d v="2020-10-05T00:00:00"/>
    <m/>
    <s v="LB PAYMENT FROM DESCRIPTION: HMCTS/CENTRALISED REFERENCE: V2AR&amp;/SECAMB**APPLIED AS PER PREVIOUS RECEIPT AND EMAILED CLIENT FOR CONFIRMATION.JJ061020 "/>
    <s v="RYD_10005676_CREATE"/>
    <n v="10005676"/>
    <m/>
    <m/>
    <m/>
    <m/>
    <s v="Corporate Expenditure"/>
    <x v="4"/>
    <x v="2"/>
    <x v="6"/>
  </r>
  <r>
    <s v="RYD"/>
    <s v="E35120"/>
    <s v="7310"/>
    <s v="00000"/>
    <s v="00T70"/>
    <s v="000000"/>
    <s v="Corporate Expenses"/>
    <s v="Legal / Prof Fees"/>
    <s v="Default"/>
    <s v="Care Quality Commission"/>
    <s v="Default"/>
    <n v="-70093.87"/>
    <d v="2020-10-01T00:00:00"/>
    <x v="3"/>
    <s v="Spreadsheet"/>
    <s v="FBP1 Accruals - FDM &amp; Corp"/>
    <s v="Spreadsheet A 19491663 94051925"/>
    <s v="RYD FIN CAM 2021 07 011 Accrual GBP"/>
    <d v="2020-11-03T00:00:00"/>
    <s v="RYD MCCARTHY, CAROLE"/>
    <n v="36"/>
    <s v="7310;CQC;Start Date Prepayment CQC annual Fee;https://nww.docserv.wyss.nhs.uk/synergyiim/docviewer.aspx?t=i&amp;val=PRD21RYD28048342712831.pdf;Oct-20"/>
    <x v="265"/>
    <m/>
    <d v="2020-11-03T00:00:00"/>
    <m/>
    <s v="7310;CQC;Start Date Prepayment CQC annual Fee;"/>
    <m/>
    <m/>
    <s v="https://nww.docserv.wyss.nhs.uk/synergyiim/docviewer.aspx?t=i&amp;val=PRD21RYD28048342712831.pdf;Oct-20"/>
    <m/>
    <m/>
    <m/>
    <s v="Corporate Expenditure"/>
    <x v="4"/>
    <x v="2"/>
    <x v="6"/>
  </r>
  <r>
    <s v="RYD"/>
    <s v="E35120"/>
    <s v="7310"/>
    <s v="00000"/>
    <s v="00T70"/>
    <s v="000000"/>
    <s v="Corporate Expenses"/>
    <s v="Legal / Prof Fees"/>
    <s v="Default"/>
    <s v="Care Quality Commission"/>
    <s v="Default"/>
    <n v="84484"/>
    <d v="2020-10-01T00:00:00"/>
    <x v="3"/>
    <s v="Spreadsheet"/>
    <s v="Reverses &quot;RYD FIN CAM 2021 06 007 Accrual GBP&quot; journal entry of &quot;Spreadsheet A 19222525 92822318&quot; batch from &quot;SEP-20&quot;."/>
    <s v="Reverses &quot;RYD FIN CAM 2021 06 007 Accrual GBP&quot;09-OCT-20 17:29:14 - 93097587"/>
    <s v="Reverses &quot;RYD FIN CAM 2021 06 007 Accrual GBP&quot;09-OCT-20 17:29:14"/>
    <d v="2020-10-09T00:00:00"/>
    <s v="SSCREPMAN,"/>
    <n v="39"/>
    <s v="7310;CQC;Start Date Prepayment CQC annual Fee;https://nww.docserv.wyss.nhs.uk/synergyiim/docviewer.aspx?t=i&amp;val=PRD21RYD28048342712831.pdf;Sep-20"/>
    <x v="266"/>
    <m/>
    <d v="2020-10-09T00:00:00"/>
    <m/>
    <s v="7310;CQC;Start Date Prepayment CQC annual Fee;"/>
    <m/>
    <m/>
    <s v="https://nww.docserv.wyss.nhs.uk/synergyiim/docviewer.aspx?t=i&amp;val=PRD21RYD28048342712831.pdf;Sep-20"/>
    <m/>
    <m/>
    <m/>
    <s v="Corporate Expenditure"/>
    <x v="4"/>
    <x v="2"/>
    <x v="6"/>
  </r>
  <r>
    <s v="RYD"/>
    <s v="E35120"/>
    <s v="7310"/>
    <s v="E1831"/>
    <s v="00000"/>
    <s v="000000"/>
    <s v="Corporate Expenses"/>
    <s v="Legal / Prof Fees"/>
    <s v="LTPS - Damages"/>
    <s v="Default"/>
    <s v="Default"/>
    <n v="-105"/>
    <d v="2020-10-01T00:00:00"/>
    <x v="5"/>
    <s v="Receivables"/>
    <s v="Journal Import 93327805:"/>
    <s v="Receivables A 19334523 93327805"/>
    <s v="OCT-20 Misc Receipts GBP"/>
    <d v="2020-10-15T00:00:00"/>
    <s v="SSCREPMAN,"/>
    <n v="4"/>
    <s v="Journal Import Created"/>
    <x v="26"/>
    <s v="SBSEFT1410209431937A"/>
    <d v="2020-10-14T00:00:00"/>
    <m/>
    <s v="LB PAYMENT FROM DESCRIPTION: NHS LA REFERENCE:**APPLIED AS PER PREVIOUS RECEIPT AND EMAILED CLIENT FOR CONFIRMATION.JJ141020 "/>
    <s v="RYD_10005676_CREATE"/>
    <n v="10005676"/>
    <m/>
    <m/>
    <m/>
    <m/>
    <s v="Corporate Expenditure"/>
    <x v="4"/>
    <x v="2"/>
    <x v="6"/>
  </r>
  <r>
    <s v="RYD"/>
    <s v="E35120"/>
    <s v="7310"/>
    <s v="00000"/>
    <s v="00000"/>
    <s v="000000"/>
    <s v="Corporate Expenses"/>
    <s v="Legal / Prof Fees"/>
    <s v="Default"/>
    <s v="Default"/>
    <s v="Default"/>
    <n v="1224"/>
    <d v="2020-11-01T00:00:00"/>
    <x v="3"/>
    <s v="Spreadsheet"/>
    <s v="FBP1 Accruals - FDM &amp; Corporate"/>
    <s v="Spreadsheet A 19733490 95212546"/>
    <s v="RYD FIN CAM 2021 08 009 Accrual GBP"/>
    <d v="2020-12-02T00:00:00"/>
    <s v="RYD MCCARTHY, CAROLE"/>
    <n v="33"/>
    <s v="7310;ICO Information Commissioner's Office;43922 Accrual DATA PROTECTION FEE:ICO.GOV.UK;Barclaycard payments;Jul-20;;Nov-20"/>
    <x v="267"/>
    <m/>
    <d v="2020-12-02T00:00:00"/>
    <m/>
    <s v="7310;ICO Information Commissioner's Office;43922 Accrual DATA PROTECTION FEE:ICO.GOV.UK;Barclaycard payments;Jul-20;;Nov-20"/>
    <m/>
    <m/>
    <m/>
    <m/>
    <m/>
    <m/>
    <s v="Corporate Expenditure"/>
    <x v="4"/>
    <x v="2"/>
    <x v="6"/>
  </r>
  <r>
    <s v="RYD"/>
    <s v="E35120"/>
    <s v="7310"/>
    <s v="00000"/>
    <s v="00000"/>
    <s v="000000"/>
    <s v="Corporate Expenses"/>
    <s v="Legal / Prof Fees"/>
    <s v="Default"/>
    <s v="Default"/>
    <s v="Default"/>
    <n v="6400"/>
    <d v="2020-11-01T00:00:00"/>
    <x v="3"/>
    <s v="Spreadsheet"/>
    <s v="FBP1 Accruals - FDM &amp; Corporate"/>
    <s v="Spreadsheet A 19733490 95212546"/>
    <s v="RYD FIN CAM 2021 08 009 Accrual GBP"/>
    <d v="2020-12-02T00:00:00"/>
    <s v="RYD MCCARTHY, CAROLE"/>
    <n v="34"/>
    <s v="7310;2020-21 Legal Fees Accrual Contract based on budget;M08 Nov-20"/>
    <x v="267"/>
    <m/>
    <d v="2020-12-02T00:00:00"/>
    <m/>
    <s v="7310;2020-21 Legal Fees Accrual Contract based on budget;M08 Nov-20"/>
    <m/>
    <m/>
    <m/>
    <m/>
    <m/>
    <m/>
    <s v="Corporate Expenditure"/>
    <x v="4"/>
    <x v="2"/>
    <x v="6"/>
  </r>
  <r>
    <s v="RYD"/>
    <s v="E35120"/>
    <s v="7310"/>
    <s v="00000"/>
    <s v="00000"/>
    <s v="000000"/>
    <s v="Corporate Expenses"/>
    <s v="Legal / Prof Fees"/>
    <s v="Default"/>
    <s v="Default"/>
    <s v="Default"/>
    <n v="26063"/>
    <d v="2020-11-01T00:00:00"/>
    <x v="3"/>
    <s v="Spreadsheet"/>
    <s v="FBP1 Accruals - FDM &amp; Corporate"/>
    <s v="Spreadsheet A 19733490 95212546"/>
    <s v="RYD FIN CAM 2021 08 009 Accrual GBP"/>
    <d v="2020-12-02T00:00:00"/>
    <s v="RYD MCCARTHY, CAROLE"/>
    <n v="35"/>
    <s v="7310;DAC Beachcroft;43493 Accrual Professional Fees;https://nww.docserv.wyss.nhs.uk/synergyiim/docviewer.aspx?t=d&amp;val=2257060_12654932_20200817154958;Nov-20"/>
    <x v="267"/>
    <m/>
    <d v="2020-12-02T00:00:00"/>
    <m/>
    <s v="7310;DAC Beachcroft;43493 Accrual Professional Fees;"/>
    <m/>
    <m/>
    <s v="https://nww.docserv.wyss.nhs.uk/synergyiim/docviewer.aspx?t=d&amp;val=2257060_12654932_20200817154958;Nov-20"/>
    <m/>
    <m/>
    <m/>
    <s v="Corporate Expenditure"/>
    <x v="4"/>
    <x v="2"/>
    <x v="6"/>
  </r>
  <r>
    <s v="RYD"/>
    <s v="E35120"/>
    <s v="7310"/>
    <s v="00000"/>
    <s v="00000"/>
    <s v="000000"/>
    <s v="Corporate Expenses"/>
    <s v="Legal / Prof Fees"/>
    <s v="Default"/>
    <s v="Default"/>
    <s v="Default"/>
    <n v="-10307"/>
    <d v="2020-11-01T00:00:00"/>
    <x v="3"/>
    <s v="Spreadsheet"/>
    <s v="FBP1 Accruals - HR"/>
    <s v="Spreadsheet A 19741229 95259764"/>
    <s v="RYD FIN CAM 2021 08 014 Accrual GBP"/>
    <d v="2020-12-03T00:00:00"/>
    <s v="RYD MCCARTHY, CAROLE"/>
    <n v="14"/>
    <s v="7310;DAC Beachcroft;43493 Prepayment Professional Fees PO 165088048;http://nww.docserv.wyss.nhs.uk/synergyiim/dist/?val=2726960_13259118_20201103095001;Nov-20"/>
    <x v="268"/>
    <m/>
    <d v="2020-12-03T00:00:00"/>
    <m/>
    <s v="7310;DAC Beachcroft;43493 Prepayment Professional Fees PO 165088048;"/>
    <m/>
    <m/>
    <s v="http://nww.docserv.wyss.nhs.uk/synergyiim/dist/?val=2726960_13259118_20201103095001;Nov-20"/>
    <m/>
    <m/>
    <m/>
    <s v="Corporate Expenditure"/>
    <x v="4"/>
    <x v="2"/>
    <x v="6"/>
  </r>
  <r>
    <s v="RYD"/>
    <s v="E35120"/>
    <s v="7310"/>
    <s v="00000"/>
    <s v="00000"/>
    <s v="000000"/>
    <s v="Corporate Expenses"/>
    <s v="Legal / Prof Fees"/>
    <s v="Default"/>
    <s v="Default"/>
    <s v="Default"/>
    <n v="-26063"/>
    <d v="2020-11-01T00:00:00"/>
    <x v="3"/>
    <s v="Spreadsheet"/>
    <s v="FBP1 Accruals - HR"/>
    <s v="Spreadsheet A 19741229 95259764"/>
    <s v="RYD FIN CAM 2021 08 014 Accrual GBP"/>
    <d v="2020-12-03T00:00:00"/>
    <s v="RYD MCCARTHY, CAROLE"/>
    <n v="15"/>
    <s v="7310;DAC Beachcroft;43493 Accrual Professional Fees;https://nww.docserv.wyss.nhs.uk/synergyiim/docviewer.aspx?t=d&amp;val=2257060_12654932_20200817154958;Nov-20"/>
    <x v="268"/>
    <m/>
    <d v="2020-12-03T00:00:00"/>
    <m/>
    <s v="7310;DAC Beachcroft;43493 Accrual Professional Fees;"/>
    <m/>
    <m/>
    <s v="https://nww.docserv.wyss.nhs.uk/synergyiim/docviewer.aspx?t=d&amp;val=2257060_12654932_20200817154958;Nov-20"/>
    <m/>
    <m/>
    <m/>
    <s v="Corporate Expenditure"/>
    <x v="4"/>
    <x v="2"/>
    <x v="6"/>
  </r>
  <r>
    <s v="RYD"/>
    <s v="E35120"/>
    <s v="7310"/>
    <s v="00000"/>
    <s v="00000"/>
    <s v="000000"/>
    <s v="Corporate Expenses"/>
    <s v="Legal / Prof Fees"/>
    <s v="Default"/>
    <s v="Default"/>
    <s v="Default"/>
    <n v="-985"/>
    <d v="2020-11-01T00:00:00"/>
    <x v="3"/>
    <s v="Spreadsheet"/>
    <s v="Reverses &quot;RYD FIN CAM 2021 07 011 Accrual GBP&quot; journal entry of &quot;Spreadsheet A 19491663 94051925&quot; batch from &quot;OCT-20&quot;."/>
    <s v="Reverses &quot;RYD FIN CAM 2021 07 011 Accrual GBP&quot;10-NOV-20 17:47:15 - 94336520"/>
    <s v="Reverses &quot;RYD FIN CAM 2021 07 011 Accrual GBP&quot;10-NOV-20 17:47:15"/>
    <d v="2020-11-10T00:00:00"/>
    <s v="SSCREPMAN,"/>
    <n v="33"/>
    <s v="7310;ICO Information Commissioner's Office;43922 Accrual DATA PROTECTION FEE:ICO.GOV.UK;Barclaycard payments;Jul-20;;Oct-20"/>
    <x v="269"/>
    <m/>
    <d v="2020-11-10T00:00:00"/>
    <m/>
    <s v="7310;ICO Information Commissioner's Office;43922 Accrual DATA PROTECTION FEE:ICO.GOV.UK;Barclaycard payments;Jul-20;;Oct-20"/>
    <m/>
    <m/>
    <m/>
    <m/>
    <m/>
    <m/>
    <s v="Corporate Expenditure"/>
    <x v="4"/>
    <x v="2"/>
    <x v="6"/>
  </r>
  <r>
    <s v="RYD"/>
    <s v="E35120"/>
    <s v="7310"/>
    <s v="00000"/>
    <s v="00000"/>
    <s v="000000"/>
    <s v="Corporate Expenses"/>
    <s v="Legal / Prof Fees"/>
    <s v="Default"/>
    <s v="Default"/>
    <s v="Default"/>
    <n v="-12355"/>
    <d v="2020-11-01T00:00:00"/>
    <x v="3"/>
    <s v="Spreadsheet"/>
    <s v="Reverses &quot;RYD FIN CAM 2021 07 011 Accrual GBP&quot; journal entry of &quot;Spreadsheet A 19491663 94051925&quot; batch from &quot;OCT-20&quot;."/>
    <s v="Reverses &quot;RYD FIN CAM 2021 07 011 Accrual GBP&quot;10-NOV-20 17:47:15 - 94336520"/>
    <s v="Reverses &quot;RYD FIN CAM 2021 07 011 Accrual GBP&quot;10-NOV-20 17:47:15"/>
    <d v="2020-11-10T00:00:00"/>
    <s v="SSCREPMAN,"/>
    <n v="34"/>
    <s v="7310;2020-21 Legal Fees Accrual Contract based on budget;M07 Oct-20"/>
    <x v="269"/>
    <m/>
    <d v="2020-11-10T00:00:00"/>
    <m/>
    <s v="7310;2020-21 Legal Fees Accrual Contract based on budget;M07 Oct-20"/>
    <m/>
    <m/>
    <m/>
    <m/>
    <m/>
    <m/>
    <s v="Corporate Expenditure"/>
    <x v="4"/>
    <x v="2"/>
    <x v="6"/>
  </r>
  <r>
    <s v="RYD"/>
    <s v="E35120"/>
    <s v="7310"/>
    <s v="00000"/>
    <s v="00000"/>
    <s v="000000"/>
    <s v="Corporate Expenses"/>
    <s v="Legal / Prof Fees"/>
    <s v="Default"/>
    <s v="Default"/>
    <s v="Default"/>
    <n v="-13245"/>
    <d v="2020-11-01T00:00:00"/>
    <x v="3"/>
    <s v="Spreadsheet"/>
    <s v="Reverses &quot;RYD FIN CAM 2021 07 011 Accrual GBP&quot; journal entry of &quot;Spreadsheet A 19491663 94051925&quot; batch from &quot;OCT-20&quot;."/>
    <s v="Reverses &quot;RYD FIN CAM 2021 07 011 Accrual GBP&quot;10-NOV-20 17:47:15 - 94336520"/>
    <s v="Reverses &quot;RYD FIN CAM 2021 07 011 Accrual GBP&quot;10-NOV-20 17:47:15"/>
    <d v="2020-11-10T00:00:00"/>
    <s v="SSCREPMAN,"/>
    <n v="35"/>
    <s v="7310;DAC Beachcroft;43493 Accrual Professional Fees;https://nww.docserv.wyss.nhs.uk/synergyiim/docviewer.aspx?t=d&amp;val=2257060_12654932_20200817154958;Oct-20"/>
    <x v="269"/>
    <m/>
    <d v="2020-11-10T00:00:00"/>
    <m/>
    <s v="7310;DAC Beachcroft;43493 Accrual Professional Fees;"/>
    <m/>
    <m/>
    <s v="https://nww.docserv.wyss.nhs.uk/synergyiim/docviewer.aspx?t=d&amp;val=2257060_12654932_20200817154958;Oct-20"/>
    <m/>
    <m/>
    <m/>
    <s v="Corporate Expenditure"/>
    <x v="4"/>
    <x v="2"/>
    <x v="6"/>
  </r>
  <r>
    <s v="RYD"/>
    <s v="E35120"/>
    <s v="7310"/>
    <s v="00000"/>
    <s v="00000"/>
    <s v="000000"/>
    <s v="Corporate Expenses"/>
    <s v="Legal / Prof Fees"/>
    <s v="Default"/>
    <s v="Default"/>
    <s v="Default"/>
    <n v="30255"/>
    <d v="2020-11-01T00:00:00"/>
    <x v="2"/>
    <s v="Spreadsheet"/>
    <s v="FBP1 Adjustments - HR"/>
    <s v="Spreadsheet A 19741230 95259774"/>
    <s v="RYD FIN CAM 2021 08 015 Adjustment GBP"/>
    <d v="2020-12-03T00:00:00"/>
    <s v="RYD MCCARTHY, CAROLE"/>
    <n v="25"/>
    <s v="7310;DAC BEACHCROFT LLP;10230252 165088048;http://nww.docserv.wyss.nhs.uk/synergyiim/dist/?val=2726960_13259118_20201103095001"/>
    <x v="270"/>
    <m/>
    <d v="2020-12-03T00:00:00"/>
    <m/>
    <s v="7310;DAC BEACHCROFT LLP;10230252 165088048;"/>
    <m/>
    <m/>
    <s v="http://nww.docserv.wyss.nhs.uk/synergyiim/dist/?val=2726960_13259118_20201103095001"/>
    <m/>
    <m/>
    <m/>
    <s v="Corporate Expenditure"/>
    <x v="4"/>
    <x v="2"/>
    <x v="6"/>
  </r>
  <r>
    <s v="RYD"/>
    <s v="E35120"/>
    <s v="7310"/>
    <s v="00000"/>
    <s v="00000"/>
    <s v="000000"/>
    <s v="Corporate Expenses"/>
    <s v="Legal / Prof Fees"/>
    <s v="Default"/>
    <s v="Default"/>
    <s v="Default"/>
    <n v="345"/>
    <d v="2020-11-01T00:00:00"/>
    <x v="2"/>
    <s v="Spreadsheet"/>
    <s v="FBP1 Adjustments - VAT Adj"/>
    <s v="Spreadsheet A 19731255 95208748"/>
    <s v="RYD FIN CAM 2021 08 011 Adjustment GBP"/>
    <d v="2020-12-02T00:00:00"/>
    <s v="RYD MCCARTHY, CAROLE"/>
    <n v="99"/>
    <s v="7310;VAT ADJ RECODE;VISTA EMPLOYER SERVICES LTD-OR12_217312-4698-345-http://nww.docserv.wyss.nhs.uk/synergyiim/dist/?val=1429876_10255316_20191122152351"/>
    <x v="36"/>
    <m/>
    <d v="2020-12-02T00:00:00"/>
    <m/>
    <s v="7310;VAT ADJ RECODE;VISTA EMPLOYER SERVICES LTD-OR12_217312-4698-345-"/>
    <m/>
    <m/>
    <s v="http://nww.docserv.wyss.nhs.uk/synergyiim/dist/?val=1429876_10255316_20191122152351"/>
    <m/>
    <m/>
    <m/>
    <s v="Corporate Expenditure"/>
    <x v="4"/>
    <x v="2"/>
    <x v="6"/>
  </r>
  <r>
    <s v="RYD"/>
    <s v="E35120"/>
    <s v="7310"/>
    <s v="00000"/>
    <s v="00000"/>
    <s v="000000"/>
    <s v="Corporate Expenses"/>
    <s v="Legal / Prof Fees"/>
    <s v="Default"/>
    <s v="Default"/>
    <s v="Default"/>
    <n v="575"/>
    <d v="2020-11-01T00:00:00"/>
    <x v="2"/>
    <s v="Spreadsheet"/>
    <s v="FBP1 Adjustments - VAT Adj"/>
    <s v="Spreadsheet A 19731255 95208748"/>
    <s v="RYD FIN CAM 2021 08 011 Adjustment GBP"/>
    <d v="2020-12-02T00:00:00"/>
    <s v="RYD MCCARTHY, CAROLE"/>
    <n v="100"/>
    <s v="7310;VAT ADJ RECODE;VISTA EMPLOYER SERVICES LTD-OR12_217312-4724-575-http://nww.docserv.wyss.nhs.uk/synergyiim/dist/?val=1458934_10420034_20191211140626"/>
    <x v="36"/>
    <m/>
    <d v="2020-12-02T00:00:00"/>
    <m/>
    <s v="7310;VAT ADJ RECODE;VISTA EMPLOYER SERVICES LTD-OR12_217312-4724-575-"/>
    <m/>
    <m/>
    <s v="http://nww.docserv.wyss.nhs.uk/synergyiim/dist/?val=1458934_10420034_20191211140626"/>
    <m/>
    <m/>
    <m/>
    <s v="Corporate Expenditure"/>
    <x v="4"/>
    <x v="2"/>
    <x v="6"/>
  </r>
  <r>
    <s v="RYD"/>
    <s v="E35120"/>
    <s v="7310"/>
    <s v="00000"/>
    <s v="00000"/>
    <s v="000000"/>
    <s v="Corporate Expenses"/>
    <s v="Legal / Prof Fees"/>
    <s v="Default"/>
    <s v="Default"/>
    <s v="Default"/>
    <n v="-345"/>
    <d v="2020-11-01T00:00:00"/>
    <x v="2"/>
    <s v="Spreadsheet"/>
    <s v="SBS RYD OCT-20 VAT ADJUSTMENT JOURNAL"/>
    <s v="Spreadsheet A 19718446 95160699"/>
    <s v="SBS RYD OCT-20 VAT ADJUSTMENT JOURNAL Adjustment GBP"/>
    <d v="2020-12-01T00:00:00"/>
    <s v="SSC BLATTI, FRANCESCO"/>
    <n v="1017"/>
    <s v="VISTA EMPLOYER SERVICES LTD-OR12_217312-4698-345-http://nww.docserv.wyss.nhs.uk/synergyiim/dist/?val=1429876_10255316_20191122152351"/>
    <x v="37"/>
    <m/>
    <d v="2020-12-01T00:00:00"/>
    <m/>
    <s v="VISTA EMPLOYER SERVICES LTD-OR12_217312-4698-345-"/>
    <m/>
    <m/>
    <s v="http://nww.docserv.wyss.nhs.uk/synergyiim/dist/?val=1429876_10255316_20191122152351"/>
    <m/>
    <m/>
    <m/>
    <s v="Corporate Expenditure"/>
    <x v="4"/>
    <x v="2"/>
    <x v="6"/>
  </r>
  <r>
    <s v="RYD"/>
    <s v="E35120"/>
    <s v="7310"/>
    <s v="00000"/>
    <s v="00000"/>
    <s v="000000"/>
    <s v="Corporate Expenses"/>
    <s v="Legal / Prof Fees"/>
    <s v="Default"/>
    <s v="Default"/>
    <s v="Default"/>
    <n v="-575"/>
    <d v="2020-11-01T00:00:00"/>
    <x v="2"/>
    <s v="Spreadsheet"/>
    <s v="SBS RYD OCT-20 VAT ADJUSTMENT JOURNAL"/>
    <s v="Spreadsheet A 19718446 95160699"/>
    <s v="SBS RYD OCT-20 VAT ADJUSTMENT JOURNAL Adjustment GBP"/>
    <d v="2020-12-01T00:00:00"/>
    <s v="SSC BLATTI, FRANCESCO"/>
    <n v="1018"/>
    <s v="VISTA EMPLOYER SERVICES LTD-OR12_217312-4724-575-http://nww.docserv.wyss.nhs.uk/synergyiim/dist/?val=1458934_10420034_20191211140626"/>
    <x v="37"/>
    <m/>
    <d v="2020-12-01T00:00:00"/>
    <m/>
    <s v="VISTA EMPLOYER SERVICES LTD-OR12_217312-4724-575-"/>
    <m/>
    <m/>
    <s v="http://nww.docserv.wyss.nhs.uk/synergyiim/dist/?val=1458934_10420034_20191211140626"/>
    <m/>
    <m/>
    <m/>
    <s v="Corporate Expenditure"/>
    <x v="4"/>
    <x v="2"/>
    <x v="6"/>
  </r>
  <r>
    <s v="RYD"/>
    <s v="E35120"/>
    <s v="7310"/>
    <s v="00000"/>
    <s v="00T70"/>
    <s v="000000"/>
    <s v="Corporate Expenses"/>
    <s v="Legal / Prof Fees"/>
    <s v="Default"/>
    <s v="Care Quality Commission"/>
    <s v="Default"/>
    <n v="-56167.93"/>
    <d v="2020-11-01T00:00:00"/>
    <x v="3"/>
    <s v="Spreadsheet"/>
    <s v="FBP1 Accruals - FDM &amp; Corporate"/>
    <s v="Spreadsheet A 19733490 95212546"/>
    <s v="RYD FIN CAM 2021 08 009 Accrual GBP"/>
    <d v="2020-12-02T00:00:00"/>
    <s v="RYD MCCARTHY, CAROLE"/>
    <n v="36"/>
    <s v="7310;CQC;Start Date Prepayment CQC annual Fee;https://nww.docserv.wyss.nhs.uk/synergyiim/docviewer.aspx?t=i&amp;val=PRD21RYD28048342712831.pdf;Nov-20"/>
    <x v="267"/>
    <m/>
    <d v="2020-12-02T00:00:00"/>
    <m/>
    <s v="7310;CQC;Start Date Prepayment CQC annual Fee;"/>
    <m/>
    <m/>
    <s v="https://nww.docserv.wyss.nhs.uk/synergyiim/docviewer.aspx?t=i&amp;val=PRD21RYD28048342712831.pdf;Nov-20"/>
    <m/>
    <m/>
    <m/>
    <s v="Corporate Expenditure"/>
    <x v="4"/>
    <x v="2"/>
    <x v="6"/>
  </r>
  <r>
    <s v="RYD"/>
    <s v="E35120"/>
    <s v="7310"/>
    <s v="00000"/>
    <s v="00T70"/>
    <s v="000000"/>
    <s v="Corporate Expenses"/>
    <s v="Legal / Prof Fees"/>
    <s v="Default"/>
    <s v="Care Quality Commission"/>
    <s v="Default"/>
    <n v="70093.87"/>
    <d v="2020-11-01T00:00:00"/>
    <x v="3"/>
    <s v="Spreadsheet"/>
    <s v="Reverses &quot;RYD FIN CAM 2021 07 011 Accrual GBP&quot; journal entry of &quot;Spreadsheet A 19491663 94051925&quot; batch from &quot;OCT-20&quot;."/>
    <s v="Reverses &quot;RYD FIN CAM 2021 07 011 Accrual GBP&quot;10-NOV-20 17:47:15 - 94336520"/>
    <s v="Reverses &quot;RYD FIN CAM 2021 07 011 Accrual GBP&quot;10-NOV-20 17:47:15"/>
    <d v="2020-11-10T00:00:00"/>
    <s v="SSCREPMAN,"/>
    <n v="36"/>
    <s v="7310;CQC;Start Date Prepayment CQC annual Fee;https://nww.docserv.wyss.nhs.uk/synergyiim/docviewer.aspx?t=i&amp;val=PRD21RYD28048342712831.pdf;Oct-20"/>
    <x v="269"/>
    <m/>
    <d v="2020-11-10T00:00:00"/>
    <m/>
    <s v="7310;CQC;Start Date Prepayment CQC annual Fee;"/>
    <m/>
    <m/>
    <s v="https://nww.docserv.wyss.nhs.uk/synergyiim/docviewer.aspx?t=i&amp;val=PRD21RYD28048342712831.pdf;Oct-20"/>
    <m/>
    <m/>
    <m/>
    <s v="Corporate Expenditure"/>
    <x v="4"/>
    <x v="2"/>
    <x v="6"/>
  </r>
  <r>
    <s v="RYD"/>
    <s v="E35120"/>
    <s v="7310"/>
    <s v="E1833"/>
    <s v="00000"/>
    <s v="000000"/>
    <s v="Corporate Expenses"/>
    <s v="Legal / Prof Fees"/>
    <s v="Employment Relations"/>
    <s v="Default"/>
    <s v="Default"/>
    <n v="480"/>
    <d v="2020-11-01T00:00:00"/>
    <x v="2"/>
    <s v="Spreadsheet"/>
    <s v="FBP1 Adjustments - HR"/>
    <s v="Spreadsheet A 19741230 95259774"/>
    <s v="RYD FIN CAM 2021 08 015 Adjustment GBP"/>
    <d v="2020-12-03T00:00:00"/>
    <s v="RYD MCCARTHY, CAROLE"/>
    <n v="26"/>
    <s v="7310;THOMPSONS SOLICITORS;Re-code to Corporate;357833 - Thompsons Solicitors through Payment Request Number: 166747"/>
    <x v="270"/>
    <m/>
    <d v="2020-12-03T00:00:00"/>
    <m/>
    <s v="7310;THOMPSONS SOLICITORS;Re-code to Corporate;357833 - Thompsons Solicitors through Payment Request Number: 166747"/>
    <m/>
    <m/>
    <m/>
    <m/>
    <m/>
    <m/>
    <s v="Corporate Expenditure"/>
    <x v="4"/>
    <x v="2"/>
    <x v="6"/>
  </r>
  <r>
    <s v="RYD"/>
    <s v="E35120"/>
    <s v="7310"/>
    <s v="E1833"/>
    <s v="00000"/>
    <s v="000000"/>
    <s v="Corporate Expenses"/>
    <s v="Legal / Prof Fees"/>
    <s v="Employment Relations"/>
    <s v="Default"/>
    <s v="Default"/>
    <n v="3450"/>
    <d v="2020-11-01T00:00:00"/>
    <x v="2"/>
    <s v="Spreadsheet"/>
    <s v="FBP1 Adjustments - HR"/>
    <s v="Spreadsheet A 19741230 95259774"/>
    <s v="RYD FIN CAM 2021 08 015 Adjustment GBP"/>
    <d v="2020-12-03T00:00:00"/>
    <s v="RYD MCCARTHY, CAROLE"/>
    <n v="27"/>
    <s v="7310;VISTA EMPLOYER SERVICES LTD;5083 165088410;https://nww.einvoice-prod.sbs.nhs.uk:8179/invoicepdf/c3cf28fb-eca8-5333-9fbd-8d4ccc7f5001"/>
    <x v="270"/>
    <m/>
    <d v="2020-12-03T00:00:00"/>
    <m/>
    <s v="7310;VISTA EMPLOYER SERVICES LTD;5083 165088410;"/>
    <m/>
    <m/>
    <s v="https://nww.einvoice-prod.sbs.nhs.uk:8179/invoicepdf/c3cf28fb-eca8-5333-9fbd-8d4ccc7f5001"/>
    <m/>
    <m/>
    <m/>
    <s v="Corporate Expenditure"/>
    <x v="4"/>
    <x v="2"/>
    <x v="6"/>
  </r>
  <r>
    <s v="RYD"/>
    <s v="E35120"/>
    <s v="7310"/>
    <s v="E1833"/>
    <s v="00000"/>
    <s v="000000"/>
    <s v="Corporate Expenses"/>
    <s v="Legal / Prof Fees"/>
    <s v="Employment Relations"/>
    <s v="Default"/>
    <s v="Default"/>
    <n v="4266.3999999999996"/>
    <d v="2020-11-01T00:00:00"/>
    <x v="2"/>
    <s v="Spreadsheet"/>
    <s v="FBP1 Adjustments - HR"/>
    <s v="Spreadsheet A 19741230 95259774"/>
    <s v="RYD FIN CAM 2021 08 015 Adjustment GBP"/>
    <d v="2020-12-03T00:00:00"/>
    <s v="RYD MCCARTHY, CAROLE"/>
    <n v="28"/>
    <s v="7310;VISTA EMPLOYER SERVICES LTD;5084 165088410;https://nww.einvoice-prod.sbs.nhs.uk:8179/invoicepdf/b00a0cba-34a6-5da5-93b6-de22061b5135"/>
    <x v="270"/>
    <m/>
    <d v="2020-12-03T00:00:00"/>
    <m/>
    <s v="7310;VISTA EMPLOYER SERVICES LTD;5084 165088410;"/>
    <m/>
    <m/>
    <s v="https://nww.einvoice-prod.sbs.nhs.uk:8179/invoicepdf/b00a0cba-34a6-5da5-93b6-de22061b5135"/>
    <m/>
    <m/>
    <m/>
    <s v="Corporate Expenditure"/>
    <x v="4"/>
    <x v="2"/>
    <x v="6"/>
  </r>
  <r>
    <s v="RYD"/>
    <s v="E35120"/>
    <s v="7310"/>
    <s v="E1833"/>
    <s v="00000"/>
    <s v="000000"/>
    <s v="Corporate Expenses"/>
    <s v="Legal / Prof Fees"/>
    <s v="Employment Relations"/>
    <s v="Default"/>
    <s v="Default"/>
    <n v="4266.3999999999996"/>
    <d v="2020-11-01T00:00:00"/>
    <x v="2"/>
    <s v="Spreadsheet"/>
    <s v="FBP1 Adjustments - HR"/>
    <s v="Spreadsheet A 19741230 95259774"/>
    <s v="RYD FIN CAM 2021 08 015 Adjustment GBP"/>
    <d v="2020-12-03T00:00:00"/>
    <s v="RYD MCCARTHY, CAROLE"/>
    <n v="29"/>
    <s v="7310;VISTA EMPLOYER SERVICES LTD;005084A 165088615;https://nww.einvoice-prod.sbs.nhs.uk:8179/invoicepdf/66d41a43-dd11-5063-aabf-d191c06eac0b"/>
    <x v="270"/>
    <m/>
    <d v="2020-12-03T00:00:00"/>
    <m/>
    <s v="7310;VISTA EMPLOYER SERVICES LTD;005084A 165088615;"/>
    <m/>
    <m/>
    <s v="https://nww.einvoice-prod.sbs.nhs.uk:8179/invoicepdf/66d41a43-dd11-5063-aabf-d191c06eac0b"/>
    <m/>
    <m/>
    <m/>
    <s v="Corporate Expenditure"/>
    <x v="4"/>
    <x v="2"/>
    <x v="6"/>
  </r>
  <r>
    <s v="RYD"/>
    <s v="E35120"/>
    <s v="7310"/>
    <s v="E1833"/>
    <s v="00000"/>
    <s v="000000"/>
    <s v="Corporate Expenses"/>
    <s v="Legal / Prof Fees"/>
    <s v="Employment Relations"/>
    <s v="Default"/>
    <s v="Default"/>
    <n v="-690"/>
    <d v="2020-11-01T00:00:00"/>
    <x v="2"/>
    <s v="Spreadsheet"/>
    <s v="FBP1 Adjustments - HR"/>
    <s v="Spreadsheet A 19741230 95259774"/>
    <s v="RYD FIN CAM 2021 08 015 Adjustment GBP"/>
    <d v="2020-12-03T00:00:00"/>
    <s v="RYD MCCARTHY, CAROLE"/>
    <n v="30"/>
    <s v="7310;VISTA EMPLOYER SERVICES LTD-OR12_217312-INV004937-690-"/>
    <x v="270"/>
    <m/>
    <d v="2020-12-03T00:00:00"/>
    <m/>
    <s v="7310;VISTA EMPLOYER SERVICES LTD-OR12_217312-INV004937-690-"/>
    <m/>
    <m/>
    <m/>
    <m/>
    <m/>
    <m/>
    <s v="Corporate Expenditure"/>
    <x v="4"/>
    <x v="2"/>
    <x v="6"/>
  </r>
  <r>
    <s v="RYD"/>
    <s v="E35120"/>
    <s v="7310"/>
    <s v="E1833"/>
    <s v="00000"/>
    <s v="000000"/>
    <s v="Corporate Expenses"/>
    <s v="Legal / Prof Fees"/>
    <s v="Employment Relations"/>
    <s v="Default"/>
    <s v="Default"/>
    <n v="-805"/>
    <d v="2020-11-01T00:00:00"/>
    <x v="2"/>
    <s v="Spreadsheet"/>
    <s v="FBP1 Adjustments - HR"/>
    <s v="Spreadsheet A 19741230 95259774"/>
    <s v="RYD FIN CAM 2021 08 015 Adjustment GBP"/>
    <d v="2020-12-03T00:00:00"/>
    <s v="RYD MCCARTHY, CAROLE"/>
    <n v="31"/>
    <s v="7310;VISTA EMPLOYER SERVICES LTD-OR12_217312-4921-805-"/>
    <x v="270"/>
    <m/>
    <d v="2020-12-03T00:00:00"/>
    <m/>
    <s v="7310;VISTA EMPLOYER SERVICES LTD-OR12_217312-4921-805-"/>
    <m/>
    <m/>
    <m/>
    <m/>
    <m/>
    <m/>
    <s v="Corporate Expenditure"/>
    <x v="4"/>
    <x v="2"/>
    <x v="6"/>
  </r>
  <r>
    <s v="RYD"/>
    <s v="E35120"/>
    <s v="7310"/>
    <s v="E1833"/>
    <s v="00000"/>
    <s v="000000"/>
    <s v="Corporate Expenses"/>
    <s v="Legal / Prof Fees"/>
    <s v="Employment Relations"/>
    <s v="Default"/>
    <s v="Default"/>
    <n v="-920"/>
    <d v="2020-11-01T00:00:00"/>
    <x v="2"/>
    <s v="Spreadsheet"/>
    <s v="FBP1 Adjustments - HR"/>
    <s v="Spreadsheet A 19741230 95259774"/>
    <s v="RYD FIN CAM 2021 08 015 Adjustment GBP"/>
    <d v="2020-12-03T00:00:00"/>
    <s v="RYD MCCARTHY, CAROLE"/>
    <n v="32"/>
    <s v="7310;VISTA EMPLOYER SERVICES LTD-OR12_217312-4920-920-"/>
    <x v="270"/>
    <m/>
    <d v="2020-12-03T00:00:00"/>
    <m/>
    <s v="7310;VISTA EMPLOYER SERVICES LTD-OR12_217312-4920-920-"/>
    <m/>
    <m/>
    <m/>
    <m/>
    <m/>
    <m/>
    <s v="Corporate Expenditure"/>
    <x v="4"/>
    <x v="2"/>
    <x v="6"/>
  </r>
  <r>
    <s v="RYD"/>
    <s v="E35120"/>
    <s v="7310"/>
    <s v="E1833"/>
    <s v="00000"/>
    <s v="000000"/>
    <s v="Corporate Expenses"/>
    <s v="Legal / Prof Fees"/>
    <s v="Employment Relations"/>
    <s v="Default"/>
    <s v="Default"/>
    <n v="-920"/>
    <d v="2020-11-01T00:00:00"/>
    <x v="2"/>
    <s v="Spreadsheet"/>
    <s v="FBP1 Adjustments - HR"/>
    <s v="Spreadsheet A 19741230 95259774"/>
    <s v="RYD FIN CAM 2021 08 015 Adjustment GBP"/>
    <d v="2020-12-03T00:00:00"/>
    <s v="RYD MCCARTHY, CAROLE"/>
    <n v="33"/>
    <s v="7310;VISTA EMPLOYER SERVICES LTD-OR12_217312-INV004936-920-"/>
    <x v="270"/>
    <m/>
    <d v="2020-12-03T00:00:00"/>
    <m/>
    <s v="7310;VISTA EMPLOYER SERVICES LTD-OR12_217312-INV004936-920-"/>
    <m/>
    <m/>
    <m/>
    <m/>
    <m/>
    <m/>
    <s v="Corporate Expenditure"/>
    <x v="4"/>
    <x v="2"/>
    <x v="6"/>
  </r>
  <r>
    <s v="RYD"/>
    <s v="E35120"/>
    <s v="7310"/>
    <s v="00000"/>
    <s v="00000"/>
    <s v="000000"/>
    <s v="Corporate Expenses"/>
    <s v="Legal / Prof Fees"/>
    <s v="Default"/>
    <s v="Default"/>
    <s v="Default"/>
    <n v="-1434"/>
    <d v="2020-12-01T00:00:00"/>
    <x v="3"/>
    <s v="Spreadsheet"/>
    <s v="M09 FBP1 Accruals - FIN &amp; Corp Prepayments"/>
    <s v="Spreadsheet A 20029590 96412306"/>
    <s v="RYD FIN CAM 2021 09 008 Accrual GBP"/>
    <d v="2021-01-05T00:00:00"/>
    <s v="RYD MCCARTHY, CAROLE"/>
    <n v="17"/>
    <s v="7310;ICO Information Commissioner's Office;43922 Prepayment DATA PROTECTION FEE:ICO.GOV.UK;Barclaycard payments;Jul-20;;Dec-20"/>
    <x v="271"/>
    <m/>
    <d v="2021-01-05T00:00:00"/>
    <m/>
    <s v="7310;ICO Information Commissioner's Office;43922 Prepayment DATA PROTECTION FEE:ICO.GOV.UK;Barclaycard payments;Jul-20;;Dec-20"/>
    <m/>
    <m/>
    <m/>
    <m/>
    <m/>
    <m/>
    <s v="Corporate Expenditure"/>
    <x v="4"/>
    <x v="2"/>
    <x v="6"/>
  </r>
  <r>
    <s v="RYD"/>
    <s v="E35120"/>
    <s v="7310"/>
    <s v="00000"/>
    <s v="00000"/>
    <s v="000000"/>
    <s v="Corporate Expenses"/>
    <s v="Legal / Prof Fees"/>
    <s v="Default"/>
    <s v="Default"/>
    <s v="Default"/>
    <n v="3000"/>
    <d v="2020-12-01T00:00:00"/>
    <x v="3"/>
    <s v="Spreadsheet"/>
    <s v="M09 FBP1 Accruals - Fin &amp; Corp"/>
    <s v="Spreadsheet A 20039686 96441198"/>
    <s v="RYD FIN CAM 2021 09 009 Accrual GBP"/>
    <d v="2021-01-06T00:00:00"/>
    <s v="RYD MCCARTHY, CAROLE"/>
    <n v="17"/>
    <s v="7310;2020-21 Legal Fees Accrual Contract based on budget;M09 Dec-20"/>
    <x v="272"/>
    <m/>
    <d v="2021-01-06T00:00:00"/>
    <m/>
    <s v="7310;2020-21 Legal Fees Accrual Contract based on budget;M09 Dec-20"/>
    <m/>
    <m/>
    <m/>
    <m/>
    <m/>
    <m/>
    <s v="Corporate Expenditure"/>
    <x v="4"/>
    <x v="2"/>
    <x v="6"/>
  </r>
  <r>
    <s v="RYD"/>
    <s v="E35120"/>
    <s v="7310"/>
    <s v="00000"/>
    <s v="00000"/>
    <s v="000000"/>
    <s v="Corporate Expenses"/>
    <s v="Legal / Prof Fees"/>
    <s v="Default"/>
    <s v="Default"/>
    <s v="Default"/>
    <n v="-1224"/>
    <d v="2020-12-01T00:00:00"/>
    <x v="3"/>
    <s v="Spreadsheet"/>
    <s v="Reverses &quot;RYD FIN CAM 2021 08 009 Accrual GBP&quot; journal entry of &quot;Spreadsheet A 19733490 95212546&quot; batch from &quot;NOV-20&quot;."/>
    <s v="Reverses &quot;RYD FIN CAM 2021 08 009 Accrual GBP&quot;09-DEC-20 17:35:18 - 95487505"/>
    <s v="Reverses &quot;RYD FIN CAM 2021 08 009 Accrual GBP&quot;09-DEC-20 17:35:18"/>
    <d v="2020-12-09T00:00:00"/>
    <s v="SSCREPMAN,"/>
    <n v="33"/>
    <s v="7310;ICO Information Commissioner's Office;43922 Accrual DATA PROTECTION FEE:ICO.GOV.UK;Barclaycard payments;Jul-20;;Nov-20"/>
    <x v="273"/>
    <m/>
    <d v="2020-12-09T00:00:00"/>
    <m/>
    <s v="7310;ICO Information Commissioner's Office;43922 Accrual DATA PROTECTION FEE:ICO.GOV.UK;Barclaycard payments;Jul-20;;Nov-20"/>
    <m/>
    <m/>
    <m/>
    <m/>
    <m/>
    <m/>
    <s v="Corporate Expenditure"/>
    <x v="4"/>
    <x v="2"/>
    <x v="6"/>
  </r>
  <r>
    <s v="RYD"/>
    <s v="E35120"/>
    <s v="7310"/>
    <s v="00000"/>
    <s v="00000"/>
    <s v="000000"/>
    <s v="Corporate Expenses"/>
    <s v="Legal / Prof Fees"/>
    <s v="Default"/>
    <s v="Default"/>
    <s v="Default"/>
    <n v="-6400"/>
    <d v="2020-12-01T00:00:00"/>
    <x v="3"/>
    <s v="Spreadsheet"/>
    <s v="Reverses &quot;RYD FIN CAM 2021 08 009 Accrual GBP&quot; journal entry of &quot;Spreadsheet A 19733490 95212546&quot; batch from &quot;NOV-20&quot;."/>
    <s v="Reverses &quot;RYD FIN CAM 2021 08 009 Accrual GBP&quot;09-DEC-20 17:35:18 - 95487505"/>
    <s v="Reverses &quot;RYD FIN CAM 2021 08 009 Accrual GBP&quot;09-DEC-20 17:35:18"/>
    <d v="2020-12-09T00:00:00"/>
    <s v="SSCREPMAN,"/>
    <n v="34"/>
    <s v="7310;2020-21 Legal Fees Accrual Contract based on budget;M08 Nov-20"/>
    <x v="273"/>
    <m/>
    <d v="2020-12-09T00:00:00"/>
    <m/>
    <s v="7310;2020-21 Legal Fees Accrual Contract based on budget;M08 Nov-20"/>
    <m/>
    <m/>
    <m/>
    <m/>
    <m/>
    <m/>
    <s v="Corporate Expenditure"/>
    <x v="4"/>
    <x v="2"/>
    <x v="6"/>
  </r>
  <r>
    <s v="RYD"/>
    <s v="E35120"/>
    <s v="7310"/>
    <s v="00000"/>
    <s v="00000"/>
    <s v="000000"/>
    <s v="Corporate Expenses"/>
    <s v="Legal / Prof Fees"/>
    <s v="Default"/>
    <s v="Default"/>
    <s v="Default"/>
    <n v="-26063"/>
    <d v="2020-12-01T00:00:00"/>
    <x v="3"/>
    <s v="Spreadsheet"/>
    <s v="Reverses &quot;RYD FIN CAM 2021 08 009 Accrual GBP&quot; journal entry of &quot;Spreadsheet A 19733490 95212546&quot; batch from &quot;NOV-20&quot;."/>
    <s v="Reverses &quot;RYD FIN CAM 2021 08 009 Accrual GBP&quot;09-DEC-20 17:35:18 - 95487505"/>
    <s v="Reverses &quot;RYD FIN CAM 2021 08 009 Accrual GBP&quot;09-DEC-20 17:35:18"/>
    <d v="2020-12-09T00:00:00"/>
    <s v="SSCREPMAN,"/>
    <n v="35"/>
    <s v="7310;DAC Beachcroft;43493 Accrual Professional Fees;https://nww.docserv.wyss.nhs.uk/synergyiim/docviewer.aspx?t=d&amp;val=2257060_12654932_20200817154958;Nov-20"/>
    <x v="273"/>
    <m/>
    <d v="2020-12-09T00:00:00"/>
    <m/>
    <s v="7310;DAC Beachcroft;43493 Accrual Professional Fees;"/>
    <m/>
    <m/>
    <s v="https://nww.docserv.wyss.nhs.uk/synergyiim/docviewer.aspx?t=d&amp;val=2257060_12654932_20200817154958;Nov-20"/>
    <m/>
    <m/>
    <m/>
    <s v="Corporate Expenditure"/>
    <x v="4"/>
    <x v="2"/>
    <x v="6"/>
  </r>
  <r>
    <s v="RYD"/>
    <s v="E35120"/>
    <s v="7310"/>
    <s v="00000"/>
    <s v="00000"/>
    <s v="000000"/>
    <s v="Corporate Expenses"/>
    <s v="Legal / Prof Fees"/>
    <s v="Default"/>
    <s v="Default"/>
    <s v="Default"/>
    <n v="10307"/>
    <d v="2020-12-01T00:00:00"/>
    <x v="3"/>
    <s v="Spreadsheet"/>
    <s v="Reverses &quot;RYD FIN CAM 2021 08 014 Accrual GBP&quot; journal entry of &quot;Spreadsheet A 19741229 95259764&quot; batch from &quot;NOV-20&quot;."/>
    <s v="Reverses &quot;RYD FIN CAM 2021 08 014 Accrual GBP&quot;09-DEC-20 17:35:36 - 95487505"/>
    <s v="Reverses &quot;RYD FIN CAM 2021 08 014 Accrual GBP&quot;09-DEC-20 17:35:36"/>
    <d v="2020-12-09T00:00:00"/>
    <s v="SSCREPMAN,"/>
    <n v="14"/>
    <s v="7310;DAC Beachcroft;43493 Prepayment Professional Fees PO 165088048;http://nww.docserv.wyss.nhs.uk/synergyiim/dist/?val=2726960_13259118_20201103095001;Nov-20"/>
    <x v="274"/>
    <m/>
    <d v="2020-12-09T00:00:00"/>
    <m/>
    <s v="7310;DAC Beachcroft;43493 Prepayment Professional Fees PO 165088048;"/>
    <m/>
    <m/>
    <s v="http://nww.docserv.wyss.nhs.uk/synergyiim/dist/?val=2726960_13259118_20201103095001;Nov-20"/>
    <m/>
    <m/>
    <m/>
    <s v="Corporate Expenditure"/>
    <x v="4"/>
    <x v="2"/>
    <x v="6"/>
  </r>
  <r>
    <s v="RYD"/>
    <s v="E35120"/>
    <s v="7310"/>
    <s v="00000"/>
    <s v="00000"/>
    <s v="000000"/>
    <s v="Corporate Expenses"/>
    <s v="Legal / Prof Fees"/>
    <s v="Default"/>
    <s v="Default"/>
    <s v="Default"/>
    <n v="26063"/>
    <d v="2020-12-01T00:00:00"/>
    <x v="3"/>
    <s v="Spreadsheet"/>
    <s v="Reverses &quot;RYD FIN CAM 2021 08 014 Accrual GBP&quot; journal entry of &quot;Spreadsheet A 19741229 95259764&quot; batch from &quot;NOV-20&quot;."/>
    <s v="Reverses &quot;RYD FIN CAM 2021 08 014 Accrual GBP&quot;09-DEC-20 17:35:36 - 95487505"/>
    <s v="Reverses &quot;RYD FIN CAM 2021 08 014 Accrual GBP&quot;09-DEC-20 17:35:36"/>
    <d v="2020-12-09T00:00:00"/>
    <s v="SSCREPMAN,"/>
    <n v="15"/>
    <s v="7310;DAC Beachcroft;43493 Accrual Professional Fees;https://nww.docserv.wyss.nhs.uk/synergyiim/docviewer.aspx?t=d&amp;val=2257060_12654932_20200817154958;Nov-20"/>
    <x v="274"/>
    <m/>
    <d v="2020-12-09T00:00:00"/>
    <m/>
    <s v="7310;DAC Beachcroft;43493 Accrual Professional Fees;"/>
    <m/>
    <m/>
    <s v="https://nww.docserv.wyss.nhs.uk/synergyiim/docviewer.aspx?t=d&amp;val=2257060_12654932_20200817154958;Nov-20"/>
    <m/>
    <m/>
    <m/>
    <s v="Corporate Expenditure"/>
    <x v="4"/>
    <x v="2"/>
    <x v="6"/>
  </r>
  <r>
    <s v="RYD"/>
    <s v="E35120"/>
    <s v="7310"/>
    <s v="00000"/>
    <s v="00000"/>
    <s v="000000"/>
    <s v="Corporate Expenses"/>
    <s v="Legal / Prof Fees"/>
    <s v="Default"/>
    <s v="Default"/>
    <s v="Default"/>
    <n v="111"/>
    <d v="2020-12-01T00:00:00"/>
    <x v="1"/>
    <s v="Payables"/>
    <s v="Journal Import 95581513:"/>
    <s v="Payables A 19829572 95581513"/>
    <s v="DEC-20 Purchase Invoices GBP"/>
    <d v="2020-12-12T00:00:00"/>
    <s v="SSCREPMAN,"/>
    <n v="8"/>
    <s v="Journal Import Created"/>
    <x v="0"/>
    <n v="462496"/>
    <d v="2020-05-15T00:00:00"/>
    <n v="165028647"/>
    <m/>
    <s v="PO Invoice"/>
    <m/>
    <s v="https://nww.einvoice-prod.sbs.nhs.uk:8179/invoicepdf/2064616c-c82f-5fcb-8695-1f4d52c938e8"/>
    <n v="1"/>
    <n v="111"/>
    <m/>
    <s v="Corporate Expenditure"/>
    <x v="4"/>
    <x v="2"/>
    <x v="6"/>
  </r>
  <r>
    <s v="RYD"/>
    <s v="E35120"/>
    <s v="7310"/>
    <s v="00000"/>
    <s v="00000"/>
    <s v="000000"/>
    <s v="Corporate Expenses"/>
    <s v="Legal / Prof Fees"/>
    <s v="Default"/>
    <s v="Default"/>
    <s v="Default"/>
    <n v="80"/>
    <d v="2020-12-01T00:00:00"/>
    <x v="1"/>
    <s v="Payables"/>
    <s v="Journal Import 95581513:"/>
    <s v="Payables A 19829572 95581513"/>
    <s v="DEC-20 Purchase Invoices GBP"/>
    <d v="2020-12-12T00:00:00"/>
    <s v="SSCREPMAN,"/>
    <n v="8"/>
    <s v="Journal Import Created"/>
    <x v="0"/>
    <n v="480568"/>
    <d v="2020-11-17T00:00:00"/>
    <n v="165034060"/>
    <m/>
    <s v="PO Invoice"/>
    <m/>
    <s v="https://nww.einvoice-prod.sbs.nhs.uk:8179/invoicepdf/5e8f2842-06b5-5ac2-8097-87de41a3a3bd"/>
    <n v="1"/>
    <n v="80"/>
    <m/>
    <s v="Corporate Expenditure"/>
    <x v="4"/>
    <x v="2"/>
    <x v="6"/>
  </r>
  <r>
    <s v="RYD"/>
    <s v="E35120"/>
    <s v="7310"/>
    <s v="00000"/>
    <s v="00000"/>
    <s v="000000"/>
    <s v="Corporate Expenses"/>
    <s v="Legal / Prof Fees"/>
    <s v="Default"/>
    <s v="Default"/>
    <s v="Default"/>
    <n v="80"/>
    <d v="2020-12-01T00:00:00"/>
    <x v="1"/>
    <s v="Payables"/>
    <s v="Journal Import 95700271:"/>
    <s v="Payables A 19858696 95700271"/>
    <s v="DEC-20 Purchase Invoices GBP"/>
    <d v="2020-12-15T00:00:00"/>
    <s v="SSCREPMAN,"/>
    <n v="9"/>
    <s v="Journal Import Created"/>
    <x v="0"/>
    <n v="480568"/>
    <d v="2020-11-17T00:00:00"/>
    <n v="165088957"/>
    <m/>
    <s v="PO Invoice"/>
    <m/>
    <s v="https://nww.einvoice-prod.sbs.nhs.uk:8179/invoicepdf/5e8f2842-06b5-5ac2-8097-87de41a3a3bd"/>
    <n v="1"/>
    <n v="80"/>
    <m/>
    <s v="Corporate Expenditure"/>
    <x v="4"/>
    <x v="2"/>
    <x v="6"/>
  </r>
  <r>
    <s v="RYD"/>
    <s v="E35120"/>
    <s v="7310"/>
    <s v="00000"/>
    <s v="00000"/>
    <s v="000000"/>
    <s v="Corporate Expenses"/>
    <s v="Legal / Prof Fees"/>
    <s v="Default"/>
    <s v="Default"/>
    <s v="Default"/>
    <n v="-111"/>
    <d v="2020-12-01T00:00:00"/>
    <x v="1"/>
    <s v="Payables"/>
    <s v="Journal Import 95700271:"/>
    <s v="Payables A 19858696 95700271"/>
    <s v="DEC-20 Purchase Invoices GBP"/>
    <d v="2020-12-15T00:00:00"/>
    <s v="SSCREPMAN,"/>
    <n v="10"/>
    <s v="Journal Import Created"/>
    <x v="0"/>
    <n v="462496"/>
    <d v="2020-05-15T00:00:00"/>
    <n v="165082457"/>
    <m/>
    <s v="PO Invoice"/>
    <m/>
    <s v="https://nww.einvoice-prod.sbs.nhs.uk:8179/invoicepdf/2064616c-c82f-5fcb-8695-1f4d52c938e8"/>
    <n v="1"/>
    <n v="-111"/>
    <m/>
    <s v="Corporate Expenditure"/>
    <x v="4"/>
    <x v="2"/>
    <x v="6"/>
  </r>
  <r>
    <s v="RYD"/>
    <s v="E35120"/>
    <s v="7310"/>
    <s v="00000"/>
    <s v="00000"/>
    <s v="000000"/>
    <s v="Corporate Expenses"/>
    <s v="Legal / Prof Fees"/>
    <s v="Default"/>
    <s v="Default"/>
    <s v="Default"/>
    <n v="-80"/>
    <d v="2020-12-01T00:00:00"/>
    <x v="1"/>
    <s v="Payables"/>
    <s v="Journal Import 95700271:"/>
    <s v="Payables A 19858696 95700271"/>
    <s v="DEC-20 Purchase Invoices GBP"/>
    <d v="2020-12-15T00:00:00"/>
    <s v="SSCREPMAN,"/>
    <n v="10"/>
    <s v="Journal Import Created"/>
    <x v="0"/>
    <n v="480568"/>
    <d v="2020-11-17T00:00:00"/>
    <n v="165088957"/>
    <m/>
    <s v="PO Invoice"/>
    <m/>
    <s v="https://nww.einvoice-prod.sbs.nhs.uk:8179/invoicepdf/5e8f2842-06b5-5ac2-8097-87de41a3a3bd"/>
    <n v="1"/>
    <n v="-80"/>
    <m/>
    <s v="Corporate Expenditure"/>
    <x v="4"/>
    <x v="2"/>
    <x v="6"/>
  </r>
  <r>
    <s v="RYD"/>
    <s v="E35120"/>
    <s v="7310"/>
    <s v="00000"/>
    <s v="00000"/>
    <s v="000000"/>
    <s v="Corporate Expenses"/>
    <s v="Legal / Prof Fees"/>
    <s v="Default"/>
    <s v="Default"/>
    <s v="Default"/>
    <n v="3614"/>
    <d v="2020-12-01T00:00:00"/>
    <x v="1"/>
    <s v="Payables"/>
    <s v="Journal Import 95838111:"/>
    <s v="Payables A 19887523 95838111"/>
    <s v="DEC-20 Purchase Invoices GBP"/>
    <d v="2020-12-18T00:00:00"/>
    <s v="SSCREPMAN,"/>
    <n v="8"/>
    <s v="Journal Import Created"/>
    <x v="0"/>
    <n v="469536"/>
    <d v="2020-08-04T00:00:00"/>
    <n v="165089118"/>
    <m/>
    <s v="PO Invoice"/>
    <m/>
    <s v="https://nww.einvoice-prod.sbs.nhs.uk:8179/invoicepdf/6b56365f-a58d-5055-bdc1-bb45806e1d07"/>
    <n v="1"/>
    <n v="3614"/>
    <m/>
    <s v="Corporate Expenditure"/>
    <x v="4"/>
    <x v="2"/>
    <x v="6"/>
  </r>
  <r>
    <s v="RYD"/>
    <s v="E35120"/>
    <s v="7310"/>
    <s v="00000"/>
    <s v="00000"/>
    <s v="000000"/>
    <s v="Corporate Expenses"/>
    <s v="Legal / Prof Fees"/>
    <s v="Default"/>
    <s v="Default"/>
    <s v="Default"/>
    <n v="30"/>
    <d v="2020-12-01T00:00:00"/>
    <x v="1"/>
    <s v="Payables"/>
    <s v="Journal Import 95838111:"/>
    <s v="Payables A 19887523 95838111"/>
    <s v="DEC-20 Purchase Invoices GBP"/>
    <d v="2020-12-18T00:00:00"/>
    <s v="SSCREPMAN,"/>
    <n v="8"/>
    <s v="Journal Import Created"/>
    <x v="0"/>
    <n v="472742"/>
    <d v="2020-09-07T00:00:00"/>
    <n v="165089118"/>
    <m/>
    <s v="PO Invoice"/>
    <m/>
    <s v="https://nww.einvoice-prod.sbs.nhs.uk:8179/invoicepdf/bc227d3f-9242-5598-bc7a-818982c70c4b"/>
    <n v="1"/>
    <n v="30"/>
    <m/>
    <s v="Corporate Expenditure"/>
    <x v="4"/>
    <x v="2"/>
    <x v="6"/>
  </r>
  <r>
    <s v="RYD"/>
    <s v="E35120"/>
    <s v="7310"/>
    <s v="00000"/>
    <s v="00T70"/>
    <s v="000000"/>
    <s v="Corporate Expenses"/>
    <s v="Legal / Prof Fees"/>
    <s v="Default"/>
    <s v="Care Quality Commission"/>
    <s v="Default"/>
    <n v="-41777.800000000003"/>
    <d v="2020-12-01T00:00:00"/>
    <x v="3"/>
    <s v="Spreadsheet"/>
    <s v="M09 FBP1 Accruals - FIN &amp; Corp Prepayments"/>
    <s v="Spreadsheet A 20029590 96412306"/>
    <s v="RYD FIN CAM 2021 09 008 Accrual GBP"/>
    <d v="2021-01-05T00:00:00"/>
    <s v="RYD MCCARTHY, CAROLE"/>
    <n v="18"/>
    <s v="7310;CQC;Start Date Prepayment CQC annual Fee;https://nww.docserv.wyss.nhs.uk/synergyiim/docviewer.aspx?t=i&amp;val=PRD21RYD28048342712831.pdf;Dec-20"/>
    <x v="271"/>
    <m/>
    <d v="2021-01-05T00:00:00"/>
    <m/>
    <s v="7310;CQC;Start Date Prepayment CQC annual Fee;"/>
    <m/>
    <m/>
    <s v="https://nww.docserv.wyss.nhs.uk/synergyiim/docviewer.aspx?t=i&amp;val=PRD21RYD28048342712831.pdf;Dec-20"/>
    <m/>
    <m/>
    <m/>
    <s v="Corporate Expenditure"/>
    <x v="4"/>
    <x v="2"/>
    <x v="6"/>
  </r>
  <r>
    <s v="RYD"/>
    <s v="E35120"/>
    <s v="7310"/>
    <s v="00000"/>
    <s v="00T70"/>
    <s v="000000"/>
    <s v="Corporate Expenses"/>
    <s v="Legal / Prof Fees"/>
    <s v="Default"/>
    <s v="Care Quality Commission"/>
    <s v="Default"/>
    <n v="56167.93"/>
    <d v="2020-12-01T00:00:00"/>
    <x v="3"/>
    <s v="Spreadsheet"/>
    <s v="Reverses &quot;RYD FIN CAM 2021 08 009 Accrual GBP&quot; journal entry of &quot;Spreadsheet A 19733490 95212546&quot; batch from &quot;NOV-20&quot;."/>
    <s v="Reverses &quot;RYD FIN CAM 2021 08 009 Accrual GBP&quot;09-DEC-20 17:35:18 - 95487505"/>
    <s v="Reverses &quot;RYD FIN CAM 2021 08 009 Accrual GBP&quot;09-DEC-20 17:35:18"/>
    <d v="2020-12-09T00:00:00"/>
    <s v="SSCREPMAN,"/>
    <n v="36"/>
    <s v="7310;CQC;Start Date Prepayment CQC annual Fee;https://nww.docserv.wyss.nhs.uk/synergyiim/docviewer.aspx?t=i&amp;val=PRD21RYD28048342712831.pdf;Nov-20"/>
    <x v="273"/>
    <m/>
    <d v="2020-12-09T00:00:00"/>
    <m/>
    <s v="7310;CQC;Start Date Prepayment CQC annual Fee;"/>
    <m/>
    <m/>
    <s v="https://nww.docserv.wyss.nhs.uk/synergyiim/docviewer.aspx?t=i&amp;val=PRD21RYD28048342712831.pdf;Nov-20"/>
    <m/>
    <m/>
    <m/>
    <s v="Corporate Expenditure"/>
    <x v="4"/>
    <x v="2"/>
    <x v="6"/>
  </r>
  <r>
    <s v="RYD"/>
    <s v="E35120"/>
    <s v="7310"/>
    <s v="00000"/>
    <s v="0111D"/>
    <s v="000000"/>
    <s v="Corporate Expenses"/>
    <s v="Legal / Prof Fees"/>
    <s v="Default"/>
    <s v="NHS Resolution"/>
    <s v="Default"/>
    <n v="270.74"/>
    <d v="2020-12-01T00:00:00"/>
    <x v="3"/>
    <s v="Spreadsheet"/>
    <s v="M09 FBP1 Adjustments - Fin &amp; Corp"/>
    <s v="Spreadsheet A 20040752 96441264"/>
    <s v="RYD FIN CAM 2021 09 010 Accrual GBP"/>
    <d v="2021-01-06T00:00:00"/>
    <s v="RYD MCCARTHY, CAROLE"/>
    <n v="7"/>
    <s v="7310;NHS RESOLUTION;Inv No. OBAR11875   Invoice not on SBS; 2019-20 Accrual Reversal MOVE TO PY CODE"/>
    <x v="275"/>
    <m/>
    <d v="2021-01-06T00:00:00"/>
    <m/>
    <s v="7310;NHS RESOLUTION;Inv No. OBAR11875   Invoice not on SBS; 2019-20 Accrual Reversal MOVE TO PY CODE"/>
    <m/>
    <m/>
    <m/>
    <m/>
    <m/>
    <m/>
    <s v="Corporate Expenditure"/>
    <x v="4"/>
    <x v="2"/>
    <x v="6"/>
  </r>
  <r>
    <s v="RYD"/>
    <s v="E35120"/>
    <s v="7310"/>
    <s v="00000"/>
    <s v="0111D"/>
    <s v="000000"/>
    <s v="Corporate Expenses"/>
    <s v="Legal / Prof Fees"/>
    <s v="Default"/>
    <s v="NHS Resolution"/>
    <s v="Default"/>
    <n v="-270.74"/>
    <d v="2020-12-01T00:00:00"/>
    <x v="3"/>
    <s v="Spreadsheet"/>
    <s v="M09 FBP1 Adjustments - Fin &amp; Corp"/>
    <s v="Spreadsheet A 20052247 96503615"/>
    <s v="RYD FIN CAM 2021 09 010A Accrual GBP"/>
    <d v="2021-01-07T00:00:00"/>
    <s v="RYD MCCARTHY, CAROLE"/>
    <n v="7"/>
    <s v="7310;NHS RESOLUTION;Inv No. OBAR11875   Invoice not on SBS; 2019-20 Accrual Reversal MOVE TO PY CODE"/>
    <x v="276"/>
    <m/>
    <d v="2021-01-07T00:00:00"/>
    <m/>
    <s v="7310;NHS RESOLUTION;Inv No. OBAR11875   Invoice not on SBS; 2019-20 Accrual Reversal MOVE TO PY CODE"/>
    <m/>
    <m/>
    <m/>
    <m/>
    <m/>
    <m/>
    <s v="Corporate Expenditure"/>
    <x v="4"/>
    <x v="2"/>
    <x v="6"/>
  </r>
  <r>
    <s v="RYD"/>
    <s v="E35120"/>
    <s v="7310"/>
    <s v="00000"/>
    <s v="0111D"/>
    <s v="000000"/>
    <s v="Corporate Expenses"/>
    <s v="Legal / Prof Fees"/>
    <s v="Default"/>
    <s v="NHS Resolution"/>
    <s v="Default"/>
    <n v="270.74"/>
    <d v="2020-12-01T00:00:00"/>
    <x v="2"/>
    <s v="Spreadsheet"/>
    <s v="M09 FBP1 Adjustments - Fin &amp; Corp"/>
    <s v="Spreadsheet A 20051310 96503624"/>
    <s v="RYD FIN CAM 2021 09 010B Adjustment GBP"/>
    <d v="2021-01-07T00:00:00"/>
    <s v="RYD MCCARTHY, CAROLE"/>
    <n v="7"/>
    <s v="7310;NHS RESOLUTION;Inv No. OBAR11875   Invoice not on SBS; 2019-20 Accrual Reversal MOVE TO PY CODE"/>
    <x v="277"/>
    <m/>
    <d v="2021-01-07T00:00:00"/>
    <m/>
    <s v="7310;NHS RESOLUTION;Inv No. OBAR11875   Invoice not on SBS; 2019-20 Accrual Reversal MOVE TO PY CODE"/>
    <m/>
    <m/>
    <m/>
    <m/>
    <m/>
    <m/>
    <s v="Corporate Expenditure"/>
    <x v="4"/>
    <x v="2"/>
    <x v="6"/>
  </r>
  <r>
    <s v="RYD"/>
    <s v="E35120"/>
    <s v="7310"/>
    <s v="E1831"/>
    <s v="00000"/>
    <s v="000000"/>
    <s v="Corporate Expenses"/>
    <s v="Legal / Prof Fees"/>
    <s v="LTPS - Damages"/>
    <s v="Default"/>
    <s v="Default"/>
    <n v="-2337"/>
    <d v="2020-12-01T00:00:00"/>
    <x v="5"/>
    <s v="Receivables"/>
    <s v="Journal Import 95492189:"/>
    <s v="Receivables A 19812496 95492189"/>
    <s v="DEC-20 Misc Receipts GBP"/>
    <d v="2020-12-09T00:00:00"/>
    <s v="SSCREPMAN,"/>
    <n v="4"/>
    <s v="Journal Import Created"/>
    <x v="26"/>
    <s v="SBSEFT0712209518979A"/>
    <d v="2020-12-07T00:00:00"/>
    <m/>
    <s v="LB PAYMENT FROM DESCRIPTION: NHS LA REFERENCE: ALLOCATION REQUESTED CA 8.12.20 CODED AT REQUEST OF CLIENT CA 9.12.20"/>
    <s v="RYD_10005676_CREATE"/>
    <n v="10005676"/>
    <m/>
    <m/>
    <m/>
    <m/>
    <s v="Corporate Expenditure"/>
    <x v="4"/>
    <x v="2"/>
    <x v="6"/>
  </r>
  <r>
    <s v="RYD"/>
    <s v="E35120"/>
    <s v="7310"/>
    <s v="E1833"/>
    <s v="00000"/>
    <s v="000000"/>
    <s v="Corporate Expenses"/>
    <s v="Legal / Prof Fees"/>
    <s v="Employment Relations"/>
    <s v="Default"/>
    <s v="Default"/>
    <n v="420"/>
    <d v="2020-12-01T00:00:00"/>
    <x v="3"/>
    <s v="Spreadsheet"/>
    <s v="M09 FBP1 Adjustments - HR"/>
    <s v="Spreadsheet A 20038470 96458814"/>
    <s v="RYD FIN CAM 2021 09 012 Accrual GBP"/>
    <d v="2021-01-06T00:00:00"/>
    <s v="RYD MCCARTHY, CAROLE"/>
    <n v="6"/>
    <s v="7310;44182;Re-code to Corporate;361021 - Thompsons Solicitors through Payment Request Number: 168428"/>
    <x v="278"/>
    <m/>
    <d v="2021-01-06T00:00:00"/>
    <m/>
    <s v="7310;44182;Re-code to Corporate;361021 - Thompsons Solicitors through Payment Request Number: 168428"/>
    <m/>
    <m/>
    <m/>
    <m/>
    <m/>
    <m/>
    <s v="Corporate Expenditure"/>
    <x v="4"/>
    <x v="2"/>
    <x v="6"/>
  </r>
  <r>
    <s v="RYD"/>
    <s v="E35120"/>
    <s v="7310"/>
    <s v="E1833"/>
    <s v="00000"/>
    <s v="000000"/>
    <s v="Corporate Expenses"/>
    <s v="Legal / Prof Fees"/>
    <s v="Employment Relations"/>
    <s v="Default"/>
    <s v="Default"/>
    <n v="-4266.3999999999996"/>
    <d v="2020-12-01T00:00:00"/>
    <x v="3"/>
    <s v="Spreadsheet"/>
    <s v="M09 FBP1 Adjustments - HR"/>
    <s v="Spreadsheet A 20038470 96458814"/>
    <s v="RYD FIN CAM 2021 09 012 Accrual GBP"/>
    <d v="2021-01-06T00:00:00"/>
    <s v="RYD MCCARTHY, CAROLE"/>
    <n v="7"/>
    <s v="7310;VISTA EMPLOYER SERVICES LTD;005084CAN;https://nww.einvoice-prod.sbs.nhs.uk:8179/invoicepdf/b00a0cba-34a6-5da5-93b6-de22061b5135"/>
    <x v="278"/>
    <m/>
    <d v="2021-01-06T00:00:00"/>
    <m/>
    <s v="7310;VISTA EMPLOYER SERVICES LTD;005084CAN;"/>
    <m/>
    <m/>
    <s v="https://nww.einvoice-prod.sbs.nhs.uk:8179/invoicepdf/b00a0cba-34a6-5da5-93b6-de22061b5135"/>
    <m/>
    <m/>
    <m/>
    <s v="Corporate Expenditure"/>
    <x v="4"/>
    <x v="2"/>
    <x v="6"/>
  </r>
  <r>
    <s v="RYD"/>
    <s v="E35120"/>
    <s v="7310"/>
    <s v="E1833"/>
    <s v="00000"/>
    <s v="000000"/>
    <s v="Corporate Expenses"/>
    <s v="Legal / Prof Fees"/>
    <s v="Employment Relations"/>
    <s v="Default"/>
    <s v="Default"/>
    <n v="4266.3999999999996"/>
    <d v="2020-12-01T00:00:00"/>
    <x v="3"/>
    <s v="Spreadsheet"/>
    <s v="M09 FBP1 Adjustments - HR"/>
    <s v="Spreadsheet A 20050306 96503837"/>
    <s v="RYD FIN CAM 2021 09 012A CORR Accrual GBP"/>
    <d v="2021-01-07T00:00:00"/>
    <s v="RYD MCCARTHY, CAROLE"/>
    <n v="6"/>
    <s v="7310;VISTA EMPLOYER SERVICES LTD;005084CAN;https://nww.einvoice-prod.sbs.nhs.uk:8179/invoicepdf/b00a0cba-34a6-5da5-93b6-de22061b5135"/>
    <x v="279"/>
    <m/>
    <d v="2021-01-07T00:00:00"/>
    <m/>
    <s v="7310;VISTA EMPLOYER SERVICES LTD;005084CAN;"/>
    <m/>
    <m/>
    <s v="https://nww.einvoice-prod.sbs.nhs.uk:8179/invoicepdf/b00a0cba-34a6-5da5-93b6-de22061b5135"/>
    <m/>
    <m/>
    <m/>
    <s v="Corporate Expenditure"/>
    <x v="4"/>
    <x v="2"/>
    <x v="6"/>
  </r>
  <r>
    <s v="RYD"/>
    <s v="E35120"/>
    <s v="7310"/>
    <s v="E1833"/>
    <s v="00000"/>
    <s v="000000"/>
    <s v="Corporate Expenses"/>
    <s v="Legal / Prof Fees"/>
    <s v="Employment Relations"/>
    <s v="Default"/>
    <s v="Default"/>
    <n v="-420"/>
    <d v="2020-12-01T00:00:00"/>
    <x v="3"/>
    <s v="Spreadsheet"/>
    <s v="M09 FBP1 Adjustments - HR"/>
    <s v="Spreadsheet A 20050306 96503837"/>
    <s v="RYD FIN CAM 2021 09 012A CORR Accrual GBP"/>
    <d v="2021-01-07T00:00:00"/>
    <s v="RYD MCCARTHY, CAROLE"/>
    <n v="7"/>
    <s v="7310;44182;Re-code to Corporate;361021 - Thompsons Solicitors through Payment Request Number: 168428"/>
    <x v="279"/>
    <m/>
    <d v="2021-01-07T00:00:00"/>
    <m/>
    <s v="7310;44182;Re-code to Corporate;361021 - Thompsons Solicitors through Payment Request Number: 168428"/>
    <m/>
    <m/>
    <m/>
    <m/>
    <m/>
    <m/>
    <s v="Corporate Expenditure"/>
    <x v="4"/>
    <x v="2"/>
    <x v="6"/>
  </r>
  <r>
    <s v="RYD"/>
    <s v="E35120"/>
    <s v="7310"/>
    <s v="E1833"/>
    <s v="00000"/>
    <s v="000000"/>
    <s v="Corporate Expenses"/>
    <s v="Legal / Prof Fees"/>
    <s v="Employment Relations"/>
    <s v="Default"/>
    <s v="Default"/>
    <n v="420"/>
    <d v="2020-12-01T00:00:00"/>
    <x v="2"/>
    <s v="Spreadsheet"/>
    <s v="M09 FBP1 Adjustments - HR"/>
    <s v="Spreadsheet A 20050309 96503856"/>
    <s v="RYD FIN CAM 2021 09 012B CORR Adjustment GBP"/>
    <d v="2021-01-07T00:00:00"/>
    <s v="RYD MCCARTHY, CAROLE"/>
    <n v="6"/>
    <s v="7310;44182;Re-code to Corporate;361021 - Thompsons Solicitors through Payment Request Number: 168428"/>
    <x v="280"/>
    <m/>
    <d v="2021-01-07T00:00:00"/>
    <m/>
    <s v="7310;44182;Re-code to Corporate;361021 - Thompsons Solicitors through Payment Request Number: 168428"/>
    <m/>
    <m/>
    <m/>
    <m/>
    <m/>
    <m/>
    <s v="Corporate Expenditure"/>
    <x v="4"/>
    <x v="2"/>
    <x v="6"/>
  </r>
  <r>
    <s v="RYD"/>
    <s v="E35120"/>
    <s v="7310"/>
    <s v="E1833"/>
    <s v="00000"/>
    <s v="000000"/>
    <s v="Corporate Expenses"/>
    <s v="Legal / Prof Fees"/>
    <s v="Employment Relations"/>
    <s v="Default"/>
    <s v="Default"/>
    <n v="-4266.3999999999996"/>
    <d v="2020-12-01T00:00:00"/>
    <x v="2"/>
    <s v="Spreadsheet"/>
    <s v="M09 FBP1 Adjustments - HR"/>
    <s v="Spreadsheet A 20050309 96503856"/>
    <s v="RYD FIN CAM 2021 09 012B CORR Adjustment GBP"/>
    <d v="2021-01-07T00:00:00"/>
    <s v="RYD MCCARTHY, CAROLE"/>
    <n v="7"/>
    <s v="7310;VISTA EMPLOYER SERVICES LTD;005084CAN;https://nww.einvoice-prod.sbs.nhs.uk:8179/invoicepdf/b00a0cba-34a6-5da5-93b6-de22061b5135"/>
    <x v="280"/>
    <m/>
    <d v="2021-01-07T00:00:00"/>
    <m/>
    <s v="7310;VISTA EMPLOYER SERVICES LTD;005084CAN;"/>
    <m/>
    <m/>
    <s v="https://nww.einvoice-prod.sbs.nhs.uk:8179/invoicepdf/b00a0cba-34a6-5da5-93b6-de22061b5135"/>
    <m/>
    <m/>
    <m/>
    <s v="Corporate Expenditure"/>
    <x v="4"/>
    <x v="2"/>
    <x v="6"/>
  </r>
  <r>
    <s v="RYD"/>
    <s v="E35120"/>
    <s v="7310"/>
    <s v="00000"/>
    <s v="00000"/>
    <s v="000000"/>
    <s v="Corporate Expenses"/>
    <s v="Legal / Prof Fees"/>
    <s v="Default"/>
    <s v="Default"/>
    <s v="Default"/>
    <n v="10307"/>
    <d v="2021-01-01T00:00:00"/>
    <x v="3"/>
    <s v="Spreadsheet"/>
    <s v="M10 FBP1 Accruals - Finance &amp; Corporate"/>
    <s v="Spreadsheet A 20275591 97526473"/>
    <s v="RYD FIN CAM 2021 10 008 Accrual GBP"/>
    <d v="2021-02-03T00:00:00"/>
    <s v="RYD MCCARTHY, CAROLE"/>
    <n v="31"/>
    <s v="7310;DAC Beachcroft;43493 Accrual Professional Fees PO 165088048;http://nww.docserv.wyss.nhs.uk/synergyiim/dist/?val=2726960_13259118_20201103095001;Jan-21"/>
    <x v="281"/>
    <m/>
    <d v="2021-02-03T00:00:00"/>
    <m/>
    <s v="7310;DAC Beachcroft;43493 Accrual Professional Fees PO 165088048;"/>
    <m/>
    <m/>
    <s v="http://nww.docserv.wyss.nhs.uk/synergyiim/dist/?val=2726960_13259118_20201103095001;Jan-21"/>
    <m/>
    <m/>
    <m/>
    <s v="Corporate Expenditure"/>
    <x v="4"/>
    <x v="2"/>
    <x v="6"/>
  </r>
  <r>
    <s v="RYD"/>
    <s v="E35120"/>
    <s v="7310"/>
    <s v="00000"/>
    <s v="00000"/>
    <s v="000000"/>
    <s v="Corporate Expenses"/>
    <s v="Legal / Prof Fees"/>
    <s v="Default"/>
    <s v="Default"/>
    <s v="Default"/>
    <n v="-1187"/>
    <d v="2021-01-01T00:00:00"/>
    <x v="3"/>
    <s v="Spreadsheet"/>
    <s v="M10 FBP1 Accruals - Finance &amp; Corporate"/>
    <s v="Spreadsheet A 20275591 97526473"/>
    <s v="RYD FIN CAM 2021 10 008 Accrual GBP"/>
    <d v="2021-02-03T00:00:00"/>
    <s v="RYD MCCARTHY, CAROLE"/>
    <n v="32"/>
    <s v="7310;ICO Information Commissioner's Office;43922 Prepayment DATA PROTECTION FEE:ICO.GOV.UK;Barclaycard payments;Jul-20;;Jan-21"/>
    <x v="281"/>
    <m/>
    <d v="2021-02-03T00:00:00"/>
    <m/>
    <s v="7310;ICO Information Commissioner's Office;43922 Prepayment DATA PROTECTION FEE:ICO.GOV.UK;Barclaycard payments;Jul-20;;Jan-21"/>
    <m/>
    <m/>
    <m/>
    <m/>
    <m/>
    <m/>
    <s v="Corporate Expenditure"/>
    <x v="4"/>
    <x v="2"/>
    <x v="6"/>
  </r>
  <r>
    <s v="RYD"/>
    <s v="E35120"/>
    <s v="7310"/>
    <s v="00000"/>
    <s v="00000"/>
    <s v="000000"/>
    <s v="Corporate Expenses"/>
    <s v="Legal / Prof Fees"/>
    <s v="Default"/>
    <s v="Default"/>
    <s v="Default"/>
    <n v="1434"/>
    <d v="2021-01-01T00:00:00"/>
    <x v="3"/>
    <s v="Spreadsheet"/>
    <s v="Reverses &quot;RYD FIN CAM 2021 09 008 Accrual GBP&quot; journal entry of &quot;Spreadsheet A 20029590 96412306&quot; batch from &quot;DEC-20&quot;."/>
    <s v="Reverses &quot;RYD FIN CAM 2021 09 008 Accrual GBP&quot;12-JAN-21 17:35:31 - 96737607"/>
    <s v="Reverses &quot;RYD FIN CAM 2021 09 008 Accrual GBP&quot;12-JAN-21 17:35:31"/>
    <d v="2021-01-12T00:00:00"/>
    <s v="SSCREPMAN,"/>
    <n v="17"/>
    <s v="7310;ICO Information Commissioner's Office;43922 Prepayment DATA PROTECTION FEE:ICO.GOV.UK;Barclaycard payments;Jul-20;;Dec-20"/>
    <x v="282"/>
    <m/>
    <d v="2021-01-12T00:00:00"/>
    <m/>
    <s v="7310;ICO Information Commissioner's Office;43922 Prepayment DATA PROTECTION FEE:ICO.GOV.UK;Barclaycard payments;Jul-20;;Dec-20"/>
    <m/>
    <m/>
    <m/>
    <m/>
    <m/>
    <m/>
    <s v="Corporate Expenditure"/>
    <x v="4"/>
    <x v="2"/>
    <x v="6"/>
  </r>
  <r>
    <s v="RYD"/>
    <s v="E35120"/>
    <s v="7310"/>
    <s v="00000"/>
    <s v="00000"/>
    <s v="000000"/>
    <s v="Corporate Expenses"/>
    <s v="Legal / Prof Fees"/>
    <s v="Default"/>
    <s v="Default"/>
    <s v="Default"/>
    <n v="-3000"/>
    <d v="2021-01-01T00:00:00"/>
    <x v="3"/>
    <s v="Spreadsheet"/>
    <s v="Reverses &quot;RYD FIN CAM 2021 09 009 Accrual GBP&quot; journal entry of &quot;Spreadsheet A 20039686 96441198&quot; batch from &quot;DEC-20&quot;."/>
    <s v="Reverses &quot;RYD FIN CAM 2021 09 009 Accrual GBP&quot;12-JAN-21 17:35:39 - 96737607"/>
    <s v="Reverses &quot;RYD FIN CAM 2021 09 009 Accrual GBP&quot;12-JAN-21 17:35:39"/>
    <d v="2021-01-12T00:00:00"/>
    <s v="SSCREPMAN,"/>
    <n v="17"/>
    <s v="7310;2020-21 Legal Fees Accrual Contract based on budget;M09 Dec-20"/>
    <x v="283"/>
    <m/>
    <d v="2021-01-12T00:00:00"/>
    <m/>
    <s v="7310;2020-21 Legal Fees Accrual Contract based on budget;M09 Dec-20"/>
    <m/>
    <m/>
    <m/>
    <m/>
    <m/>
    <m/>
    <s v="Corporate Expenditure"/>
    <x v="4"/>
    <x v="2"/>
    <x v="6"/>
  </r>
  <r>
    <s v="RYD"/>
    <s v="E35120"/>
    <s v="7310"/>
    <s v="00000"/>
    <s v="00000"/>
    <s v="000000"/>
    <s v="Corporate Expenses"/>
    <s v="Legal / Prof Fees"/>
    <s v="Default"/>
    <s v="Default"/>
    <s v="Default"/>
    <n v="-86"/>
    <d v="2021-01-01T00:00:00"/>
    <x v="5"/>
    <s v="Receivables"/>
    <s v="Journal Import 96509771:"/>
    <s v="Receivables A 20056514 96509771"/>
    <s v="JAN-21 Misc Receipts GBP"/>
    <d v="2021-01-07T00:00:00"/>
    <s v="SSCREPMAN,"/>
    <n v="5"/>
    <s v="Journal Import Created"/>
    <x v="26"/>
    <s v="SBSEFT0601219562193A"/>
    <d v="2021-01-07T00:00:00"/>
    <m/>
    <s v="PAYMENT FROM DESCRIPTION: HMCTS/CENTRALISED REFERENCE: M. CLARKE REFUND ALLOCATED AS PER RID CA 07.01.21"/>
    <s v="RYD_10005676_CREATE"/>
    <n v="10005676"/>
    <m/>
    <m/>
    <m/>
    <m/>
    <s v="Corporate Expenditure"/>
    <x v="4"/>
    <x v="2"/>
    <x v="6"/>
  </r>
  <r>
    <s v="RYD"/>
    <s v="E35120"/>
    <s v="7310"/>
    <s v="00000"/>
    <s v="00000"/>
    <s v="000000"/>
    <s v="Corporate Expenses"/>
    <s v="Legal / Prof Fees"/>
    <s v="Default"/>
    <s v="Default"/>
    <s v="Default"/>
    <n v="-40"/>
    <d v="2021-01-01T00:00:00"/>
    <x v="5"/>
    <s v="Receivables"/>
    <s v="Journal Import 97034900:"/>
    <s v="Receivables A 20160521 97034900"/>
    <s v="JAN-21 Misc Receipts GBP"/>
    <d v="2021-01-20T00:00:00"/>
    <s v="SSCREPMAN,"/>
    <n v="8"/>
    <s v="Journal Import Created"/>
    <x v="26"/>
    <s v="SBSEFT0601219562194A"/>
    <d v="2021-01-06T00:00:00"/>
    <m/>
    <s v="RE PAYMENT FROM DESCRIPTION: HMCTS/CENTRALISED REFERENCE: 19126442T WK COMP EMAILED FOR AP DETAILS- CA 07.01.21"/>
    <s v="RYD_10005676_CREATE"/>
    <n v="10005676"/>
    <m/>
    <m/>
    <m/>
    <m/>
    <s v="Corporate Expenditure"/>
    <x v="4"/>
    <x v="2"/>
    <x v="6"/>
  </r>
  <r>
    <s v="RYD"/>
    <s v="E35120"/>
    <s v="7310"/>
    <s v="00000"/>
    <s v="00T70"/>
    <s v="000000"/>
    <s v="Corporate Expenses"/>
    <s v="Legal / Prof Fees"/>
    <s v="Default"/>
    <s v="Care Quality Commission"/>
    <s v="Default"/>
    <n v="-27387.67"/>
    <d v="2021-01-01T00:00:00"/>
    <x v="3"/>
    <s v="Spreadsheet"/>
    <s v="M10 FBP1 Accruals - Finance &amp; Corporate"/>
    <s v="Spreadsheet A 20275591 97526473"/>
    <s v="RYD FIN CAM 2021 10 008 Accrual GBP"/>
    <d v="2021-02-03T00:00:00"/>
    <s v="RYD MCCARTHY, CAROLE"/>
    <n v="33"/>
    <s v="7310;CQC;Start Date Prepayment CQC annual Fee;https://nww.docserv.wyss.nhs.uk/synergyiim/docviewer.aspx?t=i&amp;val=PRD21RYD28048342712831.pdf;Jan-21"/>
    <x v="281"/>
    <m/>
    <d v="2021-02-03T00:00:00"/>
    <m/>
    <s v="7310;CQC;Start Date Prepayment CQC annual Fee;"/>
    <m/>
    <m/>
    <s v="https://nww.docserv.wyss.nhs.uk/synergyiim/docviewer.aspx?t=i&amp;val=PRD21RYD28048342712831.pdf;Jan-21"/>
    <m/>
    <m/>
    <m/>
    <s v="Corporate Expenditure"/>
    <x v="4"/>
    <x v="2"/>
    <x v="6"/>
  </r>
  <r>
    <s v="RYD"/>
    <s v="E35120"/>
    <s v="7310"/>
    <s v="00000"/>
    <s v="00T70"/>
    <s v="000000"/>
    <s v="Corporate Expenses"/>
    <s v="Legal / Prof Fees"/>
    <s v="Default"/>
    <s v="Care Quality Commission"/>
    <s v="Default"/>
    <n v="41777.800000000003"/>
    <d v="2021-01-01T00:00:00"/>
    <x v="3"/>
    <s v="Spreadsheet"/>
    <s v="Reverses &quot;RYD FIN CAM 2021 09 008 Accrual GBP&quot; journal entry of &quot;Spreadsheet A 20029590 96412306&quot; batch from &quot;DEC-20&quot;."/>
    <s v="Reverses &quot;RYD FIN CAM 2021 09 008 Accrual GBP&quot;12-JAN-21 17:35:31 - 96737607"/>
    <s v="Reverses &quot;RYD FIN CAM 2021 09 008 Accrual GBP&quot;12-JAN-21 17:35:31"/>
    <d v="2021-01-12T00:00:00"/>
    <s v="SSCREPMAN,"/>
    <n v="18"/>
    <s v="7310;CQC;Start Date Prepayment CQC annual Fee;https://nww.docserv.wyss.nhs.uk/synergyiim/docviewer.aspx?t=i&amp;val=PRD21RYD28048342712831.pdf;Dec-20"/>
    <x v="282"/>
    <m/>
    <d v="2021-01-12T00:00:00"/>
    <m/>
    <s v="7310;CQC;Start Date Prepayment CQC annual Fee;"/>
    <m/>
    <m/>
    <s v="https://nww.docserv.wyss.nhs.uk/synergyiim/docviewer.aspx?t=i&amp;val=PRD21RYD28048342712831.pdf;Dec-20"/>
    <m/>
    <m/>
    <m/>
    <s v="Corporate Expenditure"/>
    <x v="4"/>
    <x v="2"/>
    <x v="6"/>
  </r>
  <r>
    <s v="RYD"/>
    <s v="E35120"/>
    <s v="7310"/>
    <s v="00000"/>
    <s v="0111D"/>
    <s v="000000"/>
    <s v="Corporate Expenses"/>
    <s v="Legal / Prof Fees"/>
    <s v="Default"/>
    <s v="NHS Resolution"/>
    <s v="Default"/>
    <n v="-270.74"/>
    <d v="2021-01-01T00:00:00"/>
    <x v="3"/>
    <s v="Spreadsheet"/>
    <s v="Reverses &quot;RYD FIN CAM 2021 09 010 Accrual GBP&quot; journal entry of &quot;Spreadsheet A 20040752 96441264&quot; batch from &quot;DEC-20&quot;."/>
    <s v="Reverses &quot;RYD FIN CAM 2021 09 010 Accrual GBP&quot;12-JAN-21 17:35:40 - 96737607"/>
    <s v="Reverses &quot;RYD FIN CAM 2021 09 010 Accrual GBP&quot;12-JAN-21 17:35:40"/>
    <d v="2021-01-12T00:00:00"/>
    <s v="SSCREPMAN,"/>
    <n v="7"/>
    <s v="7310;NHS RESOLUTION;Inv No. OBAR11875   Invoice not on SBS; 2019-20 Accrual Reversal MOVE TO PY CODE"/>
    <x v="284"/>
    <m/>
    <d v="2021-01-12T00:00:00"/>
    <m/>
    <s v="7310;NHS RESOLUTION;Inv No. OBAR11875   Invoice not on SBS; 2019-20 Accrual Reversal MOVE TO PY CODE"/>
    <m/>
    <m/>
    <m/>
    <m/>
    <m/>
    <m/>
    <s v="Corporate Expenditure"/>
    <x v="4"/>
    <x v="2"/>
    <x v="6"/>
  </r>
  <r>
    <s v="RYD"/>
    <s v="E35120"/>
    <s v="7310"/>
    <s v="00000"/>
    <s v="0111D"/>
    <s v="000000"/>
    <s v="Corporate Expenses"/>
    <s v="Legal / Prof Fees"/>
    <s v="Default"/>
    <s v="NHS Resolution"/>
    <s v="Default"/>
    <n v="270.74"/>
    <d v="2021-01-01T00:00:00"/>
    <x v="3"/>
    <s v="Spreadsheet"/>
    <s v="Reverses &quot;RYD FIN CAM 2021 09 010A Accrual GBP&quot; journal entry of &quot;Spreadsheet A 20052247 96503615&quot; batch from &quot;DEC-20&quot;."/>
    <s v="Reverses &quot;RYD FIN CAM 2021 09 010A Accrual GBP&quot;12-JAN-21 17:36:12 - 96737607"/>
    <s v="Reverses &quot;RYD FIN CAM 2021 09 010A Accrual GBP&quot;12-JAN-21 17:36:12"/>
    <d v="2021-01-12T00:00:00"/>
    <s v="SSCREPMAN,"/>
    <n v="7"/>
    <s v="7310;NHS RESOLUTION;Inv No. OBAR11875   Invoice not on SBS; 2019-20 Accrual Reversal MOVE TO PY CODE"/>
    <x v="285"/>
    <m/>
    <d v="2021-01-12T00:00:00"/>
    <m/>
    <s v="7310;NHS RESOLUTION;Inv No. OBAR11875   Invoice not on SBS; 2019-20 Accrual Reversal MOVE TO PY CODE"/>
    <m/>
    <m/>
    <m/>
    <m/>
    <m/>
    <m/>
    <s v="Corporate Expenditure"/>
    <x v="4"/>
    <x v="2"/>
    <x v="6"/>
  </r>
  <r>
    <s v="RYD"/>
    <s v="E35120"/>
    <s v="7310"/>
    <s v="E1830"/>
    <s v="00000"/>
    <s v="000000"/>
    <s v="Corporate Expenses"/>
    <s v="Legal / Prof Fees"/>
    <s v="LTPS - Costs"/>
    <s v="Default"/>
    <s v="Default"/>
    <n v="252"/>
    <d v="2021-01-01T00:00:00"/>
    <x v="1"/>
    <s v="Payables"/>
    <s v="Journal Import 97357325:"/>
    <s v="Payables A 20227709 97357325"/>
    <s v="JAN-21 Purchase Invoices GBP"/>
    <d v="2021-01-29T00:00:00"/>
    <s v="SSCREPMAN,"/>
    <n v="24"/>
    <s v="Journal Import Created"/>
    <x v="0"/>
    <n v="407669"/>
    <d v="2018-09-18T00:00:00"/>
    <n v="165065420"/>
    <m/>
    <s v="PO Invoice"/>
    <m/>
    <s v="https://nww.einvoice-prod.sbs.nhs.uk:8179/invoicepdf/f3be1a05-bac5-5118-8c44-ad10b9c9e39d"/>
    <n v="1"/>
    <n v="252"/>
    <m/>
    <s v="Corporate Expenditure"/>
    <x v="4"/>
    <x v="2"/>
    <x v="6"/>
  </r>
  <r>
    <s v="RYD"/>
    <s v="E35120"/>
    <s v="7310"/>
    <s v="E1833"/>
    <s v="00000"/>
    <s v="000000"/>
    <s v="Corporate Expenses"/>
    <s v="Legal / Prof Fees"/>
    <s v="Employment Relations"/>
    <s v="Default"/>
    <s v="Default"/>
    <n v="-420"/>
    <d v="2021-01-01T00:00:00"/>
    <x v="3"/>
    <s v="Spreadsheet"/>
    <s v="Reverses &quot;RYD FIN CAM 2021 09 012 Accrual GBP&quot; journal entry of &quot;Spreadsheet A 20038470 96458814&quot; batch from &quot;DEC-20&quot;."/>
    <s v="Reverses &quot;RYD FIN CAM 2021 09 012 Accrual GBP&quot;12-JAN-21 17:35:55 - 96737607"/>
    <s v="Reverses &quot;RYD FIN CAM 2021 09 012 Accrual GBP&quot;12-JAN-21 17:35:55"/>
    <d v="2021-01-12T00:00:00"/>
    <s v="SSCREPMAN,"/>
    <n v="6"/>
    <s v="7310;44182;Re-code to Corporate;361021 - Thompsons Solicitors through Payment Request Number: 168428"/>
    <x v="286"/>
    <m/>
    <d v="2021-01-12T00:00:00"/>
    <m/>
    <s v="7310;44182;Re-code to Corporate;361021 - Thompsons Solicitors through Payment Request Number: 168428"/>
    <m/>
    <m/>
    <m/>
    <m/>
    <m/>
    <m/>
    <s v="Corporate Expenditure"/>
    <x v="4"/>
    <x v="2"/>
    <x v="6"/>
  </r>
  <r>
    <s v="RYD"/>
    <s v="E35120"/>
    <s v="7310"/>
    <s v="E1833"/>
    <s v="00000"/>
    <s v="000000"/>
    <s v="Corporate Expenses"/>
    <s v="Legal / Prof Fees"/>
    <s v="Employment Relations"/>
    <s v="Default"/>
    <s v="Default"/>
    <n v="4266.3999999999996"/>
    <d v="2021-01-01T00:00:00"/>
    <x v="3"/>
    <s v="Spreadsheet"/>
    <s v="Reverses &quot;RYD FIN CAM 2021 09 012 Accrual GBP&quot; journal entry of &quot;Spreadsheet A 20038470 96458814&quot; batch from &quot;DEC-20&quot;."/>
    <s v="Reverses &quot;RYD FIN CAM 2021 09 012 Accrual GBP&quot;12-JAN-21 17:35:55 - 96737607"/>
    <s v="Reverses &quot;RYD FIN CAM 2021 09 012 Accrual GBP&quot;12-JAN-21 17:35:55"/>
    <d v="2021-01-12T00:00:00"/>
    <s v="SSCREPMAN,"/>
    <n v="7"/>
    <s v="7310;VISTA EMPLOYER SERVICES LTD;005084CAN;https://nww.einvoice-prod.sbs.nhs.uk:8179/invoicepdf/b00a0cba-34a6-5da5-93b6-de22061b5135"/>
    <x v="286"/>
    <m/>
    <d v="2021-01-12T00:00:00"/>
    <m/>
    <s v="7310;VISTA EMPLOYER SERVICES LTD;005084CAN;"/>
    <m/>
    <m/>
    <s v="https://nww.einvoice-prod.sbs.nhs.uk:8179/invoicepdf/b00a0cba-34a6-5da5-93b6-de22061b5135"/>
    <m/>
    <m/>
    <m/>
    <s v="Corporate Expenditure"/>
    <x v="4"/>
    <x v="2"/>
    <x v="6"/>
  </r>
  <r>
    <s v="RYD"/>
    <s v="E35120"/>
    <s v="7310"/>
    <s v="E1833"/>
    <s v="00000"/>
    <s v="000000"/>
    <s v="Corporate Expenses"/>
    <s v="Legal / Prof Fees"/>
    <s v="Employment Relations"/>
    <s v="Default"/>
    <s v="Default"/>
    <n v="-4266.3999999999996"/>
    <d v="2021-01-01T00:00:00"/>
    <x v="3"/>
    <s v="Spreadsheet"/>
    <s v="Reverses &quot;RYD FIN CAM 2021 09 012A CORR Accrual GBP&quot; journal entry of &quot;Spreadsheet A 20050306 96503837&quot; batch from &quot;DEC-20&quot;."/>
    <s v="Reverses &quot;RYD FIN CAM 2021 09 012A CORR Accrual GBP&quot;12-JAN-21 17:36:13 - 96737607"/>
    <s v="Reverses &quot;RYD FIN CAM 2021 09 012A CORR Accrual GBP&quot;12-JAN-21 17:36:13"/>
    <d v="2021-01-12T00:00:00"/>
    <s v="SSCREPMAN,"/>
    <n v="6"/>
    <s v="7310;VISTA EMPLOYER SERVICES LTD;005084CAN;https://nww.einvoice-prod.sbs.nhs.uk:8179/invoicepdf/b00a0cba-34a6-5da5-93b6-de22061b5135"/>
    <x v="287"/>
    <m/>
    <d v="2021-01-12T00:00:00"/>
    <m/>
    <s v="7310;VISTA EMPLOYER SERVICES LTD;005084CAN;"/>
    <m/>
    <m/>
    <s v="https://nww.einvoice-prod.sbs.nhs.uk:8179/invoicepdf/b00a0cba-34a6-5da5-93b6-de22061b5135"/>
    <m/>
    <m/>
    <m/>
    <s v="Corporate Expenditure"/>
    <x v="4"/>
    <x v="2"/>
    <x v="6"/>
  </r>
  <r>
    <s v="RYD"/>
    <s v="E35120"/>
    <s v="7310"/>
    <s v="E1833"/>
    <s v="00000"/>
    <s v="000000"/>
    <s v="Corporate Expenses"/>
    <s v="Legal / Prof Fees"/>
    <s v="Employment Relations"/>
    <s v="Default"/>
    <s v="Default"/>
    <n v="420"/>
    <d v="2021-01-01T00:00:00"/>
    <x v="3"/>
    <s v="Spreadsheet"/>
    <s v="Reverses &quot;RYD FIN CAM 2021 09 012A CORR Accrual GBP&quot; journal entry of &quot;Spreadsheet A 20050306 96503837&quot; batch from &quot;DEC-20&quot;."/>
    <s v="Reverses &quot;RYD FIN CAM 2021 09 012A CORR Accrual GBP&quot;12-JAN-21 17:36:13 - 96737607"/>
    <s v="Reverses &quot;RYD FIN CAM 2021 09 012A CORR Accrual GBP&quot;12-JAN-21 17:36:13"/>
    <d v="2021-01-12T00:00:00"/>
    <s v="SSCREPMAN,"/>
    <n v="7"/>
    <s v="7310;44182;Re-code to Corporate;361021 - Thompsons Solicitors through Payment Request Number: 168428"/>
    <x v="287"/>
    <m/>
    <d v="2021-01-12T00:00:00"/>
    <m/>
    <s v="7310;44182;Re-code to Corporate;361021 - Thompsons Solicitors through Payment Request Number: 168428"/>
    <m/>
    <m/>
    <m/>
    <m/>
    <m/>
    <m/>
    <s v="Corporate Expenditure"/>
    <x v="4"/>
    <x v="2"/>
    <x v="6"/>
  </r>
  <r>
    <s v="RYD"/>
    <s v="E35120"/>
    <s v="7310"/>
    <s v="00000"/>
    <s v="00000"/>
    <s v="000000"/>
    <s v="Corporate Expenses"/>
    <s v="Legal / Prof Fees"/>
    <s v="Default"/>
    <s v="Default"/>
    <s v="Default"/>
    <n v="2405"/>
    <d v="2021-02-01T00:00:00"/>
    <x v="3"/>
    <s v="Spreadsheet"/>
    <s v="M11 FBP1 Accrual - Finance &amp; Corporate"/>
    <s v="Spreadsheet A 20514198 98564434"/>
    <s v="RYD FIN CAM 2021 11 007 Accrual GBP"/>
    <d v="2021-03-03T00:00:00"/>
    <s v="RYD MCCARTHY, CAROLE"/>
    <n v="30"/>
    <s v="7310;2020-21 Legal Fees Accrual Contract based on budget;M11 Feb-21"/>
    <x v="288"/>
    <m/>
    <d v="2021-03-03T00:00:00"/>
    <m/>
    <s v="7310;2020-21 Legal Fees Accrual Contract based on budget;M11 Feb-21"/>
    <m/>
    <m/>
    <m/>
    <m/>
    <m/>
    <m/>
    <s v="Corporate Expenditure"/>
    <x v="4"/>
    <x v="2"/>
    <x v="6"/>
  </r>
  <r>
    <s v="RYD"/>
    <s v="E35120"/>
    <s v="7310"/>
    <s v="00000"/>
    <s v="00000"/>
    <s v="000000"/>
    <s v="Corporate Expenses"/>
    <s v="Legal / Prof Fees"/>
    <s v="Default"/>
    <s v="Default"/>
    <s v="Default"/>
    <n v="19616"/>
    <d v="2021-02-01T00:00:00"/>
    <x v="3"/>
    <s v="Spreadsheet"/>
    <s v="M11 FBP1 Accrual - Finance &amp; Corporate"/>
    <s v="Spreadsheet A 20514198 98564434"/>
    <s v="RYD FIN CAM 2021 11 007 Accrual GBP"/>
    <d v="2021-03-03T00:00:00"/>
    <s v="RYD MCCARTHY, CAROLE"/>
    <n v="31"/>
    <s v="7310;DAC Beachcroft;43493 Accrual Professional Fees PO 165088048;http://nww.docserv.wyss.nhs.uk/synergyiim/dist/?val=2726960_13259118_20201103095001;Feb-21"/>
    <x v="288"/>
    <m/>
    <d v="2021-03-03T00:00:00"/>
    <m/>
    <s v="7310;DAC Beachcroft;43493 Accrual Professional Fees PO 165088048;"/>
    <m/>
    <m/>
    <s v="http://nww.docserv.wyss.nhs.uk/synergyiim/dist/?val=2726960_13259118_20201103095001;Feb-21"/>
    <m/>
    <m/>
    <m/>
    <s v="Corporate Expenditure"/>
    <x v="4"/>
    <x v="2"/>
    <x v="6"/>
  </r>
  <r>
    <s v="RYD"/>
    <s v="E35120"/>
    <s v="7310"/>
    <s v="00000"/>
    <s v="00000"/>
    <s v="000000"/>
    <s v="Corporate Expenses"/>
    <s v="Legal / Prof Fees"/>
    <s v="Default"/>
    <s v="Default"/>
    <s v="Default"/>
    <n v="-964"/>
    <d v="2021-02-01T00:00:00"/>
    <x v="3"/>
    <s v="Spreadsheet"/>
    <s v="M11 FBP1 Accrual - Finance &amp; Corporate"/>
    <s v="Spreadsheet A 20514198 98564434"/>
    <s v="RYD FIN CAM 2021 11 007 Accrual GBP"/>
    <d v="2021-03-03T00:00:00"/>
    <s v="RYD MCCARTHY, CAROLE"/>
    <n v="32"/>
    <s v="7310;ICO Information Commissioner's Office;43922 Prepayment DATA PROTECTION FEE:ICO.GOV.UK;Barclaycard payments;Jul-20;;Feb-21"/>
    <x v="288"/>
    <m/>
    <d v="2021-03-03T00:00:00"/>
    <m/>
    <s v="7310;ICO Information Commissioner's Office;43922 Prepayment DATA PROTECTION FEE:ICO.GOV.UK;Barclaycard payments;Jul-20;;Feb-21"/>
    <m/>
    <m/>
    <m/>
    <m/>
    <m/>
    <m/>
    <s v="Corporate Expenditure"/>
    <x v="4"/>
    <x v="2"/>
    <x v="6"/>
  </r>
  <r>
    <s v="RYD"/>
    <s v="E35120"/>
    <s v="7310"/>
    <s v="00000"/>
    <s v="00000"/>
    <s v="000000"/>
    <s v="Corporate Expenses"/>
    <s v="Legal / Prof Fees"/>
    <s v="Default"/>
    <s v="Default"/>
    <s v="Default"/>
    <n v="-6005"/>
    <d v="2021-02-01T00:00:00"/>
    <x v="3"/>
    <s v="Spreadsheet"/>
    <s v="M11 FBP1 Accrual - Uniform, Covid Estates Cleaning, NHS 111, HR"/>
    <s v="Spreadsheet A 20521996 98604641"/>
    <s v="RYD FIN CAM 2021 11 009 Accrual GBP"/>
    <d v="2021-03-04T00:00:00"/>
    <s v="RYD MCCARTHY, CAROLE"/>
    <n v="55"/>
    <s v="7310;DAC Beachcroft; Prepayment Professional Fees PO 165088048;http://nww.docserv.wyss.nhs.uk/synergyiim/dist/?val=3493260_14151874_20210216110515;Feb-21"/>
    <x v="289"/>
    <m/>
    <d v="2021-03-04T00:00:00"/>
    <m/>
    <s v="7310;DAC Beachcroft; Prepayment Professional Fees PO 165088048;"/>
    <m/>
    <m/>
    <s v="http://nww.docserv.wyss.nhs.uk/synergyiim/dist/?val=3493260_14151874_20210216110515;Feb-21"/>
    <m/>
    <m/>
    <m/>
    <s v="Corporate Expenditure"/>
    <x v="4"/>
    <x v="2"/>
    <x v="6"/>
  </r>
  <r>
    <s v="RYD"/>
    <s v="E35120"/>
    <s v="7310"/>
    <s v="00000"/>
    <s v="00000"/>
    <s v="000000"/>
    <s v="Corporate Expenses"/>
    <s v="Legal / Prof Fees"/>
    <s v="Default"/>
    <s v="Default"/>
    <s v="Default"/>
    <n v="-10548"/>
    <d v="2021-02-01T00:00:00"/>
    <x v="3"/>
    <s v="Spreadsheet"/>
    <s v="M11 FBP1 Accrual - Uniform, Covid Estates Cleaning, NHS 111, HR"/>
    <s v="Spreadsheet A 20521996 98604641"/>
    <s v="RYD FIN CAM 2021 11 009 Accrual GBP"/>
    <d v="2021-03-04T00:00:00"/>
    <s v="RYD MCCARTHY, CAROLE"/>
    <n v="56"/>
    <s v="7310;DAC Beachcroft;43493 Prepayment Professional Fees PO 165088048;http://nww.docserv.wyss.nhs.uk/synergyiim/dist/?val=3493260_14151874_20210216110515;Feb-21"/>
    <x v="289"/>
    <m/>
    <d v="2021-03-04T00:00:00"/>
    <m/>
    <s v="7310;DAC Beachcroft;43493 Prepayment Professional Fees PO 165088048;"/>
    <m/>
    <m/>
    <s v="http://nww.docserv.wyss.nhs.uk/synergyiim/dist/?val=3493260_14151874_20210216110515;Feb-21"/>
    <m/>
    <m/>
    <m/>
    <s v="Corporate Expenditure"/>
    <x v="4"/>
    <x v="2"/>
    <x v="6"/>
  </r>
  <r>
    <s v="RYD"/>
    <s v="E35120"/>
    <s v="7310"/>
    <s v="00000"/>
    <s v="00000"/>
    <s v="000000"/>
    <s v="Corporate Expenses"/>
    <s v="Legal / Prof Fees"/>
    <s v="Default"/>
    <s v="Default"/>
    <s v="Default"/>
    <n v="-19616"/>
    <d v="2021-02-01T00:00:00"/>
    <x v="3"/>
    <s v="Spreadsheet"/>
    <s v="M11 FBP1 Accrual - Uniform, Covid Estates Cleaning, NHS 111, HR"/>
    <s v="Spreadsheet A 20521996 98604641"/>
    <s v="RYD FIN CAM 2021 11 009 Accrual GBP"/>
    <d v="2021-03-04T00:00:00"/>
    <s v="RYD MCCARTHY, CAROLE"/>
    <n v="57"/>
    <s v="7310;DAC Beachcroft;43493 Accrual Professional Fees PO 165088048;http://nww.docserv.wyss.nhs.uk/synergyiim/dist/?val=2726960_13259118_20201103095001;Feb-21"/>
    <x v="289"/>
    <m/>
    <d v="2021-03-04T00:00:00"/>
    <m/>
    <s v="7310;DAC Beachcroft;43493 Accrual Professional Fees PO 165088048;"/>
    <m/>
    <m/>
    <s v="http://nww.docserv.wyss.nhs.uk/synergyiim/dist/?val=2726960_13259118_20201103095001;Feb-21"/>
    <m/>
    <m/>
    <m/>
    <s v="Corporate Expenditure"/>
    <x v="4"/>
    <x v="2"/>
    <x v="6"/>
  </r>
  <r>
    <s v="RYD"/>
    <s v="E35120"/>
    <s v="7310"/>
    <s v="00000"/>
    <s v="00000"/>
    <s v="000000"/>
    <s v="Corporate Expenses"/>
    <s v="Legal / Prof Fees"/>
    <s v="Default"/>
    <s v="Default"/>
    <s v="Default"/>
    <n v="-10307"/>
    <d v="2021-02-01T00:00:00"/>
    <x v="3"/>
    <s v="Spreadsheet"/>
    <s v="Reverses &quot;RYD FIN CAM 2021 10 008 Accrual GBP&quot; journal entry of &quot;Spreadsheet A 20275591 97526473&quot; batch from &quot;JAN-21&quot;."/>
    <s v="Reverses &quot;RYD FIN CAM 2021 10 008 Accrual GBP&quot;09-FEB-21 17:35:40 - 97774530"/>
    <s v="Reverses &quot;RYD FIN CAM 2021 10 008 Accrual GBP&quot;09-FEB-21 17:35:40"/>
    <d v="2021-02-09T00:00:00"/>
    <s v="SSCREPMAN,"/>
    <n v="31"/>
    <s v="7310;DAC Beachcroft;43493 Accrual Professional Fees PO 165088048;http://nww.docserv.wyss.nhs.uk/synergyiim/dist/?val=2726960_13259118_20201103095001;Jan-21"/>
    <x v="290"/>
    <m/>
    <d v="2021-02-09T00:00:00"/>
    <m/>
    <s v="7310;DAC Beachcroft;43493 Accrual Professional Fees PO 165088048;"/>
    <m/>
    <m/>
    <s v="http://nww.docserv.wyss.nhs.uk/synergyiim/dist/?val=2726960_13259118_20201103095001;Jan-21"/>
    <m/>
    <m/>
    <m/>
    <s v="Corporate Expenditure"/>
    <x v="4"/>
    <x v="2"/>
    <x v="6"/>
  </r>
  <r>
    <s v="RYD"/>
    <s v="E35120"/>
    <s v="7310"/>
    <s v="00000"/>
    <s v="00000"/>
    <s v="000000"/>
    <s v="Corporate Expenses"/>
    <s v="Legal / Prof Fees"/>
    <s v="Default"/>
    <s v="Default"/>
    <s v="Default"/>
    <n v="1187"/>
    <d v="2021-02-01T00:00:00"/>
    <x v="3"/>
    <s v="Spreadsheet"/>
    <s v="Reverses &quot;RYD FIN CAM 2021 10 008 Accrual GBP&quot; journal entry of &quot;Spreadsheet A 20275591 97526473&quot; batch from &quot;JAN-21&quot;."/>
    <s v="Reverses &quot;RYD FIN CAM 2021 10 008 Accrual GBP&quot;09-FEB-21 17:35:40 - 97774530"/>
    <s v="Reverses &quot;RYD FIN CAM 2021 10 008 Accrual GBP&quot;09-FEB-21 17:35:40"/>
    <d v="2021-02-09T00:00:00"/>
    <s v="SSCREPMAN,"/>
    <n v="32"/>
    <s v="7310;ICO Information Commissioner's Office;43922 Prepayment DATA PROTECTION FEE:ICO.GOV.UK;Barclaycard payments;Jul-20;;Jan-21"/>
    <x v="290"/>
    <m/>
    <d v="2021-02-09T00:00:00"/>
    <m/>
    <s v="7310;ICO Information Commissioner's Office;43922 Prepayment DATA PROTECTION FEE:ICO.GOV.UK;Barclaycard payments;Jul-20;;Jan-21"/>
    <m/>
    <m/>
    <m/>
    <m/>
    <m/>
    <m/>
    <s v="Corporate Expenditure"/>
    <x v="4"/>
    <x v="2"/>
    <x v="6"/>
  </r>
  <r>
    <s v="RYD"/>
    <s v="E35120"/>
    <s v="7310"/>
    <s v="00000"/>
    <s v="00000"/>
    <s v="000000"/>
    <s v="Corporate Expenses"/>
    <s v="Legal / Prof Fees"/>
    <s v="Default"/>
    <s v="Default"/>
    <s v="Default"/>
    <n v="36286.92"/>
    <d v="2021-02-01T00:00:00"/>
    <x v="2"/>
    <s v="Spreadsheet"/>
    <s v="M11 FBP1 Adjustment - HR"/>
    <s v="Spreadsheet A 20522013 98604929"/>
    <s v="RYD FIN CAM 2021 11 010 Adjustment GBP"/>
    <d v="2021-03-04T00:00:00"/>
    <s v="RYD MCCARTHY, CAROLE"/>
    <n v="1"/>
    <s v="7310;DAC BEACHCROFT LLP;10234066 165090075;http://nww.docserv.wyss.nhs.uk/synergyiim/dist/?val=3493260_14151874_20210216110515"/>
    <x v="291"/>
    <m/>
    <d v="2021-03-04T00:00:00"/>
    <m/>
    <s v="7310;DAC BEACHCROFT LLP;10234066 165090075;"/>
    <m/>
    <m/>
    <s v="http://nww.docserv.wyss.nhs.uk/synergyiim/dist/?val=3493260_14151874_20210216110515"/>
    <m/>
    <m/>
    <m/>
    <s v="Corporate Expenditure"/>
    <x v="4"/>
    <x v="2"/>
    <x v="6"/>
  </r>
  <r>
    <s v="RYD"/>
    <s v="E35120"/>
    <s v="7310"/>
    <s v="00000"/>
    <s v="00T70"/>
    <s v="000000"/>
    <s v="Corporate Expenses"/>
    <s v="Legal / Prof Fees"/>
    <s v="Default"/>
    <s v="Care Quality Commission"/>
    <s v="Default"/>
    <n v="-14390.13"/>
    <d v="2021-02-01T00:00:00"/>
    <x v="3"/>
    <s v="Spreadsheet"/>
    <s v="M11 FBP1 Accrual - Finance &amp; Corporate"/>
    <s v="Spreadsheet A 20514198 98564434"/>
    <s v="RYD FIN CAM 2021 11 007 Accrual GBP"/>
    <d v="2021-03-03T00:00:00"/>
    <s v="RYD MCCARTHY, CAROLE"/>
    <n v="33"/>
    <s v="7310;CQC;Start Date Prepayment CQC annual Fee;https://nww.docserv.wyss.nhs.uk/synergyiim/docviewer.aspx?t=i&amp;val=PRD21RYD28048342712831.pdf;Feb-21"/>
    <x v="288"/>
    <m/>
    <d v="2021-03-03T00:00:00"/>
    <m/>
    <s v="7310;CQC;Start Date Prepayment CQC annual Fee;"/>
    <m/>
    <m/>
    <s v="https://nww.docserv.wyss.nhs.uk/synergyiim/docviewer.aspx?t=i&amp;val=PRD21RYD28048342712831.pdf;Feb-21"/>
    <m/>
    <m/>
    <m/>
    <s v="Corporate Expenditure"/>
    <x v="4"/>
    <x v="2"/>
    <x v="6"/>
  </r>
  <r>
    <s v="RYD"/>
    <s v="E35120"/>
    <s v="7310"/>
    <s v="00000"/>
    <s v="00T70"/>
    <s v="000000"/>
    <s v="Corporate Expenses"/>
    <s v="Legal / Prof Fees"/>
    <s v="Default"/>
    <s v="Care Quality Commission"/>
    <s v="Default"/>
    <n v="27387.67"/>
    <d v="2021-02-01T00:00:00"/>
    <x v="3"/>
    <s v="Spreadsheet"/>
    <s v="Reverses &quot;RYD FIN CAM 2021 10 008 Accrual GBP&quot; journal entry of &quot;Spreadsheet A 20275591 97526473&quot; batch from &quot;JAN-21&quot;."/>
    <s v="Reverses &quot;RYD FIN CAM 2021 10 008 Accrual GBP&quot;09-FEB-21 17:35:40 - 97774530"/>
    <s v="Reverses &quot;RYD FIN CAM 2021 10 008 Accrual GBP&quot;09-FEB-21 17:35:40"/>
    <d v="2021-02-09T00:00:00"/>
    <s v="SSCREPMAN,"/>
    <n v="33"/>
    <s v="7310;CQC;Start Date Prepayment CQC annual Fee;https://nww.docserv.wyss.nhs.uk/synergyiim/docviewer.aspx?t=i&amp;val=PRD21RYD28048342712831.pdf;Jan-21"/>
    <x v="290"/>
    <m/>
    <d v="2021-02-09T00:00:00"/>
    <m/>
    <s v="7310;CQC;Start Date Prepayment CQC annual Fee;"/>
    <m/>
    <m/>
    <s v="https://nww.docserv.wyss.nhs.uk/synergyiim/docviewer.aspx?t=i&amp;val=PRD21RYD28048342712831.pdf;Jan-21"/>
    <m/>
    <m/>
    <m/>
    <s v="Corporate Expenditure"/>
    <x v="4"/>
    <x v="2"/>
    <x v="6"/>
  </r>
  <r>
    <s v="RYD"/>
    <s v="E35120"/>
    <s v="7310"/>
    <s v="E1830"/>
    <s v="00000"/>
    <s v="000000"/>
    <s v="Corporate Expenses"/>
    <s v="Legal / Prof Fees"/>
    <s v="LTPS - Costs"/>
    <s v="Default"/>
    <s v="Default"/>
    <n v="50.4"/>
    <d v="2021-02-01T00:00:00"/>
    <x v="2"/>
    <s v="Spreadsheet"/>
    <s v="SBS RYD JAN-21 VAT ADJUSTMENT JOURNAL"/>
    <s v="Spreadsheet A 20489144 98455720"/>
    <s v="SBS RYD JAN-21 VAT ADJUSTMENT JOURNAL Adjustment GBP"/>
    <d v="2021-03-01T00:00:00"/>
    <s v="SSC BLATTI, FRANCESCO"/>
    <n v="665"/>
    <s v="CAPSTICKS SOLICITORS-407669-0-https://nww.einvoice-prod.sbs.nhs.uk:8179/invoicepdf/f3be1a05-bac5-5118-8c44-ad10b9c9e39d"/>
    <x v="42"/>
    <m/>
    <d v="2021-03-01T00:00:00"/>
    <m/>
    <s v="CAPSTICKS SOLICITORS-407669-0-"/>
    <m/>
    <m/>
    <s v="https://nww.einvoice-prod.sbs.nhs.uk:8179/invoicepdf/f3be1a05-bac5-5118-8c44-ad10b9c9e39d"/>
    <m/>
    <m/>
    <m/>
    <s v="Corporate Expenditure"/>
    <x v="4"/>
    <x v="2"/>
    <x v="6"/>
  </r>
  <r>
    <s v="RYD"/>
    <s v="E35120"/>
    <s v="7310"/>
    <s v="E1831"/>
    <s v="00000"/>
    <s v="000000"/>
    <s v="Corporate Expenses"/>
    <s v="Legal / Prof Fees"/>
    <s v="LTPS - Damages"/>
    <s v="Default"/>
    <s v="Default"/>
    <n v="-662"/>
    <d v="2021-02-01T00:00:00"/>
    <x v="5"/>
    <s v="Receivables"/>
    <s v="Journal Import 98336670:"/>
    <s v="Receivables A 20465546 98336670"/>
    <s v="FEB-21 Misc Receipts GBP"/>
    <d v="2021-02-25T00:00:00"/>
    <s v="SSCREPMAN,"/>
    <n v="4"/>
    <s v="Journal Import Created"/>
    <x v="26"/>
    <s v="SBSEFT2402219638174A"/>
    <d v="2021-02-24T00:00:00"/>
    <m/>
    <s v="AC PAYMENT FROM DESCRIPTION: NHS LA REFERENCE: ALLOCATION REQUESTED CA 25.02.21 CODED AS PER REQUEST OF CLIENT CA 25.02.21"/>
    <s v="RYD_10005676_CREATE"/>
    <n v="10005676"/>
    <m/>
    <m/>
    <m/>
    <m/>
    <s v="Corporate Expenditure"/>
    <x v="4"/>
    <x v="2"/>
    <x v="6"/>
  </r>
  <r>
    <s v="RYD"/>
    <s v="E35120"/>
    <s v="7310"/>
    <s v="E1833"/>
    <s v="00000"/>
    <s v="000000"/>
    <s v="Corporate Expenses"/>
    <s v="Legal / Prof Fees"/>
    <s v="Employment Relations"/>
    <s v="Default"/>
    <s v="Default"/>
    <n v="4600"/>
    <d v="2021-02-01T00:00:00"/>
    <x v="2"/>
    <s v="Spreadsheet"/>
    <s v="M11 FBP1 Adjustment - HR"/>
    <s v="Spreadsheet A 20522013 98604929"/>
    <s v="RYD FIN CAM 2021 11 010 Adjustment GBP"/>
    <d v="2021-03-04T00:00:00"/>
    <s v="RYD MCCARTHY, CAROLE"/>
    <n v="2"/>
    <s v="7310;VISTA EMPLOYER SERVICES LTD;5159 165089631;https://nww.einvoice-prod.sbs.nhs.uk:8179/invoicepdf/07dcfa95-5cf0-53c0-993e-7c3d1d71cd05"/>
    <x v="291"/>
    <m/>
    <d v="2021-03-04T00:00:00"/>
    <m/>
    <s v="7310;VISTA EMPLOYER SERVICES LTD;5159 165089631;"/>
    <m/>
    <m/>
    <s v="https://nww.einvoice-prod.sbs.nhs.uk:8179/invoicepdf/07dcfa95-5cf0-53c0-993e-7c3d1d71cd05"/>
    <m/>
    <m/>
    <m/>
    <s v="Corporate Expenditure"/>
    <x v="4"/>
    <x v="2"/>
    <x v="6"/>
  </r>
  <r>
    <s v="RYD"/>
    <s v="E35120"/>
    <s v="7310"/>
    <s v="00000"/>
    <s v="00000"/>
    <s v="000000"/>
    <s v="Corporate Expenses"/>
    <s v="Legal / Prof Fees"/>
    <s v="Default"/>
    <s v="Default"/>
    <s v="Default"/>
    <n v="9000"/>
    <d v="2021-03-01T00:00:00"/>
    <x v="3"/>
    <s v="Spreadsheet"/>
    <s v="M12 FBP1 Accrual - FINAL Accruals"/>
    <s v="Spreadsheet A 20793636 100170490"/>
    <s v="RYD FIN CAM 2021 12 018 Accrual GBP"/>
    <d v="2021-04-15T00:00:00"/>
    <s v="RYD MCCARTHY, CAROLE"/>
    <n v="4"/>
    <s v="7310;MONTAGU EVANS;PO 165090495;SECAMB Asset Valuation 20/21;"/>
    <x v="292"/>
    <m/>
    <d v="2021-04-15T00:00:00"/>
    <m/>
    <s v="7310;MONTAGU EVANS;PO 165090495;SECAMB Asset Valuation 20/21;"/>
    <m/>
    <m/>
    <m/>
    <m/>
    <m/>
    <m/>
    <s v="Corporate Expenditure"/>
    <x v="4"/>
    <x v="2"/>
    <x v="6"/>
  </r>
  <r>
    <s v="RYD"/>
    <s v="E35120"/>
    <s v="7310"/>
    <s v="00000"/>
    <s v="00000"/>
    <s v="000000"/>
    <s v="Corporate Expenses"/>
    <s v="Legal / Prof Fees"/>
    <s v="Default"/>
    <s v="Default"/>
    <s v="Default"/>
    <n v="1635"/>
    <d v="2021-03-01T00:00:00"/>
    <x v="3"/>
    <s v="Spreadsheet"/>
    <s v="M12 FBP1 Accrual - Finance &amp; Corporate"/>
    <s v="Spreadsheet A 20743707 99886476"/>
    <s v="RYD FIN CAM 2021 12 007 Accrual GBP"/>
    <d v="2021-04-08T00:00:00"/>
    <s v="RYD MCCARTHY, CAROLE"/>
    <n v="11"/>
    <s v="7310;2020-21 Legal Fees Accrual Contract based on budget;M12 Mar-21"/>
    <x v="293"/>
    <m/>
    <d v="2021-04-08T00:00:00"/>
    <m/>
    <s v="7310;2020-21 Legal Fees Accrual Contract based on budget;M12 Mar-21"/>
    <m/>
    <m/>
    <m/>
    <m/>
    <m/>
    <m/>
    <s v="Corporate Expenditure"/>
    <x v="4"/>
    <x v="2"/>
    <x v="6"/>
  </r>
  <r>
    <s v="RYD"/>
    <s v="E35120"/>
    <s v="7310"/>
    <s v="00000"/>
    <s v="00000"/>
    <s v="000000"/>
    <s v="Corporate Expenses"/>
    <s v="Legal / Prof Fees"/>
    <s v="Default"/>
    <s v="Default"/>
    <s v="Default"/>
    <n v="-717"/>
    <d v="2021-03-01T00:00:00"/>
    <x v="3"/>
    <s v="Spreadsheet"/>
    <s v="M12 FBP1 Accrual - Finance &amp; Corporate"/>
    <s v="Spreadsheet A 20743707 99886476"/>
    <s v="RYD FIN CAM 2021 12 007 Accrual GBP"/>
    <d v="2021-04-08T00:00:00"/>
    <s v="RYD MCCARTHY, CAROLE"/>
    <n v="12"/>
    <s v="7310;ICO Information Commissioner's Office;43922 Prepayment DATA PROTECTION FEE:ICO.GOV.UK;Barclaycard payments;Jul-20;;Mar-21"/>
    <x v="293"/>
    <m/>
    <d v="2021-04-08T00:00:00"/>
    <m/>
    <s v="7310;ICO Information Commissioner's Office;43922 Prepayment DATA PROTECTION FEE:ICO.GOV.UK;Barclaycard payments;Jul-20;;Mar-21"/>
    <m/>
    <m/>
    <m/>
    <m/>
    <m/>
    <m/>
    <s v="Corporate Expenditure"/>
    <x v="4"/>
    <x v="2"/>
    <x v="6"/>
  </r>
  <r>
    <s v="RYD"/>
    <s v="E35120"/>
    <s v="7310"/>
    <s v="00000"/>
    <s v="00000"/>
    <s v="000000"/>
    <s v="Corporate Expenses"/>
    <s v="Legal / Prof Fees"/>
    <s v="Default"/>
    <s v="Default"/>
    <s v="Default"/>
    <n v="-2405"/>
    <d v="2021-03-01T00:00:00"/>
    <x v="3"/>
    <s v="Spreadsheet"/>
    <s v="Reverses &quot;RYD FIN CAM 2021 11 007 Accrual GBP&quot; journal entry of &quot;Spreadsheet A 20514198 98564434&quot; batch from &quot;FEB-21&quot;."/>
    <s v="Reverses &quot;RYD FIN CAM 2021 11 007 Accrual GBP&quot;09-MAR-21 17:31:36 - 98789093"/>
    <s v="Reverses &quot;RYD FIN CAM 2021 11 007 Accrual GBP&quot;09-MAR-21 17:31:36"/>
    <d v="2021-03-09T00:00:00"/>
    <s v="SSCREPMAN,"/>
    <n v="30"/>
    <s v="7310;2020-21 Legal Fees Accrual Contract based on budget;M11 Feb-21"/>
    <x v="294"/>
    <m/>
    <d v="2021-03-09T00:00:00"/>
    <m/>
    <s v="7310;2020-21 Legal Fees Accrual Contract based on budget;M11 Feb-21"/>
    <m/>
    <m/>
    <m/>
    <m/>
    <m/>
    <m/>
    <s v="Corporate Expenditure"/>
    <x v="4"/>
    <x v="2"/>
    <x v="6"/>
  </r>
  <r>
    <s v="RYD"/>
    <s v="E35120"/>
    <s v="7310"/>
    <s v="00000"/>
    <s v="00000"/>
    <s v="000000"/>
    <s v="Corporate Expenses"/>
    <s v="Legal / Prof Fees"/>
    <s v="Default"/>
    <s v="Default"/>
    <s v="Default"/>
    <n v="-19616"/>
    <d v="2021-03-01T00:00:00"/>
    <x v="3"/>
    <s v="Spreadsheet"/>
    <s v="Reverses &quot;RYD FIN CAM 2021 11 007 Accrual GBP&quot; journal entry of &quot;Spreadsheet A 20514198 98564434&quot; batch from &quot;FEB-21&quot;."/>
    <s v="Reverses &quot;RYD FIN CAM 2021 11 007 Accrual GBP&quot;09-MAR-21 17:31:36 - 98789093"/>
    <s v="Reverses &quot;RYD FIN CAM 2021 11 007 Accrual GBP&quot;09-MAR-21 17:31:36"/>
    <d v="2021-03-09T00:00:00"/>
    <s v="SSCREPMAN,"/>
    <n v="31"/>
    <s v="7310;DAC Beachcroft;43493 Accrual Professional Fees PO 165088048;http://nww.docserv.wyss.nhs.uk/synergyiim/dist/?val=2726960_13259118_20201103095001;Feb-21"/>
    <x v="294"/>
    <m/>
    <d v="2021-03-09T00:00:00"/>
    <m/>
    <s v="7310;DAC Beachcroft;43493 Accrual Professional Fees PO 165088048;"/>
    <m/>
    <m/>
    <s v="http://nww.docserv.wyss.nhs.uk/synergyiim/dist/?val=2726960_13259118_20201103095001;Feb-21"/>
    <m/>
    <m/>
    <m/>
    <s v="Corporate Expenditure"/>
    <x v="4"/>
    <x v="2"/>
    <x v="6"/>
  </r>
  <r>
    <s v="RYD"/>
    <s v="E35120"/>
    <s v="7310"/>
    <s v="00000"/>
    <s v="00000"/>
    <s v="000000"/>
    <s v="Corporate Expenses"/>
    <s v="Legal / Prof Fees"/>
    <s v="Default"/>
    <s v="Default"/>
    <s v="Default"/>
    <n v="964"/>
    <d v="2021-03-01T00:00:00"/>
    <x v="3"/>
    <s v="Spreadsheet"/>
    <s v="Reverses &quot;RYD FIN CAM 2021 11 007 Accrual GBP&quot; journal entry of &quot;Spreadsheet A 20514198 98564434&quot; batch from &quot;FEB-21&quot;."/>
    <s v="Reverses &quot;RYD FIN CAM 2021 11 007 Accrual GBP&quot;09-MAR-21 17:31:36 - 98789093"/>
    <s v="Reverses &quot;RYD FIN CAM 2021 11 007 Accrual GBP&quot;09-MAR-21 17:31:36"/>
    <d v="2021-03-09T00:00:00"/>
    <s v="SSCREPMAN,"/>
    <n v="32"/>
    <s v="7310;ICO Information Commissioner's Office;43922 Prepayment DATA PROTECTION FEE:ICO.GOV.UK;Barclaycard payments;Jul-20;;Feb-21"/>
    <x v="294"/>
    <m/>
    <d v="2021-03-09T00:00:00"/>
    <m/>
    <s v="7310;ICO Information Commissioner's Office;43922 Prepayment DATA PROTECTION FEE:ICO.GOV.UK;Barclaycard payments;Jul-20;;Feb-21"/>
    <m/>
    <m/>
    <m/>
    <m/>
    <m/>
    <m/>
    <s v="Corporate Expenditure"/>
    <x v="4"/>
    <x v="2"/>
    <x v="6"/>
  </r>
  <r>
    <s v="RYD"/>
    <s v="E35120"/>
    <s v="7310"/>
    <s v="00000"/>
    <s v="00000"/>
    <s v="000000"/>
    <s v="Corporate Expenses"/>
    <s v="Legal / Prof Fees"/>
    <s v="Default"/>
    <s v="Default"/>
    <s v="Default"/>
    <n v="6005"/>
    <d v="2021-03-01T00:00:00"/>
    <x v="3"/>
    <s v="Spreadsheet"/>
    <s v="Reverses &quot;RYD FIN CAM 2021 11 009 Accrual GBP&quot; journal entry of &quot;Spreadsheet A 20521996 98604641&quot; batch from &quot;FEB-21&quot;."/>
    <s v="Reverses &quot;RYD FIN CAM 2021 11 009 Accrual GBP&quot;09-MAR-21 17:31:45 - 98789093"/>
    <s v="Reverses &quot;RYD FIN CAM 2021 11 009 Accrual GBP&quot;09-MAR-21 17:31:45"/>
    <d v="2021-03-09T00:00:00"/>
    <s v="SSCREPMAN,"/>
    <n v="55"/>
    <s v="7310;DAC Beachcroft; Prepayment Professional Fees PO 165088048;http://nww.docserv.wyss.nhs.uk/synergyiim/dist/?val=3493260_14151874_20210216110515;Feb-21"/>
    <x v="295"/>
    <m/>
    <d v="2021-03-09T00:00:00"/>
    <m/>
    <s v="7310;DAC Beachcroft; Prepayment Professional Fees PO 165088048;"/>
    <m/>
    <m/>
    <s v="http://nww.docserv.wyss.nhs.uk/synergyiim/dist/?val=3493260_14151874_20210216110515;Feb-21"/>
    <m/>
    <m/>
    <m/>
    <s v="Corporate Expenditure"/>
    <x v="4"/>
    <x v="2"/>
    <x v="6"/>
  </r>
  <r>
    <s v="RYD"/>
    <s v="E35120"/>
    <s v="7310"/>
    <s v="00000"/>
    <s v="00000"/>
    <s v="000000"/>
    <s v="Corporate Expenses"/>
    <s v="Legal / Prof Fees"/>
    <s v="Default"/>
    <s v="Default"/>
    <s v="Default"/>
    <n v="10548"/>
    <d v="2021-03-01T00:00:00"/>
    <x v="3"/>
    <s v="Spreadsheet"/>
    <s v="Reverses &quot;RYD FIN CAM 2021 11 009 Accrual GBP&quot; journal entry of &quot;Spreadsheet A 20521996 98604641&quot; batch from &quot;FEB-21&quot;."/>
    <s v="Reverses &quot;RYD FIN CAM 2021 11 009 Accrual GBP&quot;09-MAR-21 17:31:45 - 98789093"/>
    <s v="Reverses &quot;RYD FIN CAM 2021 11 009 Accrual GBP&quot;09-MAR-21 17:31:45"/>
    <d v="2021-03-09T00:00:00"/>
    <s v="SSCREPMAN,"/>
    <n v="56"/>
    <s v="7310;DAC Beachcroft;43493 Prepayment Professional Fees PO 165088048;http://nww.docserv.wyss.nhs.uk/synergyiim/dist/?val=3493260_14151874_20210216110515;Feb-21"/>
    <x v="295"/>
    <m/>
    <d v="2021-03-09T00:00:00"/>
    <m/>
    <s v="7310;DAC Beachcroft;43493 Prepayment Professional Fees PO 165088048;"/>
    <m/>
    <m/>
    <s v="http://nww.docserv.wyss.nhs.uk/synergyiim/dist/?val=3493260_14151874_20210216110515;Feb-21"/>
    <m/>
    <m/>
    <m/>
    <s v="Corporate Expenditure"/>
    <x v="4"/>
    <x v="2"/>
    <x v="6"/>
  </r>
  <r>
    <s v="RYD"/>
    <s v="E35120"/>
    <s v="7310"/>
    <s v="00000"/>
    <s v="00000"/>
    <s v="000000"/>
    <s v="Corporate Expenses"/>
    <s v="Legal / Prof Fees"/>
    <s v="Default"/>
    <s v="Default"/>
    <s v="Default"/>
    <n v="19616"/>
    <d v="2021-03-01T00:00:00"/>
    <x v="3"/>
    <s v="Spreadsheet"/>
    <s v="Reverses &quot;RYD FIN CAM 2021 11 009 Accrual GBP&quot; journal entry of &quot;Spreadsheet A 20521996 98604641&quot; batch from &quot;FEB-21&quot;."/>
    <s v="Reverses &quot;RYD FIN CAM 2021 11 009 Accrual GBP&quot;09-MAR-21 17:31:45 - 98789093"/>
    <s v="Reverses &quot;RYD FIN CAM 2021 11 009 Accrual GBP&quot;09-MAR-21 17:31:45"/>
    <d v="2021-03-09T00:00:00"/>
    <s v="SSCREPMAN,"/>
    <n v="57"/>
    <s v="7310;DAC Beachcroft;43493 Accrual Professional Fees PO 165088048;http://nww.docserv.wyss.nhs.uk/synergyiim/dist/?val=2726960_13259118_20201103095001;Feb-21"/>
    <x v="295"/>
    <m/>
    <d v="2021-03-09T00:00:00"/>
    <m/>
    <s v="7310;DAC Beachcroft;43493 Accrual Professional Fees PO 165088048;"/>
    <m/>
    <m/>
    <s v="http://nww.docserv.wyss.nhs.uk/synergyiim/dist/?val=2726960_13259118_20201103095001;Feb-21"/>
    <m/>
    <m/>
    <m/>
    <s v="Corporate Expenditure"/>
    <x v="4"/>
    <x v="2"/>
    <x v="6"/>
  </r>
  <r>
    <s v="RYD"/>
    <s v="E35120"/>
    <s v="7310"/>
    <s v="00000"/>
    <s v="00000"/>
    <s v="000000"/>
    <s v="Corporate Expenses"/>
    <s v="Legal / Prof Fees"/>
    <s v="Default"/>
    <s v="Default"/>
    <s v="Default"/>
    <n v="-6005.32"/>
    <d v="2021-03-01T00:00:00"/>
    <x v="2"/>
    <s v="Spreadsheet"/>
    <s v="M12 FBP1 Adjustment - Finance &amp; Corporate"/>
    <s v="Spreadsheet A 20743714 99886623"/>
    <s v="RYD FIN CAM 2021 12 008 Adjustment GBP"/>
    <d v="2021-04-08T00:00:00"/>
    <s v="RYD MCCARTHY, CAROLE"/>
    <n v="7"/>
    <s v="7310;SBS RYD FEB-21 VAT ADJUSTMENT JOURNAL Adjustment GBP;DAC BEACHCROFT LLP-OR12_53657-10234066-6005.32;http://nww.docserv.wyss.nhs.uk/synergyiim/dist/?val=3493260_14151874_20210216110515"/>
    <x v="296"/>
    <m/>
    <d v="2021-04-08T00:00:00"/>
    <m/>
    <s v="7310;SBS RYD FEB-21 VAT ADJUSTMENT JOURNAL Adjustment GBP;DAC BEACHCROFT LLP-OR12_53657-10234066-6005.32;"/>
    <m/>
    <m/>
    <s v="http://nww.docserv.wyss.nhs.uk/synergyiim/dist/?val=3493260_14151874_20210216110515"/>
    <m/>
    <m/>
    <m/>
    <s v="Corporate Expenditure"/>
    <x v="4"/>
    <x v="2"/>
    <x v="6"/>
  </r>
  <r>
    <s v="RYD"/>
    <s v="E35120"/>
    <s v="7310"/>
    <s v="00000"/>
    <s v="00000"/>
    <s v="000000"/>
    <s v="Corporate Expenses"/>
    <s v="Legal / Prof Fees"/>
    <s v="Default"/>
    <s v="Default"/>
    <s v="Default"/>
    <n v="950"/>
    <d v="2021-03-01T00:00:00"/>
    <x v="2"/>
    <s v="Spreadsheet"/>
    <s v="M12 FBP1 Adjustment - HR"/>
    <s v="Spreadsheet A 20747722 99899971"/>
    <s v="RYD FIN CAM 2021 12 010 Adjustment GBP"/>
    <d v="2021-04-08T00:00:00"/>
    <s v="RYD MCCARTHY, CAROLE"/>
    <n v="1"/>
    <s v="7310;;SBS RYD SEP-20 VAT ADJUSTMENT JOURNAL Adjustment GBP;CIVICA UK LTD-OR12_37534-CTC199525-132.3-"/>
    <x v="297"/>
    <m/>
    <d v="2021-04-08T00:00:00"/>
    <m/>
    <s v="7310;;SBS RYD SEP-20 VAT ADJUSTMENT JOURNAL Adjustment GBP;CIVICA UK LTD-OR12_37534-CTC199525-132.3-"/>
    <m/>
    <m/>
    <m/>
    <m/>
    <m/>
    <m/>
    <s v="Corporate Expenditure"/>
    <x v="4"/>
    <x v="2"/>
    <x v="6"/>
  </r>
  <r>
    <s v="RYD"/>
    <s v="E35120"/>
    <s v="7310"/>
    <s v="00000"/>
    <s v="00000"/>
    <s v="000000"/>
    <s v="Corporate Expenses"/>
    <s v="Legal / Prof Fees"/>
    <s v="Default"/>
    <s v="Default"/>
    <s v="Default"/>
    <n v="-132.30000000000001"/>
    <d v="2021-03-01T00:00:00"/>
    <x v="2"/>
    <s v="Spreadsheet"/>
    <s v="M12 FBP1 Adjustment - HR"/>
    <s v="Spreadsheet A 20747722 99899971"/>
    <s v="RYD FIN CAM 2021 12 010 Adjustment GBP"/>
    <d v="2021-04-08T00:00:00"/>
    <s v="RYD MCCARTHY, CAROLE"/>
    <n v="2"/>
    <s v="7310;44137; CIVICA UK LTD-OR12_37534-CTC199525-132.3-;http://nww.docserv.wyss.nhs.uk/synergyiim/dist/?val=2364247_12807304_20200907163313"/>
    <x v="297"/>
    <m/>
    <d v="2021-04-08T00:00:00"/>
    <m/>
    <s v="7310;44137; CIVICA UK LTD-OR12_37534-CTC199525-132.3-;"/>
    <m/>
    <m/>
    <s v="http://nww.docserv.wyss.nhs.uk/synergyiim/dist/?val=2364247_12807304_20200907163313"/>
    <m/>
    <m/>
    <m/>
    <s v="Corporate Expenditure"/>
    <x v="4"/>
    <x v="2"/>
    <x v="6"/>
  </r>
  <r>
    <s v="RYD"/>
    <s v="E35120"/>
    <s v="7310"/>
    <s v="00000"/>
    <s v="00000"/>
    <s v="000000"/>
    <s v="Corporate Expenses"/>
    <s v="Legal / Prof Fees"/>
    <s v="Default"/>
    <s v="Default"/>
    <s v="Default"/>
    <n v="-132.30000000000001"/>
    <d v="2021-03-01T00:00:00"/>
    <x v="2"/>
    <s v="Spreadsheet"/>
    <s v="M12 FBP1 Adjustment - HR"/>
    <s v="Spreadsheet A 20747722 99899971"/>
    <s v="RYD FIN CAM 2021 12 010 Adjustment GBP"/>
    <d v="2021-04-08T00:00:00"/>
    <s v="RYD MCCARTHY, CAROLE"/>
    <n v="3"/>
    <s v="7310;;SBS RYD SEP-20 VAT ADJUSTMENT JOURNAL Adjustment GBP;CIVICA UK LTD-OR12_37534-CTC199525-132.3-"/>
    <x v="297"/>
    <m/>
    <d v="2021-04-08T00:00:00"/>
    <m/>
    <s v="7310;;SBS RYD SEP-20 VAT ADJUSTMENT JOURNAL Adjustment GBP;CIVICA UK LTD-OR12_37534-CTC199525-132.3-"/>
    <m/>
    <m/>
    <m/>
    <m/>
    <m/>
    <m/>
    <s v="Corporate Expenditure"/>
    <x v="4"/>
    <x v="2"/>
    <x v="6"/>
  </r>
  <r>
    <s v="RYD"/>
    <s v="E35120"/>
    <s v="7310"/>
    <s v="00000"/>
    <s v="00000"/>
    <s v="000000"/>
    <s v="Corporate Expenses"/>
    <s v="Legal / Prof Fees"/>
    <s v="Default"/>
    <s v="Default"/>
    <s v="Default"/>
    <n v="-100"/>
    <d v="2021-03-01T00:00:00"/>
    <x v="1"/>
    <s v="Payables"/>
    <s v="Journal Import 99136409:"/>
    <s v="Payables A 20617676 99136409"/>
    <s v="MAR-21 Purchase Invoices GBP"/>
    <d v="2021-03-18T00:00:00"/>
    <s v="SSCREPMAN,"/>
    <n v="15"/>
    <s v="Journal Import Created"/>
    <x v="263"/>
    <s v="118289-07-SEP-2020"/>
    <d v="2020-09-07T00:00:00"/>
    <s v="Non-PO"/>
    <s v="BLM LLP - Refund for service not used"/>
    <s v="Payment Request"/>
    <m/>
    <m/>
    <m/>
    <m/>
    <m/>
    <s v="Corporate Expenditure"/>
    <x v="4"/>
    <x v="2"/>
    <x v="6"/>
  </r>
  <r>
    <s v="RYD"/>
    <s v="E35120"/>
    <s v="7310"/>
    <s v="00000"/>
    <s v="00T70"/>
    <s v="000000"/>
    <s v="Corporate Expenses"/>
    <s v="Legal / Prof Fees"/>
    <s v="Default"/>
    <s v="Care Quality Commission"/>
    <s v="Default"/>
    <n v="14390.13"/>
    <d v="2021-03-01T00:00:00"/>
    <x v="3"/>
    <s v="Spreadsheet"/>
    <s v="Reverses &quot;RYD FIN CAM 2021 11 007 Accrual GBP&quot; journal entry of &quot;Spreadsheet A 20514198 98564434&quot; batch from &quot;FEB-21&quot;."/>
    <s v="Reverses &quot;RYD FIN CAM 2021 11 007 Accrual GBP&quot;09-MAR-21 17:31:36 - 98789093"/>
    <s v="Reverses &quot;RYD FIN CAM 2021 11 007 Accrual GBP&quot;09-MAR-21 17:31:36"/>
    <d v="2021-03-09T00:00:00"/>
    <s v="SSCREPMAN,"/>
    <n v="33"/>
    <s v="7310;CQC;Start Date Prepayment CQC annual Fee;https://nww.docserv.wyss.nhs.uk/synergyiim/docviewer.aspx?t=i&amp;val=PRD21RYD28048342712831.pdf;Feb-21"/>
    <x v="294"/>
    <m/>
    <d v="2021-03-09T00:00:00"/>
    <m/>
    <s v="7310;CQC;Start Date Prepayment CQC annual Fee;"/>
    <m/>
    <m/>
    <s v="https://nww.docserv.wyss.nhs.uk/synergyiim/docviewer.aspx?t=i&amp;val=PRD21RYD28048342712831.pdf;Feb-21"/>
    <m/>
    <m/>
    <m/>
    <s v="Corporate Expenditure"/>
    <x v="4"/>
    <x v="2"/>
    <x v="6"/>
  </r>
  <r>
    <s v="RYD"/>
    <s v="E35120"/>
    <s v="7310"/>
    <s v="00000"/>
    <s v="00000"/>
    <s v="000000"/>
    <s v="Corporate Expenses"/>
    <s v="Legal / Prof Fees"/>
    <s v="Default"/>
    <s v="Default"/>
    <s v="Default"/>
    <n v="10207"/>
    <d v="2021-04-01T00:00:00"/>
    <x v="3"/>
    <s v="Spreadsheet"/>
    <s v="M01 FBP1 Accrual - Finance &amp; Corporate"/>
    <s v="Spreadsheet A 20926204 101017992"/>
    <s v="RYD FIN CAM 2122 01 010 Accrual GBP"/>
    <d v="2021-05-07T00:00:00"/>
    <s v="RYD MCCARTHY, CAROLE"/>
    <n v="38"/>
    <s v="7310;DAC Beachcroft;43922 Accrual Professional Fees PO 165088048;http://nww.docserv.wyss.nhs.uk/synergyiim/dist/?val=3493260_14151874_20210216110515;Apr-21"/>
    <x v="298"/>
    <m/>
    <d v="2021-05-07T00:00:00"/>
    <m/>
    <s v="7310;DAC Beachcroft;43922 Accrual Professional Fees PO 165088048;"/>
    <m/>
    <m/>
    <s v="http://nww.docserv.wyss.nhs.uk/synergyiim/dist/?val=3493260_14151874_20210216110515;Apr-21"/>
    <m/>
    <m/>
    <m/>
    <s v="Corporate Expenditure"/>
    <x v="4"/>
    <x v="3"/>
    <x v="6"/>
  </r>
  <r>
    <s v="RYD"/>
    <s v="E35120"/>
    <s v="7310"/>
    <s v="00000"/>
    <s v="00000"/>
    <s v="000000"/>
    <s v="Corporate Expenses"/>
    <s v="Legal / Prof Fees"/>
    <s v="Default"/>
    <s v="Default"/>
    <s v="Default"/>
    <n v="-478"/>
    <d v="2021-04-01T00:00:00"/>
    <x v="3"/>
    <s v="Spreadsheet"/>
    <s v="M01 FBP1 Accrual - Finance &amp; Corporate"/>
    <s v="Spreadsheet A 20926204 101017992"/>
    <s v="RYD FIN CAM 2122 01 010 Accrual GBP"/>
    <d v="2021-05-07T00:00:00"/>
    <s v="RYD MCCARTHY, CAROLE"/>
    <n v="39"/>
    <s v="7310;ICO Information Commissioner's Office;43922 Prepayment DATA PROTECTION FEE:ICO.GOV.UK;Barclaycard payments;Jul-20;;Apr-21"/>
    <x v="298"/>
    <m/>
    <d v="2021-05-07T00:00:00"/>
    <m/>
    <s v="7310;ICO Information Commissioner's Office;43922 Prepayment DATA PROTECTION FEE:ICO.GOV.UK;Barclaycard payments;Jul-20;;Apr-21"/>
    <m/>
    <m/>
    <m/>
    <m/>
    <m/>
    <m/>
    <s v="Corporate Expenditure"/>
    <x v="4"/>
    <x v="3"/>
    <x v="6"/>
  </r>
  <r>
    <s v="RYD"/>
    <s v="E35120"/>
    <s v="7310"/>
    <s v="00000"/>
    <s v="00000"/>
    <s v="000000"/>
    <s v="Corporate Expenses"/>
    <s v="Legal / Prof Fees"/>
    <s v="Default"/>
    <s v="Default"/>
    <s v="Default"/>
    <n v="-1635"/>
    <d v="2021-04-01T00:00:00"/>
    <x v="3"/>
    <s v="Spreadsheet"/>
    <s v="Reverses &quot;RYD FIN CAM 2021 12 007 Accrual GBP&quot; journal entry of &quot;Spreadsheet A 20743707 99886476&quot; batch from &quot;MAR-21&quot;."/>
    <s v="Reverses &quot;RYD FIN CAM 2021 12 007 Accrual GBP&quot;15-APR-21 17:43:21 - 100180492"/>
    <s v="Reverses &quot;RYD FIN CAM 2021 12 007 Accrual GBP&quot;15-APR-21 17:43:21"/>
    <d v="2021-04-15T00:00:00"/>
    <s v="SSCREPMAN,"/>
    <n v="11"/>
    <s v="7310;2020-21 Legal Fees Accrual Contract based on budget;M12 Mar-21"/>
    <x v="299"/>
    <m/>
    <d v="2021-04-15T00:00:00"/>
    <m/>
    <s v="7310;2020-21 Legal Fees Accrual Contract based on budget;M12 Mar-21"/>
    <m/>
    <m/>
    <m/>
    <m/>
    <m/>
    <m/>
    <s v="Corporate Expenditure"/>
    <x v="4"/>
    <x v="3"/>
    <x v="6"/>
  </r>
  <r>
    <s v="RYD"/>
    <s v="E35120"/>
    <s v="7310"/>
    <s v="00000"/>
    <s v="00000"/>
    <s v="000000"/>
    <s v="Corporate Expenses"/>
    <s v="Legal / Prof Fees"/>
    <s v="Default"/>
    <s v="Default"/>
    <s v="Default"/>
    <n v="717"/>
    <d v="2021-04-01T00:00:00"/>
    <x v="3"/>
    <s v="Spreadsheet"/>
    <s v="Reverses &quot;RYD FIN CAM 2021 12 007 Accrual GBP&quot; journal entry of &quot;Spreadsheet A 20743707 99886476&quot; batch from &quot;MAR-21&quot;."/>
    <s v="Reverses &quot;RYD FIN CAM 2021 12 007 Accrual GBP&quot;15-APR-21 17:43:21 - 100180492"/>
    <s v="Reverses &quot;RYD FIN CAM 2021 12 007 Accrual GBP&quot;15-APR-21 17:43:21"/>
    <d v="2021-04-15T00:00:00"/>
    <s v="SSCREPMAN,"/>
    <n v="12"/>
    <s v="7310;ICO Information Commissioner's Office;43922 Prepayment DATA PROTECTION FEE:ICO.GOV.UK;Barclaycard payments;Jul-20;;Mar-21"/>
    <x v="299"/>
    <m/>
    <d v="2021-04-15T00:00:00"/>
    <m/>
    <s v="7310;ICO Information Commissioner's Office;43922 Prepayment DATA PROTECTION FEE:ICO.GOV.UK;Barclaycard payments;Jul-20;;Mar-21"/>
    <m/>
    <m/>
    <m/>
    <m/>
    <m/>
    <m/>
    <s v="Corporate Expenditure"/>
    <x v="4"/>
    <x v="3"/>
    <x v="6"/>
  </r>
  <r>
    <s v="RYD"/>
    <s v="E35120"/>
    <s v="7310"/>
    <s v="00000"/>
    <s v="00000"/>
    <s v="000000"/>
    <s v="Corporate Expenses"/>
    <s v="Legal / Prof Fees"/>
    <s v="Default"/>
    <s v="Default"/>
    <s v="Default"/>
    <n v="-9000"/>
    <d v="2021-04-01T00:00:00"/>
    <x v="3"/>
    <s v="Spreadsheet"/>
    <s v="Reverses &quot;RYD FIN CAM 2021 12 018 Accrual GBP&quot; journal entry of &quot;Spreadsheet A 20793636 100170490&quot; batch from &quot;MAR-21&quot;."/>
    <s v="Reverses &quot;RYD FIN CAM 2021 12 018 Accrual GBP&quot;15-APR-21 17:44:39 - 100180492"/>
    <s v="Reverses &quot;RYD FIN CAM 2021 12 018 Accrual GBP&quot;15-APR-21 17:44:39"/>
    <d v="2021-04-15T00:00:00"/>
    <s v="SSCREPMAN,"/>
    <n v="4"/>
    <s v="7310;MONTAGU EVANS;PO 165090495;SECAMB Asset Valuation 20/21;"/>
    <x v="300"/>
    <m/>
    <d v="2021-04-15T00:00:00"/>
    <m/>
    <s v="7310;MONTAGU EVANS;PO 165090495;SECAMB Asset Valuation 20/21;"/>
    <m/>
    <m/>
    <m/>
    <m/>
    <m/>
    <m/>
    <s v="Corporate Expenditure"/>
    <x v="4"/>
    <x v="3"/>
    <x v="6"/>
  </r>
  <r>
    <s v="RYD"/>
    <s v="E35120"/>
    <s v="7310"/>
    <s v="00000"/>
    <s v="00000"/>
    <s v="000000"/>
    <s v="Corporate Expenses"/>
    <s v="Legal / Prof Fees"/>
    <s v="Default"/>
    <s v="Default"/>
    <s v="Default"/>
    <n v="1635"/>
    <d v="2021-04-01T00:00:00"/>
    <x v="2"/>
    <s v="Spreadsheet"/>
    <s v="M01 FBP1 Adjustment - Finance &amp; Corporate"/>
    <s v="Spreadsheet A 20926210 101018126"/>
    <s v="RYD FIN CAM 2122 01 011 Adjustment GBP"/>
    <d v="2021-05-07T00:00:00"/>
    <s v="RYD MCCARTHY, CAROLE"/>
    <n v="8"/>
    <s v="7310;7310;2020-21 Legal Fees Accrual Contract based on budget;M12 Mar-21 2020-21 Accrual Reversal MOVE TO PY CODE"/>
    <x v="301"/>
    <m/>
    <d v="2021-05-07T00:00:00"/>
    <m/>
    <s v="7310;7310;2020-21 Legal Fees Accrual Contract based on budget;M12 Mar-21 2020-21 Accrual Reversal MOVE TO PY CODE"/>
    <m/>
    <m/>
    <m/>
    <m/>
    <m/>
    <m/>
    <s v="Corporate Expenditure"/>
    <x v="4"/>
    <x v="3"/>
    <x v="6"/>
  </r>
  <r>
    <s v="RYD"/>
    <s v="E35120"/>
    <s v="7310"/>
    <s v="00000"/>
    <s v="00000"/>
    <s v="000000"/>
    <s v="Corporate Expenses"/>
    <s v="Legal / Prof Fees"/>
    <s v="Default"/>
    <s v="Default"/>
    <s v="Default"/>
    <n v="-10"/>
    <d v="2021-04-01T00:00:00"/>
    <x v="5"/>
    <s v="Receivables"/>
    <s v="Journal Import 99907116:"/>
    <s v="Receivables A 20749633 99907116"/>
    <s v="APR-21 Misc Receipts GBP"/>
    <d v="2021-04-08T00:00:00"/>
    <s v="SSCREPMAN,"/>
    <n v="4"/>
    <s v="Journal Import Created"/>
    <x v="26"/>
    <s v="SBSEFT0704219708230A"/>
    <d v="2021-04-07T00:00:00"/>
    <m/>
    <s v="LB PAYMENT FROM DESCRIPTION: HMCTS/CENTRALISED REFERENCE: COMP 19121025S CODED AS PER PREVIOUS RECEIPT CA 08.04.21"/>
    <s v="RYD_10005676_CREATE"/>
    <n v="10005676"/>
    <m/>
    <m/>
    <m/>
    <m/>
    <s v="Corporate Expenditure"/>
    <x v="4"/>
    <x v="3"/>
    <x v="6"/>
  </r>
  <r>
    <s v="RYD"/>
    <s v="E35120"/>
    <s v="7310"/>
    <s v="00000"/>
    <s v="00000"/>
    <s v="000000"/>
    <s v="Corporate Expenses"/>
    <s v="Legal / Prof Fees"/>
    <s v="Default"/>
    <s v="Default"/>
    <s v="Default"/>
    <n v="-86"/>
    <d v="2021-04-01T00:00:00"/>
    <x v="5"/>
    <s v="Receivables"/>
    <s v="Journal Import 99907116:"/>
    <s v="Receivables A 20749633 99907116"/>
    <s v="APR-21 Misc Receipts GBP"/>
    <d v="2021-04-08T00:00:00"/>
    <s v="SSCREPMAN,"/>
    <n v="4"/>
    <s v="Journal Import Created"/>
    <x v="26"/>
    <s v="SBSEFT0704219708231A"/>
    <d v="2021-04-07T00:00:00"/>
    <m/>
    <s v="LB PAYMENT FROM DESCRIPTION: HMCTS/CENTRALISED REFERENCE: M. CLARKE REFUND CODED AS PER RID CA 08.04.21"/>
    <s v="RYD_10005676_CREATE"/>
    <n v="10005676"/>
    <m/>
    <m/>
    <m/>
    <m/>
    <s v="Corporate Expenditure"/>
    <x v="4"/>
    <x v="3"/>
    <x v="6"/>
  </r>
  <r>
    <s v="RYD"/>
    <s v="E35120"/>
    <s v="7310"/>
    <s v="00000"/>
    <s v="00000"/>
    <s v="000000"/>
    <s v="Corporate Expenses"/>
    <s v="Legal / Prof Fees"/>
    <s v="Default"/>
    <s v="Default"/>
    <s v="Default"/>
    <n v="-20"/>
    <d v="2021-04-01T00:00:00"/>
    <x v="5"/>
    <s v="Receivables"/>
    <s v="Journal Import 99907116:"/>
    <s v="Receivables A 20749633 99907116"/>
    <s v="APR-21 Misc Receipts GBP"/>
    <d v="2021-04-08T00:00:00"/>
    <s v="SSCREPMAN,"/>
    <n v="4"/>
    <s v="Journal Import Created"/>
    <x v="26"/>
    <s v="SBSEFT0704219708233A"/>
    <d v="2021-04-07T00:00:00"/>
    <m/>
    <s v="LB PAYMENT FROM DESCRIPTION: HMCTS/CENTRALISED REFERENCE: 21004555D  COMP CODED AS PER PREVIOUS RECEIPTS CA 08.04.21"/>
    <s v="RYD_10005676_CREATE"/>
    <n v="10005676"/>
    <m/>
    <m/>
    <m/>
    <m/>
    <s v="Corporate Expenditure"/>
    <x v="4"/>
    <x v="3"/>
    <x v="6"/>
  </r>
  <r>
    <s v="RYD"/>
    <s v="E35120"/>
    <s v="7310"/>
    <s v="00000"/>
    <s v="00000"/>
    <s v="000000"/>
    <s v="Corporate Expenses"/>
    <s v="Legal / Prof Fees"/>
    <s v="Default"/>
    <s v="Default"/>
    <s v="Default"/>
    <n v="9000"/>
    <d v="2021-04-01T00:00:00"/>
    <x v="1"/>
    <s v="Payables"/>
    <s v="Journal Import 100138732:"/>
    <s v="Payables A 20788586 100138732"/>
    <s v="APR-21 Purchase Invoices GBP"/>
    <d v="2021-04-14T00:00:00"/>
    <s v="SSCREPMAN,"/>
    <n v="22"/>
    <s v="Journal Import Created"/>
    <x v="64"/>
    <s v="DVC211841"/>
    <d v="2021-03-31T00:00:00"/>
    <n v="165090495"/>
    <m/>
    <s v="PO Invoice"/>
    <m/>
    <s v="https://nww.einvoice-prod.sbs.nhs.uk:8179/invoicepdf/f8c8b39a-5955-5e0a-a93e-ef3c50092c22"/>
    <n v="1"/>
    <n v="9000"/>
    <m/>
    <s v="Corporate Expenditure"/>
    <x v="4"/>
    <x v="3"/>
    <x v="6"/>
  </r>
  <r>
    <s v="RYD"/>
    <s v="E35120"/>
    <s v="7310"/>
    <s v="00000"/>
    <s v="00000"/>
    <s v="000000"/>
    <s v="Corporate Expenses"/>
    <s v="Legal / Prof Fees"/>
    <s v="Default"/>
    <s v="Default"/>
    <s v="Default"/>
    <n v="100"/>
    <d v="2021-04-01T00:00:00"/>
    <x v="1"/>
    <s v="Payables"/>
    <s v="Journal Import 100325637:"/>
    <s v="Payables A 20816708 100325637"/>
    <s v="APR-21 Purchase Invoices GBP"/>
    <d v="2021-04-19T00:00:00"/>
    <s v="SSCREPMAN,"/>
    <n v="7"/>
    <s v="Journal Import Created"/>
    <x v="263"/>
    <s v="118686-01-APR-2021"/>
    <d v="2021-04-01T00:00:00"/>
    <s v="Non-PO"/>
    <s v="BLM LLP - REF: 152729.59 Refund for service not used"/>
    <s v="Payment Request"/>
    <m/>
    <m/>
    <m/>
    <m/>
    <m/>
    <s v="Corporate Expenditure"/>
    <x v="4"/>
    <x v="3"/>
    <x v="6"/>
  </r>
  <r>
    <s v="RYD"/>
    <s v="E35120"/>
    <s v="7310"/>
    <s v="00000"/>
    <s v="00000"/>
    <s v="000000"/>
    <s v="Corporate Expenses"/>
    <s v="Legal / Prof Fees"/>
    <s v="Default"/>
    <s v="Default"/>
    <s v="Default"/>
    <n v="257"/>
    <d v="2021-04-01T00:00:00"/>
    <x v="1"/>
    <s v="Payables"/>
    <s v="Journal Import 99813106:"/>
    <s v="Payables A 20727643 99813106"/>
    <s v="APR-21 Purchase Invoices GBP"/>
    <d v="2021-04-06T00:00:00"/>
    <s v="SSCREPMAN,"/>
    <n v="10"/>
    <s v="Journal Import Created"/>
    <x v="0"/>
    <s v="444507V2"/>
    <d v="2019-11-17T00:00:00"/>
    <n v="165028647"/>
    <m/>
    <s v="PO Invoice"/>
    <m/>
    <s v="https://nww.einvoice-prod.sbs.nhs.uk:8179/invoicepdf/4d8e0e7f-7e7a-5f32-bddc-1ef6705ebcc3"/>
    <n v="1"/>
    <n v="257"/>
    <m/>
    <s v="Corporate Expenditure"/>
    <x v="4"/>
    <x v="3"/>
    <x v="6"/>
  </r>
  <r>
    <s v="RYD"/>
    <s v="E35120"/>
    <s v="7310"/>
    <s v="00000"/>
    <s v="00000"/>
    <s v="000000"/>
    <s v="Corporate Expenses"/>
    <s v="Legal / Prof Fees"/>
    <s v="Default"/>
    <s v="Default"/>
    <s v="Default"/>
    <n v="-1"/>
    <d v="2021-04-01T00:00:00"/>
    <x v="1"/>
    <s v="Payables"/>
    <s v="Journal Import 99900087:"/>
    <s v="Payables A 20746025 99900087"/>
    <s v="APR-21 Purchase Invoices GBP"/>
    <d v="2021-04-08T00:00:00"/>
    <s v="SSCREPMAN,"/>
    <n v="11"/>
    <s v="Journal Import Created"/>
    <x v="0"/>
    <s v="444507C"/>
    <d v="2019-12-17T00:00:00"/>
    <n v="165077832"/>
    <s v="PO IS 165028647"/>
    <s v="PO Invoice"/>
    <m/>
    <s v="https://nww.einvoice-prod.sbs.nhs.uk:8179/invoicepdf/22fe29a8-d357-5493-a4e8-6dfee7af0e76"/>
    <n v="1"/>
    <n v="-1"/>
    <m/>
    <s v="Corporate Expenditure"/>
    <x v="4"/>
    <x v="3"/>
    <x v="6"/>
  </r>
  <r>
    <s v="RYD"/>
    <s v="E35120"/>
    <s v="7310"/>
    <s v="00000"/>
    <s v="00000"/>
    <s v="000000"/>
    <s v="Corporate Expenses"/>
    <s v="Legal / Prof Fees"/>
    <s v="Default"/>
    <s v="Default"/>
    <s v="Default"/>
    <n v="1"/>
    <d v="2021-04-01T00:00:00"/>
    <x v="1"/>
    <s v="Payables"/>
    <s v="Journal Import 99900087:"/>
    <s v="Payables A 20746025 99900087"/>
    <s v="APR-21 Purchase Invoices GBP"/>
    <d v="2021-04-08T00:00:00"/>
    <s v="SSCREPMAN,"/>
    <n v="11"/>
    <s v="Journal Import Created"/>
    <x v="0"/>
    <s v="444507C"/>
    <d v="2019-12-17T00:00:00"/>
    <n v="165077832"/>
    <s v="PO IS 165028647"/>
    <s v="PO Invoice"/>
    <m/>
    <s v="https://nww.einvoice-prod.sbs.nhs.uk:8179/invoicepdf/22fe29a8-d357-5493-a4e8-6dfee7af0e76"/>
    <n v="1"/>
    <n v="1"/>
    <m/>
    <s v="Corporate Expenditure"/>
    <x v="4"/>
    <x v="3"/>
    <x v="6"/>
  </r>
  <r>
    <s v="RYD"/>
    <s v="E35120"/>
    <s v="7310"/>
    <s v="00000"/>
    <s v="00000"/>
    <s v="000000"/>
    <s v="Corporate Expenses"/>
    <s v="Legal / Prof Fees"/>
    <s v="Default"/>
    <s v="Default"/>
    <s v="Default"/>
    <n v="-257"/>
    <d v="2021-04-01T00:00:00"/>
    <x v="1"/>
    <s v="Payables"/>
    <s v="Journal Import 99944650:"/>
    <s v="Payables A 20755840 99944650"/>
    <s v="APR-21 Purchase Invoices GBP"/>
    <d v="2021-04-09T00:00:00"/>
    <s v="SSCREPMAN,"/>
    <n v="10"/>
    <s v="Journal Import Created"/>
    <x v="0"/>
    <s v="444507V2"/>
    <d v="2019-11-17T00:00:00"/>
    <n v="165091296"/>
    <m/>
    <s v="PO Invoice"/>
    <m/>
    <s v="https://nww.einvoice-prod.sbs.nhs.uk:8179/invoicepdf/4d8e0e7f-7e7a-5f32-bddc-1ef6705ebcc3"/>
    <n v="1"/>
    <n v="-257"/>
    <m/>
    <s v="Corporate Expenditure"/>
    <x v="4"/>
    <x v="3"/>
    <x v="6"/>
  </r>
  <r>
    <s v="RYD"/>
    <s v="E35120"/>
    <s v="7310"/>
    <s v="00000"/>
    <s v="00T70"/>
    <s v="000000"/>
    <s v="Corporate Expenses"/>
    <s v="Legal / Prof Fees"/>
    <s v="Default"/>
    <s v="Care Quality Commission"/>
    <s v="Default"/>
    <n v="189492"/>
    <d v="2021-04-01T00:00:00"/>
    <x v="3"/>
    <s v="Payables"/>
    <s v="PAYABLE NON-PO ACCRUALS APR-21"/>
    <s v="Payables A 20881126 100765207"/>
    <s v="PAYABLE NON-PO ACCRUALS APR-21 Accrual GBP"/>
    <d v="2021-04-30T00:00:00"/>
    <s v="SSCREPMAN,"/>
    <n v="12"/>
    <s v="42914366 - http://nww.docserv.wyss.nhs.uk/Inter-NHS/PRD21RYD28048342914366.pdf - CARE QUALITY COMMISSION"/>
    <x v="188"/>
    <n v="42914366"/>
    <d v="2021-04-30T00:00:00"/>
    <m/>
    <m/>
    <d v="2021-04-13T00:00:00"/>
    <m/>
    <s v="http://nww.docserv.wyss.nhs.uk/Inter-NHS/PRD21RYD28048342914366.pdf"/>
    <m/>
    <m/>
    <m/>
    <s v="Corporate Expenditure"/>
    <x v="4"/>
    <x v="3"/>
    <x v="6"/>
  </r>
  <r>
    <s v="RYD"/>
    <s v="E35120"/>
    <s v="7310"/>
    <s v="00000"/>
    <s v="00T70"/>
    <s v="000000"/>
    <s v="Corporate Expenses"/>
    <s v="Legal / Prof Fees"/>
    <s v="Default"/>
    <s v="Care Quality Commission"/>
    <s v="Default"/>
    <n v="-174395.11"/>
    <d v="2021-04-01T00:00:00"/>
    <x v="3"/>
    <s v="Spreadsheet"/>
    <s v="M01 FBP1 Accrual - Finance &amp; Corporate"/>
    <s v="Spreadsheet A 20926204 101017992"/>
    <s v="RYD FIN CAM 2122 01 010 Accrual GBP"/>
    <d v="2021-05-07T00:00:00"/>
    <s v="RYD MCCARTHY, CAROLE"/>
    <n v="40"/>
    <s v="7310;CARE QUALITY COMMISSION;44197 Prepayment CQC annual Fee;http://nww.docserv.wyss.nhs.uk/Inter-NHS/PRD21RYD28048342914366.pdf;Apr-21"/>
    <x v="298"/>
    <m/>
    <d v="2021-05-07T00:00:00"/>
    <m/>
    <s v="7310;CARE QUALITY COMMISSION;44197 Prepayment CQC annual Fee;"/>
    <m/>
    <m/>
    <s v="http://nww.docserv.wyss.nhs.uk/Inter-NHS/PRD21RYD28048342914366.pdf;Apr-21"/>
    <m/>
    <m/>
    <m/>
    <s v="Corporate Expenditure"/>
    <x v="4"/>
    <x v="3"/>
    <x v="6"/>
  </r>
  <r>
    <s v="RYD"/>
    <s v="E35120"/>
    <s v="7310"/>
    <s v="00000"/>
    <s v="00000"/>
    <s v="000000"/>
    <s v="Corporate Expenses"/>
    <s v="Legal / Prof Fees"/>
    <s v="Default"/>
    <s v="Default"/>
    <s v="Default"/>
    <n v="20755"/>
    <d v="2021-05-01T00:00:00"/>
    <x v="3"/>
    <s v="Spreadsheet"/>
    <s v="M02 FBP1 Accrual - Finance &amp; Corporate"/>
    <s v="Spreadsheet A 21087154 102078468"/>
    <s v="RYD FIN CAM 2122 02 011 Accrual GBP"/>
    <d v="2021-06-04T00:00:00"/>
    <s v="RYD MCCARTHY, CAROLE"/>
    <n v="34"/>
    <s v="7310;DAC Beachcroft;43922 Accrual Professional Fees PO 165088048;http://nww.docserv.wyss.nhs.uk/synergyiim/dist/?val=3493260_14151874_20210216110515;May-21"/>
    <x v="302"/>
    <m/>
    <d v="2021-06-04T00:00:00"/>
    <m/>
    <s v="7310;DAC Beachcroft;43922 Accrual Professional Fees PO 165088048;"/>
    <m/>
    <m/>
    <s v="http://nww.docserv.wyss.nhs.uk/synergyiim/dist/?val=3493260_14151874_20210216110515;May-21"/>
    <m/>
    <m/>
    <m/>
    <s v="Corporate Expenditure"/>
    <x v="4"/>
    <x v="3"/>
    <x v="6"/>
  </r>
  <r>
    <s v="RYD"/>
    <s v="E35120"/>
    <s v="7310"/>
    <s v="00000"/>
    <s v="00000"/>
    <s v="000000"/>
    <s v="Corporate Expenses"/>
    <s v="Legal / Prof Fees"/>
    <s v="Default"/>
    <s v="Default"/>
    <s v="Default"/>
    <n v="-231"/>
    <d v="2021-05-01T00:00:00"/>
    <x v="3"/>
    <s v="Spreadsheet"/>
    <s v="M02 FBP1 Accrual - Finance &amp; Corporate"/>
    <s v="Spreadsheet A 21087154 102078468"/>
    <s v="RYD FIN CAM 2122 02 011 Accrual GBP"/>
    <d v="2021-06-04T00:00:00"/>
    <s v="RYD MCCARTHY, CAROLE"/>
    <n v="35"/>
    <s v="7310;ICO Information Commissioner's Office;43922 Prepayment DATA PROTECTION FEE:ICO.GOV.UK;Barclaycard payments;Jul-20;;May-21"/>
    <x v="302"/>
    <m/>
    <d v="2021-06-04T00:00:00"/>
    <m/>
    <s v="7310;ICO Information Commissioner's Office;43922 Prepayment DATA PROTECTION FEE:ICO.GOV.UK;Barclaycard payments;Jul-20;;May-21"/>
    <m/>
    <m/>
    <m/>
    <m/>
    <m/>
    <m/>
    <s v="Corporate Expenditure"/>
    <x v="4"/>
    <x v="3"/>
    <x v="6"/>
  </r>
  <r>
    <s v="RYD"/>
    <s v="E35120"/>
    <s v="7310"/>
    <s v="00000"/>
    <s v="00000"/>
    <s v="000000"/>
    <s v="Corporate Expenses"/>
    <s v="Legal / Prof Fees"/>
    <s v="Default"/>
    <s v="Default"/>
    <s v="Default"/>
    <n v="-10207"/>
    <d v="2021-05-01T00:00:00"/>
    <x v="3"/>
    <s v="Spreadsheet"/>
    <s v="Reverses &quot;RYD FIN CAM 2122 01 010 Accrual GBP&quot; journal entry of &quot;Spreadsheet A 20926204 101017992&quot; batch from &quot;APR-21&quot;."/>
    <s v="Reverses &quot;RYD FIN CAM 2122 01 010 Accrual GBP&quot;12-MAY-21 17:58:20 - 101220989"/>
    <s v="Reverses &quot;RYD FIN CAM 2122 01 010 Accrual GBP&quot;12-MAY-21 17:58:20"/>
    <d v="2021-05-12T00:00:00"/>
    <s v="SSCREPMAN,"/>
    <n v="38"/>
    <s v="7310;DAC Beachcroft;43922 Accrual Professional Fees PO 165088048;http://nww.docserv.wyss.nhs.uk/synergyiim/dist/?val=3493260_14151874_20210216110515;Apr-21"/>
    <x v="303"/>
    <m/>
    <d v="2021-05-12T00:00:00"/>
    <m/>
    <s v="7310;DAC Beachcroft;43922 Accrual Professional Fees PO 165088048;"/>
    <m/>
    <m/>
    <s v="http://nww.docserv.wyss.nhs.uk/synergyiim/dist/?val=3493260_14151874_20210216110515;Apr-21"/>
    <m/>
    <m/>
    <m/>
    <s v="Corporate Expenditure"/>
    <x v="4"/>
    <x v="3"/>
    <x v="6"/>
  </r>
  <r>
    <s v="RYD"/>
    <s v="E35120"/>
    <s v="7310"/>
    <s v="00000"/>
    <s v="00000"/>
    <s v="000000"/>
    <s v="Corporate Expenses"/>
    <s v="Legal / Prof Fees"/>
    <s v="Default"/>
    <s v="Default"/>
    <s v="Default"/>
    <n v="478"/>
    <d v="2021-05-01T00:00:00"/>
    <x v="3"/>
    <s v="Spreadsheet"/>
    <s v="Reverses &quot;RYD FIN CAM 2122 01 010 Accrual GBP&quot; journal entry of &quot;Spreadsheet A 20926204 101017992&quot; batch from &quot;APR-21&quot;."/>
    <s v="Reverses &quot;RYD FIN CAM 2122 01 010 Accrual GBP&quot;12-MAY-21 17:58:20 - 101220989"/>
    <s v="Reverses &quot;RYD FIN CAM 2122 01 010 Accrual GBP&quot;12-MAY-21 17:58:20"/>
    <d v="2021-05-12T00:00:00"/>
    <s v="SSCREPMAN,"/>
    <n v="39"/>
    <s v="7310;ICO Information Commissioner's Office;43922 Prepayment DATA PROTECTION FEE:ICO.GOV.UK;Barclaycard payments;Jul-20;;Apr-21"/>
    <x v="303"/>
    <m/>
    <d v="2021-05-12T00:00:00"/>
    <m/>
    <s v="7310;ICO Information Commissioner's Office;43922 Prepayment DATA PROTECTION FEE:ICO.GOV.UK;Barclaycard payments;Jul-20;;Apr-21"/>
    <m/>
    <m/>
    <m/>
    <m/>
    <m/>
    <m/>
    <s v="Corporate Expenditure"/>
    <x v="4"/>
    <x v="3"/>
    <x v="6"/>
  </r>
  <r>
    <s v="RYD"/>
    <s v="E35120"/>
    <s v="7310"/>
    <s v="00000"/>
    <s v="00000"/>
    <s v="000000"/>
    <s v="Corporate Expenses"/>
    <s v="Legal / Prof Fees"/>
    <s v="Default"/>
    <s v="Default"/>
    <s v="Default"/>
    <n v="-20"/>
    <d v="2021-05-01T00:00:00"/>
    <x v="5"/>
    <s v="Receivables"/>
    <s v="Journal Import 100988922:"/>
    <s v="Receivables A 20924508 100988922"/>
    <s v="MAY-21 Misc Receipts GBP"/>
    <d v="2021-05-06T00:00:00"/>
    <s v="SSCREPMAN,"/>
    <n v="4"/>
    <s v="Journal Import Created"/>
    <x v="26"/>
    <s v="SBSEFT0505219754657A"/>
    <d v="2021-05-05T00:00:00"/>
    <m/>
    <s v="LB PAYMENT FROM DESCRIPTION: HMCTS/CENTRALISED REFERENCE: COMP 19121025S CODED AS PER PREVIOUS RECEIPTS CA 06.05.21"/>
    <s v="RYD_10005676_CREATE"/>
    <n v="10005676"/>
    <m/>
    <m/>
    <m/>
    <m/>
    <s v="Corporate Expenditure"/>
    <x v="4"/>
    <x v="3"/>
    <x v="6"/>
  </r>
  <r>
    <s v="RYD"/>
    <s v="E35120"/>
    <s v="7310"/>
    <s v="00000"/>
    <s v="00T70"/>
    <s v="000000"/>
    <s v="Corporate Expenses"/>
    <s v="Legal / Prof Fees"/>
    <s v="Default"/>
    <s v="Care Quality Commission"/>
    <s v="Default"/>
    <n v="-189492"/>
    <d v="2021-05-01T00:00:00"/>
    <x v="3"/>
    <s v="Payables"/>
    <s v="Reverses &quot;PAYABLE NON-PO ACCRUALS APR-21 Accrual GBP&quot; journal entry of &quot;Payables A 20881126 100765207&quot; batch from &quot;APR-21&quot;."/>
    <s v="Reverses &quot;PAYABLE NON-PO ACCRUALS APR-21 Accrual GBP&quot;30-APR-21 18:30:25 - 100767119"/>
    <s v="Reverses &quot;PAYABLE NON-PO ACCRUALS APR-21 Accrual GBP&quot;30-APR-21 18:30:25"/>
    <d v="2021-04-30T00:00:00"/>
    <s v="SSCREPMAN,"/>
    <n v="12"/>
    <s v="42914366 - http://nww.docserv.wyss.nhs.uk/Inter-NHS/PRD21RYD28048342914366.pdf - CARE QUALITY COMMISSION"/>
    <x v="188"/>
    <n v="42914366"/>
    <d v="2021-04-30T00:00:00"/>
    <m/>
    <m/>
    <d v="2021-04-13T00:00:00"/>
    <m/>
    <s v="http://nww.docserv.wyss.nhs.uk/Inter-NHS/PRD21RYD28048342914366.pdf"/>
    <m/>
    <m/>
    <m/>
    <s v="Corporate Expenditure"/>
    <x v="4"/>
    <x v="3"/>
    <x v="6"/>
  </r>
  <r>
    <s v="RYD"/>
    <s v="E35120"/>
    <s v="7310"/>
    <s v="00000"/>
    <s v="00T70"/>
    <s v="000000"/>
    <s v="Corporate Expenses"/>
    <s v="Legal / Prof Fees"/>
    <s v="Default"/>
    <s v="Care Quality Commission"/>
    <s v="Default"/>
    <n v="-158257.04999999999"/>
    <d v="2021-05-01T00:00:00"/>
    <x v="3"/>
    <s v="Spreadsheet"/>
    <s v="M02 FBP1 Accrual - Finance &amp; Corporate"/>
    <s v="Spreadsheet A 21087154 102078468"/>
    <s v="RYD FIN CAM 2122 02 011 Accrual GBP"/>
    <d v="2021-06-04T00:00:00"/>
    <s v="RYD MCCARTHY, CAROLE"/>
    <n v="36"/>
    <s v="7310;CARE QUALITY COMMISSION;44197 Prepayment CQC annual Fee;http://nww.docserv.wyss.nhs.uk/Inter-NHS/PRD21RYD28048342914366.pdf;May-21"/>
    <x v="302"/>
    <m/>
    <d v="2021-06-04T00:00:00"/>
    <m/>
    <s v="7310;CARE QUALITY COMMISSION;44197 Prepayment CQC annual Fee;"/>
    <m/>
    <m/>
    <s v="http://nww.docserv.wyss.nhs.uk/Inter-NHS/PRD21RYD28048342914366.pdf;May-21"/>
    <m/>
    <m/>
    <m/>
    <s v="Corporate Expenditure"/>
    <x v="4"/>
    <x v="3"/>
    <x v="6"/>
  </r>
  <r>
    <s v="RYD"/>
    <s v="E35120"/>
    <s v="7310"/>
    <s v="00000"/>
    <s v="00T70"/>
    <s v="000000"/>
    <s v="Corporate Expenses"/>
    <s v="Legal / Prof Fees"/>
    <s v="Default"/>
    <s v="Care Quality Commission"/>
    <s v="Default"/>
    <n v="174395.11"/>
    <d v="2021-05-01T00:00:00"/>
    <x v="3"/>
    <s v="Spreadsheet"/>
    <s v="Reverses &quot;RYD FIN CAM 2122 01 010 Accrual GBP&quot; journal entry of &quot;Spreadsheet A 20926204 101017992&quot; batch from &quot;APR-21&quot;."/>
    <s v="Reverses &quot;RYD FIN CAM 2122 01 010 Accrual GBP&quot;12-MAY-21 17:58:20 - 101220989"/>
    <s v="Reverses &quot;RYD FIN CAM 2122 01 010 Accrual GBP&quot;12-MAY-21 17:58:20"/>
    <d v="2021-05-12T00:00:00"/>
    <s v="SSCREPMAN,"/>
    <n v="40"/>
    <s v="7310;CARE QUALITY COMMISSION;44197 Prepayment CQC annual Fee;http://nww.docserv.wyss.nhs.uk/Inter-NHS/PRD21RYD28048342914366.pdf;Apr-21"/>
    <x v="303"/>
    <m/>
    <d v="2021-05-12T00:00:00"/>
    <m/>
    <s v="7310;CARE QUALITY COMMISSION;44197 Prepayment CQC annual Fee;"/>
    <m/>
    <m/>
    <s v="http://nww.docserv.wyss.nhs.uk/Inter-NHS/PRD21RYD28048342914366.pdf;Apr-21"/>
    <m/>
    <m/>
    <m/>
    <s v="Corporate Expenditure"/>
    <x v="4"/>
    <x v="3"/>
    <x v="6"/>
  </r>
  <r>
    <s v="RYD"/>
    <s v="E35120"/>
    <s v="7310"/>
    <s v="00000"/>
    <s v="00T70"/>
    <s v="000000"/>
    <s v="Corporate Expenses"/>
    <s v="Legal / Prof Fees"/>
    <s v="Default"/>
    <s v="Care Quality Commission"/>
    <s v="Default"/>
    <n v="189492"/>
    <d v="2021-05-01T00:00:00"/>
    <x v="1"/>
    <s v="Payables"/>
    <s v="Journal Import 101267639:"/>
    <s v="Payables A 20962032 101267639"/>
    <s v="MAY-21 Purchase Invoices GBP"/>
    <d v="2021-05-13T00:00:00"/>
    <s v="SSCREPMAN,"/>
    <n v="25"/>
    <s v="Journal Import Created"/>
    <x v="188"/>
    <n v="42914366"/>
    <d v="2021-04-12T00:00:00"/>
    <s v="Non-PO"/>
    <m/>
    <s v="Non PO Invoice"/>
    <m/>
    <s v="http://nww.docserv.wyss.nhs.uk/Inter-NHS/PRD21RYD28048342914366.pdf"/>
    <m/>
    <m/>
    <m/>
    <s v="Corporate Expenditure"/>
    <x v="4"/>
    <x v="3"/>
    <x v="6"/>
  </r>
  <r>
    <s v="RYD"/>
    <s v="E35120"/>
    <s v="7310"/>
    <s v="E1833"/>
    <s v="00000"/>
    <s v="000000"/>
    <s v="Corporate Expenses"/>
    <s v="Legal / Prof Fees"/>
    <s v="Employment Relations"/>
    <s v="Default"/>
    <s v="Default"/>
    <n v="10500"/>
    <d v="2021-05-01T00:00:00"/>
    <x v="2"/>
    <s v="Spreadsheet"/>
    <s v="M02 FBP1 Adjustment - HR"/>
    <s v="Spreadsheet A 21089719 102091114"/>
    <s v="RYD FIN CAM 2122 02 014 Adjustment GBP"/>
    <d v="2021-06-04T00:00:00"/>
    <s v="RYD MCCARTHY, CAROLE"/>
    <n v="288"/>
    <s v="7310;SENATUS CONSULTING;60 165091799;http://nww.docserv.wyss.nhs.uk/synergyiim/dist/?val=3884220_14952598_20210513133345"/>
    <x v="304"/>
    <m/>
    <d v="2021-06-04T00:00:00"/>
    <m/>
    <s v="7310;SENATUS CONSULTING;60 165091799;"/>
    <m/>
    <m/>
    <s v="http://nww.docserv.wyss.nhs.uk/synergyiim/dist/?val=3884220_14952598_20210513133345"/>
    <m/>
    <m/>
    <m/>
    <s v="Corporate Expenditure"/>
    <x v="4"/>
    <x v="3"/>
    <x v="6"/>
  </r>
  <r>
    <s v="RYD"/>
    <s v="E35120"/>
    <s v="7310"/>
    <s v="00000"/>
    <s v="00000"/>
    <s v="000000"/>
    <s v="Corporate Expenses"/>
    <s v="Legal / Prof Fees"/>
    <s v="Default"/>
    <s v="Default"/>
    <s v="Default"/>
    <n v="8"/>
    <d v="2021-06-01T00:00:00"/>
    <x v="3"/>
    <s v="Spreadsheet"/>
    <s v="M03 FBP1 Accrual - Finance &amp; Corporate"/>
    <s v="Spreadsheet A 21280384 103279347"/>
    <s v="RYD FIN CAM 2122 03 012 Accrual GBP"/>
    <d v="2021-07-06T00:00:00"/>
    <s v="RYD MCCARTHY, CAROLE"/>
    <n v="33"/>
    <s v="7310;ICO Information Commissioner's Office;44287 Accrual DATA PROTECTION FEE:ICO.GOV.UK;Barclaycard payments;Jul-20;;Jun-21"/>
    <x v="305"/>
    <m/>
    <d v="2021-07-06T00:00:00"/>
    <m/>
    <s v="7310;ICO Information Commissioner's Office;44287 Accrual DATA PROTECTION FEE:ICO.GOV.UK;Barclaycard payments;Jul-20;;Jun-21"/>
    <m/>
    <m/>
    <m/>
    <m/>
    <m/>
    <m/>
    <s v="Corporate Expenditure"/>
    <x v="4"/>
    <x v="3"/>
    <x v="6"/>
  </r>
  <r>
    <s v="RYD"/>
    <s v="E35120"/>
    <s v="7310"/>
    <s v="00000"/>
    <s v="00000"/>
    <s v="000000"/>
    <s v="Corporate Expenses"/>
    <s v="Legal / Prof Fees"/>
    <s v="Default"/>
    <s v="Default"/>
    <s v="Default"/>
    <n v="30962"/>
    <d v="2021-06-01T00:00:00"/>
    <x v="3"/>
    <s v="Spreadsheet"/>
    <s v="M03 FBP1 Accrual - Finance &amp; Corporate"/>
    <s v="Spreadsheet A 21280384 103279347"/>
    <s v="RYD FIN CAM 2122 03 012 Accrual GBP"/>
    <d v="2021-07-06T00:00:00"/>
    <s v="RYD MCCARTHY, CAROLE"/>
    <n v="34"/>
    <s v="7310;DAC Beachcroft;44287 Accrual Professional Fees PO 165088048;http://nww.docserv.wyss.nhs.uk/synergyiim/dist/?val=3493260_14151874_20210216110515;Jun-21"/>
    <x v="305"/>
    <m/>
    <d v="2021-07-06T00:00:00"/>
    <m/>
    <s v="7310;DAC Beachcroft;44287 Accrual Professional Fees PO 165088048;"/>
    <m/>
    <m/>
    <s v="http://nww.docserv.wyss.nhs.uk/synergyiim/dist/?val=3493260_14151874_20210216110515;Jun-21"/>
    <m/>
    <m/>
    <m/>
    <s v="Corporate Expenditure"/>
    <x v="4"/>
    <x v="3"/>
    <x v="6"/>
  </r>
  <r>
    <s v="RYD"/>
    <s v="E35120"/>
    <s v="7310"/>
    <s v="00000"/>
    <s v="00000"/>
    <s v="000000"/>
    <s v="Corporate Expenses"/>
    <s v="Legal / Prof Fees"/>
    <s v="Default"/>
    <s v="Default"/>
    <s v="Default"/>
    <n v="-8"/>
    <d v="2021-06-01T00:00:00"/>
    <x v="3"/>
    <s v="Spreadsheet"/>
    <s v="M03 FBP1 Accrual - HR"/>
    <s v="Spreadsheet A 21279404 103287770"/>
    <s v="RYD FIN CAM 2122 03 014 Accrual GBP"/>
    <d v="2021-07-06T00:00:00"/>
    <s v="RYD MCCARTHY, CAROLE"/>
    <n v="35"/>
    <s v="7310;ICO Information Commissioner's Office;44287 Accrual DATA PROTECTION FEE:ICO.GOV.UK;Barclaycard payments;Jul-20;;Jun-21"/>
    <x v="306"/>
    <m/>
    <d v="2021-07-06T00:00:00"/>
    <m/>
    <s v="7310;ICO Information Commissioner's Office;44287 Accrual DATA PROTECTION FEE:ICO.GOV.UK;Barclaycard payments;Jul-20;;Jun-21"/>
    <m/>
    <m/>
    <m/>
    <m/>
    <m/>
    <m/>
    <s v="Corporate Expenditure"/>
    <x v="4"/>
    <x v="3"/>
    <x v="6"/>
  </r>
  <r>
    <s v="RYD"/>
    <s v="E35120"/>
    <s v="7310"/>
    <s v="00000"/>
    <s v="00000"/>
    <s v="000000"/>
    <s v="Corporate Expenses"/>
    <s v="Legal / Prof Fees"/>
    <s v="Default"/>
    <s v="Default"/>
    <s v="Default"/>
    <n v="-2900"/>
    <d v="2021-06-01T00:00:00"/>
    <x v="3"/>
    <s v="Spreadsheet"/>
    <s v="M03 FBP1 Accrual - HR"/>
    <s v="Spreadsheet A 21279404 103287770"/>
    <s v="RYD FIN CAM 2122 03 014 Accrual GBP"/>
    <d v="2021-07-06T00:00:00"/>
    <s v="RYD MCCARTHY, CAROLE"/>
    <n v="36"/>
    <s v="7310;ICO Information Commissioner's Office;44287 Prepayment DATA PROTECTION FEE:ICO.GOV.UK;Barclaycard payments;Jul-20;;Jun-21"/>
    <x v="306"/>
    <m/>
    <d v="2021-07-06T00:00:00"/>
    <m/>
    <s v="7310;ICO Information Commissioner's Office;44287 Prepayment DATA PROTECTION FEE:ICO.GOV.UK;Barclaycard payments;Jul-20;;Jun-21"/>
    <m/>
    <m/>
    <m/>
    <m/>
    <m/>
    <m/>
    <s v="Corporate Expenditure"/>
    <x v="4"/>
    <x v="3"/>
    <x v="6"/>
  </r>
  <r>
    <s v="RYD"/>
    <s v="E35120"/>
    <s v="7310"/>
    <s v="00000"/>
    <s v="00000"/>
    <s v="000000"/>
    <s v="Corporate Expenses"/>
    <s v="Legal / Prof Fees"/>
    <s v="Default"/>
    <s v="Default"/>
    <s v="Default"/>
    <n v="2900"/>
    <d v="2021-06-01T00:00:00"/>
    <x v="3"/>
    <s v="Spreadsheet"/>
    <s v="M03 FBP1 Barclaycard &amp; Precision Pay"/>
    <s v="Spreadsheet A 21236881 103071729"/>
    <s v="RYD FIN BAN 2122 03 006 Accrual GBP"/>
    <d v="2021-07-01T00:00:00"/>
    <s v="ZZZ NIKYAR, BILAL"/>
    <n v="99"/>
    <s v="7310;BARCLAYCARD COMMERCIAL;DATA PROTECTION FEE;Jun-21"/>
    <x v="307"/>
    <m/>
    <d v="2021-07-01T00:00:00"/>
    <m/>
    <s v="7310;BARCLAYCARD COMMERCIAL;DATA PROTECTION FEE;Jun-21"/>
    <m/>
    <m/>
    <m/>
    <m/>
    <m/>
    <m/>
    <s v="Corporate Expenditure"/>
    <x v="4"/>
    <x v="3"/>
    <x v="6"/>
  </r>
  <r>
    <s v="RYD"/>
    <s v="E35120"/>
    <s v="7310"/>
    <s v="00000"/>
    <s v="00000"/>
    <s v="000000"/>
    <s v="Corporate Expenses"/>
    <s v="Legal / Prof Fees"/>
    <s v="Default"/>
    <s v="Default"/>
    <s v="Default"/>
    <n v="-20755"/>
    <d v="2021-06-01T00:00:00"/>
    <x v="3"/>
    <s v="Spreadsheet"/>
    <s v="Reverses &quot;RYD FIN CAM 2122 02 011 Accrual GBP&quot; journal entry of &quot;Spreadsheet A 21087154 102078468&quot; batch from &quot;MAY-21&quot;."/>
    <s v="Reverses &quot;RYD FIN CAM 2122 02 011 Accrual GBP&quot;09-JUN-21 17:32:33 - 102271274"/>
    <s v="Reverses &quot;RYD FIN CAM 2122 02 011 Accrual GBP&quot;09-JUN-21 17:32:33"/>
    <d v="2021-06-09T00:00:00"/>
    <s v="SSCREPMAN,"/>
    <n v="34"/>
    <s v="7310;DAC Beachcroft;43922 Accrual Professional Fees PO 165088048;http://nww.docserv.wyss.nhs.uk/synergyiim/dist/?val=3493260_14151874_20210216110515;May-21"/>
    <x v="308"/>
    <m/>
    <d v="2021-06-09T00:00:00"/>
    <m/>
    <s v="7310;DAC Beachcroft;43922 Accrual Professional Fees PO 165088048;"/>
    <m/>
    <m/>
    <s v="http://nww.docserv.wyss.nhs.uk/synergyiim/dist/?val=3493260_14151874_20210216110515;May-21"/>
    <m/>
    <m/>
    <m/>
    <s v="Corporate Expenditure"/>
    <x v="4"/>
    <x v="3"/>
    <x v="6"/>
  </r>
  <r>
    <s v="RYD"/>
    <s v="E35120"/>
    <s v="7310"/>
    <s v="00000"/>
    <s v="00000"/>
    <s v="000000"/>
    <s v="Corporate Expenses"/>
    <s v="Legal / Prof Fees"/>
    <s v="Default"/>
    <s v="Default"/>
    <s v="Default"/>
    <n v="231"/>
    <d v="2021-06-01T00:00:00"/>
    <x v="3"/>
    <s v="Spreadsheet"/>
    <s v="Reverses &quot;RYD FIN CAM 2122 02 011 Accrual GBP&quot; journal entry of &quot;Spreadsheet A 21087154 102078468&quot; batch from &quot;MAY-21&quot;."/>
    <s v="Reverses &quot;RYD FIN CAM 2122 02 011 Accrual GBP&quot;09-JUN-21 17:32:33 - 102271274"/>
    <s v="Reverses &quot;RYD FIN CAM 2122 02 011 Accrual GBP&quot;09-JUN-21 17:32:33"/>
    <d v="2021-06-09T00:00:00"/>
    <s v="SSCREPMAN,"/>
    <n v="35"/>
    <s v="7310;ICO Information Commissioner's Office;43922 Prepayment DATA PROTECTION FEE:ICO.GOV.UK;Barclaycard payments;Jul-20;;May-21"/>
    <x v="308"/>
    <m/>
    <d v="2021-06-09T00:00:00"/>
    <m/>
    <s v="7310;ICO Information Commissioner's Office;43922 Prepayment DATA PROTECTION FEE:ICO.GOV.UK;Barclaycard payments;Jul-20;;May-21"/>
    <m/>
    <m/>
    <m/>
    <m/>
    <m/>
    <m/>
    <s v="Corporate Expenditure"/>
    <x v="4"/>
    <x v="3"/>
    <x v="6"/>
  </r>
  <r>
    <s v="RYD"/>
    <s v="E35120"/>
    <s v="7310"/>
    <s v="00000"/>
    <s v="00000"/>
    <s v="000000"/>
    <s v="Corporate Expenses"/>
    <s v="Legal / Prof Fees"/>
    <s v="Default"/>
    <s v="Default"/>
    <s v="Default"/>
    <n v="-20"/>
    <d v="2021-06-01T00:00:00"/>
    <x v="5"/>
    <s v="Receivables"/>
    <s v="Journal Import 102050225:"/>
    <s v="Receivables A 21084496 102050225"/>
    <s v="JUN-21 Misc Receipts GBP"/>
    <d v="2021-06-03T00:00:00"/>
    <s v="SSCREPMAN,"/>
    <n v="8"/>
    <s v="Journal Import Created"/>
    <x v="26"/>
    <s v="SBSEFT0206219797905A"/>
    <d v="2021-06-02T00:00:00"/>
    <m/>
    <s v="LB PAYMENT FROM DESCRIPTION: HMCTS/CENTRALISED REFERENCE: COMP 19121025S CODED AS PER PREVIOUS RECEIPTS CA 03.06.21"/>
    <s v="RYD_10005676_CREATE"/>
    <n v="10005676"/>
    <m/>
    <m/>
    <m/>
    <m/>
    <s v="Corporate Expenditure"/>
    <x v="4"/>
    <x v="3"/>
    <x v="6"/>
  </r>
  <r>
    <s v="RYD"/>
    <s v="E35120"/>
    <s v="7310"/>
    <s v="00000"/>
    <s v="00000"/>
    <s v="000000"/>
    <s v="Corporate Expenses"/>
    <s v="Legal / Prof Fees"/>
    <s v="Default"/>
    <s v="Default"/>
    <s v="Default"/>
    <n v="-86"/>
    <d v="2021-06-01T00:00:00"/>
    <x v="5"/>
    <s v="Receivables"/>
    <s v="Journal Import 102050225:"/>
    <s v="Receivables A 21084496 102050225"/>
    <s v="JUN-21 Misc Receipts GBP"/>
    <d v="2021-06-03T00:00:00"/>
    <s v="SSCREPMAN,"/>
    <n v="8"/>
    <s v="Journal Import Created"/>
    <x v="26"/>
    <s v="SBSEFT0206219797906A"/>
    <d v="2021-06-02T00:00:00"/>
    <m/>
    <s v="LB PAYMENT FROM DESCRIPTION: HMCTS/CENTRALISED REFERENCE: M. CLARKE REFUND CODED AS PER RID CA 03.06.21"/>
    <s v="RYD_10005676_CREATE"/>
    <n v="10005676"/>
    <m/>
    <m/>
    <m/>
    <m/>
    <s v="Corporate Expenditure"/>
    <x v="4"/>
    <x v="3"/>
    <x v="6"/>
  </r>
  <r>
    <s v="RYD"/>
    <s v="E35120"/>
    <s v="7310"/>
    <s v="00000"/>
    <s v="00T70"/>
    <s v="000000"/>
    <s v="Corporate Expenses"/>
    <s v="Legal / Prof Fees"/>
    <s v="Default"/>
    <s v="Care Quality Commission"/>
    <s v="Default"/>
    <n v="-142639.57999999999"/>
    <d v="2021-06-01T00:00:00"/>
    <x v="3"/>
    <s v="Spreadsheet"/>
    <s v="M03 FBP1 Accrual - Finance &amp; Corporate"/>
    <s v="Spreadsheet A 21280384 103279347"/>
    <s v="RYD FIN CAM 2122 03 012 Accrual GBP"/>
    <d v="2021-07-06T00:00:00"/>
    <s v="RYD MCCARTHY, CAROLE"/>
    <n v="35"/>
    <s v="7310;CARE QUALITY COMMISSION;44197 Prepayment CQC annual Fee;http://nww.docserv.wyss.nhs.uk/Inter-NHS/PRD21RYD28048342914366.pdf;Jun-21"/>
    <x v="305"/>
    <m/>
    <d v="2021-07-06T00:00:00"/>
    <m/>
    <s v="7310;CARE QUALITY COMMISSION;44197 Prepayment CQC annual Fee;"/>
    <m/>
    <m/>
    <s v="http://nww.docserv.wyss.nhs.uk/Inter-NHS/PRD21RYD28048342914366.pdf;Jun-21"/>
    <m/>
    <m/>
    <m/>
    <s v="Corporate Expenditure"/>
    <x v="4"/>
    <x v="3"/>
    <x v="6"/>
  </r>
  <r>
    <s v="RYD"/>
    <s v="E35120"/>
    <s v="7310"/>
    <s v="00000"/>
    <s v="00T70"/>
    <s v="000000"/>
    <s v="Corporate Expenses"/>
    <s v="Legal / Prof Fees"/>
    <s v="Default"/>
    <s v="Care Quality Commission"/>
    <s v="Default"/>
    <n v="158257.04999999999"/>
    <d v="2021-06-01T00:00:00"/>
    <x v="3"/>
    <s v="Spreadsheet"/>
    <s v="Reverses &quot;RYD FIN CAM 2122 02 011 Accrual GBP&quot; journal entry of &quot;Spreadsheet A 21087154 102078468&quot; batch from &quot;MAY-21&quot;."/>
    <s v="Reverses &quot;RYD FIN CAM 2122 02 011 Accrual GBP&quot;09-JUN-21 17:32:33 - 102271274"/>
    <s v="Reverses &quot;RYD FIN CAM 2122 02 011 Accrual GBP&quot;09-JUN-21 17:32:33"/>
    <d v="2021-06-09T00:00:00"/>
    <s v="SSCREPMAN,"/>
    <n v="36"/>
    <s v="7310;CARE QUALITY COMMISSION;44197 Prepayment CQC annual Fee;http://nww.docserv.wyss.nhs.uk/Inter-NHS/PRD21RYD28048342914366.pdf;May-21"/>
    <x v="308"/>
    <m/>
    <d v="2021-06-09T00:00:00"/>
    <m/>
    <s v="7310;CARE QUALITY COMMISSION;44197 Prepayment CQC annual Fee;"/>
    <m/>
    <m/>
    <s v="http://nww.docserv.wyss.nhs.uk/Inter-NHS/PRD21RYD28048342914366.pdf;May-21"/>
    <m/>
    <m/>
    <m/>
    <s v="Corporate Expenditure"/>
    <x v="4"/>
    <x v="3"/>
    <x v="6"/>
  </r>
  <r>
    <s v="RYD"/>
    <s v="E35120"/>
    <s v="7310"/>
    <s v="E1833"/>
    <s v="00000"/>
    <s v="000000"/>
    <s v="Corporate Expenses"/>
    <s v="Legal / Prof Fees"/>
    <s v="Employment Relations"/>
    <s v="Default"/>
    <s v="Default"/>
    <n v="2100"/>
    <d v="2021-06-01T00:00:00"/>
    <x v="2"/>
    <s v="Spreadsheet"/>
    <s v="M03 FBP1 Adjustment - HR"/>
    <s v="Spreadsheet A 21281987 103287868"/>
    <s v="RYD FIN CAM 2122 03 015 Adjustment GBP"/>
    <d v="2021-07-06T00:00:00"/>
    <s v="RYD MCCARTHY, CAROLE"/>
    <n v="241"/>
    <s v="7310;SBS RYD MAY-21 VAT ADJUSTMENT JOURNAL Adjustment GBP; SENATUS CONSULTING-00060-0-;http://nww.docserv.wyss.nhs.uk/synergyiim/dist/?val=3884220_14952598_20210513133345"/>
    <x v="309"/>
    <m/>
    <d v="2021-07-06T00:00:00"/>
    <m/>
    <s v="7310;SBS RYD MAY-21 VAT ADJUSTMENT JOURNAL Adjustment GBP; SENATUS CONSULTING-00060-0-;"/>
    <m/>
    <m/>
    <s v="http://nww.docserv.wyss.nhs.uk/synergyiim/dist/?val=3884220_14952598_20210513133345"/>
    <m/>
    <m/>
    <m/>
    <s v="Corporate Expenditure"/>
    <x v="4"/>
    <x v="3"/>
    <x v="6"/>
  </r>
  <r>
    <s v="RYD"/>
    <s v="E35120"/>
    <s v="7310"/>
    <s v="00000"/>
    <s v="00000"/>
    <s v="000000"/>
    <s v="Corporate Expenses"/>
    <s v="Legal / Prof Fees"/>
    <s v="Default"/>
    <s v="Default"/>
    <s v="Default"/>
    <n v="41510"/>
    <d v="2021-07-01T00:00:00"/>
    <x v="3"/>
    <s v="Spreadsheet"/>
    <s v="M04 FBP1 Accrual - Corporate &amp; Finance Management"/>
    <s v="Spreadsheet A 21474612 104374510"/>
    <s v="RYD FIN CAM 2122 04 012 Accrual GBP"/>
    <d v="2021-08-04T00:00:00"/>
    <s v="RYD MCCARTHY, CAROLE"/>
    <n v="35"/>
    <s v="7310;DAC Beachcroft;44287 Accrual Professional Fees PO 165088048;http://nww.docserv.wyss.nhs.uk/synergyiim/dist/?val=3493260_14151874_20210216110515;Jul-21"/>
    <x v="310"/>
    <m/>
    <d v="2021-08-04T00:00:00"/>
    <m/>
    <s v="7310;DAC Beachcroft;44287 Accrual Professional Fees PO 165088048;"/>
    <m/>
    <m/>
    <s v="http://nww.docserv.wyss.nhs.uk/synergyiim/dist/?val=3493260_14151874_20210216110515;Jul-21"/>
    <m/>
    <m/>
    <m/>
    <s v="Corporate Expenditure"/>
    <x v="4"/>
    <x v="3"/>
    <x v="6"/>
  </r>
  <r>
    <s v="RYD"/>
    <s v="E35120"/>
    <s v="7310"/>
    <s v="00000"/>
    <s v="00000"/>
    <s v="000000"/>
    <s v="Corporate Expenses"/>
    <s v="Legal / Prof Fees"/>
    <s v="Default"/>
    <s v="Default"/>
    <s v="Default"/>
    <n v="-2653"/>
    <d v="2021-07-01T00:00:00"/>
    <x v="3"/>
    <s v="Spreadsheet"/>
    <s v="M04 FBP1 Accrual - Corporate &amp; Finance Management"/>
    <s v="Spreadsheet A 21474612 104374510"/>
    <s v="RYD FIN CAM 2122 04 012 Accrual GBP"/>
    <d v="2021-08-04T00:00:00"/>
    <s v="RYD MCCARTHY, CAROLE"/>
    <n v="36"/>
    <s v="7310;ICO Information Commissioner's Office;44287 Prepayment DATA PROTECTION FEE:ICO.GOV.UK;Barclaycard payments;Jul-20;;Jul-21"/>
    <x v="310"/>
    <m/>
    <d v="2021-08-04T00:00:00"/>
    <m/>
    <s v="7310;ICO Information Commissioner's Office;44287 Prepayment DATA PROTECTION FEE:ICO.GOV.UK;Barclaycard payments;Jul-20;;Jul-21"/>
    <m/>
    <m/>
    <m/>
    <m/>
    <m/>
    <m/>
    <s v="Corporate Expenditure"/>
    <x v="4"/>
    <x v="3"/>
    <x v="6"/>
  </r>
  <r>
    <s v="RYD"/>
    <s v="E35120"/>
    <s v="7310"/>
    <s v="00000"/>
    <s v="00000"/>
    <s v="000000"/>
    <s v="Corporate Expenses"/>
    <s v="Legal / Prof Fees"/>
    <s v="Default"/>
    <s v="Default"/>
    <s v="Default"/>
    <n v="-2900"/>
    <d v="2021-07-01T00:00:00"/>
    <x v="3"/>
    <s v="Spreadsheet"/>
    <s v="Reverses &quot;RYD FIN BAN 2122 03 006 Accrual GBP&quot; journal entry of &quot;Spreadsheet A 21236881 103071729&quot; batch from &quot;JUN-21&quot;."/>
    <s v="Reverses &quot;RYD FIN BAN 2122 03 006 Accrual GBP&quot;09-JUL-21 17:24:49 - 103413688"/>
    <s v="Reverses &quot;RYD FIN BAN 2122 03 006 Accrual GBP&quot;09-JUL-21 17:24:49"/>
    <d v="2021-07-09T00:00:00"/>
    <s v="SSCREPMAN,"/>
    <n v="99"/>
    <s v="7310;BARCLAYCARD COMMERCIAL;DATA PROTECTION FEE;Jun-21"/>
    <x v="311"/>
    <m/>
    <d v="2021-07-09T00:00:00"/>
    <m/>
    <s v="7310;BARCLAYCARD COMMERCIAL;DATA PROTECTION FEE;Jun-21"/>
    <m/>
    <m/>
    <m/>
    <m/>
    <m/>
    <m/>
    <s v="Corporate Expenditure"/>
    <x v="4"/>
    <x v="3"/>
    <x v="6"/>
  </r>
  <r>
    <s v="RYD"/>
    <s v="E35120"/>
    <s v="7310"/>
    <s v="00000"/>
    <s v="00000"/>
    <s v="000000"/>
    <s v="Corporate Expenses"/>
    <s v="Legal / Prof Fees"/>
    <s v="Default"/>
    <s v="Default"/>
    <s v="Default"/>
    <n v="-8"/>
    <d v="2021-07-01T00:00:00"/>
    <x v="3"/>
    <s v="Spreadsheet"/>
    <s v="Reverses &quot;RYD FIN CAM 2122 03 012 Accrual GBP&quot; journal entry of &quot;Spreadsheet A 21280384 103279347&quot; batch from &quot;JUN-21&quot;."/>
    <s v="Reverses &quot;RYD FIN CAM 2122 03 012 Accrual GBP&quot;09-JUL-21 17:26:44 - 103413688"/>
    <s v="Reverses &quot;RYD FIN CAM 2122 03 012 Accrual GBP&quot;09-JUL-21 17:26:44"/>
    <d v="2021-07-09T00:00:00"/>
    <s v="SSCREPMAN,"/>
    <n v="33"/>
    <s v="7310;ICO Information Commissioner's Office;44287 Accrual DATA PROTECTION FEE:ICO.GOV.UK;Barclaycard payments;Jul-20;;Jun-21"/>
    <x v="312"/>
    <m/>
    <d v="2021-07-09T00:00:00"/>
    <m/>
    <s v="7310;ICO Information Commissioner's Office;44287 Accrual DATA PROTECTION FEE:ICO.GOV.UK;Barclaycard payments;Jul-20;;Jun-21"/>
    <m/>
    <m/>
    <m/>
    <m/>
    <m/>
    <m/>
    <s v="Corporate Expenditure"/>
    <x v="4"/>
    <x v="3"/>
    <x v="6"/>
  </r>
  <r>
    <s v="RYD"/>
    <s v="E35120"/>
    <s v="7310"/>
    <s v="00000"/>
    <s v="00000"/>
    <s v="000000"/>
    <s v="Corporate Expenses"/>
    <s v="Legal / Prof Fees"/>
    <s v="Default"/>
    <s v="Default"/>
    <s v="Default"/>
    <n v="-30962"/>
    <d v="2021-07-01T00:00:00"/>
    <x v="3"/>
    <s v="Spreadsheet"/>
    <s v="Reverses &quot;RYD FIN CAM 2122 03 012 Accrual GBP&quot; journal entry of &quot;Spreadsheet A 21280384 103279347&quot; batch from &quot;JUN-21&quot;."/>
    <s v="Reverses &quot;RYD FIN CAM 2122 03 012 Accrual GBP&quot;09-JUL-21 17:26:44 - 103413688"/>
    <s v="Reverses &quot;RYD FIN CAM 2122 03 012 Accrual GBP&quot;09-JUL-21 17:26:44"/>
    <d v="2021-07-09T00:00:00"/>
    <s v="SSCREPMAN,"/>
    <n v="34"/>
    <s v="7310;DAC Beachcroft;44287 Accrual Professional Fees PO 165088048;http://nww.docserv.wyss.nhs.uk/synergyiim/dist/?val=3493260_14151874_20210216110515;Jun-21"/>
    <x v="312"/>
    <m/>
    <d v="2021-07-09T00:00:00"/>
    <m/>
    <s v="7310;DAC Beachcroft;44287 Accrual Professional Fees PO 165088048;"/>
    <m/>
    <m/>
    <s v="http://nww.docserv.wyss.nhs.uk/synergyiim/dist/?val=3493260_14151874_20210216110515;Jun-21"/>
    <m/>
    <m/>
    <m/>
    <s v="Corporate Expenditure"/>
    <x v="4"/>
    <x v="3"/>
    <x v="6"/>
  </r>
  <r>
    <s v="RYD"/>
    <s v="E35120"/>
    <s v="7310"/>
    <s v="00000"/>
    <s v="00000"/>
    <s v="000000"/>
    <s v="Corporate Expenses"/>
    <s v="Legal / Prof Fees"/>
    <s v="Default"/>
    <s v="Default"/>
    <s v="Default"/>
    <n v="8"/>
    <d v="2021-07-01T00:00:00"/>
    <x v="3"/>
    <s v="Spreadsheet"/>
    <s v="Reverses &quot;RYD FIN CAM 2122 03 014 Accrual GBP&quot; journal entry of &quot;Spreadsheet A 21279404 103287770&quot; batch from &quot;JUN-21&quot;."/>
    <s v="Reverses &quot;RYD FIN CAM 2122 03 014 Accrual GBP&quot;09-JUL-21 17:26:48 - 103413688"/>
    <s v="Reverses &quot;RYD FIN CAM 2122 03 014 Accrual GBP&quot;09-JUL-21 17:26:48"/>
    <d v="2021-07-09T00:00:00"/>
    <s v="SSCREPMAN,"/>
    <n v="35"/>
    <s v="7310;ICO Information Commissioner's Office;44287 Accrual DATA PROTECTION FEE:ICO.GOV.UK;Barclaycard payments;Jul-20;;Jun-21"/>
    <x v="313"/>
    <m/>
    <d v="2021-07-09T00:00:00"/>
    <m/>
    <s v="7310;ICO Information Commissioner's Office;44287 Accrual DATA PROTECTION FEE:ICO.GOV.UK;Barclaycard payments;Jul-20;;Jun-21"/>
    <m/>
    <m/>
    <m/>
    <m/>
    <m/>
    <m/>
    <s v="Corporate Expenditure"/>
    <x v="4"/>
    <x v="3"/>
    <x v="6"/>
  </r>
  <r>
    <s v="RYD"/>
    <s v="E35120"/>
    <s v="7310"/>
    <s v="00000"/>
    <s v="00000"/>
    <s v="000000"/>
    <s v="Corporate Expenses"/>
    <s v="Legal / Prof Fees"/>
    <s v="Default"/>
    <s v="Default"/>
    <s v="Default"/>
    <n v="2900"/>
    <d v="2021-07-01T00:00:00"/>
    <x v="3"/>
    <s v="Spreadsheet"/>
    <s v="Reverses &quot;RYD FIN CAM 2122 03 014 Accrual GBP&quot; journal entry of &quot;Spreadsheet A 21279404 103287770&quot; batch from &quot;JUN-21&quot;."/>
    <s v="Reverses &quot;RYD FIN CAM 2122 03 014 Accrual GBP&quot;09-JUL-21 17:26:48 - 103413688"/>
    <s v="Reverses &quot;RYD FIN CAM 2122 03 014 Accrual GBP&quot;09-JUL-21 17:26:48"/>
    <d v="2021-07-09T00:00:00"/>
    <s v="SSCREPMAN,"/>
    <n v="36"/>
    <s v="7310;ICO Information Commissioner's Office;44287 Prepayment DATA PROTECTION FEE:ICO.GOV.UK;Barclaycard payments;Jul-20;;Jun-21"/>
    <x v="313"/>
    <m/>
    <d v="2021-07-09T00:00:00"/>
    <m/>
    <s v="7310;ICO Information Commissioner's Office;44287 Prepayment DATA PROTECTION FEE:ICO.GOV.UK;Barclaycard payments;Jul-20;;Jun-21"/>
    <m/>
    <m/>
    <m/>
    <m/>
    <m/>
    <m/>
    <s v="Corporate Expenditure"/>
    <x v="4"/>
    <x v="3"/>
    <x v="6"/>
  </r>
  <r>
    <s v="RYD"/>
    <s v="E35120"/>
    <s v="7310"/>
    <s v="00000"/>
    <s v="00000"/>
    <s v="000000"/>
    <s v="Corporate Expenses"/>
    <s v="Legal / Prof Fees"/>
    <s v="Default"/>
    <s v="Default"/>
    <s v="Default"/>
    <n v="2900"/>
    <d v="2021-07-01T00:00:00"/>
    <x v="2"/>
    <s v="Spreadsheet"/>
    <s v="BARCLAYCARD COMMERCIAL JUL 21"/>
    <s v="Spreadsheet A 21427083 104142328"/>
    <s v="SBSCM SK RYD 001 JUL 21 Adjustment GBP"/>
    <d v="2021-07-29T00:00:00"/>
    <s v="SSC KWENBEYA, SHARON"/>
    <n v="4"/>
    <s v="BARCLAYCARD COMMERCIAL JUL 21"/>
    <x v="314"/>
    <m/>
    <d v="2021-07-29T00:00:00"/>
    <m/>
    <s v="BARCLAYCARD COMMERCIAL JUL 21"/>
    <m/>
    <m/>
    <m/>
    <m/>
    <m/>
    <m/>
    <s v="Corporate Expenditure"/>
    <x v="4"/>
    <x v="3"/>
    <x v="6"/>
  </r>
  <r>
    <s v="RYD"/>
    <s v="E35120"/>
    <s v="7310"/>
    <s v="00000"/>
    <s v="00000"/>
    <s v="000000"/>
    <s v="Corporate Expenses"/>
    <s v="Legal / Prof Fees"/>
    <s v="Default"/>
    <s v="Default"/>
    <s v="Default"/>
    <n v="1800"/>
    <d v="2021-07-01T00:00:00"/>
    <x v="2"/>
    <s v="Spreadsheet"/>
    <s v="SBS RYD JUN-21 ADDITIONAL VAT JOURNAL"/>
    <s v="Spreadsheet A 21435730 104184818"/>
    <s v="SBS RYD JUN-21 ADDITIONAL VAT JOURNAL Adjustment GBP"/>
    <d v="2021-07-30T00:00:00"/>
    <s v="SSC BLATTI, FRANCESCO"/>
    <n v="40"/>
    <s v="MONTAGU EVANS LLP-OR12_105144-DVC211841-1800-https://nww.einvoice-prod.sbs.nhs.uk:8179/invoicepdf/f8c8b39a-5955-5e0a-a93e-ef3c50092c22"/>
    <x v="315"/>
    <m/>
    <d v="2021-07-30T00:00:00"/>
    <m/>
    <s v="MONTAGU EVANS LLP-OR12_105144-DVC211841-1800-"/>
    <m/>
    <m/>
    <s v="https://nww.einvoice-prod.sbs.nhs.uk:8179/invoicepdf/f8c8b39a-5955-5e0a-a93e-ef3c50092c22"/>
    <m/>
    <m/>
    <m/>
    <s v="Corporate Expenditure"/>
    <x v="4"/>
    <x v="3"/>
    <x v="6"/>
  </r>
  <r>
    <s v="RYD"/>
    <s v="E35120"/>
    <s v="7310"/>
    <s v="00000"/>
    <s v="00000"/>
    <s v="000000"/>
    <s v="Corporate Expenses"/>
    <s v="Legal / Prof Fees"/>
    <s v="Default"/>
    <s v="Default"/>
    <s v="Default"/>
    <n v="-40"/>
    <d v="2021-07-01T00:00:00"/>
    <x v="5"/>
    <s v="Receivables"/>
    <s v="Journal Import 103805956:"/>
    <s v="Receivables A 21374546 103805956"/>
    <s v="JUL-21 Misc Receipts GBP"/>
    <d v="2021-07-20T00:00:00"/>
    <s v="SSCREPMAN,"/>
    <n v="7"/>
    <s v="Journal Import Created"/>
    <x v="26"/>
    <s v="SBSEFT1907219868585A"/>
    <d v="2021-07-19T00:00:00"/>
    <m/>
    <s v="LB PAYMENT FROM DESCRIPTION: HMCTS/CENTRALISED REFERENCE: COMP 19121025S CODED AS PER RID CA 20.07.21"/>
    <s v="RYD_10005676_CREATE"/>
    <n v="10005676"/>
    <m/>
    <m/>
    <m/>
    <m/>
    <s v="Corporate Expenditure"/>
    <x v="4"/>
    <x v="3"/>
    <x v="6"/>
  </r>
  <r>
    <s v="RYD"/>
    <s v="E35120"/>
    <s v="7310"/>
    <s v="00000"/>
    <s v="00T70"/>
    <s v="000000"/>
    <s v="Corporate Expenses"/>
    <s v="Legal / Prof Fees"/>
    <s v="Default"/>
    <s v="Care Quality Commission"/>
    <s v="Default"/>
    <n v="-126501.53"/>
    <d v="2021-07-01T00:00:00"/>
    <x v="3"/>
    <s v="Spreadsheet"/>
    <s v="M04 FBP1 Accrual - Corporate &amp; Finance Management"/>
    <s v="Spreadsheet A 21474612 104374510"/>
    <s v="RYD FIN CAM 2122 04 012 Accrual GBP"/>
    <d v="2021-08-04T00:00:00"/>
    <s v="RYD MCCARTHY, CAROLE"/>
    <n v="37"/>
    <s v="7310;CARE QUALITY COMMISSION;44287 Prepayment CQC annual Fee;http://nww.docserv.wyss.nhs.uk/Inter-NHS/PRD21RYD28048342914366.pdf;Jul-21"/>
    <x v="310"/>
    <m/>
    <d v="2021-08-04T00:00:00"/>
    <m/>
    <s v="7310;CARE QUALITY COMMISSION;44287 Prepayment CQC annual Fee;"/>
    <m/>
    <m/>
    <s v="http://nww.docserv.wyss.nhs.uk/Inter-NHS/PRD21RYD28048342914366.pdf;Jul-21"/>
    <m/>
    <m/>
    <m/>
    <s v="Corporate Expenditure"/>
    <x v="4"/>
    <x v="3"/>
    <x v="6"/>
  </r>
  <r>
    <s v="RYD"/>
    <s v="E35120"/>
    <s v="7310"/>
    <s v="00000"/>
    <s v="00T70"/>
    <s v="000000"/>
    <s v="Corporate Expenses"/>
    <s v="Legal / Prof Fees"/>
    <s v="Default"/>
    <s v="Care Quality Commission"/>
    <s v="Default"/>
    <n v="142639.57999999999"/>
    <d v="2021-07-01T00:00:00"/>
    <x v="3"/>
    <s v="Spreadsheet"/>
    <s v="Reverses &quot;RYD FIN CAM 2122 03 012 Accrual GBP&quot; journal entry of &quot;Spreadsheet A 21280384 103279347&quot; batch from &quot;JUN-21&quot;."/>
    <s v="Reverses &quot;RYD FIN CAM 2122 03 012 Accrual GBP&quot;09-JUL-21 17:26:44 - 103413688"/>
    <s v="Reverses &quot;RYD FIN CAM 2122 03 012 Accrual GBP&quot;09-JUL-21 17:26:44"/>
    <d v="2021-07-09T00:00:00"/>
    <s v="SSCREPMAN,"/>
    <n v="35"/>
    <s v="7310;CARE QUALITY COMMISSION;44197 Prepayment CQC annual Fee;http://nww.docserv.wyss.nhs.uk/Inter-NHS/PRD21RYD28048342914366.pdf;Jun-21"/>
    <x v="312"/>
    <m/>
    <d v="2021-07-09T00:00:00"/>
    <m/>
    <s v="7310;CARE QUALITY COMMISSION;44197 Prepayment CQC annual Fee;"/>
    <m/>
    <m/>
    <s v="http://nww.docserv.wyss.nhs.uk/Inter-NHS/PRD21RYD28048342914366.pdf;Jun-21"/>
    <m/>
    <m/>
    <m/>
    <s v="Corporate Expenditure"/>
    <x v="4"/>
    <x v="3"/>
    <x v="6"/>
  </r>
  <r>
    <s v="RYD"/>
    <s v="E35120"/>
    <s v="7310"/>
    <s v="00000"/>
    <s v="00000"/>
    <s v="000000"/>
    <s v="Corporate Expenses"/>
    <s v="Legal / Prof Fees"/>
    <s v="Default"/>
    <s v="Default"/>
    <s v="Default"/>
    <n v="52057"/>
    <d v="2021-08-01T00:00:00"/>
    <x v="3"/>
    <s v="Spreadsheet"/>
    <s v="M05 FBP1 Accrual - Finance &amp; Corporate"/>
    <s v="Spreadsheet A 21681604 105497703"/>
    <s v="RYD FIN CAM 2122 05 017 Accrual GBP"/>
    <d v="2021-09-03T00:00:00"/>
    <s v="RYD MCCARTHY, CAROLE"/>
    <n v="36"/>
    <s v="7310;DAC Beachcroft;44287 Accrual Professional Fees PO 165088048;Aug-21;http://nww.docserv.wyss.nhs.uk/synergyiim/dist/?val=3493260_14151874_20210216110515"/>
    <x v="316"/>
    <m/>
    <d v="2021-09-03T00:00:00"/>
    <m/>
    <s v="7310;DAC Beachcroft;44287 Accrual Professional Fees PO 165088048;Aug-21;"/>
    <m/>
    <m/>
    <s v="http://nww.docserv.wyss.nhs.uk/synergyiim/dist/?val=3493260_14151874_20210216110515"/>
    <m/>
    <m/>
    <m/>
    <s v="Corporate Expenditure"/>
    <x v="4"/>
    <x v="3"/>
    <x v="6"/>
  </r>
  <r>
    <s v="RYD"/>
    <s v="E35120"/>
    <s v="7310"/>
    <s v="00000"/>
    <s v="00000"/>
    <s v="000000"/>
    <s v="Corporate Expenses"/>
    <s v="Legal / Prof Fees"/>
    <s v="Default"/>
    <s v="Default"/>
    <s v="Default"/>
    <n v="-2406"/>
    <d v="2021-08-01T00:00:00"/>
    <x v="3"/>
    <s v="Spreadsheet"/>
    <s v="M05 FBP1 Accrual - Finance &amp; Corporate"/>
    <s v="Spreadsheet A 21681604 105497703"/>
    <s v="RYD FIN CAM 2122 05 017 Accrual GBP"/>
    <d v="2021-09-03T00:00:00"/>
    <s v="RYD MCCARTHY, CAROLE"/>
    <n v="37"/>
    <s v="7310;ICO Information Commissioner's Office;44287 Prepayment DATA PROTECTION FEE:ICO.GOV.UK;Barclaycard payments;Jul-20;Aug-21;"/>
    <x v="316"/>
    <m/>
    <d v="2021-09-03T00:00:00"/>
    <m/>
    <s v="7310;ICO Information Commissioner's Office;44287 Prepayment DATA PROTECTION FEE:ICO.GOV.UK;Barclaycard payments;Jul-20;Aug-21;"/>
    <m/>
    <m/>
    <m/>
    <m/>
    <m/>
    <m/>
    <s v="Corporate Expenditure"/>
    <x v="4"/>
    <x v="3"/>
    <x v="6"/>
  </r>
  <r>
    <s v="RYD"/>
    <s v="E35120"/>
    <s v="7310"/>
    <s v="00000"/>
    <s v="00000"/>
    <s v="000000"/>
    <s v="Corporate Expenses"/>
    <s v="Legal / Prof Fees"/>
    <s v="Default"/>
    <s v="Default"/>
    <s v="Default"/>
    <n v="-41510"/>
    <d v="2021-08-01T00:00:00"/>
    <x v="3"/>
    <s v="Spreadsheet"/>
    <s v="Reverses &quot;RYD FIN CAM 2122 04 012 Accrual GBP&quot; journal entry of &quot;Spreadsheet A 21474612 104374510&quot; batch from &quot;JUL-21&quot;."/>
    <s v="Reverses &quot;RYD FIN CAM 2122 04 012 Accrual GBP&quot;10-AUG-21 17:24:30 - 104612462"/>
    <s v="Reverses &quot;RYD FIN CAM 2122 04 012 Accrual GBP&quot;10-AUG-21 17:24:30"/>
    <d v="2021-08-10T00:00:00"/>
    <s v="SSCREPMAN,"/>
    <n v="35"/>
    <s v="7310;DAC Beachcroft;44287 Accrual Professional Fees PO 165088048;http://nww.docserv.wyss.nhs.uk/synergyiim/dist/?val=3493260_14151874_20210216110515;Jul-21"/>
    <x v="317"/>
    <m/>
    <d v="2021-08-10T00:00:00"/>
    <m/>
    <s v="7310;DAC Beachcroft;44287 Accrual Professional Fees PO 165088048;"/>
    <m/>
    <m/>
    <s v="http://nww.docserv.wyss.nhs.uk/synergyiim/dist/?val=3493260_14151874_20210216110515;Jul-21"/>
    <m/>
    <m/>
    <m/>
    <s v="Corporate Expenditure"/>
    <x v="4"/>
    <x v="3"/>
    <x v="6"/>
  </r>
  <r>
    <s v="RYD"/>
    <s v="E35120"/>
    <s v="7310"/>
    <s v="00000"/>
    <s v="00000"/>
    <s v="000000"/>
    <s v="Corporate Expenses"/>
    <s v="Legal / Prof Fees"/>
    <s v="Default"/>
    <s v="Default"/>
    <s v="Default"/>
    <n v="2653"/>
    <d v="2021-08-01T00:00:00"/>
    <x v="3"/>
    <s v="Spreadsheet"/>
    <s v="Reverses &quot;RYD FIN CAM 2122 04 012 Accrual GBP&quot; journal entry of &quot;Spreadsheet A 21474612 104374510&quot; batch from &quot;JUL-21&quot;."/>
    <s v="Reverses &quot;RYD FIN CAM 2122 04 012 Accrual GBP&quot;10-AUG-21 17:24:30 - 104612462"/>
    <s v="Reverses &quot;RYD FIN CAM 2122 04 012 Accrual GBP&quot;10-AUG-21 17:24:30"/>
    <d v="2021-08-10T00:00:00"/>
    <s v="SSCREPMAN,"/>
    <n v="36"/>
    <s v="7310;ICO Information Commissioner's Office;44287 Prepayment DATA PROTECTION FEE:ICO.GOV.UK;Barclaycard payments;Jul-20;;Jul-21"/>
    <x v="317"/>
    <m/>
    <d v="2021-08-10T00:00:00"/>
    <m/>
    <s v="7310;ICO Information Commissioner's Office;44287 Prepayment DATA PROTECTION FEE:ICO.GOV.UK;Barclaycard payments;Jul-20;;Jul-21"/>
    <m/>
    <m/>
    <m/>
    <m/>
    <m/>
    <m/>
    <s v="Corporate Expenditure"/>
    <x v="4"/>
    <x v="3"/>
    <x v="6"/>
  </r>
  <r>
    <s v="RYD"/>
    <s v="E35120"/>
    <s v="7310"/>
    <s v="00000"/>
    <s v="00000"/>
    <s v="000000"/>
    <s v="Corporate Expenses"/>
    <s v="Legal / Prof Fees"/>
    <s v="Default"/>
    <s v="Default"/>
    <s v="Default"/>
    <n v="-20"/>
    <d v="2021-08-01T00:00:00"/>
    <x v="5"/>
    <s v="Receivables"/>
    <s v="Journal Import 104390149:"/>
    <s v="Receivables A 21483590 104390149"/>
    <s v="AUG-21 Misc Receipts GBP"/>
    <d v="2021-08-04T00:00:00"/>
    <s v="SSCREPMAN,"/>
    <n v="4"/>
    <s v="Journal Import Created"/>
    <x v="26"/>
    <s v="SBSEFT0308219893152A"/>
    <d v="2021-08-03T00:00:00"/>
    <m/>
    <s v="LB PAYMENT FROM DESCRIPTION: HMCTS/CENTRALISED REFERENCE: COMP 19121025S CODED AS PER RID CA 04.08.21"/>
    <s v="RYD_10005676_CREATE"/>
    <n v="10005676"/>
    <m/>
    <m/>
    <m/>
    <m/>
    <s v="Corporate Expenditure"/>
    <x v="4"/>
    <x v="3"/>
    <x v="6"/>
  </r>
  <r>
    <s v="RYD"/>
    <s v="E35120"/>
    <s v="7310"/>
    <s v="00000"/>
    <s v="00T70"/>
    <s v="000000"/>
    <s v="Corporate Expenses"/>
    <s v="Legal / Prof Fees"/>
    <s v="Default"/>
    <s v="Care Quality Commission"/>
    <s v="Default"/>
    <n v="-110363.47"/>
    <d v="2021-08-01T00:00:00"/>
    <x v="3"/>
    <s v="Spreadsheet"/>
    <s v="M05 FBP1 Accrual - Finance &amp; Corporate"/>
    <s v="Spreadsheet A 21681604 105497703"/>
    <s v="RYD FIN CAM 2122 05 017 Accrual GBP"/>
    <d v="2021-09-03T00:00:00"/>
    <s v="RYD MCCARTHY, CAROLE"/>
    <n v="38"/>
    <s v="7310;CARE QUALITY COMMISSION;44287 Prepayment CQC annual Fee;Aug-21;http://nww.docserv.wyss.nhs.uk/Inter-NHS/PRD21RYD28048342914366.pdf"/>
    <x v="316"/>
    <m/>
    <d v="2021-09-03T00:00:00"/>
    <m/>
    <s v="7310;CARE QUALITY COMMISSION;44287 Prepayment CQC annual Fee;Aug-21;"/>
    <m/>
    <m/>
    <s v="http://nww.docserv.wyss.nhs.uk/Inter-NHS/PRD21RYD28048342914366.pdf"/>
    <m/>
    <m/>
    <m/>
    <s v="Corporate Expenditure"/>
    <x v="4"/>
    <x v="3"/>
    <x v="6"/>
  </r>
  <r>
    <s v="RYD"/>
    <s v="E35120"/>
    <s v="7310"/>
    <s v="00000"/>
    <s v="00T70"/>
    <s v="000000"/>
    <s v="Corporate Expenses"/>
    <s v="Legal / Prof Fees"/>
    <s v="Default"/>
    <s v="Care Quality Commission"/>
    <s v="Default"/>
    <n v="126501.53"/>
    <d v="2021-08-01T00:00:00"/>
    <x v="3"/>
    <s v="Spreadsheet"/>
    <s v="Reverses &quot;RYD FIN CAM 2122 04 012 Accrual GBP&quot; journal entry of &quot;Spreadsheet A 21474612 104374510&quot; batch from &quot;JUL-21&quot;."/>
    <s v="Reverses &quot;RYD FIN CAM 2122 04 012 Accrual GBP&quot;10-AUG-21 17:24:30 - 104612462"/>
    <s v="Reverses &quot;RYD FIN CAM 2122 04 012 Accrual GBP&quot;10-AUG-21 17:24:30"/>
    <d v="2021-08-10T00:00:00"/>
    <s v="SSCREPMAN,"/>
    <n v="37"/>
    <s v="7310;CARE QUALITY COMMISSION;44287 Prepayment CQC annual Fee;http://nww.docserv.wyss.nhs.uk/Inter-NHS/PRD21RYD28048342914366.pdf;Jul-21"/>
    <x v="317"/>
    <m/>
    <d v="2021-08-10T00:00:00"/>
    <m/>
    <s v="7310;CARE QUALITY COMMISSION;44287 Prepayment CQC annual Fee;"/>
    <m/>
    <m/>
    <s v="http://nww.docserv.wyss.nhs.uk/Inter-NHS/PRD21RYD28048342914366.pdf;Jul-21"/>
    <m/>
    <m/>
    <m/>
    <s v="Corporate Expenditure"/>
    <x v="4"/>
    <x v="3"/>
    <x v="6"/>
  </r>
  <r>
    <s v="RYD"/>
    <s v="E35120"/>
    <s v="7310"/>
    <s v="00000"/>
    <s v="00000"/>
    <s v="000000"/>
    <s v="Corporate Expenses"/>
    <s v="Legal / Prof Fees"/>
    <s v="Default"/>
    <s v="Default"/>
    <s v="Default"/>
    <n v="62264"/>
    <d v="2021-09-01T00:00:00"/>
    <x v="3"/>
    <s v="Spreadsheet"/>
    <s v="M06 FBP1 Accrual - Finance &amp; Corporate"/>
    <s v="Spreadsheet A 21907073 106663179"/>
    <s v="RYD FIN CAM 2122 06 020 Accrual GBP"/>
    <d v="2021-10-05T00:00:00"/>
    <s v="RYD MCCARTHY, CAROLE"/>
    <n v="33"/>
    <s v="7310;DAC Beachcroft;44287 Accrual Professional Fees PO 165088048;Sep-21;http://nww.docserv.wyss.nhs.uk/synergyiim/dist/?val=3493260_14151874_20210216110515"/>
    <x v="318"/>
    <m/>
    <d v="2021-10-05T00:00:00"/>
    <m/>
    <s v="7310;DAC Beachcroft;44287 Accrual Professional Fees PO 165088048;Sep-21;"/>
    <m/>
    <m/>
    <s v="http://nww.docserv.wyss.nhs.uk/synergyiim/dist/?val=3493260_14151874_20210216110515"/>
    <m/>
    <m/>
    <m/>
    <s v="Corporate Expenditure"/>
    <x v="4"/>
    <x v="3"/>
    <x v="6"/>
  </r>
  <r>
    <s v="RYD"/>
    <s v="E35120"/>
    <s v="7310"/>
    <s v="00000"/>
    <s v="00000"/>
    <s v="000000"/>
    <s v="Corporate Expenses"/>
    <s v="Legal / Prof Fees"/>
    <s v="Default"/>
    <s v="Default"/>
    <s v="Default"/>
    <n v="-2167"/>
    <d v="2021-09-01T00:00:00"/>
    <x v="3"/>
    <s v="Spreadsheet"/>
    <s v="M06 FBP1 Accrual - Finance &amp; Corporate"/>
    <s v="Spreadsheet A 21907073 106663179"/>
    <s v="RYD FIN CAM 2122 06 020 Accrual GBP"/>
    <d v="2021-10-05T00:00:00"/>
    <s v="RYD MCCARTHY, CAROLE"/>
    <n v="34"/>
    <s v="7310;ICO Information Commissioner's Office;44287 Prepayment DATA PROTECTION FEE:ICO.GOV.UK;Barclaycard payments;Jul-20;Sep-21;"/>
    <x v="318"/>
    <m/>
    <d v="2021-10-05T00:00:00"/>
    <m/>
    <s v="7310;ICO Information Commissioner's Office;44287 Prepayment DATA PROTECTION FEE:ICO.GOV.UK;Barclaycard payments;Jul-20;Sep-21;"/>
    <m/>
    <m/>
    <m/>
    <m/>
    <m/>
    <m/>
    <s v="Corporate Expenditure"/>
    <x v="4"/>
    <x v="3"/>
    <x v="6"/>
  </r>
  <r>
    <s v="RYD"/>
    <s v="E35120"/>
    <s v="7310"/>
    <s v="00000"/>
    <s v="00000"/>
    <s v="000000"/>
    <s v="Corporate Expenses"/>
    <s v="Legal / Prof Fees"/>
    <s v="Default"/>
    <s v="Default"/>
    <s v="Default"/>
    <n v="-52057"/>
    <d v="2021-09-01T00:00:00"/>
    <x v="3"/>
    <s v="Spreadsheet"/>
    <s v="Reverses &quot;RYD FIN CAM 2122 05 017 Accrual GBP&quot; journal entry of &quot;Spreadsheet A 21681604 105497703&quot; batch from &quot;AUG-21&quot;."/>
    <s v="Reverses &quot;RYD FIN CAM 2122 05 017 Accrual GBP&quot;09-SEP-21 17:30:39 - 105725706"/>
    <s v="Reverses &quot;RYD FIN CAM 2122 05 017 Accrual GBP&quot;09-SEP-21 17:30:39"/>
    <d v="2021-09-09T00:00:00"/>
    <s v="SSCREPMAN,"/>
    <n v="36"/>
    <s v="7310;DAC Beachcroft;44287 Accrual Professional Fees PO 165088048;Aug-21;http://nww.docserv.wyss.nhs.uk/synergyiim/dist/?val=3493260_14151874_20210216110515"/>
    <x v="319"/>
    <m/>
    <d v="2021-09-09T00:00:00"/>
    <m/>
    <s v="7310;DAC Beachcroft;44287 Accrual Professional Fees PO 165088048;Aug-21;"/>
    <m/>
    <m/>
    <s v="http://nww.docserv.wyss.nhs.uk/synergyiim/dist/?val=3493260_14151874_20210216110515"/>
    <m/>
    <m/>
    <m/>
    <s v="Corporate Expenditure"/>
    <x v="4"/>
    <x v="3"/>
    <x v="6"/>
  </r>
  <r>
    <s v="RYD"/>
    <s v="E35120"/>
    <s v="7310"/>
    <s v="00000"/>
    <s v="00000"/>
    <s v="000000"/>
    <s v="Corporate Expenses"/>
    <s v="Legal / Prof Fees"/>
    <s v="Default"/>
    <s v="Default"/>
    <s v="Default"/>
    <n v="2406"/>
    <d v="2021-09-01T00:00:00"/>
    <x v="3"/>
    <s v="Spreadsheet"/>
    <s v="Reverses &quot;RYD FIN CAM 2122 05 017 Accrual GBP&quot; journal entry of &quot;Spreadsheet A 21681604 105497703&quot; batch from &quot;AUG-21&quot;."/>
    <s v="Reverses &quot;RYD FIN CAM 2122 05 017 Accrual GBP&quot;09-SEP-21 17:30:39 - 105725706"/>
    <s v="Reverses &quot;RYD FIN CAM 2122 05 017 Accrual GBP&quot;09-SEP-21 17:30:39"/>
    <d v="2021-09-09T00:00:00"/>
    <s v="SSCREPMAN,"/>
    <n v="37"/>
    <s v="7310;ICO Information Commissioner's Office;44287 Prepayment DATA PROTECTION FEE:ICO.GOV.UK;Barclaycard payments;Jul-20;Aug-21;"/>
    <x v="319"/>
    <m/>
    <d v="2021-09-09T00:00:00"/>
    <m/>
    <s v="7310;ICO Information Commissioner's Office;44287 Prepayment DATA PROTECTION FEE:ICO.GOV.UK;Barclaycard payments;Jul-20;Aug-21;"/>
    <m/>
    <m/>
    <m/>
    <m/>
    <m/>
    <m/>
    <s v="Corporate Expenditure"/>
    <x v="4"/>
    <x v="3"/>
    <x v="6"/>
  </r>
  <r>
    <s v="RYD"/>
    <s v="E35120"/>
    <s v="7310"/>
    <s v="00000"/>
    <s v="00000"/>
    <s v="000000"/>
    <s v="Corporate Expenses"/>
    <s v="Legal / Prof Fees"/>
    <s v="Default"/>
    <s v="Default"/>
    <s v="Default"/>
    <n v="-20"/>
    <d v="2021-09-01T00:00:00"/>
    <x v="5"/>
    <s v="Receivables"/>
    <s v="Journal Import 105646760:"/>
    <s v="Receivables A 21714584 105646760"/>
    <s v="SEP-21 Misc Receipts GBP"/>
    <d v="2021-09-07T00:00:00"/>
    <s v="SSCREPMAN,"/>
    <n v="5"/>
    <s v="Journal Import Created"/>
    <x v="26"/>
    <s v="SBSEFT0609219942876A"/>
    <d v="2021-09-06T00:00:00"/>
    <m/>
    <s v="LB PAYMENT FROM DESCRIPTION: HMCTS/CENTRALISED REFERENCE: COMP 19121025S CODED AS PER RID CA 07.09.21"/>
    <s v="RYD_10005676_CREATE"/>
    <n v="10005676"/>
    <m/>
    <m/>
    <m/>
    <m/>
    <s v="Corporate Expenditure"/>
    <x v="4"/>
    <x v="3"/>
    <x v="6"/>
  </r>
  <r>
    <s v="RYD"/>
    <s v="E35120"/>
    <s v="7310"/>
    <s v="00000"/>
    <s v="00T70"/>
    <s v="000000"/>
    <s v="Corporate Expenses"/>
    <s v="Legal / Prof Fees"/>
    <s v="Default"/>
    <s v="Care Quality Commission"/>
    <s v="Default"/>
    <n v="-94746"/>
    <d v="2021-09-01T00:00:00"/>
    <x v="3"/>
    <s v="Spreadsheet"/>
    <s v="M06 FBP1 Accrual - Finance &amp; Corporate"/>
    <s v="Spreadsheet A 21907073 106663179"/>
    <s v="RYD FIN CAM 2122 06 020 Accrual GBP"/>
    <d v="2021-10-05T00:00:00"/>
    <s v="RYD MCCARTHY, CAROLE"/>
    <n v="35"/>
    <s v="7310;CARE QUALITY COMMISSION;44287 Prepayment CQC annual Fee;Sep-21;http://nww.docserv.wyss.nhs.uk/Inter-NHS/PRD21RYD28048342914366.pdf"/>
    <x v="318"/>
    <m/>
    <d v="2021-10-05T00:00:00"/>
    <m/>
    <s v="7310;CARE QUALITY COMMISSION;44287 Prepayment CQC annual Fee;Sep-21;"/>
    <m/>
    <m/>
    <s v="http://nww.docserv.wyss.nhs.uk/Inter-NHS/PRD21RYD28048342914366.pdf"/>
    <m/>
    <m/>
    <m/>
    <s v="Corporate Expenditure"/>
    <x v="4"/>
    <x v="3"/>
    <x v="6"/>
  </r>
  <r>
    <s v="RYD"/>
    <s v="E35120"/>
    <s v="7310"/>
    <s v="00000"/>
    <s v="00T70"/>
    <s v="000000"/>
    <s v="Corporate Expenses"/>
    <s v="Legal / Prof Fees"/>
    <s v="Default"/>
    <s v="Care Quality Commission"/>
    <s v="Default"/>
    <n v="110363.47"/>
    <d v="2021-09-01T00:00:00"/>
    <x v="3"/>
    <s v="Spreadsheet"/>
    <s v="Reverses &quot;RYD FIN CAM 2122 05 017 Accrual GBP&quot; journal entry of &quot;Spreadsheet A 21681604 105497703&quot; batch from &quot;AUG-21&quot;."/>
    <s v="Reverses &quot;RYD FIN CAM 2122 05 017 Accrual GBP&quot;09-SEP-21 17:30:39 - 105725706"/>
    <s v="Reverses &quot;RYD FIN CAM 2122 05 017 Accrual GBP&quot;09-SEP-21 17:30:39"/>
    <d v="2021-09-09T00:00:00"/>
    <s v="SSCREPMAN,"/>
    <n v="38"/>
    <s v="7310;CARE QUALITY COMMISSION;44287 Prepayment CQC annual Fee;Aug-21;http://nww.docserv.wyss.nhs.uk/Inter-NHS/PRD21RYD28048342914366.pdf"/>
    <x v="319"/>
    <m/>
    <d v="2021-09-09T00:00:00"/>
    <m/>
    <s v="7310;CARE QUALITY COMMISSION;44287 Prepayment CQC annual Fee;Aug-21;"/>
    <m/>
    <m/>
    <s v="http://nww.docserv.wyss.nhs.uk/Inter-NHS/PRD21RYD28048342914366.pdf"/>
    <m/>
    <m/>
    <m/>
    <s v="Corporate Expenditure"/>
    <x v="4"/>
    <x v="3"/>
    <x v="6"/>
  </r>
  <r>
    <s v="RYD"/>
    <s v="E35120"/>
    <s v="7310"/>
    <s v="00000"/>
    <s v="00000"/>
    <s v="000000"/>
    <s v="Corporate Expenses"/>
    <s v="Legal / Prof Fees"/>
    <s v="Default"/>
    <s v="Default"/>
    <s v="Default"/>
    <n v="72812"/>
    <d v="2021-10-01T00:00:00"/>
    <x v="3"/>
    <s v="Spreadsheet"/>
    <s v="M07 FBP1 Accrual - Finance &amp; Corporate"/>
    <s v="Spreadsheet A 22137938 107883918"/>
    <s v="RYD FIN CAM 2122 07 021 Accrual GBP"/>
    <d v="2021-11-04T00:00:00"/>
    <s v="RYD MCCARTHY, CAROLE"/>
    <n v="35"/>
    <s v="7310;DAC Beachcroft;44287 Accrual Professional Fees PO 165088048;Oct-21;http://nww.docserv.wyss.nhs.uk/synergyiim/dist/?val=3493260_14151874_20210216110515"/>
    <x v="320"/>
    <m/>
    <d v="2021-11-04T00:00:00"/>
    <m/>
    <s v="7310;DAC Beachcroft;44287 Accrual Professional Fees PO 165088048;Oct-21;"/>
    <m/>
    <m/>
    <s v="http://nww.docserv.wyss.nhs.uk/synergyiim/dist/?val=3493260_14151874_20210216110515"/>
    <m/>
    <m/>
    <m/>
    <s v="Corporate Expenditure"/>
    <x v="4"/>
    <x v="3"/>
    <x v="6"/>
  </r>
  <r>
    <s v="RYD"/>
    <s v="E35120"/>
    <s v="7310"/>
    <s v="00000"/>
    <s v="00000"/>
    <s v="000000"/>
    <s v="Corporate Expenses"/>
    <s v="Legal / Prof Fees"/>
    <s v="Default"/>
    <s v="Default"/>
    <s v="Default"/>
    <n v="-1920"/>
    <d v="2021-10-01T00:00:00"/>
    <x v="3"/>
    <s v="Spreadsheet"/>
    <s v="M07 FBP1 Accrual - Finance &amp; Corporate"/>
    <s v="Spreadsheet A 22137938 107883918"/>
    <s v="RYD FIN CAM 2122 07 021 Accrual GBP"/>
    <d v="2021-11-04T00:00:00"/>
    <s v="RYD MCCARTHY, CAROLE"/>
    <n v="36"/>
    <s v="7310;ICO Information Commissioner's Office;44287 Prepayment DATA PROTECTION FEE:ICO.GOV.UK;Barclaycard payments;Jul-20;Oct-21;"/>
    <x v="320"/>
    <m/>
    <d v="2021-11-04T00:00:00"/>
    <m/>
    <s v="7310;ICO Information Commissioner's Office;44287 Prepayment DATA PROTECTION FEE:ICO.GOV.UK;Barclaycard payments;Jul-20;Oct-21;"/>
    <m/>
    <m/>
    <m/>
    <m/>
    <m/>
    <m/>
    <s v="Corporate Expenditure"/>
    <x v="4"/>
    <x v="3"/>
    <x v="6"/>
  </r>
  <r>
    <s v="RYD"/>
    <s v="E35120"/>
    <s v="7310"/>
    <s v="00000"/>
    <s v="00000"/>
    <s v="000000"/>
    <s v="Corporate Expenses"/>
    <s v="Legal / Prof Fees"/>
    <s v="Default"/>
    <s v="Default"/>
    <s v="Default"/>
    <n v="-62264"/>
    <d v="2021-10-01T00:00:00"/>
    <x v="3"/>
    <s v="Spreadsheet"/>
    <s v="Reverses &quot;RYD FIN CAM 2122 06 020 Accrual GBP&quot; journal entry of &quot;Spreadsheet A 21907073 106663179&quot; batch from &quot;SEP-21&quot;."/>
    <s v="Reverses &quot;RYD FIN CAM 2122 06 020 Accrual GBP&quot;11-OCT-21 17:51:06 - 106904140"/>
    <s v="Reverses &quot;RYD FIN CAM 2122 06 020 Accrual GBP&quot;11-OCT-21 17:51:06"/>
    <d v="2021-10-11T00:00:00"/>
    <s v="SSCREPMAN,"/>
    <n v="33"/>
    <s v="7310;DAC Beachcroft;44287 Accrual Professional Fees PO 165088048;Sep-21;http://nww.docserv.wyss.nhs.uk/synergyiim/dist/?val=3493260_14151874_20210216110515"/>
    <x v="321"/>
    <m/>
    <d v="2021-10-11T00:00:00"/>
    <m/>
    <s v="7310;DAC Beachcroft;44287 Accrual Professional Fees PO 165088048;Sep-21;"/>
    <m/>
    <m/>
    <s v="http://nww.docserv.wyss.nhs.uk/synergyiim/dist/?val=3493260_14151874_20210216110515"/>
    <m/>
    <m/>
    <m/>
    <s v="Corporate Expenditure"/>
    <x v="4"/>
    <x v="3"/>
    <x v="6"/>
  </r>
  <r>
    <s v="RYD"/>
    <s v="E35120"/>
    <s v="7310"/>
    <s v="00000"/>
    <s v="00000"/>
    <s v="000000"/>
    <s v="Corporate Expenses"/>
    <s v="Legal / Prof Fees"/>
    <s v="Default"/>
    <s v="Default"/>
    <s v="Default"/>
    <n v="2167"/>
    <d v="2021-10-01T00:00:00"/>
    <x v="3"/>
    <s v="Spreadsheet"/>
    <s v="Reverses &quot;RYD FIN CAM 2122 06 020 Accrual GBP&quot; journal entry of &quot;Spreadsheet A 21907073 106663179&quot; batch from &quot;SEP-21&quot;."/>
    <s v="Reverses &quot;RYD FIN CAM 2122 06 020 Accrual GBP&quot;11-OCT-21 17:51:06 - 106904140"/>
    <s v="Reverses &quot;RYD FIN CAM 2122 06 020 Accrual GBP&quot;11-OCT-21 17:51:06"/>
    <d v="2021-10-11T00:00:00"/>
    <s v="SSCREPMAN,"/>
    <n v="34"/>
    <s v="7310;ICO Information Commissioner's Office;44287 Prepayment DATA PROTECTION FEE:ICO.GOV.UK;Barclaycard payments;Jul-20;Sep-21;"/>
    <x v="321"/>
    <m/>
    <d v="2021-10-11T00:00:00"/>
    <m/>
    <s v="7310;ICO Information Commissioner's Office;44287 Prepayment DATA PROTECTION FEE:ICO.GOV.UK;Barclaycard payments;Jul-20;Sep-21;"/>
    <m/>
    <m/>
    <m/>
    <m/>
    <m/>
    <m/>
    <s v="Corporate Expenditure"/>
    <x v="4"/>
    <x v="3"/>
    <x v="6"/>
  </r>
  <r>
    <s v="RYD"/>
    <s v="E35120"/>
    <s v="7310"/>
    <s v="00000"/>
    <s v="00000"/>
    <s v="000000"/>
    <s v="Corporate Expenses"/>
    <s v="Legal / Prof Fees"/>
    <s v="Default"/>
    <s v="Default"/>
    <s v="Default"/>
    <n v="-20"/>
    <d v="2021-10-01T00:00:00"/>
    <x v="5"/>
    <s v="Receivables"/>
    <s v="Journal Import 106729021:"/>
    <s v="Receivables A 21923571 106729021"/>
    <s v="OCT-21 Misc Receipts GBP"/>
    <d v="2021-10-06T00:00:00"/>
    <s v="SSCREPMAN,"/>
    <n v="4"/>
    <s v="Journal Import Created"/>
    <x v="26"/>
    <s v="SBSEFT0510219988817A"/>
    <d v="2021-10-05T00:00:00"/>
    <m/>
    <s v="LB PAYMENT FROM DESCRIPTION: HMCTS/CENTRALISED REFERENCE: COMP 19121025S CODED AS PER RID CA 06.10.21"/>
    <s v="RYD_10005676_CREATE"/>
    <n v="10005676"/>
    <m/>
    <m/>
    <m/>
    <m/>
    <s v="Corporate Expenditure"/>
    <x v="4"/>
    <x v="3"/>
    <x v="6"/>
  </r>
  <r>
    <s v="RYD"/>
    <s v="E35120"/>
    <s v="7310"/>
    <s v="00000"/>
    <s v="00T70"/>
    <s v="000000"/>
    <s v="Corporate Expenses"/>
    <s v="Legal / Prof Fees"/>
    <s v="Default"/>
    <s v="Care Quality Commission"/>
    <s v="Default"/>
    <n v="-78607.95"/>
    <d v="2021-10-01T00:00:00"/>
    <x v="3"/>
    <s v="Spreadsheet"/>
    <s v="M07 FBP1 Accrual - Finance &amp; Corporate"/>
    <s v="Spreadsheet A 22137938 107883918"/>
    <s v="RYD FIN CAM 2122 07 021 Accrual GBP"/>
    <d v="2021-11-04T00:00:00"/>
    <s v="RYD MCCARTHY, CAROLE"/>
    <n v="37"/>
    <s v="7310;CARE QUALITY COMMISSION;44470 Prepayment CQC annual Fee;Oct-21;http://nww.docserv.wyss.nhs.uk/Inter-NHS/PRD21RYD28048342914366.pdf"/>
    <x v="320"/>
    <m/>
    <d v="2021-11-04T00:00:00"/>
    <m/>
    <s v="7310;CARE QUALITY COMMISSION;44470 Prepayment CQC annual Fee;Oct-21;"/>
    <m/>
    <m/>
    <s v="http://nww.docserv.wyss.nhs.uk/Inter-NHS/PRD21RYD28048342914366.pdf"/>
    <m/>
    <m/>
    <m/>
    <s v="Corporate Expenditure"/>
    <x v="4"/>
    <x v="3"/>
    <x v="6"/>
  </r>
  <r>
    <s v="RYD"/>
    <s v="E35120"/>
    <s v="7310"/>
    <s v="00000"/>
    <s v="00T70"/>
    <s v="000000"/>
    <s v="Corporate Expenses"/>
    <s v="Legal / Prof Fees"/>
    <s v="Default"/>
    <s v="Care Quality Commission"/>
    <s v="Default"/>
    <n v="94746"/>
    <d v="2021-10-01T00:00:00"/>
    <x v="3"/>
    <s v="Spreadsheet"/>
    <s v="Reverses &quot;RYD FIN CAM 2122 06 020 Accrual GBP&quot; journal entry of &quot;Spreadsheet A 21907073 106663179&quot; batch from &quot;SEP-21&quot;."/>
    <s v="Reverses &quot;RYD FIN CAM 2122 06 020 Accrual GBP&quot;11-OCT-21 17:51:06 - 106904140"/>
    <s v="Reverses &quot;RYD FIN CAM 2122 06 020 Accrual GBP&quot;11-OCT-21 17:51:06"/>
    <d v="2021-10-11T00:00:00"/>
    <s v="SSCREPMAN,"/>
    <n v="35"/>
    <s v="7310;CARE QUALITY COMMISSION;44287 Prepayment CQC annual Fee;Sep-21;http://nww.docserv.wyss.nhs.uk/Inter-NHS/PRD21RYD28048342914366.pdf"/>
    <x v="321"/>
    <m/>
    <d v="2021-10-11T00:00:00"/>
    <m/>
    <s v="7310;CARE QUALITY COMMISSION;44287 Prepayment CQC annual Fee;Sep-21;"/>
    <m/>
    <m/>
    <s v="http://nww.docserv.wyss.nhs.uk/Inter-NHS/PRD21RYD28048342914366.pdf"/>
    <m/>
    <m/>
    <m/>
    <s v="Corporate Expenditure"/>
    <x v="4"/>
    <x v="3"/>
    <x v="6"/>
  </r>
  <r>
    <s v="RYD"/>
    <s v="E35120"/>
    <s v="7310"/>
    <s v="E1831"/>
    <s v="00000"/>
    <s v="000000"/>
    <s v="Corporate Expenses"/>
    <s v="Legal / Prof Fees"/>
    <s v="LTPS - Damages"/>
    <s v="Default"/>
    <s v="Default"/>
    <n v="-5076"/>
    <d v="2021-10-01T00:00:00"/>
    <x v="5"/>
    <s v="Receivables"/>
    <s v="Journal Import 107362944:"/>
    <s v="Receivables A 22026578 107362944"/>
    <s v="OCT-21 Misc Receipts GBP"/>
    <d v="2021-10-21T00:00:00"/>
    <s v="SSCREPMAN,"/>
    <n v="4"/>
    <s v="Journal Import Created"/>
    <x v="26"/>
    <s v="SBSEFT20102110012815A"/>
    <d v="2021-10-20T00:00:00"/>
    <m/>
    <s v="LB PAYMENT FROM DESCRIPTION: NHS LA REFERENCE: AS PER PREVIOUS RECEIPTS CA 21.10.21"/>
    <s v="RYD_10005676_CREATE"/>
    <n v="10005676"/>
    <m/>
    <m/>
    <m/>
    <m/>
    <s v="Corporate Expenditure"/>
    <x v="4"/>
    <x v="3"/>
    <x v="6"/>
  </r>
  <r>
    <s v="RYD"/>
    <s v="E35120"/>
    <s v="7310"/>
    <s v="00000"/>
    <s v="00000"/>
    <s v="000000"/>
    <s v="Corporate Expenses"/>
    <s v="Legal / Prof Fees"/>
    <s v="Default"/>
    <s v="Default"/>
    <s v="Default"/>
    <n v="25623"/>
    <d v="2021-11-01T00:00:00"/>
    <x v="3"/>
    <s v="Spreadsheet"/>
    <s v="M08 FBP1 Accrual - Finance &amp; Corporate"/>
    <s v="Spreadsheet A 22354762 109064562"/>
    <s v="RYD FIN CAM 2122 08 026 Accrual GBP"/>
    <d v="2021-12-06T00:00:00"/>
    <s v="RYD MCCARTHY, CAROLE"/>
    <n v="34"/>
    <s v="7310;DAC Beachcroft;M08 Accrual 2021-22 Annual Legal Retainer (invoiced 6 mths);Nov-21;http://nww.docserv.wyss.nhs.uk/synergyiim/dist/?val=4241138_16607724_20211111125631"/>
    <x v="322"/>
    <m/>
    <d v="2021-12-06T00:00:00"/>
    <m/>
    <s v="7310;DAC Beachcroft;M08 Accrual 2021-22 Annual Legal Retainer (invoiced 6 mths);Nov-21;"/>
    <m/>
    <m/>
    <s v="http://nww.docserv.wyss.nhs.uk/synergyiim/dist/?val=4241138_16607724_20211111125631"/>
    <m/>
    <m/>
    <m/>
    <s v="Corporate Expenditure"/>
    <x v="4"/>
    <x v="3"/>
    <x v="6"/>
  </r>
  <r>
    <s v="RYD"/>
    <s v="E35120"/>
    <s v="7310"/>
    <s v="00000"/>
    <s v="00000"/>
    <s v="000000"/>
    <s v="Corporate Expenses"/>
    <s v="Legal / Prof Fees"/>
    <s v="Default"/>
    <s v="Default"/>
    <s v="Default"/>
    <n v="-1681"/>
    <d v="2021-11-01T00:00:00"/>
    <x v="3"/>
    <s v="Spreadsheet"/>
    <s v="M08 FBP1 Accrual - Finance &amp; Corporate"/>
    <s v="Spreadsheet A 22354762 109064562"/>
    <s v="RYD FIN CAM 2122 08 026 Accrual GBP"/>
    <d v="2021-12-06T00:00:00"/>
    <s v="RYD MCCARTHY, CAROLE"/>
    <n v="35"/>
    <s v="7310;ICO Information Commissioner's Office;M08 Prepayment DATA PROTECTION FEE:ICO.GOV.UK;Barclaycard payments;Jul-20;Nov-21;"/>
    <x v="322"/>
    <m/>
    <d v="2021-12-06T00:00:00"/>
    <m/>
    <s v="7310;ICO Information Commissioner's Office;M08 Prepayment DATA PROTECTION FEE:ICO.GOV.UK;Barclaycard payments;Jul-20;Nov-21;"/>
    <m/>
    <m/>
    <m/>
    <m/>
    <m/>
    <m/>
    <s v="Corporate Expenditure"/>
    <x v="4"/>
    <x v="3"/>
    <x v="6"/>
  </r>
  <r>
    <s v="RYD"/>
    <s v="E35120"/>
    <s v="7310"/>
    <s v="00000"/>
    <s v="00000"/>
    <s v="000000"/>
    <s v="Corporate Expenses"/>
    <s v="Legal / Prof Fees"/>
    <s v="Default"/>
    <s v="Default"/>
    <s v="Default"/>
    <n v="-72812"/>
    <d v="2021-11-01T00:00:00"/>
    <x v="3"/>
    <s v="Spreadsheet"/>
    <s v="Reverses &quot;RYD FIN CAM 2122 07 021 Accrual GBP&quot; journal entry of &quot;Spreadsheet A 22137938 107883918&quot; batch from &quot;OCT-21&quot;."/>
    <s v="Reverses &quot;RYD FIN CAM 2122 07 021 Accrual GBP&quot;09-NOV-21 17:30:11 - 108086944"/>
    <s v="Reverses &quot;RYD FIN CAM 2122 07 021 Accrual GBP&quot;09-NOV-21 17:30:11"/>
    <d v="2021-11-09T00:00:00"/>
    <s v="SSCREPMAN,"/>
    <n v="35"/>
    <s v="7310;DAC Beachcroft;44287 Accrual Professional Fees PO 165088048;Oct-21;http://nww.docserv.wyss.nhs.uk/synergyiim/dist/?val=3493260_14151874_20210216110515"/>
    <x v="323"/>
    <m/>
    <d v="2021-11-09T00:00:00"/>
    <m/>
    <s v="7310;DAC Beachcroft;44287 Accrual Professional Fees PO 165088048;Oct-21;"/>
    <m/>
    <m/>
    <s v="http://nww.docserv.wyss.nhs.uk/synergyiim/dist/?val=3493260_14151874_20210216110515"/>
    <m/>
    <m/>
    <m/>
    <s v="Corporate Expenditure"/>
    <x v="4"/>
    <x v="3"/>
    <x v="6"/>
  </r>
  <r>
    <s v="RYD"/>
    <s v="E35120"/>
    <s v="7310"/>
    <s v="00000"/>
    <s v="00000"/>
    <s v="000000"/>
    <s v="Corporate Expenses"/>
    <s v="Legal / Prof Fees"/>
    <s v="Default"/>
    <s v="Default"/>
    <s v="Default"/>
    <n v="1920"/>
    <d v="2021-11-01T00:00:00"/>
    <x v="3"/>
    <s v="Spreadsheet"/>
    <s v="Reverses &quot;RYD FIN CAM 2122 07 021 Accrual GBP&quot; journal entry of &quot;Spreadsheet A 22137938 107883918&quot; batch from &quot;OCT-21&quot;."/>
    <s v="Reverses &quot;RYD FIN CAM 2122 07 021 Accrual GBP&quot;09-NOV-21 17:30:11 - 108086944"/>
    <s v="Reverses &quot;RYD FIN CAM 2122 07 021 Accrual GBP&quot;09-NOV-21 17:30:11"/>
    <d v="2021-11-09T00:00:00"/>
    <s v="SSCREPMAN,"/>
    <n v="36"/>
    <s v="7310;ICO Information Commissioner's Office;44287 Prepayment DATA PROTECTION FEE:ICO.GOV.UK;Barclaycard payments;Jul-20;Oct-21;"/>
    <x v="323"/>
    <m/>
    <d v="2021-11-09T00:00:00"/>
    <m/>
    <s v="7310;ICO Information Commissioner's Office;44287 Prepayment DATA PROTECTION FEE:ICO.GOV.UK;Barclaycard payments;Jul-20;Oct-21;"/>
    <m/>
    <m/>
    <m/>
    <m/>
    <m/>
    <m/>
    <s v="Corporate Expenditure"/>
    <x v="4"/>
    <x v="3"/>
    <x v="6"/>
  </r>
  <r>
    <s v="RYD"/>
    <s v="E35120"/>
    <s v="7310"/>
    <s v="00000"/>
    <s v="00000"/>
    <s v="000000"/>
    <s v="Corporate Expenses"/>
    <s v="Legal / Prof Fees"/>
    <s v="Default"/>
    <s v="Default"/>
    <s v="Default"/>
    <n v="-20.28"/>
    <d v="2021-11-01T00:00:00"/>
    <x v="5"/>
    <s v="Receivables"/>
    <s v="Journal Import 107862093:"/>
    <s v="Receivables A 22133607 107862093"/>
    <s v="NOV-21 Misc Receipts GBP"/>
    <d v="2021-11-03T00:00:00"/>
    <s v="SSCREPMAN,"/>
    <n v="5"/>
    <s v="Journal Import Created"/>
    <x v="26"/>
    <s v="SBSEFT02112110034694"/>
    <d v="2021-11-02T00:00:00"/>
    <m/>
    <s v="LB PAYMENT FROM DESCRIPTION: HMCTS/CENTRALISED REFERENCE: 20003543U COMP KT. AS PER RID CH.03.11.21"/>
    <s v="RYD_10005676_CREATE"/>
    <n v="10005676"/>
    <m/>
    <m/>
    <m/>
    <m/>
    <s v="Corporate Expenditure"/>
    <x v="4"/>
    <x v="3"/>
    <x v="6"/>
  </r>
  <r>
    <s v="RYD"/>
    <s v="E35120"/>
    <s v="7310"/>
    <s v="00000"/>
    <s v="00000"/>
    <s v="000000"/>
    <s v="Corporate Expenses"/>
    <s v="Legal / Prof Fees"/>
    <s v="Default"/>
    <s v="Default"/>
    <s v="Default"/>
    <n v="-50"/>
    <d v="2021-11-01T00:00:00"/>
    <x v="5"/>
    <s v="Receivables"/>
    <s v="Journal Import 107862093:"/>
    <s v="Receivables A 22133607 107862093"/>
    <s v="NOV-21 Misc Receipts GBP"/>
    <d v="2021-11-03T00:00:00"/>
    <s v="SSCREPMAN,"/>
    <n v="5"/>
    <s v="Journal Import Created"/>
    <x v="26"/>
    <s v="SBSEFT02112110034695a"/>
    <d v="2021-11-02T00:00:00"/>
    <m/>
    <s v="LB PAYMENT FROM DESCRIPTION: HMCTS/CENTRALISED REFERENCE: 21023651R COMP BM. AS PER RID.03.11.21"/>
    <s v="RYD_10005676_CREATE"/>
    <n v="10005676"/>
    <m/>
    <m/>
    <m/>
    <m/>
    <s v="Corporate Expenditure"/>
    <x v="4"/>
    <x v="3"/>
    <x v="6"/>
  </r>
  <r>
    <s v="RYD"/>
    <s v="E35120"/>
    <s v="7310"/>
    <s v="00000"/>
    <s v="00000"/>
    <s v="000000"/>
    <s v="Corporate Expenses"/>
    <s v="Legal / Prof Fees"/>
    <s v="Default"/>
    <s v="Default"/>
    <s v="Default"/>
    <n v="-20"/>
    <d v="2021-11-01T00:00:00"/>
    <x v="5"/>
    <s v="Receivables"/>
    <s v="Journal Import 107862093:"/>
    <s v="Receivables A 22133607 107862093"/>
    <s v="NOV-21 Misc Receipts GBP"/>
    <d v="2021-11-03T00:00:00"/>
    <s v="SSCREPMAN,"/>
    <n v="5"/>
    <s v="Journal Import Created"/>
    <x v="123"/>
    <s v="SBSEFT02112110034692A"/>
    <d v="2021-11-02T00:00:00"/>
    <m/>
    <s v="LB PAYMENT FROM DESCRIPTION: HMCTS/CENTRALISED REFERENCE: COMP 19121025S. AS PER RID CH.03.11.21"/>
    <s v="RYD_10005676_CREATE"/>
    <n v="10005676"/>
    <m/>
    <m/>
    <m/>
    <m/>
    <s v="Corporate Expenditure"/>
    <x v="4"/>
    <x v="3"/>
    <x v="6"/>
  </r>
  <r>
    <s v="RYD"/>
    <s v="E35120"/>
    <s v="7310"/>
    <s v="00000"/>
    <s v="00000"/>
    <s v="000000"/>
    <s v="Corporate Expenses"/>
    <s v="Legal / Prof Fees"/>
    <s v="Default"/>
    <s v="Default"/>
    <s v="Default"/>
    <n v="76448"/>
    <d v="2021-11-01T00:00:00"/>
    <x v="1"/>
    <s v="Payables"/>
    <s v="Journal Import 108369638:"/>
    <s v="Payables A 22222762 108369638"/>
    <s v="NOV-21 Purchase Invoices GBP"/>
    <d v="2021-11-17T00:00:00"/>
    <s v="SSCREPMAN,"/>
    <n v="7"/>
    <s v="Journal Import Created"/>
    <x v="158"/>
    <n v="110038696"/>
    <d v="2021-11-09T00:00:00"/>
    <n v="165095658"/>
    <m/>
    <s v="PO Invoice"/>
    <m/>
    <s v="http://nww.docserv.wyss.nhs.uk/synergyiim/dist/?val=4241138_16607724_20211111125631"/>
    <n v="1"/>
    <n v="76448"/>
    <m/>
    <s v="Corporate Expenditure"/>
    <x v="4"/>
    <x v="3"/>
    <x v="6"/>
  </r>
  <r>
    <s v="RYD"/>
    <s v="E35120"/>
    <s v="7310"/>
    <s v="00000"/>
    <s v="00000"/>
    <s v="000000"/>
    <s v="Corporate Expenses"/>
    <s v="Legal / Prof Fees"/>
    <s v="Default"/>
    <s v="Default"/>
    <s v="Default"/>
    <n v="40"/>
    <d v="2021-11-01T00:00:00"/>
    <x v="0"/>
    <s v="Cost Management"/>
    <s v="Journal Import 108844136:"/>
    <s v="Cost Management A 22305212 108844136"/>
    <s v="30-NOV-2021 Receiving GBP"/>
    <d v="2021-11-30T00:00:00"/>
    <s v="SSCREPMAN,"/>
    <n v="1827"/>
    <s v="Invoice for the Legal Annual Retainer 2021/2022 for the period of April to September 2021"/>
    <x v="158"/>
    <n v="165095658"/>
    <d v="2021-11-18T00:00:00"/>
    <m/>
    <m/>
    <m/>
    <s v="BRISTOL 1"/>
    <m/>
    <m/>
    <m/>
    <m/>
    <s v="Corporate Expenditure"/>
    <x v="4"/>
    <x v="3"/>
    <x v="6"/>
  </r>
  <r>
    <s v="RYD"/>
    <s v="E35120"/>
    <s v="7310"/>
    <s v="00000"/>
    <s v="00T70"/>
    <s v="000000"/>
    <s v="Corporate Expenses"/>
    <s v="Legal / Prof Fees"/>
    <s v="Default"/>
    <s v="Care Quality Commission"/>
    <s v="Default"/>
    <n v="-62990.47"/>
    <d v="2021-11-01T00:00:00"/>
    <x v="3"/>
    <s v="Spreadsheet"/>
    <s v="M08 FBP1 Accrual - Finance &amp; Corporate"/>
    <s v="Spreadsheet A 22354762 109064562"/>
    <s v="RYD FIN CAM 2122 08 026 Accrual GBP"/>
    <d v="2021-12-06T00:00:00"/>
    <s v="RYD MCCARTHY, CAROLE"/>
    <n v="36"/>
    <s v="7310;CARE QUALITY COMMISSION;M08 Prepayment CQC annual Fee;Nov-21;http://nww.docserv.wyss.nhs.uk/Inter-NHS/PRD21RYD28048342914366.pdf"/>
    <x v="322"/>
    <m/>
    <d v="2021-12-06T00:00:00"/>
    <m/>
    <s v="7310;CARE QUALITY COMMISSION;M08 Prepayment CQC annual Fee;Nov-21;"/>
    <m/>
    <m/>
    <s v="http://nww.docserv.wyss.nhs.uk/Inter-NHS/PRD21RYD28048342914366.pdf"/>
    <m/>
    <m/>
    <m/>
    <s v="Corporate Expenditure"/>
    <x v="4"/>
    <x v="3"/>
    <x v="6"/>
  </r>
  <r>
    <s v="RYD"/>
    <s v="E35120"/>
    <s v="7310"/>
    <s v="00000"/>
    <s v="00T70"/>
    <s v="000000"/>
    <s v="Corporate Expenses"/>
    <s v="Legal / Prof Fees"/>
    <s v="Default"/>
    <s v="Care Quality Commission"/>
    <s v="Default"/>
    <n v="78607.95"/>
    <d v="2021-11-01T00:00:00"/>
    <x v="3"/>
    <s v="Spreadsheet"/>
    <s v="Reverses &quot;RYD FIN CAM 2122 07 021 Accrual GBP&quot; journal entry of &quot;Spreadsheet A 22137938 107883918&quot; batch from &quot;OCT-21&quot;."/>
    <s v="Reverses &quot;RYD FIN CAM 2122 07 021 Accrual GBP&quot;09-NOV-21 17:30:11 - 108086944"/>
    <s v="Reverses &quot;RYD FIN CAM 2122 07 021 Accrual GBP&quot;09-NOV-21 17:30:11"/>
    <d v="2021-11-09T00:00:00"/>
    <s v="SSCREPMAN,"/>
    <n v="37"/>
    <s v="7310;CARE QUALITY COMMISSION;44470 Prepayment CQC annual Fee;Oct-21;http://nww.docserv.wyss.nhs.uk/Inter-NHS/PRD21RYD28048342914366.pdf"/>
    <x v="323"/>
    <m/>
    <d v="2021-11-09T00:00:00"/>
    <m/>
    <s v="7310;CARE QUALITY COMMISSION;44470 Prepayment CQC annual Fee;Oct-21;"/>
    <m/>
    <m/>
    <s v="http://nww.docserv.wyss.nhs.uk/Inter-NHS/PRD21RYD28048342914366.pdf"/>
    <m/>
    <m/>
    <m/>
    <s v="Corporate Expenditure"/>
    <x v="4"/>
    <x v="3"/>
    <x v="6"/>
  </r>
  <r>
    <s v="RYD"/>
    <s v="E35120"/>
    <s v="7310"/>
    <s v="E1831"/>
    <s v="00000"/>
    <s v="000000"/>
    <s v="Corporate Expenses"/>
    <s v="Legal / Prof Fees"/>
    <s v="LTPS - Damages"/>
    <s v="Default"/>
    <s v="Default"/>
    <n v="-7022.68"/>
    <d v="2021-11-01T00:00:00"/>
    <x v="5"/>
    <s v="Receivables"/>
    <s v="Journal Import 108093032:"/>
    <s v="Receivables A 22176607 108093032"/>
    <s v="NOV-21 Misc Receipts GBP"/>
    <d v="2021-11-09T00:00:00"/>
    <s v="SSCREPMAN,"/>
    <n v="6"/>
    <s v="Journal Import Created"/>
    <x v="26"/>
    <s v="SBSEFT08112110041967A"/>
    <d v="2021-11-08T00:00:00"/>
    <m/>
    <s v="LB PAYMENT FROM DESCRIPTION: NHS LA REFERENCE: AS PER PREVIOUS RECEIPTS CA 09.11.21"/>
    <s v="RYD_10005676_CREATE"/>
    <n v="10005676"/>
    <m/>
    <m/>
    <m/>
    <m/>
    <s v="Corporate Expenditure"/>
    <x v="4"/>
    <x v="3"/>
    <x v="6"/>
  </r>
  <r>
    <s v="RYD"/>
    <s v="E35120"/>
    <s v="7310"/>
    <s v="00000"/>
    <s v="00000"/>
    <s v="000000"/>
    <s v="Corporate Expenses"/>
    <s v="Legal / Prof Fees"/>
    <s v="Default"/>
    <s v="Default"/>
    <s v="Default"/>
    <n v="38644"/>
    <d v="2021-12-01T00:00:00"/>
    <x v="3"/>
    <s v="Spreadsheet"/>
    <s v="M09 FBP1 Accrual - Finance &amp; Corporate"/>
    <s v="Spreadsheet A 22579718 110231351"/>
    <s v="RYD FIN CAM 2122 09 014 Accrual GBP"/>
    <d v="2022-01-07T00:00:00"/>
    <s v="RYD MCCARTHY, CAROLE"/>
    <n v="32"/>
    <s v="7310;DAC Beachcroft;M09 Accrual 2021-22 Annual Legal Retainer (invoiced 6 mths);Dec-21;http://nww.docserv.wyss.nhs.uk/synergyiim/dist/?val=4241138_16607724_20211111125631"/>
    <x v="324"/>
    <m/>
    <d v="2022-01-07T00:00:00"/>
    <m/>
    <s v="7310;DAC Beachcroft;M09 Accrual 2021-22 Annual Legal Retainer (invoiced 6 mths);Dec-21;"/>
    <m/>
    <m/>
    <s v="http://nww.docserv.wyss.nhs.uk/synergyiim/dist/?val=4241138_16607724_20211111125631"/>
    <m/>
    <m/>
    <m/>
    <s v="Corporate Expenditure"/>
    <x v="4"/>
    <x v="3"/>
    <x v="6"/>
  </r>
  <r>
    <s v="RYD"/>
    <s v="E35120"/>
    <s v="7310"/>
    <s v="00000"/>
    <s v="00000"/>
    <s v="000000"/>
    <s v="Corporate Expenses"/>
    <s v="Legal / Prof Fees"/>
    <s v="Default"/>
    <s v="Default"/>
    <s v="Default"/>
    <n v="-1434"/>
    <d v="2021-12-01T00:00:00"/>
    <x v="3"/>
    <s v="Spreadsheet"/>
    <s v="M09 FBP1 Accrual - Finance &amp; Corporate"/>
    <s v="Spreadsheet A 22579718 110231351"/>
    <s v="RYD FIN CAM 2122 09 014 Accrual GBP"/>
    <d v="2022-01-07T00:00:00"/>
    <s v="RYD MCCARTHY, CAROLE"/>
    <n v="33"/>
    <s v="7310;ICO Information Commissioner's Office;M09 Prepayment DATA PROTECTION FEE:ICO.GOV.UK;Barclaycard payments;Jul-20;Dec-21;"/>
    <x v="324"/>
    <m/>
    <d v="2022-01-07T00:00:00"/>
    <m/>
    <s v="7310;ICO Information Commissioner's Office;M09 Prepayment DATA PROTECTION FEE:ICO.GOV.UK;Barclaycard payments;Jul-20;Dec-21;"/>
    <m/>
    <m/>
    <m/>
    <m/>
    <m/>
    <m/>
    <s v="Corporate Expenditure"/>
    <x v="4"/>
    <x v="3"/>
    <x v="6"/>
  </r>
  <r>
    <s v="RYD"/>
    <s v="E35120"/>
    <s v="7310"/>
    <s v="00000"/>
    <s v="00000"/>
    <s v="000000"/>
    <s v="Corporate Expenses"/>
    <s v="Legal / Prof Fees"/>
    <s v="Default"/>
    <s v="Default"/>
    <s v="Default"/>
    <n v="-25623"/>
    <d v="2021-12-01T00:00:00"/>
    <x v="3"/>
    <s v="Spreadsheet"/>
    <s v="Reverses &quot;RYD FIN CAM 2122 08 026 Accrual GBP&quot; journal entry of &quot;Spreadsheet A 22354762 109064562&quot; batch from &quot;NOV-21&quot;."/>
    <s v="Reverses &quot;RYD FIN CAM 2122 08 026 Accrual GBP&quot;09-DEC-21 17:42:37 - 109214050"/>
    <s v="Reverses &quot;RYD FIN CAM 2122 08 026 Accrual GBP&quot;09-DEC-21 17:42:37"/>
    <d v="2021-12-09T00:00:00"/>
    <s v="SSCREPMAN,"/>
    <n v="34"/>
    <s v="7310;DAC Beachcroft;M08 Accrual 2021-22 Annual Legal Retainer (invoiced 6 mths);Nov-21;http://nww.docserv.wyss.nhs.uk/synergyiim/dist/?val=4241138_16607724_20211111125631"/>
    <x v="325"/>
    <m/>
    <d v="2021-12-09T00:00:00"/>
    <m/>
    <s v="7310;DAC Beachcroft;M08 Accrual 2021-22 Annual Legal Retainer (invoiced 6 mths);Nov-21;"/>
    <m/>
    <m/>
    <s v="http://nww.docserv.wyss.nhs.uk/synergyiim/dist/?val=4241138_16607724_20211111125631"/>
    <m/>
    <m/>
    <m/>
    <s v="Corporate Expenditure"/>
    <x v="4"/>
    <x v="3"/>
    <x v="6"/>
  </r>
  <r>
    <s v="RYD"/>
    <s v="E35120"/>
    <s v="7310"/>
    <s v="00000"/>
    <s v="00000"/>
    <s v="000000"/>
    <s v="Corporate Expenses"/>
    <s v="Legal / Prof Fees"/>
    <s v="Default"/>
    <s v="Default"/>
    <s v="Default"/>
    <n v="1681"/>
    <d v="2021-12-01T00:00:00"/>
    <x v="3"/>
    <s v="Spreadsheet"/>
    <s v="Reverses &quot;RYD FIN CAM 2122 08 026 Accrual GBP&quot; journal entry of &quot;Spreadsheet A 22354762 109064562&quot; batch from &quot;NOV-21&quot;."/>
    <s v="Reverses &quot;RYD FIN CAM 2122 08 026 Accrual GBP&quot;09-DEC-21 17:42:37 - 109214050"/>
    <s v="Reverses &quot;RYD FIN CAM 2122 08 026 Accrual GBP&quot;09-DEC-21 17:42:37"/>
    <d v="2021-12-09T00:00:00"/>
    <s v="SSCREPMAN,"/>
    <n v="35"/>
    <s v="7310;ICO Information Commissioner's Office;M08 Prepayment DATA PROTECTION FEE:ICO.GOV.UK;Barclaycard payments;Jul-20;Nov-21;"/>
    <x v="325"/>
    <m/>
    <d v="2021-12-09T00:00:00"/>
    <m/>
    <s v="7310;ICO Information Commissioner's Office;M08 Prepayment DATA PROTECTION FEE:ICO.GOV.UK;Barclaycard payments;Jul-20;Nov-21;"/>
    <m/>
    <m/>
    <m/>
    <m/>
    <m/>
    <m/>
    <s v="Corporate Expenditure"/>
    <x v="4"/>
    <x v="3"/>
    <x v="6"/>
  </r>
  <r>
    <s v="RYD"/>
    <s v="E35120"/>
    <s v="7310"/>
    <s v="00000"/>
    <s v="00000"/>
    <s v="000000"/>
    <s v="Corporate Expenses"/>
    <s v="Legal / Prof Fees"/>
    <s v="Default"/>
    <s v="Default"/>
    <s v="Default"/>
    <n v="-20"/>
    <d v="2021-12-01T00:00:00"/>
    <x v="5"/>
    <s v="Receivables"/>
    <s v="Journal Import 108988393:"/>
    <s v="Receivables A 22338572 108988393"/>
    <s v="DEC-21 Misc Receipts GBP"/>
    <d v="2021-12-03T00:00:00"/>
    <s v="SSCREPMAN,"/>
    <n v="4"/>
    <s v="Journal Import Created"/>
    <x v="26"/>
    <s v="SBSEFT02122110084398A"/>
    <d v="2021-12-02T00:00:00"/>
    <m/>
    <s v="LB PAYMENT FROM DESCRIPTION: HMCTS/CENTRALISED REFERENCE: COMP 19121025S AS PER RID CA 03.12.21"/>
    <s v="RYD_10005676_CREATE"/>
    <n v="10005676"/>
    <m/>
    <m/>
    <m/>
    <m/>
    <s v="Corporate Expenditure"/>
    <x v="4"/>
    <x v="3"/>
    <x v="6"/>
  </r>
  <r>
    <s v="RYD"/>
    <s v="E35120"/>
    <s v="7310"/>
    <s v="00000"/>
    <s v="00000"/>
    <s v="000000"/>
    <s v="Corporate Expenses"/>
    <s v="Legal / Prof Fees"/>
    <s v="Default"/>
    <s v="Default"/>
    <s v="Default"/>
    <n v="-25.36"/>
    <d v="2021-12-01T00:00:00"/>
    <x v="5"/>
    <s v="Receivables"/>
    <s v="Journal Import 108988393:"/>
    <s v="Receivables A 22338572 108988393"/>
    <s v="DEC-21 Misc Receipts GBP"/>
    <d v="2021-12-03T00:00:00"/>
    <s v="SSCREPMAN,"/>
    <n v="4"/>
    <s v="Journal Import Created"/>
    <x v="26"/>
    <s v="SBSEFT02122110084399A"/>
    <d v="2021-12-02T00:00:00"/>
    <m/>
    <s v="LB PAYMENT FROM DESCRIPTION: HMCTS/CENTRALISED REFERENCE: 20003543U COMP KT AS PER RID CA 03.12.21"/>
    <s v="RYD_10005676_CREATE"/>
    <n v="10005676"/>
    <m/>
    <m/>
    <m/>
    <m/>
    <s v="Corporate Expenditure"/>
    <x v="4"/>
    <x v="3"/>
    <x v="6"/>
  </r>
  <r>
    <s v="RYD"/>
    <s v="E35120"/>
    <s v="7310"/>
    <s v="00000"/>
    <s v="00000"/>
    <s v="000000"/>
    <s v="Corporate Expenses"/>
    <s v="Legal / Prof Fees"/>
    <s v="Default"/>
    <s v="Default"/>
    <s v="Default"/>
    <n v="-50"/>
    <d v="2021-12-01T00:00:00"/>
    <x v="5"/>
    <s v="Receivables"/>
    <s v="Journal Import 108988393:"/>
    <s v="Receivables A 22338572 108988393"/>
    <s v="DEC-21 Misc Receipts GBP"/>
    <d v="2021-12-03T00:00:00"/>
    <s v="SSCREPMAN,"/>
    <n v="4"/>
    <s v="Journal Import Created"/>
    <x v="26"/>
    <s v="SBSEFT02122110084400A"/>
    <d v="2021-12-02T00:00:00"/>
    <m/>
    <s v="LB PAYMENT FROM DESCRIPTION: HMCTS/CENTRALISED REFERENCE: 21023651R COMP BM AS PER RID CA 03.12.21"/>
    <s v="RYD_10005676_CREATE"/>
    <n v="10005676"/>
    <m/>
    <m/>
    <m/>
    <m/>
    <s v="Corporate Expenditure"/>
    <x v="4"/>
    <x v="3"/>
    <x v="6"/>
  </r>
  <r>
    <s v="RYD"/>
    <s v="E35120"/>
    <s v="7310"/>
    <s v="00000"/>
    <s v="00000"/>
    <s v="000000"/>
    <s v="Corporate Expenses"/>
    <s v="Legal / Prof Fees"/>
    <s v="Default"/>
    <s v="Default"/>
    <s v="Default"/>
    <n v="-40"/>
    <d v="2021-12-01T00:00:00"/>
    <x v="0"/>
    <s v="Cost Management"/>
    <s v="Journal Import 108844136:"/>
    <s v="Cost Management A 22305212 108844136 2"/>
    <s v="01-DEC-2021 Receiving GBP"/>
    <d v="2021-11-30T00:00:00"/>
    <s v="SSCREPMAN,"/>
    <n v="1827"/>
    <s v="Invoice for the Legal Annual Retainer 2021/2022 for the period of April to September 2021"/>
    <x v="158"/>
    <n v="165095658"/>
    <d v="2021-11-18T00:00:00"/>
    <m/>
    <m/>
    <m/>
    <s v="BRISTOL 1"/>
    <m/>
    <m/>
    <m/>
    <m/>
    <s v="Corporate Expenditure"/>
    <x v="4"/>
    <x v="3"/>
    <x v="6"/>
  </r>
  <r>
    <s v="RYD"/>
    <s v="E35120"/>
    <s v="7310"/>
    <s v="00000"/>
    <s v="00000"/>
    <s v="000000"/>
    <s v="Corporate Expenses"/>
    <s v="Legal / Prof Fees"/>
    <s v="Default"/>
    <s v="Default"/>
    <s v="Default"/>
    <n v="40"/>
    <d v="2021-12-01T00:00:00"/>
    <x v="0"/>
    <s v="Cost Management"/>
    <s v="Journal Import 109980437:"/>
    <s v="Cost Management A 22521851 109980437"/>
    <s v="31-DEC-2021 Receiving GBP"/>
    <d v="2021-12-31T00:00:00"/>
    <s v="SSCREPMAN,"/>
    <n v="1897"/>
    <s v="Invoice for the Legal Annual Retainer 2021/2022 for the period of April to September 2021"/>
    <x v="158"/>
    <n v="165095658"/>
    <d v="2021-11-18T00:00:00"/>
    <m/>
    <m/>
    <m/>
    <s v="BRISTOL 1"/>
    <m/>
    <m/>
    <m/>
    <m/>
    <s v="Corporate Expenditure"/>
    <x v="4"/>
    <x v="3"/>
    <x v="6"/>
  </r>
  <r>
    <s v="RYD"/>
    <s v="E35120"/>
    <s v="7310"/>
    <s v="00000"/>
    <s v="00T70"/>
    <s v="000000"/>
    <s v="Corporate Expenses"/>
    <s v="Legal / Prof Fees"/>
    <s v="Default"/>
    <s v="Care Quality Commission"/>
    <s v="Default"/>
    <n v="-46852.42"/>
    <d v="2021-12-01T00:00:00"/>
    <x v="3"/>
    <s v="Spreadsheet"/>
    <s v="M09 FBP1 Accrual - Finance &amp; Corporate"/>
    <s v="Spreadsheet A 22579718 110231351"/>
    <s v="RYD FIN CAM 2122 09 014 Accrual GBP"/>
    <d v="2022-01-07T00:00:00"/>
    <s v="RYD MCCARTHY, CAROLE"/>
    <n v="34"/>
    <s v="7310;CARE QUALITY COMMISSION;M09 Prepayment CQC annual Fee;Dec-21;http://nww.docserv.wyss.nhs.uk/Inter-NHS/PRD21RYD28048342914366.pdf"/>
    <x v="324"/>
    <m/>
    <d v="2022-01-07T00:00:00"/>
    <m/>
    <s v="7310;CARE QUALITY COMMISSION;M09 Prepayment CQC annual Fee;Dec-21;"/>
    <m/>
    <m/>
    <s v="http://nww.docserv.wyss.nhs.uk/Inter-NHS/PRD21RYD28048342914366.pdf"/>
    <m/>
    <m/>
    <m/>
    <s v="Corporate Expenditure"/>
    <x v="4"/>
    <x v="3"/>
    <x v="6"/>
  </r>
  <r>
    <s v="RYD"/>
    <s v="E35120"/>
    <s v="7310"/>
    <s v="00000"/>
    <s v="00T70"/>
    <s v="000000"/>
    <s v="Corporate Expenses"/>
    <s v="Legal / Prof Fees"/>
    <s v="Default"/>
    <s v="Care Quality Commission"/>
    <s v="Default"/>
    <n v="62990.47"/>
    <d v="2021-12-01T00:00:00"/>
    <x v="3"/>
    <s v="Spreadsheet"/>
    <s v="Reverses &quot;RYD FIN CAM 2122 08 026 Accrual GBP&quot; journal entry of &quot;Spreadsheet A 22354762 109064562&quot; batch from &quot;NOV-21&quot;."/>
    <s v="Reverses &quot;RYD FIN CAM 2122 08 026 Accrual GBP&quot;09-DEC-21 17:42:37 - 109214050"/>
    <s v="Reverses &quot;RYD FIN CAM 2122 08 026 Accrual GBP&quot;09-DEC-21 17:42:37"/>
    <d v="2021-12-09T00:00:00"/>
    <s v="SSCREPMAN,"/>
    <n v="36"/>
    <s v="7310;CARE QUALITY COMMISSION;M08 Prepayment CQC annual Fee;Nov-21;http://nww.docserv.wyss.nhs.uk/Inter-NHS/PRD21RYD28048342914366.pdf"/>
    <x v="325"/>
    <m/>
    <d v="2021-12-09T00:00:00"/>
    <m/>
    <s v="7310;CARE QUALITY COMMISSION;M08 Prepayment CQC annual Fee;Nov-21;"/>
    <m/>
    <m/>
    <s v="http://nww.docserv.wyss.nhs.uk/Inter-NHS/PRD21RYD28048342914366.pdf"/>
    <m/>
    <m/>
    <m/>
    <s v="Corporate Expenditure"/>
    <x v="4"/>
    <x v="3"/>
    <x v="6"/>
  </r>
  <r>
    <s v="RYD"/>
    <s v="E35120"/>
    <s v="7310"/>
    <s v="E1831"/>
    <s v="00000"/>
    <s v="000000"/>
    <s v="Corporate Expenses"/>
    <s v="Legal / Prof Fees"/>
    <s v="LTPS - Damages"/>
    <s v="Default"/>
    <s v="Default"/>
    <n v="-2750"/>
    <d v="2021-12-01T00:00:00"/>
    <x v="5"/>
    <s v="Receivables"/>
    <s v="Journal Import 109219502:"/>
    <s v="Receivables A 22383546 109219502"/>
    <s v="DEC-21 Misc Receipts GBP"/>
    <d v="2021-12-09T00:00:00"/>
    <s v="SSCREPMAN,"/>
    <n v="5"/>
    <s v="Journal Import Created"/>
    <x v="26"/>
    <s v="SBSEFT08122110091743A"/>
    <d v="2021-12-08T00:00:00"/>
    <m/>
    <s v="LB PAYMENT FROM DESCRIPTION: NHS LA REFERENCE: AS PER RID LC0912"/>
    <s v="RYD_10005676_CREATE"/>
    <n v="10005676"/>
    <m/>
    <m/>
    <m/>
    <m/>
    <s v="Corporate Expenditure"/>
    <x v="4"/>
    <x v="3"/>
    <x v="6"/>
  </r>
  <r>
    <s v="RYD"/>
    <s v="E35120"/>
    <s v="7310"/>
    <s v="00000"/>
    <s v="00000"/>
    <s v="000000"/>
    <s v="Corporate Expenses"/>
    <s v="Legal / Prof Fees"/>
    <s v="Default"/>
    <s v="Default"/>
    <s v="Default"/>
    <n v="51665"/>
    <d v="2022-01-01T00:00:00"/>
    <x v="3"/>
    <s v="Spreadsheet"/>
    <s v="FBP1 Accruals - Finance &amp; Corporate Services"/>
    <s v="Spreadsheet A 22787544 111285537"/>
    <s v="RYD FIN CAM 2122 10 018 Accrual GBP"/>
    <d v="2022-02-03T00:00:00"/>
    <s v="RYD MCCARTHY, CAROLE"/>
    <n v="32"/>
    <s v="7310;DAC Beachcroft;M10 Accrual 2021-22 Annual Legal Retainer (invoiced 6 mths);Jan-22;http://nww.docserv.wyss.nhs.uk/synergyiim/dist/?val=4241138_16607724_20211111125631"/>
    <x v="326"/>
    <m/>
    <d v="2022-02-03T00:00:00"/>
    <m/>
    <s v="7310;DAC Beachcroft;M10 Accrual 2021-22 Annual Legal Retainer (invoiced 6 mths);Jan-22;"/>
    <m/>
    <m/>
    <s v="http://nww.docserv.wyss.nhs.uk/synergyiim/dist/?val=4241138_16607724_20211111125631"/>
    <m/>
    <m/>
    <m/>
    <s v="Corporate Expenditure"/>
    <x v="4"/>
    <x v="3"/>
    <x v="6"/>
  </r>
  <r>
    <s v="RYD"/>
    <s v="E35120"/>
    <s v="7310"/>
    <s v="00000"/>
    <s v="00000"/>
    <s v="000000"/>
    <s v="Corporate Expenses"/>
    <s v="Legal / Prof Fees"/>
    <s v="Default"/>
    <s v="Default"/>
    <s v="Default"/>
    <n v="-1187"/>
    <d v="2022-01-01T00:00:00"/>
    <x v="3"/>
    <s v="Spreadsheet"/>
    <s v="FBP1 Accruals - Finance &amp; Corporate Services"/>
    <s v="Spreadsheet A 22787544 111285537"/>
    <s v="RYD FIN CAM 2122 10 018 Accrual GBP"/>
    <d v="2022-02-03T00:00:00"/>
    <s v="RYD MCCARTHY, CAROLE"/>
    <n v="33"/>
    <s v="7310;ICO Information Commissioner's Office;M10 Prepayment DATA PROTECTION FEE:ICO.GOV.UK;Barclaycard payments;Jul-20;Jan-22;"/>
    <x v="326"/>
    <m/>
    <d v="2022-02-03T00:00:00"/>
    <m/>
    <s v="7310;ICO Information Commissioner's Office;M10 Prepayment DATA PROTECTION FEE:ICO.GOV.UK;Barclaycard payments;Jul-20;Jan-22;"/>
    <m/>
    <m/>
    <m/>
    <m/>
    <m/>
    <m/>
    <s v="Corporate Expenditure"/>
    <x v="4"/>
    <x v="3"/>
    <x v="6"/>
  </r>
  <r>
    <s v="RYD"/>
    <s v="E35120"/>
    <s v="7310"/>
    <s v="00000"/>
    <s v="00000"/>
    <s v="000000"/>
    <s v="Corporate Expenses"/>
    <s v="Legal / Prof Fees"/>
    <s v="Default"/>
    <s v="Default"/>
    <s v="Default"/>
    <n v="-38644"/>
    <d v="2022-01-01T00:00:00"/>
    <x v="3"/>
    <s v="Spreadsheet"/>
    <s v="Reverses &quot;RYD FIN CAM 2122 09 014 Accrual GBP&quot; journal entry of &quot;Spreadsheet A 22579718 110231351&quot; batch from &quot;DEC-21&quot;."/>
    <s v="Reverses &quot;RYD FIN CAM 2122 09 014 Accrual GBP&quot;12-JAN-22 17:35:12 - 110431467"/>
    <s v="Reverses &quot;RYD FIN CAM 2122 09 014 Accrual GBP&quot;12-JAN-22 17:35:12"/>
    <d v="2022-01-12T00:00:00"/>
    <s v="SSCREPMAN,"/>
    <n v="32"/>
    <s v="7310;DAC Beachcroft;M09 Accrual 2021-22 Annual Legal Retainer (invoiced 6 mths);Dec-21;http://nww.docserv.wyss.nhs.uk/synergyiim/dist/?val=4241138_16607724_20211111125631"/>
    <x v="327"/>
    <m/>
    <d v="2022-01-12T00:00:00"/>
    <m/>
    <s v="7310;DAC Beachcroft;M09 Accrual 2021-22 Annual Legal Retainer (invoiced 6 mths);Dec-21;"/>
    <m/>
    <m/>
    <s v="http://nww.docserv.wyss.nhs.uk/synergyiim/dist/?val=4241138_16607724_20211111125631"/>
    <m/>
    <m/>
    <m/>
    <s v="Corporate Expenditure"/>
    <x v="4"/>
    <x v="3"/>
    <x v="6"/>
  </r>
  <r>
    <s v="RYD"/>
    <s v="E35120"/>
    <s v="7310"/>
    <s v="00000"/>
    <s v="00000"/>
    <s v="000000"/>
    <s v="Corporate Expenses"/>
    <s v="Legal / Prof Fees"/>
    <s v="Default"/>
    <s v="Default"/>
    <s v="Default"/>
    <n v="1434"/>
    <d v="2022-01-01T00:00:00"/>
    <x v="3"/>
    <s v="Spreadsheet"/>
    <s v="Reverses &quot;RYD FIN CAM 2122 09 014 Accrual GBP&quot; journal entry of &quot;Spreadsheet A 22579718 110231351&quot; batch from &quot;DEC-21&quot;."/>
    <s v="Reverses &quot;RYD FIN CAM 2122 09 014 Accrual GBP&quot;12-JAN-22 17:35:12 - 110431467"/>
    <s v="Reverses &quot;RYD FIN CAM 2122 09 014 Accrual GBP&quot;12-JAN-22 17:35:12"/>
    <d v="2022-01-12T00:00:00"/>
    <s v="SSCREPMAN,"/>
    <n v="33"/>
    <s v="7310;ICO Information Commissioner's Office;M09 Prepayment DATA PROTECTION FEE:ICO.GOV.UK;Barclaycard payments;Jul-20;Dec-21;"/>
    <x v="327"/>
    <m/>
    <d v="2022-01-12T00:00:00"/>
    <m/>
    <s v="7310;ICO Information Commissioner's Office;M09 Prepayment DATA PROTECTION FEE:ICO.GOV.UK;Barclaycard payments;Jul-20;Dec-21;"/>
    <m/>
    <m/>
    <m/>
    <m/>
    <m/>
    <m/>
    <s v="Corporate Expenditure"/>
    <x v="4"/>
    <x v="3"/>
    <x v="6"/>
  </r>
  <r>
    <s v="RYD"/>
    <s v="E35120"/>
    <s v="7310"/>
    <s v="00000"/>
    <s v="00000"/>
    <s v="000000"/>
    <s v="Corporate Expenses"/>
    <s v="Legal / Prof Fees"/>
    <s v="Default"/>
    <s v="Default"/>
    <s v="Default"/>
    <n v="-20"/>
    <d v="2022-01-01T00:00:00"/>
    <x v="5"/>
    <s v="Receivables"/>
    <s v="Journal Import 110251192:"/>
    <s v="Receivables A 22581610 110251192"/>
    <s v="JAN-22 Misc Receipts GBP"/>
    <d v="2022-01-07T00:00:00"/>
    <s v="SSCREPMAN,"/>
    <n v="4"/>
    <s v="Journal Import Created"/>
    <x v="26"/>
    <s v="SBSEFT06012210134044A"/>
    <d v="2022-01-06T00:00:00"/>
    <m/>
    <s v="LB PAYMENT FROM DESCRIPTION: HMCTS/CENTRALISED REFERENCE: COMP 19121025S AS PER RID CA 07.01.22"/>
    <s v="RYD_10005676_CREATE"/>
    <n v="10005676"/>
    <m/>
    <m/>
    <m/>
    <m/>
    <s v="Corporate Expenditure"/>
    <x v="4"/>
    <x v="3"/>
    <x v="6"/>
  </r>
  <r>
    <s v="RYD"/>
    <s v="E35120"/>
    <s v="7310"/>
    <s v="00000"/>
    <s v="00000"/>
    <s v="000000"/>
    <s v="Corporate Expenses"/>
    <s v="Legal / Prof Fees"/>
    <s v="Default"/>
    <s v="Default"/>
    <s v="Default"/>
    <n v="-20.3"/>
    <d v="2022-01-01T00:00:00"/>
    <x v="5"/>
    <s v="Receivables"/>
    <s v="Journal Import 110251192:"/>
    <s v="Receivables A 22581610 110251192"/>
    <s v="JAN-22 Misc Receipts GBP"/>
    <d v="2022-01-07T00:00:00"/>
    <s v="SSCREPMAN,"/>
    <n v="4"/>
    <s v="Journal Import Created"/>
    <x v="26"/>
    <s v="SBSEFT06012210134045A"/>
    <d v="2022-01-06T00:00:00"/>
    <m/>
    <s v="LB PAYMENT FROM DESCRIPTION: HMCTS/CENTRALISED REFERENCE: 20003543U COMP KT AS PER RID CA 07.01.22"/>
    <s v="RYD_10005676_CREATE"/>
    <n v="10005676"/>
    <m/>
    <m/>
    <m/>
    <m/>
    <s v="Corporate Expenditure"/>
    <x v="4"/>
    <x v="3"/>
    <x v="6"/>
  </r>
  <r>
    <s v="RYD"/>
    <s v="E35120"/>
    <s v="7310"/>
    <s v="00000"/>
    <s v="00000"/>
    <s v="000000"/>
    <s v="Corporate Expenses"/>
    <s v="Legal / Prof Fees"/>
    <s v="Default"/>
    <s v="Default"/>
    <s v="Default"/>
    <n v="-50"/>
    <d v="2022-01-01T00:00:00"/>
    <x v="5"/>
    <s v="Receivables"/>
    <s v="Journal Import 110251192:"/>
    <s v="Receivables A 22581610 110251192"/>
    <s v="JAN-22 Misc Receipts GBP"/>
    <d v="2022-01-07T00:00:00"/>
    <s v="SSCREPMAN,"/>
    <n v="4"/>
    <s v="Journal Import Created"/>
    <x v="26"/>
    <s v="SBSEFT06012210134046A"/>
    <d v="2022-01-06T00:00:00"/>
    <m/>
    <s v="LB PAYMENT FROM DESCRIPTION: HMCTS/CENTRALISED REFERENCE: 21023651R COMP BM AS PER RID CA 07.01.22"/>
    <s v="RYD_10005676_CREATE"/>
    <n v="10005676"/>
    <m/>
    <m/>
    <m/>
    <m/>
    <s v="Corporate Expenditure"/>
    <x v="4"/>
    <x v="3"/>
    <x v="6"/>
  </r>
  <r>
    <s v="RYD"/>
    <s v="E35120"/>
    <s v="7310"/>
    <s v="00000"/>
    <s v="00000"/>
    <s v="000000"/>
    <s v="Corporate Expenses"/>
    <s v="Legal / Prof Fees"/>
    <s v="Default"/>
    <s v="Default"/>
    <s v="Default"/>
    <n v="-40"/>
    <d v="2022-01-01T00:00:00"/>
    <x v="0"/>
    <s v="Cost Management"/>
    <s v="Journal Import 109980437:"/>
    <s v="Cost Management A 22521851 109980437 2"/>
    <s v="01-JAN-2022 Receiving GBP"/>
    <d v="2021-12-31T00:00:00"/>
    <s v="SSCREPMAN,"/>
    <n v="1897"/>
    <s v="Invoice for the Legal Annual Retainer 2021/2022 for the period of April to September 2021"/>
    <x v="158"/>
    <n v="165095658"/>
    <d v="2021-11-18T00:00:00"/>
    <m/>
    <m/>
    <m/>
    <s v="BRISTOL 1"/>
    <m/>
    <m/>
    <m/>
    <m/>
    <s v="Corporate Expenditure"/>
    <x v="4"/>
    <x v="3"/>
    <x v="6"/>
  </r>
  <r>
    <s v="RYD"/>
    <s v="E35120"/>
    <s v="7310"/>
    <s v="00000"/>
    <s v="00000"/>
    <s v="000000"/>
    <s v="Corporate Expenses"/>
    <s v="Legal / Prof Fees"/>
    <s v="Default"/>
    <s v="Default"/>
    <s v="Default"/>
    <n v="40"/>
    <d v="2022-01-01T00:00:00"/>
    <x v="0"/>
    <s v="Cost Management"/>
    <s v="Journal Import 111146665:"/>
    <s v="Cost Management A 22756143 111146665"/>
    <s v="31-JAN-2022 Receiving GBP"/>
    <d v="2022-01-31T00:00:00"/>
    <s v="SSCREPMAN,"/>
    <n v="1968"/>
    <s v="Invoice for the Legal Annual Retainer 2021/2022 for the period of April to September 2021"/>
    <x v="158"/>
    <n v="165095658"/>
    <d v="2021-11-18T00:00:00"/>
    <m/>
    <m/>
    <m/>
    <s v="BRISTOL 1"/>
    <m/>
    <m/>
    <m/>
    <m/>
    <s v="Corporate Expenditure"/>
    <x v="4"/>
    <x v="3"/>
    <x v="6"/>
  </r>
  <r>
    <s v="RYD"/>
    <s v="E35120"/>
    <s v="7310"/>
    <s v="00000"/>
    <s v="00000"/>
    <s v="000000"/>
    <s v="Corporate Expenses"/>
    <s v="Legal / Prof Fees"/>
    <s v="Default"/>
    <s v="Default"/>
    <s v="Default"/>
    <n v="4200"/>
    <d v="2022-01-01T00:00:00"/>
    <x v="0"/>
    <s v="Cost Management"/>
    <s v="Journal Import 111146665:"/>
    <s v="Cost Management A 22756143 111146665"/>
    <s v="31-JAN-2022 Receiving GBP"/>
    <d v="2022-01-31T00:00:00"/>
    <s v="SSCREPMAN,"/>
    <n v="1969"/>
    <s v="INVOICE NUMBER: 01-10052049 - professional fees and disbursements; People Pool Consultant Fee - 5.6 days - requested by Ian Jeffreys"/>
    <x v="158"/>
    <n v="165097254"/>
    <d v="2022-01-26T00:00:00"/>
    <m/>
    <m/>
    <m/>
    <s v="BRISTOL 1"/>
    <m/>
    <m/>
    <m/>
    <m/>
    <s v="Corporate Expenditure"/>
    <x v="4"/>
    <x v="3"/>
    <x v="6"/>
  </r>
  <r>
    <s v="RYD"/>
    <s v="E35120"/>
    <s v="7310"/>
    <s v="00000"/>
    <s v="00T70"/>
    <s v="000000"/>
    <s v="Corporate Expenses"/>
    <s v="Legal / Prof Fees"/>
    <s v="Default"/>
    <s v="Care Quality Commission"/>
    <s v="Default"/>
    <n v="-30714.36"/>
    <d v="2022-01-01T00:00:00"/>
    <x v="3"/>
    <s v="Spreadsheet"/>
    <s v="FBP1 Accruals - Finance &amp; Corporate Services"/>
    <s v="Spreadsheet A 22787544 111285537"/>
    <s v="RYD FIN CAM 2122 10 018 Accrual GBP"/>
    <d v="2022-02-03T00:00:00"/>
    <s v="RYD MCCARTHY, CAROLE"/>
    <n v="34"/>
    <s v="7310;CARE QUALITY COMMISSION;M10 Prepayment CQC annual Fee;Jan-22;http://nww.docserv.wyss.nhs.uk/Inter-NHS/PRD21RYD28048342914366.pdf"/>
    <x v="326"/>
    <m/>
    <d v="2022-02-03T00:00:00"/>
    <m/>
    <s v="7310;CARE QUALITY COMMISSION;M10 Prepayment CQC annual Fee;Jan-22;"/>
    <m/>
    <m/>
    <s v="http://nww.docserv.wyss.nhs.uk/Inter-NHS/PRD21RYD28048342914366.pdf"/>
    <m/>
    <m/>
    <m/>
    <s v="Corporate Expenditure"/>
    <x v="4"/>
    <x v="3"/>
    <x v="6"/>
  </r>
  <r>
    <s v="RYD"/>
    <s v="E35120"/>
    <s v="7310"/>
    <s v="00000"/>
    <s v="00T70"/>
    <s v="000000"/>
    <s v="Corporate Expenses"/>
    <s v="Legal / Prof Fees"/>
    <s v="Default"/>
    <s v="Care Quality Commission"/>
    <s v="Default"/>
    <n v="46852.42"/>
    <d v="2022-01-01T00:00:00"/>
    <x v="3"/>
    <s v="Spreadsheet"/>
    <s v="Reverses &quot;RYD FIN CAM 2122 09 014 Accrual GBP&quot; journal entry of &quot;Spreadsheet A 22579718 110231351&quot; batch from &quot;DEC-21&quot;."/>
    <s v="Reverses &quot;RYD FIN CAM 2122 09 014 Accrual GBP&quot;12-JAN-22 17:35:12 - 110431467"/>
    <s v="Reverses &quot;RYD FIN CAM 2122 09 014 Accrual GBP&quot;12-JAN-22 17:35:12"/>
    <d v="2022-01-12T00:00:00"/>
    <s v="SSCREPMAN,"/>
    <n v="34"/>
    <s v="7310;CARE QUALITY COMMISSION;M09 Prepayment CQC annual Fee;Dec-21;http://nww.docserv.wyss.nhs.uk/Inter-NHS/PRD21RYD28048342914366.pdf"/>
    <x v="327"/>
    <m/>
    <d v="2022-01-12T00:00:00"/>
    <m/>
    <s v="7310;CARE QUALITY COMMISSION;M09 Prepayment CQC annual Fee;Dec-21;"/>
    <m/>
    <m/>
    <s v="http://nww.docserv.wyss.nhs.uk/Inter-NHS/PRD21RYD28048342914366.pdf"/>
    <m/>
    <m/>
    <m/>
    <s v="Corporate Expenditure"/>
    <x v="4"/>
    <x v="3"/>
    <x v="6"/>
  </r>
  <r>
    <s v="RYD"/>
    <s v="E35120"/>
    <s v="7310"/>
    <s v="E1831"/>
    <s v="00000"/>
    <s v="000000"/>
    <s v="Corporate Expenses"/>
    <s v="Legal / Prof Fees"/>
    <s v="LTPS - Damages"/>
    <s v="Default"/>
    <s v="Default"/>
    <n v="-4343.2"/>
    <d v="2022-01-01T00:00:00"/>
    <x v="5"/>
    <s v="Receivables"/>
    <s v="Journal Import 110923809:"/>
    <s v="Receivables A 22714560 110923809"/>
    <s v="JAN-22 Misc Receipts GBP"/>
    <d v="2022-01-25T00:00:00"/>
    <s v="SSCREPMAN,"/>
    <n v="7"/>
    <s v="Journal Import Created"/>
    <x v="26"/>
    <s v="SBSEFT24012210161836A"/>
    <d v="2022-01-24T00:00:00"/>
    <m/>
    <s v="LB PAYMENT FROM DESCRIPTION: NHS LA REFERENCE:**25/01 MF**"/>
    <s v="RYD_10005676_CREATE"/>
    <n v="10005676"/>
    <m/>
    <m/>
    <m/>
    <m/>
    <s v="Corporate Expenditure"/>
    <x v="4"/>
    <x v="3"/>
    <x v="6"/>
  </r>
  <r>
    <s v="RYD"/>
    <s v="E35120"/>
    <s v="7310"/>
    <s v="00000"/>
    <s v="00000"/>
    <s v="000000"/>
    <s v="Corporate Expenses"/>
    <s v="Legal / Prof Fees"/>
    <s v="Default"/>
    <s v="Default"/>
    <s v="Default"/>
    <n v="1187"/>
    <d v="2022-02-01T00:00:00"/>
    <x v="3"/>
    <s v="Spreadsheet"/>
    <s v="FBP1 Accruals - Fin,Corp Prepayment Correction"/>
    <s v="Spreadsheet A 23020910 112493062"/>
    <s v="RYD FIN CAM 2122 11 029 Accrual GBP"/>
    <d v="2022-03-07T00:00:00"/>
    <s v="RYD MCCARTHY, CAROLE"/>
    <n v="41"/>
    <s v="7310;ICO Information Commissioner's Office;M11 Prepayment DATA PROTECTION FEE:ICO.GOV.UK;Barclaycard payments;Jul-20;Feb-22;"/>
    <x v="328"/>
    <m/>
    <d v="2022-03-07T00:00:00"/>
    <m/>
    <s v="7310;ICO Information Commissioner's Office;M11 Prepayment DATA PROTECTION FEE:ICO.GOV.UK;Barclaycard payments;Jul-20;Feb-22;"/>
    <m/>
    <m/>
    <m/>
    <m/>
    <m/>
    <m/>
    <s v="Corporate Expenditure"/>
    <x v="4"/>
    <x v="3"/>
    <x v="6"/>
  </r>
  <r>
    <s v="RYD"/>
    <s v="E35120"/>
    <s v="7310"/>
    <s v="00000"/>
    <s v="00000"/>
    <s v="000000"/>
    <s v="Corporate Expenses"/>
    <s v="Legal / Prof Fees"/>
    <s v="Default"/>
    <s v="Default"/>
    <s v="Default"/>
    <n v="63427"/>
    <d v="2022-02-01T00:00:00"/>
    <x v="3"/>
    <s v="Spreadsheet"/>
    <s v="FBP1 Accruals - Fin,Corp Prepayment Correction"/>
    <s v="Spreadsheet A 23020910 112493062"/>
    <s v="RYD FIN CAM 2122 11 029 Accrual GBP"/>
    <d v="2022-03-07T00:00:00"/>
    <s v="RYD MCCARTHY, CAROLE"/>
    <n v="42"/>
    <s v="7310;DAC Beachcroft;M11 Accrual 2021-22 Annual Legal Retainer (invoiced 6 mths);Feb-22;http://nww.docserv.wyss.nhs.uk/synergyiim/dist/?val=4241138_16607724_20211111125631"/>
    <x v="328"/>
    <m/>
    <d v="2022-03-07T00:00:00"/>
    <m/>
    <s v="7310;DAC Beachcroft;M11 Accrual 2021-22 Annual Legal Retainer (invoiced 6 mths);Feb-22;"/>
    <m/>
    <m/>
    <s v="http://nww.docserv.wyss.nhs.uk/synergyiim/dist/?val=4241138_16607724_20211111125631"/>
    <m/>
    <m/>
    <m/>
    <s v="Corporate Expenditure"/>
    <x v="4"/>
    <x v="3"/>
    <x v="6"/>
  </r>
  <r>
    <s v="RYD"/>
    <s v="E35120"/>
    <s v="7310"/>
    <s v="00000"/>
    <s v="00000"/>
    <s v="000000"/>
    <s v="Corporate Expenses"/>
    <s v="Legal / Prof Fees"/>
    <s v="Default"/>
    <s v="Default"/>
    <s v="Default"/>
    <n v="-964"/>
    <d v="2022-02-01T00:00:00"/>
    <x v="3"/>
    <s v="Spreadsheet"/>
    <s v="FBP1 Accruals - Fin,Corp Prepayment Correction"/>
    <s v="Spreadsheet A 23020910 112493062"/>
    <s v="RYD FIN CAM 2122 11 029 Accrual GBP"/>
    <d v="2022-03-07T00:00:00"/>
    <s v="RYD MCCARTHY, CAROLE"/>
    <n v="43"/>
    <s v="7310;ICO Information Commissioner's Office;M11 Prepayment DATA PROTECTION FEE:ICO.GOV.UK;Barclaycard payments;Jul-20;Feb-22;"/>
    <x v="328"/>
    <m/>
    <d v="2022-03-07T00:00:00"/>
    <m/>
    <s v="7310;ICO Information Commissioner's Office;M11 Prepayment DATA PROTECTION FEE:ICO.GOV.UK;Barclaycard payments;Jul-20;Feb-22;"/>
    <m/>
    <m/>
    <m/>
    <m/>
    <m/>
    <m/>
    <s v="Corporate Expenditure"/>
    <x v="4"/>
    <x v="3"/>
    <x v="6"/>
  </r>
  <r>
    <s v="RYD"/>
    <s v="E35120"/>
    <s v="7310"/>
    <s v="00000"/>
    <s v="00000"/>
    <s v="000000"/>
    <s v="Corporate Expenses"/>
    <s v="Legal / Prof Fees"/>
    <s v="Default"/>
    <s v="Default"/>
    <s v="Default"/>
    <n v="-51665"/>
    <d v="2022-02-01T00:00:00"/>
    <x v="3"/>
    <s v="Spreadsheet"/>
    <s v="FBP1 Accruals - Fin,Corp Prepayment Correction"/>
    <s v="Spreadsheet A 23020910 112493062"/>
    <s v="RYD FIN CAM 2122 11 029 Accrual GBP"/>
    <d v="2022-03-07T00:00:00"/>
    <s v="RYD MCCARTHY, CAROLE"/>
    <n v="44"/>
    <s v="7310;DAC Beachcroft;M11 Accrual 2021-22 Annual Legal Retainer (invoiced 6 mths);Feb-22;http://nww.docserv.wyss.nhs.uk/synergyiim/dist/?val=4241138_16607724_20211111125631"/>
    <x v="328"/>
    <m/>
    <d v="2022-03-07T00:00:00"/>
    <m/>
    <s v="7310;DAC Beachcroft;M11 Accrual 2021-22 Annual Legal Retainer (invoiced 6 mths);Feb-22;"/>
    <m/>
    <m/>
    <s v="http://nww.docserv.wyss.nhs.uk/synergyiim/dist/?val=4241138_16607724_20211111125631"/>
    <m/>
    <m/>
    <m/>
    <s v="Corporate Expenditure"/>
    <x v="4"/>
    <x v="3"/>
    <x v="6"/>
  </r>
  <r>
    <s v="RYD"/>
    <s v="E35120"/>
    <s v="7310"/>
    <s v="00000"/>
    <s v="00000"/>
    <s v="000000"/>
    <s v="Corporate Expenses"/>
    <s v="Legal / Prof Fees"/>
    <s v="Default"/>
    <s v="Default"/>
    <s v="Default"/>
    <n v="51665"/>
    <d v="2022-02-01T00:00:00"/>
    <x v="3"/>
    <s v="Spreadsheet"/>
    <s v="FBP1 Accruals - Finance &amp; Corporate Exp"/>
    <s v="Spreadsheet A 22989072 112350218"/>
    <s v="RYD FIN CAM 2122 11 012 Accrual GBP"/>
    <d v="2022-03-03T00:00:00"/>
    <s v="RYD MCCARTHY, CAROLE"/>
    <n v="33"/>
    <s v="7310;DAC Beachcroft;M11 Accrual 2021-22 Annual Legal Retainer (invoiced 6 mths);Feb-22;http://nww.docserv.wyss.nhs.uk/synergyiim/dist/?val=4241138_16607724_20211111125631"/>
    <x v="329"/>
    <m/>
    <d v="2022-03-03T00:00:00"/>
    <m/>
    <s v="7310;DAC Beachcroft;M11 Accrual 2021-22 Annual Legal Retainer (invoiced 6 mths);Feb-22;"/>
    <m/>
    <m/>
    <s v="http://nww.docserv.wyss.nhs.uk/synergyiim/dist/?val=4241138_16607724_20211111125631"/>
    <m/>
    <m/>
    <m/>
    <s v="Corporate Expenditure"/>
    <x v="4"/>
    <x v="3"/>
    <x v="6"/>
  </r>
  <r>
    <s v="RYD"/>
    <s v="E35120"/>
    <s v="7310"/>
    <s v="00000"/>
    <s v="00000"/>
    <s v="000000"/>
    <s v="Corporate Expenses"/>
    <s v="Legal / Prof Fees"/>
    <s v="Default"/>
    <s v="Default"/>
    <s v="Default"/>
    <n v="-1187"/>
    <d v="2022-02-01T00:00:00"/>
    <x v="3"/>
    <s v="Spreadsheet"/>
    <s v="FBP1 Accruals - Finance &amp; Corporate Exp"/>
    <s v="Spreadsheet A 22989072 112350218"/>
    <s v="RYD FIN CAM 2122 11 012 Accrual GBP"/>
    <d v="2022-03-03T00:00:00"/>
    <s v="RYD MCCARTHY, CAROLE"/>
    <n v="34"/>
    <s v="7310;ICO Information Commissioner's Office;M11 Prepayment DATA PROTECTION FEE:ICO.GOV.UK;Barclaycard payments;Jul-20;Feb-22;"/>
    <x v="329"/>
    <m/>
    <d v="2022-03-03T00:00:00"/>
    <m/>
    <s v="7310;ICO Information Commissioner's Office;M11 Prepayment DATA PROTECTION FEE:ICO.GOV.UK;Barclaycard payments;Jul-20;Feb-22;"/>
    <m/>
    <m/>
    <m/>
    <m/>
    <m/>
    <m/>
    <s v="Corporate Expenditure"/>
    <x v="4"/>
    <x v="3"/>
    <x v="6"/>
  </r>
  <r>
    <s v="RYD"/>
    <s v="E35120"/>
    <s v="7310"/>
    <s v="00000"/>
    <s v="00000"/>
    <s v="000000"/>
    <s v="Corporate Expenses"/>
    <s v="Legal / Prof Fees"/>
    <s v="Default"/>
    <s v="Default"/>
    <s v="Default"/>
    <n v="-51665"/>
    <d v="2022-02-01T00:00:00"/>
    <x v="3"/>
    <s v="Spreadsheet"/>
    <s v="Reverses &quot;RYD FIN CAM 2122 10 018 Accrual GBP&quot; journal entry of &quot;Spreadsheet A 22787544 111285537&quot; batch from &quot;JAN-22&quot;."/>
    <s v="Reverses &quot;RYD FIN CAM 2122 10 018 Accrual GBP&quot;09-FEB-22 17:36:22 - 111513356"/>
    <s v="Reverses &quot;RYD FIN CAM 2122 10 018 Accrual GBP&quot;09-FEB-22 17:36:22"/>
    <d v="2022-02-09T00:00:00"/>
    <s v="SSCREPMAN,"/>
    <n v="32"/>
    <s v="7310;DAC Beachcroft;M10 Accrual 2021-22 Annual Legal Retainer (invoiced 6 mths);Jan-22;http://nww.docserv.wyss.nhs.uk/synergyiim/dist/?val=4241138_16607724_20211111125631"/>
    <x v="330"/>
    <m/>
    <d v="2022-02-09T00:00:00"/>
    <m/>
    <s v="7310;DAC Beachcroft;M10 Accrual 2021-22 Annual Legal Retainer (invoiced 6 mths);Jan-22;"/>
    <m/>
    <m/>
    <s v="http://nww.docserv.wyss.nhs.uk/synergyiim/dist/?val=4241138_16607724_20211111125631"/>
    <m/>
    <m/>
    <m/>
    <s v="Corporate Expenditure"/>
    <x v="4"/>
    <x v="3"/>
    <x v="6"/>
  </r>
  <r>
    <s v="RYD"/>
    <s v="E35120"/>
    <s v="7310"/>
    <s v="00000"/>
    <s v="00000"/>
    <s v="000000"/>
    <s v="Corporate Expenses"/>
    <s v="Legal / Prof Fees"/>
    <s v="Default"/>
    <s v="Default"/>
    <s v="Default"/>
    <n v="1187"/>
    <d v="2022-02-01T00:00:00"/>
    <x v="3"/>
    <s v="Spreadsheet"/>
    <s v="Reverses &quot;RYD FIN CAM 2122 10 018 Accrual GBP&quot; journal entry of &quot;Spreadsheet A 22787544 111285537&quot; batch from &quot;JAN-22&quot;."/>
    <s v="Reverses &quot;RYD FIN CAM 2122 10 018 Accrual GBP&quot;09-FEB-22 17:36:22 - 111513356"/>
    <s v="Reverses &quot;RYD FIN CAM 2122 10 018 Accrual GBP&quot;09-FEB-22 17:36:22"/>
    <d v="2022-02-09T00:00:00"/>
    <s v="SSCREPMAN,"/>
    <n v="33"/>
    <s v="7310;ICO Information Commissioner's Office;M10 Prepayment DATA PROTECTION FEE:ICO.GOV.UK;Barclaycard payments;Jul-20;Jan-22;"/>
    <x v="330"/>
    <m/>
    <d v="2022-02-09T00:00:00"/>
    <m/>
    <s v="7310;ICO Information Commissioner's Office;M10 Prepayment DATA PROTECTION FEE:ICO.GOV.UK;Barclaycard payments;Jul-20;Jan-22;"/>
    <m/>
    <m/>
    <m/>
    <m/>
    <m/>
    <m/>
    <s v="Corporate Expenditure"/>
    <x v="4"/>
    <x v="3"/>
    <x v="6"/>
  </r>
  <r>
    <s v="RYD"/>
    <s v="E35120"/>
    <s v="7310"/>
    <s v="00000"/>
    <s v="00000"/>
    <s v="000000"/>
    <s v="Corporate Expenses"/>
    <s v="Legal / Prof Fees"/>
    <s v="Default"/>
    <s v="Default"/>
    <s v="Default"/>
    <n v="-30"/>
    <d v="2022-02-01T00:00:00"/>
    <x v="5"/>
    <s v="Receivables"/>
    <s v="Journal Import 111290286:"/>
    <s v="Receivables A 22791548 111290286"/>
    <s v="FEB-22 Misc Receipts GBP"/>
    <d v="2022-02-03T00:00:00"/>
    <s v="SSCREPMAN,"/>
    <n v="4"/>
    <s v="Journal Import Created"/>
    <x v="26"/>
    <s v="SBSEFT02022210179838A"/>
    <d v="2022-02-02T00:00:00"/>
    <m/>
    <s v="LB PAYMENT FROM DESCRIPTION: HMCTS/CENTRALISED REFERENCE: COMP 19121025S AS PER RID MT030222"/>
    <s v="RYD_10005676_CREATE"/>
    <n v="10005676"/>
    <m/>
    <m/>
    <m/>
    <m/>
    <s v="Corporate Expenditure"/>
    <x v="4"/>
    <x v="3"/>
    <x v="6"/>
  </r>
  <r>
    <s v="RYD"/>
    <s v="E35120"/>
    <s v="7310"/>
    <s v="00000"/>
    <s v="00000"/>
    <s v="000000"/>
    <s v="Corporate Expenses"/>
    <s v="Legal / Prof Fees"/>
    <s v="Default"/>
    <s v="Default"/>
    <s v="Default"/>
    <n v="-17.760000000000002"/>
    <d v="2022-02-01T00:00:00"/>
    <x v="5"/>
    <s v="Receivables"/>
    <s v="Journal Import 111290286:"/>
    <s v="Receivables A 22791548 111290286"/>
    <s v="FEB-22 Misc Receipts GBP"/>
    <d v="2022-02-03T00:00:00"/>
    <s v="SSCREPMAN,"/>
    <n v="4"/>
    <s v="Journal Import Created"/>
    <x v="26"/>
    <s v="SBSEFT02022210179839A"/>
    <d v="2022-02-02T00:00:00"/>
    <m/>
    <s v="LB PAYMENT FROM DESCRIPTION: HMCTS/CENTRALISED REFERENCE: 20003543U COMP KT AS PER RID MT030222"/>
    <s v="RYD_10005676_CREATE"/>
    <n v="10005676"/>
    <m/>
    <m/>
    <m/>
    <m/>
    <s v="Corporate Expenditure"/>
    <x v="4"/>
    <x v="3"/>
    <x v="6"/>
  </r>
  <r>
    <s v="RYD"/>
    <s v="E35120"/>
    <s v="7310"/>
    <s v="00000"/>
    <s v="00000"/>
    <s v="000000"/>
    <s v="Corporate Expenses"/>
    <s v="Legal / Prof Fees"/>
    <s v="Default"/>
    <s v="Default"/>
    <s v="Default"/>
    <n v="-50"/>
    <d v="2022-02-01T00:00:00"/>
    <x v="5"/>
    <s v="Receivables"/>
    <s v="Journal Import 111290286:"/>
    <s v="Receivables A 22791548 111290286"/>
    <s v="FEB-22 Misc Receipts GBP"/>
    <d v="2022-02-03T00:00:00"/>
    <s v="SSCREPMAN,"/>
    <n v="4"/>
    <s v="Journal Import Created"/>
    <x v="26"/>
    <s v="SBSEFT02022210179840A"/>
    <d v="2022-02-02T00:00:00"/>
    <m/>
    <s v="LB PAYMENT FROM DESCRIPTION: HMCTS/CENTRALISED REFERENCE: 21023651R COMP BM AS PER RID MT030222"/>
    <s v="RYD_10005676_CREATE"/>
    <n v="10005676"/>
    <m/>
    <m/>
    <m/>
    <m/>
    <s v="Corporate Expenditure"/>
    <x v="4"/>
    <x v="3"/>
    <x v="6"/>
  </r>
  <r>
    <s v="RYD"/>
    <s v="E35120"/>
    <s v="7310"/>
    <s v="00000"/>
    <s v="00000"/>
    <s v="000000"/>
    <s v="Corporate Expenses"/>
    <s v="Legal / Prof Fees"/>
    <s v="Default"/>
    <s v="Default"/>
    <s v="Default"/>
    <n v="4200"/>
    <d v="2022-02-01T00:00:00"/>
    <x v="1"/>
    <s v="Payables"/>
    <s v="Journal Import 111195601:"/>
    <s v="Payables A 22766152 111195601"/>
    <s v="FEB-22 Purchase Invoices GBP"/>
    <d v="2022-02-01T00:00:00"/>
    <s v="SSCREPMAN,"/>
    <n v="9"/>
    <s v="Journal Import Created"/>
    <x v="158"/>
    <n v="110052049"/>
    <d v="2022-01-19T00:00:00"/>
    <n v="165097254"/>
    <m/>
    <s v="PO Invoice"/>
    <m/>
    <s v="http://nww.docserv.wyss.nhs.uk/synergyiim/dist/?val=4354844_17233192_20220127160249"/>
    <n v="1"/>
    <n v="4200"/>
    <m/>
    <s v="Corporate Expenditure"/>
    <x v="4"/>
    <x v="3"/>
    <x v="6"/>
  </r>
  <r>
    <s v="RYD"/>
    <s v="E35120"/>
    <s v="7310"/>
    <s v="00000"/>
    <s v="00000"/>
    <s v="000000"/>
    <s v="Corporate Expenses"/>
    <s v="Legal / Prof Fees"/>
    <s v="Default"/>
    <s v="Default"/>
    <s v="Default"/>
    <n v="840"/>
    <d v="2022-02-01T00:00:00"/>
    <x v="1"/>
    <s v="Payables"/>
    <s v="Journal Import 111195601:"/>
    <s v="Payables A 22766152 111195601"/>
    <s v="FEB-22 Purchase Invoices GBP"/>
    <d v="2022-02-01T00:00:00"/>
    <s v="SSCREPMAN,"/>
    <n v="9"/>
    <s v="Journal Import Created"/>
    <x v="158"/>
    <n v="110052049"/>
    <d v="2022-01-19T00:00:00"/>
    <n v="165097254"/>
    <m/>
    <s v="PO Invoice"/>
    <m/>
    <s v="http://nww.docserv.wyss.nhs.uk/synergyiim/dist/?val=4354844_17233192_20220127160249"/>
    <m/>
    <m/>
    <m/>
    <s v="Corporate Expenditure"/>
    <x v="4"/>
    <x v="3"/>
    <x v="6"/>
  </r>
  <r>
    <s v="RYD"/>
    <s v="E35120"/>
    <s v="7310"/>
    <s v="00000"/>
    <s v="00000"/>
    <s v="000000"/>
    <s v="Corporate Expenses"/>
    <s v="Legal / Prof Fees"/>
    <s v="Default"/>
    <s v="Default"/>
    <s v="Default"/>
    <n v="-40"/>
    <d v="2022-02-01T00:00:00"/>
    <x v="0"/>
    <s v="Cost Management"/>
    <s v="Journal Import 111146665:"/>
    <s v="Cost Management A 22756143 111146665 2"/>
    <s v="01-FEB-2022 Receiving GBP"/>
    <d v="2022-01-31T00:00:00"/>
    <s v="SSCREPMAN,"/>
    <n v="1968"/>
    <s v="Invoice for the Legal Annual Retainer 2021/2022 for the period of April to September 2021"/>
    <x v="158"/>
    <n v="165095658"/>
    <d v="2021-11-18T00:00:00"/>
    <m/>
    <m/>
    <m/>
    <s v="BRISTOL 1"/>
    <m/>
    <m/>
    <m/>
    <m/>
    <s v="Corporate Expenditure"/>
    <x v="4"/>
    <x v="3"/>
    <x v="6"/>
  </r>
  <r>
    <s v="RYD"/>
    <s v="E35120"/>
    <s v="7310"/>
    <s v="00000"/>
    <s v="00000"/>
    <s v="000000"/>
    <s v="Corporate Expenses"/>
    <s v="Legal / Prof Fees"/>
    <s v="Default"/>
    <s v="Default"/>
    <s v="Default"/>
    <n v="-4200"/>
    <d v="2022-02-01T00:00:00"/>
    <x v="0"/>
    <s v="Cost Management"/>
    <s v="Journal Import 111146665:"/>
    <s v="Cost Management A 22756143 111146665 2"/>
    <s v="01-FEB-2022 Receiving GBP"/>
    <d v="2022-01-31T00:00:00"/>
    <s v="SSCREPMAN,"/>
    <n v="1969"/>
    <s v="INVOICE NUMBER: 01-10052049 - professional fees and disbursements; People Pool Consultant Fee - 5.6 days - requested by Ian Jeffreys"/>
    <x v="158"/>
    <n v="165097254"/>
    <d v="2022-01-26T00:00:00"/>
    <m/>
    <m/>
    <m/>
    <s v="BRISTOL 1"/>
    <m/>
    <m/>
    <m/>
    <m/>
    <s v="Corporate Expenditure"/>
    <x v="4"/>
    <x v="3"/>
    <x v="6"/>
  </r>
  <r>
    <s v="RYD"/>
    <s v="E35120"/>
    <s v="7310"/>
    <s v="00000"/>
    <s v="00000"/>
    <s v="000000"/>
    <s v="Corporate Expenses"/>
    <s v="Legal / Prof Fees"/>
    <s v="Default"/>
    <s v="Default"/>
    <s v="Default"/>
    <n v="40"/>
    <d v="2022-02-01T00:00:00"/>
    <x v="0"/>
    <s v="Cost Management"/>
    <s v="Journal Import 112210539:"/>
    <s v="Cost Management A 22961970 112210539"/>
    <s v="28-FEB-2022 Receiving GBP"/>
    <d v="2022-02-28T00:00:00"/>
    <s v="SSCREPMAN,"/>
    <n v="1852"/>
    <s v="Invoice for the Legal Annual Retainer 2021/2022 for the period of April to September 2021"/>
    <x v="158"/>
    <n v="165095658"/>
    <d v="2021-11-18T00:00:00"/>
    <m/>
    <m/>
    <m/>
    <s v="BRISTOL 1"/>
    <m/>
    <m/>
    <m/>
    <m/>
    <s v="Corporate Expenditure"/>
    <x v="4"/>
    <x v="3"/>
    <x v="6"/>
  </r>
  <r>
    <s v="RYD"/>
    <s v="E35120"/>
    <s v="7310"/>
    <s v="00000"/>
    <s v="00000"/>
    <s v="000000"/>
    <s v="Corporate Expenses"/>
    <s v="Legal / Prof Fees"/>
    <s v="Default"/>
    <s v="Default"/>
    <s v="Default"/>
    <n v="4750"/>
    <d v="2022-02-01T00:00:00"/>
    <x v="0"/>
    <s v="Cost Management"/>
    <s v="Journal Import 112210539:"/>
    <s v="Cost Management A 22961970 112210539"/>
    <s v="28-FEB-2022 Receiving GBP"/>
    <d v="2022-02-28T00:00:00"/>
    <s v="SSCREPMAN,"/>
    <n v="1853"/>
    <s v="Invoice 01-10059710 Legal fees and People Pool Consultant Fee - 6.33 days (Unpaid) - approved by Ian Jeffreys"/>
    <x v="158"/>
    <n v="165097918"/>
    <d v="2022-02-24T00:00:00"/>
    <m/>
    <m/>
    <m/>
    <s v="BRISTOL 1"/>
    <m/>
    <m/>
    <m/>
    <m/>
    <s v="Corporate Expenditure"/>
    <x v="4"/>
    <x v="3"/>
    <x v="6"/>
  </r>
  <r>
    <s v="RYD"/>
    <s v="E35120"/>
    <s v="7310"/>
    <s v="00000"/>
    <s v="00T70"/>
    <s v="000000"/>
    <s v="Corporate Expenses"/>
    <s v="Legal / Prof Fees"/>
    <s v="Default"/>
    <s v="Care Quality Commission"/>
    <s v="Default"/>
    <n v="30714.36"/>
    <d v="2022-02-01T00:00:00"/>
    <x v="3"/>
    <s v="Spreadsheet"/>
    <s v="FBP1 Accruals - Fin,Corp Prepayment Correction"/>
    <s v="Spreadsheet A 23020910 112493062"/>
    <s v="RYD FIN CAM 2122 11 029 Accrual GBP"/>
    <d v="2022-03-07T00:00:00"/>
    <s v="RYD MCCARTHY, CAROLE"/>
    <n v="45"/>
    <s v="7310;CARE QUALITY COMMISSION;M11 Prepayment CQC annual Fee;Feb-22;http://nww.docserv.wyss.nhs.uk/Inter-NHS/PRD21RYD28048342914366.pdf"/>
    <x v="328"/>
    <m/>
    <d v="2022-03-07T00:00:00"/>
    <m/>
    <s v="7310;CARE QUALITY COMMISSION;M11 Prepayment CQC annual Fee;Feb-22;"/>
    <m/>
    <m/>
    <s v="http://nww.docserv.wyss.nhs.uk/Inter-NHS/PRD21RYD28048342914366.pdf"/>
    <m/>
    <m/>
    <m/>
    <s v="Corporate Expenditure"/>
    <x v="4"/>
    <x v="3"/>
    <x v="6"/>
  </r>
  <r>
    <s v="RYD"/>
    <s v="E35120"/>
    <s v="7310"/>
    <s v="00000"/>
    <s v="00T70"/>
    <s v="000000"/>
    <s v="Corporate Expenses"/>
    <s v="Legal / Prof Fees"/>
    <s v="Default"/>
    <s v="Care Quality Commission"/>
    <s v="Default"/>
    <n v="-16138.05"/>
    <d v="2022-02-01T00:00:00"/>
    <x v="3"/>
    <s v="Spreadsheet"/>
    <s v="FBP1 Accruals - Fin,Corp Prepayment Correction"/>
    <s v="Spreadsheet A 23020910 112493062"/>
    <s v="RYD FIN CAM 2122 11 029 Accrual GBP"/>
    <d v="2022-03-07T00:00:00"/>
    <s v="RYD MCCARTHY, CAROLE"/>
    <n v="46"/>
    <s v="7310;CARE QUALITY COMMISSION;M11 Prepayment CQC annual Fee;Feb-22;http://nww.docserv.wyss.nhs.uk/Inter-NHS/PRD21RYD28048342914366.pdf"/>
    <x v="328"/>
    <m/>
    <d v="2022-03-07T00:00:00"/>
    <m/>
    <s v="7310;CARE QUALITY COMMISSION;M11 Prepayment CQC annual Fee;Feb-22;"/>
    <m/>
    <m/>
    <s v="http://nww.docserv.wyss.nhs.uk/Inter-NHS/PRD21RYD28048342914366.pdf"/>
    <m/>
    <m/>
    <m/>
    <s v="Corporate Expenditure"/>
    <x v="4"/>
    <x v="3"/>
    <x v="6"/>
  </r>
  <r>
    <s v="RYD"/>
    <s v="E35120"/>
    <s v="7310"/>
    <s v="00000"/>
    <s v="00T70"/>
    <s v="000000"/>
    <s v="Corporate Expenses"/>
    <s v="Legal / Prof Fees"/>
    <s v="Default"/>
    <s v="Care Quality Commission"/>
    <s v="Default"/>
    <n v="-30714.36"/>
    <d v="2022-02-01T00:00:00"/>
    <x v="3"/>
    <s v="Spreadsheet"/>
    <s v="FBP1 Accruals - Finance &amp; Corporate Exp"/>
    <s v="Spreadsheet A 22989072 112350218"/>
    <s v="RYD FIN CAM 2122 11 012 Accrual GBP"/>
    <d v="2022-03-03T00:00:00"/>
    <s v="RYD MCCARTHY, CAROLE"/>
    <n v="35"/>
    <s v="7310;CARE QUALITY COMMISSION;M11 Prepayment CQC annual Fee;Feb-22;http://nww.docserv.wyss.nhs.uk/Inter-NHS/PRD21RYD28048342914366.pdf"/>
    <x v="329"/>
    <m/>
    <d v="2022-03-03T00:00:00"/>
    <m/>
    <s v="7310;CARE QUALITY COMMISSION;M11 Prepayment CQC annual Fee;Feb-22;"/>
    <m/>
    <m/>
    <s v="http://nww.docserv.wyss.nhs.uk/Inter-NHS/PRD21RYD28048342914366.pdf"/>
    <m/>
    <m/>
    <m/>
    <s v="Corporate Expenditure"/>
    <x v="4"/>
    <x v="3"/>
    <x v="6"/>
  </r>
  <r>
    <s v="RYD"/>
    <s v="E35120"/>
    <s v="7310"/>
    <s v="00000"/>
    <s v="00T70"/>
    <s v="000000"/>
    <s v="Corporate Expenses"/>
    <s v="Legal / Prof Fees"/>
    <s v="Default"/>
    <s v="Care Quality Commission"/>
    <s v="Default"/>
    <n v="30714.36"/>
    <d v="2022-02-01T00:00:00"/>
    <x v="3"/>
    <s v="Spreadsheet"/>
    <s v="Reverses &quot;RYD FIN CAM 2122 10 018 Accrual GBP&quot; journal entry of &quot;Spreadsheet A 22787544 111285537&quot; batch from &quot;JAN-22&quot;."/>
    <s v="Reverses &quot;RYD FIN CAM 2122 10 018 Accrual GBP&quot;09-FEB-22 17:36:22 - 111513356"/>
    <s v="Reverses &quot;RYD FIN CAM 2122 10 018 Accrual GBP&quot;09-FEB-22 17:36:22"/>
    <d v="2022-02-09T00:00:00"/>
    <s v="SSCREPMAN,"/>
    <n v="34"/>
    <s v="7310;CARE QUALITY COMMISSION;M10 Prepayment CQC annual Fee;Jan-22;http://nww.docserv.wyss.nhs.uk/Inter-NHS/PRD21RYD28048342914366.pdf"/>
    <x v="330"/>
    <m/>
    <d v="2022-02-09T00:00:00"/>
    <m/>
    <s v="7310;CARE QUALITY COMMISSION;M10 Prepayment CQC annual Fee;Jan-22;"/>
    <m/>
    <m/>
    <s v="http://nww.docserv.wyss.nhs.uk/Inter-NHS/PRD21RYD28048342914366.pdf"/>
    <m/>
    <m/>
    <m/>
    <s v="Corporate Expenditure"/>
    <x v="4"/>
    <x v="3"/>
    <x v="6"/>
  </r>
  <r>
    <s v="RYD"/>
    <s v="E35120"/>
    <s v="7310"/>
    <s v="E1831"/>
    <s v="00000"/>
    <s v="000000"/>
    <s v="Corporate Expenses"/>
    <s v="Legal / Prof Fees"/>
    <s v="LTPS - Damages"/>
    <s v="Default"/>
    <s v="Default"/>
    <n v="-8818.7999999999993"/>
    <d v="2022-02-01T00:00:00"/>
    <x v="5"/>
    <s v="Receivables"/>
    <s v="Journal Import 111290286:"/>
    <s v="Receivables A 22791548 111290286"/>
    <s v="FEB-22 Misc Receipts GBP"/>
    <d v="2022-02-03T00:00:00"/>
    <s v="SSCREPMAN,"/>
    <n v="5"/>
    <s v="Journal Import Created"/>
    <x v="26"/>
    <s v="SBSEFT02022210179837A"/>
    <d v="2022-02-02T00:00:00"/>
    <m/>
    <s v="LB PAYMENT FROM DESCRIPTION: NHS LA REFERENCE: AS PER RID MT030222"/>
    <s v="RYD_10005676_CREATE"/>
    <n v="10005676"/>
    <m/>
    <m/>
    <m/>
    <m/>
    <s v="Corporate Expenditure"/>
    <x v="4"/>
    <x v="3"/>
    <x v="6"/>
  </r>
  <r>
    <s v="RYD"/>
    <s v="E35120"/>
    <s v="7310"/>
    <s v="00000"/>
    <s v="00000"/>
    <s v="000000"/>
    <s v="Corporate Expenses"/>
    <s v="Legal / Prof Fees"/>
    <s v="Default"/>
    <s v="Default"/>
    <s v="Default"/>
    <n v="24136"/>
    <d v="2022-03-01T00:00:00"/>
    <x v="3"/>
    <s v="Spreadsheet"/>
    <s v="FBP1 Accruals - Finance, Corporate"/>
    <s v="Spreadsheet A 23253730 113654645"/>
    <s v="RYD FIN CAM 2122 12 013 Accrual GBP"/>
    <d v="2022-04-05T00:00:00"/>
    <s v="RYD MCCARTHY, CAROLE"/>
    <n v="15"/>
    <s v="7310;DAC Beachcroft;M12 Accrual 2021-22 Annual Legal Retainer (invoiced 6 mths);Mar-22;http://nww.docserv.wyss.nhs.uk/synergyiim/dist/?val=4411403_17553198_20220302110818"/>
    <x v="331"/>
    <m/>
    <d v="2022-04-05T00:00:00"/>
    <m/>
    <s v="7310;DAC Beachcroft;M12 Accrual 2021-22 Annual Legal Retainer (invoiced 6 mths);Mar-22;"/>
    <m/>
    <m/>
    <s v="http://nww.docserv.wyss.nhs.uk/synergyiim/dist/?val=4411403_17553198_20220302110818"/>
    <m/>
    <m/>
    <m/>
    <s v="Corporate Expenditure"/>
    <x v="4"/>
    <x v="3"/>
    <x v="6"/>
  </r>
  <r>
    <s v="RYD"/>
    <s v="E35120"/>
    <s v="7310"/>
    <s v="00000"/>
    <s v="00000"/>
    <s v="000000"/>
    <s v="Corporate Expenses"/>
    <s v="Legal / Prof Fees"/>
    <s v="Default"/>
    <s v="Default"/>
    <s v="Default"/>
    <n v="-717"/>
    <d v="2022-03-01T00:00:00"/>
    <x v="3"/>
    <s v="Spreadsheet"/>
    <s v="FBP1 Accruals - Finance, Corporate"/>
    <s v="Spreadsheet A 23253730 113654645"/>
    <s v="RYD FIN CAM 2122 12 013 Accrual GBP"/>
    <d v="2022-04-05T00:00:00"/>
    <s v="RYD MCCARTHY, CAROLE"/>
    <n v="16"/>
    <s v="7310;ICO Information Commissioner's Office;M12 Prepayment DATA PROTECTION FEE:ICO.GOV.UK;Barclaycard payments;Jul-20;Mar-22;"/>
    <x v="331"/>
    <m/>
    <d v="2022-04-05T00:00:00"/>
    <m/>
    <s v="7310;ICO Information Commissioner's Office;M12 Prepayment DATA PROTECTION FEE:ICO.GOV.UK;Barclaycard payments;Jul-20;Mar-22;"/>
    <m/>
    <m/>
    <m/>
    <m/>
    <m/>
    <m/>
    <s v="Corporate Expenditure"/>
    <x v="4"/>
    <x v="3"/>
    <x v="6"/>
  </r>
  <r>
    <s v="RYD"/>
    <s v="E35120"/>
    <s v="7310"/>
    <s v="00000"/>
    <s v="00000"/>
    <s v="000000"/>
    <s v="Corporate Expenses"/>
    <s v="Legal / Prof Fees"/>
    <s v="Default"/>
    <s v="Default"/>
    <s v="Default"/>
    <n v="-51665"/>
    <d v="2022-03-01T00:00:00"/>
    <x v="3"/>
    <s v="Spreadsheet"/>
    <s v="Reverses &quot;RYD FIN CAM 2122 11 012 Accrual GBP&quot; journal entry of &quot;Spreadsheet A 22989072 112350218&quot; batch from &quot;FEB-22&quot;."/>
    <s v="Reverses &quot;RYD FIN CAM 2122 11 012 Accrual GBP&quot;09-MAR-22 17:42:49 - 112583061"/>
    <s v="Reverses &quot;RYD FIN CAM 2122 11 012 Accrual GBP&quot;09-MAR-2022 17:42:49"/>
    <d v="2022-03-09T00:00:00"/>
    <s v="SSCREPMAN,"/>
    <n v="33"/>
    <s v="7310;DAC Beachcroft;M11 Accrual 2021-22 Annual Legal Retainer (invoiced 6 mths);Feb-22;http://nww.docserv.wyss.nhs.uk/synergyiim/dist/?val=4241138_16607724_20211111125631"/>
    <x v="332"/>
    <m/>
    <d v="2022-03-09T00:00:00"/>
    <m/>
    <s v="7310;DAC Beachcroft;M11 Accrual 2021-22 Annual Legal Retainer (invoiced 6 mths);Feb-22;"/>
    <m/>
    <m/>
    <s v="http://nww.docserv.wyss.nhs.uk/synergyiim/dist/?val=4241138_16607724_20211111125631"/>
    <m/>
    <m/>
    <m/>
    <s v="Corporate Expenditure"/>
    <x v="4"/>
    <x v="3"/>
    <x v="6"/>
  </r>
  <r>
    <s v="RYD"/>
    <s v="E35120"/>
    <s v="7310"/>
    <s v="00000"/>
    <s v="00000"/>
    <s v="000000"/>
    <s v="Corporate Expenses"/>
    <s v="Legal / Prof Fees"/>
    <s v="Default"/>
    <s v="Default"/>
    <s v="Default"/>
    <n v="1187"/>
    <d v="2022-03-01T00:00:00"/>
    <x v="3"/>
    <s v="Spreadsheet"/>
    <s v="Reverses &quot;RYD FIN CAM 2122 11 012 Accrual GBP&quot; journal entry of &quot;Spreadsheet A 22989072 112350218&quot; batch from &quot;FEB-22&quot;."/>
    <s v="Reverses &quot;RYD FIN CAM 2122 11 012 Accrual GBP&quot;09-MAR-22 17:42:49 - 112583061"/>
    <s v="Reverses &quot;RYD FIN CAM 2122 11 012 Accrual GBP&quot;09-MAR-2022 17:42:49"/>
    <d v="2022-03-09T00:00:00"/>
    <s v="SSCREPMAN,"/>
    <n v="34"/>
    <s v="7310;ICO Information Commissioner's Office;M11 Prepayment DATA PROTECTION FEE:ICO.GOV.UK;Barclaycard payments;Jul-20;Feb-22;"/>
    <x v="332"/>
    <m/>
    <d v="2022-03-09T00:00:00"/>
    <m/>
    <s v="7310;ICO Information Commissioner's Office;M11 Prepayment DATA PROTECTION FEE:ICO.GOV.UK;Barclaycard payments;Jul-20;Feb-22;"/>
    <m/>
    <m/>
    <m/>
    <m/>
    <m/>
    <m/>
    <s v="Corporate Expenditure"/>
    <x v="4"/>
    <x v="3"/>
    <x v="6"/>
  </r>
  <r>
    <s v="RYD"/>
    <s v="E35120"/>
    <s v="7310"/>
    <s v="00000"/>
    <s v="00000"/>
    <s v="000000"/>
    <s v="Corporate Expenses"/>
    <s v="Legal / Prof Fees"/>
    <s v="Default"/>
    <s v="Default"/>
    <s v="Default"/>
    <n v="-1187"/>
    <d v="2022-03-01T00:00:00"/>
    <x v="3"/>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1"/>
    <s v="7310;ICO Information Commissioner's Office;M11 Prepayment DATA PROTECTION FEE:ICO.GOV.UK;Barclaycard payments;Jul-20;Feb-22;"/>
    <x v="333"/>
    <m/>
    <d v="2022-03-09T00:00:00"/>
    <m/>
    <s v="7310;ICO Information Commissioner's Office;M11 Prepayment DATA PROTECTION FEE:ICO.GOV.UK;Barclaycard payments;Jul-20;Feb-22;"/>
    <m/>
    <m/>
    <m/>
    <m/>
    <m/>
    <m/>
    <s v="Corporate Expenditure"/>
    <x v="4"/>
    <x v="3"/>
    <x v="6"/>
  </r>
  <r>
    <s v="RYD"/>
    <s v="E35120"/>
    <s v="7310"/>
    <s v="00000"/>
    <s v="00000"/>
    <s v="000000"/>
    <s v="Corporate Expenses"/>
    <s v="Legal / Prof Fees"/>
    <s v="Default"/>
    <s v="Default"/>
    <s v="Default"/>
    <n v="-63427"/>
    <d v="2022-03-01T00:00:00"/>
    <x v="3"/>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2"/>
    <s v="7310;DAC Beachcroft;M11 Accrual 2021-22 Annual Legal Retainer (invoiced 6 mths);Feb-22;http://nww.docserv.wyss.nhs.uk/synergyiim/dist/?val=4241138_16607724_20211111125631"/>
    <x v="333"/>
    <m/>
    <d v="2022-03-09T00:00:00"/>
    <m/>
    <s v="7310;DAC Beachcroft;M11 Accrual 2021-22 Annual Legal Retainer (invoiced 6 mths);Feb-22;"/>
    <m/>
    <m/>
    <s v="http://nww.docserv.wyss.nhs.uk/synergyiim/dist/?val=4241138_16607724_20211111125631"/>
    <m/>
    <m/>
    <m/>
    <s v="Corporate Expenditure"/>
    <x v="4"/>
    <x v="3"/>
    <x v="6"/>
  </r>
  <r>
    <s v="RYD"/>
    <s v="E35120"/>
    <s v="7310"/>
    <s v="00000"/>
    <s v="00000"/>
    <s v="000000"/>
    <s v="Corporate Expenses"/>
    <s v="Legal / Prof Fees"/>
    <s v="Default"/>
    <s v="Default"/>
    <s v="Default"/>
    <n v="964"/>
    <d v="2022-03-01T00:00:00"/>
    <x v="3"/>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3"/>
    <s v="7310;ICO Information Commissioner's Office;M11 Prepayment DATA PROTECTION FEE:ICO.GOV.UK;Barclaycard payments;Jul-20;Feb-22;"/>
    <x v="333"/>
    <m/>
    <d v="2022-03-09T00:00:00"/>
    <m/>
    <s v="7310;ICO Information Commissioner's Office;M11 Prepayment DATA PROTECTION FEE:ICO.GOV.UK;Barclaycard payments;Jul-20;Feb-22;"/>
    <m/>
    <m/>
    <m/>
    <m/>
    <m/>
    <m/>
    <s v="Corporate Expenditure"/>
    <x v="4"/>
    <x v="3"/>
    <x v="6"/>
  </r>
  <r>
    <s v="RYD"/>
    <s v="E35120"/>
    <s v="7310"/>
    <s v="00000"/>
    <s v="00000"/>
    <s v="000000"/>
    <s v="Corporate Expenses"/>
    <s v="Legal / Prof Fees"/>
    <s v="Default"/>
    <s v="Default"/>
    <s v="Default"/>
    <n v="51665"/>
    <d v="2022-03-01T00:00:00"/>
    <x v="3"/>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4"/>
    <s v="7310;DAC Beachcroft;M11 Accrual 2021-22 Annual Legal Retainer (invoiced 6 mths);Feb-22;http://nww.docserv.wyss.nhs.uk/synergyiim/dist/?val=4241138_16607724_20211111125631"/>
    <x v="333"/>
    <m/>
    <d v="2022-03-09T00:00:00"/>
    <m/>
    <s v="7310;DAC Beachcroft;M11 Accrual 2021-22 Annual Legal Retainer (invoiced 6 mths);Feb-22;"/>
    <m/>
    <m/>
    <s v="http://nww.docserv.wyss.nhs.uk/synergyiim/dist/?val=4241138_16607724_20211111125631"/>
    <m/>
    <m/>
    <m/>
    <s v="Corporate Expenditure"/>
    <x v="4"/>
    <x v="3"/>
    <x v="6"/>
  </r>
  <r>
    <s v="RYD"/>
    <s v="E35120"/>
    <s v="7310"/>
    <s v="00000"/>
    <s v="00000"/>
    <s v="000000"/>
    <s v="Corporate Expenses"/>
    <s v="Legal / Prof Fees"/>
    <s v="Default"/>
    <s v="Default"/>
    <s v="Default"/>
    <n v="-10"/>
    <d v="2022-03-01T00:00:00"/>
    <x v="5"/>
    <s v="Receivables"/>
    <s v="Journal Import 112355550:"/>
    <s v="Receivables A 22992664 112355550"/>
    <s v="MAR-22 Misc Receipts GBP"/>
    <d v="2022-03-03T00:00:00"/>
    <s v="SSCREPMAN,"/>
    <n v="4"/>
    <s v="Journal Import Created"/>
    <x v="26"/>
    <s v="SBSEFT02032210227160A"/>
    <d v="2022-03-02T00:00:00"/>
    <m/>
    <s v="LB PAYMENT FROM DESCRIPTION: HMCTS/CENTRALISED REFERENCE: COMP 19121025S AS PER RID MT030322"/>
    <s v="RYD_10005676_CREATE"/>
    <n v="10005676"/>
    <m/>
    <m/>
    <m/>
    <m/>
    <s v="Corporate Expenditure"/>
    <x v="4"/>
    <x v="3"/>
    <x v="6"/>
  </r>
  <r>
    <s v="RYD"/>
    <s v="E35120"/>
    <s v="7310"/>
    <s v="00000"/>
    <s v="00000"/>
    <s v="000000"/>
    <s v="Corporate Expenses"/>
    <s v="Legal / Prof Fees"/>
    <s v="Default"/>
    <s v="Default"/>
    <s v="Default"/>
    <n v="-50"/>
    <d v="2022-03-01T00:00:00"/>
    <x v="5"/>
    <s v="Receivables"/>
    <s v="Journal Import 112355550:"/>
    <s v="Receivables A 22992664 112355550"/>
    <s v="MAR-22 Misc Receipts GBP"/>
    <d v="2022-03-03T00:00:00"/>
    <s v="SSCREPMAN,"/>
    <n v="4"/>
    <s v="Journal Import Created"/>
    <x v="26"/>
    <s v="SBSEFT02032210227161A"/>
    <d v="2022-03-02T00:00:00"/>
    <m/>
    <s v="LB PAYMENT FROM DESCRIPTION: HMCTS/CENTRALISED REFERENCE: M. CLARKE REFUND AS PER RID MT030322"/>
    <s v="RYD_10005676_CREATE"/>
    <n v="10005676"/>
    <m/>
    <m/>
    <m/>
    <m/>
    <s v="Corporate Expenditure"/>
    <x v="4"/>
    <x v="3"/>
    <x v="6"/>
  </r>
  <r>
    <s v="RYD"/>
    <s v="E35120"/>
    <s v="7310"/>
    <s v="00000"/>
    <s v="00000"/>
    <s v="000000"/>
    <s v="Corporate Expenses"/>
    <s v="Legal / Prof Fees"/>
    <s v="Default"/>
    <s v="Default"/>
    <s v="Default"/>
    <n v="-50"/>
    <d v="2022-03-01T00:00:00"/>
    <x v="5"/>
    <s v="Receivables"/>
    <s v="Journal Import 112355550:"/>
    <s v="Receivables A 22992664 112355550"/>
    <s v="MAR-22 Misc Receipts GBP"/>
    <d v="2022-03-03T00:00:00"/>
    <s v="SSCREPMAN,"/>
    <n v="4"/>
    <s v="Journal Import Created"/>
    <x v="26"/>
    <s v="SBSEFT02032210227164A"/>
    <d v="2022-03-02T00:00:00"/>
    <m/>
    <s v="LB PAYMENT FROM DESCRIPTION: HMCTS/CENTRALISED REFERENCE: 21023651R COMP BM AS PER RID MT030322"/>
    <s v="RYD_10005676_CREATE"/>
    <n v="10005676"/>
    <m/>
    <m/>
    <m/>
    <m/>
    <s v="Corporate Expenditure"/>
    <x v="4"/>
    <x v="3"/>
    <x v="6"/>
  </r>
  <r>
    <s v="RYD"/>
    <s v="E35120"/>
    <s v="7310"/>
    <s v="00000"/>
    <s v="00000"/>
    <s v="000000"/>
    <s v="Corporate Expenses"/>
    <s v="Legal / Prof Fees"/>
    <s v="Default"/>
    <s v="Default"/>
    <s v="Default"/>
    <n v="4750"/>
    <d v="2022-03-01T00:00:00"/>
    <x v="1"/>
    <s v="Payables"/>
    <s v="Journal Import 112308001:"/>
    <s v="Payables A 22980963 112308001"/>
    <s v="MAR-22 Purchase Invoices GBP"/>
    <d v="2022-03-02T00:00:00"/>
    <s v="SSCREPMAN,"/>
    <n v="7"/>
    <s v="Journal Import Created"/>
    <x v="158"/>
    <n v="110059710"/>
    <d v="2022-02-22T00:00:00"/>
    <n v="165097918"/>
    <m/>
    <s v="PO Invoice"/>
    <m/>
    <s v="http://nww.docserv.wyss.nhs.uk/synergyiim/dist/?val=4404981_17513683_20220224172727"/>
    <n v="1"/>
    <n v="4750"/>
    <m/>
    <s v="Corporate Expenditure"/>
    <x v="4"/>
    <x v="3"/>
    <x v="6"/>
  </r>
  <r>
    <s v="RYD"/>
    <s v="E35120"/>
    <s v="7310"/>
    <s v="00000"/>
    <s v="00000"/>
    <s v="000000"/>
    <s v="Corporate Expenses"/>
    <s v="Legal / Prof Fees"/>
    <s v="Default"/>
    <s v="Default"/>
    <s v="Default"/>
    <n v="950"/>
    <d v="2022-03-01T00:00:00"/>
    <x v="1"/>
    <s v="Payables"/>
    <s v="Journal Import 112308001:"/>
    <s v="Payables A 22980963 112308001"/>
    <s v="MAR-22 Purchase Invoices GBP"/>
    <d v="2022-03-02T00:00:00"/>
    <s v="SSCREPMAN,"/>
    <n v="7"/>
    <s v="Journal Import Created"/>
    <x v="158"/>
    <n v="110059710"/>
    <d v="2022-02-22T00:00:00"/>
    <n v="165097918"/>
    <m/>
    <s v="PO Invoice"/>
    <m/>
    <s v="http://nww.docserv.wyss.nhs.uk/synergyiim/dist/?val=4404981_17513683_20220224172727"/>
    <m/>
    <m/>
    <m/>
    <s v="Corporate Expenditure"/>
    <x v="4"/>
    <x v="3"/>
    <x v="6"/>
  </r>
  <r>
    <s v="RYD"/>
    <s v="E35120"/>
    <s v="7310"/>
    <s v="00000"/>
    <s v="00000"/>
    <s v="000000"/>
    <s v="Corporate Expenses"/>
    <s v="Legal / Prof Fees"/>
    <s v="Default"/>
    <s v="Default"/>
    <s v="Default"/>
    <n v="30000"/>
    <d v="2022-03-01T00:00:00"/>
    <x v="1"/>
    <s v="Payables"/>
    <s v="Journal Import 112398332:"/>
    <s v="Payables A 22997482 112398332"/>
    <s v="MAR-22 Purchase Invoices GBP"/>
    <d v="2022-03-04T00:00:00"/>
    <s v="SSCREPMAN,"/>
    <n v="8"/>
    <s v="Journal Import Created"/>
    <x v="158"/>
    <n v="110061787"/>
    <d v="2022-02-28T00:00:00"/>
    <n v="165097999"/>
    <m/>
    <s v="PO Invoice"/>
    <m/>
    <s v="http://nww.docserv.wyss.nhs.uk/synergyiim/dist/?val=4411403_17553198_20220302110818"/>
    <n v="1"/>
    <n v="30000"/>
    <m/>
    <s v="Corporate Expenditure"/>
    <x v="4"/>
    <x v="3"/>
    <x v="6"/>
  </r>
  <r>
    <s v="RYD"/>
    <s v="E35120"/>
    <s v="7310"/>
    <s v="00000"/>
    <s v="00000"/>
    <s v="000000"/>
    <s v="Corporate Expenses"/>
    <s v="Legal / Prof Fees"/>
    <s v="Default"/>
    <s v="Default"/>
    <s v="Default"/>
    <n v="6000"/>
    <d v="2022-03-01T00:00:00"/>
    <x v="1"/>
    <s v="Payables"/>
    <s v="Journal Import 112398332:"/>
    <s v="Payables A 22997482 112398332"/>
    <s v="MAR-22 Purchase Invoices GBP"/>
    <d v="2022-03-04T00:00:00"/>
    <s v="SSCREPMAN,"/>
    <n v="8"/>
    <s v="Journal Import Created"/>
    <x v="158"/>
    <n v="110061787"/>
    <d v="2022-02-28T00:00:00"/>
    <n v="165097999"/>
    <m/>
    <s v="PO Invoice"/>
    <m/>
    <s v="http://nww.docserv.wyss.nhs.uk/synergyiim/dist/?val=4411403_17553198_20220302110818"/>
    <m/>
    <m/>
    <m/>
    <s v="Corporate Expenditure"/>
    <x v="4"/>
    <x v="3"/>
    <x v="6"/>
  </r>
  <r>
    <s v="RYD"/>
    <s v="E35120"/>
    <s v="7310"/>
    <s v="00000"/>
    <s v="00000"/>
    <s v="000000"/>
    <s v="Corporate Expenses"/>
    <s v="Legal / Prof Fees"/>
    <s v="Default"/>
    <s v="Default"/>
    <s v="Default"/>
    <n v="-40"/>
    <d v="2022-03-01T00:00:00"/>
    <x v="0"/>
    <s v="Cost Management"/>
    <s v="Journal Import 112210539:"/>
    <s v="Cost Management A 22961970 112210539"/>
    <s v="01-MAR-2022 Receiving GBP"/>
    <d v="2022-02-28T00:00:00"/>
    <s v="SSCREPMAN,"/>
    <n v="1852"/>
    <s v="Invoice for the Legal Annual Retainer 2021/2022 for the period of April to September 2021"/>
    <x v="158"/>
    <n v="165095658"/>
    <d v="2021-11-18T00:00:00"/>
    <m/>
    <m/>
    <m/>
    <s v="BRISTOL 1"/>
    <m/>
    <m/>
    <m/>
    <m/>
    <s v="Corporate Expenditure"/>
    <x v="4"/>
    <x v="3"/>
    <x v="6"/>
  </r>
  <r>
    <s v="RYD"/>
    <s v="E35120"/>
    <s v="7310"/>
    <s v="00000"/>
    <s v="00000"/>
    <s v="000000"/>
    <s v="Corporate Expenses"/>
    <s v="Legal / Prof Fees"/>
    <s v="Default"/>
    <s v="Default"/>
    <s v="Default"/>
    <n v="-4750"/>
    <d v="2022-03-01T00:00:00"/>
    <x v="0"/>
    <s v="Cost Management"/>
    <s v="Journal Import 112210539:"/>
    <s v="Cost Management A 22961970 112210539"/>
    <s v="01-MAR-2022 Receiving GBP"/>
    <d v="2022-02-28T00:00:00"/>
    <s v="SSCREPMAN,"/>
    <n v="1853"/>
    <s v="Invoice 01-10059710 Legal fees and People Pool Consultant Fee - 6.33 days (Unpaid) - approved by Ian Jeffreys"/>
    <x v="158"/>
    <n v="165097918"/>
    <d v="2022-02-24T00:00:00"/>
    <m/>
    <m/>
    <m/>
    <s v="BRISTOL 1"/>
    <m/>
    <m/>
    <m/>
    <m/>
    <s v="Corporate Expenditure"/>
    <x v="4"/>
    <x v="3"/>
    <x v="6"/>
  </r>
  <r>
    <s v="RYD"/>
    <s v="E35120"/>
    <s v="7310"/>
    <s v="00000"/>
    <s v="00T70"/>
    <s v="000000"/>
    <s v="Corporate Expenses"/>
    <s v="Legal / Prof Fees"/>
    <s v="Default"/>
    <s v="Care Quality Commission"/>
    <s v="Default"/>
    <n v="30714.36"/>
    <d v="2022-03-01T00:00:00"/>
    <x v="3"/>
    <s v="Spreadsheet"/>
    <s v="Reverses &quot;RYD FIN CAM 2122 11 012 Accrual GBP&quot; journal entry of &quot;Spreadsheet A 22989072 112350218&quot; batch from &quot;FEB-22&quot;."/>
    <s v="Reverses &quot;RYD FIN CAM 2122 11 012 Accrual GBP&quot;09-MAR-22 17:42:49 - 112583061"/>
    <s v="Reverses &quot;RYD FIN CAM 2122 11 012 Accrual GBP&quot;09-MAR-2022 17:42:49"/>
    <d v="2022-03-09T00:00:00"/>
    <s v="SSCREPMAN,"/>
    <n v="35"/>
    <s v="7310;CARE QUALITY COMMISSION;M11 Prepayment CQC annual Fee;Feb-22;http://nww.docserv.wyss.nhs.uk/Inter-NHS/PRD21RYD28048342914366.pdf"/>
    <x v="332"/>
    <m/>
    <d v="2022-03-09T00:00:00"/>
    <m/>
    <s v="7310;CARE QUALITY COMMISSION;M11 Prepayment CQC annual Fee;Feb-22;"/>
    <m/>
    <m/>
    <s v="http://nww.docserv.wyss.nhs.uk/Inter-NHS/PRD21RYD28048342914366.pdf"/>
    <m/>
    <m/>
    <m/>
    <s v="Corporate Expenditure"/>
    <x v="4"/>
    <x v="3"/>
    <x v="6"/>
  </r>
  <r>
    <s v="RYD"/>
    <s v="E35120"/>
    <s v="7310"/>
    <s v="00000"/>
    <s v="00T70"/>
    <s v="000000"/>
    <s v="Corporate Expenses"/>
    <s v="Legal / Prof Fees"/>
    <s v="Default"/>
    <s v="Care Quality Commission"/>
    <s v="Default"/>
    <n v="-30714.36"/>
    <d v="2022-03-01T00:00:00"/>
    <x v="3"/>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5"/>
    <s v="7310;CARE QUALITY COMMISSION;M11 Prepayment CQC annual Fee;Feb-22;http://nww.docserv.wyss.nhs.uk/Inter-NHS/PRD21RYD28048342914366.pdf"/>
    <x v="333"/>
    <m/>
    <d v="2022-03-09T00:00:00"/>
    <m/>
    <s v="7310;CARE QUALITY COMMISSION;M11 Prepayment CQC annual Fee;Feb-22;"/>
    <m/>
    <m/>
    <s v="http://nww.docserv.wyss.nhs.uk/Inter-NHS/PRD21RYD28048342914366.pdf"/>
    <m/>
    <m/>
    <m/>
    <s v="Corporate Expenditure"/>
    <x v="4"/>
    <x v="3"/>
    <x v="6"/>
  </r>
  <r>
    <s v="RYD"/>
    <s v="E35120"/>
    <s v="7310"/>
    <s v="00000"/>
    <s v="00T70"/>
    <s v="000000"/>
    <s v="Corporate Expenses"/>
    <s v="Legal / Prof Fees"/>
    <s v="Default"/>
    <s v="Care Quality Commission"/>
    <s v="Default"/>
    <n v="16138.05"/>
    <d v="2022-03-01T00:00:00"/>
    <x v="3"/>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6"/>
    <s v="7310;CARE QUALITY COMMISSION;M11 Prepayment CQC annual Fee;Feb-22;http://nww.docserv.wyss.nhs.uk/Inter-NHS/PRD21RYD28048342914366.pdf"/>
    <x v="333"/>
    <m/>
    <d v="2022-03-09T00:00:00"/>
    <m/>
    <s v="7310;CARE QUALITY COMMISSION;M11 Prepayment CQC annual Fee;Feb-22;"/>
    <m/>
    <m/>
    <s v="http://nww.docserv.wyss.nhs.uk/Inter-NHS/PRD21RYD28048342914366.pdf"/>
    <m/>
    <m/>
    <m/>
    <s v="Corporate Expenditure"/>
    <x v="4"/>
    <x v="3"/>
    <x v="6"/>
  </r>
  <r>
    <s v="RYD"/>
    <s v="E35120"/>
    <s v="7310"/>
    <s v="00000"/>
    <s v="00T70"/>
    <s v="000000"/>
    <s v="Corporate Expenses"/>
    <s v="Legal / Prof Fees"/>
    <s v="Default"/>
    <s v="Care Quality Commission"/>
    <s v="Default"/>
    <n v="-12728"/>
    <d v="2022-03-01T00:00:00"/>
    <x v="5"/>
    <s v="Receivables"/>
    <s v="Journal Import 113222414:"/>
    <s v="Receivables A 23154667 113222414"/>
    <s v="MAR-22 Misc Receipts GBP"/>
    <d v="2022-03-25T00:00:00"/>
    <s v="SSCREPMAN,"/>
    <n v="6"/>
    <s v="Journal Import Created"/>
    <x v="26"/>
    <s v="SBSEFT24032210269070A"/>
    <d v="2022-03-24T00:00:00"/>
    <m/>
    <s v="LB PAYMENT FROM DESCRIPTION: CARE QUALITY COMM REFERENCE: CQC REBATE AS PER EMAIL MT250322"/>
    <s v="RYD_10005676_CREATE"/>
    <n v="10005676"/>
    <m/>
    <m/>
    <m/>
    <m/>
    <s v="Corporate Expenditure"/>
    <x v="4"/>
    <x v="3"/>
    <x v="6"/>
  </r>
  <r>
    <s v="RYD"/>
    <s v="E35120"/>
    <s v="7310"/>
    <s v="E1830"/>
    <s v="00000"/>
    <s v="000000"/>
    <s v="Corporate Expenses"/>
    <s v="Legal / Prof Fees"/>
    <s v="LTPS - Costs"/>
    <s v="Default"/>
    <s v="Default"/>
    <n v="3376"/>
    <d v="2022-03-01T00:00:00"/>
    <x v="1"/>
    <s v="Payables"/>
    <s v="Journal Import 112595199:"/>
    <s v="Payables A 23040751 112595199"/>
    <s v="MAR-22 Purchase Invoices GBP"/>
    <d v="2022-03-10T00:00:00"/>
    <s v="SSCREPMAN,"/>
    <n v="16"/>
    <s v="Journal Import Created"/>
    <x v="0"/>
    <n v="73017801"/>
    <d v="2022-02-24T00:00:00"/>
    <n v="165065420"/>
    <m/>
    <s v="PO Invoice"/>
    <m/>
    <s v="https://nww.einvoice-prod.sbs.nhs.uk:8179/invoicepdf/b01114fd-bab4-59a1-a01b-ff8e380ea453"/>
    <n v="1"/>
    <n v="3376"/>
    <m/>
    <s v="Corporate Expenditure"/>
    <x v="4"/>
    <x v="3"/>
    <x v="6"/>
  </r>
  <r>
    <s v="RYD"/>
    <s v="E35210"/>
    <s v="7310"/>
    <s v="00000"/>
    <s v="00000"/>
    <s v="000000"/>
    <s v="Employee Service Centre"/>
    <s v="Legal / Prof Fees"/>
    <s v="Default"/>
    <s v="Default"/>
    <s v="Default"/>
    <n v="350"/>
    <d v="2018-06-01T00:00:00"/>
    <x v="1"/>
    <s v="Payables"/>
    <s v="Journal Import 64189627:"/>
    <s v="Payables A 13381375 64189627"/>
    <s v="JUN-18 Purchase Invoices GBP"/>
    <d v="2018-06-28T00:00:00"/>
    <s v="SSCREPMAN,"/>
    <n v="27"/>
    <s v="Journal Import Created"/>
    <x v="222"/>
    <s v="UL500463"/>
    <d v="2018-05-14T00:00:00"/>
    <n v="165070329"/>
    <m/>
    <s v="PO Invoice"/>
    <m/>
    <s v="http://nww.docserv.wyss.nhs.uk/synergyiim/dist/?val=608754_5061194_20180627113903"/>
    <n v="1"/>
    <n v="350"/>
    <m/>
    <s v="Human Resources"/>
    <x v="5"/>
    <x v="0"/>
    <x v="7"/>
  </r>
  <r>
    <s v="RYD"/>
    <s v="E35210"/>
    <s v="7310"/>
    <s v="00000"/>
    <s v="00000"/>
    <s v="000000"/>
    <s v="Employee Service Centre"/>
    <s v="Legal / Prof Fees"/>
    <s v="Default"/>
    <s v="Default"/>
    <s v="Default"/>
    <n v="8989.5499999999993"/>
    <d v="2018-06-01T00:00:00"/>
    <x v="0"/>
    <s v="Cost Management"/>
    <s v="Journal Import 64229122:"/>
    <s v="Cost Management A 13389611 64229122"/>
    <s v="29-JUN-2018 Receiving GBP"/>
    <d v="2018-06-29T00:00:00"/>
    <s v="SSCREPMAN,"/>
    <n v="2620"/>
    <s v="SP - Iolite for Investigation approved by Mel Adassa. Inv: 403"/>
    <x v="124"/>
    <n v="165070348"/>
    <d v="2018-06-28T00:00:00"/>
    <m/>
    <m/>
    <m/>
    <s v="AYLESBURY"/>
    <m/>
    <m/>
    <m/>
    <m/>
    <s v="Human Resources"/>
    <x v="5"/>
    <x v="0"/>
    <x v="7"/>
  </r>
  <r>
    <s v="RYD"/>
    <s v="E35210"/>
    <s v="7310"/>
    <s v="00000"/>
    <s v="00000"/>
    <s v="000000"/>
    <s v="Employee Service Centre"/>
    <s v="Legal / Prof Fees"/>
    <s v="Default"/>
    <s v="Default"/>
    <s v="Default"/>
    <n v="8989.5499999999993"/>
    <d v="2018-07-01T00:00:00"/>
    <x v="1"/>
    <s v="Payables"/>
    <s v="Journal Import 64355014:"/>
    <s v="Payables A 13415492 64355014"/>
    <s v="JUL-18 Purchase Invoices GBP"/>
    <d v="2018-07-03T00:00:00"/>
    <s v="SSCREPMAN,"/>
    <n v="25"/>
    <s v="Journal Import Created"/>
    <x v="124"/>
    <n v="403"/>
    <d v="2018-06-23T00:00:00"/>
    <n v="165070348"/>
    <m/>
    <s v="PO Invoice"/>
    <m/>
    <s v="http://nww.docserv.wyss.nhs.uk/synergyiim/dist/?val=612642_5109433_20180702135553"/>
    <n v="1"/>
    <n v="8990"/>
    <m/>
    <s v="Human Resources"/>
    <x v="5"/>
    <x v="0"/>
    <x v="7"/>
  </r>
  <r>
    <s v="RYD"/>
    <s v="E35210"/>
    <s v="7310"/>
    <s v="00000"/>
    <s v="00000"/>
    <s v="000000"/>
    <s v="Employee Service Centre"/>
    <s v="Legal / Prof Fees"/>
    <s v="Default"/>
    <s v="Default"/>
    <s v="Default"/>
    <n v="-8989.5499999999993"/>
    <d v="2018-07-01T00:00:00"/>
    <x v="0"/>
    <s v="Cost Management"/>
    <s v="Journal Import 64229122:"/>
    <s v="Cost Management A 13389611 64229122 2"/>
    <s v="01-JUL-2018 Receiving GBP"/>
    <d v="2018-06-29T00:00:00"/>
    <s v="SSCREPMAN,"/>
    <n v="2620"/>
    <s v="SP - Iolite for Investigation approved by Mel Adassa. Inv: 403"/>
    <x v="124"/>
    <n v="165070348"/>
    <d v="2018-06-28T00:00:00"/>
    <m/>
    <m/>
    <m/>
    <s v="AYLESBURY"/>
    <m/>
    <m/>
    <m/>
    <m/>
    <s v="Human Resources"/>
    <x v="5"/>
    <x v="0"/>
    <x v="7"/>
  </r>
  <r>
    <s v="RYD"/>
    <s v="E35210"/>
    <s v="7310"/>
    <s v="00000"/>
    <s v="00000"/>
    <s v="000000"/>
    <s v="Employee Service Centre"/>
    <s v="Legal / Prof Fees"/>
    <s v="Default"/>
    <s v="Default"/>
    <s v="Default"/>
    <n v="1797.91"/>
    <d v="2018-08-01T00:00:00"/>
    <x v="2"/>
    <s v="Spreadsheet"/>
    <s v="SBS RYD JUL-18 VAT ADJUSTMENT JOURNAL"/>
    <s v="Spreadsheet A 13855567 66534303"/>
    <s v="SBS RYD JUL-18 VAT ADJUSTMENT JOURNAL Adjustment GBP"/>
    <d v="2018-09-07T00:00:00"/>
    <s v="SSC PETRAUSKAS, MICHAELA"/>
    <n v="1004"/>
    <s v="IOLITE CONSULTANTS LTD-403-0-http://nww.docserv.wyss.nhs.uk/synergyiim/dist/?val=612642_5109433_20180702135553"/>
    <x v="156"/>
    <m/>
    <d v="2018-09-07T00:00:00"/>
    <m/>
    <s v="IOLITE CONSULTANTS LTD-403-0-"/>
    <m/>
    <m/>
    <s v="http://nww.docserv.wyss.nhs.uk/synergyiim/dist/?val=612642_5109433_20180702135553"/>
    <m/>
    <m/>
    <m/>
    <s v="Human Resources"/>
    <x v="5"/>
    <x v="0"/>
    <x v="7"/>
  </r>
  <r>
    <s v="RYD"/>
    <s v="E35210"/>
    <s v="7310"/>
    <s v="00000"/>
    <s v="00000"/>
    <s v="000000"/>
    <s v="Employee Service Centre"/>
    <s v="Legal / Prof Fees"/>
    <s v="Default"/>
    <s v="Default"/>
    <s v="Default"/>
    <n v="-350"/>
    <d v="2019-01-01T00:00:00"/>
    <x v="2"/>
    <s v="Spreadsheet"/>
    <s v="M10 FBP1 Adjustments"/>
    <s v="Spreadsheet A 14759148 71168949"/>
    <s v="RYD FIN CAM 1819 10 005 Adjustment GBP"/>
    <d v="2019-01-25T00:00:00"/>
    <s v="RYD MCCARTHY, CAROLE"/>
    <n v="4"/>
    <s v="7310;UNIONLINE;UL500463 165070329;Jan-19;http://nww.docserv.wyss.nhs.uk/synergyiim/dist/?val=608754_5061194_20180627113903"/>
    <x v="334"/>
    <m/>
    <d v="2019-01-25T00:00:00"/>
    <m/>
    <s v="7310;UNIONLINE;UL500463 165070329;Jan-19;"/>
    <m/>
    <m/>
    <s v="http://nww.docserv.wyss.nhs.uk/synergyiim/dist/?val=608754_5061194_20180627113903"/>
    <m/>
    <m/>
    <m/>
    <s v="Human Resources"/>
    <x v="5"/>
    <x v="0"/>
    <x v="7"/>
  </r>
  <r>
    <s v="RYD"/>
    <s v="E35210"/>
    <s v="7310"/>
    <s v="00000"/>
    <s v="00000"/>
    <s v="000000"/>
    <s v="Employee Service Centre"/>
    <s v="Legal / Prof Fees"/>
    <s v="Default"/>
    <s v="Default"/>
    <s v="Default"/>
    <n v="-1797.91"/>
    <d v="2019-01-01T00:00:00"/>
    <x v="2"/>
    <s v="Spreadsheet"/>
    <s v="M10 FBP1 Adjustments"/>
    <s v="Spreadsheet A 14759148 71168949"/>
    <s v="RYD FIN CAM 1819 10 005 Adjustment GBP"/>
    <d v="2019-01-25T00:00:00"/>
    <s v="RYD MCCARTHY, CAROLE"/>
    <n v="5"/>
    <s v="7310;IOLITE CONSULTANTS LTD;SBS RYD JUL-18 VAT ADJUSTMENT JOURNAL 403 165070348;Jan-19;http://nww.docserv.wyss.nhs.uk/synergyiim/dist/?val=612642_5109433_20180702135553"/>
    <x v="334"/>
    <m/>
    <d v="2019-01-25T00:00:00"/>
    <m/>
    <s v="7310;IOLITE CONSULTANTS LTD;SBS RYD JUL-18 VAT ADJUSTMENT JOURNAL 403 165070348;Jan-19;"/>
    <m/>
    <m/>
    <s v="http://nww.docserv.wyss.nhs.uk/synergyiim/dist/?val=612642_5109433_20180702135553"/>
    <m/>
    <m/>
    <m/>
    <s v="Human Resources"/>
    <x v="5"/>
    <x v="0"/>
    <x v="7"/>
  </r>
  <r>
    <s v="RYD"/>
    <s v="E35210"/>
    <s v="7310"/>
    <s v="00000"/>
    <s v="00000"/>
    <s v="000000"/>
    <s v="Employee Service Centre"/>
    <s v="Legal / Prof Fees"/>
    <s v="Default"/>
    <s v="Default"/>
    <s v="Default"/>
    <n v="-8989.5499999999993"/>
    <d v="2019-01-01T00:00:00"/>
    <x v="2"/>
    <s v="Spreadsheet"/>
    <s v="M10 FBP1 Adjustments"/>
    <s v="Spreadsheet A 14759148 71168949"/>
    <s v="RYD FIN CAM 1819 10 005 Adjustment GBP"/>
    <d v="2019-01-25T00:00:00"/>
    <s v="RYD MCCARTHY, CAROLE"/>
    <n v="6"/>
    <s v="7310;IOLITE CONSULTANTS LTD;403 165070348;Jan-19;http://nww.docserv.wyss.nhs.uk/synergyiim/dist/?val=612642_5109433_20180702135553"/>
    <x v="334"/>
    <m/>
    <d v="2019-01-25T00:00:00"/>
    <m/>
    <s v="7310;IOLITE CONSULTANTS LTD;403 165070348;Jan-19;"/>
    <m/>
    <m/>
    <s v="http://nww.docserv.wyss.nhs.uk/synergyiim/dist/?val=612642_5109433_20180702135553"/>
    <m/>
    <m/>
    <m/>
    <s v="Human Resources"/>
    <x v="5"/>
    <x v="0"/>
    <x v="7"/>
  </r>
  <r>
    <s v="RYD"/>
    <s v="E35210"/>
    <s v="7310"/>
    <s v="00000"/>
    <s v="00000"/>
    <s v="000000"/>
    <s v="Employee Service Centre"/>
    <s v="Legal / Prof Fees"/>
    <s v="Default"/>
    <s v="Default"/>
    <s v="Default"/>
    <n v="-587.26"/>
    <d v="2019-11-01T00:00:00"/>
    <x v="5"/>
    <s v="Receivables"/>
    <s v="Journal Import 81027940:"/>
    <s v="Receivables A 16767494 81027940"/>
    <s v="NOV-19 Misc Receipts GBP"/>
    <d v="2019-11-06T00:00:00"/>
    <s v="SSCREPMAN,"/>
    <n v="9"/>
    <s v="Journal Import Created"/>
    <x v="131"/>
    <s v="RYDFINGH001000-27"/>
    <d v="2019-11-06T00:00:00"/>
    <n v="7876675"/>
    <m/>
    <s v="RYD SUSSEX FINANCE OPG INCOME"/>
    <n v="10005676"/>
    <m/>
    <m/>
    <m/>
    <m/>
    <s v="Human Resources"/>
    <x v="5"/>
    <x v="1"/>
    <x v="7"/>
  </r>
  <r>
    <s v="RYD"/>
    <s v="E35210"/>
    <s v="7310"/>
    <s v="00000"/>
    <s v="00000"/>
    <s v="000000"/>
    <s v="Employee Service Centre"/>
    <s v="Legal / Prof Fees"/>
    <s v="Default"/>
    <s v="Default"/>
    <s v="Default"/>
    <n v="-150"/>
    <d v="2019-12-01T00:00:00"/>
    <x v="5"/>
    <s v="Receivables"/>
    <s v="Journal Import 82357182:"/>
    <s v="Receivables A 17054498 82357182"/>
    <s v="DEC-19 Misc Receipts GBP"/>
    <d v="2019-12-13T00:00:00"/>
    <s v="SSCREPMAN,"/>
    <n v="4"/>
    <s v="Journal Import Created"/>
    <x v="131"/>
    <s v="RYDFINGH001001-31"/>
    <d v="2019-12-13T00:00:00"/>
    <n v="7876704"/>
    <m/>
    <s v="RYD SUSSEX FINANCE OPG INCOME"/>
    <n v="10005676"/>
    <m/>
    <m/>
    <m/>
    <m/>
    <s v="Human Resources"/>
    <x v="5"/>
    <x v="1"/>
    <x v="7"/>
  </r>
  <r>
    <s v="RYD"/>
    <s v="E35210"/>
    <s v="7310"/>
    <s v="00000"/>
    <s v="00000"/>
    <s v="000000"/>
    <s v="Employee Service Centre"/>
    <s v="Legal / Prof Fees"/>
    <s v="Default"/>
    <s v="Default"/>
    <s v="Default"/>
    <n v="2245.08"/>
    <d v="2020-01-01T00:00:00"/>
    <x v="4"/>
    <s v="Local Payments"/>
    <s v="Created from Manual Payment Process"/>
    <s v="Manual Payment Local Payments A 3116537 83084515"/>
    <s v="Manual Payment Trust Local Payments GBP"/>
    <d v="2020-01-06T00:00:00"/>
    <s v="SSCREPMAN,"/>
    <n v="2"/>
    <s v="325465 - Constantine Law through Payment Request Number: 148240"/>
    <x v="335"/>
    <n v="148240"/>
    <d v="2020-01-06T00:00:00"/>
    <m/>
    <s v="Professional charges in the period 8 November to 20 December 2019 in connection with employment law advice regarding an Employment Tribunal matter to include perusal and review of the file, telephone attendances and emails as detailed in the attached"/>
    <s v="FASTER PAYMENT - SALARIES"/>
    <s v="RYDRWAQAR"/>
    <m/>
    <m/>
    <m/>
    <m/>
    <s v="Human Resources"/>
    <x v="5"/>
    <x v="1"/>
    <x v="7"/>
  </r>
  <r>
    <s v="RYD"/>
    <s v="E35210"/>
    <s v="7310"/>
    <s v="00000"/>
    <s v="00000"/>
    <s v="000000"/>
    <s v="Employee Service Centre"/>
    <s v="Legal / Prof Fees"/>
    <s v="Default"/>
    <s v="Default"/>
    <s v="Default"/>
    <n v="3450"/>
    <d v="2020-03-01T00:00:00"/>
    <x v="0"/>
    <s v="Cost Management"/>
    <s v="Journal Import 86160123:"/>
    <s v="Cost Management A 17844161 86160123"/>
    <s v="31-MAR-2020 Receiving GBP"/>
    <d v="2020-03-31T00:00:00"/>
    <s v="SSCREPMAN,"/>
    <n v="1936"/>
    <s v="RC - Investigation final. 2.5 x days Document Review &amp; Report Writing.  (LH)"/>
    <x v="212"/>
    <n v="165083937"/>
    <d v="2020-03-31T00:00:00"/>
    <m/>
    <m/>
    <m/>
    <s v="CHEADLE"/>
    <m/>
    <m/>
    <m/>
    <m/>
    <s v="Human Resources"/>
    <x v="5"/>
    <x v="1"/>
    <x v="7"/>
  </r>
  <r>
    <s v="RYD"/>
    <s v="E35210"/>
    <s v="7310"/>
    <s v="00000"/>
    <s v="00000"/>
    <s v="000000"/>
    <s v="Employee Service Centre"/>
    <s v="Legal / Prof Fees"/>
    <s v="Default"/>
    <s v="Default"/>
    <s v="Default"/>
    <n v="-3450"/>
    <d v="2020-04-01T00:00:00"/>
    <x v="0"/>
    <s v="Cost Management"/>
    <s v="Journal Import 86160123:"/>
    <s v="Cost Management A 17844161 86160123 2"/>
    <s v="01-APR-2020 Receiving GBP"/>
    <d v="2020-03-31T00:00:00"/>
    <s v="SSCREPMAN,"/>
    <n v="1936"/>
    <s v="RC - Investigation final. 2.5 x days Document Review &amp; Report Writing.  (LH)"/>
    <x v="212"/>
    <n v="165083937"/>
    <d v="2020-03-31T00:00:00"/>
    <m/>
    <m/>
    <m/>
    <s v="CHEADLE"/>
    <m/>
    <m/>
    <m/>
    <m/>
    <s v="Human Resources"/>
    <x v="5"/>
    <x v="2"/>
    <x v="7"/>
  </r>
  <r>
    <s v="RYD"/>
    <s v="E35210"/>
    <s v="7310"/>
    <s v="00000"/>
    <s v="00000"/>
    <s v="000000"/>
    <s v="Employee Service Centre"/>
    <s v="Legal / Prof Fees"/>
    <s v="Default"/>
    <s v="Default"/>
    <s v="Default"/>
    <n v="3450"/>
    <d v="2020-04-01T00:00:00"/>
    <x v="0"/>
    <s v="Cost Management"/>
    <s v="Journal Import 87251591:"/>
    <s v="Cost Management A 18068163 87251591"/>
    <s v="30-APR-2020 Receiving GBP"/>
    <d v="2020-04-30T00:00:00"/>
    <s v="SSCREPMAN,"/>
    <n v="2074"/>
    <s v="RC - Investigation final. 2.5 x days Document Review &amp; Report Writing.  (LH)"/>
    <x v="212"/>
    <n v="165083937"/>
    <d v="2020-03-31T00:00:00"/>
    <m/>
    <m/>
    <m/>
    <s v="CHEADLE"/>
    <m/>
    <m/>
    <m/>
    <m/>
    <s v="Human Resources"/>
    <x v="5"/>
    <x v="2"/>
    <x v="7"/>
  </r>
  <r>
    <s v="RYD"/>
    <s v="E35210"/>
    <s v="7310"/>
    <s v="00000"/>
    <s v="00000"/>
    <s v="000000"/>
    <s v="Employee Service Centre"/>
    <s v="Legal / Prof Fees"/>
    <s v="Default"/>
    <s v="Default"/>
    <s v="Default"/>
    <n v="-3450"/>
    <d v="2020-05-01T00:00:00"/>
    <x v="0"/>
    <s v="Cost Management"/>
    <s v="Journal Import 87251591:"/>
    <s v="Cost Management A 18068163 87251591 2"/>
    <s v="01-MAY-2020 Receiving GBP"/>
    <d v="2020-04-30T00:00:00"/>
    <s v="SSCREPMAN,"/>
    <n v="2074"/>
    <s v="RC - Investigation final. 2.5 x days Document Review &amp; Report Writing.  (LH)"/>
    <x v="212"/>
    <n v="165083937"/>
    <d v="2020-03-31T00:00:00"/>
    <m/>
    <m/>
    <m/>
    <s v="CHEADLE"/>
    <m/>
    <m/>
    <m/>
    <m/>
    <s v="Human Resources"/>
    <x v="5"/>
    <x v="2"/>
    <x v="7"/>
  </r>
  <r>
    <s v="RYD"/>
    <s v="E35210"/>
    <s v="7310"/>
    <s v="00000"/>
    <s v="00000"/>
    <s v="000000"/>
    <s v="Employee Service Centre"/>
    <s v="Legal / Prof Fees"/>
    <s v="Default"/>
    <s v="Default"/>
    <s v="Default"/>
    <n v="3450"/>
    <d v="2020-05-01T00:00:00"/>
    <x v="0"/>
    <s v="Cost Management"/>
    <s v="Journal Import 88287019:"/>
    <s v="Cost Management A 18283141 88287019"/>
    <s v="29-MAY-2020 Receiving GBP"/>
    <d v="2020-05-29T00:00:00"/>
    <s v="SSCREPMAN,"/>
    <n v="2087"/>
    <s v="RC - Investigation final. 2.5 x days Document Review &amp; Report Writing.  (LH)"/>
    <x v="212"/>
    <n v="165083937"/>
    <d v="2020-03-31T00:00:00"/>
    <m/>
    <m/>
    <m/>
    <s v="CHEADLE"/>
    <m/>
    <m/>
    <m/>
    <m/>
    <s v="Human Resources"/>
    <x v="5"/>
    <x v="2"/>
    <x v="7"/>
  </r>
  <r>
    <s v="RYD"/>
    <s v="E35210"/>
    <s v="7310"/>
    <s v="00000"/>
    <s v="00000"/>
    <s v="000000"/>
    <s v="Employee Service Centre"/>
    <s v="Legal / Prof Fees"/>
    <s v="Default"/>
    <s v="Default"/>
    <s v="Default"/>
    <n v="600"/>
    <d v="2020-05-01T00:00:00"/>
    <x v="4"/>
    <s v="Local Payments"/>
    <s v="Created from Manual Payment Process"/>
    <s v="Manual Payment Local Payments A 3298248 87457362"/>
    <s v="Manual Payment Trust Local Payments GBP"/>
    <d v="2020-05-06T00:00:00"/>
    <s v="SSCREPMAN,"/>
    <n v="2"/>
    <s v="338153 - Trade Union Legal LLP through Payment Request Number: 155643"/>
    <x v="336"/>
    <n v="155643"/>
    <d v="2020-05-06T00:00:00"/>
    <m/>
    <s v="Advising in relation to a settlement agreement"/>
    <s v="FASTER PAYMENT - SALARIES"/>
    <s v="RYDRWAQAR"/>
    <m/>
    <m/>
    <m/>
    <m/>
    <s v="Human Resources"/>
    <x v="5"/>
    <x v="2"/>
    <x v="7"/>
  </r>
  <r>
    <s v="RYD"/>
    <s v="E35210"/>
    <s v="7310"/>
    <s v="00000"/>
    <s v="00000"/>
    <s v="000000"/>
    <s v="Employee Service Centre"/>
    <s v="Legal / Prof Fees"/>
    <s v="Default"/>
    <s v="Default"/>
    <s v="Default"/>
    <n v="2875"/>
    <d v="2020-06-01T00:00:00"/>
    <x v="1"/>
    <s v="Payables"/>
    <s v="Journal Import 88517132:"/>
    <s v="Payables A 18338528 88517132"/>
    <s v="JUN-20 Purchase Invoices GBP"/>
    <d v="2020-06-04T00:00:00"/>
    <s v="SSCREPMAN,"/>
    <n v="11"/>
    <s v="Journal Import Created"/>
    <x v="212"/>
    <n v="4845"/>
    <d v="2020-03-20T00:00:00"/>
    <n v="165083937"/>
    <m/>
    <s v="PO Invoice"/>
    <m/>
    <s v="http://nww.docserv.wyss.nhs.uk/synergyiim/dist/?val=1926446_12082395_20200603170022"/>
    <n v="1"/>
    <n v="2875"/>
    <m/>
    <s v="Human Resources"/>
    <x v="5"/>
    <x v="2"/>
    <x v="7"/>
  </r>
  <r>
    <s v="RYD"/>
    <s v="E35210"/>
    <s v="7310"/>
    <s v="00000"/>
    <s v="00000"/>
    <s v="000000"/>
    <s v="Employee Service Centre"/>
    <s v="Legal / Prof Fees"/>
    <s v="Default"/>
    <s v="Default"/>
    <s v="Default"/>
    <n v="-3450"/>
    <d v="2020-06-01T00:00:00"/>
    <x v="0"/>
    <s v="Cost Management"/>
    <s v="Journal Import 88287019:"/>
    <s v="Cost Management A 18283141 88287019 2"/>
    <s v="01-JUN-2020 Receiving GBP"/>
    <d v="2020-05-29T00:00:00"/>
    <s v="SSCREPMAN,"/>
    <n v="2087"/>
    <s v="RC - Investigation final. 2.5 x days Document Review &amp; Report Writing.  (LH)"/>
    <x v="212"/>
    <n v="165083937"/>
    <d v="2020-03-31T00:00:00"/>
    <m/>
    <m/>
    <m/>
    <s v="CHEADLE"/>
    <m/>
    <m/>
    <m/>
    <m/>
    <s v="Human Resources"/>
    <x v="5"/>
    <x v="2"/>
    <x v="7"/>
  </r>
  <r>
    <s v="RYD"/>
    <s v="E35210"/>
    <s v="7310"/>
    <s v="00000"/>
    <s v="00000"/>
    <s v="000000"/>
    <s v="Employee Service Centre"/>
    <s v="Legal / Prof Fees"/>
    <s v="Default"/>
    <s v="Default"/>
    <s v="Default"/>
    <n v="575"/>
    <d v="2020-06-01T00:00:00"/>
    <x v="0"/>
    <s v="Cost Management"/>
    <s v="Journal Import 89422959:"/>
    <s v="Cost Management A 18511233 89422959"/>
    <s v="30-JUN-2020 Receiving GBP"/>
    <d v="2020-06-30T00:00:00"/>
    <s v="SSCREPMAN,"/>
    <n v="2233"/>
    <s v="RC - Investigation final. 2.5 x days Document Review &amp; Report Writing.  (LH)"/>
    <x v="212"/>
    <n v="165083937"/>
    <d v="2020-03-31T00:00:00"/>
    <m/>
    <m/>
    <m/>
    <s v="CHEADLE"/>
    <m/>
    <m/>
    <m/>
    <m/>
    <s v="Human Resources"/>
    <x v="5"/>
    <x v="2"/>
    <x v="7"/>
  </r>
  <r>
    <s v="RYD"/>
    <s v="E35210"/>
    <s v="7310"/>
    <s v="00000"/>
    <s v="00000"/>
    <s v="000000"/>
    <s v="Employee Service Centre"/>
    <s v="Legal / Prof Fees"/>
    <s v="Default"/>
    <s v="Default"/>
    <s v="Default"/>
    <n v="575"/>
    <d v="2020-07-01T00:00:00"/>
    <x v="2"/>
    <s v="Spreadsheet"/>
    <s v="SBS RYD JUN-20 VAT ADJUSTMENT JOURNAL"/>
    <s v="Spreadsheet A 18754468 90730773"/>
    <s v="SBS RYD JUN-20 VAT ADJUSTMENT JOURNAL Adjustment GBP"/>
    <d v="2020-08-03T00:00:00"/>
    <s v="SSC BLATTI, FRANCESCO"/>
    <n v="1003"/>
    <s v="VISTA EMPLOYER SERVICES LTD-004845-0-http://nww.docserv.wyss.nhs.uk/synergyiim/dist/?val=1926446_12082395_20200603170022"/>
    <x v="337"/>
    <m/>
    <d v="2020-08-03T00:00:00"/>
    <m/>
    <s v="VISTA EMPLOYER SERVICES LTD-004845-0-"/>
    <m/>
    <m/>
    <s v="http://nww.docserv.wyss.nhs.uk/synergyiim/dist/?val=1926446_12082395_20200603170022"/>
    <m/>
    <m/>
    <m/>
    <s v="Human Resources"/>
    <x v="5"/>
    <x v="2"/>
    <x v="7"/>
  </r>
  <r>
    <s v="RYD"/>
    <s v="E35210"/>
    <s v="7310"/>
    <s v="00000"/>
    <s v="00000"/>
    <s v="000000"/>
    <s v="Employee Service Centre"/>
    <s v="Legal / Prof Fees"/>
    <s v="Default"/>
    <s v="Default"/>
    <s v="Default"/>
    <n v="-575"/>
    <d v="2020-07-01T00:00:00"/>
    <x v="0"/>
    <s v="Cost Management"/>
    <s v="Journal Import 89422959:"/>
    <s v="Cost Management A 18511233 89422959 2"/>
    <s v="01-JUL-2020 Receiving GBP"/>
    <d v="2020-06-30T00:00:00"/>
    <s v="SSCREPMAN,"/>
    <n v="2233"/>
    <s v="RC - Investigation final. 2.5 x days Document Review &amp; Report Writing.  (LH)"/>
    <x v="212"/>
    <n v="165083937"/>
    <d v="2020-03-31T00:00:00"/>
    <m/>
    <m/>
    <m/>
    <s v="CHEADLE"/>
    <m/>
    <m/>
    <m/>
    <m/>
    <s v="Human Resources"/>
    <x v="5"/>
    <x v="2"/>
    <x v="7"/>
  </r>
  <r>
    <s v="RYD"/>
    <s v="E35210"/>
    <s v="7310"/>
    <s v="00000"/>
    <s v="00000"/>
    <s v="000000"/>
    <s v="Employee Service Centre"/>
    <s v="Legal / Prof Fees"/>
    <s v="Default"/>
    <s v="Default"/>
    <s v="Default"/>
    <n v="7547.5"/>
    <d v="2020-07-01T00:00:00"/>
    <x v="0"/>
    <s v="Cost Management"/>
    <s v="Journal Import 90649963:"/>
    <s v="Cost Management A 18736251 90649963"/>
    <s v="31-JUL-2020 Receiving GBP"/>
    <d v="2020-07-31T00:00:00"/>
    <s v="SSCREPMAN,"/>
    <n v="2227"/>
    <s v="C/TC199525 Standard non-volunteer DBS applications submitted up to 30-Jun-2020; Enhanced non-volunteer DBS applications submitted up to 30-Jun-2020; Enhanced volunteer DBS applications submitted up to 30-Jun-2020; Countersigning proces"/>
    <x v="338"/>
    <n v="165086154"/>
    <d v="2020-07-27T00:00:00"/>
    <m/>
    <m/>
    <m/>
    <s v="LONDON-2"/>
    <m/>
    <m/>
    <m/>
    <m/>
    <s v="Human Resources"/>
    <x v="5"/>
    <x v="2"/>
    <x v="7"/>
  </r>
  <r>
    <s v="RYD"/>
    <s v="E35210"/>
    <s v="7310"/>
    <s v="00000"/>
    <s v="00000"/>
    <s v="000000"/>
    <s v="Employee Service Centre"/>
    <s v="Legal / Prof Fees"/>
    <s v="Default"/>
    <s v="Default"/>
    <s v="Default"/>
    <n v="575"/>
    <d v="2020-07-01T00:00:00"/>
    <x v="0"/>
    <s v="Cost Management"/>
    <s v="Journal Import 90649963:"/>
    <s v="Cost Management A 18736251 90649963"/>
    <s v="31-JUL-2020 Receiving GBP"/>
    <d v="2020-07-31T00:00:00"/>
    <s v="SSCREPMAN,"/>
    <n v="2228"/>
    <s v="RC - Investigation final. 2.5 x days Document Review &amp; Report Writing.  (LH)"/>
    <x v="212"/>
    <n v="165083937"/>
    <d v="2020-03-31T00:00:00"/>
    <m/>
    <m/>
    <m/>
    <s v="CHEADLE"/>
    <m/>
    <m/>
    <m/>
    <m/>
    <s v="Human Resources"/>
    <x v="5"/>
    <x v="2"/>
    <x v="7"/>
  </r>
  <r>
    <s v="RYD"/>
    <s v="E35210"/>
    <s v="7310"/>
    <s v="00000"/>
    <s v="00000"/>
    <s v="000000"/>
    <s v="Employee Service Centre"/>
    <s v="Legal / Prof Fees"/>
    <s v="Default"/>
    <s v="Default"/>
    <s v="Default"/>
    <n v="2093"/>
    <d v="2020-07-01T00:00:00"/>
    <x v="0"/>
    <s v="Cost Management"/>
    <s v="Journal Import 90649963:"/>
    <s v="Cost Management A 18736251 90649963"/>
    <s v="31-JUL-2020 Receiving GBP"/>
    <d v="2020-07-31T00:00:00"/>
    <s v="SSCREPMAN,"/>
    <n v="2229"/>
    <s v="To our professional charges for employment law advice during the period 20 April to 16 July 2020"/>
    <x v="226"/>
    <n v="165086023"/>
    <d v="2020-07-21T00:00:00"/>
    <m/>
    <m/>
    <m/>
    <s v="LONDON"/>
    <m/>
    <m/>
    <m/>
    <m/>
    <s v="Human Resources"/>
    <x v="5"/>
    <x v="2"/>
    <x v="7"/>
  </r>
  <r>
    <s v="RYD"/>
    <s v="E35210"/>
    <s v="7310"/>
    <s v="00000"/>
    <s v="00000"/>
    <s v="000000"/>
    <s v="Employee Service Centre"/>
    <s v="Legal / Prof Fees"/>
    <s v="Default"/>
    <s v="Default"/>
    <s v="Default"/>
    <n v="-7547.5"/>
    <d v="2020-08-01T00:00:00"/>
    <x v="3"/>
    <s v="Spreadsheet"/>
    <s v="FBP1 Accruals - HR"/>
    <s v="Spreadsheet A 18982576 91815445"/>
    <s v="RYD FIN CAM 2021 05 015 Accrual GBP"/>
    <d v="2020-09-03T00:00:00"/>
    <s v="RYD MCCARTHY, CAROLE"/>
    <n v="19"/>
    <s v="7310;CIVICA UK LTD;PO 165086154 Receipted &amp; Coded to Wrong Code - Accrue Out"/>
    <x v="339"/>
    <m/>
    <d v="2020-09-03T00:00:00"/>
    <m/>
    <s v="7310;CIVICA UK LTD;PO 165086154 Receipted &amp; Coded to Wrong Code - Accrue Out"/>
    <m/>
    <m/>
    <m/>
    <m/>
    <m/>
    <m/>
    <s v="Human Resources"/>
    <x v="5"/>
    <x v="2"/>
    <x v="7"/>
  </r>
  <r>
    <s v="RYD"/>
    <s v="E35210"/>
    <s v="7310"/>
    <s v="00000"/>
    <s v="00000"/>
    <s v="000000"/>
    <s v="Employee Service Centre"/>
    <s v="Legal / Prof Fees"/>
    <s v="Default"/>
    <s v="Default"/>
    <s v="Default"/>
    <n v="3450"/>
    <d v="2020-08-01T00:00:00"/>
    <x v="2"/>
    <s v="Spreadsheet"/>
    <s v="FBP1 Adjustments"/>
    <s v="Spreadsheet A 18904477 91445307"/>
    <s v="RYD FIN CAM 2021 05 004 Adjustment GBP"/>
    <d v="2020-08-24T00:00:00"/>
    <s v="RYD MCCARTHY, CAROLE"/>
    <n v="23"/>
    <s v="7310;2019-20 Receiving Entry Reversal MOVE TO PY CODE;VISTA EMPLOYER SERVICES LTD;165083937;"/>
    <x v="257"/>
    <m/>
    <d v="2020-08-24T00:00:00"/>
    <m/>
    <s v="7310;2019-20 Receiving Entry Reversal MOVE TO PY CODE;VISTA EMPLOYER SERVICES LTD;165083937;"/>
    <m/>
    <m/>
    <m/>
    <m/>
    <m/>
    <m/>
    <s v="Human Resources"/>
    <x v="5"/>
    <x v="2"/>
    <x v="7"/>
  </r>
  <r>
    <s v="RYD"/>
    <s v="E35210"/>
    <s v="7310"/>
    <s v="00000"/>
    <s v="00000"/>
    <s v="000000"/>
    <s v="Employee Service Centre"/>
    <s v="Legal / Prof Fees"/>
    <s v="Default"/>
    <s v="Default"/>
    <s v="Default"/>
    <n v="-575"/>
    <d v="2020-08-01T00:00:00"/>
    <x v="2"/>
    <s v="Spreadsheet"/>
    <s v="FBP1 Adjustments"/>
    <s v="Spreadsheet A 18904477 91445307"/>
    <s v="RYD FIN CAM 2021 05 004 Adjustment GBP"/>
    <d v="2020-08-24T00:00:00"/>
    <s v="RYD MCCARTHY, CAROLE"/>
    <n v="24"/>
    <s v="7310;VISTA EMPLOYER SERVICES LTD-004845-0-http://nww.docserv.wyss.nhs.uk/synergyiim/dist/?val=1926446_12082395_20200603170022;http://nww.docserv.wyss.nhs.uk/synergyiim/dist/?val=1926446_12082395_20200603170022"/>
    <x v="257"/>
    <m/>
    <d v="2020-08-24T00:00:00"/>
    <m/>
    <s v="7310;VISTA EMPLOYER SERVICES LTD-004845-0-"/>
    <m/>
    <m/>
    <s v="http://nww.docserv.wyss.nhs.uk/synergyiim/dist/?val=1926446_12082395_20200603170022;http://nww.docserv.wyss.nhs.uk/synergyiim/dist/?val=1926446_12082395_20200603170022"/>
    <m/>
    <m/>
    <m/>
    <s v="Human Resources"/>
    <x v="5"/>
    <x v="2"/>
    <x v="7"/>
  </r>
  <r>
    <s v="RYD"/>
    <s v="E35210"/>
    <s v="7310"/>
    <s v="00000"/>
    <s v="00000"/>
    <s v="000000"/>
    <s v="Employee Service Centre"/>
    <s v="Legal / Prof Fees"/>
    <s v="Default"/>
    <s v="Default"/>
    <s v="Default"/>
    <n v="-600"/>
    <d v="2020-08-01T00:00:00"/>
    <x v="2"/>
    <s v="Spreadsheet"/>
    <s v="FBP1 Adjustments"/>
    <s v="Spreadsheet A 18904477 91445307"/>
    <s v="RYD FIN CAM 2021 05 004 Adjustment GBP"/>
    <d v="2020-08-24T00:00:00"/>
    <s v="RYD MCCARTHY, CAROLE"/>
    <n v="25"/>
    <s v="7310;Trade Union Legal LLP;155643 ;RYDRWAQAR"/>
    <x v="257"/>
    <m/>
    <d v="2020-08-24T00:00:00"/>
    <m/>
    <s v="7310;Trade Union Legal LLP;155643 ;RYDRWAQAR"/>
    <m/>
    <m/>
    <m/>
    <m/>
    <m/>
    <m/>
    <s v="Human Resources"/>
    <x v="5"/>
    <x v="2"/>
    <x v="7"/>
  </r>
  <r>
    <s v="RYD"/>
    <s v="E35210"/>
    <s v="7310"/>
    <s v="00000"/>
    <s v="00000"/>
    <s v="000000"/>
    <s v="Employee Service Centre"/>
    <s v="Legal / Prof Fees"/>
    <s v="Default"/>
    <s v="Default"/>
    <s v="Default"/>
    <n v="-2093"/>
    <d v="2020-08-01T00:00:00"/>
    <x v="2"/>
    <s v="Spreadsheet"/>
    <s v="FBP1 Adjustments"/>
    <s v="Spreadsheet A 18904477 91445307"/>
    <s v="RYD FIN CAM 2021 05 004 Adjustment GBP"/>
    <d v="2020-08-24T00:00:00"/>
    <s v="RYD MCCARTHY, CAROLE"/>
    <n v="26"/>
    <s v="7310;CONSTANTINE LAW LTD;CL1848 165086023;http://nww.docserv.wyss.nhs.uk/synergyiim/dist/?val=2203130_12560113_20200805101100"/>
    <x v="257"/>
    <m/>
    <d v="2020-08-24T00:00:00"/>
    <m/>
    <s v="7310;CONSTANTINE LAW LTD;CL1848 165086023;"/>
    <m/>
    <m/>
    <s v="http://nww.docserv.wyss.nhs.uk/synergyiim/dist/?val=2203130_12560113_20200805101100"/>
    <m/>
    <m/>
    <m/>
    <s v="Human Resources"/>
    <x v="5"/>
    <x v="2"/>
    <x v="7"/>
  </r>
  <r>
    <s v="RYD"/>
    <s v="E35210"/>
    <s v="7310"/>
    <s v="00000"/>
    <s v="00000"/>
    <s v="000000"/>
    <s v="Employee Service Centre"/>
    <s v="Legal / Prof Fees"/>
    <s v="Default"/>
    <s v="Default"/>
    <s v="Default"/>
    <n v="-2875"/>
    <d v="2020-08-01T00:00:00"/>
    <x v="2"/>
    <s v="Spreadsheet"/>
    <s v="FBP1 Adjustments"/>
    <s v="Spreadsheet A 18904477 91445307"/>
    <s v="RYD FIN CAM 2021 05 004 Adjustment GBP"/>
    <d v="2020-08-24T00:00:00"/>
    <s v="RYD MCCARTHY, CAROLE"/>
    <n v="27"/>
    <s v="7310;VISTA EMPLOYER SERVICES LTD;4845 165083937;http://nww.docserv.wyss.nhs.uk/synergyiim/dist/?val=1926446_12082395_20200603170022"/>
    <x v="257"/>
    <m/>
    <d v="2020-08-24T00:00:00"/>
    <m/>
    <s v="7310;VISTA EMPLOYER SERVICES LTD;4845 165083937;"/>
    <m/>
    <m/>
    <s v="http://nww.docserv.wyss.nhs.uk/synergyiim/dist/?val=1926446_12082395_20200603170022"/>
    <m/>
    <m/>
    <m/>
    <s v="Human Resources"/>
    <x v="5"/>
    <x v="2"/>
    <x v="7"/>
  </r>
  <r>
    <s v="RYD"/>
    <s v="E35210"/>
    <s v="7310"/>
    <s v="00000"/>
    <s v="00000"/>
    <s v="000000"/>
    <s v="Employee Service Centre"/>
    <s v="Legal / Prof Fees"/>
    <s v="Default"/>
    <s v="Default"/>
    <s v="Default"/>
    <n v="2093"/>
    <d v="2020-08-01T00:00:00"/>
    <x v="1"/>
    <s v="Payables"/>
    <s v="Journal Import 90874246:"/>
    <s v="Payables A 18785783 90874246"/>
    <s v="AUG-20 Purchase Invoices GBP"/>
    <d v="2020-08-06T00:00:00"/>
    <s v="SSCREPMAN,"/>
    <n v="9"/>
    <s v="Journal Import Created"/>
    <x v="226"/>
    <s v="CL1848"/>
    <d v="2020-07-20T00:00:00"/>
    <n v="165086023"/>
    <m/>
    <s v="PO Invoice"/>
    <m/>
    <s v="http://nww.docserv.wyss.nhs.uk/synergyiim/dist/?val=2203130_12560113_20200805101100"/>
    <n v="1"/>
    <n v="2093"/>
    <m/>
    <s v="Human Resources"/>
    <x v="5"/>
    <x v="2"/>
    <x v="7"/>
  </r>
  <r>
    <s v="RYD"/>
    <s v="E35210"/>
    <s v="7310"/>
    <s v="00000"/>
    <s v="00000"/>
    <s v="000000"/>
    <s v="Employee Service Centre"/>
    <s v="Legal / Prof Fees"/>
    <s v="Default"/>
    <s v="Default"/>
    <s v="Default"/>
    <n v="-7547.5"/>
    <d v="2020-08-01T00:00:00"/>
    <x v="0"/>
    <s v="Cost Management"/>
    <s v="Journal Import 90649963:"/>
    <s v="Cost Management A 18736251 90649963 2"/>
    <s v="01-AUG-2020 Receiving GBP"/>
    <d v="2020-07-31T00:00:00"/>
    <s v="SSCREPMAN,"/>
    <n v="2227"/>
    <s v="C/TC199525 Standard non-volunteer DBS applications submitted up to 30-Jun-2020; Enhanced non-volunteer DBS applications submitted up to 30-Jun-2020; Enhanced volunteer DBS applications submitted up to 30-Jun-2020; Countersigning proces"/>
    <x v="338"/>
    <n v="165086154"/>
    <d v="2020-07-27T00:00:00"/>
    <m/>
    <m/>
    <m/>
    <s v="LONDON-2"/>
    <m/>
    <m/>
    <m/>
    <m/>
    <s v="Human Resources"/>
    <x v="5"/>
    <x v="2"/>
    <x v="7"/>
  </r>
  <r>
    <s v="RYD"/>
    <s v="E35210"/>
    <s v="7310"/>
    <s v="00000"/>
    <s v="00000"/>
    <s v="000000"/>
    <s v="Employee Service Centre"/>
    <s v="Legal / Prof Fees"/>
    <s v="Default"/>
    <s v="Default"/>
    <s v="Default"/>
    <n v="-575"/>
    <d v="2020-08-01T00:00:00"/>
    <x v="0"/>
    <s v="Cost Management"/>
    <s v="Journal Import 90649963:"/>
    <s v="Cost Management A 18736251 90649963 2"/>
    <s v="01-AUG-2020 Receiving GBP"/>
    <d v="2020-07-31T00:00:00"/>
    <s v="SSCREPMAN,"/>
    <n v="2228"/>
    <s v="RC - Investigation final. 2.5 x days Document Review &amp; Report Writing.  (LH)"/>
    <x v="212"/>
    <n v="165083937"/>
    <d v="2020-03-31T00:00:00"/>
    <m/>
    <m/>
    <m/>
    <s v="CHEADLE"/>
    <m/>
    <m/>
    <m/>
    <m/>
    <s v="Human Resources"/>
    <x v="5"/>
    <x v="2"/>
    <x v="7"/>
  </r>
  <r>
    <s v="RYD"/>
    <s v="E35210"/>
    <s v="7310"/>
    <s v="00000"/>
    <s v="00000"/>
    <s v="000000"/>
    <s v="Employee Service Centre"/>
    <s v="Legal / Prof Fees"/>
    <s v="Default"/>
    <s v="Default"/>
    <s v="Default"/>
    <n v="-2093"/>
    <d v="2020-08-01T00:00:00"/>
    <x v="0"/>
    <s v="Cost Management"/>
    <s v="Journal Import 90649963:"/>
    <s v="Cost Management A 18736251 90649963 2"/>
    <s v="01-AUG-2020 Receiving GBP"/>
    <d v="2020-07-31T00:00:00"/>
    <s v="SSCREPMAN,"/>
    <n v="2229"/>
    <s v="To our professional charges for employment law advice during the period 20 April to 16 July 2020"/>
    <x v="226"/>
    <n v="165086023"/>
    <d v="2020-07-21T00:00:00"/>
    <m/>
    <m/>
    <m/>
    <s v="LONDON"/>
    <m/>
    <m/>
    <m/>
    <m/>
    <s v="Human Resources"/>
    <x v="5"/>
    <x v="2"/>
    <x v="7"/>
  </r>
  <r>
    <s v="RYD"/>
    <s v="E35210"/>
    <s v="7310"/>
    <s v="00000"/>
    <s v="00000"/>
    <s v="000000"/>
    <s v="Employee Service Centre"/>
    <s v="Legal / Prof Fees"/>
    <s v="Default"/>
    <s v="Default"/>
    <s v="Default"/>
    <n v="7547.5"/>
    <d v="2020-08-01T00:00:00"/>
    <x v="0"/>
    <s v="Cost Management"/>
    <s v="Journal Import 91611345:"/>
    <s v="Cost Management A 18933919 91611345"/>
    <s v="28-AUG-2020 Receiving GBP"/>
    <d v="2020-08-28T00:00:00"/>
    <s v="SSCREPMAN,"/>
    <n v="2066"/>
    <s v="C/TC199525 Standard non-volunteer DBS applications submitted up to 30-Jun-2020; Enhanced non-volunteer DBS applications submitted up to 30-Jun-2020; Enhanced volunteer DBS applications submitted up to 30-Jun-2020; Countersigning proces"/>
    <x v="338"/>
    <n v="165086154"/>
    <d v="2020-07-27T00:00:00"/>
    <m/>
    <m/>
    <m/>
    <s v="LONDON-2"/>
    <m/>
    <m/>
    <m/>
    <m/>
    <s v="Human Resources"/>
    <x v="5"/>
    <x v="2"/>
    <x v="7"/>
  </r>
  <r>
    <s v="RYD"/>
    <s v="E35210"/>
    <s v="7310"/>
    <s v="00000"/>
    <s v="00000"/>
    <s v="000000"/>
    <s v="Employee Service Centre"/>
    <s v="Legal / Prof Fees"/>
    <s v="Default"/>
    <s v="Default"/>
    <s v="Default"/>
    <n v="7547.5"/>
    <d v="2020-09-01T00:00:00"/>
    <x v="3"/>
    <s v="Spreadsheet"/>
    <s v="Reverses &quot;RYD FIN CAM 2021 05 015 Accrual GBP&quot; journal entry of &quot;Spreadsheet A 18982576 91815445&quot; batch from &quot;AUG-20&quot;."/>
    <s v="Reverses &quot;RYD FIN CAM 2021 05 015 Accrual GBP&quot;09-SEP-20 17:47:52 - 92025409"/>
    <s v="Reverses &quot;RYD FIN CAM 2021 05 015 Accrual GBP&quot;09-SEP-20 17:47:52"/>
    <d v="2020-09-09T00:00:00"/>
    <s v="SSCREPMAN,"/>
    <n v="19"/>
    <s v="7310;CIVICA UK LTD;PO 165086154 Receipted &amp; Coded to Wrong Code - Accrue Out"/>
    <x v="340"/>
    <m/>
    <d v="2020-09-09T00:00:00"/>
    <m/>
    <s v="7310;CIVICA UK LTD;PO 165086154 Receipted &amp; Coded to Wrong Code - Accrue Out"/>
    <m/>
    <m/>
    <m/>
    <m/>
    <m/>
    <m/>
    <s v="Human Resources"/>
    <x v="5"/>
    <x v="2"/>
    <x v="7"/>
  </r>
  <r>
    <s v="RYD"/>
    <s v="E35210"/>
    <s v="7310"/>
    <s v="00000"/>
    <s v="00000"/>
    <s v="000000"/>
    <s v="Employee Service Centre"/>
    <s v="Legal / Prof Fees"/>
    <s v="Default"/>
    <s v="Default"/>
    <s v="Default"/>
    <n v="-132.30000000000001"/>
    <d v="2020-09-01T00:00:00"/>
    <x v="2"/>
    <s v="Spreadsheet"/>
    <s v="FBP1 Adjustments - HR"/>
    <s v="Spreadsheet A 19248227 92913209"/>
    <s v="RYD FIN CAM 2021 06 010 Adjustment GBP"/>
    <d v="2020-10-05T00:00:00"/>
    <s v="RYD MCCARTHY, CAROLE"/>
    <n v="57"/>
    <s v="7310;CIVICA UK LTD;CTC199525 Jun-20 165086154;http://nww.docserv.wyss.nhs.uk/synergyiim/dist/?val=2364247_12807304_20200907163313"/>
    <x v="264"/>
    <m/>
    <d v="2020-10-05T00:00:00"/>
    <m/>
    <s v="7310;CIVICA UK LTD;CTC199525 Jun-20 165086154;"/>
    <m/>
    <m/>
    <s v="http://nww.docserv.wyss.nhs.uk/synergyiim/dist/?val=2364247_12807304_20200907163313"/>
    <m/>
    <m/>
    <m/>
    <s v="Human Resources"/>
    <x v="5"/>
    <x v="2"/>
    <x v="7"/>
  </r>
  <r>
    <s v="RYD"/>
    <s v="E35210"/>
    <s v="7310"/>
    <s v="00000"/>
    <s v="00000"/>
    <s v="000000"/>
    <s v="Employee Service Centre"/>
    <s v="Legal / Prof Fees"/>
    <s v="Default"/>
    <s v="Default"/>
    <s v="Default"/>
    <n v="-661.5"/>
    <d v="2020-09-01T00:00:00"/>
    <x v="2"/>
    <s v="Spreadsheet"/>
    <s v="FBP1 Adjustments - HR"/>
    <s v="Spreadsheet A 19248227 92913209"/>
    <s v="RYD FIN CAM 2021 06 010 Adjustment GBP"/>
    <d v="2020-10-05T00:00:00"/>
    <s v="RYD MCCARTHY, CAROLE"/>
    <n v="58"/>
    <s v="7310;CIVICA UK LTD;CTC199525 Jun-20 165086154;http://nww.docserv.wyss.nhs.uk/synergyiim/dist/?val=2364247_12807304_20200907163313"/>
    <x v="264"/>
    <m/>
    <d v="2020-10-05T00:00:00"/>
    <m/>
    <s v="7310;CIVICA UK LTD;CTC199525 Jun-20 165086154;"/>
    <m/>
    <m/>
    <s v="http://nww.docserv.wyss.nhs.uk/synergyiim/dist/?val=2364247_12807304_20200907163313"/>
    <m/>
    <m/>
    <m/>
    <s v="Human Resources"/>
    <x v="5"/>
    <x v="2"/>
    <x v="7"/>
  </r>
  <r>
    <s v="RYD"/>
    <s v="E35210"/>
    <s v="7310"/>
    <s v="00000"/>
    <s v="00000"/>
    <s v="000000"/>
    <s v="Employee Service Centre"/>
    <s v="Legal / Prof Fees"/>
    <s v="Default"/>
    <s v="Default"/>
    <s v="Default"/>
    <n v="-6886"/>
    <d v="2020-09-01T00:00:00"/>
    <x v="2"/>
    <s v="Spreadsheet"/>
    <s v="FBP1 Adjustments - HR"/>
    <s v="Spreadsheet A 19248227 92913209"/>
    <s v="RYD FIN CAM 2021 06 010 Adjustment GBP"/>
    <d v="2020-10-05T00:00:00"/>
    <s v="RYD MCCARTHY, CAROLE"/>
    <n v="59"/>
    <s v="7310;CIVICA UK LTD;CTC199525 Jun-20 165086154;http://nww.docserv.wyss.nhs.uk/synergyiim/dist/?val=2364247_12807304_20200907163313"/>
    <x v="264"/>
    <m/>
    <d v="2020-10-05T00:00:00"/>
    <m/>
    <s v="7310;CIVICA UK LTD;CTC199525 Jun-20 165086154;"/>
    <m/>
    <m/>
    <s v="http://nww.docserv.wyss.nhs.uk/synergyiim/dist/?val=2364247_12807304_20200907163313"/>
    <m/>
    <m/>
    <m/>
    <s v="Human Resources"/>
    <x v="5"/>
    <x v="2"/>
    <x v="7"/>
  </r>
  <r>
    <s v="RYD"/>
    <s v="E35210"/>
    <s v="7310"/>
    <s v="00000"/>
    <s v="00000"/>
    <s v="000000"/>
    <s v="Employee Service Centre"/>
    <s v="Legal / Prof Fees"/>
    <s v="Default"/>
    <s v="Default"/>
    <s v="Default"/>
    <n v="7547.5"/>
    <d v="2020-09-01T00:00:00"/>
    <x v="1"/>
    <s v="Payables"/>
    <s v="Journal Import 92035190:"/>
    <s v="Payables A 19033338 92035190"/>
    <s v="SEP-20 Purchase Invoices GBP"/>
    <d v="2020-09-10T00:00:00"/>
    <s v="SSCREPMAN,"/>
    <n v="13"/>
    <s v="Journal Import Created"/>
    <x v="338"/>
    <s v="CTC199525"/>
    <d v="2020-06-30T00:00:00"/>
    <n v="165086154"/>
    <m/>
    <s v="PO Invoice"/>
    <m/>
    <s v="http://nww.docserv.wyss.nhs.uk/synergyiim/dist/?val=2364247_12807304_20200907163313"/>
    <n v="1"/>
    <n v="7548"/>
    <m/>
    <s v="Human Resources"/>
    <x v="5"/>
    <x v="2"/>
    <x v="7"/>
  </r>
  <r>
    <s v="RYD"/>
    <s v="E35210"/>
    <s v="7310"/>
    <s v="00000"/>
    <s v="00000"/>
    <s v="000000"/>
    <s v="Employee Service Centre"/>
    <s v="Legal / Prof Fees"/>
    <s v="Default"/>
    <s v="Default"/>
    <s v="Default"/>
    <n v="132.30000000000001"/>
    <d v="2020-09-01T00:00:00"/>
    <x v="1"/>
    <s v="Payables"/>
    <s v="Journal Import 92035190:"/>
    <s v="Payables A 19033338 92035190"/>
    <s v="SEP-20 Purchase Invoices GBP"/>
    <d v="2020-09-10T00:00:00"/>
    <s v="SSCREPMAN,"/>
    <n v="13"/>
    <s v="Journal Import Created"/>
    <x v="338"/>
    <s v="CTC199525"/>
    <d v="2020-06-30T00:00:00"/>
    <n v="165086154"/>
    <m/>
    <s v="PO Invoice"/>
    <m/>
    <s v="http://nww.docserv.wyss.nhs.uk/synergyiim/dist/?val=2364247_12807304_20200907163313"/>
    <m/>
    <m/>
    <m/>
    <s v="Human Resources"/>
    <x v="5"/>
    <x v="2"/>
    <x v="7"/>
  </r>
  <r>
    <s v="RYD"/>
    <s v="E35210"/>
    <s v="7310"/>
    <s v="00000"/>
    <s v="00000"/>
    <s v="000000"/>
    <s v="Employee Service Centre"/>
    <s v="Legal / Prof Fees"/>
    <s v="Default"/>
    <s v="Default"/>
    <s v="Default"/>
    <n v="661.5"/>
    <d v="2020-09-01T00:00:00"/>
    <x v="1"/>
    <s v="Payables"/>
    <s v="Journal Import 92066188:"/>
    <s v="Payables A 19034382 92066188"/>
    <s v="SEP-20 Purchase Invoices GBP"/>
    <d v="2020-09-10T00:00:00"/>
    <s v="SSCREPMAN,"/>
    <n v="15"/>
    <s v="Journal Import Created"/>
    <x v="338"/>
    <s v="CTC199525"/>
    <d v="2020-06-30T00:00:00"/>
    <n v="165086154"/>
    <m/>
    <s v="PO Invoice"/>
    <m/>
    <s v="http://nww.docserv.wyss.nhs.uk/synergyiim/dist/?val=2364247_12807304_20200907163313"/>
    <n v="1"/>
    <n v="662"/>
    <m/>
    <s v="Human Resources"/>
    <x v="5"/>
    <x v="2"/>
    <x v="7"/>
  </r>
  <r>
    <s v="RYD"/>
    <s v="E35210"/>
    <s v="7310"/>
    <s v="00000"/>
    <s v="00000"/>
    <s v="000000"/>
    <s v="Employee Service Centre"/>
    <s v="Legal / Prof Fees"/>
    <s v="Default"/>
    <s v="Default"/>
    <s v="Default"/>
    <n v="6886"/>
    <d v="2020-09-01T00:00:00"/>
    <x v="1"/>
    <s v="Payables"/>
    <s v="Journal Import 92066188:"/>
    <s v="Payables A 19034382 92066188"/>
    <s v="SEP-20 Purchase Invoices GBP"/>
    <d v="2020-09-10T00:00:00"/>
    <s v="SSCREPMAN,"/>
    <n v="15"/>
    <s v="Journal Import Created"/>
    <x v="338"/>
    <s v="CTC199525"/>
    <d v="2020-06-30T00:00:00"/>
    <n v="165086154"/>
    <m/>
    <s v="PO Invoice"/>
    <m/>
    <s v="http://nww.docserv.wyss.nhs.uk/synergyiim/dist/?val=2364247_12807304_20200907163313"/>
    <n v="1"/>
    <n v="6886"/>
    <m/>
    <s v="Human Resources"/>
    <x v="5"/>
    <x v="2"/>
    <x v="7"/>
  </r>
  <r>
    <s v="RYD"/>
    <s v="E35210"/>
    <s v="7310"/>
    <s v="00000"/>
    <s v="00000"/>
    <s v="000000"/>
    <s v="Employee Service Centre"/>
    <s v="Legal / Prof Fees"/>
    <s v="Default"/>
    <s v="Default"/>
    <s v="Default"/>
    <n v="132.30000000000001"/>
    <d v="2020-09-01T00:00:00"/>
    <x v="1"/>
    <s v="Payables"/>
    <s v="Journal Import 92066188:"/>
    <s v="Payables A 19034382 92066188"/>
    <s v="SEP-20 Purchase Invoices GBP"/>
    <d v="2020-09-10T00:00:00"/>
    <s v="SSCREPMAN,"/>
    <n v="15"/>
    <s v="Journal Import Created"/>
    <x v="338"/>
    <s v="CTC199525"/>
    <d v="2020-06-30T00:00:00"/>
    <n v="165086154"/>
    <m/>
    <s v="PO Invoice"/>
    <m/>
    <s v="http://nww.docserv.wyss.nhs.uk/synergyiim/dist/?val=2364247_12807304_20200907163313"/>
    <m/>
    <m/>
    <m/>
    <s v="Human Resources"/>
    <x v="5"/>
    <x v="2"/>
    <x v="7"/>
  </r>
  <r>
    <s v="RYD"/>
    <s v="E35210"/>
    <s v="7310"/>
    <s v="00000"/>
    <s v="00000"/>
    <s v="000000"/>
    <s v="Employee Service Centre"/>
    <s v="Legal / Prof Fees"/>
    <s v="Default"/>
    <s v="Default"/>
    <s v="Default"/>
    <n v="-7547.5"/>
    <d v="2020-09-01T00:00:00"/>
    <x v="1"/>
    <s v="Payables"/>
    <s v="Journal Import 92066188:"/>
    <s v="Payables A 19034382 92066188"/>
    <s v="SEP-20 Purchase Invoices GBP"/>
    <d v="2020-09-10T00:00:00"/>
    <s v="SSCREPMAN,"/>
    <n v="16"/>
    <s v="Journal Import Created"/>
    <x v="338"/>
    <s v="CTC199525"/>
    <d v="2020-06-30T00:00:00"/>
    <n v="165086154"/>
    <m/>
    <s v="PO Invoice"/>
    <m/>
    <s v="http://nww.docserv.wyss.nhs.uk/synergyiim/dist/?val=2364247_12807304_20200907163313"/>
    <n v="1"/>
    <n v="-7548"/>
    <m/>
    <s v="Human Resources"/>
    <x v="5"/>
    <x v="2"/>
    <x v="7"/>
  </r>
  <r>
    <s v="RYD"/>
    <s v="E35210"/>
    <s v="7310"/>
    <s v="00000"/>
    <s v="00000"/>
    <s v="000000"/>
    <s v="Employee Service Centre"/>
    <s v="Legal / Prof Fees"/>
    <s v="Default"/>
    <s v="Default"/>
    <s v="Default"/>
    <n v="-132.30000000000001"/>
    <d v="2020-09-01T00:00:00"/>
    <x v="1"/>
    <s v="Payables"/>
    <s v="Journal Import 92066188:"/>
    <s v="Payables A 19034382 92066188"/>
    <s v="SEP-20 Purchase Invoices GBP"/>
    <d v="2020-09-10T00:00:00"/>
    <s v="SSCREPMAN,"/>
    <n v="16"/>
    <s v="Journal Import Created"/>
    <x v="338"/>
    <s v="CTC199525"/>
    <d v="2020-06-30T00:00:00"/>
    <n v="165086154"/>
    <m/>
    <s v="PO Invoice"/>
    <m/>
    <s v="http://nww.docserv.wyss.nhs.uk/synergyiim/dist/?val=2364247_12807304_20200907163313"/>
    <m/>
    <m/>
    <m/>
    <s v="Human Resources"/>
    <x v="5"/>
    <x v="2"/>
    <x v="7"/>
  </r>
  <r>
    <s v="RYD"/>
    <s v="E35210"/>
    <s v="7310"/>
    <s v="00000"/>
    <s v="00000"/>
    <s v="000000"/>
    <s v="Employee Service Centre"/>
    <s v="Legal / Prof Fees"/>
    <s v="Default"/>
    <s v="Default"/>
    <s v="Default"/>
    <n v="-7547.5"/>
    <d v="2020-09-01T00:00:00"/>
    <x v="0"/>
    <s v="Cost Management"/>
    <s v="Journal Import 91611345:"/>
    <s v="Cost Management A 18933919 91611345 2"/>
    <s v="01-SEP-2020 Receiving GBP"/>
    <d v="2020-08-28T00:00:00"/>
    <s v="SSCREPMAN,"/>
    <n v="2066"/>
    <s v="C/TC199525 Standard non-volunteer DBS applications submitted up to 30-Jun-2020; Enhanced non-volunteer DBS applications submitted up to 30-Jun-2020; Enhanced volunteer DBS applications submitted up to 30-Jun-2020; Countersigning proces"/>
    <x v="338"/>
    <n v="165086154"/>
    <d v="2020-07-27T00:00:00"/>
    <m/>
    <m/>
    <m/>
    <s v="LONDON-2"/>
    <m/>
    <m/>
    <m/>
    <m/>
    <s v="Human Resources"/>
    <x v="5"/>
    <x v="2"/>
    <x v="7"/>
  </r>
  <r>
    <s v="RYD"/>
    <s v="E35210"/>
    <s v="7310"/>
    <s v="00000"/>
    <s v="00000"/>
    <s v="000000"/>
    <s v="Employee Service Centre"/>
    <s v="Legal / Prof Fees"/>
    <s v="Default"/>
    <s v="Default"/>
    <s v="Default"/>
    <n v="-132.30000000000001"/>
    <d v="2020-10-01T00:00:00"/>
    <x v="2"/>
    <s v="Spreadsheet"/>
    <s v="SBS RYD SEP-20 VAT ADJUSTMENT JOURNAL"/>
    <s v="Spreadsheet A 19474212 93994558"/>
    <s v="SBS RYD SEP-20 VAT ADJUSTMENT JOURNAL Adjustment GBP"/>
    <d v="2020-11-02T00:00:00"/>
    <s v="SSC BLATTI, FRANCESCO"/>
    <n v="1070"/>
    <s v="CIVICA UK LTD-OR12_37534-CTC199525-132.3-http://nww.docserv.wyss.nhs.uk/synergyiim/dist/?val=2364247_12807304_20200907163313"/>
    <x v="341"/>
    <m/>
    <d v="2020-11-02T00:00:00"/>
    <m/>
    <s v="CIVICA UK LTD-OR12_37534-CTC199525-132.3-"/>
    <m/>
    <m/>
    <s v="http://nww.docserv.wyss.nhs.uk/synergyiim/dist/?val=2364247_12807304_20200907163313"/>
    <m/>
    <m/>
    <m/>
    <s v="Human Resources"/>
    <x v="5"/>
    <x v="2"/>
    <x v="7"/>
  </r>
  <r>
    <s v="RYD"/>
    <s v="E35210"/>
    <s v="7310"/>
    <s v="00000"/>
    <s v="00000"/>
    <s v="000000"/>
    <s v="Employee Service Centre"/>
    <s v="Legal / Prof Fees"/>
    <s v="Default"/>
    <s v="Default"/>
    <s v="Default"/>
    <n v="-30255"/>
    <d v="2020-11-01T00:00:00"/>
    <x v="2"/>
    <s v="Spreadsheet"/>
    <s v="FBP1 Adjustments - HR"/>
    <s v="Spreadsheet A 19741230 95259774"/>
    <s v="RYD FIN CAM 2021 08 015 Adjustment GBP"/>
    <d v="2020-12-03T00:00:00"/>
    <s v="RYD MCCARTHY, CAROLE"/>
    <n v="34"/>
    <s v="7310;DAC BEACHCROFT LLP;10230252 165088048;http://nww.docserv.wyss.nhs.uk/synergyiim/dist/?val=2726960_13259118_20201103095001"/>
    <x v="270"/>
    <m/>
    <d v="2020-12-03T00:00:00"/>
    <m/>
    <s v="7310;DAC BEACHCROFT LLP;10230252 165088048;"/>
    <m/>
    <m/>
    <s v="http://nww.docserv.wyss.nhs.uk/synergyiim/dist/?val=2726960_13259118_20201103095001"/>
    <m/>
    <m/>
    <m/>
    <s v="Human Resources"/>
    <x v="5"/>
    <x v="2"/>
    <x v="7"/>
  </r>
  <r>
    <s v="RYD"/>
    <s v="E35210"/>
    <s v="7310"/>
    <s v="00000"/>
    <s v="00000"/>
    <s v="000000"/>
    <s v="Employee Service Centre"/>
    <s v="Legal / Prof Fees"/>
    <s v="Default"/>
    <s v="Default"/>
    <s v="Default"/>
    <n v="575"/>
    <d v="2020-11-01T00:00:00"/>
    <x v="2"/>
    <s v="Spreadsheet"/>
    <s v="FBP1 Adjustments - VAT Adj"/>
    <s v="Spreadsheet A 19731255 95208748"/>
    <s v="RYD FIN CAM 2021 08 011 Adjustment GBP"/>
    <d v="2020-12-02T00:00:00"/>
    <s v="RYD MCCARTHY, CAROLE"/>
    <n v="108"/>
    <s v="7310;VAT ADJ RECODE;VISTA EMPLOYER SERVICES LTD-OR12_217312-4845-575-http://nww.docserv.wyss.nhs.uk/synergyiim/dist/?val=1926446_12082395_20200603170022"/>
    <x v="36"/>
    <m/>
    <d v="2020-12-02T00:00:00"/>
    <m/>
    <s v="7310;VAT ADJ RECODE;VISTA EMPLOYER SERVICES LTD-OR12_217312-4845-575-"/>
    <m/>
    <m/>
    <s v="http://nww.docserv.wyss.nhs.uk/synergyiim/dist/?val=1926446_12082395_20200603170022"/>
    <m/>
    <m/>
    <m/>
    <s v="Human Resources"/>
    <x v="5"/>
    <x v="2"/>
    <x v="7"/>
  </r>
  <r>
    <s v="RYD"/>
    <s v="E35210"/>
    <s v="7310"/>
    <s v="00000"/>
    <s v="00000"/>
    <s v="000000"/>
    <s v="Employee Service Centre"/>
    <s v="Legal / Prof Fees"/>
    <s v="Default"/>
    <s v="Default"/>
    <s v="Default"/>
    <n v="-575"/>
    <d v="2020-11-01T00:00:00"/>
    <x v="2"/>
    <s v="Spreadsheet"/>
    <s v="SBS RYD OCT-20 VAT ADJUSTMENT JOURNAL"/>
    <s v="Spreadsheet A 19718446 95160699"/>
    <s v="SBS RYD OCT-20 VAT ADJUSTMENT JOURNAL Adjustment GBP"/>
    <d v="2020-12-01T00:00:00"/>
    <s v="SSC BLATTI, FRANCESCO"/>
    <n v="1019"/>
    <s v="VISTA EMPLOYER SERVICES LTD-OR12_217312-4845-575-http://nww.docserv.wyss.nhs.uk/synergyiim/dist/?val=1926446_12082395_20200603170022"/>
    <x v="37"/>
    <m/>
    <d v="2020-12-01T00:00:00"/>
    <m/>
    <s v="VISTA EMPLOYER SERVICES LTD-OR12_217312-4845-575-"/>
    <m/>
    <m/>
    <s v="http://nww.docserv.wyss.nhs.uk/synergyiim/dist/?val=1926446_12082395_20200603170022"/>
    <m/>
    <m/>
    <m/>
    <s v="Human Resources"/>
    <x v="5"/>
    <x v="2"/>
    <x v="7"/>
  </r>
  <r>
    <s v="RYD"/>
    <s v="E35210"/>
    <s v="7310"/>
    <s v="00000"/>
    <s v="00000"/>
    <s v="000000"/>
    <s v="Employee Service Centre"/>
    <s v="Legal / Prof Fees"/>
    <s v="Default"/>
    <s v="Default"/>
    <s v="Default"/>
    <n v="30255"/>
    <d v="2020-11-01T00:00:00"/>
    <x v="1"/>
    <s v="Payables"/>
    <s v="Journal Import 94147932:"/>
    <s v="Payables A 19509333 94147932"/>
    <s v="NOV-20 Purchase Invoices GBP"/>
    <d v="2020-11-05T00:00:00"/>
    <s v="SSCREPMAN,"/>
    <n v="14"/>
    <s v="Journal Import Created"/>
    <x v="158"/>
    <n v="10230252"/>
    <d v="2020-10-29T00:00:00"/>
    <n v="165088048"/>
    <m/>
    <s v="PO Invoice"/>
    <m/>
    <s v="http://nww.docserv.wyss.nhs.uk/synergyiim/dist/?val=2726960_13259118_20201103095001"/>
    <n v="1"/>
    <n v="30255"/>
    <m/>
    <s v="Human Resources"/>
    <x v="5"/>
    <x v="2"/>
    <x v="7"/>
  </r>
  <r>
    <s v="RYD"/>
    <s v="E35210"/>
    <s v="7310"/>
    <s v="00000"/>
    <s v="00000"/>
    <s v="000000"/>
    <s v="Employee Service Centre"/>
    <s v="Legal / Prof Fees"/>
    <s v="Default"/>
    <s v="Default"/>
    <s v="Default"/>
    <n v="6000"/>
    <d v="2020-11-01T00:00:00"/>
    <x v="1"/>
    <s v="Payables"/>
    <s v="Journal Import 94147932:"/>
    <s v="Payables A 19509333 94147932"/>
    <s v="NOV-20 Purchase Invoices GBP"/>
    <d v="2020-11-05T00:00:00"/>
    <s v="SSCREPMAN,"/>
    <n v="14"/>
    <s v="Journal Import Created"/>
    <x v="158"/>
    <n v="10230252"/>
    <d v="2020-10-29T00:00:00"/>
    <n v="165088048"/>
    <m/>
    <s v="PO Invoice"/>
    <m/>
    <s v="http://nww.docserv.wyss.nhs.uk/synergyiim/dist/?val=2726960_13259118_20201103095001"/>
    <m/>
    <m/>
    <m/>
    <s v="Human Resources"/>
    <x v="5"/>
    <x v="2"/>
    <x v="7"/>
  </r>
  <r>
    <s v="RYD"/>
    <s v="E35210"/>
    <s v="7310"/>
    <s v="00000"/>
    <s v="00000"/>
    <s v="000000"/>
    <s v="Employee Service Centre"/>
    <s v="Legal / Prof Fees"/>
    <s v="Default"/>
    <s v="Default"/>
    <s v="Default"/>
    <n v="510"/>
    <d v="2020-11-01T00:00:00"/>
    <x v="1"/>
    <s v="Payables"/>
    <s v="Journal Import 94216062:"/>
    <s v="Payables A 19525536 94216062"/>
    <s v="NOV-20 Purchase Invoices GBP"/>
    <d v="2020-11-07T00:00:00"/>
    <s v="SSCREPMAN,"/>
    <n v="5"/>
    <s v="Journal Import Created"/>
    <x v="158"/>
    <n v="10230252"/>
    <d v="2020-10-29T00:00:00"/>
    <n v="165088048"/>
    <m/>
    <s v="PO Invoice"/>
    <m/>
    <s v="http://nww.docserv.wyss.nhs.uk/synergyiim/dist/?val=2726960_13259118_20201103095001"/>
    <n v="1"/>
    <n v="255"/>
    <m/>
    <s v="Human Resources"/>
    <x v="5"/>
    <x v="2"/>
    <x v="7"/>
  </r>
  <r>
    <s v="RYD"/>
    <s v="E35210"/>
    <s v="7310"/>
    <s v="00000"/>
    <s v="00000"/>
    <s v="000000"/>
    <s v="Employee Service Centre"/>
    <s v="Legal / Prof Fees"/>
    <s v="Default"/>
    <s v="Default"/>
    <s v="Default"/>
    <n v="3000"/>
    <d v="2020-11-01T00:00:00"/>
    <x v="1"/>
    <s v="Payables"/>
    <s v="Journal Import 94216062:"/>
    <s v="Payables A 19525536 94216062"/>
    <s v="NOV-20 Purchase Invoices GBP"/>
    <d v="2020-11-07T00:00:00"/>
    <s v="SSCREPMAN,"/>
    <n v="5"/>
    <s v="Journal Import Created"/>
    <x v="158"/>
    <n v="10230252"/>
    <d v="2020-10-29T00:00:00"/>
    <n v="165088048"/>
    <m/>
    <s v="PO Invoice"/>
    <m/>
    <s v="http://nww.docserv.wyss.nhs.uk/synergyiim/dist/?val=2726960_13259118_20201103095001"/>
    <n v="1"/>
    <n v="3000"/>
    <m/>
    <s v="Human Resources"/>
    <x v="5"/>
    <x v="2"/>
    <x v="7"/>
  </r>
  <r>
    <s v="RYD"/>
    <s v="E35210"/>
    <s v="7310"/>
    <s v="00000"/>
    <s v="00000"/>
    <s v="000000"/>
    <s v="Employee Service Centre"/>
    <s v="Legal / Prof Fees"/>
    <s v="Default"/>
    <s v="Default"/>
    <s v="Default"/>
    <n v="27255"/>
    <d v="2020-11-01T00:00:00"/>
    <x v="1"/>
    <s v="Payables"/>
    <s v="Journal Import 94216062:"/>
    <s v="Payables A 19525536 94216062"/>
    <s v="NOV-20 Purchase Invoices GBP"/>
    <d v="2020-11-07T00:00:00"/>
    <s v="SSCREPMAN,"/>
    <n v="5"/>
    <s v="Journal Import Created"/>
    <x v="158"/>
    <n v="10230252"/>
    <d v="2020-10-29T00:00:00"/>
    <n v="165088048"/>
    <m/>
    <s v="PO Invoice"/>
    <m/>
    <s v="http://nww.docserv.wyss.nhs.uk/synergyiim/dist/?val=2726960_13259118_20201103095001"/>
    <n v="1"/>
    <n v="27255"/>
    <m/>
    <s v="Human Resources"/>
    <x v="5"/>
    <x v="2"/>
    <x v="7"/>
  </r>
  <r>
    <s v="RYD"/>
    <s v="E35210"/>
    <s v="7310"/>
    <s v="00000"/>
    <s v="00000"/>
    <s v="000000"/>
    <s v="Employee Service Centre"/>
    <s v="Legal / Prof Fees"/>
    <s v="Default"/>
    <s v="Default"/>
    <s v="Default"/>
    <n v="30000"/>
    <d v="2020-11-01T00:00:00"/>
    <x v="1"/>
    <s v="Payables"/>
    <s v="Journal Import 94216062:"/>
    <s v="Payables A 19525536 94216062"/>
    <s v="NOV-20 Purchase Invoices GBP"/>
    <d v="2020-11-07T00:00:00"/>
    <s v="SSCREPMAN,"/>
    <n v="5"/>
    <s v="Journal Import Created"/>
    <x v="158"/>
    <n v="10230252"/>
    <d v="2020-10-29T00:00:00"/>
    <n v="165088048"/>
    <m/>
    <s v="PO Invoice"/>
    <m/>
    <s v="http://nww.docserv.wyss.nhs.uk/synergyiim/dist/?val=2726960_13259118_20201103095001"/>
    <n v="1"/>
    <n v="30000"/>
    <m/>
    <s v="Human Resources"/>
    <x v="5"/>
    <x v="2"/>
    <x v="7"/>
  </r>
  <r>
    <s v="RYD"/>
    <s v="E35210"/>
    <s v="7310"/>
    <s v="00000"/>
    <s v="00000"/>
    <s v="000000"/>
    <s v="Employee Service Centre"/>
    <s v="Legal / Prof Fees"/>
    <s v="Default"/>
    <s v="Default"/>
    <s v="Default"/>
    <n v="30255"/>
    <d v="2020-11-01T00:00:00"/>
    <x v="1"/>
    <s v="Payables"/>
    <s v="Journal Import 94216062:"/>
    <s v="Payables A 19525536 94216062"/>
    <s v="NOV-20 Purchase Invoices GBP"/>
    <d v="2020-11-07T00:00:00"/>
    <s v="SSCREPMAN,"/>
    <n v="5"/>
    <s v="Journal Import Created"/>
    <x v="158"/>
    <n v="10230252"/>
    <d v="2020-10-29T00:00:00"/>
    <n v="165088048"/>
    <m/>
    <s v="PO Invoice"/>
    <m/>
    <s v="http://nww.docserv.wyss.nhs.uk/synergyiim/dist/?val=2726960_13259118_20201103095001"/>
    <n v="1"/>
    <n v="30255"/>
    <m/>
    <s v="Human Resources"/>
    <x v="5"/>
    <x v="2"/>
    <x v="7"/>
  </r>
  <r>
    <s v="RYD"/>
    <s v="E35210"/>
    <s v="7310"/>
    <s v="00000"/>
    <s v="00000"/>
    <s v="000000"/>
    <s v="Employee Service Centre"/>
    <s v="Legal / Prof Fees"/>
    <s v="Default"/>
    <s v="Default"/>
    <s v="Default"/>
    <n v="6051"/>
    <d v="2020-11-01T00:00:00"/>
    <x v="1"/>
    <s v="Payables"/>
    <s v="Journal Import 94216062:"/>
    <s v="Payables A 19525536 94216062"/>
    <s v="NOV-20 Purchase Invoices GBP"/>
    <d v="2020-11-07T00:00:00"/>
    <s v="SSCREPMAN,"/>
    <n v="5"/>
    <s v="Journal Import Created"/>
    <x v="158"/>
    <n v="10230252"/>
    <d v="2020-10-29T00:00:00"/>
    <n v="165088048"/>
    <m/>
    <s v="PO Invoice"/>
    <m/>
    <s v="http://nww.docserv.wyss.nhs.uk/synergyiim/dist/?val=2726960_13259118_20201103095001"/>
    <m/>
    <m/>
    <m/>
    <s v="Human Resources"/>
    <x v="5"/>
    <x v="2"/>
    <x v="7"/>
  </r>
  <r>
    <s v="RYD"/>
    <s v="E35210"/>
    <s v="7310"/>
    <s v="00000"/>
    <s v="00000"/>
    <s v="000000"/>
    <s v="Employee Service Centre"/>
    <s v="Legal / Prof Fees"/>
    <s v="Default"/>
    <s v="Default"/>
    <s v="Default"/>
    <n v="-60510"/>
    <d v="2020-11-01T00:00:00"/>
    <x v="1"/>
    <s v="Payables"/>
    <s v="Journal Import 94216062:"/>
    <s v="Payables A 19525536 94216062"/>
    <s v="NOV-20 Purchase Invoices GBP"/>
    <d v="2020-11-07T00:00:00"/>
    <s v="SSCREPMAN,"/>
    <n v="6"/>
    <s v="Journal Import Created"/>
    <x v="158"/>
    <n v="10230252"/>
    <d v="2020-10-29T00:00:00"/>
    <n v="165088048"/>
    <m/>
    <s v="PO Invoice"/>
    <m/>
    <s v="http://nww.docserv.wyss.nhs.uk/synergyiim/dist/?val=2726960_13259118_20201103095001"/>
    <n v="1"/>
    <n v="-30255"/>
    <m/>
    <s v="Human Resources"/>
    <x v="5"/>
    <x v="2"/>
    <x v="7"/>
  </r>
  <r>
    <s v="RYD"/>
    <s v="E35210"/>
    <s v="7310"/>
    <s v="00000"/>
    <s v="00000"/>
    <s v="000000"/>
    <s v="Employee Service Centre"/>
    <s v="Legal / Prof Fees"/>
    <s v="Default"/>
    <s v="Default"/>
    <s v="Default"/>
    <n v="-27255"/>
    <d v="2020-11-01T00:00:00"/>
    <x v="1"/>
    <s v="Payables"/>
    <s v="Journal Import 94216062:"/>
    <s v="Payables A 19525536 94216062"/>
    <s v="NOV-20 Purchase Invoices GBP"/>
    <d v="2020-11-07T00:00:00"/>
    <s v="SSCREPMAN,"/>
    <n v="6"/>
    <s v="Journal Import Created"/>
    <x v="158"/>
    <n v="10230252"/>
    <d v="2020-10-29T00:00:00"/>
    <n v="165088048"/>
    <m/>
    <s v="PO Invoice"/>
    <m/>
    <s v="http://nww.docserv.wyss.nhs.uk/synergyiim/dist/?val=2726960_13259118_20201103095001"/>
    <n v="1"/>
    <n v="-27255"/>
    <m/>
    <s v="Human Resources"/>
    <x v="5"/>
    <x v="2"/>
    <x v="7"/>
  </r>
  <r>
    <s v="RYD"/>
    <s v="E35210"/>
    <s v="7310"/>
    <s v="00000"/>
    <s v="00000"/>
    <s v="000000"/>
    <s v="Employee Service Centre"/>
    <s v="Legal / Prof Fees"/>
    <s v="Default"/>
    <s v="Default"/>
    <s v="Default"/>
    <n v="-3000"/>
    <d v="2020-11-01T00:00:00"/>
    <x v="1"/>
    <s v="Payables"/>
    <s v="Journal Import 94216062:"/>
    <s v="Payables A 19525536 94216062"/>
    <s v="NOV-20 Purchase Invoices GBP"/>
    <d v="2020-11-07T00:00:00"/>
    <s v="SSCREPMAN,"/>
    <n v="6"/>
    <s v="Journal Import Created"/>
    <x v="158"/>
    <n v="10230252"/>
    <d v="2020-10-29T00:00:00"/>
    <n v="165088048"/>
    <m/>
    <s v="PO Invoice"/>
    <m/>
    <s v="http://nww.docserv.wyss.nhs.uk/synergyiim/dist/?val=2726960_13259118_20201103095001"/>
    <n v="1"/>
    <n v="-3000"/>
    <m/>
    <s v="Human Resources"/>
    <x v="5"/>
    <x v="2"/>
    <x v="7"/>
  </r>
  <r>
    <s v="RYD"/>
    <s v="E35210"/>
    <s v="7310"/>
    <s v="00000"/>
    <s v="00000"/>
    <s v="000000"/>
    <s v="Employee Service Centre"/>
    <s v="Legal / Prof Fees"/>
    <s v="Default"/>
    <s v="Default"/>
    <s v="Default"/>
    <n v="-255"/>
    <d v="2020-11-01T00:00:00"/>
    <x v="1"/>
    <s v="Payables"/>
    <s v="Journal Import 94216062:"/>
    <s v="Payables A 19525536 94216062"/>
    <s v="NOV-20 Purchase Invoices GBP"/>
    <d v="2020-11-07T00:00:00"/>
    <s v="SSCREPMAN,"/>
    <n v="6"/>
    <s v="Journal Import Created"/>
    <x v="158"/>
    <n v="10230252"/>
    <d v="2020-10-29T00:00:00"/>
    <n v="165088048"/>
    <m/>
    <s v="PO Invoice"/>
    <m/>
    <s v="http://nww.docserv.wyss.nhs.uk/synergyiim/dist/?val=2726960_13259118_20201103095001"/>
    <n v="1"/>
    <n v="-255"/>
    <m/>
    <s v="Human Resources"/>
    <x v="5"/>
    <x v="2"/>
    <x v="7"/>
  </r>
  <r>
    <s v="RYD"/>
    <s v="E35210"/>
    <s v="7310"/>
    <s v="00000"/>
    <s v="00000"/>
    <s v="000000"/>
    <s v="Employee Service Centre"/>
    <s v="Legal / Prof Fees"/>
    <s v="Default"/>
    <s v="Default"/>
    <s v="Default"/>
    <n v="-12051"/>
    <d v="2020-11-01T00:00:00"/>
    <x v="1"/>
    <s v="Payables"/>
    <s v="Journal Import 94216062:"/>
    <s v="Payables A 19525536 94216062"/>
    <s v="NOV-20 Purchase Invoices GBP"/>
    <d v="2020-11-07T00:00:00"/>
    <s v="SSCREPMAN,"/>
    <n v="6"/>
    <s v="Journal Import Created"/>
    <x v="158"/>
    <n v="10230252"/>
    <d v="2020-10-29T00:00:00"/>
    <n v="165088048"/>
    <m/>
    <s v="PO Invoice"/>
    <m/>
    <s v="http://nww.docserv.wyss.nhs.uk/synergyiim/dist/?val=2726960_13259118_20201103095001"/>
    <m/>
    <m/>
    <m/>
    <s v="Human Resources"/>
    <x v="5"/>
    <x v="2"/>
    <x v="7"/>
  </r>
  <r>
    <s v="RYD"/>
    <s v="E35210"/>
    <s v="7310"/>
    <s v="00000"/>
    <s v="00000"/>
    <s v="000000"/>
    <s v="Employee Service Centre"/>
    <s v="Legal / Prof Fees"/>
    <s v="Default"/>
    <s v="Default"/>
    <s v="Default"/>
    <n v="-132.30000000000001"/>
    <d v="2020-12-01T00:00:00"/>
    <x v="3"/>
    <s v="Spreadsheet"/>
    <s v="M09 FBP1 Adjustments - HR"/>
    <s v="Spreadsheet A 20038470 96458814"/>
    <s v="RYD FIN CAM 2021 09 012 Accrual GBP"/>
    <d v="2021-01-06T00:00:00"/>
    <s v="RYD MCCARTHY, CAROLE"/>
    <n v="8"/>
    <s v="7310;44137; CIVICA UK LTD-OR12_37534-CTC199525-132.3-;http://nww.docserv.wyss.nhs.uk/synergyiim/dist/?val=2364247_12807304_20200907163313"/>
    <x v="278"/>
    <m/>
    <d v="2021-01-06T00:00:00"/>
    <m/>
    <s v="7310;44137; CIVICA UK LTD-OR12_37534-CTC199525-132.3-;"/>
    <m/>
    <m/>
    <s v="http://nww.docserv.wyss.nhs.uk/synergyiim/dist/?val=2364247_12807304_20200907163313"/>
    <m/>
    <m/>
    <m/>
    <s v="Human Resources"/>
    <x v="5"/>
    <x v="2"/>
    <x v="7"/>
  </r>
  <r>
    <s v="RYD"/>
    <s v="E35210"/>
    <s v="7310"/>
    <s v="00000"/>
    <s v="00000"/>
    <s v="000000"/>
    <s v="Employee Service Centre"/>
    <s v="Legal / Prof Fees"/>
    <s v="Default"/>
    <s v="Default"/>
    <s v="Default"/>
    <n v="132.30000000000001"/>
    <d v="2020-12-01T00:00:00"/>
    <x v="3"/>
    <s v="Spreadsheet"/>
    <s v="M09 FBP1 Adjustments - HR"/>
    <s v="Spreadsheet A 20050306 96503837"/>
    <s v="RYD FIN CAM 2021 09 012A CORR Accrual GBP"/>
    <d v="2021-01-07T00:00:00"/>
    <s v="RYD MCCARTHY, CAROLE"/>
    <n v="8"/>
    <s v="7310;44137; CIVICA UK LTD-OR12_37534-CTC199525-132.3-;http://nww.docserv.wyss.nhs.uk/synergyiim/dist/?val=2364247_12807304_20200907163313"/>
    <x v="279"/>
    <m/>
    <d v="2021-01-07T00:00:00"/>
    <m/>
    <s v="7310;44137; CIVICA UK LTD-OR12_37534-CTC199525-132.3-;"/>
    <m/>
    <m/>
    <s v="http://nww.docserv.wyss.nhs.uk/synergyiim/dist/?val=2364247_12807304_20200907163313"/>
    <m/>
    <m/>
    <m/>
    <s v="Human Resources"/>
    <x v="5"/>
    <x v="2"/>
    <x v="7"/>
  </r>
  <r>
    <s v="RYD"/>
    <s v="E35210"/>
    <s v="7310"/>
    <s v="00000"/>
    <s v="00000"/>
    <s v="000000"/>
    <s v="Employee Service Centre"/>
    <s v="Legal / Prof Fees"/>
    <s v="Default"/>
    <s v="Default"/>
    <s v="Default"/>
    <n v="-132.30000000000001"/>
    <d v="2020-12-01T00:00:00"/>
    <x v="2"/>
    <s v="Spreadsheet"/>
    <s v="M09 FBP1 Adjustments - HR"/>
    <s v="Spreadsheet A 20050309 96503856"/>
    <s v="RYD FIN CAM 2021 09 012B CORR Adjustment GBP"/>
    <d v="2021-01-07T00:00:00"/>
    <s v="RYD MCCARTHY, CAROLE"/>
    <n v="8"/>
    <s v="7310;44137; CIVICA UK LTD-OR12_37534-CTC199525-132.3-;http://nww.docserv.wyss.nhs.uk/synergyiim/dist/?val=2364247_12807304_20200907163313"/>
    <x v="280"/>
    <m/>
    <d v="2021-01-07T00:00:00"/>
    <m/>
    <s v="7310;44137; CIVICA UK LTD-OR12_37534-CTC199525-132.3-;"/>
    <m/>
    <m/>
    <s v="http://nww.docserv.wyss.nhs.uk/synergyiim/dist/?val=2364247_12807304_20200907163313"/>
    <m/>
    <m/>
    <m/>
    <s v="Human Resources"/>
    <x v="5"/>
    <x v="2"/>
    <x v="7"/>
  </r>
  <r>
    <s v="RYD"/>
    <s v="E35210"/>
    <s v="7310"/>
    <s v="00000"/>
    <s v="00000"/>
    <s v="000000"/>
    <s v="Employee Service Centre"/>
    <s v="Legal / Prof Fees"/>
    <s v="Default"/>
    <s v="Default"/>
    <s v="Default"/>
    <n v="132.30000000000001"/>
    <d v="2021-01-01T00:00:00"/>
    <x v="3"/>
    <s v="Spreadsheet"/>
    <s v="Reverses &quot;RYD FIN CAM 2021 09 012 Accrual GBP&quot; journal entry of &quot;Spreadsheet A 20038470 96458814&quot; batch from &quot;DEC-20&quot;."/>
    <s v="Reverses &quot;RYD FIN CAM 2021 09 012 Accrual GBP&quot;12-JAN-21 17:35:55 - 96737607"/>
    <s v="Reverses &quot;RYD FIN CAM 2021 09 012 Accrual GBP&quot;12-JAN-21 17:35:55"/>
    <d v="2021-01-12T00:00:00"/>
    <s v="SSCREPMAN,"/>
    <n v="8"/>
    <s v="7310;44137; CIVICA UK LTD-OR12_37534-CTC199525-132.3-;http://nww.docserv.wyss.nhs.uk/synergyiim/dist/?val=2364247_12807304_20200907163313"/>
    <x v="286"/>
    <m/>
    <d v="2021-01-12T00:00:00"/>
    <m/>
    <s v="7310;44137; CIVICA UK LTD-OR12_37534-CTC199525-132.3-;"/>
    <m/>
    <m/>
    <s v="http://nww.docserv.wyss.nhs.uk/synergyiim/dist/?val=2364247_12807304_20200907163313"/>
    <m/>
    <m/>
    <m/>
    <s v="Human Resources"/>
    <x v="5"/>
    <x v="2"/>
    <x v="7"/>
  </r>
  <r>
    <s v="RYD"/>
    <s v="E35210"/>
    <s v="7310"/>
    <s v="00000"/>
    <s v="00000"/>
    <s v="000000"/>
    <s v="Employee Service Centre"/>
    <s v="Legal / Prof Fees"/>
    <s v="Default"/>
    <s v="Default"/>
    <s v="Default"/>
    <n v="-132.30000000000001"/>
    <d v="2021-01-01T00:00:00"/>
    <x v="3"/>
    <s v="Spreadsheet"/>
    <s v="Reverses &quot;RYD FIN CAM 2021 09 012A CORR Accrual GBP&quot; journal entry of &quot;Spreadsheet A 20050306 96503837&quot; batch from &quot;DEC-20&quot;."/>
    <s v="Reverses &quot;RYD FIN CAM 2021 09 012A CORR Accrual GBP&quot;12-JAN-21 17:36:13 - 96737607"/>
    <s v="Reverses &quot;RYD FIN CAM 2021 09 012A CORR Accrual GBP&quot;12-JAN-21 17:36:13"/>
    <d v="2021-01-12T00:00:00"/>
    <s v="SSCREPMAN,"/>
    <n v="8"/>
    <s v="7310;44137; CIVICA UK LTD-OR12_37534-CTC199525-132.3-;http://nww.docserv.wyss.nhs.uk/synergyiim/dist/?val=2364247_12807304_20200907163313"/>
    <x v="287"/>
    <m/>
    <d v="2021-01-12T00:00:00"/>
    <m/>
    <s v="7310;44137; CIVICA UK LTD-OR12_37534-CTC199525-132.3-;"/>
    <m/>
    <m/>
    <s v="http://nww.docserv.wyss.nhs.uk/synergyiim/dist/?val=2364247_12807304_20200907163313"/>
    <m/>
    <m/>
    <m/>
    <s v="Human Resources"/>
    <x v="5"/>
    <x v="2"/>
    <x v="7"/>
  </r>
  <r>
    <s v="RYD"/>
    <s v="E35210"/>
    <s v="7310"/>
    <s v="00000"/>
    <s v="00000"/>
    <s v="000000"/>
    <s v="Employee Service Centre"/>
    <s v="Legal / Prof Fees"/>
    <s v="Default"/>
    <s v="Default"/>
    <s v="Default"/>
    <n v="-36286.92"/>
    <d v="2021-02-01T00:00:00"/>
    <x v="2"/>
    <s v="Spreadsheet"/>
    <s v="M11 FBP1 Adjustment - HR"/>
    <s v="Spreadsheet A 20522013 98604929"/>
    <s v="RYD FIN CAM 2021 11 010 Adjustment GBP"/>
    <d v="2021-03-04T00:00:00"/>
    <s v="RYD MCCARTHY, CAROLE"/>
    <n v="3"/>
    <s v="7310;DAC BEACHCROFT LLP;10234066 165090075;http://nww.docserv.wyss.nhs.uk/synergyiim/dist/?val=3493260_14151874_20210216110515"/>
    <x v="291"/>
    <m/>
    <d v="2021-03-04T00:00:00"/>
    <m/>
    <s v="7310;DAC BEACHCROFT LLP;10234066 165090075;"/>
    <m/>
    <m/>
    <s v="http://nww.docserv.wyss.nhs.uk/synergyiim/dist/?val=3493260_14151874_20210216110515"/>
    <m/>
    <m/>
    <m/>
    <s v="Human Resources"/>
    <x v="5"/>
    <x v="2"/>
    <x v="7"/>
  </r>
  <r>
    <s v="RYD"/>
    <s v="E35210"/>
    <s v="7310"/>
    <s v="00000"/>
    <s v="00000"/>
    <s v="000000"/>
    <s v="Employee Service Centre"/>
    <s v="Legal / Prof Fees"/>
    <s v="Default"/>
    <s v="Default"/>
    <s v="Default"/>
    <n v="30281.599999999999"/>
    <d v="2021-02-01T00:00:00"/>
    <x v="1"/>
    <s v="Payables"/>
    <s v="Journal Import 98098115:"/>
    <s v="Payables A 20414646 98098115"/>
    <s v="FEB-21 Purchase Invoices GBP"/>
    <d v="2021-02-18T00:00:00"/>
    <s v="SSCREPMAN,"/>
    <n v="11"/>
    <s v="Journal Import Created"/>
    <x v="158"/>
    <n v="10234066"/>
    <d v="2021-02-12T00:00:00"/>
    <n v="165090075"/>
    <m/>
    <s v="PO Invoice"/>
    <m/>
    <s v="http://nww.docserv.wyss.nhs.uk/synergyiim/dist/?val=3493260_14151874_20210216110515"/>
    <n v="1"/>
    <n v="30282"/>
    <m/>
    <s v="Human Resources"/>
    <x v="5"/>
    <x v="2"/>
    <x v="7"/>
  </r>
  <r>
    <s v="RYD"/>
    <s v="E35210"/>
    <s v="7310"/>
    <s v="00000"/>
    <s v="00000"/>
    <s v="000000"/>
    <s v="Employee Service Centre"/>
    <s v="Legal / Prof Fees"/>
    <s v="Default"/>
    <s v="Default"/>
    <s v="Default"/>
    <n v="6005.32"/>
    <d v="2021-02-01T00:00:00"/>
    <x v="1"/>
    <s v="Payables"/>
    <s v="Journal Import 98098115:"/>
    <s v="Payables A 20414646 98098115"/>
    <s v="FEB-21 Purchase Invoices GBP"/>
    <d v="2021-02-18T00:00:00"/>
    <s v="SSCREPMAN,"/>
    <n v="11"/>
    <s v="Journal Import Created"/>
    <x v="158"/>
    <n v="10234066"/>
    <d v="2021-02-12T00:00:00"/>
    <n v="165090075"/>
    <m/>
    <s v="PO Invoice"/>
    <m/>
    <s v="http://nww.docserv.wyss.nhs.uk/synergyiim/dist/?val=3493260_14151874_20210216110515"/>
    <m/>
    <m/>
    <m/>
    <s v="Human Resources"/>
    <x v="5"/>
    <x v="2"/>
    <x v="7"/>
  </r>
  <r>
    <s v="RYD"/>
    <s v="E35210"/>
    <s v="7310"/>
    <s v="00000"/>
    <s v="00000"/>
    <s v="000000"/>
    <s v="Employee Service Centre"/>
    <s v="Legal / Prof Fees"/>
    <s v="Default"/>
    <s v="Default"/>
    <s v="Default"/>
    <n v="255"/>
    <d v="2021-02-01T00:00:00"/>
    <x v="1"/>
    <s v="Payables"/>
    <s v="Journal Import 98201692:"/>
    <s v="Payables A 20441829 98201692"/>
    <s v="FEB-21 Purchase Invoices GBP"/>
    <d v="2021-02-22T00:00:00"/>
    <s v="SSCREPMAN,"/>
    <n v="20"/>
    <s v="Journal Import Created"/>
    <x v="158"/>
    <n v="10234066"/>
    <d v="2021-02-12T00:00:00"/>
    <n v="165090075"/>
    <m/>
    <s v="PO Invoice"/>
    <m/>
    <s v="http://nww.docserv.wyss.nhs.uk/synergyiim/dist/?val=3493260_14151874_20210216110515"/>
    <n v="1"/>
    <n v="255"/>
    <m/>
    <s v="Human Resources"/>
    <x v="5"/>
    <x v="2"/>
    <x v="7"/>
  </r>
  <r>
    <s v="RYD"/>
    <s v="E35210"/>
    <s v="7310"/>
    <s v="00000"/>
    <s v="00000"/>
    <s v="000000"/>
    <s v="Employee Service Centre"/>
    <s v="Legal / Prof Fees"/>
    <s v="Default"/>
    <s v="Default"/>
    <s v="Default"/>
    <n v="30026.6"/>
    <d v="2021-02-01T00:00:00"/>
    <x v="1"/>
    <s v="Payables"/>
    <s v="Journal Import 98201692:"/>
    <s v="Payables A 20441829 98201692"/>
    <s v="FEB-21 Purchase Invoices GBP"/>
    <d v="2021-02-22T00:00:00"/>
    <s v="SSCREPMAN,"/>
    <n v="20"/>
    <s v="Journal Import Created"/>
    <x v="158"/>
    <n v="10234066"/>
    <d v="2021-02-12T00:00:00"/>
    <n v="165090075"/>
    <m/>
    <s v="PO Invoice"/>
    <m/>
    <s v="http://nww.docserv.wyss.nhs.uk/synergyiim/dist/?val=3493260_14151874_20210216110515"/>
    <n v="1"/>
    <n v="30027"/>
    <m/>
    <s v="Human Resources"/>
    <x v="5"/>
    <x v="2"/>
    <x v="7"/>
  </r>
  <r>
    <s v="RYD"/>
    <s v="E35210"/>
    <s v="7310"/>
    <s v="00000"/>
    <s v="00000"/>
    <s v="000000"/>
    <s v="Employee Service Centre"/>
    <s v="Legal / Prof Fees"/>
    <s v="Default"/>
    <s v="Default"/>
    <s v="Default"/>
    <n v="30281.599999999999"/>
    <d v="2021-02-01T00:00:00"/>
    <x v="1"/>
    <s v="Payables"/>
    <s v="Journal Import 98201692:"/>
    <s v="Payables A 20441829 98201692"/>
    <s v="FEB-21 Purchase Invoices GBP"/>
    <d v="2021-02-22T00:00:00"/>
    <s v="SSCREPMAN,"/>
    <n v="20"/>
    <s v="Journal Import Created"/>
    <x v="158"/>
    <n v="10234066"/>
    <d v="2021-02-12T00:00:00"/>
    <n v="165090075"/>
    <m/>
    <s v="PO Invoice"/>
    <m/>
    <s v="http://nww.docserv.wyss.nhs.uk/synergyiim/dist/?val=3493260_14151874_20210216110515"/>
    <n v="1"/>
    <n v="30282"/>
    <m/>
    <s v="Human Resources"/>
    <x v="5"/>
    <x v="2"/>
    <x v="7"/>
  </r>
  <r>
    <s v="RYD"/>
    <s v="E35210"/>
    <s v="7310"/>
    <s v="00000"/>
    <s v="00000"/>
    <s v="000000"/>
    <s v="Employee Service Centre"/>
    <s v="Legal / Prof Fees"/>
    <s v="Default"/>
    <s v="Default"/>
    <s v="Default"/>
    <n v="12061.64"/>
    <d v="2021-02-01T00:00:00"/>
    <x v="1"/>
    <s v="Payables"/>
    <s v="Journal Import 98201692:"/>
    <s v="Payables A 20441829 98201692"/>
    <s v="FEB-21 Purchase Invoices GBP"/>
    <d v="2021-02-22T00:00:00"/>
    <s v="SSCREPMAN,"/>
    <n v="20"/>
    <s v="Journal Import Created"/>
    <x v="158"/>
    <n v="10234066"/>
    <d v="2021-02-12T00:00:00"/>
    <n v="165090075"/>
    <m/>
    <s v="PO Invoice"/>
    <m/>
    <s v="http://nww.docserv.wyss.nhs.uk/synergyiim/dist/?val=3493260_14151874_20210216110515"/>
    <m/>
    <m/>
    <m/>
    <s v="Human Resources"/>
    <x v="5"/>
    <x v="2"/>
    <x v="7"/>
  </r>
  <r>
    <s v="RYD"/>
    <s v="E35210"/>
    <s v="7310"/>
    <s v="00000"/>
    <s v="00000"/>
    <s v="000000"/>
    <s v="Employee Service Centre"/>
    <s v="Legal / Prof Fees"/>
    <s v="Default"/>
    <s v="Default"/>
    <s v="Default"/>
    <n v="-60563.199999999997"/>
    <d v="2021-02-01T00:00:00"/>
    <x v="1"/>
    <s v="Payables"/>
    <s v="Journal Import 98201692:"/>
    <s v="Payables A 20441829 98201692"/>
    <s v="FEB-21 Purchase Invoices GBP"/>
    <d v="2021-02-22T00:00:00"/>
    <s v="SSCREPMAN,"/>
    <n v="21"/>
    <s v="Journal Import Created"/>
    <x v="158"/>
    <n v="10234066"/>
    <d v="2021-02-12T00:00:00"/>
    <n v="165090075"/>
    <m/>
    <s v="PO Invoice"/>
    <m/>
    <s v="http://nww.docserv.wyss.nhs.uk/synergyiim/dist/?val=3493260_14151874_20210216110515"/>
    <n v="1"/>
    <n v="-30282"/>
    <m/>
    <s v="Human Resources"/>
    <x v="5"/>
    <x v="2"/>
    <x v="7"/>
  </r>
  <r>
    <s v="RYD"/>
    <s v="E35210"/>
    <s v="7310"/>
    <s v="00000"/>
    <s v="00000"/>
    <s v="000000"/>
    <s v="Employee Service Centre"/>
    <s v="Legal / Prof Fees"/>
    <s v="Default"/>
    <s v="Default"/>
    <s v="Default"/>
    <n v="-12061.64"/>
    <d v="2021-02-01T00:00:00"/>
    <x v="1"/>
    <s v="Payables"/>
    <s v="Journal Import 98201692:"/>
    <s v="Payables A 20441829 98201692"/>
    <s v="FEB-21 Purchase Invoices GBP"/>
    <d v="2021-02-22T00:00:00"/>
    <s v="SSCREPMAN,"/>
    <n v="21"/>
    <s v="Journal Import Created"/>
    <x v="158"/>
    <n v="10234066"/>
    <d v="2021-02-12T00:00:00"/>
    <n v="165090075"/>
    <m/>
    <s v="PO Invoice"/>
    <m/>
    <s v="http://nww.docserv.wyss.nhs.uk/synergyiim/dist/?val=3493260_14151874_20210216110515"/>
    <m/>
    <m/>
    <m/>
    <s v="Human Resources"/>
    <x v="5"/>
    <x v="2"/>
    <x v="7"/>
  </r>
  <r>
    <s v="RYD"/>
    <s v="E35210"/>
    <s v="7310"/>
    <s v="00000"/>
    <s v="00000"/>
    <s v="000000"/>
    <s v="Employee Service Centre"/>
    <s v="Legal / Prof Fees"/>
    <s v="Default"/>
    <s v="Default"/>
    <s v="Default"/>
    <n v="6005.32"/>
    <d v="2021-03-01T00:00:00"/>
    <x v="2"/>
    <s v="Spreadsheet"/>
    <s v="M12 FBP1 Adjustment - Finance &amp; Corporate"/>
    <s v="Spreadsheet A 20743714 99886623"/>
    <s v="RYD FIN CAM 2021 12 008 Adjustment GBP"/>
    <d v="2021-04-08T00:00:00"/>
    <s v="RYD MCCARTHY, CAROLE"/>
    <n v="8"/>
    <s v="7310;SBS RYD FEB-21 VAT ADJUSTMENT JOURNAL Adjustment GBP;DAC BEACHCROFT LLP-OR12_53657-10234066-6005.32;http://nww.docserv.wyss.nhs.uk/synergyiim/dist/?val=3493260_14151874_20210216110515"/>
    <x v="296"/>
    <m/>
    <d v="2021-04-08T00:00:00"/>
    <m/>
    <s v="7310;SBS RYD FEB-21 VAT ADJUSTMENT JOURNAL Adjustment GBP;DAC BEACHCROFT LLP-OR12_53657-10234066-6005.32;"/>
    <m/>
    <m/>
    <s v="http://nww.docserv.wyss.nhs.uk/synergyiim/dist/?val=3493260_14151874_20210216110515"/>
    <m/>
    <m/>
    <m/>
    <s v="Human Resources"/>
    <x v="5"/>
    <x v="2"/>
    <x v="7"/>
  </r>
  <r>
    <s v="RYD"/>
    <s v="E35210"/>
    <s v="7310"/>
    <s v="00000"/>
    <s v="00000"/>
    <s v="000000"/>
    <s v="Employee Service Centre"/>
    <s v="Legal / Prof Fees"/>
    <s v="Default"/>
    <s v="Default"/>
    <s v="Default"/>
    <n v="132.30000000000001"/>
    <d v="2021-03-01T00:00:00"/>
    <x v="2"/>
    <s v="Spreadsheet"/>
    <s v="M12 FBP1 Adjustment - HR"/>
    <s v="Spreadsheet A 20747722 99899971"/>
    <s v="RYD FIN CAM 2021 12 010 Adjustment GBP"/>
    <d v="2021-04-08T00:00:00"/>
    <s v="RYD MCCARTHY, CAROLE"/>
    <n v="4"/>
    <s v="7310;44137; CIVICA UK LTD-OR12_37534-CTC199525-132.3-;http://nww.docserv.wyss.nhs.uk/synergyiim/dist/?val=2364247_12807304_20200907163313"/>
    <x v="297"/>
    <m/>
    <d v="2021-04-08T00:00:00"/>
    <m/>
    <s v="7310;44137; CIVICA UK LTD-OR12_37534-CTC199525-132.3-;"/>
    <m/>
    <m/>
    <s v="http://nww.docserv.wyss.nhs.uk/synergyiim/dist/?val=2364247_12807304_20200907163313"/>
    <m/>
    <m/>
    <m/>
    <s v="Human Resources"/>
    <x v="5"/>
    <x v="2"/>
    <x v="7"/>
  </r>
  <r>
    <s v="RYD"/>
    <s v="E35210"/>
    <s v="7310"/>
    <s v="00000"/>
    <s v="00000"/>
    <s v="000000"/>
    <s v="Employee Service Centre"/>
    <s v="Legal / Prof Fees"/>
    <s v="Default"/>
    <s v="Default"/>
    <s v="Default"/>
    <n v="132.30000000000001"/>
    <d v="2021-03-01T00:00:00"/>
    <x v="2"/>
    <s v="Spreadsheet"/>
    <s v="M12 FBP1 Adjustment - HR"/>
    <s v="Spreadsheet A 20747722 99899971"/>
    <s v="RYD FIN CAM 2021 12 010 Adjustment GBP"/>
    <d v="2021-04-08T00:00:00"/>
    <s v="RYD MCCARTHY, CAROLE"/>
    <n v="5"/>
    <s v="7310;;SBS RYD SEP-20 VAT ADJUSTMENT JOURNAL Adjustment GBP;CIVICA UK LTD-OR12_37534-CTC199525-132.3-"/>
    <x v="297"/>
    <m/>
    <d v="2021-04-08T00:00:00"/>
    <m/>
    <s v="7310;;SBS RYD SEP-20 VAT ADJUSTMENT JOURNAL Adjustment GBP;CIVICA UK LTD-OR12_37534-CTC199525-132.3-"/>
    <m/>
    <m/>
    <m/>
    <m/>
    <m/>
    <m/>
    <s v="Human Resources"/>
    <x v="5"/>
    <x v="2"/>
    <x v="7"/>
  </r>
  <r>
    <s v="RYD"/>
    <s v="E35210"/>
    <s v="7310"/>
    <s v="00000"/>
    <s v="00000"/>
    <s v="000000"/>
    <s v="Employee Service Centre"/>
    <s v="Legal / Prof Fees"/>
    <s v="Default"/>
    <s v="Default"/>
    <s v="Default"/>
    <n v="-6005.32"/>
    <d v="2021-03-01T00:00:00"/>
    <x v="2"/>
    <s v="Spreadsheet"/>
    <s v="SBS RYD FEB-21 VAT ADJUSTMENT JOURNAL"/>
    <s v="Spreadsheet A 20693159 99649392"/>
    <s v="SBS RYD FEB-21 VAT ADJUSTMENT JOURNAL Adjustment GBP"/>
    <d v="2021-04-01T00:00:00"/>
    <s v="SSC BLATTI, FRANCESCO"/>
    <n v="856"/>
    <s v="DAC BEACHCROFT LLP-OR12_53657-10234066-6005.32"/>
    <x v="342"/>
    <m/>
    <d v="2021-04-01T00:00:00"/>
    <m/>
    <s v="DAC BEACHCROFT LLP-OR12_53657-10234066-6005.32"/>
    <m/>
    <m/>
    <m/>
    <m/>
    <m/>
    <m/>
    <s v="Human Resources"/>
    <x v="5"/>
    <x v="2"/>
    <x v="7"/>
  </r>
  <r>
    <s v="RYD"/>
    <s v="E35210"/>
    <s v="7310"/>
    <s v="00000"/>
    <s v="00000"/>
    <s v="000000"/>
    <s v="Employee Service Centre"/>
    <s v="Legal / Prof Fees"/>
    <s v="Default"/>
    <s v="Default"/>
    <s v="Default"/>
    <n v="360"/>
    <d v="2021-06-01T00:00:00"/>
    <x v="4"/>
    <s v="Local Payments"/>
    <s v="Created from Manual Payment Process"/>
    <s v="Manual Payment Local Payments A 3935005 102858730"/>
    <s v="Manual Payment Trust Local Payments GBP"/>
    <d v="2021-06-25T00:00:00"/>
    <s v="SSCREPMAN,"/>
    <n v="2"/>
    <s v="382112 - Excello Law through Payment Request Number: 179641"/>
    <x v="343"/>
    <n v="179641"/>
    <d v="2021-06-25T00:00:00"/>
    <m/>
    <s v="Legal Fees"/>
    <s v="FASTER PAYMENT - SALARIES"/>
    <s v="RYDRWAQAR"/>
    <m/>
    <m/>
    <m/>
    <m/>
    <s v="Human Resources"/>
    <x v="5"/>
    <x v="3"/>
    <x v="7"/>
  </r>
  <r>
    <s v="RYD"/>
    <s v="E35211"/>
    <s v="7310"/>
    <s v="00000"/>
    <s v="00000"/>
    <s v="000000"/>
    <s v="Employee Resourcing"/>
    <s v="Legal / Prof Fees"/>
    <s v="Default"/>
    <s v="Default"/>
    <s v="Default"/>
    <n v="600"/>
    <d v="2019-12-01T00:00:00"/>
    <x v="4"/>
    <s v="Local Payments"/>
    <s v="Created from Manual Payment Process"/>
    <s v="Manual Payment Local Payments A 3098288 82669783"/>
    <s v="Manual Payment Trust Local Payments GBP"/>
    <d v="2019-12-23T00:00:00"/>
    <s v="SSCREPMAN,"/>
    <n v="2"/>
    <s v="324595 - Rohan Solicitors LLP through Payment Request Number: 147750"/>
    <x v="344"/>
    <n v="147750"/>
    <d v="2019-12-23T00:00:00"/>
    <m/>
    <s v="Legal fees"/>
    <s v="FASTER PAYMENT - SALARIES"/>
    <s v="RYDRWAQAR"/>
    <m/>
    <m/>
    <m/>
    <m/>
    <s v="Human Resources"/>
    <x v="5"/>
    <x v="1"/>
    <x v="8"/>
  </r>
  <r>
    <s v="RYD"/>
    <s v="E35211"/>
    <s v="7310"/>
    <s v="00000"/>
    <s v="00000"/>
    <s v="000000"/>
    <s v="Employee Resourcing"/>
    <s v="Legal / Prof Fees"/>
    <s v="Default"/>
    <s v="Default"/>
    <s v="Default"/>
    <n v="2100"/>
    <d v="2020-02-01T00:00:00"/>
    <x v="4"/>
    <s v="Local Payments"/>
    <s v="Created from Manual Payment Process"/>
    <s v="Manual Payment Local Payments A 3183083 84761680"/>
    <s v="Manual Payment Trust Local Payments GBP"/>
    <d v="2020-02-21T00:00:00"/>
    <s v="SSCREPMAN,"/>
    <n v="2"/>
    <s v="329682 - Winckworth Sherwood through Payment Request Number: 150792"/>
    <x v="345"/>
    <n v="150792"/>
    <d v="2020-02-21T00:00:00"/>
    <m/>
    <s v="Legal fees"/>
    <s v="FASTER PAYMENT - SALARIES"/>
    <s v="RYDRWAQAR"/>
    <m/>
    <m/>
    <m/>
    <m/>
    <s v="Human Resources"/>
    <x v="5"/>
    <x v="1"/>
    <x v="8"/>
  </r>
  <r>
    <s v="RYD"/>
    <s v="E35211"/>
    <s v="7310"/>
    <s v="00000"/>
    <s v="00000"/>
    <s v="000000"/>
    <s v="Employee Resourcing"/>
    <s v="Legal / Prof Fees"/>
    <s v="Default"/>
    <s v="Default"/>
    <s v="Default"/>
    <n v="8280"/>
    <d v="2020-03-01T00:00:00"/>
    <x v="0"/>
    <s v="Cost Management"/>
    <s v="Journal Import 86160123:"/>
    <s v="Cost Management A 17844161 86160123"/>
    <s v="31-MAR-2020 Receiving GBP"/>
    <d v="2020-03-31T00:00:00"/>
    <s v="SSCREPMAN,"/>
    <n v="2693"/>
    <s v="RC - 6 x day meetings on investigation.  Delivery by Abi Alemoru (Coxheath)"/>
    <x v="212"/>
    <n v="165083938"/>
    <d v="2020-03-31T00:00:00"/>
    <m/>
    <m/>
    <m/>
    <s v="CHEADLE"/>
    <m/>
    <m/>
    <m/>
    <m/>
    <s v="Human Resources"/>
    <x v="5"/>
    <x v="1"/>
    <x v="8"/>
  </r>
  <r>
    <s v="RYD"/>
    <s v="E35211"/>
    <s v="7310"/>
    <s v="00000"/>
    <s v="00000"/>
    <s v="000000"/>
    <s v="Employee Resourcing"/>
    <s v="Legal / Prof Fees"/>
    <s v="Default"/>
    <s v="Default"/>
    <s v="Default"/>
    <n v="3597.6"/>
    <d v="2020-03-01T00:00:00"/>
    <x v="0"/>
    <s v="Cost Management"/>
    <s v="Journal Import 86160123:"/>
    <s v="Cost Management A 17844161 86160123"/>
    <s v="31-MAR-2020 Receiving GBP"/>
    <d v="2020-03-31T00:00:00"/>
    <s v="SSCREPMAN,"/>
    <n v="2694"/>
    <s v="KL - Job evaluator initial licence subscription and commitment to 3 year contract. For the period 23rd March 2020 to 22nd March 2021."/>
    <x v="346"/>
    <n v="165083936"/>
    <d v="2020-03-31T00:00:00"/>
    <m/>
    <m/>
    <m/>
    <s v="LINCOLN"/>
    <m/>
    <m/>
    <m/>
    <m/>
    <s v="Human Resources"/>
    <x v="5"/>
    <x v="1"/>
    <x v="8"/>
  </r>
  <r>
    <s v="RYD"/>
    <s v="E35211"/>
    <s v="7310"/>
    <s v="00000"/>
    <s v="00000"/>
    <s v="000000"/>
    <s v="Employee Resourcing"/>
    <s v="Legal / Prof Fees"/>
    <s v="Default"/>
    <s v="Default"/>
    <s v="Default"/>
    <n v="-8280"/>
    <d v="2020-04-01T00:00:00"/>
    <x v="0"/>
    <s v="Cost Management"/>
    <s v="Journal Import 86160123:"/>
    <s v="Cost Management A 17844161 86160123 2"/>
    <s v="01-APR-2020 Receiving GBP"/>
    <d v="2020-03-31T00:00:00"/>
    <s v="SSCREPMAN,"/>
    <n v="2693"/>
    <s v="RC - 6 x day meetings on investigation.  Delivery by Abi Alemoru (Coxheath)"/>
    <x v="212"/>
    <n v="165083938"/>
    <d v="2020-03-31T00:00:00"/>
    <m/>
    <m/>
    <m/>
    <s v="CHEADLE"/>
    <m/>
    <m/>
    <m/>
    <m/>
    <s v="Human Resources"/>
    <x v="5"/>
    <x v="2"/>
    <x v="8"/>
  </r>
  <r>
    <s v="RYD"/>
    <s v="E35211"/>
    <s v="7310"/>
    <s v="00000"/>
    <s v="00000"/>
    <s v="000000"/>
    <s v="Employee Resourcing"/>
    <s v="Legal / Prof Fees"/>
    <s v="Default"/>
    <s v="Default"/>
    <s v="Default"/>
    <n v="-3597.6"/>
    <d v="2020-04-01T00:00:00"/>
    <x v="0"/>
    <s v="Cost Management"/>
    <s v="Journal Import 86160123:"/>
    <s v="Cost Management A 17844161 86160123 2"/>
    <s v="01-APR-2020 Receiving GBP"/>
    <d v="2020-03-31T00:00:00"/>
    <s v="SSCREPMAN,"/>
    <n v="2694"/>
    <s v="KL - Job evaluator initial licence subscription and commitment to 3 year contract. For the period 23rd March 2020 to 22nd March 2021."/>
    <x v="346"/>
    <n v="165083936"/>
    <d v="2020-03-31T00:00:00"/>
    <m/>
    <m/>
    <m/>
    <s v="LINCOLN"/>
    <m/>
    <m/>
    <m/>
    <m/>
    <s v="Human Resources"/>
    <x v="5"/>
    <x v="2"/>
    <x v="8"/>
  </r>
  <r>
    <s v="RYD"/>
    <s v="E35211"/>
    <s v="7310"/>
    <s v="00000"/>
    <s v="00000"/>
    <s v="000000"/>
    <s v="Employee Resourcing"/>
    <s v="Legal / Prof Fees"/>
    <s v="Default"/>
    <s v="Default"/>
    <s v="Default"/>
    <n v="1093.2"/>
    <d v="2020-04-01T00:00:00"/>
    <x v="0"/>
    <s v="Cost Management"/>
    <s v="Journal Import 87251591:"/>
    <s v="Cost Management A 18068163 87251591"/>
    <s v="30-APR-2020 Receiving GBP"/>
    <d v="2020-04-30T00:00:00"/>
    <s v="SSCREPMAN,"/>
    <n v="2897"/>
    <s v="To our professional charges for employment law advice during the period 11 February to 24 March 2020 as detailed in the attached spreadsheet."/>
    <x v="226"/>
    <n v="165084075"/>
    <d v="2020-04-03T00:00:00"/>
    <m/>
    <m/>
    <m/>
    <s v="LONDON"/>
    <m/>
    <m/>
    <m/>
    <m/>
    <s v="Human Resources"/>
    <x v="5"/>
    <x v="2"/>
    <x v="8"/>
  </r>
  <r>
    <s v="RYD"/>
    <s v="E35211"/>
    <s v="7310"/>
    <s v="00000"/>
    <s v="00000"/>
    <s v="000000"/>
    <s v="Employee Resourcing"/>
    <s v="Legal / Prof Fees"/>
    <s v="Default"/>
    <s v="Default"/>
    <s v="Default"/>
    <n v="3597.6"/>
    <d v="2020-04-01T00:00:00"/>
    <x v="0"/>
    <s v="Cost Management"/>
    <s v="Journal Import 87251591:"/>
    <s v="Cost Management A 18068163 87251591"/>
    <s v="30-APR-2020 Receiving GBP"/>
    <d v="2020-04-30T00:00:00"/>
    <s v="SSCREPMAN,"/>
    <n v="2898"/>
    <s v="KL - Job evaluator initial licence subscription and commitment to 3 year contract. For the period 23rd March 2020 to 22nd March 2021."/>
    <x v="346"/>
    <n v="165083936"/>
    <d v="2020-03-31T00:00:00"/>
    <m/>
    <m/>
    <m/>
    <s v="LINCOLN"/>
    <m/>
    <m/>
    <m/>
    <m/>
    <s v="Human Resources"/>
    <x v="5"/>
    <x v="2"/>
    <x v="8"/>
  </r>
  <r>
    <s v="RYD"/>
    <s v="E35211"/>
    <s v="7310"/>
    <s v="00000"/>
    <s v="00000"/>
    <s v="000000"/>
    <s v="Employee Resourcing"/>
    <s v="Legal / Prof Fees"/>
    <s v="Default"/>
    <s v="Default"/>
    <s v="Default"/>
    <n v="8280"/>
    <d v="2020-04-01T00:00:00"/>
    <x v="0"/>
    <s v="Cost Management"/>
    <s v="Journal Import 87251591:"/>
    <s v="Cost Management A 18068163 87251591"/>
    <s v="30-APR-2020 Receiving GBP"/>
    <d v="2020-04-30T00:00:00"/>
    <s v="SSCREPMAN,"/>
    <n v="2899"/>
    <s v="RC - 6 x day meetings on investigation.  Delivery by Abi Alemoru (Coxheath)"/>
    <x v="212"/>
    <n v="165083938"/>
    <d v="2020-03-31T00:00:00"/>
    <m/>
    <m/>
    <m/>
    <s v="CHEADLE"/>
    <m/>
    <m/>
    <m/>
    <m/>
    <s v="Human Resources"/>
    <x v="5"/>
    <x v="2"/>
    <x v="8"/>
  </r>
  <r>
    <s v="RYD"/>
    <s v="E35211"/>
    <s v="7310"/>
    <s v="00000"/>
    <s v="00000"/>
    <s v="000000"/>
    <s v="Employee Resourcing"/>
    <s v="Legal / Prof Fees"/>
    <s v="Default"/>
    <s v="Default"/>
    <s v="Default"/>
    <n v="911"/>
    <d v="2020-05-01T00:00:00"/>
    <x v="1"/>
    <s v="Payables"/>
    <s v="Journal Import 87772906:"/>
    <s v="Payables A 18181595 87772906"/>
    <s v="MAY-20 Purchase Invoices GBP"/>
    <d v="2020-05-15T00:00:00"/>
    <s v="SSCREPMAN,"/>
    <n v="59"/>
    <s v="Journal Import Created"/>
    <x v="226"/>
    <s v="CL1692"/>
    <d v="2020-03-31T00:00:00"/>
    <n v="165084075"/>
    <m/>
    <s v="PO Invoice"/>
    <m/>
    <s v="http://nww.docserv.wyss.nhs.uk/synergyiim/dist/?val=1841717_11911696_20200513091719"/>
    <n v="1"/>
    <n v="911"/>
    <m/>
    <s v="Human Resources"/>
    <x v="5"/>
    <x v="2"/>
    <x v="8"/>
  </r>
  <r>
    <s v="RYD"/>
    <s v="E35211"/>
    <s v="7310"/>
    <s v="00000"/>
    <s v="00000"/>
    <s v="000000"/>
    <s v="Employee Resourcing"/>
    <s v="Legal / Prof Fees"/>
    <s v="Default"/>
    <s v="Default"/>
    <s v="Default"/>
    <n v="-1093.2"/>
    <d v="2020-05-01T00:00:00"/>
    <x v="0"/>
    <s v="Cost Management"/>
    <s v="Journal Import 87251591:"/>
    <s v="Cost Management A 18068163 87251591 2"/>
    <s v="01-MAY-2020 Receiving GBP"/>
    <d v="2020-04-30T00:00:00"/>
    <s v="SSCREPMAN,"/>
    <n v="2897"/>
    <s v="To our professional charges for employment law advice during the period 11 February to 24 March 2020 as detailed in the attached spreadsheet."/>
    <x v="226"/>
    <n v="165084075"/>
    <d v="2020-04-03T00:00:00"/>
    <m/>
    <m/>
    <m/>
    <s v="LONDON"/>
    <m/>
    <m/>
    <m/>
    <m/>
    <s v="Human Resources"/>
    <x v="5"/>
    <x v="2"/>
    <x v="8"/>
  </r>
  <r>
    <s v="RYD"/>
    <s v="E35211"/>
    <s v="7310"/>
    <s v="00000"/>
    <s v="00000"/>
    <s v="000000"/>
    <s v="Employee Resourcing"/>
    <s v="Legal / Prof Fees"/>
    <s v="Default"/>
    <s v="Default"/>
    <s v="Default"/>
    <n v="-3597.6"/>
    <d v="2020-05-01T00:00:00"/>
    <x v="0"/>
    <s v="Cost Management"/>
    <s v="Journal Import 87251591:"/>
    <s v="Cost Management A 18068163 87251591 2"/>
    <s v="01-MAY-2020 Receiving GBP"/>
    <d v="2020-04-30T00:00:00"/>
    <s v="SSCREPMAN,"/>
    <n v="2898"/>
    <s v="KL - Job evaluator initial licence subscription and commitment to 3 year contract. For the period 23rd March 2020 to 22nd March 2021."/>
    <x v="346"/>
    <n v="165083936"/>
    <d v="2020-03-31T00:00:00"/>
    <m/>
    <m/>
    <m/>
    <s v="LINCOLN"/>
    <m/>
    <m/>
    <m/>
    <m/>
    <s v="Human Resources"/>
    <x v="5"/>
    <x v="2"/>
    <x v="8"/>
  </r>
  <r>
    <s v="RYD"/>
    <s v="E35211"/>
    <s v="7310"/>
    <s v="00000"/>
    <s v="00000"/>
    <s v="000000"/>
    <s v="Employee Resourcing"/>
    <s v="Legal / Prof Fees"/>
    <s v="Default"/>
    <s v="Default"/>
    <s v="Default"/>
    <n v="-8280"/>
    <d v="2020-05-01T00:00:00"/>
    <x v="0"/>
    <s v="Cost Management"/>
    <s v="Journal Import 87251591:"/>
    <s v="Cost Management A 18068163 87251591 2"/>
    <s v="01-MAY-2020 Receiving GBP"/>
    <d v="2020-04-30T00:00:00"/>
    <s v="SSCREPMAN,"/>
    <n v="2899"/>
    <s v="RC - 6 x day meetings on investigation.  Delivery by Abi Alemoru (Coxheath)"/>
    <x v="212"/>
    <n v="165083938"/>
    <d v="2020-03-31T00:00:00"/>
    <m/>
    <m/>
    <m/>
    <s v="CHEADLE"/>
    <m/>
    <m/>
    <m/>
    <m/>
    <s v="Human Resources"/>
    <x v="5"/>
    <x v="2"/>
    <x v="8"/>
  </r>
  <r>
    <s v="RYD"/>
    <s v="E35211"/>
    <s v="7310"/>
    <s v="00000"/>
    <s v="00000"/>
    <s v="000000"/>
    <s v="Employee Resourcing"/>
    <s v="Legal / Prof Fees"/>
    <s v="Default"/>
    <s v="Default"/>
    <s v="Default"/>
    <n v="3597.6"/>
    <d v="2020-05-01T00:00:00"/>
    <x v="0"/>
    <s v="Cost Management"/>
    <s v="Journal Import 88287019:"/>
    <s v="Cost Management A 18283141 88287019"/>
    <s v="29-MAY-2020 Receiving GBP"/>
    <d v="2020-05-29T00:00:00"/>
    <s v="SSCREPMAN,"/>
    <n v="2900"/>
    <s v="KL - Job evaluator initial licence subscription and commitment to 3 year contract. For the period 23rd March 2020 to 22nd March 2021."/>
    <x v="346"/>
    <n v="165083936"/>
    <d v="2020-03-31T00:00:00"/>
    <m/>
    <m/>
    <m/>
    <s v="LINCOLN"/>
    <m/>
    <m/>
    <m/>
    <m/>
    <s v="Human Resources"/>
    <x v="5"/>
    <x v="2"/>
    <x v="8"/>
  </r>
  <r>
    <s v="RYD"/>
    <s v="E35211"/>
    <s v="7310"/>
    <s v="00000"/>
    <s v="00000"/>
    <s v="000000"/>
    <s v="Employee Resourcing"/>
    <s v="Legal / Prof Fees"/>
    <s v="Default"/>
    <s v="Default"/>
    <s v="Default"/>
    <n v="8280"/>
    <d v="2020-05-01T00:00:00"/>
    <x v="0"/>
    <s v="Cost Management"/>
    <s v="Journal Import 88287019:"/>
    <s v="Cost Management A 18283141 88287019"/>
    <s v="29-MAY-2020 Receiving GBP"/>
    <d v="2020-05-29T00:00:00"/>
    <s v="SSCREPMAN,"/>
    <n v="2901"/>
    <s v="RC - 6 x day meetings on investigation.  Delivery by Abi Alemoru (Coxheath)"/>
    <x v="212"/>
    <n v="165083938"/>
    <d v="2020-03-31T00:00:00"/>
    <m/>
    <m/>
    <m/>
    <s v="CHEADLE"/>
    <m/>
    <m/>
    <m/>
    <m/>
    <s v="Human Resources"/>
    <x v="5"/>
    <x v="2"/>
    <x v="8"/>
  </r>
  <r>
    <s v="RYD"/>
    <s v="E35211"/>
    <s v="7310"/>
    <s v="00000"/>
    <s v="00000"/>
    <s v="000000"/>
    <s v="Employee Resourcing"/>
    <s v="Legal / Prof Fees"/>
    <s v="Default"/>
    <s v="Default"/>
    <s v="Default"/>
    <n v="182.2"/>
    <d v="2020-05-01T00:00:00"/>
    <x v="0"/>
    <s v="Cost Management"/>
    <s v="Journal Import 88287019:"/>
    <s v="Cost Management A 18283141 88287019"/>
    <s v="29-MAY-2020 Receiving GBP"/>
    <d v="2020-05-29T00:00:00"/>
    <s v="SSCREPMAN,"/>
    <n v="2902"/>
    <s v="To our professional charges for employment law advice during the period 11 February to 24 March 2020 as detailed in the attached spreadsheet."/>
    <x v="226"/>
    <n v="165084075"/>
    <d v="2020-04-03T00:00:00"/>
    <m/>
    <m/>
    <m/>
    <s v="LONDON"/>
    <m/>
    <m/>
    <m/>
    <m/>
    <s v="Human Resources"/>
    <x v="5"/>
    <x v="2"/>
    <x v="8"/>
  </r>
  <r>
    <s v="RYD"/>
    <s v="E35211"/>
    <s v="7310"/>
    <s v="00000"/>
    <s v="00000"/>
    <s v="000000"/>
    <s v="Employee Resourcing"/>
    <s v="Legal / Prof Fees"/>
    <s v="Default"/>
    <s v="Default"/>
    <s v="Default"/>
    <n v="6900"/>
    <d v="2020-06-01T00:00:00"/>
    <x v="1"/>
    <s v="Payables"/>
    <s v="Journal Import 88517132:"/>
    <s v="Payables A 18338528 88517132"/>
    <s v="JUN-20 Purchase Invoices GBP"/>
    <d v="2020-06-04T00:00:00"/>
    <s v="SSCREPMAN,"/>
    <n v="23"/>
    <s v="Journal Import Created"/>
    <x v="212"/>
    <n v="4846"/>
    <d v="2020-03-20T00:00:00"/>
    <n v="165083938"/>
    <m/>
    <s v="PO Invoice"/>
    <m/>
    <s v="http://nww.docserv.wyss.nhs.uk/synergyiim/dist/?val=1926446_12082396_20200603170022"/>
    <n v="1"/>
    <n v="6900"/>
    <m/>
    <s v="Human Resources"/>
    <x v="5"/>
    <x v="2"/>
    <x v="8"/>
  </r>
  <r>
    <s v="RYD"/>
    <s v="E35211"/>
    <s v="7310"/>
    <s v="00000"/>
    <s v="00000"/>
    <s v="000000"/>
    <s v="Employee Resourcing"/>
    <s v="Legal / Prof Fees"/>
    <s v="Default"/>
    <s v="Default"/>
    <s v="Default"/>
    <n v="4600"/>
    <d v="2020-06-01T00:00:00"/>
    <x v="1"/>
    <s v="Payables"/>
    <s v="Journal Import 89288347:"/>
    <s v="Payables A 18482799 89288347"/>
    <s v="JUN-20 Purchase Invoices GBP"/>
    <d v="2020-06-26T00:00:00"/>
    <s v="SSCREPMAN,"/>
    <n v="55"/>
    <s v="Journal Import Created"/>
    <x v="212"/>
    <n v="4920"/>
    <d v="2020-04-30T00:00:00"/>
    <n v="165085045"/>
    <m/>
    <s v="Payment Request"/>
    <m/>
    <m/>
    <n v="1"/>
    <n v="4600"/>
    <m/>
    <s v="Human Resources"/>
    <x v="5"/>
    <x v="2"/>
    <x v="8"/>
  </r>
  <r>
    <s v="RYD"/>
    <s v="E35211"/>
    <s v="7310"/>
    <s v="00000"/>
    <s v="00000"/>
    <s v="000000"/>
    <s v="Employee Resourcing"/>
    <s v="Legal / Prof Fees"/>
    <s v="Default"/>
    <s v="Default"/>
    <s v="Default"/>
    <n v="4025"/>
    <d v="2020-06-01T00:00:00"/>
    <x v="1"/>
    <s v="Payables"/>
    <s v="Journal Import 89288347:"/>
    <s v="Payables A 18482799 89288347"/>
    <s v="JUN-20 Purchase Invoices GBP"/>
    <d v="2020-06-26T00:00:00"/>
    <s v="SSCREPMAN,"/>
    <n v="55"/>
    <s v="Journal Import Created"/>
    <x v="212"/>
    <n v="4921"/>
    <d v="2020-04-30T00:00:00"/>
    <n v="165085046"/>
    <m/>
    <s v="Payment Request"/>
    <m/>
    <m/>
    <n v="1"/>
    <n v="4025"/>
    <m/>
    <s v="Human Resources"/>
    <x v="5"/>
    <x v="2"/>
    <x v="8"/>
  </r>
  <r>
    <s v="RYD"/>
    <s v="E35211"/>
    <s v="7310"/>
    <s v="00000"/>
    <s v="00000"/>
    <s v="000000"/>
    <s v="Employee Resourcing"/>
    <s v="Legal / Prof Fees"/>
    <s v="Default"/>
    <s v="Default"/>
    <s v="Default"/>
    <n v="4600"/>
    <d v="2020-06-01T00:00:00"/>
    <x v="1"/>
    <s v="Payables"/>
    <s v="Journal Import 89288347:"/>
    <s v="Payables A 18482799 89288347"/>
    <s v="JUN-20 Purchase Invoices GBP"/>
    <d v="2020-06-26T00:00:00"/>
    <s v="SSCREPMAN,"/>
    <n v="55"/>
    <s v="Journal Import Created"/>
    <x v="212"/>
    <s v="INV004936"/>
    <d v="2020-05-31T00:00:00"/>
    <n v="165085203"/>
    <m/>
    <s v="Payment Request"/>
    <m/>
    <m/>
    <n v="1"/>
    <n v="4600"/>
    <m/>
    <s v="Human Resources"/>
    <x v="5"/>
    <x v="2"/>
    <x v="8"/>
  </r>
  <r>
    <s v="RYD"/>
    <s v="E35211"/>
    <s v="7310"/>
    <s v="00000"/>
    <s v="00000"/>
    <s v="000000"/>
    <s v="Employee Resourcing"/>
    <s v="Legal / Prof Fees"/>
    <s v="Default"/>
    <s v="Default"/>
    <s v="Default"/>
    <n v="3450"/>
    <d v="2020-06-01T00:00:00"/>
    <x v="1"/>
    <s v="Payables"/>
    <s v="Journal Import 89288347:"/>
    <s v="Payables A 18482799 89288347"/>
    <s v="JUN-20 Purchase Invoices GBP"/>
    <d v="2020-06-26T00:00:00"/>
    <s v="SSCREPMAN,"/>
    <n v="55"/>
    <s v="Journal Import Created"/>
    <x v="212"/>
    <s v="INV004937"/>
    <d v="2020-05-31T00:00:00"/>
    <n v="165085202"/>
    <m/>
    <s v="Payment Request"/>
    <m/>
    <m/>
    <n v="1"/>
    <n v="3450"/>
    <m/>
    <s v="Human Resources"/>
    <x v="5"/>
    <x v="2"/>
    <x v="8"/>
  </r>
  <r>
    <s v="RYD"/>
    <s v="E35211"/>
    <s v="7310"/>
    <s v="00000"/>
    <s v="00000"/>
    <s v="000000"/>
    <s v="Employee Resourcing"/>
    <s v="Legal / Prof Fees"/>
    <s v="Default"/>
    <s v="Default"/>
    <s v="Default"/>
    <n v="-3597.6"/>
    <d v="2020-06-01T00:00:00"/>
    <x v="0"/>
    <s v="Cost Management"/>
    <s v="Journal Import 88287019:"/>
    <s v="Cost Management A 18283141 88287019 2"/>
    <s v="01-JUN-2020 Receiving GBP"/>
    <d v="2020-05-29T00:00:00"/>
    <s v="SSCREPMAN,"/>
    <n v="2900"/>
    <s v="KL - Job evaluator initial licence subscription and commitment to 3 year contract. For the period 23rd March 2020 to 22nd March 2021."/>
    <x v="346"/>
    <n v="165083936"/>
    <d v="2020-03-31T00:00:00"/>
    <m/>
    <m/>
    <m/>
    <s v="LINCOLN"/>
    <m/>
    <m/>
    <m/>
    <m/>
    <s v="Human Resources"/>
    <x v="5"/>
    <x v="2"/>
    <x v="8"/>
  </r>
  <r>
    <s v="RYD"/>
    <s v="E35211"/>
    <s v="7310"/>
    <s v="00000"/>
    <s v="00000"/>
    <s v="000000"/>
    <s v="Employee Resourcing"/>
    <s v="Legal / Prof Fees"/>
    <s v="Default"/>
    <s v="Default"/>
    <s v="Default"/>
    <n v="-8280"/>
    <d v="2020-06-01T00:00:00"/>
    <x v="0"/>
    <s v="Cost Management"/>
    <s v="Journal Import 88287019:"/>
    <s v="Cost Management A 18283141 88287019 2"/>
    <s v="01-JUN-2020 Receiving GBP"/>
    <d v="2020-05-29T00:00:00"/>
    <s v="SSCREPMAN,"/>
    <n v="2901"/>
    <s v="RC - 6 x day meetings on investigation.  Delivery by Abi Alemoru (Coxheath)"/>
    <x v="212"/>
    <n v="165083938"/>
    <d v="2020-03-31T00:00:00"/>
    <m/>
    <m/>
    <m/>
    <s v="CHEADLE"/>
    <m/>
    <m/>
    <m/>
    <m/>
    <s v="Human Resources"/>
    <x v="5"/>
    <x v="2"/>
    <x v="8"/>
  </r>
  <r>
    <s v="RYD"/>
    <s v="E35211"/>
    <s v="7310"/>
    <s v="00000"/>
    <s v="00000"/>
    <s v="000000"/>
    <s v="Employee Resourcing"/>
    <s v="Legal / Prof Fees"/>
    <s v="Default"/>
    <s v="Default"/>
    <s v="Default"/>
    <n v="-182.2"/>
    <d v="2020-06-01T00:00:00"/>
    <x v="0"/>
    <s v="Cost Management"/>
    <s v="Journal Import 88287019:"/>
    <s v="Cost Management A 18283141 88287019 2"/>
    <s v="01-JUN-2020 Receiving GBP"/>
    <d v="2020-05-29T00:00:00"/>
    <s v="SSCREPMAN,"/>
    <n v="2902"/>
    <s v="To our professional charges for employment law advice during the period 11 February to 24 March 2020 as detailed in the attached spreadsheet."/>
    <x v="226"/>
    <n v="165084075"/>
    <d v="2020-04-03T00:00:00"/>
    <m/>
    <m/>
    <m/>
    <s v="LONDON"/>
    <m/>
    <m/>
    <m/>
    <m/>
    <s v="Human Resources"/>
    <x v="5"/>
    <x v="2"/>
    <x v="8"/>
  </r>
  <r>
    <s v="RYD"/>
    <s v="E35211"/>
    <s v="7310"/>
    <s v="00000"/>
    <s v="00000"/>
    <s v="000000"/>
    <s v="Employee Resourcing"/>
    <s v="Legal / Prof Fees"/>
    <s v="Default"/>
    <s v="Default"/>
    <s v="Default"/>
    <n v="920"/>
    <d v="2020-06-01T00:00:00"/>
    <x v="0"/>
    <s v="Cost Management"/>
    <s v="Journal Import 89422959:"/>
    <s v="Cost Management A 18511233 89422959"/>
    <s v="30-JUN-2020 Receiving GBP"/>
    <d v="2020-06-30T00:00:00"/>
    <s v="SSCREPMAN,"/>
    <n v="3091"/>
    <s v="Invoice 004920 - Investigation  Coxheath Delivery by Abi Alemoru 4 x days Case document review and report writing"/>
    <x v="212"/>
    <n v="165085045"/>
    <d v="2020-06-03T00:00:00"/>
    <m/>
    <m/>
    <m/>
    <s v="CHEADLE"/>
    <m/>
    <m/>
    <m/>
    <m/>
    <s v="Human Resources"/>
    <x v="5"/>
    <x v="2"/>
    <x v="8"/>
  </r>
  <r>
    <s v="RYD"/>
    <s v="E35211"/>
    <s v="7310"/>
    <s v="00000"/>
    <s v="00000"/>
    <s v="000000"/>
    <s v="Employee Resourcing"/>
    <s v="Legal / Prof Fees"/>
    <s v="Default"/>
    <s v="Default"/>
    <s v="Default"/>
    <n v="3597.6"/>
    <d v="2020-06-01T00:00:00"/>
    <x v="0"/>
    <s v="Cost Management"/>
    <s v="Journal Import 89422959:"/>
    <s v="Cost Management A 18511233 89422959"/>
    <s v="30-JUN-2020 Receiving GBP"/>
    <d v="2020-06-30T00:00:00"/>
    <s v="SSCREPMAN,"/>
    <n v="3092"/>
    <s v="KL - Job evaluator initial licence subscription and commitment to 3 year contract. For the period 23rd March 2020 to 22nd March 2021."/>
    <x v="346"/>
    <n v="165083936"/>
    <d v="2020-03-31T00:00:00"/>
    <m/>
    <m/>
    <m/>
    <s v="LINCOLN"/>
    <m/>
    <m/>
    <m/>
    <m/>
    <s v="Human Resources"/>
    <x v="5"/>
    <x v="2"/>
    <x v="8"/>
  </r>
  <r>
    <s v="RYD"/>
    <s v="E35211"/>
    <s v="7310"/>
    <s v="00000"/>
    <s v="00000"/>
    <s v="000000"/>
    <s v="Employee Resourcing"/>
    <s v="Legal / Prof Fees"/>
    <s v="Default"/>
    <s v="Default"/>
    <s v="Default"/>
    <n v="805"/>
    <d v="2020-06-01T00:00:00"/>
    <x v="0"/>
    <s v="Cost Management"/>
    <s v="Journal Import 89422959:"/>
    <s v="Cost Management A 18511233 89422959"/>
    <s v="30-JUN-2020 Receiving GBP"/>
    <d v="2020-06-30T00:00:00"/>
    <s v="SSCREPMAN,"/>
    <n v="3093"/>
    <s v="Invoice 4921 - Investigation  ref Coxheath Delivery by Abi Alemoru 2 x days Interviews 1.5 days Case document review &amp; report writing"/>
    <x v="212"/>
    <n v="165085046"/>
    <d v="2020-06-02T00:00:00"/>
    <m/>
    <m/>
    <m/>
    <s v="CHEADLE"/>
    <m/>
    <m/>
    <m/>
    <m/>
    <s v="Human Resources"/>
    <x v="5"/>
    <x v="2"/>
    <x v="8"/>
  </r>
  <r>
    <s v="RYD"/>
    <s v="E35211"/>
    <s v="7310"/>
    <s v="00000"/>
    <s v="00000"/>
    <s v="000000"/>
    <s v="Employee Resourcing"/>
    <s v="Legal / Prof Fees"/>
    <s v="Default"/>
    <s v="Default"/>
    <s v="Default"/>
    <n v="1380"/>
    <d v="2020-06-01T00:00:00"/>
    <x v="0"/>
    <s v="Cost Management"/>
    <s v="Journal Import 89422959:"/>
    <s v="Cost Management A 18511233 89422959"/>
    <s v="30-JUN-2020 Receiving GBP"/>
    <d v="2020-06-30T00:00:00"/>
    <s v="SSCREPMAN,"/>
    <n v="3094"/>
    <s v="RC - 6 x day meetings on investigation.  Delivery by Abi Alemoru (Coxheath)"/>
    <x v="212"/>
    <n v="165083938"/>
    <d v="2020-03-31T00:00:00"/>
    <m/>
    <m/>
    <m/>
    <s v="CHEADLE"/>
    <m/>
    <m/>
    <m/>
    <m/>
    <s v="Human Resources"/>
    <x v="5"/>
    <x v="2"/>
    <x v="8"/>
  </r>
  <r>
    <s v="RYD"/>
    <s v="E35211"/>
    <s v="7310"/>
    <s v="00000"/>
    <s v="00000"/>
    <s v="000000"/>
    <s v="Employee Resourcing"/>
    <s v="Legal / Prof Fees"/>
    <s v="Default"/>
    <s v="Default"/>
    <s v="Default"/>
    <n v="182.2"/>
    <d v="2020-06-01T00:00:00"/>
    <x v="0"/>
    <s v="Cost Management"/>
    <s v="Journal Import 89422959:"/>
    <s v="Cost Management A 18511233 89422959"/>
    <s v="30-JUN-2020 Receiving GBP"/>
    <d v="2020-06-30T00:00:00"/>
    <s v="SSCREPMAN,"/>
    <n v="3095"/>
    <s v="To our professional charges for employment law advice during the period 11 February to 24 March 2020 as detailed in the attached spreadsheet."/>
    <x v="226"/>
    <n v="165084075"/>
    <d v="2020-04-03T00:00:00"/>
    <m/>
    <m/>
    <m/>
    <s v="LONDON"/>
    <m/>
    <m/>
    <m/>
    <m/>
    <s v="Human Resources"/>
    <x v="5"/>
    <x v="2"/>
    <x v="8"/>
  </r>
  <r>
    <s v="RYD"/>
    <s v="E35211"/>
    <s v="7310"/>
    <s v="00000"/>
    <s v="00000"/>
    <s v="000000"/>
    <s v="Employee Resourcing"/>
    <s v="Legal / Prof Fees"/>
    <s v="Default"/>
    <s v="Default"/>
    <s v="Default"/>
    <n v="690"/>
    <d v="2020-07-01T00:00:00"/>
    <x v="2"/>
    <s v="Spreadsheet"/>
    <s v="SBS RYD JUN-20 VAT ADJUSTMENT JOURNAL"/>
    <s v="Spreadsheet A 18754468 90730773"/>
    <s v="SBS RYD JUN-20 VAT ADJUSTMENT JOURNAL Adjustment GBP"/>
    <d v="2020-08-03T00:00:00"/>
    <s v="SSC BLATTI, FRANCESCO"/>
    <n v="1004"/>
    <s v="VISTA EMPLOYER SERVICES LTD-INV004937-0-"/>
    <x v="337"/>
    <m/>
    <d v="2020-08-03T00:00:00"/>
    <m/>
    <s v="VISTA EMPLOYER SERVICES LTD-INV004937-0-"/>
    <m/>
    <m/>
    <m/>
    <m/>
    <m/>
    <m/>
    <s v="Human Resources"/>
    <x v="5"/>
    <x v="2"/>
    <x v="8"/>
  </r>
  <r>
    <s v="RYD"/>
    <s v="E35211"/>
    <s v="7310"/>
    <s v="00000"/>
    <s v="00000"/>
    <s v="000000"/>
    <s v="Employee Resourcing"/>
    <s v="Legal / Prof Fees"/>
    <s v="Default"/>
    <s v="Default"/>
    <s v="Default"/>
    <n v="805"/>
    <d v="2020-07-01T00:00:00"/>
    <x v="2"/>
    <s v="Spreadsheet"/>
    <s v="SBS RYD JUN-20 VAT ADJUSTMENT JOURNAL"/>
    <s v="Spreadsheet A 18754468 90730773"/>
    <s v="SBS RYD JUN-20 VAT ADJUSTMENT JOURNAL Adjustment GBP"/>
    <d v="2020-08-03T00:00:00"/>
    <s v="SSC BLATTI, FRANCESCO"/>
    <n v="1005"/>
    <s v="VISTA EMPLOYER SERVICES LTD-004921-0-"/>
    <x v="337"/>
    <m/>
    <d v="2020-08-03T00:00:00"/>
    <m/>
    <s v="VISTA EMPLOYER SERVICES LTD-004921-0-"/>
    <m/>
    <m/>
    <m/>
    <m/>
    <m/>
    <m/>
    <s v="Human Resources"/>
    <x v="5"/>
    <x v="2"/>
    <x v="8"/>
  </r>
  <r>
    <s v="RYD"/>
    <s v="E35211"/>
    <s v="7310"/>
    <s v="00000"/>
    <s v="00000"/>
    <s v="000000"/>
    <s v="Employee Resourcing"/>
    <s v="Legal / Prof Fees"/>
    <s v="Default"/>
    <s v="Default"/>
    <s v="Default"/>
    <n v="920"/>
    <d v="2020-07-01T00:00:00"/>
    <x v="2"/>
    <s v="Spreadsheet"/>
    <s v="SBS RYD JUN-20 VAT ADJUSTMENT JOURNAL"/>
    <s v="Spreadsheet A 18754468 90730773"/>
    <s v="SBS RYD JUN-20 VAT ADJUSTMENT JOURNAL Adjustment GBP"/>
    <d v="2020-08-03T00:00:00"/>
    <s v="SSC BLATTI, FRANCESCO"/>
    <n v="1006"/>
    <s v="VISTA EMPLOYER SERVICES LTD-004920-0-"/>
    <x v="337"/>
    <m/>
    <d v="2020-08-03T00:00:00"/>
    <m/>
    <s v="VISTA EMPLOYER SERVICES LTD-004920-0-"/>
    <m/>
    <m/>
    <m/>
    <m/>
    <m/>
    <m/>
    <s v="Human Resources"/>
    <x v="5"/>
    <x v="2"/>
    <x v="8"/>
  </r>
  <r>
    <s v="RYD"/>
    <s v="E35211"/>
    <s v="7310"/>
    <s v="00000"/>
    <s v="00000"/>
    <s v="000000"/>
    <s v="Employee Resourcing"/>
    <s v="Legal / Prof Fees"/>
    <s v="Default"/>
    <s v="Default"/>
    <s v="Default"/>
    <n v="920"/>
    <d v="2020-07-01T00:00:00"/>
    <x v="2"/>
    <s v="Spreadsheet"/>
    <s v="SBS RYD JUN-20 VAT ADJUSTMENT JOURNAL"/>
    <s v="Spreadsheet A 18754468 90730773"/>
    <s v="SBS RYD JUN-20 VAT ADJUSTMENT JOURNAL Adjustment GBP"/>
    <d v="2020-08-03T00:00:00"/>
    <s v="SSC BLATTI, FRANCESCO"/>
    <n v="1007"/>
    <s v="VISTA EMPLOYER SERVICES LTD-INV004936-0-"/>
    <x v="337"/>
    <m/>
    <d v="2020-08-03T00:00:00"/>
    <m/>
    <s v="VISTA EMPLOYER SERVICES LTD-INV004936-0-"/>
    <m/>
    <m/>
    <m/>
    <m/>
    <m/>
    <m/>
    <s v="Human Resources"/>
    <x v="5"/>
    <x v="2"/>
    <x v="8"/>
  </r>
  <r>
    <s v="RYD"/>
    <s v="E35211"/>
    <s v="7310"/>
    <s v="00000"/>
    <s v="00000"/>
    <s v="000000"/>
    <s v="Employee Resourcing"/>
    <s v="Legal / Prof Fees"/>
    <s v="Default"/>
    <s v="Default"/>
    <s v="Default"/>
    <n v="1380"/>
    <d v="2020-07-01T00:00:00"/>
    <x v="2"/>
    <s v="Spreadsheet"/>
    <s v="SBS RYD JUN-20 VAT ADJUSTMENT JOURNAL"/>
    <s v="Spreadsheet A 18754468 90730773"/>
    <s v="SBS RYD JUN-20 VAT ADJUSTMENT JOURNAL Adjustment GBP"/>
    <d v="2020-08-03T00:00:00"/>
    <s v="SSC BLATTI, FRANCESCO"/>
    <n v="1008"/>
    <s v="VISTA EMPLOYER SERVICES LTD-004846-0-http://nww.docserv.wyss.nhs.uk/synergyiim/dist/?val=1926446_12082396_20200603170022"/>
    <x v="337"/>
    <m/>
    <d v="2020-08-03T00:00:00"/>
    <m/>
    <s v="VISTA EMPLOYER SERVICES LTD-004846-0-"/>
    <m/>
    <m/>
    <s v="http://nww.docserv.wyss.nhs.uk/synergyiim/dist/?val=1926446_12082396_20200603170022"/>
    <m/>
    <m/>
    <m/>
    <s v="Human Resources"/>
    <x v="5"/>
    <x v="2"/>
    <x v="8"/>
  </r>
  <r>
    <s v="RYD"/>
    <s v="E35211"/>
    <s v="7310"/>
    <s v="00000"/>
    <s v="00000"/>
    <s v="000000"/>
    <s v="Employee Resourcing"/>
    <s v="Legal / Prof Fees"/>
    <s v="Default"/>
    <s v="Default"/>
    <s v="Default"/>
    <n v="500"/>
    <d v="2020-07-01T00:00:00"/>
    <x v="1"/>
    <s v="Payables"/>
    <s v="Journal Import 89841520:"/>
    <s v="Payables A 18582557 89841520"/>
    <s v="JUL-20 Purchase Invoices GBP"/>
    <d v="2020-07-08T00:00:00"/>
    <s v="SSCREPMAN,"/>
    <n v="22"/>
    <s v="Journal Import Created"/>
    <x v="222"/>
    <n v="5121881"/>
    <d v="2020-07-07T00:00:00"/>
    <n v="165085812"/>
    <m/>
    <s v="PO Invoice"/>
    <m/>
    <s v="http://nww.docserv.wyss.nhs.uk/synergyiim/dist/?val=2079700_12345139_20200707160039"/>
    <n v="1"/>
    <n v="500"/>
    <m/>
    <s v="Human Resources"/>
    <x v="5"/>
    <x v="2"/>
    <x v="8"/>
  </r>
  <r>
    <s v="RYD"/>
    <s v="E35211"/>
    <s v="7310"/>
    <s v="00000"/>
    <s v="00000"/>
    <s v="000000"/>
    <s v="Employee Resourcing"/>
    <s v="Legal / Prof Fees"/>
    <s v="Default"/>
    <s v="Default"/>
    <s v="Default"/>
    <n v="1200"/>
    <d v="2020-07-01T00:00:00"/>
    <x v="1"/>
    <s v="Payables"/>
    <s v="Journal Import 90240321:"/>
    <s v="Payables A 18658825 90240321"/>
    <s v="JUL-20 Purchase Invoices GBP"/>
    <d v="2020-07-20T00:00:00"/>
    <s v="SSCREPMAN,"/>
    <n v="35"/>
    <s v="Journal Import Created"/>
    <x v="347"/>
    <n v="44342482"/>
    <d v="2020-07-16T00:00:00"/>
    <n v="165085826"/>
    <m/>
    <s v="PO Invoice"/>
    <m/>
    <s v="http://nww.docserv.wyss.nhs.uk/Inter-NHS/PRD21RYD28121244342482.pdf"/>
    <n v="1"/>
    <n v="1200"/>
    <m/>
    <s v="Human Resources"/>
    <x v="5"/>
    <x v="2"/>
    <x v="8"/>
  </r>
  <r>
    <s v="RYD"/>
    <s v="E35211"/>
    <s v="7310"/>
    <s v="00000"/>
    <s v="00000"/>
    <s v="000000"/>
    <s v="Employee Resourcing"/>
    <s v="Legal / Prof Fees"/>
    <s v="Default"/>
    <s v="Default"/>
    <s v="Default"/>
    <n v="-920"/>
    <d v="2020-07-01T00:00:00"/>
    <x v="0"/>
    <s v="Cost Management"/>
    <s v="Journal Import 89422959:"/>
    <s v="Cost Management A 18511233 89422959 2"/>
    <s v="01-JUL-2020 Receiving GBP"/>
    <d v="2020-06-30T00:00:00"/>
    <s v="SSCREPMAN,"/>
    <n v="3091"/>
    <s v="Invoice 004920 - Investigation  Coxheath Delivery by Abi Alemoru 4 x days Case document review and report writing"/>
    <x v="212"/>
    <n v="165085045"/>
    <d v="2020-06-03T00:00:00"/>
    <m/>
    <m/>
    <m/>
    <s v="CHEADLE"/>
    <m/>
    <m/>
    <m/>
    <m/>
    <s v="Human Resources"/>
    <x v="5"/>
    <x v="2"/>
    <x v="8"/>
  </r>
  <r>
    <s v="RYD"/>
    <s v="E35211"/>
    <s v="7310"/>
    <s v="00000"/>
    <s v="00000"/>
    <s v="000000"/>
    <s v="Employee Resourcing"/>
    <s v="Legal / Prof Fees"/>
    <s v="Default"/>
    <s v="Default"/>
    <s v="Default"/>
    <n v="-3597.6"/>
    <d v="2020-07-01T00:00:00"/>
    <x v="0"/>
    <s v="Cost Management"/>
    <s v="Journal Import 89422959:"/>
    <s v="Cost Management A 18511233 89422959 2"/>
    <s v="01-JUL-2020 Receiving GBP"/>
    <d v="2020-06-30T00:00:00"/>
    <s v="SSCREPMAN,"/>
    <n v="3092"/>
    <s v="KL - Job evaluator initial licence subscription and commitment to 3 year contract. For the period 23rd March 2020 to 22nd March 2021."/>
    <x v="346"/>
    <n v="165083936"/>
    <d v="2020-03-31T00:00:00"/>
    <m/>
    <m/>
    <m/>
    <s v="LINCOLN"/>
    <m/>
    <m/>
    <m/>
    <m/>
    <s v="Human Resources"/>
    <x v="5"/>
    <x v="2"/>
    <x v="8"/>
  </r>
  <r>
    <s v="RYD"/>
    <s v="E35211"/>
    <s v="7310"/>
    <s v="00000"/>
    <s v="00000"/>
    <s v="000000"/>
    <s v="Employee Resourcing"/>
    <s v="Legal / Prof Fees"/>
    <s v="Default"/>
    <s v="Default"/>
    <s v="Default"/>
    <n v="-805"/>
    <d v="2020-07-01T00:00:00"/>
    <x v="0"/>
    <s v="Cost Management"/>
    <s v="Journal Import 89422959:"/>
    <s v="Cost Management A 18511233 89422959 2"/>
    <s v="01-JUL-2020 Receiving GBP"/>
    <d v="2020-06-30T00:00:00"/>
    <s v="SSCREPMAN,"/>
    <n v="3093"/>
    <s v="Invoice 4921 - Investigation  ref Coxheath Delivery by Abi Alemoru 2 x days Interviews 1.5 days Case document review &amp; report writing"/>
    <x v="212"/>
    <n v="165085046"/>
    <d v="2020-06-02T00:00:00"/>
    <m/>
    <m/>
    <m/>
    <s v="CHEADLE"/>
    <m/>
    <m/>
    <m/>
    <m/>
    <s v="Human Resources"/>
    <x v="5"/>
    <x v="2"/>
    <x v="8"/>
  </r>
  <r>
    <s v="RYD"/>
    <s v="E35211"/>
    <s v="7310"/>
    <s v="00000"/>
    <s v="00000"/>
    <s v="000000"/>
    <s v="Employee Resourcing"/>
    <s v="Legal / Prof Fees"/>
    <s v="Default"/>
    <s v="Default"/>
    <s v="Default"/>
    <n v="-1380"/>
    <d v="2020-07-01T00:00:00"/>
    <x v="0"/>
    <s v="Cost Management"/>
    <s v="Journal Import 89422959:"/>
    <s v="Cost Management A 18511233 89422959 2"/>
    <s v="01-JUL-2020 Receiving GBP"/>
    <d v="2020-06-30T00:00:00"/>
    <s v="SSCREPMAN,"/>
    <n v="3094"/>
    <s v="RC - 6 x day meetings on investigation.  Delivery by Abi Alemoru (Coxheath)"/>
    <x v="212"/>
    <n v="165083938"/>
    <d v="2020-03-31T00:00:00"/>
    <m/>
    <m/>
    <m/>
    <s v="CHEADLE"/>
    <m/>
    <m/>
    <m/>
    <m/>
    <s v="Human Resources"/>
    <x v="5"/>
    <x v="2"/>
    <x v="8"/>
  </r>
  <r>
    <s v="RYD"/>
    <s v="E35211"/>
    <s v="7310"/>
    <s v="00000"/>
    <s v="00000"/>
    <s v="000000"/>
    <s v="Employee Resourcing"/>
    <s v="Legal / Prof Fees"/>
    <s v="Default"/>
    <s v="Default"/>
    <s v="Default"/>
    <n v="-182.2"/>
    <d v="2020-07-01T00:00:00"/>
    <x v="0"/>
    <s v="Cost Management"/>
    <s v="Journal Import 89422959:"/>
    <s v="Cost Management A 18511233 89422959 2"/>
    <s v="01-JUL-2020 Receiving GBP"/>
    <d v="2020-06-30T00:00:00"/>
    <s v="SSCREPMAN,"/>
    <n v="3095"/>
    <s v="To our professional charges for employment law advice during the period 11 February to 24 March 2020 as detailed in the attached spreadsheet."/>
    <x v="226"/>
    <n v="165084075"/>
    <d v="2020-04-03T00:00:00"/>
    <m/>
    <m/>
    <m/>
    <s v="LONDON"/>
    <m/>
    <m/>
    <m/>
    <m/>
    <s v="Human Resources"/>
    <x v="5"/>
    <x v="2"/>
    <x v="8"/>
  </r>
  <r>
    <s v="RYD"/>
    <s v="E35211"/>
    <s v="7310"/>
    <s v="00000"/>
    <s v="00000"/>
    <s v="000000"/>
    <s v="Employee Resourcing"/>
    <s v="Legal / Prof Fees"/>
    <s v="Default"/>
    <s v="Default"/>
    <s v="Default"/>
    <n v="805"/>
    <d v="2020-07-01T00:00:00"/>
    <x v="0"/>
    <s v="Cost Management"/>
    <s v="Journal Import 90649963:"/>
    <s v="Cost Management A 18736251 90649963"/>
    <s v="31-JUL-2020 Receiving GBP"/>
    <d v="2020-07-31T00:00:00"/>
    <s v="SSCREPMAN,"/>
    <n v="3117"/>
    <s v="Invoice 4921 - Investigation  ref Coxheath Delivery by Abi Alemoru 2 x days Interviews 1.5 days Case document review &amp; report writing"/>
    <x v="212"/>
    <n v="165085046"/>
    <d v="2020-06-02T00:00:00"/>
    <m/>
    <m/>
    <m/>
    <s v="CHEADLE"/>
    <m/>
    <m/>
    <m/>
    <m/>
    <s v="Human Resources"/>
    <x v="5"/>
    <x v="2"/>
    <x v="8"/>
  </r>
  <r>
    <s v="RYD"/>
    <s v="E35211"/>
    <s v="7310"/>
    <s v="00000"/>
    <s v="00000"/>
    <s v="000000"/>
    <s v="Employee Resourcing"/>
    <s v="Legal / Prof Fees"/>
    <s v="Default"/>
    <s v="Default"/>
    <s v="Default"/>
    <n v="3597.6"/>
    <d v="2020-07-01T00:00:00"/>
    <x v="0"/>
    <s v="Cost Management"/>
    <s v="Journal Import 90649963:"/>
    <s v="Cost Management A 18736251 90649963"/>
    <s v="31-JUL-2020 Receiving GBP"/>
    <d v="2020-07-31T00:00:00"/>
    <s v="SSCREPMAN,"/>
    <n v="3118"/>
    <s v="KL - Job evaluator initial licence subscription and commitment to 3 year contract. For the period 23rd March 2020 to 22nd March 2021."/>
    <x v="346"/>
    <n v="165083936"/>
    <d v="2020-03-31T00:00:00"/>
    <m/>
    <m/>
    <m/>
    <s v="LINCOLN"/>
    <m/>
    <m/>
    <m/>
    <m/>
    <s v="Human Resources"/>
    <x v="5"/>
    <x v="2"/>
    <x v="8"/>
  </r>
  <r>
    <s v="RYD"/>
    <s v="E35211"/>
    <s v="7310"/>
    <s v="00000"/>
    <s v="00000"/>
    <s v="000000"/>
    <s v="Employee Resourcing"/>
    <s v="Legal / Prof Fees"/>
    <s v="Default"/>
    <s v="Default"/>
    <s v="Default"/>
    <n v="920"/>
    <d v="2020-07-01T00:00:00"/>
    <x v="0"/>
    <s v="Cost Management"/>
    <s v="Journal Import 90649963:"/>
    <s v="Cost Management A 18736251 90649963"/>
    <s v="31-JUL-2020 Receiving GBP"/>
    <d v="2020-07-31T00:00:00"/>
    <s v="SSCREPMAN,"/>
    <n v="3119"/>
    <s v="Invoice 004920 - Investigation  Coxheath Delivery by Abi Alemoru 4 x days Case document review and report writing"/>
    <x v="212"/>
    <n v="165085045"/>
    <d v="2020-06-03T00:00:00"/>
    <m/>
    <m/>
    <m/>
    <s v="CHEADLE"/>
    <m/>
    <m/>
    <m/>
    <m/>
    <s v="Human Resources"/>
    <x v="5"/>
    <x v="2"/>
    <x v="8"/>
  </r>
  <r>
    <s v="RYD"/>
    <s v="E35211"/>
    <s v="7310"/>
    <s v="00000"/>
    <s v="00000"/>
    <s v="000000"/>
    <s v="Employee Resourcing"/>
    <s v="Legal / Prof Fees"/>
    <s v="Default"/>
    <s v="Default"/>
    <s v="Default"/>
    <n v="5750"/>
    <d v="2020-07-01T00:00:00"/>
    <x v="0"/>
    <s v="Cost Management"/>
    <s v="Journal Import 90649963:"/>
    <s v="Cost Management A 18736251 90649963"/>
    <s v="31-JUL-2020 Receiving GBP"/>
    <d v="2020-07-31T00:00:00"/>
    <s v="SSCREPMAN,"/>
    <n v="3120"/>
    <s v="Approved by RC: Delivery by Abi Alemoru 2.5 x days Document collation/review 2.5 x days Report writing and delivery"/>
    <x v="212"/>
    <n v="165086193"/>
    <d v="2020-07-30T00:00:00"/>
    <m/>
    <m/>
    <m/>
    <s v="CHEADLE"/>
    <m/>
    <m/>
    <m/>
    <m/>
    <s v="Human Resources"/>
    <x v="5"/>
    <x v="2"/>
    <x v="8"/>
  </r>
  <r>
    <s v="RYD"/>
    <s v="E35211"/>
    <s v="7310"/>
    <s v="00000"/>
    <s v="00000"/>
    <s v="000000"/>
    <s v="Employee Resourcing"/>
    <s v="Legal / Prof Fees"/>
    <s v="Default"/>
    <s v="Default"/>
    <s v="Default"/>
    <n v="1380"/>
    <d v="2020-07-01T00:00:00"/>
    <x v="0"/>
    <s v="Cost Management"/>
    <s v="Journal Import 90649963:"/>
    <s v="Cost Management A 18736251 90649963"/>
    <s v="31-JUL-2020 Receiving GBP"/>
    <d v="2020-07-31T00:00:00"/>
    <s v="SSCREPMAN,"/>
    <n v="3121"/>
    <s v="RC - 6 x day meetings on investigation.  Delivery by Abi Alemoru (Coxheath)"/>
    <x v="212"/>
    <n v="165083938"/>
    <d v="2020-03-31T00:00:00"/>
    <m/>
    <m/>
    <m/>
    <s v="CHEADLE"/>
    <m/>
    <m/>
    <m/>
    <m/>
    <s v="Human Resources"/>
    <x v="5"/>
    <x v="2"/>
    <x v="8"/>
  </r>
  <r>
    <s v="RYD"/>
    <s v="E35211"/>
    <s v="7310"/>
    <s v="00000"/>
    <s v="00000"/>
    <s v="000000"/>
    <s v="Employee Resourcing"/>
    <s v="Legal / Prof Fees"/>
    <s v="Default"/>
    <s v="Default"/>
    <s v="Default"/>
    <n v="182.2"/>
    <d v="2020-07-01T00:00:00"/>
    <x v="0"/>
    <s v="Cost Management"/>
    <s v="Journal Import 90649963:"/>
    <s v="Cost Management A 18736251 90649963"/>
    <s v="31-JUL-2020 Receiving GBP"/>
    <d v="2020-07-31T00:00:00"/>
    <s v="SSCREPMAN,"/>
    <n v="3122"/>
    <s v="To our professional charges for employment law advice during the period 11 February to 24 March 2020 as detailed in the attached spreadsheet."/>
    <x v="226"/>
    <n v="165084075"/>
    <d v="2020-04-03T00:00:00"/>
    <m/>
    <m/>
    <m/>
    <s v="LONDON"/>
    <m/>
    <m/>
    <m/>
    <m/>
    <s v="Human Resources"/>
    <x v="5"/>
    <x v="2"/>
    <x v="8"/>
  </r>
  <r>
    <s v="RYD"/>
    <s v="E35211"/>
    <s v="7310"/>
    <s v="00000"/>
    <s v="00000"/>
    <s v="000000"/>
    <s v="Employee Resourcing"/>
    <s v="Legal / Prof Fees"/>
    <s v="Default"/>
    <s v="Default"/>
    <s v="Default"/>
    <n v="-805"/>
    <d v="2020-08-01T00:00:00"/>
    <x v="3"/>
    <s v="Spreadsheet"/>
    <s v="FBP1 Accruals - HR"/>
    <s v="Spreadsheet A 18982576 91815445"/>
    <s v="RYD FIN CAM 2021 05 015 Accrual GBP"/>
    <d v="2020-09-03T00:00:00"/>
    <s v="RYD MCCARTHY, CAROLE"/>
    <n v="20"/>
    <s v="7310;VISTA EMPLOYER SERVICES LTD;Invoice 4921 - Investigation  ref Coxheath Delivery by Abi Alemoru 2 x days Interviews 1.5 days Case document review &amp; report writingPO 165085046 Over-receipted"/>
    <x v="339"/>
    <m/>
    <d v="2020-09-03T00:00:00"/>
    <m/>
    <s v="7310;VISTA EMPLOYER SERVICES LTD;Invoice 4921 - Investigation  ref Coxheath Delivery by Abi Alemoru 2 x days Interviews 1.5 days Case document review &amp; report writingPO 165085046 Over-receipted"/>
    <m/>
    <m/>
    <m/>
    <m/>
    <m/>
    <m/>
    <s v="Human Resources"/>
    <x v="5"/>
    <x v="2"/>
    <x v="8"/>
  </r>
  <r>
    <s v="RYD"/>
    <s v="E35211"/>
    <s v="7310"/>
    <s v="00000"/>
    <s v="00000"/>
    <s v="000000"/>
    <s v="Employee Resourcing"/>
    <s v="Legal / Prof Fees"/>
    <s v="Default"/>
    <s v="Default"/>
    <s v="Default"/>
    <n v="-920"/>
    <d v="2020-08-01T00:00:00"/>
    <x v="3"/>
    <s v="Spreadsheet"/>
    <s v="FBP1 Accruals - HR"/>
    <s v="Spreadsheet A 18982576 91815445"/>
    <s v="RYD FIN CAM 2021 05 015 Accrual GBP"/>
    <d v="2020-09-03T00:00:00"/>
    <s v="RYD MCCARTHY, CAROLE"/>
    <n v="21"/>
    <s v="7310;VISTA EMPLOYER SERVICES LTD;Invoice 004920 - Investigation  Coxheath Delivery by Abi Alemoru 4 x days Case document review and report writingPO 165085045 Over-receipted"/>
    <x v="339"/>
    <m/>
    <d v="2020-09-03T00:00:00"/>
    <m/>
    <s v="7310;VISTA EMPLOYER SERVICES LTD;Invoice 004920 - Investigation  Coxheath Delivery by Abi Alemoru 4 x days Case document review and report writingPO 165085045 Over-receipted"/>
    <m/>
    <m/>
    <m/>
    <m/>
    <m/>
    <m/>
    <s v="Human Resources"/>
    <x v="5"/>
    <x v="2"/>
    <x v="8"/>
  </r>
  <r>
    <s v="RYD"/>
    <s v="E35211"/>
    <s v="7310"/>
    <s v="00000"/>
    <s v="00000"/>
    <s v="000000"/>
    <s v="Employee Resourcing"/>
    <s v="Legal / Prof Fees"/>
    <s v="Default"/>
    <s v="Default"/>
    <s v="Default"/>
    <n v="-3597.6"/>
    <d v="2020-08-01T00:00:00"/>
    <x v="3"/>
    <s v="Spreadsheet"/>
    <s v="FBP1 Accruals - HR"/>
    <s v="Spreadsheet A 18982576 91815445"/>
    <s v="RYD FIN CAM 2021 05 015 Accrual GBP"/>
    <d v="2020-09-03T00:00:00"/>
    <s v="RYD MCCARTHY, CAROLE"/>
    <n v="22"/>
    <s v="7310;SELENITY LTD;KL - Job evaluator initial licence subscription and commitment to 3 year contract. For the period 23rd March 2020 to 22nd March 2021.PO 165083936 Over-receipted"/>
    <x v="339"/>
    <m/>
    <d v="2020-09-03T00:00:00"/>
    <m/>
    <s v="7310;SELENITY LTD;KL - Job evaluator initial licence subscription and commitment to 3 year contract. For the period 23rd March 2020 to 22nd March 2021.PO 165083936 Over-receipted"/>
    <m/>
    <m/>
    <m/>
    <m/>
    <m/>
    <m/>
    <s v="Human Resources"/>
    <x v="5"/>
    <x v="2"/>
    <x v="8"/>
  </r>
  <r>
    <s v="RYD"/>
    <s v="E35211"/>
    <s v="7310"/>
    <s v="00000"/>
    <s v="00000"/>
    <s v="000000"/>
    <s v="Employee Resourcing"/>
    <s v="Legal / Prof Fees"/>
    <s v="Default"/>
    <s v="Default"/>
    <s v="Default"/>
    <n v="-5750"/>
    <d v="2020-08-01T00:00:00"/>
    <x v="3"/>
    <s v="Spreadsheet"/>
    <s v="FBP1 Accruals - HR"/>
    <s v="Spreadsheet A 18982576 91815445"/>
    <s v="RYD FIN CAM 2021 05 015 Accrual GBP"/>
    <d v="2020-09-03T00:00:00"/>
    <s v="RYD MCCARTHY, CAROLE"/>
    <n v="23"/>
    <s v="7310;VISTA EMPLOYER SERVICES LTD;Approved by RC: Delivery by Abi Alemoru 2.5 x days Document collation/review 2.5 x days Report writing and deliveryPO 165086193 Over-receipted"/>
    <x v="339"/>
    <m/>
    <d v="2020-09-03T00:00:00"/>
    <m/>
    <s v="7310;VISTA EMPLOYER SERVICES LTD;Approved by RC: Delivery by Abi Alemoru 2.5 x days Document collation/review 2.5 x days Report writing and deliveryPO 165086193 Over-receipted"/>
    <m/>
    <m/>
    <m/>
    <m/>
    <m/>
    <m/>
    <s v="Human Resources"/>
    <x v="5"/>
    <x v="2"/>
    <x v="8"/>
  </r>
  <r>
    <s v="RYD"/>
    <s v="E35211"/>
    <s v="7310"/>
    <s v="00000"/>
    <s v="00000"/>
    <s v="000000"/>
    <s v="Employee Resourcing"/>
    <s v="Legal / Prof Fees"/>
    <s v="Default"/>
    <s v="Default"/>
    <s v="Default"/>
    <n v="3597.6"/>
    <d v="2020-08-01T00:00:00"/>
    <x v="2"/>
    <s v="Spreadsheet"/>
    <s v="FBP1 Adjustments"/>
    <s v="Spreadsheet A 18904477 91445307"/>
    <s v="RYD FIN CAM 2021 05 004 Adjustment GBP"/>
    <d v="2020-08-24T00:00:00"/>
    <s v="RYD MCCARTHY, CAROLE"/>
    <n v="28"/>
    <s v="7310;2019-20 Receiving Entry Reversal MOVE TO PY CODE;SELENITY LTD;165083936;"/>
    <x v="257"/>
    <m/>
    <d v="2020-08-24T00:00:00"/>
    <m/>
    <s v="7310;2019-20 Receiving Entry Reversal MOVE TO PY CODE;SELENITY LTD;165083936;"/>
    <m/>
    <m/>
    <m/>
    <m/>
    <m/>
    <m/>
    <s v="Human Resources"/>
    <x v="5"/>
    <x v="2"/>
    <x v="8"/>
  </r>
  <r>
    <s v="RYD"/>
    <s v="E35211"/>
    <s v="7310"/>
    <s v="00000"/>
    <s v="00000"/>
    <s v="000000"/>
    <s v="Employee Resourcing"/>
    <s v="Legal / Prof Fees"/>
    <s v="Default"/>
    <s v="Default"/>
    <s v="Default"/>
    <n v="8280"/>
    <d v="2020-08-01T00:00:00"/>
    <x v="2"/>
    <s v="Spreadsheet"/>
    <s v="FBP1 Adjustments"/>
    <s v="Spreadsheet A 18904477 91445307"/>
    <s v="RYD FIN CAM 2021 05 004 Adjustment GBP"/>
    <d v="2020-08-24T00:00:00"/>
    <s v="RYD MCCARTHY, CAROLE"/>
    <n v="29"/>
    <s v="7310;2019-20 Receiving Entry Reversal MOVE TO PY CODE;VISTA EMPLOYER SERVICES LTD;165083938;"/>
    <x v="257"/>
    <m/>
    <d v="2020-08-24T00:00:00"/>
    <m/>
    <s v="7310;2019-20 Receiving Entry Reversal MOVE TO PY CODE;VISTA EMPLOYER SERVICES LTD;165083938;"/>
    <m/>
    <m/>
    <m/>
    <m/>
    <m/>
    <m/>
    <s v="Human Resources"/>
    <x v="5"/>
    <x v="2"/>
    <x v="8"/>
  </r>
  <r>
    <s v="RYD"/>
    <s v="E35211"/>
    <s v="7310"/>
    <s v="00000"/>
    <s v="00000"/>
    <s v="000000"/>
    <s v="Employee Resourcing"/>
    <s v="Legal / Prof Fees"/>
    <s v="Default"/>
    <s v="Default"/>
    <s v="Default"/>
    <n v="-500"/>
    <d v="2020-08-01T00:00:00"/>
    <x v="2"/>
    <s v="Spreadsheet"/>
    <s v="FBP1 Adjustments"/>
    <s v="Spreadsheet A 18904477 91445307"/>
    <s v="RYD FIN CAM 2021 05 004 Adjustment GBP"/>
    <d v="2020-08-24T00:00:00"/>
    <s v="RYD MCCARTHY, CAROLE"/>
    <n v="30"/>
    <s v="7310;UNIONLINE;5121881 165085812;http://nww.docserv.wyss.nhs.uk/synergyiim/dist/?val=2079700_12345139_20200707160039"/>
    <x v="257"/>
    <m/>
    <d v="2020-08-24T00:00:00"/>
    <m/>
    <s v="7310;UNIONLINE;5121881 165085812;"/>
    <m/>
    <m/>
    <s v="http://nww.docserv.wyss.nhs.uk/synergyiim/dist/?val=2079700_12345139_20200707160039"/>
    <m/>
    <m/>
    <m/>
    <s v="Human Resources"/>
    <x v="5"/>
    <x v="2"/>
    <x v="8"/>
  </r>
  <r>
    <s v="RYD"/>
    <s v="E35211"/>
    <s v="7310"/>
    <s v="00000"/>
    <s v="00000"/>
    <s v="000000"/>
    <s v="Employee Resourcing"/>
    <s v="Legal / Prof Fees"/>
    <s v="Default"/>
    <s v="Default"/>
    <s v="Default"/>
    <n v="-690"/>
    <d v="2020-08-01T00:00:00"/>
    <x v="2"/>
    <s v="Spreadsheet"/>
    <s v="FBP1 Adjustments"/>
    <s v="Spreadsheet A 18904477 91445307"/>
    <s v="RYD FIN CAM 2021 05 004 Adjustment GBP"/>
    <d v="2020-08-24T00:00:00"/>
    <s v="RYD MCCARTHY, CAROLE"/>
    <n v="31"/>
    <s v="7310;VISTA EMPLOYER SERVICES LTD-INV004937-0-;"/>
    <x v="257"/>
    <m/>
    <d v="2020-08-24T00:00:00"/>
    <m/>
    <s v="7310;VISTA EMPLOYER SERVICES LTD-INV004937-0-;"/>
    <m/>
    <m/>
    <m/>
    <m/>
    <m/>
    <m/>
    <s v="Human Resources"/>
    <x v="5"/>
    <x v="2"/>
    <x v="8"/>
  </r>
  <r>
    <s v="RYD"/>
    <s v="E35211"/>
    <s v="7310"/>
    <s v="00000"/>
    <s v="00000"/>
    <s v="000000"/>
    <s v="Employee Resourcing"/>
    <s v="Legal / Prof Fees"/>
    <s v="Default"/>
    <s v="Default"/>
    <s v="Default"/>
    <n v="-805"/>
    <d v="2020-08-01T00:00:00"/>
    <x v="2"/>
    <s v="Spreadsheet"/>
    <s v="FBP1 Adjustments"/>
    <s v="Spreadsheet A 18904477 91445307"/>
    <s v="RYD FIN CAM 2021 05 004 Adjustment GBP"/>
    <d v="2020-08-24T00:00:00"/>
    <s v="RYD MCCARTHY, CAROLE"/>
    <n v="32"/>
    <s v="7310;VISTA EMPLOYER SERVICES LTD-004921-0-;"/>
    <x v="257"/>
    <m/>
    <d v="2020-08-24T00:00:00"/>
    <m/>
    <s v="7310;VISTA EMPLOYER SERVICES LTD-004921-0-;"/>
    <m/>
    <m/>
    <m/>
    <m/>
    <m/>
    <m/>
    <s v="Human Resources"/>
    <x v="5"/>
    <x v="2"/>
    <x v="8"/>
  </r>
  <r>
    <s v="RYD"/>
    <s v="E35211"/>
    <s v="7310"/>
    <s v="00000"/>
    <s v="00000"/>
    <s v="000000"/>
    <s v="Employee Resourcing"/>
    <s v="Legal / Prof Fees"/>
    <s v="Default"/>
    <s v="Default"/>
    <s v="Default"/>
    <n v="-911"/>
    <d v="2020-08-01T00:00:00"/>
    <x v="2"/>
    <s v="Spreadsheet"/>
    <s v="FBP1 Adjustments"/>
    <s v="Spreadsheet A 18904477 91445307"/>
    <s v="RYD FIN CAM 2021 05 004 Adjustment GBP"/>
    <d v="2020-08-24T00:00:00"/>
    <s v="RYD MCCARTHY, CAROLE"/>
    <n v="33"/>
    <s v="7310;CONSTANTINE LAW LTD;CL1692 165084075;http://nww.docserv.wyss.nhs.uk/synergyiim/dist/?val=1841717_11911696_20200513091719"/>
    <x v="257"/>
    <m/>
    <d v="2020-08-24T00:00:00"/>
    <m/>
    <s v="7310;CONSTANTINE LAW LTD;CL1692 165084075;"/>
    <m/>
    <m/>
    <s v="http://nww.docserv.wyss.nhs.uk/synergyiim/dist/?val=1841717_11911696_20200513091719"/>
    <m/>
    <m/>
    <m/>
    <s v="Human Resources"/>
    <x v="5"/>
    <x v="2"/>
    <x v="8"/>
  </r>
  <r>
    <s v="RYD"/>
    <s v="E35211"/>
    <s v="7310"/>
    <s v="00000"/>
    <s v="00000"/>
    <s v="000000"/>
    <s v="Employee Resourcing"/>
    <s v="Legal / Prof Fees"/>
    <s v="Default"/>
    <s v="Default"/>
    <s v="Default"/>
    <n v="-920"/>
    <d v="2020-08-01T00:00:00"/>
    <x v="2"/>
    <s v="Spreadsheet"/>
    <s v="FBP1 Adjustments"/>
    <s v="Spreadsheet A 18904477 91445307"/>
    <s v="RYD FIN CAM 2021 05 004 Adjustment GBP"/>
    <d v="2020-08-24T00:00:00"/>
    <s v="RYD MCCARTHY, CAROLE"/>
    <n v="34"/>
    <s v="7310;VISTA EMPLOYER SERVICES LTD-INV004936-0-;"/>
    <x v="257"/>
    <m/>
    <d v="2020-08-24T00:00:00"/>
    <m/>
    <s v="7310;VISTA EMPLOYER SERVICES LTD-INV004936-0-;"/>
    <m/>
    <m/>
    <m/>
    <m/>
    <m/>
    <m/>
    <s v="Human Resources"/>
    <x v="5"/>
    <x v="2"/>
    <x v="8"/>
  </r>
  <r>
    <s v="RYD"/>
    <s v="E35211"/>
    <s v="7310"/>
    <s v="00000"/>
    <s v="00000"/>
    <s v="000000"/>
    <s v="Employee Resourcing"/>
    <s v="Legal / Prof Fees"/>
    <s v="Default"/>
    <s v="Default"/>
    <s v="Default"/>
    <n v="-920"/>
    <d v="2020-08-01T00:00:00"/>
    <x v="2"/>
    <s v="Spreadsheet"/>
    <s v="FBP1 Adjustments"/>
    <s v="Spreadsheet A 18904477 91445307"/>
    <s v="RYD FIN CAM 2021 05 004 Adjustment GBP"/>
    <d v="2020-08-24T00:00:00"/>
    <s v="RYD MCCARTHY, CAROLE"/>
    <n v="35"/>
    <s v="7310;VISTA EMPLOYER SERVICES LTD-004920-0-;"/>
    <x v="257"/>
    <m/>
    <d v="2020-08-24T00:00:00"/>
    <m/>
    <s v="7310;VISTA EMPLOYER SERVICES LTD-004920-0-;"/>
    <m/>
    <m/>
    <m/>
    <m/>
    <m/>
    <m/>
    <s v="Human Resources"/>
    <x v="5"/>
    <x v="2"/>
    <x v="8"/>
  </r>
  <r>
    <s v="RYD"/>
    <s v="E35211"/>
    <s v="7310"/>
    <s v="00000"/>
    <s v="00000"/>
    <s v="000000"/>
    <s v="Employee Resourcing"/>
    <s v="Legal / Prof Fees"/>
    <s v="Default"/>
    <s v="Default"/>
    <s v="Default"/>
    <n v="-1200"/>
    <d v="2020-08-01T00:00:00"/>
    <x v="2"/>
    <s v="Spreadsheet"/>
    <s v="FBP1 Adjustments"/>
    <s v="Spreadsheet A 18904477 91445307"/>
    <s v="RYD FIN CAM 2021 05 004 Adjustment GBP"/>
    <d v="2020-08-24T00:00:00"/>
    <s v="RYD MCCARTHY, CAROLE"/>
    <n v="36"/>
    <s v="7310;ISLE OF WIGHT NHS TRUST;44342482 165085826;http://nww.docserv.wyss.nhs.uk/Inter-NHS/PRD21RYD28121244342482.pdf"/>
    <x v="257"/>
    <m/>
    <d v="2020-08-24T00:00:00"/>
    <m/>
    <s v="7310;ISLE OF WIGHT NHS TRUST;44342482 165085826;"/>
    <m/>
    <m/>
    <s v="http://nww.docserv.wyss.nhs.uk/Inter-NHS/PRD21RYD28121244342482.pdf"/>
    <m/>
    <m/>
    <m/>
    <s v="Human Resources"/>
    <x v="5"/>
    <x v="2"/>
    <x v="8"/>
  </r>
  <r>
    <s v="RYD"/>
    <s v="E35211"/>
    <s v="7310"/>
    <s v="00000"/>
    <s v="00000"/>
    <s v="000000"/>
    <s v="Employee Resourcing"/>
    <s v="Legal / Prof Fees"/>
    <s v="Default"/>
    <s v="Default"/>
    <s v="Default"/>
    <n v="-1380"/>
    <d v="2020-08-01T00:00:00"/>
    <x v="2"/>
    <s v="Spreadsheet"/>
    <s v="FBP1 Adjustments"/>
    <s v="Spreadsheet A 18904477 91445307"/>
    <s v="RYD FIN CAM 2021 05 004 Adjustment GBP"/>
    <d v="2020-08-24T00:00:00"/>
    <s v="RYD MCCARTHY, CAROLE"/>
    <n v="37"/>
    <s v="7310;VISTA EMPLOYER SERVICES LTD-004846-0-http://nww.docserv.wyss.nhs.uk/synergyiim/dist/?val=1926446_12082396_20200603170022;http://nww.docserv.wyss.nhs.uk/synergyiim/dist/?val=1926446_12082396_20200603170022"/>
    <x v="257"/>
    <m/>
    <d v="2020-08-24T00:00:00"/>
    <m/>
    <s v="7310;VISTA EMPLOYER SERVICES LTD-004846-0-"/>
    <m/>
    <m/>
    <s v="http://nww.docserv.wyss.nhs.uk/synergyiim/dist/?val=1926446_12082396_20200603170022;http://nww.docserv.wyss.nhs.uk/synergyiim/dist/?val=1926446_12082396_20200603170022"/>
    <m/>
    <m/>
    <m/>
    <s v="Human Resources"/>
    <x v="5"/>
    <x v="2"/>
    <x v="8"/>
  </r>
  <r>
    <s v="RYD"/>
    <s v="E35211"/>
    <s v="7310"/>
    <s v="00000"/>
    <s v="00000"/>
    <s v="000000"/>
    <s v="Employee Resourcing"/>
    <s v="Legal / Prof Fees"/>
    <s v="Default"/>
    <s v="Default"/>
    <s v="Default"/>
    <n v="-3450"/>
    <d v="2020-08-01T00:00:00"/>
    <x v="2"/>
    <s v="Spreadsheet"/>
    <s v="FBP1 Adjustments"/>
    <s v="Spreadsheet A 18904477 91445307"/>
    <s v="RYD FIN CAM 2021 05 004 Adjustment GBP"/>
    <d v="2020-08-24T00:00:00"/>
    <s v="RYD MCCARTHY, CAROLE"/>
    <n v="38"/>
    <s v="7310;VISTA EMPLOYER SERVICES LTD;INV004937 165085202;"/>
    <x v="257"/>
    <m/>
    <d v="2020-08-24T00:00:00"/>
    <m/>
    <s v="7310;VISTA EMPLOYER SERVICES LTD;INV004937 165085202;"/>
    <m/>
    <m/>
    <m/>
    <m/>
    <m/>
    <m/>
    <s v="Human Resources"/>
    <x v="5"/>
    <x v="2"/>
    <x v="8"/>
  </r>
  <r>
    <s v="RYD"/>
    <s v="E35211"/>
    <s v="7310"/>
    <s v="00000"/>
    <s v="00000"/>
    <s v="000000"/>
    <s v="Employee Resourcing"/>
    <s v="Legal / Prof Fees"/>
    <s v="Default"/>
    <s v="Default"/>
    <s v="Default"/>
    <n v="-4025"/>
    <d v="2020-08-01T00:00:00"/>
    <x v="2"/>
    <s v="Spreadsheet"/>
    <s v="FBP1 Adjustments"/>
    <s v="Spreadsheet A 18904477 91445307"/>
    <s v="RYD FIN CAM 2021 05 004 Adjustment GBP"/>
    <d v="2020-08-24T00:00:00"/>
    <s v="RYD MCCARTHY, CAROLE"/>
    <n v="39"/>
    <s v="7310;VISTA EMPLOYER SERVICES LTD;4921 165085046;"/>
    <x v="257"/>
    <m/>
    <d v="2020-08-24T00:00:00"/>
    <m/>
    <s v="7310;VISTA EMPLOYER SERVICES LTD;4921 165085046;"/>
    <m/>
    <m/>
    <m/>
    <m/>
    <m/>
    <m/>
    <s v="Human Resources"/>
    <x v="5"/>
    <x v="2"/>
    <x v="8"/>
  </r>
  <r>
    <s v="RYD"/>
    <s v="E35211"/>
    <s v="7310"/>
    <s v="00000"/>
    <s v="00000"/>
    <s v="000000"/>
    <s v="Employee Resourcing"/>
    <s v="Legal / Prof Fees"/>
    <s v="Default"/>
    <s v="Default"/>
    <s v="Default"/>
    <n v="-4600"/>
    <d v="2020-08-01T00:00:00"/>
    <x v="2"/>
    <s v="Spreadsheet"/>
    <s v="FBP1 Adjustments"/>
    <s v="Spreadsheet A 18904477 91445307"/>
    <s v="RYD FIN CAM 2021 05 004 Adjustment GBP"/>
    <d v="2020-08-24T00:00:00"/>
    <s v="RYD MCCARTHY, CAROLE"/>
    <n v="40"/>
    <s v="7310;VISTA EMPLOYER SERVICES LTD;4920 165085045;"/>
    <x v="257"/>
    <m/>
    <d v="2020-08-24T00:00:00"/>
    <m/>
    <s v="7310;VISTA EMPLOYER SERVICES LTD;4920 165085045;"/>
    <m/>
    <m/>
    <m/>
    <m/>
    <m/>
    <m/>
    <s v="Human Resources"/>
    <x v="5"/>
    <x v="2"/>
    <x v="8"/>
  </r>
  <r>
    <s v="RYD"/>
    <s v="E35211"/>
    <s v="7310"/>
    <s v="00000"/>
    <s v="00000"/>
    <s v="000000"/>
    <s v="Employee Resourcing"/>
    <s v="Legal / Prof Fees"/>
    <s v="Default"/>
    <s v="Default"/>
    <s v="Default"/>
    <n v="-4600"/>
    <d v="2020-08-01T00:00:00"/>
    <x v="2"/>
    <s v="Spreadsheet"/>
    <s v="FBP1 Adjustments"/>
    <s v="Spreadsheet A 18904477 91445307"/>
    <s v="RYD FIN CAM 2021 05 004 Adjustment GBP"/>
    <d v="2020-08-24T00:00:00"/>
    <s v="RYD MCCARTHY, CAROLE"/>
    <n v="41"/>
    <s v="7310;VISTA EMPLOYER SERVICES LTD;INV004936 165085203;"/>
    <x v="257"/>
    <m/>
    <d v="2020-08-24T00:00:00"/>
    <m/>
    <s v="7310;VISTA EMPLOYER SERVICES LTD;INV004936 165085203;"/>
    <m/>
    <m/>
    <m/>
    <m/>
    <m/>
    <m/>
    <s v="Human Resources"/>
    <x v="5"/>
    <x v="2"/>
    <x v="8"/>
  </r>
  <r>
    <s v="RYD"/>
    <s v="E35211"/>
    <s v="7310"/>
    <s v="00000"/>
    <s v="00000"/>
    <s v="000000"/>
    <s v="Employee Resourcing"/>
    <s v="Legal / Prof Fees"/>
    <s v="Default"/>
    <s v="Default"/>
    <s v="Default"/>
    <n v="-6900"/>
    <d v="2020-08-01T00:00:00"/>
    <x v="2"/>
    <s v="Spreadsheet"/>
    <s v="FBP1 Adjustments"/>
    <s v="Spreadsheet A 18904477 91445307"/>
    <s v="RYD FIN CAM 2021 05 004 Adjustment GBP"/>
    <d v="2020-08-24T00:00:00"/>
    <s v="RYD MCCARTHY, CAROLE"/>
    <n v="42"/>
    <s v="7310;VISTA EMPLOYER SERVICES LTD;4846 165083938;http://nww.docserv.wyss.nhs.uk/synergyiim/dist/?val=1926446_12082396_20200603170022"/>
    <x v="257"/>
    <m/>
    <d v="2020-08-24T00:00:00"/>
    <m/>
    <s v="7310;VISTA EMPLOYER SERVICES LTD;4846 165083938;"/>
    <m/>
    <m/>
    <s v="http://nww.docserv.wyss.nhs.uk/synergyiim/dist/?val=1926446_12082396_20200603170022"/>
    <m/>
    <m/>
    <m/>
    <s v="Human Resources"/>
    <x v="5"/>
    <x v="2"/>
    <x v="8"/>
  </r>
  <r>
    <s v="RYD"/>
    <s v="E35211"/>
    <s v="7310"/>
    <s v="00000"/>
    <s v="00000"/>
    <s v="000000"/>
    <s v="Employee Resourcing"/>
    <s v="Legal / Prof Fees"/>
    <s v="Default"/>
    <s v="Default"/>
    <s v="Default"/>
    <n v="-12960.4"/>
    <d v="2020-08-01T00:00:00"/>
    <x v="2"/>
    <s v="Spreadsheet"/>
    <s v="FBP1 Adjustments"/>
    <s v="Spreadsheet A 18904477 91445307"/>
    <s v="RYD FIN CAM 2021 05 004 Adjustment GBP"/>
    <d v="2020-08-24T00:00:00"/>
    <s v="RYD MCCARTHY, CAROLE"/>
    <n v="43"/>
    <s v="7310;DAC BEACHCROFT LLP;10227164 165086266;http://nww.docserv.wyss.nhs.uk/synergyiim/dist/?val=2257060_12654932_20200817154958"/>
    <x v="257"/>
    <m/>
    <d v="2020-08-24T00:00:00"/>
    <m/>
    <s v="7310;DAC BEACHCROFT LLP;10227164 165086266;"/>
    <m/>
    <m/>
    <s v="http://nww.docserv.wyss.nhs.uk/synergyiim/dist/?val=2257060_12654932_20200817154958"/>
    <m/>
    <m/>
    <m/>
    <s v="Human Resources"/>
    <x v="5"/>
    <x v="2"/>
    <x v="8"/>
  </r>
  <r>
    <s v="RYD"/>
    <s v="E35211"/>
    <s v="7310"/>
    <s v="00000"/>
    <s v="00000"/>
    <s v="000000"/>
    <s v="Employee Resourcing"/>
    <s v="Legal / Prof Fees"/>
    <s v="Default"/>
    <s v="Default"/>
    <s v="Default"/>
    <n v="-64802"/>
    <d v="2020-08-01T00:00:00"/>
    <x v="2"/>
    <s v="Spreadsheet"/>
    <s v="FBP1 Adjustments"/>
    <s v="Spreadsheet A 18904477 91445307"/>
    <s v="RYD FIN CAM 2021 05 004 Adjustment GBP"/>
    <d v="2020-08-24T00:00:00"/>
    <s v="RYD MCCARTHY, CAROLE"/>
    <n v="44"/>
    <s v="7310;DAC BEACHCROFT LLP;10227164 165086266;http://nww.docserv.wyss.nhs.uk/synergyiim/dist/?val=2257060_12654932_20200817154958"/>
    <x v="257"/>
    <m/>
    <d v="2020-08-24T00:00:00"/>
    <m/>
    <s v="7310;DAC BEACHCROFT LLP;10227164 165086266;"/>
    <m/>
    <m/>
    <s v="http://nww.docserv.wyss.nhs.uk/synergyiim/dist/?val=2257060_12654932_20200817154958"/>
    <m/>
    <m/>
    <m/>
    <s v="Human Resources"/>
    <x v="5"/>
    <x v="2"/>
    <x v="8"/>
  </r>
  <r>
    <s v="RYD"/>
    <s v="E35211"/>
    <s v="7310"/>
    <s v="00000"/>
    <s v="00000"/>
    <s v="000000"/>
    <s v="Employee Resourcing"/>
    <s v="Legal / Prof Fees"/>
    <s v="Default"/>
    <s v="Default"/>
    <s v="Default"/>
    <n v="-1200"/>
    <d v="2020-08-01T00:00:00"/>
    <x v="2"/>
    <s v="Spreadsheet"/>
    <s v="FBP1 Adjustments"/>
    <s v="Spreadsheet A 18910469 91480090"/>
    <s v="RYD FIN CAM 2021 05 005 Adjustment GBP"/>
    <d v="2020-08-25T00:00:00"/>
    <s v="RYD MCCARTHY, CAROLE"/>
    <n v="20"/>
    <s v="7310;ISLE OF WIGHT NHS TRUST;44342482 165085826;http://nww.docserv.wyss.nhs.uk/Inter-NHS/PRD21RYD28121244342482.pdf"/>
    <x v="348"/>
    <m/>
    <d v="2020-08-25T00:00:00"/>
    <m/>
    <s v="7310;ISLE OF WIGHT NHS TRUST;44342482 165085826;"/>
    <m/>
    <m/>
    <s v="http://nww.docserv.wyss.nhs.uk/Inter-NHS/PRD21RYD28121244342482.pdf"/>
    <m/>
    <m/>
    <m/>
    <s v="Human Resources"/>
    <x v="5"/>
    <x v="2"/>
    <x v="8"/>
  </r>
  <r>
    <s v="RYD"/>
    <s v="E35211"/>
    <s v="7310"/>
    <s v="00000"/>
    <s v="00000"/>
    <s v="000000"/>
    <s v="Employee Resourcing"/>
    <s v="Legal / Prof Fees"/>
    <s v="Default"/>
    <s v="Default"/>
    <s v="Default"/>
    <n v="1200"/>
    <d v="2020-08-01T00:00:00"/>
    <x v="2"/>
    <s v="Spreadsheet"/>
    <s v="FBP1 Adjustments - HR"/>
    <s v="Spreadsheet A 18982578 91815490"/>
    <s v="RYD FIN CAM 2021 05 016 Adjustment GBP"/>
    <d v="2020-09-03T00:00:00"/>
    <s v="RYD MCCARTHY, CAROLE"/>
    <n v="10"/>
    <s v="7310;ISLE OF WIGHT NHS TRUST;44342482 165085826;http://nww.docserv.wyss.nhs.uk/Inter-NHS/PRD21RYD28121244342482.pdf"/>
    <x v="349"/>
    <m/>
    <d v="2020-09-03T00:00:00"/>
    <m/>
    <s v="7310;ISLE OF WIGHT NHS TRUST;44342482 165085826;"/>
    <m/>
    <m/>
    <s v="http://nww.docserv.wyss.nhs.uk/Inter-NHS/PRD21RYD28121244342482.pdf"/>
    <m/>
    <m/>
    <m/>
    <s v="Human Resources"/>
    <x v="5"/>
    <x v="2"/>
    <x v="8"/>
  </r>
  <r>
    <s v="RYD"/>
    <s v="E35211"/>
    <s v="7310"/>
    <s v="00000"/>
    <s v="00000"/>
    <s v="000000"/>
    <s v="Employee Resourcing"/>
    <s v="Legal / Prof Fees"/>
    <s v="Default"/>
    <s v="Default"/>
    <s v="Default"/>
    <n v="64802"/>
    <d v="2020-08-01T00:00:00"/>
    <x v="1"/>
    <s v="Payables"/>
    <s v="Journal Import 91249634:"/>
    <s v="Payables A 18869292 91249634"/>
    <s v="AUG-20 Purchase Invoices GBP"/>
    <d v="2020-08-18T00:00:00"/>
    <s v="SSCREPMAN,"/>
    <n v="19"/>
    <s v="Journal Import Created"/>
    <x v="158"/>
    <n v="10227164"/>
    <d v="2020-07-28T00:00:00"/>
    <n v="165086266"/>
    <m/>
    <s v="PO Invoice"/>
    <m/>
    <s v="http://nww.docserv.wyss.nhs.uk/synergyiim/dist/?val=2257060_12654932_20200817154958"/>
    <n v="1"/>
    <n v="64802"/>
    <m/>
    <s v="Human Resources"/>
    <x v="5"/>
    <x v="2"/>
    <x v="8"/>
  </r>
  <r>
    <s v="RYD"/>
    <s v="E35211"/>
    <s v="7310"/>
    <s v="00000"/>
    <s v="00000"/>
    <s v="000000"/>
    <s v="Employee Resourcing"/>
    <s v="Legal / Prof Fees"/>
    <s v="Default"/>
    <s v="Default"/>
    <s v="Default"/>
    <n v="12960.4"/>
    <d v="2020-08-01T00:00:00"/>
    <x v="1"/>
    <s v="Payables"/>
    <s v="Journal Import 91249634:"/>
    <s v="Payables A 18869292 91249634"/>
    <s v="AUG-20 Purchase Invoices GBP"/>
    <d v="2020-08-18T00:00:00"/>
    <s v="SSCREPMAN,"/>
    <n v="19"/>
    <s v="Journal Import Created"/>
    <x v="158"/>
    <n v="10227164"/>
    <d v="2020-07-28T00:00:00"/>
    <n v="165086266"/>
    <m/>
    <s v="PO Invoice"/>
    <m/>
    <s v="http://nww.docserv.wyss.nhs.uk/synergyiim/dist/?val=2257060_12654932_20200817154958"/>
    <m/>
    <m/>
    <m/>
    <s v="Human Resources"/>
    <x v="5"/>
    <x v="2"/>
    <x v="8"/>
  </r>
  <r>
    <s v="RYD"/>
    <s v="E35211"/>
    <s v="7310"/>
    <s v="00000"/>
    <s v="00000"/>
    <s v="000000"/>
    <s v="Employee Resourcing"/>
    <s v="Legal / Prof Fees"/>
    <s v="Default"/>
    <s v="Default"/>
    <s v="Default"/>
    <n v="-805"/>
    <d v="2020-08-01T00:00:00"/>
    <x v="0"/>
    <s v="Cost Management"/>
    <s v="Journal Import 90649963:"/>
    <s v="Cost Management A 18736251 90649963 2"/>
    <s v="01-AUG-2020 Receiving GBP"/>
    <d v="2020-07-31T00:00:00"/>
    <s v="SSCREPMAN,"/>
    <n v="3117"/>
    <s v="Invoice 4921 - Investigation  ref Coxheath Delivery by Abi Alemoru 2 x days Interviews 1.5 days Case document review &amp; report writing"/>
    <x v="212"/>
    <n v="165085046"/>
    <d v="2020-06-02T00:00:00"/>
    <m/>
    <m/>
    <m/>
    <s v="CHEADLE"/>
    <m/>
    <m/>
    <m/>
    <m/>
    <s v="Human Resources"/>
    <x v="5"/>
    <x v="2"/>
    <x v="8"/>
  </r>
  <r>
    <s v="RYD"/>
    <s v="E35211"/>
    <s v="7310"/>
    <s v="00000"/>
    <s v="00000"/>
    <s v="000000"/>
    <s v="Employee Resourcing"/>
    <s v="Legal / Prof Fees"/>
    <s v="Default"/>
    <s v="Default"/>
    <s v="Default"/>
    <n v="-3597.6"/>
    <d v="2020-08-01T00:00:00"/>
    <x v="0"/>
    <s v="Cost Management"/>
    <s v="Journal Import 90649963:"/>
    <s v="Cost Management A 18736251 90649963 2"/>
    <s v="01-AUG-2020 Receiving GBP"/>
    <d v="2020-07-31T00:00:00"/>
    <s v="SSCREPMAN,"/>
    <n v="3118"/>
    <s v="KL - Job evaluator initial licence subscription and commitment to 3 year contract. For the period 23rd March 2020 to 22nd March 2021."/>
    <x v="346"/>
    <n v="165083936"/>
    <d v="2020-03-31T00:00:00"/>
    <m/>
    <m/>
    <m/>
    <s v="LINCOLN"/>
    <m/>
    <m/>
    <m/>
    <m/>
    <s v="Human Resources"/>
    <x v="5"/>
    <x v="2"/>
    <x v="8"/>
  </r>
  <r>
    <s v="RYD"/>
    <s v="E35211"/>
    <s v="7310"/>
    <s v="00000"/>
    <s v="00000"/>
    <s v="000000"/>
    <s v="Employee Resourcing"/>
    <s v="Legal / Prof Fees"/>
    <s v="Default"/>
    <s v="Default"/>
    <s v="Default"/>
    <n v="-920"/>
    <d v="2020-08-01T00:00:00"/>
    <x v="0"/>
    <s v="Cost Management"/>
    <s v="Journal Import 90649963:"/>
    <s v="Cost Management A 18736251 90649963 2"/>
    <s v="01-AUG-2020 Receiving GBP"/>
    <d v="2020-07-31T00:00:00"/>
    <s v="SSCREPMAN,"/>
    <n v="3119"/>
    <s v="Invoice 004920 - Investigation  Coxheath Delivery by Abi Alemoru 4 x days Case document review and report writing"/>
    <x v="212"/>
    <n v="165085045"/>
    <d v="2020-06-03T00:00:00"/>
    <m/>
    <m/>
    <m/>
    <s v="CHEADLE"/>
    <m/>
    <m/>
    <m/>
    <m/>
    <s v="Human Resources"/>
    <x v="5"/>
    <x v="2"/>
    <x v="8"/>
  </r>
  <r>
    <s v="RYD"/>
    <s v="E35211"/>
    <s v="7310"/>
    <s v="00000"/>
    <s v="00000"/>
    <s v="000000"/>
    <s v="Employee Resourcing"/>
    <s v="Legal / Prof Fees"/>
    <s v="Default"/>
    <s v="Default"/>
    <s v="Default"/>
    <n v="-5750"/>
    <d v="2020-08-01T00:00:00"/>
    <x v="0"/>
    <s v="Cost Management"/>
    <s v="Journal Import 90649963:"/>
    <s v="Cost Management A 18736251 90649963 2"/>
    <s v="01-AUG-2020 Receiving GBP"/>
    <d v="2020-07-31T00:00:00"/>
    <s v="SSCREPMAN,"/>
    <n v="3120"/>
    <s v="Approved by RC: Delivery by Abi Alemoru 2.5 x days Document collation/review 2.5 x days Report writing and delivery"/>
    <x v="212"/>
    <n v="165086193"/>
    <d v="2020-07-30T00:00:00"/>
    <m/>
    <m/>
    <m/>
    <s v="CHEADLE"/>
    <m/>
    <m/>
    <m/>
    <m/>
    <s v="Human Resources"/>
    <x v="5"/>
    <x v="2"/>
    <x v="8"/>
  </r>
  <r>
    <s v="RYD"/>
    <s v="E35211"/>
    <s v="7310"/>
    <s v="00000"/>
    <s v="00000"/>
    <s v="000000"/>
    <s v="Employee Resourcing"/>
    <s v="Legal / Prof Fees"/>
    <s v="Default"/>
    <s v="Default"/>
    <s v="Default"/>
    <n v="-1380"/>
    <d v="2020-08-01T00:00:00"/>
    <x v="0"/>
    <s v="Cost Management"/>
    <s v="Journal Import 90649963:"/>
    <s v="Cost Management A 18736251 90649963 2"/>
    <s v="01-AUG-2020 Receiving GBP"/>
    <d v="2020-07-31T00:00:00"/>
    <s v="SSCREPMAN,"/>
    <n v="3121"/>
    <s v="RC - 6 x day meetings on investigation.  Delivery by Abi Alemoru (Coxheath)"/>
    <x v="212"/>
    <n v="165083938"/>
    <d v="2020-03-31T00:00:00"/>
    <m/>
    <m/>
    <m/>
    <s v="CHEADLE"/>
    <m/>
    <m/>
    <m/>
    <m/>
    <s v="Human Resources"/>
    <x v="5"/>
    <x v="2"/>
    <x v="8"/>
  </r>
  <r>
    <s v="RYD"/>
    <s v="E35211"/>
    <s v="7310"/>
    <s v="00000"/>
    <s v="00000"/>
    <s v="000000"/>
    <s v="Employee Resourcing"/>
    <s v="Legal / Prof Fees"/>
    <s v="Default"/>
    <s v="Default"/>
    <s v="Default"/>
    <n v="-182.2"/>
    <d v="2020-08-01T00:00:00"/>
    <x v="0"/>
    <s v="Cost Management"/>
    <s v="Journal Import 90649963:"/>
    <s v="Cost Management A 18736251 90649963 2"/>
    <s v="01-AUG-2020 Receiving GBP"/>
    <d v="2020-07-31T00:00:00"/>
    <s v="SSCREPMAN,"/>
    <n v="3122"/>
    <s v="To our professional charges for employment law advice during the period 11 February to 24 March 2020 as detailed in the attached spreadsheet."/>
    <x v="226"/>
    <n v="165084075"/>
    <d v="2020-04-03T00:00:00"/>
    <m/>
    <m/>
    <m/>
    <s v="LONDON"/>
    <m/>
    <m/>
    <m/>
    <m/>
    <s v="Human Resources"/>
    <x v="5"/>
    <x v="2"/>
    <x v="8"/>
  </r>
  <r>
    <s v="RYD"/>
    <s v="E35211"/>
    <s v="7310"/>
    <s v="00000"/>
    <s v="00000"/>
    <s v="000000"/>
    <s v="Employee Resourcing"/>
    <s v="Legal / Prof Fees"/>
    <s v="Default"/>
    <s v="Default"/>
    <s v="Default"/>
    <n v="3597.6"/>
    <d v="2020-08-01T00:00:00"/>
    <x v="0"/>
    <s v="Cost Management"/>
    <s v="Journal Import 91611345:"/>
    <s v="Cost Management A 18933919 91611345"/>
    <s v="28-AUG-2020 Receiving GBP"/>
    <d v="2020-08-28T00:00:00"/>
    <s v="SSCREPMAN,"/>
    <n v="2884"/>
    <s v="KL - Job evaluator initial licence subscription and commitment to 3 year contract. For the period 23rd March 2020 to 22nd March 2021."/>
    <x v="346"/>
    <n v="165083936"/>
    <d v="2020-03-31T00:00:00"/>
    <m/>
    <m/>
    <m/>
    <s v="LINCOLN"/>
    <m/>
    <m/>
    <m/>
    <m/>
    <s v="Human Resources"/>
    <x v="5"/>
    <x v="2"/>
    <x v="8"/>
  </r>
  <r>
    <s v="RYD"/>
    <s v="E35211"/>
    <s v="7310"/>
    <s v="00000"/>
    <s v="00000"/>
    <s v="000000"/>
    <s v="Employee Resourcing"/>
    <s v="Legal / Prof Fees"/>
    <s v="Default"/>
    <s v="Default"/>
    <s v="Default"/>
    <n v="805"/>
    <d v="2020-08-01T00:00:00"/>
    <x v="0"/>
    <s v="Cost Management"/>
    <s v="Journal Import 91611345:"/>
    <s v="Cost Management A 18933919 91611345"/>
    <s v="28-AUG-2020 Receiving GBP"/>
    <d v="2020-08-28T00:00:00"/>
    <s v="SSCREPMAN,"/>
    <n v="2885"/>
    <s v="Invoice 4921 - Investigation  ref Coxheath Delivery by Abi Alemoru 2 x days Interviews 1.5 days Case document review &amp; report writing"/>
    <x v="212"/>
    <n v="165085046"/>
    <d v="2020-06-02T00:00:00"/>
    <m/>
    <m/>
    <m/>
    <s v="CHEADLE"/>
    <m/>
    <m/>
    <m/>
    <m/>
    <s v="Human Resources"/>
    <x v="5"/>
    <x v="2"/>
    <x v="8"/>
  </r>
  <r>
    <s v="RYD"/>
    <s v="E35211"/>
    <s v="7310"/>
    <s v="00000"/>
    <s v="00000"/>
    <s v="000000"/>
    <s v="Employee Resourcing"/>
    <s v="Legal / Prof Fees"/>
    <s v="Default"/>
    <s v="Default"/>
    <s v="Default"/>
    <n v="5750"/>
    <d v="2020-08-01T00:00:00"/>
    <x v="0"/>
    <s v="Cost Management"/>
    <s v="Journal Import 91611345:"/>
    <s v="Cost Management A 18933919 91611345"/>
    <s v="28-AUG-2020 Receiving GBP"/>
    <d v="2020-08-28T00:00:00"/>
    <s v="SSCREPMAN,"/>
    <n v="2886"/>
    <s v="Approved by RC: Delivery by Abi Alemoru 2.5 x days Document collation/review 2.5 x days Report writing and delivery"/>
    <x v="212"/>
    <n v="165086193"/>
    <d v="2020-07-30T00:00:00"/>
    <m/>
    <m/>
    <m/>
    <s v="CHEADLE"/>
    <m/>
    <m/>
    <m/>
    <m/>
    <s v="Human Resources"/>
    <x v="5"/>
    <x v="2"/>
    <x v="8"/>
  </r>
  <r>
    <s v="RYD"/>
    <s v="E35211"/>
    <s v="7310"/>
    <s v="00000"/>
    <s v="00000"/>
    <s v="000000"/>
    <s v="Employee Resourcing"/>
    <s v="Legal / Prof Fees"/>
    <s v="Default"/>
    <s v="Default"/>
    <s v="Default"/>
    <n v="920"/>
    <d v="2020-08-01T00:00:00"/>
    <x v="0"/>
    <s v="Cost Management"/>
    <s v="Journal Import 91611345:"/>
    <s v="Cost Management A 18933919 91611345"/>
    <s v="28-AUG-2020 Receiving GBP"/>
    <d v="2020-08-28T00:00:00"/>
    <s v="SSCREPMAN,"/>
    <n v="2887"/>
    <s v="Invoice 004920 - Investigation  Coxheath Delivery by Abi Alemoru 4 x days Case document review and report writing"/>
    <x v="212"/>
    <n v="165085045"/>
    <d v="2020-06-03T00:00:00"/>
    <m/>
    <m/>
    <m/>
    <s v="CHEADLE"/>
    <m/>
    <m/>
    <m/>
    <m/>
    <s v="Human Resources"/>
    <x v="5"/>
    <x v="2"/>
    <x v="8"/>
  </r>
  <r>
    <s v="RYD"/>
    <s v="E35211"/>
    <s v="7310"/>
    <s v="00000"/>
    <s v="00000"/>
    <s v="000000"/>
    <s v="Employee Resourcing"/>
    <s v="Legal / Prof Fees"/>
    <s v="Default"/>
    <s v="Default"/>
    <s v="Default"/>
    <n v="-805"/>
    <d v="2020-09-01T00:00:00"/>
    <x v="3"/>
    <s v="Spreadsheet"/>
    <s v="FBP1 Accruals - HR"/>
    <s v="Spreadsheet A 19247097 92913166"/>
    <s v="RYD FIN CAM 2021 06 009 Accrual GBP"/>
    <d v="2020-10-05T00:00:00"/>
    <s v="RYD MCCARTHY, CAROLE"/>
    <n v="15"/>
    <s v="7310;VISTA EMPLOYER SERVICES LTD;PO 165085046 Over-receipted"/>
    <x v="350"/>
    <m/>
    <d v="2020-10-05T00:00:00"/>
    <m/>
    <s v="7310;VISTA EMPLOYER SERVICES LTD;PO 165085046 Over-receipted"/>
    <m/>
    <m/>
    <m/>
    <m/>
    <m/>
    <m/>
    <s v="Human Resources"/>
    <x v="5"/>
    <x v="2"/>
    <x v="8"/>
  </r>
  <r>
    <s v="RYD"/>
    <s v="E35211"/>
    <s v="7310"/>
    <s v="00000"/>
    <s v="00000"/>
    <s v="000000"/>
    <s v="Employee Resourcing"/>
    <s v="Legal / Prof Fees"/>
    <s v="Default"/>
    <s v="Default"/>
    <s v="Default"/>
    <n v="-920"/>
    <d v="2020-09-01T00:00:00"/>
    <x v="3"/>
    <s v="Spreadsheet"/>
    <s v="FBP1 Accruals - HR"/>
    <s v="Spreadsheet A 19247097 92913166"/>
    <s v="RYD FIN CAM 2021 06 009 Accrual GBP"/>
    <d v="2020-10-05T00:00:00"/>
    <s v="RYD MCCARTHY, CAROLE"/>
    <n v="16"/>
    <s v="7310;VISTA EMPLOYER SERVICES LTD;PO 165085045 Over-receipted"/>
    <x v="350"/>
    <m/>
    <d v="2020-10-05T00:00:00"/>
    <m/>
    <s v="7310;VISTA EMPLOYER SERVICES LTD;PO 165085045 Over-receipted"/>
    <m/>
    <m/>
    <m/>
    <m/>
    <m/>
    <m/>
    <s v="Human Resources"/>
    <x v="5"/>
    <x v="2"/>
    <x v="8"/>
  </r>
  <r>
    <s v="RYD"/>
    <s v="E35211"/>
    <s v="7310"/>
    <s v="00000"/>
    <s v="00000"/>
    <s v="000000"/>
    <s v="Employee Resourcing"/>
    <s v="Legal / Prof Fees"/>
    <s v="Default"/>
    <s v="Default"/>
    <s v="Default"/>
    <n v="-3597.6"/>
    <d v="2020-09-01T00:00:00"/>
    <x v="3"/>
    <s v="Spreadsheet"/>
    <s v="FBP1 Accruals - HR"/>
    <s v="Spreadsheet A 19247097 92913166"/>
    <s v="RYD FIN CAM 2021 06 009 Accrual GBP"/>
    <d v="2020-10-05T00:00:00"/>
    <s v="RYD MCCARTHY, CAROLE"/>
    <n v="17"/>
    <s v="7310;SELENITY LTD;PO 165083936 to be closed"/>
    <x v="350"/>
    <m/>
    <d v="2020-10-05T00:00:00"/>
    <m/>
    <s v="7310;SELENITY LTD;PO 165083936 to be closed"/>
    <m/>
    <m/>
    <m/>
    <m/>
    <m/>
    <m/>
    <s v="Human Resources"/>
    <x v="5"/>
    <x v="2"/>
    <x v="8"/>
  </r>
  <r>
    <s v="RYD"/>
    <s v="E35211"/>
    <s v="7310"/>
    <s v="00000"/>
    <s v="00000"/>
    <s v="000000"/>
    <s v="Employee Resourcing"/>
    <s v="Legal / Prof Fees"/>
    <s v="Default"/>
    <s v="Default"/>
    <s v="Default"/>
    <n v="805"/>
    <d v="2020-09-01T00:00:00"/>
    <x v="3"/>
    <s v="Spreadsheet"/>
    <s v="Reverses &quot;RYD FIN CAM 2021 05 015 Accrual GBP&quot; journal entry of &quot;Spreadsheet A 18982576 91815445&quot; batch from &quot;AUG-20&quot;."/>
    <s v="Reverses &quot;RYD FIN CAM 2021 05 015 Accrual GBP&quot;09-SEP-20 17:47:52 - 92025409"/>
    <s v="Reverses &quot;RYD FIN CAM 2021 05 015 Accrual GBP&quot;09-SEP-20 17:47:52"/>
    <d v="2020-09-09T00:00:00"/>
    <s v="SSCREPMAN,"/>
    <n v="20"/>
    <s v="7310;VISTA EMPLOYER SERVICES LTD;Invoice 4921 - Investigation  ref Coxheath Delivery by Abi Alemoru 2 x days Interviews 1.5 days Case document review &amp; report writingPO 165085046 Over-receipted"/>
    <x v="340"/>
    <m/>
    <d v="2020-09-09T00:00:00"/>
    <m/>
    <s v="7310;VISTA EMPLOYER SERVICES LTD;Invoice 4921 - Investigation  ref Coxheath Delivery by Abi Alemoru 2 x days Interviews 1.5 days Case document review &amp; report writingPO 165085046 Over-receipted"/>
    <m/>
    <m/>
    <m/>
    <m/>
    <m/>
    <m/>
    <s v="Human Resources"/>
    <x v="5"/>
    <x v="2"/>
    <x v="8"/>
  </r>
  <r>
    <s v="RYD"/>
    <s v="E35211"/>
    <s v="7310"/>
    <s v="00000"/>
    <s v="00000"/>
    <s v="000000"/>
    <s v="Employee Resourcing"/>
    <s v="Legal / Prof Fees"/>
    <s v="Default"/>
    <s v="Default"/>
    <s v="Default"/>
    <n v="920"/>
    <d v="2020-09-01T00:00:00"/>
    <x v="3"/>
    <s v="Spreadsheet"/>
    <s v="Reverses &quot;RYD FIN CAM 2021 05 015 Accrual GBP&quot; journal entry of &quot;Spreadsheet A 18982576 91815445&quot; batch from &quot;AUG-20&quot;."/>
    <s v="Reverses &quot;RYD FIN CAM 2021 05 015 Accrual GBP&quot;09-SEP-20 17:47:52 - 92025409"/>
    <s v="Reverses &quot;RYD FIN CAM 2021 05 015 Accrual GBP&quot;09-SEP-20 17:47:52"/>
    <d v="2020-09-09T00:00:00"/>
    <s v="SSCREPMAN,"/>
    <n v="21"/>
    <s v="7310;VISTA EMPLOYER SERVICES LTD;Invoice 004920 - Investigation  Coxheath Delivery by Abi Alemoru 4 x days Case document review and report writingPO 165085045 Over-receipted"/>
    <x v="340"/>
    <m/>
    <d v="2020-09-09T00:00:00"/>
    <m/>
    <s v="7310;VISTA EMPLOYER SERVICES LTD;Invoice 004920 - Investigation  Coxheath Delivery by Abi Alemoru 4 x days Case document review and report writingPO 165085045 Over-receipted"/>
    <m/>
    <m/>
    <m/>
    <m/>
    <m/>
    <m/>
    <s v="Human Resources"/>
    <x v="5"/>
    <x v="2"/>
    <x v="8"/>
  </r>
  <r>
    <s v="RYD"/>
    <s v="E35211"/>
    <s v="7310"/>
    <s v="00000"/>
    <s v="00000"/>
    <s v="000000"/>
    <s v="Employee Resourcing"/>
    <s v="Legal / Prof Fees"/>
    <s v="Default"/>
    <s v="Default"/>
    <s v="Default"/>
    <n v="3597.6"/>
    <d v="2020-09-01T00:00:00"/>
    <x v="3"/>
    <s v="Spreadsheet"/>
    <s v="Reverses &quot;RYD FIN CAM 2021 05 015 Accrual GBP&quot; journal entry of &quot;Spreadsheet A 18982576 91815445&quot; batch from &quot;AUG-20&quot;."/>
    <s v="Reverses &quot;RYD FIN CAM 2021 05 015 Accrual GBP&quot;09-SEP-20 17:47:52 - 92025409"/>
    <s v="Reverses &quot;RYD FIN CAM 2021 05 015 Accrual GBP&quot;09-SEP-20 17:47:52"/>
    <d v="2020-09-09T00:00:00"/>
    <s v="SSCREPMAN,"/>
    <n v="22"/>
    <s v="7310;SELENITY LTD;KL - Job evaluator initial licence subscription and commitment to 3 year contract. For the period 23rd March 2020 to 22nd March 2021.PO 165083936 Over-receipted"/>
    <x v="340"/>
    <m/>
    <d v="2020-09-09T00:00:00"/>
    <m/>
    <s v="7310;SELENITY LTD;KL - Job evaluator initial licence subscription and commitment to 3 year contract. For the period 23rd March 2020 to 22nd March 2021.PO 165083936 Over-receipted"/>
    <m/>
    <m/>
    <m/>
    <m/>
    <m/>
    <m/>
    <s v="Human Resources"/>
    <x v="5"/>
    <x v="2"/>
    <x v="8"/>
  </r>
  <r>
    <s v="RYD"/>
    <s v="E35211"/>
    <s v="7310"/>
    <s v="00000"/>
    <s v="00000"/>
    <s v="000000"/>
    <s v="Employee Resourcing"/>
    <s v="Legal / Prof Fees"/>
    <s v="Default"/>
    <s v="Default"/>
    <s v="Default"/>
    <n v="5750"/>
    <d v="2020-09-01T00:00:00"/>
    <x v="3"/>
    <s v="Spreadsheet"/>
    <s v="Reverses &quot;RYD FIN CAM 2021 05 015 Accrual GBP&quot; journal entry of &quot;Spreadsheet A 18982576 91815445&quot; batch from &quot;AUG-20&quot;."/>
    <s v="Reverses &quot;RYD FIN CAM 2021 05 015 Accrual GBP&quot;09-SEP-20 17:47:52 - 92025409"/>
    <s v="Reverses &quot;RYD FIN CAM 2021 05 015 Accrual GBP&quot;09-SEP-20 17:47:52"/>
    <d v="2020-09-09T00:00:00"/>
    <s v="SSCREPMAN,"/>
    <n v="23"/>
    <s v="7310;VISTA EMPLOYER SERVICES LTD;Approved by RC: Delivery by Abi Alemoru 2.5 x days Document collation/review 2.5 x days Report writing and deliveryPO 165086193 Over-receipted"/>
    <x v="340"/>
    <m/>
    <d v="2020-09-09T00:00:00"/>
    <m/>
    <s v="7310;VISTA EMPLOYER SERVICES LTD;Approved by RC: Delivery by Abi Alemoru 2.5 x days Document collation/review 2.5 x days Report writing and deliveryPO 165086193 Over-receipted"/>
    <m/>
    <m/>
    <m/>
    <m/>
    <m/>
    <m/>
    <s v="Human Resources"/>
    <x v="5"/>
    <x v="2"/>
    <x v="8"/>
  </r>
  <r>
    <s v="RYD"/>
    <s v="E35211"/>
    <s v="7310"/>
    <s v="00000"/>
    <s v="00000"/>
    <s v="000000"/>
    <s v="Employee Resourcing"/>
    <s v="Legal / Prof Fees"/>
    <s v="Default"/>
    <s v="Default"/>
    <s v="Default"/>
    <n v="12960.4"/>
    <d v="2020-09-01T00:00:00"/>
    <x v="2"/>
    <s v="Spreadsheet"/>
    <s v="FBP1 Adjustments - HR"/>
    <s v="Spreadsheet A 19248227 92913209"/>
    <s v="RYD FIN CAM 2021 06 010 Adjustment GBP"/>
    <d v="2020-10-05T00:00:00"/>
    <s v="RYD MCCARTHY, CAROLE"/>
    <n v="60"/>
    <s v="7310;DAC BEACHCROFT LLP-OR12_53657-10227164-12960.4-http://nww.docserv.wyss.nhs.uk/synergyiim/dist/?val=2257060_12654932_20200817154958;SBS RYD AUG-20 VAT ADJUSTMENT JOURNAL Adjustment GBP"/>
    <x v="264"/>
    <m/>
    <d v="2020-10-05T00:00:00"/>
    <m/>
    <s v="7310;DAC BEACHCROFT LLP-OR12_53657-10227164-12960.4- RYD AUG-20 VAT ADJUSTMENT JOURNAL Adjustment GBP"/>
    <m/>
    <m/>
    <s v="http://nww.docserv.wyss.nhs.uk/synergyiim/dist/?val=2257060_12654932_20200817154958;SBS"/>
    <m/>
    <m/>
    <m/>
    <s v="Human Resources"/>
    <x v="5"/>
    <x v="2"/>
    <x v="8"/>
  </r>
  <r>
    <s v="RYD"/>
    <s v="E35211"/>
    <s v="7310"/>
    <s v="00000"/>
    <s v="00000"/>
    <s v="000000"/>
    <s v="Employee Resourcing"/>
    <s v="Legal / Prof Fees"/>
    <s v="Default"/>
    <s v="Default"/>
    <s v="Default"/>
    <n v="-500"/>
    <d v="2020-09-01T00:00:00"/>
    <x v="2"/>
    <s v="Spreadsheet"/>
    <s v="FBP1 Adjustments - HR"/>
    <s v="Spreadsheet A 19248227 92913209"/>
    <s v="RYD FIN CAM 2021 06 010 Adjustment GBP"/>
    <d v="2020-10-05T00:00:00"/>
    <s v="RYD MCCARTHY, CAROLE"/>
    <n v="61"/>
    <s v="7310;UNIONLINE;5283921 165087359 Re-code to E35120;http://nww.docserv.wyss.nhs.uk/synergyiim/dist/?val=2479978_12958758_20200928094351"/>
    <x v="264"/>
    <m/>
    <d v="2020-10-05T00:00:00"/>
    <m/>
    <s v="7310;UNIONLINE;5283921 165087359 Re-code to E35120;"/>
    <m/>
    <m/>
    <s v="http://nww.docserv.wyss.nhs.uk/synergyiim/dist/?val=2479978_12958758_20200928094351"/>
    <m/>
    <m/>
    <m/>
    <s v="Human Resources"/>
    <x v="5"/>
    <x v="2"/>
    <x v="8"/>
  </r>
  <r>
    <s v="RYD"/>
    <s v="E35211"/>
    <s v="7310"/>
    <s v="00000"/>
    <s v="00000"/>
    <s v="000000"/>
    <s v="Employee Resourcing"/>
    <s v="Legal / Prof Fees"/>
    <s v="Default"/>
    <s v="Default"/>
    <s v="Default"/>
    <n v="-500"/>
    <d v="2020-09-01T00:00:00"/>
    <x v="2"/>
    <s v="Spreadsheet"/>
    <s v="FBP1 Adjustments - HR"/>
    <s v="Spreadsheet A 19248227 92913209"/>
    <s v="RYD FIN CAM 2021 06 010 Adjustment GBP"/>
    <d v="2020-10-05T00:00:00"/>
    <s v="RYD MCCARTHY, CAROLE"/>
    <n v="62"/>
    <s v="7310;UNIONLINE;5283991 165086934 Re-code to E35120;http://nww.docserv.wyss.nhs.uk/synergyiim/dist/?val=2378966_12829814_20200909153655"/>
    <x v="264"/>
    <m/>
    <d v="2020-10-05T00:00:00"/>
    <m/>
    <s v="7310;UNIONLINE;5283991 165086934 Re-code to E35120;"/>
    <m/>
    <m/>
    <s v="http://nww.docserv.wyss.nhs.uk/synergyiim/dist/?val=2378966_12829814_20200909153655"/>
    <m/>
    <m/>
    <m/>
    <s v="Human Resources"/>
    <x v="5"/>
    <x v="2"/>
    <x v="8"/>
  </r>
  <r>
    <s v="RYD"/>
    <s v="E35211"/>
    <s v="7310"/>
    <s v="00000"/>
    <s v="00000"/>
    <s v="000000"/>
    <s v="Employee Resourcing"/>
    <s v="Legal / Prof Fees"/>
    <s v="Default"/>
    <s v="Default"/>
    <s v="Default"/>
    <n v="-500"/>
    <d v="2020-09-01T00:00:00"/>
    <x v="2"/>
    <s v="Spreadsheet"/>
    <s v="FBP1 Adjustments - HR"/>
    <s v="Spreadsheet A 19248227 92913209"/>
    <s v="RYD FIN CAM 2021 06 010 Adjustment GBP"/>
    <d v="2020-10-05T00:00:00"/>
    <s v="RYD MCCARTHY, CAROLE"/>
    <n v="63"/>
    <s v="7310;UNIONLINE;5284021 165086935 Re-code to E35120;http://nww.docserv.wyss.nhs.uk/synergyiim/dist/?val=2382491_12834185_20200910093155"/>
    <x v="264"/>
    <m/>
    <d v="2020-10-05T00:00:00"/>
    <m/>
    <s v="7310;UNIONLINE;5284021 165086935 Re-code to E35120;"/>
    <m/>
    <m/>
    <s v="http://nww.docserv.wyss.nhs.uk/synergyiim/dist/?val=2382491_12834185_20200910093155"/>
    <m/>
    <m/>
    <m/>
    <s v="Human Resources"/>
    <x v="5"/>
    <x v="2"/>
    <x v="8"/>
  </r>
  <r>
    <s v="RYD"/>
    <s v="E35211"/>
    <s v="7310"/>
    <s v="00000"/>
    <s v="00000"/>
    <s v="000000"/>
    <s v="Employee Resourcing"/>
    <s v="Legal / Prof Fees"/>
    <s v="Default"/>
    <s v="Default"/>
    <s v="Default"/>
    <n v="-5750"/>
    <d v="2020-09-01T00:00:00"/>
    <x v="2"/>
    <s v="Spreadsheet"/>
    <s v="FBP1 Adjustments - HR"/>
    <s v="Spreadsheet A 19248227 92913209"/>
    <s v="RYD FIN CAM 2021 06 010 Adjustment GBP"/>
    <d v="2020-10-05T00:00:00"/>
    <s v="RYD MCCARTHY, CAROLE"/>
    <n v="64"/>
    <s v="7310;VISTA EMPLOYER SERVICES LTD;INV004990 165086193 Re-code to E35120;http://nww.docserv.wyss.nhs.uk/synergyiim/dist/?val=2348362_12783955_20200904093151"/>
    <x v="264"/>
    <m/>
    <d v="2020-10-05T00:00:00"/>
    <m/>
    <s v="7310;VISTA EMPLOYER SERVICES LTD;INV004990 165086193 Re-code to E35120;"/>
    <m/>
    <m/>
    <s v="http://nww.docserv.wyss.nhs.uk/synergyiim/dist/?val=2348362_12783955_20200904093151"/>
    <m/>
    <m/>
    <m/>
    <s v="Human Resources"/>
    <x v="5"/>
    <x v="2"/>
    <x v="8"/>
  </r>
  <r>
    <s v="RYD"/>
    <s v="E35211"/>
    <s v="7310"/>
    <s v="00000"/>
    <s v="00000"/>
    <s v="000000"/>
    <s v="Employee Resourcing"/>
    <s v="Legal / Prof Fees"/>
    <s v="Default"/>
    <s v="Default"/>
    <s v="Default"/>
    <n v="-12960.4"/>
    <d v="2020-09-01T00:00:00"/>
    <x v="2"/>
    <s v="Spreadsheet"/>
    <s v="SBS RYD AUG-20 VAT ADJUSTMENT JOURNAL"/>
    <s v="Spreadsheet A 19208200 92771153"/>
    <s v="SBS RYD AUG-20 VAT ADJUSTMENT JOURNAL Adjustment GBP"/>
    <d v="2020-10-01T00:00:00"/>
    <s v="SSC BLATTI, FRANCESCO"/>
    <n v="728"/>
    <s v="DAC BEACHCROFT LLP-OR12_53657-10227164-12960.4-http://nww.docserv.wyss.nhs.uk/synergyiim/dist/?val=2257060_12654932_20200817154958"/>
    <x v="351"/>
    <m/>
    <d v="2020-10-01T00:00:00"/>
    <m/>
    <s v="DAC BEACHCROFT LLP-OR12_53657-10227164-12960.4-"/>
    <m/>
    <m/>
    <s v="http://nww.docserv.wyss.nhs.uk/synergyiim/dist/?val=2257060_12654932_20200817154958"/>
    <m/>
    <m/>
    <m/>
    <s v="Human Resources"/>
    <x v="5"/>
    <x v="2"/>
    <x v="8"/>
  </r>
  <r>
    <s v="RYD"/>
    <s v="E35211"/>
    <s v="7310"/>
    <s v="00000"/>
    <s v="00000"/>
    <s v="000000"/>
    <s v="Employee Resourcing"/>
    <s v="Legal / Prof Fees"/>
    <s v="Default"/>
    <s v="Default"/>
    <s v="Default"/>
    <n v="5750"/>
    <d v="2020-09-01T00:00:00"/>
    <x v="1"/>
    <s v="Payables"/>
    <s v="Journal Import 91951268:"/>
    <s v="Payables A 19018370 91951268"/>
    <s v="SEP-20 Purchase Invoices GBP"/>
    <d v="2020-09-08T00:00:00"/>
    <s v="SSCREPMAN,"/>
    <n v="20"/>
    <s v="Journal Import Created"/>
    <x v="212"/>
    <s v="INV004990"/>
    <d v="2020-06-30T00:00:00"/>
    <n v="165086193"/>
    <m/>
    <s v="PO Invoice"/>
    <m/>
    <s v="http://nww.docserv.wyss.nhs.uk/synergyiim/dist/?val=2348362_12783955_20200904093151"/>
    <n v="1"/>
    <n v="5750"/>
    <m/>
    <s v="Human Resources"/>
    <x v="5"/>
    <x v="2"/>
    <x v="8"/>
  </r>
  <r>
    <s v="RYD"/>
    <s v="E35211"/>
    <s v="7310"/>
    <s v="00000"/>
    <s v="00000"/>
    <s v="000000"/>
    <s v="Employee Resourcing"/>
    <s v="Legal / Prof Fees"/>
    <s v="Default"/>
    <s v="Default"/>
    <s v="Default"/>
    <n v="500"/>
    <d v="2020-09-01T00:00:00"/>
    <x v="1"/>
    <s v="Payables"/>
    <s v="Journal Import 92076931:"/>
    <s v="Payables A 19040388 92076931"/>
    <s v="SEP-20 Purchase Invoices GBP"/>
    <d v="2020-09-11T00:00:00"/>
    <s v="SSCREPMAN,"/>
    <n v="26"/>
    <s v="Journal Import Created"/>
    <x v="222"/>
    <n v="5283991"/>
    <d v="2020-09-08T00:00:00"/>
    <n v="165086934"/>
    <m/>
    <s v="PO Invoice"/>
    <m/>
    <s v="http://nww.docserv.wyss.nhs.uk/synergyiim/dist/?val=2378966_12829814_20200909153655"/>
    <n v="1"/>
    <n v="500"/>
    <m/>
    <s v="Human Resources"/>
    <x v="5"/>
    <x v="2"/>
    <x v="8"/>
  </r>
  <r>
    <s v="RYD"/>
    <s v="E35211"/>
    <s v="7310"/>
    <s v="00000"/>
    <s v="00000"/>
    <s v="000000"/>
    <s v="Employee Resourcing"/>
    <s v="Legal / Prof Fees"/>
    <s v="Default"/>
    <s v="Default"/>
    <s v="Default"/>
    <n v="500"/>
    <d v="2020-09-01T00:00:00"/>
    <x v="1"/>
    <s v="Payables"/>
    <s v="Journal Import 92109593:"/>
    <s v="Payables A 19045310 92109593"/>
    <s v="SEP-20 Purchase Invoices GBP"/>
    <d v="2020-09-11T00:00:00"/>
    <s v="SSCREPMAN,"/>
    <n v="23"/>
    <s v="Journal Import Created"/>
    <x v="222"/>
    <n v="5284021"/>
    <d v="2020-09-10T00:00:00"/>
    <n v="165086935"/>
    <m/>
    <s v="PO Invoice"/>
    <m/>
    <s v="http://nww.docserv.wyss.nhs.uk/synergyiim/dist/?val=2382491_12834185_20200910093155"/>
    <n v="1"/>
    <n v="500"/>
    <m/>
    <s v="Human Resources"/>
    <x v="5"/>
    <x v="2"/>
    <x v="8"/>
  </r>
  <r>
    <s v="RYD"/>
    <s v="E35211"/>
    <s v="7310"/>
    <s v="00000"/>
    <s v="00000"/>
    <s v="000000"/>
    <s v="Employee Resourcing"/>
    <s v="Legal / Prof Fees"/>
    <s v="Default"/>
    <s v="Default"/>
    <s v="Default"/>
    <n v="500"/>
    <d v="2020-09-01T00:00:00"/>
    <x v="1"/>
    <s v="Payables"/>
    <s v="Journal Import 92684409:"/>
    <s v="Payables A 19194881 92684409"/>
    <s v="SEP-20 Purchase Invoices GBP"/>
    <d v="2020-09-29T00:00:00"/>
    <s v="SSCREPMAN,"/>
    <n v="38"/>
    <s v="Journal Import Created"/>
    <x v="222"/>
    <n v="5283921"/>
    <d v="2020-09-07T00:00:00"/>
    <n v="165087359"/>
    <m/>
    <s v="PO Invoice"/>
    <m/>
    <s v="http://nww.docserv.wyss.nhs.uk/synergyiim/dist/?val=2479978_12958758_20200928094351"/>
    <n v="1"/>
    <n v="500"/>
    <m/>
    <s v="Human Resources"/>
    <x v="5"/>
    <x v="2"/>
    <x v="8"/>
  </r>
  <r>
    <s v="RYD"/>
    <s v="E35211"/>
    <s v="7310"/>
    <s v="00000"/>
    <s v="00000"/>
    <s v="000000"/>
    <s v="Employee Resourcing"/>
    <s v="Legal / Prof Fees"/>
    <s v="Default"/>
    <s v="Default"/>
    <s v="Default"/>
    <n v="-3597.6"/>
    <d v="2020-09-01T00:00:00"/>
    <x v="0"/>
    <s v="Cost Management"/>
    <s v="Journal Import 91611345:"/>
    <s v="Cost Management A 18933919 91611345 2"/>
    <s v="01-SEP-2020 Receiving GBP"/>
    <d v="2020-08-28T00:00:00"/>
    <s v="SSCREPMAN,"/>
    <n v="2884"/>
    <s v="KL - Job evaluator initial licence subscription and commitment to 3 year contract. For the period 23rd March 2020 to 22nd March 2021."/>
    <x v="346"/>
    <n v="165083936"/>
    <d v="2020-03-31T00:00:00"/>
    <m/>
    <m/>
    <m/>
    <s v="LINCOLN"/>
    <m/>
    <m/>
    <m/>
    <m/>
    <s v="Human Resources"/>
    <x v="5"/>
    <x v="2"/>
    <x v="8"/>
  </r>
  <r>
    <s v="RYD"/>
    <s v="E35211"/>
    <s v="7310"/>
    <s v="00000"/>
    <s v="00000"/>
    <s v="000000"/>
    <s v="Employee Resourcing"/>
    <s v="Legal / Prof Fees"/>
    <s v="Default"/>
    <s v="Default"/>
    <s v="Default"/>
    <n v="-805"/>
    <d v="2020-09-01T00:00:00"/>
    <x v="0"/>
    <s v="Cost Management"/>
    <s v="Journal Import 91611345:"/>
    <s v="Cost Management A 18933919 91611345 2"/>
    <s v="01-SEP-2020 Receiving GBP"/>
    <d v="2020-08-28T00:00:00"/>
    <s v="SSCREPMAN,"/>
    <n v="2885"/>
    <s v="Invoice 4921 - Investigation  ref Coxheath Delivery by Abi Alemoru 2 x days Interviews 1.5 days Case document review &amp; report writing"/>
    <x v="212"/>
    <n v="165085046"/>
    <d v="2020-06-02T00:00:00"/>
    <m/>
    <m/>
    <m/>
    <s v="CHEADLE"/>
    <m/>
    <m/>
    <m/>
    <m/>
    <s v="Human Resources"/>
    <x v="5"/>
    <x v="2"/>
    <x v="8"/>
  </r>
  <r>
    <s v="RYD"/>
    <s v="E35211"/>
    <s v="7310"/>
    <s v="00000"/>
    <s v="00000"/>
    <s v="000000"/>
    <s v="Employee Resourcing"/>
    <s v="Legal / Prof Fees"/>
    <s v="Default"/>
    <s v="Default"/>
    <s v="Default"/>
    <n v="-5750"/>
    <d v="2020-09-01T00:00:00"/>
    <x v="0"/>
    <s v="Cost Management"/>
    <s v="Journal Import 91611345:"/>
    <s v="Cost Management A 18933919 91611345 2"/>
    <s v="01-SEP-2020 Receiving GBP"/>
    <d v="2020-08-28T00:00:00"/>
    <s v="SSCREPMAN,"/>
    <n v="2886"/>
    <s v="Approved by RC: Delivery by Abi Alemoru 2.5 x days Document collation/review 2.5 x days Report writing and delivery"/>
    <x v="212"/>
    <n v="165086193"/>
    <d v="2020-07-30T00:00:00"/>
    <m/>
    <m/>
    <m/>
    <s v="CHEADLE"/>
    <m/>
    <m/>
    <m/>
    <m/>
    <s v="Human Resources"/>
    <x v="5"/>
    <x v="2"/>
    <x v="8"/>
  </r>
  <r>
    <s v="RYD"/>
    <s v="E35211"/>
    <s v="7310"/>
    <s v="00000"/>
    <s v="00000"/>
    <s v="000000"/>
    <s v="Employee Resourcing"/>
    <s v="Legal / Prof Fees"/>
    <s v="Default"/>
    <s v="Default"/>
    <s v="Default"/>
    <n v="-920"/>
    <d v="2020-09-01T00:00:00"/>
    <x v="0"/>
    <s v="Cost Management"/>
    <s v="Journal Import 91611345:"/>
    <s v="Cost Management A 18933919 91611345 2"/>
    <s v="01-SEP-2020 Receiving GBP"/>
    <d v="2020-08-28T00:00:00"/>
    <s v="SSCREPMAN,"/>
    <n v="2887"/>
    <s v="Invoice 004920 - Investigation  Coxheath Delivery by Abi Alemoru 4 x days Case document review and report writing"/>
    <x v="212"/>
    <n v="165085045"/>
    <d v="2020-06-03T00:00:00"/>
    <m/>
    <m/>
    <m/>
    <s v="CHEADLE"/>
    <m/>
    <m/>
    <m/>
    <m/>
    <s v="Human Resources"/>
    <x v="5"/>
    <x v="2"/>
    <x v="8"/>
  </r>
  <r>
    <s v="RYD"/>
    <s v="E35211"/>
    <s v="7310"/>
    <s v="00000"/>
    <s v="00000"/>
    <s v="000000"/>
    <s v="Employee Resourcing"/>
    <s v="Legal / Prof Fees"/>
    <s v="Default"/>
    <s v="Default"/>
    <s v="Default"/>
    <n v="805"/>
    <d v="2020-09-01T00:00:00"/>
    <x v="0"/>
    <s v="Cost Management"/>
    <s v="Journal Import 92731062:"/>
    <s v="Cost Management A 19203105 92731062"/>
    <s v="30-SEP-2020 Receiving GBP"/>
    <d v="2020-09-30T00:00:00"/>
    <s v="SSCREPMAN,"/>
    <n v="2703"/>
    <s v="Invoice 4921 - Investigation  ref Coxheath Delivery by Abi Alemoru 2 x days Interviews 1.5 days Case document review &amp; report writing"/>
    <x v="212"/>
    <n v="165085046"/>
    <d v="2020-06-02T00:00:00"/>
    <m/>
    <m/>
    <m/>
    <s v="CHEADLE"/>
    <m/>
    <m/>
    <m/>
    <m/>
    <s v="Human Resources"/>
    <x v="5"/>
    <x v="2"/>
    <x v="8"/>
  </r>
  <r>
    <s v="RYD"/>
    <s v="E35211"/>
    <s v="7310"/>
    <s v="00000"/>
    <s v="00000"/>
    <s v="000000"/>
    <s v="Employee Resourcing"/>
    <s v="Legal / Prof Fees"/>
    <s v="Default"/>
    <s v="Default"/>
    <s v="Default"/>
    <n v="3597.6"/>
    <d v="2020-09-01T00:00:00"/>
    <x v="0"/>
    <s v="Cost Management"/>
    <s v="Journal Import 92731062:"/>
    <s v="Cost Management A 19203105 92731062"/>
    <s v="30-SEP-2020 Receiving GBP"/>
    <d v="2020-09-30T00:00:00"/>
    <s v="SSCREPMAN,"/>
    <n v="2704"/>
    <s v="KL - Job evaluator initial licence subscription and commitment to 3 year contract. For the period 23rd March 2020 to 22nd March 2021."/>
    <x v="346"/>
    <n v="165083936"/>
    <d v="2020-03-31T00:00:00"/>
    <m/>
    <m/>
    <m/>
    <s v="LINCOLN"/>
    <m/>
    <m/>
    <m/>
    <m/>
    <s v="Human Resources"/>
    <x v="5"/>
    <x v="2"/>
    <x v="8"/>
  </r>
  <r>
    <s v="RYD"/>
    <s v="E35211"/>
    <s v="7310"/>
    <s v="00000"/>
    <s v="00000"/>
    <s v="000000"/>
    <s v="Employee Resourcing"/>
    <s v="Legal / Prof Fees"/>
    <s v="Default"/>
    <s v="Default"/>
    <s v="Default"/>
    <n v="920"/>
    <d v="2020-09-01T00:00:00"/>
    <x v="0"/>
    <s v="Cost Management"/>
    <s v="Journal Import 92731062:"/>
    <s v="Cost Management A 19203105 92731062"/>
    <s v="30-SEP-2020 Receiving GBP"/>
    <d v="2020-09-30T00:00:00"/>
    <s v="SSCREPMAN,"/>
    <n v="2705"/>
    <s v="Invoice 004920 - Investigation  Coxheath Delivery by Abi Alemoru 4 x days Case document review and report writing"/>
    <x v="212"/>
    <n v="165085045"/>
    <d v="2020-06-03T00:00:00"/>
    <m/>
    <m/>
    <m/>
    <s v="CHEADLE"/>
    <m/>
    <m/>
    <m/>
    <m/>
    <s v="Human Resources"/>
    <x v="5"/>
    <x v="2"/>
    <x v="8"/>
  </r>
  <r>
    <s v="RYD"/>
    <s v="E35211"/>
    <s v="7310"/>
    <s v="00000"/>
    <s v="00000"/>
    <s v="000000"/>
    <s v="Employee Resourcing"/>
    <s v="Legal / Prof Fees"/>
    <s v="Default"/>
    <s v="Default"/>
    <s v="Default"/>
    <n v="805"/>
    <d v="2020-10-01T00:00:00"/>
    <x v="3"/>
    <s v="Spreadsheet"/>
    <s v="Reverses &quot;RYD FIN CAM 2021 06 009 Accrual GBP&quot; journal entry of &quot;Spreadsheet A 19247097 92913166&quot; batch from &quot;SEP-20&quot;."/>
    <s v="Reverses &quot;RYD FIN CAM 2021 06 009 Accrual GBP&quot;09-OCT-20 17:29:32 - 93097587"/>
    <s v="Reverses &quot;RYD FIN CAM 2021 06 009 Accrual GBP&quot;09-OCT-20 17:29:32"/>
    <d v="2020-10-09T00:00:00"/>
    <s v="SSCREPMAN,"/>
    <n v="15"/>
    <s v="7310;VISTA EMPLOYER SERVICES LTD;PO 165085046 Over-receipted"/>
    <x v="352"/>
    <m/>
    <d v="2020-10-09T00:00:00"/>
    <m/>
    <s v="7310;VISTA EMPLOYER SERVICES LTD;PO 165085046 Over-receipted"/>
    <m/>
    <m/>
    <m/>
    <m/>
    <m/>
    <m/>
    <s v="Human Resources"/>
    <x v="5"/>
    <x v="2"/>
    <x v="8"/>
  </r>
  <r>
    <s v="RYD"/>
    <s v="E35211"/>
    <s v="7310"/>
    <s v="00000"/>
    <s v="00000"/>
    <s v="000000"/>
    <s v="Employee Resourcing"/>
    <s v="Legal / Prof Fees"/>
    <s v="Default"/>
    <s v="Default"/>
    <s v="Default"/>
    <n v="920"/>
    <d v="2020-10-01T00:00:00"/>
    <x v="3"/>
    <s v="Spreadsheet"/>
    <s v="Reverses &quot;RYD FIN CAM 2021 06 009 Accrual GBP&quot; journal entry of &quot;Spreadsheet A 19247097 92913166&quot; batch from &quot;SEP-20&quot;."/>
    <s v="Reverses &quot;RYD FIN CAM 2021 06 009 Accrual GBP&quot;09-OCT-20 17:29:32 - 93097587"/>
    <s v="Reverses &quot;RYD FIN CAM 2021 06 009 Accrual GBP&quot;09-OCT-20 17:29:32"/>
    <d v="2020-10-09T00:00:00"/>
    <s v="SSCREPMAN,"/>
    <n v="16"/>
    <s v="7310;VISTA EMPLOYER SERVICES LTD;PO 165085045 Over-receipted"/>
    <x v="352"/>
    <m/>
    <d v="2020-10-09T00:00:00"/>
    <m/>
    <s v="7310;VISTA EMPLOYER SERVICES LTD;PO 165085045 Over-receipted"/>
    <m/>
    <m/>
    <m/>
    <m/>
    <m/>
    <m/>
    <s v="Human Resources"/>
    <x v="5"/>
    <x v="2"/>
    <x v="8"/>
  </r>
  <r>
    <s v="RYD"/>
    <s v="E35211"/>
    <s v="7310"/>
    <s v="00000"/>
    <s v="00000"/>
    <s v="000000"/>
    <s v="Employee Resourcing"/>
    <s v="Legal / Prof Fees"/>
    <s v="Default"/>
    <s v="Default"/>
    <s v="Default"/>
    <n v="3597.6"/>
    <d v="2020-10-01T00:00:00"/>
    <x v="3"/>
    <s v="Spreadsheet"/>
    <s v="Reverses &quot;RYD FIN CAM 2021 06 009 Accrual GBP&quot; journal entry of &quot;Spreadsheet A 19247097 92913166&quot; batch from &quot;SEP-20&quot;."/>
    <s v="Reverses &quot;RYD FIN CAM 2021 06 009 Accrual GBP&quot;09-OCT-20 17:29:32 - 93097587"/>
    <s v="Reverses &quot;RYD FIN CAM 2021 06 009 Accrual GBP&quot;09-OCT-20 17:29:32"/>
    <d v="2020-10-09T00:00:00"/>
    <s v="SSCREPMAN,"/>
    <n v="17"/>
    <s v="7310;SELENITY LTD;PO 165083936 to be closed"/>
    <x v="352"/>
    <m/>
    <d v="2020-10-09T00:00:00"/>
    <m/>
    <s v="7310;SELENITY LTD;PO 165083936 to be closed"/>
    <m/>
    <m/>
    <m/>
    <m/>
    <m/>
    <m/>
    <s v="Human Resources"/>
    <x v="5"/>
    <x v="2"/>
    <x v="8"/>
  </r>
  <r>
    <s v="RYD"/>
    <s v="E35211"/>
    <s v="7310"/>
    <s v="00000"/>
    <s v="00000"/>
    <s v="000000"/>
    <s v="Employee Resourcing"/>
    <s v="Legal / Prof Fees"/>
    <s v="Default"/>
    <s v="Default"/>
    <s v="Default"/>
    <n v="-805"/>
    <d v="2020-10-01T00:00:00"/>
    <x v="0"/>
    <s v="Cost Management"/>
    <s v="Journal Import 92731062:"/>
    <s v="Cost Management A 19203105 92731062 2"/>
    <s v="01-OCT-2020 Receiving GBP"/>
    <d v="2020-09-30T00:00:00"/>
    <s v="SSCREPMAN,"/>
    <n v="2703"/>
    <s v="Invoice 4921 - Investigation  ref Coxheath Delivery by Abi Alemoru 2 x days Interviews 1.5 days Case document review &amp; report writing"/>
    <x v="212"/>
    <n v="165085046"/>
    <d v="2020-06-02T00:00:00"/>
    <m/>
    <m/>
    <m/>
    <s v="CHEADLE"/>
    <m/>
    <m/>
    <m/>
    <m/>
    <s v="Human Resources"/>
    <x v="5"/>
    <x v="2"/>
    <x v="8"/>
  </r>
  <r>
    <s v="RYD"/>
    <s v="E35211"/>
    <s v="7310"/>
    <s v="00000"/>
    <s v="00000"/>
    <s v="000000"/>
    <s v="Employee Resourcing"/>
    <s v="Legal / Prof Fees"/>
    <s v="Default"/>
    <s v="Default"/>
    <s v="Default"/>
    <n v="-3597.6"/>
    <d v="2020-10-01T00:00:00"/>
    <x v="0"/>
    <s v="Cost Management"/>
    <s v="Journal Import 92731062:"/>
    <s v="Cost Management A 19203105 92731062 2"/>
    <s v="01-OCT-2020 Receiving GBP"/>
    <d v="2020-09-30T00:00:00"/>
    <s v="SSCREPMAN,"/>
    <n v="2704"/>
    <s v="KL - Job evaluator initial licence subscription and commitment to 3 year contract. For the period 23rd March 2020 to 22nd March 2021."/>
    <x v="346"/>
    <n v="165083936"/>
    <d v="2020-03-31T00:00:00"/>
    <m/>
    <m/>
    <m/>
    <s v="LINCOLN"/>
    <m/>
    <m/>
    <m/>
    <m/>
    <s v="Human Resources"/>
    <x v="5"/>
    <x v="2"/>
    <x v="8"/>
  </r>
  <r>
    <s v="RYD"/>
    <s v="E35211"/>
    <s v="7310"/>
    <s v="00000"/>
    <s v="00000"/>
    <s v="000000"/>
    <s v="Employee Resourcing"/>
    <s v="Legal / Prof Fees"/>
    <s v="Default"/>
    <s v="Default"/>
    <s v="Default"/>
    <n v="-920"/>
    <d v="2020-10-01T00:00:00"/>
    <x v="0"/>
    <s v="Cost Management"/>
    <s v="Journal Import 92731062:"/>
    <s v="Cost Management A 19203105 92731062 2"/>
    <s v="01-OCT-2020 Receiving GBP"/>
    <d v="2020-09-30T00:00:00"/>
    <s v="SSCREPMAN,"/>
    <n v="2705"/>
    <s v="Invoice 004920 - Investigation  Coxheath Delivery by Abi Alemoru 4 x days Case document review and report writing"/>
    <x v="212"/>
    <n v="165085045"/>
    <d v="2020-06-03T00:00:00"/>
    <m/>
    <m/>
    <m/>
    <s v="CHEADLE"/>
    <m/>
    <m/>
    <m/>
    <m/>
    <s v="Human Resources"/>
    <x v="5"/>
    <x v="2"/>
    <x v="8"/>
  </r>
  <r>
    <s v="RYD"/>
    <s v="E35211"/>
    <s v="7310"/>
    <s v="00000"/>
    <s v="00000"/>
    <s v="000000"/>
    <s v="Employee Resourcing"/>
    <s v="Legal / Prof Fees"/>
    <s v="Default"/>
    <s v="Default"/>
    <s v="Default"/>
    <n v="920"/>
    <d v="2020-10-01T00:00:00"/>
    <x v="0"/>
    <s v="Cost Management"/>
    <s v="Journal Import 93905090:"/>
    <s v="Cost Management A 19452031 93905090"/>
    <s v="30-OCT-2020 Receiving GBP"/>
    <d v="2020-10-30T00:00:00"/>
    <s v="SSCREPMAN,"/>
    <n v="2860"/>
    <s v="Invoice 004920 - Investigation  Coxheath Delivery by Abi Alemoru 4 x days Case document review and report writing"/>
    <x v="212"/>
    <n v="165085045"/>
    <d v="2020-06-03T00:00:00"/>
    <m/>
    <m/>
    <m/>
    <s v="CHEADLE"/>
    <m/>
    <m/>
    <m/>
    <m/>
    <s v="Human Resources"/>
    <x v="5"/>
    <x v="2"/>
    <x v="8"/>
  </r>
  <r>
    <s v="RYD"/>
    <s v="E35211"/>
    <s v="7310"/>
    <s v="00000"/>
    <s v="00000"/>
    <s v="000000"/>
    <s v="Employee Resourcing"/>
    <s v="Legal / Prof Fees"/>
    <s v="Default"/>
    <s v="Default"/>
    <s v="Default"/>
    <n v="805"/>
    <d v="2020-10-01T00:00:00"/>
    <x v="0"/>
    <s v="Cost Management"/>
    <s v="Journal Import 93905090:"/>
    <s v="Cost Management A 19452031 93905090"/>
    <s v="30-OCT-2020 Receiving GBP"/>
    <d v="2020-10-30T00:00:00"/>
    <s v="SSCREPMAN,"/>
    <n v="2861"/>
    <s v="Invoice 4921 - Investigation  ref Coxheath Delivery by Abi Alemoru 2 x days Interviews 1.5 days Case document review &amp; report writing"/>
    <x v="212"/>
    <n v="165085046"/>
    <d v="2020-06-02T00:00:00"/>
    <m/>
    <m/>
    <m/>
    <s v="CHEADLE"/>
    <m/>
    <m/>
    <m/>
    <m/>
    <s v="Human Resources"/>
    <x v="5"/>
    <x v="2"/>
    <x v="8"/>
  </r>
  <r>
    <s v="RYD"/>
    <s v="E35211"/>
    <s v="7310"/>
    <s v="00000"/>
    <s v="00000"/>
    <s v="000000"/>
    <s v="Employee Resourcing"/>
    <s v="Legal / Prof Fees"/>
    <s v="Default"/>
    <s v="Default"/>
    <s v="Default"/>
    <n v="-805"/>
    <d v="2020-11-01T00:00:00"/>
    <x v="3"/>
    <s v="Spreadsheet"/>
    <s v="FBP1 Accruals - HR"/>
    <s v="Spreadsheet A 19741229 95259764"/>
    <s v="RYD FIN CAM 2021 08 014 Accrual GBP"/>
    <d v="2020-12-03T00:00:00"/>
    <s v="RYD MCCARTHY, CAROLE"/>
    <n v="16"/>
    <s v="7310;VISTA EMPLOYER SERVICES LTD;165085046 over-receipted;Nov-20"/>
    <x v="268"/>
    <m/>
    <d v="2020-12-03T00:00:00"/>
    <m/>
    <s v="7310;VISTA EMPLOYER SERVICES LTD;165085046 over-receipted;Nov-20"/>
    <m/>
    <m/>
    <m/>
    <m/>
    <m/>
    <m/>
    <s v="Human Resources"/>
    <x v="5"/>
    <x v="2"/>
    <x v="8"/>
  </r>
  <r>
    <s v="RYD"/>
    <s v="E35211"/>
    <s v="7310"/>
    <s v="00000"/>
    <s v="00000"/>
    <s v="000000"/>
    <s v="Employee Resourcing"/>
    <s v="Legal / Prof Fees"/>
    <s v="Default"/>
    <s v="Default"/>
    <s v="Default"/>
    <n v="-920"/>
    <d v="2020-11-01T00:00:00"/>
    <x v="3"/>
    <s v="Spreadsheet"/>
    <s v="FBP1 Accruals - HR"/>
    <s v="Spreadsheet A 19741229 95259764"/>
    <s v="RYD FIN CAM 2021 08 014 Accrual GBP"/>
    <d v="2020-12-03T00:00:00"/>
    <s v="RYD MCCARTHY, CAROLE"/>
    <n v="17"/>
    <s v="7310;VISTA EMPLOYER SERVICES LTD;165085045 over-receipted;Nov-20"/>
    <x v="268"/>
    <m/>
    <d v="2020-12-03T00:00:00"/>
    <m/>
    <s v="7310;VISTA EMPLOYER SERVICES LTD;165085045 over-receipted;Nov-20"/>
    <m/>
    <m/>
    <m/>
    <m/>
    <m/>
    <m/>
    <s v="Human Resources"/>
    <x v="5"/>
    <x v="2"/>
    <x v="8"/>
  </r>
  <r>
    <s v="RYD"/>
    <s v="E35211"/>
    <s v="7310"/>
    <s v="00000"/>
    <s v="00000"/>
    <s v="000000"/>
    <s v="Employee Resourcing"/>
    <s v="Legal / Prof Fees"/>
    <s v="Default"/>
    <s v="Default"/>
    <s v="Default"/>
    <n v="690"/>
    <d v="2020-11-01T00:00:00"/>
    <x v="2"/>
    <s v="Spreadsheet"/>
    <s v="FBP1 Adjustments - HR"/>
    <s v="Spreadsheet A 19741230 95259774"/>
    <s v="RYD FIN CAM 2021 08 015 Adjustment GBP"/>
    <d v="2020-12-03T00:00:00"/>
    <s v="RYD MCCARTHY, CAROLE"/>
    <n v="35"/>
    <s v="7310;VISTA EMPLOYER SERVICES LTD-OR12_217312-INV004937-690-"/>
    <x v="270"/>
    <m/>
    <d v="2020-12-03T00:00:00"/>
    <m/>
    <s v="7310;VISTA EMPLOYER SERVICES LTD-OR12_217312-INV004937-690-"/>
    <m/>
    <m/>
    <m/>
    <m/>
    <m/>
    <m/>
    <s v="Human Resources"/>
    <x v="5"/>
    <x v="2"/>
    <x v="8"/>
  </r>
  <r>
    <s v="RYD"/>
    <s v="E35211"/>
    <s v="7310"/>
    <s v="00000"/>
    <s v="00000"/>
    <s v="000000"/>
    <s v="Employee Resourcing"/>
    <s v="Legal / Prof Fees"/>
    <s v="Default"/>
    <s v="Default"/>
    <s v="Default"/>
    <n v="805"/>
    <d v="2020-11-01T00:00:00"/>
    <x v="2"/>
    <s v="Spreadsheet"/>
    <s v="FBP1 Adjustments - HR"/>
    <s v="Spreadsheet A 19741230 95259774"/>
    <s v="RYD FIN CAM 2021 08 015 Adjustment GBP"/>
    <d v="2020-12-03T00:00:00"/>
    <s v="RYD MCCARTHY, CAROLE"/>
    <n v="36"/>
    <s v="7310;VISTA EMPLOYER SERVICES LTD-OR12_217312-4921-805-"/>
    <x v="270"/>
    <m/>
    <d v="2020-12-03T00:00:00"/>
    <m/>
    <s v="7310;VISTA EMPLOYER SERVICES LTD-OR12_217312-4921-805-"/>
    <m/>
    <m/>
    <m/>
    <m/>
    <m/>
    <m/>
    <s v="Human Resources"/>
    <x v="5"/>
    <x v="2"/>
    <x v="8"/>
  </r>
  <r>
    <s v="RYD"/>
    <s v="E35211"/>
    <s v="7310"/>
    <s v="00000"/>
    <s v="00000"/>
    <s v="000000"/>
    <s v="Employee Resourcing"/>
    <s v="Legal / Prof Fees"/>
    <s v="Default"/>
    <s v="Default"/>
    <s v="Default"/>
    <n v="920"/>
    <d v="2020-11-01T00:00:00"/>
    <x v="2"/>
    <s v="Spreadsheet"/>
    <s v="FBP1 Adjustments - HR"/>
    <s v="Spreadsheet A 19741230 95259774"/>
    <s v="RYD FIN CAM 2021 08 015 Adjustment GBP"/>
    <d v="2020-12-03T00:00:00"/>
    <s v="RYD MCCARTHY, CAROLE"/>
    <n v="37"/>
    <s v="7310;VISTA EMPLOYER SERVICES LTD-OR12_217312-4920-920-"/>
    <x v="270"/>
    <m/>
    <d v="2020-12-03T00:00:00"/>
    <m/>
    <s v="7310;VISTA EMPLOYER SERVICES LTD-OR12_217312-4920-920-"/>
    <m/>
    <m/>
    <m/>
    <m/>
    <m/>
    <m/>
    <s v="Human Resources"/>
    <x v="5"/>
    <x v="2"/>
    <x v="8"/>
  </r>
  <r>
    <s v="RYD"/>
    <s v="E35211"/>
    <s v="7310"/>
    <s v="00000"/>
    <s v="00000"/>
    <s v="000000"/>
    <s v="Employee Resourcing"/>
    <s v="Legal / Prof Fees"/>
    <s v="Default"/>
    <s v="Default"/>
    <s v="Default"/>
    <n v="920"/>
    <d v="2020-11-01T00:00:00"/>
    <x v="2"/>
    <s v="Spreadsheet"/>
    <s v="FBP1 Adjustments - HR"/>
    <s v="Spreadsheet A 19741230 95259774"/>
    <s v="RYD FIN CAM 2021 08 015 Adjustment GBP"/>
    <d v="2020-12-03T00:00:00"/>
    <s v="RYD MCCARTHY, CAROLE"/>
    <n v="38"/>
    <s v="7310;VISTA EMPLOYER SERVICES LTD-OR12_217312-INV004936-920-"/>
    <x v="270"/>
    <m/>
    <d v="2020-12-03T00:00:00"/>
    <m/>
    <s v="7310;VISTA EMPLOYER SERVICES LTD-OR12_217312-INV004936-920-"/>
    <m/>
    <m/>
    <m/>
    <m/>
    <m/>
    <m/>
    <s v="Human Resources"/>
    <x v="5"/>
    <x v="2"/>
    <x v="8"/>
  </r>
  <r>
    <s v="RYD"/>
    <s v="E35211"/>
    <s v="7310"/>
    <s v="00000"/>
    <s v="00000"/>
    <s v="000000"/>
    <s v="Employee Resourcing"/>
    <s v="Legal / Prof Fees"/>
    <s v="Default"/>
    <s v="Default"/>
    <s v="Default"/>
    <n v="-3450"/>
    <d v="2020-11-01T00:00:00"/>
    <x v="2"/>
    <s v="Spreadsheet"/>
    <s v="FBP1 Adjustments - HR"/>
    <s v="Spreadsheet A 19741230 95259774"/>
    <s v="RYD FIN CAM 2021 08 015 Adjustment GBP"/>
    <d v="2020-12-03T00:00:00"/>
    <s v="RYD MCCARTHY, CAROLE"/>
    <n v="39"/>
    <s v="7310;VISTA EMPLOYER SERVICES LTD;5083 165088410;https://nww.einvoice-prod.sbs.nhs.uk:8179/invoicepdf/c3cf28fb-eca8-5333-9fbd-8d4ccc7f5001"/>
    <x v="270"/>
    <m/>
    <d v="2020-12-03T00:00:00"/>
    <m/>
    <s v="7310;VISTA EMPLOYER SERVICES LTD;5083 165088410;"/>
    <m/>
    <m/>
    <s v="https://nww.einvoice-prod.sbs.nhs.uk:8179/invoicepdf/c3cf28fb-eca8-5333-9fbd-8d4ccc7f5001"/>
    <m/>
    <m/>
    <m/>
    <s v="Human Resources"/>
    <x v="5"/>
    <x v="2"/>
    <x v="8"/>
  </r>
  <r>
    <s v="RYD"/>
    <s v="E35211"/>
    <s v="7310"/>
    <s v="00000"/>
    <s v="00000"/>
    <s v="000000"/>
    <s v="Employee Resourcing"/>
    <s v="Legal / Prof Fees"/>
    <s v="Default"/>
    <s v="Default"/>
    <s v="Default"/>
    <n v="-4266.3999999999996"/>
    <d v="2020-11-01T00:00:00"/>
    <x v="2"/>
    <s v="Spreadsheet"/>
    <s v="FBP1 Adjustments - HR"/>
    <s v="Spreadsheet A 19741230 95259774"/>
    <s v="RYD FIN CAM 2021 08 015 Adjustment GBP"/>
    <d v="2020-12-03T00:00:00"/>
    <s v="RYD MCCARTHY, CAROLE"/>
    <n v="40"/>
    <s v="7310;VISTA EMPLOYER SERVICES LTD;005084A 165088615;https://nww.einvoice-prod.sbs.nhs.uk:8179/invoicepdf/66d41a43-dd11-5063-aabf-d191c06eac0b"/>
    <x v="270"/>
    <m/>
    <d v="2020-12-03T00:00:00"/>
    <m/>
    <s v="7310;VISTA EMPLOYER SERVICES LTD;005084A 165088615;"/>
    <m/>
    <m/>
    <s v="https://nww.einvoice-prod.sbs.nhs.uk:8179/invoicepdf/66d41a43-dd11-5063-aabf-d191c06eac0b"/>
    <m/>
    <m/>
    <m/>
    <s v="Human Resources"/>
    <x v="5"/>
    <x v="2"/>
    <x v="8"/>
  </r>
  <r>
    <s v="RYD"/>
    <s v="E35211"/>
    <s v="7310"/>
    <s v="00000"/>
    <s v="00000"/>
    <s v="000000"/>
    <s v="Employee Resourcing"/>
    <s v="Legal / Prof Fees"/>
    <s v="Default"/>
    <s v="Default"/>
    <s v="Default"/>
    <n v="-4266.3999999999996"/>
    <d v="2020-11-01T00:00:00"/>
    <x v="2"/>
    <s v="Spreadsheet"/>
    <s v="FBP1 Adjustments - HR"/>
    <s v="Spreadsheet A 19741230 95259774"/>
    <s v="RYD FIN CAM 2021 08 015 Adjustment GBP"/>
    <d v="2020-12-03T00:00:00"/>
    <s v="RYD MCCARTHY, CAROLE"/>
    <n v="41"/>
    <s v="7310;VISTA EMPLOYER SERVICES LTD;5084 165088410;https://nww.einvoice-prod.sbs.nhs.uk:8179/invoicepdf/b00a0cba-34a6-5da5-93b6-de22061b5135"/>
    <x v="270"/>
    <m/>
    <d v="2020-12-03T00:00:00"/>
    <m/>
    <s v="7310;VISTA EMPLOYER SERVICES LTD;5084 165088410;"/>
    <m/>
    <m/>
    <s v="https://nww.einvoice-prod.sbs.nhs.uk:8179/invoicepdf/b00a0cba-34a6-5da5-93b6-de22061b5135"/>
    <m/>
    <m/>
    <m/>
    <s v="Human Resources"/>
    <x v="5"/>
    <x v="2"/>
    <x v="8"/>
  </r>
  <r>
    <s v="RYD"/>
    <s v="E35211"/>
    <s v="7310"/>
    <s v="00000"/>
    <s v="00000"/>
    <s v="000000"/>
    <s v="Employee Resourcing"/>
    <s v="Legal / Prof Fees"/>
    <s v="Default"/>
    <s v="Default"/>
    <s v="Default"/>
    <n v="1380"/>
    <d v="2020-11-01T00:00:00"/>
    <x v="2"/>
    <s v="Spreadsheet"/>
    <s v="FBP1 Adjustments - VAT Adj"/>
    <s v="Spreadsheet A 19731255 95208748"/>
    <s v="RYD FIN CAM 2021 08 011 Adjustment GBP"/>
    <d v="2020-12-02T00:00:00"/>
    <s v="RYD MCCARTHY, CAROLE"/>
    <n v="109"/>
    <s v="7310;VAT ADJ RECODE;VISTA EMPLOYER SERVICES LTD-OR12_217312-4846-1380-http://nww.docserv.wyss.nhs.uk/synergyiim/dist/?val=1926446_12082396_20200603170022"/>
    <x v="36"/>
    <m/>
    <d v="2020-12-02T00:00:00"/>
    <m/>
    <s v="7310;VAT ADJ RECODE;VISTA EMPLOYER SERVICES LTD-OR12_217312-4846-1380-"/>
    <m/>
    <m/>
    <s v="http://nww.docserv.wyss.nhs.uk/synergyiim/dist/?val=1926446_12082396_20200603170022"/>
    <m/>
    <m/>
    <m/>
    <s v="Human Resources"/>
    <x v="5"/>
    <x v="2"/>
    <x v="8"/>
  </r>
  <r>
    <s v="RYD"/>
    <s v="E35211"/>
    <s v="7310"/>
    <s v="00000"/>
    <s v="00000"/>
    <s v="000000"/>
    <s v="Employee Resourcing"/>
    <s v="Legal / Prof Fees"/>
    <s v="Default"/>
    <s v="Default"/>
    <s v="Default"/>
    <n v="-690"/>
    <d v="2020-11-01T00:00:00"/>
    <x v="2"/>
    <s v="Spreadsheet"/>
    <s v="SBS RYD OCT-20 VAT ADJUSTMENT JOURNAL"/>
    <s v="Spreadsheet A 19718446 95160699"/>
    <s v="SBS RYD OCT-20 VAT ADJUSTMENT JOURNAL Adjustment GBP"/>
    <d v="2020-12-01T00:00:00"/>
    <s v="SSC BLATTI, FRANCESCO"/>
    <n v="1020"/>
    <s v="VISTA EMPLOYER SERVICES LTD-OR12_217312-INV004937-690-"/>
    <x v="37"/>
    <m/>
    <d v="2020-12-01T00:00:00"/>
    <m/>
    <s v="VISTA EMPLOYER SERVICES LTD-OR12_217312-INV004937-690-"/>
    <m/>
    <m/>
    <m/>
    <m/>
    <m/>
    <m/>
    <s v="Human Resources"/>
    <x v="5"/>
    <x v="2"/>
    <x v="8"/>
  </r>
  <r>
    <s v="RYD"/>
    <s v="E35211"/>
    <s v="7310"/>
    <s v="00000"/>
    <s v="00000"/>
    <s v="000000"/>
    <s v="Employee Resourcing"/>
    <s v="Legal / Prof Fees"/>
    <s v="Default"/>
    <s v="Default"/>
    <s v="Default"/>
    <n v="-805"/>
    <d v="2020-11-01T00:00:00"/>
    <x v="2"/>
    <s v="Spreadsheet"/>
    <s v="SBS RYD OCT-20 VAT ADJUSTMENT JOURNAL"/>
    <s v="Spreadsheet A 19718446 95160699"/>
    <s v="SBS RYD OCT-20 VAT ADJUSTMENT JOURNAL Adjustment GBP"/>
    <d v="2020-12-01T00:00:00"/>
    <s v="SSC BLATTI, FRANCESCO"/>
    <n v="1021"/>
    <s v="VISTA EMPLOYER SERVICES LTD-OR12_217312-4921-805-"/>
    <x v="37"/>
    <m/>
    <d v="2020-12-01T00:00:00"/>
    <m/>
    <s v="VISTA EMPLOYER SERVICES LTD-OR12_217312-4921-805-"/>
    <m/>
    <m/>
    <m/>
    <m/>
    <m/>
    <m/>
    <s v="Human Resources"/>
    <x v="5"/>
    <x v="2"/>
    <x v="8"/>
  </r>
  <r>
    <s v="RYD"/>
    <s v="E35211"/>
    <s v="7310"/>
    <s v="00000"/>
    <s v="00000"/>
    <s v="000000"/>
    <s v="Employee Resourcing"/>
    <s v="Legal / Prof Fees"/>
    <s v="Default"/>
    <s v="Default"/>
    <s v="Default"/>
    <n v="-920"/>
    <d v="2020-11-01T00:00:00"/>
    <x v="2"/>
    <s v="Spreadsheet"/>
    <s v="SBS RYD OCT-20 VAT ADJUSTMENT JOURNAL"/>
    <s v="Spreadsheet A 19718446 95160699"/>
    <s v="SBS RYD OCT-20 VAT ADJUSTMENT JOURNAL Adjustment GBP"/>
    <d v="2020-12-01T00:00:00"/>
    <s v="SSC BLATTI, FRANCESCO"/>
    <n v="1022"/>
    <s v="VISTA EMPLOYER SERVICES LTD-OR12_217312-4920-920-"/>
    <x v="37"/>
    <m/>
    <d v="2020-12-01T00:00:00"/>
    <m/>
    <s v="VISTA EMPLOYER SERVICES LTD-OR12_217312-4920-920-"/>
    <m/>
    <m/>
    <m/>
    <m/>
    <m/>
    <m/>
    <s v="Human Resources"/>
    <x v="5"/>
    <x v="2"/>
    <x v="8"/>
  </r>
  <r>
    <s v="RYD"/>
    <s v="E35211"/>
    <s v="7310"/>
    <s v="00000"/>
    <s v="00000"/>
    <s v="000000"/>
    <s v="Employee Resourcing"/>
    <s v="Legal / Prof Fees"/>
    <s v="Default"/>
    <s v="Default"/>
    <s v="Default"/>
    <n v="-920"/>
    <d v="2020-11-01T00:00:00"/>
    <x v="2"/>
    <s v="Spreadsheet"/>
    <s v="SBS RYD OCT-20 VAT ADJUSTMENT JOURNAL"/>
    <s v="Spreadsheet A 19718446 95160699"/>
    <s v="SBS RYD OCT-20 VAT ADJUSTMENT JOURNAL Adjustment GBP"/>
    <d v="2020-12-01T00:00:00"/>
    <s v="SSC BLATTI, FRANCESCO"/>
    <n v="1023"/>
    <s v="VISTA EMPLOYER SERVICES LTD-OR12_217312-INV004936-920-"/>
    <x v="37"/>
    <m/>
    <d v="2020-12-01T00:00:00"/>
    <m/>
    <s v="VISTA EMPLOYER SERVICES LTD-OR12_217312-INV004936-920-"/>
    <m/>
    <m/>
    <m/>
    <m/>
    <m/>
    <m/>
    <s v="Human Resources"/>
    <x v="5"/>
    <x v="2"/>
    <x v="8"/>
  </r>
  <r>
    <s v="RYD"/>
    <s v="E35211"/>
    <s v="7310"/>
    <s v="00000"/>
    <s v="00000"/>
    <s v="000000"/>
    <s v="Employee Resourcing"/>
    <s v="Legal / Prof Fees"/>
    <s v="Default"/>
    <s v="Default"/>
    <s v="Default"/>
    <n v="-1380"/>
    <d v="2020-11-01T00:00:00"/>
    <x v="2"/>
    <s v="Spreadsheet"/>
    <s v="SBS RYD OCT-20 VAT ADJUSTMENT JOURNAL"/>
    <s v="Spreadsheet A 19718446 95160699"/>
    <s v="SBS RYD OCT-20 VAT ADJUSTMENT JOURNAL Adjustment GBP"/>
    <d v="2020-12-01T00:00:00"/>
    <s v="SSC BLATTI, FRANCESCO"/>
    <n v="1024"/>
    <s v="VISTA EMPLOYER SERVICES LTD-OR12_217312-4846-1380-http://nww.docserv.wyss.nhs.uk/synergyiim/dist/?val=1926446_12082396_20200603170022"/>
    <x v="37"/>
    <m/>
    <d v="2020-12-01T00:00:00"/>
    <m/>
    <s v="VISTA EMPLOYER SERVICES LTD-OR12_217312-4846-1380-"/>
    <m/>
    <m/>
    <s v="http://nww.docserv.wyss.nhs.uk/synergyiim/dist/?val=1926446_12082396_20200603170022"/>
    <m/>
    <m/>
    <m/>
    <s v="Human Resources"/>
    <x v="5"/>
    <x v="2"/>
    <x v="8"/>
  </r>
  <r>
    <s v="RYD"/>
    <s v="E35211"/>
    <s v="7310"/>
    <s v="00000"/>
    <s v="00000"/>
    <s v="000000"/>
    <s v="Employee Resourcing"/>
    <s v="Legal / Prof Fees"/>
    <s v="Default"/>
    <s v="Default"/>
    <s v="Default"/>
    <n v="4266.3999999999996"/>
    <d v="2020-11-01T00:00:00"/>
    <x v="1"/>
    <s v="Payables"/>
    <s v="Journal Import 95015993:"/>
    <s v="Payables A 19686849 95015993"/>
    <s v="NOV-20 Purchase Invoices GBP"/>
    <d v="2020-11-27T00:00:00"/>
    <s v="SSCREPMAN,"/>
    <n v="20"/>
    <s v="Journal Import Created"/>
    <x v="212"/>
    <n v="5084"/>
    <d v="2020-10-30T00:00:00"/>
    <n v="165088410"/>
    <m/>
    <s v="PO Invoice"/>
    <m/>
    <s v="https://nww.einvoice-prod.sbs.nhs.uk:8179/invoicepdf/b00a0cba-34a6-5da5-93b6-de22061b5135"/>
    <n v="1"/>
    <n v="4266"/>
    <m/>
    <s v="Human Resources"/>
    <x v="5"/>
    <x v="2"/>
    <x v="8"/>
  </r>
  <r>
    <s v="RYD"/>
    <s v="E35211"/>
    <s v="7310"/>
    <s v="00000"/>
    <s v="00000"/>
    <s v="000000"/>
    <s v="Employee Resourcing"/>
    <s v="Legal / Prof Fees"/>
    <s v="Default"/>
    <s v="Default"/>
    <s v="Default"/>
    <n v="3450"/>
    <d v="2020-11-01T00:00:00"/>
    <x v="1"/>
    <s v="Payables"/>
    <s v="Journal Import 95102039:"/>
    <s v="Payables A 19708874 95102039"/>
    <s v="NOV-20 Purchase Invoices GBP"/>
    <d v="2020-11-30T00:00:00"/>
    <s v="SSCREPMAN,"/>
    <n v="55"/>
    <s v="Journal Import Created"/>
    <x v="212"/>
    <n v="5083"/>
    <d v="2020-10-30T00:00:00"/>
    <n v="165088410"/>
    <m/>
    <s v="PO Invoice"/>
    <m/>
    <s v="https://nww.einvoice-prod.sbs.nhs.uk:8179/invoicepdf/c3cf28fb-eca8-5333-9fbd-8d4ccc7f5001"/>
    <n v="1"/>
    <n v="3450"/>
    <m/>
    <s v="Human Resources"/>
    <x v="5"/>
    <x v="2"/>
    <x v="8"/>
  </r>
  <r>
    <s v="RYD"/>
    <s v="E35211"/>
    <s v="7310"/>
    <s v="00000"/>
    <s v="00000"/>
    <s v="000000"/>
    <s v="Employee Resourcing"/>
    <s v="Legal / Prof Fees"/>
    <s v="Default"/>
    <s v="Default"/>
    <s v="Default"/>
    <n v="4266.3999999999996"/>
    <d v="2020-11-01T00:00:00"/>
    <x v="1"/>
    <s v="Payables"/>
    <s v="Journal Import 95102039:"/>
    <s v="Payables A 19708874 95102039"/>
    <s v="NOV-20 Purchase Invoices GBP"/>
    <d v="2020-11-30T00:00:00"/>
    <s v="SSCREPMAN,"/>
    <n v="55"/>
    <s v="Journal Import Created"/>
    <x v="212"/>
    <s v="005084A"/>
    <d v="2020-10-30T00:00:00"/>
    <n v="165088615"/>
    <m/>
    <s v="PO Invoice"/>
    <m/>
    <s v="https://nww.einvoice-prod.sbs.nhs.uk:8179/invoicepdf/66d41a43-dd11-5063-aabf-d191c06eac0b"/>
    <n v="1"/>
    <n v="4266"/>
    <m/>
    <s v="Human Resources"/>
    <x v="5"/>
    <x v="2"/>
    <x v="8"/>
  </r>
  <r>
    <s v="RYD"/>
    <s v="E35211"/>
    <s v="7310"/>
    <s v="00000"/>
    <s v="00000"/>
    <s v="000000"/>
    <s v="Employee Resourcing"/>
    <s v="Legal / Prof Fees"/>
    <s v="Default"/>
    <s v="Default"/>
    <s v="Default"/>
    <n v="-920"/>
    <d v="2020-11-01T00:00:00"/>
    <x v="0"/>
    <s v="Cost Management"/>
    <s v="Journal Import 93905090:"/>
    <s v="Cost Management A 19452031 93905090 2"/>
    <s v="01-NOV-2020 Receiving GBP"/>
    <d v="2020-10-30T00:00:00"/>
    <s v="SSCREPMAN,"/>
    <n v="2860"/>
    <s v="Invoice 004920 - Investigation  Coxheath Delivery by Abi Alemoru 4 x days Case document review and report writing"/>
    <x v="212"/>
    <n v="165085045"/>
    <d v="2020-06-03T00:00:00"/>
    <m/>
    <m/>
    <m/>
    <s v="CHEADLE"/>
    <m/>
    <m/>
    <m/>
    <m/>
    <s v="Human Resources"/>
    <x v="5"/>
    <x v="2"/>
    <x v="8"/>
  </r>
  <r>
    <s v="RYD"/>
    <s v="E35211"/>
    <s v="7310"/>
    <s v="00000"/>
    <s v="00000"/>
    <s v="000000"/>
    <s v="Employee Resourcing"/>
    <s v="Legal / Prof Fees"/>
    <s v="Default"/>
    <s v="Default"/>
    <s v="Default"/>
    <n v="-805"/>
    <d v="2020-11-01T00:00:00"/>
    <x v="0"/>
    <s v="Cost Management"/>
    <s v="Journal Import 93905090:"/>
    <s v="Cost Management A 19452031 93905090 2"/>
    <s v="01-NOV-2020 Receiving GBP"/>
    <d v="2020-10-30T00:00:00"/>
    <s v="SSCREPMAN,"/>
    <n v="2861"/>
    <s v="Invoice 4921 - Investigation  ref Coxheath Delivery by Abi Alemoru 2 x days Interviews 1.5 days Case document review &amp; report writing"/>
    <x v="212"/>
    <n v="165085046"/>
    <d v="2020-06-02T00:00:00"/>
    <m/>
    <m/>
    <m/>
    <s v="CHEADLE"/>
    <m/>
    <m/>
    <m/>
    <m/>
    <s v="Human Resources"/>
    <x v="5"/>
    <x v="2"/>
    <x v="8"/>
  </r>
  <r>
    <s v="RYD"/>
    <s v="E35211"/>
    <s v="7310"/>
    <s v="00000"/>
    <s v="00000"/>
    <s v="000000"/>
    <s v="Employee Resourcing"/>
    <s v="Legal / Prof Fees"/>
    <s v="Default"/>
    <s v="Default"/>
    <s v="Default"/>
    <n v="805"/>
    <d v="2020-11-01T00:00:00"/>
    <x v="0"/>
    <s v="Cost Management"/>
    <s v="Journal Import 95114748:"/>
    <s v="Cost Management A 19709183 95114748"/>
    <s v="30-NOV-2020 Receiving GBP"/>
    <d v="2020-11-30T00:00:00"/>
    <s v="SSCREPMAN,"/>
    <n v="2976"/>
    <s v="Invoice 4921 - Investigation  ref Coxheath Delivery by Abi Alemoru 2 x days Interviews 1.5 days Case document review &amp; report writing"/>
    <x v="212"/>
    <n v="165085046"/>
    <d v="2020-06-02T00:00:00"/>
    <m/>
    <m/>
    <m/>
    <s v="CHEADLE"/>
    <m/>
    <m/>
    <m/>
    <m/>
    <s v="Human Resources"/>
    <x v="5"/>
    <x v="2"/>
    <x v="8"/>
  </r>
  <r>
    <s v="RYD"/>
    <s v="E35211"/>
    <s v="7310"/>
    <s v="00000"/>
    <s v="00000"/>
    <s v="000000"/>
    <s v="Employee Resourcing"/>
    <s v="Legal / Prof Fees"/>
    <s v="Default"/>
    <s v="Default"/>
    <s v="Default"/>
    <n v="920"/>
    <d v="2020-11-01T00:00:00"/>
    <x v="0"/>
    <s v="Cost Management"/>
    <s v="Journal Import 95114748:"/>
    <s v="Cost Management A 19709183 95114748"/>
    <s v="30-NOV-2020 Receiving GBP"/>
    <d v="2020-11-30T00:00:00"/>
    <s v="SSCREPMAN,"/>
    <n v="2977"/>
    <s v="Invoice 004920 - Investigation  Coxheath Delivery by Abi Alemoru 4 x days Case document review and report writing"/>
    <x v="212"/>
    <n v="165085045"/>
    <d v="2020-06-03T00:00:00"/>
    <m/>
    <m/>
    <m/>
    <s v="CHEADLE"/>
    <m/>
    <m/>
    <m/>
    <m/>
    <s v="Human Resources"/>
    <x v="5"/>
    <x v="2"/>
    <x v="8"/>
  </r>
  <r>
    <s v="RYD"/>
    <s v="E35211"/>
    <s v="7310"/>
    <s v="00000"/>
    <s v="00000"/>
    <s v="000000"/>
    <s v="Employee Resourcing"/>
    <s v="Legal / Prof Fees"/>
    <s v="Default"/>
    <s v="Default"/>
    <s v="Default"/>
    <n v="4266.3999999999996"/>
    <d v="2020-12-01T00:00:00"/>
    <x v="3"/>
    <s v="Spreadsheet"/>
    <s v="M09 FBP1 Adjustments - HR"/>
    <s v="Spreadsheet A 20038470 96458814"/>
    <s v="RYD FIN CAM 2021 09 012 Accrual GBP"/>
    <d v="2021-01-06T00:00:00"/>
    <s v="RYD MCCARTHY, CAROLE"/>
    <n v="9"/>
    <s v="7310;VISTA EMPLOYER SERVICES LTD;005084CAN;https://nww.einvoice-prod.sbs.nhs.uk:8179/invoicepdf/b00a0cba-34a6-5da5-93b6-de22061b5135"/>
    <x v="278"/>
    <m/>
    <d v="2021-01-06T00:00:00"/>
    <m/>
    <s v="7310;VISTA EMPLOYER SERVICES LTD;005084CAN;"/>
    <m/>
    <m/>
    <s v="https://nww.einvoice-prod.sbs.nhs.uk:8179/invoicepdf/b00a0cba-34a6-5da5-93b6-de22061b5135"/>
    <m/>
    <m/>
    <m/>
    <s v="Human Resources"/>
    <x v="5"/>
    <x v="2"/>
    <x v="8"/>
  </r>
  <r>
    <s v="RYD"/>
    <s v="E35211"/>
    <s v="7310"/>
    <s v="00000"/>
    <s v="00000"/>
    <s v="000000"/>
    <s v="Employee Resourcing"/>
    <s v="Legal / Prof Fees"/>
    <s v="Default"/>
    <s v="Default"/>
    <s v="Default"/>
    <n v="-4266.3999999999996"/>
    <d v="2020-12-01T00:00:00"/>
    <x v="3"/>
    <s v="Spreadsheet"/>
    <s v="M09 FBP1 Adjustments - HR"/>
    <s v="Spreadsheet A 20050306 96503837"/>
    <s v="RYD FIN CAM 2021 09 012A CORR Accrual GBP"/>
    <d v="2021-01-07T00:00:00"/>
    <s v="RYD MCCARTHY, CAROLE"/>
    <n v="9"/>
    <s v="7310;VISTA EMPLOYER SERVICES LTD;005084CAN;https://nww.einvoice-prod.sbs.nhs.uk:8179/invoicepdf/b00a0cba-34a6-5da5-93b6-de22061b5135"/>
    <x v="279"/>
    <m/>
    <d v="2021-01-07T00:00:00"/>
    <m/>
    <s v="7310;VISTA EMPLOYER SERVICES LTD;005084CAN;"/>
    <m/>
    <m/>
    <s v="https://nww.einvoice-prod.sbs.nhs.uk:8179/invoicepdf/b00a0cba-34a6-5da5-93b6-de22061b5135"/>
    <m/>
    <m/>
    <m/>
    <s v="Human Resources"/>
    <x v="5"/>
    <x v="2"/>
    <x v="8"/>
  </r>
  <r>
    <s v="RYD"/>
    <s v="E35211"/>
    <s v="7310"/>
    <s v="00000"/>
    <s v="00000"/>
    <s v="000000"/>
    <s v="Employee Resourcing"/>
    <s v="Legal / Prof Fees"/>
    <s v="Default"/>
    <s v="Default"/>
    <s v="Default"/>
    <n v="805"/>
    <d v="2020-12-01T00:00:00"/>
    <x v="3"/>
    <s v="Spreadsheet"/>
    <s v="Reverses &quot;RYD FIN CAM 2021 08 014 Accrual GBP&quot; journal entry of &quot;Spreadsheet A 19741229 95259764&quot; batch from &quot;NOV-20&quot;."/>
    <s v="Reverses &quot;RYD FIN CAM 2021 08 014 Accrual GBP&quot;09-DEC-20 17:35:36 - 95487505"/>
    <s v="Reverses &quot;RYD FIN CAM 2021 08 014 Accrual GBP&quot;09-DEC-20 17:35:36"/>
    <d v="2020-12-09T00:00:00"/>
    <s v="SSCREPMAN,"/>
    <n v="16"/>
    <s v="7310;VISTA EMPLOYER SERVICES LTD;165085046 over-receipted;Nov-20"/>
    <x v="274"/>
    <m/>
    <d v="2020-12-09T00:00:00"/>
    <m/>
    <s v="7310;VISTA EMPLOYER SERVICES LTD;165085046 over-receipted;Nov-20"/>
    <m/>
    <m/>
    <m/>
    <m/>
    <m/>
    <m/>
    <s v="Human Resources"/>
    <x v="5"/>
    <x v="2"/>
    <x v="8"/>
  </r>
  <r>
    <s v="RYD"/>
    <s v="E35211"/>
    <s v="7310"/>
    <s v="00000"/>
    <s v="00000"/>
    <s v="000000"/>
    <s v="Employee Resourcing"/>
    <s v="Legal / Prof Fees"/>
    <s v="Default"/>
    <s v="Default"/>
    <s v="Default"/>
    <n v="920"/>
    <d v="2020-12-01T00:00:00"/>
    <x v="3"/>
    <s v="Spreadsheet"/>
    <s v="Reverses &quot;RYD FIN CAM 2021 08 014 Accrual GBP&quot; journal entry of &quot;Spreadsheet A 19741229 95259764&quot; batch from &quot;NOV-20&quot;."/>
    <s v="Reverses &quot;RYD FIN CAM 2021 08 014 Accrual GBP&quot;09-DEC-20 17:35:36 - 95487505"/>
    <s v="Reverses &quot;RYD FIN CAM 2021 08 014 Accrual GBP&quot;09-DEC-20 17:35:36"/>
    <d v="2020-12-09T00:00:00"/>
    <s v="SSCREPMAN,"/>
    <n v="17"/>
    <s v="7310;VISTA EMPLOYER SERVICES LTD;165085045 over-receipted;Nov-20"/>
    <x v="274"/>
    <m/>
    <d v="2020-12-09T00:00:00"/>
    <m/>
    <s v="7310;VISTA EMPLOYER SERVICES LTD;165085045 over-receipted;Nov-20"/>
    <m/>
    <m/>
    <m/>
    <m/>
    <m/>
    <m/>
    <s v="Human Resources"/>
    <x v="5"/>
    <x v="2"/>
    <x v="8"/>
  </r>
  <r>
    <s v="RYD"/>
    <s v="E35211"/>
    <s v="7310"/>
    <s v="00000"/>
    <s v="00000"/>
    <s v="000000"/>
    <s v="Employee Resourcing"/>
    <s v="Legal / Prof Fees"/>
    <s v="Default"/>
    <s v="Default"/>
    <s v="Default"/>
    <n v="4266.3999999999996"/>
    <d v="2020-12-01T00:00:00"/>
    <x v="2"/>
    <s v="Spreadsheet"/>
    <s v="M09 FBP1 Adjustments - HR"/>
    <s v="Spreadsheet A 20050309 96503856"/>
    <s v="RYD FIN CAM 2021 09 012B CORR Adjustment GBP"/>
    <d v="2021-01-07T00:00:00"/>
    <s v="RYD MCCARTHY, CAROLE"/>
    <n v="9"/>
    <s v="7310;VISTA EMPLOYER SERVICES LTD;005084CAN;https://nww.einvoice-prod.sbs.nhs.uk:8179/invoicepdf/b00a0cba-34a6-5da5-93b6-de22061b5135"/>
    <x v="280"/>
    <m/>
    <d v="2021-01-07T00:00:00"/>
    <m/>
    <s v="7310;VISTA EMPLOYER SERVICES LTD;005084CAN;"/>
    <m/>
    <m/>
    <s v="https://nww.einvoice-prod.sbs.nhs.uk:8179/invoicepdf/b00a0cba-34a6-5da5-93b6-de22061b5135"/>
    <m/>
    <m/>
    <m/>
    <s v="Human Resources"/>
    <x v="5"/>
    <x v="2"/>
    <x v="8"/>
  </r>
  <r>
    <s v="RYD"/>
    <s v="E35211"/>
    <s v="7310"/>
    <s v="00000"/>
    <s v="00000"/>
    <s v="000000"/>
    <s v="Employee Resourcing"/>
    <s v="Legal / Prof Fees"/>
    <s v="Default"/>
    <s v="Default"/>
    <s v="Default"/>
    <n v="3450"/>
    <d v="2020-12-01T00:00:00"/>
    <x v="1"/>
    <s v="Payables"/>
    <s v="Journal Import 95163046:"/>
    <s v="Payables A 19720601 95163046"/>
    <s v="DEC-20 Purchase Invoices GBP"/>
    <d v="2020-12-01T00:00:00"/>
    <s v="SSCREPMAN,"/>
    <n v="67"/>
    <s v="Journal Import Created"/>
    <x v="212"/>
    <n v="5083"/>
    <d v="2020-10-30T00:00:00"/>
    <n v="165088410"/>
    <m/>
    <s v="PO Invoice"/>
    <m/>
    <s v="https://nww.einvoice-prod.sbs.nhs.uk:8179/invoicepdf/c3cf28fb-eca8-5333-9fbd-8d4ccc7f5001"/>
    <n v="1"/>
    <n v="3450"/>
    <m/>
    <s v="Human Resources"/>
    <x v="5"/>
    <x v="2"/>
    <x v="8"/>
  </r>
  <r>
    <s v="RYD"/>
    <s v="E35211"/>
    <s v="7310"/>
    <s v="00000"/>
    <s v="00000"/>
    <s v="000000"/>
    <s v="Employee Resourcing"/>
    <s v="Legal / Prof Fees"/>
    <s v="Default"/>
    <s v="Default"/>
    <s v="Default"/>
    <n v="-3450"/>
    <d v="2020-12-01T00:00:00"/>
    <x v="1"/>
    <s v="Payables"/>
    <s v="Journal Import 95163046:"/>
    <s v="Payables A 19720601 95163046"/>
    <s v="DEC-20 Purchase Invoices GBP"/>
    <d v="2020-12-01T00:00:00"/>
    <s v="SSCREPMAN,"/>
    <n v="68"/>
    <s v="Journal Import Created"/>
    <x v="212"/>
    <n v="5083"/>
    <d v="2020-10-30T00:00:00"/>
    <n v="165088410"/>
    <m/>
    <s v="PO Invoice"/>
    <m/>
    <s v="https://nww.einvoice-prod.sbs.nhs.uk:8179/invoicepdf/c3cf28fb-eca8-5333-9fbd-8d4ccc7f5001"/>
    <n v="1"/>
    <n v="-3450"/>
    <m/>
    <s v="Human Resources"/>
    <x v="5"/>
    <x v="2"/>
    <x v="8"/>
  </r>
  <r>
    <s v="RYD"/>
    <s v="E35211"/>
    <s v="7310"/>
    <s v="00000"/>
    <s v="00000"/>
    <s v="000000"/>
    <s v="Employee Resourcing"/>
    <s v="Legal / Prof Fees"/>
    <s v="Default"/>
    <s v="Default"/>
    <s v="Default"/>
    <n v="-4266.3999999999996"/>
    <d v="2020-12-01T00:00:00"/>
    <x v="1"/>
    <s v="Payables"/>
    <s v="Journal Import 95261994:"/>
    <s v="Payables A 19744495 95261994"/>
    <s v="DEC-20 Purchase Invoices GBP"/>
    <d v="2020-12-03T00:00:00"/>
    <s v="SSCREPMAN,"/>
    <n v="71"/>
    <s v="Journal Import Created"/>
    <x v="212"/>
    <s v="005084CAN"/>
    <d v="2020-10-30T00:00:00"/>
    <s v="Non-PO"/>
    <m/>
    <s v="PO Invoice"/>
    <m/>
    <s v="https://nww.einvoice-prod.sbs.nhs.uk:8179/invoicepdf/b00a0cba-34a6-5da5-93b6-de22061b5135"/>
    <n v="1"/>
    <n v="-4266"/>
    <m/>
    <s v="Human Resources"/>
    <x v="5"/>
    <x v="2"/>
    <x v="8"/>
  </r>
  <r>
    <s v="RYD"/>
    <s v="E35211"/>
    <s v="7310"/>
    <s v="00000"/>
    <s v="00000"/>
    <s v="000000"/>
    <s v="Employee Resourcing"/>
    <s v="Legal / Prof Fees"/>
    <s v="Default"/>
    <s v="Default"/>
    <s v="Default"/>
    <n v="-805"/>
    <d v="2020-12-01T00:00:00"/>
    <x v="0"/>
    <s v="Cost Management"/>
    <s v="Journal Import 95114748:"/>
    <s v="Cost Management A 19709183 95114748 2"/>
    <s v="01-DEC-2020 Receiving GBP"/>
    <d v="2020-11-30T00:00:00"/>
    <s v="SSCREPMAN,"/>
    <n v="2976"/>
    <s v="Invoice 4921 - Investigation  ref Coxheath Delivery by Abi Alemoru 2 x days Interviews 1.5 days Case document review &amp; report writing"/>
    <x v="212"/>
    <n v="165085046"/>
    <d v="2020-06-02T00:00:00"/>
    <m/>
    <m/>
    <m/>
    <s v="CHEADLE"/>
    <m/>
    <m/>
    <m/>
    <m/>
    <s v="Human Resources"/>
    <x v="5"/>
    <x v="2"/>
    <x v="8"/>
  </r>
  <r>
    <s v="RYD"/>
    <s v="E35211"/>
    <s v="7310"/>
    <s v="00000"/>
    <s v="00000"/>
    <s v="000000"/>
    <s v="Employee Resourcing"/>
    <s v="Legal / Prof Fees"/>
    <s v="Default"/>
    <s v="Default"/>
    <s v="Default"/>
    <n v="-920"/>
    <d v="2020-12-01T00:00:00"/>
    <x v="0"/>
    <s v="Cost Management"/>
    <s v="Journal Import 95114748:"/>
    <s v="Cost Management A 19709183 95114748 2"/>
    <s v="01-DEC-2020 Receiving GBP"/>
    <d v="2020-11-30T00:00:00"/>
    <s v="SSCREPMAN,"/>
    <n v="2977"/>
    <s v="Invoice 004920 - Investigation  Coxheath Delivery by Abi Alemoru 4 x days Case document review and report writing"/>
    <x v="212"/>
    <n v="165085045"/>
    <d v="2020-06-03T00:00:00"/>
    <m/>
    <m/>
    <m/>
    <s v="CHEADLE"/>
    <m/>
    <m/>
    <m/>
    <m/>
    <s v="Human Resources"/>
    <x v="5"/>
    <x v="2"/>
    <x v="8"/>
  </r>
  <r>
    <s v="RYD"/>
    <s v="E35211"/>
    <s v="7310"/>
    <s v="00000"/>
    <s v="00000"/>
    <s v="000000"/>
    <s v="Employee Resourcing"/>
    <s v="Legal / Prof Fees"/>
    <s v="Default"/>
    <s v="Default"/>
    <s v="Default"/>
    <n v="805"/>
    <d v="2020-12-01T00:00:00"/>
    <x v="0"/>
    <s v="Cost Management"/>
    <s v="Journal Import 96243490:"/>
    <s v="Cost Management A 19985750 96243490"/>
    <s v="31-DEC-2020 Receiving GBP"/>
    <d v="2020-12-31T00:00:00"/>
    <s v="SSCREPMAN,"/>
    <n v="2907"/>
    <s v="Invoice 4921 - Investigation  ref Coxheath Delivery by Abi Alemoru 2 x days Interviews 1.5 days Case document review &amp; report writing"/>
    <x v="212"/>
    <n v="165085046"/>
    <d v="2020-06-02T00:00:00"/>
    <m/>
    <m/>
    <m/>
    <s v="CHEADLE"/>
    <m/>
    <m/>
    <m/>
    <m/>
    <s v="Human Resources"/>
    <x v="5"/>
    <x v="2"/>
    <x v="8"/>
  </r>
  <r>
    <s v="RYD"/>
    <s v="E35211"/>
    <s v="7310"/>
    <s v="00000"/>
    <s v="00000"/>
    <s v="000000"/>
    <s v="Employee Resourcing"/>
    <s v="Legal / Prof Fees"/>
    <s v="Default"/>
    <s v="Default"/>
    <s v="Default"/>
    <n v="920"/>
    <d v="2020-12-01T00:00:00"/>
    <x v="0"/>
    <s v="Cost Management"/>
    <s v="Journal Import 96243490:"/>
    <s v="Cost Management A 19985750 96243490"/>
    <s v="31-DEC-2020 Receiving GBP"/>
    <d v="2020-12-31T00:00:00"/>
    <s v="SSCREPMAN,"/>
    <n v="2908"/>
    <s v="Invoice 004920 - Investigation  Coxheath Delivery by Abi Alemoru 4 x days Case document review and report writing"/>
    <x v="212"/>
    <n v="165085045"/>
    <d v="2020-06-03T00:00:00"/>
    <m/>
    <m/>
    <m/>
    <s v="CHEADLE"/>
    <m/>
    <m/>
    <m/>
    <m/>
    <s v="Human Resources"/>
    <x v="5"/>
    <x v="2"/>
    <x v="8"/>
  </r>
  <r>
    <s v="RYD"/>
    <s v="E35211"/>
    <s v="7310"/>
    <s v="00000"/>
    <s v="00000"/>
    <s v="000000"/>
    <s v="Employee Resourcing"/>
    <s v="Legal / Prof Fees"/>
    <s v="Default"/>
    <s v="Default"/>
    <s v="Default"/>
    <n v="-4266.3999999999996"/>
    <d v="2021-01-01T00:00:00"/>
    <x v="3"/>
    <s v="Spreadsheet"/>
    <s v="Reverses &quot;RYD FIN CAM 2021 09 012 Accrual GBP&quot; journal entry of &quot;Spreadsheet A 20038470 96458814&quot; batch from &quot;DEC-20&quot;."/>
    <s v="Reverses &quot;RYD FIN CAM 2021 09 012 Accrual GBP&quot;12-JAN-21 17:35:55 - 96737607"/>
    <s v="Reverses &quot;RYD FIN CAM 2021 09 012 Accrual GBP&quot;12-JAN-21 17:35:55"/>
    <d v="2021-01-12T00:00:00"/>
    <s v="SSCREPMAN,"/>
    <n v="9"/>
    <s v="7310;VISTA EMPLOYER SERVICES LTD;005084CAN;https://nww.einvoice-prod.sbs.nhs.uk:8179/invoicepdf/b00a0cba-34a6-5da5-93b6-de22061b5135"/>
    <x v="286"/>
    <m/>
    <d v="2021-01-12T00:00:00"/>
    <m/>
    <s v="7310;VISTA EMPLOYER SERVICES LTD;005084CAN;"/>
    <m/>
    <m/>
    <s v="https://nww.einvoice-prod.sbs.nhs.uk:8179/invoicepdf/b00a0cba-34a6-5da5-93b6-de22061b5135"/>
    <m/>
    <m/>
    <m/>
    <s v="Human Resources"/>
    <x v="5"/>
    <x v="2"/>
    <x v="8"/>
  </r>
  <r>
    <s v="RYD"/>
    <s v="E35211"/>
    <s v="7310"/>
    <s v="00000"/>
    <s v="00000"/>
    <s v="000000"/>
    <s v="Employee Resourcing"/>
    <s v="Legal / Prof Fees"/>
    <s v="Default"/>
    <s v="Default"/>
    <s v="Default"/>
    <n v="4266.3999999999996"/>
    <d v="2021-01-01T00:00:00"/>
    <x v="3"/>
    <s v="Spreadsheet"/>
    <s v="Reverses &quot;RYD FIN CAM 2021 09 012A CORR Accrual GBP&quot; journal entry of &quot;Spreadsheet A 20050306 96503837&quot; batch from &quot;DEC-20&quot;."/>
    <s v="Reverses &quot;RYD FIN CAM 2021 09 012A CORR Accrual GBP&quot;12-JAN-21 17:36:13 - 96737607"/>
    <s v="Reverses &quot;RYD FIN CAM 2021 09 012A CORR Accrual GBP&quot;12-JAN-21 17:36:13"/>
    <d v="2021-01-12T00:00:00"/>
    <s v="SSCREPMAN,"/>
    <n v="9"/>
    <s v="7310;VISTA EMPLOYER SERVICES LTD;005084CAN;https://nww.einvoice-prod.sbs.nhs.uk:8179/invoicepdf/b00a0cba-34a6-5da5-93b6-de22061b5135"/>
    <x v="287"/>
    <m/>
    <d v="2021-01-12T00:00:00"/>
    <m/>
    <s v="7310;VISTA EMPLOYER SERVICES LTD;005084CAN;"/>
    <m/>
    <m/>
    <s v="https://nww.einvoice-prod.sbs.nhs.uk:8179/invoicepdf/b00a0cba-34a6-5da5-93b6-de22061b5135"/>
    <m/>
    <m/>
    <m/>
    <s v="Human Resources"/>
    <x v="5"/>
    <x v="2"/>
    <x v="8"/>
  </r>
  <r>
    <s v="RYD"/>
    <s v="E35211"/>
    <s v="7310"/>
    <s v="00000"/>
    <s v="00000"/>
    <s v="000000"/>
    <s v="Employee Resourcing"/>
    <s v="Legal / Prof Fees"/>
    <s v="Default"/>
    <s v="Default"/>
    <s v="Default"/>
    <n v="-805"/>
    <d v="2021-01-01T00:00:00"/>
    <x v="0"/>
    <s v="Cost Management"/>
    <s v="Journal Import 96243490:"/>
    <s v="Cost Management A 19985750 96243490 2"/>
    <s v="01-JAN-2021 Receiving GBP"/>
    <d v="2020-12-31T00:00:00"/>
    <s v="SSCREPMAN,"/>
    <n v="2907"/>
    <s v="Invoice 4921 - Investigation  ref Coxheath Delivery by Abi Alemoru 2 x days Interviews 1.5 days Case document review &amp; report writing"/>
    <x v="212"/>
    <n v="165085046"/>
    <d v="2020-06-02T00:00:00"/>
    <m/>
    <m/>
    <m/>
    <s v="CHEADLE"/>
    <m/>
    <m/>
    <m/>
    <m/>
    <s v="Human Resources"/>
    <x v="5"/>
    <x v="2"/>
    <x v="8"/>
  </r>
  <r>
    <s v="RYD"/>
    <s v="E35211"/>
    <s v="7310"/>
    <s v="00000"/>
    <s v="00000"/>
    <s v="000000"/>
    <s v="Employee Resourcing"/>
    <s v="Legal / Prof Fees"/>
    <s v="Default"/>
    <s v="Default"/>
    <s v="Default"/>
    <n v="-920"/>
    <d v="2021-01-01T00:00:00"/>
    <x v="0"/>
    <s v="Cost Management"/>
    <s v="Journal Import 96243490:"/>
    <s v="Cost Management A 19985750 96243490 2"/>
    <s v="01-JAN-2021 Receiving GBP"/>
    <d v="2020-12-31T00:00:00"/>
    <s v="SSCREPMAN,"/>
    <n v="2908"/>
    <s v="Invoice 004920 - Investigation  Coxheath Delivery by Abi Alemoru 4 x days Case document review and report writing"/>
    <x v="212"/>
    <n v="165085045"/>
    <d v="2020-06-03T00:00:00"/>
    <m/>
    <m/>
    <m/>
    <s v="CHEADLE"/>
    <m/>
    <m/>
    <m/>
    <m/>
    <s v="Human Resources"/>
    <x v="5"/>
    <x v="2"/>
    <x v="8"/>
  </r>
  <r>
    <s v="RYD"/>
    <s v="E35211"/>
    <s v="7310"/>
    <s v="00000"/>
    <s v="00000"/>
    <s v="000000"/>
    <s v="Employee Resourcing"/>
    <s v="Legal / Prof Fees"/>
    <s v="Default"/>
    <s v="Default"/>
    <s v="Default"/>
    <n v="805"/>
    <d v="2021-01-01T00:00:00"/>
    <x v="0"/>
    <s v="Cost Management"/>
    <s v="Journal Import 97369425:"/>
    <s v="Cost Management A 20230024 97369425"/>
    <s v="29-JAN-2021 Receiving GBP"/>
    <d v="2021-01-29T00:00:00"/>
    <s v="SSCREPMAN,"/>
    <n v="3110"/>
    <s v="Invoice 4921 - Investigation  ref Coxheath Delivery by Abi Alemoru 2 x days Interviews 1.5 days Case document review &amp; report writing"/>
    <x v="212"/>
    <n v="165085046"/>
    <d v="2021-01-11T00:00:00"/>
    <m/>
    <m/>
    <m/>
    <s v="CHEADLE"/>
    <m/>
    <m/>
    <m/>
    <m/>
    <s v="Human Resources"/>
    <x v="5"/>
    <x v="2"/>
    <x v="8"/>
  </r>
  <r>
    <s v="RYD"/>
    <s v="E35211"/>
    <s v="7310"/>
    <s v="00000"/>
    <s v="00000"/>
    <s v="000000"/>
    <s v="Employee Resourcing"/>
    <s v="Legal / Prof Fees"/>
    <s v="Default"/>
    <s v="Default"/>
    <s v="Default"/>
    <n v="920"/>
    <d v="2021-01-01T00:00:00"/>
    <x v="0"/>
    <s v="Cost Management"/>
    <s v="Journal Import 97369425:"/>
    <s v="Cost Management A 20230024 97369425"/>
    <s v="29-JAN-2021 Receiving GBP"/>
    <d v="2021-01-29T00:00:00"/>
    <s v="SSCREPMAN,"/>
    <n v="3111"/>
    <s v="Invoice 004920 - Investigation  Coxheath Delivery by Abi Alemoru 4 x days Case document review and report writing"/>
    <x v="212"/>
    <n v="165085045"/>
    <d v="2021-01-11T00:00:00"/>
    <m/>
    <m/>
    <m/>
    <s v="CHEADLE"/>
    <m/>
    <m/>
    <m/>
    <m/>
    <s v="Human Resources"/>
    <x v="5"/>
    <x v="2"/>
    <x v="8"/>
  </r>
  <r>
    <s v="RYD"/>
    <s v="E35211"/>
    <s v="7310"/>
    <s v="00000"/>
    <s v="00000"/>
    <s v="000000"/>
    <s v="Employee Resourcing"/>
    <s v="Legal / Prof Fees"/>
    <s v="Default"/>
    <s v="Default"/>
    <s v="Default"/>
    <n v="-805"/>
    <d v="2021-02-01T00:00:00"/>
    <x v="0"/>
    <s v="Cost Management"/>
    <s v="Journal Import 97369425:"/>
    <s v="Cost Management A 20230024 97369425 2"/>
    <s v="01-FEB-2021 Receiving GBP"/>
    <d v="2021-01-29T00:00:00"/>
    <s v="SSCREPMAN,"/>
    <n v="3110"/>
    <s v="Invoice 4921 - Investigation  ref Coxheath Delivery by Abi Alemoru 2 x days Interviews 1.5 days Case document review &amp; report writing"/>
    <x v="212"/>
    <n v="165085046"/>
    <d v="2021-01-11T00:00:00"/>
    <m/>
    <m/>
    <m/>
    <s v="CHEADLE"/>
    <m/>
    <m/>
    <m/>
    <m/>
    <s v="Human Resources"/>
    <x v="5"/>
    <x v="2"/>
    <x v="8"/>
  </r>
  <r>
    <s v="RYD"/>
    <s v="E35211"/>
    <s v="7310"/>
    <s v="00000"/>
    <s v="00000"/>
    <s v="000000"/>
    <s v="Employee Resourcing"/>
    <s v="Legal / Prof Fees"/>
    <s v="Default"/>
    <s v="Default"/>
    <s v="Default"/>
    <n v="-920"/>
    <d v="2021-02-01T00:00:00"/>
    <x v="0"/>
    <s v="Cost Management"/>
    <s v="Journal Import 97369425:"/>
    <s v="Cost Management A 20230024 97369425 2"/>
    <s v="01-FEB-2021 Receiving GBP"/>
    <d v="2021-01-29T00:00:00"/>
    <s v="SSCREPMAN,"/>
    <n v="3111"/>
    <s v="Invoice 004920 - Investigation  Coxheath Delivery by Abi Alemoru 4 x days Case document review and report writing"/>
    <x v="212"/>
    <n v="165085045"/>
    <d v="2021-01-11T00:00:00"/>
    <m/>
    <m/>
    <m/>
    <s v="CHEADLE"/>
    <m/>
    <m/>
    <m/>
    <m/>
    <s v="Human Resources"/>
    <x v="5"/>
    <x v="2"/>
    <x v="8"/>
  </r>
  <r>
    <s v="RYD"/>
    <s v="E35211"/>
    <s v="7310"/>
    <s v="00000"/>
    <s v="00000"/>
    <s v="000000"/>
    <s v="Employee Resourcing"/>
    <s v="Legal / Prof Fees"/>
    <s v="Default"/>
    <s v="Default"/>
    <s v="Default"/>
    <n v="805"/>
    <d v="2021-02-01T00:00:00"/>
    <x v="0"/>
    <s v="Cost Management"/>
    <s v="Journal Import 98377971:"/>
    <s v="Cost Management A 20469158 98377971"/>
    <s v="26-FEB-2021 Receiving GBP"/>
    <d v="2021-02-26T00:00:00"/>
    <s v="SSCREPMAN,"/>
    <n v="3135"/>
    <s v="Invoice 4921 - Investigation  ref Coxheath Delivery by Abi Alemoru 2 x days Interviews 1.5 days Case document review &amp; report writing"/>
    <x v="212"/>
    <n v="165085046"/>
    <d v="2021-01-11T00:00:00"/>
    <m/>
    <m/>
    <m/>
    <s v="CHEADLE"/>
    <m/>
    <m/>
    <m/>
    <m/>
    <s v="Human Resources"/>
    <x v="5"/>
    <x v="2"/>
    <x v="8"/>
  </r>
  <r>
    <s v="RYD"/>
    <s v="E35211"/>
    <s v="7310"/>
    <s v="00000"/>
    <s v="00000"/>
    <s v="000000"/>
    <s v="Employee Resourcing"/>
    <s v="Legal / Prof Fees"/>
    <s v="Default"/>
    <s v="Default"/>
    <s v="Default"/>
    <n v="3148"/>
    <d v="2021-02-01T00:00:00"/>
    <x v="0"/>
    <s v="Cost Management"/>
    <s v="Journal Import 98377971:"/>
    <s v="Cost Management A 20469158 98377971"/>
    <s v="26-FEB-2021 Receiving GBP"/>
    <d v="2021-02-26T00:00:00"/>
    <s v="SSCREPMAN,"/>
    <n v="3136"/>
    <s v="SEC002 -27012021: Job Evaluator from 23/03/2021 to 22/03/2022"/>
    <x v="353"/>
    <n v="165089945"/>
    <d v="2021-02-08T00:00:00"/>
    <m/>
    <m/>
    <m/>
    <s v="RICHMOND-UPON"/>
    <m/>
    <m/>
    <m/>
    <m/>
    <s v="Human Resources"/>
    <x v="5"/>
    <x v="2"/>
    <x v="8"/>
  </r>
  <r>
    <s v="RYD"/>
    <s v="E35211"/>
    <s v="7310"/>
    <s v="00000"/>
    <s v="00000"/>
    <s v="000000"/>
    <s v="Employee Resourcing"/>
    <s v="Legal / Prof Fees"/>
    <s v="Default"/>
    <s v="Default"/>
    <s v="Default"/>
    <n v="920"/>
    <d v="2021-02-01T00:00:00"/>
    <x v="0"/>
    <s v="Cost Management"/>
    <s v="Journal Import 98377971:"/>
    <s v="Cost Management A 20469158 98377971"/>
    <s v="26-FEB-2021 Receiving GBP"/>
    <d v="2021-02-26T00:00:00"/>
    <s v="SSCREPMAN,"/>
    <n v="3137"/>
    <s v="Invoice 004920 - Investigation  Coxheath Delivery by Abi Alemoru 4 x days Case document review and report writing"/>
    <x v="212"/>
    <n v="165085045"/>
    <d v="2021-01-11T00:00:00"/>
    <m/>
    <m/>
    <m/>
    <s v="CHEADLE"/>
    <m/>
    <m/>
    <m/>
    <m/>
    <s v="Human Resources"/>
    <x v="5"/>
    <x v="2"/>
    <x v="8"/>
  </r>
  <r>
    <s v="RYD"/>
    <s v="E35211"/>
    <s v="7310"/>
    <s v="00000"/>
    <s v="00000"/>
    <s v="000000"/>
    <s v="Employee Resourcing"/>
    <s v="Legal / Prof Fees"/>
    <s v="Default"/>
    <s v="Default"/>
    <s v="Default"/>
    <n v="-950"/>
    <d v="2021-03-01T00:00:00"/>
    <x v="2"/>
    <s v="Spreadsheet"/>
    <s v="M12 FBP1 Adjustment - HR"/>
    <s v="Spreadsheet A 20747722 99899971"/>
    <s v="RYD FIN CAM 2021 12 010 Adjustment GBP"/>
    <d v="2021-04-08T00:00:00"/>
    <s v="RYD MCCARTHY, CAROLE"/>
    <n v="6"/>
    <s v="7310;;SBS RYD SEP-20 VAT ADJUSTMENT JOURNAL Adjustment GBP;CIVICA UK LTD-OR12_37534-CTC199525-132.3-"/>
    <x v="297"/>
    <m/>
    <d v="2021-04-08T00:00:00"/>
    <m/>
    <s v="7310;;SBS RYD SEP-20 VAT ADJUSTMENT JOURNAL Adjustment GBP;CIVICA UK LTD-OR12_37534-CTC199525-132.3-"/>
    <m/>
    <m/>
    <m/>
    <m/>
    <m/>
    <m/>
    <s v="Human Resources"/>
    <x v="5"/>
    <x v="2"/>
    <x v="8"/>
  </r>
  <r>
    <s v="RYD"/>
    <s v="E35211"/>
    <s v="7310"/>
    <s v="00000"/>
    <s v="00000"/>
    <s v="000000"/>
    <s v="Employee Resourcing"/>
    <s v="Legal / Prof Fees"/>
    <s v="Default"/>
    <s v="Default"/>
    <s v="Default"/>
    <n v="-3777.6"/>
    <d v="2021-03-01T00:00:00"/>
    <x v="2"/>
    <s v="Spreadsheet"/>
    <s v="M12 FBP1 Adjustment - HR"/>
    <s v="Spreadsheet A 20747722 99899971"/>
    <s v="RYD FIN CAM 2021 12 010 Adjustment GBP"/>
    <d v="2021-04-08T00:00:00"/>
    <s v="RYD MCCARTHY, CAROLE"/>
    <n v="7"/>
    <s v="7310;ALLOCATE SOFTWARE;(was Selenity) Job Evaluator Initial Licence Subsc 23/03/21-22/03/22INGB007594 165089945;http://nww.docserv.wyss.nhs.uk/synergyiim/dist/?val=3732178_14407886_20210316164123"/>
    <x v="297"/>
    <m/>
    <d v="2021-04-08T00:00:00"/>
    <m/>
    <s v="7310;ALLOCATE SOFTWARE;(was Selenity) Job Evaluator Initial Licence Subsc 23/03/21-22/03/22INGB007594 165089945;"/>
    <m/>
    <m/>
    <s v="http://nww.docserv.wyss.nhs.uk/synergyiim/dist/?val=3732178_14407886_20210316164123"/>
    <m/>
    <m/>
    <m/>
    <s v="Human Resources"/>
    <x v="5"/>
    <x v="2"/>
    <x v="8"/>
  </r>
  <r>
    <s v="RYD"/>
    <s v="E35211"/>
    <s v="7310"/>
    <s v="00000"/>
    <s v="00000"/>
    <s v="000000"/>
    <s v="Employee Resourcing"/>
    <s v="Legal / Prof Fees"/>
    <s v="Default"/>
    <s v="Default"/>
    <s v="Default"/>
    <n v="-14100"/>
    <d v="2021-03-01T00:00:00"/>
    <x v="2"/>
    <s v="Spreadsheet"/>
    <s v="M12 FBP1 Adjustment - HR"/>
    <s v="Spreadsheet A 20747722 99899971"/>
    <s v="RYD FIN CAM 2021 12 010 Adjustment GBP"/>
    <d v="2021-04-08T00:00:00"/>
    <s v="RYD MCCARTHY, CAROLE"/>
    <n v="8"/>
    <s v="7310;ALLOCATE SOFTWARE;(was Selenity) ER Tracker Annual Licence (5 case types) 10/04/21-09/04/21INGB007572 165090556;http://nww.docserv.wyss.nhs.uk/synergyiim/dist/?val=3723396_14393092_20210312141338"/>
    <x v="297"/>
    <m/>
    <d v="2021-04-08T00:00:00"/>
    <m/>
    <s v="7310;ALLOCATE SOFTWARE;(was Selenity) ER Tracker Annual Licence (5 case types) 10/04/21-09/04/21INGB007572 165090556;"/>
    <m/>
    <m/>
    <s v="http://nww.docserv.wyss.nhs.uk/synergyiim/dist/?val=3723396_14393092_20210312141338"/>
    <m/>
    <m/>
    <m/>
    <s v="Human Resources"/>
    <x v="5"/>
    <x v="2"/>
    <x v="8"/>
  </r>
  <r>
    <s v="RYD"/>
    <s v="E35211"/>
    <s v="7310"/>
    <s v="00000"/>
    <s v="00000"/>
    <s v="000000"/>
    <s v="Employee Resourcing"/>
    <s v="Legal / Prof Fees"/>
    <s v="Default"/>
    <s v="Default"/>
    <s v="Default"/>
    <n v="950"/>
    <d v="2021-03-01T00:00:00"/>
    <x v="2"/>
    <s v="Spreadsheet"/>
    <s v="SBS RYD FEB-21 VAT ADJUSTMENT JOURNAL"/>
    <s v="Spreadsheet A 20693159 99649392"/>
    <s v="SBS RYD FEB-21 VAT ADJUSTMENT JOURNAL Adjustment GBP"/>
    <d v="2021-04-01T00:00:00"/>
    <s v="SSC BLATTI, FRANCESCO"/>
    <n v="857"/>
    <s v="DAC BEACHCROFT LLP-OR12_53657-10227164-12010.4"/>
    <x v="342"/>
    <m/>
    <d v="2021-04-01T00:00:00"/>
    <m/>
    <s v="DAC BEACHCROFT LLP-OR12_53657-10227164-12010.4"/>
    <m/>
    <m/>
    <m/>
    <m/>
    <m/>
    <m/>
    <s v="Human Resources"/>
    <x v="5"/>
    <x v="2"/>
    <x v="8"/>
  </r>
  <r>
    <s v="RYD"/>
    <s v="E35211"/>
    <s v="7310"/>
    <s v="00000"/>
    <s v="00000"/>
    <s v="000000"/>
    <s v="Employee Resourcing"/>
    <s v="Legal / Prof Fees"/>
    <s v="Default"/>
    <s v="Default"/>
    <s v="Default"/>
    <n v="23500"/>
    <d v="2021-03-01T00:00:00"/>
    <x v="1"/>
    <s v="Payables"/>
    <s v="Journal Import 99093712:"/>
    <s v="Payables A 20611852 99093712"/>
    <s v="MAR-21 Purchase Invoices GBP"/>
    <d v="2021-03-17T00:00:00"/>
    <s v="SSCREPMAN,"/>
    <n v="66"/>
    <s v="Journal Import Created"/>
    <x v="353"/>
    <s v="INGB007572"/>
    <d v="2021-03-12T00:00:00"/>
    <n v="165090556"/>
    <m/>
    <s v="PO Invoice"/>
    <m/>
    <s v="http://nww.docserv.wyss.nhs.uk/synergyiim/dist/?val=3723396_14393092_20210312141338"/>
    <n v="1"/>
    <n v="11750"/>
    <m/>
    <s v="Human Resources"/>
    <x v="5"/>
    <x v="2"/>
    <x v="8"/>
  </r>
  <r>
    <s v="RYD"/>
    <s v="E35211"/>
    <s v="7310"/>
    <s v="00000"/>
    <s v="00000"/>
    <s v="000000"/>
    <s v="Employee Resourcing"/>
    <s v="Legal / Prof Fees"/>
    <s v="Default"/>
    <s v="Default"/>
    <s v="Default"/>
    <n v="2350"/>
    <d v="2021-03-01T00:00:00"/>
    <x v="1"/>
    <s v="Payables"/>
    <s v="Journal Import 99093712:"/>
    <s v="Payables A 20611852 99093712"/>
    <s v="MAR-21 Purchase Invoices GBP"/>
    <d v="2021-03-17T00:00:00"/>
    <s v="SSCREPMAN,"/>
    <n v="66"/>
    <s v="Journal Import Created"/>
    <x v="353"/>
    <s v="INGB007572"/>
    <d v="2021-03-12T00:00:00"/>
    <n v="165090556"/>
    <m/>
    <s v="PO Invoice"/>
    <m/>
    <s v="http://nww.docserv.wyss.nhs.uk/synergyiim/dist/?val=3723396_14393092_20210312141338"/>
    <m/>
    <m/>
    <m/>
    <s v="Human Resources"/>
    <x v="5"/>
    <x v="2"/>
    <x v="8"/>
  </r>
  <r>
    <s v="RYD"/>
    <s v="E35211"/>
    <s v="7310"/>
    <s v="00000"/>
    <s v="00000"/>
    <s v="000000"/>
    <s v="Employee Resourcing"/>
    <s v="Legal / Prof Fees"/>
    <s v="Default"/>
    <s v="Default"/>
    <s v="Default"/>
    <n v="-11750"/>
    <d v="2021-03-01T00:00:00"/>
    <x v="1"/>
    <s v="Payables"/>
    <s v="Journal Import 99093712:"/>
    <s v="Payables A 20611852 99093712"/>
    <s v="MAR-21 Purchase Invoices GBP"/>
    <d v="2021-03-17T00:00:00"/>
    <s v="SSCREPMAN,"/>
    <n v="67"/>
    <s v="Journal Import Created"/>
    <x v="353"/>
    <s v="INGB007572"/>
    <d v="2021-03-12T00:00:00"/>
    <n v="165090556"/>
    <m/>
    <s v="PO Invoice"/>
    <m/>
    <s v="http://nww.docserv.wyss.nhs.uk/synergyiim/dist/?val=3723396_14393092_20210312141338"/>
    <n v="1"/>
    <n v="-11750"/>
    <m/>
    <s v="Human Resources"/>
    <x v="5"/>
    <x v="2"/>
    <x v="8"/>
  </r>
  <r>
    <s v="RYD"/>
    <s v="E35211"/>
    <s v="7310"/>
    <s v="00000"/>
    <s v="00000"/>
    <s v="000000"/>
    <s v="Employee Resourcing"/>
    <s v="Legal / Prof Fees"/>
    <s v="Default"/>
    <s v="Default"/>
    <s v="Default"/>
    <n v="6296"/>
    <d v="2021-03-01T00:00:00"/>
    <x v="1"/>
    <s v="Payables"/>
    <s v="Journal Import 99136409:"/>
    <s v="Payables A 20617676 99136409"/>
    <s v="MAR-21 Purchase Invoices GBP"/>
    <d v="2021-03-18T00:00:00"/>
    <s v="SSCREPMAN,"/>
    <n v="47"/>
    <s v="Journal Import Created"/>
    <x v="353"/>
    <s v="INGB007594"/>
    <d v="2021-03-15T00:00:00"/>
    <n v="165089945"/>
    <m/>
    <s v="PO Invoice"/>
    <m/>
    <s v="http://nww.docserv.wyss.nhs.uk/synergyiim/dist/?val=3732178_14407886_20210316164123"/>
    <n v="1"/>
    <n v="3148"/>
    <m/>
    <s v="Human Resources"/>
    <x v="5"/>
    <x v="2"/>
    <x v="8"/>
  </r>
  <r>
    <s v="RYD"/>
    <s v="E35211"/>
    <s v="7310"/>
    <s v="00000"/>
    <s v="00000"/>
    <s v="000000"/>
    <s v="Employee Resourcing"/>
    <s v="Legal / Prof Fees"/>
    <s v="Default"/>
    <s v="Default"/>
    <s v="Default"/>
    <n v="629.6"/>
    <d v="2021-03-01T00:00:00"/>
    <x v="1"/>
    <s v="Payables"/>
    <s v="Journal Import 99136409:"/>
    <s v="Payables A 20617676 99136409"/>
    <s v="MAR-21 Purchase Invoices GBP"/>
    <d v="2021-03-18T00:00:00"/>
    <s v="SSCREPMAN,"/>
    <n v="47"/>
    <s v="Journal Import Created"/>
    <x v="353"/>
    <s v="INGB007594"/>
    <d v="2021-03-15T00:00:00"/>
    <n v="165089945"/>
    <m/>
    <s v="PO Invoice"/>
    <m/>
    <s v="http://nww.docserv.wyss.nhs.uk/synergyiim/dist/?val=3732178_14407886_20210316164123"/>
    <m/>
    <m/>
    <m/>
    <s v="Human Resources"/>
    <x v="5"/>
    <x v="2"/>
    <x v="8"/>
  </r>
  <r>
    <s v="RYD"/>
    <s v="E35211"/>
    <s v="7310"/>
    <s v="00000"/>
    <s v="00000"/>
    <s v="000000"/>
    <s v="Employee Resourcing"/>
    <s v="Legal / Prof Fees"/>
    <s v="Default"/>
    <s v="Default"/>
    <s v="Default"/>
    <n v="-3148"/>
    <d v="2021-03-01T00:00:00"/>
    <x v="1"/>
    <s v="Payables"/>
    <s v="Journal Import 99136409:"/>
    <s v="Payables A 20617676 99136409"/>
    <s v="MAR-21 Purchase Invoices GBP"/>
    <d v="2021-03-18T00:00:00"/>
    <s v="SSCREPMAN,"/>
    <n v="48"/>
    <s v="Journal Import Created"/>
    <x v="353"/>
    <s v="INGB007594"/>
    <d v="2021-03-15T00:00:00"/>
    <n v="165089945"/>
    <m/>
    <s v="PO Invoice"/>
    <m/>
    <s v="http://nww.docserv.wyss.nhs.uk/synergyiim/dist/?val=3732178_14407886_20210316164123"/>
    <n v="1"/>
    <n v="-3148"/>
    <m/>
    <s v="Human Resources"/>
    <x v="5"/>
    <x v="2"/>
    <x v="8"/>
  </r>
  <r>
    <s v="RYD"/>
    <s v="E35211"/>
    <s v="7310"/>
    <s v="00000"/>
    <s v="00000"/>
    <s v="000000"/>
    <s v="Employee Resourcing"/>
    <s v="Legal / Prof Fees"/>
    <s v="Default"/>
    <s v="Default"/>
    <s v="Default"/>
    <n v="-805"/>
    <d v="2021-03-01T00:00:00"/>
    <x v="0"/>
    <s v="Cost Management"/>
    <s v="Journal Import 98377971:"/>
    <s v="Cost Management A 20469158 98377971 2"/>
    <s v="01-MAR-2021 Receiving GBP"/>
    <d v="2021-02-26T00:00:00"/>
    <s v="SSCREPMAN,"/>
    <n v="3135"/>
    <s v="Invoice 4921 - Investigation  ref Coxheath Delivery by Abi Alemoru 2 x days Interviews 1.5 days Case document review &amp; report writing"/>
    <x v="212"/>
    <n v="165085046"/>
    <d v="2021-01-11T00:00:00"/>
    <m/>
    <m/>
    <m/>
    <s v="CHEADLE"/>
    <m/>
    <m/>
    <m/>
    <m/>
    <s v="Human Resources"/>
    <x v="5"/>
    <x v="2"/>
    <x v="8"/>
  </r>
  <r>
    <s v="RYD"/>
    <s v="E35211"/>
    <s v="7310"/>
    <s v="00000"/>
    <s v="00000"/>
    <s v="000000"/>
    <s v="Employee Resourcing"/>
    <s v="Legal / Prof Fees"/>
    <s v="Default"/>
    <s v="Default"/>
    <s v="Default"/>
    <n v="-3148"/>
    <d v="2021-03-01T00:00:00"/>
    <x v="0"/>
    <s v="Cost Management"/>
    <s v="Journal Import 98377971:"/>
    <s v="Cost Management A 20469158 98377971 2"/>
    <s v="01-MAR-2021 Receiving GBP"/>
    <d v="2021-02-26T00:00:00"/>
    <s v="SSCREPMAN,"/>
    <n v="3136"/>
    <s v="SEC002 -27012021: Job Evaluator from 23/03/2021 to 22/03/2022"/>
    <x v="353"/>
    <n v="165089945"/>
    <d v="2021-02-08T00:00:00"/>
    <m/>
    <m/>
    <m/>
    <s v="RICHMOND-UPON"/>
    <m/>
    <m/>
    <m/>
    <m/>
    <s v="Human Resources"/>
    <x v="5"/>
    <x v="2"/>
    <x v="8"/>
  </r>
  <r>
    <s v="RYD"/>
    <s v="E35211"/>
    <s v="7310"/>
    <s v="00000"/>
    <s v="00000"/>
    <s v="000000"/>
    <s v="Employee Resourcing"/>
    <s v="Legal / Prof Fees"/>
    <s v="Default"/>
    <s v="Default"/>
    <s v="Default"/>
    <n v="-920"/>
    <d v="2021-03-01T00:00:00"/>
    <x v="0"/>
    <s v="Cost Management"/>
    <s v="Journal Import 98377971:"/>
    <s v="Cost Management A 20469158 98377971 2"/>
    <s v="01-MAR-2021 Receiving GBP"/>
    <d v="2021-02-26T00:00:00"/>
    <s v="SSCREPMAN,"/>
    <n v="3137"/>
    <s v="Invoice 004920 - Investigation  Coxheath Delivery by Abi Alemoru 4 x days Case document review and report writing"/>
    <x v="212"/>
    <n v="165085045"/>
    <d v="2021-01-11T00:00:00"/>
    <m/>
    <m/>
    <m/>
    <s v="CHEADLE"/>
    <m/>
    <m/>
    <m/>
    <m/>
    <s v="Human Resources"/>
    <x v="5"/>
    <x v="2"/>
    <x v="8"/>
  </r>
  <r>
    <s v="RYD"/>
    <s v="E35211"/>
    <s v="7310"/>
    <s v="00000"/>
    <s v="00000"/>
    <s v="000000"/>
    <s v="Employee Resourcing"/>
    <s v="Legal / Prof Fees"/>
    <s v="Default"/>
    <s v="Default"/>
    <s v="Default"/>
    <n v="75"/>
    <d v="2021-05-01T00:00:00"/>
    <x v="3"/>
    <s v="Spreadsheet"/>
    <s v="M02 FBP1 Barclaycard &amp; Precision Pay"/>
    <s v="Spreadsheet A 21062732 101945583"/>
    <s v="RYD FIN BAN 2122 02 006 Accrual GBP"/>
    <d v="2021-06-02T00:00:00"/>
    <s v="ZZZ NIKYAR, BILAL"/>
    <n v="122"/>
    <s v="7310;PRECISION PAY;Crown Plaza Hotel Gatwick ;May-21"/>
    <x v="354"/>
    <m/>
    <d v="2021-06-01T00:00:00"/>
    <m/>
    <s v="7310;PRECISION PAY;Crown Plaza Hotel Gatwick ;May-21"/>
    <m/>
    <m/>
    <m/>
    <m/>
    <m/>
    <m/>
    <s v="Human Resources"/>
    <x v="5"/>
    <x v="3"/>
    <x v="8"/>
  </r>
  <r>
    <s v="RYD"/>
    <s v="E35211"/>
    <s v="7310"/>
    <s v="00000"/>
    <s v="00000"/>
    <s v="000000"/>
    <s v="Employee Resourcing"/>
    <s v="Legal / Prof Fees"/>
    <s v="Default"/>
    <s v="Default"/>
    <s v="Default"/>
    <n v="75"/>
    <d v="2021-05-01T00:00:00"/>
    <x v="3"/>
    <s v="Spreadsheet"/>
    <s v="M02 FBP1 Barclaycard &amp; Precision Pay"/>
    <s v="Spreadsheet A 21062732 101945583"/>
    <s v="RYD FIN BAN 2122 02 006 Accrual GBP"/>
    <d v="2021-06-02T00:00:00"/>
    <s v="ZZZ NIKYAR, BILAL"/>
    <n v="123"/>
    <s v="7310;PRECISION PAY;Crown Plaza Hotel Gatwick ;May-21"/>
    <x v="354"/>
    <m/>
    <d v="2021-06-01T00:00:00"/>
    <m/>
    <s v="7310;PRECISION PAY;Crown Plaza Hotel Gatwick ;May-21"/>
    <m/>
    <m/>
    <m/>
    <m/>
    <m/>
    <m/>
    <s v="Human Resources"/>
    <x v="5"/>
    <x v="3"/>
    <x v="8"/>
  </r>
  <r>
    <s v="RYD"/>
    <s v="E35211"/>
    <s v="7310"/>
    <s v="00000"/>
    <s v="00000"/>
    <s v="000000"/>
    <s v="Employee Resourcing"/>
    <s v="Legal / Prof Fees"/>
    <s v="Default"/>
    <s v="Default"/>
    <s v="Default"/>
    <n v="-75"/>
    <d v="2021-06-01T00:00:00"/>
    <x v="3"/>
    <s v="Spreadsheet"/>
    <s v="Reverses &quot;RYD FIN BAN 2122 02 006 Accrual GBP&quot; journal entry of &quot;Spreadsheet A 21062732 101945583&quot; batch from &quot;MAY-21&quot;."/>
    <s v="Reverses &quot;RYD FIN BAN 2122 02 006 Accrual GBP&quot;09-JUN-21 17:31:16 - 102271274"/>
    <s v="Reverses &quot;RYD FIN BAN 2122 02 006 Accrual GBP&quot;09-JUN-21 17:31:16"/>
    <d v="2021-06-09T00:00:00"/>
    <s v="SSCREPMAN,"/>
    <n v="122"/>
    <s v="7310;PRECISION PAY;Crown Plaza Hotel Gatwick ;May-21"/>
    <x v="355"/>
    <m/>
    <d v="2021-06-09T00:00:00"/>
    <m/>
    <s v="7310;PRECISION PAY;Crown Plaza Hotel Gatwick ;May-21"/>
    <m/>
    <m/>
    <m/>
    <m/>
    <m/>
    <m/>
    <s v="Human Resources"/>
    <x v="5"/>
    <x v="3"/>
    <x v="8"/>
  </r>
  <r>
    <s v="RYD"/>
    <s v="E35211"/>
    <s v="7310"/>
    <s v="00000"/>
    <s v="00000"/>
    <s v="000000"/>
    <s v="Employee Resourcing"/>
    <s v="Legal / Prof Fees"/>
    <s v="Default"/>
    <s v="Default"/>
    <s v="Default"/>
    <n v="-75"/>
    <d v="2021-06-01T00:00:00"/>
    <x v="3"/>
    <s v="Spreadsheet"/>
    <s v="Reverses &quot;RYD FIN BAN 2122 02 006 Accrual GBP&quot; journal entry of &quot;Spreadsheet A 21062732 101945583&quot; batch from &quot;MAY-21&quot;."/>
    <s v="Reverses &quot;RYD FIN BAN 2122 02 006 Accrual GBP&quot;09-JUN-21 17:31:16 - 102271274"/>
    <s v="Reverses &quot;RYD FIN BAN 2122 02 006 Accrual GBP&quot;09-JUN-21 17:31:16"/>
    <d v="2021-06-09T00:00:00"/>
    <s v="SSCREPMAN,"/>
    <n v="123"/>
    <s v="7310;PRECISION PAY;Crown Plaza Hotel Gatwick ;May-21"/>
    <x v="355"/>
    <m/>
    <d v="2021-06-09T00:00:00"/>
    <m/>
    <s v="7310;PRECISION PAY;Crown Plaza Hotel Gatwick ;May-21"/>
    <m/>
    <m/>
    <m/>
    <m/>
    <m/>
    <m/>
    <s v="Human Resources"/>
    <x v="5"/>
    <x v="3"/>
    <x v="8"/>
  </r>
  <r>
    <s v="RYD"/>
    <s v="E35211"/>
    <s v="7310"/>
    <s v="00000"/>
    <s v="00000"/>
    <s v="000000"/>
    <s v="Employee Resourcing"/>
    <s v="Legal / Prof Fees"/>
    <s v="Default"/>
    <s v="Default"/>
    <s v="Default"/>
    <n v="150"/>
    <d v="2021-06-01T00:00:00"/>
    <x v="2"/>
    <s v="Spreadsheet"/>
    <s v="BARCLAYCARD PRECISION JUN 21"/>
    <s v="Spreadsheet A 21165718 102608886"/>
    <s v="SBSCM SK RYD 002 JUN 21 Adjustment GBP"/>
    <d v="2021-06-18T00:00:00"/>
    <s v="SSC KWENBEYA, SHARON"/>
    <n v="19"/>
    <s v="BARCLAYCARD PRECISION JUN 21"/>
    <x v="356"/>
    <m/>
    <d v="2021-06-18T00:00:00"/>
    <m/>
    <s v="BARCLAYCARD PRECISION JUN 21"/>
    <m/>
    <m/>
    <m/>
    <m/>
    <m/>
    <m/>
    <s v="Human Resources"/>
    <x v="5"/>
    <x v="3"/>
    <x v="8"/>
  </r>
  <r>
    <s v="RYD"/>
    <s v="E35211"/>
    <s v="7310"/>
    <s v="00000"/>
    <s v="00000"/>
    <s v="000000"/>
    <s v="Employee Resourcing"/>
    <s v="Legal / Prof Fees"/>
    <s v="Default"/>
    <s v="Default"/>
    <s v="Default"/>
    <n v="1740"/>
    <d v="2022-02-01T00:00:00"/>
    <x v="1"/>
    <s v="Payables"/>
    <s v="Journal Import 111195601:"/>
    <s v="Payables A 22766152 111195601"/>
    <s v="FEB-22 Purchase Invoices GBP"/>
    <d v="2022-02-01T00:00:00"/>
    <s v="SSCREPMAN,"/>
    <n v="38"/>
    <s v="Journal Import Created"/>
    <x v="347"/>
    <n v="44346926"/>
    <d v="2022-01-31T00:00:00"/>
    <n v="165097212"/>
    <m/>
    <s v="PO Invoice"/>
    <m/>
    <s v="http://nww.docserv.wyss.nhs.uk/Inter-NHS/PRD21RYD28121244346926.pdf"/>
    <n v="1"/>
    <n v="1740"/>
    <m/>
    <s v="Human Resources"/>
    <x v="5"/>
    <x v="3"/>
    <x v="8"/>
  </r>
  <r>
    <s v="RYD"/>
    <s v="E35212"/>
    <s v="7310"/>
    <s v="00000"/>
    <s v="00000"/>
    <s v="000000"/>
    <s v="HR Advisory Team"/>
    <s v="Legal / Prof Fees"/>
    <s v="Default"/>
    <s v="Default"/>
    <s v="Default"/>
    <n v="350"/>
    <d v="2019-01-01T00:00:00"/>
    <x v="2"/>
    <s v="Spreadsheet"/>
    <s v="M10 FBP1 Adjustments"/>
    <s v="Spreadsheet A 14759148 71168949"/>
    <s v="RYD FIN CAM 1819 10 005 Adjustment GBP"/>
    <d v="2019-01-25T00:00:00"/>
    <s v="RYD MCCARTHY, CAROLE"/>
    <n v="7"/>
    <s v="7310;UNIONLINE;UL500463 165070329;Jan-19;http://nww.docserv.wyss.nhs.uk/synergyiim/dist/?val=608754_5061194_20180627113903"/>
    <x v="334"/>
    <m/>
    <d v="2019-01-25T00:00:00"/>
    <m/>
    <s v="7310;UNIONLINE;UL500463 165070329;Jan-19;"/>
    <m/>
    <m/>
    <s v="http://nww.docserv.wyss.nhs.uk/synergyiim/dist/?val=608754_5061194_20180627113903"/>
    <m/>
    <m/>
    <m/>
    <s v="Human Resources"/>
    <x v="5"/>
    <x v="0"/>
    <x v="9"/>
  </r>
  <r>
    <s v="RYD"/>
    <s v="E35212"/>
    <s v="7310"/>
    <s v="00000"/>
    <s v="00000"/>
    <s v="000000"/>
    <s v="HR Advisory Team"/>
    <s v="Legal / Prof Fees"/>
    <s v="Default"/>
    <s v="Default"/>
    <s v="Default"/>
    <n v="1797.91"/>
    <d v="2019-01-01T00:00:00"/>
    <x v="2"/>
    <s v="Spreadsheet"/>
    <s v="M10 FBP1 Adjustments"/>
    <s v="Spreadsheet A 14759148 71168949"/>
    <s v="RYD FIN CAM 1819 10 005 Adjustment GBP"/>
    <d v="2019-01-25T00:00:00"/>
    <s v="RYD MCCARTHY, CAROLE"/>
    <n v="8"/>
    <s v="7310;IOLITE CONSULTANTS LTD;SBS RYD JUL-18 VAT ADJUSTMENT JOURNAL 403 165070348;Jan-19;http://nww.docserv.wyss.nhs.uk/synergyiim/dist/?val=612642_5109433_20180702135553"/>
    <x v="334"/>
    <m/>
    <d v="2019-01-25T00:00:00"/>
    <m/>
    <s v="7310;IOLITE CONSULTANTS LTD;SBS RYD JUL-18 VAT ADJUSTMENT JOURNAL 403 165070348;Jan-19;"/>
    <m/>
    <m/>
    <s v="http://nww.docserv.wyss.nhs.uk/synergyiim/dist/?val=612642_5109433_20180702135553"/>
    <m/>
    <m/>
    <m/>
    <s v="Human Resources"/>
    <x v="5"/>
    <x v="0"/>
    <x v="9"/>
  </r>
  <r>
    <s v="RYD"/>
    <s v="E35212"/>
    <s v="7310"/>
    <s v="00000"/>
    <s v="00000"/>
    <s v="000000"/>
    <s v="HR Advisory Team"/>
    <s v="Legal / Prof Fees"/>
    <s v="Default"/>
    <s v="Default"/>
    <s v="Default"/>
    <n v="8989.5499999999993"/>
    <d v="2019-01-01T00:00:00"/>
    <x v="2"/>
    <s v="Spreadsheet"/>
    <s v="M10 FBP1 Adjustments"/>
    <s v="Spreadsheet A 14759148 71168949"/>
    <s v="RYD FIN CAM 1819 10 005 Adjustment GBP"/>
    <d v="2019-01-25T00:00:00"/>
    <s v="RYD MCCARTHY, CAROLE"/>
    <n v="9"/>
    <s v="7310;IOLITE CONSULTANTS LTD;403 165070348;Jan-19;http://nww.docserv.wyss.nhs.uk/synergyiim/dist/?val=612642_5109433_20180702135553"/>
    <x v="334"/>
    <m/>
    <d v="2019-01-25T00:00:00"/>
    <m/>
    <s v="7310;IOLITE CONSULTANTS LTD;403 165070348;Jan-19;"/>
    <m/>
    <m/>
    <s v="http://nww.docserv.wyss.nhs.uk/synergyiim/dist/?val=612642_5109433_20180702135553"/>
    <m/>
    <m/>
    <m/>
    <s v="Human Resources"/>
    <x v="5"/>
    <x v="0"/>
    <x v="9"/>
  </r>
  <r>
    <s v="RYD"/>
    <s v="E35212"/>
    <s v="7310"/>
    <s v="00000"/>
    <s v="00000"/>
    <s v="000000"/>
    <s v="HR Advisory Team"/>
    <s v="Legal / Prof Fees"/>
    <s v="Default"/>
    <s v="Default"/>
    <s v="Default"/>
    <n v="600"/>
    <d v="2019-05-01T00:00:00"/>
    <x v="3"/>
    <s v="Spreadsheet"/>
    <s v="M02 FBP1 Barclaycard &amp; Precision pay Accruals"/>
    <s v="Spreadsheet A 15628773 75733231"/>
    <s v="RYD FIN BN 1920 02 003 Accrual GBP"/>
    <d v="2019-06-06T00:00:00"/>
    <s v="ZZZ NIKYAR, BILAL"/>
    <n v="200"/>
    <s v="7310;MARTIN SEARLE SOLICITORS;Barclaycard payments;May-19;"/>
    <x v="357"/>
    <m/>
    <d v="2019-06-06T00:00:00"/>
    <m/>
    <s v="7310;MARTIN SEARLE SOLICITORS;Barclaycard payments;May-19;"/>
    <m/>
    <m/>
    <m/>
    <m/>
    <m/>
    <m/>
    <s v="Human Resources"/>
    <x v="5"/>
    <x v="1"/>
    <x v="9"/>
  </r>
  <r>
    <s v="RYD"/>
    <s v="E35212"/>
    <s v="7310"/>
    <s v="00000"/>
    <s v="00000"/>
    <s v="000000"/>
    <s v="HR Advisory Team"/>
    <s v="Legal / Prof Fees"/>
    <s v="Default"/>
    <s v="Default"/>
    <s v="Default"/>
    <n v="-600"/>
    <d v="2019-06-01T00:00:00"/>
    <x v="3"/>
    <s v="Spreadsheet"/>
    <s v="Reverses &quot;RYD FIN BN 1920 02 003 Accrual GBP&quot; journal entry of &quot;Spreadsheet A 15628773 75733231&quot; batch from &quot;MAY-19&quot;."/>
    <s v="Reverses &quot;RYD FIN BN 1920 02 003 Accrual GBP&quot;11-JUN-19 17:48:52 - 75918047"/>
    <s v="Reverses &quot;RYD FIN BN 1920 02 003 Accrual GBP&quot;11-JUN-19 17:48:52"/>
    <d v="2019-06-11T00:00:00"/>
    <s v="SSCREPMAN,"/>
    <n v="200"/>
    <s v="7310;MARTIN SEARLE SOLICITORS;Barclaycard payments;May-19;"/>
    <x v="358"/>
    <m/>
    <d v="2019-06-11T00:00:00"/>
    <m/>
    <s v="7310;MARTIN SEARLE SOLICITORS;Barclaycard payments;May-19;"/>
    <m/>
    <m/>
    <m/>
    <m/>
    <m/>
    <m/>
    <s v="Human Resources"/>
    <x v="5"/>
    <x v="1"/>
    <x v="9"/>
  </r>
  <r>
    <s v="RYD"/>
    <s v="E35212"/>
    <s v="7310"/>
    <s v="00000"/>
    <s v="00000"/>
    <s v="000000"/>
    <s v="HR Advisory Team"/>
    <s v="Legal / Prof Fees"/>
    <s v="Default"/>
    <s v="Default"/>
    <s v="Default"/>
    <n v="600"/>
    <d v="2019-06-01T00:00:00"/>
    <x v="2"/>
    <s v="Spreadsheet"/>
    <s v="BARCLAYCARD COMMERCIAL MAY 19"/>
    <s v="Spreadsheet A 15717402 76135718"/>
    <s v="SBSCM JW RYD 002 JUN 19 Adjustment GBP"/>
    <d v="2019-06-18T00:00:00"/>
    <s v="ZZZ WOODMAN, JASON"/>
    <n v="9"/>
    <s v="BARCLAY CARD PAYMENTS"/>
    <x v="359"/>
    <m/>
    <d v="2019-06-18T00:00:00"/>
    <m/>
    <s v="BARCLAY CARD PAYMENTS"/>
    <m/>
    <m/>
    <m/>
    <m/>
    <m/>
    <m/>
    <s v="Human Resources"/>
    <x v="5"/>
    <x v="1"/>
    <x v="9"/>
  </r>
  <r>
    <s v="RYD"/>
    <s v="E35212"/>
    <s v="7310"/>
    <s v="00000"/>
    <s v="00000"/>
    <s v="000000"/>
    <s v="HR Advisory Team"/>
    <s v="Legal / Prof Fees"/>
    <s v="Default"/>
    <s v="Default"/>
    <s v="Default"/>
    <n v="-480"/>
    <d v="2020-11-01T00:00:00"/>
    <x v="2"/>
    <s v="Spreadsheet"/>
    <s v="FBP1 Adjustments - HR"/>
    <s v="Spreadsheet A 19741230 95259774"/>
    <s v="RYD FIN CAM 2021 08 015 Adjustment GBP"/>
    <d v="2020-12-03T00:00:00"/>
    <s v="RYD MCCARTHY, CAROLE"/>
    <n v="42"/>
    <s v="7310;THOMPSONS SOLICITORS;Re-code to Corporate;357833 - Thompsons Solicitors through Payment Request Number: 166747"/>
    <x v="270"/>
    <m/>
    <d v="2020-12-03T00:00:00"/>
    <m/>
    <s v="7310;THOMPSONS SOLICITORS;Re-code to Corporate;357833 - Thompsons Solicitors through Payment Request Number: 166747"/>
    <m/>
    <m/>
    <m/>
    <m/>
    <m/>
    <m/>
    <s v="Human Resources"/>
    <x v="5"/>
    <x v="2"/>
    <x v="9"/>
  </r>
  <r>
    <s v="RYD"/>
    <s v="E35212"/>
    <s v="7310"/>
    <s v="00000"/>
    <s v="00000"/>
    <s v="000000"/>
    <s v="HR Advisory Team"/>
    <s v="Legal / Prof Fees"/>
    <s v="Default"/>
    <s v="Default"/>
    <s v="Default"/>
    <n v="480"/>
    <d v="2020-11-01T00:00:00"/>
    <x v="4"/>
    <s v="Local Payments"/>
    <s v="Created from Manual Payment Process"/>
    <s v="Manual Payment Local Payments A 3595006 94720891"/>
    <s v="Manual Payment Trust Local Payments GBP"/>
    <d v="2020-11-20T00:00:00"/>
    <s v="SSCREPMAN,"/>
    <n v="2"/>
    <s v="357833 - Thompsons Solicitors through Payment Request Number: 166747"/>
    <x v="240"/>
    <n v="166747"/>
    <d v="2020-11-20T00:00:00"/>
    <m/>
    <s v="Legal Cost for Settlement Agreement (ref: T20F0355)"/>
    <s v="FASTER PAYMENT - SALARIES"/>
    <s v="RYDRWAQAR"/>
    <m/>
    <m/>
    <m/>
    <m/>
    <s v="Human Resources"/>
    <x v="5"/>
    <x v="2"/>
    <x v="9"/>
  </r>
  <r>
    <s v="RYD"/>
    <s v="E35212"/>
    <s v="7310"/>
    <s v="00000"/>
    <s v="00000"/>
    <s v="000000"/>
    <s v="HR Advisory Team"/>
    <s v="Legal / Prof Fees"/>
    <s v="Default"/>
    <s v="Default"/>
    <s v="Default"/>
    <n v="-420"/>
    <d v="2020-12-01T00:00:00"/>
    <x v="3"/>
    <s v="Spreadsheet"/>
    <s v="M09 FBP1 Adjustments - HR"/>
    <s v="Spreadsheet A 20038470 96458814"/>
    <s v="RYD FIN CAM 2021 09 012 Accrual GBP"/>
    <d v="2021-01-06T00:00:00"/>
    <s v="RYD MCCARTHY, CAROLE"/>
    <n v="10"/>
    <s v="7310;44182;Re-code to Corporate;361021 - Thompsons Solicitors through Payment Request Number: 168428"/>
    <x v="278"/>
    <m/>
    <d v="2021-01-06T00:00:00"/>
    <m/>
    <s v="7310;44182;Re-code to Corporate;361021 - Thompsons Solicitors through Payment Request Number: 168428"/>
    <m/>
    <m/>
    <m/>
    <m/>
    <m/>
    <m/>
    <s v="Human Resources"/>
    <x v="5"/>
    <x v="2"/>
    <x v="9"/>
  </r>
  <r>
    <s v="RYD"/>
    <s v="E35212"/>
    <s v="7310"/>
    <s v="00000"/>
    <s v="00000"/>
    <s v="000000"/>
    <s v="HR Advisory Team"/>
    <s v="Legal / Prof Fees"/>
    <s v="Default"/>
    <s v="Default"/>
    <s v="Default"/>
    <n v="420"/>
    <d v="2020-12-01T00:00:00"/>
    <x v="3"/>
    <s v="Spreadsheet"/>
    <s v="M09 FBP1 Adjustments - HR"/>
    <s v="Spreadsheet A 20050306 96503837"/>
    <s v="RYD FIN CAM 2021 09 012A CORR Accrual GBP"/>
    <d v="2021-01-07T00:00:00"/>
    <s v="RYD MCCARTHY, CAROLE"/>
    <n v="10"/>
    <s v="7310;44182;Re-code to Corporate;361021 - Thompsons Solicitors through Payment Request Number: 168428"/>
    <x v="279"/>
    <m/>
    <d v="2021-01-07T00:00:00"/>
    <m/>
    <s v="7310;44182;Re-code to Corporate;361021 - Thompsons Solicitors through Payment Request Number: 168428"/>
    <m/>
    <m/>
    <m/>
    <m/>
    <m/>
    <m/>
    <s v="Human Resources"/>
    <x v="5"/>
    <x v="2"/>
    <x v="9"/>
  </r>
  <r>
    <s v="RYD"/>
    <s v="E35212"/>
    <s v="7310"/>
    <s v="00000"/>
    <s v="00000"/>
    <s v="000000"/>
    <s v="HR Advisory Team"/>
    <s v="Legal / Prof Fees"/>
    <s v="Default"/>
    <s v="Default"/>
    <s v="Default"/>
    <n v="-420"/>
    <d v="2020-12-01T00:00:00"/>
    <x v="2"/>
    <s v="Spreadsheet"/>
    <s v="M09 FBP1 Adjustments - HR"/>
    <s v="Spreadsheet A 20050309 96503856"/>
    <s v="RYD FIN CAM 2021 09 012B CORR Adjustment GBP"/>
    <d v="2021-01-07T00:00:00"/>
    <s v="RYD MCCARTHY, CAROLE"/>
    <n v="10"/>
    <s v="7310;44182;Re-code to Corporate;361021 - Thompsons Solicitors through Payment Request Number: 168428"/>
    <x v="280"/>
    <m/>
    <d v="2021-01-07T00:00:00"/>
    <m/>
    <s v="7310;44182;Re-code to Corporate;361021 - Thompsons Solicitors through Payment Request Number: 168428"/>
    <m/>
    <m/>
    <m/>
    <m/>
    <m/>
    <m/>
    <s v="Human Resources"/>
    <x v="5"/>
    <x v="2"/>
    <x v="9"/>
  </r>
  <r>
    <s v="RYD"/>
    <s v="E35212"/>
    <s v="7310"/>
    <s v="00000"/>
    <s v="00000"/>
    <s v="000000"/>
    <s v="HR Advisory Team"/>
    <s v="Legal / Prof Fees"/>
    <s v="Default"/>
    <s v="Default"/>
    <s v="Default"/>
    <n v="420"/>
    <d v="2020-12-01T00:00:00"/>
    <x v="4"/>
    <s v="Local Payments"/>
    <s v="Created from Manual Payment Process"/>
    <s v="Manual Payment Local Payments A 3639862 95772171"/>
    <s v="Manual Payment Trust Local Payments GBP"/>
    <d v="2020-12-17T00:00:00"/>
    <s v="SSCREPMAN,"/>
    <n v="2"/>
    <s v="361021 - Thompsons Solicitors through Payment Request Number: 168428"/>
    <x v="240"/>
    <n v="168428"/>
    <d v="2020-12-17T00:00:00"/>
    <m/>
    <s v="Legal Cost for Settlement Agreement ref: D20F0012"/>
    <s v="FASTER PAYMENT - SALARIES"/>
    <s v="RYDRWAQAR"/>
    <m/>
    <m/>
    <m/>
    <m/>
    <s v="Human Resources"/>
    <x v="5"/>
    <x v="2"/>
    <x v="9"/>
  </r>
  <r>
    <s v="RYD"/>
    <s v="E35212"/>
    <s v="7310"/>
    <s v="00000"/>
    <s v="00000"/>
    <s v="000000"/>
    <s v="HR Advisory Team"/>
    <s v="Legal / Prof Fees"/>
    <s v="Default"/>
    <s v="Default"/>
    <s v="Default"/>
    <n v="420"/>
    <d v="2021-01-01T00:00:00"/>
    <x v="3"/>
    <s v="Spreadsheet"/>
    <s v="Reverses &quot;RYD FIN CAM 2021 09 012 Accrual GBP&quot; journal entry of &quot;Spreadsheet A 20038470 96458814&quot; batch from &quot;DEC-20&quot;."/>
    <s v="Reverses &quot;RYD FIN CAM 2021 09 012 Accrual GBP&quot;12-JAN-21 17:35:55 - 96737607"/>
    <s v="Reverses &quot;RYD FIN CAM 2021 09 012 Accrual GBP&quot;12-JAN-21 17:35:55"/>
    <d v="2021-01-12T00:00:00"/>
    <s v="SSCREPMAN,"/>
    <n v="10"/>
    <s v="7310;44182;Re-code to Corporate;361021 - Thompsons Solicitors through Payment Request Number: 168428"/>
    <x v="286"/>
    <m/>
    <d v="2021-01-12T00:00:00"/>
    <m/>
    <s v="7310;44182;Re-code to Corporate;361021 - Thompsons Solicitors through Payment Request Number: 168428"/>
    <m/>
    <m/>
    <m/>
    <m/>
    <m/>
    <m/>
    <s v="Human Resources"/>
    <x v="5"/>
    <x v="2"/>
    <x v="9"/>
  </r>
  <r>
    <s v="RYD"/>
    <s v="E35212"/>
    <s v="7310"/>
    <s v="00000"/>
    <s v="00000"/>
    <s v="000000"/>
    <s v="HR Advisory Team"/>
    <s v="Legal / Prof Fees"/>
    <s v="Default"/>
    <s v="Default"/>
    <s v="Default"/>
    <n v="-420"/>
    <d v="2021-01-01T00:00:00"/>
    <x v="3"/>
    <s v="Spreadsheet"/>
    <s v="Reverses &quot;RYD FIN CAM 2021 09 012A CORR Accrual GBP&quot; journal entry of &quot;Spreadsheet A 20050306 96503837&quot; batch from &quot;DEC-20&quot;."/>
    <s v="Reverses &quot;RYD FIN CAM 2021 09 012A CORR Accrual GBP&quot;12-JAN-21 17:36:13 - 96737607"/>
    <s v="Reverses &quot;RYD FIN CAM 2021 09 012A CORR Accrual GBP&quot;12-JAN-21 17:36:13"/>
    <d v="2021-01-12T00:00:00"/>
    <s v="SSCREPMAN,"/>
    <n v="10"/>
    <s v="7310;44182;Re-code to Corporate;361021 - Thompsons Solicitors through Payment Request Number: 168428"/>
    <x v="287"/>
    <m/>
    <d v="2021-01-12T00:00:00"/>
    <m/>
    <s v="7310;44182;Re-code to Corporate;361021 - Thompsons Solicitors through Payment Request Number: 168428"/>
    <m/>
    <m/>
    <m/>
    <m/>
    <m/>
    <m/>
    <s v="Human Resources"/>
    <x v="5"/>
    <x v="2"/>
    <x v="9"/>
  </r>
  <r>
    <s v="RYD"/>
    <s v="E35212"/>
    <s v="7310"/>
    <s v="00000"/>
    <s v="00000"/>
    <s v="000000"/>
    <s v="HR Advisory Team"/>
    <s v="Legal / Prof Fees"/>
    <s v="Default"/>
    <s v="Default"/>
    <s v="Default"/>
    <n v="4600"/>
    <d v="2021-01-01T00:00:00"/>
    <x v="1"/>
    <s v="Payables"/>
    <s v="Journal Import 97073973:"/>
    <s v="Payables A 20165678 97073973"/>
    <s v="JAN-21 Purchase Invoices GBP"/>
    <d v="2021-01-21T00:00:00"/>
    <s v="SSCREPMAN,"/>
    <n v="23"/>
    <s v="Journal Import Created"/>
    <x v="212"/>
    <n v="5159"/>
    <d v="2020-12-31T00:00:00"/>
    <n v="165089631"/>
    <m/>
    <s v="PO Invoice"/>
    <m/>
    <s v="https://nww.einvoice-prod.sbs.nhs.uk:8179/invoicepdf/07dcfa95-5cf0-53c0-993e-7c3d1d71cd05"/>
    <n v="1"/>
    <n v="4600"/>
    <m/>
    <s v="Human Resources"/>
    <x v="5"/>
    <x v="2"/>
    <x v="9"/>
  </r>
  <r>
    <s v="RYD"/>
    <s v="E35212"/>
    <s v="7310"/>
    <s v="00000"/>
    <s v="00000"/>
    <s v="000000"/>
    <s v="HR Advisory Team"/>
    <s v="Legal / Prof Fees"/>
    <s v="Default"/>
    <s v="Default"/>
    <s v="Default"/>
    <n v="-4600"/>
    <d v="2021-02-01T00:00:00"/>
    <x v="2"/>
    <s v="Spreadsheet"/>
    <s v="M11 FBP1 Adjustment - HR"/>
    <s v="Spreadsheet A 20522013 98604929"/>
    <s v="RYD FIN CAM 2021 11 010 Adjustment GBP"/>
    <d v="2021-03-04T00:00:00"/>
    <s v="RYD MCCARTHY, CAROLE"/>
    <n v="4"/>
    <s v="7310;VISTA EMPLOYER SERVICES LTD;5159 165089631;https://nww.einvoice-prod.sbs.nhs.uk:8179/invoicepdf/07dcfa95-5cf0-53c0-993e-7c3d1d71cd05"/>
    <x v="291"/>
    <m/>
    <d v="2021-03-04T00:00:00"/>
    <m/>
    <s v="7310;VISTA EMPLOYER SERVICES LTD;5159 165089631;"/>
    <m/>
    <m/>
    <s v="https://nww.einvoice-prod.sbs.nhs.uk:8179/invoicepdf/07dcfa95-5cf0-53c0-993e-7c3d1d71cd05"/>
    <m/>
    <m/>
    <m/>
    <s v="Human Resources"/>
    <x v="5"/>
    <x v="2"/>
    <x v="9"/>
  </r>
  <r>
    <s v="RYD"/>
    <s v="E35212"/>
    <s v="7310"/>
    <s v="00000"/>
    <s v="00000"/>
    <s v="000000"/>
    <s v="HR Advisory Team"/>
    <s v="Legal / Prof Fees"/>
    <s v="Default"/>
    <s v="Default"/>
    <s v="Default"/>
    <n v="-10500"/>
    <d v="2021-05-01T00:00:00"/>
    <x v="2"/>
    <s v="Spreadsheet"/>
    <s v="M02 FBP1 Adjustment - HR"/>
    <s v="Spreadsheet A 21089719 102091114"/>
    <s v="RYD FIN CAM 2122 02 014 Adjustment GBP"/>
    <d v="2021-06-04T00:00:00"/>
    <s v="RYD MCCARTHY, CAROLE"/>
    <n v="289"/>
    <s v="7310;SENATUS CONSULTING;60 165091799;http://nww.docserv.wyss.nhs.uk/synergyiim/dist/?val=3884220_14952598_20210513133345"/>
    <x v="304"/>
    <m/>
    <d v="2021-06-04T00:00:00"/>
    <m/>
    <s v="7310;SENATUS CONSULTING;60 165091799;"/>
    <m/>
    <m/>
    <s v="http://nww.docserv.wyss.nhs.uk/synergyiim/dist/?val=3884220_14952598_20210513133345"/>
    <m/>
    <m/>
    <m/>
    <s v="Human Resources"/>
    <x v="5"/>
    <x v="3"/>
    <x v="9"/>
  </r>
  <r>
    <s v="RYD"/>
    <s v="E35212"/>
    <s v="7310"/>
    <s v="00000"/>
    <s v="00000"/>
    <s v="000000"/>
    <s v="HR Advisory Team"/>
    <s v="Legal / Prof Fees"/>
    <s v="Default"/>
    <s v="Default"/>
    <s v="Default"/>
    <n v="10500"/>
    <d v="2021-05-01T00:00:00"/>
    <x v="1"/>
    <s v="Payables"/>
    <s v="Journal Import 101393884:"/>
    <s v="Payables A 20983686 101393884"/>
    <s v="MAY-21 Purchase Invoices GBP"/>
    <d v="2021-05-17T00:00:00"/>
    <s v="SSCREPMAN,"/>
    <n v="32"/>
    <s v="Journal Import Created"/>
    <x v="360"/>
    <n v="60"/>
    <d v="2021-04-20T00:00:00"/>
    <n v="165091799"/>
    <m/>
    <s v="PO Invoice"/>
    <m/>
    <s v="http://nww.docserv.wyss.nhs.uk/synergyiim/dist/?val=3884220_14952598_20210513133345"/>
    <n v="1"/>
    <n v="10500"/>
    <m/>
    <s v="Human Resources"/>
    <x v="5"/>
    <x v="3"/>
    <x v="9"/>
  </r>
  <r>
    <s v="RYD"/>
    <s v="E35212"/>
    <s v="7310"/>
    <s v="00000"/>
    <s v="00000"/>
    <s v="000000"/>
    <s v="HR Advisory Team"/>
    <s v="Legal / Prof Fees"/>
    <s v="Default"/>
    <s v="Default"/>
    <s v="Default"/>
    <n v="25200"/>
    <d v="2021-05-01T00:00:00"/>
    <x v="1"/>
    <s v="Payables"/>
    <s v="Journal Import 101393884:"/>
    <s v="Payables A 20983686 101393884"/>
    <s v="MAY-21 Purchase Invoices GBP"/>
    <d v="2021-05-17T00:00:00"/>
    <s v="SSCREPMAN,"/>
    <n v="32"/>
    <s v="Journal Import Created"/>
    <x v="360"/>
    <n v="60"/>
    <d v="2021-04-20T00:00:00"/>
    <n v="165091799"/>
    <m/>
    <s v="PO Invoice"/>
    <m/>
    <s v="http://nww.docserv.wyss.nhs.uk/synergyiim/dist/?val=3884220_14952598_20210513133345"/>
    <n v="1"/>
    <n v="12600"/>
    <m/>
    <s v="Human Resources"/>
    <x v="5"/>
    <x v="3"/>
    <x v="9"/>
  </r>
  <r>
    <s v="RYD"/>
    <s v="E35212"/>
    <s v="7310"/>
    <s v="00000"/>
    <s v="00000"/>
    <s v="000000"/>
    <s v="HR Advisory Team"/>
    <s v="Legal / Prof Fees"/>
    <s v="Default"/>
    <s v="Default"/>
    <s v="Default"/>
    <n v="-25200"/>
    <d v="2021-05-01T00:00:00"/>
    <x v="1"/>
    <s v="Payables"/>
    <s v="Journal Import 101393884:"/>
    <s v="Payables A 20983686 101393884"/>
    <s v="MAY-21 Purchase Invoices GBP"/>
    <d v="2021-05-17T00:00:00"/>
    <s v="SSCREPMAN,"/>
    <n v="33"/>
    <s v="Journal Import Created"/>
    <x v="360"/>
    <n v="60"/>
    <d v="2021-04-20T00:00:00"/>
    <n v="165091799"/>
    <m/>
    <s v="PO Invoice"/>
    <m/>
    <s v="http://nww.docserv.wyss.nhs.uk/synergyiim/dist/?val=3884220_14952598_20210513133345"/>
    <n v="1"/>
    <n v="-12600"/>
    <m/>
    <s v="Human Resources"/>
    <x v="5"/>
    <x v="3"/>
    <x v="9"/>
  </r>
  <r>
    <s v="RYD"/>
    <s v="E35212"/>
    <s v="7310"/>
    <s v="00000"/>
    <s v="00000"/>
    <s v="000000"/>
    <s v="HR Advisory Team"/>
    <s v="Legal / Prof Fees"/>
    <s v="Default"/>
    <s v="Default"/>
    <s v="Default"/>
    <n v="-2100"/>
    <d v="2021-06-01T00:00:00"/>
    <x v="2"/>
    <s v="Spreadsheet"/>
    <s v="M03 FBP1 Adjustment - HR"/>
    <s v="Spreadsheet A 21281987 103287868"/>
    <s v="RYD FIN CAM 2122 03 015 Adjustment GBP"/>
    <d v="2021-07-06T00:00:00"/>
    <s v="RYD MCCARTHY, CAROLE"/>
    <n v="242"/>
    <s v="7310;SBS RYD MAY-21 VAT ADJUSTMENT JOURNAL Adjustment GBP; SENATUS CONSULTING-00060-0-;http://nww.docserv.wyss.nhs.uk/synergyiim/dist/?val=3884220_14952598_20210513133345"/>
    <x v="309"/>
    <m/>
    <d v="2021-07-06T00:00:00"/>
    <m/>
    <s v="7310;SBS RYD MAY-21 VAT ADJUSTMENT JOURNAL Adjustment GBP; SENATUS CONSULTING-00060-0-;"/>
    <m/>
    <m/>
    <s v="http://nww.docserv.wyss.nhs.uk/synergyiim/dist/?val=3884220_14952598_20210513133345"/>
    <m/>
    <m/>
    <m/>
    <s v="Human Resources"/>
    <x v="5"/>
    <x v="3"/>
    <x v="9"/>
  </r>
  <r>
    <s v="RYD"/>
    <s v="E35212"/>
    <s v="7310"/>
    <s v="00000"/>
    <s v="00000"/>
    <s v="000000"/>
    <s v="HR Advisory Team"/>
    <s v="Legal / Prof Fees"/>
    <s v="Default"/>
    <s v="Default"/>
    <s v="Default"/>
    <n v="2100"/>
    <d v="2021-06-01T00:00:00"/>
    <x v="2"/>
    <s v="Spreadsheet"/>
    <s v="SBS RYD MAY-21 VAT ADJUSTMENT JOURNAL"/>
    <s v="Spreadsheet A 21200655 102855286"/>
    <s v="SBS RYD MAY-21 VAT ADJUSTMENT JOURNAL Adjustment GBP"/>
    <d v="2021-06-25T00:00:00"/>
    <s v="SSC BLATTI, FRANCESCO"/>
    <n v="1318"/>
    <s v="SENATUS CONSULTING-00060-0-http://nww.docserv.wyss.nhs.uk/synergyiim/dist/?val=3884220_14952598_20210513133345"/>
    <x v="45"/>
    <m/>
    <d v="2021-06-25T00:00:00"/>
    <m/>
    <s v="SENATUS CONSULTING-00060-0-"/>
    <m/>
    <m/>
    <s v="http://nww.docserv.wyss.nhs.uk/synergyiim/dist/?val=3884220_14952598_20210513133345"/>
    <m/>
    <m/>
    <m/>
    <s v="Human Resources"/>
    <x v="5"/>
    <x v="3"/>
    <x v="9"/>
  </r>
  <r>
    <s v="RYD"/>
    <s v="E35212"/>
    <s v="7310"/>
    <s v="00000"/>
    <s v="00000"/>
    <s v="000000"/>
    <s v="HR Advisory Team"/>
    <s v="Legal / Prof Fees"/>
    <s v="Default"/>
    <s v="Default"/>
    <s v="Default"/>
    <n v="2100"/>
    <d v="2022-02-01T00:00:00"/>
    <x v="2"/>
    <s v="Spreadsheet"/>
    <s v="FBP1 Adjustments - HR"/>
    <s v="Spreadsheet A 22996868 112379929"/>
    <s v="RYD FIN CAM 2122 11 014 Adjustment GBP"/>
    <d v="2022-03-04T00:00:00"/>
    <s v="RYD MCCARTHY, CAROLE"/>
    <n v="2"/>
    <s v="7310;00060;VAT Adj in Feb-21 split between HR &amp; Ops;SENATUS CONSULTING-OR12_277074-60-2100-http://nww.docserv.wyss.nhs.uk/synergyiim/dist/?val=3884220_14952598_20210513133345"/>
    <x v="361"/>
    <m/>
    <d v="2022-03-04T00:00:00"/>
    <m/>
    <s v="7310;00060;VAT Adj in Feb-21 split between HR &amp; Ops;SENATUS CONSULTING-OR12_277074-60-2100-"/>
    <m/>
    <m/>
    <s v="http://nww.docserv.wyss.nhs.uk/synergyiim/dist/?val=3884220_14952598_20210513133345"/>
    <m/>
    <m/>
    <m/>
    <s v="Human Resources"/>
    <x v="5"/>
    <x v="3"/>
    <x v="9"/>
  </r>
  <r>
    <s v="RYD"/>
    <s v="E35212"/>
    <s v="7310"/>
    <s v="00000"/>
    <s v="00000"/>
    <s v="000000"/>
    <s v="HR Advisory Team"/>
    <s v="Legal / Prof Fees"/>
    <s v="Default"/>
    <s v="Default"/>
    <s v="Default"/>
    <n v="-2100"/>
    <d v="2022-02-01T00:00:00"/>
    <x v="2"/>
    <s v="Spreadsheet"/>
    <s v="SBS RYD JAN-22 VAT ADJUSTMENT JOURNAL"/>
    <s v="Spreadsheet A 22964654 112231083"/>
    <s v="SBS RYD JAN-22 VAT ADJUSTMENT JOURNAL Adjustment GBP"/>
    <d v="2022-03-01T00:00:00"/>
    <s v="SSC BLATTI, FRANCESCO"/>
    <n v="872"/>
    <s v="SENATUS CONSULTING-OR12_277074-60-2100-http://nww.docserv.wyss.nhs.uk/synergyiim/dist/?val=3884220_14952598_20210513133345"/>
    <x v="61"/>
    <m/>
    <d v="2022-03-01T00:00:00"/>
    <m/>
    <s v="SENATUS CONSULTING-OR12_277074-60-2100-"/>
    <m/>
    <m/>
    <s v="http://nww.docserv.wyss.nhs.uk/synergyiim/dist/?val=3884220_14952598_20210513133345"/>
    <m/>
    <m/>
    <m/>
    <s v="Human Resources"/>
    <x v="5"/>
    <x v="3"/>
    <x v="9"/>
  </r>
  <r>
    <s v="RYD"/>
    <s v="E35400"/>
    <s v="7310"/>
    <s v="00000"/>
    <s v="00000"/>
    <s v="000000"/>
    <s v="Strategic Partnerships"/>
    <s v="Legal / Prof Fees"/>
    <s v="Default"/>
    <s v="Default"/>
    <s v="Default"/>
    <n v="1500"/>
    <d v="2019-09-01T00:00:00"/>
    <x v="1"/>
    <s v="Payables"/>
    <s v="Journal Import 79020553:"/>
    <s v="Payables A 16343452 79020553"/>
    <s v="SEP-19 Purchase Invoices GBP"/>
    <d v="2019-09-10T00:00:00"/>
    <s v="SSCREPMAN,"/>
    <n v="20"/>
    <s v="Journal Import Created"/>
    <x v="0"/>
    <n v="437534"/>
    <d v="2019-08-21T00:00:00"/>
    <n v="165079144"/>
    <m/>
    <s v="PO Invoice"/>
    <m/>
    <s v="https://nww.einvoice-prod.sbs.nhs.uk:8179/invoicepdf/eb1e37a4-4bf8-5a8b-8303-5647d9f4477b"/>
    <n v="1"/>
    <n v="1500"/>
    <m/>
    <s v="Finance"/>
    <x v="6"/>
    <x v="1"/>
    <x v="10"/>
  </r>
  <r>
    <s v="RYD"/>
    <s v="E35400"/>
    <s v="7310"/>
    <s v="00000"/>
    <s v="00000"/>
    <s v="000000"/>
    <s v="Strategic Partnerships"/>
    <s v="Legal / Prof Fees"/>
    <s v="Default"/>
    <s v="Default"/>
    <s v="Default"/>
    <n v="1000"/>
    <d v="2019-10-01T00:00:00"/>
    <x v="1"/>
    <s v="Payables"/>
    <s v="Journal Import 80793442:"/>
    <s v="Payables A 16709965 80793442"/>
    <s v="OCT-19 Purchase Invoices GBP"/>
    <d v="2019-10-31T00:00:00"/>
    <s v="SSCREPMAN,"/>
    <n v="44"/>
    <s v="Journal Import Created"/>
    <x v="0"/>
    <n v="441539"/>
    <d v="2019-10-17T00:00:00"/>
    <n v="165080476"/>
    <m/>
    <s v="PO Invoice"/>
    <m/>
    <s v="https://nww.einvoice-prod.sbs.nhs.uk:8179/invoicepdf/42fe221d-8514-502f-9ee6-21690e6e8848"/>
    <n v="1"/>
    <n v="1000"/>
    <m/>
    <s v="Finance"/>
    <x v="6"/>
    <x v="1"/>
    <x v="10"/>
  </r>
  <r>
    <s v="RYD"/>
    <s v="E35400"/>
    <s v="7310"/>
    <s v="00000"/>
    <s v="00000"/>
    <s v="000000"/>
    <s v="Strategic Partnerships"/>
    <s v="Legal / Prof Fees"/>
    <s v="Default"/>
    <s v="Default"/>
    <s v="Default"/>
    <n v="-343"/>
    <d v="2019-12-01T00:00:00"/>
    <x v="2"/>
    <s v="Spreadsheet"/>
    <s v="FBP1 Adjustments"/>
    <s v="Spreadsheet A 17072494 82428695"/>
    <s v="RYD FIN CAM 1920 09 001 Adjustment GBP"/>
    <d v="2019-12-16T00:00:00"/>
    <s v="RYD MCCARTHY, CAROLE"/>
    <n v="65"/>
    <s v="7310;CAPSTICKS SOLICITORS;444515 165080476;https://nww.einvoice-prod.sbs.nhs.uk:8179/invoicepdf/f177c693-f5f9-5858-a09a-b539f475e67e"/>
    <x v="217"/>
    <m/>
    <d v="2019-12-16T00:00:00"/>
    <m/>
    <s v="7310;CAPSTICKS SOLICITORS;444515 165080476;"/>
    <m/>
    <m/>
    <s v="https://nww.einvoice-prod.sbs.nhs.uk:8179/invoicepdf/f177c693-f5f9-5858-a09a-b539f475e67e"/>
    <m/>
    <m/>
    <m/>
    <s v="Finance"/>
    <x v="6"/>
    <x v="1"/>
    <x v="10"/>
  </r>
  <r>
    <s v="RYD"/>
    <s v="E35400"/>
    <s v="7310"/>
    <s v="00000"/>
    <s v="00000"/>
    <s v="000000"/>
    <s v="Strategic Partnerships"/>
    <s v="Legal / Prof Fees"/>
    <s v="Default"/>
    <s v="Default"/>
    <s v="Default"/>
    <n v="-1000"/>
    <d v="2019-12-01T00:00:00"/>
    <x v="2"/>
    <s v="Spreadsheet"/>
    <s v="FBP1 Adjustments"/>
    <s v="Spreadsheet A 17072494 82428695"/>
    <s v="RYD FIN CAM 1920 09 001 Adjustment GBP"/>
    <d v="2019-12-16T00:00:00"/>
    <s v="RYD MCCARTHY, CAROLE"/>
    <n v="66"/>
    <s v="7310;CAPSTICKS SOLICITORS;441539 165080476;https://nww.einvoice-prod.sbs.nhs.uk:8179/invoicepdf/42fe221d-8514-502f-9ee6-21690e6e8848"/>
    <x v="217"/>
    <m/>
    <d v="2019-12-16T00:00:00"/>
    <m/>
    <s v="7310;CAPSTICKS SOLICITORS;441539 165080476;"/>
    <m/>
    <m/>
    <s v="https://nww.einvoice-prod.sbs.nhs.uk:8179/invoicepdf/42fe221d-8514-502f-9ee6-21690e6e8848"/>
    <m/>
    <m/>
    <m/>
    <s v="Finance"/>
    <x v="6"/>
    <x v="1"/>
    <x v="10"/>
  </r>
  <r>
    <s v="RYD"/>
    <s v="E35400"/>
    <s v="7310"/>
    <s v="00000"/>
    <s v="00000"/>
    <s v="000000"/>
    <s v="Strategic Partnerships"/>
    <s v="Legal / Prof Fees"/>
    <s v="Default"/>
    <s v="Default"/>
    <s v="Default"/>
    <n v="-1500"/>
    <d v="2019-12-01T00:00:00"/>
    <x v="2"/>
    <s v="Spreadsheet"/>
    <s v="FBP1 Adjustments"/>
    <s v="Spreadsheet A 17072494 82428695"/>
    <s v="RYD FIN CAM 1920 09 001 Adjustment GBP"/>
    <d v="2019-12-16T00:00:00"/>
    <s v="RYD MCCARTHY, CAROLE"/>
    <n v="67"/>
    <s v="7310;CAPSTICKS SOLICITORS;437534 165079144;https://nww.einvoice-prod.sbs.nhs.uk:8179/invoicepdf/eb1e37a4-4bf8-5a8b-8303-5647d9f4477b"/>
    <x v="217"/>
    <m/>
    <d v="2019-12-16T00:00:00"/>
    <m/>
    <s v="7310;CAPSTICKS SOLICITORS;437534 165079144;"/>
    <m/>
    <m/>
    <s v="https://nww.einvoice-prod.sbs.nhs.uk:8179/invoicepdf/eb1e37a4-4bf8-5a8b-8303-5647d9f4477b"/>
    <m/>
    <m/>
    <m/>
    <s v="Finance"/>
    <x v="6"/>
    <x v="1"/>
    <x v="10"/>
  </r>
  <r>
    <s v="RYD"/>
    <s v="E35400"/>
    <s v="7310"/>
    <s v="00000"/>
    <s v="00000"/>
    <s v="000000"/>
    <s v="Strategic Partnerships"/>
    <s v="Legal / Prof Fees"/>
    <s v="Default"/>
    <s v="Default"/>
    <s v="Default"/>
    <n v="343"/>
    <d v="2019-12-01T00:00:00"/>
    <x v="1"/>
    <s v="Payables"/>
    <s v="Journal Import 82027121:"/>
    <s v="Payables A 16966804 82027121"/>
    <s v="DEC-19 Purchase Invoices GBP"/>
    <d v="2019-12-04T00:00:00"/>
    <s v="SSCREPMAN,"/>
    <n v="26"/>
    <s v="Journal Import Created"/>
    <x v="0"/>
    <n v="444515"/>
    <d v="2019-11-18T00:00:00"/>
    <n v="165080476"/>
    <m/>
    <s v="PO Invoice"/>
    <m/>
    <s v="https://nww.einvoice-prod.sbs.nhs.uk:8179/invoicepdf/f177c693-f5f9-5858-a09a-b539f475e67e"/>
    <n v="1"/>
    <n v="343"/>
    <m/>
    <s v="Finance"/>
    <x v="6"/>
    <x v="1"/>
    <x v="10"/>
  </r>
  <r>
    <s v="RYD"/>
    <s v="E35400"/>
    <s v="7310"/>
    <s v="00000"/>
    <s v="00000"/>
    <s v="000000"/>
    <s v="Strategic Partnerships"/>
    <s v="Legal / Prof Fees"/>
    <s v="Default"/>
    <s v="Default"/>
    <s v="Default"/>
    <n v="343"/>
    <d v="2019-12-01T00:00:00"/>
    <x v="1"/>
    <s v="Payables"/>
    <s v="Journal Import 82068436:"/>
    <s v="Payables A 16976587 82068436"/>
    <s v="DEC-19 Purchase Invoices GBP"/>
    <d v="2019-12-05T00:00:00"/>
    <s v="SSCREPMAN,"/>
    <n v="47"/>
    <s v="Journal Import Created"/>
    <x v="0"/>
    <n v="444515"/>
    <d v="2019-11-18T00:00:00"/>
    <n v="165080476"/>
    <m/>
    <s v="PO Invoice"/>
    <m/>
    <s v="https://nww.einvoice-prod.sbs.nhs.uk:8179/invoicepdf/f177c693-f5f9-5858-a09a-b539f475e67e"/>
    <n v="1"/>
    <n v="343"/>
    <m/>
    <s v="Finance"/>
    <x v="6"/>
    <x v="1"/>
    <x v="10"/>
  </r>
  <r>
    <s v="RYD"/>
    <s v="E35400"/>
    <s v="7310"/>
    <s v="00000"/>
    <s v="00000"/>
    <s v="000000"/>
    <s v="Strategic Partnerships"/>
    <s v="Legal / Prof Fees"/>
    <s v="Default"/>
    <s v="Default"/>
    <s v="Default"/>
    <n v="-343"/>
    <d v="2019-12-01T00:00:00"/>
    <x v="1"/>
    <s v="Payables"/>
    <s v="Journal Import 82068436:"/>
    <s v="Payables A 16976587 82068436"/>
    <s v="DEC-19 Purchase Invoices GBP"/>
    <d v="2019-12-05T00:00:00"/>
    <s v="SSCREPMAN,"/>
    <n v="48"/>
    <s v="Journal Import Created"/>
    <x v="0"/>
    <n v="444515"/>
    <d v="2019-11-18T00:00:00"/>
    <n v="165080476"/>
    <m/>
    <s v="PO Invoice"/>
    <m/>
    <s v="https://nww.einvoice-prod.sbs.nhs.uk:8179/invoicepdf/f177c693-f5f9-5858-a09a-b539f475e67e"/>
    <n v="1"/>
    <n v="-343"/>
    <m/>
    <s v="Finance"/>
    <x v="6"/>
    <x v="1"/>
    <x v="10"/>
  </r>
  <r>
    <s v="RYD"/>
    <s v="E35400"/>
    <s v="7310"/>
    <s v="00000"/>
    <s v="00000"/>
    <s v="000000"/>
    <s v="Strategic Partnerships"/>
    <s v="Legal / Prof Fees"/>
    <s v="Default"/>
    <s v="Default"/>
    <s v="Default"/>
    <n v="343"/>
    <d v="2019-12-01T00:00:00"/>
    <x v="0"/>
    <s v="Cost Management"/>
    <s v="Journal Import 82905388:"/>
    <s v="Cost Management A 17181906 82905388"/>
    <s v="31-DEC-2019 Receiving GBP"/>
    <d v="2019-12-31T00:00:00"/>
    <s v="SSCREPMAN,"/>
    <n v="2307"/>
    <s v="High level review of the agreement with Gatwick Airport in order to identify any material issues or high risks for the Trust to consider - additional costs"/>
    <x v="0"/>
    <n v="165080476"/>
    <d v="2019-12-24T00:00:00"/>
    <m/>
    <m/>
    <m/>
    <s v="LONDON-4"/>
    <m/>
    <m/>
    <m/>
    <m/>
    <s v="Finance"/>
    <x v="6"/>
    <x v="1"/>
    <x v="10"/>
  </r>
  <r>
    <s v="RYD"/>
    <s v="E35400"/>
    <s v="7310"/>
    <s v="00000"/>
    <s v="00000"/>
    <s v="000000"/>
    <s v="Strategic Partnerships"/>
    <s v="Legal / Prof Fees"/>
    <s v="Default"/>
    <s v="Default"/>
    <s v="Default"/>
    <n v="343"/>
    <d v="2020-01-01T00:00:00"/>
    <x v="1"/>
    <s v="Payables"/>
    <s v="Journal Import 83016424:"/>
    <s v="Payables A 17204867 83016424"/>
    <s v="JAN-20 Purchase Invoices GBP"/>
    <d v="2020-01-03T00:00:00"/>
    <s v="SSCREPMAN,"/>
    <n v="40"/>
    <s v="Journal Import Created"/>
    <x v="0"/>
    <n v="444515"/>
    <d v="2019-11-18T00:00:00"/>
    <n v="165080476"/>
    <m/>
    <s v="PO Invoice"/>
    <m/>
    <s v="https://nww.einvoice-prod.sbs.nhs.uk:8179/invoicepdf/f177c693-f5f9-5858-a09a-b539f475e67e"/>
    <n v="1"/>
    <n v="343"/>
    <m/>
    <s v="Finance"/>
    <x v="6"/>
    <x v="1"/>
    <x v="10"/>
  </r>
  <r>
    <s v="RYD"/>
    <s v="E35400"/>
    <s v="7310"/>
    <s v="00000"/>
    <s v="00000"/>
    <s v="000000"/>
    <s v="Strategic Partnerships"/>
    <s v="Legal / Prof Fees"/>
    <s v="Default"/>
    <s v="Default"/>
    <s v="Default"/>
    <n v="-343"/>
    <d v="2020-01-01T00:00:00"/>
    <x v="1"/>
    <s v="Payables"/>
    <s v="Journal Import 83016424:"/>
    <s v="Payables A 17204867 83016424"/>
    <s v="JAN-20 Purchase Invoices GBP"/>
    <d v="2020-01-03T00:00:00"/>
    <s v="SSCREPMAN,"/>
    <n v="41"/>
    <s v="Journal Import Created"/>
    <x v="0"/>
    <n v="444515"/>
    <d v="2019-11-18T00:00:00"/>
    <n v="165080476"/>
    <m/>
    <s v="PO Invoice"/>
    <m/>
    <s v="https://nww.einvoice-prod.sbs.nhs.uk:8179/invoicepdf/f177c693-f5f9-5858-a09a-b539f475e67e"/>
    <n v="1"/>
    <n v="-343"/>
    <m/>
    <s v="Finance"/>
    <x v="6"/>
    <x v="1"/>
    <x v="10"/>
  </r>
  <r>
    <s v="RYD"/>
    <s v="E35400"/>
    <s v="7310"/>
    <s v="00000"/>
    <s v="00000"/>
    <s v="000000"/>
    <s v="Strategic Partnerships"/>
    <s v="Legal / Prof Fees"/>
    <s v="Default"/>
    <s v="Default"/>
    <s v="Default"/>
    <n v="1252"/>
    <d v="2020-01-01T00:00:00"/>
    <x v="1"/>
    <s v="Payables"/>
    <s v="Journal Import 83608066:"/>
    <s v="Payables A 17329738 83608066"/>
    <s v="JAN-20 Purchase Invoices GBP"/>
    <d v="2020-01-20T00:00:00"/>
    <s v="SSCREPMAN,"/>
    <n v="51"/>
    <s v="Journal Import Created"/>
    <x v="0"/>
    <n v="449990"/>
    <d v="2020-01-16T00:00:00"/>
    <n v="165080476"/>
    <m/>
    <s v="PO Invoice"/>
    <m/>
    <s v="https://nww.einvoice-prod.sbs.nhs.uk:8179/invoicepdf/f6c3edd5-8111-5812-bf6d-e01dfbb8a07b"/>
    <n v="1"/>
    <n v="626"/>
    <m/>
    <s v="Finance"/>
    <x v="6"/>
    <x v="1"/>
    <x v="10"/>
  </r>
  <r>
    <s v="RYD"/>
    <s v="E35400"/>
    <s v="7310"/>
    <s v="00000"/>
    <s v="00000"/>
    <s v="000000"/>
    <s v="Strategic Partnerships"/>
    <s v="Legal / Prof Fees"/>
    <s v="Default"/>
    <s v="Default"/>
    <s v="Default"/>
    <n v="-626"/>
    <d v="2020-01-01T00:00:00"/>
    <x v="1"/>
    <s v="Payables"/>
    <s v="Journal Import 83608066:"/>
    <s v="Payables A 17329738 83608066"/>
    <s v="JAN-20 Purchase Invoices GBP"/>
    <d v="2020-01-20T00:00:00"/>
    <s v="SSCREPMAN,"/>
    <n v="52"/>
    <s v="Journal Import Created"/>
    <x v="0"/>
    <n v="449990"/>
    <d v="2020-01-16T00:00:00"/>
    <n v="165080476"/>
    <m/>
    <s v="PO Invoice"/>
    <m/>
    <s v="https://nww.einvoice-prod.sbs.nhs.uk:8179/invoicepdf/f6c3edd5-8111-5812-bf6d-e01dfbb8a07b"/>
    <n v="1"/>
    <n v="-626"/>
    <m/>
    <s v="Finance"/>
    <x v="6"/>
    <x v="1"/>
    <x v="10"/>
  </r>
  <r>
    <s v="RYD"/>
    <s v="E35400"/>
    <s v="7310"/>
    <s v="00000"/>
    <s v="00000"/>
    <s v="000000"/>
    <s v="Strategic Partnerships"/>
    <s v="Legal / Prof Fees"/>
    <s v="Default"/>
    <s v="Default"/>
    <s v="Default"/>
    <n v="626"/>
    <d v="2020-01-01T00:00:00"/>
    <x v="1"/>
    <s v="Payables"/>
    <s v="Journal Import 83977793:"/>
    <s v="Payables A 17399924 83977793"/>
    <s v="JAN-20 Purchase Invoices GBP"/>
    <d v="2020-01-30T00:00:00"/>
    <s v="SSCREPMAN,"/>
    <n v="44"/>
    <s v="Journal Import Created"/>
    <x v="0"/>
    <n v="449990"/>
    <d v="2020-01-16T00:00:00"/>
    <n v="165080476"/>
    <m/>
    <s v="PO Invoice"/>
    <m/>
    <s v="https://nww.einvoice-prod.sbs.nhs.uk:8179/invoicepdf/f6c3edd5-8111-5812-bf6d-e01dfbb8a07b"/>
    <n v="1"/>
    <n v="626"/>
    <m/>
    <s v="Finance"/>
    <x v="6"/>
    <x v="1"/>
    <x v="10"/>
  </r>
  <r>
    <s v="RYD"/>
    <s v="E35400"/>
    <s v="7310"/>
    <s v="00000"/>
    <s v="00000"/>
    <s v="000000"/>
    <s v="Strategic Partnerships"/>
    <s v="Legal / Prof Fees"/>
    <s v="Default"/>
    <s v="Default"/>
    <s v="Default"/>
    <n v="-626"/>
    <d v="2020-01-01T00:00:00"/>
    <x v="1"/>
    <s v="Payables"/>
    <s v="Journal Import 83977793:"/>
    <s v="Payables A 17399924 83977793"/>
    <s v="JAN-20 Purchase Invoices GBP"/>
    <d v="2020-01-30T00:00:00"/>
    <s v="SSCREPMAN,"/>
    <n v="45"/>
    <s v="Journal Import Created"/>
    <x v="0"/>
    <n v="449990"/>
    <d v="2020-01-16T00:00:00"/>
    <n v="165080476"/>
    <m/>
    <s v="PO Invoice"/>
    <m/>
    <s v="https://nww.einvoice-prod.sbs.nhs.uk:8179/invoicepdf/f6c3edd5-8111-5812-bf6d-e01dfbb8a07b"/>
    <n v="1"/>
    <n v="-626"/>
    <m/>
    <s v="Finance"/>
    <x v="6"/>
    <x v="1"/>
    <x v="10"/>
  </r>
  <r>
    <s v="RYD"/>
    <s v="E35400"/>
    <s v="7310"/>
    <s v="00000"/>
    <s v="00000"/>
    <s v="000000"/>
    <s v="Strategic Partnerships"/>
    <s v="Legal / Prof Fees"/>
    <s v="Default"/>
    <s v="Default"/>
    <s v="Default"/>
    <n v="-343"/>
    <d v="2020-01-01T00:00:00"/>
    <x v="0"/>
    <s v="Cost Management"/>
    <s v="Journal Import 82905388:"/>
    <s v="Cost Management A 17181906 82905388 2"/>
    <s v="01-JAN-2020 Receiving GBP"/>
    <d v="2019-12-31T00:00:00"/>
    <s v="SSCREPMAN,"/>
    <n v="2307"/>
    <s v="High level review of the agreement with Gatwick Airport in order to identify any material issues or high risks for the Trust to consider - additional costs"/>
    <x v="0"/>
    <n v="165080476"/>
    <d v="2019-12-24T00:00:00"/>
    <m/>
    <m/>
    <m/>
    <s v="LONDON-4"/>
    <m/>
    <m/>
    <m/>
    <m/>
    <s v="Finance"/>
    <x v="6"/>
    <x v="1"/>
    <x v="10"/>
  </r>
  <r>
    <s v="RYD"/>
    <s v="E35400"/>
    <s v="7310"/>
    <s v="00000"/>
    <s v="00000"/>
    <s v="000000"/>
    <s v="Strategic Partnerships"/>
    <s v="Legal / Prof Fees"/>
    <s v="Default"/>
    <s v="Default"/>
    <s v="Default"/>
    <n v="68.599999999999994"/>
    <d v="2020-02-01T00:00:00"/>
    <x v="2"/>
    <s v="Spreadsheet"/>
    <s v="SBS RYD JAN-20 VAT ADJUSTMENT JOURNAL"/>
    <s v="Spreadsheet A 17612992 85017998"/>
    <s v="SBS RYD JAN-20 VAT ADJUSTMENT JOURNAL Adjustment GBP"/>
    <d v="2020-02-28T00:00:00"/>
    <s v="SSC BLATTI, FRANCESCO"/>
    <n v="1784"/>
    <s v="CAPSTICKS SOLICITORS-444515-0-https://nww.einvoice-prod.sbs.nhs.uk:8179/invoicepdf/f177c693-f5f9-5858-a09a-b539f475e67e"/>
    <x v="33"/>
    <m/>
    <d v="2020-02-28T00:00:00"/>
    <m/>
    <s v="CAPSTICKS SOLICITORS-444515-0-"/>
    <m/>
    <m/>
    <s v="https://nww.einvoice-prod.sbs.nhs.uk:8179/invoicepdf/f177c693-f5f9-5858-a09a-b539f475e67e"/>
    <m/>
    <m/>
    <m/>
    <s v="Finance"/>
    <x v="6"/>
    <x v="1"/>
    <x v="10"/>
  </r>
  <r>
    <s v="RYD"/>
    <s v="E35400"/>
    <s v="7310"/>
    <s v="00000"/>
    <s v="00000"/>
    <s v="000000"/>
    <s v="Strategic Partnerships"/>
    <s v="Legal / Prof Fees"/>
    <s v="Default"/>
    <s v="Default"/>
    <s v="Default"/>
    <n v="-68.599999999999994"/>
    <d v="2020-02-01T00:00:00"/>
    <x v="2"/>
    <s v="Spreadsheet"/>
    <s v="SBS RYD JAN-20 VAT ADJUSTMENT JOURNAL"/>
    <s v="Spreadsheet A 17612992 85017998"/>
    <s v="SBS RYD JAN-20 VAT ADJUSTMENT JOURNAL Adjustment GBP"/>
    <d v="2020-02-28T00:00:00"/>
    <s v="SSC BLATTI, FRANCESCO"/>
    <n v="1785"/>
    <s v="CAPSTICKS SOLICITORS-444515-0-https://nww.einvoice-prod.sbs.nhs.uk:8179/invoicepdf/f177c693-f5f9-5858-a09a-b539f475e67e"/>
    <x v="33"/>
    <m/>
    <d v="2020-02-28T00:00:00"/>
    <m/>
    <s v="CAPSTICKS SOLICITORS-444515-0-"/>
    <m/>
    <m/>
    <s v="https://nww.einvoice-prod.sbs.nhs.uk:8179/invoicepdf/f177c693-f5f9-5858-a09a-b539f475e67e"/>
    <m/>
    <m/>
    <m/>
    <s v="Finance"/>
    <x v="6"/>
    <x v="1"/>
    <x v="10"/>
  </r>
  <r>
    <s v="RYD"/>
    <s v="E35400"/>
    <s v="7310"/>
    <s v="E1653"/>
    <s v="00000"/>
    <s v="000000"/>
    <s v="Strategic Partnerships"/>
    <s v="Legal / Prof Fees"/>
    <s v="Covid-19 (Coronavirus) Costs"/>
    <s v="Default"/>
    <s v="Default"/>
    <n v="500"/>
    <d v="2020-03-01T00:00:00"/>
    <x v="3"/>
    <s v="Spreadsheet"/>
    <s v="FBP1 Accruals"/>
    <s v="Spreadsheet A 17901988 86413359"/>
    <s v="RYD FIN CAM 1920 12 013 Accrual GBP"/>
    <d v="2020-04-07T00:00:00"/>
    <s v="RYD MCCARTHY, CAROLE"/>
    <n v="28"/>
    <s v="7310;CAPSTICKS SOLICITORS;PO 165083284 Investigation into whether Coronavirus could consistute a force majeure event PO's raised in 19-20, receipted in Apr-20;Mar-20"/>
    <x v="362"/>
    <m/>
    <d v="2020-04-07T00:00:00"/>
    <m/>
    <s v="7310;CAPSTICKS SOLICITORS;PO 165083284 Investigation into whether Coronavirus could consistute a force majeure event PO's raised in 19-20, receipted in Apr-20;Mar-20"/>
    <m/>
    <m/>
    <m/>
    <m/>
    <m/>
    <m/>
    <s v="Finance"/>
    <x v="6"/>
    <x v="1"/>
    <x v="10"/>
  </r>
  <r>
    <s v="RYD"/>
    <s v="E35400"/>
    <s v="7310"/>
    <s v="00000"/>
    <s v="00000"/>
    <s v="000000"/>
    <s v="Strategic Partnerships"/>
    <s v="Legal / Prof Fees"/>
    <s v="Default"/>
    <s v="Default"/>
    <s v="Default"/>
    <n v="500"/>
    <d v="2020-04-01T00:00:00"/>
    <x v="0"/>
    <s v="Cost Management"/>
    <s v="Journal Import 87251591:"/>
    <s v="Cost Management A 18068163 87251591"/>
    <s v="30-APR-2020 Receiving GBP"/>
    <d v="2020-04-30T00:00:00"/>
    <s v="SSCREPMAN,"/>
    <n v="2397"/>
    <s v="Initial investigation into whether the Coronavirus could constitute a force majeure event (FME); Budget agreed: 500"/>
    <x v="0"/>
    <n v="165083284"/>
    <d v="2020-04-02T00:00:00"/>
    <m/>
    <m/>
    <m/>
    <s v="LONDON-4"/>
    <m/>
    <m/>
    <m/>
    <m/>
    <s v="Finance"/>
    <x v="6"/>
    <x v="2"/>
    <x v="10"/>
  </r>
  <r>
    <s v="RYD"/>
    <s v="E35400"/>
    <s v="7310"/>
    <s v="E1653"/>
    <s v="00000"/>
    <s v="000000"/>
    <s v="Strategic Partnerships"/>
    <s v="Legal / Prof Fees"/>
    <s v="Covid-19 (Coronavirus) Costs"/>
    <s v="Default"/>
    <s v="Default"/>
    <n v="-500"/>
    <d v="2020-04-01T00:00:00"/>
    <x v="3"/>
    <s v="Spreadsheet"/>
    <s v="Reverses &quot;RYD FIN CAM 1920 12 013 Accrual GBP&quot; journal entry of &quot;Spreadsheet A 17901988 86413359&quot; batch from &quot;MAR-20&quot;."/>
    <s v="Reverses &quot;RYD FIN CAM 1920 12 013 Accrual GBP&quot;17-APR-20 17:41:51 - 86787532"/>
    <s v="Reverses &quot;RYD FIN CAM 1920 12 013 Accrual GBP&quot;17-APR-20 17:41:51"/>
    <d v="2020-04-17T00:00:00"/>
    <s v="SSCREPMAN,"/>
    <n v="28"/>
    <s v="7310;CAPSTICKS SOLICITORS;PO 165083284 Investigation into whether Coronavirus could consistute a force majeure event PO's raised in 19-20, receipted in Apr-20;Mar-20"/>
    <x v="363"/>
    <m/>
    <d v="2020-04-17T00:00:00"/>
    <m/>
    <s v="7310;CAPSTICKS SOLICITORS;PO 165083284 Investigation into whether Coronavirus could consistute a force majeure event PO's raised in 19-20, receipted in Apr-20;Mar-20"/>
    <m/>
    <m/>
    <m/>
    <m/>
    <m/>
    <m/>
    <s v="Finance"/>
    <x v="6"/>
    <x v="2"/>
    <x v="10"/>
  </r>
  <r>
    <s v="RYD"/>
    <s v="E35400"/>
    <s v="7310"/>
    <s v="00000"/>
    <s v="00000"/>
    <s v="000000"/>
    <s v="Strategic Partnerships"/>
    <s v="Legal / Prof Fees"/>
    <s v="Default"/>
    <s v="Default"/>
    <s v="Default"/>
    <n v="-500"/>
    <d v="2020-05-01T00:00:00"/>
    <x v="0"/>
    <s v="Cost Management"/>
    <s v="Journal Import 87251591:"/>
    <s v="Cost Management A 18068163 87251591 2"/>
    <s v="01-MAY-2020 Receiving GBP"/>
    <d v="2020-04-30T00:00:00"/>
    <s v="SSCREPMAN,"/>
    <n v="2397"/>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0-05-01T00:00:00"/>
    <x v="0"/>
    <s v="Cost Management"/>
    <s v="Journal Import 88287019:"/>
    <s v="Cost Management A 18283141 88287019"/>
    <s v="29-MAY-2020 Receiving GBP"/>
    <d v="2020-05-29T00:00:00"/>
    <s v="SSCREPMAN,"/>
    <n v="2391"/>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0-06-01T00:00:00"/>
    <x v="0"/>
    <s v="Cost Management"/>
    <s v="Journal Import 88287019:"/>
    <s v="Cost Management A 18283141 88287019 2"/>
    <s v="01-JUN-2020 Receiving GBP"/>
    <d v="2020-05-29T00:00:00"/>
    <s v="SSCREPMAN,"/>
    <n v="2391"/>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0-06-01T00:00:00"/>
    <x v="0"/>
    <s v="Cost Management"/>
    <s v="Journal Import 89422959:"/>
    <s v="Cost Management A 18511233 89422959"/>
    <s v="30-JUN-2020 Receiving GBP"/>
    <d v="2020-06-30T00:00:00"/>
    <s v="SSCREPMAN,"/>
    <n v="2571"/>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0-07-01T00:00:00"/>
    <x v="0"/>
    <s v="Cost Management"/>
    <s v="Journal Import 89422959:"/>
    <s v="Cost Management A 18511233 89422959 2"/>
    <s v="01-JUL-2020 Receiving GBP"/>
    <d v="2020-06-30T00:00:00"/>
    <s v="SSCREPMAN,"/>
    <n v="2571"/>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0-07-01T00:00:00"/>
    <x v="0"/>
    <s v="Cost Management"/>
    <s v="Journal Import 90649963:"/>
    <s v="Cost Management A 18736251 90649963"/>
    <s v="31-JUL-2020 Receiving GBP"/>
    <d v="2020-07-31T00:00:00"/>
    <s v="SSCREPMAN,"/>
    <n v="2537"/>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0-08-01T00:00:00"/>
    <x v="0"/>
    <s v="Cost Management"/>
    <s v="Journal Import 90649963:"/>
    <s v="Cost Management A 18736251 90649963 2"/>
    <s v="01-AUG-2020 Receiving GBP"/>
    <d v="2020-07-31T00:00:00"/>
    <s v="SSCREPMAN,"/>
    <n v="2537"/>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0-08-01T00:00:00"/>
    <x v="0"/>
    <s v="Cost Management"/>
    <s v="Journal Import 91611345:"/>
    <s v="Cost Management A 18933919 91611345"/>
    <s v="28-AUG-2020 Receiving GBP"/>
    <d v="2020-08-28T00:00:00"/>
    <s v="SSCREPMAN,"/>
    <n v="2384"/>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0-09-01T00:00:00"/>
    <x v="0"/>
    <s v="Cost Management"/>
    <s v="Journal Import 91611345:"/>
    <s v="Cost Management A 18933919 91611345 2"/>
    <s v="01-SEP-2020 Receiving GBP"/>
    <d v="2020-08-28T00:00:00"/>
    <s v="SSCREPMAN,"/>
    <n v="2384"/>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0-09-01T00:00:00"/>
    <x v="0"/>
    <s v="Cost Management"/>
    <s v="Journal Import 92731062:"/>
    <s v="Cost Management A 19203105 92731062"/>
    <s v="30-SEP-2020 Receiving GBP"/>
    <d v="2020-09-30T00:00:00"/>
    <s v="SSCREPMAN,"/>
    <n v="2262"/>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0-10-01T00:00:00"/>
    <x v="0"/>
    <s v="Cost Management"/>
    <s v="Journal Import 92731062:"/>
    <s v="Cost Management A 19203105 92731062 2"/>
    <s v="01-OCT-2020 Receiving GBP"/>
    <d v="2020-09-30T00:00:00"/>
    <s v="SSCREPMAN,"/>
    <n v="2262"/>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0-10-01T00:00:00"/>
    <x v="0"/>
    <s v="Cost Management"/>
    <s v="Journal Import 93905090:"/>
    <s v="Cost Management A 19452031 93905090"/>
    <s v="30-OCT-2020 Receiving GBP"/>
    <d v="2020-10-30T00:00:00"/>
    <s v="SSCREPMAN,"/>
    <n v="2385"/>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0-11-01T00:00:00"/>
    <x v="0"/>
    <s v="Cost Management"/>
    <s v="Journal Import 93905090:"/>
    <s v="Cost Management A 19452031 93905090 2"/>
    <s v="01-NOV-2020 Receiving GBP"/>
    <d v="2020-10-30T00:00:00"/>
    <s v="SSCREPMAN,"/>
    <n v="2385"/>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0-11-01T00:00:00"/>
    <x v="0"/>
    <s v="Cost Management"/>
    <s v="Journal Import 95114748:"/>
    <s v="Cost Management A 19709183 95114748"/>
    <s v="30-NOV-2020 Receiving GBP"/>
    <d v="2020-11-30T00:00:00"/>
    <s v="SSCREPMAN,"/>
    <n v="2454"/>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0-12-01T00:00:00"/>
    <x v="0"/>
    <s v="Cost Management"/>
    <s v="Journal Import 95114748:"/>
    <s v="Cost Management A 19709183 95114748 2"/>
    <s v="01-DEC-2020 Receiving GBP"/>
    <d v="2020-11-30T00:00:00"/>
    <s v="SSCREPMAN,"/>
    <n v="2454"/>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0-12-01T00:00:00"/>
    <x v="0"/>
    <s v="Cost Management"/>
    <s v="Journal Import 96243490:"/>
    <s v="Cost Management A 19985750 96243490"/>
    <s v="31-DEC-2020 Receiving GBP"/>
    <d v="2020-12-31T00:00:00"/>
    <s v="SSCREPMAN,"/>
    <n v="2459"/>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1-01-01T00:00:00"/>
    <x v="0"/>
    <s v="Cost Management"/>
    <s v="Journal Import 96243490:"/>
    <s v="Cost Management A 19985750 96243490 2"/>
    <s v="01-JAN-2021 Receiving GBP"/>
    <d v="2020-12-31T00:00:00"/>
    <s v="SSCREPMAN,"/>
    <n v="2459"/>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1-01-01T00:00:00"/>
    <x v="0"/>
    <s v="Cost Management"/>
    <s v="Journal Import 97369425:"/>
    <s v="Cost Management A 20230024 97369425"/>
    <s v="29-JAN-2021 Receiving GBP"/>
    <d v="2021-01-29T00:00:00"/>
    <s v="SSCREPMAN,"/>
    <n v="2634"/>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1-02-01T00:00:00"/>
    <x v="0"/>
    <s v="Cost Management"/>
    <s v="Journal Import 97369425:"/>
    <s v="Cost Management A 20230024 97369425 2"/>
    <s v="01-FEB-2021 Receiving GBP"/>
    <d v="2021-01-29T00:00:00"/>
    <s v="SSCREPMAN,"/>
    <n v="2634"/>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1-02-01T00:00:00"/>
    <x v="0"/>
    <s v="Cost Management"/>
    <s v="Journal Import 98377971:"/>
    <s v="Cost Management A 20469158 98377971"/>
    <s v="26-FEB-2021 Receiving GBP"/>
    <d v="2021-02-26T00:00:00"/>
    <s v="SSCREPMAN,"/>
    <n v="2624"/>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1-03-01T00:00:00"/>
    <x v="0"/>
    <s v="Cost Management"/>
    <s v="Journal Import 98377971:"/>
    <s v="Cost Management A 20469158 98377971 2"/>
    <s v="01-MAR-2021 Receiving GBP"/>
    <d v="2021-02-26T00:00:00"/>
    <s v="SSCREPMAN,"/>
    <n v="2624"/>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1-03-01T00:00:00"/>
    <x v="0"/>
    <s v="Cost Management"/>
    <s v="Journal Import 99618613:"/>
    <s v="Cost Management A 20690108 99618613"/>
    <s v="31-MAR-2021 Receiving GBP"/>
    <d v="2021-03-31T00:00:00"/>
    <s v="SSCREPMAN,"/>
    <n v="2497"/>
    <s v="Initial investigation into whether the Coronavirus could constitute a force majeure event (FME); Budget agreed: 500"/>
    <x v="0"/>
    <n v="165083284"/>
    <d v="2020-04-02T00:00:00"/>
    <m/>
    <m/>
    <m/>
    <s v="LONDON-4"/>
    <m/>
    <m/>
    <m/>
    <m/>
    <s v="Finance"/>
    <x v="6"/>
    <x v="2"/>
    <x v="10"/>
  </r>
  <r>
    <s v="RYD"/>
    <s v="E35400"/>
    <s v="7310"/>
    <s v="00000"/>
    <s v="00000"/>
    <s v="000000"/>
    <s v="Strategic Partnerships"/>
    <s v="Legal / Prof Fees"/>
    <s v="Default"/>
    <s v="Default"/>
    <s v="Default"/>
    <n v="500"/>
    <d v="2021-04-01T00:00:00"/>
    <x v="0"/>
    <s v="Cost Management"/>
    <s v="Journal Import 100766410:"/>
    <s v="Cost Management A 20880343 100766410"/>
    <s v="30-APR-2021 Receiving GBP"/>
    <d v="2021-04-30T00:00:00"/>
    <s v="SSCREPMAN,"/>
    <n v="2636"/>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04-01T00:00:00"/>
    <x v="0"/>
    <s v="Cost Management"/>
    <s v="Journal Import 99618613:"/>
    <s v="Cost Management A 20690108 99618613 2"/>
    <s v="01-APR-2021 Receiving GBP"/>
    <d v="2021-03-31T00:00:00"/>
    <s v="SSCREPMAN,"/>
    <n v="2497"/>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05-01T00:00:00"/>
    <x v="0"/>
    <s v="Cost Management"/>
    <s v="Journal Import 100766410:"/>
    <s v="Cost Management A 20880343 100766410 2"/>
    <s v="01-MAY-2021 Receiving GBP"/>
    <d v="2021-04-30T00:00:00"/>
    <s v="SSCREPMAN,"/>
    <n v="2636"/>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05-01T00:00:00"/>
    <x v="0"/>
    <s v="Cost Management"/>
    <s v="Journal Import 101832306:"/>
    <s v="Cost Management A 21042131 101832306"/>
    <s v="28-MAY-2021 Receiving GBP"/>
    <d v="2021-05-28T00:00:00"/>
    <s v="SSCREPMAN,"/>
    <n v="2775"/>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06-01T00:00:00"/>
    <x v="0"/>
    <s v="Cost Management"/>
    <s v="Journal Import 101832306:"/>
    <s v="Cost Management A 21042131 101832306 2"/>
    <s v="01-JUN-2021 Receiving GBP"/>
    <d v="2021-05-28T00:00:00"/>
    <s v="SSCREPMAN,"/>
    <n v="2775"/>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06-01T00:00:00"/>
    <x v="0"/>
    <s v="Cost Management"/>
    <s v="Journal Import 103049494:"/>
    <s v="Cost Management A 21231119 103049494"/>
    <s v="30-JUN-2021 Receiving GBP"/>
    <d v="2021-06-30T00:00:00"/>
    <s v="SSCREPMAN,"/>
    <n v="2766"/>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07-01T00:00:00"/>
    <x v="0"/>
    <s v="Cost Management"/>
    <s v="Journal Import 103049494:"/>
    <s v="Cost Management A 21231119 103049494 2"/>
    <s v="01-JUL-2021 Receiving GBP"/>
    <d v="2021-06-30T00:00:00"/>
    <s v="SSCREPMAN,"/>
    <n v="2766"/>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07-01T00:00:00"/>
    <x v="0"/>
    <s v="Cost Management"/>
    <s v="Journal Import 104193921:"/>
    <s v="Cost Management A 21436658 104193921"/>
    <s v="30-JUL-2021 Receiving GBP"/>
    <d v="2021-07-30T00:00:00"/>
    <s v="SSCREPMAN,"/>
    <n v="2749"/>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08-01T00:00:00"/>
    <x v="0"/>
    <s v="Cost Management"/>
    <s v="Journal Import 104193921:"/>
    <s v="Cost Management A 21436658 104193921 2"/>
    <s v="01-AUG-2021 Receiving GBP"/>
    <d v="2021-07-30T00:00:00"/>
    <s v="SSCREPMAN,"/>
    <n v="2749"/>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08-01T00:00:00"/>
    <x v="0"/>
    <s v="Cost Management"/>
    <s v="Journal Import 105365206:"/>
    <s v="Cost Management A 21652724 105365206"/>
    <s v="31-AUG-2021 Receiving GBP"/>
    <d v="2021-08-31T00:00:00"/>
    <s v="SSCREPMAN,"/>
    <n v="2813"/>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09-01T00:00:00"/>
    <x v="0"/>
    <s v="Cost Management"/>
    <s v="Journal Import 105365206:"/>
    <s v="Cost Management A 21652724 105365206 2"/>
    <s v="01-SEP-2021 Receiving GBP"/>
    <d v="2021-08-31T00:00:00"/>
    <s v="SSCREPMAN,"/>
    <n v="2813"/>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09-01T00:00:00"/>
    <x v="0"/>
    <s v="Cost Management"/>
    <s v="Journal Import 106489269:"/>
    <s v="Cost Management A 21873349 106489269"/>
    <s v="30-SEP-2021 Receiving GBP"/>
    <d v="2021-09-30T00:00:00"/>
    <s v="SSCREPMAN,"/>
    <n v="2851"/>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10-01T00:00:00"/>
    <x v="0"/>
    <s v="Cost Management"/>
    <s v="Journal Import 106489269:"/>
    <s v="Cost Management A 21873349 106489269 2"/>
    <s v="01-OCT-2021 Receiving GBP"/>
    <d v="2021-09-30T00:00:00"/>
    <s v="SSCREPMAN,"/>
    <n v="2851"/>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10-01T00:00:00"/>
    <x v="0"/>
    <s v="Cost Management"/>
    <s v="Journal Import 107667278:"/>
    <s v="Cost Management A 22088721 107667278"/>
    <s v="29-OCT-2021 Receiving GBP"/>
    <d v="2021-10-29T00:00:00"/>
    <s v="SSCREPMAN,"/>
    <n v="2892"/>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11-01T00:00:00"/>
    <x v="0"/>
    <s v="Cost Management"/>
    <s v="Journal Import 107667278:"/>
    <s v="Cost Management A 22088721 107667278 2"/>
    <s v="01-NOV-2021 Receiving GBP"/>
    <d v="2021-10-29T00:00:00"/>
    <s v="SSCREPMAN,"/>
    <n v="2892"/>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11-01T00:00:00"/>
    <x v="0"/>
    <s v="Cost Management"/>
    <s v="Journal Import 108844136:"/>
    <s v="Cost Management A 22305212 108844136"/>
    <s v="30-NOV-2021 Receiving GBP"/>
    <d v="2021-11-30T00:00:00"/>
    <s v="SSCREPMAN,"/>
    <n v="2931"/>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12-01T00:00:00"/>
    <x v="0"/>
    <s v="Cost Management"/>
    <s v="Journal Import 108844136:"/>
    <s v="Cost Management A 22305212 108844136 2"/>
    <s v="01-DEC-2021 Receiving GBP"/>
    <d v="2021-11-30T00:00:00"/>
    <s v="SSCREPMAN,"/>
    <n v="2931"/>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1-12-01T00:00:00"/>
    <x v="0"/>
    <s v="Cost Management"/>
    <s v="Journal Import 109980437:"/>
    <s v="Cost Management A 22521851 109980437"/>
    <s v="31-DEC-2021 Receiving GBP"/>
    <d v="2021-12-31T00:00:00"/>
    <s v="SSCREPMAN,"/>
    <n v="3037"/>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2-01-01T00:00:00"/>
    <x v="0"/>
    <s v="Cost Management"/>
    <s v="Journal Import 109980437:"/>
    <s v="Cost Management A 22521851 109980437 2"/>
    <s v="01-JAN-2022 Receiving GBP"/>
    <d v="2021-12-31T00:00:00"/>
    <s v="SSCREPMAN,"/>
    <n v="3037"/>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2-01-01T00:00:00"/>
    <x v="0"/>
    <s v="Cost Management"/>
    <s v="Journal Import 111146665:"/>
    <s v="Cost Management A 22756143 111146665"/>
    <s v="31-JAN-2022 Receiving GBP"/>
    <d v="2022-01-31T00:00:00"/>
    <s v="SSCREPMAN,"/>
    <n v="3115"/>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2-02-01T00:00:00"/>
    <x v="0"/>
    <s v="Cost Management"/>
    <s v="Journal Import 111146665:"/>
    <s v="Cost Management A 22756143 111146665 2"/>
    <s v="01-FEB-2022 Receiving GBP"/>
    <d v="2022-01-31T00:00:00"/>
    <s v="SSCREPMAN,"/>
    <n v="3115"/>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2-02-01T00:00:00"/>
    <x v="0"/>
    <s v="Cost Management"/>
    <s v="Journal Import 112210539:"/>
    <s v="Cost Management A 22961970 112210539"/>
    <s v="28-FEB-2022 Receiving GBP"/>
    <d v="2022-02-28T00:00:00"/>
    <s v="SSCREPMAN,"/>
    <n v="3013"/>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2-03-01T00:00:00"/>
    <x v="0"/>
    <s v="Cost Management"/>
    <s v="Journal Import 112210539:"/>
    <s v="Cost Management A 22961970 112210539"/>
    <s v="01-MAR-2022 Receiving GBP"/>
    <d v="2022-02-28T00:00:00"/>
    <s v="SSCREPMAN,"/>
    <n v="3013"/>
    <s v="Initial investigation into whether the Coronavirus could constitute a force majeure event (FME); Budget agreed: 500"/>
    <x v="0"/>
    <n v="165083284"/>
    <d v="2020-04-02T00:00:00"/>
    <m/>
    <m/>
    <m/>
    <s v="LONDON-4"/>
    <m/>
    <m/>
    <m/>
    <m/>
    <s v="Finance"/>
    <x v="6"/>
    <x v="3"/>
    <x v="10"/>
  </r>
  <r>
    <s v="RYD"/>
    <s v="E35400"/>
    <s v="7310"/>
    <s v="00000"/>
    <s v="00000"/>
    <s v="000000"/>
    <s v="Strategic Partnerships"/>
    <s v="Legal / Prof Fees"/>
    <s v="Default"/>
    <s v="Default"/>
    <s v="Default"/>
    <n v="500"/>
    <d v="2022-03-01T00:00:00"/>
    <x v="0"/>
    <s v="Cost Management"/>
    <s v="Journal Import 113461893:"/>
    <s v="Cost Management A 23208479 113461893"/>
    <s v="31-MAR-2022 Receiving GBP"/>
    <d v="2022-03-31T00:00:00"/>
    <s v="SSCREPMAN,"/>
    <n v="2600"/>
    <s v="Initial investigation into whether the Coronavirus could constitute a force majeure event (FME); Budget agreed: 500"/>
    <x v="0"/>
    <n v="165083284"/>
    <d v="2020-04-02T00:00:00"/>
    <m/>
    <m/>
    <m/>
    <s v="LONDON-4"/>
    <m/>
    <m/>
    <m/>
    <m/>
    <s v="Finance"/>
    <x v="6"/>
    <x v="3"/>
    <x v="10"/>
  </r>
  <r>
    <s v="RYD"/>
    <s v="E35461"/>
    <s v="7310"/>
    <s v="00000"/>
    <s v="00000"/>
    <s v="000000"/>
    <s v="NHS 111 Set-up (Tender_Contract)"/>
    <s v="Legal / Prof Fees"/>
    <s v="Default"/>
    <s v="Default"/>
    <s v="Default"/>
    <n v="-10000"/>
    <d v="2018-04-01T00:00:00"/>
    <x v="0"/>
    <s v="Cost Management"/>
    <s v="Journal Import 60898239:"/>
    <s v="Cost Management A 12776914 60898239 2"/>
    <s v="01-APR-2018 Receiving GBP"/>
    <d v="2018-03-29T00:00:00"/>
    <s v="SSCREPMAN,"/>
    <n v="3395"/>
    <s v="SECAmb/Harmoni Sub-contract - additional fees"/>
    <x v="0"/>
    <n v="165030719"/>
    <d v="2013-03-01T00:00:00"/>
    <m/>
    <s v="JB 19.2.13 JILL DAWSON"/>
    <m/>
    <s v="LONDON-4"/>
    <m/>
    <m/>
    <m/>
    <m/>
    <s v="Corporate Expenditure"/>
    <x v="7"/>
    <x v="0"/>
    <x v="11"/>
  </r>
  <r>
    <s v="RYD"/>
    <s v="E35461"/>
    <s v="7310"/>
    <s v="00000"/>
    <s v="00000"/>
    <s v="000000"/>
    <s v="NHS 111 Set-up (Tender_Contract)"/>
    <s v="Legal / Prof Fees"/>
    <s v="Default"/>
    <s v="Default"/>
    <s v="Default"/>
    <n v="10000"/>
    <d v="2018-04-01T00:00:00"/>
    <x v="0"/>
    <s v="Cost Management"/>
    <s v="Journal Import 61930241:"/>
    <s v="Cost Management A 12993398 61930241"/>
    <s v="30-APR-2018 Receiving GBP"/>
    <d v="2018-04-30T00:00:00"/>
    <s v="SSCREPMAN,"/>
    <n v="3422"/>
    <s v="SECAmb/Harmoni Sub-contract - additional fees"/>
    <x v="0"/>
    <n v="165030719"/>
    <d v="2013-03-01T00:00:00"/>
    <m/>
    <s v="JB 19.2.13 JILL DAWSON"/>
    <m/>
    <s v="LONDON-4"/>
    <m/>
    <m/>
    <m/>
    <m/>
    <s v="Corporate Expenditure"/>
    <x v="7"/>
    <x v="0"/>
    <x v="11"/>
  </r>
  <r>
    <s v="RYD"/>
    <s v="E35461"/>
    <s v="7310"/>
    <s v="00000"/>
    <s v="00000"/>
    <s v="000000"/>
    <s v="NHS 111 Set-up (Tender_Contract)"/>
    <s v="Legal / Prof Fees"/>
    <s v="Default"/>
    <s v="Default"/>
    <s v="Default"/>
    <n v="952"/>
    <d v="2018-05-01T00:00:00"/>
    <x v="2"/>
    <s v="Spreadsheet"/>
    <s v="Income Adjustment M02"/>
    <s v="Spreadsheet A 13261498 63510809"/>
    <s v="RYD FIN AFK 1819 02 017 Adjustment GBP"/>
    <d v="2018-06-08T00:00:00"/>
    <s v="RYD KADIROV, ABDULLOH"/>
    <n v="20"/>
    <s v="4200;Capsticks;PO 165069133 - Confidentiality Agreement for Rory Collinge;M02;"/>
    <x v="364"/>
    <m/>
    <d v="2018-06-08T00:00:00"/>
    <m/>
    <s v="4200;Capsticks;PO 165069133 - Confidentiality Agreement for Rory Collinge;M02;"/>
    <m/>
    <m/>
    <m/>
    <m/>
    <m/>
    <m/>
    <s v="Corporate Expenditure"/>
    <x v="7"/>
    <x v="0"/>
    <x v="11"/>
  </r>
  <r>
    <s v="RYD"/>
    <s v="E35461"/>
    <s v="7310"/>
    <s v="00000"/>
    <s v="00000"/>
    <s v="000000"/>
    <s v="NHS 111 Set-up (Tender_Contract)"/>
    <s v="Legal / Prof Fees"/>
    <s v="Default"/>
    <s v="Default"/>
    <s v="Default"/>
    <n v="-10000"/>
    <d v="2018-05-01T00:00:00"/>
    <x v="0"/>
    <s v="Cost Management"/>
    <s v="Journal Import 61930241:"/>
    <s v="Cost Management A 12993398 61930241 2"/>
    <s v="01-MAY-2018 Receiving GBP"/>
    <d v="2018-04-30T00:00:00"/>
    <s v="SSCREPMAN,"/>
    <n v="3422"/>
    <s v="SECAmb/Harmoni Sub-contract - additional fees"/>
    <x v="0"/>
    <n v="165030719"/>
    <d v="2013-03-01T00:00:00"/>
    <m/>
    <s v="JB 19.2.13 JILL DAWSON"/>
    <m/>
    <s v="LONDON-4"/>
    <m/>
    <m/>
    <m/>
    <m/>
    <s v="Corporate Expenditure"/>
    <x v="7"/>
    <x v="0"/>
    <x v="11"/>
  </r>
  <r>
    <s v="RYD"/>
    <s v="E35461"/>
    <s v="7310"/>
    <s v="00000"/>
    <s v="00000"/>
    <s v="000000"/>
    <s v="NHS 111 Set-up (Tender_Contract)"/>
    <s v="Legal / Prof Fees"/>
    <s v="Default"/>
    <s v="Default"/>
    <s v="Default"/>
    <n v="10000"/>
    <d v="2018-05-01T00:00:00"/>
    <x v="0"/>
    <s v="Cost Management"/>
    <s v="Journal Import 62984974:"/>
    <s v="Cost Management A 13203427 62984974"/>
    <s v="31-MAY-2018 Receiving GBP"/>
    <d v="2018-05-31T00:00:00"/>
    <s v="SSCREPMAN,"/>
    <n v="3311"/>
    <s v="SECAmb/Harmoni Sub-contract - additional fees"/>
    <x v="0"/>
    <n v="165030719"/>
    <d v="2013-03-01T00:00:00"/>
    <m/>
    <s v="JB 19.2.13 JILL DAWSON"/>
    <m/>
    <s v="LONDON-4"/>
    <m/>
    <m/>
    <m/>
    <m/>
    <s v="Corporate Expenditure"/>
    <x v="7"/>
    <x v="0"/>
    <x v="11"/>
  </r>
  <r>
    <s v="RYD"/>
    <s v="E35461"/>
    <s v="7310"/>
    <s v="00000"/>
    <s v="00000"/>
    <s v="000000"/>
    <s v="NHS 111 Set-up (Tender_Contract)"/>
    <s v="Legal / Prof Fees"/>
    <s v="Default"/>
    <s v="Default"/>
    <s v="Default"/>
    <n v="-10000"/>
    <d v="2018-06-01T00:00:00"/>
    <x v="0"/>
    <s v="Cost Management"/>
    <s v="Journal Import 62984974:"/>
    <s v="Cost Management A 13203427 62984974 2"/>
    <s v="01-JUN-2018 Receiving GBP"/>
    <d v="2018-05-31T00:00:00"/>
    <s v="SSCREPMAN,"/>
    <n v="3311"/>
    <s v="SECAmb/Harmoni Sub-contract - additional fees"/>
    <x v="0"/>
    <n v="165030719"/>
    <d v="2013-03-01T00:00:00"/>
    <m/>
    <s v="JB 19.2.13 JILL DAWSON"/>
    <m/>
    <s v="LONDON-4"/>
    <m/>
    <m/>
    <m/>
    <m/>
    <s v="Corporate Expenditure"/>
    <x v="7"/>
    <x v="0"/>
    <x v="11"/>
  </r>
  <r>
    <s v="RYD"/>
    <s v="E35461"/>
    <s v="7310"/>
    <s v="00000"/>
    <s v="00000"/>
    <s v="000000"/>
    <s v="NHS 111 Set-up (Tender_Contract)"/>
    <s v="Legal / Prof Fees"/>
    <s v="Default"/>
    <s v="Default"/>
    <s v="Default"/>
    <n v="1306"/>
    <d v="2019-03-01T00:00:00"/>
    <x v="1"/>
    <s v="Payables"/>
    <s v="Journal Import 72704724:"/>
    <s v="Payables A 15054107 72704724"/>
    <s v="MAR-19 Purchase Invoices GBP"/>
    <d v="2019-03-12T00:00:00"/>
    <s v="SSCREPMAN,"/>
    <n v="19"/>
    <s v="Journal Import Created"/>
    <x v="0"/>
    <n v="403948"/>
    <d v="2018-07-26T00:00:00"/>
    <n v="165075879"/>
    <m/>
    <s v="PO Invoice"/>
    <m/>
    <s v="https://nww.einvoice-prod.sbs.nhs.uk:8179/invoicepdf/43d197d7-1fc0-56c2-819d-45926582f598"/>
    <n v="1"/>
    <n v="1306"/>
    <m/>
    <s v="Corporate Expenditure"/>
    <x v="7"/>
    <x v="0"/>
    <x v="11"/>
  </r>
  <r>
    <s v="RYD"/>
    <s v="E35461"/>
    <s v="7310"/>
    <s v="00000"/>
    <s v="00000"/>
    <s v="000000"/>
    <s v="NHS 111 Set-up (Tender_Contract)"/>
    <s v="Legal / Prof Fees"/>
    <s v="Default"/>
    <s v="Default"/>
    <s v="Default"/>
    <n v="176"/>
    <d v="2019-03-01T00:00:00"/>
    <x v="1"/>
    <s v="Payables"/>
    <s v="Journal Import 72704724:"/>
    <s v="Payables A 15054107 72704724"/>
    <s v="MAR-19 Purchase Invoices GBP"/>
    <d v="2019-03-12T00:00:00"/>
    <s v="SSCREPMAN,"/>
    <n v="19"/>
    <s v="Journal Import Created"/>
    <x v="0"/>
    <n v="410895"/>
    <d v="2018-10-25T00:00:00"/>
    <n v="165075880"/>
    <m/>
    <s v="PO Invoice"/>
    <m/>
    <s v="https://nww.einvoice-prod.sbs.nhs.uk:8179/invoicepdf/b4790076-5876-568b-a2a4-06c789947f4c"/>
    <n v="1"/>
    <n v="176"/>
    <m/>
    <s v="Corporate Expenditure"/>
    <x v="7"/>
    <x v="0"/>
    <x v="11"/>
  </r>
  <r>
    <s v="RYD"/>
    <s v="E35461"/>
    <s v="7310"/>
    <s v="00000"/>
    <s v="00000"/>
    <s v="000000"/>
    <s v="NHS 111 Set-up (Tender_Contract)"/>
    <s v="Legal / Prof Fees"/>
    <s v="Default"/>
    <s v="Default"/>
    <s v="Default"/>
    <n v="45.2"/>
    <d v="2019-04-01T00:00:00"/>
    <x v="1"/>
    <s v="Payables"/>
    <s v="Journal Import 73511919:"/>
    <s v="Payables A 15203575 73511919"/>
    <s v="APR-19 Purchase Invoices GBP"/>
    <d v="2019-04-04T00:00:00"/>
    <s v="SSCREPMAN,"/>
    <n v="45"/>
    <s v="Journal Import Created"/>
    <x v="0"/>
    <n v="423163"/>
    <d v="2019-03-19T00:00:00"/>
    <n v="165075880"/>
    <m/>
    <s v="PO Invoice"/>
    <m/>
    <s v="https://nww.einvoice-prod.sbs.nhs.uk:8179/invoicepdf/3176ab00-2f63-5752-99a7-f875a3327128"/>
    <n v="1"/>
    <n v="45"/>
    <m/>
    <s v="Corporate Expenditure"/>
    <x v="7"/>
    <x v="1"/>
    <x v="11"/>
  </r>
  <r>
    <s v="RYD"/>
    <s v="E35461"/>
    <s v="7310"/>
    <s v="00000"/>
    <s v="00000"/>
    <s v="000000"/>
    <s v="NHS 111 Set-up (Tender_Contract)"/>
    <s v="Legal / Prof Fees"/>
    <s v="Default"/>
    <s v="Default"/>
    <s v="Default"/>
    <n v="522.4"/>
    <d v="2019-04-01T00:00:00"/>
    <x v="1"/>
    <s v="Payables"/>
    <s v="Journal Import 73511919:"/>
    <s v="Payables A 15203575 73511919"/>
    <s v="APR-19 Purchase Invoices GBP"/>
    <d v="2019-04-04T00:00:00"/>
    <s v="SSCREPMAN,"/>
    <n v="45"/>
    <s v="Journal Import Created"/>
    <x v="0"/>
    <n v="423163"/>
    <d v="2019-03-19T00:00:00"/>
    <n v="165075880"/>
    <m/>
    <s v="PO Invoice"/>
    <m/>
    <s v="https://nww.einvoice-prod.sbs.nhs.uk:8179/invoicepdf/3176ab00-2f63-5752-99a7-f875a3327128"/>
    <n v="1"/>
    <n v="261"/>
    <m/>
    <s v="Corporate Expenditure"/>
    <x v="7"/>
    <x v="1"/>
    <x v="11"/>
  </r>
  <r>
    <s v="RYD"/>
    <s v="E35461"/>
    <s v="7310"/>
    <s v="00000"/>
    <s v="00000"/>
    <s v="000000"/>
    <s v="NHS 111 Set-up (Tender_Contract)"/>
    <s v="Legal / Prof Fees"/>
    <s v="Default"/>
    <s v="Default"/>
    <s v="Default"/>
    <n v="-261.2"/>
    <d v="2019-04-01T00:00:00"/>
    <x v="1"/>
    <s v="Payables"/>
    <s v="Journal Import 73511919:"/>
    <s v="Payables A 15203575 73511919"/>
    <s v="APR-19 Purchase Invoices GBP"/>
    <d v="2019-04-04T00:00:00"/>
    <s v="SSCREPMAN,"/>
    <n v="46"/>
    <s v="Journal Import Created"/>
    <x v="0"/>
    <n v="423163"/>
    <d v="2019-03-19T00:00:00"/>
    <n v="165075880"/>
    <m/>
    <s v="PO Invoice"/>
    <m/>
    <s v="https://nww.einvoice-prod.sbs.nhs.uk:8179/invoicepdf/3176ab00-2f63-5752-99a7-f875a3327128"/>
    <n v="1"/>
    <n v="-261"/>
    <m/>
    <s v="Corporate Expenditure"/>
    <x v="7"/>
    <x v="1"/>
    <x v="11"/>
  </r>
  <r>
    <s v="RYD"/>
    <s v="E35461"/>
    <s v="7310"/>
    <s v="00000"/>
    <s v="00000"/>
    <s v="000000"/>
    <s v="NHS 111 Set-up (Tender_Contract)"/>
    <s v="Legal / Prof Fees"/>
    <s v="Default"/>
    <s v="Default"/>
    <s v="Default"/>
    <n v="9.0399999999999991"/>
    <d v="2019-05-01T00:00:00"/>
    <x v="2"/>
    <s v="Spreadsheet"/>
    <s v="SBS RYD APR-19 VAT ADJUSTMENT JOURNAL"/>
    <s v="Spreadsheet A 15611714 75657420"/>
    <s v="SBS RYD APR-19 VAT ADJUSTMENT JOURNAL Adjustment GBP"/>
    <d v="2019-06-04T00:00:00"/>
    <s v="SSC BRUCE, EMMA"/>
    <n v="1238"/>
    <s v="CAPSTICKS SOLICITORS-423163-0-https://nww.einvoice-prod.sbs.nhs.uk:8179/invoicepdf/3176ab00-2f63-5752-99a7-f875a3327128"/>
    <x v="22"/>
    <m/>
    <d v="2019-06-04T00:00:00"/>
    <m/>
    <s v="CAPSTICKS SOLICITORS-423163-0-"/>
    <m/>
    <m/>
    <s v="https://nww.einvoice-prod.sbs.nhs.uk:8179/invoicepdf/3176ab00-2f63-5752-99a7-f875a3327128"/>
    <m/>
    <m/>
    <m/>
    <s v="Corporate Expenditure"/>
    <x v="7"/>
    <x v="1"/>
    <x v="11"/>
  </r>
  <r>
    <s v="RYD"/>
    <s v="E35461"/>
    <s v="7310"/>
    <s v="00000"/>
    <s v="00000"/>
    <s v="000000"/>
    <s v="NHS 111 Set-up (Tender_Contract)"/>
    <s v="Legal / Prof Fees"/>
    <s v="Default"/>
    <s v="Default"/>
    <s v="Default"/>
    <n v="52.24"/>
    <d v="2019-05-01T00:00:00"/>
    <x v="2"/>
    <s v="Spreadsheet"/>
    <s v="SBS RYD APR-19 VAT ADJUSTMENT JOURNAL"/>
    <s v="Spreadsheet A 15611714 75657420"/>
    <s v="SBS RYD APR-19 VAT ADJUSTMENT JOURNAL Adjustment GBP"/>
    <d v="2019-06-04T00:00:00"/>
    <s v="SSC BRUCE, EMMA"/>
    <n v="1239"/>
    <s v="CAPSTICKS SOLICITORS-423163-0-https://nww.einvoice-prod.sbs.nhs.uk:8179/invoicepdf/3176ab00-2f63-5752-99a7-f875a3327128"/>
    <x v="22"/>
    <m/>
    <d v="2019-06-04T00:00:00"/>
    <m/>
    <s v="CAPSTICKS SOLICITORS-423163-0-"/>
    <m/>
    <m/>
    <s v="https://nww.einvoice-prod.sbs.nhs.uk:8179/invoicepdf/3176ab00-2f63-5752-99a7-f875a3327128"/>
    <m/>
    <m/>
    <m/>
    <s v="Corporate Expenditure"/>
    <x v="7"/>
    <x v="1"/>
    <x v="11"/>
  </r>
  <r>
    <s v="RYD"/>
    <s v="E35461"/>
    <s v="7310"/>
    <s v="00000"/>
    <s v="00000"/>
    <s v="000000"/>
    <s v="NHS 111 Set-up (Tender_Contract)"/>
    <s v="Legal / Prof Fees"/>
    <s v="Default"/>
    <s v="Default"/>
    <s v="Default"/>
    <n v="4314"/>
    <d v="2020-01-01T00:00:00"/>
    <x v="1"/>
    <s v="Payables"/>
    <s v="Journal Import 83987438:"/>
    <s v="Payables A 17404601 83987438"/>
    <s v="JAN-20 Purchase Invoices GBP"/>
    <d v="2020-01-31T00:00:00"/>
    <s v="SSCREPMAN,"/>
    <n v="26"/>
    <s v="Journal Import Created"/>
    <x v="0"/>
    <n v="450067"/>
    <d v="2020-01-17T00:00:00"/>
    <n v="165082574"/>
    <m/>
    <s v="PO Invoice"/>
    <m/>
    <s v="https://nww.einvoice-prod.sbs.nhs.uk:8179/invoicepdf/98807df3-9ee2-5b5a-9333-84c62ac41919"/>
    <n v="1"/>
    <n v="4314"/>
    <m/>
    <s v="Corporate Expenditure"/>
    <x v="7"/>
    <x v="1"/>
    <x v="11"/>
  </r>
  <r>
    <s v="RYD"/>
    <s v="E35461"/>
    <s v="7310"/>
    <s v="00000"/>
    <s v="00000"/>
    <s v="000000"/>
    <s v="NHS 111 Set-up (Tender_Contract)"/>
    <s v="Legal / Prof Fees"/>
    <s v="Default"/>
    <s v="Default"/>
    <s v="Default"/>
    <n v="251"/>
    <d v="2020-02-01T00:00:00"/>
    <x v="1"/>
    <s v="Payables"/>
    <s v="Journal Import 84857453:"/>
    <s v="Payables A 17583986 84857453"/>
    <s v="FEB-20 Purchase Invoices GBP"/>
    <d v="2020-02-24T00:00:00"/>
    <s v="SSCREPMAN,"/>
    <n v="25"/>
    <s v="Journal Import Created"/>
    <x v="0"/>
    <n v="453405"/>
    <d v="2020-02-23T00:00:00"/>
    <n v="165082574"/>
    <m/>
    <s v="PO Invoice"/>
    <m/>
    <s v="https://nww.einvoice-prod.sbs.nhs.uk:8179/invoicepdf/cd241a10-7e5b-5ef7-81f0-90a42c8b55e8"/>
    <n v="1"/>
    <n v="251"/>
    <m/>
    <s v="Corporate Expenditure"/>
    <x v="7"/>
    <x v="1"/>
    <x v="11"/>
  </r>
  <r>
    <s v="RYD"/>
    <s v="E35461"/>
    <s v="7310"/>
    <s v="00000"/>
    <s v="00000"/>
    <s v="000000"/>
    <s v="NHS 111 Set-up (Tender_Contract)"/>
    <s v="Legal / Prof Fees"/>
    <s v="Default"/>
    <s v="Default"/>
    <s v="Default"/>
    <n v="862.8"/>
    <d v="2020-03-01T00:00:00"/>
    <x v="3"/>
    <s v="Spreadsheet"/>
    <s v="FBP1 Accruals"/>
    <s v="Spreadsheet A 17901988 86413359"/>
    <s v="RYD FIN CAM 1920 12 013 Accrual GBP"/>
    <d v="2020-04-07T00:00:00"/>
    <s v="RYD MCCARTHY, CAROLE"/>
    <n v="29"/>
    <s v="7310;CAPSTICKS SOLICITORS;PO 165082574 IC24 Subcontract remaining value of PO PO's raised in 19-20, receipted in Apr-20;Mar-20"/>
    <x v="362"/>
    <m/>
    <d v="2020-04-07T00:00:00"/>
    <m/>
    <s v="7310;CAPSTICKS SOLICITORS;PO 165082574 IC24 Subcontract remaining value of PO PO's raised in 19-20, receipted in Apr-20;Mar-20"/>
    <m/>
    <m/>
    <m/>
    <m/>
    <m/>
    <m/>
    <s v="Corporate Expenditure"/>
    <x v="7"/>
    <x v="1"/>
    <x v="11"/>
  </r>
  <r>
    <s v="RYD"/>
    <s v="E35461"/>
    <s v="7310"/>
    <s v="00000"/>
    <s v="00000"/>
    <s v="000000"/>
    <s v="NHS 111 Set-up (Tender_Contract)"/>
    <s v="Legal / Prof Fees"/>
    <s v="Default"/>
    <s v="Default"/>
    <s v="Default"/>
    <n v="3000"/>
    <d v="2020-03-01T00:00:00"/>
    <x v="3"/>
    <s v="Spreadsheet"/>
    <s v="FBP1 Accruals"/>
    <s v="Spreadsheet A 17901988 86413359"/>
    <s v="RYD FIN CAM 1920 12 013 Accrual GBP"/>
    <d v="2020-04-07T00:00:00"/>
    <s v="RYD MCCARTHY, CAROLE"/>
    <n v="30"/>
    <s v="7310;CAPSTICKS SOLICITORS;PO 165079870 KMS 111 CAS Contract PO's raised in 19-20, receipted in Apr-20;Mar-20"/>
    <x v="362"/>
    <m/>
    <d v="2020-04-07T00:00:00"/>
    <m/>
    <s v="7310;CAPSTICKS SOLICITORS;PO 165079870 KMS 111 CAS Contract PO's raised in 19-20, receipted in Apr-20;Mar-20"/>
    <m/>
    <m/>
    <m/>
    <m/>
    <m/>
    <m/>
    <s v="Corporate Expenditure"/>
    <x v="7"/>
    <x v="1"/>
    <x v="11"/>
  </r>
  <r>
    <s v="RYD"/>
    <s v="E35461"/>
    <s v="7310"/>
    <s v="00000"/>
    <s v="00000"/>
    <s v="000000"/>
    <s v="NHS 111 Set-up (Tender_Contract)"/>
    <s v="Legal / Prof Fees"/>
    <s v="Default"/>
    <s v="Default"/>
    <s v="Default"/>
    <n v="862.8"/>
    <d v="2020-04-01T00:00:00"/>
    <x v="3"/>
    <s v="Spreadsheet"/>
    <s v="FBP1 Accruals - FINAL"/>
    <s v="Spreadsheet A 18157172 87638084"/>
    <s v="RYD FIN CAM 2021 01 004 Accrual GBP"/>
    <d v="2020-05-11T00:00:00"/>
    <s v="RYD MCCARTHY, CAROLE"/>
    <n v="65"/>
    <s v="7310;CAPSTICKS SOLICITORS;PO 165082574 IC24 Subcontract remaining value of PO PO's raised in 19-20, receipted in Apr-20;Apr-20"/>
    <x v="230"/>
    <m/>
    <d v="2020-05-11T00:00:00"/>
    <m/>
    <s v="7310;CAPSTICKS SOLICITORS;PO 165082574 IC24 Subcontract remaining value of PO PO's raised in 19-20, receipted in Apr-20;Apr-20"/>
    <m/>
    <m/>
    <m/>
    <m/>
    <m/>
    <m/>
    <s v="Corporate Expenditure"/>
    <x v="7"/>
    <x v="2"/>
    <x v="11"/>
  </r>
  <r>
    <s v="RYD"/>
    <s v="E35461"/>
    <s v="7310"/>
    <s v="00000"/>
    <s v="00000"/>
    <s v="000000"/>
    <s v="NHS 111 Set-up (Tender_Contract)"/>
    <s v="Legal / Prof Fees"/>
    <s v="Default"/>
    <s v="Default"/>
    <s v="Default"/>
    <n v="3000"/>
    <d v="2020-04-01T00:00:00"/>
    <x v="3"/>
    <s v="Spreadsheet"/>
    <s v="FBP1 Accruals - FINAL"/>
    <s v="Spreadsheet A 18157172 87638084"/>
    <s v="RYD FIN CAM 2021 01 004 Accrual GBP"/>
    <d v="2020-05-11T00:00:00"/>
    <s v="RYD MCCARTHY, CAROLE"/>
    <n v="66"/>
    <s v="7310;CAPSTICKS SOLICITORS;PO 165079870 KMS 111 CAS Contract PO's raised in 19-20, receipted in Apr-20;Apr-20"/>
    <x v="230"/>
    <m/>
    <d v="2020-05-11T00:00:00"/>
    <m/>
    <s v="7310;CAPSTICKS SOLICITORS;PO 165079870 KMS 111 CAS Contract PO's raised in 19-20, receipted in Apr-20;Apr-20"/>
    <m/>
    <m/>
    <m/>
    <m/>
    <m/>
    <m/>
    <s v="Corporate Expenditure"/>
    <x v="7"/>
    <x v="2"/>
    <x v="11"/>
  </r>
  <r>
    <s v="RYD"/>
    <s v="E35461"/>
    <s v="7310"/>
    <s v="00000"/>
    <s v="00000"/>
    <s v="000000"/>
    <s v="NHS 111 Set-up (Tender_Contract)"/>
    <s v="Legal / Prof Fees"/>
    <s v="Default"/>
    <s v="Default"/>
    <s v="Default"/>
    <n v="-862.8"/>
    <d v="2020-04-01T00:00:00"/>
    <x v="3"/>
    <s v="Spreadsheet"/>
    <s v="Reverses &quot;RYD FIN CAM 1920 12 013 Accrual GBP&quot; journal entry of &quot;Spreadsheet A 17901988 86413359&quot; batch from &quot;MAR-20&quot;."/>
    <s v="Reverses &quot;RYD FIN CAM 1920 12 013 Accrual GBP&quot;17-APR-20 17:41:51 - 86787532"/>
    <s v="Reverses &quot;RYD FIN CAM 1920 12 013 Accrual GBP&quot;17-APR-20 17:41:51"/>
    <d v="2020-04-17T00:00:00"/>
    <s v="SSCREPMAN,"/>
    <n v="29"/>
    <s v="7310;CAPSTICKS SOLICITORS;PO 165082574 IC24 Subcontract remaining value of PO PO's raised in 19-20, receipted in Apr-20;Mar-20"/>
    <x v="363"/>
    <m/>
    <d v="2020-04-17T00:00:00"/>
    <m/>
    <s v="7310;CAPSTICKS SOLICITORS;PO 165082574 IC24 Subcontract remaining value of PO PO's raised in 19-20, receipted in Apr-20;Mar-20"/>
    <m/>
    <m/>
    <m/>
    <m/>
    <m/>
    <m/>
    <s v="Corporate Expenditure"/>
    <x v="7"/>
    <x v="2"/>
    <x v="11"/>
  </r>
  <r>
    <s v="RYD"/>
    <s v="E35461"/>
    <s v="7310"/>
    <s v="00000"/>
    <s v="00000"/>
    <s v="000000"/>
    <s v="NHS 111 Set-up (Tender_Contract)"/>
    <s v="Legal / Prof Fees"/>
    <s v="Default"/>
    <s v="Default"/>
    <s v="Default"/>
    <n v="-3000"/>
    <d v="2020-04-01T00:00:00"/>
    <x v="3"/>
    <s v="Spreadsheet"/>
    <s v="Reverses &quot;RYD FIN CAM 1920 12 013 Accrual GBP&quot; journal entry of &quot;Spreadsheet A 17901988 86413359&quot; batch from &quot;MAR-20&quot;."/>
    <s v="Reverses &quot;RYD FIN CAM 1920 12 013 Accrual GBP&quot;17-APR-20 17:41:51 - 86787532"/>
    <s v="Reverses &quot;RYD FIN CAM 1920 12 013 Accrual GBP&quot;17-APR-20 17:41:51"/>
    <d v="2020-04-17T00:00:00"/>
    <s v="SSCREPMAN,"/>
    <n v="30"/>
    <s v="7310;CAPSTICKS SOLICITORS;PO 165079870 KMS 111 CAS Contract PO's raised in 19-20, receipted in Apr-20;Mar-20"/>
    <x v="363"/>
    <m/>
    <d v="2020-04-17T00:00:00"/>
    <m/>
    <s v="7310;CAPSTICKS SOLICITORS;PO 165079870 KMS 111 CAS Contract PO's raised in 19-20, receipted in Apr-20;Mar-20"/>
    <m/>
    <m/>
    <m/>
    <m/>
    <m/>
    <m/>
    <s v="Corporate Expenditure"/>
    <x v="7"/>
    <x v="2"/>
    <x v="11"/>
  </r>
  <r>
    <s v="RYD"/>
    <s v="E35461"/>
    <s v="7310"/>
    <s v="00000"/>
    <s v="00000"/>
    <s v="000000"/>
    <s v="NHS 111 Set-up (Tender_Contract)"/>
    <s v="Legal / Prof Fees"/>
    <s v="Default"/>
    <s v="Default"/>
    <s v="Default"/>
    <n v="862.8"/>
    <d v="2020-04-01T00:00:00"/>
    <x v="0"/>
    <s v="Cost Management"/>
    <s v="Journal Import 87251591:"/>
    <s v="Cost Management A 18068163 87251591"/>
    <s v="30-APR-2020 Receiving GBP"/>
    <d v="2020-04-30T00:00:00"/>
    <s v="SSCREPMAN,"/>
    <n v="2199"/>
    <s v="IC24 Subcontract"/>
    <x v="0"/>
    <n v="165082574"/>
    <d v="2020-04-02T00:00:00"/>
    <m/>
    <m/>
    <m/>
    <s v="LONDON-4"/>
    <m/>
    <m/>
    <m/>
    <m/>
    <s v="Corporate Expenditure"/>
    <x v="7"/>
    <x v="2"/>
    <x v="11"/>
  </r>
  <r>
    <s v="RYD"/>
    <s v="E35461"/>
    <s v="7310"/>
    <s v="00000"/>
    <s v="00000"/>
    <s v="000000"/>
    <s v="NHS 111 Set-up (Tender_Contract)"/>
    <s v="Legal / Prof Fees"/>
    <s v="Default"/>
    <s v="Default"/>
    <s v="Default"/>
    <n v="3000"/>
    <d v="2020-04-01T00:00:00"/>
    <x v="0"/>
    <s v="Cost Management"/>
    <s v="Journal Import 87251591:"/>
    <s v="Cost Management A 18068163 87251591"/>
    <s v="30-APR-2020 Receiving GBP"/>
    <d v="2020-04-30T00:00:00"/>
    <s v="SSCREPMAN,"/>
    <n v="2200"/>
    <s v="To provide legal consultancy in relation to the 2020-25 NHS 111 KMS (CAS) main contract;  To produce a subcontract for IC24 based on the NHS England standard form"/>
    <x v="0"/>
    <n v="165079870"/>
    <d v="2020-04-02T00:00:00"/>
    <m/>
    <m/>
    <m/>
    <s v="LONDON-4"/>
    <m/>
    <m/>
    <m/>
    <m/>
    <s v="Corporate Expenditure"/>
    <x v="7"/>
    <x v="2"/>
    <x v="11"/>
  </r>
  <r>
    <s v="RYD"/>
    <s v="E35461"/>
    <s v="7310"/>
    <s v="00000"/>
    <s v="00000"/>
    <s v="000000"/>
    <s v="NHS 111 Set-up (Tender_Contract)"/>
    <s v="Legal / Prof Fees"/>
    <s v="Default"/>
    <s v="Default"/>
    <s v="Default"/>
    <n v="-862.8"/>
    <d v="2020-05-01T00:00:00"/>
    <x v="3"/>
    <s v="Spreadsheet"/>
    <s v="Reverses &quot;RYD FIN CAM 2021 01 004 Accrual GBP&quot; journal entry of &quot;Spreadsheet A 18157172 87638084&quot; batch from &quot;APR-20&quot;."/>
    <s v="Reverses &quot;RYD FIN CAM 2021 01 004 Accrual GBP&quot;12-MAY-20 17:39:39 - 87678546"/>
    <s v="Reverses &quot;RYD FIN CAM 2021 01 004 Accrual GBP&quot;12-MAY-20 17:39:39"/>
    <d v="2020-05-12T00:00:00"/>
    <s v="SSCREPMAN,"/>
    <n v="65"/>
    <s v="7310;CAPSTICKS SOLICITORS;PO 165082574 IC24 Subcontract remaining value of PO PO's raised in 19-20, receipted in Apr-20;Apr-20"/>
    <x v="239"/>
    <m/>
    <d v="2020-05-12T00:00:00"/>
    <m/>
    <s v="7310;CAPSTICKS SOLICITORS;PO 165082574 IC24 Subcontract remaining value of PO PO's raised in 19-20, receipted in Apr-20;Apr-20"/>
    <m/>
    <m/>
    <m/>
    <m/>
    <m/>
    <m/>
    <s v="Corporate Expenditure"/>
    <x v="7"/>
    <x v="2"/>
    <x v="11"/>
  </r>
  <r>
    <s v="RYD"/>
    <s v="E35461"/>
    <s v="7310"/>
    <s v="00000"/>
    <s v="00000"/>
    <s v="000000"/>
    <s v="NHS 111 Set-up (Tender_Contract)"/>
    <s v="Legal / Prof Fees"/>
    <s v="Default"/>
    <s v="Default"/>
    <s v="Default"/>
    <n v="-3000"/>
    <d v="2020-05-01T00:00:00"/>
    <x v="3"/>
    <s v="Spreadsheet"/>
    <s v="Reverses &quot;RYD FIN CAM 2021 01 004 Accrual GBP&quot; journal entry of &quot;Spreadsheet A 18157172 87638084&quot; batch from &quot;APR-20&quot;."/>
    <s v="Reverses &quot;RYD FIN CAM 2021 01 004 Accrual GBP&quot;12-MAY-20 17:39:39 - 87678546"/>
    <s v="Reverses &quot;RYD FIN CAM 2021 01 004 Accrual GBP&quot;12-MAY-20 17:39:39"/>
    <d v="2020-05-12T00:00:00"/>
    <s v="SSCREPMAN,"/>
    <n v="66"/>
    <s v="7310;CAPSTICKS SOLICITORS;PO 165079870 KMS 111 CAS Contract PO's raised in 19-20, receipted in Apr-20;Apr-20"/>
    <x v="239"/>
    <m/>
    <d v="2020-05-12T00:00:00"/>
    <m/>
    <s v="7310;CAPSTICKS SOLICITORS;PO 165079870 KMS 111 CAS Contract PO's raised in 19-20, receipted in Apr-20;Apr-20"/>
    <m/>
    <m/>
    <m/>
    <m/>
    <m/>
    <m/>
    <s v="Corporate Expenditure"/>
    <x v="7"/>
    <x v="2"/>
    <x v="11"/>
  </r>
  <r>
    <s v="RYD"/>
    <s v="E35461"/>
    <s v="7310"/>
    <s v="00000"/>
    <s v="00000"/>
    <s v="000000"/>
    <s v="NHS 111 Set-up (Tender_Contract)"/>
    <s v="Legal / Prof Fees"/>
    <s v="Default"/>
    <s v="Default"/>
    <s v="Default"/>
    <n v="-862.8"/>
    <d v="2020-05-01T00:00:00"/>
    <x v="0"/>
    <s v="Cost Management"/>
    <s v="Journal Import 87251591:"/>
    <s v="Cost Management A 18068163 87251591 2"/>
    <s v="01-MAY-2020 Receiving GBP"/>
    <d v="2020-04-30T00:00:00"/>
    <s v="SSCREPMAN,"/>
    <n v="2199"/>
    <s v="IC24 Subcontract"/>
    <x v="0"/>
    <n v="165082574"/>
    <d v="2020-04-02T00:00:00"/>
    <m/>
    <m/>
    <m/>
    <s v="LONDON-4"/>
    <m/>
    <m/>
    <m/>
    <m/>
    <s v="Corporate Expenditure"/>
    <x v="7"/>
    <x v="2"/>
    <x v="11"/>
  </r>
  <r>
    <s v="RYD"/>
    <s v="E35461"/>
    <s v="7310"/>
    <s v="00000"/>
    <s v="00000"/>
    <s v="000000"/>
    <s v="NHS 111 Set-up (Tender_Contract)"/>
    <s v="Legal / Prof Fees"/>
    <s v="Default"/>
    <s v="Default"/>
    <s v="Default"/>
    <n v="-3000"/>
    <d v="2020-05-01T00:00:00"/>
    <x v="0"/>
    <s v="Cost Management"/>
    <s v="Journal Import 87251591:"/>
    <s v="Cost Management A 18068163 87251591 2"/>
    <s v="01-MAY-2020 Receiving GBP"/>
    <d v="2020-04-30T00:00:00"/>
    <s v="SSCREPMAN,"/>
    <n v="2200"/>
    <s v="To provide legal consultancy in relation to the 2020-25 NHS 111 KMS (CAS) main contract;  To produce a subcontract for IC24 based on the NHS England standard form"/>
    <x v="0"/>
    <n v="165079870"/>
    <d v="2020-04-02T00:00:00"/>
    <m/>
    <m/>
    <m/>
    <s v="LONDON-4"/>
    <m/>
    <m/>
    <m/>
    <m/>
    <s v="Corporate Expenditure"/>
    <x v="7"/>
    <x v="2"/>
    <x v="11"/>
  </r>
  <r>
    <s v="RYD"/>
    <s v="E35461"/>
    <s v="7310"/>
    <s v="00000"/>
    <s v="00000"/>
    <s v="000000"/>
    <s v="NHS 111 Set-up (Tender_Contract)"/>
    <s v="Legal / Prof Fees"/>
    <s v="Default"/>
    <s v="Default"/>
    <s v="Default"/>
    <n v="3000"/>
    <d v="2020-05-01T00:00:00"/>
    <x v="0"/>
    <s v="Cost Management"/>
    <s v="Journal Import 88287019:"/>
    <s v="Cost Management A 18283141 88287019"/>
    <s v="29-MAY-2020 Receiving GBP"/>
    <d v="2020-05-29T00:00:00"/>
    <s v="SSCREPMAN,"/>
    <n v="2190"/>
    <s v="To provide legal consultancy in relation to the 2020-25 NHS 111 KMS (CAS) main contract;  To produce a subcontract for IC24 based on the NHS England standard form"/>
    <x v="0"/>
    <n v="165079870"/>
    <d v="2020-04-02T00:00:00"/>
    <m/>
    <m/>
    <m/>
    <s v="LONDON-4"/>
    <m/>
    <m/>
    <m/>
    <m/>
    <s v="Corporate Expenditure"/>
    <x v="7"/>
    <x v="2"/>
    <x v="11"/>
  </r>
  <r>
    <s v="RYD"/>
    <s v="E35461"/>
    <s v="7310"/>
    <s v="00000"/>
    <s v="00000"/>
    <s v="000000"/>
    <s v="NHS 111 Set-up (Tender_Contract)"/>
    <s v="Legal / Prof Fees"/>
    <s v="Default"/>
    <s v="Default"/>
    <s v="Default"/>
    <n v="862.8"/>
    <d v="2020-05-01T00:00:00"/>
    <x v="0"/>
    <s v="Cost Management"/>
    <s v="Journal Import 88287019:"/>
    <s v="Cost Management A 18283141 88287019"/>
    <s v="29-MAY-2020 Receiving GBP"/>
    <d v="2020-05-29T00:00:00"/>
    <s v="SSCREPMAN,"/>
    <n v="2191"/>
    <s v="IC24 Subcontract"/>
    <x v="0"/>
    <n v="165082574"/>
    <d v="2020-04-02T00:00:00"/>
    <m/>
    <m/>
    <m/>
    <s v="LONDON-4"/>
    <m/>
    <m/>
    <m/>
    <m/>
    <s v="Corporate Expenditure"/>
    <x v="7"/>
    <x v="2"/>
    <x v="11"/>
  </r>
  <r>
    <s v="RYD"/>
    <s v="E35461"/>
    <s v="7310"/>
    <s v="00000"/>
    <s v="00000"/>
    <s v="000000"/>
    <s v="NHS 111 Set-up (Tender_Contract)"/>
    <s v="Legal / Prof Fees"/>
    <s v="Default"/>
    <s v="Default"/>
    <s v="Default"/>
    <n v="-3000"/>
    <d v="2020-06-01T00:00:00"/>
    <x v="0"/>
    <s v="Cost Management"/>
    <s v="Journal Import 88287019:"/>
    <s v="Cost Management A 18283141 88287019 2"/>
    <s v="01-JUN-2020 Receiving GBP"/>
    <d v="2020-05-29T00:00:00"/>
    <s v="SSCREPMAN,"/>
    <n v="2190"/>
    <s v="To provide legal consultancy in relation to the 2020-25 NHS 111 KMS (CAS) main contract;  To produce a subcontract for IC24 based on the NHS England standard form"/>
    <x v="0"/>
    <n v="165079870"/>
    <d v="2020-04-02T00:00:00"/>
    <m/>
    <m/>
    <m/>
    <s v="LONDON-4"/>
    <m/>
    <m/>
    <m/>
    <m/>
    <s v="Corporate Expenditure"/>
    <x v="7"/>
    <x v="2"/>
    <x v="11"/>
  </r>
  <r>
    <s v="RYD"/>
    <s v="E35461"/>
    <s v="7310"/>
    <s v="00000"/>
    <s v="00000"/>
    <s v="000000"/>
    <s v="NHS 111 Set-up (Tender_Contract)"/>
    <s v="Legal / Prof Fees"/>
    <s v="Default"/>
    <s v="Default"/>
    <s v="Default"/>
    <n v="-862.8"/>
    <d v="2020-06-01T00:00:00"/>
    <x v="0"/>
    <s v="Cost Management"/>
    <s v="Journal Import 88287019:"/>
    <s v="Cost Management A 18283141 88287019 2"/>
    <s v="01-JUN-2020 Receiving GBP"/>
    <d v="2020-05-29T00:00:00"/>
    <s v="SSCREPMAN,"/>
    <n v="2191"/>
    <s v="IC24 Subcontract"/>
    <x v="0"/>
    <n v="165082574"/>
    <d v="2020-04-02T00:00:00"/>
    <m/>
    <m/>
    <m/>
    <s v="LONDON-4"/>
    <m/>
    <m/>
    <m/>
    <m/>
    <s v="Corporate Expenditure"/>
    <x v="7"/>
    <x v="2"/>
    <x v="11"/>
  </r>
  <r>
    <s v="RYD"/>
    <s v="E35461"/>
    <s v="7310"/>
    <s v="00000"/>
    <s v="00000"/>
    <s v="000000"/>
    <s v="NHS 111 Set-up (Tender_Contract)"/>
    <s v="Legal / Prof Fees"/>
    <s v="Default"/>
    <s v="Default"/>
    <s v="Default"/>
    <n v="3000"/>
    <d v="2020-06-01T00:00:00"/>
    <x v="0"/>
    <s v="Cost Management"/>
    <s v="Journal Import 89422959:"/>
    <s v="Cost Management A 18511233 89422959"/>
    <s v="30-JUN-2020 Receiving GBP"/>
    <d v="2020-06-30T00:00:00"/>
    <s v="SSCREPMAN,"/>
    <n v="2354"/>
    <s v="To provide legal consultancy in relation to the 2020-25 NHS 111 KMS (CAS) main contract;  To produce a subcontract for IC24 based on the NHS England standard form"/>
    <x v="0"/>
    <n v="165079870"/>
    <d v="2020-04-02T00:00:00"/>
    <m/>
    <m/>
    <m/>
    <s v="LONDON-4"/>
    <m/>
    <m/>
    <m/>
    <m/>
    <s v="Corporate Expenditure"/>
    <x v="7"/>
    <x v="2"/>
    <x v="11"/>
  </r>
  <r>
    <s v="RYD"/>
    <s v="E35461"/>
    <s v="7310"/>
    <s v="00000"/>
    <s v="00000"/>
    <s v="000000"/>
    <s v="NHS 111 Set-up (Tender_Contract)"/>
    <s v="Legal / Prof Fees"/>
    <s v="Default"/>
    <s v="Default"/>
    <s v="Default"/>
    <n v="862.8"/>
    <d v="2020-06-01T00:00:00"/>
    <x v="0"/>
    <s v="Cost Management"/>
    <s v="Journal Import 89422959:"/>
    <s v="Cost Management A 18511233 89422959"/>
    <s v="30-JUN-2020 Receiving GBP"/>
    <d v="2020-06-30T00:00:00"/>
    <s v="SSCREPMAN,"/>
    <n v="2355"/>
    <s v="IC24 Subcontract"/>
    <x v="0"/>
    <n v="165082574"/>
    <d v="2020-04-02T00:00:00"/>
    <m/>
    <m/>
    <m/>
    <s v="LONDON-4"/>
    <m/>
    <m/>
    <m/>
    <m/>
    <s v="Corporate Expenditure"/>
    <x v="7"/>
    <x v="2"/>
    <x v="11"/>
  </r>
  <r>
    <s v="RYD"/>
    <s v="E35461"/>
    <s v="7310"/>
    <s v="00000"/>
    <s v="00000"/>
    <s v="000000"/>
    <s v="NHS 111 Set-up (Tender_Contract)"/>
    <s v="Legal / Prof Fees"/>
    <s v="Default"/>
    <s v="Default"/>
    <s v="Default"/>
    <n v="-3000"/>
    <d v="2020-07-01T00:00:00"/>
    <x v="0"/>
    <s v="Cost Management"/>
    <s v="Journal Import 89422959:"/>
    <s v="Cost Management A 18511233 89422959 2"/>
    <s v="01-JUL-2020 Receiving GBP"/>
    <d v="2020-06-30T00:00:00"/>
    <s v="SSCREPMAN,"/>
    <n v="2354"/>
    <s v="To provide legal consultancy in relation to the 2020-25 NHS 111 KMS (CAS) main contract;  To produce a subcontract for IC24 based on the NHS England standard form"/>
    <x v="0"/>
    <n v="165079870"/>
    <d v="2020-04-02T00:00:00"/>
    <m/>
    <m/>
    <m/>
    <s v="LONDON-4"/>
    <m/>
    <m/>
    <m/>
    <m/>
    <s v="Corporate Expenditure"/>
    <x v="7"/>
    <x v="2"/>
    <x v="11"/>
  </r>
  <r>
    <s v="RYD"/>
    <s v="E35461"/>
    <s v="7310"/>
    <s v="00000"/>
    <s v="00000"/>
    <s v="000000"/>
    <s v="NHS 111 Set-up (Tender_Contract)"/>
    <s v="Legal / Prof Fees"/>
    <s v="Default"/>
    <s v="Default"/>
    <s v="Default"/>
    <n v="-862.8"/>
    <d v="2020-07-01T00:00:00"/>
    <x v="0"/>
    <s v="Cost Management"/>
    <s v="Journal Import 89422959:"/>
    <s v="Cost Management A 18511233 89422959 2"/>
    <s v="01-JUL-2020 Receiving GBP"/>
    <d v="2020-06-30T00:00:00"/>
    <s v="SSCREPMAN,"/>
    <n v="2355"/>
    <s v="IC24 Subcontract"/>
    <x v="0"/>
    <n v="165082574"/>
    <d v="2020-04-02T00:00:00"/>
    <m/>
    <m/>
    <m/>
    <s v="LONDON-4"/>
    <m/>
    <m/>
    <m/>
    <m/>
    <s v="Corporate Expenditure"/>
    <x v="7"/>
    <x v="2"/>
    <x v="11"/>
  </r>
  <r>
    <s v="RYD"/>
    <s v="E35461"/>
    <s v="7310"/>
    <s v="00000"/>
    <s v="00000"/>
    <s v="000000"/>
    <s v="NHS 111 Set-up (Tender_Contract)"/>
    <s v="Legal / Prof Fees"/>
    <s v="Default"/>
    <s v="Default"/>
    <s v="Default"/>
    <n v="3000"/>
    <d v="2020-07-01T00:00:00"/>
    <x v="0"/>
    <s v="Cost Management"/>
    <s v="Journal Import 90649963:"/>
    <s v="Cost Management A 18736251 90649963"/>
    <s v="31-JUL-2020 Receiving GBP"/>
    <d v="2020-07-31T00:00:00"/>
    <s v="SSCREPMAN,"/>
    <n v="2342"/>
    <s v="To provide legal consultancy in relation to the 2020-25 NHS 111 KMS (CAS) main contract;  To produce a subcontract for IC24 based on the NHS England standard form"/>
    <x v="0"/>
    <n v="165079870"/>
    <d v="2020-04-02T00:00:00"/>
    <m/>
    <m/>
    <m/>
    <s v="LONDON-4"/>
    <m/>
    <m/>
    <m/>
    <m/>
    <s v="Corporate Expenditure"/>
    <x v="7"/>
    <x v="2"/>
    <x v="11"/>
  </r>
  <r>
    <s v="RYD"/>
    <s v="E35461"/>
    <s v="7310"/>
    <s v="00000"/>
    <s v="00000"/>
    <s v="000000"/>
    <s v="NHS 111 Set-up (Tender_Contract)"/>
    <s v="Legal / Prof Fees"/>
    <s v="Default"/>
    <s v="Default"/>
    <s v="Default"/>
    <n v="862.8"/>
    <d v="2020-07-01T00:00:00"/>
    <x v="0"/>
    <s v="Cost Management"/>
    <s v="Journal Import 90649963:"/>
    <s v="Cost Management A 18736251 90649963"/>
    <s v="31-JUL-2020 Receiving GBP"/>
    <d v="2020-07-31T00:00:00"/>
    <s v="SSCREPMAN,"/>
    <n v="2343"/>
    <s v="IC24 Subcontract"/>
    <x v="0"/>
    <n v="165082574"/>
    <d v="2020-04-02T00:00:00"/>
    <m/>
    <m/>
    <m/>
    <s v="LONDON-4"/>
    <m/>
    <m/>
    <m/>
    <m/>
    <s v="Corporate Expenditure"/>
    <x v="7"/>
    <x v="2"/>
    <x v="11"/>
  </r>
  <r>
    <s v="RYD"/>
    <s v="E35461"/>
    <s v="7310"/>
    <s v="00000"/>
    <s v="00000"/>
    <s v="000000"/>
    <s v="NHS 111 Set-up (Tender_Contract)"/>
    <s v="Legal / Prof Fees"/>
    <s v="Default"/>
    <s v="Default"/>
    <s v="Default"/>
    <n v="-3000"/>
    <d v="2020-08-01T00:00:00"/>
    <x v="0"/>
    <s v="Cost Management"/>
    <s v="Journal Import 90649963:"/>
    <s v="Cost Management A 18736251 90649963 2"/>
    <s v="01-AUG-2020 Receiving GBP"/>
    <d v="2020-07-31T00:00:00"/>
    <s v="SSCREPMAN,"/>
    <n v="2342"/>
    <s v="To provide legal consultancy in relation to the 2020-25 NHS 111 KMS (CAS) main contract;  To produce a subcontract for IC24 based on the NHS England standard form"/>
    <x v="0"/>
    <n v="165079870"/>
    <d v="2020-04-02T00:00:00"/>
    <m/>
    <m/>
    <m/>
    <s v="LONDON-4"/>
    <m/>
    <m/>
    <m/>
    <m/>
    <s v="Corporate Expenditure"/>
    <x v="7"/>
    <x v="2"/>
    <x v="11"/>
  </r>
  <r>
    <s v="RYD"/>
    <s v="E35461"/>
    <s v="7310"/>
    <s v="00000"/>
    <s v="00000"/>
    <s v="000000"/>
    <s v="NHS 111 Set-up (Tender_Contract)"/>
    <s v="Legal / Prof Fees"/>
    <s v="Default"/>
    <s v="Default"/>
    <s v="Default"/>
    <n v="-862.8"/>
    <d v="2020-08-01T00:00:00"/>
    <x v="0"/>
    <s v="Cost Management"/>
    <s v="Journal Import 90649963:"/>
    <s v="Cost Management A 18736251 90649963 2"/>
    <s v="01-AUG-2020 Receiving GBP"/>
    <d v="2020-07-31T00:00:00"/>
    <s v="SSCREPMAN,"/>
    <n v="2343"/>
    <s v="IC24 Subcontract"/>
    <x v="0"/>
    <n v="165082574"/>
    <d v="2020-04-02T00:00:00"/>
    <m/>
    <m/>
    <m/>
    <s v="LONDON-4"/>
    <m/>
    <m/>
    <m/>
    <m/>
    <s v="Corporate Expenditure"/>
    <x v="7"/>
    <x v="2"/>
    <x v="11"/>
  </r>
  <r>
    <s v="RYD"/>
    <s v="E35461"/>
    <s v="7310"/>
    <s v="00000"/>
    <s v="00000"/>
    <s v="000000"/>
    <s v="NHS 111 Set-up (Tender_Contract)"/>
    <s v="Legal / Prof Fees"/>
    <s v="Default"/>
    <s v="Default"/>
    <s v="Default"/>
    <n v="862.8"/>
    <d v="2020-08-01T00:00:00"/>
    <x v="0"/>
    <s v="Cost Management"/>
    <s v="Journal Import 91611345:"/>
    <s v="Cost Management A 18933919 91611345"/>
    <s v="28-AUG-2020 Receiving GBP"/>
    <d v="2020-08-28T00:00:00"/>
    <s v="SSCREPMAN,"/>
    <n v="2184"/>
    <s v="IC24 Subcontract"/>
    <x v="0"/>
    <n v="165082574"/>
    <d v="2020-04-02T00:00:00"/>
    <m/>
    <m/>
    <m/>
    <s v="LONDON-4"/>
    <m/>
    <m/>
    <m/>
    <m/>
    <s v="Corporate Expenditure"/>
    <x v="7"/>
    <x v="2"/>
    <x v="11"/>
  </r>
  <r>
    <s v="RYD"/>
    <s v="E35461"/>
    <s v="7310"/>
    <s v="00000"/>
    <s v="00000"/>
    <s v="000000"/>
    <s v="NHS 111 Set-up (Tender_Contract)"/>
    <s v="Legal / Prof Fees"/>
    <s v="Default"/>
    <s v="Default"/>
    <s v="Default"/>
    <n v="3000"/>
    <d v="2020-08-01T00:00:00"/>
    <x v="0"/>
    <s v="Cost Management"/>
    <s v="Journal Import 91611345:"/>
    <s v="Cost Management A 18933919 91611345"/>
    <s v="28-AUG-2020 Receiving GBP"/>
    <d v="2020-08-28T00:00:00"/>
    <s v="SSCREPMAN,"/>
    <n v="2185"/>
    <s v="To provide legal consultancy in relation to the 2020-25 NHS 111 KMS (CAS) main contract;  To produce a subcontract for IC24 based on the NHS England standard form"/>
    <x v="0"/>
    <n v="165079870"/>
    <d v="2020-04-02T00:00:00"/>
    <m/>
    <m/>
    <m/>
    <s v="LONDON-4"/>
    <m/>
    <m/>
    <m/>
    <m/>
    <s v="Corporate Expenditure"/>
    <x v="7"/>
    <x v="2"/>
    <x v="11"/>
  </r>
  <r>
    <s v="RYD"/>
    <s v="E35461"/>
    <s v="7310"/>
    <s v="00000"/>
    <s v="00000"/>
    <s v="000000"/>
    <s v="NHS 111 Set-up (Tender_Contract)"/>
    <s v="Legal / Prof Fees"/>
    <s v="Default"/>
    <s v="Default"/>
    <s v="Default"/>
    <n v="-862.8"/>
    <d v="2020-09-01T00:00:00"/>
    <x v="0"/>
    <s v="Cost Management"/>
    <s v="Journal Import 91611345:"/>
    <s v="Cost Management A 18933919 91611345 2"/>
    <s v="01-SEP-2020 Receiving GBP"/>
    <d v="2020-08-28T00:00:00"/>
    <s v="SSCREPMAN,"/>
    <n v="2184"/>
    <s v="IC24 Subcontract"/>
    <x v="0"/>
    <n v="165082574"/>
    <d v="2020-04-02T00:00:00"/>
    <m/>
    <m/>
    <m/>
    <s v="LONDON-4"/>
    <m/>
    <m/>
    <m/>
    <m/>
    <s v="Corporate Expenditure"/>
    <x v="7"/>
    <x v="2"/>
    <x v="11"/>
  </r>
  <r>
    <s v="RYD"/>
    <s v="E35461"/>
    <s v="7310"/>
    <s v="00000"/>
    <s v="00000"/>
    <s v="000000"/>
    <s v="NHS 111 Set-up (Tender_Contract)"/>
    <s v="Legal / Prof Fees"/>
    <s v="Default"/>
    <s v="Default"/>
    <s v="Default"/>
    <n v="-3000"/>
    <d v="2020-09-01T00:00:00"/>
    <x v="0"/>
    <s v="Cost Management"/>
    <s v="Journal Import 91611345:"/>
    <s v="Cost Management A 18933919 91611345 2"/>
    <s v="01-SEP-2020 Receiving GBP"/>
    <d v="2020-08-28T00:00:00"/>
    <s v="SSCREPMAN,"/>
    <n v="2185"/>
    <s v="To provide legal consultancy in relation to the 2020-25 NHS 111 KMS (CAS) main contract;  To produce a subcontract for IC24 based on the NHS England standard form"/>
    <x v="0"/>
    <n v="165079870"/>
    <d v="2020-04-02T00:00:00"/>
    <m/>
    <m/>
    <m/>
    <s v="LONDON-4"/>
    <m/>
    <m/>
    <m/>
    <m/>
    <s v="Corporate Expenditure"/>
    <x v="7"/>
    <x v="2"/>
    <x v="11"/>
  </r>
  <r>
    <s v="RYD"/>
    <s v="E35461"/>
    <s v="7310"/>
    <s v="00000"/>
    <s v="00000"/>
    <s v="000000"/>
    <s v="NHS 111 Set-up (Tender_Contract)"/>
    <s v="Legal / Prof Fees"/>
    <s v="Default"/>
    <s v="Default"/>
    <s v="Default"/>
    <n v="862.8"/>
    <d v="2020-09-01T00:00:00"/>
    <x v="0"/>
    <s v="Cost Management"/>
    <s v="Journal Import 92731062:"/>
    <s v="Cost Management A 19203105 92731062"/>
    <s v="30-SEP-2020 Receiving GBP"/>
    <d v="2020-09-30T00:00:00"/>
    <s v="SSCREPMAN,"/>
    <n v="2096"/>
    <s v="IC24 Subcontract"/>
    <x v="0"/>
    <n v="165082574"/>
    <d v="2020-04-02T00:00:00"/>
    <m/>
    <m/>
    <m/>
    <s v="LONDON-4"/>
    <m/>
    <m/>
    <m/>
    <m/>
    <s v="Corporate Expenditure"/>
    <x v="7"/>
    <x v="2"/>
    <x v="11"/>
  </r>
  <r>
    <s v="RYD"/>
    <s v="E35461"/>
    <s v="7310"/>
    <s v="00000"/>
    <s v="00000"/>
    <s v="000000"/>
    <s v="NHS 111 Set-up (Tender_Contract)"/>
    <s v="Legal / Prof Fees"/>
    <s v="Default"/>
    <s v="Default"/>
    <s v="Default"/>
    <n v="3000"/>
    <d v="2020-09-01T00:00:00"/>
    <x v="0"/>
    <s v="Cost Management"/>
    <s v="Journal Import 92731062:"/>
    <s v="Cost Management A 19203105 92731062"/>
    <s v="30-SEP-2020 Receiving GBP"/>
    <d v="2020-09-30T00:00:00"/>
    <s v="SSCREPMAN,"/>
    <n v="2097"/>
    <s v="To provide legal consultancy in relation to the 2020-25 NHS 111 KMS (CAS) main contract;  To produce a subcontract for IC24 based on the NHS England standard form"/>
    <x v="0"/>
    <n v="165079870"/>
    <d v="2020-04-02T00:00:00"/>
    <m/>
    <m/>
    <m/>
    <s v="LONDON-4"/>
    <m/>
    <m/>
    <m/>
    <m/>
    <s v="Corporate Expenditure"/>
    <x v="7"/>
    <x v="2"/>
    <x v="11"/>
  </r>
  <r>
    <s v="RYD"/>
    <s v="E35461"/>
    <s v="7310"/>
    <s v="00000"/>
    <s v="00000"/>
    <s v="000000"/>
    <s v="NHS 111 Set-up (Tender_Contract)"/>
    <s v="Legal / Prof Fees"/>
    <s v="Default"/>
    <s v="Default"/>
    <s v="Default"/>
    <n v="-862.8"/>
    <d v="2020-10-01T00:00:00"/>
    <x v="0"/>
    <s v="Cost Management"/>
    <s v="Journal Import 92731062:"/>
    <s v="Cost Management A 19203105 92731062 2"/>
    <s v="01-OCT-2020 Receiving GBP"/>
    <d v="2020-09-30T00:00:00"/>
    <s v="SSCREPMAN,"/>
    <n v="2096"/>
    <s v="IC24 Subcontract"/>
    <x v="0"/>
    <n v="165082574"/>
    <d v="2020-04-02T00:00:00"/>
    <m/>
    <m/>
    <m/>
    <s v="LONDON-4"/>
    <m/>
    <m/>
    <m/>
    <m/>
    <s v="Corporate Expenditure"/>
    <x v="7"/>
    <x v="2"/>
    <x v="11"/>
  </r>
  <r>
    <s v="RYD"/>
    <s v="E35461"/>
    <s v="7310"/>
    <s v="00000"/>
    <s v="00000"/>
    <s v="000000"/>
    <s v="NHS 111 Set-up (Tender_Contract)"/>
    <s v="Legal / Prof Fees"/>
    <s v="Default"/>
    <s v="Default"/>
    <s v="Default"/>
    <n v="-3000"/>
    <d v="2020-10-01T00:00:00"/>
    <x v="0"/>
    <s v="Cost Management"/>
    <s v="Journal Import 92731062:"/>
    <s v="Cost Management A 19203105 92731062 2"/>
    <s v="01-OCT-2020 Receiving GBP"/>
    <d v="2020-09-30T00:00:00"/>
    <s v="SSCREPMAN,"/>
    <n v="2097"/>
    <s v="To provide legal consultancy in relation to the 2020-25 NHS 111 KMS (CAS) main contract;  To produce a subcontract for IC24 based on the NHS England standard form"/>
    <x v="0"/>
    <n v="165079870"/>
    <d v="2020-04-02T00:00:00"/>
    <m/>
    <m/>
    <m/>
    <s v="LONDON-4"/>
    <m/>
    <m/>
    <m/>
    <m/>
    <s v="Corporate Expenditure"/>
    <x v="7"/>
    <x v="2"/>
    <x v="11"/>
  </r>
  <r>
    <s v="RYD"/>
    <s v="E35461"/>
    <s v="7310"/>
    <s v="00000"/>
    <s v="00000"/>
    <s v="000000"/>
    <s v="NHS 111 Set-up (Tender_Contract)"/>
    <s v="Legal / Prof Fees"/>
    <s v="Default"/>
    <s v="Default"/>
    <s v="Default"/>
    <n v="370"/>
    <d v="2020-11-01T00:00:00"/>
    <x v="1"/>
    <s v="Payables"/>
    <s v="Journal Import 94472874:"/>
    <s v="Payables A 19574706 94472874"/>
    <s v="NOV-20 Purchase Invoices GBP"/>
    <d v="2020-11-13T00:00:00"/>
    <s v="SSCREPMAN,"/>
    <n v="41"/>
    <s v="Journal Import Created"/>
    <x v="0"/>
    <n v="454436"/>
    <d v="2020-03-05T00:00:00"/>
    <n v="165082574"/>
    <m/>
    <s v="PO Invoice"/>
    <m/>
    <s v="https://nww.einvoice-prod.sbs.nhs.uk:8179/invoicepdf/ca7e0def-deb3-5e55-99e5-ada7711dcdf3"/>
    <n v="1"/>
    <n v="370"/>
    <m/>
    <s v="Corporate Expenditure"/>
    <x v="7"/>
    <x v="2"/>
    <x v="11"/>
  </r>
  <r>
    <s v="RYD"/>
    <s v="E35461"/>
    <s v="7310"/>
    <s v="00000"/>
    <s v="00000"/>
    <s v="000000"/>
    <s v="NHS 111 Set-up (Tender_Contract)"/>
    <s v="Legal / Prof Fees"/>
    <s v="Default"/>
    <s v="Default"/>
    <s v="Default"/>
    <n v="492.8"/>
    <d v="2020-11-01T00:00:00"/>
    <x v="0"/>
    <s v="Cost Management"/>
    <s v="Journal Import 95114748:"/>
    <s v="Cost Management A 19709183 95114748"/>
    <s v="30-NOV-2020 Receiving GBP"/>
    <d v="2020-11-30T00:00:00"/>
    <s v="SSCREPMAN,"/>
    <n v="2271"/>
    <s v="IC24 Subcontract"/>
    <x v="0"/>
    <n v="165082574"/>
    <d v="2020-04-02T00:00:00"/>
    <m/>
    <m/>
    <m/>
    <s v="LONDON-4"/>
    <m/>
    <m/>
    <m/>
    <m/>
    <s v="Corporate Expenditure"/>
    <x v="7"/>
    <x v="2"/>
    <x v="11"/>
  </r>
  <r>
    <s v="RYD"/>
    <s v="E35461"/>
    <s v="7310"/>
    <s v="00000"/>
    <s v="00000"/>
    <s v="000000"/>
    <s v="NHS 111 Set-up (Tender_Contract)"/>
    <s v="Legal / Prof Fees"/>
    <s v="Default"/>
    <s v="Default"/>
    <s v="Default"/>
    <n v="-492.8"/>
    <d v="2020-12-01T00:00:00"/>
    <x v="0"/>
    <s v="Cost Management"/>
    <s v="Journal Import 95114748:"/>
    <s v="Cost Management A 19709183 95114748 2"/>
    <s v="01-DEC-2020 Receiving GBP"/>
    <d v="2020-11-30T00:00:00"/>
    <s v="SSCREPMAN,"/>
    <n v="2271"/>
    <s v="IC24 Subcontract"/>
    <x v="0"/>
    <n v="165082574"/>
    <d v="2020-04-02T00:00:00"/>
    <m/>
    <m/>
    <m/>
    <s v="LONDON-4"/>
    <m/>
    <m/>
    <m/>
    <m/>
    <s v="Corporate Expenditure"/>
    <x v="7"/>
    <x v="2"/>
    <x v="11"/>
  </r>
  <r>
    <s v="RYD"/>
    <s v="E35461"/>
    <s v="7310"/>
    <s v="00000"/>
    <s v="00000"/>
    <s v="000000"/>
    <s v="NHS 111 Set-up (Tender_Contract)"/>
    <s v="Legal / Prof Fees"/>
    <s v="Default"/>
    <s v="Default"/>
    <s v="Default"/>
    <n v="492.8"/>
    <d v="2020-12-01T00:00:00"/>
    <x v="0"/>
    <s v="Cost Management"/>
    <s v="Journal Import 96243490:"/>
    <s v="Cost Management A 19985750 96243490"/>
    <s v="31-DEC-2020 Receiving GBP"/>
    <d v="2020-12-31T00:00:00"/>
    <s v="SSCREPMAN,"/>
    <n v="2260"/>
    <s v="IC24 Subcontract"/>
    <x v="0"/>
    <n v="165082574"/>
    <d v="2020-04-02T00:00:00"/>
    <m/>
    <m/>
    <m/>
    <s v="LONDON-4"/>
    <m/>
    <m/>
    <m/>
    <m/>
    <s v="Corporate Expenditure"/>
    <x v="7"/>
    <x v="2"/>
    <x v="11"/>
  </r>
  <r>
    <s v="RYD"/>
    <s v="E35461"/>
    <s v="7310"/>
    <s v="00000"/>
    <s v="00000"/>
    <s v="000000"/>
    <s v="NHS 111 Set-up (Tender_Contract)"/>
    <s v="Legal / Prof Fees"/>
    <s v="Default"/>
    <s v="Default"/>
    <s v="Default"/>
    <n v="-492.8"/>
    <d v="2021-01-01T00:00:00"/>
    <x v="0"/>
    <s v="Cost Management"/>
    <s v="Journal Import 96243490:"/>
    <s v="Cost Management A 19985750 96243490 2"/>
    <s v="01-JAN-2021 Receiving GBP"/>
    <d v="2020-12-31T00:00:00"/>
    <s v="SSCREPMAN,"/>
    <n v="2260"/>
    <s v="IC24 Subcontract"/>
    <x v="0"/>
    <n v="165082574"/>
    <d v="2020-04-02T00:00:00"/>
    <m/>
    <m/>
    <m/>
    <s v="LONDON-4"/>
    <m/>
    <m/>
    <m/>
    <m/>
    <s v="Corporate Expenditure"/>
    <x v="7"/>
    <x v="2"/>
    <x v="11"/>
  </r>
  <r>
    <s v="RYD"/>
    <s v="E35461"/>
    <s v="7310"/>
    <s v="00000"/>
    <s v="00000"/>
    <s v="000000"/>
    <s v="NHS 111 Set-up (Tender_Contract)"/>
    <s v="Legal / Prof Fees"/>
    <s v="Default"/>
    <s v="Default"/>
    <s v="Default"/>
    <n v="492.8"/>
    <d v="2021-01-01T00:00:00"/>
    <x v="0"/>
    <s v="Cost Management"/>
    <s v="Journal Import 97369425:"/>
    <s v="Cost Management A 20230024 97369425"/>
    <s v="29-JAN-2021 Receiving GBP"/>
    <d v="2021-01-29T00:00:00"/>
    <s v="SSCREPMAN,"/>
    <n v="2407"/>
    <s v="IC24 Subcontract"/>
    <x v="0"/>
    <n v="165082574"/>
    <d v="2020-04-02T00:00:00"/>
    <m/>
    <m/>
    <m/>
    <s v="LONDON-4"/>
    <m/>
    <m/>
    <m/>
    <m/>
    <s v="Corporate Expenditure"/>
    <x v="7"/>
    <x v="2"/>
    <x v="11"/>
  </r>
  <r>
    <s v="RYD"/>
    <s v="E35461"/>
    <s v="7310"/>
    <s v="00000"/>
    <s v="00000"/>
    <s v="000000"/>
    <s v="NHS 111 Set-up (Tender_Contract)"/>
    <s v="Legal / Prof Fees"/>
    <s v="Default"/>
    <s v="Default"/>
    <s v="Default"/>
    <n v="-492.8"/>
    <d v="2021-02-01T00:00:00"/>
    <x v="0"/>
    <s v="Cost Management"/>
    <s v="Journal Import 97369425:"/>
    <s v="Cost Management A 20230024 97369425 2"/>
    <s v="01-FEB-2021 Receiving GBP"/>
    <d v="2021-01-29T00:00:00"/>
    <s v="SSCREPMAN,"/>
    <n v="2407"/>
    <s v="IC24 Subcontract"/>
    <x v="0"/>
    <n v="165082574"/>
    <d v="2020-04-02T00:00:00"/>
    <m/>
    <m/>
    <m/>
    <s v="LONDON-4"/>
    <m/>
    <m/>
    <m/>
    <m/>
    <s v="Corporate Expenditure"/>
    <x v="7"/>
    <x v="2"/>
    <x v="11"/>
  </r>
  <r>
    <s v="RYD"/>
    <s v="E35461"/>
    <s v="7310"/>
    <s v="00000"/>
    <s v="00000"/>
    <s v="000000"/>
    <s v="NHS 111 Set-up (Tender_Contract)"/>
    <s v="Legal / Prof Fees"/>
    <s v="Default"/>
    <s v="Default"/>
    <s v="Default"/>
    <n v="492.8"/>
    <d v="2021-02-01T00:00:00"/>
    <x v="0"/>
    <s v="Cost Management"/>
    <s v="Journal Import 98377971:"/>
    <s v="Cost Management A 20469158 98377971"/>
    <s v="26-FEB-2021 Receiving GBP"/>
    <d v="2021-02-26T00:00:00"/>
    <s v="SSCREPMAN,"/>
    <n v="2419"/>
    <s v="IC24 Subcontract"/>
    <x v="0"/>
    <n v="165082574"/>
    <d v="2020-04-02T00:00:00"/>
    <m/>
    <m/>
    <m/>
    <s v="LONDON-4"/>
    <m/>
    <m/>
    <m/>
    <m/>
    <s v="Corporate Expenditure"/>
    <x v="7"/>
    <x v="2"/>
    <x v="11"/>
  </r>
  <r>
    <s v="RYD"/>
    <s v="E35461"/>
    <s v="7310"/>
    <s v="00000"/>
    <s v="00000"/>
    <s v="000000"/>
    <s v="NHS 111 Set-up (Tender_Contract)"/>
    <s v="Legal / Prof Fees"/>
    <s v="Default"/>
    <s v="Default"/>
    <s v="Default"/>
    <n v="-492.8"/>
    <d v="2021-03-01T00:00:00"/>
    <x v="0"/>
    <s v="Cost Management"/>
    <s v="Journal Import 98377971:"/>
    <s v="Cost Management A 20469158 98377971 2"/>
    <s v="01-MAR-2021 Receiving GBP"/>
    <d v="2021-02-26T00:00:00"/>
    <s v="SSCREPMAN,"/>
    <n v="2419"/>
    <s v="IC24 Subcontract"/>
    <x v="0"/>
    <n v="165082574"/>
    <d v="2020-04-02T00:00:00"/>
    <m/>
    <m/>
    <m/>
    <s v="LONDON-4"/>
    <m/>
    <m/>
    <m/>
    <m/>
    <s v="Corporate Expenditure"/>
    <x v="7"/>
    <x v="2"/>
    <x v="11"/>
  </r>
  <r>
    <s v="RYD"/>
    <s v="E35930"/>
    <s v="7310"/>
    <s v="00000"/>
    <s v="00000"/>
    <s v="000000"/>
    <s v="Estates &amp; Facilities"/>
    <s v="Legal / Prof Fees"/>
    <s v="Default"/>
    <s v="Default"/>
    <s v="Default"/>
    <n v="9993.76"/>
    <d v="2018-04-01T00:00:00"/>
    <x v="1"/>
    <s v="Payables"/>
    <s v="Journal Import 61342580:"/>
    <s v="Payables A 12887130 61342580"/>
    <s v="APR-18 Purchase Invoices GBP"/>
    <d v="2018-04-12T00:00:00"/>
    <s v="SSCREPMAN,"/>
    <n v="50"/>
    <s v="Journal Import Created"/>
    <x v="365"/>
    <n v="937"/>
    <d v="2018-04-06T00:00:00"/>
    <n v="165067999"/>
    <m/>
    <s v="PO Invoice"/>
    <m/>
    <s v="https://nww.einvoice-prod.sbs.nhs.uk:8179/invoicepdf/6a4ffb1b-92e3-504b-851f-80944efac653"/>
    <n v="1"/>
    <n v="4997"/>
    <m/>
    <s v="Planning and Business Development"/>
    <x v="1"/>
    <x v="0"/>
    <x v="1"/>
  </r>
  <r>
    <s v="RYD"/>
    <s v="E35930"/>
    <s v="7310"/>
    <s v="00000"/>
    <s v="00000"/>
    <s v="000000"/>
    <s v="Estates &amp; Facilities"/>
    <s v="Legal / Prof Fees"/>
    <s v="Default"/>
    <s v="Default"/>
    <s v="Default"/>
    <n v="-4996.88"/>
    <d v="2018-04-01T00:00:00"/>
    <x v="1"/>
    <s v="Payables"/>
    <s v="Journal Import 61342580:"/>
    <s v="Payables A 12887130 61342580"/>
    <s v="APR-18 Purchase Invoices GBP"/>
    <d v="2018-04-12T00:00:00"/>
    <s v="SSCREPMAN,"/>
    <n v="51"/>
    <s v="Journal Import Created"/>
    <x v="365"/>
    <n v="937"/>
    <d v="2018-04-06T00:00:00"/>
    <n v="165067999"/>
    <m/>
    <s v="PO Invoice"/>
    <m/>
    <s v="https://nww.einvoice-prod.sbs.nhs.uk:8179/invoicepdf/6a4ffb1b-92e3-504b-851f-80944efac653"/>
    <n v="1"/>
    <n v="-4997"/>
    <m/>
    <s v="Planning and Business Development"/>
    <x v="1"/>
    <x v="0"/>
    <x v="1"/>
  </r>
  <r>
    <s v="RYD"/>
    <s v="E35930"/>
    <s v="7310"/>
    <s v="00000"/>
    <s v="00000"/>
    <s v="000000"/>
    <s v="Estates &amp; Facilities"/>
    <s v="Legal / Prof Fees"/>
    <s v="Default"/>
    <s v="Default"/>
    <s v="Default"/>
    <n v="-4680"/>
    <d v="2018-04-01T00:00:00"/>
    <x v="0"/>
    <s v="Cost Management"/>
    <s v="Journal Import 60898239:"/>
    <s v="Cost Management A 12776914 60898239 2"/>
    <s v="01-APR-2018 Receiving GBP"/>
    <d v="2018-03-29T00:00:00"/>
    <s v="SSCREPMAN,"/>
    <n v="3888"/>
    <s v="Steve Laker professional services  over multiple sites financial year 17/18 Feb 2018 - Invoice 936"/>
    <x v="365"/>
    <n v="165067999"/>
    <d v="2018-03-07T00:00:00"/>
    <m/>
    <m/>
    <m/>
    <s v="REIGATE"/>
    <m/>
    <m/>
    <m/>
    <m/>
    <s v="Planning and Business Development"/>
    <x v="1"/>
    <x v="0"/>
    <x v="1"/>
  </r>
  <r>
    <s v="RYD"/>
    <s v="E35930"/>
    <s v="7310"/>
    <s v="00000"/>
    <s v="00000"/>
    <s v="000000"/>
    <s v="Estates &amp; Facilities"/>
    <s v="Legal / Prof Fees"/>
    <s v="Default"/>
    <s v="Default"/>
    <s v="Default"/>
    <n v="-566.09"/>
    <d v="2018-04-01T00:00:00"/>
    <x v="0"/>
    <s v="Cost Management"/>
    <s v="Journal Import 60898239:"/>
    <s v="Cost Management A 12776914 60898239 2"/>
    <s v="01-APR-2018 Receiving GBP"/>
    <d v="2018-03-29T00:00:00"/>
    <s v="SSCREPMAN,"/>
    <n v="3889"/>
    <s v="Agency costs for Alex Hughes at 12.58ph for 37.5hrs per week."/>
    <x v="133"/>
    <n v="165058929"/>
    <d v="2017-02-06T00:00:00"/>
    <m/>
    <m/>
    <m/>
    <s v="LONDON-1"/>
    <m/>
    <m/>
    <m/>
    <m/>
    <s v="Planning and Business Development"/>
    <x v="1"/>
    <x v="0"/>
    <x v="1"/>
  </r>
  <r>
    <s v="RYD"/>
    <s v="E35930"/>
    <s v="7310"/>
    <s v="00000"/>
    <s v="00000"/>
    <s v="000000"/>
    <s v="Estates &amp; Facilities"/>
    <s v="Legal / Prof Fees"/>
    <s v="Default"/>
    <s v="Default"/>
    <s v="Default"/>
    <n v="566.09"/>
    <d v="2018-04-01T00:00:00"/>
    <x v="0"/>
    <s v="Cost Management"/>
    <s v="Journal Import 61930241:"/>
    <s v="Cost Management A 12993398 61930241"/>
    <s v="30-APR-2018 Receiving GBP"/>
    <d v="2018-04-30T00:00:00"/>
    <s v="SSCREPMAN,"/>
    <n v="3915"/>
    <s v="Agency costs for Alex Hughes at 12.58ph for 37.5hrs per week."/>
    <x v="133"/>
    <n v="165058929"/>
    <d v="2017-02-06T00:00:00"/>
    <m/>
    <m/>
    <m/>
    <s v="LONDON-1"/>
    <m/>
    <m/>
    <m/>
    <m/>
    <s v="Planning and Business Development"/>
    <x v="1"/>
    <x v="0"/>
    <x v="1"/>
  </r>
  <r>
    <s v="RYD"/>
    <s v="E35930"/>
    <s v="7310"/>
    <s v="00000"/>
    <s v="00000"/>
    <s v="000000"/>
    <s v="Estates &amp; Facilities"/>
    <s v="Legal / Prof Fees"/>
    <s v="Default"/>
    <s v="Default"/>
    <s v="Default"/>
    <n v="4680"/>
    <d v="2018-04-01T00:00:00"/>
    <x v="0"/>
    <s v="Cost Management"/>
    <s v="Journal Import 61930241:"/>
    <s v="Cost Management A 12993398 61930241"/>
    <s v="30-APR-2018 Receiving GBP"/>
    <d v="2018-04-30T00:00:00"/>
    <s v="SSCREPMAN,"/>
    <n v="3916"/>
    <s v="Steve Laker professional services  over multiple sites financial year 17/18 Feb 2018 - Invoice 936"/>
    <x v="365"/>
    <n v="165067999"/>
    <d v="2018-03-07T00:00:00"/>
    <m/>
    <m/>
    <m/>
    <s v="REIGATE"/>
    <m/>
    <m/>
    <m/>
    <m/>
    <s v="Planning and Business Development"/>
    <x v="1"/>
    <x v="0"/>
    <x v="1"/>
  </r>
  <r>
    <s v="RYD"/>
    <s v="E35930"/>
    <s v="7310"/>
    <s v="00000"/>
    <s v="F8039"/>
    <s v="000000"/>
    <s v="Estates &amp; Facilities"/>
    <s v="Legal / Prof Fees"/>
    <s v="Default"/>
    <s v="Pulborough"/>
    <s v="Default"/>
    <n v="4181.16"/>
    <d v="2018-04-01T00:00:00"/>
    <x v="1"/>
    <s v="Payables"/>
    <s v="Journal Import 61226215:"/>
    <s v="Payables A 12867812 61226215"/>
    <s v="APR-18 Purchase Invoices GBP"/>
    <d v="2018-04-09T00:00:00"/>
    <s v="SSCREPMAN,"/>
    <n v="23"/>
    <s v="Journal Import Created"/>
    <x v="366"/>
    <s v="C1161"/>
    <d v="2018-03-29T00:00:00"/>
    <n v="165068560"/>
    <m/>
    <s v="PO Invoice"/>
    <m/>
    <s v="http://nww.docserv.wyss.nhs.uk/synergyiim/dist/?val=512076_4177763_20180406160720"/>
    <n v="1"/>
    <n v="4181"/>
    <m/>
    <s v="Planning and Business Development"/>
    <x v="1"/>
    <x v="0"/>
    <x v="1"/>
  </r>
  <r>
    <s v="RYD"/>
    <s v="E35930"/>
    <s v="7310"/>
    <s v="00000"/>
    <s v="00000"/>
    <s v="000000"/>
    <s v="Estates &amp; Facilities"/>
    <s v="Legal / Prof Fees"/>
    <s v="Default"/>
    <s v="Default"/>
    <s v="Default"/>
    <n v="9798.76"/>
    <d v="2018-05-01T00:00:00"/>
    <x v="1"/>
    <s v="Payables"/>
    <s v="Journal Import 62253815:"/>
    <s v="Payables A 13059428 62253815"/>
    <s v="MAY-18 Purchase Invoices GBP"/>
    <d v="2018-05-09T00:00:00"/>
    <s v="SSCREPMAN,"/>
    <n v="45"/>
    <s v="Journal Import Created"/>
    <x v="365"/>
    <n v="938"/>
    <d v="2018-04-30T00:00:00"/>
    <n v="165069232"/>
    <m/>
    <s v="PO Invoice"/>
    <m/>
    <s v="https://nww.einvoice-prod.sbs.nhs.uk:8179/invoicepdf/d2081912-bb81-51b8-a1d5-d4dae3f63507"/>
    <n v="1"/>
    <n v="4899"/>
    <m/>
    <s v="Planning and Business Development"/>
    <x v="1"/>
    <x v="0"/>
    <x v="1"/>
  </r>
  <r>
    <s v="RYD"/>
    <s v="E35930"/>
    <s v="7310"/>
    <s v="00000"/>
    <s v="00000"/>
    <s v="000000"/>
    <s v="Estates &amp; Facilities"/>
    <s v="Legal / Prof Fees"/>
    <s v="Default"/>
    <s v="Default"/>
    <s v="Default"/>
    <n v="-4899.38"/>
    <d v="2018-05-01T00:00:00"/>
    <x v="1"/>
    <s v="Payables"/>
    <s v="Journal Import 62253815:"/>
    <s v="Payables A 13059428 62253815"/>
    <s v="MAY-18 Purchase Invoices GBP"/>
    <d v="2018-05-09T00:00:00"/>
    <s v="SSCREPMAN,"/>
    <n v="46"/>
    <s v="Journal Import Created"/>
    <x v="365"/>
    <n v="938"/>
    <d v="2018-04-30T00:00:00"/>
    <n v="165069232"/>
    <m/>
    <s v="PO Invoice"/>
    <m/>
    <s v="https://nww.einvoice-prod.sbs.nhs.uk:8179/invoicepdf/d2081912-bb81-51b8-a1d5-d4dae3f63507"/>
    <n v="1"/>
    <n v="-4899"/>
    <m/>
    <s v="Planning and Business Development"/>
    <x v="1"/>
    <x v="0"/>
    <x v="1"/>
  </r>
  <r>
    <s v="RYD"/>
    <s v="E35930"/>
    <s v="7310"/>
    <s v="00000"/>
    <s v="00000"/>
    <s v="000000"/>
    <s v="Estates &amp; Facilities"/>
    <s v="Legal / Prof Fees"/>
    <s v="Default"/>
    <s v="Default"/>
    <s v="Default"/>
    <n v="-566.09"/>
    <d v="2018-05-01T00:00:00"/>
    <x v="0"/>
    <s v="Cost Management"/>
    <s v="Journal Import 61930241:"/>
    <s v="Cost Management A 12993398 61930241 2"/>
    <s v="01-MAY-2018 Receiving GBP"/>
    <d v="2018-04-30T00:00:00"/>
    <s v="SSCREPMAN,"/>
    <n v="3915"/>
    <s v="Agency costs for Alex Hughes at 12.58ph for 37.5hrs per week."/>
    <x v="133"/>
    <n v="165058929"/>
    <d v="2017-02-06T00:00:00"/>
    <m/>
    <m/>
    <m/>
    <s v="LONDON-1"/>
    <m/>
    <m/>
    <m/>
    <m/>
    <s v="Planning and Business Development"/>
    <x v="1"/>
    <x v="0"/>
    <x v="1"/>
  </r>
  <r>
    <s v="RYD"/>
    <s v="E35930"/>
    <s v="7310"/>
    <s v="00000"/>
    <s v="00000"/>
    <s v="000000"/>
    <s v="Estates &amp; Facilities"/>
    <s v="Legal / Prof Fees"/>
    <s v="Default"/>
    <s v="Default"/>
    <s v="Default"/>
    <n v="-4680"/>
    <d v="2018-05-01T00:00:00"/>
    <x v="0"/>
    <s v="Cost Management"/>
    <s v="Journal Import 61930241:"/>
    <s v="Cost Management A 12993398 61930241 2"/>
    <s v="01-MAY-2018 Receiving GBP"/>
    <d v="2018-04-30T00:00:00"/>
    <s v="SSCREPMAN,"/>
    <n v="3916"/>
    <s v="Steve Laker professional services  over multiple sites financial year 17/18 Feb 2018 - Invoice 936"/>
    <x v="365"/>
    <n v="165067999"/>
    <d v="2018-03-07T00:00:00"/>
    <m/>
    <m/>
    <m/>
    <s v="REIGATE"/>
    <m/>
    <m/>
    <m/>
    <m/>
    <s v="Planning and Business Development"/>
    <x v="1"/>
    <x v="0"/>
    <x v="1"/>
  </r>
  <r>
    <s v="RYD"/>
    <s v="E35930"/>
    <s v="7310"/>
    <s v="00000"/>
    <s v="00000"/>
    <s v="000000"/>
    <s v="Estates &amp; Facilities"/>
    <s v="Legal / Prof Fees"/>
    <s v="Default"/>
    <s v="Default"/>
    <s v="Default"/>
    <n v="4680"/>
    <d v="2018-05-01T00:00:00"/>
    <x v="0"/>
    <s v="Cost Management"/>
    <s v="Journal Import 62984974:"/>
    <s v="Cost Management A 13203427 62984974"/>
    <s v="31-MAY-2018 Receiving GBP"/>
    <d v="2018-05-31T00:00:00"/>
    <s v="SSCREPMAN,"/>
    <n v="3723"/>
    <s v="Steve Laker professional services  over multiple sites financial year 17/18 Feb 2018 - Invoice 936"/>
    <x v="365"/>
    <n v="165067999"/>
    <d v="2018-03-07T00:00:00"/>
    <m/>
    <m/>
    <m/>
    <s v="REIGATE"/>
    <m/>
    <m/>
    <m/>
    <m/>
    <s v="Planning and Business Development"/>
    <x v="1"/>
    <x v="0"/>
    <x v="1"/>
  </r>
  <r>
    <s v="RYD"/>
    <s v="E35930"/>
    <s v="7310"/>
    <s v="00000"/>
    <s v="00000"/>
    <s v="000000"/>
    <s v="Estates &amp; Facilities"/>
    <s v="Legal / Prof Fees"/>
    <s v="Default"/>
    <s v="Default"/>
    <s v="Default"/>
    <n v="39"/>
    <d v="2018-05-01T00:00:00"/>
    <x v="0"/>
    <s v="Cost Management"/>
    <s v="Journal Import 62984974:"/>
    <s v="Cost Management A 13203427 62984974"/>
    <s v="31-MAY-2018 Receiving GBP"/>
    <d v="2018-05-31T00:00:00"/>
    <s v="SSCREPMAN,"/>
    <n v="3724"/>
    <s v="Licence agreement for Hastings  to cover one year 06.02.17 to 06.02.18"/>
    <x v="367"/>
    <n v="165061487"/>
    <d v="2017-03-30T00:00:00"/>
    <m/>
    <m/>
    <m/>
    <s v="OLDHAM"/>
    <m/>
    <m/>
    <m/>
    <m/>
    <s v="Planning and Business Development"/>
    <x v="1"/>
    <x v="0"/>
    <x v="1"/>
  </r>
  <r>
    <s v="RYD"/>
    <s v="E35930"/>
    <s v="7310"/>
    <s v="00000"/>
    <s v="00000"/>
    <s v="000000"/>
    <s v="Estates &amp; Facilities"/>
    <s v="Legal / Prof Fees"/>
    <s v="Default"/>
    <s v="Default"/>
    <s v="Default"/>
    <n v="566.09"/>
    <d v="2018-05-01T00:00:00"/>
    <x v="0"/>
    <s v="Cost Management"/>
    <s v="Journal Import 62984974:"/>
    <s v="Cost Management A 13203427 62984974"/>
    <s v="31-MAY-2018 Receiving GBP"/>
    <d v="2018-05-31T00:00:00"/>
    <s v="SSCREPMAN,"/>
    <n v="3725"/>
    <s v="Agency costs for Alex Hughes at 12.58ph for 37.5hrs per week."/>
    <x v="133"/>
    <n v="165058929"/>
    <d v="2017-02-06T00:00:00"/>
    <m/>
    <m/>
    <m/>
    <s v="LONDON-1"/>
    <m/>
    <m/>
    <m/>
    <m/>
    <s v="Planning and Business Development"/>
    <x v="1"/>
    <x v="0"/>
    <x v="1"/>
  </r>
  <r>
    <s v="RYD"/>
    <s v="E35930"/>
    <s v="7310"/>
    <s v="00000"/>
    <s v="00000"/>
    <s v="000000"/>
    <s v="Estates &amp; Facilities"/>
    <s v="Legal / Prof Fees"/>
    <s v="Default"/>
    <s v="Default"/>
    <s v="Default"/>
    <n v="44"/>
    <d v="2018-06-01T00:00:00"/>
    <x v="2"/>
    <s v="Spreadsheet"/>
    <s v="Move costs to Estates E35930"/>
    <s v="Spreadsheet A 13333086 63913733"/>
    <s v="RYD FIN AFK 1819 03 003 Adjustment GBP"/>
    <d v="2018-06-28T00:00:00"/>
    <s v="RYD KADIROV, ABDULLOH"/>
    <n v="73"/>
    <s v="7310;CAPSTICKS SOLICITORS;Move costs to Estates E35930;M03;http://nww.docserv.wyss.nhs.uk/synergyiim/dist/?val=572357_4721483_20180525104150"/>
    <x v="3"/>
    <m/>
    <d v="2018-06-20T00:00:00"/>
    <m/>
    <s v="7310;CAPSTICKS SOLICITORS;Move costs to Estates E35930;M03;"/>
    <m/>
    <m/>
    <s v="http://nww.docserv.wyss.nhs.uk/synergyiim/dist/?val=572357_4721483_20180525104150"/>
    <m/>
    <m/>
    <m/>
    <s v="Planning and Business Development"/>
    <x v="1"/>
    <x v="0"/>
    <x v="1"/>
  </r>
  <r>
    <s v="RYD"/>
    <s v="E35930"/>
    <s v="7310"/>
    <s v="00000"/>
    <s v="00000"/>
    <s v="000000"/>
    <s v="Estates &amp; Facilities"/>
    <s v="Legal / Prof Fees"/>
    <s v="Default"/>
    <s v="Default"/>
    <s v="Default"/>
    <n v="56"/>
    <d v="2018-06-01T00:00:00"/>
    <x v="2"/>
    <s v="Spreadsheet"/>
    <s v="Move costs to Estates E35930"/>
    <s v="Spreadsheet A 13334057 63907185"/>
    <s v="RYD FIN AFK 1819 03 002 Adjustment GBP"/>
    <d v="2018-06-20T00:00:00"/>
    <s v="RYD KADIROV, ABDULLOH"/>
    <n v="1"/>
    <s v="7310;CAPSTICKS SOLICITORS;Move costs to E35930;M02;http://nww.docserv.wyss.nhs.uk/synergyiim/dist/?val=524691_4282092_20180417125911"/>
    <x v="368"/>
    <m/>
    <d v="2018-06-20T00:00:00"/>
    <m/>
    <s v="7310;CAPSTICKS SOLICITORS;Move costs to E35930;M02;"/>
    <m/>
    <m/>
    <s v="http://nww.docserv.wyss.nhs.uk/synergyiim/dist/?val=524691_4282092_20180417125911"/>
    <m/>
    <m/>
    <m/>
    <s v="Planning and Business Development"/>
    <x v="1"/>
    <x v="0"/>
    <x v="1"/>
  </r>
  <r>
    <s v="RYD"/>
    <s v="E35930"/>
    <s v="7310"/>
    <s v="00000"/>
    <s v="00000"/>
    <s v="000000"/>
    <s v="Estates &amp; Facilities"/>
    <s v="Legal / Prof Fees"/>
    <s v="Default"/>
    <s v="Default"/>
    <s v="Default"/>
    <n v="70"/>
    <d v="2018-06-01T00:00:00"/>
    <x v="2"/>
    <s v="Spreadsheet"/>
    <s v="Move costs to Estates E35930"/>
    <s v="Spreadsheet A 13334057 63907185"/>
    <s v="RYD FIN AFK 1819 03 002 Adjustment GBP"/>
    <d v="2018-06-20T00:00:00"/>
    <s v="RYD KADIROV, ABDULLOH"/>
    <n v="2"/>
    <s v="7310;CAPSTICKS SOLICITORS;Move costs to E35930;M02;http://nww.docserv.wyss.nhs.uk/synergyiim/dist/?val=572357_4721474_20180525104150"/>
    <x v="368"/>
    <m/>
    <d v="2018-06-20T00:00:00"/>
    <m/>
    <s v="7310;CAPSTICKS SOLICITORS;Move costs to E35930;M02;"/>
    <m/>
    <m/>
    <s v="http://nww.docserv.wyss.nhs.uk/synergyiim/dist/?val=572357_4721474_20180525104150"/>
    <m/>
    <m/>
    <m/>
    <s v="Planning and Business Development"/>
    <x v="1"/>
    <x v="0"/>
    <x v="1"/>
  </r>
  <r>
    <s v="RYD"/>
    <s v="E35930"/>
    <s v="7310"/>
    <s v="00000"/>
    <s v="00000"/>
    <s v="000000"/>
    <s v="Estates &amp; Facilities"/>
    <s v="Legal / Prof Fees"/>
    <s v="Default"/>
    <s v="Default"/>
    <s v="Default"/>
    <n v="-300"/>
    <d v="2018-06-01T00:00:00"/>
    <x v="2"/>
    <s v="Spreadsheet"/>
    <s v="Move costs to Estates E35930"/>
    <s v="Spreadsheet A 13334057 63907185"/>
    <s v="RYD FIN AFK 1819 03 002 Adjustment GBP"/>
    <d v="2018-06-20T00:00:00"/>
    <s v="RYD KADIROV, ABDULLOH"/>
    <n v="3"/>
    <s v="7310;SBSEFT0105187156009A;Move costs to E35930;M02;"/>
    <x v="368"/>
    <m/>
    <d v="2018-06-20T00:00:00"/>
    <m/>
    <s v="7310;SBSEFT0105187156009A;Move costs to E35930;M02;"/>
    <m/>
    <m/>
    <m/>
    <m/>
    <m/>
    <m/>
    <s v="Planning and Business Development"/>
    <x v="1"/>
    <x v="0"/>
    <x v="1"/>
  </r>
  <r>
    <s v="RYD"/>
    <s v="E35930"/>
    <s v="7310"/>
    <s v="00000"/>
    <s v="00000"/>
    <s v="000000"/>
    <s v="Estates &amp; Facilities"/>
    <s v="Legal / Prof Fees"/>
    <s v="Default"/>
    <s v="Default"/>
    <s v="Default"/>
    <n v="979.87"/>
    <d v="2018-06-01T00:00:00"/>
    <x v="2"/>
    <s v="Spreadsheet"/>
    <s v="SBS RYD MAY-18 VAT ADJUSTMENT JOURNAL"/>
    <s v="Spreadsheet A 13431198 64415621"/>
    <s v="SBS RYD MAY-18 VAT ADJUSTMENT JOURNAL Adjustment GBP"/>
    <d v="2018-07-05T00:00:00"/>
    <s v="SSC SIMPSON, ANNE-MARIE"/>
    <n v="1126"/>
    <s v="LAKERS LLP-938-0-https://nww.einvoice-prod.sbs.nhs.uk:8179/invoicepdf/d2081912-bb81-51b8-a1d5-d4dae3f63507"/>
    <x v="369"/>
    <m/>
    <d v="2018-07-05T00:00:00"/>
    <m/>
    <s v="LAKERS LLP-938-0-"/>
    <m/>
    <m/>
    <s v="https://nww.einvoice-prod.sbs.nhs.uk:8179/invoicepdf/d2081912-bb81-51b8-a1d5-d4dae3f63507"/>
    <m/>
    <m/>
    <m/>
    <s v="Planning and Business Development"/>
    <x v="1"/>
    <x v="0"/>
    <x v="1"/>
  </r>
  <r>
    <s v="RYD"/>
    <s v="E35930"/>
    <s v="7310"/>
    <s v="00000"/>
    <s v="00000"/>
    <s v="000000"/>
    <s v="Estates &amp; Facilities"/>
    <s v="Legal / Prof Fees"/>
    <s v="Default"/>
    <s v="Default"/>
    <s v="Default"/>
    <n v="4923.75"/>
    <d v="2018-06-01T00:00:00"/>
    <x v="1"/>
    <s v="Payables"/>
    <s v="Journal Import 63026013:"/>
    <s v="Payables A 13208960 63026013"/>
    <s v="JUN-18 Purchase Invoices GBP"/>
    <d v="2018-06-01T00:00:00"/>
    <s v="SSCREPMAN,"/>
    <n v="30"/>
    <s v="Journal Import Created"/>
    <x v="365"/>
    <n v="939"/>
    <d v="2018-05-31T00:00:00"/>
    <n v="165069232"/>
    <m/>
    <s v="PO Invoice"/>
    <m/>
    <s v="https://nww.einvoice-prod.sbs.nhs.uk:8179/invoicepdf/50667ac8-b393-519b-8c22-49b80e01f708"/>
    <n v="1"/>
    <n v="4924"/>
    <m/>
    <s v="Planning and Business Development"/>
    <x v="1"/>
    <x v="0"/>
    <x v="1"/>
  </r>
  <r>
    <s v="RYD"/>
    <s v="E35930"/>
    <s v="7310"/>
    <s v="00000"/>
    <s v="00000"/>
    <s v="000000"/>
    <s v="Estates &amp; Facilities"/>
    <s v="Legal / Prof Fees"/>
    <s v="Default"/>
    <s v="Default"/>
    <s v="Default"/>
    <n v="9847.5"/>
    <d v="2018-06-01T00:00:00"/>
    <x v="1"/>
    <s v="Payables"/>
    <s v="Journal Import 63389741:"/>
    <s v="Payables A 13251932 63389741"/>
    <s v="JUN-18 Purchase Invoices GBP"/>
    <d v="2018-06-06T00:00:00"/>
    <s v="SSCREPMAN,"/>
    <n v="26"/>
    <s v="Journal Import Created"/>
    <x v="365"/>
    <n v="939"/>
    <d v="2018-05-31T00:00:00"/>
    <n v="165069232"/>
    <m/>
    <s v="PO Invoice"/>
    <m/>
    <s v="https://nww.einvoice-prod.sbs.nhs.uk:8179/invoicepdf/50667ac8-b393-519b-8c22-49b80e01f708"/>
    <n v="1"/>
    <n v="4924"/>
    <m/>
    <s v="Planning and Business Development"/>
    <x v="1"/>
    <x v="0"/>
    <x v="1"/>
  </r>
  <r>
    <s v="RYD"/>
    <s v="E35930"/>
    <s v="7310"/>
    <s v="00000"/>
    <s v="00000"/>
    <s v="000000"/>
    <s v="Estates &amp; Facilities"/>
    <s v="Legal / Prof Fees"/>
    <s v="Default"/>
    <s v="Default"/>
    <s v="Default"/>
    <n v="984.75"/>
    <d v="2018-06-01T00:00:00"/>
    <x v="1"/>
    <s v="Payables"/>
    <s v="Journal Import 63389741:"/>
    <s v="Payables A 13251932 63389741"/>
    <s v="JUN-18 Purchase Invoices GBP"/>
    <d v="2018-06-06T00:00:00"/>
    <s v="SSCREPMAN,"/>
    <n v="26"/>
    <s v="Journal Import Created"/>
    <x v="365"/>
    <n v="939"/>
    <d v="2018-05-31T00:00:00"/>
    <n v="165069232"/>
    <m/>
    <s v="PO Invoice"/>
    <m/>
    <s v="https://nww.einvoice-prod.sbs.nhs.uk:8179/invoicepdf/50667ac8-b393-519b-8c22-49b80e01f708"/>
    <m/>
    <m/>
    <m/>
    <s v="Planning and Business Development"/>
    <x v="1"/>
    <x v="0"/>
    <x v="1"/>
  </r>
  <r>
    <s v="RYD"/>
    <s v="E35930"/>
    <s v="7310"/>
    <s v="00000"/>
    <s v="00000"/>
    <s v="000000"/>
    <s v="Estates &amp; Facilities"/>
    <s v="Legal / Prof Fees"/>
    <s v="Default"/>
    <s v="Default"/>
    <s v="Default"/>
    <n v="-9847.5"/>
    <d v="2018-06-01T00:00:00"/>
    <x v="1"/>
    <s v="Payables"/>
    <s v="Journal Import 63389741:"/>
    <s v="Payables A 13251932 63389741"/>
    <s v="JUN-18 Purchase Invoices GBP"/>
    <d v="2018-06-06T00:00:00"/>
    <s v="SSCREPMAN,"/>
    <n v="27"/>
    <s v="Journal Import Created"/>
    <x v="365"/>
    <n v="939"/>
    <d v="2018-05-31T00:00:00"/>
    <n v="165069232"/>
    <m/>
    <s v="PO Invoice"/>
    <m/>
    <s v="https://nww.einvoice-prod.sbs.nhs.uk:8179/invoicepdf/50667ac8-b393-519b-8c22-49b80e01f708"/>
    <n v="1"/>
    <n v="-4924"/>
    <m/>
    <s v="Planning and Business Development"/>
    <x v="1"/>
    <x v="0"/>
    <x v="1"/>
  </r>
  <r>
    <s v="RYD"/>
    <s v="E35930"/>
    <s v="7310"/>
    <s v="00000"/>
    <s v="00000"/>
    <s v="000000"/>
    <s v="Estates &amp; Facilities"/>
    <s v="Legal / Prof Fees"/>
    <s v="Default"/>
    <s v="Default"/>
    <s v="Default"/>
    <n v="-4680"/>
    <d v="2018-06-01T00:00:00"/>
    <x v="0"/>
    <s v="Cost Management"/>
    <s v="Journal Import 62984974:"/>
    <s v="Cost Management A 13203427 62984974 2"/>
    <s v="01-JUN-2018 Receiving GBP"/>
    <d v="2018-05-31T00:00:00"/>
    <s v="SSCREPMAN,"/>
    <n v="3723"/>
    <s v="Steve Laker professional services  over multiple sites financial year 17/18 Feb 2018 - Invoice 936"/>
    <x v="365"/>
    <n v="165067999"/>
    <d v="2018-03-07T00:00:00"/>
    <m/>
    <m/>
    <m/>
    <s v="REIGATE"/>
    <m/>
    <m/>
    <m/>
    <m/>
    <s v="Planning and Business Development"/>
    <x v="1"/>
    <x v="0"/>
    <x v="1"/>
  </r>
  <r>
    <s v="RYD"/>
    <s v="E35930"/>
    <s v="7310"/>
    <s v="00000"/>
    <s v="00000"/>
    <s v="000000"/>
    <s v="Estates &amp; Facilities"/>
    <s v="Legal / Prof Fees"/>
    <s v="Default"/>
    <s v="Default"/>
    <s v="Default"/>
    <n v="-39"/>
    <d v="2018-06-01T00:00:00"/>
    <x v="0"/>
    <s v="Cost Management"/>
    <s v="Journal Import 62984974:"/>
    <s v="Cost Management A 13203427 62984974 2"/>
    <s v="01-JUN-2018 Receiving GBP"/>
    <d v="2018-05-31T00:00:00"/>
    <s v="SSCREPMAN,"/>
    <n v="3724"/>
    <s v="Licence agreement for Hastings  to cover one year 06.02.17 to 06.02.18"/>
    <x v="367"/>
    <n v="165061487"/>
    <d v="2017-03-30T00:00:00"/>
    <m/>
    <m/>
    <m/>
    <s v="OLDHAM"/>
    <m/>
    <m/>
    <m/>
    <m/>
    <s v="Planning and Business Development"/>
    <x v="1"/>
    <x v="0"/>
    <x v="1"/>
  </r>
  <r>
    <s v="RYD"/>
    <s v="E35930"/>
    <s v="7310"/>
    <s v="00000"/>
    <s v="00000"/>
    <s v="000000"/>
    <s v="Estates &amp; Facilities"/>
    <s v="Legal / Prof Fees"/>
    <s v="Default"/>
    <s v="Default"/>
    <s v="Default"/>
    <n v="-566.09"/>
    <d v="2018-06-01T00:00:00"/>
    <x v="0"/>
    <s v="Cost Management"/>
    <s v="Journal Import 62984974:"/>
    <s v="Cost Management A 13203427 62984974 2"/>
    <s v="01-JUN-2018 Receiving GBP"/>
    <d v="2018-05-31T00:00:00"/>
    <s v="SSCREPMAN,"/>
    <n v="3725"/>
    <s v="Agency costs for Alex Hughes at 12.58ph for 37.5hrs per week."/>
    <x v="133"/>
    <n v="165058929"/>
    <d v="2017-02-06T00:00:00"/>
    <m/>
    <m/>
    <m/>
    <s v="LONDON-1"/>
    <m/>
    <m/>
    <m/>
    <m/>
    <s v="Planning and Business Development"/>
    <x v="1"/>
    <x v="0"/>
    <x v="1"/>
  </r>
  <r>
    <s v="RYD"/>
    <s v="E35930"/>
    <s v="7310"/>
    <s v="00000"/>
    <s v="00000"/>
    <s v="000000"/>
    <s v="Estates &amp; Facilities"/>
    <s v="Legal / Prof Fees"/>
    <s v="Default"/>
    <s v="Default"/>
    <s v="Default"/>
    <n v="566.09"/>
    <d v="2018-06-01T00:00:00"/>
    <x v="0"/>
    <s v="Cost Management"/>
    <s v="Journal Import 64229122:"/>
    <s v="Cost Management A 13389611 64229122"/>
    <s v="29-JUN-2018 Receiving GBP"/>
    <d v="2018-06-29T00:00:00"/>
    <s v="SSCREPMAN,"/>
    <n v="3146"/>
    <s v="Agency costs for Alex Hughes at 12.58ph for 37.5hrs per week."/>
    <x v="133"/>
    <n v="165058929"/>
    <d v="2017-02-06T00:00:00"/>
    <m/>
    <m/>
    <m/>
    <s v="LONDON-1"/>
    <m/>
    <m/>
    <m/>
    <m/>
    <s v="Planning and Business Development"/>
    <x v="1"/>
    <x v="0"/>
    <x v="1"/>
  </r>
  <r>
    <s v="RYD"/>
    <s v="E35930"/>
    <s v="7310"/>
    <s v="00000"/>
    <s v="00000"/>
    <s v="000000"/>
    <s v="Estates &amp; Facilities"/>
    <s v="Legal / Prof Fees"/>
    <s v="Default"/>
    <s v="Default"/>
    <s v="Default"/>
    <n v="629.79999999999995"/>
    <d v="2018-06-01T00:00:00"/>
    <x v="0"/>
    <s v="Cost Management"/>
    <s v="Journal Import 64229122:"/>
    <s v="Cost Management A 13389611 64229122"/>
    <s v="29-JUN-2018 Receiving GBP"/>
    <d v="2018-06-29T00:00:00"/>
    <s v="SSCREPMAN,"/>
    <n v="3147"/>
    <s v="PO raised to reconcile remaining fees invoiced against PO No: 165042377.  Please match this to PO: 165042377."/>
    <x v="0"/>
    <n v="165042377"/>
    <d v="2017-10-30T00:00:00"/>
    <m/>
    <m/>
    <m/>
    <s v="LONDON-4"/>
    <m/>
    <m/>
    <m/>
    <m/>
    <s v="Planning and Business Development"/>
    <x v="1"/>
    <x v="0"/>
    <x v="1"/>
  </r>
  <r>
    <s v="RYD"/>
    <s v="E35930"/>
    <s v="7310"/>
    <s v="00000"/>
    <s v="00000"/>
    <s v="000000"/>
    <s v="Estates &amp; Facilities"/>
    <s v="Legal / Prof Fees"/>
    <s v="Default"/>
    <s v="Default"/>
    <s v="Default"/>
    <n v="4680"/>
    <d v="2018-06-01T00:00:00"/>
    <x v="0"/>
    <s v="Cost Management"/>
    <s v="Journal Import 64229122:"/>
    <s v="Cost Management A 13389611 64229122"/>
    <s v="29-JUN-2018 Receiving GBP"/>
    <d v="2018-06-29T00:00:00"/>
    <s v="SSCREPMAN,"/>
    <n v="3148"/>
    <s v="Steve Laker professional services  over multiple sites financial year 17/18 Feb 2018 - Invoice 936"/>
    <x v="365"/>
    <n v="165067999"/>
    <d v="2018-03-07T00:00:00"/>
    <m/>
    <m/>
    <m/>
    <s v="REIGATE"/>
    <m/>
    <m/>
    <m/>
    <m/>
    <s v="Planning and Business Development"/>
    <x v="1"/>
    <x v="0"/>
    <x v="1"/>
  </r>
  <r>
    <s v="RYD"/>
    <s v="E35930"/>
    <s v="7310"/>
    <s v="00000"/>
    <s v="00000"/>
    <s v="000000"/>
    <s v="Estates &amp; Facilities"/>
    <s v="Legal / Prof Fees"/>
    <s v="Default"/>
    <s v="Default"/>
    <s v="Default"/>
    <n v="39"/>
    <d v="2018-06-01T00:00:00"/>
    <x v="0"/>
    <s v="Cost Management"/>
    <s v="Journal Import 64229122:"/>
    <s v="Cost Management A 13389611 64229122"/>
    <s v="29-JUN-2018 Receiving GBP"/>
    <d v="2018-06-29T00:00:00"/>
    <s v="SSCREPMAN,"/>
    <n v="3149"/>
    <s v="Licence agreement for Hastings  to cover one year 06.02.17 to 06.02.18"/>
    <x v="367"/>
    <n v="165061487"/>
    <d v="2017-03-30T00:00:00"/>
    <m/>
    <m/>
    <m/>
    <s v="OLDHAM"/>
    <m/>
    <m/>
    <m/>
    <m/>
    <s v="Planning and Business Development"/>
    <x v="1"/>
    <x v="0"/>
    <x v="1"/>
  </r>
  <r>
    <s v="RYD"/>
    <s v="E35930"/>
    <s v="7310"/>
    <s v="00000"/>
    <s v="F8065"/>
    <s v="000000"/>
    <s v="Estates &amp; Facilities"/>
    <s v="Legal / Prof Fees"/>
    <s v="Default"/>
    <s v="Banstead HQ"/>
    <s v="Default"/>
    <n v="4000"/>
    <d v="2018-06-01T00:00:00"/>
    <x v="0"/>
    <s v="Cost Management"/>
    <s v="Journal Import 64229122:"/>
    <s v="Cost Management A 13389611 64229122"/>
    <s v="29-JUN-2018 Receiving GBP"/>
    <d v="2018-06-29T00:00:00"/>
    <s v="SSCREPMAN,"/>
    <n v="3554"/>
    <s v="Appraisal of Potential Values - The Horseshoe Banstead - Invoice Number HWLTD/120A"/>
    <x v="370"/>
    <n v="165070369"/>
    <d v="2018-06-29T00:00:00"/>
    <m/>
    <m/>
    <m/>
    <s v="LEATHERHEAD"/>
    <m/>
    <m/>
    <m/>
    <m/>
    <s v="Planning and Business Development"/>
    <x v="1"/>
    <x v="0"/>
    <x v="1"/>
  </r>
  <r>
    <s v="RYD"/>
    <s v="E35930"/>
    <s v="7310"/>
    <s v="00000"/>
    <s v="F8165"/>
    <s v="000000"/>
    <s v="Estates &amp; Facilities"/>
    <s v="Legal / Prof Fees"/>
    <s v="Default"/>
    <s v="Newhaven ACRP"/>
    <s v="Default"/>
    <n v="113"/>
    <d v="2018-06-01T00:00:00"/>
    <x v="2"/>
    <s v="Spreadsheet"/>
    <s v="Move costs to Estates E35930"/>
    <s v="Spreadsheet A 13334057 63907185"/>
    <s v="RYD FIN AFK 1819 03 002 Adjustment GBP"/>
    <d v="2018-06-20T00:00:00"/>
    <s v="RYD KADIROV, ABDULLOH"/>
    <n v="4"/>
    <s v="7310;CAPSTICKS SOLICITORS;Move costs to E35930;M02;http://nww.docserv.wyss.nhs.uk/synergyiim/dist/?val=524691_4282090_20180417125911"/>
    <x v="368"/>
    <m/>
    <d v="2018-06-20T00:00:00"/>
    <m/>
    <s v="7310;CAPSTICKS SOLICITORS;Move costs to E35930;M02;"/>
    <m/>
    <m/>
    <s v="http://nww.docserv.wyss.nhs.uk/synergyiim/dist/?val=524691_4282090_20180417125911"/>
    <m/>
    <m/>
    <m/>
    <s v="Planning and Business Development"/>
    <x v="1"/>
    <x v="0"/>
    <x v="1"/>
  </r>
  <r>
    <s v="RYD"/>
    <s v="E35930"/>
    <s v="7310"/>
    <s v="00000"/>
    <s v="F8235"/>
    <s v="000000"/>
    <s v="Estates &amp; Facilities"/>
    <s v="Legal / Prof Fees"/>
    <s v="Default"/>
    <s v="Bognor South ACRP"/>
    <s v="Default"/>
    <n v="152"/>
    <d v="2018-06-01T00:00:00"/>
    <x v="2"/>
    <s v="Spreadsheet"/>
    <s v="Move costs to Estates E35930"/>
    <s v="Spreadsheet A 13334057 63907185"/>
    <s v="RYD FIN AFK 1819 03 002 Adjustment GBP"/>
    <d v="2018-06-20T00:00:00"/>
    <s v="RYD KADIROV, ABDULLOH"/>
    <n v="5"/>
    <s v="7310;CAPSTICKS SOLICITORS;Move costs to E35930;M02;http://nww.docserv.wyss.nhs.uk/synergyiim/dist/?val=503873_4103077_20180328165129"/>
    <x v="368"/>
    <m/>
    <d v="2018-06-20T00:00:00"/>
    <m/>
    <s v="7310;CAPSTICKS SOLICITORS;Move costs to E35930;M02;"/>
    <m/>
    <m/>
    <s v="http://nww.docserv.wyss.nhs.uk/synergyiim/dist/?val=503873_4103077_20180328165129"/>
    <m/>
    <m/>
    <m/>
    <s v="Planning and Business Development"/>
    <x v="1"/>
    <x v="0"/>
    <x v="1"/>
  </r>
  <r>
    <s v="RYD"/>
    <s v="E35930"/>
    <s v="7310"/>
    <s v="00000"/>
    <s v="F8235"/>
    <s v="000000"/>
    <s v="Estates &amp; Facilities"/>
    <s v="Legal / Prof Fees"/>
    <s v="Default"/>
    <s v="Bognor South ACRP"/>
    <s v="Default"/>
    <n v="311.60000000000002"/>
    <d v="2018-06-01T00:00:00"/>
    <x v="2"/>
    <s v="Spreadsheet"/>
    <s v="Move costs to Estates E35930"/>
    <s v="Spreadsheet A 13334057 63907185"/>
    <s v="RYD FIN AFK 1819 03 002 Adjustment GBP"/>
    <d v="2018-06-20T00:00:00"/>
    <s v="RYD KADIROV, ABDULLOH"/>
    <n v="6"/>
    <s v="7310;CAPSTICKS SOLICITORS;Move costs to E35930;M02;http://nww.docserv.wyss.nhs.uk/synergyiim/dist/?val=524691_4282089_20180417125911"/>
    <x v="368"/>
    <m/>
    <d v="2018-06-20T00:00:00"/>
    <m/>
    <s v="7310;CAPSTICKS SOLICITORS;Move costs to E35930;M02;"/>
    <m/>
    <m/>
    <s v="http://nww.docserv.wyss.nhs.uk/synergyiim/dist/?val=524691_4282089_20180417125911"/>
    <m/>
    <m/>
    <m/>
    <s v="Planning and Business Development"/>
    <x v="1"/>
    <x v="0"/>
    <x v="1"/>
  </r>
  <r>
    <s v="RYD"/>
    <s v="E35930"/>
    <s v="7310"/>
    <s v="00000"/>
    <s v="F8235"/>
    <s v="000000"/>
    <s v="Estates &amp; Facilities"/>
    <s v="Legal / Prof Fees"/>
    <s v="Default"/>
    <s v="Bognor South ACRP"/>
    <s v="Default"/>
    <n v="207.4"/>
    <d v="2018-06-01T00:00:00"/>
    <x v="0"/>
    <s v="Cost Management"/>
    <s v="Journal Import 64229122:"/>
    <s v="Cost Management A 13389611 64229122"/>
    <s v="29-JUN-2018 Receiving GBP"/>
    <d v="2018-06-29T00:00:00"/>
    <s v="SSCREPMAN,"/>
    <n v="3551"/>
    <s v="Bognor South ACRP - Lease Works for new ACRP at Bognor Fire Station"/>
    <x v="0"/>
    <n v="165064187"/>
    <d v="2018-06-22T00:00:00"/>
    <m/>
    <m/>
    <m/>
    <s v="LONDON-4"/>
    <m/>
    <m/>
    <m/>
    <m/>
    <s v="Planning and Business Development"/>
    <x v="1"/>
    <x v="0"/>
    <x v="1"/>
  </r>
  <r>
    <s v="RYD"/>
    <s v="E35930"/>
    <s v="7310"/>
    <s v="00113"/>
    <s v="00000"/>
    <s v="000000"/>
    <s v="Estates &amp; Facilities"/>
    <s v="Legal / Prof Fees"/>
    <s v="Buildings - Planning Fees"/>
    <s v="Default"/>
    <s v="Default"/>
    <n v="1.35"/>
    <d v="2018-06-01T00:00:00"/>
    <x v="2"/>
    <s v="Spreadsheet"/>
    <s v="Move costs to Estates E35930"/>
    <s v="Spreadsheet A 13334057 63907185"/>
    <s v="RYD FIN AFK 1819 03 002 Adjustment GBP"/>
    <d v="2018-06-20T00:00:00"/>
    <s v="RYD KADIROV, ABDULLOH"/>
    <n v="7"/>
    <s v="7310;LANDMARK INFORMATION GROUP LTD;Move costs to E35930;M02;http://nww.docserv.wyss.nhs.uk/synergyiim/dist/?val=588584_4862474_20180608140502"/>
    <x v="368"/>
    <m/>
    <d v="2018-06-20T00:00:00"/>
    <m/>
    <s v="7310;LANDMARK INFORMATION GROUP LTD;Move costs to E35930;M02;"/>
    <m/>
    <m/>
    <s v="http://nww.docserv.wyss.nhs.uk/synergyiim/dist/?val=588584_4862474_20180608140502"/>
    <m/>
    <m/>
    <m/>
    <s v="Planning and Business Development"/>
    <x v="1"/>
    <x v="0"/>
    <x v="1"/>
  </r>
  <r>
    <s v="RYD"/>
    <s v="E35930"/>
    <s v="7310"/>
    <s v="00113"/>
    <s v="00000"/>
    <s v="000000"/>
    <s v="Estates &amp; Facilities"/>
    <s v="Legal / Prof Fees"/>
    <s v="Buildings - Planning Fees"/>
    <s v="Default"/>
    <s v="Default"/>
    <n v="15.99"/>
    <d v="2018-06-01T00:00:00"/>
    <x v="2"/>
    <s v="Spreadsheet"/>
    <s v="Move costs to Estates E35930"/>
    <s v="Spreadsheet A 13334057 63907185"/>
    <s v="RYD FIN AFK 1819 03 002 Adjustment GBP"/>
    <d v="2018-06-20T00:00:00"/>
    <s v="RYD KADIROV, ABDULLOH"/>
    <n v="8"/>
    <s v="7310;LANDMARK INFORMATION GROUP LTD;Move costs to E35930;M02;http://nww.docserv.wyss.nhs.uk/synergyiim/dist/?val=551675_4523103_20180509154633"/>
    <x v="368"/>
    <m/>
    <d v="2018-06-20T00:00:00"/>
    <m/>
    <s v="7310;LANDMARK INFORMATION GROUP LTD;Move costs to E35930;M02;"/>
    <m/>
    <m/>
    <s v="http://nww.docserv.wyss.nhs.uk/synergyiim/dist/?val=551675_4523103_20180509154633"/>
    <m/>
    <m/>
    <m/>
    <s v="Planning and Business Development"/>
    <x v="1"/>
    <x v="0"/>
    <x v="1"/>
  </r>
  <r>
    <s v="RYD"/>
    <s v="E35930"/>
    <s v="7310"/>
    <s v="00113"/>
    <s v="00000"/>
    <s v="000000"/>
    <s v="Estates &amp; Facilities"/>
    <s v="Legal / Prof Fees"/>
    <s v="Buildings - Planning Fees"/>
    <s v="Default"/>
    <s v="Default"/>
    <n v="300"/>
    <d v="2018-06-01T00:00:00"/>
    <x v="0"/>
    <s v="Cost Management"/>
    <s v="Journal Import 64229122:"/>
    <s v="Cost Management A 13389611 64229122"/>
    <s v="29-JUN-2018 Receiving GBP"/>
    <d v="2018-06-29T00:00:00"/>
    <s v="SSCREPMAN,"/>
    <n v="3552"/>
    <s v="Horsham ACRP plans"/>
    <x v="371"/>
    <n v="165056082"/>
    <d v="2016-08-04T00:00:00"/>
    <m/>
    <m/>
    <m/>
    <s v="HORLEY"/>
    <m/>
    <m/>
    <m/>
    <m/>
    <s v="Planning and Business Development"/>
    <x v="1"/>
    <x v="0"/>
    <x v="1"/>
  </r>
  <r>
    <s v="RYD"/>
    <s v="E35930"/>
    <s v="7310"/>
    <s v="00000"/>
    <s v="00000"/>
    <s v="000000"/>
    <s v="Estates &amp; Facilities"/>
    <s v="Legal / Prof Fees"/>
    <s v="Default"/>
    <s v="Default"/>
    <s v="Default"/>
    <n v="-600"/>
    <d v="2018-07-01T00:00:00"/>
    <x v="2"/>
    <s v="Spreadsheet"/>
    <s v="Capital M04 Adjustments"/>
    <s v="Spreadsheet A 13601281 65241291"/>
    <s v="RYD FIN RSM 1819 04 001 Adjustment GBP Adjustment GBP"/>
    <d v="2018-08-01T00:00:00"/>
    <s v="RYD MURPHY, RACHEL"/>
    <n v="22"/>
    <s v="DMH Stallard - http://nww.docserv.wyss.nhs.uk/synergyiim/dist/?val=20160126143846002241571_005"/>
    <x v="372"/>
    <m/>
    <d v="2018-07-31T00:00:00"/>
    <m/>
    <s v="DMH Stallard -"/>
    <m/>
    <m/>
    <s v="http://nww.docserv.wyss.nhs.uk/synergyiim/dist/?val=20160126143846002241571_005"/>
    <m/>
    <m/>
    <m/>
    <s v="Planning and Business Development"/>
    <x v="1"/>
    <x v="0"/>
    <x v="1"/>
  </r>
  <r>
    <s v="RYD"/>
    <s v="E35930"/>
    <s v="7310"/>
    <s v="00000"/>
    <s v="00000"/>
    <s v="000000"/>
    <s v="Estates &amp; Facilities"/>
    <s v="Legal / Prof Fees"/>
    <s v="Default"/>
    <s v="Default"/>
    <s v="Default"/>
    <n v="9798.76"/>
    <d v="2018-07-01T00:00:00"/>
    <x v="1"/>
    <s v="Payables"/>
    <s v="Journal Import 64436730:"/>
    <s v="Payables A 13433094 64436730"/>
    <s v="JUL-18 Purchase Invoices GBP"/>
    <d v="2018-07-05T00:00:00"/>
    <s v="SSCREPMAN,"/>
    <n v="30"/>
    <s v="Journal Import Created"/>
    <x v="365"/>
    <n v="940"/>
    <d v="2018-06-30T00:00:00"/>
    <n v="165069232"/>
    <m/>
    <s v="PO Invoice"/>
    <m/>
    <s v="https://nww.einvoice-prod.sbs.nhs.uk:8179/invoicepdf/73048829-bf71-503b-863b-bac6f7cfd181"/>
    <n v="1"/>
    <n v="4899"/>
    <m/>
    <s v="Planning and Business Development"/>
    <x v="1"/>
    <x v="0"/>
    <x v="1"/>
  </r>
  <r>
    <s v="RYD"/>
    <s v="E35930"/>
    <s v="7310"/>
    <s v="00000"/>
    <s v="00000"/>
    <s v="000000"/>
    <s v="Estates &amp; Facilities"/>
    <s v="Legal / Prof Fees"/>
    <s v="Default"/>
    <s v="Default"/>
    <s v="Default"/>
    <n v="-4899.38"/>
    <d v="2018-07-01T00:00:00"/>
    <x v="1"/>
    <s v="Payables"/>
    <s v="Journal Import 64436730:"/>
    <s v="Payables A 13433094 64436730"/>
    <s v="JUL-18 Purchase Invoices GBP"/>
    <d v="2018-07-05T00:00:00"/>
    <s v="SSCREPMAN,"/>
    <n v="31"/>
    <s v="Journal Import Created"/>
    <x v="365"/>
    <n v="940"/>
    <d v="2018-06-30T00:00:00"/>
    <n v="165069232"/>
    <m/>
    <s v="PO Invoice"/>
    <m/>
    <s v="https://nww.einvoice-prod.sbs.nhs.uk:8179/invoicepdf/73048829-bf71-503b-863b-bac6f7cfd181"/>
    <n v="1"/>
    <n v="-4899"/>
    <m/>
    <s v="Planning and Business Development"/>
    <x v="1"/>
    <x v="0"/>
    <x v="1"/>
  </r>
  <r>
    <s v="RYD"/>
    <s v="E35930"/>
    <s v="7310"/>
    <s v="00000"/>
    <s v="00000"/>
    <s v="000000"/>
    <s v="Estates &amp; Facilities"/>
    <s v="Legal / Prof Fees"/>
    <s v="Default"/>
    <s v="Default"/>
    <s v="Default"/>
    <n v="-566.09"/>
    <d v="2018-07-01T00:00:00"/>
    <x v="0"/>
    <s v="Cost Management"/>
    <s v="Journal Import 64229122:"/>
    <s v="Cost Management A 13389611 64229122 2"/>
    <s v="01-JUL-2018 Receiving GBP"/>
    <d v="2018-06-29T00:00:00"/>
    <s v="SSCREPMAN,"/>
    <n v="3146"/>
    <s v="Agency costs for Alex Hughes at 12.58ph for 37.5hrs per week."/>
    <x v="133"/>
    <n v="165058929"/>
    <d v="2017-02-06T00:00:00"/>
    <m/>
    <m/>
    <m/>
    <s v="LONDON-1"/>
    <m/>
    <m/>
    <m/>
    <m/>
    <s v="Planning and Business Development"/>
    <x v="1"/>
    <x v="0"/>
    <x v="1"/>
  </r>
  <r>
    <s v="RYD"/>
    <s v="E35930"/>
    <s v="7310"/>
    <s v="00000"/>
    <s v="00000"/>
    <s v="000000"/>
    <s v="Estates &amp; Facilities"/>
    <s v="Legal / Prof Fees"/>
    <s v="Default"/>
    <s v="Default"/>
    <s v="Default"/>
    <n v="-629.79999999999995"/>
    <d v="2018-07-01T00:00:00"/>
    <x v="0"/>
    <s v="Cost Management"/>
    <s v="Journal Import 64229122:"/>
    <s v="Cost Management A 13389611 64229122 2"/>
    <s v="01-JUL-2018 Receiving GBP"/>
    <d v="2018-06-29T00:00:00"/>
    <s v="SSCREPMAN,"/>
    <n v="3147"/>
    <s v="PO raised to reconcile remaining fees invoiced against PO No: 165042377.  Please match this to PO: 165042377."/>
    <x v="0"/>
    <n v="165042377"/>
    <d v="2017-10-30T00:00:00"/>
    <m/>
    <m/>
    <m/>
    <s v="LONDON-4"/>
    <m/>
    <m/>
    <m/>
    <m/>
    <s v="Planning and Business Development"/>
    <x v="1"/>
    <x v="0"/>
    <x v="1"/>
  </r>
  <r>
    <s v="RYD"/>
    <s v="E35930"/>
    <s v="7310"/>
    <s v="00000"/>
    <s v="00000"/>
    <s v="000000"/>
    <s v="Estates &amp; Facilities"/>
    <s v="Legal / Prof Fees"/>
    <s v="Default"/>
    <s v="Default"/>
    <s v="Default"/>
    <n v="-4680"/>
    <d v="2018-07-01T00:00:00"/>
    <x v="0"/>
    <s v="Cost Management"/>
    <s v="Journal Import 64229122:"/>
    <s v="Cost Management A 13389611 64229122 2"/>
    <s v="01-JUL-2018 Receiving GBP"/>
    <d v="2018-06-29T00:00:00"/>
    <s v="SSCREPMAN,"/>
    <n v="3148"/>
    <s v="Steve Laker professional services  over multiple sites financial year 17/18 Feb 2018 - Invoice 936"/>
    <x v="365"/>
    <n v="165067999"/>
    <d v="2018-03-07T00:00:00"/>
    <m/>
    <m/>
    <m/>
    <s v="REIGATE"/>
    <m/>
    <m/>
    <m/>
    <m/>
    <s v="Planning and Business Development"/>
    <x v="1"/>
    <x v="0"/>
    <x v="1"/>
  </r>
  <r>
    <s v="RYD"/>
    <s v="E35930"/>
    <s v="7310"/>
    <s v="00000"/>
    <s v="00000"/>
    <s v="000000"/>
    <s v="Estates &amp; Facilities"/>
    <s v="Legal / Prof Fees"/>
    <s v="Default"/>
    <s v="Default"/>
    <s v="Default"/>
    <n v="-39"/>
    <d v="2018-07-01T00:00:00"/>
    <x v="0"/>
    <s v="Cost Management"/>
    <s v="Journal Import 64229122:"/>
    <s v="Cost Management A 13389611 64229122 2"/>
    <s v="01-JUL-2018 Receiving GBP"/>
    <d v="2018-06-29T00:00:00"/>
    <s v="SSCREPMAN,"/>
    <n v="3149"/>
    <s v="Licence agreement for Hastings  to cover one year 06.02.17 to 06.02.18"/>
    <x v="367"/>
    <n v="165061487"/>
    <d v="2017-03-30T00:00:00"/>
    <m/>
    <m/>
    <m/>
    <s v="OLDHAM"/>
    <m/>
    <m/>
    <m/>
    <m/>
    <s v="Planning and Business Development"/>
    <x v="1"/>
    <x v="0"/>
    <x v="1"/>
  </r>
  <r>
    <s v="RYD"/>
    <s v="E35930"/>
    <s v="7310"/>
    <s v="00000"/>
    <s v="00000"/>
    <s v="000000"/>
    <s v="Estates &amp; Facilities"/>
    <s v="Legal / Prof Fees"/>
    <s v="Default"/>
    <s v="Default"/>
    <s v="Default"/>
    <n v="4680"/>
    <d v="2018-07-01T00:00:00"/>
    <x v="0"/>
    <s v="Cost Management"/>
    <s v="Journal Import 65260194:"/>
    <s v="Cost Management A 13601772 65260194"/>
    <s v="31-JUL-2018 Receiving GBP"/>
    <d v="2018-07-31T00:00:00"/>
    <s v="SSCREPMAN,"/>
    <n v="2917"/>
    <s v="Steve Laker professional services  over multiple sites financial year 17/18 Feb 2018 - Invoice 936"/>
    <x v="365"/>
    <n v="165067999"/>
    <d v="2018-03-07T00:00:00"/>
    <m/>
    <m/>
    <m/>
    <s v="REIGATE"/>
    <m/>
    <m/>
    <m/>
    <m/>
    <s v="Planning and Business Development"/>
    <x v="1"/>
    <x v="0"/>
    <x v="1"/>
  </r>
  <r>
    <s v="RYD"/>
    <s v="E35930"/>
    <s v="7310"/>
    <s v="00000"/>
    <s v="00000"/>
    <s v="000000"/>
    <s v="Estates &amp; Facilities"/>
    <s v="Legal / Prof Fees"/>
    <s v="Default"/>
    <s v="Default"/>
    <s v="Default"/>
    <n v="39"/>
    <d v="2018-07-01T00:00:00"/>
    <x v="0"/>
    <s v="Cost Management"/>
    <s v="Journal Import 65260194:"/>
    <s v="Cost Management A 13601772 65260194"/>
    <s v="31-JUL-2018 Receiving GBP"/>
    <d v="2018-07-31T00:00:00"/>
    <s v="SSCREPMAN,"/>
    <n v="2918"/>
    <s v="Licence agreement for Hastings  to cover one year 06.02.17 to 06.02.18"/>
    <x v="367"/>
    <n v="165061487"/>
    <d v="2017-03-30T00:00:00"/>
    <m/>
    <m/>
    <m/>
    <s v="OLDHAM"/>
    <m/>
    <m/>
    <m/>
    <m/>
    <s v="Planning and Business Development"/>
    <x v="1"/>
    <x v="0"/>
    <x v="1"/>
  </r>
  <r>
    <s v="RYD"/>
    <s v="E35930"/>
    <s v="7310"/>
    <s v="00000"/>
    <s v="00000"/>
    <s v="000000"/>
    <s v="Estates &amp; Facilities"/>
    <s v="Legal / Prof Fees"/>
    <s v="Default"/>
    <s v="Default"/>
    <s v="Default"/>
    <n v="629.79999999999995"/>
    <d v="2018-07-01T00:00:00"/>
    <x v="0"/>
    <s v="Cost Management"/>
    <s v="Journal Import 65260194:"/>
    <s v="Cost Management A 13601772 65260194"/>
    <s v="31-JUL-2018 Receiving GBP"/>
    <d v="2018-07-31T00:00:00"/>
    <s v="SSCREPMAN,"/>
    <n v="2919"/>
    <s v="PO raised to reconcile remaining fees invoiced against PO No: 165042377.  Please match this to PO: 165042377."/>
    <x v="0"/>
    <n v="165042377"/>
    <d v="2017-10-30T00:00:00"/>
    <m/>
    <m/>
    <m/>
    <s v="LONDON-4"/>
    <m/>
    <m/>
    <m/>
    <m/>
    <s v="Planning and Business Development"/>
    <x v="1"/>
    <x v="0"/>
    <x v="1"/>
  </r>
  <r>
    <s v="RYD"/>
    <s v="E35930"/>
    <s v="7310"/>
    <s v="00000"/>
    <s v="00000"/>
    <s v="000000"/>
    <s v="Estates &amp; Facilities"/>
    <s v="Legal / Prof Fees"/>
    <s v="Default"/>
    <s v="Default"/>
    <s v="Default"/>
    <n v="566.09"/>
    <d v="2018-07-01T00:00:00"/>
    <x v="0"/>
    <s v="Cost Management"/>
    <s v="Journal Import 65260194:"/>
    <s v="Cost Management A 13601772 65260194"/>
    <s v="31-JUL-2018 Receiving GBP"/>
    <d v="2018-07-31T00:00:00"/>
    <s v="SSCREPMAN,"/>
    <n v="2920"/>
    <s v="Agency costs for Alex Hughes at 12.58ph for 37.5hrs per week."/>
    <x v="133"/>
    <n v="165058929"/>
    <d v="2017-02-06T00:00:00"/>
    <m/>
    <m/>
    <m/>
    <s v="LONDON-1"/>
    <m/>
    <m/>
    <m/>
    <m/>
    <s v="Planning and Business Development"/>
    <x v="1"/>
    <x v="0"/>
    <x v="1"/>
  </r>
  <r>
    <s v="RYD"/>
    <s v="E35930"/>
    <s v="7310"/>
    <s v="00000"/>
    <s v="F8025"/>
    <s v="000000"/>
    <s v="Estates &amp; Facilities"/>
    <s v="Legal / Prof Fees"/>
    <s v="Default"/>
    <s v="Hailsham"/>
    <s v="Default"/>
    <n v="187.5"/>
    <d v="2018-07-01T00:00:00"/>
    <x v="0"/>
    <s v="Cost Management"/>
    <s v="Journal Import 65260194:"/>
    <s v="Cost Management A 13601772 65260194"/>
    <s v="31-JUL-2018 Receiving GBP"/>
    <d v="2018-07-31T00:00:00"/>
    <s v="SSCREPMAN,"/>
    <n v="3313"/>
    <s v="Payment for EPC on site, proportioned payment to paid to ESCC via Fludes as agreed by Steve Laker"/>
    <x v="366"/>
    <n v="165070852"/>
    <d v="2018-07-27T00:00:00"/>
    <m/>
    <m/>
    <m/>
    <s v="BRIGHTON"/>
    <m/>
    <m/>
    <m/>
    <m/>
    <s v="Planning and Business Development"/>
    <x v="1"/>
    <x v="0"/>
    <x v="1"/>
  </r>
  <r>
    <s v="RYD"/>
    <s v="E35930"/>
    <s v="7310"/>
    <s v="00000"/>
    <s v="F8065"/>
    <s v="000000"/>
    <s v="Estates &amp; Facilities"/>
    <s v="Legal / Prof Fees"/>
    <s v="Default"/>
    <s v="Banstead HQ"/>
    <s v="Default"/>
    <n v="4000"/>
    <d v="2018-07-01T00:00:00"/>
    <x v="1"/>
    <s v="Payables"/>
    <s v="Journal Import 64476941:"/>
    <s v="Payables A 13439702 64476941"/>
    <s v="JUL-18 Purchase Invoices GBP"/>
    <d v="2018-07-06T00:00:00"/>
    <s v="SSCREPMAN,"/>
    <n v="33"/>
    <s v="Journal Import Created"/>
    <x v="370"/>
    <s v="HWLTD120A"/>
    <d v="2017-11-03T00:00:00"/>
    <n v="165070369"/>
    <m/>
    <s v="PO Invoice"/>
    <m/>
    <s v="http://nww.docserv.wyss.nhs.uk/synergyiim/dist/?val=612586_5108546_20180702130444"/>
    <n v="1"/>
    <n v="4000"/>
    <m/>
    <s v="Planning and Business Development"/>
    <x v="1"/>
    <x v="0"/>
    <x v="1"/>
  </r>
  <r>
    <s v="RYD"/>
    <s v="E35930"/>
    <s v="7310"/>
    <s v="00000"/>
    <s v="F8065"/>
    <s v="000000"/>
    <s v="Estates &amp; Facilities"/>
    <s v="Legal / Prof Fees"/>
    <s v="Default"/>
    <s v="Banstead HQ"/>
    <s v="Default"/>
    <n v="-4000"/>
    <d v="2018-07-01T00:00:00"/>
    <x v="0"/>
    <s v="Cost Management"/>
    <s v="Journal Import 64229122:"/>
    <s v="Cost Management A 13389611 64229122 2"/>
    <s v="01-JUL-2018 Receiving GBP"/>
    <d v="2018-06-29T00:00:00"/>
    <s v="SSCREPMAN,"/>
    <n v="3554"/>
    <s v="Appraisal of Potential Values - The Horseshoe Banstead - Invoice Number HWLTD/120A"/>
    <x v="370"/>
    <n v="165070369"/>
    <d v="2018-06-29T00:00:00"/>
    <m/>
    <m/>
    <m/>
    <s v="LEATHERHEAD"/>
    <m/>
    <m/>
    <m/>
    <m/>
    <s v="Planning and Business Development"/>
    <x v="1"/>
    <x v="0"/>
    <x v="1"/>
  </r>
  <r>
    <s v="RYD"/>
    <s v="E35930"/>
    <s v="7310"/>
    <s v="00000"/>
    <s v="F8221"/>
    <s v="000000"/>
    <s v="Estates &amp; Facilities"/>
    <s v="Legal / Prof Fees"/>
    <s v="Default"/>
    <s v="Pulborough ACRP"/>
    <s v="Default"/>
    <n v="4500"/>
    <d v="2018-07-01T00:00:00"/>
    <x v="1"/>
    <s v="Payables"/>
    <s v="Journal Import 65138656:"/>
    <s v="Payables A 13574337 65138656"/>
    <s v="JUL-18 Purchase Invoices GBP"/>
    <d v="2018-07-27T00:00:00"/>
    <s v="SSCREPMAN,"/>
    <n v="60"/>
    <s v="Journal Import Created"/>
    <x v="373"/>
    <s v="CANCAG240011590"/>
    <d v="2018-05-15T00:00:00"/>
    <n v="165070947"/>
    <m/>
    <s v="PO Invoice"/>
    <m/>
    <s v="http://nww.docserv.wyss.nhs.uk/synergyiim/dist/?val=643552_5322733_20180724121622"/>
    <n v="1"/>
    <n v="4500"/>
    <m/>
    <s v="Planning and Business Development"/>
    <x v="1"/>
    <x v="0"/>
    <x v="1"/>
  </r>
  <r>
    <s v="RYD"/>
    <s v="E35930"/>
    <s v="7310"/>
    <s v="00000"/>
    <s v="F8235"/>
    <s v="000000"/>
    <s v="Estates &amp; Facilities"/>
    <s v="Legal / Prof Fees"/>
    <s v="Default"/>
    <s v="Bognor South ACRP"/>
    <s v="Default"/>
    <n v="-207.4"/>
    <d v="2018-07-01T00:00:00"/>
    <x v="0"/>
    <s v="Cost Management"/>
    <s v="Journal Import 64229122:"/>
    <s v="Cost Management A 13389611 64229122 2"/>
    <s v="01-JUL-2018 Receiving GBP"/>
    <d v="2018-06-29T00:00:00"/>
    <s v="SSCREPMAN,"/>
    <n v="3551"/>
    <s v="Bognor South ACRP - Lease Works for new ACRP at Bognor Fire Station"/>
    <x v="0"/>
    <n v="165064187"/>
    <d v="2018-06-22T00:00:00"/>
    <m/>
    <m/>
    <m/>
    <s v="LONDON-4"/>
    <m/>
    <m/>
    <m/>
    <m/>
    <s v="Planning and Business Development"/>
    <x v="1"/>
    <x v="0"/>
    <x v="1"/>
  </r>
  <r>
    <s v="RYD"/>
    <s v="E35930"/>
    <s v="7310"/>
    <s v="00000"/>
    <s v="F8235"/>
    <s v="000000"/>
    <s v="Estates &amp; Facilities"/>
    <s v="Legal / Prof Fees"/>
    <s v="Default"/>
    <s v="Bognor South ACRP"/>
    <s v="Default"/>
    <n v="207.4"/>
    <d v="2018-07-01T00:00:00"/>
    <x v="0"/>
    <s v="Cost Management"/>
    <s v="Journal Import 65260194:"/>
    <s v="Cost Management A 13601772 65260194"/>
    <s v="31-JUL-2018 Receiving GBP"/>
    <d v="2018-07-31T00:00:00"/>
    <s v="SSCREPMAN,"/>
    <n v="3306"/>
    <s v="Bognor South ACRP - Lease Works for new ACRP at Bognor Fire Station"/>
    <x v="0"/>
    <n v="165064187"/>
    <d v="2018-06-22T00:00:00"/>
    <m/>
    <m/>
    <m/>
    <s v="LONDON-4"/>
    <m/>
    <m/>
    <m/>
    <m/>
    <s v="Planning and Business Development"/>
    <x v="1"/>
    <x v="0"/>
    <x v="1"/>
  </r>
  <r>
    <s v="RYD"/>
    <s v="E35930"/>
    <s v="7310"/>
    <s v="00113"/>
    <s v="00000"/>
    <s v="000000"/>
    <s v="Estates &amp; Facilities"/>
    <s v="Legal / Prof Fees"/>
    <s v="Buildings - Planning Fees"/>
    <s v="Default"/>
    <s v="Default"/>
    <n v="-300"/>
    <d v="2018-07-01T00:00:00"/>
    <x v="0"/>
    <s v="Cost Management"/>
    <s v="Journal Import 64229122:"/>
    <s v="Cost Management A 13389611 64229122 2"/>
    <s v="01-JUL-2018 Receiving GBP"/>
    <d v="2018-06-29T00:00:00"/>
    <s v="SSCREPMAN,"/>
    <n v="3552"/>
    <s v="Horsham ACRP plans"/>
    <x v="371"/>
    <n v="165056082"/>
    <d v="2016-08-04T00:00:00"/>
    <m/>
    <m/>
    <m/>
    <s v="HORLEY"/>
    <m/>
    <m/>
    <m/>
    <m/>
    <s v="Planning and Business Development"/>
    <x v="1"/>
    <x v="0"/>
    <x v="1"/>
  </r>
  <r>
    <s v="RYD"/>
    <s v="E35930"/>
    <s v="7310"/>
    <s v="00000"/>
    <s v="00000"/>
    <s v="000000"/>
    <s v="Estates &amp; Facilities"/>
    <s v="Legal / Prof Fees"/>
    <s v="Default"/>
    <s v="Default"/>
    <s v="Default"/>
    <n v="979.87"/>
    <d v="2018-08-01T00:00:00"/>
    <x v="2"/>
    <s v="Spreadsheet"/>
    <s v="SBS RYD JUL-18 VAT ADJUSTMENT JOURNAL"/>
    <s v="Spreadsheet A 13855567 66534303"/>
    <s v="SBS RYD JUL-18 VAT ADJUSTMENT JOURNAL Adjustment GBP"/>
    <d v="2018-09-07T00:00:00"/>
    <s v="SSC PETRAUSKAS, MICHAELA"/>
    <n v="1005"/>
    <s v="LAKERS LLP-940-0-https://nww.einvoice-prod.sbs.nhs.uk:8179/invoicepdf/73048829-bf71-503b-863b-bac6f7cfd181"/>
    <x v="156"/>
    <m/>
    <d v="2018-09-07T00:00:00"/>
    <m/>
    <s v="LAKERS LLP-940-0-"/>
    <m/>
    <m/>
    <s v="https://nww.einvoice-prod.sbs.nhs.uk:8179/invoicepdf/73048829-bf71-503b-863b-bac6f7cfd181"/>
    <m/>
    <m/>
    <m/>
    <s v="Planning and Business Development"/>
    <x v="1"/>
    <x v="0"/>
    <x v="1"/>
  </r>
  <r>
    <s v="RYD"/>
    <s v="E35930"/>
    <s v="7310"/>
    <s v="00000"/>
    <s v="00000"/>
    <s v="000000"/>
    <s v="Estates &amp; Facilities"/>
    <s v="Legal / Prof Fees"/>
    <s v="Default"/>
    <s v="Default"/>
    <s v="Default"/>
    <n v="-1040"/>
    <d v="2018-08-01T00:00:00"/>
    <x v="2"/>
    <s v="Spreadsheet"/>
    <s v="SBS RYD JUN-18 VAT ADJUSTMENT JOURNAL"/>
    <s v="Spreadsheet A 13661106 65523241"/>
    <s v="SBS RYD JUN-18 VAT ADJUSTMENT JOURNAL Adjustment GBP"/>
    <d v="2018-08-08T00:00:00"/>
    <s v="SSC PETRAUSKAS, MICHAELA"/>
    <n v="1126"/>
    <s v="EAST SUSSEX COUNTY COUNCIL-8002020825"/>
    <x v="157"/>
    <m/>
    <d v="2018-08-08T00:00:00"/>
    <m/>
    <s v="EAST SUSSEX COUNTY COUNCIL-8002020825"/>
    <m/>
    <m/>
    <m/>
    <m/>
    <m/>
    <m/>
    <s v="Planning and Business Development"/>
    <x v="1"/>
    <x v="0"/>
    <x v="1"/>
  </r>
  <r>
    <s v="RYD"/>
    <s v="E35930"/>
    <s v="7310"/>
    <s v="00000"/>
    <s v="00000"/>
    <s v="000000"/>
    <s v="Estates &amp; Facilities"/>
    <s v="Legal / Prof Fees"/>
    <s v="Default"/>
    <s v="Default"/>
    <s v="Default"/>
    <n v="15648.76"/>
    <d v="2018-08-01T00:00:00"/>
    <x v="1"/>
    <s v="Payables"/>
    <s v="Journal Import 65462440:"/>
    <s v="Payables A 13650008 65462440"/>
    <s v="AUG-18 Purchase Invoices GBP"/>
    <d v="2018-08-06T00:00:00"/>
    <s v="SSCREPMAN,"/>
    <n v="28"/>
    <s v="Journal Import Created"/>
    <x v="365"/>
    <n v="941"/>
    <d v="2018-07-31T00:00:00"/>
    <n v="165069232"/>
    <m/>
    <s v="PO Invoice"/>
    <m/>
    <s v="https://nww.einvoice-prod.sbs.nhs.uk:8179/invoicepdf/f327f1fb-79e6-5342-a5bf-dd25d4f75375"/>
    <n v="1"/>
    <n v="7824"/>
    <m/>
    <s v="Planning and Business Development"/>
    <x v="1"/>
    <x v="0"/>
    <x v="1"/>
  </r>
  <r>
    <s v="RYD"/>
    <s v="E35930"/>
    <s v="7310"/>
    <s v="00000"/>
    <s v="00000"/>
    <s v="000000"/>
    <s v="Estates &amp; Facilities"/>
    <s v="Legal / Prof Fees"/>
    <s v="Default"/>
    <s v="Default"/>
    <s v="Default"/>
    <n v="7842.38"/>
    <d v="2018-08-01T00:00:00"/>
    <x v="1"/>
    <s v="Payables"/>
    <s v="Journal Import 65462440:"/>
    <s v="Payables A 13650008 65462440"/>
    <s v="AUG-18 Purchase Invoices GBP"/>
    <d v="2018-08-06T00:00:00"/>
    <s v="SSCREPMAN,"/>
    <n v="28"/>
    <s v="Journal Import Created"/>
    <x v="365"/>
    <n v="941"/>
    <d v="2018-07-31T00:00:00"/>
    <n v="165069232"/>
    <m/>
    <s v="PO Invoice"/>
    <m/>
    <s v="https://nww.einvoice-prod.sbs.nhs.uk:8179/invoicepdf/f327f1fb-79e6-5342-a5bf-dd25d4f75375"/>
    <n v="1"/>
    <n v="7842"/>
    <m/>
    <s v="Planning and Business Development"/>
    <x v="1"/>
    <x v="0"/>
    <x v="1"/>
  </r>
  <r>
    <s v="RYD"/>
    <s v="E35930"/>
    <s v="7310"/>
    <s v="00000"/>
    <s v="00000"/>
    <s v="000000"/>
    <s v="Estates &amp; Facilities"/>
    <s v="Legal / Prof Fees"/>
    <s v="Default"/>
    <s v="Default"/>
    <s v="Default"/>
    <n v="-7842.38"/>
    <d v="2018-08-01T00:00:00"/>
    <x v="1"/>
    <s v="Payables"/>
    <s v="Journal Import 65462440:"/>
    <s v="Payables A 13650008 65462440"/>
    <s v="AUG-18 Purchase Invoices GBP"/>
    <d v="2018-08-06T00:00:00"/>
    <s v="SSCREPMAN,"/>
    <n v="29"/>
    <s v="Journal Import Created"/>
    <x v="365"/>
    <n v="941"/>
    <d v="2018-07-31T00:00:00"/>
    <n v="165069232"/>
    <m/>
    <s v="PO Invoice"/>
    <m/>
    <s v="https://nww.einvoice-prod.sbs.nhs.uk:8179/invoicepdf/f327f1fb-79e6-5342-a5bf-dd25d4f75375"/>
    <n v="1"/>
    <n v="-7842"/>
    <m/>
    <s v="Planning and Business Development"/>
    <x v="1"/>
    <x v="0"/>
    <x v="1"/>
  </r>
  <r>
    <s v="RYD"/>
    <s v="E35930"/>
    <s v="7310"/>
    <s v="00000"/>
    <s v="00000"/>
    <s v="000000"/>
    <s v="Estates &amp; Facilities"/>
    <s v="Legal / Prof Fees"/>
    <s v="Default"/>
    <s v="Default"/>
    <s v="Default"/>
    <n v="-7824.38"/>
    <d v="2018-08-01T00:00:00"/>
    <x v="1"/>
    <s v="Payables"/>
    <s v="Journal Import 65462440:"/>
    <s v="Payables A 13650008 65462440"/>
    <s v="AUG-18 Purchase Invoices GBP"/>
    <d v="2018-08-06T00:00:00"/>
    <s v="SSCREPMAN,"/>
    <n v="29"/>
    <s v="Journal Import Created"/>
    <x v="365"/>
    <n v="941"/>
    <d v="2018-07-31T00:00:00"/>
    <n v="165069232"/>
    <m/>
    <s v="PO Invoice"/>
    <m/>
    <s v="https://nww.einvoice-prod.sbs.nhs.uk:8179/invoicepdf/f327f1fb-79e6-5342-a5bf-dd25d4f75375"/>
    <n v="1"/>
    <n v="-7824"/>
    <m/>
    <s v="Planning and Business Development"/>
    <x v="1"/>
    <x v="0"/>
    <x v="1"/>
  </r>
  <r>
    <s v="RYD"/>
    <s v="E35930"/>
    <s v="7310"/>
    <s v="00000"/>
    <s v="00000"/>
    <s v="000000"/>
    <s v="Estates &amp; Facilities"/>
    <s v="Legal / Prof Fees"/>
    <s v="Default"/>
    <s v="Default"/>
    <s v="Default"/>
    <n v="195"/>
    <d v="2018-08-01T00:00:00"/>
    <x v="1"/>
    <s v="Payables"/>
    <s v="Journal Import 65622283:"/>
    <s v="Payables A 13675179 65622283"/>
    <s v="AUG-18 Purchase Invoices GBP"/>
    <d v="2018-08-10T00:00:00"/>
    <s v="SSCREPMAN,"/>
    <n v="40"/>
    <s v="Journal Import Created"/>
    <x v="0"/>
    <n v="403659"/>
    <d v="2018-07-24T00:00:00"/>
    <n v="165063135"/>
    <m/>
    <s v="PO Invoice"/>
    <m/>
    <s v="http://nww.docserv.wyss.nhs.uk/synergyiim/dist/?val=663317_5505835_20180807180436"/>
    <n v="1"/>
    <n v="195"/>
    <m/>
    <s v="Planning and Business Development"/>
    <x v="1"/>
    <x v="0"/>
    <x v="1"/>
  </r>
  <r>
    <s v="RYD"/>
    <s v="E35930"/>
    <s v="7310"/>
    <s v="00000"/>
    <s v="00000"/>
    <s v="000000"/>
    <s v="Estates &amp; Facilities"/>
    <s v="Legal / Prof Fees"/>
    <s v="Default"/>
    <s v="Default"/>
    <s v="Default"/>
    <n v="75"/>
    <d v="2018-08-01T00:00:00"/>
    <x v="1"/>
    <s v="Payables"/>
    <s v="Journal Import 65702898:"/>
    <s v="Payables A 13702127 65702898"/>
    <s v="AUG-18 Purchase Invoices GBP"/>
    <d v="2018-08-14T00:00:00"/>
    <s v="SSCREPMAN,"/>
    <n v="8"/>
    <s v="Journal Import Created"/>
    <x v="0"/>
    <n v="403653"/>
    <d v="2018-07-24T00:00:00"/>
    <n v="165042377"/>
    <m/>
    <s v="PO Invoice"/>
    <m/>
    <s v="http://nww.docserv.wyss.nhs.uk/synergyiim/dist/?val=663317_5505830_20180807180436"/>
    <n v="1"/>
    <n v="75"/>
    <m/>
    <s v="Planning and Business Development"/>
    <x v="1"/>
    <x v="0"/>
    <x v="1"/>
  </r>
  <r>
    <s v="RYD"/>
    <s v="E35930"/>
    <s v="7310"/>
    <s v="00000"/>
    <s v="00000"/>
    <s v="000000"/>
    <s v="Estates &amp; Facilities"/>
    <s v="Legal / Prof Fees"/>
    <s v="Default"/>
    <s v="Default"/>
    <s v="Default"/>
    <n v="-4680"/>
    <d v="2018-08-01T00:00:00"/>
    <x v="0"/>
    <s v="Cost Management"/>
    <s v="Journal Import 65260194:"/>
    <s v="Cost Management A 13601772 65260194 2"/>
    <s v="01-AUG-2018 Receiving GBP"/>
    <d v="2018-07-31T00:00:00"/>
    <s v="SSCREPMAN,"/>
    <n v="2917"/>
    <s v="Steve Laker professional services  over multiple sites financial year 17/18 Feb 2018 - Invoice 936"/>
    <x v="365"/>
    <n v="165067999"/>
    <d v="2018-03-07T00:00:00"/>
    <m/>
    <m/>
    <m/>
    <s v="REIGATE"/>
    <m/>
    <m/>
    <m/>
    <m/>
    <s v="Planning and Business Development"/>
    <x v="1"/>
    <x v="0"/>
    <x v="1"/>
  </r>
  <r>
    <s v="RYD"/>
    <s v="E35930"/>
    <s v="7310"/>
    <s v="00000"/>
    <s v="00000"/>
    <s v="000000"/>
    <s v="Estates &amp; Facilities"/>
    <s v="Legal / Prof Fees"/>
    <s v="Default"/>
    <s v="Default"/>
    <s v="Default"/>
    <n v="-39"/>
    <d v="2018-08-01T00:00:00"/>
    <x v="0"/>
    <s v="Cost Management"/>
    <s v="Journal Import 65260194:"/>
    <s v="Cost Management A 13601772 65260194 2"/>
    <s v="01-AUG-2018 Receiving GBP"/>
    <d v="2018-07-31T00:00:00"/>
    <s v="SSCREPMAN,"/>
    <n v="2918"/>
    <s v="Licence agreement for Hastings  to cover one year 06.02.17 to 06.02.18"/>
    <x v="367"/>
    <n v="165061487"/>
    <d v="2017-03-30T00:00:00"/>
    <m/>
    <m/>
    <m/>
    <s v="OLDHAM"/>
    <m/>
    <m/>
    <m/>
    <m/>
    <s v="Planning and Business Development"/>
    <x v="1"/>
    <x v="0"/>
    <x v="1"/>
  </r>
  <r>
    <s v="RYD"/>
    <s v="E35930"/>
    <s v="7310"/>
    <s v="00000"/>
    <s v="00000"/>
    <s v="000000"/>
    <s v="Estates &amp; Facilities"/>
    <s v="Legal / Prof Fees"/>
    <s v="Default"/>
    <s v="Default"/>
    <s v="Default"/>
    <n v="-629.79999999999995"/>
    <d v="2018-08-01T00:00:00"/>
    <x v="0"/>
    <s v="Cost Management"/>
    <s v="Journal Import 65260194:"/>
    <s v="Cost Management A 13601772 65260194 2"/>
    <s v="01-AUG-2018 Receiving GBP"/>
    <d v="2018-07-31T00:00:00"/>
    <s v="SSCREPMAN,"/>
    <n v="2919"/>
    <s v="PO raised to reconcile remaining fees invoiced against PO No: 165042377.  Please match this to PO: 165042377."/>
    <x v="0"/>
    <n v="165042377"/>
    <d v="2017-10-30T00:00:00"/>
    <m/>
    <m/>
    <m/>
    <s v="LONDON-4"/>
    <m/>
    <m/>
    <m/>
    <m/>
    <s v="Planning and Business Development"/>
    <x v="1"/>
    <x v="0"/>
    <x v="1"/>
  </r>
  <r>
    <s v="RYD"/>
    <s v="E35930"/>
    <s v="7310"/>
    <s v="00000"/>
    <s v="00000"/>
    <s v="000000"/>
    <s v="Estates &amp; Facilities"/>
    <s v="Legal / Prof Fees"/>
    <s v="Default"/>
    <s v="Default"/>
    <s v="Default"/>
    <n v="-566.09"/>
    <d v="2018-08-01T00:00:00"/>
    <x v="0"/>
    <s v="Cost Management"/>
    <s v="Journal Import 65260194:"/>
    <s v="Cost Management A 13601772 65260194 2"/>
    <s v="01-AUG-2018 Receiving GBP"/>
    <d v="2018-07-31T00:00:00"/>
    <s v="SSCREPMAN,"/>
    <n v="2920"/>
    <s v="Agency costs for Alex Hughes at 12.58ph for 37.5hrs per week."/>
    <x v="133"/>
    <n v="165058929"/>
    <d v="2017-02-06T00:00:00"/>
    <m/>
    <m/>
    <m/>
    <s v="LONDON-1"/>
    <m/>
    <m/>
    <m/>
    <m/>
    <s v="Planning and Business Development"/>
    <x v="1"/>
    <x v="0"/>
    <x v="1"/>
  </r>
  <r>
    <s v="RYD"/>
    <s v="E35930"/>
    <s v="7310"/>
    <s v="00000"/>
    <s v="00000"/>
    <s v="000000"/>
    <s v="Estates &amp; Facilities"/>
    <s v="Legal / Prof Fees"/>
    <s v="Default"/>
    <s v="Default"/>
    <s v="Default"/>
    <n v="39"/>
    <d v="2018-08-01T00:00:00"/>
    <x v="0"/>
    <s v="Cost Management"/>
    <s v="Journal Import 66289567:"/>
    <s v="Cost Management A 13804752 66289567"/>
    <s v="31-AUG-2018 Receiving GBP"/>
    <d v="2018-08-31T00:00:00"/>
    <s v="SSCREPMAN,"/>
    <n v="2995"/>
    <s v="Licence agreement for Hastings  to cover one year 06.02.17 to 06.02.18"/>
    <x v="367"/>
    <n v="165061487"/>
    <d v="2017-03-30T00:00:00"/>
    <m/>
    <m/>
    <m/>
    <s v="OLDHAM"/>
    <m/>
    <m/>
    <m/>
    <m/>
    <s v="Planning and Business Development"/>
    <x v="1"/>
    <x v="0"/>
    <x v="1"/>
  </r>
  <r>
    <s v="RYD"/>
    <s v="E35930"/>
    <s v="7310"/>
    <s v="00000"/>
    <s v="00000"/>
    <s v="000000"/>
    <s v="Estates &amp; Facilities"/>
    <s v="Legal / Prof Fees"/>
    <s v="Default"/>
    <s v="Default"/>
    <s v="Default"/>
    <n v="18"/>
    <d v="2018-08-01T00:00:00"/>
    <x v="0"/>
    <s v="Cost Management"/>
    <s v="Journal Import 66289567:"/>
    <s v="Cost Management A 13804752 66289567"/>
    <s v="31-AUG-2018 Receiving GBP"/>
    <d v="2018-08-31T00:00:00"/>
    <s v="SSCREPMAN,"/>
    <n v="2996"/>
    <s v="Steve Laker professional services  over multiple sites financial year - Invoice 941"/>
    <x v="365"/>
    <n v="165069232"/>
    <d v="2018-08-03T00:00:00"/>
    <m/>
    <m/>
    <m/>
    <s v="REIGATE"/>
    <m/>
    <m/>
    <m/>
    <m/>
    <s v="Planning and Business Development"/>
    <x v="1"/>
    <x v="0"/>
    <x v="1"/>
  </r>
  <r>
    <s v="RYD"/>
    <s v="E35930"/>
    <s v="7310"/>
    <s v="00000"/>
    <s v="00000"/>
    <s v="000000"/>
    <s v="Estates &amp; Facilities"/>
    <s v="Legal / Prof Fees"/>
    <s v="Default"/>
    <s v="Default"/>
    <s v="Default"/>
    <n v="4680"/>
    <d v="2018-08-01T00:00:00"/>
    <x v="0"/>
    <s v="Cost Management"/>
    <s v="Journal Import 66289567:"/>
    <s v="Cost Management A 13804752 66289567"/>
    <s v="31-AUG-2018 Receiving GBP"/>
    <d v="2018-08-31T00:00:00"/>
    <s v="SSCREPMAN,"/>
    <n v="2997"/>
    <s v="Steve Laker professional services  over multiple sites financial year 17/18 Feb 2018 - Invoice 936"/>
    <x v="365"/>
    <n v="165067999"/>
    <d v="2018-03-07T00:00:00"/>
    <m/>
    <m/>
    <m/>
    <s v="REIGATE"/>
    <m/>
    <m/>
    <m/>
    <m/>
    <s v="Planning and Business Development"/>
    <x v="1"/>
    <x v="0"/>
    <x v="1"/>
  </r>
  <r>
    <s v="RYD"/>
    <s v="E35930"/>
    <s v="7310"/>
    <s v="00000"/>
    <s v="00000"/>
    <s v="000000"/>
    <s v="Estates &amp; Facilities"/>
    <s v="Legal / Prof Fees"/>
    <s v="Default"/>
    <s v="Default"/>
    <s v="Default"/>
    <n v="566.09"/>
    <d v="2018-08-01T00:00:00"/>
    <x v="0"/>
    <s v="Cost Management"/>
    <s v="Journal Import 66289567:"/>
    <s v="Cost Management A 13804752 66289567"/>
    <s v="31-AUG-2018 Receiving GBP"/>
    <d v="2018-08-31T00:00:00"/>
    <s v="SSCREPMAN,"/>
    <n v="2998"/>
    <s v="Agency costs for Alex Hughes at 12.58ph for 37.5hrs per week."/>
    <x v="133"/>
    <n v="165058929"/>
    <d v="2017-02-06T00:00:00"/>
    <m/>
    <m/>
    <m/>
    <s v="LONDON-1"/>
    <m/>
    <m/>
    <m/>
    <m/>
    <s v="Planning and Business Development"/>
    <x v="1"/>
    <x v="0"/>
    <x v="1"/>
  </r>
  <r>
    <s v="RYD"/>
    <s v="E35930"/>
    <s v="7310"/>
    <s v="00000"/>
    <s v="00000"/>
    <s v="000000"/>
    <s v="Estates &amp; Facilities"/>
    <s v="Legal / Prof Fees"/>
    <s v="Default"/>
    <s v="Default"/>
    <s v="Default"/>
    <n v="554.79999999999995"/>
    <d v="2018-08-01T00:00:00"/>
    <x v="0"/>
    <s v="Cost Management"/>
    <s v="Journal Import 66289567:"/>
    <s v="Cost Management A 13804752 66289567"/>
    <s v="31-AUG-2018 Receiving GBP"/>
    <d v="2018-08-31T00:00:00"/>
    <s v="SSCREPMAN,"/>
    <n v="2999"/>
    <s v="PO raised to reconcile remaining fees invoiced against PO No: 165042377.  Please match this to PO: 165042377."/>
    <x v="0"/>
    <n v="165042377"/>
    <d v="2017-10-30T00:00:00"/>
    <m/>
    <m/>
    <m/>
    <s v="LONDON-4"/>
    <m/>
    <m/>
    <m/>
    <m/>
    <s v="Planning and Business Development"/>
    <x v="1"/>
    <x v="0"/>
    <x v="1"/>
  </r>
  <r>
    <s v="RYD"/>
    <s v="E35930"/>
    <s v="7310"/>
    <s v="00000"/>
    <s v="F8025"/>
    <s v="000000"/>
    <s v="Estates &amp; Facilities"/>
    <s v="Legal / Prof Fees"/>
    <s v="Default"/>
    <s v="Hailsham"/>
    <s v="Default"/>
    <n v="-187.5"/>
    <d v="2018-08-01T00:00:00"/>
    <x v="0"/>
    <s v="Cost Management"/>
    <s v="Journal Import 65260194:"/>
    <s v="Cost Management A 13601772 65260194 2"/>
    <s v="01-AUG-2018 Receiving GBP"/>
    <d v="2018-07-31T00:00:00"/>
    <s v="SSCREPMAN,"/>
    <n v="3313"/>
    <s v="Payment for EPC on site, proportioned payment to paid to ESCC via Fludes as agreed by Steve Laker"/>
    <x v="366"/>
    <n v="165070852"/>
    <d v="2018-07-27T00:00:00"/>
    <m/>
    <m/>
    <m/>
    <s v="BRIGHTON"/>
    <m/>
    <m/>
    <m/>
    <m/>
    <s v="Planning and Business Development"/>
    <x v="1"/>
    <x v="0"/>
    <x v="1"/>
  </r>
  <r>
    <s v="RYD"/>
    <s v="E35930"/>
    <s v="7310"/>
    <s v="00000"/>
    <s v="F8025"/>
    <s v="000000"/>
    <s v="Estates &amp; Facilities"/>
    <s v="Legal / Prof Fees"/>
    <s v="Default"/>
    <s v="Hailsham"/>
    <s v="Default"/>
    <n v="187.5"/>
    <d v="2018-08-01T00:00:00"/>
    <x v="0"/>
    <s v="Cost Management"/>
    <s v="Journal Import 66289567:"/>
    <s v="Cost Management A 13804752 66289567"/>
    <s v="31-AUG-2018 Receiving GBP"/>
    <d v="2018-08-31T00:00:00"/>
    <s v="SSCREPMAN,"/>
    <n v="3423"/>
    <s v="Payment for EPC on site, proportioned payment to paid to ESCC via Fludes as agreed by Steve Laker"/>
    <x v="366"/>
    <n v="165070852"/>
    <d v="2018-07-27T00:00:00"/>
    <m/>
    <m/>
    <m/>
    <s v="BRIGHTON"/>
    <m/>
    <m/>
    <m/>
    <m/>
    <s v="Planning and Business Development"/>
    <x v="1"/>
    <x v="0"/>
    <x v="1"/>
  </r>
  <r>
    <s v="RYD"/>
    <s v="E35930"/>
    <s v="7310"/>
    <s v="00000"/>
    <s v="F8065"/>
    <s v="000000"/>
    <s v="Estates &amp; Facilities"/>
    <s v="Legal / Prof Fees"/>
    <s v="Default"/>
    <s v="Banstead HQ"/>
    <s v="Default"/>
    <n v="800"/>
    <d v="2018-08-01T00:00:00"/>
    <x v="2"/>
    <s v="Spreadsheet"/>
    <s v="SBS RYD JUL-18 VAT ADJUSTMENT JOURNAL"/>
    <s v="Spreadsheet A 13855567 66534303"/>
    <s v="SBS RYD JUL-18 VAT ADJUSTMENT JOURNAL Adjustment GBP"/>
    <d v="2018-09-07T00:00:00"/>
    <s v="SSC PETRAUSKAS, MICHAELA"/>
    <n v="1006"/>
    <s v="HURST WARNE PARTNERS SURVEYORS LTD-HWLTD120A-0-http://nww.docserv.wyss.nhs.uk/synergyiim/dist/?val=612586_5108546_20180702130444"/>
    <x v="156"/>
    <m/>
    <d v="2018-09-07T00:00:00"/>
    <m/>
    <s v="HURST WARNE PARTNERS SURVEYORS LTD-HWLTD120A-0-"/>
    <m/>
    <m/>
    <s v="http://nww.docserv.wyss.nhs.uk/synergyiim/dist/?val=612586_5108546_20180702130444"/>
    <m/>
    <m/>
    <m/>
    <s v="Planning and Business Development"/>
    <x v="1"/>
    <x v="0"/>
    <x v="1"/>
  </r>
  <r>
    <s v="RYD"/>
    <s v="E35930"/>
    <s v="7310"/>
    <s v="00000"/>
    <s v="F8065"/>
    <s v="000000"/>
    <s v="Estates &amp; Facilities"/>
    <s v="Legal / Prof Fees"/>
    <s v="Default"/>
    <s v="Banstead HQ"/>
    <s v="Default"/>
    <n v="-800"/>
    <d v="2018-08-01T00:00:00"/>
    <x v="2"/>
    <s v="Spreadsheet"/>
    <s v="SBS RYD JUL-18 VAT ADJUSTMENT JOURNAL"/>
    <s v="Spreadsheet A 13855567 66534303"/>
    <s v="SBS RYD JUL-18 VAT ADJUSTMENT JOURNAL Adjustment GBP"/>
    <d v="2018-09-07T00:00:00"/>
    <s v="SSC PETRAUSKAS, MICHAELA"/>
    <n v="1007"/>
    <s v="HURST WARNE  PARTNERS SURVEYORS LTD-OR12_253751-HWLTD120A-800-http://nww.docserv.wyss.nhs.uk/synergyiim/dist/?val=612586_5108546_20180702130444"/>
    <x v="156"/>
    <m/>
    <d v="2018-09-07T00:00:00"/>
    <m/>
    <s v="HURST WARNE  PARTNERS SURVEYORS LTD-OR12_253751-HWLTD120A-800-"/>
    <m/>
    <m/>
    <s v="http://nww.docserv.wyss.nhs.uk/synergyiim/dist/?val=612586_5108546_20180702130444"/>
    <m/>
    <m/>
    <m/>
    <s v="Planning and Business Development"/>
    <x v="1"/>
    <x v="0"/>
    <x v="1"/>
  </r>
  <r>
    <s v="RYD"/>
    <s v="E35930"/>
    <s v="7310"/>
    <s v="00000"/>
    <s v="F8221"/>
    <s v="000000"/>
    <s v="Estates &amp; Facilities"/>
    <s v="Legal / Prof Fees"/>
    <s v="Default"/>
    <s v="Pulborough ACRP"/>
    <s v="Default"/>
    <n v="900"/>
    <d v="2018-08-01T00:00:00"/>
    <x v="2"/>
    <s v="Spreadsheet"/>
    <s v="SBS RYD JUL-18 VAT ADJUSTMENT JOURNAL"/>
    <s v="Spreadsheet A 13855567 66534303"/>
    <s v="SBS RYD JUL-18 VAT ADJUSTMENT JOURNAL Adjustment GBP"/>
    <d v="2018-09-07T00:00:00"/>
    <s v="SSC PETRAUSKAS, MICHAELA"/>
    <n v="1008"/>
    <s v="CAXTONS CARTERED SURVEYORS-CANCAG240011590-0-http://nww.docserv.wyss.nhs.uk/synergyiim/dist/?val=643552_5322733_20180724121622"/>
    <x v="156"/>
    <m/>
    <d v="2018-09-07T00:00:00"/>
    <m/>
    <s v="CAXTONS CARTERED SURVEYORS-CANCAG240011590-0-"/>
    <m/>
    <m/>
    <s v="http://nww.docserv.wyss.nhs.uk/synergyiim/dist/?val=643552_5322733_20180724121622"/>
    <m/>
    <m/>
    <m/>
    <s v="Planning and Business Development"/>
    <x v="1"/>
    <x v="0"/>
    <x v="1"/>
  </r>
  <r>
    <s v="RYD"/>
    <s v="E35930"/>
    <s v="7310"/>
    <s v="00000"/>
    <s v="F8235"/>
    <s v="000000"/>
    <s v="Estates &amp; Facilities"/>
    <s v="Legal / Prof Fees"/>
    <s v="Default"/>
    <s v="Bognor South ACRP"/>
    <s v="Default"/>
    <n v="290"/>
    <d v="2018-08-01T00:00:00"/>
    <x v="1"/>
    <s v="Payables"/>
    <s v="Journal Import 65586936:"/>
    <s v="Payables A 13668356 65586936"/>
    <s v="AUG-18 Purchase Invoices GBP"/>
    <d v="2018-08-09T00:00:00"/>
    <s v="SSCREPMAN,"/>
    <n v="56"/>
    <s v="Journal Import Created"/>
    <x v="0"/>
    <n v="403679"/>
    <d v="2018-07-25T00:00:00"/>
    <n v="165064187"/>
    <m/>
    <s v="PO Invoice"/>
    <m/>
    <s v="http://nww.docserv.wyss.nhs.uk/synergyiim/dist/?val=663317_5505839_20180807180436"/>
    <n v="1"/>
    <n v="290"/>
    <m/>
    <s v="Planning and Business Development"/>
    <x v="1"/>
    <x v="0"/>
    <x v="1"/>
  </r>
  <r>
    <s v="RYD"/>
    <s v="E35930"/>
    <s v="7310"/>
    <s v="00000"/>
    <s v="F8235"/>
    <s v="000000"/>
    <s v="Estates &amp; Facilities"/>
    <s v="Legal / Prof Fees"/>
    <s v="Default"/>
    <s v="Bognor South ACRP"/>
    <s v="Default"/>
    <n v="-207.4"/>
    <d v="2018-08-01T00:00:00"/>
    <x v="0"/>
    <s v="Cost Management"/>
    <s v="Journal Import 65260194:"/>
    <s v="Cost Management A 13601772 65260194 2"/>
    <s v="01-AUG-2018 Receiving GBP"/>
    <d v="2018-07-31T00:00:00"/>
    <s v="SSCREPMAN,"/>
    <n v="3306"/>
    <s v="Bognor South ACRP - Lease Works for new ACRP at Bognor Fire Station"/>
    <x v="0"/>
    <n v="165064187"/>
    <d v="2018-06-22T00:00:00"/>
    <m/>
    <m/>
    <m/>
    <s v="LONDON-4"/>
    <m/>
    <m/>
    <m/>
    <m/>
    <s v="Planning and Business Development"/>
    <x v="1"/>
    <x v="0"/>
    <x v="1"/>
  </r>
  <r>
    <s v="RYD"/>
    <s v="E35930"/>
    <s v="7310"/>
    <s v="00000"/>
    <s v="F8235"/>
    <s v="000000"/>
    <s v="Estates &amp; Facilities"/>
    <s v="Legal / Prof Fees"/>
    <s v="Default"/>
    <s v="Bognor South ACRP"/>
    <s v="Default"/>
    <n v="207.4"/>
    <d v="2018-08-01T00:00:00"/>
    <x v="0"/>
    <s v="Cost Management"/>
    <s v="Journal Import 66289567:"/>
    <s v="Cost Management A 13804752 66289567"/>
    <s v="31-AUG-2018 Receiving GBP"/>
    <d v="2018-08-31T00:00:00"/>
    <s v="SSCREPMAN,"/>
    <n v="3417"/>
    <s v="Bognor South ACRP - Lease Works for new ACRP at Bognor Fire Station"/>
    <x v="0"/>
    <n v="165064187"/>
    <d v="2018-08-10T00:00:00"/>
    <m/>
    <m/>
    <m/>
    <s v="LONDON-4"/>
    <m/>
    <m/>
    <m/>
    <m/>
    <s v="Planning and Business Development"/>
    <x v="1"/>
    <x v="0"/>
    <x v="1"/>
  </r>
  <r>
    <s v="RYD"/>
    <s v="E35930"/>
    <s v="7310"/>
    <s v="00000"/>
    <s v="00000"/>
    <s v="000000"/>
    <s v="Estates &amp; Facilities"/>
    <s v="Legal / Prof Fees"/>
    <s v="Default"/>
    <s v="Default"/>
    <s v="Default"/>
    <n v="1564.87"/>
    <d v="2018-09-01T00:00:00"/>
    <x v="2"/>
    <s v="Spreadsheet"/>
    <s v="SBS RYD AUG-18 VAT ADJUSTMENT JOURNAL"/>
    <s v="Spreadsheet A 14041138 67469795"/>
    <s v="SBS RYD AUG-18 VAT ADJUSTMENT JOURNAL Adjustment GBP"/>
    <d v="2018-10-05T00:00:00"/>
    <s v="SSC PETRAUSKAS, MICHAELA"/>
    <n v="1226"/>
    <s v="LAKERS LLP-941-0-https://nww.einvoice-prod.sbs.nhs.uk:8179/invoicepdf/f327f1fb-79e6-5342-a5bf-dd25d4f75375"/>
    <x v="161"/>
    <m/>
    <d v="2018-10-05T00:00:00"/>
    <m/>
    <s v="LAKERS LLP-941-0-"/>
    <m/>
    <m/>
    <s v="https://nww.einvoice-prod.sbs.nhs.uk:8179/invoicepdf/f327f1fb-79e6-5342-a5bf-dd25d4f75375"/>
    <m/>
    <m/>
    <m/>
    <s v="Planning and Business Development"/>
    <x v="1"/>
    <x v="0"/>
    <x v="1"/>
  </r>
  <r>
    <s v="RYD"/>
    <s v="E35930"/>
    <s v="7310"/>
    <s v="00000"/>
    <s v="00000"/>
    <s v="000000"/>
    <s v="Estates &amp; Facilities"/>
    <s v="Legal / Prof Fees"/>
    <s v="Default"/>
    <s v="Default"/>
    <s v="Default"/>
    <n v="9506.26"/>
    <d v="2018-09-01T00:00:00"/>
    <x v="1"/>
    <s v="Payables"/>
    <s v="Journal Import 66456074:"/>
    <s v="Payables A 13838319 66456074"/>
    <s v="SEP-18 Purchase Invoices GBP"/>
    <d v="2018-09-05T00:00:00"/>
    <s v="SSCREPMAN,"/>
    <n v="43"/>
    <s v="Journal Import Created"/>
    <x v="365"/>
    <n v="942"/>
    <d v="2018-08-31T00:00:00"/>
    <n v="165069232"/>
    <m/>
    <s v="PO Invoice"/>
    <m/>
    <s v="https://nww.einvoice-prod.sbs.nhs.uk:8179/invoicepdf/71e136a7-79fb-5b3c-9770-eb287df15e55"/>
    <n v="1"/>
    <n v="4753"/>
    <m/>
    <s v="Planning and Business Development"/>
    <x v="1"/>
    <x v="0"/>
    <x v="1"/>
  </r>
  <r>
    <s v="RYD"/>
    <s v="E35930"/>
    <s v="7310"/>
    <s v="00000"/>
    <s v="00000"/>
    <s v="000000"/>
    <s v="Estates &amp; Facilities"/>
    <s v="Legal / Prof Fees"/>
    <s v="Default"/>
    <s v="Default"/>
    <s v="Default"/>
    <n v="-4753.13"/>
    <d v="2018-09-01T00:00:00"/>
    <x v="1"/>
    <s v="Payables"/>
    <s v="Journal Import 66456074:"/>
    <s v="Payables A 13838319 66456074"/>
    <s v="SEP-18 Purchase Invoices GBP"/>
    <d v="2018-09-05T00:00:00"/>
    <s v="SSCREPMAN,"/>
    <n v="44"/>
    <s v="Journal Import Created"/>
    <x v="365"/>
    <n v="942"/>
    <d v="2018-08-31T00:00:00"/>
    <n v="165069232"/>
    <m/>
    <s v="PO Invoice"/>
    <m/>
    <s v="https://nww.einvoice-prod.sbs.nhs.uk:8179/invoicepdf/71e136a7-79fb-5b3c-9770-eb287df15e55"/>
    <n v="1"/>
    <n v="-4753"/>
    <m/>
    <s v="Planning and Business Development"/>
    <x v="1"/>
    <x v="0"/>
    <x v="1"/>
  </r>
  <r>
    <s v="RYD"/>
    <s v="E35930"/>
    <s v="7310"/>
    <s v="00000"/>
    <s v="00000"/>
    <s v="000000"/>
    <s v="Estates &amp; Facilities"/>
    <s v="Legal / Prof Fees"/>
    <s v="Default"/>
    <s v="Default"/>
    <s v="Default"/>
    <n v="142"/>
    <d v="2018-09-01T00:00:00"/>
    <x v="1"/>
    <s v="Payables"/>
    <s v="Journal Import 66697129:"/>
    <s v="Payables A 13885207 66697129"/>
    <s v="SEP-18 Purchase Invoices GBP"/>
    <d v="2018-09-12T00:00:00"/>
    <s v="SSCREPMAN,"/>
    <n v="32"/>
    <s v="Journal Import Created"/>
    <x v="0"/>
    <n v="405685"/>
    <d v="2018-08-17T00:00:00"/>
    <n v="165065876"/>
    <m/>
    <s v="PO Invoice"/>
    <m/>
    <s v="http://nww.docserv.wyss.nhs.uk/synergyiim/dist/?val=689336_5765808_20180903135542"/>
    <n v="1"/>
    <n v="142"/>
    <m/>
    <s v="Planning and Business Development"/>
    <x v="1"/>
    <x v="0"/>
    <x v="1"/>
  </r>
  <r>
    <s v="RYD"/>
    <s v="E35930"/>
    <s v="7310"/>
    <s v="00000"/>
    <s v="00000"/>
    <s v="000000"/>
    <s v="Estates &amp; Facilities"/>
    <s v="Legal / Prof Fees"/>
    <s v="Default"/>
    <s v="Default"/>
    <s v="Default"/>
    <n v="210"/>
    <d v="2018-09-01T00:00:00"/>
    <x v="1"/>
    <s v="Payables"/>
    <s v="Journal Import 67117120:"/>
    <s v="Payables A 13966332 67117120"/>
    <s v="SEP-18 Purchase Invoices GBP"/>
    <d v="2018-09-25T00:00:00"/>
    <s v="SSCREPMAN,"/>
    <n v="28"/>
    <s v="Journal Import Created"/>
    <x v="0"/>
    <n v="407875"/>
    <d v="2018-09-18T00:00:00"/>
    <n v="165063135"/>
    <m/>
    <s v="PO Invoice"/>
    <m/>
    <s v="http://nww.docserv.wyss.nhs.uk/synergyiim/dist/?val=717414_5989288_20180924141403"/>
    <n v="1"/>
    <n v="210"/>
    <m/>
    <s v="Planning and Business Development"/>
    <x v="1"/>
    <x v="0"/>
    <x v="1"/>
  </r>
  <r>
    <s v="RYD"/>
    <s v="E35930"/>
    <s v="7310"/>
    <s v="00000"/>
    <s v="00000"/>
    <s v="000000"/>
    <s v="Estates &amp; Facilities"/>
    <s v="Legal / Prof Fees"/>
    <s v="Default"/>
    <s v="Default"/>
    <s v="Default"/>
    <n v="210"/>
    <d v="2018-09-01T00:00:00"/>
    <x v="1"/>
    <s v="Payables"/>
    <s v="Journal Import 67124739:"/>
    <s v="Payables A 13974088 67124739"/>
    <s v="SEP-18 Purchase Invoices GBP"/>
    <d v="2018-09-26T00:00:00"/>
    <s v="SSCREPMAN,"/>
    <n v="22"/>
    <s v="Journal Import Created"/>
    <x v="0"/>
    <n v="407875"/>
    <d v="2018-09-18T00:00:00"/>
    <n v="165063135"/>
    <m/>
    <s v="PO Invoice"/>
    <m/>
    <s v="http://nww.docserv.wyss.nhs.uk/synergyiim/dist/?val=717414_5989288_20180924141403"/>
    <n v="1"/>
    <n v="210"/>
    <m/>
    <s v="Planning and Business Development"/>
    <x v="1"/>
    <x v="0"/>
    <x v="1"/>
  </r>
  <r>
    <s v="RYD"/>
    <s v="E35930"/>
    <s v="7310"/>
    <s v="00000"/>
    <s v="00000"/>
    <s v="000000"/>
    <s v="Estates &amp; Facilities"/>
    <s v="Legal / Prof Fees"/>
    <s v="Default"/>
    <s v="Default"/>
    <s v="Default"/>
    <n v="-210"/>
    <d v="2018-09-01T00:00:00"/>
    <x v="1"/>
    <s v="Payables"/>
    <s v="Journal Import 67124739:"/>
    <s v="Payables A 13974088 67124739"/>
    <s v="SEP-18 Purchase Invoices GBP"/>
    <d v="2018-09-26T00:00:00"/>
    <s v="SSCREPMAN,"/>
    <n v="23"/>
    <s v="Journal Import Created"/>
    <x v="0"/>
    <n v="407875"/>
    <d v="2018-09-18T00:00:00"/>
    <n v="165063135"/>
    <m/>
    <s v="PO Invoice"/>
    <m/>
    <s v="http://nww.docserv.wyss.nhs.uk/synergyiim/dist/?val=717414_5989288_20180924141403"/>
    <n v="1"/>
    <n v="-210"/>
    <m/>
    <s v="Planning and Business Development"/>
    <x v="1"/>
    <x v="0"/>
    <x v="1"/>
  </r>
  <r>
    <s v="RYD"/>
    <s v="E35930"/>
    <s v="7310"/>
    <s v="00000"/>
    <s v="00000"/>
    <s v="000000"/>
    <s v="Estates &amp; Facilities"/>
    <s v="Legal / Prof Fees"/>
    <s v="Default"/>
    <s v="Default"/>
    <s v="Default"/>
    <n v="2902"/>
    <d v="2018-09-01T00:00:00"/>
    <x v="1"/>
    <s v="Payables"/>
    <s v="Journal Import 67153002:"/>
    <s v="Payables A 13973359 67153002"/>
    <s v="SEP-18 Purchase Invoices GBP"/>
    <d v="2018-09-26T00:00:00"/>
    <s v="SSCREPMAN,"/>
    <n v="50"/>
    <s v="Journal Import Created"/>
    <x v="0"/>
    <n v="407881"/>
    <d v="2018-09-18T00:00:00"/>
    <n v="165042377"/>
    <m/>
    <s v="PO Invoice"/>
    <m/>
    <s v="http://nww.docserv.wyss.nhs.uk/synergyiim/dist/?val=717414_5989284_20180924141403"/>
    <n v="1"/>
    <n v="2902"/>
    <m/>
    <s v="Planning and Business Development"/>
    <x v="1"/>
    <x v="0"/>
    <x v="1"/>
  </r>
  <r>
    <s v="RYD"/>
    <s v="E35930"/>
    <s v="7310"/>
    <s v="00000"/>
    <s v="00000"/>
    <s v="000000"/>
    <s v="Estates &amp; Facilities"/>
    <s v="Legal / Prof Fees"/>
    <s v="Default"/>
    <s v="Default"/>
    <s v="Default"/>
    <n v="-39"/>
    <d v="2018-09-01T00:00:00"/>
    <x v="0"/>
    <s v="Cost Management"/>
    <s v="Journal Import 66289567:"/>
    <s v="Cost Management A 13804752 66289567 2"/>
    <s v="01-SEP-2018 Receiving GBP"/>
    <d v="2018-08-31T00:00:00"/>
    <s v="SSCREPMAN,"/>
    <n v="2995"/>
    <s v="Licence agreement for Hastings  to cover one year 06.02.17 to 06.02.18"/>
    <x v="367"/>
    <n v="165061487"/>
    <d v="2017-03-30T00:00:00"/>
    <m/>
    <m/>
    <m/>
    <s v="OLDHAM"/>
    <m/>
    <m/>
    <m/>
    <m/>
    <s v="Planning and Business Development"/>
    <x v="1"/>
    <x v="0"/>
    <x v="1"/>
  </r>
  <r>
    <s v="RYD"/>
    <s v="E35930"/>
    <s v="7310"/>
    <s v="00000"/>
    <s v="00000"/>
    <s v="000000"/>
    <s v="Estates &amp; Facilities"/>
    <s v="Legal / Prof Fees"/>
    <s v="Default"/>
    <s v="Default"/>
    <s v="Default"/>
    <n v="-18"/>
    <d v="2018-09-01T00:00:00"/>
    <x v="0"/>
    <s v="Cost Management"/>
    <s v="Journal Import 66289567:"/>
    <s v="Cost Management A 13804752 66289567 2"/>
    <s v="01-SEP-2018 Receiving GBP"/>
    <d v="2018-08-31T00:00:00"/>
    <s v="SSCREPMAN,"/>
    <n v="2996"/>
    <s v="Steve Laker professional services  over multiple sites financial year - Invoice 941"/>
    <x v="365"/>
    <n v="165069232"/>
    <d v="2018-08-03T00:00:00"/>
    <m/>
    <m/>
    <m/>
    <s v="REIGATE"/>
    <m/>
    <m/>
    <m/>
    <m/>
    <s v="Planning and Business Development"/>
    <x v="1"/>
    <x v="0"/>
    <x v="1"/>
  </r>
  <r>
    <s v="RYD"/>
    <s v="E35930"/>
    <s v="7310"/>
    <s v="00000"/>
    <s v="00000"/>
    <s v="000000"/>
    <s v="Estates &amp; Facilities"/>
    <s v="Legal / Prof Fees"/>
    <s v="Default"/>
    <s v="Default"/>
    <s v="Default"/>
    <n v="-4680"/>
    <d v="2018-09-01T00:00:00"/>
    <x v="0"/>
    <s v="Cost Management"/>
    <s v="Journal Import 66289567:"/>
    <s v="Cost Management A 13804752 66289567 2"/>
    <s v="01-SEP-2018 Receiving GBP"/>
    <d v="2018-08-31T00:00:00"/>
    <s v="SSCREPMAN,"/>
    <n v="2997"/>
    <s v="Steve Laker professional services  over multiple sites financial year 17/18 Feb 2018 - Invoice 936"/>
    <x v="365"/>
    <n v="165067999"/>
    <d v="2018-03-07T00:00:00"/>
    <m/>
    <m/>
    <m/>
    <s v="REIGATE"/>
    <m/>
    <m/>
    <m/>
    <m/>
    <s v="Planning and Business Development"/>
    <x v="1"/>
    <x v="0"/>
    <x v="1"/>
  </r>
  <r>
    <s v="RYD"/>
    <s v="E35930"/>
    <s v="7310"/>
    <s v="00000"/>
    <s v="00000"/>
    <s v="000000"/>
    <s v="Estates &amp; Facilities"/>
    <s v="Legal / Prof Fees"/>
    <s v="Default"/>
    <s v="Default"/>
    <s v="Default"/>
    <n v="-566.09"/>
    <d v="2018-09-01T00:00:00"/>
    <x v="0"/>
    <s v="Cost Management"/>
    <s v="Journal Import 66289567:"/>
    <s v="Cost Management A 13804752 66289567 2"/>
    <s v="01-SEP-2018 Receiving GBP"/>
    <d v="2018-08-31T00:00:00"/>
    <s v="SSCREPMAN,"/>
    <n v="2998"/>
    <s v="Agency costs for Alex Hughes at 12.58ph for 37.5hrs per week."/>
    <x v="133"/>
    <n v="165058929"/>
    <d v="2017-02-06T00:00:00"/>
    <m/>
    <m/>
    <m/>
    <s v="LONDON-1"/>
    <m/>
    <m/>
    <m/>
    <m/>
    <s v="Planning and Business Development"/>
    <x v="1"/>
    <x v="0"/>
    <x v="1"/>
  </r>
  <r>
    <s v="RYD"/>
    <s v="E35930"/>
    <s v="7310"/>
    <s v="00000"/>
    <s v="00000"/>
    <s v="000000"/>
    <s v="Estates &amp; Facilities"/>
    <s v="Legal / Prof Fees"/>
    <s v="Default"/>
    <s v="Default"/>
    <s v="Default"/>
    <n v="-554.79999999999995"/>
    <d v="2018-09-01T00:00:00"/>
    <x v="0"/>
    <s v="Cost Management"/>
    <s v="Journal Import 66289567:"/>
    <s v="Cost Management A 13804752 66289567 2"/>
    <s v="01-SEP-2018 Receiving GBP"/>
    <d v="2018-08-31T00:00:00"/>
    <s v="SSCREPMAN,"/>
    <n v="2999"/>
    <s v="PO raised to reconcile remaining fees invoiced against PO No: 165042377.  Please match this to PO: 165042377."/>
    <x v="0"/>
    <n v="165042377"/>
    <d v="2017-10-30T00:00:00"/>
    <m/>
    <m/>
    <m/>
    <s v="LONDON-4"/>
    <m/>
    <m/>
    <m/>
    <m/>
    <s v="Planning and Business Development"/>
    <x v="1"/>
    <x v="0"/>
    <x v="1"/>
  </r>
  <r>
    <s v="RYD"/>
    <s v="E35930"/>
    <s v="7310"/>
    <s v="00000"/>
    <s v="00000"/>
    <s v="000000"/>
    <s v="Estates &amp; Facilities"/>
    <s v="Legal / Prof Fees"/>
    <s v="Default"/>
    <s v="Default"/>
    <s v="Default"/>
    <n v="18"/>
    <d v="2018-09-01T00:00:00"/>
    <x v="0"/>
    <s v="Cost Management"/>
    <s v="Journal Import 67235696:"/>
    <s v="Cost Management A 13989556 67235696"/>
    <s v="28-SEP-2018 Receiving GBP"/>
    <d v="2018-09-28T00:00:00"/>
    <s v="SSCREPMAN,"/>
    <n v="2824"/>
    <s v="Steve Laker professional services  over multiple sites financial year - Invoice 941"/>
    <x v="365"/>
    <n v="165069232"/>
    <d v="2018-08-03T00:00:00"/>
    <m/>
    <m/>
    <m/>
    <s v="REIGATE"/>
    <m/>
    <m/>
    <m/>
    <m/>
    <s v="Planning and Business Development"/>
    <x v="1"/>
    <x v="0"/>
    <x v="1"/>
  </r>
  <r>
    <s v="RYD"/>
    <s v="E35930"/>
    <s v="7310"/>
    <s v="00000"/>
    <s v="00000"/>
    <s v="000000"/>
    <s v="Estates &amp; Facilities"/>
    <s v="Legal / Prof Fees"/>
    <s v="Default"/>
    <s v="Default"/>
    <s v="Default"/>
    <n v="4680"/>
    <d v="2018-09-01T00:00:00"/>
    <x v="0"/>
    <s v="Cost Management"/>
    <s v="Journal Import 67235696:"/>
    <s v="Cost Management A 13989556 67235696"/>
    <s v="28-SEP-2018 Receiving GBP"/>
    <d v="2018-09-28T00:00:00"/>
    <s v="SSCREPMAN,"/>
    <n v="2825"/>
    <s v="Steve Laker professional services  over multiple sites financial year 17/18 Feb 2018 - Invoice 936"/>
    <x v="365"/>
    <n v="165067999"/>
    <d v="2018-03-07T00:00:00"/>
    <m/>
    <m/>
    <m/>
    <s v="REIGATE"/>
    <m/>
    <m/>
    <m/>
    <m/>
    <s v="Planning and Business Development"/>
    <x v="1"/>
    <x v="0"/>
    <x v="1"/>
  </r>
  <r>
    <s v="RYD"/>
    <s v="E35930"/>
    <s v="7310"/>
    <s v="00000"/>
    <s v="00000"/>
    <s v="000000"/>
    <s v="Estates &amp; Facilities"/>
    <s v="Legal / Prof Fees"/>
    <s v="Default"/>
    <s v="Default"/>
    <s v="Default"/>
    <n v="566.09"/>
    <d v="2018-09-01T00:00:00"/>
    <x v="0"/>
    <s v="Cost Management"/>
    <s v="Journal Import 67235696:"/>
    <s v="Cost Management A 13989556 67235696"/>
    <s v="28-SEP-2018 Receiving GBP"/>
    <d v="2018-09-28T00:00:00"/>
    <s v="SSCREPMAN,"/>
    <n v="2826"/>
    <s v="Agency costs for Alex Hughes at 12.58ph for 37.5hrs per week."/>
    <x v="133"/>
    <n v="165058929"/>
    <d v="2017-02-06T00:00:00"/>
    <m/>
    <m/>
    <m/>
    <s v="LONDON"/>
    <m/>
    <m/>
    <m/>
    <m/>
    <s v="Planning and Business Development"/>
    <x v="1"/>
    <x v="0"/>
    <x v="1"/>
  </r>
  <r>
    <s v="RYD"/>
    <s v="E35930"/>
    <s v="7310"/>
    <s v="00000"/>
    <s v="00000"/>
    <s v="000000"/>
    <s v="Estates &amp; Facilities"/>
    <s v="Legal / Prof Fees"/>
    <s v="Default"/>
    <s v="Default"/>
    <s v="Default"/>
    <n v="39"/>
    <d v="2018-09-01T00:00:00"/>
    <x v="0"/>
    <s v="Cost Management"/>
    <s v="Journal Import 67235696:"/>
    <s v="Cost Management A 13989556 67235696"/>
    <s v="28-SEP-2018 Receiving GBP"/>
    <d v="2018-09-28T00:00:00"/>
    <s v="SSCREPMAN,"/>
    <n v="2827"/>
    <s v="Licence agreement for Hastings  to cover one year 06.02.17 to 06.02.18"/>
    <x v="367"/>
    <n v="165061487"/>
    <d v="2017-03-30T00:00:00"/>
    <m/>
    <m/>
    <m/>
    <s v="OLDHAM"/>
    <m/>
    <m/>
    <m/>
    <m/>
    <s v="Planning and Business Development"/>
    <x v="1"/>
    <x v="0"/>
    <x v="1"/>
  </r>
  <r>
    <s v="RYD"/>
    <s v="E35930"/>
    <s v="7310"/>
    <s v="00000"/>
    <s v="F8025"/>
    <s v="000000"/>
    <s v="Estates &amp; Facilities"/>
    <s v="Legal / Prof Fees"/>
    <s v="Default"/>
    <s v="Hailsham"/>
    <s v="Default"/>
    <n v="-187.5"/>
    <d v="2018-09-01T00:00:00"/>
    <x v="0"/>
    <s v="Cost Management"/>
    <s v="Journal Import 66289567:"/>
    <s v="Cost Management A 13804752 66289567 2"/>
    <s v="01-SEP-2018 Receiving GBP"/>
    <d v="2018-08-31T00:00:00"/>
    <s v="SSCREPMAN,"/>
    <n v="3423"/>
    <s v="Payment for EPC on site, proportioned payment to paid to ESCC via Fludes as agreed by Steve Laker"/>
    <x v="366"/>
    <n v="165070852"/>
    <d v="2018-07-27T00:00:00"/>
    <m/>
    <m/>
    <m/>
    <s v="BRIGHTON"/>
    <m/>
    <m/>
    <m/>
    <m/>
    <s v="Planning and Business Development"/>
    <x v="1"/>
    <x v="0"/>
    <x v="1"/>
  </r>
  <r>
    <s v="RYD"/>
    <s v="E35930"/>
    <s v="7310"/>
    <s v="00000"/>
    <s v="F8025"/>
    <s v="000000"/>
    <s v="Estates &amp; Facilities"/>
    <s v="Legal / Prof Fees"/>
    <s v="Default"/>
    <s v="Hailsham"/>
    <s v="Default"/>
    <n v="187.5"/>
    <d v="2018-09-01T00:00:00"/>
    <x v="0"/>
    <s v="Cost Management"/>
    <s v="Journal Import 67235696:"/>
    <s v="Cost Management A 13989556 67235696"/>
    <s v="28-SEP-2018 Receiving GBP"/>
    <d v="2018-09-28T00:00:00"/>
    <s v="SSCREPMAN,"/>
    <n v="3249"/>
    <s v="Payment for EPC on site, proportioned payment to paid to ESCC via Fludes as agreed by Steve Laker"/>
    <x v="366"/>
    <n v="165070852"/>
    <d v="2018-07-27T00:00:00"/>
    <m/>
    <m/>
    <m/>
    <s v="BRIGHTON"/>
    <m/>
    <m/>
    <m/>
    <m/>
    <s v="Planning and Business Development"/>
    <x v="1"/>
    <x v="0"/>
    <x v="1"/>
  </r>
  <r>
    <s v="RYD"/>
    <s v="E35930"/>
    <s v="7310"/>
    <s v="00000"/>
    <s v="F8235"/>
    <s v="000000"/>
    <s v="Estates &amp; Facilities"/>
    <s v="Legal / Prof Fees"/>
    <s v="Default"/>
    <s v="Bognor South ACRP"/>
    <s v="Default"/>
    <n v="964.5"/>
    <d v="2018-09-01T00:00:00"/>
    <x v="1"/>
    <s v="Payables"/>
    <s v="Journal Import 67117120:"/>
    <s v="Payables A 13966332 67117120"/>
    <s v="SEP-18 Purchase Invoices GBP"/>
    <d v="2018-09-25T00:00:00"/>
    <s v="SSCREPMAN,"/>
    <n v="42"/>
    <s v="Journal Import Created"/>
    <x v="0"/>
    <n v="407872"/>
    <d v="2018-09-18T00:00:00"/>
    <n v="165064187"/>
    <m/>
    <s v="PO Invoice"/>
    <m/>
    <s v="http://nww.docserv.wyss.nhs.uk/synergyiim/dist/?val=717414_5989286_20180924141403"/>
    <n v="1"/>
    <n v="965"/>
    <m/>
    <s v="Planning and Business Development"/>
    <x v="1"/>
    <x v="0"/>
    <x v="1"/>
  </r>
  <r>
    <s v="RYD"/>
    <s v="E35930"/>
    <s v="7310"/>
    <s v="00000"/>
    <s v="F8235"/>
    <s v="000000"/>
    <s v="Estates &amp; Facilities"/>
    <s v="Legal / Prof Fees"/>
    <s v="Default"/>
    <s v="Bognor South ACRP"/>
    <s v="Default"/>
    <n v="964.5"/>
    <d v="2018-09-01T00:00:00"/>
    <x v="1"/>
    <s v="Payables"/>
    <s v="Journal Import 67124739:"/>
    <s v="Payables A 13974088 67124739"/>
    <s v="SEP-18 Purchase Invoices GBP"/>
    <d v="2018-09-26T00:00:00"/>
    <s v="SSCREPMAN,"/>
    <n v="26"/>
    <s v="Journal Import Created"/>
    <x v="0"/>
    <n v="407872"/>
    <d v="2018-09-18T00:00:00"/>
    <n v="165064187"/>
    <m/>
    <s v="PO Invoice"/>
    <m/>
    <s v="http://nww.docserv.wyss.nhs.uk/synergyiim/dist/?val=717414_5989286_20180924141403"/>
    <n v="1"/>
    <n v="965"/>
    <m/>
    <s v="Planning and Business Development"/>
    <x v="1"/>
    <x v="0"/>
    <x v="1"/>
  </r>
  <r>
    <s v="RYD"/>
    <s v="E35930"/>
    <s v="7310"/>
    <s v="00000"/>
    <s v="F8235"/>
    <s v="000000"/>
    <s v="Estates &amp; Facilities"/>
    <s v="Legal / Prof Fees"/>
    <s v="Default"/>
    <s v="Bognor South ACRP"/>
    <s v="Default"/>
    <n v="-964.5"/>
    <d v="2018-09-01T00:00:00"/>
    <x v="1"/>
    <s v="Payables"/>
    <s v="Journal Import 67124739:"/>
    <s v="Payables A 13974088 67124739"/>
    <s v="SEP-18 Purchase Invoices GBP"/>
    <d v="2018-09-26T00:00:00"/>
    <s v="SSCREPMAN,"/>
    <n v="27"/>
    <s v="Journal Import Created"/>
    <x v="0"/>
    <n v="407872"/>
    <d v="2018-09-18T00:00:00"/>
    <n v="165064187"/>
    <m/>
    <s v="PO Invoice"/>
    <m/>
    <s v="http://nww.docserv.wyss.nhs.uk/synergyiim/dist/?val=717414_5989286_20180924141403"/>
    <n v="1"/>
    <n v="-965"/>
    <m/>
    <s v="Planning and Business Development"/>
    <x v="1"/>
    <x v="0"/>
    <x v="1"/>
  </r>
  <r>
    <s v="RYD"/>
    <s v="E35930"/>
    <s v="7310"/>
    <s v="00000"/>
    <s v="F8235"/>
    <s v="000000"/>
    <s v="Estates &amp; Facilities"/>
    <s v="Legal / Prof Fees"/>
    <s v="Default"/>
    <s v="Bognor South ACRP"/>
    <s v="Default"/>
    <n v="-207.4"/>
    <d v="2018-09-01T00:00:00"/>
    <x v="0"/>
    <s v="Cost Management"/>
    <s v="Journal Import 66289567:"/>
    <s v="Cost Management A 13804752 66289567 2"/>
    <s v="01-SEP-2018 Receiving GBP"/>
    <d v="2018-08-31T00:00:00"/>
    <s v="SSCREPMAN,"/>
    <n v="3417"/>
    <s v="Bognor South ACRP - Lease Works for new ACRP at Bognor Fire Station"/>
    <x v="0"/>
    <n v="165064187"/>
    <d v="2018-08-10T00:00:00"/>
    <m/>
    <m/>
    <m/>
    <s v="LONDON-4"/>
    <m/>
    <m/>
    <m/>
    <m/>
    <s v="Planning and Business Development"/>
    <x v="1"/>
    <x v="0"/>
    <x v="1"/>
  </r>
  <r>
    <s v="RYD"/>
    <s v="E35930"/>
    <s v="7310"/>
    <s v="00000"/>
    <s v="00000"/>
    <s v="000000"/>
    <s v="Estates &amp; Facilities"/>
    <s v="Legal / Prof Fees"/>
    <s v="Default"/>
    <s v="Default"/>
    <s v="Default"/>
    <n v="4268.3999999999996"/>
    <d v="2018-10-01T00:00:00"/>
    <x v="2"/>
    <s v="Spreadsheet"/>
    <s v="Capital M07 Adjustments"/>
    <s v="Spreadsheet A 14211781 68423946"/>
    <s v="RYD FIN RSM 1819 07 002 Adjustment GBP Adjustment GBP"/>
    <d v="2018-11-02T00:00:00"/>
    <s v="RYD MURPHY, RACHEL"/>
    <n v="50"/>
    <s v="Capsticks - http://nww.docserv.wyss.nhs.uk/synergyiim/dist/?val=717414_5989294_20180924141403"/>
    <x v="374"/>
    <m/>
    <d v="2018-11-02T00:00:00"/>
    <m/>
    <s v="Capsticks -"/>
    <m/>
    <m/>
    <s v="http://nww.docserv.wyss.nhs.uk/synergyiim/dist/?val=717414_5989294_20180924141403"/>
    <m/>
    <m/>
    <m/>
    <s v="Planning and Business Development"/>
    <x v="1"/>
    <x v="0"/>
    <x v="1"/>
  </r>
  <r>
    <s v="RYD"/>
    <s v="E35930"/>
    <s v="7310"/>
    <s v="00000"/>
    <s v="00000"/>
    <s v="000000"/>
    <s v="Estates &amp; Facilities"/>
    <s v="Legal / Prof Fees"/>
    <s v="Default"/>
    <s v="Default"/>
    <s v="Default"/>
    <n v="580.4"/>
    <d v="2018-10-01T00:00:00"/>
    <x v="2"/>
    <s v="Spreadsheet"/>
    <s v="SBS RYD SEP-18 VAT ADJUSTMENT JOURNAL"/>
    <s v="Spreadsheet A 14251346 68591556"/>
    <s v="SBS RYD SEP-18 VAT ADJUSTMENT JOURNAL Adjustment GBP"/>
    <d v="2018-11-07T00:00:00"/>
    <s v="SSC PETRAUSKAS, MICHAELA"/>
    <n v="894"/>
    <s v="CAPSTICKS SOLICITORS-407881-0-http://nww.docserv.wyss.nhs.uk/synergyiim/dist/?val=717414_5989284_20180924141403"/>
    <x v="164"/>
    <m/>
    <d v="2018-11-07T00:00:00"/>
    <m/>
    <s v="CAPSTICKS SOLICITORS-407881-0-"/>
    <m/>
    <m/>
    <s v="http://nww.docserv.wyss.nhs.uk/synergyiim/dist/?val=717414_5989284_20180924141403"/>
    <m/>
    <m/>
    <m/>
    <s v="Planning and Business Development"/>
    <x v="1"/>
    <x v="0"/>
    <x v="1"/>
  </r>
  <r>
    <s v="RYD"/>
    <s v="E35930"/>
    <s v="7310"/>
    <s v="00000"/>
    <s v="00000"/>
    <s v="000000"/>
    <s v="Estates &amp; Facilities"/>
    <s v="Legal / Prof Fees"/>
    <s v="Default"/>
    <s v="Default"/>
    <s v="Default"/>
    <n v="950.63"/>
    <d v="2018-10-01T00:00:00"/>
    <x v="2"/>
    <s v="Spreadsheet"/>
    <s v="SBS RYD SEP-18 VAT ADJUSTMENT JOURNAL"/>
    <s v="Spreadsheet A 14251346 68591556"/>
    <s v="SBS RYD SEP-18 VAT ADJUSTMENT JOURNAL Adjustment GBP"/>
    <d v="2018-11-07T00:00:00"/>
    <s v="SSC PETRAUSKAS, MICHAELA"/>
    <n v="895"/>
    <s v="LAKERS LLP-942-0-https://nww.einvoice-prod.sbs.nhs.uk:8179/invoicepdf/71e136a7-79fb-5b3c-9770-eb287df15e55"/>
    <x v="164"/>
    <m/>
    <d v="2018-11-07T00:00:00"/>
    <m/>
    <s v="LAKERS LLP-942-0-"/>
    <m/>
    <m/>
    <s v="https://nww.einvoice-prod.sbs.nhs.uk:8179/invoicepdf/71e136a7-79fb-5b3c-9770-eb287df15e55"/>
    <m/>
    <m/>
    <m/>
    <s v="Planning and Business Development"/>
    <x v="1"/>
    <x v="0"/>
    <x v="1"/>
  </r>
  <r>
    <s v="RYD"/>
    <s v="E35930"/>
    <s v="7310"/>
    <s v="00000"/>
    <s v="00000"/>
    <s v="000000"/>
    <s v="Estates &amp; Facilities"/>
    <s v="Legal / Prof Fees"/>
    <s v="Default"/>
    <s v="Default"/>
    <s v="Default"/>
    <n v="-2902"/>
    <d v="2018-10-01T00:00:00"/>
    <x v="1"/>
    <s v="Payables"/>
    <s v="Journal Import 67360375:"/>
    <s v="Payables A 14019428 67360375"/>
    <s v="OCT-18 Purchase Invoices GBP"/>
    <d v="2018-10-02T00:00:00"/>
    <s v="SSCREPMAN,"/>
    <n v="13"/>
    <s v="Journal Import Created"/>
    <x v="0"/>
    <n v="407881"/>
    <d v="2018-09-18T00:00:00"/>
    <n v="165072330"/>
    <m/>
    <s v="PO Invoice"/>
    <m/>
    <s v="http://nww.docserv.wyss.nhs.uk/synergyiim/dist/?val=717414_5989284_20180924141403"/>
    <n v="1"/>
    <n v="-2902"/>
    <m/>
    <s v="Planning and Business Development"/>
    <x v="1"/>
    <x v="0"/>
    <x v="1"/>
  </r>
  <r>
    <s v="RYD"/>
    <s v="E35930"/>
    <s v="7310"/>
    <s v="00000"/>
    <s v="00000"/>
    <s v="000000"/>
    <s v="Estates &amp; Facilities"/>
    <s v="Legal / Prof Fees"/>
    <s v="Default"/>
    <s v="Default"/>
    <s v="Default"/>
    <n v="15356.26"/>
    <d v="2018-10-01T00:00:00"/>
    <x v="1"/>
    <s v="Payables"/>
    <s v="Journal Import 67606391:"/>
    <s v="Payables A 14065349 67606391"/>
    <s v="OCT-18 Purchase Invoices GBP"/>
    <d v="2018-10-09T00:00:00"/>
    <s v="SSCREPMAN,"/>
    <n v="25"/>
    <s v="Journal Import Created"/>
    <x v="365"/>
    <n v="943"/>
    <d v="2018-10-01T00:00:00"/>
    <n v="165069232"/>
    <m/>
    <s v="PO Invoice"/>
    <m/>
    <s v="https://nww.einvoice-prod.sbs.nhs.uk:8179/invoicepdf/f8c245a4-854f-5776-9324-3f1abdc77931"/>
    <n v="1"/>
    <n v="7678"/>
    <m/>
    <s v="Planning and Business Development"/>
    <x v="1"/>
    <x v="0"/>
    <x v="1"/>
  </r>
  <r>
    <s v="RYD"/>
    <s v="E35930"/>
    <s v="7310"/>
    <s v="00000"/>
    <s v="00000"/>
    <s v="000000"/>
    <s v="Estates &amp; Facilities"/>
    <s v="Legal / Prof Fees"/>
    <s v="Default"/>
    <s v="Default"/>
    <s v="Default"/>
    <n v="-7678.13"/>
    <d v="2018-10-01T00:00:00"/>
    <x v="1"/>
    <s v="Payables"/>
    <s v="Journal Import 67606391:"/>
    <s v="Payables A 14065349 67606391"/>
    <s v="OCT-18 Purchase Invoices GBP"/>
    <d v="2018-10-09T00:00:00"/>
    <s v="SSCREPMAN,"/>
    <n v="26"/>
    <s v="Journal Import Created"/>
    <x v="365"/>
    <n v="943"/>
    <d v="2018-10-01T00:00:00"/>
    <n v="165069232"/>
    <m/>
    <s v="PO Invoice"/>
    <m/>
    <s v="https://nww.einvoice-prod.sbs.nhs.uk:8179/invoicepdf/f8c245a4-854f-5776-9324-3f1abdc77931"/>
    <n v="1"/>
    <n v="-7678"/>
    <m/>
    <s v="Planning and Business Development"/>
    <x v="1"/>
    <x v="0"/>
    <x v="1"/>
  </r>
  <r>
    <s v="RYD"/>
    <s v="E35930"/>
    <s v="7310"/>
    <s v="00000"/>
    <s v="00000"/>
    <s v="000000"/>
    <s v="Estates &amp; Facilities"/>
    <s v="Legal / Prof Fees"/>
    <s v="Default"/>
    <s v="Default"/>
    <s v="Default"/>
    <n v="-18"/>
    <d v="2018-10-01T00:00:00"/>
    <x v="0"/>
    <s v="Cost Management"/>
    <s v="Journal Import 67235696:"/>
    <s v="Cost Management A 13989556 67235696 2"/>
    <s v="01-OCT-2018 Receiving GBP"/>
    <d v="2018-09-28T00:00:00"/>
    <s v="SSCREPMAN,"/>
    <n v="2824"/>
    <s v="Steve Laker professional services  over multiple sites financial year - Invoice 941"/>
    <x v="365"/>
    <n v="165069232"/>
    <d v="2018-08-03T00:00:00"/>
    <m/>
    <m/>
    <m/>
    <s v="REIGATE"/>
    <m/>
    <m/>
    <m/>
    <m/>
    <s v="Planning and Business Development"/>
    <x v="1"/>
    <x v="0"/>
    <x v="1"/>
  </r>
  <r>
    <s v="RYD"/>
    <s v="E35930"/>
    <s v="7310"/>
    <s v="00000"/>
    <s v="00000"/>
    <s v="000000"/>
    <s v="Estates &amp; Facilities"/>
    <s v="Legal / Prof Fees"/>
    <s v="Default"/>
    <s v="Default"/>
    <s v="Default"/>
    <n v="-4680"/>
    <d v="2018-10-01T00:00:00"/>
    <x v="0"/>
    <s v="Cost Management"/>
    <s v="Journal Import 67235696:"/>
    <s v="Cost Management A 13989556 67235696 2"/>
    <s v="01-OCT-2018 Receiving GBP"/>
    <d v="2018-09-28T00:00:00"/>
    <s v="SSCREPMAN,"/>
    <n v="2825"/>
    <s v="Steve Laker professional services  over multiple sites financial year 17/18 Feb 2018 - Invoice 936"/>
    <x v="365"/>
    <n v="165067999"/>
    <d v="2018-03-07T00:00:00"/>
    <m/>
    <m/>
    <m/>
    <s v="REIGATE"/>
    <m/>
    <m/>
    <m/>
    <m/>
    <s v="Planning and Business Development"/>
    <x v="1"/>
    <x v="0"/>
    <x v="1"/>
  </r>
  <r>
    <s v="RYD"/>
    <s v="E35930"/>
    <s v="7310"/>
    <s v="00000"/>
    <s v="00000"/>
    <s v="000000"/>
    <s v="Estates &amp; Facilities"/>
    <s v="Legal / Prof Fees"/>
    <s v="Default"/>
    <s v="Default"/>
    <s v="Default"/>
    <n v="-566.09"/>
    <d v="2018-10-01T00:00:00"/>
    <x v="0"/>
    <s v="Cost Management"/>
    <s v="Journal Import 67235696:"/>
    <s v="Cost Management A 13989556 67235696 2"/>
    <s v="01-OCT-2018 Receiving GBP"/>
    <d v="2018-09-28T00:00:00"/>
    <s v="SSCREPMAN,"/>
    <n v="2826"/>
    <s v="Agency costs for Alex Hughes at 12.58ph for 37.5hrs per week."/>
    <x v="133"/>
    <n v="165058929"/>
    <d v="2017-02-06T00:00:00"/>
    <m/>
    <m/>
    <m/>
    <s v="LONDON"/>
    <m/>
    <m/>
    <m/>
    <m/>
    <s v="Planning and Business Development"/>
    <x v="1"/>
    <x v="0"/>
    <x v="1"/>
  </r>
  <r>
    <s v="RYD"/>
    <s v="E35930"/>
    <s v="7310"/>
    <s v="00000"/>
    <s v="00000"/>
    <s v="000000"/>
    <s v="Estates &amp; Facilities"/>
    <s v="Legal / Prof Fees"/>
    <s v="Default"/>
    <s v="Default"/>
    <s v="Default"/>
    <n v="-39"/>
    <d v="2018-10-01T00:00:00"/>
    <x v="0"/>
    <s v="Cost Management"/>
    <s v="Journal Import 67235696:"/>
    <s v="Cost Management A 13989556 67235696 2"/>
    <s v="01-OCT-2018 Receiving GBP"/>
    <d v="2018-09-28T00:00:00"/>
    <s v="SSCREPMAN,"/>
    <n v="2827"/>
    <s v="Licence agreement for Hastings  to cover one year 06.02.17 to 06.02.18"/>
    <x v="367"/>
    <n v="165061487"/>
    <d v="2017-03-30T00:00:00"/>
    <m/>
    <m/>
    <m/>
    <s v="OLDHAM"/>
    <m/>
    <m/>
    <m/>
    <m/>
    <s v="Planning and Business Development"/>
    <x v="1"/>
    <x v="0"/>
    <x v="1"/>
  </r>
  <r>
    <s v="RYD"/>
    <s v="E35930"/>
    <s v="7310"/>
    <s v="00000"/>
    <s v="00000"/>
    <s v="000000"/>
    <s v="Estates &amp; Facilities"/>
    <s v="Legal / Prof Fees"/>
    <s v="Default"/>
    <s v="Default"/>
    <s v="Default"/>
    <n v="4680"/>
    <d v="2018-10-01T00:00:00"/>
    <x v="0"/>
    <s v="Cost Management"/>
    <s v="Journal Import 68348876:"/>
    <s v="Cost Management A 14197796 68348876"/>
    <s v="31-OCT-2018 Receiving GBP"/>
    <d v="2018-10-31T00:00:00"/>
    <s v="SSCREPMAN,"/>
    <n v="2637"/>
    <s v="Steve Laker professional services  over multiple sites financial year 17/18 Feb 2018 - Invoice 936"/>
    <x v="365"/>
    <n v="165067999"/>
    <d v="2018-03-07T00:00:00"/>
    <m/>
    <m/>
    <m/>
    <s v="REIGATE"/>
    <m/>
    <m/>
    <m/>
    <m/>
    <s v="Planning and Business Development"/>
    <x v="1"/>
    <x v="0"/>
    <x v="1"/>
  </r>
  <r>
    <s v="RYD"/>
    <s v="E35930"/>
    <s v="7310"/>
    <s v="00000"/>
    <s v="00000"/>
    <s v="000000"/>
    <s v="Estates &amp; Facilities"/>
    <s v="Legal / Prof Fees"/>
    <s v="Default"/>
    <s v="Default"/>
    <s v="Default"/>
    <n v="18"/>
    <d v="2018-10-01T00:00:00"/>
    <x v="0"/>
    <s v="Cost Management"/>
    <s v="Journal Import 68348876:"/>
    <s v="Cost Management A 14197796 68348876"/>
    <s v="31-OCT-2018 Receiving GBP"/>
    <d v="2018-10-31T00:00:00"/>
    <s v="SSCREPMAN,"/>
    <n v="2638"/>
    <s v="Steve Laker professional services  over multiple sites financial year - Invoice 941"/>
    <x v="365"/>
    <n v="165069232"/>
    <d v="2018-08-03T00:00:00"/>
    <m/>
    <m/>
    <m/>
    <s v="REIGATE"/>
    <m/>
    <m/>
    <m/>
    <m/>
    <s v="Planning and Business Development"/>
    <x v="1"/>
    <x v="0"/>
    <x v="1"/>
  </r>
  <r>
    <s v="RYD"/>
    <s v="E35930"/>
    <s v="7310"/>
    <s v="00000"/>
    <s v="00000"/>
    <s v="000000"/>
    <s v="Estates &amp; Facilities"/>
    <s v="Legal / Prof Fees"/>
    <s v="Default"/>
    <s v="Default"/>
    <s v="Default"/>
    <n v="554.79999999999995"/>
    <d v="2018-10-01T00:00:00"/>
    <x v="0"/>
    <s v="Cost Management"/>
    <s v="Journal Import 68348876:"/>
    <s v="Cost Management A 14197796 68348876"/>
    <s v="31-OCT-2018 Receiving GBP"/>
    <d v="2018-10-31T00:00:00"/>
    <s v="SSCREPMAN,"/>
    <n v="2639"/>
    <s v="PO raised to reconcile remaining fees invoiced against PO No: 165042377.  Please match this to PO: 165042377."/>
    <x v="0"/>
    <n v="165042377"/>
    <d v="2017-10-30T00:00:00"/>
    <m/>
    <m/>
    <m/>
    <s v="LONDON-4"/>
    <m/>
    <m/>
    <m/>
    <m/>
    <s v="Planning and Business Development"/>
    <x v="1"/>
    <x v="0"/>
    <x v="1"/>
  </r>
  <r>
    <s v="RYD"/>
    <s v="E35930"/>
    <s v="7310"/>
    <s v="00000"/>
    <s v="00000"/>
    <s v="000000"/>
    <s v="Estates &amp; Facilities"/>
    <s v="Legal / Prof Fees"/>
    <s v="Default"/>
    <s v="Default"/>
    <s v="Default"/>
    <n v="39"/>
    <d v="2018-10-01T00:00:00"/>
    <x v="0"/>
    <s v="Cost Management"/>
    <s v="Journal Import 68348876:"/>
    <s v="Cost Management A 14197796 68348876"/>
    <s v="31-OCT-2018 Receiving GBP"/>
    <d v="2018-10-31T00:00:00"/>
    <s v="SSCREPMAN,"/>
    <n v="2640"/>
    <s v="Licence agreement for Hastings  to cover one year 06.02.17 to 06.02.18"/>
    <x v="367"/>
    <n v="165061487"/>
    <d v="2017-03-30T00:00:00"/>
    <m/>
    <m/>
    <m/>
    <s v="OLDHAM"/>
    <m/>
    <m/>
    <m/>
    <m/>
    <s v="Planning and Business Development"/>
    <x v="1"/>
    <x v="0"/>
    <x v="1"/>
  </r>
  <r>
    <s v="RYD"/>
    <s v="E35930"/>
    <s v="7310"/>
    <s v="00000"/>
    <s v="00000"/>
    <s v="000000"/>
    <s v="Estates &amp; Facilities"/>
    <s v="Legal / Prof Fees"/>
    <s v="Default"/>
    <s v="Default"/>
    <s v="Default"/>
    <n v="566.09"/>
    <d v="2018-10-01T00:00:00"/>
    <x v="0"/>
    <s v="Cost Management"/>
    <s v="Journal Import 68348876:"/>
    <s v="Cost Management A 14197796 68348876"/>
    <s v="31-OCT-2018 Receiving GBP"/>
    <d v="2018-10-31T00:00:00"/>
    <s v="SSCREPMAN,"/>
    <n v="2641"/>
    <s v="Agency costs for Alex Hughes at 12.58ph for 37.5hrs per week."/>
    <x v="133"/>
    <n v="165058929"/>
    <d v="2017-02-06T00:00:00"/>
    <m/>
    <m/>
    <m/>
    <s v="LONDON"/>
    <m/>
    <m/>
    <m/>
    <m/>
    <s v="Planning and Business Development"/>
    <x v="1"/>
    <x v="0"/>
    <x v="1"/>
  </r>
  <r>
    <s v="RYD"/>
    <s v="E35930"/>
    <s v="7310"/>
    <s v="00000"/>
    <s v="F8025"/>
    <s v="000000"/>
    <s v="Estates &amp; Facilities"/>
    <s v="Legal / Prof Fees"/>
    <s v="Default"/>
    <s v="Hailsham"/>
    <s v="Default"/>
    <n v="-187.5"/>
    <d v="2018-10-01T00:00:00"/>
    <x v="0"/>
    <s v="Cost Management"/>
    <s v="Journal Import 67235696:"/>
    <s v="Cost Management A 13989556 67235696 2"/>
    <s v="01-OCT-2018 Receiving GBP"/>
    <d v="2018-09-28T00:00:00"/>
    <s v="SSCREPMAN,"/>
    <n v="3249"/>
    <s v="Payment for EPC on site, proportioned payment to paid to ESCC via Fludes as agreed by Steve Laker"/>
    <x v="366"/>
    <n v="165070852"/>
    <d v="2018-07-27T00:00:00"/>
    <m/>
    <m/>
    <m/>
    <s v="BRIGHTON"/>
    <m/>
    <m/>
    <m/>
    <m/>
    <s v="Planning and Business Development"/>
    <x v="1"/>
    <x v="0"/>
    <x v="1"/>
  </r>
  <r>
    <s v="RYD"/>
    <s v="E35930"/>
    <s v="7310"/>
    <s v="00000"/>
    <s v="F8025"/>
    <s v="000000"/>
    <s v="Estates &amp; Facilities"/>
    <s v="Legal / Prof Fees"/>
    <s v="Default"/>
    <s v="Hailsham"/>
    <s v="Default"/>
    <n v="187.5"/>
    <d v="2018-10-01T00:00:00"/>
    <x v="0"/>
    <s v="Cost Management"/>
    <s v="Journal Import 68348876:"/>
    <s v="Cost Management A 14197796 68348876"/>
    <s v="31-OCT-2018 Receiving GBP"/>
    <d v="2018-10-31T00:00:00"/>
    <s v="SSCREPMAN,"/>
    <n v="3074"/>
    <s v="Payment for EPC on site, proportioned payment to paid to ESCC via Fludes as agreed by Steve Laker"/>
    <x v="366"/>
    <n v="165070852"/>
    <d v="2018-07-27T00:00:00"/>
    <m/>
    <m/>
    <m/>
    <s v="BRIGHTON"/>
    <m/>
    <m/>
    <m/>
    <m/>
    <s v="Planning and Business Development"/>
    <x v="1"/>
    <x v="0"/>
    <x v="1"/>
  </r>
  <r>
    <s v="RYD"/>
    <s v="E35930"/>
    <s v="7310"/>
    <s v="00000"/>
    <s v="F8054"/>
    <s v="000000"/>
    <s v="Estates &amp; Facilities"/>
    <s v="Legal / Prof Fees"/>
    <s v="Default"/>
    <s v="Epsom"/>
    <s v="Default"/>
    <n v="2750"/>
    <d v="2018-10-01T00:00:00"/>
    <x v="1"/>
    <s v="Payables"/>
    <s v="Journal Import 68264701:"/>
    <s v="Payables A 14189975 68264701"/>
    <s v="OCT-18 Purchase Invoices GBP"/>
    <d v="2018-10-29T00:00:00"/>
    <s v="SSCREPMAN,"/>
    <n v="25"/>
    <s v="Journal Import Created"/>
    <x v="370"/>
    <s v="HWLTD2018270V"/>
    <d v="2018-10-24T00:00:00"/>
    <n v="165072958"/>
    <m/>
    <s v="PO Invoice"/>
    <m/>
    <s v="http://nww.docserv.wyss.nhs.uk/synergyiim/dist/?val=766474_6352952_20181026153049"/>
    <n v="1"/>
    <n v="2750"/>
    <m/>
    <s v="Planning and Business Development"/>
    <x v="1"/>
    <x v="0"/>
    <x v="1"/>
  </r>
  <r>
    <s v="RYD"/>
    <s v="E35930"/>
    <s v="7310"/>
    <s v="00000"/>
    <s v="00000"/>
    <s v="000000"/>
    <s v="Estates &amp; Facilities"/>
    <s v="Legal / Prof Fees"/>
    <s v="Default"/>
    <s v="Default"/>
    <s v="Default"/>
    <n v="90"/>
    <d v="2018-11-01T00:00:00"/>
    <x v="2"/>
    <s v="Spreadsheet"/>
    <s v="Capital M08 Adjustments"/>
    <s v="Spreadsheet A 14409372 69440435"/>
    <s v="RYD FIN RSM 1819 08 004 Adjustment GBP Adjustment GBP"/>
    <d v="2018-12-03T00:00:00"/>
    <s v="RYD MURPHY, RACHEL"/>
    <n v="35"/>
    <s v="Capsticks - http://nww.docserv.wyss.nhs.uk/synergyiim/dist/?val=776351_6440217_20181105123952"/>
    <x v="375"/>
    <m/>
    <d v="2018-12-03T00:00:00"/>
    <m/>
    <s v="Capsticks -"/>
    <m/>
    <m/>
    <s v="http://nww.docserv.wyss.nhs.uk/synergyiim/dist/?val=776351_6440217_20181105123952"/>
    <m/>
    <m/>
    <m/>
    <s v="Planning and Business Development"/>
    <x v="1"/>
    <x v="0"/>
    <x v="1"/>
  </r>
  <r>
    <s v="RYD"/>
    <s v="E35930"/>
    <s v="7310"/>
    <s v="00000"/>
    <s v="00000"/>
    <s v="000000"/>
    <s v="Estates &amp; Facilities"/>
    <s v="Legal / Prof Fees"/>
    <s v="Default"/>
    <s v="Default"/>
    <s v="Default"/>
    <n v="380"/>
    <d v="2018-11-01T00:00:00"/>
    <x v="2"/>
    <s v="Spreadsheet"/>
    <s v="Capital M08 Adjustments"/>
    <s v="Spreadsheet A 14409372 69440435"/>
    <s v="RYD FIN RSM 1819 08 004 Adjustment GBP Adjustment GBP"/>
    <d v="2018-12-03T00:00:00"/>
    <s v="RYD MURPHY, RACHEL"/>
    <n v="36"/>
    <s v="Capsticks - http://nww.docserv.wyss.nhs.uk/synergyiim/dist/?val=776351_6440219_20181105123952"/>
    <x v="375"/>
    <m/>
    <d v="2018-12-03T00:00:00"/>
    <m/>
    <s v="Capsticks -"/>
    <m/>
    <m/>
    <s v="http://nww.docserv.wyss.nhs.uk/synergyiim/dist/?val=776351_6440219_20181105123952"/>
    <m/>
    <m/>
    <m/>
    <s v="Planning and Business Development"/>
    <x v="1"/>
    <x v="0"/>
    <x v="1"/>
  </r>
  <r>
    <s v="RYD"/>
    <s v="E35930"/>
    <s v="7310"/>
    <s v="00000"/>
    <s v="00000"/>
    <s v="000000"/>
    <s v="Estates &amp; Facilities"/>
    <s v="Legal / Prof Fees"/>
    <s v="Default"/>
    <s v="Default"/>
    <s v="Default"/>
    <n v="-580.4"/>
    <d v="2018-11-01T00:00:00"/>
    <x v="2"/>
    <s v="Spreadsheet"/>
    <s v="SBS RYD OCT-18 VAT ADJUSTMENT JOURNAL"/>
    <s v="Spreadsheet A 14409193 69434678"/>
    <s v="SBS RYD OCT-18 VAT ADJUSTMENT JOURNAL Adjustment GBP"/>
    <d v="2018-12-03T00:00:00"/>
    <s v="SSC STRETTEN, GEORGE"/>
    <n v="1222"/>
    <s v="CAPSTICKS SOLICITORS-407881-0-http://nww.docserv.wyss.nhs.uk/synergyiim/dist/?val=717414_5989284_20180924141403"/>
    <x v="4"/>
    <m/>
    <d v="2018-12-03T00:00:00"/>
    <m/>
    <s v="CAPSTICKS SOLICITORS-407881-0-"/>
    <m/>
    <m/>
    <s v="http://nww.docserv.wyss.nhs.uk/synergyiim/dist/?val=717414_5989284_20180924141403"/>
    <m/>
    <m/>
    <m/>
    <s v="Planning and Business Development"/>
    <x v="1"/>
    <x v="0"/>
    <x v="1"/>
  </r>
  <r>
    <s v="RYD"/>
    <s v="E35930"/>
    <s v="7310"/>
    <s v="00000"/>
    <s v="00000"/>
    <s v="000000"/>
    <s v="Estates &amp; Facilities"/>
    <s v="Legal / Prof Fees"/>
    <s v="Default"/>
    <s v="Default"/>
    <s v="Default"/>
    <n v="12528.76"/>
    <d v="2018-11-01T00:00:00"/>
    <x v="1"/>
    <s v="Payables"/>
    <s v="Journal Import 68453333:"/>
    <s v="Payables A 14220073 68453333"/>
    <s v="NOV-18 Purchase Invoices GBP"/>
    <d v="2018-11-03T00:00:00"/>
    <s v="SSCREPMAN,"/>
    <n v="33"/>
    <s v="Journal Import Created"/>
    <x v="365"/>
    <n v="944"/>
    <d v="2018-10-31T00:00:00"/>
    <n v="165069232"/>
    <m/>
    <s v="PO Invoice"/>
    <m/>
    <s v="https://nww.einvoice-prod.sbs.nhs.uk:8179/invoicepdf/0420f9ba-98e4-50c5-bb2c-e298cbceda6a"/>
    <n v="1"/>
    <n v="6264"/>
    <m/>
    <s v="Planning and Business Development"/>
    <x v="1"/>
    <x v="0"/>
    <x v="1"/>
  </r>
  <r>
    <s v="RYD"/>
    <s v="E35930"/>
    <s v="7310"/>
    <s v="00000"/>
    <s v="00000"/>
    <s v="000000"/>
    <s v="Estates &amp; Facilities"/>
    <s v="Legal / Prof Fees"/>
    <s v="Default"/>
    <s v="Default"/>
    <s v="Default"/>
    <n v="2505.75"/>
    <d v="2018-11-01T00:00:00"/>
    <x v="1"/>
    <s v="Payables"/>
    <s v="Journal Import 68453333:"/>
    <s v="Payables A 14220073 68453333"/>
    <s v="NOV-18 Purchase Invoices GBP"/>
    <d v="2018-11-03T00:00:00"/>
    <s v="SSCREPMAN,"/>
    <n v="33"/>
    <s v="Journal Import Created"/>
    <x v="365"/>
    <n v="944"/>
    <d v="2018-10-31T00:00:00"/>
    <n v="165069232"/>
    <m/>
    <s v="PO Invoice"/>
    <m/>
    <s v="https://nww.einvoice-prod.sbs.nhs.uk:8179/invoicepdf/0420f9ba-98e4-50c5-bb2c-e298cbceda6a"/>
    <m/>
    <m/>
    <m/>
    <s v="Planning and Business Development"/>
    <x v="1"/>
    <x v="0"/>
    <x v="1"/>
  </r>
  <r>
    <s v="RYD"/>
    <s v="E35930"/>
    <s v="7310"/>
    <s v="00000"/>
    <s v="00000"/>
    <s v="000000"/>
    <s v="Estates &amp; Facilities"/>
    <s v="Legal / Prof Fees"/>
    <s v="Default"/>
    <s v="Default"/>
    <s v="Default"/>
    <n v="-6264.38"/>
    <d v="2018-11-01T00:00:00"/>
    <x v="1"/>
    <s v="Payables"/>
    <s v="Journal Import 68453333:"/>
    <s v="Payables A 14220073 68453333"/>
    <s v="NOV-18 Purchase Invoices GBP"/>
    <d v="2018-11-03T00:00:00"/>
    <s v="SSCREPMAN,"/>
    <n v="34"/>
    <s v="Journal Import Created"/>
    <x v="365"/>
    <n v="944"/>
    <d v="2018-10-31T00:00:00"/>
    <n v="165069232"/>
    <m/>
    <s v="PO Invoice"/>
    <m/>
    <s v="https://nww.einvoice-prod.sbs.nhs.uk:8179/invoicepdf/0420f9ba-98e4-50c5-bb2c-e298cbceda6a"/>
    <n v="1"/>
    <n v="-6264"/>
    <m/>
    <s v="Planning and Business Development"/>
    <x v="1"/>
    <x v="0"/>
    <x v="1"/>
  </r>
  <r>
    <s v="RYD"/>
    <s v="E35930"/>
    <s v="7310"/>
    <s v="00000"/>
    <s v="00000"/>
    <s v="000000"/>
    <s v="Estates &amp; Facilities"/>
    <s v="Legal / Prof Fees"/>
    <s v="Default"/>
    <s v="Default"/>
    <s v="Default"/>
    <n v="-1252.8800000000001"/>
    <d v="2018-11-01T00:00:00"/>
    <x v="1"/>
    <s v="Payables"/>
    <s v="Journal Import 68453333:"/>
    <s v="Payables A 14220073 68453333"/>
    <s v="NOV-18 Purchase Invoices GBP"/>
    <d v="2018-11-03T00:00:00"/>
    <s v="SSCREPMAN,"/>
    <n v="34"/>
    <s v="Journal Import Created"/>
    <x v="365"/>
    <n v="944"/>
    <d v="2018-10-31T00:00:00"/>
    <n v="165069232"/>
    <m/>
    <s v="PO Invoice"/>
    <m/>
    <s v="https://nww.einvoice-prod.sbs.nhs.uk:8179/invoicepdf/0420f9ba-98e4-50c5-bb2c-e298cbceda6a"/>
    <m/>
    <m/>
    <m/>
    <s v="Planning and Business Development"/>
    <x v="1"/>
    <x v="0"/>
    <x v="1"/>
  </r>
  <r>
    <s v="RYD"/>
    <s v="E35930"/>
    <s v="7310"/>
    <s v="00000"/>
    <s v="00000"/>
    <s v="000000"/>
    <s v="Estates &amp; Facilities"/>
    <s v="Legal / Prof Fees"/>
    <s v="Default"/>
    <s v="Default"/>
    <s v="Default"/>
    <n v="90"/>
    <d v="2018-11-01T00:00:00"/>
    <x v="1"/>
    <s v="Payables"/>
    <s v="Journal Import 68564063:"/>
    <s v="Payables A 14243298 68564063"/>
    <s v="NOV-18 Purchase Invoices GBP"/>
    <d v="2018-11-06T00:00:00"/>
    <s v="SSCREPMAN,"/>
    <n v="33"/>
    <s v="Journal Import Created"/>
    <x v="0"/>
    <n v="410890"/>
    <d v="2018-10-25T00:00:00"/>
    <n v="165063135"/>
    <m/>
    <s v="PO Invoice"/>
    <m/>
    <s v="http://nww.docserv.wyss.nhs.uk/synergyiim/dist/?val=776351_6440217_20181105123952"/>
    <n v="1"/>
    <n v="90"/>
    <m/>
    <s v="Planning and Business Development"/>
    <x v="1"/>
    <x v="0"/>
    <x v="1"/>
  </r>
  <r>
    <s v="RYD"/>
    <s v="E35930"/>
    <s v="7310"/>
    <s v="00000"/>
    <s v="00000"/>
    <s v="000000"/>
    <s v="Estates &amp; Facilities"/>
    <s v="Legal / Prof Fees"/>
    <s v="Default"/>
    <s v="Default"/>
    <s v="Default"/>
    <n v="632"/>
    <d v="2018-11-01T00:00:00"/>
    <x v="1"/>
    <s v="Payables"/>
    <s v="Journal Import 68602092:"/>
    <s v="Payables A 14251725 68602092"/>
    <s v="NOV-18 Purchase Invoices GBP"/>
    <d v="2018-11-07T00:00:00"/>
    <s v="SSCREPMAN,"/>
    <n v="37"/>
    <s v="Journal Import Created"/>
    <x v="0"/>
    <n v="410884"/>
    <d v="2018-10-25T00:00:00"/>
    <n v="165042377"/>
    <m/>
    <s v="PO Invoice"/>
    <m/>
    <s v="http://nww.docserv.wyss.nhs.uk/synergyiim/dist/?val=776351_6440227_20181105123952"/>
    <n v="1"/>
    <n v="632"/>
    <m/>
    <s v="Planning and Business Development"/>
    <x v="1"/>
    <x v="0"/>
    <x v="1"/>
  </r>
  <r>
    <s v="RYD"/>
    <s v="E35930"/>
    <s v="7310"/>
    <s v="00000"/>
    <s v="00000"/>
    <s v="000000"/>
    <s v="Estates &amp; Facilities"/>
    <s v="Legal / Prof Fees"/>
    <s v="Default"/>
    <s v="Default"/>
    <s v="Default"/>
    <n v="90"/>
    <d v="2018-11-01T00:00:00"/>
    <x v="1"/>
    <s v="Payables"/>
    <s v="Journal Import 68602092:"/>
    <s v="Payables A 14251725 68602092"/>
    <s v="NOV-18 Purchase Invoices GBP"/>
    <d v="2018-11-07T00:00:00"/>
    <s v="SSCREPMAN,"/>
    <n v="37"/>
    <s v="Journal Import Created"/>
    <x v="0"/>
    <n v="410890"/>
    <d v="2018-10-25T00:00:00"/>
    <n v="165063135"/>
    <m/>
    <s v="PO Invoice"/>
    <m/>
    <s v="http://nww.docserv.wyss.nhs.uk/synergyiim/dist/?val=776351_6440217_20181105123952"/>
    <n v="1"/>
    <n v="90"/>
    <m/>
    <s v="Planning and Business Development"/>
    <x v="1"/>
    <x v="0"/>
    <x v="1"/>
  </r>
  <r>
    <s v="RYD"/>
    <s v="E35930"/>
    <s v="7310"/>
    <s v="00000"/>
    <s v="00000"/>
    <s v="000000"/>
    <s v="Estates &amp; Facilities"/>
    <s v="Legal / Prof Fees"/>
    <s v="Default"/>
    <s v="Default"/>
    <s v="Default"/>
    <n v="-90"/>
    <d v="2018-11-01T00:00:00"/>
    <x v="1"/>
    <s v="Payables"/>
    <s v="Journal Import 68602092:"/>
    <s v="Payables A 14251725 68602092"/>
    <s v="NOV-18 Purchase Invoices GBP"/>
    <d v="2018-11-07T00:00:00"/>
    <s v="SSCREPMAN,"/>
    <n v="38"/>
    <s v="Journal Import Created"/>
    <x v="0"/>
    <n v="410890"/>
    <d v="2018-10-25T00:00:00"/>
    <n v="165063135"/>
    <m/>
    <s v="PO Invoice"/>
    <m/>
    <s v="http://nww.docserv.wyss.nhs.uk/synergyiim/dist/?val=776351_6440217_20181105123952"/>
    <n v="1"/>
    <n v="-90"/>
    <m/>
    <s v="Planning and Business Development"/>
    <x v="1"/>
    <x v="0"/>
    <x v="1"/>
  </r>
  <r>
    <s v="RYD"/>
    <s v="E35930"/>
    <s v="7310"/>
    <s v="00000"/>
    <s v="00000"/>
    <s v="000000"/>
    <s v="Estates &amp; Facilities"/>
    <s v="Legal / Prof Fees"/>
    <s v="Default"/>
    <s v="Default"/>
    <s v="Default"/>
    <n v="1444.4"/>
    <d v="2018-11-01T00:00:00"/>
    <x v="1"/>
    <s v="Payables"/>
    <s v="Journal Import 68756734:"/>
    <s v="Payables A 14280178 68756734"/>
    <s v="NOV-18 Purchase Invoices GBP"/>
    <d v="2018-11-12T00:00:00"/>
    <s v="SSCREPMAN,"/>
    <n v="33"/>
    <s v="Journal Import Created"/>
    <x v="0"/>
    <n v="410882"/>
    <d v="2018-10-25T00:00:00"/>
    <n v="165073264"/>
    <m/>
    <s v="PO Invoice"/>
    <m/>
    <s v="http://nww.docserv.wyss.nhs.uk/synergyiim/dist/?val=776351_6440225_20181105123952"/>
    <n v="1"/>
    <n v="1444"/>
    <m/>
    <s v="Planning and Business Development"/>
    <x v="1"/>
    <x v="0"/>
    <x v="1"/>
  </r>
  <r>
    <s v="RYD"/>
    <s v="E35930"/>
    <s v="7310"/>
    <s v="00000"/>
    <s v="00000"/>
    <s v="000000"/>
    <s v="Estates &amp; Facilities"/>
    <s v="Legal / Prof Fees"/>
    <s v="Default"/>
    <s v="Default"/>
    <s v="Default"/>
    <n v="156"/>
    <d v="2018-11-01T00:00:00"/>
    <x v="1"/>
    <s v="Payables"/>
    <s v="Journal Import 68756734:"/>
    <s v="Payables A 14280178 68756734"/>
    <s v="NOV-18 Purchase Invoices GBP"/>
    <d v="2018-11-12T00:00:00"/>
    <s v="SSCREPMAN,"/>
    <n v="33"/>
    <s v="Journal Import Created"/>
    <x v="0"/>
    <n v="410885"/>
    <d v="2018-10-25T00:00:00"/>
    <n v="165065876"/>
    <m/>
    <s v="PO Invoice"/>
    <m/>
    <s v="http://nww.docserv.wyss.nhs.uk/synergyiim/dist/?val=776351_6440228_20181105123952"/>
    <n v="1"/>
    <n v="156"/>
    <m/>
    <s v="Planning and Business Development"/>
    <x v="1"/>
    <x v="0"/>
    <x v="1"/>
  </r>
  <r>
    <s v="RYD"/>
    <s v="E35930"/>
    <s v="7310"/>
    <s v="00000"/>
    <s v="00000"/>
    <s v="000000"/>
    <s v="Estates &amp; Facilities"/>
    <s v="Legal / Prof Fees"/>
    <s v="Default"/>
    <s v="Default"/>
    <s v="Default"/>
    <n v="-632"/>
    <d v="2018-11-01T00:00:00"/>
    <x v="1"/>
    <s v="Payables"/>
    <s v="Journal Import 68756734:"/>
    <s v="Payables A 14280178 68756734"/>
    <s v="NOV-18 Purchase Invoices GBP"/>
    <d v="2018-11-12T00:00:00"/>
    <s v="SSCREPMAN,"/>
    <n v="34"/>
    <s v="Journal Import Created"/>
    <x v="0"/>
    <n v="410884"/>
    <d v="2018-10-25T00:00:00"/>
    <n v="165073267"/>
    <m/>
    <s v="PO Invoice"/>
    <m/>
    <s v="http://nww.docserv.wyss.nhs.uk/synergyiim/dist/?val=776351_6440227_20181105123952"/>
    <n v="1"/>
    <n v="-632"/>
    <m/>
    <s v="Planning and Business Development"/>
    <x v="1"/>
    <x v="0"/>
    <x v="1"/>
  </r>
  <r>
    <s v="RYD"/>
    <s v="E35930"/>
    <s v="7310"/>
    <s v="00000"/>
    <s v="00000"/>
    <s v="000000"/>
    <s v="Estates &amp; Facilities"/>
    <s v="Legal / Prof Fees"/>
    <s v="Default"/>
    <s v="Default"/>
    <s v="Default"/>
    <n v="-90"/>
    <d v="2018-11-01T00:00:00"/>
    <x v="1"/>
    <s v="Payables"/>
    <s v="Journal Import 68795478:"/>
    <s v="Payables A 14287267 68795478"/>
    <s v="NOV-18 Purchase Invoices GBP"/>
    <d v="2018-11-13T00:00:00"/>
    <s v="SSCREPMAN,"/>
    <n v="29"/>
    <s v="Journal Import Created"/>
    <x v="0"/>
    <n v="410890"/>
    <d v="2018-10-25T00:00:00"/>
    <n v="165073309"/>
    <m/>
    <s v="PO Invoice"/>
    <m/>
    <s v="http://nww.docserv.wyss.nhs.uk/synergyiim/dist/?val=776351_6440217_20181105123952"/>
    <n v="1"/>
    <n v="-90"/>
    <m/>
    <s v="Planning and Business Development"/>
    <x v="1"/>
    <x v="0"/>
    <x v="1"/>
  </r>
  <r>
    <s v="RYD"/>
    <s v="E35930"/>
    <s v="7310"/>
    <s v="00000"/>
    <s v="00000"/>
    <s v="000000"/>
    <s v="Estates &amp; Facilities"/>
    <s v="Legal / Prof Fees"/>
    <s v="Default"/>
    <s v="Default"/>
    <s v="Default"/>
    <n v="-4680"/>
    <d v="2018-11-01T00:00:00"/>
    <x v="0"/>
    <s v="Cost Management"/>
    <s v="Journal Import 68348876:"/>
    <s v="Cost Management A 14197796 68348876 2"/>
    <s v="01-NOV-2018 Receiving GBP"/>
    <d v="2018-10-31T00:00:00"/>
    <s v="SSCREPMAN,"/>
    <n v="2637"/>
    <s v="Steve Laker professional services  over multiple sites financial year 17/18 Feb 2018 - Invoice 936"/>
    <x v="365"/>
    <n v="165067999"/>
    <d v="2018-03-07T00:00:00"/>
    <m/>
    <m/>
    <m/>
    <s v="REIGATE"/>
    <m/>
    <m/>
    <m/>
    <m/>
    <s v="Planning and Business Development"/>
    <x v="1"/>
    <x v="0"/>
    <x v="1"/>
  </r>
  <r>
    <s v="RYD"/>
    <s v="E35930"/>
    <s v="7310"/>
    <s v="00000"/>
    <s v="00000"/>
    <s v="000000"/>
    <s v="Estates &amp; Facilities"/>
    <s v="Legal / Prof Fees"/>
    <s v="Default"/>
    <s v="Default"/>
    <s v="Default"/>
    <n v="-18"/>
    <d v="2018-11-01T00:00:00"/>
    <x v="0"/>
    <s v="Cost Management"/>
    <s v="Journal Import 68348876:"/>
    <s v="Cost Management A 14197796 68348876 2"/>
    <s v="01-NOV-2018 Receiving GBP"/>
    <d v="2018-10-31T00:00:00"/>
    <s v="SSCREPMAN,"/>
    <n v="2638"/>
    <s v="Steve Laker professional services  over multiple sites financial year - Invoice 941"/>
    <x v="365"/>
    <n v="165069232"/>
    <d v="2018-08-03T00:00:00"/>
    <m/>
    <m/>
    <m/>
    <s v="REIGATE"/>
    <m/>
    <m/>
    <m/>
    <m/>
    <s v="Planning and Business Development"/>
    <x v="1"/>
    <x v="0"/>
    <x v="1"/>
  </r>
  <r>
    <s v="RYD"/>
    <s v="E35930"/>
    <s v="7310"/>
    <s v="00000"/>
    <s v="00000"/>
    <s v="000000"/>
    <s v="Estates &amp; Facilities"/>
    <s v="Legal / Prof Fees"/>
    <s v="Default"/>
    <s v="Default"/>
    <s v="Default"/>
    <n v="-554.79999999999995"/>
    <d v="2018-11-01T00:00:00"/>
    <x v="0"/>
    <s v="Cost Management"/>
    <s v="Journal Import 68348876:"/>
    <s v="Cost Management A 14197796 68348876 2"/>
    <s v="01-NOV-2018 Receiving GBP"/>
    <d v="2018-10-31T00:00:00"/>
    <s v="SSCREPMAN,"/>
    <n v="2639"/>
    <s v="PO raised to reconcile remaining fees invoiced against PO No: 165042377.  Please match this to PO: 165042377."/>
    <x v="0"/>
    <n v="165042377"/>
    <d v="2017-10-30T00:00:00"/>
    <m/>
    <m/>
    <m/>
    <s v="LONDON-4"/>
    <m/>
    <m/>
    <m/>
    <m/>
    <s v="Planning and Business Development"/>
    <x v="1"/>
    <x v="0"/>
    <x v="1"/>
  </r>
  <r>
    <s v="RYD"/>
    <s v="E35930"/>
    <s v="7310"/>
    <s v="00000"/>
    <s v="00000"/>
    <s v="000000"/>
    <s v="Estates &amp; Facilities"/>
    <s v="Legal / Prof Fees"/>
    <s v="Default"/>
    <s v="Default"/>
    <s v="Default"/>
    <n v="-39"/>
    <d v="2018-11-01T00:00:00"/>
    <x v="0"/>
    <s v="Cost Management"/>
    <s v="Journal Import 68348876:"/>
    <s v="Cost Management A 14197796 68348876 2"/>
    <s v="01-NOV-2018 Receiving GBP"/>
    <d v="2018-10-31T00:00:00"/>
    <s v="SSCREPMAN,"/>
    <n v="2640"/>
    <s v="Licence agreement for Hastings  to cover one year 06.02.17 to 06.02.18"/>
    <x v="367"/>
    <n v="165061487"/>
    <d v="2017-03-30T00:00:00"/>
    <m/>
    <m/>
    <m/>
    <s v="OLDHAM"/>
    <m/>
    <m/>
    <m/>
    <m/>
    <s v="Planning and Business Development"/>
    <x v="1"/>
    <x v="0"/>
    <x v="1"/>
  </r>
  <r>
    <s v="RYD"/>
    <s v="E35930"/>
    <s v="7310"/>
    <s v="00000"/>
    <s v="00000"/>
    <s v="000000"/>
    <s v="Estates &amp; Facilities"/>
    <s v="Legal / Prof Fees"/>
    <s v="Default"/>
    <s v="Default"/>
    <s v="Default"/>
    <n v="-566.09"/>
    <d v="2018-11-01T00:00:00"/>
    <x v="0"/>
    <s v="Cost Management"/>
    <s v="Journal Import 68348876:"/>
    <s v="Cost Management A 14197796 68348876 2"/>
    <s v="01-NOV-2018 Receiving GBP"/>
    <d v="2018-10-31T00:00:00"/>
    <s v="SSCREPMAN,"/>
    <n v="2641"/>
    <s v="Agency costs for Alex Hughes at 12.58ph for 37.5hrs per week."/>
    <x v="133"/>
    <n v="165058929"/>
    <d v="2017-02-06T00:00:00"/>
    <m/>
    <m/>
    <m/>
    <s v="LONDON"/>
    <m/>
    <m/>
    <m/>
    <m/>
    <s v="Planning and Business Development"/>
    <x v="1"/>
    <x v="0"/>
    <x v="1"/>
  </r>
  <r>
    <s v="RYD"/>
    <s v="E35930"/>
    <s v="7310"/>
    <s v="00000"/>
    <s v="00000"/>
    <s v="000000"/>
    <s v="Estates &amp; Facilities"/>
    <s v="Legal / Prof Fees"/>
    <s v="Default"/>
    <s v="Default"/>
    <s v="Default"/>
    <n v="18"/>
    <d v="2018-11-01T00:00:00"/>
    <x v="0"/>
    <s v="Cost Management"/>
    <s v="Journal Import 69376868:"/>
    <s v="Cost Management A 14391658 69376868"/>
    <s v="30-NOV-2018 Receiving GBP"/>
    <d v="2018-11-30T00:00:00"/>
    <s v="SSCREPMAN,"/>
    <n v="2483"/>
    <s v="Steve Laker professional services  over multiple sites financial year - Invoice 941"/>
    <x v="365"/>
    <n v="165069232"/>
    <d v="2018-08-03T00:00:00"/>
    <m/>
    <m/>
    <m/>
    <s v="REIGATE"/>
    <m/>
    <m/>
    <m/>
    <m/>
    <s v="Planning and Business Development"/>
    <x v="1"/>
    <x v="0"/>
    <x v="1"/>
  </r>
  <r>
    <s v="RYD"/>
    <s v="E35930"/>
    <s v="7310"/>
    <s v="00000"/>
    <s v="F8025"/>
    <s v="000000"/>
    <s v="Estates &amp; Facilities"/>
    <s v="Legal / Prof Fees"/>
    <s v="Default"/>
    <s v="Hailsham"/>
    <s v="Default"/>
    <n v="-187.5"/>
    <d v="2018-11-01T00:00:00"/>
    <x v="0"/>
    <s v="Cost Management"/>
    <s v="Journal Import 68348876:"/>
    <s v="Cost Management A 14197796 68348876 2"/>
    <s v="01-NOV-2018 Receiving GBP"/>
    <d v="2018-10-31T00:00:00"/>
    <s v="SSCREPMAN,"/>
    <n v="3074"/>
    <s v="Payment for EPC on site, proportioned payment to paid to ESCC via Fludes as agreed by Steve Laker"/>
    <x v="366"/>
    <n v="165070852"/>
    <d v="2018-07-27T00:00:00"/>
    <m/>
    <m/>
    <m/>
    <s v="BRIGHTON"/>
    <m/>
    <m/>
    <m/>
    <m/>
    <s v="Planning and Business Development"/>
    <x v="1"/>
    <x v="0"/>
    <x v="1"/>
  </r>
  <r>
    <s v="RYD"/>
    <s v="E35930"/>
    <s v="7310"/>
    <s v="00000"/>
    <s v="F8054"/>
    <s v="000000"/>
    <s v="Estates &amp; Facilities"/>
    <s v="Legal / Prof Fees"/>
    <s v="Default"/>
    <s v="Epsom"/>
    <s v="Default"/>
    <n v="550"/>
    <d v="2018-11-01T00:00:00"/>
    <x v="2"/>
    <s v="Spreadsheet"/>
    <s v="SBS RYD OCT-18 VAT ADJUSTMENT JOURNAL"/>
    <s v="Spreadsheet A 14409193 69434678"/>
    <s v="SBS RYD OCT-18 VAT ADJUSTMENT JOURNAL Adjustment GBP"/>
    <d v="2018-12-03T00:00:00"/>
    <s v="SSC STRETTEN, GEORGE"/>
    <n v="1223"/>
    <s v="HURST WARNE  PARTNERS SURVEYORS LTD-OR12_253751-HWLTD2018270V-550-http://nww.docserv.wyss.nhs.uk/synergyiim/dist/?val=766474_6352952_20181026153049"/>
    <x v="4"/>
    <m/>
    <d v="2018-12-03T00:00:00"/>
    <m/>
    <s v="HURST WARNE  PARTNERS SURVEYORS LTD-OR12_253751-HWLTD2018270V-550-"/>
    <m/>
    <m/>
    <s v="http://nww.docserv.wyss.nhs.uk/synergyiim/dist/?val=766474_6352952_20181026153049"/>
    <m/>
    <m/>
    <m/>
    <s v="Planning and Business Development"/>
    <x v="1"/>
    <x v="0"/>
    <x v="1"/>
  </r>
  <r>
    <s v="RYD"/>
    <s v="E35930"/>
    <s v="7310"/>
    <s v="00000"/>
    <s v="F8235"/>
    <s v="000000"/>
    <s v="Estates &amp; Facilities"/>
    <s v="Legal / Prof Fees"/>
    <s v="Default"/>
    <s v="Bognor South ACRP"/>
    <s v="Default"/>
    <n v="380"/>
    <d v="2018-11-01T00:00:00"/>
    <x v="1"/>
    <s v="Payables"/>
    <s v="Journal Import 68564063:"/>
    <s v="Payables A 14243298 68564063"/>
    <s v="NOV-18 Purchase Invoices GBP"/>
    <d v="2018-11-06T00:00:00"/>
    <s v="SSCREPMAN,"/>
    <n v="42"/>
    <s v="Journal Import Created"/>
    <x v="0"/>
    <n v="410892"/>
    <d v="2018-10-25T00:00:00"/>
    <n v="165064187"/>
    <m/>
    <s v="PO Invoice"/>
    <m/>
    <s v="http://nww.docserv.wyss.nhs.uk/synergyiim/dist/?val=776351_6440219_20181105123952"/>
    <n v="1"/>
    <n v="380"/>
    <m/>
    <s v="Planning and Business Development"/>
    <x v="1"/>
    <x v="0"/>
    <x v="1"/>
  </r>
  <r>
    <s v="RYD"/>
    <s v="E35930"/>
    <s v="7310"/>
    <s v="00000"/>
    <s v="F8235"/>
    <s v="000000"/>
    <s v="Estates &amp; Facilities"/>
    <s v="Legal / Prof Fees"/>
    <s v="Default"/>
    <s v="Bognor South ACRP"/>
    <s v="Default"/>
    <n v="-380"/>
    <d v="2018-11-01T00:00:00"/>
    <x v="1"/>
    <s v="Payables"/>
    <s v="Journal Import 68795478:"/>
    <s v="Payables A 14287267 68795478"/>
    <s v="NOV-18 Purchase Invoices GBP"/>
    <d v="2018-11-13T00:00:00"/>
    <s v="SSCREPMAN,"/>
    <n v="45"/>
    <s v="Journal Import Created"/>
    <x v="0"/>
    <n v="410892"/>
    <d v="2018-10-25T00:00:00"/>
    <n v="165073310"/>
    <m/>
    <s v="PO Invoice"/>
    <m/>
    <s v="http://nww.docserv.wyss.nhs.uk/synergyiim/dist/?val=776351_6440219_20181105123952"/>
    <n v="1"/>
    <n v="-380"/>
    <m/>
    <s v="Planning and Business Development"/>
    <x v="1"/>
    <x v="0"/>
    <x v="1"/>
  </r>
  <r>
    <s v="RYD"/>
    <s v="E35930"/>
    <s v="7310"/>
    <s v="00000"/>
    <s v="00000"/>
    <s v="000000"/>
    <s v="Estates &amp; Facilities"/>
    <s v="Legal / Prof Fees"/>
    <s v="Default"/>
    <s v="Default"/>
    <s v="Default"/>
    <n v="106"/>
    <d v="2018-12-01T00:00:00"/>
    <x v="1"/>
    <s v="Payables"/>
    <s v="Journal Import 69583710:"/>
    <s v="Payables A 14438004 69583710"/>
    <s v="DEC-18 Purchase Invoices GBP"/>
    <d v="2018-12-06T00:00:00"/>
    <s v="SSCREPMAN,"/>
    <n v="53"/>
    <s v="Journal Import Created"/>
    <x v="0"/>
    <n v="413780"/>
    <d v="2018-11-27T00:00:00"/>
    <n v="165042377"/>
    <m/>
    <s v="PO Invoice"/>
    <m/>
    <s v="https://nww.einvoice-prod.sbs.nhs.uk:8179/invoicepdf/4e243447-bcdf-56eb-ba57-194c888162ec"/>
    <n v="1"/>
    <n v="106"/>
    <m/>
    <s v="Planning and Business Development"/>
    <x v="1"/>
    <x v="0"/>
    <x v="1"/>
  </r>
  <r>
    <s v="RYD"/>
    <s v="E35930"/>
    <s v="7310"/>
    <s v="00000"/>
    <s v="00000"/>
    <s v="000000"/>
    <s v="Estates &amp; Facilities"/>
    <s v="Legal / Prof Fees"/>
    <s v="Default"/>
    <s v="Default"/>
    <s v="Default"/>
    <n v="12870"/>
    <d v="2018-12-01T00:00:00"/>
    <x v="1"/>
    <s v="Payables"/>
    <s v="Journal Import 69702217:"/>
    <s v="Payables A 14463408 69702217"/>
    <s v="DEC-18 Purchase Invoices GBP"/>
    <d v="2018-12-10T00:00:00"/>
    <s v="SSCREPMAN,"/>
    <n v="44"/>
    <s v="Journal Import Created"/>
    <x v="365"/>
    <n v="945"/>
    <d v="2018-11-30T00:00:00"/>
    <n v="165069232"/>
    <m/>
    <s v="PO Invoice"/>
    <m/>
    <s v="https://nww.einvoice-prod.sbs.nhs.uk:8179/invoicepdf/7eab112b-9452-5b15-88c1-98db4059571a"/>
    <n v="1"/>
    <n v="6435"/>
    <m/>
    <s v="Planning and Business Development"/>
    <x v="1"/>
    <x v="0"/>
    <x v="1"/>
  </r>
  <r>
    <s v="RYD"/>
    <s v="E35930"/>
    <s v="7310"/>
    <s v="00000"/>
    <s v="00000"/>
    <s v="000000"/>
    <s v="Estates &amp; Facilities"/>
    <s v="Legal / Prof Fees"/>
    <s v="Default"/>
    <s v="Default"/>
    <s v="Default"/>
    <n v="3"/>
    <d v="2018-12-01T00:00:00"/>
    <x v="1"/>
    <s v="Payables"/>
    <s v="Journal Import 69702217:"/>
    <s v="Payables A 14463408 69702217"/>
    <s v="DEC-18 Purchase Invoices GBP"/>
    <d v="2018-12-10T00:00:00"/>
    <s v="SSCREPMAN,"/>
    <n v="44"/>
    <s v="Journal Import Created"/>
    <x v="365"/>
    <n v="945"/>
    <d v="2018-11-30T00:00:00"/>
    <n v="165069232"/>
    <m/>
    <s v="PO Invoice"/>
    <m/>
    <s v="https://nww.einvoice-prod.sbs.nhs.uk:8179/invoicepdf/7eab112b-9452-5b15-88c1-98db4059571a"/>
    <m/>
    <m/>
    <m/>
    <s v="Planning and Business Development"/>
    <x v="1"/>
    <x v="0"/>
    <x v="1"/>
  </r>
  <r>
    <s v="RYD"/>
    <s v="E35930"/>
    <s v="7310"/>
    <s v="00000"/>
    <s v="00000"/>
    <s v="000000"/>
    <s v="Estates &amp; Facilities"/>
    <s v="Legal / Prof Fees"/>
    <s v="Default"/>
    <s v="Default"/>
    <s v="Default"/>
    <n v="-6435"/>
    <d v="2018-12-01T00:00:00"/>
    <x v="1"/>
    <s v="Payables"/>
    <s v="Journal Import 69702217:"/>
    <s v="Payables A 14463408 69702217"/>
    <s v="DEC-18 Purchase Invoices GBP"/>
    <d v="2018-12-10T00:00:00"/>
    <s v="SSCREPMAN,"/>
    <n v="45"/>
    <s v="Journal Import Created"/>
    <x v="365"/>
    <n v="945"/>
    <d v="2018-11-30T00:00:00"/>
    <n v="165069232"/>
    <m/>
    <s v="PO Invoice"/>
    <m/>
    <s v="https://nww.einvoice-prod.sbs.nhs.uk:8179/invoicepdf/7eab112b-9452-5b15-88c1-98db4059571a"/>
    <n v="1"/>
    <n v="-6435"/>
    <m/>
    <s v="Planning and Business Development"/>
    <x v="1"/>
    <x v="0"/>
    <x v="1"/>
  </r>
  <r>
    <s v="RYD"/>
    <s v="E35930"/>
    <s v="7310"/>
    <s v="00000"/>
    <s v="00000"/>
    <s v="000000"/>
    <s v="Estates &amp; Facilities"/>
    <s v="Legal / Prof Fees"/>
    <s v="Default"/>
    <s v="Default"/>
    <s v="Default"/>
    <n v="207"/>
    <d v="2018-12-01T00:00:00"/>
    <x v="1"/>
    <s v="Payables"/>
    <s v="Journal Import 69781218:"/>
    <s v="Payables A 14474274 69781218"/>
    <s v="DEC-18 Purchase Invoices GBP"/>
    <d v="2018-12-12T00:00:00"/>
    <s v="SSCREPMAN,"/>
    <n v="38"/>
    <s v="Journal Import Created"/>
    <x v="0"/>
    <n v="413781"/>
    <d v="2018-11-27T00:00:00"/>
    <n v="165065876"/>
    <m/>
    <s v="PO Invoice"/>
    <m/>
    <s v="https://nww.einvoice-prod.sbs.nhs.uk:8179/invoicepdf/02b2f3c4-0c31-5be2-9283-5902c2c7a1df"/>
    <n v="1"/>
    <n v="207"/>
    <m/>
    <s v="Planning and Business Development"/>
    <x v="1"/>
    <x v="0"/>
    <x v="1"/>
  </r>
  <r>
    <s v="RYD"/>
    <s v="E35930"/>
    <s v="7310"/>
    <s v="00000"/>
    <s v="00000"/>
    <s v="000000"/>
    <s v="Estates &amp; Facilities"/>
    <s v="Legal / Prof Fees"/>
    <s v="Default"/>
    <s v="Default"/>
    <s v="Default"/>
    <n v="-210"/>
    <d v="2018-12-01T00:00:00"/>
    <x v="1"/>
    <s v="Payables"/>
    <s v="Journal Import 69936967:"/>
    <s v="Payables A 14513998 69936967"/>
    <s v="DEC-18 Purchase Invoices GBP"/>
    <d v="2018-12-17T00:00:00"/>
    <s v="SSCREPMAN,"/>
    <n v="24"/>
    <s v="Journal Import Created"/>
    <x v="0"/>
    <s v="CR407875"/>
    <d v="2018-12-17T00:00:00"/>
    <n v="165063135"/>
    <m/>
    <s v="PO Invoice"/>
    <m/>
    <s v="https://nww.einvoice-prod.sbs.nhs.uk:8179/invoicepdf/f296fddc-8395-53ae-99b6-1feffaeeccff"/>
    <n v="1"/>
    <n v="-210"/>
    <m/>
    <s v="Planning and Business Development"/>
    <x v="1"/>
    <x v="0"/>
    <x v="1"/>
  </r>
  <r>
    <s v="RYD"/>
    <s v="E35930"/>
    <s v="7310"/>
    <s v="00000"/>
    <s v="00000"/>
    <s v="000000"/>
    <s v="Estates &amp; Facilities"/>
    <s v="Legal / Prof Fees"/>
    <s v="Default"/>
    <s v="Default"/>
    <s v="Default"/>
    <n v="210"/>
    <d v="2018-12-01T00:00:00"/>
    <x v="1"/>
    <s v="Payables"/>
    <s v="Journal Import 69942929:"/>
    <s v="Payables A 14514120 69942929"/>
    <s v="DEC-18 Purchase Invoices GBP"/>
    <d v="2018-12-18T00:00:00"/>
    <s v="SSCREPMAN,"/>
    <n v="10"/>
    <s v="Journal Import Created"/>
    <x v="0"/>
    <s v="CR407875"/>
    <d v="2018-12-17T00:00:00"/>
    <n v="165063135"/>
    <m/>
    <s v="PO Invoice"/>
    <m/>
    <s v="https://nww.einvoice-prod.sbs.nhs.uk:8179/invoicepdf/f296fddc-8395-53ae-99b6-1feffaeeccff"/>
    <n v="1"/>
    <n v="210"/>
    <m/>
    <s v="Planning and Business Development"/>
    <x v="1"/>
    <x v="0"/>
    <x v="1"/>
  </r>
  <r>
    <s v="RYD"/>
    <s v="E35930"/>
    <s v="7310"/>
    <s v="00000"/>
    <s v="00000"/>
    <s v="000000"/>
    <s v="Estates &amp; Facilities"/>
    <s v="Legal / Prof Fees"/>
    <s v="Default"/>
    <s v="Default"/>
    <s v="Default"/>
    <n v="-210"/>
    <d v="2018-12-01T00:00:00"/>
    <x v="1"/>
    <s v="Payables"/>
    <s v="Journal Import 69942929:"/>
    <s v="Payables A 14514120 69942929"/>
    <s v="DEC-18 Purchase Invoices GBP"/>
    <d v="2018-12-18T00:00:00"/>
    <s v="SSCREPMAN,"/>
    <n v="10"/>
    <s v="Journal Import Created"/>
    <x v="0"/>
    <s v="CR407875"/>
    <d v="2018-12-17T00:00:00"/>
    <n v="165063135"/>
    <m/>
    <s v="PO Invoice"/>
    <m/>
    <s v="https://nww.einvoice-prod.sbs.nhs.uk:8179/invoicepdf/f296fddc-8395-53ae-99b6-1feffaeeccff"/>
    <n v="1"/>
    <m/>
    <m/>
    <s v="Planning and Business Development"/>
    <x v="1"/>
    <x v="0"/>
    <x v="1"/>
  </r>
  <r>
    <s v="RYD"/>
    <s v="E35930"/>
    <s v="7310"/>
    <s v="00000"/>
    <s v="00000"/>
    <s v="000000"/>
    <s v="Estates &amp; Facilities"/>
    <s v="Legal / Prof Fees"/>
    <s v="Default"/>
    <s v="Default"/>
    <s v="Default"/>
    <n v="245"/>
    <d v="2018-12-01T00:00:00"/>
    <x v="1"/>
    <s v="Payables"/>
    <s v="Journal Import 70267875:"/>
    <s v="Payables A 14579418 70267875"/>
    <s v="DEC-18 Purchase Invoices GBP"/>
    <d v="2018-12-28T00:00:00"/>
    <s v="SSCREPMAN,"/>
    <n v="41"/>
    <s v="Journal Import Created"/>
    <x v="0"/>
    <n v="415383"/>
    <d v="2018-12-19T00:00:00"/>
    <n v="165042377"/>
    <m/>
    <s v="PO Invoice"/>
    <m/>
    <s v="https://nww.einvoice-prod.sbs.nhs.uk:8179/invoicepdf/1e9787f5-0502-55c3-b25a-ae0c41da8ff1"/>
    <n v="1"/>
    <n v="245"/>
    <m/>
    <s v="Planning and Business Development"/>
    <x v="1"/>
    <x v="0"/>
    <x v="1"/>
  </r>
  <r>
    <s v="RYD"/>
    <s v="E35930"/>
    <s v="7310"/>
    <s v="00000"/>
    <s v="00000"/>
    <s v="000000"/>
    <s v="Estates &amp; Facilities"/>
    <s v="Legal / Prof Fees"/>
    <s v="Default"/>
    <s v="Default"/>
    <s v="Default"/>
    <n v="262"/>
    <d v="2018-12-01T00:00:00"/>
    <x v="1"/>
    <s v="Payables"/>
    <s v="Journal Import 70335235:"/>
    <s v="Payables A 14598348 70335235"/>
    <s v="DEC-18 Purchase Invoices GBP"/>
    <d v="2018-12-31T00:00:00"/>
    <s v="SSCREPMAN,"/>
    <n v="61"/>
    <s v="Journal Import Created"/>
    <x v="0"/>
    <n v="415381"/>
    <d v="2018-12-19T00:00:00"/>
    <n v="165074409"/>
    <m/>
    <s v="PO Invoice"/>
    <m/>
    <s v="https://nww.einvoice-prod.sbs.nhs.uk:8179/invoicepdf/39241b25-6984-5ad3-9189-8c39f7867cfd"/>
    <n v="1"/>
    <n v="262"/>
    <m/>
    <s v="Planning and Business Development"/>
    <x v="1"/>
    <x v="0"/>
    <x v="1"/>
  </r>
  <r>
    <s v="RYD"/>
    <s v="E35930"/>
    <s v="7310"/>
    <s v="00000"/>
    <s v="00000"/>
    <s v="000000"/>
    <s v="Estates &amp; Facilities"/>
    <s v="Legal / Prof Fees"/>
    <s v="Default"/>
    <s v="Default"/>
    <s v="Default"/>
    <n v="3140.48"/>
    <d v="2018-12-01T00:00:00"/>
    <x v="1"/>
    <s v="Payables"/>
    <s v="Journal Import 70335235:"/>
    <s v="Payables A 14598348 70335235"/>
    <s v="DEC-18 Purchase Invoices GBP"/>
    <d v="2018-12-31T00:00:00"/>
    <s v="SSCREPMAN,"/>
    <n v="61"/>
    <s v="Journal Import Created"/>
    <x v="0"/>
    <n v="415382"/>
    <d v="2018-12-19T00:00:00"/>
    <n v="165074410"/>
    <m/>
    <s v="PO Invoice"/>
    <m/>
    <s v="https://nww.einvoice-prod.sbs.nhs.uk:8179/invoicepdf/9e5e7ea5-4d01-5fed-ab8b-fcbdc1272d7d"/>
    <n v="1"/>
    <n v="3140"/>
    <m/>
    <s v="Planning and Business Development"/>
    <x v="1"/>
    <x v="0"/>
    <x v="1"/>
  </r>
  <r>
    <s v="RYD"/>
    <s v="E35930"/>
    <s v="7310"/>
    <s v="00000"/>
    <s v="00000"/>
    <s v="000000"/>
    <s v="Estates &amp; Facilities"/>
    <s v="Legal / Prof Fees"/>
    <s v="Default"/>
    <s v="Default"/>
    <s v="Default"/>
    <n v="901.6"/>
    <d v="2018-12-01T00:00:00"/>
    <x v="1"/>
    <s v="Payables"/>
    <s v="Journal Import 70335235:"/>
    <s v="Payables A 14598348 70335235"/>
    <s v="DEC-18 Purchase Invoices GBP"/>
    <d v="2018-12-31T00:00:00"/>
    <s v="SSCREPMAN,"/>
    <n v="61"/>
    <s v="Journal Import Created"/>
    <x v="0"/>
    <n v="415389"/>
    <d v="2018-12-19T00:00:00"/>
    <n v="165074412"/>
    <m/>
    <s v="PO Invoice"/>
    <m/>
    <s v="https://nww.einvoice-prod.sbs.nhs.uk:8179/invoicepdf/72dd0071-a04e-52dd-a5bb-1c049d371480"/>
    <n v="1"/>
    <n v="902"/>
    <m/>
    <s v="Planning and Business Development"/>
    <x v="1"/>
    <x v="0"/>
    <x v="1"/>
  </r>
  <r>
    <s v="RYD"/>
    <s v="E35930"/>
    <s v="7310"/>
    <s v="00000"/>
    <s v="00000"/>
    <s v="000000"/>
    <s v="Estates &amp; Facilities"/>
    <s v="Legal / Prof Fees"/>
    <s v="Default"/>
    <s v="Default"/>
    <s v="Default"/>
    <n v="134"/>
    <d v="2018-12-01T00:00:00"/>
    <x v="1"/>
    <s v="Payables"/>
    <s v="Journal Import 70335235:"/>
    <s v="Payables A 14598348 70335235"/>
    <s v="DEC-18 Purchase Invoices GBP"/>
    <d v="2018-12-31T00:00:00"/>
    <s v="SSCREPMAN,"/>
    <n v="61"/>
    <s v="Journal Import Created"/>
    <x v="0"/>
    <n v="415390"/>
    <d v="2018-12-19T00:00:00"/>
    <n v="165074413"/>
    <m/>
    <s v="PO Invoice"/>
    <m/>
    <s v="https://nww.einvoice-prod.sbs.nhs.uk:8179/invoicepdf/02d23b93-4f49-5a1e-9f7d-1cab33bd3f25"/>
    <n v="1"/>
    <n v="134"/>
    <m/>
    <s v="Planning and Business Development"/>
    <x v="1"/>
    <x v="0"/>
    <x v="1"/>
  </r>
  <r>
    <s v="RYD"/>
    <s v="E35930"/>
    <s v="7310"/>
    <s v="00000"/>
    <s v="00000"/>
    <s v="000000"/>
    <s v="Estates &amp; Facilities"/>
    <s v="Legal / Prof Fees"/>
    <s v="Default"/>
    <s v="Default"/>
    <s v="Default"/>
    <n v="-18"/>
    <d v="2018-12-01T00:00:00"/>
    <x v="0"/>
    <s v="Cost Management"/>
    <s v="Journal Import 69376868:"/>
    <s v="Cost Management A 14391658 69376868 2"/>
    <s v="01-DEC-2018 Receiving GBP"/>
    <d v="2018-11-30T00:00:00"/>
    <s v="SSCREPMAN,"/>
    <n v="2483"/>
    <s v="Steve Laker professional services  over multiple sites financial year - Invoice 941"/>
    <x v="365"/>
    <n v="165069232"/>
    <d v="2018-08-03T00:00:00"/>
    <m/>
    <m/>
    <m/>
    <s v="REIGATE"/>
    <m/>
    <m/>
    <m/>
    <m/>
    <s v="Planning and Business Development"/>
    <x v="1"/>
    <x v="0"/>
    <x v="1"/>
  </r>
  <r>
    <s v="RYD"/>
    <s v="E35930"/>
    <s v="7310"/>
    <s v="00000"/>
    <s v="00000"/>
    <s v="000000"/>
    <s v="Estates &amp; Facilities"/>
    <s v="Legal / Prof Fees"/>
    <s v="Default"/>
    <s v="Default"/>
    <s v="Default"/>
    <n v="252"/>
    <d v="2018-12-01T00:00:00"/>
    <x v="0"/>
    <s v="Cost Management"/>
    <s v="Journal Import 70336301:"/>
    <s v="Cost Management A 14596385 70336301"/>
    <s v="31-DEC-2018 Receiving GBP"/>
    <d v="2018-12-31T00:00:00"/>
    <s v="SSCREPMAN,"/>
    <n v="2548"/>
    <s v="East Grinstead ACRP Lease @ East Grinstead Fire Station"/>
    <x v="0"/>
    <n v="165063135"/>
    <d v="2018-09-27T00:00:00"/>
    <m/>
    <m/>
    <m/>
    <s v="LONDON-4"/>
    <m/>
    <m/>
    <m/>
    <m/>
    <s v="Planning and Business Development"/>
    <x v="1"/>
    <x v="0"/>
    <x v="1"/>
  </r>
  <r>
    <s v="RYD"/>
    <s v="E35930"/>
    <s v="7310"/>
    <s v="00000"/>
    <s v="00000"/>
    <s v="000000"/>
    <s v="Estates &amp; Facilities"/>
    <s v="Legal / Prof Fees"/>
    <s v="Default"/>
    <s v="Default"/>
    <s v="Default"/>
    <n v="18"/>
    <d v="2018-12-01T00:00:00"/>
    <x v="0"/>
    <s v="Cost Management"/>
    <s v="Journal Import 70336301:"/>
    <s v="Cost Management A 14596385 70336301"/>
    <s v="31-DEC-2018 Receiving GBP"/>
    <d v="2018-12-31T00:00:00"/>
    <s v="SSCREPMAN,"/>
    <n v="2549"/>
    <s v="Steve Laker professional services  over multiple sites financial year - Invoice 941"/>
    <x v="365"/>
    <n v="165069232"/>
    <d v="2018-08-03T00:00:00"/>
    <m/>
    <m/>
    <m/>
    <s v="REIGATE"/>
    <m/>
    <m/>
    <m/>
    <m/>
    <s v="Planning and Business Development"/>
    <x v="1"/>
    <x v="0"/>
    <x v="1"/>
  </r>
  <r>
    <s v="RYD"/>
    <s v="E35930"/>
    <s v="7310"/>
    <s v="00000"/>
    <s v="00000"/>
    <s v="000000"/>
    <s v="Estates &amp; Facilities"/>
    <s v="Legal / Prof Fees"/>
    <s v="Default"/>
    <s v="Default"/>
    <s v="Default"/>
    <n v="203.8"/>
    <d v="2018-12-01T00:00:00"/>
    <x v="0"/>
    <s v="Cost Management"/>
    <s v="Journal Import 70336301:"/>
    <s v="Cost Management A 14596385 70336301"/>
    <s v="31-DEC-2018 Receiving GBP"/>
    <d v="2018-12-31T00:00:00"/>
    <s v="SSCREPMAN,"/>
    <n v="2550"/>
    <s v="PO raised to reconcile remaining fees invoiced against PO No: 165042377.  Please match this to PO: 165042377."/>
    <x v="0"/>
    <n v="165042377"/>
    <d v="2017-10-30T00:00:00"/>
    <m/>
    <m/>
    <m/>
    <s v="LONDON-4"/>
    <m/>
    <m/>
    <m/>
    <m/>
    <s v="Planning and Business Development"/>
    <x v="1"/>
    <x v="0"/>
    <x v="1"/>
  </r>
  <r>
    <s v="RYD"/>
    <s v="E35930"/>
    <s v="7310"/>
    <s v="00000"/>
    <s v="F8235"/>
    <s v="000000"/>
    <s v="Estates &amp; Facilities"/>
    <s v="Legal / Prof Fees"/>
    <s v="Default"/>
    <s v="Bognor South ACRP"/>
    <s v="Default"/>
    <n v="1109"/>
    <d v="2018-12-01T00:00:00"/>
    <x v="1"/>
    <s v="Payables"/>
    <s v="Journal Import 69583710:"/>
    <s v="Payables A 14438004 69583710"/>
    <s v="DEC-18 Purchase Invoices GBP"/>
    <d v="2018-12-06T00:00:00"/>
    <s v="SSCREPMAN,"/>
    <n v="86"/>
    <s v="Journal Import Created"/>
    <x v="0"/>
    <n v="413786"/>
    <d v="2018-11-27T00:00:00"/>
    <n v="165064187"/>
    <m/>
    <s v="PO Invoice"/>
    <m/>
    <s v="https://nww.einvoice-prod.sbs.nhs.uk:8179/invoicepdf/458d9120-9b4f-5983-a6fa-b38ac2fe9422"/>
    <n v="1"/>
    <n v="1109"/>
    <m/>
    <s v="Planning and Business Development"/>
    <x v="1"/>
    <x v="0"/>
    <x v="1"/>
  </r>
  <r>
    <s v="RYD"/>
    <s v="E35930"/>
    <s v="7310"/>
    <s v="00000"/>
    <s v="F8235"/>
    <s v="000000"/>
    <s v="Estates &amp; Facilities"/>
    <s v="Legal / Prof Fees"/>
    <s v="Default"/>
    <s v="Bognor South ACRP"/>
    <s v="Default"/>
    <n v="-1109"/>
    <d v="2018-12-01T00:00:00"/>
    <x v="1"/>
    <s v="Payables"/>
    <s v="Journal Import 69583710:"/>
    <s v="Payables A 14438004 69583710"/>
    <s v="DEC-18 Purchase Invoices GBP"/>
    <d v="2018-12-06T00:00:00"/>
    <s v="SSCREPMAN,"/>
    <n v="87"/>
    <s v="Journal Import Created"/>
    <x v="0"/>
    <n v="413786"/>
    <d v="2018-11-27T00:00:00"/>
    <n v="165064187"/>
    <m/>
    <s v="PO Invoice"/>
    <m/>
    <s v="https://nww.einvoice-prod.sbs.nhs.uk:8179/invoicepdf/458d9120-9b4f-5983-a6fa-b38ac2fe9422"/>
    <n v="1"/>
    <n v="-1109"/>
    <m/>
    <s v="Planning and Business Development"/>
    <x v="1"/>
    <x v="0"/>
    <x v="1"/>
  </r>
  <r>
    <s v="RYD"/>
    <s v="E35930"/>
    <s v="7310"/>
    <s v="00000"/>
    <s v="F8235"/>
    <s v="000000"/>
    <s v="Estates &amp; Facilities"/>
    <s v="Legal / Prof Fees"/>
    <s v="Default"/>
    <s v="Bognor South ACRP"/>
    <s v="Default"/>
    <n v="-964.5"/>
    <d v="2018-12-01T00:00:00"/>
    <x v="1"/>
    <s v="Payables"/>
    <s v="Journal Import 70010562:"/>
    <s v="Payables A 14518255 70010562"/>
    <s v="DEC-18 Purchase Invoices GBP"/>
    <d v="2018-12-19T00:00:00"/>
    <s v="SSCREPMAN,"/>
    <n v="57"/>
    <s v="Journal Import Created"/>
    <x v="0"/>
    <s v="CR407872"/>
    <d v="2018-12-17T00:00:00"/>
    <n v="165064187"/>
    <m/>
    <s v="PO Invoice"/>
    <m/>
    <s v="https://nww.einvoice-prod.sbs.nhs.uk:8179/invoicepdf/85ba45dd-2fbb-504f-84c0-b747af728574"/>
    <n v="1"/>
    <n v="-965"/>
    <m/>
    <s v="Planning and Business Development"/>
    <x v="1"/>
    <x v="0"/>
    <x v="1"/>
  </r>
  <r>
    <s v="RYD"/>
    <s v="E35930"/>
    <s v="7310"/>
    <s v="00000"/>
    <s v="F8235"/>
    <s v="000000"/>
    <s v="Estates &amp; Facilities"/>
    <s v="Legal / Prof Fees"/>
    <s v="Default"/>
    <s v="Bognor South ACRP"/>
    <s v="Default"/>
    <n v="964.5"/>
    <d v="2018-12-01T00:00:00"/>
    <x v="1"/>
    <s v="Payables"/>
    <s v="Journal Import 70010562:"/>
    <s v="Payables A 14518255 70010562"/>
    <s v="DEC-18 Purchase Invoices GBP"/>
    <d v="2018-12-19T00:00:00"/>
    <s v="SSCREPMAN,"/>
    <n v="57"/>
    <s v="Journal Import Created"/>
    <x v="0"/>
    <s v="CR407872"/>
    <d v="2018-12-17T00:00:00"/>
    <n v="165064187"/>
    <m/>
    <s v="PO Invoice"/>
    <m/>
    <s v="https://nww.einvoice-prod.sbs.nhs.uk:8179/invoicepdf/85ba45dd-2fbb-504f-84c0-b747af728574"/>
    <n v="1"/>
    <n v="965"/>
    <m/>
    <s v="Planning and Business Development"/>
    <x v="1"/>
    <x v="0"/>
    <x v="1"/>
  </r>
  <r>
    <s v="RYD"/>
    <s v="E35930"/>
    <s v="7310"/>
    <s v="00000"/>
    <s v="F8235"/>
    <s v="000000"/>
    <s v="Estates &amp; Facilities"/>
    <s v="Legal / Prof Fees"/>
    <s v="Default"/>
    <s v="Bognor South ACRP"/>
    <s v="Default"/>
    <n v="-964.5"/>
    <d v="2018-12-01T00:00:00"/>
    <x v="1"/>
    <s v="Payables"/>
    <s v="Journal Import 70010562:"/>
    <s v="Payables A 14518255 70010562"/>
    <s v="DEC-18 Purchase Invoices GBP"/>
    <d v="2018-12-19T00:00:00"/>
    <s v="SSCREPMAN,"/>
    <n v="57"/>
    <s v="Journal Import Created"/>
    <x v="0"/>
    <s v="CR407872"/>
    <d v="2018-12-17T00:00:00"/>
    <n v="165064187"/>
    <m/>
    <s v="PO Invoice"/>
    <m/>
    <s v="https://nww.einvoice-prod.sbs.nhs.uk:8179/invoicepdf/85ba45dd-2fbb-504f-84c0-b747af728574"/>
    <n v="1"/>
    <m/>
    <m/>
    <s v="Planning and Business Development"/>
    <x v="1"/>
    <x v="0"/>
    <x v="1"/>
  </r>
  <r>
    <s v="RYD"/>
    <s v="E35930"/>
    <s v="7310"/>
    <s v="00000"/>
    <s v="F8235"/>
    <s v="000000"/>
    <s v="Estates &amp; Facilities"/>
    <s v="Legal / Prof Fees"/>
    <s v="Default"/>
    <s v="Bognor South ACRP"/>
    <s v="Default"/>
    <n v="268"/>
    <d v="2018-12-01T00:00:00"/>
    <x v="1"/>
    <s v="Payables"/>
    <s v="Journal Import 70243515:"/>
    <s v="Payables A 14580137 70243515"/>
    <s v="DEC-18 Purchase Invoices GBP"/>
    <d v="2018-12-28T00:00:00"/>
    <s v="SSCREPMAN,"/>
    <n v="10"/>
    <s v="Journal Import Created"/>
    <x v="0"/>
    <n v="415390"/>
    <d v="2018-12-19T00:00:00"/>
    <n v="165064187"/>
    <m/>
    <s v="PO Invoice"/>
    <m/>
    <s v="https://nww.einvoice-prod.sbs.nhs.uk:8179/invoicepdf/02d23b93-4f49-5a1e-9f7d-1cab33bd3f25"/>
    <n v="1"/>
    <n v="134"/>
    <m/>
    <s v="Planning and Business Development"/>
    <x v="1"/>
    <x v="0"/>
    <x v="1"/>
  </r>
  <r>
    <s v="RYD"/>
    <s v="E35930"/>
    <s v="7310"/>
    <s v="00000"/>
    <s v="F8235"/>
    <s v="000000"/>
    <s v="Estates &amp; Facilities"/>
    <s v="Legal / Prof Fees"/>
    <s v="Default"/>
    <s v="Bognor South ACRP"/>
    <s v="Default"/>
    <n v="-134"/>
    <d v="2018-12-01T00:00:00"/>
    <x v="1"/>
    <s v="Payables"/>
    <s v="Journal Import 70243515:"/>
    <s v="Payables A 14580137 70243515"/>
    <s v="DEC-18 Purchase Invoices GBP"/>
    <d v="2018-12-28T00:00:00"/>
    <s v="SSCREPMAN,"/>
    <n v="11"/>
    <s v="Journal Import Created"/>
    <x v="0"/>
    <n v="415390"/>
    <d v="2018-12-19T00:00:00"/>
    <n v="165064187"/>
    <m/>
    <s v="PO Invoice"/>
    <m/>
    <s v="https://nww.einvoice-prod.sbs.nhs.uk:8179/invoicepdf/02d23b93-4f49-5a1e-9f7d-1cab33bd3f25"/>
    <n v="1"/>
    <n v="-134"/>
    <m/>
    <s v="Planning and Business Development"/>
    <x v="1"/>
    <x v="0"/>
    <x v="1"/>
  </r>
  <r>
    <s v="RYD"/>
    <s v="E35930"/>
    <s v="7310"/>
    <s v="00000"/>
    <s v="F8235"/>
    <s v="000000"/>
    <s v="Estates &amp; Facilities"/>
    <s v="Legal / Prof Fees"/>
    <s v="Default"/>
    <s v="Bognor South ACRP"/>
    <s v="Default"/>
    <n v="901.6"/>
    <d v="2018-12-01T00:00:00"/>
    <x v="1"/>
    <s v="Payables"/>
    <s v="Journal Import 70267875:"/>
    <s v="Payables A 14579418 70267875"/>
    <s v="DEC-18 Purchase Invoices GBP"/>
    <d v="2018-12-28T00:00:00"/>
    <s v="SSCREPMAN,"/>
    <n v="62"/>
    <s v="Journal Import Created"/>
    <x v="0"/>
    <n v="415389"/>
    <d v="2018-12-19T00:00:00"/>
    <n v="165064187"/>
    <m/>
    <s v="PO Invoice"/>
    <m/>
    <s v="https://nww.einvoice-prod.sbs.nhs.uk:8179/invoicepdf/72dd0071-a04e-52dd-a5bb-1c049d371480"/>
    <n v="1"/>
    <n v="902"/>
    <m/>
    <s v="Planning and Business Development"/>
    <x v="1"/>
    <x v="0"/>
    <x v="1"/>
  </r>
  <r>
    <s v="RYD"/>
    <s v="E35930"/>
    <s v="7310"/>
    <s v="00000"/>
    <s v="F8235"/>
    <s v="000000"/>
    <s v="Estates &amp; Facilities"/>
    <s v="Legal / Prof Fees"/>
    <s v="Default"/>
    <s v="Bognor South ACRP"/>
    <s v="Default"/>
    <n v="-901.6"/>
    <d v="2018-12-01T00:00:00"/>
    <x v="1"/>
    <s v="Payables"/>
    <s v="Journal Import 70335235:"/>
    <s v="Payables A 14598348 70335235"/>
    <s v="DEC-18 Purchase Invoices GBP"/>
    <d v="2018-12-31T00:00:00"/>
    <s v="SSCREPMAN,"/>
    <n v="81"/>
    <s v="Journal Import Created"/>
    <x v="0"/>
    <n v="415389"/>
    <d v="2018-12-19T00:00:00"/>
    <n v="165074412"/>
    <m/>
    <s v="PO Invoice"/>
    <m/>
    <s v="https://nww.einvoice-prod.sbs.nhs.uk:8179/invoicepdf/72dd0071-a04e-52dd-a5bb-1c049d371480"/>
    <n v="1"/>
    <n v="-902"/>
    <m/>
    <s v="Planning and Business Development"/>
    <x v="1"/>
    <x v="0"/>
    <x v="1"/>
  </r>
  <r>
    <s v="RYD"/>
    <s v="E35930"/>
    <s v="7310"/>
    <s v="00000"/>
    <s v="F8235"/>
    <s v="000000"/>
    <s v="Estates &amp; Facilities"/>
    <s v="Legal / Prof Fees"/>
    <s v="Default"/>
    <s v="Bognor South ACRP"/>
    <s v="Default"/>
    <n v="-134"/>
    <d v="2018-12-01T00:00:00"/>
    <x v="1"/>
    <s v="Payables"/>
    <s v="Journal Import 70335235:"/>
    <s v="Payables A 14598348 70335235"/>
    <s v="DEC-18 Purchase Invoices GBP"/>
    <d v="2018-12-31T00:00:00"/>
    <s v="SSCREPMAN,"/>
    <n v="81"/>
    <s v="Journal Import Created"/>
    <x v="0"/>
    <n v="415390"/>
    <d v="2018-12-19T00:00:00"/>
    <n v="165074413"/>
    <m/>
    <s v="PO Invoice"/>
    <m/>
    <s v="https://nww.einvoice-prod.sbs.nhs.uk:8179/invoicepdf/02d23b93-4f49-5a1e-9f7d-1cab33bd3f25"/>
    <n v="1"/>
    <n v="-134"/>
    <m/>
    <s v="Planning and Business Development"/>
    <x v="1"/>
    <x v="0"/>
    <x v="1"/>
  </r>
  <r>
    <s v="RYD"/>
    <s v="E35930"/>
    <s v="7310"/>
    <s v="00000"/>
    <s v="F8235"/>
    <s v="000000"/>
    <s v="Estates &amp; Facilities"/>
    <s v="Legal / Prof Fees"/>
    <s v="Default"/>
    <s v="Bognor South ACRP"/>
    <s v="Default"/>
    <n v="1171.9000000000001"/>
    <d v="2018-12-01T00:00:00"/>
    <x v="0"/>
    <s v="Cost Management"/>
    <s v="Journal Import 70336301:"/>
    <s v="Cost Management A 14596385 70336301"/>
    <s v="31-DEC-2018 Receiving GBP"/>
    <d v="2018-12-31T00:00:00"/>
    <s v="SSCREPMAN,"/>
    <n v="2916"/>
    <s v="Bognor South ACRP - Lease Works for new ACRP at Bognor Fire Station"/>
    <x v="0"/>
    <n v="165064187"/>
    <d v="2018-09-27T00:00:00"/>
    <m/>
    <m/>
    <m/>
    <s v="LONDON-4"/>
    <m/>
    <m/>
    <m/>
    <m/>
    <s v="Planning and Business Development"/>
    <x v="1"/>
    <x v="0"/>
    <x v="1"/>
  </r>
  <r>
    <s v="RYD"/>
    <s v="E35930"/>
    <s v="7310"/>
    <s v="00000"/>
    <s v="00000"/>
    <s v="000000"/>
    <s v="Estates &amp; Facilities"/>
    <s v="Legal / Prof Fees"/>
    <s v="Default"/>
    <s v="Default"/>
    <s v="Default"/>
    <n v="-219.39"/>
    <d v="2019-01-01T00:00:00"/>
    <x v="2"/>
    <s v="Spreadsheet"/>
    <s v="Capital M10 Adjustments"/>
    <s v="Spreadsheet A 14800412 71417432"/>
    <s v="RYD FIN RSM 1819 10 008 Adjustment GBP Adjustment GBP"/>
    <d v="2019-02-01T00:00:00"/>
    <s v="RYD MURPHY, RACHEL"/>
    <n v="58"/>
    <s v="Lakers - 937 - https://nww.einvoice-prod.sbs.nhs.uk:8179/invoicepdf/6a4ffb1b-92e3-504b-851f-80944efac653"/>
    <x v="376"/>
    <m/>
    <d v="2019-02-01T00:00:00"/>
    <m/>
    <s v="Lakers - 937 -"/>
    <m/>
    <m/>
    <s v="https://nww.einvoice-prod.sbs.nhs.uk:8179/invoicepdf/6a4ffb1b-92e3-504b-851f-80944efac653"/>
    <m/>
    <m/>
    <m/>
    <s v="Planning and Business Development"/>
    <x v="1"/>
    <x v="0"/>
    <x v="1"/>
  </r>
  <r>
    <s v="RYD"/>
    <s v="E35930"/>
    <s v="7310"/>
    <s v="00000"/>
    <s v="00000"/>
    <s v="000000"/>
    <s v="Estates &amp; Facilities"/>
    <s v="Legal / Prof Fees"/>
    <s v="Default"/>
    <s v="Default"/>
    <s v="Default"/>
    <n v="-1145.6400000000001"/>
    <d v="2019-01-01T00:00:00"/>
    <x v="2"/>
    <s v="Spreadsheet"/>
    <s v="Capital M10 Adjustments"/>
    <s v="Spreadsheet A 14800412 71417432"/>
    <s v="RYD FIN RSM 1819 10 008 Adjustment GBP Adjustment GBP"/>
    <d v="2019-02-01T00:00:00"/>
    <s v="RYD MURPHY, RACHEL"/>
    <n v="59"/>
    <s v="Lakers - 938 - https://nww.einvoice-prod.sbs.nhs.uk:8179/invoicepdf/d2081912-bb81-51b8-a1d5-d4dae3f63507"/>
    <x v="376"/>
    <m/>
    <d v="2019-02-01T00:00:00"/>
    <m/>
    <s v="Lakers - 938 -"/>
    <m/>
    <m/>
    <s v="https://nww.einvoice-prod.sbs.nhs.uk:8179/invoicepdf/d2081912-bb81-51b8-a1d5-d4dae3f63507"/>
    <m/>
    <m/>
    <m/>
    <s v="Planning and Business Development"/>
    <x v="1"/>
    <x v="0"/>
    <x v="1"/>
  </r>
  <r>
    <s v="RYD"/>
    <s v="E35930"/>
    <s v="7310"/>
    <s v="00000"/>
    <s v="00000"/>
    <s v="000000"/>
    <s v="Estates &amp; Facilities"/>
    <s v="Legal / Prof Fees"/>
    <s v="Default"/>
    <s v="Default"/>
    <s v="Default"/>
    <n v="-1218.76"/>
    <d v="2019-01-01T00:00:00"/>
    <x v="2"/>
    <s v="Spreadsheet"/>
    <s v="Capital M10 Adjustments"/>
    <s v="Spreadsheet A 14800412 71417432"/>
    <s v="RYD FIN RSM 1819 10 008 Adjustment GBP Adjustment GBP"/>
    <d v="2019-02-01T00:00:00"/>
    <s v="RYD MURPHY, RACHEL"/>
    <n v="60"/>
    <s v="Lakers - 940 - https://nww.einvoice-prod.sbs.nhs.uk:8179/invoicepdf/73048829-bf71-503b-863b-bac6f7cfd181"/>
    <x v="376"/>
    <m/>
    <d v="2019-02-01T00:00:00"/>
    <m/>
    <s v="Lakers - 940 -"/>
    <m/>
    <m/>
    <s v="https://nww.einvoice-prod.sbs.nhs.uk:8179/invoicepdf/73048829-bf71-503b-863b-bac6f7cfd181"/>
    <m/>
    <m/>
    <m/>
    <s v="Planning and Business Development"/>
    <x v="1"/>
    <x v="0"/>
    <x v="1"/>
  </r>
  <r>
    <s v="RYD"/>
    <s v="E35930"/>
    <s v="7310"/>
    <s v="00000"/>
    <s v="00000"/>
    <s v="000000"/>
    <s v="Estates &amp; Facilities"/>
    <s v="Legal / Prof Fees"/>
    <s v="Default"/>
    <s v="Default"/>
    <s v="Default"/>
    <n v="-1340.64"/>
    <d v="2019-01-01T00:00:00"/>
    <x v="2"/>
    <s v="Spreadsheet"/>
    <s v="Capital M10 Adjustments"/>
    <s v="Spreadsheet A 14800412 71417432"/>
    <s v="RYD FIN RSM 1819 10 008 Adjustment GBP Adjustment GBP"/>
    <d v="2019-02-01T00:00:00"/>
    <s v="RYD MURPHY, RACHEL"/>
    <n v="61"/>
    <s v="Lakers - 942 - https://nww.einvoice-prod.sbs.nhs.uk:8179/invoicepdf/71e136a7-79fb-5b3c-9770-eb287df15e55"/>
    <x v="376"/>
    <m/>
    <d v="2019-02-01T00:00:00"/>
    <m/>
    <s v="Lakers - 942 -"/>
    <m/>
    <m/>
    <s v="https://nww.einvoice-prod.sbs.nhs.uk:8179/invoicepdf/71e136a7-79fb-5b3c-9770-eb287df15e55"/>
    <m/>
    <m/>
    <m/>
    <s v="Planning and Business Development"/>
    <x v="1"/>
    <x v="0"/>
    <x v="1"/>
  </r>
  <r>
    <s v="RYD"/>
    <s v="E35930"/>
    <s v="7310"/>
    <s v="00000"/>
    <s v="00000"/>
    <s v="000000"/>
    <s v="Estates &amp; Facilities"/>
    <s v="Legal / Prof Fees"/>
    <s v="Default"/>
    <s v="Default"/>
    <s v="Default"/>
    <n v="-1389.39"/>
    <d v="2019-01-01T00:00:00"/>
    <x v="2"/>
    <s v="Spreadsheet"/>
    <s v="Capital M10 Adjustments"/>
    <s v="Spreadsheet A 14800412 71417432"/>
    <s v="RYD FIN RSM 1819 10 008 Adjustment GBP Adjustment GBP"/>
    <d v="2019-02-01T00:00:00"/>
    <s v="RYD MURPHY, RACHEL"/>
    <n v="62"/>
    <s v="Lakers - 939 - https://nww.einvoice-prod.sbs.nhs.uk:8179/invoicepdf/50667ac8-b393-519b-8c22-49b80e01f708"/>
    <x v="376"/>
    <m/>
    <d v="2019-02-01T00:00:00"/>
    <m/>
    <s v="Lakers - 939 -"/>
    <m/>
    <m/>
    <s v="https://nww.einvoice-prod.sbs.nhs.uk:8179/invoicepdf/50667ac8-b393-519b-8c22-49b80e01f708"/>
    <m/>
    <m/>
    <m/>
    <s v="Planning and Business Development"/>
    <x v="1"/>
    <x v="0"/>
    <x v="1"/>
  </r>
  <r>
    <s v="RYD"/>
    <s v="E35930"/>
    <s v="7310"/>
    <s v="00000"/>
    <s v="00000"/>
    <s v="000000"/>
    <s v="Estates &amp; Facilities"/>
    <s v="Legal / Prof Fees"/>
    <s v="Default"/>
    <s v="Default"/>
    <s v="Default"/>
    <n v="-1950.03"/>
    <d v="2019-01-01T00:00:00"/>
    <x v="2"/>
    <s v="Spreadsheet"/>
    <s v="Capital M10 Adjustments"/>
    <s v="Spreadsheet A 14800412 71417432"/>
    <s v="RYD FIN RSM 1819 10 008 Adjustment GBP Adjustment GBP"/>
    <d v="2019-02-01T00:00:00"/>
    <s v="RYD MURPHY, RACHEL"/>
    <n v="63"/>
    <s v="Lakers - 944 - https://nww.einvoice-prod.sbs.nhs.uk:8179/invoicepdf/0420f9ba-98e4-50c5-bb2c-e298cbceda6a"/>
    <x v="376"/>
    <m/>
    <d v="2019-02-01T00:00:00"/>
    <m/>
    <s v="Lakers - 944 -"/>
    <m/>
    <m/>
    <s v="https://nww.einvoice-prod.sbs.nhs.uk:8179/invoicepdf/0420f9ba-98e4-50c5-bb2c-e298cbceda6a"/>
    <m/>
    <m/>
    <m/>
    <s v="Planning and Business Development"/>
    <x v="1"/>
    <x v="0"/>
    <x v="1"/>
  </r>
  <r>
    <s v="RYD"/>
    <s v="E35930"/>
    <s v="7310"/>
    <s v="00000"/>
    <s v="00000"/>
    <s v="000000"/>
    <s v="Estates &amp; Facilities"/>
    <s v="Legal / Prof Fees"/>
    <s v="Default"/>
    <s v="Default"/>
    <s v="Default"/>
    <n v="-2364.4"/>
    <d v="2019-01-01T00:00:00"/>
    <x v="2"/>
    <s v="Spreadsheet"/>
    <s v="Capital M10 Adjustments"/>
    <s v="Spreadsheet A 14800412 71417432"/>
    <s v="RYD FIN RSM 1819 10 008 Adjustment GBP Adjustment GBP"/>
    <d v="2019-02-01T00:00:00"/>
    <s v="RYD MURPHY, RACHEL"/>
    <n v="64"/>
    <s v="Lakers - 941 - https://nww.einvoice-prod.sbs.nhs.uk:8179/invoicepdf/f327f1fb-79e6-5342-a5bf-dd25d4f75375"/>
    <x v="376"/>
    <m/>
    <d v="2019-02-01T00:00:00"/>
    <m/>
    <s v="Lakers - 941 -"/>
    <m/>
    <m/>
    <s v="https://nww.einvoice-prod.sbs.nhs.uk:8179/invoicepdf/f327f1fb-79e6-5342-a5bf-dd25d4f75375"/>
    <m/>
    <m/>
    <m/>
    <s v="Planning and Business Development"/>
    <x v="1"/>
    <x v="0"/>
    <x v="1"/>
  </r>
  <r>
    <s v="RYD"/>
    <s v="E35930"/>
    <s v="7310"/>
    <s v="00000"/>
    <s v="00000"/>
    <s v="000000"/>
    <s v="Estates &amp; Facilities"/>
    <s v="Legal / Prof Fees"/>
    <s v="Default"/>
    <s v="Default"/>
    <s v="Default"/>
    <n v="-2876.28"/>
    <d v="2019-01-01T00:00:00"/>
    <x v="2"/>
    <s v="Spreadsheet"/>
    <s v="Capital M10 Adjustments"/>
    <s v="Spreadsheet A 14800412 71417432"/>
    <s v="RYD FIN RSM 1819 10 008 Adjustment GBP Adjustment GBP"/>
    <d v="2019-02-01T00:00:00"/>
    <s v="RYD MURPHY, RACHEL"/>
    <n v="65"/>
    <s v="Lakers - 945 - https://nww.einvoice-prod.sbs.nhs.uk:8179/invoicepdf/7eab112b-9452-5b15-88c1-98db4059571a"/>
    <x v="376"/>
    <m/>
    <d v="2019-02-01T00:00:00"/>
    <m/>
    <s v="Lakers - 945 -"/>
    <m/>
    <m/>
    <s v="https://nww.einvoice-prod.sbs.nhs.uk:8179/invoicepdf/7eab112b-9452-5b15-88c1-98db4059571a"/>
    <m/>
    <m/>
    <m/>
    <s v="Planning and Business Development"/>
    <x v="1"/>
    <x v="0"/>
    <x v="1"/>
  </r>
  <r>
    <s v="RYD"/>
    <s v="E35930"/>
    <s v="7310"/>
    <s v="00000"/>
    <s v="00000"/>
    <s v="000000"/>
    <s v="Estates &amp; Facilities"/>
    <s v="Legal / Prof Fees"/>
    <s v="Default"/>
    <s v="Default"/>
    <s v="Default"/>
    <n v="-2925.02"/>
    <d v="2019-01-01T00:00:00"/>
    <x v="2"/>
    <s v="Spreadsheet"/>
    <s v="Capital M10 Adjustments"/>
    <s v="Spreadsheet A 14800412 71417432"/>
    <s v="RYD FIN RSM 1819 10 008 Adjustment GBP Adjustment GBP"/>
    <d v="2019-02-01T00:00:00"/>
    <s v="RYD MURPHY, RACHEL"/>
    <n v="66"/>
    <s v="Lakers - 943 - https://nww.einvoice-prod.sbs.nhs.uk:8179/invoicepdf/f8c245a4-854f-5776-9324-3f1abdc77931"/>
    <x v="376"/>
    <m/>
    <d v="2019-02-01T00:00:00"/>
    <m/>
    <s v="Lakers - 943 -"/>
    <m/>
    <m/>
    <s v="https://nww.einvoice-prod.sbs.nhs.uk:8179/invoicepdf/f8c245a4-854f-5776-9324-3f1abdc77931"/>
    <m/>
    <m/>
    <m/>
    <s v="Planning and Business Development"/>
    <x v="1"/>
    <x v="0"/>
    <x v="1"/>
  </r>
  <r>
    <s v="RYD"/>
    <s v="E35930"/>
    <s v="7310"/>
    <s v="00000"/>
    <s v="00000"/>
    <s v="000000"/>
    <s v="Estates &amp; Facilities"/>
    <s v="Legal / Prof Fees"/>
    <s v="Default"/>
    <s v="Default"/>
    <s v="Default"/>
    <n v="-1252.8699999999999"/>
    <d v="2019-01-01T00:00:00"/>
    <x v="2"/>
    <s v="Spreadsheet"/>
    <s v="SBS RYD NOV-18 VAT ADJUSTMENT JOURNAL"/>
    <s v="Spreadsheet A 14759189 71174548"/>
    <s v="SBS RYD NOV-18 VAT ADJUSTMENT JOURNAL Adjustment GBP"/>
    <d v="2019-01-25T00:00:00"/>
    <s v="ZZZ ZENDE, PRASHANT"/>
    <n v="1193"/>
    <s v="LAKERS LLP-944-1252.87-https://nww.einvoice-prod.sbs.nhs.uk:8179/invoicepdf/0420f9ba-98e4-50c5-bb2c-e298cbceda6a"/>
    <x v="8"/>
    <m/>
    <d v="2019-01-25T00:00:00"/>
    <m/>
    <s v="LAKERS LLP-944-1252.87-"/>
    <m/>
    <m/>
    <s v="https://nww.einvoice-prod.sbs.nhs.uk:8179/invoicepdf/0420f9ba-98e4-50c5-bb2c-e298cbceda6a"/>
    <m/>
    <m/>
    <m/>
    <s v="Planning and Business Development"/>
    <x v="1"/>
    <x v="0"/>
    <x v="1"/>
  </r>
  <r>
    <s v="RYD"/>
    <s v="E35930"/>
    <s v="7310"/>
    <s v="00000"/>
    <s v="00000"/>
    <s v="000000"/>
    <s v="Estates &amp; Facilities"/>
    <s v="Legal / Prof Fees"/>
    <s v="Default"/>
    <s v="Default"/>
    <s v="Default"/>
    <n v="9555"/>
    <d v="2019-01-01T00:00:00"/>
    <x v="1"/>
    <s v="Payables"/>
    <s v="Journal Import 70611576:"/>
    <s v="Payables A 14655717 70611576"/>
    <s v="JAN-19 Purchase Invoices GBP"/>
    <d v="2019-01-08T00:00:00"/>
    <s v="SSCREPMAN,"/>
    <n v="21"/>
    <s v="Journal Import Created"/>
    <x v="365"/>
    <n v="946"/>
    <d v="2018-12-31T00:00:00"/>
    <n v="165069232"/>
    <m/>
    <s v="PO Invoice"/>
    <m/>
    <s v="https://nww.einvoice-prod.sbs.nhs.uk:8179/invoicepdf/70105637-df31-5bfc-9d4d-eb506ef17041"/>
    <n v="1"/>
    <n v="4778"/>
    <m/>
    <s v="Planning and Business Development"/>
    <x v="1"/>
    <x v="0"/>
    <x v="1"/>
  </r>
  <r>
    <s v="RYD"/>
    <s v="E35930"/>
    <s v="7310"/>
    <s v="00000"/>
    <s v="00000"/>
    <s v="000000"/>
    <s v="Estates &amp; Facilities"/>
    <s v="Legal / Prof Fees"/>
    <s v="Default"/>
    <s v="Default"/>
    <s v="Default"/>
    <n v="-4777.5"/>
    <d v="2019-01-01T00:00:00"/>
    <x v="1"/>
    <s v="Payables"/>
    <s v="Journal Import 70611576:"/>
    <s v="Payables A 14655717 70611576"/>
    <s v="JAN-19 Purchase Invoices GBP"/>
    <d v="2019-01-08T00:00:00"/>
    <s v="SSCREPMAN,"/>
    <n v="22"/>
    <s v="Journal Import Created"/>
    <x v="365"/>
    <n v="946"/>
    <d v="2018-12-31T00:00:00"/>
    <n v="165069232"/>
    <m/>
    <s v="PO Invoice"/>
    <m/>
    <s v="https://nww.einvoice-prod.sbs.nhs.uk:8179/invoicepdf/70105637-df31-5bfc-9d4d-eb506ef17041"/>
    <n v="1"/>
    <n v="-4778"/>
    <m/>
    <s v="Planning and Business Development"/>
    <x v="1"/>
    <x v="0"/>
    <x v="1"/>
  </r>
  <r>
    <s v="RYD"/>
    <s v="E35930"/>
    <s v="7310"/>
    <s v="00000"/>
    <s v="00000"/>
    <s v="000000"/>
    <s v="Estates &amp; Facilities"/>
    <s v="Legal / Prof Fees"/>
    <s v="Default"/>
    <s v="Default"/>
    <s v="Default"/>
    <n v="483.8"/>
    <d v="2019-01-01T00:00:00"/>
    <x v="1"/>
    <s v="Payables"/>
    <s v="Journal Import 70691946:"/>
    <s v="Payables A 14666369 70691946"/>
    <s v="JAN-19 Purchase Invoices GBP"/>
    <d v="2019-01-10T00:00:00"/>
    <s v="SSCREPMAN,"/>
    <n v="56"/>
    <s v="Journal Import Created"/>
    <x v="0"/>
    <n v="413777"/>
    <d v="2018-11-27T00:00:00"/>
    <n v="165074409"/>
    <m/>
    <s v="PO Invoice"/>
    <m/>
    <s v="https://nww.einvoice-prod.sbs.nhs.uk:8179/invoicepdf/bdc67a25-0831-50ae-940c-bbf0c8ec5051"/>
    <n v="1"/>
    <n v="484"/>
    <m/>
    <s v="Planning and Business Development"/>
    <x v="1"/>
    <x v="0"/>
    <x v="1"/>
  </r>
  <r>
    <s v="RYD"/>
    <s v="E35930"/>
    <s v="7310"/>
    <s v="00000"/>
    <s v="00000"/>
    <s v="000000"/>
    <s v="Estates &amp; Facilities"/>
    <s v="Legal / Prof Fees"/>
    <s v="Default"/>
    <s v="Default"/>
    <s v="Default"/>
    <n v="225"/>
    <d v="2019-01-01T00:00:00"/>
    <x v="1"/>
    <s v="Payables"/>
    <s v="Journal Import 70731162:"/>
    <s v="Payables A 14671202 70731162"/>
    <s v="JAN-19 Purchase Invoices GBP"/>
    <d v="2019-01-11T00:00:00"/>
    <s v="SSCREPMAN,"/>
    <n v="22"/>
    <s v="Journal Import Created"/>
    <x v="366"/>
    <n v="8352"/>
    <d v="2018-09-28T00:00:00"/>
    <n v="165074439"/>
    <m/>
    <s v="PO Invoice"/>
    <m/>
    <s v="http://nww.docserv.wyss.nhs.uk/synergyiim/dist/?val=873446_7078034_20190108123237"/>
    <n v="1"/>
    <n v="225"/>
    <m/>
    <s v="Planning and Business Development"/>
    <x v="1"/>
    <x v="0"/>
    <x v="1"/>
  </r>
  <r>
    <s v="RYD"/>
    <s v="E35930"/>
    <s v="7310"/>
    <s v="00000"/>
    <s v="00000"/>
    <s v="000000"/>
    <s v="Estates &amp; Facilities"/>
    <s v="Legal / Prof Fees"/>
    <s v="Default"/>
    <s v="Default"/>
    <s v="Default"/>
    <n v="210"/>
    <d v="2019-01-01T00:00:00"/>
    <x v="1"/>
    <s v="Payables"/>
    <s v="Journal Import 70848370:"/>
    <s v="Payables A 14699004 70848370"/>
    <s v="JAN-19 Purchase Invoices GBP"/>
    <d v="2019-01-15T00:00:00"/>
    <s v="SSCREPMAN,"/>
    <n v="27"/>
    <s v="Journal Import Created"/>
    <x v="0"/>
    <s v="407875A"/>
    <d v="2019-01-15T00:00:00"/>
    <n v="165063135"/>
    <m/>
    <s v="PO Invoice"/>
    <m/>
    <s v="https://nww.einvoice-prod.sbs.nhs.uk:8179/invoicepdf/6c015112-248d-54e2-8011-29eba92bfcc2"/>
    <n v="1"/>
    <n v="210"/>
    <m/>
    <s v="Planning and Business Development"/>
    <x v="1"/>
    <x v="0"/>
    <x v="1"/>
  </r>
  <r>
    <s v="RYD"/>
    <s v="E35930"/>
    <s v="7310"/>
    <s v="00000"/>
    <s v="00000"/>
    <s v="000000"/>
    <s v="Estates &amp; Facilities"/>
    <s v="Legal / Prof Fees"/>
    <s v="Default"/>
    <s v="Default"/>
    <s v="Default"/>
    <n v="210"/>
    <d v="2019-01-01T00:00:00"/>
    <x v="1"/>
    <s v="Payables"/>
    <s v="Journal Import 70855466:"/>
    <s v="Payables A 14702110 70855466"/>
    <s v="JAN-19 Purchase Invoices GBP"/>
    <d v="2019-01-16T00:00:00"/>
    <s v="SSCREPMAN,"/>
    <n v="18"/>
    <s v="Journal Import Created"/>
    <x v="0"/>
    <s v="407875A"/>
    <d v="2019-01-15T00:00:00"/>
    <n v="165063135"/>
    <m/>
    <s v="PO Invoice"/>
    <m/>
    <s v="https://nww.einvoice-prod.sbs.nhs.uk:8179/invoicepdf/6c015112-248d-54e2-8011-29eba92bfcc2"/>
    <n v="1"/>
    <n v="210"/>
    <m/>
    <s v="Planning and Business Development"/>
    <x v="1"/>
    <x v="0"/>
    <x v="1"/>
  </r>
  <r>
    <s v="RYD"/>
    <s v="E35930"/>
    <s v="7310"/>
    <s v="00000"/>
    <s v="00000"/>
    <s v="000000"/>
    <s v="Estates &amp; Facilities"/>
    <s v="Legal / Prof Fees"/>
    <s v="Default"/>
    <s v="Default"/>
    <s v="Default"/>
    <n v="-210"/>
    <d v="2019-01-01T00:00:00"/>
    <x v="1"/>
    <s v="Payables"/>
    <s v="Journal Import 70855466:"/>
    <s v="Payables A 14702110 70855466"/>
    <s v="JAN-19 Purchase Invoices GBP"/>
    <d v="2019-01-16T00:00:00"/>
    <s v="SSCREPMAN,"/>
    <n v="19"/>
    <s v="Journal Import Created"/>
    <x v="0"/>
    <s v="407875A"/>
    <d v="2019-01-15T00:00:00"/>
    <n v="165063135"/>
    <m/>
    <s v="PO Invoice"/>
    <m/>
    <s v="https://nww.einvoice-prod.sbs.nhs.uk:8179/invoicepdf/6c015112-248d-54e2-8011-29eba92bfcc2"/>
    <n v="1"/>
    <n v="-210"/>
    <m/>
    <s v="Planning and Business Development"/>
    <x v="1"/>
    <x v="0"/>
    <x v="1"/>
  </r>
  <r>
    <s v="RYD"/>
    <s v="E35930"/>
    <s v="7310"/>
    <s v="00000"/>
    <s v="00000"/>
    <s v="000000"/>
    <s v="Estates &amp; Facilities"/>
    <s v="Legal / Prof Fees"/>
    <s v="Default"/>
    <s v="Default"/>
    <s v="Default"/>
    <n v="2902"/>
    <d v="2019-01-01T00:00:00"/>
    <x v="1"/>
    <s v="Payables"/>
    <s v="Journal Import 70882641:"/>
    <s v="Payables A 14703271 70882641"/>
    <s v="JAN-19 Purchase Invoices GBP"/>
    <d v="2019-01-16T00:00:00"/>
    <s v="SSCREPMAN,"/>
    <n v="33"/>
    <s v="Journal Import Created"/>
    <x v="0"/>
    <s v="407881A"/>
    <d v="2019-01-15T00:00:00"/>
    <n v="165042377"/>
    <m/>
    <s v="PO Invoice"/>
    <m/>
    <s v="https://nww.einvoice-prod.sbs.nhs.uk:8179/invoicepdf/94c3caa9-ca4e-5116-88be-7b47b687d6a5"/>
    <n v="1"/>
    <n v="2902"/>
    <m/>
    <s v="Planning and Business Development"/>
    <x v="1"/>
    <x v="0"/>
    <x v="1"/>
  </r>
  <r>
    <s v="RYD"/>
    <s v="E35930"/>
    <s v="7310"/>
    <s v="00000"/>
    <s v="00000"/>
    <s v="000000"/>
    <s v="Estates &amp; Facilities"/>
    <s v="Legal / Prof Fees"/>
    <s v="Default"/>
    <s v="Default"/>
    <s v="Default"/>
    <n v="-210"/>
    <d v="2019-01-01T00:00:00"/>
    <x v="1"/>
    <s v="Payables"/>
    <s v="Journal Import 71028751:"/>
    <s v="Payables A 14733293 71028751"/>
    <s v="JAN-19 Purchase Invoices GBP"/>
    <d v="2019-01-21T00:00:00"/>
    <s v="SSCREPMAN,"/>
    <n v="33"/>
    <s v="Journal Import Created"/>
    <x v="0"/>
    <s v="407875A"/>
    <d v="2019-01-15T00:00:00"/>
    <n v="165073322"/>
    <m/>
    <s v="PO Invoice"/>
    <m/>
    <s v="https://nww.einvoice-prod.sbs.nhs.uk:8179/invoicepdf/6c015112-248d-54e2-8011-29eba92bfcc2"/>
    <n v="1"/>
    <n v="-210"/>
    <m/>
    <s v="Planning and Business Development"/>
    <x v="1"/>
    <x v="0"/>
    <x v="1"/>
  </r>
  <r>
    <s v="RYD"/>
    <s v="E35930"/>
    <s v="7310"/>
    <s v="00000"/>
    <s v="00000"/>
    <s v="000000"/>
    <s v="Estates &amp; Facilities"/>
    <s v="Legal / Prof Fees"/>
    <s v="Default"/>
    <s v="Default"/>
    <s v="Default"/>
    <n v="-2902"/>
    <d v="2019-01-01T00:00:00"/>
    <x v="1"/>
    <s v="Payables"/>
    <s v="Journal Import 71028751:"/>
    <s v="Payables A 14733293 71028751"/>
    <s v="JAN-19 Purchase Invoices GBP"/>
    <d v="2019-01-21T00:00:00"/>
    <s v="SSCREPMAN,"/>
    <n v="33"/>
    <s v="Journal Import Created"/>
    <x v="0"/>
    <s v="407881A"/>
    <d v="2019-01-15T00:00:00"/>
    <n v="165074744"/>
    <m/>
    <s v="PO Invoice"/>
    <m/>
    <s v="https://nww.einvoice-prod.sbs.nhs.uk:8179/invoicepdf/94c3caa9-ca4e-5116-88be-7b47b687d6a5"/>
    <n v="1"/>
    <n v="-2902"/>
    <m/>
    <s v="Planning and Business Development"/>
    <x v="1"/>
    <x v="0"/>
    <x v="1"/>
  </r>
  <r>
    <s v="RYD"/>
    <s v="E35930"/>
    <s v="7310"/>
    <s v="00000"/>
    <s v="00000"/>
    <s v="000000"/>
    <s v="Estates &amp; Facilities"/>
    <s v="Legal / Prof Fees"/>
    <s v="Default"/>
    <s v="Default"/>
    <s v="Default"/>
    <n v="-252"/>
    <d v="2019-01-01T00:00:00"/>
    <x v="0"/>
    <s v="Cost Management"/>
    <s v="Journal Import 70336301:"/>
    <s v="Cost Management A 14596385 70336301 2"/>
    <s v="01-JAN-2019 Receiving GBP"/>
    <d v="2018-12-31T00:00:00"/>
    <s v="SSCREPMAN,"/>
    <n v="2548"/>
    <s v="East Grinstead ACRP Lease @ East Grinstead Fire Station"/>
    <x v="0"/>
    <n v="165063135"/>
    <d v="2018-09-27T00:00:00"/>
    <m/>
    <m/>
    <m/>
    <s v="LONDON-4"/>
    <m/>
    <m/>
    <m/>
    <m/>
    <s v="Planning and Business Development"/>
    <x v="1"/>
    <x v="0"/>
    <x v="1"/>
  </r>
  <r>
    <s v="RYD"/>
    <s v="E35930"/>
    <s v="7310"/>
    <s v="00000"/>
    <s v="00000"/>
    <s v="000000"/>
    <s v="Estates &amp; Facilities"/>
    <s v="Legal / Prof Fees"/>
    <s v="Default"/>
    <s v="Default"/>
    <s v="Default"/>
    <n v="-18"/>
    <d v="2019-01-01T00:00:00"/>
    <x v="0"/>
    <s v="Cost Management"/>
    <s v="Journal Import 70336301:"/>
    <s v="Cost Management A 14596385 70336301 2"/>
    <s v="01-JAN-2019 Receiving GBP"/>
    <d v="2018-12-31T00:00:00"/>
    <s v="SSCREPMAN,"/>
    <n v="2549"/>
    <s v="Steve Laker professional services  over multiple sites financial year - Invoice 941"/>
    <x v="365"/>
    <n v="165069232"/>
    <d v="2018-08-03T00:00:00"/>
    <m/>
    <m/>
    <m/>
    <s v="REIGATE"/>
    <m/>
    <m/>
    <m/>
    <m/>
    <s v="Planning and Business Development"/>
    <x v="1"/>
    <x v="0"/>
    <x v="1"/>
  </r>
  <r>
    <s v="RYD"/>
    <s v="E35930"/>
    <s v="7310"/>
    <s v="00000"/>
    <s v="00000"/>
    <s v="000000"/>
    <s v="Estates &amp; Facilities"/>
    <s v="Legal / Prof Fees"/>
    <s v="Default"/>
    <s v="Default"/>
    <s v="Default"/>
    <n v="-203.8"/>
    <d v="2019-01-01T00:00:00"/>
    <x v="0"/>
    <s v="Cost Management"/>
    <s v="Journal Import 70336301:"/>
    <s v="Cost Management A 14596385 70336301 2"/>
    <s v="01-JAN-2019 Receiving GBP"/>
    <d v="2018-12-31T00:00:00"/>
    <s v="SSCREPMAN,"/>
    <n v="2550"/>
    <s v="PO raised to reconcile remaining fees invoiced against PO No: 165042377.  Please match this to PO: 165042377."/>
    <x v="0"/>
    <n v="165042377"/>
    <d v="2017-10-30T00:00:00"/>
    <m/>
    <m/>
    <m/>
    <s v="LONDON-4"/>
    <m/>
    <m/>
    <m/>
    <m/>
    <s v="Planning and Business Development"/>
    <x v="1"/>
    <x v="0"/>
    <x v="1"/>
  </r>
  <r>
    <s v="RYD"/>
    <s v="E35930"/>
    <s v="7310"/>
    <s v="00000"/>
    <s v="00000"/>
    <s v="000000"/>
    <s v="Estates &amp; Facilities"/>
    <s v="Legal / Prof Fees"/>
    <s v="Default"/>
    <s v="Default"/>
    <s v="Default"/>
    <n v="252"/>
    <d v="2019-01-01T00:00:00"/>
    <x v="0"/>
    <s v="Cost Management"/>
    <s v="Journal Import 71391912:"/>
    <s v="Cost Management A 14795736 71391912"/>
    <s v="31-JAN-2019 Receiving GBP"/>
    <d v="2019-01-31T00:00:00"/>
    <s v="SSCREPMAN,"/>
    <n v="2724"/>
    <s v="East Grinstead ACRP Lease @ East Grinstead Fire Station"/>
    <x v="0"/>
    <n v="165063135"/>
    <d v="2018-09-27T00:00:00"/>
    <m/>
    <m/>
    <m/>
    <s v="LONDON-4"/>
    <m/>
    <m/>
    <m/>
    <m/>
    <s v="Planning and Business Development"/>
    <x v="1"/>
    <x v="0"/>
    <x v="1"/>
  </r>
  <r>
    <s v="RYD"/>
    <s v="E35930"/>
    <s v="7310"/>
    <s v="00000"/>
    <s v="00000"/>
    <s v="000000"/>
    <s v="Estates &amp; Facilities"/>
    <s v="Legal / Prof Fees"/>
    <s v="Default"/>
    <s v="Default"/>
    <s v="Default"/>
    <n v="203.8"/>
    <d v="2019-01-01T00:00:00"/>
    <x v="0"/>
    <s v="Cost Management"/>
    <s v="Journal Import 71391912:"/>
    <s v="Cost Management A 14795736 71391912"/>
    <s v="31-JAN-2019 Receiving GBP"/>
    <d v="2019-01-31T00:00:00"/>
    <s v="SSCREPMAN,"/>
    <n v="2725"/>
    <s v="PO raised to reconcile remaining fees invoiced against PO No: 165042377.  Please match this to PO: 165042377."/>
    <x v="0"/>
    <n v="165042377"/>
    <d v="2017-10-30T00:00:00"/>
    <m/>
    <m/>
    <m/>
    <s v="LONDON-4"/>
    <m/>
    <m/>
    <m/>
    <m/>
    <s v="Planning and Business Development"/>
    <x v="1"/>
    <x v="0"/>
    <x v="1"/>
  </r>
  <r>
    <s v="RYD"/>
    <s v="E35930"/>
    <s v="7310"/>
    <s v="00000"/>
    <s v="00000"/>
    <s v="000000"/>
    <s v="Estates &amp; Facilities"/>
    <s v="Legal / Prof Fees"/>
    <s v="Default"/>
    <s v="Default"/>
    <s v="Default"/>
    <n v="733"/>
    <d v="2019-01-01T00:00:00"/>
    <x v="0"/>
    <s v="Cost Management"/>
    <s v="Journal Import 71391912:"/>
    <s v="Cost Management A 14795736 71391912"/>
    <s v="31-JAN-2019 Receiving GBP"/>
    <d v="2019-01-31T00:00:00"/>
    <s v="SSCREPMAN,"/>
    <n v="2726"/>
    <s v="Balcombe Road ACRP - Lease Renewal - Invoice 407822 - 2019"/>
    <x v="0"/>
    <n v="165074746"/>
    <d v="2019-01-16T00:00:00"/>
    <m/>
    <m/>
    <m/>
    <s v="LONDON-4"/>
    <m/>
    <m/>
    <m/>
    <m/>
    <s v="Planning and Business Development"/>
    <x v="1"/>
    <x v="0"/>
    <x v="1"/>
  </r>
  <r>
    <s v="RYD"/>
    <s v="E35930"/>
    <s v="7310"/>
    <s v="00000"/>
    <s v="00000"/>
    <s v="000000"/>
    <s v="Estates &amp; Facilities"/>
    <s v="Legal / Prof Fees"/>
    <s v="Default"/>
    <s v="Default"/>
    <s v="Default"/>
    <n v="18"/>
    <d v="2019-01-01T00:00:00"/>
    <x v="0"/>
    <s v="Cost Management"/>
    <s v="Journal Import 71391912:"/>
    <s v="Cost Management A 14795736 71391912"/>
    <s v="31-JAN-2019 Receiving GBP"/>
    <d v="2019-01-31T00:00:00"/>
    <s v="SSCREPMAN,"/>
    <n v="2727"/>
    <s v="Steve Laker professional services  over multiple sites financial year - Invoice 941"/>
    <x v="365"/>
    <n v="165069232"/>
    <d v="2018-08-03T00:00:00"/>
    <m/>
    <m/>
    <m/>
    <s v="REIGATE"/>
    <m/>
    <m/>
    <m/>
    <m/>
    <s v="Planning and Business Development"/>
    <x v="1"/>
    <x v="0"/>
    <x v="1"/>
  </r>
  <r>
    <s v="RYD"/>
    <s v="E35930"/>
    <s v="7310"/>
    <s v="00000"/>
    <s v="F8235"/>
    <s v="000000"/>
    <s v="Estates &amp; Facilities"/>
    <s v="Legal / Prof Fees"/>
    <s v="Default"/>
    <s v="Bognor South ACRP"/>
    <s v="Default"/>
    <n v="1929"/>
    <d v="2019-01-01T00:00:00"/>
    <x v="1"/>
    <s v="Payables"/>
    <s v="Journal Import 70882641:"/>
    <s v="Payables A 14703271 70882641"/>
    <s v="JAN-19 Purchase Invoices GBP"/>
    <d v="2019-01-16T00:00:00"/>
    <s v="SSCREPMAN,"/>
    <n v="50"/>
    <s v="Journal Import Created"/>
    <x v="0"/>
    <s v="407872A"/>
    <d v="2019-01-15T00:00:00"/>
    <n v="165064187"/>
    <m/>
    <s v="PO Invoice"/>
    <m/>
    <s v="https://nww.einvoice-prod.sbs.nhs.uk:8179/invoicepdf/f6eb4e21-0830-53ad-8487-98547509735e"/>
    <n v="1"/>
    <n v="965"/>
    <m/>
    <s v="Planning and Business Development"/>
    <x v="1"/>
    <x v="0"/>
    <x v="1"/>
  </r>
  <r>
    <s v="RYD"/>
    <s v="E35930"/>
    <s v="7310"/>
    <s v="00000"/>
    <s v="F8235"/>
    <s v="000000"/>
    <s v="Estates &amp; Facilities"/>
    <s v="Legal / Prof Fees"/>
    <s v="Default"/>
    <s v="Bognor South ACRP"/>
    <s v="Default"/>
    <n v="-964.5"/>
    <d v="2019-01-01T00:00:00"/>
    <x v="1"/>
    <s v="Payables"/>
    <s v="Journal Import 70882641:"/>
    <s v="Payables A 14703271 70882641"/>
    <s v="JAN-19 Purchase Invoices GBP"/>
    <d v="2019-01-16T00:00:00"/>
    <s v="SSCREPMAN,"/>
    <n v="51"/>
    <s v="Journal Import Created"/>
    <x v="0"/>
    <s v="407872A"/>
    <d v="2019-01-15T00:00:00"/>
    <n v="165064187"/>
    <m/>
    <s v="PO Invoice"/>
    <m/>
    <s v="https://nww.einvoice-prod.sbs.nhs.uk:8179/invoicepdf/f6eb4e21-0830-53ad-8487-98547509735e"/>
    <n v="1"/>
    <n v="-965"/>
    <m/>
    <s v="Planning and Business Development"/>
    <x v="1"/>
    <x v="0"/>
    <x v="1"/>
  </r>
  <r>
    <s v="RYD"/>
    <s v="E35930"/>
    <s v="7310"/>
    <s v="00000"/>
    <s v="F8235"/>
    <s v="000000"/>
    <s v="Estates &amp; Facilities"/>
    <s v="Legal / Prof Fees"/>
    <s v="Default"/>
    <s v="Bognor South ACRP"/>
    <s v="Default"/>
    <n v="-964.5"/>
    <d v="2019-01-01T00:00:00"/>
    <x v="1"/>
    <s v="Payables"/>
    <s v="Journal Import 71028751:"/>
    <s v="Payables A 14733293 71028751"/>
    <s v="JAN-19 Purchase Invoices GBP"/>
    <d v="2019-01-21T00:00:00"/>
    <s v="SSCREPMAN,"/>
    <n v="54"/>
    <s v="Journal Import Created"/>
    <x v="0"/>
    <s v="407872A"/>
    <d v="2019-01-15T00:00:00"/>
    <n v="165064187"/>
    <m/>
    <s v="PO Invoice"/>
    <m/>
    <s v="https://nww.einvoice-prod.sbs.nhs.uk:8179/invoicepdf/f6eb4e21-0830-53ad-8487-98547509735e"/>
    <n v="1"/>
    <n v="-965"/>
    <m/>
    <s v="Planning and Business Development"/>
    <x v="1"/>
    <x v="0"/>
    <x v="1"/>
  </r>
  <r>
    <s v="RYD"/>
    <s v="E35930"/>
    <s v="7310"/>
    <s v="00000"/>
    <s v="F8235"/>
    <s v="000000"/>
    <s v="Estates &amp; Facilities"/>
    <s v="Legal / Prof Fees"/>
    <s v="Default"/>
    <s v="Bognor South ACRP"/>
    <s v="Default"/>
    <n v="721.8"/>
    <d v="2019-01-01T00:00:00"/>
    <x v="1"/>
    <s v="Payables"/>
    <s v="Journal Import 71186877:"/>
    <s v="Payables A 14761333 71186877"/>
    <s v="JAN-19 Purchase Invoices GBP"/>
    <d v="2019-01-25T00:00:00"/>
    <s v="SSCREPMAN,"/>
    <n v="72"/>
    <s v="Journal Import Created"/>
    <x v="0"/>
    <n v="418069"/>
    <d v="2019-01-21T00:00:00"/>
    <n v="165064187"/>
    <m/>
    <s v="PO Invoice"/>
    <m/>
    <s v="https://nww.einvoice-prod.sbs.nhs.uk:8179/invoicepdf/ffd449f9-129d-5153-a0fc-16bf89655af4"/>
    <n v="1"/>
    <n v="361"/>
    <m/>
    <s v="Planning and Business Development"/>
    <x v="1"/>
    <x v="0"/>
    <x v="1"/>
  </r>
  <r>
    <s v="RYD"/>
    <s v="E35930"/>
    <s v="7310"/>
    <s v="00000"/>
    <s v="F8235"/>
    <s v="000000"/>
    <s v="Estates &amp; Facilities"/>
    <s v="Legal / Prof Fees"/>
    <s v="Default"/>
    <s v="Bognor South ACRP"/>
    <s v="Default"/>
    <n v="-360.9"/>
    <d v="2019-01-01T00:00:00"/>
    <x v="1"/>
    <s v="Payables"/>
    <s v="Journal Import 71186877:"/>
    <s v="Payables A 14761333 71186877"/>
    <s v="JAN-19 Purchase Invoices GBP"/>
    <d v="2019-01-25T00:00:00"/>
    <s v="SSCREPMAN,"/>
    <n v="73"/>
    <s v="Journal Import Created"/>
    <x v="0"/>
    <n v="418069"/>
    <d v="2019-01-21T00:00:00"/>
    <n v="165064187"/>
    <m/>
    <s v="PO Invoice"/>
    <m/>
    <s v="https://nww.einvoice-prod.sbs.nhs.uk:8179/invoicepdf/ffd449f9-129d-5153-a0fc-16bf89655af4"/>
    <n v="1"/>
    <n v="-361"/>
    <m/>
    <s v="Planning and Business Development"/>
    <x v="1"/>
    <x v="0"/>
    <x v="1"/>
  </r>
  <r>
    <s v="RYD"/>
    <s v="E35930"/>
    <s v="7310"/>
    <s v="00000"/>
    <s v="F8235"/>
    <s v="000000"/>
    <s v="Estates &amp; Facilities"/>
    <s v="Legal / Prof Fees"/>
    <s v="Default"/>
    <s v="Bognor South ACRP"/>
    <s v="Default"/>
    <n v="-1171.9000000000001"/>
    <d v="2019-01-01T00:00:00"/>
    <x v="0"/>
    <s v="Cost Management"/>
    <s v="Journal Import 70336301:"/>
    <s v="Cost Management A 14596385 70336301 2"/>
    <s v="01-JAN-2019 Receiving GBP"/>
    <d v="2018-12-31T00:00:00"/>
    <s v="SSCREPMAN,"/>
    <n v="2916"/>
    <s v="Bognor South ACRP - Lease Works for new ACRP at Bognor Fire Station"/>
    <x v="0"/>
    <n v="165064187"/>
    <d v="2018-09-27T00:00:00"/>
    <m/>
    <m/>
    <m/>
    <s v="LONDON-4"/>
    <m/>
    <m/>
    <m/>
    <m/>
    <s v="Planning and Business Development"/>
    <x v="1"/>
    <x v="0"/>
    <x v="1"/>
  </r>
  <r>
    <s v="RYD"/>
    <s v="E35930"/>
    <s v="7310"/>
    <s v="00000"/>
    <s v="F8235"/>
    <s v="000000"/>
    <s v="Estates &amp; Facilities"/>
    <s v="Legal / Prof Fees"/>
    <s v="Default"/>
    <s v="Bognor South ACRP"/>
    <s v="Default"/>
    <n v="811"/>
    <d v="2019-01-01T00:00:00"/>
    <x v="0"/>
    <s v="Cost Management"/>
    <s v="Journal Import 71391912:"/>
    <s v="Cost Management A 14795736 71391912"/>
    <s v="31-JAN-2019 Receiving GBP"/>
    <d v="2019-01-31T00:00:00"/>
    <s v="SSCREPMAN,"/>
    <n v="3156"/>
    <s v="Bognor South ACRP - Lease Works for new ACRP at Bognor Fire Station"/>
    <x v="0"/>
    <n v="165064187"/>
    <d v="2018-09-27T00:00:00"/>
    <m/>
    <m/>
    <m/>
    <s v="LONDON-4"/>
    <m/>
    <m/>
    <m/>
    <m/>
    <s v="Planning and Business Development"/>
    <x v="1"/>
    <x v="0"/>
    <x v="1"/>
  </r>
  <r>
    <s v="RYD"/>
    <s v="E35930"/>
    <s v="7310"/>
    <s v="00000"/>
    <s v="F8340"/>
    <s v="000000"/>
    <s v="Estates &amp; Facilities"/>
    <s v="Legal / Prof Fees"/>
    <s v="Default"/>
    <s v="Crawley HQ"/>
    <s v="Default"/>
    <n v="750"/>
    <d v="2019-01-01T00:00:00"/>
    <x v="0"/>
    <s v="Cost Management"/>
    <s v="Journal Import 71391912:"/>
    <s v="Cost Management A 14795736 71391912"/>
    <s v="31-JAN-2019 Receiving GBP"/>
    <d v="2019-01-31T00:00:00"/>
    <s v="SSCREPMAN,"/>
    <n v="3046"/>
    <s v="Nexus House Fit Out, JCT amendments."/>
    <x v="0"/>
    <n v="165073808"/>
    <d v="2019-01-21T00:00:00"/>
    <m/>
    <m/>
    <m/>
    <s v="LONDON-4"/>
    <m/>
    <m/>
    <m/>
    <m/>
    <s v="Planning and Business Development"/>
    <x v="1"/>
    <x v="0"/>
    <x v="1"/>
  </r>
  <r>
    <s v="RYD"/>
    <s v="E35930"/>
    <s v="7310"/>
    <s v="00000"/>
    <s v="00000"/>
    <s v="000000"/>
    <s v="Estates &amp; Facilities"/>
    <s v="Legal / Prof Fees"/>
    <s v="Default"/>
    <s v="Default"/>
    <s v="Default"/>
    <n v="21.2"/>
    <d v="2019-02-01T00:00:00"/>
    <x v="2"/>
    <s v="Spreadsheet"/>
    <s v="SBS RYD DEC-18 VAT RETURN ADJUSTMENT"/>
    <s v="Spreadsheet A 14855132 71662163"/>
    <s v="SBS RYD DEC-18 VAT RETURN ADJUSTMENT Adjustment GBP"/>
    <d v="2019-02-11T00:00:00"/>
    <s v="ZZZ PAWAR, SACHIN"/>
    <n v="1102"/>
    <s v="CAPSTICKS SOLICITORS-413780-0-https://nww.einvoice-prod.sbs.nhs.uk:8179/invoicepdf/4e243447-bcdf-56eb-ba57-194c888162ec"/>
    <x v="9"/>
    <m/>
    <d v="2019-02-08T00:00:00"/>
    <m/>
    <s v="CAPSTICKS SOLICITORS-413780-0-"/>
    <m/>
    <m/>
    <s v="https://nww.einvoice-prod.sbs.nhs.uk:8179/invoicepdf/4e243447-bcdf-56eb-ba57-194c888162ec"/>
    <m/>
    <m/>
    <m/>
    <s v="Planning and Business Development"/>
    <x v="1"/>
    <x v="0"/>
    <x v="1"/>
  </r>
  <r>
    <s v="RYD"/>
    <s v="E35930"/>
    <s v="7310"/>
    <s v="00000"/>
    <s v="00000"/>
    <s v="000000"/>
    <s v="Estates &amp; Facilities"/>
    <s v="Legal / Prof Fees"/>
    <s v="Default"/>
    <s v="Default"/>
    <s v="Default"/>
    <n v="26.8"/>
    <d v="2019-02-01T00:00:00"/>
    <x v="2"/>
    <s v="Spreadsheet"/>
    <s v="SBS RYD DEC-18 VAT RETURN ADJUSTMENT"/>
    <s v="Spreadsheet A 14855132 71662163"/>
    <s v="SBS RYD DEC-18 VAT RETURN ADJUSTMENT Adjustment GBP"/>
    <d v="2019-02-11T00:00:00"/>
    <s v="ZZZ PAWAR, SACHIN"/>
    <n v="1103"/>
    <s v="CAPSTICKS SOLICITORS-415390-0-https://nww.einvoice-prod.sbs.nhs.uk:8179/invoicepdf/02d23b93-4f49-5a1e-9f7d-1cab33bd3f25"/>
    <x v="9"/>
    <m/>
    <d v="2019-02-08T00:00:00"/>
    <m/>
    <s v="CAPSTICKS SOLICITORS-415390-0-"/>
    <m/>
    <m/>
    <s v="https://nww.einvoice-prod.sbs.nhs.uk:8179/invoicepdf/02d23b93-4f49-5a1e-9f7d-1cab33bd3f25"/>
    <m/>
    <m/>
    <m/>
    <s v="Planning and Business Development"/>
    <x v="1"/>
    <x v="0"/>
    <x v="1"/>
  </r>
  <r>
    <s v="RYD"/>
    <s v="E35930"/>
    <s v="7310"/>
    <s v="00000"/>
    <s v="00000"/>
    <s v="000000"/>
    <s v="Estates &amp; Facilities"/>
    <s v="Legal / Prof Fees"/>
    <s v="Default"/>
    <s v="Default"/>
    <s v="Default"/>
    <n v="41.4"/>
    <d v="2019-02-01T00:00:00"/>
    <x v="2"/>
    <s v="Spreadsheet"/>
    <s v="SBS RYD DEC-18 VAT RETURN ADJUSTMENT"/>
    <s v="Spreadsheet A 14855132 71662163"/>
    <s v="SBS RYD DEC-18 VAT RETURN ADJUSTMENT Adjustment GBP"/>
    <d v="2019-02-11T00:00:00"/>
    <s v="ZZZ PAWAR, SACHIN"/>
    <n v="1104"/>
    <s v="CAPSTICKS SOLICITORS-413781-0-https://nww.einvoice-prod.sbs.nhs.uk:8179/invoicepdf/02b2f3c4-0c31-5be2-9283-5902c2c7a1df"/>
    <x v="9"/>
    <m/>
    <d v="2019-02-08T00:00:00"/>
    <m/>
    <s v="CAPSTICKS SOLICITORS-413781-0-"/>
    <m/>
    <m/>
    <s v="https://nww.einvoice-prod.sbs.nhs.uk:8179/invoicepdf/02b2f3c4-0c31-5be2-9283-5902c2c7a1df"/>
    <m/>
    <m/>
    <m/>
    <s v="Planning and Business Development"/>
    <x v="1"/>
    <x v="0"/>
    <x v="1"/>
  </r>
  <r>
    <s v="RYD"/>
    <s v="E35930"/>
    <s v="7310"/>
    <s v="00000"/>
    <s v="00000"/>
    <s v="000000"/>
    <s v="Estates &amp; Facilities"/>
    <s v="Legal / Prof Fees"/>
    <s v="Default"/>
    <s v="Default"/>
    <s v="Default"/>
    <n v="49"/>
    <d v="2019-02-01T00:00:00"/>
    <x v="2"/>
    <s v="Spreadsheet"/>
    <s v="SBS RYD DEC-18 VAT RETURN ADJUSTMENT"/>
    <s v="Spreadsheet A 14855132 71662163"/>
    <s v="SBS RYD DEC-18 VAT RETURN ADJUSTMENT Adjustment GBP"/>
    <d v="2019-02-11T00:00:00"/>
    <s v="ZZZ PAWAR, SACHIN"/>
    <n v="1105"/>
    <s v="CAPSTICKS SOLICITORS-415383-0-https://nww.einvoice-prod.sbs.nhs.uk:8179/invoicepdf/1e9787f5-0502-55c3-b25a-ae0c41da8ff1"/>
    <x v="9"/>
    <m/>
    <d v="2019-02-08T00:00:00"/>
    <m/>
    <s v="CAPSTICKS SOLICITORS-415383-0-"/>
    <m/>
    <m/>
    <s v="https://nww.einvoice-prod.sbs.nhs.uk:8179/invoicepdf/1e9787f5-0502-55c3-b25a-ae0c41da8ff1"/>
    <m/>
    <m/>
    <m/>
    <s v="Planning and Business Development"/>
    <x v="1"/>
    <x v="0"/>
    <x v="1"/>
  </r>
  <r>
    <s v="RYD"/>
    <s v="E35930"/>
    <s v="7310"/>
    <s v="00000"/>
    <s v="00000"/>
    <s v="000000"/>
    <s v="Estates &amp; Facilities"/>
    <s v="Legal / Prof Fees"/>
    <s v="Default"/>
    <s v="Default"/>
    <s v="Default"/>
    <n v="52.4"/>
    <d v="2019-02-01T00:00:00"/>
    <x v="2"/>
    <s v="Spreadsheet"/>
    <s v="SBS RYD DEC-18 VAT RETURN ADJUSTMENT"/>
    <s v="Spreadsheet A 14855132 71662163"/>
    <s v="SBS RYD DEC-18 VAT RETURN ADJUSTMENT Adjustment GBP"/>
    <d v="2019-02-11T00:00:00"/>
    <s v="ZZZ PAWAR, SACHIN"/>
    <n v="1106"/>
    <s v="CAPSTICKS SOLICITORS-415381-0-https://nww.einvoice-prod.sbs.nhs.uk:8179/invoicepdf/39241b25-6984-5ad3-9189-8c39f7867cfd"/>
    <x v="9"/>
    <m/>
    <d v="2019-02-08T00:00:00"/>
    <m/>
    <s v="CAPSTICKS SOLICITORS-415381-0-"/>
    <m/>
    <m/>
    <s v="https://nww.einvoice-prod.sbs.nhs.uk:8179/invoicepdf/39241b25-6984-5ad3-9189-8c39f7867cfd"/>
    <m/>
    <m/>
    <m/>
    <s v="Planning and Business Development"/>
    <x v="1"/>
    <x v="0"/>
    <x v="1"/>
  </r>
  <r>
    <s v="RYD"/>
    <s v="E35930"/>
    <s v="7310"/>
    <s v="00000"/>
    <s v="00000"/>
    <s v="000000"/>
    <s v="Estates &amp; Facilities"/>
    <s v="Legal / Prof Fees"/>
    <s v="Default"/>
    <s v="Default"/>
    <s v="Default"/>
    <n v="180.32"/>
    <d v="2019-02-01T00:00:00"/>
    <x v="2"/>
    <s v="Spreadsheet"/>
    <s v="SBS RYD DEC-18 VAT RETURN ADJUSTMENT"/>
    <s v="Spreadsheet A 14855132 71662163"/>
    <s v="SBS RYD DEC-18 VAT RETURN ADJUSTMENT Adjustment GBP"/>
    <d v="2019-02-11T00:00:00"/>
    <s v="ZZZ PAWAR, SACHIN"/>
    <n v="1107"/>
    <s v="CAPSTICKS SOLICITORS-415389-0-https://nww.einvoice-prod.sbs.nhs.uk:8179/invoicepdf/72dd0071-a04e-52dd-a5bb-1c049d371480"/>
    <x v="9"/>
    <m/>
    <d v="2019-02-08T00:00:00"/>
    <m/>
    <s v="CAPSTICKS SOLICITORS-415389-0-"/>
    <m/>
    <m/>
    <s v="https://nww.einvoice-prod.sbs.nhs.uk:8179/invoicepdf/72dd0071-a04e-52dd-a5bb-1c049d371480"/>
    <m/>
    <m/>
    <m/>
    <s v="Planning and Business Development"/>
    <x v="1"/>
    <x v="0"/>
    <x v="1"/>
  </r>
  <r>
    <s v="RYD"/>
    <s v="E35930"/>
    <s v="7310"/>
    <s v="00000"/>
    <s v="00000"/>
    <s v="000000"/>
    <s v="Estates &amp; Facilities"/>
    <s v="Legal / Prof Fees"/>
    <s v="Default"/>
    <s v="Default"/>
    <s v="Default"/>
    <n v="628.1"/>
    <d v="2019-02-01T00:00:00"/>
    <x v="2"/>
    <s v="Spreadsheet"/>
    <s v="SBS RYD DEC-18 VAT RETURN ADJUSTMENT"/>
    <s v="Spreadsheet A 14855132 71662163"/>
    <s v="SBS RYD DEC-18 VAT RETURN ADJUSTMENT Adjustment GBP"/>
    <d v="2019-02-11T00:00:00"/>
    <s v="ZZZ PAWAR, SACHIN"/>
    <n v="1108"/>
    <s v="CAPSTICKS SOLICITORS-415382-0-https://nww.einvoice-prod.sbs.nhs.uk:8179/invoicepdf/9e5e7ea5-4d01-5fed-ab8b-fcbdc1272d7d"/>
    <x v="9"/>
    <m/>
    <d v="2019-02-08T00:00:00"/>
    <m/>
    <s v="CAPSTICKS SOLICITORS-415382-0-"/>
    <m/>
    <m/>
    <s v="https://nww.einvoice-prod.sbs.nhs.uk:8179/invoicepdf/9e5e7ea5-4d01-5fed-ab8b-fcbdc1272d7d"/>
    <m/>
    <m/>
    <m/>
    <s v="Planning and Business Development"/>
    <x v="1"/>
    <x v="0"/>
    <x v="1"/>
  </r>
  <r>
    <s v="RYD"/>
    <s v="E35930"/>
    <s v="7310"/>
    <s v="00000"/>
    <s v="00000"/>
    <s v="000000"/>
    <s v="Estates &amp; Facilities"/>
    <s v="Legal / Prof Fees"/>
    <s v="Default"/>
    <s v="Default"/>
    <s v="Default"/>
    <n v="10505"/>
    <d v="2019-02-01T00:00:00"/>
    <x v="1"/>
    <s v="Payables"/>
    <s v="Journal Import 71556735:"/>
    <s v="Payables A 14833389 71556735"/>
    <s v="FEB-19 Purchase Invoices GBP"/>
    <d v="2019-02-05T00:00:00"/>
    <s v="SSCREPMAN,"/>
    <n v="34"/>
    <s v="Journal Import Created"/>
    <x v="365"/>
    <n v="947"/>
    <d v="2019-01-31T00:00:00"/>
    <n v="165069232"/>
    <m/>
    <s v="PO Invoice"/>
    <m/>
    <s v="https://nww.einvoice-prod.sbs.nhs.uk:8179/invoicepdf/c8f173e5-9bba-5efa-8e28-48348e83a7f8"/>
    <n v="1"/>
    <n v="5253"/>
    <m/>
    <s v="Planning and Business Development"/>
    <x v="1"/>
    <x v="0"/>
    <x v="1"/>
  </r>
  <r>
    <s v="RYD"/>
    <s v="E35930"/>
    <s v="7310"/>
    <s v="00000"/>
    <s v="00000"/>
    <s v="000000"/>
    <s v="Estates &amp; Facilities"/>
    <s v="Legal / Prof Fees"/>
    <s v="Default"/>
    <s v="Default"/>
    <s v="Default"/>
    <n v="-5252.5"/>
    <d v="2019-02-01T00:00:00"/>
    <x v="1"/>
    <s v="Payables"/>
    <s v="Journal Import 71556735:"/>
    <s v="Payables A 14833389 71556735"/>
    <s v="FEB-19 Purchase Invoices GBP"/>
    <d v="2019-02-05T00:00:00"/>
    <s v="SSCREPMAN,"/>
    <n v="35"/>
    <s v="Journal Import Created"/>
    <x v="365"/>
    <n v="947"/>
    <d v="2019-01-31T00:00:00"/>
    <n v="165069232"/>
    <m/>
    <s v="PO Invoice"/>
    <m/>
    <s v="https://nww.einvoice-prod.sbs.nhs.uk:8179/invoicepdf/c8f173e5-9bba-5efa-8e28-48348e83a7f8"/>
    <n v="1"/>
    <n v="-5253"/>
    <m/>
    <s v="Planning and Business Development"/>
    <x v="1"/>
    <x v="0"/>
    <x v="1"/>
  </r>
  <r>
    <s v="RYD"/>
    <s v="E35930"/>
    <s v="7310"/>
    <s v="00000"/>
    <s v="00000"/>
    <s v="000000"/>
    <s v="Estates &amp; Facilities"/>
    <s v="Legal / Prof Fees"/>
    <s v="Default"/>
    <s v="Default"/>
    <s v="Default"/>
    <n v="60"/>
    <d v="2019-02-01T00:00:00"/>
    <x v="1"/>
    <s v="Payables"/>
    <s v="Journal Import 72143642:"/>
    <s v="Payables A 14940330 72143642"/>
    <s v="FEB-19 Purchase Invoices GBP"/>
    <d v="2019-02-22T00:00:00"/>
    <s v="SSCREPMAN,"/>
    <n v="30"/>
    <s v="Journal Import Created"/>
    <x v="0"/>
    <n v="420769"/>
    <d v="2019-02-20T00:00:00"/>
    <n v="165042377"/>
    <m/>
    <s v="PO Invoice"/>
    <m/>
    <s v="https://nww.einvoice-prod.sbs.nhs.uk:8179/invoicepdf/e2fde5e3-bd15-52d9-956e-dac9a143c7fa"/>
    <n v="1"/>
    <n v="60"/>
    <m/>
    <s v="Planning and Business Development"/>
    <x v="1"/>
    <x v="0"/>
    <x v="1"/>
  </r>
  <r>
    <s v="RYD"/>
    <s v="E35930"/>
    <s v="7310"/>
    <s v="00000"/>
    <s v="00000"/>
    <s v="000000"/>
    <s v="Estates &amp; Facilities"/>
    <s v="Legal / Prof Fees"/>
    <s v="Default"/>
    <s v="Default"/>
    <s v="Default"/>
    <n v="-60"/>
    <d v="2019-02-01T00:00:00"/>
    <x v="1"/>
    <s v="Payables"/>
    <s v="Journal Import 72298300:"/>
    <s v="Payables A 14968499 72298300"/>
    <s v="FEB-19 Purchase Invoices GBP"/>
    <d v="2019-02-27T00:00:00"/>
    <s v="SSCREPMAN,"/>
    <n v="48"/>
    <s v="Journal Import Created"/>
    <x v="0"/>
    <n v="420769"/>
    <d v="2019-02-20T00:00:00"/>
    <n v="165075664"/>
    <m/>
    <s v="PO Invoice"/>
    <m/>
    <s v="https://nww.einvoice-prod.sbs.nhs.uk:8179/invoicepdf/e2fde5e3-bd15-52d9-956e-dac9a143c7fa"/>
    <n v="1"/>
    <n v="-60"/>
    <m/>
    <s v="Planning and Business Development"/>
    <x v="1"/>
    <x v="0"/>
    <x v="1"/>
  </r>
  <r>
    <s v="RYD"/>
    <s v="E35930"/>
    <s v="7310"/>
    <s v="00000"/>
    <s v="00000"/>
    <s v="000000"/>
    <s v="Estates &amp; Facilities"/>
    <s v="Legal / Prof Fees"/>
    <s v="Default"/>
    <s v="Default"/>
    <s v="Default"/>
    <n v="-252"/>
    <d v="2019-02-01T00:00:00"/>
    <x v="0"/>
    <s v="Cost Management"/>
    <s v="Journal Import 71391912:"/>
    <s v="Cost Management A 14795736 71391912 2"/>
    <s v="01-FEB-2019 Receiving GBP"/>
    <d v="2019-01-31T00:00:00"/>
    <s v="SSCREPMAN,"/>
    <n v="2724"/>
    <s v="East Grinstead ACRP Lease @ East Grinstead Fire Station"/>
    <x v="0"/>
    <n v="165063135"/>
    <d v="2018-09-27T00:00:00"/>
    <m/>
    <m/>
    <m/>
    <s v="LONDON-4"/>
    <m/>
    <m/>
    <m/>
    <m/>
    <s v="Planning and Business Development"/>
    <x v="1"/>
    <x v="0"/>
    <x v="1"/>
  </r>
  <r>
    <s v="RYD"/>
    <s v="E35930"/>
    <s v="7310"/>
    <s v="00000"/>
    <s v="00000"/>
    <s v="000000"/>
    <s v="Estates &amp; Facilities"/>
    <s v="Legal / Prof Fees"/>
    <s v="Default"/>
    <s v="Default"/>
    <s v="Default"/>
    <n v="-203.8"/>
    <d v="2019-02-01T00:00:00"/>
    <x v="0"/>
    <s v="Cost Management"/>
    <s v="Journal Import 71391912:"/>
    <s v="Cost Management A 14795736 71391912 2"/>
    <s v="01-FEB-2019 Receiving GBP"/>
    <d v="2019-01-31T00:00:00"/>
    <s v="SSCREPMAN,"/>
    <n v="2725"/>
    <s v="PO raised to reconcile remaining fees invoiced against PO No: 165042377.  Please match this to PO: 165042377."/>
    <x v="0"/>
    <n v="165042377"/>
    <d v="2017-10-30T00:00:00"/>
    <m/>
    <m/>
    <m/>
    <s v="LONDON-4"/>
    <m/>
    <m/>
    <m/>
    <m/>
    <s v="Planning and Business Development"/>
    <x v="1"/>
    <x v="0"/>
    <x v="1"/>
  </r>
  <r>
    <s v="RYD"/>
    <s v="E35930"/>
    <s v="7310"/>
    <s v="00000"/>
    <s v="00000"/>
    <s v="000000"/>
    <s v="Estates &amp; Facilities"/>
    <s v="Legal / Prof Fees"/>
    <s v="Default"/>
    <s v="Default"/>
    <s v="Default"/>
    <n v="-733"/>
    <d v="2019-02-01T00:00:00"/>
    <x v="0"/>
    <s v="Cost Management"/>
    <s v="Journal Import 71391912:"/>
    <s v="Cost Management A 14795736 71391912 2"/>
    <s v="01-FEB-2019 Receiving GBP"/>
    <d v="2019-01-31T00:00:00"/>
    <s v="SSCREPMAN,"/>
    <n v="2726"/>
    <s v="Balcombe Road ACRP - Lease Renewal - Invoice 407822 - 2019"/>
    <x v="0"/>
    <n v="165074746"/>
    <d v="2019-01-16T00:00:00"/>
    <m/>
    <m/>
    <m/>
    <s v="LONDON-4"/>
    <m/>
    <m/>
    <m/>
    <m/>
    <s v="Planning and Business Development"/>
    <x v="1"/>
    <x v="0"/>
    <x v="1"/>
  </r>
  <r>
    <s v="RYD"/>
    <s v="E35930"/>
    <s v="7310"/>
    <s v="00000"/>
    <s v="00000"/>
    <s v="000000"/>
    <s v="Estates &amp; Facilities"/>
    <s v="Legal / Prof Fees"/>
    <s v="Default"/>
    <s v="Default"/>
    <s v="Default"/>
    <n v="-18"/>
    <d v="2019-02-01T00:00:00"/>
    <x v="0"/>
    <s v="Cost Management"/>
    <s v="Journal Import 71391912:"/>
    <s v="Cost Management A 14795736 71391912 2"/>
    <s v="01-FEB-2019 Receiving GBP"/>
    <d v="2019-01-31T00:00:00"/>
    <s v="SSCREPMAN,"/>
    <n v="2727"/>
    <s v="Steve Laker professional services  over multiple sites financial year - Invoice 941"/>
    <x v="365"/>
    <n v="165069232"/>
    <d v="2018-08-03T00:00:00"/>
    <m/>
    <m/>
    <m/>
    <s v="REIGATE"/>
    <m/>
    <m/>
    <m/>
    <m/>
    <s v="Planning and Business Development"/>
    <x v="1"/>
    <x v="0"/>
    <x v="1"/>
  </r>
  <r>
    <s v="RYD"/>
    <s v="E35930"/>
    <s v="7310"/>
    <s v="00000"/>
    <s v="00000"/>
    <s v="000000"/>
    <s v="Estates &amp; Facilities"/>
    <s v="Legal / Prof Fees"/>
    <s v="Default"/>
    <s v="Default"/>
    <s v="Default"/>
    <n v="203.8"/>
    <d v="2019-02-01T00:00:00"/>
    <x v="0"/>
    <s v="Cost Management"/>
    <s v="Journal Import 72341625:"/>
    <s v="Cost Management A 14975830 72341625"/>
    <s v="28-FEB-2019 Receiving GBP"/>
    <d v="2019-02-28T00:00:00"/>
    <s v="SSCREPMAN,"/>
    <n v="2390"/>
    <s v="PO raised to reconcile remaining fees invoiced against PO No: 165042377.  Please match this to PO: 165042377."/>
    <x v="0"/>
    <n v="165042377"/>
    <d v="2017-10-30T00:00:00"/>
    <m/>
    <m/>
    <m/>
    <s v="LONDON-4"/>
    <m/>
    <m/>
    <m/>
    <m/>
    <s v="Planning and Business Development"/>
    <x v="1"/>
    <x v="0"/>
    <x v="1"/>
  </r>
  <r>
    <s v="RYD"/>
    <s v="E35930"/>
    <s v="7310"/>
    <s v="00000"/>
    <s v="00000"/>
    <s v="000000"/>
    <s v="Estates &amp; Facilities"/>
    <s v="Legal / Prof Fees"/>
    <s v="Default"/>
    <s v="Default"/>
    <s v="Default"/>
    <n v="18"/>
    <d v="2019-02-01T00:00:00"/>
    <x v="0"/>
    <s v="Cost Management"/>
    <s v="Journal Import 72341625:"/>
    <s v="Cost Management A 14975830 72341625"/>
    <s v="28-FEB-2019 Receiving GBP"/>
    <d v="2019-02-28T00:00:00"/>
    <s v="SSCREPMAN,"/>
    <n v="2391"/>
    <s v="Steve Laker professional services  over multiple sites financial year - Invoice 941"/>
    <x v="365"/>
    <n v="165069232"/>
    <d v="2018-08-03T00:00:00"/>
    <m/>
    <m/>
    <m/>
    <s v="REIGATE"/>
    <m/>
    <m/>
    <m/>
    <m/>
    <s v="Planning and Business Development"/>
    <x v="1"/>
    <x v="0"/>
    <x v="1"/>
  </r>
  <r>
    <s v="RYD"/>
    <s v="E35930"/>
    <s v="7310"/>
    <s v="00000"/>
    <s v="00000"/>
    <s v="000000"/>
    <s v="Estates &amp; Facilities"/>
    <s v="Legal / Prof Fees"/>
    <s v="Default"/>
    <s v="Default"/>
    <s v="Default"/>
    <n v="733"/>
    <d v="2019-02-01T00:00:00"/>
    <x v="0"/>
    <s v="Cost Management"/>
    <s v="Journal Import 72341625:"/>
    <s v="Cost Management A 14975830 72341625"/>
    <s v="28-FEB-2019 Receiving GBP"/>
    <d v="2019-02-28T00:00:00"/>
    <s v="SSCREPMAN,"/>
    <n v="2392"/>
    <s v="Balcombe Road ACRP - Lease Renewal - Invoice 407822 - 2019"/>
    <x v="0"/>
    <n v="165074746"/>
    <d v="2019-01-16T00:00:00"/>
    <m/>
    <m/>
    <m/>
    <s v="LONDON-4"/>
    <m/>
    <m/>
    <m/>
    <m/>
    <s v="Planning and Business Development"/>
    <x v="1"/>
    <x v="0"/>
    <x v="1"/>
  </r>
  <r>
    <s v="RYD"/>
    <s v="E35930"/>
    <s v="7310"/>
    <s v="00000"/>
    <s v="F8235"/>
    <s v="000000"/>
    <s v="Estates &amp; Facilities"/>
    <s v="Legal / Prof Fees"/>
    <s v="Default"/>
    <s v="Bognor South ACRP"/>
    <s v="Default"/>
    <n v="20"/>
    <d v="2019-02-01T00:00:00"/>
    <x v="1"/>
    <s v="Payables"/>
    <s v="Journal Import 72143642:"/>
    <s v="Payables A 14940330 72143642"/>
    <s v="FEB-19 Purchase Invoices GBP"/>
    <d v="2019-02-22T00:00:00"/>
    <s v="SSCREPMAN,"/>
    <n v="55"/>
    <s v="Journal Import Created"/>
    <x v="0"/>
    <n v="420774"/>
    <d v="2019-02-20T00:00:00"/>
    <n v="165064187"/>
    <m/>
    <s v="PO Invoice"/>
    <m/>
    <s v="https://nww.einvoice-prod.sbs.nhs.uk:8179/invoicepdf/52eb99a2-28f3-5bfd-be14-d0238775b3d7"/>
    <n v="1"/>
    <n v="20"/>
    <m/>
    <s v="Planning and Business Development"/>
    <x v="1"/>
    <x v="0"/>
    <x v="1"/>
  </r>
  <r>
    <s v="RYD"/>
    <s v="E35930"/>
    <s v="7310"/>
    <s v="00000"/>
    <s v="F8235"/>
    <s v="000000"/>
    <s v="Estates &amp; Facilities"/>
    <s v="Legal / Prof Fees"/>
    <s v="Default"/>
    <s v="Bognor South ACRP"/>
    <s v="Default"/>
    <n v="358.2"/>
    <d v="2019-02-01T00:00:00"/>
    <x v="1"/>
    <s v="Payables"/>
    <s v="Journal Import 72143642:"/>
    <s v="Payables A 14940330 72143642"/>
    <s v="FEB-19 Purchase Invoices GBP"/>
    <d v="2019-02-22T00:00:00"/>
    <s v="SSCREPMAN,"/>
    <n v="55"/>
    <s v="Journal Import Created"/>
    <x v="0"/>
    <n v="420774"/>
    <d v="2019-02-20T00:00:00"/>
    <n v="165064187"/>
    <m/>
    <s v="PO Invoice"/>
    <m/>
    <s v="https://nww.einvoice-prod.sbs.nhs.uk:8179/invoicepdf/52eb99a2-28f3-5bfd-be14-d0238775b3d7"/>
    <n v="1"/>
    <n v="358"/>
    <m/>
    <s v="Planning and Business Development"/>
    <x v="1"/>
    <x v="0"/>
    <x v="1"/>
  </r>
  <r>
    <s v="RYD"/>
    <s v="E35930"/>
    <s v="7310"/>
    <s v="00000"/>
    <s v="F8235"/>
    <s v="000000"/>
    <s v="Estates &amp; Facilities"/>
    <s v="Legal / Prof Fees"/>
    <s v="Default"/>
    <s v="Bognor South ACRP"/>
    <s v="Default"/>
    <n v="756.4"/>
    <d v="2019-02-01T00:00:00"/>
    <x v="1"/>
    <s v="Payables"/>
    <s v="Journal Import 72143642:"/>
    <s v="Payables A 14940330 72143642"/>
    <s v="FEB-19 Purchase Invoices GBP"/>
    <d v="2019-02-22T00:00:00"/>
    <s v="SSCREPMAN,"/>
    <n v="55"/>
    <s v="Journal Import Created"/>
    <x v="0"/>
    <n v="420774"/>
    <d v="2019-02-20T00:00:00"/>
    <n v="165064187"/>
    <m/>
    <s v="PO Invoice"/>
    <m/>
    <s v="https://nww.einvoice-prod.sbs.nhs.uk:8179/invoicepdf/52eb99a2-28f3-5bfd-be14-d0238775b3d7"/>
    <n v="1"/>
    <n v="378"/>
    <m/>
    <s v="Planning and Business Development"/>
    <x v="1"/>
    <x v="0"/>
    <x v="1"/>
  </r>
  <r>
    <s v="RYD"/>
    <s v="E35930"/>
    <s v="7310"/>
    <s v="00000"/>
    <s v="F8235"/>
    <s v="000000"/>
    <s v="Estates &amp; Facilities"/>
    <s v="Legal / Prof Fees"/>
    <s v="Default"/>
    <s v="Bognor South ACRP"/>
    <s v="Default"/>
    <n v="-756.4"/>
    <d v="2019-02-01T00:00:00"/>
    <x v="1"/>
    <s v="Payables"/>
    <s v="Journal Import 72143642:"/>
    <s v="Payables A 14940330 72143642"/>
    <s v="FEB-19 Purchase Invoices GBP"/>
    <d v="2019-02-22T00:00:00"/>
    <s v="SSCREPMAN,"/>
    <n v="56"/>
    <s v="Journal Import Created"/>
    <x v="0"/>
    <n v="420774"/>
    <d v="2019-02-20T00:00:00"/>
    <n v="165064187"/>
    <m/>
    <s v="PO Invoice"/>
    <m/>
    <s v="https://nww.einvoice-prod.sbs.nhs.uk:8179/invoicepdf/52eb99a2-28f3-5bfd-be14-d0238775b3d7"/>
    <n v="1"/>
    <n v="-378"/>
    <m/>
    <s v="Planning and Business Development"/>
    <x v="1"/>
    <x v="0"/>
    <x v="1"/>
  </r>
  <r>
    <s v="RYD"/>
    <s v="E35930"/>
    <s v="7310"/>
    <s v="00000"/>
    <s v="F8235"/>
    <s v="000000"/>
    <s v="Estates &amp; Facilities"/>
    <s v="Legal / Prof Fees"/>
    <s v="Default"/>
    <s v="Bognor South ACRP"/>
    <s v="Default"/>
    <n v="-811"/>
    <d v="2019-02-01T00:00:00"/>
    <x v="0"/>
    <s v="Cost Management"/>
    <s v="Journal Import 71391912:"/>
    <s v="Cost Management A 14795736 71391912 2"/>
    <s v="01-FEB-2019 Receiving GBP"/>
    <d v="2019-01-31T00:00:00"/>
    <s v="SSCREPMAN,"/>
    <n v="3156"/>
    <s v="Bognor South ACRP - Lease Works for new ACRP at Bognor Fire Station"/>
    <x v="0"/>
    <n v="165064187"/>
    <d v="2018-09-27T00:00:00"/>
    <m/>
    <m/>
    <m/>
    <s v="LONDON-4"/>
    <m/>
    <m/>
    <m/>
    <m/>
    <s v="Planning and Business Development"/>
    <x v="1"/>
    <x v="0"/>
    <x v="1"/>
  </r>
  <r>
    <s v="RYD"/>
    <s v="E35930"/>
    <s v="7310"/>
    <s v="00000"/>
    <s v="F8340"/>
    <s v="000000"/>
    <s v="Estates &amp; Facilities"/>
    <s v="Legal / Prof Fees"/>
    <s v="Default"/>
    <s v="Crawley HQ"/>
    <s v="Default"/>
    <n v="-750"/>
    <d v="2019-02-01T00:00:00"/>
    <x v="0"/>
    <s v="Cost Management"/>
    <s v="Journal Import 71391912:"/>
    <s v="Cost Management A 14795736 71391912 2"/>
    <s v="01-FEB-2019 Receiving GBP"/>
    <d v="2019-01-31T00:00:00"/>
    <s v="SSCREPMAN,"/>
    <n v="3046"/>
    <s v="Nexus House Fit Out, JCT amendments."/>
    <x v="0"/>
    <n v="165073808"/>
    <d v="2019-01-21T00:00:00"/>
    <m/>
    <m/>
    <m/>
    <s v="LONDON-4"/>
    <m/>
    <m/>
    <m/>
    <m/>
    <s v="Planning and Business Development"/>
    <x v="1"/>
    <x v="0"/>
    <x v="1"/>
  </r>
  <r>
    <s v="RYD"/>
    <s v="E35930"/>
    <s v="7310"/>
    <s v="00000"/>
    <s v="00000"/>
    <s v="000000"/>
    <s v="Estates &amp; Facilities"/>
    <s v="Legal / Prof Fees"/>
    <s v="Default"/>
    <s v="Default"/>
    <s v="Default"/>
    <n v="-1870"/>
    <d v="2019-03-01T00:00:00"/>
    <x v="2"/>
    <s v="Spreadsheet"/>
    <s v="Capital M12 Adjustments"/>
    <s v="Spreadsheet A 15070430 72803538"/>
    <s v="RYD FIN RSM 1819 12 005 Adjustment GBP Adjustment GBP"/>
    <d v="2019-03-14T00:00:00"/>
    <s v="RYD MURPHY, RACHEL"/>
    <n v="30"/>
    <s v="Lakers - 947 - https://nww.einvoice-prod.sbs.nhs.uk:8179/invoicepdf/c8f173e5-9bba-5efa-8e28-48348e83a7f8"/>
    <x v="377"/>
    <m/>
    <d v="2019-03-14T00:00:00"/>
    <m/>
    <s v="Lakers - 947 -"/>
    <m/>
    <m/>
    <s v="https://nww.einvoice-prod.sbs.nhs.uk:8179/invoicepdf/c8f173e5-9bba-5efa-8e28-48348e83a7f8"/>
    <m/>
    <m/>
    <m/>
    <s v="Planning and Business Development"/>
    <x v="1"/>
    <x v="0"/>
    <x v="1"/>
  </r>
  <r>
    <s v="RYD"/>
    <s v="E35930"/>
    <s v="7310"/>
    <s v="00000"/>
    <s v="00000"/>
    <s v="000000"/>
    <s v="Estates &amp; Facilities"/>
    <s v="Legal / Prof Fees"/>
    <s v="Default"/>
    <s v="Default"/>
    <s v="Default"/>
    <n v="-2023.14"/>
    <d v="2019-03-01T00:00:00"/>
    <x v="2"/>
    <s v="Spreadsheet"/>
    <s v="Capital M12 Adjustments"/>
    <s v="Spreadsheet A 15070430 72803538"/>
    <s v="RYD FIN RSM 1819 12 005 Adjustment GBP Adjustment GBP"/>
    <d v="2019-03-14T00:00:00"/>
    <s v="RYD MURPHY, RACHEL"/>
    <n v="31"/>
    <s v="Lakers - 946 - https://nww.einvoice-prod.sbs.nhs.uk:8179/invoicepdf/70105637-df31-5bfc-9d4d-eb506ef17041"/>
    <x v="377"/>
    <m/>
    <d v="2019-03-14T00:00:00"/>
    <m/>
    <s v="Lakers - 946 -"/>
    <m/>
    <m/>
    <s v="https://nww.einvoice-prod.sbs.nhs.uk:8179/invoicepdf/70105637-df31-5bfc-9d4d-eb506ef17041"/>
    <m/>
    <m/>
    <m/>
    <s v="Planning and Business Development"/>
    <x v="1"/>
    <x v="0"/>
    <x v="1"/>
  </r>
  <r>
    <s v="RYD"/>
    <s v="E35930"/>
    <s v="7310"/>
    <s v="00000"/>
    <s v="00000"/>
    <s v="000000"/>
    <s v="Estates &amp; Facilities"/>
    <s v="Legal / Prof Fees"/>
    <s v="Default"/>
    <s v="Default"/>
    <s v="Default"/>
    <n v="-2667.5"/>
    <d v="2019-03-01T00:00:00"/>
    <x v="2"/>
    <s v="Spreadsheet"/>
    <s v="Capital M12 Adjustments"/>
    <s v="Spreadsheet A 15070430 72803538"/>
    <s v="RYD FIN RSM 1819 12 005 Adjustment GBP Adjustment GBP"/>
    <d v="2019-03-14T00:00:00"/>
    <s v="RYD MURPHY, RACHEL"/>
    <n v="32"/>
    <s v="Lakers - 948 - https://nww.einvoice-prod.sbs.nhs.uk:8179/invoicepdf/f3865d95-af1a-5fb9-a880-045bd03ebf01"/>
    <x v="377"/>
    <m/>
    <d v="2019-03-14T00:00:00"/>
    <m/>
    <s v="Lakers - 948 -"/>
    <m/>
    <m/>
    <s v="https://nww.einvoice-prod.sbs.nhs.uk:8179/invoicepdf/f3865d95-af1a-5fb9-a880-045bd03ebf01"/>
    <m/>
    <m/>
    <m/>
    <s v="Planning and Business Development"/>
    <x v="1"/>
    <x v="0"/>
    <x v="1"/>
  </r>
  <r>
    <s v="RYD"/>
    <s v="E35930"/>
    <s v="7310"/>
    <s v="00000"/>
    <s v="00000"/>
    <s v="000000"/>
    <s v="Estates &amp; Facilities"/>
    <s v="Legal / Prof Fees"/>
    <s v="Default"/>
    <s v="Default"/>
    <s v="Default"/>
    <n v="96.76"/>
    <d v="2019-03-01T00:00:00"/>
    <x v="2"/>
    <s v="Spreadsheet"/>
    <s v="SBS RYD Jan-19 VAT Return"/>
    <s v="Spreadsheet A 15027476 72572296"/>
    <s v="SBS RYD Jan-19 VAT Return Adjustment GBP"/>
    <d v="2019-03-07T00:00:00"/>
    <s v="SSC WYATT, BEN"/>
    <n v="1533"/>
    <s v="CAPSTICKS SOLICITORS-413777-0-https://nww.einvoice-prod.sbs.nhs.uk:8179/invoicepdf/bdc67a25-0831-50ae-940c-bbf0c8ec5051"/>
    <x v="11"/>
    <m/>
    <d v="2019-03-07T00:00:00"/>
    <m/>
    <s v="CAPSTICKS SOLICITORS-413777-0-"/>
    <m/>
    <m/>
    <s v="https://nww.einvoice-prod.sbs.nhs.uk:8179/invoicepdf/bdc67a25-0831-50ae-940c-bbf0c8ec5051"/>
    <m/>
    <m/>
    <m/>
    <s v="Planning and Business Development"/>
    <x v="1"/>
    <x v="0"/>
    <x v="1"/>
  </r>
  <r>
    <s v="RYD"/>
    <s v="E35930"/>
    <s v="7310"/>
    <s v="00000"/>
    <s v="00000"/>
    <s v="000000"/>
    <s v="Estates &amp; Facilities"/>
    <s v="Legal / Prof Fees"/>
    <s v="Default"/>
    <s v="Default"/>
    <s v="Default"/>
    <n v="1252.8699999999999"/>
    <d v="2019-03-01T00:00:00"/>
    <x v="2"/>
    <s v="Spreadsheet"/>
    <s v="SBS RYD Jan-19 VAT Return"/>
    <s v="Spreadsheet A 15027476 72572296"/>
    <s v="SBS RYD Jan-19 VAT Return Adjustment GBP"/>
    <d v="2019-03-07T00:00:00"/>
    <s v="SSC WYATT, BEN"/>
    <n v="1534"/>
    <s v="LAKERS LLP-OR12_97094-944-1252.87"/>
    <x v="11"/>
    <m/>
    <d v="2019-03-07T00:00:00"/>
    <m/>
    <s v="LAKERS LLP-OR12_97094-944-1252.87"/>
    <m/>
    <m/>
    <m/>
    <m/>
    <m/>
    <m/>
    <s v="Planning and Business Development"/>
    <x v="1"/>
    <x v="0"/>
    <x v="1"/>
  </r>
  <r>
    <s v="RYD"/>
    <s v="E35930"/>
    <s v="7310"/>
    <s v="00000"/>
    <s v="00000"/>
    <s v="000000"/>
    <s v="Estates &amp; Facilities"/>
    <s v="Legal / Prof Fees"/>
    <s v="Default"/>
    <s v="Default"/>
    <s v="Default"/>
    <n v="1535.63"/>
    <d v="2019-03-01T00:00:00"/>
    <x v="2"/>
    <s v="Spreadsheet"/>
    <s v="SBS RYD Jan-19 VAT Return"/>
    <s v="Spreadsheet A 15027476 72572296"/>
    <s v="SBS RYD Jan-19 VAT Return Adjustment GBP"/>
    <d v="2019-03-07T00:00:00"/>
    <s v="SSC WYATT, BEN"/>
    <n v="1535"/>
    <s v="LAKERS LLP-OR12_97094-943-1535.63"/>
    <x v="11"/>
    <m/>
    <d v="2019-03-07T00:00:00"/>
    <m/>
    <s v="LAKERS LLP-OR12_97094-943-1535.63"/>
    <m/>
    <m/>
    <m/>
    <m/>
    <m/>
    <m/>
    <s v="Planning and Business Development"/>
    <x v="1"/>
    <x v="0"/>
    <x v="1"/>
  </r>
  <r>
    <s v="RYD"/>
    <s v="E35930"/>
    <s v="7310"/>
    <s v="00000"/>
    <s v="00000"/>
    <s v="000000"/>
    <s v="Estates &amp; Facilities"/>
    <s v="Legal / Prof Fees"/>
    <s v="Default"/>
    <s v="Default"/>
    <s v="Default"/>
    <n v="-580.4"/>
    <d v="2019-03-01T00:00:00"/>
    <x v="2"/>
    <s v="Spreadsheet"/>
    <s v="SBS RYD Jan-19 VAT Return"/>
    <s v="Spreadsheet A 15027476 72572296"/>
    <s v="SBS RYD Jan-19 VAT Return Adjustment GBP"/>
    <d v="2019-03-07T00:00:00"/>
    <s v="SSC WYATT, BEN"/>
    <n v="1536"/>
    <s v="CAPSTICKS SOLICITORS-OR12_835-407881-580.4"/>
    <x v="11"/>
    <m/>
    <d v="2019-03-07T00:00:00"/>
    <m/>
    <s v="CAPSTICKS SOLICITORS-OR12_835-407881-580.4"/>
    <m/>
    <m/>
    <m/>
    <m/>
    <m/>
    <m/>
    <s v="Planning and Business Development"/>
    <x v="1"/>
    <x v="0"/>
    <x v="1"/>
  </r>
  <r>
    <s v="RYD"/>
    <s v="E35930"/>
    <s v="7310"/>
    <s v="00000"/>
    <s v="00000"/>
    <s v="000000"/>
    <s v="Estates &amp; Facilities"/>
    <s v="Legal / Prof Fees"/>
    <s v="Default"/>
    <s v="Default"/>
    <s v="Default"/>
    <n v="11880"/>
    <d v="2019-03-01T00:00:00"/>
    <x v="1"/>
    <s v="Payables"/>
    <s v="Journal Import 72770068:"/>
    <s v="Payables A 15062552 72770068"/>
    <s v="MAR-19 Purchase Invoices GBP"/>
    <d v="2019-03-13T00:00:00"/>
    <s v="SSCREPMAN,"/>
    <n v="39"/>
    <s v="Journal Import Created"/>
    <x v="365"/>
    <n v="948"/>
    <d v="2019-03-08T00:00:00"/>
    <n v="165069232"/>
    <m/>
    <s v="PO Invoice"/>
    <m/>
    <s v="https://nww.einvoice-prod.sbs.nhs.uk:8179/invoicepdf/f3865d95-af1a-5fb9-a880-045bd03ebf01"/>
    <n v="1"/>
    <n v="5940"/>
    <m/>
    <s v="Planning and Business Development"/>
    <x v="1"/>
    <x v="0"/>
    <x v="1"/>
  </r>
  <r>
    <s v="RYD"/>
    <s v="E35930"/>
    <s v="7310"/>
    <s v="00000"/>
    <s v="00000"/>
    <s v="000000"/>
    <s v="Estates &amp; Facilities"/>
    <s v="Legal / Prof Fees"/>
    <s v="Default"/>
    <s v="Default"/>
    <s v="Default"/>
    <n v="-5940"/>
    <d v="2019-03-01T00:00:00"/>
    <x v="1"/>
    <s v="Payables"/>
    <s v="Journal Import 72770068:"/>
    <s v="Payables A 15062552 72770068"/>
    <s v="MAR-19 Purchase Invoices GBP"/>
    <d v="2019-03-13T00:00:00"/>
    <s v="SSCREPMAN,"/>
    <n v="40"/>
    <s v="Journal Import Created"/>
    <x v="365"/>
    <n v="948"/>
    <d v="2019-03-08T00:00:00"/>
    <n v="165069232"/>
    <m/>
    <s v="PO Invoice"/>
    <m/>
    <s v="https://nww.einvoice-prod.sbs.nhs.uk:8179/invoicepdf/f3865d95-af1a-5fb9-a880-045bd03ebf01"/>
    <n v="1"/>
    <n v="-5940"/>
    <m/>
    <s v="Planning and Business Development"/>
    <x v="1"/>
    <x v="0"/>
    <x v="1"/>
  </r>
  <r>
    <s v="RYD"/>
    <s v="E35930"/>
    <s v="7310"/>
    <s v="00000"/>
    <s v="00000"/>
    <s v="000000"/>
    <s v="Estates &amp; Facilities"/>
    <s v="Legal / Prof Fees"/>
    <s v="Default"/>
    <s v="Default"/>
    <s v="Default"/>
    <n v="2500"/>
    <d v="2019-03-01T00:00:00"/>
    <x v="1"/>
    <s v="Payables"/>
    <s v="Journal Import 73035145:"/>
    <s v="Payables A 15112607 73035145"/>
    <s v="MAR-19 Purchase Invoices GBP"/>
    <d v="2019-03-21T00:00:00"/>
    <s v="SSCREPMAN,"/>
    <n v="29"/>
    <s v="Journal Import Created"/>
    <x v="366"/>
    <n v="8692"/>
    <d v="2019-03-18T00:00:00"/>
    <n v="165076187"/>
    <m/>
    <s v="PO Invoice"/>
    <m/>
    <s v="http://nww.docserv.wyss.nhs.uk/synergyiim/dist/?val=1039231_7887550_20190319143346"/>
    <n v="1"/>
    <n v="2500"/>
    <m/>
    <s v="Planning and Business Development"/>
    <x v="1"/>
    <x v="0"/>
    <x v="1"/>
  </r>
  <r>
    <s v="RYD"/>
    <s v="E35930"/>
    <s v="7310"/>
    <s v="00000"/>
    <s v="00000"/>
    <s v="000000"/>
    <s v="Estates &amp; Facilities"/>
    <s v="Legal / Prof Fees"/>
    <s v="Default"/>
    <s v="Default"/>
    <s v="Default"/>
    <n v="45"/>
    <d v="2019-03-01T00:00:00"/>
    <x v="1"/>
    <s v="Payables"/>
    <s v="Journal Import 73070592:"/>
    <s v="Payables A 15117631 73070592"/>
    <s v="MAR-19 Purchase Invoices GBP"/>
    <d v="2019-03-22T00:00:00"/>
    <s v="SSCREPMAN,"/>
    <n v="20"/>
    <s v="Journal Import Created"/>
    <x v="0"/>
    <n v="423155"/>
    <d v="2019-03-19T00:00:00"/>
    <n v="165063135"/>
    <m/>
    <s v="PO Invoice"/>
    <m/>
    <s v="https://nww.einvoice-prod.sbs.nhs.uk:8179/invoicepdf/1f2c7e78-e060-5bff-861c-d7d88bc13fdf"/>
    <n v="1"/>
    <n v="45"/>
    <m/>
    <s v="Planning and Business Development"/>
    <x v="1"/>
    <x v="0"/>
    <x v="1"/>
  </r>
  <r>
    <s v="RYD"/>
    <s v="E35930"/>
    <s v="7310"/>
    <s v="00000"/>
    <s v="00000"/>
    <s v="000000"/>
    <s v="Estates &amp; Facilities"/>
    <s v="Legal / Prof Fees"/>
    <s v="Default"/>
    <s v="Default"/>
    <s v="Default"/>
    <n v="522.79999999999995"/>
    <d v="2019-03-01T00:00:00"/>
    <x v="1"/>
    <s v="Payables"/>
    <s v="Journal Import 73070592:"/>
    <s v="Payables A 15117631 73070592"/>
    <s v="MAR-19 Purchase Invoices GBP"/>
    <d v="2019-03-22T00:00:00"/>
    <s v="SSCREPMAN,"/>
    <n v="20"/>
    <s v="Journal Import Created"/>
    <x v="0"/>
    <n v="423164"/>
    <d v="2019-03-19T00:00:00"/>
    <n v="165073469"/>
    <m/>
    <s v="PO Invoice"/>
    <m/>
    <s v="https://nww.einvoice-prod.sbs.nhs.uk:8179/invoicepdf/687992da-7f88-5f0e-bb73-eabcf2a3c163"/>
    <n v="1"/>
    <n v="523"/>
    <m/>
    <s v="Planning and Business Development"/>
    <x v="1"/>
    <x v="0"/>
    <x v="1"/>
  </r>
  <r>
    <s v="RYD"/>
    <s v="E35930"/>
    <s v="7310"/>
    <s v="00000"/>
    <s v="00000"/>
    <s v="000000"/>
    <s v="Estates &amp; Facilities"/>
    <s v="Legal / Prof Fees"/>
    <s v="Default"/>
    <s v="Default"/>
    <s v="Default"/>
    <n v="60"/>
    <d v="2019-03-01T00:00:00"/>
    <x v="1"/>
    <s v="Payables"/>
    <s v="Journal Import 73143649:"/>
    <s v="Payables A 15136551 73143649"/>
    <s v="MAR-19 Purchase Invoices GBP"/>
    <d v="2019-03-25T00:00:00"/>
    <s v="SSCREPMAN,"/>
    <n v="40"/>
    <s v="Journal Import Created"/>
    <x v="0"/>
    <n v="423122"/>
    <d v="2019-03-18T00:00:00"/>
    <n v="165042377"/>
    <m/>
    <s v="PO Invoice"/>
    <m/>
    <s v="https://nww.einvoice-prod.sbs.nhs.uk:8179/invoicepdf/c45a9f26-aef9-5d95-af04-d40c8ee65260"/>
    <n v="1"/>
    <n v="60"/>
    <m/>
    <s v="Planning and Business Development"/>
    <x v="1"/>
    <x v="0"/>
    <x v="1"/>
  </r>
  <r>
    <s v="RYD"/>
    <s v="E35930"/>
    <s v="7310"/>
    <s v="00000"/>
    <s v="00000"/>
    <s v="000000"/>
    <s v="Estates &amp; Facilities"/>
    <s v="Legal / Prof Fees"/>
    <s v="Default"/>
    <s v="Default"/>
    <s v="Default"/>
    <n v="304"/>
    <d v="2019-03-01T00:00:00"/>
    <x v="1"/>
    <s v="Payables"/>
    <s v="Journal Import 73182856:"/>
    <s v="Payables A 15141686 73182856"/>
    <s v="MAR-19 Purchase Invoices GBP"/>
    <d v="2019-03-26T00:00:00"/>
    <s v="SSCREPMAN,"/>
    <n v="61"/>
    <s v="Journal Import Created"/>
    <x v="0"/>
    <n v="423118"/>
    <d v="2019-03-18T00:00:00"/>
    <n v="165076399"/>
    <m/>
    <s v="PO Invoice"/>
    <m/>
    <s v="https://nww.einvoice-prod.sbs.nhs.uk:8179/invoicepdf/379ffb44-4175-5959-b21d-05e15d1a39e3"/>
    <n v="1"/>
    <n v="304"/>
    <m/>
    <s v="Planning and Business Development"/>
    <x v="1"/>
    <x v="0"/>
    <x v="1"/>
  </r>
  <r>
    <s v="RYD"/>
    <s v="E35930"/>
    <s v="7310"/>
    <s v="00000"/>
    <s v="00000"/>
    <s v="000000"/>
    <s v="Estates &amp; Facilities"/>
    <s v="Legal / Prof Fees"/>
    <s v="Default"/>
    <s v="Default"/>
    <s v="Default"/>
    <n v="-203.8"/>
    <d v="2019-03-01T00:00:00"/>
    <x v="0"/>
    <s v="Cost Management"/>
    <s v="Journal Import 72341625:"/>
    <s v="Cost Management A 14975830 72341625 2"/>
    <s v="01-MAR-2019 Receiving GBP"/>
    <d v="2019-02-28T00:00:00"/>
    <s v="SSCREPMAN,"/>
    <n v="2390"/>
    <s v="PO raised to reconcile remaining fees invoiced against PO No: 165042377.  Please match this to PO: 165042377."/>
    <x v="0"/>
    <n v="165042377"/>
    <d v="2017-10-30T00:00:00"/>
    <m/>
    <m/>
    <m/>
    <s v="LONDON-4"/>
    <m/>
    <m/>
    <m/>
    <m/>
    <s v="Planning and Business Development"/>
    <x v="1"/>
    <x v="0"/>
    <x v="1"/>
  </r>
  <r>
    <s v="RYD"/>
    <s v="E35930"/>
    <s v="7310"/>
    <s v="00000"/>
    <s v="00000"/>
    <s v="000000"/>
    <s v="Estates &amp; Facilities"/>
    <s v="Legal / Prof Fees"/>
    <s v="Default"/>
    <s v="Default"/>
    <s v="Default"/>
    <n v="-18"/>
    <d v="2019-03-01T00:00:00"/>
    <x v="0"/>
    <s v="Cost Management"/>
    <s v="Journal Import 72341625:"/>
    <s v="Cost Management A 14975830 72341625 2"/>
    <s v="01-MAR-2019 Receiving GBP"/>
    <d v="2019-02-28T00:00:00"/>
    <s v="SSCREPMAN,"/>
    <n v="2391"/>
    <s v="Steve Laker professional services  over multiple sites financial year - Invoice 941"/>
    <x v="365"/>
    <n v="165069232"/>
    <d v="2018-08-03T00:00:00"/>
    <m/>
    <m/>
    <m/>
    <s v="REIGATE"/>
    <m/>
    <m/>
    <m/>
    <m/>
    <s v="Planning and Business Development"/>
    <x v="1"/>
    <x v="0"/>
    <x v="1"/>
  </r>
  <r>
    <s v="RYD"/>
    <s v="E35930"/>
    <s v="7310"/>
    <s v="00000"/>
    <s v="00000"/>
    <s v="000000"/>
    <s v="Estates &amp; Facilities"/>
    <s v="Legal / Prof Fees"/>
    <s v="Default"/>
    <s v="Default"/>
    <s v="Default"/>
    <n v="-733"/>
    <d v="2019-03-01T00:00:00"/>
    <x v="0"/>
    <s v="Cost Management"/>
    <s v="Journal Import 72341625:"/>
    <s v="Cost Management A 14975830 72341625 2"/>
    <s v="01-MAR-2019 Receiving GBP"/>
    <d v="2019-02-28T00:00:00"/>
    <s v="SSCREPMAN,"/>
    <n v="2392"/>
    <s v="Balcombe Road ACRP - Lease Renewal - Invoice 407822 - 2019"/>
    <x v="0"/>
    <n v="165074746"/>
    <d v="2019-01-16T00:00:00"/>
    <m/>
    <m/>
    <m/>
    <s v="LONDON-4"/>
    <m/>
    <m/>
    <m/>
    <m/>
    <s v="Planning and Business Development"/>
    <x v="1"/>
    <x v="0"/>
    <x v="1"/>
  </r>
  <r>
    <s v="RYD"/>
    <s v="E35930"/>
    <s v="7310"/>
    <s v="00000"/>
    <s v="00000"/>
    <s v="000000"/>
    <s v="Estates &amp; Facilities"/>
    <s v="Legal / Prof Fees"/>
    <s v="Default"/>
    <s v="Default"/>
    <s v="Default"/>
    <n v="18"/>
    <d v="2019-03-01T00:00:00"/>
    <x v="0"/>
    <s v="Cost Management"/>
    <s v="Journal Import 73304187:"/>
    <s v="Cost Management A 15160049 73304187"/>
    <s v="29-MAR-2019 Receiving GBP"/>
    <d v="2019-03-29T00:00:00"/>
    <s v="SSCREPMAN,"/>
    <n v="1679"/>
    <s v="Steve Laker professional services  over multiple sites financial year - Invoice 941"/>
    <x v="365"/>
    <n v="165069232"/>
    <d v="2018-08-03T00:00:00"/>
    <m/>
    <m/>
    <m/>
    <s v="REIGATE"/>
    <m/>
    <m/>
    <m/>
    <m/>
    <s v="Planning and Business Development"/>
    <x v="1"/>
    <x v="0"/>
    <x v="1"/>
  </r>
  <r>
    <s v="RYD"/>
    <s v="E35930"/>
    <s v="7310"/>
    <s v="00000"/>
    <s v="00000"/>
    <s v="000000"/>
    <s v="Estates &amp; Facilities"/>
    <s v="Legal / Prof Fees"/>
    <s v="Default"/>
    <s v="Default"/>
    <s v="Default"/>
    <n v="733"/>
    <d v="2019-03-01T00:00:00"/>
    <x v="0"/>
    <s v="Cost Management"/>
    <s v="Journal Import 73304187:"/>
    <s v="Cost Management A 15160049 73304187"/>
    <s v="29-MAR-2019 Receiving GBP"/>
    <d v="2019-03-29T00:00:00"/>
    <s v="SSCREPMAN,"/>
    <n v="1680"/>
    <s v="Balcombe Road ACRP - Lease Renewal - Invoice 407822 - 2019"/>
    <x v="0"/>
    <n v="165074746"/>
    <d v="2019-01-16T00:00:00"/>
    <m/>
    <m/>
    <m/>
    <s v="LONDON-4"/>
    <m/>
    <m/>
    <m/>
    <m/>
    <s v="Planning and Business Development"/>
    <x v="1"/>
    <x v="0"/>
    <x v="1"/>
  </r>
  <r>
    <s v="RYD"/>
    <s v="E35930"/>
    <s v="7310"/>
    <s v="00000"/>
    <s v="00000"/>
    <s v="000000"/>
    <s v="Estates &amp; Facilities"/>
    <s v="Legal / Prof Fees"/>
    <s v="Default"/>
    <s v="Default"/>
    <s v="Default"/>
    <n v="207"/>
    <d v="2019-03-01T00:00:00"/>
    <x v="0"/>
    <s v="Cost Management"/>
    <s v="Journal Import 73304187:"/>
    <s v="Cost Management A 15160049 73304187"/>
    <s v="29-MAR-2019 Receiving GBP"/>
    <d v="2019-03-29T00:00:00"/>
    <s v="SSCREPMAN,"/>
    <n v="1681"/>
    <s v="East Grinstead ACRP Lease @ East Grinstead Fire Station"/>
    <x v="0"/>
    <n v="165063135"/>
    <d v="2018-09-27T00:00:00"/>
    <m/>
    <m/>
    <m/>
    <s v="LONDON-4"/>
    <m/>
    <m/>
    <m/>
    <m/>
    <s v="Planning and Business Development"/>
    <x v="1"/>
    <x v="0"/>
    <x v="1"/>
  </r>
  <r>
    <s v="RYD"/>
    <s v="E35930"/>
    <s v="7310"/>
    <s v="00000"/>
    <s v="F8235"/>
    <s v="000000"/>
    <s v="Estates &amp; Facilities"/>
    <s v="Legal / Prof Fees"/>
    <s v="Default"/>
    <s v="Bognor South ACRP"/>
    <s v="Default"/>
    <n v="71.64"/>
    <d v="2019-03-01T00:00:00"/>
    <x v="2"/>
    <s v="Spreadsheet"/>
    <s v="SBS RYD FEB-19 VAT ADJUSTMENT JOURNAL"/>
    <s v="Spreadsheet A 15159856 73298208"/>
    <s v="SBS RYD FEB-19 VAT ADJUSTMENT JOURNAL Adjustment GBP"/>
    <d v="2019-03-29T00:00:00"/>
    <s v="SSC BRUCE, EMMA"/>
    <n v="1209"/>
    <s v="CAPSTICKS SOLICITORS-420774-0-https://nww.einvoice-prod.sbs.nhs.uk:8179/invoicepdf/52eb99a2-28f3-5bfd-be14-d0238775b3d7"/>
    <x v="10"/>
    <m/>
    <d v="2019-03-29T00:00:00"/>
    <m/>
    <s v="CAPSTICKS SOLICITORS-420774-0-"/>
    <m/>
    <m/>
    <s v="https://nww.einvoice-prod.sbs.nhs.uk:8179/invoicepdf/52eb99a2-28f3-5bfd-be14-d0238775b3d7"/>
    <m/>
    <m/>
    <m/>
    <s v="Planning and Business Development"/>
    <x v="1"/>
    <x v="0"/>
    <x v="1"/>
  </r>
  <r>
    <s v="RYD"/>
    <s v="E35930"/>
    <s v="7310"/>
    <s v="00000"/>
    <s v="F8235"/>
    <s v="000000"/>
    <s v="Estates &amp; Facilities"/>
    <s v="Legal / Prof Fees"/>
    <s v="Default"/>
    <s v="Bognor South ACRP"/>
    <s v="Default"/>
    <n v="72.180000000000007"/>
    <d v="2019-03-01T00:00:00"/>
    <x v="2"/>
    <s v="Spreadsheet"/>
    <s v="SBS RYD Jan-19 VAT Return"/>
    <s v="Spreadsheet A 15027476 72572296"/>
    <s v="SBS RYD Jan-19 VAT Return Adjustment GBP"/>
    <d v="2019-03-07T00:00:00"/>
    <s v="SSC WYATT, BEN"/>
    <n v="1537"/>
    <s v="CAPSTICKS SOLICITORS-418069-0-https://nww.einvoice-prod.sbs.nhs.uk:8179/invoicepdf/ffd449f9-129d-5153-a0fc-16bf89655af4"/>
    <x v="11"/>
    <m/>
    <d v="2019-03-07T00:00:00"/>
    <m/>
    <s v="CAPSTICKS SOLICITORS-418069-0-"/>
    <m/>
    <m/>
    <s v="https://nww.einvoice-prod.sbs.nhs.uk:8179/invoicepdf/ffd449f9-129d-5153-a0fc-16bf89655af4"/>
    <m/>
    <m/>
    <m/>
    <s v="Planning and Business Development"/>
    <x v="1"/>
    <x v="0"/>
    <x v="1"/>
  </r>
  <r>
    <s v="RYD"/>
    <s v="E35930"/>
    <s v="7310"/>
    <s v="00000"/>
    <s v="F8235"/>
    <s v="000000"/>
    <s v="Estates &amp; Facilities"/>
    <s v="Legal / Prof Fees"/>
    <s v="Default"/>
    <s v="Bognor South ACRP"/>
    <s v="Default"/>
    <n v="1020"/>
    <d v="2019-03-01T00:00:00"/>
    <x v="1"/>
    <s v="Payables"/>
    <s v="Journal Import 73143649:"/>
    <s v="Payables A 15136551 73143649"/>
    <s v="MAR-19 Purchase Invoices GBP"/>
    <d v="2019-03-25T00:00:00"/>
    <s v="SSCREPMAN,"/>
    <n v="60"/>
    <s v="Journal Import Created"/>
    <x v="0"/>
    <n v="423157"/>
    <d v="2019-03-19T00:00:00"/>
    <n v="165064187"/>
    <m/>
    <s v="PO Invoice"/>
    <m/>
    <s v="https://nww.einvoice-prod.sbs.nhs.uk:8179/invoicepdf/a24a596e-8971-5796-8052-c52d57834600"/>
    <n v="1"/>
    <n v="510"/>
    <m/>
    <s v="Planning and Business Development"/>
    <x v="1"/>
    <x v="0"/>
    <x v="1"/>
  </r>
  <r>
    <s v="RYD"/>
    <s v="E35930"/>
    <s v="7310"/>
    <s v="00000"/>
    <s v="F8235"/>
    <s v="000000"/>
    <s v="Estates &amp; Facilities"/>
    <s v="Legal / Prof Fees"/>
    <s v="Default"/>
    <s v="Bognor South ACRP"/>
    <s v="Default"/>
    <n v="-510"/>
    <d v="2019-03-01T00:00:00"/>
    <x v="1"/>
    <s v="Payables"/>
    <s v="Journal Import 73143649:"/>
    <s v="Payables A 15136551 73143649"/>
    <s v="MAR-19 Purchase Invoices GBP"/>
    <d v="2019-03-25T00:00:00"/>
    <s v="SSCREPMAN,"/>
    <n v="61"/>
    <s v="Journal Import Created"/>
    <x v="0"/>
    <n v="423157"/>
    <d v="2019-03-19T00:00:00"/>
    <n v="165064187"/>
    <m/>
    <s v="PO Invoice"/>
    <m/>
    <s v="https://nww.einvoice-prod.sbs.nhs.uk:8179/invoicepdf/a24a596e-8971-5796-8052-c52d57834600"/>
    <n v="1"/>
    <n v="-510"/>
    <m/>
    <s v="Planning and Business Development"/>
    <x v="1"/>
    <x v="0"/>
    <x v="1"/>
  </r>
  <r>
    <s v="RYD"/>
    <s v="E35930"/>
    <s v="7310"/>
    <s v="00000"/>
    <s v="00000"/>
    <s v="000000"/>
    <s v="Estates &amp; Facilities"/>
    <s v="Legal / Prof Fees"/>
    <s v="Default"/>
    <s v="Default"/>
    <s v="Default"/>
    <n v="5500"/>
    <d v="2019-04-01T00:00:00"/>
    <x v="3"/>
    <s v="Spreadsheet"/>
    <s v="M01 FBP1 Accruals"/>
    <s v="Spreadsheet A 15391414 74500943"/>
    <s v="RYD FIN BN 1920 01 003 Accrual GBP"/>
    <d v="2019-05-03T00:00:00"/>
    <s v="ZZZ NIKYAR, BILAL"/>
    <n v="97"/>
    <s v="Accrue LAKERS LLP Estates Advisory M01"/>
    <x v="378"/>
    <m/>
    <d v="2019-05-03T00:00:00"/>
    <m/>
    <s v="Accrue LAKERS LLP Estates Advisory M01"/>
    <m/>
    <m/>
    <m/>
    <m/>
    <m/>
    <m/>
    <s v="Planning and Business Development"/>
    <x v="1"/>
    <x v="1"/>
    <x v="1"/>
  </r>
  <r>
    <s v="RYD"/>
    <s v="E35930"/>
    <s v="7310"/>
    <s v="00000"/>
    <s v="00000"/>
    <s v="000000"/>
    <s v="Estates &amp; Facilities"/>
    <s v="Legal / Prof Fees"/>
    <s v="Default"/>
    <s v="Default"/>
    <s v="Default"/>
    <n v="372"/>
    <d v="2019-04-01T00:00:00"/>
    <x v="1"/>
    <s v="Payables"/>
    <s v="Journal Import 73383209:"/>
    <s v="Payables A 15176549 73383209"/>
    <s v="APR-19 Purchase Invoices GBP"/>
    <d v="2019-04-01T00:00:00"/>
    <s v="SSCREPMAN,"/>
    <n v="47"/>
    <s v="Journal Import Created"/>
    <x v="0"/>
    <n v="423128"/>
    <d v="2019-03-18T00:00:00"/>
    <n v="165076560"/>
    <m/>
    <s v="PO Invoice"/>
    <m/>
    <s v="https://nww.einvoice-prod.sbs.nhs.uk:8179/invoicepdf/23c791c4-2fdb-5f1a-9b0f-be66adc0afe3"/>
    <n v="1"/>
    <n v="372"/>
    <m/>
    <s v="Planning and Business Development"/>
    <x v="1"/>
    <x v="1"/>
    <x v="1"/>
  </r>
  <r>
    <s v="RYD"/>
    <s v="E35930"/>
    <s v="7310"/>
    <s v="00000"/>
    <s v="00000"/>
    <s v="000000"/>
    <s v="Estates &amp; Facilities"/>
    <s v="Legal / Prof Fees"/>
    <s v="Default"/>
    <s v="Default"/>
    <s v="Default"/>
    <n v="11055"/>
    <d v="2019-04-01T00:00:00"/>
    <x v="1"/>
    <s v="Payables"/>
    <s v="Journal Import 73552181:"/>
    <s v="Payables A 15214311 73552181"/>
    <s v="APR-19 Purchase Invoices GBP"/>
    <d v="2019-04-05T00:00:00"/>
    <s v="SSCREPMAN,"/>
    <n v="48"/>
    <s v="Journal Import Created"/>
    <x v="365"/>
    <n v="949"/>
    <d v="2019-03-29T00:00:00"/>
    <n v="165076610"/>
    <m/>
    <s v="PO Invoice"/>
    <m/>
    <s v="https://nww.einvoice-prod.sbs.nhs.uk:8179/invoicepdf/307e06d5-8667-5bd5-ada5-a3f12f93b920"/>
    <n v="1"/>
    <n v="5528"/>
    <m/>
    <s v="Planning and Business Development"/>
    <x v="1"/>
    <x v="1"/>
    <x v="1"/>
  </r>
  <r>
    <s v="RYD"/>
    <s v="E35930"/>
    <s v="7310"/>
    <s v="00000"/>
    <s v="00000"/>
    <s v="000000"/>
    <s v="Estates &amp; Facilities"/>
    <s v="Legal / Prof Fees"/>
    <s v="Default"/>
    <s v="Default"/>
    <s v="Default"/>
    <n v="-5527.5"/>
    <d v="2019-04-01T00:00:00"/>
    <x v="1"/>
    <s v="Payables"/>
    <s v="Journal Import 73552181:"/>
    <s v="Payables A 15214311 73552181"/>
    <s v="APR-19 Purchase Invoices GBP"/>
    <d v="2019-04-05T00:00:00"/>
    <s v="SSCREPMAN,"/>
    <n v="49"/>
    <s v="Journal Import Created"/>
    <x v="365"/>
    <n v="949"/>
    <d v="2019-03-29T00:00:00"/>
    <n v="165076610"/>
    <m/>
    <s v="PO Invoice"/>
    <m/>
    <s v="https://nww.einvoice-prod.sbs.nhs.uk:8179/invoicepdf/307e06d5-8667-5bd5-ada5-a3f12f93b920"/>
    <n v="1"/>
    <n v="-5528"/>
    <m/>
    <s v="Planning and Business Development"/>
    <x v="1"/>
    <x v="1"/>
    <x v="1"/>
  </r>
  <r>
    <s v="RYD"/>
    <s v="E35930"/>
    <s v="7310"/>
    <s v="00000"/>
    <s v="00000"/>
    <s v="000000"/>
    <s v="Estates &amp; Facilities"/>
    <s v="Legal / Prof Fees"/>
    <s v="Default"/>
    <s v="Default"/>
    <s v="Default"/>
    <n v="60"/>
    <d v="2019-04-01T00:00:00"/>
    <x v="1"/>
    <s v="Payables"/>
    <s v="Journal Import 74195338:"/>
    <s v="Payables A 15337614 74195338"/>
    <s v="APR-19 Purchase Invoices GBP"/>
    <d v="2019-04-25T00:00:00"/>
    <s v="SSCREPMAN,"/>
    <n v="27"/>
    <s v="Journal Import Created"/>
    <x v="0"/>
    <n v="426017"/>
    <d v="2019-04-17T00:00:00"/>
    <n v="165063135"/>
    <m/>
    <s v="PO Invoice"/>
    <m/>
    <s v="https://nww.einvoice-prod.sbs.nhs.uk:8179/invoicepdf/f79383c0-b89c-5c21-affb-3bf6ef4e9127"/>
    <n v="1"/>
    <n v="60"/>
    <m/>
    <s v="Planning and Business Development"/>
    <x v="1"/>
    <x v="1"/>
    <x v="1"/>
  </r>
  <r>
    <s v="RYD"/>
    <s v="E35930"/>
    <s v="7310"/>
    <s v="00000"/>
    <s v="00000"/>
    <s v="000000"/>
    <s v="Estates &amp; Facilities"/>
    <s v="Legal / Prof Fees"/>
    <s v="Default"/>
    <s v="Default"/>
    <s v="Default"/>
    <n v="107"/>
    <d v="2019-04-01T00:00:00"/>
    <x v="1"/>
    <s v="Payables"/>
    <s v="Journal Import 74237068:"/>
    <s v="Payables A 15342612 74237068"/>
    <s v="APR-19 Purchase Invoices GBP"/>
    <d v="2019-04-26T00:00:00"/>
    <s v="SSCREPMAN,"/>
    <n v="20"/>
    <s v="Journal Import Created"/>
    <x v="0"/>
    <n v="426020"/>
    <d v="2019-04-16T00:00:00"/>
    <n v="165070096"/>
    <m/>
    <s v="PO Invoice"/>
    <m/>
    <s v="https://nww.einvoice-prod.sbs.nhs.uk:8179/invoicepdf/0dd5d720-6dfc-5489-81da-26914f60b589"/>
    <n v="1"/>
    <n v="107"/>
    <m/>
    <s v="Planning and Business Development"/>
    <x v="1"/>
    <x v="1"/>
    <x v="1"/>
  </r>
  <r>
    <s v="RYD"/>
    <s v="E35930"/>
    <s v="7310"/>
    <s v="00000"/>
    <s v="00000"/>
    <s v="000000"/>
    <s v="Estates &amp; Facilities"/>
    <s v="Legal / Prof Fees"/>
    <s v="Default"/>
    <s v="Default"/>
    <s v="Default"/>
    <n v="-18"/>
    <d v="2019-04-01T00:00:00"/>
    <x v="0"/>
    <s v="Cost Management"/>
    <s v="Journal Import 73304187:"/>
    <s v="Cost Management A 15160049 73304187 2"/>
    <s v="01-APR-2019 Receiving GBP"/>
    <d v="2019-03-29T00:00:00"/>
    <s v="SSCREPMAN,"/>
    <n v="1679"/>
    <s v="Steve Laker professional services  over multiple sites financial year - Invoice 941"/>
    <x v="365"/>
    <n v="165069232"/>
    <d v="2018-08-03T00:00:00"/>
    <m/>
    <m/>
    <m/>
    <s v="REIGATE"/>
    <m/>
    <m/>
    <m/>
    <m/>
    <s v="Planning and Business Development"/>
    <x v="1"/>
    <x v="1"/>
    <x v="1"/>
  </r>
  <r>
    <s v="RYD"/>
    <s v="E35930"/>
    <s v="7310"/>
    <s v="00000"/>
    <s v="00000"/>
    <s v="000000"/>
    <s v="Estates &amp; Facilities"/>
    <s v="Legal / Prof Fees"/>
    <s v="Default"/>
    <s v="Default"/>
    <s v="Default"/>
    <n v="-733"/>
    <d v="2019-04-01T00:00:00"/>
    <x v="0"/>
    <s v="Cost Management"/>
    <s v="Journal Import 73304187:"/>
    <s v="Cost Management A 15160049 73304187 2"/>
    <s v="01-APR-2019 Receiving GBP"/>
    <d v="2019-03-29T00:00:00"/>
    <s v="SSCREPMAN,"/>
    <n v="1680"/>
    <s v="Balcombe Road ACRP - Lease Renewal - Invoice 407822 - 2019"/>
    <x v="0"/>
    <n v="165074746"/>
    <d v="2019-01-16T00:00:00"/>
    <m/>
    <m/>
    <m/>
    <s v="LONDON-4"/>
    <m/>
    <m/>
    <m/>
    <m/>
    <s v="Planning and Business Development"/>
    <x v="1"/>
    <x v="1"/>
    <x v="1"/>
  </r>
  <r>
    <s v="RYD"/>
    <s v="E35930"/>
    <s v="7310"/>
    <s v="00000"/>
    <s v="00000"/>
    <s v="000000"/>
    <s v="Estates &amp; Facilities"/>
    <s v="Legal / Prof Fees"/>
    <s v="Default"/>
    <s v="Default"/>
    <s v="Default"/>
    <n v="-207"/>
    <d v="2019-04-01T00:00:00"/>
    <x v="0"/>
    <s v="Cost Management"/>
    <s v="Journal Import 73304187:"/>
    <s v="Cost Management A 15160049 73304187 2"/>
    <s v="01-APR-2019 Receiving GBP"/>
    <d v="2019-03-29T00:00:00"/>
    <s v="SSCREPMAN,"/>
    <n v="1681"/>
    <s v="East Grinstead ACRP Lease @ East Grinstead Fire Station"/>
    <x v="0"/>
    <n v="165063135"/>
    <d v="2018-09-27T00:00:00"/>
    <m/>
    <m/>
    <m/>
    <s v="LONDON-4"/>
    <m/>
    <m/>
    <m/>
    <m/>
    <s v="Planning and Business Development"/>
    <x v="1"/>
    <x v="1"/>
    <x v="1"/>
  </r>
  <r>
    <s v="RYD"/>
    <s v="E35930"/>
    <s v="7310"/>
    <s v="00000"/>
    <s v="00000"/>
    <s v="000000"/>
    <s v="Estates &amp; Facilities"/>
    <s v="Legal / Prof Fees"/>
    <s v="Default"/>
    <s v="Default"/>
    <s v="Default"/>
    <n v="831"/>
    <d v="2019-04-01T00:00:00"/>
    <x v="0"/>
    <s v="Cost Management"/>
    <s v="Journal Import 74369019:"/>
    <s v="Cost Management A 15368011 74369019"/>
    <s v="30-APR-2019 Receiving GBP"/>
    <d v="2019-04-30T00:00:00"/>
    <s v="SSCREPMAN,"/>
    <n v="1875"/>
    <s v="Coxheath - Professional &amp; Legal Fees - Invoice 426014"/>
    <x v="0"/>
    <n v="165077117"/>
    <d v="2019-04-26T00:00:00"/>
    <m/>
    <m/>
    <m/>
    <s v="LONDON-4"/>
    <m/>
    <m/>
    <m/>
    <m/>
    <s v="Planning and Business Development"/>
    <x v="1"/>
    <x v="1"/>
    <x v="1"/>
  </r>
  <r>
    <s v="RYD"/>
    <s v="E35930"/>
    <s v="7310"/>
    <s v="00000"/>
    <s v="00000"/>
    <s v="000000"/>
    <s v="Estates &amp; Facilities"/>
    <s v="Legal / Prof Fees"/>
    <s v="Default"/>
    <s v="Default"/>
    <s v="Default"/>
    <n v="147"/>
    <d v="2019-04-01T00:00:00"/>
    <x v="0"/>
    <s v="Cost Management"/>
    <s v="Journal Import 74369019:"/>
    <s v="Cost Management A 15368011 74369019"/>
    <s v="30-APR-2019 Receiving GBP"/>
    <d v="2019-04-30T00:00:00"/>
    <s v="SSCREPMAN,"/>
    <n v="1876"/>
    <s v="East Grinstead ACRP Lease @ East Grinstead Fire Station"/>
    <x v="0"/>
    <n v="165063135"/>
    <d v="2018-09-27T00:00:00"/>
    <m/>
    <m/>
    <m/>
    <s v="LONDON-4"/>
    <m/>
    <m/>
    <m/>
    <m/>
    <s v="Planning and Business Development"/>
    <x v="1"/>
    <x v="1"/>
    <x v="1"/>
  </r>
  <r>
    <s v="RYD"/>
    <s v="E35930"/>
    <s v="7310"/>
    <s v="00000"/>
    <s v="00000"/>
    <s v="000000"/>
    <s v="Estates &amp; Facilities"/>
    <s v="Legal / Prof Fees"/>
    <s v="Default"/>
    <s v="Default"/>
    <s v="Default"/>
    <n v="18"/>
    <d v="2019-04-01T00:00:00"/>
    <x v="0"/>
    <s v="Cost Management"/>
    <s v="Journal Import 74369019:"/>
    <s v="Cost Management A 15368011 74369019"/>
    <s v="30-APR-2019 Receiving GBP"/>
    <d v="2019-04-30T00:00:00"/>
    <s v="SSCREPMAN,"/>
    <n v="1877"/>
    <s v="Steve Laker professional services  over multiple sites financial year - Invoice 941"/>
    <x v="365"/>
    <n v="165069232"/>
    <d v="2018-08-03T00:00:00"/>
    <m/>
    <m/>
    <m/>
    <s v="REIGATE"/>
    <m/>
    <m/>
    <m/>
    <m/>
    <s v="Planning and Business Development"/>
    <x v="1"/>
    <x v="1"/>
    <x v="1"/>
  </r>
  <r>
    <s v="RYD"/>
    <s v="E35930"/>
    <s v="7310"/>
    <s v="00000"/>
    <s v="F8025"/>
    <s v="000000"/>
    <s v="Estates &amp; Facilities"/>
    <s v="Legal / Prof Fees"/>
    <s v="Default"/>
    <s v="Hailsham"/>
    <s v="Default"/>
    <n v="187.5"/>
    <d v="2019-04-01T00:00:00"/>
    <x v="1"/>
    <s v="Payables"/>
    <s v="Journal Import 73874763:"/>
    <s v="Payables A 15279328 73874763"/>
    <s v="APR-19 Purchase Invoices GBP"/>
    <d v="2019-04-15T00:00:00"/>
    <s v="SSCREPMAN,"/>
    <n v="23"/>
    <s v="Journal Import Created"/>
    <x v="366"/>
    <n v="8782"/>
    <d v="2019-04-08T00:00:00"/>
    <n v="165076311"/>
    <m/>
    <s v="PO Invoice"/>
    <m/>
    <s v="http://nww.docserv.wyss.nhs.uk/synergyiim/dist/?val=1076938_8137770_20190412124917"/>
    <n v="1"/>
    <n v="188"/>
    <m/>
    <s v="Planning and Business Development"/>
    <x v="1"/>
    <x v="1"/>
    <x v="1"/>
  </r>
  <r>
    <s v="RYD"/>
    <s v="E35930"/>
    <s v="7310"/>
    <s v="00000"/>
    <s v="F8235"/>
    <s v="000000"/>
    <s v="Estates &amp; Facilities"/>
    <s v="Legal / Prof Fees"/>
    <s v="Default"/>
    <s v="Bognor South ACRP"/>
    <s v="Default"/>
    <n v="-510"/>
    <d v="2019-04-01T00:00:00"/>
    <x v="1"/>
    <s v="Payables"/>
    <s v="Journal Import 73383209:"/>
    <s v="Payables A 15176549 73383209"/>
    <s v="APR-19 Purchase Invoices GBP"/>
    <d v="2019-04-01T00:00:00"/>
    <s v="SSCREPMAN,"/>
    <n v="69"/>
    <s v="Journal Import Created"/>
    <x v="0"/>
    <n v="423157"/>
    <d v="2019-03-19T00:00:00"/>
    <n v="165076561"/>
    <m/>
    <s v="PO Invoice"/>
    <m/>
    <s v="https://nww.einvoice-prod.sbs.nhs.uk:8179/invoicepdf/a24a596e-8971-5796-8052-c52d57834600"/>
    <n v="1"/>
    <n v="-510"/>
    <m/>
    <s v="Planning and Business Development"/>
    <x v="1"/>
    <x v="1"/>
    <x v="1"/>
  </r>
  <r>
    <s v="RYD"/>
    <s v="E35930"/>
    <s v="7310"/>
    <s v="00000"/>
    <s v="F8235"/>
    <s v="000000"/>
    <s v="Estates &amp; Facilities"/>
    <s v="Legal / Prof Fees"/>
    <s v="Default"/>
    <s v="Bognor South ACRP"/>
    <s v="Default"/>
    <n v="432.8"/>
    <d v="2019-04-01T00:00:00"/>
    <x v="0"/>
    <s v="Cost Management"/>
    <s v="Journal Import 74369019:"/>
    <s v="Cost Management A 15368011 74369019"/>
    <s v="30-APR-2019 Receiving GBP"/>
    <d v="2019-04-30T00:00:00"/>
    <s v="SSCREPMAN,"/>
    <n v="2149"/>
    <s v="Bognor South ACRP - Lease Works for new ACRP at Bognor Fire Station"/>
    <x v="0"/>
    <n v="165064187"/>
    <d v="2018-09-27T00:00:00"/>
    <m/>
    <m/>
    <m/>
    <s v="LONDON-4"/>
    <m/>
    <m/>
    <m/>
    <m/>
    <s v="Planning and Business Development"/>
    <x v="1"/>
    <x v="1"/>
    <x v="1"/>
  </r>
  <r>
    <s v="RYD"/>
    <s v="E35930"/>
    <s v="7310"/>
    <s v="00000"/>
    <s v="00000"/>
    <s v="000000"/>
    <s v="Estates &amp; Facilities"/>
    <s v="Legal / Prof Fees"/>
    <s v="Default"/>
    <s v="Default"/>
    <s v="Default"/>
    <n v="5500"/>
    <d v="2019-05-01T00:00:00"/>
    <x v="3"/>
    <s v="Spreadsheet"/>
    <s v="M02 FBP1 Accruals"/>
    <s v="Spreadsheet A 15621791 75705927"/>
    <s v="RYD FIN CAM 1920 02 023 Accrual GBP"/>
    <d v="2019-06-05T00:00:00"/>
    <s v="RYD MCCARTHY, CAROLE"/>
    <n v="70"/>
    <s v="Accrue LAKERS LLP Estates Advisory  M02"/>
    <x v="17"/>
    <m/>
    <d v="2019-06-05T00:00:00"/>
    <m/>
    <s v="Accrue LAKERS LLP Estates Advisory  M02"/>
    <m/>
    <m/>
    <m/>
    <m/>
    <m/>
    <m/>
    <s v="Planning and Business Development"/>
    <x v="1"/>
    <x v="1"/>
    <x v="1"/>
  </r>
  <r>
    <s v="RYD"/>
    <s v="E35930"/>
    <s v="7310"/>
    <s v="00000"/>
    <s v="00000"/>
    <s v="000000"/>
    <s v="Estates &amp; Facilities"/>
    <s v="Legal / Prof Fees"/>
    <s v="Default"/>
    <s v="Default"/>
    <s v="Default"/>
    <n v="-5500"/>
    <d v="2019-05-01T00:00:00"/>
    <x v="3"/>
    <s v="Spreadsheet"/>
    <s v="Reverses &quot;RYD FIN BN 1920 01 003 Accrual GBP&quot; journal entry of &quot;Spreadsheet A 15391414 74500943&quot; batch from &quot;APR-19&quot;."/>
    <s v="Reverses &quot;RYD FIN BN 1920 01 003 Accrual GBP&quot;10-MAY-19 17:47:18 - 74747510"/>
    <s v="Reverses &quot;RYD FIN BN 1920 01 003 Accrual GBP&quot;10-MAY-19 17:47:18"/>
    <d v="2019-05-10T00:00:00"/>
    <s v="SSCREPMAN,"/>
    <n v="97"/>
    <s v="Accrue LAKERS LLP Estates Advisory M01"/>
    <x v="379"/>
    <m/>
    <d v="2019-05-10T00:00:00"/>
    <m/>
    <s v="Accrue LAKERS LLP Estates Advisory M01"/>
    <m/>
    <m/>
    <m/>
    <m/>
    <m/>
    <m/>
    <s v="Planning and Business Development"/>
    <x v="1"/>
    <x v="1"/>
    <x v="1"/>
  </r>
  <r>
    <s v="RYD"/>
    <s v="E35930"/>
    <s v="7310"/>
    <s v="00000"/>
    <s v="00000"/>
    <s v="000000"/>
    <s v="Estates &amp; Facilities"/>
    <s v="Legal / Prof Fees"/>
    <s v="Default"/>
    <s v="Default"/>
    <s v="Default"/>
    <n v="-2200"/>
    <d v="2019-05-01T00:00:00"/>
    <x v="2"/>
    <s v="Spreadsheet"/>
    <s v="Capital M02 Adjustments"/>
    <s v="Spreadsheet A 15562515 75403131"/>
    <s v="RYD FIN RSM 1920 02 002 Adjustment GBP Adjustment GBP"/>
    <d v="2019-05-28T00:00:00"/>
    <s v="RYD MURPHY, RACHEL"/>
    <n v="10"/>
    <s v="Lakers - 950 - https://nww.einvoice-prod.sbs.nhs.uk:8179/invoicepdf/15381c47-f3a5-5ee1-b31c-92a157f10ea7"/>
    <x v="380"/>
    <m/>
    <d v="2019-05-28T00:00:00"/>
    <m/>
    <s v="Lakers - 950 -"/>
    <m/>
    <m/>
    <s v="https://nww.einvoice-prod.sbs.nhs.uk:8179/invoicepdf/15381c47-f3a5-5ee1-b31c-92a157f10ea7"/>
    <m/>
    <m/>
    <m/>
    <s v="Planning and Business Development"/>
    <x v="1"/>
    <x v="1"/>
    <x v="1"/>
  </r>
  <r>
    <s v="RYD"/>
    <s v="E35930"/>
    <s v="7310"/>
    <s v="00000"/>
    <s v="00000"/>
    <s v="000000"/>
    <s v="Estates &amp; Facilities"/>
    <s v="Legal / Prof Fees"/>
    <s v="Default"/>
    <s v="Default"/>
    <s v="Default"/>
    <n v="-2227.5"/>
    <d v="2019-05-01T00:00:00"/>
    <x v="2"/>
    <s v="Spreadsheet"/>
    <s v="Capital M02 Adjustments"/>
    <s v="Spreadsheet A 15568545 75429936"/>
    <s v="RYD FIN RSM 1920 02 007 Adjustment GBP Adjustment GBP"/>
    <d v="2019-05-30T00:00:00"/>
    <s v="RYD MURPHY, RACHEL"/>
    <n v="10"/>
    <s v="Lakers - 949 - https://nww.einvoice-prod.sbs.nhs.uk:8179/invoicepdf/307e06d5-8667-5bd5-ada5-a3f12f93b920"/>
    <x v="381"/>
    <m/>
    <d v="2019-05-29T00:00:00"/>
    <m/>
    <s v="Lakers - 949 -"/>
    <m/>
    <m/>
    <s v="https://nww.einvoice-prod.sbs.nhs.uk:8179/invoicepdf/307e06d5-8667-5bd5-ada5-a3f12f93b920"/>
    <m/>
    <m/>
    <m/>
    <s v="Planning and Business Development"/>
    <x v="1"/>
    <x v="1"/>
    <x v="1"/>
  </r>
  <r>
    <s v="RYD"/>
    <s v="E35930"/>
    <s v="7310"/>
    <s v="00000"/>
    <s v="00000"/>
    <s v="000000"/>
    <s v="Estates &amp; Facilities"/>
    <s v="Legal / Prof Fees"/>
    <s v="Default"/>
    <s v="Default"/>
    <s v="Default"/>
    <n v="74.400000000000006"/>
    <d v="2019-05-01T00:00:00"/>
    <x v="2"/>
    <s v="Spreadsheet"/>
    <s v="SBS RYD APR-19 VAT ADJUSTMENT JOURNAL"/>
    <s v="Spreadsheet A 15611714 75657420"/>
    <s v="SBS RYD APR-19 VAT ADJUSTMENT JOURNAL Adjustment GBP"/>
    <d v="2019-06-04T00:00:00"/>
    <s v="SSC BRUCE, EMMA"/>
    <n v="1240"/>
    <s v="CAPSTICKS SOLICITORS-423128-0-https://nww.einvoice-prod.sbs.nhs.uk:8179/invoicepdf/23c791c4-2fdb-5f1a-9b0f-be66adc0afe3"/>
    <x v="22"/>
    <m/>
    <d v="2019-06-04T00:00:00"/>
    <m/>
    <s v="CAPSTICKS SOLICITORS-423128-0-"/>
    <m/>
    <m/>
    <s v="https://nww.einvoice-prod.sbs.nhs.uk:8179/invoicepdf/23c791c4-2fdb-5f1a-9b0f-be66adc0afe3"/>
    <m/>
    <m/>
    <m/>
    <s v="Planning and Business Development"/>
    <x v="1"/>
    <x v="1"/>
    <x v="1"/>
  </r>
  <r>
    <s v="RYD"/>
    <s v="E35930"/>
    <s v="7310"/>
    <s v="00000"/>
    <s v="00000"/>
    <s v="000000"/>
    <s v="Estates &amp; Facilities"/>
    <s v="Legal / Prof Fees"/>
    <s v="Default"/>
    <s v="Default"/>
    <s v="Default"/>
    <n v="831"/>
    <d v="2019-05-01T00:00:00"/>
    <x v="1"/>
    <s v="Payables"/>
    <s v="Journal Import 74415294:"/>
    <s v="Payables A 15371458 74415294"/>
    <s v="MAY-19 Purchase Invoices GBP"/>
    <d v="2019-05-01T00:00:00"/>
    <s v="SSCREPMAN,"/>
    <n v="26"/>
    <s v="Journal Import Created"/>
    <x v="0"/>
    <n v="426014"/>
    <d v="2019-04-30T00:00:00"/>
    <n v="165077117"/>
    <m/>
    <s v="PO Invoice"/>
    <m/>
    <s v="https://nww.einvoice-prod.sbs.nhs.uk:8179/invoicepdf/aad1f2e0-bbd2-51f7-b9bd-330e81d692b4"/>
    <n v="1"/>
    <n v="831"/>
    <m/>
    <s v="Planning and Business Development"/>
    <x v="1"/>
    <x v="1"/>
    <x v="1"/>
  </r>
  <r>
    <s v="RYD"/>
    <s v="E35930"/>
    <s v="7310"/>
    <s v="00000"/>
    <s v="00000"/>
    <s v="000000"/>
    <s v="Estates &amp; Facilities"/>
    <s v="Legal / Prof Fees"/>
    <s v="Default"/>
    <s v="Default"/>
    <s v="Default"/>
    <n v="1808"/>
    <d v="2019-05-01T00:00:00"/>
    <x v="1"/>
    <s v="Payables"/>
    <s v="Journal Import 74415294:"/>
    <s v="Payables A 15371458 74415294"/>
    <s v="MAY-19 Purchase Invoices GBP"/>
    <d v="2019-05-01T00:00:00"/>
    <s v="SSCREPMAN,"/>
    <n v="26"/>
    <s v="Journal Import Created"/>
    <x v="0"/>
    <n v="426021"/>
    <d v="2019-04-16T00:00:00"/>
    <n v="165077117"/>
    <m/>
    <s v="PO Invoice"/>
    <m/>
    <s v="https://nww.einvoice-prod.sbs.nhs.uk:8179/invoicepdf/0adce01d-217c-55e8-923a-6173925a8c73"/>
    <n v="1"/>
    <n v="1808"/>
    <m/>
    <s v="Planning and Business Development"/>
    <x v="1"/>
    <x v="1"/>
    <x v="1"/>
  </r>
  <r>
    <s v="RYD"/>
    <s v="E35930"/>
    <s v="7310"/>
    <s v="00000"/>
    <s v="00000"/>
    <s v="000000"/>
    <s v="Estates &amp; Facilities"/>
    <s v="Legal / Prof Fees"/>
    <s v="Default"/>
    <s v="Default"/>
    <s v="Default"/>
    <n v="831"/>
    <d v="2019-05-01T00:00:00"/>
    <x v="1"/>
    <s v="Payables"/>
    <s v="Journal Import 74458153:"/>
    <s v="Payables A 15382574 74458153"/>
    <s v="MAY-19 Purchase Invoices GBP"/>
    <d v="2019-05-02T00:00:00"/>
    <s v="SSCREPMAN,"/>
    <n v="38"/>
    <s v="Journal Import Created"/>
    <x v="0"/>
    <n v="426014"/>
    <d v="2019-04-30T00:00:00"/>
    <n v="165077117"/>
    <m/>
    <s v="PO Invoice"/>
    <m/>
    <s v="https://nww.einvoice-prod.sbs.nhs.uk:8179/invoicepdf/aad1f2e0-bbd2-51f7-b9bd-330e81d692b4"/>
    <n v="1"/>
    <n v="831"/>
    <m/>
    <s v="Planning and Business Development"/>
    <x v="1"/>
    <x v="1"/>
    <x v="1"/>
  </r>
  <r>
    <s v="RYD"/>
    <s v="E35930"/>
    <s v="7310"/>
    <s v="00000"/>
    <s v="00000"/>
    <s v="000000"/>
    <s v="Estates &amp; Facilities"/>
    <s v="Legal / Prof Fees"/>
    <s v="Default"/>
    <s v="Default"/>
    <s v="Default"/>
    <n v="-831"/>
    <d v="2019-05-01T00:00:00"/>
    <x v="1"/>
    <s v="Payables"/>
    <s v="Journal Import 74458153:"/>
    <s v="Payables A 15382574 74458153"/>
    <s v="MAY-19 Purchase Invoices GBP"/>
    <d v="2019-05-02T00:00:00"/>
    <s v="SSCREPMAN,"/>
    <n v="39"/>
    <s v="Journal Import Created"/>
    <x v="0"/>
    <n v="426014"/>
    <d v="2019-04-30T00:00:00"/>
    <n v="165077117"/>
    <m/>
    <s v="PO Invoice"/>
    <m/>
    <s v="https://nww.einvoice-prod.sbs.nhs.uk:8179/invoicepdf/aad1f2e0-bbd2-51f7-b9bd-330e81d692b4"/>
    <n v="1"/>
    <n v="-831"/>
    <m/>
    <s v="Planning and Business Development"/>
    <x v="1"/>
    <x v="1"/>
    <x v="1"/>
  </r>
  <r>
    <s v="RYD"/>
    <s v="E35930"/>
    <s v="7310"/>
    <s v="00000"/>
    <s v="00000"/>
    <s v="000000"/>
    <s v="Estates &amp; Facilities"/>
    <s v="Legal / Prof Fees"/>
    <s v="Default"/>
    <s v="Default"/>
    <s v="Default"/>
    <n v="1808"/>
    <d v="2019-05-01T00:00:00"/>
    <x v="1"/>
    <s v="Payables"/>
    <s v="Journal Import 74658633:"/>
    <s v="Payables A 15422218 74658633"/>
    <s v="MAY-19 Purchase Invoices GBP"/>
    <d v="2019-05-08T00:00:00"/>
    <s v="SSCREPMAN,"/>
    <n v="44"/>
    <s v="Journal Import Created"/>
    <x v="0"/>
    <n v="426021"/>
    <d v="2019-04-16T00:00:00"/>
    <n v="165077117"/>
    <m/>
    <s v="PO Invoice"/>
    <m/>
    <s v="https://nww.einvoice-prod.sbs.nhs.uk:8179/invoicepdf/0adce01d-217c-55e8-923a-6173925a8c73"/>
    <n v="1"/>
    <n v="1808"/>
    <m/>
    <s v="Planning and Business Development"/>
    <x v="1"/>
    <x v="1"/>
    <x v="1"/>
  </r>
  <r>
    <s v="RYD"/>
    <s v="E35930"/>
    <s v="7310"/>
    <s v="00000"/>
    <s v="00000"/>
    <s v="000000"/>
    <s v="Estates &amp; Facilities"/>
    <s v="Legal / Prof Fees"/>
    <s v="Default"/>
    <s v="Default"/>
    <s v="Default"/>
    <n v="10395"/>
    <d v="2019-05-01T00:00:00"/>
    <x v="1"/>
    <s v="Payables"/>
    <s v="Journal Import 74658633:"/>
    <s v="Payables A 15422218 74658633"/>
    <s v="MAY-19 Purchase Invoices GBP"/>
    <d v="2019-05-08T00:00:00"/>
    <s v="SSCREPMAN,"/>
    <n v="44"/>
    <s v="Journal Import Created"/>
    <x v="365"/>
    <n v="950"/>
    <d v="2019-04-30T00:00:00"/>
    <n v="165077291"/>
    <m/>
    <s v="PO Invoice"/>
    <m/>
    <s v="https://nww.einvoice-prod.sbs.nhs.uk:8179/invoicepdf/15381c47-f3a5-5ee1-b31c-92a157f10ea7"/>
    <n v="1"/>
    <n v="5198"/>
    <m/>
    <s v="Planning and Business Development"/>
    <x v="1"/>
    <x v="1"/>
    <x v="1"/>
  </r>
  <r>
    <s v="RYD"/>
    <s v="E35930"/>
    <s v="7310"/>
    <s v="00000"/>
    <s v="00000"/>
    <s v="000000"/>
    <s v="Estates &amp; Facilities"/>
    <s v="Legal / Prof Fees"/>
    <s v="Default"/>
    <s v="Default"/>
    <s v="Default"/>
    <n v="5917.5"/>
    <d v="2019-05-01T00:00:00"/>
    <x v="1"/>
    <s v="Payables"/>
    <s v="Journal Import 74658633:"/>
    <s v="Payables A 15422218 74658633"/>
    <s v="MAY-19 Purchase Invoices GBP"/>
    <d v="2019-05-08T00:00:00"/>
    <s v="SSCREPMAN,"/>
    <n v="44"/>
    <s v="Journal Import Created"/>
    <x v="365"/>
    <n v="950"/>
    <d v="2019-04-30T00:00:00"/>
    <n v="165077291"/>
    <m/>
    <s v="PO Invoice"/>
    <m/>
    <s v="https://nww.einvoice-prod.sbs.nhs.uk:8179/invoicepdf/15381c47-f3a5-5ee1-b31c-92a157f10ea7"/>
    <n v="1"/>
    <n v="5918"/>
    <m/>
    <s v="Planning and Business Development"/>
    <x v="1"/>
    <x v="1"/>
    <x v="1"/>
  </r>
  <r>
    <s v="RYD"/>
    <s v="E35930"/>
    <s v="7310"/>
    <s v="00000"/>
    <s v="00000"/>
    <s v="000000"/>
    <s v="Estates &amp; Facilities"/>
    <s v="Legal / Prof Fees"/>
    <s v="Default"/>
    <s v="Default"/>
    <s v="Default"/>
    <n v="-1808"/>
    <d v="2019-05-01T00:00:00"/>
    <x v="1"/>
    <s v="Payables"/>
    <s v="Journal Import 74658633:"/>
    <s v="Payables A 15422218 74658633"/>
    <s v="MAY-19 Purchase Invoices GBP"/>
    <d v="2019-05-08T00:00:00"/>
    <s v="SSCREPMAN,"/>
    <n v="45"/>
    <s v="Journal Import Created"/>
    <x v="0"/>
    <n v="426021"/>
    <d v="2019-04-16T00:00:00"/>
    <n v="165077117"/>
    <m/>
    <s v="PO Invoice"/>
    <m/>
    <s v="https://nww.einvoice-prod.sbs.nhs.uk:8179/invoicepdf/0adce01d-217c-55e8-923a-6173925a8c73"/>
    <n v="1"/>
    <n v="-1808"/>
    <m/>
    <s v="Planning and Business Development"/>
    <x v="1"/>
    <x v="1"/>
    <x v="1"/>
  </r>
  <r>
    <s v="RYD"/>
    <s v="E35930"/>
    <s v="7310"/>
    <s v="00000"/>
    <s v="00000"/>
    <s v="000000"/>
    <s v="Estates &amp; Facilities"/>
    <s v="Legal / Prof Fees"/>
    <s v="Default"/>
    <s v="Default"/>
    <s v="Default"/>
    <n v="-5917.5"/>
    <d v="2019-05-01T00:00:00"/>
    <x v="1"/>
    <s v="Payables"/>
    <s v="Journal Import 74658633:"/>
    <s v="Payables A 15422218 74658633"/>
    <s v="MAY-19 Purchase Invoices GBP"/>
    <d v="2019-05-08T00:00:00"/>
    <s v="SSCREPMAN,"/>
    <n v="45"/>
    <s v="Journal Import Created"/>
    <x v="365"/>
    <n v="950"/>
    <d v="2019-04-30T00:00:00"/>
    <n v="165077291"/>
    <m/>
    <s v="PO Invoice"/>
    <m/>
    <s v="https://nww.einvoice-prod.sbs.nhs.uk:8179/invoicepdf/15381c47-f3a5-5ee1-b31c-92a157f10ea7"/>
    <n v="1"/>
    <n v="-5918"/>
    <m/>
    <s v="Planning and Business Development"/>
    <x v="1"/>
    <x v="1"/>
    <x v="1"/>
  </r>
  <r>
    <s v="RYD"/>
    <s v="E35930"/>
    <s v="7310"/>
    <s v="00000"/>
    <s v="00000"/>
    <s v="000000"/>
    <s v="Estates &amp; Facilities"/>
    <s v="Legal / Prof Fees"/>
    <s v="Default"/>
    <s v="Default"/>
    <s v="Default"/>
    <n v="-5197.5"/>
    <d v="2019-05-01T00:00:00"/>
    <x v="1"/>
    <s v="Payables"/>
    <s v="Journal Import 74658633:"/>
    <s v="Payables A 15422218 74658633"/>
    <s v="MAY-19 Purchase Invoices GBP"/>
    <d v="2019-05-08T00:00:00"/>
    <s v="SSCREPMAN,"/>
    <n v="45"/>
    <s v="Journal Import Created"/>
    <x v="365"/>
    <n v="950"/>
    <d v="2019-04-30T00:00:00"/>
    <n v="165077291"/>
    <m/>
    <s v="PO Invoice"/>
    <m/>
    <s v="https://nww.einvoice-prod.sbs.nhs.uk:8179/invoicepdf/15381c47-f3a5-5ee1-b31c-92a157f10ea7"/>
    <n v="1"/>
    <n v="-5198"/>
    <m/>
    <s v="Planning and Business Development"/>
    <x v="1"/>
    <x v="1"/>
    <x v="1"/>
  </r>
  <r>
    <s v="RYD"/>
    <s v="E35930"/>
    <s v="7310"/>
    <s v="00000"/>
    <s v="00000"/>
    <s v="000000"/>
    <s v="Estates &amp; Facilities"/>
    <s v="Legal / Prof Fees"/>
    <s v="Default"/>
    <s v="Default"/>
    <s v="Default"/>
    <n v="112"/>
    <d v="2019-05-01T00:00:00"/>
    <x v="1"/>
    <s v="Payables"/>
    <s v="Journal Import 74704520:"/>
    <s v="Payables A 15430106 74704520"/>
    <s v="MAY-19 Purchase Invoices GBP"/>
    <d v="2019-05-09T00:00:00"/>
    <s v="SSCREPMAN,"/>
    <n v="42"/>
    <s v="Journal Import Created"/>
    <x v="0"/>
    <n v="426633"/>
    <d v="2019-04-28T00:00:00"/>
    <n v="165077332"/>
    <m/>
    <s v="PO Invoice"/>
    <m/>
    <s v="https://nww.einvoice-prod.sbs.nhs.uk:8179/invoicepdf/27e3ed50-79e0-57e5-858a-200091cb37b6"/>
    <n v="1"/>
    <n v="112"/>
    <m/>
    <s v="Planning and Business Development"/>
    <x v="1"/>
    <x v="1"/>
    <x v="1"/>
  </r>
  <r>
    <s v="RYD"/>
    <s v="E35930"/>
    <s v="7310"/>
    <s v="00000"/>
    <s v="00000"/>
    <s v="000000"/>
    <s v="Estates &amp; Facilities"/>
    <s v="Legal / Prof Fees"/>
    <s v="Default"/>
    <s v="Default"/>
    <s v="Default"/>
    <n v="219.2"/>
    <d v="2019-05-01T00:00:00"/>
    <x v="1"/>
    <s v="Payables"/>
    <s v="Journal Import 75268286:"/>
    <s v="Payables A 15525621 75268286"/>
    <s v="MAY-19 Purchase Invoices GBP"/>
    <d v="2019-05-23T00:00:00"/>
    <s v="SSCREPMAN,"/>
    <n v="25"/>
    <s v="Journal Import Created"/>
    <x v="0"/>
    <n v="428702"/>
    <d v="2019-05-17T00:00:00"/>
    <n v="165073469"/>
    <m/>
    <s v="PO Invoice"/>
    <m/>
    <s v="https://nww.einvoice-prod.sbs.nhs.uk:8179/invoicepdf/9892620e-d380-57a4-b7b0-9c0fd61b1112"/>
    <n v="1"/>
    <n v="219"/>
    <m/>
    <s v="Planning and Business Development"/>
    <x v="1"/>
    <x v="1"/>
    <x v="1"/>
  </r>
  <r>
    <s v="RYD"/>
    <s v="E35930"/>
    <s v="7310"/>
    <s v="00000"/>
    <s v="00000"/>
    <s v="000000"/>
    <s v="Estates &amp; Facilities"/>
    <s v="Legal / Prof Fees"/>
    <s v="Default"/>
    <s v="Default"/>
    <s v="Default"/>
    <n v="81.5"/>
    <d v="2019-05-01T00:00:00"/>
    <x v="1"/>
    <s v="Payables"/>
    <s v="Journal Import 75307951:"/>
    <s v="Payables A 15534539 75307951"/>
    <s v="MAY-19 Purchase Invoices GBP"/>
    <d v="2019-05-24T00:00:00"/>
    <s v="SSCREPMAN,"/>
    <n v="28"/>
    <s v="Journal Import Created"/>
    <x v="382"/>
    <s v="603431042604195037INV"/>
    <d v="2019-05-13T00:00:00"/>
    <s v="Non-PO"/>
    <m/>
    <s v="Non PO Invoice"/>
    <m/>
    <s v="http://nww.docserv.wyss.nhs.uk/synergyiim/dist/?val=1130976_8458300_20190520161123"/>
    <m/>
    <m/>
    <m/>
    <s v="Planning and Business Development"/>
    <x v="1"/>
    <x v="1"/>
    <x v="1"/>
  </r>
  <r>
    <s v="RYD"/>
    <s v="E35930"/>
    <s v="7310"/>
    <s v="00000"/>
    <s v="00000"/>
    <s v="000000"/>
    <s v="Estates &amp; Facilities"/>
    <s v="Legal / Prof Fees"/>
    <s v="Default"/>
    <s v="Default"/>
    <s v="Default"/>
    <n v="-831"/>
    <d v="2019-05-01T00:00:00"/>
    <x v="0"/>
    <s v="Cost Management"/>
    <s v="Journal Import 74369019:"/>
    <s v="Cost Management A 15368011 74369019 2"/>
    <s v="01-MAY-2019 Receiving GBP"/>
    <d v="2019-04-30T00:00:00"/>
    <s v="SSCREPMAN,"/>
    <n v="1875"/>
    <s v="Coxheath - Professional &amp; Legal Fees - Invoice 426014"/>
    <x v="0"/>
    <n v="165077117"/>
    <d v="2019-04-26T00:00:00"/>
    <m/>
    <m/>
    <m/>
    <s v="LONDON-4"/>
    <m/>
    <m/>
    <m/>
    <m/>
    <s v="Planning and Business Development"/>
    <x v="1"/>
    <x v="1"/>
    <x v="1"/>
  </r>
  <r>
    <s v="RYD"/>
    <s v="E35930"/>
    <s v="7310"/>
    <s v="00000"/>
    <s v="00000"/>
    <s v="000000"/>
    <s v="Estates &amp; Facilities"/>
    <s v="Legal / Prof Fees"/>
    <s v="Default"/>
    <s v="Default"/>
    <s v="Default"/>
    <n v="-147"/>
    <d v="2019-05-01T00:00:00"/>
    <x v="0"/>
    <s v="Cost Management"/>
    <s v="Journal Import 74369019:"/>
    <s v="Cost Management A 15368011 74369019 2"/>
    <s v="01-MAY-2019 Receiving GBP"/>
    <d v="2019-04-30T00:00:00"/>
    <s v="SSCREPMAN,"/>
    <n v="1876"/>
    <s v="East Grinstead ACRP Lease @ East Grinstead Fire Station"/>
    <x v="0"/>
    <n v="165063135"/>
    <d v="2018-09-27T00:00:00"/>
    <m/>
    <m/>
    <m/>
    <s v="LONDON-4"/>
    <m/>
    <m/>
    <m/>
    <m/>
    <s v="Planning and Business Development"/>
    <x v="1"/>
    <x v="1"/>
    <x v="1"/>
  </r>
  <r>
    <s v="RYD"/>
    <s v="E35930"/>
    <s v="7310"/>
    <s v="00000"/>
    <s v="00000"/>
    <s v="000000"/>
    <s v="Estates &amp; Facilities"/>
    <s v="Legal / Prof Fees"/>
    <s v="Default"/>
    <s v="Default"/>
    <s v="Default"/>
    <n v="-18"/>
    <d v="2019-05-01T00:00:00"/>
    <x v="0"/>
    <s v="Cost Management"/>
    <s v="Journal Import 74369019:"/>
    <s v="Cost Management A 15368011 74369019 2"/>
    <s v="01-MAY-2019 Receiving GBP"/>
    <d v="2019-04-30T00:00:00"/>
    <s v="SSCREPMAN,"/>
    <n v="1877"/>
    <s v="Steve Laker professional services  over multiple sites financial year - Invoice 941"/>
    <x v="365"/>
    <n v="165069232"/>
    <d v="2018-08-03T00:00:00"/>
    <m/>
    <m/>
    <m/>
    <s v="REIGATE"/>
    <m/>
    <m/>
    <m/>
    <m/>
    <s v="Planning and Business Development"/>
    <x v="1"/>
    <x v="1"/>
    <x v="1"/>
  </r>
  <r>
    <s v="RYD"/>
    <s v="E35930"/>
    <s v="7310"/>
    <s v="00000"/>
    <s v="00000"/>
    <s v="000000"/>
    <s v="Estates &amp; Facilities"/>
    <s v="Legal / Prof Fees"/>
    <s v="Default"/>
    <s v="Default"/>
    <s v="Default"/>
    <n v="18"/>
    <d v="2019-05-01T00:00:00"/>
    <x v="0"/>
    <s v="Cost Management"/>
    <s v="Journal Import 75534076:"/>
    <s v="Cost Management A 15584521 75534076"/>
    <s v="31-MAY-2019 Receiving GBP"/>
    <d v="2019-05-31T00:00:00"/>
    <s v="SSCREPMAN,"/>
    <n v="1806"/>
    <s v="Steve Laker professional services  over multiple sites financial year - Invoice 941"/>
    <x v="365"/>
    <n v="165069232"/>
    <d v="2018-08-03T00:00:00"/>
    <m/>
    <m/>
    <m/>
    <s v="REIGATE"/>
    <m/>
    <m/>
    <m/>
    <m/>
    <s v="Planning and Business Development"/>
    <x v="1"/>
    <x v="1"/>
    <x v="1"/>
  </r>
  <r>
    <s v="RYD"/>
    <s v="E35930"/>
    <s v="7310"/>
    <s v="00000"/>
    <s v="F8235"/>
    <s v="000000"/>
    <s v="Estates &amp; Facilities"/>
    <s v="Legal / Prof Fees"/>
    <s v="Default"/>
    <s v="Bognor South ACRP"/>
    <s v="Default"/>
    <n v="-102"/>
    <d v="2019-05-01T00:00:00"/>
    <x v="2"/>
    <s v="Spreadsheet"/>
    <s v="SBS RYD APR-19 VAT ADJUSTMENT JOURNAL"/>
    <s v="Spreadsheet A 15611714 75657420"/>
    <s v="SBS RYD APR-19 VAT ADJUSTMENT JOURNAL Adjustment GBP"/>
    <d v="2019-06-04T00:00:00"/>
    <s v="SSC BRUCE, EMMA"/>
    <n v="1241"/>
    <s v="CAPSTICKS SOLICITORS-423157-0-https://nww.einvoice-prod.sbs.nhs.uk:8179/invoicepdf/a24a596e-8971-5796-8052-c52d57834600"/>
    <x v="22"/>
    <m/>
    <d v="2019-06-04T00:00:00"/>
    <m/>
    <s v="CAPSTICKS SOLICITORS-423157-0-"/>
    <m/>
    <m/>
    <s v="https://nww.einvoice-prod.sbs.nhs.uk:8179/invoicepdf/a24a596e-8971-5796-8052-c52d57834600"/>
    <m/>
    <m/>
    <m/>
    <s v="Planning and Business Development"/>
    <x v="1"/>
    <x v="1"/>
    <x v="1"/>
  </r>
  <r>
    <s v="RYD"/>
    <s v="E35930"/>
    <s v="7310"/>
    <s v="00000"/>
    <s v="F8235"/>
    <s v="000000"/>
    <s v="Estates &amp; Facilities"/>
    <s v="Legal / Prof Fees"/>
    <s v="Default"/>
    <s v="Bognor South ACRP"/>
    <s v="Default"/>
    <n v="199.2"/>
    <d v="2019-05-01T00:00:00"/>
    <x v="1"/>
    <s v="Payables"/>
    <s v="Journal Import 74658633:"/>
    <s v="Payables A 15422218 74658633"/>
    <s v="MAY-19 Purchase Invoices GBP"/>
    <d v="2019-05-08T00:00:00"/>
    <s v="SSCREPMAN,"/>
    <n v="56"/>
    <s v="Journal Import Created"/>
    <x v="0"/>
    <n v="426018"/>
    <d v="2019-04-17T00:00:00"/>
    <n v="165077289"/>
    <m/>
    <s v="PO Invoice"/>
    <m/>
    <s v="https://nww.einvoice-prod.sbs.nhs.uk:8179/invoicepdf/6e7c2f19-a9f6-53c9-9a4b-8a6e5f3ab578"/>
    <n v="1"/>
    <n v="199"/>
    <m/>
    <s v="Planning and Business Development"/>
    <x v="1"/>
    <x v="1"/>
    <x v="1"/>
  </r>
  <r>
    <s v="RYD"/>
    <s v="E35930"/>
    <s v="7310"/>
    <s v="00000"/>
    <s v="F8235"/>
    <s v="000000"/>
    <s v="Estates &amp; Facilities"/>
    <s v="Legal / Prof Fees"/>
    <s v="Default"/>
    <s v="Bognor South ACRP"/>
    <s v="Default"/>
    <n v="-199.2"/>
    <d v="2019-05-01T00:00:00"/>
    <x v="1"/>
    <s v="Payables"/>
    <s v="Journal Import 74658633:"/>
    <s v="Payables A 15422218 74658633"/>
    <s v="MAY-19 Purchase Invoices GBP"/>
    <d v="2019-05-08T00:00:00"/>
    <s v="SSCREPMAN,"/>
    <n v="57"/>
    <s v="Journal Import Created"/>
    <x v="0"/>
    <n v="426018"/>
    <d v="2019-04-17T00:00:00"/>
    <n v="165077289"/>
    <m/>
    <s v="PO Invoice"/>
    <m/>
    <s v="https://nww.einvoice-prod.sbs.nhs.uk:8179/invoicepdf/6e7c2f19-a9f6-53c9-9a4b-8a6e5f3ab578"/>
    <n v="1"/>
    <n v="-199"/>
    <m/>
    <s v="Planning and Business Development"/>
    <x v="1"/>
    <x v="1"/>
    <x v="1"/>
  </r>
  <r>
    <s v="RYD"/>
    <s v="E35930"/>
    <s v="7310"/>
    <s v="00000"/>
    <s v="F8235"/>
    <s v="000000"/>
    <s v="Estates &amp; Facilities"/>
    <s v="Legal / Prof Fees"/>
    <s v="Default"/>
    <s v="Bognor South ACRP"/>
    <s v="Default"/>
    <n v="1551.6"/>
    <d v="2019-05-01T00:00:00"/>
    <x v="1"/>
    <s v="Payables"/>
    <s v="Journal Import 75305326:"/>
    <s v="Payables A 15533643 75305326"/>
    <s v="MAY-19 Purchase Invoices GBP"/>
    <d v="2019-05-24T00:00:00"/>
    <s v="SSCREPMAN,"/>
    <n v="44"/>
    <s v="Journal Import Created"/>
    <x v="0"/>
    <n v="428692"/>
    <d v="2019-05-17T00:00:00"/>
    <n v="165064187"/>
    <m/>
    <s v="PO Invoice"/>
    <m/>
    <s v="https://nww.einvoice-prod.sbs.nhs.uk:8179/invoicepdf/3ce89a0a-6658-5151-9d8f-c8ee6e275079"/>
    <n v="1"/>
    <n v="776"/>
    <m/>
    <s v="Planning and Business Development"/>
    <x v="1"/>
    <x v="1"/>
    <x v="1"/>
  </r>
  <r>
    <s v="RYD"/>
    <s v="E35930"/>
    <s v="7310"/>
    <s v="00000"/>
    <s v="F8235"/>
    <s v="000000"/>
    <s v="Estates &amp; Facilities"/>
    <s v="Legal / Prof Fees"/>
    <s v="Default"/>
    <s v="Bognor South ACRP"/>
    <s v="Default"/>
    <n v="-775.8"/>
    <d v="2019-05-01T00:00:00"/>
    <x v="1"/>
    <s v="Payables"/>
    <s v="Journal Import 75305326:"/>
    <s v="Payables A 15533643 75305326"/>
    <s v="MAY-19 Purchase Invoices GBP"/>
    <d v="2019-05-24T00:00:00"/>
    <s v="SSCREPMAN,"/>
    <n v="45"/>
    <s v="Journal Import Created"/>
    <x v="0"/>
    <n v="428692"/>
    <d v="2019-05-17T00:00:00"/>
    <n v="165064187"/>
    <m/>
    <s v="PO Invoice"/>
    <m/>
    <s v="https://nww.einvoice-prod.sbs.nhs.uk:8179/invoicepdf/3ce89a0a-6658-5151-9d8f-c8ee6e275079"/>
    <n v="1"/>
    <n v="-776"/>
    <m/>
    <s v="Planning and Business Development"/>
    <x v="1"/>
    <x v="1"/>
    <x v="1"/>
  </r>
  <r>
    <s v="RYD"/>
    <s v="E35930"/>
    <s v="7310"/>
    <s v="00000"/>
    <s v="F8235"/>
    <s v="000000"/>
    <s v="Estates &amp; Facilities"/>
    <s v="Legal / Prof Fees"/>
    <s v="Default"/>
    <s v="Bognor South ACRP"/>
    <s v="Default"/>
    <n v="-775.8"/>
    <d v="2019-05-01T00:00:00"/>
    <x v="1"/>
    <s v="Payables"/>
    <s v="Journal Import 75492896:"/>
    <s v="Payables A 15581439 75492896"/>
    <s v="MAY-19 Purchase Invoices GBP"/>
    <d v="2019-05-30T00:00:00"/>
    <s v="SSCREPMAN,"/>
    <n v="48"/>
    <s v="Journal Import Created"/>
    <x v="0"/>
    <n v="428692"/>
    <d v="2019-05-17T00:00:00"/>
    <n v="165077742"/>
    <m/>
    <s v="PO Invoice"/>
    <m/>
    <s v="https://nww.einvoice-prod.sbs.nhs.uk:8179/invoicepdf/3ce89a0a-6658-5151-9d8f-c8ee6e275079"/>
    <n v="1"/>
    <n v="-776"/>
    <m/>
    <s v="Planning and Business Development"/>
    <x v="1"/>
    <x v="1"/>
    <x v="1"/>
  </r>
  <r>
    <s v="RYD"/>
    <s v="E35930"/>
    <s v="7310"/>
    <s v="00000"/>
    <s v="F8235"/>
    <s v="000000"/>
    <s v="Estates &amp; Facilities"/>
    <s v="Legal / Prof Fees"/>
    <s v="Default"/>
    <s v="Bognor South ACRP"/>
    <s v="Default"/>
    <n v="-432.8"/>
    <d v="2019-05-01T00:00:00"/>
    <x v="0"/>
    <s v="Cost Management"/>
    <s v="Journal Import 74369019:"/>
    <s v="Cost Management A 15368011 74369019 2"/>
    <s v="01-MAY-2019 Receiving GBP"/>
    <d v="2019-04-30T00:00:00"/>
    <s v="SSCREPMAN,"/>
    <n v="2149"/>
    <s v="Bognor South ACRP - Lease Works for new ACRP at Bognor Fire Station"/>
    <x v="0"/>
    <n v="165064187"/>
    <d v="2018-09-27T00:00:00"/>
    <m/>
    <m/>
    <m/>
    <s v="LONDON-4"/>
    <m/>
    <m/>
    <m/>
    <m/>
    <s v="Planning and Business Development"/>
    <x v="1"/>
    <x v="1"/>
    <x v="1"/>
  </r>
  <r>
    <s v="RYD"/>
    <s v="E35930"/>
    <s v="7310"/>
    <s v="00000"/>
    <s v="F8235"/>
    <s v="000000"/>
    <s v="Estates &amp; Facilities"/>
    <s v="Legal / Prof Fees"/>
    <s v="Default"/>
    <s v="Bognor South ACRP"/>
    <s v="Default"/>
    <n v="432.8"/>
    <d v="2019-05-01T00:00:00"/>
    <x v="0"/>
    <s v="Cost Management"/>
    <s v="Journal Import 75534076:"/>
    <s v="Cost Management A 15584521 75534076"/>
    <s v="31-MAY-2019 Receiving GBP"/>
    <d v="2019-05-31T00:00:00"/>
    <s v="SSCREPMAN,"/>
    <n v="2019"/>
    <s v="Bognor South ACRP - Lease Works for new ACRP at Bognor Fire Station"/>
    <x v="0"/>
    <n v="165064187"/>
    <d v="2018-09-27T00:00:00"/>
    <m/>
    <m/>
    <m/>
    <s v="LONDON-4"/>
    <m/>
    <m/>
    <m/>
    <m/>
    <s v="Planning and Business Development"/>
    <x v="1"/>
    <x v="1"/>
    <x v="1"/>
  </r>
  <r>
    <s v="RYD"/>
    <s v="E35930"/>
    <s v="7310"/>
    <s v="00000"/>
    <s v="00000"/>
    <s v="000000"/>
    <s v="Estates &amp; Facilities"/>
    <s v="Legal / Prof Fees"/>
    <s v="Default"/>
    <s v="Default"/>
    <s v="Default"/>
    <n v="5500"/>
    <d v="2019-06-01T00:00:00"/>
    <x v="3"/>
    <s v="Spreadsheet"/>
    <s v="M03 FBP1 Accruals"/>
    <s v="Spreadsheet A 15823827 76662838"/>
    <s v="RYD FIN BN 1920 03 015 Accrual GBP"/>
    <d v="2019-07-03T00:00:00"/>
    <s v="ZZZ NIKYAR, BILAL"/>
    <n v="48"/>
    <s v="Accrue Missing costs Legal / Prof Fees M03"/>
    <x v="383"/>
    <m/>
    <d v="2019-07-03T00:00:00"/>
    <m/>
    <s v="Accrue Missing costs Legal / Prof Fees M03"/>
    <m/>
    <m/>
    <m/>
    <m/>
    <m/>
    <m/>
    <s v="Planning and Business Development"/>
    <x v="1"/>
    <x v="1"/>
    <x v="1"/>
  </r>
  <r>
    <s v="RYD"/>
    <s v="E35930"/>
    <s v="7310"/>
    <s v="00000"/>
    <s v="00000"/>
    <s v="000000"/>
    <s v="Estates &amp; Facilities"/>
    <s v="Legal / Prof Fees"/>
    <s v="Default"/>
    <s v="Default"/>
    <s v="Default"/>
    <n v="-5500"/>
    <d v="2019-06-01T00:00:00"/>
    <x v="3"/>
    <s v="Spreadsheet"/>
    <s v="Reverses &quot;RYD FIN CAM 1920 02 023 Accrual GBP&quot; journal entry of &quot;Spreadsheet A 15621791 75705927&quot; batch from &quot;MAY-19&quot;."/>
    <s v="Reverses &quot;RYD FIN CAM 1920 02 023 Accrual GBP&quot;11-JUN-19 17:48:43 - 75918047"/>
    <s v="Reverses &quot;RYD FIN CAM 1920 02 023 Accrual GBP&quot;11-JUN-19 17:48:43"/>
    <d v="2019-06-11T00:00:00"/>
    <s v="SSCREPMAN,"/>
    <n v="70"/>
    <s v="Accrue LAKERS LLP Estates Advisory  M02"/>
    <x v="23"/>
    <m/>
    <d v="2019-06-11T00:00:00"/>
    <m/>
    <s v="Accrue LAKERS LLP Estates Advisory  M02"/>
    <m/>
    <m/>
    <m/>
    <m/>
    <m/>
    <m/>
    <s v="Planning and Business Development"/>
    <x v="1"/>
    <x v="1"/>
    <x v="1"/>
  </r>
  <r>
    <s v="RYD"/>
    <s v="E35930"/>
    <s v="7310"/>
    <s v="00000"/>
    <s v="00000"/>
    <s v="000000"/>
    <s v="Estates &amp; Facilities"/>
    <s v="Legal / Prof Fees"/>
    <s v="Default"/>
    <s v="Default"/>
    <s v="Default"/>
    <n v="10230"/>
    <d v="2019-06-01T00:00:00"/>
    <x v="1"/>
    <s v="Payables"/>
    <s v="Journal Import 75662778:"/>
    <s v="Payables A 15612791 75662778"/>
    <s v="JUN-19 Purchase Invoices GBP"/>
    <d v="2019-06-04T00:00:00"/>
    <s v="SSCREPMAN,"/>
    <n v="47"/>
    <s v="Journal Import Created"/>
    <x v="365"/>
    <n v="951"/>
    <d v="2019-05-31T00:00:00"/>
    <n v="165077291"/>
    <m/>
    <s v="PO Invoice"/>
    <m/>
    <s v="https://nww.einvoice-prod.sbs.nhs.uk:8179/invoicepdf/fb54b9a9-4294-580a-af75-05540118d16a"/>
    <n v="1"/>
    <n v="5115"/>
    <m/>
    <s v="Planning and Business Development"/>
    <x v="1"/>
    <x v="1"/>
    <x v="1"/>
  </r>
  <r>
    <s v="RYD"/>
    <s v="E35930"/>
    <s v="7310"/>
    <s v="00000"/>
    <s v="00000"/>
    <s v="000000"/>
    <s v="Estates &amp; Facilities"/>
    <s v="Legal / Prof Fees"/>
    <s v="Default"/>
    <s v="Default"/>
    <s v="Default"/>
    <n v="-5115"/>
    <d v="2019-06-01T00:00:00"/>
    <x v="1"/>
    <s v="Payables"/>
    <s v="Journal Import 75662778:"/>
    <s v="Payables A 15612791 75662778"/>
    <s v="JUN-19 Purchase Invoices GBP"/>
    <d v="2019-06-04T00:00:00"/>
    <s v="SSCREPMAN,"/>
    <n v="48"/>
    <s v="Journal Import Created"/>
    <x v="365"/>
    <n v="951"/>
    <d v="2019-05-31T00:00:00"/>
    <n v="165077291"/>
    <m/>
    <s v="PO Invoice"/>
    <m/>
    <s v="https://nww.einvoice-prod.sbs.nhs.uk:8179/invoicepdf/fb54b9a9-4294-580a-af75-05540118d16a"/>
    <n v="1"/>
    <n v="-5115"/>
    <m/>
    <s v="Planning and Business Development"/>
    <x v="1"/>
    <x v="1"/>
    <x v="1"/>
  </r>
  <r>
    <s v="RYD"/>
    <s v="E35930"/>
    <s v="7310"/>
    <s v="00000"/>
    <s v="00000"/>
    <s v="000000"/>
    <s v="Estates &amp; Facilities"/>
    <s v="Legal / Prof Fees"/>
    <s v="Default"/>
    <s v="Default"/>
    <s v="Default"/>
    <n v="-18"/>
    <d v="2019-06-01T00:00:00"/>
    <x v="0"/>
    <s v="Cost Management"/>
    <s v="Journal Import 75534076:"/>
    <s v="Cost Management A 15584521 75534076 2"/>
    <s v="01-JUN-2019 Receiving GBP"/>
    <d v="2019-05-31T00:00:00"/>
    <s v="SSCREPMAN,"/>
    <n v="1806"/>
    <s v="Steve Laker professional services  over multiple sites financial year - Invoice 941"/>
    <x v="365"/>
    <n v="165069232"/>
    <d v="2018-08-03T00:00:00"/>
    <m/>
    <m/>
    <m/>
    <s v="REIGATE"/>
    <m/>
    <m/>
    <m/>
    <m/>
    <s v="Planning and Business Development"/>
    <x v="1"/>
    <x v="1"/>
    <x v="1"/>
  </r>
  <r>
    <s v="RYD"/>
    <s v="E35930"/>
    <s v="7310"/>
    <s v="00000"/>
    <s v="00000"/>
    <s v="000000"/>
    <s v="Estates &amp; Facilities"/>
    <s v="Legal / Prof Fees"/>
    <s v="Default"/>
    <s v="Default"/>
    <s v="Default"/>
    <n v="18"/>
    <d v="2019-06-01T00:00:00"/>
    <x v="0"/>
    <s v="Cost Management"/>
    <s v="Journal Import 76509517:"/>
    <s v="Cost Management A 15787163 76509517"/>
    <s v="28-JUN-2019 Receiving GBP"/>
    <d v="2019-06-28T00:00:00"/>
    <s v="SSCREPMAN,"/>
    <n v="1807"/>
    <s v="Steve Laker professional services  over multiple sites financial year - Invoice 941"/>
    <x v="365"/>
    <n v="165069232"/>
    <d v="2018-08-03T00:00:00"/>
    <m/>
    <m/>
    <m/>
    <s v="REIGATE"/>
    <m/>
    <m/>
    <m/>
    <m/>
    <s v="Planning and Business Development"/>
    <x v="1"/>
    <x v="1"/>
    <x v="1"/>
  </r>
  <r>
    <s v="RYD"/>
    <s v="E35930"/>
    <s v="7310"/>
    <s v="00000"/>
    <s v="F8235"/>
    <s v="000000"/>
    <s v="Estates &amp; Facilities"/>
    <s v="Legal / Prof Fees"/>
    <s v="Default"/>
    <s v="Bognor South ACRP"/>
    <s v="Default"/>
    <n v="-432.8"/>
    <d v="2019-06-01T00:00:00"/>
    <x v="0"/>
    <s v="Cost Management"/>
    <s v="Journal Import 75534076:"/>
    <s v="Cost Management A 15584521 75534076 2"/>
    <s v="01-JUN-2019 Receiving GBP"/>
    <d v="2019-05-31T00:00:00"/>
    <s v="SSCREPMAN,"/>
    <n v="2019"/>
    <s v="Bognor South ACRP - Lease Works for new ACRP at Bognor Fire Station"/>
    <x v="0"/>
    <n v="165064187"/>
    <d v="2018-09-27T00:00:00"/>
    <m/>
    <m/>
    <m/>
    <s v="LONDON-4"/>
    <m/>
    <m/>
    <m/>
    <m/>
    <s v="Planning and Business Development"/>
    <x v="1"/>
    <x v="1"/>
    <x v="1"/>
  </r>
  <r>
    <s v="RYD"/>
    <s v="E35930"/>
    <s v="7310"/>
    <s v="00000"/>
    <s v="00000"/>
    <s v="000000"/>
    <s v="Estates &amp; Facilities"/>
    <s v="Legal / Prof Fees"/>
    <s v="Default"/>
    <s v="Default"/>
    <s v="Default"/>
    <n v="-5500"/>
    <d v="2019-07-01T00:00:00"/>
    <x v="3"/>
    <s v="Spreadsheet"/>
    <s v="Reverses &quot;RYD FIN BN 1920 03 015 Accrual GBP&quot; journal entry of &quot;Spreadsheet A 15823827 76662838&quot; batch from &quot;JUN-19&quot;."/>
    <s v="Reverses &quot;RYD FIN BN 1920 03 015 Accrual GBP&quot;09-JUL-19 17:50:43 - 76886284"/>
    <s v="Reverses &quot;RYD FIN BN 1920 03 015 Accrual GBP&quot;09-JUL-19 17:50:43"/>
    <d v="2019-07-09T00:00:00"/>
    <s v="SSCREPMAN,"/>
    <n v="48"/>
    <s v="Accrue Missing costs Legal / Prof Fees M03"/>
    <x v="384"/>
    <m/>
    <d v="2019-07-09T00:00:00"/>
    <m/>
    <s v="Accrue Missing costs Legal / Prof Fees M03"/>
    <m/>
    <m/>
    <m/>
    <m/>
    <m/>
    <m/>
    <s v="Planning and Business Development"/>
    <x v="1"/>
    <x v="1"/>
    <x v="1"/>
  </r>
  <r>
    <s v="RYD"/>
    <s v="E35930"/>
    <s v="7310"/>
    <s v="00000"/>
    <s v="00000"/>
    <s v="000000"/>
    <s v="Estates &amp; Facilities"/>
    <s v="Legal / Prof Fees"/>
    <s v="Default"/>
    <s v="Default"/>
    <s v="Default"/>
    <n v="736"/>
    <d v="2019-07-01T00:00:00"/>
    <x v="1"/>
    <s v="Payables"/>
    <s v="Journal Import 76588980:"/>
    <s v="Payables A 15806573 76588980"/>
    <s v="JUL-19 Purchase Invoices GBP"/>
    <d v="2019-07-01T00:00:00"/>
    <s v="SSCREPMAN,"/>
    <n v="36"/>
    <s v="Journal Import Created"/>
    <x v="0"/>
    <n v="430671"/>
    <d v="2019-06-16T00:00:00"/>
    <n v="165078325"/>
    <m/>
    <s v="PO Invoice"/>
    <m/>
    <s v="https://nww.einvoice-prod.sbs.nhs.uk:8179/invoicepdf/b0874f89-4384-55e7-a82b-c275f483735a"/>
    <n v="1"/>
    <n v="736"/>
    <m/>
    <s v="Planning and Business Development"/>
    <x v="1"/>
    <x v="1"/>
    <x v="1"/>
  </r>
  <r>
    <s v="RYD"/>
    <s v="E35930"/>
    <s v="7310"/>
    <s v="00000"/>
    <s v="00000"/>
    <s v="000000"/>
    <s v="Estates &amp; Facilities"/>
    <s v="Legal / Prof Fees"/>
    <s v="Default"/>
    <s v="Default"/>
    <s v="Default"/>
    <n v="-736"/>
    <d v="2019-07-01T00:00:00"/>
    <x v="1"/>
    <s v="Payables"/>
    <s v="Journal Import 76588980:"/>
    <s v="Payables A 15806573 76588980"/>
    <s v="JUL-19 Purchase Invoices GBP"/>
    <d v="2019-07-01T00:00:00"/>
    <s v="SSCREPMAN,"/>
    <n v="37"/>
    <s v="Journal Import Created"/>
    <x v="0"/>
    <n v="430671"/>
    <d v="2019-06-16T00:00:00"/>
    <n v="165078325"/>
    <m/>
    <s v="PO Invoice"/>
    <m/>
    <s v="https://nww.einvoice-prod.sbs.nhs.uk:8179/invoicepdf/b0874f89-4384-55e7-a82b-c275f483735a"/>
    <n v="1"/>
    <n v="-736"/>
    <m/>
    <s v="Planning and Business Development"/>
    <x v="1"/>
    <x v="1"/>
    <x v="1"/>
  </r>
  <r>
    <s v="RYD"/>
    <s v="E35930"/>
    <s v="7310"/>
    <s v="00000"/>
    <s v="00000"/>
    <s v="000000"/>
    <s v="Estates &amp; Facilities"/>
    <s v="Legal / Prof Fees"/>
    <s v="Default"/>
    <s v="Default"/>
    <s v="Default"/>
    <n v="10725"/>
    <d v="2019-07-01T00:00:00"/>
    <x v="1"/>
    <s v="Payables"/>
    <s v="Journal Import 76734686:"/>
    <s v="Payables A 15842465 76734686"/>
    <s v="JUL-19 Purchase Invoices GBP"/>
    <d v="2019-07-05T00:00:00"/>
    <s v="SSCREPMAN,"/>
    <n v="17"/>
    <s v="Journal Import Created"/>
    <x v="365"/>
    <n v="952"/>
    <d v="2019-07-01T00:00:00"/>
    <n v="165077291"/>
    <m/>
    <s v="PO Invoice"/>
    <m/>
    <s v="https://nww.einvoice-prod.sbs.nhs.uk:8179/invoicepdf/9423345a-8a50-5628-93e7-b15d1f8ae983"/>
    <n v="1"/>
    <n v="5363"/>
    <m/>
    <s v="Planning and Business Development"/>
    <x v="1"/>
    <x v="1"/>
    <x v="1"/>
  </r>
  <r>
    <s v="RYD"/>
    <s v="E35930"/>
    <s v="7310"/>
    <s v="00000"/>
    <s v="00000"/>
    <s v="000000"/>
    <s v="Estates &amp; Facilities"/>
    <s v="Legal / Prof Fees"/>
    <s v="Default"/>
    <s v="Default"/>
    <s v="Default"/>
    <n v="-5362.5"/>
    <d v="2019-07-01T00:00:00"/>
    <x v="1"/>
    <s v="Payables"/>
    <s v="Journal Import 76734686:"/>
    <s v="Payables A 15842465 76734686"/>
    <s v="JUL-19 Purchase Invoices GBP"/>
    <d v="2019-07-05T00:00:00"/>
    <s v="SSCREPMAN,"/>
    <n v="18"/>
    <s v="Journal Import Created"/>
    <x v="365"/>
    <n v="952"/>
    <d v="2019-07-01T00:00:00"/>
    <n v="165077291"/>
    <m/>
    <s v="PO Invoice"/>
    <m/>
    <s v="https://nww.einvoice-prod.sbs.nhs.uk:8179/invoicepdf/9423345a-8a50-5628-93e7-b15d1f8ae983"/>
    <n v="1"/>
    <n v="-5363"/>
    <m/>
    <s v="Planning and Business Development"/>
    <x v="1"/>
    <x v="1"/>
    <x v="1"/>
  </r>
  <r>
    <s v="RYD"/>
    <s v="E35930"/>
    <s v="7310"/>
    <s v="00000"/>
    <s v="00000"/>
    <s v="000000"/>
    <s v="Estates &amp; Facilities"/>
    <s v="Legal / Prof Fees"/>
    <s v="Default"/>
    <s v="Default"/>
    <s v="Default"/>
    <n v="206.4"/>
    <d v="2019-07-01T00:00:00"/>
    <x v="1"/>
    <s v="Payables"/>
    <s v="Journal Import 77414457:"/>
    <s v="Payables A 15982727 77414457"/>
    <s v="JUL-19 Purchase Invoices GBP"/>
    <d v="2019-07-25T00:00:00"/>
    <s v="SSCREPMAN,"/>
    <n v="28"/>
    <s v="Journal Import Created"/>
    <x v="0"/>
    <n v="433313"/>
    <d v="2019-07-15T00:00:00"/>
    <n v="165073469"/>
    <m/>
    <s v="PO Invoice"/>
    <m/>
    <s v="https://nww.einvoice-prod.sbs.nhs.uk:8179/invoicepdf/e29c469a-5179-50ce-b4af-6cb9fec93d63"/>
    <n v="1"/>
    <n v="206"/>
    <m/>
    <s v="Planning and Business Development"/>
    <x v="1"/>
    <x v="1"/>
    <x v="1"/>
  </r>
  <r>
    <s v="RYD"/>
    <s v="E35930"/>
    <s v="7310"/>
    <s v="00000"/>
    <s v="00000"/>
    <s v="000000"/>
    <s v="Estates &amp; Facilities"/>
    <s v="Legal / Prof Fees"/>
    <s v="Default"/>
    <s v="Default"/>
    <s v="Default"/>
    <n v="384"/>
    <d v="2019-07-01T00:00:00"/>
    <x v="1"/>
    <s v="Payables"/>
    <s v="Journal Import 77499809:"/>
    <s v="Payables A 16010512 77499809"/>
    <s v="JUL-19 Purchase Invoices GBP"/>
    <d v="2019-07-29T00:00:00"/>
    <s v="SSCREPMAN,"/>
    <n v="11"/>
    <s v="Journal Import Created"/>
    <x v="0"/>
    <n v="433306"/>
    <d v="2019-07-15T00:00:00"/>
    <n v="165042377"/>
    <m/>
    <s v="PO Invoice"/>
    <m/>
    <s v="https://nww.einvoice-prod.sbs.nhs.uk:8179/invoicepdf/6930aa66-3baa-54fe-b234-f79280d3919e"/>
    <n v="1"/>
    <n v="384"/>
    <m/>
    <s v="Planning and Business Development"/>
    <x v="1"/>
    <x v="1"/>
    <x v="1"/>
  </r>
  <r>
    <s v="RYD"/>
    <s v="E35930"/>
    <s v="7310"/>
    <s v="00000"/>
    <s v="00000"/>
    <s v="000000"/>
    <s v="Estates &amp; Facilities"/>
    <s v="Legal / Prof Fees"/>
    <s v="Default"/>
    <s v="Default"/>
    <s v="Default"/>
    <n v="-18"/>
    <d v="2019-07-01T00:00:00"/>
    <x v="0"/>
    <s v="Cost Management"/>
    <s v="Journal Import 76509517:"/>
    <s v="Cost Management A 15787163 76509517 2"/>
    <s v="01-JUL-2019 Receiving GBP"/>
    <d v="2019-06-28T00:00:00"/>
    <s v="SSCREPMAN,"/>
    <n v="1807"/>
    <s v="Steve Laker professional services  over multiple sites financial year - Invoice 941"/>
    <x v="365"/>
    <n v="165069232"/>
    <d v="2018-08-03T00:00:00"/>
    <m/>
    <m/>
    <m/>
    <s v="REIGATE"/>
    <m/>
    <m/>
    <m/>
    <m/>
    <s v="Planning and Business Development"/>
    <x v="1"/>
    <x v="1"/>
    <x v="1"/>
  </r>
  <r>
    <s v="RYD"/>
    <s v="E35930"/>
    <s v="7310"/>
    <s v="00000"/>
    <s v="00000"/>
    <s v="000000"/>
    <s v="Estates &amp; Facilities"/>
    <s v="Legal / Prof Fees"/>
    <s v="Default"/>
    <s v="Default"/>
    <s v="Default"/>
    <n v="18"/>
    <d v="2019-07-01T00:00:00"/>
    <x v="0"/>
    <s v="Cost Management"/>
    <s v="Journal Import 77620373:"/>
    <s v="Cost Management A 16024388 77620373"/>
    <s v="31-JUL-2019 Receiving GBP"/>
    <d v="2019-07-31T00:00:00"/>
    <s v="SSCREPMAN,"/>
    <n v="1828"/>
    <s v="Steve Laker professional services  over multiple sites financial year - Invoice 941"/>
    <x v="365"/>
    <n v="165069232"/>
    <d v="2018-08-03T00:00:00"/>
    <m/>
    <m/>
    <m/>
    <s v="REIGATE"/>
    <m/>
    <m/>
    <m/>
    <m/>
    <s v="Planning and Business Development"/>
    <x v="1"/>
    <x v="1"/>
    <x v="1"/>
  </r>
  <r>
    <s v="RYD"/>
    <s v="E35930"/>
    <s v="7310"/>
    <s v="00000"/>
    <s v="F8235"/>
    <s v="000000"/>
    <s v="Estates &amp; Facilities"/>
    <s v="Legal / Prof Fees"/>
    <s v="Default"/>
    <s v="Bognor South ACRP"/>
    <s v="Default"/>
    <n v="404"/>
    <d v="2019-07-01T00:00:00"/>
    <x v="1"/>
    <s v="Payables"/>
    <s v="Journal Import 76588980:"/>
    <s v="Payables A 15806573 76588980"/>
    <s v="JUL-19 Purchase Invoices GBP"/>
    <d v="2019-07-01T00:00:00"/>
    <s v="SSCREPMAN,"/>
    <n v="51"/>
    <s v="Journal Import Created"/>
    <x v="0"/>
    <n v="430673"/>
    <d v="2019-06-16T00:00:00"/>
    <n v="165078325"/>
    <m/>
    <s v="PO Invoice"/>
    <m/>
    <s v="https://nww.einvoice-prod.sbs.nhs.uk:8179/invoicepdf/ac62a006-33b5-503e-a69f-c39f64067200"/>
    <n v="1"/>
    <n v="202"/>
    <m/>
    <s v="Planning and Business Development"/>
    <x v="1"/>
    <x v="1"/>
    <x v="1"/>
  </r>
  <r>
    <s v="RYD"/>
    <s v="E35930"/>
    <s v="7310"/>
    <s v="00000"/>
    <s v="F8235"/>
    <s v="000000"/>
    <s v="Estates &amp; Facilities"/>
    <s v="Legal / Prof Fees"/>
    <s v="Default"/>
    <s v="Bognor South ACRP"/>
    <s v="Default"/>
    <n v="-404"/>
    <d v="2019-07-01T00:00:00"/>
    <x v="1"/>
    <s v="Payables"/>
    <s v="Journal Import 76588980:"/>
    <s v="Payables A 15806573 76588980"/>
    <s v="JUL-19 Purchase Invoices GBP"/>
    <d v="2019-07-01T00:00:00"/>
    <s v="SSCREPMAN,"/>
    <n v="52"/>
    <s v="Journal Import Created"/>
    <x v="0"/>
    <n v="430673"/>
    <d v="2019-06-16T00:00:00"/>
    <n v="165078325"/>
    <m/>
    <s v="PO Invoice"/>
    <m/>
    <s v="https://nww.einvoice-prod.sbs.nhs.uk:8179/invoicepdf/ac62a006-33b5-503e-a69f-c39f64067200"/>
    <n v="1"/>
    <n v="-202"/>
    <m/>
    <s v="Planning and Business Development"/>
    <x v="1"/>
    <x v="1"/>
    <x v="1"/>
  </r>
  <r>
    <s v="RYD"/>
    <s v="E35930"/>
    <s v="7310"/>
    <s v="00000"/>
    <s v="F8235"/>
    <s v="000000"/>
    <s v="Estates &amp; Facilities"/>
    <s v="Legal / Prof Fees"/>
    <s v="Default"/>
    <s v="Bognor South ACRP"/>
    <s v="Default"/>
    <n v="1078"/>
    <d v="2019-07-01T00:00:00"/>
    <x v="1"/>
    <s v="Payables"/>
    <s v="Journal Import 77499809:"/>
    <s v="Payables A 16010512 77499809"/>
    <s v="JUL-19 Purchase Invoices GBP"/>
    <d v="2019-07-29T00:00:00"/>
    <s v="SSCREPMAN,"/>
    <n v="16"/>
    <s v="Journal Import Created"/>
    <x v="0"/>
    <n v="433309"/>
    <d v="2019-07-15T00:00:00"/>
    <n v="165064187"/>
    <m/>
    <s v="PO Invoice"/>
    <m/>
    <s v="https://nww.einvoice-prod.sbs.nhs.uk:8179/invoicepdf/d1da1282-8703-525c-82bc-a249a94d6fe0"/>
    <n v="1"/>
    <n v="539"/>
    <m/>
    <s v="Planning and Business Development"/>
    <x v="1"/>
    <x v="1"/>
    <x v="1"/>
  </r>
  <r>
    <s v="RYD"/>
    <s v="E35930"/>
    <s v="7310"/>
    <s v="00000"/>
    <s v="F8235"/>
    <s v="000000"/>
    <s v="Estates &amp; Facilities"/>
    <s v="Legal / Prof Fees"/>
    <s v="Default"/>
    <s v="Bognor South ACRP"/>
    <s v="Default"/>
    <n v="-539"/>
    <d v="2019-07-01T00:00:00"/>
    <x v="1"/>
    <s v="Payables"/>
    <s v="Journal Import 77499809:"/>
    <s v="Payables A 16010512 77499809"/>
    <s v="JUL-19 Purchase Invoices GBP"/>
    <d v="2019-07-29T00:00:00"/>
    <s v="SSCREPMAN,"/>
    <n v="17"/>
    <s v="Journal Import Created"/>
    <x v="0"/>
    <n v="433309"/>
    <d v="2019-07-15T00:00:00"/>
    <n v="165064187"/>
    <m/>
    <s v="PO Invoice"/>
    <m/>
    <s v="https://nww.einvoice-prod.sbs.nhs.uk:8179/invoicepdf/d1da1282-8703-525c-82bc-a249a94d6fe0"/>
    <n v="1"/>
    <n v="-539"/>
    <m/>
    <s v="Planning and Business Development"/>
    <x v="1"/>
    <x v="1"/>
    <x v="1"/>
  </r>
  <r>
    <s v="RYD"/>
    <s v="E35930"/>
    <s v="7310"/>
    <s v="00000"/>
    <s v="F8235"/>
    <s v="000000"/>
    <s v="Estates &amp; Facilities"/>
    <s v="Legal / Prof Fees"/>
    <s v="Default"/>
    <s v="Bognor South ACRP"/>
    <s v="Default"/>
    <n v="-539"/>
    <d v="2019-07-01T00:00:00"/>
    <x v="1"/>
    <s v="Payables"/>
    <s v="Journal Import 77619532:"/>
    <s v="Payables A 16026138 77619532"/>
    <s v="JUL-19 Purchase Invoices GBP"/>
    <d v="2019-07-31T00:00:00"/>
    <s v="SSCREPMAN,"/>
    <n v="23"/>
    <s v="Journal Import Created"/>
    <x v="0"/>
    <n v="433309"/>
    <d v="2019-07-15T00:00:00"/>
    <n v="165078325"/>
    <m/>
    <s v="PO Invoice"/>
    <m/>
    <s v="https://nww.einvoice-prod.sbs.nhs.uk:8179/invoicepdf/d1da1282-8703-525c-82bc-a249a94d6fe0"/>
    <n v="1"/>
    <n v="-539"/>
    <m/>
    <s v="Planning and Business Development"/>
    <x v="1"/>
    <x v="1"/>
    <x v="1"/>
  </r>
  <r>
    <s v="RYD"/>
    <s v="E35930"/>
    <s v="7310"/>
    <s v="00000"/>
    <s v="F8235"/>
    <s v="000000"/>
    <s v="Estates &amp; Facilities"/>
    <s v="Legal / Prof Fees"/>
    <s v="Default"/>
    <s v="Bognor South ACRP"/>
    <s v="Default"/>
    <n v="432.8"/>
    <d v="2019-07-01T00:00:00"/>
    <x v="0"/>
    <s v="Cost Management"/>
    <s v="Journal Import 77620373:"/>
    <s v="Cost Management A 16024388 77620373"/>
    <s v="31-JUL-2019 Receiving GBP"/>
    <d v="2019-07-31T00:00:00"/>
    <s v="SSCREPMAN,"/>
    <n v="2062"/>
    <s v="Bognor South ACRP - Lease Works for new ACRP at Bognor Fire Station"/>
    <x v="0"/>
    <n v="165064187"/>
    <d v="2018-09-27T00:00:00"/>
    <m/>
    <m/>
    <m/>
    <s v="LONDON-4"/>
    <m/>
    <m/>
    <m/>
    <m/>
    <s v="Planning and Business Development"/>
    <x v="1"/>
    <x v="1"/>
    <x v="1"/>
  </r>
  <r>
    <s v="RYD"/>
    <s v="E35930"/>
    <s v="7310"/>
    <s v="00000"/>
    <s v="00000"/>
    <s v="000000"/>
    <s v="Estates &amp; Facilities"/>
    <s v="Legal / Prof Fees"/>
    <s v="Default"/>
    <s v="Default"/>
    <s v="Default"/>
    <n v="-1302.5"/>
    <d v="2019-08-01T00:00:00"/>
    <x v="2"/>
    <s v="Spreadsheet"/>
    <s v="Capital M05 Adjustments"/>
    <s v="Spreadsheet A 16298017 78844764"/>
    <s v="RYD FIN RSM 1920 05 008 Adjustment GBP Adjustment GBP"/>
    <d v="2019-09-06T00:00:00"/>
    <s v="RYD MURPHY, RACHEL"/>
    <n v="28"/>
    <s v="Lakers - 953 - https://nww.einvoice-prod.sbs.nhs.uk:8179/invoicepdf/f599729a-c301-55ff-8119-806f0dcfb53f"/>
    <x v="385"/>
    <m/>
    <d v="2019-09-05T00:00:00"/>
    <m/>
    <s v="Lakers - 953 -"/>
    <m/>
    <m/>
    <s v="https://nww.einvoice-prod.sbs.nhs.uk:8179/invoicepdf/f599729a-c301-55ff-8119-806f0dcfb53f"/>
    <m/>
    <m/>
    <m/>
    <s v="Planning and Business Development"/>
    <x v="1"/>
    <x v="1"/>
    <x v="1"/>
  </r>
  <r>
    <s v="RYD"/>
    <s v="E35930"/>
    <s v="7310"/>
    <s v="00000"/>
    <s v="00000"/>
    <s v="000000"/>
    <s v="Estates &amp; Facilities"/>
    <s v="Legal / Prof Fees"/>
    <s v="Default"/>
    <s v="Default"/>
    <s v="Default"/>
    <n v="-1402.5"/>
    <d v="2019-08-01T00:00:00"/>
    <x v="2"/>
    <s v="Spreadsheet"/>
    <s v="Capital M05 Adjustments"/>
    <s v="Spreadsheet A 16298017 78844764"/>
    <s v="RYD FIN RSM 1920 05 008 Adjustment GBP Adjustment GBP"/>
    <d v="2019-09-06T00:00:00"/>
    <s v="RYD MURPHY, RACHEL"/>
    <n v="29"/>
    <s v="Lakers - 954 - https://nww.einvoice-prod.sbs.nhs.uk:8179/invoicepdf/7fc7a132-0448-5a30-8d82-7ad7b04e3516"/>
    <x v="385"/>
    <m/>
    <d v="2019-09-05T00:00:00"/>
    <m/>
    <s v="Lakers - 954 -"/>
    <m/>
    <m/>
    <s v="https://nww.einvoice-prod.sbs.nhs.uk:8179/invoicepdf/7fc7a132-0448-5a30-8d82-7ad7b04e3516"/>
    <m/>
    <m/>
    <m/>
    <s v="Planning and Business Development"/>
    <x v="1"/>
    <x v="1"/>
    <x v="1"/>
  </r>
  <r>
    <s v="RYD"/>
    <s v="E35930"/>
    <s v="7310"/>
    <s v="00000"/>
    <s v="00000"/>
    <s v="000000"/>
    <s v="Estates &amp; Facilities"/>
    <s v="Legal / Prof Fees"/>
    <s v="Default"/>
    <s v="Default"/>
    <s v="Default"/>
    <n v="-1842.5"/>
    <d v="2019-08-01T00:00:00"/>
    <x v="2"/>
    <s v="Spreadsheet"/>
    <s v="Capital M05 Adjustments"/>
    <s v="Spreadsheet A 16298017 78844764"/>
    <s v="RYD FIN RSM 1920 05 008 Adjustment GBP Adjustment GBP"/>
    <d v="2019-09-06T00:00:00"/>
    <s v="RYD MURPHY, RACHEL"/>
    <n v="30"/>
    <s v="Lakers - 952 - https://nww.einvoice-prod.sbs.nhs.uk:8179/invoicepdf/9423345a-8a50-5628-93e7-b15d1f8ae983"/>
    <x v="385"/>
    <m/>
    <d v="2019-09-05T00:00:00"/>
    <m/>
    <s v="Lakers - 952 -"/>
    <m/>
    <m/>
    <s v="https://nww.einvoice-prod.sbs.nhs.uk:8179/invoicepdf/9423345a-8a50-5628-93e7-b15d1f8ae983"/>
    <m/>
    <m/>
    <m/>
    <s v="Planning and Business Development"/>
    <x v="1"/>
    <x v="1"/>
    <x v="1"/>
  </r>
  <r>
    <s v="RYD"/>
    <s v="E35930"/>
    <s v="7310"/>
    <s v="00000"/>
    <s v="00000"/>
    <s v="000000"/>
    <s v="Estates &amp; Facilities"/>
    <s v="Legal / Prof Fees"/>
    <s v="Default"/>
    <s v="Default"/>
    <s v="Default"/>
    <n v="-2337.5"/>
    <d v="2019-08-01T00:00:00"/>
    <x v="2"/>
    <s v="Spreadsheet"/>
    <s v="Capital M05 Adjustments"/>
    <s v="Spreadsheet A 16298017 78844764"/>
    <s v="RYD FIN RSM 1920 05 008 Adjustment GBP Adjustment GBP"/>
    <d v="2019-09-06T00:00:00"/>
    <s v="RYD MURPHY, RACHEL"/>
    <n v="31"/>
    <s v="Lakers - 951 - https://nww.einvoice-prod.sbs.nhs.uk:8179/invoicepdf/fb54b9a9-4294-580a-af75-05540118d16a"/>
    <x v="385"/>
    <m/>
    <d v="2019-09-05T00:00:00"/>
    <m/>
    <s v="Lakers - 951 -"/>
    <m/>
    <m/>
    <s v="https://nww.einvoice-prod.sbs.nhs.uk:8179/invoicepdf/fb54b9a9-4294-580a-af75-05540118d16a"/>
    <m/>
    <m/>
    <m/>
    <s v="Planning and Business Development"/>
    <x v="1"/>
    <x v="1"/>
    <x v="1"/>
  </r>
  <r>
    <s v="RYD"/>
    <s v="E35930"/>
    <s v="7310"/>
    <s v="00000"/>
    <s v="00000"/>
    <s v="000000"/>
    <s v="Estates &amp; Facilities"/>
    <s v="Legal / Prof Fees"/>
    <s v="Default"/>
    <s v="Default"/>
    <s v="Default"/>
    <n v="-384"/>
    <d v="2019-08-01T00:00:00"/>
    <x v="1"/>
    <s v="Payables"/>
    <s v="Journal Import 77660838:"/>
    <s v="Payables A 16033650 77660838"/>
    <s v="AUG-19 Purchase Invoices GBP"/>
    <d v="2019-08-01T00:00:00"/>
    <s v="SSCREPMAN,"/>
    <n v="48"/>
    <s v="Journal Import Created"/>
    <x v="0"/>
    <n v="433306"/>
    <d v="2019-07-15T00:00:00"/>
    <n v="165078325"/>
    <m/>
    <s v="PO Invoice"/>
    <m/>
    <s v="https://nww.einvoice-prod.sbs.nhs.uk:8179/invoicepdf/6930aa66-3baa-54fe-b234-f79280d3919e"/>
    <n v="1"/>
    <n v="-384"/>
    <m/>
    <s v="Planning and Business Development"/>
    <x v="1"/>
    <x v="1"/>
    <x v="1"/>
  </r>
  <r>
    <s v="RYD"/>
    <s v="E35930"/>
    <s v="7310"/>
    <s v="00000"/>
    <s v="00000"/>
    <s v="000000"/>
    <s v="Estates &amp; Facilities"/>
    <s v="Legal / Prof Fees"/>
    <s v="Default"/>
    <s v="Default"/>
    <s v="Default"/>
    <n v="11055"/>
    <d v="2019-08-01T00:00:00"/>
    <x v="1"/>
    <s v="Payables"/>
    <s v="Journal Import 77755459:"/>
    <s v="Payables A 16065487 77755459"/>
    <s v="AUG-19 Purchase Invoices GBP"/>
    <d v="2019-08-05T00:00:00"/>
    <s v="SSCREPMAN,"/>
    <n v="14"/>
    <s v="Journal Import Created"/>
    <x v="365"/>
    <n v="953"/>
    <d v="2019-07-31T00:00:00"/>
    <n v="165077291"/>
    <m/>
    <s v="PO Invoice"/>
    <m/>
    <s v="https://nww.einvoice-prod.sbs.nhs.uk:8179/invoicepdf/f599729a-c301-55ff-8119-806f0dcfb53f"/>
    <n v="1"/>
    <n v="5528"/>
    <m/>
    <s v="Planning and Business Development"/>
    <x v="1"/>
    <x v="1"/>
    <x v="1"/>
  </r>
  <r>
    <s v="RYD"/>
    <s v="E35930"/>
    <s v="7310"/>
    <s v="00000"/>
    <s v="00000"/>
    <s v="000000"/>
    <s v="Estates &amp; Facilities"/>
    <s v="Legal / Prof Fees"/>
    <s v="Default"/>
    <s v="Default"/>
    <s v="Default"/>
    <n v="-5527.5"/>
    <d v="2019-08-01T00:00:00"/>
    <x v="1"/>
    <s v="Payables"/>
    <s v="Journal Import 77755459:"/>
    <s v="Payables A 16065487 77755459"/>
    <s v="AUG-19 Purchase Invoices GBP"/>
    <d v="2019-08-05T00:00:00"/>
    <s v="SSCREPMAN,"/>
    <n v="15"/>
    <s v="Journal Import Created"/>
    <x v="365"/>
    <n v="953"/>
    <d v="2019-07-31T00:00:00"/>
    <n v="165077291"/>
    <m/>
    <s v="PO Invoice"/>
    <m/>
    <s v="https://nww.einvoice-prod.sbs.nhs.uk:8179/invoicepdf/f599729a-c301-55ff-8119-806f0dcfb53f"/>
    <n v="1"/>
    <n v="-5528"/>
    <m/>
    <s v="Planning and Business Development"/>
    <x v="1"/>
    <x v="1"/>
    <x v="1"/>
  </r>
  <r>
    <s v="RYD"/>
    <s v="E35930"/>
    <s v="7310"/>
    <s v="00000"/>
    <s v="00000"/>
    <s v="000000"/>
    <s v="Estates &amp; Facilities"/>
    <s v="Legal / Prof Fees"/>
    <s v="Default"/>
    <s v="Default"/>
    <s v="Default"/>
    <n v="400"/>
    <d v="2019-08-01T00:00:00"/>
    <x v="1"/>
    <s v="Payables"/>
    <s v="Journal Import 78036088:"/>
    <s v="Payables A 16119768 78036088"/>
    <s v="AUG-19 Purchase Invoices GBP"/>
    <d v="2019-08-12T00:00:00"/>
    <s v="SSCREPMAN,"/>
    <n v="10"/>
    <s v="Journal Import Created"/>
    <x v="386"/>
    <s v="DLWAT217B46536"/>
    <d v="2018-09-25T00:00:00"/>
    <n v="165073384"/>
    <m/>
    <s v="PO Invoice"/>
    <m/>
    <s v="http://nww.docserv.wyss.nhs.uk/synergyiim/dist/?val=1259591_9275869_20190808162122"/>
    <n v="1"/>
    <n v="400"/>
    <m/>
    <s v="Planning and Business Development"/>
    <x v="1"/>
    <x v="1"/>
    <x v="1"/>
  </r>
  <r>
    <s v="RYD"/>
    <s v="E35930"/>
    <s v="7310"/>
    <s v="00000"/>
    <s v="00000"/>
    <s v="000000"/>
    <s v="Estates &amp; Facilities"/>
    <s v="Legal / Prof Fees"/>
    <s v="Default"/>
    <s v="Default"/>
    <s v="Default"/>
    <n v="-18"/>
    <d v="2019-08-01T00:00:00"/>
    <x v="0"/>
    <s v="Cost Management"/>
    <s v="Journal Import 77620373:"/>
    <s v="Cost Management A 16024388 77620373 2"/>
    <s v="01-AUG-2019 Receiving GBP"/>
    <d v="2019-07-31T00:00:00"/>
    <s v="SSCREPMAN,"/>
    <n v="1828"/>
    <s v="Steve Laker professional services  over multiple sites financial year - Invoice 941"/>
    <x v="365"/>
    <n v="165069232"/>
    <d v="2018-08-03T00:00:00"/>
    <m/>
    <m/>
    <m/>
    <s v="REIGATE"/>
    <m/>
    <m/>
    <m/>
    <m/>
    <s v="Planning and Business Development"/>
    <x v="1"/>
    <x v="1"/>
    <x v="1"/>
  </r>
  <r>
    <s v="RYD"/>
    <s v="E35930"/>
    <s v="7310"/>
    <s v="00000"/>
    <s v="00000"/>
    <s v="000000"/>
    <s v="Estates &amp; Facilities"/>
    <s v="Legal / Prof Fees"/>
    <s v="Default"/>
    <s v="Default"/>
    <s v="Default"/>
    <n v="143.80000000000001"/>
    <d v="2019-08-01T00:00:00"/>
    <x v="0"/>
    <s v="Cost Management"/>
    <s v="Journal Import 78640179:"/>
    <s v="Cost Management A 16250184 78640179"/>
    <s v="30-AUG-2019 Receiving GBP"/>
    <d v="2019-08-30T00:00:00"/>
    <s v="SSCREPMAN,"/>
    <n v="1913"/>
    <s v="PO raised to reconcile remaining fees invoiced against PO No: 165042377.  Please match this to PO: 165042377."/>
    <x v="0"/>
    <n v="165042377"/>
    <d v="2017-10-30T00:00:00"/>
    <m/>
    <m/>
    <m/>
    <s v="LONDON-4"/>
    <m/>
    <m/>
    <m/>
    <m/>
    <s v="Planning and Business Development"/>
    <x v="1"/>
    <x v="1"/>
    <x v="1"/>
  </r>
  <r>
    <s v="RYD"/>
    <s v="E35930"/>
    <s v="7310"/>
    <s v="00000"/>
    <s v="00000"/>
    <s v="000000"/>
    <s v="Estates &amp; Facilities"/>
    <s v="Legal / Prof Fees"/>
    <s v="Default"/>
    <s v="Default"/>
    <s v="Default"/>
    <n v="18"/>
    <d v="2019-08-01T00:00:00"/>
    <x v="0"/>
    <s v="Cost Management"/>
    <s v="Journal Import 78640179:"/>
    <s v="Cost Management A 16250184 78640179"/>
    <s v="30-AUG-2019 Receiving GBP"/>
    <d v="2019-08-30T00:00:00"/>
    <s v="SSCREPMAN,"/>
    <n v="1914"/>
    <s v="Steve Laker professional services  over multiple sites financial year - Invoice 941"/>
    <x v="365"/>
    <n v="165069232"/>
    <d v="2018-08-03T00:00:00"/>
    <m/>
    <m/>
    <m/>
    <s v="REIGATE"/>
    <m/>
    <m/>
    <m/>
    <m/>
    <s v="Planning and Business Development"/>
    <x v="1"/>
    <x v="1"/>
    <x v="1"/>
  </r>
  <r>
    <s v="RYD"/>
    <s v="E35930"/>
    <s v="7310"/>
    <s v="00000"/>
    <s v="F8235"/>
    <s v="000000"/>
    <s v="Estates &amp; Facilities"/>
    <s v="Legal / Prof Fees"/>
    <s v="Default"/>
    <s v="Bognor South ACRP"/>
    <s v="Default"/>
    <n v="-432.8"/>
    <d v="2019-08-01T00:00:00"/>
    <x v="0"/>
    <s v="Cost Management"/>
    <s v="Journal Import 77620373:"/>
    <s v="Cost Management A 16024388 77620373 2"/>
    <s v="01-AUG-2019 Receiving GBP"/>
    <d v="2019-07-31T00:00:00"/>
    <s v="SSCREPMAN,"/>
    <n v="2062"/>
    <s v="Bognor South ACRP - Lease Works for new ACRP at Bognor Fire Station"/>
    <x v="0"/>
    <n v="165064187"/>
    <d v="2018-09-27T00:00:00"/>
    <m/>
    <m/>
    <m/>
    <s v="LONDON-4"/>
    <m/>
    <m/>
    <m/>
    <m/>
    <s v="Planning and Business Development"/>
    <x v="1"/>
    <x v="1"/>
    <x v="1"/>
  </r>
  <r>
    <s v="RYD"/>
    <s v="E35930"/>
    <s v="7310"/>
    <s v="00000"/>
    <s v="00000"/>
    <s v="000000"/>
    <s v="Estates &amp; Facilities"/>
    <s v="Legal / Prof Fees"/>
    <s v="Default"/>
    <s v="Default"/>
    <s v="Default"/>
    <n v="10175"/>
    <d v="2019-09-01T00:00:00"/>
    <x v="1"/>
    <s v="Payables"/>
    <s v="Journal Import 79015919:"/>
    <s v="Payables A 16335722 79015919"/>
    <s v="SEP-19 Purchase Invoices GBP"/>
    <d v="2019-09-10T00:00:00"/>
    <s v="SSCREPMAN,"/>
    <n v="34"/>
    <s v="Journal Import Created"/>
    <x v="365"/>
    <n v="954"/>
    <d v="2019-09-01T00:00:00"/>
    <n v="165077291"/>
    <m/>
    <s v="PO Invoice"/>
    <m/>
    <s v="https://nww.einvoice-prod.sbs.nhs.uk:8179/invoicepdf/7fc7a132-0448-5a30-8d82-7ad7b04e3516"/>
    <n v="1"/>
    <n v="5088"/>
    <m/>
    <s v="Planning and Business Development"/>
    <x v="1"/>
    <x v="1"/>
    <x v="1"/>
  </r>
  <r>
    <s v="RYD"/>
    <s v="E35930"/>
    <s v="7310"/>
    <s v="00000"/>
    <s v="00000"/>
    <s v="000000"/>
    <s v="Estates &amp; Facilities"/>
    <s v="Legal / Prof Fees"/>
    <s v="Default"/>
    <s v="Default"/>
    <s v="Default"/>
    <n v="-5087.5"/>
    <d v="2019-09-01T00:00:00"/>
    <x v="1"/>
    <s v="Payables"/>
    <s v="Journal Import 79015919:"/>
    <s v="Payables A 16335722 79015919"/>
    <s v="SEP-19 Purchase Invoices GBP"/>
    <d v="2019-09-10T00:00:00"/>
    <s v="SSCREPMAN,"/>
    <n v="35"/>
    <s v="Journal Import Created"/>
    <x v="365"/>
    <n v="954"/>
    <d v="2019-09-01T00:00:00"/>
    <n v="165077291"/>
    <m/>
    <s v="PO Invoice"/>
    <m/>
    <s v="https://nww.einvoice-prod.sbs.nhs.uk:8179/invoicepdf/7fc7a132-0448-5a30-8d82-7ad7b04e3516"/>
    <n v="1"/>
    <n v="-5088"/>
    <m/>
    <s v="Planning and Business Development"/>
    <x v="1"/>
    <x v="1"/>
    <x v="1"/>
  </r>
  <r>
    <s v="RYD"/>
    <s v="E35930"/>
    <s v="7310"/>
    <s v="00000"/>
    <s v="00000"/>
    <s v="000000"/>
    <s v="Estates &amp; Facilities"/>
    <s v="Legal / Prof Fees"/>
    <s v="Default"/>
    <s v="Default"/>
    <s v="Default"/>
    <n v="247.6"/>
    <d v="2019-09-01T00:00:00"/>
    <x v="1"/>
    <s v="Payables"/>
    <s v="Journal Import 79020553:"/>
    <s v="Payables A 16343452 79020553"/>
    <s v="SEP-19 Purchase Invoices GBP"/>
    <d v="2019-09-10T00:00:00"/>
    <s v="SSCREPMAN,"/>
    <n v="21"/>
    <s v="Journal Import Created"/>
    <x v="0"/>
    <n v="436182"/>
    <d v="2019-08-21T00:00:00"/>
    <n v="165073469"/>
    <m/>
    <s v="PO Invoice"/>
    <m/>
    <s v="https://nww.einvoice-prod.sbs.nhs.uk:8179/invoicepdf/dba2812d-2ed4-5b4b-988d-ba25bd79167a"/>
    <n v="1"/>
    <n v="248"/>
    <m/>
    <s v="Planning and Business Development"/>
    <x v="1"/>
    <x v="1"/>
    <x v="1"/>
  </r>
  <r>
    <s v="RYD"/>
    <s v="E35930"/>
    <s v="7310"/>
    <s v="00000"/>
    <s v="00000"/>
    <s v="000000"/>
    <s v="Estates &amp; Facilities"/>
    <s v="Legal / Prof Fees"/>
    <s v="Default"/>
    <s v="Default"/>
    <s v="Default"/>
    <n v="578"/>
    <d v="2019-09-01T00:00:00"/>
    <x v="1"/>
    <s v="Payables"/>
    <s v="Journal Import 79020553:"/>
    <s v="Payables A 16343452 79020553"/>
    <s v="SEP-19 Purchase Invoices GBP"/>
    <d v="2019-09-10T00:00:00"/>
    <s v="SSCREPMAN,"/>
    <n v="21"/>
    <s v="Journal Import Created"/>
    <x v="0"/>
    <n v="436186"/>
    <d v="2019-08-21T00:00:00"/>
    <n v="165078986"/>
    <m/>
    <s v="PO Invoice"/>
    <m/>
    <s v="https://nww.einvoice-prod.sbs.nhs.uk:8179/invoicepdf/85539207-789f-5524-aaf4-d435c81ae580"/>
    <n v="1"/>
    <n v="578"/>
    <m/>
    <s v="Planning and Business Development"/>
    <x v="1"/>
    <x v="1"/>
    <x v="1"/>
  </r>
  <r>
    <s v="RYD"/>
    <s v="E35930"/>
    <s v="7310"/>
    <s v="00000"/>
    <s v="00000"/>
    <s v="000000"/>
    <s v="Estates &amp; Facilities"/>
    <s v="Legal / Prof Fees"/>
    <s v="Default"/>
    <s v="Default"/>
    <s v="Default"/>
    <n v="457.6"/>
    <d v="2019-09-01T00:00:00"/>
    <x v="1"/>
    <s v="Payables"/>
    <s v="Journal Import 79020553:"/>
    <s v="Payables A 16343452 79020553"/>
    <s v="SEP-19 Purchase Invoices GBP"/>
    <d v="2019-09-10T00:00:00"/>
    <s v="SSCREPMAN,"/>
    <n v="21"/>
    <s v="Journal Import Created"/>
    <x v="0"/>
    <n v="436187"/>
    <d v="2019-08-21T00:00:00"/>
    <n v="165078986"/>
    <m/>
    <s v="PO Invoice"/>
    <m/>
    <s v="https://nww.einvoice-prod.sbs.nhs.uk:8179/invoicepdf/1941a7ab-3d47-53cb-b463-6b5dfb5171df"/>
    <n v="1"/>
    <n v="458"/>
    <m/>
    <s v="Planning and Business Development"/>
    <x v="1"/>
    <x v="1"/>
    <x v="1"/>
  </r>
  <r>
    <s v="RYD"/>
    <s v="E35930"/>
    <s v="7310"/>
    <s v="00000"/>
    <s v="00000"/>
    <s v="000000"/>
    <s v="Estates &amp; Facilities"/>
    <s v="Legal / Prof Fees"/>
    <s v="Default"/>
    <s v="Default"/>
    <s v="Default"/>
    <n v="-457.6"/>
    <d v="2019-09-01T00:00:00"/>
    <x v="1"/>
    <s v="Payables"/>
    <s v="Journal Import 79213699:"/>
    <s v="Payables A 16381641 79213699"/>
    <s v="SEP-19 Purchase Invoices GBP"/>
    <d v="2019-09-16T00:00:00"/>
    <s v="SSCREPMAN,"/>
    <n v="41"/>
    <s v="Journal Import Created"/>
    <x v="0"/>
    <n v="436187"/>
    <d v="2019-08-21T00:00:00"/>
    <n v="165078943"/>
    <m/>
    <s v="PO Invoice"/>
    <m/>
    <s v="https://nww.einvoice-prod.sbs.nhs.uk:8179/invoicepdf/1941a7ab-3d47-53cb-b463-6b5dfb5171df"/>
    <n v="1"/>
    <n v="-458"/>
    <m/>
    <s v="Planning and Business Development"/>
    <x v="1"/>
    <x v="1"/>
    <x v="1"/>
  </r>
  <r>
    <s v="RYD"/>
    <s v="E35930"/>
    <s v="7310"/>
    <s v="00000"/>
    <s v="00000"/>
    <s v="000000"/>
    <s v="Estates &amp; Facilities"/>
    <s v="Legal / Prof Fees"/>
    <s v="Default"/>
    <s v="Default"/>
    <s v="Default"/>
    <n v="170"/>
    <d v="2019-09-01T00:00:00"/>
    <x v="1"/>
    <s v="Payables"/>
    <s v="Journal Import 79608327:"/>
    <s v="Payables A 16465438 79608327"/>
    <s v="SEP-19 Purchase Invoices GBP"/>
    <d v="2019-09-27T00:00:00"/>
    <s v="SSCREPMAN,"/>
    <n v="19"/>
    <s v="Journal Import Created"/>
    <x v="0"/>
    <n v="438422"/>
    <d v="2019-09-18T00:00:00"/>
    <n v="165073469"/>
    <m/>
    <s v="PO Invoice"/>
    <m/>
    <s v="https://nww.einvoice-prod.sbs.nhs.uk:8179/invoicepdf/ba966f10-e6c1-5a06-8db4-1b779d9627d9"/>
    <n v="1"/>
    <n v="170"/>
    <m/>
    <s v="Planning and Business Development"/>
    <x v="1"/>
    <x v="1"/>
    <x v="1"/>
  </r>
  <r>
    <s v="RYD"/>
    <s v="E35930"/>
    <s v="7310"/>
    <s v="00000"/>
    <s v="00000"/>
    <s v="000000"/>
    <s v="Estates &amp; Facilities"/>
    <s v="Legal / Prof Fees"/>
    <s v="Default"/>
    <s v="Default"/>
    <s v="Default"/>
    <n v="-143.80000000000001"/>
    <d v="2019-09-01T00:00:00"/>
    <x v="0"/>
    <s v="Cost Management"/>
    <s v="Journal Import 78640179:"/>
    <s v="Cost Management A 16250184 78640179 2"/>
    <s v="01-SEP-2019 Receiving GBP"/>
    <d v="2019-08-30T00:00:00"/>
    <s v="SSCREPMAN,"/>
    <n v="1913"/>
    <s v="PO raised to reconcile remaining fees invoiced against PO No: 165042377.  Please match this to PO: 165042377."/>
    <x v="0"/>
    <n v="165042377"/>
    <d v="2017-10-30T00:00:00"/>
    <m/>
    <m/>
    <m/>
    <s v="LONDON-4"/>
    <m/>
    <m/>
    <m/>
    <m/>
    <s v="Planning and Business Development"/>
    <x v="1"/>
    <x v="1"/>
    <x v="1"/>
  </r>
  <r>
    <s v="RYD"/>
    <s v="E35930"/>
    <s v="7310"/>
    <s v="00000"/>
    <s v="00000"/>
    <s v="000000"/>
    <s v="Estates &amp; Facilities"/>
    <s v="Legal / Prof Fees"/>
    <s v="Default"/>
    <s v="Default"/>
    <s v="Default"/>
    <n v="-18"/>
    <d v="2019-09-01T00:00:00"/>
    <x v="0"/>
    <s v="Cost Management"/>
    <s v="Journal Import 78640179:"/>
    <s v="Cost Management A 16250184 78640179 2"/>
    <s v="01-SEP-2019 Receiving GBP"/>
    <d v="2019-08-30T00:00:00"/>
    <s v="SSCREPMAN,"/>
    <n v="1914"/>
    <s v="Steve Laker professional services  over multiple sites financial year - Invoice 941"/>
    <x v="365"/>
    <n v="165069232"/>
    <d v="2018-08-03T00:00:00"/>
    <m/>
    <m/>
    <m/>
    <s v="REIGATE"/>
    <m/>
    <m/>
    <m/>
    <m/>
    <s v="Planning and Business Development"/>
    <x v="1"/>
    <x v="1"/>
    <x v="1"/>
  </r>
  <r>
    <s v="RYD"/>
    <s v="E35930"/>
    <s v="7310"/>
    <s v="00000"/>
    <s v="00000"/>
    <s v="000000"/>
    <s v="Estates &amp; Facilities"/>
    <s v="Legal / Prof Fees"/>
    <s v="Default"/>
    <s v="Default"/>
    <s v="Default"/>
    <n v="18"/>
    <d v="2019-09-01T00:00:00"/>
    <x v="0"/>
    <s v="Cost Management"/>
    <s v="Journal Import 79693072:"/>
    <s v="Cost Management A 16482193 79693072"/>
    <s v="30-SEP-2019 Receiving GBP"/>
    <d v="2019-09-30T00:00:00"/>
    <s v="SSCREPMAN,"/>
    <n v="2282"/>
    <s v="Steve Laker professional services  over multiple sites financial year - Invoice 941"/>
    <x v="365"/>
    <n v="165069232"/>
    <d v="2018-08-03T00:00:00"/>
    <m/>
    <m/>
    <m/>
    <s v="REIGATE"/>
    <m/>
    <m/>
    <m/>
    <m/>
    <s v="Planning and Business Development"/>
    <x v="1"/>
    <x v="1"/>
    <x v="1"/>
  </r>
  <r>
    <s v="RYD"/>
    <s v="E35930"/>
    <s v="7310"/>
    <s v="00000"/>
    <s v="00000"/>
    <s v="000000"/>
    <s v="Estates &amp; Facilities"/>
    <s v="Legal / Prof Fees"/>
    <s v="Default"/>
    <s v="Default"/>
    <s v="Default"/>
    <n v="143.80000000000001"/>
    <d v="2019-09-01T00:00:00"/>
    <x v="0"/>
    <s v="Cost Management"/>
    <s v="Journal Import 79693072:"/>
    <s v="Cost Management A 16482193 79693072"/>
    <s v="30-SEP-2019 Receiving GBP"/>
    <d v="2019-09-30T00:00:00"/>
    <s v="SSCREPMAN,"/>
    <n v="2283"/>
    <s v="PO raised to reconcile remaining fees invoiced against PO No: 165042377.  Please match this to PO: 165042377."/>
    <x v="0"/>
    <n v="165042377"/>
    <d v="2017-10-30T00:00:00"/>
    <m/>
    <m/>
    <m/>
    <s v="LONDON-4"/>
    <m/>
    <m/>
    <m/>
    <m/>
    <s v="Planning and Business Development"/>
    <x v="1"/>
    <x v="1"/>
    <x v="1"/>
  </r>
  <r>
    <s v="RYD"/>
    <s v="E35930"/>
    <s v="7310"/>
    <s v="00000"/>
    <s v="F8235"/>
    <s v="000000"/>
    <s v="Estates &amp; Facilities"/>
    <s v="Legal / Prof Fees"/>
    <s v="Default"/>
    <s v="Bognor South ACRP"/>
    <s v="Default"/>
    <n v="432.8"/>
    <d v="2019-09-01T00:00:00"/>
    <x v="0"/>
    <s v="Cost Management"/>
    <s v="Journal Import 79693072:"/>
    <s v="Cost Management A 16482193 79693072"/>
    <s v="30-SEP-2019 Receiving GBP"/>
    <d v="2019-09-30T00:00:00"/>
    <s v="SSCREPMAN,"/>
    <n v="2511"/>
    <s v="Bognor South ACRP - Lease Works for new ACRP at Bognor Fire Station"/>
    <x v="0"/>
    <n v="165064187"/>
    <d v="2018-09-27T00:00:00"/>
    <m/>
    <m/>
    <m/>
    <s v="LONDON-4"/>
    <m/>
    <m/>
    <m/>
    <m/>
    <s v="Planning and Business Development"/>
    <x v="1"/>
    <x v="1"/>
    <x v="1"/>
  </r>
  <r>
    <s v="RYD"/>
    <s v="E35930"/>
    <s v="7310"/>
    <s v="00000"/>
    <s v="00000"/>
    <s v="000000"/>
    <s v="Estates &amp; Facilities"/>
    <s v="Legal / Prof Fees"/>
    <s v="Default"/>
    <s v="Default"/>
    <s v="Default"/>
    <n v="5266"/>
    <d v="2019-10-01T00:00:00"/>
    <x v="3"/>
    <s v="Spreadsheet"/>
    <s v="FBP1 Accruals - Corporate"/>
    <s v="Spreadsheet A 16748387 80970396"/>
    <s v="RYD FIN CAM 1920 07 013 Accrual GBP"/>
    <d v="2019-11-05T00:00:00"/>
    <s v="RYD MCCARTHY, CAROLE"/>
    <n v="14"/>
    <s v="7310;LAKERS LLP;Accrue Estates Legal Costs M07 Oct-19"/>
    <x v="204"/>
    <m/>
    <d v="2019-11-05T00:00:00"/>
    <m/>
    <s v="7310;LAKERS LLP;Accrue Estates Legal Costs M07 Oct-19"/>
    <m/>
    <m/>
    <m/>
    <m/>
    <m/>
    <m/>
    <s v="Planning and Business Development"/>
    <x v="1"/>
    <x v="1"/>
    <x v="1"/>
  </r>
  <r>
    <s v="RYD"/>
    <s v="E35930"/>
    <s v="7310"/>
    <s v="00000"/>
    <s v="00000"/>
    <s v="000000"/>
    <s v="Estates &amp; Facilities"/>
    <s v="Legal / Prof Fees"/>
    <s v="Default"/>
    <s v="Default"/>
    <s v="Default"/>
    <n v="-1870"/>
    <d v="2019-10-01T00:00:00"/>
    <x v="2"/>
    <s v="Spreadsheet"/>
    <s v="Capital M07 Adjustments"/>
    <s v="Spreadsheet A 16739032 80922449"/>
    <s v="RYD FIN RSM 1920 07 001 Adjustment GBP Adjustment GBP"/>
    <d v="2019-11-04T00:00:00"/>
    <s v="RYD MURPHY, RACHEL"/>
    <n v="53"/>
    <s v="Lakers - https://nww.einvoice-prod.sbs.nhs.uk:8179/invoicepdf/1170369f-8875-53de-8165-8a43a9377e55"/>
    <x v="387"/>
    <m/>
    <d v="2019-11-04T00:00:00"/>
    <m/>
    <s v="Lakers -"/>
    <m/>
    <m/>
    <s v="https://nww.einvoice-prod.sbs.nhs.uk:8179/invoicepdf/1170369f-8875-53de-8165-8a43a9377e55"/>
    <m/>
    <m/>
    <m/>
    <s v="Planning and Business Development"/>
    <x v="1"/>
    <x v="1"/>
    <x v="1"/>
  </r>
  <r>
    <s v="RYD"/>
    <s v="E35930"/>
    <s v="7310"/>
    <s v="00000"/>
    <s v="00000"/>
    <s v="000000"/>
    <s v="Estates &amp; Facilities"/>
    <s v="Legal / Prof Fees"/>
    <s v="Default"/>
    <s v="Default"/>
    <s v="Default"/>
    <n v="5527.5"/>
    <d v="2019-10-01T00:00:00"/>
    <x v="2"/>
    <s v="Spreadsheet"/>
    <s v="FBP1 Adjustments - Prior Year"/>
    <s v="Spreadsheet A 16759309 81019735"/>
    <s v="RYD FIN CAM 1920 07 016 Adjustment GBP"/>
    <d v="2019-11-06T00:00:00"/>
    <s v="RYD MCCARTHY, CAROLE"/>
    <n v="1"/>
    <s v=";0;2018-19 Expenditure Purchase Invoices;M07 Oct-19;https://nww.einvoice-prod.sbs.nhs.uk:8179/invoicepdf/307e06d5-8667-5bd5-ada5-a3f12f93b920"/>
    <x v="388"/>
    <m/>
    <d v="2019-11-06T00:00:00"/>
    <m/>
    <s v=";0;2018-19 Expenditure Purchase Invoices;M07 Oct-19;"/>
    <m/>
    <m/>
    <s v="https://nww.einvoice-prod.sbs.nhs.uk:8179/invoicepdf/307e06d5-8667-5bd5-ada5-a3f12f93b920"/>
    <m/>
    <m/>
    <m/>
    <s v="Planning and Business Development"/>
    <x v="1"/>
    <x v="1"/>
    <x v="1"/>
  </r>
  <r>
    <s v="RYD"/>
    <s v="E35930"/>
    <s v="7310"/>
    <s v="00000"/>
    <s v="00000"/>
    <s v="000000"/>
    <s v="Estates &amp; Facilities"/>
    <s v="Legal / Prof Fees"/>
    <s v="Default"/>
    <s v="Default"/>
    <s v="Default"/>
    <n v="-11055"/>
    <d v="2019-10-01T00:00:00"/>
    <x v="2"/>
    <s v="Spreadsheet"/>
    <s v="FBP1 Adjustments - Prior Year"/>
    <s v="Spreadsheet A 16759309 81019735"/>
    <s v="RYD FIN CAM 1920 07 016 Adjustment GBP"/>
    <d v="2019-11-06T00:00:00"/>
    <s v="RYD MCCARTHY, CAROLE"/>
    <n v="2"/>
    <s v=";0;2018-19 Expenditure Purchase Invoices;M07 Oct-19;https://nww.einvoice-prod.sbs.nhs.uk:8179/invoicepdf/307e06d5-8667-5bd5-ada5-a3f12f93b920"/>
    <x v="388"/>
    <m/>
    <d v="2019-11-06T00:00:00"/>
    <m/>
    <s v=";0;2018-19 Expenditure Purchase Invoices;M07 Oct-19;"/>
    <m/>
    <m/>
    <s v="https://nww.einvoice-prod.sbs.nhs.uk:8179/invoicepdf/307e06d5-8667-5bd5-ada5-a3f12f93b920"/>
    <m/>
    <m/>
    <m/>
    <s v="Planning and Business Development"/>
    <x v="1"/>
    <x v="1"/>
    <x v="1"/>
  </r>
  <r>
    <s v="RYD"/>
    <s v="E35930"/>
    <s v="7310"/>
    <s v="00000"/>
    <s v="00000"/>
    <s v="000000"/>
    <s v="Estates &amp; Facilities"/>
    <s v="Legal / Prof Fees"/>
    <s v="Default"/>
    <s v="Default"/>
    <s v="Default"/>
    <n v="80"/>
    <d v="2019-10-01T00:00:00"/>
    <x v="2"/>
    <s v="Spreadsheet"/>
    <s v="SBS RYD AUG-19 VAT ADJUSTMENT JOURNAL"/>
    <s v="Spreadsheet A 16507293 79821673"/>
    <s v="SBS RYD AUG-19 VAT ADJUSTMENT JOURNAL Adjustment GBP"/>
    <d v="2019-10-03T00:00:00"/>
    <s v="SSC OFFEI-ESSAH, HENRY"/>
    <n v="1125"/>
    <s v="STREATHERS SOLICITORS LLP-DLWAT217B46536-0-http://nww.docserv.wyss.nhs.uk/synergyiim/dist/?val=1259591_9275869_20190808162122"/>
    <x v="28"/>
    <m/>
    <d v="2019-10-03T00:00:00"/>
    <m/>
    <s v="STREATHERS SOLICITORS LLP-DLWAT217B46536-0-"/>
    <m/>
    <m/>
    <s v="http://nww.docserv.wyss.nhs.uk/synergyiim/dist/?val=1259591_9275869_20190808162122"/>
    <m/>
    <m/>
    <m/>
    <s v="Planning and Business Development"/>
    <x v="1"/>
    <x v="1"/>
    <x v="1"/>
  </r>
  <r>
    <s v="RYD"/>
    <s v="E35930"/>
    <s v="7310"/>
    <s v="00000"/>
    <s v="00000"/>
    <s v="000000"/>
    <s v="Estates &amp; Facilities"/>
    <s v="Legal / Prof Fees"/>
    <s v="Default"/>
    <s v="Default"/>
    <s v="Default"/>
    <n v="-76.8"/>
    <d v="2019-10-01T00:00:00"/>
    <x v="2"/>
    <s v="Spreadsheet"/>
    <s v="SBS RYD AUG-19 VAT ADJUSTMENT JOURNAL"/>
    <s v="Spreadsheet A 16507293 79821673"/>
    <s v="SBS RYD AUG-19 VAT ADJUSTMENT JOURNAL Adjustment GBP"/>
    <d v="2019-10-03T00:00:00"/>
    <s v="SSC OFFEI-ESSAH, HENRY"/>
    <n v="1126"/>
    <s v="CAPSTICKS SOLICITORS-433306-0-https://nww.einvoice-prod.sbs.nhs.uk:8179/invoicepdf/6930aa66-3baa-54fe-b234-f79280d3919e"/>
    <x v="28"/>
    <m/>
    <d v="2019-10-03T00:00:00"/>
    <m/>
    <s v="CAPSTICKS SOLICITORS-433306-0-"/>
    <m/>
    <m/>
    <s v="https://nww.einvoice-prod.sbs.nhs.uk:8179/invoicepdf/6930aa66-3baa-54fe-b234-f79280d3919e"/>
    <m/>
    <m/>
    <m/>
    <s v="Planning and Business Development"/>
    <x v="1"/>
    <x v="1"/>
    <x v="1"/>
  </r>
  <r>
    <s v="RYD"/>
    <s v="E35930"/>
    <s v="7310"/>
    <s v="00000"/>
    <s v="00000"/>
    <s v="000000"/>
    <s v="Estates &amp; Facilities"/>
    <s v="Legal / Prof Fees"/>
    <s v="Default"/>
    <s v="Default"/>
    <s v="Default"/>
    <n v="393"/>
    <d v="2019-10-01T00:00:00"/>
    <x v="1"/>
    <s v="Payables"/>
    <s v="Journal Import 79736193:"/>
    <s v="Payables A 16487785 79736193"/>
    <s v="OCT-19 Purchase Invoices GBP"/>
    <d v="2019-10-01T00:00:00"/>
    <s v="SSCREPMAN,"/>
    <n v="35"/>
    <s v="Journal Import Created"/>
    <x v="0"/>
    <n v="438414"/>
    <d v="2019-09-18T00:00:00"/>
    <n v="165042377"/>
    <m/>
    <s v="PO Invoice"/>
    <m/>
    <s v="https://nww.einvoice-prod.sbs.nhs.uk:8179/invoicepdf/268da1b9-207d-5646-9a8f-94684ef0a18d"/>
    <n v="1"/>
    <n v="393"/>
    <m/>
    <s v="Planning and Business Development"/>
    <x v="1"/>
    <x v="1"/>
    <x v="1"/>
  </r>
  <r>
    <s v="RYD"/>
    <s v="E35930"/>
    <s v="7310"/>
    <s v="00000"/>
    <s v="00000"/>
    <s v="000000"/>
    <s v="Estates &amp; Facilities"/>
    <s v="Legal / Prof Fees"/>
    <s v="Default"/>
    <s v="Default"/>
    <s v="Default"/>
    <n v="10615"/>
    <d v="2019-10-01T00:00:00"/>
    <x v="1"/>
    <s v="Payables"/>
    <s v="Journal Import 79825866:"/>
    <s v="Payables A 16508706 79825866"/>
    <s v="OCT-19 Purchase Invoices GBP"/>
    <d v="2019-10-03T00:00:00"/>
    <s v="SSCREPMAN,"/>
    <n v="49"/>
    <s v="Journal Import Created"/>
    <x v="365"/>
    <n v="955"/>
    <d v="2019-10-01T00:00:00"/>
    <n v="165077291"/>
    <m/>
    <s v="PO Invoice"/>
    <m/>
    <s v="https://nww.einvoice-prod.sbs.nhs.uk:8179/invoicepdf/1170369f-8875-53de-8165-8a43a9377e55"/>
    <n v="1"/>
    <n v="5308"/>
    <m/>
    <s v="Planning and Business Development"/>
    <x v="1"/>
    <x v="1"/>
    <x v="1"/>
  </r>
  <r>
    <s v="RYD"/>
    <s v="E35930"/>
    <s v="7310"/>
    <s v="00000"/>
    <s v="00000"/>
    <s v="000000"/>
    <s v="Estates &amp; Facilities"/>
    <s v="Legal / Prof Fees"/>
    <s v="Default"/>
    <s v="Default"/>
    <s v="Default"/>
    <n v="-393"/>
    <d v="2019-10-01T00:00:00"/>
    <x v="1"/>
    <s v="Payables"/>
    <s v="Journal Import 79825866:"/>
    <s v="Payables A 16508706 79825866"/>
    <s v="OCT-19 Purchase Invoices GBP"/>
    <d v="2019-10-03T00:00:00"/>
    <s v="SSCREPMAN,"/>
    <n v="50"/>
    <s v="Journal Import Created"/>
    <x v="0"/>
    <n v="438414"/>
    <d v="2019-09-18T00:00:00"/>
    <n v="165080218"/>
    <m/>
    <s v="PO Invoice"/>
    <m/>
    <s v="https://nww.einvoice-prod.sbs.nhs.uk:8179/invoicepdf/268da1b9-207d-5646-9a8f-94684ef0a18d"/>
    <n v="1"/>
    <n v="-393"/>
    <m/>
    <s v="Planning and Business Development"/>
    <x v="1"/>
    <x v="1"/>
    <x v="1"/>
  </r>
  <r>
    <s v="RYD"/>
    <s v="E35930"/>
    <s v="7310"/>
    <s v="00000"/>
    <s v="00000"/>
    <s v="000000"/>
    <s v="Estates &amp; Facilities"/>
    <s v="Legal / Prof Fees"/>
    <s v="Default"/>
    <s v="Default"/>
    <s v="Default"/>
    <n v="-5307.5"/>
    <d v="2019-10-01T00:00:00"/>
    <x v="1"/>
    <s v="Payables"/>
    <s v="Journal Import 79825866:"/>
    <s v="Payables A 16508706 79825866"/>
    <s v="OCT-19 Purchase Invoices GBP"/>
    <d v="2019-10-03T00:00:00"/>
    <s v="SSCREPMAN,"/>
    <n v="50"/>
    <s v="Journal Import Created"/>
    <x v="365"/>
    <n v="955"/>
    <d v="2019-10-01T00:00:00"/>
    <n v="165077291"/>
    <m/>
    <s v="PO Invoice"/>
    <m/>
    <s v="https://nww.einvoice-prod.sbs.nhs.uk:8179/invoicepdf/1170369f-8875-53de-8165-8a43a9377e55"/>
    <n v="1"/>
    <n v="-5308"/>
    <m/>
    <s v="Planning and Business Development"/>
    <x v="1"/>
    <x v="1"/>
    <x v="1"/>
  </r>
  <r>
    <s v="RYD"/>
    <s v="E35930"/>
    <s v="7310"/>
    <s v="00000"/>
    <s v="00000"/>
    <s v="000000"/>
    <s v="Estates &amp; Facilities"/>
    <s v="Legal / Prof Fees"/>
    <s v="Default"/>
    <s v="Default"/>
    <s v="Default"/>
    <n v="-18"/>
    <d v="2019-10-01T00:00:00"/>
    <x v="0"/>
    <s v="Cost Management"/>
    <s v="Journal Import 79693072:"/>
    <s v="Cost Management A 16482193 79693072 2"/>
    <s v="01-OCT-2019 Receiving GBP"/>
    <d v="2019-09-30T00:00:00"/>
    <s v="SSCREPMAN,"/>
    <n v="2282"/>
    <s v="Steve Laker professional services  over multiple sites financial year - Invoice 941"/>
    <x v="365"/>
    <n v="165069232"/>
    <d v="2018-08-03T00:00:00"/>
    <m/>
    <m/>
    <m/>
    <s v="REIGATE"/>
    <m/>
    <m/>
    <m/>
    <m/>
    <s v="Planning and Business Development"/>
    <x v="1"/>
    <x v="1"/>
    <x v="1"/>
  </r>
  <r>
    <s v="RYD"/>
    <s v="E35930"/>
    <s v="7310"/>
    <s v="00000"/>
    <s v="00000"/>
    <s v="000000"/>
    <s v="Estates &amp; Facilities"/>
    <s v="Legal / Prof Fees"/>
    <s v="Default"/>
    <s v="Default"/>
    <s v="Default"/>
    <n v="-143.80000000000001"/>
    <d v="2019-10-01T00:00:00"/>
    <x v="0"/>
    <s v="Cost Management"/>
    <s v="Journal Import 79693072:"/>
    <s v="Cost Management A 16482193 79693072 2"/>
    <s v="01-OCT-2019 Receiving GBP"/>
    <d v="2019-09-30T00:00:00"/>
    <s v="SSCREPMAN,"/>
    <n v="2283"/>
    <s v="PO raised to reconcile remaining fees invoiced against PO No: 165042377.  Please match this to PO: 165042377."/>
    <x v="0"/>
    <n v="165042377"/>
    <d v="2017-10-30T00:00:00"/>
    <m/>
    <m/>
    <m/>
    <s v="LONDON-4"/>
    <m/>
    <m/>
    <m/>
    <m/>
    <s v="Planning and Business Development"/>
    <x v="1"/>
    <x v="1"/>
    <x v="1"/>
  </r>
  <r>
    <s v="RYD"/>
    <s v="E35930"/>
    <s v="7310"/>
    <s v="00000"/>
    <s v="00000"/>
    <s v="000000"/>
    <s v="Estates &amp; Facilities"/>
    <s v="Legal / Prof Fees"/>
    <s v="Default"/>
    <s v="Default"/>
    <s v="Default"/>
    <n v="143.80000000000001"/>
    <d v="2019-10-01T00:00:00"/>
    <x v="0"/>
    <s v="Cost Management"/>
    <s v="Journal Import 80803508:"/>
    <s v="Cost Management A 16710288 80803508"/>
    <s v="31-OCT-2019 Receiving GBP"/>
    <d v="2019-10-31T00:00:00"/>
    <s v="SSCREPMAN,"/>
    <n v="2248"/>
    <s v="PO raised to reconcile remaining fees invoiced against PO No: 165042377.  Please match this to PO: 165042377."/>
    <x v="0"/>
    <n v="165042377"/>
    <d v="2017-10-30T00:00:00"/>
    <m/>
    <m/>
    <m/>
    <s v="LONDON-4"/>
    <m/>
    <m/>
    <m/>
    <m/>
    <s v="Planning and Business Development"/>
    <x v="1"/>
    <x v="1"/>
    <x v="1"/>
  </r>
  <r>
    <s v="RYD"/>
    <s v="E35930"/>
    <s v="7310"/>
    <s v="00000"/>
    <s v="F8235"/>
    <s v="000000"/>
    <s v="Estates &amp; Facilities"/>
    <s v="Legal / Prof Fees"/>
    <s v="Default"/>
    <s v="Bognor South ACRP"/>
    <s v="Default"/>
    <n v="110.4"/>
    <d v="2019-10-01T00:00:00"/>
    <x v="1"/>
    <s v="Payables"/>
    <s v="Journal Import 79997039:"/>
    <s v="Payables A 16545956 79997039"/>
    <s v="OCT-19 Purchase Invoices GBP"/>
    <d v="2019-10-08T00:00:00"/>
    <s v="SSCREPMAN,"/>
    <n v="57"/>
    <s v="Journal Import Created"/>
    <x v="0"/>
    <n v="438416"/>
    <d v="2019-09-18T00:00:00"/>
    <n v="165064187"/>
    <m/>
    <s v="PO Invoice"/>
    <m/>
    <s v="https://nww.einvoice-prod.sbs.nhs.uk:8179/invoicepdf/1763b49e-e132-55f1-9546-40f8e1348761"/>
    <n v="1"/>
    <n v="110"/>
    <m/>
    <s v="Planning and Business Development"/>
    <x v="1"/>
    <x v="1"/>
    <x v="1"/>
  </r>
  <r>
    <s v="RYD"/>
    <s v="E35930"/>
    <s v="7310"/>
    <s v="00000"/>
    <s v="F8235"/>
    <s v="000000"/>
    <s v="Estates &amp; Facilities"/>
    <s v="Legal / Prof Fees"/>
    <s v="Default"/>
    <s v="Bognor South ACRP"/>
    <s v="Default"/>
    <n v="-110.4"/>
    <d v="2019-10-01T00:00:00"/>
    <x v="1"/>
    <s v="Payables"/>
    <s v="Journal Import 79997039:"/>
    <s v="Payables A 16545956 79997039"/>
    <s v="OCT-19 Purchase Invoices GBP"/>
    <d v="2019-10-08T00:00:00"/>
    <s v="SSCREPMAN,"/>
    <n v="58"/>
    <s v="Journal Import Created"/>
    <x v="0"/>
    <n v="438416"/>
    <d v="2019-09-18T00:00:00"/>
    <n v="165064187"/>
    <m/>
    <s v="PO Invoice"/>
    <m/>
    <s v="https://nww.einvoice-prod.sbs.nhs.uk:8179/invoicepdf/1763b49e-e132-55f1-9546-40f8e1348761"/>
    <n v="1"/>
    <n v="-110"/>
    <m/>
    <s v="Planning and Business Development"/>
    <x v="1"/>
    <x v="1"/>
    <x v="1"/>
  </r>
  <r>
    <s v="RYD"/>
    <s v="E35930"/>
    <s v="7310"/>
    <s v="00000"/>
    <s v="F8235"/>
    <s v="000000"/>
    <s v="Estates &amp; Facilities"/>
    <s v="Legal / Prof Fees"/>
    <s v="Default"/>
    <s v="Bognor South ACRP"/>
    <s v="Default"/>
    <n v="-432.8"/>
    <d v="2019-10-01T00:00:00"/>
    <x v="0"/>
    <s v="Cost Management"/>
    <s v="Journal Import 79693072:"/>
    <s v="Cost Management A 16482193 79693072 2"/>
    <s v="01-OCT-2019 Receiving GBP"/>
    <d v="2019-09-30T00:00:00"/>
    <s v="SSCREPMAN,"/>
    <n v="2511"/>
    <s v="Bognor South ACRP - Lease Works for new ACRP at Bognor Fire Station"/>
    <x v="0"/>
    <n v="165064187"/>
    <d v="2018-09-27T00:00:00"/>
    <m/>
    <m/>
    <m/>
    <s v="LONDON-4"/>
    <m/>
    <m/>
    <m/>
    <m/>
    <s v="Planning and Business Development"/>
    <x v="1"/>
    <x v="1"/>
    <x v="1"/>
  </r>
  <r>
    <s v="RYD"/>
    <s v="E35930"/>
    <s v="7310"/>
    <s v="00000"/>
    <s v="F8235"/>
    <s v="000000"/>
    <s v="Estates &amp; Facilities"/>
    <s v="Legal / Prof Fees"/>
    <s v="Default"/>
    <s v="Bognor South ACRP"/>
    <s v="Default"/>
    <n v="432.8"/>
    <d v="2019-10-01T00:00:00"/>
    <x v="0"/>
    <s v="Cost Management"/>
    <s v="Journal Import 80803508:"/>
    <s v="Cost Management A 16710288 80803508"/>
    <s v="31-OCT-2019 Receiving GBP"/>
    <d v="2019-10-31T00:00:00"/>
    <s v="SSCREPMAN,"/>
    <n v="2497"/>
    <s v="Bognor South ACRP - Lease Works for new ACRP at Bognor Fire Station"/>
    <x v="0"/>
    <n v="165064187"/>
    <d v="2018-09-27T00:00:00"/>
    <m/>
    <m/>
    <m/>
    <s v="LONDON-4"/>
    <m/>
    <m/>
    <m/>
    <m/>
    <s v="Planning and Business Development"/>
    <x v="1"/>
    <x v="1"/>
    <x v="1"/>
  </r>
  <r>
    <s v="RYD"/>
    <s v="E35930"/>
    <s v="7310"/>
    <s v="00000"/>
    <s v="00000"/>
    <s v="000000"/>
    <s v="Estates &amp; Facilities"/>
    <s v="Legal / Prof Fees"/>
    <s v="Default"/>
    <s v="Default"/>
    <s v="Default"/>
    <n v="5308"/>
    <d v="2019-11-01T00:00:00"/>
    <x v="3"/>
    <s v="Spreadsheet"/>
    <s v="FBP1 Accruals - Estates"/>
    <s v="Spreadsheet A 16956717 81975092"/>
    <s v="RYD FIN CAM 1920 08 009 Accrual GBP"/>
    <d v="2019-12-03T00:00:00"/>
    <s v="RYD MCCARTHY, CAROLE"/>
    <n v="89"/>
    <s v="7310;LAKERS LLP;Accrue Estates Legal Costs M08 Nov-19"/>
    <x v="389"/>
    <m/>
    <d v="2019-12-03T00:00:00"/>
    <m/>
    <s v="7310;LAKERS LLP;Accrue Estates Legal Costs M08 Nov-19"/>
    <m/>
    <m/>
    <m/>
    <m/>
    <m/>
    <m/>
    <s v="Planning and Business Development"/>
    <x v="1"/>
    <x v="1"/>
    <x v="1"/>
  </r>
  <r>
    <s v="RYD"/>
    <s v="E35930"/>
    <s v="7310"/>
    <s v="00000"/>
    <s v="00000"/>
    <s v="000000"/>
    <s v="Estates &amp; Facilities"/>
    <s v="Legal / Prof Fees"/>
    <s v="Default"/>
    <s v="Default"/>
    <s v="Default"/>
    <n v="-5266"/>
    <d v="2019-11-01T00:00:00"/>
    <x v="3"/>
    <s v="Spreadsheet"/>
    <s v="Reverses &quot;RYD FIN CAM 1920 07 013 Accrual GBP&quot; journal entry of &quot;Spreadsheet A 16748387 80970396&quot; batch from &quot;OCT-19&quot;."/>
    <s v="Reverses &quot;RYD FIN CAM 1920 07 013 Accrual GBP&quot;11-NOV-19 17:57:00 - 81192528"/>
    <s v="Reverses &quot;RYD FIN CAM 1920 07 013 Accrual GBP&quot;11-NOV-19 17:57:00"/>
    <d v="2019-11-11T00:00:00"/>
    <s v="SSCREPMAN,"/>
    <n v="14"/>
    <s v="7310;LAKERS LLP;Accrue Estates Legal Costs M07 Oct-19"/>
    <x v="210"/>
    <m/>
    <d v="2019-11-11T00:00:00"/>
    <m/>
    <s v="7310;LAKERS LLP;Accrue Estates Legal Costs M07 Oct-19"/>
    <m/>
    <m/>
    <m/>
    <m/>
    <m/>
    <m/>
    <s v="Planning and Business Development"/>
    <x v="1"/>
    <x v="1"/>
    <x v="1"/>
  </r>
  <r>
    <s v="RYD"/>
    <s v="E35930"/>
    <s v="7310"/>
    <s v="00000"/>
    <s v="00000"/>
    <s v="000000"/>
    <s v="Estates &amp; Facilities"/>
    <s v="Legal / Prof Fees"/>
    <s v="Default"/>
    <s v="Default"/>
    <s v="Default"/>
    <n v="-880"/>
    <d v="2019-11-01T00:00:00"/>
    <x v="2"/>
    <s v="Spreadsheet"/>
    <s v="Capital M08 Adjustments"/>
    <s v="Spreadsheet A 16943145 81918574"/>
    <s v="RYD FIN RSM 1920 08 002 Adjustment GBP Adjustment GBP"/>
    <d v="2019-12-04T00:00:00"/>
    <s v="RYD MURPHY, RACHEL"/>
    <n v="47"/>
    <s v="Lakers - https://nww.einvoice-prod.sbs.nhs.uk:8179/invoicepdf/9b9c7489-a8cd-5474-9d4c-1b53e1d240aa"/>
    <x v="390"/>
    <m/>
    <d v="2019-12-02T00:00:00"/>
    <m/>
    <s v="Lakers -"/>
    <m/>
    <m/>
    <s v="https://nww.einvoice-prod.sbs.nhs.uk:8179/invoicepdf/9b9c7489-a8cd-5474-9d4c-1b53e1d240aa"/>
    <m/>
    <m/>
    <m/>
    <s v="Planning and Business Development"/>
    <x v="1"/>
    <x v="1"/>
    <x v="1"/>
  </r>
  <r>
    <s v="RYD"/>
    <s v="E35930"/>
    <s v="7310"/>
    <s v="00000"/>
    <s v="00000"/>
    <s v="000000"/>
    <s v="Estates &amp; Facilities"/>
    <s v="Legal / Prof Fees"/>
    <s v="Default"/>
    <s v="Default"/>
    <s v="Default"/>
    <n v="609.20000000000005"/>
    <d v="2019-11-01T00:00:00"/>
    <x v="1"/>
    <s v="Payables"/>
    <s v="Journal Import 80847025:"/>
    <s v="Payables A 16716638 80847025"/>
    <s v="NOV-19 Purchase Invoices GBP"/>
    <d v="2019-11-01T00:00:00"/>
    <s v="SSCREPMAN,"/>
    <n v="19"/>
    <s v="Journal Import Created"/>
    <x v="0"/>
    <n v="441757"/>
    <d v="2019-11-01T00:00:00"/>
    <n v="165078986"/>
    <m/>
    <s v="PO Invoice"/>
    <m/>
    <s v="https://nww.einvoice-prod.sbs.nhs.uk:8179/invoicepdf/8f71d762-fe20-59a0-8066-b343f40e8002"/>
    <n v="1"/>
    <n v="609"/>
    <m/>
    <s v="Planning and Business Development"/>
    <x v="1"/>
    <x v="1"/>
    <x v="1"/>
  </r>
  <r>
    <s v="RYD"/>
    <s v="E35930"/>
    <s v="7310"/>
    <s v="00000"/>
    <s v="00000"/>
    <s v="000000"/>
    <s v="Estates &amp; Facilities"/>
    <s v="Legal / Prof Fees"/>
    <s v="Default"/>
    <s v="Default"/>
    <s v="Default"/>
    <n v="41.2"/>
    <d v="2019-11-01T00:00:00"/>
    <x v="1"/>
    <s v="Payables"/>
    <s v="Journal Import 80869426:"/>
    <s v="Payables A 16724546 80869426"/>
    <s v="NOV-19 Purchase Invoices GBP"/>
    <d v="2019-11-02T00:00:00"/>
    <s v="SSCREPMAN,"/>
    <n v="10"/>
    <s v="Journal Import Created"/>
    <x v="0"/>
    <n v="441754"/>
    <d v="2019-10-18T00:00:00"/>
    <n v="165073469"/>
    <m/>
    <s v="PO Invoice"/>
    <m/>
    <s v="https://nww.einvoice-prod.sbs.nhs.uk:8179/invoicepdf/4d61f457-1e5f-5f7f-9113-0d09d285ef37"/>
    <n v="1"/>
    <n v="41"/>
    <m/>
    <s v="Planning and Business Development"/>
    <x v="1"/>
    <x v="1"/>
    <x v="1"/>
  </r>
  <r>
    <s v="RYD"/>
    <s v="E35930"/>
    <s v="7310"/>
    <s v="00000"/>
    <s v="00000"/>
    <s v="000000"/>
    <s v="Estates &amp; Facilities"/>
    <s v="Legal / Prof Fees"/>
    <s v="Default"/>
    <s v="Default"/>
    <s v="Default"/>
    <n v="61"/>
    <d v="2019-11-01T00:00:00"/>
    <x v="1"/>
    <s v="Payables"/>
    <s v="Journal Import 80977937:"/>
    <s v="Payables A 16751590 80977937"/>
    <s v="NOV-19 Purchase Invoices GBP"/>
    <d v="2019-11-05T00:00:00"/>
    <s v="SSCREPMAN,"/>
    <n v="37"/>
    <s v="Journal Import Created"/>
    <x v="0"/>
    <n v="441747"/>
    <d v="2019-10-18T00:00:00"/>
    <n v="165042377"/>
    <m/>
    <s v="PO Invoice"/>
    <m/>
    <s v="https://nww.einvoice-prod.sbs.nhs.uk:8179/invoicepdf/7788541a-1f66-54fb-9ad6-9b7167412a55"/>
    <n v="1"/>
    <n v="61"/>
    <m/>
    <s v="Planning and Business Development"/>
    <x v="1"/>
    <x v="1"/>
    <x v="1"/>
  </r>
  <r>
    <s v="RYD"/>
    <s v="E35930"/>
    <s v="7310"/>
    <s v="00000"/>
    <s v="00000"/>
    <s v="000000"/>
    <s v="Estates &amp; Facilities"/>
    <s v="Legal / Prof Fees"/>
    <s v="Default"/>
    <s v="Default"/>
    <s v="Default"/>
    <n v="-41.2"/>
    <d v="2019-11-01T00:00:00"/>
    <x v="1"/>
    <s v="Payables"/>
    <s v="Journal Import 81023322:"/>
    <s v="Payables A 16760593 81023322"/>
    <s v="NOV-19 Purchase Invoices GBP"/>
    <d v="2019-11-06T00:00:00"/>
    <s v="SSCREPMAN,"/>
    <n v="40"/>
    <s v="Journal Import Created"/>
    <x v="0"/>
    <n v="441754"/>
    <d v="2019-10-18T00:00:00"/>
    <n v="165078325"/>
    <m/>
    <s v="PO Invoice"/>
    <m/>
    <s v="https://nww.einvoice-prod.sbs.nhs.uk:8179/invoicepdf/4d61f457-1e5f-5f7f-9113-0d09d285ef37"/>
    <n v="1"/>
    <n v="-41"/>
    <m/>
    <s v="Planning and Business Development"/>
    <x v="1"/>
    <x v="1"/>
    <x v="1"/>
  </r>
  <r>
    <s v="RYD"/>
    <s v="E35930"/>
    <s v="7310"/>
    <s v="00000"/>
    <s v="00000"/>
    <s v="000000"/>
    <s v="Estates &amp; Facilities"/>
    <s v="Legal / Prof Fees"/>
    <s v="Default"/>
    <s v="Default"/>
    <s v="Default"/>
    <n v="-61"/>
    <d v="2019-11-01T00:00:00"/>
    <x v="1"/>
    <s v="Payables"/>
    <s v="Journal Import 81108619:"/>
    <s v="Payables A 16774986 81108619"/>
    <s v="NOV-19 Purchase Invoices GBP"/>
    <d v="2019-11-08T00:00:00"/>
    <s v="SSCREPMAN,"/>
    <n v="20"/>
    <s v="Journal Import Created"/>
    <x v="0"/>
    <n v="441747"/>
    <d v="2019-10-18T00:00:00"/>
    <n v="165078325"/>
    <m/>
    <s v="PO Invoice"/>
    <m/>
    <s v="https://nww.einvoice-prod.sbs.nhs.uk:8179/invoicepdf/7788541a-1f66-54fb-9ad6-9b7167412a55"/>
    <n v="1"/>
    <n v="-61"/>
    <m/>
    <s v="Planning and Business Development"/>
    <x v="1"/>
    <x v="1"/>
    <x v="1"/>
  </r>
  <r>
    <s v="RYD"/>
    <s v="E35930"/>
    <s v="7310"/>
    <s v="00000"/>
    <s v="00000"/>
    <s v="000000"/>
    <s v="Estates &amp; Facilities"/>
    <s v="Legal / Prof Fees"/>
    <s v="Default"/>
    <s v="Default"/>
    <s v="Default"/>
    <n v="-609.20000000000005"/>
    <d v="2019-11-01T00:00:00"/>
    <x v="1"/>
    <s v="Payables"/>
    <s v="Journal Import 81108619:"/>
    <s v="Payables A 16774986 81108619"/>
    <s v="NOV-19 Purchase Invoices GBP"/>
    <d v="2019-11-08T00:00:00"/>
    <s v="SSCREPMAN,"/>
    <n v="20"/>
    <s v="Journal Import Created"/>
    <x v="0"/>
    <n v="441757"/>
    <d v="2019-11-01T00:00:00"/>
    <n v="165078325"/>
    <m/>
    <s v="PO Invoice"/>
    <m/>
    <s v="https://nww.einvoice-prod.sbs.nhs.uk:8179/invoicepdf/8f71d762-fe20-59a0-8066-b343f40e8002"/>
    <n v="1"/>
    <n v="-609"/>
    <m/>
    <s v="Planning and Business Development"/>
    <x v="1"/>
    <x v="1"/>
    <x v="1"/>
  </r>
  <r>
    <s v="RYD"/>
    <s v="E35930"/>
    <s v="7310"/>
    <s v="00000"/>
    <s v="00000"/>
    <s v="000000"/>
    <s v="Estates &amp; Facilities"/>
    <s v="Legal / Prof Fees"/>
    <s v="Default"/>
    <s v="Default"/>
    <s v="Default"/>
    <n v="11110"/>
    <d v="2019-11-01T00:00:00"/>
    <x v="1"/>
    <s v="Payables"/>
    <s v="Journal Import 81313611:"/>
    <s v="Payables A 16818613 81313611"/>
    <s v="NOV-19 Purchase Invoices GBP"/>
    <d v="2019-11-14T00:00:00"/>
    <s v="SSCREPMAN,"/>
    <n v="23"/>
    <s v="Journal Import Created"/>
    <x v="365"/>
    <n v="957"/>
    <d v="2019-11-01T00:00:00"/>
    <n v="165077291"/>
    <m/>
    <s v="PO Invoice"/>
    <m/>
    <s v="https://nww.einvoice-prod.sbs.nhs.uk:8179/invoicepdf/9b9c7489-a8cd-5474-9d4c-1b53e1d240aa"/>
    <n v="1"/>
    <n v="5555"/>
    <m/>
    <s v="Planning and Business Development"/>
    <x v="1"/>
    <x v="1"/>
    <x v="1"/>
  </r>
  <r>
    <s v="RYD"/>
    <s v="E35930"/>
    <s v="7310"/>
    <s v="00000"/>
    <s v="00000"/>
    <s v="000000"/>
    <s v="Estates &amp; Facilities"/>
    <s v="Legal / Prof Fees"/>
    <s v="Default"/>
    <s v="Default"/>
    <s v="Default"/>
    <n v="-5555"/>
    <d v="2019-11-01T00:00:00"/>
    <x v="1"/>
    <s v="Payables"/>
    <s v="Journal Import 81313611:"/>
    <s v="Payables A 16818613 81313611"/>
    <s v="NOV-19 Purchase Invoices GBP"/>
    <d v="2019-11-14T00:00:00"/>
    <s v="SSCREPMAN,"/>
    <n v="24"/>
    <s v="Journal Import Created"/>
    <x v="365"/>
    <n v="957"/>
    <d v="2019-11-01T00:00:00"/>
    <n v="165077291"/>
    <m/>
    <s v="PO Invoice"/>
    <m/>
    <s v="https://nww.einvoice-prod.sbs.nhs.uk:8179/invoicepdf/9b9c7489-a8cd-5474-9d4c-1b53e1d240aa"/>
    <n v="1"/>
    <n v="-5555"/>
    <m/>
    <s v="Planning and Business Development"/>
    <x v="1"/>
    <x v="1"/>
    <x v="1"/>
  </r>
  <r>
    <s v="RYD"/>
    <s v="E35930"/>
    <s v="7310"/>
    <s v="00000"/>
    <s v="00000"/>
    <s v="000000"/>
    <s v="Estates &amp; Facilities"/>
    <s v="Legal / Prof Fees"/>
    <s v="Default"/>
    <s v="Default"/>
    <s v="Default"/>
    <n v="43"/>
    <d v="2019-11-01T00:00:00"/>
    <x v="1"/>
    <s v="Payables"/>
    <s v="Journal Import 81803162:"/>
    <s v="Payables A 16916936 81803162"/>
    <s v="NOV-19 Purchase Invoices GBP"/>
    <d v="2019-11-28T00:00:00"/>
    <s v="SSCREPMAN,"/>
    <n v="32"/>
    <s v="Journal Import Created"/>
    <x v="0"/>
    <s v="430671V2"/>
    <d v="2019-06-16T00:00:00"/>
    <n v="165042377"/>
    <m/>
    <s v="PO Invoice"/>
    <m/>
    <s v="https://nww.einvoice-prod.sbs.nhs.uk:8179/invoicepdf/e2f321eb-5b8b-5b2c-b247-b6830d77c5d1"/>
    <n v="1"/>
    <n v="43"/>
    <m/>
    <s v="Planning and Business Development"/>
    <x v="1"/>
    <x v="1"/>
    <x v="1"/>
  </r>
  <r>
    <s v="RYD"/>
    <s v="E35930"/>
    <s v="7310"/>
    <s v="00000"/>
    <s v="00000"/>
    <s v="000000"/>
    <s v="Estates &amp; Facilities"/>
    <s v="Legal / Prof Fees"/>
    <s v="Default"/>
    <s v="Default"/>
    <s v="Default"/>
    <n v="-143.80000000000001"/>
    <d v="2019-11-01T00:00:00"/>
    <x v="0"/>
    <s v="Cost Management"/>
    <s v="Journal Import 80803508:"/>
    <s v="Cost Management A 16710288 80803508 2"/>
    <s v="01-NOV-2019 Receiving GBP"/>
    <d v="2019-10-31T00:00:00"/>
    <s v="SSCREPMAN,"/>
    <n v="2248"/>
    <s v="PO raised to reconcile remaining fees invoiced against PO No: 165042377.  Please match this to PO: 165042377."/>
    <x v="0"/>
    <n v="165042377"/>
    <d v="2017-10-30T00:00:00"/>
    <m/>
    <m/>
    <m/>
    <s v="LONDON-4"/>
    <m/>
    <m/>
    <m/>
    <m/>
    <s v="Planning and Business Development"/>
    <x v="1"/>
    <x v="1"/>
    <x v="1"/>
  </r>
  <r>
    <s v="RYD"/>
    <s v="E35930"/>
    <s v="7310"/>
    <s v="00000"/>
    <s v="00000"/>
    <s v="000000"/>
    <s v="Estates &amp; Facilities"/>
    <s v="Legal / Prof Fees"/>
    <s v="Default"/>
    <s v="Default"/>
    <s v="Default"/>
    <n v="100.8"/>
    <d v="2019-11-01T00:00:00"/>
    <x v="0"/>
    <s v="Cost Management"/>
    <s v="Journal Import 81851305:"/>
    <s v="Cost Management A 16923315 81851305"/>
    <s v="29-NOV-2019 Receiving GBP"/>
    <d v="2019-11-29T00:00:00"/>
    <s v="SSCREPMAN,"/>
    <n v="2366"/>
    <s v="PO raised to reconcile remaining fees invoiced against PO No: 165042377.  Please match this to PO: 165042377."/>
    <x v="0"/>
    <n v="165042377"/>
    <d v="2017-10-30T00:00:00"/>
    <m/>
    <m/>
    <m/>
    <s v="LONDON-4"/>
    <m/>
    <m/>
    <m/>
    <m/>
    <s v="Planning and Business Development"/>
    <x v="1"/>
    <x v="1"/>
    <x v="1"/>
  </r>
  <r>
    <s v="RYD"/>
    <s v="E35930"/>
    <s v="7310"/>
    <s v="00000"/>
    <s v="F8235"/>
    <s v="000000"/>
    <s v="Estates &amp; Facilities"/>
    <s v="Legal / Prof Fees"/>
    <s v="Default"/>
    <s v="Bognor South ACRP"/>
    <s v="Default"/>
    <n v="52"/>
    <d v="2019-11-01T00:00:00"/>
    <x v="1"/>
    <s v="Payables"/>
    <s v="Journal Import 80988064:"/>
    <s v="Payables A 16755578 80988064"/>
    <s v="NOV-19 Purchase Invoices GBP"/>
    <d v="2019-11-06T00:00:00"/>
    <s v="SSCREPMAN,"/>
    <n v="19"/>
    <s v="Journal Import Created"/>
    <x v="0"/>
    <n v="441751"/>
    <d v="2019-10-18T00:00:00"/>
    <n v="165064187"/>
    <m/>
    <s v="PO Invoice"/>
    <m/>
    <s v="https://nww.einvoice-prod.sbs.nhs.uk:8179/invoicepdf/71717da0-ccea-5543-93c3-6ce0ccb4e5b0"/>
    <n v="1"/>
    <n v="52"/>
    <m/>
    <s v="Planning and Business Development"/>
    <x v="1"/>
    <x v="1"/>
    <x v="1"/>
  </r>
  <r>
    <s v="RYD"/>
    <s v="E35930"/>
    <s v="7310"/>
    <s v="00000"/>
    <s v="F8235"/>
    <s v="000000"/>
    <s v="Estates &amp; Facilities"/>
    <s v="Legal / Prof Fees"/>
    <s v="Default"/>
    <s v="Bognor South ACRP"/>
    <s v="Default"/>
    <n v="-52"/>
    <d v="2019-11-01T00:00:00"/>
    <x v="1"/>
    <s v="Payables"/>
    <s v="Journal Import 81108619:"/>
    <s v="Payables A 16774986 81108619"/>
    <s v="NOV-19 Purchase Invoices GBP"/>
    <d v="2019-11-08T00:00:00"/>
    <s v="SSCREPMAN,"/>
    <n v="34"/>
    <s v="Journal Import Created"/>
    <x v="0"/>
    <n v="441751"/>
    <d v="2019-10-18T00:00:00"/>
    <n v="165078325"/>
    <m/>
    <s v="PO Invoice"/>
    <m/>
    <s v="https://nww.einvoice-prod.sbs.nhs.uk:8179/invoicepdf/71717da0-ccea-5543-93c3-6ce0ccb4e5b0"/>
    <n v="1"/>
    <n v="-52"/>
    <m/>
    <s v="Planning and Business Development"/>
    <x v="1"/>
    <x v="1"/>
    <x v="1"/>
  </r>
  <r>
    <s v="RYD"/>
    <s v="E35930"/>
    <s v="7310"/>
    <s v="00000"/>
    <s v="F8235"/>
    <s v="000000"/>
    <s v="Estates &amp; Facilities"/>
    <s v="Legal / Prof Fees"/>
    <s v="Default"/>
    <s v="Bognor South ACRP"/>
    <s v="Default"/>
    <n v="-432.8"/>
    <d v="2019-11-01T00:00:00"/>
    <x v="0"/>
    <s v="Cost Management"/>
    <s v="Journal Import 80803508:"/>
    <s v="Cost Management A 16710288 80803508 2"/>
    <s v="01-NOV-2019 Receiving GBP"/>
    <d v="2019-10-31T00:00:00"/>
    <s v="SSCREPMAN,"/>
    <n v="2497"/>
    <s v="Bognor South ACRP - Lease Works for new ACRP at Bognor Fire Station"/>
    <x v="0"/>
    <n v="165064187"/>
    <d v="2018-09-27T00:00:00"/>
    <m/>
    <m/>
    <m/>
    <s v="LONDON-4"/>
    <m/>
    <m/>
    <m/>
    <m/>
    <s v="Planning and Business Development"/>
    <x v="1"/>
    <x v="1"/>
    <x v="1"/>
  </r>
  <r>
    <s v="RYD"/>
    <s v="E35930"/>
    <s v="7310"/>
    <s v="00000"/>
    <s v="F8235"/>
    <s v="000000"/>
    <s v="Estates &amp; Facilities"/>
    <s v="Legal / Prof Fees"/>
    <s v="Default"/>
    <s v="Bognor South ACRP"/>
    <s v="Default"/>
    <n v="432.8"/>
    <d v="2019-11-01T00:00:00"/>
    <x v="0"/>
    <s v="Cost Management"/>
    <s v="Journal Import 81851305:"/>
    <s v="Cost Management A 16923315 81851305"/>
    <s v="29-NOV-2019 Receiving GBP"/>
    <d v="2019-11-29T00:00:00"/>
    <s v="SSCREPMAN,"/>
    <n v="2611"/>
    <s v="Bognor South ACRP - Lease Works for new ACRP at Bognor Fire Station"/>
    <x v="0"/>
    <n v="165064187"/>
    <d v="2018-09-27T00:00:00"/>
    <m/>
    <m/>
    <m/>
    <s v="LONDON-4"/>
    <m/>
    <m/>
    <m/>
    <m/>
    <s v="Planning and Business Development"/>
    <x v="1"/>
    <x v="1"/>
    <x v="1"/>
  </r>
  <r>
    <s v="RYD"/>
    <s v="E35930"/>
    <s v="7310"/>
    <s v="00000"/>
    <s v="00000"/>
    <s v="000000"/>
    <s v="Estates &amp; Facilities"/>
    <s v="Legal / Prof Fees"/>
    <s v="Default"/>
    <s v="Default"/>
    <s v="Default"/>
    <n v="5290"/>
    <d v="2019-12-01T00:00:00"/>
    <x v="3"/>
    <s v="Spreadsheet"/>
    <s v="FBP1 Accruals - Estates"/>
    <s v="Spreadsheet A 17194764 82973357"/>
    <s v="RYD FIN CAM 1920 09 003 Accrual GBP"/>
    <d v="2020-01-02T00:00:00"/>
    <s v="RYD MCCARTHY, CAROLE"/>
    <n v="83"/>
    <s v="7310;LAKERS LLP;Accrue Estates Legal Costs M09 Dec-19"/>
    <x v="391"/>
    <m/>
    <d v="2020-01-02T00:00:00"/>
    <m/>
    <s v="7310;LAKERS LLP;Accrue Estates Legal Costs M09 Dec-19"/>
    <m/>
    <m/>
    <m/>
    <m/>
    <m/>
    <m/>
    <s v="Planning and Business Development"/>
    <x v="1"/>
    <x v="1"/>
    <x v="1"/>
  </r>
  <r>
    <s v="RYD"/>
    <s v="E35930"/>
    <s v="7310"/>
    <s v="00000"/>
    <s v="00000"/>
    <s v="000000"/>
    <s v="Estates &amp; Facilities"/>
    <s v="Legal / Prof Fees"/>
    <s v="Default"/>
    <s v="Default"/>
    <s v="Default"/>
    <n v="-5308"/>
    <d v="2019-12-01T00:00:00"/>
    <x v="3"/>
    <s v="Spreadsheet"/>
    <s v="Reverses &quot;RYD FIN CAM 1920 08 009 Accrual GBP&quot; journal entry of &quot;Spreadsheet A 16956717 81975092&quot; batch from &quot;NOV-19&quot;."/>
    <s v="Reverses &quot;RYD FIN CAM 1920 08 009 Accrual GBP&quot;10-DEC-19 17:57:12 - 82234850"/>
    <s v="Reverses &quot;RYD FIN CAM 1920 08 009 Accrual GBP&quot;10-DEC-19 17:57:12"/>
    <d v="2019-12-10T00:00:00"/>
    <s v="SSCREPMAN,"/>
    <n v="89"/>
    <s v="7310;LAKERS LLP;Accrue Estates Legal Costs M08 Nov-19"/>
    <x v="392"/>
    <m/>
    <d v="2019-12-10T00:00:00"/>
    <m/>
    <s v="7310;LAKERS LLP;Accrue Estates Legal Costs M08 Nov-19"/>
    <m/>
    <m/>
    <m/>
    <m/>
    <m/>
    <m/>
    <s v="Planning and Business Development"/>
    <x v="1"/>
    <x v="1"/>
    <x v="1"/>
  </r>
  <r>
    <s v="RYD"/>
    <s v="E35930"/>
    <s v="7310"/>
    <s v="00000"/>
    <s v="00000"/>
    <s v="000000"/>
    <s v="Estates &amp; Facilities"/>
    <s v="Legal / Prof Fees"/>
    <s v="Default"/>
    <s v="Default"/>
    <s v="Default"/>
    <n v="-1705"/>
    <d v="2019-12-01T00:00:00"/>
    <x v="2"/>
    <s v="Spreadsheet"/>
    <s v="Capital M09 Adjustments"/>
    <s v="Spreadsheet A 17191902 82957196"/>
    <s v="RYD FIN RSM 1920 09 002 Adjustment GBP Adjustment GBP"/>
    <d v="2020-01-02T00:00:00"/>
    <s v="RYD MURPHY, RACHEL"/>
    <n v="23"/>
    <s v="Lakers - 959 - https://nww.einvoice-prod.sbs.nhs.uk:8179/invoicepdf/24ce29bd-6831-579e-99a0-f193f2ae8936"/>
    <x v="393"/>
    <m/>
    <d v="2020-01-02T00:00:00"/>
    <m/>
    <s v="Lakers - 959 -"/>
    <m/>
    <m/>
    <s v="https://nww.einvoice-prod.sbs.nhs.uk:8179/invoicepdf/24ce29bd-6831-579e-99a0-f193f2ae8936"/>
    <m/>
    <m/>
    <m/>
    <s v="Planning and Business Development"/>
    <x v="1"/>
    <x v="1"/>
    <x v="1"/>
  </r>
  <r>
    <s v="RYD"/>
    <s v="E35930"/>
    <s v="7310"/>
    <s v="00000"/>
    <s v="00000"/>
    <s v="000000"/>
    <s v="Estates &amp; Facilities"/>
    <s v="Legal / Prof Fees"/>
    <s v="Default"/>
    <s v="Default"/>
    <s v="Default"/>
    <n v="1653"/>
    <d v="2019-12-01T00:00:00"/>
    <x v="1"/>
    <s v="Payables"/>
    <s v="Journal Import 82314374:"/>
    <s v="Payables A 17037614 82314374"/>
    <s v="DEC-19 Purchase Invoices GBP"/>
    <d v="2019-12-12T00:00:00"/>
    <s v="SSCREPMAN,"/>
    <n v="25"/>
    <s v="Journal Import Created"/>
    <x v="0"/>
    <n v="444508"/>
    <d v="2019-11-17T00:00:00"/>
    <n v="165042377"/>
    <m/>
    <s v="PO Invoice"/>
    <m/>
    <s v="https://nww.einvoice-prod.sbs.nhs.uk:8179/invoicepdf/a15b21d9-f2d1-5eeb-a28f-4c71bb6d06fd"/>
    <n v="1"/>
    <n v="1653"/>
    <m/>
    <s v="Planning and Business Development"/>
    <x v="1"/>
    <x v="1"/>
    <x v="1"/>
  </r>
  <r>
    <s v="RYD"/>
    <s v="E35930"/>
    <s v="7310"/>
    <s v="00000"/>
    <s v="00000"/>
    <s v="000000"/>
    <s v="Estates &amp; Facilities"/>
    <s v="Legal / Prof Fees"/>
    <s v="Default"/>
    <s v="Default"/>
    <s v="Default"/>
    <n v="10340"/>
    <d v="2019-12-01T00:00:00"/>
    <x v="1"/>
    <s v="Payables"/>
    <s v="Journal Import 82314374:"/>
    <s v="Payables A 17037614 82314374"/>
    <s v="DEC-19 Purchase Invoices GBP"/>
    <d v="2019-12-12T00:00:00"/>
    <s v="SSCREPMAN,"/>
    <n v="25"/>
    <s v="Journal Import Created"/>
    <x v="365"/>
    <n v="959"/>
    <d v="2019-11-29T00:00:00"/>
    <n v="165081587"/>
    <m/>
    <s v="PO Invoice"/>
    <m/>
    <s v="https://nww.einvoice-prod.sbs.nhs.uk:8179/invoicepdf/24ce29bd-6831-579e-99a0-f193f2ae8936"/>
    <n v="1"/>
    <n v="5170"/>
    <m/>
    <s v="Planning and Business Development"/>
    <x v="1"/>
    <x v="1"/>
    <x v="1"/>
  </r>
  <r>
    <s v="RYD"/>
    <s v="E35930"/>
    <s v="7310"/>
    <s v="00000"/>
    <s v="00000"/>
    <s v="000000"/>
    <s v="Estates &amp; Facilities"/>
    <s v="Legal / Prof Fees"/>
    <s v="Default"/>
    <s v="Default"/>
    <s v="Default"/>
    <n v="-5170"/>
    <d v="2019-12-01T00:00:00"/>
    <x v="1"/>
    <s v="Payables"/>
    <s v="Journal Import 82314374:"/>
    <s v="Payables A 17037614 82314374"/>
    <s v="DEC-19 Purchase Invoices GBP"/>
    <d v="2019-12-12T00:00:00"/>
    <s v="SSCREPMAN,"/>
    <n v="26"/>
    <s v="Journal Import Created"/>
    <x v="365"/>
    <n v="959"/>
    <d v="2019-11-29T00:00:00"/>
    <n v="165081587"/>
    <m/>
    <s v="PO Invoice"/>
    <m/>
    <s v="https://nww.einvoice-prod.sbs.nhs.uk:8179/invoicepdf/24ce29bd-6831-579e-99a0-f193f2ae8936"/>
    <n v="1"/>
    <n v="-5170"/>
    <m/>
    <s v="Planning and Business Development"/>
    <x v="1"/>
    <x v="1"/>
    <x v="1"/>
  </r>
  <r>
    <s v="RYD"/>
    <s v="E35930"/>
    <s v="7310"/>
    <s v="00000"/>
    <s v="00000"/>
    <s v="000000"/>
    <s v="Estates &amp; Facilities"/>
    <s v="Legal / Prof Fees"/>
    <s v="Default"/>
    <s v="Default"/>
    <s v="Default"/>
    <n v="-1"/>
    <d v="2019-12-01T00:00:00"/>
    <x v="1"/>
    <s v="Payables"/>
    <s v="Journal Import 82518662:"/>
    <s v="Payables A 17091697 82518662"/>
    <s v="DEC-19 Purchase Invoices GBP"/>
    <d v="2019-12-18T00:00:00"/>
    <s v="SSCREPMAN,"/>
    <n v="31"/>
    <s v="Journal Import Created"/>
    <x v="0"/>
    <s v="441757C"/>
    <d v="2019-12-16T00:00:00"/>
    <n v="165078325"/>
    <s v="PO IS 165078986"/>
    <s v="PO Invoice"/>
    <m/>
    <s v="https://nww.einvoice-prod.sbs.nhs.uk:8179/invoicepdf/6480494e-70bc-554a-a671-b53d0ad5d949"/>
    <n v="1"/>
    <n v="-1"/>
    <m/>
    <s v="Planning and Business Development"/>
    <x v="1"/>
    <x v="1"/>
    <x v="1"/>
  </r>
  <r>
    <s v="RYD"/>
    <s v="E35930"/>
    <s v="7310"/>
    <s v="00000"/>
    <s v="00000"/>
    <s v="000000"/>
    <s v="Estates &amp; Facilities"/>
    <s v="Legal / Prof Fees"/>
    <s v="Default"/>
    <s v="Default"/>
    <s v="Default"/>
    <n v="1"/>
    <d v="2019-12-01T00:00:00"/>
    <x v="1"/>
    <s v="Payables"/>
    <s v="Journal Import 82518662:"/>
    <s v="Payables A 17091697 82518662"/>
    <s v="DEC-19 Purchase Invoices GBP"/>
    <d v="2019-12-18T00:00:00"/>
    <s v="SSCREPMAN,"/>
    <n v="31"/>
    <s v="Journal Import Created"/>
    <x v="0"/>
    <s v="441757C"/>
    <d v="2019-12-16T00:00:00"/>
    <n v="165078325"/>
    <s v="PO IS 165078986"/>
    <s v="PO Invoice"/>
    <m/>
    <s v="https://nww.einvoice-prod.sbs.nhs.uk:8179/invoicepdf/6480494e-70bc-554a-a671-b53d0ad5d949"/>
    <n v="1"/>
    <n v="1"/>
    <m/>
    <s v="Planning and Business Development"/>
    <x v="1"/>
    <x v="1"/>
    <x v="1"/>
  </r>
  <r>
    <s v="RYD"/>
    <s v="E35930"/>
    <s v="7310"/>
    <s v="00000"/>
    <s v="00000"/>
    <s v="000000"/>
    <s v="Estates &amp; Facilities"/>
    <s v="Legal / Prof Fees"/>
    <s v="Default"/>
    <s v="Default"/>
    <s v="Default"/>
    <n v="112"/>
    <d v="2019-12-01T00:00:00"/>
    <x v="1"/>
    <s v="Payables"/>
    <s v="Journal Import 82680892:"/>
    <s v="Payables A 17124864 82680892"/>
    <s v="DEC-19 Purchase Invoices GBP"/>
    <d v="2019-12-23T00:00:00"/>
    <s v="SSCREPMAN,"/>
    <n v="22"/>
    <s v="Journal Import Created"/>
    <x v="0"/>
    <n v="448025"/>
    <d v="2019-12-19T00:00:00"/>
    <n v="165042377"/>
    <m/>
    <s v="PO Invoice"/>
    <m/>
    <s v="https://nww.einvoice-prod.sbs.nhs.uk:8179/invoicepdf/40438d68-64aa-50cc-8b80-1b82e93a1acf"/>
    <n v="1"/>
    <n v="112"/>
    <m/>
    <s v="Planning and Business Development"/>
    <x v="1"/>
    <x v="1"/>
    <x v="1"/>
  </r>
  <r>
    <s v="RYD"/>
    <s v="E35930"/>
    <s v="7310"/>
    <s v="00000"/>
    <s v="00000"/>
    <s v="000000"/>
    <s v="Estates &amp; Facilities"/>
    <s v="Legal / Prof Fees"/>
    <s v="Default"/>
    <s v="Default"/>
    <s v="Default"/>
    <n v="-100.8"/>
    <d v="2019-12-01T00:00:00"/>
    <x v="0"/>
    <s v="Cost Management"/>
    <s v="Journal Import 81851305:"/>
    <s v="Cost Management A 16923315 81851305 2"/>
    <s v="01-DEC-2019 Receiving GBP"/>
    <d v="2019-11-29T00:00:00"/>
    <s v="SSCREPMAN,"/>
    <n v="2366"/>
    <s v="PO raised to reconcile remaining fees invoiced against PO No: 165042377.  Please match this to PO: 165042377."/>
    <x v="0"/>
    <n v="165042377"/>
    <d v="2017-10-30T00:00:00"/>
    <m/>
    <m/>
    <m/>
    <s v="LONDON-4"/>
    <m/>
    <m/>
    <m/>
    <m/>
    <s v="Planning and Business Development"/>
    <x v="1"/>
    <x v="1"/>
    <x v="1"/>
  </r>
  <r>
    <s v="RYD"/>
    <s v="E35930"/>
    <s v="7310"/>
    <s v="00000"/>
    <s v="00000"/>
    <s v="000000"/>
    <s v="Estates &amp; Facilities"/>
    <s v="Legal / Prof Fees"/>
    <s v="Default"/>
    <s v="Default"/>
    <s v="Default"/>
    <n v="375"/>
    <d v="2019-12-01T00:00:00"/>
    <x v="0"/>
    <s v="Cost Management"/>
    <s v="Journal Import 82905388:"/>
    <s v="Cost Management A 17181906 82905388"/>
    <s v="31-DEC-2019 Receiving GBP"/>
    <d v="2019-12-31T00:00:00"/>
    <s v="SSCREPMAN,"/>
    <n v="2315"/>
    <s v="Crawley HQ - PO raised to reconcile remaining fees invoice 44509.  Dec 2019"/>
    <x v="0"/>
    <n v="165081956"/>
    <d v="2019-12-30T00:00:00"/>
    <m/>
    <m/>
    <m/>
    <s v="LONDON-4"/>
    <m/>
    <m/>
    <m/>
    <m/>
    <s v="Planning and Business Development"/>
    <x v="1"/>
    <x v="1"/>
    <x v="1"/>
  </r>
  <r>
    <s v="RYD"/>
    <s v="E35930"/>
    <s v="7310"/>
    <s v="00000"/>
    <s v="00000"/>
    <s v="000000"/>
    <s v="Estates &amp; Facilities"/>
    <s v="Legal / Prof Fees"/>
    <s v="Default"/>
    <s v="Default"/>
    <s v="Default"/>
    <n v="128.4"/>
    <d v="2019-12-01T00:00:00"/>
    <x v="0"/>
    <s v="Cost Management"/>
    <s v="Journal Import 82905388:"/>
    <s v="Cost Management A 17181906 82905388"/>
    <s v="31-DEC-2019 Receiving GBP"/>
    <d v="2019-12-31T00:00:00"/>
    <s v="SSCREPMAN,"/>
    <n v="2316"/>
    <s v="Bognor South ACRP Capsticks Top up - Invoice 448028 - Dec 2019"/>
    <x v="0"/>
    <n v="165081957"/>
    <d v="2019-12-30T00:00:00"/>
    <m/>
    <m/>
    <m/>
    <s v="LONDON-4"/>
    <m/>
    <m/>
    <m/>
    <m/>
    <s v="Planning and Business Development"/>
    <x v="1"/>
    <x v="1"/>
    <x v="1"/>
  </r>
  <r>
    <s v="RYD"/>
    <s v="E35930"/>
    <s v="7310"/>
    <s v="00000"/>
    <s v="00000"/>
    <s v="000000"/>
    <s v="Estates &amp; Facilities"/>
    <s v="Legal / Prof Fees"/>
    <s v="Default"/>
    <s v="Default"/>
    <s v="Default"/>
    <n v="1653"/>
    <d v="2019-12-01T00:00:00"/>
    <x v="0"/>
    <s v="Cost Management"/>
    <s v="Journal Import 82905388:"/>
    <s v="Cost Management A 17181906 82905388"/>
    <s v="31-DEC-2019 Receiving GBP"/>
    <d v="2019-12-31T00:00:00"/>
    <s v="SSCREPMAN,"/>
    <n v="2317"/>
    <s v="Crawley HQ - PO raised to reconcile remaining fees invoice 44508.  Dec 2019"/>
    <x v="0"/>
    <n v="165081956"/>
    <d v="2019-12-30T00:00:00"/>
    <m/>
    <m/>
    <m/>
    <s v="LONDON-4"/>
    <m/>
    <m/>
    <m/>
    <m/>
    <s v="Planning and Business Development"/>
    <x v="1"/>
    <x v="1"/>
    <x v="1"/>
  </r>
  <r>
    <s v="RYD"/>
    <s v="E35930"/>
    <s v="7310"/>
    <s v="00000"/>
    <s v="F8235"/>
    <s v="000000"/>
    <s v="Estates &amp; Facilities"/>
    <s v="Legal / Prof Fees"/>
    <s v="Default"/>
    <s v="Bognor South ACRP"/>
    <s v="Default"/>
    <n v="256.8"/>
    <d v="2019-12-01T00:00:00"/>
    <x v="1"/>
    <s v="Payables"/>
    <s v="Journal Import 82680892:"/>
    <s v="Payables A 17124864 82680892"/>
    <s v="DEC-19 Purchase Invoices GBP"/>
    <d v="2019-12-23T00:00:00"/>
    <s v="SSCREPMAN,"/>
    <n v="38"/>
    <s v="Journal Import Created"/>
    <x v="0"/>
    <n v="448028"/>
    <d v="2019-12-19T00:00:00"/>
    <n v="165064187"/>
    <m/>
    <s v="PO Invoice"/>
    <m/>
    <s v="https://nww.einvoice-prod.sbs.nhs.uk:8179/invoicepdf/0f6b0a12-46a0-5873-9182-45dee0b8387a"/>
    <n v="1"/>
    <n v="128"/>
    <m/>
    <s v="Planning and Business Development"/>
    <x v="1"/>
    <x v="1"/>
    <x v="1"/>
  </r>
  <r>
    <s v="RYD"/>
    <s v="E35930"/>
    <s v="7310"/>
    <s v="00000"/>
    <s v="F8235"/>
    <s v="000000"/>
    <s v="Estates &amp; Facilities"/>
    <s v="Legal / Prof Fees"/>
    <s v="Default"/>
    <s v="Bognor South ACRP"/>
    <s v="Default"/>
    <n v="-128.4"/>
    <d v="2019-12-01T00:00:00"/>
    <x v="1"/>
    <s v="Payables"/>
    <s v="Journal Import 82680892:"/>
    <s v="Payables A 17124864 82680892"/>
    <s v="DEC-19 Purchase Invoices GBP"/>
    <d v="2019-12-23T00:00:00"/>
    <s v="SSCREPMAN,"/>
    <n v="39"/>
    <s v="Journal Import Created"/>
    <x v="0"/>
    <n v="448028"/>
    <d v="2019-12-19T00:00:00"/>
    <n v="165064187"/>
    <m/>
    <s v="PO Invoice"/>
    <m/>
    <s v="https://nww.einvoice-prod.sbs.nhs.uk:8179/invoicepdf/0f6b0a12-46a0-5873-9182-45dee0b8387a"/>
    <n v="1"/>
    <n v="-128"/>
    <m/>
    <s v="Planning and Business Development"/>
    <x v="1"/>
    <x v="1"/>
    <x v="1"/>
  </r>
  <r>
    <s v="RYD"/>
    <s v="E35930"/>
    <s v="7310"/>
    <s v="00000"/>
    <s v="F8235"/>
    <s v="000000"/>
    <s v="Estates &amp; Facilities"/>
    <s v="Legal / Prof Fees"/>
    <s v="Default"/>
    <s v="Bognor South ACRP"/>
    <s v="Default"/>
    <n v="-432.8"/>
    <d v="2019-12-01T00:00:00"/>
    <x v="0"/>
    <s v="Cost Management"/>
    <s v="Journal Import 81851305:"/>
    <s v="Cost Management A 16923315 81851305 2"/>
    <s v="01-DEC-2019 Receiving GBP"/>
    <d v="2019-11-29T00:00:00"/>
    <s v="SSCREPMAN,"/>
    <n v="2611"/>
    <s v="Bognor South ACRP - Lease Works for new ACRP at Bognor Fire Station"/>
    <x v="0"/>
    <n v="165064187"/>
    <d v="2018-09-27T00:00:00"/>
    <m/>
    <m/>
    <m/>
    <s v="LONDON-4"/>
    <m/>
    <m/>
    <m/>
    <m/>
    <s v="Planning and Business Development"/>
    <x v="1"/>
    <x v="1"/>
    <x v="1"/>
  </r>
  <r>
    <s v="RYD"/>
    <s v="E35930"/>
    <s v="7310"/>
    <s v="00000"/>
    <s v="00000"/>
    <s v="000000"/>
    <s v="Estates &amp; Facilities"/>
    <s v="Legal / Prof Fees"/>
    <s v="Default"/>
    <s v="Default"/>
    <s v="Default"/>
    <n v="5268"/>
    <d v="2020-01-01T00:00:00"/>
    <x v="3"/>
    <s v="Spreadsheet"/>
    <s v="FBP1 Accruals - Estates"/>
    <s v="Spreadsheet A 17435693 84146806"/>
    <s v="RYD FIN CAM 1920 10 003 Accrual GBP"/>
    <d v="2020-02-04T00:00:00"/>
    <s v="RYD MCCARTHY, CAROLE"/>
    <n v="78"/>
    <s v="7310;LAKERS LLP;Accrue Estates Legal Costs M10 Jan-20"/>
    <x v="394"/>
    <m/>
    <d v="2020-02-04T00:00:00"/>
    <m/>
    <s v="7310;LAKERS LLP;Accrue Estates Legal Costs M10 Jan-20"/>
    <m/>
    <m/>
    <m/>
    <m/>
    <m/>
    <m/>
    <s v="Planning and Business Development"/>
    <x v="1"/>
    <x v="1"/>
    <x v="1"/>
  </r>
  <r>
    <s v="RYD"/>
    <s v="E35930"/>
    <s v="7310"/>
    <s v="00000"/>
    <s v="00000"/>
    <s v="000000"/>
    <s v="Estates &amp; Facilities"/>
    <s v="Legal / Prof Fees"/>
    <s v="Default"/>
    <s v="Default"/>
    <s v="Default"/>
    <n v="-5290"/>
    <d v="2020-01-01T00:00:00"/>
    <x v="3"/>
    <s v="Spreadsheet"/>
    <s v="Reverses &quot;RYD FIN CAM 1920 09 003 Accrual GBP&quot; journal entry of &quot;Spreadsheet A 17194764 82973357&quot; batch from &quot;DEC-19&quot;."/>
    <s v="Reverses &quot;RYD FIN CAM 1920 09 003 Accrual GBP&quot;10-JAN-20 17:51:03 - 83277123"/>
    <s v="Reverses &quot;RYD FIN CAM 1920 09 003 Accrual GBP&quot;10-JAN-20 17:51:03"/>
    <d v="2020-01-10T00:00:00"/>
    <s v="SSCREPMAN,"/>
    <n v="83"/>
    <s v="7310;LAKERS LLP;Accrue Estates Legal Costs M09 Dec-19"/>
    <x v="395"/>
    <m/>
    <d v="2020-01-10T00:00:00"/>
    <m/>
    <s v="7310;LAKERS LLP;Accrue Estates Legal Costs M09 Dec-19"/>
    <m/>
    <m/>
    <m/>
    <m/>
    <m/>
    <m/>
    <s v="Planning and Business Development"/>
    <x v="1"/>
    <x v="1"/>
    <x v="1"/>
  </r>
  <r>
    <s v="RYD"/>
    <s v="E35930"/>
    <s v="7310"/>
    <s v="00000"/>
    <s v="00000"/>
    <s v="000000"/>
    <s v="Estates &amp; Facilities"/>
    <s v="Legal / Prof Fees"/>
    <s v="Default"/>
    <s v="Default"/>
    <s v="Default"/>
    <n v="-907.5"/>
    <d v="2020-01-01T00:00:00"/>
    <x v="2"/>
    <s v="Spreadsheet"/>
    <s v="Capital M10 Adjustments"/>
    <s v="Spreadsheet A 17424860 84091458"/>
    <s v="RYD FIN RSM 1920 10 003 Adjustment GBP Adjustment GBP"/>
    <d v="2020-02-04T00:00:00"/>
    <s v="RYD MURPHY, RACHEL"/>
    <n v="14"/>
    <s v="Lakers - 963 - https://nww.einvoice-prod.sbs.nhs.uk:8179/invoicepdf/ad1a61aa-4825-5bfe-8b06-db3651550b63"/>
    <x v="396"/>
    <m/>
    <d v="2020-02-03T00:00:00"/>
    <m/>
    <s v="Lakers - 963 -"/>
    <m/>
    <m/>
    <s v="https://nww.einvoice-prod.sbs.nhs.uk:8179/invoicepdf/ad1a61aa-4825-5bfe-8b06-db3651550b63"/>
    <m/>
    <m/>
    <m/>
    <s v="Planning and Business Development"/>
    <x v="1"/>
    <x v="1"/>
    <x v="1"/>
  </r>
  <r>
    <s v="RYD"/>
    <s v="E35930"/>
    <s v="7310"/>
    <s v="00000"/>
    <s v="00000"/>
    <s v="000000"/>
    <s v="Estates &amp; Facilities"/>
    <s v="Legal / Prof Fees"/>
    <s v="Default"/>
    <s v="Default"/>
    <s v="Default"/>
    <n v="-1292.5"/>
    <d v="2020-01-01T00:00:00"/>
    <x v="2"/>
    <s v="Spreadsheet"/>
    <s v="Capital M10 Adjustments"/>
    <s v="Spreadsheet A 17424860 84091458"/>
    <s v="RYD FIN RSM 1920 10 003 Adjustment GBP Adjustment GBP"/>
    <d v="2020-02-04T00:00:00"/>
    <s v="RYD MURPHY, RACHEL"/>
    <n v="15"/>
    <s v="Lakers - 961 - https://nww.einvoice-prod.sbs.nhs.uk:8179/invoicepdf/6954d445-ca07-5380-a7f9-26049a55f495"/>
    <x v="396"/>
    <m/>
    <d v="2020-02-03T00:00:00"/>
    <m/>
    <s v="Lakers - 961 -"/>
    <m/>
    <m/>
    <s v="https://nww.einvoice-prod.sbs.nhs.uk:8179/invoicepdf/6954d445-ca07-5380-a7f9-26049a55f495"/>
    <m/>
    <m/>
    <m/>
    <s v="Planning and Business Development"/>
    <x v="1"/>
    <x v="1"/>
    <x v="1"/>
  </r>
  <r>
    <s v="RYD"/>
    <s v="E35930"/>
    <s v="7310"/>
    <s v="00000"/>
    <s v="00000"/>
    <s v="000000"/>
    <s v="Estates &amp; Facilities"/>
    <s v="Legal / Prof Fees"/>
    <s v="Default"/>
    <s v="Default"/>
    <s v="Default"/>
    <n v="257"/>
    <d v="2020-01-01T00:00:00"/>
    <x v="1"/>
    <s v="Payables"/>
    <s v="Journal Import 82973032:"/>
    <s v="Payables A 17195784 82973032"/>
    <s v="JAN-20 Purchase Invoices GBP"/>
    <d v="2020-01-02T00:00:00"/>
    <s v="SSCREPMAN,"/>
    <n v="36"/>
    <s v="Journal Import Created"/>
    <x v="0"/>
    <n v="444508"/>
    <d v="2019-11-17T00:00:00"/>
    <n v="165081956"/>
    <m/>
    <s v="PO Invoice"/>
    <m/>
    <s v="https://nww.einvoice-prod.sbs.nhs.uk:8179/invoicepdf/a15b21d9-f2d1-5eeb-a28f-4c71bb6d06fd"/>
    <n v="1"/>
    <n v="257"/>
    <m/>
    <s v="Planning and Business Development"/>
    <x v="1"/>
    <x v="1"/>
    <x v="1"/>
  </r>
  <r>
    <s v="RYD"/>
    <s v="E35930"/>
    <s v="7310"/>
    <s v="00000"/>
    <s v="00000"/>
    <s v="000000"/>
    <s v="Estates &amp; Facilities"/>
    <s v="Legal / Prof Fees"/>
    <s v="Default"/>
    <s v="Default"/>
    <s v="Default"/>
    <n v="1653"/>
    <d v="2020-01-01T00:00:00"/>
    <x v="1"/>
    <s v="Payables"/>
    <s v="Journal Import 82973032:"/>
    <s v="Payables A 17195784 82973032"/>
    <s v="JAN-20 Purchase Invoices GBP"/>
    <d v="2020-01-02T00:00:00"/>
    <s v="SSCREPMAN,"/>
    <n v="36"/>
    <s v="Journal Import Created"/>
    <x v="0"/>
    <n v="444508"/>
    <d v="2019-11-17T00:00:00"/>
    <n v="165081956"/>
    <m/>
    <s v="PO Invoice"/>
    <m/>
    <s v="https://nww.einvoice-prod.sbs.nhs.uk:8179/invoicepdf/a15b21d9-f2d1-5eeb-a28f-4c71bb6d06fd"/>
    <n v="1"/>
    <n v="1653"/>
    <m/>
    <s v="Planning and Business Development"/>
    <x v="1"/>
    <x v="1"/>
    <x v="1"/>
  </r>
  <r>
    <s v="RYD"/>
    <s v="E35930"/>
    <s v="7310"/>
    <s v="00000"/>
    <s v="00000"/>
    <s v="000000"/>
    <s v="Estates &amp; Facilities"/>
    <s v="Legal / Prof Fees"/>
    <s v="Default"/>
    <s v="Default"/>
    <s v="Default"/>
    <n v="112"/>
    <d v="2020-01-01T00:00:00"/>
    <x v="1"/>
    <s v="Payables"/>
    <s v="Journal Import 82973032:"/>
    <s v="Payables A 17195784 82973032"/>
    <s v="JAN-20 Purchase Invoices GBP"/>
    <d v="2020-01-02T00:00:00"/>
    <s v="SSCREPMAN,"/>
    <n v="36"/>
    <s v="Journal Import Created"/>
    <x v="0"/>
    <n v="448025"/>
    <d v="2019-12-19T00:00:00"/>
    <n v="165081956"/>
    <m/>
    <s v="PO Invoice"/>
    <m/>
    <s v="https://nww.einvoice-prod.sbs.nhs.uk:8179/invoicepdf/40438d68-64aa-50cc-8b80-1b82e93a1acf"/>
    <n v="1"/>
    <n v="112"/>
    <m/>
    <s v="Planning and Business Development"/>
    <x v="1"/>
    <x v="1"/>
    <x v="1"/>
  </r>
  <r>
    <s v="RYD"/>
    <s v="E35930"/>
    <s v="7310"/>
    <s v="00000"/>
    <s v="00000"/>
    <s v="000000"/>
    <s v="Estates &amp; Facilities"/>
    <s v="Legal / Prof Fees"/>
    <s v="Default"/>
    <s v="Default"/>
    <s v="Default"/>
    <n v="128.4"/>
    <d v="2020-01-01T00:00:00"/>
    <x v="1"/>
    <s v="Payables"/>
    <s v="Journal Import 82973032:"/>
    <s v="Payables A 17195784 82973032"/>
    <s v="JAN-20 Purchase Invoices GBP"/>
    <d v="2020-01-02T00:00:00"/>
    <s v="SSCREPMAN,"/>
    <n v="36"/>
    <s v="Journal Import Created"/>
    <x v="0"/>
    <n v="448028"/>
    <d v="2019-12-19T00:00:00"/>
    <n v="165081957"/>
    <m/>
    <s v="PO Invoice"/>
    <m/>
    <s v="https://nww.einvoice-prod.sbs.nhs.uk:8179/invoicepdf/0f6b0a12-46a0-5873-9182-45dee0b8387a"/>
    <n v="1"/>
    <n v="128"/>
    <m/>
    <s v="Planning and Business Development"/>
    <x v="1"/>
    <x v="1"/>
    <x v="1"/>
  </r>
  <r>
    <s v="RYD"/>
    <s v="E35930"/>
    <s v="7310"/>
    <s v="00000"/>
    <s v="00000"/>
    <s v="000000"/>
    <s v="Estates &amp; Facilities"/>
    <s v="Legal / Prof Fees"/>
    <s v="Default"/>
    <s v="Default"/>
    <s v="Default"/>
    <n v="-1653"/>
    <d v="2020-01-01T00:00:00"/>
    <x v="1"/>
    <s v="Payables"/>
    <s v="Journal Import 82973032:"/>
    <s v="Payables A 17195784 82973032"/>
    <s v="JAN-20 Purchase Invoices GBP"/>
    <d v="2020-01-02T00:00:00"/>
    <s v="SSCREPMAN,"/>
    <n v="37"/>
    <s v="Journal Import Created"/>
    <x v="0"/>
    <n v="444508"/>
    <d v="2019-11-17T00:00:00"/>
    <n v="165081956"/>
    <m/>
    <s v="PO Invoice"/>
    <m/>
    <s v="https://nww.einvoice-prod.sbs.nhs.uk:8179/invoicepdf/a15b21d9-f2d1-5eeb-a28f-4c71bb6d06fd"/>
    <n v="1"/>
    <n v="-1653"/>
    <m/>
    <s v="Planning and Business Development"/>
    <x v="1"/>
    <x v="1"/>
    <x v="1"/>
  </r>
  <r>
    <s v="RYD"/>
    <s v="E35930"/>
    <s v="7310"/>
    <s v="00000"/>
    <s v="00000"/>
    <s v="000000"/>
    <s v="Estates &amp; Facilities"/>
    <s v="Legal / Prof Fees"/>
    <s v="Default"/>
    <s v="Default"/>
    <s v="Default"/>
    <n v="-257"/>
    <d v="2020-01-01T00:00:00"/>
    <x v="1"/>
    <s v="Payables"/>
    <s v="Journal Import 82973032:"/>
    <s v="Payables A 17195784 82973032"/>
    <s v="JAN-20 Purchase Invoices GBP"/>
    <d v="2020-01-02T00:00:00"/>
    <s v="SSCREPMAN,"/>
    <n v="37"/>
    <s v="Journal Import Created"/>
    <x v="0"/>
    <n v="444508"/>
    <d v="2019-11-17T00:00:00"/>
    <n v="165081956"/>
    <m/>
    <s v="PO Invoice"/>
    <m/>
    <s v="https://nww.einvoice-prod.sbs.nhs.uk:8179/invoicepdf/a15b21d9-f2d1-5eeb-a28f-4c71bb6d06fd"/>
    <n v="1"/>
    <n v="-257"/>
    <m/>
    <s v="Planning and Business Development"/>
    <x v="1"/>
    <x v="1"/>
    <x v="1"/>
  </r>
  <r>
    <s v="RYD"/>
    <s v="E35930"/>
    <s v="7310"/>
    <s v="00000"/>
    <s v="00000"/>
    <s v="000000"/>
    <s v="Estates &amp; Facilities"/>
    <s v="Legal / Prof Fees"/>
    <s v="Default"/>
    <s v="Default"/>
    <s v="Default"/>
    <n v="-112"/>
    <d v="2020-01-01T00:00:00"/>
    <x v="1"/>
    <s v="Payables"/>
    <s v="Journal Import 82973032:"/>
    <s v="Payables A 17195784 82973032"/>
    <s v="JAN-20 Purchase Invoices GBP"/>
    <d v="2020-01-02T00:00:00"/>
    <s v="SSCREPMAN,"/>
    <n v="37"/>
    <s v="Journal Import Created"/>
    <x v="0"/>
    <n v="448025"/>
    <d v="2019-12-19T00:00:00"/>
    <n v="165081956"/>
    <m/>
    <s v="PO Invoice"/>
    <m/>
    <s v="https://nww.einvoice-prod.sbs.nhs.uk:8179/invoicepdf/40438d68-64aa-50cc-8b80-1b82e93a1acf"/>
    <n v="1"/>
    <n v="-112"/>
    <m/>
    <s v="Planning and Business Development"/>
    <x v="1"/>
    <x v="1"/>
    <x v="1"/>
  </r>
  <r>
    <s v="RYD"/>
    <s v="E35930"/>
    <s v="7310"/>
    <s v="00000"/>
    <s v="00000"/>
    <s v="000000"/>
    <s v="Estates &amp; Facilities"/>
    <s v="Legal / Prof Fees"/>
    <s v="Default"/>
    <s v="Default"/>
    <s v="Default"/>
    <n v="10175"/>
    <d v="2020-01-01T00:00:00"/>
    <x v="1"/>
    <s v="Payables"/>
    <s v="Journal Import 83105688:"/>
    <s v="Payables A 17228801 83105688"/>
    <s v="JAN-20 Purchase Invoices GBP"/>
    <d v="2020-01-06T00:00:00"/>
    <s v="SSCREPMAN,"/>
    <n v="43"/>
    <s v="Journal Import Created"/>
    <x v="365"/>
    <n v="961"/>
    <d v="2020-01-03T00:00:00"/>
    <n v="165077291"/>
    <m/>
    <s v="PO Invoice"/>
    <m/>
    <s v="https://nww.einvoice-prod.sbs.nhs.uk:8179/invoicepdf/6954d445-ca07-5380-a7f9-26049a55f495"/>
    <n v="1"/>
    <n v="5088"/>
    <m/>
    <s v="Planning and Business Development"/>
    <x v="1"/>
    <x v="1"/>
    <x v="1"/>
  </r>
  <r>
    <s v="RYD"/>
    <s v="E35930"/>
    <s v="7310"/>
    <s v="00000"/>
    <s v="00000"/>
    <s v="000000"/>
    <s v="Estates &amp; Facilities"/>
    <s v="Legal / Prof Fees"/>
    <s v="Default"/>
    <s v="Default"/>
    <s v="Default"/>
    <n v="-5087.5"/>
    <d v="2020-01-01T00:00:00"/>
    <x v="1"/>
    <s v="Payables"/>
    <s v="Journal Import 83105688:"/>
    <s v="Payables A 17228801 83105688"/>
    <s v="JAN-20 Purchase Invoices GBP"/>
    <d v="2020-01-06T00:00:00"/>
    <s v="SSCREPMAN,"/>
    <n v="44"/>
    <s v="Journal Import Created"/>
    <x v="365"/>
    <n v="961"/>
    <d v="2020-01-03T00:00:00"/>
    <n v="165077291"/>
    <m/>
    <s v="PO Invoice"/>
    <m/>
    <s v="https://nww.einvoice-prod.sbs.nhs.uk:8179/invoicepdf/6954d445-ca07-5380-a7f9-26049a55f495"/>
    <n v="1"/>
    <n v="-5088"/>
    <m/>
    <s v="Planning and Business Development"/>
    <x v="1"/>
    <x v="1"/>
    <x v="1"/>
  </r>
  <r>
    <s v="RYD"/>
    <s v="E35930"/>
    <s v="7310"/>
    <s v="00000"/>
    <s v="00000"/>
    <s v="000000"/>
    <s v="Estates &amp; Facilities"/>
    <s v="Legal / Prof Fees"/>
    <s v="Default"/>
    <s v="Default"/>
    <s v="Default"/>
    <n v="5087.5"/>
    <d v="2020-01-01T00:00:00"/>
    <x v="1"/>
    <s v="Payables"/>
    <s v="Journal Import 83359961:"/>
    <s v="Payables A 17279845 83359961"/>
    <s v="JAN-20 Purchase Invoices GBP"/>
    <d v="2020-01-13T00:00:00"/>
    <s v="SSCREPMAN,"/>
    <n v="40"/>
    <s v="Journal Import Created"/>
    <x v="365"/>
    <n v="961"/>
    <d v="2020-01-03T00:00:00"/>
    <n v="165077291"/>
    <m/>
    <s v="PO Invoice"/>
    <m/>
    <s v="https://nww.einvoice-prod.sbs.nhs.uk:8179/invoicepdf/6954d445-ca07-5380-a7f9-26049a55f495"/>
    <n v="1"/>
    <n v="5088"/>
    <m/>
    <s v="Planning and Business Development"/>
    <x v="1"/>
    <x v="1"/>
    <x v="1"/>
  </r>
  <r>
    <s v="RYD"/>
    <s v="E35930"/>
    <s v="7310"/>
    <s v="00000"/>
    <s v="00000"/>
    <s v="000000"/>
    <s v="Estates &amp; Facilities"/>
    <s v="Legal / Prof Fees"/>
    <s v="Default"/>
    <s v="Default"/>
    <s v="Default"/>
    <n v="-5087.5"/>
    <d v="2020-01-01T00:00:00"/>
    <x v="1"/>
    <s v="Payables"/>
    <s v="Journal Import 83359961:"/>
    <s v="Payables A 17279845 83359961"/>
    <s v="JAN-20 Purchase Invoices GBP"/>
    <d v="2020-01-13T00:00:00"/>
    <s v="SSCREPMAN,"/>
    <n v="41"/>
    <s v="Journal Import Created"/>
    <x v="365"/>
    <n v="961"/>
    <d v="2020-01-03T00:00:00"/>
    <n v="165077291"/>
    <m/>
    <s v="PO Invoice"/>
    <m/>
    <s v="https://nww.einvoice-prod.sbs.nhs.uk:8179/invoicepdf/6954d445-ca07-5380-a7f9-26049a55f495"/>
    <n v="1"/>
    <n v="-5088"/>
    <m/>
    <s v="Planning and Business Development"/>
    <x v="1"/>
    <x v="1"/>
    <x v="1"/>
  </r>
  <r>
    <s v="RYD"/>
    <s v="E35930"/>
    <s v="7310"/>
    <s v="00000"/>
    <s v="00000"/>
    <s v="000000"/>
    <s v="Estates &amp; Facilities"/>
    <s v="Legal / Prof Fees"/>
    <s v="Default"/>
    <s v="Default"/>
    <s v="Default"/>
    <n v="720"/>
    <d v="2020-01-01T00:00:00"/>
    <x v="1"/>
    <s v="Payables"/>
    <s v="Journal Import 83363166:"/>
    <s v="Payables A 17281642 83363166"/>
    <s v="JAN-20 Purchase Invoices GBP"/>
    <d v="2020-01-13T00:00:00"/>
    <s v="SSCREPMAN,"/>
    <n v="24"/>
    <s v="Journal Import Created"/>
    <x v="55"/>
    <n v="10873"/>
    <d v="2019-11-30T00:00:00"/>
    <n v="165081998"/>
    <m/>
    <s v="PO Invoice"/>
    <m/>
    <s v="https://nww.einvoice-prod.sbs.nhs.uk:8179/invoicepdf/7a2d45fe-42f7-5bdd-ba4e-afaac14a6182"/>
    <n v="1"/>
    <n v="720"/>
    <m/>
    <s v="Planning and Business Development"/>
    <x v="1"/>
    <x v="1"/>
    <x v="1"/>
  </r>
  <r>
    <s v="RYD"/>
    <s v="E35930"/>
    <s v="7310"/>
    <s v="00000"/>
    <s v="00000"/>
    <s v="000000"/>
    <s v="Estates &amp; Facilities"/>
    <s v="Legal / Prof Fees"/>
    <s v="Default"/>
    <s v="Default"/>
    <s v="Default"/>
    <n v="64"/>
    <d v="2020-01-01T00:00:00"/>
    <x v="1"/>
    <s v="Payables"/>
    <s v="Journal Import 83526338:"/>
    <s v="Payables A 17309704 83526338"/>
    <s v="JAN-20 Purchase Invoices GBP"/>
    <d v="2020-01-17T00:00:00"/>
    <s v="SSCREPMAN,"/>
    <n v="18"/>
    <s v="Journal Import Created"/>
    <x v="0"/>
    <n v="450066"/>
    <d v="2020-01-17T00:00:00"/>
    <n v="165078986"/>
    <m/>
    <s v="PO Invoice"/>
    <m/>
    <s v="https://nww.einvoice-prod.sbs.nhs.uk:8179/invoicepdf/da8b4b5b-bece-5377-872b-9ec420591dfa"/>
    <n v="1"/>
    <n v="64"/>
    <m/>
    <s v="Planning and Business Development"/>
    <x v="1"/>
    <x v="1"/>
    <x v="1"/>
  </r>
  <r>
    <s v="RYD"/>
    <s v="E35930"/>
    <s v="7310"/>
    <s v="00000"/>
    <s v="00000"/>
    <s v="000000"/>
    <s v="Estates &amp; Facilities"/>
    <s v="Legal / Prof Fees"/>
    <s v="Default"/>
    <s v="Default"/>
    <s v="Default"/>
    <n v="530"/>
    <d v="2020-01-01T00:00:00"/>
    <x v="1"/>
    <s v="Payables"/>
    <s v="Journal Import 83734222:"/>
    <s v="Payables A 17350819 83734222"/>
    <s v="JAN-20 Purchase Invoices GBP"/>
    <d v="2020-01-23T00:00:00"/>
    <s v="SSCREPMAN,"/>
    <n v="16"/>
    <s v="Journal Import Created"/>
    <x v="0"/>
    <n v="317539"/>
    <d v="2017-12-20T00:00:00"/>
    <n v="165082451"/>
    <m/>
    <s v="PO Invoice"/>
    <m/>
    <s v="https://nww.einvoice-prod.sbs.nhs.uk:8179/invoicepdf/9984871d-1626-5bcd-9fd5-5e20789293bf"/>
    <n v="1"/>
    <n v="530"/>
    <m/>
    <s v="Planning and Business Development"/>
    <x v="1"/>
    <x v="1"/>
    <x v="1"/>
  </r>
  <r>
    <s v="RYD"/>
    <s v="E35930"/>
    <s v="7310"/>
    <s v="00000"/>
    <s v="00000"/>
    <s v="000000"/>
    <s v="Estates &amp; Facilities"/>
    <s v="Legal / Prof Fees"/>
    <s v="Default"/>
    <s v="Default"/>
    <s v="Default"/>
    <n v="737.4"/>
    <d v="2020-01-01T00:00:00"/>
    <x v="1"/>
    <s v="Payables"/>
    <s v="Journal Import 83734222:"/>
    <s v="Payables A 17350819 83734222"/>
    <s v="JAN-20 Purchase Invoices GBP"/>
    <d v="2020-01-23T00:00:00"/>
    <s v="SSCREPMAN,"/>
    <n v="16"/>
    <s v="Journal Import Created"/>
    <x v="0"/>
    <n v="400303"/>
    <d v="2019-06-11T00:00:00"/>
    <n v="165082451"/>
    <m/>
    <s v="PO Invoice"/>
    <m/>
    <s v="https://nww.einvoice-prod.sbs.nhs.uk:8179/invoicepdf/684c9209-38fd-5a9e-846c-025fa502fc42"/>
    <n v="1"/>
    <n v="737"/>
    <m/>
    <s v="Planning and Business Development"/>
    <x v="1"/>
    <x v="1"/>
    <x v="1"/>
  </r>
  <r>
    <s v="RYD"/>
    <s v="E35930"/>
    <s v="7310"/>
    <s v="00000"/>
    <s v="00000"/>
    <s v="000000"/>
    <s v="Estates &amp; Facilities"/>
    <s v="Legal / Prof Fees"/>
    <s v="Default"/>
    <s v="Default"/>
    <s v="Default"/>
    <n v="1806.4"/>
    <d v="2020-01-01T00:00:00"/>
    <x v="1"/>
    <s v="Payables"/>
    <s v="Journal Import 83734222:"/>
    <s v="Payables A 17350819 83734222"/>
    <s v="JAN-20 Purchase Invoices GBP"/>
    <d v="2020-01-23T00:00:00"/>
    <s v="SSCREPMAN,"/>
    <n v="16"/>
    <s v="Journal Import Created"/>
    <x v="0"/>
    <n v="400306"/>
    <d v="2018-06-11T00:00:00"/>
    <n v="165082449"/>
    <m/>
    <s v="PO Invoice"/>
    <m/>
    <s v="https://nww.einvoice-prod.sbs.nhs.uk:8179/invoicepdf/81233c63-9c8a-5f0c-8764-033414b72628"/>
    <n v="1"/>
    <n v="1806"/>
    <m/>
    <s v="Planning and Business Development"/>
    <x v="1"/>
    <x v="1"/>
    <x v="1"/>
  </r>
  <r>
    <s v="RYD"/>
    <s v="E35930"/>
    <s v="7310"/>
    <s v="00000"/>
    <s v="00000"/>
    <s v="000000"/>
    <s v="Estates &amp; Facilities"/>
    <s v="Legal / Prof Fees"/>
    <s v="Default"/>
    <s v="Default"/>
    <s v="Default"/>
    <n v="107"/>
    <d v="2020-01-01T00:00:00"/>
    <x v="1"/>
    <s v="Payables"/>
    <s v="Journal Import 83734222:"/>
    <s v="Payables A 17350819 83734222"/>
    <s v="JAN-20 Purchase Invoices GBP"/>
    <d v="2020-01-23T00:00:00"/>
    <s v="SSCREPMAN,"/>
    <n v="16"/>
    <s v="Journal Import Created"/>
    <x v="0"/>
    <n v="403655"/>
    <d v="2020-01-17T00:00:00"/>
    <n v="165082452"/>
    <m/>
    <s v="PO Invoice"/>
    <m/>
    <s v="https://nww.einvoice-prod.sbs.nhs.uk:8179/invoicepdf/45f92aba-21aa-50e0-8aef-d9825abc2111"/>
    <n v="1"/>
    <n v="107"/>
    <m/>
    <s v="Planning and Business Development"/>
    <x v="1"/>
    <x v="1"/>
    <x v="1"/>
  </r>
  <r>
    <s v="RYD"/>
    <s v="E35930"/>
    <s v="7310"/>
    <s v="00000"/>
    <s v="00000"/>
    <s v="000000"/>
    <s v="Estates &amp; Facilities"/>
    <s v="Legal / Prof Fees"/>
    <s v="Default"/>
    <s v="Default"/>
    <s v="Default"/>
    <n v="105"/>
    <d v="2020-01-01T00:00:00"/>
    <x v="1"/>
    <s v="Payables"/>
    <s v="Journal Import 83734222:"/>
    <s v="Payables A 17350819 83734222"/>
    <s v="JAN-20 Purchase Invoices GBP"/>
    <d v="2020-01-23T00:00:00"/>
    <s v="SSCREPMAN,"/>
    <n v="16"/>
    <s v="Journal Import Created"/>
    <x v="0"/>
    <n v="450069"/>
    <d v="2020-01-17T00:00:00"/>
    <n v="165082444"/>
    <m/>
    <s v="PO Invoice"/>
    <m/>
    <s v="https://nww.einvoice-prod.sbs.nhs.uk:8179/invoicepdf/f3433285-63cf-5fe8-8618-01383d92ba08"/>
    <n v="1"/>
    <n v="105"/>
    <m/>
    <s v="Planning and Business Development"/>
    <x v="1"/>
    <x v="1"/>
    <x v="1"/>
  </r>
  <r>
    <s v="RYD"/>
    <s v="E35930"/>
    <s v="7310"/>
    <s v="00000"/>
    <s v="00000"/>
    <s v="000000"/>
    <s v="Estates &amp; Facilities"/>
    <s v="Legal / Prof Fees"/>
    <s v="Default"/>
    <s v="Default"/>
    <s v="Default"/>
    <n v="605"/>
    <d v="2020-01-01T00:00:00"/>
    <x v="1"/>
    <s v="Payables"/>
    <s v="Journal Import 83734222:"/>
    <s v="Payables A 17350819 83734222"/>
    <s v="JAN-20 Purchase Invoices GBP"/>
    <d v="2020-01-23T00:00:00"/>
    <s v="SSCREPMAN,"/>
    <n v="16"/>
    <s v="Journal Import Created"/>
    <x v="0"/>
    <n v="450070"/>
    <d v="2020-01-17T00:00:00"/>
    <n v="165082443"/>
    <m/>
    <s v="PO Invoice"/>
    <m/>
    <s v="https://nww.einvoice-prod.sbs.nhs.uk:8179/invoicepdf/88758c11-3192-5bc6-ab81-41b56539ab49"/>
    <n v="1"/>
    <n v="605"/>
    <m/>
    <s v="Planning and Business Development"/>
    <x v="1"/>
    <x v="1"/>
    <x v="1"/>
  </r>
  <r>
    <s v="RYD"/>
    <s v="E35930"/>
    <s v="7310"/>
    <s v="00000"/>
    <s v="00000"/>
    <s v="000000"/>
    <s v="Estates &amp; Facilities"/>
    <s v="Legal / Prof Fees"/>
    <s v="Default"/>
    <s v="Default"/>
    <s v="Default"/>
    <n v="737.4"/>
    <d v="2020-01-01T00:00:00"/>
    <x v="1"/>
    <s v="Payables"/>
    <s v="Journal Import 83853326:"/>
    <s v="Payables A 17378789 83853326"/>
    <s v="JAN-20 Purchase Invoices GBP"/>
    <d v="2020-01-27T00:00:00"/>
    <s v="SSCREPMAN,"/>
    <n v="31"/>
    <s v="Journal Import Created"/>
    <x v="0"/>
    <n v="400303"/>
    <d v="2019-06-11T00:00:00"/>
    <n v="165082453"/>
    <m/>
    <s v="PO Invoice"/>
    <m/>
    <s v="https://nww.einvoice-prod.sbs.nhs.uk:8179/invoicepdf/684c9209-38fd-5a9e-846c-025fa502fc42"/>
    <n v="1"/>
    <n v="737"/>
    <m/>
    <s v="Planning and Business Development"/>
    <x v="1"/>
    <x v="1"/>
    <x v="1"/>
  </r>
  <r>
    <s v="RYD"/>
    <s v="E35930"/>
    <s v="7310"/>
    <s v="00000"/>
    <s v="00000"/>
    <s v="000000"/>
    <s v="Estates &amp; Facilities"/>
    <s v="Legal / Prof Fees"/>
    <s v="Default"/>
    <s v="Default"/>
    <s v="Default"/>
    <n v="-1474.8"/>
    <d v="2020-01-01T00:00:00"/>
    <x v="1"/>
    <s v="Payables"/>
    <s v="Journal Import 83853326:"/>
    <s v="Payables A 17378789 83853326"/>
    <s v="JAN-20 Purchase Invoices GBP"/>
    <d v="2020-01-27T00:00:00"/>
    <s v="SSCREPMAN,"/>
    <n v="32"/>
    <s v="Journal Import Created"/>
    <x v="0"/>
    <n v="400303"/>
    <d v="2019-06-11T00:00:00"/>
    <n v="165082453"/>
    <m/>
    <s v="PO Invoice"/>
    <m/>
    <s v="https://nww.einvoice-prod.sbs.nhs.uk:8179/invoicepdf/684c9209-38fd-5a9e-846c-025fa502fc42"/>
    <n v="1"/>
    <n v="-737"/>
    <m/>
    <s v="Planning and Business Development"/>
    <x v="1"/>
    <x v="1"/>
    <x v="1"/>
  </r>
  <r>
    <s v="RYD"/>
    <s v="E35930"/>
    <s v="7310"/>
    <s v="00000"/>
    <s v="00000"/>
    <s v="000000"/>
    <s v="Estates &amp; Facilities"/>
    <s v="Legal / Prof Fees"/>
    <s v="Default"/>
    <s v="Default"/>
    <s v="Default"/>
    <n v="588"/>
    <d v="2020-01-01T00:00:00"/>
    <x v="1"/>
    <s v="Payables"/>
    <s v="Journal Import 83858006:"/>
    <s v="Payables A 17383544 83858006"/>
    <s v="JAN-20 Purchase Invoices GBP"/>
    <d v="2020-01-27T00:00:00"/>
    <s v="SSCREPMAN,"/>
    <n v="13"/>
    <s v="Journal Import Created"/>
    <x v="0"/>
    <n v="451106"/>
    <d v="2020-01-27T00:00:00"/>
    <n v="165082446"/>
    <m/>
    <s v="PO Invoice"/>
    <m/>
    <s v="https://nww.einvoice-prod.sbs.nhs.uk:8179/invoicepdf/b87c43b3-5507-55ad-acf7-b0b4fb5f2d37"/>
    <n v="1"/>
    <n v="588"/>
    <m/>
    <s v="Planning and Business Development"/>
    <x v="1"/>
    <x v="1"/>
    <x v="1"/>
  </r>
  <r>
    <s v="RYD"/>
    <s v="E35930"/>
    <s v="7310"/>
    <s v="00000"/>
    <s v="00000"/>
    <s v="000000"/>
    <s v="Estates &amp; Facilities"/>
    <s v="Legal / Prof Fees"/>
    <s v="Default"/>
    <s v="Default"/>
    <s v="Default"/>
    <n v="-375"/>
    <d v="2020-01-01T00:00:00"/>
    <x v="0"/>
    <s v="Cost Management"/>
    <s v="Journal Import 82905388:"/>
    <s v="Cost Management A 17181906 82905388 2"/>
    <s v="01-JAN-2020 Receiving GBP"/>
    <d v="2019-12-31T00:00:00"/>
    <s v="SSCREPMAN,"/>
    <n v="2315"/>
    <s v="Crawley HQ - PO raised to reconcile remaining fees invoice 44509.  Dec 2019"/>
    <x v="0"/>
    <n v="165081956"/>
    <d v="2019-12-30T00:00:00"/>
    <m/>
    <m/>
    <m/>
    <s v="LONDON-4"/>
    <m/>
    <m/>
    <m/>
    <m/>
    <s v="Planning and Business Development"/>
    <x v="1"/>
    <x v="1"/>
    <x v="1"/>
  </r>
  <r>
    <s v="RYD"/>
    <s v="E35930"/>
    <s v="7310"/>
    <s v="00000"/>
    <s v="00000"/>
    <s v="000000"/>
    <s v="Estates &amp; Facilities"/>
    <s v="Legal / Prof Fees"/>
    <s v="Default"/>
    <s v="Default"/>
    <s v="Default"/>
    <n v="-128.4"/>
    <d v="2020-01-01T00:00:00"/>
    <x v="0"/>
    <s v="Cost Management"/>
    <s v="Journal Import 82905388:"/>
    <s v="Cost Management A 17181906 82905388 2"/>
    <s v="01-JAN-2020 Receiving GBP"/>
    <d v="2019-12-31T00:00:00"/>
    <s v="SSCREPMAN,"/>
    <n v="2316"/>
    <s v="Bognor South ACRP Capsticks Top up - Invoice 448028 - Dec 2019"/>
    <x v="0"/>
    <n v="165081957"/>
    <d v="2019-12-30T00:00:00"/>
    <m/>
    <m/>
    <m/>
    <s v="LONDON-4"/>
    <m/>
    <m/>
    <m/>
    <m/>
    <s v="Planning and Business Development"/>
    <x v="1"/>
    <x v="1"/>
    <x v="1"/>
  </r>
  <r>
    <s v="RYD"/>
    <s v="E35930"/>
    <s v="7310"/>
    <s v="00000"/>
    <s v="00000"/>
    <s v="000000"/>
    <s v="Estates &amp; Facilities"/>
    <s v="Legal / Prof Fees"/>
    <s v="Default"/>
    <s v="Default"/>
    <s v="Default"/>
    <n v="-1653"/>
    <d v="2020-01-01T00:00:00"/>
    <x v="0"/>
    <s v="Cost Management"/>
    <s v="Journal Import 82905388:"/>
    <s v="Cost Management A 17181906 82905388 2"/>
    <s v="01-JAN-2020 Receiving GBP"/>
    <d v="2019-12-31T00:00:00"/>
    <s v="SSCREPMAN,"/>
    <n v="2317"/>
    <s v="Crawley HQ - PO raised to reconcile remaining fees invoice 44508.  Dec 2019"/>
    <x v="0"/>
    <n v="165081956"/>
    <d v="2019-12-30T00:00:00"/>
    <m/>
    <m/>
    <m/>
    <s v="LONDON-4"/>
    <m/>
    <m/>
    <m/>
    <m/>
    <s v="Planning and Business Development"/>
    <x v="1"/>
    <x v="1"/>
    <x v="1"/>
  </r>
  <r>
    <s v="RYD"/>
    <s v="E35930"/>
    <s v="7310"/>
    <s v="00000"/>
    <s v="00000"/>
    <s v="000000"/>
    <s v="Estates &amp; Facilities"/>
    <s v="Legal / Prof Fees"/>
    <s v="Default"/>
    <s v="Default"/>
    <s v="Default"/>
    <n v="100.8"/>
    <d v="2020-01-01T00:00:00"/>
    <x v="0"/>
    <s v="Cost Management"/>
    <s v="Journal Import 84022126:"/>
    <s v="Cost Management A 17406290 84022126"/>
    <s v="31-JAN-2020 Receiving GBP"/>
    <d v="2020-01-31T00:00:00"/>
    <s v="SSCREPMAN,"/>
    <n v="2396"/>
    <s v="PO raised to reconcile remaining fees invoiced against PO No: 165042377.  Please match this to PO: 165042377."/>
    <x v="0"/>
    <n v="165042377"/>
    <d v="2017-10-30T00:00:00"/>
    <m/>
    <m/>
    <m/>
    <s v="LONDON-4"/>
    <m/>
    <m/>
    <m/>
    <m/>
    <s v="Planning and Business Development"/>
    <x v="1"/>
    <x v="1"/>
    <x v="1"/>
  </r>
  <r>
    <s v="RYD"/>
    <s v="E35930"/>
    <s v="7310"/>
    <s v="00000"/>
    <s v="00000"/>
    <s v="000000"/>
    <s v="Estates &amp; Facilities"/>
    <s v="Legal / Prof Fees"/>
    <s v="Default"/>
    <s v="Default"/>
    <s v="Default"/>
    <n v="5252.5"/>
    <d v="2020-01-01T00:00:00"/>
    <x v="0"/>
    <s v="Cost Management"/>
    <s v="Journal Import 84022126:"/>
    <s v="Cost Management A 17406290 84022126"/>
    <s v="31-JAN-2020 Receiving GBP"/>
    <d v="2020-01-31T00:00:00"/>
    <s v="SSCREPMAN,"/>
    <n v="2397"/>
    <s v="Steve Laker professional services over multiple sites financial year 1st April 2019 - 31st March 2020"/>
    <x v="365"/>
    <n v="165077291"/>
    <d v="2020-01-30T00:00:00"/>
    <m/>
    <m/>
    <m/>
    <s v="REIGATE"/>
    <m/>
    <m/>
    <m/>
    <m/>
    <s v="Planning and Business Development"/>
    <x v="1"/>
    <x v="1"/>
    <x v="1"/>
  </r>
  <r>
    <s v="RYD"/>
    <s v="E35930"/>
    <s v="7310"/>
    <s v="00000"/>
    <s v="00000"/>
    <s v="000000"/>
    <s v="Estates &amp; Facilities"/>
    <s v="Legal / Prof Fees"/>
    <s v="Default"/>
    <s v="Default"/>
    <s v="Default"/>
    <n v="375"/>
    <d v="2020-01-01T00:00:00"/>
    <x v="0"/>
    <s v="Cost Management"/>
    <s v="Journal Import 84022126:"/>
    <s v="Cost Management A 17406290 84022126"/>
    <s v="31-JAN-2020 Receiving GBP"/>
    <d v="2020-01-31T00:00:00"/>
    <s v="SSCREPMAN,"/>
    <n v="2398"/>
    <s v="Crawley HQ - PO raised to reconcile remaining fees invoice 44509.  Dec 2019"/>
    <x v="0"/>
    <n v="165081956"/>
    <d v="2019-12-30T00:00:00"/>
    <m/>
    <m/>
    <m/>
    <s v="LONDON-4"/>
    <m/>
    <m/>
    <m/>
    <m/>
    <s v="Planning and Business Development"/>
    <x v="1"/>
    <x v="1"/>
    <x v="1"/>
  </r>
  <r>
    <s v="RYD"/>
    <s v="E35930"/>
    <s v="7310"/>
    <s v="00000"/>
    <s v="F8235"/>
    <s v="000000"/>
    <s v="Estates &amp; Facilities"/>
    <s v="Legal / Prof Fees"/>
    <s v="Default"/>
    <s v="Bognor South ACRP"/>
    <s v="Default"/>
    <n v="25.68"/>
    <d v="2020-01-01T00:00:00"/>
    <x v="2"/>
    <s v="Spreadsheet"/>
    <s v="SBS RYD DEC-19 VAT ADJUSTMENT JOURNAL"/>
    <s v="Spreadsheet A 17379667 83846181"/>
    <s v="SBS RYD DEC-19 VAT ADJUSTMENT JOURNAL Adjustment GBP"/>
    <d v="2020-01-27T00:00:00"/>
    <s v="SSC BLATTI, FRANCESCO"/>
    <n v="1186"/>
    <s v="CAPSTICKS SOLICITORS-448028-0-https://nww.einvoice-prod.sbs.nhs.uk:8179/invoicepdf/0f6b0a12-46a0-5873-9182-45dee0b8387a"/>
    <x v="31"/>
    <m/>
    <d v="2020-01-27T00:00:00"/>
    <m/>
    <s v="CAPSTICKS SOLICITORS-448028-0-"/>
    <m/>
    <m/>
    <s v="https://nww.einvoice-prod.sbs.nhs.uk:8179/invoicepdf/0f6b0a12-46a0-5873-9182-45dee0b8387a"/>
    <m/>
    <m/>
    <m/>
    <s v="Planning and Business Development"/>
    <x v="1"/>
    <x v="1"/>
    <x v="1"/>
  </r>
  <r>
    <s v="RYD"/>
    <s v="E35930"/>
    <s v="7310"/>
    <s v="00000"/>
    <s v="F8235"/>
    <s v="000000"/>
    <s v="Estates &amp; Facilities"/>
    <s v="Legal / Prof Fees"/>
    <s v="Default"/>
    <s v="Bognor South ACRP"/>
    <s v="Default"/>
    <n v="-128.4"/>
    <d v="2020-01-01T00:00:00"/>
    <x v="1"/>
    <s v="Payables"/>
    <s v="Journal Import 82973032:"/>
    <s v="Payables A 17195784 82973032"/>
    <s v="JAN-20 Purchase Invoices GBP"/>
    <d v="2020-01-02T00:00:00"/>
    <s v="SSCREPMAN,"/>
    <n v="59"/>
    <s v="Journal Import Created"/>
    <x v="0"/>
    <n v="448028"/>
    <d v="2019-12-19T00:00:00"/>
    <n v="165081957"/>
    <m/>
    <s v="PO Invoice"/>
    <m/>
    <s v="https://nww.einvoice-prod.sbs.nhs.uk:8179/invoicepdf/0f6b0a12-46a0-5873-9182-45dee0b8387a"/>
    <n v="1"/>
    <n v="-128"/>
    <m/>
    <s v="Planning and Business Development"/>
    <x v="1"/>
    <x v="1"/>
    <x v="1"/>
  </r>
  <r>
    <s v="RYD"/>
    <s v="E35930"/>
    <s v="7310"/>
    <s v="00000"/>
    <s v="F8235"/>
    <s v="000000"/>
    <s v="Estates &amp; Facilities"/>
    <s v="Legal / Prof Fees"/>
    <s v="Default"/>
    <s v="Bognor South ACRP"/>
    <s v="Default"/>
    <n v="820.8"/>
    <d v="2020-01-01T00:00:00"/>
    <x v="1"/>
    <s v="Payables"/>
    <s v="Journal Import 83608066:"/>
    <s v="Payables A 17329738 83608066"/>
    <s v="JAN-20 Purchase Invoices GBP"/>
    <d v="2020-01-20T00:00:00"/>
    <s v="SSCREPMAN,"/>
    <n v="80"/>
    <s v="Journal Import Created"/>
    <x v="0"/>
    <n v="450061"/>
    <d v="2020-01-17T00:00:00"/>
    <n v="165082385"/>
    <m/>
    <s v="PO Invoice"/>
    <m/>
    <s v="https://nww.einvoice-prod.sbs.nhs.uk:8179/invoicepdf/face36eb-cef2-5438-a259-b622b9f5aed2"/>
    <n v="1"/>
    <n v="410"/>
    <m/>
    <s v="Planning and Business Development"/>
    <x v="1"/>
    <x v="1"/>
    <x v="1"/>
  </r>
  <r>
    <s v="RYD"/>
    <s v="E35930"/>
    <s v="7310"/>
    <s v="00000"/>
    <s v="F8235"/>
    <s v="000000"/>
    <s v="Estates &amp; Facilities"/>
    <s v="Legal / Prof Fees"/>
    <s v="Default"/>
    <s v="Bognor South ACRP"/>
    <s v="Default"/>
    <n v="-410.4"/>
    <d v="2020-01-01T00:00:00"/>
    <x v="1"/>
    <s v="Payables"/>
    <s v="Journal Import 83608066:"/>
    <s v="Payables A 17329738 83608066"/>
    <s v="JAN-20 Purchase Invoices GBP"/>
    <d v="2020-01-20T00:00:00"/>
    <s v="SSCREPMAN,"/>
    <n v="81"/>
    <s v="Journal Import Created"/>
    <x v="0"/>
    <n v="450061"/>
    <d v="2020-01-17T00:00:00"/>
    <n v="165082385"/>
    <m/>
    <s v="PO Invoice"/>
    <m/>
    <s v="https://nww.einvoice-prod.sbs.nhs.uk:8179/invoicepdf/face36eb-cef2-5438-a259-b622b9f5aed2"/>
    <n v="1"/>
    <n v="-410"/>
    <m/>
    <s v="Planning and Business Development"/>
    <x v="1"/>
    <x v="1"/>
    <x v="1"/>
  </r>
  <r>
    <s v="RYD"/>
    <s v="E35930"/>
    <s v="7310"/>
    <s v="00000"/>
    <s v="F8235"/>
    <s v="000000"/>
    <s v="Estates &amp; Facilities"/>
    <s v="Legal / Prof Fees"/>
    <s v="Default"/>
    <s v="Bognor South ACRP"/>
    <s v="Default"/>
    <n v="-410.4"/>
    <d v="2020-01-01T00:00:00"/>
    <x v="1"/>
    <s v="Payables"/>
    <s v="Journal Import 83690294:"/>
    <s v="Payables A 17344673 83690294"/>
    <s v="JAN-20 Purchase Invoices GBP"/>
    <d v="2020-01-22T00:00:00"/>
    <s v="SSCREPMAN,"/>
    <n v="55"/>
    <s v="Journal Import Created"/>
    <x v="0"/>
    <n v="450061"/>
    <d v="2020-01-17T00:00:00"/>
    <n v="165082385"/>
    <m/>
    <s v="PO Invoice"/>
    <m/>
    <s v="https://nww.einvoice-prod.sbs.nhs.uk:8179/invoicepdf/face36eb-cef2-5438-a259-b622b9f5aed2"/>
    <n v="1"/>
    <n v="-410"/>
    <m/>
    <s v="Planning and Business Development"/>
    <x v="1"/>
    <x v="1"/>
    <x v="1"/>
  </r>
  <r>
    <s v="RYD"/>
    <s v="E35930"/>
    <s v="7310"/>
    <s v="00000"/>
    <s v="F8235"/>
    <s v="000000"/>
    <s v="Estates &amp; Facilities"/>
    <s v="Legal / Prof Fees"/>
    <s v="Default"/>
    <s v="Bognor South ACRP"/>
    <s v="Default"/>
    <n v="432.8"/>
    <d v="2020-01-01T00:00:00"/>
    <x v="0"/>
    <s v="Cost Management"/>
    <s v="Journal Import 84022126:"/>
    <s v="Cost Management A 17406290 84022126"/>
    <s v="31-JAN-2020 Receiving GBP"/>
    <d v="2020-01-31T00:00:00"/>
    <s v="SSCREPMAN,"/>
    <n v="2730"/>
    <s v="Bognor South ACRP - Lease Works for new ACRP at Bognor Fire Station"/>
    <x v="0"/>
    <n v="165064187"/>
    <d v="2018-09-27T00:00:00"/>
    <m/>
    <m/>
    <m/>
    <s v="LONDON-4"/>
    <m/>
    <m/>
    <m/>
    <m/>
    <s v="Planning and Business Development"/>
    <x v="1"/>
    <x v="1"/>
    <x v="1"/>
  </r>
  <r>
    <s v="RYD"/>
    <s v="E35930"/>
    <s v="7310"/>
    <s v="00000"/>
    <s v="00000"/>
    <s v="000000"/>
    <s v="Estates &amp; Facilities"/>
    <s v="Legal / Prof Fees"/>
    <s v="Default"/>
    <s v="Default"/>
    <s v="Default"/>
    <n v="5266"/>
    <d v="2020-02-01T00:00:00"/>
    <x v="3"/>
    <s v="Spreadsheet"/>
    <s v="FBP1 Accruals - Estates"/>
    <s v="Spreadsheet A 17631209 85102364"/>
    <s v="RYD FIN CAM 1920 11 001 Accrual GBP"/>
    <d v="2020-03-02T00:00:00"/>
    <s v="RYD MCCARTHY, CAROLE"/>
    <n v="84"/>
    <s v="7310;LAKERS LLP;Accrue Estates Legal Costs M11 Feb-20"/>
    <x v="397"/>
    <m/>
    <d v="2020-03-02T00:00:00"/>
    <m/>
    <s v="7310;LAKERS LLP;Accrue Estates Legal Costs M11 Feb-20"/>
    <m/>
    <m/>
    <m/>
    <m/>
    <m/>
    <m/>
    <s v="Planning and Business Development"/>
    <x v="1"/>
    <x v="1"/>
    <x v="1"/>
  </r>
  <r>
    <s v="RYD"/>
    <s v="E35930"/>
    <s v="7310"/>
    <s v="00000"/>
    <s v="00000"/>
    <s v="000000"/>
    <s v="Estates &amp; Facilities"/>
    <s v="Legal / Prof Fees"/>
    <s v="Default"/>
    <s v="Default"/>
    <s v="Default"/>
    <n v="-5268"/>
    <d v="2020-02-01T00:00:00"/>
    <x v="3"/>
    <s v="Spreadsheet"/>
    <s v="Reverses &quot;RYD FIN CAM 1920 10 003 Accrual GBP&quot; journal entry of &quot;Spreadsheet A 17435693 84146806&quot; batch from &quot;JAN-20&quot;."/>
    <s v="Reverses &quot;RYD FIN CAM 1920 10 003 Accrual GBP&quot;11-FEB-20 17:58:08 - 84408376"/>
    <s v="Reverses &quot;RYD FIN CAM 1920 10 003 Accrual GBP&quot;11-FEB-20 17:58:08"/>
    <d v="2020-02-11T00:00:00"/>
    <s v="SSCREPMAN,"/>
    <n v="78"/>
    <s v="7310;LAKERS LLP;Accrue Estates Legal Costs M10 Jan-20"/>
    <x v="398"/>
    <m/>
    <d v="2020-02-11T00:00:00"/>
    <m/>
    <s v="7310;LAKERS LLP;Accrue Estates Legal Costs M10 Jan-20"/>
    <m/>
    <m/>
    <m/>
    <m/>
    <m/>
    <m/>
    <s v="Planning and Business Development"/>
    <x v="1"/>
    <x v="1"/>
    <x v="1"/>
  </r>
  <r>
    <s v="RYD"/>
    <s v="E35930"/>
    <s v="7310"/>
    <s v="00000"/>
    <s v="00000"/>
    <s v="000000"/>
    <s v="Estates &amp; Facilities"/>
    <s v="Legal / Prof Fees"/>
    <s v="Default"/>
    <s v="Default"/>
    <s v="Default"/>
    <n v="-1072.5"/>
    <d v="2020-02-01T00:00:00"/>
    <x v="2"/>
    <s v="Spreadsheet"/>
    <s v="Capital M11 Adjustments"/>
    <s v="Spreadsheet A 17629333 85103290"/>
    <s v="RYD FIN RSM 1920 11 003 Adjustment GBP Adjustment GBP"/>
    <d v="2020-03-02T00:00:00"/>
    <s v="RYD MURPHY, RACHEL"/>
    <n v="5"/>
    <s v="Lakers - 963 - https://nww.einvoice-prod.sbs.nhs.uk:8179/invoicepdf/ad1a61aa-4825-5bfe-8b06-db3651550b63"/>
    <x v="399"/>
    <m/>
    <d v="2020-03-02T00:00:00"/>
    <m/>
    <s v="Lakers - 963 -"/>
    <m/>
    <m/>
    <s v="https://nww.einvoice-prod.sbs.nhs.uk:8179/invoicepdf/ad1a61aa-4825-5bfe-8b06-db3651550b63"/>
    <m/>
    <m/>
    <m/>
    <s v="Planning and Business Development"/>
    <x v="1"/>
    <x v="1"/>
    <x v="1"/>
  </r>
  <r>
    <s v="RYD"/>
    <s v="E35930"/>
    <s v="7310"/>
    <s v="00000"/>
    <s v="00000"/>
    <s v="000000"/>
    <s v="Estates &amp; Facilities"/>
    <s v="Legal / Prof Fees"/>
    <s v="Default"/>
    <s v="Default"/>
    <s v="Default"/>
    <n v="22.4"/>
    <d v="2020-02-01T00:00:00"/>
    <x v="2"/>
    <s v="Spreadsheet"/>
    <s v="SBS RYD JAN-20 VAT ADJUSTMENT JOURNAL"/>
    <s v="Spreadsheet A 17612992 85017998"/>
    <s v="SBS RYD JAN-20 VAT ADJUSTMENT JOURNAL Adjustment GBP"/>
    <d v="2020-02-28T00:00:00"/>
    <s v="SSC BLATTI, FRANCESCO"/>
    <n v="1786"/>
    <s v="CAPSTICKS SOLICITORS-448025-0-https://nww.einvoice-prod.sbs.nhs.uk:8179/invoicepdf/40438d68-64aa-50cc-8b80-1b82e93a1acf"/>
    <x v="33"/>
    <m/>
    <d v="2020-02-28T00:00:00"/>
    <m/>
    <s v="CAPSTICKS SOLICITORS-448025-0-"/>
    <m/>
    <m/>
    <s v="https://nww.einvoice-prod.sbs.nhs.uk:8179/invoicepdf/40438d68-64aa-50cc-8b80-1b82e93a1acf"/>
    <m/>
    <m/>
    <m/>
    <s v="Planning and Business Development"/>
    <x v="1"/>
    <x v="1"/>
    <x v="1"/>
  </r>
  <r>
    <s v="RYD"/>
    <s v="E35930"/>
    <s v="7310"/>
    <s v="00000"/>
    <s v="00000"/>
    <s v="000000"/>
    <s v="Estates &amp; Facilities"/>
    <s v="Legal / Prof Fees"/>
    <s v="Default"/>
    <s v="Default"/>
    <s v="Default"/>
    <n v="25.68"/>
    <d v="2020-02-01T00:00:00"/>
    <x v="2"/>
    <s v="Spreadsheet"/>
    <s v="SBS RYD JAN-20 VAT ADJUSTMENT JOURNAL"/>
    <s v="Spreadsheet A 17612992 85017998"/>
    <s v="SBS RYD JAN-20 VAT ADJUSTMENT JOURNAL Adjustment GBP"/>
    <d v="2020-02-28T00:00:00"/>
    <s v="SSC BLATTI, FRANCESCO"/>
    <n v="1787"/>
    <s v="CAPSTICKS SOLICITORS-448028-0-https://nww.einvoice-prod.sbs.nhs.uk:8179/invoicepdf/0f6b0a12-46a0-5873-9182-45dee0b8387a"/>
    <x v="33"/>
    <m/>
    <d v="2020-02-28T00:00:00"/>
    <m/>
    <s v="CAPSTICKS SOLICITORS-448028-0-"/>
    <m/>
    <m/>
    <s v="https://nww.einvoice-prod.sbs.nhs.uk:8179/invoicepdf/0f6b0a12-46a0-5873-9182-45dee0b8387a"/>
    <m/>
    <m/>
    <m/>
    <s v="Planning and Business Development"/>
    <x v="1"/>
    <x v="1"/>
    <x v="1"/>
  </r>
  <r>
    <s v="RYD"/>
    <s v="E35930"/>
    <s v="7310"/>
    <s v="00000"/>
    <s v="00000"/>
    <s v="000000"/>
    <s v="Estates &amp; Facilities"/>
    <s v="Legal / Prof Fees"/>
    <s v="Default"/>
    <s v="Default"/>
    <s v="Default"/>
    <n v="106"/>
    <d v="2020-02-01T00:00:00"/>
    <x v="2"/>
    <s v="Spreadsheet"/>
    <s v="SBS RYD JAN-20 VAT ADJUSTMENT JOURNAL"/>
    <s v="Spreadsheet A 17612992 85017998"/>
    <s v="SBS RYD JAN-20 VAT ADJUSTMENT JOURNAL Adjustment GBP"/>
    <d v="2020-02-28T00:00:00"/>
    <s v="SSC BLATTI, FRANCESCO"/>
    <n v="1788"/>
    <s v="CAPSTICKS SOLICITORS-317539-0-https://nww.einvoice-prod.sbs.nhs.uk:8179/invoicepdf/9984871d-1626-5bcd-9fd5-5e20789293bf"/>
    <x v="33"/>
    <m/>
    <d v="2020-02-28T00:00:00"/>
    <m/>
    <s v="CAPSTICKS SOLICITORS-317539-0-"/>
    <m/>
    <m/>
    <s v="https://nww.einvoice-prod.sbs.nhs.uk:8179/invoicepdf/9984871d-1626-5bcd-9fd5-5e20789293bf"/>
    <m/>
    <m/>
    <m/>
    <s v="Planning and Business Development"/>
    <x v="1"/>
    <x v="1"/>
    <x v="1"/>
  </r>
  <r>
    <s v="RYD"/>
    <s v="E35930"/>
    <s v="7310"/>
    <s v="00000"/>
    <s v="00000"/>
    <s v="000000"/>
    <s v="Estates &amp; Facilities"/>
    <s v="Legal / Prof Fees"/>
    <s v="Default"/>
    <s v="Default"/>
    <s v="Default"/>
    <n v="330.6"/>
    <d v="2020-02-01T00:00:00"/>
    <x v="2"/>
    <s v="Spreadsheet"/>
    <s v="SBS RYD JAN-20 VAT ADJUSTMENT JOURNAL"/>
    <s v="Spreadsheet A 17612992 85017998"/>
    <s v="SBS RYD JAN-20 VAT ADJUSTMENT JOURNAL Adjustment GBP"/>
    <d v="2020-02-28T00:00:00"/>
    <s v="SSC BLATTI, FRANCESCO"/>
    <n v="1789"/>
    <s v="CAPSTICKS SOLICITORS-444508-0-https://nww.einvoice-prod.sbs.nhs.uk:8179/invoicepdf/a15b21d9-f2d1-5eeb-a28f-4c71bb6d06fd"/>
    <x v="33"/>
    <m/>
    <d v="2020-02-28T00:00:00"/>
    <m/>
    <s v="CAPSTICKS SOLICITORS-444508-0-"/>
    <m/>
    <m/>
    <s v="https://nww.einvoice-prod.sbs.nhs.uk:8179/invoicepdf/a15b21d9-f2d1-5eeb-a28f-4c71bb6d06fd"/>
    <m/>
    <m/>
    <m/>
    <s v="Planning and Business Development"/>
    <x v="1"/>
    <x v="1"/>
    <x v="1"/>
  </r>
  <r>
    <s v="RYD"/>
    <s v="E35930"/>
    <s v="7310"/>
    <s v="00000"/>
    <s v="00000"/>
    <s v="000000"/>
    <s v="Estates &amp; Facilities"/>
    <s v="Legal / Prof Fees"/>
    <s v="Default"/>
    <s v="Default"/>
    <s v="Default"/>
    <n v="361.28"/>
    <d v="2020-02-01T00:00:00"/>
    <x v="2"/>
    <s v="Spreadsheet"/>
    <s v="SBS RYD JAN-20 VAT ADJUSTMENT JOURNAL"/>
    <s v="Spreadsheet A 17612992 85017998"/>
    <s v="SBS RYD JAN-20 VAT ADJUSTMENT JOURNAL Adjustment GBP"/>
    <d v="2020-02-28T00:00:00"/>
    <s v="SSC BLATTI, FRANCESCO"/>
    <n v="1790"/>
    <s v="CAPSTICKS SOLICITORS-400306-0-https://nww.einvoice-prod.sbs.nhs.uk:8179/invoicepdf/81233c63-9c8a-5f0c-8764-033414b72628"/>
    <x v="33"/>
    <m/>
    <d v="2020-02-28T00:00:00"/>
    <m/>
    <s v="CAPSTICKS SOLICITORS-400306-0-"/>
    <m/>
    <m/>
    <s v="https://nww.einvoice-prod.sbs.nhs.uk:8179/invoicepdf/81233c63-9c8a-5f0c-8764-033414b72628"/>
    <m/>
    <m/>
    <m/>
    <s v="Planning and Business Development"/>
    <x v="1"/>
    <x v="1"/>
    <x v="1"/>
  </r>
  <r>
    <s v="RYD"/>
    <s v="E35930"/>
    <s v="7310"/>
    <s v="00000"/>
    <s v="00000"/>
    <s v="000000"/>
    <s v="Estates &amp; Facilities"/>
    <s v="Legal / Prof Fees"/>
    <s v="Default"/>
    <s v="Default"/>
    <s v="Default"/>
    <n v="-22.4"/>
    <d v="2020-02-01T00:00:00"/>
    <x v="2"/>
    <s v="Spreadsheet"/>
    <s v="SBS RYD JAN-20 VAT ADJUSTMENT JOURNAL"/>
    <s v="Spreadsheet A 17612992 85017998"/>
    <s v="SBS RYD JAN-20 VAT ADJUSTMENT JOURNAL Adjustment GBP"/>
    <d v="2020-02-28T00:00:00"/>
    <s v="SSC BLATTI, FRANCESCO"/>
    <n v="1791"/>
    <s v="CAPSTICKS SOLICITORS-448025-0-https://nww.einvoice-prod.sbs.nhs.uk:8179/invoicepdf/40438d68-64aa-50cc-8b80-1b82e93a1acf"/>
    <x v="33"/>
    <m/>
    <d v="2020-02-28T00:00:00"/>
    <m/>
    <s v="CAPSTICKS SOLICITORS-448025-0-"/>
    <m/>
    <m/>
    <s v="https://nww.einvoice-prod.sbs.nhs.uk:8179/invoicepdf/40438d68-64aa-50cc-8b80-1b82e93a1acf"/>
    <m/>
    <m/>
    <m/>
    <s v="Planning and Business Development"/>
    <x v="1"/>
    <x v="1"/>
    <x v="1"/>
  </r>
  <r>
    <s v="RYD"/>
    <s v="E35930"/>
    <s v="7310"/>
    <s v="00000"/>
    <s v="00000"/>
    <s v="000000"/>
    <s v="Estates &amp; Facilities"/>
    <s v="Legal / Prof Fees"/>
    <s v="Default"/>
    <s v="Default"/>
    <s v="Default"/>
    <n v="-330.6"/>
    <d v="2020-02-01T00:00:00"/>
    <x v="2"/>
    <s v="Spreadsheet"/>
    <s v="SBS RYD JAN-20 VAT ADJUSTMENT JOURNAL"/>
    <s v="Spreadsheet A 17612992 85017998"/>
    <s v="SBS RYD JAN-20 VAT ADJUSTMENT JOURNAL Adjustment GBP"/>
    <d v="2020-02-28T00:00:00"/>
    <s v="SSC BLATTI, FRANCESCO"/>
    <n v="1792"/>
    <s v="CAPSTICKS SOLICITORS-444508-0-https://nww.einvoice-prod.sbs.nhs.uk:8179/invoicepdf/a15b21d9-f2d1-5eeb-a28f-4c71bb6d06fd"/>
    <x v="33"/>
    <m/>
    <d v="2020-02-28T00:00:00"/>
    <m/>
    <s v="CAPSTICKS SOLICITORS-444508-0-"/>
    <m/>
    <m/>
    <s v="https://nww.einvoice-prod.sbs.nhs.uk:8179/invoicepdf/a15b21d9-f2d1-5eeb-a28f-4c71bb6d06fd"/>
    <m/>
    <m/>
    <m/>
    <s v="Planning and Business Development"/>
    <x v="1"/>
    <x v="1"/>
    <x v="1"/>
  </r>
  <r>
    <s v="RYD"/>
    <s v="E35930"/>
    <s v="7310"/>
    <s v="00000"/>
    <s v="00000"/>
    <s v="000000"/>
    <s v="Estates &amp; Facilities"/>
    <s v="Legal / Prof Fees"/>
    <s v="Default"/>
    <s v="Default"/>
    <s v="Default"/>
    <n v="10505"/>
    <d v="2020-02-01T00:00:00"/>
    <x v="1"/>
    <s v="Payables"/>
    <s v="Journal Import 84106591:"/>
    <s v="Payables A 17426785 84106591"/>
    <s v="FEB-20 Purchase Invoices GBP"/>
    <d v="2020-02-03T00:00:00"/>
    <s v="SSCREPMAN,"/>
    <n v="47"/>
    <s v="Journal Import Created"/>
    <x v="365"/>
    <n v="963"/>
    <d v="2020-01-31T00:00:00"/>
    <n v="165077291"/>
    <m/>
    <s v="PO Invoice"/>
    <m/>
    <s v="https://nww.einvoice-prod.sbs.nhs.uk:8179/invoicepdf/ad1a61aa-4825-5bfe-8b06-db3651550b63"/>
    <n v="1"/>
    <n v="5253"/>
    <m/>
    <s v="Planning and Business Development"/>
    <x v="1"/>
    <x v="1"/>
    <x v="1"/>
  </r>
  <r>
    <s v="RYD"/>
    <s v="E35930"/>
    <s v="7310"/>
    <s v="00000"/>
    <s v="00000"/>
    <s v="000000"/>
    <s v="Estates &amp; Facilities"/>
    <s v="Legal / Prof Fees"/>
    <s v="Default"/>
    <s v="Default"/>
    <s v="Default"/>
    <n v="-5252.5"/>
    <d v="2020-02-01T00:00:00"/>
    <x v="1"/>
    <s v="Payables"/>
    <s v="Journal Import 84106591:"/>
    <s v="Payables A 17426785 84106591"/>
    <s v="FEB-20 Purchase Invoices GBP"/>
    <d v="2020-02-03T00:00:00"/>
    <s v="SSCREPMAN,"/>
    <n v="48"/>
    <s v="Journal Import Created"/>
    <x v="365"/>
    <n v="963"/>
    <d v="2020-01-31T00:00:00"/>
    <n v="165077291"/>
    <m/>
    <s v="PO Invoice"/>
    <m/>
    <s v="https://nww.einvoice-prod.sbs.nhs.uk:8179/invoicepdf/ad1a61aa-4825-5bfe-8b06-db3651550b63"/>
    <n v="1"/>
    <n v="-5253"/>
    <m/>
    <s v="Planning and Business Development"/>
    <x v="1"/>
    <x v="1"/>
    <x v="1"/>
  </r>
  <r>
    <s v="RYD"/>
    <s v="E35930"/>
    <s v="7310"/>
    <s v="00000"/>
    <s v="00000"/>
    <s v="000000"/>
    <s v="Estates &amp; Facilities"/>
    <s v="Legal / Prof Fees"/>
    <s v="Default"/>
    <s v="Default"/>
    <s v="Default"/>
    <n v="216"/>
    <d v="2020-02-01T00:00:00"/>
    <x v="1"/>
    <s v="Payables"/>
    <s v="Journal Import 84618416:"/>
    <s v="Payables A 17539537 84618416"/>
    <s v="FEB-20 Purchase Invoices GBP"/>
    <d v="2020-02-17T00:00:00"/>
    <s v="SSCREPMAN,"/>
    <n v="15"/>
    <s v="Journal Import Created"/>
    <x v="400"/>
    <n v="17224"/>
    <d v="2019-12-16T00:00:00"/>
    <n v="165082774"/>
    <m/>
    <s v="PO Invoice"/>
    <m/>
    <s v="http://nww.docserv.wyss.nhs.uk/synergyiim/dist/?val=1585703_11032325_20200214143931"/>
    <n v="1"/>
    <n v="216"/>
    <m/>
    <s v="Planning and Business Development"/>
    <x v="1"/>
    <x v="1"/>
    <x v="1"/>
  </r>
  <r>
    <s v="RYD"/>
    <s v="E35930"/>
    <s v="7310"/>
    <s v="00000"/>
    <s v="00000"/>
    <s v="000000"/>
    <s v="Estates &amp; Facilities"/>
    <s v="Legal / Prof Fees"/>
    <s v="Default"/>
    <s v="Default"/>
    <s v="Default"/>
    <n v="250"/>
    <d v="2020-02-01T00:00:00"/>
    <x v="1"/>
    <s v="Payables"/>
    <s v="Journal Import 84697868:"/>
    <s v="Payables A 17548644 84697868"/>
    <s v="FEB-20 Purchase Invoices GBP"/>
    <d v="2020-02-19T00:00:00"/>
    <s v="SSCREPMAN,"/>
    <n v="16"/>
    <s v="Journal Import Created"/>
    <x v="0"/>
    <n v="452716"/>
    <d v="2020-02-17T00:00:00"/>
    <n v="165082443"/>
    <m/>
    <s v="PO Invoice"/>
    <m/>
    <s v="https://nww.einvoice-prod.sbs.nhs.uk:8179/invoicepdf/3f9ceb28-d9a6-5b52-b2d1-65c02154fd80"/>
    <n v="1"/>
    <n v="250"/>
    <m/>
    <s v="Planning and Business Development"/>
    <x v="1"/>
    <x v="1"/>
    <x v="1"/>
  </r>
  <r>
    <s v="RYD"/>
    <s v="E35930"/>
    <s v="7310"/>
    <s v="00000"/>
    <s v="00000"/>
    <s v="000000"/>
    <s v="Estates &amp; Facilities"/>
    <s v="Legal / Prof Fees"/>
    <s v="Default"/>
    <s v="Default"/>
    <s v="Default"/>
    <n v="-100.8"/>
    <d v="2020-02-01T00:00:00"/>
    <x v="0"/>
    <s v="Cost Management"/>
    <s v="Journal Import 84022126:"/>
    <s v="Cost Management A 17406290 84022126 2"/>
    <s v="01-FEB-2020 Receiving GBP"/>
    <d v="2020-01-31T00:00:00"/>
    <s v="SSCREPMAN,"/>
    <n v="2396"/>
    <s v="PO raised to reconcile remaining fees invoiced against PO No: 165042377.  Please match this to PO: 165042377."/>
    <x v="0"/>
    <n v="165042377"/>
    <d v="2017-10-30T00:00:00"/>
    <m/>
    <m/>
    <m/>
    <s v="LONDON-4"/>
    <m/>
    <m/>
    <m/>
    <m/>
    <s v="Planning and Business Development"/>
    <x v="1"/>
    <x v="1"/>
    <x v="1"/>
  </r>
  <r>
    <s v="RYD"/>
    <s v="E35930"/>
    <s v="7310"/>
    <s v="00000"/>
    <s v="00000"/>
    <s v="000000"/>
    <s v="Estates &amp; Facilities"/>
    <s v="Legal / Prof Fees"/>
    <s v="Default"/>
    <s v="Default"/>
    <s v="Default"/>
    <n v="-5252.5"/>
    <d v="2020-02-01T00:00:00"/>
    <x v="0"/>
    <s v="Cost Management"/>
    <s v="Journal Import 84022126:"/>
    <s v="Cost Management A 17406290 84022126 2"/>
    <s v="01-FEB-2020 Receiving GBP"/>
    <d v="2020-01-31T00:00:00"/>
    <s v="SSCREPMAN,"/>
    <n v="2397"/>
    <s v="Steve Laker professional services over multiple sites financial year 1st April 2019 - 31st March 2020"/>
    <x v="365"/>
    <n v="165077291"/>
    <d v="2020-01-30T00:00:00"/>
    <m/>
    <m/>
    <m/>
    <s v="REIGATE"/>
    <m/>
    <m/>
    <m/>
    <m/>
    <s v="Planning and Business Development"/>
    <x v="1"/>
    <x v="1"/>
    <x v="1"/>
  </r>
  <r>
    <s v="RYD"/>
    <s v="E35930"/>
    <s v="7310"/>
    <s v="00000"/>
    <s v="00000"/>
    <s v="000000"/>
    <s v="Estates &amp; Facilities"/>
    <s v="Legal / Prof Fees"/>
    <s v="Default"/>
    <s v="Default"/>
    <s v="Default"/>
    <n v="-375"/>
    <d v="2020-02-01T00:00:00"/>
    <x v="0"/>
    <s v="Cost Management"/>
    <s v="Journal Import 84022126:"/>
    <s v="Cost Management A 17406290 84022126 2"/>
    <s v="01-FEB-2020 Receiving GBP"/>
    <d v="2020-01-31T00:00:00"/>
    <s v="SSCREPMAN,"/>
    <n v="2398"/>
    <s v="Crawley HQ - PO raised to reconcile remaining fees invoice 44509.  Dec 2019"/>
    <x v="0"/>
    <n v="165081956"/>
    <d v="2019-12-30T00:00:00"/>
    <m/>
    <m/>
    <m/>
    <s v="LONDON-4"/>
    <m/>
    <m/>
    <m/>
    <m/>
    <s v="Planning and Business Development"/>
    <x v="1"/>
    <x v="1"/>
    <x v="1"/>
  </r>
  <r>
    <s v="RYD"/>
    <s v="E35930"/>
    <s v="7310"/>
    <s v="00000"/>
    <s v="00000"/>
    <s v="000000"/>
    <s v="Estates &amp; Facilities"/>
    <s v="Legal / Prof Fees"/>
    <s v="Default"/>
    <s v="Default"/>
    <s v="Default"/>
    <n v="100.8"/>
    <d v="2020-02-01T00:00:00"/>
    <x v="0"/>
    <s v="Cost Management"/>
    <s v="Journal Import 85024828:"/>
    <s v="Cost Management A 17612339 85024828"/>
    <s v="28-FEB-2020 Receiving GBP"/>
    <d v="2020-02-28T00:00:00"/>
    <s v="SSCREPMAN,"/>
    <n v="2599"/>
    <s v="PO raised to reconcile remaining fees invoiced against PO No: 165042377.  Please match this to PO: 165042377."/>
    <x v="0"/>
    <n v="165042377"/>
    <d v="2017-10-30T00:00:00"/>
    <m/>
    <m/>
    <m/>
    <s v="LONDON-4"/>
    <m/>
    <m/>
    <m/>
    <m/>
    <s v="Planning and Business Development"/>
    <x v="1"/>
    <x v="1"/>
    <x v="1"/>
  </r>
  <r>
    <s v="RYD"/>
    <s v="E35930"/>
    <s v="7310"/>
    <s v="00000"/>
    <s v="00000"/>
    <s v="000000"/>
    <s v="Estates &amp; Facilities"/>
    <s v="Legal / Prof Fees"/>
    <s v="Default"/>
    <s v="Default"/>
    <s v="Default"/>
    <n v="375"/>
    <d v="2020-02-01T00:00:00"/>
    <x v="0"/>
    <s v="Cost Management"/>
    <s v="Journal Import 85024828:"/>
    <s v="Cost Management A 17612339 85024828"/>
    <s v="28-FEB-2020 Receiving GBP"/>
    <d v="2020-02-28T00:00:00"/>
    <s v="SSCREPMAN,"/>
    <n v="2600"/>
    <s v="Crawley HQ - PO raised to reconcile remaining fees invoice 44509.  Dec 2019"/>
    <x v="0"/>
    <n v="165081956"/>
    <d v="2019-12-30T00:00:00"/>
    <m/>
    <m/>
    <m/>
    <s v="LONDON-4"/>
    <m/>
    <m/>
    <m/>
    <m/>
    <s v="Planning and Business Development"/>
    <x v="1"/>
    <x v="1"/>
    <x v="1"/>
  </r>
  <r>
    <s v="RYD"/>
    <s v="E35930"/>
    <s v="7310"/>
    <s v="00000"/>
    <s v="F8235"/>
    <s v="000000"/>
    <s v="Estates &amp; Facilities"/>
    <s v="Legal / Prof Fees"/>
    <s v="Default"/>
    <s v="Bognor South ACRP"/>
    <s v="Default"/>
    <n v="-25.68"/>
    <d v="2020-02-01T00:00:00"/>
    <x v="2"/>
    <s v="Spreadsheet"/>
    <s v="SBS RYD JAN-20 VAT ADJUSTMENT JOURNAL"/>
    <s v="Spreadsheet A 17612992 85017998"/>
    <s v="SBS RYD JAN-20 VAT ADJUSTMENT JOURNAL Adjustment GBP"/>
    <d v="2020-02-28T00:00:00"/>
    <s v="SSC BLATTI, FRANCESCO"/>
    <n v="1793"/>
    <s v="CAPSTICKS SOLICITORS-448028-0-https://nww.einvoice-prod.sbs.nhs.uk:8179/invoicepdf/0f6b0a12-46a0-5873-9182-45dee0b8387a"/>
    <x v="33"/>
    <m/>
    <d v="2020-02-28T00:00:00"/>
    <m/>
    <s v="CAPSTICKS SOLICITORS-448028-0-"/>
    <m/>
    <m/>
    <s v="https://nww.einvoice-prod.sbs.nhs.uk:8179/invoicepdf/0f6b0a12-46a0-5873-9182-45dee0b8387a"/>
    <m/>
    <m/>
    <m/>
    <s v="Planning and Business Development"/>
    <x v="1"/>
    <x v="1"/>
    <x v="1"/>
  </r>
  <r>
    <s v="RYD"/>
    <s v="E35930"/>
    <s v="7310"/>
    <s v="00000"/>
    <s v="F8235"/>
    <s v="000000"/>
    <s v="Estates &amp; Facilities"/>
    <s v="Legal / Prof Fees"/>
    <s v="Default"/>
    <s v="Bognor South ACRP"/>
    <s v="Default"/>
    <n v="-432.8"/>
    <d v="2020-02-01T00:00:00"/>
    <x v="0"/>
    <s v="Cost Management"/>
    <s v="Journal Import 84022126:"/>
    <s v="Cost Management A 17406290 84022126 2"/>
    <s v="01-FEB-2020 Receiving GBP"/>
    <d v="2020-01-31T00:00:00"/>
    <s v="SSCREPMAN,"/>
    <n v="2730"/>
    <s v="Bognor South ACRP - Lease Works for new ACRP at Bognor Fire Station"/>
    <x v="0"/>
    <n v="165064187"/>
    <d v="2018-09-27T00:00:00"/>
    <m/>
    <m/>
    <m/>
    <s v="LONDON-4"/>
    <m/>
    <m/>
    <m/>
    <m/>
    <s v="Planning and Business Development"/>
    <x v="1"/>
    <x v="1"/>
    <x v="1"/>
  </r>
  <r>
    <s v="RYD"/>
    <s v="E35930"/>
    <s v="7310"/>
    <s v="00000"/>
    <s v="F8235"/>
    <s v="000000"/>
    <s v="Estates &amp; Facilities"/>
    <s v="Legal / Prof Fees"/>
    <s v="Default"/>
    <s v="Bognor South ACRP"/>
    <s v="Default"/>
    <n v="432.8"/>
    <d v="2020-02-01T00:00:00"/>
    <x v="0"/>
    <s v="Cost Management"/>
    <s v="Journal Import 85024828:"/>
    <s v="Cost Management A 17612339 85024828"/>
    <s v="28-FEB-2020 Receiving GBP"/>
    <d v="2020-02-28T00:00:00"/>
    <s v="SSCREPMAN,"/>
    <n v="2991"/>
    <s v="Bognor South ACRP - Lease Works for new ACRP at Bognor Fire Station"/>
    <x v="0"/>
    <n v="165064187"/>
    <d v="2018-09-27T00:00:00"/>
    <m/>
    <m/>
    <m/>
    <s v="LONDON-4"/>
    <m/>
    <m/>
    <m/>
    <m/>
    <s v="Planning and Business Development"/>
    <x v="1"/>
    <x v="1"/>
    <x v="1"/>
  </r>
  <r>
    <s v="RYD"/>
    <s v="E35930"/>
    <s v="7310"/>
    <s v="00000"/>
    <s v="00000"/>
    <s v="000000"/>
    <s v="Estates &amp; Facilities"/>
    <s v="Legal / Prof Fees"/>
    <s v="Default"/>
    <s v="Default"/>
    <s v="Default"/>
    <n v="5270"/>
    <d v="2020-03-01T00:00:00"/>
    <x v="3"/>
    <s v="Spreadsheet"/>
    <s v="FBP1 Accruals - FINAL"/>
    <s v="Spreadsheet A 17954896 86656798"/>
    <s v="RYD FIN CAM 1920 12 023 Accrual GBP"/>
    <d v="2020-04-14T00:00:00"/>
    <s v="RYD MCCARTHY, CAROLE"/>
    <n v="91"/>
    <s v="7310;LAKERS LLP;Accrue Estates Legal Costs M12 Mar-20"/>
    <x v="401"/>
    <m/>
    <d v="2020-04-14T00:00:00"/>
    <m/>
    <s v="7310;LAKERS LLP;Accrue Estates Legal Costs M12 Mar-20"/>
    <m/>
    <m/>
    <m/>
    <m/>
    <m/>
    <m/>
    <s v="Planning and Business Development"/>
    <x v="1"/>
    <x v="1"/>
    <x v="1"/>
  </r>
  <r>
    <s v="RYD"/>
    <s v="E35930"/>
    <s v="7310"/>
    <s v="00000"/>
    <s v="00000"/>
    <s v="000000"/>
    <s v="Estates &amp; Facilities"/>
    <s v="Legal / Prof Fees"/>
    <s v="Default"/>
    <s v="Default"/>
    <s v="Default"/>
    <n v="-5266"/>
    <d v="2020-03-01T00:00:00"/>
    <x v="3"/>
    <s v="Spreadsheet"/>
    <s v="Reverses &quot;RYD FIN CAM 1920 11 001 Accrual GBP&quot; journal entry of &quot;Spreadsheet A 17631209 85102364&quot; batch from &quot;FEB-20&quot;."/>
    <s v="Reverses &quot;RYD FIN CAM 1920 11 001 Accrual GBP&quot;10-MAR-20 17:54:43 - 85410633"/>
    <s v="Reverses &quot;RYD FIN CAM 1920 11 001 Accrual GBP&quot;10-MAR-20 17:54:43"/>
    <d v="2020-03-10T00:00:00"/>
    <s v="SSCREPMAN,"/>
    <n v="84"/>
    <s v="7310;LAKERS LLP;Accrue Estates Legal Costs M11 Feb-20"/>
    <x v="402"/>
    <m/>
    <d v="2020-03-10T00:00:00"/>
    <m/>
    <s v="7310;LAKERS LLP;Accrue Estates Legal Costs M11 Feb-20"/>
    <m/>
    <m/>
    <m/>
    <m/>
    <m/>
    <m/>
    <s v="Planning and Business Development"/>
    <x v="1"/>
    <x v="1"/>
    <x v="1"/>
  </r>
  <r>
    <s v="RYD"/>
    <s v="E35930"/>
    <s v="7310"/>
    <s v="00000"/>
    <s v="00000"/>
    <s v="000000"/>
    <s v="Estates &amp; Facilities"/>
    <s v="Legal / Prof Fees"/>
    <s v="Default"/>
    <s v="Default"/>
    <s v="Default"/>
    <n v="10615"/>
    <d v="2020-03-01T00:00:00"/>
    <x v="1"/>
    <s v="Payables"/>
    <s v="Journal Import 85244211:"/>
    <s v="Payables A 17659470 85244211"/>
    <s v="MAR-20 Purchase Invoices GBP"/>
    <d v="2020-03-05T00:00:00"/>
    <s v="SSCREPMAN,"/>
    <n v="38"/>
    <s v="Journal Import Created"/>
    <x v="365"/>
    <n v="965"/>
    <d v="2020-03-03T00:00:00"/>
    <n v="165077291"/>
    <m/>
    <s v="PO Invoice"/>
    <m/>
    <s v="https://nww.einvoice-prod.sbs.nhs.uk:8179/invoicepdf/73866dbd-9a84-5922-ae70-56dd3b351282"/>
    <n v="1"/>
    <n v="5308"/>
    <m/>
    <s v="Planning and Business Development"/>
    <x v="1"/>
    <x v="1"/>
    <x v="1"/>
  </r>
  <r>
    <s v="RYD"/>
    <s v="E35930"/>
    <s v="7310"/>
    <s v="00000"/>
    <s v="00000"/>
    <s v="000000"/>
    <s v="Estates &amp; Facilities"/>
    <s v="Legal / Prof Fees"/>
    <s v="Default"/>
    <s v="Default"/>
    <s v="Default"/>
    <n v="-5307.5"/>
    <d v="2020-03-01T00:00:00"/>
    <x v="1"/>
    <s v="Payables"/>
    <s v="Journal Import 85244211:"/>
    <s v="Payables A 17659470 85244211"/>
    <s v="MAR-20 Purchase Invoices GBP"/>
    <d v="2020-03-05T00:00:00"/>
    <s v="SSCREPMAN,"/>
    <n v="39"/>
    <s v="Journal Import Created"/>
    <x v="365"/>
    <n v="965"/>
    <d v="2020-03-03T00:00:00"/>
    <n v="165077291"/>
    <m/>
    <s v="PO Invoice"/>
    <m/>
    <s v="https://nww.einvoice-prod.sbs.nhs.uk:8179/invoicepdf/73866dbd-9a84-5922-ae70-56dd3b351282"/>
    <n v="1"/>
    <n v="-5308"/>
    <m/>
    <s v="Planning and Business Development"/>
    <x v="1"/>
    <x v="1"/>
    <x v="1"/>
  </r>
  <r>
    <s v="RYD"/>
    <s v="E35930"/>
    <s v="7310"/>
    <s v="00000"/>
    <s v="00000"/>
    <s v="000000"/>
    <s v="Estates &amp; Facilities"/>
    <s v="Legal / Prof Fees"/>
    <s v="Default"/>
    <s v="Default"/>
    <s v="Default"/>
    <n v="5307.5"/>
    <d v="2020-03-01T00:00:00"/>
    <x v="1"/>
    <s v="Payables"/>
    <s v="Journal Import 85285891:"/>
    <s v="Payables A 17668150 85285891"/>
    <s v="MAR-20 Purchase Invoices GBP"/>
    <d v="2020-03-06T00:00:00"/>
    <s v="SSCREPMAN,"/>
    <n v="47"/>
    <s v="Journal Import Created"/>
    <x v="365"/>
    <n v="965"/>
    <d v="2020-03-03T00:00:00"/>
    <n v="165082825"/>
    <m/>
    <s v="PO Invoice"/>
    <m/>
    <s v="https://nww.einvoice-prod.sbs.nhs.uk:8179/invoicepdf/73866dbd-9a84-5922-ae70-56dd3b351282"/>
    <n v="1"/>
    <n v="5308"/>
    <m/>
    <s v="Planning and Business Development"/>
    <x v="1"/>
    <x v="1"/>
    <x v="1"/>
  </r>
  <r>
    <s v="RYD"/>
    <s v="E35930"/>
    <s v="7310"/>
    <s v="00000"/>
    <s v="00000"/>
    <s v="000000"/>
    <s v="Estates &amp; Facilities"/>
    <s v="Legal / Prof Fees"/>
    <s v="Default"/>
    <s v="Default"/>
    <s v="Default"/>
    <n v="-5307.5"/>
    <d v="2020-03-01T00:00:00"/>
    <x v="1"/>
    <s v="Payables"/>
    <s v="Journal Import 85285891:"/>
    <s v="Payables A 17668150 85285891"/>
    <s v="MAR-20 Purchase Invoices GBP"/>
    <d v="2020-03-06T00:00:00"/>
    <s v="SSCREPMAN,"/>
    <n v="48"/>
    <s v="Journal Import Created"/>
    <x v="365"/>
    <n v="965"/>
    <d v="2020-03-03T00:00:00"/>
    <n v="165082825"/>
    <m/>
    <s v="PO Invoice"/>
    <m/>
    <s v="https://nww.einvoice-prod.sbs.nhs.uk:8179/invoicepdf/73866dbd-9a84-5922-ae70-56dd3b351282"/>
    <n v="1"/>
    <n v="-5308"/>
    <m/>
    <s v="Planning and Business Development"/>
    <x v="1"/>
    <x v="1"/>
    <x v="1"/>
  </r>
  <r>
    <s v="RYD"/>
    <s v="E35930"/>
    <s v="7310"/>
    <s v="00000"/>
    <s v="00000"/>
    <s v="000000"/>
    <s v="Estates &amp; Facilities"/>
    <s v="Legal / Prof Fees"/>
    <s v="Default"/>
    <s v="Default"/>
    <s v="Default"/>
    <n v="-100.8"/>
    <d v="2020-03-01T00:00:00"/>
    <x v="0"/>
    <s v="Cost Management"/>
    <s v="Journal Import 85024828:"/>
    <s v="Cost Management A 17612339 85024828 2"/>
    <s v="01-MAR-2020 Receiving GBP"/>
    <d v="2020-02-28T00:00:00"/>
    <s v="SSCREPMAN,"/>
    <n v="2599"/>
    <s v="PO raised to reconcile remaining fees invoiced against PO No: 165042377.  Please match this to PO: 165042377."/>
    <x v="0"/>
    <n v="165042377"/>
    <d v="2017-10-30T00:00:00"/>
    <m/>
    <m/>
    <m/>
    <s v="LONDON-4"/>
    <m/>
    <m/>
    <m/>
    <m/>
    <s v="Planning and Business Development"/>
    <x v="1"/>
    <x v="1"/>
    <x v="1"/>
  </r>
  <r>
    <s v="RYD"/>
    <s v="E35930"/>
    <s v="7310"/>
    <s v="00000"/>
    <s v="00000"/>
    <s v="000000"/>
    <s v="Estates &amp; Facilities"/>
    <s v="Legal / Prof Fees"/>
    <s v="Default"/>
    <s v="Default"/>
    <s v="Default"/>
    <n v="-375"/>
    <d v="2020-03-01T00:00:00"/>
    <x v="0"/>
    <s v="Cost Management"/>
    <s v="Journal Import 85024828:"/>
    <s v="Cost Management A 17612339 85024828 2"/>
    <s v="01-MAR-2020 Receiving GBP"/>
    <d v="2020-02-28T00:00:00"/>
    <s v="SSCREPMAN,"/>
    <n v="2600"/>
    <s v="Crawley HQ - PO raised to reconcile remaining fees invoice 44509.  Dec 2019"/>
    <x v="0"/>
    <n v="165081956"/>
    <d v="2019-12-30T00:00:00"/>
    <m/>
    <m/>
    <m/>
    <s v="LONDON-4"/>
    <m/>
    <m/>
    <m/>
    <m/>
    <s v="Planning and Business Development"/>
    <x v="1"/>
    <x v="1"/>
    <x v="1"/>
  </r>
  <r>
    <s v="RYD"/>
    <s v="E35930"/>
    <s v="7310"/>
    <s v="00000"/>
    <s v="00000"/>
    <s v="000000"/>
    <s v="Estates &amp; Facilities"/>
    <s v="Legal / Prof Fees"/>
    <s v="Default"/>
    <s v="Default"/>
    <s v="Default"/>
    <n v="375"/>
    <d v="2020-03-01T00:00:00"/>
    <x v="0"/>
    <s v="Cost Management"/>
    <s v="Journal Import 86160123:"/>
    <s v="Cost Management A 17844161 86160123"/>
    <s v="31-MAR-2020 Receiving GBP"/>
    <d v="2020-03-31T00:00:00"/>
    <s v="SSCREPMAN,"/>
    <n v="2257"/>
    <s v="Crawley HQ - PO raised to reconcile remaining fees invoice 44509.  Dec 2019"/>
    <x v="0"/>
    <n v="165081956"/>
    <d v="2019-12-30T00:00:00"/>
    <m/>
    <m/>
    <m/>
    <s v="LONDON-4"/>
    <m/>
    <m/>
    <m/>
    <m/>
    <s v="Planning and Business Development"/>
    <x v="1"/>
    <x v="1"/>
    <x v="1"/>
  </r>
  <r>
    <s v="RYD"/>
    <s v="E35930"/>
    <s v="7310"/>
    <s v="00000"/>
    <s v="F8235"/>
    <s v="000000"/>
    <s v="Estates &amp; Facilities"/>
    <s v="Legal / Prof Fees"/>
    <s v="Default"/>
    <s v="Bognor South ACRP"/>
    <s v="Default"/>
    <n v="-432.8"/>
    <d v="2020-03-01T00:00:00"/>
    <x v="0"/>
    <s v="Cost Management"/>
    <s v="Journal Import 85024828:"/>
    <s v="Cost Management A 17612339 85024828 2"/>
    <s v="01-MAR-2020 Receiving GBP"/>
    <d v="2020-02-28T00:00:00"/>
    <s v="SSCREPMAN,"/>
    <n v="2991"/>
    <s v="Bognor South ACRP - Lease Works for new ACRP at Bognor Fire Station"/>
    <x v="0"/>
    <n v="165064187"/>
    <d v="2018-09-27T00:00:00"/>
    <m/>
    <m/>
    <m/>
    <s v="LONDON-4"/>
    <m/>
    <m/>
    <m/>
    <m/>
    <s v="Planning and Business Development"/>
    <x v="1"/>
    <x v="1"/>
    <x v="1"/>
  </r>
  <r>
    <s v="RYD"/>
    <s v="E35930"/>
    <s v="7310"/>
    <s v="00000"/>
    <s v="00000"/>
    <s v="000000"/>
    <s v="Estates &amp; Facilities"/>
    <s v="Legal / Prof Fees"/>
    <s v="Default"/>
    <s v="Default"/>
    <s v="Default"/>
    <n v="10540"/>
    <d v="2020-04-01T00:00:00"/>
    <x v="3"/>
    <s v="Spreadsheet"/>
    <s v="FBP1 Accruals - Estates"/>
    <s v="Spreadsheet A 18126390 87518722"/>
    <s v="RYD FIN CAM 2021 01 002 Accrual GBP"/>
    <d v="2020-05-07T00:00:00"/>
    <s v="RYD MCCARTHY, CAROLE"/>
    <n v="53"/>
    <s v="7310;LAKERS LLP;Accrue Estates Legal Costs M01 Apr-20"/>
    <x v="403"/>
    <m/>
    <d v="2020-05-07T00:00:00"/>
    <m/>
    <s v="7310;LAKERS LLP;Accrue Estates Legal Costs M01 Apr-20"/>
    <m/>
    <m/>
    <m/>
    <m/>
    <m/>
    <m/>
    <s v="Planning and Business Development"/>
    <x v="1"/>
    <x v="2"/>
    <x v="1"/>
  </r>
  <r>
    <s v="RYD"/>
    <s v="E35930"/>
    <s v="7310"/>
    <s v="00000"/>
    <s v="00000"/>
    <s v="000000"/>
    <s v="Estates &amp; Facilities"/>
    <s v="Legal / Prof Fees"/>
    <s v="Default"/>
    <s v="Default"/>
    <s v="Default"/>
    <n v="-5270"/>
    <d v="2020-04-01T00:00:00"/>
    <x v="3"/>
    <s v="Spreadsheet"/>
    <s v="Reverses &quot;RYD FIN CAM 1920 12 023 Accrual GBP&quot; journal entry of &quot;Spreadsheet A 17954896 86656798&quot; batch from &quot;MAR-20&quot;."/>
    <s v="Reverses &quot;RYD FIN CAM 1920 12 023 Accrual GBP&quot;17-APR-20 17:42:21 - 86787532"/>
    <s v="Reverses &quot;RYD FIN CAM 1920 12 023 Accrual GBP&quot;17-APR-20 17:42:21"/>
    <d v="2020-04-17T00:00:00"/>
    <s v="SSCREPMAN,"/>
    <n v="91"/>
    <s v="7310;LAKERS LLP;Accrue Estates Legal Costs M12 Mar-20"/>
    <x v="404"/>
    <m/>
    <d v="2020-04-17T00:00:00"/>
    <m/>
    <s v="7310;LAKERS LLP;Accrue Estates Legal Costs M12 Mar-20"/>
    <m/>
    <m/>
    <m/>
    <m/>
    <m/>
    <m/>
    <s v="Planning and Business Development"/>
    <x v="1"/>
    <x v="2"/>
    <x v="1"/>
  </r>
  <r>
    <s v="RYD"/>
    <s v="E35930"/>
    <s v="7310"/>
    <s v="00000"/>
    <s v="00000"/>
    <s v="000000"/>
    <s v="Estates &amp; Facilities"/>
    <s v="Legal / Prof Fees"/>
    <s v="Default"/>
    <s v="Default"/>
    <s v="Default"/>
    <n v="10890"/>
    <d v="2020-04-01T00:00:00"/>
    <x v="1"/>
    <s v="Payables"/>
    <s v="Journal Import 86568140:"/>
    <s v="Payables A 17934550 86568140"/>
    <s v="APR-20 Purchase Invoices GBP"/>
    <d v="2020-04-11T00:00:00"/>
    <s v="SSCREPMAN,"/>
    <n v="40"/>
    <s v="Journal Import Created"/>
    <x v="365"/>
    <n v="966"/>
    <d v="2020-04-08T00:00:00"/>
    <n v="165077291"/>
    <m/>
    <s v="PO Invoice"/>
    <m/>
    <s v="https://nww.einvoice-prod.sbs.nhs.uk:8179/invoicepdf/968af5de-10c9-52f8-adcd-9e5f60d93956"/>
    <n v="1"/>
    <n v="5445"/>
    <m/>
    <s v="Planning and Business Development"/>
    <x v="1"/>
    <x v="2"/>
    <x v="1"/>
  </r>
  <r>
    <s v="RYD"/>
    <s v="E35930"/>
    <s v="7310"/>
    <s v="00000"/>
    <s v="00000"/>
    <s v="000000"/>
    <s v="Estates &amp; Facilities"/>
    <s v="Legal / Prof Fees"/>
    <s v="Default"/>
    <s v="Default"/>
    <s v="Default"/>
    <n v="-5445"/>
    <d v="2020-04-01T00:00:00"/>
    <x v="1"/>
    <s v="Payables"/>
    <s v="Journal Import 86568140:"/>
    <s v="Payables A 17934550 86568140"/>
    <s v="APR-20 Purchase Invoices GBP"/>
    <d v="2020-04-11T00:00:00"/>
    <s v="SSCREPMAN,"/>
    <n v="41"/>
    <s v="Journal Import Created"/>
    <x v="365"/>
    <n v="966"/>
    <d v="2020-04-08T00:00:00"/>
    <n v="165077291"/>
    <m/>
    <s v="PO Invoice"/>
    <m/>
    <s v="https://nww.einvoice-prod.sbs.nhs.uk:8179/invoicepdf/968af5de-10c9-52f8-adcd-9e5f60d93956"/>
    <n v="1"/>
    <n v="-5445"/>
    <m/>
    <s v="Planning and Business Development"/>
    <x v="1"/>
    <x v="2"/>
    <x v="1"/>
  </r>
  <r>
    <s v="RYD"/>
    <s v="E35930"/>
    <s v="7310"/>
    <s v="00000"/>
    <s v="00000"/>
    <s v="000000"/>
    <s v="Estates &amp; Facilities"/>
    <s v="Legal / Prof Fees"/>
    <s v="Default"/>
    <s v="Default"/>
    <s v="Default"/>
    <n v="5445"/>
    <d v="2020-04-01T00:00:00"/>
    <x v="1"/>
    <s v="Payables"/>
    <s v="Journal Import 86591482:"/>
    <s v="Payables A 17939603 86591482"/>
    <s v="APR-20 Purchase Invoices GBP"/>
    <d v="2020-04-12T00:00:00"/>
    <s v="SSCREPMAN,"/>
    <n v="19"/>
    <s v="Journal Import Created"/>
    <x v="365"/>
    <n v="966"/>
    <d v="2020-04-08T00:00:00"/>
    <n v="165082825"/>
    <m/>
    <s v="PO Invoice"/>
    <m/>
    <s v="https://nww.einvoice-prod.sbs.nhs.uk:8179/invoicepdf/968af5de-10c9-52f8-adcd-9e5f60d93956"/>
    <n v="1"/>
    <n v="5445"/>
    <m/>
    <s v="Planning and Business Development"/>
    <x v="1"/>
    <x v="2"/>
    <x v="1"/>
  </r>
  <r>
    <s v="RYD"/>
    <s v="E35930"/>
    <s v="7310"/>
    <s v="00000"/>
    <s v="00000"/>
    <s v="000000"/>
    <s v="Estates &amp; Facilities"/>
    <s v="Legal / Prof Fees"/>
    <s v="Default"/>
    <s v="Default"/>
    <s v="Default"/>
    <n v="-5445"/>
    <d v="2020-04-01T00:00:00"/>
    <x v="1"/>
    <s v="Payables"/>
    <s v="Journal Import 86591482:"/>
    <s v="Payables A 17939603 86591482"/>
    <s v="APR-20 Purchase Invoices GBP"/>
    <d v="2020-04-12T00:00:00"/>
    <s v="SSCREPMAN,"/>
    <n v="20"/>
    <s v="Journal Import Created"/>
    <x v="365"/>
    <n v="966"/>
    <d v="2020-04-08T00:00:00"/>
    <n v="165082825"/>
    <m/>
    <s v="PO Invoice"/>
    <m/>
    <s v="https://nww.einvoice-prod.sbs.nhs.uk:8179/invoicepdf/968af5de-10c9-52f8-adcd-9e5f60d93956"/>
    <n v="1"/>
    <n v="-5445"/>
    <m/>
    <s v="Planning and Business Development"/>
    <x v="1"/>
    <x v="2"/>
    <x v="1"/>
  </r>
  <r>
    <s v="RYD"/>
    <s v="E35930"/>
    <s v="7310"/>
    <s v="00000"/>
    <s v="00000"/>
    <s v="000000"/>
    <s v="Estates &amp; Facilities"/>
    <s v="Legal / Prof Fees"/>
    <s v="Default"/>
    <s v="Default"/>
    <s v="Default"/>
    <n v="263.39999999999998"/>
    <d v="2020-04-01T00:00:00"/>
    <x v="1"/>
    <s v="Payables"/>
    <s v="Journal Import 87082450:"/>
    <s v="Payables A 18045531 87082450"/>
    <s v="APR-20 Purchase Invoices GBP"/>
    <d v="2020-04-26T00:00:00"/>
    <s v="SSCREPMAN,"/>
    <n v="9"/>
    <s v="Journal Import Created"/>
    <x v="0"/>
    <n v="459904"/>
    <d v="2020-04-15T00:00:00"/>
    <n v="165082450"/>
    <m/>
    <s v="PO Invoice"/>
    <m/>
    <s v="https://nww.einvoice-prod.sbs.nhs.uk:8179/invoicepdf/eb24dab3-6a56-52ad-b4a4-560858af5b55"/>
    <n v="1"/>
    <n v="263"/>
    <m/>
    <s v="Planning and Business Development"/>
    <x v="1"/>
    <x v="2"/>
    <x v="1"/>
  </r>
  <r>
    <s v="RYD"/>
    <s v="E35930"/>
    <s v="7310"/>
    <s v="00000"/>
    <s v="00000"/>
    <s v="000000"/>
    <s v="Estates &amp; Facilities"/>
    <s v="Legal / Prof Fees"/>
    <s v="Default"/>
    <s v="Default"/>
    <s v="Default"/>
    <n v="144"/>
    <d v="2020-04-01T00:00:00"/>
    <x v="1"/>
    <s v="Payables"/>
    <s v="Journal Import 87082450:"/>
    <s v="Payables A 18045531 87082450"/>
    <s v="APR-20 Purchase Invoices GBP"/>
    <d v="2020-04-26T00:00:00"/>
    <s v="SSCREPMAN,"/>
    <n v="9"/>
    <s v="Journal Import Created"/>
    <x v="0"/>
    <n v="459909"/>
    <d v="2020-04-15T00:00:00"/>
    <n v="165082447"/>
    <m/>
    <s v="PO Invoice"/>
    <m/>
    <s v="https://nww.einvoice-prod.sbs.nhs.uk:8179/invoicepdf/02715afa-1e8e-528f-8583-cc8c282a55d1"/>
    <n v="1"/>
    <n v="144"/>
    <m/>
    <s v="Planning and Business Development"/>
    <x v="1"/>
    <x v="2"/>
    <x v="1"/>
  </r>
  <r>
    <s v="RYD"/>
    <s v="E35930"/>
    <s v="7310"/>
    <s v="00000"/>
    <s v="00000"/>
    <s v="000000"/>
    <s v="Estates &amp; Facilities"/>
    <s v="Legal / Prof Fees"/>
    <s v="Default"/>
    <s v="Default"/>
    <s v="Default"/>
    <n v="853.2"/>
    <d v="2020-04-01T00:00:00"/>
    <x v="1"/>
    <s v="Payables"/>
    <s v="Journal Import 87082450:"/>
    <s v="Payables A 18045531 87082450"/>
    <s v="APR-20 Purchase Invoices GBP"/>
    <d v="2020-04-26T00:00:00"/>
    <s v="SSCREPMAN,"/>
    <n v="9"/>
    <s v="Journal Import Created"/>
    <x v="0"/>
    <n v="459925"/>
    <d v="2020-04-15T00:00:00"/>
    <n v="165082443"/>
    <m/>
    <s v="PO Invoice"/>
    <m/>
    <s v="https://nww.einvoice-prod.sbs.nhs.uk:8179/invoicepdf/fb6cb671-e6d5-5066-8ac2-f844ed9dfffd"/>
    <n v="1"/>
    <n v="853"/>
    <m/>
    <s v="Planning and Business Development"/>
    <x v="1"/>
    <x v="2"/>
    <x v="1"/>
  </r>
  <r>
    <s v="RYD"/>
    <s v="E35930"/>
    <s v="7310"/>
    <s v="00000"/>
    <s v="00000"/>
    <s v="000000"/>
    <s v="Estates &amp; Facilities"/>
    <s v="Legal / Prof Fees"/>
    <s v="Default"/>
    <s v="Default"/>
    <s v="Default"/>
    <n v="263.39999999999998"/>
    <d v="2020-04-01T00:00:00"/>
    <x v="1"/>
    <s v="Payables"/>
    <s v="Journal Import 87204355:"/>
    <s v="Payables A 18058973 87204355"/>
    <s v="APR-20 Purchase Invoices GBP"/>
    <d v="2020-04-29T00:00:00"/>
    <s v="SSCREPMAN,"/>
    <n v="17"/>
    <s v="Journal Import Created"/>
    <x v="0"/>
    <n v="459904"/>
    <d v="2020-04-15T00:00:00"/>
    <n v="165082450"/>
    <m/>
    <s v="PO Invoice"/>
    <m/>
    <s v="https://nww.einvoice-prod.sbs.nhs.uk:8179/invoicepdf/eb24dab3-6a56-52ad-b4a4-560858af5b55"/>
    <n v="1"/>
    <n v="263"/>
    <m/>
    <s v="Planning and Business Development"/>
    <x v="1"/>
    <x v="2"/>
    <x v="1"/>
  </r>
  <r>
    <s v="RYD"/>
    <s v="E35930"/>
    <s v="7310"/>
    <s v="00000"/>
    <s v="00000"/>
    <s v="000000"/>
    <s v="Estates &amp; Facilities"/>
    <s v="Legal / Prof Fees"/>
    <s v="Default"/>
    <s v="Default"/>
    <s v="Default"/>
    <n v="144"/>
    <d v="2020-04-01T00:00:00"/>
    <x v="1"/>
    <s v="Payables"/>
    <s v="Journal Import 87204355:"/>
    <s v="Payables A 18058973 87204355"/>
    <s v="APR-20 Purchase Invoices GBP"/>
    <d v="2020-04-29T00:00:00"/>
    <s v="SSCREPMAN,"/>
    <n v="17"/>
    <s v="Journal Import Created"/>
    <x v="0"/>
    <n v="459909"/>
    <d v="2020-04-15T00:00:00"/>
    <n v="165082447"/>
    <m/>
    <s v="PO Invoice"/>
    <m/>
    <s v="https://nww.einvoice-prod.sbs.nhs.uk:8179/invoicepdf/02715afa-1e8e-528f-8583-cc8c282a55d1"/>
    <n v="1"/>
    <n v="144"/>
    <m/>
    <s v="Planning and Business Development"/>
    <x v="1"/>
    <x v="2"/>
    <x v="1"/>
  </r>
  <r>
    <s v="RYD"/>
    <s v="E35930"/>
    <s v="7310"/>
    <s v="00000"/>
    <s v="00000"/>
    <s v="000000"/>
    <s v="Estates &amp; Facilities"/>
    <s v="Legal / Prof Fees"/>
    <s v="Default"/>
    <s v="Default"/>
    <s v="Default"/>
    <n v="588.20000000000005"/>
    <d v="2020-04-01T00:00:00"/>
    <x v="1"/>
    <s v="Payables"/>
    <s v="Journal Import 87204355:"/>
    <s v="Payables A 18058973 87204355"/>
    <s v="APR-20 Purchase Invoices GBP"/>
    <d v="2020-04-29T00:00:00"/>
    <s v="SSCREPMAN,"/>
    <n v="17"/>
    <s v="Journal Import Created"/>
    <x v="0"/>
    <n v="459912"/>
    <d v="2020-04-15T00:00:00"/>
    <n v="165084526"/>
    <m/>
    <s v="PO Invoice"/>
    <m/>
    <s v="https://nww.einvoice-prod.sbs.nhs.uk:8179/invoicepdf/9ffa89d5-53c6-54b5-a97d-53bd265d48b8"/>
    <n v="1"/>
    <n v="588"/>
    <m/>
    <s v="Planning and Business Development"/>
    <x v="1"/>
    <x v="2"/>
    <x v="1"/>
  </r>
  <r>
    <s v="RYD"/>
    <s v="E35930"/>
    <s v="7310"/>
    <s v="00000"/>
    <s v="00000"/>
    <s v="000000"/>
    <s v="Estates &amp; Facilities"/>
    <s v="Legal / Prof Fees"/>
    <s v="Default"/>
    <s v="Default"/>
    <s v="Default"/>
    <n v="853.2"/>
    <d v="2020-04-01T00:00:00"/>
    <x v="1"/>
    <s v="Payables"/>
    <s v="Journal Import 87204355:"/>
    <s v="Payables A 18058973 87204355"/>
    <s v="APR-20 Purchase Invoices GBP"/>
    <d v="2020-04-29T00:00:00"/>
    <s v="SSCREPMAN,"/>
    <n v="17"/>
    <s v="Journal Import Created"/>
    <x v="0"/>
    <n v="459925"/>
    <d v="2020-04-15T00:00:00"/>
    <n v="165082443"/>
    <m/>
    <s v="PO Invoice"/>
    <m/>
    <s v="https://nww.einvoice-prod.sbs.nhs.uk:8179/invoicepdf/fb6cb671-e6d5-5066-8ac2-f844ed9dfffd"/>
    <n v="1"/>
    <n v="853"/>
    <m/>
    <s v="Planning and Business Development"/>
    <x v="1"/>
    <x v="2"/>
    <x v="1"/>
  </r>
  <r>
    <s v="RYD"/>
    <s v="E35930"/>
    <s v="7310"/>
    <s v="00000"/>
    <s v="00000"/>
    <s v="000000"/>
    <s v="Estates &amp; Facilities"/>
    <s v="Legal / Prof Fees"/>
    <s v="Default"/>
    <s v="Default"/>
    <s v="Default"/>
    <n v="-263.39999999999998"/>
    <d v="2020-04-01T00:00:00"/>
    <x v="1"/>
    <s v="Payables"/>
    <s v="Journal Import 87204355:"/>
    <s v="Payables A 18058973 87204355"/>
    <s v="APR-20 Purchase Invoices GBP"/>
    <d v="2020-04-29T00:00:00"/>
    <s v="SSCREPMAN,"/>
    <n v="18"/>
    <s v="Journal Import Created"/>
    <x v="0"/>
    <n v="459904"/>
    <d v="2020-04-15T00:00:00"/>
    <n v="165082450"/>
    <m/>
    <s v="PO Invoice"/>
    <m/>
    <s v="https://nww.einvoice-prod.sbs.nhs.uk:8179/invoicepdf/eb24dab3-6a56-52ad-b4a4-560858af5b55"/>
    <n v="1"/>
    <n v="-263"/>
    <m/>
    <s v="Planning and Business Development"/>
    <x v="1"/>
    <x v="2"/>
    <x v="1"/>
  </r>
  <r>
    <s v="RYD"/>
    <s v="E35930"/>
    <s v="7310"/>
    <s v="00000"/>
    <s v="00000"/>
    <s v="000000"/>
    <s v="Estates &amp; Facilities"/>
    <s v="Legal / Prof Fees"/>
    <s v="Default"/>
    <s v="Default"/>
    <s v="Default"/>
    <n v="-144"/>
    <d v="2020-04-01T00:00:00"/>
    <x v="1"/>
    <s v="Payables"/>
    <s v="Journal Import 87204355:"/>
    <s v="Payables A 18058973 87204355"/>
    <s v="APR-20 Purchase Invoices GBP"/>
    <d v="2020-04-29T00:00:00"/>
    <s v="SSCREPMAN,"/>
    <n v="18"/>
    <s v="Journal Import Created"/>
    <x v="0"/>
    <n v="459909"/>
    <d v="2020-04-15T00:00:00"/>
    <n v="165082447"/>
    <m/>
    <s v="PO Invoice"/>
    <m/>
    <s v="https://nww.einvoice-prod.sbs.nhs.uk:8179/invoicepdf/02715afa-1e8e-528f-8583-cc8c282a55d1"/>
    <n v="1"/>
    <n v="-144"/>
    <m/>
    <s v="Planning and Business Development"/>
    <x v="1"/>
    <x v="2"/>
    <x v="1"/>
  </r>
  <r>
    <s v="RYD"/>
    <s v="E35930"/>
    <s v="7310"/>
    <s v="00000"/>
    <s v="00000"/>
    <s v="000000"/>
    <s v="Estates &amp; Facilities"/>
    <s v="Legal / Prof Fees"/>
    <s v="Default"/>
    <s v="Default"/>
    <s v="Default"/>
    <n v="-853.2"/>
    <d v="2020-04-01T00:00:00"/>
    <x v="1"/>
    <s v="Payables"/>
    <s v="Journal Import 87204355:"/>
    <s v="Payables A 18058973 87204355"/>
    <s v="APR-20 Purchase Invoices GBP"/>
    <d v="2020-04-29T00:00:00"/>
    <s v="SSCREPMAN,"/>
    <n v="18"/>
    <s v="Journal Import Created"/>
    <x v="0"/>
    <n v="459925"/>
    <d v="2020-04-15T00:00:00"/>
    <n v="165082443"/>
    <m/>
    <s v="PO Invoice"/>
    <m/>
    <s v="https://nww.einvoice-prod.sbs.nhs.uk:8179/invoicepdf/fb6cb671-e6d5-5066-8ac2-f844ed9dfffd"/>
    <n v="1"/>
    <n v="-853"/>
    <m/>
    <s v="Planning and Business Development"/>
    <x v="1"/>
    <x v="2"/>
    <x v="1"/>
  </r>
  <r>
    <s v="RYD"/>
    <s v="E35930"/>
    <s v="7310"/>
    <s v="00000"/>
    <s v="00000"/>
    <s v="000000"/>
    <s v="Estates &amp; Facilities"/>
    <s v="Legal / Prof Fees"/>
    <s v="Default"/>
    <s v="Default"/>
    <s v="Default"/>
    <n v="1346.5"/>
    <d v="2020-04-01T00:00:00"/>
    <x v="1"/>
    <s v="Payables"/>
    <s v="Journal Import 87240534:"/>
    <s v="Payables A 18065910 87240534"/>
    <s v="APR-20 Purchase Invoices GBP"/>
    <d v="2020-04-30T00:00:00"/>
    <s v="SSCREPMAN,"/>
    <n v="32"/>
    <s v="Journal Import Created"/>
    <x v="0"/>
    <n v="459905"/>
    <d v="2020-04-15T00:00:00"/>
    <n v="165069857"/>
    <m/>
    <s v="PO Invoice"/>
    <m/>
    <s v="https://nww.einvoice-prod.sbs.nhs.uk:8179/invoicepdf/fb0cfb83-2890-58cb-b62b-5647d57e11c5"/>
    <n v="1"/>
    <n v="1347"/>
    <m/>
    <s v="Planning and Business Development"/>
    <x v="1"/>
    <x v="2"/>
    <x v="1"/>
  </r>
  <r>
    <s v="RYD"/>
    <s v="E35930"/>
    <s v="7310"/>
    <s v="00000"/>
    <s v="00000"/>
    <s v="000000"/>
    <s v="Estates &amp; Facilities"/>
    <s v="Legal / Prof Fees"/>
    <s v="Default"/>
    <s v="Default"/>
    <s v="Default"/>
    <n v="-375"/>
    <d v="2020-04-01T00:00:00"/>
    <x v="0"/>
    <s v="Cost Management"/>
    <s v="Journal Import 86160123:"/>
    <s v="Cost Management A 17844161 86160123 2"/>
    <s v="01-APR-2020 Receiving GBP"/>
    <d v="2020-03-31T00:00:00"/>
    <s v="SSCREPMAN,"/>
    <n v="2257"/>
    <s v="Crawley HQ - PO raised to reconcile remaining fees invoice 44509.  Dec 2019"/>
    <x v="0"/>
    <n v="165081956"/>
    <d v="2019-12-30T00:00:00"/>
    <m/>
    <m/>
    <m/>
    <s v="LONDON-4"/>
    <m/>
    <m/>
    <m/>
    <m/>
    <s v="Planning and Business Development"/>
    <x v="1"/>
    <x v="2"/>
    <x v="1"/>
  </r>
  <r>
    <s v="RYD"/>
    <s v="E35930"/>
    <s v="7310"/>
    <s v="00000"/>
    <s v="00000"/>
    <s v="000000"/>
    <s v="Estates &amp; Facilities"/>
    <s v="Legal / Prof Fees"/>
    <s v="Default"/>
    <s v="Default"/>
    <s v="Default"/>
    <n v="375"/>
    <d v="2020-04-01T00:00:00"/>
    <x v="0"/>
    <s v="Cost Management"/>
    <s v="Journal Import 87251591:"/>
    <s v="Cost Management A 18068163 87251591"/>
    <s v="30-APR-2020 Receiving GBP"/>
    <d v="2020-04-30T00:00:00"/>
    <s v="SSCREPMAN,"/>
    <n v="2403"/>
    <s v="Crawley HQ - PO raised to reconcile remaining fees invoice 44509.  Dec 2019"/>
    <x v="0"/>
    <n v="165081956"/>
    <d v="2019-12-30T00:00:00"/>
    <m/>
    <m/>
    <m/>
    <s v="LONDON-4"/>
    <m/>
    <m/>
    <m/>
    <m/>
    <s v="Planning and Business Development"/>
    <x v="1"/>
    <x v="2"/>
    <x v="1"/>
  </r>
  <r>
    <s v="RYD"/>
    <s v="E35930"/>
    <s v="7310"/>
    <s v="00000"/>
    <s v="F8235"/>
    <s v="000000"/>
    <s v="Estates &amp; Facilities"/>
    <s v="Legal / Prof Fees"/>
    <s v="Default"/>
    <s v="Bognor South ACRP"/>
    <s v="Default"/>
    <n v="353.6"/>
    <d v="2020-04-01T00:00:00"/>
    <x v="1"/>
    <s v="Payables"/>
    <s v="Journal Import 87159822:"/>
    <s v="Payables A 18052920 87159822"/>
    <s v="APR-20 Purchase Invoices GBP"/>
    <d v="2020-04-28T00:00:00"/>
    <s v="SSCREPMAN,"/>
    <n v="61"/>
    <s v="Journal Import Created"/>
    <x v="0"/>
    <n v="459906"/>
    <d v="2020-04-15T00:00:00"/>
    <n v="165064187"/>
    <m/>
    <s v="PO Invoice"/>
    <m/>
    <s v="https://nww.einvoice-prod.sbs.nhs.uk:8179/invoicepdf/ff81df10-a88c-559c-96db-c1a89817de0f"/>
    <n v="1"/>
    <n v="354"/>
    <m/>
    <s v="Planning and Business Development"/>
    <x v="1"/>
    <x v="2"/>
    <x v="1"/>
  </r>
  <r>
    <s v="RYD"/>
    <s v="E35930"/>
    <s v="7310"/>
    <s v="00000"/>
    <s v="F8235"/>
    <s v="000000"/>
    <s v="Estates &amp; Facilities"/>
    <s v="Legal / Prof Fees"/>
    <s v="Default"/>
    <s v="Bognor South ACRP"/>
    <s v="Default"/>
    <n v="-353.6"/>
    <d v="2020-04-01T00:00:00"/>
    <x v="1"/>
    <s v="Payables"/>
    <s v="Journal Import 87240534:"/>
    <s v="Payables A 18065910 87240534"/>
    <s v="APR-20 Purchase Invoices GBP"/>
    <d v="2020-04-30T00:00:00"/>
    <s v="SSCREPMAN,"/>
    <n v="51"/>
    <s v="Journal Import Created"/>
    <x v="0"/>
    <n v="459906"/>
    <d v="2020-04-15T00:00:00"/>
    <n v="165064187"/>
    <m/>
    <s v="PO Invoice"/>
    <m/>
    <s v="https://nww.einvoice-prod.sbs.nhs.uk:8179/invoicepdf/ff81df10-a88c-559c-96db-c1a89817de0f"/>
    <n v="1"/>
    <n v="-354"/>
    <m/>
    <s v="Planning and Business Development"/>
    <x v="1"/>
    <x v="2"/>
    <x v="1"/>
  </r>
  <r>
    <s v="RYD"/>
    <s v="E35930"/>
    <s v="7310"/>
    <s v="00000"/>
    <s v="F8235"/>
    <s v="000000"/>
    <s v="Estates &amp; Facilities"/>
    <s v="Legal / Prof Fees"/>
    <s v="Default"/>
    <s v="Bognor South ACRP"/>
    <s v="Default"/>
    <n v="432.8"/>
    <d v="2020-04-01T00:00:00"/>
    <x v="0"/>
    <s v="Cost Management"/>
    <s v="Journal Import 87251591:"/>
    <s v="Cost Management A 18068163 87251591"/>
    <s v="30-APR-2020 Receiving GBP"/>
    <d v="2020-04-30T00:00:00"/>
    <s v="SSCREPMAN,"/>
    <n v="2807"/>
    <s v="Bognor South ACRP - Lease Works for new ACRP at Bognor Fire Station"/>
    <x v="0"/>
    <n v="165064187"/>
    <d v="2018-09-27T00:00:00"/>
    <m/>
    <m/>
    <m/>
    <s v="LONDON-4"/>
    <m/>
    <m/>
    <m/>
    <m/>
    <s v="Planning and Business Development"/>
    <x v="1"/>
    <x v="2"/>
    <x v="1"/>
  </r>
  <r>
    <s v="RYD"/>
    <s v="E35930"/>
    <s v="7310"/>
    <s v="00000"/>
    <s v="00000"/>
    <s v="000000"/>
    <s v="Estates &amp; Facilities"/>
    <s v="Legal / Prof Fees"/>
    <s v="Default"/>
    <s v="Default"/>
    <s v="Default"/>
    <n v="1505"/>
    <d v="2020-05-01T00:00:00"/>
    <x v="3"/>
    <s v="Spreadsheet"/>
    <s v="FBP1 Accruals"/>
    <s v="Spreadsheet A 18318562 88426439"/>
    <s v="RYD FIN CAM 2021 02 002 Accrual GBP"/>
    <d v="2020-06-03T00:00:00"/>
    <s v="RYD MCCARTHY, CAROLE"/>
    <n v="56"/>
    <s v="7310;LAKERS LLP;Accrue Estates Legal Costs M02 May-20"/>
    <x v="405"/>
    <m/>
    <d v="2020-06-02T00:00:00"/>
    <m/>
    <s v="7310;LAKERS LLP;Accrue Estates Legal Costs M02 May-20"/>
    <m/>
    <m/>
    <m/>
    <m/>
    <m/>
    <m/>
    <s v="Planning and Business Development"/>
    <x v="1"/>
    <x v="2"/>
    <x v="1"/>
  </r>
  <r>
    <s v="RYD"/>
    <s v="E35930"/>
    <s v="7310"/>
    <s v="00000"/>
    <s v="00000"/>
    <s v="000000"/>
    <s v="Estates &amp; Facilities"/>
    <s v="Legal / Prof Fees"/>
    <s v="Default"/>
    <s v="Default"/>
    <s v="Default"/>
    <n v="-10540"/>
    <d v="2020-05-01T00:00:00"/>
    <x v="3"/>
    <s v="Spreadsheet"/>
    <s v="Reverses &quot;RYD FIN CAM 2021 01 002 Accrual GBP&quot; journal entry of &quot;Spreadsheet A 18126390 87518722&quot; batch from &quot;APR-20&quot;."/>
    <s v="Reverses &quot;RYD FIN CAM 2021 01 002 Accrual GBP&quot;12-MAY-20 17:38:59 - 87678546"/>
    <s v="Reverses &quot;RYD FIN CAM 2021 01 002 Accrual GBP&quot;12-MAY-20 17:38:59"/>
    <d v="2020-05-12T00:00:00"/>
    <s v="SSCREPMAN,"/>
    <n v="53"/>
    <s v="7310;LAKERS LLP;Accrue Estates Legal Costs M01 Apr-20"/>
    <x v="406"/>
    <m/>
    <d v="2020-05-12T00:00:00"/>
    <m/>
    <s v="7310;LAKERS LLP;Accrue Estates Legal Costs M01 Apr-20"/>
    <m/>
    <m/>
    <m/>
    <m/>
    <m/>
    <m/>
    <s v="Planning and Business Development"/>
    <x v="1"/>
    <x v="2"/>
    <x v="1"/>
  </r>
  <r>
    <s v="RYD"/>
    <s v="E35930"/>
    <s v="7310"/>
    <s v="00000"/>
    <s v="00000"/>
    <s v="000000"/>
    <s v="Estates &amp; Facilities"/>
    <s v="Legal / Prof Fees"/>
    <s v="Default"/>
    <s v="Default"/>
    <s v="Default"/>
    <n v="10615"/>
    <d v="2020-05-01T00:00:00"/>
    <x v="1"/>
    <s v="Payables"/>
    <s v="Journal Import 87389908:"/>
    <s v="Payables A 18103528 87389908"/>
    <s v="MAY-20 Purchase Invoices GBP"/>
    <d v="2020-05-04T00:00:00"/>
    <s v="SSCREPMAN,"/>
    <n v="52"/>
    <s v="Journal Import Created"/>
    <x v="365"/>
    <n v="968"/>
    <d v="2020-04-30T00:00:00"/>
    <n v="165082825"/>
    <m/>
    <s v="PO Invoice"/>
    <m/>
    <s v="https://nww.einvoice-prod.sbs.nhs.uk:8179/invoicepdf/5372718c-89b0-5ac5-8a4f-b0031a6514c4"/>
    <n v="1"/>
    <n v="5308"/>
    <m/>
    <s v="Planning and Business Development"/>
    <x v="1"/>
    <x v="2"/>
    <x v="1"/>
  </r>
  <r>
    <s v="RYD"/>
    <s v="E35930"/>
    <s v="7310"/>
    <s v="00000"/>
    <s v="00000"/>
    <s v="000000"/>
    <s v="Estates &amp; Facilities"/>
    <s v="Legal / Prof Fees"/>
    <s v="Default"/>
    <s v="Default"/>
    <s v="Default"/>
    <n v="-5307.5"/>
    <d v="2020-05-01T00:00:00"/>
    <x v="1"/>
    <s v="Payables"/>
    <s v="Journal Import 87389908:"/>
    <s v="Payables A 18103528 87389908"/>
    <s v="MAY-20 Purchase Invoices GBP"/>
    <d v="2020-05-04T00:00:00"/>
    <s v="SSCREPMAN,"/>
    <n v="53"/>
    <s v="Journal Import Created"/>
    <x v="365"/>
    <n v="968"/>
    <d v="2020-04-30T00:00:00"/>
    <n v="165082825"/>
    <m/>
    <s v="PO Invoice"/>
    <m/>
    <s v="https://nww.einvoice-prod.sbs.nhs.uk:8179/invoicepdf/5372718c-89b0-5ac5-8a4f-b0031a6514c4"/>
    <n v="1"/>
    <n v="-5308"/>
    <m/>
    <s v="Planning and Business Development"/>
    <x v="1"/>
    <x v="2"/>
    <x v="1"/>
  </r>
  <r>
    <s v="RYD"/>
    <s v="E35930"/>
    <s v="7310"/>
    <s v="00000"/>
    <s v="00000"/>
    <s v="000000"/>
    <s v="Estates &amp; Facilities"/>
    <s v="Legal / Prof Fees"/>
    <s v="Default"/>
    <s v="Default"/>
    <s v="Default"/>
    <n v="-375"/>
    <d v="2020-05-01T00:00:00"/>
    <x v="0"/>
    <s v="Cost Management"/>
    <s v="Journal Import 87251591:"/>
    <s v="Cost Management A 18068163 87251591 2"/>
    <s v="01-MAY-2020 Receiving GBP"/>
    <d v="2020-04-30T00:00:00"/>
    <s v="SSCREPMAN,"/>
    <n v="2403"/>
    <s v="Crawley HQ - PO raised to reconcile remaining fees invoice 44509.  Dec 2019"/>
    <x v="0"/>
    <n v="165081956"/>
    <d v="2019-12-30T00:00:00"/>
    <m/>
    <m/>
    <m/>
    <s v="LONDON-4"/>
    <m/>
    <m/>
    <m/>
    <m/>
    <s v="Planning and Business Development"/>
    <x v="1"/>
    <x v="2"/>
    <x v="1"/>
  </r>
  <r>
    <s v="RYD"/>
    <s v="E35930"/>
    <s v="7310"/>
    <s v="00000"/>
    <s v="00000"/>
    <s v="000000"/>
    <s v="Estates &amp; Facilities"/>
    <s v="Legal / Prof Fees"/>
    <s v="Default"/>
    <s v="Default"/>
    <s v="Default"/>
    <n v="375"/>
    <d v="2020-05-01T00:00:00"/>
    <x v="0"/>
    <s v="Cost Management"/>
    <s v="Journal Import 88287019:"/>
    <s v="Cost Management A 18283141 88287019"/>
    <s v="29-MAY-2020 Receiving GBP"/>
    <d v="2020-05-29T00:00:00"/>
    <s v="SSCREPMAN,"/>
    <n v="2398"/>
    <s v="Crawley HQ - PO raised to reconcile remaining fees invoice 44509.  Dec 2019"/>
    <x v="0"/>
    <n v="165081956"/>
    <d v="2019-12-30T00:00:00"/>
    <m/>
    <m/>
    <m/>
    <s v="LONDON-4"/>
    <m/>
    <m/>
    <m/>
    <m/>
    <s v="Planning and Business Development"/>
    <x v="1"/>
    <x v="2"/>
    <x v="1"/>
  </r>
  <r>
    <s v="RYD"/>
    <s v="E35930"/>
    <s v="7310"/>
    <s v="00000"/>
    <s v="F8235"/>
    <s v="000000"/>
    <s v="Estates &amp; Facilities"/>
    <s v="Legal / Prof Fees"/>
    <s v="Default"/>
    <s v="Bognor South ACRP"/>
    <s v="Default"/>
    <n v="-432.8"/>
    <d v="2020-05-01T00:00:00"/>
    <x v="0"/>
    <s v="Cost Management"/>
    <s v="Journal Import 87251591:"/>
    <s v="Cost Management A 18068163 87251591 2"/>
    <s v="01-MAY-2020 Receiving GBP"/>
    <d v="2020-04-30T00:00:00"/>
    <s v="SSCREPMAN,"/>
    <n v="2807"/>
    <s v="Bognor South ACRP - Lease Works for new ACRP at Bognor Fire Station"/>
    <x v="0"/>
    <n v="165064187"/>
    <d v="2018-09-27T00:00:00"/>
    <m/>
    <m/>
    <m/>
    <s v="LONDON-4"/>
    <m/>
    <m/>
    <m/>
    <m/>
    <s v="Planning and Business Development"/>
    <x v="1"/>
    <x v="2"/>
    <x v="1"/>
  </r>
  <r>
    <s v="RYD"/>
    <s v="E35930"/>
    <s v="7310"/>
    <s v="00000"/>
    <s v="F8235"/>
    <s v="000000"/>
    <s v="Estates &amp; Facilities"/>
    <s v="Legal / Prof Fees"/>
    <s v="Default"/>
    <s v="Bognor South ACRP"/>
    <s v="Default"/>
    <n v="432.8"/>
    <d v="2020-05-01T00:00:00"/>
    <x v="0"/>
    <s v="Cost Management"/>
    <s v="Journal Import 88287019:"/>
    <s v="Cost Management A 18283141 88287019"/>
    <s v="29-MAY-2020 Receiving GBP"/>
    <d v="2020-05-29T00:00:00"/>
    <s v="SSCREPMAN,"/>
    <n v="2803"/>
    <s v="Bognor South ACRP - Lease Works for new ACRP at Bognor Fire Station"/>
    <x v="0"/>
    <n v="165064187"/>
    <d v="2018-09-27T00:00:00"/>
    <m/>
    <m/>
    <m/>
    <s v="LONDON-4"/>
    <m/>
    <m/>
    <m/>
    <m/>
    <s v="Planning and Business Development"/>
    <x v="1"/>
    <x v="2"/>
    <x v="1"/>
  </r>
  <r>
    <s v="RYD"/>
    <s v="E35930"/>
    <s v="7310"/>
    <s v="00000"/>
    <s v="00000"/>
    <s v="000000"/>
    <s v="Estates &amp; Facilities"/>
    <s v="Legal / Prof Fees"/>
    <s v="Default"/>
    <s v="Default"/>
    <s v="Default"/>
    <n v="5317"/>
    <d v="2020-06-01T00:00:00"/>
    <x v="3"/>
    <s v="Spreadsheet"/>
    <s v="FBP1 Accruals - Estates"/>
    <s v="Spreadsheet A 18525503 89504263"/>
    <s v="RYD FIN CAM 2021 03 008 Accrual GBP"/>
    <d v="2020-07-02T00:00:00"/>
    <s v="RYD MCCARTHY, CAROLE"/>
    <n v="26"/>
    <s v="7310;LAKERS LLP;Accrue Estates Legal Costs M03 Jun-20"/>
    <x v="407"/>
    <m/>
    <d v="2020-07-02T00:00:00"/>
    <m/>
    <s v="7310;LAKERS LLP;Accrue Estates Legal Costs M03 Jun-20"/>
    <m/>
    <m/>
    <m/>
    <m/>
    <m/>
    <m/>
    <s v="Planning and Business Development"/>
    <x v="1"/>
    <x v="2"/>
    <x v="1"/>
  </r>
  <r>
    <s v="RYD"/>
    <s v="E35930"/>
    <s v="7310"/>
    <s v="00000"/>
    <s v="00000"/>
    <s v="000000"/>
    <s v="Estates &amp; Facilities"/>
    <s v="Legal / Prof Fees"/>
    <s v="Default"/>
    <s v="Default"/>
    <s v="Default"/>
    <n v="-1505"/>
    <d v="2020-06-01T00:00:00"/>
    <x v="3"/>
    <s v="Spreadsheet"/>
    <s v="Reverses &quot;RYD FIN CAM 2021 02 002 Accrual GBP&quot; journal entry of &quot;Spreadsheet A 18318562 88426439&quot; batch from &quot;MAY-20&quot;."/>
    <s v="Reverses &quot;RYD FIN CAM 2021 02 002 Accrual GBP&quot;09-JUN-20 18:05:02 - 88687061"/>
    <s v="Reverses &quot;RYD FIN CAM 2021 02 002 Accrual GBP&quot;09-JUN-20 18:05:02"/>
    <d v="2020-06-09T00:00:00"/>
    <s v="SSCREPMAN,"/>
    <n v="56"/>
    <s v="7310;LAKERS LLP;Accrue Estates Legal Costs M02 May-20"/>
    <x v="408"/>
    <m/>
    <d v="2020-06-09T00:00:00"/>
    <m/>
    <s v="7310;LAKERS LLP;Accrue Estates Legal Costs M02 May-20"/>
    <m/>
    <m/>
    <m/>
    <m/>
    <m/>
    <m/>
    <s v="Planning and Business Development"/>
    <x v="1"/>
    <x v="2"/>
    <x v="1"/>
  </r>
  <r>
    <s v="RYD"/>
    <s v="E35930"/>
    <s v="7310"/>
    <s v="00000"/>
    <s v="00000"/>
    <s v="000000"/>
    <s v="Estates &amp; Facilities"/>
    <s v="Legal / Prof Fees"/>
    <s v="Default"/>
    <s v="Default"/>
    <s v="Default"/>
    <n v="5270"/>
    <d v="2020-06-01T00:00:00"/>
    <x v="2"/>
    <s v="Spreadsheet"/>
    <s v="FBP1 Adjustments - PY Adjustments"/>
    <s v="Spreadsheet A 18527357 89504034"/>
    <s v="RYD FIN CAM 2021 03 007 Adjustment GBP"/>
    <d v="2020-07-02T00:00:00"/>
    <s v="RYD MCCARTHY, CAROLE"/>
    <n v="61"/>
    <s v="7310;LAKERS LLP;Accrue Estates Legal Costs M12 Mar-20 2019-20 Accrual Reversal MOVE TO PY CODE"/>
    <x v="409"/>
    <m/>
    <d v="2020-07-02T00:00:00"/>
    <m/>
    <s v="7310;LAKERS LLP;Accrue Estates Legal Costs M12 Mar-20 2019-20 Accrual Reversal MOVE TO PY CODE"/>
    <m/>
    <m/>
    <m/>
    <m/>
    <m/>
    <m/>
    <s v="Planning and Business Development"/>
    <x v="1"/>
    <x v="2"/>
    <x v="1"/>
  </r>
  <r>
    <s v="RYD"/>
    <s v="E35930"/>
    <s v="7310"/>
    <s v="00000"/>
    <s v="00000"/>
    <s v="000000"/>
    <s v="Estates &amp; Facilities"/>
    <s v="Legal / Prof Fees"/>
    <s v="Default"/>
    <s v="Default"/>
    <s v="Default"/>
    <n v="-5445"/>
    <d v="2020-06-01T00:00:00"/>
    <x v="2"/>
    <s v="Spreadsheet"/>
    <s v="FBP1 Adjustments - PY Adjustments"/>
    <s v="Spreadsheet A 18527357 89504034"/>
    <s v="RYD FIN CAM 2021 03 007 Adjustment GBP"/>
    <d v="2020-07-02T00:00:00"/>
    <s v="RYD MCCARTHY, CAROLE"/>
    <n v="62"/>
    <s v="7310;2019-20 Invoice MOVE TO PY CODE;LAKERS LLP;966;https://nww.einvoice-prod.sbs.nhs.uk:8179/invoicepdf/968af5de-10c9-52f8-adcd-9e5f60d93956"/>
    <x v="409"/>
    <m/>
    <d v="2020-07-02T00:00:00"/>
    <m/>
    <s v="7310;2019-20 Invoice MOVE TO PY CODE;LAKERS LLP;966;"/>
    <m/>
    <m/>
    <s v="https://nww.einvoice-prod.sbs.nhs.uk:8179/invoicepdf/968af5de-10c9-52f8-adcd-9e5f60d93956"/>
    <m/>
    <m/>
    <m/>
    <s v="Planning and Business Development"/>
    <x v="1"/>
    <x v="2"/>
    <x v="1"/>
  </r>
  <r>
    <s v="RYD"/>
    <s v="E35930"/>
    <s v="7310"/>
    <s v="00000"/>
    <s v="00000"/>
    <s v="000000"/>
    <s v="Estates &amp; Facilities"/>
    <s v="Legal / Prof Fees"/>
    <s v="Default"/>
    <s v="Default"/>
    <s v="Default"/>
    <n v="5197.5"/>
    <d v="2020-06-01T00:00:00"/>
    <x v="1"/>
    <s v="Payables"/>
    <s v="Journal Import 88511729:"/>
    <s v="Payables A 18334591 88511729"/>
    <s v="JUN-20 Purchase Invoices GBP"/>
    <d v="2020-06-04T00:00:00"/>
    <s v="SSCREPMAN,"/>
    <n v="28"/>
    <s v="Journal Import Created"/>
    <x v="365"/>
    <n v="969"/>
    <d v="2020-06-01T00:00:00"/>
    <n v="165082825"/>
    <m/>
    <s v="PO Invoice"/>
    <m/>
    <s v="https://nww.einvoice-prod.sbs.nhs.uk:8179/invoicepdf/36610475-c701-53cc-8047-644cb5bc7bab"/>
    <n v="1"/>
    <n v="5198"/>
    <m/>
    <s v="Planning and Business Development"/>
    <x v="1"/>
    <x v="2"/>
    <x v="1"/>
  </r>
  <r>
    <s v="RYD"/>
    <s v="E35930"/>
    <s v="7310"/>
    <s v="00000"/>
    <s v="00000"/>
    <s v="000000"/>
    <s v="Estates &amp; Facilities"/>
    <s v="Legal / Prof Fees"/>
    <s v="Default"/>
    <s v="Default"/>
    <s v="Default"/>
    <n v="-375"/>
    <d v="2020-06-01T00:00:00"/>
    <x v="0"/>
    <s v="Cost Management"/>
    <s v="Journal Import 88287019:"/>
    <s v="Cost Management A 18283141 88287019 2"/>
    <s v="01-JUN-2020 Receiving GBP"/>
    <d v="2020-05-29T00:00:00"/>
    <s v="SSCREPMAN,"/>
    <n v="2398"/>
    <s v="Crawley HQ - PO raised to reconcile remaining fees invoice 44509.  Dec 2019"/>
    <x v="0"/>
    <n v="165081956"/>
    <d v="2019-12-30T00:00:00"/>
    <m/>
    <m/>
    <m/>
    <s v="LONDON-4"/>
    <m/>
    <m/>
    <m/>
    <m/>
    <s v="Planning and Business Development"/>
    <x v="1"/>
    <x v="2"/>
    <x v="1"/>
  </r>
  <r>
    <s v="RYD"/>
    <s v="E35930"/>
    <s v="7310"/>
    <s v="00000"/>
    <s v="00000"/>
    <s v="000000"/>
    <s v="Estates &amp; Facilities"/>
    <s v="Legal / Prof Fees"/>
    <s v="Default"/>
    <s v="Default"/>
    <s v="Default"/>
    <n v="375"/>
    <d v="2020-06-01T00:00:00"/>
    <x v="0"/>
    <s v="Cost Management"/>
    <s v="Journal Import 89422959:"/>
    <s v="Cost Management A 18511233 89422959"/>
    <s v="30-JUN-2020 Receiving GBP"/>
    <d v="2020-06-30T00:00:00"/>
    <s v="SSCREPMAN,"/>
    <n v="2578"/>
    <s v="Crawley HQ - PO raised to reconcile remaining fees invoice 44509.  Dec 2019"/>
    <x v="0"/>
    <n v="165081956"/>
    <d v="2019-12-30T00:00:00"/>
    <m/>
    <m/>
    <m/>
    <s v="LONDON-4"/>
    <m/>
    <m/>
    <m/>
    <m/>
    <s v="Planning and Business Development"/>
    <x v="1"/>
    <x v="2"/>
    <x v="1"/>
  </r>
  <r>
    <s v="RYD"/>
    <s v="E35930"/>
    <s v="7310"/>
    <s v="00000"/>
    <s v="F8235"/>
    <s v="000000"/>
    <s v="Estates &amp; Facilities"/>
    <s v="Legal / Prof Fees"/>
    <s v="Default"/>
    <s v="Bognor South ACRP"/>
    <s v="Default"/>
    <n v="-432.8"/>
    <d v="2020-06-01T00:00:00"/>
    <x v="0"/>
    <s v="Cost Management"/>
    <s v="Journal Import 88287019:"/>
    <s v="Cost Management A 18283141 88287019 2"/>
    <s v="01-JUN-2020 Receiving GBP"/>
    <d v="2020-05-29T00:00:00"/>
    <s v="SSCREPMAN,"/>
    <n v="2803"/>
    <s v="Bognor South ACRP - Lease Works for new ACRP at Bognor Fire Station"/>
    <x v="0"/>
    <n v="165064187"/>
    <d v="2018-09-27T00:00:00"/>
    <m/>
    <m/>
    <m/>
    <s v="LONDON-4"/>
    <m/>
    <m/>
    <m/>
    <m/>
    <s v="Planning and Business Development"/>
    <x v="1"/>
    <x v="2"/>
    <x v="1"/>
  </r>
  <r>
    <s v="RYD"/>
    <s v="E35930"/>
    <s v="7310"/>
    <s v="00000"/>
    <s v="F8235"/>
    <s v="000000"/>
    <s v="Estates &amp; Facilities"/>
    <s v="Legal / Prof Fees"/>
    <s v="Default"/>
    <s v="Bognor South ACRP"/>
    <s v="Default"/>
    <n v="432.8"/>
    <d v="2020-06-01T00:00:00"/>
    <x v="0"/>
    <s v="Cost Management"/>
    <s v="Journal Import 89422959:"/>
    <s v="Cost Management A 18511233 89422959"/>
    <s v="30-JUN-2020 Receiving GBP"/>
    <d v="2020-06-30T00:00:00"/>
    <s v="SSCREPMAN,"/>
    <n v="2997"/>
    <s v="Bognor South ACRP - Lease Works for new ACRP at Bognor Fire Station"/>
    <x v="0"/>
    <n v="165064187"/>
    <d v="2018-09-27T00:00:00"/>
    <m/>
    <m/>
    <m/>
    <s v="LONDON-4"/>
    <m/>
    <m/>
    <m/>
    <m/>
    <s v="Planning and Business Development"/>
    <x v="1"/>
    <x v="2"/>
    <x v="1"/>
  </r>
  <r>
    <s v="RYD"/>
    <s v="E35930"/>
    <s v="7310"/>
    <s v="00000"/>
    <s v="00000"/>
    <s v="000000"/>
    <s v="Estates &amp; Facilities"/>
    <s v="Legal / Prof Fees"/>
    <s v="Default"/>
    <s v="Default"/>
    <s v="Default"/>
    <n v="5480"/>
    <d v="2020-07-01T00:00:00"/>
    <x v="3"/>
    <s v="Spreadsheet"/>
    <s v="FBP1 Accruals - Estates"/>
    <s v="Spreadsheet A 18763050 90766763"/>
    <s v="RYD FIN CAM 2021 04 010 Accrual GBP"/>
    <d v="2020-08-04T00:00:00"/>
    <s v="RYD MCCARTHY, CAROLE"/>
    <n v="31"/>
    <s v="7310;LAKERS LLP;Accrue Estates Legal Costs M04 Jul-20"/>
    <x v="410"/>
    <m/>
    <d v="2020-08-04T00:00:00"/>
    <m/>
    <s v="7310;LAKERS LLP;Accrue Estates Legal Costs M04 Jul-20"/>
    <m/>
    <m/>
    <m/>
    <m/>
    <m/>
    <m/>
    <s v="Planning and Business Development"/>
    <x v="1"/>
    <x v="2"/>
    <x v="1"/>
  </r>
  <r>
    <s v="RYD"/>
    <s v="E35930"/>
    <s v="7310"/>
    <s v="00000"/>
    <s v="00000"/>
    <s v="000000"/>
    <s v="Estates &amp; Facilities"/>
    <s v="Legal / Prof Fees"/>
    <s v="Default"/>
    <s v="Default"/>
    <s v="Default"/>
    <n v="-5317"/>
    <d v="2020-07-01T00:00:00"/>
    <x v="3"/>
    <s v="Spreadsheet"/>
    <s v="Reverses &quot;RYD FIN CAM 2021 03 008 Accrual GBP&quot; journal entry of &quot;Spreadsheet A 18525503 89504263&quot; batch from &quot;JUN-20&quot;."/>
    <s v="Reverses &quot;RYD FIN CAM 2021 03 008 Accrual GBP&quot;09-JUL-20 17:17:16 - 89875747"/>
    <s v="Reverses &quot;RYD FIN CAM 2021 03 008 Accrual GBP&quot;09-JUL-20 17:17:16"/>
    <d v="2020-07-09T00:00:00"/>
    <s v="SSCREPMAN,"/>
    <n v="26"/>
    <s v="7310;LAKERS LLP;Accrue Estates Legal Costs M03 Jun-20"/>
    <x v="411"/>
    <m/>
    <d v="2020-07-09T00:00:00"/>
    <m/>
    <s v="7310;LAKERS LLP;Accrue Estates Legal Costs M03 Jun-20"/>
    <m/>
    <m/>
    <m/>
    <m/>
    <m/>
    <m/>
    <s v="Planning and Business Development"/>
    <x v="1"/>
    <x v="2"/>
    <x v="1"/>
  </r>
  <r>
    <s v="RYD"/>
    <s v="E35930"/>
    <s v="7310"/>
    <s v="00000"/>
    <s v="00000"/>
    <s v="000000"/>
    <s v="Estates &amp; Facilities"/>
    <s v="Legal / Prof Fees"/>
    <s v="Default"/>
    <s v="Default"/>
    <s v="Default"/>
    <n v="2950"/>
    <d v="2020-07-01T00:00:00"/>
    <x v="2"/>
    <s v="Spreadsheet"/>
    <s v="Capital M04 Adjustments"/>
    <s v="Spreadsheet A 18752968 90721619"/>
    <s v="RYD FIN RSM 2021 04 002 Adjustment GBP Adjustment GBP"/>
    <d v="2020-08-03T00:00:00"/>
    <s v="RYD MURPHY, RACHEL"/>
    <n v="52"/>
    <s v="Chawton Hill - https://nww.einvoice-prod.sbs.nhs.uk:8179/invoicepdf/0f174653-7092-550f-ace1-70210dc9ad94"/>
    <x v="412"/>
    <m/>
    <d v="2020-08-03T00:00:00"/>
    <m/>
    <s v="Chawton Hill -"/>
    <m/>
    <m/>
    <s v="https://nww.einvoice-prod.sbs.nhs.uk:8179/invoicepdf/0f174653-7092-550f-ace1-70210dc9ad94"/>
    <m/>
    <m/>
    <m/>
    <s v="Planning and Business Development"/>
    <x v="1"/>
    <x v="2"/>
    <x v="1"/>
  </r>
  <r>
    <s v="RYD"/>
    <s v="E35930"/>
    <s v="7310"/>
    <s v="00000"/>
    <s v="00000"/>
    <s v="000000"/>
    <s v="Estates &amp; Facilities"/>
    <s v="Legal / Prof Fees"/>
    <s v="Default"/>
    <s v="Default"/>
    <s v="Default"/>
    <n v="11935"/>
    <d v="2020-07-01T00:00:00"/>
    <x v="1"/>
    <s v="Payables"/>
    <s v="Journal Import 89914537:"/>
    <s v="Payables A 18590674 89914537"/>
    <s v="JUL-20 Purchase Invoices GBP"/>
    <d v="2020-07-10T00:00:00"/>
    <s v="SSCREPMAN,"/>
    <n v="18"/>
    <s v="Journal Import Created"/>
    <x v="365"/>
    <n v="970"/>
    <d v="2020-07-02T00:00:00"/>
    <n v="165082825"/>
    <m/>
    <s v="PO Invoice"/>
    <m/>
    <s v="https://nww.einvoice-prod.sbs.nhs.uk:8179/invoicepdf/8284c691-2bbe-5114-b335-0fbcb28a29d9"/>
    <n v="1"/>
    <n v="5968"/>
    <m/>
    <s v="Planning and Business Development"/>
    <x v="1"/>
    <x v="2"/>
    <x v="1"/>
  </r>
  <r>
    <s v="RYD"/>
    <s v="E35930"/>
    <s v="7310"/>
    <s v="00000"/>
    <s v="00000"/>
    <s v="000000"/>
    <s v="Estates &amp; Facilities"/>
    <s v="Legal / Prof Fees"/>
    <s v="Default"/>
    <s v="Default"/>
    <s v="Default"/>
    <n v="-5967.5"/>
    <d v="2020-07-01T00:00:00"/>
    <x v="1"/>
    <s v="Payables"/>
    <s v="Journal Import 89914537:"/>
    <s v="Payables A 18590674 89914537"/>
    <s v="JUL-20 Purchase Invoices GBP"/>
    <d v="2020-07-10T00:00:00"/>
    <s v="SSCREPMAN,"/>
    <n v="19"/>
    <s v="Journal Import Created"/>
    <x v="365"/>
    <n v="970"/>
    <d v="2020-07-02T00:00:00"/>
    <n v="165082825"/>
    <m/>
    <s v="PO Invoice"/>
    <m/>
    <s v="https://nww.einvoice-prod.sbs.nhs.uk:8179/invoicepdf/8284c691-2bbe-5114-b335-0fbcb28a29d9"/>
    <n v="1"/>
    <n v="-5968"/>
    <m/>
    <s v="Planning and Business Development"/>
    <x v="1"/>
    <x v="2"/>
    <x v="1"/>
  </r>
  <r>
    <s v="RYD"/>
    <s v="E35930"/>
    <s v="7310"/>
    <s v="00000"/>
    <s v="00000"/>
    <s v="000000"/>
    <s v="Estates &amp; Facilities"/>
    <s v="Legal / Prof Fees"/>
    <s v="Default"/>
    <s v="Default"/>
    <s v="Default"/>
    <n v="-375"/>
    <d v="2020-07-01T00:00:00"/>
    <x v="0"/>
    <s v="Cost Management"/>
    <s v="Journal Import 89422959:"/>
    <s v="Cost Management A 18511233 89422959 2"/>
    <s v="01-JUL-2020 Receiving GBP"/>
    <d v="2020-06-30T00:00:00"/>
    <s v="SSCREPMAN,"/>
    <n v="2578"/>
    <s v="Crawley HQ - PO raised to reconcile remaining fees invoice 44509.  Dec 2019"/>
    <x v="0"/>
    <n v="165081956"/>
    <d v="2019-12-30T00:00:00"/>
    <m/>
    <m/>
    <m/>
    <s v="LONDON-4"/>
    <m/>
    <m/>
    <m/>
    <m/>
    <s v="Planning and Business Development"/>
    <x v="1"/>
    <x v="2"/>
    <x v="1"/>
  </r>
  <r>
    <s v="RYD"/>
    <s v="E35930"/>
    <s v="7310"/>
    <s v="00000"/>
    <s v="00000"/>
    <s v="000000"/>
    <s v="Estates &amp; Facilities"/>
    <s v="Legal / Prof Fees"/>
    <s v="Default"/>
    <s v="Default"/>
    <s v="Default"/>
    <n v="375"/>
    <d v="2020-07-01T00:00:00"/>
    <x v="0"/>
    <s v="Cost Management"/>
    <s v="Journal Import 90649963:"/>
    <s v="Cost Management A 18736251 90649963"/>
    <s v="31-JUL-2020 Receiving GBP"/>
    <d v="2020-07-31T00:00:00"/>
    <s v="SSCREPMAN,"/>
    <n v="2542"/>
    <s v="Crawley HQ - PO raised to reconcile remaining fees invoice 44509.  Dec 2019"/>
    <x v="0"/>
    <n v="165081956"/>
    <d v="2019-12-30T00:00:00"/>
    <m/>
    <m/>
    <m/>
    <s v="LONDON-4"/>
    <m/>
    <m/>
    <m/>
    <m/>
    <s v="Planning and Business Development"/>
    <x v="1"/>
    <x v="2"/>
    <x v="1"/>
  </r>
  <r>
    <s v="RYD"/>
    <s v="E35930"/>
    <s v="7310"/>
    <s v="00000"/>
    <s v="F8235"/>
    <s v="000000"/>
    <s v="Estates &amp; Facilities"/>
    <s v="Legal / Prof Fees"/>
    <s v="Default"/>
    <s v="Bognor South ACRP"/>
    <s v="Default"/>
    <n v="-432.8"/>
    <d v="2020-07-01T00:00:00"/>
    <x v="0"/>
    <s v="Cost Management"/>
    <s v="Journal Import 89422959:"/>
    <s v="Cost Management A 18511233 89422959 2"/>
    <s v="01-JUL-2020 Receiving GBP"/>
    <d v="2020-06-30T00:00:00"/>
    <s v="SSCREPMAN,"/>
    <n v="2997"/>
    <s v="Bognor South ACRP - Lease Works for new ACRP at Bognor Fire Station"/>
    <x v="0"/>
    <n v="165064187"/>
    <d v="2018-09-27T00:00:00"/>
    <m/>
    <m/>
    <m/>
    <s v="LONDON-4"/>
    <m/>
    <m/>
    <m/>
    <m/>
    <s v="Planning and Business Development"/>
    <x v="1"/>
    <x v="2"/>
    <x v="1"/>
  </r>
  <r>
    <s v="RYD"/>
    <s v="E35930"/>
    <s v="7310"/>
    <s v="00000"/>
    <s v="F8235"/>
    <s v="000000"/>
    <s v="Estates &amp; Facilities"/>
    <s v="Legal / Prof Fees"/>
    <s v="Default"/>
    <s v="Bognor South ACRP"/>
    <s v="Default"/>
    <n v="432.8"/>
    <d v="2020-07-01T00:00:00"/>
    <x v="0"/>
    <s v="Cost Management"/>
    <s v="Journal Import 90649963:"/>
    <s v="Cost Management A 18736251 90649963"/>
    <s v="31-JUL-2020 Receiving GBP"/>
    <d v="2020-07-31T00:00:00"/>
    <s v="SSCREPMAN,"/>
    <n v="3011"/>
    <s v="Bognor South ACRP - Lease Works for new ACRP at Bognor Fire Station"/>
    <x v="0"/>
    <n v="165064187"/>
    <d v="2018-09-27T00:00:00"/>
    <m/>
    <m/>
    <m/>
    <s v="LONDON-4"/>
    <m/>
    <m/>
    <m/>
    <m/>
    <s v="Planning and Business Development"/>
    <x v="1"/>
    <x v="2"/>
    <x v="1"/>
  </r>
  <r>
    <s v="RYD"/>
    <s v="E35930"/>
    <s v="7310"/>
    <s v="00000"/>
    <s v="00000"/>
    <s v="000000"/>
    <s v="Estates &amp; Facilities"/>
    <s v="Legal / Prof Fees"/>
    <s v="Default"/>
    <s v="Default"/>
    <s v="Default"/>
    <n v="5429"/>
    <d v="2020-08-01T00:00:00"/>
    <x v="3"/>
    <s v="Spreadsheet"/>
    <s v="FBP1 Accruals - Estates"/>
    <s v="Spreadsheet A 18972397 91764471"/>
    <s v="RYD FIN CAM 2021 05 010 Accrual GBP"/>
    <d v="2020-09-02T00:00:00"/>
    <s v="RYD MCCARTHY, CAROLE"/>
    <n v="30"/>
    <s v="7310;LAKERS LLP;Accrue Estates Legal Costs M05 Aug-20"/>
    <x v="413"/>
    <m/>
    <d v="2020-09-02T00:00:00"/>
    <m/>
    <s v="7310;LAKERS LLP;Accrue Estates Legal Costs M05 Aug-20"/>
    <m/>
    <m/>
    <m/>
    <m/>
    <m/>
    <m/>
    <s v="Planning and Business Development"/>
    <x v="1"/>
    <x v="2"/>
    <x v="1"/>
  </r>
  <r>
    <s v="RYD"/>
    <s v="E35930"/>
    <s v="7310"/>
    <s v="00000"/>
    <s v="00000"/>
    <s v="000000"/>
    <s v="Estates &amp; Facilities"/>
    <s v="Legal / Prof Fees"/>
    <s v="Default"/>
    <s v="Default"/>
    <s v="Default"/>
    <n v="-5480"/>
    <d v="2020-08-01T00:00:00"/>
    <x v="3"/>
    <s v="Spreadsheet"/>
    <s v="Reverses &quot;RYD FIN CAM 2021 04 010 Accrual GBP&quot; journal entry of &quot;Spreadsheet A 18763050 90766763&quot; batch from &quot;JUL-20&quot;."/>
    <s v="Reverses &quot;RYD FIN CAM 2021 04 010 Accrual GBP&quot;11-AUG-20 17:44:05 - 91021786"/>
    <s v="Reverses &quot;RYD FIN CAM 2021 04 010 Accrual GBP&quot;11-AUG-20 17:44:05"/>
    <d v="2020-08-11T00:00:00"/>
    <s v="SSCREPMAN,"/>
    <n v="31"/>
    <s v="7310;LAKERS LLP;Accrue Estates Legal Costs M04 Jul-20"/>
    <x v="414"/>
    <m/>
    <d v="2020-08-11T00:00:00"/>
    <m/>
    <s v="7310;LAKERS LLP;Accrue Estates Legal Costs M04 Jul-20"/>
    <m/>
    <m/>
    <m/>
    <m/>
    <m/>
    <m/>
    <s v="Planning and Business Development"/>
    <x v="1"/>
    <x v="2"/>
    <x v="1"/>
  </r>
  <r>
    <s v="RYD"/>
    <s v="E35930"/>
    <s v="7310"/>
    <s v="00000"/>
    <s v="00000"/>
    <s v="000000"/>
    <s v="Estates &amp; Facilities"/>
    <s v="Legal / Prof Fees"/>
    <s v="Default"/>
    <s v="Default"/>
    <s v="Default"/>
    <n v="2000"/>
    <d v="2020-08-01T00:00:00"/>
    <x v="2"/>
    <s v="Spreadsheet"/>
    <s v="Capital M05 Adjustments"/>
    <s v="Spreadsheet A 18979887 91803622"/>
    <s v="RYD FIN RSM 2021 05 001 Adjustment GBP Adjustment GBP"/>
    <d v="2020-09-03T00:00:00"/>
    <s v="RYD MURPHY, RACHEL"/>
    <n v="34"/>
    <s v="BARCLAY CARD PAYMENTS"/>
    <x v="415"/>
    <m/>
    <d v="2020-09-03T00:00:00"/>
    <m/>
    <s v="BARCLAY CARD PAYMENTS"/>
    <m/>
    <m/>
    <m/>
    <m/>
    <m/>
    <m/>
    <s v="Planning and Business Development"/>
    <x v="1"/>
    <x v="2"/>
    <x v="1"/>
  </r>
  <r>
    <s v="RYD"/>
    <s v="E35930"/>
    <s v="7310"/>
    <s v="00000"/>
    <s v="00000"/>
    <s v="000000"/>
    <s v="Estates &amp; Facilities"/>
    <s v="Legal / Prof Fees"/>
    <s v="Default"/>
    <s v="Default"/>
    <s v="Default"/>
    <n v="10450"/>
    <d v="2020-08-01T00:00:00"/>
    <x v="1"/>
    <s v="Payables"/>
    <s v="Journal Import 90837641:"/>
    <s v="Payables A 18783654 90837641"/>
    <s v="AUG-20 Purchase Invoices GBP"/>
    <d v="2020-08-06T00:00:00"/>
    <s v="SSCREPMAN,"/>
    <n v="26"/>
    <s v="Journal Import Created"/>
    <x v="365"/>
    <n v="974"/>
    <d v="2020-08-03T00:00:00"/>
    <n v="165082825"/>
    <m/>
    <s v="PO Invoice"/>
    <m/>
    <s v="https://nww.einvoice-prod.sbs.nhs.uk:8179/invoicepdf/81b1ac03-16aa-524a-b271-8f5dec683e83"/>
    <n v="1"/>
    <n v="5225"/>
    <m/>
    <s v="Planning and Business Development"/>
    <x v="1"/>
    <x v="2"/>
    <x v="1"/>
  </r>
  <r>
    <s v="RYD"/>
    <s v="E35930"/>
    <s v="7310"/>
    <s v="00000"/>
    <s v="00000"/>
    <s v="000000"/>
    <s v="Estates &amp; Facilities"/>
    <s v="Legal / Prof Fees"/>
    <s v="Default"/>
    <s v="Default"/>
    <s v="Default"/>
    <n v="-5225"/>
    <d v="2020-08-01T00:00:00"/>
    <x v="1"/>
    <s v="Payables"/>
    <s v="Journal Import 90837641:"/>
    <s v="Payables A 18783654 90837641"/>
    <s v="AUG-20 Purchase Invoices GBP"/>
    <d v="2020-08-06T00:00:00"/>
    <s v="SSCREPMAN,"/>
    <n v="27"/>
    <s v="Journal Import Created"/>
    <x v="365"/>
    <n v="974"/>
    <d v="2020-08-03T00:00:00"/>
    <n v="165082825"/>
    <m/>
    <s v="PO Invoice"/>
    <m/>
    <s v="https://nww.einvoice-prod.sbs.nhs.uk:8179/invoicepdf/81b1ac03-16aa-524a-b271-8f5dec683e83"/>
    <n v="1"/>
    <n v="-5225"/>
    <m/>
    <s v="Planning and Business Development"/>
    <x v="1"/>
    <x v="2"/>
    <x v="1"/>
  </r>
  <r>
    <s v="RYD"/>
    <s v="E35930"/>
    <s v="7310"/>
    <s v="00000"/>
    <s v="00000"/>
    <s v="000000"/>
    <s v="Estates &amp; Facilities"/>
    <s v="Legal / Prof Fees"/>
    <s v="Default"/>
    <s v="Default"/>
    <s v="Default"/>
    <n v="-375"/>
    <d v="2020-08-01T00:00:00"/>
    <x v="0"/>
    <s v="Cost Management"/>
    <s v="Journal Import 90649963:"/>
    <s v="Cost Management A 18736251 90649963 2"/>
    <s v="01-AUG-2020 Receiving GBP"/>
    <d v="2020-07-31T00:00:00"/>
    <s v="SSCREPMAN,"/>
    <n v="2542"/>
    <s v="Crawley HQ - PO raised to reconcile remaining fees invoice 44509.  Dec 2019"/>
    <x v="0"/>
    <n v="165081956"/>
    <d v="2019-12-30T00:00:00"/>
    <m/>
    <m/>
    <m/>
    <s v="LONDON-4"/>
    <m/>
    <m/>
    <m/>
    <m/>
    <s v="Planning and Business Development"/>
    <x v="1"/>
    <x v="2"/>
    <x v="1"/>
  </r>
  <r>
    <s v="RYD"/>
    <s v="E35930"/>
    <s v="7310"/>
    <s v="00000"/>
    <s v="F8054"/>
    <s v="000000"/>
    <s v="Estates &amp; Facilities"/>
    <s v="Legal / Prof Fees"/>
    <s v="Default"/>
    <s v="Epsom"/>
    <s v="Default"/>
    <n v="277.38"/>
    <d v="2020-08-01T00:00:00"/>
    <x v="2"/>
    <s v="Spreadsheet"/>
    <s v="FBP1 Adjustments - Estates Adj"/>
    <s v="Spreadsheet A 18962567 91720812"/>
    <s v="RYD FIN CAM 2021 05 009 Adjustment GBP"/>
    <d v="2020-09-01T00:00:00"/>
    <s v="RYD MCCARTHY, CAROLE"/>
    <n v="1"/>
    <s v="7331;CAPSTICKS SOLICITORS;459924 165081714;https://nww.einvoice-prod.sbs.nhs.uk:8179/invoicepdf/64374222-4375-5a0d-acb8-907a558052c4"/>
    <x v="416"/>
    <m/>
    <d v="2020-09-01T00:00:00"/>
    <m/>
    <s v="7331;CAPSTICKS SOLICITORS;459924 165081714;"/>
    <m/>
    <m/>
    <s v="https://nww.einvoice-prod.sbs.nhs.uk:8179/invoicepdf/64374222-4375-5a0d-acb8-907a558052c4"/>
    <m/>
    <m/>
    <m/>
    <s v="Planning and Business Development"/>
    <x v="1"/>
    <x v="2"/>
    <x v="1"/>
  </r>
  <r>
    <s v="RYD"/>
    <s v="E35930"/>
    <s v="7310"/>
    <s v="00000"/>
    <s v="F8054"/>
    <s v="000000"/>
    <s v="Estates &amp; Facilities"/>
    <s v="Legal / Prof Fees"/>
    <s v="Default"/>
    <s v="Epsom"/>
    <s v="Default"/>
    <n v="492.62"/>
    <d v="2020-08-01T00:00:00"/>
    <x v="2"/>
    <s v="Spreadsheet"/>
    <s v="FBP1 Adjustments - Estates Adj"/>
    <s v="Spreadsheet A 18962567 91720812"/>
    <s v="RYD FIN CAM 2021 05 009 Adjustment GBP"/>
    <d v="2020-09-01T00:00:00"/>
    <s v="RYD MCCARTHY, CAROLE"/>
    <n v="2"/>
    <s v="7331;CAPSTICKS SOLICITORS;459924 165081714;https://nww.einvoice-prod.sbs.nhs.uk:8179/invoicepdf/64374222-4375-5a0d-acb8-907a558052c4"/>
    <x v="416"/>
    <m/>
    <d v="2020-09-01T00:00:00"/>
    <m/>
    <s v="7331;CAPSTICKS SOLICITORS;459924 165081714;"/>
    <m/>
    <m/>
    <s v="https://nww.einvoice-prod.sbs.nhs.uk:8179/invoicepdf/64374222-4375-5a0d-acb8-907a558052c4"/>
    <m/>
    <m/>
    <m/>
    <s v="Planning and Business Development"/>
    <x v="1"/>
    <x v="2"/>
    <x v="1"/>
  </r>
  <r>
    <s v="RYD"/>
    <s v="E35930"/>
    <s v="7310"/>
    <s v="00000"/>
    <s v="F8235"/>
    <s v="000000"/>
    <s v="Estates &amp; Facilities"/>
    <s v="Legal / Prof Fees"/>
    <s v="Default"/>
    <s v="Bognor South ACRP"/>
    <s v="Default"/>
    <n v="-432.8"/>
    <d v="2020-08-01T00:00:00"/>
    <x v="0"/>
    <s v="Cost Management"/>
    <s v="Journal Import 90649963:"/>
    <s v="Cost Management A 18736251 90649963 2"/>
    <s v="01-AUG-2020 Receiving GBP"/>
    <d v="2020-07-31T00:00:00"/>
    <s v="SSCREPMAN,"/>
    <n v="3011"/>
    <s v="Bognor South ACRP - Lease Works for new ACRP at Bognor Fire Station"/>
    <x v="0"/>
    <n v="165064187"/>
    <d v="2018-09-27T00:00:00"/>
    <m/>
    <m/>
    <m/>
    <s v="LONDON-4"/>
    <m/>
    <m/>
    <m/>
    <m/>
    <s v="Planning and Business Development"/>
    <x v="1"/>
    <x v="2"/>
    <x v="1"/>
  </r>
  <r>
    <s v="RYD"/>
    <s v="E35930"/>
    <s v="7310"/>
    <s v="00000"/>
    <s v="00000"/>
    <s v="000000"/>
    <s v="Estates &amp; Facilities"/>
    <s v="Legal / Prof Fees"/>
    <s v="Default"/>
    <s v="Default"/>
    <s v="Default"/>
    <n v="5550"/>
    <d v="2020-09-01T00:00:00"/>
    <x v="3"/>
    <s v="Spreadsheet"/>
    <s v="FBP1 Accruals - Additional Accruals"/>
    <s v="Spreadsheet A 19394630 93627009"/>
    <s v="RYD FIN CAM 2021 06 022 Accrual GBP"/>
    <d v="2020-10-23T00:00:00"/>
    <s v="RYD MCCARTHY, CAROLE"/>
    <n v="67"/>
    <s v="7310;CAPSTICKS SOLICITORS;PO 165087030 accrued not invoiced; Sep-20"/>
    <x v="417"/>
    <m/>
    <d v="2020-10-23T00:00:00"/>
    <m/>
    <s v="7310;CAPSTICKS SOLICITORS;PO 165087030 accrued not invoiced; Sep-20"/>
    <m/>
    <m/>
    <m/>
    <m/>
    <m/>
    <m/>
    <s v="Planning and Business Development"/>
    <x v="1"/>
    <x v="2"/>
    <x v="1"/>
  </r>
  <r>
    <s v="RYD"/>
    <s v="E35930"/>
    <s v="7310"/>
    <s v="00000"/>
    <s v="00000"/>
    <s v="000000"/>
    <s v="Estates &amp; Facilities"/>
    <s v="Legal / Prof Fees"/>
    <s v="Default"/>
    <s v="Default"/>
    <s v="Default"/>
    <n v="5363"/>
    <d v="2020-09-01T00:00:00"/>
    <x v="3"/>
    <s v="Spreadsheet"/>
    <s v="FBP1 Accruals Estates"/>
    <s v="Spreadsheet A 19221034 92812092"/>
    <s v="RYD FIN CAM 2021 06 005 Accrual GBP"/>
    <d v="2020-10-02T00:00:00"/>
    <s v="RYD MCCARTHY, CAROLE"/>
    <n v="24"/>
    <s v="7310;LAKERS LLP;Accrue Estates Legal Costs M06 Sep-20"/>
    <x v="418"/>
    <m/>
    <d v="2020-10-02T00:00:00"/>
    <m/>
    <s v="7310;LAKERS LLP;Accrue Estates Legal Costs M06 Sep-20"/>
    <m/>
    <m/>
    <m/>
    <m/>
    <m/>
    <m/>
    <s v="Planning and Business Development"/>
    <x v="1"/>
    <x v="2"/>
    <x v="1"/>
  </r>
  <r>
    <s v="RYD"/>
    <s v="E35930"/>
    <s v="7310"/>
    <s v="00000"/>
    <s v="00000"/>
    <s v="000000"/>
    <s v="Estates &amp; Facilities"/>
    <s v="Legal / Prof Fees"/>
    <s v="Default"/>
    <s v="Default"/>
    <s v="Default"/>
    <n v="-5429"/>
    <d v="2020-09-01T00:00:00"/>
    <x v="3"/>
    <s v="Spreadsheet"/>
    <s v="Reverses &quot;RYD FIN CAM 2021 05 010 Accrual GBP&quot; journal entry of &quot;Spreadsheet A 18972397 91764471&quot; batch from &quot;AUG-20&quot;."/>
    <s v="Reverses &quot;RYD FIN CAM 2021 05 010 Accrual GBP&quot;09-SEP-20 17:47:21 - 92025409"/>
    <s v="Reverses &quot;RYD FIN CAM 2021 05 010 Accrual GBP&quot;09-SEP-20 17:47:21"/>
    <d v="2020-09-09T00:00:00"/>
    <s v="SSCREPMAN,"/>
    <n v="30"/>
    <s v="7310;LAKERS LLP;Accrue Estates Legal Costs M05 Aug-20"/>
    <x v="419"/>
    <m/>
    <d v="2020-09-09T00:00:00"/>
    <m/>
    <s v="7310;LAKERS LLP;Accrue Estates Legal Costs M05 Aug-20"/>
    <m/>
    <m/>
    <m/>
    <m/>
    <m/>
    <m/>
    <s v="Planning and Business Development"/>
    <x v="1"/>
    <x v="2"/>
    <x v="1"/>
  </r>
  <r>
    <s v="RYD"/>
    <s v="E35930"/>
    <s v="7310"/>
    <s v="00000"/>
    <s v="00000"/>
    <s v="000000"/>
    <s v="Estates &amp; Facilities"/>
    <s v="Legal / Prof Fees"/>
    <s v="Default"/>
    <s v="Default"/>
    <s v="Default"/>
    <n v="10065"/>
    <d v="2020-09-01T00:00:00"/>
    <x v="1"/>
    <s v="Payables"/>
    <s v="Journal Import 91822878:"/>
    <s v="Payables A 18986383 91822878"/>
    <s v="SEP-20 Purchase Invoices GBP"/>
    <d v="2020-09-04T00:00:00"/>
    <s v="SSCREPMAN,"/>
    <n v="11"/>
    <s v="Journal Import Created"/>
    <x v="365"/>
    <n v="977"/>
    <d v="2020-09-01T00:00:00"/>
    <n v="165082825"/>
    <m/>
    <s v="PO Invoice"/>
    <m/>
    <s v="https://nww.einvoice-prod.sbs.nhs.uk:8179/invoicepdf/a3ef4bce-f522-5161-8913-97f8bcf3ec83"/>
    <n v="1"/>
    <n v="5033"/>
    <m/>
    <s v="Planning and Business Development"/>
    <x v="1"/>
    <x v="2"/>
    <x v="1"/>
  </r>
  <r>
    <s v="RYD"/>
    <s v="E35930"/>
    <s v="7310"/>
    <s v="00000"/>
    <s v="00000"/>
    <s v="000000"/>
    <s v="Estates &amp; Facilities"/>
    <s v="Legal / Prof Fees"/>
    <s v="Default"/>
    <s v="Default"/>
    <s v="Default"/>
    <n v="-5032.5"/>
    <d v="2020-09-01T00:00:00"/>
    <x v="1"/>
    <s v="Payables"/>
    <s v="Journal Import 91822878:"/>
    <s v="Payables A 18986383 91822878"/>
    <s v="SEP-20 Purchase Invoices GBP"/>
    <d v="2020-09-04T00:00:00"/>
    <s v="SSCREPMAN,"/>
    <n v="12"/>
    <s v="Journal Import Created"/>
    <x v="365"/>
    <n v="977"/>
    <d v="2020-09-01T00:00:00"/>
    <n v="165082825"/>
    <m/>
    <s v="PO Invoice"/>
    <m/>
    <s v="https://nww.einvoice-prod.sbs.nhs.uk:8179/invoicepdf/a3ef4bce-f522-5161-8913-97f8bcf3ec83"/>
    <n v="1"/>
    <n v="-5033"/>
    <m/>
    <s v="Planning and Business Development"/>
    <x v="1"/>
    <x v="2"/>
    <x v="1"/>
  </r>
  <r>
    <s v="RYD"/>
    <s v="E35930"/>
    <s v="7310"/>
    <s v="00000"/>
    <s v="00000"/>
    <s v="000000"/>
    <s v="Estates &amp; Facilities"/>
    <s v="Legal / Prof Fees"/>
    <s v="Default"/>
    <s v="Default"/>
    <s v="Default"/>
    <n v="480"/>
    <d v="2020-09-01T00:00:00"/>
    <x v="1"/>
    <s v="Payables"/>
    <s v="Journal Import 92513606:"/>
    <s v="Payables A 19121677 92513606"/>
    <s v="SEP-20 Purchase Invoices GBP"/>
    <d v="2020-09-24T00:00:00"/>
    <s v="SSCREPMAN,"/>
    <n v="31"/>
    <s v="Journal Import Created"/>
    <x v="0"/>
    <n v="446220"/>
    <d v="2019-12-04T00:00:00"/>
    <n v="165078986"/>
    <m/>
    <s v="PO Invoice"/>
    <m/>
    <s v="http://nww.docserv.wyss.nhs.uk/synergyiim/dist/?val=2449403_12924834_20200922124448"/>
    <n v="1"/>
    <n v="240"/>
    <m/>
    <s v="Planning and Business Development"/>
    <x v="1"/>
    <x v="2"/>
    <x v="1"/>
  </r>
  <r>
    <s v="RYD"/>
    <s v="E35930"/>
    <s v="7310"/>
    <s v="00000"/>
    <s v="00000"/>
    <s v="000000"/>
    <s v="Estates &amp; Facilities"/>
    <s v="Legal / Prof Fees"/>
    <s v="Default"/>
    <s v="Default"/>
    <s v="Default"/>
    <n v="-240"/>
    <d v="2020-09-01T00:00:00"/>
    <x v="1"/>
    <s v="Payables"/>
    <s v="Journal Import 92513606:"/>
    <s v="Payables A 19121677 92513606"/>
    <s v="SEP-20 Purchase Invoices GBP"/>
    <d v="2020-09-24T00:00:00"/>
    <s v="SSCREPMAN,"/>
    <n v="32"/>
    <s v="Journal Import Created"/>
    <x v="0"/>
    <n v="446220"/>
    <d v="2019-12-04T00:00:00"/>
    <n v="165078986"/>
    <m/>
    <s v="PO Invoice"/>
    <m/>
    <s v="http://nww.docserv.wyss.nhs.uk/synergyiim/dist/?val=2449403_12924834_20200922124448"/>
    <n v="1"/>
    <n v="-240"/>
    <m/>
    <s v="Planning and Business Development"/>
    <x v="1"/>
    <x v="2"/>
    <x v="1"/>
  </r>
  <r>
    <s v="RYD"/>
    <s v="E35930"/>
    <s v="7310"/>
    <s v="00000"/>
    <s v="00000"/>
    <s v="000000"/>
    <s v="Estates &amp; Facilities"/>
    <s v="Legal / Prof Fees"/>
    <s v="Default"/>
    <s v="Default"/>
    <s v="Default"/>
    <n v="5550"/>
    <d v="2020-10-01T00:00:00"/>
    <x v="3"/>
    <s v="Spreadsheet"/>
    <s v="FBP1 Accruals - Additional Estates &amp; Procurement"/>
    <s v="Spreadsheet A 19501503 94099261"/>
    <s v="RYD FIN CAM 2021 07 016 Accrual GBP"/>
    <d v="2020-11-04T00:00:00"/>
    <s v="RYD MCCARTHY, CAROLE"/>
    <n v="12"/>
    <s v="7310;CAPSTICKS SOLICITORS;PO 165087030 accrued not invoiced; Sep-20"/>
    <x v="420"/>
    <m/>
    <d v="2020-11-04T00:00:00"/>
    <m/>
    <s v="7310;CAPSTICKS SOLICITORS;PO 165087030 accrued not invoiced; Sep-20"/>
    <m/>
    <m/>
    <m/>
    <m/>
    <m/>
    <m/>
    <s v="Planning and Business Development"/>
    <x v="1"/>
    <x v="2"/>
    <x v="1"/>
  </r>
  <r>
    <s v="RYD"/>
    <s v="E35930"/>
    <s v="7310"/>
    <s v="00000"/>
    <s v="00000"/>
    <s v="000000"/>
    <s v="Estates &amp; Facilities"/>
    <s v="Legal / Prof Fees"/>
    <s v="Default"/>
    <s v="Default"/>
    <s v="Default"/>
    <n v="5437"/>
    <d v="2020-10-01T00:00:00"/>
    <x v="3"/>
    <s v="Spreadsheet"/>
    <s v="FBP1 Accruals - Estates"/>
    <s v="Spreadsheet A 19488205 94043281"/>
    <s v="RYD FIN CAM 2021 07 010 Accrual GBP"/>
    <d v="2020-11-03T00:00:00"/>
    <s v="RYD MCCARTHY, CAROLE"/>
    <n v="22"/>
    <s v="7310;LAKERS LLP;Accrue Estates Legal Costs M07 Oct-20"/>
    <x v="421"/>
    <m/>
    <d v="2020-11-03T00:00:00"/>
    <m/>
    <s v="7310;LAKERS LLP;Accrue Estates Legal Costs M07 Oct-20"/>
    <m/>
    <m/>
    <m/>
    <m/>
    <m/>
    <m/>
    <s v="Planning and Business Development"/>
    <x v="1"/>
    <x v="2"/>
    <x v="1"/>
  </r>
  <r>
    <s v="RYD"/>
    <s v="E35930"/>
    <s v="7310"/>
    <s v="00000"/>
    <s v="00000"/>
    <s v="000000"/>
    <s v="Estates &amp; Facilities"/>
    <s v="Legal / Prof Fees"/>
    <s v="Default"/>
    <s v="Default"/>
    <s v="Default"/>
    <n v="-5363"/>
    <d v="2020-10-01T00:00:00"/>
    <x v="3"/>
    <s v="Spreadsheet"/>
    <s v="Reverses &quot;RYD FIN CAM 2021 06 005 Accrual GBP&quot; journal entry of &quot;Spreadsheet A 19221034 92812092&quot; batch from &quot;SEP-20&quot;."/>
    <s v="Reverses &quot;RYD FIN CAM 2021 06 005 Accrual GBP&quot;09-OCT-20 17:29:00 - 93097587"/>
    <s v="Reverses &quot;RYD FIN CAM 2021 06 005 Accrual GBP&quot;09-OCT-20 17:29:00"/>
    <d v="2020-10-09T00:00:00"/>
    <s v="SSCREPMAN,"/>
    <n v="24"/>
    <s v="7310;LAKERS LLP;Accrue Estates Legal Costs M06 Sep-20"/>
    <x v="422"/>
    <m/>
    <d v="2020-10-09T00:00:00"/>
    <m/>
    <s v="7310;LAKERS LLP;Accrue Estates Legal Costs M06 Sep-20"/>
    <m/>
    <m/>
    <m/>
    <m/>
    <m/>
    <m/>
    <s v="Planning and Business Development"/>
    <x v="1"/>
    <x v="2"/>
    <x v="1"/>
  </r>
  <r>
    <s v="RYD"/>
    <s v="E35930"/>
    <s v="7310"/>
    <s v="00000"/>
    <s v="00000"/>
    <s v="000000"/>
    <s v="Estates &amp; Facilities"/>
    <s v="Legal / Prof Fees"/>
    <s v="Default"/>
    <s v="Default"/>
    <s v="Default"/>
    <n v="-5550"/>
    <d v="2020-10-01T00:00:00"/>
    <x v="3"/>
    <s v="Spreadsheet"/>
    <s v="Reverses &quot;RYD FIN CAM 2021 06 022 Accrual GBP&quot; journal entry of &quot;Spreadsheet A 19394630 93627009&quot; batch from &quot;SEP-20&quot;."/>
    <s v="Reverses &quot;RYD FIN CAM 2021 06 022 Accrual GBP&quot;30-OCT-20 18:34:48 - 93903092"/>
    <s v="Reverses &quot;RYD FIN CAM 2021 06 022 Accrual GBP&quot;30-OCT-20 18:34:48"/>
    <d v="2020-10-30T00:00:00"/>
    <s v="SSCREPMAN,"/>
    <n v="67"/>
    <s v="7310;CAPSTICKS SOLICITORS;PO 165087030 accrued not invoiced; Sep-20"/>
    <x v="423"/>
    <m/>
    <d v="2020-10-30T00:00:00"/>
    <m/>
    <s v="7310;CAPSTICKS SOLICITORS;PO 165087030 accrued not invoiced; Sep-20"/>
    <m/>
    <m/>
    <m/>
    <m/>
    <m/>
    <m/>
    <s v="Planning and Business Development"/>
    <x v="1"/>
    <x v="2"/>
    <x v="1"/>
  </r>
  <r>
    <s v="RYD"/>
    <s v="E35930"/>
    <s v="7310"/>
    <s v="00000"/>
    <s v="00000"/>
    <s v="000000"/>
    <s v="Estates &amp; Facilities"/>
    <s v="Legal / Prof Fees"/>
    <s v="Default"/>
    <s v="Default"/>
    <s v="Default"/>
    <n v="11770"/>
    <d v="2020-10-01T00:00:00"/>
    <x v="1"/>
    <s v="Payables"/>
    <s v="Journal Import 93066706:"/>
    <s v="Payables A 19285567 93066706"/>
    <s v="OCT-20 Purchase Invoices GBP"/>
    <d v="2020-10-09T00:00:00"/>
    <s v="SSCREPMAN,"/>
    <n v="11"/>
    <s v="Journal Import Created"/>
    <x v="365"/>
    <n v="978"/>
    <d v="2020-09-30T00:00:00"/>
    <n v="165082825"/>
    <m/>
    <s v="PO Invoice"/>
    <m/>
    <s v="https://nww.einvoice-prod.sbs.nhs.uk:8179/invoicepdf/f0269fb3-63c6-55c2-917f-601a9c821a52"/>
    <n v="1"/>
    <n v="5885"/>
    <m/>
    <s v="Planning and Business Development"/>
    <x v="1"/>
    <x v="2"/>
    <x v="1"/>
  </r>
  <r>
    <s v="RYD"/>
    <s v="E35930"/>
    <s v="7310"/>
    <s v="00000"/>
    <s v="00000"/>
    <s v="000000"/>
    <s v="Estates &amp; Facilities"/>
    <s v="Legal / Prof Fees"/>
    <s v="Default"/>
    <s v="Default"/>
    <s v="Default"/>
    <n v="-5885"/>
    <d v="2020-10-01T00:00:00"/>
    <x v="1"/>
    <s v="Payables"/>
    <s v="Journal Import 93066706:"/>
    <s v="Payables A 19285567 93066706"/>
    <s v="OCT-20 Purchase Invoices GBP"/>
    <d v="2020-10-09T00:00:00"/>
    <s v="SSCREPMAN,"/>
    <n v="12"/>
    <s v="Journal Import Created"/>
    <x v="365"/>
    <n v="978"/>
    <d v="2020-09-30T00:00:00"/>
    <n v="165082825"/>
    <m/>
    <s v="PO Invoice"/>
    <m/>
    <s v="https://nww.einvoice-prod.sbs.nhs.uk:8179/invoicepdf/f0269fb3-63c6-55c2-917f-601a9c821a52"/>
    <n v="1"/>
    <n v="-5885"/>
    <m/>
    <s v="Planning and Business Development"/>
    <x v="1"/>
    <x v="2"/>
    <x v="1"/>
  </r>
  <r>
    <s v="RYD"/>
    <s v="E35930"/>
    <s v="7310"/>
    <s v="00000"/>
    <s v="00000"/>
    <s v="000000"/>
    <s v="Estates &amp; Facilities"/>
    <s v="Legal / Prof Fees"/>
    <s v="Default"/>
    <s v="Default"/>
    <s v="Default"/>
    <n v="1350"/>
    <d v="2020-10-01T00:00:00"/>
    <x v="1"/>
    <s v="Payables"/>
    <s v="Journal Import 93281549:"/>
    <s v="Payables A 19322681 93281549"/>
    <s v="OCT-20 Purchase Invoices GBP"/>
    <d v="2020-10-14T00:00:00"/>
    <s v="SSCREPMAN,"/>
    <n v="16"/>
    <s v="Journal Import Created"/>
    <x v="55"/>
    <n v="11274"/>
    <d v="2020-09-30T00:00:00"/>
    <n v="165087624"/>
    <m/>
    <s v="PO Invoice"/>
    <m/>
    <s v="https://nww.einvoice-prod.sbs.nhs.uk:8179/invoicepdf/9d6b7417-6294-56aa-818b-53fa3b3c3160"/>
    <n v="1"/>
    <n v="1350"/>
    <m/>
    <s v="Planning and Business Development"/>
    <x v="1"/>
    <x v="2"/>
    <x v="1"/>
  </r>
  <r>
    <s v="RYD"/>
    <s v="E35930"/>
    <s v="7310"/>
    <s v="00000"/>
    <s v="00000"/>
    <s v="000000"/>
    <s v="Estates &amp; Facilities"/>
    <s v="Legal / Prof Fees"/>
    <s v="Default"/>
    <s v="Default"/>
    <s v="Default"/>
    <n v="650"/>
    <d v="2020-10-01T00:00:00"/>
    <x v="1"/>
    <s v="Payables"/>
    <s v="Journal Import 93856951:"/>
    <s v="Payables A 19446640 93856951"/>
    <s v="OCT-20 Purchase Invoices GBP"/>
    <d v="2020-10-29T00:00:00"/>
    <s v="SSCREPMAN,"/>
    <n v="22"/>
    <s v="Journal Import Created"/>
    <x v="0"/>
    <s v="LBW151946"/>
    <d v="2020-09-08T00:00:00"/>
    <n v="165085834"/>
    <m/>
    <s v="PO Invoice"/>
    <m/>
    <s v="http://nww.docserv.wyss.nhs.uk/synergyiim/dist/?val=2673371_13191200_20201026152138"/>
    <n v="1"/>
    <n v="325"/>
    <m/>
    <s v="Planning and Business Development"/>
    <x v="1"/>
    <x v="2"/>
    <x v="1"/>
  </r>
  <r>
    <s v="RYD"/>
    <s v="E35930"/>
    <s v="7310"/>
    <s v="00000"/>
    <s v="00000"/>
    <s v="000000"/>
    <s v="Estates &amp; Facilities"/>
    <s v="Legal / Prof Fees"/>
    <s v="Default"/>
    <s v="Default"/>
    <s v="Default"/>
    <n v="-325"/>
    <d v="2020-10-01T00:00:00"/>
    <x v="1"/>
    <s v="Payables"/>
    <s v="Journal Import 93856951:"/>
    <s v="Payables A 19446640 93856951"/>
    <s v="OCT-20 Purchase Invoices GBP"/>
    <d v="2020-10-29T00:00:00"/>
    <s v="SSCREPMAN,"/>
    <n v="23"/>
    <s v="Journal Import Created"/>
    <x v="0"/>
    <s v="LBW151946"/>
    <d v="2020-09-08T00:00:00"/>
    <n v="165085834"/>
    <m/>
    <s v="PO Invoice"/>
    <m/>
    <s v="http://nww.docserv.wyss.nhs.uk/synergyiim/dist/?val=2673371_13191200_20201026152138"/>
    <n v="1"/>
    <n v="-325"/>
    <m/>
    <s v="Planning and Business Development"/>
    <x v="1"/>
    <x v="2"/>
    <x v="1"/>
  </r>
  <r>
    <s v="RYD"/>
    <s v="E35930"/>
    <s v="7310"/>
    <s v="00000"/>
    <s v="00000"/>
    <s v="000000"/>
    <s v="Estates &amp; Facilities"/>
    <s v="Legal / Prof Fees"/>
    <s v="Default"/>
    <s v="Default"/>
    <s v="Default"/>
    <n v="325"/>
    <d v="2020-10-01T00:00:00"/>
    <x v="1"/>
    <s v="Payables"/>
    <s v="Journal Import 93894261:"/>
    <s v="Payables A 19451795 93894261"/>
    <s v="OCT-20 Purchase Invoices GBP"/>
    <d v="2020-10-30T00:00:00"/>
    <s v="SSCREPMAN,"/>
    <n v="33"/>
    <s v="Journal Import Created"/>
    <x v="0"/>
    <s v="SAS2831"/>
    <d v="2020-09-08T00:00:00"/>
    <n v="165085834"/>
    <m/>
    <s v="PO Invoice"/>
    <m/>
    <s v="http://nww.docserv.wyss.nhs.uk/synergyiim/dist/?val=2685771_13214048_20201028103114"/>
    <n v="1"/>
    <n v="325"/>
    <m/>
    <s v="Planning and Business Development"/>
    <x v="1"/>
    <x v="2"/>
    <x v="1"/>
  </r>
  <r>
    <s v="RYD"/>
    <s v="E35930"/>
    <s v="7310"/>
    <s v="00000"/>
    <s v="00000"/>
    <s v="000000"/>
    <s v="Estates &amp; Facilities"/>
    <s v="Legal / Prof Fees"/>
    <s v="Default"/>
    <s v="Default"/>
    <s v="Default"/>
    <n v="5390"/>
    <d v="2020-11-01T00:00:00"/>
    <x v="3"/>
    <s v="Spreadsheet"/>
    <s v="FBP1 Accruals - Estates"/>
    <s v="Spreadsheet A 19720680 95164561"/>
    <s v="RYD FIN CAM 2021 08 008 Accrual GBP"/>
    <d v="2020-12-01T00:00:00"/>
    <s v="RYD MCCARTHY, CAROLE"/>
    <n v="30"/>
    <s v="7310;LAKERS LLP;Accrue Estates Legal Costs M08 Nov-20"/>
    <x v="424"/>
    <m/>
    <d v="2020-12-01T00:00:00"/>
    <m/>
    <s v="7310;LAKERS LLP;Accrue Estates Legal Costs M08 Nov-20"/>
    <m/>
    <m/>
    <m/>
    <m/>
    <m/>
    <m/>
    <s v="Planning and Business Development"/>
    <x v="1"/>
    <x v="2"/>
    <x v="1"/>
  </r>
  <r>
    <s v="RYD"/>
    <s v="E35930"/>
    <s v="7310"/>
    <s v="00000"/>
    <s v="00000"/>
    <s v="000000"/>
    <s v="Estates &amp; Facilities"/>
    <s v="Legal / Prof Fees"/>
    <s v="Default"/>
    <s v="Default"/>
    <s v="Default"/>
    <n v="-5437"/>
    <d v="2020-11-01T00:00:00"/>
    <x v="3"/>
    <s v="Spreadsheet"/>
    <s v="Reverses &quot;RYD FIN CAM 2021 07 010 Accrual GBP&quot; journal entry of &quot;Spreadsheet A 19488205 94043281&quot; batch from &quot;OCT-20&quot;."/>
    <s v="Reverses &quot;RYD FIN CAM 2021 07 010 Accrual GBP&quot;10-NOV-20 17:47:08 - 94336520"/>
    <s v="Reverses &quot;RYD FIN CAM 2021 07 010 Accrual GBP&quot;10-NOV-20 17:47:08"/>
    <d v="2020-11-10T00:00:00"/>
    <s v="SSCREPMAN,"/>
    <n v="22"/>
    <s v="7310;LAKERS LLP;Accrue Estates Legal Costs M07 Oct-20"/>
    <x v="425"/>
    <m/>
    <d v="2020-11-10T00:00:00"/>
    <m/>
    <s v="7310;LAKERS LLP;Accrue Estates Legal Costs M07 Oct-20"/>
    <m/>
    <m/>
    <m/>
    <m/>
    <m/>
    <m/>
    <s v="Planning and Business Development"/>
    <x v="1"/>
    <x v="2"/>
    <x v="1"/>
  </r>
  <r>
    <s v="RYD"/>
    <s v="E35930"/>
    <s v="7310"/>
    <s v="00000"/>
    <s v="00000"/>
    <s v="000000"/>
    <s v="Estates &amp; Facilities"/>
    <s v="Legal / Prof Fees"/>
    <s v="Default"/>
    <s v="Default"/>
    <s v="Default"/>
    <n v="-5550"/>
    <d v="2020-11-01T00:00:00"/>
    <x v="3"/>
    <s v="Spreadsheet"/>
    <s v="Reverses &quot;RYD FIN CAM 2021 07 016 Accrual GBP&quot; journal entry of &quot;Spreadsheet A 19501503 94099261&quot; batch from &quot;OCT-20&quot;."/>
    <s v="Reverses &quot;RYD FIN CAM 2021 07 016 Accrual GBP&quot;10-NOV-20 17:47:38 - 94336520"/>
    <s v="Reverses &quot;RYD FIN CAM 2021 07 016 Accrual GBP&quot;10-NOV-20 17:47:38"/>
    <d v="2020-11-10T00:00:00"/>
    <s v="SSCREPMAN,"/>
    <n v="12"/>
    <s v="7310;CAPSTICKS SOLICITORS;PO 165087030 accrued not invoiced; Sep-20"/>
    <x v="426"/>
    <m/>
    <d v="2020-11-10T00:00:00"/>
    <m/>
    <s v="7310;CAPSTICKS SOLICITORS;PO 165087030 accrued not invoiced; Sep-20"/>
    <m/>
    <m/>
    <m/>
    <m/>
    <m/>
    <m/>
    <s v="Planning and Business Development"/>
    <x v="1"/>
    <x v="2"/>
    <x v="1"/>
  </r>
  <r>
    <s v="RYD"/>
    <s v="E35930"/>
    <s v="7310"/>
    <s v="00000"/>
    <s v="00000"/>
    <s v="000000"/>
    <s v="Estates &amp; Facilities"/>
    <s v="Legal / Prof Fees"/>
    <s v="Default"/>
    <s v="Default"/>
    <s v="Default"/>
    <n v="25.68"/>
    <d v="2020-11-01T00:00:00"/>
    <x v="2"/>
    <s v="Spreadsheet"/>
    <s v="FBP1 Adjustments - VAT Adj"/>
    <s v="Spreadsheet A 19731255 95208748"/>
    <s v="RYD FIN CAM 2021 08 011 Adjustment GBP"/>
    <d v="2020-12-02T00:00:00"/>
    <s v="RYD MCCARTHY, CAROLE"/>
    <n v="110"/>
    <s v="7310;VAT ADJ RECODE;CAPSTICKS SOLICITORS-OR12_835-448028-25.68-https://nww.einvoice-prod.sbs.nhs.uk:8179/invoicepdf/0f6b0a12-46a0-5873-9182-45dee0b8387a"/>
    <x v="36"/>
    <m/>
    <d v="2020-12-02T00:00:00"/>
    <m/>
    <s v="7310;VAT ADJ RECODE;CAPSTICKS SOLICITORS-OR12_835-448028-25.68-"/>
    <m/>
    <m/>
    <s v="https://nww.einvoice-prod.sbs.nhs.uk:8179/invoicepdf/0f6b0a12-46a0-5873-9182-45dee0b8387a"/>
    <m/>
    <m/>
    <m/>
    <s v="Planning and Business Development"/>
    <x v="1"/>
    <x v="2"/>
    <x v="1"/>
  </r>
  <r>
    <s v="RYD"/>
    <s v="E35930"/>
    <s v="7310"/>
    <s v="00000"/>
    <s v="00000"/>
    <s v="000000"/>
    <s v="Estates &amp; Facilities"/>
    <s v="Legal / Prof Fees"/>
    <s v="Default"/>
    <s v="Default"/>
    <s v="Default"/>
    <n v="-21.4"/>
    <d v="2020-11-01T00:00:00"/>
    <x v="2"/>
    <s v="Spreadsheet"/>
    <s v="FBP1 Adjustments - VAT Adj"/>
    <s v="Spreadsheet A 19731255 95208748"/>
    <s v="RYD FIN CAM 2021 08 011 Adjustment GBP"/>
    <d v="2020-12-02T00:00:00"/>
    <s v="RYD MCCARTHY, CAROLE"/>
    <n v="111"/>
    <s v="7310;VAT ADJ RECODE;CAPSTICKS SOLICITORS-OR12_835-403655-21.4-https://nww.einvoice-prod.sbs.nhs.uk:8179/invoicepdf/45f92aba-21aa-50e0-8aef-d9825abc2111"/>
    <x v="36"/>
    <m/>
    <d v="2020-12-02T00:00:00"/>
    <m/>
    <s v="7310;VAT ADJ RECODE;CAPSTICKS SOLICITORS-OR12_835-403655-21.4-"/>
    <m/>
    <m/>
    <s v="https://nww.einvoice-prod.sbs.nhs.uk:8179/invoicepdf/45f92aba-21aa-50e0-8aef-d9825abc2111"/>
    <m/>
    <m/>
    <m/>
    <s v="Planning and Business Development"/>
    <x v="1"/>
    <x v="2"/>
    <x v="1"/>
  </r>
  <r>
    <s v="RYD"/>
    <s v="E35930"/>
    <s v="7310"/>
    <s v="00000"/>
    <s v="00000"/>
    <s v="000000"/>
    <s v="Estates &amp; Facilities"/>
    <s v="Legal / Prof Fees"/>
    <s v="Default"/>
    <s v="Default"/>
    <s v="Default"/>
    <n v="21.4"/>
    <d v="2020-11-01T00:00:00"/>
    <x v="2"/>
    <s v="Spreadsheet"/>
    <s v="SBS RYD OCT-20 VAT ADJUSTMENT JOURNAL"/>
    <s v="Spreadsheet A 19718446 95160699"/>
    <s v="SBS RYD OCT-20 VAT ADJUSTMENT JOURNAL Adjustment GBP"/>
    <d v="2020-12-01T00:00:00"/>
    <s v="SSC BLATTI, FRANCESCO"/>
    <n v="1025"/>
    <s v="CAPSTICKS SOLICITORS-OR12_835-403655-21.4-https://nww.einvoice-prod.sbs.nhs.uk:8179/invoicepdf/45f92aba-21aa-50e0-8aef-d9825abc2111"/>
    <x v="37"/>
    <m/>
    <d v="2020-12-01T00:00:00"/>
    <m/>
    <s v="CAPSTICKS SOLICITORS-OR12_835-403655-21.4-"/>
    <m/>
    <m/>
    <s v="https://nww.einvoice-prod.sbs.nhs.uk:8179/invoicepdf/45f92aba-21aa-50e0-8aef-d9825abc2111"/>
    <m/>
    <m/>
    <m/>
    <s v="Planning and Business Development"/>
    <x v="1"/>
    <x v="2"/>
    <x v="1"/>
  </r>
  <r>
    <s v="RYD"/>
    <s v="E35930"/>
    <s v="7310"/>
    <s v="00000"/>
    <s v="00000"/>
    <s v="000000"/>
    <s v="Estates &amp; Facilities"/>
    <s v="Legal / Prof Fees"/>
    <s v="Default"/>
    <s v="Default"/>
    <s v="Default"/>
    <n v="269.3"/>
    <d v="2020-11-01T00:00:00"/>
    <x v="2"/>
    <s v="Spreadsheet"/>
    <s v="SBS RYD OCT-20 VAT ADJUSTMENT JOURNAL"/>
    <s v="Spreadsheet A 19718446 95160699"/>
    <s v="SBS RYD OCT-20 VAT ADJUSTMENT JOURNAL Adjustment GBP"/>
    <d v="2020-12-01T00:00:00"/>
    <s v="SSC BLATTI, FRANCESCO"/>
    <n v="1026"/>
    <s v="CAPSTICKS SOLICITORS-OR12_835-459905-269.3-https://nww.einvoice-prod.sbs.nhs.uk:8179/invoicepdf/fb0cfb83-2890-58cb-b62b-5647d57e11c5"/>
    <x v="37"/>
    <m/>
    <d v="2020-12-01T00:00:00"/>
    <m/>
    <s v="CAPSTICKS SOLICITORS-OR12_835-459905-269.3-"/>
    <m/>
    <m/>
    <s v="https://nww.einvoice-prod.sbs.nhs.uk:8179/invoicepdf/fb0cfb83-2890-58cb-b62b-5647d57e11c5"/>
    <m/>
    <m/>
    <m/>
    <s v="Planning and Business Development"/>
    <x v="1"/>
    <x v="2"/>
    <x v="1"/>
  </r>
  <r>
    <s v="RYD"/>
    <s v="E35930"/>
    <s v="7310"/>
    <s v="00000"/>
    <s v="00000"/>
    <s v="000000"/>
    <s v="Estates &amp; Facilities"/>
    <s v="Legal / Prof Fees"/>
    <s v="Default"/>
    <s v="Default"/>
    <s v="Default"/>
    <n v="-25.68"/>
    <d v="2020-11-01T00:00:00"/>
    <x v="2"/>
    <s v="Spreadsheet"/>
    <s v="SBS RYD OCT-20 VAT ADJUSTMENT JOURNAL"/>
    <s v="Spreadsheet A 19718446 95160699"/>
    <s v="SBS RYD OCT-20 VAT ADJUSTMENT JOURNAL Adjustment GBP"/>
    <d v="2020-12-01T00:00:00"/>
    <s v="SSC BLATTI, FRANCESCO"/>
    <n v="1027"/>
    <s v="CAPSTICKS SOLICITORS-OR12_835-448028-25.68-https://nww.einvoice-prod.sbs.nhs.uk:8179/invoicepdf/0f6b0a12-46a0-5873-9182-45dee0b8387a"/>
    <x v="37"/>
    <m/>
    <d v="2020-12-01T00:00:00"/>
    <m/>
    <s v="CAPSTICKS SOLICITORS-OR12_835-448028-25.68-"/>
    <m/>
    <m/>
    <s v="https://nww.einvoice-prod.sbs.nhs.uk:8179/invoicepdf/0f6b0a12-46a0-5873-9182-45dee0b8387a"/>
    <m/>
    <m/>
    <m/>
    <s v="Planning and Business Development"/>
    <x v="1"/>
    <x v="2"/>
    <x v="1"/>
  </r>
  <r>
    <s v="RYD"/>
    <s v="E35930"/>
    <s v="7310"/>
    <s v="00000"/>
    <s v="00000"/>
    <s v="000000"/>
    <s v="Estates &amp; Facilities"/>
    <s v="Legal / Prof Fees"/>
    <s v="Default"/>
    <s v="Default"/>
    <s v="Default"/>
    <n v="-325"/>
    <d v="2020-11-01T00:00:00"/>
    <x v="5"/>
    <s v="Receivables"/>
    <s v="Journal Import 94701681:"/>
    <s v="Receivables A 19625520 94701681"/>
    <s v="NOV-20 Misc Receipts GBP"/>
    <d v="2020-11-19T00:00:00"/>
    <s v="SSCREPMAN,"/>
    <n v="6"/>
    <s v="Journal Import Created"/>
    <x v="26"/>
    <s v="SBSEFT1211209479142A"/>
    <d v="2020-11-12T00:00:00"/>
    <m/>
    <s v="LB PAYMENT FROM DESCRIPTION: CAPSTICKS CLNT REFERENCE: REFUND - VANPOULLE, CODED AS PER TRUST EMAIL SR 19/11/2020 Refund for the duplicate payment on 2 Nov 2020 for invoices LBW151946 &amp; SAS2831, PO165085834. RE, Jennifer Breaden"/>
    <s v="RYD_10005676_CREATE"/>
    <n v="10005676"/>
    <m/>
    <m/>
    <m/>
    <m/>
    <s v="Planning and Business Development"/>
    <x v="1"/>
    <x v="2"/>
    <x v="1"/>
  </r>
  <r>
    <s v="RYD"/>
    <s v="E35930"/>
    <s v="7310"/>
    <s v="00000"/>
    <s v="00000"/>
    <s v="000000"/>
    <s v="Estates &amp; Facilities"/>
    <s v="Legal / Prof Fees"/>
    <s v="Default"/>
    <s v="Default"/>
    <s v="Default"/>
    <n v="10120"/>
    <d v="2020-11-01T00:00:00"/>
    <x v="1"/>
    <s v="Payables"/>
    <s v="Journal Import 94393352:"/>
    <s v="Payables A 19564519 94393352"/>
    <s v="NOV-20 Purchase Invoices GBP"/>
    <d v="2020-11-12T00:00:00"/>
    <s v="SSCREPMAN,"/>
    <n v="13"/>
    <s v="Journal Import Created"/>
    <x v="365"/>
    <n v="980"/>
    <d v="2020-11-09T00:00:00"/>
    <n v="165082825"/>
    <m/>
    <s v="PO Invoice"/>
    <m/>
    <s v="https://nww.einvoice-prod.sbs.nhs.uk:8179/invoicepdf/97049cc8-e96a-512e-8166-ed40c3f11233"/>
    <n v="1"/>
    <n v="5060"/>
    <m/>
    <s v="Planning and Business Development"/>
    <x v="1"/>
    <x v="2"/>
    <x v="1"/>
  </r>
  <r>
    <s v="RYD"/>
    <s v="E35930"/>
    <s v="7310"/>
    <s v="00000"/>
    <s v="00000"/>
    <s v="000000"/>
    <s v="Estates &amp; Facilities"/>
    <s v="Legal / Prof Fees"/>
    <s v="Default"/>
    <s v="Default"/>
    <s v="Default"/>
    <n v="-5060"/>
    <d v="2020-11-01T00:00:00"/>
    <x v="1"/>
    <s v="Payables"/>
    <s v="Journal Import 94393352:"/>
    <s v="Payables A 19564519 94393352"/>
    <s v="NOV-20 Purchase Invoices GBP"/>
    <d v="2020-11-12T00:00:00"/>
    <s v="SSCREPMAN,"/>
    <n v="14"/>
    <s v="Journal Import Created"/>
    <x v="365"/>
    <n v="980"/>
    <d v="2020-11-09T00:00:00"/>
    <n v="165082825"/>
    <m/>
    <s v="PO Invoice"/>
    <m/>
    <s v="https://nww.einvoice-prod.sbs.nhs.uk:8179/invoicepdf/97049cc8-e96a-512e-8166-ed40c3f11233"/>
    <n v="1"/>
    <n v="-5060"/>
    <m/>
    <s v="Planning and Business Development"/>
    <x v="1"/>
    <x v="2"/>
    <x v="1"/>
  </r>
  <r>
    <s v="RYD"/>
    <s v="E35930"/>
    <s v="7310"/>
    <s v="00000"/>
    <s v="00000"/>
    <s v="000000"/>
    <s v="Estates &amp; Facilities"/>
    <s v="Legal / Prof Fees"/>
    <s v="Default"/>
    <s v="Default"/>
    <s v="Default"/>
    <n v="134"/>
    <d v="2020-11-01T00:00:00"/>
    <x v="1"/>
    <s v="Payables"/>
    <s v="Journal Import 94564150:"/>
    <s v="Payables A 19596644 94564150"/>
    <s v="NOV-20 Purchase Invoices GBP"/>
    <d v="2020-11-16T00:00:00"/>
    <s v="SSCREPMAN,"/>
    <n v="37"/>
    <s v="Journal Import Created"/>
    <x v="0"/>
    <n v="463151"/>
    <d v="2020-05-20T00:00:00"/>
    <n v="165069857"/>
    <m/>
    <s v="PO Invoice"/>
    <m/>
    <s v="https://nww.einvoice-prod.sbs.nhs.uk:8179/invoicepdf/99a799fd-ab65-55bb-8bbd-3b69ec0a5698"/>
    <n v="1"/>
    <n v="134"/>
    <m/>
    <s v="Planning and Business Development"/>
    <x v="1"/>
    <x v="2"/>
    <x v="1"/>
  </r>
  <r>
    <s v="RYD"/>
    <s v="E35930"/>
    <s v="7310"/>
    <s v="00000"/>
    <s v="00000"/>
    <s v="000000"/>
    <s v="Estates &amp; Facilities"/>
    <s v="Legal / Prof Fees"/>
    <s v="Default"/>
    <s v="Default"/>
    <s v="Default"/>
    <n v="243"/>
    <d v="2020-11-01T00:00:00"/>
    <x v="1"/>
    <s v="Payables"/>
    <s v="Journal Import 94564150:"/>
    <s v="Payables A 19596644 94564150"/>
    <s v="NOV-20 Purchase Invoices GBP"/>
    <d v="2020-11-16T00:00:00"/>
    <s v="SSCREPMAN,"/>
    <n v="37"/>
    <s v="Journal Import Created"/>
    <x v="0"/>
    <n v="467954"/>
    <d v="2020-07-16T00:00:00"/>
    <n v="165085834"/>
    <m/>
    <s v="PO Invoice"/>
    <m/>
    <s v="https://nww.einvoice-prod.sbs.nhs.uk:8179/invoicepdf/b3cec2ee-d46c-5852-9881-4de6146f3fad"/>
    <n v="1"/>
    <n v="122"/>
    <m/>
    <s v="Planning and Business Development"/>
    <x v="1"/>
    <x v="2"/>
    <x v="1"/>
  </r>
  <r>
    <s v="RYD"/>
    <s v="E35930"/>
    <s v="7310"/>
    <s v="00000"/>
    <s v="00000"/>
    <s v="000000"/>
    <s v="Estates &amp; Facilities"/>
    <s v="Legal / Prof Fees"/>
    <s v="Default"/>
    <s v="Default"/>
    <s v="Default"/>
    <n v="9937.56"/>
    <d v="2020-11-01T00:00:00"/>
    <x v="1"/>
    <s v="Payables"/>
    <s v="Journal Import 94564150:"/>
    <s v="Payables A 19596644 94564150"/>
    <s v="NOV-20 Purchase Invoices GBP"/>
    <d v="2020-11-16T00:00:00"/>
    <s v="SSCREPMAN,"/>
    <n v="37"/>
    <s v="Journal Import Created"/>
    <x v="0"/>
    <n v="471453"/>
    <d v="2020-08-19T00:00:00"/>
    <n v="165085834"/>
    <m/>
    <s v="PO Invoice"/>
    <m/>
    <s v="https://nww.einvoice-prod.sbs.nhs.uk:8179/invoicepdf/8c0de13a-87d8-5f69-88b2-ed7b78aded9f"/>
    <n v="1"/>
    <n v="4969"/>
    <m/>
    <s v="Planning and Business Development"/>
    <x v="1"/>
    <x v="2"/>
    <x v="1"/>
  </r>
  <r>
    <s v="RYD"/>
    <s v="E35930"/>
    <s v="7310"/>
    <s v="00000"/>
    <s v="00000"/>
    <s v="000000"/>
    <s v="Estates &amp; Facilities"/>
    <s v="Legal / Prof Fees"/>
    <s v="Default"/>
    <s v="Default"/>
    <s v="Default"/>
    <n v="5185.3999999999996"/>
    <d v="2020-11-01T00:00:00"/>
    <x v="1"/>
    <s v="Payables"/>
    <s v="Journal Import 94564150:"/>
    <s v="Payables A 19596644 94564150"/>
    <s v="NOV-20 Purchase Invoices GBP"/>
    <d v="2020-11-16T00:00:00"/>
    <s v="SSCREPMAN,"/>
    <n v="37"/>
    <s v="Journal Import Created"/>
    <x v="0"/>
    <n v="474462"/>
    <d v="2020-09-23T00:00:00"/>
    <n v="165085834"/>
    <m/>
    <s v="PO Invoice"/>
    <m/>
    <s v="https://nww.einvoice-prod.sbs.nhs.uk:8179/invoicepdf/bbd1dfa2-9bb8-57aa-9e68-0821dbc3e284"/>
    <n v="1"/>
    <n v="2593"/>
    <m/>
    <s v="Planning and Business Development"/>
    <x v="1"/>
    <x v="2"/>
    <x v="1"/>
  </r>
  <r>
    <s v="RYD"/>
    <s v="E35930"/>
    <s v="7310"/>
    <s v="00000"/>
    <s v="00000"/>
    <s v="000000"/>
    <s v="Estates &amp; Facilities"/>
    <s v="Legal / Prof Fees"/>
    <s v="Default"/>
    <s v="Default"/>
    <s v="Default"/>
    <n v="-121.5"/>
    <d v="2020-11-01T00:00:00"/>
    <x v="1"/>
    <s v="Payables"/>
    <s v="Journal Import 94564150:"/>
    <s v="Payables A 19596644 94564150"/>
    <s v="NOV-20 Purchase Invoices GBP"/>
    <d v="2020-11-16T00:00:00"/>
    <s v="SSCREPMAN,"/>
    <n v="38"/>
    <s v="Journal Import Created"/>
    <x v="0"/>
    <n v="467954"/>
    <d v="2020-07-16T00:00:00"/>
    <n v="165085834"/>
    <m/>
    <s v="PO Invoice"/>
    <m/>
    <s v="https://nww.einvoice-prod.sbs.nhs.uk:8179/invoicepdf/b3cec2ee-d46c-5852-9881-4de6146f3fad"/>
    <n v="1"/>
    <n v="-122"/>
    <m/>
    <s v="Planning and Business Development"/>
    <x v="1"/>
    <x v="2"/>
    <x v="1"/>
  </r>
  <r>
    <s v="RYD"/>
    <s v="E35930"/>
    <s v="7310"/>
    <s v="00000"/>
    <s v="00000"/>
    <s v="000000"/>
    <s v="Estates &amp; Facilities"/>
    <s v="Legal / Prof Fees"/>
    <s v="Default"/>
    <s v="Default"/>
    <s v="Default"/>
    <n v="-4968.78"/>
    <d v="2020-11-01T00:00:00"/>
    <x v="1"/>
    <s v="Payables"/>
    <s v="Journal Import 94564150:"/>
    <s v="Payables A 19596644 94564150"/>
    <s v="NOV-20 Purchase Invoices GBP"/>
    <d v="2020-11-16T00:00:00"/>
    <s v="SSCREPMAN,"/>
    <n v="38"/>
    <s v="Journal Import Created"/>
    <x v="0"/>
    <n v="471453"/>
    <d v="2020-08-19T00:00:00"/>
    <n v="165085834"/>
    <m/>
    <s v="PO Invoice"/>
    <m/>
    <s v="https://nww.einvoice-prod.sbs.nhs.uk:8179/invoicepdf/8c0de13a-87d8-5f69-88b2-ed7b78aded9f"/>
    <n v="1"/>
    <n v="-4969"/>
    <m/>
    <s v="Planning and Business Development"/>
    <x v="1"/>
    <x v="2"/>
    <x v="1"/>
  </r>
  <r>
    <s v="RYD"/>
    <s v="E35930"/>
    <s v="7310"/>
    <s v="00000"/>
    <s v="00000"/>
    <s v="000000"/>
    <s v="Estates &amp; Facilities"/>
    <s v="Legal / Prof Fees"/>
    <s v="Default"/>
    <s v="Default"/>
    <s v="Default"/>
    <n v="-2592.6999999999998"/>
    <d v="2020-11-01T00:00:00"/>
    <x v="1"/>
    <s v="Payables"/>
    <s v="Journal Import 94564150:"/>
    <s v="Payables A 19596644 94564150"/>
    <s v="NOV-20 Purchase Invoices GBP"/>
    <d v="2020-11-16T00:00:00"/>
    <s v="SSCREPMAN,"/>
    <n v="38"/>
    <s v="Journal Import Created"/>
    <x v="0"/>
    <n v="474462"/>
    <d v="2020-09-23T00:00:00"/>
    <n v="165085834"/>
    <m/>
    <s v="PO Invoice"/>
    <m/>
    <s v="https://nww.einvoice-prod.sbs.nhs.uk:8179/invoicepdf/bbd1dfa2-9bb8-57aa-9e68-0821dbc3e284"/>
    <n v="1"/>
    <n v="-2593"/>
    <m/>
    <s v="Planning and Business Development"/>
    <x v="1"/>
    <x v="2"/>
    <x v="1"/>
  </r>
  <r>
    <s v="RYD"/>
    <s v="E35930"/>
    <s v="7310"/>
    <s v="00000"/>
    <s v="00000"/>
    <s v="000000"/>
    <s v="Estates &amp; Facilities"/>
    <s v="Legal / Prof Fees"/>
    <s v="Default"/>
    <s v="Default"/>
    <s v="Default"/>
    <n v="45"/>
    <d v="2020-11-01T00:00:00"/>
    <x v="1"/>
    <s v="Payables"/>
    <s v="Journal Import 94575633:"/>
    <s v="Payables A 19607507 94575633"/>
    <s v="NOV-20 Purchase Invoices GBP"/>
    <d v="2020-11-17T00:00:00"/>
    <s v="SSCREPMAN,"/>
    <n v="6"/>
    <s v="Journal Import Created"/>
    <x v="0"/>
    <n v="471087"/>
    <d v="2020-08-18T00:00:00"/>
    <n v="165069857"/>
    <m/>
    <s v="PO Invoice"/>
    <m/>
    <s v="https://nww.einvoice-prod.sbs.nhs.uk:8179/invoicepdf/a16bd9f2-ca2e-581d-a502-8c345dfda845"/>
    <n v="1"/>
    <n v="45"/>
    <m/>
    <s v="Planning and Business Development"/>
    <x v="1"/>
    <x v="2"/>
    <x v="1"/>
  </r>
  <r>
    <s v="RYD"/>
    <s v="E35930"/>
    <s v="7310"/>
    <s v="00000"/>
    <s v="00000"/>
    <s v="000000"/>
    <s v="Estates &amp; Facilities"/>
    <s v="Legal / Prof Fees"/>
    <s v="Default"/>
    <s v="Default"/>
    <s v="Default"/>
    <n v="3477.7"/>
    <d v="2020-11-01T00:00:00"/>
    <x v="1"/>
    <s v="Payables"/>
    <s v="Journal Import 94608819:"/>
    <s v="Payables A 19606688 94608819"/>
    <s v="NOV-20 Purchase Invoices GBP"/>
    <d v="2020-11-17T00:00:00"/>
    <s v="SSCREPMAN,"/>
    <n v="45"/>
    <s v="Journal Import Created"/>
    <x v="0"/>
    <n v="458261"/>
    <d v="2020-04-03T00:00:00"/>
    <n v="165069857"/>
    <m/>
    <s v="PO Invoice"/>
    <m/>
    <s v="https://nww.einvoice-prod.sbs.nhs.uk:8179/invoicepdf/fe2933df-f293-521b-be65-38877d87d72a"/>
    <n v="1"/>
    <n v="3478"/>
    <m/>
    <s v="Planning and Business Development"/>
    <x v="1"/>
    <x v="2"/>
    <x v="1"/>
  </r>
  <r>
    <s v="RYD"/>
    <s v="E35930"/>
    <s v="7310"/>
    <s v="00000"/>
    <s v="00000"/>
    <s v="000000"/>
    <s v="Estates &amp; Facilities"/>
    <s v="Legal / Prof Fees"/>
    <s v="Default"/>
    <s v="Default"/>
    <s v="Default"/>
    <n v="59"/>
    <d v="2020-11-01T00:00:00"/>
    <x v="1"/>
    <s v="Payables"/>
    <s v="Journal Import 94608819:"/>
    <s v="Payables A 19606688 94608819"/>
    <s v="NOV-20 Purchase Invoices GBP"/>
    <d v="2020-11-17T00:00:00"/>
    <s v="SSCREPMAN,"/>
    <n v="45"/>
    <s v="Journal Import Created"/>
    <x v="0"/>
    <n v="465181"/>
    <d v="2020-06-15T00:00:00"/>
    <n v="165069857"/>
    <m/>
    <s v="PO Invoice"/>
    <m/>
    <s v="https://nww.einvoice-prod.sbs.nhs.uk:8179/invoicepdf/c93aeabd-5959-5184-99d4-84c61d3c4ecf"/>
    <n v="1"/>
    <n v="59"/>
    <m/>
    <s v="Planning and Business Development"/>
    <x v="1"/>
    <x v="2"/>
    <x v="1"/>
  </r>
  <r>
    <s v="RYD"/>
    <s v="E35930"/>
    <s v="7310"/>
    <s v="00000"/>
    <s v="00000"/>
    <s v="000000"/>
    <s v="Estates &amp; Facilities"/>
    <s v="Legal / Prof Fees"/>
    <s v="Default"/>
    <s v="Default"/>
    <s v="Default"/>
    <n v="1700"/>
    <d v="2020-11-01T00:00:00"/>
    <x v="1"/>
    <s v="Payables"/>
    <s v="Journal Import 94608819:"/>
    <s v="Payables A 19606688 94608819"/>
    <s v="NOV-20 Purchase Invoices GBP"/>
    <d v="2020-11-17T00:00:00"/>
    <s v="SSCREPMAN,"/>
    <n v="45"/>
    <s v="Journal Import Created"/>
    <x v="0"/>
    <n v="467892"/>
    <d v="2020-10-14T00:00:00"/>
    <n v="165085834"/>
    <m/>
    <s v="PO Invoice"/>
    <m/>
    <s v="https://nww.einvoice-prod.sbs.nhs.uk:8179/invoicepdf/d05455bc-1b99-5afa-828a-f06ba2683ece"/>
    <n v="1"/>
    <n v="850"/>
    <m/>
    <s v="Planning and Business Development"/>
    <x v="1"/>
    <x v="2"/>
    <x v="1"/>
  </r>
  <r>
    <s v="RYD"/>
    <s v="E35930"/>
    <s v="7310"/>
    <s v="00000"/>
    <s v="00000"/>
    <s v="000000"/>
    <s v="Estates &amp; Facilities"/>
    <s v="Legal / Prof Fees"/>
    <s v="Default"/>
    <s v="Default"/>
    <s v="Default"/>
    <n v="121.5"/>
    <d v="2020-11-01T00:00:00"/>
    <x v="1"/>
    <s v="Payables"/>
    <s v="Journal Import 94608819:"/>
    <s v="Payables A 19606688 94608819"/>
    <s v="NOV-20 Purchase Invoices GBP"/>
    <d v="2020-11-17T00:00:00"/>
    <s v="SSCREPMAN,"/>
    <n v="45"/>
    <s v="Journal Import Created"/>
    <x v="0"/>
    <n v="467954"/>
    <d v="2020-07-16T00:00:00"/>
    <n v="165085834"/>
    <m/>
    <s v="PO Invoice"/>
    <m/>
    <s v="https://nww.einvoice-prod.sbs.nhs.uk:8179/invoicepdf/b3cec2ee-d46c-5852-9881-4de6146f3fad"/>
    <n v="1"/>
    <n v="122"/>
    <m/>
    <s v="Planning and Business Development"/>
    <x v="1"/>
    <x v="2"/>
    <x v="1"/>
  </r>
  <r>
    <s v="RYD"/>
    <s v="E35930"/>
    <s v="7310"/>
    <s v="00000"/>
    <s v="00000"/>
    <s v="000000"/>
    <s v="Estates &amp; Facilities"/>
    <s v="Legal / Prof Fees"/>
    <s v="Default"/>
    <s v="Default"/>
    <s v="Default"/>
    <n v="24.3"/>
    <d v="2020-11-01T00:00:00"/>
    <x v="1"/>
    <s v="Payables"/>
    <s v="Journal Import 94608819:"/>
    <s v="Payables A 19606688 94608819"/>
    <s v="NOV-20 Purchase Invoices GBP"/>
    <d v="2020-11-17T00:00:00"/>
    <s v="SSCREPMAN,"/>
    <n v="45"/>
    <s v="Journal Import Created"/>
    <x v="0"/>
    <n v="467954"/>
    <d v="2020-07-16T00:00:00"/>
    <n v="165085834"/>
    <m/>
    <s v="PO Invoice"/>
    <m/>
    <s v="https://nww.einvoice-prod.sbs.nhs.uk:8179/invoicepdf/b3cec2ee-d46c-5852-9881-4de6146f3fad"/>
    <m/>
    <m/>
    <m/>
    <s v="Planning and Business Development"/>
    <x v="1"/>
    <x v="2"/>
    <x v="1"/>
  </r>
  <r>
    <s v="RYD"/>
    <s v="E35930"/>
    <s v="7310"/>
    <s v="00000"/>
    <s v="00000"/>
    <s v="000000"/>
    <s v="Estates &amp; Facilities"/>
    <s v="Legal / Prof Fees"/>
    <s v="Default"/>
    <s v="Default"/>
    <s v="Default"/>
    <n v="-850"/>
    <d v="2020-11-01T00:00:00"/>
    <x v="1"/>
    <s v="Payables"/>
    <s v="Journal Import 94608819:"/>
    <s v="Payables A 19606688 94608819"/>
    <s v="NOV-20 Purchase Invoices GBP"/>
    <d v="2020-11-17T00:00:00"/>
    <s v="SSCREPMAN,"/>
    <n v="46"/>
    <s v="Journal Import Created"/>
    <x v="0"/>
    <n v="467892"/>
    <d v="2020-10-14T00:00:00"/>
    <n v="165085834"/>
    <m/>
    <s v="PO Invoice"/>
    <m/>
    <s v="https://nww.einvoice-prod.sbs.nhs.uk:8179/invoicepdf/d05455bc-1b99-5afa-828a-f06ba2683ece"/>
    <n v="1"/>
    <n v="-850"/>
    <m/>
    <s v="Planning and Business Development"/>
    <x v="1"/>
    <x v="2"/>
    <x v="1"/>
  </r>
  <r>
    <s v="RYD"/>
    <s v="E35930"/>
    <s v="7310"/>
    <s v="00000"/>
    <s v="00000"/>
    <s v="000000"/>
    <s v="Estates &amp; Facilities"/>
    <s v="Legal / Prof Fees"/>
    <s v="Default"/>
    <s v="Default"/>
    <s v="Default"/>
    <n v="-121.5"/>
    <d v="2020-11-01T00:00:00"/>
    <x v="1"/>
    <s v="Payables"/>
    <s v="Journal Import 94608819:"/>
    <s v="Payables A 19606688 94608819"/>
    <s v="NOV-20 Purchase Invoices GBP"/>
    <d v="2020-11-17T00:00:00"/>
    <s v="SSCREPMAN,"/>
    <n v="46"/>
    <s v="Journal Import Created"/>
    <x v="0"/>
    <n v="467954"/>
    <d v="2020-07-16T00:00:00"/>
    <n v="165085834"/>
    <m/>
    <s v="PO Invoice"/>
    <m/>
    <s v="https://nww.einvoice-prod.sbs.nhs.uk:8179/invoicepdf/b3cec2ee-d46c-5852-9881-4de6146f3fad"/>
    <n v="1"/>
    <n v="-122"/>
    <m/>
    <s v="Planning and Business Development"/>
    <x v="1"/>
    <x v="2"/>
    <x v="1"/>
  </r>
  <r>
    <s v="RYD"/>
    <s v="E35930"/>
    <s v="7310"/>
    <s v="00000"/>
    <s v="00000"/>
    <s v="000000"/>
    <s v="Estates &amp; Facilities"/>
    <s v="Legal / Prof Fees"/>
    <s v="Default"/>
    <s v="Default"/>
    <s v="Default"/>
    <n v="879"/>
    <d v="2020-11-01T00:00:00"/>
    <x v="1"/>
    <s v="Payables"/>
    <s v="Journal Import 94738332:"/>
    <s v="Payables A 19630683 94738332"/>
    <s v="NOV-20 Purchase Invoices GBP"/>
    <d v="2020-11-20T00:00:00"/>
    <s v="SSCREPMAN,"/>
    <n v="18"/>
    <s v="Journal Import Created"/>
    <x v="0"/>
    <n v="466379"/>
    <d v="2020-06-30T00:00:00"/>
    <n v="165088371"/>
    <m/>
    <s v="PO Invoice"/>
    <m/>
    <s v="https://nww.einvoice-prod.sbs.nhs.uk:8179/invoicepdf/636e69eb-15f6-58c7-a1a8-1800a312a558"/>
    <n v="1"/>
    <n v="440"/>
    <m/>
    <s v="Planning and Business Development"/>
    <x v="1"/>
    <x v="2"/>
    <x v="1"/>
  </r>
  <r>
    <s v="RYD"/>
    <s v="E35930"/>
    <s v="7310"/>
    <s v="00000"/>
    <s v="00000"/>
    <s v="000000"/>
    <s v="Estates &amp; Facilities"/>
    <s v="Legal / Prof Fees"/>
    <s v="Default"/>
    <s v="Default"/>
    <s v="Default"/>
    <n v="43950"/>
    <d v="2020-11-01T00:00:00"/>
    <x v="1"/>
    <s v="Payables"/>
    <s v="Journal Import 94738332:"/>
    <s v="Payables A 19630683 94738332"/>
    <s v="NOV-20 Purchase Invoices GBP"/>
    <d v="2020-11-20T00:00:00"/>
    <s v="SSCREPMAN,"/>
    <n v="18"/>
    <s v="Journal Import Created"/>
    <x v="0"/>
    <n v="466379"/>
    <d v="2020-06-30T00:00:00"/>
    <n v="165088371"/>
    <m/>
    <s v="PO Invoice"/>
    <m/>
    <s v="https://nww.einvoice-prod.sbs.nhs.uk:8179/invoicepdf/636e69eb-15f6-58c7-a1a8-1800a312a558"/>
    <n v="1"/>
    <n v="43950"/>
    <m/>
    <s v="Planning and Business Development"/>
    <x v="1"/>
    <x v="2"/>
    <x v="1"/>
  </r>
  <r>
    <s v="RYD"/>
    <s v="E35930"/>
    <s v="7310"/>
    <s v="00000"/>
    <s v="00000"/>
    <s v="000000"/>
    <s v="Estates &amp; Facilities"/>
    <s v="Legal / Prof Fees"/>
    <s v="Default"/>
    <s v="Default"/>
    <s v="Default"/>
    <n v="-43950"/>
    <d v="2020-11-01T00:00:00"/>
    <x v="1"/>
    <s v="Payables"/>
    <s v="Journal Import 94738332:"/>
    <s v="Payables A 19630683 94738332"/>
    <s v="NOV-20 Purchase Invoices GBP"/>
    <d v="2020-11-20T00:00:00"/>
    <s v="SSCREPMAN,"/>
    <n v="19"/>
    <s v="Journal Import Created"/>
    <x v="0"/>
    <n v="466379"/>
    <d v="2020-06-30T00:00:00"/>
    <n v="165088371"/>
    <m/>
    <s v="PO Invoice"/>
    <m/>
    <s v="https://nww.einvoice-prod.sbs.nhs.uk:8179/invoicepdf/636e69eb-15f6-58c7-a1a8-1800a312a558"/>
    <n v="1"/>
    <n v="-43950"/>
    <m/>
    <s v="Planning and Business Development"/>
    <x v="1"/>
    <x v="2"/>
    <x v="1"/>
  </r>
  <r>
    <s v="RYD"/>
    <s v="E35930"/>
    <s v="7310"/>
    <s v="00000"/>
    <s v="00000"/>
    <s v="000000"/>
    <s v="Estates &amp; Facilities"/>
    <s v="Legal / Prof Fees"/>
    <s v="Default"/>
    <s v="Default"/>
    <s v="Default"/>
    <n v="-439.5"/>
    <d v="2020-11-01T00:00:00"/>
    <x v="1"/>
    <s v="Payables"/>
    <s v="Journal Import 94738332:"/>
    <s v="Payables A 19630683 94738332"/>
    <s v="NOV-20 Purchase Invoices GBP"/>
    <d v="2020-11-20T00:00:00"/>
    <s v="SSCREPMAN,"/>
    <n v="19"/>
    <s v="Journal Import Created"/>
    <x v="0"/>
    <n v="466379"/>
    <d v="2020-06-30T00:00:00"/>
    <n v="165088371"/>
    <m/>
    <s v="PO Invoice"/>
    <m/>
    <s v="https://nww.einvoice-prod.sbs.nhs.uk:8179/invoicepdf/636e69eb-15f6-58c7-a1a8-1800a312a558"/>
    <n v="1"/>
    <n v="-440"/>
    <m/>
    <s v="Planning and Business Development"/>
    <x v="1"/>
    <x v="2"/>
    <x v="1"/>
  </r>
  <r>
    <s v="RYD"/>
    <s v="E35930"/>
    <s v="7310"/>
    <s v="00000"/>
    <s v="00000"/>
    <s v="000000"/>
    <s v="Estates &amp; Facilities"/>
    <s v="Legal / Prof Fees"/>
    <s v="Default"/>
    <s v="Default"/>
    <s v="Default"/>
    <n v="967.2"/>
    <d v="2020-11-01T00:00:00"/>
    <x v="1"/>
    <s v="Payables"/>
    <s v="Journal Import 94830988:"/>
    <s v="Payables A 19652688 94830988"/>
    <s v="NOV-20 Purchase Invoices GBP"/>
    <d v="2020-11-23T00:00:00"/>
    <s v="SSCREPMAN,"/>
    <n v="21"/>
    <s v="Journal Import Created"/>
    <x v="0"/>
    <n v="467941"/>
    <d v="2020-07-15T00:00:00"/>
    <n v="165088373"/>
    <m/>
    <s v="PO Invoice"/>
    <m/>
    <s v="https://nww.einvoice-prod.sbs.nhs.uk:8179/invoicepdf/d6a60f28-0103-5a76-9969-08a5d7e6aea4"/>
    <n v="1"/>
    <n v="484"/>
    <m/>
    <s v="Planning and Business Development"/>
    <x v="1"/>
    <x v="2"/>
    <x v="1"/>
  </r>
  <r>
    <s v="RYD"/>
    <s v="E35930"/>
    <s v="7310"/>
    <s v="00000"/>
    <s v="00000"/>
    <s v="000000"/>
    <s v="Estates &amp; Facilities"/>
    <s v="Legal / Prof Fees"/>
    <s v="Default"/>
    <s v="Default"/>
    <s v="Default"/>
    <n v="880"/>
    <d v="2020-11-01T00:00:00"/>
    <x v="1"/>
    <s v="Payables"/>
    <s v="Journal Import 94830988:"/>
    <s v="Payables A 19652688 94830988"/>
    <s v="NOV-20 Purchase Invoices GBP"/>
    <d v="2020-11-23T00:00:00"/>
    <s v="SSCREPMAN,"/>
    <n v="21"/>
    <s v="Journal Import Created"/>
    <x v="0"/>
    <n v="471077"/>
    <d v="2020-08-18T00:00:00"/>
    <n v="165088373"/>
    <m/>
    <s v="PO Invoice"/>
    <m/>
    <s v="https://nww.einvoice-prod.sbs.nhs.uk:8179/invoicepdf/a29178f0-d5d5-533d-9276-e6f425ed8765"/>
    <n v="1"/>
    <n v="440"/>
    <m/>
    <s v="Planning and Business Development"/>
    <x v="1"/>
    <x v="2"/>
    <x v="1"/>
  </r>
  <r>
    <s v="RYD"/>
    <s v="E35930"/>
    <s v="7310"/>
    <s v="00000"/>
    <s v="00000"/>
    <s v="000000"/>
    <s v="Estates &amp; Facilities"/>
    <s v="Legal / Prof Fees"/>
    <s v="Default"/>
    <s v="Default"/>
    <s v="Default"/>
    <n v="479"/>
    <d v="2020-11-01T00:00:00"/>
    <x v="1"/>
    <s v="Payables"/>
    <s v="Journal Import 94830988:"/>
    <s v="Payables A 19652688 94830988"/>
    <s v="NOV-20 Purchase Invoices GBP"/>
    <d v="2020-11-23T00:00:00"/>
    <s v="SSCREPMAN,"/>
    <n v="21"/>
    <s v="Journal Import Created"/>
    <x v="0"/>
    <n v="478231"/>
    <d v="2020-10-22T00:00:00"/>
    <n v="165088371"/>
    <m/>
    <s v="PO Invoice"/>
    <m/>
    <s v="https://nww.einvoice-prod.sbs.nhs.uk:8179/invoicepdf/48b7e35e-09ca-5988-ae2b-b4300f692f3d"/>
    <n v="1"/>
    <n v="240"/>
    <m/>
    <s v="Planning and Business Development"/>
    <x v="1"/>
    <x v="2"/>
    <x v="1"/>
  </r>
  <r>
    <s v="RYD"/>
    <s v="E35930"/>
    <s v="7310"/>
    <s v="00000"/>
    <s v="00000"/>
    <s v="000000"/>
    <s v="Estates &amp; Facilities"/>
    <s v="Legal / Prof Fees"/>
    <s v="Default"/>
    <s v="Default"/>
    <s v="Default"/>
    <n v="287.39999999999998"/>
    <d v="2020-11-01T00:00:00"/>
    <x v="1"/>
    <s v="Payables"/>
    <s v="Journal Import 94830988:"/>
    <s v="Payables A 19652688 94830988"/>
    <s v="NOV-20 Purchase Invoices GBP"/>
    <d v="2020-11-23T00:00:00"/>
    <s v="SSCREPMAN,"/>
    <n v="21"/>
    <s v="Journal Import Created"/>
    <x v="0"/>
    <n v="478231"/>
    <d v="2020-10-22T00:00:00"/>
    <n v="165088371"/>
    <m/>
    <s v="PO Invoice"/>
    <m/>
    <s v="https://nww.einvoice-prod.sbs.nhs.uk:8179/invoicepdf/48b7e35e-09ca-5988-ae2b-b4300f692f3d"/>
    <n v="1"/>
    <n v="287"/>
    <m/>
    <s v="Planning and Business Development"/>
    <x v="1"/>
    <x v="2"/>
    <x v="1"/>
  </r>
  <r>
    <s v="RYD"/>
    <s v="E35930"/>
    <s v="7310"/>
    <s v="00000"/>
    <s v="00000"/>
    <s v="000000"/>
    <s v="Estates &amp; Facilities"/>
    <s v="Legal / Prof Fees"/>
    <s v="Default"/>
    <s v="Default"/>
    <s v="Default"/>
    <n v="-483.6"/>
    <d v="2020-11-01T00:00:00"/>
    <x v="1"/>
    <s v="Payables"/>
    <s v="Journal Import 94830988:"/>
    <s v="Payables A 19652688 94830988"/>
    <s v="NOV-20 Purchase Invoices GBP"/>
    <d v="2020-11-23T00:00:00"/>
    <s v="SSCREPMAN,"/>
    <n v="22"/>
    <s v="Journal Import Created"/>
    <x v="0"/>
    <n v="467941"/>
    <d v="2020-07-15T00:00:00"/>
    <n v="165088373"/>
    <m/>
    <s v="PO Invoice"/>
    <m/>
    <s v="https://nww.einvoice-prod.sbs.nhs.uk:8179/invoicepdf/d6a60f28-0103-5a76-9969-08a5d7e6aea4"/>
    <n v="1"/>
    <n v="-484"/>
    <m/>
    <s v="Planning and Business Development"/>
    <x v="1"/>
    <x v="2"/>
    <x v="1"/>
  </r>
  <r>
    <s v="RYD"/>
    <s v="E35930"/>
    <s v="7310"/>
    <s v="00000"/>
    <s v="00000"/>
    <s v="000000"/>
    <s v="Estates &amp; Facilities"/>
    <s v="Legal / Prof Fees"/>
    <s v="Default"/>
    <s v="Default"/>
    <s v="Default"/>
    <n v="-440"/>
    <d v="2020-11-01T00:00:00"/>
    <x v="1"/>
    <s v="Payables"/>
    <s v="Journal Import 94830988:"/>
    <s v="Payables A 19652688 94830988"/>
    <s v="NOV-20 Purchase Invoices GBP"/>
    <d v="2020-11-23T00:00:00"/>
    <s v="SSCREPMAN,"/>
    <n v="22"/>
    <s v="Journal Import Created"/>
    <x v="0"/>
    <n v="471077"/>
    <d v="2020-08-18T00:00:00"/>
    <n v="165088373"/>
    <m/>
    <s v="PO Invoice"/>
    <m/>
    <s v="https://nww.einvoice-prod.sbs.nhs.uk:8179/invoicepdf/a29178f0-d5d5-533d-9276-e6f425ed8765"/>
    <n v="1"/>
    <n v="-440"/>
    <m/>
    <s v="Planning and Business Development"/>
    <x v="1"/>
    <x v="2"/>
    <x v="1"/>
  </r>
  <r>
    <s v="RYD"/>
    <s v="E35930"/>
    <s v="7310"/>
    <s v="00000"/>
    <s v="00000"/>
    <s v="000000"/>
    <s v="Estates &amp; Facilities"/>
    <s v="Legal / Prof Fees"/>
    <s v="Default"/>
    <s v="Default"/>
    <s v="Default"/>
    <n v="-287.39999999999998"/>
    <d v="2020-11-01T00:00:00"/>
    <x v="1"/>
    <s v="Payables"/>
    <s v="Journal Import 94830988:"/>
    <s v="Payables A 19652688 94830988"/>
    <s v="NOV-20 Purchase Invoices GBP"/>
    <d v="2020-11-23T00:00:00"/>
    <s v="SSCREPMAN,"/>
    <n v="22"/>
    <s v="Journal Import Created"/>
    <x v="0"/>
    <n v="478231"/>
    <d v="2020-10-22T00:00:00"/>
    <n v="165088371"/>
    <m/>
    <s v="PO Invoice"/>
    <m/>
    <s v="https://nww.einvoice-prod.sbs.nhs.uk:8179/invoicepdf/48b7e35e-09ca-5988-ae2b-b4300f692f3d"/>
    <n v="1"/>
    <n v="-287"/>
    <m/>
    <s v="Planning and Business Development"/>
    <x v="1"/>
    <x v="2"/>
    <x v="1"/>
  </r>
  <r>
    <s v="RYD"/>
    <s v="E35930"/>
    <s v="7310"/>
    <s v="00000"/>
    <s v="00000"/>
    <s v="000000"/>
    <s v="Estates &amp; Facilities"/>
    <s v="Legal / Prof Fees"/>
    <s v="Default"/>
    <s v="Default"/>
    <s v="Default"/>
    <n v="-239.5"/>
    <d v="2020-11-01T00:00:00"/>
    <x v="1"/>
    <s v="Payables"/>
    <s v="Journal Import 94830988:"/>
    <s v="Payables A 19652688 94830988"/>
    <s v="NOV-20 Purchase Invoices GBP"/>
    <d v="2020-11-23T00:00:00"/>
    <s v="SSCREPMAN,"/>
    <n v="22"/>
    <s v="Journal Import Created"/>
    <x v="0"/>
    <n v="478231"/>
    <d v="2020-10-22T00:00:00"/>
    <n v="165088371"/>
    <m/>
    <s v="PO Invoice"/>
    <m/>
    <s v="https://nww.einvoice-prod.sbs.nhs.uk:8179/invoicepdf/48b7e35e-09ca-5988-ae2b-b4300f692f3d"/>
    <n v="1"/>
    <n v="-240"/>
    <m/>
    <s v="Planning and Business Development"/>
    <x v="1"/>
    <x v="2"/>
    <x v="1"/>
  </r>
  <r>
    <s v="RYD"/>
    <s v="E35930"/>
    <s v="7310"/>
    <s v="00000"/>
    <s v="00000"/>
    <s v="000000"/>
    <s v="Estates &amp; Facilities"/>
    <s v="Legal / Prof Fees"/>
    <s v="Default"/>
    <s v="Default"/>
    <s v="Default"/>
    <n v="843.7"/>
    <d v="2020-11-01T00:00:00"/>
    <x v="1"/>
    <s v="Payables"/>
    <s v="Journal Import 94876982:"/>
    <s v="Payables A 19663679 94876982"/>
    <s v="NOV-20 Purchase Invoices GBP"/>
    <d v="2020-11-24T00:00:00"/>
    <s v="SSCREPMAN,"/>
    <n v="29"/>
    <s v="Journal Import Created"/>
    <x v="0"/>
    <n v="459886"/>
    <d v="2020-04-15T00:00:00"/>
    <n v="165088373"/>
    <m/>
    <s v="PO Invoice"/>
    <m/>
    <s v="https://nww.einvoice-prod.sbs.nhs.uk:8179/invoicepdf/a1e76055-94a6-5dde-911a-e3228344ae74"/>
    <n v="1"/>
    <n v="844"/>
    <m/>
    <s v="Planning and Business Development"/>
    <x v="1"/>
    <x v="2"/>
    <x v="1"/>
  </r>
  <r>
    <s v="RYD"/>
    <s v="E35930"/>
    <s v="7310"/>
    <s v="00000"/>
    <s v="00000"/>
    <s v="000000"/>
    <s v="Estates &amp; Facilities"/>
    <s v="Legal / Prof Fees"/>
    <s v="Default"/>
    <s v="Default"/>
    <s v="Default"/>
    <n v="160"/>
    <d v="2020-11-01T00:00:00"/>
    <x v="1"/>
    <s v="Payables"/>
    <s v="Journal Import 94876982:"/>
    <s v="Payables A 19663679 94876982"/>
    <s v="NOV-20 Purchase Invoices GBP"/>
    <d v="2020-11-24T00:00:00"/>
    <s v="SSCREPMAN,"/>
    <n v="29"/>
    <s v="Journal Import Created"/>
    <x v="0"/>
    <n v="476877"/>
    <d v="2020-10-14T00:00:00"/>
    <n v="165088373"/>
    <m/>
    <s v="PO Invoice"/>
    <m/>
    <s v="https://nww.einvoice-prod.sbs.nhs.uk:8179/invoicepdf/54bdfce8-5c66-503c-b396-b02dd4b6f8db"/>
    <n v="1"/>
    <n v="80"/>
    <m/>
    <s v="Planning and Business Development"/>
    <x v="1"/>
    <x v="2"/>
    <x v="1"/>
  </r>
  <r>
    <s v="RYD"/>
    <s v="E35930"/>
    <s v="7310"/>
    <s v="00000"/>
    <s v="00000"/>
    <s v="000000"/>
    <s v="Estates &amp; Facilities"/>
    <s v="Legal / Prof Fees"/>
    <s v="Default"/>
    <s v="Default"/>
    <s v="Default"/>
    <n v="-80"/>
    <d v="2020-11-01T00:00:00"/>
    <x v="1"/>
    <s v="Payables"/>
    <s v="Journal Import 94876982:"/>
    <s v="Payables A 19663679 94876982"/>
    <s v="NOV-20 Purchase Invoices GBP"/>
    <d v="2020-11-24T00:00:00"/>
    <s v="SSCREPMAN,"/>
    <n v="30"/>
    <s v="Journal Import Created"/>
    <x v="0"/>
    <n v="476877"/>
    <d v="2020-10-14T00:00:00"/>
    <n v="165088373"/>
    <m/>
    <s v="PO Invoice"/>
    <m/>
    <s v="https://nww.einvoice-prod.sbs.nhs.uk:8179/invoicepdf/54bdfce8-5c66-503c-b396-b02dd4b6f8db"/>
    <n v="1"/>
    <n v="-80"/>
    <m/>
    <s v="Planning and Business Development"/>
    <x v="1"/>
    <x v="2"/>
    <x v="1"/>
  </r>
  <r>
    <s v="RYD"/>
    <s v="E35930"/>
    <s v="7310"/>
    <s v="00000"/>
    <s v="00000"/>
    <s v="000000"/>
    <s v="Estates &amp; Facilities"/>
    <s v="Legal / Prof Fees"/>
    <s v="Default"/>
    <s v="Default"/>
    <s v="Default"/>
    <n v="715.2"/>
    <d v="2020-11-01T00:00:00"/>
    <x v="1"/>
    <s v="Payables"/>
    <s v="Journal Import 94921333:"/>
    <s v="Payables A 19668757 94921333"/>
    <s v="NOV-20 Purchase Invoices GBP"/>
    <d v="2020-11-25T00:00:00"/>
    <s v="SSCREPMAN,"/>
    <n v="43"/>
    <s v="Journal Import Created"/>
    <x v="0"/>
    <n v="462330"/>
    <d v="2020-05-14T00:00:00"/>
    <n v="165088326"/>
    <m/>
    <s v="PO Invoice"/>
    <m/>
    <s v="https://nww.einvoice-prod.sbs.nhs.uk:8179/invoicepdf/87400ae0-9b65-5f10-8848-a17f78c89d8b"/>
    <n v="1"/>
    <n v="715"/>
    <m/>
    <s v="Planning and Business Development"/>
    <x v="1"/>
    <x v="2"/>
    <x v="1"/>
  </r>
  <r>
    <s v="RYD"/>
    <s v="E35930"/>
    <s v="7310"/>
    <s v="00000"/>
    <s v="00000"/>
    <s v="000000"/>
    <s v="Estates &amp; Facilities"/>
    <s v="Legal / Prof Fees"/>
    <s v="Default"/>
    <s v="Default"/>
    <s v="Default"/>
    <n v="313.2"/>
    <d v="2020-11-01T00:00:00"/>
    <x v="1"/>
    <s v="Payables"/>
    <s v="Journal Import 94921333:"/>
    <s v="Payables A 19668757 94921333"/>
    <s v="NOV-20 Purchase Invoices GBP"/>
    <d v="2020-11-25T00:00:00"/>
    <s v="SSCREPMAN,"/>
    <n v="43"/>
    <s v="Journal Import Created"/>
    <x v="0"/>
    <n v="465166"/>
    <d v="2020-06-15T00:00:00"/>
    <n v="165088326"/>
    <m/>
    <s v="PO Invoice"/>
    <m/>
    <s v="https://nww.einvoice-prod.sbs.nhs.uk:8179/invoicepdf/85cdf81f-7470-5e67-bde0-47ced76eaef0"/>
    <n v="1"/>
    <n v="313"/>
    <m/>
    <s v="Planning and Business Development"/>
    <x v="1"/>
    <x v="2"/>
    <x v="1"/>
  </r>
  <r>
    <s v="RYD"/>
    <s v="E35930"/>
    <s v="7310"/>
    <s v="00000"/>
    <s v="00000"/>
    <s v="000000"/>
    <s v="Estates &amp; Facilities"/>
    <s v="Legal / Prof Fees"/>
    <s v="Default"/>
    <s v="Default"/>
    <s v="Default"/>
    <n v="57.2"/>
    <d v="2020-11-01T00:00:00"/>
    <x v="1"/>
    <s v="Payables"/>
    <s v="Journal Import 94921333:"/>
    <s v="Payables A 19668757 94921333"/>
    <s v="NOV-20 Purchase Invoices GBP"/>
    <d v="2020-11-25T00:00:00"/>
    <s v="SSCREPMAN,"/>
    <n v="43"/>
    <s v="Journal Import Created"/>
    <x v="0"/>
    <n v="467944"/>
    <d v="2020-07-15T00:00:00"/>
    <n v="165088326"/>
    <m/>
    <s v="PO Invoice"/>
    <m/>
    <s v="https://nww.einvoice-prod.sbs.nhs.uk:8179/invoicepdf/dfa19714-8720-579d-85c5-88ebc534f9f9"/>
    <n v="1"/>
    <n v="57"/>
    <m/>
    <s v="Planning and Business Development"/>
    <x v="1"/>
    <x v="2"/>
    <x v="1"/>
  </r>
  <r>
    <s v="RYD"/>
    <s v="E35930"/>
    <s v="7310"/>
    <s v="00000"/>
    <s v="00000"/>
    <s v="000000"/>
    <s v="Estates &amp; Facilities"/>
    <s v="Legal / Prof Fees"/>
    <s v="Default"/>
    <s v="Default"/>
    <s v="Default"/>
    <n v="-715.2"/>
    <d v="2020-11-01T00:00:00"/>
    <x v="1"/>
    <s v="Payables"/>
    <s v="Journal Import 94921333:"/>
    <s v="Payables A 19668757 94921333"/>
    <s v="NOV-20 Purchase Invoices GBP"/>
    <d v="2020-11-25T00:00:00"/>
    <s v="SSCREPMAN,"/>
    <n v="44"/>
    <s v="Journal Import Created"/>
    <x v="0"/>
    <n v="462330"/>
    <d v="2020-05-14T00:00:00"/>
    <n v="165088326"/>
    <m/>
    <s v="PO Invoice"/>
    <m/>
    <s v="https://nww.einvoice-prod.sbs.nhs.uk:8179/invoicepdf/87400ae0-9b65-5f10-8848-a17f78c89d8b"/>
    <n v="1"/>
    <n v="-715"/>
    <m/>
    <s v="Planning and Business Development"/>
    <x v="1"/>
    <x v="2"/>
    <x v="1"/>
  </r>
  <r>
    <s v="RYD"/>
    <s v="E35930"/>
    <s v="7310"/>
    <s v="00000"/>
    <s v="00000"/>
    <s v="000000"/>
    <s v="Estates &amp; Facilities"/>
    <s v="Legal / Prof Fees"/>
    <s v="Default"/>
    <s v="Default"/>
    <s v="Default"/>
    <n v="-313.2"/>
    <d v="2020-11-01T00:00:00"/>
    <x v="1"/>
    <s v="Payables"/>
    <s v="Journal Import 94921333:"/>
    <s v="Payables A 19668757 94921333"/>
    <s v="NOV-20 Purchase Invoices GBP"/>
    <d v="2020-11-25T00:00:00"/>
    <s v="SSCREPMAN,"/>
    <n v="44"/>
    <s v="Journal Import Created"/>
    <x v="0"/>
    <n v="465166"/>
    <d v="2020-06-15T00:00:00"/>
    <n v="165088326"/>
    <m/>
    <s v="PO Invoice"/>
    <m/>
    <s v="https://nww.einvoice-prod.sbs.nhs.uk:8179/invoicepdf/85cdf81f-7470-5e67-bde0-47ced76eaef0"/>
    <n v="1"/>
    <n v="-313"/>
    <m/>
    <s v="Planning and Business Development"/>
    <x v="1"/>
    <x v="2"/>
    <x v="1"/>
  </r>
  <r>
    <s v="RYD"/>
    <s v="E35930"/>
    <s v="7310"/>
    <s v="00000"/>
    <s v="00000"/>
    <s v="000000"/>
    <s v="Estates &amp; Facilities"/>
    <s v="Legal / Prof Fees"/>
    <s v="Default"/>
    <s v="Default"/>
    <s v="Default"/>
    <n v="-57.2"/>
    <d v="2020-11-01T00:00:00"/>
    <x v="1"/>
    <s v="Payables"/>
    <s v="Journal Import 94921333:"/>
    <s v="Payables A 19668757 94921333"/>
    <s v="NOV-20 Purchase Invoices GBP"/>
    <d v="2020-11-25T00:00:00"/>
    <s v="SSCREPMAN,"/>
    <n v="44"/>
    <s v="Journal Import Created"/>
    <x v="0"/>
    <n v="467944"/>
    <d v="2020-07-15T00:00:00"/>
    <n v="165088326"/>
    <m/>
    <s v="PO Invoice"/>
    <m/>
    <s v="https://nww.einvoice-prod.sbs.nhs.uk:8179/invoicepdf/dfa19714-8720-579d-85c5-88ebc534f9f9"/>
    <n v="1"/>
    <n v="-57"/>
    <m/>
    <s v="Planning and Business Development"/>
    <x v="1"/>
    <x v="2"/>
    <x v="1"/>
  </r>
  <r>
    <s v="RYD"/>
    <s v="E35930"/>
    <s v="7310"/>
    <s v="00000"/>
    <s v="00000"/>
    <s v="000000"/>
    <s v="Estates &amp; Facilities"/>
    <s v="Legal / Prof Fees"/>
    <s v="Default"/>
    <s v="Default"/>
    <s v="Default"/>
    <n v="208"/>
    <d v="2020-11-01T00:00:00"/>
    <x v="1"/>
    <s v="Payables"/>
    <s v="Journal Import 94965718:"/>
    <s v="Payables A 19678784 94965718"/>
    <s v="NOV-20 Purchase Invoices GBP"/>
    <d v="2020-11-26T00:00:00"/>
    <s v="SSCREPMAN,"/>
    <n v="35"/>
    <s v="Journal Import Created"/>
    <x v="0"/>
    <n v="465169"/>
    <d v="2020-06-15T00:00:00"/>
    <n v="165088376"/>
    <m/>
    <s v="PO Invoice"/>
    <m/>
    <s v="https://nww.einvoice-prod.sbs.nhs.uk:8179/invoicepdf/52d4ea07-960b-5fbf-bd8c-df4056e06b6a"/>
    <n v="1"/>
    <n v="208"/>
    <m/>
    <s v="Planning and Business Development"/>
    <x v="1"/>
    <x v="2"/>
    <x v="1"/>
  </r>
  <r>
    <s v="RYD"/>
    <s v="E35930"/>
    <s v="7310"/>
    <s v="00000"/>
    <s v="00000"/>
    <s v="000000"/>
    <s v="Estates &amp; Facilities"/>
    <s v="Legal / Prof Fees"/>
    <s v="Default"/>
    <s v="Default"/>
    <s v="Default"/>
    <n v="249.6"/>
    <d v="2020-11-01T00:00:00"/>
    <x v="1"/>
    <s v="Payables"/>
    <s v="Journal Import 94965718:"/>
    <s v="Payables A 19678784 94965718"/>
    <s v="NOV-20 Purchase Invoices GBP"/>
    <d v="2020-11-26T00:00:00"/>
    <s v="SSCREPMAN,"/>
    <n v="35"/>
    <s v="Journal Import Created"/>
    <x v="0"/>
    <n v="465169"/>
    <d v="2020-06-15T00:00:00"/>
    <n v="165088376"/>
    <m/>
    <s v="PO Invoice"/>
    <m/>
    <s v="https://nww.einvoice-prod.sbs.nhs.uk:8179/invoicepdf/52d4ea07-960b-5fbf-bd8c-df4056e06b6a"/>
    <n v="1"/>
    <n v="250"/>
    <m/>
    <s v="Planning and Business Development"/>
    <x v="1"/>
    <x v="2"/>
    <x v="1"/>
  </r>
  <r>
    <s v="RYD"/>
    <s v="E35930"/>
    <s v="7310"/>
    <s v="00000"/>
    <s v="00000"/>
    <s v="000000"/>
    <s v="Estates &amp; Facilities"/>
    <s v="Legal / Prof Fees"/>
    <s v="Default"/>
    <s v="Default"/>
    <s v="Default"/>
    <n v="900"/>
    <d v="2020-11-01T00:00:00"/>
    <x v="1"/>
    <s v="Payables"/>
    <s v="Journal Import 94965718:"/>
    <s v="Payables A 19678784 94965718"/>
    <s v="NOV-20 Purchase Invoices GBP"/>
    <d v="2020-11-26T00:00:00"/>
    <s v="SSCREPMAN,"/>
    <n v="35"/>
    <s v="Journal Import Created"/>
    <x v="0"/>
    <n v="471084"/>
    <d v="2020-08-18T00:00:00"/>
    <n v="165088376"/>
    <m/>
    <s v="PO Invoice"/>
    <m/>
    <s v="https://nww.einvoice-prod.sbs.nhs.uk:8179/invoicepdf/d86c3a68-3b56-5388-bfa4-53f074bf7ce7"/>
    <n v="1"/>
    <n v="450"/>
    <m/>
    <s v="Planning and Business Development"/>
    <x v="1"/>
    <x v="2"/>
    <x v="1"/>
  </r>
  <r>
    <s v="RYD"/>
    <s v="E35930"/>
    <s v="7310"/>
    <s v="00000"/>
    <s v="00000"/>
    <s v="000000"/>
    <s v="Estates &amp; Facilities"/>
    <s v="Legal / Prof Fees"/>
    <s v="Default"/>
    <s v="Default"/>
    <s v="Default"/>
    <n v="-208"/>
    <d v="2020-11-01T00:00:00"/>
    <x v="1"/>
    <s v="Payables"/>
    <s v="Journal Import 94965718:"/>
    <s v="Payables A 19678784 94965718"/>
    <s v="NOV-20 Purchase Invoices GBP"/>
    <d v="2020-11-26T00:00:00"/>
    <s v="SSCREPMAN,"/>
    <n v="36"/>
    <s v="Journal Import Created"/>
    <x v="0"/>
    <n v="465169"/>
    <d v="2020-06-15T00:00:00"/>
    <n v="165088376"/>
    <m/>
    <s v="PO Invoice"/>
    <m/>
    <s v="https://nww.einvoice-prod.sbs.nhs.uk:8179/invoicepdf/52d4ea07-960b-5fbf-bd8c-df4056e06b6a"/>
    <n v="1"/>
    <n v="-208"/>
    <m/>
    <s v="Planning and Business Development"/>
    <x v="1"/>
    <x v="2"/>
    <x v="1"/>
  </r>
  <r>
    <s v="RYD"/>
    <s v="E35930"/>
    <s v="7310"/>
    <s v="00000"/>
    <s v="00000"/>
    <s v="000000"/>
    <s v="Estates &amp; Facilities"/>
    <s v="Legal / Prof Fees"/>
    <s v="Default"/>
    <s v="Default"/>
    <s v="Default"/>
    <n v="-450"/>
    <d v="2020-11-01T00:00:00"/>
    <x v="1"/>
    <s v="Payables"/>
    <s v="Journal Import 94965718:"/>
    <s v="Payables A 19678784 94965718"/>
    <s v="NOV-20 Purchase Invoices GBP"/>
    <d v="2020-11-26T00:00:00"/>
    <s v="SSCREPMAN,"/>
    <n v="36"/>
    <s v="Journal Import Created"/>
    <x v="0"/>
    <n v="471084"/>
    <d v="2020-08-18T00:00:00"/>
    <n v="165088376"/>
    <m/>
    <s v="PO Invoice"/>
    <m/>
    <s v="https://nww.einvoice-prod.sbs.nhs.uk:8179/invoicepdf/d86c3a68-3b56-5388-bfa4-53f074bf7ce7"/>
    <n v="1"/>
    <n v="-450"/>
    <m/>
    <s v="Planning and Business Development"/>
    <x v="1"/>
    <x v="2"/>
    <x v="1"/>
  </r>
  <r>
    <s v="RYD"/>
    <s v="E35930"/>
    <s v="7310"/>
    <s v="00000"/>
    <s v="00000"/>
    <s v="000000"/>
    <s v="Estates &amp; Facilities"/>
    <s v="Legal / Prof Fees"/>
    <s v="Default"/>
    <s v="Default"/>
    <s v="Default"/>
    <n v="1056"/>
    <d v="2020-11-01T00:00:00"/>
    <x v="1"/>
    <s v="Payables"/>
    <s v="Journal Import 95012257:"/>
    <s v="Payables A 19686821 95012257"/>
    <s v="NOV-20 Purchase Invoices GBP"/>
    <d v="2020-11-27T00:00:00"/>
    <s v="SSCREPMAN,"/>
    <n v="33"/>
    <s v="Journal Import Created"/>
    <x v="0"/>
    <n v="462334"/>
    <d v="2020-05-14T00:00:00"/>
    <n v="165088380"/>
    <m/>
    <s v="PO Invoice"/>
    <m/>
    <s v="https://nww.einvoice-prod.sbs.nhs.uk:8179/invoicepdf/7bfe7a23-4416-57b9-b224-232f2307900b"/>
    <n v="1"/>
    <n v="528"/>
    <m/>
    <s v="Planning and Business Development"/>
    <x v="1"/>
    <x v="2"/>
    <x v="1"/>
  </r>
  <r>
    <s v="RYD"/>
    <s v="E35930"/>
    <s v="7310"/>
    <s v="00000"/>
    <s v="00000"/>
    <s v="000000"/>
    <s v="Estates &amp; Facilities"/>
    <s v="Legal / Prof Fees"/>
    <s v="Default"/>
    <s v="Default"/>
    <s v="Default"/>
    <n v="150"/>
    <d v="2020-11-01T00:00:00"/>
    <x v="1"/>
    <s v="Payables"/>
    <s v="Journal Import 95012257:"/>
    <s v="Payables A 19686821 95012257"/>
    <s v="NOV-20 Purchase Invoices GBP"/>
    <d v="2020-11-27T00:00:00"/>
    <s v="SSCREPMAN,"/>
    <n v="33"/>
    <s v="Journal Import Created"/>
    <x v="0"/>
    <n v="465178"/>
    <d v="2020-06-15T00:00:00"/>
    <n v="165088380"/>
    <m/>
    <s v="PO Invoice"/>
    <m/>
    <s v="https://nww.einvoice-prod.sbs.nhs.uk:8179/invoicepdf/766a9172-8c08-5e26-b37b-6191ffd342b8"/>
    <n v="1"/>
    <n v="75"/>
    <m/>
    <s v="Planning and Business Development"/>
    <x v="1"/>
    <x v="2"/>
    <x v="1"/>
  </r>
  <r>
    <s v="RYD"/>
    <s v="E35930"/>
    <s v="7310"/>
    <s v="00000"/>
    <s v="00000"/>
    <s v="000000"/>
    <s v="Estates &amp; Facilities"/>
    <s v="Legal / Prof Fees"/>
    <s v="Default"/>
    <s v="Default"/>
    <s v="Default"/>
    <n v="2597"/>
    <d v="2020-11-01T00:00:00"/>
    <x v="1"/>
    <s v="Payables"/>
    <s v="Journal Import 95012257:"/>
    <s v="Payables A 19686821 95012257"/>
    <s v="NOV-20 Purchase Invoices GBP"/>
    <d v="2020-11-27T00:00:00"/>
    <s v="SSCREPMAN,"/>
    <n v="33"/>
    <s v="Journal Import Created"/>
    <x v="0"/>
    <n v="467945"/>
    <d v="2020-07-15T00:00:00"/>
    <n v="165088376"/>
    <m/>
    <s v="PO Invoice"/>
    <m/>
    <s v="https://nww.einvoice-prod.sbs.nhs.uk:8179/invoicepdf/9635a118-bcc5-59d4-a719-0dccc30889d2"/>
    <n v="1"/>
    <n v="1299"/>
    <m/>
    <s v="Planning and Business Development"/>
    <x v="1"/>
    <x v="2"/>
    <x v="1"/>
  </r>
  <r>
    <s v="RYD"/>
    <s v="E35930"/>
    <s v="7310"/>
    <s v="00000"/>
    <s v="00000"/>
    <s v="000000"/>
    <s v="Estates &amp; Facilities"/>
    <s v="Legal / Prof Fees"/>
    <s v="Default"/>
    <s v="Default"/>
    <s v="Default"/>
    <n v="118"/>
    <d v="2020-11-01T00:00:00"/>
    <x v="1"/>
    <s v="Payables"/>
    <s v="Journal Import 95012257:"/>
    <s v="Payables A 19686821 95012257"/>
    <s v="NOV-20 Purchase Invoices GBP"/>
    <d v="2020-11-27T00:00:00"/>
    <s v="SSCREPMAN,"/>
    <n v="33"/>
    <s v="Journal Import Created"/>
    <x v="0"/>
    <n v="467948"/>
    <d v="2020-07-15T00:00:00"/>
    <n v="165088380"/>
    <m/>
    <s v="PO Invoice"/>
    <m/>
    <s v="https://nww.einvoice-prod.sbs.nhs.uk:8179/invoicepdf/8816942e-b634-5eda-a2c1-d92cfb1782dc"/>
    <n v="1"/>
    <n v="59"/>
    <m/>
    <s v="Planning and Business Development"/>
    <x v="1"/>
    <x v="2"/>
    <x v="1"/>
  </r>
  <r>
    <s v="RYD"/>
    <s v="E35930"/>
    <s v="7310"/>
    <s v="00000"/>
    <s v="00000"/>
    <s v="000000"/>
    <s v="Estates &amp; Facilities"/>
    <s v="Legal / Prof Fees"/>
    <s v="Default"/>
    <s v="Default"/>
    <s v="Default"/>
    <n v="2946"/>
    <d v="2020-11-01T00:00:00"/>
    <x v="1"/>
    <s v="Payables"/>
    <s v="Journal Import 95012257:"/>
    <s v="Payables A 19686821 95012257"/>
    <s v="NOV-20 Purchase Invoices GBP"/>
    <d v="2020-11-27T00:00:00"/>
    <s v="SSCREPMAN,"/>
    <n v="33"/>
    <s v="Journal Import Created"/>
    <x v="0"/>
    <n v="467952"/>
    <d v="2020-07-15T00:00:00"/>
    <n v="165088379"/>
    <m/>
    <s v="PO Invoice"/>
    <m/>
    <s v="https://nww.einvoice-prod.sbs.nhs.uk:8179/invoicepdf/d9162625-b0cb-5435-bddd-2c2be9822c61"/>
    <n v="1"/>
    <n v="1473"/>
    <m/>
    <s v="Planning and Business Development"/>
    <x v="1"/>
    <x v="2"/>
    <x v="1"/>
  </r>
  <r>
    <s v="RYD"/>
    <s v="E35930"/>
    <s v="7310"/>
    <s v="00000"/>
    <s v="00000"/>
    <s v="000000"/>
    <s v="Estates &amp; Facilities"/>
    <s v="Legal / Prof Fees"/>
    <s v="Default"/>
    <s v="Default"/>
    <s v="Default"/>
    <n v="500"/>
    <d v="2020-11-01T00:00:00"/>
    <x v="1"/>
    <s v="Payables"/>
    <s v="Journal Import 95012257:"/>
    <s v="Payables A 19686821 95012257"/>
    <s v="NOV-20 Purchase Invoices GBP"/>
    <d v="2020-11-27T00:00:00"/>
    <s v="SSCREPMAN,"/>
    <n v="33"/>
    <s v="Journal Import Created"/>
    <x v="0"/>
    <n v="471097"/>
    <d v="2020-08-18T00:00:00"/>
    <n v="165088379"/>
    <m/>
    <s v="PO Invoice"/>
    <m/>
    <s v="https://nww.einvoice-prod.sbs.nhs.uk:8179/invoicepdf/24467bfd-d897-5053-a7e0-65cad5903ef8"/>
    <n v="1"/>
    <n v="250"/>
    <m/>
    <s v="Planning and Business Development"/>
    <x v="1"/>
    <x v="2"/>
    <x v="1"/>
  </r>
  <r>
    <s v="RYD"/>
    <s v="E35930"/>
    <s v="7310"/>
    <s v="00000"/>
    <s v="00000"/>
    <s v="000000"/>
    <s v="Estates &amp; Facilities"/>
    <s v="Legal / Prof Fees"/>
    <s v="Default"/>
    <s v="Default"/>
    <s v="Default"/>
    <n v="891"/>
    <d v="2020-11-01T00:00:00"/>
    <x v="1"/>
    <s v="Payables"/>
    <s v="Journal Import 95012257:"/>
    <s v="Payables A 19686821 95012257"/>
    <s v="NOV-20 Purchase Invoices GBP"/>
    <d v="2020-11-27T00:00:00"/>
    <s v="SSCREPMAN,"/>
    <n v="33"/>
    <s v="Journal Import Created"/>
    <x v="0"/>
    <n v="474463"/>
    <d v="2020-09-23T00:00:00"/>
    <n v="165088378"/>
    <m/>
    <s v="PO Invoice"/>
    <m/>
    <s v="https://nww.einvoice-prod.sbs.nhs.uk:8179/invoicepdf/30f69dce-cac1-5c9c-b715-5fde4e75d6b6"/>
    <n v="1"/>
    <n v="446"/>
    <m/>
    <s v="Planning and Business Development"/>
    <x v="1"/>
    <x v="2"/>
    <x v="1"/>
  </r>
  <r>
    <s v="RYD"/>
    <s v="E35930"/>
    <s v="7310"/>
    <s v="00000"/>
    <s v="00000"/>
    <s v="000000"/>
    <s v="Estates &amp; Facilities"/>
    <s v="Legal / Prof Fees"/>
    <s v="Default"/>
    <s v="Default"/>
    <s v="Default"/>
    <n v="260"/>
    <d v="2020-11-01T00:00:00"/>
    <x v="1"/>
    <s v="Payables"/>
    <s v="Journal Import 95012257:"/>
    <s v="Payables A 19686821 95012257"/>
    <s v="NOV-20 Purchase Invoices GBP"/>
    <d v="2020-11-27T00:00:00"/>
    <s v="SSCREPMAN,"/>
    <n v="33"/>
    <s v="Journal Import Created"/>
    <x v="0"/>
    <n v="476890"/>
    <d v="2020-10-14T00:00:00"/>
    <n v="165088379"/>
    <m/>
    <s v="PO Invoice"/>
    <m/>
    <s v="https://nww.einvoice-prod.sbs.nhs.uk:8179/invoicepdf/05b1cb01-63bd-5285-a0f1-d0b96c9d6f19"/>
    <n v="1"/>
    <n v="130"/>
    <m/>
    <s v="Planning and Business Development"/>
    <x v="1"/>
    <x v="2"/>
    <x v="1"/>
  </r>
  <r>
    <s v="RYD"/>
    <s v="E35930"/>
    <s v="7310"/>
    <s v="00000"/>
    <s v="00000"/>
    <s v="000000"/>
    <s v="Estates &amp; Facilities"/>
    <s v="Legal / Prof Fees"/>
    <s v="Default"/>
    <s v="Default"/>
    <s v="Default"/>
    <n v="-528"/>
    <d v="2020-11-01T00:00:00"/>
    <x v="1"/>
    <s v="Payables"/>
    <s v="Journal Import 95012257:"/>
    <s v="Payables A 19686821 95012257"/>
    <s v="NOV-20 Purchase Invoices GBP"/>
    <d v="2020-11-27T00:00:00"/>
    <s v="SSCREPMAN,"/>
    <n v="34"/>
    <s v="Journal Import Created"/>
    <x v="0"/>
    <n v="462334"/>
    <d v="2020-05-14T00:00:00"/>
    <n v="165088380"/>
    <m/>
    <s v="PO Invoice"/>
    <m/>
    <s v="https://nww.einvoice-prod.sbs.nhs.uk:8179/invoicepdf/7bfe7a23-4416-57b9-b224-232f2307900b"/>
    <n v="1"/>
    <n v="-528"/>
    <m/>
    <s v="Planning and Business Development"/>
    <x v="1"/>
    <x v="2"/>
    <x v="1"/>
  </r>
  <r>
    <s v="RYD"/>
    <s v="E35930"/>
    <s v="7310"/>
    <s v="00000"/>
    <s v="00000"/>
    <s v="000000"/>
    <s v="Estates &amp; Facilities"/>
    <s v="Legal / Prof Fees"/>
    <s v="Default"/>
    <s v="Default"/>
    <s v="Default"/>
    <n v="-75"/>
    <d v="2020-11-01T00:00:00"/>
    <x v="1"/>
    <s v="Payables"/>
    <s v="Journal Import 95012257:"/>
    <s v="Payables A 19686821 95012257"/>
    <s v="NOV-20 Purchase Invoices GBP"/>
    <d v="2020-11-27T00:00:00"/>
    <s v="SSCREPMAN,"/>
    <n v="34"/>
    <s v="Journal Import Created"/>
    <x v="0"/>
    <n v="465178"/>
    <d v="2020-06-15T00:00:00"/>
    <n v="165088380"/>
    <m/>
    <s v="PO Invoice"/>
    <m/>
    <s v="https://nww.einvoice-prod.sbs.nhs.uk:8179/invoicepdf/766a9172-8c08-5e26-b37b-6191ffd342b8"/>
    <n v="1"/>
    <n v="-75"/>
    <m/>
    <s v="Planning and Business Development"/>
    <x v="1"/>
    <x v="2"/>
    <x v="1"/>
  </r>
  <r>
    <s v="RYD"/>
    <s v="E35930"/>
    <s v="7310"/>
    <s v="00000"/>
    <s v="00000"/>
    <s v="000000"/>
    <s v="Estates &amp; Facilities"/>
    <s v="Legal / Prof Fees"/>
    <s v="Default"/>
    <s v="Default"/>
    <s v="Default"/>
    <n v="-1298.5"/>
    <d v="2020-11-01T00:00:00"/>
    <x v="1"/>
    <s v="Payables"/>
    <s v="Journal Import 95012257:"/>
    <s v="Payables A 19686821 95012257"/>
    <s v="NOV-20 Purchase Invoices GBP"/>
    <d v="2020-11-27T00:00:00"/>
    <s v="SSCREPMAN,"/>
    <n v="34"/>
    <s v="Journal Import Created"/>
    <x v="0"/>
    <n v="467945"/>
    <d v="2020-07-15T00:00:00"/>
    <n v="165088376"/>
    <m/>
    <s v="PO Invoice"/>
    <m/>
    <s v="https://nww.einvoice-prod.sbs.nhs.uk:8179/invoicepdf/9635a118-bcc5-59d4-a719-0dccc30889d2"/>
    <n v="1"/>
    <n v="-1299"/>
    <m/>
    <s v="Planning and Business Development"/>
    <x v="1"/>
    <x v="2"/>
    <x v="1"/>
  </r>
  <r>
    <s v="RYD"/>
    <s v="E35930"/>
    <s v="7310"/>
    <s v="00000"/>
    <s v="00000"/>
    <s v="000000"/>
    <s v="Estates &amp; Facilities"/>
    <s v="Legal / Prof Fees"/>
    <s v="Default"/>
    <s v="Default"/>
    <s v="Default"/>
    <n v="-59"/>
    <d v="2020-11-01T00:00:00"/>
    <x v="1"/>
    <s v="Payables"/>
    <s v="Journal Import 95012257:"/>
    <s v="Payables A 19686821 95012257"/>
    <s v="NOV-20 Purchase Invoices GBP"/>
    <d v="2020-11-27T00:00:00"/>
    <s v="SSCREPMAN,"/>
    <n v="34"/>
    <s v="Journal Import Created"/>
    <x v="0"/>
    <n v="467948"/>
    <d v="2020-07-15T00:00:00"/>
    <n v="165088380"/>
    <m/>
    <s v="PO Invoice"/>
    <m/>
    <s v="https://nww.einvoice-prod.sbs.nhs.uk:8179/invoicepdf/8816942e-b634-5eda-a2c1-d92cfb1782dc"/>
    <n v="1"/>
    <n v="-59"/>
    <m/>
    <s v="Planning and Business Development"/>
    <x v="1"/>
    <x v="2"/>
    <x v="1"/>
  </r>
  <r>
    <s v="RYD"/>
    <s v="E35930"/>
    <s v="7310"/>
    <s v="00000"/>
    <s v="00000"/>
    <s v="000000"/>
    <s v="Estates &amp; Facilities"/>
    <s v="Legal / Prof Fees"/>
    <s v="Default"/>
    <s v="Default"/>
    <s v="Default"/>
    <n v="-1473"/>
    <d v="2020-11-01T00:00:00"/>
    <x v="1"/>
    <s v="Payables"/>
    <s v="Journal Import 95012257:"/>
    <s v="Payables A 19686821 95012257"/>
    <s v="NOV-20 Purchase Invoices GBP"/>
    <d v="2020-11-27T00:00:00"/>
    <s v="SSCREPMAN,"/>
    <n v="34"/>
    <s v="Journal Import Created"/>
    <x v="0"/>
    <n v="467952"/>
    <d v="2020-07-15T00:00:00"/>
    <n v="165088379"/>
    <m/>
    <s v="PO Invoice"/>
    <m/>
    <s v="https://nww.einvoice-prod.sbs.nhs.uk:8179/invoicepdf/d9162625-b0cb-5435-bddd-2c2be9822c61"/>
    <n v="1"/>
    <n v="-1473"/>
    <m/>
    <s v="Planning and Business Development"/>
    <x v="1"/>
    <x v="2"/>
    <x v="1"/>
  </r>
  <r>
    <s v="RYD"/>
    <s v="E35930"/>
    <s v="7310"/>
    <s v="00000"/>
    <s v="00000"/>
    <s v="000000"/>
    <s v="Estates &amp; Facilities"/>
    <s v="Legal / Prof Fees"/>
    <s v="Default"/>
    <s v="Default"/>
    <s v="Default"/>
    <n v="-250"/>
    <d v="2020-11-01T00:00:00"/>
    <x v="1"/>
    <s v="Payables"/>
    <s v="Journal Import 95012257:"/>
    <s v="Payables A 19686821 95012257"/>
    <s v="NOV-20 Purchase Invoices GBP"/>
    <d v="2020-11-27T00:00:00"/>
    <s v="SSCREPMAN,"/>
    <n v="34"/>
    <s v="Journal Import Created"/>
    <x v="0"/>
    <n v="471097"/>
    <d v="2020-08-18T00:00:00"/>
    <n v="165088379"/>
    <m/>
    <s v="PO Invoice"/>
    <m/>
    <s v="https://nww.einvoice-prod.sbs.nhs.uk:8179/invoicepdf/24467bfd-d897-5053-a7e0-65cad5903ef8"/>
    <n v="1"/>
    <n v="-250"/>
    <m/>
    <s v="Planning and Business Development"/>
    <x v="1"/>
    <x v="2"/>
    <x v="1"/>
  </r>
  <r>
    <s v="RYD"/>
    <s v="E35930"/>
    <s v="7310"/>
    <s v="00000"/>
    <s v="00000"/>
    <s v="000000"/>
    <s v="Estates &amp; Facilities"/>
    <s v="Legal / Prof Fees"/>
    <s v="Default"/>
    <s v="Default"/>
    <s v="Default"/>
    <n v="-445.5"/>
    <d v="2020-11-01T00:00:00"/>
    <x v="1"/>
    <s v="Payables"/>
    <s v="Journal Import 95012257:"/>
    <s v="Payables A 19686821 95012257"/>
    <s v="NOV-20 Purchase Invoices GBP"/>
    <d v="2020-11-27T00:00:00"/>
    <s v="SSCREPMAN,"/>
    <n v="34"/>
    <s v="Journal Import Created"/>
    <x v="0"/>
    <n v="474463"/>
    <d v="2020-09-23T00:00:00"/>
    <n v="165088378"/>
    <m/>
    <s v="PO Invoice"/>
    <m/>
    <s v="https://nww.einvoice-prod.sbs.nhs.uk:8179/invoicepdf/30f69dce-cac1-5c9c-b715-5fde4e75d6b6"/>
    <n v="1"/>
    <n v="-446"/>
    <m/>
    <s v="Planning and Business Development"/>
    <x v="1"/>
    <x v="2"/>
    <x v="1"/>
  </r>
  <r>
    <s v="RYD"/>
    <s v="E35930"/>
    <s v="7310"/>
    <s v="00000"/>
    <s v="00000"/>
    <s v="000000"/>
    <s v="Estates &amp; Facilities"/>
    <s v="Legal / Prof Fees"/>
    <s v="Default"/>
    <s v="Default"/>
    <s v="Default"/>
    <n v="-130"/>
    <d v="2020-11-01T00:00:00"/>
    <x v="1"/>
    <s v="Payables"/>
    <s v="Journal Import 95012257:"/>
    <s v="Payables A 19686821 95012257"/>
    <s v="NOV-20 Purchase Invoices GBP"/>
    <d v="2020-11-27T00:00:00"/>
    <s v="SSCREPMAN,"/>
    <n v="34"/>
    <s v="Journal Import Created"/>
    <x v="0"/>
    <n v="476890"/>
    <d v="2020-10-14T00:00:00"/>
    <n v="165088379"/>
    <m/>
    <s v="PO Invoice"/>
    <m/>
    <s v="https://nww.einvoice-prod.sbs.nhs.uk:8179/invoicepdf/05b1cb01-63bd-5285-a0f1-d0b96c9d6f19"/>
    <n v="1"/>
    <n v="-130"/>
    <m/>
    <s v="Planning and Business Development"/>
    <x v="1"/>
    <x v="2"/>
    <x v="1"/>
  </r>
  <r>
    <s v="RYD"/>
    <s v="E35930"/>
    <s v="7310"/>
    <s v="00000"/>
    <s v="00000"/>
    <s v="000000"/>
    <s v="Estates &amp; Facilities"/>
    <s v="Legal / Prof Fees"/>
    <s v="Default"/>
    <s v="Default"/>
    <s v="Default"/>
    <n v="112"/>
    <d v="2020-11-01T00:00:00"/>
    <x v="1"/>
    <s v="Payables"/>
    <s v="Journal Import 95040938:"/>
    <s v="Payables A 19692597 95040938"/>
    <s v="NOV-20 Purchase Invoices GBP"/>
    <d v="2020-11-28T00:00:00"/>
    <s v="SSCREPMAN,"/>
    <n v="6"/>
    <s v="Journal Import Created"/>
    <x v="0"/>
    <n v="476887"/>
    <d v="2020-10-14T00:00:00"/>
    <n v="165088383"/>
    <m/>
    <s v="PO Invoice"/>
    <m/>
    <s v="https://nww.einvoice-prod.sbs.nhs.uk:8179/invoicepdf/4e8b33d8-6750-5ff4-ba6a-9269196b8af4"/>
    <n v="1"/>
    <n v="112"/>
    <m/>
    <s v="Planning and Business Development"/>
    <x v="1"/>
    <x v="2"/>
    <x v="1"/>
  </r>
  <r>
    <s v="RYD"/>
    <s v="E35930"/>
    <s v="7310"/>
    <s v="00000"/>
    <s v="00000"/>
    <s v="000000"/>
    <s v="Estates &amp; Facilities"/>
    <s v="Legal / Prof Fees"/>
    <s v="Default"/>
    <s v="Default"/>
    <s v="Default"/>
    <n v="1430.4"/>
    <d v="2020-11-01T00:00:00"/>
    <x v="1"/>
    <s v="Payables"/>
    <s v="Journal Import 95102039:"/>
    <s v="Payables A 19708874 95102039"/>
    <s v="NOV-20 Purchase Invoices GBP"/>
    <d v="2020-11-30T00:00:00"/>
    <s v="SSCREPMAN,"/>
    <n v="41"/>
    <s v="Journal Import Created"/>
    <x v="0"/>
    <s v="462330V1"/>
    <d v="2020-11-27T00:00:00"/>
    <n v="165088384"/>
    <m/>
    <s v="PO Invoice"/>
    <m/>
    <s v="https://nww.einvoice-prod.sbs.nhs.uk:8179/invoicepdf/3b6ffaf3-eedd-560b-bd1b-321a0bc80c68"/>
    <n v="1"/>
    <n v="715"/>
    <m/>
    <s v="Planning and Business Development"/>
    <x v="1"/>
    <x v="2"/>
    <x v="1"/>
  </r>
  <r>
    <s v="RYD"/>
    <s v="E35930"/>
    <s v="7310"/>
    <s v="00000"/>
    <s v="00000"/>
    <s v="000000"/>
    <s v="Estates &amp; Facilities"/>
    <s v="Legal / Prof Fees"/>
    <s v="Default"/>
    <s v="Default"/>
    <s v="Default"/>
    <n v="626.4"/>
    <d v="2020-11-01T00:00:00"/>
    <x v="1"/>
    <s v="Payables"/>
    <s v="Journal Import 95102039:"/>
    <s v="Payables A 19708874 95102039"/>
    <s v="NOV-20 Purchase Invoices GBP"/>
    <d v="2020-11-30T00:00:00"/>
    <s v="SSCREPMAN,"/>
    <n v="41"/>
    <s v="Journal Import Created"/>
    <x v="0"/>
    <s v="465166V1"/>
    <d v="2020-06-15T00:00:00"/>
    <n v="165088384"/>
    <m/>
    <s v="PO Invoice"/>
    <m/>
    <s v="https://nww.einvoice-prod.sbs.nhs.uk:8179/invoicepdf/b7bff234-f13c-59b1-a524-fca68f5307cd"/>
    <n v="1"/>
    <n v="313"/>
    <m/>
    <s v="Planning and Business Development"/>
    <x v="1"/>
    <x v="2"/>
    <x v="1"/>
  </r>
  <r>
    <s v="RYD"/>
    <s v="E35930"/>
    <s v="7310"/>
    <s v="00000"/>
    <s v="00000"/>
    <s v="000000"/>
    <s v="Estates &amp; Facilities"/>
    <s v="Legal / Prof Fees"/>
    <s v="Default"/>
    <s v="Default"/>
    <s v="Default"/>
    <n v="114.4"/>
    <d v="2020-11-01T00:00:00"/>
    <x v="1"/>
    <s v="Payables"/>
    <s v="Journal Import 95102039:"/>
    <s v="Payables A 19708874 95102039"/>
    <s v="NOV-20 Purchase Invoices GBP"/>
    <d v="2020-11-30T00:00:00"/>
    <s v="SSCREPMAN,"/>
    <n v="41"/>
    <s v="Journal Import Created"/>
    <x v="0"/>
    <s v="467944V1"/>
    <d v="2020-07-15T00:00:00"/>
    <n v="165088384"/>
    <m/>
    <s v="PO Invoice"/>
    <m/>
    <s v="https://nww.einvoice-prod.sbs.nhs.uk:8179/invoicepdf/11be07b5-f9ee-56e7-98f1-0d786fd9b44c"/>
    <n v="1"/>
    <n v="57"/>
    <m/>
    <s v="Planning and Business Development"/>
    <x v="1"/>
    <x v="2"/>
    <x v="1"/>
  </r>
  <r>
    <s v="RYD"/>
    <s v="E35930"/>
    <s v="7310"/>
    <s v="00000"/>
    <s v="00000"/>
    <s v="000000"/>
    <s v="Estates &amp; Facilities"/>
    <s v="Legal / Prof Fees"/>
    <s v="Default"/>
    <s v="Default"/>
    <s v="Default"/>
    <n v="112"/>
    <d v="2020-11-01T00:00:00"/>
    <x v="1"/>
    <s v="Payables"/>
    <s v="Journal Import 95102039:"/>
    <s v="Payables A 19708874 95102039"/>
    <s v="NOV-20 Purchase Invoices GBP"/>
    <d v="2020-11-30T00:00:00"/>
    <s v="SSCREPMAN,"/>
    <n v="41"/>
    <s v="Journal Import Created"/>
    <x v="0"/>
    <n v="476887"/>
    <d v="2020-10-14T00:00:00"/>
    <n v="165088383"/>
    <m/>
    <s v="PO Invoice"/>
    <m/>
    <s v="https://nww.einvoice-prod.sbs.nhs.uk:8179/invoicepdf/4e8b33d8-6750-5ff4-ba6a-9269196b8af4"/>
    <n v="1"/>
    <n v="112"/>
    <m/>
    <s v="Planning and Business Development"/>
    <x v="1"/>
    <x v="2"/>
    <x v="1"/>
  </r>
  <r>
    <s v="RYD"/>
    <s v="E35930"/>
    <s v="7310"/>
    <s v="00000"/>
    <s v="00000"/>
    <s v="000000"/>
    <s v="Estates &amp; Facilities"/>
    <s v="Legal / Prof Fees"/>
    <s v="Default"/>
    <s v="Default"/>
    <s v="Default"/>
    <n v="570"/>
    <d v="2020-11-01T00:00:00"/>
    <x v="1"/>
    <s v="Payables"/>
    <s v="Journal Import 95102039:"/>
    <s v="Payables A 19708874 95102039"/>
    <s v="NOV-20 Purchase Invoices GBP"/>
    <d v="2020-11-30T00:00:00"/>
    <s v="SSCREPMAN,"/>
    <n v="41"/>
    <s v="Journal Import Created"/>
    <x v="0"/>
    <n v="476893"/>
    <d v="2020-10-14T00:00:00"/>
    <n v="165088378"/>
    <m/>
    <s v="PO Invoice"/>
    <m/>
    <s v="https://nww.einvoice-prod.sbs.nhs.uk:8179/invoicepdf/a4a5fc0f-ef68-502c-a8ea-c60f74abca11"/>
    <n v="1"/>
    <n v="190"/>
    <m/>
    <s v="Planning and Business Development"/>
    <x v="1"/>
    <x v="2"/>
    <x v="1"/>
  </r>
  <r>
    <s v="RYD"/>
    <s v="E35930"/>
    <s v="7310"/>
    <s v="00000"/>
    <s v="00000"/>
    <s v="000000"/>
    <s v="Estates &amp; Facilities"/>
    <s v="Legal / Prof Fees"/>
    <s v="Default"/>
    <s v="Default"/>
    <s v="Default"/>
    <n v="-715.2"/>
    <d v="2020-11-01T00:00:00"/>
    <x v="1"/>
    <s v="Payables"/>
    <s v="Journal Import 95102039:"/>
    <s v="Payables A 19708874 95102039"/>
    <s v="NOV-20 Purchase Invoices GBP"/>
    <d v="2020-11-30T00:00:00"/>
    <s v="SSCREPMAN,"/>
    <n v="42"/>
    <s v="Journal Import Created"/>
    <x v="0"/>
    <s v="462330V1"/>
    <d v="2020-11-27T00:00:00"/>
    <n v="165088384"/>
    <m/>
    <s v="PO Invoice"/>
    <m/>
    <s v="https://nww.einvoice-prod.sbs.nhs.uk:8179/invoicepdf/3b6ffaf3-eedd-560b-bd1b-321a0bc80c68"/>
    <n v="1"/>
    <n v="-715"/>
    <m/>
    <s v="Planning and Business Development"/>
    <x v="1"/>
    <x v="2"/>
    <x v="1"/>
  </r>
  <r>
    <s v="RYD"/>
    <s v="E35930"/>
    <s v="7310"/>
    <s v="00000"/>
    <s v="00000"/>
    <s v="000000"/>
    <s v="Estates &amp; Facilities"/>
    <s v="Legal / Prof Fees"/>
    <s v="Default"/>
    <s v="Default"/>
    <s v="Default"/>
    <n v="-313.2"/>
    <d v="2020-11-01T00:00:00"/>
    <x v="1"/>
    <s v="Payables"/>
    <s v="Journal Import 95102039:"/>
    <s v="Payables A 19708874 95102039"/>
    <s v="NOV-20 Purchase Invoices GBP"/>
    <d v="2020-11-30T00:00:00"/>
    <s v="SSCREPMAN,"/>
    <n v="42"/>
    <s v="Journal Import Created"/>
    <x v="0"/>
    <s v="465166V1"/>
    <d v="2020-06-15T00:00:00"/>
    <n v="165088384"/>
    <m/>
    <s v="PO Invoice"/>
    <m/>
    <s v="https://nww.einvoice-prod.sbs.nhs.uk:8179/invoicepdf/b7bff234-f13c-59b1-a524-fca68f5307cd"/>
    <n v="1"/>
    <n v="-313"/>
    <m/>
    <s v="Planning and Business Development"/>
    <x v="1"/>
    <x v="2"/>
    <x v="1"/>
  </r>
  <r>
    <s v="RYD"/>
    <s v="E35930"/>
    <s v="7310"/>
    <s v="00000"/>
    <s v="00000"/>
    <s v="000000"/>
    <s v="Estates &amp; Facilities"/>
    <s v="Legal / Prof Fees"/>
    <s v="Default"/>
    <s v="Default"/>
    <s v="Default"/>
    <n v="-57.2"/>
    <d v="2020-11-01T00:00:00"/>
    <x v="1"/>
    <s v="Payables"/>
    <s v="Journal Import 95102039:"/>
    <s v="Payables A 19708874 95102039"/>
    <s v="NOV-20 Purchase Invoices GBP"/>
    <d v="2020-11-30T00:00:00"/>
    <s v="SSCREPMAN,"/>
    <n v="42"/>
    <s v="Journal Import Created"/>
    <x v="0"/>
    <s v="467944V1"/>
    <d v="2020-07-15T00:00:00"/>
    <n v="165088384"/>
    <m/>
    <s v="PO Invoice"/>
    <m/>
    <s v="https://nww.einvoice-prod.sbs.nhs.uk:8179/invoicepdf/11be07b5-f9ee-56e7-98f1-0d786fd9b44c"/>
    <n v="1"/>
    <n v="-57"/>
    <m/>
    <s v="Planning and Business Development"/>
    <x v="1"/>
    <x v="2"/>
    <x v="1"/>
  </r>
  <r>
    <s v="RYD"/>
    <s v="E35930"/>
    <s v="7310"/>
    <s v="00000"/>
    <s v="00000"/>
    <s v="000000"/>
    <s v="Estates &amp; Facilities"/>
    <s v="Legal / Prof Fees"/>
    <s v="Default"/>
    <s v="Default"/>
    <s v="Default"/>
    <n v="-112"/>
    <d v="2020-11-01T00:00:00"/>
    <x v="1"/>
    <s v="Payables"/>
    <s v="Journal Import 95102039:"/>
    <s v="Payables A 19708874 95102039"/>
    <s v="NOV-20 Purchase Invoices GBP"/>
    <d v="2020-11-30T00:00:00"/>
    <s v="SSCREPMAN,"/>
    <n v="42"/>
    <s v="Journal Import Created"/>
    <x v="0"/>
    <n v="476887"/>
    <d v="2020-10-14T00:00:00"/>
    <n v="165088383"/>
    <m/>
    <s v="PO Invoice"/>
    <m/>
    <s v="https://nww.einvoice-prod.sbs.nhs.uk:8179/invoicepdf/4e8b33d8-6750-5ff4-ba6a-9269196b8af4"/>
    <n v="1"/>
    <n v="-112"/>
    <m/>
    <s v="Planning and Business Development"/>
    <x v="1"/>
    <x v="2"/>
    <x v="1"/>
  </r>
  <r>
    <s v="RYD"/>
    <s v="E35930"/>
    <s v="7310"/>
    <s v="00000"/>
    <s v="00000"/>
    <s v="000000"/>
    <s v="Estates &amp; Facilities"/>
    <s v="Legal / Prof Fees"/>
    <s v="Default"/>
    <s v="Default"/>
    <s v="Default"/>
    <n v="-380"/>
    <d v="2020-11-01T00:00:00"/>
    <x v="1"/>
    <s v="Payables"/>
    <s v="Journal Import 95102039:"/>
    <s v="Payables A 19708874 95102039"/>
    <s v="NOV-20 Purchase Invoices GBP"/>
    <d v="2020-11-30T00:00:00"/>
    <s v="SSCREPMAN,"/>
    <n v="42"/>
    <s v="Journal Import Created"/>
    <x v="0"/>
    <n v="476893"/>
    <d v="2020-10-14T00:00:00"/>
    <n v="165088378"/>
    <m/>
    <s v="PO Invoice"/>
    <m/>
    <s v="https://nww.einvoice-prod.sbs.nhs.uk:8179/invoicepdf/a4a5fc0f-ef68-502c-a8ea-c60f74abca11"/>
    <n v="1"/>
    <n v="-190"/>
    <m/>
    <s v="Planning and Business Development"/>
    <x v="1"/>
    <x v="2"/>
    <x v="1"/>
  </r>
  <r>
    <s v="RYD"/>
    <s v="E35930"/>
    <s v="7310"/>
    <s v="00000"/>
    <s v="00000"/>
    <s v="000000"/>
    <s v="Estates &amp; Facilities"/>
    <s v="Legal / Prof Fees"/>
    <s v="Default"/>
    <s v="Default"/>
    <s v="Default"/>
    <n v="315.8"/>
    <d v="2020-11-01T00:00:00"/>
    <x v="0"/>
    <s v="Cost Management"/>
    <s v="Journal Import 95114748:"/>
    <s v="Cost Management A 19709183 95114748"/>
    <s v="30-NOV-2020 Receiving GBP"/>
    <d v="2020-11-30T00:00:00"/>
    <s v="SSCREPMAN,"/>
    <n v="2459"/>
    <s v="MEDWAY AMBULANCE STATION REPORT ON TITLE - Invoice 474457"/>
    <x v="0"/>
    <n v="165088379"/>
    <d v="2020-11-30T00:00:00"/>
    <m/>
    <m/>
    <m/>
    <s v="LONDON-4"/>
    <m/>
    <m/>
    <m/>
    <m/>
    <s v="Planning and Business Development"/>
    <x v="1"/>
    <x v="2"/>
    <x v="1"/>
  </r>
  <r>
    <s v="RYD"/>
    <s v="E35930"/>
    <s v="7310"/>
    <s v="00000"/>
    <s v="00000"/>
    <s v="000000"/>
    <s v="Estates &amp; Facilities"/>
    <s v="Legal / Prof Fees"/>
    <s v="Default"/>
    <s v="Default"/>
    <s v="Default"/>
    <n v="22.4"/>
    <d v="2020-11-01T00:00:00"/>
    <x v="0"/>
    <s v="Cost Management"/>
    <s v="Journal Import 95114748:"/>
    <s v="Cost Management A 19709183 95114748"/>
    <s v="30-NOV-2020 Receiving GBP"/>
    <d v="2020-11-30T00:00:00"/>
    <s v="SSCREPMAN,"/>
    <n v="2460"/>
    <s v="Battle Ambulance Station Licence to Occupy - Invoice 476887"/>
    <x v="0"/>
    <n v="165088383"/>
    <d v="2020-11-29T00:00:00"/>
    <m/>
    <m/>
    <m/>
    <s v="LONDON-4"/>
    <m/>
    <m/>
    <m/>
    <m/>
    <s v="Planning and Business Development"/>
    <x v="1"/>
    <x v="2"/>
    <x v="1"/>
  </r>
  <r>
    <s v="RYD"/>
    <s v="E35930"/>
    <s v="7310"/>
    <s v="00000"/>
    <s v="00000"/>
    <s v="000000"/>
    <s v="Estates &amp; Facilities"/>
    <s v="Legal / Prof Fees"/>
    <s v="Default"/>
    <s v="Default"/>
    <s v="Default"/>
    <n v="5375"/>
    <d v="2020-12-01T00:00:00"/>
    <x v="3"/>
    <s v="Spreadsheet"/>
    <s v="M09 FBP1 Accruals - Estates"/>
    <s v="Spreadsheet A 20027425 96411151"/>
    <s v="RYD FIN CAM 2021 09 007 Accrual GBP"/>
    <d v="2021-01-05T00:00:00"/>
    <s v="RYD MCCARTHY, CAROLE"/>
    <n v="26"/>
    <s v="7310;LAKERS LLP;Accrue Estates Legal Costs M09 Dec-20"/>
    <x v="427"/>
    <m/>
    <d v="2021-01-05T00:00:00"/>
    <m/>
    <s v="7310;LAKERS LLP;Accrue Estates Legal Costs M09 Dec-20"/>
    <m/>
    <m/>
    <m/>
    <m/>
    <m/>
    <m/>
    <s v="Planning and Business Development"/>
    <x v="1"/>
    <x v="2"/>
    <x v="1"/>
  </r>
  <r>
    <s v="RYD"/>
    <s v="E35930"/>
    <s v="7310"/>
    <s v="00000"/>
    <s v="00000"/>
    <s v="000000"/>
    <s v="Estates &amp; Facilities"/>
    <s v="Legal / Prof Fees"/>
    <s v="Default"/>
    <s v="Default"/>
    <s v="Default"/>
    <n v="-5390"/>
    <d v="2020-12-01T00:00:00"/>
    <x v="3"/>
    <s v="Spreadsheet"/>
    <s v="Reverses &quot;RYD FIN CAM 2021 08 008 Accrual GBP&quot; journal entry of &quot;Spreadsheet A 19720680 95164561&quot; batch from &quot;NOV-20&quot;."/>
    <s v="Reverses &quot;RYD FIN CAM 2021 08 008 Accrual GBP&quot;09-DEC-20 17:35:00 - 95487505"/>
    <s v="Reverses &quot;RYD FIN CAM 2021 08 008 Accrual GBP&quot;09-DEC-20 17:35:00"/>
    <d v="2020-12-09T00:00:00"/>
    <s v="SSCREPMAN,"/>
    <n v="30"/>
    <s v="7310;LAKERS LLP;Accrue Estates Legal Costs M08 Nov-20"/>
    <x v="428"/>
    <m/>
    <d v="2020-12-09T00:00:00"/>
    <m/>
    <s v="7310;LAKERS LLP;Accrue Estates Legal Costs M08 Nov-20"/>
    <m/>
    <m/>
    <m/>
    <m/>
    <m/>
    <m/>
    <s v="Planning and Business Development"/>
    <x v="1"/>
    <x v="2"/>
    <x v="1"/>
  </r>
  <r>
    <s v="RYD"/>
    <s v="E35930"/>
    <s v="7310"/>
    <s v="00000"/>
    <s v="00000"/>
    <s v="000000"/>
    <s v="Estates &amp; Facilities"/>
    <s v="Legal / Prof Fees"/>
    <s v="Default"/>
    <s v="Default"/>
    <s v="Default"/>
    <n v="-1350"/>
    <d v="2020-12-01T00:00:00"/>
    <x v="2"/>
    <s v="Spreadsheet"/>
    <s v="Capital M09 Adjustments"/>
    <s v="Spreadsheet A 20013936 96355805"/>
    <s v="RYD FIN RSM 2021 09 001 Adjustment GBP Adjustment GBP"/>
    <d v="2021-01-04T00:00:00"/>
    <s v="RYD MURPHY, RACHEL"/>
    <n v="34"/>
    <s v="Chawton Hill - https://nww.einvoice-prod.sbs.nhs.uk:8179/invoicepdf/9d6b7417-6294-56aa-818b-53fa3b3c3160"/>
    <x v="429"/>
    <m/>
    <d v="2021-01-04T00:00:00"/>
    <m/>
    <s v="Chawton Hill -"/>
    <m/>
    <m/>
    <s v="https://nww.einvoice-prod.sbs.nhs.uk:8179/invoicepdf/9d6b7417-6294-56aa-818b-53fa3b3c3160"/>
    <m/>
    <m/>
    <m/>
    <s v="Planning and Business Development"/>
    <x v="1"/>
    <x v="2"/>
    <x v="1"/>
  </r>
  <r>
    <s v="RYD"/>
    <s v="E35930"/>
    <s v="7310"/>
    <s v="00000"/>
    <s v="00000"/>
    <s v="000000"/>
    <s v="Estates &amp; Facilities"/>
    <s v="Legal / Prof Fees"/>
    <s v="Default"/>
    <s v="Default"/>
    <s v="Default"/>
    <n v="9"/>
    <d v="2020-12-01T00:00:00"/>
    <x v="2"/>
    <s v="Spreadsheet"/>
    <s v="SBS RYD NOV-20 VAT ADJUSTMENT JOURNAL"/>
    <s v="Spreadsheet A 19914703 95959471"/>
    <s v="SBS RYD NOV-20 VAT ADJUSTMENT JOURNAL Adjustment GBP"/>
    <d v="2020-12-22T00:00:00"/>
    <s v="SSC AHMED, MOEEN"/>
    <n v="995"/>
    <s v="CAPSTICKS SOLICITORS-471087-0-https://nww.einvoice-prod.sbs.nhs.uk:8179/invoicepdf/a16bd9f2-ca2e-581d-a502-8c345dfda845"/>
    <x v="39"/>
    <m/>
    <d v="2020-12-22T00:00:00"/>
    <m/>
    <s v="CAPSTICKS SOLICITORS-471087-0-"/>
    <m/>
    <m/>
    <s v="https://nww.einvoice-prod.sbs.nhs.uk:8179/invoicepdf/a16bd9f2-ca2e-581d-a502-8c345dfda845"/>
    <m/>
    <m/>
    <m/>
    <s v="Planning and Business Development"/>
    <x v="1"/>
    <x v="2"/>
    <x v="1"/>
  </r>
  <r>
    <s v="RYD"/>
    <s v="E35930"/>
    <s v="7310"/>
    <s v="00000"/>
    <s v="00000"/>
    <s v="000000"/>
    <s v="Estates &amp; Facilities"/>
    <s v="Legal / Prof Fees"/>
    <s v="Default"/>
    <s v="Default"/>
    <s v="Default"/>
    <n v="11.8"/>
    <d v="2020-12-01T00:00:00"/>
    <x v="2"/>
    <s v="Spreadsheet"/>
    <s v="SBS RYD NOV-20 VAT ADJUSTMENT JOURNAL"/>
    <s v="Spreadsheet A 19914703 95959471"/>
    <s v="SBS RYD NOV-20 VAT ADJUSTMENT JOURNAL Adjustment GBP"/>
    <d v="2020-12-22T00:00:00"/>
    <s v="SSC AHMED, MOEEN"/>
    <n v="996"/>
    <s v="CAPSTICKS SOLICITORS-465181-0-https://nww.einvoice-prod.sbs.nhs.uk:8179/invoicepdf/c93aeabd-5959-5184-99d4-84c61d3c4ecf"/>
    <x v="39"/>
    <m/>
    <d v="2020-12-22T00:00:00"/>
    <m/>
    <s v="CAPSTICKS SOLICITORS-465181-0-"/>
    <m/>
    <m/>
    <s v="https://nww.einvoice-prod.sbs.nhs.uk:8179/invoicepdf/c93aeabd-5959-5184-99d4-84c61d3c4ecf"/>
    <m/>
    <m/>
    <m/>
    <s v="Planning and Business Development"/>
    <x v="1"/>
    <x v="2"/>
    <x v="1"/>
  </r>
  <r>
    <s v="RYD"/>
    <s v="E35930"/>
    <s v="7310"/>
    <s v="00000"/>
    <s v="00000"/>
    <s v="000000"/>
    <s v="Estates &amp; Facilities"/>
    <s v="Legal / Prof Fees"/>
    <s v="Default"/>
    <s v="Default"/>
    <s v="Default"/>
    <n v="26.8"/>
    <d v="2020-12-01T00:00:00"/>
    <x v="2"/>
    <s v="Spreadsheet"/>
    <s v="SBS RYD NOV-20 VAT ADJUSTMENT JOURNAL"/>
    <s v="Spreadsheet A 19914703 95959471"/>
    <s v="SBS RYD NOV-20 VAT ADJUSTMENT JOURNAL Adjustment GBP"/>
    <d v="2020-12-22T00:00:00"/>
    <s v="SSC AHMED, MOEEN"/>
    <n v="997"/>
    <s v="CAPSTICKS SOLICITORS-463151-0-https://nww.einvoice-prod.sbs.nhs.uk:8179/invoicepdf/99a799fd-ab65-55bb-8bbd-3b69ec0a5698"/>
    <x v="39"/>
    <m/>
    <d v="2020-12-22T00:00:00"/>
    <m/>
    <s v="CAPSTICKS SOLICITORS-463151-0-"/>
    <m/>
    <m/>
    <s v="https://nww.einvoice-prod.sbs.nhs.uk:8179/invoicepdf/99a799fd-ab65-55bb-8bbd-3b69ec0a5698"/>
    <m/>
    <m/>
    <m/>
    <s v="Planning and Business Development"/>
    <x v="1"/>
    <x v="2"/>
    <x v="1"/>
  </r>
  <r>
    <s v="RYD"/>
    <s v="E35930"/>
    <s v="7310"/>
    <s v="00000"/>
    <s v="00000"/>
    <s v="000000"/>
    <s v="Estates &amp; Facilities"/>
    <s v="Legal / Prof Fees"/>
    <s v="Default"/>
    <s v="Default"/>
    <s v="Default"/>
    <n v="695.54"/>
    <d v="2020-12-01T00:00:00"/>
    <x v="2"/>
    <s v="Spreadsheet"/>
    <s v="SBS RYD NOV-20 VAT ADJUSTMENT JOURNAL"/>
    <s v="Spreadsheet A 19914703 95959471"/>
    <s v="SBS RYD NOV-20 VAT ADJUSTMENT JOURNAL Adjustment GBP"/>
    <d v="2020-12-22T00:00:00"/>
    <s v="SSC AHMED, MOEEN"/>
    <n v="998"/>
    <s v="CAPSTICKS SOLICITORS-458261-0-https://nww.einvoice-prod.sbs.nhs.uk:8179/invoicepdf/fe2933df-f293-521b-be65-38877d87d72a"/>
    <x v="39"/>
    <m/>
    <d v="2020-12-22T00:00:00"/>
    <m/>
    <s v="CAPSTICKS SOLICITORS-458261-0-"/>
    <m/>
    <m/>
    <s v="https://nww.einvoice-prod.sbs.nhs.uk:8179/invoicepdf/fe2933df-f293-521b-be65-38877d87d72a"/>
    <m/>
    <m/>
    <m/>
    <s v="Planning and Business Development"/>
    <x v="1"/>
    <x v="2"/>
    <x v="1"/>
  </r>
  <r>
    <s v="RYD"/>
    <s v="E35930"/>
    <s v="7310"/>
    <s v="00000"/>
    <s v="00000"/>
    <s v="000000"/>
    <s v="Estates &amp; Facilities"/>
    <s v="Legal / Prof Fees"/>
    <s v="Default"/>
    <s v="Default"/>
    <s v="Default"/>
    <n v="-24.3"/>
    <d v="2020-12-01T00:00:00"/>
    <x v="2"/>
    <s v="Spreadsheet"/>
    <s v="SBS RYD NOV-20 VAT ADJUSTMENT JOURNAL"/>
    <s v="Spreadsheet A 19914703 95959471"/>
    <s v="SBS RYD NOV-20 VAT ADJUSTMENT JOURNAL Adjustment GBP"/>
    <d v="2020-12-22T00:00:00"/>
    <s v="SSC AHMED, MOEEN"/>
    <n v="999"/>
    <s v="CAPSTICKS SOLICITORS-OR12_835-467954-24.3"/>
    <x v="39"/>
    <m/>
    <d v="2020-12-22T00:00:00"/>
    <m/>
    <s v="CAPSTICKS SOLICITORS-OR12_835-467954-24.3"/>
    <m/>
    <m/>
    <m/>
    <m/>
    <m/>
    <m/>
    <s v="Planning and Business Development"/>
    <x v="1"/>
    <x v="2"/>
    <x v="1"/>
  </r>
  <r>
    <s v="RYD"/>
    <s v="E35930"/>
    <s v="7310"/>
    <s v="00000"/>
    <s v="00000"/>
    <s v="000000"/>
    <s v="Estates &amp; Facilities"/>
    <s v="Legal / Prof Fees"/>
    <s v="Default"/>
    <s v="Default"/>
    <s v="Default"/>
    <n v="631.6"/>
    <d v="2020-12-01T00:00:00"/>
    <x v="1"/>
    <s v="Payables"/>
    <s v="Journal Import 95163046:"/>
    <s v="Payables A 19720601 95163046"/>
    <s v="DEC-20 Purchase Invoices GBP"/>
    <d v="2020-12-01T00:00:00"/>
    <s v="SSCREPMAN,"/>
    <n v="46"/>
    <s v="Journal Import Created"/>
    <x v="0"/>
    <n v="474457"/>
    <d v="2020-09-23T00:00:00"/>
    <n v="165088379"/>
    <m/>
    <s v="PO Invoice"/>
    <m/>
    <s v="https://nww.einvoice-prod.sbs.nhs.uk:8179/invoicepdf/87dca4ca-bbaf-5f88-a6e2-2b188bb42d1a"/>
    <n v="1"/>
    <n v="316"/>
    <m/>
    <s v="Planning and Business Development"/>
    <x v="1"/>
    <x v="2"/>
    <x v="1"/>
  </r>
  <r>
    <s v="RYD"/>
    <s v="E35930"/>
    <s v="7310"/>
    <s v="00000"/>
    <s v="00000"/>
    <s v="000000"/>
    <s v="Estates &amp; Facilities"/>
    <s v="Legal / Prof Fees"/>
    <s v="Default"/>
    <s v="Default"/>
    <s v="Default"/>
    <n v="-315.8"/>
    <d v="2020-12-01T00:00:00"/>
    <x v="1"/>
    <s v="Payables"/>
    <s v="Journal Import 95163046:"/>
    <s v="Payables A 19720601 95163046"/>
    <s v="DEC-20 Purchase Invoices GBP"/>
    <d v="2020-12-01T00:00:00"/>
    <s v="SSCREPMAN,"/>
    <n v="47"/>
    <s v="Journal Import Created"/>
    <x v="0"/>
    <n v="474457"/>
    <d v="2020-09-23T00:00:00"/>
    <n v="165088379"/>
    <m/>
    <s v="PO Invoice"/>
    <m/>
    <s v="https://nww.einvoice-prod.sbs.nhs.uk:8179/invoicepdf/87dca4ca-bbaf-5f88-a6e2-2b188bb42d1a"/>
    <n v="1"/>
    <n v="-316"/>
    <m/>
    <s v="Planning and Business Development"/>
    <x v="1"/>
    <x v="2"/>
    <x v="1"/>
  </r>
  <r>
    <s v="RYD"/>
    <s v="E35930"/>
    <s v="7310"/>
    <s v="00000"/>
    <s v="00000"/>
    <s v="000000"/>
    <s v="Estates &amp; Facilities"/>
    <s v="Legal / Prof Fees"/>
    <s v="Default"/>
    <s v="Default"/>
    <s v="Default"/>
    <n v="104"/>
    <d v="2020-12-01T00:00:00"/>
    <x v="1"/>
    <s v="Payables"/>
    <s v="Journal Import 95167689:"/>
    <s v="Payables A 19720738 95167689"/>
    <s v="DEC-20 Purchase Invoices GBP"/>
    <d v="2020-12-01T00:00:00"/>
    <s v="SSCREPMAN,"/>
    <n v="25"/>
    <s v="Journal Import Created"/>
    <x v="0"/>
    <n v="476875"/>
    <d v="2020-10-14T00:00:00"/>
    <n v="165088388"/>
    <m/>
    <s v="PO Invoice"/>
    <m/>
    <s v="https://nww.einvoice-prod.sbs.nhs.uk:8179/invoicepdf/24d26c8e-f28e-52ee-813e-1a6083b5adc3"/>
    <n v="1"/>
    <n v="104"/>
    <m/>
    <s v="Planning and Business Development"/>
    <x v="1"/>
    <x v="2"/>
    <x v="1"/>
  </r>
  <r>
    <s v="RYD"/>
    <s v="E35930"/>
    <s v="7310"/>
    <s v="00000"/>
    <s v="00000"/>
    <s v="000000"/>
    <s v="Estates &amp; Facilities"/>
    <s v="Legal / Prof Fees"/>
    <s v="Default"/>
    <s v="Default"/>
    <s v="Default"/>
    <n v="176"/>
    <d v="2020-12-01T00:00:00"/>
    <x v="1"/>
    <s v="Payables"/>
    <s v="Journal Import 95213109:"/>
    <s v="Payables A 19731600 95213109"/>
    <s v="DEC-20 Purchase Invoices GBP"/>
    <d v="2020-12-02T00:00:00"/>
    <s v="SSCREPMAN,"/>
    <n v="36"/>
    <s v="Journal Import Created"/>
    <x v="0"/>
    <n v="462331"/>
    <d v="2020-05-14T00:00:00"/>
    <n v="165088385"/>
    <m/>
    <s v="PO Invoice"/>
    <m/>
    <s v="https://nww.einvoice-prod.sbs.nhs.uk:8179/invoicepdf/84466a6f-e86d-5b35-81fc-3b3e59337717"/>
    <n v="1"/>
    <n v="176"/>
    <m/>
    <s v="Planning and Business Development"/>
    <x v="1"/>
    <x v="2"/>
    <x v="1"/>
  </r>
  <r>
    <s v="RYD"/>
    <s v="E35930"/>
    <s v="7310"/>
    <s v="00000"/>
    <s v="00000"/>
    <s v="000000"/>
    <s v="Estates &amp; Facilities"/>
    <s v="Legal / Prof Fees"/>
    <s v="Default"/>
    <s v="Default"/>
    <s v="Default"/>
    <n v="211.2"/>
    <d v="2020-12-01T00:00:00"/>
    <x v="1"/>
    <s v="Payables"/>
    <s v="Journal Import 95213109:"/>
    <s v="Payables A 19731600 95213109"/>
    <s v="DEC-20 Purchase Invoices GBP"/>
    <d v="2020-12-02T00:00:00"/>
    <s v="SSCREPMAN,"/>
    <n v="36"/>
    <s v="Journal Import Created"/>
    <x v="0"/>
    <n v="462331"/>
    <d v="2020-05-14T00:00:00"/>
    <n v="165088385"/>
    <m/>
    <s v="PO Invoice"/>
    <m/>
    <s v="https://nww.einvoice-prod.sbs.nhs.uk:8179/invoicepdf/84466a6f-e86d-5b35-81fc-3b3e59337717"/>
    <n v="1"/>
    <n v="211"/>
    <m/>
    <s v="Planning and Business Development"/>
    <x v="1"/>
    <x v="2"/>
    <x v="1"/>
  </r>
  <r>
    <s v="RYD"/>
    <s v="E35930"/>
    <s v="7310"/>
    <s v="00000"/>
    <s v="00000"/>
    <s v="000000"/>
    <s v="Estates &amp; Facilities"/>
    <s v="Legal / Prof Fees"/>
    <s v="Default"/>
    <s v="Default"/>
    <s v="Default"/>
    <n v="307.2"/>
    <d v="2020-12-01T00:00:00"/>
    <x v="1"/>
    <s v="Payables"/>
    <s v="Journal Import 95213109:"/>
    <s v="Payables A 19731600 95213109"/>
    <s v="DEC-20 Purchase Invoices GBP"/>
    <d v="2020-12-02T00:00:00"/>
    <s v="SSCREPMAN,"/>
    <n v="36"/>
    <s v="Journal Import Created"/>
    <x v="0"/>
    <n v="462333"/>
    <d v="2020-05-14T00:00:00"/>
    <n v="165088375"/>
    <m/>
    <s v="PO Invoice"/>
    <m/>
    <s v="https://nww.einvoice-prod.sbs.nhs.uk:8179/invoicepdf/47917f50-a235-5fc5-b028-04a4a062157a"/>
    <n v="1"/>
    <n v="154"/>
    <m/>
    <s v="Planning and Business Development"/>
    <x v="1"/>
    <x v="2"/>
    <x v="1"/>
  </r>
  <r>
    <s v="RYD"/>
    <s v="E35930"/>
    <s v="7310"/>
    <s v="00000"/>
    <s v="00000"/>
    <s v="000000"/>
    <s v="Estates &amp; Facilities"/>
    <s v="Legal / Prof Fees"/>
    <s v="Default"/>
    <s v="Default"/>
    <s v="Default"/>
    <n v="720"/>
    <d v="2020-12-01T00:00:00"/>
    <x v="1"/>
    <s v="Payables"/>
    <s v="Journal Import 95213109:"/>
    <s v="Payables A 19731600 95213109"/>
    <s v="DEC-20 Purchase Invoices GBP"/>
    <d v="2020-12-02T00:00:00"/>
    <s v="SSCREPMAN,"/>
    <n v="36"/>
    <s v="Journal Import Created"/>
    <x v="0"/>
    <n v="464459"/>
    <d v="2020-09-23T00:00:00"/>
    <n v="165088385"/>
    <m/>
    <s v="PO Invoice"/>
    <m/>
    <s v="https://nww.einvoice-prod.sbs.nhs.uk:8179/invoicepdf/d6f7468a-50a6-5e58-816c-d54cbf258a38"/>
    <n v="1"/>
    <n v="360"/>
    <m/>
    <s v="Planning and Business Development"/>
    <x v="1"/>
    <x v="2"/>
    <x v="1"/>
  </r>
  <r>
    <s v="RYD"/>
    <s v="E35930"/>
    <s v="7310"/>
    <s v="00000"/>
    <s v="00000"/>
    <s v="000000"/>
    <s v="Estates &amp; Facilities"/>
    <s v="Legal / Prof Fees"/>
    <s v="Default"/>
    <s v="Default"/>
    <s v="Default"/>
    <n v="-1"/>
    <d v="2020-12-01T00:00:00"/>
    <x v="1"/>
    <s v="Payables"/>
    <s v="Journal Import 95213109:"/>
    <s v="Payables A 19731600 95213109"/>
    <s v="DEC-20 Purchase Invoices GBP"/>
    <d v="2020-12-02T00:00:00"/>
    <s v="SSCREPMAN,"/>
    <n v="36"/>
    <s v="Journal Import Created"/>
    <x v="0"/>
    <s v="465166C"/>
    <d v="2020-11-27T00:00:00"/>
    <n v="165088326"/>
    <s v="PO IS 165088377"/>
    <s v="PO Invoice"/>
    <m/>
    <s v="https://nww.einvoice-prod.sbs.nhs.uk:8179/invoicepdf/ceea172a-0bbb-5739-9a81-82567d59e8d1"/>
    <n v="1"/>
    <n v="-1"/>
    <m/>
    <s v="Planning and Business Development"/>
    <x v="1"/>
    <x v="2"/>
    <x v="1"/>
  </r>
  <r>
    <s v="RYD"/>
    <s v="E35930"/>
    <s v="7310"/>
    <s v="00000"/>
    <s v="00000"/>
    <s v="000000"/>
    <s v="Estates &amp; Facilities"/>
    <s v="Legal / Prof Fees"/>
    <s v="Default"/>
    <s v="Default"/>
    <s v="Default"/>
    <n v="1"/>
    <d v="2020-12-01T00:00:00"/>
    <x v="1"/>
    <s v="Payables"/>
    <s v="Journal Import 95213109:"/>
    <s v="Payables A 19731600 95213109"/>
    <s v="DEC-20 Purchase Invoices GBP"/>
    <d v="2020-12-02T00:00:00"/>
    <s v="SSCREPMAN,"/>
    <n v="36"/>
    <s v="Journal Import Created"/>
    <x v="0"/>
    <s v="465166C"/>
    <d v="2020-11-27T00:00:00"/>
    <n v="165088326"/>
    <s v="PO IS 165088377"/>
    <s v="PO Invoice"/>
    <m/>
    <s v="https://nww.einvoice-prod.sbs.nhs.uk:8179/invoicepdf/ceea172a-0bbb-5739-9a81-82567d59e8d1"/>
    <n v="1"/>
    <n v="1"/>
    <m/>
    <s v="Planning and Business Development"/>
    <x v="1"/>
    <x v="2"/>
    <x v="1"/>
  </r>
  <r>
    <s v="RYD"/>
    <s v="E35930"/>
    <s v="7310"/>
    <s v="00000"/>
    <s v="00000"/>
    <s v="000000"/>
    <s v="Estates &amp; Facilities"/>
    <s v="Legal / Prof Fees"/>
    <s v="Default"/>
    <s v="Default"/>
    <s v="Default"/>
    <n v="460"/>
    <d v="2020-12-01T00:00:00"/>
    <x v="1"/>
    <s v="Payables"/>
    <s v="Journal Import 95213109:"/>
    <s v="Payables A 19731600 95213109"/>
    <s v="DEC-20 Purchase Invoices GBP"/>
    <d v="2020-12-02T00:00:00"/>
    <s v="SSCREPMAN,"/>
    <n v="36"/>
    <s v="Journal Import Created"/>
    <x v="0"/>
    <n v="465173"/>
    <d v="2020-06-15T00:00:00"/>
    <n v="165088385"/>
    <m/>
    <s v="PO Invoice"/>
    <m/>
    <s v="https://nww.einvoice-prod.sbs.nhs.uk:8179/invoicepdf/18759459-d8dd-5108-ba77-7d96e688e62e"/>
    <n v="1"/>
    <n v="230"/>
    <m/>
    <s v="Planning and Business Development"/>
    <x v="1"/>
    <x v="2"/>
    <x v="1"/>
  </r>
  <r>
    <s v="RYD"/>
    <s v="E35930"/>
    <s v="7310"/>
    <s v="00000"/>
    <s v="00000"/>
    <s v="000000"/>
    <s v="Estates &amp; Facilities"/>
    <s v="Legal / Prof Fees"/>
    <s v="Default"/>
    <s v="Default"/>
    <s v="Default"/>
    <n v="1364"/>
    <d v="2020-12-01T00:00:00"/>
    <x v="1"/>
    <s v="Payables"/>
    <s v="Journal Import 95213109:"/>
    <s v="Payables A 19731600 95213109"/>
    <s v="DEC-20 Purchase Invoices GBP"/>
    <d v="2020-12-02T00:00:00"/>
    <s v="SSCREPMAN,"/>
    <n v="36"/>
    <s v="Journal Import Created"/>
    <x v="0"/>
    <n v="467946"/>
    <d v="2020-07-15T00:00:00"/>
    <n v="165088385"/>
    <m/>
    <s v="PO Invoice"/>
    <m/>
    <s v="https://nww.einvoice-prod.sbs.nhs.uk:8179/invoicepdf/f3e58adb-81a4-5f94-8251-a45dfbb6e3f6"/>
    <n v="1"/>
    <n v="682"/>
    <m/>
    <s v="Planning and Business Development"/>
    <x v="1"/>
    <x v="2"/>
    <x v="1"/>
  </r>
  <r>
    <s v="RYD"/>
    <s v="E35930"/>
    <s v="7310"/>
    <s v="00000"/>
    <s v="00000"/>
    <s v="000000"/>
    <s v="Estates &amp; Facilities"/>
    <s v="Legal / Prof Fees"/>
    <s v="Default"/>
    <s v="Default"/>
    <s v="Default"/>
    <n v="196.8"/>
    <d v="2020-12-01T00:00:00"/>
    <x v="1"/>
    <s v="Payables"/>
    <s v="Journal Import 95213109:"/>
    <s v="Payables A 19731600 95213109"/>
    <s v="DEC-20 Purchase Invoices GBP"/>
    <d v="2020-12-02T00:00:00"/>
    <s v="SSCREPMAN,"/>
    <n v="36"/>
    <s v="Journal Import Created"/>
    <x v="0"/>
    <n v="467947"/>
    <d v="2020-07-15T00:00:00"/>
    <n v="165088375"/>
    <m/>
    <s v="PO Invoice"/>
    <m/>
    <s v="https://nww.einvoice-prod.sbs.nhs.uk:8179/invoicepdf/dea02930-38bd-5b90-b9cd-8672b0c02d26"/>
    <n v="1"/>
    <n v="98"/>
    <m/>
    <s v="Planning and Business Development"/>
    <x v="1"/>
    <x v="2"/>
    <x v="1"/>
  </r>
  <r>
    <s v="RYD"/>
    <s v="E35930"/>
    <s v="7310"/>
    <s v="00000"/>
    <s v="00000"/>
    <s v="000000"/>
    <s v="Estates &amp; Facilities"/>
    <s v="Legal / Prof Fees"/>
    <s v="Default"/>
    <s v="Default"/>
    <s v="Default"/>
    <n v="2142"/>
    <d v="2020-12-01T00:00:00"/>
    <x v="1"/>
    <s v="Payables"/>
    <s v="Journal Import 95213109:"/>
    <s v="Payables A 19731600 95213109"/>
    <s v="DEC-20 Purchase Invoices GBP"/>
    <d v="2020-12-02T00:00:00"/>
    <s v="SSCREPMAN,"/>
    <n v="36"/>
    <s v="Journal Import Created"/>
    <x v="0"/>
    <n v="476883"/>
    <d v="2020-10-14T00:00:00"/>
    <n v="165088385"/>
    <m/>
    <s v="PO Invoice"/>
    <m/>
    <s v="https://nww.einvoice-prod.sbs.nhs.uk:8179/invoicepdf/1b3002ca-333d-5f76-abb9-b56c4f4a4a04"/>
    <n v="1"/>
    <n v="1071"/>
    <m/>
    <s v="Planning and Business Development"/>
    <x v="1"/>
    <x v="2"/>
    <x v="1"/>
  </r>
  <r>
    <s v="RYD"/>
    <s v="E35930"/>
    <s v="7310"/>
    <s v="00000"/>
    <s v="00000"/>
    <s v="000000"/>
    <s v="Estates &amp; Facilities"/>
    <s v="Legal / Prof Fees"/>
    <s v="Default"/>
    <s v="Default"/>
    <s v="Default"/>
    <n v="1285.2"/>
    <d v="2020-12-01T00:00:00"/>
    <x v="1"/>
    <s v="Payables"/>
    <s v="Journal Import 95213109:"/>
    <s v="Payables A 19731600 95213109"/>
    <s v="DEC-20 Purchase Invoices GBP"/>
    <d v="2020-12-02T00:00:00"/>
    <s v="SSCREPMAN,"/>
    <n v="36"/>
    <s v="Journal Import Created"/>
    <x v="0"/>
    <n v="476883"/>
    <d v="2020-10-14T00:00:00"/>
    <n v="165088385"/>
    <m/>
    <s v="PO Invoice"/>
    <m/>
    <s v="https://nww.einvoice-prod.sbs.nhs.uk:8179/invoicepdf/1b3002ca-333d-5f76-abb9-b56c4f4a4a04"/>
    <n v="1"/>
    <n v="1285"/>
    <m/>
    <s v="Planning and Business Development"/>
    <x v="1"/>
    <x v="2"/>
    <x v="1"/>
  </r>
  <r>
    <s v="RYD"/>
    <s v="E35930"/>
    <s v="7310"/>
    <s v="00000"/>
    <s v="00000"/>
    <s v="000000"/>
    <s v="Estates &amp; Facilities"/>
    <s v="Legal / Prof Fees"/>
    <s v="Default"/>
    <s v="Default"/>
    <s v="Default"/>
    <n v="-176"/>
    <d v="2020-12-01T00:00:00"/>
    <x v="1"/>
    <s v="Payables"/>
    <s v="Journal Import 95213109:"/>
    <s v="Payables A 19731600 95213109"/>
    <s v="DEC-20 Purchase Invoices GBP"/>
    <d v="2020-12-02T00:00:00"/>
    <s v="SSCREPMAN,"/>
    <n v="37"/>
    <s v="Journal Import Created"/>
    <x v="0"/>
    <n v="462331"/>
    <d v="2020-05-14T00:00:00"/>
    <n v="165088385"/>
    <m/>
    <s v="PO Invoice"/>
    <m/>
    <s v="https://nww.einvoice-prod.sbs.nhs.uk:8179/invoicepdf/84466a6f-e86d-5b35-81fc-3b3e59337717"/>
    <n v="1"/>
    <n v="-176"/>
    <m/>
    <s v="Planning and Business Development"/>
    <x v="1"/>
    <x v="2"/>
    <x v="1"/>
  </r>
  <r>
    <s v="RYD"/>
    <s v="E35930"/>
    <s v="7310"/>
    <s v="00000"/>
    <s v="00000"/>
    <s v="000000"/>
    <s v="Estates &amp; Facilities"/>
    <s v="Legal / Prof Fees"/>
    <s v="Default"/>
    <s v="Default"/>
    <s v="Default"/>
    <n v="-153.6"/>
    <d v="2020-12-01T00:00:00"/>
    <x v="1"/>
    <s v="Payables"/>
    <s v="Journal Import 95213109:"/>
    <s v="Payables A 19731600 95213109"/>
    <s v="DEC-20 Purchase Invoices GBP"/>
    <d v="2020-12-02T00:00:00"/>
    <s v="SSCREPMAN,"/>
    <n v="37"/>
    <s v="Journal Import Created"/>
    <x v="0"/>
    <n v="462333"/>
    <d v="2020-05-14T00:00:00"/>
    <n v="165088375"/>
    <m/>
    <s v="PO Invoice"/>
    <m/>
    <s v="https://nww.einvoice-prod.sbs.nhs.uk:8179/invoicepdf/47917f50-a235-5fc5-b028-04a4a062157a"/>
    <n v="1"/>
    <n v="-154"/>
    <m/>
    <s v="Planning and Business Development"/>
    <x v="1"/>
    <x v="2"/>
    <x v="1"/>
  </r>
  <r>
    <s v="RYD"/>
    <s v="E35930"/>
    <s v="7310"/>
    <s v="00000"/>
    <s v="00000"/>
    <s v="000000"/>
    <s v="Estates &amp; Facilities"/>
    <s v="Legal / Prof Fees"/>
    <s v="Default"/>
    <s v="Default"/>
    <s v="Default"/>
    <n v="-360"/>
    <d v="2020-12-01T00:00:00"/>
    <x v="1"/>
    <s v="Payables"/>
    <s v="Journal Import 95213109:"/>
    <s v="Payables A 19731600 95213109"/>
    <s v="DEC-20 Purchase Invoices GBP"/>
    <d v="2020-12-02T00:00:00"/>
    <s v="SSCREPMAN,"/>
    <n v="37"/>
    <s v="Journal Import Created"/>
    <x v="0"/>
    <n v="464459"/>
    <d v="2020-09-23T00:00:00"/>
    <n v="165088385"/>
    <m/>
    <s v="PO Invoice"/>
    <m/>
    <s v="https://nww.einvoice-prod.sbs.nhs.uk:8179/invoicepdf/d6f7468a-50a6-5e58-816c-d54cbf258a38"/>
    <n v="1"/>
    <n v="-360"/>
    <m/>
    <s v="Planning and Business Development"/>
    <x v="1"/>
    <x v="2"/>
    <x v="1"/>
  </r>
  <r>
    <s v="RYD"/>
    <s v="E35930"/>
    <s v="7310"/>
    <s v="00000"/>
    <s v="00000"/>
    <s v="000000"/>
    <s v="Estates &amp; Facilities"/>
    <s v="Legal / Prof Fees"/>
    <s v="Default"/>
    <s v="Default"/>
    <s v="Default"/>
    <n v="-230"/>
    <d v="2020-12-01T00:00:00"/>
    <x v="1"/>
    <s v="Payables"/>
    <s v="Journal Import 95213109:"/>
    <s v="Payables A 19731600 95213109"/>
    <s v="DEC-20 Purchase Invoices GBP"/>
    <d v="2020-12-02T00:00:00"/>
    <s v="SSCREPMAN,"/>
    <n v="37"/>
    <s v="Journal Import Created"/>
    <x v="0"/>
    <n v="465173"/>
    <d v="2020-06-15T00:00:00"/>
    <n v="165088385"/>
    <m/>
    <s v="PO Invoice"/>
    <m/>
    <s v="https://nww.einvoice-prod.sbs.nhs.uk:8179/invoicepdf/18759459-d8dd-5108-ba77-7d96e688e62e"/>
    <n v="1"/>
    <n v="-230"/>
    <m/>
    <s v="Planning and Business Development"/>
    <x v="1"/>
    <x v="2"/>
    <x v="1"/>
  </r>
  <r>
    <s v="RYD"/>
    <s v="E35930"/>
    <s v="7310"/>
    <s v="00000"/>
    <s v="00000"/>
    <s v="000000"/>
    <s v="Estates &amp; Facilities"/>
    <s v="Legal / Prof Fees"/>
    <s v="Default"/>
    <s v="Default"/>
    <s v="Default"/>
    <n v="-682"/>
    <d v="2020-12-01T00:00:00"/>
    <x v="1"/>
    <s v="Payables"/>
    <s v="Journal Import 95213109:"/>
    <s v="Payables A 19731600 95213109"/>
    <s v="DEC-20 Purchase Invoices GBP"/>
    <d v="2020-12-02T00:00:00"/>
    <s v="SSCREPMAN,"/>
    <n v="37"/>
    <s v="Journal Import Created"/>
    <x v="0"/>
    <n v="467946"/>
    <d v="2020-07-15T00:00:00"/>
    <n v="165088385"/>
    <m/>
    <s v="PO Invoice"/>
    <m/>
    <s v="https://nww.einvoice-prod.sbs.nhs.uk:8179/invoicepdf/f3e58adb-81a4-5f94-8251-a45dfbb6e3f6"/>
    <n v="1"/>
    <n v="-682"/>
    <m/>
    <s v="Planning and Business Development"/>
    <x v="1"/>
    <x v="2"/>
    <x v="1"/>
  </r>
  <r>
    <s v="RYD"/>
    <s v="E35930"/>
    <s v="7310"/>
    <s v="00000"/>
    <s v="00000"/>
    <s v="000000"/>
    <s v="Estates &amp; Facilities"/>
    <s v="Legal / Prof Fees"/>
    <s v="Default"/>
    <s v="Default"/>
    <s v="Default"/>
    <n v="-98.4"/>
    <d v="2020-12-01T00:00:00"/>
    <x v="1"/>
    <s v="Payables"/>
    <s v="Journal Import 95213109:"/>
    <s v="Payables A 19731600 95213109"/>
    <s v="DEC-20 Purchase Invoices GBP"/>
    <d v="2020-12-02T00:00:00"/>
    <s v="SSCREPMAN,"/>
    <n v="37"/>
    <s v="Journal Import Created"/>
    <x v="0"/>
    <n v="467947"/>
    <d v="2020-07-15T00:00:00"/>
    <n v="165088375"/>
    <m/>
    <s v="PO Invoice"/>
    <m/>
    <s v="https://nww.einvoice-prod.sbs.nhs.uk:8179/invoicepdf/dea02930-38bd-5b90-b9cd-8672b0c02d26"/>
    <n v="1"/>
    <n v="-98"/>
    <m/>
    <s v="Planning and Business Development"/>
    <x v="1"/>
    <x v="2"/>
    <x v="1"/>
  </r>
  <r>
    <s v="RYD"/>
    <s v="E35930"/>
    <s v="7310"/>
    <s v="00000"/>
    <s v="00000"/>
    <s v="000000"/>
    <s v="Estates &amp; Facilities"/>
    <s v="Legal / Prof Fees"/>
    <s v="Default"/>
    <s v="Default"/>
    <s v="Default"/>
    <n v="-1285.2"/>
    <d v="2020-12-01T00:00:00"/>
    <x v="1"/>
    <s v="Payables"/>
    <s v="Journal Import 95213109:"/>
    <s v="Payables A 19731600 95213109"/>
    <s v="DEC-20 Purchase Invoices GBP"/>
    <d v="2020-12-02T00:00:00"/>
    <s v="SSCREPMAN,"/>
    <n v="37"/>
    <s v="Journal Import Created"/>
    <x v="0"/>
    <n v="476883"/>
    <d v="2020-10-14T00:00:00"/>
    <n v="165088385"/>
    <m/>
    <s v="PO Invoice"/>
    <m/>
    <s v="https://nww.einvoice-prod.sbs.nhs.uk:8179/invoicepdf/1b3002ca-333d-5f76-abb9-b56c4f4a4a04"/>
    <n v="1"/>
    <n v="-1285"/>
    <m/>
    <s v="Planning and Business Development"/>
    <x v="1"/>
    <x v="2"/>
    <x v="1"/>
  </r>
  <r>
    <s v="RYD"/>
    <s v="E35930"/>
    <s v="7310"/>
    <s v="00000"/>
    <s v="00000"/>
    <s v="000000"/>
    <s v="Estates &amp; Facilities"/>
    <s v="Legal / Prof Fees"/>
    <s v="Default"/>
    <s v="Default"/>
    <s v="Default"/>
    <n v="-1071"/>
    <d v="2020-12-01T00:00:00"/>
    <x v="1"/>
    <s v="Payables"/>
    <s v="Journal Import 95213109:"/>
    <s v="Payables A 19731600 95213109"/>
    <s v="DEC-20 Purchase Invoices GBP"/>
    <d v="2020-12-02T00:00:00"/>
    <s v="SSCREPMAN,"/>
    <n v="37"/>
    <s v="Journal Import Created"/>
    <x v="0"/>
    <n v="476883"/>
    <d v="2020-10-14T00:00:00"/>
    <n v="165088385"/>
    <m/>
    <s v="PO Invoice"/>
    <m/>
    <s v="https://nww.einvoice-prod.sbs.nhs.uk:8179/invoicepdf/1b3002ca-333d-5f76-abb9-b56c4f4a4a04"/>
    <n v="1"/>
    <n v="-1071"/>
    <m/>
    <s v="Planning and Business Development"/>
    <x v="1"/>
    <x v="2"/>
    <x v="1"/>
  </r>
  <r>
    <s v="RYD"/>
    <s v="E35930"/>
    <s v="7310"/>
    <s v="00000"/>
    <s v="00000"/>
    <s v="000000"/>
    <s v="Estates &amp; Facilities"/>
    <s v="Legal / Prof Fees"/>
    <s v="Default"/>
    <s v="Default"/>
    <s v="Default"/>
    <n v="210"/>
    <d v="2020-12-01T00:00:00"/>
    <x v="1"/>
    <s v="Payables"/>
    <s v="Journal Import 95217788:"/>
    <s v="Payables A 19731746 95217788"/>
    <s v="DEC-20 Purchase Invoices GBP"/>
    <d v="2020-12-02T00:00:00"/>
    <s v="SSCREPMAN,"/>
    <n v="24"/>
    <s v="Journal Import Created"/>
    <x v="0"/>
    <n v="480716"/>
    <d v="2020-11-18T00:00:00"/>
    <n v="165088720"/>
    <m/>
    <s v="PO Invoice"/>
    <m/>
    <s v="https://nww.einvoice-prod.sbs.nhs.uk:8179/invoicepdf/625e706a-69b9-5ad1-b89e-1f4952ee27c8"/>
    <n v="1"/>
    <n v="210"/>
    <m/>
    <s v="Planning and Business Development"/>
    <x v="1"/>
    <x v="2"/>
    <x v="1"/>
  </r>
  <r>
    <s v="RYD"/>
    <s v="E35930"/>
    <s v="7310"/>
    <s v="00000"/>
    <s v="00000"/>
    <s v="000000"/>
    <s v="Estates &amp; Facilities"/>
    <s v="Legal / Prof Fees"/>
    <s v="Default"/>
    <s v="Default"/>
    <s v="Default"/>
    <n v="175"/>
    <d v="2020-12-01T00:00:00"/>
    <x v="1"/>
    <s v="Payables"/>
    <s v="Journal Import 95217788:"/>
    <s v="Payables A 19731746 95217788"/>
    <s v="DEC-20 Purchase Invoices GBP"/>
    <d v="2020-12-02T00:00:00"/>
    <s v="SSCREPMAN,"/>
    <n v="24"/>
    <s v="Journal Import Created"/>
    <x v="0"/>
    <n v="481481"/>
    <d v="2020-11-24T00:00:00"/>
    <n v="165088719"/>
    <m/>
    <s v="PO Invoice"/>
    <m/>
    <s v="https://nww.einvoice-prod.sbs.nhs.uk:8179/invoicepdf/49d1401e-94e1-5ecb-a3ce-9d163a556245"/>
    <n v="1"/>
    <n v="175"/>
    <m/>
    <s v="Planning and Business Development"/>
    <x v="1"/>
    <x v="2"/>
    <x v="1"/>
  </r>
  <r>
    <s v="RYD"/>
    <s v="E35930"/>
    <s v="7310"/>
    <s v="00000"/>
    <s v="00000"/>
    <s v="000000"/>
    <s v="Estates &amp; Facilities"/>
    <s v="Legal / Prof Fees"/>
    <s v="Default"/>
    <s v="Default"/>
    <s v="Default"/>
    <n v="-1"/>
    <d v="2020-12-01T00:00:00"/>
    <x v="1"/>
    <s v="Payables"/>
    <s v="Journal Import 95226352:"/>
    <s v="Payables A 19742537 95226352"/>
    <s v="DEC-20 Purchase Invoices GBP"/>
    <d v="2020-12-03T00:00:00"/>
    <s v="SSCREPMAN,"/>
    <n v="9"/>
    <s v="Journal Import Created"/>
    <x v="0"/>
    <s v="462330C"/>
    <d v="2020-11-27T00:00:00"/>
    <n v="165088326"/>
    <s v="PO IS 165088377"/>
    <s v="PO Invoice"/>
    <m/>
    <s v="https://nww.einvoice-prod.sbs.nhs.uk:8179/invoicepdf/52b893a8-949a-5545-b564-7c492cbb19c9"/>
    <n v="1"/>
    <n v="-1"/>
    <m/>
    <s v="Planning and Business Development"/>
    <x v="1"/>
    <x v="2"/>
    <x v="1"/>
  </r>
  <r>
    <s v="RYD"/>
    <s v="E35930"/>
    <s v="7310"/>
    <s v="00000"/>
    <s v="00000"/>
    <s v="000000"/>
    <s v="Estates &amp; Facilities"/>
    <s v="Legal / Prof Fees"/>
    <s v="Default"/>
    <s v="Default"/>
    <s v="Default"/>
    <n v="1"/>
    <d v="2020-12-01T00:00:00"/>
    <x v="1"/>
    <s v="Payables"/>
    <s v="Journal Import 95226352:"/>
    <s v="Payables A 19742537 95226352"/>
    <s v="DEC-20 Purchase Invoices GBP"/>
    <d v="2020-12-03T00:00:00"/>
    <s v="SSCREPMAN,"/>
    <n v="9"/>
    <s v="Journal Import Created"/>
    <x v="0"/>
    <s v="462330C"/>
    <d v="2020-11-27T00:00:00"/>
    <n v="165088326"/>
    <s v="PO IS 165088377"/>
    <s v="PO Invoice"/>
    <m/>
    <s v="https://nww.einvoice-prod.sbs.nhs.uk:8179/invoicepdf/52b893a8-949a-5545-b564-7c492cbb19c9"/>
    <n v="1"/>
    <n v="1"/>
    <m/>
    <s v="Planning and Business Development"/>
    <x v="1"/>
    <x v="2"/>
    <x v="1"/>
  </r>
  <r>
    <s v="RYD"/>
    <s v="E35930"/>
    <s v="7310"/>
    <s v="00000"/>
    <s v="00000"/>
    <s v="000000"/>
    <s v="Estates &amp; Facilities"/>
    <s v="Legal / Prof Fees"/>
    <s v="Default"/>
    <s v="Default"/>
    <s v="Default"/>
    <n v="228"/>
    <d v="2020-12-01T00:00:00"/>
    <x v="1"/>
    <s v="Payables"/>
    <s v="Journal Import 95261994:"/>
    <s v="Payables A 19744495 95261994"/>
    <s v="DEC-20 Purchase Invoices GBP"/>
    <d v="2020-12-03T00:00:00"/>
    <s v="SSCREPMAN,"/>
    <n v="48"/>
    <s v="Journal Import Created"/>
    <x v="0"/>
    <n v="410894"/>
    <d v="2018-10-25T00:00:00"/>
    <n v="165088381"/>
    <m/>
    <s v="PO Invoice"/>
    <m/>
    <s v="https://nww.einvoice-prod.sbs.nhs.uk:8179/invoicepdf/c57af932-7ad0-579d-96e7-3d976e1d97e3"/>
    <n v="1"/>
    <n v="114"/>
    <m/>
    <s v="Planning and Business Development"/>
    <x v="1"/>
    <x v="2"/>
    <x v="1"/>
  </r>
  <r>
    <s v="RYD"/>
    <s v="E35930"/>
    <s v="7310"/>
    <s v="00000"/>
    <s v="00000"/>
    <s v="000000"/>
    <s v="Estates &amp; Facilities"/>
    <s v="Legal / Prof Fees"/>
    <s v="Default"/>
    <s v="Default"/>
    <s v="Default"/>
    <n v="66.400000000000006"/>
    <d v="2020-12-01T00:00:00"/>
    <x v="1"/>
    <s v="Payables"/>
    <s v="Journal Import 95261994:"/>
    <s v="Payables A 19744495 95261994"/>
    <s v="DEC-20 Purchase Invoices GBP"/>
    <d v="2020-12-03T00:00:00"/>
    <s v="SSCREPMAN,"/>
    <n v="48"/>
    <s v="Journal Import Created"/>
    <x v="0"/>
    <n v="465174"/>
    <d v="2020-11-30T00:00:00"/>
    <n v="165088375"/>
    <m/>
    <s v="PO Invoice"/>
    <m/>
    <s v="https://nww.einvoice-prod.sbs.nhs.uk:8179/invoicepdf/93511c5c-c577-5204-bffc-751da9079a2c"/>
    <n v="1"/>
    <n v="66"/>
    <m/>
    <s v="Planning and Business Development"/>
    <x v="1"/>
    <x v="2"/>
    <x v="1"/>
  </r>
  <r>
    <s v="RYD"/>
    <s v="E35930"/>
    <s v="7310"/>
    <s v="00000"/>
    <s v="00000"/>
    <s v="000000"/>
    <s v="Estates &amp; Facilities"/>
    <s v="Legal / Prof Fees"/>
    <s v="Default"/>
    <s v="Default"/>
    <s v="Default"/>
    <n v="79.680000000000007"/>
    <d v="2020-12-01T00:00:00"/>
    <x v="1"/>
    <s v="Payables"/>
    <s v="Journal Import 95261994:"/>
    <s v="Payables A 19744495 95261994"/>
    <s v="DEC-20 Purchase Invoices GBP"/>
    <d v="2020-12-03T00:00:00"/>
    <s v="SSCREPMAN,"/>
    <n v="48"/>
    <s v="Journal Import Created"/>
    <x v="0"/>
    <n v="465174"/>
    <d v="2020-11-30T00:00:00"/>
    <n v="165088375"/>
    <m/>
    <s v="PO Invoice"/>
    <m/>
    <s v="https://nww.einvoice-prod.sbs.nhs.uk:8179/invoicepdf/93511c5c-c577-5204-bffc-751da9079a2c"/>
    <n v="1"/>
    <n v="80"/>
    <m/>
    <s v="Planning and Business Development"/>
    <x v="1"/>
    <x v="2"/>
    <x v="1"/>
  </r>
  <r>
    <s v="RYD"/>
    <s v="E35930"/>
    <s v="7310"/>
    <s v="00000"/>
    <s v="00000"/>
    <s v="000000"/>
    <s v="Estates &amp; Facilities"/>
    <s v="Legal / Prof Fees"/>
    <s v="Default"/>
    <s v="Default"/>
    <s v="Default"/>
    <n v="-1"/>
    <d v="2020-12-01T00:00:00"/>
    <x v="1"/>
    <s v="Payables"/>
    <s v="Journal Import 95261994:"/>
    <s v="Payables A 19744495 95261994"/>
    <s v="DEC-20 Purchase Invoices GBP"/>
    <d v="2020-12-03T00:00:00"/>
    <s v="SSCREPMAN,"/>
    <n v="48"/>
    <s v="Journal Import Created"/>
    <x v="0"/>
    <s v="467944C"/>
    <d v="2020-11-27T00:00:00"/>
    <n v="165088326"/>
    <s v="PO IS 165088377"/>
    <s v="PO Invoice"/>
    <m/>
    <s v="https://nww.einvoice-prod.sbs.nhs.uk:8179/invoicepdf/a3e57ad0-f957-5b1b-92a9-ddfb9e827bed"/>
    <n v="1"/>
    <n v="-1"/>
    <m/>
    <s v="Planning and Business Development"/>
    <x v="1"/>
    <x v="2"/>
    <x v="1"/>
  </r>
  <r>
    <s v="RYD"/>
    <s v="E35930"/>
    <s v="7310"/>
    <s v="00000"/>
    <s v="00000"/>
    <s v="000000"/>
    <s v="Estates &amp; Facilities"/>
    <s v="Legal / Prof Fees"/>
    <s v="Default"/>
    <s v="Default"/>
    <s v="Default"/>
    <n v="1"/>
    <d v="2020-12-01T00:00:00"/>
    <x v="1"/>
    <s v="Payables"/>
    <s v="Journal Import 95261994:"/>
    <s v="Payables A 19744495 95261994"/>
    <s v="DEC-20 Purchase Invoices GBP"/>
    <d v="2020-12-03T00:00:00"/>
    <s v="SSCREPMAN,"/>
    <n v="48"/>
    <s v="Journal Import Created"/>
    <x v="0"/>
    <s v="467944C"/>
    <d v="2020-11-27T00:00:00"/>
    <n v="165088326"/>
    <s v="PO IS 165088377"/>
    <s v="PO Invoice"/>
    <m/>
    <s v="https://nww.einvoice-prod.sbs.nhs.uk:8179/invoicepdf/a3e57ad0-f957-5b1b-92a9-ddfb9e827bed"/>
    <n v="1"/>
    <n v="1"/>
    <m/>
    <s v="Planning and Business Development"/>
    <x v="1"/>
    <x v="2"/>
    <x v="1"/>
  </r>
  <r>
    <s v="RYD"/>
    <s v="E35930"/>
    <s v="7310"/>
    <s v="00000"/>
    <s v="00000"/>
    <s v="000000"/>
    <s v="Estates &amp; Facilities"/>
    <s v="Legal / Prof Fees"/>
    <s v="Default"/>
    <s v="Default"/>
    <s v="Default"/>
    <n v="-114"/>
    <d v="2020-12-01T00:00:00"/>
    <x v="1"/>
    <s v="Payables"/>
    <s v="Journal Import 95261994:"/>
    <s v="Payables A 19744495 95261994"/>
    <s v="DEC-20 Purchase Invoices GBP"/>
    <d v="2020-12-03T00:00:00"/>
    <s v="SSCREPMAN,"/>
    <n v="49"/>
    <s v="Journal Import Created"/>
    <x v="0"/>
    <n v="410894"/>
    <d v="2018-10-25T00:00:00"/>
    <n v="165088381"/>
    <m/>
    <s v="PO Invoice"/>
    <m/>
    <s v="https://nww.einvoice-prod.sbs.nhs.uk:8179/invoicepdf/c57af932-7ad0-579d-96e7-3d976e1d97e3"/>
    <n v="1"/>
    <n v="-114"/>
    <m/>
    <s v="Planning and Business Development"/>
    <x v="1"/>
    <x v="2"/>
    <x v="1"/>
  </r>
  <r>
    <s v="RYD"/>
    <s v="E35930"/>
    <s v="7310"/>
    <s v="00000"/>
    <s v="00000"/>
    <s v="000000"/>
    <s v="Estates &amp; Facilities"/>
    <s v="Legal / Prof Fees"/>
    <s v="Default"/>
    <s v="Default"/>
    <s v="Default"/>
    <n v="-66.400000000000006"/>
    <d v="2020-12-01T00:00:00"/>
    <x v="1"/>
    <s v="Payables"/>
    <s v="Journal Import 95261994:"/>
    <s v="Payables A 19744495 95261994"/>
    <s v="DEC-20 Purchase Invoices GBP"/>
    <d v="2020-12-03T00:00:00"/>
    <s v="SSCREPMAN,"/>
    <n v="49"/>
    <s v="Journal Import Created"/>
    <x v="0"/>
    <n v="465174"/>
    <d v="2020-11-30T00:00:00"/>
    <n v="165088375"/>
    <m/>
    <s v="PO Invoice"/>
    <m/>
    <s v="https://nww.einvoice-prod.sbs.nhs.uk:8179/invoicepdf/93511c5c-c577-5204-bffc-751da9079a2c"/>
    <n v="1"/>
    <n v="-66"/>
    <m/>
    <s v="Planning and Business Development"/>
    <x v="1"/>
    <x v="2"/>
    <x v="1"/>
  </r>
  <r>
    <s v="RYD"/>
    <s v="E35930"/>
    <s v="7310"/>
    <s v="00000"/>
    <s v="00000"/>
    <s v="000000"/>
    <s v="Estates &amp; Facilities"/>
    <s v="Legal / Prof Fees"/>
    <s v="Default"/>
    <s v="Default"/>
    <s v="Default"/>
    <n v="5252.5"/>
    <d v="2020-12-01T00:00:00"/>
    <x v="1"/>
    <s v="Payables"/>
    <s v="Journal Import 95307888:"/>
    <s v="Payables A 19752254 95307888"/>
    <s v="DEC-20 Purchase Invoices GBP"/>
    <d v="2020-12-04T00:00:00"/>
    <s v="SSCREPMAN,"/>
    <n v="40"/>
    <s v="Journal Import Created"/>
    <x v="365"/>
    <n v="982"/>
    <d v="2020-12-02T00:00:00"/>
    <n v="165082825"/>
    <m/>
    <s v="PO Invoice"/>
    <m/>
    <s v="https://nww.einvoice-prod.sbs.nhs.uk:8179/invoicepdf/8f8b663e-6919-5adf-afca-62d01073c59d"/>
    <n v="1"/>
    <n v="5253"/>
    <m/>
    <s v="Planning and Business Development"/>
    <x v="1"/>
    <x v="2"/>
    <x v="1"/>
  </r>
  <r>
    <s v="RYD"/>
    <s v="E35930"/>
    <s v="7310"/>
    <s v="00000"/>
    <s v="00000"/>
    <s v="000000"/>
    <s v="Estates &amp; Facilities"/>
    <s v="Legal / Prof Fees"/>
    <s v="Default"/>
    <s v="Default"/>
    <s v="Default"/>
    <n v="1555"/>
    <d v="2020-12-01T00:00:00"/>
    <x v="1"/>
    <s v="Payables"/>
    <s v="Journal Import 95399138:"/>
    <s v="Payables A 19774159 95399138"/>
    <s v="DEC-20 Purchase Invoices GBP"/>
    <d v="2020-12-07T00:00:00"/>
    <s v="SSCREPMAN,"/>
    <n v="15"/>
    <s v="Journal Import Created"/>
    <x v="0"/>
    <n v="462336"/>
    <d v="2020-05-14T00:00:00"/>
    <n v="165084346"/>
    <m/>
    <s v="PO Invoice"/>
    <m/>
    <s v="https://nww.einvoice-prod.sbs.nhs.uk:8179/invoicepdf/031e3883-3b8d-57c3-a1a4-208dddb08a64"/>
    <n v="1"/>
    <n v="1555"/>
    <m/>
    <s v="Planning and Business Development"/>
    <x v="1"/>
    <x v="2"/>
    <x v="1"/>
  </r>
  <r>
    <s v="RYD"/>
    <s v="E35930"/>
    <s v="7310"/>
    <s v="00000"/>
    <s v="00000"/>
    <s v="000000"/>
    <s v="Estates &amp; Facilities"/>
    <s v="Legal / Prof Fees"/>
    <s v="Default"/>
    <s v="Default"/>
    <s v="Default"/>
    <n v="154.81"/>
    <d v="2020-12-01T00:00:00"/>
    <x v="1"/>
    <s v="Payables"/>
    <s v="Journal Import 95399138:"/>
    <s v="Payables A 19774159 95399138"/>
    <s v="DEC-20 Purchase Invoices GBP"/>
    <d v="2020-12-07T00:00:00"/>
    <s v="SSCREPMAN,"/>
    <n v="15"/>
    <s v="Journal Import Created"/>
    <x v="0"/>
    <n v="467950"/>
    <d v="2020-12-07T00:00:00"/>
    <n v="165084346"/>
    <m/>
    <s v="PO Invoice"/>
    <m/>
    <s v="https://nww.einvoice-prod.sbs.nhs.uk:8179/invoicepdf/4db68a5d-9047-5c9a-926f-ff7dc144b278"/>
    <n v="1"/>
    <n v="155"/>
    <m/>
    <s v="Planning and Business Development"/>
    <x v="1"/>
    <x v="2"/>
    <x v="1"/>
  </r>
  <r>
    <s v="RYD"/>
    <s v="E35930"/>
    <s v="7310"/>
    <s v="00000"/>
    <s v="00000"/>
    <s v="000000"/>
    <s v="Estates &amp; Facilities"/>
    <s v="Legal / Prof Fees"/>
    <s v="Default"/>
    <s v="Default"/>
    <s v="Default"/>
    <n v="1205.43"/>
    <d v="2020-12-01T00:00:00"/>
    <x v="1"/>
    <s v="Payables"/>
    <s v="Journal Import 95444612:"/>
    <s v="Payables A 19790829 95444612"/>
    <s v="DEC-20 Purchase Invoices GBP"/>
    <d v="2020-12-08T00:00:00"/>
    <s v="SSCREPMAN,"/>
    <n v="44"/>
    <s v="Journal Import Created"/>
    <x v="0"/>
    <n v="471094"/>
    <d v="2020-08-18T00:00:00"/>
    <n v="165084346"/>
    <m/>
    <s v="PO Invoice"/>
    <m/>
    <s v="https://nww.einvoice-prod.sbs.nhs.uk:8179/invoicepdf/f9ea7ba5-652d-55ad-a0b1-968a00c0aa01"/>
    <n v="1"/>
    <n v="1205"/>
    <m/>
    <s v="Planning and Business Development"/>
    <x v="1"/>
    <x v="2"/>
    <x v="1"/>
  </r>
  <r>
    <s v="RYD"/>
    <s v="E35930"/>
    <s v="7310"/>
    <s v="00000"/>
    <s v="00000"/>
    <s v="000000"/>
    <s v="Estates &amp; Facilities"/>
    <s v="Legal / Prof Fees"/>
    <s v="Default"/>
    <s v="Default"/>
    <s v="Default"/>
    <n v="1180"/>
    <d v="2020-12-01T00:00:00"/>
    <x v="1"/>
    <s v="Payables"/>
    <s v="Journal Import 95444612:"/>
    <s v="Payables A 19790829 95444612"/>
    <s v="DEC-20 Purchase Invoices GBP"/>
    <d v="2020-12-08T00:00:00"/>
    <s v="SSCREPMAN,"/>
    <n v="44"/>
    <s v="Journal Import Created"/>
    <x v="0"/>
    <n v="474461"/>
    <d v="2020-12-07T00:00:00"/>
    <n v="165084346"/>
    <m/>
    <s v="PO Invoice"/>
    <m/>
    <s v="https://nww.einvoice-prod.sbs.nhs.uk:8179/invoicepdf/b5a9ce84-ae0c-555c-a6a4-9604e3b4ae7a"/>
    <n v="1"/>
    <n v="1180"/>
    <m/>
    <s v="Planning and Business Development"/>
    <x v="1"/>
    <x v="2"/>
    <x v="1"/>
  </r>
  <r>
    <s v="RYD"/>
    <s v="E35930"/>
    <s v="7310"/>
    <s v="00000"/>
    <s v="00000"/>
    <s v="000000"/>
    <s v="Estates &amp; Facilities"/>
    <s v="Legal / Prof Fees"/>
    <s v="Default"/>
    <s v="Default"/>
    <s v="Default"/>
    <n v="2590"/>
    <d v="2020-12-01T00:00:00"/>
    <x v="1"/>
    <s v="Payables"/>
    <s v="Journal Import 95444612:"/>
    <s v="Payables A 19790829 95444612"/>
    <s v="DEC-20 Purchase Invoices GBP"/>
    <d v="2020-12-08T00:00:00"/>
    <s v="SSCREPMAN,"/>
    <n v="44"/>
    <s v="Journal Import Created"/>
    <x v="0"/>
    <n v="476895"/>
    <d v="2020-10-14T00:00:00"/>
    <n v="165087030"/>
    <m/>
    <s v="PO Invoice"/>
    <m/>
    <s v="https://nww.einvoice-prod.sbs.nhs.uk:8179/invoicepdf/b5696605-dee4-52b6-acd6-5831b3acc673"/>
    <n v="1"/>
    <n v="2590"/>
    <m/>
    <s v="Planning and Business Development"/>
    <x v="1"/>
    <x v="2"/>
    <x v="1"/>
  </r>
  <r>
    <s v="RYD"/>
    <s v="E35930"/>
    <s v="7310"/>
    <s v="00000"/>
    <s v="00000"/>
    <s v="000000"/>
    <s v="Estates &amp; Facilities"/>
    <s v="Legal / Prof Fees"/>
    <s v="Default"/>
    <s v="Default"/>
    <s v="Default"/>
    <n v="185"/>
    <d v="2020-12-01T00:00:00"/>
    <x v="1"/>
    <s v="Payables"/>
    <s v="Journal Import 95444612:"/>
    <s v="Payables A 19790829 95444612"/>
    <s v="DEC-20 Purchase Invoices GBP"/>
    <d v="2020-12-08T00:00:00"/>
    <s v="SSCREPMAN,"/>
    <n v="44"/>
    <s v="Journal Import Created"/>
    <x v="0"/>
    <n v="480717"/>
    <d v="2020-11-18T00:00:00"/>
    <n v="165087030"/>
    <m/>
    <s v="PO Invoice"/>
    <m/>
    <s v="https://nww.einvoice-prod.sbs.nhs.uk:8179/invoicepdf/999ed3db-623a-5190-9fa1-707d14eb3876"/>
    <n v="1"/>
    <n v="185"/>
    <m/>
    <s v="Planning and Business Development"/>
    <x v="1"/>
    <x v="2"/>
    <x v="1"/>
  </r>
  <r>
    <s v="RYD"/>
    <s v="E35930"/>
    <s v="7310"/>
    <s v="00000"/>
    <s v="00000"/>
    <s v="000000"/>
    <s v="Estates &amp; Facilities"/>
    <s v="Legal / Prof Fees"/>
    <s v="Default"/>
    <s v="Default"/>
    <s v="Default"/>
    <n v="5"/>
    <d v="2020-12-01T00:00:00"/>
    <x v="1"/>
    <s v="Payables"/>
    <s v="Journal Import 95486755:"/>
    <s v="Payables A 19809717 95486755"/>
    <s v="DEC-20 Purchase Invoices GBP"/>
    <d v="2020-12-09T00:00:00"/>
    <s v="SSCREPMAN,"/>
    <n v="27"/>
    <s v="Journal Import Created"/>
    <x v="0"/>
    <n v="480713"/>
    <d v="2020-11-18T00:00:00"/>
    <n v="165085834"/>
    <m/>
    <s v="PO Invoice"/>
    <m/>
    <s v="https://nww.einvoice-prod.sbs.nhs.uk:8179/invoicepdf/ab4ce994-33a6-59c1-bfe6-733e001dbd92"/>
    <n v="1"/>
    <n v="5"/>
    <m/>
    <s v="Planning and Business Development"/>
    <x v="1"/>
    <x v="2"/>
    <x v="1"/>
  </r>
  <r>
    <s v="RYD"/>
    <s v="E35930"/>
    <s v="7310"/>
    <s v="00000"/>
    <s v="00000"/>
    <s v="000000"/>
    <s v="Estates &amp; Facilities"/>
    <s v="Legal / Prof Fees"/>
    <s v="Default"/>
    <s v="Default"/>
    <s v="Default"/>
    <n v="1923"/>
    <d v="2020-12-01T00:00:00"/>
    <x v="1"/>
    <s v="Payables"/>
    <s v="Journal Import 95486755:"/>
    <s v="Payables A 19809717 95486755"/>
    <s v="DEC-20 Purchase Invoices GBP"/>
    <d v="2020-12-09T00:00:00"/>
    <s v="SSCREPMAN,"/>
    <n v="27"/>
    <s v="Journal Import Created"/>
    <x v="0"/>
    <n v="480713"/>
    <d v="2020-11-18T00:00:00"/>
    <n v="165085834"/>
    <m/>
    <s v="PO Invoice"/>
    <m/>
    <s v="https://nww.einvoice-prod.sbs.nhs.uk:8179/invoicepdf/ab4ce994-33a6-59c1-bfe6-733e001dbd92"/>
    <n v="1"/>
    <n v="1923"/>
    <m/>
    <s v="Planning and Business Development"/>
    <x v="1"/>
    <x v="2"/>
    <x v="1"/>
  </r>
  <r>
    <s v="RYD"/>
    <s v="E35930"/>
    <s v="7310"/>
    <s v="00000"/>
    <s v="00000"/>
    <s v="000000"/>
    <s v="Estates &amp; Facilities"/>
    <s v="Legal / Prof Fees"/>
    <s v="Default"/>
    <s v="Default"/>
    <s v="Default"/>
    <n v="1928"/>
    <d v="2020-12-01T00:00:00"/>
    <x v="1"/>
    <s v="Payables"/>
    <s v="Journal Import 95486755:"/>
    <s v="Payables A 19809717 95486755"/>
    <s v="DEC-20 Purchase Invoices GBP"/>
    <d v="2020-12-09T00:00:00"/>
    <s v="SSCREPMAN,"/>
    <n v="27"/>
    <s v="Journal Import Created"/>
    <x v="0"/>
    <n v="480713"/>
    <d v="2020-11-18T00:00:00"/>
    <n v="165085834"/>
    <m/>
    <s v="PO Invoice"/>
    <m/>
    <s v="https://nww.einvoice-prod.sbs.nhs.uk:8179/invoicepdf/ab4ce994-33a6-59c1-bfe6-733e001dbd92"/>
    <n v="1"/>
    <n v="1928"/>
    <m/>
    <s v="Planning and Business Development"/>
    <x v="1"/>
    <x v="2"/>
    <x v="1"/>
  </r>
  <r>
    <s v="RYD"/>
    <s v="E35930"/>
    <s v="7310"/>
    <s v="00000"/>
    <s v="00000"/>
    <s v="000000"/>
    <s v="Estates &amp; Facilities"/>
    <s v="Legal / Prof Fees"/>
    <s v="Default"/>
    <s v="Default"/>
    <s v="Default"/>
    <n v="-1928"/>
    <d v="2020-12-01T00:00:00"/>
    <x v="1"/>
    <s v="Payables"/>
    <s v="Journal Import 95486755:"/>
    <s v="Payables A 19809717 95486755"/>
    <s v="DEC-20 Purchase Invoices GBP"/>
    <d v="2020-12-09T00:00:00"/>
    <s v="SSCREPMAN,"/>
    <n v="28"/>
    <s v="Journal Import Created"/>
    <x v="0"/>
    <n v="480713"/>
    <d v="2020-11-18T00:00:00"/>
    <n v="165085834"/>
    <m/>
    <s v="PO Invoice"/>
    <m/>
    <s v="https://nww.einvoice-prod.sbs.nhs.uk:8179/invoicepdf/ab4ce994-33a6-59c1-bfe6-733e001dbd92"/>
    <n v="1"/>
    <n v="-1928"/>
    <m/>
    <s v="Planning and Business Development"/>
    <x v="1"/>
    <x v="2"/>
    <x v="1"/>
  </r>
  <r>
    <s v="RYD"/>
    <s v="E35930"/>
    <s v="7310"/>
    <s v="00000"/>
    <s v="00000"/>
    <s v="000000"/>
    <s v="Estates &amp; Facilities"/>
    <s v="Legal / Prof Fees"/>
    <s v="Default"/>
    <s v="Default"/>
    <s v="Default"/>
    <n v="10"/>
    <d v="2020-12-01T00:00:00"/>
    <x v="1"/>
    <s v="Payables"/>
    <s v="Journal Import 95529571:"/>
    <s v="Payables A 19818651 95529571"/>
    <s v="DEC-20 Purchase Invoices GBP"/>
    <d v="2020-12-10T00:00:00"/>
    <s v="SSCREPMAN,"/>
    <n v="24"/>
    <s v="Journal Import Created"/>
    <x v="0"/>
    <n v="481111"/>
    <d v="2020-12-07T00:00:00"/>
    <n v="165085833"/>
    <m/>
    <s v="PO Invoice"/>
    <m/>
    <s v="https://nww.einvoice-prod.sbs.nhs.uk:8179/invoicepdf/1f235a5f-960b-5f3f-a201-4faf7fab1490"/>
    <n v="1"/>
    <n v="10"/>
    <m/>
    <s v="Planning and Business Development"/>
    <x v="1"/>
    <x v="2"/>
    <x v="1"/>
  </r>
  <r>
    <s v="RYD"/>
    <s v="E35930"/>
    <s v="7310"/>
    <s v="00000"/>
    <s v="00000"/>
    <s v="000000"/>
    <s v="Estates &amp; Facilities"/>
    <s v="Legal / Prof Fees"/>
    <s v="Default"/>
    <s v="Default"/>
    <s v="Default"/>
    <n v="1464"/>
    <d v="2020-12-01T00:00:00"/>
    <x v="1"/>
    <s v="Payables"/>
    <s v="Journal Import 95529571:"/>
    <s v="Payables A 19818651 95529571"/>
    <s v="DEC-20 Purchase Invoices GBP"/>
    <d v="2020-12-10T00:00:00"/>
    <s v="SSCREPMAN,"/>
    <n v="24"/>
    <s v="Journal Import Created"/>
    <x v="0"/>
    <n v="481111"/>
    <d v="2020-12-07T00:00:00"/>
    <n v="165085833"/>
    <m/>
    <s v="PO Invoice"/>
    <m/>
    <s v="https://nww.einvoice-prod.sbs.nhs.uk:8179/invoicepdf/1f235a5f-960b-5f3f-a201-4faf7fab1490"/>
    <n v="1"/>
    <n v="1464"/>
    <m/>
    <s v="Planning and Business Development"/>
    <x v="1"/>
    <x v="2"/>
    <x v="1"/>
  </r>
  <r>
    <s v="RYD"/>
    <s v="E35930"/>
    <s v="7310"/>
    <s v="00000"/>
    <s v="00000"/>
    <s v="000000"/>
    <s v="Estates &amp; Facilities"/>
    <s v="Legal / Prof Fees"/>
    <s v="Default"/>
    <s v="Default"/>
    <s v="Default"/>
    <n v="1474"/>
    <d v="2020-12-01T00:00:00"/>
    <x v="1"/>
    <s v="Payables"/>
    <s v="Journal Import 95529571:"/>
    <s v="Payables A 19818651 95529571"/>
    <s v="DEC-20 Purchase Invoices GBP"/>
    <d v="2020-12-10T00:00:00"/>
    <s v="SSCREPMAN,"/>
    <n v="24"/>
    <s v="Journal Import Created"/>
    <x v="0"/>
    <n v="481111"/>
    <d v="2020-12-07T00:00:00"/>
    <n v="165085833"/>
    <m/>
    <s v="PO Invoice"/>
    <m/>
    <s v="https://nww.einvoice-prod.sbs.nhs.uk:8179/invoicepdf/1f235a5f-960b-5f3f-a201-4faf7fab1490"/>
    <n v="1"/>
    <n v="1474"/>
    <m/>
    <s v="Planning and Business Development"/>
    <x v="1"/>
    <x v="2"/>
    <x v="1"/>
  </r>
  <r>
    <s v="RYD"/>
    <s v="E35930"/>
    <s v="7310"/>
    <s v="00000"/>
    <s v="00000"/>
    <s v="000000"/>
    <s v="Estates &amp; Facilities"/>
    <s v="Legal / Prof Fees"/>
    <s v="Default"/>
    <s v="Default"/>
    <s v="Default"/>
    <n v="-1474"/>
    <d v="2020-12-01T00:00:00"/>
    <x v="1"/>
    <s v="Payables"/>
    <s v="Journal Import 95529571:"/>
    <s v="Payables A 19818651 95529571"/>
    <s v="DEC-20 Purchase Invoices GBP"/>
    <d v="2020-12-10T00:00:00"/>
    <s v="SSCREPMAN,"/>
    <n v="25"/>
    <s v="Journal Import Created"/>
    <x v="0"/>
    <n v="481111"/>
    <d v="2020-12-07T00:00:00"/>
    <n v="165085833"/>
    <m/>
    <s v="PO Invoice"/>
    <m/>
    <s v="https://nww.einvoice-prod.sbs.nhs.uk:8179/invoicepdf/1f235a5f-960b-5f3f-a201-4faf7fab1490"/>
    <n v="1"/>
    <n v="-1474"/>
    <m/>
    <s v="Planning and Business Development"/>
    <x v="1"/>
    <x v="2"/>
    <x v="1"/>
  </r>
  <r>
    <s v="RYD"/>
    <s v="E35930"/>
    <s v="7310"/>
    <s v="00000"/>
    <s v="00000"/>
    <s v="000000"/>
    <s v="Estates &amp; Facilities"/>
    <s v="Legal / Prof Fees"/>
    <s v="Default"/>
    <s v="Default"/>
    <s v="Default"/>
    <n v="104.5"/>
    <d v="2020-12-01T00:00:00"/>
    <x v="1"/>
    <s v="Payables"/>
    <s v="Journal Import 95533232:"/>
    <s v="Payables A 19819662 95533232"/>
    <s v="DEC-20 Purchase Invoices GBP"/>
    <d v="2020-12-10T00:00:00"/>
    <s v="SSCREPMAN,"/>
    <n v="16"/>
    <s v="Journal Import Created"/>
    <x v="0"/>
    <n v="467953"/>
    <d v="2020-07-15T00:00:00"/>
    <n v="165085820"/>
    <m/>
    <s v="PO Invoice"/>
    <m/>
    <s v="https://nww.einvoice-prod.sbs.nhs.uk:8179/invoicepdf/ce7fb344-6755-5fbc-ba51-286b20432030"/>
    <n v="1"/>
    <n v="105"/>
    <m/>
    <s v="Planning and Business Development"/>
    <x v="1"/>
    <x v="2"/>
    <x v="1"/>
  </r>
  <r>
    <s v="RYD"/>
    <s v="E35930"/>
    <s v="7310"/>
    <s v="00000"/>
    <s v="00000"/>
    <s v="000000"/>
    <s v="Estates &amp; Facilities"/>
    <s v="Legal / Prof Fees"/>
    <s v="Default"/>
    <s v="Default"/>
    <s v="Default"/>
    <n v="302.5"/>
    <d v="2020-12-01T00:00:00"/>
    <x v="1"/>
    <s v="Payables"/>
    <s v="Journal Import 95533232:"/>
    <s v="Payables A 19819662 95533232"/>
    <s v="DEC-20 Purchase Invoices GBP"/>
    <d v="2020-12-10T00:00:00"/>
    <s v="SSCREPMAN,"/>
    <n v="16"/>
    <s v="Journal Import Created"/>
    <x v="0"/>
    <n v="471098"/>
    <d v="2020-08-18T00:00:00"/>
    <n v="165085820"/>
    <m/>
    <s v="PO Invoice"/>
    <m/>
    <s v="https://nww.einvoice-prod.sbs.nhs.uk:8179/invoicepdf/7aafacf7-7b8a-5678-9479-b876c1f2d9a0"/>
    <n v="1"/>
    <n v="303"/>
    <m/>
    <s v="Planning and Business Development"/>
    <x v="1"/>
    <x v="2"/>
    <x v="1"/>
  </r>
  <r>
    <s v="RYD"/>
    <s v="E35930"/>
    <s v="7310"/>
    <s v="00000"/>
    <s v="00000"/>
    <s v="000000"/>
    <s v="Estates &amp; Facilities"/>
    <s v="Legal / Prof Fees"/>
    <s v="Default"/>
    <s v="Default"/>
    <s v="Default"/>
    <n v="86"/>
    <d v="2020-12-01T00:00:00"/>
    <x v="1"/>
    <s v="Payables"/>
    <s v="Journal Import 95533232:"/>
    <s v="Payables A 19819662 95533232"/>
    <s v="DEC-20 Purchase Invoices GBP"/>
    <d v="2020-12-10T00:00:00"/>
    <s v="SSCREPMAN,"/>
    <n v="16"/>
    <s v="Journal Import Created"/>
    <x v="0"/>
    <n v="476891"/>
    <d v="2020-10-14T00:00:00"/>
    <n v="165085820"/>
    <m/>
    <s v="PO Invoice"/>
    <m/>
    <s v="https://nww.einvoice-prod.sbs.nhs.uk:8179/invoicepdf/d891bd1f-9e70-52d8-85d2-55f93be754b9"/>
    <n v="1"/>
    <n v="86"/>
    <m/>
    <s v="Planning and Business Development"/>
    <x v="1"/>
    <x v="2"/>
    <x v="1"/>
  </r>
  <r>
    <s v="RYD"/>
    <s v="E35930"/>
    <s v="7310"/>
    <s v="00000"/>
    <s v="00000"/>
    <s v="000000"/>
    <s v="Estates &amp; Facilities"/>
    <s v="Legal / Prof Fees"/>
    <s v="Default"/>
    <s v="Default"/>
    <s v="Default"/>
    <n v="5"/>
    <d v="2020-12-01T00:00:00"/>
    <x v="1"/>
    <s v="Payables"/>
    <s v="Journal Import 95571553:"/>
    <s v="Payables A 19826632 95571553"/>
    <s v="DEC-20 Purchase Invoices GBP"/>
    <d v="2020-12-11T00:00:00"/>
    <s v="SSCREPMAN,"/>
    <n v="26"/>
    <s v="Journal Import Created"/>
    <x v="0"/>
    <n v="462335"/>
    <d v="2020-05-14T00:00:00"/>
    <n v="165082443"/>
    <m/>
    <s v="PO Invoice"/>
    <m/>
    <s v="https://nww.einvoice-prod.sbs.nhs.uk:8179/invoicepdf/3548b004-9d8a-52a4-a022-24b2bcb0096b"/>
    <n v="1"/>
    <n v="5"/>
    <m/>
    <s v="Planning and Business Development"/>
    <x v="1"/>
    <x v="2"/>
    <x v="1"/>
  </r>
  <r>
    <s v="RYD"/>
    <s v="E35930"/>
    <s v="7310"/>
    <s v="00000"/>
    <s v="00000"/>
    <s v="000000"/>
    <s v="Estates &amp; Facilities"/>
    <s v="Legal / Prof Fees"/>
    <s v="Default"/>
    <s v="Default"/>
    <s v="Default"/>
    <n v="240"/>
    <d v="2020-12-01T00:00:00"/>
    <x v="1"/>
    <s v="Payables"/>
    <s v="Journal Import 95571553:"/>
    <s v="Payables A 19826632 95571553"/>
    <s v="DEC-20 Purchase Invoices GBP"/>
    <d v="2020-12-11T00:00:00"/>
    <s v="SSCREPMAN,"/>
    <n v="26"/>
    <s v="Journal Import Created"/>
    <x v="0"/>
    <n v="462335"/>
    <d v="2020-05-14T00:00:00"/>
    <n v="165082443"/>
    <m/>
    <s v="PO Invoice"/>
    <m/>
    <s v="https://nww.einvoice-prod.sbs.nhs.uk:8179/invoicepdf/3548b004-9d8a-52a4-a022-24b2bcb0096b"/>
    <n v="1"/>
    <n v="240"/>
    <m/>
    <s v="Planning and Business Development"/>
    <x v="1"/>
    <x v="2"/>
    <x v="1"/>
  </r>
  <r>
    <s v="RYD"/>
    <s v="E35930"/>
    <s v="7310"/>
    <s v="00000"/>
    <s v="00000"/>
    <s v="000000"/>
    <s v="Estates &amp; Facilities"/>
    <s v="Legal / Prof Fees"/>
    <s v="Default"/>
    <s v="Default"/>
    <s v="Default"/>
    <n v="245"/>
    <d v="2020-12-01T00:00:00"/>
    <x v="1"/>
    <s v="Payables"/>
    <s v="Journal Import 95571553:"/>
    <s v="Payables A 19826632 95571553"/>
    <s v="DEC-20 Purchase Invoices GBP"/>
    <d v="2020-12-11T00:00:00"/>
    <s v="SSCREPMAN,"/>
    <n v="26"/>
    <s v="Journal Import Created"/>
    <x v="0"/>
    <n v="462335"/>
    <d v="2020-05-14T00:00:00"/>
    <n v="165082443"/>
    <m/>
    <s v="PO Invoice"/>
    <m/>
    <s v="https://nww.einvoice-prod.sbs.nhs.uk:8179/invoicepdf/3548b004-9d8a-52a4-a022-24b2bcb0096b"/>
    <n v="1"/>
    <n v="245"/>
    <m/>
    <s v="Planning and Business Development"/>
    <x v="1"/>
    <x v="2"/>
    <x v="1"/>
  </r>
  <r>
    <s v="RYD"/>
    <s v="E35930"/>
    <s v="7310"/>
    <s v="00000"/>
    <s v="00000"/>
    <s v="000000"/>
    <s v="Estates &amp; Facilities"/>
    <s v="Legal / Prof Fees"/>
    <s v="Default"/>
    <s v="Default"/>
    <s v="Default"/>
    <n v="320"/>
    <d v="2020-12-01T00:00:00"/>
    <x v="1"/>
    <s v="Payables"/>
    <s v="Journal Import 95571553:"/>
    <s v="Payables A 19826632 95571553"/>
    <s v="DEC-20 Purchase Invoices GBP"/>
    <d v="2020-12-11T00:00:00"/>
    <s v="SSCREPMAN,"/>
    <n v="26"/>
    <s v="Journal Import Created"/>
    <x v="0"/>
    <n v="465180"/>
    <d v="2020-06-15T00:00:00"/>
    <n v="165082443"/>
    <m/>
    <s v="PO Invoice"/>
    <m/>
    <s v="https://nww.einvoice-prod.sbs.nhs.uk:8179/invoicepdf/053575ba-bd1f-59e3-bfb7-644c6fde3467"/>
    <n v="1"/>
    <n v="160"/>
    <m/>
    <s v="Planning and Business Development"/>
    <x v="1"/>
    <x v="2"/>
    <x v="1"/>
  </r>
  <r>
    <s v="RYD"/>
    <s v="E35930"/>
    <s v="7310"/>
    <s v="00000"/>
    <s v="00000"/>
    <s v="000000"/>
    <s v="Estates &amp; Facilities"/>
    <s v="Legal / Prof Fees"/>
    <s v="Default"/>
    <s v="Default"/>
    <s v="Default"/>
    <n v="1024"/>
    <d v="2020-12-01T00:00:00"/>
    <x v="1"/>
    <s v="Payables"/>
    <s v="Journal Import 95571553:"/>
    <s v="Payables A 19826632 95571553"/>
    <s v="DEC-20 Purchase Invoices GBP"/>
    <d v="2020-12-11T00:00:00"/>
    <s v="SSCREPMAN,"/>
    <n v="26"/>
    <s v="Journal Import Created"/>
    <x v="0"/>
    <n v="467949"/>
    <d v="2020-07-15T00:00:00"/>
    <n v="165082443"/>
    <m/>
    <s v="PO Invoice"/>
    <m/>
    <s v="https://nww.einvoice-prod.sbs.nhs.uk:8179/invoicepdf/8fe71122-8837-5d02-a476-2bc5cf3e777c"/>
    <n v="1"/>
    <n v="512"/>
    <m/>
    <s v="Planning and Business Development"/>
    <x v="1"/>
    <x v="2"/>
    <x v="1"/>
  </r>
  <r>
    <s v="RYD"/>
    <s v="E35930"/>
    <s v="7310"/>
    <s v="00000"/>
    <s v="00000"/>
    <s v="000000"/>
    <s v="Estates &amp; Facilities"/>
    <s v="Legal / Prof Fees"/>
    <s v="Default"/>
    <s v="Default"/>
    <s v="Default"/>
    <n v="170"/>
    <d v="2020-12-01T00:00:00"/>
    <x v="1"/>
    <s v="Payables"/>
    <s v="Journal Import 95571553:"/>
    <s v="Payables A 19826632 95571553"/>
    <s v="DEC-20 Purchase Invoices GBP"/>
    <d v="2020-12-11T00:00:00"/>
    <s v="SSCREPMAN,"/>
    <n v="26"/>
    <s v="Journal Import Created"/>
    <x v="0"/>
    <n v="471085"/>
    <d v="2020-08-18T00:00:00"/>
    <n v="165082443"/>
    <m/>
    <s v="PO Invoice"/>
    <m/>
    <s v="https://nww.einvoice-prod.sbs.nhs.uk:8179/invoicepdf/e6565371-6b06-59c8-9d46-c3bfc78b2e51"/>
    <n v="1"/>
    <n v="85"/>
    <m/>
    <s v="Planning and Business Development"/>
    <x v="1"/>
    <x v="2"/>
    <x v="1"/>
  </r>
  <r>
    <s v="RYD"/>
    <s v="E35930"/>
    <s v="7310"/>
    <s v="00000"/>
    <s v="00000"/>
    <s v="000000"/>
    <s v="Estates &amp; Facilities"/>
    <s v="Legal / Prof Fees"/>
    <s v="Default"/>
    <s v="Default"/>
    <s v="Default"/>
    <n v="1205.43"/>
    <d v="2020-12-01T00:00:00"/>
    <x v="1"/>
    <s v="Payables"/>
    <s v="Journal Import 95571553:"/>
    <s v="Payables A 19826632 95571553"/>
    <s v="DEC-20 Purchase Invoices GBP"/>
    <d v="2020-12-11T00:00:00"/>
    <s v="SSCREPMAN,"/>
    <n v="26"/>
    <s v="Journal Import Created"/>
    <x v="0"/>
    <n v="471094"/>
    <d v="2020-08-18T00:00:00"/>
    <n v="165084346"/>
    <m/>
    <s v="PO Invoice"/>
    <m/>
    <s v="https://nww.einvoice-prod.sbs.nhs.uk:8179/invoicepdf/f9ea7ba5-652d-55ad-a0b1-968a00c0aa01"/>
    <n v="1"/>
    <n v="1205"/>
    <m/>
    <s v="Planning and Business Development"/>
    <x v="1"/>
    <x v="2"/>
    <x v="1"/>
  </r>
  <r>
    <s v="RYD"/>
    <s v="E35930"/>
    <s v="7310"/>
    <s v="00000"/>
    <s v="00000"/>
    <s v="000000"/>
    <s v="Estates &amp; Facilities"/>
    <s v="Legal / Prof Fees"/>
    <s v="Default"/>
    <s v="Default"/>
    <s v="Default"/>
    <n v="1180"/>
    <d v="2020-12-01T00:00:00"/>
    <x v="1"/>
    <s v="Payables"/>
    <s v="Journal Import 95571553:"/>
    <s v="Payables A 19826632 95571553"/>
    <s v="DEC-20 Purchase Invoices GBP"/>
    <d v="2020-12-11T00:00:00"/>
    <s v="SSCREPMAN,"/>
    <n v="26"/>
    <s v="Journal Import Created"/>
    <x v="0"/>
    <n v="474461"/>
    <d v="2020-12-07T00:00:00"/>
    <n v="165084346"/>
    <m/>
    <s v="PO Invoice"/>
    <m/>
    <s v="https://nww.einvoice-prod.sbs.nhs.uk:8179/invoicepdf/b5a9ce84-ae0c-555c-a6a4-9604e3b4ae7a"/>
    <n v="1"/>
    <n v="1180"/>
    <m/>
    <s v="Planning and Business Development"/>
    <x v="1"/>
    <x v="2"/>
    <x v="1"/>
  </r>
  <r>
    <s v="RYD"/>
    <s v="E35930"/>
    <s v="7310"/>
    <s v="00000"/>
    <s v="00000"/>
    <s v="000000"/>
    <s v="Estates &amp; Facilities"/>
    <s v="Legal / Prof Fees"/>
    <s v="Default"/>
    <s v="Default"/>
    <s v="Default"/>
    <n v="65"/>
    <d v="2020-12-01T00:00:00"/>
    <x v="1"/>
    <s v="Payables"/>
    <s v="Journal Import 95571553:"/>
    <s v="Payables A 19826632 95571553"/>
    <s v="DEC-20 Purchase Invoices GBP"/>
    <d v="2020-12-11T00:00:00"/>
    <s v="SSCREPMAN,"/>
    <n v="26"/>
    <s v="Journal Import Created"/>
    <x v="0"/>
    <n v="476888"/>
    <d v="2020-10-14T00:00:00"/>
    <n v="165082443"/>
    <m/>
    <s v="PO Invoice"/>
    <m/>
    <s v="https://nww.einvoice-prod.sbs.nhs.uk:8179/invoicepdf/124241c2-3e1b-5a2e-9130-758aa2bbde94"/>
    <n v="1"/>
    <n v="65"/>
    <m/>
    <s v="Planning and Business Development"/>
    <x v="1"/>
    <x v="2"/>
    <x v="1"/>
  </r>
  <r>
    <s v="RYD"/>
    <s v="E35930"/>
    <s v="7310"/>
    <s v="00000"/>
    <s v="00000"/>
    <s v="000000"/>
    <s v="Estates &amp; Facilities"/>
    <s v="Legal / Prof Fees"/>
    <s v="Default"/>
    <s v="Default"/>
    <s v="Default"/>
    <n v="85"/>
    <d v="2020-12-01T00:00:00"/>
    <x v="1"/>
    <s v="Payables"/>
    <s v="Journal Import 95571553:"/>
    <s v="Payables A 19826632 95571553"/>
    <s v="DEC-20 Purchase Invoices GBP"/>
    <d v="2020-12-11T00:00:00"/>
    <s v="SSCREPMAN,"/>
    <n v="26"/>
    <s v="Journal Import Created"/>
    <x v="0"/>
    <n v="476888"/>
    <d v="2020-10-14T00:00:00"/>
    <n v="165082443"/>
    <m/>
    <s v="PO Invoice"/>
    <m/>
    <s v="https://nww.einvoice-prod.sbs.nhs.uk:8179/invoicepdf/124241c2-3e1b-5a2e-9130-758aa2bbde94"/>
    <n v="1"/>
    <n v="85"/>
    <m/>
    <s v="Planning and Business Development"/>
    <x v="1"/>
    <x v="2"/>
    <x v="1"/>
  </r>
  <r>
    <s v="RYD"/>
    <s v="E35930"/>
    <s v="7310"/>
    <s v="00000"/>
    <s v="00000"/>
    <s v="000000"/>
    <s v="Estates &amp; Facilities"/>
    <s v="Legal / Prof Fees"/>
    <s v="Default"/>
    <s v="Default"/>
    <s v="Default"/>
    <n v="20"/>
    <d v="2020-12-01T00:00:00"/>
    <x v="1"/>
    <s v="Payables"/>
    <s v="Journal Import 95571553:"/>
    <s v="Payables A 19826632 95571553"/>
    <s v="DEC-20 Purchase Invoices GBP"/>
    <d v="2020-12-11T00:00:00"/>
    <s v="SSCREPMAN,"/>
    <n v="26"/>
    <s v="Journal Import Created"/>
    <x v="0"/>
    <n v="476888"/>
    <d v="2020-10-14T00:00:00"/>
    <n v="165082443"/>
    <m/>
    <s v="PO Invoice"/>
    <m/>
    <s v="https://nww.einvoice-prod.sbs.nhs.uk:8179/invoicepdf/124241c2-3e1b-5a2e-9130-758aa2bbde94"/>
    <m/>
    <m/>
    <m/>
    <s v="Planning and Business Development"/>
    <x v="1"/>
    <x v="2"/>
    <x v="1"/>
  </r>
  <r>
    <s v="RYD"/>
    <s v="E35930"/>
    <s v="7310"/>
    <s v="00000"/>
    <s v="00000"/>
    <s v="000000"/>
    <s v="Estates &amp; Facilities"/>
    <s v="Legal / Prof Fees"/>
    <s v="Default"/>
    <s v="Default"/>
    <s v="Default"/>
    <n v="-245"/>
    <d v="2020-12-01T00:00:00"/>
    <x v="1"/>
    <s v="Payables"/>
    <s v="Journal Import 95571553:"/>
    <s v="Payables A 19826632 95571553"/>
    <s v="DEC-20 Purchase Invoices GBP"/>
    <d v="2020-12-11T00:00:00"/>
    <s v="SSCREPMAN,"/>
    <n v="27"/>
    <s v="Journal Import Created"/>
    <x v="0"/>
    <n v="462335"/>
    <d v="2020-05-14T00:00:00"/>
    <n v="165082443"/>
    <m/>
    <s v="PO Invoice"/>
    <m/>
    <s v="https://nww.einvoice-prod.sbs.nhs.uk:8179/invoicepdf/3548b004-9d8a-52a4-a022-24b2bcb0096b"/>
    <n v="1"/>
    <n v="-245"/>
    <m/>
    <s v="Planning and Business Development"/>
    <x v="1"/>
    <x v="2"/>
    <x v="1"/>
  </r>
  <r>
    <s v="RYD"/>
    <s v="E35930"/>
    <s v="7310"/>
    <s v="00000"/>
    <s v="00000"/>
    <s v="000000"/>
    <s v="Estates &amp; Facilities"/>
    <s v="Legal / Prof Fees"/>
    <s v="Default"/>
    <s v="Default"/>
    <s v="Default"/>
    <n v="-160"/>
    <d v="2020-12-01T00:00:00"/>
    <x v="1"/>
    <s v="Payables"/>
    <s v="Journal Import 95571553:"/>
    <s v="Payables A 19826632 95571553"/>
    <s v="DEC-20 Purchase Invoices GBP"/>
    <d v="2020-12-11T00:00:00"/>
    <s v="SSCREPMAN,"/>
    <n v="27"/>
    <s v="Journal Import Created"/>
    <x v="0"/>
    <n v="465180"/>
    <d v="2020-06-15T00:00:00"/>
    <n v="165082443"/>
    <m/>
    <s v="PO Invoice"/>
    <m/>
    <s v="https://nww.einvoice-prod.sbs.nhs.uk:8179/invoicepdf/053575ba-bd1f-59e3-bfb7-644c6fde3467"/>
    <n v="1"/>
    <n v="-160"/>
    <m/>
    <s v="Planning and Business Development"/>
    <x v="1"/>
    <x v="2"/>
    <x v="1"/>
  </r>
  <r>
    <s v="RYD"/>
    <s v="E35930"/>
    <s v="7310"/>
    <s v="00000"/>
    <s v="00000"/>
    <s v="000000"/>
    <s v="Estates &amp; Facilities"/>
    <s v="Legal / Prof Fees"/>
    <s v="Default"/>
    <s v="Default"/>
    <s v="Default"/>
    <n v="-512"/>
    <d v="2020-12-01T00:00:00"/>
    <x v="1"/>
    <s v="Payables"/>
    <s v="Journal Import 95571553:"/>
    <s v="Payables A 19826632 95571553"/>
    <s v="DEC-20 Purchase Invoices GBP"/>
    <d v="2020-12-11T00:00:00"/>
    <s v="SSCREPMAN,"/>
    <n v="27"/>
    <s v="Journal Import Created"/>
    <x v="0"/>
    <n v="467949"/>
    <d v="2020-07-15T00:00:00"/>
    <n v="165082443"/>
    <m/>
    <s v="PO Invoice"/>
    <m/>
    <s v="https://nww.einvoice-prod.sbs.nhs.uk:8179/invoicepdf/8fe71122-8837-5d02-a476-2bc5cf3e777c"/>
    <n v="1"/>
    <n v="-512"/>
    <m/>
    <s v="Planning and Business Development"/>
    <x v="1"/>
    <x v="2"/>
    <x v="1"/>
  </r>
  <r>
    <s v="RYD"/>
    <s v="E35930"/>
    <s v="7310"/>
    <s v="00000"/>
    <s v="00000"/>
    <s v="000000"/>
    <s v="Estates &amp; Facilities"/>
    <s v="Legal / Prof Fees"/>
    <s v="Default"/>
    <s v="Default"/>
    <s v="Default"/>
    <n v="-85"/>
    <d v="2020-12-01T00:00:00"/>
    <x v="1"/>
    <s v="Payables"/>
    <s v="Journal Import 95571553:"/>
    <s v="Payables A 19826632 95571553"/>
    <s v="DEC-20 Purchase Invoices GBP"/>
    <d v="2020-12-11T00:00:00"/>
    <s v="SSCREPMAN,"/>
    <n v="27"/>
    <s v="Journal Import Created"/>
    <x v="0"/>
    <n v="471085"/>
    <d v="2020-08-18T00:00:00"/>
    <n v="165082443"/>
    <m/>
    <s v="PO Invoice"/>
    <m/>
    <s v="https://nww.einvoice-prod.sbs.nhs.uk:8179/invoicepdf/e6565371-6b06-59c8-9d46-c3bfc78b2e51"/>
    <n v="1"/>
    <n v="-85"/>
    <m/>
    <s v="Planning and Business Development"/>
    <x v="1"/>
    <x v="2"/>
    <x v="1"/>
  </r>
  <r>
    <s v="RYD"/>
    <s v="E35930"/>
    <s v="7310"/>
    <s v="00000"/>
    <s v="00000"/>
    <s v="000000"/>
    <s v="Estates &amp; Facilities"/>
    <s v="Legal / Prof Fees"/>
    <s v="Default"/>
    <s v="Default"/>
    <s v="Default"/>
    <n v="-1205.43"/>
    <d v="2020-12-01T00:00:00"/>
    <x v="1"/>
    <s v="Payables"/>
    <s v="Journal Import 95571553:"/>
    <s v="Payables A 19826632 95571553"/>
    <s v="DEC-20 Purchase Invoices GBP"/>
    <d v="2020-12-11T00:00:00"/>
    <s v="SSCREPMAN,"/>
    <n v="27"/>
    <s v="Journal Import Created"/>
    <x v="0"/>
    <n v="471094"/>
    <d v="2020-08-18T00:00:00"/>
    <n v="165084346"/>
    <m/>
    <s v="PO Invoice"/>
    <m/>
    <s v="https://nww.einvoice-prod.sbs.nhs.uk:8179/invoicepdf/f9ea7ba5-652d-55ad-a0b1-968a00c0aa01"/>
    <n v="1"/>
    <n v="-1205"/>
    <m/>
    <s v="Planning and Business Development"/>
    <x v="1"/>
    <x v="2"/>
    <x v="1"/>
  </r>
  <r>
    <s v="RYD"/>
    <s v="E35930"/>
    <s v="7310"/>
    <s v="00000"/>
    <s v="00000"/>
    <s v="000000"/>
    <s v="Estates &amp; Facilities"/>
    <s v="Legal / Prof Fees"/>
    <s v="Default"/>
    <s v="Default"/>
    <s v="Default"/>
    <n v="-1180"/>
    <d v="2020-12-01T00:00:00"/>
    <x v="1"/>
    <s v="Payables"/>
    <s v="Journal Import 95571553:"/>
    <s v="Payables A 19826632 95571553"/>
    <s v="DEC-20 Purchase Invoices GBP"/>
    <d v="2020-12-11T00:00:00"/>
    <s v="SSCREPMAN,"/>
    <n v="27"/>
    <s v="Journal Import Created"/>
    <x v="0"/>
    <n v="474461"/>
    <d v="2020-12-07T00:00:00"/>
    <n v="165084346"/>
    <m/>
    <s v="PO Invoice"/>
    <m/>
    <s v="https://nww.einvoice-prod.sbs.nhs.uk:8179/invoicepdf/b5a9ce84-ae0c-555c-a6a4-9604e3b4ae7a"/>
    <n v="1"/>
    <n v="-1180"/>
    <m/>
    <s v="Planning and Business Development"/>
    <x v="1"/>
    <x v="2"/>
    <x v="1"/>
  </r>
  <r>
    <s v="RYD"/>
    <s v="E35930"/>
    <s v="7310"/>
    <s v="00000"/>
    <s v="00000"/>
    <s v="000000"/>
    <s v="Estates &amp; Facilities"/>
    <s v="Legal / Prof Fees"/>
    <s v="Default"/>
    <s v="Default"/>
    <s v="Default"/>
    <n v="-85"/>
    <d v="2020-12-01T00:00:00"/>
    <x v="1"/>
    <s v="Payables"/>
    <s v="Journal Import 95571553:"/>
    <s v="Payables A 19826632 95571553"/>
    <s v="DEC-20 Purchase Invoices GBP"/>
    <d v="2020-12-11T00:00:00"/>
    <s v="SSCREPMAN,"/>
    <n v="27"/>
    <s v="Journal Import Created"/>
    <x v="0"/>
    <n v="476888"/>
    <d v="2020-10-14T00:00:00"/>
    <n v="165082443"/>
    <m/>
    <s v="PO Invoice"/>
    <m/>
    <s v="https://nww.einvoice-prod.sbs.nhs.uk:8179/invoicepdf/124241c2-3e1b-5a2e-9130-758aa2bbde94"/>
    <n v="1"/>
    <n v="-85"/>
    <m/>
    <s v="Planning and Business Development"/>
    <x v="1"/>
    <x v="2"/>
    <x v="1"/>
  </r>
  <r>
    <s v="RYD"/>
    <s v="E35930"/>
    <s v="7310"/>
    <s v="00000"/>
    <s v="00000"/>
    <s v="000000"/>
    <s v="Estates &amp; Facilities"/>
    <s v="Legal / Prof Fees"/>
    <s v="Default"/>
    <s v="Default"/>
    <s v="Default"/>
    <n v="312"/>
    <d v="2020-12-01T00:00:00"/>
    <x v="1"/>
    <s v="Payables"/>
    <s v="Journal Import 95581513:"/>
    <s v="Payables A 19829572 95581513"/>
    <s v="DEC-20 Purchase Invoices GBP"/>
    <d v="2020-12-12T00:00:00"/>
    <s v="SSCREPMAN,"/>
    <n v="14"/>
    <s v="Journal Import Created"/>
    <x v="0"/>
    <n v="463930"/>
    <d v="2020-05-29T00:00:00"/>
    <n v="165082446"/>
    <m/>
    <s v="PO Invoice"/>
    <m/>
    <s v="https://nww.einvoice-prod.sbs.nhs.uk:8179/invoicepdf/96f9e2b1-0aa5-55e4-8957-614efc78949a"/>
    <n v="1"/>
    <n v="312"/>
    <m/>
    <s v="Planning and Business Development"/>
    <x v="1"/>
    <x v="2"/>
    <x v="1"/>
  </r>
  <r>
    <s v="RYD"/>
    <s v="E35930"/>
    <s v="7310"/>
    <s v="00000"/>
    <s v="00000"/>
    <s v="000000"/>
    <s v="Estates &amp; Facilities"/>
    <s v="Legal / Prof Fees"/>
    <s v="Default"/>
    <s v="Default"/>
    <s v="Default"/>
    <n v="10"/>
    <d v="2020-12-01T00:00:00"/>
    <x v="1"/>
    <s v="Payables"/>
    <s v="Journal Import 95655105:"/>
    <s v="Payables A 19846648 95655105"/>
    <s v="DEC-20 Purchase Invoices GBP"/>
    <d v="2020-12-14T00:00:00"/>
    <s v="SSCREPMAN,"/>
    <n v="47"/>
    <s v="Journal Import Created"/>
    <x v="0"/>
    <n v="462335"/>
    <d v="2020-05-14T00:00:00"/>
    <n v="165082443"/>
    <m/>
    <s v="PO Invoice"/>
    <m/>
    <s v="https://nww.einvoice-prod.sbs.nhs.uk:8179/invoicepdf/3548b004-9d8a-52a4-a022-24b2bcb0096b"/>
    <n v="1"/>
    <n v="5"/>
    <m/>
    <s v="Planning and Business Development"/>
    <x v="1"/>
    <x v="2"/>
    <x v="1"/>
  </r>
  <r>
    <s v="RYD"/>
    <s v="E35930"/>
    <s v="7310"/>
    <s v="00000"/>
    <s v="00000"/>
    <s v="000000"/>
    <s v="Estates &amp; Facilities"/>
    <s v="Legal / Prof Fees"/>
    <s v="Default"/>
    <s v="Default"/>
    <s v="Default"/>
    <n v="119"/>
    <d v="2020-12-01T00:00:00"/>
    <x v="1"/>
    <s v="Payables"/>
    <s v="Journal Import 95655105:"/>
    <s v="Payables A 19846648 95655105"/>
    <s v="DEC-20 Purchase Invoices GBP"/>
    <d v="2020-12-14T00:00:00"/>
    <s v="SSCREPMAN,"/>
    <n v="47"/>
    <s v="Journal Import Created"/>
    <x v="0"/>
    <n v="462335"/>
    <d v="2020-05-14T00:00:00"/>
    <n v="165082443"/>
    <m/>
    <s v="PO Invoice"/>
    <m/>
    <s v="https://nww.einvoice-prod.sbs.nhs.uk:8179/invoicepdf/3548b004-9d8a-52a4-a022-24b2bcb0096b"/>
    <n v="1"/>
    <n v="119"/>
    <m/>
    <s v="Planning and Business Development"/>
    <x v="1"/>
    <x v="2"/>
    <x v="1"/>
  </r>
  <r>
    <s v="RYD"/>
    <s v="E35930"/>
    <s v="7310"/>
    <s v="00000"/>
    <s v="00000"/>
    <s v="000000"/>
    <s v="Estates &amp; Facilities"/>
    <s v="Legal / Prof Fees"/>
    <s v="Default"/>
    <s v="Default"/>
    <s v="Default"/>
    <n v="121"/>
    <d v="2020-12-01T00:00:00"/>
    <x v="1"/>
    <s v="Payables"/>
    <s v="Journal Import 95655105:"/>
    <s v="Payables A 19846648 95655105"/>
    <s v="DEC-20 Purchase Invoices GBP"/>
    <d v="2020-12-14T00:00:00"/>
    <s v="SSCREPMAN,"/>
    <n v="47"/>
    <s v="Journal Import Created"/>
    <x v="0"/>
    <n v="462335"/>
    <d v="2020-05-14T00:00:00"/>
    <n v="165082443"/>
    <m/>
    <s v="PO Invoice"/>
    <m/>
    <s v="https://nww.einvoice-prod.sbs.nhs.uk:8179/invoicepdf/3548b004-9d8a-52a4-a022-24b2bcb0096b"/>
    <n v="1"/>
    <n v="121"/>
    <m/>
    <s v="Planning and Business Development"/>
    <x v="1"/>
    <x v="2"/>
    <x v="1"/>
  </r>
  <r>
    <s v="RYD"/>
    <s v="E35930"/>
    <s v="7310"/>
    <s v="00000"/>
    <s v="00000"/>
    <s v="000000"/>
    <s v="Estates &amp; Facilities"/>
    <s v="Legal / Prof Fees"/>
    <s v="Default"/>
    <s v="Default"/>
    <s v="Default"/>
    <n v="240"/>
    <d v="2020-12-01T00:00:00"/>
    <x v="1"/>
    <s v="Payables"/>
    <s v="Journal Import 95655105:"/>
    <s v="Payables A 19846648 95655105"/>
    <s v="DEC-20 Purchase Invoices GBP"/>
    <d v="2020-12-14T00:00:00"/>
    <s v="SSCREPMAN,"/>
    <n v="47"/>
    <s v="Journal Import Created"/>
    <x v="0"/>
    <n v="462335"/>
    <d v="2020-05-14T00:00:00"/>
    <n v="165082443"/>
    <m/>
    <s v="PO Invoice"/>
    <m/>
    <s v="https://nww.einvoice-prod.sbs.nhs.uk:8179/invoicepdf/3548b004-9d8a-52a4-a022-24b2bcb0096b"/>
    <n v="1"/>
    <n v="240"/>
    <m/>
    <s v="Planning and Business Development"/>
    <x v="1"/>
    <x v="2"/>
    <x v="1"/>
  </r>
  <r>
    <s v="RYD"/>
    <s v="E35930"/>
    <s v="7310"/>
    <s v="00000"/>
    <s v="00000"/>
    <s v="000000"/>
    <s v="Estates &amp; Facilities"/>
    <s v="Legal / Prof Fees"/>
    <s v="Default"/>
    <s v="Default"/>
    <s v="Default"/>
    <n v="512"/>
    <d v="2020-12-01T00:00:00"/>
    <x v="1"/>
    <s v="Payables"/>
    <s v="Journal Import 95655105:"/>
    <s v="Payables A 19846648 95655105"/>
    <s v="DEC-20 Purchase Invoices GBP"/>
    <d v="2020-12-14T00:00:00"/>
    <s v="SSCREPMAN,"/>
    <n v="47"/>
    <s v="Journal Import Created"/>
    <x v="0"/>
    <n v="467949"/>
    <d v="2020-07-15T00:00:00"/>
    <n v="165082443"/>
    <m/>
    <s v="PO Invoice"/>
    <m/>
    <s v="https://nww.einvoice-prod.sbs.nhs.uk:8179/invoicepdf/8fe71122-8837-5d02-a476-2bc5cf3e777c"/>
    <n v="1"/>
    <n v="512"/>
    <m/>
    <s v="Planning and Business Development"/>
    <x v="1"/>
    <x v="2"/>
    <x v="1"/>
  </r>
  <r>
    <s v="RYD"/>
    <s v="E35930"/>
    <s v="7310"/>
    <s v="00000"/>
    <s v="00000"/>
    <s v="000000"/>
    <s v="Estates &amp; Facilities"/>
    <s v="Legal / Prof Fees"/>
    <s v="Default"/>
    <s v="Default"/>
    <s v="Default"/>
    <n v="195"/>
    <d v="2020-12-01T00:00:00"/>
    <x v="1"/>
    <s v="Payables"/>
    <s v="Journal Import 95655105:"/>
    <s v="Payables A 19846648 95655105"/>
    <s v="DEC-20 Purchase Invoices GBP"/>
    <d v="2020-12-14T00:00:00"/>
    <s v="SSCREPMAN,"/>
    <n v="47"/>
    <s v="Journal Import Created"/>
    <x v="0"/>
    <n v="476889"/>
    <d v="2020-10-14T00:00:00"/>
    <n v="165084346"/>
    <m/>
    <s v="PO Invoice"/>
    <m/>
    <s v="https://nww.einvoice-prod.sbs.nhs.uk:8179/invoicepdf/caf62b11-b9d1-5f6d-8b9e-b12f6c2d16e5"/>
    <n v="1"/>
    <n v="195"/>
    <m/>
    <s v="Planning and Business Development"/>
    <x v="1"/>
    <x v="2"/>
    <x v="1"/>
  </r>
  <r>
    <s v="RYD"/>
    <s v="E35930"/>
    <s v="7310"/>
    <s v="00000"/>
    <s v="00000"/>
    <s v="000000"/>
    <s v="Estates &amp; Facilities"/>
    <s v="Legal / Prof Fees"/>
    <s v="Default"/>
    <s v="Default"/>
    <s v="Default"/>
    <n v="-480"/>
    <d v="2020-12-01T00:00:00"/>
    <x v="1"/>
    <s v="Payables"/>
    <s v="Journal Import 95655105:"/>
    <s v="Payables A 19846648 95655105"/>
    <s v="DEC-20 Purchase Invoices GBP"/>
    <d v="2020-12-14T00:00:00"/>
    <s v="SSCREPMAN,"/>
    <n v="48"/>
    <s v="Journal Import Created"/>
    <x v="0"/>
    <n v="462335"/>
    <d v="2020-05-14T00:00:00"/>
    <n v="165082443"/>
    <m/>
    <s v="PO Invoice"/>
    <m/>
    <s v="https://nww.einvoice-prod.sbs.nhs.uk:8179/invoicepdf/3548b004-9d8a-52a4-a022-24b2bcb0096b"/>
    <n v="1"/>
    <n v="-240"/>
    <m/>
    <s v="Planning and Business Development"/>
    <x v="1"/>
    <x v="2"/>
    <x v="1"/>
  </r>
  <r>
    <s v="RYD"/>
    <s v="E35930"/>
    <s v="7310"/>
    <s v="00000"/>
    <s v="00000"/>
    <s v="000000"/>
    <s v="Estates &amp; Facilities"/>
    <s v="Legal / Prof Fees"/>
    <s v="Default"/>
    <s v="Default"/>
    <s v="Default"/>
    <n v="-10"/>
    <d v="2020-12-01T00:00:00"/>
    <x v="1"/>
    <s v="Payables"/>
    <s v="Journal Import 95655105:"/>
    <s v="Payables A 19846648 95655105"/>
    <s v="DEC-20 Purchase Invoices GBP"/>
    <d v="2020-12-14T00:00:00"/>
    <s v="SSCREPMAN,"/>
    <n v="48"/>
    <s v="Journal Import Created"/>
    <x v="0"/>
    <n v="462335"/>
    <d v="2020-05-14T00:00:00"/>
    <n v="165082443"/>
    <m/>
    <s v="PO Invoice"/>
    <m/>
    <s v="https://nww.einvoice-prod.sbs.nhs.uk:8179/invoicepdf/3548b004-9d8a-52a4-a022-24b2bcb0096b"/>
    <n v="1"/>
    <n v="-5"/>
    <m/>
    <s v="Planning and Business Development"/>
    <x v="1"/>
    <x v="2"/>
    <x v="1"/>
  </r>
  <r>
    <s v="RYD"/>
    <s v="E35930"/>
    <s v="7310"/>
    <s v="00000"/>
    <s v="00000"/>
    <s v="000000"/>
    <s v="Estates &amp; Facilities"/>
    <s v="Legal / Prof Fees"/>
    <s v="Default"/>
    <s v="Default"/>
    <s v="Default"/>
    <n v="-512"/>
    <d v="2020-12-01T00:00:00"/>
    <x v="1"/>
    <s v="Payables"/>
    <s v="Journal Import 95655105:"/>
    <s v="Payables A 19846648 95655105"/>
    <s v="DEC-20 Purchase Invoices GBP"/>
    <d v="2020-12-14T00:00:00"/>
    <s v="SSCREPMAN,"/>
    <n v="48"/>
    <s v="Journal Import Created"/>
    <x v="0"/>
    <n v="467949"/>
    <d v="2020-07-15T00:00:00"/>
    <n v="165082443"/>
    <m/>
    <s v="PO Invoice"/>
    <m/>
    <s v="https://nww.einvoice-prod.sbs.nhs.uk:8179/invoicepdf/8fe71122-8837-5d02-a476-2bc5cf3e777c"/>
    <n v="1"/>
    <n v="-512"/>
    <m/>
    <s v="Planning and Business Development"/>
    <x v="1"/>
    <x v="2"/>
    <x v="1"/>
  </r>
  <r>
    <s v="RYD"/>
    <s v="E35930"/>
    <s v="7310"/>
    <s v="00000"/>
    <s v="00000"/>
    <s v="000000"/>
    <s v="Estates &amp; Facilities"/>
    <s v="Legal / Prof Fees"/>
    <s v="Default"/>
    <s v="Default"/>
    <s v="Default"/>
    <n v="5"/>
    <d v="2020-12-01T00:00:00"/>
    <x v="1"/>
    <s v="Payables"/>
    <s v="Journal Import 95700271:"/>
    <s v="Payables A 19858696 95700271"/>
    <s v="DEC-20 Purchase Invoices GBP"/>
    <d v="2020-12-15T00:00:00"/>
    <s v="SSCREPMAN,"/>
    <n v="40"/>
    <s v="Journal Import Created"/>
    <x v="0"/>
    <n v="462335"/>
    <d v="2020-05-14T00:00:00"/>
    <n v="165082443"/>
    <m/>
    <s v="PO Invoice"/>
    <m/>
    <s v="https://nww.einvoice-prod.sbs.nhs.uk:8179/invoicepdf/3548b004-9d8a-52a4-a022-24b2bcb0096b"/>
    <n v="1"/>
    <n v="5"/>
    <m/>
    <s v="Planning and Business Development"/>
    <x v="1"/>
    <x v="2"/>
    <x v="1"/>
  </r>
  <r>
    <s v="RYD"/>
    <s v="E35930"/>
    <s v="7310"/>
    <s v="00000"/>
    <s v="00000"/>
    <s v="000000"/>
    <s v="Estates &amp; Facilities"/>
    <s v="Legal / Prof Fees"/>
    <s v="Default"/>
    <s v="Default"/>
    <s v="Default"/>
    <n v="240"/>
    <d v="2020-12-01T00:00:00"/>
    <x v="1"/>
    <s v="Payables"/>
    <s v="Journal Import 95700271:"/>
    <s v="Payables A 19858696 95700271"/>
    <s v="DEC-20 Purchase Invoices GBP"/>
    <d v="2020-12-15T00:00:00"/>
    <s v="SSCREPMAN,"/>
    <n v="40"/>
    <s v="Journal Import Created"/>
    <x v="0"/>
    <n v="462335"/>
    <d v="2020-05-14T00:00:00"/>
    <n v="165082443"/>
    <m/>
    <s v="PO Invoice"/>
    <m/>
    <s v="https://nww.einvoice-prod.sbs.nhs.uk:8179/invoicepdf/3548b004-9d8a-52a4-a022-24b2bcb0096b"/>
    <n v="1"/>
    <n v="240"/>
    <m/>
    <s v="Planning and Business Development"/>
    <x v="1"/>
    <x v="2"/>
    <x v="1"/>
  </r>
  <r>
    <s v="RYD"/>
    <s v="E35930"/>
    <s v="7310"/>
    <s v="00000"/>
    <s v="00000"/>
    <s v="000000"/>
    <s v="Estates &amp; Facilities"/>
    <s v="Legal / Prof Fees"/>
    <s v="Default"/>
    <s v="Default"/>
    <s v="Default"/>
    <n v="312"/>
    <d v="2020-12-01T00:00:00"/>
    <x v="1"/>
    <s v="Payables"/>
    <s v="Journal Import 95700271:"/>
    <s v="Payables A 19858696 95700271"/>
    <s v="DEC-20 Purchase Invoices GBP"/>
    <d v="2020-12-15T00:00:00"/>
    <s v="SSCREPMAN,"/>
    <n v="40"/>
    <s v="Journal Import Created"/>
    <x v="0"/>
    <n v="463930"/>
    <d v="2020-05-29T00:00:00"/>
    <n v="165082446"/>
    <m/>
    <s v="PO Invoice"/>
    <m/>
    <s v="https://nww.einvoice-prod.sbs.nhs.uk:8179/invoicepdf/96f9e2b1-0aa5-55e4-8957-614efc78949a"/>
    <n v="1"/>
    <n v="312"/>
    <m/>
    <s v="Planning and Business Development"/>
    <x v="1"/>
    <x v="2"/>
    <x v="1"/>
  </r>
  <r>
    <s v="RYD"/>
    <s v="E35930"/>
    <s v="7310"/>
    <s v="00000"/>
    <s v="00000"/>
    <s v="000000"/>
    <s v="Estates &amp; Facilities"/>
    <s v="Legal / Prof Fees"/>
    <s v="Default"/>
    <s v="Default"/>
    <s v="Default"/>
    <n v="-121"/>
    <d v="2020-12-01T00:00:00"/>
    <x v="1"/>
    <s v="Payables"/>
    <s v="Journal Import 95700271:"/>
    <s v="Payables A 19858696 95700271"/>
    <s v="DEC-20 Purchase Invoices GBP"/>
    <d v="2020-12-15T00:00:00"/>
    <s v="SSCREPMAN,"/>
    <n v="41"/>
    <s v="Journal Import Created"/>
    <x v="0"/>
    <n v="462335"/>
    <d v="2020-05-14T00:00:00"/>
    <n v="165082443"/>
    <m/>
    <s v="PO Invoice"/>
    <m/>
    <s v="https://nww.einvoice-prod.sbs.nhs.uk:8179/invoicepdf/3548b004-9d8a-52a4-a022-24b2bcb0096b"/>
    <n v="1"/>
    <n v="-121"/>
    <m/>
    <s v="Planning and Business Development"/>
    <x v="1"/>
    <x v="2"/>
    <x v="1"/>
  </r>
  <r>
    <s v="RYD"/>
    <s v="E35930"/>
    <s v="7310"/>
    <s v="00000"/>
    <s v="00000"/>
    <s v="000000"/>
    <s v="Estates &amp; Facilities"/>
    <s v="Legal / Prof Fees"/>
    <s v="Default"/>
    <s v="Default"/>
    <s v="Default"/>
    <n v="-119"/>
    <d v="2020-12-01T00:00:00"/>
    <x v="1"/>
    <s v="Payables"/>
    <s v="Journal Import 95700271:"/>
    <s v="Payables A 19858696 95700271"/>
    <s v="DEC-20 Purchase Invoices GBP"/>
    <d v="2020-12-15T00:00:00"/>
    <s v="SSCREPMAN,"/>
    <n v="41"/>
    <s v="Journal Import Created"/>
    <x v="0"/>
    <n v="462335"/>
    <d v="2020-05-14T00:00:00"/>
    <n v="165082443"/>
    <m/>
    <s v="PO Invoice"/>
    <m/>
    <s v="https://nww.einvoice-prod.sbs.nhs.uk:8179/invoicepdf/3548b004-9d8a-52a4-a022-24b2bcb0096b"/>
    <n v="1"/>
    <n v="-119"/>
    <m/>
    <s v="Planning and Business Development"/>
    <x v="1"/>
    <x v="2"/>
    <x v="1"/>
  </r>
  <r>
    <s v="RYD"/>
    <s v="E35930"/>
    <s v="7310"/>
    <s v="00000"/>
    <s v="00000"/>
    <s v="000000"/>
    <s v="Estates &amp; Facilities"/>
    <s v="Legal / Prof Fees"/>
    <s v="Default"/>
    <s v="Default"/>
    <s v="Default"/>
    <n v="-5"/>
    <d v="2020-12-01T00:00:00"/>
    <x v="1"/>
    <s v="Payables"/>
    <s v="Journal Import 95700271:"/>
    <s v="Payables A 19858696 95700271"/>
    <s v="DEC-20 Purchase Invoices GBP"/>
    <d v="2020-12-15T00:00:00"/>
    <s v="SSCREPMAN,"/>
    <n v="41"/>
    <s v="Journal Import Created"/>
    <x v="0"/>
    <n v="462335"/>
    <d v="2020-05-14T00:00:00"/>
    <n v="165082443"/>
    <m/>
    <s v="PO Invoice"/>
    <m/>
    <s v="https://nww.einvoice-prod.sbs.nhs.uk:8179/invoicepdf/3548b004-9d8a-52a4-a022-24b2bcb0096b"/>
    <n v="1"/>
    <n v="-5"/>
    <m/>
    <s v="Planning and Business Development"/>
    <x v="1"/>
    <x v="2"/>
    <x v="1"/>
  </r>
  <r>
    <s v="RYD"/>
    <s v="E35930"/>
    <s v="7310"/>
    <s v="00000"/>
    <s v="00000"/>
    <s v="000000"/>
    <s v="Estates &amp; Facilities"/>
    <s v="Legal / Prof Fees"/>
    <s v="Default"/>
    <s v="Default"/>
    <s v="Default"/>
    <n v="-312"/>
    <d v="2020-12-01T00:00:00"/>
    <x v="1"/>
    <s v="Payables"/>
    <s v="Journal Import 95700271:"/>
    <s v="Payables A 19858696 95700271"/>
    <s v="DEC-20 Purchase Invoices GBP"/>
    <d v="2020-12-15T00:00:00"/>
    <s v="SSCREPMAN,"/>
    <n v="41"/>
    <s v="Journal Import Created"/>
    <x v="0"/>
    <n v="463930"/>
    <d v="2020-05-29T00:00:00"/>
    <n v="165082446"/>
    <m/>
    <s v="PO Invoice"/>
    <m/>
    <s v="https://nww.einvoice-prod.sbs.nhs.uk:8179/invoicepdf/96f9e2b1-0aa5-55e4-8957-614efc78949a"/>
    <n v="1"/>
    <n v="-312"/>
    <m/>
    <s v="Planning and Business Development"/>
    <x v="1"/>
    <x v="2"/>
    <x v="1"/>
  </r>
  <r>
    <s v="RYD"/>
    <s v="E35930"/>
    <s v="7310"/>
    <s v="00000"/>
    <s v="00000"/>
    <s v="000000"/>
    <s v="Estates &amp; Facilities"/>
    <s v="Legal / Prof Fees"/>
    <s v="Default"/>
    <s v="Default"/>
    <s v="Default"/>
    <n v="-1923"/>
    <d v="2020-12-01T00:00:00"/>
    <x v="1"/>
    <s v="Payables"/>
    <s v="Journal Import 95700271:"/>
    <s v="Payables A 19858696 95700271"/>
    <s v="DEC-20 Purchase Invoices GBP"/>
    <d v="2020-12-15T00:00:00"/>
    <s v="SSCREPMAN,"/>
    <n v="41"/>
    <s v="Journal Import Created"/>
    <x v="0"/>
    <n v="480713"/>
    <d v="2020-11-18T00:00:00"/>
    <n v="165085834"/>
    <m/>
    <s v="PO Invoice"/>
    <m/>
    <s v="https://nww.einvoice-prod.sbs.nhs.uk:8179/invoicepdf/ab4ce994-33a6-59c1-bfe6-733e001dbd92"/>
    <n v="1"/>
    <n v="-1923"/>
    <m/>
    <s v="Planning and Business Development"/>
    <x v="1"/>
    <x v="2"/>
    <x v="1"/>
  </r>
  <r>
    <s v="RYD"/>
    <s v="E35930"/>
    <s v="7310"/>
    <s v="00000"/>
    <s v="00000"/>
    <s v="000000"/>
    <s v="Estates &amp; Facilities"/>
    <s v="Legal / Prof Fees"/>
    <s v="Default"/>
    <s v="Default"/>
    <s v="Default"/>
    <n v="-5"/>
    <d v="2020-12-01T00:00:00"/>
    <x v="1"/>
    <s v="Payables"/>
    <s v="Journal Import 95700271:"/>
    <s v="Payables A 19858696 95700271"/>
    <s v="DEC-20 Purchase Invoices GBP"/>
    <d v="2020-12-15T00:00:00"/>
    <s v="SSCREPMAN,"/>
    <n v="41"/>
    <s v="Journal Import Created"/>
    <x v="0"/>
    <n v="480713"/>
    <d v="2020-11-18T00:00:00"/>
    <n v="165085834"/>
    <m/>
    <s v="PO Invoice"/>
    <m/>
    <s v="https://nww.einvoice-prod.sbs.nhs.uk:8179/invoicepdf/ab4ce994-33a6-59c1-bfe6-733e001dbd92"/>
    <n v="1"/>
    <n v="-5"/>
    <m/>
    <s v="Planning and Business Development"/>
    <x v="1"/>
    <x v="2"/>
    <x v="1"/>
  </r>
  <r>
    <s v="RYD"/>
    <s v="E35930"/>
    <s v="7310"/>
    <s v="00000"/>
    <s v="00000"/>
    <s v="000000"/>
    <s v="Estates &amp; Facilities"/>
    <s v="Legal / Prof Fees"/>
    <s v="Default"/>
    <s v="Default"/>
    <s v="Default"/>
    <n v="160"/>
    <d v="2020-12-01T00:00:00"/>
    <x v="1"/>
    <s v="Payables"/>
    <s v="Journal Import 95744741:"/>
    <s v="Payables A 19863697 95744741"/>
    <s v="DEC-20 Purchase Invoices GBP"/>
    <d v="2020-12-16T00:00:00"/>
    <s v="SSCREPMAN,"/>
    <n v="29"/>
    <s v="Journal Import Created"/>
    <x v="0"/>
    <n v="465180"/>
    <d v="2020-06-15T00:00:00"/>
    <n v="165082443"/>
    <m/>
    <s v="PO Invoice"/>
    <m/>
    <s v="https://nww.einvoice-prod.sbs.nhs.uk:8179/invoicepdf/053575ba-bd1f-59e3-bfb7-644c6fde3467"/>
    <n v="1"/>
    <n v="160"/>
    <m/>
    <s v="Planning and Business Development"/>
    <x v="1"/>
    <x v="2"/>
    <x v="1"/>
  </r>
  <r>
    <s v="RYD"/>
    <s v="E35930"/>
    <s v="7310"/>
    <s v="00000"/>
    <s v="00000"/>
    <s v="000000"/>
    <s v="Estates &amp; Facilities"/>
    <s v="Legal / Prof Fees"/>
    <s v="Default"/>
    <s v="Default"/>
    <s v="Default"/>
    <n v="85"/>
    <d v="2020-12-01T00:00:00"/>
    <x v="1"/>
    <s v="Payables"/>
    <s v="Journal Import 95744741:"/>
    <s v="Payables A 19863697 95744741"/>
    <s v="DEC-20 Purchase Invoices GBP"/>
    <d v="2020-12-16T00:00:00"/>
    <s v="SSCREPMAN,"/>
    <n v="29"/>
    <s v="Journal Import Created"/>
    <x v="0"/>
    <n v="471085"/>
    <d v="2020-08-18T00:00:00"/>
    <n v="165082443"/>
    <m/>
    <s v="PO Invoice"/>
    <m/>
    <s v="https://nww.einvoice-prod.sbs.nhs.uk:8179/invoicepdf/e6565371-6b06-59c8-9d46-c3bfc78b2e51"/>
    <n v="1"/>
    <n v="85"/>
    <m/>
    <s v="Planning and Business Development"/>
    <x v="1"/>
    <x v="2"/>
    <x v="1"/>
  </r>
  <r>
    <s v="RYD"/>
    <s v="E35930"/>
    <s v="7310"/>
    <s v="00000"/>
    <s v="00000"/>
    <s v="000000"/>
    <s v="Estates &amp; Facilities"/>
    <s v="Legal / Prof Fees"/>
    <s v="Default"/>
    <s v="Default"/>
    <s v="Default"/>
    <n v="65"/>
    <d v="2020-12-01T00:00:00"/>
    <x v="1"/>
    <s v="Payables"/>
    <s v="Journal Import 95744741:"/>
    <s v="Payables A 19863697 95744741"/>
    <s v="DEC-20 Purchase Invoices GBP"/>
    <d v="2020-12-16T00:00:00"/>
    <s v="SSCREPMAN,"/>
    <n v="29"/>
    <s v="Journal Import Created"/>
    <x v="0"/>
    <n v="476888"/>
    <d v="2020-10-14T00:00:00"/>
    <n v="165082443"/>
    <m/>
    <s v="PO Invoice"/>
    <m/>
    <s v="https://nww.einvoice-prod.sbs.nhs.uk:8179/invoicepdf/124241c2-3e1b-5a2e-9130-758aa2bbde94"/>
    <n v="1"/>
    <n v="65"/>
    <m/>
    <s v="Planning and Business Development"/>
    <x v="1"/>
    <x v="2"/>
    <x v="1"/>
  </r>
  <r>
    <s v="RYD"/>
    <s v="E35930"/>
    <s v="7310"/>
    <s v="00000"/>
    <s v="00000"/>
    <s v="000000"/>
    <s v="Estates &amp; Facilities"/>
    <s v="Legal / Prof Fees"/>
    <s v="Default"/>
    <s v="Default"/>
    <s v="Default"/>
    <n v="20"/>
    <d v="2020-12-01T00:00:00"/>
    <x v="1"/>
    <s v="Payables"/>
    <s v="Journal Import 95744741:"/>
    <s v="Payables A 19863697 95744741"/>
    <s v="DEC-20 Purchase Invoices GBP"/>
    <d v="2020-12-16T00:00:00"/>
    <s v="SSCREPMAN,"/>
    <n v="29"/>
    <s v="Journal Import Created"/>
    <x v="0"/>
    <n v="476888"/>
    <d v="2020-10-14T00:00:00"/>
    <n v="165082443"/>
    <m/>
    <s v="PO Invoice"/>
    <m/>
    <s v="https://nww.einvoice-prod.sbs.nhs.uk:8179/invoicepdf/124241c2-3e1b-5a2e-9130-758aa2bbde94"/>
    <m/>
    <m/>
    <m/>
    <s v="Planning and Business Development"/>
    <x v="1"/>
    <x v="2"/>
    <x v="1"/>
  </r>
  <r>
    <s v="RYD"/>
    <s v="E35930"/>
    <s v="7310"/>
    <s v="00000"/>
    <s v="00000"/>
    <s v="000000"/>
    <s v="Estates &amp; Facilities"/>
    <s v="Legal / Prof Fees"/>
    <s v="Default"/>
    <s v="Default"/>
    <s v="Default"/>
    <n v="-160"/>
    <d v="2020-12-01T00:00:00"/>
    <x v="1"/>
    <s v="Payables"/>
    <s v="Journal Import 95744741:"/>
    <s v="Payables A 19863697 95744741"/>
    <s v="DEC-20 Purchase Invoices GBP"/>
    <d v="2020-12-16T00:00:00"/>
    <s v="SSCREPMAN,"/>
    <n v="30"/>
    <s v="Journal Import Created"/>
    <x v="0"/>
    <n v="465180"/>
    <d v="2020-06-15T00:00:00"/>
    <n v="165082443"/>
    <m/>
    <s v="PO Invoice"/>
    <m/>
    <s v="https://nww.einvoice-prod.sbs.nhs.uk:8179/invoicepdf/053575ba-bd1f-59e3-bfb7-644c6fde3467"/>
    <n v="1"/>
    <n v="-160"/>
    <m/>
    <s v="Planning and Business Development"/>
    <x v="1"/>
    <x v="2"/>
    <x v="1"/>
  </r>
  <r>
    <s v="RYD"/>
    <s v="E35930"/>
    <s v="7310"/>
    <s v="00000"/>
    <s v="00000"/>
    <s v="000000"/>
    <s v="Estates &amp; Facilities"/>
    <s v="Legal / Prof Fees"/>
    <s v="Default"/>
    <s v="Default"/>
    <s v="Default"/>
    <n v="-85"/>
    <d v="2020-12-01T00:00:00"/>
    <x v="1"/>
    <s v="Payables"/>
    <s v="Journal Import 95744741:"/>
    <s v="Payables A 19863697 95744741"/>
    <s v="DEC-20 Purchase Invoices GBP"/>
    <d v="2020-12-16T00:00:00"/>
    <s v="SSCREPMAN,"/>
    <n v="30"/>
    <s v="Journal Import Created"/>
    <x v="0"/>
    <n v="471085"/>
    <d v="2020-08-18T00:00:00"/>
    <n v="165082443"/>
    <m/>
    <s v="PO Invoice"/>
    <m/>
    <s v="https://nww.einvoice-prod.sbs.nhs.uk:8179/invoicepdf/e6565371-6b06-59c8-9d46-c3bfc78b2e51"/>
    <n v="1"/>
    <n v="-85"/>
    <m/>
    <s v="Planning and Business Development"/>
    <x v="1"/>
    <x v="2"/>
    <x v="1"/>
  </r>
  <r>
    <s v="RYD"/>
    <s v="E35930"/>
    <s v="7310"/>
    <s v="00000"/>
    <s v="00000"/>
    <s v="000000"/>
    <s v="Estates &amp; Facilities"/>
    <s v="Legal / Prof Fees"/>
    <s v="Default"/>
    <s v="Default"/>
    <s v="Default"/>
    <n v="-65"/>
    <d v="2020-12-01T00:00:00"/>
    <x v="1"/>
    <s v="Payables"/>
    <s v="Journal Import 95744741:"/>
    <s v="Payables A 19863697 95744741"/>
    <s v="DEC-20 Purchase Invoices GBP"/>
    <d v="2020-12-16T00:00:00"/>
    <s v="SSCREPMAN,"/>
    <n v="30"/>
    <s v="Journal Import Created"/>
    <x v="0"/>
    <n v="476888"/>
    <d v="2020-10-14T00:00:00"/>
    <n v="165082443"/>
    <m/>
    <s v="PO Invoice"/>
    <m/>
    <s v="https://nww.einvoice-prod.sbs.nhs.uk:8179/invoicepdf/124241c2-3e1b-5a2e-9130-758aa2bbde94"/>
    <n v="1"/>
    <n v="-65"/>
    <m/>
    <s v="Planning and Business Development"/>
    <x v="1"/>
    <x v="2"/>
    <x v="1"/>
  </r>
  <r>
    <s v="RYD"/>
    <s v="E35930"/>
    <s v="7310"/>
    <s v="00000"/>
    <s v="00000"/>
    <s v="000000"/>
    <s v="Estates &amp; Facilities"/>
    <s v="Legal / Prof Fees"/>
    <s v="Default"/>
    <s v="Default"/>
    <s v="Default"/>
    <n v="-20"/>
    <d v="2020-12-01T00:00:00"/>
    <x v="1"/>
    <s v="Payables"/>
    <s v="Journal Import 95744741:"/>
    <s v="Payables A 19863697 95744741"/>
    <s v="DEC-20 Purchase Invoices GBP"/>
    <d v="2020-12-16T00:00:00"/>
    <s v="SSCREPMAN,"/>
    <n v="30"/>
    <s v="Journal Import Created"/>
    <x v="0"/>
    <n v="476888"/>
    <d v="2020-10-14T00:00:00"/>
    <n v="165082443"/>
    <m/>
    <s v="PO Invoice"/>
    <m/>
    <s v="https://nww.einvoice-prod.sbs.nhs.uk:8179/invoicepdf/124241c2-3e1b-5a2e-9130-758aa2bbde94"/>
    <m/>
    <m/>
    <m/>
    <s v="Planning and Business Development"/>
    <x v="1"/>
    <x v="2"/>
    <x v="1"/>
  </r>
  <r>
    <s v="RYD"/>
    <s v="E35930"/>
    <s v="7310"/>
    <s v="00000"/>
    <s v="00000"/>
    <s v="000000"/>
    <s v="Estates &amp; Facilities"/>
    <s v="Legal / Prof Fees"/>
    <s v="Default"/>
    <s v="Default"/>
    <s v="Default"/>
    <n v="1773.2"/>
    <d v="2020-12-01T00:00:00"/>
    <x v="1"/>
    <s v="Payables"/>
    <s v="Journal Import 96172891:"/>
    <s v="Payables A 19971731 96172891"/>
    <s v="DEC-20 Purchase Invoices GBP"/>
    <d v="2020-12-29T00:00:00"/>
    <s v="SSCREPMAN,"/>
    <n v="35"/>
    <s v="Journal Import Created"/>
    <x v="0"/>
    <n v="483384"/>
    <d v="2020-12-15T00:00:00"/>
    <n v="165082446"/>
    <m/>
    <s v="PO Invoice"/>
    <m/>
    <s v="https://nww.einvoice-prod.sbs.nhs.uk:8179/invoicepdf/fd7f4d8a-e513-57a1-b47f-f8d94d48cbeb"/>
    <n v="1"/>
    <n v="887"/>
    <m/>
    <s v="Planning and Business Development"/>
    <x v="1"/>
    <x v="2"/>
    <x v="1"/>
  </r>
  <r>
    <s v="RYD"/>
    <s v="E35930"/>
    <s v="7310"/>
    <s v="00000"/>
    <s v="00000"/>
    <s v="000000"/>
    <s v="Estates &amp; Facilities"/>
    <s v="Legal / Prof Fees"/>
    <s v="Default"/>
    <s v="Default"/>
    <s v="Default"/>
    <n v="40"/>
    <d v="2020-12-01T00:00:00"/>
    <x v="1"/>
    <s v="Payables"/>
    <s v="Journal Import 96172891:"/>
    <s v="Payables A 19971731 96172891"/>
    <s v="DEC-20 Purchase Invoices GBP"/>
    <d v="2020-12-29T00:00:00"/>
    <s v="SSCREPMAN,"/>
    <n v="35"/>
    <s v="Journal Import Created"/>
    <x v="0"/>
    <n v="483848"/>
    <d v="2020-12-16T00:00:00"/>
    <n v="165085834"/>
    <m/>
    <s v="PO Invoice"/>
    <m/>
    <s v="https://nww.einvoice-prod.sbs.nhs.uk:8179/invoicepdf/5d19ba83-2fca-5f12-a3e7-83d07e6fd683"/>
    <n v="1"/>
    <n v="40"/>
    <m/>
    <s v="Planning and Business Development"/>
    <x v="1"/>
    <x v="2"/>
    <x v="1"/>
  </r>
  <r>
    <s v="RYD"/>
    <s v="E35930"/>
    <s v="7310"/>
    <s v="00000"/>
    <s v="00000"/>
    <s v="000000"/>
    <s v="Estates &amp; Facilities"/>
    <s v="Legal / Prof Fees"/>
    <s v="Default"/>
    <s v="Default"/>
    <s v="Default"/>
    <n v="712.61"/>
    <d v="2020-12-01T00:00:00"/>
    <x v="1"/>
    <s v="Payables"/>
    <s v="Journal Import 96172891:"/>
    <s v="Payables A 19971731 96172891"/>
    <s v="DEC-20 Purchase Invoices GBP"/>
    <d v="2020-12-29T00:00:00"/>
    <s v="SSCREPMAN,"/>
    <n v="35"/>
    <s v="Journal Import Created"/>
    <x v="0"/>
    <n v="483848"/>
    <d v="2020-12-16T00:00:00"/>
    <n v="165085834"/>
    <m/>
    <s v="PO Invoice"/>
    <m/>
    <s v="https://nww.einvoice-prod.sbs.nhs.uk:8179/invoicepdf/5d19ba83-2fca-5f12-a3e7-83d07e6fd683"/>
    <n v="1"/>
    <n v="713"/>
    <m/>
    <s v="Planning and Business Development"/>
    <x v="1"/>
    <x v="2"/>
    <x v="1"/>
  </r>
  <r>
    <s v="RYD"/>
    <s v="E35930"/>
    <s v="7310"/>
    <s v="00000"/>
    <s v="00000"/>
    <s v="000000"/>
    <s v="Estates &amp; Facilities"/>
    <s v="Legal / Prof Fees"/>
    <s v="Default"/>
    <s v="Default"/>
    <s v="Default"/>
    <n v="752.61"/>
    <d v="2020-12-01T00:00:00"/>
    <x v="1"/>
    <s v="Payables"/>
    <s v="Journal Import 96172891:"/>
    <s v="Payables A 19971731 96172891"/>
    <s v="DEC-20 Purchase Invoices GBP"/>
    <d v="2020-12-29T00:00:00"/>
    <s v="SSCREPMAN,"/>
    <n v="35"/>
    <s v="Journal Import Created"/>
    <x v="0"/>
    <n v="483848"/>
    <d v="2020-12-16T00:00:00"/>
    <n v="165085834"/>
    <m/>
    <s v="PO Invoice"/>
    <m/>
    <s v="https://nww.einvoice-prod.sbs.nhs.uk:8179/invoicepdf/5d19ba83-2fca-5f12-a3e7-83d07e6fd683"/>
    <n v="1"/>
    <n v="753"/>
    <m/>
    <s v="Planning and Business Development"/>
    <x v="1"/>
    <x v="2"/>
    <x v="1"/>
  </r>
  <r>
    <s v="RYD"/>
    <s v="E35930"/>
    <s v="7310"/>
    <s v="00000"/>
    <s v="00000"/>
    <s v="000000"/>
    <s v="Estates &amp; Facilities"/>
    <s v="Legal / Prof Fees"/>
    <s v="Default"/>
    <s v="Default"/>
    <s v="Default"/>
    <n v="-886.6"/>
    <d v="2020-12-01T00:00:00"/>
    <x v="1"/>
    <s v="Payables"/>
    <s v="Journal Import 96172891:"/>
    <s v="Payables A 19971731 96172891"/>
    <s v="DEC-20 Purchase Invoices GBP"/>
    <d v="2020-12-29T00:00:00"/>
    <s v="SSCREPMAN,"/>
    <n v="36"/>
    <s v="Journal Import Created"/>
    <x v="0"/>
    <n v="483384"/>
    <d v="2020-12-15T00:00:00"/>
    <n v="165082446"/>
    <m/>
    <s v="PO Invoice"/>
    <m/>
    <s v="https://nww.einvoice-prod.sbs.nhs.uk:8179/invoicepdf/fd7f4d8a-e513-57a1-b47f-f8d94d48cbeb"/>
    <n v="1"/>
    <n v="-887"/>
    <m/>
    <s v="Planning and Business Development"/>
    <x v="1"/>
    <x v="2"/>
    <x v="1"/>
  </r>
  <r>
    <s v="RYD"/>
    <s v="E35930"/>
    <s v="7310"/>
    <s v="00000"/>
    <s v="00000"/>
    <s v="000000"/>
    <s v="Estates &amp; Facilities"/>
    <s v="Legal / Prof Fees"/>
    <s v="Default"/>
    <s v="Default"/>
    <s v="Default"/>
    <n v="-752.61"/>
    <d v="2020-12-01T00:00:00"/>
    <x v="1"/>
    <s v="Payables"/>
    <s v="Journal Import 96172891:"/>
    <s v="Payables A 19971731 96172891"/>
    <s v="DEC-20 Purchase Invoices GBP"/>
    <d v="2020-12-29T00:00:00"/>
    <s v="SSCREPMAN,"/>
    <n v="36"/>
    <s v="Journal Import Created"/>
    <x v="0"/>
    <n v="483848"/>
    <d v="2020-12-16T00:00:00"/>
    <n v="165085834"/>
    <m/>
    <s v="PO Invoice"/>
    <m/>
    <s v="https://nww.einvoice-prod.sbs.nhs.uk:8179/invoicepdf/5d19ba83-2fca-5f12-a3e7-83d07e6fd683"/>
    <n v="1"/>
    <n v="-753"/>
    <m/>
    <s v="Planning and Business Development"/>
    <x v="1"/>
    <x v="2"/>
    <x v="1"/>
  </r>
  <r>
    <s v="RYD"/>
    <s v="E35930"/>
    <s v="7310"/>
    <s v="00000"/>
    <s v="00000"/>
    <s v="000000"/>
    <s v="Estates &amp; Facilities"/>
    <s v="Legal / Prof Fees"/>
    <s v="Default"/>
    <s v="Default"/>
    <s v="Default"/>
    <n v="886.6"/>
    <d v="2020-12-01T00:00:00"/>
    <x v="1"/>
    <s v="Payables"/>
    <s v="Journal Import 96241888:"/>
    <s v="Payables A 19986721 96241888"/>
    <s v="DEC-20 Purchase Invoices GBP"/>
    <d v="2020-12-31T00:00:00"/>
    <s v="SSCREPMAN,"/>
    <n v="43"/>
    <s v="Journal Import Created"/>
    <x v="0"/>
    <n v="483384"/>
    <d v="2020-12-15T00:00:00"/>
    <n v="165082446"/>
    <m/>
    <s v="PO Invoice"/>
    <m/>
    <s v="https://nww.einvoice-prod.sbs.nhs.uk:8179/invoicepdf/fd7f4d8a-e513-57a1-b47f-f8d94d48cbeb"/>
    <n v="1"/>
    <n v="887"/>
    <m/>
    <s v="Planning and Business Development"/>
    <x v="1"/>
    <x v="2"/>
    <x v="1"/>
  </r>
  <r>
    <s v="RYD"/>
    <s v="E35930"/>
    <s v="7310"/>
    <s v="00000"/>
    <s v="00000"/>
    <s v="000000"/>
    <s v="Estates &amp; Facilities"/>
    <s v="Legal / Prof Fees"/>
    <s v="Default"/>
    <s v="Default"/>
    <s v="Default"/>
    <n v="-886.6"/>
    <d v="2020-12-01T00:00:00"/>
    <x v="1"/>
    <s v="Payables"/>
    <s v="Journal Import 96241888:"/>
    <s v="Payables A 19986721 96241888"/>
    <s v="DEC-20 Purchase Invoices GBP"/>
    <d v="2020-12-31T00:00:00"/>
    <s v="SSCREPMAN,"/>
    <n v="44"/>
    <s v="Journal Import Created"/>
    <x v="0"/>
    <n v="483384"/>
    <d v="2020-12-15T00:00:00"/>
    <n v="165082446"/>
    <m/>
    <s v="PO Invoice"/>
    <m/>
    <s v="https://nww.einvoice-prod.sbs.nhs.uk:8179/invoicepdf/fd7f4d8a-e513-57a1-b47f-f8d94d48cbeb"/>
    <n v="1"/>
    <n v="-887"/>
    <m/>
    <s v="Planning and Business Development"/>
    <x v="1"/>
    <x v="2"/>
    <x v="1"/>
  </r>
  <r>
    <s v="RYD"/>
    <s v="E35930"/>
    <s v="7310"/>
    <s v="00000"/>
    <s v="00000"/>
    <s v="000000"/>
    <s v="Estates &amp; Facilities"/>
    <s v="Legal / Prof Fees"/>
    <s v="Default"/>
    <s v="Default"/>
    <s v="Default"/>
    <n v="-315.8"/>
    <d v="2020-12-01T00:00:00"/>
    <x v="0"/>
    <s v="Cost Management"/>
    <s v="Journal Import 95114748:"/>
    <s v="Cost Management A 19709183 95114748 2"/>
    <s v="01-DEC-2020 Receiving GBP"/>
    <d v="2020-11-30T00:00:00"/>
    <s v="SSCREPMAN,"/>
    <n v="2459"/>
    <s v="MEDWAY AMBULANCE STATION REPORT ON TITLE - Invoice 474457"/>
    <x v="0"/>
    <n v="165088379"/>
    <d v="2020-11-30T00:00:00"/>
    <m/>
    <m/>
    <m/>
    <s v="LONDON-4"/>
    <m/>
    <m/>
    <m/>
    <m/>
    <s v="Planning and Business Development"/>
    <x v="1"/>
    <x v="2"/>
    <x v="1"/>
  </r>
  <r>
    <s v="RYD"/>
    <s v="E35930"/>
    <s v="7310"/>
    <s v="00000"/>
    <s v="00000"/>
    <s v="000000"/>
    <s v="Estates &amp; Facilities"/>
    <s v="Legal / Prof Fees"/>
    <s v="Default"/>
    <s v="Default"/>
    <s v="Default"/>
    <n v="-22.4"/>
    <d v="2020-12-01T00:00:00"/>
    <x v="0"/>
    <s v="Cost Management"/>
    <s v="Journal Import 95114748:"/>
    <s v="Cost Management A 19709183 95114748 2"/>
    <s v="01-DEC-2020 Receiving GBP"/>
    <d v="2020-11-30T00:00:00"/>
    <s v="SSCREPMAN,"/>
    <n v="2460"/>
    <s v="Battle Ambulance Station Licence to Occupy - Invoice 476887"/>
    <x v="0"/>
    <n v="165088383"/>
    <d v="2020-11-29T00:00:00"/>
    <m/>
    <m/>
    <m/>
    <s v="LONDON-4"/>
    <m/>
    <m/>
    <m/>
    <m/>
    <s v="Planning and Business Development"/>
    <x v="1"/>
    <x v="2"/>
    <x v="1"/>
  </r>
  <r>
    <s v="RYD"/>
    <s v="E35930"/>
    <s v="7310"/>
    <s v="00000"/>
    <s v="00000"/>
    <s v="000000"/>
    <s v="Estates &amp; Facilities"/>
    <s v="Legal / Prof Fees"/>
    <s v="Default"/>
    <s v="Default"/>
    <s v="Default"/>
    <n v="2657"/>
    <d v="2020-12-01T00:00:00"/>
    <x v="0"/>
    <s v="Cost Management"/>
    <s v="Journal Import 96243490:"/>
    <s v="Cost Management A 19985750 96243490"/>
    <s v="31-DEC-2020 Receiving GBP"/>
    <d v="2020-12-31T00:00:00"/>
    <s v="SSCREPMAN,"/>
    <n v="2462"/>
    <s v="Reigate Fire Station - 148300 - update and budget review"/>
    <x v="0"/>
    <n v="165085833"/>
    <d v="2020-12-09T00:00:00"/>
    <m/>
    <m/>
    <m/>
    <s v="LONDON-4"/>
    <m/>
    <m/>
    <m/>
    <m/>
    <s v="Planning and Business Development"/>
    <x v="1"/>
    <x v="2"/>
    <x v="1"/>
  </r>
  <r>
    <s v="RYD"/>
    <s v="E35930"/>
    <s v="7310"/>
    <s v="00000"/>
    <s v="00000"/>
    <s v="000000"/>
    <s v="Estates &amp; Facilities"/>
    <s v="Legal / Prof Fees"/>
    <s v="Default"/>
    <s v="Default"/>
    <s v="Default"/>
    <n v="22.4"/>
    <d v="2020-12-01T00:00:00"/>
    <x v="0"/>
    <s v="Cost Management"/>
    <s v="Journal Import 96243490:"/>
    <s v="Cost Management A 19985750 96243490"/>
    <s v="31-DEC-2020 Receiving GBP"/>
    <d v="2020-12-31T00:00:00"/>
    <s v="SSCREPMAN,"/>
    <n v="2463"/>
    <s v="Battle Ambulance Station Licence to Occupy - Invoice 476887"/>
    <x v="0"/>
    <n v="165088383"/>
    <d v="2020-11-29T00:00:00"/>
    <m/>
    <m/>
    <m/>
    <s v="LONDON-4"/>
    <m/>
    <m/>
    <m/>
    <m/>
    <s v="Planning and Business Development"/>
    <x v="1"/>
    <x v="2"/>
    <x v="1"/>
  </r>
  <r>
    <s v="RYD"/>
    <s v="E35930"/>
    <s v="7310"/>
    <s v="00000"/>
    <s v="00000"/>
    <s v="000000"/>
    <s v="Estates &amp; Facilities"/>
    <s v="Legal / Prof Fees"/>
    <s v="Default"/>
    <s v="Default"/>
    <s v="Default"/>
    <n v="985"/>
    <d v="2020-12-01T00:00:00"/>
    <x v="0"/>
    <s v="Cost Management"/>
    <s v="Journal Import 96243490:"/>
    <s v="Cost Management A 19985750 96243490"/>
    <s v="31-DEC-2020 Receiving GBP"/>
    <d v="2020-12-31T00:00:00"/>
    <s v="SSCREPMAN,"/>
    <n v="2464"/>
    <s v="Lease of 22 Eldon Way, Paddock Wood"/>
    <x v="0"/>
    <n v="165084346"/>
    <d v="2020-12-09T00:00:00"/>
    <m/>
    <m/>
    <m/>
    <s v="LONDON-4"/>
    <m/>
    <m/>
    <m/>
    <m/>
    <s v="Planning and Business Development"/>
    <x v="1"/>
    <x v="2"/>
    <x v="1"/>
  </r>
  <r>
    <s v="RYD"/>
    <s v="E35930"/>
    <s v="7310"/>
    <s v="00000"/>
    <s v="F8235"/>
    <s v="000000"/>
    <s v="Estates &amp; Facilities"/>
    <s v="Legal / Prof Fees"/>
    <s v="Default"/>
    <s v="Bognor South ACRP"/>
    <s v="Default"/>
    <n v="48"/>
    <d v="2020-12-01T00:00:00"/>
    <x v="1"/>
    <s v="Payables"/>
    <s v="Journal Import 95655105:"/>
    <s v="Payables A 19846648 95655105"/>
    <s v="DEC-20 Purchase Invoices GBP"/>
    <d v="2020-12-14T00:00:00"/>
    <s v="SSCREPMAN,"/>
    <n v="65"/>
    <s v="Journal Import Created"/>
    <x v="0"/>
    <n v="476880"/>
    <d v="2020-10-14T00:00:00"/>
    <n v="165064187"/>
    <m/>
    <s v="PO Invoice"/>
    <m/>
    <s v="https://nww.einvoice-prod.sbs.nhs.uk:8179/invoicepdf/969b7dfe-fb22-51b9-87ec-080e6990d330"/>
    <n v="1"/>
    <n v="48"/>
    <m/>
    <s v="Planning and Business Development"/>
    <x v="1"/>
    <x v="2"/>
    <x v="1"/>
  </r>
  <r>
    <s v="RYD"/>
    <s v="E35930"/>
    <s v="7310"/>
    <s v="00000"/>
    <s v="F8235"/>
    <s v="000000"/>
    <s v="Estates &amp; Facilities"/>
    <s v="Legal / Prof Fees"/>
    <s v="Default"/>
    <s v="Bognor South ACRP"/>
    <s v="Default"/>
    <n v="384.8"/>
    <d v="2020-12-01T00:00:00"/>
    <x v="0"/>
    <s v="Cost Management"/>
    <s v="Journal Import 96243490:"/>
    <s v="Cost Management A 19985750 96243490"/>
    <s v="31-DEC-2020 Receiving GBP"/>
    <d v="2020-12-31T00:00:00"/>
    <s v="SSCREPMAN,"/>
    <n v="2841"/>
    <s v="Bognor South ACRP - Lease Works for new ACRP at Bognor Fire Station"/>
    <x v="0"/>
    <n v="165064187"/>
    <d v="2018-09-27T00:00:00"/>
    <m/>
    <m/>
    <m/>
    <s v="LONDON-4"/>
    <m/>
    <m/>
    <m/>
    <m/>
    <s v="Planning and Business Development"/>
    <x v="1"/>
    <x v="2"/>
    <x v="1"/>
  </r>
  <r>
    <s v="RYD"/>
    <s v="E35930"/>
    <s v="7310"/>
    <s v="00000"/>
    <s v="00000"/>
    <s v="000000"/>
    <s v="Estates &amp; Facilities"/>
    <s v="Legal / Prof Fees"/>
    <s v="Default"/>
    <s v="Default"/>
    <s v="Default"/>
    <n v="5338"/>
    <d v="2021-01-01T00:00:00"/>
    <x v="3"/>
    <s v="Spreadsheet"/>
    <s v="M10 FBP1 Accruals - ESTATES"/>
    <s v="Spreadsheet A 20263333 97502107"/>
    <s v="RYD FIN CAM 2021 10 006 Accrual GBP"/>
    <d v="2021-02-02T00:00:00"/>
    <s v="RYD MCCARTHY, CAROLE"/>
    <n v="28"/>
    <s v="7310;LAKERS LLP;Accrue Estates Legal Costs M10 Jan-21"/>
    <x v="430"/>
    <m/>
    <d v="2021-02-02T00:00:00"/>
    <m/>
    <s v="7310;LAKERS LLP;Accrue Estates Legal Costs M10 Jan-21"/>
    <m/>
    <m/>
    <m/>
    <m/>
    <m/>
    <m/>
    <s v="Planning and Business Development"/>
    <x v="1"/>
    <x v="2"/>
    <x v="1"/>
  </r>
  <r>
    <s v="RYD"/>
    <s v="E35930"/>
    <s v="7310"/>
    <s v="00000"/>
    <s v="00000"/>
    <s v="000000"/>
    <s v="Estates &amp; Facilities"/>
    <s v="Legal / Prof Fees"/>
    <s v="Default"/>
    <s v="Default"/>
    <s v="Default"/>
    <n v="-5375"/>
    <d v="2021-01-01T00:00:00"/>
    <x v="3"/>
    <s v="Spreadsheet"/>
    <s v="Reverses &quot;RYD FIN CAM 2021 09 007 Accrual GBP&quot; journal entry of &quot;Spreadsheet A 20027425 96411151&quot; batch from &quot;DEC-20&quot;."/>
    <s v="Reverses &quot;RYD FIN CAM 2021 09 007 Accrual GBP&quot;12-JAN-21 17:35:30 - 96737607"/>
    <s v="Reverses &quot;RYD FIN CAM 2021 09 007 Accrual GBP&quot;12-JAN-21 17:35:30"/>
    <d v="2021-01-12T00:00:00"/>
    <s v="SSCREPMAN,"/>
    <n v="26"/>
    <s v="7310;LAKERS LLP;Accrue Estates Legal Costs M09 Dec-20"/>
    <x v="431"/>
    <m/>
    <d v="2021-01-12T00:00:00"/>
    <m/>
    <s v="7310;LAKERS LLP;Accrue Estates Legal Costs M09 Dec-20"/>
    <m/>
    <m/>
    <m/>
    <m/>
    <m/>
    <m/>
    <s v="Planning and Business Development"/>
    <x v="1"/>
    <x v="2"/>
    <x v="1"/>
  </r>
  <r>
    <s v="RYD"/>
    <s v="E35930"/>
    <s v="7310"/>
    <s v="00000"/>
    <s v="00000"/>
    <s v="000000"/>
    <s v="Estates &amp; Facilities"/>
    <s v="Legal / Prof Fees"/>
    <s v="Default"/>
    <s v="Default"/>
    <s v="Default"/>
    <n v="22.8"/>
    <d v="2021-01-01T00:00:00"/>
    <x v="2"/>
    <s v="Spreadsheet"/>
    <s v="SBS RYD DEC-20 VAT ADJUSTMENT JOURNAL"/>
    <s v="Spreadsheet A 20251080 97453986"/>
    <s v="SBS RYD DEC-20 VAT ADJUSTMENT JOURNAL Adjustment GBP"/>
    <d v="2021-02-01T00:00:00"/>
    <s v="SSC BLATTI, FRANCESCO"/>
    <n v="851"/>
    <s v="CAPSTICKS SOLICITORS-410894-0-https://nww.einvoice-prod.sbs.nhs.uk:8179/invoicepdf/c57af932-7ad0-579d-96e7-3d976e1d97e3"/>
    <x v="41"/>
    <m/>
    <d v="2021-02-01T00:00:00"/>
    <m/>
    <s v="CAPSTICKS SOLICITORS-410894-0-"/>
    <m/>
    <m/>
    <s v="https://nww.einvoice-prod.sbs.nhs.uk:8179/invoicepdf/c57af932-7ad0-579d-96e7-3d976e1d97e3"/>
    <m/>
    <m/>
    <m/>
    <s v="Planning and Business Development"/>
    <x v="1"/>
    <x v="2"/>
    <x v="1"/>
  </r>
  <r>
    <s v="RYD"/>
    <s v="E35930"/>
    <s v="7310"/>
    <s v="00000"/>
    <s v="00000"/>
    <s v="000000"/>
    <s v="Estates &amp; Facilities"/>
    <s v="Legal / Prof Fees"/>
    <s v="Default"/>
    <s v="Default"/>
    <s v="Default"/>
    <n v="440"/>
    <d v="2021-01-01T00:00:00"/>
    <x v="1"/>
    <s v="Payables"/>
    <s v="Journal Import 96276067:"/>
    <s v="Payables A 19990534 96276067"/>
    <s v="JAN-21 Purchase Invoices GBP"/>
    <d v="2021-01-01T00:00:00"/>
    <s v="SSCREPMAN,"/>
    <n v="12"/>
    <s v="Journal Import Created"/>
    <x v="0"/>
    <n v="483849"/>
    <d v="2020-12-16T00:00:00"/>
    <n v="165087030"/>
    <m/>
    <s v="PO Invoice"/>
    <m/>
    <s v="https://nww.einvoice-prod.sbs.nhs.uk:8179/invoicepdf/8d44bd31-a62d-56c1-938f-58a51cea5d58"/>
    <n v="1"/>
    <n v="440"/>
    <m/>
    <s v="Planning and Business Development"/>
    <x v="1"/>
    <x v="2"/>
    <x v="1"/>
  </r>
  <r>
    <s v="RYD"/>
    <s v="E35930"/>
    <s v="7310"/>
    <s v="00000"/>
    <s v="00000"/>
    <s v="000000"/>
    <s v="Estates &amp; Facilities"/>
    <s v="Legal / Prof Fees"/>
    <s v="Default"/>
    <s v="Default"/>
    <s v="Default"/>
    <n v="1381"/>
    <d v="2021-01-01T00:00:00"/>
    <x v="1"/>
    <s v="Payables"/>
    <s v="Journal Import 96276067:"/>
    <s v="Payables A 19990534 96276067"/>
    <s v="JAN-21 Purchase Invoices GBP"/>
    <d v="2021-01-01T00:00:00"/>
    <s v="SSCREPMAN,"/>
    <n v="12"/>
    <s v="Journal Import Created"/>
    <x v="0"/>
    <n v="484089"/>
    <d v="2020-12-17T00:00:00"/>
    <n v="165085833"/>
    <m/>
    <s v="PO Invoice"/>
    <m/>
    <s v="https://nww.einvoice-prod.sbs.nhs.uk:8179/invoicepdf/10e40166-f832-59da-9faa-c4cad1e53f15"/>
    <n v="1"/>
    <n v="1381"/>
    <m/>
    <s v="Planning and Business Development"/>
    <x v="1"/>
    <x v="2"/>
    <x v="1"/>
  </r>
  <r>
    <s v="RYD"/>
    <s v="E35930"/>
    <s v="7310"/>
    <s v="00000"/>
    <s v="00000"/>
    <s v="000000"/>
    <s v="Estates &amp; Facilities"/>
    <s v="Legal / Prof Fees"/>
    <s v="Default"/>
    <s v="Default"/>
    <s v="Default"/>
    <n v="62"/>
    <d v="2021-01-01T00:00:00"/>
    <x v="1"/>
    <s v="Payables"/>
    <s v="Journal Import 96368182:"/>
    <s v="Payables A 20017450 96368182"/>
    <s v="JAN-21 Purchase Invoices GBP"/>
    <d v="2021-01-04T00:00:00"/>
    <s v="SSCREPMAN,"/>
    <n v="32"/>
    <s v="Journal Import Created"/>
    <x v="0"/>
    <n v="483847"/>
    <d v="2020-12-16T00:00:00"/>
    <n v="165082443"/>
    <m/>
    <s v="PO Invoice"/>
    <m/>
    <s v="https://nww.einvoice-prod.sbs.nhs.uk:8179/invoicepdf/e5aabab3-2817-577d-b17e-d6ae6bcb58f8"/>
    <n v="1"/>
    <n v="62"/>
    <m/>
    <s v="Planning and Business Development"/>
    <x v="1"/>
    <x v="2"/>
    <x v="1"/>
  </r>
  <r>
    <s v="RYD"/>
    <s v="E35930"/>
    <s v="7310"/>
    <s v="00000"/>
    <s v="00000"/>
    <s v="000000"/>
    <s v="Estates &amp; Facilities"/>
    <s v="Legal / Prof Fees"/>
    <s v="Default"/>
    <s v="Default"/>
    <s v="Default"/>
    <n v="10010"/>
    <d v="2021-01-01T00:00:00"/>
    <x v="1"/>
    <s v="Payables"/>
    <s v="Journal Import 96457829:"/>
    <s v="Payables A 20041445 96457829"/>
    <s v="JAN-21 Purchase Invoices GBP"/>
    <d v="2021-01-06T00:00:00"/>
    <s v="SSCREPMAN,"/>
    <n v="46"/>
    <s v="Journal Import Created"/>
    <x v="365"/>
    <n v="983"/>
    <d v="2021-01-04T00:00:00"/>
    <n v="165082825"/>
    <m/>
    <s v="PO Invoice"/>
    <m/>
    <s v="https://nww.einvoice-prod.sbs.nhs.uk:8179/invoicepdf/1d18a446-3d03-57f8-9034-83ab08bae978"/>
    <n v="1"/>
    <n v="5005"/>
    <m/>
    <s v="Planning and Business Development"/>
    <x v="1"/>
    <x v="2"/>
    <x v="1"/>
  </r>
  <r>
    <s v="RYD"/>
    <s v="E35930"/>
    <s v="7310"/>
    <s v="00000"/>
    <s v="00000"/>
    <s v="000000"/>
    <s v="Estates &amp; Facilities"/>
    <s v="Legal / Prof Fees"/>
    <s v="Default"/>
    <s v="Default"/>
    <s v="Default"/>
    <n v="-712.61"/>
    <d v="2021-01-01T00:00:00"/>
    <x v="1"/>
    <s v="Payables"/>
    <s v="Journal Import 96457829:"/>
    <s v="Payables A 20041445 96457829"/>
    <s v="JAN-21 Purchase Invoices GBP"/>
    <d v="2021-01-06T00:00:00"/>
    <s v="SSCREPMAN,"/>
    <n v="47"/>
    <s v="Journal Import Created"/>
    <x v="0"/>
    <n v="483848"/>
    <d v="2020-12-16T00:00:00"/>
    <n v="165085834"/>
    <m/>
    <s v="PO Invoice"/>
    <m/>
    <s v="https://nww.einvoice-prod.sbs.nhs.uk:8179/invoicepdf/5d19ba83-2fca-5f12-a3e7-83d07e6fd683"/>
    <n v="1"/>
    <n v="-713"/>
    <m/>
    <s v="Planning and Business Development"/>
    <x v="1"/>
    <x v="2"/>
    <x v="1"/>
  </r>
  <r>
    <s v="RYD"/>
    <s v="E35930"/>
    <s v="7310"/>
    <s v="00000"/>
    <s v="00000"/>
    <s v="000000"/>
    <s v="Estates &amp; Facilities"/>
    <s v="Legal / Prof Fees"/>
    <s v="Default"/>
    <s v="Default"/>
    <s v="Default"/>
    <n v="-40"/>
    <d v="2021-01-01T00:00:00"/>
    <x v="1"/>
    <s v="Payables"/>
    <s v="Journal Import 96457829:"/>
    <s v="Payables A 20041445 96457829"/>
    <s v="JAN-21 Purchase Invoices GBP"/>
    <d v="2021-01-06T00:00:00"/>
    <s v="SSCREPMAN,"/>
    <n v="47"/>
    <s v="Journal Import Created"/>
    <x v="0"/>
    <n v="483848"/>
    <d v="2020-12-16T00:00:00"/>
    <n v="165085834"/>
    <m/>
    <s v="PO Invoice"/>
    <m/>
    <s v="https://nww.einvoice-prod.sbs.nhs.uk:8179/invoicepdf/5d19ba83-2fca-5f12-a3e7-83d07e6fd683"/>
    <n v="1"/>
    <n v="-40"/>
    <m/>
    <s v="Planning and Business Development"/>
    <x v="1"/>
    <x v="2"/>
    <x v="1"/>
  </r>
  <r>
    <s v="RYD"/>
    <s v="E35930"/>
    <s v="7310"/>
    <s v="00000"/>
    <s v="00000"/>
    <s v="000000"/>
    <s v="Estates &amp; Facilities"/>
    <s v="Legal / Prof Fees"/>
    <s v="Default"/>
    <s v="Default"/>
    <s v="Default"/>
    <n v="-5005"/>
    <d v="2021-01-01T00:00:00"/>
    <x v="1"/>
    <s v="Payables"/>
    <s v="Journal Import 96457829:"/>
    <s v="Payables A 20041445 96457829"/>
    <s v="JAN-21 Purchase Invoices GBP"/>
    <d v="2021-01-06T00:00:00"/>
    <s v="SSCREPMAN,"/>
    <n v="47"/>
    <s v="Journal Import Created"/>
    <x v="365"/>
    <n v="983"/>
    <d v="2021-01-04T00:00:00"/>
    <n v="165082825"/>
    <m/>
    <s v="PO Invoice"/>
    <m/>
    <s v="https://nww.einvoice-prod.sbs.nhs.uk:8179/invoicepdf/1d18a446-3d03-57f8-9034-83ab08bae978"/>
    <n v="1"/>
    <n v="-5005"/>
    <m/>
    <s v="Planning and Business Development"/>
    <x v="1"/>
    <x v="2"/>
    <x v="1"/>
  </r>
  <r>
    <s v="RYD"/>
    <s v="E35930"/>
    <s v="7310"/>
    <s v="00000"/>
    <s v="00000"/>
    <s v="000000"/>
    <s v="Estates &amp; Facilities"/>
    <s v="Legal / Prof Fees"/>
    <s v="Default"/>
    <s v="Default"/>
    <s v="Default"/>
    <n v="899.6"/>
    <d v="2021-01-01T00:00:00"/>
    <x v="1"/>
    <s v="Payables"/>
    <s v="Journal Import 96988555:"/>
    <s v="Payables A 20150626 96988555"/>
    <s v="JAN-21 Purchase Invoices GBP"/>
    <d v="2021-01-19T00:00:00"/>
    <s v="SSCREPMAN,"/>
    <n v="52"/>
    <s v="Journal Import Created"/>
    <x v="0"/>
    <n v="460388"/>
    <d v="2020-04-17T00:00:00"/>
    <n v="165088377"/>
    <m/>
    <s v="PO Invoice"/>
    <m/>
    <s v="https://nww.einvoice-prod.sbs.nhs.uk:8179/invoicepdf/1b0fcb05-7490-5dd5-8abd-178cbd529070"/>
    <n v="1"/>
    <n v="450"/>
    <m/>
    <s v="Planning and Business Development"/>
    <x v="1"/>
    <x v="2"/>
    <x v="1"/>
  </r>
  <r>
    <s v="RYD"/>
    <s v="E35930"/>
    <s v="7310"/>
    <s v="00000"/>
    <s v="00000"/>
    <s v="000000"/>
    <s v="Estates &amp; Facilities"/>
    <s v="Legal / Prof Fees"/>
    <s v="Default"/>
    <s v="Default"/>
    <s v="Default"/>
    <n v="716"/>
    <d v="2021-01-01T00:00:00"/>
    <x v="1"/>
    <s v="Payables"/>
    <s v="Journal Import 96988555:"/>
    <s v="Payables A 20150626 96988555"/>
    <s v="JAN-21 Purchase Invoices GBP"/>
    <d v="2021-01-19T00:00:00"/>
    <s v="SSCREPMAN,"/>
    <n v="52"/>
    <s v="Journal Import Created"/>
    <x v="0"/>
    <n v="462536"/>
    <d v="2020-05-15T00:00:00"/>
    <n v="165088377"/>
    <m/>
    <s v="PO Invoice"/>
    <m/>
    <s v="https://nww.einvoice-prod.sbs.nhs.uk:8179/invoicepdf/6956e747-0183-5492-8a01-9df65e78aaa3"/>
    <n v="1"/>
    <n v="358"/>
    <m/>
    <s v="Planning and Business Development"/>
    <x v="1"/>
    <x v="2"/>
    <x v="1"/>
  </r>
  <r>
    <s v="RYD"/>
    <s v="E35930"/>
    <s v="7310"/>
    <s v="00000"/>
    <s v="00000"/>
    <s v="000000"/>
    <s v="Estates &amp; Facilities"/>
    <s v="Legal / Prof Fees"/>
    <s v="Default"/>
    <s v="Default"/>
    <s v="Default"/>
    <n v="116.8"/>
    <d v="2021-01-01T00:00:00"/>
    <x v="1"/>
    <s v="Payables"/>
    <s v="Journal Import 96988555:"/>
    <s v="Payables A 20150626 96988555"/>
    <s v="JAN-21 Purchase Invoices GBP"/>
    <d v="2021-01-19T00:00:00"/>
    <s v="SSCREPMAN,"/>
    <n v="52"/>
    <s v="Journal Import Created"/>
    <x v="0"/>
    <n v="465724"/>
    <d v="2020-06-18T00:00:00"/>
    <n v="165088377"/>
    <m/>
    <s v="PO Invoice"/>
    <m/>
    <s v="https://nww.einvoice-prod.sbs.nhs.uk:8179/invoicepdf/95e252b9-dd60-5d12-84ca-b52e18a44afc"/>
    <n v="1"/>
    <n v="117"/>
    <m/>
    <s v="Planning and Business Development"/>
    <x v="1"/>
    <x v="2"/>
    <x v="1"/>
  </r>
  <r>
    <s v="RYD"/>
    <s v="E35930"/>
    <s v="7310"/>
    <s v="00000"/>
    <s v="00000"/>
    <s v="000000"/>
    <s v="Estates &amp; Facilities"/>
    <s v="Legal / Prof Fees"/>
    <s v="Default"/>
    <s v="Default"/>
    <s v="Default"/>
    <n v="140.16"/>
    <d v="2021-01-01T00:00:00"/>
    <x v="1"/>
    <s v="Payables"/>
    <s v="Journal Import 96988555:"/>
    <s v="Payables A 20150626 96988555"/>
    <s v="JAN-21 Purchase Invoices GBP"/>
    <d v="2021-01-19T00:00:00"/>
    <s v="SSCREPMAN,"/>
    <n v="52"/>
    <s v="Journal Import Created"/>
    <x v="0"/>
    <n v="465724"/>
    <d v="2020-06-18T00:00:00"/>
    <n v="165088377"/>
    <m/>
    <s v="PO Invoice"/>
    <m/>
    <s v="https://nww.einvoice-prod.sbs.nhs.uk:8179/invoicepdf/95e252b9-dd60-5d12-84ca-b52e18a44afc"/>
    <n v="1"/>
    <n v="140"/>
    <m/>
    <s v="Planning and Business Development"/>
    <x v="1"/>
    <x v="2"/>
    <x v="1"/>
  </r>
  <r>
    <s v="RYD"/>
    <s v="E35930"/>
    <s v="7310"/>
    <s v="00000"/>
    <s v="00000"/>
    <s v="000000"/>
    <s v="Estates &amp; Facilities"/>
    <s v="Legal / Prof Fees"/>
    <s v="Default"/>
    <s v="Default"/>
    <s v="Default"/>
    <n v="2523"/>
    <d v="2021-01-01T00:00:00"/>
    <x v="1"/>
    <s v="Payables"/>
    <s v="Journal Import 96988555:"/>
    <s v="Payables A 20150626 96988555"/>
    <s v="JAN-21 Purchase Invoices GBP"/>
    <d v="2021-01-19T00:00:00"/>
    <s v="SSCREPMAN,"/>
    <n v="52"/>
    <s v="Journal Import Created"/>
    <x v="0"/>
    <n v="468499"/>
    <d v="2020-07-16T00:00:00"/>
    <n v="165088377"/>
    <m/>
    <s v="PO Invoice"/>
    <m/>
    <s v="https://nww.einvoice-prod.sbs.nhs.uk:8179/invoicepdf/91d54ceb-2e79-5110-aa65-239e56de7281"/>
    <n v="1"/>
    <n v="1262"/>
    <m/>
    <s v="Planning and Business Development"/>
    <x v="1"/>
    <x v="2"/>
    <x v="1"/>
  </r>
  <r>
    <s v="RYD"/>
    <s v="E35930"/>
    <s v="7310"/>
    <s v="00000"/>
    <s v="00000"/>
    <s v="000000"/>
    <s v="Estates &amp; Facilities"/>
    <s v="Legal / Prof Fees"/>
    <s v="Default"/>
    <s v="Default"/>
    <s v="Default"/>
    <n v="660"/>
    <d v="2021-01-01T00:00:00"/>
    <x v="1"/>
    <s v="Payables"/>
    <s v="Journal Import 96988555:"/>
    <s v="Payables A 20150626 96988555"/>
    <s v="JAN-21 Purchase Invoices GBP"/>
    <d v="2021-01-19T00:00:00"/>
    <s v="SSCREPMAN,"/>
    <n v="52"/>
    <s v="Journal Import Created"/>
    <x v="0"/>
    <n v="471912"/>
    <d v="2020-08-24T00:00:00"/>
    <n v="165088377"/>
    <m/>
    <s v="PO Invoice"/>
    <m/>
    <s v="https://nww.einvoice-prod.sbs.nhs.uk:8179/invoicepdf/021fca88-9a34-5996-9f6d-5f398211d668"/>
    <n v="1"/>
    <n v="330"/>
    <m/>
    <s v="Planning and Business Development"/>
    <x v="1"/>
    <x v="2"/>
    <x v="1"/>
  </r>
  <r>
    <s v="RYD"/>
    <s v="E35930"/>
    <s v="7310"/>
    <s v="00000"/>
    <s v="00000"/>
    <s v="000000"/>
    <s v="Estates &amp; Facilities"/>
    <s v="Legal / Prof Fees"/>
    <s v="Default"/>
    <s v="Default"/>
    <s v="Default"/>
    <n v="2800"/>
    <d v="2021-01-01T00:00:00"/>
    <x v="1"/>
    <s v="Payables"/>
    <s v="Journal Import 96988555:"/>
    <s v="Payables A 20150626 96988555"/>
    <s v="JAN-21 Purchase Invoices GBP"/>
    <d v="2021-01-19T00:00:00"/>
    <s v="SSCREPMAN,"/>
    <n v="52"/>
    <s v="Journal Import Created"/>
    <x v="0"/>
    <n v="475042"/>
    <d v="2020-09-24T00:00:00"/>
    <n v="165088377"/>
    <m/>
    <s v="PO Invoice"/>
    <m/>
    <s v="https://nww.einvoice-prod.sbs.nhs.uk:8179/invoicepdf/d2c5d6fb-2654-5e0d-bc44-07e4e93f175f"/>
    <n v="1"/>
    <n v="1400"/>
    <m/>
    <s v="Planning and Business Development"/>
    <x v="1"/>
    <x v="2"/>
    <x v="1"/>
  </r>
  <r>
    <s v="RYD"/>
    <s v="E35930"/>
    <s v="7310"/>
    <s v="00000"/>
    <s v="00000"/>
    <s v="000000"/>
    <s v="Estates &amp; Facilities"/>
    <s v="Legal / Prof Fees"/>
    <s v="Default"/>
    <s v="Default"/>
    <s v="Default"/>
    <n v="650"/>
    <d v="2021-01-01T00:00:00"/>
    <x v="1"/>
    <s v="Payables"/>
    <s v="Journal Import 96988555:"/>
    <s v="Payables A 20150626 96988555"/>
    <s v="JAN-21 Purchase Invoices GBP"/>
    <d v="2021-01-19T00:00:00"/>
    <s v="SSCREPMAN,"/>
    <n v="52"/>
    <s v="Journal Import Created"/>
    <x v="0"/>
    <n v="478003"/>
    <d v="2020-10-20T00:00:00"/>
    <n v="165088377"/>
    <m/>
    <s v="PO Invoice"/>
    <m/>
    <s v="https://nww.einvoice-prod.sbs.nhs.uk:8179/invoicepdf/f2f62313-7835-5ed7-a102-513807e7144b"/>
    <n v="1"/>
    <n v="325"/>
    <m/>
    <s v="Planning and Business Development"/>
    <x v="1"/>
    <x v="2"/>
    <x v="1"/>
  </r>
  <r>
    <s v="RYD"/>
    <s v="E35930"/>
    <s v="7310"/>
    <s v="00000"/>
    <s v="00000"/>
    <s v="000000"/>
    <s v="Estates &amp; Facilities"/>
    <s v="Legal / Prof Fees"/>
    <s v="Default"/>
    <s v="Default"/>
    <s v="Default"/>
    <n v="-449.8"/>
    <d v="2021-01-01T00:00:00"/>
    <x v="1"/>
    <s v="Payables"/>
    <s v="Journal Import 96988555:"/>
    <s v="Payables A 20150626 96988555"/>
    <s v="JAN-21 Purchase Invoices GBP"/>
    <d v="2021-01-19T00:00:00"/>
    <s v="SSCREPMAN,"/>
    <n v="53"/>
    <s v="Journal Import Created"/>
    <x v="0"/>
    <n v="460388"/>
    <d v="2020-04-17T00:00:00"/>
    <n v="165088377"/>
    <m/>
    <s v="PO Invoice"/>
    <m/>
    <s v="https://nww.einvoice-prod.sbs.nhs.uk:8179/invoicepdf/1b0fcb05-7490-5dd5-8abd-178cbd529070"/>
    <n v="1"/>
    <n v="-450"/>
    <m/>
    <s v="Planning and Business Development"/>
    <x v="1"/>
    <x v="2"/>
    <x v="1"/>
  </r>
  <r>
    <s v="RYD"/>
    <s v="E35930"/>
    <s v="7310"/>
    <s v="00000"/>
    <s v="00000"/>
    <s v="000000"/>
    <s v="Estates &amp; Facilities"/>
    <s v="Legal / Prof Fees"/>
    <s v="Default"/>
    <s v="Default"/>
    <s v="Default"/>
    <n v="-358"/>
    <d v="2021-01-01T00:00:00"/>
    <x v="1"/>
    <s v="Payables"/>
    <s v="Journal Import 96988555:"/>
    <s v="Payables A 20150626 96988555"/>
    <s v="JAN-21 Purchase Invoices GBP"/>
    <d v="2021-01-19T00:00:00"/>
    <s v="SSCREPMAN,"/>
    <n v="53"/>
    <s v="Journal Import Created"/>
    <x v="0"/>
    <n v="462536"/>
    <d v="2020-05-15T00:00:00"/>
    <n v="165088377"/>
    <m/>
    <s v="PO Invoice"/>
    <m/>
    <s v="https://nww.einvoice-prod.sbs.nhs.uk:8179/invoicepdf/6956e747-0183-5492-8a01-9df65e78aaa3"/>
    <n v="1"/>
    <n v="-358"/>
    <m/>
    <s v="Planning and Business Development"/>
    <x v="1"/>
    <x v="2"/>
    <x v="1"/>
  </r>
  <r>
    <s v="RYD"/>
    <s v="E35930"/>
    <s v="7310"/>
    <s v="00000"/>
    <s v="00000"/>
    <s v="000000"/>
    <s v="Estates &amp; Facilities"/>
    <s v="Legal / Prof Fees"/>
    <s v="Default"/>
    <s v="Default"/>
    <s v="Default"/>
    <n v="-116.8"/>
    <d v="2021-01-01T00:00:00"/>
    <x v="1"/>
    <s v="Payables"/>
    <s v="Journal Import 96988555:"/>
    <s v="Payables A 20150626 96988555"/>
    <s v="JAN-21 Purchase Invoices GBP"/>
    <d v="2021-01-19T00:00:00"/>
    <s v="SSCREPMAN,"/>
    <n v="53"/>
    <s v="Journal Import Created"/>
    <x v="0"/>
    <n v="465724"/>
    <d v="2020-06-18T00:00:00"/>
    <n v="165088377"/>
    <m/>
    <s v="PO Invoice"/>
    <m/>
    <s v="https://nww.einvoice-prod.sbs.nhs.uk:8179/invoicepdf/95e252b9-dd60-5d12-84ca-b52e18a44afc"/>
    <n v="1"/>
    <n v="-117"/>
    <m/>
    <s v="Planning and Business Development"/>
    <x v="1"/>
    <x v="2"/>
    <x v="1"/>
  </r>
  <r>
    <s v="RYD"/>
    <s v="E35930"/>
    <s v="7310"/>
    <s v="00000"/>
    <s v="00000"/>
    <s v="000000"/>
    <s v="Estates &amp; Facilities"/>
    <s v="Legal / Prof Fees"/>
    <s v="Default"/>
    <s v="Default"/>
    <s v="Default"/>
    <n v="-1261.5"/>
    <d v="2021-01-01T00:00:00"/>
    <x v="1"/>
    <s v="Payables"/>
    <s v="Journal Import 96988555:"/>
    <s v="Payables A 20150626 96988555"/>
    <s v="JAN-21 Purchase Invoices GBP"/>
    <d v="2021-01-19T00:00:00"/>
    <s v="SSCREPMAN,"/>
    <n v="53"/>
    <s v="Journal Import Created"/>
    <x v="0"/>
    <n v="468499"/>
    <d v="2020-07-16T00:00:00"/>
    <n v="165088377"/>
    <m/>
    <s v="PO Invoice"/>
    <m/>
    <s v="https://nww.einvoice-prod.sbs.nhs.uk:8179/invoicepdf/91d54ceb-2e79-5110-aa65-239e56de7281"/>
    <n v="1"/>
    <n v="-1262"/>
    <m/>
    <s v="Planning and Business Development"/>
    <x v="1"/>
    <x v="2"/>
    <x v="1"/>
  </r>
  <r>
    <s v="RYD"/>
    <s v="E35930"/>
    <s v="7310"/>
    <s v="00000"/>
    <s v="00000"/>
    <s v="000000"/>
    <s v="Estates &amp; Facilities"/>
    <s v="Legal / Prof Fees"/>
    <s v="Default"/>
    <s v="Default"/>
    <s v="Default"/>
    <n v="-330"/>
    <d v="2021-01-01T00:00:00"/>
    <x v="1"/>
    <s v="Payables"/>
    <s v="Journal Import 96988555:"/>
    <s v="Payables A 20150626 96988555"/>
    <s v="JAN-21 Purchase Invoices GBP"/>
    <d v="2021-01-19T00:00:00"/>
    <s v="SSCREPMAN,"/>
    <n v="53"/>
    <s v="Journal Import Created"/>
    <x v="0"/>
    <n v="471912"/>
    <d v="2020-08-24T00:00:00"/>
    <n v="165088377"/>
    <m/>
    <s v="PO Invoice"/>
    <m/>
    <s v="https://nww.einvoice-prod.sbs.nhs.uk:8179/invoicepdf/021fca88-9a34-5996-9f6d-5f398211d668"/>
    <n v="1"/>
    <n v="-330"/>
    <m/>
    <s v="Planning and Business Development"/>
    <x v="1"/>
    <x v="2"/>
    <x v="1"/>
  </r>
  <r>
    <s v="RYD"/>
    <s v="E35930"/>
    <s v="7310"/>
    <s v="00000"/>
    <s v="00000"/>
    <s v="000000"/>
    <s v="Estates &amp; Facilities"/>
    <s v="Legal / Prof Fees"/>
    <s v="Default"/>
    <s v="Default"/>
    <s v="Default"/>
    <n v="-1400"/>
    <d v="2021-01-01T00:00:00"/>
    <x v="1"/>
    <s v="Payables"/>
    <s v="Journal Import 96988555:"/>
    <s v="Payables A 20150626 96988555"/>
    <s v="JAN-21 Purchase Invoices GBP"/>
    <d v="2021-01-19T00:00:00"/>
    <s v="SSCREPMAN,"/>
    <n v="53"/>
    <s v="Journal Import Created"/>
    <x v="0"/>
    <n v="475042"/>
    <d v="2020-09-24T00:00:00"/>
    <n v="165088377"/>
    <m/>
    <s v="PO Invoice"/>
    <m/>
    <s v="https://nww.einvoice-prod.sbs.nhs.uk:8179/invoicepdf/d2c5d6fb-2654-5e0d-bc44-07e4e93f175f"/>
    <n v="1"/>
    <n v="-1400"/>
    <m/>
    <s v="Planning and Business Development"/>
    <x v="1"/>
    <x v="2"/>
    <x v="1"/>
  </r>
  <r>
    <s v="RYD"/>
    <s v="E35930"/>
    <s v="7310"/>
    <s v="00000"/>
    <s v="00000"/>
    <s v="000000"/>
    <s v="Estates &amp; Facilities"/>
    <s v="Legal / Prof Fees"/>
    <s v="Default"/>
    <s v="Default"/>
    <s v="Default"/>
    <n v="-325"/>
    <d v="2021-01-01T00:00:00"/>
    <x v="1"/>
    <s v="Payables"/>
    <s v="Journal Import 96988555:"/>
    <s v="Payables A 20150626 96988555"/>
    <s v="JAN-21 Purchase Invoices GBP"/>
    <d v="2021-01-19T00:00:00"/>
    <s v="SSCREPMAN,"/>
    <n v="53"/>
    <s v="Journal Import Created"/>
    <x v="0"/>
    <n v="478003"/>
    <d v="2020-10-20T00:00:00"/>
    <n v="165088377"/>
    <m/>
    <s v="PO Invoice"/>
    <m/>
    <s v="https://nww.einvoice-prod.sbs.nhs.uk:8179/invoicepdf/f2f62313-7835-5ed7-a102-513807e7144b"/>
    <n v="1"/>
    <n v="-325"/>
    <m/>
    <s v="Planning and Business Development"/>
    <x v="1"/>
    <x v="2"/>
    <x v="1"/>
  </r>
  <r>
    <s v="RYD"/>
    <s v="E35930"/>
    <s v="7310"/>
    <s v="00000"/>
    <s v="00000"/>
    <s v="000000"/>
    <s v="Estates &amp; Facilities"/>
    <s v="Legal / Prof Fees"/>
    <s v="Default"/>
    <s v="Default"/>
    <s v="Default"/>
    <n v="515"/>
    <d v="2021-01-01T00:00:00"/>
    <x v="1"/>
    <s v="Payables"/>
    <s v="Journal Import 96992775:"/>
    <s v="Payables A 20147688 96992775"/>
    <s v="JAN-21 Purchase Invoices GBP"/>
    <d v="2021-01-19T00:00:00"/>
    <s v="SSCREPMAN,"/>
    <n v="22"/>
    <s v="Journal Import Created"/>
    <x v="0"/>
    <n v="484068"/>
    <d v="2020-12-16T00:00:00"/>
    <n v="165089584"/>
    <m/>
    <s v="PO Invoice"/>
    <m/>
    <s v="https://nww.einvoice-prod.sbs.nhs.uk:8179/invoicepdf/628cbff1-ecbf-522a-a86e-5e683d257440"/>
    <n v="1"/>
    <n v="515"/>
    <m/>
    <s v="Planning and Business Development"/>
    <x v="1"/>
    <x v="2"/>
    <x v="1"/>
  </r>
  <r>
    <s v="RYD"/>
    <s v="E35930"/>
    <s v="7310"/>
    <s v="00000"/>
    <s v="00000"/>
    <s v="000000"/>
    <s v="Estates &amp; Facilities"/>
    <s v="Legal / Prof Fees"/>
    <s v="Default"/>
    <s v="Default"/>
    <s v="Default"/>
    <n v="2000"/>
    <d v="2021-01-01T00:00:00"/>
    <x v="1"/>
    <s v="Payables"/>
    <s v="Journal Import 96992775:"/>
    <s v="Payables A 20147688 96992775"/>
    <s v="JAN-21 Purchase Invoices GBP"/>
    <d v="2021-01-19T00:00:00"/>
    <s v="SSCREPMAN,"/>
    <n v="22"/>
    <s v="Journal Import Created"/>
    <x v="0"/>
    <n v="486271"/>
    <d v="2021-01-15T00:00:00"/>
    <n v="165089582"/>
    <m/>
    <s v="PO Invoice"/>
    <m/>
    <s v="https://nww.einvoice-prod.sbs.nhs.uk:8179/invoicepdf/3a812aef-a71d-579a-b225-4a258026e710"/>
    <n v="1"/>
    <n v="2000"/>
    <m/>
    <s v="Planning and Business Development"/>
    <x v="1"/>
    <x v="2"/>
    <x v="1"/>
  </r>
  <r>
    <s v="RYD"/>
    <s v="E35930"/>
    <s v="7310"/>
    <s v="00000"/>
    <s v="00000"/>
    <s v="000000"/>
    <s v="Estates &amp; Facilities"/>
    <s v="Legal / Prof Fees"/>
    <s v="Default"/>
    <s v="Default"/>
    <s v="Default"/>
    <n v="355"/>
    <d v="2021-01-01T00:00:00"/>
    <x v="1"/>
    <s v="Payables"/>
    <s v="Journal Import 97070296:"/>
    <s v="Payables A 20163703 97070296"/>
    <s v="JAN-21 Purchase Invoices GBP"/>
    <d v="2021-01-21T00:00:00"/>
    <s v="SSCREPMAN,"/>
    <n v="29"/>
    <s v="Journal Import Created"/>
    <x v="0"/>
    <n v="484067"/>
    <d v="2020-12-16T00:00:00"/>
    <n v="165089584"/>
    <m/>
    <s v="PO Invoice"/>
    <m/>
    <s v="https://nww.einvoice-prod.sbs.nhs.uk:8179/invoicepdf/7f59c688-af30-59cf-afdf-34ffa3bf7695"/>
    <n v="1"/>
    <n v="355"/>
    <m/>
    <s v="Planning and Business Development"/>
    <x v="1"/>
    <x v="2"/>
    <x v="1"/>
  </r>
  <r>
    <s v="RYD"/>
    <s v="E35930"/>
    <s v="7310"/>
    <s v="00000"/>
    <s v="00000"/>
    <s v="000000"/>
    <s v="Estates &amp; Facilities"/>
    <s v="Legal / Prof Fees"/>
    <s v="Default"/>
    <s v="Default"/>
    <s v="Default"/>
    <n v="727.6"/>
    <d v="2021-01-01T00:00:00"/>
    <x v="1"/>
    <s v="Payables"/>
    <s v="Journal Import 97070296:"/>
    <s v="Payables A 20163703 97070296"/>
    <s v="JAN-21 Purchase Invoices GBP"/>
    <d v="2021-01-21T00:00:00"/>
    <s v="SSCREPMAN,"/>
    <n v="29"/>
    <s v="Journal Import Created"/>
    <x v="0"/>
    <n v="484067"/>
    <d v="2020-12-16T00:00:00"/>
    <n v="165089584"/>
    <m/>
    <s v="PO Invoice"/>
    <m/>
    <s v="https://nww.einvoice-prod.sbs.nhs.uk:8179/invoicepdf/7f59c688-af30-59cf-afdf-34ffa3bf7695"/>
    <n v="1"/>
    <n v="728"/>
    <m/>
    <s v="Planning and Business Development"/>
    <x v="1"/>
    <x v="2"/>
    <x v="1"/>
  </r>
  <r>
    <s v="RYD"/>
    <s v="E35930"/>
    <s v="7310"/>
    <s v="00000"/>
    <s v="00000"/>
    <s v="000000"/>
    <s v="Estates &amp; Facilities"/>
    <s v="Legal / Prof Fees"/>
    <s v="Default"/>
    <s v="Default"/>
    <s v="Default"/>
    <n v="1082.5999999999999"/>
    <d v="2021-01-01T00:00:00"/>
    <x v="1"/>
    <s v="Payables"/>
    <s v="Journal Import 97070296:"/>
    <s v="Payables A 20163703 97070296"/>
    <s v="JAN-21 Purchase Invoices GBP"/>
    <d v="2021-01-21T00:00:00"/>
    <s v="SSCREPMAN,"/>
    <n v="29"/>
    <s v="Journal Import Created"/>
    <x v="0"/>
    <n v="484067"/>
    <d v="2020-12-16T00:00:00"/>
    <n v="165089584"/>
    <m/>
    <s v="PO Invoice"/>
    <m/>
    <s v="https://nww.einvoice-prod.sbs.nhs.uk:8179/invoicepdf/7f59c688-af30-59cf-afdf-34ffa3bf7695"/>
    <n v="1"/>
    <n v="1083"/>
    <m/>
    <s v="Planning and Business Development"/>
    <x v="1"/>
    <x v="2"/>
    <x v="1"/>
  </r>
  <r>
    <s v="RYD"/>
    <s v="E35930"/>
    <s v="7310"/>
    <s v="00000"/>
    <s v="00000"/>
    <s v="000000"/>
    <s v="Estates &amp; Facilities"/>
    <s v="Legal / Prof Fees"/>
    <s v="Default"/>
    <s v="Default"/>
    <s v="Default"/>
    <n v="515"/>
    <d v="2021-01-01T00:00:00"/>
    <x v="1"/>
    <s v="Payables"/>
    <s v="Journal Import 97070296:"/>
    <s v="Payables A 20163703 97070296"/>
    <s v="JAN-21 Purchase Invoices GBP"/>
    <d v="2021-01-21T00:00:00"/>
    <s v="SSCREPMAN,"/>
    <n v="29"/>
    <s v="Journal Import Created"/>
    <x v="0"/>
    <n v="484068"/>
    <d v="2020-12-16T00:00:00"/>
    <n v="165089584"/>
    <m/>
    <s v="PO Invoice"/>
    <m/>
    <s v="https://nww.einvoice-prod.sbs.nhs.uk:8179/invoicepdf/628cbff1-ecbf-522a-a86e-5e683d257440"/>
    <n v="1"/>
    <n v="515"/>
    <m/>
    <s v="Planning and Business Development"/>
    <x v="1"/>
    <x v="2"/>
    <x v="1"/>
  </r>
  <r>
    <s v="RYD"/>
    <s v="E35930"/>
    <s v="7310"/>
    <s v="00000"/>
    <s v="00000"/>
    <s v="000000"/>
    <s v="Estates &amp; Facilities"/>
    <s v="Legal / Prof Fees"/>
    <s v="Default"/>
    <s v="Default"/>
    <s v="Default"/>
    <n v="-1082.5999999999999"/>
    <d v="2021-01-01T00:00:00"/>
    <x v="1"/>
    <s v="Payables"/>
    <s v="Journal Import 97070296:"/>
    <s v="Payables A 20163703 97070296"/>
    <s v="JAN-21 Purchase Invoices GBP"/>
    <d v="2021-01-21T00:00:00"/>
    <s v="SSCREPMAN,"/>
    <n v="30"/>
    <s v="Journal Import Created"/>
    <x v="0"/>
    <n v="484067"/>
    <d v="2020-12-16T00:00:00"/>
    <n v="165089584"/>
    <m/>
    <s v="PO Invoice"/>
    <m/>
    <s v="https://nww.einvoice-prod.sbs.nhs.uk:8179/invoicepdf/7f59c688-af30-59cf-afdf-34ffa3bf7695"/>
    <n v="1"/>
    <n v="-1083"/>
    <m/>
    <s v="Planning and Business Development"/>
    <x v="1"/>
    <x v="2"/>
    <x v="1"/>
  </r>
  <r>
    <s v="RYD"/>
    <s v="E35930"/>
    <s v="7310"/>
    <s v="00000"/>
    <s v="00000"/>
    <s v="000000"/>
    <s v="Estates &amp; Facilities"/>
    <s v="Legal / Prof Fees"/>
    <s v="Default"/>
    <s v="Default"/>
    <s v="Default"/>
    <n v="-515"/>
    <d v="2021-01-01T00:00:00"/>
    <x v="1"/>
    <s v="Payables"/>
    <s v="Journal Import 97070296:"/>
    <s v="Payables A 20163703 97070296"/>
    <s v="JAN-21 Purchase Invoices GBP"/>
    <d v="2021-01-21T00:00:00"/>
    <s v="SSCREPMAN,"/>
    <n v="30"/>
    <s v="Journal Import Created"/>
    <x v="0"/>
    <n v="484068"/>
    <d v="2020-12-16T00:00:00"/>
    <n v="165089584"/>
    <m/>
    <s v="PO Invoice"/>
    <m/>
    <s v="https://nww.einvoice-prod.sbs.nhs.uk:8179/invoicepdf/628cbff1-ecbf-522a-a86e-5e683d257440"/>
    <n v="1"/>
    <n v="-515"/>
    <m/>
    <s v="Planning and Business Development"/>
    <x v="1"/>
    <x v="2"/>
    <x v="1"/>
  </r>
  <r>
    <s v="RYD"/>
    <s v="E35930"/>
    <s v="7310"/>
    <s v="00000"/>
    <s v="00000"/>
    <s v="000000"/>
    <s v="Estates &amp; Facilities"/>
    <s v="Legal / Prof Fees"/>
    <s v="Default"/>
    <s v="Default"/>
    <s v="Default"/>
    <n v="202.5"/>
    <d v="2021-01-01T00:00:00"/>
    <x v="1"/>
    <s v="Payables"/>
    <s v="Journal Import 97327347:"/>
    <s v="Payables A 20220858 97327347"/>
    <s v="JAN-21 Purchase Invoices GBP"/>
    <d v="2021-01-28T00:00:00"/>
    <s v="SSCREPMAN,"/>
    <n v="12"/>
    <s v="Journal Import Created"/>
    <x v="0"/>
    <n v="487361"/>
    <d v="2021-01-25T00:00:00"/>
    <n v="165087030"/>
    <m/>
    <s v="PO Invoice"/>
    <m/>
    <s v="https://nww.einvoice-prod.sbs.nhs.uk:8179/invoicepdf/808c5492-c17d-51c5-9b3e-636b568ea6eb"/>
    <n v="1"/>
    <n v="203"/>
    <m/>
    <s v="Planning and Business Development"/>
    <x v="1"/>
    <x v="2"/>
    <x v="1"/>
  </r>
  <r>
    <s v="RYD"/>
    <s v="E35930"/>
    <s v="7310"/>
    <s v="00000"/>
    <s v="00000"/>
    <s v="000000"/>
    <s v="Estates &amp; Facilities"/>
    <s v="Legal / Prof Fees"/>
    <s v="Default"/>
    <s v="Default"/>
    <s v="Default"/>
    <n v="67.5"/>
    <d v="2021-01-01T00:00:00"/>
    <x v="1"/>
    <s v="Payables"/>
    <s v="Journal Import 97327347:"/>
    <s v="Payables A 20220858 97327347"/>
    <s v="JAN-21 Purchase Invoices GBP"/>
    <d v="2021-01-28T00:00:00"/>
    <s v="SSCREPMAN,"/>
    <n v="12"/>
    <s v="Journal Import Created"/>
    <x v="0"/>
    <n v="487630"/>
    <d v="2021-01-25T00:00:00"/>
    <n v="165089770"/>
    <m/>
    <s v="PO Invoice"/>
    <m/>
    <s v="https://nww.einvoice-prod.sbs.nhs.uk:8179/invoicepdf/8053bf58-6ff5-54f7-ac7d-6f9d99231cdd"/>
    <n v="1"/>
    <n v="68"/>
    <m/>
    <s v="Planning and Business Development"/>
    <x v="1"/>
    <x v="2"/>
    <x v="1"/>
  </r>
  <r>
    <s v="RYD"/>
    <s v="E35930"/>
    <s v="7310"/>
    <s v="00000"/>
    <s v="00000"/>
    <s v="000000"/>
    <s v="Estates &amp; Facilities"/>
    <s v="Legal / Prof Fees"/>
    <s v="Default"/>
    <s v="Default"/>
    <s v="Default"/>
    <n v="354"/>
    <d v="2021-01-01T00:00:00"/>
    <x v="1"/>
    <s v="Payables"/>
    <s v="Journal Import 97327347:"/>
    <s v="Payables A 20220858 97327347"/>
    <s v="JAN-21 Purchase Invoices GBP"/>
    <d v="2021-01-28T00:00:00"/>
    <s v="SSCREPMAN,"/>
    <n v="12"/>
    <s v="Journal Import Created"/>
    <x v="0"/>
    <n v="487634"/>
    <d v="2021-01-25T00:00:00"/>
    <n v="165089227"/>
    <m/>
    <s v="PO Invoice"/>
    <m/>
    <s v="https://nww.einvoice-prod.sbs.nhs.uk:8179/invoicepdf/2a2661e6-fb24-5a75-8587-f02b4c5dd34b"/>
    <n v="1"/>
    <n v="354"/>
    <m/>
    <s v="Planning and Business Development"/>
    <x v="1"/>
    <x v="2"/>
    <x v="1"/>
  </r>
  <r>
    <s v="RYD"/>
    <s v="E35930"/>
    <s v="7310"/>
    <s v="00000"/>
    <s v="00000"/>
    <s v="000000"/>
    <s v="Estates &amp; Facilities"/>
    <s v="Legal / Prof Fees"/>
    <s v="Default"/>
    <s v="Default"/>
    <s v="Default"/>
    <n v="680"/>
    <d v="2021-01-01T00:00:00"/>
    <x v="1"/>
    <s v="Payables"/>
    <s v="Journal Import 97357325:"/>
    <s v="Payables A 20227709 97357325"/>
    <s v="JAN-21 Purchase Invoices GBP"/>
    <d v="2021-01-29T00:00:00"/>
    <s v="SSCREPMAN,"/>
    <n v="35"/>
    <s v="Journal Import Created"/>
    <x v="0"/>
    <n v="487629"/>
    <d v="2021-01-25T00:00:00"/>
    <n v="165084346"/>
    <m/>
    <s v="PO Invoice"/>
    <m/>
    <s v="https://nww.einvoice-prod.sbs.nhs.uk:8179/invoicepdf/72bb261a-eefb-5fb4-b1a0-570149d5ab8d"/>
    <n v="1"/>
    <n v="340"/>
    <m/>
    <s v="Planning and Business Development"/>
    <x v="1"/>
    <x v="2"/>
    <x v="1"/>
  </r>
  <r>
    <s v="RYD"/>
    <s v="E35930"/>
    <s v="7310"/>
    <s v="00000"/>
    <s v="00000"/>
    <s v="000000"/>
    <s v="Estates &amp; Facilities"/>
    <s v="Legal / Prof Fees"/>
    <s v="Default"/>
    <s v="Default"/>
    <s v="Default"/>
    <n v="-340"/>
    <d v="2021-01-01T00:00:00"/>
    <x v="1"/>
    <s v="Payables"/>
    <s v="Journal Import 97357325:"/>
    <s v="Payables A 20227709 97357325"/>
    <s v="JAN-21 Purchase Invoices GBP"/>
    <d v="2021-01-29T00:00:00"/>
    <s v="SSCREPMAN,"/>
    <n v="36"/>
    <s v="Journal Import Created"/>
    <x v="0"/>
    <n v="487629"/>
    <d v="2021-01-25T00:00:00"/>
    <n v="165084346"/>
    <m/>
    <s v="PO Invoice"/>
    <m/>
    <s v="https://nww.einvoice-prod.sbs.nhs.uk:8179/invoicepdf/72bb261a-eefb-5fb4-b1a0-570149d5ab8d"/>
    <n v="1"/>
    <n v="-340"/>
    <m/>
    <s v="Planning and Business Development"/>
    <x v="1"/>
    <x v="2"/>
    <x v="1"/>
  </r>
  <r>
    <s v="RYD"/>
    <s v="E35930"/>
    <s v="7310"/>
    <s v="00000"/>
    <s v="00000"/>
    <s v="000000"/>
    <s v="Estates &amp; Facilities"/>
    <s v="Legal / Prof Fees"/>
    <s v="Default"/>
    <s v="Default"/>
    <s v="Default"/>
    <n v="-2657"/>
    <d v="2021-01-01T00:00:00"/>
    <x v="0"/>
    <s v="Cost Management"/>
    <s v="Journal Import 96243490:"/>
    <s v="Cost Management A 19985750 96243490 2"/>
    <s v="01-JAN-2021 Receiving GBP"/>
    <d v="2020-12-31T00:00:00"/>
    <s v="SSCREPMAN,"/>
    <n v="2462"/>
    <s v="Reigate Fire Station - 148300 - update and budget review"/>
    <x v="0"/>
    <n v="165085833"/>
    <d v="2020-12-09T00:00:00"/>
    <m/>
    <m/>
    <m/>
    <s v="LONDON-4"/>
    <m/>
    <m/>
    <m/>
    <m/>
    <s v="Planning and Business Development"/>
    <x v="1"/>
    <x v="2"/>
    <x v="1"/>
  </r>
  <r>
    <s v="RYD"/>
    <s v="E35930"/>
    <s v="7310"/>
    <s v="00000"/>
    <s v="00000"/>
    <s v="000000"/>
    <s v="Estates &amp; Facilities"/>
    <s v="Legal / Prof Fees"/>
    <s v="Default"/>
    <s v="Default"/>
    <s v="Default"/>
    <n v="-22.4"/>
    <d v="2021-01-01T00:00:00"/>
    <x v="0"/>
    <s v="Cost Management"/>
    <s v="Journal Import 96243490:"/>
    <s v="Cost Management A 19985750 96243490 2"/>
    <s v="01-JAN-2021 Receiving GBP"/>
    <d v="2020-12-31T00:00:00"/>
    <s v="SSCREPMAN,"/>
    <n v="2463"/>
    <s v="Battle Ambulance Station Licence to Occupy - Invoice 476887"/>
    <x v="0"/>
    <n v="165088383"/>
    <d v="2020-11-29T00:00:00"/>
    <m/>
    <m/>
    <m/>
    <s v="LONDON-4"/>
    <m/>
    <m/>
    <m/>
    <m/>
    <s v="Planning and Business Development"/>
    <x v="1"/>
    <x v="2"/>
    <x v="1"/>
  </r>
  <r>
    <s v="RYD"/>
    <s v="E35930"/>
    <s v="7310"/>
    <s v="00000"/>
    <s v="00000"/>
    <s v="000000"/>
    <s v="Estates &amp; Facilities"/>
    <s v="Legal / Prof Fees"/>
    <s v="Default"/>
    <s v="Default"/>
    <s v="Default"/>
    <n v="-985"/>
    <d v="2021-01-01T00:00:00"/>
    <x v="0"/>
    <s v="Cost Management"/>
    <s v="Journal Import 96243490:"/>
    <s v="Cost Management A 19985750 96243490 2"/>
    <s v="01-JAN-2021 Receiving GBP"/>
    <d v="2020-12-31T00:00:00"/>
    <s v="SSCREPMAN,"/>
    <n v="2464"/>
    <s v="Lease of 22 Eldon Way, Paddock Wood"/>
    <x v="0"/>
    <n v="165084346"/>
    <d v="2020-12-09T00:00:00"/>
    <m/>
    <m/>
    <m/>
    <s v="LONDON-4"/>
    <m/>
    <m/>
    <m/>
    <m/>
    <s v="Planning and Business Development"/>
    <x v="1"/>
    <x v="2"/>
    <x v="1"/>
  </r>
  <r>
    <s v="RYD"/>
    <s v="E35930"/>
    <s v="7310"/>
    <s v="00000"/>
    <s v="00000"/>
    <s v="000000"/>
    <s v="Estates &amp; Facilities"/>
    <s v="Legal / Prof Fees"/>
    <s v="Default"/>
    <s v="Default"/>
    <s v="Default"/>
    <n v="985"/>
    <d v="2021-01-01T00:00:00"/>
    <x v="0"/>
    <s v="Cost Management"/>
    <s v="Journal Import 97369425:"/>
    <s v="Cost Management A 20230024 97369425"/>
    <s v="29-JAN-2021 Receiving GBP"/>
    <d v="2021-01-29T00:00:00"/>
    <s v="SSCREPMAN,"/>
    <n v="2638"/>
    <s v="Lease of 22 Eldon Way, Paddock Wood"/>
    <x v="0"/>
    <n v="165084346"/>
    <d v="2020-12-09T00:00:00"/>
    <m/>
    <m/>
    <m/>
    <s v="LONDON-4"/>
    <m/>
    <m/>
    <m/>
    <m/>
    <s v="Planning and Business Development"/>
    <x v="1"/>
    <x v="2"/>
    <x v="1"/>
  </r>
  <r>
    <s v="RYD"/>
    <s v="E35930"/>
    <s v="7310"/>
    <s v="00000"/>
    <s v="00000"/>
    <s v="000000"/>
    <s v="Estates &amp; Facilities"/>
    <s v="Legal / Prof Fees"/>
    <s v="Default"/>
    <s v="Default"/>
    <s v="Default"/>
    <n v="1276"/>
    <d v="2021-01-01T00:00:00"/>
    <x v="0"/>
    <s v="Cost Management"/>
    <s v="Journal Import 97369425:"/>
    <s v="Cost Management A 20230024 97369425"/>
    <s v="29-JAN-2021 Receiving GBP"/>
    <d v="2021-01-29T00:00:00"/>
    <s v="SSCREPMAN,"/>
    <n v="2639"/>
    <s v="Reigate Fire Station - 148300 - update and budget review"/>
    <x v="0"/>
    <n v="165085833"/>
    <d v="2020-12-09T00:00:00"/>
    <m/>
    <m/>
    <m/>
    <s v="LONDON-4"/>
    <m/>
    <m/>
    <m/>
    <m/>
    <s v="Planning and Business Development"/>
    <x v="1"/>
    <x v="2"/>
    <x v="1"/>
  </r>
  <r>
    <s v="RYD"/>
    <s v="E35930"/>
    <s v="7310"/>
    <s v="00000"/>
    <s v="00000"/>
    <s v="000000"/>
    <s v="Estates &amp; Facilities"/>
    <s v="Legal / Prof Fees"/>
    <s v="Default"/>
    <s v="Default"/>
    <s v="Default"/>
    <n v="22.4"/>
    <d v="2021-01-01T00:00:00"/>
    <x v="0"/>
    <s v="Cost Management"/>
    <s v="Journal Import 97369425:"/>
    <s v="Cost Management A 20230024 97369425"/>
    <s v="29-JAN-2021 Receiving GBP"/>
    <d v="2021-01-29T00:00:00"/>
    <s v="SSCREPMAN,"/>
    <n v="2640"/>
    <s v="Battle Ambulance Station Licence to Occupy - Invoice 476887"/>
    <x v="0"/>
    <n v="165088383"/>
    <d v="2020-11-29T00:00:00"/>
    <m/>
    <m/>
    <m/>
    <s v="LONDON-4"/>
    <m/>
    <m/>
    <m/>
    <m/>
    <s v="Planning and Business Development"/>
    <x v="1"/>
    <x v="2"/>
    <x v="1"/>
  </r>
  <r>
    <s v="RYD"/>
    <s v="E35930"/>
    <s v="7310"/>
    <s v="00000"/>
    <s v="F8235"/>
    <s v="000000"/>
    <s v="Estates &amp; Facilities"/>
    <s v="Legal / Prof Fees"/>
    <s v="Default"/>
    <s v="Bognor South ACRP"/>
    <s v="Default"/>
    <n v="120"/>
    <d v="2021-01-01T00:00:00"/>
    <x v="1"/>
    <s v="Payables"/>
    <s v="Journal Import 96368182:"/>
    <s v="Payables A 20017450 96368182"/>
    <s v="JAN-21 Purchase Invoices GBP"/>
    <d v="2021-01-04T00:00:00"/>
    <s v="SSCREPMAN,"/>
    <n v="51"/>
    <s v="Journal Import Created"/>
    <x v="0"/>
    <n v="483839"/>
    <d v="2020-12-31T00:00:00"/>
    <n v="165064187"/>
    <m/>
    <s v="PO Invoice"/>
    <m/>
    <s v="https://nww.einvoice-prod.sbs.nhs.uk:8179/invoicepdf/ada7d3c1-9ecb-5cc7-931d-2a9c4aa7547a"/>
    <n v="1"/>
    <n v="60"/>
    <m/>
    <s v="Planning and Business Development"/>
    <x v="1"/>
    <x v="2"/>
    <x v="1"/>
  </r>
  <r>
    <s v="RYD"/>
    <s v="E35930"/>
    <s v="7310"/>
    <s v="00000"/>
    <s v="F8235"/>
    <s v="000000"/>
    <s v="Estates &amp; Facilities"/>
    <s v="Legal / Prof Fees"/>
    <s v="Default"/>
    <s v="Bognor South ACRP"/>
    <s v="Default"/>
    <n v="12"/>
    <d v="2021-01-01T00:00:00"/>
    <x v="1"/>
    <s v="Payables"/>
    <s v="Journal Import 96368182:"/>
    <s v="Payables A 20017450 96368182"/>
    <s v="JAN-21 Purchase Invoices GBP"/>
    <d v="2021-01-04T00:00:00"/>
    <s v="SSCREPMAN,"/>
    <n v="51"/>
    <s v="Journal Import Created"/>
    <x v="0"/>
    <n v="483839"/>
    <d v="2020-12-31T00:00:00"/>
    <n v="165064187"/>
    <m/>
    <s v="PO Invoice"/>
    <m/>
    <s v="https://nww.einvoice-prod.sbs.nhs.uk:8179/invoicepdf/ada7d3c1-9ecb-5cc7-931d-2a9c4aa7547a"/>
    <m/>
    <m/>
    <m/>
    <s v="Planning and Business Development"/>
    <x v="1"/>
    <x v="2"/>
    <x v="1"/>
  </r>
  <r>
    <s v="RYD"/>
    <s v="E35930"/>
    <s v="7310"/>
    <s v="00000"/>
    <s v="F8235"/>
    <s v="000000"/>
    <s v="Estates &amp; Facilities"/>
    <s v="Legal / Prof Fees"/>
    <s v="Default"/>
    <s v="Bognor South ACRP"/>
    <s v="Default"/>
    <n v="-60"/>
    <d v="2021-01-01T00:00:00"/>
    <x v="1"/>
    <s v="Payables"/>
    <s v="Journal Import 96368182:"/>
    <s v="Payables A 20017450 96368182"/>
    <s v="JAN-21 Purchase Invoices GBP"/>
    <d v="2021-01-04T00:00:00"/>
    <s v="SSCREPMAN,"/>
    <n v="52"/>
    <s v="Journal Import Created"/>
    <x v="0"/>
    <n v="483839"/>
    <d v="2020-12-31T00:00:00"/>
    <n v="165064187"/>
    <m/>
    <s v="PO Invoice"/>
    <m/>
    <s v="https://nww.einvoice-prod.sbs.nhs.uk:8179/invoicepdf/ada7d3c1-9ecb-5cc7-931d-2a9c4aa7547a"/>
    <n v="1"/>
    <n v="-60"/>
    <m/>
    <s v="Planning and Business Development"/>
    <x v="1"/>
    <x v="2"/>
    <x v="1"/>
  </r>
  <r>
    <s v="RYD"/>
    <s v="E35930"/>
    <s v="7310"/>
    <s v="00000"/>
    <s v="F8235"/>
    <s v="000000"/>
    <s v="Estates &amp; Facilities"/>
    <s v="Legal / Prof Fees"/>
    <s v="Default"/>
    <s v="Bognor South ACRP"/>
    <s v="Default"/>
    <n v="-60"/>
    <d v="2021-01-01T00:00:00"/>
    <x v="1"/>
    <s v="Payables"/>
    <s v="Journal Import 96412732:"/>
    <s v="Payables A 20029604 96412732"/>
    <s v="JAN-21 Purchase Invoices GBP"/>
    <d v="2021-01-05T00:00:00"/>
    <s v="SSCREPMAN,"/>
    <n v="38"/>
    <s v="Journal Import Created"/>
    <x v="0"/>
    <n v="483839"/>
    <d v="2020-12-31T00:00:00"/>
    <n v="165064187"/>
    <m/>
    <s v="PO Invoice"/>
    <m/>
    <s v="https://nww.einvoice-prod.sbs.nhs.uk:8179/invoicepdf/ada7d3c1-9ecb-5cc7-931d-2a9c4aa7547a"/>
    <n v="1"/>
    <n v="-60"/>
    <m/>
    <s v="Planning and Business Development"/>
    <x v="1"/>
    <x v="2"/>
    <x v="1"/>
  </r>
  <r>
    <s v="RYD"/>
    <s v="E35930"/>
    <s v="7310"/>
    <s v="00000"/>
    <s v="F8235"/>
    <s v="000000"/>
    <s v="Estates &amp; Facilities"/>
    <s v="Legal / Prof Fees"/>
    <s v="Default"/>
    <s v="Bognor South ACRP"/>
    <s v="Default"/>
    <n v="-12"/>
    <d v="2021-01-01T00:00:00"/>
    <x v="1"/>
    <s v="Payables"/>
    <s v="Journal Import 96412732:"/>
    <s v="Payables A 20029604 96412732"/>
    <s v="JAN-21 Purchase Invoices GBP"/>
    <d v="2021-01-05T00:00:00"/>
    <s v="SSCREPMAN,"/>
    <n v="38"/>
    <s v="Journal Import Created"/>
    <x v="0"/>
    <n v="483839"/>
    <d v="2020-12-31T00:00:00"/>
    <n v="165064187"/>
    <m/>
    <s v="PO Invoice"/>
    <m/>
    <s v="https://nww.einvoice-prod.sbs.nhs.uk:8179/invoicepdf/ada7d3c1-9ecb-5cc7-931d-2a9c4aa7547a"/>
    <m/>
    <m/>
    <m/>
    <s v="Planning and Business Development"/>
    <x v="1"/>
    <x v="2"/>
    <x v="1"/>
  </r>
  <r>
    <s v="RYD"/>
    <s v="E35930"/>
    <s v="7310"/>
    <s v="00000"/>
    <s v="F8235"/>
    <s v="000000"/>
    <s v="Estates &amp; Facilities"/>
    <s v="Legal / Prof Fees"/>
    <s v="Default"/>
    <s v="Bognor South ACRP"/>
    <s v="Default"/>
    <n v="-384.8"/>
    <d v="2021-01-01T00:00:00"/>
    <x v="0"/>
    <s v="Cost Management"/>
    <s v="Journal Import 96243490:"/>
    <s v="Cost Management A 19985750 96243490 2"/>
    <s v="01-JAN-2021 Receiving GBP"/>
    <d v="2020-12-31T00:00:00"/>
    <s v="SSCREPMAN,"/>
    <n v="2841"/>
    <s v="Bognor South ACRP - Lease Works for new ACRP at Bognor Fire Station"/>
    <x v="0"/>
    <n v="165064187"/>
    <d v="2018-09-27T00:00:00"/>
    <m/>
    <m/>
    <m/>
    <s v="LONDON-4"/>
    <m/>
    <m/>
    <m/>
    <m/>
    <s v="Planning and Business Development"/>
    <x v="1"/>
    <x v="2"/>
    <x v="1"/>
  </r>
  <r>
    <s v="RYD"/>
    <s v="E35930"/>
    <s v="7310"/>
    <s v="00000"/>
    <s v="F8235"/>
    <s v="000000"/>
    <s v="Estates &amp; Facilities"/>
    <s v="Legal / Prof Fees"/>
    <s v="Default"/>
    <s v="Bognor South ACRP"/>
    <s v="Default"/>
    <n v="384.8"/>
    <d v="2021-01-01T00:00:00"/>
    <x v="0"/>
    <s v="Cost Management"/>
    <s v="Journal Import 97369425:"/>
    <s v="Cost Management A 20230024 97369425"/>
    <s v="29-JAN-2021 Receiving GBP"/>
    <d v="2021-01-29T00:00:00"/>
    <s v="SSCREPMAN,"/>
    <n v="3039"/>
    <s v="Bognor South ACRP - Lease Works for new ACRP at Bognor Fire Station"/>
    <x v="0"/>
    <n v="165064187"/>
    <d v="2018-09-27T00:00:00"/>
    <m/>
    <m/>
    <m/>
    <s v="LONDON-4"/>
    <m/>
    <m/>
    <m/>
    <m/>
    <s v="Planning and Business Development"/>
    <x v="1"/>
    <x v="2"/>
    <x v="1"/>
  </r>
  <r>
    <s v="RYD"/>
    <s v="E35930"/>
    <s v="7310"/>
    <s v="00000"/>
    <s v="00000"/>
    <s v="000000"/>
    <s v="Estates &amp; Facilities"/>
    <s v="Legal / Prof Fees"/>
    <s v="Default"/>
    <s v="Default"/>
    <s v="Default"/>
    <n v="10676"/>
    <d v="2021-02-01T00:00:00"/>
    <x v="3"/>
    <s v="Spreadsheet"/>
    <s v="M11 FBP1 Accrual - Estates"/>
    <s v="Spreadsheet A 20510048 98556879"/>
    <s v="RYD FIN CAM 2021 11 005 Accrual GBP"/>
    <d v="2021-03-03T00:00:00"/>
    <s v="RYD MCCARTHY, CAROLE"/>
    <n v="15"/>
    <s v="7310;LAKERS LLP;Accrue Estates Legal Costs M11 Feb-21"/>
    <x v="432"/>
    <m/>
    <d v="2021-03-03T00:00:00"/>
    <m/>
    <s v="7310;LAKERS LLP;Accrue Estates Legal Costs M11 Feb-21"/>
    <m/>
    <m/>
    <m/>
    <m/>
    <m/>
    <m/>
    <s v="Planning and Business Development"/>
    <x v="1"/>
    <x v="2"/>
    <x v="1"/>
  </r>
  <r>
    <s v="RYD"/>
    <s v="E35930"/>
    <s v="7310"/>
    <s v="00000"/>
    <s v="00000"/>
    <s v="000000"/>
    <s v="Estates &amp; Facilities"/>
    <s v="Legal / Prof Fees"/>
    <s v="Default"/>
    <s v="Default"/>
    <s v="Default"/>
    <n v="-5338"/>
    <d v="2021-02-01T00:00:00"/>
    <x v="3"/>
    <s v="Spreadsheet"/>
    <s v="Reverses &quot;RYD FIN CAM 2021 10 006 Accrual GBP&quot; journal entry of &quot;Spreadsheet A 20263333 97502107&quot; batch from &quot;JAN-21&quot;."/>
    <s v="Reverses &quot;RYD FIN CAM 2021 10 006 Accrual GBP&quot;09-FEB-21 17:35:24 - 97774530"/>
    <s v="Reverses &quot;RYD FIN CAM 2021 10 006 Accrual GBP&quot;09-FEB-21 17:35:24"/>
    <d v="2021-02-09T00:00:00"/>
    <s v="SSCREPMAN,"/>
    <n v="28"/>
    <s v="7310;LAKERS LLP;Accrue Estates Legal Costs M10 Jan-21"/>
    <x v="433"/>
    <m/>
    <d v="2021-02-09T00:00:00"/>
    <m/>
    <s v="7310;LAKERS LLP;Accrue Estates Legal Costs M10 Jan-21"/>
    <m/>
    <m/>
    <m/>
    <m/>
    <m/>
    <m/>
    <s v="Planning and Business Development"/>
    <x v="1"/>
    <x v="2"/>
    <x v="1"/>
  </r>
  <r>
    <s v="RYD"/>
    <s v="E35930"/>
    <s v="7310"/>
    <s v="00000"/>
    <s v="00000"/>
    <s v="000000"/>
    <s v="Estates &amp; Facilities"/>
    <s v="Legal / Prof Fees"/>
    <s v="Default"/>
    <s v="Default"/>
    <s v="Default"/>
    <n v="63"/>
    <d v="2021-02-01T00:00:00"/>
    <x v="1"/>
    <s v="Payables"/>
    <s v="Journal Import 97599956:"/>
    <s v="Payables A 20288406 97599956"/>
    <s v="FEB-21 Purchase Invoices GBP"/>
    <d v="2021-02-04T00:00:00"/>
    <s v="SSCREPMAN,"/>
    <n v="31"/>
    <s v="Journal Import Created"/>
    <x v="0"/>
    <n v="488207"/>
    <d v="2021-01-28T00:00:00"/>
    <n v="165085833"/>
    <m/>
    <s v="PO Invoice"/>
    <m/>
    <s v="https://nww.einvoice-prod.sbs.nhs.uk:8179/invoicepdf/d5a776b6-34fc-5636-884e-0eae26a29347"/>
    <n v="1"/>
    <n v="63"/>
    <m/>
    <s v="Planning and Business Development"/>
    <x v="1"/>
    <x v="2"/>
    <x v="1"/>
  </r>
  <r>
    <s v="RYD"/>
    <s v="E35930"/>
    <s v="7310"/>
    <s v="00000"/>
    <s v="00000"/>
    <s v="000000"/>
    <s v="Estates &amp; Facilities"/>
    <s v="Legal / Prof Fees"/>
    <s v="Default"/>
    <s v="Default"/>
    <s v="Default"/>
    <n v="165"/>
    <d v="2021-02-01T00:00:00"/>
    <x v="1"/>
    <s v="Payables"/>
    <s v="Journal Import 97777165:"/>
    <s v="Payables A 20330810 97777165"/>
    <s v="FEB-21 Purchase Invoices GBP"/>
    <d v="2021-02-09T00:00:00"/>
    <s v="SSCREPMAN,"/>
    <n v="16"/>
    <s v="Journal Import Created"/>
    <x v="0"/>
    <n v="415391"/>
    <d v="2018-12-19T00:00:00"/>
    <n v="165089584"/>
    <m/>
    <s v="PO Invoice"/>
    <m/>
    <s v="https://nww.einvoice-prod.sbs.nhs.uk:8179/invoicepdf/029acfbf-a363-55a5-8d18-37ff2d312427"/>
    <n v="1"/>
    <n v="165"/>
    <m/>
    <s v="Planning and Business Development"/>
    <x v="1"/>
    <x v="2"/>
    <x v="1"/>
  </r>
  <r>
    <s v="RYD"/>
    <s v="E35930"/>
    <s v="7310"/>
    <s v="00000"/>
    <s v="00000"/>
    <s v="000000"/>
    <s v="Estates &amp; Facilities"/>
    <s v="Legal / Prof Fees"/>
    <s v="Default"/>
    <s v="Default"/>
    <s v="Default"/>
    <n v="165"/>
    <d v="2021-02-01T00:00:00"/>
    <x v="1"/>
    <s v="Payables"/>
    <s v="Journal Import 97816073:"/>
    <s v="Payables A 20344623 97816073"/>
    <s v="FEB-21 Purchase Invoices GBP"/>
    <d v="2021-02-10T00:00:00"/>
    <s v="SSCREPMAN,"/>
    <n v="40"/>
    <s v="Journal Import Created"/>
    <x v="0"/>
    <n v="415391"/>
    <d v="2018-12-19T00:00:00"/>
    <n v="165089584"/>
    <m/>
    <s v="PO Invoice"/>
    <m/>
    <s v="https://nww.einvoice-prod.sbs.nhs.uk:8179/invoicepdf/029acfbf-a363-55a5-8d18-37ff2d312427"/>
    <n v="1"/>
    <n v="165"/>
    <m/>
    <s v="Planning and Business Development"/>
    <x v="1"/>
    <x v="2"/>
    <x v="1"/>
  </r>
  <r>
    <s v="RYD"/>
    <s v="E35930"/>
    <s v="7310"/>
    <s v="00000"/>
    <s v="00000"/>
    <s v="000000"/>
    <s v="Estates &amp; Facilities"/>
    <s v="Legal / Prof Fees"/>
    <s v="Default"/>
    <s v="Default"/>
    <s v="Default"/>
    <n v="-165"/>
    <d v="2021-02-01T00:00:00"/>
    <x v="1"/>
    <s v="Payables"/>
    <s v="Journal Import 97816073:"/>
    <s v="Payables A 20344623 97816073"/>
    <s v="FEB-21 Purchase Invoices GBP"/>
    <d v="2021-02-10T00:00:00"/>
    <s v="SSCREPMAN,"/>
    <n v="41"/>
    <s v="Journal Import Created"/>
    <x v="0"/>
    <n v="415391"/>
    <d v="2018-12-19T00:00:00"/>
    <n v="165089584"/>
    <m/>
    <s v="PO Invoice"/>
    <m/>
    <s v="https://nww.einvoice-prod.sbs.nhs.uk:8179/invoicepdf/029acfbf-a363-55a5-8d18-37ff2d312427"/>
    <n v="1"/>
    <n v="-165"/>
    <m/>
    <s v="Planning and Business Development"/>
    <x v="1"/>
    <x v="2"/>
    <x v="1"/>
  </r>
  <r>
    <s v="RYD"/>
    <s v="E35930"/>
    <s v="7310"/>
    <s v="00000"/>
    <s v="00000"/>
    <s v="000000"/>
    <s v="Estates &amp; Facilities"/>
    <s v="Legal / Prof Fees"/>
    <s v="Default"/>
    <s v="Default"/>
    <s v="Default"/>
    <n v="165"/>
    <d v="2021-02-01T00:00:00"/>
    <x v="1"/>
    <s v="Payables"/>
    <s v="Journal Import 97870540:"/>
    <s v="Payables A 20361524 97870540"/>
    <s v="FEB-21 Purchase Invoices GBP"/>
    <d v="2021-02-12T00:00:00"/>
    <s v="SSCREPMAN,"/>
    <n v="6"/>
    <s v="Journal Import Created"/>
    <x v="0"/>
    <n v="415391"/>
    <d v="2018-12-19T00:00:00"/>
    <n v="165089584"/>
    <m/>
    <s v="PO Invoice"/>
    <m/>
    <s v="https://nww.einvoice-prod.sbs.nhs.uk:8179/invoicepdf/029acfbf-a363-55a5-8d18-37ff2d312427"/>
    <n v="1"/>
    <n v="165"/>
    <m/>
    <s v="Planning and Business Development"/>
    <x v="1"/>
    <x v="2"/>
    <x v="1"/>
  </r>
  <r>
    <s v="RYD"/>
    <s v="E35930"/>
    <s v="7310"/>
    <s v="00000"/>
    <s v="00000"/>
    <s v="000000"/>
    <s v="Estates &amp; Facilities"/>
    <s v="Legal / Prof Fees"/>
    <s v="Default"/>
    <s v="Default"/>
    <s v="Default"/>
    <n v="33"/>
    <d v="2021-02-01T00:00:00"/>
    <x v="1"/>
    <s v="Payables"/>
    <s v="Journal Import 97870540:"/>
    <s v="Payables A 20361524 97870540"/>
    <s v="FEB-21 Purchase Invoices GBP"/>
    <d v="2021-02-12T00:00:00"/>
    <s v="SSCREPMAN,"/>
    <n v="6"/>
    <s v="Journal Import Created"/>
    <x v="0"/>
    <n v="415391"/>
    <d v="2018-12-19T00:00:00"/>
    <n v="165089584"/>
    <m/>
    <s v="PO Invoice"/>
    <m/>
    <s v="https://nww.einvoice-prod.sbs.nhs.uk:8179/invoicepdf/029acfbf-a363-55a5-8d18-37ff2d312427"/>
    <m/>
    <m/>
    <m/>
    <s v="Planning and Business Development"/>
    <x v="1"/>
    <x v="2"/>
    <x v="1"/>
  </r>
  <r>
    <s v="RYD"/>
    <s v="E35930"/>
    <s v="7310"/>
    <s v="00000"/>
    <s v="00000"/>
    <s v="000000"/>
    <s v="Estates &amp; Facilities"/>
    <s v="Legal / Prof Fees"/>
    <s v="Default"/>
    <s v="Default"/>
    <s v="Default"/>
    <n v="-165"/>
    <d v="2021-02-01T00:00:00"/>
    <x v="1"/>
    <s v="Payables"/>
    <s v="Journal Import 97870540:"/>
    <s v="Payables A 20361524 97870540"/>
    <s v="FEB-21 Purchase Invoices GBP"/>
    <d v="2021-02-12T00:00:00"/>
    <s v="SSCREPMAN,"/>
    <n v="7"/>
    <s v="Journal Import Created"/>
    <x v="0"/>
    <n v="415391"/>
    <d v="2018-12-19T00:00:00"/>
    <n v="165089584"/>
    <m/>
    <s v="PO Invoice"/>
    <m/>
    <s v="https://nww.einvoice-prod.sbs.nhs.uk:8179/invoicepdf/029acfbf-a363-55a5-8d18-37ff2d312427"/>
    <n v="1"/>
    <n v="-165"/>
    <m/>
    <s v="Planning and Business Development"/>
    <x v="1"/>
    <x v="2"/>
    <x v="1"/>
  </r>
  <r>
    <s v="RYD"/>
    <s v="E35930"/>
    <s v="7310"/>
    <s v="00000"/>
    <s v="00000"/>
    <s v="000000"/>
    <s v="Estates &amp; Facilities"/>
    <s v="Legal / Prof Fees"/>
    <s v="Default"/>
    <s v="Default"/>
    <s v="Default"/>
    <n v="58"/>
    <d v="2021-02-01T00:00:00"/>
    <x v="1"/>
    <s v="Payables"/>
    <s v="Journal Import 97900376:"/>
    <s v="Payables A 20361640 97900376"/>
    <s v="FEB-21 Purchase Invoices GBP"/>
    <d v="2021-02-12T00:00:00"/>
    <s v="SSCREPMAN,"/>
    <n v="36"/>
    <s v="Journal Import Created"/>
    <x v="0"/>
    <n v="487531"/>
    <d v="2021-01-25T00:00:00"/>
    <n v="165089942"/>
    <m/>
    <s v="PO Invoice"/>
    <m/>
    <s v="https://nww.einvoice-prod.sbs.nhs.uk:8179/invoicepdf/97dfef0b-9bc4-5da1-919f-7b34a095699a"/>
    <n v="1"/>
    <n v="58"/>
    <m/>
    <s v="Planning and Business Development"/>
    <x v="1"/>
    <x v="2"/>
    <x v="1"/>
  </r>
  <r>
    <s v="RYD"/>
    <s v="E35930"/>
    <s v="7310"/>
    <s v="00000"/>
    <s v="00000"/>
    <s v="000000"/>
    <s v="Estates &amp; Facilities"/>
    <s v="Legal / Prof Fees"/>
    <s v="Default"/>
    <s v="Default"/>
    <s v="Default"/>
    <n v="-985"/>
    <d v="2021-02-01T00:00:00"/>
    <x v="0"/>
    <s v="Cost Management"/>
    <s v="Journal Import 97369425:"/>
    <s v="Cost Management A 20230024 97369425 2"/>
    <s v="01-FEB-2021 Receiving GBP"/>
    <d v="2021-01-29T00:00:00"/>
    <s v="SSCREPMAN,"/>
    <n v="2638"/>
    <s v="Lease of 22 Eldon Way, Paddock Wood"/>
    <x v="0"/>
    <n v="165084346"/>
    <d v="2020-12-09T00:00:00"/>
    <m/>
    <m/>
    <m/>
    <s v="LONDON-4"/>
    <m/>
    <m/>
    <m/>
    <m/>
    <s v="Planning and Business Development"/>
    <x v="1"/>
    <x v="2"/>
    <x v="1"/>
  </r>
  <r>
    <s v="RYD"/>
    <s v="E35930"/>
    <s v="7310"/>
    <s v="00000"/>
    <s v="00000"/>
    <s v="000000"/>
    <s v="Estates &amp; Facilities"/>
    <s v="Legal / Prof Fees"/>
    <s v="Default"/>
    <s v="Default"/>
    <s v="Default"/>
    <n v="-1276"/>
    <d v="2021-02-01T00:00:00"/>
    <x v="0"/>
    <s v="Cost Management"/>
    <s v="Journal Import 97369425:"/>
    <s v="Cost Management A 20230024 97369425 2"/>
    <s v="01-FEB-2021 Receiving GBP"/>
    <d v="2021-01-29T00:00:00"/>
    <s v="SSCREPMAN,"/>
    <n v="2639"/>
    <s v="Reigate Fire Station - 148300 - update and budget review"/>
    <x v="0"/>
    <n v="165085833"/>
    <d v="2020-12-09T00:00:00"/>
    <m/>
    <m/>
    <m/>
    <s v="LONDON-4"/>
    <m/>
    <m/>
    <m/>
    <m/>
    <s v="Planning and Business Development"/>
    <x v="1"/>
    <x v="2"/>
    <x v="1"/>
  </r>
  <r>
    <s v="RYD"/>
    <s v="E35930"/>
    <s v="7310"/>
    <s v="00000"/>
    <s v="00000"/>
    <s v="000000"/>
    <s v="Estates &amp; Facilities"/>
    <s v="Legal / Prof Fees"/>
    <s v="Default"/>
    <s v="Default"/>
    <s v="Default"/>
    <n v="-22.4"/>
    <d v="2021-02-01T00:00:00"/>
    <x v="0"/>
    <s v="Cost Management"/>
    <s v="Journal Import 97369425:"/>
    <s v="Cost Management A 20230024 97369425 2"/>
    <s v="01-FEB-2021 Receiving GBP"/>
    <d v="2021-01-29T00:00:00"/>
    <s v="SSCREPMAN,"/>
    <n v="2640"/>
    <s v="Battle Ambulance Station Licence to Occupy - Invoice 476887"/>
    <x v="0"/>
    <n v="165088383"/>
    <d v="2020-11-29T00:00:00"/>
    <m/>
    <m/>
    <m/>
    <s v="LONDON-4"/>
    <m/>
    <m/>
    <m/>
    <m/>
    <s v="Planning and Business Development"/>
    <x v="1"/>
    <x v="2"/>
    <x v="1"/>
  </r>
  <r>
    <s v="RYD"/>
    <s v="E35930"/>
    <s v="7310"/>
    <s v="00000"/>
    <s v="00000"/>
    <s v="000000"/>
    <s v="Estates &amp; Facilities"/>
    <s v="Legal / Prof Fees"/>
    <s v="Default"/>
    <s v="Default"/>
    <s v="Default"/>
    <n v="985"/>
    <d v="2021-02-01T00:00:00"/>
    <x v="0"/>
    <s v="Cost Management"/>
    <s v="Journal Import 98377971:"/>
    <s v="Cost Management A 20469158 98377971"/>
    <s v="26-FEB-2021 Receiving GBP"/>
    <d v="2021-02-26T00:00:00"/>
    <s v="SSCREPMAN,"/>
    <n v="2628"/>
    <s v="Lease of 22 Eldon Way, Paddock Wood"/>
    <x v="0"/>
    <n v="165084346"/>
    <d v="2020-12-09T00:00:00"/>
    <m/>
    <m/>
    <m/>
    <s v="LONDON-4"/>
    <m/>
    <m/>
    <m/>
    <m/>
    <s v="Planning and Business Development"/>
    <x v="1"/>
    <x v="2"/>
    <x v="1"/>
  </r>
  <r>
    <s v="RYD"/>
    <s v="E35930"/>
    <s v="7310"/>
    <s v="00000"/>
    <s v="00000"/>
    <s v="000000"/>
    <s v="Estates &amp; Facilities"/>
    <s v="Legal / Prof Fees"/>
    <s v="Default"/>
    <s v="Default"/>
    <s v="Default"/>
    <n v="22.4"/>
    <d v="2021-02-01T00:00:00"/>
    <x v="0"/>
    <s v="Cost Management"/>
    <s v="Journal Import 98377971:"/>
    <s v="Cost Management A 20469158 98377971"/>
    <s v="26-FEB-2021 Receiving GBP"/>
    <d v="2021-02-26T00:00:00"/>
    <s v="SSCREPMAN,"/>
    <n v="2629"/>
    <s v="Battle Ambulance Station Licence to Occupy - Invoice 476887"/>
    <x v="0"/>
    <n v="165088383"/>
    <d v="2020-11-29T00:00:00"/>
    <m/>
    <m/>
    <m/>
    <s v="LONDON-4"/>
    <m/>
    <m/>
    <m/>
    <m/>
    <s v="Planning and Business Development"/>
    <x v="1"/>
    <x v="2"/>
    <x v="1"/>
  </r>
  <r>
    <s v="RYD"/>
    <s v="E35930"/>
    <s v="7310"/>
    <s v="00000"/>
    <s v="00000"/>
    <s v="000000"/>
    <s v="Estates &amp; Facilities"/>
    <s v="Legal / Prof Fees"/>
    <s v="Default"/>
    <s v="Default"/>
    <s v="Default"/>
    <n v="1213"/>
    <d v="2021-02-01T00:00:00"/>
    <x v="0"/>
    <s v="Cost Management"/>
    <s v="Journal Import 98377971:"/>
    <s v="Cost Management A 20469158 98377971"/>
    <s v="26-FEB-2021 Receiving GBP"/>
    <d v="2021-02-26T00:00:00"/>
    <s v="SSCREPMAN,"/>
    <n v="2630"/>
    <s v="Reigate Fire Station - 148300 - update and budget review"/>
    <x v="0"/>
    <n v="165085833"/>
    <d v="2020-12-09T00:00:00"/>
    <m/>
    <m/>
    <m/>
    <s v="LONDON-4"/>
    <m/>
    <m/>
    <m/>
    <m/>
    <s v="Planning and Business Development"/>
    <x v="1"/>
    <x v="2"/>
    <x v="1"/>
  </r>
  <r>
    <s v="RYD"/>
    <s v="E35930"/>
    <s v="7310"/>
    <s v="00000"/>
    <s v="F8235"/>
    <s v="000000"/>
    <s v="Estates &amp; Facilities"/>
    <s v="Legal / Prof Fees"/>
    <s v="Default"/>
    <s v="Bognor South ACRP"/>
    <s v="Default"/>
    <n v="-384.8"/>
    <d v="2021-02-01T00:00:00"/>
    <x v="0"/>
    <s v="Cost Management"/>
    <s v="Journal Import 97369425:"/>
    <s v="Cost Management A 20230024 97369425 2"/>
    <s v="01-FEB-2021 Receiving GBP"/>
    <d v="2021-01-29T00:00:00"/>
    <s v="SSCREPMAN,"/>
    <n v="3039"/>
    <s v="Bognor South ACRP - Lease Works for new ACRP at Bognor Fire Station"/>
    <x v="0"/>
    <n v="165064187"/>
    <d v="2018-09-27T00:00:00"/>
    <m/>
    <m/>
    <m/>
    <s v="LONDON-4"/>
    <m/>
    <m/>
    <m/>
    <m/>
    <s v="Planning and Business Development"/>
    <x v="1"/>
    <x v="2"/>
    <x v="1"/>
  </r>
  <r>
    <s v="RYD"/>
    <s v="E35930"/>
    <s v="7310"/>
    <s v="00000"/>
    <s v="F8235"/>
    <s v="000000"/>
    <s v="Estates &amp; Facilities"/>
    <s v="Legal / Prof Fees"/>
    <s v="Default"/>
    <s v="Bognor South ACRP"/>
    <s v="Default"/>
    <n v="384.8"/>
    <d v="2021-02-01T00:00:00"/>
    <x v="0"/>
    <s v="Cost Management"/>
    <s v="Journal Import 98377971:"/>
    <s v="Cost Management A 20469158 98377971"/>
    <s v="26-FEB-2021 Receiving GBP"/>
    <d v="2021-02-26T00:00:00"/>
    <s v="SSCREPMAN,"/>
    <n v="3060"/>
    <s v="Bognor South ACRP - Lease Works for new ACRP at Bognor Fire Station"/>
    <x v="0"/>
    <n v="165064187"/>
    <d v="2018-09-27T00:00:00"/>
    <m/>
    <m/>
    <m/>
    <s v="LONDON-4"/>
    <m/>
    <m/>
    <m/>
    <m/>
    <s v="Planning and Business Development"/>
    <x v="1"/>
    <x v="2"/>
    <x v="1"/>
  </r>
  <r>
    <s v="RYD"/>
    <s v="E35930"/>
    <s v="7310"/>
    <s v="00000"/>
    <s v="00000"/>
    <s v="000000"/>
    <s v="Estates &amp; Facilities"/>
    <s v="Legal / Prof Fees"/>
    <s v="Default"/>
    <s v="Default"/>
    <s v="Default"/>
    <n v="5273"/>
    <d v="2021-03-01T00:00:00"/>
    <x v="3"/>
    <s v="Spreadsheet"/>
    <s v="M12 FBP1 Accrual - Estates"/>
    <s v="Spreadsheet A 20735494 99845921"/>
    <s v="RYD FIN CAM 2021 12 003 Accrual GBP"/>
    <d v="2021-04-07T00:00:00"/>
    <s v="RYD MCCARTHY, CAROLE"/>
    <n v="43"/>
    <s v="7310;LAKERS LLP;Accrue Estates Legal Costs M12 Mar-21"/>
    <x v="434"/>
    <m/>
    <d v="2021-04-07T00:00:00"/>
    <m/>
    <s v="7310;LAKERS LLP;Accrue Estates Legal Costs M12 Mar-21"/>
    <m/>
    <m/>
    <m/>
    <m/>
    <m/>
    <m/>
    <s v="Planning and Business Development"/>
    <x v="1"/>
    <x v="2"/>
    <x v="1"/>
  </r>
  <r>
    <s v="RYD"/>
    <s v="E35930"/>
    <s v="7310"/>
    <s v="00000"/>
    <s v="00000"/>
    <s v="000000"/>
    <s v="Estates &amp; Facilities"/>
    <s v="Legal / Prof Fees"/>
    <s v="Default"/>
    <s v="Default"/>
    <s v="Default"/>
    <n v="-10676"/>
    <d v="2021-03-01T00:00:00"/>
    <x v="3"/>
    <s v="Spreadsheet"/>
    <s v="Reverses &quot;RYD FIN CAM 2021 11 005 Accrual GBP&quot; journal entry of &quot;Spreadsheet A 20510048 98556879&quot; batch from &quot;FEB-21&quot;."/>
    <s v="Reverses &quot;RYD FIN CAM 2021 11 005 Accrual GBP&quot;09-MAR-21 17:31:31 - 98789093"/>
    <s v="Reverses &quot;RYD FIN CAM 2021 11 005 Accrual GBP&quot;09-MAR-21 17:31:31"/>
    <d v="2021-03-09T00:00:00"/>
    <s v="SSCREPMAN,"/>
    <n v="15"/>
    <s v="7310;LAKERS LLP;Accrue Estates Legal Costs M11 Feb-21"/>
    <x v="435"/>
    <m/>
    <d v="2021-03-09T00:00:00"/>
    <m/>
    <s v="7310;LAKERS LLP;Accrue Estates Legal Costs M11 Feb-21"/>
    <m/>
    <m/>
    <m/>
    <m/>
    <m/>
    <m/>
    <s v="Planning and Business Development"/>
    <x v="1"/>
    <x v="2"/>
    <x v="1"/>
  </r>
  <r>
    <s v="RYD"/>
    <s v="E35930"/>
    <s v="7310"/>
    <s v="00000"/>
    <s v="00000"/>
    <s v="000000"/>
    <s v="Estates &amp; Facilities"/>
    <s v="Legal / Prof Fees"/>
    <s v="Default"/>
    <s v="Default"/>
    <s v="Default"/>
    <n v="183.34"/>
    <d v="2021-03-01T00:00:00"/>
    <x v="1"/>
    <s v="Payables"/>
    <s v="Journal Import 98650617:"/>
    <s v="Payables A 20533457 98650617"/>
    <s v="MAR-21 Purchase Invoices GBP"/>
    <d v="2021-03-05T00:00:00"/>
    <s v="SSCREPMAN,"/>
    <n v="36"/>
    <s v="Journal Import Created"/>
    <x v="436"/>
    <n v="5482572"/>
    <d v="2019-05-24T00:00:00"/>
    <n v="165090494"/>
    <m/>
    <s v="PO Invoice"/>
    <m/>
    <s v="http://nww.docserv.wyss.nhs.uk/synergyiim/dist/?val=3558202_14228684_20210224091514"/>
    <n v="1"/>
    <n v="183"/>
    <m/>
    <s v="Planning and Business Development"/>
    <x v="1"/>
    <x v="2"/>
    <x v="1"/>
  </r>
  <r>
    <s v="RYD"/>
    <s v="E35930"/>
    <s v="7310"/>
    <s v="00000"/>
    <s v="00000"/>
    <s v="000000"/>
    <s v="Estates &amp; Facilities"/>
    <s v="Legal / Prof Fees"/>
    <s v="Default"/>
    <s v="Default"/>
    <s v="Default"/>
    <n v="59.41"/>
    <d v="2021-03-01T00:00:00"/>
    <x v="1"/>
    <s v="Payables"/>
    <s v="Journal Import 98650617:"/>
    <s v="Payables A 20533457 98650617"/>
    <s v="MAR-21 Purchase Invoices GBP"/>
    <d v="2021-03-05T00:00:00"/>
    <s v="SSCREPMAN,"/>
    <n v="36"/>
    <s v="Journal Import Created"/>
    <x v="436"/>
    <n v="6053046"/>
    <d v="2020-02-21T00:00:00"/>
    <n v="165090494"/>
    <m/>
    <s v="PO Invoice"/>
    <m/>
    <s v="http://nww.docserv.wyss.nhs.uk/synergyiim/dist/?val=3558202_14228683_20210224091514"/>
    <n v="1"/>
    <n v="59"/>
    <m/>
    <s v="Planning and Business Development"/>
    <x v="1"/>
    <x v="2"/>
    <x v="1"/>
  </r>
  <r>
    <s v="RYD"/>
    <s v="E35930"/>
    <s v="7310"/>
    <s v="00000"/>
    <s v="00000"/>
    <s v="000000"/>
    <s v="Estates &amp; Facilities"/>
    <s v="Legal / Prof Fees"/>
    <s v="Default"/>
    <s v="Default"/>
    <s v="Default"/>
    <n v="350"/>
    <d v="2021-03-01T00:00:00"/>
    <x v="1"/>
    <s v="Payables"/>
    <s v="Journal Import 98747009:"/>
    <s v="Payables A 20551226 98747009"/>
    <s v="MAR-21 Purchase Invoices GBP"/>
    <d v="2021-03-08T00:00:00"/>
    <s v="SSCREPMAN,"/>
    <n v="22"/>
    <s v="Journal Import Created"/>
    <x v="0"/>
    <n v="489741"/>
    <d v="2021-03-08T00:00:00"/>
    <n v="165087030"/>
    <m/>
    <s v="PO Invoice"/>
    <m/>
    <s v="https://nww.einvoice-prod.sbs.nhs.uk:8179/invoicepdf/0c6fa772-0faf-5930-a7e1-080a5ea81410"/>
    <n v="1"/>
    <n v="350"/>
    <m/>
    <s v="Planning and Business Development"/>
    <x v="1"/>
    <x v="2"/>
    <x v="1"/>
  </r>
  <r>
    <s v="RYD"/>
    <s v="E35930"/>
    <s v="7310"/>
    <s v="00000"/>
    <s v="00000"/>
    <s v="000000"/>
    <s v="Estates &amp; Facilities"/>
    <s v="Legal / Prof Fees"/>
    <s v="Default"/>
    <s v="Default"/>
    <s v="Default"/>
    <n v="380"/>
    <d v="2021-03-01T00:00:00"/>
    <x v="1"/>
    <s v="Payables"/>
    <s v="Journal Import 98757322:"/>
    <s v="Payables A 20558555 98757322"/>
    <s v="MAR-21 Purchase Invoices GBP"/>
    <d v="2021-03-09T00:00:00"/>
    <s v="SSCREPMAN,"/>
    <n v="7"/>
    <s v="Journal Import Created"/>
    <x v="0"/>
    <n v="489737"/>
    <d v="2021-02-15T00:00:00"/>
    <n v="165082443"/>
    <m/>
    <s v="PO Invoice"/>
    <m/>
    <s v="https://nww.einvoice-prod.sbs.nhs.uk:8179/invoicepdf/6d603158-3a23-5b3d-9849-7520f8c87664"/>
    <n v="1"/>
    <n v="190"/>
    <m/>
    <s v="Planning and Business Development"/>
    <x v="1"/>
    <x v="2"/>
    <x v="1"/>
  </r>
  <r>
    <s v="RYD"/>
    <s v="E35930"/>
    <s v="7310"/>
    <s v="00000"/>
    <s v="00000"/>
    <s v="000000"/>
    <s v="Estates &amp; Facilities"/>
    <s v="Legal / Prof Fees"/>
    <s v="Default"/>
    <s v="Default"/>
    <s v="Default"/>
    <n v="-190"/>
    <d v="2021-03-01T00:00:00"/>
    <x v="1"/>
    <s v="Payables"/>
    <s v="Journal Import 98757322:"/>
    <s v="Payables A 20558555 98757322"/>
    <s v="MAR-21 Purchase Invoices GBP"/>
    <d v="2021-03-09T00:00:00"/>
    <s v="SSCREPMAN,"/>
    <n v="8"/>
    <s v="Journal Import Created"/>
    <x v="0"/>
    <n v="489737"/>
    <d v="2021-02-15T00:00:00"/>
    <n v="165082443"/>
    <m/>
    <s v="PO Invoice"/>
    <m/>
    <s v="https://nww.einvoice-prod.sbs.nhs.uk:8179/invoicepdf/6d603158-3a23-5b3d-9849-7520f8c87664"/>
    <n v="1"/>
    <n v="-190"/>
    <m/>
    <s v="Planning and Business Development"/>
    <x v="1"/>
    <x v="2"/>
    <x v="1"/>
  </r>
  <r>
    <s v="RYD"/>
    <s v="E35930"/>
    <s v="7310"/>
    <s v="00000"/>
    <s v="00000"/>
    <s v="000000"/>
    <s v="Estates &amp; Facilities"/>
    <s v="Legal / Prof Fees"/>
    <s v="Default"/>
    <s v="Default"/>
    <s v="Default"/>
    <n v="220"/>
    <d v="2021-03-01T00:00:00"/>
    <x v="1"/>
    <s v="Payables"/>
    <s v="Journal Import 98788329:"/>
    <s v="Payables A 20559632 98788329"/>
    <s v="MAR-21 Purchase Invoices GBP"/>
    <d v="2021-03-09T00:00:00"/>
    <s v="SSCREPMAN,"/>
    <n v="48"/>
    <s v="Journal Import Created"/>
    <x v="0"/>
    <n v="489738"/>
    <d v="2021-02-15T00:00:00"/>
    <n v="165084346"/>
    <m/>
    <s v="PO Invoice"/>
    <m/>
    <s v="https://nww.einvoice-prod.sbs.nhs.uk:8179/invoicepdf/5a50c60d-4d54-5589-a4f8-a59da15bee44"/>
    <n v="1"/>
    <n v="220"/>
    <m/>
    <s v="Planning and Business Development"/>
    <x v="1"/>
    <x v="2"/>
    <x v="1"/>
  </r>
  <r>
    <s v="RYD"/>
    <s v="E35930"/>
    <s v="7310"/>
    <s v="00000"/>
    <s v="00000"/>
    <s v="000000"/>
    <s v="Estates &amp; Facilities"/>
    <s v="Legal / Prof Fees"/>
    <s v="Default"/>
    <s v="Default"/>
    <s v="Default"/>
    <n v="80"/>
    <d v="2021-03-01T00:00:00"/>
    <x v="1"/>
    <s v="Payables"/>
    <s v="Journal Import 98788329:"/>
    <s v="Payables A 20559632 98788329"/>
    <s v="MAR-21 Purchase Invoices GBP"/>
    <d v="2021-03-09T00:00:00"/>
    <s v="SSCREPMAN,"/>
    <n v="48"/>
    <s v="Journal Import Created"/>
    <x v="0"/>
    <n v="489740"/>
    <d v="2021-02-15T00:00:00"/>
    <n v="165089770"/>
    <m/>
    <s v="PO Invoice"/>
    <m/>
    <s v="https://nww.einvoice-prod.sbs.nhs.uk:8179/invoicepdf/ea8b556a-5486-5be7-a64c-a0fc5b98ada9"/>
    <n v="1"/>
    <n v="40"/>
    <m/>
    <s v="Planning and Business Development"/>
    <x v="1"/>
    <x v="2"/>
    <x v="1"/>
  </r>
  <r>
    <s v="RYD"/>
    <s v="E35930"/>
    <s v="7310"/>
    <s v="00000"/>
    <s v="00000"/>
    <s v="000000"/>
    <s v="Estates &amp; Facilities"/>
    <s v="Legal / Prof Fees"/>
    <s v="Default"/>
    <s v="Default"/>
    <s v="Default"/>
    <n v="-40"/>
    <d v="2021-03-01T00:00:00"/>
    <x v="1"/>
    <s v="Payables"/>
    <s v="Journal Import 98788329:"/>
    <s v="Payables A 20559632 98788329"/>
    <s v="MAR-21 Purchase Invoices GBP"/>
    <d v="2021-03-09T00:00:00"/>
    <s v="SSCREPMAN,"/>
    <n v="49"/>
    <s v="Journal Import Created"/>
    <x v="0"/>
    <n v="489740"/>
    <d v="2021-02-15T00:00:00"/>
    <n v="165089770"/>
    <m/>
    <s v="PO Invoice"/>
    <m/>
    <s v="https://nww.einvoice-prod.sbs.nhs.uk:8179/invoicepdf/ea8b556a-5486-5be7-a64c-a0fc5b98ada9"/>
    <n v="1"/>
    <n v="-40"/>
    <m/>
    <s v="Planning and Business Development"/>
    <x v="1"/>
    <x v="2"/>
    <x v="1"/>
  </r>
  <r>
    <s v="RYD"/>
    <s v="E35930"/>
    <s v="7310"/>
    <s v="00000"/>
    <s v="00000"/>
    <s v="000000"/>
    <s v="Estates &amp; Facilities"/>
    <s v="Legal / Prof Fees"/>
    <s v="Default"/>
    <s v="Default"/>
    <s v="Default"/>
    <n v="215"/>
    <d v="2021-03-01T00:00:00"/>
    <x v="1"/>
    <s v="Payables"/>
    <s v="Journal Import 98791757:"/>
    <s v="Payables A 20557967 98791757"/>
    <s v="MAR-21 Purchase Invoices GBP"/>
    <d v="2021-03-09T00:00:00"/>
    <s v="SSCREPMAN,"/>
    <n v="20"/>
    <s v="Journal Import Created"/>
    <x v="0"/>
    <n v="489745"/>
    <d v="2021-02-15T00:00:00"/>
    <n v="165089227"/>
    <m/>
    <s v="PO Invoice"/>
    <m/>
    <s v="https://nww.einvoice-prod.sbs.nhs.uk:8179/invoicepdf/0cb8c26a-1d5f-5f8e-8238-8bc6cf02d3f6"/>
    <n v="1"/>
    <n v="215"/>
    <m/>
    <s v="Planning and Business Development"/>
    <x v="1"/>
    <x v="2"/>
    <x v="1"/>
  </r>
  <r>
    <s v="RYD"/>
    <s v="E35930"/>
    <s v="7310"/>
    <s v="00000"/>
    <s v="00000"/>
    <s v="000000"/>
    <s v="Estates &amp; Facilities"/>
    <s v="Legal / Prof Fees"/>
    <s v="Default"/>
    <s v="Default"/>
    <s v="Default"/>
    <n v="190"/>
    <d v="2021-03-01T00:00:00"/>
    <x v="1"/>
    <s v="Payables"/>
    <s v="Journal Import 98832092:"/>
    <s v="Payables A 20563868 98832092"/>
    <s v="MAR-21 Purchase Invoices GBP"/>
    <d v="2021-03-10T00:00:00"/>
    <s v="SSCREPMAN,"/>
    <n v="19"/>
    <s v="Journal Import Created"/>
    <x v="0"/>
    <n v="489737"/>
    <d v="2021-02-15T00:00:00"/>
    <n v="165082443"/>
    <m/>
    <s v="PO Invoice"/>
    <m/>
    <s v="https://nww.einvoice-prod.sbs.nhs.uk:8179/invoicepdf/6d603158-3a23-5b3d-9849-7520f8c87664"/>
    <n v="1"/>
    <n v="190"/>
    <m/>
    <s v="Planning and Business Development"/>
    <x v="1"/>
    <x v="2"/>
    <x v="1"/>
  </r>
  <r>
    <s v="RYD"/>
    <s v="E35930"/>
    <s v="7310"/>
    <s v="00000"/>
    <s v="00000"/>
    <s v="000000"/>
    <s v="Estates &amp; Facilities"/>
    <s v="Legal / Prof Fees"/>
    <s v="Default"/>
    <s v="Default"/>
    <s v="Default"/>
    <n v="-190"/>
    <d v="2021-03-01T00:00:00"/>
    <x v="1"/>
    <s v="Payables"/>
    <s v="Journal Import 98832092:"/>
    <s v="Payables A 20563868 98832092"/>
    <s v="MAR-21 Purchase Invoices GBP"/>
    <d v="2021-03-10T00:00:00"/>
    <s v="SSCREPMAN,"/>
    <n v="20"/>
    <s v="Journal Import Created"/>
    <x v="0"/>
    <n v="489737"/>
    <d v="2021-02-15T00:00:00"/>
    <n v="165082443"/>
    <m/>
    <s v="PO Invoice"/>
    <m/>
    <s v="https://nww.einvoice-prod.sbs.nhs.uk:8179/invoicepdf/6d603158-3a23-5b3d-9849-7520f8c87664"/>
    <n v="1"/>
    <n v="-190"/>
    <m/>
    <s v="Planning and Business Development"/>
    <x v="1"/>
    <x v="2"/>
    <x v="1"/>
  </r>
  <r>
    <s v="RYD"/>
    <s v="E35930"/>
    <s v="7310"/>
    <s v="00000"/>
    <s v="00000"/>
    <s v="000000"/>
    <s v="Estates &amp; Facilities"/>
    <s v="Legal / Prof Fees"/>
    <s v="Default"/>
    <s v="Default"/>
    <s v="Default"/>
    <n v="215"/>
    <d v="2021-03-01T00:00:00"/>
    <x v="1"/>
    <s v="Payables"/>
    <s v="Journal Import 98917297:"/>
    <s v="Payables A 20578809 98917297"/>
    <s v="MAR-21 Purchase Invoices GBP"/>
    <d v="2021-03-12T00:00:00"/>
    <s v="SSCREPMAN,"/>
    <n v="31"/>
    <s v="Journal Import Created"/>
    <x v="0"/>
    <n v="489745"/>
    <d v="2021-02-15T00:00:00"/>
    <n v="165089227"/>
    <m/>
    <s v="PO Invoice"/>
    <m/>
    <s v="https://nww.einvoice-prod.sbs.nhs.uk:8179/invoicepdf/0cb8c26a-1d5f-5f8e-8238-8bc6cf02d3f6"/>
    <n v="1"/>
    <n v="215"/>
    <m/>
    <s v="Planning and Business Development"/>
    <x v="1"/>
    <x v="2"/>
    <x v="1"/>
  </r>
  <r>
    <s v="RYD"/>
    <s v="E35930"/>
    <s v="7310"/>
    <s v="00000"/>
    <s v="00000"/>
    <s v="000000"/>
    <s v="Estates &amp; Facilities"/>
    <s v="Legal / Prof Fees"/>
    <s v="Default"/>
    <s v="Default"/>
    <s v="Default"/>
    <n v="-215"/>
    <d v="2021-03-01T00:00:00"/>
    <x v="1"/>
    <s v="Payables"/>
    <s v="Journal Import 98917297:"/>
    <s v="Payables A 20578809 98917297"/>
    <s v="MAR-21 Purchase Invoices GBP"/>
    <d v="2021-03-12T00:00:00"/>
    <s v="SSCREPMAN,"/>
    <n v="32"/>
    <s v="Journal Import Created"/>
    <x v="0"/>
    <n v="489745"/>
    <d v="2021-02-15T00:00:00"/>
    <n v="165089227"/>
    <m/>
    <s v="PO Invoice"/>
    <m/>
    <s v="https://nww.einvoice-prod.sbs.nhs.uk:8179/invoicepdf/0cb8c26a-1d5f-5f8e-8238-8bc6cf02d3f6"/>
    <n v="1"/>
    <n v="-215"/>
    <m/>
    <s v="Planning and Business Development"/>
    <x v="1"/>
    <x v="2"/>
    <x v="1"/>
  </r>
  <r>
    <s v="RYD"/>
    <s v="E35930"/>
    <s v="7310"/>
    <s v="00000"/>
    <s v="00000"/>
    <s v="000000"/>
    <s v="Estates &amp; Facilities"/>
    <s v="Legal / Prof Fees"/>
    <s v="Default"/>
    <s v="Default"/>
    <s v="Default"/>
    <n v="110"/>
    <d v="2021-03-01T00:00:00"/>
    <x v="1"/>
    <s v="Payables"/>
    <s v="Journal Import 99055522:"/>
    <s v="Payables A 20604590 99055522"/>
    <s v="MAR-21 Purchase Invoices GBP"/>
    <d v="2021-03-16T00:00:00"/>
    <s v="SSCREPMAN,"/>
    <n v="8"/>
    <s v="Journal Import Created"/>
    <x v="0"/>
    <n v="492830"/>
    <d v="2021-03-16T00:00:00"/>
    <n v="165087030"/>
    <m/>
    <s v="PO Invoice"/>
    <m/>
    <s v="https://nww.einvoice-prod.sbs.nhs.uk:8179/invoicepdf/e381a3bc-29b8-53e4-8fa3-413113305b37"/>
    <n v="1"/>
    <n v="110"/>
    <m/>
    <s v="Planning and Business Development"/>
    <x v="1"/>
    <x v="2"/>
    <x v="1"/>
  </r>
  <r>
    <s v="RYD"/>
    <s v="E35930"/>
    <s v="7310"/>
    <s v="00000"/>
    <s v="00000"/>
    <s v="000000"/>
    <s v="Estates &amp; Facilities"/>
    <s v="Legal / Prof Fees"/>
    <s v="Default"/>
    <s v="Default"/>
    <s v="Default"/>
    <n v="260"/>
    <d v="2021-03-01T00:00:00"/>
    <x v="1"/>
    <s v="Payables"/>
    <s v="Journal Import 99093712:"/>
    <s v="Payables A 20611852 99093712"/>
    <s v="MAR-21 Purchase Invoices GBP"/>
    <d v="2021-03-17T00:00:00"/>
    <s v="SSCREPMAN,"/>
    <n v="46"/>
    <s v="Journal Import Created"/>
    <x v="0"/>
    <n v="492831"/>
    <d v="2021-03-16T00:00:00"/>
    <n v="165089227"/>
    <m/>
    <s v="PO Invoice"/>
    <m/>
    <s v="https://nww.einvoice-prod.sbs.nhs.uk:8179/invoicepdf/1a3a1299-f82b-5157-9f7d-f4b9adea95b6"/>
    <n v="1"/>
    <n v="130"/>
    <m/>
    <s v="Planning and Business Development"/>
    <x v="1"/>
    <x v="2"/>
    <x v="1"/>
  </r>
  <r>
    <s v="RYD"/>
    <s v="E35930"/>
    <s v="7310"/>
    <s v="00000"/>
    <s v="00000"/>
    <s v="000000"/>
    <s v="Estates &amp; Facilities"/>
    <s v="Legal / Prof Fees"/>
    <s v="Default"/>
    <s v="Default"/>
    <s v="Default"/>
    <n v="9900"/>
    <d v="2021-03-01T00:00:00"/>
    <x v="1"/>
    <s v="Payables"/>
    <s v="Journal Import 99093712:"/>
    <s v="Payables A 20611852 99093712"/>
    <s v="MAR-21 Purchase Invoices GBP"/>
    <d v="2021-03-17T00:00:00"/>
    <s v="SSCREPMAN,"/>
    <n v="46"/>
    <s v="Journal Import Created"/>
    <x v="365"/>
    <n v="985"/>
    <d v="2021-03-15T00:00:00"/>
    <n v="165082825"/>
    <m/>
    <s v="PO Invoice"/>
    <m/>
    <s v="https://nww.einvoice-prod.sbs.nhs.uk:8179/invoicepdf/b54c4c6b-8239-5c53-8613-837fd0b55338"/>
    <n v="1"/>
    <n v="4950"/>
    <m/>
    <s v="Planning and Business Development"/>
    <x v="1"/>
    <x v="2"/>
    <x v="1"/>
  </r>
  <r>
    <s v="RYD"/>
    <s v="E35930"/>
    <s v="7310"/>
    <s v="00000"/>
    <s v="00000"/>
    <s v="000000"/>
    <s v="Estates &amp; Facilities"/>
    <s v="Legal / Prof Fees"/>
    <s v="Default"/>
    <s v="Default"/>
    <s v="Default"/>
    <n v="9900"/>
    <d v="2021-03-01T00:00:00"/>
    <x v="1"/>
    <s v="Payables"/>
    <s v="Journal Import 99093712:"/>
    <s v="Payables A 20611852 99093712"/>
    <s v="MAR-21 Purchase Invoices GBP"/>
    <d v="2021-03-17T00:00:00"/>
    <s v="SSCREPMAN,"/>
    <n v="46"/>
    <s v="Journal Import Created"/>
    <x v="365"/>
    <n v="986"/>
    <d v="2021-03-15T00:00:00"/>
    <n v="165082825"/>
    <m/>
    <s v="PO Invoice"/>
    <m/>
    <s v="https://nww.einvoice-prod.sbs.nhs.uk:8179/invoicepdf/3f2571e7-ef71-57a7-88f3-ca100e46acd8"/>
    <n v="1"/>
    <n v="4950"/>
    <m/>
    <s v="Planning and Business Development"/>
    <x v="1"/>
    <x v="2"/>
    <x v="1"/>
  </r>
  <r>
    <s v="RYD"/>
    <s v="E35930"/>
    <s v="7310"/>
    <s v="00000"/>
    <s v="00000"/>
    <s v="000000"/>
    <s v="Estates &amp; Facilities"/>
    <s v="Legal / Prof Fees"/>
    <s v="Default"/>
    <s v="Default"/>
    <s v="Default"/>
    <n v="-130"/>
    <d v="2021-03-01T00:00:00"/>
    <x v="1"/>
    <s v="Payables"/>
    <s v="Journal Import 99093712:"/>
    <s v="Payables A 20611852 99093712"/>
    <s v="MAR-21 Purchase Invoices GBP"/>
    <d v="2021-03-17T00:00:00"/>
    <s v="SSCREPMAN,"/>
    <n v="47"/>
    <s v="Journal Import Created"/>
    <x v="0"/>
    <n v="492831"/>
    <d v="2021-03-16T00:00:00"/>
    <n v="165089227"/>
    <m/>
    <s v="PO Invoice"/>
    <m/>
    <s v="https://nww.einvoice-prod.sbs.nhs.uk:8179/invoicepdf/1a3a1299-f82b-5157-9f7d-f4b9adea95b6"/>
    <n v="1"/>
    <n v="-130"/>
    <m/>
    <s v="Planning and Business Development"/>
    <x v="1"/>
    <x v="2"/>
    <x v="1"/>
  </r>
  <r>
    <s v="RYD"/>
    <s v="E35930"/>
    <s v="7310"/>
    <s v="00000"/>
    <s v="00000"/>
    <s v="000000"/>
    <s v="Estates &amp; Facilities"/>
    <s v="Legal / Prof Fees"/>
    <s v="Default"/>
    <s v="Default"/>
    <s v="Default"/>
    <n v="-4950"/>
    <d v="2021-03-01T00:00:00"/>
    <x v="1"/>
    <s v="Payables"/>
    <s v="Journal Import 99093712:"/>
    <s v="Payables A 20611852 99093712"/>
    <s v="MAR-21 Purchase Invoices GBP"/>
    <d v="2021-03-17T00:00:00"/>
    <s v="SSCREPMAN,"/>
    <n v="47"/>
    <s v="Journal Import Created"/>
    <x v="365"/>
    <n v="985"/>
    <d v="2021-03-15T00:00:00"/>
    <n v="165082825"/>
    <m/>
    <s v="PO Invoice"/>
    <m/>
    <s v="https://nww.einvoice-prod.sbs.nhs.uk:8179/invoicepdf/b54c4c6b-8239-5c53-8613-837fd0b55338"/>
    <n v="1"/>
    <n v="-4950"/>
    <m/>
    <s v="Planning and Business Development"/>
    <x v="1"/>
    <x v="2"/>
    <x v="1"/>
  </r>
  <r>
    <s v="RYD"/>
    <s v="E35930"/>
    <s v="7310"/>
    <s v="00000"/>
    <s v="00000"/>
    <s v="000000"/>
    <s v="Estates &amp; Facilities"/>
    <s v="Legal / Prof Fees"/>
    <s v="Default"/>
    <s v="Default"/>
    <s v="Default"/>
    <n v="-4950"/>
    <d v="2021-03-01T00:00:00"/>
    <x v="1"/>
    <s v="Payables"/>
    <s v="Journal Import 99093712:"/>
    <s v="Payables A 20611852 99093712"/>
    <s v="MAR-21 Purchase Invoices GBP"/>
    <d v="2021-03-17T00:00:00"/>
    <s v="SSCREPMAN,"/>
    <n v="47"/>
    <s v="Journal Import Created"/>
    <x v="365"/>
    <n v="986"/>
    <d v="2021-03-15T00:00:00"/>
    <n v="165082825"/>
    <m/>
    <s v="PO Invoice"/>
    <m/>
    <s v="https://nww.einvoice-prod.sbs.nhs.uk:8179/invoicepdf/3f2571e7-ef71-57a7-88f3-ca100e46acd8"/>
    <n v="1"/>
    <n v="-4950"/>
    <m/>
    <s v="Planning and Business Development"/>
    <x v="1"/>
    <x v="2"/>
    <x v="1"/>
  </r>
  <r>
    <s v="RYD"/>
    <s v="E35930"/>
    <s v="7310"/>
    <s v="00000"/>
    <s v="00000"/>
    <s v="000000"/>
    <s v="Estates &amp; Facilities"/>
    <s v="Legal / Prof Fees"/>
    <s v="Default"/>
    <s v="Default"/>
    <s v="Default"/>
    <n v="70"/>
    <d v="2021-03-01T00:00:00"/>
    <x v="1"/>
    <s v="Payables"/>
    <s v="Journal Import 99268461:"/>
    <s v="Payables A 20638886 99268461"/>
    <s v="MAR-21 Purchase Invoices GBP"/>
    <d v="2021-03-22T00:00:00"/>
    <s v="SSCREPMAN,"/>
    <n v="21"/>
    <s v="Journal Import Created"/>
    <x v="0"/>
    <n v="493825"/>
    <d v="2021-03-19T00:00:00"/>
    <n v="165085833"/>
    <m/>
    <s v="PO Invoice"/>
    <m/>
    <s v="https://nww.einvoice-prod.sbs.nhs.uk:8179/invoicepdf/189ae1f6-62f0-5daf-a7ff-0792348a6bab"/>
    <n v="1"/>
    <n v="70"/>
    <m/>
    <s v="Planning and Business Development"/>
    <x v="1"/>
    <x v="2"/>
    <x v="1"/>
  </r>
  <r>
    <s v="RYD"/>
    <s v="E35930"/>
    <s v="7310"/>
    <s v="00000"/>
    <s v="00000"/>
    <s v="000000"/>
    <s v="Estates &amp; Facilities"/>
    <s v="Legal / Prof Fees"/>
    <s v="Default"/>
    <s v="Default"/>
    <s v="Default"/>
    <n v="1989.6"/>
    <d v="2021-03-01T00:00:00"/>
    <x v="1"/>
    <s v="Payables"/>
    <s v="Journal Import 99307144:"/>
    <s v="Payables A 20643802 99307144"/>
    <s v="MAR-21 Purchase Invoices GBP"/>
    <d v="2021-03-23T00:00:00"/>
    <s v="SSCREPMAN,"/>
    <n v="26"/>
    <s v="Journal Import Created"/>
    <x v="0"/>
    <n v="491403"/>
    <d v="2021-02-25T00:00:00"/>
    <n v="165082446"/>
    <m/>
    <s v="PO Invoice"/>
    <m/>
    <s v="https://nww.einvoice-prod.sbs.nhs.uk:8179/invoicepdf/d6f0b6ed-8e44-563e-89bb-58b73a51eda4"/>
    <n v="1"/>
    <n v="995"/>
    <m/>
    <s v="Planning and Business Development"/>
    <x v="1"/>
    <x v="2"/>
    <x v="1"/>
  </r>
  <r>
    <s v="RYD"/>
    <s v="E35930"/>
    <s v="7310"/>
    <s v="00000"/>
    <s v="00000"/>
    <s v="000000"/>
    <s v="Estates &amp; Facilities"/>
    <s v="Legal / Prof Fees"/>
    <s v="Default"/>
    <s v="Default"/>
    <s v="Default"/>
    <n v="-994.8"/>
    <d v="2021-03-01T00:00:00"/>
    <x v="1"/>
    <s v="Payables"/>
    <s v="Journal Import 99307144:"/>
    <s v="Payables A 20643802 99307144"/>
    <s v="MAR-21 Purchase Invoices GBP"/>
    <d v="2021-03-23T00:00:00"/>
    <s v="SSCREPMAN,"/>
    <n v="27"/>
    <s v="Journal Import Created"/>
    <x v="0"/>
    <n v="491403"/>
    <d v="2021-02-25T00:00:00"/>
    <n v="165082446"/>
    <m/>
    <s v="PO Invoice"/>
    <m/>
    <s v="https://nww.einvoice-prod.sbs.nhs.uk:8179/invoicepdf/d6f0b6ed-8e44-563e-89bb-58b73a51eda4"/>
    <n v="1"/>
    <n v="-995"/>
    <m/>
    <s v="Planning and Business Development"/>
    <x v="1"/>
    <x v="2"/>
    <x v="1"/>
  </r>
  <r>
    <s v="RYD"/>
    <s v="E35930"/>
    <s v="7310"/>
    <s v="00000"/>
    <s v="00000"/>
    <s v="000000"/>
    <s v="Estates &amp; Facilities"/>
    <s v="Legal / Prof Fees"/>
    <s v="Default"/>
    <s v="Default"/>
    <s v="Default"/>
    <n v="-985"/>
    <d v="2021-03-01T00:00:00"/>
    <x v="0"/>
    <s v="Cost Management"/>
    <s v="Journal Import 98377971:"/>
    <s v="Cost Management A 20469158 98377971 2"/>
    <s v="01-MAR-2021 Receiving GBP"/>
    <d v="2021-02-26T00:00:00"/>
    <s v="SSCREPMAN,"/>
    <n v="2628"/>
    <s v="Lease of 22 Eldon Way, Paddock Wood"/>
    <x v="0"/>
    <n v="165084346"/>
    <d v="2020-12-09T00:00:00"/>
    <m/>
    <m/>
    <m/>
    <s v="LONDON-4"/>
    <m/>
    <m/>
    <m/>
    <m/>
    <s v="Planning and Business Development"/>
    <x v="1"/>
    <x v="2"/>
    <x v="1"/>
  </r>
  <r>
    <s v="RYD"/>
    <s v="E35930"/>
    <s v="7310"/>
    <s v="00000"/>
    <s v="00000"/>
    <s v="000000"/>
    <s v="Estates &amp; Facilities"/>
    <s v="Legal / Prof Fees"/>
    <s v="Default"/>
    <s v="Default"/>
    <s v="Default"/>
    <n v="-22.4"/>
    <d v="2021-03-01T00:00:00"/>
    <x v="0"/>
    <s v="Cost Management"/>
    <s v="Journal Import 98377971:"/>
    <s v="Cost Management A 20469158 98377971 2"/>
    <s v="01-MAR-2021 Receiving GBP"/>
    <d v="2021-02-26T00:00:00"/>
    <s v="SSCREPMAN,"/>
    <n v="2629"/>
    <s v="Battle Ambulance Station Licence to Occupy - Invoice 476887"/>
    <x v="0"/>
    <n v="165088383"/>
    <d v="2020-11-29T00:00:00"/>
    <m/>
    <m/>
    <m/>
    <s v="LONDON-4"/>
    <m/>
    <m/>
    <m/>
    <m/>
    <s v="Planning and Business Development"/>
    <x v="1"/>
    <x v="2"/>
    <x v="1"/>
  </r>
  <r>
    <s v="RYD"/>
    <s v="E35930"/>
    <s v="7310"/>
    <s v="00000"/>
    <s v="00000"/>
    <s v="000000"/>
    <s v="Estates &amp; Facilities"/>
    <s v="Legal / Prof Fees"/>
    <s v="Default"/>
    <s v="Default"/>
    <s v="Default"/>
    <n v="-1213"/>
    <d v="2021-03-01T00:00:00"/>
    <x v="0"/>
    <s v="Cost Management"/>
    <s v="Journal Import 98377971:"/>
    <s v="Cost Management A 20469158 98377971 2"/>
    <s v="01-MAR-2021 Receiving GBP"/>
    <d v="2021-02-26T00:00:00"/>
    <s v="SSCREPMAN,"/>
    <n v="2630"/>
    <s v="Reigate Fire Station - 148300 - update and budget review"/>
    <x v="0"/>
    <n v="165085833"/>
    <d v="2020-12-09T00:00:00"/>
    <m/>
    <m/>
    <m/>
    <s v="LONDON-4"/>
    <m/>
    <m/>
    <m/>
    <m/>
    <s v="Planning and Business Development"/>
    <x v="1"/>
    <x v="2"/>
    <x v="1"/>
  </r>
  <r>
    <s v="RYD"/>
    <s v="E35930"/>
    <s v="7310"/>
    <s v="00000"/>
    <s v="F8006"/>
    <s v="000000"/>
    <s v="Estates &amp; Facilities"/>
    <s v="Legal / Prof Fees"/>
    <s v="Default"/>
    <s v="Dartford"/>
    <s v="Default"/>
    <n v="2000"/>
    <d v="2021-03-01T00:00:00"/>
    <x v="1"/>
    <s v="Payables"/>
    <s v="Journal Import 99098306:"/>
    <s v="Payables A 20611967 99098306"/>
    <s v="MAR-21 Purchase Invoices GBP"/>
    <d v="2021-03-17T00:00:00"/>
    <s v="SSCREPMAN,"/>
    <n v="12"/>
    <s v="Journal Import Created"/>
    <x v="55"/>
    <n v="11461"/>
    <d v="2021-02-28T00:00:00"/>
    <n v="165089649"/>
    <m/>
    <s v="PO Invoice"/>
    <m/>
    <s v="https://nww.einvoice-prod.sbs.nhs.uk:8179/invoicepdf/507637e4-c4a8-5697-b21d-e3ff451b9361"/>
    <n v="1"/>
    <n v="2000"/>
    <m/>
    <s v="Planning and Business Development"/>
    <x v="1"/>
    <x v="2"/>
    <x v="1"/>
  </r>
  <r>
    <s v="RYD"/>
    <s v="E35930"/>
    <s v="7310"/>
    <s v="00000"/>
    <s v="F8235"/>
    <s v="000000"/>
    <s v="Estates &amp; Facilities"/>
    <s v="Legal / Prof Fees"/>
    <s v="Default"/>
    <s v="Bognor South ACRP"/>
    <s v="Default"/>
    <n v="-384.8"/>
    <d v="2021-03-01T00:00:00"/>
    <x v="0"/>
    <s v="Cost Management"/>
    <s v="Journal Import 98377971:"/>
    <s v="Cost Management A 20469158 98377971 2"/>
    <s v="01-MAR-2021 Receiving GBP"/>
    <d v="2021-02-26T00:00:00"/>
    <s v="SSCREPMAN,"/>
    <n v="3060"/>
    <s v="Bognor South ACRP - Lease Works for new ACRP at Bognor Fire Station"/>
    <x v="0"/>
    <n v="165064187"/>
    <d v="2018-09-27T00:00:00"/>
    <m/>
    <m/>
    <m/>
    <s v="LONDON-4"/>
    <m/>
    <m/>
    <m/>
    <m/>
    <s v="Planning and Business Development"/>
    <x v="1"/>
    <x v="2"/>
    <x v="1"/>
  </r>
  <r>
    <s v="RYD"/>
    <s v="E35930"/>
    <s v="7310"/>
    <s v="00000"/>
    <s v="00000"/>
    <s v="000000"/>
    <s v="Estates &amp; Facilities"/>
    <s v="Legal / Prof Fees"/>
    <s v="Default"/>
    <s v="Default"/>
    <s v="Default"/>
    <n v="4950"/>
    <d v="2021-04-01T00:00:00"/>
    <x v="3"/>
    <s v="Spreadsheet"/>
    <s v="M01 FBP1 Accrual -"/>
    <s v="Spreadsheet A 20922584 100988870"/>
    <s v="RYD FIN CAM 2122 01 008 Accrual GBP"/>
    <d v="2021-05-07T00:00:00"/>
    <s v="RYD MCCARTHY, CAROLE"/>
    <n v="63"/>
    <s v="7310;LAKERS LLP;Accrue Estates Legal Costs M01 Apr-21"/>
    <x v="437"/>
    <m/>
    <d v="2021-05-06T00:00:00"/>
    <m/>
    <s v="7310;LAKERS LLP;Accrue Estates Legal Costs M01 Apr-21"/>
    <m/>
    <m/>
    <m/>
    <m/>
    <m/>
    <m/>
    <s v="Planning and Business Development"/>
    <x v="1"/>
    <x v="3"/>
    <x v="1"/>
  </r>
  <r>
    <s v="RYD"/>
    <s v="E35930"/>
    <s v="7310"/>
    <s v="00000"/>
    <s v="00000"/>
    <s v="000000"/>
    <s v="Estates &amp; Facilities"/>
    <s v="Legal / Prof Fees"/>
    <s v="Default"/>
    <s v="Default"/>
    <s v="Default"/>
    <n v="-5273"/>
    <d v="2021-04-01T00:00:00"/>
    <x v="3"/>
    <s v="Spreadsheet"/>
    <s v="Reverses &quot;RYD FIN CAM 2021 12 003 Accrual GBP&quot; journal entry of &quot;Spreadsheet A 20735494 99845921&quot; batch from &quot;MAR-21&quot;."/>
    <s v="Reverses &quot;RYD FIN CAM 2021 12 003 Accrual GBP&quot;15-APR-21 17:42:58 - 100180492"/>
    <s v="Reverses &quot;RYD FIN CAM 2021 12 003 Accrual GBP&quot;15-APR-21 17:42:58"/>
    <d v="2021-04-15T00:00:00"/>
    <s v="SSCREPMAN,"/>
    <n v="43"/>
    <s v="7310;LAKERS LLP;Accrue Estates Legal Costs M12 Mar-21"/>
    <x v="438"/>
    <m/>
    <d v="2021-04-15T00:00:00"/>
    <m/>
    <s v="7310;LAKERS LLP;Accrue Estates Legal Costs M12 Mar-21"/>
    <m/>
    <m/>
    <m/>
    <m/>
    <m/>
    <m/>
    <s v="Planning and Business Development"/>
    <x v="1"/>
    <x v="3"/>
    <x v="1"/>
  </r>
  <r>
    <s v="RYD"/>
    <s v="E35930"/>
    <s v="7310"/>
    <s v="00000"/>
    <s v="00000"/>
    <s v="000000"/>
    <s v="Estates &amp; Facilities"/>
    <s v="Legal / Prof Fees"/>
    <s v="Default"/>
    <s v="Default"/>
    <s v="Default"/>
    <n v="4950"/>
    <d v="2021-04-01T00:00:00"/>
    <x v="2"/>
    <s v="Spreadsheet"/>
    <s v="M01 FBP1 Adjustment - Estates"/>
    <s v="Spreadsheet A 20922541 100988654"/>
    <s v="RYD FIN CAM 2122 01 009 Adjustment GBP"/>
    <d v="2021-05-07T00:00:00"/>
    <s v="RYD MCCARTHY, CAROLE"/>
    <n v="27"/>
    <s v="7310;2020-21 Invoice MOVE TO PY CODE;LAKERS LLP;987;https://nww.einvoice-prod.sbs.nhs.uk:8179/invoicepdf/3de40f5f-86b0-5f14-af75-ba4e50e3aa2d"/>
    <x v="439"/>
    <m/>
    <d v="2021-05-06T00:00:00"/>
    <m/>
    <s v="7310;2020-21 Invoice MOVE TO PY CODE;LAKERS LLP;987;"/>
    <m/>
    <m/>
    <s v="https://nww.einvoice-prod.sbs.nhs.uk:8179/invoicepdf/3de40f5f-86b0-5f14-af75-ba4e50e3aa2d"/>
    <m/>
    <m/>
    <m/>
    <s v="Planning and Business Development"/>
    <x v="1"/>
    <x v="3"/>
    <x v="1"/>
  </r>
  <r>
    <s v="RYD"/>
    <s v="E35930"/>
    <s v="7310"/>
    <s v="00000"/>
    <s v="00000"/>
    <s v="000000"/>
    <s v="Estates &amp; Facilities"/>
    <s v="Legal / Prof Fees"/>
    <s v="Default"/>
    <s v="Default"/>
    <s v="Default"/>
    <n v="-9900"/>
    <d v="2021-04-01T00:00:00"/>
    <x v="2"/>
    <s v="Spreadsheet"/>
    <s v="M01 FBP1 Adjustment - Estates"/>
    <s v="Spreadsheet A 20922541 100988654"/>
    <s v="RYD FIN CAM 2122 01 009 Adjustment GBP"/>
    <d v="2021-05-07T00:00:00"/>
    <s v="RYD MCCARTHY, CAROLE"/>
    <n v="28"/>
    <s v="7310;2020-21 Invoice MOVE TO PY CODE;LAKERS LLP;987;https://nww.einvoice-prod.sbs.nhs.uk:8179/invoicepdf/3de40f5f-86b0-5f14-af75-ba4e50e3aa2d"/>
    <x v="439"/>
    <m/>
    <d v="2021-05-06T00:00:00"/>
    <m/>
    <s v="7310;2020-21 Invoice MOVE TO PY CODE;LAKERS LLP;987;"/>
    <m/>
    <m/>
    <s v="https://nww.einvoice-prod.sbs.nhs.uk:8179/invoicepdf/3de40f5f-86b0-5f14-af75-ba4e50e3aa2d"/>
    <m/>
    <m/>
    <m/>
    <s v="Planning and Business Development"/>
    <x v="1"/>
    <x v="3"/>
    <x v="1"/>
  </r>
  <r>
    <s v="RYD"/>
    <s v="E35930"/>
    <s v="7310"/>
    <s v="00000"/>
    <s v="00000"/>
    <s v="000000"/>
    <s v="Estates &amp; Facilities"/>
    <s v="Legal / Prof Fees"/>
    <s v="Default"/>
    <s v="Default"/>
    <s v="Default"/>
    <n v="11.88"/>
    <d v="2021-04-01T00:00:00"/>
    <x v="2"/>
    <s v="Spreadsheet"/>
    <s v="SBS RYD MAR-21 VAT ADJUST MENT JOURNAL"/>
    <s v="Spreadsheet A 20856800 100578181"/>
    <s v="SBS RYD MAR-21 VAT ADJUST MENT JOURNAL Adjustment GBP"/>
    <d v="2021-04-26T00:00:00"/>
    <s v="SSC BLATTI, FRANCESCO"/>
    <n v="945"/>
    <s v="TNT UK LTD-6053046-0-http://nww.docserv.wyss.nhs.uk/synergyiim/dist/?val=3558202_14228683_20210224091514"/>
    <x v="440"/>
    <m/>
    <d v="2021-04-26T00:00:00"/>
    <m/>
    <s v="TNT UK LTD-6053046-0-"/>
    <m/>
    <m/>
    <s v="http://nww.docserv.wyss.nhs.uk/synergyiim/dist/?val=3558202_14228683_20210224091514"/>
    <m/>
    <m/>
    <m/>
    <s v="Planning and Business Development"/>
    <x v="1"/>
    <x v="3"/>
    <x v="1"/>
  </r>
  <r>
    <s v="RYD"/>
    <s v="E35930"/>
    <s v="7310"/>
    <s v="00000"/>
    <s v="00000"/>
    <s v="000000"/>
    <s v="Estates &amp; Facilities"/>
    <s v="Legal / Prof Fees"/>
    <s v="Default"/>
    <s v="Default"/>
    <s v="Default"/>
    <n v="36.67"/>
    <d v="2021-04-01T00:00:00"/>
    <x v="2"/>
    <s v="Spreadsheet"/>
    <s v="SBS RYD MAR-21 VAT ADJUST MENT JOURNAL"/>
    <s v="Spreadsheet A 20856800 100578181"/>
    <s v="SBS RYD MAR-21 VAT ADJUST MENT JOURNAL Adjustment GBP"/>
    <d v="2021-04-26T00:00:00"/>
    <s v="SSC BLATTI, FRANCESCO"/>
    <n v="946"/>
    <s v="TNT UK LTD-5482572-0-http://nww.docserv.wyss.nhs.uk/synergyiim/dist/?val=3558202_14228684_20210224091514"/>
    <x v="440"/>
    <m/>
    <d v="2021-04-26T00:00:00"/>
    <m/>
    <s v="TNT UK LTD-5482572-0-"/>
    <m/>
    <m/>
    <s v="http://nww.docserv.wyss.nhs.uk/synergyiim/dist/?val=3558202_14228684_20210224091514"/>
    <m/>
    <m/>
    <m/>
    <s v="Planning and Business Development"/>
    <x v="1"/>
    <x v="3"/>
    <x v="1"/>
  </r>
  <r>
    <s v="RYD"/>
    <s v="E35930"/>
    <s v="7310"/>
    <s v="00000"/>
    <s v="00000"/>
    <s v="000000"/>
    <s v="Estates &amp; Facilities"/>
    <s v="Legal / Prof Fees"/>
    <s v="Default"/>
    <s v="Default"/>
    <s v="Default"/>
    <n v="1080"/>
    <d v="2021-04-01T00:00:00"/>
    <x v="1"/>
    <s v="Payables"/>
    <s v="Journal Import 100629758:"/>
    <s v="Payables A 20862760 100629758"/>
    <s v="APR-21 Purchase Invoices GBP"/>
    <d v="2021-04-27T00:00:00"/>
    <s v="SSCREPMAN,"/>
    <n v="33"/>
    <s v="Journal Import Created"/>
    <x v="366"/>
    <n v="10256"/>
    <d v="2021-04-21T00:00:00"/>
    <n v="165091435"/>
    <m/>
    <s v="PO Invoice"/>
    <m/>
    <s v="http://nww.docserv.wyss.nhs.uk/synergyiim/dist/?val=3845040_14773713_20210422140838"/>
    <n v="1"/>
    <n v="540"/>
    <m/>
    <s v="Planning and Business Development"/>
    <x v="1"/>
    <x v="3"/>
    <x v="1"/>
  </r>
  <r>
    <s v="RYD"/>
    <s v="E35930"/>
    <s v="7310"/>
    <s v="00000"/>
    <s v="00000"/>
    <s v="000000"/>
    <s v="Estates &amp; Facilities"/>
    <s v="Legal / Prof Fees"/>
    <s v="Default"/>
    <s v="Default"/>
    <s v="Default"/>
    <n v="-540"/>
    <d v="2021-04-01T00:00:00"/>
    <x v="1"/>
    <s v="Payables"/>
    <s v="Journal Import 100629758:"/>
    <s v="Payables A 20862760 100629758"/>
    <s v="APR-21 Purchase Invoices GBP"/>
    <d v="2021-04-27T00:00:00"/>
    <s v="SSCREPMAN,"/>
    <n v="34"/>
    <s v="Journal Import Created"/>
    <x v="366"/>
    <n v="10256"/>
    <d v="2021-04-21T00:00:00"/>
    <n v="165091435"/>
    <m/>
    <s v="PO Invoice"/>
    <m/>
    <s v="http://nww.docserv.wyss.nhs.uk/synergyiim/dist/?val=3845040_14773713_20210422140838"/>
    <n v="1"/>
    <n v="-540"/>
    <m/>
    <s v="Planning and Business Development"/>
    <x v="1"/>
    <x v="3"/>
    <x v="1"/>
  </r>
  <r>
    <s v="RYD"/>
    <s v="E35930"/>
    <s v="7310"/>
    <s v="00000"/>
    <s v="00000"/>
    <s v="000000"/>
    <s v="Estates &amp; Facilities"/>
    <s v="Legal / Prof Fees"/>
    <s v="Default"/>
    <s v="Default"/>
    <s v="Default"/>
    <n v="208"/>
    <d v="2021-04-01T00:00:00"/>
    <x v="1"/>
    <s v="Payables"/>
    <s v="Journal Import 100634034:"/>
    <s v="Payables A 20860907 100634034"/>
    <s v="APR-21 Purchase Invoices GBP"/>
    <d v="2021-04-27T00:00:00"/>
    <s v="SSCREPMAN,"/>
    <n v="13"/>
    <s v="Journal Import Created"/>
    <x v="0"/>
    <n v="497182"/>
    <d v="2021-04-21T00:00:00"/>
    <n v="165091567"/>
    <m/>
    <s v="PO Invoice"/>
    <m/>
    <s v="https://nww.einvoice-prod.sbs.nhs.uk:8179/invoicepdf/e0cd6960-bc00-5428-bdd3-162e6784777f"/>
    <n v="1"/>
    <n v="208"/>
    <m/>
    <s v="Planning and Business Development"/>
    <x v="1"/>
    <x v="3"/>
    <x v="1"/>
  </r>
  <r>
    <s v="RYD"/>
    <s v="E35930"/>
    <s v="7310"/>
    <s v="00000"/>
    <s v="00000"/>
    <s v="000000"/>
    <s v="Estates &amp; Facilities"/>
    <s v="Legal / Prof Fees"/>
    <s v="Default"/>
    <s v="Default"/>
    <s v="Default"/>
    <n v="56.2"/>
    <d v="2021-04-01T00:00:00"/>
    <x v="1"/>
    <s v="Payables"/>
    <s v="Journal Import 100634034:"/>
    <s v="Payables A 20860907 100634034"/>
    <s v="APR-21 Purchase Invoices GBP"/>
    <d v="2021-04-27T00:00:00"/>
    <s v="SSCREPMAN,"/>
    <n v="13"/>
    <s v="Journal Import Created"/>
    <x v="0"/>
    <n v="497225"/>
    <d v="2021-04-26T00:00:00"/>
    <n v="165091568"/>
    <m/>
    <s v="PO Invoice"/>
    <m/>
    <s v="https://nww.einvoice-prod.sbs.nhs.uk:8179/invoicepdf/9a94ac69-f0b9-5f27-8a0f-517b20331f87"/>
    <n v="1"/>
    <n v="56"/>
    <m/>
    <s v="Planning and Business Development"/>
    <x v="1"/>
    <x v="3"/>
    <x v="1"/>
  </r>
  <r>
    <s v="RYD"/>
    <s v="E35930"/>
    <s v="7310"/>
    <s v="00000"/>
    <s v="00000"/>
    <s v="000000"/>
    <s v="Estates &amp; Facilities"/>
    <s v="Legal / Prof Fees"/>
    <s v="Default"/>
    <s v="Default"/>
    <s v="Default"/>
    <n v="66.400000000000006"/>
    <d v="2021-04-01T00:00:00"/>
    <x v="1"/>
    <s v="Payables"/>
    <s v="Journal Import 100634034:"/>
    <s v="Payables A 20860907 100634034"/>
    <s v="APR-21 Purchase Invoices GBP"/>
    <d v="2021-04-27T00:00:00"/>
    <s v="SSCREPMAN,"/>
    <n v="13"/>
    <s v="Journal Import Created"/>
    <x v="0"/>
    <n v="497360"/>
    <d v="2021-04-23T00:00:00"/>
    <n v="165091564"/>
    <m/>
    <s v="PO Invoice"/>
    <m/>
    <s v="https://nww.einvoice-prod.sbs.nhs.uk:8179/invoicepdf/69a3d5b6-5094-58de-998b-f3d2720bbe76"/>
    <n v="1"/>
    <n v="66"/>
    <m/>
    <s v="Planning and Business Development"/>
    <x v="1"/>
    <x v="3"/>
    <x v="1"/>
  </r>
  <r>
    <s v="RYD"/>
    <s v="E35930"/>
    <s v="7310"/>
    <s v="00000"/>
    <s v="00000"/>
    <s v="000000"/>
    <s v="Estates &amp; Facilities"/>
    <s v="Legal / Prof Fees"/>
    <s v="Default"/>
    <s v="Default"/>
    <s v="Default"/>
    <n v="229"/>
    <d v="2021-04-01T00:00:00"/>
    <x v="1"/>
    <s v="Payables"/>
    <s v="Journal Import 100634034:"/>
    <s v="Payables A 20860907 100634034"/>
    <s v="APR-21 Purchase Invoices GBP"/>
    <d v="2021-04-27T00:00:00"/>
    <s v="SSCREPMAN,"/>
    <n v="13"/>
    <s v="Journal Import Created"/>
    <x v="0"/>
    <n v="497361"/>
    <d v="2021-04-23T00:00:00"/>
    <n v="165091565"/>
    <m/>
    <s v="PO Invoice"/>
    <m/>
    <s v="https://nww.einvoice-prod.sbs.nhs.uk:8179/invoicepdf/afdeca0a-91d5-5d5e-ae3d-5a7eebaaf50d"/>
    <n v="1"/>
    <n v="229"/>
    <m/>
    <s v="Planning and Business Development"/>
    <x v="1"/>
    <x v="3"/>
    <x v="1"/>
  </r>
  <r>
    <s v="RYD"/>
    <s v="E35930"/>
    <s v="7310"/>
    <s v="00000"/>
    <s v="00000"/>
    <s v="000000"/>
    <s v="Estates &amp; Facilities"/>
    <s v="Legal / Prof Fees"/>
    <s v="Default"/>
    <s v="Default"/>
    <s v="Default"/>
    <n v="75"/>
    <d v="2021-04-01T00:00:00"/>
    <x v="1"/>
    <s v="Payables"/>
    <s v="Journal Import 100634034:"/>
    <s v="Payables A 20860907 100634034"/>
    <s v="APR-21 Purchase Invoices GBP"/>
    <d v="2021-04-27T00:00:00"/>
    <s v="SSCREPMAN,"/>
    <n v="13"/>
    <s v="Journal Import Created"/>
    <x v="0"/>
    <n v="497362"/>
    <d v="2021-04-23T00:00:00"/>
    <n v="165091566"/>
    <m/>
    <s v="PO Invoice"/>
    <m/>
    <s v="https://nww.einvoice-prod.sbs.nhs.uk:8179/invoicepdf/0bf9c0c3-9cfd-55f6-9950-d3e27b581a07"/>
    <n v="1"/>
    <n v="75"/>
    <m/>
    <s v="Planning and Business Development"/>
    <x v="1"/>
    <x v="3"/>
    <x v="1"/>
  </r>
  <r>
    <s v="RYD"/>
    <s v="E35930"/>
    <s v="7310"/>
    <s v="00000"/>
    <s v="00000"/>
    <s v="000000"/>
    <s v="Estates &amp; Facilities"/>
    <s v="Legal / Prof Fees"/>
    <s v="Default"/>
    <s v="Default"/>
    <s v="Default"/>
    <n v="41.2"/>
    <d v="2021-04-01T00:00:00"/>
    <x v="1"/>
    <s v="Payables"/>
    <s v="Journal Import 100717600:"/>
    <s v="Payables A 20873007 100717600"/>
    <s v="APR-21 Purchase Invoices GBP"/>
    <d v="2021-04-29T00:00:00"/>
    <s v="SSCREPMAN,"/>
    <n v="26"/>
    <s v="Journal Import Created"/>
    <x v="0"/>
    <n v="497225"/>
    <d v="2021-04-26T00:00:00"/>
    <n v="165091568"/>
    <m/>
    <s v="PO Invoice"/>
    <m/>
    <s v="https://nww.einvoice-prod.sbs.nhs.uk:8179/invoicepdf/9a94ac69-f0b9-5f27-8a0f-517b20331f87"/>
    <n v="1"/>
    <n v="41"/>
    <m/>
    <s v="Planning and Business Development"/>
    <x v="1"/>
    <x v="3"/>
    <x v="1"/>
  </r>
  <r>
    <s v="RYD"/>
    <s v="E35930"/>
    <s v="7310"/>
    <s v="00000"/>
    <s v="00000"/>
    <s v="000000"/>
    <s v="Estates &amp; Facilities"/>
    <s v="Legal / Prof Fees"/>
    <s v="Default"/>
    <s v="Default"/>
    <s v="Default"/>
    <n v="15"/>
    <d v="2021-04-01T00:00:00"/>
    <x v="1"/>
    <s v="Payables"/>
    <s v="Journal Import 100717600:"/>
    <s v="Payables A 20873007 100717600"/>
    <s v="APR-21 Purchase Invoices GBP"/>
    <d v="2021-04-29T00:00:00"/>
    <s v="SSCREPMAN,"/>
    <n v="26"/>
    <s v="Journal Import Created"/>
    <x v="0"/>
    <n v="497225"/>
    <d v="2021-04-26T00:00:00"/>
    <n v="165091568"/>
    <m/>
    <s v="PO Invoice"/>
    <m/>
    <s v="https://nww.einvoice-prod.sbs.nhs.uk:8179/invoicepdf/9a94ac69-f0b9-5f27-8a0f-517b20331f87"/>
    <m/>
    <m/>
    <m/>
    <s v="Planning and Business Development"/>
    <x v="1"/>
    <x v="3"/>
    <x v="1"/>
  </r>
  <r>
    <s v="RYD"/>
    <s v="E35930"/>
    <s v="7310"/>
    <s v="00000"/>
    <s v="00000"/>
    <s v="000000"/>
    <s v="Estates &amp; Facilities"/>
    <s v="Legal / Prof Fees"/>
    <s v="Default"/>
    <s v="Default"/>
    <s v="Default"/>
    <n v="-56.2"/>
    <d v="2021-04-01T00:00:00"/>
    <x v="1"/>
    <s v="Payables"/>
    <s v="Journal Import 100717600:"/>
    <s v="Payables A 20873007 100717600"/>
    <s v="APR-21 Purchase Invoices GBP"/>
    <d v="2021-04-29T00:00:00"/>
    <s v="SSCREPMAN,"/>
    <n v="27"/>
    <s v="Journal Import Created"/>
    <x v="0"/>
    <n v="497225"/>
    <d v="2021-04-26T00:00:00"/>
    <n v="165091568"/>
    <m/>
    <s v="PO Invoice"/>
    <m/>
    <s v="https://nww.einvoice-prod.sbs.nhs.uk:8179/invoicepdf/9a94ac69-f0b9-5f27-8a0f-517b20331f87"/>
    <n v="1"/>
    <n v="-56"/>
    <m/>
    <s v="Planning and Business Development"/>
    <x v="1"/>
    <x v="3"/>
    <x v="1"/>
  </r>
  <r>
    <s v="RYD"/>
    <s v="E35930"/>
    <s v="7310"/>
    <s v="00000"/>
    <s v="00000"/>
    <s v="000000"/>
    <s v="Estates &amp; Facilities"/>
    <s v="Legal / Prof Fees"/>
    <s v="Default"/>
    <s v="Default"/>
    <s v="Default"/>
    <n v="9900"/>
    <d v="2021-04-01T00:00:00"/>
    <x v="1"/>
    <s v="Payables"/>
    <s v="Journal Import 100754003:"/>
    <s v="Payables A 20880873 100754003"/>
    <s v="APR-21 Purchase Invoices GBP"/>
    <d v="2021-04-30T00:00:00"/>
    <s v="SSCREPMAN,"/>
    <n v="29"/>
    <s v="Journal Import Created"/>
    <x v="365"/>
    <n v="987"/>
    <d v="2021-04-29T00:00:00"/>
    <n v="165082825"/>
    <m/>
    <s v="PO Invoice"/>
    <m/>
    <s v="https://nww.einvoice-prod.sbs.nhs.uk:8179/invoicepdf/3de40f5f-86b0-5f14-af75-ba4e50e3aa2d"/>
    <n v="1"/>
    <n v="4950"/>
    <m/>
    <s v="Planning and Business Development"/>
    <x v="1"/>
    <x v="3"/>
    <x v="1"/>
  </r>
  <r>
    <s v="RYD"/>
    <s v="E35930"/>
    <s v="7310"/>
    <s v="00000"/>
    <s v="00000"/>
    <s v="000000"/>
    <s v="Estates &amp; Facilities"/>
    <s v="Legal / Prof Fees"/>
    <s v="Default"/>
    <s v="Default"/>
    <s v="Default"/>
    <n v="-4950"/>
    <d v="2021-04-01T00:00:00"/>
    <x v="1"/>
    <s v="Payables"/>
    <s v="Journal Import 100754003:"/>
    <s v="Payables A 20880873 100754003"/>
    <s v="APR-21 Purchase Invoices GBP"/>
    <d v="2021-04-30T00:00:00"/>
    <s v="SSCREPMAN,"/>
    <n v="30"/>
    <s v="Journal Import Created"/>
    <x v="365"/>
    <n v="987"/>
    <d v="2021-04-29T00:00:00"/>
    <n v="165082825"/>
    <m/>
    <s v="PO Invoice"/>
    <m/>
    <s v="https://nww.einvoice-prod.sbs.nhs.uk:8179/invoicepdf/3de40f5f-86b0-5f14-af75-ba4e50e3aa2d"/>
    <n v="1"/>
    <n v="-4950"/>
    <m/>
    <s v="Planning and Business Development"/>
    <x v="1"/>
    <x v="3"/>
    <x v="1"/>
  </r>
  <r>
    <s v="RYD"/>
    <s v="E35930"/>
    <s v="7310"/>
    <s v="00000"/>
    <s v="00000"/>
    <s v="000000"/>
    <s v="Estates &amp; Facilities"/>
    <s v="Legal / Prof Fees"/>
    <s v="Default"/>
    <s v="Default"/>
    <s v="Default"/>
    <n v="257"/>
    <d v="2021-04-01T00:00:00"/>
    <x v="1"/>
    <s v="Payables"/>
    <s v="Journal Import 99944650:"/>
    <s v="Payables A 20755840 99944650"/>
    <s v="APR-21 Purchase Invoices GBP"/>
    <d v="2021-04-09T00:00:00"/>
    <s v="SSCREPMAN,"/>
    <n v="30"/>
    <s v="Journal Import Created"/>
    <x v="0"/>
    <s v="444507V2"/>
    <d v="2019-11-17T00:00:00"/>
    <n v="165091296"/>
    <m/>
    <s v="PO Invoice"/>
    <m/>
    <s v="https://nww.einvoice-prod.sbs.nhs.uk:8179/invoicepdf/4d8e0e7f-7e7a-5f32-bddc-1ef6705ebcc3"/>
    <n v="1"/>
    <n v="257"/>
    <m/>
    <s v="Planning and Business Development"/>
    <x v="1"/>
    <x v="3"/>
    <x v="1"/>
  </r>
  <r>
    <s v="RYD"/>
    <s v="E35930"/>
    <s v="7310"/>
    <s v="00000"/>
    <s v="00000"/>
    <s v="000000"/>
    <s v="Estates &amp; Facilities"/>
    <s v="Legal / Prof Fees"/>
    <s v="Default"/>
    <s v="Default"/>
    <s v="Default"/>
    <n v="1250"/>
    <d v="2021-04-01T00:00:00"/>
    <x v="0"/>
    <s v="Cost Management"/>
    <s v="Journal Import 100766410:"/>
    <s v="Cost Management A 20880343 100766410"/>
    <s v="30-APR-2021 Receiving GBP"/>
    <d v="2021-04-30T00:00:00"/>
    <s v="SSCREPMAN,"/>
    <n v="2641"/>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2700"/>
    <d v="2021-04-01T00:00:00"/>
    <x v="4"/>
    <s v="Local Payments"/>
    <s v="Created from Manual Payment Process"/>
    <s v="Manual Payment Local Payments A 3805738 99788489"/>
    <s v="Manual Payment Trust Local Payments GBP"/>
    <d v="2021-04-06T00:00:00"/>
    <s v="SSCREPMAN,"/>
    <n v="2"/>
    <s v="373516 - Capsticks LLP through Payment Request Number: 174987"/>
    <x v="441"/>
    <n v="174987"/>
    <d v="2021-04-06T00:00:00"/>
    <m/>
    <s v="REF: SAS3196 - Lease renewal fee for Epsom Ambulance Station"/>
    <s v="FASTER PAYMENT - SALARIES"/>
    <s v="RYDRWAQAR"/>
    <m/>
    <m/>
    <m/>
    <m/>
    <s v="Planning and Business Development"/>
    <x v="1"/>
    <x v="3"/>
    <x v="1"/>
  </r>
  <r>
    <s v="RYD"/>
    <s v="E35930"/>
    <s v="7310"/>
    <s v="00000"/>
    <s v="F8054"/>
    <s v="000000"/>
    <s v="Estates &amp; Facilities"/>
    <s v="Legal / Prof Fees"/>
    <s v="Default"/>
    <s v="Epsom"/>
    <s v="Default"/>
    <n v="398.5"/>
    <d v="2021-04-01T00:00:00"/>
    <x v="1"/>
    <s v="Payables"/>
    <s v="Journal Import 100634034:"/>
    <s v="Payables A 20860907 100634034"/>
    <s v="APR-21 Purchase Invoices GBP"/>
    <d v="2021-04-27T00:00:00"/>
    <s v="SSCREPMAN,"/>
    <n v="18"/>
    <s v="Journal Import Created"/>
    <x v="0"/>
    <n v="497232"/>
    <d v="2021-04-21T00:00:00"/>
    <n v="165091569"/>
    <m/>
    <s v="PO Invoice"/>
    <m/>
    <s v="https://nww.einvoice-prod.sbs.nhs.uk:8179/invoicepdf/f5330ea3-d983-5e82-918f-4ada5ffc6ac2"/>
    <n v="1"/>
    <n v="399"/>
    <m/>
    <s v="Planning and Business Development"/>
    <x v="1"/>
    <x v="3"/>
    <x v="1"/>
  </r>
  <r>
    <s v="RYD"/>
    <s v="E35930"/>
    <s v="7310"/>
    <s v="00000"/>
    <s v="00000"/>
    <s v="000000"/>
    <s v="Estates &amp; Facilities"/>
    <s v="Legal / Prof Fees"/>
    <s v="Default"/>
    <s v="Default"/>
    <s v="Default"/>
    <n v="4950"/>
    <d v="2021-05-01T00:00:00"/>
    <x v="3"/>
    <s v="Spreadsheet"/>
    <s v="M02 FBP1 Accrual - Estates"/>
    <s v="Spreadsheet A 21080340 102045856"/>
    <s v="RYD FIN CAM 2122 02 007 Accrual GBP"/>
    <d v="2021-06-04T00:00:00"/>
    <s v="RYD MCCARTHY, CAROLE"/>
    <n v="57"/>
    <s v="7310;LAKERS LLP;Accrue Estates Legal Costs M02 May-21"/>
    <x v="442"/>
    <m/>
    <d v="2021-06-03T00:00:00"/>
    <m/>
    <s v="7310;LAKERS LLP;Accrue Estates Legal Costs M02 May-21"/>
    <m/>
    <m/>
    <m/>
    <m/>
    <m/>
    <m/>
    <s v="Planning and Business Development"/>
    <x v="1"/>
    <x v="3"/>
    <x v="1"/>
  </r>
  <r>
    <s v="RYD"/>
    <s v="E35930"/>
    <s v="7310"/>
    <s v="00000"/>
    <s v="00000"/>
    <s v="000000"/>
    <s v="Estates &amp; Facilities"/>
    <s v="Legal / Prof Fees"/>
    <s v="Default"/>
    <s v="Default"/>
    <s v="Default"/>
    <n v="-4950"/>
    <d v="2021-05-01T00:00:00"/>
    <x v="3"/>
    <s v="Spreadsheet"/>
    <s v="Reverses &quot;RYD FIN CAM 2122 01 008 Accrual GBP&quot; journal entry of &quot;Spreadsheet A 20922584 100988870&quot; batch from &quot;APR-21&quot;."/>
    <s v="Reverses &quot;RYD FIN CAM 2122 01 008 Accrual GBP&quot;12-MAY-21 17:58:12 - 101220989"/>
    <s v="Reverses &quot;RYD FIN CAM 2122 01 008 Accrual GBP&quot;12-MAY-21 17:58:12"/>
    <d v="2021-05-12T00:00:00"/>
    <s v="SSCREPMAN,"/>
    <n v="63"/>
    <s v="7310;LAKERS LLP;Accrue Estates Legal Costs M01 Apr-21"/>
    <x v="443"/>
    <m/>
    <d v="2021-05-12T00:00:00"/>
    <m/>
    <s v="7310;LAKERS LLP;Accrue Estates Legal Costs M01 Apr-21"/>
    <m/>
    <m/>
    <m/>
    <m/>
    <m/>
    <m/>
    <s v="Planning and Business Development"/>
    <x v="1"/>
    <x v="3"/>
    <x v="1"/>
  </r>
  <r>
    <s v="RYD"/>
    <s v="E35930"/>
    <s v="7310"/>
    <s v="00000"/>
    <s v="00000"/>
    <s v="000000"/>
    <s v="Estates &amp; Facilities"/>
    <s v="Legal / Prof Fees"/>
    <s v="Default"/>
    <s v="Default"/>
    <s v="Default"/>
    <n v="-257"/>
    <d v="2021-05-01T00:00:00"/>
    <x v="2"/>
    <s v="Spreadsheet"/>
    <s v="M02 FBP1 Adjustment - Estates"/>
    <s v="Spreadsheet A 21080957 102045925"/>
    <s v="RYD FIN CAM 2122 02 008 Adjustment GBP"/>
    <d v="2021-06-04T00:00:00"/>
    <s v="RYD MCCARTHY, CAROLE"/>
    <n v="14"/>
    <s v="7310;2020-21 Invoice MOVE TO PY CODE;CAPSTICKS SOLICITORS;444507V2;https://nww.einvoice-prod.sbs.nhs.uk:8179/invoicepdf/4d8e0e7f-7e7a-5f32-bddc-1ef6705ebcc3"/>
    <x v="444"/>
    <m/>
    <d v="2021-06-03T00:00:00"/>
    <m/>
    <s v="7310;2020-21 Invoice MOVE TO PY CODE;CAPSTICKS SOLICITORS;444507V2;"/>
    <m/>
    <m/>
    <s v="https://nww.einvoice-prod.sbs.nhs.uk:8179/invoicepdf/4d8e0e7f-7e7a-5f32-bddc-1ef6705ebcc3"/>
    <m/>
    <m/>
    <m/>
    <s v="Planning and Business Development"/>
    <x v="1"/>
    <x v="3"/>
    <x v="1"/>
  </r>
  <r>
    <s v="RYD"/>
    <s v="E35930"/>
    <s v="7310"/>
    <s v="00000"/>
    <s v="00000"/>
    <s v="000000"/>
    <s v="Estates &amp; Facilities"/>
    <s v="Legal / Prof Fees"/>
    <s v="Default"/>
    <s v="Default"/>
    <s v="Default"/>
    <n v="-742.5"/>
    <d v="2021-05-01T00:00:00"/>
    <x v="2"/>
    <s v="Spreadsheet"/>
    <s v="M02 FBP1 Adjustment - Estates"/>
    <s v="Spreadsheet A 21080957 102045925"/>
    <s v="RYD FIN CAM 2122 02 008 Adjustment GBP"/>
    <d v="2021-06-04T00:00:00"/>
    <s v="RYD MCCARTHY, CAROLE"/>
    <n v="15"/>
    <s v="7310;2020-21 Invoice MOVE TO PY CODE;FLUDE COMMERCIAL;10149;http://nww.docserv.wyss.nhs.uk/synergyiim/dist/?val=3882858_14945367_20210512155747"/>
    <x v="444"/>
    <m/>
    <d v="2021-06-03T00:00:00"/>
    <m/>
    <s v="7310;2020-21 Invoice MOVE TO PY CODE;FLUDE COMMERCIAL;10149;"/>
    <m/>
    <m/>
    <s v="http://nww.docserv.wyss.nhs.uk/synergyiim/dist/?val=3882858_14945367_20210512155747"/>
    <m/>
    <m/>
    <m/>
    <s v="Planning and Business Development"/>
    <x v="1"/>
    <x v="3"/>
    <x v="1"/>
  </r>
  <r>
    <s v="RYD"/>
    <s v="E35930"/>
    <s v="7310"/>
    <s v="00000"/>
    <s v="00000"/>
    <s v="000000"/>
    <s v="Estates &amp; Facilities"/>
    <s v="Legal / Prof Fees"/>
    <s v="Default"/>
    <s v="Default"/>
    <s v="Default"/>
    <n v="51.4"/>
    <d v="2021-05-01T00:00:00"/>
    <x v="2"/>
    <s v="Spreadsheet"/>
    <s v="SBS RYD APR-21 VAT ADJUSTMENT JOURNAL"/>
    <s v="Spreadsheet A 21061182 101932541"/>
    <s v="SBS RYD APR-21 VAT ADJUSTMENT JOURNAL Adjustment GBP"/>
    <d v="2021-06-01T00:00:00"/>
    <s v="SSC BLATTI, FRANCESCO"/>
    <n v="753"/>
    <s v="CAPSTICKS SOLICITORS-444507V2-0-https://nww.einvoice-prod.sbs.nhs.uk:8179/invoicepdf/4d8e0e7f-7e7a-5f32-bddc-1ef6705ebcc3"/>
    <x v="445"/>
    <m/>
    <d v="2021-06-01T00:00:00"/>
    <m/>
    <s v="CAPSTICKS SOLICITORS-444507V2-0-"/>
    <m/>
    <m/>
    <s v="https://nww.einvoice-prod.sbs.nhs.uk:8179/invoicepdf/4d8e0e7f-7e7a-5f32-bddc-1ef6705ebcc3"/>
    <m/>
    <m/>
    <m/>
    <s v="Planning and Business Development"/>
    <x v="1"/>
    <x v="3"/>
    <x v="1"/>
  </r>
  <r>
    <s v="RYD"/>
    <s v="E35930"/>
    <s v="7310"/>
    <s v="00000"/>
    <s v="00000"/>
    <s v="000000"/>
    <s v="Estates &amp; Facilities"/>
    <s v="Legal / Prof Fees"/>
    <s v="Default"/>
    <s v="Default"/>
    <s v="Default"/>
    <n v="4950"/>
    <d v="2021-05-01T00:00:00"/>
    <x v="1"/>
    <s v="Payables"/>
    <s v="Journal Import 100893007:"/>
    <s v="Payables A 20908508 100893007"/>
    <s v="MAY-21 Purchase Invoices GBP"/>
    <d v="2021-05-04T00:00:00"/>
    <s v="SSCREPMAN,"/>
    <n v="44"/>
    <s v="Journal Import Created"/>
    <x v="365"/>
    <n v="987"/>
    <d v="2021-04-29T00:00:00"/>
    <n v="165091668"/>
    <m/>
    <s v="PO Invoice"/>
    <m/>
    <s v="https://nww.einvoice-prod.sbs.nhs.uk:8179/invoicepdf/3de40f5f-86b0-5f14-af75-ba4e50e3aa2d"/>
    <n v="1"/>
    <n v="4950"/>
    <m/>
    <s v="Planning and Business Development"/>
    <x v="1"/>
    <x v="3"/>
    <x v="1"/>
  </r>
  <r>
    <s v="RYD"/>
    <s v="E35930"/>
    <s v="7310"/>
    <s v="00000"/>
    <s v="00000"/>
    <s v="000000"/>
    <s v="Estates &amp; Facilities"/>
    <s v="Legal / Prof Fees"/>
    <s v="Default"/>
    <s v="Default"/>
    <s v="Default"/>
    <n v="-4950"/>
    <d v="2021-05-01T00:00:00"/>
    <x v="1"/>
    <s v="Payables"/>
    <s v="Journal Import 100893007:"/>
    <s v="Payables A 20908508 100893007"/>
    <s v="MAY-21 Purchase Invoices GBP"/>
    <d v="2021-05-04T00:00:00"/>
    <s v="SSCREPMAN,"/>
    <n v="45"/>
    <s v="Journal Import Created"/>
    <x v="365"/>
    <n v="987"/>
    <d v="2021-04-29T00:00:00"/>
    <n v="165091668"/>
    <m/>
    <s v="PO Invoice"/>
    <m/>
    <s v="https://nww.einvoice-prod.sbs.nhs.uk:8179/invoicepdf/3de40f5f-86b0-5f14-af75-ba4e50e3aa2d"/>
    <n v="1"/>
    <n v="-4950"/>
    <m/>
    <s v="Planning and Business Development"/>
    <x v="1"/>
    <x v="3"/>
    <x v="1"/>
  </r>
  <r>
    <s v="RYD"/>
    <s v="E35930"/>
    <s v="7310"/>
    <s v="00000"/>
    <s v="00000"/>
    <s v="000000"/>
    <s v="Estates &amp; Facilities"/>
    <s v="Legal / Prof Fees"/>
    <s v="Default"/>
    <s v="Default"/>
    <s v="Default"/>
    <n v="9900"/>
    <d v="2021-05-01T00:00:00"/>
    <x v="1"/>
    <s v="Payables"/>
    <s v="Journal Import 100982961:"/>
    <s v="Payables A 20920151 100982961"/>
    <s v="MAY-21 Purchase Invoices GBP"/>
    <d v="2021-05-06T00:00:00"/>
    <s v="SSCREPMAN,"/>
    <n v="27"/>
    <s v="Journal Import Created"/>
    <x v="365"/>
    <n v="988"/>
    <d v="2021-05-04T00:00:00"/>
    <n v="165091668"/>
    <m/>
    <s v="PO Invoice"/>
    <m/>
    <s v="https://nww.einvoice-prod.sbs.nhs.uk:8179/invoicepdf/0d53ab21-2e03-546d-be52-5acdc2d03178"/>
    <n v="1"/>
    <n v="4950"/>
    <m/>
    <s v="Planning and Business Development"/>
    <x v="1"/>
    <x v="3"/>
    <x v="1"/>
  </r>
  <r>
    <s v="RYD"/>
    <s v="E35930"/>
    <s v="7310"/>
    <s v="00000"/>
    <s v="00000"/>
    <s v="000000"/>
    <s v="Estates &amp; Facilities"/>
    <s v="Legal / Prof Fees"/>
    <s v="Default"/>
    <s v="Default"/>
    <s v="Default"/>
    <n v="-4950"/>
    <d v="2021-05-01T00:00:00"/>
    <x v="1"/>
    <s v="Payables"/>
    <s v="Journal Import 100982961:"/>
    <s v="Payables A 20920151 100982961"/>
    <s v="MAY-21 Purchase Invoices GBP"/>
    <d v="2021-05-06T00:00:00"/>
    <s v="SSCREPMAN,"/>
    <n v="28"/>
    <s v="Journal Import Created"/>
    <x v="365"/>
    <n v="988"/>
    <d v="2021-05-04T00:00:00"/>
    <n v="165091668"/>
    <m/>
    <s v="PO Invoice"/>
    <m/>
    <s v="https://nww.einvoice-prod.sbs.nhs.uk:8179/invoicepdf/0d53ab21-2e03-546d-be52-5acdc2d03178"/>
    <n v="1"/>
    <n v="-4950"/>
    <m/>
    <s v="Planning and Business Development"/>
    <x v="1"/>
    <x v="3"/>
    <x v="1"/>
  </r>
  <r>
    <s v="RYD"/>
    <s v="E35930"/>
    <s v="7310"/>
    <s v="00000"/>
    <s v="00000"/>
    <s v="000000"/>
    <s v="Estates &amp; Facilities"/>
    <s v="Legal / Prof Fees"/>
    <s v="Default"/>
    <s v="Default"/>
    <s v="Default"/>
    <n v="742.5"/>
    <d v="2021-05-01T00:00:00"/>
    <x v="1"/>
    <s v="Payables"/>
    <s v="Journal Import 101267639:"/>
    <s v="Payables A 20962032 101267639"/>
    <s v="MAY-21 Purchase Invoices GBP"/>
    <d v="2021-05-13T00:00:00"/>
    <s v="SSCREPMAN,"/>
    <n v="19"/>
    <s v="Journal Import Created"/>
    <x v="366"/>
    <n v="10149"/>
    <d v="2021-03-10T00:00:00"/>
    <n v="165090487"/>
    <m/>
    <s v="PO Invoice"/>
    <m/>
    <s v="http://nww.docserv.wyss.nhs.uk/synergyiim/dist/?val=3882858_14945367_20210512155747"/>
    <n v="1"/>
    <n v="743"/>
    <m/>
    <s v="Planning and Business Development"/>
    <x v="1"/>
    <x v="3"/>
    <x v="1"/>
  </r>
  <r>
    <s v="RYD"/>
    <s v="E35930"/>
    <s v="7310"/>
    <s v="00000"/>
    <s v="00000"/>
    <s v="000000"/>
    <s v="Estates &amp; Facilities"/>
    <s v="Legal / Prof Fees"/>
    <s v="Default"/>
    <s v="Default"/>
    <s v="Default"/>
    <n v="-1250"/>
    <d v="2021-05-01T00:00:00"/>
    <x v="0"/>
    <s v="Cost Management"/>
    <s v="Journal Import 100766410:"/>
    <s v="Cost Management A 20880343 100766410 2"/>
    <s v="01-MAY-2021 Receiving GBP"/>
    <d v="2021-04-30T00:00:00"/>
    <s v="SSCREPMAN,"/>
    <n v="2641"/>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120"/>
    <d v="2021-05-01T00:00:00"/>
    <x v="0"/>
    <s v="Cost Management"/>
    <s v="Journal Import 101832306:"/>
    <s v="Cost Management A 21042131 101832306"/>
    <s v="28-MAY-2021 Receiving GBP"/>
    <d v="2021-05-28T00:00:00"/>
    <s v="SSCREPMAN,"/>
    <n v="2780"/>
    <s v="Lease of 22 Eldon Way, Paddock Wood - Invoice 500765"/>
    <x v="0"/>
    <n v="165092181"/>
    <d v="2021-05-27T00:00:00"/>
    <m/>
    <m/>
    <m/>
    <s v="LONDON-4"/>
    <m/>
    <m/>
    <m/>
    <m/>
    <s v="Planning and Business Development"/>
    <x v="1"/>
    <x v="3"/>
    <x v="1"/>
  </r>
  <r>
    <s v="RYD"/>
    <s v="E35930"/>
    <s v="7310"/>
    <s v="00000"/>
    <s v="00000"/>
    <s v="000000"/>
    <s v="Estates &amp; Facilities"/>
    <s v="Legal / Prof Fees"/>
    <s v="Default"/>
    <s v="Default"/>
    <s v="Default"/>
    <n v="1456"/>
    <d v="2021-05-01T00:00:00"/>
    <x v="0"/>
    <s v="Cost Management"/>
    <s v="Journal Import 101832306:"/>
    <s v="Cost Management A 21042131 101832306"/>
    <s v="28-MAY-2021 Receiving GBP"/>
    <d v="2021-05-28T00:00:00"/>
    <s v="SSCREPMAN,"/>
    <n v="2781"/>
    <s v="DISPOSAL OF SHOREHAM AMBULANCE STATION - PRE SALE/LET REPORT Invoice 500776"/>
    <x v="0"/>
    <n v="165092175"/>
    <d v="2021-05-27T00:00:00"/>
    <m/>
    <m/>
    <m/>
    <s v="LONDON-4"/>
    <m/>
    <m/>
    <m/>
    <m/>
    <s v="Planning and Business Development"/>
    <x v="1"/>
    <x v="3"/>
    <x v="1"/>
  </r>
  <r>
    <s v="RYD"/>
    <s v="E35930"/>
    <s v="7310"/>
    <s v="00000"/>
    <s v="00000"/>
    <s v="000000"/>
    <s v="Estates &amp; Facilities"/>
    <s v="Legal / Prof Fees"/>
    <s v="Default"/>
    <s v="Default"/>
    <s v="Default"/>
    <n v="135"/>
    <d v="2021-05-01T00:00:00"/>
    <x v="0"/>
    <s v="Cost Management"/>
    <s v="Journal Import 101832306:"/>
    <s v="Cost Management A 21042131 101832306"/>
    <s v="28-MAY-2021 Receiving GBP"/>
    <d v="2021-05-28T00:00:00"/>
    <s v="SSCREPMAN,"/>
    <n v="2782"/>
    <s v="Lease of ACRP at Gatwick Airport including disbursements Invoice 500775"/>
    <x v="0"/>
    <n v="165092176"/>
    <d v="2021-05-27T00:00:00"/>
    <m/>
    <m/>
    <m/>
    <s v="LONDON-4"/>
    <m/>
    <m/>
    <m/>
    <m/>
    <s v="Planning and Business Development"/>
    <x v="1"/>
    <x v="3"/>
    <x v="1"/>
  </r>
  <r>
    <s v="RYD"/>
    <s v="E35930"/>
    <s v="7310"/>
    <s v="00000"/>
    <s v="00000"/>
    <s v="000000"/>
    <s v="Estates &amp; Facilities"/>
    <s v="Legal / Prof Fees"/>
    <s v="Default"/>
    <s v="Default"/>
    <s v="Default"/>
    <n v="240"/>
    <d v="2021-05-01T00:00:00"/>
    <x v="0"/>
    <s v="Cost Management"/>
    <s v="Journal Import 101832306:"/>
    <s v="Cost Management A 21042131 101832306"/>
    <s v="28-MAY-2021 Receiving GBP"/>
    <d v="2021-05-28T00:00:00"/>
    <s v="SSCREPMAN,"/>
    <n v="2783"/>
    <s v="For the review of the &quot;Tenancy At Will&quot;; for our occupation of Unit 25 St James Industrial Estate, Chichester from January 2021 onwards Invoice 500774"/>
    <x v="0"/>
    <n v="165092177"/>
    <d v="2021-05-27T00:00:00"/>
    <m/>
    <m/>
    <m/>
    <s v="LONDON-4"/>
    <m/>
    <m/>
    <m/>
    <m/>
    <s v="Planning and Business Development"/>
    <x v="1"/>
    <x v="3"/>
    <x v="1"/>
  </r>
  <r>
    <s v="RYD"/>
    <s v="E35930"/>
    <s v="7310"/>
    <s v="00000"/>
    <s v="00000"/>
    <s v="000000"/>
    <s v="Estates &amp; Facilities"/>
    <s v="Legal / Prof Fees"/>
    <s v="Default"/>
    <s v="Default"/>
    <s v="Default"/>
    <n v="1250"/>
    <d v="2021-05-01T00:00:00"/>
    <x v="0"/>
    <s v="Cost Management"/>
    <s v="Journal Import 101832306:"/>
    <s v="Cost Management A 21042131 101832306"/>
    <s v="28-MAY-2021 Receiving GBP"/>
    <d v="2021-05-28T00:00:00"/>
    <s v="SSCREPMAN,"/>
    <n v="2784"/>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60"/>
    <d v="2021-05-01T00:00:00"/>
    <x v="0"/>
    <s v="Cost Management"/>
    <s v="Journal Import 101832306:"/>
    <s v="Cost Management A 21042131 101832306"/>
    <s v="28-MAY-2021 Receiving GBP"/>
    <d v="2021-05-28T00:00:00"/>
    <s v="SSCREPMAN,"/>
    <n v="2785"/>
    <s v="LEWES ACRP/AMBULANCE STATION DISPOSAL - Invoice 500761"/>
    <x v="0"/>
    <n v="165092173"/>
    <d v="2021-05-27T00:00:00"/>
    <m/>
    <m/>
    <m/>
    <s v="LONDON-4"/>
    <m/>
    <m/>
    <m/>
    <m/>
    <s v="Planning and Business Development"/>
    <x v="1"/>
    <x v="3"/>
    <x v="1"/>
  </r>
  <r>
    <s v="RYD"/>
    <s v="E35930"/>
    <s v="7310"/>
    <s v="00000"/>
    <s v="00000"/>
    <s v="000000"/>
    <s v="Estates &amp; Facilities"/>
    <s v="Legal / Prof Fees"/>
    <s v="Default"/>
    <s v="Default"/>
    <s v="Default"/>
    <n v="5842"/>
    <d v="2021-05-01T00:00:00"/>
    <x v="0"/>
    <s v="Cost Management"/>
    <s v="Journal Import 101832306:"/>
    <s v="Cost Management A 21042131 101832306"/>
    <s v="28-MAY-2021 Receiving GBP"/>
    <d v="2021-05-28T00:00:00"/>
    <s v="SSCREPMAN,"/>
    <n v="2786"/>
    <s v="DISPOSAL OF LITTLEHAMPTON AMBULANCE STATION - PRE SALE/LET R - Invoice 500777"/>
    <x v="0"/>
    <n v="165092174"/>
    <d v="2021-05-27T00:00:00"/>
    <m/>
    <m/>
    <m/>
    <s v="LONDON-4"/>
    <m/>
    <m/>
    <m/>
    <m/>
    <s v="Planning and Business Development"/>
    <x v="1"/>
    <x v="3"/>
    <x v="1"/>
  </r>
  <r>
    <s v="RYD"/>
    <s v="E35930"/>
    <s v="7310"/>
    <s v="00000"/>
    <s v="F8006"/>
    <s v="000000"/>
    <s v="Estates &amp; Facilities"/>
    <s v="Legal / Prof Fees"/>
    <s v="Default"/>
    <s v="Dartford"/>
    <s v="Default"/>
    <n v="-2500"/>
    <d v="2021-05-01T00:00:00"/>
    <x v="2"/>
    <s v="Spreadsheet"/>
    <s v="M02 FBP1 Adjustment - Estates"/>
    <s v="Spreadsheet A 21080957 102045925"/>
    <s v="RYD FIN CAM 2122 02 008 Adjustment GBP"/>
    <d v="2021-06-04T00:00:00"/>
    <s v="RYD MCCARTHY, CAROLE"/>
    <n v="16"/>
    <s v="7310;2020-21 Invoice MOVE TO PY CODE;CHAWTON HILL ASSOCIATES LTD;11526;https://nww.einvoice-prod.sbs.nhs.uk:8179/invoicepdf/c1b5c7bc-7248-5530-8a57-1ec0d3a61478"/>
    <x v="444"/>
    <m/>
    <d v="2021-06-03T00:00:00"/>
    <m/>
    <s v="7310;2020-21 Invoice MOVE TO PY CODE;CHAWTON HILL ASSOCIATES LTD;11526;"/>
    <m/>
    <m/>
    <s v="https://nww.einvoice-prod.sbs.nhs.uk:8179/invoicepdf/c1b5c7bc-7248-5530-8a57-1ec0d3a61478"/>
    <m/>
    <m/>
    <m/>
    <s v="Planning and Business Development"/>
    <x v="1"/>
    <x v="3"/>
    <x v="1"/>
  </r>
  <r>
    <s v="RYD"/>
    <s v="E35930"/>
    <s v="7310"/>
    <s v="00000"/>
    <s v="F8006"/>
    <s v="000000"/>
    <s v="Estates &amp; Facilities"/>
    <s v="Legal / Prof Fees"/>
    <s v="Default"/>
    <s v="Dartford"/>
    <s v="Default"/>
    <n v="2500"/>
    <d v="2021-05-01T00:00:00"/>
    <x v="1"/>
    <s v="Payables"/>
    <s v="Journal Import 101128709:"/>
    <s v="Payables A 20946869 101128709"/>
    <s v="MAY-21 Purchase Invoices GBP"/>
    <d v="2021-05-10T00:00:00"/>
    <s v="SSCREPMAN,"/>
    <n v="18"/>
    <s v="Journal Import Created"/>
    <x v="55"/>
    <n v="11526"/>
    <d v="2021-03-31T00:00:00"/>
    <n v="165089649"/>
    <m/>
    <s v="PO Invoice"/>
    <m/>
    <s v="https://nww.einvoice-prod.sbs.nhs.uk:8179/invoicepdf/c1b5c7bc-7248-5530-8a57-1ec0d3a61478"/>
    <n v="1"/>
    <n v="2500"/>
    <m/>
    <s v="Planning and Business Development"/>
    <x v="1"/>
    <x v="3"/>
    <x v="1"/>
  </r>
  <r>
    <s v="RYD"/>
    <s v="E35930"/>
    <s v="7310"/>
    <s v="00000"/>
    <s v="00000"/>
    <s v="000000"/>
    <s v="Estates &amp; Facilities"/>
    <s v="Legal / Prof Fees"/>
    <s v="Default"/>
    <s v="Default"/>
    <s v="Default"/>
    <n v="4950"/>
    <d v="2021-06-01T00:00:00"/>
    <x v="3"/>
    <s v="Spreadsheet"/>
    <s v="M03 FBP1 Accrual - Estates"/>
    <s v="Spreadsheet A 21272536 103238861"/>
    <s v="RYD FIN CAM 2122 03 008 Accrual GBP"/>
    <d v="2021-07-05T00:00:00"/>
    <s v="RYD MCCARTHY, CAROLE"/>
    <n v="50"/>
    <s v="7310;LAKERS LLP;Accrue Estates Legal Costs M03 Jun-21"/>
    <x v="446"/>
    <m/>
    <d v="2021-07-05T00:00:00"/>
    <m/>
    <s v="7310;LAKERS LLP;Accrue Estates Legal Costs M03 Jun-21"/>
    <m/>
    <m/>
    <m/>
    <m/>
    <m/>
    <m/>
    <s v="Planning and Business Development"/>
    <x v="1"/>
    <x v="3"/>
    <x v="1"/>
  </r>
  <r>
    <s v="RYD"/>
    <s v="E35930"/>
    <s v="7310"/>
    <s v="00000"/>
    <s v="00000"/>
    <s v="000000"/>
    <s v="Estates &amp; Facilities"/>
    <s v="Legal / Prof Fees"/>
    <s v="Default"/>
    <s v="Default"/>
    <s v="Default"/>
    <n v="-4950"/>
    <d v="2021-06-01T00:00:00"/>
    <x v="3"/>
    <s v="Spreadsheet"/>
    <s v="Reverses &quot;RYD FIN CAM 2122 02 007 Accrual GBP&quot; journal entry of &quot;Spreadsheet A 21080340 102045856&quot; batch from &quot;MAY-21&quot;."/>
    <s v="Reverses &quot;RYD FIN CAM 2122 02 007 Accrual GBP&quot;09-JUN-21 17:32:16 - 102271274"/>
    <s v="Reverses &quot;RYD FIN CAM 2122 02 007 Accrual GBP&quot;09-JUN-21 17:32:16"/>
    <d v="2021-06-09T00:00:00"/>
    <s v="SSCREPMAN,"/>
    <n v="57"/>
    <s v="7310;LAKERS LLP;Accrue Estates Legal Costs M02 May-21"/>
    <x v="447"/>
    <m/>
    <d v="2021-06-09T00:00:00"/>
    <m/>
    <s v="7310;LAKERS LLP;Accrue Estates Legal Costs M02 May-21"/>
    <m/>
    <m/>
    <m/>
    <m/>
    <m/>
    <m/>
    <s v="Planning and Business Development"/>
    <x v="1"/>
    <x v="3"/>
    <x v="1"/>
  </r>
  <r>
    <s v="RYD"/>
    <s v="E35930"/>
    <s v="7310"/>
    <s v="00000"/>
    <s v="00000"/>
    <s v="000000"/>
    <s v="Estates &amp; Facilities"/>
    <s v="Legal / Prof Fees"/>
    <s v="Default"/>
    <s v="Default"/>
    <s v="Default"/>
    <n v="60"/>
    <d v="2021-06-01T00:00:00"/>
    <x v="1"/>
    <s v="Payables"/>
    <s v="Journal Import 102048778:"/>
    <s v="Payables A 21080459 102048778"/>
    <s v="JUN-21 Purchase Invoices GBP"/>
    <d v="2021-06-03T00:00:00"/>
    <s v="SSCREPMAN,"/>
    <n v="19"/>
    <s v="Journal Import Created"/>
    <x v="0"/>
    <n v="500761"/>
    <d v="2021-05-21T00:00:00"/>
    <n v="165092173"/>
    <m/>
    <s v="PO Invoice"/>
    <m/>
    <s v="https://nww.einvoice-prod.sbs.nhs.uk:8179/invoicepdf/c6795aa9-337d-5c1b-b523-5ad5d5cc4866"/>
    <n v="1"/>
    <n v="60"/>
    <m/>
    <s v="Planning and Business Development"/>
    <x v="1"/>
    <x v="3"/>
    <x v="1"/>
  </r>
  <r>
    <s v="RYD"/>
    <s v="E35930"/>
    <s v="7310"/>
    <s v="00000"/>
    <s v="00000"/>
    <s v="000000"/>
    <s v="Estates &amp; Facilities"/>
    <s v="Legal / Prof Fees"/>
    <s v="Default"/>
    <s v="Default"/>
    <s v="Default"/>
    <n v="120"/>
    <d v="2021-06-01T00:00:00"/>
    <x v="1"/>
    <s v="Payables"/>
    <s v="Journal Import 102048778:"/>
    <s v="Payables A 21080459 102048778"/>
    <s v="JUN-21 Purchase Invoices GBP"/>
    <d v="2021-06-03T00:00:00"/>
    <s v="SSCREPMAN,"/>
    <n v="19"/>
    <s v="Journal Import Created"/>
    <x v="0"/>
    <n v="500765"/>
    <d v="2021-05-21T00:00:00"/>
    <n v="165092181"/>
    <m/>
    <s v="PO Invoice"/>
    <m/>
    <s v="https://nww.einvoice-prod.sbs.nhs.uk:8179/invoicepdf/623b0cfb-9bbd-5f77-b229-2479557d5fbd"/>
    <n v="1"/>
    <n v="120"/>
    <m/>
    <s v="Planning and Business Development"/>
    <x v="1"/>
    <x v="3"/>
    <x v="1"/>
  </r>
  <r>
    <s v="RYD"/>
    <s v="E35930"/>
    <s v="7310"/>
    <s v="00000"/>
    <s v="00000"/>
    <s v="000000"/>
    <s v="Estates &amp; Facilities"/>
    <s v="Legal / Prof Fees"/>
    <s v="Default"/>
    <s v="Default"/>
    <s v="Default"/>
    <n v="240"/>
    <d v="2021-06-01T00:00:00"/>
    <x v="1"/>
    <s v="Payables"/>
    <s v="Journal Import 102048778:"/>
    <s v="Payables A 21080459 102048778"/>
    <s v="JUN-21 Purchase Invoices GBP"/>
    <d v="2021-06-03T00:00:00"/>
    <s v="SSCREPMAN,"/>
    <n v="19"/>
    <s v="Journal Import Created"/>
    <x v="0"/>
    <n v="500774"/>
    <d v="2021-05-21T00:00:00"/>
    <n v="165092177"/>
    <m/>
    <s v="PO Invoice"/>
    <m/>
    <s v="https://nww.einvoice-prod.sbs.nhs.uk:8179/invoicepdf/f8839f33-c073-5420-9285-26d727f2c2ce"/>
    <n v="1"/>
    <n v="240"/>
    <m/>
    <s v="Planning and Business Development"/>
    <x v="1"/>
    <x v="3"/>
    <x v="1"/>
  </r>
  <r>
    <s v="RYD"/>
    <s v="E35930"/>
    <s v="7310"/>
    <s v="00000"/>
    <s v="00000"/>
    <s v="000000"/>
    <s v="Estates &amp; Facilities"/>
    <s v="Legal / Prof Fees"/>
    <s v="Default"/>
    <s v="Default"/>
    <s v="Default"/>
    <n v="135"/>
    <d v="2021-06-01T00:00:00"/>
    <x v="1"/>
    <s v="Payables"/>
    <s v="Journal Import 102048778:"/>
    <s v="Payables A 21080459 102048778"/>
    <s v="JUN-21 Purchase Invoices GBP"/>
    <d v="2021-06-03T00:00:00"/>
    <s v="SSCREPMAN,"/>
    <n v="19"/>
    <s v="Journal Import Created"/>
    <x v="0"/>
    <n v="500775"/>
    <d v="2021-06-03T00:00:00"/>
    <n v="165092176"/>
    <m/>
    <s v="PO Invoice"/>
    <m/>
    <s v="https://nww.einvoice-prod.sbs.nhs.uk:8179/invoicepdf/092cbcc9-3cbd-552c-9971-fe575c5ff36f"/>
    <n v="1"/>
    <n v="135"/>
    <m/>
    <s v="Planning and Business Development"/>
    <x v="1"/>
    <x v="3"/>
    <x v="1"/>
  </r>
  <r>
    <s v="RYD"/>
    <s v="E35930"/>
    <s v="7310"/>
    <s v="00000"/>
    <s v="00000"/>
    <s v="000000"/>
    <s v="Estates &amp; Facilities"/>
    <s v="Legal / Prof Fees"/>
    <s v="Default"/>
    <s v="Default"/>
    <s v="Default"/>
    <n v="1456"/>
    <d v="2021-06-01T00:00:00"/>
    <x v="1"/>
    <s v="Payables"/>
    <s v="Journal Import 102048778:"/>
    <s v="Payables A 21080459 102048778"/>
    <s v="JUN-21 Purchase Invoices GBP"/>
    <d v="2021-06-03T00:00:00"/>
    <s v="SSCREPMAN,"/>
    <n v="19"/>
    <s v="Journal Import Created"/>
    <x v="0"/>
    <n v="500776"/>
    <d v="2021-05-21T00:00:00"/>
    <n v="165092173"/>
    <m/>
    <s v="PO Invoice"/>
    <m/>
    <s v="https://nww.einvoice-prod.sbs.nhs.uk:8179/invoicepdf/8e4079ab-912f-583f-9958-b26a87ed6904"/>
    <n v="1"/>
    <n v="1456"/>
    <m/>
    <s v="Planning and Business Development"/>
    <x v="1"/>
    <x v="3"/>
    <x v="1"/>
  </r>
  <r>
    <s v="RYD"/>
    <s v="E35930"/>
    <s v="7310"/>
    <s v="00000"/>
    <s v="00000"/>
    <s v="000000"/>
    <s v="Estates &amp; Facilities"/>
    <s v="Legal / Prof Fees"/>
    <s v="Default"/>
    <s v="Default"/>
    <s v="Default"/>
    <n v="635"/>
    <d v="2021-06-01T00:00:00"/>
    <x v="1"/>
    <s v="Payables"/>
    <s v="Journal Import 102048778:"/>
    <s v="Payables A 21080459 102048778"/>
    <s v="JUN-21 Purchase Invoices GBP"/>
    <d v="2021-06-03T00:00:00"/>
    <s v="SSCREPMAN,"/>
    <n v="19"/>
    <s v="Journal Import Created"/>
    <x v="0"/>
    <n v="500777"/>
    <d v="2021-05-21T00:00:00"/>
    <n v="165092174"/>
    <m/>
    <s v="PO Invoice"/>
    <m/>
    <s v="https://nww.einvoice-prod.sbs.nhs.uk:8179/invoicepdf/219949bf-f91b-570c-afa4-8ec66d3376c6"/>
    <n v="1"/>
    <n v="635"/>
    <m/>
    <s v="Planning and Business Development"/>
    <x v="1"/>
    <x v="3"/>
    <x v="1"/>
  </r>
  <r>
    <s v="RYD"/>
    <s v="E35930"/>
    <s v="7310"/>
    <s v="00000"/>
    <s v="00000"/>
    <s v="000000"/>
    <s v="Estates &amp; Facilities"/>
    <s v="Legal / Prof Fees"/>
    <s v="Default"/>
    <s v="Default"/>
    <s v="Default"/>
    <n v="60"/>
    <d v="2021-06-01T00:00:00"/>
    <x v="1"/>
    <s v="Payables"/>
    <s v="Journal Import 102088303:"/>
    <s v="Payables A 21090497 102088303"/>
    <s v="JUN-21 Purchase Invoices GBP"/>
    <d v="2021-06-04T00:00:00"/>
    <s v="SSCREPMAN,"/>
    <n v="22"/>
    <s v="Journal Import Created"/>
    <x v="0"/>
    <n v="500761"/>
    <d v="2021-05-21T00:00:00"/>
    <n v="165092173"/>
    <m/>
    <s v="PO Invoice"/>
    <m/>
    <s v="https://nww.einvoice-prod.sbs.nhs.uk:8179/invoicepdf/c6795aa9-337d-5c1b-b523-5ad5d5cc4866"/>
    <n v="1"/>
    <n v="60"/>
    <m/>
    <s v="Planning and Business Development"/>
    <x v="1"/>
    <x v="3"/>
    <x v="1"/>
  </r>
  <r>
    <s v="RYD"/>
    <s v="E35930"/>
    <s v="7310"/>
    <s v="00000"/>
    <s v="00000"/>
    <s v="000000"/>
    <s v="Estates &amp; Facilities"/>
    <s v="Legal / Prof Fees"/>
    <s v="Default"/>
    <s v="Default"/>
    <s v="Default"/>
    <n v="-60"/>
    <d v="2021-06-01T00:00:00"/>
    <x v="1"/>
    <s v="Payables"/>
    <s v="Journal Import 102088303:"/>
    <s v="Payables A 21090497 102088303"/>
    <s v="JUN-21 Purchase Invoices GBP"/>
    <d v="2021-06-04T00:00:00"/>
    <s v="SSCREPMAN,"/>
    <n v="23"/>
    <s v="Journal Import Created"/>
    <x v="0"/>
    <n v="500761"/>
    <d v="2021-05-21T00:00:00"/>
    <n v="165092173"/>
    <m/>
    <s v="PO Invoice"/>
    <m/>
    <s v="https://nww.einvoice-prod.sbs.nhs.uk:8179/invoicepdf/c6795aa9-337d-5c1b-b523-5ad5d5cc4866"/>
    <n v="1"/>
    <n v="-60"/>
    <m/>
    <s v="Planning and Business Development"/>
    <x v="1"/>
    <x v="3"/>
    <x v="1"/>
  </r>
  <r>
    <s v="RYD"/>
    <s v="E35930"/>
    <s v="7310"/>
    <s v="00000"/>
    <s v="00000"/>
    <s v="000000"/>
    <s v="Estates &amp; Facilities"/>
    <s v="Legal / Prof Fees"/>
    <s v="Default"/>
    <s v="Default"/>
    <s v="Default"/>
    <n v="2912"/>
    <d v="2021-06-01T00:00:00"/>
    <x v="1"/>
    <s v="Payables"/>
    <s v="Journal Import 102182031:"/>
    <s v="Payables A 21108338 102182031"/>
    <s v="JUN-21 Purchase Invoices GBP"/>
    <d v="2021-06-07T00:00:00"/>
    <s v="SSCREPMAN,"/>
    <n v="24"/>
    <s v="Journal Import Created"/>
    <x v="0"/>
    <n v="500776"/>
    <d v="2021-05-21T00:00:00"/>
    <n v="165092175"/>
    <m/>
    <s v="PO Invoice"/>
    <m/>
    <s v="https://nww.einvoice-prod.sbs.nhs.uk:8179/invoicepdf/8e4079ab-912f-583f-9958-b26a87ed6904"/>
    <n v="1"/>
    <n v="1456"/>
    <m/>
    <s v="Planning and Business Development"/>
    <x v="1"/>
    <x v="3"/>
    <x v="1"/>
  </r>
  <r>
    <s v="RYD"/>
    <s v="E35930"/>
    <s v="7310"/>
    <s v="00000"/>
    <s v="00000"/>
    <s v="000000"/>
    <s v="Estates &amp; Facilities"/>
    <s v="Legal / Prof Fees"/>
    <s v="Default"/>
    <s v="Default"/>
    <s v="Default"/>
    <n v="-2912"/>
    <d v="2021-06-01T00:00:00"/>
    <x v="1"/>
    <s v="Payables"/>
    <s v="Journal Import 102182031:"/>
    <s v="Payables A 21108338 102182031"/>
    <s v="JUN-21 Purchase Invoices GBP"/>
    <d v="2021-06-07T00:00:00"/>
    <s v="SSCREPMAN,"/>
    <n v="25"/>
    <s v="Journal Import Created"/>
    <x v="0"/>
    <n v="500776"/>
    <d v="2021-05-21T00:00:00"/>
    <n v="165092175"/>
    <m/>
    <s v="PO Invoice"/>
    <m/>
    <s v="https://nww.einvoice-prod.sbs.nhs.uk:8179/invoicepdf/8e4079ab-912f-583f-9958-b26a87ed6904"/>
    <n v="1"/>
    <n v="-1456"/>
    <m/>
    <s v="Planning and Business Development"/>
    <x v="1"/>
    <x v="3"/>
    <x v="1"/>
  </r>
  <r>
    <s v="RYD"/>
    <s v="E35930"/>
    <s v="7310"/>
    <s v="00000"/>
    <s v="00000"/>
    <s v="000000"/>
    <s v="Estates &amp; Facilities"/>
    <s v="Legal / Prof Fees"/>
    <s v="Default"/>
    <s v="Default"/>
    <s v="Default"/>
    <n v="9900"/>
    <d v="2021-06-01T00:00:00"/>
    <x v="1"/>
    <s v="Payables"/>
    <s v="Journal Import 102313672:"/>
    <s v="Payables A 21122811 102313672"/>
    <s v="JUN-21 Purchase Invoices GBP"/>
    <d v="2021-06-10T00:00:00"/>
    <s v="SSCREPMAN,"/>
    <n v="19"/>
    <s v="Journal Import Created"/>
    <x v="365"/>
    <n v="989"/>
    <d v="2021-06-09T00:00:00"/>
    <n v="165082825"/>
    <m/>
    <s v="PO Invoice"/>
    <m/>
    <s v="https://nww.einvoice-prod.sbs.nhs.uk:8179/invoicepdf/ba2a65b8-7652-5769-bd97-6d67c9926164"/>
    <n v="1"/>
    <n v="4950"/>
    <m/>
    <s v="Planning and Business Development"/>
    <x v="1"/>
    <x v="3"/>
    <x v="1"/>
  </r>
  <r>
    <s v="RYD"/>
    <s v="E35930"/>
    <s v="7310"/>
    <s v="00000"/>
    <s v="00000"/>
    <s v="000000"/>
    <s v="Estates &amp; Facilities"/>
    <s v="Legal / Prof Fees"/>
    <s v="Default"/>
    <s v="Default"/>
    <s v="Default"/>
    <n v="-4950"/>
    <d v="2021-06-01T00:00:00"/>
    <x v="1"/>
    <s v="Payables"/>
    <s v="Journal Import 102313672:"/>
    <s v="Payables A 21122811 102313672"/>
    <s v="JUN-21 Purchase Invoices GBP"/>
    <d v="2021-06-10T00:00:00"/>
    <s v="SSCREPMAN,"/>
    <n v="20"/>
    <s v="Journal Import Created"/>
    <x v="365"/>
    <n v="989"/>
    <d v="2021-06-09T00:00:00"/>
    <n v="165082825"/>
    <m/>
    <s v="PO Invoice"/>
    <m/>
    <s v="https://nww.einvoice-prod.sbs.nhs.uk:8179/invoicepdf/ba2a65b8-7652-5769-bd97-6d67c9926164"/>
    <n v="1"/>
    <n v="-4950"/>
    <m/>
    <s v="Planning and Business Development"/>
    <x v="1"/>
    <x v="3"/>
    <x v="1"/>
  </r>
  <r>
    <s v="RYD"/>
    <s v="E35930"/>
    <s v="7310"/>
    <s v="00000"/>
    <s v="00000"/>
    <s v="000000"/>
    <s v="Estates &amp; Facilities"/>
    <s v="Legal / Prof Fees"/>
    <s v="Default"/>
    <s v="Default"/>
    <s v="Default"/>
    <n v="8500"/>
    <d v="2021-06-01T00:00:00"/>
    <x v="1"/>
    <s v="Payables"/>
    <s v="Journal Import 102316670:"/>
    <s v="Payables A 21122824 102316670"/>
    <s v="JUN-21 Purchase Invoices GBP"/>
    <d v="2021-06-10T00:00:00"/>
    <s v="SSCREPMAN,"/>
    <n v="23"/>
    <s v="Journal Import Created"/>
    <x v="448"/>
    <n v="6113"/>
    <d v="2021-06-02T00:00:00"/>
    <n v="165092453"/>
    <m/>
    <s v="PO Invoice"/>
    <m/>
    <s v="http://nww.docserv.wyss.nhs.uk/synergyiim/dist/?val=3934876_15202365_20210609112213"/>
    <n v="1"/>
    <n v="8500"/>
    <m/>
    <s v="Planning and Business Development"/>
    <x v="1"/>
    <x v="3"/>
    <x v="1"/>
  </r>
  <r>
    <s v="RYD"/>
    <s v="E35930"/>
    <s v="7310"/>
    <s v="00000"/>
    <s v="00000"/>
    <s v="000000"/>
    <s v="Estates &amp; Facilities"/>
    <s v="Legal / Prof Fees"/>
    <s v="Default"/>
    <s v="Default"/>
    <s v="Default"/>
    <n v="4950"/>
    <d v="2021-06-01T00:00:00"/>
    <x v="1"/>
    <s v="Payables"/>
    <s v="Journal Import 102401513:"/>
    <s v="Payables A 21139537 102401513"/>
    <s v="JUN-21 Purchase Invoices GBP"/>
    <d v="2021-06-13T00:00:00"/>
    <s v="SSCREPMAN,"/>
    <n v="6"/>
    <s v="Journal Import Created"/>
    <x v="365"/>
    <n v="989"/>
    <d v="2021-06-09T00:00:00"/>
    <n v="165091668"/>
    <m/>
    <s v="PO Invoice"/>
    <m/>
    <s v="https://nww.einvoice-prod.sbs.nhs.uk:8179/invoicepdf/ba2a65b8-7652-5769-bd97-6d67c9926164"/>
    <n v="1"/>
    <n v="4950"/>
    <m/>
    <s v="Planning and Business Development"/>
    <x v="1"/>
    <x v="3"/>
    <x v="1"/>
  </r>
  <r>
    <s v="RYD"/>
    <s v="E35930"/>
    <s v="7310"/>
    <s v="00000"/>
    <s v="00000"/>
    <s v="000000"/>
    <s v="Estates &amp; Facilities"/>
    <s v="Legal / Prof Fees"/>
    <s v="Default"/>
    <s v="Default"/>
    <s v="Default"/>
    <n v="-4950"/>
    <d v="2021-06-01T00:00:00"/>
    <x v="1"/>
    <s v="Payables"/>
    <s v="Journal Import 102401513:"/>
    <s v="Payables A 21139537 102401513"/>
    <s v="JUN-21 Purchase Invoices GBP"/>
    <d v="2021-06-13T00:00:00"/>
    <s v="SSCREPMAN,"/>
    <n v="7"/>
    <s v="Journal Import Created"/>
    <x v="365"/>
    <n v="989"/>
    <d v="2021-06-09T00:00:00"/>
    <n v="165091668"/>
    <m/>
    <s v="PO Invoice"/>
    <m/>
    <s v="https://nww.einvoice-prod.sbs.nhs.uk:8179/invoicepdf/ba2a65b8-7652-5769-bd97-6d67c9926164"/>
    <n v="1"/>
    <n v="-4950"/>
    <m/>
    <s v="Planning and Business Development"/>
    <x v="1"/>
    <x v="3"/>
    <x v="1"/>
  </r>
  <r>
    <s v="RYD"/>
    <s v="E35930"/>
    <s v="7310"/>
    <s v="00000"/>
    <s v="00000"/>
    <s v="000000"/>
    <s v="Estates &amp; Facilities"/>
    <s v="Legal / Prof Fees"/>
    <s v="Default"/>
    <s v="Default"/>
    <s v="Default"/>
    <n v="1139.5"/>
    <d v="2021-06-01T00:00:00"/>
    <x v="1"/>
    <s v="Payables"/>
    <s v="Journal Import 102794791:"/>
    <s v="Payables A 21190961 102794791"/>
    <s v="JUN-21 Purchase Invoices GBP"/>
    <d v="2021-06-23T00:00:00"/>
    <s v="SSCREPMAN,"/>
    <n v="13"/>
    <s v="Journal Import Created"/>
    <x v="0"/>
    <n v="501644"/>
    <d v="2021-05-27T00:00:00"/>
    <n v="165092748"/>
    <m/>
    <s v="PO Invoice"/>
    <m/>
    <s v="https://nww.einvoice-prod.sbs.nhs.uk:8179/invoicepdf/5e12b58b-a993-5fa6-af26-b8828f58ce29"/>
    <n v="1"/>
    <n v="1140"/>
    <m/>
    <s v="Planning and Business Development"/>
    <x v="1"/>
    <x v="3"/>
    <x v="1"/>
  </r>
  <r>
    <s v="RYD"/>
    <s v="E35930"/>
    <s v="7310"/>
    <s v="00000"/>
    <s v="00000"/>
    <s v="000000"/>
    <s v="Estates &amp; Facilities"/>
    <s v="Legal / Prof Fees"/>
    <s v="Default"/>
    <s v="Default"/>
    <s v="Default"/>
    <n v="690"/>
    <d v="2021-06-01T00:00:00"/>
    <x v="1"/>
    <s v="Payables"/>
    <s v="Journal Import 102794791:"/>
    <s v="Payables A 21190961 102794791"/>
    <s v="JUN-21 Purchase Invoices GBP"/>
    <d v="2021-06-23T00:00:00"/>
    <s v="SSCREPMAN,"/>
    <n v="13"/>
    <s v="Journal Import Created"/>
    <x v="0"/>
    <n v="504035"/>
    <d v="2021-06-17T00:00:00"/>
    <n v="165092743"/>
    <m/>
    <s v="PO Invoice"/>
    <m/>
    <s v="https://nww.einvoice-prod.sbs.nhs.uk:8179/invoicepdf/508db428-881f-5324-b832-5916729ef8f3"/>
    <n v="1"/>
    <n v="690"/>
    <m/>
    <s v="Planning and Business Development"/>
    <x v="1"/>
    <x v="3"/>
    <x v="1"/>
  </r>
  <r>
    <s v="RYD"/>
    <s v="E35930"/>
    <s v="7310"/>
    <s v="00000"/>
    <s v="00000"/>
    <s v="000000"/>
    <s v="Estates &amp; Facilities"/>
    <s v="Legal / Prof Fees"/>
    <s v="Default"/>
    <s v="Default"/>
    <s v="Default"/>
    <n v="170"/>
    <d v="2021-06-01T00:00:00"/>
    <x v="1"/>
    <s v="Payables"/>
    <s v="Journal Import 102794791:"/>
    <s v="Payables A 21190961 102794791"/>
    <s v="JUN-21 Purchase Invoices GBP"/>
    <d v="2021-06-23T00:00:00"/>
    <s v="SSCREPMAN,"/>
    <n v="13"/>
    <s v="Journal Import Created"/>
    <x v="0"/>
    <n v="504041"/>
    <d v="2021-06-17T00:00:00"/>
    <n v="165092746"/>
    <m/>
    <s v="PO Invoice"/>
    <m/>
    <s v="https://nww.einvoice-prod.sbs.nhs.uk:8179/invoicepdf/4265e396-296a-5f94-9ca7-c1c251780cb3"/>
    <n v="1"/>
    <n v="170"/>
    <m/>
    <s v="Planning and Business Development"/>
    <x v="1"/>
    <x v="3"/>
    <x v="1"/>
  </r>
  <r>
    <s v="RYD"/>
    <s v="E35930"/>
    <s v="7310"/>
    <s v="00000"/>
    <s v="00000"/>
    <s v="000000"/>
    <s v="Estates &amp; Facilities"/>
    <s v="Legal / Prof Fees"/>
    <s v="Default"/>
    <s v="Default"/>
    <s v="Default"/>
    <n v="65"/>
    <d v="2021-06-01T00:00:00"/>
    <x v="1"/>
    <s v="Payables"/>
    <s v="Journal Import 102954299:"/>
    <s v="Payables A 21216874 102954299"/>
    <s v="JUN-21 Purchase Invoices GBP"/>
    <d v="2021-06-28T00:00:00"/>
    <s v="SSCREPMAN,"/>
    <n v="20"/>
    <s v="Journal Import Created"/>
    <x v="0"/>
    <n v="504714"/>
    <d v="2021-06-24T00:00:00"/>
    <n v="165092895"/>
    <m/>
    <s v="PO Invoice"/>
    <m/>
    <s v="https://nww.einvoice-prod.sbs.nhs.uk:8179/invoicepdf/dc8a2068-dcc5-5af7-aa49-c283eae4613c"/>
    <n v="1"/>
    <n v="65"/>
    <m/>
    <s v="Planning and Business Development"/>
    <x v="1"/>
    <x v="3"/>
    <x v="1"/>
  </r>
  <r>
    <s v="RYD"/>
    <s v="E35930"/>
    <s v="7310"/>
    <s v="00000"/>
    <s v="00000"/>
    <s v="000000"/>
    <s v="Estates &amp; Facilities"/>
    <s v="Legal / Prof Fees"/>
    <s v="Default"/>
    <s v="Default"/>
    <s v="Default"/>
    <n v="1700"/>
    <d v="2021-06-01T00:00:00"/>
    <x v="1"/>
    <s v="Payables"/>
    <s v="Journal Import 102999440:"/>
    <s v="Payables A 21225132 102999440"/>
    <s v="JUN-21 Purchase Invoices GBP"/>
    <d v="2021-06-29T00:00:00"/>
    <s v="SSCREPMAN,"/>
    <n v="16"/>
    <s v="Journal Import Created"/>
    <x v="0"/>
    <n v="504695"/>
    <d v="2021-06-24T00:00:00"/>
    <n v="165092897"/>
    <m/>
    <s v="PO Invoice"/>
    <m/>
    <s v="https://nww.einvoice-prod.sbs.nhs.uk:8179/invoicepdf/f6621460-d0a6-5d56-8cda-785a1b5856ca"/>
    <n v="1"/>
    <n v="1700"/>
    <m/>
    <s v="Planning and Business Development"/>
    <x v="1"/>
    <x v="3"/>
    <x v="1"/>
  </r>
  <r>
    <s v="RYD"/>
    <s v="E35930"/>
    <s v="7310"/>
    <s v="00000"/>
    <s v="00000"/>
    <s v="000000"/>
    <s v="Estates &amp; Facilities"/>
    <s v="Legal / Prof Fees"/>
    <s v="Default"/>
    <s v="Default"/>
    <s v="Default"/>
    <n v="-120"/>
    <d v="2021-06-01T00:00:00"/>
    <x v="0"/>
    <s v="Cost Management"/>
    <s v="Journal Import 101832306:"/>
    <s v="Cost Management A 21042131 101832306 2"/>
    <s v="01-JUN-2021 Receiving GBP"/>
    <d v="2021-05-28T00:00:00"/>
    <s v="SSCREPMAN,"/>
    <n v="2780"/>
    <s v="Lease of 22 Eldon Way, Paddock Wood - Invoice 500765"/>
    <x v="0"/>
    <n v="165092181"/>
    <d v="2021-05-27T00:00:00"/>
    <m/>
    <m/>
    <m/>
    <s v="LONDON-4"/>
    <m/>
    <m/>
    <m/>
    <m/>
    <s v="Planning and Business Development"/>
    <x v="1"/>
    <x v="3"/>
    <x v="1"/>
  </r>
  <r>
    <s v="RYD"/>
    <s v="E35930"/>
    <s v="7310"/>
    <s v="00000"/>
    <s v="00000"/>
    <s v="000000"/>
    <s v="Estates &amp; Facilities"/>
    <s v="Legal / Prof Fees"/>
    <s v="Default"/>
    <s v="Default"/>
    <s v="Default"/>
    <n v="-1456"/>
    <d v="2021-06-01T00:00:00"/>
    <x v="0"/>
    <s v="Cost Management"/>
    <s v="Journal Import 101832306:"/>
    <s v="Cost Management A 21042131 101832306 2"/>
    <s v="01-JUN-2021 Receiving GBP"/>
    <d v="2021-05-28T00:00:00"/>
    <s v="SSCREPMAN,"/>
    <n v="2781"/>
    <s v="DISPOSAL OF SHOREHAM AMBULANCE STATION - PRE SALE/LET REPORT Invoice 500776"/>
    <x v="0"/>
    <n v="165092175"/>
    <d v="2021-05-27T00:00:00"/>
    <m/>
    <m/>
    <m/>
    <s v="LONDON-4"/>
    <m/>
    <m/>
    <m/>
    <m/>
    <s v="Planning and Business Development"/>
    <x v="1"/>
    <x v="3"/>
    <x v="1"/>
  </r>
  <r>
    <s v="RYD"/>
    <s v="E35930"/>
    <s v="7310"/>
    <s v="00000"/>
    <s v="00000"/>
    <s v="000000"/>
    <s v="Estates &amp; Facilities"/>
    <s v="Legal / Prof Fees"/>
    <s v="Default"/>
    <s v="Default"/>
    <s v="Default"/>
    <n v="-135"/>
    <d v="2021-06-01T00:00:00"/>
    <x v="0"/>
    <s v="Cost Management"/>
    <s v="Journal Import 101832306:"/>
    <s v="Cost Management A 21042131 101832306 2"/>
    <s v="01-JUN-2021 Receiving GBP"/>
    <d v="2021-05-28T00:00:00"/>
    <s v="SSCREPMAN,"/>
    <n v="2782"/>
    <s v="Lease of ACRP at Gatwick Airport including disbursements Invoice 500775"/>
    <x v="0"/>
    <n v="165092176"/>
    <d v="2021-05-27T00:00:00"/>
    <m/>
    <m/>
    <m/>
    <s v="LONDON-4"/>
    <m/>
    <m/>
    <m/>
    <m/>
    <s v="Planning and Business Development"/>
    <x v="1"/>
    <x v="3"/>
    <x v="1"/>
  </r>
  <r>
    <s v="RYD"/>
    <s v="E35930"/>
    <s v="7310"/>
    <s v="00000"/>
    <s v="00000"/>
    <s v="000000"/>
    <s v="Estates &amp; Facilities"/>
    <s v="Legal / Prof Fees"/>
    <s v="Default"/>
    <s v="Default"/>
    <s v="Default"/>
    <n v="-240"/>
    <d v="2021-06-01T00:00:00"/>
    <x v="0"/>
    <s v="Cost Management"/>
    <s v="Journal Import 101832306:"/>
    <s v="Cost Management A 21042131 101832306 2"/>
    <s v="01-JUN-2021 Receiving GBP"/>
    <d v="2021-05-28T00:00:00"/>
    <s v="SSCREPMAN,"/>
    <n v="2783"/>
    <s v="For the review of the &quot;Tenancy At Will&quot;; for our occupation of Unit 25 St James Industrial Estate, Chichester from January 2021 onwards Invoice 500774"/>
    <x v="0"/>
    <n v="165092177"/>
    <d v="2021-05-27T00:00:00"/>
    <m/>
    <m/>
    <m/>
    <s v="LONDON-4"/>
    <m/>
    <m/>
    <m/>
    <m/>
    <s v="Planning and Business Development"/>
    <x v="1"/>
    <x v="3"/>
    <x v="1"/>
  </r>
  <r>
    <s v="RYD"/>
    <s v="E35930"/>
    <s v="7310"/>
    <s v="00000"/>
    <s v="00000"/>
    <s v="000000"/>
    <s v="Estates &amp; Facilities"/>
    <s v="Legal / Prof Fees"/>
    <s v="Default"/>
    <s v="Default"/>
    <s v="Default"/>
    <n v="-1250"/>
    <d v="2021-06-01T00:00:00"/>
    <x v="0"/>
    <s v="Cost Management"/>
    <s v="Journal Import 101832306:"/>
    <s v="Cost Management A 21042131 101832306 2"/>
    <s v="01-JUN-2021 Receiving GBP"/>
    <d v="2021-05-28T00:00:00"/>
    <s v="SSCREPMAN,"/>
    <n v="2784"/>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60"/>
    <d v="2021-06-01T00:00:00"/>
    <x v="0"/>
    <s v="Cost Management"/>
    <s v="Journal Import 101832306:"/>
    <s v="Cost Management A 21042131 101832306 2"/>
    <s v="01-JUN-2021 Receiving GBP"/>
    <d v="2021-05-28T00:00:00"/>
    <s v="SSCREPMAN,"/>
    <n v="2785"/>
    <s v="LEWES ACRP/AMBULANCE STATION DISPOSAL - Invoice 500761"/>
    <x v="0"/>
    <n v="165092173"/>
    <d v="2021-05-27T00:00:00"/>
    <m/>
    <m/>
    <m/>
    <s v="LONDON-4"/>
    <m/>
    <m/>
    <m/>
    <m/>
    <s v="Planning and Business Development"/>
    <x v="1"/>
    <x v="3"/>
    <x v="1"/>
  </r>
  <r>
    <s v="RYD"/>
    <s v="E35930"/>
    <s v="7310"/>
    <s v="00000"/>
    <s v="00000"/>
    <s v="000000"/>
    <s v="Estates &amp; Facilities"/>
    <s v="Legal / Prof Fees"/>
    <s v="Default"/>
    <s v="Default"/>
    <s v="Default"/>
    <n v="-5842"/>
    <d v="2021-06-01T00:00:00"/>
    <x v="0"/>
    <s v="Cost Management"/>
    <s v="Journal Import 101832306:"/>
    <s v="Cost Management A 21042131 101832306 2"/>
    <s v="01-JUN-2021 Receiving GBP"/>
    <d v="2021-05-28T00:00:00"/>
    <s v="SSCREPMAN,"/>
    <n v="2786"/>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1250"/>
    <d v="2021-06-01T00:00:00"/>
    <x v="0"/>
    <s v="Cost Management"/>
    <s v="Journal Import 103049494:"/>
    <s v="Cost Management A 21231119 103049494"/>
    <s v="30-JUN-2021 Receiving GBP"/>
    <d v="2021-06-30T00:00:00"/>
    <s v="SSCREPMAN,"/>
    <n v="2771"/>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5207"/>
    <d v="2021-06-01T00:00:00"/>
    <x v="0"/>
    <s v="Cost Management"/>
    <s v="Journal Import 103049494:"/>
    <s v="Cost Management A 21231119 103049494"/>
    <s v="30-JUN-2021 Receiving GBP"/>
    <d v="2021-06-30T00:00:00"/>
    <s v="SSCREPMAN,"/>
    <n v="2772"/>
    <s v="DISPOSAL OF LITTLEHAMPTON AMBULANCE STATION - PRE SALE/LET R - Invoice 500777"/>
    <x v="0"/>
    <n v="165092174"/>
    <d v="2021-05-27T00:00:00"/>
    <m/>
    <m/>
    <m/>
    <s v="LONDON-4"/>
    <m/>
    <m/>
    <m/>
    <m/>
    <s v="Planning and Business Development"/>
    <x v="1"/>
    <x v="3"/>
    <x v="1"/>
  </r>
  <r>
    <s v="RYD"/>
    <s v="E35930"/>
    <s v="7310"/>
    <s v="00000"/>
    <s v="F8006"/>
    <s v="000000"/>
    <s v="Estates &amp; Facilities"/>
    <s v="Legal / Prof Fees"/>
    <s v="Default"/>
    <s v="Dartford"/>
    <s v="Default"/>
    <n v="2250"/>
    <d v="2021-06-01T00:00:00"/>
    <x v="1"/>
    <s v="Payables"/>
    <s v="Journal Import 102528950:"/>
    <s v="Payables A 21156651 102528950"/>
    <s v="JUN-21 Purchase Invoices GBP"/>
    <d v="2021-06-16T00:00:00"/>
    <s v="SSCREPMAN,"/>
    <n v="38"/>
    <s v="Journal Import Created"/>
    <x v="55"/>
    <s v="INV11630"/>
    <d v="2021-05-31T00:00:00"/>
    <n v="165089649"/>
    <m/>
    <s v="PO Invoice"/>
    <m/>
    <s v="http://nww.docserv.wyss.nhs.uk/synergyiim/dist/?val=3945696_15242194_20210614124623"/>
    <n v="1"/>
    <n v="2250"/>
    <m/>
    <s v="Planning and Business Development"/>
    <x v="1"/>
    <x v="3"/>
    <x v="1"/>
  </r>
  <r>
    <s v="RYD"/>
    <s v="E35930"/>
    <s v="7310"/>
    <s v="00000"/>
    <s v="00000"/>
    <s v="000000"/>
    <s v="Estates &amp; Facilities"/>
    <s v="Legal / Prof Fees"/>
    <s v="Default"/>
    <s v="Default"/>
    <s v="Default"/>
    <n v="4950"/>
    <d v="2021-07-01T00:00:00"/>
    <x v="3"/>
    <s v="Spreadsheet"/>
    <s v="M04 FBP1 Accrual - Estates"/>
    <s v="Spreadsheet A 21463915 104339225"/>
    <s v="RYD FIN CAM 2122 04 009 Accrual GBP"/>
    <d v="2021-08-03T00:00:00"/>
    <s v="RYD MCCARTHY, CAROLE"/>
    <n v="52"/>
    <s v="7310;LAKERS LLP;Accrue Estates Legal Costs M04 Jul-21"/>
    <x v="449"/>
    <m/>
    <d v="2021-08-03T00:00:00"/>
    <m/>
    <s v="7310;LAKERS LLP;Accrue Estates Legal Costs M04 Jul-21"/>
    <m/>
    <m/>
    <m/>
    <m/>
    <m/>
    <m/>
    <s v="Planning and Business Development"/>
    <x v="1"/>
    <x v="3"/>
    <x v="1"/>
  </r>
  <r>
    <s v="RYD"/>
    <s v="E35930"/>
    <s v="7310"/>
    <s v="00000"/>
    <s v="00000"/>
    <s v="000000"/>
    <s v="Estates &amp; Facilities"/>
    <s v="Legal / Prof Fees"/>
    <s v="Default"/>
    <s v="Default"/>
    <s v="Default"/>
    <n v="-4950"/>
    <d v="2021-07-01T00:00:00"/>
    <x v="3"/>
    <s v="Spreadsheet"/>
    <s v="Reverses &quot;RYD FIN CAM 2122 03 008 Accrual GBP&quot; journal entry of &quot;Spreadsheet A 21272536 103238861&quot; batch from &quot;JUN-21&quot;."/>
    <s v="Reverses &quot;RYD FIN CAM 2122 03 008 Accrual GBP&quot;09-JUL-21 17:26:23 - 103413688"/>
    <s v="Reverses &quot;RYD FIN CAM 2122 03 008 Accrual GBP&quot;09-JUL-21 17:26:23"/>
    <d v="2021-07-09T00:00:00"/>
    <s v="SSCREPMAN,"/>
    <n v="50"/>
    <s v="7310;LAKERS LLP;Accrue Estates Legal Costs M03 Jun-21"/>
    <x v="450"/>
    <m/>
    <d v="2021-07-09T00:00:00"/>
    <m/>
    <s v="7310;LAKERS LLP;Accrue Estates Legal Costs M03 Jun-21"/>
    <m/>
    <m/>
    <m/>
    <m/>
    <m/>
    <m/>
    <s v="Planning and Business Development"/>
    <x v="1"/>
    <x v="3"/>
    <x v="1"/>
  </r>
  <r>
    <s v="RYD"/>
    <s v="E35930"/>
    <s v="7310"/>
    <s v="00000"/>
    <s v="00000"/>
    <s v="000000"/>
    <s v="Estates &amp; Facilities"/>
    <s v="Legal / Prof Fees"/>
    <s v="Default"/>
    <s v="Default"/>
    <s v="Default"/>
    <n v="9900"/>
    <d v="2021-07-01T00:00:00"/>
    <x v="1"/>
    <s v="Payables"/>
    <s v="Journal Import 103647713:"/>
    <s v="Payables A 21344585 103647713"/>
    <s v="JUL-21 Purchase Invoices GBP"/>
    <d v="2021-07-16T00:00:00"/>
    <s v="SSCREPMAN,"/>
    <n v="6"/>
    <s v="Journal Import Created"/>
    <x v="365"/>
    <n v="992"/>
    <d v="2021-07-12T00:00:00"/>
    <n v="165091668"/>
    <m/>
    <s v="PO Invoice"/>
    <m/>
    <s v="https://nww.einvoice-prod.sbs.nhs.uk:8179/invoicepdf/805ab3a8-663c-5d3c-a65b-b2e8f074bb46"/>
    <n v="1"/>
    <n v="4950"/>
    <m/>
    <s v="Planning and Business Development"/>
    <x v="1"/>
    <x v="3"/>
    <x v="1"/>
  </r>
  <r>
    <s v="RYD"/>
    <s v="E35930"/>
    <s v="7310"/>
    <s v="00000"/>
    <s v="00000"/>
    <s v="000000"/>
    <s v="Estates &amp; Facilities"/>
    <s v="Legal / Prof Fees"/>
    <s v="Default"/>
    <s v="Default"/>
    <s v="Default"/>
    <n v="-4950"/>
    <d v="2021-07-01T00:00:00"/>
    <x v="1"/>
    <s v="Payables"/>
    <s v="Journal Import 103647713:"/>
    <s v="Payables A 21344585 103647713"/>
    <s v="JUL-21 Purchase Invoices GBP"/>
    <d v="2021-07-16T00:00:00"/>
    <s v="SSCREPMAN,"/>
    <n v="7"/>
    <s v="Journal Import Created"/>
    <x v="365"/>
    <n v="992"/>
    <d v="2021-07-12T00:00:00"/>
    <n v="165091668"/>
    <m/>
    <s v="PO Invoice"/>
    <m/>
    <s v="https://nww.einvoice-prod.sbs.nhs.uk:8179/invoicepdf/805ab3a8-663c-5d3c-a65b-b2e8f074bb46"/>
    <n v="1"/>
    <n v="-4950"/>
    <m/>
    <s v="Planning and Business Development"/>
    <x v="1"/>
    <x v="3"/>
    <x v="1"/>
  </r>
  <r>
    <s v="RYD"/>
    <s v="E35930"/>
    <s v="7310"/>
    <s v="00000"/>
    <s v="00000"/>
    <s v="000000"/>
    <s v="Estates &amp; Facilities"/>
    <s v="Legal / Prof Fees"/>
    <s v="Default"/>
    <s v="Default"/>
    <s v="Default"/>
    <n v="-1250"/>
    <d v="2021-07-01T00:00:00"/>
    <x v="0"/>
    <s v="Cost Management"/>
    <s v="Journal Import 103049494:"/>
    <s v="Cost Management A 21231119 103049494 2"/>
    <s v="01-JUL-2021 Receiving GBP"/>
    <d v="2021-06-30T00:00:00"/>
    <s v="SSCREPMAN,"/>
    <n v="2771"/>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5207"/>
    <d v="2021-07-01T00:00:00"/>
    <x v="0"/>
    <s v="Cost Management"/>
    <s v="Journal Import 103049494:"/>
    <s v="Cost Management A 21231119 103049494 2"/>
    <s v="01-JUL-2021 Receiving GBP"/>
    <d v="2021-06-30T00:00:00"/>
    <s v="SSCREPMAN,"/>
    <n v="2772"/>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5207"/>
    <d v="2021-07-01T00:00:00"/>
    <x v="0"/>
    <s v="Cost Management"/>
    <s v="Journal Import 104193921:"/>
    <s v="Cost Management A 21436658 104193921"/>
    <s v="30-JUL-2021 Receiving GBP"/>
    <d v="2021-07-30T00:00:00"/>
    <s v="SSCREPMAN,"/>
    <n v="2755"/>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160"/>
    <d v="2021-07-01T00:00:00"/>
    <x v="0"/>
    <s v="Cost Management"/>
    <s v="Journal Import 104193921:"/>
    <s v="Cost Management A 21436658 104193921"/>
    <s v="30-JUL-2021 Receiving GBP"/>
    <d v="2021-07-30T00:00:00"/>
    <s v="SSCREPMAN,"/>
    <n v="2756"/>
    <s v="Disposal  of Bexhill Ambulance Station Invoice 507934"/>
    <x v="0"/>
    <n v="165093492"/>
    <d v="2021-07-28T00:00:00"/>
    <m/>
    <m/>
    <m/>
    <s v="LONDON-4"/>
    <m/>
    <m/>
    <m/>
    <m/>
    <s v="Planning and Business Development"/>
    <x v="1"/>
    <x v="3"/>
    <x v="1"/>
  </r>
  <r>
    <s v="RYD"/>
    <s v="E35930"/>
    <s v="7310"/>
    <s v="00000"/>
    <s v="00000"/>
    <s v="000000"/>
    <s v="Estates &amp; Facilities"/>
    <s v="Legal / Prof Fees"/>
    <s v="Default"/>
    <s v="Default"/>
    <s v="Default"/>
    <n v="126.5"/>
    <d v="2021-07-01T00:00:00"/>
    <x v="0"/>
    <s v="Cost Management"/>
    <s v="Journal Import 104193921:"/>
    <s v="Cost Management A 21436658 104193921"/>
    <s v="30-JUL-2021 Receiving GBP"/>
    <d v="2021-07-30T00:00:00"/>
    <s v="SSCREPMAN,"/>
    <n v="2757"/>
    <s v="Lease of ACRP at Gatwick Airport including disbursements Invoice 507939"/>
    <x v="0"/>
    <n v="165093488"/>
    <d v="2021-07-28T00:00:00"/>
    <m/>
    <m/>
    <m/>
    <s v="LONDON-4"/>
    <m/>
    <m/>
    <m/>
    <m/>
    <s v="Planning and Business Development"/>
    <x v="1"/>
    <x v="3"/>
    <x v="1"/>
  </r>
  <r>
    <s v="RYD"/>
    <s v="E35930"/>
    <s v="7310"/>
    <s v="00000"/>
    <s v="00000"/>
    <s v="000000"/>
    <s v="Estates &amp; Facilities"/>
    <s v="Legal / Prof Fees"/>
    <s v="Default"/>
    <s v="Default"/>
    <s v="Default"/>
    <n v="64"/>
    <d v="2021-07-01T00:00:00"/>
    <x v="0"/>
    <s v="Cost Management"/>
    <s v="Journal Import 104193921:"/>
    <s v="Cost Management A 21436658 104193921"/>
    <s v="30-JUL-2021 Receiving GBP"/>
    <d v="2021-07-30T00:00:00"/>
    <s v="SSCREPMAN,"/>
    <n v="2758"/>
    <s v="DISPOSAL OF LITTLEHAMPTON AMBULANCE STATION - PRE SALE/LET R - Invoice 507941"/>
    <x v="0"/>
    <n v="165093487"/>
    <d v="2021-07-28T00:00:00"/>
    <m/>
    <m/>
    <m/>
    <s v="LONDON-4"/>
    <m/>
    <m/>
    <m/>
    <m/>
    <s v="Planning and Business Development"/>
    <x v="1"/>
    <x v="3"/>
    <x v="1"/>
  </r>
  <r>
    <s v="RYD"/>
    <s v="E35930"/>
    <s v="7310"/>
    <s v="00000"/>
    <s v="00000"/>
    <s v="000000"/>
    <s v="Estates &amp; Facilities"/>
    <s v="Legal / Prof Fees"/>
    <s v="Default"/>
    <s v="Default"/>
    <s v="Default"/>
    <n v="1250"/>
    <d v="2021-07-01T00:00:00"/>
    <x v="0"/>
    <s v="Cost Management"/>
    <s v="Journal Import 104193921:"/>
    <s v="Cost Management A 21436658 104193921"/>
    <s v="30-JUL-2021 Receiving GBP"/>
    <d v="2021-07-30T00:00:00"/>
    <s v="SSCREPMAN,"/>
    <n v="2759"/>
    <s v="Disposal of Shoreham AS  Pre Sale/ Let Report @ 1,250 + Vat plus disbursements"/>
    <x v="0"/>
    <n v="165091391"/>
    <d v="2021-04-20T00:00:00"/>
    <m/>
    <m/>
    <m/>
    <s v="LONDON-4"/>
    <m/>
    <m/>
    <m/>
    <m/>
    <s v="Planning and Business Development"/>
    <x v="1"/>
    <x v="3"/>
    <x v="1"/>
  </r>
  <r>
    <s v="RYD"/>
    <s v="E35930"/>
    <s v="7310"/>
    <s v="00000"/>
    <s v="F8006"/>
    <s v="000000"/>
    <s v="Estates &amp; Facilities"/>
    <s v="Legal / Prof Fees"/>
    <s v="Default"/>
    <s v="Dartford"/>
    <s v="Default"/>
    <n v="2250"/>
    <d v="2021-07-01T00:00:00"/>
    <x v="1"/>
    <s v="Payables"/>
    <s v="Journal Import 103693832:"/>
    <s v="Payables A 21352552 103693832"/>
    <s v="JUL-21 Purchase Invoices GBP"/>
    <d v="2021-07-17T00:00:00"/>
    <s v="SSCREPMAN,"/>
    <n v="17"/>
    <s v="Journal Import Created"/>
    <x v="55"/>
    <n v="11673"/>
    <d v="2021-06-30T00:00:00"/>
    <n v="165089649"/>
    <m/>
    <s v="PO Invoice"/>
    <m/>
    <s v="https://nww.einvoice-prod.sbs.nhs.uk:8179/invoicepdf/c3fb2e65-091b-539a-9139-97eb2a98f083"/>
    <n v="1"/>
    <n v="2250"/>
    <m/>
    <s v="Planning and Business Development"/>
    <x v="1"/>
    <x v="3"/>
    <x v="1"/>
  </r>
  <r>
    <s v="RYD"/>
    <s v="E35930"/>
    <s v="7310"/>
    <s v="00000"/>
    <s v="F8006"/>
    <s v="000000"/>
    <s v="Estates &amp; Facilities"/>
    <s v="Legal / Prof Fees"/>
    <s v="Default"/>
    <s v="Dartford"/>
    <s v="Default"/>
    <n v="2250"/>
    <d v="2021-07-01T00:00:00"/>
    <x v="1"/>
    <s v="Payables"/>
    <s v="Journal Import 103800729:"/>
    <s v="Payables A 21371673 103800729"/>
    <s v="JUL-21 Purchase Invoices GBP"/>
    <d v="2021-07-20T00:00:00"/>
    <s v="SSCREPMAN,"/>
    <n v="19"/>
    <s v="Journal Import Created"/>
    <x v="55"/>
    <n v="11673"/>
    <d v="2021-06-30T00:00:00"/>
    <n v="165089649"/>
    <m/>
    <s v="PO Invoice"/>
    <m/>
    <s v="https://nww.einvoice-prod.sbs.nhs.uk:8179/invoicepdf/c3fb2e65-091b-539a-9139-97eb2a98f083"/>
    <n v="1"/>
    <n v="2250"/>
    <m/>
    <s v="Planning and Business Development"/>
    <x v="1"/>
    <x v="3"/>
    <x v="1"/>
  </r>
  <r>
    <s v="RYD"/>
    <s v="E35930"/>
    <s v="7310"/>
    <s v="00000"/>
    <s v="F8006"/>
    <s v="000000"/>
    <s v="Estates &amp; Facilities"/>
    <s v="Legal / Prof Fees"/>
    <s v="Default"/>
    <s v="Dartford"/>
    <s v="Default"/>
    <n v="-2250"/>
    <d v="2021-07-01T00:00:00"/>
    <x v="1"/>
    <s v="Payables"/>
    <s v="Journal Import 103800729:"/>
    <s v="Payables A 21371673 103800729"/>
    <s v="JUL-21 Purchase Invoices GBP"/>
    <d v="2021-07-20T00:00:00"/>
    <s v="SSCREPMAN,"/>
    <n v="20"/>
    <s v="Journal Import Created"/>
    <x v="55"/>
    <n v="11673"/>
    <d v="2021-06-30T00:00:00"/>
    <n v="165089649"/>
    <m/>
    <s v="PO Invoice"/>
    <m/>
    <s v="https://nww.einvoice-prod.sbs.nhs.uk:8179/invoicepdf/c3fb2e65-091b-539a-9139-97eb2a98f083"/>
    <n v="1"/>
    <n v="-2250"/>
    <m/>
    <s v="Planning and Business Development"/>
    <x v="1"/>
    <x v="3"/>
    <x v="1"/>
  </r>
  <r>
    <s v="RYD"/>
    <s v="E35930"/>
    <s v="7310"/>
    <s v="00000"/>
    <s v="00000"/>
    <s v="000000"/>
    <s v="Estates &amp; Facilities"/>
    <s v="Legal / Prof Fees"/>
    <s v="Default"/>
    <s v="Default"/>
    <s v="Default"/>
    <n v="4950"/>
    <d v="2021-08-01T00:00:00"/>
    <x v="3"/>
    <s v="Spreadsheet"/>
    <s v="M05 FBP1 Accrual - Estates"/>
    <s v="Spreadsheet A 21672317 105461534"/>
    <s v="RYD FIN CAM 2122 05 014 Accrual GBP"/>
    <d v="2021-09-03T00:00:00"/>
    <s v="RYD MCCARTHY, CAROLE"/>
    <n v="45"/>
    <s v="7310;LAKERS LLP;Accrue Estates Legal Costs M05 Aug-21"/>
    <x v="451"/>
    <m/>
    <d v="2021-09-02T00:00:00"/>
    <m/>
    <s v="7310;LAKERS LLP;Accrue Estates Legal Costs M05 Aug-21"/>
    <m/>
    <m/>
    <m/>
    <m/>
    <m/>
    <m/>
    <s v="Planning and Business Development"/>
    <x v="1"/>
    <x v="3"/>
    <x v="1"/>
  </r>
  <r>
    <s v="RYD"/>
    <s v="E35930"/>
    <s v="7310"/>
    <s v="00000"/>
    <s v="00000"/>
    <s v="000000"/>
    <s v="Estates &amp; Facilities"/>
    <s v="Legal / Prof Fees"/>
    <s v="Default"/>
    <s v="Default"/>
    <s v="Default"/>
    <n v="-4950"/>
    <d v="2021-08-01T00:00:00"/>
    <x v="3"/>
    <s v="Spreadsheet"/>
    <s v="Reverses &quot;RYD FIN CAM 2122 04 009 Accrual GBP&quot; journal entry of &quot;Spreadsheet A 21463915 104339225&quot; batch from &quot;JUL-21&quot;."/>
    <s v="Reverses &quot;RYD FIN CAM 2122 04 009 Accrual GBP&quot;10-AUG-21 17:24:24 - 104612462"/>
    <s v="Reverses &quot;RYD FIN CAM 2122 04 009 Accrual GBP&quot;10-AUG-21 17:24:24"/>
    <d v="2021-08-10T00:00:00"/>
    <s v="SSCREPMAN,"/>
    <n v="52"/>
    <s v="7310;LAKERS LLP;Accrue Estates Legal Costs M04 Jul-21"/>
    <x v="452"/>
    <m/>
    <d v="2021-08-10T00:00:00"/>
    <m/>
    <s v="7310;LAKERS LLP;Accrue Estates Legal Costs M04 Jul-21"/>
    <m/>
    <m/>
    <m/>
    <m/>
    <m/>
    <m/>
    <s v="Planning and Business Development"/>
    <x v="1"/>
    <x v="3"/>
    <x v="1"/>
  </r>
  <r>
    <s v="RYD"/>
    <s v="E35930"/>
    <s v="7310"/>
    <s v="00000"/>
    <s v="00000"/>
    <s v="000000"/>
    <s v="Estates &amp; Facilities"/>
    <s v="Legal / Prof Fees"/>
    <s v="Default"/>
    <s v="Default"/>
    <s v="Default"/>
    <n v="126.5"/>
    <d v="2021-08-01T00:00:00"/>
    <x v="1"/>
    <s v="Payables"/>
    <s v="Journal Import 104338763:"/>
    <s v="Payables A 21465739 104338763"/>
    <s v="AUG-21 Purchase Invoices GBP"/>
    <d v="2021-08-03T00:00:00"/>
    <s v="SSCREPMAN,"/>
    <n v="21"/>
    <s v="Journal Import Created"/>
    <x v="0"/>
    <n v="507939"/>
    <d v="2021-07-23T00:00:00"/>
    <n v="165093488"/>
    <m/>
    <s v="PO Invoice"/>
    <m/>
    <s v="https://nww.einvoice-prod.sbs.nhs.uk:8179/invoicepdf/7648711b-508a-5ade-b9ab-7bb8f0b999d2"/>
    <n v="1"/>
    <n v="127"/>
    <m/>
    <s v="Planning and Business Development"/>
    <x v="1"/>
    <x v="3"/>
    <x v="1"/>
  </r>
  <r>
    <s v="RYD"/>
    <s v="E35930"/>
    <s v="7310"/>
    <s v="00000"/>
    <s v="00000"/>
    <s v="000000"/>
    <s v="Estates &amp; Facilities"/>
    <s v="Legal / Prof Fees"/>
    <s v="Default"/>
    <s v="Default"/>
    <s v="Default"/>
    <n v="64"/>
    <d v="2021-08-01T00:00:00"/>
    <x v="1"/>
    <s v="Payables"/>
    <s v="Journal Import 104338763:"/>
    <s v="Payables A 21465739 104338763"/>
    <s v="AUG-21 Purchase Invoices GBP"/>
    <d v="2021-08-03T00:00:00"/>
    <s v="SSCREPMAN,"/>
    <n v="21"/>
    <s v="Journal Import Created"/>
    <x v="0"/>
    <n v="507941"/>
    <d v="2021-07-23T00:00:00"/>
    <n v="165093487"/>
    <m/>
    <s v="PO Invoice"/>
    <m/>
    <s v="https://nww.einvoice-prod.sbs.nhs.uk:8179/invoicepdf/1d36c34d-ebe8-575a-9329-141758c0baad"/>
    <n v="1"/>
    <n v="64"/>
    <m/>
    <s v="Planning and Business Development"/>
    <x v="1"/>
    <x v="3"/>
    <x v="1"/>
  </r>
  <r>
    <s v="RYD"/>
    <s v="E35930"/>
    <s v="7310"/>
    <s v="00000"/>
    <s v="00000"/>
    <s v="000000"/>
    <s v="Estates &amp; Facilities"/>
    <s v="Legal / Prof Fees"/>
    <s v="Default"/>
    <s v="Default"/>
    <s v="Default"/>
    <n v="9900"/>
    <d v="2021-08-01T00:00:00"/>
    <x v="1"/>
    <s v="Payables"/>
    <s v="Journal Import 104580533:"/>
    <s v="Payables A 21515587 104580533"/>
    <s v="AUG-21 Purchase Invoices GBP"/>
    <d v="2021-08-10T00:00:00"/>
    <s v="SSCREPMAN,"/>
    <n v="12"/>
    <s v="Journal Import Created"/>
    <x v="365"/>
    <n v="993"/>
    <d v="2021-07-30T00:00:00"/>
    <n v="165089427"/>
    <m/>
    <s v="PO Invoice"/>
    <m/>
    <s v="https://nww.einvoice-prod.sbs.nhs.uk:8179/invoicepdf/ea342d20-f669-5b87-9731-d25d05ab6c15"/>
    <n v="1"/>
    <n v="4950"/>
    <m/>
    <s v="Planning and Business Development"/>
    <x v="1"/>
    <x v="3"/>
    <x v="1"/>
  </r>
  <r>
    <s v="RYD"/>
    <s v="E35930"/>
    <s v="7310"/>
    <s v="00000"/>
    <s v="00000"/>
    <s v="000000"/>
    <s v="Estates &amp; Facilities"/>
    <s v="Legal / Prof Fees"/>
    <s v="Default"/>
    <s v="Default"/>
    <s v="Default"/>
    <n v="-4950"/>
    <d v="2021-08-01T00:00:00"/>
    <x v="1"/>
    <s v="Payables"/>
    <s v="Journal Import 104580533:"/>
    <s v="Payables A 21515587 104580533"/>
    <s v="AUG-21 Purchase Invoices GBP"/>
    <d v="2021-08-10T00:00:00"/>
    <s v="SSCREPMAN,"/>
    <n v="13"/>
    <s v="Journal Import Created"/>
    <x v="365"/>
    <n v="993"/>
    <d v="2021-07-30T00:00:00"/>
    <n v="165089427"/>
    <m/>
    <s v="PO Invoice"/>
    <m/>
    <s v="https://nww.einvoice-prod.sbs.nhs.uk:8179/invoicepdf/ea342d20-f669-5b87-9731-d25d05ab6c15"/>
    <n v="1"/>
    <n v="-4950"/>
    <m/>
    <s v="Planning and Business Development"/>
    <x v="1"/>
    <x v="3"/>
    <x v="1"/>
  </r>
  <r>
    <s v="RYD"/>
    <s v="E35930"/>
    <s v="7310"/>
    <s v="00000"/>
    <s v="00000"/>
    <s v="000000"/>
    <s v="Estates &amp; Facilities"/>
    <s v="Legal / Prof Fees"/>
    <s v="Default"/>
    <s v="Default"/>
    <s v="Default"/>
    <n v="160"/>
    <d v="2021-08-01T00:00:00"/>
    <x v="1"/>
    <s v="Payables"/>
    <s v="Journal Import 104834800:"/>
    <s v="Payables A 21555804 104834800"/>
    <s v="AUG-21 Purchase Invoices GBP"/>
    <d v="2021-08-16T00:00:00"/>
    <s v="SSCREPMAN,"/>
    <n v="13"/>
    <s v="Journal Import Created"/>
    <x v="0"/>
    <n v="507934"/>
    <d v="2021-07-23T00:00:00"/>
    <n v="165093492"/>
    <m/>
    <s v="PO Invoice"/>
    <m/>
    <s v="https://nww.einvoice-prod.sbs.nhs.uk:8179/invoicepdf/5ddb2dd7-7035-526d-b9c3-ce7dcbee75ad"/>
    <n v="1"/>
    <n v="160"/>
    <m/>
    <s v="Planning and Business Development"/>
    <x v="1"/>
    <x v="3"/>
    <x v="1"/>
  </r>
  <r>
    <s v="RYD"/>
    <s v="E35930"/>
    <s v="7310"/>
    <s v="00000"/>
    <s v="00000"/>
    <s v="000000"/>
    <s v="Estates &amp; Facilities"/>
    <s v="Legal / Prof Fees"/>
    <s v="Default"/>
    <s v="Default"/>
    <s v="Default"/>
    <n v="39"/>
    <d v="2021-08-01T00:00:00"/>
    <x v="1"/>
    <s v="Payables"/>
    <s v="Journal Import 105003770:"/>
    <s v="Payables A 21584752 105003770"/>
    <s v="AUG-21 Purchase Invoices GBP"/>
    <d v="2021-08-20T00:00:00"/>
    <s v="SSCREPMAN,"/>
    <n v="14"/>
    <s v="Journal Import Created"/>
    <x v="0"/>
    <n v="508393"/>
    <d v="2021-07-28T00:00:00"/>
    <n v="165093599"/>
    <m/>
    <s v="PO Invoice"/>
    <m/>
    <s v="https://nww.einvoice-prod.sbs.nhs.uk:8179/invoicepdf/b5b99c52-cacd-5bad-b43c-c9d146d4aa62"/>
    <n v="1"/>
    <n v="39"/>
    <m/>
    <s v="Planning and Business Development"/>
    <x v="1"/>
    <x v="3"/>
    <x v="1"/>
  </r>
  <r>
    <s v="RYD"/>
    <s v="E35930"/>
    <s v="7310"/>
    <s v="00000"/>
    <s v="00000"/>
    <s v="000000"/>
    <s v="Estates &amp; Facilities"/>
    <s v="Legal / Prof Fees"/>
    <s v="Default"/>
    <s v="Default"/>
    <s v="Default"/>
    <n v="240.6"/>
    <d v="2021-08-01T00:00:00"/>
    <x v="1"/>
    <s v="Payables"/>
    <s v="Journal Import 105003770:"/>
    <s v="Payables A 21584752 105003770"/>
    <s v="AUG-21 Purchase Invoices GBP"/>
    <d v="2021-08-20T00:00:00"/>
    <s v="SSCREPMAN,"/>
    <n v="14"/>
    <s v="Journal Import Created"/>
    <x v="0"/>
    <n v="508902"/>
    <d v="2021-07-30T00:00:00"/>
    <n v="165093597"/>
    <m/>
    <s v="PO Invoice"/>
    <m/>
    <s v="https://nww.einvoice-prod.sbs.nhs.uk:8179/invoicepdf/5cfdd262-663e-5905-8da3-93ac9a81f3e7"/>
    <n v="1"/>
    <n v="241"/>
    <m/>
    <s v="Planning and Business Development"/>
    <x v="1"/>
    <x v="3"/>
    <x v="1"/>
  </r>
  <r>
    <s v="RYD"/>
    <s v="E35930"/>
    <s v="7310"/>
    <s v="00000"/>
    <s v="00000"/>
    <s v="000000"/>
    <s v="Estates &amp; Facilities"/>
    <s v="Legal / Prof Fees"/>
    <s v="Default"/>
    <s v="Default"/>
    <s v="Default"/>
    <n v="-5207"/>
    <d v="2021-08-01T00:00:00"/>
    <x v="0"/>
    <s v="Cost Management"/>
    <s v="Journal Import 104193921:"/>
    <s v="Cost Management A 21436658 104193921 2"/>
    <s v="01-AUG-2021 Receiving GBP"/>
    <d v="2021-07-30T00:00:00"/>
    <s v="SSCREPMAN,"/>
    <n v="2755"/>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160"/>
    <d v="2021-08-01T00:00:00"/>
    <x v="0"/>
    <s v="Cost Management"/>
    <s v="Journal Import 104193921:"/>
    <s v="Cost Management A 21436658 104193921 2"/>
    <s v="01-AUG-2021 Receiving GBP"/>
    <d v="2021-07-30T00:00:00"/>
    <s v="SSCREPMAN,"/>
    <n v="2756"/>
    <s v="Disposal  of Bexhill Ambulance Station Invoice 507934"/>
    <x v="0"/>
    <n v="165093492"/>
    <d v="2021-07-28T00:00:00"/>
    <m/>
    <m/>
    <m/>
    <s v="LONDON-4"/>
    <m/>
    <m/>
    <m/>
    <m/>
    <s v="Planning and Business Development"/>
    <x v="1"/>
    <x v="3"/>
    <x v="1"/>
  </r>
  <r>
    <s v="RYD"/>
    <s v="E35930"/>
    <s v="7310"/>
    <s v="00000"/>
    <s v="00000"/>
    <s v="000000"/>
    <s v="Estates &amp; Facilities"/>
    <s v="Legal / Prof Fees"/>
    <s v="Default"/>
    <s v="Default"/>
    <s v="Default"/>
    <n v="-126.5"/>
    <d v="2021-08-01T00:00:00"/>
    <x v="0"/>
    <s v="Cost Management"/>
    <s v="Journal Import 104193921:"/>
    <s v="Cost Management A 21436658 104193921 2"/>
    <s v="01-AUG-2021 Receiving GBP"/>
    <d v="2021-07-30T00:00:00"/>
    <s v="SSCREPMAN,"/>
    <n v="2757"/>
    <s v="Lease of ACRP at Gatwick Airport including disbursements Invoice 507939"/>
    <x v="0"/>
    <n v="165093488"/>
    <d v="2021-07-28T00:00:00"/>
    <m/>
    <m/>
    <m/>
    <s v="LONDON-4"/>
    <m/>
    <m/>
    <m/>
    <m/>
    <s v="Planning and Business Development"/>
    <x v="1"/>
    <x v="3"/>
    <x v="1"/>
  </r>
  <r>
    <s v="RYD"/>
    <s v="E35930"/>
    <s v="7310"/>
    <s v="00000"/>
    <s v="00000"/>
    <s v="000000"/>
    <s v="Estates &amp; Facilities"/>
    <s v="Legal / Prof Fees"/>
    <s v="Default"/>
    <s v="Default"/>
    <s v="Default"/>
    <n v="-64"/>
    <d v="2021-08-01T00:00:00"/>
    <x v="0"/>
    <s v="Cost Management"/>
    <s v="Journal Import 104193921:"/>
    <s v="Cost Management A 21436658 104193921 2"/>
    <s v="01-AUG-2021 Receiving GBP"/>
    <d v="2021-07-30T00:00:00"/>
    <s v="SSCREPMAN,"/>
    <n v="2758"/>
    <s v="DISPOSAL OF LITTLEHAMPTON AMBULANCE STATION - PRE SALE/LET R - Invoice 507941"/>
    <x v="0"/>
    <n v="165093487"/>
    <d v="2021-07-28T00:00:00"/>
    <m/>
    <m/>
    <m/>
    <s v="LONDON-4"/>
    <m/>
    <m/>
    <m/>
    <m/>
    <s v="Planning and Business Development"/>
    <x v="1"/>
    <x v="3"/>
    <x v="1"/>
  </r>
  <r>
    <s v="RYD"/>
    <s v="E35930"/>
    <s v="7310"/>
    <s v="00000"/>
    <s v="00000"/>
    <s v="000000"/>
    <s v="Estates &amp; Facilities"/>
    <s v="Legal / Prof Fees"/>
    <s v="Default"/>
    <s v="Default"/>
    <s v="Default"/>
    <n v="-1250"/>
    <d v="2021-08-01T00:00:00"/>
    <x v="0"/>
    <s v="Cost Management"/>
    <s v="Journal Import 104193921:"/>
    <s v="Cost Management A 21436658 104193921 2"/>
    <s v="01-AUG-2021 Receiving GBP"/>
    <d v="2021-07-30T00:00:00"/>
    <s v="SSCREPMAN,"/>
    <n v="2759"/>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48"/>
    <d v="2021-08-01T00:00:00"/>
    <x v="0"/>
    <s v="Cost Management"/>
    <s v="Journal Import 105365206:"/>
    <s v="Cost Management A 21652724 105365206"/>
    <s v="31-AUG-2021 Receiving GBP"/>
    <d v="2021-08-31T00:00:00"/>
    <s v="SSCREPMAN,"/>
    <n v="2818"/>
    <s v="Battle AS - Licence for ESFRS to use the Gym Area - Invoice 511737"/>
    <x v="0"/>
    <n v="165094051"/>
    <d v="2021-08-31T00:00:00"/>
    <m/>
    <m/>
    <m/>
    <s v="LONDON-4"/>
    <m/>
    <m/>
    <m/>
    <m/>
    <s v="Planning and Business Development"/>
    <x v="1"/>
    <x v="3"/>
    <x v="1"/>
  </r>
  <r>
    <s v="RYD"/>
    <s v="E35930"/>
    <s v="7310"/>
    <s v="00000"/>
    <s v="00000"/>
    <s v="000000"/>
    <s v="Estates &amp; Facilities"/>
    <s v="Legal / Prof Fees"/>
    <s v="Default"/>
    <s v="Default"/>
    <s v="Default"/>
    <n v="5207"/>
    <d v="2021-08-01T00:00:00"/>
    <x v="0"/>
    <s v="Cost Management"/>
    <s v="Journal Import 105365206:"/>
    <s v="Cost Management A 21652724 105365206"/>
    <s v="31-AUG-2021 Receiving GBP"/>
    <d v="2021-08-31T00:00:00"/>
    <s v="SSCREPMAN,"/>
    <n v="2819"/>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374"/>
    <d v="2021-08-01T00:00:00"/>
    <x v="0"/>
    <s v="Cost Management"/>
    <s v="Journal Import 105365206:"/>
    <s v="Cost Management A 21652724 105365206"/>
    <s v="31-AUG-2021 Receiving GBP"/>
    <d v="2021-08-31T00:00:00"/>
    <s v="SSCREPMAN,"/>
    <n v="2820"/>
    <s v="Disposal of Littlehampton - Invoice 511751"/>
    <x v="0"/>
    <n v="165094037"/>
    <d v="2021-08-31T00:00:00"/>
    <m/>
    <m/>
    <m/>
    <s v="LONDON-4"/>
    <m/>
    <m/>
    <m/>
    <m/>
    <s v="Planning and Business Development"/>
    <x v="1"/>
    <x v="3"/>
    <x v="1"/>
  </r>
  <r>
    <s v="RYD"/>
    <s v="E35930"/>
    <s v="7310"/>
    <s v="00000"/>
    <s v="00000"/>
    <s v="000000"/>
    <s v="Estates &amp; Facilities"/>
    <s v="Legal / Prof Fees"/>
    <s v="Default"/>
    <s v="Default"/>
    <s v="Default"/>
    <n v="142.5"/>
    <d v="2021-08-01T00:00:00"/>
    <x v="0"/>
    <s v="Cost Management"/>
    <s v="Journal Import 105365206:"/>
    <s v="Cost Management A 21652724 105365206"/>
    <s v="31-AUG-2021 Receiving GBP"/>
    <d v="2021-08-31T00:00:00"/>
    <s v="SSCREPMAN,"/>
    <n v="2821"/>
    <s v="Leases of fire stations at Reigate, Esher and Epsom - Invoice 511738"/>
    <x v="0"/>
    <n v="165094050"/>
    <d v="2021-08-31T00:00:00"/>
    <m/>
    <m/>
    <m/>
    <s v="LONDON-4"/>
    <m/>
    <m/>
    <m/>
    <m/>
    <s v="Planning and Business Development"/>
    <x v="1"/>
    <x v="3"/>
    <x v="1"/>
  </r>
  <r>
    <s v="RYD"/>
    <s v="E35930"/>
    <s v="7310"/>
    <s v="00000"/>
    <s v="00000"/>
    <s v="000000"/>
    <s v="Estates &amp; Facilities"/>
    <s v="Legal / Prof Fees"/>
    <s v="Default"/>
    <s v="Default"/>
    <s v="Default"/>
    <n v="1250"/>
    <d v="2021-08-01T00:00:00"/>
    <x v="0"/>
    <s v="Cost Management"/>
    <s v="Journal Import 105365206:"/>
    <s v="Cost Management A 21652724 105365206"/>
    <s v="31-AUG-2021 Receiving GBP"/>
    <d v="2021-08-31T00:00:00"/>
    <s v="SSCREPMAN,"/>
    <n v="2822"/>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1702.25"/>
    <d v="2021-08-01T00:00:00"/>
    <x v="0"/>
    <s v="Cost Management"/>
    <s v="Journal Import 105365206:"/>
    <s v="Cost Management A 21652724 105365206"/>
    <s v="31-AUG-2021 Receiving GBP"/>
    <d v="2021-08-31T00:00:00"/>
    <s v="SSCREPMAN,"/>
    <n v="2823"/>
    <s v="Disposal  of Bexhill Ambulance Station Invoice 511757"/>
    <x v="0"/>
    <n v="165094031"/>
    <d v="2021-08-31T00:00:00"/>
    <m/>
    <m/>
    <m/>
    <s v="LONDON-4"/>
    <m/>
    <m/>
    <m/>
    <m/>
    <s v="Planning and Business Development"/>
    <x v="1"/>
    <x v="3"/>
    <x v="1"/>
  </r>
  <r>
    <s v="RYD"/>
    <s v="E35930"/>
    <s v="7310"/>
    <s v="00000"/>
    <s v="00000"/>
    <s v="000000"/>
    <s v="Estates &amp; Facilities"/>
    <s v="Legal / Prof Fees"/>
    <s v="Default"/>
    <s v="Default"/>
    <s v="Default"/>
    <n v="736"/>
    <d v="2021-08-01T00:00:00"/>
    <x v="0"/>
    <s v="Cost Management"/>
    <s v="Journal Import 105365206:"/>
    <s v="Cost Management A 21652724 105365206"/>
    <s v="31-AUG-2021 Receiving GBP"/>
    <d v="2021-08-31T00:00:00"/>
    <s v="SSCREPMAN,"/>
    <n v="2824"/>
    <s v="Lease of ACRP at Gatwick Airport including disbursements - Invoice 511749"/>
    <x v="0"/>
    <n v="165094039"/>
    <d v="2021-08-31T00:00:00"/>
    <m/>
    <m/>
    <m/>
    <s v="LONDON-4"/>
    <m/>
    <m/>
    <m/>
    <m/>
    <s v="Planning and Business Development"/>
    <x v="1"/>
    <x v="3"/>
    <x v="1"/>
  </r>
  <r>
    <s v="RYD"/>
    <s v="E35930"/>
    <s v="7310"/>
    <s v="00000"/>
    <s v="00000"/>
    <s v="000000"/>
    <s v="Estates &amp; Facilities"/>
    <s v="Legal / Prof Fees"/>
    <s v="Default"/>
    <s v="Default"/>
    <s v="Default"/>
    <n v="133"/>
    <d v="2021-08-01T00:00:00"/>
    <x v="0"/>
    <s v="Cost Management"/>
    <s v="Journal Import 105365206:"/>
    <s v="Cost Management A 21652724 105365206"/>
    <s v="31-AUG-2021 Receiving GBP"/>
    <d v="2021-08-31T00:00:00"/>
    <s v="SSCREPMAN,"/>
    <n v="2825"/>
    <s v="Lease of 22 Eldon Way, Paddock Wood - Invoice 511739"/>
    <x v="0"/>
    <n v="165094049"/>
    <d v="2021-08-31T00:00:00"/>
    <m/>
    <m/>
    <m/>
    <s v="LONDON-4"/>
    <m/>
    <m/>
    <m/>
    <m/>
    <s v="Planning and Business Development"/>
    <x v="1"/>
    <x v="3"/>
    <x v="1"/>
  </r>
  <r>
    <s v="RYD"/>
    <s v="E35930"/>
    <s v="7310"/>
    <s v="00000"/>
    <s v="F8006"/>
    <s v="000000"/>
    <s v="Estates &amp; Facilities"/>
    <s v="Legal / Prof Fees"/>
    <s v="Default"/>
    <s v="Dartford"/>
    <s v="Default"/>
    <n v="2250"/>
    <d v="2021-08-01T00:00:00"/>
    <x v="1"/>
    <s v="Payables"/>
    <s v="Journal Import 104874838:"/>
    <s v="Payables A 21563689 104874838"/>
    <s v="AUG-21 Purchase Invoices GBP"/>
    <d v="2021-08-17T00:00:00"/>
    <s v="SSCREPMAN,"/>
    <n v="16"/>
    <s v="Journal Import Created"/>
    <x v="55"/>
    <n v="11703"/>
    <d v="2021-07-31T00:00:00"/>
    <n v="165089649"/>
    <m/>
    <s v="PO Invoice"/>
    <m/>
    <s v="https://nww.einvoice-prod.sbs.nhs.uk:8179/invoicepdf/dc84d0e2-01d1-5f60-b91f-87cb856bc014"/>
    <n v="1"/>
    <n v="1125"/>
    <m/>
    <s v="Planning and Business Development"/>
    <x v="1"/>
    <x v="3"/>
    <x v="1"/>
  </r>
  <r>
    <s v="RYD"/>
    <s v="E35930"/>
    <s v="7310"/>
    <s v="00000"/>
    <s v="F8006"/>
    <s v="000000"/>
    <s v="Estates &amp; Facilities"/>
    <s v="Legal / Prof Fees"/>
    <s v="Default"/>
    <s v="Dartford"/>
    <s v="Default"/>
    <n v="-1125"/>
    <d v="2021-08-01T00:00:00"/>
    <x v="1"/>
    <s v="Payables"/>
    <s v="Journal Import 104874838:"/>
    <s v="Payables A 21563689 104874838"/>
    <s v="AUG-21 Purchase Invoices GBP"/>
    <d v="2021-08-17T00:00:00"/>
    <s v="SSCREPMAN,"/>
    <n v="17"/>
    <s v="Journal Import Created"/>
    <x v="55"/>
    <n v="11703"/>
    <d v="2021-07-31T00:00:00"/>
    <n v="165089649"/>
    <m/>
    <s v="PO Invoice"/>
    <m/>
    <s v="https://nww.einvoice-prod.sbs.nhs.uk:8179/invoicepdf/dc84d0e2-01d1-5f60-b91f-87cb856bc014"/>
    <n v="1"/>
    <n v="-1125"/>
    <m/>
    <s v="Planning and Business Development"/>
    <x v="1"/>
    <x v="3"/>
    <x v="1"/>
  </r>
  <r>
    <s v="RYD"/>
    <s v="E35930"/>
    <s v="7310"/>
    <s v="00000"/>
    <s v="F8006"/>
    <s v="000000"/>
    <s v="Estates &amp; Facilities"/>
    <s v="Legal / Prof Fees"/>
    <s v="Default"/>
    <s v="Dartford"/>
    <s v="Default"/>
    <n v="1125"/>
    <d v="2021-08-01T00:00:00"/>
    <x v="1"/>
    <s v="Payables"/>
    <s v="Journal Import 105041945:"/>
    <s v="Payables A 21593647 105041945"/>
    <s v="AUG-21 Purchase Invoices GBP"/>
    <d v="2021-08-22T00:00:00"/>
    <s v="SSCREPMAN,"/>
    <n v="7"/>
    <s v="Journal Import Created"/>
    <x v="55"/>
    <n v="11703"/>
    <d v="2021-07-31T00:00:00"/>
    <n v="165089649"/>
    <m/>
    <s v="PO Invoice"/>
    <m/>
    <s v="https://nww.einvoice-prod.sbs.nhs.uk:8179/invoicepdf/dc84d0e2-01d1-5f60-b91f-87cb856bc014"/>
    <n v="1"/>
    <n v="1125"/>
    <m/>
    <s v="Planning and Business Development"/>
    <x v="1"/>
    <x v="3"/>
    <x v="1"/>
  </r>
  <r>
    <s v="RYD"/>
    <s v="E35930"/>
    <s v="7310"/>
    <s v="00000"/>
    <s v="F8006"/>
    <s v="000000"/>
    <s v="Estates &amp; Facilities"/>
    <s v="Legal / Prof Fees"/>
    <s v="Default"/>
    <s v="Dartford"/>
    <s v="Default"/>
    <n v="-1125"/>
    <d v="2021-08-01T00:00:00"/>
    <x v="1"/>
    <s v="Payables"/>
    <s v="Journal Import 105041945:"/>
    <s v="Payables A 21593647 105041945"/>
    <s v="AUG-21 Purchase Invoices GBP"/>
    <d v="2021-08-22T00:00:00"/>
    <s v="SSCREPMAN,"/>
    <n v="8"/>
    <s v="Journal Import Created"/>
    <x v="55"/>
    <n v="11703"/>
    <d v="2021-07-31T00:00:00"/>
    <n v="165089649"/>
    <m/>
    <s v="PO Invoice"/>
    <m/>
    <s v="https://nww.einvoice-prod.sbs.nhs.uk:8179/invoicepdf/dc84d0e2-01d1-5f60-b91f-87cb856bc014"/>
    <n v="1"/>
    <n v="-1125"/>
    <m/>
    <s v="Planning and Business Development"/>
    <x v="1"/>
    <x v="3"/>
    <x v="1"/>
  </r>
  <r>
    <s v="RYD"/>
    <s v="E35930"/>
    <s v="7310"/>
    <s v="00000"/>
    <s v="00000"/>
    <s v="000000"/>
    <s v="Estates &amp; Facilities"/>
    <s v="Legal / Prof Fees"/>
    <s v="Default"/>
    <s v="Default"/>
    <s v="Default"/>
    <n v="-4950"/>
    <d v="2021-09-01T00:00:00"/>
    <x v="3"/>
    <s v="Spreadsheet"/>
    <s v="Reverses &quot;RYD FIN CAM 2122 05 014 Accrual GBP&quot; journal entry of &quot;Spreadsheet A 21672317 105461534&quot; batch from &quot;AUG-21&quot;."/>
    <s v="Reverses &quot;RYD FIN CAM 2122 05 014 Accrual GBP&quot;09-SEP-21 17:30:20 - 105725706"/>
    <s v="Reverses &quot;RYD FIN CAM 2122 05 014 Accrual GBP&quot;09-SEP-21 17:30:20"/>
    <d v="2021-09-09T00:00:00"/>
    <s v="SSCREPMAN,"/>
    <n v="45"/>
    <s v="7310;LAKERS LLP;Accrue Estates Legal Costs M05 Aug-21"/>
    <x v="453"/>
    <m/>
    <d v="2021-09-09T00:00:00"/>
    <m/>
    <s v="7310;LAKERS LLP;Accrue Estates Legal Costs M05 Aug-21"/>
    <m/>
    <m/>
    <m/>
    <m/>
    <m/>
    <m/>
    <s v="Planning and Business Development"/>
    <x v="1"/>
    <x v="3"/>
    <x v="1"/>
  </r>
  <r>
    <s v="RYD"/>
    <s v="E35930"/>
    <s v="7310"/>
    <s v="00000"/>
    <s v="00000"/>
    <s v="000000"/>
    <s v="Estates &amp; Facilities"/>
    <s v="Legal / Prof Fees"/>
    <s v="Default"/>
    <s v="Default"/>
    <s v="Default"/>
    <n v="12"/>
    <d v="2021-09-01T00:00:00"/>
    <x v="2"/>
    <s v="Spreadsheet"/>
    <s v="SBS RYD AUG-21 VAT ADJUSTMENT JOURNAL"/>
    <s v="Spreadsheet A 21869818 106475772"/>
    <s v="SBS RYD AUG-21 VAT ADJUSTMENT JOURNAL Adjustment GBP"/>
    <d v="2021-09-30T00:00:00"/>
    <s v="SSC BLATTI, FRANCESCO"/>
    <n v="771"/>
    <s v="CAPSTICKS SOLICITORS-OR12_835-500761-12-https://nww.einvoice-prod.sbs.nhs.uk:8179/invoicepdf/c6795aa9-337d-5c1b-b523-5ad5d5cc4866"/>
    <x v="52"/>
    <m/>
    <d v="2021-09-30T00:00:00"/>
    <m/>
    <s v="CAPSTICKS SOLICITORS-OR12_835-500761-12-"/>
    <m/>
    <m/>
    <s v="https://nww.einvoice-prod.sbs.nhs.uk:8179/invoicepdf/c6795aa9-337d-5c1b-b523-5ad5d5cc4866"/>
    <m/>
    <m/>
    <m/>
    <s v="Planning and Business Development"/>
    <x v="1"/>
    <x v="3"/>
    <x v="1"/>
  </r>
  <r>
    <s v="RYD"/>
    <s v="E35930"/>
    <s v="7310"/>
    <s v="00000"/>
    <s v="00000"/>
    <s v="000000"/>
    <s v="Estates &amp; Facilities"/>
    <s v="Legal / Prof Fees"/>
    <s v="Default"/>
    <s v="Default"/>
    <s v="Default"/>
    <n v="13"/>
    <d v="2021-09-01T00:00:00"/>
    <x v="2"/>
    <s v="Spreadsheet"/>
    <s v="SBS RYD AUG-21 VAT ADJUSTMENT JOURNAL"/>
    <s v="Spreadsheet A 21869818 106475772"/>
    <s v="SBS RYD AUG-21 VAT ADJUSTMENT JOURNAL Adjustment GBP"/>
    <d v="2021-09-30T00:00:00"/>
    <s v="SSC BLATTI, FRANCESCO"/>
    <n v="772"/>
    <s v="CAPSTICKS SOLICITORS-OR12_835-504714-13-https://nww.einvoice-prod.sbs.nhs.uk:8179/invoicepdf/dc8a2068-dcc5-5af7-aa49-c283eae4613c"/>
    <x v="52"/>
    <m/>
    <d v="2021-09-30T00:00:00"/>
    <m/>
    <s v="CAPSTICKS SOLICITORS-OR12_835-504714-13-"/>
    <m/>
    <m/>
    <s v="https://nww.einvoice-prod.sbs.nhs.uk:8179/invoicepdf/dc8a2068-dcc5-5af7-aa49-c283eae4613c"/>
    <m/>
    <m/>
    <m/>
    <s v="Planning and Business Development"/>
    <x v="1"/>
    <x v="3"/>
    <x v="1"/>
  </r>
  <r>
    <s v="RYD"/>
    <s v="E35930"/>
    <s v="7310"/>
    <s v="00000"/>
    <s v="00000"/>
    <s v="000000"/>
    <s v="Estates &amp; Facilities"/>
    <s v="Legal / Prof Fees"/>
    <s v="Default"/>
    <s v="Default"/>
    <s v="Default"/>
    <n v="41.6"/>
    <d v="2021-09-01T00:00:00"/>
    <x v="2"/>
    <s v="Spreadsheet"/>
    <s v="SBS RYD AUG-21 VAT ADJUSTMENT JOURNAL"/>
    <s v="Spreadsheet A 21869818 106475772"/>
    <s v="SBS RYD AUG-21 VAT ADJUSTMENT JOURNAL Adjustment GBP"/>
    <d v="2021-09-30T00:00:00"/>
    <s v="SSC BLATTI, FRANCESCO"/>
    <n v="773"/>
    <s v="CAPSTICKS SOLICITORS-OR12_835-497182-41.6-https://nww.einvoice-prod.sbs.nhs.uk:8179/invoicepdf/e0cd6960-bc00-5428-bdd3-162e6784777f"/>
    <x v="52"/>
    <m/>
    <d v="2021-09-30T00:00:00"/>
    <m/>
    <s v="CAPSTICKS SOLICITORS-OR12_835-497182-41.6-"/>
    <m/>
    <m/>
    <s v="https://nww.einvoice-prod.sbs.nhs.uk:8179/invoicepdf/e0cd6960-bc00-5428-bdd3-162e6784777f"/>
    <m/>
    <m/>
    <m/>
    <s v="Planning and Business Development"/>
    <x v="1"/>
    <x v="3"/>
    <x v="1"/>
  </r>
  <r>
    <s v="RYD"/>
    <s v="E35930"/>
    <s v="7310"/>
    <s v="00000"/>
    <s v="00000"/>
    <s v="000000"/>
    <s v="Estates &amp; Facilities"/>
    <s v="Legal / Prof Fees"/>
    <s v="Default"/>
    <s v="Default"/>
    <s v="Default"/>
    <n v="108"/>
    <d v="2021-09-01T00:00:00"/>
    <x v="2"/>
    <s v="Spreadsheet"/>
    <s v="SBS RYD AUG-21 VAT ADJUSTMENT JOURNAL"/>
    <s v="Spreadsheet A 21869818 106475772"/>
    <s v="SBS RYD AUG-21 VAT ADJUSTMENT JOURNAL Adjustment GBP"/>
    <d v="2021-09-30T00:00:00"/>
    <s v="SSC BLATTI, FRANCESCO"/>
    <n v="774"/>
    <s v="FLUDE COMMERCIAL-OR12_129980-10256-108-http://nww.docserv.wyss.nhs.uk/synergyiim/dist/?val=3845040_14773713_20210422140838"/>
    <x v="52"/>
    <m/>
    <d v="2021-09-30T00:00:00"/>
    <m/>
    <s v="FLUDE COMMERCIAL-OR12_129980-10256-108-"/>
    <m/>
    <m/>
    <s v="http://nww.docserv.wyss.nhs.uk/synergyiim/dist/?val=3845040_14773713_20210422140838"/>
    <m/>
    <m/>
    <m/>
    <s v="Planning and Business Development"/>
    <x v="1"/>
    <x v="3"/>
    <x v="1"/>
  </r>
  <r>
    <s v="RYD"/>
    <s v="E35930"/>
    <s v="7310"/>
    <s v="00000"/>
    <s v="00000"/>
    <s v="000000"/>
    <s v="Estates &amp; Facilities"/>
    <s v="Legal / Prof Fees"/>
    <s v="Default"/>
    <s v="Default"/>
    <s v="Default"/>
    <n v="127"/>
    <d v="2021-09-01T00:00:00"/>
    <x v="2"/>
    <s v="Spreadsheet"/>
    <s v="SBS RYD AUG-21 VAT ADJUSTMENT JOURNAL"/>
    <s v="Spreadsheet A 21869818 106475772"/>
    <s v="SBS RYD AUG-21 VAT ADJUSTMENT JOURNAL Adjustment GBP"/>
    <d v="2021-09-30T00:00:00"/>
    <s v="SSC BLATTI, FRANCESCO"/>
    <n v="775"/>
    <s v="CAPSTICKS SOLICITORS-OR12_835-500777-127-https://nww.einvoice-prod.sbs.nhs.uk:8179/invoicepdf/219949bf-f91b-570c-afa4-8ec66d3376c6"/>
    <x v="52"/>
    <m/>
    <d v="2021-09-30T00:00:00"/>
    <m/>
    <s v="CAPSTICKS SOLICITORS-OR12_835-500777-127-"/>
    <m/>
    <m/>
    <s v="https://nww.einvoice-prod.sbs.nhs.uk:8179/invoicepdf/219949bf-f91b-570c-afa4-8ec66d3376c6"/>
    <m/>
    <m/>
    <m/>
    <s v="Planning and Business Development"/>
    <x v="1"/>
    <x v="3"/>
    <x v="1"/>
  </r>
  <r>
    <s v="RYD"/>
    <s v="E35930"/>
    <s v="7310"/>
    <s v="00000"/>
    <s v="00000"/>
    <s v="000000"/>
    <s v="Estates &amp; Facilities"/>
    <s v="Legal / Prof Fees"/>
    <s v="Default"/>
    <s v="Default"/>
    <s v="Default"/>
    <n v="291.2"/>
    <d v="2021-09-01T00:00:00"/>
    <x v="2"/>
    <s v="Spreadsheet"/>
    <s v="SBS RYD AUG-21 VAT ADJUSTMENT JOURNAL"/>
    <s v="Spreadsheet A 21869818 106475772"/>
    <s v="SBS RYD AUG-21 VAT ADJUSTMENT JOURNAL Adjustment GBP"/>
    <d v="2021-09-30T00:00:00"/>
    <s v="SSC BLATTI, FRANCESCO"/>
    <n v="776"/>
    <s v="CAPSTICKS SOLICITORS-OR12_835-500776-291.2-https://nww.einvoice-prod.sbs.nhs.uk:8179/invoicepdf/8e4079ab-912f-583f-9958-b26a87ed6904"/>
    <x v="52"/>
    <m/>
    <d v="2021-09-30T00:00:00"/>
    <m/>
    <s v="CAPSTICKS SOLICITORS-OR12_835-500776-291.2-"/>
    <m/>
    <m/>
    <s v="https://nww.einvoice-prod.sbs.nhs.uk:8179/invoicepdf/8e4079ab-912f-583f-9958-b26a87ed6904"/>
    <m/>
    <m/>
    <m/>
    <s v="Planning and Business Development"/>
    <x v="1"/>
    <x v="3"/>
    <x v="1"/>
  </r>
  <r>
    <s v="RYD"/>
    <s v="E35930"/>
    <s v="7310"/>
    <s v="00000"/>
    <s v="00000"/>
    <s v="000000"/>
    <s v="Estates &amp; Facilities"/>
    <s v="Legal / Prof Fees"/>
    <s v="Default"/>
    <s v="Default"/>
    <s v="Default"/>
    <n v="48"/>
    <d v="2021-09-01T00:00:00"/>
    <x v="1"/>
    <s v="Payables"/>
    <s v="Journal Import 105461729:"/>
    <s v="Payables A 21672328 105461729"/>
    <s v="SEP-21 Purchase Invoices GBP"/>
    <d v="2021-09-02T00:00:00"/>
    <s v="SSCREPMAN,"/>
    <n v="17"/>
    <s v="Journal Import Created"/>
    <x v="0"/>
    <n v="511737"/>
    <d v="2021-08-25T00:00:00"/>
    <n v="165094051"/>
    <m/>
    <s v="PO Invoice"/>
    <m/>
    <s v="https://nww.einvoice-prod.sbs.nhs.uk:8179/invoicepdf/dfd04e09-9865-5a8a-aabc-b6595b677461"/>
    <n v="1"/>
    <n v="48"/>
    <m/>
    <s v="Planning and Business Development"/>
    <x v="1"/>
    <x v="3"/>
    <x v="1"/>
  </r>
  <r>
    <s v="RYD"/>
    <s v="E35930"/>
    <s v="7310"/>
    <s v="00000"/>
    <s v="00000"/>
    <s v="000000"/>
    <s v="Estates &amp; Facilities"/>
    <s v="Legal / Prof Fees"/>
    <s v="Default"/>
    <s v="Default"/>
    <s v="Default"/>
    <n v="9900"/>
    <d v="2021-09-01T00:00:00"/>
    <x v="1"/>
    <s v="Payables"/>
    <s v="Journal Import 105500903:"/>
    <s v="Payables A 21680857 105500903"/>
    <s v="SEP-21 Purchase Invoices GBP"/>
    <d v="2021-09-03T00:00:00"/>
    <s v="SSCREPMAN,"/>
    <n v="24"/>
    <s v="Journal Import Created"/>
    <x v="365"/>
    <n v="994"/>
    <d v="2021-08-27T00:00:00"/>
    <n v="165091668"/>
    <m/>
    <s v="PO Invoice"/>
    <m/>
    <s v="https://nww.einvoice-prod.sbs.nhs.uk:8179/invoicepdf/eef41482-5f7a-5dbd-b36f-d5a7f7f564ab"/>
    <n v="1"/>
    <n v="4950"/>
    <m/>
    <s v="Planning and Business Development"/>
    <x v="1"/>
    <x v="3"/>
    <x v="1"/>
  </r>
  <r>
    <s v="RYD"/>
    <s v="E35930"/>
    <s v="7310"/>
    <s v="00000"/>
    <s v="00000"/>
    <s v="000000"/>
    <s v="Estates &amp; Facilities"/>
    <s v="Legal / Prof Fees"/>
    <s v="Default"/>
    <s v="Default"/>
    <s v="Default"/>
    <n v="9900"/>
    <d v="2021-09-01T00:00:00"/>
    <x v="1"/>
    <s v="Payables"/>
    <s v="Journal Import 105500903:"/>
    <s v="Payables A 21680857 105500903"/>
    <s v="SEP-21 Purchase Invoices GBP"/>
    <d v="2021-09-03T00:00:00"/>
    <s v="SSCREPMAN,"/>
    <n v="24"/>
    <s v="Journal Import Created"/>
    <x v="365"/>
    <n v="995"/>
    <d v="2021-08-27T00:00:00"/>
    <n v="165091668"/>
    <m/>
    <s v="PO Invoice"/>
    <m/>
    <s v="https://nww.einvoice-prod.sbs.nhs.uk:8179/invoicepdf/841eaac1-0234-5207-9c15-fd9a64e8a811"/>
    <n v="1"/>
    <n v="4950"/>
    <m/>
    <s v="Planning and Business Development"/>
    <x v="1"/>
    <x v="3"/>
    <x v="1"/>
  </r>
  <r>
    <s v="RYD"/>
    <s v="E35930"/>
    <s v="7310"/>
    <s v="00000"/>
    <s v="00000"/>
    <s v="000000"/>
    <s v="Estates &amp; Facilities"/>
    <s v="Legal / Prof Fees"/>
    <s v="Default"/>
    <s v="Default"/>
    <s v="Default"/>
    <n v="-4950"/>
    <d v="2021-09-01T00:00:00"/>
    <x v="1"/>
    <s v="Payables"/>
    <s v="Journal Import 105500903:"/>
    <s v="Payables A 21680857 105500903"/>
    <s v="SEP-21 Purchase Invoices GBP"/>
    <d v="2021-09-03T00:00:00"/>
    <s v="SSCREPMAN,"/>
    <n v="25"/>
    <s v="Journal Import Created"/>
    <x v="365"/>
    <n v="994"/>
    <d v="2021-08-27T00:00:00"/>
    <n v="165091668"/>
    <m/>
    <s v="PO Invoice"/>
    <m/>
    <s v="https://nww.einvoice-prod.sbs.nhs.uk:8179/invoicepdf/eef41482-5f7a-5dbd-b36f-d5a7f7f564ab"/>
    <n v="1"/>
    <n v="-4950"/>
    <m/>
    <s v="Planning and Business Development"/>
    <x v="1"/>
    <x v="3"/>
    <x v="1"/>
  </r>
  <r>
    <s v="RYD"/>
    <s v="E35930"/>
    <s v="7310"/>
    <s v="00000"/>
    <s v="00000"/>
    <s v="000000"/>
    <s v="Estates &amp; Facilities"/>
    <s v="Legal / Prof Fees"/>
    <s v="Default"/>
    <s v="Default"/>
    <s v="Default"/>
    <n v="-4950"/>
    <d v="2021-09-01T00:00:00"/>
    <x v="1"/>
    <s v="Payables"/>
    <s v="Journal Import 105500903:"/>
    <s v="Payables A 21680857 105500903"/>
    <s v="SEP-21 Purchase Invoices GBP"/>
    <d v="2021-09-03T00:00:00"/>
    <s v="SSCREPMAN,"/>
    <n v="25"/>
    <s v="Journal Import Created"/>
    <x v="365"/>
    <n v="995"/>
    <d v="2021-08-27T00:00:00"/>
    <n v="165091668"/>
    <m/>
    <s v="PO Invoice"/>
    <m/>
    <s v="https://nww.einvoice-prod.sbs.nhs.uk:8179/invoicepdf/841eaac1-0234-5207-9c15-fd9a64e8a811"/>
    <n v="1"/>
    <n v="-4950"/>
    <m/>
    <s v="Planning and Business Development"/>
    <x v="1"/>
    <x v="3"/>
    <x v="1"/>
  </r>
  <r>
    <s v="RYD"/>
    <s v="E35930"/>
    <s v="7310"/>
    <s v="00000"/>
    <s v="00000"/>
    <s v="000000"/>
    <s v="Estates &amp; Facilities"/>
    <s v="Legal / Prof Fees"/>
    <s v="Default"/>
    <s v="Default"/>
    <s v="Default"/>
    <n v="142.5"/>
    <d v="2021-09-01T00:00:00"/>
    <x v="1"/>
    <s v="Payables"/>
    <s v="Journal Import 105505716:"/>
    <s v="Payables A 21683008 105505716"/>
    <s v="SEP-21 Purchase Invoices GBP"/>
    <d v="2021-09-03T00:00:00"/>
    <s v="SSCREPMAN,"/>
    <n v="22"/>
    <s v="Journal Import Created"/>
    <x v="0"/>
    <n v="511738"/>
    <d v="2021-08-25T00:00:00"/>
    <n v="165094050"/>
    <m/>
    <s v="PO Invoice"/>
    <m/>
    <s v="https://nww.einvoice-prod.sbs.nhs.uk:8179/invoicepdf/d81e610f-4522-5ebd-b6e5-feb999d9c51a"/>
    <n v="1"/>
    <n v="143"/>
    <m/>
    <s v="Planning and Business Development"/>
    <x v="1"/>
    <x v="3"/>
    <x v="1"/>
  </r>
  <r>
    <s v="RYD"/>
    <s v="E35930"/>
    <s v="7310"/>
    <s v="00000"/>
    <s v="00000"/>
    <s v="000000"/>
    <s v="Estates &amp; Facilities"/>
    <s v="Legal / Prof Fees"/>
    <s v="Default"/>
    <s v="Default"/>
    <s v="Default"/>
    <n v="133"/>
    <d v="2021-09-01T00:00:00"/>
    <x v="1"/>
    <s v="Payables"/>
    <s v="Journal Import 105599328:"/>
    <s v="Payables A 21703362 105599328"/>
    <s v="SEP-21 Purchase Invoices GBP"/>
    <d v="2021-09-06T00:00:00"/>
    <s v="SSCREPMAN,"/>
    <n v="14"/>
    <s v="Journal Import Created"/>
    <x v="0"/>
    <n v="511739"/>
    <d v="2021-08-25T00:00:00"/>
    <n v="165094049"/>
    <m/>
    <s v="PO Invoice"/>
    <m/>
    <s v="https://nww.einvoice-prod.sbs.nhs.uk:8179/invoicepdf/69b45fce-31e1-5a4e-8687-d7f77eae8e7f"/>
    <n v="1"/>
    <n v="133"/>
    <m/>
    <s v="Planning and Business Development"/>
    <x v="1"/>
    <x v="3"/>
    <x v="1"/>
  </r>
  <r>
    <s v="RYD"/>
    <s v="E35930"/>
    <s v="7310"/>
    <s v="00000"/>
    <s v="00000"/>
    <s v="000000"/>
    <s v="Estates &amp; Facilities"/>
    <s v="Legal / Prof Fees"/>
    <s v="Default"/>
    <s v="Default"/>
    <s v="Default"/>
    <n v="736"/>
    <d v="2021-09-01T00:00:00"/>
    <x v="1"/>
    <s v="Payables"/>
    <s v="Journal Import 105599328:"/>
    <s v="Payables A 21703362 105599328"/>
    <s v="SEP-21 Purchase Invoices GBP"/>
    <d v="2021-09-06T00:00:00"/>
    <s v="SSCREPMAN,"/>
    <n v="14"/>
    <s v="Journal Import Created"/>
    <x v="0"/>
    <n v="511749"/>
    <d v="2021-08-25T00:00:00"/>
    <n v="165094039"/>
    <m/>
    <s v="PO Invoice"/>
    <m/>
    <s v="https://nww.einvoice-prod.sbs.nhs.uk:8179/invoicepdf/cddc9686-c161-5986-b8d8-34509829804a"/>
    <n v="1"/>
    <n v="736"/>
    <m/>
    <s v="Planning and Business Development"/>
    <x v="1"/>
    <x v="3"/>
    <x v="1"/>
  </r>
  <r>
    <s v="RYD"/>
    <s v="E35930"/>
    <s v="7310"/>
    <s v="00000"/>
    <s v="00000"/>
    <s v="000000"/>
    <s v="Estates &amp; Facilities"/>
    <s v="Legal / Prof Fees"/>
    <s v="Default"/>
    <s v="Default"/>
    <s v="Default"/>
    <n v="374"/>
    <d v="2021-09-01T00:00:00"/>
    <x v="1"/>
    <s v="Payables"/>
    <s v="Journal Import 105599328:"/>
    <s v="Payables A 21703362 105599328"/>
    <s v="SEP-21 Purchase Invoices GBP"/>
    <d v="2021-09-06T00:00:00"/>
    <s v="SSCREPMAN,"/>
    <n v="14"/>
    <s v="Journal Import Created"/>
    <x v="0"/>
    <n v="511751"/>
    <d v="2021-08-25T00:00:00"/>
    <n v="165094037"/>
    <m/>
    <s v="PO Invoice"/>
    <m/>
    <s v="https://nww.einvoice-prod.sbs.nhs.uk:8179/invoicepdf/2eeb99e9-9613-5bf2-b809-c9e8d6398cdc"/>
    <n v="1"/>
    <n v="374"/>
    <m/>
    <s v="Planning and Business Development"/>
    <x v="1"/>
    <x v="3"/>
    <x v="1"/>
  </r>
  <r>
    <s v="RYD"/>
    <s v="E35930"/>
    <s v="7310"/>
    <s v="00000"/>
    <s v="00000"/>
    <s v="000000"/>
    <s v="Estates &amp; Facilities"/>
    <s v="Legal / Prof Fees"/>
    <s v="Default"/>
    <s v="Default"/>
    <s v="Default"/>
    <n v="1668.25"/>
    <d v="2021-09-01T00:00:00"/>
    <x v="1"/>
    <s v="Payables"/>
    <s v="Journal Import 105599328:"/>
    <s v="Payables A 21703362 105599328"/>
    <s v="SEP-21 Purchase Invoices GBP"/>
    <d v="2021-09-06T00:00:00"/>
    <s v="SSCREPMAN,"/>
    <n v="14"/>
    <s v="Journal Import Created"/>
    <x v="0"/>
    <n v="511757"/>
    <d v="2021-08-25T00:00:00"/>
    <n v="165094031"/>
    <m/>
    <s v="PO Invoice"/>
    <m/>
    <s v="https://nww.einvoice-prod.sbs.nhs.uk:8179/invoicepdf/d9c3be97-0140-510d-a985-26f1257e2a88"/>
    <n v="1"/>
    <n v="1668"/>
    <m/>
    <s v="Planning and Business Development"/>
    <x v="1"/>
    <x v="3"/>
    <x v="1"/>
  </r>
  <r>
    <s v="RYD"/>
    <s v="E35930"/>
    <s v="7310"/>
    <s v="00000"/>
    <s v="00000"/>
    <s v="000000"/>
    <s v="Estates &amp; Facilities"/>
    <s v="Legal / Prof Fees"/>
    <s v="Default"/>
    <s v="Default"/>
    <s v="Default"/>
    <n v="1059.5999999999999"/>
    <d v="2021-09-01T00:00:00"/>
    <x v="1"/>
    <s v="Payables"/>
    <s v="Journal Import 105644437:"/>
    <s v="Payables A 21713464 105644437"/>
    <s v="SEP-21 Purchase Invoices GBP"/>
    <d v="2021-09-07T00:00:00"/>
    <s v="SSCREPMAN,"/>
    <n v="9"/>
    <s v="Journal Import Created"/>
    <x v="0"/>
    <n v="512158"/>
    <d v="2021-08-27T00:00:00"/>
    <n v="165094259"/>
    <m/>
    <s v="PO Invoice"/>
    <m/>
    <s v="https://nww.einvoice-prod.sbs.nhs.uk:8179/invoicepdf/2a5a0bcf-d956-5999-971b-d8092910fb7e"/>
    <n v="1"/>
    <n v="1060"/>
    <m/>
    <s v="Planning and Business Development"/>
    <x v="1"/>
    <x v="3"/>
    <x v="1"/>
  </r>
  <r>
    <s v="RYD"/>
    <s v="E35930"/>
    <s v="7310"/>
    <s v="00000"/>
    <s v="00000"/>
    <s v="000000"/>
    <s v="Estates &amp; Facilities"/>
    <s v="Legal / Prof Fees"/>
    <s v="Default"/>
    <s v="Default"/>
    <s v="Default"/>
    <n v="273.5"/>
    <d v="2021-09-01T00:00:00"/>
    <x v="1"/>
    <s v="Payables"/>
    <s v="Journal Import 105644437:"/>
    <s v="Payables A 21713464 105644437"/>
    <s v="SEP-21 Purchase Invoices GBP"/>
    <d v="2021-09-07T00:00:00"/>
    <s v="SSCREPMAN,"/>
    <n v="9"/>
    <s v="Journal Import Created"/>
    <x v="0"/>
    <n v="512291"/>
    <d v="2021-08-31T00:00:00"/>
    <n v="165094257"/>
    <m/>
    <s v="PO Invoice"/>
    <m/>
    <s v="https://nww.einvoice-prod.sbs.nhs.uk:8179/invoicepdf/92c98b37-57d0-510f-ac0f-fea760a40ae5"/>
    <n v="1"/>
    <n v="274"/>
    <m/>
    <s v="Planning and Business Development"/>
    <x v="1"/>
    <x v="3"/>
    <x v="1"/>
  </r>
  <r>
    <s v="RYD"/>
    <s v="E35930"/>
    <s v="7310"/>
    <s v="00000"/>
    <s v="00000"/>
    <s v="000000"/>
    <s v="Estates &amp; Facilities"/>
    <s v="Legal / Prof Fees"/>
    <s v="Default"/>
    <s v="Default"/>
    <s v="Default"/>
    <n v="80"/>
    <d v="2021-09-01T00:00:00"/>
    <x v="1"/>
    <s v="Payables"/>
    <s v="Journal Import 105644437:"/>
    <s v="Payables A 21713464 105644437"/>
    <s v="SEP-21 Purchase Invoices GBP"/>
    <d v="2021-09-07T00:00:00"/>
    <s v="SSCREPMAN,"/>
    <n v="9"/>
    <s v="Journal Import Created"/>
    <x v="0"/>
    <n v="512294"/>
    <d v="2021-08-31T00:00:00"/>
    <n v="165094258"/>
    <m/>
    <s v="PO Invoice"/>
    <m/>
    <s v="https://nww.einvoice-prod.sbs.nhs.uk:8179/invoicepdf/da446c3c-dc1e-5633-83a3-bc3a3e50e68a"/>
    <n v="1"/>
    <n v="80"/>
    <m/>
    <s v="Planning and Business Development"/>
    <x v="1"/>
    <x v="3"/>
    <x v="1"/>
  </r>
  <r>
    <s v="RYD"/>
    <s v="E35930"/>
    <s v="7310"/>
    <s v="00000"/>
    <s v="00000"/>
    <s v="000000"/>
    <s v="Estates &amp; Facilities"/>
    <s v="Legal / Prof Fees"/>
    <s v="Default"/>
    <s v="Default"/>
    <s v="Default"/>
    <n v="4950"/>
    <d v="2021-09-01T00:00:00"/>
    <x v="1"/>
    <s v="Payables"/>
    <s v="Journal Import 105725098:"/>
    <s v="Payables A 21725796 105725098"/>
    <s v="SEP-21 Purchase Invoices GBP"/>
    <d v="2021-09-09T00:00:00"/>
    <s v="SSCREPMAN,"/>
    <n v="37"/>
    <s v="Journal Import Created"/>
    <x v="365"/>
    <n v="994"/>
    <d v="2021-08-27T00:00:00"/>
    <n v="165089427"/>
    <m/>
    <s v="PO Invoice"/>
    <m/>
    <s v="https://nww.einvoice-prod.sbs.nhs.uk:8179/invoicepdf/eef41482-5f7a-5dbd-b36f-d5a7f7f564ab"/>
    <n v="1"/>
    <n v="4950"/>
    <m/>
    <s v="Planning and Business Development"/>
    <x v="1"/>
    <x v="3"/>
    <x v="1"/>
  </r>
  <r>
    <s v="RYD"/>
    <s v="E35930"/>
    <s v="7310"/>
    <s v="00000"/>
    <s v="00000"/>
    <s v="000000"/>
    <s v="Estates &amp; Facilities"/>
    <s v="Legal / Prof Fees"/>
    <s v="Default"/>
    <s v="Default"/>
    <s v="Default"/>
    <n v="4950"/>
    <d v="2021-09-01T00:00:00"/>
    <x v="1"/>
    <s v="Payables"/>
    <s v="Journal Import 105725098:"/>
    <s v="Payables A 21725796 105725098"/>
    <s v="SEP-21 Purchase Invoices GBP"/>
    <d v="2021-09-09T00:00:00"/>
    <s v="SSCREPMAN,"/>
    <n v="37"/>
    <s v="Journal Import Created"/>
    <x v="365"/>
    <n v="995"/>
    <d v="2021-08-27T00:00:00"/>
    <n v="165089427"/>
    <m/>
    <s v="PO Invoice"/>
    <m/>
    <s v="https://nww.einvoice-prod.sbs.nhs.uk:8179/invoicepdf/841eaac1-0234-5207-9c15-fd9a64e8a811"/>
    <n v="1"/>
    <n v="4950"/>
    <m/>
    <s v="Planning and Business Development"/>
    <x v="1"/>
    <x v="3"/>
    <x v="1"/>
  </r>
  <r>
    <s v="RYD"/>
    <s v="E35930"/>
    <s v="7310"/>
    <s v="00000"/>
    <s v="00000"/>
    <s v="000000"/>
    <s v="Estates &amp; Facilities"/>
    <s v="Legal / Prof Fees"/>
    <s v="Default"/>
    <s v="Default"/>
    <s v="Default"/>
    <n v="-4950"/>
    <d v="2021-09-01T00:00:00"/>
    <x v="1"/>
    <s v="Payables"/>
    <s v="Journal Import 105725098:"/>
    <s v="Payables A 21725796 105725098"/>
    <s v="SEP-21 Purchase Invoices GBP"/>
    <d v="2021-09-09T00:00:00"/>
    <s v="SSCREPMAN,"/>
    <n v="38"/>
    <s v="Journal Import Created"/>
    <x v="365"/>
    <n v="994"/>
    <d v="2021-08-27T00:00:00"/>
    <n v="165089427"/>
    <m/>
    <s v="PO Invoice"/>
    <m/>
    <s v="https://nww.einvoice-prod.sbs.nhs.uk:8179/invoicepdf/eef41482-5f7a-5dbd-b36f-d5a7f7f564ab"/>
    <n v="1"/>
    <n v="-4950"/>
    <m/>
    <s v="Planning and Business Development"/>
    <x v="1"/>
    <x v="3"/>
    <x v="1"/>
  </r>
  <r>
    <s v="RYD"/>
    <s v="E35930"/>
    <s v="7310"/>
    <s v="00000"/>
    <s v="00000"/>
    <s v="000000"/>
    <s v="Estates &amp; Facilities"/>
    <s v="Legal / Prof Fees"/>
    <s v="Default"/>
    <s v="Default"/>
    <s v="Default"/>
    <n v="-4950"/>
    <d v="2021-09-01T00:00:00"/>
    <x v="1"/>
    <s v="Payables"/>
    <s v="Journal Import 105725098:"/>
    <s v="Payables A 21725796 105725098"/>
    <s v="SEP-21 Purchase Invoices GBP"/>
    <d v="2021-09-09T00:00:00"/>
    <s v="SSCREPMAN,"/>
    <n v="38"/>
    <s v="Journal Import Created"/>
    <x v="365"/>
    <n v="995"/>
    <d v="2021-08-27T00:00:00"/>
    <n v="165089427"/>
    <m/>
    <s v="PO Invoice"/>
    <m/>
    <s v="https://nww.einvoice-prod.sbs.nhs.uk:8179/invoicepdf/841eaac1-0234-5207-9c15-fd9a64e8a811"/>
    <n v="1"/>
    <n v="-4950"/>
    <m/>
    <s v="Planning and Business Development"/>
    <x v="1"/>
    <x v="3"/>
    <x v="1"/>
  </r>
  <r>
    <s v="RYD"/>
    <s v="E35930"/>
    <s v="7310"/>
    <s v="00000"/>
    <s v="00000"/>
    <s v="000000"/>
    <s v="Estates &amp; Facilities"/>
    <s v="Legal / Prof Fees"/>
    <s v="Default"/>
    <s v="Default"/>
    <s v="Default"/>
    <n v="1270.28"/>
    <d v="2021-09-01T00:00:00"/>
    <x v="1"/>
    <s v="Payables"/>
    <s v="Journal Import 106263527:"/>
    <s v="Payables A 21832842 106263527"/>
    <s v="SEP-21 Purchase Invoices GBP"/>
    <d v="2021-09-24T00:00:00"/>
    <s v="SSCREPMAN,"/>
    <n v="9"/>
    <s v="Journal Import Created"/>
    <x v="0"/>
    <s v="514040V2"/>
    <d v="2021-09-21T00:00:00"/>
    <n v="165094547"/>
    <m/>
    <s v="PO Invoice"/>
    <m/>
    <s v="https://nww.einvoice-prod.sbs.nhs.uk:8179/invoicepdf/a1c2c918-3b97-5367-8416-97a5203c9fa7"/>
    <n v="1"/>
    <n v="1270"/>
    <m/>
    <s v="Planning and Business Development"/>
    <x v="1"/>
    <x v="3"/>
    <x v="1"/>
  </r>
  <r>
    <s v="RYD"/>
    <s v="E35930"/>
    <s v="7310"/>
    <s v="00000"/>
    <s v="00000"/>
    <s v="000000"/>
    <s v="Estates &amp; Facilities"/>
    <s v="Legal / Prof Fees"/>
    <s v="Default"/>
    <s v="Default"/>
    <s v="Default"/>
    <n v="113"/>
    <d v="2021-09-01T00:00:00"/>
    <x v="1"/>
    <s v="Payables"/>
    <s v="Journal Import 106263527:"/>
    <s v="Payables A 21832842 106263527"/>
    <s v="SEP-21 Purchase Invoices GBP"/>
    <d v="2021-09-24T00:00:00"/>
    <s v="SSCREPMAN,"/>
    <n v="9"/>
    <s v="Journal Import Created"/>
    <x v="0"/>
    <n v="514489"/>
    <d v="2021-09-21T00:00:00"/>
    <n v="165094556"/>
    <m/>
    <s v="PO Invoice"/>
    <m/>
    <s v="https://nww.einvoice-prod.sbs.nhs.uk:8179/invoicepdf/846a2fa5-8c2c-5b6b-96d0-5a56a2b34933"/>
    <n v="1"/>
    <n v="113"/>
    <m/>
    <s v="Planning and Business Development"/>
    <x v="1"/>
    <x v="3"/>
    <x v="1"/>
  </r>
  <r>
    <s v="RYD"/>
    <s v="E35930"/>
    <s v="7310"/>
    <s v="00000"/>
    <s v="00000"/>
    <s v="000000"/>
    <s v="Estates &amp; Facilities"/>
    <s v="Legal / Prof Fees"/>
    <s v="Default"/>
    <s v="Default"/>
    <s v="Default"/>
    <n v="264"/>
    <d v="2021-09-01T00:00:00"/>
    <x v="1"/>
    <s v="Payables"/>
    <s v="Journal Import 106263527:"/>
    <s v="Payables A 21832842 106263527"/>
    <s v="SEP-21 Purchase Invoices GBP"/>
    <d v="2021-09-24T00:00:00"/>
    <s v="SSCREPMAN,"/>
    <n v="9"/>
    <s v="Journal Import Created"/>
    <x v="0"/>
    <n v="514498"/>
    <d v="2021-09-21T00:00:00"/>
    <n v="165094548"/>
    <m/>
    <s v="PO Invoice"/>
    <m/>
    <s v="https://nww.einvoice-prod.sbs.nhs.uk:8179/invoicepdf/8bb27dd9-4202-5168-b64a-adb7fd249066"/>
    <n v="1"/>
    <n v="264"/>
    <m/>
    <s v="Planning and Business Development"/>
    <x v="1"/>
    <x v="3"/>
    <x v="1"/>
  </r>
  <r>
    <s v="RYD"/>
    <s v="E35930"/>
    <s v="7310"/>
    <s v="00000"/>
    <s v="00000"/>
    <s v="000000"/>
    <s v="Estates &amp; Facilities"/>
    <s v="Legal / Prof Fees"/>
    <s v="Default"/>
    <s v="Default"/>
    <s v="Default"/>
    <n v="1067"/>
    <d v="2021-09-01T00:00:00"/>
    <x v="1"/>
    <s v="Payables"/>
    <s v="Journal Import 106263527:"/>
    <s v="Payables A 21832842 106263527"/>
    <s v="SEP-21 Purchase Invoices GBP"/>
    <d v="2021-09-24T00:00:00"/>
    <s v="SSCREPMAN,"/>
    <n v="9"/>
    <s v="Journal Import Created"/>
    <x v="0"/>
    <n v="514505"/>
    <d v="2021-09-21T00:00:00"/>
    <n v="165094562"/>
    <m/>
    <s v="PO Invoice"/>
    <m/>
    <s v="https://nww.einvoice-prod.sbs.nhs.uk:8179/invoicepdf/ec3521e3-4908-5307-a4fd-3b236244e6bc"/>
    <n v="1"/>
    <n v="1067"/>
    <m/>
    <s v="Planning and Business Development"/>
    <x v="1"/>
    <x v="3"/>
    <x v="1"/>
  </r>
  <r>
    <s v="RYD"/>
    <s v="E35930"/>
    <s v="7310"/>
    <s v="00000"/>
    <s v="00000"/>
    <s v="000000"/>
    <s v="Estates &amp; Facilities"/>
    <s v="Legal / Prof Fees"/>
    <s v="Default"/>
    <s v="Default"/>
    <s v="Default"/>
    <n v="2540.56"/>
    <d v="2021-09-01T00:00:00"/>
    <x v="1"/>
    <s v="Payables"/>
    <s v="Journal Import 106393925:"/>
    <s v="Payables A 21856940 106393925"/>
    <s v="SEP-21 Purchase Invoices GBP"/>
    <d v="2021-09-28T00:00:00"/>
    <s v="SSCREPMAN,"/>
    <n v="10"/>
    <s v="Journal Import Created"/>
    <x v="0"/>
    <n v="514504"/>
    <d v="2021-09-21T00:00:00"/>
    <n v="165094547"/>
    <m/>
    <s v="PO Invoice"/>
    <m/>
    <s v="https://nww.einvoice-prod.sbs.nhs.uk:8179/invoicepdf/01a1e16e-13c5-5d9e-8b2b-9048806b70f5"/>
    <n v="1"/>
    <n v="1270"/>
    <m/>
    <s v="Planning and Business Development"/>
    <x v="1"/>
    <x v="3"/>
    <x v="1"/>
  </r>
  <r>
    <s v="RYD"/>
    <s v="E35930"/>
    <s v="7310"/>
    <s v="00000"/>
    <s v="00000"/>
    <s v="000000"/>
    <s v="Estates &amp; Facilities"/>
    <s v="Legal / Prof Fees"/>
    <s v="Default"/>
    <s v="Default"/>
    <s v="Default"/>
    <n v="-1270.28"/>
    <d v="2021-09-01T00:00:00"/>
    <x v="1"/>
    <s v="Payables"/>
    <s v="Journal Import 106393925:"/>
    <s v="Payables A 21856940 106393925"/>
    <s v="SEP-21 Purchase Invoices GBP"/>
    <d v="2021-09-28T00:00:00"/>
    <s v="SSCREPMAN,"/>
    <n v="11"/>
    <s v="Journal Import Created"/>
    <x v="0"/>
    <s v="514040V2"/>
    <d v="2021-09-21T00:00:00"/>
    <s v="Non-PO"/>
    <m/>
    <s v="PO Invoice"/>
    <m/>
    <s v="https://nww.einvoice-prod.sbs.nhs.uk:8179/invoicepdf/a1c2c918-3b97-5367-8416-97a5203c9fa7"/>
    <n v="1"/>
    <n v="-1270"/>
    <m/>
    <s v="Planning and Business Development"/>
    <x v="1"/>
    <x v="3"/>
    <x v="1"/>
  </r>
  <r>
    <s v="RYD"/>
    <s v="E35930"/>
    <s v="7310"/>
    <s v="00000"/>
    <s v="00000"/>
    <s v="000000"/>
    <s v="Estates &amp; Facilities"/>
    <s v="Legal / Prof Fees"/>
    <s v="Default"/>
    <s v="Default"/>
    <s v="Default"/>
    <n v="-1270.28"/>
    <d v="2021-09-01T00:00:00"/>
    <x v="1"/>
    <s v="Payables"/>
    <s v="Journal Import 106393925:"/>
    <s v="Payables A 21856940 106393925"/>
    <s v="SEP-21 Purchase Invoices GBP"/>
    <d v="2021-09-28T00:00:00"/>
    <s v="SSCREPMAN,"/>
    <n v="11"/>
    <s v="Journal Import Created"/>
    <x v="0"/>
    <n v="514504"/>
    <d v="2021-09-21T00:00:00"/>
    <n v="165094547"/>
    <m/>
    <s v="PO Invoice"/>
    <m/>
    <s v="https://nww.einvoice-prod.sbs.nhs.uk:8179/invoicepdf/01a1e16e-13c5-5d9e-8b2b-9048806b70f5"/>
    <n v="1"/>
    <n v="-1270"/>
    <m/>
    <s v="Planning and Business Development"/>
    <x v="1"/>
    <x v="3"/>
    <x v="1"/>
  </r>
  <r>
    <s v="RYD"/>
    <s v="E35930"/>
    <s v="7310"/>
    <s v="00000"/>
    <s v="00000"/>
    <s v="000000"/>
    <s v="Estates &amp; Facilities"/>
    <s v="Legal / Prof Fees"/>
    <s v="Default"/>
    <s v="Default"/>
    <s v="Default"/>
    <n v="-48"/>
    <d v="2021-09-01T00:00:00"/>
    <x v="0"/>
    <s v="Cost Management"/>
    <s v="Journal Import 105365206:"/>
    <s v="Cost Management A 21652724 105365206 2"/>
    <s v="01-SEP-2021 Receiving GBP"/>
    <d v="2021-08-31T00:00:00"/>
    <s v="SSCREPMAN,"/>
    <n v="2818"/>
    <s v="Battle AS - Licence for ESFRS to use the Gym Area - Invoice 511737"/>
    <x v="0"/>
    <n v="165094051"/>
    <d v="2021-08-31T00:00:00"/>
    <m/>
    <m/>
    <m/>
    <s v="LONDON-4"/>
    <m/>
    <m/>
    <m/>
    <m/>
    <s v="Planning and Business Development"/>
    <x v="1"/>
    <x v="3"/>
    <x v="1"/>
  </r>
  <r>
    <s v="RYD"/>
    <s v="E35930"/>
    <s v="7310"/>
    <s v="00000"/>
    <s v="00000"/>
    <s v="000000"/>
    <s v="Estates &amp; Facilities"/>
    <s v="Legal / Prof Fees"/>
    <s v="Default"/>
    <s v="Default"/>
    <s v="Default"/>
    <n v="-5207"/>
    <d v="2021-09-01T00:00:00"/>
    <x v="0"/>
    <s v="Cost Management"/>
    <s v="Journal Import 105365206:"/>
    <s v="Cost Management A 21652724 105365206 2"/>
    <s v="01-SEP-2021 Receiving GBP"/>
    <d v="2021-08-31T00:00:00"/>
    <s v="SSCREPMAN,"/>
    <n v="2819"/>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374"/>
    <d v="2021-09-01T00:00:00"/>
    <x v="0"/>
    <s v="Cost Management"/>
    <s v="Journal Import 105365206:"/>
    <s v="Cost Management A 21652724 105365206 2"/>
    <s v="01-SEP-2021 Receiving GBP"/>
    <d v="2021-08-31T00:00:00"/>
    <s v="SSCREPMAN,"/>
    <n v="2820"/>
    <s v="Disposal of Littlehampton - Invoice 511751"/>
    <x v="0"/>
    <n v="165094037"/>
    <d v="2021-08-31T00:00:00"/>
    <m/>
    <m/>
    <m/>
    <s v="LONDON-4"/>
    <m/>
    <m/>
    <m/>
    <m/>
    <s v="Planning and Business Development"/>
    <x v="1"/>
    <x v="3"/>
    <x v="1"/>
  </r>
  <r>
    <s v="RYD"/>
    <s v="E35930"/>
    <s v="7310"/>
    <s v="00000"/>
    <s v="00000"/>
    <s v="000000"/>
    <s v="Estates &amp; Facilities"/>
    <s v="Legal / Prof Fees"/>
    <s v="Default"/>
    <s v="Default"/>
    <s v="Default"/>
    <n v="-142.5"/>
    <d v="2021-09-01T00:00:00"/>
    <x v="0"/>
    <s v="Cost Management"/>
    <s v="Journal Import 105365206:"/>
    <s v="Cost Management A 21652724 105365206 2"/>
    <s v="01-SEP-2021 Receiving GBP"/>
    <d v="2021-08-31T00:00:00"/>
    <s v="SSCREPMAN,"/>
    <n v="2821"/>
    <s v="Leases of fire stations at Reigate, Esher and Epsom - Invoice 511738"/>
    <x v="0"/>
    <n v="165094050"/>
    <d v="2021-08-31T00:00:00"/>
    <m/>
    <m/>
    <m/>
    <s v="LONDON-4"/>
    <m/>
    <m/>
    <m/>
    <m/>
    <s v="Planning and Business Development"/>
    <x v="1"/>
    <x v="3"/>
    <x v="1"/>
  </r>
  <r>
    <s v="RYD"/>
    <s v="E35930"/>
    <s v="7310"/>
    <s v="00000"/>
    <s v="00000"/>
    <s v="000000"/>
    <s v="Estates &amp; Facilities"/>
    <s v="Legal / Prof Fees"/>
    <s v="Default"/>
    <s v="Default"/>
    <s v="Default"/>
    <n v="-1250"/>
    <d v="2021-09-01T00:00:00"/>
    <x v="0"/>
    <s v="Cost Management"/>
    <s v="Journal Import 105365206:"/>
    <s v="Cost Management A 21652724 105365206 2"/>
    <s v="01-SEP-2021 Receiving GBP"/>
    <d v="2021-08-31T00:00:00"/>
    <s v="SSCREPMAN,"/>
    <n v="2822"/>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1702.25"/>
    <d v="2021-09-01T00:00:00"/>
    <x v="0"/>
    <s v="Cost Management"/>
    <s v="Journal Import 105365206:"/>
    <s v="Cost Management A 21652724 105365206 2"/>
    <s v="01-SEP-2021 Receiving GBP"/>
    <d v="2021-08-31T00:00:00"/>
    <s v="SSCREPMAN,"/>
    <n v="2823"/>
    <s v="Disposal  of Bexhill Ambulance Station Invoice 511757"/>
    <x v="0"/>
    <n v="165094031"/>
    <d v="2021-08-31T00:00:00"/>
    <m/>
    <m/>
    <m/>
    <s v="LONDON-4"/>
    <m/>
    <m/>
    <m/>
    <m/>
    <s v="Planning and Business Development"/>
    <x v="1"/>
    <x v="3"/>
    <x v="1"/>
  </r>
  <r>
    <s v="RYD"/>
    <s v="E35930"/>
    <s v="7310"/>
    <s v="00000"/>
    <s v="00000"/>
    <s v="000000"/>
    <s v="Estates &amp; Facilities"/>
    <s v="Legal / Prof Fees"/>
    <s v="Default"/>
    <s v="Default"/>
    <s v="Default"/>
    <n v="-736"/>
    <d v="2021-09-01T00:00:00"/>
    <x v="0"/>
    <s v="Cost Management"/>
    <s v="Journal Import 105365206:"/>
    <s v="Cost Management A 21652724 105365206 2"/>
    <s v="01-SEP-2021 Receiving GBP"/>
    <d v="2021-08-31T00:00:00"/>
    <s v="SSCREPMAN,"/>
    <n v="2824"/>
    <s v="Lease of ACRP at Gatwick Airport including disbursements - Invoice 511749"/>
    <x v="0"/>
    <n v="165094039"/>
    <d v="2021-08-31T00:00:00"/>
    <m/>
    <m/>
    <m/>
    <s v="LONDON-4"/>
    <m/>
    <m/>
    <m/>
    <m/>
    <s v="Planning and Business Development"/>
    <x v="1"/>
    <x v="3"/>
    <x v="1"/>
  </r>
  <r>
    <s v="RYD"/>
    <s v="E35930"/>
    <s v="7310"/>
    <s v="00000"/>
    <s v="00000"/>
    <s v="000000"/>
    <s v="Estates &amp; Facilities"/>
    <s v="Legal / Prof Fees"/>
    <s v="Default"/>
    <s v="Default"/>
    <s v="Default"/>
    <n v="-133"/>
    <d v="2021-09-01T00:00:00"/>
    <x v="0"/>
    <s v="Cost Management"/>
    <s v="Journal Import 105365206:"/>
    <s v="Cost Management A 21652724 105365206 2"/>
    <s v="01-SEP-2021 Receiving GBP"/>
    <d v="2021-08-31T00:00:00"/>
    <s v="SSCREPMAN,"/>
    <n v="2825"/>
    <s v="Lease of 22 Eldon Way, Paddock Wood - Invoice 511739"/>
    <x v="0"/>
    <n v="165094049"/>
    <d v="2021-08-31T00:00:00"/>
    <m/>
    <m/>
    <m/>
    <s v="LONDON-4"/>
    <m/>
    <m/>
    <m/>
    <m/>
    <s v="Planning and Business Development"/>
    <x v="1"/>
    <x v="3"/>
    <x v="1"/>
  </r>
  <r>
    <s v="RYD"/>
    <s v="E35930"/>
    <s v="7310"/>
    <s v="00000"/>
    <s v="00000"/>
    <s v="000000"/>
    <s v="Estates &amp; Facilities"/>
    <s v="Legal / Prof Fees"/>
    <s v="Default"/>
    <s v="Default"/>
    <s v="Default"/>
    <n v="5207"/>
    <d v="2021-09-01T00:00:00"/>
    <x v="0"/>
    <s v="Cost Management"/>
    <s v="Journal Import 106489269:"/>
    <s v="Cost Management A 21873349 106489269"/>
    <s v="30-SEP-2021 Receiving GBP"/>
    <d v="2021-09-30T00:00:00"/>
    <s v="SSCREPMAN,"/>
    <n v="2855"/>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34"/>
    <d v="2021-09-01T00:00:00"/>
    <x v="0"/>
    <s v="Cost Management"/>
    <s v="Journal Import 106489269:"/>
    <s v="Cost Management A 21873349 106489269"/>
    <s v="30-SEP-2021 Receiving GBP"/>
    <d v="2021-09-30T00:00:00"/>
    <s v="SSCREPMAN,"/>
    <n v="2856"/>
    <s v="Disposal  of Bexhill Ambulance Station Invoice 511757"/>
    <x v="0"/>
    <n v="165094031"/>
    <d v="2021-08-31T00:00:00"/>
    <m/>
    <m/>
    <m/>
    <s v="LONDON-4"/>
    <m/>
    <m/>
    <m/>
    <m/>
    <s v="Planning and Business Development"/>
    <x v="1"/>
    <x v="3"/>
    <x v="1"/>
  </r>
  <r>
    <s v="RYD"/>
    <s v="E35930"/>
    <s v="7310"/>
    <s v="00000"/>
    <s v="00000"/>
    <s v="000000"/>
    <s v="Estates &amp; Facilities"/>
    <s v="Legal / Prof Fees"/>
    <s v="Default"/>
    <s v="Default"/>
    <s v="Default"/>
    <n v="0.3"/>
    <d v="2021-09-01T00:00:00"/>
    <x v="0"/>
    <s v="Cost Management"/>
    <s v="Journal Import 106489269:"/>
    <s v="Cost Management A 21873349 106489269"/>
    <s v="30-SEP-2021 Receiving GBP"/>
    <d v="2021-09-30T00:00:00"/>
    <s v="SSCREPMAN,"/>
    <n v="2857"/>
    <s v="Dover AS/Renewal Extension Legal Invoice 512158"/>
    <x v="0"/>
    <n v="165094259"/>
    <d v="2021-09-08T00:00:00"/>
    <m/>
    <m/>
    <m/>
    <s v="LONDON-4"/>
    <m/>
    <m/>
    <m/>
    <m/>
    <s v="Planning and Business Development"/>
    <x v="1"/>
    <x v="3"/>
    <x v="1"/>
  </r>
  <r>
    <s v="RYD"/>
    <s v="E35930"/>
    <s v="7310"/>
    <s v="00000"/>
    <s v="00000"/>
    <s v="000000"/>
    <s v="Estates &amp; Facilities"/>
    <s v="Legal / Prof Fees"/>
    <s v="Default"/>
    <s v="Default"/>
    <s v="Default"/>
    <n v="1250"/>
    <d v="2021-09-01T00:00:00"/>
    <x v="0"/>
    <s v="Cost Management"/>
    <s v="Journal Import 106489269:"/>
    <s v="Cost Management A 21873349 106489269"/>
    <s v="30-SEP-2021 Receiving GBP"/>
    <d v="2021-09-30T00:00:00"/>
    <s v="SSCREPMAN,"/>
    <n v="2858"/>
    <s v="Disposal of Shoreham AS  Pre Sale/ Let Report @ 1,250 + Vat plus disbursements"/>
    <x v="0"/>
    <n v="165091391"/>
    <d v="2021-04-20T00:00:00"/>
    <m/>
    <m/>
    <m/>
    <s v="LONDON-4"/>
    <m/>
    <m/>
    <m/>
    <m/>
    <s v="Planning and Business Development"/>
    <x v="1"/>
    <x v="3"/>
    <x v="1"/>
  </r>
  <r>
    <s v="RYD"/>
    <s v="E35930"/>
    <s v="7310"/>
    <s v="00000"/>
    <s v="F8054"/>
    <s v="000000"/>
    <s v="Estates &amp; Facilities"/>
    <s v="Legal / Prof Fees"/>
    <s v="Default"/>
    <s v="Epsom"/>
    <s v="Default"/>
    <n v="79.7"/>
    <d v="2021-09-01T00:00:00"/>
    <x v="2"/>
    <s v="Spreadsheet"/>
    <s v="SBS RYD AUG-21 VAT ADJUSTMENT JOURNAL"/>
    <s v="Spreadsheet A 21869818 106475772"/>
    <s v="SBS RYD AUG-21 VAT ADJUSTMENT JOURNAL Adjustment GBP"/>
    <d v="2021-09-30T00:00:00"/>
    <s v="SSC BLATTI, FRANCESCO"/>
    <n v="777"/>
    <s v="CAPSTICKS SOLICITORS-OR12_835-497232-79.7-https://nww.einvoice-prod.sbs.nhs.uk:8179/invoicepdf/f5330ea3-d983-5e82-918f-4ada5ffc6ac2"/>
    <x v="52"/>
    <m/>
    <d v="2021-09-30T00:00:00"/>
    <m/>
    <s v="CAPSTICKS SOLICITORS-OR12_835-497232-79.7-"/>
    <m/>
    <m/>
    <s v="https://nww.einvoice-prod.sbs.nhs.uk:8179/invoicepdf/f5330ea3-d983-5e82-918f-4ada5ffc6ac2"/>
    <m/>
    <m/>
    <m/>
    <s v="Planning and Business Development"/>
    <x v="1"/>
    <x v="3"/>
    <x v="1"/>
  </r>
  <r>
    <s v="RYD"/>
    <s v="E35930"/>
    <s v="7310"/>
    <s v="00000"/>
    <s v="00000"/>
    <s v="000000"/>
    <s v="Estates &amp; Facilities"/>
    <s v="Legal / Prof Fees"/>
    <s v="Default"/>
    <s v="Default"/>
    <s v="Default"/>
    <n v="438"/>
    <d v="2021-10-01T00:00:00"/>
    <x v="3"/>
    <s v="Spreadsheet"/>
    <s v="BARCLAYCARD COMMERCIAL &amp; PRECISION PAY M07"/>
    <s v="Spreadsheet A 22121764 107806401"/>
    <s v="RYD FIN SC 2122 07 014 Accrual GBP"/>
    <d v="2021-11-02T00:00:00"/>
    <s v="RYD COBB, STEPHEN"/>
    <n v="185"/>
    <s v="7310;Precision Pay;EV CHARGE ONLINE;M07;Oct 21"/>
    <x v="454"/>
    <m/>
    <d v="2021-11-02T00:00:00"/>
    <m/>
    <s v="7310;Precision Pay;EV CHARGE ONLINE;M07;Oct 21"/>
    <m/>
    <m/>
    <m/>
    <m/>
    <m/>
    <m/>
    <s v="Planning and Business Development"/>
    <x v="1"/>
    <x v="3"/>
    <x v="1"/>
  </r>
  <r>
    <s v="RYD"/>
    <s v="E35930"/>
    <s v="7310"/>
    <s v="00000"/>
    <s v="00000"/>
    <s v="000000"/>
    <s v="Estates &amp; Facilities"/>
    <s v="Legal / Prof Fees"/>
    <s v="Default"/>
    <s v="Default"/>
    <s v="Default"/>
    <n v="4950"/>
    <d v="2021-10-01T00:00:00"/>
    <x v="3"/>
    <s v="Spreadsheet"/>
    <s v="M07 FBP1 Accrual - Estates"/>
    <s v="Spreadsheet A 22132939 107859512"/>
    <s v="RYD FIN CAM 2122 07 016 Accrual GBP"/>
    <d v="2021-11-03T00:00:00"/>
    <s v="RYD MCCARTHY, CAROLE"/>
    <n v="40"/>
    <s v="7310;LAKERS LLP;Accrue Estates Legal Costs M07 Oct-21"/>
    <x v="455"/>
    <m/>
    <d v="2021-11-03T00:00:00"/>
    <m/>
    <s v="7310;LAKERS LLP;Accrue Estates Legal Costs M07 Oct-21"/>
    <m/>
    <m/>
    <m/>
    <m/>
    <m/>
    <m/>
    <s v="Planning and Business Development"/>
    <x v="1"/>
    <x v="3"/>
    <x v="1"/>
  </r>
  <r>
    <s v="RYD"/>
    <s v="E35930"/>
    <s v="7310"/>
    <s v="00000"/>
    <s v="00000"/>
    <s v="000000"/>
    <s v="Estates &amp; Facilities"/>
    <s v="Legal / Prof Fees"/>
    <s v="Default"/>
    <s v="Default"/>
    <s v="Default"/>
    <n v="776"/>
    <d v="2021-10-01T00:00:00"/>
    <x v="1"/>
    <s v="Payables"/>
    <s v="Journal Import 107277070:"/>
    <s v="Payables A 22009906 107277070"/>
    <s v="OCT-21 Purchase Invoices GBP"/>
    <d v="2021-10-19T00:00:00"/>
    <s v="SSCREPMAN,"/>
    <n v="13"/>
    <s v="Journal Import Created"/>
    <x v="0"/>
    <n v="516783"/>
    <d v="2021-10-12T00:00:00"/>
    <n v="165095157"/>
    <m/>
    <s v="PO Invoice"/>
    <m/>
    <s v="https://nww.einvoice-prod.sbs.nhs.uk:8179/invoicepdf/2622fcb1-b290-5cfb-8820-8efa72f42360"/>
    <n v="1"/>
    <n v="776"/>
    <m/>
    <s v="Planning and Business Development"/>
    <x v="1"/>
    <x v="3"/>
    <x v="1"/>
  </r>
  <r>
    <s v="RYD"/>
    <s v="E35930"/>
    <s v="7310"/>
    <s v="00000"/>
    <s v="00000"/>
    <s v="000000"/>
    <s v="Estates &amp; Facilities"/>
    <s v="Legal / Prof Fees"/>
    <s v="Default"/>
    <s v="Default"/>
    <s v="Default"/>
    <n v="-5207"/>
    <d v="2021-10-01T00:00:00"/>
    <x v="0"/>
    <s v="Cost Management"/>
    <s v="Journal Import 106489269:"/>
    <s v="Cost Management A 21873349 106489269 2"/>
    <s v="01-OCT-2021 Receiving GBP"/>
    <d v="2021-09-30T00:00:00"/>
    <s v="SSCREPMAN,"/>
    <n v="2855"/>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34"/>
    <d v="2021-10-01T00:00:00"/>
    <x v="0"/>
    <s v="Cost Management"/>
    <s v="Journal Import 106489269:"/>
    <s v="Cost Management A 21873349 106489269 2"/>
    <s v="01-OCT-2021 Receiving GBP"/>
    <d v="2021-09-30T00:00:00"/>
    <s v="SSCREPMAN,"/>
    <n v="2856"/>
    <s v="Disposal  of Bexhill Ambulance Station Invoice 511757"/>
    <x v="0"/>
    <n v="165094031"/>
    <d v="2021-08-31T00:00:00"/>
    <m/>
    <m/>
    <m/>
    <s v="LONDON-4"/>
    <m/>
    <m/>
    <m/>
    <m/>
    <s v="Planning and Business Development"/>
    <x v="1"/>
    <x v="3"/>
    <x v="1"/>
  </r>
  <r>
    <s v="RYD"/>
    <s v="E35930"/>
    <s v="7310"/>
    <s v="00000"/>
    <s v="00000"/>
    <s v="000000"/>
    <s v="Estates &amp; Facilities"/>
    <s v="Legal / Prof Fees"/>
    <s v="Default"/>
    <s v="Default"/>
    <s v="Default"/>
    <n v="-0.3"/>
    <d v="2021-10-01T00:00:00"/>
    <x v="0"/>
    <s v="Cost Management"/>
    <s v="Journal Import 106489269:"/>
    <s v="Cost Management A 21873349 106489269 2"/>
    <s v="01-OCT-2021 Receiving GBP"/>
    <d v="2021-09-30T00:00:00"/>
    <s v="SSCREPMAN,"/>
    <n v="2857"/>
    <s v="Dover AS/Renewal Extension Legal Invoice 512158"/>
    <x v="0"/>
    <n v="165094259"/>
    <d v="2021-09-08T00:00:00"/>
    <m/>
    <m/>
    <m/>
    <s v="LONDON-4"/>
    <m/>
    <m/>
    <m/>
    <m/>
    <s v="Planning and Business Development"/>
    <x v="1"/>
    <x v="3"/>
    <x v="1"/>
  </r>
  <r>
    <s v="RYD"/>
    <s v="E35930"/>
    <s v="7310"/>
    <s v="00000"/>
    <s v="00000"/>
    <s v="000000"/>
    <s v="Estates &amp; Facilities"/>
    <s v="Legal / Prof Fees"/>
    <s v="Default"/>
    <s v="Default"/>
    <s v="Default"/>
    <n v="-1250"/>
    <d v="2021-10-01T00:00:00"/>
    <x v="0"/>
    <s v="Cost Management"/>
    <s v="Journal Import 106489269:"/>
    <s v="Cost Management A 21873349 106489269 2"/>
    <s v="01-OCT-2021 Receiving GBP"/>
    <d v="2021-09-30T00:00:00"/>
    <s v="SSCREPMAN,"/>
    <n v="2858"/>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1250"/>
    <d v="2021-10-01T00:00:00"/>
    <x v="0"/>
    <s v="Cost Management"/>
    <s v="Journal Import 107667278:"/>
    <s v="Cost Management A 22088721 107667278"/>
    <s v="29-OCT-2021 Receiving GBP"/>
    <d v="2021-10-29T00:00:00"/>
    <s v="SSCREPMAN,"/>
    <n v="2896"/>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0.3"/>
    <d v="2021-10-01T00:00:00"/>
    <x v="0"/>
    <s v="Cost Management"/>
    <s v="Journal Import 107667278:"/>
    <s v="Cost Management A 22088721 107667278"/>
    <s v="29-OCT-2021 Receiving GBP"/>
    <d v="2021-10-29T00:00:00"/>
    <s v="SSCREPMAN,"/>
    <n v="2897"/>
    <s v="Dover AS/Renewal Extension Legal Invoice 512158"/>
    <x v="0"/>
    <n v="165094259"/>
    <d v="2021-09-08T00:00:00"/>
    <m/>
    <m/>
    <m/>
    <s v="LONDON-4"/>
    <m/>
    <m/>
    <m/>
    <m/>
    <s v="Planning and Business Development"/>
    <x v="1"/>
    <x v="3"/>
    <x v="1"/>
  </r>
  <r>
    <s v="RYD"/>
    <s v="E35930"/>
    <s v="7310"/>
    <s v="00000"/>
    <s v="00000"/>
    <s v="000000"/>
    <s v="Estates &amp; Facilities"/>
    <s v="Legal / Prof Fees"/>
    <s v="Default"/>
    <s v="Default"/>
    <s v="Default"/>
    <n v="712.5"/>
    <d v="2021-10-01T00:00:00"/>
    <x v="0"/>
    <s v="Cost Management"/>
    <s v="Journal Import 107667278:"/>
    <s v="Cost Management A 22088721 107667278"/>
    <s v="29-OCT-2021 Receiving GBP"/>
    <d v="2021-10-29T00:00:00"/>
    <s v="SSCREPMAN,"/>
    <n v="2898"/>
    <s v="Disposal  of Medway Ambulance Station Invoice 518746"/>
    <x v="0"/>
    <n v="165095326"/>
    <d v="2021-10-28T00:00:00"/>
    <m/>
    <m/>
    <m/>
    <s v="LONDON-4"/>
    <m/>
    <m/>
    <m/>
    <m/>
    <s v="Planning and Business Development"/>
    <x v="1"/>
    <x v="3"/>
    <x v="1"/>
  </r>
  <r>
    <s v="RYD"/>
    <s v="E35930"/>
    <s v="7310"/>
    <s v="00000"/>
    <s v="00000"/>
    <s v="000000"/>
    <s v="Estates &amp; Facilities"/>
    <s v="Legal / Prof Fees"/>
    <s v="Default"/>
    <s v="Default"/>
    <s v="Default"/>
    <n v="5207"/>
    <d v="2021-10-01T00:00:00"/>
    <x v="0"/>
    <s v="Cost Management"/>
    <s v="Journal Import 107667278:"/>
    <s v="Cost Management A 22088721 107667278"/>
    <s v="29-OCT-2021 Receiving GBP"/>
    <d v="2021-10-29T00:00:00"/>
    <s v="SSCREPMAN,"/>
    <n v="2899"/>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185"/>
    <d v="2021-10-01T00:00:00"/>
    <x v="0"/>
    <s v="Cost Management"/>
    <s v="Journal Import 107667278:"/>
    <s v="Cost Management A 22088721 107667278"/>
    <s v="29-OCT-2021 Receiving GBP"/>
    <d v="2021-10-29T00:00:00"/>
    <s v="SSCREPMAN,"/>
    <n v="2900"/>
    <s v="Leases of Fire Stations at Reigate, Epson and Esher - Invoice 518744"/>
    <x v="0"/>
    <n v="165095328"/>
    <d v="2021-10-28T00:00:00"/>
    <m/>
    <m/>
    <m/>
    <s v="LONDON-4"/>
    <m/>
    <m/>
    <m/>
    <m/>
    <s v="Planning and Business Development"/>
    <x v="1"/>
    <x v="3"/>
    <x v="1"/>
  </r>
  <r>
    <s v="RYD"/>
    <s v="E35930"/>
    <s v="7310"/>
    <s v="00000"/>
    <s v="00000"/>
    <s v="000000"/>
    <s v="Estates &amp; Facilities"/>
    <s v="Legal / Prof Fees"/>
    <s v="Default"/>
    <s v="Default"/>
    <s v="Default"/>
    <n v="34"/>
    <d v="2021-10-01T00:00:00"/>
    <x v="0"/>
    <s v="Cost Management"/>
    <s v="Journal Import 107667278:"/>
    <s v="Cost Management A 22088721 107667278"/>
    <s v="29-OCT-2021 Receiving GBP"/>
    <d v="2021-10-29T00:00:00"/>
    <s v="SSCREPMAN,"/>
    <n v="2901"/>
    <s v="Disposal  of Bexhill Ambulance Station Invoice 511757"/>
    <x v="0"/>
    <n v="165094031"/>
    <d v="2021-08-31T00:00:00"/>
    <m/>
    <m/>
    <m/>
    <s v="LONDON-4"/>
    <m/>
    <m/>
    <m/>
    <m/>
    <s v="Planning and Business Development"/>
    <x v="1"/>
    <x v="3"/>
    <x v="1"/>
  </r>
  <r>
    <s v="RYD"/>
    <s v="E35930"/>
    <s v="7310"/>
    <s v="00000"/>
    <s v="00000"/>
    <s v="000000"/>
    <s v="Estates &amp; Facilities"/>
    <s v="Legal / Prof Fees"/>
    <s v="Default"/>
    <s v="Default"/>
    <s v="Default"/>
    <n v="5550"/>
    <d v="2021-10-01T00:00:00"/>
    <x v="0"/>
    <s v="Cost Management"/>
    <s v="Journal Import 107667278:"/>
    <s v="Cost Management A 22088721 107667278"/>
    <s v="29-OCT-2021 Receiving GBP"/>
    <d v="2021-10-29T00:00:00"/>
    <s v="SSCREPMAN,"/>
    <n v="2902"/>
    <s v="167506 - Bexhill Ambulance Station - Sale and Leaseback"/>
    <x v="0"/>
    <n v="165095159"/>
    <d v="2021-10-28T00:00:00"/>
    <m/>
    <m/>
    <m/>
    <s v="LONDON-4"/>
    <m/>
    <m/>
    <m/>
    <m/>
    <s v="Planning and Business Development"/>
    <x v="1"/>
    <x v="3"/>
    <x v="1"/>
  </r>
  <r>
    <s v="RYD"/>
    <s v="E35930"/>
    <s v="7310"/>
    <s v="00000"/>
    <s v="00000"/>
    <s v="000000"/>
    <s v="Estates &amp; Facilities"/>
    <s v="Legal / Prof Fees"/>
    <s v="Default"/>
    <s v="Default"/>
    <s v="Default"/>
    <n v="48"/>
    <d v="2021-10-01T00:00:00"/>
    <x v="0"/>
    <s v="Cost Management"/>
    <s v="Journal Import 107667278:"/>
    <s v="Cost Management A 22088721 107667278"/>
    <s v="29-OCT-2021 Receiving GBP"/>
    <d v="2021-10-29T00:00:00"/>
    <s v="SSCREPMAN,"/>
    <n v="2903"/>
    <s v="Lease of 22 Eldon Way, Paddock Wood - Invoice 518745"/>
    <x v="0"/>
    <n v="165095327"/>
    <d v="2021-10-28T00:00:00"/>
    <m/>
    <m/>
    <m/>
    <s v="LONDON-4"/>
    <m/>
    <m/>
    <m/>
    <m/>
    <s v="Planning and Business Development"/>
    <x v="1"/>
    <x v="3"/>
    <x v="1"/>
  </r>
  <r>
    <s v="RYD"/>
    <s v="E35930"/>
    <s v="7310"/>
    <s v="00000"/>
    <s v="00000"/>
    <s v="000000"/>
    <s v="Estates &amp; Facilities"/>
    <s v="Legal / Prof Fees"/>
    <s v="Default"/>
    <s v="Default"/>
    <s v="Default"/>
    <n v="946"/>
    <d v="2021-11-01T00:00:00"/>
    <x v="3"/>
    <s v="Spreadsheet"/>
    <s v="M08 FBP1 Accrual - Estates"/>
    <s v="Spreadsheet A 22333316 108976498"/>
    <s v="RYD FIN CAM 2122 08 013 Accrual GBP"/>
    <d v="2021-12-03T00:00:00"/>
    <s v="RYD MCCARTHY, CAROLE"/>
    <n v="42"/>
    <s v="7310;;Accrue Estates Legal Costs M08 Nov-21"/>
    <x v="456"/>
    <m/>
    <d v="2021-12-03T00:00:00"/>
    <m/>
    <s v="7310;;Accrue Estates Legal Costs M08 Nov-21"/>
    <m/>
    <m/>
    <m/>
    <m/>
    <m/>
    <m/>
    <s v="Planning and Business Development"/>
    <x v="1"/>
    <x v="3"/>
    <x v="1"/>
  </r>
  <r>
    <s v="RYD"/>
    <s v="E35930"/>
    <s v="7310"/>
    <s v="00000"/>
    <s v="00000"/>
    <s v="000000"/>
    <s v="Estates &amp; Facilities"/>
    <s v="Legal / Prof Fees"/>
    <s v="Default"/>
    <s v="Default"/>
    <s v="Default"/>
    <n v="9900"/>
    <d v="2021-11-01T00:00:00"/>
    <x v="3"/>
    <s v="Spreadsheet"/>
    <s v="M08 FBP1 Accrual - Estates"/>
    <s v="Spreadsheet A 22333316 108976498"/>
    <s v="RYD FIN CAM 2122 08 013 Accrual GBP"/>
    <d v="2021-12-03T00:00:00"/>
    <s v="RYD MCCARTHY, CAROLE"/>
    <n v="43"/>
    <s v="7310;LAKERS LLP;Accrue Estates Legal Costs M08 Nov-21"/>
    <x v="456"/>
    <m/>
    <d v="2021-12-03T00:00:00"/>
    <m/>
    <s v="7310;LAKERS LLP;Accrue Estates Legal Costs M08 Nov-21"/>
    <m/>
    <m/>
    <m/>
    <m/>
    <m/>
    <m/>
    <s v="Planning and Business Development"/>
    <x v="1"/>
    <x v="3"/>
    <x v="1"/>
  </r>
  <r>
    <s v="RYD"/>
    <s v="E35930"/>
    <s v="7310"/>
    <s v="00000"/>
    <s v="00000"/>
    <s v="000000"/>
    <s v="Estates &amp; Facilities"/>
    <s v="Legal / Prof Fees"/>
    <s v="Default"/>
    <s v="Default"/>
    <s v="Default"/>
    <n v="-4950"/>
    <d v="2021-11-01T00:00:00"/>
    <x v="3"/>
    <s v="Spreadsheet"/>
    <s v="Reverses &quot;RYD FIN CAM 2122 07 016 Accrual GBP&quot; journal entry of &quot;Spreadsheet A 22132939 107859512&quot; batch from &quot;OCT-21&quot;."/>
    <s v="Reverses &quot;RYD FIN CAM 2122 07 016 Accrual GBP&quot;09-NOV-21 17:30:05 - 108086944"/>
    <s v="Reverses &quot;RYD FIN CAM 2122 07 016 Accrual GBP&quot;09-NOV-21 17:30:05"/>
    <d v="2021-11-09T00:00:00"/>
    <s v="SSCREPMAN,"/>
    <n v="40"/>
    <s v="7310;LAKERS LLP;Accrue Estates Legal Costs M07 Oct-21"/>
    <x v="457"/>
    <m/>
    <d v="2021-11-09T00:00:00"/>
    <m/>
    <s v="7310;LAKERS LLP;Accrue Estates Legal Costs M07 Oct-21"/>
    <m/>
    <m/>
    <m/>
    <m/>
    <m/>
    <m/>
    <s v="Planning and Business Development"/>
    <x v="1"/>
    <x v="3"/>
    <x v="1"/>
  </r>
  <r>
    <s v="RYD"/>
    <s v="E35930"/>
    <s v="7310"/>
    <s v="00000"/>
    <s v="00000"/>
    <s v="000000"/>
    <s v="Estates &amp; Facilities"/>
    <s v="Legal / Prof Fees"/>
    <s v="Default"/>
    <s v="Default"/>
    <s v="Default"/>
    <n v="-438"/>
    <d v="2021-11-01T00:00:00"/>
    <x v="3"/>
    <s v="Spreadsheet"/>
    <s v="Reverses &quot;RYD FIN SC 2122 07 014 Accrual GBP&quot; journal entry of &quot;Spreadsheet A 22121764 107806401&quot; batch from &quot;OCT-21&quot;."/>
    <s v="Reverses &quot;RYD FIN SC 2122 07 014 Accrual GBP&quot;09-NOV-21 17:29:33 - 108086944"/>
    <s v="Reverses &quot;RYD FIN SC 2122 07 014 Accrual GBP&quot;09-NOV-21 17:29:33"/>
    <d v="2021-11-09T00:00:00"/>
    <s v="SSCREPMAN,"/>
    <n v="185"/>
    <s v="7310;Precision Pay;EV CHARGE ONLINE;M07;Oct 21"/>
    <x v="458"/>
    <m/>
    <d v="2021-11-09T00:00:00"/>
    <m/>
    <s v="7310;Precision Pay;EV CHARGE ONLINE;M07;Oct 21"/>
    <m/>
    <m/>
    <m/>
    <m/>
    <m/>
    <m/>
    <s v="Planning and Business Development"/>
    <x v="1"/>
    <x v="3"/>
    <x v="1"/>
  </r>
  <r>
    <s v="RYD"/>
    <s v="E35930"/>
    <s v="7310"/>
    <s v="00000"/>
    <s v="00000"/>
    <s v="000000"/>
    <s v="Estates &amp; Facilities"/>
    <s v="Legal / Prof Fees"/>
    <s v="Default"/>
    <s v="Default"/>
    <s v="Default"/>
    <n v="438"/>
    <d v="2021-11-01T00:00:00"/>
    <x v="2"/>
    <s v="Spreadsheet"/>
    <s v="BARCLAYCARD PRECISION NOV 21"/>
    <s v="Spreadsheet A 22221658 108353184"/>
    <s v="SBSCM SK RYD 002 NOV 21 Adjustment GBP"/>
    <d v="2021-11-17T00:00:00"/>
    <s v="SSC KWENBEYA, SHARON"/>
    <n v="28"/>
    <s v="BARCLAYCARD PRECISION NOV 21"/>
    <x v="459"/>
    <m/>
    <d v="2021-11-17T00:00:00"/>
    <m/>
    <s v="BARCLAYCARD PRECISION NOV 21"/>
    <m/>
    <m/>
    <m/>
    <m/>
    <m/>
    <m/>
    <s v="Planning and Business Development"/>
    <x v="1"/>
    <x v="3"/>
    <x v="1"/>
  </r>
  <r>
    <s v="RYD"/>
    <s v="E35930"/>
    <s v="7310"/>
    <s v="00000"/>
    <s v="00000"/>
    <s v="000000"/>
    <s v="Estates &amp; Facilities"/>
    <s v="Legal / Prof Fees"/>
    <s v="Default"/>
    <s v="Default"/>
    <s v="Default"/>
    <n v="185.5"/>
    <d v="2021-11-01T00:00:00"/>
    <x v="1"/>
    <s v="Payables"/>
    <s v="Journal Import 107814202:"/>
    <s v="Payables A 22122232 107814202"/>
    <s v="NOV-21 Purchase Invoices GBP"/>
    <d v="2021-11-02T00:00:00"/>
    <s v="SSCREPMAN,"/>
    <n v="17"/>
    <s v="Journal Import Created"/>
    <x v="0"/>
    <n v="518744"/>
    <d v="2021-10-26T00:00:00"/>
    <n v="165095328"/>
    <m/>
    <s v="PO Invoice"/>
    <m/>
    <s v="https://nww.einvoice-prod.sbs.nhs.uk:8179/invoicepdf/2f1e1689-76ce-5919-af33-eb1c70a38f52"/>
    <n v="1"/>
    <n v="186"/>
    <m/>
    <s v="Planning and Business Development"/>
    <x v="1"/>
    <x v="3"/>
    <x v="1"/>
  </r>
  <r>
    <s v="RYD"/>
    <s v="E35930"/>
    <s v="7310"/>
    <s v="00000"/>
    <s v="00000"/>
    <s v="000000"/>
    <s v="Estates &amp; Facilities"/>
    <s v="Legal / Prof Fees"/>
    <s v="Default"/>
    <s v="Default"/>
    <s v="Default"/>
    <n v="48"/>
    <d v="2021-11-01T00:00:00"/>
    <x v="1"/>
    <s v="Payables"/>
    <s v="Journal Import 107814202:"/>
    <s v="Payables A 22122232 107814202"/>
    <s v="NOV-21 Purchase Invoices GBP"/>
    <d v="2021-11-02T00:00:00"/>
    <s v="SSCREPMAN,"/>
    <n v="17"/>
    <s v="Journal Import Created"/>
    <x v="0"/>
    <n v="518745"/>
    <d v="2021-10-26T00:00:00"/>
    <n v="165095327"/>
    <m/>
    <s v="PO Invoice"/>
    <m/>
    <s v="https://nww.einvoice-prod.sbs.nhs.uk:8179/invoicepdf/142c30b3-72d2-51d2-8470-50e025fc362c"/>
    <n v="1"/>
    <n v="48"/>
    <m/>
    <s v="Planning and Business Development"/>
    <x v="1"/>
    <x v="3"/>
    <x v="1"/>
  </r>
  <r>
    <s v="RYD"/>
    <s v="E35930"/>
    <s v="7310"/>
    <s v="00000"/>
    <s v="00000"/>
    <s v="000000"/>
    <s v="Estates &amp; Facilities"/>
    <s v="Legal / Prof Fees"/>
    <s v="Default"/>
    <s v="Default"/>
    <s v="Default"/>
    <n v="712.5"/>
    <d v="2021-11-01T00:00:00"/>
    <x v="1"/>
    <s v="Payables"/>
    <s v="Journal Import 107814202:"/>
    <s v="Payables A 22122232 107814202"/>
    <s v="NOV-21 Purchase Invoices GBP"/>
    <d v="2021-11-02T00:00:00"/>
    <s v="SSCREPMAN,"/>
    <n v="17"/>
    <s v="Journal Import Created"/>
    <x v="0"/>
    <n v="518746"/>
    <d v="2021-10-26T00:00:00"/>
    <n v="165095326"/>
    <m/>
    <s v="PO Invoice"/>
    <m/>
    <s v="https://nww.einvoice-prod.sbs.nhs.uk:8179/invoicepdf/b3ceea4b-bae8-564c-b74a-21ebf49baedd"/>
    <n v="1"/>
    <n v="713"/>
    <m/>
    <s v="Planning and Business Development"/>
    <x v="1"/>
    <x v="3"/>
    <x v="1"/>
  </r>
  <r>
    <s v="RYD"/>
    <s v="E35930"/>
    <s v="7310"/>
    <s v="00000"/>
    <s v="00000"/>
    <s v="000000"/>
    <s v="Estates &amp; Facilities"/>
    <s v="Legal / Prof Fees"/>
    <s v="Default"/>
    <s v="Default"/>
    <s v="Default"/>
    <n v="435"/>
    <d v="2021-11-01T00:00:00"/>
    <x v="1"/>
    <s v="Payables"/>
    <s v="Journal Import 108091385:"/>
    <s v="Payables A 22173857 108091385"/>
    <s v="NOV-21 Purchase Invoices GBP"/>
    <d v="2021-11-09T00:00:00"/>
    <s v="SSCREPMAN,"/>
    <n v="21"/>
    <s v="Journal Import Created"/>
    <x v="460"/>
    <s v="INVSP6553"/>
    <d v="2021-10-29T00:00:00"/>
    <n v="165095396"/>
    <m/>
    <s v="PO Invoice"/>
    <m/>
    <s v="http://nww.docserv.wyss.nhs.uk/synergyiim/dist/?val=4229880_16535314_20211104134439"/>
    <n v="1"/>
    <n v="435"/>
    <m/>
    <s v="Planning and Business Development"/>
    <x v="1"/>
    <x v="3"/>
    <x v="1"/>
  </r>
  <r>
    <s v="RYD"/>
    <s v="E35930"/>
    <s v="7310"/>
    <s v="00000"/>
    <s v="00000"/>
    <s v="000000"/>
    <s v="Estates &amp; Facilities"/>
    <s v="Legal / Prof Fees"/>
    <s v="Default"/>
    <s v="Default"/>
    <s v="Default"/>
    <n v="355"/>
    <d v="2021-11-01T00:00:00"/>
    <x v="1"/>
    <s v="Payables"/>
    <s v="Journal Import 108530524:"/>
    <s v="Payables A 22253850 108530524"/>
    <s v="NOV-21 Purchase Invoices GBP"/>
    <d v="2021-11-22T00:00:00"/>
    <s v="SSCREPMAN,"/>
    <n v="8"/>
    <s v="Journal Import Created"/>
    <x v="0"/>
    <n v="522125"/>
    <d v="2021-11-15T00:00:00"/>
    <n v="165095721"/>
    <m/>
    <s v="PO Invoice"/>
    <m/>
    <s v="https://nww.einvoice-prod.sbs.nhs.uk:8179/invoicepdf/f8669f8e-cd36-5263-b728-387a703b2577"/>
    <n v="1"/>
    <n v="355"/>
    <m/>
    <s v="Planning and Business Development"/>
    <x v="1"/>
    <x v="3"/>
    <x v="1"/>
  </r>
  <r>
    <s v="RYD"/>
    <s v="E35930"/>
    <s v="7310"/>
    <s v="00000"/>
    <s v="00000"/>
    <s v="000000"/>
    <s v="Estates &amp; Facilities"/>
    <s v="Legal / Prof Fees"/>
    <s v="Default"/>
    <s v="Default"/>
    <s v="Default"/>
    <n v="-1250"/>
    <d v="2021-11-01T00:00:00"/>
    <x v="0"/>
    <s v="Cost Management"/>
    <s v="Journal Import 107667278:"/>
    <s v="Cost Management A 22088721 107667278 2"/>
    <s v="01-NOV-2021 Receiving GBP"/>
    <d v="2021-10-29T00:00:00"/>
    <s v="SSCREPMAN,"/>
    <n v="2896"/>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0.3"/>
    <d v="2021-11-01T00:00:00"/>
    <x v="0"/>
    <s v="Cost Management"/>
    <s v="Journal Import 107667278:"/>
    <s v="Cost Management A 22088721 107667278 2"/>
    <s v="01-NOV-2021 Receiving GBP"/>
    <d v="2021-10-29T00:00:00"/>
    <s v="SSCREPMAN,"/>
    <n v="2897"/>
    <s v="Dover AS/Renewal Extension Legal Invoice 512158"/>
    <x v="0"/>
    <n v="165094259"/>
    <d v="2021-09-08T00:00:00"/>
    <m/>
    <m/>
    <m/>
    <s v="LONDON-4"/>
    <m/>
    <m/>
    <m/>
    <m/>
    <s v="Planning and Business Development"/>
    <x v="1"/>
    <x v="3"/>
    <x v="1"/>
  </r>
  <r>
    <s v="RYD"/>
    <s v="E35930"/>
    <s v="7310"/>
    <s v="00000"/>
    <s v="00000"/>
    <s v="000000"/>
    <s v="Estates &amp; Facilities"/>
    <s v="Legal / Prof Fees"/>
    <s v="Default"/>
    <s v="Default"/>
    <s v="Default"/>
    <n v="-712.5"/>
    <d v="2021-11-01T00:00:00"/>
    <x v="0"/>
    <s v="Cost Management"/>
    <s v="Journal Import 107667278:"/>
    <s v="Cost Management A 22088721 107667278 2"/>
    <s v="01-NOV-2021 Receiving GBP"/>
    <d v="2021-10-29T00:00:00"/>
    <s v="SSCREPMAN,"/>
    <n v="2898"/>
    <s v="Disposal  of Medway Ambulance Station Invoice 518746"/>
    <x v="0"/>
    <n v="165095326"/>
    <d v="2021-10-28T00:00:00"/>
    <m/>
    <m/>
    <m/>
    <s v="LONDON-4"/>
    <m/>
    <m/>
    <m/>
    <m/>
    <s v="Planning and Business Development"/>
    <x v="1"/>
    <x v="3"/>
    <x v="1"/>
  </r>
  <r>
    <s v="RYD"/>
    <s v="E35930"/>
    <s v="7310"/>
    <s v="00000"/>
    <s v="00000"/>
    <s v="000000"/>
    <s v="Estates &amp; Facilities"/>
    <s v="Legal / Prof Fees"/>
    <s v="Default"/>
    <s v="Default"/>
    <s v="Default"/>
    <n v="-5207"/>
    <d v="2021-11-01T00:00:00"/>
    <x v="0"/>
    <s v="Cost Management"/>
    <s v="Journal Import 107667278:"/>
    <s v="Cost Management A 22088721 107667278 2"/>
    <s v="01-NOV-2021 Receiving GBP"/>
    <d v="2021-10-29T00:00:00"/>
    <s v="SSCREPMAN,"/>
    <n v="2899"/>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185"/>
    <d v="2021-11-01T00:00:00"/>
    <x v="0"/>
    <s v="Cost Management"/>
    <s v="Journal Import 107667278:"/>
    <s v="Cost Management A 22088721 107667278 2"/>
    <s v="01-NOV-2021 Receiving GBP"/>
    <d v="2021-10-29T00:00:00"/>
    <s v="SSCREPMAN,"/>
    <n v="2900"/>
    <s v="Leases of Fire Stations at Reigate, Epson and Esher - Invoice 518744"/>
    <x v="0"/>
    <n v="165095328"/>
    <d v="2021-10-28T00:00:00"/>
    <m/>
    <m/>
    <m/>
    <s v="LONDON-4"/>
    <m/>
    <m/>
    <m/>
    <m/>
    <s v="Planning and Business Development"/>
    <x v="1"/>
    <x v="3"/>
    <x v="1"/>
  </r>
  <r>
    <s v="RYD"/>
    <s v="E35930"/>
    <s v="7310"/>
    <s v="00000"/>
    <s v="00000"/>
    <s v="000000"/>
    <s v="Estates &amp; Facilities"/>
    <s v="Legal / Prof Fees"/>
    <s v="Default"/>
    <s v="Default"/>
    <s v="Default"/>
    <n v="-34"/>
    <d v="2021-11-01T00:00:00"/>
    <x v="0"/>
    <s v="Cost Management"/>
    <s v="Journal Import 107667278:"/>
    <s v="Cost Management A 22088721 107667278 2"/>
    <s v="01-NOV-2021 Receiving GBP"/>
    <d v="2021-10-29T00:00:00"/>
    <s v="SSCREPMAN,"/>
    <n v="2901"/>
    <s v="Disposal  of Bexhill Ambulance Station Invoice 511757"/>
    <x v="0"/>
    <n v="165094031"/>
    <d v="2021-08-31T00:00:00"/>
    <m/>
    <m/>
    <m/>
    <s v="LONDON-4"/>
    <m/>
    <m/>
    <m/>
    <m/>
    <s v="Planning and Business Development"/>
    <x v="1"/>
    <x v="3"/>
    <x v="1"/>
  </r>
  <r>
    <s v="RYD"/>
    <s v="E35930"/>
    <s v="7310"/>
    <s v="00000"/>
    <s v="00000"/>
    <s v="000000"/>
    <s v="Estates &amp; Facilities"/>
    <s v="Legal / Prof Fees"/>
    <s v="Default"/>
    <s v="Default"/>
    <s v="Default"/>
    <n v="-5550"/>
    <d v="2021-11-01T00:00:00"/>
    <x v="0"/>
    <s v="Cost Management"/>
    <s v="Journal Import 107667278:"/>
    <s v="Cost Management A 22088721 107667278 2"/>
    <s v="01-NOV-2021 Receiving GBP"/>
    <d v="2021-10-29T00:00:00"/>
    <s v="SSCREPMAN,"/>
    <n v="2902"/>
    <s v="167506 - Bexhill Ambulance Station - Sale and Leaseback"/>
    <x v="0"/>
    <n v="165095159"/>
    <d v="2021-10-28T00:00:00"/>
    <m/>
    <m/>
    <m/>
    <s v="LONDON-4"/>
    <m/>
    <m/>
    <m/>
    <m/>
    <s v="Planning and Business Development"/>
    <x v="1"/>
    <x v="3"/>
    <x v="1"/>
  </r>
  <r>
    <s v="RYD"/>
    <s v="E35930"/>
    <s v="7310"/>
    <s v="00000"/>
    <s v="00000"/>
    <s v="000000"/>
    <s v="Estates &amp; Facilities"/>
    <s v="Legal / Prof Fees"/>
    <s v="Default"/>
    <s v="Default"/>
    <s v="Default"/>
    <n v="-48"/>
    <d v="2021-11-01T00:00:00"/>
    <x v="0"/>
    <s v="Cost Management"/>
    <s v="Journal Import 107667278:"/>
    <s v="Cost Management A 22088721 107667278 2"/>
    <s v="01-NOV-2021 Receiving GBP"/>
    <d v="2021-10-29T00:00:00"/>
    <s v="SSCREPMAN,"/>
    <n v="2903"/>
    <s v="Lease of 22 Eldon Way, Paddock Wood - Invoice 518745"/>
    <x v="0"/>
    <n v="165095327"/>
    <d v="2021-10-28T00:00:00"/>
    <m/>
    <m/>
    <m/>
    <s v="LONDON-4"/>
    <m/>
    <m/>
    <m/>
    <m/>
    <s v="Planning and Business Development"/>
    <x v="1"/>
    <x v="3"/>
    <x v="1"/>
  </r>
  <r>
    <s v="RYD"/>
    <s v="E35930"/>
    <s v="7310"/>
    <s v="00000"/>
    <s v="00000"/>
    <s v="000000"/>
    <s v="Estates &amp; Facilities"/>
    <s v="Legal / Prof Fees"/>
    <s v="Default"/>
    <s v="Default"/>
    <s v="Default"/>
    <n v="5550"/>
    <d v="2021-11-01T00:00:00"/>
    <x v="0"/>
    <s v="Cost Management"/>
    <s v="Journal Import 108844136:"/>
    <s v="Cost Management A 22305212 108844136"/>
    <s v="30-NOV-2021 Receiving GBP"/>
    <d v="2021-11-30T00:00:00"/>
    <s v="SSCREPMAN,"/>
    <n v="2935"/>
    <s v="167506 - Bexhill Ambulance Station - Sale and Leaseback"/>
    <x v="0"/>
    <n v="165095159"/>
    <d v="2021-10-28T00:00:00"/>
    <m/>
    <m/>
    <m/>
    <s v="LONDON-4"/>
    <m/>
    <m/>
    <m/>
    <m/>
    <s v="Planning and Business Development"/>
    <x v="1"/>
    <x v="3"/>
    <x v="1"/>
  </r>
  <r>
    <s v="RYD"/>
    <s v="E35930"/>
    <s v="7310"/>
    <s v="00000"/>
    <s v="00000"/>
    <s v="000000"/>
    <s v="Estates &amp; Facilities"/>
    <s v="Legal / Prof Fees"/>
    <s v="Default"/>
    <s v="Default"/>
    <s v="Default"/>
    <n v="1250"/>
    <d v="2021-11-01T00:00:00"/>
    <x v="0"/>
    <s v="Cost Management"/>
    <s v="Journal Import 108844136:"/>
    <s v="Cost Management A 22305212 108844136"/>
    <s v="30-NOV-2021 Receiving GBP"/>
    <d v="2021-11-30T00:00:00"/>
    <s v="SSCREPMAN,"/>
    <n v="2936"/>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5207"/>
    <d v="2021-11-01T00:00:00"/>
    <x v="0"/>
    <s v="Cost Management"/>
    <s v="Journal Import 108844136:"/>
    <s v="Cost Management A 22305212 108844136"/>
    <s v="30-NOV-2021 Receiving GBP"/>
    <d v="2021-11-30T00:00:00"/>
    <s v="SSCREPMAN,"/>
    <n v="2937"/>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34"/>
    <d v="2021-11-01T00:00:00"/>
    <x v="0"/>
    <s v="Cost Management"/>
    <s v="Journal Import 108844136:"/>
    <s v="Cost Management A 22305212 108844136"/>
    <s v="30-NOV-2021 Receiving GBP"/>
    <d v="2021-11-30T00:00:00"/>
    <s v="SSCREPMAN,"/>
    <n v="2938"/>
    <s v="Disposal  of Bexhill Ambulance Station Invoice 511757"/>
    <x v="0"/>
    <n v="165094031"/>
    <d v="2021-08-31T00:00:00"/>
    <m/>
    <m/>
    <m/>
    <s v="LONDON-4"/>
    <m/>
    <m/>
    <m/>
    <m/>
    <s v="Planning and Business Development"/>
    <x v="1"/>
    <x v="3"/>
    <x v="1"/>
  </r>
  <r>
    <s v="RYD"/>
    <s v="E35930"/>
    <s v="7310"/>
    <s v="00000"/>
    <s v="00000"/>
    <s v="000000"/>
    <s v="Estates &amp; Facilities"/>
    <s v="Legal / Prof Fees"/>
    <s v="Default"/>
    <s v="Default"/>
    <s v="Default"/>
    <n v="0.3"/>
    <d v="2021-11-01T00:00:00"/>
    <x v="0"/>
    <s v="Cost Management"/>
    <s v="Journal Import 108844136:"/>
    <s v="Cost Management A 22305212 108844136"/>
    <s v="30-NOV-2021 Receiving GBP"/>
    <d v="2021-11-30T00:00:00"/>
    <s v="SSCREPMAN,"/>
    <n v="2939"/>
    <s v="Dover AS/Renewal Extension Legal Invoice 512158"/>
    <x v="0"/>
    <n v="165094259"/>
    <d v="2021-09-08T00:00:00"/>
    <m/>
    <m/>
    <m/>
    <s v="LONDON-4"/>
    <m/>
    <m/>
    <m/>
    <m/>
    <s v="Planning and Business Development"/>
    <x v="1"/>
    <x v="3"/>
    <x v="1"/>
  </r>
  <r>
    <s v="RYD"/>
    <s v="E35930"/>
    <s v="7310"/>
    <s v="00000"/>
    <s v="00000"/>
    <s v="000000"/>
    <s v="Estates &amp; Facilities"/>
    <s v="Legal / Prof Fees"/>
    <s v="Default"/>
    <s v="Default"/>
    <s v="Default"/>
    <n v="14850"/>
    <d v="2021-12-01T00:00:00"/>
    <x v="3"/>
    <s v="Spreadsheet"/>
    <s v="M09 FBP1 Accrual - Estates"/>
    <s v="Spreadsheet A 22569384 110199590"/>
    <s v="RYD FIN CAM 2122 09 009 Accrual GBP"/>
    <d v="2022-01-06T00:00:00"/>
    <s v="RYD MCCARTHY, CAROLE"/>
    <n v="38"/>
    <s v="7310;LAKERS LLP;Accrue Estates Legal Costs M09 Dec-21"/>
    <x v="461"/>
    <m/>
    <d v="2022-01-06T00:00:00"/>
    <m/>
    <s v="7310;LAKERS LLP;Accrue Estates Legal Costs M09 Dec-21"/>
    <m/>
    <m/>
    <m/>
    <m/>
    <m/>
    <m/>
    <s v="Planning and Business Development"/>
    <x v="1"/>
    <x v="3"/>
    <x v="1"/>
  </r>
  <r>
    <s v="RYD"/>
    <s v="E35930"/>
    <s v="7310"/>
    <s v="00000"/>
    <s v="00000"/>
    <s v="000000"/>
    <s v="Estates &amp; Facilities"/>
    <s v="Legal / Prof Fees"/>
    <s v="Default"/>
    <s v="Default"/>
    <s v="Default"/>
    <n v="-946"/>
    <d v="2021-12-01T00:00:00"/>
    <x v="3"/>
    <s v="Spreadsheet"/>
    <s v="Reverses &quot;RYD FIN CAM 2122 08 013 Accrual GBP&quot; journal entry of &quot;Spreadsheet A 22333316 108976498&quot; batch from &quot;NOV-21&quot;."/>
    <s v="Reverses &quot;RYD FIN CAM 2122 08 013 Accrual GBP&quot;09-DEC-21 17:41:57 - 109214050"/>
    <s v="Reverses &quot;RYD FIN CAM 2122 08 013 Accrual GBP&quot;09-DEC-21 17:41:57"/>
    <d v="2021-12-09T00:00:00"/>
    <s v="SSCREPMAN,"/>
    <n v="42"/>
    <s v="7310;;Accrue Estates Legal Costs M08 Nov-21"/>
    <x v="462"/>
    <m/>
    <d v="2021-12-09T00:00:00"/>
    <m/>
    <s v="7310;;Accrue Estates Legal Costs M08 Nov-21"/>
    <m/>
    <m/>
    <m/>
    <m/>
    <m/>
    <m/>
    <s v="Planning and Business Development"/>
    <x v="1"/>
    <x v="3"/>
    <x v="1"/>
  </r>
  <r>
    <s v="RYD"/>
    <s v="E35930"/>
    <s v="7310"/>
    <s v="00000"/>
    <s v="00000"/>
    <s v="000000"/>
    <s v="Estates &amp; Facilities"/>
    <s v="Legal / Prof Fees"/>
    <s v="Default"/>
    <s v="Default"/>
    <s v="Default"/>
    <n v="-9900"/>
    <d v="2021-12-01T00:00:00"/>
    <x v="3"/>
    <s v="Spreadsheet"/>
    <s v="Reverses &quot;RYD FIN CAM 2122 08 013 Accrual GBP&quot; journal entry of &quot;Spreadsheet A 22333316 108976498&quot; batch from &quot;NOV-21&quot;."/>
    <s v="Reverses &quot;RYD FIN CAM 2122 08 013 Accrual GBP&quot;09-DEC-21 17:41:57 - 109214050"/>
    <s v="Reverses &quot;RYD FIN CAM 2122 08 013 Accrual GBP&quot;09-DEC-21 17:41:57"/>
    <d v="2021-12-09T00:00:00"/>
    <s v="SSCREPMAN,"/>
    <n v="43"/>
    <s v="7310;LAKERS LLP;Accrue Estates Legal Costs M08 Nov-21"/>
    <x v="462"/>
    <m/>
    <d v="2021-12-09T00:00:00"/>
    <m/>
    <s v="7310;LAKERS LLP;Accrue Estates Legal Costs M08 Nov-21"/>
    <m/>
    <m/>
    <m/>
    <m/>
    <m/>
    <m/>
    <s v="Planning and Business Development"/>
    <x v="1"/>
    <x v="3"/>
    <x v="1"/>
  </r>
  <r>
    <s v="RYD"/>
    <s v="E35930"/>
    <s v="7310"/>
    <s v="00000"/>
    <s v="00000"/>
    <s v="000000"/>
    <s v="Estates &amp; Facilities"/>
    <s v="Legal / Prof Fees"/>
    <s v="Default"/>
    <s v="Default"/>
    <s v="Default"/>
    <n v="87"/>
    <d v="2021-12-01T00:00:00"/>
    <x v="2"/>
    <s v="Spreadsheet"/>
    <s v="SBS RYD NOV-21 VAT ADJUSTMENT JOURNAL"/>
    <s v="Spreadsheet A 22468580 109718411"/>
    <s v="SBS RYD NOV-21 VAT ADJUSTMENT JOURNAL Adjustment GBP"/>
    <d v="2021-12-23T00:00:00"/>
    <s v="SSC BLATTI, FRANCESCO"/>
    <n v="712"/>
    <s v="SIBLEY PARES LLP-INVSP6553-0-http://nww.docserv.wyss.nhs.uk/synergyiim/dist/?val=4229880_16535314_20211104134439"/>
    <x v="463"/>
    <m/>
    <d v="2021-12-23T00:00:00"/>
    <m/>
    <s v="SIBLEY PARES LLP-INVSP6553-0-"/>
    <m/>
    <m/>
    <s v="http://nww.docserv.wyss.nhs.uk/synergyiim/dist/?val=4229880_16535314_20211104134439"/>
    <m/>
    <m/>
    <m/>
    <s v="Planning and Business Development"/>
    <x v="1"/>
    <x v="3"/>
    <x v="1"/>
  </r>
  <r>
    <s v="RYD"/>
    <s v="E35930"/>
    <s v="7310"/>
    <s v="00000"/>
    <s v="00000"/>
    <s v="000000"/>
    <s v="Estates &amp; Facilities"/>
    <s v="Legal / Prof Fees"/>
    <s v="Default"/>
    <s v="Default"/>
    <s v="Default"/>
    <n v="-5550"/>
    <d v="2021-12-01T00:00:00"/>
    <x v="0"/>
    <s v="Cost Management"/>
    <s v="Journal Import 108844136:"/>
    <s v="Cost Management A 22305212 108844136 2"/>
    <s v="01-DEC-2021 Receiving GBP"/>
    <d v="2021-11-30T00:00:00"/>
    <s v="SSCREPMAN,"/>
    <n v="2935"/>
    <s v="167506 - Bexhill Ambulance Station - Sale and Leaseback"/>
    <x v="0"/>
    <n v="165095159"/>
    <d v="2021-10-28T00:00:00"/>
    <m/>
    <m/>
    <m/>
    <s v="LONDON-4"/>
    <m/>
    <m/>
    <m/>
    <m/>
    <s v="Planning and Business Development"/>
    <x v="1"/>
    <x v="3"/>
    <x v="1"/>
  </r>
  <r>
    <s v="RYD"/>
    <s v="E35930"/>
    <s v="7310"/>
    <s v="00000"/>
    <s v="00000"/>
    <s v="000000"/>
    <s v="Estates &amp; Facilities"/>
    <s v="Legal / Prof Fees"/>
    <s v="Default"/>
    <s v="Default"/>
    <s v="Default"/>
    <n v="-1250"/>
    <d v="2021-12-01T00:00:00"/>
    <x v="0"/>
    <s v="Cost Management"/>
    <s v="Journal Import 108844136:"/>
    <s v="Cost Management A 22305212 108844136 2"/>
    <s v="01-DEC-2021 Receiving GBP"/>
    <d v="2021-11-30T00:00:00"/>
    <s v="SSCREPMAN,"/>
    <n v="2936"/>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5207"/>
    <d v="2021-12-01T00:00:00"/>
    <x v="0"/>
    <s v="Cost Management"/>
    <s v="Journal Import 108844136:"/>
    <s v="Cost Management A 22305212 108844136 2"/>
    <s v="01-DEC-2021 Receiving GBP"/>
    <d v="2021-11-30T00:00:00"/>
    <s v="SSCREPMAN,"/>
    <n v="2937"/>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34"/>
    <d v="2021-12-01T00:00:00"/>
    <x v="0"/>
    <s v="Cost Management"/>
    <s v="Journal Import 108844136:"/>
    <s v="Cost Management A 22305212 108844136 2"/>
    <s v="01-DEC-2021 Receiving GBP"/>
    <d v="2021-11-30T00:00:00"/>
    <s v="SSCREPMAN,"/>
    <n v="2938"/>
    <s v="Disposal  of Bexhill Ambulance Station Invoice 511757"/>
    <x v="0"/>
    <n v="165094031"/>
    <d v="2021-08-31T00:00:00"/>
    <m/>
    <m/>
    <m/>
    <s v="LONDON-4"/>
    <m/>
    <m/>
    <m/>
    <m/>
    <s v="Planning and Business Development"/>
    <x v="1"/>
    <x v="3"/>
    <x v="1"/>
  </r>
  <r>
    <s v="RYD"/>
    <s v="E35930"/>
    <s v="7310"/>
    <s v="00000"/>
    <s v="00000"/>
    <s v="000000"/>
    <s v="Estates &amp; Facilities"/>
    <s v="Legal / Prof Fees"/>
    <s v="Default"/>
    <s v="Default"/>
    <s v="Default"/>
    <n v="-0.3"/>
    <d v="2021-12-01T00:00:00"/>
    <x v="0"/>
    <s v="Cost Management"/>
    <s v="Journal Import 108844136:"/>
    <s v="Cost Management A 22305212 108844136 2"/>
    <s v="01-DEC-2021 Receiving GBP"/>
    <d v="2021-11-30T00:00:00"/>
    <s v="SSCREPMAN,"/>
    <n v="2939"/>
    <s v="Dover AS/Renewal Extension Legal Invoice 512158"/>
    <x v="0"/>
    <n v="165094259"/>
    <d v="2021-09-08T00:00:00"/>
    <m/>
    <m/>
    <m/>
    <s v="LONDON-4"/>
    <m/>
    <m/>
    <m/>
    <m/>
    <s v="Planning and Business Development"/>
    <x v="1"/>
    <x v="3"/>
    <x v="1"/>
  </r>
  <r>
    <s v="RYD"/>
    <s v="E35930"/>
    <s v="7310"/>
    <s v="00000"/>
    <s v="00000"/>
    <s v="000000"/>
    <s v="Estates &amp; Facilities"/>
    <s v="Legal / Prof Fees"/>
    <s v="Default"/>
    <s v="Default"/>
    <s v="Default"/>
    <n v="5207"/>
    <d v="2021-12-01T00:00:00"/>
    <x v="0"/>
    <s v="Cost Management"/>
    <s v="Journal Import 109980437:"/>
    <s v="Cost Management A 22521851 109980437"/>
    <s v="31-DEC-2021 Receiving GBP"/>
    <d v="2021-12-31T00:00:00"/>
    <s v="SSCREPMAN,"/>
    <n v="3042"/>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0.3"/>
    <d v="2021-12-01T00:00:00"/>
    <x v="0"/>
    <s v="Cost Management"/>
    <s v="Journal Import 109980437:"/>
    <s v="Cost Management A 22521851 109980437"/>
    <s v="31-DEC-2021 Receiving GBP"/>
    <d v="2021-12-31T00:00:00"/>
    <s v="SSCREPMAN,"/>
    <n v="3043"/>
    <s v="Dover AS/Renewal Extension Legal Invoice 512158"/>
    <x v="0"/>
    <n v="165094259"/>
    <d v="2021-09-08T00:00:00"/>
    <m/>
    <m/>
    <m/>
    <s v="LONDON-4"/>
    <m/>
    <m/>
    <m/>
    <m/>
    <s v="Planning and Business Development"/>
    <x v="1"/>
    <x v="3"/>
    <x v="1"/>
  </r>
  <r>
    <s v="RYD"/>
    <s v="E35930"/>
    <s v="7310"/>
    <s v="00000"/>
    <s v="00000"/>
    <s v="000000"/>
    <s v="Estates &amp; Facilities"/>
    <s v="Legal / Prof Fees"/>
    <s v="Default"/>
    <s v="Default"/>
    <s v="Default"/>
    <n v="34"/>
    <d v="2021-12-01T00:00:00"/>
    <x v="0"/>
    <s v="Cost Management"/>
    <s v="Journal Import 109980437:"/>
    <s v="Cost Management A 22521851 109980437"/>
    <s v="31-DEC-2021 Receiving GBP"/>
    <d v="2021-12-31T00:00:00"/>
    <s v="SSCREPMAN,"/>
    <n v="3044"/>
    <s v="Disposal  of Bexhill Ambulance Station Invoice 511757"/>
    <x v="0"/>
    <n v="165094031"/>
    <d v="2021-08-31T00:00:00"/>
    <m/>
    <m/>
    <m/>
    <s v="LONDON-4"/>
    <m/>
    <m/>
    <m/>
    <m/>
    <s v="Planning and Business Development"/>
    <x v="1"/>
    <x v="3"/>
    <x v="1"/>
  </r>
  <r>
    <s v="RYD"/>
    <s v="E35930"/>
    <s v="7310"/>
    <s v="00000"/>
    <s v="00000"/>
    <s v="000000"/>
    <s v="Estates &amp; Facilities"/>
    <s v="Legal / Prof Fees"/>
    <s v="Default"/>
    <s v="Default"/>
    <s v="Default"/>
    <n v="12356"/>
    <d v="2021-12-01T00:00:00"/>
    <x v="0"/>
    <s v="Cost Management"/>
    <s v="Journal Import 109980437:"/>
    <s v="Cost Management A 22521851 109980437"/>
    <s v="31-DEC-2021 Receiving GBP"/>
    <d v="2021-12-31T00:00:00"/>
    <s v="SSCREPMAN,"/>
    <n v="3045"/>
    <s v="Marketing of Hove AS  -  Invoice 10770"/>
    <x v="366"/>
    <n v="165096645"/>
    <d v="2021-12-21T00:00:00"/>
    <m/>
    <m/>
    <m/>
    <s v="BRIGHTON"/>
    <m/>
    <m/>
    <m/>
    <m/>
    <s v="Planning and Business Development"/>
    <x v="1"/>
    <x v="3"/>
    <x v="1"/>
  </r>
  <r>
    <s v="RYD"/>
    <s v="E35930"/>
    <s v="7310"/>
    <s v="00000"/>
    <s v="00000"/>
    <s v="000000"/>
    <s v="Estates &amp; Facilities"/>
    <s v="Legal / Prof Fees"/>
    <s v="Default"/>
    <s v="Default"/>
    <s v="Default"/>
    <n v="5550"/>
    <d v="2021-12-01T00:00:00"/>
    <x v="0"/>
    <s v="Cost Management"/>
    <s v="Journal Import 109980437:"/>
    <s v="Cost Management A 22521851 109980437"/>
    <s v="31-DEC-2021 Receiving GBP"/>
    <d v="2021-12-31T00:00:00"/>
    <s v="SSCREPMAN,"/>
    <n v="3046"/>
    <s v="167506 - Bexhill Ambulance Station - Sale and Leaseback"/>
    <x v="0"/>
    <n v="165095159"/>
    <d v="2021-10-28T00:00:00"/>
    <m/>
    <m/>
    <m/>
    <s v="LONDON-4"/>
    <m/>
    <m/>
    <m/>
    <m/>
    <s v="Planning and Business Development"/>
    <x v="1"/>
    <x v="3"/>
    <x v="1"/>
  </r>
  <r>
    <s v="RYD"/>
    <s v="E35930"/>
    <s v="7310"/>
    <s v="00000"/>
    <s v="00000"/>
    <s v="000000"/>
    <s v="Estates &amp; Facilities"/>
    <s v="Legal / Prof Fees"/>
    <s v="Default"/>
    <s v="Default"/>
    <s v="Default"/>
    <n v="1250"/>
    <d v="2021-12-01T00:00:00"/>
    <x v="0"/>
    <s v="Cost Management"/>
    <s v="Journal Import 109980437:"/>
    <s v="Cost Management A 22521851 109980437"/>
    <s v="31-DEC-2021 Receiving GBP"/>
    <d v="2021-12-31T00:00:00"/>
    <s v="SSCREPMAN,"/>
    <n v="3047"/>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4850"/>
    <d v="2021-12-01T00:00:00"/>
    <x v="0"/>
    <s v="Cost Management"/>
    <s v="Journal Import 109980437:"/>
    <s v="Cost Management A 22521851 109980437"/>
    <s v="31-DEC-2021 Receiving GBP"/>
    <d v="2021-12-31T00:00:00"/>
    <s v="SSCREPMAN,"/>
    <n v="3048"/>
    <s v="Marketing of Bexhill -  Invoice"/>
    <x v="366"/>
    <n v="165096644"/>
    <d v="2021-12-21T00:00:00"/>
    <m/>
    <m/>
    <m/>
    <s v="BRIGHTON"/>
    <m/>
    <m/>
    <m/>
    <m/>
    <s v="Planning and Business Development"/>
    <x v="1"/>
    <x v="3"/>
    <x v="1"/>
  </r>
  <r>
    <s v="RYD"/>
    <s v="E35930"/>
    <s v="7310"/>
    <s v="00000"/>
    <s v="00000"/>
    <s v="000000"/>
    <s v="Estates &amp; Facilities"/>
    <s v="Legal / Prof Fees"/>
    <s v="Default"/>
    <s v="Default"/>
    <s v="Default"/>
    <n v="19800"/>
    <d v="2022-01-01T00:00:00"/>
    <x v="3"/>
    <s v="Spreadsheet"/>
    <s v="FBP1 Accruals - Estates"/>
    <s v="Spreadsheet A 22776727 111239697"/>
    <s v="RYD FIN CAM 2122 10 011 Accrual GBP"/>
    <d v="2022-02-02T00:00:00"/>
    <s v="RYD MCCARTHY, CAROLE"/>
    <n v="41"/>
    <s v="7310;LAKERS LLP;Accrue Estates Legal Costs M10 Jan-22"/>
    <x v="464"/>
    <m/>
    <d v="2022-02-02T00:00:00"/>
    <m/>
    <s v="7310;LAKERS LLP;Accrue Estates Legal Costs M10 Jan-22"/>
    <m/>
    <m/>
    <m/>
    <m/>
    <m/>
    <m/>
    <s v="Planning and Business Development"/>
    <x v="1"/>
    <x v="3"/>
    <x v="1"/>
  </r>
  <r>
    <s v="RYD"/>
    <s v="E35930"/>
    <s v="7310"/>
    <s v="00000"/>
    <s v="00000"/>
    <s v="000000"/>
    <s v="Estates &amp; Facilities"/>
    <s v="Legal / Prof Fees"/>
    <s v="Default"/>
    <s v="Default"/>
    <s v="Default"/>
    <n v="-14850"/>
    <d v="2022-01-01T00:00:00"/>
    <x v="3"/>
    <s v="Spreadsheet"/>
    <s v="Reverses &quot;RYD FIN CAM 2122 09 009 Accrual GBP&quot; journal entry of &quot;Spreadsheet A 22569384 110199590&quot; batch from &quot;DEC-21&quot;."/>
    <s v="Reverses &quot;RYD FIN CAM 2122 09 009 Accrual GBP&quot;12-JAN-22 17:35:00 - 110431467"/>
    <s v="Reverses &quot;RYD FIN CAM 2122 09 009 Accrual GBP&quot;12-JAN-22 17:35:00"/>
    <d v="2022-01-12T00:00:00"/>
    <s v="SSCREPMAN,"/>
    <n v="38"/>
    <s v="7310;LAKERS LLP;Accrue Estates Legal Costs M09 Dec-21"/>
    <x v="465"/>
    <m/>
    <d v="2022-01-12T00:00:00"/>
    <m/>
    <s v="7310;LAKERS LLP;Accrue Estates Legal Costs M09 Dec-21"/>
    <m/>
    <m/>
    <m/>
    <m/>
    <m/>
    <m/>
    <s v="Planning and Business Development"/>
    <x v="1"/>
    <x v="3"/>
    <x v="1"/>
  </r>
  <r>
    <s v="RYD"/>
    <s v="E35930"/>
    <s v="7310"/>
    <s v="00000"/>
    <s v="00000"/>
    <s v="000000"/>
    <s v="Estates &amp; Facilities"/>
    <s v="Legal / Prof Fees"/>
    <s v="Default"/>
    <s v="Default"/>
    <s v="Default"/>
    <n v="4850"/>
    <d v="2022-01-01T00:00:00"/>
    <x v="1"/>
    <s v="Payables"/>
    <s v="Journal Import 110113358:"/>
    <s v="Payables A 22549149 110113358"/>
    <s v="JAN-22 Purchase Invoices GBP"/>
    <d v="2022-01-04T00:00:00"/>
    <s v="SSCREPMAN,"/>
    <n v="9"/>
    <s v="Journal Import Created"/>
    <x v="366"/>
    <n v="10756"/>
    <d v="2021-11-26T00:00:00"/>
    <n v="165096644"/>
    <m/>
    <s v="PO Invoice"/>
    <m/>
    <s v="http://nww.docserv.wyss.nhs.uk/synergyiim/dist/?val=4306389_16942861_20211222110707"/>
    <n v="1"/>
    <n v="4850"/>
    <m/>
    <s v="Planning and Business Development"/>
    <x v="1"/>
    <x v="3"/>
    <x v="1"/>
  </r>
  <r>
    <s v="RYD"/>
    <s v="E35930"/>
    <s v="7310"/>
    <s v="00000"/>
    <s v="00000"/>
    <s v="000000"/>
    <s v="Estates &amp; Facilities"/>
    <s v="Legal / Prof Fees"/>
    <s v="Default"/>
    <s v="Default"/>
    <s v="Default"/>
    <n v="12356"/>
    <d v="2022-01-01T00:00:00"/>
    <x v="1"/>
    <s v="Payables"/>
    <s v="Journal Import 110159311:"/>
    <s v="Payables A 22560112 110159311"/>
    <s v="JAN-22 Purchase Invoices GBP"/>
    <d v="2022-01-05T00:00:00"/>
    <s v="SSCREPMAN,"/>
    <n v="16"/>
    <s v="Journal Import Created"/>
    <x v="366"/>
    <n v="10770"/>
    <d v="2021-12-10T00:00:00"/>
    <n v="165096645"/>
    <m/>
    <s v="PO Invoice"/>
    <m/>
    <s v="http://nww.docserv.wyss.nhs.uk/synergyiim/dist/?val=4306389_16942860_20211222110707"/>
    <n v="1"/>
    <n v="12356"/>
    <m/>
    <s v="Planning and Business Development"/>
    <x v="1"/>
    <x v="3"/>
    <x v="1"/>
  </r>
  <r>
    <s v="RYD"/>
    <s v="E35930"/>
    <s v="7310"/>
    <s v="00000"/>
    <s v="00000"/>
    <s v="000000"/>
    <s v="Estates &amp; Facilities"/>
    <s v="Legal / Prof Fees"/>
    <s v="Default"/>
    <s v="Default"/>
    <s v="Default"/>
    <n v="-5207"/>
    <d v="2022-01-01T00:00:00"/>
    <x v="0"/>
    <s v="Cost Management"/>
    <s v="Journal Import 109980437:"/>
    <s v="Cost Management A 22521851 109980437 2"/>
    <s v="01-JAN-2022 Receiving GBP"/>
    <d v="2021-12-31T00:00:00"/>
    <s v="SSCREPMAN,"/>
    <n v="3042"/>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0.3"/>
    <d v="2022-01-01T00:00:00"/>
    <x v="0"/>
    <s v="Cost Management"/>
    <s v="Journal Import 109980437:"/>
    <s v="Cost Management A 22521851 109980437 2"/>
    <s v="01-JAN-2022 Receiving GBP"/>
    <d v="2021-12-31T00:00:00"/>
    <s v="SSCREPMAN,"/>
    <n v="3043"/>
    <s v="Dover AS/Renewal Extension Legal Invoice 512158"/>
    <x v="0"/>
    <n v="165094259"/>
    <d v="2021-09-08T00:00:00"/>
    <m/>
    <m/>
    <m/>
    <s v="LONDON-4"/>
    <m/>
    <m/>
    <m/>
    <m/>
    <s v="Planning and Business Development"/>
    <x v="1"/>
    <x v="3"/>
    <x v="1"/>
  </r>
  <r>
    <s v="RYD"/>
    <s v="E35930"/>
    <s v="7310"/>
    <s v="00000"/>
    <s v="00000"/>
    <s v="000000"/>
    <s v="Estates &amp; Facilities"/>
    <s v="Legal / Prof Fees"/>
    <s v="Default"/>
    <s v="Default"/>
    <s v="Default"/>
    <n v="-34"/>
    <d v="2022-01-01T00:00:00"/>
    <x v="0"/>
    <s v="Cost Management"/>
    <s v="Journal Import 109980437:"/>
    <s v="Cost Management A 22521851 109980437 2"/>
    <s v="01-JAN-2022 Receiving GBP"/>
    <d v="2021-12-31T00:00:00"/>
    <s v="SSCREPMAN,"/>
    <n v="3044"/>
    <s v="Disposal  of Bexhill Ambulance Station Invoice 511757"/>
    <x v="0"/>
    <n v="165094031"/>
    <d v="2021-08-31T00:00:00"/>
    <m/>
    <m/>
    <m/>
    <s v="LONDON-4"/>
    <m/>
    <m/>
    <m/>
    <m/>
    <s v="Planning and Business Development"/>
    <x v="1"/>
    <x v="3"/>
    <x v="1"/>
  </r>
  <r>
    <s v="RYD"/>
    <s v="E35930"/>
    <s v="7310"/>
    <s v="00000"/>
    <s v="00000"/>
    <s v="000000"/>
    <s v="Estates &amp; Facilities"/>
    <s v="Legal / Prof Fees"/>
    <s v="Default"/>
    <s v="Default"/>
    <s v="Default"/>
    <n v="-12356"/>
    <d v="2022-01-01T00:00:00"/>
    <x v="0"/>
    <s v="Cost Management"/>
    <s v="Journal Import 109980437:"/>
    <s v="Cost Management A 22521851 109980437 2"/>
    <s v="01-JAN-2022 Receiving GBP"/>
    <d v="2021-12-31T00:00:00"/>
    <s v="SSCREPMAN,"/>
    <n v="3045"/>
    <s v="Marketing of Hove AS  -  Invoice 10770"/>
    <x v="366"/>
    <n v="165096645"/>
    <d v="2021-12-21T00:00:00"/>
    <m/>
    <m/>
    <m/>
    <s v="BRIGHTON"/>
    <m/>
    <m/>
    <m/>
    <m/>
    <s v="Planning and Business Development"/>
    <x v="1"/>
    <x v="3"/>
    <x v="1"/>
  </r>
  <r>
    <s v="RYD"/>
    <s v="E35930"/>
    <s v="7310"/>
    <s v="00000"/>
    <s v="00000"/>
    <s v="000000"/>
    <s v="Estates &amp; Facilities"/>
    <s v="Legal / Prof Fees"/>
    <s v="Default"/>
    <s v="Default"/>
    <s v="Default"/>
    <n v="-5550"/>
    <d v="2022-01-01T00:00:00"/>
    <x v="0"/>
    <s v="Cost Management"/>
    <s v="Journal Import 109980437:"/>
    <s v="Cost Management A 22521851 109980437 2"/>
    <s v="01-JAN-2022 Receiving GBP"/>
    <d v="2021-12-31T00:00:00"/>
    <s v="SSCREPMAN,"/>
    <n v="3046"/>
    <s v="167506 - Bexhill Ambulance Station - Sale and Leaseback"/>
    <x v="0"/>
    <n v="165095159"/>
    <d v="2021-10-28T00:00:00"/>
    <m/>
    <m/>
    <m/>
    <s v="LONDON-4"/>
    <m/>
    <m/>
    <m/>
    <m/>
    <s v="Planning and Business Development"/>
    <x v="1"/>
    <x v="3"/>
    <x v="1"/>
  </r>
  <r>
    <s v="RYD"/>
    <s v="E35930"/>
    <s v="7310"/>
    <s v="00000"/>
    <s v="00000"/>
    <s v="000000"/>
    <s v="Estates &amp; Facilities"/>
    <s v="Legal / Prof Fees"/>
    <s v="Default"/>
    <s v="Default"/>
    <s v="Default"/>
    <n v="-1250"/>
    <d v="2022-01-01T00:00:00"/>
    <x v="0"/>
    <s v="Cost Management"/>
    <s v="Journal Import 109980437:"/>
    <s v="Cost Management A 22521851 109980437 2"/>
    <s v="01-JAN-2022 Receiving GBP"/>
    <d v="2021-12-31T00:00:00"/>
    <s v="SSCREPMAN,"/>
    <n v="3047"/>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4850"/>
    <d v="2022-01-01T00:00:00"/>
    <x v="0"/>
    <s v="Cost Management"/>
    <s v="Journal Import 109980437:"/>
    <s v="Cost Management A 22521851 109980437 2"/>
    <s v="01-JAN-2022 Receiving GBP"/>
    <d v="2021-12-31T00:00:00"/>
    <s v="SSCREPMAN,"/>
    <n v="3048"/>
    <s v="Marketing of Bexhill -  Invoice"/>
    <x v="366"/>
    <n v="165096644"/>
    <d v="2021-12-21T00:00:00"/>
    <m/>
    <m/>
    <m/>
    <s v="BRIGHTON"/>
    <m/>
    <m/>
    <m/>
    <m/>
    <s v="Planning and Business Development"/>
    <x v="1"/>
    <x v="3"/>
    <x v="1"/>
  </r>
  <r>
    <s v="RYD"/>
    <s v="E35930"/>
    <s v="7310"/>
    <s v="00000"/>
    <s v="00000"/>
    <s v="000000"/>
    <s v="Estates &amp; Facilities"/>
    <s v="Legal / Prof Fees"/>
    <s v="Default"/>
    <s v="Default"/>
    <s v="Default"/>
    <n v="34"/>
    <d v="2022-01-01T00:00:00"/>
    <x v="0"/>
    <s v="Cost Management"/>
    <s v="Journal Import 111146665:"/>
    <s v="Cost Management A 22756143 111146665"/>
    <s v="31-JAN-2022 Receiving GBP"/>
    <d v="2022-01-31T00:00:00"/>
    <s v="SSCREPMAN,"/>
    <n v="3120"/>
    <s v="Disposal  of Bexhill Ambulance Station Invoice 511757"/>
    <x v="0"/>
    <n v="165094031"/>
    <d v="2021-08-31T00:00:00"/>
    <m/>
    <m/>
    <m/>
    <s v="LONDON-4"/>
    <m/>
    <m/>
    <m/>
    <m/>
    <s v="Planning and Business Development"/>
    <x v="1"/>
    <x v="3"/>
    <x v="1"/>
  </r>
  <r>
    <s v="RYD"/>
    <s v="E35930"/>
    <s v="7310"/>
    <s v="00000"/>
    <s v="00000"/>
    <s v="000000"/>
    <s v="Estates &amp; Facilities"/>
    <s v="Legal / Prof Fees"/>
    <s v="Default"/>
    <s v="Default"/>
    <s v="Default"/>
    <n v="1250"/>
    <d v="2022-01-01T00:00:00"/>
    <x v="0"/>
    <s v="Cost Management"/>
    <s v="Journal Import 111146665:"/>
    <s v="Cost Management A 22756143 111146665"/>
    <s v="31-JAN-2022 Receiving GBP"/>
    <d v="2022-01-31T00:00:00"/>
    <s v="SSCREPMAN,"/>
    <n v="3121"/>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5207"/>
    <d v="2022-01-01T00:00:00"/>
    <x v="0"/>
    <s v="Cost Management"/>
    <s v="Journal Import 111146665:"/>
    <s v="Cost Management A 22756143 111146665"/>
    <s v="31-JAN-2022 Receiving GBP"/>
    <d v="2022-01-31T00:00:00"/>
    <s v="SSCREPMAN,"/>
    <n v="3122"/>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5550"/>
    <d v="2022-01-01T00:00:00"/>
    <x v="0"/>
    <s v="Cost Management"/>
    <s v="Journal Import 111146665:"/>
    <s v="Cost Management A 22756143 111146665"/>
    <s v="31-JAN-2022 Receiving GBP"/>
    <d v="2022-01-31T00:00:00"/>
    <s v="SSCREPMAN,"/>
    <n v="3123"/>
    <s v="167506 - Bexhill Ambulance Station - Sale and Leaseback"/>
    <x v="0"/>
    <n v="165095159"/>
    <d v="2021-10-28T00:00:00"/>
    <m/>
    <m/>
    <m/>
    <s v="LONDON-4"/>
    <m/>
    <m/>
    <m/>
    <m/>
    <s v="Planning and Business Development"/>
    <x v="1"/>
    <x v="3"/>
    <x v="1"/>
  </r>
  <r>
    <s v="RYD"/>
    <s v="E35930"/>
    <s v="7310"/>
    <s v="00000"/>
    <s v="00000"/>
    <s v="000000"/>
    <s v="Estates &amp; Facilities"/>
    <s v="Legal / Prof Fees"/>
    <s v="Default"/>
    <s v="Default"/>
    <s v="Default"/>
    <n v="0.3"/>
    <d v="2022-01-01T00:00:00"/>
    <x v="0"/>
    <s v="Cost Management"/>
    <s v="Journal Import 111146665:"/>
    <s v="Cost Management A 22756143 111146665"/>
    <s v="31-JAN-2022 Receiving GBP"/>
    <d v="2022-01-31T00:00:00"/>
    <s v="SSCREPMAN,"/>
    <n v="3124"/>
    <s v="Dover AS/Renewal Extension Legal Invoice 512158"/>
    <x v="0"/>
    <n v="165094259"/>
    <d v="2021-09-08T00:00:00"/>
    <m/>
    <m/>
    <m/>
    <s v="LONDON-4"/>
    <m/>
    <m/>
    <m/>
    <m/>
    <s v="Planning and Business Development"/>
    <x v="1"/>
    <x v="3"/>
    <x v="1"/>
  </r>
  <r>
    <s v="RYD"/>
    <s v="E35930"/>
    <s v="7310"/>
    <s v="00000"/>
    <s v="00000"/>
    <s v="000000"/>
    <s v="Estates &amp; Facilities"/>
    <s v="Legal / Prof Fees"/>
    <s v="Default"/>
    <s v="Default"/>
    <s v="Default"/>
    <n v="19800"/>
    <d v="2022-02-01T00:00:00"/>
    <x v="3"/>
    <s v="Spreadsheet"/>
    <s v="FBP1 Accruals - Estates"/>
    <s v="Spreadsheet A 22987330 112339657"/>
    <s v="RYD FIN CAM 2122 11 010 Accrual GBP"/>
    <d v="2022-03-03T00:00:00"/>
    <s v="RYD MCCARTHY, CAROLE"/>
    <n v="39"/>
    <s v="7310;LAKERS LLP;Accrue Estates Legal Costs M11 Feb-22"/>
    <x v="466"/>
    <m/>
    <d v="2022-03-03T00:00:00"/>
    <m/>
    <s v="7310;LAKERS LLP;Accrue Estates Legal Costs M11 Feb-22"/>
    <m/>
    <m/>
    <m/>
    <m/>
    <m/>
    <m/>
    <s v="Planning and Business Development"/>
    <x v="1"/>
    <x v="3"/>
    <x v="1"/>
  </r>
  <r>
    <s v="RYD"/>
    <s v="E35930"/>
    <s v="7310"/>
    <s v="00000"/>
    <s v="00000"/>
    <s v="000000"/>
    <s v="Estates &amp; Facilities"/>
    <s v="Legal / Prof Fees"/>
    <s v="Default"/>
    <s v="Default"/>
    <s v="Default"/>
    <n v="-19800"/>
    <d v="2022-02-01T00:00:00"/>
    <x v="3"/>
    <s v="Spreadsheet"/>
    <s v="Reverses &quot;RYD FIN CAM 2122 10 011 Accrual GBP&quot; journal entry of &quot;Spreadsheet A 22776727 111239697&quot; batch from &quot;JAN-22&quot;."/>
    <s v="Reverses &quot;RYD FIN CAM 2122 10 011 Accrual GBP&quot;09-FEB-22 17:35:52 - 111513356"/>
    <s v="Reverses &quot;RYD FIN CAM 2122 10 011 Accrual GBP&quot;09-FEB-22 17:35:52"/>
    <d v="2022-02-09T00:00:00"/>
    <s v="SSCREPMAN,"/>
    <n v="41"/>
    <s v="7310;LAKERS LLP;Accrue Estates Legal Costs M10 Jan-22"/>
    <x v="467"/>
    <m/>
    <d v="2022-02-09T00:00:00"/>
    <m/>
    <s v="7310;LAKERS LLP;Accrue Estates Legal Costs M10 Jan-22"/>
    <m/>
    <m/>
    <m/>
    <m/>
    <m/>
    <m/>
    <s v="Planning and Business Development"/>
    <x v="1"/>
    <x v="3"/>
    <x v="1"/>
  </r>
  <r>
    <s v="RYD"/>
    <s v="E35930"/>
    <s v="7310"/>
    <s v="00000"/>
    <s v="00000"/>
    <s v="000000"/>
    <s v="Estates &amp; Facilities"/>
    <s v="Legal / Prof Fees"/>
    <s v="Default"/>
    <s v="Default"/>
    <s v="Default"/>
    <n v="12.8"/>
    <d v="2022-02-01T00:00:00"/>
    <x v="2"/>
    <s v="Spreadsheet"/>
    <s v="SBS RYD JAN-22 VAT ADJUSTMENT JOURNAL"/>
    <s v="Spreadsheet A 22964654 112231083"/>
    <s v="SBS RYD JAN-22 VAT ADJUSTMENT JOURNAL Adjustment GBP"/>
    <d v="2022-03-01T00:00:00"/>
    <s v="SSC BLATTI, FRANCESCO"/>
    <n v="873"/>
    <s v="CAPSTICKS SOLICITORS-OR12_835-507941-507941-12.8-https://nww.einvoice-prod.sbs.nhs.uk:8179/invoicepdf/1d36c34d-ebe8-575a-9329-141758c0baad"/>
    <x v="61"/>
    <m/>
    <d v="2022-03-01T00:00:00"/>
    <m/>
    <s v="CAPSTICKS SOLICITORS-OR12_835-507941-507941-12.8-"/>
    <m/>
    <m/>
    <s v="https://nww.einvoice-prod.sbs.nhs.uk:8179/invoicepdf/1d36c34d-ebe8-575a-9329-141758c0baad"/>
    <m/>
    <m/>
    <m/>
    <s v="Planning and Business Development"/>
    <x v="1"/>
    <x v="3"/>
    <x v="1"/>
  </r>
  <r>
    <s v="RYD"/>
    <s v="E35930"/>
    <s v="7310"/>
    <s v="00000"/>
    <s v="00000"/>
    <s v="000000"/>
    <s v="Estates &amp; Facilities"/>
    <s v="Legal / Prof Fees"/>
    <s v="Default"/>
    <s v="Default"/>
    <s v="Default"/>
    <n v="16"/>
    <d v="2022-02-01T00:00:00"/>
    <x v="2"/>
    <s v="Spreadsheet"/>
    <s v="SBS RYD JAN-22 VAT ADJUSTMENT JOURNAL"/>
    <s v="Spreadsheet A 22964654 112231083"/>
    <s v="SBS RYD JAN-22 VAT ADJUSTMENT JOURNAL Adjustment GBP"/>
    <d v="2022-03-01T00:00:00"/>
    <s v="SSC BLATTI, FRANCESCO"/>
    <n v="874"/>
    <s v="CAPSTICKS SOLICITORS-OR12_835-512294-512294-16-https://nww.einvoice-prod.sbs.nhs.uk:8179/invoicepdf/da446c3c-dc1e-5633-83a3-bc3a3e50e68a"/>
    <x v="61"/>
    <m/>
    <d v="2022-03-01T00:00:00"/>
    <m/>
    <s v="CAPSTICKS SOLICITORS-OR12_835-512294-512294-16-"/>
    <m/>
    <m/>
    <s v="https://nww.einvoice-prod.sbs.nhs.uk:8179/invoicepdf/da446c3c-dc1e-5633-83a3-bc3a3e50e68a"/>
    <m/>
    <m/>
    <m/>
    <s v="Planning and Business Development"/>
    <x v="1"/>
    <x v="3"/>
    <x v="1"/>
  </r>
  <r>
    <s v="RYD"/>
    <s v="E35930"/>
    <s v="7310"/>
    <s v="00000"/>
    <s v="00000"/>
    <s v="000000"/>
    <s v="Estates &amp; Facilities"/>
    <s v="Legal / Prof Fees"/>
    <s v="Default"/>
    <s v="Default"/>
    <s v="Default"/>
    <n v="32"/>
    <d v="2022-02-01T00:00:00"/>
    <x v="2"/>
    <s v="Spreadsheet"/>
    <s v="SBS RYD JAN-22 VAT ADJUSTMENT JOURNAL"/>
    <s v="Spreadsheet A 22964654 112231083"/>
    <s v="SBS RYD JAN-22 VAT ADJUSTMENT JOURNAL Adjustment GBP"/>
    <d v="2022-03-01T00:00:00"/>
    <s v="SSC BLATTI, FRANCESCO"/>
    <n v="875"/>
    <s v="CAPSTICKS SOLICITORS-OR12_835-507934-507934-32-https://nww.einvoice-prod.sbs.nhs.uk:8179/invoicepdf/5ddb2dd7-7035-526d-b9c3-ce7dcbee75ad"/>
    <x v="61"/>
    <m/>
    <d v="2022-03-01T00:00:00"/>
    <m/>
    <s v="CAPSTICKS SOLICITORS-OR12_835-507934-507934-32-"/>
    <m/>
    <m/>
    <s v="https://nww.einvoice-prod.sbs.nhs.uk:8179/invoicepdf/5ddb2dd7-7035-526d-b9c3-ce7dcbee75ad"/>
    <m/>
    <m/>
    <m/>
    <s v="Planning and Business Development"/>
    <x v="1"/>
    <x v="3"/>
    <x v="1"/>
  </r>
  <r>
    <s v="RYD"/>
    <s v="E35930"/>
    <s v="7310"/>
    <s v="00000"/>
    <s v="00000"/>
    <s v="000000"/>
    <s v="Estates &amp; Facilities"/>
    <s v="Legal / Prof Fees"/>
    <s v="Default"/>
    <s v="Default"/>
    <s v="Default"/>
    <n v="74.8"/>
    <d v="2022-02-01T00:00:00"/>
    <x v="2"/>
    <s v="Spreadsheet"/>
    <s v="SBS RYD JAN-22 VAT ADJUSTMENT JOURNAL"/>
    <s v="Spreadsheet A 22964654 112231083"/>
    <s v="SBS RYD JAN-22 VAT ADJUSTMENT JOURNAL Adjustment GBP"/>
    <d v="2022-03-01T00:00:00"/>
    <s v="SSC BLATTI, FRANCESCO"/>
    <n v="876"/>
    <s v="CAPSTICKS SOLICITORS-OR12_835-511751-511751-74.8-https://nww.einvoice-prod.sbs.nhs.uk:8179/invoicepdf/2eeb99e9-9613-5bf2-b809-c9e8d6398cdc"/>
    <x v="61"/>
    <m/>
    <d v="2022-03-01T00:00:00"/>
    <m/>
    <s v="CAPSTICKS SOLICITORS-OR12_835-511751-511751-74.8-"/>
    <m/>
    <m/>
    <s v="https://nww.einvoice-prod.sbs.nhs.uk:8179/invoicepdf/2eeb99e9-9613-5bf2-b809-c9e8d6398cdc"/>
    <m/>
    <m/>
    <m/>
    <s v="Planning and Business Development"/>
    <x v="1"/>
    <x v="3"/>
    <x v="1"/>
  </r>
  <r>
    <s v="RYD"/>
    <s v="E35930"/>
    <s v="7310"/>
    <s v="00000"/>
    <s v="00000"/>
    <s v="000000"/>
    <s v="Estates &amp; Facilities"/>
    <s v="Legal / Prof Fees"/>
    <s v="Default"/>
    <s v="Default"/>
    <s v="Default"/>
    <n v="142.5"/>
    <d v="2022-02-01T00:00:00"/>
    <x v="2"/>
    <s v="Spreadsheet"/>
    <s v="SBS RYD JAN-22 VAT ADJUSTMENT JOURNAL"/>
    <s v="Spreadsheet A 22964654 112231083"/>
    <s v="SBS RYD JAN-22 VAT ADJUSTMENT JOURNAL Adjustment GBP"/>
    <d v="2022-03-01T00:00:00"/>
    <s v="SSC BLATTI, FRANCESCO"/>
    <n v="877"/>
    <s v="CAPSTICKS SOLICITORS-OR12_835-518746-518746-142.5-https://nww.einvoice-prod.sbs.nhs.uk:8179/invoicepdf/b3ceea4b-bae8-564c-b74a-21ebf49baedd"/>
    <x v="61"/>
    <m/>
    <d v="2022-03-01T00:00:00"/>
    <m/>
    <s v="CAPSTICKS SOLICITORS-OR12_835-518746-518746-142.5-"/>
    <m/>
    <m/>
    <s v="https://nww.einvoice-prod.sbs.nhs.uk:8179/invoicepdf/b3ceea4b-bae8-564c-b74a-21ebf49baedd"/>
    <m/>
    <m/>
    <m/>
    <s v="Planning and Business Development"/>
    <x v="1"/>
    <x v="3"/>
    <x v="1"/>
  </r>
  <r>
    <s v="RYD"/>
    <s v="E35930"/>
    <s v="7310"/>
    <s v="00000"/>
    <s v="00000"/>
    <s v="000000"/>
    <s v="Estates &amp; Facilities"/>
    <s v="Legal / Prof Fees"/>
    <s v="Default"/>
    <s v="Default"/>
    <s v="Default"/>
    <n v="213.4"/>
    <d v="2022-02-01T00:00:00"/>
    <x v="2"/>
    <s v="Spreadsheet"/>
    <s v="SBS RYD JAN-22 VAT ADJUSTMENT JOURNAL"/>
    <s v="Spreadsheet A 22964654 112231083"/>
    <s v="SBS RYD JAN-22 VAT ADJUSTMENT JOURNAL Adjustment GBP"/>
    <d v="2022-03-01T00:00:00"/>
    <s v="SSC BLATTI, FRANCESCO"/>
    <n v="878"/>
    <s v="CAPSTICKS SOLICITORS-OR12_835-514505-514505-213.4-https://nww.einvoice-prod.sbs.nhs.uk:8179/invoicepdf/ec3521e3-4908-5307-a4fd-3b236244e6bc"/>
    <x v="61"/>
    <m/>
    <d v="2022-03-01T00:00:00"/>
    <m/>
    <s v="CAPSTICKS SOLICITORS-OR12_835-514505-514505-213.4-"/>
    <m/>
    <m/>
    <s v="https://nww.einvoice-prod.sbs.nhs.uk:8179/invoicepdf/ec3521e3-4908-5307-a4fd-3b236244e6bc"/>
    <m/>
    <m/>
    <m/>
    <s v="Planning and Business Development"/>
    <x v="1"/>
    <x v="3"/>
    <x v="1"/>
  </r>
  <r>
    <s v="RYD"/>
    <s v="E35930"/>
    <s v="7310"/>
    <s v="00000"/>
    <s v="00000"/>
    <s v="000000"/>
    <s v="Estates &amp; Facilities"/>
    <s v="Legal / Prof Fees"/>
    <s v="Default"/>
    <s v="Default"/>
    <s v="Default"/>
    <n v="333.65"/>
    <d v="2022-02-01T00:00:00"/>
    <x v="2"/>
    <s v="Spreadsheet"/>
    <s v="SBS RYD JAN-22 VAT ADJUSTMENT JOURNAL"/>
    <s v="Spreadsheet A 22964654 112231083"/>
    <s v="SBS RYD JAN-22 VAT ADJUSTMENT JOURNAL Adjustment GBP"/>
    <d v="2022-03-01T00:00:00"/>
    <s v="SSC BLATTI, FRANCESCO"/>
    <n v="879"/>
    <s v="CAPSTICKS SOLICITORS-OR12_835-511757-511757-333.65-https://nww.einvoice-prod.sbs.nhs.uk:8179/invoicepdf/d9c3be97-0140-510d-a985-26f1257e2a88"/>
    <x v="61"/>
    <m/>
    <d v="2022-03-01T00:00:00"/>
    <m/>
    <s v="CAPSTICKS SOLICITORS-OR12_835-511757-511757-333.65-"/>
    <m/>
    <m/>
    <s v="https://nww.einvoice-prod.sbs.nhs.uk:8179/invoicepdf/d9c3be97-0140-510d-a985-26f1257e2a88"/>
    <m/>
    <m/>
    <m/>
    <s v="Planning and Business Development"/>
    <x v="1"/>
    <x v="3"/>
    <x v="1"/>
  </r>
  <r>
    <s v="RYD"/>
    <s v="E35930"/>
    <s v="7310"/>
    <s v="00000"/>
    <s v="00000"/>
    <s v="000000"/>
    <s v="Estates &amp; Facilities"/>
    <s v="Legal / Prof Fees"/>
    <s v="Default"/>
    <s v="Default"/>
    <s v="Default"/>
    <n v="970"/>
    <d v="2022-02-01T00:00:00"/>
    <x v="2"/>
    <s v="Spreadsheet"/>
    <s v="SBS RYD JAN-22 VAT ADJUSTMENT JOURNAL"/>
    <s v="Spreadsheet A 22964654 112231083"/>
    <s v="SBS RYD JAN-22 VAT ADJUSTMENT JOURNAL Adjustment GBP"/>
    <d v="2022-03-01T00:00:00"/>
    <s v="SSC BLATTI, FRANCESCO"/>
    <n v="880"/>
    <s v="FLUDE COMMERCIAL-10756-0-http://nww.docserv.wyss.nhs.uk/synergyiim/dist/?val=4306389_16942861_20211222110707"/>
    <x v="61"/>
    <m/>
    <d v="2022-03-01T00:00:00"/>
    <m/>
    <s v="FLUDE COMMERCIAL-10756-0-"/>
    <m/>
    <m/>
    <s v="http://nww.docserv.wyss.nhs.uk/synergyiim/dist/?val=4306389_16942861_20211222110707"/>
    <m/>
    <m/>
    <m/>
    <s v="Planning and Business Development"/>
    <x v="1"/>
    <x v="3"/>
    <x v="1"/>
  </r>
  <r>
    <s v="RYD"/>
    <s v="E35930"/>
    <s v="7310"/>
    <s v="00000"/>
    <s v="00000"/>
    <s v="000000"/>
    <s v="Estates &amp; Facilities"/>
    <s v="Legal / Prof Fees"/>
    <s v="Default"/>
    <s v="Default"/>
    <s v="Default"/>
    <n v="2471.1999999999998"/>
    <d v="2022-02-01T00:00:00"/>
    <x v="2"/>
    <s v="Spreadsheet"/>
    <s v="SBS RYD JAN-22 VAT ADJUSTMENT JOURNAL"/>
    <s v="Spreadsheet A 22964654 112231083"/>
    <s v="SBS RYD JAN-22 VAT ADJUSTMENT JOURNAL Adjustment GBP"/>
    <d v="2022-03-01T00:00:00"/>
    <s v="SSC BLATTI, FRANCESCO"/>
    <n v="881"/>
    <s v="FLUDE COMMERCIAL-10770-0-http://nww.docserv.wyss.nhs.uk/synergyiim/dist/?val=4306389_16942860_20211222110707"/>
    <x v="61"/>
    <m/>
    <d v="2022-03-01T00:00:00"/>
    <m/>
    <s v="FLUDE COMMERCIAL-10770-0-"/>
    <m/>
    <m/>
    <s v="http://nww.docserv.wyss.nhs.uk/synergyiim/dist/?val=4306389_16942860_20211222110707"/>
    <m/>
    <m/>
    <m/>
    <s v="Planning and Business Development"/>
    <x v="1"/>
    <x v="3"/>
    <x v="1"/>
  </r>
  <r>
    <s v="RYD"/>
    <s v="E35930"/>
    <s v="7310"/>
    <s v="00000"/>
    <s v="00000"/>
    <s v="000000"/>
    <s v="Estates &amp; Facilities"/>
    <s v="Legal / Prof Fees"/>
    <s v="Default"/>
    <s v="Default"/>
    <s v="Default"/>
    <n v="-34"/>
    <d v="2022-02-01T00:00:00"/>
    <x v="0"/>
    <s v="Cost Management"/>
    <s v="Journal Import 111146665:"/>
    <s v="Cost Management A 22756143 111146665 2"/>
    <s v="01-FEB-2022 Receiving GBP"/>
    <d v="2022-01-31T00:00:00"/>
    <s v="SSCREPMAN,"/>
    <n v="3120"/>
    <s v="Disposal  of Bexhill Ambulance Station Invoice 511757"/>
    <x v="0"/>
    <n v="165094031"/>
    <d v="2021-08-31T00:00:00"/>
    <m/>
    <m/>
    <m/>
    <s v="LONDON-4"/>
    <m/>
    <m/>
    <m/>
    <m/>
    <s v="Planning and Business Development"/>
    <x v="1"/>
    <x v="3"/>
    <x v="1"/>
  </r>
  <r>
    <s v="RYD"/>
    <s v="E35930"/>
    <s v="7310"/>
    <s v="00000"/>
    <s v="00000"/>
    <s v="000000"/>
    <s v="Estates &amp; Facilities"/>
    <s v="Legal / Prof Fees"/>
    <s v="Default"/>
    <s v="Default"/>
    <s v="Default"/>
    <n v="-1250"/>
    <d v="2022-02-01T00:00:00"/>
    <x v="0"/>
    <s v="Cost Management"/>
    <s v="Journal Import 111146665:"/>
    <s v="Cost Management A 22756143 111146665 2"/>
    <s v="01-FEB-2022 Receiving GBP"/>
    <d v="2022-01-31T00:00:00"/>
    <s v="SSCREPMAN,"/>
    <n v="3121"/>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5207"/>
    <d v="2022-02-01T00:00:00"/>
    <x v="0"/>
    <s v="Cost Management"/>
    <s v="Journal Import 111146665:"/>
    <s v="Cost Management A 22756143 111146665 2"/>
    <s v="01-FEB-2022 Receiving GBP"/>
    <d v="2022-01-31T00:00:00"/>
    <s v="SSCREPMAN,"/>
    <n v="3122"/>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5550"/>
    <d v="2022-02-01T00:00:00"/>
    <x v="0"/>
    <s v="Cost Management"/>
    <s v="Journal Import 111146665:"/>
    <s v="Cost Management A 22756143 111146665 2"/>
    <s v="01-FEB-2022 Receiving GBP"/>
    <d v="2022-01-31T00:00:00"/>
    <s v="SSCREPMAN,"/>
    <n v="3123"/>
    <s v="167506 - Bexhill Ambulance Station - Sale and Leaseback"/>
    <x v="0"/>
    <n v="165095159"/>
    <d v="2021-10-28T00:00:00"/>
    <m/>
    <m/>
    <m/>
    <s v="LONDON-4"/>
    <m/>
    <m/>
    <m/>
    <m/>
    <s v="Planning and Business Development"/>
    <x v="1"/>
    <x v="3"/>
    <x v="1"/>
  </r>
  <r>
    <s v="RYD"/>
    <s v="E35930"/>
    <s v="7310"/>
    <s v="00000"/>
    <s v="00000"/>
    <s v="000000"/>
    <s v="Estates &amp; Facilities"/>
    <s v="Legal / Prof Fees"/>
    <s v="Default"/>
    <s v="Default"/>
    <s v="Default"/>
    <n v="-0.3"/>
    <d v="2022-02-01T00:00:00"/>
    <x v="0"/>
    <s v="Cost Management"/>
    <s v="Journal Import 111146665:"/>
    <s v="Cost Management A 22756143 111146665 2"/>
    <s v="01-FEB-2022 Receiving GBP"/>
    <d v="2022-01-31T00:00:00"/>
    <s v="SSCREPMAN,"/>
    <n v="3124"/>
    <s v="Dover AS/Renewal Extension Legal Invoice 512158"/>
    <x v="0"/>
    <n v="165094259"/>
    <d v="2021-09-08T00:00:00"/>
    <m/>
    <m/>
    <m/>
    <s v="LONDON-4"/>
    <m/>
    <m/>
    <m/>
    <m/>
    <s v="Planning and Business Development"/>
    <x v="1"/>
    <x v="3"/>
    <x v="1"/>
  </r>
  <r>
    <s v="RYD"/>
    <s v="E35930"/>
    <s v="7310"/>
    <s v="00000"/>
    <s v="00000"/>
    <s v="000000"/>
    <s v="Estates &amp; Facilities"/>
    <s v="Legal / Prof Fees"/>
    <s v="Default"/>
    <s v="Default"/>
    <s v="Default"/>
    <n v="5207"/>
    <d v="2022-02-01T00:00:00"/>
    <x v="0"/>
    <s v="Cost Management"/>
    <s v="Journal Import 112210539:"/>
    <s v="Cost Management A 22961970 112210539"/>
    <s v="28-FEB-2022 Receiving GBP"/>
    <d v="2022-02-28T00:00:00"/>
    <s v="SSCREPMAN,"/>
    <n v="3028"/>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0.3"/>
    <d v="2022-02-01T00:00:00"/>
    <x v="0"/>
    <s v="Cost Management"/>
    <s v="Journal Import 112210539:"/>
    <s v="Cost Management A 22961970 112210539"/>
    <s v="28-FEB-2022 Receiving GBP"/>
    <d v="2022-02-28T00:00:00"/>
    <s v="SSCREPMAN,"/>
    <n v="3029"/>
    <s v="Dover AS/Renewal Extension Legal Invoice 512158"/>
    <x v="0"/>
    <n v="165094259"/>
    <d v="2021-09-08T00:00:00"/>
    <m/>
    <m/>
    <m/>
    <s v="LONDON-4"/>
    <m/>
    <m/>
    <m/>
    <m/>
    <s v="Planning and Business Development"/>
    <x v="1"/>
    <x v="3"/>
    <x v="1"/>
  </r>
  <r>
    <s v="RYD"/>
    <s v="E35930"/>
    <s v="7310"/>
    <s v="00000"/>
    <s v="00000"/>
    <s v="000000"/>
    <s v="Estates &amp; Facilities"/>
    <s v="Legal / Prof Fees"/>
    <s v="Default"/>
    <s v="Default"/>
    <s v="Default"/>
    <n v="5550"/>
    <d v="2022-02-01T00:00:00"/>
    <x v="0"/>
    <s v="Cost Management"/>
    <s v="Journal Import 112210539:"/>
    <s v="Cost Management A 22961970 112210539"/>
    <s v="28-FEB-2022 Receiving GBP"/>
    <d v="2022-02-28T00:00:00"/>
    <s v="SSCREPMAN,"/>
    <n v="3030"/>
    <s v="167506 - Bexhill Ambulance Station - Sale and Leaseback"/>
    <x v="0"/>
    <n v="165095159"/>
    <d v="2021-10-28T00:00:00"/>
    <m/>
    <m/>
    <m/>
    <s v="LONDON-4"/>
    <m/>
    <m/>
    <m/>
    <m/>
    <s v="Planning and Business Development"/>
    <x v="1"/>
    <x v="3"/>
    <x v="1"/>
  </r>
  <r>
    <s v="RYD"/>
    <s v="E35930"/>
    <s v="7310"/>
    <s v="00000"/>
    <s v="00000"/>
    <s v="000000"/>
    <s v="Estates &amp; Facilities"/>
    <s v="Legal / Prof Fees"/>
    <s v="Default"/>
    <s v="Default"/>
    <s v="Default"/>
    <n v="34"/>
    <d v="2022-02-01T00:00:00"/>
    <x v="0"/>
    <s v="Cost Management"/>
    <s v="Journal Import 112210539:"/>
    <s v="Cost Management A 22961970 112210539"/>
    <s v="28-FEB-2022 Receiving GBP"/>
    <d v="2022-02-28T00:00:00"/>
    <s v="SSCREPMAN,"/>
    <n v="3031"/>
    <s v="Disposal  of Bexhill Ambulance Station Invoice 511757"/>
    <x v="0"/>
    <n v="165094031"/>
    <d v="2021-08-31T00:00:00"/>
    <m/>
    <m/>
    <m/>
    <s v="LONDON-4"/>
    <m/>
    <m/>
    <m/>
    <m/>
    <s v="Planning and Business Development"/>
    <x v="1"/>
    <x v="3"/>
    <x v="1"/>
  </r>
  <r>
    <s v="RYD"/>
    <s v="E35930"/>
    <s v="7310"/>
    <s v="00000"/>
    <s v="00000"/>
    <s v="000000"/>
    <s v="Estates &amp; Facilities"/>
    <s v="Legal / Prof Fees"/>
    <s v="Default"/>
    <s v="Default"/>
    <s v="Default"/>
    <n v="1250"/>
    <d v="2022-02-01T00:00:00"/>
    <x v="0"/>
    <s v="Cost Management"/>
    <s v="Journal Import 112210539:"/>
    <s v="Cost Management A 22961970 112210539"/>
    <s v="28-FEB-2022 Receiving GBP"/>
    <d v="2022-02-28T00:00:00"/>
    <s v="SSCREPMAN,"/>
    <n v="3032"/>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25500"/>
    <d v="2022-03-01T00:00:00"/>
    <x v="3"/>
    <s v="Spreadsheet"/>
    <s v="FBP1 Accruals - Estates"/>
    <s v="Spreadsheet A 23248080 113641625"/>
    <s v="RYD FIN CAM 2122 12 011 Accrual GBP"/>
    <d v="2022-04-05T00:00:00"/>
    <s v="RYD MCCARTHY, CAROLE"/>
    <n v="41"/>
    <s v="7310;Accrue Estates Legal Costs M12 Mar-22"/>
    <x v="468"/>
    <m/>
    <d v="2022-04-05T00:00:00"/>
    <m/>
    <s v="7310;Accrue Estates Legal Costs M12 Mar-22"/>
    <m/>
    <m/>
    <m/>
    <m/>
    <m/>
    <m/>
    <s v="Planning and Business Development"/>
    <x v="1"/>
    <x v="3"/>
    <x v="1"/>
  </r>
  <r>
    <s v="RYD"/>
    <s v="E35930"/>
    <s v="7310"/>
    <s v="00000"/>
    <s v="00000"/>
    <s v="000000"/>
    <s v="Estates &amp; Facilities"/>
    <s v="Legal / Prof Fees"/>
    <s v="Default"/>
    <s v="Default"/>
    <s v="Default"/>
    <n v="-19800"/>
    <d v="2022-03-01T00:00:00"/>
    <x v="3"/>
    <s v="Spreadsheet"/>
    <s v="Reverses &quot;RYD FIN CAM 2122 11 010 Accrual GBP&quot; journal entry of &quot;Spreadsheet A 22987330 112339657&quot; batch from &quot;FEB-22&quot;."/>
    <s v="Reverses &quot;RYD FIN CAM 2122 11 010 Accrual GBP&quot;09-MAR-22 17:42:39 - 112583061"/>
    <s v="Reverses &quot;RYD FIN CAM 2122 11 010 Accrual GBP&quot;09-MAR-2022 17:42:39"/>
    <d v="2022-03-09T00:00:00"/>
    <s v="SSCREPMAN,"/>
    <n v="39"/>
    <s v="7310;LAKERS LLP;Accrue Estates Legal Costs M11 Feb-22"/>
    <x v="469"/>
    <m/>
    <d v="2022-03-09T00:00:00"/>
    <m/>
    <s v="7310;LAKERS LLP;Accrue Estates Legal Costs M11 Feb-22"/>
    <m/>
    <m/>
    <m/>
    <m/>
    <m/>
    <m/>
    <s v="Planning and Business Development"/>
    <x v="1"/>
    <x v="3"/>
    <x v="1"/>
  </r>
  <r>
    <s v="RYD"/>
    <s v="E35930"/>
    <s v="7310"/>
    <s v="00000"/>
    <s v="00000"/>
    <s v="000000"/>
    <s v="Estates &amp; Facilities"/>
    <s v="Legal / Prof Fees"/>
    <s v="Default"/>
    <s v="Default"/>
    <s v="Default"/>
    <n v="-5207"/>
    <d v="2022-03-01T00:00:00"/>
    <x v="0"/>
    <s v="Cost Management"/>
    <s v="Journal Import 112210539:"/>
    <s v="Cost Management A 22961970 112210539"/>
    <s v="01-MAR-2022 Receiving GBP"/>
    <d v="2022-02-28T00:00:00"/>
    <s v="SSCREPMAN,"/>
    <n v="3028"/>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0.3"/>
    <d v="2022-03-01T00:00:00"/>
    <x v="0"/>
    <s v="Cost Management"/>
    <s v="Journal Import 112210539:"/>
    <s v="Cost Management A 22961970 112210539"/>
    <s v="01-MAR-2022 Receiving GBP"/>
    <d v="2022-02-28T00:00:00"/>
    <s v="SSCREPMAN,"/>
    <n v="3029"/>
    <s v="Dover AS/Renewal Extension Legal Invoice 512158"/>
    <x v="0"/>
    <n v="165094259"/>
    <d v="2021-09-08T00:00:00"/>
    <m/>
    <m/>
    <m/>
    <s v="LONDON-4"/>
    <m/>
    <m/>
    <m/>
    <m/>
    <s v="Planning and Business Development"/>
    <x v="1"/>
    <x v="3"/>
    <x v="1"/>
  </r>
  <r>
    <s v="RYD"/>
    <s v="E35930"/>
    <s v="7310"/>
    <s v="00000"/>
    <s v="00000"/>
    <s v="000000"/>
    <s v="Estates &amp; Facilities"/>
    <s v="Legal / Prof Fees"/>
    <s v="Default"/>
    <s v="Default"/>
    <s v="Default"/>
    <n v="-5550"/>
    <d v="2022-03-01T00:00:00"/>
    <x v="0"/>
    <s v="Cost Management"/>
    <s v="Journal Import 112210539:"/>
    <s v="Cost Management A 22961970 112210539"/>
    <s v="01-MAR-2022 Receiving GBP"/>
    <d v="2022-02-28T00:00:00"/>
    <s v="SSCREPMAN,"/>
    <n v="3030"/>
    <s v="167506 - Bexhill Ambulance Station - Sale and Leaseback"/>
    <x v="0"/>
    <n v="165095159"/>
    <d v="2021-10-28T00:00:00"/>
    <m/>
    <m/>
    <m/>
    <s v="LONDON-4"/>
    <m/>
    <m/>
    <m/>
    <m/>
    <s v="Planning and Business Development"/>
    <x v="1"/>
    <x v="3"/>
    <x v="1"/>
  </r>
  <r>
    <s v="RYD"/>
    <s v="E35930"/>
    <s v="7310"/>
    <s v="00000"/>
    <s v="00000"/>
    <s v="000000"/>
    <s v="Estates &amp; Facilities"/>
    <s v="Legal / Prof Fees"/>
    <s v="Default"/>
    <s v="Default"/>
    <s v="Default"/>
    <n v="-34"/>
    <d v="2022-03-01T00:00:00"/>
    <x v="0"/>
    <s v="Cost Management"/>
    <s v="Journal Import 112210539:"/>
    <s v="Cost Management A 22961970 112210539"/>
    <s v="01-MAR-2022 Receiving GBP"/>
    <d v="2022-02-28T00:00:00"/>
    <s v="SSCREPMAN,"/>
    <n v="3031"/>
    <s v="Disposal  of Bexhill Ambulance Station Invoice 511757"/>
    <x v="0"/>
    <n v="165094031"/>
    <d v="2021-08-31T00:00:00"/>
    <m/>
    <m/>
    <m/>
    <s v="LONDON-4"/>
    <m/>
    <m/>
    <m/>
    <m/>
    <s v="Planning and Business Development"/>
    <x v="1"/>
    <x v="3"/>
    <x v="1"/>
  </r>
  <r>
    <s v="RYD"/>
    <s v="E35930"/>
    <s v="7310"/>
    <s v="00000"/>
    <s v="00000"/>
    <s v="000000"/>
    <s v="Estates &amp; Facilities"/>
    <s v="Legal / Prof Fees"/>
    <s v="Default"/>
    <s v="Default"/>
    <s v="Default"/>
    <n v="-1250"/>
    <d v="2022-03-01T00:00:00"/>
    <x v="0"/>
    <s v="Cost Management"/>
    <s v="Journal Import 112210539:"/>
    <s v="Cost Management A 22961970 112210539"/>
    <s v="01-MAR-2022 Receiving GBP"/>
    <d v="2022-02-28T00:00:00"/>
    <s v="SSCREPMAN,"/>
    <n v="3032"/>
    <s v="Disposal of Shoreham AS  Pre Sale/ Let Report @ 1,250 + Vat plus disbursements"/>
    <x v="0"/>
    <n v="165091391"/>
    <d v="2021-04-20T00:00:00"/>
    <m/>
    <m/>
    <m/>
    <s v="LONDON-4"/>
    <m/>
    <m/>
    <m/>
    <m/>
    <s v="Planning and Business Development"/>
    <x v="1"/>
    <x v="3"/>
    <x v="1"/>
  </r>
  <r>
    <s v="RYD"/>
    <s v="E35930"/>
    <s v="7310"/>
    <s v="00000"/>
    <s v="00000"/>
    <s v="000000"/>
    <s v="Estates &amp; Facilities"/>
    <s v="Legal / Prof Fees"/>
    <s v="Default"/>
    <s v="Default"/>
    <s v="Default"/>
    <n v="5207"/>
    <d v="2022-03-01T00:00:00"/>
    <x v="0"/>
    <s v="Cost Management"/>
    <s v="Journal Import 113461893:"/>
    <s v="Cost Management A 23208479 113461893"/>
    <s v="31-MAR-2022 Receiving GBP"/>
    <d v="2022-03-31T00:00:00"/>
    <s v="SSCREPMAN,"/>
    <n v="2604"/>
    <s v="DISPOSAL OF LITTLEHAMPTON AMBULANCE STATION - PRE SALE/LET R - Invoice 500777"/>
    <x v="0"/>
    <n v="165092174"/>
    <d v="2021-05-27T00:00:00"/>
    <m/>
    <m/>
    <m/>
    <s v="LONDON-4"/>
    <m/>
    <m/>
    <m/>
    <m/>
    <s v="Planning and Business Development"/>
    <x v="1"/>
    <x v="3"/>
    <x v="1"/>
  </r>
  <r>
    <s v="RYD"/>
    <s v="E35930"/>
    <s v="7310"/>
    <s v="00000"/>
    <s v="00000"/>
    <s v="000000"/>
    <s v="Estates &amp; Facilities"/>
    <s v="Legal / Prof Fees"/>
    <s v="Default"/>
    <s v="Default"/>
    <s v="Default"/>
    <n v="0.3"/>
    <d v="2022-03-01T00:00:00"/>
    <x v="0"/>
    <s v="Cost Management"/>
    <s v="Journal Import 113461893:"/>
    <s v="Cost Management A 23208479 113461893"/>
    <s v="31-MAR-2022 Receiving GBP"/>
    <d v="2022-03-31T00:00:00"/>
    <s v="SSCREPMAN,"/>
    <n v="2605"/>
    <s v="Dover AS/Renewal Extension Legal Invoice 512158"/>
    <x v="0"/>
    <n v="165094259"/>
    <d v="2021-09-08T00:00:00"/>
    <m/>
    <m/>
    <m/>
    <s v="LONDON-4"/>
    <m/>
    <m/>
    <m/>
    <m/>
    <s v="Planning and Business Development"/>
    <x v="1"/>
    <x v="3"/>
    <x v="1"/>
  </r>
  <r>
    <s v="RYD"/>
    <s v="E35930"/>
    <s v="7310"/>
    <s v="00000"/>
    <s v="00000"/>
    <s v="000000"/>
    <s v="Estates &amp; Facilities"/>
    <s v="Legal / Prof Fees"/>
    <s v="Default"/>
    <s v="Default"/>
    <s v="Default"/>
    <n v="34"/>
    <d v="2022-03-01T00:00:00"/>
    <x v="0"/>
    <s v="Cost Management"/>
    <s v="Journal Import 113461893:"/>
    <s v="Cost Management A 23208479 113461893"/>
    <s v="31-MAR-2022 Receiving GBP"/>
    <d v="2022-03-31T00:00:00"/>
    <s v="SSCREPMAN,"/>
    <n v="2606"/>
    <s v="Disposal  of Bexhill Ambulance Station Invoice 511757"/>
    <x v="0"/>
    <n v="165094031"/>
    <d v="2021-08-31T00:00:00"/>
    <m/>
    <m/>
    <m/>
    <s v="LONDON-4"/>
    <m/>
    <m/>
    <m/>
    <m/>
    <s v="Planning and Business Development"/>
    <x v="1"/>
    <x v="3"/>
    <x v="1"/>
  </r>
  <r>
    <s v="RYD"/>
    <s v="E35930"/>
    <s v="7310"/>
    <s v="00000"/>
    <s v="00000"/>
    <s v="000000"/>
    <s v="Estates &amp; Facilities"/>
    <s v="Legal / Prof Fees"/>
    <s v="Default"/>
    <s v="Default"/>
    <s v="Default"/>
    <n v="5550"/>
    <d v="2022-03-01T00:00:00"/>
    <x v="0"/>
    <s v="Cost Management"/>
    <s v="Journal Import 113461893:"/>
    <s v="Cost Management A 23208479 113461893"/>
    <s v="31-MAR-2022 Receiving GBP"/>
    <d v="2022-03-31T00:00:00"/>
    <s v="SSCREPMAN,"/>
    <n v="2607"/>
    <s v="167506 - Bexhill Ambulance Station - Sale and Leaseback"/>
    <x v="0"/>
    <n v="165095159"/>
    <d v="2021-10-28T00:00:00"/>
    <m/>
    <m/>
    <m/>
    <s v="LONDON-4"/>
    <m/>
    <m/>
    <m/>
    <m/>
    <s v="Planning and Business Development"/>
    <x v="1"/>
    <x v="3"/>
    <x v="1"/>
  </r>
  <r>
    <s v="RYD"/>
    <s v="E35932"/>
    <s v="7310"/>
    <s v="00000"/>
    <s v="00000"/>
    <s v="000000"/>
    <s v="Response Posts"/>
    <s v="Legal / Prof Fees"/>
    <s v="Default"/>
    <s v="Default"/>
    <s v="Default"/>
    <n v="56"/>
    <d v="2018-04-01T00:00:00"/>
    <x v="1"/>
    <s v="Payables"/>
    <s v="Journal Import 61538291:"/>
    <s v="Payables A 12921940 61538291"/>
    <s v="APR-18 Purchase Invoices GBP"/>
    <d v="2018-04-18T00:00:00"/>
    <s v="SSCREPMAN,"/>
    <n v="13"/>
    <s v="Journal Import Created"/>
    <x v="0"/>
    <n v="324751"/>
    <d v="2018-04-12T00:00:00"/>
    <n v="165063135"/>
    <m/>
    <s v="PO Invoice"/>
    <m/>
    <s v="http://nww.docserv.wyss.nhs.uk/synergyiim/dist/?val=524691_4282092_20180417125911"/>
    <n v="1"/>
    <n v="56"/>
    <m/>
    <s v="Corporate Expenditure"/>
    <x v="8"/>
    <x v="0"/>
    <x v="12"/>
  </r>
  <r>
    <s v="RYD"/>
    <s v="E35932"/>
    <s v="7310"/>
    <s v="00000"/>
    <s v="F8165"/>
    <s v="000000"/>
    <s v="Response Posts"/>
    <s v="Legal / Prof Fees"/>
    <s v="Default"/>
    <s v="Newhaven ACRP"/>
    <s v="Default"/>
    <n v="113"/>
    <d v="2018-04-01T00:00:00"/>
    <x v="1"/>
    <s v="Payables"/>
    <s v="Journal Import 61538291:"/>
    <s v="Payables A 12921940 61538291"/>
    <s v="APR-18 Purchase Invoices GBP"/>
    <d v="2018-04-18T00:00:00"/>
    <s v="SSCREPMAN,"/>
    <n v="17"/>
    <s v="Journal Import Created"/>
    <x v="0"/>
    <n v="324753"/>
    <d v="2018-04-12T00:00:00"/>
    <n v="165063769"/>
    <m/>
    <s v="PO Invoice"/>
    <m/>
    <s v="http://nww.docserv.wyss.nhs.uk/synergyiim/dist/?val=524691_4282090_20180417125911"/>
    <n v="1"/>
    <n v="113"/>
    <m/>
    <s v="Corporate Expenditure"/>
    <x v="8"/>
    <x v="0"/>
    <x v="12"/>
  </r>
  <r>
    <s v="RYD"/>
    <s v="E35932"/>
    <s v="7310"/>
    <s v="00000"/>
    <s v="F8235"/>
    <s v="000000"/>
    <s v="Response Posts"/>
    <s v="Legal / Prof Fees"/>
    <s v="Default"/>
    <s v="Bognor South ACRP"/>
    <s v="Default"/>
    <n v="152"/>
    <d v="2018-04-01T00:00:00"/>
    <x v="1"/>
    <s v="Payables"/>
    <s v="Journal Import 60955846:"/>
    <s v="Payables A 12794730 60955846"/>
    <s v="APR-18 Purchase Invoices GBP"/>
    <d v="2018-04-01T00:00:00"/>
    <s v="SSCREPMAN,"/>
    <n v="28"/>
    <s v="Journal Import Created"/>
    <x v="0"/>
    <n v="323562"/>
    <d v="2018-03-26T00:00:00"/>
    <n v="165064187"/>
    <m/>
    <s v="PO Invoice"/>
    <m/>
    <s v="http://nww.docserv.wyss.nhs.uk/synergyiim/dist/?val=503873_4103077_20180328165129"/>
    <n v="1"/>
    <n v="152"/>
    <m/>
    <s v="Corporate Expenditure"/>
    <x v="8"/>
    <x v="0"/>
    <x v="12"/>
  </r>
  <r>
    <s v="RYD"/>
    <s v="E35932"/>
    <s v="7310"/>
    <s v="00000"/>
    <s v="F8235"/>
    <s v="000000"/>
    <s v="Response Posts"/>
    <s v="Legal / Prof Fees"/>
    <s v="Default"/>
    <s v="Bognor South ACRP"/>
    <s v="Default"/>
    <n v="311.60000000000002"/>
    <d v="2018-04-01T00:00:00"/>
    <x v="1"/>
    <s v="Payables"/>
    <s v="Journal Import 61538291:"/>
    <s v="Payables A 12921940 61538291"/>
    <s v="APR-18 Purchase Invoices GBP"/>
    <d v="2018-04-18T00:00:00"/>
    <s v="SSCREPMAN,"/>
    <n v="22"/>
    <s v="Journal Import Created"/>
    <x v="0"/>
    <n v="324754"/>
    <d v="2018-04-12T00:00:00"/>
    <n v="165064187"/>
    <m/>
    <s v="PO Invoice"/>
    <m/>
    <s v="http://nww.docserv.wyss.nhs.uk/synergyiim/dist/?val=524691_4282089_20180417125911"/>
    <n v="1"/>
    <n v="312"/>
    <m/>
    <s v="Corporate Expenditure"/>
    <x v="8"/>
    <x v="0"/>
    <x v="12"/>
  </r>
  <r>
    <s v="RYD"/>
    <s v="E35932"/>
    <s v="7310"/>
    <s v="00000"/>
    <s v="F8235"/>
    <s v="000000"/>
    <s v="Response Posts"/>
    <s v="Legal / Prof Fees"/>
    <s v="Default"/>
    <s v="Bognor South ACRP"/>
    <s v="Default"/>
    <n v="152"/>
    <d v="2018-04-01T00:00:00"/>
    <x v="0"/>
    <s v="Cost Management"/>
    <s v="Journal Import 61930241:"/>
    <s v="Cost Management A 12993398 61930241"/>
    <s v="30-APR-2018 Receiving GBP"/>
    <d v="2018-04-30T00:00:00"/>
    <s v="SSCREPMAN,"/>
    <n v="3876"/>
    <s v="Bognor South ACRP - Lease Works for new ACRP at Bognor Fire Station"/>
    <x v="0"/>
    <n v="165064187"/>
    <d v="2018-04-20T00:00:00"/>
    <m/>
    <m/>
    <m/>
    <s v="LONDON-4"/>
    <m/>
    <m/>
    <m/>
    <m/>
    <s v="Corporate Expenditure"/>
    <x v="8"/>
    <x v="0"/>
    <x v="12"/>
  </r>
  <r>
    <s v="RYD"/>
    <s v="E35932"/>
    <s v="7310"/>
    <s v="00113"/>
    <s v="00000"/>
    <s v="000000"/>
    <s v="Response Posts"/>
    <s v="Legal / Prof Fees"/>
    <s v="Buildings - Planning Fees"/>
    <s v="Default"/>
    <s v="Default"/>
    <n v="-300"/>
    <d v="2018-04-01T00:00:00"/>
    <x v="0"/>
    <s v="Cost Management"/>
    <s v="Journal Import 60898239:"/>
    <s v="Cost Management A 12776914 60898239 2"/>
    <s v="01-APR-2018 Receiving GBP"/>
    <d v="2018-03-29T00:00:00"/>
    <s v="SSCREPMAN,"/>
    <n v="3176"/>
    <s v="Horsham ACRP plans"/>
    <x v="371"/>
    <n v="165056082"/>
    <d v="2016-08-04T00:00:00"/>
    <m/>
    <m/>
    <m/>
    <s v="HORLEY"/>
    <m/>
    <m/>
    <m/>
    <m/>
    <s v="Corporate Expenditure"/>
    <x v="8"/>
    <x v="0"/>
    <x v="12"/>
  </r>
  <r>
    <s v="RYD"/>
    <s v="E35932"/>
    <s v="7310"/>
    <s v="00113"/>
    <s v="00000"/>
    <s v="000000"/>
    <s v="Response Posts"/>
    <s v="Legal / Prof Fees"/>
    <s v="Buildings - Planning Fees"/>
    <s v="Default"/>
    <s v="Default"/>
    <n v="300"/>
    <d v="2018-04-01T00:00:00"/>
    <x v="0"/>
    <s v="Cost Management"/>
    <s v="Journal Import 61930241:"/>
    <s v="Cost Management A 12993398 61930241"/>
    <s v="30-APR-2018 Receiving GBP"/>
    <d v="2018-04-30T00:00:00"/>
    <s v="SSCREPMAN,"/>
    <n v="3198"/>
    <s v="Horsham ACRP plans"/>
    <x v="371"/>
    <n v="165056082"/>
    <d v="2016-08-04T00:00:00"/>
    <m/>
    <m/>
    <m/>
    <s v="HORLEY"/>
    <m/>
    <m/>
    <m/>
    <m/>
    <s v="Corporate Expenditure"/>
    <x v="8"/>
    <x v="0"/>
    <x v="12"/>
  </r>
  <r>
    <s v="RYD"/>
    <s v="E35932"/>
    <s v="7310"/>
    <s v="00000"/>
    <s v="00000"/>
    <s v="000000"/>
    <s v="Response Posts"/>
    <s v="Legal / Prof Fees"/>
    <s v="Default"/>
    <s v="Default"/>
    <s v="Default"/>
    <n v="-300"/>
    <d v="2018-05-01T00:00:00"/>
    <x v="5"/>
    <s v="Receivables"/>
    <s v="Journal Import 62022683:"/>
    <s v="Receivables A 13013660 62022683"/>
    <s v="MAY-18 Misc Receipts GBP"/>
    <d v="2018-05-02T00:00:00"/>
    <s v="SSCREPMAN,"/>
    <n v="12"/>
    <s v="Journal Import Created"/>
    <x v="26"/>
    <s v="SBSEFT0105187156009A"/>
    <d v="2018-05-01T00:00:00"/>
    <m/>
    <s v="PAYMENT FROM DESCRIPTION: CAPSTICKS CLNT REFERENCE: E35932/7310/00000/ **APPLIED AS PER GL CODE ON MASTERLINE ML PS020518 "/>
    <s v="RYD_10005676_CREATE"/>
    <n v="10005676"/>
    <m/>
    <m/>
    <m/>
    <m/>
    <s v="Corporate Expenditure"/>
    <x v="8"/>
    <x v="0"/>
    <x v="12"/>
  </r>
  <r>
    <s v="RYD"/>
    <s v="E35932"/>
    <s v="7310"/>
    <s v="00000"/>
    <s v="00000"/>
    <s v="000000"/>
    <s v="Response Posts"/>
    <s v="Legal / Prof Fees"/>
    <s v="Default"/>
    <s v="Default"/>
    <s v="Default"/>
    <n v="70"/>
    <d v="2018-05-01T00:00:00"/>
    <x v="1"/>
    <s v="Payables"/>
    <s v="Journal Import 62807273:"/>
    <s v="Payables A 13164997 62807273"/>
    <s v="MAY-18 Purchase Invoices GBP"/>
    <d v="2018-05-25T00:00:00"/>
    <s v="SSCREPMAN,"/>
    <n v="25"/>
    <s v="Journal Import Created"/>
    <x v="0"/>
    <n v="327204"/>
    <d v="2018-05-22T00:00:00"/>
    <n v="165063135"/>
    <m/>
    <s v="PO Invoice"/>
    <m/>
    <s v="http://nww.docserv.wyss.nhs.uk/synergyiim/dist/?val=572357_4721474_20180525104150"/>
    <n v="1"/>
    <n v="70"/>
    <m/>
    <s v="Corporate Expenditure"/>
    <x v="8"/>
    <x v="0"/>
    <x v="12"/>
  </r>
  <r>
    <s v="RYD"/>
    <s v="E35932"/>
    <s v="7310"/>
    <s v="00000"/>
    <s v="F8235"/>
    <s v="000000"/>
    <s v="Response Posts"/>
    <s v="Legal / Prof Fees"/>
    <s v="Default"/>
    <s v="Bognor South ACRP"/>
    <s v="Default"/>
    <n v="-152"/>
    <d v="2018-05-01T00:00:00"/>
    <x v="0"/>
    <s v="Cost Management"/>
    <s v="Journal Import 61930241:"/>
    <s v="Cost Management A 12993398 61930241 2"/>
    <s v="01-MAY-2018 Receiving GBP"/>
    <d v="2018-04-30T00:00:00"/>
    <s v="SSCREPMAN,"/>
    <n v="3876"/>
    <s v="Bognor South ACRP - Lease Works for new ACRP at Bognor Fire Station"/>
    <x v="0"/>
    <n v="165064187"/>
    <d v="2018-04-20T00:00:00"/>
    <m/>
    <m/>
    <m/>
    <s v="LONDON-4"/>
    <m/>
    <m/>
    <m/>
    <m/>
    <s v="Corporate Expenditure"/>
    <x v="8"/>
    <x v="0"/>
    <x v="12"/>
  </r>
  <r>
    <s v="RYD"/>
    <s v="E35932"/>
    <s v="7310"/>
    <s v="00113"/>
    <s v="00000"/>
    <s v="000000"/>
    <s v="Response Posts"/>
    <s v="Legal / Prof Fees"/>
    <s v="Buildings - Planning Fees"/>
    <s v="Default"/>
    <s v="Default"/>
    <n v="15.99"/>
    <d v="2018-05-01T00:00:00"/>
    <x v="1"/>
    <s v="Payables"/>
    <s v="Journal Import 62300154:"/>
    <s v="Payables A 13063230 62300154"/>
    <s v="MAY-18 Purchase Invoices GBP"/>
    <d v="2018-05-10T00:00:00"/>
    <s v="SSCREPMAN,"/>
    <n v="16"/>
    <s v="Journal Import Created"/>
    <x v="470"/>
    <n v="1514817"/>
    <d v="2018-04-30T00:00:00"/>
    <n v="165068992"/>
    <m/>
    <s v="PO Invoice"/>
    <m/>
    <s v="http://nww.docserv.wyss.nhs.uk/synergyiim/dist/?val=551675_4523103_20180509154633"/>
    <n v="1"/>
    <n v="16"/>
    <m/>
    <s v="Corporate Expenditure"/>
    <x v="8"/>
    <x v="0"/>
    <x v="12"/>
  </r>
  <r>
    <s v="RYD"/>
    <s v="E35932"/>
    <s v="7310"/>
    <s v="00113"/>
    <s v="00000"/>
    <s v="000000"/>
    <s v="Response Posts"/>
    <s v="Legal / Prof Fees"/>
    <s v="Buildings - Planning Fees"/>
    <s v="Default"/>
    <s v="Default"/>
    <n v="-300"/>
    <d v="2018-05-01T00:00:00"/>
    <x v="0"/>
    <s v="Cost Management"/>
    <s v="Journal Import 61930241:"/>
    <s v="Cost Management A 12993398 61930241 2"/>
    <s v="01-MAY-2018 Receiving GBP"/>
    <d v="2018-04-30T00:00:00"/>
    <s v="SSCREPMAN,"/>
    <n v="3198"/>
    <s v="Horsham ACRP plans"/>
    <x v="371"/>
    <n v="165056082"/>
    <d v="2016-08-04T00:00:00"/>
    <m/>
    <m/>
    <m/>
    <s v="HORLEY"/>
    <m/>
    <m/>
    <m/>
    <m/>
    <s v="Corporate Expenditure"/>
    <x v="8"/>
    <x v="0"/>
    <x v="12"/>
  </r>
  <r>
    <s v="RYD"/>
    <s v="E35932"/>
    <s v="7310"/>
    <s v="00113"/>
    <s v="00000"/>
    <s v="000000"/>
    <s v="Response Posts"/>
    <s v="Legal / Prof Fees"/>
    <s v="Buildings - Planning Fees"/>
    <s v="Default"/>
    <s v="Default"/>
    <n v="300"/>
    <d v="2018-05-01T00:00:00"/>
    <x v="0"/>
    <s v="Cost Management"/>
    <s v="Journal Import 62984974:"/>
    <s v="Cost Management A 13203427 62984974"/>
    <s v="31-MAY-2018 Receiving GBP"/>
    <d v="2018-05-31T00:00:00"/>
    <s v="SSCREPMAN,"/>
    <n v="3089"/>
    <s v="Horsham ACRP plans"/>
    <x v="371"/>
    <n v="165056082"/>
    <d v="2016-08-04T00:00:00"/>
    <m/>
    <m/>
    <m/>
    <s v="HORLEY"/>
    <m/>
    <m/>
    <m/>
    <m/>
    <s v="Corporate Expenditure"/>
    <x v="8"/>
    <x v="0"/>
    <x v="12"/>
  </r>
  <r>
    <s v="RYD"/>
    <s v="E35932"/>
    <s v="7310"/>
    <s v="00000"/>
    <s v="00000"/>
    <s v="000000"/>
    <s v="Response Posts"/>
    <s v="Legal / Prof Fees"/>
    <s v="Default"/>
    <s v="Default"/>
    <s v="Default"/>
    <n v="300"/>
    <d v="2018-06-01T00:00:00"/>
    <x v="2"/>
    <s v="Spreadsheet"/>
    <s v="Move costs to Estates E35930"/>
    <s v="Spreadsheet A 13334057 63907185"/>
    <s v="RYD FIN AFK 1819 03 002 Adjustment GBP"/>
    <d v="2018-06-20T00:00:00"/>
    <s v="RYD KADIROV, ABDULLOH"/>
    <n v="9"/>
    <s v="7310;SBSEFT0105187156009A;Move costs to E35930;M02;"/>
    <x v="368"/>
    <m/>
    <d v="2018-06-20T00:00:00"/>
    <m/>
    <s v="7310;SBSEFT0105187156009A;Move costs to E35930;M02;"/>
    <m/>
    <m/>
    <m/>
    <m/>
    <m/>
    <m/>
    <s v="Corporate Expenditure"/>
    <x v="8"/>
    <x v="0"/>
    <x v="12"/>
  </r>
  <r>
    <s v="RYD"/>
    <s v="E35932"/>
    <s v="7310"/>
    <s v="00000"/>
    <s v="00000"/>
    <s v="000000"/>
    <s v="Response Posts"/>
    <s v="Legal / Prof Fees"/>
    <s v="Default"/>
    <s v="Default"/>
    <s v="Default"/>
    <n v="-56"/>
    <d v="2018-06-01T00:00:00"/>
    <x v="2"/>
    <s v="Spreadsheet"/>
    <s v="Move costs to Estates E35930"/>
    <s v="Spreadsheet A 13334057 63907185"/>
    <s v="RYD FIN AFK 1819 03 002 Adjustment GBP"/>
    <d v="2018-06-20T00:00:00"/>
    <s v="RYD KADIROV, ABDULLOH"/>
    <n v="10"/>
    <s v="7310;CAPSTICKS SOLICITORS;Move costs to E35930;M02;http://nww.docserv.wyss.nhs.uk/synergyiim/dist/?val=524691_4282092_20180417125911"/>
    <x v="368"/>
    <m/>
    <d v="2018-06-20T00:00:00"/>
    <m/>
    <s v="7310;CAPSTICKS SOLICITORS;Move costs to E35930;M02;"/>
    <m/>
    <m/>
    <s v="http://nww.docserv.wyss.nhs.uk/synergyiim/dist/?val=524691_4282092_20180417125911"/>
    <m/>
    <m/>
    <m/>
    <s v="Corporate Expenditure"/>
    <x v="8"/>
    <x v="0"/>
    <x v="12"/>
  </r>
  <r>
    <s v="RYD"/>
    <s v="E35932"/>
    <s v="7310"/>
    <s v="00000"/>
    <s v="00000"/>
    <s v="000000"/>
    <s v="Response Posts"/>
    <s v="Legal / Prof Fees"/>
    <s v="Default"/>
    <s v="Default"/>
    <s v="Default"/>
    <n v="-70"/>
    <d v="2018-06-01T00:00:00"/>
    <x v="2"/>
    <s v="Spreadsheet"/>
    <s v="Move costs to Estates E35930"/>
    <s v="Spreadsheet A 13334057 63907185"/>
    <s v="RYD FIN AFK 1819 03 002 Adjustment GBP"/>
    <d v="2018-06-20T00:00:00"/>
    <s v="RYD KADIROV, ABDULLOH"/>
    <n v="11"/>
    <s v="7310;CAPSTICKS SOLICITORS;Move costs to E35930;M02;http://nww.docserv.wyss.nhs.uk/synergyiim/dist/?val=572357_4721474_20180525104150"/>
    <x v="368"/>
    <m/>
    <d v="2018-06-20T00:00:00"/>
    <m/>
    <s v="7310;CAPSTICKS SOLICITORS;Move costs to E35930;M02;"/>
    <m/>
    <m/>
    <s v="http://nww.docserv.wyss.nhs.uk/synergyiim/dist/?val=572357_4721474_20180525104150"/>
    <m/>
    <m/>
    <m/>
    <s v="Corporate Expenditure"/>
    <x v="8"/>
    <x v="0"/>
    <x v="12"/>
  </r>
  <r>
    <s v="RYD"/>
    <s v="E35932"/>
    <s v="7310"/>
    <s v="00000"/>
    <s v="00000"/>
    <s v="000000"/>
    <s v="Response Posts"/>
    <s v="Legal / Prof Fees"/>
    <s v="Default"/>
    <s v="Default"/>
    <s v="Default"/>
    <n v="181"/>
    <d v="2018-06-01T00:00:00"/>
    <x v="1"/>
    <s v="Payables"/>
    <s v="Journal Import 63924391:"/>
    <s v="Payables A 13334205 63924391"/>
    <s v="JUN-18 Purchase Invoices GBP"/>
    <d v="2018-06-20T00:00:00"/>
    <s v="SSCREPMAN,"/>
    <n v="18"/>
    <s v="Journal Import Created"/>
    <x v="0"/>
    <n v="400304"/>
    <d v="2018-06-11T00:00:00"/>
    <n v="165063135"/>
    <m/>
    <s v="PO Invoice"/>
    <m/>
    <s v="http://nww.docserv.wyss.nhs.uk/synergyiim/dist/?val=598450_4972037_20180619175903"/>
    <n v="1"/>
    <n v="181"/>
    <m/>
    <s v="Corporate Expenditure"/>
    <x v="8"/>
    <x v="0"/>
    <x v="12"/>
  </r>
  <r>
    <s v="RYD"/>
    <s v="E35932"/>
    <s v="7310"/>
    <s v="00000"/>
    <s v="F8165"/>
    <s v="000000"/>
    <s v="Response Posts"/>
    <s v="Legal / Prof Fees"/>
    <s v="Default"/>
    <s v="Newhaven ACRP"/>
    <s v="Default"/>
    <n v="-113"/>
    <d v="2018-06-01T00:00:00"/>
    <x v="2"/>
    <s v="Spreadsheet"/>
    <s v="Move costs to Estates E35930"/>
    <s v="Spreadsheet A 13334057 63907185"/>
    <s v="RYD FIN AFK 1819 03 002 Adjustment GBP"/>
    <d v="2018-06-20T00:00:00"/>
    <s v="RYD KADIROV, ABDULLOH"/>
    <n v="12"/>
    <s v="7310;CAPSTICKS SOLICITORS;Move costs to E35930;M02;http://nww.docserv.wyss.nhs.uk/synergyiim/dist/?val=524691_4282090_20180417125911"/>
    <x v="368"/>
    <m/>
    <d v="2018-06-20T00:00:00"/>
    <m/>
    <s v="7310;CAPSTICKS SOLICITORS;Move costs to E35930;M02;"/>
    <m/>
    <m/>
    <s v="http://nww.docserv.wyss.nhs.uk/synergyiim/dist/?val=524691_4282090_20180417125911"/>
    <m/>
    <m/>
    <m/>
    <s v="Corporate Expenditure"/>
    <x v="8"/>
    <x v="0"/>
    <x v="12"/>
  </r>
  <r>
    <s v="RYD"/>
    <s v="E35932"/>
    <s v="7310"/>
    <s v="00000"/>
    <s v="F8235"/>
    <s v="000000"/>
    <s v="Response Posts"/>
    <s v="Legal / Prof Fees"/>
    <s v="Default"/>
    <s v="Bognor South ACRP"/>
    <s v="Default"/>
    <n v="-152"/>
    <d v="2018-06-01T00:00:00"/>
    <x v="2"/>
    <s v="Spreadsheet"/>
    <s v="Move costs to Estates E35930"/>
    <s v="Spreadsheet A 13334057 63907185"/>
    <s v="RYD FIN AFK 1819 03 002 Adjustment GBP"/>
    <d v="2018-06-20T00:00:00"/>
    <s v="RYD KADIROV, ABDULLOH"/>
    <n v="13"/>
    <s v="7310;CAPSTICKS SOLICITORS;Move costs to E35930;M02;http://nww.docserv.wyss.nhs.uk/synergyiim/dist/?val=503873_4103077_20180328165129"/>
    <x v="368"/>
    <m/>
    <d v="2018-06-20T00:00:00"/>
    <m/>
    <s v="7310;CAPSTICKS SOLICITORS;Move costs to E35930;M02;"/>
    <m/>
    <m/>
    <s v="http://nww.docserv.wyss.nhs.uk/synergyiim/dist/?val=503873_4103077_20180328165129"/>
    <m/>
    <m/>
    <m/>
    <s v="Corporate Expenditure"/>
    <x v="8"/>
    <x v="0"/>
    <x v="12"/>
  </r>
  <r>
    <s v="RYD"/>
    <s v="E35932"/>
    <s v="7310"/>
    <s v="00000"/>
    <s v="F8235"/>
    <s v="000000"/>
    <s v="Response Posts"/>
    <s v="Legal / Prof Fees"/>
    <s v="Default"/>
    <s v="Bognor South ACRP"/>
    <s v="Default"/>
    <n v="-311.60000000000002"/>
    <d v="2018-06-01T00:00:00"/>
    <x v="2"/>
    <s v="Spreadsheet"/>
    <s v="Move costs to Estates E35930"/>
    <s v="Spreadsheet A 13334057 63907185"/>
    <s v="RYD FIN AFK 1819 03 002 Adjustment GBP"/>
    <d v="2018-06-20T00:00:00"/>
    <s v="RYD KADIROV, ABDULLOH"/>
    <n v="14"/>
    <s v="7310;CAPSTICKS SOLICITORS;Move costs to E35930;M02;http://nww.docserv.wyss.nhs.uk/synergyiim/dist/?val=524691_4282089_20180417125911"/>
    <x v="368"/>
    <m/>
    <d v="2018-06-20T00:00:00"/>
    <m/>
    <s v="7310;CAPSTICKS SOLICITORS;Move costs to E35930;M02;"/>
    <m/>
    <m/>
    <s v="http://nww.docserv.wyss.nhs.uk/synergyiim/dist/?val=524691_4282089_20180417125911"/>
    <m/>
    <m/>
    <m/>
    <s v="Corporate Expenditure"/>
    <x v="8"/>
    <x v="0"/>
    <x v="12"/>
  </r>
  <r>
    <s v="RYD"/>
    <s v="E35932"/>
    <s v="7310"/>
    <s v="00113"/>
    <s v="00000"/>
    <s v="000000"/>
    <s v="Response Posts"/>
    <s v="Legal / Prof Fees"/>
    <s v="Buildings - Planning Fees"/>
    <s v="Default"/>
    <s v="Default"/>
    <n v="-1.35"/>
    <d v="2018-06-01T00:00:00"/>
    <x v="2"/>
    <s v="Spreadsheet"/>
    <s v="Move costs to Estates E35930"/>
    <s v="Spreadsheet A 13334057 63907185"/>
    <s v="RYD FIN AFK 1819 03 002 Adjustment GBP"/>
    <d v="2018-06-20T00:00:00"/>
    <s v="RYD KADIROV, ABDULLOH"/>
    <n v="15"/>
    <s v="7310;LANDMARK INFORMATION GROUP LTD;Move costs to E35930;M02;http://nww.docserv.wyss.nhs.uk/synergyiim/dist/?val=588584_4862474_20180608140502"/>
    <x v="368"/>
    <m/>
    <d v="2018-06-20T00:00:00"/>
    <m/>
    <s v="7310;LANDMARK INFORMATION GROUP LTD;Move costs to E35930;M02;"/>
    <m/>
    <m/>
    <s v="http://nww.docserv.wyss.nhs.uk/synergyiim/dist/?val=588584_4862474_20180608140502"/>
    <m/>
    <m/>
    <m/>
    <s v="Corporate Expenditure"/>
    <x v="8"/>
    <x v="0"/>
    <x v="12"/>
  </r>
  <r>
    <s v="RYD"/>
    <s v="E35932"/>
    <s v="7310"/>
    <s v="00113"/>
    <s v="00000"/>
    <s v="000000"/>
    <s v="Response Posts"/>
    <s v="Legal / Prof Fees"/>
    <s v="Buildings - Planning Fees"/>
    <s v="Default"/>
    <s v="Default"/>
    <n v="-15.99"/>
    <d v="2018-06-01T00:00:00"/>
    <x v="2"/>
    <s v="Spreadsheet"/>
    <s v="Move costs to Estates E35930"/>
    <s v="Spreadsheet A 13334057 63907185"/>
    <s v="RYD FIN AFK 1819 03 002 Adjustment GBP"/>
    <d v="2018-06-20T00:00:00"/>
    <s v="RYD KADIROV, ABDULLOH"/>
    <n v="16"/>
    <s v="7310;LANDMARK INFORMATION GROUP LTD;Move costs to E35930;M02;http://nww.docserv.wyss.nhs.uk/synergyiim/dist/?val=551675_4523103_20180509154633"/>
    <x v="368"/>
    <m/>
    <d v="2018-06-20T00:00:00"/>
    <m/>
    <s v="7310;LANDMARK INFORMATION GROUP LTD;Move costs to E35930;M02;"/>
    <m/>
    <m/>
    <s v="http://nww.docserv.wyss.nhs.uk/synergyiim/dist/?val=551675_4523103_20180509154633"/>
    <m/>
    <m/>
    <m/>
    <s v="Corporate Expenditure"/>
    <x v="8"/>
    <x v="0"/>
    <x v="12"/>
  </r>
  <r>
    <s v="RYD"/>
    <s v="E35932"/>
    <s v="7310"/>
    <s v="00113"/>
    <s v="00000"/>
    <s v="000000"/>
    <s v="Response Posts"/>
    <s v="Legal / Prof Fees"/>
    <s v="Buildings - Planning Fees"/>
    <s v="Default"/>
    <s v="Default"/>
    <n v="1.35"/>
    <d v="2018-06-01T00:00:00"/>
    <x v="1"/>
    <s v="Payables"/>
    <s v="Journal Import 63628340:"/>
    <s v="Payables A 13279436 63628340"/>
    <s v="JUN-18 Purchase Invoices GBP"/>
    <d v="2018-06-11T00:00:00"/>
    <s v="SSCREPMAN,"/>
    <n v="17"/>
    <s v="Journal Import Created"/>
    <x v="470"/>
    <n v="1522756"/>
    <d v="2018-05-31T00:00:00"/>
    <n v="165068992"/>
    <m/>
    <s v="PO Invoice"/>
    <m/>
    <s v="http://nww.docserv.wyss.nhs.uk/synergyiim/dist/?val=588584_4862474_20180608140502"/>
    <n v="1"/>
    <n v="1"/>
    <m/>
    <s v="Corporate Expenditure"/>
    <x v="8"/>
    <x v="0"/>
    <x v="12"/>
  </r>
  <r>
    <s v="RYD"/>
    <s v="E35932"/>
    <s v="7310"/>
    <s v="00113"/>
    <s v="00000"/>
    <s v="000000"/>
    <s v="Response Posts"/>
    <s v="Legal / Prof Fees"/>
    <s v="Buildings - Planning Fees"/>
    <s v="Default"/>
    <s v="Default"/>
    <n v="-300"/>
    <d v="2018-06-01T00:00:00"/>
    <x v="0"/>
    <s v="Cost Management"/>
    <s v="Journal Import 62984974:"/>
    <s v="Cost Management A 13203427 62984974 2"/>
    <s v="01-JUN-2018 Receiving GBP"/>
    <d v="2018-05-31T00:00:00"/>
    <s v="SSCREPMAN,"/>
    <n v="3089"/>
    <s v="Horsham ACRP plans"/>
    <x v="371"/>
    <n v="165056082"/>
    <d v="2016-08-04T00:00:00"/>
    <m/>
    <m/>
    <m/>
    <s v="HORLEY"/>
    <m/>
    <m/>
    <m/>
    <m/>
    <s v="Corporate Expenditure"/>
    <x v="8"/>
    <x v="0"/>
    <x v="12"/>
  </r>
  <r>
    <s v="RYD"/>
    <s v="E35932"/>
    <s v="7310"/>
    <s v="00000"/>
    <s v="F8178"/>
    <s v="000000"/>
    <s v="Response Posts"/>
    <s v="Legal / Prof Fees"/>
    <s v="Default"/>
    <s v="Balcombe Road ACRP"/>
    <s v="Default"/>
    <n v="421"/>
    <d v="2018-08-01T00:00:00"/>
    <x v="1"/>
    <s v="Payables"/>
    <s v="Journal Import 65586936:"/>
    <s v="Payables A 13668356 65586936"/>
    <s v="AUG-18 Purchase Invoices GBP"/>
    <d v="2018-08-09T00:00:00"/>
    <s v="SSCREPMAN,"/>
    <n v="46"/>
    <s v="Journal Import Created"/>
    <x v="0"/>
    <n v="403683"/>
    <d v="2018-07-25T00:00:00"/>
    <n v="165070006"/>
    <m/>
    <s v="PO Invoice"/>
    <m/>
    <s v="http://nww.docserv.wyss.nhs.uk/synergyiim/dist/?val=663317_5505843_20180807180436"/>
    <n v="1"/>
    <n v="421"/>
    <m/>
    <s v="Corporate Expenditure"/>
    <x v="8"/>
    <x v="0"/>
    <x v="12"/>
  </r>
  <r>
    <s v="RYD"/>
    <s v="E35932"/>
    <s v="7310"/>
    <s v="00113"/>
    <s v="00000"/>
    <s v="000000"/>
    <s v="Response Posts"/>
    <s v="Legal / Prof Fees"/>
    <s v="Buildings - Planning Fees"/>
    <s v="Default"/>
    <s v="Default"/>
    <n v="0.27"/>
    <d v="2018-08-01T00:00:00"/>
    <x v="2"/>
    <s v="Spreadsheet"/>
    <s v="SBS RYD JUN-18 VAT ADJUSTMENT JOURNAL"/>
    <s v="Spreadsheet A 13661106 65523241"/>
    <s v="SBS RYD JUN-18 VAT ADJUSTMENT JOURNAL Adjustment GBP"/>
    <d v="2018-08-08T00:00:00"/>
    <s v="SSC PETRAUSKAS, MICHAELA"/>
    <n v="1127"/>
    <s v="LANDMARK INFORMATION GROUP LTD-1522756-0-http://nww.docserv.wyss.nhs.uk/synergyiim/dist/?val=588584_4862474_20180608140502"/>
    <x v="157"/>
    <m/>
    <d v="2018-08-08T00:00:00"/>
    <m/>
    <s v="LANDMARK INFORMATION GROUP LTD-1522756-0-"/>
    <m/>
    <m/>
    <s v="http://nww.docserv.wyss.nhs.uk/synergyiim/dist/?val=588584_4862474_20180608140502"/>
    <m/>
    <m/>
    <m/>
    <s v="Corporate Expenditure"/>
    <x v="8"/>
    <x v="0"/>
    <x v="12"/>
  </r>
  <r>
    <s v="RYD"/>
    <s v="E35932"/>
    <s v="7310"/>
    <s v="00000"/>
    <s v="F8178"/>
    <s v="000000"/>
    <s v="Response Posts"/>
    <s v="Legal / Prof Fees"/>
    <s v="Default"/>
    <s v="Balcombe Road ACRP"/>
    <s v="Default"/>
    <n v="733"/>
    <d v="2018-09-01T00:00:00"/>
    <x v="1"/>
    <s v="Payables"/>
    <s v="Journal Import 67117120:"/>
    <s v="Payables A 13966332 67117120"/>
    <s v="SEP-18 Purchase Invoices GBP"/>
    <d v="2018-09-25T00:00:00"/>
    <s v="SSCREPMAN,"/>
    <n v="27"/>
    <s v="Journal Import Created"/>
    <x v="0"/>
    <n v="407822"/>
    <d v="2018-09-18T00:00:00"/>
    <n v="165070006"/>
    <m/>
    <s v="PO Invoice"/>
    <m/>
    <s v="http://nww.docserv.wyss.nhs.uk/synergyiim/dist/?val=717414_5989291_20180924141403"/>
    <n v="1"/>
    <n v="733"/>
    <m/>
    <s v="Corporate Expenditure"/>
    <x v="8"/>
    <x v="0"/>
    <x v="12"/>
  </r>
  <r>
    <s v="RYD"/>
    <s v="E35932"/>
    <s v="7310"/>
    <s v="00000"/>
    <s v="00000"/>
    <s v="000000"/>
    <s v="Response Posts"/>
    <s v="Legal / Prof Fees"/>
    <s v="Default"/>
    <s v="Default"/>
    <s v="Default"/>
    <n v="500"/>
    <d v="2018-11-01T00:00:00"/>
    <x v="1"/>
    <s v="Payables"/>
    <s v="Journal Import 69064311:"/>
    <s v="Payables A 14336261 69064311"/>
    <s v="NOV-18 Purchase Invoices GBP"/>
    <d v="2018-11-21T00:00:00"/>
    <s v="SSCREPMAN,"/>
    <n v="29"/>
    <s v="Journal Import Created"/>
    <x v="471"/>
    <n v="8001336788"/>
    <d v="2018-11-09T00:00:00"/>
    <n v="165073351"/>
    <m/>
    <s v="PO Invoice"/>
    <m/>
    <s v="http://nww.docserv.wyss.nhs.uk/synergyiim/dist/?val=792839_6567386_20181115144033"/>
    <n v="1"/>
    <n v="250"/>
    <m/>
    <s v="Corporate Expenditure"/>
    <x v="8"/>
    <x v="0"/>
    <x v="12"/>
  </r>
  <r>
    <s v="RYD"/>
    <s v="E35932"/>
    <s v="7310"/>
    <s v="00000"/>
    <s v="00000"/>
    <s v="000000"/>
    <s v="Response Posts"/>
    <s v="Legal / Prof Fees"/>
    <s v="Default"/>
    <s v="Default"/>
    <s v="Default"/>
    <n v="-250"/>
    <d v="2018-11-01T00:00:00"/>
    <x v="1"/>
    <s v="Payables"/>
    <s v="Journal Import 69064311:"/>
    <s v="Payables A 14336261 69064311"/>
    <s v="NOV-18 Purchase Invoices GBP"/>
    <d v="2018-11-21T00:00:00"/>
    <s v="SSCREPMAN,"/>
    <n v="30"/>
    <s v="Journal Import Created"/>
    <x v="471"/>
    <n v="8001336788"/>
    <d v="2018-11-09T00:00:00"/>
    <n v="165073351"/>
    <m/>
    <s v="PO Invoice"/>
    <m/>
    <s v="http://nww.docserv.wyss.nhs.uk/synergyiim/dist/?val=792839_6567386_20181115144033"/>
    <n v="1"/>
    <n v="-250"/>
    <m/>
    <s v="Corporate Expenditure"/>
    <x v="8"/>
    <x v="0"/>
    <x v="12"/>
  </r>
  <r>
    <s v="RYD"/>
    <s v="E35932"/>
    <s v="7310"/>
    <s v="00000"/>
    <s v="00000"/>
    <s v="000000"/>
    <s v="Response Posts"/>
    <s v="Legal / Prof Fees"/>
    <s v="Default"/>
    <s v="Default"/>
    <s v="Default"/>
    <n v="4082.83"/>
    <d v="2018-11-01T00:00:00"/>
    <x v="0"/>
    <s v="Cost Management"/>
    <s v="Journal Import 69376868:"/>
    <s v="Cost Management A 14391658 69376868"/>
    <s v="30-NOV-2018 Receiving GBP"/>
    <d v="2018-11-30T00:00:00"/>
    <s v="SSCREPMAN,"/>
    <n v="2134"/>
    <s v="Arundel Fire Station Lease - On account of 22 months backdated rent in respect of SECAmbs occupation of Arundel Fire Station - Invoice TXF/117800"/>
    <x v="0"/>
    <n v="165064187"/>
    <d v="2018-11-28T00:00:00"/>
    <m/>
    <m/>
    <m/>
    <s v="LONDON-4"/>
    <m/>
    <m/>
    <m/>
    <m/>
    <s v="Corporate Expenditure"/>
    <x v="8"/>
    <x v="0"/>
    <x v="12"/>
  </r>
  <r>
    <s v="RYD"/>
    <s v="E35932"/>
    <s v="7310"/>
    <s v="00000"/>
    <s v="00000"/>
    <s v="000000"/>
    <s v="Response Posts"/>
    <s v="Legal / Prof Fees"/>
    <s v="Default"/>
    <s v="Default"/>
    <s v="Default"/>
    <n v="482"/>
    <d v="2018-12-01T00:00:00"/>
    <x v="3"/>
    <s v="Spreadsheet"/>
    <s v="Precision Pay Accrual Dec 2018"/>
    <s v="Spreadsheet A 14645809 70566191"/>
    <s v="RYD FIN DD 18/19 09 033 Accrual GBP"/>
    <d v="2019-01-07T00:00:00"/>
    <s v="RYD DHALIGADOO, DHARMANAND"/>
    <n v="108"/>
    <s v="7310;ROTHER DISTRICT COUNCIL;Precision Pay Accural M09;Dec 2018"/>
    <x v="472"/>
    <m/>
    <d v="2019-01-07T00:00:00"/>
    <m/>
    <s v="7310;ROTHER DISTRICT COUNCIL;Precision Pay Accural M09;Dec 2018"/>
    <m/>
    <m/>
    <m/>
    <m/>
    <m/>
    <m/>
    <s v="Corporate Expenditure"/>
    <x v="8"/>
    <x v="0"/>
    <x v="12"/>
  </r>
  <r>
    <s v="RYD"/>
    <s v="E35932"/>
    <s v="7310"/>
    <s v="00000"/>
    <s v="00000"/>
    <s v="000000"/>
    <s v="Response Posts"/>
    <s v="Legal / Prof Fees"/>
    <s v="Default"/>
    <s v="Default"/>
    <s v="Default"/>
    <n v="1109"/>
    <d v="2018-12-01T00:00:00"/>
    <x v="1"/>
    <s v="Payables"/>
    <s v="Journal Import 69583710:"/>
    <s v="Payables A 14438004 69583710"/>
    <s v="DEC-18 Purchase Invoices GBP"/>
    <d v="2018-12-06T00:00:00"/>
    <s v="SSCREPMAN,"/>
    <n v="35"/>
    <s v="Journal Import Created"/>
    <x v="0"/>
    <n v="413786"/>
    <d v="2018-11-27T00:00:00"/>
    <n v="165064187"/>
    <m/>
    <s v="PO Invoice"/>
    <m/>
    <s v="https://nww.einvoice-prod.sbs.nhs.uk:8179/invoicepdf/458d9120-9b4f-5983-a6fa-b38ac2fe9422"/>
    <n v="1"/>
    <n v="1109"/>
    <m/>
    <s v="Corporate Expenditure"/>
    <x v="8"/>
    <x v="0"/>
    <x v="12"/>
  </r>
  <r>
    <s v="RYD"/>
    <s v="E35932"/>
    <s v="7310"/>
    <s v="00000"/>
    <s v="00000"/>
    <s v="000000"/>
    <s v="Response Posts"/>
    <s v="Legal / Prof Fees"/>
    <s v="Default"/>
    <s v="Default"/>
    <s v="Default"/>
    <n v="1109"/>
    <d v="2018-12-01T00:00:00"/>
    <x v="1"/>
    <s v="Payables"/>
    <s v="Journal Import 69622980:"/>
    <s v="Payables A 14445691 69622980"/>
    <s v="DEC-18 Purchase Invoices GBP"/>
    <d v="2018-12-07T00:00:00"/>
    <s v="SSCREPMAN,"/>
    <n v="24"/>
    <s v="Journal Import Created"/>
    <x v="0"/>
    <s v="AS02134"/>
    <d v="2018-10-23T00:00:00"/>
    <n v="165064187"/>
    <m/>
    <s v="PO Invoice"/>
    <m/>
    <s v="http://nww.docserv.wyss.nhs.uk/synergyiim/dist/?val=826598_6717522_20181129105217"/>
    <n v="1"/>
    <n v="1109"/>
    <m/>
    <s v="Corporate Expenditure"/>
    <x v="8"/>
    <x v="0"/>
    <x v="12"/>
  </r>
  <r>
    <s v="RYD"/>
    <s v="E35932"/>
    <s v="7310"/>
    <s v="00000"/>
    <s v="00000"/>
    <s v="000000"/>
    <s v="Response Posts"/>
    <s v="Legal / Prof Fees"/>
    <s v="Default"/>
    <s v="Default"/>
    <s v="Default"/>
    <n v="5947.66"/>
    <d v="2018-12-01T00:00:00"/>
    <x v="1"/>
    <s v="Payables"/>
    <s v="Journal Import 69622980:"/>
    <s v="Payables A 14445691 69622980"/>
    <s v="DEC-18 Purchase Invoices GBP"/>
    <d v="2018-12-07T00:00:00"/>
    <s v="SSCREPMAN,"/>
    <n v="24"/>
    <s v="Journal Import Created"/>
    <x v="0"/>
    <s v="AS02134"/>
    <d v="2018-10-23T00:00:00"/>
    <n v="165064187"/>
    <m/>
    <s v="PO Invoice"/>
    <m/>
    <s v="http://nww.docserv.wyss.nhs.uk/synergyiim/dist/?val=826598_6717522_20181129105217"/>
    <n v="1"/>
    <n v="2974"/>
    <m/>
    <s v="Corporate Expenditure"/>
    <x v="8"/>
    <x v="0"/>
    <x v="12"/>
  </r>
  <r>
    <s v="RYD"/>
    <s v="E35932"/>
    <s v="7310"/>
    <s v="00000"/>
    <s v="00000"/>
    <s v="000000"/>
    <s v="Response Posts"/>
    <s v="Legal / Prof Fees"/>
    <s v="Default"/>
    <s v="Default"/>
    <s v="Default"/>
    <n v="12248.49"/>
    <d v="2018-12-01T00:00:00"/>
    <x v="1"/>
    <s v="Payables"/>
    <s v="Journal Import 69622980:"/>
    <s v="Payables A 14445691 69622980"/>
    <s v="DEC-18 Purchase Invoices GBP"/>
    <d v="2018-12-07T00:00:00"/>
    <s v="SSCREPMAN,"/>
    <n v="24"/>
    <s v="Journal Import Created"/>
    <x v="0"/>
    <s v="AS02134"/>
    <d v="2018-10-23T00:00:00"/>
    <n v="165064187"/>
    <m/>
    <s v="PO Invoice"/>
    <m/>
    <s v="http://nww.docserv.wyss.nhs.uk/synergyiim/dist/?val=826598_6717522_20181129105217"/>
    <n v="1"/>
    <n v="4083"/>
    <m/>
    <s v="Corporate Expenditure"/>
    <x v="8"/>
    <x v="0"/>
    <x v="12"/>
  </r>
  <r>
    <s v="RYD"/>
    <s v="E35932"/>
    <s v="7310"/>
    <s v="00000"/>
    <s v="00000"/>
    <s v="000000"/>
    <s v="Response Posts"/>
    <s v="Legal / Prof Fees"/>
    <s v="Default"/>
    <s v="Default"/>
    <s v="Default"/>
    <n v="-12248.49"/>
    <d v="2018-12-01T00:00:00"/>
    <x v="1"/>
    <s v="Payables"/>
    <s v="Journal Import 69622980:"/>
    <s v="Payables A 14445691 69622980"/>
    <s v="DEC-18 Purchase Invoices GBP"/>
    <d v="2018-12-07T00:00:00"/>
    <s v="SSCREPMAN,"/>
    <n v="25"/>
    <s v="Journal Import Created"/>
    <x v="0"/>
    <s v="AS02134"/>
    <d v="2018-10-23T00:00:00"/>
    <n v="165064187"/>
    <m/>
    <s v="PO Invoice"/>
    <m/>
    <s v="http://nww.docserv.wyss.nhs.uk/synergyiim/dist/?val=826598_6717522_20181129105217"/>
    <n v="1"/>
    <n v="-4083"/>
    <m/>
    <s v="Corporate Expenditure"/>
    <x v="8"/>
    <x v="0"/>
    <x v="12"/>
  </r>
  <r>
    <s v="RYD"/>
    <s v="E35932"/>
    <s v="7310"/>
    <s v="00000"/>
    <s v="00000"/>
    <s v="000000"/>
    <s v="Response Posts"/>
    <s v="Legal / Prof Fees"/>
    <s v="Default"/>
    <s v="Default"/>
    <s v="Default"/>
    <n v="-2973.83"/>
    <d v="2018-12-01T00:00:00"/>
    <x v="1"/>
    <s v="Payables"/>
    <s v="Journal Import 69622980:"/>
    <s v="Payables A 14445691 69622980"/>
    <s v="DEC-18 Purchase Invoices GBP"/>
    <d v="2018-12-07T00:00:00"/>
    <s v="SSCREPMAN,"/>
    <n v="25"/>
    <s v="Journal Import Created"/>
    <x v="0"/>
    <s v="AS02134"/>
    <d v="2018-10-23T00:00:00"/>
    <n v="165064187"/>
    <m/>
    <s v="PO Invoice"/>
    <m/>
    <s v="http://nww.docserv.wyss.nhs.uk/synergyiim/dist/?val=826598_6717522_20181129105217"/>
    <n v="1"/>
    <n v="-2974"/>
    <m/>
    <s v="Corporate Expenditure"/>
    <x v="8"/>
    <x v="0"/>
    <x v="12"/>
  </r>
  <r>
    <s v="RYD"/>
    <s v="E35932"/>
    <s v="7310"/>
    <s v="00000"/>
    <s v="00000"/>
    <s v="000000"/>
    <s v="Response Posts"/>
    <s v="Legal / Prof Fees"/>
    <s v="Default"/>
    <s v="Default"/>
    <s v="Default"/>
    <n v="362"/>
    <d v="2018-12-01T00:00:00"/>
    <x v="1"/>
    <s v="Payables"/>
    <s v="Journal Import 70090547:"/>
    <s v="Payables A 14532457 70090547"/>
    <s v="DEC-18 Purchase Invoices GBP"/>
    <d v="2018-12-21T00:00:00"/>
    <s v="SSCREPMAN,"/>
    <n v="20"/>
    <s v="Journal Import Created"/>
    <x v="473"/>
    <n v="85510867"/>
    <d v="2018-12-13T00:00:00"/>
    <n v="165073963"/>
    <m/>
    <s v="PO Invoice"/>
    <m/>
    <s v="http://nww.docserv.wyss.nhs.uk/synergyiim/dist/?val=855512_6923235_20181219191742"/>
    <n v="1"/>
    <n v="362"/>
    <m/>
    <s v="Corporate Expenditure"/>
    <x v="8"/>
    <x v="0"/>
    <x v="12"/>
  </r>
  <r>
    <s v="RYD"/>
    <s v="E35932"/>
    <s v="7310"/>
    <s v="00000"/>
    <s v="00000"/>
    <s v="000000"/>
    <s v="Response Posts"/>
    <s v="Legal / Prof Fees"/>
    <s v="Default"/>
    <s v="Default"/>
    <s v="Default"/>
    <n v="72.400000000000006"/>
    <d v="2018-12-01T00:00:00"/>
    <x v="1"/>
    <s v="Payables"/>
    <s v="Journal Import 70090547:"/>
    <s v="Payables A 14532457 70090547"/>
    <s v="DEC-18 Purchase Invoices GBP"/>
    <d v="2018-12-21T00:00:00"/>
    <s v="SSCREPMAN,"/>
    <n v="20"/>
    <s v="Journal Import Created"/>
    <x v="473"/>
    <n v="85510867"/>
    <d v="2018-12-13T00:00:00"/>
    <n v="165073963"/>
    <m/>
    <s v="PO Invoice"/>
    <m/>
    <s v="http://nww.docserv.wyss.nhs.uk/synergyiim/dist/?val=855512_6923235_20181219191742"/>
    <m/>
    <m/>
    <m/>
    <s v="Corporate Expenditure"/>
    <x v="8"/>
    <x v="0"/>
    <x v="12"/>
  </r>
  <r>
    <s v="RYD"/>
    <s v="E35932"/>
    <s v="7310"/>
    <s v="00000"/>
    <s v="00000"/>
    <s v="000000"/>
    <s v="Response Posts"/>
    <s v="Legal / Prof Fees"/>
    <s v="Default"/>
    <s v="Default"/>
    <s v="Default"/>
    <n v="-4082.83"/>
    <d v="2018-12-01T00:00:00"/>
    <x v="0"/>
    <s v="Cost Management"/>
    <s v="Journal Import 69376868:"/>
    <s v="Cost Management A 14391658 69376868 2"/>
    <s v="01-DEC-2018 Receiving GBP"/>
    <d v="2018-11-30T00:00:00"/>
    <s v="SSCREPMAN,"/>
    <n v="2134"/>
    <s v="Arundel Fire Station Lease - On account of 22 months backdated rent in respect of SECAmbs occupation of Arundel Fire Station - Invoice TXF/117800"/>
    <x v="0"/>
    <n v="165064187"/>
    <d v="2018-11-28T00:00:00"/>
    <m/>
    <m/>
    <m/>
    <s v="LONDON-4"/>
    <m/>
    <m/>
    <m/>
    <m/>
    <s v="Corporate Expenditure"/>
    <x v="8"/>
    <x v="0"/>
    <x v="12"/>
  </r>
  <r>
    <s v="RYD"/>
    <s v="E35932"/>
    <s v="7310"/>
    <s v="00000"/>
    <s v="F8178"/>
    <s v="000000"/>
    <s v="Response Posts"/>
    <s v="Legal / Prof Fees"/>
    <s v="Default"/>
    <s v="Balcombe Road ACRP"/>
    <s v="Default"/>
    <n v="-733"/>
    <d v="2018-12-01T00:00:00"/>
    <x v="1"/>
    <s v="Payables"/>
    <s v="Journal Import 69936967:"/>
    <s v="Payables A 14513998 69936967"/>
    <s v="DEC-18 Purchase Invoices GBP"/>
    <d v="2018-12-17T00:00:00"/>
    <s v="SSCREPMAN,"/>
    <n v="22"/>
    <s v="Journal Import Created"/>
    <x v="0"/>
    <s v="CR407822"/>
    <d v="2018-12-17T00:00:00"/>
    <n v="165070006"/>
    <m/>
    <s v="PO Invoice"/>
    <m/>
    <s v="https://nww.einvoice-prod.sbs.nhs.uk:8179/invoicepdf/eb6173bc-4e7b-5cce-b42c-b4ee359f4d23"/>
    <n v="1"/>
    <n v="-733"/>
    <m/>
    <s v="Corporate Expenditure"/>
    <x v="8"/>
    <x v="0"/>
    <x v="12"/>
  </r>
  <r>
    <s v="RYD"/>
    <s v="E35932"/>
    <s v="7310"/>
    <s v="00000"/>
    <s v="F8178"/>
    <s v="000000"/>
    <s v="Response Posts"/>
    <s v="Legal / Prof Fees"/>
    <s v="Default"/>
    <s v="Balcombe Road ACRP"/>
    <s v="Default"/>
    <n v="733"/>
    <d v="2018-12-01T00:00:00"/>
    <x v="1"/>
    <s v="Payables"/>
    <s v="Journal Import 69942929:"/>
    <s v="Payables A 14514120 69942929"/>
    <s v="DEC-18 Purchase Invoices GBP"/>
    <d v="2018-12-18T00:00:00"/>
    <s v="SSCREPMAN,"/>
    <n v="9"/>
    <s v="Journal Import Created"/>
    <x v="0"/>
    <s v="CR407822"/>
    <d v="2018-12-17T00:00:00"/>
    <n v="165070006"/>
    <m/>
    <s v="PO Invoice"/>
    <m/>
    <s v="https://nww.einvoice-prod.sbs.nhs.uk:8179/invoicepdf/eb6173bc-4e7b-5cce-b42c-b4ee359f4d23"/>
    <n v="1"/>
    <n v="733"/>
    <m/>
    <s v="Corporate Expenditure"/>
    <x v="8"/>
    <x v="0"/>
    <x v="12"/>
  </r>
  <r>
    <s v="RYD"/>
    <s v="E35932"/>
    <s v="7310"/>
    <s v="00000"/>
    <s v="F8178"/>
    <s v="000000"/>
    <s v="Response Posts"/>
    <s v="Legal / Prof Fees"/>
    <s v="Default"/>
    <s v="Balcombe Road ACRP"/>
    <s v="Default"/>
    <n v="-733"/>
    <d v="2018-12-01T00:00:00"/>
    <x v="1"/>
    <s v="Payables"/>
    <s v="Journal Import 69942929:"/>
    <s v="Payables A 14514120 69942929"/>
    <s v="DEC-18 Purchase Invoices GBP"/>
    <d v="2018-12-18T00:00:00"/>
    <s v="SSCREPMAN,"/>
    <n v="9"/>
    <s v="Journal Import Created"/>
    <x v="0"/>
    <s v="CR407822"/>
    <d v="2018-12-17T00:00:00"/>
    <n v="165070006"/>
    <m/>
    <s v="PO Invoice"/>
    <m/>
    <s v="https://nww.einvoice-prod.sbs.nhs.uk:8179/invoicepdf/eb6173bc-4e7b-5cce-b42c-b4ee359f4d23"/>
    <n v="1"/>
    <m/>
    <m/>
    <s v="Corporate Expenditure"/>
    <x v="8"/>
    <x v="0"/>
    <x v="12"/>
  </r>
  <r>
    <s v="RYD"/>
    <s v="E35932"/>
    <s v="7310"/>
    <s v="00000"/>
    <s v="F8178"/>
    <s v="000000"/>
    <s v="Response Posts"/>
    <s v="Legal / Prof Fees"/>
    <s v="Default"/>
    <s v="Balcombe Road ACRP"/>
    <s v="Default"/>
    <n v="733"/>
    <d v="2018-12-01T00:00:00"/>
    <x v="0"/>
    <s v="Cost Management"/>
    <s v="Journal Import 70336301:"/>
    <s v="Cost Management A 14596385 70336301"/>
    <s v="31-DEC-2018 Receiving GBP"/>
    <d v="2018-12-31T00:00:00"/>
    <s v="SSCREPMAN,"/>
    <n v="2541"/>
    <s v="Balcombe Road ACRP - Lease Renewal for 2018"/>
    <x v="0"/>
    <n v="165070006"/>
    <d v="2018-09-27T00:00:00"/>
    <m/>
    <m/>
    <m/>
    <s v="LONDON-4"/>
    <m/>
    <m/>
    <m/>
    <m/>
    <s v="Corporate Expenditure"/>
    <x v="8"/>
    <x v="0"/>
    <x v="12"/>
  </r>
  <r>
    <s v="RYD"/>
    <s v="E35932"/>
    <s v="7310"/>
    <s v="00000"/>
    <s v="00000"/>
    <s v="000000"/>
    <s v="Response Posts"/>
    <s v="Legal / Prof Fees"/>
    <s v="Default"/>
    <s v="Default"/>
    <s v="Default"/>
    <n v="-482"/>
    <d v="2019-01-01T00:00:00"/>
    <x v="3"/>
    <s v="Spreadsheet"/>
    <s v="Reverses &quot;RYD FIN DD 18/19 09 033 Accrual GBP&quot; journal entry of &quot;Spreadsheet A 14645809 70566191&quot; batch from &quot;DEC-18&quot;."/>
    <s v="Reverses &quot;RYD FIN DD 18/19 09 033 Accrual GBP&quot;10-JAN-19 18:03:45 - 70692523"/>
    <s v="Reverses &quot;RYD FIN DD 18/19 09 033 Accrual GBP&quot;10-JAN-19 18:03:45"/>
    <d v="2019-01-10T00:00:00"/>
    <s v="SSCREPMAN,"/>
    <n v="108"/>
    <s v="7310;ROTHER DISTRICT COUNCIL;Precision Pay Accural M09;Dec 2018"/>
    <x v="474"/>
    <m/>
    <d v="2019-01-10T00:00:00"/>
    <m/>
    <s v="7310;ROTHER DISTRICT COUNCIL;Precision Pay Accural M09;Dec 2018"/>
    <m/>
    <m/>
    <m/>
    <m/>
    <m/>
    <m/>
    <s v="Corporate Expenditure"/>
    <x v="8"/>
    <x v="0"/>
    <x v="12"/>
  </r>
  <r>
    <s v="RYD"/>
    <s v="E35932"/>
    <s v="7310"/>
    <s v="00000"/>
    <s v="00000"/>
    <s v="000000"/>
    <s v="Response Posts"/>
    <s v="Legal / Prof Fees"/>
    <s v="Default"/>
    <s v="Default"/>
    <s v="Default"/>
    <n v="482"/>
    <d v="2019-01-01T00:00:00"/>
    <x v="2"/>
    <s v="Spreadsheet"/>
    <s v="BARCLAYCARD PRECISION DEC 18"/>
    <s v="Spreadsheet A 14667280 70685242"/>
    <s v="SBSCM JW RYD 001 JAN 18 Adjustment GBP"/>
    <d v="2019-01-10T00:00:00"/>
    <s v="ZZZ WOODMAN, JASON"/>
    <n v="13"/>
    <s v="BARCLAY CARD PAYMENTS"/>
    <x v="475"/>
    <m/>
    <d v="2019-01-10T00:00:00"/>
    <m/>
    <s v="BARCLAY CARD PAYMENTS"/>
    <m/>
    <m/>
    <m/>
    <m/>
    <m/>
    <m/>
    <s v="Corporate Expenditure"/>
    <x v="8"/>
    <x v="0"/>
    <x v="12"/>
  </r>
  <r>
    <s v="RYD"/>
    <s v="E35932"/>
    <s v="7310"/>
    <s v="00000"/>
    <s v="00000"/>
    <s v="000000"/>
    <s v="Response Posts"/>
    <s v="Legal / Prof Fees"/>
    <s v="Default"/>
    <s v="Default"/>
    <s v="Default"/>
    <n v="964.5"/>
    <d v="2019-01-01T00:00:00"/>
    <x v="1"/>
    <s v="Payables"/>
    <s v="Journal Import 71028751:"/>
    <s v="Payables A 14733293 71028751"/>
    <s v="JAN-19 Purchase Invoices GBP"/>
    <d v="2019-01-21T00:00:00"/>
    <s v="SSCREPMAN,"/>
    <n v="17"/>
    <s v="Journal Import Created"/>
    <x v="0"/>
    <s v="407872A"/>
    <d v="2019-01-15T00:00:00"/>
    <n v="165064187"/>
    <m/>
    <s v="PO Invoice"/>
    <m/>
    <s v="https://nww.einvoice-prod.sbs.nhs.uk:8179/invoicepdf/f6eb4e21-0830-53ad-8487-98547509735e"/>
    <n v="1"/>
    <n v="965"/>
    <m/>
    <s v="Corporate Expenditure"/>
    <x v="8"/>
    <x v="0"/>
    <x v="12"/>
  </r>
  <r>
    <s v="RYD"/>
    <s v="E35932"/>
    <s v="7310"/>
    <s v="00000"/>
    <s v="00000"/>
    <s v="000000"/>
    <s v="Response Posts"/>
    <s v="Legal / Prof Fees"/>
    <s v="Default"/>
    <s v="Default"/>
    <s v="Default"/>
    <n v="210"/>
    <d v="2019-01-01T00:00:00"/>
    <x v="1"/>
    <s v="Payables"/>
    <s v="Journal Import 71028751:"/>
    <s v="Payables A 14733293 71028751"/>
    <s v="JAN-19 Purchase Invoices GBP"/>
    <d v="2019-01-21T00:00:00"/>
    <s v="SSCREPMAN,"/>
    <n v="17"/>
    <s v="Journal Import Created"/>
    <x v="0"/>
    <s v="407875A"/>
    <d v="2019-01-15T00:00:00"/>
    <n v="165073322"/>
    <m/>
    <s v="PO Invoice"/>
    <m/>
    <s v="https://nww.einvoice-prod.sbs.nhs.uk:8179/invoicepdf/6c015112-248d-54e2-8011-29eba92bfcc2"/>
    <n v="1"/>
    <n v="210"/>
    <m/>
    <s v="Corporate Expenditure"/>
    <x v="8"/>
    <x v="0"/>
    <x v="12"/>
  </r>
  <r>
    <s v="RYD"/>
    <s v="E35932"/>
    <s v="7310"/>
    <s v="00000"/>
    <s v="00000"/>
    <s v="000000"/>
    <s v="Response Posts"/>
    <s v="Legal / Prof Fees"/>
    <s v="Default"/>
    <s v="Default"/>
    <s v="Default"/>
    <n v="210"/>
    <d v="2019-01-01T00:00:00"/>
    <x v="0"/>
    <s v="Cost Management"/>
    <s v="Journal Import 71391912:"/>
    <s v="Cost Management A 14795736 71391912"/>
    <s v="31-JAN-2019 Receiving GBP"/>
    <d v="2019-01-31T00:00:00"/>
    <s v="SSCREPMAN,"/>
    <n v="2325"/>
    <s v="Legal and Professional Fees relating to East Grinstead AS - Invoice 407875A - Jan 2019"/>
    <x v="0"/>
    <n v="165074745"/>
    <d v="2019-01-16T00:00:00"/>
    <m/>
    <m/>
    <m/>
    <s v="LONDON-4"/>
    <m/>
    <m/>
    <m/>
    <m/>
    <s v="Corporate Expenditure"/>
    <x v="8"/>
    <x v="0"/>
    <x v="12"/>
  </r>
  <r>
    <s v="RYD"/>
    <s v="E35932"/>
    <s v="7310"/>
    <s v="00000"/>
    <s v="F8178"/>
    <s v="000000"/>
    <s v="Response Posts"/>
    <s v="Legal / Prof Fees"/>
    <s v="Default"/>
    <s v="Balcombe Road ACRP"/>
    <s v="Default"/>
    <n v="733"/>
    <d v="2019-01-01T00:00:00"/>
    <x v="1"/>
    <s v="Payables"/>
    <s v="Journal Import 70848370:"/>
    <s v="Payables A 14699004 70848370"/>
    <s v="JAN-19 Purchase Invoices GBP"/>
    <d v="2019-01-15T00:00:00"/>
    <s v="SSCREPMAN,"/>
    <n v="26"/>
    <s v="Journal Import Created"/>
    <x v="0"/>
    <s v="407822A"/>
    <d v="2019-01-15T00:00:00"/>
    <n v="165070006"/>
    <m/>
    <s v="PO Invoice"/>
    <m/>
    <s v="https://nww.einvoice-prod.sbs.nhs.uk:8179/invoicepdf/a1535aec-a439-59fd-81e0-ecaee0079fca"/>
    <n v="1"/>
    <n v="733"/>
    <m/>
    <s v="Corporate Expenditure"/>
    <x v="8"/>
    <x v="0"/>
    <x v="12"/>
  </r>
  <r>
    <s v="RYD"/>
    <s v="E35932"/>
    <s v="7310"/>
    <s v="00000"/>
    <s v="F8178"/>
    <s v="000000"/>
    <s v="Response Posts"/>
    <s v="Legal / Prof Fees"/>
    <s v="Default"/>
    <s v="Balcombe Road ACRP"/>
    <s v="Default"/>
    <n v="-733"/>
    <d v="2019-01-01T00:00:00"/>
    <x v="0"/>
    <s v="Cost Management"/>
    <s v="Journal Import 70336301:"/>
    <s v="Cost Management A 14596385 70336301 2"/>
    <s v="01-JAN-2019 Receiving GBP"/>
    <d v="2018-12-31T00:00:00"/>
    <s v="SSCREPMAN,"/>
    <n v="2541"/>
    <s v="Balcombe Road ACRP - Lease Renewal for 2018"/>
    <x v="0"/>
    <n v="165070006"/>
    <d v="2018-09-27T00:00:00"/>
    <m/>
    <m/>
    <m/>
    <s v="LONDON-4"/>
    <m/>
    <m/>
    <m/>
    <m/>
    <s v="Corporate Expenditure"/>
    <x v="8"/>
    <x v="0"/>
    <x v="12"/>
  </r>
  <r>
    <s v="RYD"/>
    <s v="E35932"/>
    <s v="7310"/>
    <s v="00113"/>
    <s v="00000"/>
    <s v="000000"/>
    <s v="Response Posts"/>
    <s v="Legal / Prof Fees"/>
    <s v="Buildings - Planning Fees"/>
    <s v="Default"/>
    <s v="Default"/>
    <n v="76.56"/>
    <d v="2019-01-01T00:00:00"/>
    <x v="1"/>
    <s v="Payables"/>
    <s v="Journal Import 70509080:"/>
    <s v="Payables A 14633132 70509080"/>
    <s v="JAN-19 Purchase Invoices GBP"/>
    <d v="2019-01-05T00:00:00"/>
    <s v="SSCREPMAN,"/>
    <n v="5"/>
    <s v="Journal Import Created"/>
    <x v="470"/>
    <n v="1573875"/>
    <d v="2018-12-31T00:00:00"/>
    <n v="165068992"/>
    <m/>
    <s v="PO Invoice"/>
    <m/>
    <s v="http://nww.docserv.wyss.nhs.uk/synergyiim/dist/?val=868854_7040270_20190103172446"/>
    <n v="1"/>
    <n v="77"/>
    <m/>
    <s v="Corporate Expenditure"/>
    <x v="8"/>
    <x v="0"/>
    <x v="12"/>
  </r>
  <r>
    <s v="RYD"/>
    <s v="E35932"/>
    <s v="7310"/>
    <s v="00000"/>
    <s v="00000"/>
    <s v="000000"/>
    <s v="Response Posts"/>
    <s v="Legal / Prof Fees"/>
    <s v="Default"/>
    <s v="Default"/>
    <s v="Default"/>
    <n v="221.8"/>
    <d v="2019-02-01T00:00:00"/>
    <x v="2"/>
    <s v="Spreadsheet"/>
    <s v="SBS RYD DEC-18 VAT RETURN ADJUSTMENT"/>
    <s v="Spreadsheet A 14855132 71662163"/>
    <s v="SBS RYD DEC-18 VAT RETURN ADJUSTMENT Adjustment GBP"/>
    <d v="2019-02-11T00:00:00"/>
    <s v="ZZZ PAWAR, SACHIN"/>
    <n v="1109"/>
    <s v="CAPSTICKS SOLICITORS-413786-0-https://nww.einvoice-prod.sbs.nhs.uk:8179/invoicepdf/458d9120-9b4f-5983-a6fa-b38ac2fe9422"/>
    <x v="9"/>
    <m/>
    <d v="2019-02-08T00:00:00"/>
    <m/>
    <s v="CAPSTICKS SOLICITORS-413786-0-"/>
    <m/>
    <m/>
    <s v="https://nww.einvoice-prod.sbs.nhs.uk:8179/invoicepdf/458d9120-9b4f-5983-a6fa-b38ac2fe9422"/>
    <m/>
    <m/>
    <m/>
    <s v="Corporate Expenditure"/>
    <x v="8"/>
    <x v="0"/>
    <x v="12"/>
  </r>
  <r>
    <s v="RYD"/>
    <s v="E35932"/>
    <s v="7310"/>
    <s v="00000"/>
    <s v="00000"/>
    <s v="000000"/>
    <s v="Response Posts"/>
    <s v="Legal / Prof Fees"/>
    <s v="Default"/>
    <s v="Default"/>
    <s v="Default"/>
    <n v="-72.400000000000006"/>
    <d v="2019-02-01T00:00:00"/>
    <x v="2"/>
    <s v="Spreadsheet"/>
    <s v="SBS RYD DEC-18 VAT RETURN ADJUSTMENT"/>
    <s v="Spreadsheet A 14855132 71662163"/>
    <s v="SBS RYD DEC-18 VAT RETURN ADJUSTMENT Adjustment GBP"/>
    <d v="2019-02-11T00:00:00"/>
    <s v="ZZZ PAWAR, SACHIN"/>
    <n v="1110"/>
    <s v="ASHFORD BOROUGH COUNCIL-85510867-72.4-http://nww.docserv.wyss.nhs.uk/synergyiim/dist/?val=855512_6923235_20181219191742"/>
    <x v="9"/>
    <m/>
    <d v="2019-02-08T00:00:00"/>
    <m/>
    <s v="ASHFORD BOROUGH COUNCIL-85510867-72.4-"/>
    <m/>
    <m/>
    <s v="http://nww.docserv.wyss.nhs.uk/synergyiim/dist/?val=855512_6923235_20181219191742"/>
    <m/>
    <m/>
    <m/>
    <s v="Corporate Expenditure"/>
    <x v="8"/>
    <x v="0"/>
    <x v="12"/>
  </r>
  <r>
    <s v="RYD"/>
    <s v="E35932"/>
    <s v="7310"/>
    <s v="00000"/>
    <s v="00000"/>
    <s v="000000"/>
    <s v="Response Posts"/>
    <s v="Legal / Prof Fees"/>
    <s v="Default"/>
    <s v="Default"/>
    <s v="Default"/>
    <n v="-210"/>
    <d v="2019-02-01T00:00:00"/>
    <x v="0"/>
    <s v="Cost Management"/>
    <s v="Journal Import 71391912:"/>
    <s v="Cost Management A 14795736 71391912 2"/>
    <s v="01-FEB-2019 Receiving GBP"/>
    <d v="2019-01-31T00:00:00"/>
    <s v="SSCREPMAN,"/>
    <n v="2325"/>
    <s v="Legal and Professional Fees relating to East Grinstead AS - Invoice 407875A - Jan 2019"/>
    <x v="0"/>
    <n v="165074745"/>
    <d v="2019-01-16T00:00:00"/>
    <m/>
    <m/>
    <m/>
    <s v="LONDON-4"/>
    <m/>
    <m/>
    <m/>
    <m/>
    <s v="Corporate Expenditure"/>
    <x v="8"/>
    <x v="0"/>
    <x v="12"/>
  </r>
  <r>
    <s v="RYD"/>
    <s v="E35932"/>
    <s v="7310"/>
    <s v="00000"/>
    <s v="00000"/>
    <s v="000000"/>
    <s v="Response Posts"/>
    <s v="Legal / Prof Fees"/>
    <s v="Default"/>
    <s v="Default"/>
    <s v="Default"/>
    <n v="210"/>
    <d v="2019-02-01T00:00:00"/>
    <x v="0"/>
    <s v="Cost Management"/>
    <s v="Journal Import 72341625:"/>
    <s v="Cost Management A 14975830 72341625"/>
    <s v="28-FEB-2019 Receiving GBP"/>
    <d v="2019-02-28T00:00:00"/>
    <s v="SSCREPMAN,"/>
    <n v="2031"/>
    <s v="Legal and Professional Fees relating to East Grinstead AS - Invoice 407875A - Jan 2019"/>
    <x v="0"/>
    <n v="165074745"/>
    <d v="2019-01-16T00:00:00"/>
    <m/>
    <m/>
    <m/>
    <s v="LONDON-4"/>
    <m/>
    <m/>
    <m/>
    <m/>
    <s v="Corporate Expenditure"/>
    <x v="8"/>
    <x v="0"/>
    <x v="12"/>
  </r>
  <r>
    <s v="RYD"/>
    <s v="E35932"/>
    <s v="7310"/>
    <s v="00000"/>
    <s v="F8178"/>
    <s v="000000"/>
    <s v="Response Posts"/>
    <s v="Legal / Prof Fees"/>
    <s v="Default"/>
    <s v="Balcombe Road ACRP"/>
    <s v="Default"/>
    <n v="-580.4"/>
    <d v="2019-02-01T00:00:00"/>
    <x v="2"/>
    <s v="Spreadsheet"/>
    <s v="SBS RYD DEC-18 VAT RETURN ADJUSTMENT"/>
    <s v="Spreadsheet A 14855132 71662163"/>
    <s v="SBS RYD DEC-18 VAT RETURN ADJUSTMENT Adjustment GBP"/>
    <d v="2019-02-11T00:00:00"/>
    <s v="ZZZ PAWAR, SACHIN"/>
    <n v="1111"/>
    <s v="CAPSTICKS SOLICITORS-OR12_835-CR407822--146.60"/>
    <x v="9"/>
    <m/>
    <d v="2019-02-08T00:00:00"/>
    <m/>
    <s v="CAPSTICKS SOLICITORS-OR12_835-CR407822--146.60"/>
    <m/>
    <m/>
    <m/>
    <m/>
    <m/>
    <m/>
    <s v="Corporate Expenditure"/>
    <x v="8"/>
    <x v="0"/>
    <x v="12"/>
  </r>
  <r>
    <s v="RYD"/>
    <s v="E35932"/>
    <s v="7310"/>
    <s v="00000"/>
    <s v="F8178"/>
    <s v="000000"/>
    <s v="Response Posts"/>
    <s v="Legal / Prof Fees"/>
    <s v="Default"/>
    <s v="Balcombe Road ACRP"/>
    <s v="Default"/>
    <n v="270"/>
    <d v="2019-02-01T00:00:00"/>
    <x v="1"/>
    <s v="Payables"/>
    <s v="Journal Import 72112625:"/>
    <s v="Payables A 14934331 72112625"/>
    <s v="FEB-19 Purchase Invoices GBP"/>
    <d v="2019-02-21T00:00:00"/>
    <s v="SSCREPMAN,"/>
    <n v="13"/>
    <s v="Journal Import Created"/>
    <x v="0"/>
    <n v="4201776"/>
    <d v="2019-02-20T00:00:00"/>
    <n v="165070006"/>
    <m/>
    <s v="PO Invoice"/>
    <m/>
    <s v="https://nww.einvoice-prod.sbs.nhs.uk:8179/invoicepdf/b293e492-cac0-527e-bafe-43ad109f5dc4"/>
    <n v="1"/>
    <n v="270"/>
    <m/>
    <s v="Corporate Expenditure"/>
    <x v="8"/>
    <x v="0"/>
    <x v="12"/>
  </r>
  <r>
    <s v="RYD"/>
    <s v="E35932"/>
    <s v="7310"/>
    <s v="00000"/>
    <s v="F8178"/>
    <s v="000000"/>
    <s v="Response Posts"/>
    <s v="Legal / Prof Fees"/>
    <s v="Default"/>
    <s v="Balcombe Road ACRP"/>
    <s v="Default"/>
    <n v="270"/>
    <d v="2019-02-01T00:00:00"/>
    <x v="1"/>
    <s v="Payables"/>
    <s v="Journal Import 72220666:"/>
    <s v="Payables A 14957430 72220666"/>
    <s v="FEB-19 Purchase Invoices GBP"/>
    <d v="2019-02-25T00:00:00"/>
    <s v="SSCREPMAN,"/>
    <n v="34"/>
    <s v="Journal Import Created"/>
    <x v="0"/>
    <n v="4201776"/>
    <d v="2019-02-20T00:00:00"/>
    <n v="165070006"/>
    <m/>
    <s v="PO Invoice"/>
    <m/>
    <s v="https://nww.einvoice-prod.sbs.nhs.uk:8179/invoicepdf/b293e492-cac0-527e-bafe-43ad109f5dc4"/>
    <n v="1"/>
    <n v="270"/>
    <m/>
    <s v="Corporate Expenditure"/>
    <x v="8"/>
    <x v="0"/>
    <x v="12"/>
  </r>
  <r>
    <s v="RYD"/>
    <s v="E35932"/>
    <s v="7310"/>
    <s v="00000"/>
    <s v="F8178"/>
    <s v="000000"/>
    <s v="Response Posts"/>
    <s v="Legal / Prof Fees"/>
    <s v="Default"/>
    <s v="Balcombe Road ACRP"/>
    <s v="Default"/>
    <n v="-270"/>
    <d v="2019-02-01T00:00:00"/>
    <x v="1"/>
    <s v="Payables"/>
    <s v="Journal Import 72220666:"/>
    <s v="Payables A 14957430 72220666"/>
    <s v="FEB-19 Purchase Invoices GBP"/>
    <d v="2019-02-25T00:00:00"/>
    <s v="SSCREPMAN,"/>
    <n v="35"/>
    <s v="Journal Import Created"/>
    <x v="0"/>
    <n v="4201776"/>
    <d v="2019-02-20T00:00:00"/>
    <n v="165070006"/>
    <m/>
    <s v="PO Invoice"/>
    <m/>
    <s v="https://nww.einvoice-prod.sbs.nhs.uk:8179/invoicepdf/b293e492-cac0-527e-bafe-43ad109f5dc4"/>
    <n v="1"/>
    <n v="-270"/>
    <m/>
    <s v="Corporate Expenditure"/>
    <x v="8"/>
    <x v="0"/>
    <x v="12"/>
  </r>
  <r>
    <s v="RYD"/>
    <s v="E35932"/>
    <s v="7310"/>
    <s v="00000"/>
    <s v="F8178"/>
    <s v="000000"/>
    <s v="Response Posts"/>
    <s v="Legal / Prof Fees"/>
    <s v="Default"/>
    <s v="Balcombe Road ACRP"/>
    <s v="Default"/>
    <n v="270"/>
    <d v="2019-02-01T00:00:00"/>
    <x v="0"/>
    <s v="Cost Management"/>
    <s v="Journal Import 72341625:"/>
    <s v="Cost Management A 14975830 72341625"/>
    <s v="28-FEB-2019 Receiving GBP"/>
    <d v="2019-02-28T00:00:00"/>
    <s v="SSCREPMAN,"/>
    <n v="2382"/>
    <s v="Balcombe Road ACRP - Lease Renewal for 2018 - Invoice 4201776"/>
    <x v="0"/>
    <n v="165070006"/>
    <d v="2019-02-26T00:00:00"/>
    <m/>
    <m/>
    <m/>
    <s v="LONDON-4"/>
    <m/>
    <m/>
    <m/>
    <m/>
    <s v="Corporate Expenditure"/>
    <x v="8"/>
    <x v="0"/>
    <x v="12"/>
  </r>
  <r>
    <s v="RYD"/>
    <s v="E35932"/>
    <s v="7310"/>
    <s v="00113"/>
    <s v="00000"/>
    <s v="000000"/>
    <s v="Response Posts"/>
    <s v="Legal / Prof Fees"/>
    <s v="Buildings - Planning Fees"/>
    <s v="Default"/>
    <s v="Default"/>
    <n v="1.35"/>
    <d v="2019-02-01T00:00:00"/>
    <x v="1"/>
    <s v="Payables"/>
    <s v="Journal Import 71685207:"/>
    <s v="Payables A 14854598 71685207"/>
    <s v="FEB-19 Purchase Invoices GBP"/>
    <d v="2019-02-08T00:00:00"/>
    <s v="SSCREPMAN,"/>
    <n v="9"/>
    <s v="Journal Import Created"/>
    <x v="470"/>
    <n v="1580833"/>
    <d v="2019-01-31T00:00:00"/>
    <n v="165068992"/>
    <m/>
    <s v="PO Invoice"/>
    <m/>
    <s v="http://nww.docserv.wyss.nhs.uk/synergyiim/dist/?val=980281_7440632_20190207151631"/>
    <n v="1"/>
    <n v="1"/>
    <m/>
    <s v="Corporate Expenditure"/>
    <x v="8"/>
    <x v="0"/>
    <x v="12"/>
  </r>
  <r>
    <s v="RYD"/>
    <s v="E35932"/>
    <s v="7310"/>
    <s v="00000"/>
    <s v="00000"/>
    <s v="000000"/>
    <s v="Response Posts"/>
    <s v="Legal / Prof Fees"/>
    <s v="Default"/>
    <s v="Default"/>
    <s v="Default"/>
    <n v="42"/>
    <d v="2019-03-01T00:00:00"/>
    <x v="2"/>
    <s v="Spreadsheet"/>
    <s v="SBS RYD Jan-19 VAT Return"/>
    <s v="Spreadsheet A 15027476 72572296"/>
    <s v="SBS RYD Jan-19 VAT Return Adjustment GBP"/>
    <d v="2019-03-07T00:00:00"/>
    <s v="SSC WYATT, BEN"/>
    <n v="1538"/>
    <s v="CAPSTICKS SOLICITORS-407875A-0-https://nww.einvoice-prod.sbs.nhs.uk:8179/invoicepdf/6c015112-248d-54e2-8011-29eba92bfcc2"/>
    <x v="11"/>
    <m/>
    <d v="2019-03-07T00:00:00"/>
    <m/>
    <s v="CAPSTICKS SOLICITORS-407875A-0-"/>
    <m/>
    <m/>
    <s v="https://nww.einvoice-prod.sbs.nhs.uk:8179/invoicepdf/6c015112-248d-54e2-8011-29eba92bfcc2"/>
    <m/>
    <m/>
    <m/>
    <s v="Corporate Expenditure"/>
    <x v="8"/>
    <x v="0"/>
    <x v="12"/>
  </r>
  <r>
    <s v="RYD"/>
    <s v="E35932"/>
    <s v="7310"/>
    <s v="00000"/>
    <s v="00000"/>
    <s v="000000"/>
    <s v="Response Posts"/>
    <s v="Legal / Prof Fees"/>
    <s v="Default"/>
    <s v="Default"/>
    <s v="Default"/>
    <n v="192.9"/>
    <d v="2019-03-01T00:00:00"/>
    <x v="2"/>
    <s v="Spreadsheet"/>
    <s v="SBS RYD Jan-19 VAT Return"/>
    <s v="Spreadsheet A 15027476 72572296"/>
    <s v="SBS RYD Jan-19 VAT Return Adjustment GBP"/>
    <d v="2019-03-07T00:00:00"/>
    <s v="SSC WYATT, BEN"/>
    <n v="1539"/>
    <s v="CAPSTICKS SOLICITORS-407872A-0-https://nww.einvoice-prod.sbs.nhs.uk:8179/invoicepdf/f6eb4e21-0830-53ad-8487-98547509735e"/>
    <x v="11"/>
    <m/>
    <d v="2019-03-07T00:00:00"/>
    <m/>
    <s v="CAPSTICKS SOLICITORS-407872A-0-"/>
    <m/>
    <m/>
    <s v="https://nww.einvoice-prod.sbs.nhs.uk:8179/invoicepdf/f6eb4e21-0830-53ad-8487-98547509735e"/>
    <m/>
    <m/>
    <m/>
    <s v="Corporate Expenditure"/>
    <x v="8"/>
    <x v="0"/>
    <x v="12"/>
  </r>
  <r>
    <s v="RYD"/>
    <s v="E35932"/>
    <s v="7310"/>
    <s v="00000"/>
    <s v="00000"/>
    <s v="000000"/>
    <s v="Response Posts"/>
    <s v="Legal / Prof Fees"/>
    <s v="Default"/>
    <s v="Default"/>
    <s v="Default"/>
    <n v="-210"/>
    <d v="2019-03-01T00:00:00"/>
    <x v="0"/>
    <s v="Cost Management"/>
    <s v="Journal Import 72341625:"/>
    <s v="Cost Management A 14975830 72341625 2"/>
    <s v="01-MAR-2019 Receiving GBP"/>
    <d v="2019-02-28T00:00:00"/>
    <s v="SSCREPMAN,"/>
    <n v="2031"/>
    <s v="Legal and Professional Fees relating to East Grinstead AS - Invoice 407875A - Jan 2019"/>
    <x v="0"/>
    <n v="165074745"/>
    <d v="2019-01-16T00:00:00"/>
    <m/>
    <m/>
    <m/>
    <s v="LONDON-4"/>
    <m/>
    <m/>
    <m/>
    <m/>
    <s v="Corporate Expenditure"/>
    <x v="8"/>
    <x v="0"/>
    <x v="12"/>
  </r>
  <r>
    <s v="RYD"/>
    <s v="E35932"/>
    <s v="7310"/>
    <s v="00000"/>
    <s v="00000"/>
    <s v="000000"/>
    <s v="Response Posts"/>
    <s v="Legal / Prof Fees"/>
    <s v="Default"/>
    <s v="Default"/>
    <s v="Default"/>
    <n v="210"/>
    <d v="2019-03-01T00:00:00"/>
    <x v="0"/>
    <s v="Cost Management"/>
    <s v="Journal Import 73304187:"/>
    <s v="Cost Management A 15160049 73304187"/>
    <s v="29-MAR-2019 Receiving GBP"/>
    <d v="2019-03-29T00:00:00"/>
    <s v="SSCREPMAN,"/>
    <n v="1513"/>
    <s v="Legal and Professional Fees relating to East Grinstead AS - Invoice 407875A - Jan 2019"/>
    <x v="0"/>
    <n v="165074745"/>
    <d v="2019-01-16T00:00:00"/>
    <m/>
    <m/>
    <m/>
    <s v="LONDON-4"/>
    <m/>
    <m/>
    <m/>
    <m/>
    <s v="Corporate Expenditure"/>
    <x v="8"/>
    <x v="0"/>
    <x v="12"/>
  </r>
  <r>
    <s v="RYD"/>
    <s v="E35932"/>
    <s v="7310"/>
    <s v="00000"/>
    <s v="F8178"/>
    <s v="000000"/>
    <s v="Response Posts"/>
    <s v="Legal / Prof Fees"/>
    <s v="Default"/>
    <s v="Balcombe Road ACRP"/>
    <s v="Default"/>
    <n v="54"/>
    <d v="2019-03-01T00:00:00"/>
    <x v="2"/>
    <s v="Spreadsheet"/>
    <s v="SBS RYD FEB-19 VAT ADJUSTMENT JOURNAL"/>
    <s v="Spreadsheet A 15159856 73298208"/>
    <s v="SBS RYD FEB-19 VAT ADJUSTMENT JOURNAL Adjustment GBP"/>
    <d v="2019-03-29T00:00:00"/>
    <s v="SSC BRUCE, EMMA"/>
    <n v="1210"/>
    <s v="CAPSTICKS SOLICITORS-4201776-0-https://nww.einvoice-prod.sbs.nhs.uk:8179/invoicepdf/b293e492-cac0-527e-bafe-43ad109f5dc4"/>
    <x v="10"/>
    <m/>
    <d v="2019-03-29T00:00:00"/>
    <m/>
    <s v="CAPSTICKS SOLICITORS-4201776-0-"/>
    <m/>
    <m/>
    <s v="https://nww.einvoice-prod.sbs.nhs.uk:8179/invoicepdf/b293e492-cac0-527e-bafe-43ad109f5dc4"/>
    <m/>
    <m/>
    <m/>
    <s v="Corporate Expenditure"/>
    <x v="8"/>
    <x v="0"/>
    <x v="12"/>
  </r>
  <r>
    <s v="RYD"/>
    <s v="E35932"/>
    <s v="7310"/>
    <s v="00000"/>
    <s v="F8178"/>
    <s v="000000"/>
    <s v="Response Posts"/>
    <s v="Legal / Prof Fees"/>
    <s v="Default"/>
    <s v="Balcombe Road ACRP"/>
    <s v="Default"/>
    <n v="146.6"/>
    <d v="2019-03-01T00:00:00"/>
    <x v="2"/>
    <s v="Spreadsheet"/>
    <s v="SBS RYD Jan-19 VAT Return"/>
    <s v="Spreadsheet A 15027476 72572296"/>
    <s v="SBS RYD Jan-19 VAT Return Adjustment GBP"/>
    <d v="2019-03-07T00:00:00"/>
    <s v="SSC WYATT, BEN"/>
    <n v="1540"/>
    <s v="CAPSTICKS SOLICITORS-407822A-0-https://nww.einvoice-prod.sbs.nhs.uk:8179/invoicepdf/a1535aec-a439-59fd-81e0-ecaee0079fca"/>
    <x v="11"/>
    <m/>
    <d v="2019-03-07T00:00:00"/>
    <m/>
    <s v="CAPSTICKS SOLICITORS-407822A-0-"/>
    <m/>
    <m/>
    <s v="https://nww.einvoice-prod.sbs.nhs.uk:8179/invoicepdf/a1535aec-a439-59fd-81e0-ecaee0079fca"/>
    <m/>
    <m/>
    <m/>
    <s v="Corporate Expenditure"/>
    <x v="8"/>
    <x v="0"/>
    <x v="12"/>
  </r>
  <r>
    <s v="RYD"/>
    <s v="E35932"/>
    <s v="7310"/>
    <s v="00000"/>
    <s v="F8178"/>
    <s v="000000"/>
    <s v="Response Posts"/>
    <s v="Legal / Prof Fees"/>
    <s v="Default"/>
    <s v="Balcombe Road ACRP"/>
    <s v="Default"/>
    <n v="270"/>
    <d v="2019-03-01T00:00:00"/>
    <x v="1"/>
    <s v="Payables"/>
    <s v="Journal Import 72498054:"/>
    <s v="Payables A 15011281 72498054"/>
    <s v="MAR-19 Purchase Invoices GBP"/>
    <d v="2019-03-05T00:00:00"/>
    <s v="SSCREPMAN,"/>
    <n v="28"/>
    <s v="Journal Import Created"/>
    <x v="0"/>
    <n v="4201776"/>
    <d v="2019-02-20T00:00:00"/>
    <n v="165070006"/>
    <m/>
    <s v="PO Invoice"/>
    <m/>
    <s v="https://nww.einvoice-prod.sbs.nhs.uk:8179/invoicepdf/b293e492-cac0-527e-bafe-43ad109f5dc4"/>
    <n v="1"/>
    <n v="270"/>
    <m/>
    <s v="Corporate Expenditure"/>
    <x v="8"/>
    <x v="0"/>
    <x v="12"/>
  </r>
  <r>
    <s v="RYD"/>
    <s v="E35932"/>
    <s v="7310"/>
    <s v="00000"/>
    <s v="F8178"/>
    <s v="000000"/>
    <s v="Response Posts"/>
    <s v="Legal / Prof Fees"/>
    <s v="Default"/>
    <s v="Balcombe Road ACRP"/>
    <s v="Default"/>
    <n v="-270"/>
    <d v="2019-03-01T00:00:00"/>
    <x v="1"/>
    <s v="Payables"/>
    <s v="Journal Import 72498054:"/>
    <s v="Payables A 15011281 72498054"/>
    <s v="MAR-19 Purchase Invoices GBP"/>
    <d v="2019-03-05T00:00:00"/>
    <s v="SSCREPMAN,"/>
    <n v="29"/>
    <s v="Journal Import Created"/>
    <x v="0"/>
    <n v="4201776"/>
    <d v="2019-02-20T00:00:00"/>
    <n v="165070006"/>
    <m/>
    <s v="PO Invoice"/>
    <m/>
    <s v="https://nww.einvoice-prod.sbs.nhs.uk:8179/invoicepdf/b293e492-cac0-527e-bafe-43ad109f5dc4"/>
    <n v="1"/>
    <n v="-270"/>
    <m/>
    <s v="Corporate Expenditure"/>
    <x v="8"/>
    <x v="0"/>
    <x v="12"/>
  </r>
  <r>
    <s v="RYD"/>
    <s v="E35932"/>
    <s v="7310"/>
    <s v="00000"/>
    <s v="F8178"/>
    <s v="000000"/>
    <s v="Response Posts"/>
    <s v="Legal / Prof Fees"/>
    <s v="Default"/>
    <s v="Balcombe Road ACRP"/>
    <s v="Default"/>
    <n v="-270"/>
    <d v="2019-03-01T00:00:00"/>
    <x v="0"/>
    <s v="Cost Management"/>
    <s v="Journal Import 72341625:"/>
    <s v="Cost Management A 14975830 72341625 2"/>
    <s v="01-MAR-2019 Receiving GBP"/>
    <d v="2019-02-28T00:00:00"/>
    <s v="SSCREPMAN,"/>
    <n v="2382"/>
    <s v="Balcombe Road ACRP - Lease Renewal for 2018 - Invoice 4201776"/>
    <x v="0"/>
    <n v="165070006"/>
    <d v="2019-02-26T00:00:00"/>
    <m/>
    <m/>
    <m/>
    <s v="LONDON-4"/>
    <m/>
    <m/>
    <m/>
    <m/>
    <s v="Corporate Expenditure"/>
    <x v="8"/>
    <x v="0"/>
    <x v="12"/>
  </r>
  <r>
    <s v="RYD"/>
    <s v="E35932"/>
    <s v="7310"/>
    <s v="00113"/>
    <s v="00000"/>
    <s v="000000"/>
    <s v="Response Posts"/>
    <s v="Legal / Prof Fees"/>
    <s v="Buildings - Planning Fees"/>
    <s v="Default"/>
    <s v="Default"/>
    <n v="0.27"/>
    <d v="2019-03-01T00:00:00"/>
    <x v="2"/>
    <s v="Spreadsheet"/>
    <s v="SBS RYD FEB-19 VAT ADJUSTMENT JOURNAL"/>
    <s v="Spreadsheet A 15159856 73298208"/>
    <s v="SBS RYD FEB-19 VAT ADJUSTMENT JOURNAL Adjustment GBP"/>
    <d v="2019-03-29T00:00:00"/>
    <s v="SSC BRUCE, EMMA"/>
    <n v="1211"/>
    <s v="LANDMARK INFORMATION GROUP LTD-1580833-0-http://nww.docserv.wyss.nhs.uk/synergyiim/dist/?val=980281_7440632_20190207151631"/>
    <x v="10"/>
    <m/>
    <d v="2019-03-29T00:00:00"/>
    <m/>
    <s v="LANDMARK INFORMATION GROUP LTD-1580833-0-"/>
    <m/>
    <m/>
    <s v="http://nww.docserv.wyss.nhs.uk/synergyiim/dist/?val=980281_7440632_20190207151631"/>
    <m/>
    <m/>
    <m/>
    <s v="Corporate Expenditure"/>
    <x v="8"/>
    <x v="0"/>
    <x v="12"/>
  </r>
  <r>
    <s v="RYD"/>
    <s v="E35932"/>
    <s v="7310"/>
    <s v="00113"/>
    <s v="00000"/>
    <s v="000000"/>
    <s v="Response Posts"/>
    <s v="Legal / Prof Fees"/>
    <s v="Buildings - Planning Fees"/>
    <s v="Default"/>
    <s v="Default"/>
    <n v="15.31"/>
    <d v="2019-03-01T00:00:00"/>
    <x v="2"/>
    <s v="Spreadsheet"/>
    <s v="SBS RYD Jan-19 VAT Return"/>
    <s v="Spreadsheet A 15027476 72572296"/>
    <s v="SBS RYD Jan-19 VAT Return Adjustment GBP"/>
    <d v="2019-03-07T00:00:00"/>
    <s v="SSC WYATT, BEN"/>
    <n v="1541"/>
    <s v="LANDMARK INFORMATION GROUP LTD-1573875-0-http://nww.docserv.wyss.nhs.uk/synergyiim/dist/?val=868854_7040270_20190103172446"/>
    <x v="11"/>
    <m/>
    <d v="2019-03-07T00:00:00"/>
    <m/>
    <s v="LANDMARK INFORMATION GROUP LTD-1573875-0-"/>
    <m/>
    <m/>
    <s v="http://nww.docserv.wyss.nhs.uk/synergyiim/dist/?val=868854_7040270_20190103172446"/>
    <m/>
    <m/>
    <m/>
    <s v="Corporate Expenditure"/>
    <x v="8"/>
    <x v="0"/>
    <x v="12"/>
  </r>
  <r>
    <s v="RYD"/>
    <s v="E35932"/>
    <s v="7310"/>
    <s v="00000"/>
    <s v="00000"/>
    <s v="000000"/>
    <s v="Response Posts"/>
    <s v="Legal / Prof Fees"/>
    <s v="Default"/>
    <s v="Default"/>
    <s v="Default"/>
    <n v="510"/>
    <d v="2019-04-01T00:00:00"/>
    <x v="1"/>
    <s v="Payables"/>
    <s v="Journal Import 73383209:"/>
    <s v="Payables A 15176549 73383209"/>
    <s v="APR-19 Purchase Invoices GBP"/>
    <d v="2019-04-01T00:00:00"/>
    <s v="SSCREPMAN,"/>
    <n v="28"/>
    <s v="Journal Import Created"/>
    <x v="0"/>
    <n v="423157"/>
    <d v="2019-03-19T00:00:00"/>
    <n v="165076561"/>
    <m/>
    <s v="PO Invoice"/>
    <m/>
    <s v="https://nww.einvoice-prod.sbs.nhs.uk:8179/invoicepdf/a24a596e-8971-5796-8052-c52d57834600"/>
    <n v="1"/>
    <n v="510"/>
    <m/>
    <s v="Corporate Expenditure"/>
    <x v="8"/>
    <x v="1"/>
    <x v="12"/>
  </r>
  <r>
    <s v="RYD"/>
    <s v="E35932"/>
    <s v="7310"/>
    <s v="00000"/>
    <s v="00000"/>
    <s v="000000"/>
    <s v="Response Posts"/>
    <s v="Legal / Prof Fees"/>
    <s v="Default"/>
    <s v="Default"/>
    <s v="Default"/>
    <n v="180"/>
    <d v="2019-04-01T00:00:00"/>
    <x v="1"/>
    <s v="Payables"/>
    <s v="Journal Import 74237068:"/>
    <s v="Payables A 15342612 74237068"/>
    <s v="APR-19 Purchase Invoices GBP"/>
    <d v="2019-04-26T00:00:00"/>
    <s v="SSCREPMAN,"/>
    <n v="14"/>
    <s v="Journal Import Created"/>
    <x v="0"/>
    <n v="426023"/>
    <d v="2019-04-16T00:00:00"/>
    <n v="165074748"/>
    <m/>
    <s v="PO Invoice"/>
    <m/>
    <s v="https://nww.einvoice-prod.sbs.nhs.uk:8179/invoicepdf/aba953f6-71c0-5da2-9914-a8100cbc09d4"/>
    <n v="1"/>
    <n v="180"/>
    <m/>
    <s v="Corporate Expenditure"/>
    <x v="8"/>
    <x v="1"/>
    <x v="12"/>
  </r>
  <r>
    <s v="RYD"/>
    <s v="E35932"/>
    <s v="7310"/>
    <s v="00000"/>
    <s v="00000"/>
    <s v="000000"/>
    <s v="Response Posts"/>
    <s v="Legal / Prof Fees"/>
    <s v="Default"/>
    <s v="Default"/>
    <s v="Default"/>
    <n v="1246.8"/>
    <d v="2019-04-01T00:00:00"/>
    <x v="1"/>
    <s v="Payables"/>
    <s v="Journal Import 74237068:"/>
    <s v="Payables A 15342612 74237068"/>
    <s v="APR-19 Purchase Invoices GBP"/>
    <d v="2019-04-26T00:00:00"/>
    <s v="SSCREPMAN,"/>
    <n v="14"/>
    <s v="Journal Import Created"/>
    <x v="0"/>
    <n v="426024"/>
    <d v="2019-04-16T00:00:00"/>
    <n v="165074748"/>
    <m/>
    <s v="PO Invoice"/>
    <m/>
    <s v="https://nww.einvoice-prod.sbs.nhs.uk:8179/invoicepdf/4feb7200-17b2-5cbc-b5ef-8ec68722bc6e"/>
    <n v="1"/>
    <n v="1247"/>
    <m/>
    <s v="Corporate Expenditure"/>
    <x v="8"/>
    <x v="1"/>
    <x v="12"/>
  </r>
  <r>
    <s v="RYD"/>
    <s v="E35932"/>
    <s v="7310"/>
    <s v="00000"/>
    <s v="00000"/>
    <s v="000000"/>
    <s v="Response Posts"/>
    <s v="Legal / Prof Fees"/>
    <s v="Default"/>
    <s v="Default"/>
    <s v="Default"/>
    <n v="465"/>
    <d v="2019-04-01T00:00:00"/>
    <x v="1"/>
    <s v="Payables"/>
    <s v="Journal Import 74237068:"/>
    <s v="Payables A 15342612 74237068"/>
    <s v="APR-19 Purchase Invoices GBP"/>
    <d v="2019-04-26T00:00:00"/>
    <s v="SSCREPMAN,"/>
    <n v="14"/>
    <s v="Journal Import Created"/>
    <x v="0"/>
    <n v="426025"/>
    <d v="2019-04-16T00:00:00"/>
    <n v="165074866"/>
    <m/>
    <s v="PO Invoice"/>
    <m/>
    <s v="https://nww.einvoice-prod.sbs.nhs.uk:8179/invoicepdf/a779c820-4d79-5b77-ac23-b56022c1b57d"/>
    <n v="1"/>
    <n v="465"/>
    <m/>
    <s v="Corporate Expenditure"/>
    <x v="8"/>
    <x v="1"/>
    <x v="12"/>
  </r>
  <r>
    <s v="RYD"/>
    <s v="E35932"/>
    <s v="7310"/>
    <s v="00000"/>
    <s v="00000"/>
    <s v="000000"/>
    <s v="Response Posts"/>
    <s v="Legal / Prof Fees"/>
    <s v="Default"/>
    <s v="Default"/>
    <s v="Default"/>
    <n v="-210"/>
    <d v="2019-04-01T00:00:00"/>
    <x v="0"/>
    <s v="Cost Management"/>
    <s v="Journal Import 73304187:"/>
    <s v="Cost Management A 15160049 73304187 2"/>
    <s v="01-APR-2019 Receiving GBP"/>
    <d v="2019-03-29T00:00:00"/>
    <s v="SSCREPMAN,"/>
    <n v="1513"/>
    <s v="Legal and Professional Fees relating to East Grinstead AS - Invoice 407875A - Jan 2019"/>
    <x v="0"/>
    <n v="165074745"/>
    <d v="2019-01-16T00:00:00"/>
    <m/>
    <m/>
    <m/>
    <s v="LONDON-4"/>
    <m/>
    <m/>
    <m/>
    <m/>
    <s v="Corporate Expenditure"/>
    <x v="8"/>
    <x v="1"/>
    <x v="12"/>
  </r>
  <r>
    <s v="RYD"/>
    <s v="E35932"/>
    <s v="7310"/>
    <s v="00000"/>
    <s v="F8178"/>
    <s v="000000"/>
    <s v="Response Posts"/>
    <s v="Legal / Prof Fees"/>
    <s v="Default"/>
    <s v="Balcombe Road ACRP"/>
    <s v="Default"/>
    <n v="54"/>
    <d v="2019-04-01T00:00:00"/>
    <x v="2"/>
    <s v="Spreadsheet"/>
    <s v="SBS RYD MAR-19 VAT ADJUSTMENT JOURNAL"/>
    <s v="Spreadsheet A 15366007 74365059"/>
    <s v="SBS RYD MAR-19 VAT ADJUSTMENT JOURNAL Adjustment GBP"/>
    <d v="2019-04-30T00:00:00"/>
    <s v="SSC BRUCE, EMMA"/>
    <n v="1429"/>
    <s v="CAPSTICKS SOLICITORS-4201776-0-https://nww.einvoice-prod.sbs.nhs.uk:8179/invoicepdf/b293e492-cac0-527e-bafe-43ad109f5dc4"/>
    <x v="16"/>
    <m/>
    <d v="2019-04-30T00:00:00"/>
    <m/>
    <s v="CAPSTICKS SOLICITORS-4201776-0-"/>
    <m/>
    <m/>
    <s v="https://nww.einvoice-prod.sbs.nhs.uk:8179/invoicepdf/b293e492-cac0-527e-bafe-43ad109f5dc4"/>
    <m/>
    <m/>
    <m/>
    <s v="Corporate Expenditure"/>
    <x v="8"/>
    <x v="1"/>
    <x v="12"/>
  </r>
  <r>
    <s v="RYD"/>
    <s v="E35932"/>
    <s v="7310"/>
    <s v="00000"/>
    <s v="F8178"/>
    <s v="000000"/>
    <s v="Response Posts"/>
    <s v="Legal / Prof Fees"/>
    <s v="Default"/>
    <s v="Balcombe Road ACRP"/>
    <s v="Default"/>
    <n v="-54"/>
    <d v="2019-04-01T00:00:00"/>
    <x v="2"/>
    <s v="Spreadsheet"/>
    <s v="SBS RYD MAR-19 VAT ADJUSTMENT JOURNAL"/>
    <s v="Spreadsheet A 15366007 74365059"/>
    <s v="SBS RYD MAR-19 VAT ADJUSTMENT JOURNAL Adjustment GBP"/>
    <d v="2019-04-30T00:00:00"/>
    <s v="SSC BRUCE, EMMA"/>
    <n v="1430"/>
    <s v="CAPSTICKS SOLICITORS-4201776-0-https://nww.einvoice-prod.sbs.nhs.uk:8179/invoicepdf/b293e492-cac0-527e-bafe-43ad109f5dc4"/>
    <x v="16"/>
    <m/>
    <d v="2019-04-30T00:00:00"/>
    <m/>
    <s v="CAPSTICKS SOLICITORS-4201776-0-"/>
    <m/>
    <m/>
    <s v="https://nww.einvoice-prod.sbs.nhs.uk:8179/invoicepdf/b293e492-cac0-527e-bafe-43ad109f5dc4"/>
    <m/>
    <m/>
    <m/>
    <s v="Corporate Expenditure"/>
    <x v="8"/>
    <x v="1"/>
    <x v="12"/>
  </r>
  <r>
    <s v="RYD"/>
    <s v="E35932"/>
    <s v="7310"/>
    <s v="00000"/>
    <s v="00000"/>
    <s v="000000"/>
    <s v="Response Posts"/>
    <s v="Legal / Prof Fees"/>
    <s v="Default"/>
    <s v="Default"/>
    <s v="Default"/>
    <n v="102"/>
    <d v="2019-05-01T00:00:00"/>
    <x v="2"/>
    <s v="Spreadsheet"/>
    <s v="SBS RYD APR-19 VAT ADJUSTMENT JOURNAL"/>
    <s v="Spreadsheet A 15611714 75657420"/>
    <s v="SBS RYD APR-19 VAT ADJUSTMENT JOURNAL Adjustment GBP"/>
    <d v="2019-06-04T00:00:00"/>
    <s v="SSC BRUCE, EMMA"/>
    <n v="1242"/>
    <s v="CAPSTICKS SOLICITORS-423157-0-https://nww.einvoice-prod.sbs.nhs.uk:8179/invoicepdf/a24a596e-8971-5796-8052-c52d57834600"/>
    <x v="22"/>
    <m/>
    <d v="2019-06-04T00:00:00"/>
    <m/>
    <s v="CAPSTICKS SOLICITORS-423157-0-"/>
    <m/>
    <m/>
    <s v="https://nww.einvoice-prod.sbs.nhs.uk:8179/invoicepdf/a24a596e-8971-5796-8052-c52d57834600"/>
    <m/>
    <m/>
    <m/>
    <s v="Corporate Expenditure"/>
    <x v="8"/>
    <x v="1"/>
    <x v="12"/>
  </r>
  <r>
    <s v="RYD"/>
    <s v="E35932"/>
    <s v="7310"/>
    <s v="00000"/>
    <s v="00000"/>
    <s v="000000"/>
    <s v="Response Posts"/>
    <s v="Legal / Prof Fees"/>
    <s v="Default"/>
    <s v="Default"/>
    <s v="Default"/>
    <n v="13"/>
    <d v="2019-05-01T00:00:00"/>
    <x v="1"/>
    <s v="Payables"/>
    <s v="Journal Import 74658633:"/>
    <s v="Payables A 15422218 74658633"/>
    <s v="MAY-19 Purchase Invoices GBP"/>
    <d v="2019-05-08T00:00:00"/>
    <s v="SSCREPMAN,"/>
    <n v="24"/>
    <s v="Journal Import Created"/>
    <x v="0"/>
    <n v="426018"/>
    <d v="2019-04-17T00:00:00"/>
    <n v="165077289"/>
    <m/>
    <s v="PO Invoice"/>
    <m/>
    <s v="https://nww.einvoice-prod.sbs.nhs.uk:8179/invoicepdf/6e7c2f19-a9f6-53c9-9a4b-8a6e5f3ab578"/>
    <n v="1"/>
    <n v="13"/>
    <m/>
    <s v="Corporate Expenditure"/>
    <x v="8"/>
    <x v="1"/>
    <x v="12"/>
  </r>
  <r>
    <s v="RYD"/>
    <s v="E35932"/>
    <s v="7310"/>
    <s v="00000"/>
    <s v="00000"/>
    <s v="000000"/>
    <s v="Response Posts"/>
    <s v="Legal / Prof Fees"/>
    <s v="Default"/>
    <s v="Default"/>
    <s v="Default"/>
    <n v="20"/>
    <d v="2019-05-01T00:00:00"/>
    <x v="1"/>
    <s v="Payables"/>
    <s v="Journal Import 74658633:"/>
    <s v="Payables A 15422218 74658633"/>
    <s v="MAY-19 Purchase Invoices GBP"/>
    <d v="2019-05-08T00:00:00"/>
    <s v="SSCREPMAN,"/>
    <n v="24"/>
    <s v="Journal Import Created"/>
    <x v="0"/>
    <n v="426018"/>
    <d v="2019-04-17T00:00:00"/>
    <n v="165077289"/>
    <m/>
    <s v="PO Invoice"/>
    <m/>
    <s v="https://nww.einvoice-prod.sbs.nhs.uk:8179/invoicepdf/6e7c2f19-a9f6-53c9-9a4b-8a6e5f3ab578"/>
    <n v="1"/>
    <n v="20"/>
    <m/>
    <s v="Corporate Expenditure"/>
    <x v="8"/>
    <x v="1"/>
    <x v="12"/>
  </r>
  <r>
    <s v="RYD"/>
    <s v="E35932"/>
    <s v="7310"/>
    <s v="00000"/>
    <s v="00000"/>
    <s v="000000"/>
    <s v="Response Posts"/>
    <s v="Legal / Prof Fees"/>
    <s v="Default"/>
    <s v="Default"/>
    <s v="Default"/>
    <n v="166.2"/>
    <d v="2019-05-01T00:00:00"/>
    <x v="1"/>
    <s v="Payables"/>
    <s v="Journal Import 74658633:"/>
    <s v="Payables A 15422218 74658633"/>
    <s v="MAY-19 Purchase Invoices GBP"/>
    <d v="2019-05-08T00:00:00"/>
    <s v="SSCREPMAN,"/>
    <n v="24"/>
    <s v="Journal Import Created"/>
    <x v="0"/>
    <n v="426018"/>
    <d v="2019-04-17T00:00:00"/>
    <n v="165077289"/>
    <m/>
    <s v="PO Invoice"/>
    <m/>
    <s v="https://nww.einvoice-prod.sbs.nhs.uk:8179/invoicepdf/6e7c2f19-a9f6-53c9-9a4b-8a6e5f3ab578"/>
    <n v="1"/>
    <n v="166"/>
    <m/>
    <s v="Corporate Expenditure"/>
    <x v="8"/>
    <x v="1"/>
    <x v="12"/>
  </r>
  <r>
    <s v="RYD"/>
    <s v="E35932"/>
    <s v="7310"/>
    <s v="00000"/>
    <s v="00000"/>
    <s v="000000"/>
    <s v="Response Posts"/>
    <s v="Legal / Prof Fees"/>
    <s v="Default"/>
    <s v="Default"/>
    <s v="Default"/>
    <n v="447.4"/>
    <d v="2019-05-01T00:00:00"/>
    <x v="1"/>
    <s v="Payables"/>
    <s v="Journal Import 75268286:"/>
    <s v="Payables A 15525621 75268286"/>
    <s v="MAY-19 Purchase Invoices GBP"/>
    <d v="2019-05-23T00:00:00"/>
    <s v="SSCREPMAN,"/>
    <n v="14"/>
    <s v="Journal Import Created"/>
    <x v="0"/>
    <n v="428700"/>
    <d v="2019-05-17T00:00:00"/>
    <n v="165074866"/>
    <m/>
    <s v="PO Invoice"/>
    <m/>
    <s v="https://nww.einvoice-prod.sbs.nhs.uk:8179/invoicepdf/6dc0b282-fd18-5e4e-b4ae-1fa0eb500ecb"/>
    <n v="1"/>
    <n v="447"/>
    <m/>
    <s v="Corporate Expenditure"/>
    <x v="8"/>
    <x v="1"/>
    <x v="12"/>
  </r>
  <r>
    <s v="RYD"/>
    <s v="E35932"/>
    <s v="7310"/>
    <s v="00000"/>
    <s v="00000"/>
    <s v="000000"/>
    <s v="Response Posts"/>
    <s v="Legal / Prof Fees"/>
    <s v="Default"/>
    <s v="Default"/>
    <s v="Default"/>
    <n v="775.8"/>
    <d v="2019-05-01T00:00:00"/>
    <x v="1"/>
    <s v="Payables"/>
    <s v="Journal Import 75492896:"/>
    <s v="Payables A 15581439 75492896"/>
    <s v="MAY-19 Purchase Invoices GBP"/>
    <d v="2019-05-30T00:00:00"/>
    <s v="SSCREPMAN,"/>
    <n v="24"/>
    <s v="Journal Import Created"/>
    <x v="0"/>
    <n v="428692"/>
    <d v="2019-05-17T00:00:00"/>
    <n v="165077742"/>
    <m/>
    <s v="PO Invoice"/>
    <m/>
    <s v="https://nww.einvoice-prod.sbs.nhs.uk:8179/invoicepdf/3ce89a0a-6658-5151-9d8f-c8ee6e275079"/>
    <n v="1"/>
    <n v="776"/>
    <m/>
    <s v="Corporate Expenditure"/>
    <x v="8"/>
    <x v="1"/>
    <x v="12"/>
  </r>
  <r>
    <s v="RYD"/>
    <s v="E35932"/>
    <s v="7310"/>
    <s v="00000"/>
    <s v="00000"/>
    <s v="000000"/>
    <s v="Response Posts"/>
    <s v="Legal / Prof Fees"/>
    <s v="Default"/>
    <s v="Default"/>
    <s v="Default"/>
    <n v="830.4"/>
    <d v="2019-06-01T00:00:00"/>
    <x v="1"/>
    <s v="Payables"/>
    <s v="Journal Import 76469992:"/>
    <s v="Payables A 15785445 76469992"/>
    <s v="JUN-19 Purchase Invoices GBP"/>
    <d v="2019-06-27T00:00:00"/>
    <s v="SSCREPMAN,"/>
    <n v="10"/>
    <s v="Journal Import Created"/>
    <x v="0"/>
    <n v="430678"/>
    <d v="2019-06-16T00:00:00"/>
    <n v="165074866"/>
    <m/>
    <s v="PO Invoice"/>
    <m/>
    <s v="https://nww.einvoice-prod.sbs.nhs.uk:8179/invoicepdf/e747b0b8-fb06-5be8-8529-5cc2ccd2be7f"/>
    <n v="1"/>
    <n v="830"/>
    <m/>
    <s v="Corporate Expenditure"/>
    <x v="8"/>
    <x v="1"/>
    <x v="12"/>
  </r>
  <r>
    <s v="RYD"/>
    <s v="E35932"/>
    <s v="7310"/>
    <s v="00000"/>
    <s v="00000"/>
    <s v="000000"/>
    <s v="Response Posts"/>
    <s v="Legal / Prof Fees"/>
    <s v="Default"/>
    <s v="Default"/>
    <s v="Default"/>
    <n v="830.4"/>
    <d v="2019-06-01T00:00:00"/>
    <x v="1"/>
    <s v="Payables"/>
    <s v="Journal Import 76499918:"/>
    <s v="Payables A 15787686 76499918"/>
    <s v="JUN-19 Purchase Invoices GBP"/>
    <d v="2019-06-28T00:00:00"/>
    <s v="SSCREPMAN,"/>
    <n v="14"/>
    <s v="Journal Import Created"/>
    <x v="0"/>
    <n v="430678"/>
    <d v="2019-06-16T00:00:00"/>
    <n v="165074866"/>
    <m/>
    <s v="PO Invoice"/>
    <m/>
    <s v="https://nww.einvoice-prod.sbs.nhs.uk:8179/invoicepdf/e747b0b8-fb06-5be8-8529-5cc2ccd2be7f"/>
    <n v="1"/>
    <n v="830"/>
    <m/>
    <s v="Corporate Expenditure"/>
    <x v="8"/>
    <x v="1"/>
    <x v="12"/>
  </r>
  <r>
    <s v="RYD"/>
    <s v="E35932"/>
    <s v="7310"/>
    <s v="00000"/>
    <s v="00000"/>
    <s v="000000"/>
    <s v="Response Posts"/>
    <s v="Legal / Prof Fees"/>
    <s v="Default"/>
    <s v="Default"/>
    <s v="Default"/>
    <n v="-830.4"/>
    <d v="2019-06-01T00:00:00"/>
    <x v="1"/>
    <s v="Payables"/>
    <s v="Journal Import 76499918:"/>
    <s v="Payables A 15787686 76499918"/>
    <s v="JUN-19 Purchase Invoices GBP"/>
    <d v="2019-06-28T00:00:00"/>
    <s v="SSCREPMAN,"/>
    <n v="15"/>
    <s v="Journal Import Created"/>
    <x v="0"/>
    <n v="430678"/>
    <d v="2019-06-16T00:00:00"/>
    <n v="165074866"/>
    <m/>
    <s v="PO Invoice"/>
    <m/>
    <s v="https://nww.einvoice-prod.sbs.nhs.uk:8179/invoicepdf/e747b0b8-fb06-5be8-8529-5cc2ccd2be7f"/>
    <n v="1"/>
    <n v="-830"/>
    <m/>
    <s v="Corporate Expenditure"/>
    <x v="8"/>
    <x v="1"/>
    <x v="12"/>
  </r>
  <r>
    <s v="RYD"/>
    <s v="E35932"/>
    <s v="7310"/>
    <s v="00000"/>
    <s v="00000"/>
    <s v="000000"/>
    <s v="Response Posts"/>
    <s v="Legal / Prof Fees"/>
    <s v="Default"/>
    <s v="Default"/>
    <s v="Default"/>
    <n v="830.4"/>
    <d v="2019-07-01T00:00:00"/>
    <x v="1"/>
    <s v="Payables"/>
    <s v="Journal Import 76633739:"/>
    <s v="Payables A 15817829 76633739"/>
    <s v="JUL-19 Purchase Invoices GBP"/>
    <d v="2019-07-02T00:00:00"/>
    <s v="SSCREPMAN,"/>
    <n v="17"/>
    <s v="Journal Import Created"/>
    <x v="0"/>
    <n v="430678"/>
    <d v="2019-06-16T00:00:00"/>
    <n v="165074866"/>
    <m/>
    <s v="PO Invoice"/>
    <m/>
    <s v="https://nww.einvoice-prod.sbs.nhs.uk:8179/invoicepdf/e747b0b8-fb06-5be8-8529-5cc2ccd2be7f"/>
    <n v="1"/>
    <n v="830"/>
    <m/>
    <s v="Corporate Expenditure"/>
    <x v="8"/>
    <x v="1"/>
    <x v="12"/>
  </r>
  <r>
    <s v="RYD"/>
    <s v="E35932"/>
    <s v="7310"/>
    <s v="00000"/>
    <s v="00000"/>
    <s v="000000"/>
    <s v="Response Posts"/>
    <s v="Legal / Prof Fees"/>
    <s v="Default"/>
    <s v="Default"/>
    <s v="Default"/>
    <n v="-830.4"/>
    <d v="2019-07-01T00:00:00"/>
    <x v="1"/>
    <s v="Payables"/>
    <s v="Journal Import 76633739:"/>
    <s v="Payables A 15817829 76633739"/>
    <s v="JUL-19 Purchase Invoices GBP"/>
    <d v="2019-07-02T00:00:00"/>
    <s v="SSCREPMAN,"/>
    <n v="18"/>
    <s v="Journal Import Created"/>
    <x v="0"/>
    <n v="430678"/>
    <d v="2019-06-16T00:00:00"/>
    <n v="165074866"/>
    <m/>
    <s v="PO Invoice"/>
    <m/>
    <s v="https://nww.einvoice-prod.sbs.nhs.uk:8179/invoicepdf/e747b0b8-fb06-5be8-8529-5cc2ccd2be7f"/>
    <n v="1"/>
    <n v="-830"/>
    <m/>
    <s v="Corporate Expenditure"/>
    <x v="8"/>
    <x v="1"/>
    <x v="12"/>
  </r>
  <r>
    <s v="RYD"/>
    <s v="E35932"/>
    <s v="7310"/>
    <s v="00000"/>
    <s v="00000"/>
    <s v="000000"/>
    <s v="Response Posts"/>
    <s v="Legal / Prof Fees"/>
    <s v="Default"/>
    <s v="Default"/>
    <s v="Default"/>
    <n v="0.5"/>
    <d v="2019-07-01T00:00:00"/>
    <x v="1"/>
    <s v="Payables"/>
    <s v="Journal Import 77470672:"/>
    <s v="Payables A 15995482 77470672"/>
    <s v="JUL-19 Purchase Invoices GBP"/>
    <d v="2019-07-27T00:00:00"/>
    <s v="SSCREPMAN,"/>
    <n v="8"/>
    <s v="Journal Import Created"/>
    <x v="0"/>
    <s v="433312V2"/>
    <d v="2019-07-25T00:00:00"/>
    <n v="165074866"/>
    <m/>
    <s v="PO Invoice"/>
    <m/>
    <s v="https://nww.einvoice-prod.sbs.nhs.uk:8179/invoicepdf/82faa25a-bd05-5fee-84e8-481e443b2771"/>
    <n v="1"/>
    <n v="1"/>
    <m/>
    <s v="Corporate Expenditure"/>
    <x v="8"/>
    <x v="1"/>
    <x v="12"/>
  </r>
  <r>
    <s v="RYD"/>
    <s v="E35932"/>
    <s v="7310"/>
    <s v="00000"/>
    <s v="00000"/>
    <s v="000000"/>
    <s v="Response Posts"/>
    <s v="Legal / Prof Fees"/>
    <s v="Default"/>
    <s v="Default"/>
    <s v="Default"/>
    <n v="23"/>
    <d v="2019-07-01T00:00:00"/>
    <x v="1"/>
    <s v="Payables"/>
    <s v="Journal Import 77499809:"/>
    <s v="Payables A 16010512 77499809"/>
    <s v="JUL-19 Purchase Invoices GBP"/>
    <d v="2019-07-29T00:00:00"/>
    <s v="SSCREPMAN,"/>
    <n v="7"/>
    <s v="Journal Import Created"/>
    <x v="0"/>
    <n v="433315"/>
    <d v="2019-07-15T00:00:00"/>
    <n v="165074866"/>
    <m/>
    <s v="PO Invoice"/>
    <m/>
    <s v="https://nww.einvoice-prod.sbs.nhs.uk:8179/invoicepdf/2ce062ef-a441-5816-9d83-5df5c8199f1a"/>
    <n v="1"/>
    <n v="23"/>
    <m/>
    <s v="Corporate Expenditure"/>
    <x v="8"/>
    <x v="1"/>
    <x v="12"/>
  </r>
  <r>
    <s v="RYD"/>
    <s v="E35932"/>
    <s v="7310"/>
    <s v="00000"/>
    <s v="00000"/>
    <s v="000000"/>
    <s v="Response Posts"/>
    <s v="Legal / Prof Fees"/>
    <s v="Default"/>
    <s v="Default"/>
    <s v="Default"/>
    <n v="112.4"/>
    <d v="2019-07-01T00:00:00"/>
    <x v="1"/>
    <s v="Payables"/>
    <s v="Journal Import 77499809:"/>
    <s v="Payables A 16010512 77499809"/>
    <s v="JUL-19 Purchase Invoices GBP"/>
    <d v="2019-07-29T00:00:00"/>
    <s v="SSCREPMAN,"/>
    <n v="7"/>
    <s v="Journal Import Created"/>
    <x v="0"/>
    <n v="433315"/>
    <d v="2019-07-15T00:00:00"/>
    <n v="165074866"/>
    <m/>
    <s v="PO Invoice"/>
    <m/>
    <s v="https://nww.einvoice-prod.sbs.nhs.uk:8179/invoicepdf/2ce062ef-a441-5816-9d83-5df5c8199f1a"/>
    <n v="1"/>
    <n v="112"/>
    <m/>
    <s v="Corporate Expenditure"/>
    <x v="8"/>
    <x v="1"/>
    <x v="12"/>
  </r>
  <r>
    <s v="RYD"/>
    <s v="E35932"/>
    <s v="7310"/>
    <s v="00000"/>
    <s v="00000"/>
    <s v="000000"/>
    <s v="Response Posts"/>
    <s v="Legal / Prof Fees"/>
    <s v="Default"/>
    <s v="Default"/>
    <s v="Default"/>
    <n v="135.4"/>
    <d v="2019-07-01T00:00:00"/>
    <x v="1"/>
    <s v="Payables"/>
    <s v="Journal Import 77499809:"/>
    <s v="Payables A 16010512 77499809"/>
    <s v="JUL-19 Purchase Invoices GBP"/>
    <d v="2019-07-29T00:00:00"/>
    <s v="SSCREPMAN,"/>
    <n v="7"/>
    <s v="Journal Import Created"/>
    <x v="0"/>
    <n v="433315"/>
    <d v="2019-07-15T00:00:00"/>
    <n v="165074866"/>
    <m/>
    <s v="PO Invoice"/>
    <m/>
    <s v="https://nww.einvoice-prod.sbs.nhs.uk:8179/invoicepdf/2ce062ef-a441-5816-9d83-5df5c8199f1a"/>
    <n v="1"/>
    <n v="135"/>
    <m/>
    <s v="Corporate Expenditure"/>
    <x v="8"/>
    <x v="1"/>
    <x v="12"/>
  </r>
  <r>
    <s v="RYD"/>
    <s v="E35932"/>
    <s v="7310"/>
    <s v="00000"/>
    <s v="00000"/>
    <s v="000000"/>
    <s v="Response Posts"/>
    <s v="Legal / Prof Fees"/>
    <s v="Default"/>
    <s v="Default"/>
    <s v="Default"/>
    <n v="-135.4"/>
    <d v="2019-07-01T00:00:00"/>
    <x v="1"/>
    <s v="Payables"/>
    <s v="Journal Import 77499809:"/>
    <s v="Payables A 16010512 77499809"/>
    <s v="JUL-19 Purchase Invoices GBP"/>
    <d v="2019-07-29T00:00:00"/>
    <s v="SSCREPMAN,"/>
    <n v="8"/>
    <s v="Journal Import Created"/>
    <x v="0"/>
    <n v="433315"/>
    <d v="2019-07-15T00:00:00"/>
    <n v="165074866"/>
    <m/>
    <s v="PO Invoice"/>
    <m/>
    <s v="https://nww.einvoice-prod.sbs.nhs.uk:8179/invoicepdf/2ce062ef-a441-5816-9d83-5df5c8199f1a"/>
    <n v="1"/>
    <n v="-135"/>
    <m/>
    <s v="Corporate Expenditure"/>
    <x v="8"/>
    <x v="1"/>
    <x v="12"/>
  </r>
  <r>
    <s v="RYD"/>
    <s v="E35932"/>
    <s v="7310"/>
    <s v="00000"/>
    <s v="00000"/>
    <s v="000000"/>
    <s v="Response Posts"/>
    <s v="Legal / Prof Fees"/>
    <s v="Default"/>
    <s v="Default"/>
    <s v="Default"/>
    <n v="22.58"/>
    <d v="2019-07-01T00:00:00"/>
    <x v="0"/>
    <s v="Cost Management"/>
    <s v="Journal Import 77620373:"/>
    <s v="Cost Management A 16024388 77620373"/>
    <s v="31-JUL-2019 Receiving GBP"/>
    <d v="2019-07-31T00:00:00"/>
    <s v="SSCREPMAN,"/>
    <n v="1624"/>
    <s v="Legal costs for the 12 month Extension of existing Reigate ACRP lease"/>
    <x v="0"/>
    <n v="165074866"/>
    <d v="2019-07-31T00:00:00"/>
    <m/>
    <m/>
    <m/>
    <s v="LONDON-4"/>
    <m/>
    <m/>
    <m/>
    <m/>
    <s v="Corporate Expenditure"/>
    <x v="8"/>
    <x v="1"/>
    <x v="12"/>
  </r>
  <r>
    <s v="RYD"/>
    <s v="E35932"/>
    <s v="7310"/>
    <s v="00000"/>
    <s v="F8178"/>
    <s v="000000"/>
    <s v="Response Posts"/>
    <s v="Legal / Prof Fees"/>
    <s v="Default"/>
    <s v="Balcombe Road ACRP"/>
    <s v="Default"/>
    <n v="94"/>
    <d v="2019-07-01T00:00:00"/>
    <x v="1"/>
    <s v="Payables"/>
    <s v="Journal Import 76588980:"/>
    <s v="Payables A 15806573 76588980"/>
    <s v="JUL-19 Purchase Invoices GBP"/>
    <d v="2019-07-01T00:00:00"/>
    <s v="SSCREPMAN,"/>
    <n v="32"/>
    <s v="Journal Import Created"/>
    <x v="0"/>
    <n v="430674"/>
    <d v="2019-06-16T00:00:00"/>
    <n v="165070006"/>
    <m/>
    <s v="PO Invoice"/>
    <m/>
    <s v="https://nww.einvoice-prod.sbs.nhs.uk:8179/invoicepdf/b4896c04-1095-53b4-a306-327a74924766"/>
    <n v="1"/>
    <n v="47"/>
    <m/>
    <s v="Corporate Expenditure"/>
    <x v="8"/>
    <x v="1"/>
    <x v="12"/>
  </r>
  <r>
    <s v="RYD"/>
    <s v="E35932"/>
    <s v="7310"/>
    <s v="00000"/>
    <s v="F8178"/>
    <s v="000000"/>
    <s v="Response Posts"/>
    <s v="Legal / Prof Fees"/>
    <s v="Default"/>
    <s v="Balcombe Road ACRP"/>
    <s v="Default"/>
    <n v="-47"/>
    <d v="2019-07-01T00:00:00"/>
    <x v="1"/>
    <s v="Payables"/>
    <s v="Journal Import 76588980:"/>
    <s v="Payables A 15806573 76588980"/>
    <s v="JUL-19 Purchase Invoices GBP"/>
    <d v="2019-07-01T00:00:00"/>
    <s v="SSCREPMAN,"/>
    <n v="33"/>
    <s v="Journal Import Created"/>
    <x v="0"/>
    <n v="430674"/>
    <d v="2019-06-16T00:00:00"/>
    <n v="165070006"/>
    <m/>
    <s v="PO Invoice"/>
    <m/>
    <s v="https://nww.einvoice-prod.sbs.nhs.uk:8179/invoicepdf/b4896c04-1095-53b4-a306-327a74924766"/>
    <n v="1"/>
    <n v="-47"/>
    <m/>
    <s v="Corporate Expenditure"/>
    <x v="8"/>
    <x v="1"/>
    <x v="12"/>
  </r>
  <r>
    <s v="RYD"/>
    <s v="E35932"/>
    <s v="7310"/>
    <s v="00000"/>
    <s v="00000"/>
    <s v="000000"/>
    <s v="Response Posts"/>
    <s v="Legal / Prof Fees"/>
    <s v="Default"/>
    <s v="Default"/>
    <s v="Default"/>
    <n v="166.08"/>
    <d v="2019-08-01T00:00:00"/>
    <x v="2"/>
    <s v="Spreadsheet"/>
    <s v="SBS RYD JUL-19 VAT ADJUSTMENT JOURNAL"/>
    <s v="Spreadsheet A 16298769 78835958"/>
    <s v="SBS RYD JUL-19 VAT ADJUSTMENT JOURNAL Adjustment GBP"/>
    <d v="2019-09-05T00:00:00"/>
    <s v="SSC BRUCE, EMMA"/>
    <n v="1345"/>
    <s v="CAPSTICKS SOLICITORS-430678-0-https://nww.einvoice-prod.sbs.nhs.uk:8179/invoicepdf/e747b0b8-fb06-5be8-8529-5cc2ccd2be7f"/>
    <x v="27"/>
    <m/>
    <d v="2019-09-05T00:00:00"/>
    <m/>
    <s v="CAPSTICKS SOLICITORS-430678-0-"/>
    <m/>
    <m/>
    <s v="https://nww.einvoice-prod.sbs.nhs.uk:8179/invoicepdf/e747b0b8-fb06-5be8-8529-5cc2ccd2be7f"/>
    <m/>
    <m/>
    <m/>
    <s v="Corporate Expenditure"/>
    <x v="8"/>
    <x v="1"/>
    <x v="12"/>
  </r>
  <r>
    <s v="RYD"/>
    <s v="E35932"/>
    <s v="7310"/>
    <s v="00000"/>
    <s v="00000"/>
    <s v="000000"/>
    <s v="Response Posts"/>
    <s v="Legal / Prof Fees"/>
    <s v="Default"/>
    <s v="Default"/>
    <s v="Default"/>
    <n v="-166.08"/>
    <d v="2019-08-01T00:00:00"/>
    <x v="2"/>
    <s v="Spreadsheet"/>
    <s v="SBS RYD JUL-19 VAT ADJUSTMENT JOURNAL"/>
    <s v="Spreadsheet A 16298769 78835958"/>
    <s v="SBS RYD JUL-19 VAT ADJUSTMENT JOURNAL Adjustment GBP"/>
    <d v="2019-09-05T00:00:00"/>
    <s v="SSC BRUCE, EMMA"/>
    <n v="1346"/>
    <s v="CAPSTICKS SOLICITORS-430678-0-https://nww.einvoice-prod.sbs.nhs.uk:8179/invoicepdf/e747b0b8-fb06-5be8-8529-5cc2ccd2be7f"/>
    <x v="27"/>
    <m/>
    <d v="2019-09-05T00:00:00"/>
    <m/>
    <s v="CAPSTICKS SOLICITORS-430678-0-"/>
    <m/>
    <m/>
    <s v="https://nww.einvoice-prod.sbs.nhs.uk:8179/invoicepdf/e747b0b8-fb06-5be8-8529-5cc2ccd2be7f"/>
    <m/>
    <m/>
    <m/>
    <s v="Corporate Expenditure"/>
    <x v="8"/>
    <x v="1"/>
    <x v="12"/>
  </r>
  <r>
    <s v="RYD"/>
    <s v="E35932"/>
    <s v="7310"/>
    <s v="00000"/>
    <s v="00000"/>
    <s v="000000"/>
    <s v="Response Posts"/>
    <s v="Legal / Prof Fees"/>
    <s v="Default"/>
    <s v="Default"/>
    <s v="Default"/>
    <n v="-22.58"/>
    <d v="2019-08-01T00:00:00"/>
    <x v="0"/>
    <s v="Cost Management"/>
    <s v="Journal Import 77620373:"/>
    <s v="Cost Management A 16024388 77620373 2"/>
    <s v="01-AUG-2019 Receiving GBP"/>
    <d v="2019-07-31T00:00:00"/>
    <s v="SSCREPMAN,"/>
    <n v="1624"/>
    <s v="Legal costs for the 12 month Extension of existing Reigate ACRP lease"/>
    <x v="0"/>
    <n v="165074866"/>
    <d v="2019-07-31T00:00:00"/>
    <m/>
    <m/>
    <m/>
    <s v="LONDON-4"/>
    <m/>
    <m/>
    <m/>
    <m/>
    <s v="Corporate Expenditure"/>
    <x v="8"/>
    <x v="1"/>
    <x v="12"/>
  </r>
  <r>
    <s v="RYD"/>
    <s v="E35932"/>
    <s v="7310"/>
    <s v="00000"/>
    <s v="00000"/>
    <s v="000000"/>
    <s v="Response Posts"/>
    <s v="Legal / Prof Fees"/>
    <s v="Default"/>
    <s v="Default"/>
    <s v="Default"/>
    <n v="0.1"/>
    <d v="2019-08-01T00:00:00"/>
    <x v="0"/>
    <s v="Cost Management"/>
    <s v="Journal Import 78640179:"/>
    <s v="Cost Management A 16250184 78640179"/>
    <s v="30-AUG-2019 Receiving GBP"/>
    <d v="2019-08-30T00:00:00"/>
    <s v="SSCREPMAN,"/>
    <n v="1681"/>
    <s v="Legal costs for the 12 month Extension of existing Reigate ACRP lease"/>
    <x v="0"/>
    <n v="165074866"/>
    <d v="2019-07-31T00:00:00"/>
    <m/>
    <m/>
    <m/>
    <s v="LONDON-4"/>
    <m/>
    <m/>
    <m/>
    <m/>
    <s v="Corporate Expenditure"/>
    <x v="8"/>
    <x v="1"/>
    <x v="12"/>
  </r>
  <r>
    <s v="RYD"/>
    <s v="E35932"/>
    <s v="7310"/>
    <s v="00113"/>
    <s v="00000"/>
    <s v="000000"/>
    <s v="Response Posts"/>
    <s v="Legal / Prof Fees"/>
    <s v="Buildings - Planning Fees"/>
    <s v="Default"/>
    <s v="Default"/>
    <n v="35.159999999999997"/>
    <d v="2019-08-01T00:00:00"/>
    <x v="1"/>
    <s v="Payables"/>
    <s v="Journal Import 77956543:"/>
    <s v="Payables A 16099746 77956543"/>
    <s v="AUG-19 Purchase Invoices GBP"/>
    <d v="2019-08-09T00:00:00"/>
    <s v="SSCREPMAN,"/>
    <n v="11"/>
    <s v="Journal Import Created"/>
    <x v="470"/>
    <n v="1621076"/>
    <d v="2019-07-31T00:00:00"/>
    <n v="165078337"/>
    <m/>
    <s v="PO Invoice"/>
    <m/>
    <s v="http://nww.docserv.wyss.nhs.uk/synergyiim/dist/?val=1256665_9255976_20190807142932"/>
    <n v="1"/>
    <n v="35"/>
    <m/>
    <s v="Corporate Expenditure"/>
    <x v="8"/>
    <x v="1"/>
    <x v="12"/>
  </r>
  <r>
    <s v="RYD"/>
    <s v="E35932"/>
    <s v="7310"/>
    <s v="00000"/>
    <s v="00000"/>
    <s v="000000"/>
    <s v="Response Posts"/>
    <s v="Legal / Prof Fees"/>
    <s v="Default"/>
    <s v="Default"/>
    <s v="Default"/>
    <n v="-0.1"/>
    <d v="2019-09-01T00:00:00"/>
    <x v="0"/>
    <s v="Cost Management"/>
    <s v="Journal Import 78640179:"/>
    <s v="Cost Management A 16250184 78640179 2"/>
    <s v="01-SEP-2019 Receiving GBP"/>
    <d v="2019-08-30T00:00:00"/>
    <s v="SSCREPMAN,"/>
    <n v="1681"/>
    <s v="Legal costs for the 12 month Extension of existing Reigate ACRP lease"/>
    <x v="0"/>
    <n v="165074866"/>
    <d v="2019-07-31T00:00:00"/>
    <m/>
    <m/>
    <m/>
    <s v="LONDON-4"/>
    <m/>
    <m/>
    <m/>
    <m/>
    <s v="Corporate Expenditure"/>
    <x v="8"/>
    <x v="1"/>
    <x v="12"/>
  </r>
  <r>
    <s v="RYD"/>
    <s v="E35932"/>
    <s v="7310"/>
    <s v="00000"/>
    <s v="00000"/>
    <s v="000000"/>
    <s v="Response Posts"/>
    <s v="Legal / Prof Fees"/>
    <s v="Default"/>
    <s v="Default"/>
    <s v="Default"/>
    <n v="110.4"/>
    <d v="2019-09-01T00:00:00"/>
    <x v="0"/>
    <s v="Cost Management"/>
    <s v="Journal Import 79693072:"/>
    <s v="Cost Management A 16482193 79693072"/>
    <s v="30-SEP-2019 Receiving GBP"/>
    <d v="2019-09-30T00:00:00"/>
    <s v="SSCREPMAN,"/>
    <n v="1983"/>
    <s v="Bognor South ACRP Capsticks Top up - Invoice 438416 - Sep 2019"/>
    <x v="0"/>
    <n v="165064187"/>
    <d v="2019-09-30T00:00:00"/>
    <m/>
    <m/>
    <m/>
    <s v="LONDON-4"/>
    <m/>
    <m/>
    <m/>
    <m/>
    <s v="Corporate Expenditure"/>
    <x v="8"/>
    <x v="1"/>
    <x v="12"/>
  </r>
  <r>
    <s v="RYD"/>
    <s v="E35932"/>
    <s v="7310"/>
    <s v="00000"/>
    <s v="00000"/>
    <s v="000000"/>
    <s v="Response Posts"/>
    <s v="Legal / Prof Fees"/>
    <s v="Default"/>
    <s v="Default"/>
    <s v="Default"/>
    <n v="0.1"/>
    <d v="2019-09-01T00:00:00"/>
    <x v="0"/>
    <s v="Cost Management"/>
    <s v="Journal Import 79693072:"/>
    <s v="Cost Management A 16482193 79693072"/>
    <s v="30-SEP-2019 Receiving GBP"/>
    <d v="2019-09-30T00:00:00"/>
    <s v="SSCREPMAN,"/>
    <n v="1984"/>
    <s v="Legal costs for the 12 month Extension of existing Reigate ACRP lease"/>
    <x v="0"/>
    <n v="165074866"/>
    <d v="2019-07-31T00:00:00"/>
    <m/>
    <m/>
    <m/>
    <s v="LONDON-4"/>
    <m/>
    <m/>
    <m/>
    <m/>
    <s v="Corporate Expenditure"/>
    <x v="8"/>
    <x v="1"/>
    <x v="12"/>
  </r>
  <r>
    <s v="RYD"/>
    <s v="E35932"/>
    <s v="7310"/>
    <s v="00000"/>
    <s v="00000"/>
    <s v="000000"/>
    <s v="Response Posts"/>
    <s v="Legal / Prof Fees"/>
    <s v="Default"/>
    <s v="Default"/>
    <s v="Default"/>
    <n v="20"/>
    <d v="2019-10-01T00:00:00"/>
    <x v="1"/>
    <s v="Payables"/>
    <s v="Journal Import 79997039:"/>
    <s v="Payables A 16545956 79997039"/>
    <s v="OCT-19 Purchase Invoices GBP"/>
    <d v="2019-10-08T00:00:00"/>
    <s v="SSCREPMAN,"/>
    <n v="29"/>
    <s v="Journal Import Created"/>
    <x v="0"/>
    <n v="438416"/>
    <d v="2019-09-18T00:00:00"/>
    <n v="165064187"/>
    <m/>
    <s v="PO Invoice"/>
    <m/>
    <s v="https://nww.einvoice-prod.sbs.nhs.uk:8179/invoicepdf/1763b49e-e132-55f1-9546-40f8e1348761"/>
    <n v="1"/>
    <n v="20"/>
    <m/>
    <s v="Corporate Expenditure"/>
    <x v="8"/>
    <x v="1"/>
    <x v="12"/>
  </r>
  <r>
    <s v="RYD"/>
    <s v="E35932"/>
    <s v="7310"/>
    <s v="00000"/>
    <s v="00000"/>
    <s v="000000"/>
    <s v="Response Posts"/>
    <s v="Legal / Prof Fees"/>
    <s v="Default"/>
    <s v="Default"/>
    <s v="Default"/>
    <n v="90.4"/>
    <d v="2019-10-01T00:00:00"/>
    <x v="1"/>
    <s v="Payables"/>
    <s v="Journal Import 79997039:"/>
    <s v="Payables A 16545956 79997039"/>
    <s v="OCT-19 Purchase Invoices GBP"/>
    <d v="2019-10-08T00:00:00"/>
    <s v="SSCREPMAN,"/>
    <n v="29"/>
    <s v="Journal Import Created"/>
    <x v="0"/>
    <n v="438416"/>
    <d v="2019-09-18T00:00:00"/>
    <n v="165064187"/>
    <m/>
    <s v="PO Invoice"/>
    <m/>
    <s v="https://nww.einvoice-prod.sbs.nhs.uk:8179/invoicepdf/1763b49e-e132-55f1-9546-40f8e1348761"/>
    <n v="1"/>
    <n v="90"/>
    <m/>
    <s v="Corporate Expenditure"/>
    <x v="8"/>
    <x v="1"/>
    <x v="12"/>
  </r>
  <r>
    <s v="RYD"/>
    <s v="E35932"/>
    <s v="7310"/>
    <s v="00000"/>
    <s v="00000"/>
    <s v="000000"/>
    <s v="Response Posts"/>
    <s v="Legal / Prof Fees"/>
    <s v="Default"/>
    <s v="Default"/>
    <s v="Default"/>
    <n v="-110.4"/>
    <d v="2019-10-01T00:00:00"/>
    <x v="0"/>
    <s v="Cost Management"/>
    <s v="Journal Import 79693072:"/>
    <s v="Cost Management A 16482193 79693072 2"/>
    <s v="01-OCT-2019 Receiving GBP"/>
    <d v="2019-09-30T00:00:00"/>
    <s v="SSCREPMAN,"/>
    <n v="1983"/>
    <s v="Bognor South ACRP Capsticks Top up - Invoice 438416 - Sep 2019"/>
    <x v="0"/>
    <n v="165064187"/>
    <d v="2019-09-30T00:00:00"/>
    <m/>
    <m/>
    <m/>
    <s v="LONDON-4"/>
    <m/>
    <m/>
    <m/>
    <m/>
    <s v="Corporate Expenditure"/>
    <x v="8"/>
    <x v="1"/>
    <x v="12"/>
  </r>
  <r>
    <s v="RYD"/>
    <s v="E35932"/>
    <s v="7310"/>
    <s v="00000"/>
    <s v="00000"/>
    <s v="000000"/>
    <s v="Response Posts"/>
    <s v="Legal / Prof Fees"/>
    <s v="Default"/>
    <s v="Default"/>
    <s v="Default"/>
    <n v="-0.1"/>
    <d v="2019-10-01T00:00:00"/>
    <x v="0"/>
    <s v="Cost Management"/>
    <s v="Journal Import 79693072:"/>
    <s v="Cost Management A 16482193 79693072 2"/>
    <s v="01-OCT-2019 Receiving GBP"/>
    <d v="2019-09-30T00:00:00"/>
    <s v="SSCREPMAN,"/>
    <n v="1984"/>
    <s v="Legal costs for the 12 month Extension of existing Reigate ACRP lease"/>
    <x v="0"/>
    <n v="165074866"/>
    <d v="2019-07-31T00:00:00"/>
    <m/>
    <m/>
    <m/>
    <s v="LONDON-4"/>
    <m/>
    <m/>
    <m/>
    <m/>
    <s v="Corporate Expenditure"/>
    <x v="8"/>
    <x v="1"/>
    <x v="12"/>
  </r>
  <r>
    <s v="RYD"/>
    <s v="E35932"/>
    <s v="7310"/>
    <s v="00113"/>
    <s v="00000"/>
    <s v="000000"/>
    <s v="Response Posts"/>
    <s v="Legal / Prof Fees"/>
    <s v="Buildings - Planning Fees"/>
    <s v="Default"/>
    <s v="Default"/>
    <n v="7.03"/>
    <d v="2019-10-01T00:00:00"/>
    <x v="2"/>
    <s v="Spreadsheet"/>
    <s v="SBS RYD AUG-19 VAT ADJUSTMENT JOURNAL"/>
    <s v="Spreadsheet A 16507293 79821673"/>
    <s v="SBS RYD AUG-19 VAT ADJUSTMENT JOURNAL Adjustment GBP"/>
    <d v="2019-10-03T00:00:00"/>
    <s v="SSC OFFEI-ESSAH, HENRY"/>
    <n v="1127"/>
    <s v="LANDMARK INFORMATION GROUP LTD-1621076-0-http://nww.docserv.wyss.nhs.uk/synergyiim/dist/?val=1256665_9255976_20190807142932"/>
    <x v="28"/>
    <m/>
    <d v="2019-10-03T00:00:00"/>
    <m/>
    <s v="LANDMARK INFORMATION GROUP LTD-1621076-0-"/>
    <m/>
    <m/>
    <s v="http://nww.docserv.wyss.nhs.uk/synergyiim/dist/?val=1256665_9255976_20190807142932"/>
    <m/>
    <m/>
    <m/>
    <s v="Corporate Expenditure"/>
    <x v="8"/>
    <x v="1"/>
    <x v="12"/>
  </r>
  <r>
    <s v="RYD"/>
    <s v="E35932"/>
    <s v="7310"/>
    <s v="00000"/>
    <s v="00000"/>
    <s v="000000"/>
    <s v="Response Posts"/>
    <s v="Legal / Prof Fees"/>
    <s v="Default"/>
    <s v="Default"/>
    <s v="Default"/>
    <n v="1"/>
    <d v="2019-12-01T00:00:00"/>
    <x v="1"/>
    <s v="Payables"/>
    <s v="Journal Import 82023540:"/>
    <s v="Payables A 16965891 82023540"/>
    <s v="DEC-19 Purchase Invoices GBP"/>
    <d v="2019-12-04T00:00:00"/>
    <s v="SSCREPMAN,"/>
    <n v="27"/>
    <s v="Journal Import Created"/>
    <x v="0"/>
    <n v="433312"/>
    <d v="2019-11-18T00:00:00"/>
    <n v="165074866"/>
    <m/>
    <s v="PO Invoice"/>
    <m/>
    <s v="https://nww.einvoice-prod.sbs.nhs.uk:8179/invoicepdf/9116e01a-ef13-5946-9a45-02a99cef736b"/>
    <n v="1"/>
    <n v="1"/>
    <m/>
    <s v="Corporate Expenditure"/>
    <x v="8"/>
    <x v="1"/>
    <x v="12"/>
  </r>
  <r>
    <s v="RYD"/>
    <s v="E35932"/>
    <s v="7310"/>
    <s v="00000"/>
    <s v="00000"/>
    <s v="000000"/>
    <s v="Response Posts"/>
    <s v="Legal / Prof Fees"/>
    <s v="Default"/>
    <s v="Default"/>
    <s v="Default"/>
    <n v="-0.5"/>
    <d v="2019-12-01T00:00:00"/>
    <x v="1"/>
    <s v="Payables"/>
    <s v="Journal Import 82023540:"/>
    <s v="Payables A 16965891 82023540"/>
    <s v="DEC-19 Purchase Invoices GBP"/>
    <d v="2019-12-04T00:00:00"/>
    <s v="SSCREPMAN,"/>
    <n v="28"/>
    <s v="Journal Import Created"/>
    <x v="0"/>
    <n v="433312"/>
    <d v="2019-11-18T00:00:00"/>
    <n v="165074866"/>
    <m/>
    <s v="PO Invoice"/>
    <m/>
    <s v="https://nww.einvoice-prod.sbs.nhs.uk:8179/invoicepdf/9116e01a-ef13-5946-9a45-02a99cef736b"/>
    <n v="1"/>
    <n v="-1"/>
    <m/>
    <s v="Corporate Expenditure"/>
    <x v="8"/>
    <x v="1"/>
    <x v="12"/>
  </r>
  <r>
    <s v="RYD"/>
    <s v="E35932"/>
    <s v="7310"/>
    <s v="00000"/>
    <s v="00000"/>
    <s v="000000"/>
    <s v="Response Posts"/>
    <s v="Legal / Prof Fees"/>
    <s v="Default"/>
    <s v="Default"/>
    <s v="Default"/>
    <n v="410.4"/>
    <d v="2020-01-01T00:00:00"/>
    <x v="1"/>
    <s v="Payables"/>
    <s v="Journal Import 83690294:"/>
    <s v="Payables A 17344673 83690294"/>
    <s v="JAN-20 Purchase Invoices GBP"/>
    <d v="2020-01-22T00:00:00"/>
    <s v="SSCREPMAN,"/>
    <n v="24"/>
    <s v="Journal Import Created"/>
    <x v="0"/>
    <n v="450061"/>
    <d v="2020-01-17T00:00:00"/>
    <n v="165082385"/>
    <m/>
    <s v="PO Invoice"/>
    <m/>
    <s v="https://nww.einvoice-prod.sbs.nhs.uk:8179/invoicepdf/face36eb-cef2-5438-a259-b622b9f5aed2"/>
    <n v="1"/>
    <n v="410"/>
    <m/>
    <s v="Corporate Expenditure"/>
    <x v="8"/>
    <x v="1"/>
    <x v="12"/>
  </r>
  <r>
    <s v="RYD"/>
    <s v="E35932"/>
    <s v="7310"/>
    <s v="00000"/>
    <s v="00000"/>
    <s v="000000"/>
    <s v="Response Posts"/>
    <s v="Legal / Prof Fees"/>
    <s v="Default"/>
    <s v="Default"/>
    <s v="Default"/>
    <n v="82.08"/>
    <d v="2020-02-01T00:00:00"/>
    <x v="2"/>
    <s v="Spreadsheet"/>
    <s v="SBS RYD JAN-20 VAT ADJUSTMENT JOURNAL"/>
    <s v="Spreadsheet A 17612992 85017998"/>
    <s v="SBS RYD JAN-20 VAT ADJUSTMENT JOURNAL Adjustment GBP"/>
    <d v="2020-02-28T00:00:00"/>
    <s v="SSC BLATTI, FRANCESCO"/>
    <n v="1794"/>
    <s v="CAPSTICKS SOLICITORS-450061-0-https://nww.einvoice-prod.sbs.nhs.uk:8179/invoicepdf/face36eb-cef2-5438-a259-b622b9f5aed2"/>
    <x v="33"/>
    <m/>
    <d v="2020-02-28T00:00:00"/>
    <m/>
    <s v="CAPSTICKS SOLICITORS-450061-0-"/>
    <m/>
    <m/>
    <s v="https://nww.einvoice-prod.sbs.nhs.uk:8179/invoicepdf/face36eb-cef2-5438-a259-b622b9f5aed2"/>
    <m/>
    <m/>
    <m/>
    <s v="Corporate Expenditure"/>
    <x v="8"/>
    <x v="1"/>
    <x v="12"/>
  </r>
  <r>
    <s v="RYD"/>
    <s v="E35932"/>
    <s v="7310"/>
    <s v="00000"/>
    <s v="00000"/>
    <s v="000000"/>
    <s v="Response Posts"/>
    <s v="Legal / Prof Fees"/>
    <s v="Default"/>
    <s v="Default"/>
    <s v="Default"/>
    <n v="-0.5"/>
    <d v="2020-02-01T00:00:00"/>
    <x v="1"/>
    <s v="Payables"/>
    <s v="Journal Import 85013649:"/>
    <s v="Payables A 17612852 85013649"/>
    <s v="FEB-20 Purchase Invoices GBP"/>
    <d v="2020-02-28T00:00:00"/>
    <s v="SSCREPMAN,"/>
    <n v="29"/>
    <s v="Journal Import Created"/>
    <x v="0"/>
    <s v="433312C"/>
    <d v="2020-02-27T00:00:00"/>
    <n v="165074866"/>
    <m/>
    <s v="PO Invoice"/>
    <m/>
    <s v="https://nww.einvoice-prod.sbs.nhs.uk:8179/invoicepdf/933ddcb2-33ce-5720-9de2-ab060974f72f"/>
    <n v="1"/>
    <n v="-1"/>
    <m/>
    <s v="Corporate Expenditure"/>
    <x v="8"/>
    <x v="1"/>
    <x v="12"/>
  </r>
  <r>
    <s v="RYD"/>
    <s v="E35932"/>
    <s v="7310"/>
    <s v="00000"/>
    <s v="00000"/>
    <s v="000000"/>
    <s v="Response Posts"/>
    <s v="Legal / Prof Fees"/>
    <s v="Default"/>
    <s v="Default"/>
    <s v="Default"/>
    <n v="0.5"/>
    <d v="2020-02-01T00:00:00"/>
    <x v="1"/>
    <s v="Payables"/>
    <s v="Journal Import 85013649:"/>
    <s v="Payables A 17612852 85013649"/>
    <s v="FEB-20 Purchase Invoices GBP"/>
    <d v="2020-02-28T00:00:00"/>
    <s v="SSCREPMAN,"/>
    <n v="29"/>
    <s v="Journal Import Created"/>
    <x v="0"/>
    <s v="433312C"/>
    <d v="2020-02-27T00:00:00"/>
    <n v="165074866"/>
    <m/>
    <s v="PO Invoice"/>
    <m/>
    <s v="https://nww.einvoice-prod.sbs.nhs.uk:8179/invoicepdf/933ddcb2-33ce-5720-9de2-ab060974f72f"/>
    <n v="1"/>
    <n v="1"/>
    <m/>
    <s v="Corporate Expenditure"/>
    <x v="8"/>
    <x v="1"/>
    <x v="12"/>
  </r>
  <r>
    <s v="RYD"/>
    <s v="E35932"/>
    <s v="7310"/>
    <s v="00000"/>
    <s v="00000"/>
    <s v="000000"/>
    <s v="Response Posts"/>
    <s v="Legal / Prof Fees"/>
    <s v="Default"/>
    <s v="Default"/>
    <s v="Default"/>
    <n v="-0.5"/>
    <d v="2020-02-01T00:00:00"/>
    <x v="1"/>
    <s v="Payables"/>
    <s v="Journal Import 85013649:"/>
    <s v="Payables A 17612852 85013649"/>
    <s v="FEB-20 Purchase Invoices GBP"/>
    <d v="2020-02-28T00:00:00"/>
    <s v="SSCREPMAN,"/>
    <n v="29"/>
    <s v="Journal Import Created"/>
    <x v="0"/>
    <s v="433312C"/>
    <d v="2020-02-27T00:00:00"/>
    <n v="165074866"/>
    <m/>
    <s v="PO Invoice"/>
    <m/>
    <s v="https://nww.einvoice-prod.sbs.nhs.uk:8179/invoicepdf/933ddcb2-33ce-5720-9de2-ab060974f72f"/>
    <n v="1"/>
    <m/>
    <m/>
    <s v="Corporate Expenditure"/>
    <x v="8"/>
    <x v="1"/>
    <x v="12"/>
  </r>
  <r>
    <s v="RYD"/>
    <s v="E35932"/>
    <s v="7310"/>
    <s v="00000"/>
    <s v="00000"/>
    <s v="000000"/>
    <s v="Response Posts"/>
    <s v="Legal / Prof Fees"/>
    <s v="Default"/>
    <s v="Default"/>
    <s v="Default"/>
    <n v="0.6"/>
    <d v="2020-02-01T00:00:00"/>
    <x v="0"/>
    <s v="Cost Management"/>
    <s v="Journal Import 85024828:"/>
    <s v="Cost Management A 17612339 85024828"/>
    <s v="28-FEB-2020 Receiving GBP"/>
    <d v="2020-02-28T00:00:00"/>
    <s v="SSCREPMAN,"/>
    <n v="2288"/>
    <s v="Legal costs for the 12 month Extension of existing Reigate ACRP lease"/>
    <x v="0"/>
    <n v="165074866"/>
    <d v="2019-12-05T00:00:00"/>
    <m/>
    <m/>
    <m/>
    <s v="LONDON-4"/>
    <m/>
    <m/>
    <m/>
    <m/>
    <s v="Corporate Expenditure"/>
    <x v="8"/>
    <x v="1"/>
    <x v="12"/>
  </r>
  <r>
    <s v="RYD"/>
    <s v="E35932"/>
    <s v="7310"/>
    <s v="00000"/>
    <s v="00000"/>
    <s v="000000"/>
    <s v="Response Posts"/>
    <s v="Legal / Prof Fees"/>
    <s v="Default"/>
    <s v="Default"/>
    <s v="Default"/>
    <n v="-0.6"/>
    <d v="2020-03-01T00:00:00"/>
    <x v="0"/>
    <s v="Cost Management"/>
    <s v="Journal Import 85024828:"/>
    <s v="Cost Management A 17612339 85024828 2"/>
    <s v="01-MAR-2020 Receiving GBP"/>
    <d v="2020-02-28T00:00:00"/>
    <s v="SSCREPMAN,"/>
    <n v="2288"/>
    <s v="Legal costs for the 12 month Extension of existing Reigate ACRP lease"/>
    <x v="0"/>
    <n v="165074866"/>
    <d v="2019-12-05T00:00:00"/>
    <m/>
    <m/>
    <m/>
    <s v="LONDON-4"/>
    <m/>
    <m/>
    <m/>
    <m/>
    <s v="Corporate Expenditure"/>
    <x v="8"/>
    <x v="1"/>
    <x v="12"/>
  </r>
  <r>
    <s v="RYD"/>
    <s v="E35932"/>
    <s v="7310"/>
    <s v="00000"/>
    <s v="00000"/>
    <s v="000000"/>
    <s v="Response Posts"/>
    <s v="Legal / Prof Fees"/>
    <s v="Default"/>
    <s v="Default"/>
    <s v="Default"/>
    <n v="353.6"/>
    <d v="2020-04-01T00:00:00"/>
    <x v="1"/>
    <s v="Payables"/>
    <s v="Journal Import 87240534:"/>
    <s v="Payables A 18065910 87240534"/>
    <s v="APR-20 Purchase Invoices GBP"/>
    <d v="2020-04-30T00:00:00"/>
    <s v="SSCREPMAN,"/>
    <n v="22"/>
    <s v="Journal Import Created"/>
    <x v="0"/>
    <n v="459906"/>
    <d v="2020-04-15T00:00:00"/>
    <n v="165064187"/>
    <m/>
    <s v="PO Invoice"/>
    <m/>
    <s v="https://nww.einvoice-prod.sbs.nhs.uk:8179/invoicepdf/ff81df10-a88c-559c-96db-c1a89817de0f"/>
    <n v="1"/>
    <n v="354"/>
    <m/>
    <s v="Corporate Expenditure"/>
    <x v="8"/>
    <x v="2"/>
    <x v="12"/>
  </r>
  <r>
    <s v="RYD"/>
    <s v="E35932"/>
    <s v="7310"/>
    <s v="00000"/>
    <s v="00000"/>
    <s v="000000"/>
    <s v="Response Posts"/>
    <s v="Legal / Prof Fees"/>
    <s v="Default"/>
    <s v="Default"/>
    <s v="Default"/>
    <n v="-353.6"/>
    <d v="2020-07-01T00:00:00"/>
    <x v="2"/>
    <s v="Spreadsheet"/>
    <s v="FBP1 Adjustments"/>
    <s v="Spreadsheet A 18639616 90152654"/>
    <s v="RYD FIN CAM 2021 04 001 Adjustment GBP"/>
    <d v="2020-07-17T00:00:00"/>
    <s v="RYD MCCARTHY, CAROLE"/>
    <n v="300"/>
    <s v="7310;2019-20 Invoice MOVE TO PY CODE;CAPSTICKS SOLICITORS;459906;https://nww.einvoice-prod.sbs.nhs.uk:8179/invoicepdf/ff81df10-a88c-559c-96db-c1a89817de0f"/>
    <x v="476"/>
    <m/>
    <d v="2020-07-17T00:00:00"/>
    <m/>
    <s v="7310;2019-20 Invoice MOVE TO PY CODE;CAPSTICKS SOLICITORS;459906;"/>
    <m/>
    <m/>
    <s v="https://nww.einvoice-prod.sbs.nhs.uk:8179/invoicepdf/ff81df10-a88c-559c-96db-c1a89817de0f"/>
    <m/>
    <m/>
    <m/>
    <s v="Corporate Expenditure"/>
    <x v="8"/>
    <x v="2"/>
    <x v="12"/>
  </r>
  <r>
    <s v="RYD"/>
    <s v="E35932"/>
    <s v="7310"/>
    <s v="00000"/>
    <s v="00000"/>
    <s v="000000"/>
    <s v="Response Posts"/>
    <s v="Legal / Prof Fees"/>
    <s v="Default"/>
    <s v="Default"/>
    <s v="Default"/>
    <n v="48"/>
    <d v="2020-11-01T00:00:00"/>
    <x v="1"/>
    <s v="Payables"/>
    <s v="Journal Import 94564150:"/>
    <s v="Payables A 19596644 94564150"/>
    <s v="NOV-20 Purchase Invoices GBP"/>
    <d v="2020-11-16T00:00:00"/>
    <s v="SSCREPMAN,"/>
    <n v="28"/>
    <s v="Journal Import Created"/>
    <x v="0"/>
    <n v="462332"/>
    <d v="2020-05-14T00:00:00"/>
    <n v="165074866"/>
    <m/>
    <s v="PO Invoice"/>
    <m/>
    <s v="https://nww.einvoice-prod.sbs.nhs.uk:8179/invoicepdf/9b9aba0e-5fe6-59ea-acc9-ad2d1231fc49"/>
    <n v="1"/>
    <n v="48"/>
    <m/>
    <s v="Corporate Expenditure"/>
    <x v="8"/>
    <x v="2"/>
    <x v="12"/>
  </r>
  <r>
    <s v="RYD"/>
    <s v="E35932"/>
    <s v="7310"/>
    <s v="00000"/>
    <s v="00000"/>
    <s v="000000"/>
    <s v="Response Posts"/>
    <s v="Legal / Prof Fees"/>
    <s v="Default"/>
    <s v="Default"/>
    <s v="Default"/>
    <n v="48"/>
    <d v="2020-11-01T00:00:00"/>
    <x v="1"/>
    <s v="Payables"/>
    <s v="Journal Import 94696112:"/>
    <s v="Payables A 19621655 94696112"/>
    <s v="NOV-20 Purchase Invoices GBP"/>
    <d v="2020-11-19T00:00:00"/>
    <s v="SSCREPMAN,"/>
    <n v="23"/>
    <s v="Journal Import Created"/>
    <x v="0"/>
    <n v="462332"/>
    <d v="2020-05-14T00:00:00"/>
    <n v="165074866"/>
    <m/>
    <s v="PO Invoice"/>
    <m/>
    <s v="https://nww.einvoice-prod.sbs.nhs.uk:8179/invoicepdf/9b9aba0e-5fe6-59ea-acc9-ad2d1231fc49"/>
    <n v="1"/>
    <n v="48"/>
    <m/>
    <s v="Corporate Expenditure"/>
    <x v="8"/>
    <x v="2"/>
    <x v="12"/>
  </r>
  <r>
    <s v="RYD"/>
    <s v="E35932"/>
    <s v="7310"/>
    <s v="00000"/>
    <s v="00000"/>
    <s v="000000"/>
    <s v="Response Posts"/>
    <s v="Legal / Prof Fees"/>
    <s v="Default"/>
    <s v="Default"/>
    <s v="Default"/>
    <n v="-48"/>
    <d v="2020-11-01T00:00:00"/>
    <x v="1"/>
    <s v="Payables"/>
    <s v="Journal Import 94696112:"/>
    <s v="Payables A 19621655 94696112"/>
    <s v="NOV-20 Purchase Invoices GBP"/>
    <d v="2020-11-19T00:00:00"/>
    <s v="SSCREPMAN,"/>
    <n v="24"/>
    <s v="Journal Import Created"/>
    <x v="0"/>
    <n v="462332"/>
    <d v="2020-05-14T00:00:00"/>
    <n v="165074866"/>
    <m/>
    <s v="PO Invoice"/>
    <m/>
    <s v="https://nww.einvoice-prod.sbs.nhs.uk:8179/invoicepdf/9b9aba0e-5fe6-59ea-acc9-ad2d1231fc49"/>
    <n v="1"/>
    <n v="-48"/>
    <m/>
    <s v="Corporate Expenditure"/>
    <x v="8"/>
    <x v="2"/>
    <x v="12"/>
  </r>
  <r>
    <s v="RYD"/>
    <s v="E35932"/>
    <s v="7310"/>
    <s v="00000"/>
    <s v="00000"/>
    <s v="000000"/>
    <s v="Response Posts"/>
    <s v="Legal / Prof Fees"/>
    <s v="Default"/>
    <s v="Default"/>
    <s v="Default"/>
    <n v="0.6"/>
    <d v="2020-11-01T00:00:00"/>
    <x v="0"/>
    <s v="Cost Management"/>
    <s v="Journal Import 95114748:"/>
    <s v="Cost Management A 19709183 95114748"/>
    <s v="30-NOV-2020 Receiving GBP"/>
    <d v="2020-11-30T00:00:00"/>
    <s v="SSCREPMAN,"/>
    <n v="2197"/>
    <s v="Legal costs for the 12 month Extension of existing Reigate ACRP lease"/>
    <x v="0"/>
    <n v="165074866"/>
    <d v="2019-12-05T00:00:00"/>
    <m/>
    <m/>
    <m/>
    <s v="LONDON-4"/>
    <m/>
    <m/>
    <m/>
    <m/>
    <s v="Corporate Expenditure"/>
    <x v="8"/>
    <x v="2"/>
    <x v="12"/>
  </r>
  <r>
    <s v="RYD"/>
    <s v="E35932"/>
    <s v="7310"/>
    <s v="00000"/>
    <s v="00000"/>
    <s v="000000"/>
    <s v="Response Posts"/>
    <s v="Legal / Prof Fees"/>
    <s v="Default"/>
    <s v="Default"/>
    <s v="Default"/>
    <n v="1353"/>
    <d v="2020-12-01T00:00:00"/>
    <x v="1"/>
    <s v="Payables"/>
    <s v="Journal Import 95444612:"/>
    <s v="Payables A 19790829 95444612"/>
    <s v="DEC-20 Purchase Invoices GBP"/>
    <d v="2020-12-08T00:00:00"/>
    <s v="SSCREPMAN,"/>
    <n v="38"/>
    <s v="Journal Import Created"/>
    <x v="0"/>
    <n v="467951"/>
    <d v="2020-07-15T00:00:00"/>
    <n v="165077469"/>
    <m/>
    <s v="PO Invoice"/>
    <m/>
    <s v="https://nww.einvoice-prod.sbs.nhs.uk:8179/invoicepdf/7ad1cd11-d42f-56c4-a49f-bc42851b0e14"/>
    <n v="1"/>
    <n v="1353"/>
    <m/>
    <s v="Corporate Expenditure"/>
    <x v="8"/>
    <x v="2"/>
    <x v="12"/>
  </r>
  <r>
    <s v="RYD"/>
    <s v="E35932"/>
    <s v="7310"/>
    <s v="00000"/>
    <s v="00000"/>
    <s v="000000"/>
    <s v="Response Posts"/>
    <s v="Legal / Prof Fees"/>
    <s v="Default"/>
    <s v="Default"/>
    <s v="Default"/>
    <n v="1353"/>
    <d v="2020-12-01T00:00:00"/>
    <x v="1"/>
    <s v="Payables"/>
    <s v="Journal Import 95571553:"/>
    <s v="Payables A 19826632 95571553"/>
    <s v="DEC-20 Purchase Invoices GBP"/>
    <d v="2020-12-11T00:00:00"/>
    <s v="SSCREPMAN,"/>
    <n v="13"/>
    <s v="Journal Import Created"/>
    <x v="0"/>
    <n v="467951"/>
    <d v="2020-07-15T00:00:00"/>
    <n v="165077469"/>
    <m/>
    <s v="PO Invoice"/>
    <m/>
    <s v="https://nww.einvoice-prod.sbs.nhs.uk:8179/invoicepdf/7ad1cd11-d42f-56c4-a49f-bc42851b0e14"/>
    <n v="1"/>
    <n v="1353"/>
    <m/>
    <s v="Corporate Expenditure"/>
    <x v="8"/>
    <x v="2"/>
    <x v="12"/>
  </r>
  <r>
    <s v="RYD"/>
    <s v="E35932"/>
    <s v="7310"/>
    <s v="00000"/>
    <s v="00000"/>
    <s v="000000"/>
    <s v="Response Posts"/>
    <s v="Legal / Prof Fees"/>
    <s v="Default"/>
    <s v="Default"/>
    <s v="Default"/>
    <n v="-1353"/>
    <d v="2020-12-01T00:00:00"/>
    <x v="1"/>
    <s v="Payables"/>
    <s v="Journal Import 95571553:"/>
    <s v="Payables A 19826632 95571553"/>
    <s v="DEC-20 Purchase Invoices GBP"/>
    <d v="2020-12-11T00:00:00"/>
    <s v="SSCREPMAN,"/>
    <n v="14"/>
    <s v="Journal Import Created"/>
    <x v="0"/>
    <n v="467951"/>
    <d v="2020-07-15T00:00:00"/>
    <n v="165077469"/>
    <m/>
    <s v="PO Invoice"/>
    <m/>
    <s v="https://nww.einvoice-prod.sbs.nhs.uk:8179/invoicepdf/7ad1cd11-d42f-56c4-a49f-bc42851b0e14"/>
    <n v="1"/>
    <n v="-1353"/>
    <m/>
    <s v="Corporate Expenditure"/>
    <x v="8"/>
    <x v="2"/>
    <x v="12"/>
  </r>
  <r>
    <s v="RYD"/>
    <s v="E35932"/>
    <s v="7310"/>
    <s v="00000"/>
    <s v="00000"/>
    <s v="000000"/>
    <s v="Response Posts"/>
    <s v="Legal / Prof Fees"/>
    <s v="Default"/>
    <s v="Default"/>
    <s v="Default"/>
    <n v="-0.6"/>
    <d v="2020-12-01T00:00:00"/>
    <x v="0"/>
    <s v="Cost Management"/>
    <s v="Journal Import 95114748:"/>
    <s v="Cost Management A 19709183 95114748 2"/>
    <s v="01-DEC-2020 Receiving GBP"/>
    <d v="2020-11-30T00:00:00"/>
    <s v="SSCREPMAN,"/>
    <n v="2197"/>
    <s v="Legal costs for the 12 month Extension of existing Reigate ACRP lease"/>
    <x v="0"/>
    <n v="165074866"/>
    <d v="2019-12-05T00:00:00"/>
    <m/>
    <m/>
    <m/>
    <s v="LONDON-4"/>
    <m/>
    <m/>
    <m/>
    <m/>
    <s v="Corporate Expenditure"/>
    <x v="8"/>
    <x v="2"/>
    <x v="12"/>
  </r>
  <r>
    <s v="RYD"/>
    <s v="E35932"/>
    <s v="7310"/>
    <s v="00000"/>
    <s v="00000"/>
    <s v="000000"/>
    <s v="Response Posts"/>
    <s v="Legal / Prof Fees"/>
    <s v="Default"/>
    <s v="Default"/>
    <s v="Default"/>
    <n v="0.6"/>
    <d v="2020-12-01T00:00:00"/>
    <x v="0"/>
    <s v="Cost Management"/>
    <s v="Journal Import 96243490:"/>
    <s v="Cost Management A 19985750 96243490"/>
    <s v="31-DEC-2020 Receiving GBP"/>
    <d v="2020-12-31T00:00:00"/>
    <s v="SSCREPMAN,"/>
    <n v="2175"/>
    <s v="Legal costs for the 12 month Extension of existing Reigate ACRP lease"/>
    <x v="0"/>
    <n v="165074866"/>
    <d v="2019-12-05T00:00:00"/>
    <m/>
    <m/>
    <m/>
    <s v="LONDON-4"/>
    <m/>
    <m/>
    <m/>
    <m/>
    <s v="Corporate Expenditure"/>
    <x v="8"/>
    <x v="2"/>
    <x v="12"/>
  </r>
  <r>
    <s v="RYD"/>
    <s v="E35932"/>
    <s v="7310"/>
    <s v="00000"/>
    <s v="00000"/>
    <s v="000000"/>
    <s v="Response Posts"/>
    <s v="Legal / Prof Fees"/>
    <s v="Default"/>
    <s v="Default"/>
    <s v="Default"/>
    <n v="60"/>
    <d v="2021-01-01T00:00:00"/>
    <x v="1"/>
    <s v="Payables"/>
    <s v="Journal Import 96412732:"/>
    <s v="Payables A 20029604 96412732"/>
    <s v="JAN-21 Purchase Invoices GBP"/>
    <d v="2021-01-05T00:00:00"/>
    <s v="SSCREPMAN,"/>
    <n v="19"/>
    <s v="Journal Import Created"/>
    <x v="0"/>
    <n v="483839"/>
    <d v="2020-12-31T00:00:00"/>
    <n v="165064187"/>
    <m/>
    <s v="PO Invoice"/>
    <m/>
    <s v="https://nww.einvoice-prod.sbs.nhs.uk:8179/invoicepdf/ada7d3c1-9ecb-5cc7-931d-2a9c4aa7547a"/>
    <n v="1"/>
    <n v="60"/>
    <m/>
    <s v="Corporate Expenditure"/>
    <x v="8"/>
    <x v="2"/>
    <x v="12"/>
  </r>
  <r>
    <s v="RYD"/>
    <s v="E35932"/>
    <s v="7310"/>
    <s v="00000"/>
    <s v="00000"/>
    <s v="000000"/>
    <s v="Response Posts"/>
    <s v="Legal / Prof Fees"/>
    <s v="Default"/>
    <s v="Default"/>
    <s v="Default"/>
    <n v="253.6"/>
    <d v="2021-01-01T00:00:00"/>
    <x v="1"/>
    <s v="Payables"/>
    <s v="Journal Import 97357325:"/>
    <s v="Payables A 20227709 97357325"/>
    <s v="JAN-21 Purchase Invoices GBP"/>
    <d v="2021-01-29T00:00:00"/>
    <s v="SSCREPMAN,"/>
    <n v="20"/>
    <s v="Journal Import Created"/>
    <x v="0"/>
    <n v="487633"/>
    <d v="2021-01-25T00:00:00"/>
    <n v="165077469"/>
    <m/>
    <s v="PO Invoice"/>
    <m/>
    <s v="https://nww.einvoice-prod.sbs.nhs.uk:8179/invoicepdf/da12e133-7e7a-57aa-abed-3b27ae958d61"/>
    <n v="1"/>
    <n v="127"/>
    <m/>
    <s v="Corporate Expenditure"/>
    <x v="8"/>
    <x v="2"/>
    <x v="12"/>
  </r>
  <r>
    <s v="RYD"/>
    <s v="E35932"/>
    <s v="7310"/>
    <s v="00000"/>
    <s v="00000"/>
    <s v="000000"/>
    <s v="Response Posts"/>
    <s v="Legal / Prof Fees"/>
    <s v="Default"/>
    <s v="Default"/>
    <s v="Default"/>
    <n v="-126.8"/>
    <d v="2021-01-01T00:00:00"/>
    <x v="1"/>
    <s v="Payables"/>
    <s v="Journal Import 97357325:"/>
    <s v="Payables A 20227709 97357325"/>
    <s v="JAN-21 Purchase Invoices GBP"/>
    <d v="2021-01-29T00:00:00"/>
    <s v="SSCREPMAN,"/>
    <n v="21"/>
    <s v="Journal Import Created"/>
    <x v="0"/>
    <n v="487633"/>
    <d v="2021-01-25T00:00:00"/>
    <n v="165077469"/>
    <m/>
    <s v="PO Invoice"/>
    <m/>
    <s v="https://nww.einvoice-prod.sbs.nhs.uk:8179/invoicepdf/da12e133-7e7a-57aa-abed-3b27ae958d61"/>
    <n v="1"/>
    <n v="-127"/>
    <m/>
    <s v="Corporate Expenditure"/>
    <x v="8"/>
    <x v="2"/>
    <x v="12"/>
  </r>
  <r>
    <s v="RYD"/>
    <s v="E35932"/>
    <s v="7310"/>
    <s v="00000"/>
    <s v="00000"/>
    <s v="000000"/>
    <s v="Response Posts"/>
    <s v="Legal / Prof Fees"/>
    <s v="Default"/>
    <s v="Default"/>
    <s v="Default"/>
    <n v="-0.6"/>
    <d v="2021-01-01T00:00:00"/>
    <x v="0"/>
    <s v="Cost Management"/>
    <s v="Journal Import 96243490:"/>
    <s v="Cost Management A 19985750 96243490 2"/>
    <s v="01-JAN-2021 Receiving GBP"/>
    <d v="2020-12-31T00:00:00"/>
    <s v="SSCREPMAN,"/>
    <n v="2175"/>
    <s v="Legal costs for the 12 month Extension of existing Reigate ACRP lease"/>
    <x v="0"/>
    <n v="165074866"/>
    <d v="2019-12-05T00:00:00"/>
    <m/>
    <m/>
    <m/>
    <s v="LONDON-4"/>
    <m/>
    <m/>
    <m/>
    <m/>
    <s v="Corporate Expenditure"/>
    <x v="8"/>
    <x v="2"/>
    <x v="12"/>
  </r>
  <r>
    <s v="RYD"/>
    <s v="E35932"/>
    <s v="7310"/>
    <s v="00000"/>
    <s v="00000"/>
    <s v="000000"/>
    <s v="Response Posts"/>
    <s v="Legal / Prof Fees"/>
    <s v="Default"/>
    <s v="Default"/>
    <s v="Default"/>
    <n v="0.6"/>
    <d v="2021-01-01T00:00:00"/>
    <x v="0"/>
    <s v="Cost Management"/>
    <s v="Journal Import 97369425:"/>
    <s v="Cost Management A 20230024 97369425"/>
    <s v="29-JAN-2021 Receiving GBP"/>
    <d v="2021-01-29T00:00:00"/>
    <s v="SSCREPMAN,"/>
    <n v="2329"/>
    <s v="Legal costs for the 12 month Extension of existing Reigate ACRP lease"/>
    <x v="0"/>
    <n v="165074866"/>
    <d v="2019-12-05T00:00:00"/>
    <m/>
    <m/>
    <m/>
    <s v="LONDON-4"/>
    <m/>
    <m/>
    <m/>
    <m/>
    <s v="Corporate Expenditure"/>
    <x v="8"/>
    <x v="2"/>
    <x v="12"/>
  </r>
  <r>
    <s v="RYD"/>
    <s v="E35932"/>
    <s v="7310"/>
    <s v="00000"/>
    <s v="00000"/>
    <s v="000000"/>
    <s v="Response Posts"/>
    <s v="Legal / Prof Fees"/>
    <s v="Default"/>
    <s v="Default"/>
    <s v="Default"/>
    <n v="-0.6"/>
    <d v="2021-02-01T00:00:00"/>
    <x v="0"/>
    <s v="Cost Management"/>
    <s v="Journal Import 97369425:"/>
    <s v="Cost Management A 20230024 97369425 2"/>
    <s v="01-FEB-2021 Receiving GBP"/>
    <d v="2021-01-29T00:00:00"/>
    <s v="SSCREPMAN,"/>
    <n v="2329"/>
    <s v="Legal costs for the 12 month Extension of existing Reigate ACRP lease"/>
    <x v="0"/>
    <n v="165074866"/>
    <d v="2019-12-05T00:00:00"/>
    <m/>
    <m/>
    <m/>
    <s v="LONDON-4"/>
    <m/>
    <m/>
    <m/>
    <m/>
    <s v="Corporate Expenditure"/>
    <x v="8"/>
    <x v="2"/>
    <x v="12"/>
  </r>
  <r>
    <s v="RYD"/>
    <s v="E35932"/>
    <s v="7310"/>
    <s v="00000"/>
    <s v="00000"/>
    <s v="000000"/>
    <s v="Response Posts"/>
    <s v="Legal / Prof Fees"/>
    <s v="Default"/>
    <s v="Default"/>
    <s v="Default"/>
    <n v="0.6"/>
    <d v="2021-02-01T00:00:00"/>
    <x v="0"/>
    <s v="Cost Management"/>
    <s v="Journal Import 98377971:"/>
    <s v="Cost Management A 20469158 98377971"/>
    <s v="26-FEB-2021 Receiving GBP"/>
    <d v="2021-02-26T00:00:00"/>
    <s v="SSCREPMAN,"/>
    <n v="2338"/>
    <s v="Legal costs for the 12 month Extension of existing Reigate ACRP lease"/>
    <x v="0"/>
    <n v="165074866"/>
    <d v="2019-12-05T00:00:00"/>
    <m/>
    <m/>
    <m/>
    <s v="LONDON-4"/>
    <m/>
    <m/>
    <m/>
    <m/>
    <s v="Corporate Expenditure"/>
    <x v="8"/>
    <x v="2"/>
    <x v="12"/>
  </r>
  <r>
    <s v="RYD"/>
    <s v="E35932"/>
    <s v="7310"/>
    <s v="00000"/>
    <s v="00000"/>
    <s v="000000"/>
    <s v="Response Posts"/>
    <s v="Legal / Prof Fees"/>
    <s v="Default"/>
    <s v="Default"/>
    <s v="Default"/>
    <n v="1659.6"/>
    <d v="2021-03-01T00:00:00"/>
    <x v="1"/>
    <s v="Payables"/>
    <s v="Journal Import 98788329:"/>
    <s v="Payables A 20559632 98788329"/>
    <s v="MAR-21 Purchase Invoices GBP"/>
    <d v="2021-03-09T00:00:00"/>
    <s v="SSCREPMAN,"/>
    <n v="40"/>
    <s v="Journal Import Created"/>
    <x v="0"/>
    <n v="489744"/>
    <d v="2021-02-15T00:00:00"/>
    <n v="165077469"/>
    <m/>
    <s v="PO Invoice"/>
    <m/>
    <s v="https://nww.einvoice-prod.sbs.nhs.uk:8179/invoicepdf/1447bf27-aea8-5dfa-b3df-f8824f71dcbe"/>
    <n v="1"/>
    <n v="830"/>
    <m/>
    <s v="Corporate Expenditure"/>
    <x v="8"/>
    <x v="2"/>
    <x v="12"/>
  </r>
  <r>
    <s v="RYD"/>
    <s v="E35932"/>
    <s v="7310"/>
    <s v="00000"/>
    <s v="00000"/>
    <s v="000000"/>
    <s v="Response Posts"/>
    <s v="Legal / Prof Fees"/>
    <s v="Default"/>
    <s v="Default"/>
    <s v="Default"/>
    <n v="-829.8"/>
    <d v="2021-03-01T00:00:00"/>
    <x v="1"/>
    <s v="Payables"/>
    <s v="Journal Import 98788329:"/>
    <s v="Payables A 20559632 98788329"/>
    <s v="MAR-21 Purchase Invoices GBP"/>
    <d v="2021-03-09T00:00:00"/>
    <s v="SSCREPMAN,"/>
    <n v="41"/>
    <s v="Journal Import Created"/>
    <x v="0"/>
    <n v="489744"/>
    <d v="2021-02-15T00:00:00"/>
    <n v="165077469"/>
    <m/>
    <s v="PO Invoice"/>
    <m/>
    <s v="https://nww.einvoice-prod.sbs.nhs.uk:8179/invoicepdf/1447bf27-aea8-5dfa-b3df-f8824f71dcbe"/>
    <n v="1"/>
    <n v="-830"/>
    <m/>
    <s v="Corporate Expenditure"/>
    <x v="8"/>
    <x v="2"/>
    <x v="12"/>
  </r>
  <r>
    <s v="RYD"/>
    <s v="E35932"/>
    <s v="7310"/>
    <s v="00000"/>
    <s v="00000"/>
    <s v="000000"/>
    <s v="Response Posts"/>
    <s v="Legal / Prof Fees"/>
    <s v="Default"/>
    <s v="Default"/>
    <s v="Default"/>
    <n v="-0.6"/>
    <d v="2021-03-01T00:00:00"/>
    <x v="0"/>
    <s v="Cost Management"/>
    <s v="Journal Import 98377971:"/>
    <s v="Cost Management A 20469158 98377971 2"/>
    <s v="01-MAR-2021 Receiving GBP"/>
    <d v="2021-02-26T00:00:00"/>
    <s v="SSCREPMAN,"/>
    <n v="2338"/>
    <s v="Legal costs for the 12 month Extension of existing Reigate ACRP lease"/>
    <x v="0"/>
    <n v="165074866"/>
    <d v="2019-12-05T00:00:00"/>
    <m/>
    <m/>
    <m/>
    <s v="LONDON-4"/>
    <m/>
    <m/>
    <m/>
    <m/>
    <s v="Corporate Expenditure"/>
    <x v="8"/>
    <x v="2"/>
    <x v="12"/>
  </r>
  <r>
    <s v="RYD"/>
    <s v="E35940"/>
    <s v="7310"/>
    <s v="00000"/>
    <s v="00000"/>
    <s v="000000"/>
    <s v="Estates - HQ and EOC"/>
    <s v="Legal / Prof Fees"/>
    <s v="Default"/>
    <s v="Default"/>
    <s v="Default"/>
    <n v="-748.8"/>
    <d v="2018-04-01T00:00:00"/>
    <x v="0"/>
    <s v="Cost Management"/>
    <s v="Journal Import 60898239:"/>
    <s v="Cost Management A 12776914 60898239 2"/>
    <s v="01-APR-2018 Receiving GBP"/>
    <d v="2018-03-29T00:00:00"/>
    <s v="SSCREPMAN,"/>
    <n v="4003"/>
    <s v="PO raised to reconcile remaining fees invoiced against PO No: 165042377.  Please match this to PO: 165042377."/>
    <x v="0"/>
    <n v="165042377"/>
    <d v="2017-10-30T00:00:00"/>
    <m/>
    <m/>
    <m/>
    <s v="LONDON-4"/>
    <m/>
    <m/>
    <m/>
    <m/>
    <s v="Corporate Expenditure"/>
    <x v="1"/>
    <x v="0"/>
    <x v="2"/>
  </r>
  <r>
    <s v="RYD"/>
    <s v="E35940"/>
    <s v="7310"/>
    <s v="00000"/>
    <s v="00000"/>
    <s v="000000"/>
    <s v="Estates - HQ and EOC"/>
    <s v="Legal / Prof Fees"/>
    <s v="Default"/>
    <s v="Default"/>
    <s v="Default"/>
    <n v="748.8"/>
    <d v="2018-04-01T00:00:00"/>
    <x v="0"/>
    <s v="Cost Management"/>
    <s v="Journal Import 61930241:"/>
    <s v="Cost Management A 12993398 61930241"/>
    <s v="30-APR-2018 Receiving GBP"/>
    <d v="2018-04-30T00:00:00"/>
    <s v="SSCREPMAN,"/>
    <n v="4031"/>
    <s v="PO raised to reconcile remaining fees invoiced against PO No: 165042377.  Please match this to PO: 165042377."/>
    <x v="0"/>
    <n v="165042377"/>
    <d v="2017-10-30T00:00:00"/>
    <m/>
    <m/>
    <m/>
    <s v="LONDON-4"/>
    <m/>
    <m/>
    <m/>
    <m/>
    <s v="Corporate Expenditure"/>
    <x v="1"/>
    <x v="0"/>
    <x v="2"/>
  </r>
  <r>
    <s v="RYD"/>
    <s v="E35940"/>
    <s v="7310"/>
    <s v="00000"/>
    <s v="00000"/>
    <s v="000000"/>
    <s v="Estates - HQ and EOC"/>
    <s v="Legal / Prof Fees"/>
    <s v="Default"/>
    <s v="Default"/>
    <s v="Default"/>
    <n v="44"/>
    <d v="2018-05-01T00:00:00"/>
    <x v="1"/>
    <s v="Payables"/>
    <s v="Journal Import 62973546:"/>
    <s v="Payables A 13202070 62973546"/>
    <s v="MAY-18 Purchase Invoices GBP"/>
    <d v="2018-05-31T00:00:00"/>
    <s v="SSCREPMAN,"/>
    <n v="64"/>
    <s v="Journal Import Created"/>
    <x v="0"/>
    <n v="327198"/>
    <d v="2018-05-22T00:00:00"/>
    <n v="165042377"/>
    <m/>
    <s v="PO Invoice"/>
    <m/>
    <s v="http://nww.docserv.wyss.nhs.uk/synergyiim/dist/?val=572357_4721483_20180525104150"/>
    <n v="1"/>
    <n v="44"/>
    <m/>
    <s v="Corporate Expenditure"/>
    <x v="1"/>
    <x v="0"/>
    <x v="2"/>
  </r>
  <r>
    <s v="RYD"/>
    <s v="E35940"/>
    <s v="7310"/>
    <s v="00000"/>
    <s v="00000"/>
    <s v="000000"/>
    <s v="Estates - HQ and EOC"/>
    <s v="Legal / Prof Fees"/>
    <s v="Default"/>
    <s v="Default"/>
    <s v="Default"/>
    <n v="-748.8"/>
    <d v="2018-05-01T00:00:00"/>
    <x v="0"/>
    <s v="Cost Management"/>
    <s v="Journal Import 61930241:"/>
    <s v="Cost Management A 12993398 61930241 2"/>
    <s v="01-MAY-2018 Receiving GBP"/>
    <d v="2018-04-30T00:00:00"/>
    <s v="SSCREPMAN,"/>
    <n v="4031"/>
    <s v="PO raised to reconcile remaining fees invoiced against PO No: 165042377.  Please match this to PO: 165042377."/>
    <x v="0"/>
    <n v="165042377"/>
    <d v="2017-10-30T00:00:00"/>
    <m/>
    <m/>
    <m/>
    <s v="LONDON-4"/>
    <m/>
    <m/>
    <m/>
    <m/>
    <s v="Corporate Expenditure"/>
    <x v="1"/>
    <x v="0"/>
    <x v="2"/>
  </r>
  <r>
    <s v="RYD"/>
    <s v="E35940"/>
    <s v="7310"/>
    <s v="00000"/>
    <s v="00000"/>
    <s v="000000"/>
    <s v="Estates - HQ and EOC"/>
    <s v="Legal / Prof Fees"/>
    <s v="Default"/>
    <s v="Default"/>
    <s v="Default"/>
    <n v="704.8"/>
    <d v="2018-05-01T00:00:00"/>
    <x v="0"/>
    <s v="Cost Management"/>
    <s v="Journal Import 62984974:"/>
    <s v="Cost Management A 13203427 62984974"/>
    <s v="31-MAY-2018 Receiving GBP"/>
    <d v="2018-05-31T00:00:00"/>
    <s v="SSCREPMAN,"/>
    <n v="3793"/>
    <s v="PO raised to reconcile remaining fees invoiced against PO No: 165042377.  Please match this to PO: 165042377."/>
    <x v="0"/>
    <n v="165042377"/>
    <d v="2017-10-30T00:00:00"/>
    <m/>
    <m/>
    <m/>
    <s v="LONDON-4"/>
    <m/>
    <m/>
    <m/>
    <m/>
    <s v="Corporate Expenditure"/>
    <x v="1"/>
    <x v="0"/>
    <x v="2"/>
  </r>
  <r>
    <s v="RYD"/>
    <s v="E35940"/>
    <s v="7310"/>
    <s v="00000"/>
    <s v="00000"/>
    <s v="000000"/>
    <s v="Estates - HQ and EOC"/>
    <s v="Legal / Prof Fees"/>
    <s v="Default"/>
    <s v="Default"/>
    <s v="Default"/>
    <n v="-44"/>
    <d v="2018-06-01T00:00:00"/>
    <x v="2"/>
    <s v="Spreadsheet"/>
    <s v="Move costs to Estates E35930"/>
    <s v="Spreadsheet A 13333086 63913733"/>
    <s v="RYD FIN AFK 1819 03 003 Adjustment GBP"/>
    <d v="2018-06-28T00:00:00"/>
    <s v="RYD KADIROV, ABDULLOH"/>
    <n v="74"/>
    <s v="7310;CAPSTICKS SOLICITORS;Move costs to Estates E35930;M03;http://nww.docserv.wyss.nhs.uk/synergyiim/dist/?val=572357_4721483_20180525104150"/>
    <x v="3"/>
    <m/>
    <d v="2018-06-20T00:00:00"/>
    <m/>
    <s v="7310;CAPSTICKS SOLICITORS;Move costs to Estates E35930;M03;"/>
    <m/>
    <m/>
    <s v="http://nww.docserv.wyss.nhs.uk/synergyiim/dist/?val=572357_4721483_20180525104150"/>
    <m/>
    <m/>
    <m/>
    <s v="Corporate Expenditure"/>
    <x v="1"/>
    <x v="0"/>
    <x v="2"/>
  </r>
  <r>
    <s v="RYD"/>
    <s v="E35940"/>
    <s v="7310"/>
    <s v="00000"/>
    <s v="00000"/>
    <s v="000000"/>
    <s v="Estates - HQ and EOC"/>
    <s v="Legal / Prof Fees"/>
    <s v="Default"/>
    <s v="Default"/>
    <s v="Default"/>
    <n v="75"/>
    <d v="2018-06-01T00:00:00"/>
    <x v="1"/>
    <s v="Payables"/>
    <s v="Journal Import 64071845:"/>
    <s v="Payables A 13363198 64071845"/>
    <s v="JUN-18 Purchase Invoices GBP"/>
    <d v="2018-06-25T00:00:00"/>
    <s v="SSCREPMAN,"/>
    <n v="44"/>
    <s v="Journal Import Created"/>
    <x v="0"/>
    <n v="400295"/>
    <d v="2018-06-11T00:00:00"/>
    <n v="165042377"/>
    <m/>
    <s v="PO Invoice"/>
    <m/>
    <s v="http://nww.docserv.wyss.nhs.uk/synergyiim/dist/?val=598450_4972031_20180619175903"/>
    <n v="1"/>
    <n v="75"/>
    <m/>
    <s v="Corporate Expenditure"/>
    <x v="1"/>
    <x v="0"/>
    <x v="2"/>
  </r>
  <r>
    <s v="RYD"/>
    <s v="E35940"/>
    <s v="7310"/>
    <s v="00000"/>
    <s v="00000"/>
    <s v="000000"/>
    <s v="Estates - HQ and EOC"/>
    <s v="Legal / Prof Fees"/>
    <s v="Default"/>
    <s v="Default"/>
    <s v="Default"/>
    <n v="-704.8"/>
    <d v="2018-06-01T00:00:00"/>
    <x v="0"/>
    <s v="Cost Management"/>
    <s v="Journal Import 62984974:"/>
    <s v="Cost Management A 13203427 62984974 2"/>
    <s v="01-JUN-2018 Receiving GBP"/>
    <d v="2018-05-31T00:00:00"/>
    <s v="SSCREPMAN,"/>
    <n v="3793"/>
    <s v="PO raised to reconcile remaining fees invoiced against PO No: 165042377.  Please match this to PO: 165042377."/>
    <x v="0"/>
    <n v="165042377"/>
    <d v="2017-10-30T00:00:00"/>
    <m/>
    <m/>
    <m/>
    <s v="LONDON-4"/>
    <m/>
    <m/>
    <m/>
    <m/>
    <s v="Corporate Expenditure"/>
    <x v="1"/>
    <x v="0"/>
    <x v="2"/>
  </r>
  <r>
    <s v="RYD"/>
    <s v="E35940"/>
    <s v="7310"/>
    <s v="00000"/>
    <s v="00000"/>
    <s v="000000"/>
    <s v="Estates - HQ and EOC"/>
    <s v="Legal / Prof Fees"/>
    <s v="Default"/>
    <s v="Default"/>
    <s v="Default"/>
    <n v="2902"/>
    <d v="2018-10-01T00:00:00"/>
    <x v="1"/>
    <s v="Payables"/>
    <s v="Journal Import 67360375:"/>
    <s v="Payables A 14019428 67360375"/>
    <s v="OCT-18 Purchase Invoices GBP"/>
    <d v="2018-10-02T00:00:00"/>
    <s v="SSCREPMAN,"/>
    <n v="15"/>
    <s v="Journal Import Created"/>
    <x v="0"/>
    <n v="407881"/>
    <d v="2018-09-18T00:00:00"/>
    <n v="165072330"/>
    <m/>
    <s v="PO Invoice"/>
    <m/>
    <s v="http://nww.docserv.wyss.nhs.uk/synergyiim/dist/?val=717414_5989284_20180924141403"/>
    <n v="1"/>
    <n v="2902"/>
    <m/>
    <s v="Corporate Expenditure"/>
    <x v="1"/>
    <x v="0"/>
    <x v="2"/>
  </r>
  <r>
    <s v="RYD"/>
    <s v="E35940"/>
    <s v="7310"/>
    <s v="00000"/>
    <s v="00000"/>
    <s v="000000"/>
    <s v="Estates - HQ and EOC"/>
    <s v="Legal / Prof Fees"/>
    <s v="Default"/>
    <s v="Default"/>
    <s v="Default"/>
    <n v="580.4"/>
    <d v="2018-11-01T00:00:00"/>
    <x v="2"/>
    <s v="Spreadsheet"/>
    <s v="SBS RYD OCT-18 VAT ADJUSTMENT JOURNAL"/>
    <s v="Spreadsheet A 14409193 69434678"/>
    <s v="SBS RYD OCT-18 VAT ADJUSTMENT JOURNAL Adjustment GBP"/>
    <d v="2018-12-03T00:00:00"/>
    <s v="SSC STRETTEN, GEORGE"/>
    <n v="1224"/>
    <s v="CAPSTICKS SOLICITORS-407881-0-http://nww.docserv.wyss.nhs.uk/synergyiim/dist/?val=717414_5989284_20180924141403"/>
    <x v="4"/>
    <m/>
    <d v="2018-12-03T00:00:00"/>
    <m/>
    <s v="CAPSTICKS SOLICITORS-407881-0-"/>
    <m/>
    <m/>
    <s v="http://nww.docserv.wyss.nhs.uk/synergyiim/dist/?val=717414_5989284_20180924141403"/>
    <m/>
    <m/>
    <m/>
    <s v="Corporate Expenditure"/>
    <x v="1"/>
    <x v="0"/>
    <x v="2"/>
  </r>
  <r>
    <s v="RYD"/>
    <s v="E35940"/>
    <s v="7310"/>
    <s v="00000"/>
    <s v="00000"/>
    <s v="000000"/>
    <s v="Estates - HQ and EOC"/>
    <s v="Legal / Prof Fees"/>
    <s v="Default"/>
    <s v="Default"/>
    <s v="Default"/>
    <n v="632"/>
    <d v="2018-11-01T00:00:00"/>
    <x v="1"/>
    <s v="Payables"/>
    <s v="Journal Import 68756734:"/>
    <s v="Payables A 14280178 68756734"/>
    <s v="NOV-18 Purchase Invoices GBP"/>
    <d v="2018-11-12T00:00:00"/>
    <s v="SSCREPMAN,"/>
    <n v="35"/>
    <s v="Journal Import Created"/>
    <x v="0"/>
    <n v="410884"/>
    <d v="2018-10-25T00:00:00"/>
    <n v="165073267"/>
    <m/>
    <s v="PO Invoice"/>
    <m/>
    <s v="http://nww.docserv.wyss.nhs.uk/synergyiim/dist/?val=776351_6440227_20181105123952"/>
    <n v="1"/>
    <n v="632"/>
    <m/>
    <s v="Corporate Expenditure"/>
    <x v="1"/>
    <x v="0"/>
    <x v="2"/>
  </r>
  <r>
    <s v="RYD"/>
    <s v="E35940"/>
    <s v="7310"/>
    <s v="00000"/>
    <s v="00000"/>
    <s v="000000"/>
    <s v="Estates - HQ and EOC"/>
    <s v="Legal / Prof Fees"/>
    <s v="Default"/>
    <s v="Default"/>
    <s v="Default"/>
    <n v="-2902"/>
    <d v="2018-12-01T00:00:00"/>
    <x v="1"/>
    <s v="Payables"/>
    <s v="Journal Import 70049432:"/>
    <s v="Payables A 14525439 70049432"/>
    <s v="DEC-18 Purchase Invoices GBP"/>
    <d v="2018-12-20T00:00:00"/>
    <s v="SSCREPMAN,"/>
    <n v="44"/>
    <s v="Journal Import Created"/>
    <x v="0"/>
    <s v="CR407881"/>
    <d v="2018-12-17T00:00:00"/>
    <n v="165072330"/>
    <m/>
    <s v="PO Invoice"/>
    <m/>
    <s v="https://nww.einvoice-prod.sbs.nhs.uk:8179/invoicepdf/6205384a-ea48-532c-b326-4c854091db13"/>
    <n v="1"/>
    <m/>
    <m/>
    <s v="Corporate Expenditure"/>
    <x v="1"/>
    <x v="0"/>
    <x v="2"/>
  </r>
  <r>
    <s v="RYD"/>
    <s v="E35940"/>
    <s v="7310"/>
    <s v="00000"/>
    <s v="00000"/>
    <s v="000000"/>
    <s v="Estates - HQ and EOC"/>
    <s v="Legal / Prof Fees"/>
    <s v="Default"/>
    <s v="Default"/>
    <s v="Default"/>
    <n v="2902"/>
    <d v="2018-12-01T00:00:00"/>
    <x v="0"/>
    <s v="Cost Management"/>
    <s v="Journal Import 70336301:"/>
    <s v="Cost Management A 14596385 70336301"/>
    <s v="31-DEC-2018 Receiving GBP"/>
    <d v="2018-12-31T00:00:00"/>
    <s v="SSCREPMAN,"/>
    <n v="2560"/>
    <s v="Professional Charges and reflecting work carried out up to 31st Aug 2018 - Invoice 407881"/>
    <x v="0"/>
    <n v="165072330"/>
    <d v="2018-10-01T00:00:00"/>
    <m/>
    <m/>
    <m/>
    <s v="LONDON-4"/>
    <m/>
    <m/>
    <m/>
    <m/>
    <s v="Corporate Expenditure"/>
    <x v="1"/>
    <x v="0"/>
    <x v="2"/>
  </r>
  <r>
    <s v="RYD"/>
    <s v="E35940"/>
    <s v="7310"/>
    <s v="00000"/>
    <s v="00000"/>
    <s v="000000"/>
    <s v="Estates - HQ and EOC"/>
    <s v="Legal / Prof Fees"/>
    <s v="Default"/>
    <s v="Default"/>
    <s v="Default"/>
    <n v="1132"/>
    <d v="2018-12-01T00:00:00"/>
    <x v="0"/>
    <s v="Cost Management"/>
    <s v="Journal Import 70336301:"/>
    <s v="Cost Management A 14596385 70336301"/>
    <s v="31-DEC-2018 Receiving GBP"/>
    <d v="2018-12-31T00:00:00"/>
    <s v="SSCREPMAN,"/>
    <n v="2561"/>
    <s v="Professional Charges and reflecting work relating to the sale of Epsom AS Invoice 413790"/>
    <x v="0"/>
    <n v="165074255"/>
    <d v="2018-12-24T00:00:00"/>
    <m/>
    <m/>
    <m/>
    <s v="LONDON-4"/>
    <m/>
    <m/>
    <m/>
    <m/>
    <s v="Corporate Expenditure"/>
    <x v="1"/>
    <x v="0"/>
    <x v="2"/>
  </r>
  <r>
    <s v="RYD"/>
    <s v="E35940"/>
    <s v="7310"/>
    <s v="00000"/>
    <s v="00000"/>
    <s v="000000"/>
    <s v="Estates - HQ and EOC"/>
    <s v="Legal / Prof Fees"/>
    <s v="Default"/>
    <s v="Default"/>
    <s v="Default"/>
    <n v="2902"/>
    <d v="2019-01-01T00:00:00"/>
    <x v="1"/>
    <s v="Payables"/>
    <s v="Journal Import 71028751:"/>
    <s v="Payables A 14733293 71028751"/>
    <s v="JAN-19 Purchase Invoices GBP"/>
    <d v="2019-01-21T00:00:00"/>
    <s v="SSCREPMAN,"/>
    <n v="34"/>
    <s v="Journal Import Created"/>
    <x v="0"/>
    <s v="407881A"/>
    <d v="2019-01-15T00:00:00"/>
    <n v="165074744"/>
    <m/>
    <s v="PO Invoice"/>
    <m/>
    <s v="https://nww.einvoice-prod.sbs.nhs.uk:8179/invoicepdf/94c3caa9-ca4e-5116-88be-7b47b687d6a5"/>
    <n v="1"/>
    <n v="2902"/>
    <m/>
    <s v="Corporate Expenditure"/>
    <x v="1"/>
    <x v="0"/>
    <x v="2"/>
  </r>
  <r>
    <s v="RYD"/>
    <s v="E35940"/>
    <s v="7310"/>
    <s v="00000"/>
    <s v="00000"/>
    <s v="000000"/>
    <s v="Estates - HQ and EOC"/>
    <s v="Legal / Prof Fees"/>
    <s v="Default"/>
    <s v="Default"/>
    <s v="Default"/>
    <n v="1132"/>
    <d v="2019-01-01T00:00:00"/>
    <x v="1"/>
    <s v="Payables"/>
    <s v="Journal Import 71072514:"/>
    <s v="Payables A 14742388 71072514"/>
    <s v="JAN-19 Purchase Invoices GBP"/>
    <d v="2019-01-22T00:00:00"/>
    <s v="SSCREPMAN,"/>
    <n v="32"/>
    <s v="Journal Import Created"/>
    <x v="0"/>
    <n v="413790"/>
    <d v="2018-11-27T00:00:00"/>
    <n v="165074255"/>
    <m/>
    <s v="PO Invoice"/>
    <m/>
    <s v="https://nww.einvoice-prod.sbs.nhs.uk:8179/invoicepdf/71289c74-e10c-548b-8561-1b6994c6682f"/>
    <n v="1"/>
    <n v="1132"/>
    <m/>
    <s v="Corporate Expenditure"/>
    <x v="1"/>
    <x v="0"/>
    <x v="2"/>
  </r>
  <r>
    <s v="RYD"/>
    <s v="E35940"/>
    <s v="7310"/>
    <s v="00000"/>
    <s v="00000"/>
    <s v="000000"/>
    <s v="Estates - HQ and EOC"/>
    <s v="Legal / Prof Fees"/>
    <s v="Default"/>
    <s v="Default"/>
    <s v="Default"/>
    <n v="-2902"/>
    <d v="2019-01-01T00:00:00"/>
    <x v="0"/>
    <s v="Cost Management"/>
    <s v="Journal Import 70336301:"/>
    <s v="Cost Management A 14596385 70336301 2"/>
    <s v="01-JAN-2019 Receiving GBP"/>
    <d v="2018-12-31T00:00:00"/>
    <s v="SSCREPMAN,"/>
    <n v="2560"/>
    <s v="Professional Charges and reflecting work carried out up to 31st Aug 2018 - Invoice 407881"/>
    <x v="0"/>
    <n v="165072330"/>
    <d v="2018-10-01T00:00:00"/>
    <m/>
    <m/>
    <m/>
    <s v="LONDON-4"/>
    <m/>
    <m/>
    <m/>
    <m/>
    <s v="Corporate Expenditure"/>
    <x v="1"/>
    <x v="0"/>
    <x v="2"/>
  </r>
  <r>
    <s v="RYD"/>
    <s v="E35940"/>
    <s v="7310"/>
    <s v="00000"/>
    <s v="00000"/>
    <s v="000000"/>
    <s v="Estates - HQ and EOC"/>
    <s v="Legal / Prof Fees"/>
    <s v="Default"/>
    <s v="Default"/>
    <s v="Default"/>
    <n v="-1132"/>
    <d v="2019-01-01T00:00:00"/>
    <x v="0"/>
    <s v="Cost Management"/>
    <s v="Journal Import 70336301:"/>
    <s v="Cost Management A 14596385 70336301 2"/>
    <s v="01-JAN-2019 Receiving GBP"/>
    <d v="2018-12-31T00:00:00"/>
    <s v="SSCREPMAN,"/>
    <n v="2561"/>
    <s v="Professional Charges and reflecting work relating to the sale of Epsom AS Invoice 413790"/>
    <x v="0"/>
    <n v="165074255"/>
    <d v="2018-12-24T00:00:00"/>
    <m/>
    <m/>
    <m/>
    <s v="LONDON-4"/>
    <m/>
    <m/>
    <m/>
    <m/>
    <s v="Corporate Expenditure"/>
    <x v="1"/>
    <x v="0"/>
    <x v="2"/>
  </r>
  <r>
    <s v="RYD"/>
    <s v="E35940"/>
    <s v="7310"/>
    <s v="00000"/>
    <s v="00000"/>
    <s v="000000"/>
    <s v="Estates - HQ and EOC"/>
    <s v="Legal / Prof Fees"/>
    <s v="Default"/>
    <s v="Default"/>
    <s v="Default"/>
    <n v="2902"/>
    <d v="2019-01-01T00:00:00"/>
    <x v="0"/>
    <s v="Cost Management"/>
    <s v="Journal Import 71391912:"/>
    <s v="Cost Management A 14795736 71391912"/>
    <s v="31-JAN-2019 Receiving GBP"/>
    <d v="2019-01-31T00:00:00"/>
    <s v="SSCREPMAN,"/>
    <n v="2737"/>
    <s v="Professional Charges and reflecting work carried out up to 31st Aug 2018 - Invoice 407881"/>
    <x v="0"/>
    <n v="165072330"/>
    <d v="2018-10-01T00:00:00"/>
    <m/>
    <m/>
    <m/>
    <s v="LONDON-4"/>
    <m/>
    <m/>
    <m/>
    <m/>
    <s v="Corporate Expenditure"/>
    <x v="1"/>
    <x v="0"/>
    <x v="2"/>
  </r>
  <r>
    <s v="RYD"/>
    <s v="E35940"/>
    <s v="7310"/>
    <s v="00000"/>
    <s v="00000"/>
    <s v="000000"/>
    <s v="Estates - HQ and EOC"/>
    <s v="Legal / Prof Fees"/>
    <s v="Default"/>
    <s v="Default"/>
    <s v="Default"/>
    <n v="60"/>
    <d v="2019-02-01T00:00:00"/>
    <x v="1"/>
    <s v="Payables"/>
    <s v="Journal Import 72298300:"/>
    <s v="Payables A 14968499 72298300"/>
    <s v="FEB-19 Purchase Invoices GBP"/>
    <d v="2019-02-27T00:00:00"/>
    <s v="SSCREPMAN,"/>
    <n v="51"/>
    <s v="Journal Import Created"/>
    <x v="0"/>
    <n v="420769"/>
    <d v="2019-02-20T00:00:00"/>
    <n v="165075664"/>
    <m/>
    <s v="PO Invoice"/>
    <m/>
    <s v="https://nww.einvoice-prod.sbs.nhs.uk:8179/invoicepdf/e2fde5e3-bd15-52d9-956e-dac9a143c7fa"/>
    <n v="1"/>
    <n v="60"/>
    <m/>
    <s v="Corporate Expenditure"/>
    <x v="1"/>
    <x v="0"/>
    <x v="2"/>
  </r>
  <r>
    <s v="RYD"/>
    <s v="E35940"/>
    <s v="7310"/>
    <s v="00000"/>
    <s v="00000"/>
    <s v="000000"/>
    <s v="Estates - HQ and EOC"/>
    <s v="Legal / Prof Fees"/>
    <s v="Default"/>
    <s v="Default"/>
    <s v="Default"/>
    <n v="-2902"/>
    <d v="2019-02-01T00:00:00"/>
    <x v="0"/>
    <s v="Cost Management"/>
    <s v="Journal Import 71391912:"/>
    <s v="Cost Management A 14795736 71391912 2"/>
    <s v="01-FEB-2019 Receiving GBP"/>
    <d v="2019-01-31T00:00:00"/>
    <s v="SSCREPMAN,"/>
    <n v="2737"/>
    <s v="Professional Charges and reflecting work carried out up to 31st Aug 2018 - Invoice 407881"/>
    <x v="0"/>
    <n v="165072330"/>
    <d v="2018-10-01T00:00:00"/>
    <m/>
    <m/>
    <m/>
    <s v="LONDON-4"/>
    <m/>
    <m/>
    <m/>
    <m/>
    <s v="Corporate Expenditure"/>
    <x v="1"/>
    <x v="0"/>
    <x v="2"/>
  </r>
  <r>
    <s v="RYD"/>
    <s v="E35940"/>
    <s v="7310"/>
    <s v="00000"/>
    <s v="00000"/>
    <s v="000000"/>
    <s v="Estates - HQ and EOC"/>
    <s v="Legal / Prof Fees"/>
    <s v="Default"/>
    <s v="Default"/>
    <s v="Default"/>
    <n v="2902"/>
    <d v="2019-02-01T00:00:00"/>
    <x v="0"/>
    <s v="Cost Management"/>
    <s v="Journal Import 72341625:"/>
    <s v="Cost Management A 14975830 72341625"/>
    <s v="28-FEB-2019 Receiving GBP"/>
    <d v="2019-02-28T00:00:00"/>
    <s v="SSCREPMAN,"/>
    <n v="2396"/>
    <s v="Professional Charges and reflecting work carried out up to 31st Aug 2018 - Invoice 407881"/>
    <x v="0"/>
    <n v="165072330"/>
    <d v="2018-10-01T00:00:00"/>
    <m/>
    <m/>
    <m/>
    <s v="LONDON-4"/>
    <m/>
    <m/>
    <m/>
    <m/>
    <s v="Corporate Expenditure"/>
    <x v="1"/>
    <x v="0"/>
    <x v="2"/>
  </r>
  <r>
    <s v="RYD"/>
    <s v="E35940"/>
    <s v="7310"/>
    <s v="00000"/>
    <s v="00000"/>
    <s v="000000"/>
    <s v="Estates - HQ and EOC"/>
    <s v="Legal / Prof Fees"/>
    <s v="Default"/>
    <s v="Default"/>
    <s v="Default"/>
    <n v="12"/>
    <d v="2019-03-01T00:00:00"/>
    <x v="2"/>
    <s v="Spreadsheet"/>
    <s v="SBS RYD FEB-19 VAT ADJUSTMENT JOURNAL"/>
    <s v="Spreadsheet A 15159856 73298208"/>
    <s v="SBS RYD FEB-19 VAT ADJUSTMENT JOURNAL Adjustment GBP"/>
    <d v="2019-03-29T00:00:00"/>
    <s v="SSC BRUCE, EMMA"/>
    <n v="1212"/>
    <s v="CAPSTICKS SOLICITORS-420769-0-https://nww.einvoice-prod.sbs.nhs.uk:8179/invoicepdf/e2fde5e3-bd15-52d9-956e-dac9a143c7fa"/>
    <x v="10"/>
    <m/>
    <d v="2019-03-29T00:00:00"/>
    <m/>
    <s v="CAPSTICKS SOLICITORS-420769-0-"/>
    <m/>
    <m/>
    <s v="https://nww.einvoice-prod.sbs.nhs.uk:8179/invoicepdf/e2fde5e3-bd15-52d9-956e-dac9a143c7fa"/>
    <m/>
    <m/>
    <m/>
    <s v="Corporate Expenditure"/>
    <x v="1"/>
    <x v="0"/>
    <x v="2"/>
  </r>
  <r>
    <s v="RYD"/>
    <s v="E35940"/>
    <s v="7310"/>
    <s v="00000"/>
    <s v="00000"/>
    <s v="000000"/>
    <s v="Estates - HQ and EOC"/>
    <s v="Legal / Prof Fees"/>
    <s v="Default"/>
    <s v="Default"/>
    <s v="Default"/>
    <n v="226.4"/>
    <d v="2019-03-01T00:00:00"/>
    <x v="2"/>
    <s v="Spreadsheet"/>
    <s v="SBS RYD Jan-19 VAT Return"/>
    <s v="Spreadsheet A 15027476 72572296"/>
    <s v="SBS RYD Jan-19 VAT Return Adjustment GBP"/>
    <d v="2019-03-07T00:00:00"/>
    <s v="SSC WYATT, BEN"/>
    <n v="1542"/>
    <s v="CAPSTICKS SOLICITORS-413790-0-https://nww.einvoice-prod.sbs.nhs.uk:8179/invoicepdf/71289c74-e10c-548b-8561-1b6994c6682f"/>
    <x v="11"/>
    <m/>
    <d v="2019-03-07T00:00:00"/>
    <m/>
    <s v="CAPSTICKS SOLICITORS-413790-0-"/>
    <m/>
    <m/>
    <s v="https://nww.einvoice-prod.sbs.nhs.uk:8179/invoicepdf/71289c74-e10c-548b-8561-1b6994c6682f"/>
    <m/>
    <m/>
    <m/>
    <s v="Corporate Expenditure"/>
    <x v="1"/>
    <x v="0"/>
    <x v="2"/>
  </r>
  <r>
    <s v="RYD"/>
    <s v="E35940"/>
    <s v="7310"/>
    <s v="00000"/>
    <s v="00000"/>
    <s v="000000"/>
    <s v="Estates - HQ and EOC"/>
    <s v="Legal / Prof Fees"/>
    <s v="Default"/>
    <s v="Default"/>
    <s v="Default"/>
    <n v="-2902"/>
    <d v="2019-03-01T00:00:00"/>
    <x v="0"/>
    <s v="Cost Management"/>
    <s v="Journal Import 72341625:"/>
    <s v="Cost Management A 14975830 72341625 2"/>
    <s v="01-MAR-2019 Receiving GBP"/>
    <d v="2019-02-28T00:00:00"/>
    <s v="SSCREPMAN,"/>
    <n v="2396"/>
    <s v="Professional Charges and reflecting work carried out up to 31st Aug 2018 - Invoice 407881"/>
    <x v="0"/>
    <n v="165072330"/>
    <d v="2018-10-01T00:00:00"/>
    <m/>
    <m/>
    <m/>
    <s v="LONDON-4"/>
    <m/>
    <m/>
    <m/>
    <m/>
    <s v="Corporate Expenditure"/>
    <x v="1"/>
    <x v="0"/>
    <x v="2"/>
  </r>
  <r>
    <s v="RYD"/>
    <s v="E35940"/>
    <s v="7310"/>
    <s v="00000"/>
    <s v="00000"/>
    <s v="000000"/>
    <s v="Estates - HQ and EOC"/>
    <s v="Legal / Prof Fees"/>
    <s v="Default"/>
    <s v="Default"/>
    <s v="Default"/>
    <n v="393"/>
    <d v="2019-09-01T00:00:00"/>
    <x v="0"/>
    <s v="Cost Management"/>
    <s v="Journal Import 79693072:"/>
    <s v="Cost Management A 16482193 79693072"/>
    <s v="30-SEP-2019 Receiving GBP"/>
    <d v="2019-09-30T00:00:00"/>
    <s v="SSCREPMAN,"/>
    <n v="2288"/>
    <s v="Professional Charges - HQ - Invoice 438414"/>
    <x v="0"/>
    <n v="165080218"/>
    <d v="2019-09-30T00:00:00"/>
    <m/>
    <m/>
    <m/>
    <s v="LONDON-4"/>
    <m/>
    <m/>
    <m/>
    <m/>
    <s v="Corporate Expenditure"/>
    <x v="1"/>
    <x v="1"/>
    <x v="2"/>
  </r>
  <r>
    <s v="RYD"/>
    <s v="E35940"/>
    <s v="7310"/>
    <s v="00000"/>
    <s v="00000"/>
    <s v="000000"/>
    <s v="Estates - HQ and EOC"/>
    <s v="Legal / Prof Fees"/>
    <s v="Default"/>
    <s v="Default"/>
    <s v="Default"/>
    <n v="393"/>
    <d v="2019-10-01T00:00:00"/>
    <x v="1"/>
    <s v="Payables"/>
    <s v="Journal Import 79825866:"/>
    <s v="Payables A 16508706 79825866"/>
    <s v="OCT-19 Purchase Invoices GBP"/>
    <d v="2019-10-03T00:00:00"/>
    <s v="SSCREPMAN,"/>
    <n v="51"/>
    <s v="Journal Import Created"/>
    <x v="0"/>
    <n v="438414"/>
    <d v="2019-09-18T00:00:00"/>
    <n v="165080218"/>
    <m/>
    <s v="PO Invoice"/>
    <m/>
    <s v="https://nww.einvoice-prod.sbs.nhs.uk:8179/invoicepdf/268da1b9-207d-5646-9a8f-94684ef0a18d"/>
    <n v="1"/>
    <n v="393"/>
    <m/>
    <s v="Corporate Expenditure"/>
    <x v="1"/>
    <x v="1"/>
    <x v="2"/>
  </r>
  <r>
    <s v="RYD"/>
    <s v="E35940"/>
    <s v="7310"/>
    <s v="00000"/>
    <s v="00000"/>
    <s v="000000"/>
    <s v="Estates - HQ and EOC"/>
    <s v="Legal / Prof Fees"/>
    <s v="Default"/>
    <s v="Default"/>
    <s v="Default"/>
    <n v="78.599999999999994"/>
    <d v="2019-10-01T00:00:00"/>
    <x v="1"/>
    <s v="Payables"/>
    <s v="Journal Import 79825866:"/>
    <s v="Payables A 16508706 79825866"/>
    <s v="OCT-19 Purchase Invoices GBP"/>
    <d v="2019-10-03T00:00:00"/>
    <s v="SSCREPMAN,"/>
    <n v="51"/>
    <s v="Journal Import Created"/>
    <x v="0"/>
    <n v="438414"/>
    <d v="2019-09-18T00:00:00"/>
    <n v="165080218"/>
    <m/>
    <s v="PO Invoice"/>
    <m/>
    <s v="https://nww.einvoice-prod.sbs.nhs.uk:8179/invoicepdf/268da1b9-207d-5646-9a8f-94684ef0a18d"/>
    <m/>
    <m/>
    <m/>
    <s v="Corporate Expenditure"/>
    <x v="1"/>
    <x v="1"/>
    <x v="2"/>
  </r>
  <r>
    <s v="RYD"/>
    <s v="E35940"/>
    <s v="7310"/>
    <s v="00000"/>
    <s v="00000"/>
    <s v="000000"/>
    <s v="Estates - HQ and EOC"/>
    <s v="Legal / Prof Fees"/>
    <s v="Default"/>
    <s v="Default"/>
    <s v="Default"/>
    <n v="-393"/>
    <d v="2019-10-01T00:00:00"/>
    <x v="0"/>
    <s v="Cost Management"/>
    <s v="Journal Import 79693072:"/>
    <s v="Cost Management A 16482193 79693072 2"/>
    <s v="01-OCT-2019 Receiving GBP"/>
    <d v="2019-09-30T00:00:00"/>
    <s v="SSCREPMAN,"/>
    <n v="2288"/>
    <s v="Professional Charges - HQ - Invoice 438414"/>
    <x v="0"/>
    <n v="165080218"/>
    <d v="2019-09-30T00:00:00"/>
    <m/>
    <m/>
    <m/>
    <s v="LONDON-4"/>
    <m/>
    <m/>
    <m/>
    <m/>
    <s v="Corporate Expenditure"/>
    <x v="1"/>
    <x v="1"/>
    <x v="2"/>
  </r>
  <r>
    <s v="RYD"/>
    <s v="E35940"/>
    <s v="7310"/>
    <s v="00000"/>
    <s v="00000"/>
    <s v="000000"/>
    <s v="Estates - HQ and EOC"/>
    <s v="Legal / Prof Fees"/>
    <s v="Default"/>
    <s v="Default"/>
    <s v="Default"/>
    <n v="-78.599999999999994"/>
    <d v="2019-12-01T00:00:00"/>
    <x v="2"/>
    <s v="Spreadsheet"/>
    <s v="SBS RYD OCT-19 VAT ADJUSTMENT JOURNAL"/>
    <s v="Spreadsheet A 16974522 82045133"/>
    <s v="SBS RYD OCT-19 VAT ADJUSTMENT JOURNAL Adjustment GBP"/>
    <d v="2019-12-05T00:00:00"/>
    <s v="SSC BLATTI, FRANCESCO"/>
    <n v="1241"/>
    <s v="CAPSTICKS SOLICITORS-438414-78.6-https://nww.einvoice-prod.sbs.nhs.uk:8179/invoicepdf/268da1b9-207d-5646-9a8f-94684ef0a18d"/>
    <x v="30"/>
    <m/>
    <d v="2019-12-05T00:00:00"/>
    <m/>
    <s v="CAPSTICKS SOLICITORS-438414-78.6-"/>
    <m/>
    <m/>
    <s v="https://nww.einvoice-prod.sbs.nhs.uk:8179/invoicepdf/268da1b9-207d-5646-9a8f-94684ef0a18d"/>
    <m/>
    <m/>
    <m/>
    <s v="Corporate Expenditure"/>
    <x v="1"/>
    <x v="1"/>
    <x v="2"/>
  </r>
  <r>
    <s v="RYD"/>
    <s v="E35941"/>
    <s v="7310"/>
    <s v="00000"/>
    <s v="F8316"/>
    <s v="000000"/>
    <s v="Estates - Fleet"/>
    <s v="Legal / Prof Fees"/>
    <s v="Default"/>
    <s v="Eastbourne Commissioning Centre"/>
    <s v="Default"/>
    <n v="968"/>
    <d v="2018-04-01T00:00:00"/>
    <x v="1"/>
    <s v="Payables"/>
    <s v="Journal Import 61101215:"/>
    <s v="Payables A 12839000 61101215"/>
    <s v="APR-18 Purchase Invoices GBP"/>
    <d v="2018-04-05T00:00:00"/>
    <s v="SSCREPMAN,"/>
    <n v="43"/>
    <s v="Journal Import Created"/>
    <x v="0"/>
    <n v="323563"/>
    <d v="2018-03-26T00:00:00"/>
    <n v="165066262"/>
    <m/>
    <s v="PO Invoice"/>
    <m/>
    <s v="http://nww.docserv.wyss.nhs.uk/synergyiim/dist/?val=503873_4103078_20180328165129"/>
    <n v="1"/>
    <n v="484"/>
    <m/>
    <s v="Corporate Expenditure"/>
    <x v="1"/>
    <x v="0"/>
    <x v="13"/>
  </r>
  <r>
    <s v="RYD"/>
    <s v="E35941"/>
    <s v="7310"/>
    <s v="00000"/>
    <s v="F8316"/>
    <s v="000000"/>
    <s v="Estates - Fleet"/>
    <s v="Legal / Prof Fees"/>
    <s v="Default"/>
    <s v="Eastbourne Commissioning Centre"/>
    <s v="Default"/>
    <n v="-484"/>
    <d v="2018-04-01T00:00:00"/>
    <x v="1"/>
    <s v="Payables"/>
    <s v="Journal Import 61101215:"/>
    <s v="Payables A 12839000 61101215"/>
    <s v="APR-18 Purchase Invoices GBP"/>
    <d v="2018-04-05T00:00:00"/>
    <s v="SSCREPMAN,"/>
    <n v="44"/>
    <s v="Journal Import Created"/>
    <x v="0"/>
    <n v="323563"/>
    <d v="2018-03-26T00:00:00"/>
    <n v="165066262"/>
    <m/>
    <s v="PO Invoice"/>
    <m/>
    <s v="http://nww.docserv.wyss.nhs.uk/synergyiim/dist/?val=503873_4103078_20180328165129"/>
    <n v="1"/>
    <n v="-484"/>
    <m/>
    <s v="Corporate Expenditure"/>
    <x v="1"/>
    <x v="0"/>
    <x v="13"/>
  </r>
  <r>
    <s v="RYD"/>
    <s v="E35941"/>
    <s v="7310"/>
    <s v="00000"/>
    <s v="F8316"/>
    <s v="000000"/>
    <s v="Estates - Fleet"/>
    <s v="Legal / Prof Fees"/>
    <s v="Default"/>
    <s v="Eastbourne Commissioning Centre"/>
    <s v="Default"/>
    <n v="6677"/>
    <d v="2018-04-01T00:00:00"/>
    <x v="1"/>
    <s v="Payables"/>
    <s v="Journal Import 61917940:"/>
    <s v="Payables A 12993027 61917940"/>
    <s v="APR-18 Purchase Invoices GBP"/>
    <d v="2018-04-30T00:00:00"/>
    <s v="SSCREPMAN,"/>
    <n v="86"/>
    <s v="Journal Import Created"/>
    <x v="0"/>
    <n v="324755"/>
    <d v="2018-04-12T00:00:00"/>
    <n v="165069115"/>
    <m/>
    <s v="PO Invoice"/>
    <m/>
    <s v="http://nww.docserv.wyss.nhs.uk/synergyiim/dist/?val=524691_4282088_20180417125911"/>
    <n v="1"/>
    <n v="3339"/>
    <m/>
    <s v="Corporate Expenditure"/>
    <x v="1"/>
    <x v="0"/>
    <x v="13"/>
  </r>
  <r>
    <s v="RYD"/>
    <s v="E35941"/>
    <s v="7310"/>
    <s v="00000"/>
    <s v="F8316"/>
    <s v="000000"/>
    <s v="Estates - Fleet"/>
    <s v="Legal / Prof Fees"/>
    <s v="Default"/>
    <s v="Eastbourne Commissioning Centre"/>
    <s v="Default"/>
    <n v="-3338.5"/>
    <d v="2018-04-01T00:00:00"/>
    <x v="1"/>
    <s v="Payables"/>
    <s v="Journal Import 61917940:"/>
    <s v="Payables A 12993027 61917940"/>
    <s v="APR-18 Purchase Invoices GBP"/>
    <d v="2018-04-30T00:00:00"/>
    <s v="SSCREPMAN,"/>
    <n v="87"/>
    <s v="Journal Import Created"/>
    <x v="0"/>
    <n v="324755"/>
    <d v="2018-04-12T00:00:00"/>
    <n v="165069115"/>
    <m/>
    <s v="PO Invoice"/>
    <m/>
    <s v="http://nww.docserv.wyss.nhs.uk/synergyiim/dist/?val=524691_4282088_20180417125911"/>
    <n v="1"/>
    <n v="-3339"/>
    <m/>
    <s v="Corporate Expenditure"/>
    <x v="1"/>
    <x v="0"/>
    <x v="13"/>
  </r>
  <r>
    <s v="RYD"/>
    <s v="E35941"/>
    <s v="7310"/>
    <s v="00000"/>
    <s v="F8316"/>
    <s v="000000"/>
    <s v="Estates - Fleet"/>
    <s v="Legal / Prof Fees"/>
    <s v="Default"/>
    <s v="Eastbourne Commissioning Centre"/>
    <s v="Default"/>
    <n v="9284.57"/>
    <d v="2018-04-01T00:00:00"/>
    <x v="0"/>
    <s v="Cost Management"/>
    <s v="Journal Import 61930241:"/>
    <s v="Cost Management A 12993398 61930241"/>
    <s v="30-APR-2018 Receiving GBP"/>
    <d v="2018-04-30T00:00:00"/>
    <s v="SSCREPMAN,"/>
    <n v="4393"/>
    <s v="Lease renewal for 14c Lister Road, Eastbourne - First Quarter Rent &amp; Service Charge + Contribution to Legal and Agent fees - Invoice SEC1946"/>
    <x v="0"/>
    <n v="165068742"/>
    <d v="2018-04-11T00:00:00"/>
    <m/>
    <m/>
    <m/>
    <s v="LONDON-4"/>
    <m/>
    <m/>
    <m/>
    <m/>
    <s v="Corporate Expenditure"/>
    <x v="1"/>
    <x v="0"/>
    <x v="13"/>
  </r>
  <r>
    <s v="RYD"/>
    <s v="E35941"/>
    <s v="7310"/>
    <s v="00000"/>
    <s v="F8316"/>
    <s v="000000"/>
    <s v="Estates - Fleet"/>
    <s v="Legal / Prof Fees"/>
    <s v="Default"/>
    <s v="Eastbourne Commissioning Centre"/>
    <s v="Default"/>
    <n v="667.7"/>
    <d v="2018-05-01T00:00:00"/>
    <x v="2"/>
    <s v="Spreadsheet"/>
    <s v="SBS RYD APR-18 VAT ADJUSTMENT JOURNAL"/>
    <s v="Spreadsheet A 13248166 63371419"/>
    <s v="SBS RYD APR-18 VAT ADJUSTMENT JOURNAL Adjustment GBP"/>
    <d v="2018-06-06T00:00:00"/>
    <s v="SSC PETRAUSKAS, MICHAELA"/>
    <n v="908"/>
    <s v="CAPSTICKS SOLICITORS-324755-0-http://nww.docserv.wyss.nhs.uk/synergyiim/dist/?val=524691_4282088_20180417125911"/>
    <x v="1"/>
    <m/>
    <d v="2018-06-06T00:00:00"/>
    <m/>
    <s v="CAPSTICKS SOLICITORS-324755-0-"/>
    <m/>
    <m/>
    <s v="http://nww.docserv.wyss.nhs.uk/synergyiim/dist/?val=524691_4282088_20180417125911"/>
    <m/>
    <m/>
    <m/>
    <s v="Corporate Expenditure"/>
    <x v="1"/>
    <x v="0"/>
    <x v="13"/>
  </r>
  <r>
    <s v="RYD"/>
    <s v="E35941"/>
    <s v="7310"/>
    <s v="00000"/>
    <s v="F8316"/>
    <s v="000000"/>
    <s v="Estates - Fleet"/>
    <s v="Legal / Prof Fees"/>
    <s v="Default"/>
    <s v="Eastbourne Commissioning Centre"/>
    <s v="Default"/>
    <n v="1688"/>
    <d v="2018-05-01T00:00:00"/>
    <x v="1"/>
    <s v="Payables"/>
    <s v="Journal Import 62973546:"/>
    <s v="Payables A 13202070 62973546"/>
    <s v="MAY-18 Purchase Invoices GBP"/>
    <d v="2018-05-31T00:00:00"/>
    <s v="SSCREPMAN,"/>
    <n v="84"/>
    <s v="Journal Import Created"/>
    <x v="0"/>
    <n v="327207"/>
    <d v="2018-05-22T00:00:00"/>
    <n v="165066262"/>
    <m/>
    <s v="PO Invoice"/>
    <m/>
    <s v="http://nww.docserv.wyss.nhs.uk/synergyiim/dist/?val=572357_4721472_20180525104150"/>
    <n v="1"/>
    <n v="844"/>
    <m/>
    <s v="Corporate Expenditure"/>
    <x v="1"/>
    <x v="0"/>
    <x v="13"/>
  </r>
  <r>
    <s v="RYD"/>
    <s v="E35941"/>
    <s v="7310"/>
    <s v="00000"/>
    <s v="F8316"/>
    <s v="000000"/>
    <s v="Estates - Fleet"/>
    <s v="Legal / Prof Fees"/>
    <s v="Default"/>
    <s v="Eastbourne Commissioning Centre"/>
    <s v="Default"/>
    <n v="-844"/>
    <d v="2018-05-01T00:00:00"/>
    <x v="1"/>
    <s v="Payables"/>
    <s v="Journal Import 62973546:"/>
    <s v="Payables A 13202070 62973546"/>
    <s v="MAY-18 Purchase Invoices GBP"/>
    <d v="2018-05-31T00:00:00"/>
    <s v="SSCREPMAN,"/>
    <n v="85"/>
    <s v="Journal Import Created"/>
    <x v="0"/>
    <n v="327207"/>
    <d v="2018-05-22T00:00:00"/>
    <n v="165066262"/>
    <m/>
    <s v="PO Invoice"/>
    <m/>
    <s v="http://nww.docserv.wyss.nhs.uk/synergyiim/dist/?val=572357_4721472_20180525104150"/>
    <n v="1"/>
    <n v="-844"/>
    <m/>
    <s v="Corporate Expenditure"/>
    <x v="1"/>
    <x v="0"/>
    <x v="13"/>
  </r>
  <r>
    <s v="RYD"/>
    <s v="E35941"/>
    <s v="7310"/>
    <s v="00000"/>
    <s v="F8316"/>
    <s v="000000"/>
    <s v="Estates - Fleet"/>
    <s v="Legal / Prof Fees"/>
    <s v="Default"/>
    <s v="Eastbourne Commissioning Centre"/>
    <s v="Default"/>
    <n v="-9284.57"/>
    <d v="2018-05-01T00:00:00"/>
    <x v="0"/>
    <s v="Cost Management"/>
    <s v="Journal Import 61930241:"/>
    <s v="Cost Management A 12993398 61930241 2"/>
    <s v="01-MAY-2018 Receiving GBP"/>
    <d v="2018-04-30T00:00:00"/>
    <s v="SSCREPMAN,"/>
    <n v="4393"/>
    <s v="Lease renewal for 14c Lister Road, Eastbourne - First Quarter Rent &amp; Service Charge + Contribution to Legal and Agent fees - Invoice SEC1946"/>
    <x v="0"/>
    <n v="165068742"/>
    <d v="2018-04-11T00:00:00"/>
    <m/>
    <m/>
    <m/>
    <s v="LONDON-4"/>
    <m/>
    <m/>
    <m/>
    <m/>
    <s v="Corporate Expenditure"/>
    <x v="1"/>
    <x v="0"/>
    <x v="13"/>
  </r>
  <r>
    <s v="RYD"/>
    <s v="E35941"/>
    <s v="7310"/>
    <s v="00000"/>
    <s v="F8316"/>
    <s v="000000"/>
    <s v="Estates - Fleet"/>
    <s v="Legal / Prof Fees"/>
    <s v="Default"/>
    <s v="Eastbourne Commissioning Centre"/>
    <s v="Default"/>
    <n v="9284.57"/>
    <d v="2018-05-01T00:00:00"/>
    <x v="0"/>
    <s v="Cost Management"/>
    <s v="Journal Import 62984974:"/>
    <s v="Cost Management A 13203427 62984974"/>
    <s v="31-MAY-2018 Receiving GBP"/>
    <d v="2018-05-31T00:00:00"/>
    <s v="SSCREPMAN,"/>
    <n v="4086"/>
    <s v="Lease renewal for 14c Lister Road, Eastbourne - First Quarter Rent &amp; Service Charge + Contribution to Legal and Agent fees - Invoice SEC1946"/>
    <x v="0"/>
    <n v="165068742"/>
    <d v="2018-04-11T00:00:00"/>
    <m/>
    <m/>
    <m/>
    <s v="LONDON-4"/>
    <m/>
    <m/>
    <m/>
    <m/>
    <s v="Corporate Expenditure"/>
    <x v="1"/>
    <x v="0"/>
    <x v="13"/>
  </r>
  <r>
    <s v="RYD"/>
    <s v="E35941"/>
    <s v="7310"/>
    <s v="00000"/>
    <s v="F8316"/>
    <s v="000000"/>
    <s v="Estates - Fleet"/>
    <s v="Legal / Prof Fees"/>
    <s v="Default"/>
    <s v="Eastbourne Commissioning Centre"/>
    <s v="Default"/>
    <n v="1875"/>
    <d v="2018-06-01T00:00:00"/>
    <x v="1"/>
    <s v="Payables"/>
    <s v="Journal Import 63740621:"/>
    <s v="Payables A 13304919 63740621"/>
    <s v="JUN-18 Purchase Invoices GBP"/>
    <d v="2018-06-14T00:00:00"/>
    <s v="SSCREPMAN,"/>
    <n v="42"/>
    <s v="Journal Import Created"/>
    <x v="366"/>
    <n v="8159"/>
    <d v="2018-06-08T00:00:00"/>
    <n v="165063905"/>
    <m/>
    <s v="PO Invoice"/>
    <m/>
    <s v="http://nww.docserv.wyss.nhs.uk/synergyiim/dist/?val=593514_4906118_20180613163932"/>
    <n v="1"/>
    <n v="1875"/>
    <m/>
    <s v="Corporate Expenditure"/>
    <x v="1"/>
    <x v="0"/>
    <x v="13"/>
  </r>
  <r>
    <s v="RYD"/>
    <s v="E35941"/>
    <s v="7310"/>
    <s v="00000"/>
    <s v="F8316"/>
    <s v="000000"/>
    <s v="Estates - Fleet"/>
    <s v="Legal / Prof Fees"/>
    <s v="Default"/>
    <s v="Eastbourne Commissioning Centre"/>
    <s v="Default"/>
    <n v="20"/>
    <d v="2018-06-01T00:00:00"/>
    <x v="1"/>
    <s v="Payables"/>
    <s v="Journal Import 64071845:"/>
    <s v="Payables A 13363198 64071845"/>
    <s v="JUN-18 Purchase Invoices GBP"/>
    <d v="2018-06-25T00:00:00"/>
    <s v="SSCREPMAN,"/>
    <n v="51"/>
    <s v="Journal Import Created"/>
    <x v="0"/>
    <n v="400308"/>
    <d v="2018-06-11T00:00:00"/>
    <n v="165066262"/>
    <m/>
    <s v="PO Invoice"/>
    <m/>
    <s v="http://nww.docserv.wyss.nhs.uk/synergyiim/dist/?val=598450_4972041_20180619175903"/>
    <n v="1"/>
    <n v="20"/>
    <m/>
    <s v="Corporate Expenditure"/>
    <x v="1"/>
    <x v="0"/>
    <x v="13"/>
  </r>
  <r>
    <s v="RYD"/>
    <s v="E35941"/>
    <s v="7310"/>
    <s v="00000"/>
    <s v="F8316"/>
    <s v="000000"/>
    <s v="Estates - Fleet"/>
    <s v="Legal / Prof Fees"/>
    <s v="Default"/>
    <s v="Eastbourne Commissioning Centre"/>
    <s v="Default"/>
    <n v="183"/>
    <d v="2018-06-01T00:00:00"/>
    <x v="1"/>
    <s v="Payables"/>
    <s v="Journal Import 64071845:"/>
    <s v="Payables A 13363198 64071845"/>
    <s v="JUN-18 Purchase Invoices GBP"/>
    <d v="2018-06-25T00:00:00"/>
    <s v="SSCREPMAN,"/>
    <n v="51"/>
    <s v="Journal Import Created"/>
    <x v="0"/>
    <n v="400308"/>
    <d v="2018-06-11T00:00:00"/>
    <n v="165066262"/>
    <m/>
    <s v="PO Invoice"/>
    <m/>
    <s v="http://nww.docserv.wyss.nhs.uk/synergyiim/dist/?val=598450_4972041_20180619175903"/>
    <n v="1"/>
    <n v="183"/>
    <m/>
    <s v="Corporate Expenditure"/>
    <x v="1"/>
    <x v="0"/>
    <x v="13"/>
  </r>
  <r>
    <s v="RYD"/>
    <s v="E35941"/>
    <s v="7310"/>
    <s v="00000"/>
    <s v="F8316"/>
    <s v="000000"/>
    <s v="Estates - Fleet"/>
    <s v="Legal / Prof Fees"/>
    <s v="Default"/>
    <s v="Eastbourne Commissioning Centre"/>
    <s v="Default"/>
    <n v="406"/>
    <d v="2018-06-01T00:00:00"/>
    <x v="1"/>
    <s v="Payables"/>
    <s v="Journal Import 64071845:"/>
    <s v="Payables A 13363198 64071845"/>
    <s v="JUN-18 Purchase Invoices GBP"/>
    <d v="2018-06-25T00:00:00"/>
    <s v="SSCREPMAN,"/>
    <n v="51"/>
    <s v="Journal Import Created"/>
    <x v="0"/>
    <n v="400308"/>
    <d v="2018-06-11T00:00:00"/>
    <n v="165066262"/>
    <m/>
    <s v="PO Invoice"/>
    <m/>
    <s v="http://nww.docserv.wyss.nhs.uk/synergyiim/dist/?val=598450_4972041_20180619175903"/>
    <n v="1"/>
    <n v="203"/>
    <m/>
    <s v="Corporate Expenditure"/>
    <x v="1"/>
    <x v="0"/>
    <x v="13"/>
  </r>
  <r>
    <s v="RYD"/>
    <s v="E35941"/>
    <s v="7310"/>
    <s v="00000"/>
    <s v="F8316"/>
    <s v="000000"/>
    <s v="Estates - Fleet"/>
    <s v="Legal / Prof Fees"/>
    <s v="Default"/>
    <s v="Eastbourne Commissioning Centre"/>
    <s v="Default"/>
    <n v="-406"/>
    <d v="2018-06-01T00:00:00"/>
    <x v="1"/>
    <s v="Payables"/>
    <s v="Journal Import 64071845:"/>
    <s v="Payables A 13363198 64071845"/>
    <s v="JUN-18 Purchase Invoices GBP"/>
    <d v="2018-06-25T00:00:00"/>
    <s v="SSCREPMAN,"/>
    <n v="52"/>
    <s v="Journal Import Created"/>
    <x v="0"/>
    <n v="400308"/>
    <d v="2018-06-11T00:00:00"/>
    <n v="165066262"/>
    <m/>
    <s v="PO Invoice"/>
    <m/>
    <s v="http://nww.docserv.wyss.nhs.uk/synergyiim/dist/?val=598450_4972041_20180619175903"/>
    <n v="1"/>
    <n v="-203"/>
    <m/>
    <s v="Corporate Expenditure"/>
    <x v="1"/>
    <x v="0"/>
    <x v="13"/>
  </r>
  <r>
    <s v="RYD"/>
    <s v="E35941"/>
    <s v="7310"/>
    <s v="00000"/>
    <s v="F8316"/>
    <s v="000000"/>
    <s v="Estates - Fleet"/>
    <s v="Legal / Prof Fees"/>
    <s v="Default"/>
    <s v="Eastbourne Commissioning Centre"/>
    <s v="Default"/>
    <n v="-9284.57"/>
    <d v="2018-06-01T00:00:00"/>
    <x v="0"/>
    <s v="Cost Management"/>
    <s v="Journal Import 62984974:"/>
    <s v="Cost Management A 13203427 62984974 2"/>
    <s v="01-JUN-2018 Receiving GBP"/>
    <d v="2018-05-31T00:00:00"/>
    <s v="SSCREPMAN,"/>
    <n v="4086"/>
    <s v="Lease renewal for 14c Lister Road, Eastbourne - First Quarter Rent &amp; Service Charge + Contribution to Legal and Agent fees - Invoice SEC1946"/>
    <x v="0"/>
    <n v="165068742"/>
    <d v="2018-04-11T00:00:00"/>
    <m/>
    <m/>
    <m/>
    <s v="LONDON-4"/>
    <m/>
    <m/>
    <m/>
    <m/>
    <s v="Corporate Expenditure"/>
    <x v="1"/>
    <x v="0"/>
    <x v="13"/>
  </r>
  <r>
    <s v="RYD"/>
    <s v="E35941"/>
    <s v="7310"/>
    <s v="00000"/>
    <s v="F8316"/>
    <s v="000000"/>
    <s v="Estates - Fleet"/>
    <s v="Legal / Prof Fees"/>
    <s v="Default"/>
    <s v="Eastbourne Commissioning Centre"/>
    <s v="Default"/>
    <n v="9284.57"/>
    <d v="2018-06-01T00:00:00"/>
    <x v="0"/>
    <s v="Cost Management"/>
    <s v="Journal Import 64229122:"/>
    <s v="Cost Management A 13389611 64229122"/>
    <s v="29-JUN-2018 Receiving GBP"/>
    <d v="2018-06-29T00:00:00"/>
    <s v="SSCREPMAN,"/>
    <n v="3468"/>
    <s v="Lease renewal for 14c Lister Road, Eastbourne - First Quarter Rent &amp; Service Charge + Contribution to Legal and Agent fees - Invoice SEC1946"/>
    <x v="0"/>
    <n v="165068742"/>
    <d v="2018-04-11T00:00:00"/>
    <m/>
    <m/>
    <m/>
    <s v="LONDON-4"/>
    <m/>
    <m/>
    <m/>
    <m/>
    <s v="Corporate Expenditure"/>
    <x v="1"/>
    <x v="0"/>
    <x v="13"/>
  </r>
  <r>
    <s v="RYD"/>
    <s v="E35941"/>
    <s v="7310"/>
    <s v="00000"/>
    <s v="F8316"/>
    <s v="000000"/>
    <s v="Estates - Fleet"/>
    <s v="Legal / Prof Fees"/>
    <s v="Default"/>
    <s v="Eastbourne Commissioning Centre"/>
    <s v="Default"/>
    <n v="18569.14"/>
    <d v="2018-07-01T00:00:00"/>
    <x v="1"/>
    <s v="Payables"/>
    <s v="Journal Import 64706720:"/>
    <s v="Payables A 13482170 64706720"/>
    <s v="JUL-18 Purchase Invoices GBP"/>
    <d v="2018-07-13T00:00:00"/>
    <s v="SSCREPMAN,"/>
    <n v="51"/>
    <s v="Journal Import Created"/>
    <x v="0"/>
    <s v="SEC1946"/>
    <d v="2018-03-20T00:00:00"/>
    <n v="165068742"/>
    <m/>
    <s v="PO Invoice"/>
    <m/>
    <s v="http://nww.docserv.wyss.nhs.uk/synergyiim/dist/?val=623460_5176990_20180710095003"/>
    <n v="1"/>
    <n v="9285"/>
    <m/>
    <s v="Corporate Expenditure"/>
    <x v="1"/>
    <x v="0"/>
    <x v="13"/>
  </r>
  <r>
    <s v="RYD"/>
    <s v="E35941"/>
    <s v="7310"/>
    <s v="00000"/>
    <s v="F8316"/>
    <s v="000000"/>
    <s v="Estates - Fleet"/>
    <s v="Legal / Prof Fees"/>
    <s v="Default"/>
    <s v="Eastbourne Commissioning Centre"/>
    <s v="Default"/>
    <n v="-9284.57"/>
    <d v="2018-07-01T00:00:00"/>
    <x v="1"/>
    <s v="Payables"/>
    <s v="Journal Import 64706720:"/>
    <s v="Payables A 13482170 64706720"/>
    <s v="JUL-18 Purchase Invoices GBP"/>
    <d v="2018-07-13T00:00:00"/>
    <s v="SSCREPMAN,"/>
    <n v="52"/>
    <s v="Journal Import Created"/>
    <x v="0"/>
    <s v="SEC1946"/>
    <d v="2018-03-20T00:00:00"/>
    <n v="165068742"/>
    <m/>
    <s v="PO Invoice"/>
    <m/>
    <s v="http://nww.docserv.wyss.nhs.uk/synergyiim/dist/?val=623460_5176990_20180710095003"/>
    <n v="1"/>
    <n v="-9285"/>
    <m/>
    <s v="Corporate Expenditure"/>
    <x v="1"/>
    <x v="0"/>
    <x v="13"/>
  </r>
  <r>
    <s v="RYD"/>
    <s v="E35941"/>
    <s v="7310"/>
    <s v="00000"/>
    <s v="F8316"/>
    <s v="000000"/>
    <s v="Estates - Fleet"/>
    <s v="Legal / Prof Fees"/>
    <s v="Default"/>
    <s v="Eastbourne Commissioning Centre"/>
    <s v="Default"/>
    <n v="-9284.57"/>
    <d v="2018-07-01T00:00:00"/>
    <x v="0"/>
    <s v="Cost Management"/>
    <s v="Journal Import 64229122:"/>
    <s v="Cost Management A 13389611 64229122 2"/>
    <s v="01-JUL-2018 Receiving GBP"/>
    <d v="2018-06-29T00:00:00"/>
    <s v="SSCREPMAN,"/>
    <n v="3468"/>
    <s v="Lease renewal for 14c Lister Road, Eastbourne - First Quarter Rent &amp; Service Charge + Contribution to Legal and Agent fees - Invoice SEC1946"/>
    <x v="0"/>
    <n v="165068742"/>
    <d v="2018-04-11T00:00:00"/>
    <m/>
    <m/>
    <m/>
    <s v="LONDON-4"/>
    <m/>
    <m/>
    <m/>
    <m/>
    <s v="Corporate Expenditure"/>
    <x v="1"/>
    <x v="0"/>
    <x v="13"/>
  </r>
  <r>
    <s v="RYD"/>
    <s v="E35941"/>
    <s v="7310"/>
    <s v="00000"/>
    <s v="F8316"/>
    <s v="000000"/>
    <s v="Estates - Fleet"/>
    <s v="Legal / Prof Fees"/>
    <s v="Default"/>
    <s v="Eastbourne Commissioning Centre"/>
    <s v="Default"/>
    <n v="734.8"/>
    <d v="2018-08-01T00:00:00"/>
    <x v="1"/>
    <s v="Payables"/>
    <s v="Journal Import 65692708:"/>
    <s v="Payables A 13695238 65692708"/>
    <s v="AUG-18 Purchase Invoices GBP"/>
    <d v="2018-08-13T00:00:00"/>
    <s v="SSCREPMAN,"/>
    <n v="90"/>
    <s v="Journal Import Created"/>
    <x v="0"/>
    <n v="403680"/>
    <d v="2018-07-25T00:00:00"/>
    <n v="165066262"/>
    <m/>
    <s v="PO Invoice"/>
    <m/>
    <s v="http://nww.docserv.wyss.nhs.uk/synergyiim/dist/?val=663317_5505840_20180807180436"/>
    <n v="1"/>
    <n v="367"/>
    <m/>
    <s v="Corporate Expenditure"/>
    <x v="1"/>
    <x v="0"/>
    <x v="13"/>
  </r>
  <r>
    <s v="RYD"/>
    <s v="E35941"/>
    <s v="7310"/>
    <s v="00000"/>
    <s v="F8316"/>
    <s v="000000"/>
    <s v="Estates - Fleet"/>
    <s v="Legal / Prof Fees"/>
    <s v="Default"/>
    <s v="Eastbourne Commissioning Centre"/>
    <s v="Default"/>
    <n v="-367.4"/>
    <d v="2018-08-01T00:00:00"/>
    <x v="1"/>
    <s v="Payables"/>
    <s v="Journal Import 65692708:"/>
    <s v="Payables A 13695238 65692708"/>
    <s v="AUG-18 Purchase Invoices GBP"/>
    <d v="2018-08-13T00:00:00"/>
    <s v="SSCREPMAN,"/>
    <n v="91"/>
    <s v="Journal Import Created"/>
    <x v="0"/>
    <n v="403680"/>
    <d v="2018-07-25T00:00:00"/>
    <n v="165066262"/>
    <m/>
    <s v="PO Invoice"/>
    <m/>
    <s v="http://nww.docserv.wyss.nhs.uk/synergyiim/dist/?val=663317_5505840_20180807180436"/>
    <n v="1"/>
    <n v="-367"/>
    <m/>
    <s v="Corporate Expenditure"/>
    <x v="1"/>
    <x v="0"/>
    <x v="13"/>
  </r>
  <r>
    <s v="RYD"/>
    <s v="E35941"/>
    <s v="7310"/>
    <s v="00000"/>
    <s v="F8316"/>
    <s v="000000"/>
    <s v="Estates - Fleet"/>
    <s v="Legal / Prof Fees"/>
    <s v="Default"/>
    <s v="Eastbourne Commissioning Centre"/>
    <s v="Default"/>
    <n v="86"/>
    <d v="2018-09-01T00:00:00"/>
    <x v="1"/>
    <s v="Payables"/>
    <s v="Journal Import 67153002:"/>
    <s v="Payables A 13973359 67153002"/>
    <s v="SEP-18 Purchase Invoices GBP"/>
    <d v="2018-09-26T00:00:00"/>
    <s v="SSCREPMAN,"/>
    <n v="56"/>
    <s v="Journal Import Created"/>
    <x v="0"/>
    <n v="407825"/>
    <d v="2018-09-18T00:00:00"/>
    <n v="165066262"/>
    <m/>
    <s v="PO Invoice"/>
    <m/>
    <s v="http://nww.docserv.wyss.nhs.uk/synergyiim/dist/?val=717414_5989293_20180924141403"/>
    <n v="1"/>
    <n v="43"/>
    <m/>
    <s v="Corporate Expenditure"/>
    <x v="1"/>
    <x v="0"/>
    <x v="13"/>
  </r>
  <r>
    <s v="RYD"/>
    <s v="E35941"/>
    <s v="7310"/>
    <s v="00000"/>
    <s v="F8316"/>
    <s v="000000"/>
    <s v="Estates - Fleet"/>
    <s v="Legal / Prof Fees"/>
    <s v="Default"/>
    <s v="Eastbourne Commissioning Centre"/>
    <s v="Default"/>
    <n v="-43"/>
    <d v="2018-09-01T00:00:00"/>
    <x v="1"/>
    <s v="Payables"/>
    <s v="Journal Import 67153002:"/>
    <s v="Payables A 13973359 67153002"/>
    <s v="SEP-18 Purchase Invoices GBP"/>
    <d v="2018-09-26T00:00:00"/>
    <s v="SSCREPMAN,"/>
    <n v="57"/>
    <s v="Journal Import Created"/>
    <x v="0"/>
    <n v="407825"/>
    <d v="2018-09-18T00:00:00"/>
    <n v="165066262"/>
    <m/>
    <s v="PO Invoice"/>
    <m/>
    <s v="http://nww.docserv.wyss.nhs.uk/synergyiim/dist/?val=717414_5989293_20180924141403"/>
    <n v="1"/>
    <n v="-43"/>
    <m/>
    <s v="Corporate Expenditure"/>
    <x v="1"/>
    <x v="0"/>
    <x v="13"/>
  </r>
  <r>
    <s v="RYD"/>
    <s v="E35941"/>
    <s v="7310"/>
    <s v="00000"/>
    <s v="F8316"/>
    <s v="000000"/>
    <s v="Estates - Fleet"/>
    <s v="Legal / Prof Fees"/>
    <s v="Default"/>
    <s v="Eastbourne Commissioning Centre"/>
    <s v="Default"/>
    <n v="-1"/>
    <d v="2019-06-01T00:00:00"/>
    <x v="1"/>
    <s v="Payables"/>
    <s v="Journal Import 76239971:"/>
    <s v="Payables A 15736509 76239971"/>
    <s v="JUN-19 Purchase Invoices GBP"/>
    <d v="2019-06-21T00:00:00"/>
    <s v="SSCREPMAN,"/>
    <n v="11"/>
    <s v="Journal Import Created"/>
    <x v="0"/>
    <s v="CR407825"/>
    <d v="2018-12-17T00:00:00"/>
    <n v="165066262"/>
    <s v="PO IS 165066262"/>
    <s v="PO Invoice"/>
    <m/>
    <s v="https://nww.einvoice-prod.sbs.nhs.uk:8179/invoicepdf/a0ec6451-70b6-5bde-8fae-ffcd66beb42d"/>
    <n v="1"/>
    <n v="-1"/>
    <m/>
    <s v="Corporate Expenditure"/>
    <x v="1"/>
    <x v="1"/>
    <x v="13"/>
  </r>
  <r>
    <s v="RYD"/>
    <s v="E35941"/>
    <s v="7310"/>
    <s v="00000"/>
    <s v="F8316"/>
    <s v="000000"/>
    <s v="Estates - Fleet"/>
    <s v="Legal / Prof Fees"/>
    <s v="Default"/>
    <s v="Eastbourne Commissioning Centre"/>
    <s v="Default"/>
    <n v="1"/>
    <d v="2019-06-01T00:00:00"/>
    <x v="1"/>
    <s v="Payables"/>
    <s v="Journal Import 76239971:"/>
    <s v="Payables A 15736509 76239971"/>
    <s v="JUN-19 Purchase Invoices GBP"/>
    <d v="2019-06-21T00:00:00"/>
    <s v="SSCREPMAN,"/>
    <n v="11"/>
    <s v="Journal Import Created"/>
    <x v="0"/>
    <s v="CR407825"/>
    <d v="2018-12-17T00:00:00"/>
    <n v="165066262"/>
    <s v="PO IS 165066262"/>
    <s v="PO Invoice"/>
    <m/>
    <s v="https://nww.einvoice-prod.sbs.nhs.uk:8179/invoicepdf/a0ec6451-70b6-5bde-8fae-ffcd66beb42d"/>
    <n v="1"/>
    <n v="1"/>
    <m/>
    <s v="Corporate Expenditure"/>
    <x v="1"/>
    <x v="1"/>
    <x v="13"/>
  </r>
  <r>
    <s v="RYD"/>
    <s v="E35941"/>
    <s v="7310"/>
    <s v="00000"/>
    <s v="F8316"/>
    <s v="000000"/>
    <s v="Estates - Fleet"/>
    <s v="Legal / Prof Fees"/>
    <s v="Default"/>
    <s v="Eastbourne Commissioning Centre"/>
    <s v="Default"/>
    <n v="-43"/>
    <d v="2019-06-01T00:00:00"/>
    <x v="1"/>
    <s v="Payables"/>
    <s v="Journal Import 76239971:"/>
    <s v="Payables A 15736509 76239971"/>
    <s v="JUN-19 Purchase Invoices GBP"/>
    <d v="2019-06-21T00:00:00"/>
    <s v="SSCREPMAN,"/>
    <n v="12"/>
    <s v="Journal Import Created"/>
    <x v="0"/>
    <s v="CR407825"/>
    <d v="2018-12-17T00:00:00"/>
    <n v="165066262"/>
    <s v="PO IS 165066262"/>
    <s v="PO Invoice"/>
    <m/>
    <s v="https://nww.einvoice-prod.sbs.nhs.uk:8179/invoicepdf/a0ec6451-70b6-5bde-8fae-ffcd66beb42d"/>
    <n v="1"/>
    <m/>
    <m/>
    <s v="Corporate Expenditure"/>
    <x v="1"/>
    <x v="1"/>
    <x v="13"/>
  </r>
  <r>
    <s v="RYD"/>
    <s v="E35941"/>
    <s v="7310"/>
    <s v="00000"/>
    <s v="F8316"/>
    <s v="000000"/>
    <s v="Estates - Fleet"/>
    <s v="Legal / Prof Fees"/>
    <s v="Default"/>
    <s v="Eastbourne Commissioning Centre"/>
    <s v="Default"/>
    <n v="43"/>
    <d v="2019-06-01T00:00:00"/>
    <x v="0"/>
    <s v="Cost Management"/>
    <s v="Journal Import 76509517:"/>
    <s v="Cost Management A 15787163 76509517"/>
    <s v="28-JUN-2019 Receiving GBP"/>
    <d v="2019-06-28T00:00:00"/>
    <s v="SSCREPMAN,"/>
    <n v="1927"/>
    <s v="Prepare the lease renewal for 14c Lister Road, Eastbourne - Additional Costs"/>
    <x v="0"/>
    <n v="165066262"/>
    <d v="2018-09-26T00:00:00"/>
    <m/>
    <m/>
    <m/>
    <s v="LONDON-4"/>
    <m/>
    <m/>
    <m/>
    <m/>
    <s v="Corporate Expenditure"/>
    <x v="1"/>
    <x v="1"/>
    <x v="13"/>
  </r>
  <r>
    <s v="RYD"/>
    <s v="E35941"/>
    <s v="7310"/>
    <s v="00000"/>
    <s v="F8316"/>
    <s v="000000"/>
    <s v="Estates - Fleet"/>
    <s v="Legal / Prof Fees"/>
    <s v="Default"/>
    <s v="Eastbourne Commissioning Centre"/>
    <s v="Default"/>
    <n v="-43"/>
    <d v="2019-07-01T00:00:00"/>
    <x v="0"/>
    <s v="Cost Management"/>
    <s v="Journal Import 76509517:"/>
    <s v="Cost Management A 15787163 76509517 2"/>
    <s v="01-JUL-2019 Receiving GBP"/>
    <d v="2019-06-28T00:00:00"/>
    <s v="SSCREPMAN,"/>
    <n v="1927"/>
    <s v="Prepare the lease renewal for 14c Lister Road, Eastbourne - Additional Costs"/>
    <x v="0"/>
    <n v="165066262"/>
    <d v="2018-09-26T00:00:00"/>
    <m/>
    <m/>
    <m/>
    <s v="LONDON-4"/>
    <m/>
    <m/>
    <m/>
    <m/>
    <s v="Corporate Expenditure"/>
    <x v="1"/>
    <x v="1"/>
    <x v="13"/>
  </r>
  <r>
    <s v="RYD"/>
    <s v="E35943"/>
    <s v="7310"/>
    <s v="00000"/>
    <s v="F8204"/>
    <s v="000000"/>
    <s v="Estates - 111"/>
    <s v="Legal / Prof Fees"/>
    <s v="Default"/>
    <s v="111 Ashford"/>
    <s v="Default"/>
    <n v="270"/>
    <d v="2019-02-01T00:00:00"/>
    <x v="3"/>
    <s v="Spreadsheet"/>
    <s v="Barclaycard accrual for Feb 2019 M11"/>
    <s v="Spreadsheet A 15019448 72527685"/>
    <s v="RYD FIN DD 18/19 11 022 - Barclaycard accrual for Feb 2019 Accrual GBP"/>
    <d v="2019-03-06T00:00:00"/>
    <s v="RYD DHALIGADOO, DHARMANAND"/>
    <n v="90"/>
    <s v="8204;ASHFORD.GOV.UK;Requestor:STEVE ELLIOTT   Barclaycard accural M11;Feb 2019"/>
    <x v="477"/>
    <m/>
    <d v="2019-03-06T00:00:00"/>
    <m/>
    <s v="8204;ASHFORD.GOV.UK;Requestor:STEVE ELLIOTT   Barclaycard accural M11;Feb 2019"/>
    <m/>
    <m/>
    <m/>
    <m/>
    <m/>
    <m/>
    <s v="Corporate Expenditure"/>
    <x v="1"/>
    <x v="0"/>
    <x v="14"/>
  </r>
  <r>
    <s v="RYD"/>
    <s v="E35943"/>
    <s v="7310"/>
    <s v="00000"/>
    <s v="F8204"/>
    <s v="000000"/>
    <s v="Estates - 111"/>
    <s v="Legal / Prof Fees"/>
    <s v="Default"/>
    <s v="111 Ashford"/>
    <s v="Default"/>
    <n v="-270"/>
    <d v="2019-03-01T00:00:00"/>
    <x v="3"/>
    <s v="Spreadsheet"/>
    <s v="Reverses &quot;RYD FIN DD 18/19 11 022 - Barclaycard accrual for Feb 2019 Accrual GBP&quot; journal entry of &quot;Spreadsheet A 15019448 72527685&quot; batch from &quot;FEB-19&quot;."/>
    <s v="Reverses &quot;RYD FIN DD 18/19 11 022 - Barclaycard accrual for &quot;11-MAR-19 18:00:46 - 72693834"/>
    <s v="Reverses &quot;RYD FIN DD 18/19 11 022 - Barclaycard accrual for Feb 2019 Accrual GBP&quot;11-MAR-19 18:00:46"/>
    <d v="2019-03-11T00:00:00"/>
    <s v="SSCREPMAN,"/>
    <n v="90"/>
    <s v="8204;ASHFORD.GOV.UK;Requestor:STEVE ELLIOTT   Barclaycard accural M11;Feb 2019"/>
    <x v="478"/>
    <m/>
    <d v="2019-03-11T00:00:00"/>
    <m/>
    <s v="8204;ASHFORD.GOV.UK;Requestor:STEVE ELLIOTT   Barclaycard accural M11;Feb 2019"/>
    <m/>
    <m/>
    <m/>
    <m/>
    <m/>
    <m/>
    <s v="Corporate Expenditure"/>
    <x v="1"/>
    <x v="0"/>
    <x v="14"/>
  </r>
  <r>
    <s v="RYD"/>
    <s v="E35943"/>
    <s v="7310"/>
    <s v="00000"/>
    <s v="F8204"/>
    <s v="000000"/>
    <s v="Estates - 111"/>
    <s v="Legal / Prof Fees"/>
    <s v="Default"/>
    <s v="111 Ashford"/>
    <s v="Default"/>
    <n v="270"/>
    <d v="2019-03-01T00:00:00"/>
    <x v="2"/>
    <s v="Spreadsheet"/>
    <s v="BARCLAYCARD PRECISION FEB 19"/>
    <s v="Spreadsheet A 15116493 73064189"/>
    <s v="SBSCM JW RYD 001 MAR 19 Adjustment GBP"/>
    <d v="2019-03-22T00:00:00"/>
    <s v="ZZZ WOODMAN, JASON"/>
    <n v="14"/>
    <s v="BARCLAY CARD PAYMENTS"/>
    <x v="479"/>
    <m/>
    <d v="2019-03-22T00:00:00"/>
    <m/>
    <s v="BARCLAY CARD PAYMENTS"/>
    <m/>
    <m/>
    <m/>
    <m/>
    <m/>
    <m/>
    <s v="Corporate Expenditure"/>
    <x v="1"/>
    <x v="0"/>
    <x v="14"/>
  </r>
  <r>
    <s v="RYD"/>
    <s v="E35960"/>
    <s v="7310"/>
    <s v="00000"/>
    <s v="F8057"/>
    <s v="000000"/>
    <s v="Make Ready"/>
    <s v="Legal / Prof Fees"/>
    <s v="Default"/>
    <s v="Horesham"/>
    <s v="Default"/>
    <n v="3"/>
    <d v="2018-08-01T00:00:00"/>
    <x v="1"/>
    <s v="Payables"/>
    <s v="Journal Import 65586936:"/>
    <s v="Payables A 13668356 65586936"/>
    <s v="AUG-18 Purchase Invoices GBP"/>
    <d v="2018-08-09T00:00:00"/>
    <s v="SSCREPMAN,"/>
    <n v="57"/>
    <s v="Journal Import Created"/>
    <x v="0"/>
    <n v="403656"/>
    <d v="2018-07-24T00:00:00"/>
    <n v="165063423"/>
    <m/>
    <s v="PO Invoice"/>
    <m/>
    <s v="http://nww.docserv.wyss.nhs.uk/synergyiim/dist/?val=663317_5505833_20180807180436"/>
    <n v="1"/>
    <n v="3"/>
    <m/>
    <s v="Planning and Business Development"/>
    <x v="8"/>
    <x v="0"/>
    <x v="15"/>
  </r>
  <r>
    <s v="RYD"/>
    <s v="E35960"/>
    <s v="7310"/>
    <s v="00000"/>
    <s v="F8057"/>
    <s v="000000"/>
    <s v="Make Ready"/>
    <s v="Legal / Prof Fees"/>
    <s v="Default"/>
    <s v="Horesham"/>
    <s v="Default"/>
    <n v="0.6"/>
    <d v="2018-09-01T00:00:00"/>
    <x v="2"/>
    <s v="Spreadsheet"/>
    <s v="SBS RYD AUG-18 VAT ADJUSTMENT JOURNAL"/>
    <s v="Spreadsheet A 14041138 67469795"/>
    <s v="SBS RYD AUG-18 VAT ADJUSTMENT JOURNAL Adjustment GBP"/>
    <d v="2018-10-05T00:00:00"/>
    <s v="SSC PETRAUSKAS, MICHAELA"/>
    <n v="1227"/>
    <s v="CAPSTICKS SOLICITORS-OR12_835-403656-0.6-http://nww.docserv.wyss.nhs.uk/synergyiim/dist/?val=663317_5505833_20180807180436"/>
    <x v="161"/>
    <m/>
    <d v="2018-10-05T00:00:00"/>
    <m/>
    <s v="CAPSTICKS SOLICITORS-OR12_835-403656-0.6-"/>
    <m/>
    <m/>
    <s v="http://nww.docserv.wyss.nhs.uk/synergyiim/dist/?val=663317_5505833_20180807180436"/>
    <m/>
    <m/>
    <m/>
    <s v="Planning and Business Development"/>
    <x v="8"/>
    <x v="0"/>
    <x v="15"/>
  </r>
  <r>
    <s v="RYD"/>
    <s v="E35960"/>
    <s v="7310"/>
    <s v="00000"/>
    <s v="F8147"/>
    <s v="000000"/>
    <s v="Make Ready"/>
    <s v="Legal / Prof Fees"/>
    <s v="Default"/>
    <s v="Make Ready - Chichester"/>
    <s v="Default"/>
    <n v="284"/>
    <d v="2018-09-01T00:00:00"/>
    <x v="1"/>
    <s v="Payables"/>
    <s v="Journal Import 66456074:"/>
    <s v="Payables A 13838319 66456074"/>
    <s v="SEP-18 Purchase Invoices GBP"/>
    <d v="2018-09-05T00:00:00"/>
    <s v="SSCREPMAN,"/>
    <n v="59"/>
    <s v="Journal Import Created"/>
    <x v="0"/>
    <n v="405685"/>
    <d v="2018-08-17T00:00:00"/>
    <n v="165065876"/>
    <m/>
    <s v="PO Invoice"/>
    <m/>
    <s v="http://nww.docserv.wyss.nhs.uk/synergyiim/dist/?val=689336_5765808_20180903135542"/>
    <n v="1"/>
    <n v="142"/>
    <m/>
    <s v="Planning and Business Development"/>
    <x v="8"/>
    <x v="0"/>
    <x v="15"/>
  </r>
  <r>
    <s v="RYD"/>
    <s v="E35960"/>
    <s v="7310"/>
    <s v="00000"/>
    <s v="F8147"/>
    <s v="000000"/>
    <s v="Make Ready"/>
    <s v="Legal / Prof Fees"/>
    <s v="Default"/>
    <s v="Make Ready - Chichester"/>
    <s v="Default"/>
    <n v="-142"/>
    <d v="2018-09-01T00:00:00"/>
    <x v="1"/>
    <s v="Payables"/>
    <s v="Journal Import 66456074:"/>
    <s v="Payables A 13838319 66456074"/>
    <s v="SEP-18 Purchase Invoices GBP"/>
    <d v="2018-09-05T00:00:00"/>
    <s v="SSCREPMAN,"/>
    <n v="60"/>
    <s v="Journal Import Created"/>
    <x v="0"/>
    <n v="405685"/>
    <d v="2018-08-17T00:00:00"/>
    <n v="165065876"/>
    <m/>
    <s v="PO Invoice"/>
    <m/>
    <s v="http://nww.docserv.wyss.nhs.uk/synergyiim/dist/?val=689336_5765808_20180903135542"/>
    <n v="1"/>
    <n v="-142"/>
    <m/>
    <s v="Planning and Business Development"/>
    <x v="8"/>
    <x v="0"/>
    <x v="15"/>
  </r>
  <r>
    <s v="RYD"/>
    <s v="E35960"/>
    <s v="7310"/>
    <s v="00000"/>
    <s v="F8147"/>
    <s v="000000"/>
    <s v="Make Ready"/>
    <s v="Legal / Prof Fees"/>
    <s v="Default"/>
    <s v="Make Ready - Chichester"/>
    <s v="Default"/>
    <n v="-142"/>
    <d v="2018-09-01T00:00:00"/>
    <x v="1"/>
    <s v="Payables"/>
    <s v="Journal Import 66697129:"/>
    <s v="Payables A 13885207 66697129"/>
    <s v="SEP-18 Purchase Invoices GBP"/>
    <d v="2018-09-12T00:00:00"/>
    <s v="SSCREPMAN,"/>
    <n v="47"/>
    <s v="Journal Import Created"/>
    <x v="0"/>
    <n v="405685"/>
    <d v="2018-08-17T00:00:00"/>
    <n v="165065876"/>
    <m/>
    <s v="PO Invoice"/>
    <m/>
    <s v="http://nww.docserv.wyss.nhs.uk/synergyiim/dist/?val=689336_5765808_20180903135542"/>
    <n v="1"/>
    <n v="-142"/>
    <m/>
    <s v="Planning and Business Development"/>
    <x v="8"/>
    <x v="0"/>
    <x v="15"/>
  </r>
  <r>
    <s v="RYD"/>
    <s v="E35960"/>
    <s v="7310"/>
    <s v="00000"/>
    <s v="F8057"/>
    <s v="000000"/>
    <s v="Make Ready"/>
    <s v="Legal / Prof Fees"/>
    <s v="Default"/>
    <s v="Horesham"/>
    <s v="Default"/>
    <n v="0.6"/>
    <d v="2018-10-01T00:00:00"/>
    <x v="2"/>
    <s v="Spreadsheet"/>
    <s v="SBS RYD SEP-18 VAT ADJUSTMENT JOURNAL"/>
    <s v="Spreadsheet A 14251346 68591556"/>
    <s v="SBS RYD SEP-18 VAT ADJUSTMENT JOURNAL Adjustment GBP"/>
    <d v="2018-11-07T00:00:00"/>
    <s v="SSC PETRAUSKAS, MICHAELA"/>
    <n v="896"/>
    <s v="CAPSTICKS SOLICITORS-403656-0.6-http://nww.docserv.wyss.nhs.uk/synergyiim/dist/?val=663317_5505833_20180807180436"/>
    <x v="164"/>
    <m/>
    <d v="2018-11-07T00:00:00"/>
    <m/>
    <s v="CAPSTICKS SOLICITORS-403656-0.6-"/>
    <m/>
    <m/>
    <s v="http://nww.docserv.wyss.nhs.uk/synergyiim/dist/?val=663317_5505833_20180807180436"/>
    <m/>
    <m/>
    <m/>
    <s v="Planning and Business Development"/>
    <x v="8"/>
    <x v="0"/>
    <x v="15"/>
  </r>
  <r>
    <s v="RYD"/>
    <s v="E35960"/>
    <s v="7310"/>
    <s v="00000"/>
    <s v="F8147"/>
    <s v="000000"/>
    <s v="Make Ready"/>
    <s v="Legal / Prof Fees"/>
    <s v="Default"/>
    <s v="Make Ready - Chichester"/>
    <s v="Default"/>
    <n v="312"/>
    <d v="2018-11-01T00:00:00"/>
    <x v="1"/>
    <s v="Payables"/>
    <s v="Journal Import 68602092:"/>
    <s v="Payables A 14251725 68602092"/>
    <s v="NOV-18 Purchase Invoices GBP"/>
    <d v="2018-11-07T00:00:00"/>
    <s v="SSCREPMAN,"/>
    <n v="72"/>
    <s v="Journal Import Created"/>
    <x v="0"/>
    <n v="410885"/>
    <d v="2018-10-25T00:00:00"/>
    <n v="165065876"/>
    <m/>
    <s v="PO Invoice"/>
    <m/>
    <s v="http://nww.docserv.wyss.nhs.uk/synergyiim/dist/?val=776351_6440228_20181105123952"/>
    <n v="1"/>
    <n v="156"/>
    <m/>
    <s v="Planning and Business Development"/>
    <x v="8"/>
    <x v="0"/>
    <x v="15"/>
  </r>
  <r>
    <s v="RYD"/>
    <s v="E35960"/>
    <s v="7310"/>
    <s v="00000"/>
    <s v="F8147"/>
    <s v="000000"/>
    <s v="Make Ready"/>
    <s v="Legal / Prof Fees"/>
    <s v="Default"/>
    <s v="Make Ready - Chichester"/>
    <s v="Default"/>
    <n v="-156"/>
    <d v="2018-11-01T00:00:00"/>
    <x v="1"/>
    <s v="Payables"/>
    <s v="Journal Import 68602092:"/>
    <s v="Payables A 14251725 68602092"/>
    <s v="NOV-18 Purchase Invoices GBP"/>
    <d v="2018-11-07T00:00:00"/>
    <s v="SSCREPMAN,"/>
    <n v="73"/>
    <s v="Journal Import Created"/>
    <x v="0"/>
    <n v="410885"/>
    <d v="2018-10-25T00:00:00"/>
    <n v="165065876"/>
    <m/>
    <s v="PO Invoice"/>
    <m/>
    <s v="http://nww.docserv.wyss.nhs.uk/synergyiim/dist/?val=776351_6440228_20181105123952"/>
    <n v="1"/>
    <n v="-156"/>
    <m/>
    <s v="Planning and Business Development"/>
    <x v="8"/>
    <x v="0"/>
    <x v="15"/>
  </r>
  <r>
    <s v="RYD"/>
    <s v="E35960"/>
    <s v="7310"/>
    <s v="00000"/>
    <s v="F8147"/>
    <s v="000000"/>
    <s v="Make Ready"/>
    <s v="Legal / Prof Fees"/>
    <s v="Default"/>
    <s v="Make Ready - Chichester"/>
    <s v="Default"/>
    <n v="-156"/>
    <d v="2018-11-01T00:00:00"/>
    <x v="1"/>
    <s v="Payables"/>
    <s v="Journal Import 68756734:"/>
    <s v="Payables A 14280178 68756734"/>
    <s v="NOV-18 Purchase Invoices GBP"/>
    <d v="2018-11-12T00:00:00"/>
    <s v="SSCREPMAN,"/>
    <n v="52"/>
    <s v="Journal Import Created"/>
    <x v="0"/>
    <n v="410885"/>
    <d v="2018-10-25T00:00:00"/>
    <n v="165065876"/>
    <m/>
    <s v="PO Invoice"/>
    <m/>
    <s v="http://nww.docserv.wyss.nhs.uk/synergyiim/dist/?val=776351_6440228_20181105123952"/>
    <n v="1"/>
    <n v="-156"/>
    <m/>
    <s v="Planning and Business Development"/>
    <x v="8"/>
    <x v="0"/>
    <x v="15"/>
  </r>
  <r>
    <s v="RYD"/>
    <s v="E35960"/>
    <s v="7310"/>
    <s v="00000"/>
    <s v="F8147"/>
    <s v="000000"/>
    <s v="Make Ready"/>
    <s v="Legal / Prof Fees"/>
    <s v="Default"/>
    <s v="Make Ready - Chichester"/>
    <s v="Default"/>
    <n v="414"/>
    <d v="2018-12-01T00:00:00"/>
    <x v="1"/>
    <s v="Payables"/>
    <s v="Journal Import 69583710:"/>
    <s v="Payables A 14438004 69583710"/>
    <s v="DEC-18 Purchase Invoices GBP"/>
    <d v="2018-12-06T00:00:00"/>
    <s v="SSCREPMAN,"/>
    <n v="88"/>
    <s v="Journal Import Created"/>
    <x v="0"/>
    <n v="413781"/>
    <d v="2018-11-27T00:00:00"/>
    <n v="165065876"/>
    <m/>
    <s v="PO Invoice"/>
    <m/>
    <s v="https://nww.einvoice-prod.sbs.nhs.uk:8179/invoicepdf/02b2f3c4-0c31-5be2-9283-5902c2c7a1df"/>
    <n v="1"/>
    <n v="207"/>
    <m/>
    <s v="Planning and Business Development"/>
    <x v="8"/>
    <x v="0"/>
    <x v="15"/>
  </r>
  <r>
    <s v="RYD"/>
    <s v="E35960"/>
    <s v="7310"/>
    <s v="00000"/>
    <s v="F8147"/>
    <s v="000000"/>
    <s v="Make Ready"/>
    <s v="Legal / Prof Fees"/>
    <s v="Default"/>
    <s v="Make Ready - Chichester"/>
    <s v="Default"/>
    <n v="-207"/>
    <d v="2018-12-01T00:00:00"/>
    <x v="1"/>
    <s v="Payables"/>
    <s v="Journal Import 69583710:"/>
    <s v="Payables A 14438004 69583710"/>
    <s v="DEC-18 Purchase Invoices GBP"/>
    <d v="2018-12-06T00:00:00"/>
    <s v="SSCREPMAN,"/>
    <n v="89"/>
    <s v="Journal Import Created"/>
    <x v="0"/>
    <n v="413781"/>
    <d v="2018-11-27T00:00:00"/>
    <n v="165065876"/>
    <m/>
    <s v="PO Invoice"/>
    <m/>
    <s v="https://nww.einvoice-prod.sbs.nhs.uk:8179/invoicepdf/02b2f3c4-0c31-5be2-9283-5902c2c7a1df"/>
    <n v="1"/>
    <n v="-207"/>
    <m/>
    <s v="Planning and Business Development"/>
    <x v="8"/>
    <x v="0"/>
    <x v="15"/>
  </r>
  <r>
    <s v="RYD"/>
    <s v="E35960"/>
    <s v="7310"/>
    <s v="00000"/>
    <s v="F8147"/>
    <s v="000000"/>
    <s v="Make Ready"/>
    <s v="Legal / Prof Fees"/>
    <s v="Default"/>
    <s v="Make Ready - Chichester"/>
    <s v="Default"/>
    <n v="-207"/>
    <d v="2018-12-01T00:00:00"/>
    <x v="1"/>
    <s v="Payables"/>
    <s v="Journal Import 69781218:"/>
    <s v="Payables A 14474274 69781218"/>
    <s v="DEC-18 Purchase Invoices GBP"/>
    <d v="2018-12-12T00:00:00"/>
    <s v="SSCREPMAN,"/>
    <n v="52"/>
    <s v="Journal Import Created"/>
    <x v="0"/>
    <n v="413781"/>
    <d v="2018-11-27T00:00:00"/>
    <n v="165065876"/>
    <m/>
    <s v="PO Invoice"/>
    <m/>
    <s v="https://nww.einvoice-prod.sbs.nhs.uk:8179/invoicepdf/02b2f3c4-0c31-5be2-9283-5902c2c7a1df"/>
    <n v="1"/>
    <n v="-207"/>
    <m/>
    <s v="Planning and Business Development"/>
    <x v="8"/>
    <x v="0"/>
    <x v="15"/>
  </r>
  <r>
    <s v="RYD"/>
    <s v="E35960"/>
    <s v="7310"/>
    <s v="00000"/>
    <s v="F8147"/>
    <s v="000000"/>
    <s v="Make Ready"/>
    <s v="Legal / Prof Fees"/>
    <s v="Default"/>
    <s v="Make Ready - Chichester"/>
    <s v="Default"/>
    <n v="744"/>
    <d v="2019-03-01T00:00:00"/>
    <x v="1"/>
    <s v="Payables"/>
    <s v="Journal Import 73143649:"/>
    <s v="Payables A 15136551 73143649"/>
    <s v="MAR-19 Purchase Invoices GBP"/>
    <d v="2019-03-25T00:00:00"/>
    <s v="SSCREPMAN,"/>
    <n v="62"/>
    <s v="Journal Import Created"/>
    <x v="0"/>
    <n v="423128"/>
    <d v="2019-03-18T00:00:00"/>
    <n v="165065876"/>
    <m/>
    <s v="PO Invoice"/>
    <m/>
    <s v="https://nww.einvoice-prod.sbs.nhs.uk:8179/invoicepdf/23c791c4-2fdb-5f1a-9b0f-be66adc0afe3"/>
    <n v="1"/>
    <n v="372"/>
    <m/>
    <s v="Planning and Business Development"/>
    <x v="8"/>
    <x v="0"/>
    <x v="15"/>
  </r>
  <r>
    <s v="RYD"/>
    <s v="E35960"/>
    <s v="7310"/>
    <s v="00000"/>
    <s v="F8147"/>
    <s v="000000"/>
    <s v="Make Ready"/>
    <s v="Legal / Prof Fees"/>
    <s v="Default"/>
    <s v="Make Ready - Chichester"/>
    <s v="Default"/>
    <n v="-372"/>
    <d v="2019-03-01T00:00:00"/>
    <x v="1"/>
    <s v="Payables"/>
    <s v="Journal Import 73143649:"/>
    <s v="Payables A 15136551 73143649"/>
    <s v="MAR-19 Purchase Invoices GBP"/>
    <d v="2019-03-25T00:00:00"/>
    <s v="SSCREPMAN,"/>
    <n v="63"/>
    <s v="Journal Import Created"/>
    <x v="0"/>
    <n v="423128"/>
    <d v="2019-03-18T00:00:00"/>
    <n v="165065876"/>
    <m/>
    <s v="PO Invoice"/>
    <m/>
    <s v="https://nww.einvoice-prod.sbs.nhs.uk:8179/invoicepdf/23c791c4-2fdb-5f1a-9b0f-be66adc0afe3"/>
    <n v="1"/>
    <n v="-372"/>
    <m/>
    <s v="Planning and Business Development"/>
    <x v="8"/>
    <x v="0"/>
    <x v="15"/>
  </r>
  <r>
    <s v="RYD"/>
    <s v="E35960"/>
    <s v="7310"/>
    <s v="00000"/>
    <s v="F8147"/>
    <s v="000000"/>
    <s v="Make Ready"/>
    <s v="Legal / Prof Fees"/>
    <s v="Default"/>
    <s v="Make Ready - Chichester"/>
    <s v="Default"/>
    <n v="-372"/>
    <d v="2019-04-01T00:00:00"/>
    <x v="1"/>
    <s v="Payables"/>
    <s v="Journal Import 73383209:"/>
    <s v="Payables A 15176549 73383209"/>
    <s v="APR-19 Purchase Invoices GBP"/>
    <d v="2019-04-01T00:00:00"/>
    <s v="SSCREPMAN,"/>
    <n v="71"/>
    <s v="Journal Import Created"/>
    <x v="0"/>
    <n v="423128"/>
    <d v="2019-03-18T00:00:00"/>
    <n v="165076560"/>
    <m/>
    <s v="PO Invoice"/>
    <m/>
    <s v="https://nww.einvoice-prod.sbs.nhs.uk:8179/invoicepdf/23c791c4-2fdb-5f1a-9b0f-be66adc0afe3"/>
    <n v="1"/>
    <n v="-372"/>
    <m/>
    <s v="Planning and Business Development"/>
    <x v="8"/>
    <x v="1"/>
    <x v="15"/>
  </r>
  <r>
    <s v="RYD"/>
    <s v="E35960"/>
    <s v="7310"/>
    <s v="00000"/>
    <s v="F8147"/>
    <s v="000000"/>
    <s v="Make Ready"/>
    <s v="Legal / Prof Fees"/>
    <s v="Default"/>
    <s v="Make Ready - Chichester"/>
    <s v="Default"/>
    <n v="-74.400000000000006"/>
    <d v="2019-05-01T00:00:00"/>
    <x v="2"/>
    <s v="Spreadsheet"/>
    <s v="SBS RYD APR-19 VAT ADJUSTMENT JOURNAL"/>
    <s v="Spreadsheet A 15611714 75657420"/>
    <s v="SBS RYD APR-19 VAT ADJUSTMENT JOURNAL Adjustment GBP"/>
    <d v="2019-06-04T00:00:00"/>
    <s v="SSC BRUCE, EMMA"/>
    <n v="1243"/>
    <s v="CAPSTICKS SOLICITORS-423128-0-https://nww.einvoice-prod.sbs.nhs.uk:8179/invoicepdf/23c791c4-2fdb-5f1a-9b0f-be66adc0afe3"/>
    <x v="22"/>
    <m/>
    <d v="2019-06-04T00:00:00"/>
    <m/>
    <s v="CAPSTICKS SOLICITORS-423128-0-"/>
    <m/>
    <m/>
    <s v="https://nww.einvoice-prod.sbs.nhs.uk:8179/invoicepdf/23c791c4-2fdb-5f1a-9b0f-be66adc0afe3"/>
    <m/>
    <m/>
    <m/>
    <s v="Planning and Business Development"/>
    <x v="8"/>
    <x v="1"/>
    <x v="15"/>
  </r>
  <r>
    <s v="RYD"/>
    <s v="E35960"/>
    <s v="7310"/>
    <s v="00000"/>
    <s v="F8147"/>
    <s v="000000"/>
    <s v="Make Ready"/>
    <s v="Legal / Prof Fees"/>
    <s v="Default"/>
    <s v="Make Ready - Chichester"/>
    <s v="Default"/>
    <n v="224"/>
    <d v="2019-05-01T00:00:00"/>
    <x v="1"/>
    <s v="Payables"/>
    <s v="Journal Import 74611442:"/>
    <s v="Payables A 15415493 74611442"/>
    <s v="MAY-19 Purchase Invoices GBP"/>
    <d v="2019-05-07T00:00:00"/>
    <s v="SSCREPMAN,"/>
    <n v="55"/>
    <s v="Journal Import Created"/>
    <x v="0"/>
    <n v="426633"/>
    <d v="2019-04-28T00:00:00"/>
    <n v="165065876"/>
    <m/>
    <s v="PO Invoice"/>
    <m/>
    <s v="https://nww.einvoice-prod.sbs.nhs.uk:8179/invoicepdf/27e3ed50-79e0-57e5-858a-200091cb37b6"/>
    <n v="1"/>
    <n v="112"/>
    <m/>
    <s v="Planning and Business Development"/>
    <x v="8"/>
    <x v="1"/>
    <x v="15"/>
  </r>
  <r>
    <s v="RYD"/>
    <s v="E35960"/>
    <s v="7310"/>
    <s v="00000"/>
    <s v="F8147"/>
    <s v="000000"/>
    <s v="Make Ready"/>
    <s v="Legal / Prof Fees"/>
    <s v="Default"/>
    <s v="Make Ready - Chichester"/>
    <s v="Default"/>
    <n v="-112"/>
    <d v="2019-05-01T00:00:00"/>
    <x v="1"/>
    <s v="Payables"/>
    <s v="Journal Import 74611442:"/>
    <s v="Payables A 15415493 74611442"/>
    <s v="MAY-19 Purchase Invoices GBP"/>
    <d v="2019-05-07T00:00:00"/>
    <s v="SSCREPMAN,"/>
    <n v="56"/>
    <s v="Journal Import Created"/>
    <x v="0"/>
    <n v="426633"/>
    <d v="2019-04-28T00:00:00"/>
    <n v="165065876"/>
    <m/>
    <s v="PO Invoice"/>
    <m/>
    <s v="https://nww.einvoice-prod.sbs.nhs.uk:8179/invoicepdf/27e3ed50-79e0-57e5-858a-200091cb37b6"/>
    <n v="1"/>
    <n v="-112"/>
    <m/>
    <s v="Planning and Business Development"/>
    <x v="8"/>
    <x v="1"/>
    <x v="15"/>
  </r>
  <r>
    <s v="RYD"/>
    <s v="E35960"/>
    <s v="7310"/>
    <s v="00000"/>
    <s v="F8147"/>
    <s v="000000"/>
    <s v="Make Ready"/>
    <s v="Legal / Prof Fees"/>
    <s v="Default"/>
    <s v="Make Ready - Chichester"/>
    <s v="Default"/>
    <n v="-112"/>
    <d v="2019-05-01T00:00:00"/>
    <x v="1"/>
    <s v="Payables"/>
    <s v="Journal Import 74704520:"/>
    <s v="Payables A 15430106 74704520"/>
    <s v="MAY-19 Purchase Invoices GBP"/>
    <d v="2019-05-09T00:00:00"/>
    <s v="SSCREPMAN,"/>
    <n v="67"/>
    <s v="Journal Import Created"/>
    <x v="0"/>
    <n v="426633"/>
    <d v="2019-04-28T00:00:00"/>
    <n v="165077332"/>
    <m/>
    <s v="PO Invoice"/>
    <m/>
    <s v="https://nww.einvoice-prod.sbs.nhs.uk:8179/invoicepdf/27e3ed50-79e0-57e5-858a-200091cb37b6"/>
    <n v="1"/>
    <n v="-112"/>
    <m/>
    <s v="Planning and Business Development"/>
    <x v="8"/>
    <x v="1"/>
    <x v="15"/>
  </r>
  <r>
    <s v="RYD"/>
    <s v="E35960"/>
    <s v="7310"/>
    <s v="00000"/>
    <s v="F8147"/>
    <s v="000000"/>
    <s v="Make Ready"/>
    <s v="Legal / Prof Fees"/>
    <s v="Default"/>
    <s v="Make Ready - Chichester"/>
    <s v="Default"/>
    <n v="112"/>
    <d v="2019-05-01T00:00:00"/>
    <x v="0"/>
    <s v="Cost Management"/>
    <s v="Journal Import 75534076:"/>
    <s v="Cost Management A 15584521 75534076"/>
    <s v="31-MAY-2019 Receiving GBP"/>
    <d v="2019-05-31T00:00:00"/>
    <s v="SSCREPMAN,"/>
    <n v="2021"/>
    <s v="Capsticks additional fees of 2,750, plus VAT and disbursements regarding: The potential claims against the landlord and SSE. (Soakaway and Electrical Cable) at the Tangmere MRC site as advised by email/ J Flower"/>
    <x v="0"/>
    <n v="165065876"/>
    <d v="2019-05-08T00:00:00"/>
    <m/>
    <m/>
    <m/>
    <s v="LONDON-4"/>
    <m/>
    <m/>
    <m/>
    <m/>
    <s v="Planning and Business Development"/>
    <x v="8"/>
    <x v="1"/>
    <x v="15"/>
  </r>
  <r>
    <s v="RYD"/>
    <s v="E35960"/>
    <s v="7310"/>
    <s v="00000"/>
    <s v="F8147"/>
    <s v="000000"/>
    <s v="Make Ready"/>
    <s v="Legal / Prof Fees"/>
    <s v="Default"/>
    <s v="Make Ready - Chichester"/>
    <s v="Default"/>
    <n v="-112"/>
    <d v="2019-06-01T00:00:00"/>
    <x v="0"/>
    <s v="Cost Management"/>
    <s v="Journal Import 75534076:"/>
    <s v="Cost Management A 15584521 75534076 2"/>
    <s v="01-JUN-2019 Receiving GBP"/>
    <d v="2019-05-31T00:00:00"/>
    <s v="SSCREPMAN,"/>
    <n v="2021"/>
    <s v="Capsticks additional fees of 2,750, plus VAT and disbursements regarding: The potential claims against the landlord and SSE. (Soakaway and Electrical Cable) at the Tangmere MRC site as advised by email/ J Flower"/>
    <x v="0"/>
    <n v="165065876"/>
    <d v="2019-05-08T00:00:00"/>
    <m/>
    <m/>
    <m/>
    <s v="LONDON-4"/>
    <m/>
    <m/>
    <m/>
    <m/>
    <s v="Planning and Business Development"/>
    <x v="8"/>
    <x v="1"/>
    <x v="15"/>
  </r>
  <r>
    <s v="RYD"/>
    <s v="E35960"/>
    <s v="7310"/>
    <s v="00000"/>
    <s v="F8147"/>
    <s v="000000"/>
    <s v="Make Ready"/>
    <s v="Legal / Prof Fees"/>
    <s v="Default"/>
    <s v="Make Ready - Chichester"/>
    <s v="Default"/>
    <n v="60"/>
    <d v="2019-09-01T00:00:00"/>
    <x v="1"/>
    <s v="Payables"/>
    <s v="Journal Import 79105199:"/>
    <s v="Payables A 16360557 79105199"/>
    <s v="SEP-19 Purchase Invoices GBP"/>
    <d v="2019-09-13T00:00:00"/>
    <s v="SSCREPMAN,"/>
    <n v="24"/>
    <s v="Journal Import Created"/>
    <x v="0"/>
    <n v="436176"/>
    <d v="2019-08-21T00:00:00"/>
    <n v="165065876"/>
    <m/>
    <s v="PO Invoice"/>
    <m/>
    <s v="https://nww.einvoice-prod.sbs.nhs.uk:8179/invoicepdf/0667e635-0cc4-5cb9-8e8f-0b35663d09bc"/>
    <n v="1"/>
    <n v="60"/>
    <m/>
    <s v="Planning and Business Development"/>
    <x v="8"/>
    <x v="1"/>
    <x v="15"/>
  </r>
  <r>
    <s v="RYD"/>
    <s v="E35960"/>
    <s v="7310"/>
    <s v="00000"/>
    <s v="F8147"/>
    <s v="000000"/>
    <s v="Make Ready"/>
    <s v="Legal / Prof Fees"/>
    <s v="Default"/>
    <s v="Make Ready - Chichester"/>
    <s v="Default"/>
    <n v="52"/>
    <d v="2019-09-01T00:00:00"/>
    <x v="0"/>
    <s v="Cost Management"/>
    <s v="Journal Import 79693072:"/>
    <s v="Cost Management A 16482193 79693072"/>
    <s v="30-SEP-2019 Receiving GBP"/>
    <d v="2019-09-30T00:00:00"/>
    <s v="SSCREPMAN,"/>
    <n v="2513"/>
    <s v="Capsticks additional fees of 2,750, plus VAT and disbursements regarding: The potential claims against the landlord and SSE. (Soakaway and Electrical Cable) at the Tangmere MRC site as advised by email/ J Flower"/>
    <x v="0"/>
    <n v="165065876"/>
    <d v="2019-05-08T00:00:00"/>
    <m/>
    <m/>
    <m/>
    <s v="LONDON-4"/>
    <m/>
    <m/>
    <m/>
    <m/>
    <s v="Planning and Business Development"/>
    <x v="8"/>
    <x v="1"/>
    <x v="15"/>
  </r>
  <r>
    <s v="RYD"/>
    <s v="E35960"/>
    <s v="7310"/>
    <s v="00000"/>
    <s v="F8147"/>
    <s v="000000"/>
    <s v="Make Ready"/>
    <s v="Legal / Prof Fees"/>
    <s v="Default"/>
    <s v="Make Ready - Chichester"/>
    <s v="Default"/>
    <n v="-52"/>
    <d v="2019-10-01T00:00:00"/>
    <x v="0"/>
    <s v="Cost Management"/>
    <s v="Journal Import 79693072:"/>
    <s v="Cost Management A 16482193 79693072 2"/>
    <s v="01-OCT-2019 Receiving GBP"/>
    <d v="2019-09-30T00:00:00"/>
    <s v="SSCREPMAN,"/>
    <n v="2513"/>
    <s v="Capsticks additional fees of 2,750, plus VAT and disbursements regarding: The potential claims against the landlord and SSE. (Soakaway and Electrical Cable) at the Tangmere MRC site as advised by email/ J Flower"/>
    <x v="0"/>
    <n v="165065876"/>
    <d v="2019-05-08T00:00:00"/>
    <m/>
    <m/>
    <m/>
    <s v="LONDON-4"/>
    <m/>
    <m/>
    <m/>
    <m/>
    <s v="Planning and Business Development"/>
    <x v="8"/>
    <x v="1"/>
    <x v="15"/>
  </r>
  <r>
    <s v="RYD"/>
    <s v="E35960"/>
    <s v="7310"/>
    <s v="00000"/>
    <s v="F8147"/>
    <s v="000000"/>
    <s v="Make Ready"/>
    <s v="Legal / Prof Fees"/>
    <s v="Default"/>
    <s v="Make Ready - Chichester"/>
    <s v="Default"/>
    <n v="90"/>
    <d v="2020-01-01T00:00:00"/>
    <x v="1"/>
    <s v="Payables"/>
    <s v="Journal Import 83608066:"/>
    <s v="Payables A 17329738 83608066"/>
    <s v="JAN-20 Purchase Invoices GBP"/>
    <d v="2020-01-20T00:00:00"/>
    <s v="SSCREPMAN,"/>
    <n v="83"/>
    <s v="Journal Import Created"/>
    <x v="0"/>
    <n v="450057"/>
    <d v="2020-01-17T00:00:00"/>
    <n v="165065876"/>
    <m/>
    <s v="PO Invoice"/>
    <m/>
    <s v="https://nww.einvoice-prod.sbs.nhs.uk:8179/invoicepdf/c5528e93-9aa1-5b23-ae2a-85177fb888ec"/>
    <n v="1"/>
    <n v="45"/>
    <m/>
    <s v="Planning and Business Development"/>
    <x v="8"/>
    <x v="1"/>
    <x v="15"/>
  </r>
  <r>
    <s v="RYD"/>
    <s v="E35960"/>
    <s v="7310"/>
    <s v="00000"/>
    <s v="F8147"/>
    <s v="000000"/>
    <s v="Make Ready"/>
    <s v="Legal / Prof Fees"/>
    <s v="Default"/>
    <s v="Make Ready - Chichester"/>
    <s v="Default"/>
    <n v="-45"/>
    <d v="2020-01-01T00:00:00"/>
    <x v="1"/>
    <s v="Payables"/>
    <s v="Journal Import 83608066:"/>
    <s v="Payables A 17329738 83608066"/>
    <s v="JAN-20 Purchase Invoices GBP"/>
    <d v="2020-01-20T00:00:00"/>
    <s v="SSCREPMAN,"/>
    <n v="84"/>
    <s v="Journal Import Created"/>
    <x v="0"/>
    <n v="450057"/>
    <d v="2020-01-17T00:00:00"/>
    <n v="165065876"/>
    <m/>
    <s v="PO Invoice"/>
    <m/>
    <s v="https://nww.einvoice-prod.sbs.nhs.uk:8179/invoicepdf/c5528e93-9aa1-5b23-ae2a-85177fb888ec"/>
    <n v="1"/>
    <n v="-45"/>
    <m/>
    <s v="Planning and Business Development"/>
    <x v="8"/>
    <x v="1"/>
    <x v="15"/>
  </r>
  <r>
    <s v="RYD"/>
    <s v="E35960"/>
    <s v="7310"/>
    <s v="00000"/>
    <s v="F8147"/>
    <s v="000000"/>
    <s v="Make Ready"/>
    <s v="Legal / Prof Fees"/>
    <s v="Default"/>
    <s v="Make Ready - Chichester"/>
    <s v="Default"/>
    <n v="-45"/>
    <d v="2020-01-01T00:00:00"/>
    <x v="1"/>
    <s v="Payables"/>
    <s v="Journal Import 83895428:"/>
    <s v="Payables A 17386795 83895428"/>
    <s v="JAN-20 Purchase Invoices GBP"/>
    <d v="2020-01-28T00:00:00"/>
    <s v="SSCREPMAN,"/>
    <n v="57"/>
    <s v="Journal Import Created"/>
    <x v="0"/>
    <n v="450057"/>
    <d v="2020-01-17T00:00:00"/>
    <n v="165082386"/>
    <m/>
    <s v="PO Invoice"/>
    <m/>
    <s v="https://nww.einvoice-prod.sbs.nhs.uk:8179/invoicepdf/c5528e93-9aa1-5b23-ae2a-85177fb888ec"/>
    <n v="1"/>
    <n v="-45"/>
    <m/>
    <s v="Planning and Business Development"/>
    <x v="8"/>
    <x v="1"/>
    <x v="15"/>
  </r>
  <r>
    <s v="RYD"/>
    <s v="E35961"/>
    <s v="7310"/>
    <s v="00000"/>
    <s v="F8093"/>
    <s v="000000"/>
    <s v="Make Ready - Paddock Wood"/>
    <s v="Legal / Prof Fees"/>
    <s v="Default"/>
    <s v="Make Ready - Paddock Wood"/>
    <s v="Default"/>
    <n v="2645"/>
    <d v="2018-08-01T00:00:00"/>
    <x v="1"/>
    <s v="Payables"/>
    <s v="Journal Import 65583387:"/>
    <s v="Payables A 13669298 65583387"/>
    <s v="AUG-18 Purchase Invoices GBP"/>
    <d v="2018-08-09T00:00:00"/>
    <s v="SSCREPMAN,"/>
    <n v="41"/>
    <s v="Journal Import Created"/>
    <x v="480"/>
    <s v="25000004442015CAN"/>
    <d v="2015-04-27T00:00:00"/>
    <s v="Non-PO"/>
    <m/>
    <s v="PO Invoice"/>
    <m/>
    <s v="http://nww.docserv.wyss.nhs.uk/synergyiim/dist/?val=20150501175315002243853_011"/>
    <n v="1"/>
    <n v="2645"/>
    <m/>
    <s v="Corporate Expenditure"/>
    <x v="8"/>
    <x v="0"/>
    <x v="16"/>
  </r>
  <r>
    <s v="RYD"/>
    <s v="E35961"/>
    <s v="7310"/>
    <s v="00000"/>
    <s v="F8093"/>
    <s v="000000"/>
    <s v="Make Ready - Paddock Wood"/>
    <s v="Legal / Prof Fees"/>
    <s v="Default"/>
    <s v="Make Ready - Paddock Wood"/>
    <s v="Default"/>
    <n v="529"/>
    <d v="2018-08-01T00:00:00"/>
    <x v="1"/>
    <s v="Payables"/>
    <s v="Journal Import 65583387:"/>
    <s v="Payables A 13669298 65583387"/>
    <s v="AUG-18 Purchase Invoices GBP"/>
    <d v="2018-08-09T00:00:00"/>
    <s v="SSCREPMAN,"/>
    <n v="41"/>
    <s v="Journal Import Created"/>
    <x v="480"/>
    <s v="25000004442015CAN"/>
    <d v="2015-04-27T00:00:00"/>
    <s v="Non-PO"/>
    <m/>
    <s v="PO Invoice"/>
    <m/>
    <s v="http://nww.docserv.wyss.nhs.uk/synergyiim/dist/?val=20150501175315002243853_011"/>
    <m/>
    <m/>
    <m/>
    <s v="Corporate Expenditure"/>
    <x v="8"/>
    <x v="0"/>
    <x v="16"/>
  </r>
  <r>
    <s v="RYD"/>
    <s v="E35961"/>
    <s v="7310"/>
    <s v="00000"/>
    <s v="F8093"/>
    <s v="000000"/>
    <s v="Make Ready - Paddock Wood"/>
    <s v="Legal / Prof Fees"/>
    <s v="Default"/>
    <s v="Make Ready - Paddock Wood"/>
    <s v="Default"/>
    <n v="907.5"/>
    <d v="2018-08-01T00:00:00"/>
    <x v="1"/>
    <s v="Payables"/>
    <s v="Journal Import 65583387:"/>
    <s v="Payables A 13669298 65583387"/>
    <s v="AUG-18 Purchase Invoices GBP"/>
    <d v="2018-08-09T00:00:00"/>
    <s v="SSCREPMAN,"/>
    <n v="41"/>
    <s v="Journal Import Created"/>
    <x v="480"/>
    <s v="25000152642014CAN"/>
    <d v="2015-03-27T00:00:00"/>
    <s v="Non-PO"/>
    <m/>
    <s v="PO Invoice"/>
    <m/>
    <s v="http://nww.docserv.wyss.nhs.uk/synergyiim/dist/?val=20150401165221001203693_011"/>
    <n v="1"/>
    <n v="908"/>
    <m/>
    <s v="Corporate Expenditure"/>
    <x v="8"/>
    <x v="0"/>
    <x v="16"/>
  </r>
  <r>
    <s v="RYD"/>
    <s v="E35961"/>
    <s v="7310"/>
    <s v="00000"/>
    <s v="F8093"/>
    <s v="000000"/>
    <s v="Make Ready - Paddock Wood"/>
    <s v="Legal / Prof Fees"/>
    <s v="Default"/>
    <s v="Make Ready - Paddock Wood"/>
    <s v="Default"/>
    <n v="181.5"/>
    <d v="2018-08-01T00:00:00"/>
    <x v="1"/>
    <s v="Payables"/>
    <s v="Journal Import 65583387:"/>
    <s v="Payables A 13669298 65583387"/>
    <s v="AUG-18 Purchase Invoices GBP"/>
    <d v="2018-08-09T00:00:00"/>
    <s v="SSCREPMAN,"/>
    <n v="41"/>
    <s v="Journal Import Created"/>
    <x v="480"/>
    <s v="25000152642014CAN"/>
    <d v="2015-03-27T00:00:00"/>
    <s v="Non-PO"/>
    <m/>
    <s v="PO Invoice"/>
    <m/>
    <s v="http://nww.docserv.wyss.nhs.uk/synergyiim/dist/?val=20150401165221001203693_011"/>
    <m/>
    <m/>
    <m/>
    <s v="Corporate Expenditure"/>
    <x v="8"/>
    <x v="0"/>
    <x v="16"/>
  </r>
  <r>
    <s v="RYD"/>
    <s v="E35961"/>
    <s v="7310"/>
    <s v="00000"/>
    <s v="F8093"/>
    <s v="000000"/>
    <s v="Make Ready - Paddock Wood"/>
    <s v="Legal / Prof Fees"/>
    <s v="Default"/>
    <s v="Make Ready - Paddock Wood"/>
    <s v="Default"/>
    <n v="-2645"/>
    <d v="2018-08-01T00:00:00"/>
    <x v="1"/>
    <s v="Payables"/>
    <s v="Journal Import 65583387:"/>
    <s v="Payables A 13669298 65583387"/>
    <s v="AUG-18 Purchase Invoices GBP"/>
    <d v="2018-08-09T00:00:00"/>
    <s v="SSCREPMAN,"/>
    <n v="42"/>
    <s v="Journal Import Created"/>
    <x v="480"/>
    <s v="25000004442015CAN"/>
    <d v="2015-04-27T00:00:00"/>
    <s v="Non-PO"/>
    <m/>
    <s v="PO Invoice"/>
    <m/>
    <s v="http://nww.docserv.wyss.nhs.uk/synergyiim/dist/?val=20150501175315002243853_011"/>
    <n v="1"/>
    <n v="-2645"/>
    <m/>
    <s v="Corporate Expenditure"/>
    <x v="8"/>
    <x v="0"/>
    <x v="16"/>
  </r>
  <r>
    <s v="RYD"/>
    <s v="E35961"/>
    <s v="7310"/>
    <s v="00000"/>
    <s v="F8093"/>
    <s v="000000"/>
    <s v="Make Ready - Paddock Wood"/>
    <s v="Legal / Prof Fees"/>
    <s v="Default"/>
    <s v="Make Ready - Paddock Wood"/>
    <s v="Default"/>
    <n v="-529"/>
    <d v="2018-08-01T00:00:00"/>
    <x v="1"/>
    <s v="Payables"/>
    <s v="Journal Import 65583387:"/>
    <s v="Payables A 13669298 65583387"/>
    <s v="AUG-18 Purchase Invoices GBP"/>
    <d v="2018-08-09T00:00:00"/>
    <s v="SSCREPMAN,"/>
    <n v="42"/>
    <s v="Journal Import Created"/>
    <x v="480"/>
    <s v="25000004442015CAN"/>
    <d v="2015-04-27T00:00:00"/>
    <s v="Non-PO"/>
    <m/>
    <s v="PO Invoice"/>
    <m/>
    <s v="http://nww.docserv.wyss.nhs.uk/synergyiim/dist/?val=20150501175315002243853_011"/>
    <m/>
    <m/>
    <m/>
    <s v="Corporate Expenditure"/>
    <x v="8"/>
    <x v="0"/>
    <x v="16"/>
  </r>
  <r>
    <s v="RYD"/>
    <s v="E35961"/>
    <s v="7310"/>
    <s v="00000"/>
    <s v="F8093"/>
    <s v="000000"/>
    <s v="Make Ready - Paddock Wood"/>
    <s v="Legal / Prof Fees"/>
    <s v="Default"/>
    <s v="Make Ready - Paddock Wood"/>
    <s v="Default"/>
    <n v="-907.5"/>
    <d v="2018-08-01T00:00:00"/>
    <x v="1"/>
    <s v="Payables"/>
    <s v="Journal Import 65583387:"/>
    <s v="Payables A 13669298 65583387"/>
    <s v="AUG-18 Purchase Invoices GBP"/>
    <d v="2018-08-09T00:00:00"/>
    <s v="SSCREPMAN,"/>
    <n v="42"/>
    <s v="Journal Import Created"/>
    <x v="480"/>
    <s v="25000152642014CAN"/>
    <d v="2015-03-27T00:00:00"/>
    <s v="Non-PO"/>
    <m/>
    <s v="PO Invoice"/>
    <m/>
    <s v="http://nww.docserv.wyss.nhs.uk/synergyiim/dist/?val=20150401165221001203693_011"/>
    <n v="1"/>
    <n v="-908"/>
    <m/>
    <s v="Corporate Expenditure"/>
    <x v="8"/>
    <x v="0"/>
    <x v="16"/>
  </r>
  <r>
    <s v="RYD"/>
    <s v="E35961"/>
    <s v="7310"/>
    <s v="00000"/>
    <s v="F8093"/>
    <s v="000000"/>
    <s v="Make Ready - Paddock Wood"/>
    <s v="Legal / Prof Fees"/>
    <s v="Default"/>
    <s v="Make Ready - Paddock Wood"/>
    <s v="Default"/>
    <n v="-181.5"/>
    <d v="2018-08-01T00:00:00"/>
    <x v="1"/>
    <s v="Payables"/>
    <s v="Journal Import 65583387:"/>
    <s v="Payables A 13669298 65583387"/>
    <s v="AUG-18 Purchase Invoices GBP"/>
    <d v="2018-08-09T00:00:00"/>
    <s v="SSCREPMAN,"/>
    <n v="42"/>
    <s v="Journal Import Created"/>
    <x v="480"/>
    <s v="25000152642014CAN"/>
    <d v="2015-03-27T00:00:00"/>
    <s v="Non-PO"/>
    <m/>
    <s v="PO Invoice"/>
    <m/>
    <s v="http://nww.docserv.wyss.nhs.uk/synergyiim/dist/?val=20150401165221001203693_011"/>
    <m/>
    <m/>
    <m/>
    <s v="Corporate Expenditure"/>
    <x v="8"/>
    <x v="0"/>
    <x v="16"/>
  </r>
  <r>
    <s v="RYD"/>
    <s v="E35961"/>
    <s v="7310"/>
    <s v="00000"/>
    <s v="F8093"/>
    <s v="000000"/>
    <s v="Make Ready - Paddock Wood"/>
    <s v="Legal / Prof Fees"/>
    <s v="Default"/>
    <s v="Make Ready - Paddock Wood"/>
    <s v="Default"/>
    <n v="1488"/>
    <d v="2018-10-01T00:00:00"/>
    <x v="1"/>
    <s v="Payables"/>
    <s v="Journal Import 67655303:"/>
    <s v="Payables A 14077132 67655303"/>
    <s v="OCT-18 Purchase Invoices GBP"/>
    <d v="2018-10-11T00:00:00"/>
    <s v="SSCREPMAN,"/>
    <n v="5"/>
    <s v="Journal Import Created"/>
    <x v="481"/>
    <n v="93706"/>
    <d v="2018-08-28T00:00:00"/>
    <n v="165023073"/>
    <m/>
    <s v="PO Invoice"/>
    <m/>
    <s v="http://nww.docserv.wyss.nhs.uk/synergyiim/dist/?val=729677_6075049_20181002122223"/>
    <n v="1"/>
    <n v="744"/>
    <m/>
    <s v="Corporate Expenditure"/>
    <x v="8"/>
    <x v="0"/>
    <x v="16"/>
  </r>
  <r>
    <s v="RYD"/>
    <s v="E35961"/>
    <s v="7310"/>
    <s v="00000"/>
    <s v="F8093"/>
    <s v="000000"/>
    <s v="Make Ready - Paddock Wood"/>
    <s v="Legal / Prof Fees"/>
    <s v="Default"/>
    <s v="Make Ready - Paddock Wood"/>
    <s v="Default"/>
    <n v="-744"/>
    <d v="2018-10-01T00:00:00"/>
    <x v="1"/>
    <s v="Payables"/>
    <s v="Journal Import 67655303:"/>
    <s v="Payables A 14077132 67655303"/>
    <s v="OCT-18 Purchase Invoices GBP"/>
    <d v="2018-10-11T00:00:00"/>
    <s v="SSCREPMAN,"/>
    <n v="6"/>
    <s v="Journal Import Created"/>
    <x v="481"/>
    <n v="93706"/>
    <d v="2018-08-28T00:00:00"/>
    <n v="165023073"/>
    <m/>
    <s v="PO Invoice"/>
    <m/>
    <s v="http://nww.docserv.wyss.nhs.uk/synergyiim/dist/?val=729677_6075049_20181002122223"/>
    <n v="1"/>
    <n v="-744"/>
    <m/>
    <s v="Corporate Expenditure"/>
    <x v="8"/>
    <x v="0"/>
    <x v="16"/>
  </r>
  <r>
    <s v="RYD"/>
    <s v="E35961"/>
    <s v="7310"/>
    <s v="00000"/>
    <s v="F8093"/>
    <s v="000000"/>
    <s v="Make Ready - Paddock Wood"/>
    <s v="Legal / Prof Fees"/>
    <s v="Default"/>
    <s v="Make Ready - Paddock Wood"/>
    <s v="Default"/>
    <n v="-744"/>
    <d v="2018-10-01T00:00:00"/>
    <x v="1"/>
    <s v="Payables"/>
    <s v="Journal Import 67798088:"/>
    <s v="Payables A 14102160 67798088"/>
    <s v="OCT-18 Purchase Invoices GBP"/>
    <d v="2018-10-15T00:00:00"/>
    <s v="SSCREPMAN,"/>
    <n v="30"/>
    <s v="Journal Import Created"/>
    <x v="481"/>
    <n v="93706"/>
    <d v="2018-08-28T00:00:00"/>
    <n v="165069399"/>
    <m/>
    <s v="PO Invoice"/>
    <m/>
    <s v="http://nww.docserv.wyss.nhs.uk/synergyiim/dist/?val=729677_6075049_20181002122223"/>
    <n v="1"/>
    <n v="-744"/>
    <m/>
    <s v="Corporate Expenditure"/>
    <x v="8"/>
    <x v="0"/>
    <x v="16"/>
  </r>
  <r>
    <s v="RYD"/>
    <s v="E35962"/>
    <s v="7310"/>
    <s v="00000"/>
    <s v="F8128"/>
    <s v="000000"/>
    <s v="Make Ready - South Kent"/>
    <s v="Legal / Prof Fees"/>
    <s v="Default"/>
    <s v="Make Ready - Ashford"/>
    <s v="Default"/>
    <n v="2645"/>
    <d v="2018-08-01T00:00:00"/>
    <x v="1"/>
    <s v="Payables"/>
    <s v="Journal Import 65583387:"/>
    <s v="Payables A 13669298 65583387"/>
    <s v="AUG-18 Purchase Invoices GBP"/>
    <d v="2018-08-09T00:00:00"/>
    <s v="SSCREPMAN,"/>
    <n v="39"/>
    <s v="Journal Import Created"/>
    <x v="480"/>
    <s v="25000004442015CAN"/>
    <d v="2015-04-27T00:00:00"/>
    <s v="Non-PO"/>
    <m/>
    <s v="PO Invoice"/>
    <m/>
    <s v="http://nww.docserv.wyss.nhs.uk/synergyiim/dist/?val=20150501175315002243853_011"/>
    <n v="1"/>
    <n v="2645"/>
    <m/>
    <s v="Corporate Expenditure"/>
    <x v="8"/>
    <x v="0"/>
    <x v="17"/>
  </r>
  <r>
    <s v="RYD"/>
    <s v="E35962"/>
    <s v="7310"/>
    <s v="00000"/>
    <s v="F8128"/>
    <s v="000000"/>
    <s v="Make Ready - South Kent"/>
    <s v="Legal / Prof Fees"/>
    <s v="Default"/>
    <s v="Make Ready - Ashford"/>
    <s v="Default"/>
    <n v="529"/>
    <d v="2018-08-01T00:00:00"/>
    <x v="1"/>
    <s v="Payables"/>
    <s v="Journal Import 65583387:"/>
    <s v="Payables A 13669298 65583387"/>
    <s v="AUG-18 Purchase Invoices GBP"/>
    <d v="2018-08-09T00:00:00"/>
    <s v="SSCREPMAN,"/>
    <n v="39"/>
    <s v="Journal Import Created"/>
    <x v="480"/>
    <s v="25000004442015CAN"/>
    <d v="2015-04-27T00:00:00"/>
    <s v="Non-PO"/>
    <m/>
    <s v="PO Invoice"/>
    <m/>
    <s v="http://nww.docserv.wyss.nhs.uk/synergyiim/dist/?val=20150501175315002243853_011"/>
    <m/>
    <m/>
    <m/>
    <s v="Corporate Expenditure"/>
    <x v="8"/>
    <x v="0"/>
    <x v="17"/>
  </r>
  <r>
    <s v="RYD"/>
    <s v="E35962"/>
    <s v="7310"/>
    <s v="00000"/>
    <s v="F8128"/>
    <s v="000000"/>
    <s v="Make Ready - South Kent"/>
    <s v="Legal / Prof Fees"/>
    <s v="Default"/>
    <s v="Make Ready - Ashford"/>
    <s v="Default"/>
    <n v="907.5"/>
    <d v="2018-08-01T00:00:00"/>
    <x v="1"/>
    <s v="Payables"/>
    <s v="Journal Import 65583387:"/>
    <s v="Payables A 13669298 65583387"/>
    <s v="AUG-18 Purchase Invoices GBP"/>
    <d v="2018-08-09T00:00:00"/>
    <s v="SSCREPMAN,"/>
    <n v="39"/>
    <s v="Journal Import Created"/>
    <x v="480"/>
    <s v="25000152642014CAN"/>
    <d v="2015-03-27T00:00:00"/>
    <s v="Non-PO"/>
    <m/>
    <s v="PO Invoice"/>
    <m/>
    <s v="http://nww.docserv.wyss.nhs.uk/synergyiim/dist/?val=20150401165221001203693_011"/>
    <n v="1"/>
    <n v="908"/>
    <m/>
    <s v="Corporate Expenditure"/>
    <x v="8"/>
    <x v="0"/>
    <x v="17"/>
  </r>
  <r>
    <s v="RYD"/>
    <s v="E35962"/>
    <s v="7310"/>
    <s v="00000"/>
    <s v="F8128"/>
    <s v="000000"/>
    <s v="Make Ready - South Kent"/>
    <s v="Legal / Prof Fees"/>
    <s v="Default"/>
    <s v="Make Ready - Ashford"/>
    <s v="Default"/>
    <n v="181.5"/>
    <d v="2018-08-01T00:00:00"/>
    <x v="1"/>
    <s v="Payables"/>
    <s v="Journal Import 65583387:"/>
    <s v="Payables A 13669298 65583387"/>
    <s v="AUG-18 Purchase Invoices GBP"/>
    <d v="2018-08-09T00:00:00"/>
    <s v="SSCREPMAN,"/>
    <n v="39"/>
    <s v="Journal Import Created"/>
    <x v="480"/>
    <s v="25000152642014CAN"/>
    <d v="2015-03-27T00:00:00"/>
    <s v="Non-PO"/>
    <m/>
    <s v="PO Invoice"/>
    <m/>
    <s v="http://nww.docserv.wyss.nhs.uk/synergyiim/dist/?val=20150401165221001203693_011"/>
    <m/>
    <m/>
    <m/>
    <s v="Corporate Expenditure"/>
    <x v="8"/>
    <x v="0"/>
    <x v="17"/>
  </r>
  <r>
    <s v="RYD"/>
    <s v="E35962"/>
    <s v="7310"/>
    <s v="00000"/>
    <s v="F8128"/>
    <s v="000000"/>
    <s v="Make Ready - South Kent"/>
    <s v="Legal / Prof Fees"/>
    <s v="Default"/>
    <s v="Make Ready - Ashford"/>
    <s v="Default"/>
    <n v="-2645"/>
    <d v="2018-08-01T00:00:00"/>
    <x v="1"/>
    <s v="Payables"/>
    <s v="Journal Import 65583387:"/>
    <s v="Payables A 13669298 65583387"/>
    <s v="AUG-18 Purchase Invoices GBP"/>
    <d v="2018-08-09T00:00:00"/>
    <s v="SSCREPMAN,"/>
    <n v="40"/>
    <s v="Journal Import Created"/>
    <x v="480"/>
    <s v="25000004442015CAN"/>
    <d v="2015-04-27T00:00:00"/>
    <s v="Non-PO"/>
    <m/>
    <s v="PO Invoice"/>
    <m/>
    <s v="http://nww.docserv.wyss.nhs.uk/synergyiim/dist/?val=20150501175315002243853_011"/>
    <n v="1"/>
    <n v="-2645"/>
    <m/>
    <s v="Corporate Expenditure"/>
    <x v="8"/>
    <x v="0"/>
    <x v="17"/>
  </r>
  <r>
    <s v="RYD"/>
    <s v="E35962"/>
    <s v="7310"/>
    <s v="00000"/>
    <s v="F8128"/>
    <s v="000000"/>
    <s v="Make Ready - South Kent"/>
    <s v="Legal / Prof Fees"/>
    <s v="Default"/>
    <s v="Make Ready - Ashford"/>
    <s v="Default"/>
    <n v="-529"/>
    <d v="2018-08-01T00:00:00"/>
    <x v="1"/>
    <s v="Payables"/>
    <s v="Journal Import 65583387:"/>
    <s v="Payables A 13669298 65583387"/>
    <s v="AUG-18 Purchase Invoices GBP"/>
    <d v="2018-08-09T00:00:00"/>
    <s v="SSCREPMAN,"/>
    <n v="40"/>
    <s v="Journal Import Created"/>
    <x v="480"/>
    <s v="25000004442015CAN"/>
    <d v="2015-04-27T00:00:00"/>
    <s v="Non-PO"/>
    <m/>
    <s v="PO Invoice"/>
    <m/>
    <s v="http://nww.docserv.wyss.nhs.uk/synergyiim/dist/?val=20150501175315002243853_011"/>
    <m/>
    <m/>
    <m/>
    <s v="Corporate Expenditure"/>
    <x v="8"/>
    <x v="0"/>
    <x v="17"/>
  </r>
  <r>
    <s v="RYD"/>
    <s v="E35962"/>
    <s v="7310"/>
    <s v="00000"/>
    <s v="F8128"/>
    <s v="000000"/>
    <s v="Make Ready - South Kent"/>
    <s v="Legal / Prof Fees"/>
    <s v="Default"/>
    <s v="Make Ready - Ashford"/>
    <s v="Default"/>
    <n v="-907.5"/>
    <d v="2018-08-01T00:00:00"/>
    <x v="1"/>
    <s v="Payables"/>
    <s v="Journal Import 65583387:"/>
    <s v="Payables A 13669298 65583387"/>
    <s v="AUG-18 Purchase Invoices GBP"/>
    <d v="2018-08-09T00:00:00"/>
    <s v="SSCREPMAN,"/>
    <n v="40"/>
    <s v="Journal Import Created"/>
    <x v="480"/>
    <s v="25000152642014CAN"/>
    <d v="2015-03-27T00:00:00"/>
    <s v="Non-PO"/>
    <m/>
    <s v="PO Invoice"/>
    <m/>
    <s v="http://nww.docserv.wyss.nhs.uk/synergyiim/dist/?val=20150401165221001203693_011"/>
    <n v="1"/>
    <n v="-908"/>
    <m/>
    <s v="Corporate Expenditure"/>
    <x v="8"/>
    <x v="0"/>
    <x v="17"/>
  </r>
  <r>
    <s v="RYD"/>
    <s v="E35962"/>
    <s v="7310"/>
    <s v="00000"/>
    <s v="F8128"/>
    <s v="000000"/>
    <s v="Make Ready - South Kent"/>
    <s v="Legal / Prof Fees"/>
    <s v="Default"/>
    <s v="Make Ready - Ashford"/>
    <s v="Default"/>
    <n v="-181.5"/>
    <d v="2018-08-01T00:00:00"/>
    <x v="1"/>
    <s v="Payables"/>
    <s v="Journal Import 65583387:"/>
    <s v="Payables A 13669298 65583387"/>
    <s v="AUG-18 Purchase Invoices GBP"/>
    <d v="2018-08-09T00:00:00"/>
    <s v="SSCREPMAN,"/>
    <n v="40"/>
    <s v="Journal Import Created"/>
    <x v="480"/>
    <s v="25000152642014CAN"/>
    <d v="2015-03-27T00:00:00"/>
    <s v="Non-PO"/>
    <m/>
    <s v="PO Invoice"/>
    <m/>
    <s v="http://nww.docserv.wyss.nhs.uk/synergyiim/dist/?val=20150401165221001203693_011"/>
    <m/>
    <m/>
    <m/>
    <s v="Corporate Expenditure"/>
    <x v="8"/>
    <x v="0"/>
    <x v="17"/>
  </r>
  <r>
    <s v="RYD"/>
    <s v="E35965"/>
    <s v="7310"/>
    <s v="00000"/>
    <s v="F8147"/>
    <s v="000000"/>
    <s v="Make Ready - Chichester - main depot"/>
    <s v="Legal / Prof Fees"/>
    <s v="Default"/>
    <s v="Make Ready - Chichester"/>
    <s v="Default"/>
    <n v="224"/>
    <d v="2018-04-01T00:00:00"/>
    <x v="1"/>
    <s v="Payables"/>
    <s v="Journal Import 61538291:"/>
    <s v="Payables A 12921940 61538291"/>
    <s v="APR-18 Purchase Invoices GBP"/>
    <d v="2018-04-18T00:00:00"/>
    <s v="SSCREPMAN,"/>
    <n v="18"/>
    <s v="Journal Import Created"/>
    <x v="0"/>
    <n v="324747"/>
    <d v="2018-04-12T00:00:00"/>
    <n v="165065876"/>
    <m/>
    <s v="PO Invoice"/>
    <m/>
    <s v="http://nww.docserv.wyss.nhs.uk/synergyiim/dist/?val=524691_4282096_20180417125911"/>
    <n v="1"/>
    <n v="224"/>
    <m/>
    <s v="Corporate Expenditure"/>
    <x v="8"/>
    <x v="0"/>
    <x v="18"/>
  </r>
  <r>
    <s v="RYD"/>
    <s v="E35965"/>
    <s v="7310"/>
    <s v="00000"/>
    <s v="F8147"/>
    <s v="000000"/>
    <s v="Make Ready - Chichester - main depot"/>
    <s v="Legal / Prof Fees"/>
    <s v="Default"/>
    <s v="Make Ready - Chichester"/>
    <s v="Default"/>
    <n v="303"/>
    <d v="2018-05-01T00:00:00"/>
    <x v="1"/>
    <s v="Payables"/>
    <s v="Journal Import 62807273:"/>
    <s v="Payables A 13164997 62807273"/>
    <s v="MAY-18 Purchase Invoices GBP"/>
    <d v="2018-05-25T00:00:00"/>
    <s v="SSCREPMAN,"/>
    <n v="30"/>
    <s v="Journal Import Created"/>
    <x v="0"/>
    <n v="327199"/>
    <d v="2018-05-22T00:00:00"/>
    <n v="165065876"/>
    <m/>
    <s v="PO Invoice"/>
    <m/>
    <s v="http://nww.docserv.wyss.nhs.uk/synergyiim/dist/?val=572357_4721482_20180525104150"/>
    <n v="1"/>
    <n v="303"/>
    <m/>
    <s v="Corporate Expenditure"/>
    <x v="8"/>
    <x v="0"/>
    <x v="18"/>
  </r>
  <r>
    <s v="RYD"/>
    <s v="E35965"/>
    <s v="7310"/>
    <s v="00000"/>
    <s v="F8147"/>
    <s v="000000"/>
    <s v="Make Ready - Chichester - main depot"/>
    <s v="Legal / Prof Fees"/>
    <s v="Default"/>
    <s v="Make Ready - Chichester"/>
    <s v="Default"/>
    <n v="244"/>
    <d v="2018-06-01T00:00:00"/>
    <x v="1"/>
    <s v="Payables"/>
    <s v="Journal Import 63888249:"/>
    <s v="Payables A 13328157 63888249"/>
    <s v="JUN-18 Purchase Invoices GBP"/>
    <d v="2018-06-19T00:00:00"/>
    <s v="SSCREPMAN,"/>
    <n v="23"/>
    <s v="Journal Import Created"/>
    <x v="0"/>
    <n v="400406"/>
    <d v="2018-06-12T00:00:00"/>
    <n v="165065876"/>
    <m/>
    <s v="PO Invoice"/>
    <m/>
    <s v="http://nww.docserv.wyss.nhs.uk/synergyiim/dist/?val=596656_4947749_20180618130842"/>
    <n v="1"/>
    <n v="244"/>
    <m/>
    <s v="Corporate Expenditure"/>
    <x v="8"/>
    <x v="0"/>
    <x v="18"/>
  </r>
  <r>
    <s v="RYD"/>
    <s v="E35965"/>
    <s v="7310"/>
    <s v="00000"/>
    <s v="F8147"/>
    <s v="000000"/>
    <s v="Make Ready - Chichester - main depot"/>
    <s v="Legal / Prof Fees"/>
    <s v="Default"/>
    <s v="Make Ready - Chichester"/>
    <s v="Default"/>
    <n v="244"/>
    <d v="2018-06-01T00:00:00"/>
    <x v="1"/>
    <s v="Payables"/>
    <s v="Journal Import 63895142:"/>
    <s v="Payables A 13335013 63895142"/>
    <s v="JUN-18 Purchase Invoices GBP"/>
    <d v="2018-06-20T00:00:00"/>
    <s v="SSCREPMAN,"/>
    <n v="15"/>
    <s v="Journal Import Created"/>
    <x v="0"/>
    <n v="400406"/>
    <d v="2018-06-12T00:00:00"/>
    <n v="165065876"/>
    <m/>
    <s v="PO Invoice"/>
    <m/>
    <s v="http://nww.docserv.wyss.nhs.uk/synergyiim/dist/?val=596656_4947749_20180618130842"/>
    <n v="1"/>
    <n v="244"/>
    <m/>
    <s v="Corporate Expenditure"/>
    <x v="8"/>
    <x v="0"/>
    <x v="18"/>
  </r>
  <r>
    <s v="RYD"/>
    <s v="E35965"/>
    <s v="7310"/>
    <s v="00000"/>
    <s v="F8147"/>
    <s v="000000"/>
    <s v="Make Ready - Chichester - main depot"/>
    <s v="Legal / Prof Fees"/>
    <s v="Default"/>
    <s v="Make Ready - Chichester"/>
    <s v="Default"/>
    <n v="-244"/>
    <d v="2018-06-01T00:00:00"/>
    <x v="1"/>
    <s v="Payables"/>
    <s v="Journal Import 63895142:"/>
    <s v="Payables A 13335013 63895142"/>
    <s v="JUN-18 Purchase Invoices GBP"/>
    <d v="2018-06-20T00:00:00"/>
    <s v="SSCREPMAN,"/>
    <n v="16"/>
    <s v="Journal Import Created"/>
    <x v="0"/>
    <n v="400406"/>
    <d v="2018-06-12T00:00:00"/>
    <n v="165065876"/>
    <m/>
    <s v="PO Invoice"/>
    <m/>
    <s v="http://nww.docserv.wyss.nhs.uk/synergyiim/dist/?val=596656_4947749_20180618130842"/>
    <n v="1"/>
    <n v="-244"/>
    <m/>
    <s v="Corporate Expenditure"/>
    <x v="8"/>
    <x v="0"/>
    <x v="18"/>
  </r>
  <r>
    <s v="RYD"/>
    <s v="E35965"/>
    <s v="7310"/>
    <s v="00000"/>
    <s v="F8147"/>
    <s v="000000"/>
    <s v="Make Ready - Chichester - main depot"/>
    <s v="Legal / Prof Fees"/>
    <s v="Default"/>
    <s v="Make Ready - Chichester"/>
    <s v="Default"/>
    <n v="450"/>
    <d v="2018-06-01T00:00:00"/>
    <x v="1"/>
    <s v="Payables"/>
    <s v="Journal Import 63924391:"/>
    <s v="Payables A 13334205 63924391"/>
    <s v="JUN-18 Purchase Invoices GBP"/>
    <d v="2018-06-20T00:00:00"/>
    <s v="SSCREPMAN,"/>
    <n v="26"/>
    <s v="Journal Import Created"/>
    <x v="55"/>
    <n v="9595"/>
    <d v="2018-03-31T00:00:00"/>
    <n v="165067337"/>
    <m/>
    <s v="PO Invoice"/>
    <m/>
    <s v="https://nww.einvoice-prod.sbs.nhs.uk:8179/invoicepdf/c0f7ff40-d1a8-53b0-9d9e-ee2cdd45ddb2"/>
    <n v="1"/>
    <n v="450"/>
    <m/>
    <s v="Corporate Expenditure"/>
    <x v="8"/>
    <x v="0"/>
    <x v="18"/>
  </r>
  <r>
    <s v="RYD"/>
    <s v="E35965"/>
    <s v="7310"/>
    <s v="00000"/>
    <s v="F8147"/>
    <s v="000000"/>
    <s v="Make Ready - Chichester - main depot"/>
    <s v="Legal / Prof Fees"/>
    <s v="Default"/>
    <s v="Make Ready - Chichester"/>
    <s v="Default"/>
    <n v="244"/>
    <d v="2018-06-01T00:00:00"/>
    <x v="1"/>
    <s v="Payables"/>
    <s v="Journal Import 64113326:"/>
    <s v="Payables A 13371297 64113326"/>
    <s v="JUN-18 Purchase Invoices GBP"/>
    <d v="2018-06-26T00:00:00"/>
    <s v="SSCREPMAN,"/>
    <n v="36"/>
    <s v="Journal Import Created"/>
    <x v="0"/>
    <n v="400406"/>
    <d v="2018-06-12T00:00:00"/>
    <n v="165065876"/>
    <m/>
    <s v="PO Invoice"/>
    <m/>
    <s v="http://nww.docserv.wyss.nhs.uk/synergyiim/dist/?val=596656_4947749_20180618130842"/>
    <n v="1"/>
    <n v="244"/>
    <m/>
    <s v="Corporate Expenditure"/>
    <x v="8"/>
    <x v="0"/>
    <x v="18"/>
  </r>
  <r>
    <s v="RYD"/>
    <s v="E35965"/>
    <s v="7310"/>
    <s v="00000"/>
    <s v="F8147"/>
    <s v="000000"/>
    <s v="Make Ready - Chichester - main depot"/>
    <s v="Legal / Prof Fees"/>
    <s v="Default"/>
    <s v="Make Ready - Chichester"/>
    <s v="Default"/>
    <n v="-244"/>
    <d v="2018-06-01T00:00:00"/>
    <x v="1"/>
    <s v="Payables"/>
    <s v="Journal Import 64113326:"/>
    <s v="Payables A 13371297 64113326"/>
    <s v="JUN-18 Purchase Invoices GBP"/>
    <d v="2018-06-26T00:00:00"/>
    <s v="SSCREPMAN,"/>
    <n v="37"/>
    <s v="Journal Import Created"/>
    <x v="0"/>
    <n v="400406"/>
    <d v="2018-06-12T00:00:00"/>
    <n v="165065876"/>
    <m/>
    <s v="PO Invoice"/>
    <m/>
    <s v="http://nww.docserv.wyss.nhs.uk/synergyiim/dist/?val=596656_4947749_20180618130842"/>
    <n v="1"/>
    <n v="-244"/>
    <m/>
    <s v="Corporate Expenditure"/>
    <x v="8"/>
    <x v="0"/>
    <x v="18"/>
  </r>
  <r>
    <s v="RYD"/>
    <s v="E35965"/>
    <s v="7310"/>
    <s v="00000"/>
    <s v="F8147"/>
    <s v="000000"/>
    <s v="Make Ready - Chichester - main depot"/>
    <s v="Legal / Prof Fees"/>
    <s v="Default"/>
    <s v="Make Ready - Chichester"/>
    <s v="Default"/>
    <n v="-540"/>
    <d v="2019-03-01T00:00:00"/>
    <x v="2"/>
    <s v="Spreadsheet"/>
    <s v="Capital M12 Adjustments"/>
    <s v="Spreadsheet A 15070421 72802199"/>
    <s v="RYD FIN RSM 1819 12 004 Adjustment GBP Adjustment GBP"/>
    <d v="2019-03-14T00:00:00"/>
    <s v="RYD MURPHY, RACHEL"/>
    <n v="11"/>
    <s v="Chawton Hill - https://nww.einvoice-prod.sbs.nhs.uk:8179/invoicepdf/c0f7ff40-d1a8-53b0-9d9e-ee2cdd45ddb2"/>
    <x v="482"/>
    <m/>
    <d v="2019-03-14T00:00:00"/>
    <m/>
    <s v="Chawton Hill -"/>
    <m/>
    <m/>
    <s v="https://nww.einvoice-prod.sbs.nhs.uk:8179/invoicepdf/c0f7ff40-d1a8-53b0-9d9e-ee2cdd45ddb2"/>
    <m/>
    <m/>
    <m/>
    <s v="Corporate Expenditure"/>
    <x v="8"/>
    <x v="0"/>
    <x v="18"/>
  </r>
  <r>
    <s v="RYD"/>
    <s v="E35965"/>
    <s v="7310"/>
    <s v="00000"/>
    <s v="F8147"/>
    <s v="000000"/>
    <s v="Make Ready - Chichester - main depot"/>
    <s v="Legal / Prof Fees"/>
    <s v="Default"/>
    <s v="Make Ready - Chichester"/>
    <s v="Default"/>
    <n v="45"/>
    <d v="2020-01-01T00:00:00"/>
    <x v="1"/>
    <s v="Payables"/>
    <s v="Journal Import 83895428:"/>
    <s v="Payables A 17386795 83895428"/>
    <s v="JAN-20 Purchase Invoices GBP"/>
    <d v="2020-01-28T00:00:00"/>
    <s v="SSCREPMAN,"/>
    <n v="35"/>
    <s v="Journal Import Created"/>
    <x v="0"/>
    <n v="450057"/>
    <d v="2020-01-17T00:00:00"/>
    <n v="165082386"/>
    <m/>
    <s v="PO Invoice"/>
    <m/>
    <s v="https://nww.einvoice-prod.sbs.nhs.uk:8179/invoicepdf/c5528e93-9aa1-5b23-ae2a-85177fb888ec"/>
    <n v="1"/>
    <n v="45"/>
    <m/>
    <s v="Corporate Expenditure"/>
    <x v="8"/>
    <x v="1"/>
    <x v="18"/>
  </r>
  <r>
    <s v="RYD"/>
    <s v="E35965"/>
    <s v="7310"/>
    <s v="00000"/>
    <s v="F8147"/>
    <s v="000000"/>
    <s v="Make Ready - Chichester - main depot"/>
    <s v="Legal / Prof Fees"/>
    <s v="Default"/>
    <s v="Make Ready - Chichester"/>
    <s v="Default"/>
    <n v="9"/>
    <d v="2020-02-01T00:00:00"/>
    <x v="2"/>
    <s v="Spreadsheet"/>
    <s v="SBS RYD JAN-20 VAT ADJUSTMENT JOURNAL"/>
    <s v="Spreadsheet A 17612992 85017998"/>
    <s v="SBS RYD JAN-20 VAT ADJUSTMENT JOURNAL Adjustment GBP"/>
    <d v="2020-02-28T00:00:00"/>
    <s v="SSC BLATTI, FRANCESCO"/>
    <n v="1795"/>
    <s v="CAPSTICKS SOLICITORS-450057-0-https://nww.einvoice-prod.sbs.nhs.uk:8179/invoicepdf/c5528e93-9aa1-5b23-ae2a-85177fb888ec"/>
    <x v="33"/>
    <m/>
    <d v="2020-02-28T00:00:00"/>
    <m/>
    <s v="CAPSTICKS SOLICITORS-450057-0-"/>
    <m/>
    <m/>
    <s v="https://nww.einvoice-prod.sbs.nhs.uk:8179/invoicepdf/c5528e93-9aa1-5b23-ae2a-85177fb888ec"/>
    <m/>
    <m/>
    <m/>
    <s v="Corporate Expenditure"/>
    <x v="8"/>
    <x v="1"/>
    <x v="18"/>
  </r>
  <r>
    <s v="RYD"/>
    <s v="E35965"/>
    <s v="7310"/>
    <s v="00000"/>
    <s v="F8147"/>
    <s v="000000"/>
    <s v="Make Ready - Chichester - main depot"/>
    <s v="Legal / Prof Fees"/>
    <s v="Default"/>
    <s v="Make Ready - Chichester"/>
    <s v="Default"/>
    <n v="9"/>
    <d v="2020-11-01T00:00:00"/>
    <x v="2"/>
    <s v="Spreadsheet"/>
    <s v="FBP1 Adjustments - VAT Adj"/>
    <s v="Spreadsheet A 19731255 95208748"/>
    <s v="RYD FIN CAM 2021 08 011 Adjustment GBP"/>
    <d v="2020-12-02T00:00:00"/>
    <s v="RYD MCCARTHY, CAROLE"/>
    <n v="112"/>
    <s v="7310;VAT ADJ RECODE;CAPSTICKS SOLICITORS-OR12_835-450057-9-https://nww.einvoice-prod.sbs.nhs.uk:8179/invoicepdf/c5528e93-9aa1-5b23-ae2a-85177fb888ec"/>
    <x v="36"/>
    <m/>
    <d v="2020-12-02T00:00:00"/>
    <m/>
    <s v="7310;VAT ADJ RECODE;CAPSTICKS SOLICITORS-OR12_835-450057-9-"/>
    <m/>
    <m/>
    <s v="https://nww.einvoice-prod.sbs.nhs.uk:8179/invoicepdf/c5528e93-9aa1-5b23-ae2a-85177fb888ec"/>
    <m/>
    <m/>
    <m/>
    <s v="Corporate Expenditure"/>
    <x v="8"/>
    <x v="2"/>
    <x v="18"/>
  </r>
  <r>
    <s v="RYD"/>
    <s v="E35965"/>
    <s v="7310"/>
    <s v="00000"/>
    <s v="F8147"/>
    <s v="000000"/>
    <s v="Make Ready - Chichester - main depot"/>
    <s v="Legal / Prof Fees"/>
    <s v="Default"/>
    <s v="Make Ready - Chichester"/>
    <s v="Default"/>
    <n v="-9"/>
    <d v="2020-11-01T00:00:00"/>
    <x v="2"/>
    <s v="Spreadsheet"/>
    <s v="SBS RYD OCT-20 VAT ADJUSTMENT JOURNAL"/>
    <s v="Spreadsheet A 19718446 95160699"/>
    <s v="SBS RYD OCT-20 VAT ADJUSTMENT JOURNAL Adjustment GBP"/>
    <d v="2020-12-01T00:00:00"/>
    <s v="SSC BLATTI, FRANCESCO"/>
    <n v="1028"/>
    <s v="CAPSTICKS SOLICITORS-OR12_835-450057-9-https://nww.einvoice-prod.sbs.nhs.uk:8179/invoicepdf/c5528e93-9aa1-5b23-ae2a-85177fb888ec"/>
    <x v="37"/>
    <m/>
    <d v="2020-12-01T00:00:00"/>
    <m/>
    <s v="CAPSTICKS SOLICITORS-OR12_835-450057-9-"/>
    <m/>
    <m/>
    <s v="https://nww.einvoice-prod.sbs.nhs.uk:8179/invoicepdf/c5528e93-9aa1-5b23-ae2a-85177fb888ec"/>
    <m/>
    <m/>
    <m/>
    <s v="Corporate Expenditure"/>
    <x v="8"/>
    <x v="2"/>
    <x v="1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75">
  <r>
    <s v="E35460"/>
    <s v="7308"/>
    <s v="00000"/>
    <s v="00000"/>
    <s v="000000"/>
    <s v="IC Leadership 111"/>
    <s v="Legal Fees"/>
    <s v="Default"/>
    <s v="Default"/>
    <s v="Default"/>
    <n v="-1590"/>
    <d v="2018-04-01T00:00:00"/>
    <s v="Receiving"/>
    <s v="Cost Management"/>
    <s v="Journal Import 60898239:"/>
    <s v="Cost Management A 12776914 60898239 2"/>
    <s v="01-APR-2018 Receiving GBP"/>
    <d v="2018-03-29T00:00:00"/>
    <s v="SSCREPMAN,"/>
    <n v="4397"/>
    <s v="Legal Fees (Capsticks) - Ashford 111"/>
    <x v="0"/>
    <n v="165064558"/>
    <d v="2017-10-20T00:00:00"/>
    <m/>
    <m/>
    <m/>
    <s v="LONDON-4"/>
    <m/>
    <m/>
    <m/>
    <m/>
    <s v="Operations"/>
    <x v="0"/>
    <x v="0"/>
    <x v="0"/>
    <s v="7308 Legal Fees"/>
    <x v="0"/>
  </r>
  <r>
    <s v="E35460"/>
    <s v="7308"/>
    <s v="00000"/>
    <s v="00000"/>
    <s v="000000"/>
    <s v="IC Leadership 111"/>
    <s v="Legal Fees"/>
    <s v="Default"/>
    <s v="Default"/>
    <s v="Default"/>
    <n v="1590"/>
    <d v="2018-04-01T00:00:00"/>
    <s v="Receiving"/>
    <s v="Cost Management"/>
    <s v="Journal Import 61930241:"/>
    <s v="Cost Management A 12993398 61930241"/>
    <s v="30-APR-2018 Receiving GBP"/>
    <d v="2018-04-30T00:00:00"/>
    <s v="SSCREPMAN,"/>
    <n v="4402"/>
    <s v="Legal Fees (Capsticks) - Ashford 111"/>
    <x v="0"/>
    <n v="165064558"/>
    <d v="2017-10-20T00:00:00"/>
    <m/>
    <m/>
    <m/>
    <s v="LONDON-4"/>
    <m/>
    <m/>
    <m/>
    <m/>
    <s v="Operations"/>
    <x v="0"/>
    <x v="0"/>
    <x v="0"/>
    <s v="7308 Legal Fees"/>
    <x v="0"/>
  </r>
  <r>
    <s v="E35460"/>
    <s v="7308"/>
    <s v="00000"/>
    <s v="00000"/>
    <s v="000000"/>
    <s v="IC Leadership 111"/>
    <s v="Legal Fees"/>
    <s v="Default"/>
    <s v="Default"/>
    <s v="Default"/>
    <n v="-1590"/>
    <d v="2018-05-01T00:00:00"/>
    <s v="Receiving"/>
    <s v="Cost Management"/>
    <s v="Journal Import 61930241:"/>
    <s v="Cost Management A 12993398 61930241 2"/>
    <s v="01-MAY-2018 Receiving GBP"/>
    <d v="2018-04-30T00:00:00"/>
    <s v="SSCREPMAN,"/>
    <n v="4402"/>
    <s v="Legal Fees (Capsticks) - Ashford 111"/>
    <x v="0"/>
    <n v="165064558"/>
    <d v="2017-10-20T00:00:00"/>
    <m/>
    <m/>
    <m/>
    <s v="LONDON-4"/>
    <m/>
    <m/>
    <m/>
    <m/>
    <s v="Operations"/>
    <x v="0"/>
    <x v="0"/>
    <x v="0"/>
    <s v="7308 Legal Fees"/>
    <x v="0"/>
  </r>
  <r>
    <s v="E35460"/>
    <s v="7308"/>
    <s v="00000"/>
    <s v="00000"/>
    <s v="000000"/>
    <s v="IC Leadership 111"/>
    <s v="Legal Fees"/>
    <s v="Default"/>
    <s v="Default"/>
    <s v="Default"/>
    <n v="1590"/>
    <d v="2018-05-01T00:00:00"/>
    <s v="Receiving"/>
    <s v="Cost Management"/>
    <s v="Journal Import 62984974:"/>
    <s v="Cost Management A 13203427 62984974"/>
    <s v="31-MAY-2018 Receiving GBP"/>
    <d v="2018-05-31T00:00:00"/>
    <s v="SSCREPMAN,"/>
    <n v="4090"/>
    <s v="Legal Fees (Capsticks) - Ashford 111"/>
    <x v="0"/>
    <n v="165064558"/>
    <d v="2017-10-20T00:00:00"/>
    <m/>
    <m/>
    <m/>
    <s v="LONDON-4"/>
    <m/>
    <m/>
    <m/>
    <m/>
    <s v="Operations"/>
    <x v="0"/>
    <x v="0"/>
    <x v="0"/>
    <s v="7308 Legal Fees"/>
    <x v="0"/>
  </r>
  <r>
    <s v="E35460"/>
    <s v="7308"/>
    <s v="00000"/>
    <s v="00000"/>
    <s v="000000"/>
    <s v="IC Leadership 111"/>
    <s v="Legal Fees"/>
    <s v="Default"/>
    <s v="Default"/>
    <s v="Default"/>
    <n v="-1590"/>
    <d v="2018-06-01T00:00:00"/>
    <s v="Receiving"/>
    <s v="Cost Management"/>
    <s v="Journal Import 62984974:"/>
    <s v="Cost Management A 13203427 62984974 2"/>
    <s v="01-JUN-2018 Receiving GBP"/>
    <d v="2018-05-31T00:00:00"/>
    <s v="SSCREPMAN,"/>
    <n v="4090"/>
    <s v="Legal Fees (Capsticks) - Ashford 111"/>
    <x v="0"/>
    <n v="165064558"/>
    <d v="2017-10-20T00:00:00"/>
    <m/>
    <m/>
    <m/>
    <s v="LONDON-4"/>
    <m/>
    <m/>
    <m/>
    <m/>
    <s v="Operations"/>
    <x v="0"/>
    <x v="0"/>
    <x v="0"/>
    <s v="7308 Legal Fees"/>
    <x v="0"/>
  </r>
  <r>
    <s v="E35930"/>
    <s v="7308"/>
    <s v="00000"/>
    <s v="00000"/>
    <s v="000000"/>
    <s v="Estates &amp; Facilities"/>
    <s v="Legal Fees"/>
    <s v="Default"/>
    <s v="Default"/>
    <s v="Default"/>
    <n v="1992"/>
    <d v="2018-04-01T00:00:00"/>
    <s v="Purchase Invoices"/>
    <s v="Payables"/>
    <s v="Journal Import 61101215:"/>
    <s v="Payables A 12839000 61101215"/>
    <s v="APR-18 Purchase Invoices GBP"/>
    <d v="2018-04-05T00:00:00"/>
    <s v="SSCREPMAN,"/>
    <n v="36"/>
    <s v="Journal Import Created"/>
    <x v="0"/>
    <n v="323558"/>
    <d v="2018-03-26T00:00:00"/>
    <n v="165056810"/>
    <m/>
    <s v="PO Invoice"/>
    <m/>
    <s v="http://nww.docserv.wyss.nhs.uk/synergyiim/dist/?val=503831_4102834_20180328162021"/>
    <n v="1"/>
    <n v="1992"/>
    <m/>
    <s v="Planning and Business Development"/>
    <x v="1"/>
    <x v="0"/>
    <x v="1"/>
    <s v="7308 Legal Fees"/>
    <x v="0"/>
  </r>
  <r>
    <s v="E35930"/>
    <s v="7308"/>
    <s v="00000"/>
    <s v="00000"/>
    <s v="000000"/>
    <s v="Estates &amp; Facilities"/>
    <s v="Legal Fees"/>
    <s v="Default"/>
    <s v="Default"/>
    <s v="Default"/>
    <n v="1222"/>
    <d v="2018-04-01T00:00:00"/>
    <s v="Purchase Invoices"/>
    <s v="Payables"/>
    <s v="Journal Import 61917940:"/>
    <s v="Payables A 12993027 61917940"/>
    <s v="APR-18 Purchase Invoices GBP"/>
    <d v="2018-04-30T00:00:00"/>
    <s v="SSCREPMAN,"/>
    <n v="83"/>
    <s v="Journal Import Created"/>
    <x v="0"/>
    <n v="324749"/>
    <d v="2018-04-12T00:00:00"/>
    <n v="165069113"/>
    <m/>
    <s v="PO Invoice"/>
    <m/>
    <s v="http://nww.docserv.wyss.nhs.uk/synergyiim/dist/?val=524691_4282094_20180417125911"/>
    <n v="1"/>
    <n v="1222"/>
    <m/>
    <s v="Planning and Business Development"/>
    <x v="1"/>
    <x v="0"/>
    <x v="1"/>
    <s v="7308 Legal Fees"/>
    <x v="0"/>
  </r>
  <r>
    <s v="E35930"/>
    <s v="7308"/>
    <s v="00000"/>
    <s v="00000"/>
    <s v="000000"/>
    <s v="Estates &amp; Facilities"/>
    <s v="Legal Fees"/>
    <s v="Default"/>
    <s v="Default"/>
    <s v="Default"/>
    <n v="-813"/>
    <d v="2018-04-01T00:00:00"/>
    <s v="Receiving"/>
    <s v="Cost Management"/>
    <s v="Journal Import 60898239:"/>
    <s v="Cost Management A 12776914 60898239 2"/>
    <s v="01-APR-2018 Receiving GBP"/>
    <d v="2018-03-29T00:00:00"/>
    <s v="SSCREPMAN,"/>
    <n v="4207"/>
    <s v="Crawley station sale. Additional  fees to reconcile further invoices.  as advised by J Flower.Please match to Po No: 165056810."/>
    <x v="0"/>
    <n v="165056810"/>
    <d v="2017-11-01T00:00:00"/>
    <m/>
    <m/>
    <m/>
    <s v="LONDON-4"/>
    <m/>
    <m/>
    <m/>
    <m/>
    <s v="Planning and Business Development"/>
    <x v="1"/>
    <x v="0"/>
    <x v="1"/>
    <s v="7308 Legal Fees"/>
    <x v="0"/>
  </r>
  <r>
    <s v="E35930"/>
    <s v="7308"/>
    <s v="00000"/>
    <s v="00000"/>
    <s v="000000"/>
    <s v="Estates &amp; Facilities"/>
    <s v="Legal Fees"/>
    <s v="Default"/>
    <s v="Default"/>
    <s v="Default"/>
    <n v="-1104.7"/>
    <d v="2018-04-01T00:00:00"/>
    <s v="Receiving"/>
    <s v="Cost Management"/>
    <s v="Journal Import 60898239:"/>
    <s v="Cost Management A 12776914 60898239 2"/>
    <s v="01-APR-2018 Receiving GBP"/>
    <d v="2018-03-29T00:00:00"/>
    <s v="SSCREPMAN,"/>
    <n v="4208"/>
    <s v="Lewes station disposal. Additional Capsticks fees to reconcile further invoice."/>
    <x v="0"/>
    <n v="165065676"/>
    <d v="2017-10-31T00:00:00"/>
    <m/>
    <m/>
    <m/>
    <s v="LONDON-4"/>
    <m/>
    <m/>
    <m/>
    <m/>
    <s v="Planning and Business Development"/>
    <x v="1"/>
    <x v="0"/>
    <x v="1"/>
    <s v="7308 Legal Fees"/>
    <x v="0"/>
  </r>
  <r>
    <s v="E35930"/>
    <s v="7308"/>
    <s v="00000"/>
    <s v="00000"/>
    <s v="000000"/>
    <s v="Estates &amp; Facilities"/>
    <s v="Legal Fees"/>
    <s v="Default"/>
    <s v="Default"/>
    <s v="Default"/>
    <n v="-2586"/>
    <d v="2018-04-01T00:00:00"/>
    <s v="Receiving"/>
    <s v="Cost Management"/>
    <s v="Journal Import 60898239:"/>
    <s v="Cost Management A 12776914 60898239 2"/>
    <s v="01-APR-2018 Receiving GBP"/>
    <d v="2018-03-29T00:00:00"/>
    <s v="SSCREPMAN,"/>
    <n v="4209"/>
    <s v="Crawley station sale. Additional  fees to reconcile invoice 311294.  Please match to Po No: 165056810."/>
    <x v="0"/>
    <n v="165056810"/>
    <d v="2017-12-20T00:00:00"/>
    <m/>
    <m/>
    <m/>
    <s v="LONDON-4"/>
    <m/>
    <m/>
    <m/>
    <m/>
    <s v="Planning and Business Development"/>
    <x v="1"/>
    <x v="0"/>
    <x v="1"/>
    <s v="7308 Legal Fees"/>
    <x v="0"/>
  </r>
  <r>
    <s v="E35930"/>
    <s v="7308"/>
    <s v="00000"/>
    <s v="00000"/>
    <s v="000000"/>
    <s v="Estates &amp; Facilities"/>
    <s v="Legal Fees"/>
    <s v="Default"/>
    <s v="Default"/>
    <s v="Default"/>
    <n v="-1569"/>
    <d v="2018-04-01T00:00:00"/>
    <s v="Receiving"/>
    <s v="Cost Management"/>
    <s v="Journal Import 60898239:"/>
    <s v="Cost Management A 12776914 60898239 2"/>
    <s v="01-APR-2018 Receiving GBP"/>
    <d v="2018-03-29T00:00:00"/>
    <s v="SSCREPMAN,"/>
    <n v="4210"/>
    <s v="Lewes station disposal. Additional Capsticks fees to reconcile further invoice. 299456"/>
    <x v="0"/>
    <n v="165066671"/>
    <d v="2017-12-20T00:00:00"/>
    <m/>
    <m/>
    <m/>
    <s v="LONDON-4"/>
    <m/>
    <m/>
    <m/>
    <m/>
    <s v="Planning and Business Development"/>
    <x v="1"/>
    <x v="0"/>
    <x v="1"/>
    <s v="7308 Legal Fees"/>
    <x v="0"/>
  </r>
  <r>
    <s v="E35930"/>
    <s v="7308"/>
    <s v="00000"/>
    <s v="00000"/>
    <s v="000000"/>
    <s v="Estates &amp; Facilities"/>
    <s v="Legal Fees"/>
    <s v="Default"/>
    <s v="Default"/>
    <s v="Default"/>
    <n v="-2170"/>
    <d v="2018-04-01T00:00:00"/>
    <s v="Receiving"/>
    <s v="Cost Management"/>
    <s v="Journal Import 60898239:"/>
    <s v="Cost Management A 12776914 60898239 2"/>
    <s v="01-APR-2018 Receiving GBP"/>
    <d v="2018-03-29T00:00:00"/>
    <s v="SSCREPMAN,"/>
    <n v="4211"/>
    <s v="Professional and Legal Services - Invoice 307689 - Match to PO165056810"/>
    <x v="0"/>
    <n v="165056810"/>
    <d v="2017-12-18T00:00:00"/>
    <m/>
    <m/>
    <m/>
    <s v="LONDON-4"/>
    <m/>
    <m/>
    <m/>
    <m/>
    <s v="Planning and Business Development"/>
    <x v="1"/>
    <x v="0"/>
    <x v="1"/>
    <s v="7308 Legal Fees"/>
    <x v="0"/>
  </r>
  <r>
    <s v="E35930"/>
    <s v="7308"/>
    <s v="00000"/>
    <s v="00000"/>
    <s v="000000"/>
    <s v="Estates &amp; Facilities"/>
    <s v="Legal Fees"/>
    <s v="Default"/>
    <s v="Default"/>
    <s v="Default"/>
    <n v="-107"/>
    <d v="2018-04-01T00:00:00"/>
    <s v="Receiving"/>
    <s v="Cost Management"/>
    <s v="Journal Import 60898239:"/>
    <s v="Cost Management A 12776914 60898239 2"/>
    <s v="01-APR-2018 Receiving GBP"/>
    <d v="2018-03-29T00:00:00"/>
    <s v="SSCREPMAN,"/>
    <n v="4212"/>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1104.7"/>
    <d v="2018-04-01T00:00:00"/>
    <s v="Receiving"/>
    <s v="Cost Management"/>
    <s v="Journal Import 61930241:"/>
    <s v="Cost Management A 12993398 61930241"/>
    <s v="30-APR-2018 Receiving GBP"/>
    <d v="2018-04-30T00:00:00"/>
    <s v="SSCREPMAN,"/>
    <n v="4240"/>
    <s v="Lewes station disposal. Additional Capsticks fees to reconcile further invoice."/>
    <x v="0"/>
    <n v="165065676"/>
    <d v="2017-10-31T00:00:00"/>
    <m/>
    <m/>
    <m/>
    <s v="LONDON-4"/>
    <m/>
    <m/>
    <m/>
    <m/>
    <s v="Planning and Business Development"/>
    <x v="1"/>
    <x v="0"/>
    <x v="1"/>
    <s v="7308 Legal Fees"/>
    <x v="0"/>
  </r>
  <r>
    <s v="E35930"/>
    <s v="7308"/>
    <s v="00000"/>
    <s v="00000"/>
    <s v="000000"/>
    <s v="Estates &amp; Facilities"/>
    <s v="Legal Fees"/>
    <s v="Default"/>
    <s v="Default"/>
    <s v="Default"/>
    <n v="2586"/>
    <d v="2018-04-01T00:00:00"/>
    <s v="Receiving"/>
    <s v="Cost Management"/>
    <s v="Journal Import 61930241:"/>
    <s v="Cost Management A 12993398 61930241"/>
    <s v="30-APR-2018 Receiving GBP"/>
    <d v="2018-04-30T00:00:00"/>
    <s v="SSCREPMAN,"/>
    <n v="4241"/>
    <s v="Crawley station sale. Additional  fees to reconcile invoice 311294.  Please match to Po No: 165056810."/>
    <x v="0"/>
    <n v="165056810"/>
    <d v="2017-12-20T00:00:00"/>
    <m/>
    <m/>
    <m/>
    <s v="LONDON-4"/>
    <m/>
    <m/>
    <m/>
    <m/>
    <s v="Planning and Business Development"/>
    <x v="1"/>
    <x v="0"/>
    <x v="1"/>
    <s v="7308 Legal Fees"/>
    <x v="0"/>
  </r>
  <r>
    <s v="E35930"/>
    <s v="7308"/>
    <s v="00000"/>
    <s v="00000"/>
    <s v="000000"/>
    <s v="Estates &amp; Facilities"/>
    <s v="Legal Fees"/>
    <s v="Default"/>
    <s v="Default"/>
    <s v="Default"/>
    <n v="2170"/>
    <d v="2018-04-01T00:00:00"/>
    <s v="Receiving"/>
    <s v="Cost Management"/>
    <s v="Journal Import 61930241:"/>
    <s v="Cost Management A 12993398 61930241"/>
    <s v="30-APR-2018 Receiving GBP"/>
    <d v="2018-04-30T00:00:00"/>
    <s v="SSCREPMAN,"/>
    <n v="4242"/>
    <s v="Professional and Legal Services - Invoice 307689 - Match to PO165056810"/>
    <x v="0"/>
    <n v="165056810"/>
    <d v="2017-12-18T00:00:00"/>
    <m/>
    <m/>
    <m/>
    <s v="LONDON-4"/>
    <m/>
    <m/>
    <m/>
    <m/>
    <s v="Planning and Business Development"/>
    <x v="1"/>
    <x v="0"/>
    <x v="1"/>
    <s v="7308 Legal Fees"/>
    <x v="0"/>
  </r>
  <r>
    <s v="E35930"/>
    <s v="7308"/>
    <s v="00000"/>
    <s v="00000"/>
    <s v="000000"/>
    <s v="Estates &amp; Facilities"/>
    <s v="Legal Fees"/>
    <s v="Default"/>
    <s v="Default"/>
    <s v="Default"/>
    <n v="1569"/>
    <d v="2018-04-01T00:00:00"/>
    <s v="Receiving"/>
    <s v="Cost Management"/>
    <s v="Journal Import 61930241:"/>
    <s v="Cost Management A 12993398 61930241"/>
    <s v="30-APR-2018 Receiving GBP"/>
    <d v="2018-04-30T00:00:00"/>
    <s v="SSCREPMAN,"/>
    <n v="4243"/>
    <s v="Lewes station disposal. Additional Capsticks fees to reconcile further invoice. 299456"/>
    <x v="0"/>
    <n v="165066671"/>
    <d v="2017-12-20T00:00:00"/>
    <m/>
    <m/>
    <m/>
    <s v="LONDON-4"/>
    <m/>
    <m/>
    <m/>
    <m/>
    <s v="Planning and Business Development"/>
    <x v="1"/>
    <x v="0"/>
    <x v="1"/>
    <s v="7308 Legal Fees"/>
    <x v="0"/>
  </r>
  <r>
    <s v="E35930"/>
    <s v="7308"/>
    <s v="00000"/>
    <s v="00000"/>
    <s v="000000"/>
    <s v="Estates &amp; Facilities"/>
    <s v="Legal Fees"/>
    <s v="Default"/>
    <s v="Default"/>
    <s v="Default"/>
    <n v="107"/>
    <d v="2018-04-01T00:00:00"/>
    <s v="Receiving"/>
    <s v="Cost Management"/>
    <s v="Journal Import 61930241:"/>
    <s v="Cost Management A 12993398 61930241"/>
    <s v="30-APR-2018 Receiving GBP"/>
    <d v="2018-04-30T00:00:00"/>
    <s v="SSCREPMAN,"/>
    <n v="4244"/>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813"/>
    <d v="2018-04-01T00:00:00"/>
    <s v="Receiving"/>
    <s v="Cost Management"/>
    <s v="Journal Import 61930241:"/>
    <s v="Cost Management A 12993398 61930241"/>
    <s v="30-APR-2018 Receiving GBP"/>
    <d v="2018-04-30T00:00:00"/>
    <s v="SSCREPMAN,"/>
    <n v="4245"/>
    <s v="Crawley station sale. Additional  fees to reconcile further invoices.  as advised by J Flower.Please match to Po No: 165056810."/>
    <x v="0"/>
    <n v="165056810"/>
    <d v="2017-11-01T00:00:00"/>
    <m/>
    <m/>
    <m/>
    <s v="LONDON-4"/>
    <m/>
    <m/>
    <m/>
    <m/>
    <s v="Planning and Business Development"/>
    <x v="1"/>
    <x v="0"/>
    <x v="1"/>
    <s v="7308 Legal Fees"/>
    <x v="0"/>
  </r>
  <r>
    <s v="E35930"/>
    <s v="7308"/>
    <s v="00000"/>
    <s v="00000"/>
    <s v="000000"/>
    <s v="Estates &amp; Facilities"/>
    <s v="Legal Fees"/>
    <s v="Default"/>
    <s v="Default"/>
    <s v="Default"/>
    <n v="398.4"/>
    <d v="2018-05-01T00:00:00"/>
    <s v="Adjustment"/>
    <s v="Spreadsheet"/>
    <s v="SBS RYD APR-18 VAT ADJUSTMENT JOURNAL"/>
    <s v="Spreadsheet A 13248166 63371419"/>
    <s v="SBS RYD APR-18 VAT ADJUSTMENT JOURNAL Adjustment GBP"/>
    <d v="2018-06-06T00:00:00"/>
    <s v="SSC PETRAUSKAS, MICHAELA"/>
    <n v="906"/>
    <s v="CAPSTICKS SOLICITORS-323558-0-http://nww.docserv.wyss.nhs.uk/synergyiim/dist/?val=503831_4102834_20180328162021"/>
    <x v="1"/>
    <m/>
    <d v="2018-06-06T00:00:00"/>
    <m/>
    <s v="CAPSTICKS SOLICITORS-323558-0-"/>
    <m/>
    <m/>
    <s v="http://nww.docserv.wyss.nhs.uk/synergyiim/dist/?val=503831_4102834_20180328162021"/>
    <m/>
    <m/>
    <m/>
    <s v="Planning and Business Development"/>
    <x v="1"/>
    <x v="0"/>
    <x v="1"/>
    <s v="7308 Legal Fees"/>
    <x v="1"/>
  </r>
  <r>
    <s v="E35930"/>
    <s v="7308"/>
    <s v="00000"/>
    <s v="00000"/>
    <s v="000000"/>
    <s v="Estates &amp; Facilities"/>
    <s v="Legal Fees"/>
    <s v="Default"/>
    <s v="Default"/>
    <s v="Default"/>
    <n v="636"/>
    <d v="2018-05-01T00:00:00"/>
    <s v="Purchase Invoices"/>
    <s v="Payables"/>
    <s v="Journal Import 62973546:"/>
    <s v="Payables A 13202070 62973546"/>
    <s v="MAY-18 Purchase Invoices GBP"/>
    <d v="2018-05-31T00:00:00"/>
    <s v="SSCREPMAN,"/>
    <n v="81"/>
    <s v="Journal Import Created"/>
    <x v="0"/>
    <n v="327201"/>
    <d v="2018-05-22T00:00:00"/>
    <n v="165056810"/>
    <m/>
    <s v="PO Invoice"/>
    <m/>
    <s v="http://nww.docserv.wyss.nhs.uk/synergyiim/dist/?val=572357_4721476_20180525104150"/>
    <n v="1"/>
    <n v="636"/>
    <m/>
    <s v="Planning and Business Development"/>
    <x v="1"/>
    <x v="0"/>
    <x v="1"/>
    <s v="7308 Legal Fees"/>
    <x v="0"/>
  </r>
  <r>
    <s v="E35930"/>
    <s v="7308"/>
    <s v="00000"/>
    <s v="00000"/>
    <s v="000000"/>
    <s v="Estates &amp; Facilities"/>
    <s v="Legal Fees"/>
    <s v="Default"/>
    <s v="Default"/>
    <s v="Default"/>
    <n v="-1104.7"/>
    <d v="2018-05-01T00:00:00"/>
    <s v="Receiving"/>
    <s v="Cost Management"/>
    <s v="Journal Import 61930241:"/>
    <s v="Cost Management A 12993398 61930241 2"/>
    <s v="01-MAY-2018 Receiving GBP"/>
    <d v="2018-04-30T00:00:00"/>
    <s v="SSCREPMAN,"/>
    <n v="4240"/>
    <s v="Lewes station disposal. Additional Capsticks fees to reconcile further invoice."/>
    <x v="0"/>
    <n v="165065676"/>
    <d v="2017-10-31T00:00:00"/>
    <m/>
    <m/>
    <m/>
    <s v="LONDON-4"/>
    <m/>
    <m/>
    <m/>
    <m/>
    <s v="Planning and Business Development"/>
    <x v="1"/>
    <x v="0"/>
    <x v="1"/>
    <s v="7308 Legal Fees"/>
    <x v="0"/>
  </r>
  <r>
    <s v="E35930"/>
    <s v="7308"/>
    <s v="00000"/>
    <s v="00000"/>
    <s v="000000"/>
    <s v="Estates &amp; Facilities"/>
    <s v="Legal Fees"/>
    <s v="Default"/>
    <s v="Default"/>
    <s v="Default"/>
    <n v="-2586"/>
    <d v="2018-05-01T00:00:00"/>
    <s v="Receiving"/>
    <s v="Cost Management"/>
    <s v="Journal Import 61930241:"/>
    <s v="Cost Management A 12993398 61930241 2"/>
    <s v="01-MAY-2018 Receiving GBP"/>
    <d v="2018-04-30T00:00:00"/>
    <s v="SSCREPMAN,"/>
    <n v="4241"/>
    <s v="Crawley station sale. Additional  fees to reconcile invoice 311294.  Please match to Po No: 165056810."/>
    <x v="0"/>
    <n v="165056810"/>
    <d v="2017-12-20T00:00:00"/>
    <m/>
    <m/>
    <m/>
    <s v="LONDON-4"/>
    <m/>
    <m/>
    <m/>
    <m/>
    <s v="Planning and Business Development"/>
    <x v="1"/>
    <x v="0"/>
    <x v="1"/>
    <s v="7308 Legal Fees"/>
    <x v="0"/>
  </r>
  <r>
    <s v="E35930"/>
    <s v="7308"/>
    <s v="00000"/>
    <s v="00000"/>
    <s v="000000"/>
    <s v="Estates &amp; Facilities"/>
    <s v="Legal Fees"/>
    <s v="Default"/>
    <s v="Default"/>
    <s v="Default"/>
    <n v="-2170"/>
    <d v="2018-05-01T00:00:00"/>
    <s v="Receiving"/>
    <s v="Cost Management"/>
    <s v="Journal Import 61930241:"/>
    <s v="Cost Management A 12993398 61930241 2"/>
    <s v="01-MAY-2018 Receiving GBP"/>
    <d v="2018-04-30T00:00:00"/>
    <s v="SSCREPMAN,"/>
    <n v="4242"/>
    <s v="Professional and Legal Services - Invoice 307689 - Match to PO165056810"/>
    <x v="0"/>
    <n v="165056810"/>
    <d v="2017-12-18T00:00:00"/>
    <m/>
    <m/>
    <m/>
    <s v="LONDON-4"/>
    <m/>
    <m/>
    <m/>
    <m/>
    <s v="Planning and Business Development"/>
    <x v="1"/>
    <x v="0"/>
    <x v="1"/>
    <s v="7308 Legal Fees"/>
    <x v="0"/>
  </r>
  <r>
    <s v="E35930"/>
    <s v="7308"/>
    <s v="00000"/>
    <s v="00000"/>
    <s v="000000"/>
    <s v="Estates &amp; Facilities"/>
    <s v="Legal Fees"/>
    <s v="Default"/>
    <s v="Default"/>
    <s v="Default"/>
    <n v="-1569"/>
    <d v="2018-05-01T00:00:00"/>
    <s v="Receiving"/>
    <s v="Cost Management"/>
    <s v="Journal Import 61930241:"/>
    <s v="Cost Management A 12993398 61930241 2"/>
    <s v="01-MAY-2018 Receiving GBP"/>
    <d v="2018-04-30T00:00:00"/>
    <s v="SSCREPMAN,"/>
    <n v="4243"/>
    <s v="Lewes station disposal. Additional Capsticks fees to reconcile further invoice. 299456"/>
    <x v="0"/>
    <n v="165066671"/>
    <d v="2017-12-20T00:00:00"/>
    <m/>
    <m/>
    <m/>
    <s v="LONDON-4"/>
    <m/>
    <m/>
    <m/>
    <m/>
    <s v="Planning and Business Development"/>
    <x v="1"/>
    <x v="0"/>
    <x v="1"/>
    <s v="7308 Legal Fees"/>
    <x v="0"/>
  </r>
  <r>
    <s v="E35930"/>
    <s v="7308"/>
    <s v="00000"/>
    <s v="00000"/>
    <s v="000000"/>
    <s v="Estates &amp; Facilities"/>
    <s v="Legal Fees"/>
    <s v="Default"/>
    <s v="Default"/>
    <s v="Default"/>
    <n v="-107"/>
    <d v="2018-05-01T00:00:00"/>
    <s v="Receiving"/>
    <s v="Cost Management"/>
    <s v="Journal Import 61930241:"/>
    <s v="Cost Management A 12993398 61930241 2"/>
    <s v="01-MAY-2018 Receiving GBP"/>
    <d v="2018-04-30T00:00:00"/>
    <s v="SSCREPMAN,"/>
    <n v="4244"/>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813"/>
    <d v="2018-05-01T00:00:00"/>
    <s v="Receiving"/>
    <s v="Cost Management"/>
    <s v="Journal Import 61930241:"/>
    <s v="Cost Management A 12993398 61930241 2"/>
    <s v="01-MAY-2018 Receiving GBP"/>
    <d v="2018-04-30T00:00:00"/>
    <s v="SSCREPMAN,"/>
    <n v="4245"/>
    <s v="Crawley station sale. Additional  fees to reconcile further invoices.  as advised by J Flower.Please match to Po No: 165056810."/>
    <x v="0"/>
    <n v="165056810"/>
    <d v="2017-11-01T00:00:00"/>
    <m/>
    <m/>
    <m/>
    <s v="LONDON-4"/>
    <m/>
    <m/>
    <m/>
    <m/>
    <s v="Planning and Business Development"/>
    <x v="1"/>
    <x v="0"/>
    <x v="1"/>
    <s v="7308 Legal Fees"/>
    <x v="0"/>
  </r>
  <r>
    <s v="E35930"/>
    <s v="7308"/>
    <s v="00000"/>
    <s v="00000"/>
    <s v="000000"/>
    <s v="Estates &amp; Facilities"/>
    <s v="Legal Fees"/>
    <s v="Default"/>
    <s v="Default"/>
    <s v="Default"/>
    <n v="107"/>
    <d v="2018-05-01T00:00:00"/>
    <s v="Receiving"/>
    <s v="Cost Management"/>
    <s v="Journal Import 62984974:"/>
    <s v="Cost Management A 13203427 62984974"/>
    <s v="31-MAY-2018 Receiving GBP"/>
    <d v="2018-05-31T00:00:00"/>
    <s v="SSCREPMAN,"/>
    <n v="3941"/>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177"/>
    <d v="2018-05-01T00:00:00"/>
    <s v="Receiving"/>
    <s v="Cost Management"/>
    <s v="Journal Import 62984974:"/>
    <s v="Cost Management A 13203427 62984974"/>
    <s v="31-MAY-2018 Receiving GBP"/>
    <d v="2018-05-31T00:00:00"/>
    <s v="SSCREPMAN,"/>
    <n v="3942"/>
    <s v="Crawley station sale. Additional  fees to reconcile further invoices.  as advised by J Flower.Please match to Po No: 165056810."/>
    <x v="0"/>
    <n v="165056810"/>
    <d v="2017-11-01T00:00:00"/>
    <m/>
    <m/>
    <m/>
    <s v="LONDON-4"/>
    <m/>
    <m/>
    <m/>
    <m/>
    <s v="Planning and Business Development"/>
    <x v="1"/>
    <x v="0"/>
    <x v="1"/>
    <s v="7308 Legal Fees"/>
    <x v="0"/>
  </r>
  <r>
    <s v="E35930"/>
    <s v="7308"/>
    <s v="00000"/>
    <s v="00000"/>
    <s v="000000"/>
    <s v="Estates &amp; Facilities"/>
    <s v="Legal Fees"/>
    <s v="Default"/>
    <s v="Default"/>
    <s v="Default"/>
    <n v="1104.7"/>
    <d v="2018-05-01T00:00:00"/>
    <s v="Receiving"/>
    <s v="Cost Management"/>
    <s v="Journal Import 62984974:"/>
    <s v="Cost Management A 13203427 62984974"/>
    <s v="31-MAY-2018 Receiving GBP"/>
    <d v="2018-05-31T00:00:00"/>
    <s v="SSCREPMAN,"/>
    <n v="3943"/>
    <s v="Lewes station disposal. Additional Capsticks fees to reconcile further invoice."/>
    <x v="0"/>
    <n v="165065676"/>
    <d v="2017-10-31T00:00:00"/>
    <m/>
    <m/>
    <m/>
    <s v="LONDON-4"/>
    <m/>
    <m/>
    <m/>
    <m/>
    <s v="Planning and Business Development"/>
    <x v="1"/>
    <x v="0"/>
    <x v="1"/>
    <s v="7308 Legal Fees"/>
    <x v="0"/>
  </r>
  <r>
    <s v="E35930"/>
    <s v="7308"/>
    <s v="00000"/>
    <s v="00000"/>
    <s v="000000"/>
    <s v="Estates &amp; Facilities"/>
    <s v="Legal Fees"/>
    <s v="Default"/>
    <s v="Default"/>
    <s v="Default"/>
    <n v="1569"/>
    <d v="2018-05-01T00:00:00"/>
    <s v="Receiving"/>
    <s v="Cost Management"/>
    <s v="Journal Import 62984974:"/>
    <s v="Cost Management A 13203427 62984974"/>
    <s v="31-MAY-2018 Receiving GBP"/>
    <d v="2018-05-31T00:00:00"/>
    <s v="SSCREPMAN,"/>
    <n v="3944"/>
    <s v="Lewes station disposal. Additional Capsticks fees to reconcile further invoice. 299456"/>
    <x v="0"/>
    <n v="165066671"/>
    <d v="2017-12-20T00:00:00"/>
    <m/>
    <m/>
    <m/>
    <s v="LONDON-4"/>
    <m/>
    <m/>
    <m/>
    <m/>
    <s v="Planning and Business Development"/>
    <x v="1"/>
    <x v="0"/>
    <x v="1"/>
    <s v="7308 Legal Fees"/>
    <x v="0"/>
  </r>
  <r>
    <s v="E35930"/>
    <s v="7308"/>
    <s v="00000"/>
    <s v="00000"/>
    <s v="000000"/>
    <s v="Estates &amp; Facilities"/>
    <s v="Legal Fees"/>
    <s v="Default"/>
    <s v="Default"/>
    <s v="Default"/>
    <n v="2170"/>
    <d v="2018-05-01T00:00:00"/>
    <s v="Receiving"/>
    <s v="Cost Management"/>
    <s v="Journal Import 62984974:"/>
    <s v="Cost Management A 13203427 62984974"/>
    <s v="31-MAY-2018 Receiving GBP"/>
    <d v="2018-05-31T00:00:00"/>
    <s v="SSCREPMAN,"/>
    <n v="3945"/>
    <s v="Professional and Legal Services - Invoice 307689 - Match to PO165056810"/>
    <x v="0"/>
    <n v="165056810"/>
    <d v="2017-12-18T00:00:00"/>
    <m/>
    <m/>
    <m/>
    <s v="LONDON-4"/>
    <m/>
    <m/>
    <m/>
    <m/>
    <s v="Planning and Business Development"/>
    <x v="1"/>
    <x v="0"/>
    <x v="1"/>
    <s v="7308 Legal Fees"/>
    <x v="0"/>
  </r>
  <r>
    <s v="E35930"/>
    <s v="7308"/>
    <s v="00000"/>
    <s v="00000"/>
    <s v="000000"/>
    <s v="Estates &amp; Facilities"/>
    <s v="Legal Fees"/>
    <s v="Default"/>
    <s v="Default"/>
    <s v="Default"/>
    <n v="630"/>
    <d v="2018-05-01T00:00:00"/>
    <s v="Receiving"/>
    <s v="Cost Management"/>
    <s v="Journal Import 62984974:"/>
    <s v="Cost Management A 13203427 62984974"/>
    <s v="31-MAY-2018 Receiving GBP"/>
    <d v="2018-05-31T00:00:00"/>
    <s v="SSCREPMAN,"/>
    <n v="3946"/>
    <s v="Professional charges in accordance with the attached schedule - sale of Midhurst Ambulance station"/>
    <x v="0"/>
    <n v="165066456"/>
    <d v="2017-12-11T00:00:00"/>
    <m/>
    <m/>
    <m/>
    <s v="LONDON-4"/>
    <m/>
    <m/>
    <m/>
    <m/>
    <s v="Planning and Business Development"/>
    <x v="1"/>
    <x v="0"/>
    <x v="1"/>
    <s v="7308 Legal Fees"/>
    <x v="0"/>
  </r>
  <r>
    <s v="E35930"/>
    <s v="7308"/>
    <s v="00000"/>
    <s v="00000"/>
    <s v="000000"/>
    <s v="Estates &amp; Facilities"/>
    <s v="Legal Fees"/>
    <s v="Default"/>
    <s v="Default"/>
    <s v="Default"/>
    <n v="2586"/>
    <d v="2018-05-01T00:00:00"/>
    <s v="Receiving"/>
    <s v="Cost Management"/>
    <s v="Journal Import 62984974:"/>
    <s v="Cost Management A 13203427 62984974"/>
    <s v="31-MAY-2018 Receiving GBP"/>
    <d v="2018-05-31T00:00:00"/>
    <s v="SSCREPMAN,"/>
    <n v="3947"/>
    <s v="Crawley station sale. Additional  fees to reconcile invoice 311294.  Please match to Po No: 165056810."/>
    <x v="0"/>
    <n v="165056810"/>
    <d v="2017-12-20T00:00:00"/>
    <m/>
    <m/>
    <m/>
    <s v="LONDON-4"/>
    <m/>
    <m/>
    <m/>
    <m/>
    <s v="Planning and Business Development"/>
    <x v="1"/>
    <x v="0"/>
    <x v="1"/>
    <s v="7308 Legal Fees"/>
    <x v="0"/>
  </r>
  <r>
    <s v="E35930"/>
    <s v="7308"/>
    <s v="00000"/>
    <s v="00000"/>
    <s v="000000"/>
    <s v="Estates &amp; Facilities"/>
    <s v="Legal Fees"/>
    <s v="Default"/>
    <s v="Default"/>
    <s v="Default"/>
    <n v="60"/>
    <d v="2018-06-01T00:00:00"/>
    <s v="Purchase Invoices"/>
    <s v="Payables"/>
    <s v="Journal Import 63702639:"/>
    <s v="Payables A 13292258 63702639"/>
    <s v="JUN-18 Purchase Invoices GBP"/>
    <d v="2018-06-13T00:00:00"/>
    <s v="SSCREPMAN,"/>
    <n v="35"/>
    <s v="Journal Import Created"/>
    <x v="2"/>
    <s v="7500285298CHARGES"/>
    <d v="2018-04-01T00:00:00"/>
    <s v="Non-PO"/>
    <m/>
    <s v="Non PO Invoice"/>
    <m/>
    <s v="http://nww.docserv.wyss.nhs.uk/synergyiim/dist/?val=581881_4801805_20180604123438"/>
    <m/>
    <m/>
    <m/>
    <s v="Planning and Business Development"/>
    <x v="1"/>
    <x v="0"/>
    <x v="1"/>
    <s v="7308 Legal Fees"/>
    <x v="1"/>
  </r>
  <r>
    <s v="E35930"/>
    <s v="7308"/>
    <s v="00000"/>
    <s v="00000"/>
    <s v="000000"/>
    <s v="Estates &amp; Facilities"/>
    <s v="Legal Fees"/>
    <s v="Default"/>
    <s v="Default"/>
    <s v="Default"/>
    <n v="758"/>
    <d v="2018-06-01T00:00:00"/>
    <s v="Purchase Invoices"/>
    <s v="Payables"/>
    <s v="Journal Import 64218746:"/>
    <s v="Payables A 13387262 64218746"/>
    <s v="JUN-18 Purchase Invoices GBP"/>
    <d v="2018-06-29T00:00:00"/>
    <s v="SSCREPMAN,"/>
    <n v="48"/>
    <s v="Journal Import Created"/>
    <x v="0"/>
    <n v="400300"/>
    <d v="2018-06-11T00:00:00"/>
    <n v="165056810"/>
    <m/>
    <s v="PO Invoice"/>
    <m/>
    <s v="http://nww.docserv.wyss.nhs.uk/synergyiim/dist/?val=598450_4972035_20180619175903"/>
    <n v="1"/>
    <n v="758"/>
    <m/>
    <s v="Planning and Business Development"/>
    <x v="1"/>
    <x v="0"/>
    <x v="1"/>
    <s v="7308 Legal Fees"/>
    <x v="0"/>
  </r>
  <r>
    <s v="E35930"/>
    <s v="7308"/>
    <s v="00000"/>
    <s v="00000"/>
    <s v="000000"/>
    <s v="Estates &amp; Facilities"/>
    <s v="Legal Fees"/>
    <s v="Default"/>
    <s v="Default"/>
    <s v="Default"/>
    <n v="-107"/>
    <d v="2018-06-01T00:00:00"/>
    <s v="Receiving"/>
    <s v="Cost Management"/>
    <s v="Journal Import 62984974:"/>
    <s v="Cost Management A 13203427 62984974 2"/>
    <s v="01-JUN-2018 Receiving GBP"/>
    <d v="2018-05-31T00:00:00"/>
    <s v="SSCREPMAN,"/>
    <n v="3941"/>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177"/>
    <d v="2018-06-01T00:00:00"/>
    <s v="Receiving"/>
    <s v="Cost Management"/>
    <s v="Journal Import 62984974:"/>
    <s v="Cost Management A 13203427 62984974 2"/>
    <s v="01-JUN-2018 Receiving GBP"/>
    <d v="2018-05-31T00:00:00"/>
    <s v="SSCREPMAN,"/>
    <n v="3942"/>
    <s v="Crawley station sale. Additional  fees to reconcile further invoices.  as advised by J Flower.Please match to Po No: 165056810."/>
    <x v="0"/>
    <n v="165056810"/>
    <d v="2017-11-01T00:00:00"/>
    <m/>
    <m/>
    <m/>
    <s v="LONDON-4"/>
    <m/>
    <m/>
    <m/>
    <m/>
    <s v="Planning and Business Development"/>
    <x v="1"/>
    <x v="0"/>
    <x v="1"/>
    <s v="7308 Legal Fees"/>
    <x v="0"/>
  </r>
  <r>
    <s v="E35930"/>
    <s v="7308"/>
    <s v="00000"/>
    <s v="00000"/>
    <s v="000000"/>
    <s v="Estates &amp; Facilities"/>
    <s v="Legal Fees"/>
    <s v="Default"/>
    <s v="Default"/>
    <s v="Default"/>
    <n v="-1104.7"/>
    <d v="2018-06-01T00:00:00"/>
    <s v="Receiving"/>
    <s v="Cost Management"/>
    <s v="Journal Import 62984974:"/>
    <s v="Cost Management A 13203427 62984974 2"/>
    <s v="01-JUN-2018 Receiving GBP"/>
    <d v="2018-05-31T00:00:00"/>
    <s v="SSCREPMAN,"/>
    <n v="3943"/>
    <s v="Lewes station disposal. Additional Capsticks fees to reconcile further invoice."/>
    <x v="0"/>
    <n v="165065676"/>
    <d v="2017-10-31T00:00:00"/>
    <m/>
    <m/>
    <m/>
    <s v="LONDON-4"/>
    <m/>
    <m/>
    <m/>
    <m/>
    <s v="Planning and Business Development"/>
    <x v="1"/>
    <x v="0"/>
    <x v="1"/>
    <s v="7308 Legal Fees"/>
    <x v="0"/>
  </r>
  <r>
    <s v="E35930"/>
    <s v="7308"/>
    <s v="00000"/>
    <s v="00000"/>
    <s v="000000"/>
    <s v="Estates &amp; Facilities"/>
    <s v="Legal Fees"/>
    <s v="Default"/>
    <s v="Default"/>
    <s v="Default"/>
    <n v="-1569"/>
    <d v="2018-06-01T00:00:00"/>
    <s v="Receiving"/>
    <s v="Cost Management"/>
    <s v="Journal Import 62984974:"/>
    <s v="Cost Management A 13203427 62984974 2"/>
    <s v="01-JUN-2018 Receiving GBP"/>
    <d v="2018-05-31T00:00:00"/>
    <s v="SSCREPMAN,"/>
    <n v="3944"/>
    <s v="Lewes station disposal. Additional Capsticks fees to reconcile further invoice. 299456"/>
    <x v="0"/>
    <n v="165066671"/>
    <d v="2017-12-20T00:00:00"/>
    <m/>
    <m/>
    <m/>
    <s v="LONDON-4"/>
    <m/>
    <m/>
    <m/>
    <m/>
    <s v="Planning and Business Development"/>
    <x v="1"/>
    <x v="0"/>
    <x v="1"/>
    <s v="7308 Legal Fees"/>
    <x v="0"/>
  </r>
  <r>
    <s v="E35930"/>
    <s v="7308"/>
    <s v="00000"/>
    <s v="00000"/>
    <s v="000000"/>
    <s v="Estates &amp; Facilities"/>
    <s v="Legal Fees"/>
    <s v="Default"/>
    <s v="Default"/>
    <s v="Default"/>
    <n v="-2170"/>
    <d v="2018-06-01T00:00:00"/>
    <s v="Receiving"/>
    <s v="Cost Management"/>
    <s v="Journal Import 62984974:"/>
    <s v="Cost Management A 13203427 62984974 2"/>
    <s v="01-JUN-2018 Receiving GBP"/>
    <d v="2018-05-31T00:00:00"/>
    <s v="SSCREPMAN,"/>
    <n v="3945"/>
    <s v="Professional and Legal Services - Invoice 307689 - Match to PO165056810"/>
    <x v="0"/>
    <n v="165056810"/>
    <d v="2017-12-18T00:00:00"/>
    <m/>
    <m/>
    <m/>
    <s v="LONDON-4"/>
    <m/>
    <m/>
    <m/>
    <m/>
    <s v="Planning and Business Development"/>
    <x v="1"/>
    <x v="0"/>
    <x v="1"/>
    <s v="7308 Legal Fees"/>
    <x v="0"/>
  </r>
  <r>
    <s v="E35930"/>
    <s v="7308"/>
    <s v="00000"/>
    <s v="00000"/>
    <s v="000000"/>
    <s v="Estates &amp; Facilities"/>
    <s v="Legal Fees"/>
    <s v="Default"/>
    <s v="Default"/>
    <s v="Default"/>
    <n v="-630"/>
    <d v="2018-06-01T00:00:00"/>
    <s v="Receiving"/>
    <s v="Cost Management"/>
    <s v="Journal Import 62984974:"/>
    <s v="Cost Management A 13203427 62984974 2"/>
    <s v="01-JUN-2018 Receiving GBP"/>
    <d v="2018-05-31T00:00:00"/>
    <s v="SSCREPMAN,"/>
    <n v="3946"/>
    <s v="Professional charges in accordance with the attached schedule - sale of Midhurst Ambulance station"/>
    <x v="0"/>
    <n v="165066456"/>
    <d v="2017-12-11T00:00:00"/>
    <m/>
    <m/>
    <m/>
    <s v="LONDON-4"/>
    <m/>
    <m/>
    <m/>
    <m/>
    <s v="Planning and Business Development"/>
    <x v="1"/>
    <x v="0"/>
    <x v="1"/>
    <s v="7308 Legal Fees"/>
    <x v="0"/>
  </r>
  <r>
    <s v="E35930"/>
    <s v="7308"/>
    <s v="00000"/>
    <s v="00000"/>
    <s v="000000"/>
    <s v="Estates &amp; Facilities"/>
    <s v="Legal Fees"/>
    <s v="Default"/>
    <s v="Default"/>
    <s v="Default"/>
    <n v="-2586"/>
    <d v="2018-06-01T00:00:00"/>
    <s v="Receiving"/>
    <s v="Cost Management"/>
    <s v="Journal Import 62984974:"/>
    <s v="Cost Management A 13203427 62984974 2"/>
    <s v="01-JUN-2018 Receiving GBP"/>
    <d v="2018-05-31T00:00:00"/>
    <s v="SSCREPMAN,"/>
    <n v="3947"/>
    <s v="Crawley station sale. Additional  fees to reconcile invoice 311294.  Please match to Po No: 165056810."/>
    <x v="0"/>
    <n v="165056810"/>
    <d v="2017-12-20T00:00:00"/>
    <m/>
    <m/>
    <m/>
    <s v="LONDON-4"/>
    <m/>
    <m/>
    <m/>
    <m/>
    <s v="Planning and Business Development"/>
    <x v="1"/>
    <x v="0"/>
    <x v="1"/>
    <s v="7308 Legal Fees"/>
    <x v="0"/>
  </r>
  <r>
    <s v="E35930"/>
    <s v="7308"/>
    <s v="00000"/>
    <s v="00000"/>
    <s v="000000"/>
    <s v="Estates &amp; Facilities"/>
    <s v="Legal Fees"/>
    <s v="Default"/>
    <s v="Default"/>
    <s v="Default"/>
    <n v="1104.7"/>
    <d v="2018-06-01T00:00:00"/>
    <s v="Receiving"/>
    <s v="Cost Management"/>
    <s v="Journal Import 64229122:"/>
    <s v="Cost Management A 13389611 64229122"/>
    <s v="29-JUN-2018 Receiving GBP"/>
    <d v="2018-06-29T00:00:00"/>
    <s v="SSCREPMAN,"/>
    <n v="3353"/>
    <s v="Lewes station disposal. Additional Capsticks fees to reconcile further invoice."/>
    <x v="0"/>
    <n v="165065676"/>
    <d v="2017-10-31T00:00:00"/>
    <m/>
    <m/>
    <m/>
    <s v="LONDON-4"/>
    <m/>
    <m/>
    <m/>
    <m/>
    <s v="Planning and Business Development"/>
    <x v="1"/>
    <x v="0"/>
    <x v="1"/>
    <s v="7308 Legal Fees"/>
    <x v="0"/>
  </r>
  <r>
    <s v="E35930"/>
    <s v="7308"/>
    <s v="00000"/>
    <s v="00000"/>
    <s v="000000"/>
    <s v="Estates &amp; Facilities"/>
    <s v="Legal Fees"/>
    <s v="Default"/>
    <s v="Default"/>
    <s v="Default"/>
    <n v="107"/>
    <d v="2018-06-01T00:00:00"/>
    <s v="Receiving"/>
    <s v="Cost Management"/>
    <s v="Journal Import 64229122:"/>
    <s v="Cost Management A 13389611 64229122"/>
    <s v="29-JUN-2018 Receiving GBP"/>
    <d v="2018-06-29T00:00:00"/>
    <s v="SSCREPMAN,"/>
    <n v="3354"/>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630"/>
    <d v="2018-06-01T00:00:00"/>
    <s v="Receiving"/>
    <s v="Cost Management"/>
    <s v="Journal Import 64229122:"/>
    <s v="Cost Management A 13389611 64229122"/>
    <s v="29-JUN-2018 Receiving GBP"/>
    <d v="2018-06-29T00:00:00"/>
    <s v="SSCREPMAN,"/>
    <n v="3355"/>
    <s v="Professional charges in accordance with the attached schedule - sale of Midhurst Ambulance station"/>
    <x v="0"/>
    <n v="165066456"/>
    <d v="2017-12-11T00:00:00"/>
    <m/>
    <m/>
    <m/>
    <s v="LONDON-4"/>
    <m/>
    <m/>
    <m/>
    <m/>
    <s v="Planning and Business Development"/>
    <x v="1"/>
    <x v="0"/>
    <x v="1"/>
    <s v="7308 Legal Fees"/>
    <x v="0"/>
  </r>
  <r>
    <s v="E35930"/>
    <s v="7308"/>
    <s v="00000"/>
    <s v="F8033"/>
    <s v="000000"/>
    <s v="Estates &amp; Facilities"/>
    <s v="Legal Fees"/>
    <s v="Default"/>
    <s v="Lewes"/>
    <s v="Default"/>
    <n v="16.72"/>
    <d v="2018-06-01T00:00:00"/>
    <s v="Adjustment"/>
    <s v="Spreadsheet"/>
    <s v="Move costs to Estates E35930"/>
    <s v="Spreadsheet A 13333086 63913733"/>
    <s v="RYD FIN AFK 1819 03 003 Adjustment GBP"/>
    <d v="2018-06-28T00:00:00"/>
    <s v="RYD KADIROV, ABDULLOH"/>
    <n v="69"/>
    <s v="7308;SSC PETRAUSKAS, MICHAELA;Move costs to Estates E35930;M03;http://nww.docserv.wyss.nhs.uk/synergyiim/dist/?val=514951_4201051_20180410141339"/>
    <x v="3"/>
    <m/>
    <d v="2018-06-20T00:00:00"/>
    <m/>
    <s v="7308;SSC PETRAUSKAS, MICHAELA;Move costs to Estates E35930;M03;"/>
    <m/>
    <m/>
    <s v="http://nww.docserv.wyss.nhs.uk/synergyiim/dist/?val=514951_4201051_20180410141339"/>
    <m/>
    <m/>
    <m/>
    <s v="Planning and Business Development"/>
    <x v="1"/>
    <x v="0"/>
    <x v="1"/>
    <s v="7308 Legal Fees"/>
    <x v="1"/>
  </r>
  <r>
    <s v="E35930"/>
    <s v="7308"/>
    <s v="00000"/>
    <s v="F8033"/>
    <s v="000000"/>
    <s v="Estates &amp; Facilities"/>
    <s v="Legal Fees"/>
    <s v="Default"/>
    <s v="Lewes"/>
    <s v="Default"/>
    <n v="83.6"/>
    <d v="2018-06-01T00:00:00"/>
    <s v="Adjustment"/>
    <s v="Spreadsheet"/>
    <s v="Move costs to Estates E35930"/>
    <s v="Spreadsheet A 13333086 63913733"/>
    <s v="RYD FIN AFK 1819 03 003 Adjustment GBP"/>
    <d v="2018-06-28T00:00:00"/>
    <s v="RYD KADIROV, ABDULLOH"/>
    <n v="70"/>
    <s v="7308;MONTAGU EVANS LLP;Move costs to Estates E35930;M03;http://nww.docserv.wyss.nhs.uk/synergyiim/dist/?val=514951_4201051_20180410141339"/>
    <x v="3"/>
    <m/>
    <d v="2018-06-20T00:00:00"/>
    <m/>
    <s v="7308;MONTAGU EVANS LLP;Move costs to Estates E35930;M03;"/>
    <m/>
    <m/>
    <s v="http://nww.docserv.wyss.nhs.uk/synergyiim/dist/?val=514951_4201051_20180410141339"/>
    <m/>
    <m/>
    <m/>
    <s v="Planning and Business Development"/>
    <x v="1"/>
    <x v="0"/>
    <x v="1"/>
    <s v="7308 Legal Fees"/>
    <x v="1"/>
  </r>
  <r>
    <s v="E35930"/>
    <s v="7308"/>
    <s v="00000"/>
    <s v="00000"/>
    <s v="000000"/>
    <s v="Estates &amp; Facilities"/>
    <s v="Legal Fees"/>
    <s v="Default"/>
    <s v="Default"/>
    <s v="Default"/>
    <n v="-1104.7"/>
    <d v="2018-07-01T00:00:00"/>
    <s v="Receiving"/>
    <s v="Cost Management"/>
    <s v="Journal Import 64229122:"/>
    <s v="Cost Management A 13389611 64229122 2"/>
    <s v="01-JUL-2018 Receiving GBP"/>
    <d v="2018-06-29T00:00:00"/>
    <s v="SSCREPMAN,"/>
    <n v="3353"/>
    <s v="Lewes station disposal. Additional Capsticks fees to reconcile further invoice."/>
    <x v="0"/>
    <n v="165065676"/>
    <d v="2017-10-31T00:00:00"/>
    <m/>
    <m/>
    <m/>
    <s v="LONDON-4"/>
    <m/>
    <m/>
    <m/>
    <m/>
    <s v="Planning and Business Development"/>
    <x v="1"/>
    <x v="0"/>
    <x v="1"/>
    <s v="7308 Legal Fees"/>
    <x v="0"/>
  </r>
  <r>
    <s v="E35930"/>
    <s v="7308"/>
    <s v="00000"/>
    <s v="00000"/>
    <s v="000000"/>
    <s v="Estates &amp; Facilities"/>
    <s v="Legal Fees"/>
    <s v="Default"/>
    <s v="Default"/>
    <s v="Default"/>
    <n v="-107"/>
    <d v="2018-07-01T00:00:00"/>
    <s v="Receiving"/>
    <s v="Cost Management"/>
    <s v="Journal Import 64229122:"/>
    <s v="Cost Management A 13389611 64229122 2"/>
    <s v="01-JUL-2018 Receiving GBP"/>
    <d v="2018-06-29T00:00:00"/>
    <s v="SSCREPMAN,"/>
    <n v="3354"/>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630"/>
    <d v="2018-07-01T00:00:00"/>
    <s v="Receiving"/>
    <s v="Cost Management"/>
    <s v="Journal Import 64229122:"/>
    <s v="Cost Management A 13389611 64229122 2"/>
    <s v="01-JUL-2018 Receiving GBP"/>
    <d v="2018-06-29T00:00:00"/>
    <s v="SSCREPMAN,"/>
    <n v="3355"/>
    <s v="Professional charges in accordance with the attached schedule - sale of Midhurst Ambulance station"/>
    <x v="0"/>
    <n v="165066456"/>
    <d v="2017-12-11T00:00:00"/>
    <m/>
    <m/>
    <m/>
    <s v="LONDON-4"/>
    <m/>
    <m/>
    <m/>
    <m/>
    <s v="Planning and Business Development"/>
    <x v="1"/>
    <x v="0"/>
    <x v="1"/>
    <s v="7308 Legal Fees"/>
    <x v="0"/>
  </r>
  <r>
    <s v="E35930"/>
    <s v="7308"/>
    <s v="00000"/>
    <s v="00000"/>
    <s v="000000"/>
    <s v="Estates &amp; Facilities"/>
    <s v="Legal Fees"/>
    <s v="Default"/>
    <s v="Default"/>
    <s v="Default"/>
    <n v="630"/>
    <d v="2018-07-01T00:00:00"/>
    <s v="Receiving"/>
    <s v="Cost Management"/>
    <s v="Journal Import 65260194:"/>
    <s v="Cost Management A 13601772 65260194"/>
    <s v="31-JUL-2018 Receiving GBP"/>
    <d v="2018-07-31T00:00:00"/>
    <s v="SSCREPMAN,"/>
    <n v="3083"/>
    <s v="Professional charges in accordance with the attached schedule - sale of Midhurst Ambulance station"/>
    <x v="0"/>
    <n v="165066456"/>
    <d v="2017-12-11T00:00:00"/>
    <m/>
    <m/>
    <m/>
    <s v="LONDON-4"/>
    <m/>
    <m/>
    <m/>
    <m/>
    <s v="Planning and Business Development"/>
    <x v="1"/>
    <x v="0"/>
    <x v="1"/>
    <s v="7308 Legal Fees"/>
    <x v="0"/>
  </r>
  <r>
    <s v="E35930"/>
    <s v="7308"/>
    <s v="00000"/>
    <s v="00000"/>
    <s v="000000"/>
    <s v="Estates &amp; Facilities"/>
    <s v="Legal Fees"/>
    <s v="Default"/>
    <s v="Default"/>
    <s v="Default"/>
    <n v="1104.7"/>
    <d v="2018-07-01T00:00:00"/>
    <s v="Receiving"/>
    <s v="Cost Management"/>
    <s v="Journal Import 65260194:"/>
    <s v="Cost Management A 13601772 65260194"/>
    <s v="31-JUL-2018 Receiving GBP"/>
    <d v="2018-07-31T00:00:00"/>
    <s v="SSCREPMAN,"/>
    <n v="3084"/>
    <s v="Lewes station disposal. Additional Capsticks fees to reconcile further invoice."/>
    <x v="0"/>
    <n v="165065676"/>
    <d v="2017-10-31T00:00:00"/>
    <m/>
    <m/>
    <m/>
    <s v="LONDON-4"/>
    <m/>
    <m/>
    <m/>
    <m/>
    <s v="Planning and Business Development"/>
    <x v="1"/>
    <x v="0"/>
    <x v="1"/>
    <s v="7308 Legal Fees"/>
    <x v="0"/>
  </r>
  <r>
    <s v="E35930"/>
    <s v="7308"/>
    <s v="00000"/>
    <s v="00000"/>
    <s v="000000"/>
    <s v="Estates &amp; Facilities"/>
    <s v="Legal Fees"/>
    <s v="Default"/>
    <s v="Default"/>
    <s v="Default"/>
    <n v="107"/>
    <d v="2018-07-01T00:00:00"/>
    <s v="Receiving"/>
    <s v="Cost Management"/>
    <s v="Journal Import 65260194:"/>
    <s v="Cost Management A 13601772 65260194"/>
    <s v="31-JUL-2018 Receiving GBP"/>
    <d v="2018-07-31T00:00:00"/>
    <s v="SSCREPMAN,"/>
    <n v="3085"/>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630"/>
    <d v="2018-08-01T00:00:00"/>
    <s v="Receiving"/>
    <s v="Cost Management"/>
    <s v="Journal Import 65260194:"/>
    <s v="Cost Management A 13601772 65260194 2"/>
    <s v="01-AUG-2018 Receiving GBP"/>
    <d v="2018-07-31T00:00:00"/>
    <s v="SSCREPMAN,"/>
    <n v="3083"/>
    <s v="Professional charges in accordance with the attached schedule - sale of Midhurst Ambulance station"/>
    <x v="0"/>
    <n v="165066456"/>
    <d v="2017-12-11T00:00:00"/>
    <m/>
    <m/>
    <m/>
    <s v="LONDON-4"/>
    <m/>
    <m/>
    <m/>
    <m/>
    <s v="Planning and Business Development"/>
    <x v="1"/>
    <x v="0"/>
    <x v="1"/>
    <s v="7308 Legal Fees"/>
    <x v="0"/>
  </r>
  <r>
    <s v="E35930"/>
    <s v="7308"/>
    <s v="00000"/>
    <s v="00000"/>
    <s v="000000"/>
    <s v="Estates &amp; Facilities"/>
    <s v="Legal Fees"/>
    <s v="Default"/>
    <s v="Default"/>
    <s v="Default"/>
    <n v="-1104.7"/>
    <d v="2018-08-01T00:00:00"/>
    <s v="Receiving"/>
    <s v="Cost Management"/>
    <s v="Journal Import 65260194:"/>
    <s v="Cost Management A 13601772 65260194 2"/>
    <s v="01-AUG-2018 Receiving GBP"/>
    <d v="2018-07-31T00:00:00"/>
    <s v="SSCREPMAN,"/>
    <n v="3084"/>
    <s v="Lewes station disposal. Additional Capsticks fees to reconcile further invoice."/>
    <x v="0"/>
    <n v="165065676"/>
    <d v="2017-10-31T00:00:00"/>
    <m/>
    <m/>
    <m/>
    <s v="LONDON-4"/>
    <m/>
    <m/>
    <m/>
    <m/>
    <s v="Planning and Business Development"/>
    <x v="1"/>
    <x v="0"/>
    <x v="1"/>
    <s v="7308 Legal Fees"/>
    <x v="0"/>
  </r>
  <r>
    <s v="E35930"/>
    <s v="7308"/>
    <s v="00000"/>
    <s v="00000"/>
    <s v="000000"/>
    <s v="Estates &amp; Facilities"/>
    <s v="Legal Fees"/>
    <s v="Default"/>
    <s v="Default"/>
    <s v="Default"/>
    <n v="-107"/>
    <d v="2018-08-01T00:00:00"/>
    <s v="Receiving"/>
    <s v="Cost Management"/>
    <s v="Journal Import 65260194:"/>
    <s v="Cost Management A 13601772 65260194 2"/>
    <s v="01-AUG-2018 Receiving GBP"/>
    <d v="2018-07-31T00:00:00"/>
    <s v="SSCREPMAN,"/>
    <n v="3085"/>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1104.7"/>
    <d v="2018-08-01T00:00:00"/>
    <s v="Receiving"/>
    <s v="Cost Management"/>
    <s v="Journal Import 66289567:"/>
    <s v="Cost Management A 13804752 66289567"/>
    <s v="31-AUG-2018 Receiving GBP"/>
    <d v="2018-08-31T00:00:00"/>
    <s v="SSCREPMAN,"/>
    <n v="3170"/>
    <s v="Lewes station disposal. Additional Capsticks fees to reconcile further invoice."/>
    <x v="0"/>
    <n v="165065676"/>
    <d v="2017-10-31T00:00:00"/>
    <m/>
    <m/>
    <m/>
    <s v="LONDON-4"/>
    <m/>
    <m/>
    <m/>
    <m/>
    <s v="Planning and Business Development"/>
    <x v="1"/>
    <x v="0"/>
    <x v="1"/>
    <s v="7308 Legal Fees"/>
    <x v="0"/>
  </r>
  <r>
    <s v="E35930"/>
    <s v="7308"/>
    <s v="00000"/>
    <s v="00000"/>
    <s v="000000"/>
    <s v="Estates &amp; Facilities"/>
    <s v="Legal Fees"/>
    <s v="Default"/>
    <s v="Default"/>
    <s v="Default"/>
    <n v="630"/>
    <d v="2018-08-01T00:00:00"/>
    <s v="Receiving"/>
    <s v="Cost Management"/>
    <s v="Journal Import 66289567:"/>
    <s v="Cost Management A 13804752 66289567"/>
    <s v="31-AUG-2018 Receiving GBP"/>
    <d v="2018-08-31T00:00:00"/>
    <s v="SSCREPMAN,"/>
    <n v="3171"/>
    <s v="Professional charges in accordance with the attached schedule - sale of Midhurst Ambulance station"/>
    <x v="0"/>
    <n v="165066456"/>
    <d v="2017-12-11T00:00:00"/>
    <m/>
    <m/>
    <m/>
    <s v="LONDON-4"/>
    <m/>
    <m/>
    <m/>
    <m/>
    <s v="Planning and Business Development"/>
    <x v="1"/>
    <x v="0"/>
    <x v="1"/>
    <s v="7308 Legal Fees"/>
    <x v="0"/>
  </r>
  <r>
    <s v="E35930"/>
    <s v="7308"/>
    <s v="00000"/>
    <s v="00000"/>
    <s v="000000"/>
    <s v="Estates &amp; Facilities"/>
    <s v="Legal Fees"/>
    <s v="Default"/>
    <s v="Default"/>
    <s v="Default"/>
    <n v="107"/>
    <d v="2018-08-01T00:00:00"/>
    <s v="Receiving"/>
    <s v="Cost Management"/>
    <s v="Journal Import 66289567:"/>
    <s v="Cost Management A 13804752 66289567"/>
    <s v="31-AUG-2018 Receiving GBP"/>
    <d v="2018-08-31T00:00:00"/>
    <s v="SSCREPMAN,"/>
    <n v="3172"/>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1104.7"/>
    <d v="2018-09-01T00:00:00"/>
    <s v="Receiving"/>
    <s v="Cost Management"/>
    <s v="Journal Import 66289567:"/>
    <s v="Cost Management A 13804752 66289567 2"/>
    <s v="01-SEP-2018 Receiving GBP"/>
    <d v="2018-08-31T00:00:00"/>
    <s v="SSCREPMAN,"/>
    <n v="3170"/>
    <s v="Lewes station disposal. Additional Capsticks fees to reconcile further invoice."/>
    <x v="0"/>
    <n v="165065676"/>
    <d v="2017-10-31T00:00:00"/>
    <m/>
    <m/>
    <m/>
    <s v="LONDON-4"/>
    <m/>
    <m/>
    <m/>
    <m/>
    <s v="Planning and Business Development"/>
    <x v="1"/>
    <x v="0"/>
    <x v="1"/>
    <s v="7308 Legal Fees"/>
    <x v="0"/>
  </r>
  <r>
    <s v="E35930"/>
    <s v="7308"/>
    <s v="00000"/>
    <s v="00000"/>
    <s v="000000"/>
    <s v="Estates &amp; Facilities"/>
    <s v="Legal Fees"/>
    <s v="Default"/>
    <s v="Default"/>
    <s v="Default"/>
    <n v="-630"/>
    <d v="2018-09-01T00:00:00"/>
    <s v="Receiving"/>
    <s v="Cost Management"/>
    <s v="Journal Import 66289567:"/>
    <s v="Cost Management A 13804752 66289567 2"/>
    <s v="01-SEP-2018 Receiving GBP"/>
    <d v="2018-08-31T00:00:00"/>
    <s v="SSCREPMAN,"/>
    <n v="3171"/>
    <s v="Professional charges in accordance with the attached schedule - sale of Midhurst Ambulance station"/>
    <x v="0"/>
    <n v="165066456"/>
    <d v="2017-12-11T00:00:00"/>
    <m/>
    <m/>
    <m/>
    <s v="LONDON-4"/>
    <m/>
    <m/>
    <m/>
    <m/>
    <s v="Planning and Business Development"/>
    <x v="1"/>
    <x v="0"/>
    <x v="1"/>
    <s v="7308 Legal Fees"/>
    <x v="0"/>
  </r>
  <r>
    <s v="E35930"/>
    <s v="7308"/>
    <s v="00000"/>
    <s v="00000"/>
    <s v="000000"/>
    <s v="Estates &amp; Facilities"/>
    <s v="Legal Fees"/>
    <s v="Default"/>
    <s v="Default"/>
    <s v="Default"/>
    <n v="-107"/>
    <d v="2018-09-01T00:00:00"/>
    <s v="Receiving"/>
    <s v="Cost Management"/>
    <s v="Journal Import 66289567:"/>
    <s v="Cost Management A 13804752 66289567 2"/>
    <s v="01-SEP-2018 Receiving GBP"/>
    <d v="2018-08-31T00:00:00"/>
    <s v="SSCREPMAN,"/>
    <n v="3172"/>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107"/>
    <d v="2018-09-01T00:00:00"/>
    <s v="Receiving"/>
    <s v="Cost Management"/>
    <s v="Journal Import 67235696:"/>
    <s v="Cost Management A 13989556 67235696"/>
    <s v="28-SEP-2018 Receiving GBP"/>
    <d v="2018-09-28T00:00:00"/>
    <s v="SSCREPMAN,"/>
    <n v="2989"/>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630"/>
    <d v="2018-09-01T00:00:00"/>
    <s v="Receiving"/>
    <s v="Cost Management"/>
    <s v="Journal Import 67235696:"/>
    <s v="Cost Management A 13989556 67235696"/>
    <s v="28-SEP-2018 Receiving GBP"/>
    <d v="2018-09-28T00:00:00"/>
    <s v="SSCREPMAN,"/>
    <n v="2990"/>
    <s v="Professional charges in accordance with the attached schedule - sale of Midhurst Ambulance station"/>
    <x v="0"/>
    <n v="165066456"/>
    <d v="2017-12-11T00:00:00"/>
    <m/>
    <m/>
    <m/>
    <s v="LONDON-4"/>
    <m/>
    <m/>
    <m/>
    <m/>
    <s v="Planning and Business Development"/>
    <x v="1"/>
    <x v="0"/>
    <x v="1"/>
    <s v="7308 Legal Fees"/>
    <x v="0"/>
  </r>
  <r>
    <s v="E35930"/>
    <s v="7308"/>
    <s v="00000"/>
    <s v="00000"/>
    <s v="000000"/>
    <s v="Estates &amp; Facilities"/>
    <s v="Legal Fees"/>
    <s v="Default"/>
    <s v="Default"/>
    <s v="Default"/>
    <n v="1104.7"/>
    <d v="2018-09-01T00:00:00"/>
    <s v="Receiving"/>
    <s v="Cost Management"/>
    <s v="Journal Import 67235696:"/>
    <s v="Cost Management A 13989556 67235696"/>
    <s v="28-SEP-2018 Receiving GBP"/>
    <d v="2018-09-28T00:00:00"/>
    <s v="SSCREPMAN,"/>
    <n v="2991"/>
    <s v="Lewes station disposal. Additional Capsticks fees to reconcile further invoice."/>
    <x v="0"/>
    <n v="165065676"/>
    <d v="2017-10-31T00:00:00"/>
    <m/>
    <m/>
    <m/>
    <s v="LONDON-4"/>
    <m/>
    <m/>
    <m/>
    <m/>
    <s v="Planning and Business Development"/>
    <x v="1"/>
    <x v="0"/>
    <x v="1"/>
    <s v="7308 Legal Fees"/>
    <x v="0"/>
  </r>
  <r>
    <s v="E35930"/>
    <s v="7308"/>
    <s v="00000"/>
    <s v="00000"/>
    <s v="000000"/>
    <s v="Estates &amp; Facilities"/>
    <s v="Legal Fees"/>
    <s v="Default"/>
    <s v="Default"/>
    <s v="Default"/>
    <n v="439"/>
    <d v="2018-10-01T00:00:00"/>
    <s v="Purchase Invoices"/>
    <s v="Payables"/>
    <s v="Journal Import 67360375:"/>
    <s v="Payables A 14019428 67360375"/>
    <s v="OCT-18 Purchase Invoices GBP"/>
    <d v="2018-10-02T00:00:00"/>
    <s v="SSCREPMAN,"/>
    <n v="19"/>
    <s v="Journal Import Created"/>
    <x v="0"/>
    <n v="407879"/>
    <d v="2018-09-18T00:00:00"/>
    <n v="165056810"/>
    <m/>
    <s v="PO Invoice"/>
    <m/>
    <s v="http://nww.docserv.wyss.nhs.uk/synergyiim/dist/?val=717414_5989282_20180924141403"/>
    <n v="1"/>
    <n v="439"/>
    <m/>
    <s v="Planning and Business Development"/>
    <x v="1"/>
    <x v="0"/>
    <x v="1"/>
    <s v="7308 Legal Fees"/>
    <x v="0"/>
  </r>
  <r>
    <s v="E35930"/>
    <s v="7308"/>
    <s v="00000"/>
    <s v="00000"/>
    <s v="000000"/>
    <s v="Estates &amp; Facilities"/>
    <s v="Legal Fees"/>
    <s v="Default"/>
    <s v="Default"/>
    <s v="Default"/>
    <n v="-107"/>
    <d v="2018-10-01T00:00:00"/>
    <s v="Receiving"/>
    <s v="Cost Management"/>
    <s v="Journal Import 67235696:"/>
    <s v="Cost Management A 13989556 67235696 2"/>
    <s v="01-OCT-2018 Receiving GBP"/>
    <d v="2018-09-28T00:00:00"/>
    <s v="SSCREPMAN,"/>
    <n v="2989"/>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630"/>
    <d v="2018-10-01T00:00:00"/>
    <s v="Receiving"/>
    <s v="Cost Management"/>
    <s v="Journal Import 67235696:"/>
    <s v="Cost Management A 13989556 67235696 2"/>
    <s v="01-OCT-2018 Receiving GBP"/>
    <d v="2018-09-28T00:00:00"/>
    <s v="SSCREPMAN,"/>
    <n v="2990"/>
    <s v="Professional charges in accordance with the attached schedule - sale of Midhurst Ambulance station"/>
    <x v="0"/>
    <n v="165066456"/>
    <d v="2017-12-11T00:00:00"/>
    <m/>
    <m/>
    <m/>
    <s v="LONDON-4"/>
    <m/>
    <m/>
    <m/>
    <m/>
    <s v="Planning and Business Development"/>
    <x v="1"/>
    <x v="0"/>
    <x v="1"/>
    <s v="7308 Legal Fees"/>
    <x v="0"/>
  </r>
  <r>
    <s v="E35930"/>
    <s v="7308"/>
    <s v="00000"/>
    <s v="00000"/>
    <s v="000000"/>
    <s v="Estates &amp; Facilities"/>
    <s v="Legal Fees"/>
    <s v="Default"/>
    <s v="Default"/>
    <s v="Default"/>
    <n v="-1104.7"/>
    <d v="2018-10-01T00:00:00"/>
    <s v="Receiving"/>
    <s v="Cost Management"/>
    <s v="Journal Import 67235696:"/>
    <s v="Cost Management A 13989556 67235696 2"/>
    <s v="01-OCT-2018 Receiving GBP"/>
    <d v="2018-09-28T00:00:00"/>
    <s v="SSCREPMAN,"/>
    <n v="2991"/>
    <s v="Lewes station disposal. Additional Capsticks fees to reconcile further invoice."/>
    <x v="0"/>
    <n v="165065676"/>
    <d v="2017-10-31T00:00:00"/>
    <m/>
    <m/>
    <m/>
    <s v="LONDON-4"/>
    <m/>
    <m/>
    <m/>
    <m/>
    <s v="Planning and Business Development"/>
    <x v="1"/>
    <x v="0"/>
    <x v="1"/>
    <s v="7308 Legal Fees"/>
    <x v="0"/>
  </r>
  <r>
    <s v="E35930"/>
    <s v="7308"/>
    <s v="00000"/>
    <s v="00000"/>
    <s v="000000"/>
    <s v="Estates &amp; Facilities"/>
    <s v="Legal Fees"/>
    <s v="Default"/>
    <s v="Default"/>
    <s v="Default"/>
    <n v="630"/>
    <d v="2018-10-01T00:00:00"/>
    <s v="Receiving"/>
    <s v="Cost Management"/>
    <s v="Journal Import 68348876:"/>
    <s v="Cost Management A 14197796 68348876"/>
    <s v="31-OCT-2018 Receiving GBP"/>
    <d v="2018-10-31T00:00:00"/>
    <s v="SSCREPMAN,"/>
    <n v="2798"/>
    <s v="Professional charges in accordance with the attached schedule - sale of Midhurst Ambulance station"/>
    <x v="0"/>
    <n v="165066456"/>
    <d v="2017-12-11T00:00:00"/>
    <m/>
    <m/>
    <m/>
    <s v="LONDON-4"/>
    <m/>
    <m/>
    <m/>
    <m/>
    <s v="Planning and Business Development"/>
    <x v="1"/>
    <x v="0"/>
    <x v="1"/>
    <s v="7308 Legal Fees"/>
    <x v="0"/>
  </r>
  <r>
    <s v="E35930"/>
    <s v="7308"/>
    <s v="00000"/>
    <s v="00000"/>
    <s v="000000"/>
    <s v="Estates &amp; Facilities"/>
    <s v="Legal Fees"/>
    <s v="Default"/>
    <s v="Default"/>
    <s v="Default"/>
    <n v="107"/>
    <d v="2018-10-01T00:00:00"/>
    <s v="Receiving"/>
    <s v="Cost Management"/>
    <s v="Journal Import 68348876:"/>
    <s v="Cost Management A 14197796 68348876"/>
    <s v="31-OCT-2018 Receiving GBP"/>
    <d v="2018-10-31T00:00:00"/>
    <s v="SSCREPMAN,"/>
    <n v="2799"/>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1104.7"/>
    <d v="2018-10-01T00:00:00"/>
    <s v="Receiving"/>
    <s v="Cost Management"/>
    <s v="Journal Import 68348876:"/>
    <s v="Cost Management A 14197796 68348876"/>
    <s v="31-OCT-2018 Receiving GBP"/>
    <d v="2018-10-31T00:00:00"/>
    <s v="SSCREPMAN,"/>
    <n v="2800"/>
    <s v="Lewes station disposal. Additional Capsticks fees to reconcile further invoice."/>
    <x v="0"/>
    <n v="165065676"/>
    <d v="2017-10-31T00:00:00"/>
    <m/>
    <m/>
    <m/>
    <s v="LONDON-4"/>
    <m/>
    <m/>
    <m/>
    <m/>
    <s v="Planning and Business Development"/>
    <x v="1"/>
    <x v="0"/>
    <x v="1"/>
    <s v="7308 Legal Fees"/>
    <x v="0"/>
  </r>
  <r>
    <s v="E35930"/>
    <s v="7308"/>
    <s v="00000"/>
    <s v="00000"/>
    <s v="000000"/>
    <s v="Estates &amp; Facilities"/>
    <s v="Legal Fees"/>
    <s v="Default"/>
    <s v="Default"/>
    <s v="Default"/>
    <n v="87.8"/>
    <d v="2018-11-01T00:00:00"/>
    <s v="Adjustment"/>
    <s v="Spreadsheet"/>
    <s v="SBS RYD OCT-18 VAT ADJUSTMENT JOURNAL"/>
    <s v="Spreadsheet A 14409193 69434678"/>
    <s v="SBS RYD OCT-18 VAT ADJUSTMENT JOURNAL Adjustment GBP"/>
    <d v="2018-12-03T00:00:00"/>
    <s v="SSC STRETTEN, GEORGE"/>
    <n v="1219"/>
    <s v="CAPSTICKS SOLICITORS-407879-0-http://nww.docserv.wyss.nhs.uk/synergyiim/dist/?val=717414_5989282_20180924141403"/>
    <x v="4"/>
    <m/>
    <d v="2018-12-03T00:00:00"/>
    <m/>
    <s v="CAPSTICKS SOLICITORS-407879-0-"/>
    <m/>
    <m/>
    <s v="http://nww.docserv.wyss.nhs.uk/synergyiim/dist/?val=717414_5989282_20180924141403"/>
    <m/>
    <m/>
    <m/>
    <s v="Planning and Business Development"/>
    <x v="1"/>
    <x v="0"/>
    <x v="1"/>
    <s v="7308 Legal Fees"/>
    <x v="1"/>
  </r>
  <r>
    <s v="E35930"/>
    <s v="7308"/>
    <s v="00000"/>
    <s v="00000"/>
    <s v="000000"/>
    <s v="Estates &amp; Facilities"/>
    <s v="Legal Fees"/>
    <s v="Default"/>
    <s v="Default"/>
    <s v="Default"/>
    <n v="1335"/>
    <d v="2018-11-01T00:00:00"/>
    <s v="Purchase Invoices"/>
    <s v="Payables"/>
    <s v="Journal Import 68612661:"/>
    <s v="Payables A 14257145 68612661"/>
    <s v="NOV-18 Purchase Invoices GBP"/>
    <d v="2018-11-08T00:00:00"/>
    <s v="SSCREPMAN,"/>
    <n v="8"/>
    <s v="Journal Import Created"/>
    <x v="0"/>
    <n v="410887"/>
    <d v="2018-10-25T00:00:00"/>
    <n v="165056810"/>
    <m/>
    <s v="PO Invoice"/>
    <m/>
    <s v="http://nww.docserv.wyss.nhs.uk/synergyiim/dist/?val=776351_6440222_20181105123952"/>
    <n v="1"/>
    <n v="1335"/>
    <m/>
    <s v="Planning and Business Development"/>
    <x v="1"/>
    <x v="0"/>
    <x v="1"/>
    <s v="7308 Legal Fees"/>
    <x v="0"/>
  </r>
  <r>
    <s v="E35930"/>
    <s v="7308"/>
    <s v="00000"/>
    <s v="00000"/>
    <s v="000000"/>
    <s v="Estates &amp; Facilities"/>
    <s v="Legal Fees"/>
    <s v="Default"/>
    <s v="Default"/>
    <s v="Default"/>
    <n v="1602"/>
    <d v="2018-11-01T00:00:00"/>
    <s v="Purchase Invoices"/>
    <s v="Payables"/>
    <s v="Journal Import 68612661:"/>
    <s v="Payables A 14257145 68612661"/>
    <s v="NOV-18 Purchase Invoices GBP"/>
    <d v="2018-11-08T00:00:00"/>
    <s v="SSCREPMAN,"/>
    <n v="8"/>
    <s v="Journal Import Created"/>
    <x v="0"/>
    <n v="410887"/>
    <d v="2018-10-25T00:00:00"/>
    <n v="165056810"/>
    <m/>
    <s v="PO Invoice"/>
    <m/>
    <s v="http://nww.docserv.wyss.nhs.uk/synergyiim/dist/?val=776351_6440222_20181105123952"/>
    <n v="1"/>
    <n v="1602"/>
    <m/>
    <s v="Planning and Business Development"/>
    <x v="1"/>
    <x v="0"/>
    <x v="1"/>
    <s v="7308 Legal Fees"/>
    <x v="0"/>
  </r>
  <r>
    <s v="E35930"/>
    <s v="7308"/>
    <s v="00000"/>
    <s v="00000"/>
    <s v="000000"/>
    <s v="Estates &amp; Facilities"/>
    <s v="Legal Fees"/>
    <s v="Default"/>
    <s v="Default"/>
    <s v="Default"/>
    <n v="-1602"/>
    <d v="2018-11-01T00:00:00"/>
    <s v="Purchase Invoices"/>
    <s v="Payables"/>
    <s v="Journal Import 68612661:"/>
    <s v="Payables A 14257145 68612661"/>
    <s v="NOV-18 Purchase Invoices GBP"/>
    <d v="2018-11-08T00:00:00"/>
    <s v="SSCREPMAN,"/>
    <n v="9"/>
    <s v="Journal Import Created"/>
    <x v="0"/>
    <n v="410887"/>
    <d v="2018-10-25T00:00:00"/>
    <n v="165056810"/>
    <m/>
    <s v="PO Invoice"/>
    <m/>
    <s v="http://nww.docserv.wyss.nhs.uk/synergyiim/dist/?val=776351_6440222_20181105123952"/>
    <n v="1"/>
    <n v="-1602"/>
    <m/>
    <s v="Planning and Business Development"/>
    <x v="1"/>
    <x v="0"/>
    <x v="1"/>
    <s v="7308 Legal Fees"/>
    <x v="0"/>
  </r>
  <r>
    <s v="E35930"/>
    <s v="7308"/>
    <s v="00000"/>
    <s v="00000"/>
    <s v="000000"/>
    <s v="Estates &amp; Facilities"/>
    <s v="Legal Fees"/>
    <s v="Default"/>
    <s v="Default"/>
    <s v="Default"/>
    <n v="-630"/>
    <d v="2018-11-01T00:00:00"/>
    <s v="Receiving"/>
    <s v="Cost Management"/>
    <s v="Journal Import 68348876:"/>
    <s v="Cost Management A 14197796 68348876 2"/>
    <s v="01-NOV-2018 Receiving GBP"/>
    <d v="2018-10-31T00:00:00"/>
    <s v="SSCREPMAN,"/>
    <n v="2798"/>
    <s v="Professional charges in accordance with the attached schedule - sale of Midhurst Ambulance station"/>
    <x v="0"/>
    <n v="165066456"/>
    <d v="2017-12-11T00:00:00"/>
    <m/>
    <m/>
    <m/>
    <s v="LONDON-4"/>
    <m/>
    <m/>
    <m/>
    <m/>
    <s v="Planning and Business Development"/>
    <x v="1"/>
    <x v="0"/>
    <x v="1"/>
    <s v="7308 Legal Fees"/>
    <x v="0"/>
  </r>
  <r>
    <s v="E35930"/>
    <s v="7308"/>
    <s v="00000"/>
    <s v="00000"/>
    <s v="000000"/>
    <s v="Estates &amp; Facilities"/>
    <s v="Legal Fees"/>
    <s v="Default"/>
    <s v="Default"/>
    <s v="Default"/>
    <n v="-107"/>
    <d v="2018-11-01T00:00:00"/>
    <s v="Receiving"/>
    <s v="Cost Management"/>
    <s v="Journal Import 68348876:"/>
    <s v="Cost Management A 14197796 68348876 2"/>
    <s v="01-NOV-2018 Receiving GBP"/>
    <d v="2018-10-31T00:00:00"/>
    <s v="SSCREPMAN,"/>
    <n v="2799"/>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1104.7"/>
    <d v="2018-11-01T00:00:00"/>
    <s v="Receiving"/>
    <s v="Cost Management"/>
    <s v="Journal Import 68348876:"/>
    <s v="Cost Management A 14197796 68348876 2"/>
    <s v="01-NOV-2018 Receiving GBP"/>
    <d v="2018-10-31T00:00:00"/>
    <s v="SSCREPMAN,"/>
    <n v="2800"/>
    <s v="Lewes station disposal. Additional Capsticks fees to reconcile further invoice."/>
    <x v="0"/>
    <n v="165065676"/>
    <d v="2017-10-31T00:00:00"/>
    <m/>
    <m/>
    <m/>
    <s v="LONDON-4"/>
    <m/>
    <m/>
    <m/>
    <m/>
    <s v="Planning and Business Development"/>
    <x v="1"/>
    <x v="0"/>
    <x v="1"/>
    <s v="7308 Legal Fees"/>
    <x v="0"/>
  </r>
  <r>
    <s v="E35930"/>
    <s v="7308"/>
    <s v="00000"/>
    <s v="00000"/>
    <s v="000000"/>
    <s v="Estates &amp; Facilities"/>
    <s v="Legal Fees"/>
    <s v="Default"/>
    <s v="Default"/>
    <s v="Default"/>
    <n v="139.6"/>
    <d v="2018-12-01T00:00:00"/>
    <s v="Accrual"/>
    <s v="Spreadsheet"/>
    <s v="M09 Non-PO Suspense Clearance"/>
    <s v="Spreadsheet A 14607756 70395788"/>
    <s v="RYD FIN CAM 1819 09 002 Accrual GBP"/>
    <d v="2019-01-02T00:00:00"/>
    <s v="RYD MCCARTHY, CAROLE"/>
    <n v="103"/>
    <s v="7308 DUMMY SUPPLIER FOR INVOICE VERIFICATION; ;http://nww.docserv.wyss.nhs.uk/synergyiim/dist/?val=863951_6993427_20181228162928"/>
    <x v="5"/>
    <m/>
    <d v="2019-01-02T00:00:00"/>
    <m/>
    <s v="7308 DUMMY SUPPLIER FOR INVOICE VERIFICATION; ;"/>
    <m/>
    <m/>
    <s v="http://nww.docserv.wyss.nhs.uk/synergyiim/dist/?val=863951_6993427_20181228162928"/>
    <m/>
    <m/>
    <m/>
    <s v="Planning and Business Development"/>
    <x v="1"/>
    <x v="0"/>
    <x v="1"/>
    <s v="7308 Legal Fees"/>
    <x v="1"/>
  </r>
  <r>
    <s v="E35930"/>
    <s v="7308"/>
    <s v="00000"/>
    <s v="00000"/>
    <s v="000000"/>
    <s v="Estates &amp; Facilities"/>
    <s v="Legal Fees"/>
    <s v="Default"/>
    <s v="Default"/>
    <s v="Default"/>
    <n v="565.29999999999995"/>
    <d v="2018-12-01T00:00:00"/>
    <s v="Accrual"/>
    <s v="Spreadsheet"/>
    <s v="M09 Non-PO Suspense Clearance"/>
    <s v="Spreadsheet A 14607756 70395788"/>
    <s v="RYD FIN CAM 1819 09 002 Accrual GBP"/>
    <d v="2019-01-02T00:00:00"/>
    <s v="RYD MCCARTHY, CAROLE"/>
    <n v="104"/>
    <s v="7308 DUMMY SUPPLIER FOR INVOICE VERIFICATION; ;http://nww.docserv.wyss.nhs.uk/synergyiim/dist/?val=863929_6992130_20181228162343"/>
    <x v="5"/>
    <m/>
    <d v="2019-01-02T00:00:00"/>
    <m/>
    <s v="7308 DUMMY SUPPLIER FOR INVOICE VERIFICATION; ;"/>
    <m/>
    <m/>
    <s v="http://nww.docserv.wyss.nhs.uk/synergyiim/dist/?val=863929_6992130_20181228162343"/>
    <m/>
    <m/>
    <m/>
    <s v="Planning and Business Development"/>
    <x v="1"/>
    <x v="0"/>
    <x v="1"/>
    <s v="7308 Legal Fees"/>
    <x v="1"/>
  </r>
  <r>
    <s v="E35930"/>
    <s v="7308"/>
    <s v="00000"/>
    <s v="00000"/>
    <s v="000000"/>
    <s v="Estates &amp; Facilities"/>
    <s v="Legal Fees"/>
    <s v="Default"/>
    <s v="Default"/>
    <s v="Default"/>
    <n v="698"/>
    <d v="2018-12-01T00:00:00"/>
    <s v="Accrual"/>
    <s v="Spreadsheet"/>
    <s v="M09 Non-PO Suspense Clearance"/>
    <s v="Spreadsheet A 14607756 70395788"/>
    <s v="RYD FIN CAM 1819 09 002 Accrual GBP"/>
    <d v="2019-01-02T00:00:00"/>
    <s v="RYD MCCARTHY, CAROLE"/>
    <n v="105"/>
    <s v="7308 DUMMY SUPPLIER FOR INVOICE VERIFICATION; ;http://nww.docserv.wyss.nhs.uk/synergyiim/dist/?val=863951_6993427_20181228162928"/>
    <x v="5"/>
    <m/>
    <d v="2019-01-02T00:00:00"/>
    <m/>
    <s v="7308 DUMMY SUPPLIER FOR INVOICE VERIFICATION; ;"/>
    <m/>
    <m/>
    <s v="http://nww.docserv.wyss.nhs.uk/synergyiim/dist/?val=863951_6993427_20181228162928"/>
    <m/>
    <m/>
    <m/>
    <s v="Planning and Business Development"/>
    <x v="1"/>
    <x v="0"/>
    <x v="1"/>
    <s v="7308 Legal Fees"/>
    <x v="1"/>
  </r>
  <r>
    <s v="E35930"/>
    <s v="7308"/>
    <s v="00000"/>
    <s v="00000"/>
    <s v="000000"/>
    <s v="Estates &amp; Facilities"/>
    <s v="Legal Fees"/>
    <s v="Default"/>
    <s v="Default"/>
    <s v="Default"/>
    <n v="2826.5"/>
    <d v="2018-12-01T00:00:00"/>
    <s v="Accrual"/>
    <s v="Spreadsheet"/>
    <s v="M09 Non-PO Suspense Clearance"/>
    <s v="Spreadsheet A 14607756 70395788"/>
    <s v="RYD FIN CAM 1819 09 002 Accrual GBP"/>
    <d v="2019-01-02T00:00:00"/>
    <s v="RYD MCCARTHY, CAROLE"/>
    <n v="106"/>
    <s v="7308 DUMMY SUPPLIER FOR INVOICE VERIFICATION; ;http://nww.docserv.wyss.nhs.uk/synergyiim/dist/?val=863929_6992130_20181228162343"/>
    <x v="5"/>
    <m/>
    <d v="2019-01-02T00:00:00"/>
    <m/>
    <s v="7308 DUMMY SUPPLIER FOR INVOICE VERIFICATION; ;"/>
    <m/>
    <m/>
    <s v="http://nww.docserv.wyss.nhs.uk/synergyiim/dist/?val=863929_6992130_20181228162343"/>
    <m/>
    <m/>
    <m/>
    <s v="Planning and Business Development"/>
    <x v="1"/>
    <x v="0"/>
    <x v="1"/>
    <s v="7308 Legal Fees"/>
    <x v="1"/>
  </r>
  <r>
    <s v="E35930"/>
    <s v="7308"/>
    <s v="00000"/>
    <s v="00000"/>
    <s v="000000"/>
    <s v="Estates &amp; Facilities"/>
    <s v="Legal Fees"/>
    <s v="Default"/>
    <s v="Default"/>
    <s v="Default"/>
    <n v="667"/>
    <d v="2018-12-01T00:00:00"/>
    <s v="Purchase Invoices"/>
    <s v="Payables"/>
    <s v="Journal Import 69541295:"/>
    <s v="Payables A 14429293 69541295"/>
    <s v="DEC-18 Purchase Invoices GBP"/>
    <d v="2018-12-05T00:00:00"/>
    <s v="SSCREPMAN,"/>
    <n v="68"/>
    <s v="Journal Import Created"/>
    <x v="0"/>
    <n v="413783"/>
    <d v="2018-11-27T00:00:00"/>
    <n v="165056810"/>
    <m/>
    <s v="PO Invoice"/>
    <m/>
    <s v="https://nww.einvoice-prod.sbs.nhs.uk:8179/invoicepdf/8b1f8253-228f-5319-ad04-c8b066bea073"/>
    <n v="1"/>
    <n v="667"/>
    <m/>
    <s v="Planning and Business Development"/>
    <x v="1"/>
    <x v="0"/>
    <x v="1"/>
    <s v="7308 Legal Fees"/>
    <x v="0"/>
  </r>
  <r>
    <s v="E35930"/>
    <s v="7308"/>
    <s v="00000"/>
    <s v="00000"/>
    <s v="000000"/>
    <s v="Estates &amp; Facilities"/>
    <s v="Legal Fees"/>
    <s v="Default"/>
    <s v="Default"/>
    <s v="Default"/>
    <n v="667"/>
    <d v="2018-12-01T00:00:00"/>
    <s v="Purchase Invoices"/>
    <s v="Payables"/>
    <s v="Journal Import 69702217:"/>
    <s v="Payables A 14463408 69702217"/>
    <s v="DEC-18 Purchase Invoices GBP"/>
    <d v="2018-12-10T00:00:00"/>
    <s v="SSCREPMAN,"/>
    <n v="50"/>
    <s v="Journal Import Created"/>
    <x v="0"/>
    <n v="413783"/>
    <d v="2018-11-27T00:00:00"/>
    <n v="165073935"/>
    <m/>
    <s v="PO Invoice"/>
    <m/>
    <s v="https://nww.einvoice-prod.sbs.nhs.uk:8179/invoicepdf/8b1f8253-228f-5319-ad04-c8b066bea073"/>
    <n v="1"/>
    <n v="667"/>
    <m/>
    <s v="Planning and Business Development"/>
    <x v="1"/>
    <x v="0"/>
    <x v="1"/>
    <s v="7308 Legal Fees"/>
    <x v="0"/>
  </r>
  <r>
    <s v="E35930"/>
    <s v="7308"/>
    <s v="00000"/>
    <s v="00000"/>
    <s v="000000"/>
    <s v="Estates &amp; Facilities"/>
    <s v="Legal Fees"/>
    <s v="Default"/>
    <s v="Default"/>
    <s v="Default"/>
    <n v="-667"/>
    <d v="2018-12-01T00:00:00"/>
    <s v="Purchase Invoices"/>
    <s v="Payables"/>
    <s v="Journal Import 69702217:"/>
    <s v="Payables A 14463408 69702217"/>
    <s v="DEC-18 Purchase Invoices GBP"/>
    <d v="2018-12-10T00:00:00"/>
    <s v="SSCREPMAN,"/>
    <n v="51"/>
    <s v="Journal Import Created"/>
    <x v="0"/>
    <n v="413783"/>
    <d v="2018-11-27T00:00:00"/>
    <n v="165073935"/>
    <m/>
    <s v="PO Invoice"/>
    <m/>
    <s v="https://nww.einvoice-prod.sbs.nhs.uk:8179/invoicepdf/8b1f8253-228f-5319-ad04-c8b066bea073"/>
    <n v="1"/>
    <n v="-667"/>
    <m/>
    <s v="Planning and Business Development"/>
    <x v="1"/>
    <x v="0"/>
    <x v="1"/>
    <s v="7308 Legal Fees"/>
    <x v="0"/>
  </r>
  <r>
    <s v="E35930"/>
    <s v="7308"/>
    <s v="00000"/>
    <s v="00000"/>
    <s v="000000"/>
    <s v="Estates &amp; Facilities"/>
    <s v="Legal Fees"/>
    <s v="Default"/>
    <s v="Default"/>
    <s v="Default"/>
    <n v="928"/>
    <d v="2018-12-01T00:00:00"/>
    <s v="Purchase Invoices"/>
    <s v="Payables"/>
    <s v="Journal Import 70013304:"/>
    <s v="Payables A 14519325 70013304"/>
    <s v="DEC-18 Purchase Invoices GBP"/>
    <d v="2018-12-19T00:00:00"/>
    <s v="SSCREPMAN,"/>
    <n v="33"/>
    <s v="Journal Import Created"/>
    <x v="0"/>
    <n v="413785"/>
    <d v="2018-11-27T00:00:00"/>
    <n v="165064559"/>
    <m/>
    <s v="PO Invoice"/>
    <m/>
    <s v="https://nww.einvoice-prod.sbs.nhs.uk:8179/invoicepdf/a007ef28-5dca-5eda-ada4-18585e2c87f7"/>
    <n v="1"/>
    <n v="464"/>
    <m/>
    <s v="Planning and Business Development"/>
    <x v="1"/>
    <x v="0"/>
    <x v="1"/>
    <s v="7308 Legal Fees"/>
    <x v="0"/>
  </r>
  <r>
    <s v="E35930"/>
    <s v="7308"/>
    <s v="00000"/>
    <s v="00000"/>
    <s v="000000"/>
    <s v="Estates &amp; Facilities"/>
    <s v="Legal Fees"/>
    <s v="Default"/>
    <s v="Default"/>
    <s v="Default"/>
    <n v="-464"/>
    <d v="2018-12-01T00:00:00"/>
    <s v="Purchase Invoices"/>
    <s v="Payables"/>
    <s v="Journal Import 70013304:"/>
    <s v="Payables A 14519325 70013304"/>
    <s v="DEC-18 Purchase Invoices GBP"/>
    <d v="2018-12-19T00:00:00"/>
    <s v="SSCREPMAN,"/>
    <n v="34"/>
    <s v="Journal Import Created"/>
    <x v="0"/>
    <n v="413785"/>
    <d v="2018-11-27T00:00:00"/>
    <n v="165064559"/>
    <m/>
    <s v="PO Invoice"/>
    <m/>
    <s v="https://nww.einvoice-prod.sbs.nhs.uk:8179/invoicepdf/a007ef28-5dca-5eda-ada4-18585e2c87f7"/>
    <n v="1"/>
    <n v="-464"/>
    <m/>
    <s v="Planning and Business Development"/>
    <x v="1"/>
    <x v="0"/>
    <x v="1"/>
    <s v="7308 Legal Fees"/>
    <x v="0"/>
  </r>
  <r>
    <s v="E35930"/>
    <s v="7308"/>
    <s v="00000"/>
    <s v="00000"/>
    <s v="000000"/>
    <s v="Estates &amp; Facilities"/>
    <s v="Legal Fees"/>
    <s v="Default"/>
    <s v="Default"/>
    <s v="Default"/>
    <n v="-439"/>
    <d v="2018-12-01T00:00:00"/>
    <s v="Purchase Invoices"/>
    <s v="Payables"/>
    <s v="Journal Import 70049432:"/>
    <s v="Payables A 14525439 70049432"/>
    <s v="DEC-18 Purchase Invoices GBP"/>
    <d v="2018-12-20T00:00:00"/>
    <s v="SSCREPMAN,"/>
    <n v="49"/>
    <s v="Journal Import Created"/>
    <x v="0"/>
    <s v="CR407879"/>
    <d v="2018-12-17T00:00:00"/>
    <n v="165056810"/>
    <m/>
    <s v="PO Invoice"/>
    <m/>
    <s v="https://nww.einvoice-prod.sbs.nhs.uk:8179/invoicepdf/ab7a7b4e-d27b-5141-9b7c-0051faf32796"/>
    <n v="1"/>
    <m/>
    <m/>
    <s v="Planning and Business Development"/>
    <x v="1"/>
    <x v="0"/>
    <x v="1"/>
    <s v="7308 Legal Fees"/>
    <x v="0"/>
  </r>
  <r>
    <s v="E35930"/>
    <s v="7308"/>
    <s v="00000"/>
    <s v="00000"/>
    <s v="000000"/>
    <s v="Estates &amp; Facilities"/>
    <s v="Legal Fees"/>
    <s v="Default"/>
    <s v="Default"/>
    <s v="Default"/>
    <n v="464"/>
    <d v="2018-12-01T00:00:00"/>
    <s v="Purchase Invoices"/>
    <s v="Payables"/>
    <s v="Journal Import 70160651:"/>
    <s v="Payables A 14553051 70160651"/>
    <s v="DEC-18 Purchase Invoices GBP"/>
    <d v="2018-12-24T00:00:00"/>
    <s v="SSCREPMAN,"/>
    <n v="48"/>
    <s v="Journal Import Created"/>
    <x v="0"/>
    <n v="413785"/>
    <d v="2018-11-27T00:00:00"/>
    <n v="165074310"/>
    <m/>
    <s v="PO Invoice"/>
    <m/>
    <s v="https://nww.einvoice-prod.sbs.nhs.uk:8179/invoicepdf/a007ef28-5dca-5eda-ada4-18585e2c87f7"/>
    <n v="1"/>
    <n v="464"/>
    <m/>
    <s v="Planning and Business Development"/>
    <x v="1"/>
    <x v="0"/>
    <x v="1"/>
    <s v="7308 Legal Fees"/>
    <x v="0"/>
  </r>
  <r>
    <s v="E35930"/>
    <s v="7308"/>
    <s v="00000"/>
    <s v="00000"/>
    <s v="000000"/>
    <s v="Estates &amp; Facilities"/>
    <s v="Legal Fees"/>
    <s v="Default"/>
    <s v="Default"/>
    <s v="Default"/>
    <n v="-464"/>
    <d v="2018-12-01T00:00:00"/>
    <s v="Purchase Invoices"/>
    <s v="Payables"/>
    <s v="Journal Import 70160651:"/>
    <s v="Payables A 14553051 70160651"/>
    <s v="DEC-18 Purchase Invoices GBP"/>
    <d v="2018-12-24T00:00:00"/>
    <s v="SSCREPMAN,"/>
    <n v="49"/>
    <s v="Journal Import Created"/>
    <x v="0"/>
    <n v="413785"/>
    <d v="2018-11-27T00:00:00"/>
    <n v="165074310"/>
    <m/>
    <s v="PO Invoice"/>
    <m/>
    <s v="https://nww.einvoice-prod.sbs.nhs.uk:8179/invoicepdf/a007ef28-5dca-5eda-ada4-18585e2c87f7"/>
    <n v="1"/>
    <n v="-464"/>
    <m/>
    <s v="Planning and Business Development"/>
    <x v="1"/>
    <x v="0"/>
    <x v="1"/>
    <s v="7308 Legal Fees"/>
    <x v="0"/>
  </r>
  <r>
    <s v="E35930"/>
    <s v="7308"/>
    <s v="00000"/>
    <s v="00000"/>
    <s v="000000"/>
    <s v="Estates &amp; Facilities"/>
    <s v="Legal Fees"/>
    <s v="Default"/>
    <s v="Default"/>
    <s v="Default"/>
    <n v="800"/>
    <d v="2018-12-01T00:00:00"/>
    <s v="Purchase Invoices"/>
    <s v="Payables"/>
    <s v="Journal Import 70243515:"/>
    <s v="Payables A 14580137 70243515"/>
    <s v="DEC-18 Purchase Invoices GBP"/>
    <d v="2018-12-28T00:00:00"/>
    <s v="SSCREPMAN,"/>
    <n v="7"/>
    <s v="Journal Import Created"/>
    <x v="0"/>
    <n v="415388"/>
    <d v="2018-12-19T00:00:00"/>
    <n v="165064559"/>
    <m/>
    <s v="PO Invoice"/>
    <m/>
    <s v="https://nww.einvoice-prod.sbs.nhs.uk:8179/invoicepdf/871c92d4-34ad-5a60-a189-c5127b1272ff"/>
    <n v="1"/>
    <n v="400"/>
    <m/>
    <s v="Planning and Business Development"/>
    <x v="1"/>
    <x v="0"/>
    <x v="1"/>
    <s v="7308 Legal Fees"/>
    <x v="0"/>
  </r>
  <r>
    <s v="E35930"/>
    <s v="7308"/>
    <s v="00000"/>
    <s v="00000"/>
    <s v="000000"/>
    <s v="Estates &amp; Facilities"/>
    <s v="Legal Fees"/>
    <s v="Default"/>
    <s v="Default"/>
    <s v="Default"/>
    <n v="-400"/>
    <d v="2018-12-01T00:00:00"/>
    <s v="Purchase Invoices"/>
    <s v="Payables"/>
    <s v="Journal Import 70243515:"/>
    <s v="Payables A 14580137 70243515"/>
    <s v="DEC-18 Purchase Invoices GBP"/>
    <d v="2018-12-28T00:00:00"/>
    <s v="SSCREPMAN,"/>
    <n v="8"/>
    <s v="Journal Import Created"/>
    <x v="0"/>
    <n v="415388"/>
    <d v="2018-12-19T00:00:00"/>
    <n v="165064559"/>
    <m/>
    <s v="PO Invoice"/>
    <m/>
    <s v="https://nww.einvoice-prod.sbs.nhs.uk:8179/invoicepdf/871c92d4-34ad-5a60-a189-c5127b1272ff"/>
    <n v="1"/>
    <n v="-400"/>
    <m/>
    <s v="Planning and Business Development"/>
    <x v="1"/>
    <x v="0"/>
    <x v="1"/>
    <s v="7308 Legal Fees"/>
    <x v="0"/>
  </r>
  <r>
    <s v="E35930"/>
    <s v="7308"/>
    <s v="00000"/>
    <s v="00000"/>
    <s v="000000"/>
    <s v="Estates &amp; Facilities"/>
    <s v="Legal Fees"/>
    <s v="Default"/>
    <s v="Default"/>
    <s v="Default"/>
    <n v="434"/>
    <d v="2018-12-01T00:00:00"/>
    <s v="Purchase Invoices"/>
    <s v="Payables"/>
    <s v="Journal Import 70267875:"/>
    <s v="Payables A 14579418 70267875"/>
    <s v="DEC-18 Purchase Invoices GBP"/>
    <d v="2018-12-28T00:00:00"/>
    <s v="SSCREPMAN,"/>
    <n v="54"/>
    <s v="Journal Import Created"/>
    <x v="0"/>
    <n v="415385"/>
    <d v="2018-12-19T00:00:00"/>
    <n v="165056810"/>
    <m/>
    <s v="PO Invoice"/>
    <m/>
    <s v="https://nww.einvoice-prod.sbs.nhs.uk:8179/invoicepdf/4fdf5916-fe77-5f6d-b812-781b359090bf"/>
    <n v="1"/>
    <n v="434"/>
    <m/>
    <s v="Planning and Business Development"/>
    <x v="1"/>
    <x v="0"/>
    <x v="1"/>
    <s v="7308 Legal Fees"/>
    <x v="0"/>
  </r>
  <r>
    <s v="E35930"/>
    <s v="7308"/>
    <s v="00000"/>
    <s v="00000"/>
    <s v="000000"/>
    <s v="Estates &amp; Facilities"/>
    <s v="Legal Fees"/>
    <s v="Default"/>
    <s v="Default"/>
    <s v="Default"/>
    <n v="434"/>
    <d v="2018-12-01T00:00:00"/>
    <s v="Purchase Invoices"/>
    <s v="Payables"/>
    <s v="Journal Import 70335235:"/>
    <s v="Payables A 14598348 70335235"/>
    <s v="DEC-18 Purchase Invoices GBP"/>
    <d v="2018-12-31T00:00:00"/>
    <s v="SSCREPMAN,"/>
    <n v="65"/>
    <s v="Journal Import Created"/>
    <x v="0"/>
    <n v="415385"/>
    <d v="2018-12-19T00:00:00"/>
    <n v="165056810"/>
    <m/>
    <s v="PO Invoice"/>
    <m/>
    <s v="https://nww.einvoice-prod.sbs.nhs.uk:8179/invoicepdf/4fdf5916-fe77-5f6d-b812-781b359090bf"/>
    <n v="1"/>
    <n v="434"/>
    <m/>
    <s v="Planning and Business Development"/>
    <x v="1"/>
    <x v="0"/>
    <x v="1"/>
    <s v="7308 Legal Fees"/>
    <x v="0"/>
  </r>
  <r>
    <s v="E35930"/>
    <s v="7308"/>
    <s v="00000"/>
    <s v="00000"/>
    <s v="000000"/>
    <s v="Estates &amp; Facilities"/>
    <s v="Legal Fees"/>
    <s v="Default"/>
    <s v="Default"/>
    <s v="Default"/>
    <n v="400"/>
    <d v="2018-12-01T00:00:00"/>
    <s v="Purchase Invoices"/>
    <s v="Payables"/>
    <s v="Journal Import 70335235:"/>
    <s v="Payables A 14598348 70335235"/>
    <s v="DEC-18 Purchase Invoices GBP"/>
    <d v="2018-12-31T00:00:00"/>
    <s v="SSCREPMAN,"/>
    <n v="65"/>
    <s v="Journal Import Created"/>
    <x v="0"/>
    <n v="415388"/>
    <d v="2018-12-19T00:00:00"/>
    <n v="165074411"/>
    <m/>
    <s v="PO Invoice"/>
    <m/>
    <s v="https://nww.einvoice-prod.sbs.nhs.uk:8179/invoicepdf/871c92d4-34ad-5a60-a189-c5127b1272ff"/>
    <n v="1"/>
    <n v="400"/>
    <m/>
    <s v="Planning and Business Development"/>
    <x v="1"/>
    <x v="0"/>
    <x v="1"/>
    <s v="7308 Legal Fees"/>
    <x v="0"/>
  </r>
  <r>
    <s v="E35930"/>
    <s v="7308"/>
    <s v="00000"/>
    <s v="00000"/>
    <s v="000000"/>
    <s v="Estates &amp; Facilities"/>
    <s v="Legal Fees"/>
    <s v="Default"/>
    <s v="Default"/>
    <s v="Default"/>
    <n v="-434"/>
    <d v="2018-12-01T00:00:00"/>
    <s v="Purchase Invoices"/>
    <s v="Payables"/>
    <s v="Journal Import 70335235:"/>
    <s v="Payables A 14598348 70335235"/>
    <s v="DEC-18 Purchase Invoices GBP"/>
    <d v="2018-12-31T00:00:00"/>
    <s v="SSCREPMAN,"/>
    <n v="66"/>
    <s v="Journal Import Created"/>
    <x v="0"/>
    <n v="415385"/>
    <d v="2018-12-19T00:00:00"/>
    <n v="165056810"/>
    <m/>
    <s v="PO Invoice"/>
    <m/>
    <s v="https://nww.einvoice-prod.sbs.nhs.uk:8179/invoicepdf/4fdf5916-fe77-5f6d-b812-781b359090bf"/>
    <n v="1"/>
    <n v="-434"/>
    <m/>
    <s v="Planning and Business Development"/>
    <x v="1"/>
    <x v="0"/>
    <x v="1"/>
    <s v="7308 Legal Fees"/>
    <x v="0"/>
  </r>
  <r>
    <s v="E35930"/>
    <s v="7308"/>
    <s v="00000"/>
    <s v="00000"/>
    <s v="000000"/>
    <s v="Estates &amp; Facilities"/>
    <s v="Legal Fees"/>
    <s v="Default"/>
    <s v="Default"/>
    <s v="Default"/>
    <n v="-400"/>
    <d v="2018-12-01T00:00:00"/>
    <s v="Purchase Invoices"/>
    <s v="Payables"/>
    <s v="Journal Import 70335235:"/>
    <s v="Payables A 14598348 70335235"/>
    <s v="DEC-18 Purchase Invoices GBP"/>
    <d v="2018-12-31T00:00:00"/>
    <s v="SSCREPMAN,"/>
    <n v="66"/>
    <s v="Journal Import Created"/>
    <x v="0"/>
    <n v="415388"/>
    <d v="2018-12-19T00:00:00"/>
    <n v="165074411"/>
    <m/>
    <s v="PO Invoice"/>
    <m/>
    <s v="https://nww.einvoice-prod.sbs.nhs.uk:8179/invoicepdf/871c92d4-34ad-5a60-a189-c5127b1272ff"/>
    <n v="1"/>
    <n v="-400"/>
    <m/>
    <s v="Planning and Business Development"/>
    <x v="1"/>
    <x v="0"/>
    <x v="1"/>
    <s v="7308 Legal Fees"/>
    <x v="0"/>
  </r>
  <r>
    <s v="E35930"/>
    <s v="7308"/>
    <s v="00000"/>
    <s v="00000"/>
    <s v="000000"/>
    <s v="Estates &amp; Facilities"/>
    <s v="Legal Fees"/>
    <s v="Default"/>
    <s v="Default"/>
    <s v="Default"/>
    <n v="107"/>
    <d v="2018-12-01T00:00:00"/>
    <s v="Receiving"/>
    <s v="Cost Management"/>
    <s v="Journal Import 70336301:"/>
    <s v="Cost Management A 14596385 70336301"/>
    <s v="31-DEC-2018 Receiving GBP"/>
    <d v="2018-12-31T00:00:00"/>
    <s v="SSCREPMAN,"/>
    <n v="2645"/>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439"/>
    <d v="2018-12-01T00:00:00"/>
    <s v="Receiving"/>
    <s v="Cost Management"/>
    <s v="Journal Import 70336301:"/>
    <s v="Cost Management A 14596385 70336301"/>
    <s v="31-DEC-2018 Receiving GBP"/>
    <d v="2018-12-31T00:00:00"/>
    <s v="SSCREPMAN,"/>
    <n v="2646"/>
    <s v="Crawley Ambulance station sale. Additional fees to reconcile Invoice 407879"/>
    <x v="0"/>
    <n v="165056810"/>
    <d v="2018-10-01T00:00:00"/>
    <m/>
    <m/>
    <m/>
    <s v="LONDON-4"/>
    <m/>
    <m/>
    <m/>
    <m/>
    <s v="Planning and Business Development"/>
    <x v="1"/>
    <x v="0"/>
    <x v="1"/>
    <s v="7308 Legal Fees"/>
    <x v="0"/>
  </r>
  <r>
    <s v="E35930"/>
    <s v="7308"/>
    <s v="00000"/>
    <s v="00000"/>
    <s v="000000"/>
    <s v="Estates &amp; Facilities"/>
    <s v="Legal Fees"/>
    <s v="Default"/>
    <s v="Default"/>
    <s v="Default"/>
    <n v="177"/>
    <d v="2018-12-01T00:00:00"/>
    <s v="Receiving"/>
    <s v="Cost Management"/>
    <s v="Journal Import 70336301:"/>
    <s v="Cost Management A 14596385 70336301"/>
    <s v="31-DEC-2018 Receiving GBP"/>
    <d v="2018-12-31T00:00:00"/>
    <s v="SSCREPMAN,"/>
    <n v="2647"/>
    <s v="Crawley station sale. Additional  fees to reconcile further invoices.  as advised by J Flower.Please match to Po No: 165056810."/>
    <x v="0"/>
    <n v="165056810"/>
    <d v="2017-11-01T00:00:00"/>
    <m/>
    <m/>
    <m/>
    <s v="LONDON-4"/>
    <m/>
    <m/>
    <m/>
    <m/>
    <s v="Planning and Business Development"/>
    <x v="1"/>
    <x v="0"/>
    <x v="1"/>
    <s v="7308 Legal Fees"/>
    <x v="0"/>
  </r>
  <r>
    <s v="E35930"/>
    <s v="7308"/>
    <s v="00000"/>
    <s v="00000"/>
    <s v="000000"/>
    <s v="Estates &amp; Facilities"/>
    <s v="Legal Fees"/>
    <s v="Default"/>
    <s v="Default"/>
    <s v="Default"/>
    <n v="-139.6"/>
    <d v="2019-01-01T00:00:00"/>
    <s v="Accrual"/>
    <s v="Spreadsheet"/>
    <s v="Reverses &quot;RYD FIN CAM 1819 09 002 Accrual GBP&quot; journal entry of &quot;Spreadsheet A 14607756 70395788&quot; batch from &quot;DEC-18&quot;."/>
    <s v="Reverses &quot;RYD FIN CAM 1819 09 002 Accrual GBP&quot;10-JAN-19 18:01:59 - 70692523"/>
    <s v="Reverses &quot;RYD FIN CAM 1819 09 002 Accrual GBP&quot;10-JAN-19 18:01:59"/>
    <d v="2019-01-10T00:00:00"/>
    <s v="SSCREPMAN,"/>
    <n v="103"/>
    <s v="7308 DUMMY SUPPLIER FOR INVOICE VERIFICATION; ;http://nww.docserv.wyss.nhs.uk/synergyiim/dist/?val=863951_6993427_20181228162928"/>
    <x v="6"/>
    <m/>
    <d v="2019-01-10T00:00:00"/>
    <m/>
    <s v="7308 DUMMY SUPPLIER FOR INVOICE VERIFICATION; ;"/>
    <m/>
    <m/>
    <s v="http://nww.docserv.wyss.nhs.uk/synergyiim/dist/?val=863951_6993427_20181228162928"/>
    <m/>
    <m/>
    <m/>
    <s v="Planning and Business Development"/>
    <x v="1"/>
    <x v="0"/>
    <x v="1"/>
    <s v="7308 Legal Fees"/>
    <x v="1"/>
  </r>
  <r>
    <s v="E35930"/>
    <s v="7308"/>
    <s v="00000"/>
    <s v="00000"/>
    <s v="000000"/>
    <s v="Estates &amp; Facilities"/>
    <s v="Legal Fees"/>
    <s v="Default"/>
    <s v="Default"/>
    <s v="Default"/>
    <n v="-565.29999999999995"/>
    <d v="2019-01-01T00:00:00"/>
    <s v="Accrual"/>
    <s v="Spreadsheet"/>
    <s v="Reverses &quot;RYD FIN CAM 1819 09 002 Accrual GBP&quot; journal entry of &quot;Spreadsheet A 14607756 70395788&quot; batch from &quot;DEC-18&quot;."/>
    <s v="Reverses &quot;RYD FIN CAM 1819 09 002 Accrual GBP&quot;10-JAN-19 18:01:59 - 70692523"/>
    <s v="Reverses &quot;RYD FIN CAM 1819 09 002 Accrual GBP&quot;10-JAN-19 18:01:59"/>
    <d v="2019-01-10T00:00:00"/>
    <s v="SSCREPMAN,"/>
    <n v="104"/>
    <s v="7308 DUMMY SUPPLIER FOR INVOICE VERIFICATION; ;http://nww.docserv.wyss.nhs.uk/synergyiim/dist/?val=863929_6992130_20181228162343"/>
    <x v="6"/>
    <m/>
    <d v="2019-01-10T00:00:00"/>
    <m/>
    <s v="7308 DUMMY SUPPLIER FOR INVOICE VERIFICATION; ;"/>
    <m/>
    <m/>
    <s v="http://nww.docserv.wyss.nhs.uk/synergyiim/dist/?val=863929_6992130_20181228162343"/>
    <m/>
    <m/>
    <m/>
    <s v="Planning and Business Development"/>
    <x v="1"/>
    <x v="0"/>
    <x v="1"/>
    <s v="7308 Legal Fees"/>
    <x v="1"/>
  </r>
  <r>
    <s v="E35930"/>
    <s v="7308"/>
    <s v="00000"/>
    <s v="00000"/>
    <s v="000000"/>
    <s v="Estates &amp; Facilities"/>
    <s v="Legal Fees"/>
    <s v="Default"/>
    <s v="Default"/>
    <s v="Default"/>
    <n v="-698"/>
    <d v="2019-01-01T00:00:00"/>
    <s v="Accrual"/>
    <s v="Spreadsheet"/>
    <s v="Reverses &quot;RYD FIN CAM 1819 09 002 Accrual GBP&quot; journal entry of &quot;Spreadsheet A 14607756 70395788&quot; batch from &quot;DEC-18&quot;."/>
    <s v="Reverses &quot;RYD FIN CAM 1819 09 002 Accrual GBP&quot;10-JAN-19 18:01:59 - 70692523"/>
    <s v="Reverses &quot;RYD FIN CAM 1819 09 002 Accrual GBP&quot;10-JAN-19 18:01:59"/>
    <d v="2019-01-10T00:00:00"/>
    <s v="SSCREPMAN,"/>
    <n v="105"/>
    <s v="7308 DUMMY SUPPLIER FOR INVOICE VERIFICATION; ;http://nww.docserv.wyss.nhs.uk/synergyiim/dist/?val=863951_6993427_20181228162928"/>
    <x v="6"/>
    <m/>
    <d v="2019-01-10T00:00:00"/>
    <m/>
    <s v="7308 DUMMY SUPPLIER FOR INVOICE VERIFICATION; ;"/>
    <m/>
    <m/>
    <s v="http://nww.docserv.wyss.nhs.uk/synergyiim/dist/?val=863951_6993427_20181228162928"/>
    <m/>
    <m/>
    <m/>
    <s v="Planning and Business Development"/>
    <x v="1"/>
    <x v="0"/>
    <x v="1"/>
    <s v="7308 Legal Fees"/>
    <x v="1"/>
  </r>
  <r>
    <s v="E35930"/>
    <s v="7308"/>
    <s v="00000"/>
    <s v="00000"/>
    <s v="000000"/>
    <s v="Estates &amp; Facilities"/>
    <s v="Legal Fees"/>
    <s v="Default"/>
    <s v="Default"/>
    <s v="Default"/>
    <n v="-2826.5"/>
    <d v="2019-01-01T00:00:00"/>
    <s v="Accrual"/>
    <s v="Spreadsheet"/>
    <s v="Reverses &quot;RYD FIN CAM 1819 09 002 Accrual GBP&quot; journal entry of &quot;Spreadsheet A 14607756 70395788&quot; batch from &quot;DEC-18&quot;."/>
    <s v="Reverses &quot;RYD FIN CAM 1819 09 002 Accrual GBP&quot;10-JAN-19 18:01:59 - 70692523"/>
    <s v="Reverses &quot;RYD FIN CAM 1819 09 002 Accrual GBP&quot;10-JAN-19 18:01:59"/>
    <d v="2019-01-10T00:00:00"/>
    <s v="SSCREPMAN,"/>
    <n v="106"/>
    <s v="7308 DUMMY SUPPLIER FOR INVOICE VERIFICATION; ;http://nww.docserv.wyss.nhs.uk/synergyiim/dist/?val=863929_6992130_20181228162343"/>
    <x v="6"/>
    <m/>
    <d v="2019-01-10T00:00:00"/>
    <m/>
    <s v="7308 DUMMY SUPPLIER FOR INVOICE VERIFICATION; ;"/>
    <m/>
    <m/>
    <s v="http://nww.docserv.wyss.nhs.uk/synergyiim/dist/?val=863929_6992130_20181228162343"/>
    <m/>
    <m/>
    <m/>
    <s v="Planning and Business Development"/>
    <x v="1"/>
    <x v="0"/>
    <x v="1"/>
    <s v="7308 Legal Fees"/>
    <x v="1"/>
  </r>
  <r>
    <s v="E35930"/>
    <s v="7308"/>
    <s v="00000"/>
    <s v="00000"/>
    <s v="000000"/>
    <s v="Estates &amp; Facilities"/>
    <s v="Legal Fees"/>
    <s v="Default"/>
    <s v="Default"/>
    <s v="Default"/>
    <n v="-666.6"/>
    <d v="2019-01-01T00:00:00"/>
    <s v="Adjustment"/>
    <s v="Spreadsheet"/>
    <s v="Day 4 Adjustments for Sri"/>
    <s v="Spreadsheet A 14843096 71601697"/>
    <s v="RYD FIN PK 18/19 M10 002 Adjustment GBP"/>
    <d v="2019-02-06T00:00:00"/>
    <s v="ZZZ KANUMAKALA, PUSHPA"/>
    <n v="8"/>
    <s v="Recode Pulborough Ambulance Station Sale - Invoice 321673 - 27/02/2017-PO 165074846"/>
    <x v="7"/>
    <m/>
    <d v="2019-02-06T00:00:00"/>
    <m/>
    <s v="Recode Pulborough Ambulance Station Sale - Invoice 321673 - 27/02/2017-PO 165074846"/>
    <m/>
    <m/>
    <m/>
    <m/>
    <m/>
    <m/>
    <s v="Planning and Business Development"/>
    <x v="1"/>
    <x v="0"/>
    <x v="1"/>
    <s v="7308 Legal Fees"/>
    <x v="1"/>
  </r>
  <r>
    <s v="E35930"/>
    <s v="7308"/>
    <s v="00000"/>
    <s v="00000"/>
    <s v="000000"/>
    <s v="Estates &amp; Facilities"/>
    <s v="Legal Fees"/>
    <s v="Default"/>
    <s v="Default"/>
    <s v="Default"/>
    <n v="-1882.8"/>
    <d v="2019-01-01T00:00:00"/>
    <s v="Adjustment"/>
    <s v="Spreadsheet"/>
    <s v="Day 4 Adjustments for Sri"/>
    <s v="Spreadsheet A 14843096 71601697"/>
    <s v="RYD FIN PK 18/19 M10 002 Adjustment GBP"/>
    <d v="2019-02-06T00:00:00"/>
    <s v="ZZZ KANUMAKALA, PUSHPA"/>
    <n v="9"/>
    <s v="Recode Lewes ACRP/ Ambulance Station Disposal - Invoice 299456 - 17/03/2017-po 165074849"/>
    <x v="7"/>
    <m/>
    <d v="2019-02-06T00:00:00"/>
    <m/>
    <s v="Recode Lewes ACRP/ Ambulance Station Disposal - Invoice 299456 - 17/03/2017-po 165074849"/>
    <m/>
    <m/>
    <m/>
    <m/>
    <m/>
    <m/>
    <s v="Planning and Business Development"/>
    <x v="1"/>
    <x v="0"/>
    <x v="1"/>
    <s v="7308 Legal Fees"/>
    <x v="1"/>
  </r>
  <r>
    <s v="E35930"/>
    <s v="7308"/>
    <s v="00000"/>
    <s v="00000"/>
    <s v="000000"/>
    <s v="Estates &amp; Facilities"/>
    <s v="Legal Fees"/>
    <s v="Default"/>
    <s v="Default"/>
    <s v="Default"/>
    <n v="-2167.6799999999998"/>
    <d v="2019-01-01T00:00:00"/>
    <s v="Adjustment"/>
    <s v="Spreadsheet"/>
    <s v="Day 4 Adjustments for Sri"/>
    <s v="Spreadsheet A 14843096 71601697"/>
    <s v="RYD FIN PK 18/19 M10 002 Adjustment GBP"/>
    <d v="2019-02-06T00:00:00"/>
    <s v="ZZZ KANUMAKALA, PUSHPA"/>
    <n v="10"/>
    <s v="Recode Pulborough Ambulance Station Sale - Invoice 400306 - 11/06/2018 -PO 165074844"/>
    <x v="7"/>
    <m/>
    <d v="2019-02-06T00:00:00"/>
    <m/>
    <s v="Recode Pulborough Ambulance Station Sale - Invoice 400306 - 11/06/2018 -PO 165074844"/>
    <m/>
    <m/>
    <m/>
    <m/>
    <m/>
    <m/>
    <s v="Planning and Business Development"/>
    <x v="1"/>
    <x v="0"/>
    <x v="1"/>
    <s v="7308 Legal Fees"/>
    <x v="1"/>
  </r>
  <r>
    <s v="E35930"/>
    <s v="7308"/>
    <s v="00000"/>
    <s v="00000"/>
    <s v="000000"/>
    <s v="Estates &amp; Facilities"/>
    <s v="Legal Fees"/>
    <s v="Default"/>
    <s v="Default"/>
    <s v="Default"/>
    <n v="-3140.48"/>
    <d v="2019-01-01T00:00:00"/>
    <s v="Adjustment"/>
    <s v="Spreadsheet"/>
    <s v="Day 4 Adjustments for Sri"/>
    <s v="Spreadsheet A 14843096 71601697"/>
    <s v="RYD FIN PK 18/19 M10 002 Adjustment GBP"/>
    <d v="2019-02-06T00:00:00"/>
    <s v="ZZZ KANUMAKALA, PUSHPA"/>
    <n v="11"/>
    <s v="Recode Brighton MRC - Obtain Planning permission and instructions to negotiate S106 Sale Contract and Transfer - Invoice 415382-PO 165074410"/>
    <x v="7"/>
    <m/>
    <d v="2019-02-06T00:00:00"/>
    <m/>
    <s v="Recode Brighton MRC - Obtain Planning permission and instructions to negotiate S106 Sale Contract and Transfer - Invoice 415382-PO 165074410"/>
    <m/>
    <m/>
    <m/>
    <m/>
    <m/>
    <m/>
    <s v="Planning and Business Development"/>
    <x v="1"/>
    <x v="0"/>
    <x v="1"/>
    <s v="7308 Legal Fees"/>
    <x v="1"/>
  </r>
  <r>
    <s v="E35930"/>
    <s v="7308"/>
    <s v="00000"/>
    <s v="00000"/>
    <s v="000000"/>
    <s v="Estates &amp; Facilities"/>
    <s v="Legal Fees"/>
    <s v="Default"/>
    <s v="Default"/>
    <s v="Default"/>
    <n v="-5012.54"/>
    <d v="2019-01-01T00:00:00"/>
    <s v="Adjustment"/>
    <s v="Spreadsheet"/>
    <s v="Day 4 Adjustments for Sri"/>
    <s v="Spreadsheet A 14843096 71601697"/>
    <s v="RYD FIN PK 18/19 M10 002 Adjustment GBP"/>
    <d v="2019-02-06T00:00:00"/>
    <s v="ZZZ KANUMAKALA, PUSHPA"/>
    <n v="12"/>
    <s v="Recode Pulborough Ambulance Station Sale - Invoice 317543 - 20/12/2017-PO 165074847"/>
    <x v="7"/>
    <m/>
    <d v="2019-02-06T00:00:00"/>
    <m/>
    <s v="Recode Pulborough Ambulance Station Sale - Invoice 317543 - 20/12/2017-PO 165074847"/>
    <m/>
    <m/>
    <m/>
    <m/>
    <m/>
    <m/>
    <s v="Planning and Business Development"/>
    <x v="1"/>
    <x v="0"/>
    <x v="1"/>
    <s v="7308 Legal Fees"/>
    <x v="1"/>
  </r>
  <r>
    <s v="E35930"/>
    <s v="7308"/>
    <s v="00000"/>
    <s v="00000"/>
    <s v="000000"/>
    <s v="Estates &amp; Facilities"/>
    <s v="Legal Fees"/>
    <s v="Default"/>
    <s v="Default"/>
    <s v="Default"/>
    <n v="267"/>
    <d v="2019-01-01T00:00:00"/>
    <s v="Adjustment"/>
    <s v="Spreadsheet"/>
    <s v="SBS RYD NOV-18 VAT ADJUSTMENT JOURNAL"/>
    <s v="Spreadsheet A 14759189 71174548"/>
    <s v="SBS RYD NOV-18 VAT ADJUSTMENT JOURNAL Adjustment GBP"/>
    <d v="2019-01-25T00:00:00"/>
    <s v="ZZZ ZENDE, PRASHANT"/>
    <n v="1187"/>
    <s v="CAPSTICKS SOLICITORS-410887-0-http://nww.docserv.wyss.nhs.uk/synergyiim/dist/?val=776351_6440222_20181105123952"/>
    <x v="8"/>
    <m/>
    <d v="2019-01-25T00:00:00"/>
    <m/>
    <s v="CAPSTICKS SOLICITORS-410887-0-"/>
    <m/>
    <m/>
    <s v="http://nww.docserv.wyss.nhs.uk/synergyiim/dist/?val=776351_6440222_20181105123952"/>
    <m/>
    <m/>
    <m/>
    <s v="Planning and Business Development"/>
    <x v="1"/>
    <x v="0"/>
    <x v="1"/>
    <s v="7308 Legal Fees"/>
    <x v="1"/>
  </r>
  <r>
    <s v="E35930"/>
    <s v="7308"/>
    <s v="00000"/>
    <s v="00000"/>
    <s v="000000"/>
    <s v="Estates &amp; Facilities"/>
    <s v="Legal Fees"/>
    <s v="Default"/>
    <s v="Default"/>
    <s v="Default"/>
    <n v="439"/>
    <d v="2019-01-01T00:00:00"/>
    <s v="Purchase Invoices"/>
    <s v="Payables"/>
    <s v="Journal Import 70882641:"/>
    <s v="Payables A 14703271 70882641"/>
    <s v="JAN-19 Purchase Invoices GBP"/>
    <d v="2019-01-16T00:00:00"/>
    <s v="SSCREPMAN,"/>
    <n v="34"/>
    <s v="Journal Import Created"/>
    <x v="0"/>
    <s v="407879A"/>
    <d v="2019-01-15T00:00:00"/>
    <n v="165056810"/>
    <m/>
    <s v="PO Invoice"/>
    <m/>
    <s v="https://nww.einvoice-prod.sbs.nhs.uk:8179/invoicepdf/57c8631a-7337-5fe5-9620-a9e49a91106a"/>
    <n v="1"/>
    <n v="439"/>
    <m/>
    <s v="Planning and Business Development"/>
    <x v="1"/>
    <x v="0"/>
    <x v="1"/>
    <s v="7308 Legal Fees"/>
    <x v="0"/>
  </r>
  <r>
    <s v="E35930"/>
    <s v="7308"/>
    <s v="00000"/>
    <s v="00000"/>
    <s v="000000"/>
    <s v="Estates &amp; Facilities"/>
    <s v="Legal Fees"/>
    <s v="Default"/>
    <s v="Default"/>
    <s v="Default"/>
    <n v="800"/>
    <d v="2019-01-01T00:00:00"/>
    <s v="Purchase Invoices"/>
    <s v="Payables"/>
    <s v="Journal Import 71072514:"/>
    <s v="Payables A 14742388 71072514"/>
    <s v="JAN-19 Purchase Invoices GBP"/>
    <d v="2019-01-22T00:00:00"/>
    <s v="SSCREPMAN,"/>
    <n v="33"/>
    <s v="Journal Import Created"/>
    <x v="0"/>
    <n v="289969"/>
    <d v="2016-10-18T00:00:00"/>
    <n v="165074852"/>
    <m/>
    <s v="PO Invoice"/>
    <m/>
    <s v="https://nww.einvoice-prod.sbs.nhs.uk:8179/invoicepdf/94dfdab2-9a0e-575c-8055-ba075e55787c"/>
    <n v="1"/>
    <n v="800"/>
    <m/>
    <s v="Planning and Business Development"/>
    <x v="1"/>
    <x v="0"/>
    <x v="1"/>
    <s v="7308 Legal Fees"/>
    <x v="0"/>
  </r>
  <r>
    <s v="E35930"/>
    <s v="7308"/>
    <s v="00000"/>
    <s v="00000"/>
    <s v="000000"/>
    <s v="Estates &amp; Facilities"/>
    <s v="Legal Fees"/>
    <s v="Default"/>
    <s v="Default"/>
    <s v="Default"/>
    <n v="356.4"/>
    <d v="2019-01-01T00:00:00"/>
    <s v="Purchase Invoices"/>
    <s v="Payables"/>
    <s v="Journal Import 71072514:"/>
    <s v="Payables A 14742388 71072514"/>
    <s v="JAN-19 Purchase Invoices GBP"/>
    <d v="2019-01-22T00:00:00"/>
    <s v="SSCREPMAN,"/>
    <n v="33"/>
    <s v="Journal Import Created"/>
    <x v="0"/>
    <n v="290184"/>
    <d v="2016-10-20T00:00:00"/>
    <n v="165074851"/>
    <m/>
    <s v="PO Invoice"/>
    <m/>
    <s v="https://nww.einvoice-prod.sbs.nhs.uk:8179/invoicepdf/5d44a38b-3eaf-5a2f-9823-9e695070fc8c"/>
    <n v="1"/>
    <n v="356"/>
    <m/>
    <s v="Planning and Business Development"/>
    <x v="1"/>
    <x v="0"/>
    <x v="1"/>
    <s v="7308 Legal Fees"/>
    <x v="0"/>
  </r>
  <r>
    <s v="E35930"/>
    <s v="7308"/>
    <s v="00000"/>
    <s v="00000"/>
    <s v="000000"/>
    <s v="Estates &amp; Facilities"/>
    <s v="Legal Fees"/>
    <s v="Default"/>
    <s v="Default"/>
    <s v="Default"/>
    <n v="155"/>
    <d v="2019-01-01T00:00:00"/>
    <s v="Purchase Invoices"/>
    <s v="Payables"/>
    <s v="Journal Import 71072514:"/>
    <s v="Payables A 14742388 71072514"/>
    <s v="JAN-19 Purchase Invoices GBP"/>
    <d v="2019-01-22T00:00:00"/>
    <s v="SSCREPMAN,"/>
    <n v="33"/>
    <s v="Journal Import Created"/>
    <x v="0"/>
    <n v="292181"/>
    <d v="2016-11-21T00:00:00"/>
    <n v="165074850"/>
    <m/>
    <s v="PO Invoice"/>
    <m/>
    <s v="https://nww.einvoice-prod.sbs.nhs.uk:8179/invoicepdf/44b9efba-107d-5dc8-bca4-cb15f9cd982e"/>
    <n v="1"/>
    <n v="155"/>
    <m/>
    <s v="Planning and Business Development"/>
    <x v="1"/>
    <x v="0"/>
    <x v="1"/>
    <s v="7308 Legal Fees"/>
    <x v="0"/>
  </r>
  <r>
    <s v="E35930"/>
    <s v="7308"/>
    <s v="00000"/>
    <s v="00000"/>
    <s v="000000"/>
    <s v="Estates &amp; Facilities"/>
    <s v="Legal Fees"/>
    <s v="Default"/>
    <s v="Default"/>
    <s v="Default"/>
    <n v="1569"/>
    <d v="2019-01-01T00:00:00"/>
    <s v="Purchase Invoices"/>
    <s v="Payables"/>
    <s v="Journal Import 71072514:"/>
    <s v="Payables A 14742388 71072514"/>
    <s v="JAN-19 Purchase Invoices GBP"/>
    <d v="2019-01-22T00:00:00"/>
    <s v="SSCREPMAN,"/>
    <n v="33"/>
    <s v="Journal Import Created"/>
    <x v="0"/>
    <n v="299456"/>
    <d v="2017-03-17T00:00:00"/>
    <n v="165074849"/>
    <m/>
    <s v="PO Invoice"/>
    <m/>
    <s v="https://nww.einvoice-prod.sbs.nhs.uk:8179/invoicepdf/adcaf151-7b0a-5533-871f-d7e746f80f83"/>
    <n v="1"/>
    <n v="1569"/>
    <m/>
    <s v="Planning and Business Development"/>
    <x v="1"/>
    <x v="0"/>
    <x v="1"/>
    <s v="7308 Legal Fees"/>
    <x v="0"/>
  </r>
  <r>
    <s v="E35930"/>
    <s v="7308"/>
    <s v="00000"/>
    <s v="00000"/>
    <s v="000000"/>
    <s v="Estates &amp; Facilities"/>
    <s v="Legal Fees"/>
    <s v="Default"/>
    <s v="Default"/>
    <s v="Default"/>
    <n v="1700"/>
    <d v="2019-01-01T00:00:00"/>
    <s v="Purchase Invoices"/>
    <s v="Payables"/>
    <s v="Journal Import 71072514:"/>
    <s v="Payables A 14742388 71072514"/>
    <s v="JAN-19 Purchase Invoices GBP"/>
    <d v="2019-01-22T00:00:00"/>
    <s v="SSCREPMAN,"/>
    <n v="33"/>
    <s v="Journal Import Created"/>
    <x v="0"/>
    <n v="317542"/>
    <d v="2017-12-20T00:00:00"/>
    <n v="165074848"/>
    <m/>
    <s v="PO Invoice"/>
    <m/>
    <s v="https://nww.einvoice-prod.sbs.nhs.uk:8179/invoicepdf/a4ecb353-aad3-57ba-9cd2-c8923d867e0d"/>
    <n v="1"/>
    <n v="1700"/>
    <m/>
    <s v="Planning and Business Development"/>
    <x v="1"/>
    <x v="0"/>
    <x v="1"/>
    <s v="7308 Legal Fees"/>
    <x v="0"/>
  </r>
  <r>
    <s v="E35930"/>
    <s v="7308"/>
    <s v="00000"/>
    <s v="00000"/>
    <s v="000000"/>
    <s v="Estates &amp; Facilities"/>
    <s v="Legal Fees"/>
    <s v="Default"/>
    <s v="Default"/>
    <s v="Default"/>
    <n v="4177.12"/>
    <d v="2019-01-01T00:00:00"/>
    <s v="Purchase Invoices"/>
    <s v="Payables"/>
    <s v="Journal Import 71072514:"/>
    <s v="Payables A 14742388 71072514"/>
    <s v="JAN-19 Purchase Invoices GBP"/>
    <d v="2019-01-22T00:00:00"/>
    <s v="SSCREPMAN,"/>
    <n v="33"/>
    <s v="Journal Import Created"/>
    <x v="0"/>
    <n v="317543"/>
    <d v="2017-12-20T00:00:00"/>
    <n v="165074847"/>
    <m/>
    <s v="PO Invoice"/>
    <m/>
    <s v="https://nww.einvoice-prod.sbs.nhs.uk:8179/invoicepdf/52f34c8e-72c6-5292-b144-1145415a44b6"/>
    <n v="1"/>
    <n v="4177"/>
    <m/>
    <s v="Planning and Business Development"/>
    <x v="1"/>
    <x v="0"/>
    <x v="1"/>
    <s v="7308 Legal Fees"/>
    <x v="0"/>
  </r>
  <r>
    <s v="E35930"/>
    <s v="7308"/>
    <s v="00000"/>
    <s v="00000"/>
    <s v="000000"/>
    <s v="Estates &amp; Facilities"/>
    <s v="Legal Fees"/>
    <s v="Default"/>
    <s v="Default"/>
    <s v="Default"/>
    <n v="555.5"/>
    <d v="2019-01-01T00:00:00"/>
    <s v="Purchase Invoices"/>
    <s v="Payables"/>
    <s v="Journal Import 71072514:"/>
    <s v="Payables A 14742388 71072514"/>
    <s v="JAN-19 Purchase Invoices GBP"/>
    <d v="2019-01-22T00:00:00"/>
    <s v="SSCREPMAN,"/>
    <n v="33"/>
    <s v="Journal Import Created"/>
    <x v="0"/>
    <n v="321673"/>
    <d v="2018-02-27T00:00:00"/>
    <n v="165074846"/>
    <m/>
    <s v="PO Invoice"/>
    <m/>
    <s v="https://nww.einvoice-prod.sbs.nhs.uk:8179/invoicepdf/6049e390-b62b-5b18-a8e7-ee25a1a9b4e3"/>
    <n v="1"/>
    <n v="556"/>
    <m/>
    <s v="Planning and Business Development"/>
    <x v="1"/>
    <x v="0"/>
    <x v="1"/>
    <s v="7308 Legal Fees"/>
    <x v="0"/>
  </r>
  <r>
    <s v="E35930"/>
    <s v="7308"/>
    <s v="00000"/>
    <s v="00000"/>
    <s v="000000"/>
    <s v="Estates &amp; Facilities"/>
    <s v="Legal Fees"/>
    <s v="Default"/>
    <s v="Default"/>
    <s v="Default"/>
    <n v="348"/>
    <d v="2019-01-01T00:00:00"/>
    <s v="Purchase Invoices"/>
    <s v="Payables"/>
    <s v="Journal Import 71072514:"/>
    <s v="Payables A 14742388 71072514"/>
    <s v="JAN-19 Purchase Invoices GBP"/>
    <d v="2019-01-22T00:00:00"/>
    <s v="SSCREPMAN,"/>
    <n v="33"/>
    <s v="Journal Import Created"/>
    <x v="0"/>
    <n v="400298"/>
    <d v="2018-06-11T00:00:00"/>
    <n v="165074844"/>
    <m/>
    <s v="PO Invoice"/>
    <m/>
    <s v="https://nww.einvoice-prod.sbs.nhs.uk:8179/invoicepdf/474b7360-f0cb-587b-9bc8-cb6427564060"/>
    <n v="1"/>
    <n v="348"/>
    <m/>
    <s v="Planning and Business Development"/>
    <x v="1"/>
    <x v="0"/>
    <x v="1"/>
    <s v="7308 Legal Fees"/>
    <x v="0"/>
  </r>
  <r>
    <s v="E35930"/>
    <s v="7308"/>
    <s v="00000"/>
    <s v="00000"/>
    <s v="000000"/>
    <s v="Estates &amp; Facilities"/>
    <s v="Legal Fees"/>
    <s v="Default"/>
    <s v="Default"/>
    <s v="Default"/>
    <n v="580"/>
    <d v="2019-01-01T00:00:00"/>
    <s v="Purchase Invoices"/>
    <s v="Payables"/>
    <s v="Journal Import 71072514:"/>
    <s v="Payables A 14742388 71072514"/>
    <s v="JAN-19 Purchase Invoices GBP"/>
    <d v="2019-01-22T00:00:00"/>
    <s v="SSCREPMAN,"/>
    <n v="33"/>
    <s v="Journal Import Created"/>
    <x v="0"/>
    <n v="400310"/>
    <d v="2018-06-11T00:00:00"/>
    <n v="165074843"/>
    <m/>
    <s v="PO Invoice"/>
    <m/>
    <s v="https://nww.einvoice-prod.sbs.nhs.uk:8179/invoicepdf/d1f47376-a3f0-591a-b667-a9171fa8f2a6"/>
    <n v="1"/>
    <n v="580"/>
    <m/>
    <s v="Planning and Business Development"/>
    <x v="1"/>
    <x v="0"/>
    <x v="1"/>
    <s v="7308 Legal Fees"/>
    <x v="0"/>
  </r>
  <r>
    <s v="E35930"/>
    <s v="7308"/>
    <s v="00000"/>
    <s v="00000"/>
    <s v="000000"/>
    <s v="Estates &amp; Facilities"/>
    <s v="Legal Fees"/>
    <s v="Default"/>
    <s v="Default"/>
    <s v="Default"/>
    <n v="903"/>
    <d v="2019-01-01T00:00:00"/>
    <s v="Purchase Invoices"/>
    <s v="Payables"/>
    <s v="Journal Import 71072514:"/>
    <s v="Payables A 14742388 71072514"/>
    <s v="JAN-19 Purchase Invoices GBP"/>
    <d v="2019-01-22T00:00:00"/>
    <s v="SSCREPMAN,"/>
    <n v="33"/>
    <s v="Journal Import Created"/>
    <x v="0"/>
    <n v="400311"/>
    <d v="2018-06-11T00:00:00"/>
    <n v="165074842"/>
    <m/>
    <s v="PO Invoice"/>
    <m/>
    <s v="https://nww.einvoice-prod.sbs.nhs.uk:8179/invoicepdf/ec0f4d60-8862-5adc-b90d-16761dc0d535"/>
    <n v="1"/>
    <n v="903"/>
    <m/>
    <s v="Planning and Business Development"/>
    <x v="1"/>
    <x v="0"/>
    <x v="1"/>
    <s v="7308 Legal Fees"/>
    <x v="0"/>
  </r>
  <r>
    <s v="E35930"/>
    <s v="7308"/>
    <s v="00000"/>
    <s v="00000"/>
    <s v="000000"/>
    <s v="Estates &amp; Facilities"/>
    <s v="Legal Fees"/>
    <s v="Default"/>
    <s v="Default"/>
    <s v="Default"/>
    <n v="43"/>
    <d v="2019-01-01T00:00:00"/>
    <s v="Purchase Invoices"/>
    <s v="Payables"/>
    <s v="Journal Import 71072514:"/>
    <s v="Payables A 14742388 71072514"/>
    <s v="JAN-19 Purchase Invoices GBP"/>
    <d v="2019-01-22T00:00:00"/>
    <s v="SSCREPMAN,"/>
    <n v="33"/>
    <s v="Journal Import Created"/>
    <x v="0"/>
    <n v="403677"/>
    <d v="2018-07-25T00:00:00"/>
    <n v="165074841"/>
    <m/>
    <s v="PO Invoice"/>
    <m/>
    <s v="https://nww.einvoice-prod.sbs.nhs.uk:8179/invoicepdf/79569af2-7da0-5980-8b1c-9a6bebb4b5d5"/>
    <n v="1"/>
    <n v="43"/>
    <m/>
    <s v="Planning and Business Development"/>
    <x v="1"/>
    <x v="0"/>
    <x v="1"/>
    <s v="7308 Legal Fees"/>
    <x v="0"/>
  </r>
  <r>
    <s v="E35930"/>
    <s v="7308"/>
    <s v="00000"/>
    <s v="00000"/>
    <s v="000000"/>
    <s v="Estates &amp; Facilities"/>
    <s v="Legal Fees"/>
    <s v="Default"/>
    <s v="Default"/>
    <s v="Default"/>
    <n v="75"/>
    <d v="2019-01-01T00:00:00"/>
    <s v="Purchase Invoices"/>
    <s v="Payables"/>
    <s v="Journal Import 71072514:"/>
    <s v="Payables A 14742388 71072514"/>
    <s v="JAN-19 Purchase Invoices GBP"/>
    <d v="2019-01-22T00:00:00"/>
    <s v="SSCREPMAN,"/>
    <n v="33"/>
    <s v="Journal Import Created"/>
    <x v="0"/>
    <n v="403681"/>
    <d v="2018-07-25T00:00:00"/>
    <n v="165074840"/>
    <m/>
    <s v="PO Invoice"/>
    <m/>
    <s v="https://nww.einvoice-prod.sbs.nhs.uk:8179/invoicepdf/e84ac685-42eb-5aae-8d1e-c6acbcb586ef"/>
    <n v="1"/>
    <n v="75"/>
    <m/>
    <s v="Planning and Business Development"/>
    <x v="1"/>
    <x v="0"/>
    <x v="1"/>
    <s v="7308 Legal Fees"/>
    <x v="0"/>
  </r>
  <r>
    <s v="E35930"/>
    <s v="7308"/>
    <s v="00000"/>
    <s v="00000"/>
    <s v="000000"/>
    <s v="Estates &amp; Facilities"/>
    <s v="Legal Fees"/>
    <s v="Default"/>
    <s v="Default"/>
    <s v="Default"/>
    <n v="983"/>
    <d v="2019-01-01T00:00:00"/>
    <s v="Purchase Invoices"/>
    <s v="Payables"/>
    <s v="Journal Import 71072514:"/>
    <s v="Payables A 14742388 71072514"/>
    <s v="JAN-19 Purchase Invoices GBP"/>
    <d v="2019-01-22T00:00:00"/>
    <s v="SSCREPMAN,"/>
    <n v="33"/>
    <s v="Journal Import Created"/>
    <x v="0"/>
    <n v="407821"/>
    <d v="2019-01-22T00:00:00"/>
    <n v="165074837"/>
    <m/>
    <s v="PO Invoice"/>
    <m/>
    <s v="https://nww.einvoice-prod.sbs.nhs.uk:8179/invoicepdf/b42769c3-9f27-51e9-b360-3331d30de773"/>
    <n v="1"/>
    <n v="983"/>
    <m/>
    <s v="Planning and Business Development"/>
    <x v="1"/>
    <x v="0"/>
    <x v="1"/>
    <s v="7308 Legal Fees"/>
    <x v="0"/>
  </r>
  <r>
    <s v="E35930"/>
    <s v="7308"/>
    <s v="00000"/>
    <s v="00000"/>
    <s v="000000"/>
    <s v="Estates &amp; Facilities"/>
    <s v="Legal Fees"/>
    <s v="Default"/>
    <s v="Default"/>
    <s v="Default"/>
    <n v="969.75"/>
    <d v="2019-01-01T00:00:00"/>
    <s v="Purchase Invoices"/>
    <s v="Payables"/>
    <s v="Journal Import 71072514:"/>
    <s v="Payables A 14742388 71072514"/>
    <s v="JAN-19 Purchase Invoices GBP"/>
    <d v="2019-01-22T00:00:00"/>
    <s v="SSCREPMAN,"/>
    <n v="33"/>
    <s v="Journal Import Created"/>
    <x v="0"/>
    <n v="407823"/>
    <d v="2019-01-22T00:00:00"/>
    <n v="165074836"/>
    <m/>
    <s v="PO Invoice"/>
    <m/>
    <s v="https://nww.einvoice-prod.sbs.nhs.uk:8179/invoicepdf/a6a4cc5b-b64a-5198-8644-3d4da527d8f1"/>
    <n v="1"/>
    <n v="970"/>
    <m/>
    <s v="Planning and Business Development"/>
    <x v="1"/>
    <x v="0"/>
    <x v="1"/>
    <s v="7308 Legal Fees"/>
    <x v="0"/>
  </r>
  <r>
    <s v="E35930"/>
    <s v="7308"/>
    <s v="00000"/>
    <s v="00000"/>
    <s v="000000"/>
    <s v="Estates &amp; Facilities"/>
    <s v="Legal Fees"/>
    <s v="Default"/>
    <s v="Default"/>
    <s v="Default"/>
    <n v="112"/>
    <d v="2019-01-01T00:00:00"/>
    <s v="Purchase Invoices"/>
    <s v="Payables"/>
    <s v="Journal Import 71072514:"/>
    <s v="Payables A 14742388 71072514"/>
    <s v="JAN-19 Purchase Invoices GBP"/>
    <d v="2019-01-22T00:00:00"/>
    <s v="SSCREPMAN,"/>
    <n v="33"/>
    <s v="Journal Import Created"/>
    <x v="0"/>
    <n v="410889"/>
    <d v="2018-10-25T00:00:00"/>
    <n v="165074835"/>
    <m/>
    <s v="PO Invoice"/>
    <m/>
    <s v="https://nww.einvoice-prod.sbs.nhs.uk:8179/invoicepdf/6176d81a-e905-5a85-a9e7-1e876d276c49"/>
    <n v="1"/>
    <n v="112"/>
    <m/>
    <s v="Planning and Business Development"/>
    <x v="1"/>
    <x v="0"/>
    <x v="1"/>
    <s v="7308 Legal Fees"/>
    <x v="0"/>
  </r>
  <r>
    <s v="E35930"/>
    <s v="7308"/>
    <s v="00000"/>
    <s v="00000"/>
    <s v="000000"/>
    <s v="Estates &amp; Facilities"/>
    <s v="Legal Fees"/>
    <s v="Default"/>
    <s v="Default"/>
    <s v="Default"/>
    <n v="186"/>
    <d v="2019-01-01T00:00:00"/>
    <s v="Purchase Invoices"/>
    <s v="Payables"/>
    <s v="Journal Import 71072514:"/>
    <s v="Payables A 14742388 71072514"/>
    <s v="JAN-19 Purchase Invoices GBP"/>
    <d v="2019-01-22T00:00:00"/>
    <s v="SSCREPMAN,"/>
    <n v="33"/>
    <s v="Journal Import Created"/>
    <x v="0"/>
    <n v="410893"/>
    <d v="2018-10-25T00:00:00"/>
    <n v="165074834"/>
    <m/>
    <s v="PO Invoice"/>
    <m/>
    <s v="https://nww.einvoice-prod.sbs.nhs.uk:8179/invoicepdf/db308a3f-9b6a-56b6-8c50-0af5d6628429"/>
    <n v="1"/>
    <n v="186"/>
    <m/>
    <s v="Planning and Business Development"/>
    <x v="1"/>
    <x v="0"/>
    <x v="1"/>
    <s v="7308 Legal Fees"/>
    <x v="0"/>
  </r>
  <r>
    <s v="E35930"/>
    <s v="7308"/>
    <s v="00000"/>
    <s v="00000"/>
    <s v="000000"/>
    <s v="Estates &amp; Facilities"/>
    <s v="Legal Fees"/>
    <s v="Default"/>
    <s v="Default"/>
    <s v="Default"/>
    <n v="808"/>
    <d v="2019-01-01T00:00:00"/>
    <s v="Purchase Invoices"/>
    <s v="Payables"/>
    <s v="Journal Import 71072514:"/>
    <s v="Payables A 14742388 71072514"/>
    <s v="JAN-19 Purchase Invoices GBP"/>
    <d v="2019-01-22T00:00:00"/>
    <s v="SSCREPMAN,"/>
    <n v="33"/>
    <s v="Journal Import Created"/>
    <x v="0"/>
    <n v="410896"/>
    <d v="2018-10-25T00:00:00"/>
    <n v="165074833"/>
    <m/>
    <s v="PO Invoice"/>
    <m/>
    <s v="https://nww.einvoice-prod.sbs.nhs.uk:8179/invoicepdf/74489de5-f1b8-5e0e-ad9a-f5b73c74c65e"/>
    <n v="1"/>
    <n v="808"/>
    <m/>
    <s v="Planning and Business Development"/>
    <x v="1"/>
    <x v="0"/>
    <x v="1"/>
    <s v="7308 Legal Fees"/>
    <x v="0"/>
  </r>
  <r>
    <s v="E35930"/>
    <s v="7308"/>
    <s v="00000"/>
    <s v="00000"/>
    <s v="000000"/>
    <s v="Estates &amp; Facilities"/>
    <s v="Legal Fees"/>
    <s v="Default"/>
    <s v="Default"/>
    <s v="Default"/>
    <n v="1054.4000000000001"/>
    <d v="2019-01-01T00:00:00"/>
    <s v="Purchase Invoices"/>
    <s v="Payables"/>
    <s v="Journal Import 71072514:"/>
    <s v="Payables A 14742388 71072514"/>
    <s v="JAN-19 Purchase Invoices GBP"/>
    <d v="2019-01-22T00:00:00"/>
    <s v="SSCREPMAN,"/>
    <n v="33"/>
    <s v="Journal Import Created"/>
    <x v="0"/>
    <n v="413787"/>
    <d v="2018-11-27T00:00:00"/>
    <n v="165074832"/>
    <m/>
    <s v="PO Invoice"/>
    <m/>
    <s v="https://nww.einvoice-prod.sbs.nhs.uk:8179/invoicepdf/8c9d1a29-7764-52f2-9a7f-cd3f9da6cc91"/>
    <n v="1"/>
    <n v="1054"/>
    <m/>
    <s v="Planning and Business Development"/>
    <x v="1"/>
    <x v="0"/>
    <x v="1"/>
    <s v="7308 Legal Fees"/>
    <x v="0"/>
  </r>
  <r>
    <s v="E35930"/>
    <s v="7308"/>
    <s v="00000"/>
    <s v="00000"/>
    <s v="000000"/>
    <s v="Estates &amp; Facilities"/>
    <s v="Legal Fees"/>
    <s v="Default"/>
    <s v="Default"/>
    <s v="Default"/>
    <n v="849"/>
    <d v="2019-01-01T00:00:00"/>
    <s v="Purchase Invoices"/>
    <s v="Payables"/>
    <s v="Journal Import 71072514:"/>
    <s v="Payables A 14742388 71072514"/>
    <s v="JAN-19 Purchase Invoices GBP"/>
    <d v="2019-01-22T00:00:00"/>
    <s v="SSCREPMAN,"/>
    <n v="33"/>
    <s v="Journal Import Created"/>
    <x v="0"/>
    <n v="413788"/>
    <d v="2018-11-27T00:00:00"/>
    <n v="165074831"/>
    <m/>
    <s v="PO Invoice"/>
    <m/>
    <s v="https://nww.einvoice-prod.sbs.nhs.uk:8179/invoicepdf/7de4f686-fa2c-5675-9d8c-c1a602fbe55f"/>
    <n v="1"/>
    <n v="849"/>
    <m/>
    <s v="Planning and Business Development"/>
    <x v="1"/>
    <x v="0"/>
    <x v="1"/>
    <s v="7308 Legal Fees"/>
    <x v="0"/>
  </r>
  <r>
    <s v="E35930"/>
    <s v="7308"/>
    <s v="00000"/>
    <s v="00000"/>
    <s v="000000"/>
    <s v="Estates &amp; Facilities"/>
    <s v="Legal Fees"/>
    <s v="Default"/>
    <s v="Default"/>
    <s v="Default"/>
    <n v="750"/>
    <d v="2019-01-01T00:00:00"/>
    <s v="Purchase Invoices"/>
    <s v="Payables"/>
    <s v="Journal Import 71072514:"/>
    <s v="Payables A 14742388 71072514"/>
    <s v="JAN-19 Purchase Invoices GBP"/>
    <d v="2019-01-22T00:00:00"/>
    <s v="SSCREPMAN,"/>
    <n v="33"/>
    <s v="Journal Import Created"/>
    <x v="0"/>
    <n v="416895"/>
    <d v="2019-01-07T00:00:00"/>
    <n v="165074855"/>
    <m/>
    <s v="PO Invoice"/>
    <m/>
    <s v="https://nww.einvoice-prod.sbs.nhs.uk:8179/invoicepdf/0cfb69ba-9ac9-5d2a-867f-58ca60f6ab28"/>
    <n v="1"/>
    <n v="750"/>
    <m/>
    <s v="Planning and Business Development"/>
    <x v="1"/>
    <x v="0"/>
    <x v="1"/>
    <s v="7308 Legal Fees"/>
    <x v="0"/>
  </r>
  <r>
    <s v="E35930"/>
    <s v="7308"/>
    <s v="00000"/>
    <s v="00000"/>
    <s v="000000"/>
    <s v="Estates &amp; Facilities"/>
    <s v="Legal Fees"/>
    <s v="Default"/>
    <s v="Default"/>
    <s v="Default"/>
    <n v="940.5"/>
    <d v="2019-01-01T00:00:00"/>
    <s v="Purchase Invoices"/>
    <s v="Payables"/>
    <s v="Journal Import 71072514:"/>
    <s v="Payables A 14742388 71072514"/>
    <s v="JAN-19 Purchase Invoices GBP"/>
    <d v="2019-01-22T00:00:00"/>
    <s v="SSCREPMAN,"/>
    <n v="33"/>
    <s v="Journal Import Created"/>
    <x v="0"/>
    <n v="417605"/>
    <d v="2019-01-14T00:00:00"/>
    <n v="165074856"/>
    <m/>
    <s v="PO Invoice"/>
    <m/>
    <s v="https://nww.einvoice-prod.sbs.nhs.uk:8179/invoicepdf/070e5c6d-967e-55b7-898e-a5922cba45f5"/>
    <n v="1"/>
    <n v="941"/>
    <m/>
    <s v="Planning and Business Development"/>
    <x v="1"/>
    <x v="0"/>
    <x v="1"/>
    <s v="7308 Legal Fees"/>
    <x v="0"/>
  </r>
  <r>
    <s v="E35930"/>
    <s v="7308"/>
    <s v="00000"/>
    <s v="00000"/>
    <s v="000000"/>
    <s v="Estates &amp; Facilities"/>
    <s v="Legal Fees"/>
    <s v="Default"/>
    <s v="Default"/>
    <s v="Default"/>
    <n v="40"/>
    <d v="2019-01-01T00:00:00"/>
    <s v="Purchase Invoices"/>
    <s v="Payables"/>
    <s v="Journal Import 71108596:"/>
    <s v="Payables A 14749328 71108596"/>
    <s v="JAN-19 Purchase Invoices GBP"/>
    <d v="2019-01-23T00:00:00"/>
    <s v="SSCREPMAN,"/>
    <n v="53"/>
    <s v="Journal Import Created"/>
    <x v="0"/>
    <n v="403682"/>
    <d v="2018-07-25T00:00:00"/>
    <n v="165074839"/>
    <m/>
    <s v="PO Invoice"/>
    <m/>
    <s v="https://nww.einvoice-prod.sbs.nhs.uk:8179/invoicepdf/17045d42-a981-5559-a2bb-f699df3516f5"/>
    <n v="1"/>
    <n v="40"/>
    <m/>
    <s v="Planning and Business Development"/>
    <x v="1"/>
    <x v="0"/>
    <x v="1"/>
    <s v="7308 Legal Fees"/>
    <x v="0"/>
  </r>
  <r>
    <s v="E35930"/>
    <s v="7308"/>
    <s v="00000"/>
    <s v="00000"/>
    <s v="000000"/>
    <s v="Estates &amp; Facilities"/>
    <s v="Legal Fees"/>
    <s v="Default"/>
    <s v="Default"/>
    <s v="Default"/>
    <n v="111.85"/>
    <d v="2019-01-01T00:00:00"/>
    <s v="Purchase Invoices"/>
    <s v="Payables"/>
    <s v="Journal Import 71108596:"/>
    <s v="Payables A 14749328 71108596"/>
    <s v="JAN-19 Purchase Invoices GBP"/>
    <d v="2019-01-23T00:00:00"/>
    <s v="SSCREPMAN,"/>
    <n v="53"/>
    <s v="Journal Import Created"/>
    <x v="0"/>
    <n v="403682"/>
    <d v="2018-07-25T00:00:00"/>
    <n v="165074839"/>
    <m/>
    <s v="PO Invoice"/>
    <m/>
    <s v="https://nww.einvoice-prod.sbs.nhs.uk:8179/invoicepdf/17045d42-a981-5559-a2bb-f699df3516f5"/>
    <n v="1"/>
    <n v="112"/>
    <m/>
    <s v="Planning and Business Development"/>
    <x v="1"/>
    <x v="0"/>
    <x v="1"/>
    <s v="7308 Legal Fees"/>
    <x v="0"/>
  </r>
  <r>
    <s v="E35930"/>
    <s v="7308"/>
    <s v="00000"/>
    <s v="00000"/>
    <s v="000000"/>
    <s v="Estates &amp; Facilities"/>
    <s v="Legal Fees"/>
    <s v="Default"/>
    <s v="Default"/>
    <s v="Default"/>
    <n v="151.85"/>
    <d v="2019-01-01T00:00:00"/>
    <s v="Purchase Invoices"/>
    <s v="Payables"/>
    <s v="Journal Import 71108596:"/>
    <s v="Payables A 14749328 71108596"/>
    <s v="JAN-19 Purchase Invoices GBP"/>
    <d v="2019-01-23T00:00:00"/>
    <s v="SSCREPMAN,"/>
    <n v="53"/>
    <s v="Journal Import Created"/>
    <x v="0"/>
    <n v="403682"/>
    <d v="2018-07-25T00:00:00"/>
    <n v="165074839"/>
    <m/>
    <s v="PO Invoice"/>
    <m/>
    <s v="https://nww.einvoice-prod.sbs.nhs.uk:8179/invoicepdf/17045d42-a981-5559-a2bb-f699df3516f5"/>
    <n v="1"/>
    <n v="152"/>
    <m/>
    <s v="Planning and Business Development"/>
    <x v="1"/>
    <x v="0"/>
    <x v="1"/>
    <s v="7308 Legal Fees"/>
    <x v="0"/>
  </r>
  <r>
    <s v="E35930"/>
    <s v="7308"/>
    <s v="00000"/>
    <s v="00000"/>
    <s v="000000"/>
    <s v="Estates &amp; Facilities"/>
    <s v="Legal Fees"/>
    <s v="Default"/>
    <s v="Default"/>
    <s v="Default"/>
    <n v="-151.85"/>
    <d v="2019-01-01T00:00:00"/>
    <s v="Purchase Invoices"/>
    <s v="Payables"/>
    <s v="Journal Import 71108596:"/>
    <s v="Payables A 14749328 71108596"/>
    <s v="JAN-19 Purchase Invoices GBP"/>
    <d v="2019-01-23T00:00:00"/>
    <s v="SSCREPMAN,"/>
    <n v="54"/>
    <s v="Journal Import Created"/>
    <x v="0"/>
    <n v="403682"/>
    <d v="2018-07-25T00:00:00"/>
    <n v="165074839"/>
    <m/>
    <s v="PO Invoice"/>
    <m/>
    <s v="https://nww.einvoice-prod.sbs.nhs.uk:8179/invoicepdf/17045d42-a981-5559-a2bb-f699df3516f5"/>
    <n v="1"/>
    <n v="-152"/>
    <m/>
    <s v="Planning and Business Development"/>
    <x v="1"/>
    <x v="0"/>
    <x v="1"/>
    <s v="7308 Legal Fees"/>
    <x v="0"/>
  </r>
  <r>
    <s v="E35930"/>
    <s v="7308"/>
    <s v="00000"/>
    <s v="00000"/>
    <s v="000000"/>
    <s v="Estates &amp; Facilities"/>
    <s v="Legal Fees"/>
    <s v="Default"/>
    <s v="Default"/>
    <s v="Default"/>
    <n v="348.9"/>
    <d v="2019-01-01T00:00:00"/>
    <s v="Purchase Invoices"/>
    <s v="Payables"/>
    <s v="Journal Import 71150706:"/>
    <s v="Payables A 14753368 71150706"/>
    <s v="JAN-19 Purchase Invoices GBP"/>
    <d v="2019-01-24T00:00:00"/>
    <s v="SSCREPMAN,"/>
    <n v="40"/>
    <s v="Journal Import Created"/>
    <x v="0"/>
    <n v="418070"/>
    <d v="2019-01-21T00:00:00"/>
    <n v="165074834"/>
    <m/>
    <s v="PO Invoice"/>
    <m/>
    <s v="https://nww.einvoice-prod.sbs.nhs.uk:8179/invoicepdf/d579f7aa-e669-5b0e-945b-7ccde592008a"/>
    <n v="1"/>
    <n v="349"/>
    <m/>
    <s v="Planning and Business Development"/>
    <x v="1"/>
    <x v="0"/>
    <x v="1"/>
    <s v="7308 Legal Fees"/>
    <x v="0"/>
  </r>
  <r>
    <s v="E35930"/>
    <s v="7308"/>
    <s v="00000"/>
    <s v="00000"/>
    <s v="000000"/>
    <s v="Estates &amp; Facilities"/>
    <s v="Legal Fees"/>
    <s v="Default"/>
    <s v="Default"/>
    <s v="Default"/>
    <n v="285"/>
    <d v="2019-01-01T00:00:00"/>
    <s v="Purchase Invoices"/>
    <s v="Payables"/>
    <s v="Journal Import 71268198:"/>
    <s v="Payables A 14778523 71268198"/>
    <s v="JAN-19 Purchase Invoices GBP"/>
    <d v="2019-01-28T00:00:00"/>
    <s v="SSCREPMAN,"/>
    <n v="17"/>
    <s v="Journal Import Created"/>
    <x v="0"/>
    <n v="418071"/>
    <d v="2019-01-21T00:00:00"/>
    <n v="165075009"/>
    <m/>
    <s v="PO Invoice"/>
    <m/>
    <s v="https://nww.einvoice-prod.sbs.nhs.uk:8179/invoicepdf/a0dc046e-e02c-5022-8927-bb1d473c5138"/>
    <n v="1"/>
    <n v="285"/>
    <m/>
    <s v="Planning and Business Development"/>
    <x v="1"/>
    <x v="0"/>
    <x v="1"/>
    <s v="7308 Legal Fees"/>
    <x v="0"/>
  </r>
  <r>
    <s v="E35930"/>
    <s v="7308"/>
    <s v="00000"/>
    <s v="00000"/>
    <s v="000000"/>
    <s v="Estates &amp; Facilities"/>
    <s v="Legal Fees"/>
    <s v="Default"/>
    <s v="Default"/>
    <s v="Default"/>
    <n v="52"/>
    <d v="2019-01-01T00:00:00"/>
    <s v="Purchase Invoices"/>
    <s v="Payables"/>
    <s v="Journal Import 71268198:"/>
    <s v="Payables A 14778523 71268198"/>
    <s v="JAN-19 Purchase Invoices GBP"/>
    <d v="2019-01-28T00:00:00"/>
    <s v="SSCREPMAN,"/>
    <n v="17"/>
    <s v="Journal Import Created"/>
    <x v="0"/>
    <n v="418072"/>
    <d v="2019-01-21T00:00:00"/>
    <n v="165075010"/>
    <m/>
    <s v="PO Invoice"/>
    <m/>
    <s v="https://nww.einvoice-prod.sbs.nhs.uk:8179/invoicepdf/7cbe2fe0-b246-5454-96c4-3ee39882d5a1"/>
    <n v="1"/>
    <n v="52"/>
    <m/>
    <s v="Planning and Business Development"/>
    <x v="1"/>
    <x v="0"/>
    <x v="1"/>
    <s v="7308 Legal Fees"/>
    <x v="0"/>
  </r>
  <r>
    <s v="E35930"/>
    <s v="7308"/>
    <s v="00000"/>
    <s v="00000"/>
    <s v="000000"/>
    <s v="Estates &amp; Facilities"/>
    <s v="Legal Fees"/>
    <s v="Default"/>
    <s v="Default"/>
    <s v="Default"/>
    <n v="55"/>
    <d v="2019-01-01T00:00:00"/>
    <s v="Purchase Invoices"/>
    <s v="Payables"/>
    <s v="Journal Import 71268198:"/>
    <s v="Payables A 14778523 71268198"/>
    <s v="JAN-19 Purchase Invoices GBP"/>
    <d v="2019-01-28T00:00:00"/>
    <s v="SSCREPMAN,"/>
    <n v="17"/>
    <s v="Journal Import Created"/>
    <x v="0"/>
    <n v="418073"/>
    <d v="2019-01-28T00:00:00"/>
    <n v="165075009"/>
    <m/>
    <s v="PO Invoice"/>
    <m/>
    <s v="https://nww.einvoice-prod.sbs.nhs.uk:8179/invoicepdf/6511d720-126a-5ad3-9c12-d14baa1fb0f3"/>
    <n v="1"/>
    <n v="55"/>
    <m/>
    <s v="Planning and Business Development"/>
    <x v="1"/>
    <x v="0"/>
    <x v="1"/>
    <s v="7308 Legal Fees"/>
    <x v="0"/>
  </r>
  <r>
    <s v="E35930"/>
    <s v="7308"/>
    <s v="00000"/>
    <s v="00000"/>
    <s v="000000"/>
    <s v="Estates &amp; Facilities"/>
    <s v="Legal Fees"/>
    <s v="Default"/>
    <s v="Default"/>
    <s v="Default"/>
    <n v="209.76"/>
    <d v="2019-01-01T00:00:00"/>
    <s v="Purchase Invoices"/>
    <s v="Payables"/>
    <s v="Journal Import 71268198:"/>
    <s v="Payables A 14778523 71268198"/>
    <s v="JAN-19 Purchase Invoices GBP"/>
    <d v="2019-01-28T00:00:00"/>
    <s v="SSCREPMAN,"/>
    <n v="17"/>
    <s v="Journal Import Created"/>
    <x v="0"/>
    <n v="418074"/>
    <d v="2019-01-28T00:00:00"/>
    <n v="165075012"/>
    <m/>
    <s v="PO Invoice"/>
    <m/>
    <s v="https://nww.einvoice-prod.sbs.nhs.uk:8179/invoicepdf/9a90d75b-a9bd-5ae1-a866-bdb5140fe995"/>
    <n v="1"/>
    <n v="210"/>
    <m/>
    <s v="Planning and Business Development"/>
    <x v="1"/>
    <x v="0"/>
    <x v="1"/>
    <s v="7308 Legal Fees"/>
    <x v="0"/>
  </r>
  <r>
    <s v="E35930"/>
    <s v="7308"/>
    <s v="00000"/>
    <s v="00000"/>
    <s v="000000"/>
    <s v="Estates &amp; Facilities"/>
    <s v="Legal Fees"/>
    <s v="Default"/>
    <s v="Default"/>
    <s v="Default"/>
    <n v="209.76"/>
    <d v="2019-01-01T00:00:00"/>
    <s v="Purchase Invoices"/>
    <s v="Payables"/>
    <s v="Journal Import 71306695:"/>
    <s v="Payables A 14783414 71306695"/>
    <s v="JAN-19 Purchase Invoices GBP"/>
    <d v="2019-01-29T00:00:00"/>
    <s v="SSCREPMAN,"/>
    <n v="24"/>
    <s v="Journal Import Created"/>
    <x v="0"/>
    <n v="418074"/>
    <d v="2019-01-28T00:00:00"/>
    <n v="165075012"/>
    <m/>
    <s v="PO Invoice"/>
    <m/>
    <s v="https://nww.einvoice-prod.sbs.nhs.uk:8179/invoicepdf/9a90d75b-a9bd-5ae1-a866-bdb5140fe995"/>
    <n v="1"/>
    <n v="210"/>
    <m/>
    <s v="Planning and Business Development"/>
    <x v="1"/>
    <x v="0"/>
    <x v="1"/>
    <s v="7308 Legal Fees"/>
    <x v="0"/>
  </r>
  <r>
    <s v="E35930"/>
    <s v="7308"/>
    <s v="00000"/>
    <s v="00000"/>
    <s v="000000"/>
    <s v="Estates &amp; Facilities"/>
    <s v="Legal Fees"/>
    <s v="Default"/>
    <s v="Default"/>
    <s v="Default"/>
    <n v="-209.76"/>
    <d v="2019-01-01T00:00:00"/>
    <s v="Purchase Invoices"/>
    <s v="Payables"/>
    <s v="Journal Import 71306695:"/>
    <s v="Payables A 14783414 71306695"/>
    <s v="JAN-19 Purchase Invoices GBP"/>
    <d v="2019-01-29T00:00:00"/>
    <s v="SSCREPMAN,"/>
    <n v="25"/>
    <s v="Journal Import Created"/>
    <x v="0"/>
    <n v="418074"/>
    <d v="2019-01-28T00:00:00"/>
    <n v="165075012"/>
    <m/>
    <s v="PO Invoice"/>
    <m/>
    <s v="https://nww.einvoice-prod.sbs.nhs.uk:8179/invoicepdf/9a90d75b-a9bd-5ae1-a866-bdb5140fe995"/>
    <n v="1"/>
    <n v="-210"/>
    <m/>
    <s v="Planning and Business Development"/>
    <x v="1"/>
    <x v="0"/>
    <x v="1"/>
    <s v="7308 Legal Fees"/>
    <x v="0"/>
  </r>
  <r>
    <s v="E35930"/>
    <s v="7308"/>
    <s v="00000"/>
    <s v="00000"/>
    <s v="000000"/>
    <s v="Estates &amp; Facilities"/>
    <s v="Legal Fees"/>
    <s v="Default"/>
    <s v="Default"/>
    <s v="Default"/>
    <n v="150"/>
    <d v="2019-01-01T00:00:00"/>
    <s v="Purchase Invoices"/>
    <s v="Payables"/>
    <s v="Journal Import 71346227:"/>
    <s v="Payables A 14790545 71346227"/>
    <s v="JAN-19 Purchase Invoices GBP"/>
    <d v="2019-01-30T00:00:00"/>
    <s v="SSCREPMAN,"/>
    <n v="49"/>
    <s v="Journal Import Created"/>
    <x v="0"/>
    <n v="418067"/>
    <d v="2019-01-21T00:00:00"/>
    <n v="165056810"/>
    <m/>
    <s v="PO Invoice"/>
    <m/>
    <s v="https://nww.einvoice-prod.sbs.nhs.uk:8179/invoicepdf/641f2601-80d3-564f-8c74-8c007c5686b4"/>
    <n v="1"/>
    <n v="150"/>
    <m/>
    <s v="Planning and Business Development"/>
    <x v="1"/>
    <x v="0"/>
    <x v="1"/>
    <s v="7308 Legal Fees"/>
    <x v="0"/>
  </r>
  <r>
    <s v="E35930"/>
    <s v="7308"/>
    <s v="00000"/>
    <s v="00000"/>
    <s v="000000"/>
    <s v="Estates &amp; Facilities"/>
    <s v="Legal Fees"/>
    <s v="Default"/>
    <s v="Default"/>
    <s v="Default"/>
    <n v="348.9"/>
    <d v="2019-01-01T00:00:00"/>
    <s v="Purchase Invoices"/>
    <s v="Payables"/>
    <s v="Journal Import 71346227:"/>
    <s v="Payables A 14790545 71346227"/>
    <s v="JAN-19 Purchase Invoices GBP"/>
    <d v="2019-01-30T00:00:00"/>
    <s v="SSCREPMAN,"/>
    <n v="49"/>
    <s v="Journal Import Created"/>
    <x v="0"/>
    <n v="418070"/>
    <d v="2019-01-21T00:00:00"/>
    <n v="165074834"/>
    <m/>
    <s v="PO Invoice"/>
    <m/>
    <s v="https://nww.einvoice-prod.sbs.nhs.uk:8179/invoicepdf/d579f7aa-e669-5b0e-945b-7ccde592008a"/>
    <n v="1"/>
    <n v="349"/>
    <m/>
    <s v="Planning and Business Development"/>
    <x v="1"/>
    <x v="0"/>
    <x v="1"/>
    <s v="7308 Legal Fees"/>
    <x v="0"/>
  </r>
  <r>
    <s v="E35930"/>
    <s v="7308"/>
    <s v="00000"/>
    <s v="00000"/>
    <s v="000000"/>
    <s v="Estates &amp; Facilities"/>
    <s v="Legal Fees"/>
    <s v="Default"/>
    <s v="Default"/>
    <s v="Default"/>
    <n v="-348.9"/>
    <d v="2019-01-01T00:00:00"/>
    <s v="Purchase Invoices"/>
    <s v="Payables"/>
    <s v="Journal Import 71346227:"/>
    <s v="Payables A 14790545 71346227"/>
    <s v="JAN-19 Purchase Invoices GBP"/>
    <d v="2019-01-30T00:00:00"/>
    <s v="SSCREPMAN,"/>
    <n v="50"/>
    <s v="Journal Import Created"/>
    <x v="0"/>
    <n v="418070"/>
    <d v="2019-01-21T00:00:00"/>
    <n v="165074834"/>
    <m/>
    <s v="PO Invoice"/>
    <m/>
    <s v="https://nww.einvoice-prod.sbs.nhs.uk:8179/invoicepdf/d579f7aa-e669-5b0e-945b-7ccde592008a"/>
    <n v="1"/>
    <n v="-349"/>
    <m/>
    <s v="Planning and Business Development"/>
    <x v="1"/>
    <x v="0"/>
    <x v="1"/>
    <s v="7308 Legal Fees"/>
    <x v="0"/>
  </r>
  <r>
    <s v="E35930"/>
    <s v="7308"/>
    <s v="00000"/>
    <s v="00000"/>
    <s v="000000"/>
    <s v="Estates &amp; Facilities"/>
    <s v="Legal Fees"/>
    <s v="Default"/>
    <s v="Default"/>
    <s v="Default"/>
    <n v="-107"/>
    <d v="2019-01-01T00:00:00"/>
    <s v="Receiving"/>
    <s v="Cost Management"/>
    <s v="Journal Import 70336301:"/>
    <s v="Cost Management A 14596385 70336301 2"/>
    <s v="01-JAN-2019 Receiving GBP"/>
    <d v="2018-12-31T00:00:00"/>
    <s v="SSCREPMAN,"/>
    <n v="2645"/>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439"/>
    <d v="2019-01-01T00:00:00"/>
    <s v="Receiving"/>
    <s v="Cost Management"/>
    <s v="Journal Import 70336301:"/>
    <s v="Cost Management A 14596385 70336301 2"/>
    <s v="01-JAN-2019 Receiving GBP"/>
    <d v="2018-12-31T00:00:00"/>
    <s v="SSCREPMAN,"/>
    <n v="2646"/>
    <s v="Crawley Ambulance station sale. Additional fees to reconcile Invoice 407879"/>
    <x v="0"/>
    <n v="165056810"/>
    <d v="2018-10-01T00:00:00"/>
    <m/>
    <m/>
    <m/>
    <s v="LONDON-4"/>
    <m/>
    <m/>
    <m/>
    <m/>
    <s v="Planning and Business Development"/>
    <x v="1"/>
    <x v="0"/>
    <x v="1"/>
    <s v="7308 Legal Fees"/>
    <x v="0"/>
  </r>
  <r>
    <s v="E35930"/>
    <s v="7308"/>
    <s v="00000"/>
    <s v="00000"/>
    <s v="000000"/>
    <s v="Estates &amp; Facilities"/>
    <s v="Legal Fees"/>
    <s v="Default"/>
    <s v="Default"/>
    <s v="Default"/>
    <n v="-177"/>
    <d v="2019-01-01T00:00:00"/>
    <s v="Receiving"/>
    <s v="Cost Management"/>
    <s v="Journal Import 70336301:"/>
    <s v="Cost Management A 14596385 70336301 2"/>
    <s v="01-JAN-2019 Receiving GBP"/>
    <d v="2018-12-31T00:00:00"/>
    <s v="SSCREPMAN,"/>
    <n v="2647"/>
    <s v="Crawley station sale. Additional  fees to reconcile further invoices.  as advised by J Flower.Please match to Po No: 165056810."/>
    <x v="0"/>
    <n v="165056810"/>
    <d v="2017-11-01T00:00:00"/>
    <m/>
    <m/>
    <m/>
    <s v="LONDON-4"/>
    <m/>
    <m/>
    <m/>
    <m/>
    <s v="Planning and Business Development"/>
    <x v="1"/>
    <x v="0"/>
    <x v="1"/>
    <s v="7308 Legal Fees"/>
    <x v="0"/>
  </r>
  <r>
    <s v="E35930"/>
    <s v="7308"/>
    <s v="00000"/>
    <s v="00000"/>
    <s v="000000"/>
    <s v="Estates &amp; Facilities"/>
    <s v="Legal Fees"/>
    <s v="Default"/>
    <s v="Default"/>
    <s v="Default"/>
    <n v="31"/>
    <d v="2019-01-01T00:00:00"/>
    <s v="Receiving"/>
    <s v="Cost Management"/>
    <s v="Journal Import 71391912:"/>
    <s v="Cost Management A 14795736 71391912"/>
    <s v="31-JAN-2019 Receiving GBP"/>
    <d v="2019-01-31T00:00:00"/>
    <s v="SSCREPMAN,"/>
    <n v="2822"/>
    <s v="Secamb Overpayment Recovery Cases - Invoice 292181 - 21/11/16"/>
    <x v="0"/>
    <n v="165074850"/>
    <d v="2019-01-17T00:00:00"/>
    <m/>
    <m/>
    <m/>
    <s v="LONDON-4"/>
    <m/>
    <m/>
    <m/>
    <m/>
    <s v="Planning and Business Development"/>
    <x v="1"/>
    <x v="0"/>
    <x v="1"/>
    <s v="7308 Legal Fees"/>
    <x v="0"/>
  </r>
  <r>
    <s v="E35930"/>
    <s v="7308"/>
    <s v="00000"/>
    <s v="00000"/>
    <s v="000000"/>
    <s v="Estates &amp; Facilities"/>
    <s v="Legal Fees"/>
    <s v="Default"/>
    <s v="Default"/>
    <s v="Default"/>
    <n v="15"/>
    <d v="2019-01-01T00:00:00"/>
    <s v="Receiving"/>
    <s v="Cost Management"/>
    <s v="Journal Import 71391912:"/>
    <s v="Cost Management A 14795736 71391912"/>
    <s v="31-JAN-2019 Receiving GBP"/>
    <d v="2019-01-31T00:00:00"/>
    <s v="SSCREPMAN,"/>
    <n v="2823"/>
    <s v="Hythe ACRP Licence Renewal - Capsticks Invoice 403681 - 25/07/2018"/>
    <x v="0"/>
    <n v="165074840"/>
    <d v="2019-01-17T00:00:00"/>
    <m/>
    <m/>
    <m/>
    <s v="LONDON-4"/>
    <m/>
    <m/>
    <m/>
    <m/>
    <s v="Planning and Business Development"/>
    <x v="1"/>
    <x v="0"/>
    <x v="1"/>
    <s v="7308 Legal Fees"/>
    <x v="0"/>
  </r>
  <r>
    <s v="E35930"/>
    <s v="7308"/>
    <s v="00000"/>
    <s v="00000"/>
    <s v="000000"/>
    <s v="Estates &amp; Facilities"/>
    <s v="Legal Fees"/>
    <s v="Default"/>
    <s v="Default"/>
    <s v="Default"/>
    <n v="313.8"/>
    <d v="2019-01-01T00:00:00"/>
    <s v="Receiving"/>
    <s v="Cost Management"/>
    <s v="Journal Import 71391912:"/>
    <s v="Cost Management A 14795736 71391912"/>
    <s v="31-JAN-2019 Receiving GBP"/>
    <d v="2019-01-31T00:00:00"/>
    <s v="SSCREPMAN,"/>
    <n v="2824"/>
    <s v="Lewes ACRP/ Ambulance Station Disposal - Invoice 299456 - 17/03/2017"/>
    <x v="0"/>
    <n v="165074849"/>
    <d v="2019-01-17T00:00:00"/>
    <m/>
    <m/>
    <m/>
    <s v="LONDON-4"/>
    <m/>
    <m/>
    <m/>
    <m/>
    <s v="Planning and Business Development"/>
    <x v="1"/>
    <x v="0"/>
    <x v="1"/>
    <s v="7308 Legal Fees"/>
    <x v="0"/>
  </r>
  <r>
    <s v="E35930"/>
    <s v="7308"/>
    <s v="00000"/>
    <s v="00000"/>
    <s v="000000"/>
    <s v="Estates &amp; Facilities"/>
    <s v="Legal Fees"/>
    <s v="Default"/>
    <s v="Default"/>
    <s v="Default"/>
    <n v="71.28"/>
    <d v="2019-01-01T00:00:00"/>
    <s v="Receiving"/>
    <s v="Cost Management"/>
    <s v="Journal Import 71391912:"/>
    <s v="Cost Management A 14795736 71391912"/>
    <s v="31-JAN-2019 Receiving GBP"/>
    <d v="2019-01-31T00:00:00"/>
    <s v="SSCREPMAN,"/>
    <n v="2825"/>
    <s v="Secamb Overpayment Recovery Cases - Invoice 290184 - 20/10/16"/>
    <x v="0"/>
    <n v="165074851"/>
    <d v="2019-01-17T00:00:00"/>
    <m/>
    <m/>
    <m/>
    <s v="LONDON-4"/>
    <m/>
    <m/>
    <m/>
    <m/>
    <s v="Planning and Business Development"/>
    <x v="1"/>
    <x v="0"/>
    <x v="1"/>
    <s v="7308 Legal Fees"/>
    <x v="0"/>
  </r>
  <r>
    <s v="E35930"/>
    <s v="7308"/>
    <s v="00000"/>
    <s v="00000"/>
    <s v="000000"/>
    <s v="Estates &amp; Facilities"/>
    <s v="Legal Fees"/>
    <s v="Default"/>
    <s v="Default"/>
    <s v="Default"/>
    <n v="116"/>
    <d v="2019-01-01T00:00:00"/>
    <s v="Receiving"/>
    <s v="Cost Management"/>
    <s v="Journal Import 71391912:"/>
    <s v="Cost Management A 14795736 71391912"/>
    <s v="31-JAN-2019 Receiving GBP"/>
    <d v="2019-01-31T00:00:00"/>
    <s v="SSCREPMAN,"/>
    <n v="2826"/>
    <s v="Hythe ACRP Licence Renewal - Capsticks Invoice 400310 - 11/06/2018"/>
    <x v="0"/>
    <n v="165074843"/>
    <d v="2019-01-17T00:00:00"/>
    <m/>
    <m/>
    <m/>
    <s v="LONDON-4"/>
    <m/>
    <m/>
    <m/>
    <m/>
    <s v="Planning and Business Development"/>
    <x v="1"/>
    <x v="0"/>
    <x v="1"/>
    <s v="7308 Legal Fees"/>
    <x v="0"/>
  </r>
  <r>
    <s v="E35930"/>
    <s v="7308"/>
    <s v="00000"/>
    <s v="00000"/>
    <s v="000000"/>
    <s v="Estates &amp; Facilities"/>
    <s v="Legal Fees"/>
    <s v="Default"/>
    <s v="Default"/>
    <s v="Default"/>
    <n v="160"/>
    <d v="2019-01-01T00:00:00"/>
    <s v="Receiving"/>
    <s v="Cost Management"/>
    <s v="Journal Import 71391912:"/>
    <s v="Cost Management A 14795736 71391912"/>
    <s v="31-JAN-2019 Receiving GBP"/>
    <d v="2019-01-31T00:00:00"/>
    <s v="SSCREPMAN,"/>
    <n v="2827"/>
    <s v="Banstead Aerial - Virgin Wayleave - Capsticks Invoice 289969 - 18/10/2016"/>
    <x v="0"/>
    <n v="165074852"/>
    <d v="2019-01-17T00:00:00"/>
    <m/>
    <m/>
    <m/>
    <s v="LONDON-4"/>
    <m/>
    <m/>
    <m/>
    <m/>
    <s v="Planning and Business Development"/>
    <x v="1"/>
    <x v="0"/>
    <x v="1"/>
    <s v="7308 Legal Fees"/>
    <x v="0"/>
  </r>
  <r>
    <s v="E35930"/>
    <s v="7308"/>
    <s v="00000"/>
    <s v="00000"/>
    <s v="000000"/>
    <s v="Estates &amp; Facilities"/>
    <s v="Legal Fees"/>
    <s v="Default"/>
    <s v="Default"/>
    <s v="Default"/>
    <n v="169.8"/>
    <d v="2019-01-01T00:00:00"/>
    <s v="Receiving"/>
    <s v="Cost Management"/>
    <s v="Journal Import 71391912:"/>
    <s v="Cost Management A 14795736 71391912"/>
    <s v="31-JAN-2019 Receiving GBP"/>
    <d v="2019-01-31T00:00:00"/>
    <s v="SSCREPMAN,"/>
    <n v="2828"/>
    <s v="Secamb - General Estates Matters - Capsticks Invoice 413788 - 27/11/2018"/>
    <x v="0"/>
    <n v="165074831"/>
    <d v="2019-01-17T00:00:00"/>
    <m/>
    <m/>
    <m/>
    <s v="LONDON-4"/>
    <m/>
    <m/>
    <m/>
    <m/>
    <s v="Planning and Business Development"/>
    <x v="1"/>
    <x v="0"/>
    <x v="1"/>
    <s v="7308 Legal Fees"/>
    <x v="0"/>
  </r>
  <r>
    <s v="E35930"/>
    <s v="7308"/>
    <s v="00000"/>
    <s v="00000"/>
    <s v="000000"/>
    <s v="Estates &amp; Facilities"/>
    <s v="Legal Fees"/>
    <s v="Default"/>
    <s v="Default"/>
    <s v="Default"/>
    <n v="177"/>
    <d v="2019-01-01T00:00:00"/>
    <s v="Receiving"/>
    <s v="Cost Management"/>
    <s v="Journal Import 71391912:"/>
    <s v="Cost Management A 14795736 71391912"/>
    <s v="31-JAN-2019 Receiving GBP"/>
    <d v="2019-01-31T00:00:00"/>
    <s v="SSCREPMAN,"/>
    <n v="2829"/>
    <s v="Crawley station sale. Additional  fees to reconcile further invoices.  as advised by J Flower.Please match to Po No: 165056810."/>
    <x v="0"/>
    <n v="165056810"/>
    <d v="2017-11-01T00:00:00"/>
    <m/>
    <m/>
    <m/>
    <s v="LONDON-4"/>
    <m/>
    <m/>
    <m/>
    <m/>
    <s v="Planning and Business Development"/>
    <x v="1"/>
    <x v="0"/>
    <x v="1"/>
    <s v="7308 Legal Fees"/>
    <x v="0"/>
  </r>
  <r>
    <s v="E35930"/>
    <s v="7308"/>
    <s v="00000"/>
    <s v="00000"/>
    <s v="000000"/>
    <s v="Estates &amp; Facilities"/>
    <s v="Legal Fees"/>
    <s v="Default"/>
    <s v="Default"/>
    <s v="Default"/>
    <n v="835.42"/>
    <d v="2019-01-01T00:00:00"/>
    <s v="Receiving"/>
    <s v="Cost Management"/>
    <s v="Journal Import 71391912:"/>
    <s v="Cost Management A 14795736 71391912"/>
    <s v="31-JAN-2019 Receiving GBP"/>
    <d v="2019-01-31T00:00:00"/>
    <s v="SSCREPMAN,"/>
    <n v="2830"/>
    <s v="Pulborough Ambulance Station Sale - Invoice 317543 - 20/12/2017"/>
    <x v="0"/>
    <n v="165074847"/>
    <d v="2019-01-18T00:00:00"/>
    <m/>
    <m/>
    <m/>
    <s v="LONDON-4"/>
    <m/>
    <m/>
    <m/>
    <m/>
    <s v="Planning and Business Development"/>
    <x v="1"/>
    <x v="0"/>
    <x v="1"/>
    <s v="7308 Legal Fees"/>
    <x v="0"/>
  </r>
  <r>
    <s v="E35930"/>
    <s v="7308"/>
    <s v="00000"/>
    <s v="00000"/>
    <s v="000000"/>
    <s v="Estates &amp; Facilities"/>
    <s v="Legal Fees"/>
    <s v="Default"/>
    <s v="Default"/>
    <s v="Default"/>
    <n v="786"/>
    <d v="2019-01-01T00:00:00"/>
    <s v="Receiving"/>
    <s v="Cost Management"/>
    <s v="Journal Import 71391912:"/>
    <s v="Cost Management A 14795736 71391912"/>
    <s v="31-JAN-2019 Receiving GBP"/>
    <d v="2019-01-31T00:00:00"/>
    <s v="SSCREPMAN,"/>
    <n v="2831"/>
    <s v="Seca Depot, Yeoman Way, Invoice 415393 - 19/12/2018"/>
    <x v="0"/>
    <n v="165074889"/>
    <d v="2019-01-18T00:00:00"/>
    <m/>
    <m/>
    <m/>
    <s v="LONDON-4"/>
    <m/>
    <m/>
    <m/>
    <m/>
    <s v="Planning and Business Development"/>
    <x v="1"/>
    <x v="0"/>
    <x v="1"/>
    <s v="7308 Legal Fees"/>
    <x v="0"/>
  </r>
  <r>
    <s v="E35930"/>
    <s v="7308"/>
    <s v="00000"/>
    <s v="00000"/>
    <s v="000000"/>
    <s v="Estates &amp; Facilities"/>
    <s v="Legal Fees"/>
    <s v="Default"/>
    <s v="Default"/>
    <s v="Default"/>
    <n v="111.1"/>
    <d v="2019-01-01T00:00:00"/>
    <s v="Receiving"/>
    <s v="Cost Management"/>
    <s v="Journal Import 71391912:"/>
    <s v="Cost Management A 14795736 71391912"/>
    <s v="31-JAN-2019 Receiving GBP"/>
    <d v="2019-01-31T00:00:00"/>
    <s v="SSCREPMAN,"/>
    <n v="2832"/>
    <s v="Pulborough Ambulance Station Sale - Invoice 321673 - 27/02/2017"/>
    <x v="0"/>
    <n v="165074846"/>
    <d v="2019-01-17T00:00:00"/>
    <m/>
    <m/>
    <m/>
    <s v="LONDON-4"/>
    <m/>
    <m/>
    <m/>
    <m/>
    <s v="Planning and Business Development"/>
    <x v="1"/>
    <x v="0"/>
    <x v="1"/>
    <s v="7308 Legal Fees"/>
    <x v="0"/>
  </r>
  <r>
    <s v="E35930"/>
    <s v="7308"/>
    <s v="00000"/>
    <s v="00000"/>
    <s v="000000"/>
    <s v="Estates &amp; Facilities"/>
    <s v="Legal Fees"/>
    <s v="Default"/>
    <s v="Default"/>
    <s v="Default"/>
    <n v="160.80000000000001"/>
    <d v="2019-01-01T00:00:00"/>
    <s v="Receiving"/>
    <s v="Cost Management"/>
    <s v="Journal Import 71391912:"/>
    <s v="Cost Management A 14795736 71391912"/>
    <s v="31-JAN-2019 Receiving GBP"/>
    <d v="2019-01-31T00:00:00"/>
    <s v="SSCREPMAN,"/>
    <n v="2833"/>
    <s v="Godalming Ambulance Station - Capsticks Invoice 415390 - 19/12/18"/>
    <x v="0"/>
    <n v="165074853"/>
    <d v="2019-01-17T00:00:00"/>
    <m/>
    <m/>
    <m/>
    <s v="LONDON-4"/>
    <m/>
    <m/>
    <m/>
    <m/>
    <s v="Planning and Business Development"/>
    <x v="1"/>
    <x v="0"/>
    <x v="1"/>
    <s v="7308 Legal Fees"/>
    <x v="0"/>
  </r>
  <r>
    <s v="E35930"/>
    <s v="7308"/>
    <s v="00000"/>
    <s v="00000"/>
    <s v="000000"/>
    <s v="Estates &amp; Facilities"/>
    <s v="Legal Fees"/>
    <s v="Default"/>
    <s v="Default"/>
    <s v="Default"/>
    <n v="55"/>
    <d v="2019-01-01T00:00:00"/>
    <s v="Receiving"/>
    <s v="Cost Management"/>
    <s v="Journal Import 71391912:"/>
    <s v="Cost Management A 14795736 71391912"/>
    <s v="31-JAN-2019 Receiving GBP"/>
    <d v="2019-01-31T00:00:00"/>
    <s v="SSCREPMAN,"/>
    <n v="2834"/>
    <s v="Licence For Alterations at SECAMB, Depot, Yeoman Way - Invoice 418073"/>
    <x v="0"/>
    <n v="165075011"/>
    <d v="2019-01-24T00:00:00"/>
    <m/>
    <m/>
    <m/>
    <s v="LONDON-4"/>
    <m/>
    <m/>
    <m/>
    <m/>
    <s v="Planning and Business Development"/>
    <x v="1"/>
    <x v="0"/>
    <x v="1"/>
    <s v="7308 Legal Fees"/>
    <x v="0"/>
  </r>
  <r>
    <s v="E35930"/>
    <s v="7308"/>
    <s v="00000"/>
    <s v="00000"/>
    <s v="000000"/>
    <s v="Estates &amp; Facilities"/>
    <s v="Legal Fees"/>
    <s v="Default"/>
    <s v="Default"/>
    <s v="Default"/>
    <n v="22.37"/>
    <d v="2019-01-01T00:00:00"/>
    <s v="Receiving"/>
    <s v="Cost Management"/>
    <s v="Journal Import 71391912:"/>
    <s v="Cost Management A 14795736 71391912"/>
    <s v="31-JAN-2019 Receiving GBP"/>
    <d v="2019-01-31T00:00:00"/>
    <s v="SSCREPMAN,"/>
    <n v="2835"/>
    <s v="Godalming Ambulance Station - Capsticks Invoice 403682 - 25/07/2018"/>
    <x v="0"/>
    <n v="165074839"/>
    <d v="2019-01-17T00:00:00"/>
    <m/>
    <m/>
    <m/>
    <s v="LONDON-4"/>
    <m/>
    <m/>
    <m/>
    <m/>
    <s v="Planning and Business Development"/>
    <x v="1"/>
    <x v="0"/>
    <x v="1"/>
    <s v="7308 Legal Fees"/>
    <x v="0"/>
  </r>
  <r>
    <s v="E35930"/>
    <s v="7308"/>
    <s v="00000"/>
    <s v="00000"/>
    <s v="000000"/>
    <s v="Estates &amp; Facilities"/>
    <s v="Legal Fees"/>
    <s v="Default"/>
    <s v="Default"/>
    <s v="Default"/>
    <n v="198"/>
    <d v="2019-01-01T00:00:00"/>
    <s v="Receiving"/>
    <s v="Cost Management"/>
    <s v="Journal Import 71391912:"/>
    <s v="Cost Management A 14795736 71391912"/>
    <s v="31-JAN-2019 Receiving GBP"/>
    <d v="2019-01-31T00:00:00"/>
    <s v="SSCREPMAN,"/>
    <n v="2836"/>
    <s v="Secamb - General Estates Matters - Capsticks Invoice 415391 - 19/12/18"/>
    <x v="0"/>
    <n v="165074854"/>
    <d v="2019-01-17T00:00:00"/>
    <m/>
    <m/>
    <m/>
    <s v="LONDON-4"/>
    <m/>
    <m/>
    <m/>
    <m/>
    <s v="Planning and Business Development"/>
    <x v="1"/>
    <x v="0"/>
    <x v="1"/>
    <s v="7308 Legal Fees"/>
    <x v="0"/>
  </r>
  <r>
    <s v="E35930"/>
    <s v="7308"/>
    <s v="00000"/>
    <s v="00000"/>
    <s v="000000"/>
    <s v="Estates &amp; Facilities"/>
    <s v="Legal Fees"/>
    <s v="Default"/>
    <s v="Default"/>
    <s v="Default"/>
    <n v="22.4"/>
    <d v="2019-01-01T00:00:00"/>
    <s v="Receiving"/>
    <s v="Cost Management"/>
    <s v="Journal Import 71391912:"/>
    <s v="Cost Management A 14795736 71391912"/>
    <s v="31-JAN-2019 Receiving GBP"/>
    <d v="2019-01-31T00:00:00"/>
    <s v="SSCREPMAN,"/>
    <n v="2837"/>
    <s v="Godalming Ambulance Station Adverse Possession - Capsticks Invoice 410889 - 25/10/2018"/>
    <x v="0"/>
    <n v="165074835"/>
    <d v="2019-01-17T00:00:00"/>
    <m/>
    <m/>
    <m/>
    <s v="LONDON-4"/>
    <m/>
    <m/>
    <m/>
    <m/>
    <s v="Planning and Business Development"/>
    <x v="1"/>
    <x v="0"/>
    <x v="1"/>
    <s v="7308 Legal Fees"/>
    <x v="0"/>
  </r>
  <r>
    <s v="E35930"/>
    <s v="7308"/>
    <s v="00000"/>
    <s v="00000"/>
    <s v="000000"/>
    <s v="Estates &amp; Facilities"/>
    <s v="Legal Fees"/>
    <s v="Default"/>
    <s v="Default"/>
    <s v="Default"/>
    <n v="188.1"/>
    <d v="2019-01-01T00:00:00"/>
    <s v="Receiving"/>
    <s v="Cost Management"/>
    <s v="Journal Import 71391912:"/>
    <s v="Cost Management A 14795736 71391912"/>
    <s v="31-JAN-2019 Receiving GBP"/>
    <d v="2019-01-31T00:00:00"/>
    <s v="SSCREPMAN,"/>
    <n v="2838"/>
    <s v="Dorking Ambulance Station Access - Capsticks Invoice 417605 - 14/1/19"/>
    <x v="0"/>
    <n v="165074856"/>
    <d v="2019-01-17T00:00:00"/>
    <m/>
    <m/>
    <m/>
    <s v="LONDON-4"/>
    <m/>
    <m/>
    <m/>
    <m/>
    <s v="Planning and Business Development"/>
    <x v="1"/>
    <x v="0"/>
    <x v="1"/>
    <s v="7308 Legal Fees"/>
    <x v="0"/>
  </r>
  <r>
    <s v="E35930"/>
    <s v="7308"/>
    <s v="00000"/>
    <s v="00000"/>
    <s v="000000"/>
    <s v="Estates &amp; Facilities"/>
    <s v="Legal Fees"/>
    <s v="Default"/>
    <s v="Default"/>
    <s v="Default"/>
    <n v="107"/>
    <d v="2019-01-01T00:00:00"/>
    <s v="Receiving"/>
    <s v="Cost Management"/>
    <s v="Journal Import 71391912:"/>
    <s v="Cost Management A 14795736 71391912"/>
    <s v="31-JAN-2019 Receiving GBP"/>
    <d v="2019-01-31T00:00:00"/>
    <s v="SSCREPMAN,"/>
    <n v="2839"/>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34.96"/>
    <d v="2019-01-01T00:00:00"/>
    <s v="Receiving"/>
    <s v="Cost Management"/>
    <s v="Journal Import 71391912:"/>
    <s v="Cost Management A 14795736 71391912"/>
    <s v="31-JAN-2019 Receiving GBP"/>
    <d v="2019-01-31T00:00:00"/>
    <s v="SSCREPMAN,"/>
    <n v="2840"/>
    <s v="Banstead MRC - Restrictive Covenant Review &amp; Advice, Plus Disbursements - Invoice 418074 Top Up to PO 165075012"/>
    <x v="0"/>
    <n v="165075012"/>
    <d v="2019-01-29T00:00:00"/>
    <m/>
    <m/>
    <m/>
    <s v="LONDON-4"/>
    <m/>
    <m/>
    <m/>
    <m/>
    <s v="Planning and Business Development"/>
    <x v="1"/>
    <x v="0"/>
    <x v="1"/>
    <s v="7308 Legal Fees"/>
    <x v="0"/>
  </r>
  <r>
    <s v="E35930"/>
    <s v="7308"/>
    <s v="00000"/>
    <s v="00000"/>
    <s v="000000"/>
    <s v="Estates &amp; Facilities"/>
    <s v="Legal Fees"/>
    <s v="Default"/>
    <s v="Default"/>
    <s v="Default"/>
    <n v="8.6"/>
    <d v="2019-01-01T00:00:00"/>
    <s v="Receiving"/>
    <s v="Cost Management"/>
    <s v="Journal Import 71391912:"/>
    <s v="Cost Management A 14795736 71391912"/>
    <s v="31-JAN-2019 Receiving GBP"/>
    <d v="2019-01-31T00:00:00"/>
    <s v="SSCREPMAN,"/>
    <n v="2841"/>
    <s v="Bognor Ambulance Station To Sublease To SCAS - Capsticks Invoice 3403677 - 25//07/2018"/>
    <x v="0"/>
    <n v="165074841"/>
    <d v="2019-01-17T00:00:00"/>
    <m/>
    <m/>
    <m/>
    <s v="LONDON-4"/>
    <m/>
    <m/>
    <m/>
    <m/>
    <s v="Planning and Business Development"/>
    <x v="1"/>
    <x v="0"/>
    <x v="1"/>
    <s v="7308 Legal Fees"/>
    <x v="0"/>
  </r>
  <r>
    <s v="E35930"/>
    <s v="7308"/>
    <s v="00000"/>
    <s v="00000"/>
    <s v="000000"/>
    <s v="Estates &amp; Facilities"/>
    <s v="Legal Fees"/>
    <s v="Default"/>
    <s v="Default"/>
    <s v="Default"/>
    <n v="340"/>
    <d v="2019-01-01T00:00:00"/>
    <s v="Receiving"/>
    <s v="Cost Management"/>
    <s v="Journal Import 71391912:"/>
    <s v="Cost Management A 14795736 71391912"/>
    <s v="31-JAN-2019 Receiving GBP"/>
    <d v="2019-01-31T00:00:00"/>
    <s v="SSCREPMAN,"/>
    <n v="2842"/>
    <s v="Bognor Ambulance Station To Sublease To SCAS - Capsticks Invoice 317542 - 20/12/2017"/>
    <x v="0"/>
    <n v="165074848"/>
    <d v="2019-01-17T00:00:00"/>
    <m/>
    <m/>
    <m/>
    <s v="LONDON-4"/>
    <m/>
    <m/>
    <m/>
    <m/>
    <s v="Planning and Business Development"/>
    <x v="1"/>
    <x v="0"/>
    <x v="1"/>
    <s v="7308 Legal Fees"/>
    <x v="0"/>
  </r>
  <r>
    <s v="E35930"/>
    <s v="7308"/>
    <s v="00000"/>
    <s v="00000"/>
    <s v="000000"/>
    <s v="Estates &amp; Facilities"/>
    <s v="Legal Fees"/>
    <s v="Default"/>
    <s v="Default"/>
    <s v="Default"/>
    <n v="37.200000000000003"/>
    <d v="2019-01-01T00:00:00"/>
    <s v="Receiving"/>
    <s v="Cost Management"/>
    <s v="Journal Import 71391912:"/>
    <s v="Cost Management A 14795736 71391912"/>
    <s v="31-JAN-2019 Receiving GBP"/>
    <d v="2019-01-31T00:00:00"/>
    <s v="SSCREPMAN,"/>
    <n v="2843"/>
    <s v="Hythe ACRP Licence Renewal - Capsticks Invoice 410893 - 25/10/2018"/>
    <x v="0"/>
    <n v="165074834"/>
    <d v="2019-01-17T00:00:00"/>
    <m/>
    <m/>
    <m/>
    <s v="LONDON-4"/>
    <m/>
    <m/>
    <m/>
    <m/>
    <s v="Planning and Business Development"/>
    <x v="1"/>
    <x v="0"/>
    <x v="1"/>
    <s v="7308 Legal Fees"/>
    <x v="0"/>
  </r>
  <r>
    <s v="E35930"/>
    <s v="7308"/>
    <s v="00000"/>
    <s v="00000"/>
    <s v="000000"/>
    <s v="Estates &amp; Facilities"/>
    <s v="Legal Fees"/>
    <s v="Default"/>
    <s v="Default"/>
    <s v="Default"/>
    <n v="150"/>
    <d v="2019-01-01T00:00:00"/>
    <s v="Receiving"/>
    <s v="Cost Management"/>
    <s v="Journal Import 71391912:"/>
    <s v="Cost Management A 14795736 71391912"/>
    <s v="31-JAN-2019 Receiving GBP"/>
    <d v="2019-01-31T00:00:00"/>
    <s v="SSCREPMAN,"/>
    <n v="2844"/>
    <s v="Nexus House Fit Out - JCT Intermediate Amendments - Capsticks Invoice 416895 - 07/01/19"/>
    <x v="0"/>
    <n v="165074855"/>
    <d v="2019-01-17T00:00:00"/>
    <m/>
    <m/>
    <m/>
    <s v="LONDON-4"/>
    <m/>
    <m/>
    <m/>
    <m/>
    <s v="Planning and Business Development"/>
    <x v="1"/>
    <x v="0"/>
    <x v="1"/>
    <s v="7308 Legal Fees"/>
    <x v="0"/>
  </r>
  <r>
    <s v="E35930"/>
    <s v="7308"/>
    <s v="00000"/>
    <s v="00000"/>
    <s v="000000"/>
    <s v="Estates &amp; Facilities"/>
    <s v="Legal Fees"/>
    <s v="Default"/>
    <s v="Default"/>
    <s v="Default"/>
    <n v="417.6"/>
    <d v="2019-01-01T00:00:00"/>
    <s v="Receiving"/>
    <s v="Cost Management"/>
    <s v="Journal Import 71391912:"/>
    <s v="Cost Management A 14795736 71391912"/>
    <s v="31-JAN-2019 Receiving GBP"/>
    <d v="2019-01-31T00:00:00"/>
    <s v="SSCREPMAN,"/>
    <n v="2845"/>
    <s v="Lewes ACRP/ Ambulance Station Disposal - Invoice 400298 -11/06/2018"/>
    <x v="0"/>
    <n v="165074845"/>
    <d v="2019-01-17T00:00:00"/>
    <m/>
    <m/>
    <m/>
    <s v="LONDON-4"/>
    <m/>
    <m/>
    <m/>
    <m/>
    <s v="Planning and Business Development"/>
    <x v="1"/>
    <x v="0"/>
    <x v="1"/>
    <s v="7308 Legal Fees"/>
    <x v="0"/>
  </r>
  <r>
    <s v="E35930"/>
    <s v="7308"/>
    <s v="00000"/>
    <s v="00000"/>
    <s v="000000"/>
    <s v="Estates &amp; Facilities"/>
    <s v="Legal Fees"/>
    <s v="Default"/>
    <s v="Default"/>
    <s v="Default"/>
    <n v="161.6"/>
    <d v="2019-01-01T00:00:00"/>
    <s v="Receiving"/>
    <s v="Cost Management"/>
    <s v="Journal Import 71391912:"/>
    <s v="Cost Management A 14795736 71391912"/>
    <s v="31-JAN-2019 Receiving GBP"/>
    <d v="2019-01-31T00:00:00"/>
    <s v="SSCREPMAN,"/>
    <n v="2846"/>
    <s v="Secamb - General Estates Matters - Capsticks Invoice 410896 - 25/10/2018"/>
    <x v="0"/>
    <n v="165074833"/>
    <d v="2019-01-17T00:00:00"/>
    <m/>
    <m/>
    <m/>
    <s v="LONDON-4"/>
    <m/>
    <m/>
    <m/>
    <m/>
    <s v="Planning and Business Development"/>
    <x v="1"/>
    <x v="0"/>
    <x v="1"/>
    <s v="7308 Legal Fees"/>
    <x v="0"/>
  </r>
  <r>
    <s v="E35930"/>
    <s v="7308"/>
    <s v="00000"/>
    <s v="00000"/>
    <s v="000000"/>
    <s v="Estates &amp; Facilities"/>
    <s v="Legal Fees"/>
    <s v="Default"/>
    <s v="Default"/>
    <s v="Default"/>
    <n v="252"/>
    <d v="2019-01-01T00:00:00"/>
    <s v="Receiving"/>
    <s v="Cost Management"/>
    <s v="Journal Import 71391912:"/>
    <s v="Cost Management A 14795736 71391912"/>
    <s v="31-JAN-2019 Receiving GBP"/>
    <d v="2019-01-31T00:00:00"/>
    <s v="SSCREPMAN,"/>
    <n v="2847"/>
    <s v="Secamb - General Estates Matters - Capsticks Invoice 403684 - 25/07/2018"/>
    <x v="0"/>
    <n v="165074838"/>
    <d v="2019-01-17T00:00:00"/>
    <m/>
    <m/>
    <m/>
    <s v="LONDON-4"/>
    <m/>
    <m/>
    <m/>
    <m/>
    <s v="Planning and Business Development"/>
    <x v="1"/>
    <x v="0"/>
    <x v="1"/>
    <s v="7308 Legal Fees"/>
    <x v="0"/>
  </r>
  <r>
    <s v="E35930"/>
    <s v="7308"/>
    <s v="00000"/>
    <s v="00000"/>
    <s v="000000"/>
    <s v="Estates &amp; Facilities"/>
    <s v="Legal Fees"/>
    <s v="Default"/>
    <s v="Default"/>
    <s v="Default"/>
    <n v="439"/>
    <d v="2019-01-01T00:00:00"/>
    <s v="Receiving"/>
    <s v="Cost Management"/>
    <s v="Journal Import 71391912:"/>
    <s v="Cost Management A 14795736 71391912"/>
    <s v="31-JAN-2019 Receiving GBP"/>
    <d v="2019-01-31T00:00:00"/>
    <s v="SSCREPMAN,"/>
    <n v="2848"/>
    <s v="Crawley Ambulance station sale. Additional fees to reconcile Invoice 407879A  Jan 2019"/>
    <x v="0"/>
    <n v="165056810"/>
    <d v="2019-01-17T00:00:00"/>
    <m/>
    <m/>
    <m/>
    <s v="LONDON-4"/>
    <m/>
    <m/>
    <m/>
    <m/>
    <s v="Planning and Business Development"/>
    <x v="1"/>
    <x v="0"/>
    <x v="1"/>
    <s v="7308 Legal Fees"/>
    <x v="0"/>
  </r>
  <r>
    <s v="E35930"/>
    <s v="7308"/>
    <s v="00000"/>
    <s v="00000"/>
    <s v="000000"/>
    <s v="Estates &amp; Facilities"/>
    <s v="Legal Fees"/>
    <s v="Default"/>
    <s v="Default"/>
    <s v="Default"/>
    <n v="180.6"/>
    <d v="2019-01-01T00:00:00"/>
    <s v="Receiving"/>
    <s v="Cost Management"/>
    <s v="Journal Import 71391912:"/>
    <s v="Cost Management A 14795736 71391912"/>
    <s v="31-JAN-2019 Receiving GBP"/>
    <d v="2019-01-31T00:00:00"/>
    <s v="SSCREPMAN,"/>
    <n v="2849"/>
    <s v="Godalming Ambulance Station - Capsticks Invoice 400311 - 11/06/2018"/>
    <x v="0"/>
    <n v="165074842"/>
    <d v="2019-01-17T00:00:00"/>
    <m/>
    <m/>
    <m/>
    <s v="LONDON-4"/>
    <m/>
    <m/>
    <m/>
    <m/>
    <s v="Planning and Business Development"/>
    <x v="1"/>
    <x v="0"/>
    <x v="1"/>
    <s v="7308 Legal Fees"/>
    <x v="0"/>
  </r>
  <r>
    <s v="E35930"/>
    <s v="7308"/>
    <s v="00000"/>
    <s v="00000"/>
    <s v="000000"/>
    <s v="Estates &amp; Facilities"/>
    <s v="Legal Fees"/>
    <s v="Default"/>
    <s v="Default"/>
    <s v="Default"/>
    <n v="1819.68"/>
    <d v="2019-01-01T00:00:00"/>
    <s v="Receiving"/>
    <s v="Cost Management"/>
    <s v="Journal Import 71391912:"/>
    <s v="Cost Management A 14795736 71391912"/>
    <s v="31-JAN-2019 Receiving GBP"/>
    <d v="2019-01-31T00:00:00"/>
    <s v="SSCREPMAN,"/>
    <n v="2850"/>
    <s v="Pulborough Ambulance Station Sale - Invoice 400306 - 11/06/2018"/>
    <x v="0"/>
    <n v="165074844"/>
    <d v="2019-01-17T00:00:00"/>
    <m/>
    <m/>
    <m/>
    <s v="LONDON-4"/>
    <m/>
    <m/>
    <m/>
    <m/>
    <s v="Planning and Business Development"/>
    <x v="1"/>
    <x v="0"/>
    <x v="1"/>
    <s v="7308 Legal Fees"/>
    <x v="0"/>
  </r>
  <r>
    <s v="E35930"/>
    <s v="7308"/>
    <s v="00000"/>
    <s v="00000"/>
    <s v="000000"/>
    <s v="Estates &amp; Facilities"/>
    <s v="Legal Fees"/>
    <s v="Default"/>
    <s v="Default"/>
    <s v="Default"/>
    <n v="80"/>
    <d v="2019-02-01T00:00:00"/>
    <s v="Adjustment"/>
    <s v="Spreadsheet"/>
    <s v="SBS RYD DEC-18 VAT RETURN ADJUSTMENT"/>
    <s v="Spreadsheet A 14855132 71662163"/>
    <s v="SBS RYD DEC-18 VAT RETURN ADJUSTMENT Adjustment GBP"/>
    <d v="2019-02-11T00:00:00"/>
    <s v="ZZZ PAWAR, SACHIN"/>
    <n v="1096"/>
    <s v="CAPSTICKS SOLICITORS-415388-0-https://nww.einvoice-prod.sbs.nhs.uk:8179/invoicepdf/871c92d4-34ad-5a60-a189-c5127b1272ff"/>
    <x v="9"/>
    <m/>
    <d v="2019-02-08T00:00:00"/>
    <m/>
    <s v="CAPSTICKS SOLICITORS-415388-0-"/>
    <m/>
    <m/>
    <s v="https://nww.einvoice-prod.sbs.nhs.uk:8179/invoicepdf/871c92d4-34ad-5a60-a189-c5127b1272ff"/>
    <m/>
    <m/>
    <m/>
    <s v="Planning and Business Development"/>
    <x v="1"/>
    <x v="0"/>
    <x v="1"/>
    <s v="7308 Legal Fees"/>
    <x v="1"/>
  </r>
  <r>
    <s v="E35930"/>
    <s v="7308"/>
    <s v="00000"/>
    <s v="00000"/>
    <s v="000000"/>
    <s v="Estates &amp; Facilities"/>
    <s v="Legal Fees"/>
    <s v="Default"/>
    <s v="Default"/>
    <s v="Default"/>
    <n v="86.8"/>
    <d v="2019-02-01T00:00:00"/>
    <s v="Adjustment"/>
    <s v="Spreadsheet"/>
    <s v="SBS RYD DEC-18 VAT RETURN ADJUSTMENT"/>
    <s v="Spreadsheet A 14855132 71662163"/>
    <s v="SBS RYD DEC-18 VAT RETURN ADJUSTMENT Adjustment GBP"/>
    <d v="2019-02-11T00:00:00"/>
    <s v="ZZZ PAWAR, SACHIN"/>
    <n v="1097"/>
    <s v="CAPSTICKS SOLICITORS-415385-0-https://nww.einvoice-prod.sbs.nhs.uk:8179/invoicepdf/4fdf5916-fe77-5f6d-b812-781b359090bf"/>
    <x v="9"/>
    <m/>
    <d v="2019-02-08T00:00:00"/>
    <m/>
    <s v="CAPSTICKS SOLICITORS-415385-0-"/>
    <m/>
    <m/>
    <s v="https://nww.einvoice-prod.sbs.nhs.uk:8179/invoicepdf/4fdf5916-fe77-5f6d-b812-781b359090bf"/>
    <m/>
    <m/>
    <m/>
    <s v="Planning and Business Development"/>
    <x v="1"/>
    <x v="0"/>
    <x v="1"/>
    <s v="7308 Legal Fees"/>
    <x v="1"/>
  </r>
  <r>
    <s v="E35930"/>
    <s v="7308"/>
    <s v="00000"/>
    <s v="00000"/>
    <s v="000000"/>
    <s v="Estates &amp; Facilities"/>
    <s v="Legal Fees"/>
    <s v="Default"/>
    <s v="Default"/>
    <s v="Default"/>
    <n v="92.8"/>
    <d v="2019-02-01T00:00:00"/>
    <s v="Adjustment"/>
    <s v="Spreadsheet"/>
    <s v="SBS RYD DEC-18 VAT RETURN ADJUSTMENT"/>
    <s v="Spreadsheet A 14855132 71662163"/>
    <s v="SBS RYD DEC-18 VAT RETURN ADJUSTMENT Adjustment GBP"/>
    <d v="2019-02-11T00:00:00"/>
    <s v="ZZZ PAWAR, SACHIN"/>
    <n v="1098"/>
    <s v="CAPSTICKS SOLICITORS-413785-0-https://nww.einvoice-prod.sbs.nhs.uk:8179/invoicepdf/a007ef28-5dca-5eda-ada4-18585e2c87f7"/>
    <x v="9"/>
    <m/>
    <d v="2019-02-08T00:00:00"/>
    <m/>
    <s v="CAPSTICKS SOLICITORS-413785-0-"/>
    <m/>
    <m/>
    <s v="https://nww.einvoice-prod.sbs.nhs.uk:8179/invoicepdf/a007ef28-5dca-5eda-ada4-18585e2c87f7"/>
    <m/>
    <m/>
    <m/>
    <s v="Planning and Business Development"/>
    <x v="1"/>
    <x v="0"/>
    <x v="1"/>
    <s v="7308 Legal Fees"/>
    <x v="1"/>
  </r>
  <r>
    <s v="E35930"/>
    <s v="7308"/>
    <s v="00000"/>
    <s v="00000"/>
    <s v="000000"/>
    <s v="Estates &amp; Facilities"/>
    <s v="Legal Fees"/>
    <s v="Default"/>
    <s v="Default"/>
    <s v="Default"/>
    <n v="133.4"/>
    <d v="2019-02-01T00:00:00"/>
    <s v="Adjustment"/>
    <s v="Spreadsheet"/>
    <s v="SBS RYD DEC-18 VAT RETURN ADJUSTMENT"/>
    <s v="Spreadsheet A 14855132 71662163"/>
    <s v="SBS RYD DEC-18 VAT RETURN ADJUSTMENT Adjustment GBP"/>
    <d v="2019-02-11T00:00:00"/>
    <s v="ZZZ PAWAR, SACHIN"/>
    <n v="1099"/>
    <s v="CAPSTICKS SOLICITORS-413783-0-https://nww.einvoice-prod.sbs.nhs.uk:8179/invoicepdf/8b1f8253-228f-5319-ad04-c8b066bea073"/>
    <x v="9"/>
    <m/>
    <d v="2019-02-08T00:00:00"/>
    <m/>
    <s v="CAPSTICKS SOLICITORS-413783-0-"/>
    <m/>
    <m/>
    <s v="https://nww.einvoice-prod.sbs.nhs.uk:8179/invoicepdf/8b1f8253-228f-5319-ad04-c8b066bea073"/>
    <m/>
    <m/>
    <m/>
    <s v="Planning and Business Development"/>
    <x v="1"/>
    <x v="0"/>
    <x v="1"/>
    <s v="7308 Legal Fees"/>
    <x v="1"/>
  </r>
  <r>
    <s v="E35930"/>
    <s v="7308"/>
    <s v="00000"/>
    <s v="00000"/>
    <s v="000000"/>
    <s v="Estates &amp; Facilities"/>
    <s v="Legal Fees"/>
    <s v="Default"/>
    <s v="Default"/>
    <s v="Default"/>
    <n v="-87.8"/>
    <d v="2019-02-01T00:00:00"/>
    <s v="Adjustment"/>
    <s v="Spreadsheet"/>
    <s v="SBS RYD DEC-18 VAT RETURN ADJUSTMENT"/>
    <s v="Spreadsheet A 14855132 71662163"/>
    <s v="SBS RYD DEC-18 VAT RETURN ADJUSTMENT Adjustment GBP"/>
    <d v="2019-02-11T00:00:00"/>
    <s v="ZZZ PAWAR, SACHIN"/>
    <n v="1100"/>
    <s v="CAPSTICKS SOLICITORS-CR407879-0-https://nww.einvoice-prod.sbs.nhs.uk:8179/invoicepdf/ab7a7b4e-d27b-5141-9b7c-0051faf32796"/>
    <x v="9"/>
    <m/>
    <d v="2019-02-08T00:00:00"/>
    <m/>
    <s v="CAPSTICKS SOLICITORS-CR407879-0-"/>
    <m/>
    <m/>
    <s v="https://nww.einvoice-prod.sbs.nhs.uk:8179/invoicepdf/ab7a7b4e-d27b-5141-9b7c-0051faf32796"/>
    <m/>
    <m/>
    <m/>
    <s v="Planning and Business Development"/>
    <x v="1"/>
    <x v="0"/>
    <x v="1"/>
    <s v="7308 Legal Fees"/>
    <x v="1"/>
  </r>
  <r>
    <s v="E35930"/>
    <s v="7308"/>
    <s v="00000"/>
    <s v="00000"/>
    <s v="000000"/>
    <s v="Estates &amp; Facilities"/>
    <s v="Legal Fees"/>
    <s v="Default"/>
    <s v="Default"/>
    <s v="Default"/>
    <n v="34.96"/>
    <d v="2019-02-01T00:00:00"/>
    <s v="Purchase Invoices"/>
    <s v="Payables"/>
    <s v="Journal Import 71430166:"/>
    <s v="Payables A 14803111 71430166"/>
    <s v="FEB-19 Purchase Invoices GBP"/>
    <d v="2019-02-01T00:00:00"/>
    <s v="SSCREPMAN,"/>
    <n v="53"/>
    <s v="Journal Import Created"/>
    <x v="0"/>
    <n v="418074"/>
    <d v="2019-01-28T00:00:00"/>
    <n v="165075012"/>
    <m/>
    <s v="PO Invoice"/>
    <m/>
    <s v="https://nww.einvoice-prod.sbs.nhs.uk:8179/invoicepdf/9a90d75b-a9bd-5ae1-a866-bdb5140fe995"/>
    <n v="1"/>
    <n v="35"/>
    <m/>
    <s v="Planning and Business Development"/>
    <x v="1"/>
    <x v="0"/>
    <x v="1"/>
    <s v="7308 Legal Fees"/>
    <x v="0"/>
  </r>
  <r>
    <s v="E35930"/>
    <s v="7308"/>
    <s v="00000"/>
    <s v="00000"/>
    <s v="000000"/>
    <s v="Estates &amp; Facilities"/>
    <s v="Legal Fees"/>
    <s v="Default"/>
    <s v="Default"/>
    <s v="Default"/>
    <n v="174.8"/>
    <d v="2019-02-01T00:00:00"/>
    <s v="Purchase Invoices"/>
    <s v="Payables"/>
    <s v="Journal Import 71430166:"/>
    <s v="Payables A 14803111 71430166"/>
    <s v="FEB-19 Purchase Invoices GBP"/>
    <d v="2019-02-01T00:00:00"/>
    <s v="SSCREPMAN,"/>
    <n v="53"/>
    <s v="Journal Import Created"/>
    <x v="0"/>
    <n v="418074"/>
    <d v="2019-01-28T00:00:00"/>
    <n v="165075012"/>
    <m/>
    <s v="PO Invoice"/>
    <m/>
    <s v="https://nww.einvoice-prod.sbs.nhs.uk:8179/invoicepdf/9a90d75b-a9bd-5ae1-a866-bdb5140fe995"/>
    <n v="1"/>
    <n v="175"/>
    <m/>
    <s v="Planning and Business Development"/>
    <x v="1"/>
    <x v="0"/>
    <x v="1"/>
    <s v="7308 Legal Fees"/>
    <x v="0"/>
  </r>
  <r>
    <s v="E35930"/>
    <s v="7308"/>
    <s v="00000"/>
    <s v="00000"/>
    <s v="000000"/>
    <s v="Estates &amp; Facilities"/>
    <s v="Legal Fees"/>
    <s v="Default"/>
    <s v="Default"/>
    <s v="Default"/>
    <n v="-209.76"/>
    <d v="2019-02-01T00:00:00"/>
    <s v="Purchase Invoices"/>
    <s v="Payables"/>
    <s v="Journal Import 71430166:"/>
    <s v="Payables A 14803111 71430166"/>
    <s v="FEB-19 Purchase Invoices GBP"/>
    <d v="2019-02-01T00:00:00"/>
    <s v="SSCREPMAN,"/>
    <n v="54"/>
    <s v="Journal Import Created"/>
    <x v="0"/>
    <n v="418074"/>
    <d v="2019-01-28T00:00:00"/>
    <n v="165075012"/>
    <m/>
    <s v="PO Invoice"/>
    <m/>
    <s v="https://nww.einvoice-prod.sbs.nhs.uk:8179/invoicepdf/9a90d75b-a9bd-5ae1-a866-bdb5140fe995"/>
    <n v="1"/>
    <n v="-210"/>
    <m/>
    <s v="Planning and Business Development"/>
    <x v="1"/>
    <x v="0"/>
    <x v="1"/>
    <s v="7308 Legal Fees"/>
    <x v="0"/>
  </r>
  <r>
    <s v="E35930"/>
    <s v="7308"/>
    <s v="00000"/>
    <s v="00000"/>
    <s v="000000"/>
    <s v="Estates &amp; Facilities"/>
    <s v="Legal Fees"/>
    <s v="Default"/>
    <s v="Default"/>
    <s v="Default"/>
    <n v="55"/>
    <d v="2019-02-01T00:00:00"/>
    <s v="Purchase Invoices"/>
    <s v="Payables"/>
    <s v="Journal Import 71556735:"/>
    <s v="Payables A 14833389 71556735"/>
    <s v="FEB-19 Purchase Invoices GBP"/>
    <d v="2019-02-05T00:00:00"/>
    <s v="SSCREPMAN,"/>
    <n v="40"/>
    <s v="Journal Import Created"/>
    <x v="0"/>
    <n v="418073"/>
    <d v="2019-01-28T00:00:00"/>
    <n v="165075009"/>
    <m/>
    <s v="PO Invoice"/>
    <m/>
    <s v="https://nww.einvoice-prod.sbs.nhs.uk:8179/invoicepdf/6511d720-126a-5ad3-9c12-d14baa1fb0f3"/>
    <n v="1"/>
    <n v="55"/>
    <m/>
    <s v="Planning and Business Development"/>
    <x v="1"/>
    <x v="0"/>
    <x v="1"/>
    <s v="7308 Legal Fees"/>
    <x v="0"/>
  </r>
  <r>
    <s v="E35930"/>
    <s v="7308"/>
    <s v="00000"/>
    <s v="00000"/>
    <s v="000000"/>
    <s v="Estates &amp; Facilities"/>
    <s v="Legal Fees"/>
    <s v="Default"/>
    <s v="Default"/>
    <s v="Default"/>
    <n v="-55"/>
    <d v="2019-02-01T00:00:00"/>
    <s v="Purchase Invoices"/>
    <s v="Payables"/>
    <s v="Journal Import 71556735:"/>
    <s v="Payables A 14833389 71556735"/>
    <s v="FEB-19 Purchase Invoices GBP"/>
    <d v="2019-02-05T00:00:00"/>
    <s v="SSCREPMAN,"/>
    <n v="41"/>
    <s v="Journal Import Created"/>
    <x v="0"/>
    <n v="418073"/>
    <d v="2019-01-28T00:00:00"/>
    <n v="165075009"/>
    <m/>
    <s v="PO Invoice"/>
    <m/>
    <s v="https://nww.einvoice-prod.sbs.nhs.uk:8179/invoicepdf/6511d720-126a-5ad3-9c12-d14baa1fb0f3"/>
    <n v="1"/>
    <n v="-55"/>
    <m/>
    <s v="Planning and Business Development"/>
    <x v="1"/>
    <x v="0"/>
    <x v="1"/>
    <s v="7308 Legal Fees"/>
    <x v="0"/>
  </r>
  <r>
    <s v="E35930"/>
    <s v="7308"/>
    <s v="00000"/>
    <s v="00000"/>
    <s v="000000"/>
    <s v="Estates &amp; Facilities"/>
    <s v="Legal Fees"/>
    <s v="Default"/>
    <s v="Default"/>
    <s v="Default"/>
    <n v="-1054.4000000000001"/>
    <d v="2019-02-01T00:00:00"/>
    <s v="Purchase Invoices"/>
    <s v="Payables"/>
    <s v="Journal Import 71848121:"/>
    <s v="Payables A 14887034 71848121"/>
    <s v="FEB-19 Purchase Invoices GBP"/>
    <d v="2019-02-13T00:00:00"/>
    <s v="SSCREPMAN,"/>
    <n v="19"/>
    <s v="Journal Import Created"/>
    <x v="0"/>
    <s v="413787C"/>
    <d v="2019-02-13T00:00:00"/>
    <n v="165074832"/>
    <m/>
    <s v="PO Invoice"/>
    <m/>
    <s v="https://nww.einvoice-prod.sbs.nhs.uk:8179/invoicepdf/af12559b-b09c-5a25-b6d5-a26080d55638"/>
    <n v="1"/>
    <n v="-1054"/>
    <m/>
    <s v="Planning and Business Development"/>
    <x v="1"/>
    <x v="0"/>
    <x v="1"/>
    <s v="7308 Legal Fees"/>
    <x v="0"/>
  </r>
  <r>
    <s v="E35930"/>
    <s v="7308"/>
    <s v="00000"/>
    <s v="00000"/>
    <s v="000000"/>
    <s v="Estates &amp; Facilities"/>
    <s v="Legal Fees"/>
    <s v="Default"/>
    <s v="Default"/>
    <s v="Default"/>
    <n v="1054.4000000000001"/>
    <d v="2019-02-01T00:00:00"/>
    <s v="Purchase Invoices"/>
    <s v="Payables"/>
    <s v="Journal Import 71856198:"/>
    <s v="Payables A 14890208 71856198"/>
    <s v="FEB-19 Purchase Invoices GBP"/>
    <d v="2019-02-14T00:00:00"/>
    <s v="SSCREPMAN,"/>
    <n v="14"/>
    <s v="Journal Import Created"/>
    <x v="0"/>
    <s v="413787C"/>
    <d v="2019-02-13T00:00:00"/>
    <n v="165074832"/>
    <m/>
    <s v="PO Invoice"/>
    <m/>
    <s v="https://nww.einvoice-prod.sbs.nhs.uk:8179/invoicepdf/af12559b-b09c-5a25-b6d5-a26080d55638"/>
    <n v="1"/>
    <n v="1054"/>
    <m/>
    <s v="Planning and Business Development"/>
    <x v="1"/>
    <x v="0"/>
    <x v="1"/>
    <s v="7308 Legal Fees"/>
    <x v="0"/>
  </r>
  <r>
    <s v="E35930"/>
    <s v="7308"/>
    <s v="00000"/>
    <s v="00000"/>
    <s v="000000"/>
    <s v="Estates &amp; Facilities"/>
    <s v="Legal Fees"/>
    <s v="Default"/>
    <s v="Default"/>
    <s v="Default"/>
    <n v="-1054.4000000000001"/>
    <d v="2019-02-01T00:00:00"/>
    <s v="Purchase Invoices"/>
    <s v="Payables"/>
    <s v="Journal Import 71856198:"/>
    <s v="Payables A 14890208 71856198"/>
    <s v="FEB-19 Purchase Invoices GBP"/>
    <d v="2019-02-14T00:00:00"/>
    <s v="SSCREPMAN,"/>
    <n v="14"/>
    <s v="Journal Import Created"/>
    <x v="0"/>
    <s v="413787C"/>
    <d v="2019-02-13T00:00:00"/>
    <n v="165074832"/>
    <m/>
    <s v="PO Invoice"/>
    <m/>
    <s v="https://nww.einvoice-prod.sbs.nhs.uk:8179/invoicepdf/af12559b-b09c-5a25-b6d5-a26080d55638"/>
    <n v="1"/>
    <m/>
    <m/>
    <s v="Planning and Business Development"/>
    <x v="1"/>
    <x v="0"/>
    <x v="1"/>
    <s v="7308 Legal Fees"/>
    <x v="0"/>
  </r>
  <r>
    <s v="E35930"/>
    <s v="7308"/>
    <s v="00000"/>
    <s v="00000"/>
    <s v="000000"/>
    <s v="Estates &amp; Facilities"/>
    <s v="Legal Fees"/>
    <s v="Default"/>
    <s v="Default"/>
    <s v="Default"/>
    <n v="1744"/>
    <d v="2019-02-01T00:00:00"/>
    <s v="Purchase Invoices"/>
    <s v="Payables"/>
    <s v="Journal Import 71922055:"/>
    <s v="Payables A 14897216 71922055"/>
    <s v="FEB-19 Purchase Invoices GBP"/>
    <d v="2019-02-15T00:00:00"/>
    <s v="SSCREPMAN,"/>
    <n v="36"/>
    <s v="Journal Import Created"/>
    <x v="0"/>
    <s v="413787A"/>
    <d v="2018-11-27T00:00:00"/>
    <n v="165074832"/>
    <m/>
    <s v="PO Invoice"/>
    <m/>
    <s v="https://nww.einvoice-prod.sbs.nhs.uk:8179/invoicepdf/7c9821c9-ef3e-5b47-b3c2-2dd8d3fdebac"/>
    <n v="1"/>
    <n v="872"/>
    <m/>
    <s v="Planning and Business Development"/>
    <x v="1"/>
    <x v="0"/>
    <x v="1"/>
    <s v="7308 Legal Fees"/>
    <x v="0"/>
  </r>
  <r>
    <s v="E35930"/>
    <s v="7308"/>
    <s v="00000"/>
    <s v="00000"/>
    <s v="000000"/>
    <s v="Estates &amp; Facilities"/>
    <s v="Legal Fees"/>
    <s v="Default"/>
    <s v="Default"/>
    <s v="Default"/>
    <n v="1824"/>
    <d v="2019-02-01T00:00:00"/>
    <s v="Purchase Invoices"/>
    <s v="Payables"/>
    <s v="Journal Import 71922055:"/>
    <s v="Payables A 14897216 71922055"/>
    <s v="FEB-19 Purchase Invoices GBP"/>
    <d v="2019-02-15T00:00:00"/>
    <s v="SSCREPMAN,"/>
    <n v="36"/>
    <s v="Journal Import Created"/>
    <x v="0"/>
    <s v="413787A"/>
    <d v="2018-11-27T00:00:00"/>
    <n v="165074832"/>
    <m/>
    <s v="PO Invoice"/>
    <m/>
    <s v="https://nww.einvoice-prod.sbs.nhs.uk:8179/invoicepdf/7c9821c9-ef3e-5b47-b3c2-2dd8d3fdebac"/>
    <n v="1"/>
    <n v="912"/>
    <m/>
    <s v="Planning and Business Development"/>
    <x v="1"/>
    <x v="0"/>
    <x v="1"/>
    <s v="7308 Legal Fees"/>
    <x v="0"/>
  </r>
  <r>
    <s v="E35930"/>
    <s v="7308"/>
    <s v="00000"/>
    <s v="00000"/>
    <s v="000000"/>
    <s v="Estates &amp; Facilities"/>
    <s v="Legal Fees"/>
    <s v="Default"/>
    <s v="Default"/>
    <s v="Default"/>
    <n v="-912"/>
    <d v="2019-02-01T00:00:00"/>
    <s v="Purchase Invoices"/>
    <s v="Payables"/>
    <s v="Journal Import 71922055:"/>
    <s v="Payables A 14897216 71922055"/>
    <s v="FEB-19 Purchase Invoices GBP"/>
    <d v="2019-02-15T00:00:00"/>
    <s v="SSCREPMAN,"/>
    <n v="37"/>
    <s v="Journal Import Created"/>
    <x v="0"/>
    <s v="413787A"/>
    <d v="2018-11-27T00:00:00"/>
    <n v="165074832"/>
    <m/>
    <s v="PO Invoice"/>
    <m/>
    <s v="https://nww.einvoice-prod.sbs.nhs.uk:8179/invoicepdf/7c9821c9-ef3e-5b47-b3c2-2dd8d3fdebac"/>
    <n v="1"/>
    <n v="-912"/>
    <m/>
    <s v="Planning and Business Development"/>
    <x v="1"/>
    <x v="0"/>
    <x v="1"/>
    <s v="7308 Legal Fees"/>
    <x v="0"/>
  </r>
  <r>
    <s v="E35930"/>
    <s v="7308"/>
    <s v="00000"/>
    <s v="00000"/>
    <s v="000000"/>
    <s v="Estates &amp; Facilities"/>
    <s v="Legal Fees"/>
    <s v="Default"/>
    <s v="Default"/>
    <s v="Default"/>
    <n v="-1744"/>
    <d v="2019-02-01T00:00:00"/>
    <s v="Purchase Invoices"/>
    <s v="Payables"/>
    <s v="Journal Import 71922055:"/>
    <s v="Payables A 14897216 71922055"/>
    <s v="FEB-19 Purchase Invoices GBP"/>
    <d v="2019-02-15T00:00:00"/>
    <s v="SSCREPMAN,"/>
    <n v="37"/>
    <s v="Journal Import Created"/>
    <x v="0"/>
    <s v="413787A"/>
    <d v="2018-11-27T00:00:00"/>
    <n v="165074832"/>
    <m/>
    <s v="PO Invoice"/>
    <m/>
    <s v="https://nww.einvoice-prod.sbs.nhs.uk:8179/invoicepdf/7c9821c9-ef3e-5b47-b3c2-2dd8d3fdebac"/>
    <n v="1"/>
    <n v="-872"/>
    <m/>
    <s v="Planning and Business Development"/>
    <x v="1"/>
    <x v="0"/>
    <x v="1"/>
    <s v="7308 Legal Fees"/>
    <x v="0"/>
  </r>
  <r>
    <s v="E35930"/>
    <s v="7308"/>
    <s v="00000"/>
    <s v="00000"/>
    <s v="000000"/>
    <s v="Estates &amp; Facilities"/>
    <s v="Legal Fees"/>
    <s v="Default"/>
    <s v="Default"/>
    <s v="Default"/>
    <n v="-40"/>
    <d v="2019-02-01T00:00:00"/>
    <s v="Purchase Invoices"/>
    <s v="Payables"/>
    <s v="Journal Import 71922055:"/>
    <s v="Payables A 14897216 71922055"/>
    <s v="FEB-19 Purchase Invoices GBP"/>
    <d v="2019-02-15T00:00:00"/>
    <s v="SSCREPMAN,"/>
    <n v="37"/>
    <s v="Journal Import Created"/>
    <x v="0"/>
    <s v="413787A"/>
    <d v="2018-11-27T00:00:00"/>
    <n v="165074832"/>
    <m/>
    <s v="PO Invoice"/>
    <m/>
    <s v="https://nww.einvoice-prod.sbs.nhs.uk:8179/invoicepdf/7c9821c9-ef3e-5b47-b3c2-2dd8d3fdebac"/>
    <m/>
    <m/>
    <m/>
    <s v="Planning and Business Development"/>
    <x v="1"/>
    <x v="0"/>
    <x v="1"/>
    <s v="7308 Legal Fees"/>
    <x v="0"/>
  </r>
  <r>
    <s v="E35930"/>
    <s v="7308"/>
    <s v="00000"/>
    <s v="00000"/>
    <s v="000000"/>
    <s v="Estates &amp; Facilities"/>
    <s v="Legal Fees"/>
    <s v="Default"/>
    <s v="Default"/>
    <s v="Default"/>
    <n v="-176"/>
    <d v="2019-02-01T00:00:00"/>
    <s v="Purchase Invoices"/>
    <s v="Payables"/>
    <s v="Journal Import 71922055:"/>
    <s v="Payables A 14897216 71922055"/>
    <s v="FEB-19 Purchase Invoices GBP"/>
    <d v="2019-02-15T00:00:00"/>
    <s v="SSCREPMAN,"/>
    <n v="37"/>
    <s v="Journal Import Created"/>
    <x v="0"/>
    <s v="415385C"/>
    <d v="2019-02-13T00:00:00"/>
    <n v="165056810"/>
    <m/>
    <s v="PO Invoice"/>
    <m/>
    <s v="https://nww.einvoice-prod.sbs.nhs.uk:8179/invoicepdf/335de617-4e4b-5f21-921d-ab21db88056e"/>
    <n v="1"/>
    <m/>
    <m/>
    <s v="Planning and Business Development"/>
    <x v="1"/>
    <x v="0"/>
    <x v="1"/>
    <s v="7308 Legal Fees"/>
    <x v="0"/>
  </r>
  <r>
    <s v="E35930"/>
    <s v="7308"/>
    <s v="00000"/>
    <s v="00000"/>
    <s v="000000"/>
    <s v="Estates &amp; Facilities"/>
    <s v="Legal Fees"/>
    <s v="Default"/>
    <s v="Default"/>
    <s v="Default"/>
    <n v="413"/>
    <d v="2019-02-01T00:00:00"/>
    <s v="Purchase Invoices"/>
    <s v="Payables"/>
    <s v="Journal Import 72143642:"/>
    <s v="Payables A 14940330 72143642"/>
    <s v="FEB-19 Purchase Invoices GBP"/>
    <d v="2019-02-22T00:00:00"/>
    <s v="SSCREPMAN,"/>
    <n v="31"/>
    <s v="Journal Import Created"/>
    <x v="0"/>
    <n v="420770"/>
    <d v="2019-02-20T00:00:00"/>
    <n v="165056810"/>
    <m/>
    <s v="PO Invoice"/>
    <m/>
    <s v="https://nww.einvoice-prod.sbs.nhs.uk:8179/invoicepdf/e8672e69-c3ce-59c0-ba4b-163f42de941d"/>
    <n v="1"/>
    <n v="413"/>
    <m/>
    <s v="Planning and Business Development"/>
    <x v="1"/>
    <x v="0"/>
    <x v="1"/>
    <s v="7308 Legal Fees"/>
    <x v="0"/>
  </r>
  <r>
    <s v="E35930"/>
    <s v="7308"/>
    <s v="00000"/>
    <s v="00000"/>
    <s v="000000"/>
    <s v="Estates &amp; Facilities"/>
    <s v="Legal Fees"/>
    <s v="Default"/>
    <s v="Default"/>
    <s v="Default"/>
    <n v="384"/>
    <d v="2019-02-01T00:00:00"/>
    <s v="Purchase Invoices"/>
    <s v="Payables"/>
    <s v="Journal Import 72143642:"/>
    <s v="Payables A 14940330 72143642"/>
    <s v="FEB-19 Purchase Invoices GBP"/>
    <d v="2019-02-22T00:00:00"/>
    <s v="SSCREPMAN,"/>
    <n v="31"/>
    <s v="Journal Import Created"/>
    <x v="0"/>
    <n v="420773"/>
    <d v="2019-02-20T00:00:00"/>
    <n v="165064559"/>
    <m/>
    <s v="PO Invoice"/>
    <m/>
    <s v="https://nww.einvoice-prod.sbs.nhs.uk:8179/invoicepdf/71014e66-09fb-5db7-8b37-5d15db7792b7"/>
    <n v="1"/>
    <n v="192"/>
    <m/>
    <s v="Planning and Business Development"/>
    <x v="1"/>
    <x v="0"/>
    <x v="1"/>
    <s v="7308 Legal Fees"/>
    <x v="0"/>
  </r>
  <r>
    <s v="E35930"/>
    <s v="7308"/>
    <s v="00000"/>
    <s v="00000"/>
    <s v="000000"/>
    <s v="Estates &amp; Facilities"/>
    <s v="Legal Fees"/>
    <s v="Default"/>
    <s v="Default"/>
    <s v="Default"/>
    <n v="-192"/>
    <d v="2019-02-01T00:00:00"/>
    <s v="Purchase Invoices"/>
    <s v="Payables"/>
    <s v="Journal Import 72143642:"/>
    <s v="Payables A 14940330 72143642"/>
    <s v="FEB-19 Purchase Invoices GBP"/>
    <d v="2019-02-22T00:00:00"/>
    <s v="SSCREPMAN,"/>
    <n v="32"/>
    <s v="Journal Import Created"/>
    <x v="0"/>
    <n v="420773"/>
    <d v="2019-02-20T00:00:00"/>
    <n v="165064559"/>
    <m/>
    <s v="PO Invoice"/>
    <m/>
    <s v="https://nww.einvoice-prod.sbs.nhs.uk:8179/invoicepdf/71014e66-09fb-5db7-8b37-5d15db7792b7"/>
    <n v="1"/>
    <n v="-192"/>
    <m/>
    <s v="Planning and Business Development"/>
    <x v="1"/>
    <x v="0"/>
    <x v="1"/>
    <s v="7308 Legal Fees"/>
    <x v="0"/>
  </r>
  <r>
    <s v="E35930"/>
    <s v="7308"/>
    <s v="00000"/>
    <s v="00000"/>
    <s v="000000"/>
    <s v="Estates &amp; Facilities"/>
    <s v="Legal Fees"/>
    <s v="Default"/>
    <s v="Default"/>
    <s v="Default"/>
    <n v="-34.96"/>
    <d v="2019-02-01T00:00:00"/>
    <s v="Purchase Invoices"/>
    <s v="Payables"/>
    <s v="Journal Import 72298300:"/>
    <s v="Payables A 14968499 72298300"/>
    <s v="FEB-19 Purchase Invoices GBP"/>
    <d v="2019-02-27T00:00:00"/>
    <s v="SSCREPMAN,"/>
    <n v="52"/>
    <s v="Journal Import Created"/>
    <x v="0"/>
    <n v="1"/>
    <d v="2019-02-25T00:00:00"/>
    <n v="165075012"/>
    <m/>
    <s v="PO Invoice"/>
    <m/>
    <s v="https://nww.einvoice-prod.sbs.nhs.uk:8179/invoicepdf/49221cde-c21b-50cf-8806-b4e2e5f19f0d"/>
    <n v="1"/>
    <n v="-35"/>
    <m/>
    <s v="Planning and Business Development"/>
    <x v="1"/>
    <x v="0"/>
    <x v="1"/>
    <s v="7308 Legal Fees"/>
    <x v="0"/>
  </r>
  <r>
    <s v="E35930"/>
    <s v="7308"/>
    <s v="00000"/>
    <s v="00000"/>
    <s v="000000"/>
    <s v="Estates &amp; Facilities"/>
    <s v="Legal Fees"/>
    <s v="Default"/>
    <s v="Default"/>
    <s v="Default"/>
    <n v="34.96"/>
    <d v="2019-02-01T00:00:00"/>
    <s v="Purchase Invoices"/>
    <s v="Payables"/>
    <s v="Journal Import 72298300:"/>
    <s v="Payables A 14968499 72298300"/>
    <s v="FEB-19 Purchase Invoices GBP"/>
    <d v="2019-02-27T00:00:00"/>
    <s v="SSCREPMAN,"/>
    <n v="52"/>
    <s v="Journal Import Created"/>
    <x v="0"/>
    <n v="1"/>
    <d v="2019-02-25T00:00:00"/>
    <n v="165075012"/>
    <m/>
    <s v="PO Invoice"/>
    <m/>
    <s v="https://nww.einvoice-prod.sbs.nhs.uk:8179/invoicepdf/49221cde-c21b-50cf-8806-b4e2e5f19f0d"/>
    <n v="1"/>
    <n v="35"/>
    <m/>
    <s v="Planning and Business Development"/>
    <x v="1"/>
    <x v="0"/>
    <x v="1"/>
    <s v="7308 Legal Fees"/>
    <x v="0"/>
  </r>
  <r>
    <s v="E35930"/>
    <s v="7308"/>
    <s v="00000"/>
    <s v="00000"/>
    <s v="000000"/>
    <s v="Estates &amp; Facilities"/>
    <s v="Legal Fees"/>
    <s v="Default"/>
    <s v="Default"/>
    <s v="Default"/>
    <n v="442.7"/>
    <d v="2019-02-01T00:00:00"/>
    <s v="Purchase Invoices"/>
    <s v="Payables"/>
    <s v="Journal Import 72298300:"/>
    <s v="Payables A 14968499 72298300"/>
    <s v="FEB-19 Purchase Invoices GBP"/>
    <d v="2019-02-27T00:00:00"/>
    <s v="SSCREPMAN,"/>
    <n v="52"/>
    <s v="Journal Import Created"/>
    <x v="0"/>
    <n v="420768"/>
    <d v="2019-02-20T00:00:00"/>
    <n v="165075742"/>
    <m/>
    <s v="PO Invoice"/>
    <m/>
    <s v="https://nww.einvoice-prod.sbs.nhs.uk:8179/invoicepdf/58d58f0d-55e6-52b4-b14d-40a6f52378a5"/>
    <n v="1"/>
    <n v="443"/>
    <m/>
    <s v="Planning and Business Development"/>
    <x v="1"/>
    <x v="0"/>
    <x v="1"/>
    <s v="7308 Legal Fees"/>
    <x v="0"/>
  </r>
  <r>
    <s v="E35930"/>
    <s v="7308"/>
    <s v="00000"/>
    <s v="00000"/>
    <s v="000000"/>
    <s v="Estates &amp; Facilities"/>
    <s v="Legal Fees"/>
    <s v="Default"/>
    <s v="Default"/>
    <s v="Default"/>
    <n v="420"/>
    <d v="2019-02-01T00:00:00"/>
    <s v="Purchase Invoices"/>
    <s v="Payables"/>
    <s v="Journal Import 72298300:"/>
    <s v="Payables A 14968499 72298300"/>
    <s v="FEB-19 Purchase Invoices GBP"/>
    <d v="2019-02-27T00:00:00"/>
    <s v="SSCREPMAN,"/>
    <n v="52"/>
    <s v="Journal Import Created"/>
    <x v="0"/>
    <n v="420770"/>
    <d v="2019-02-20T00:00:00"/>
    <n v="165075723"/>
    <m/>
    <s v="PO Invoice"/>
    <m/>
    <s v="https://nww.einvoice-prod.sbs.nhs.uk:8179/invoicepdf/e8672e69-c3ce-59c0-ba4b-163f42de941d"/>
    <n v="1"/>
    <n v="420"/>
    <m/>
    <s v="Planning and Business Development"/>
    <x v="1"/>
    <x v="0"/>
    <x v="1"/>
    <s v="7308 Legal Fees"/>
    <x v="0"/>
  </r>
  <r>
    <s v="E35930"/>
    <s v="7308"/>
    <s v="00000"/>
    <s v="00000"/>
    <s v="000000"/>
    <s v="Estates &amp; Facilities"/>
    <s v="Legal Fees"/>
    <s v="Default"/>
    <s v="Default"/>
    <s v="Default"/>
    <n v="192"/>
    <d v="2019-02-01T00:00:00"/>
    <s v="Purchase Invoices"/>
    <s v="Payables"/>
    <s v="Journal Import 72298300:"/>
    <s v="Payables A 14968499 72298300"/>
    <s v="FEB-19 Purchase Invoices GBP"/>
    <d v="2019-02-27T00:00:00"/>
    <s v="SSCREPMAN,"/>
    <n v="52"/>
    <s v="Journal Import Created"/>
    <x v="0"/>
    <n v="420773"/>
    <d v="2019-02-20T00:00:00"/>
    <n v="165075663"/>
    <m/>
    <s v="PO Invoice"/>
    <m/>
    <s v="https://nww.einvoice-prod.sbs.nhs.uk:8179/invoicepdf/71014e66-09fb-5db7-8b37-5d15db7792b7"/>
    <n v="1"/>
    <n v="192"/>
    <m/>
    <s v="Planning and Business Development"/>
    <x v="1"/>
    <x v="0"/>
    <x v="1"/>
    <s v="7308 Legal Fees"/>
    <x v="0"/>
  </r>
  <r>
    <s v="E35930"/>
    <s v="7308"/>
    <s v="00000"/>
    <s v="00000"/>
    <s v="000000"/>
    <s v="Estates &amp; Facilities"/>
    <s v="Legal Fees"/>
    <s v="Default"/>
    <s v="Default"/>
    <s v="Default"/>
    <n v="-34.96"/>
    <d v="2019-02-01T00:00:00"/>
    <s v="Purchase Invoices"/>
    <s v="Payables"/>
    <s v="Journal Import 72298300:"/>
    <s v="Payables A 14968499 72298300"/>
    <s v="FEB-19 Purchase Invoices GBP"/>
    <d v="2019-02-27T00:00:00"/>
    <s v="SSCREPMAN,"/>
    <n v="53"/>
    <s v="Journal Import Created"/>
    <x v="0"/>
    <n v="1"/>
    <d v="2019-02-25T00:00:00"/>
    <n v="165075012"/>
    <m/>
    <s v="PO Invoice"/>
    <m/>
    <s v="https://nww.einvoice-prod.sbs.nhs.uk:8179/invoicepdf/49221cde-c21b-50cf-8806-b4e2e5f19f0d"/>
    <n v="1"/>
    <m/>
    <m/>
    <s v="Planning and Business Development"/>
    <x v="1"/>
    <x v="0"/>
    <x v="1"/>
    <s v="7308 Legal Fees"/>
    <x v="0"/>
  </r>
  <r>
    <s v="E35930"/>
    <s v="7308"/>
    <s v="00000"/>
    <s v="00000"/>
    <s v="000000"/>
    <s v="Estates &amp; Facilities"/>
    <s v="Legal Fees"/>
    <s v="Default"/>
    <s v="Default"/>
    <s v="Default"/>
    <n v="-442.7"/>
    <d v="2019-02-01T00:00:00"/>
    <s v="Purchase Invoices"/>
    <s v="Payables"/>
    <s v="Journal Import 72298300:"/>
    <s v="Payables A 14968499 72298300"/>
    <s v="FEB-19 Purchase Invoices GBP"/>
    <d v="2019-02-27T00:00:00"/>
    <s v="SSCREPMAN,"/>
    <n v="53"/>
    <s v="Journal Import Created"/>
    <x v="0"/>
    <n v="420768"/>
    <d v="2019-02-20T00:00:00"/>
    <n v="165075742"/>
    <m/>
    <s v="PO Invoice"/>
    <m/>
    <s v="https://nww.einvoice-prod.sbs.nhs.uk:8179/invoicepdf/58d58f0d-55e6-52b4-b14d-40a6f52378a5"/>
    <n v="1"/>
    <n v="-443"/>
    <m/>
    <s v="Planning and Business Development"/>
    <x v="1"/>
    <x v="0"/>
    <x v="1"/>
    <s v="7308 Legal Fees"/>
    <x v="0"/>
  </r>
  <r>
    <s v="E35930"/>
    <s v="7308"/>
    <s v="00000"/>
    <s v="00000"/>
    <s v="000000"/>
    <s v="Estates &amp; Facilities"/>
    <s v="Legal Fees"/>
    <s v="Default"/>
    <s v="Default"/>
    <s v="Default"/>
    <n v="-413"/>
    <d v="2019-02-01T00:00:00"/>
    <s v="Purchase Invoices"/>
    <s v="Payables"/>
    <s v="Journal Import 72298300:"/>
    <s v="Payables A 14968499 72298300"/>
    <s v="FEB-19 Purchase Invoices GBP"/>
    <d v="2019-02-27T00:00:00"/>
    <s v="SSCREPMAN,"/>
    <n v="53"/>
    <s v="Journal Import Created"/>
    <x v="0"/>
    <n v="420770"/>
    <d v="2019-02-20T00:00:00"/>
    <n v="165075723"/>
    <m/>
    <s v="PO Invoice"/>
    <m/>
    <s v="https://nww.einvoice-prod.sbs.nhs.uk:8179/invoicepdf/e8672e69-c3ce-59c0-ba4b-163f42de941d"/>
    <n v="1"/>
    <n v="-413"/>
    <m/>
    <s v="Planning and Business Development"/>
    <x v="1"/>
    <x v="0"/>
    <x v="1"/>
    <s v="7308 Legal Fees"/>
    <x v="0"/>
  </r>
  <r>
    <s v="E35930"/>
    <s v="7308"/>
    <s v="00000"/>
    <s v="00000"/>
    <s v="000000"/>
    <s v="Estates &amp; Facilities"/>
    <s v="Legal Fees"/>
    <s v="Default"/>
    <s v="Default"/>
    <s v="Default"/>
    <n v="-192"/>
    <d v="2019-02-01T00:00:00"/>
    <s v="Purchase Invoices"/>
    <s v="Payables"/>
    <s v="Journal Import 72298300:"/>
    <s v="Payables A 14968499 72298300"/>
    <s v="FEB-19 Purchase Invoices GBP"/>
    <d v="2019-02-27T00:00:00"/>
    <s v="SSCREPMAN,"/>
    <n v="53"/>
    <s v="Journal Import Created"/>
    <x v="0"/>
    <n v="420773"/>
    <d v="2019-02-20T00:00:00"/>
    <n v="165075663"/>
    <m/>
    <s v="PO Invoice"/>
    <m/>
    <s v="https://nww.einvoice-prod.sbs.nhs.uk:8179/invoicepdf/71014e66-09fb-5db7-8b37-5d15db7792b7"/>
    <n v="1"/>
    <n v="-192"/>
    <m/>
    <s v="Planning and Business Development"/>
    <x v="1"/>
    <x v="0"/>
    <x v="1"/>
    <s v="7308 Legal Fees"/>
    <x v="0"/>
  </r>
  <r>
    <s v="E35930"/>
    <s v="7308"/>
    <s v="00000"/>
    <s v="00000"/>
    <s v="000000"/>
    <s v="Estates &amp; Facilities"/>
    <s v="Legal Fees"/>
    <s v="Default"/>
    <s v="Default"/>
    <s v="Default"/>
    <n v="-31"/>
    <d v="2019-02-01T00:00:00"/>
    <s v="Receiving"/>
    <s v="Cost Management"/>
    <s v="Journal Import 71391912:"/>
    <s v="Cost Management A 14795736 71391912 2"/>
    <s v="01-FEB-2019 Receiving GBP"/>
    <d v="2019-01-31T00:00:00"/>
    <s v="SSCREPMAN,"/>
    <n v="2822"/>
    <s v="Secamb Overpayment Recovery Cases - Invoice 292181 - 21/11/16"/>
    <x v="0"/>
    <n v="165074850"/>
    <d v="2019-01-17T00:00:00"/>
    <m/>
    <m/>
    <m/>
    <s v="LONDON-4"/>
    <m/>
    <m/>
    <m/>
    <m/>
    <s v="Planning and Business Development"/>
    <x v="1"/>
    <x v="0"/>
    <x v="1"/>
    <s v="7308 Legal Fees"/>
    <x v="0"/>
  </r>
  <r>
    <s v="E35930"/>
    <s v="7308"/>
    <s v="00000"/>
    <s v="00000"/>
    <s v="000000"/>
    <s v="Estates &amp; Facilities"/>
    <s v="Legal Fees"/>
    <s v="Default"/>
    <s v="Default"/>
    <s v="Default"/>
    <n v="-15"/>
    <d v="2019-02-01T00:00:00"/>
    <s v="Receiving"/>
    <s v="Cost Management"/>
    <s v="Journal Import 71391912:"/>
    <s v="Cost Management A 14795736 71391912 2"/>
    <s v="01-FEB-2019 Receiving GBP"/>
    <d v="2019-01-31T00:00:00"/>
    <s v="SSCREPMAN,"/>
    <n v="2823"/>
    <s v="Hythe ACRP Licence Renewal - Capsticks Invoice 403681 - 25/07/2018"/>
    <x v="0"/>
    <n v="165074840"/>
    <d v="2019-01-17T00:00:00"/>
    <m/>
    <m/>
    <m/>
    <s v="LONDON-4"/>
    <m/>
    <m/>
    <m/>
    <m/>
    <s v="Planning and Business Development"/>
    <x v="1"/>
    <x v="0"/>
    <x v="1"/>
    <s v="7308 Legal Fees"/>
    <x v="0"/>
  </r>
  <r>
    <s v="E35930"/>
    <s v="7308"/>
    <s v="00000"/>
    <s v="00000"/>
    <s v="000000"/>
    <s v="Estates &amp; Facilities"/>
    <s v="Legal Fees"/>
    <s v="Default"/>
    <s v="Default"/>
    <s v="Default"/>
    <n v="-313.8"/>
    <d v="2019-02-01T00:00:00"/>
    <s v="Receiving"/>
    <s v="Cost Management"/>
    <s v="Journal Import 71391912:"/>
    <s v="Cost Management A 14795736 71391912 2"/>
    <s v="01-FEB-2019 Receiving GBP"/>
    <d v="2019-01-31T00:00:00"/>
    <s v="SSCREPMAN,"/>
    <n v="2824"/>
    <s v="Lewes ACRP/ Ambulance Station Disposal - Invoice 299456 - 17/03/2017"/>
    <x v="0"/>
    <n v="165074849"/>
    <d v="2019-01-17T00:00:00"/>
    <m/>
    <m/>
    <m/>
    <s v="LONDON-4"/>
    <m/>
    <m/>
    <m/>
    <m/>
    <s v="Planning and Business Development"/>
    <x v="1"/>
    <x v="0"/>
    <x v="1"/>
    <s v="7308 Legal Fees"/>
    <x v="0"/>
  </r>
  <r>
    <s v="E35930"/>
    <s v="7308"/>
    <s v="00000"/>
    <s v="00000"/>
    <s v="000000"/>
    <s v="Estates &amp; Facilities"/>
    <s v="Legal Fees"/>
    <s v="Default"/>
    <s v="Default"/>
    <s v="Default"/>
    <n v="-71.28"/>
    <d v="2019-02-01T00:00:00"/>
    <s v="Receiving"/>
    <s v="Cost Management"/>
    <s v="Journal Import 71391912:"/>
    <s v="Cost Management A 14795736 71391912 2"/>
    <s v="01-FEB-2019 Receiving GBP"/>
    <d v="2019-01-31T00:00:00"/>
    <s v="SSCREPMAN,"/>
    <n v="2825"/>
    <s v="Secamb Overpayment Recovery Cases - Invoice 290184 - 20/10/16"/>
    <x v="0"/>
    <n v="165074851"/>
    <d v="2019-01-17T00:00:00"/>
    <m/>
    <m/>
    <m/>
    <s v="LONDON-4"/>
    <m/>
    <m/>
    <m/>
    <m/>
    <s v="Planning and Business Development"/>
    <x v="1"/>
    <x v="0"/>
    <x v="1"/>
    <s v="7308 Legal Fees"/>
    <x v="0"/>
  </r>
  <r>
    <s v="E35930"/>
    <s v="7308"/>
    <s v="00000"/>
    <s v="00000"/>
    <s v="000000"/>
    <s v="Estates &amp; Facilities"/>
    <s v="Legal Fees"/>
    <s v="Default"/>
    <s v="Default"/>
    <s v="Default"/>
    <n v="-116"/>
    <d v="2019-02-01T00:00:00"/>
    <s v="Receiving"/>
    <s v="Cost Management"/>
    <s v="Journal Import 71391912:"/>
    <s v="Cost Management A 14795736 71391912 2"/>
    <s v="01-FEB-2019 Receiving GBP"/>
    <d v="2019-01-31T00:00:00"/>
    <s v="SSCREPMAN,"/>
    <n v="2826"/>
    <s v="Hythe ACRP Licence Renewal - Capsticks Invoice 400310 - 11/06/2018"/>
    <x v="0"/>
    <n v="165074843"/>
    <d v="2019-01-17T00:00:00"/>
    <m/>
    <m/>
    <m/>
    <s v="LONDON-4"/>
    <m/>
    <m/>
    <m/>
    <m/>
    <s v="Planning and Business Development"/>
    <x v="1"/>
    <x v="0"/>
    <x v="1"/>
    <s v="7308 Legal Fees"/>
    <x v="0"/>
  </r>
  <r>
    <s v="E35930"/>
    <s v="7308"/>
    <s v="00000"/>
    <s v="00000"/>
    <s v="000000"/>
    <s v="Estates &amp; Facilities"/>
    <s v="Legal Fees"/>
    <s v="Default"/>
    <s v="Default"/>
    <s v="Default"/>
    <n v="-160"/>
    <d v="2019-02-01T00:00:00"/>
    <s v="Receiving"/>
    <s v="Cost Management"/>
    <s v="Journal Import 71391912:"/>
    <s v="Cost Management A 14795736 71391912 2"/>
    <s v="01-FEB-2019 Receiving GBP"/>
    <d v="2019-01-31T00:00:00"/>
    <s v="SSCREPMAN,"/>
    <n v="2827"/>
    <s v="Banstead Aerial - Virgin Wayleave - Capsticks Invoice 289969 - 18/10/2016"/>
    <x v="0"/>
    <n v="165074852"/>
    <d v="2019-01-17T00:00:00"/>
    <m/>
    <m/>
    <m/>
    <s v="LONDON-4"/>
    <m/>
    <m/>
    <m/>
    <m/>
    <s v="Planning and Business Development"/>
    <x v="1"/>
    <x v="0"/>
    <x v="1"/>
    <s v="7308 Legal Fees"/>
    <x v="0"/>
  </r>
  <r>
    <s v="E35930"/>
    <s v="7308"/>
    <s v="00000"/>
    <s v="00000"/>
    <s v="000000"/>
    <s v="Estates &amp; Facilities"/>
    <s v="Legal Fees"/>
    <s v="Default"/>
    <s v="Default"/>
    <s v="Default"/>
    <n v="-169.8"/>
    <d v="2019-02-01T00:00:00"/>
    <s v="Receiving"/>
    <s v="Cost Management"/>
    <s v="Journal Import 71391912:"/>
    <s v="Cost Management A 14795736 71391912 2"/>
    <s v="01-FEB-2019 Receiving GBP"/>
    <d v="2019-01-31T00:00:00"/>
    <s v="SSCREPMAN,"/>
    <n v="2828"/>
    <s v="Secamb - General Estates Matters - Capsticks Invoice 413788 - 27/11/2018"/>
    <x v="0"/>
    <n v="165074831"/>
    <d v="2019-01-17T00:00:00"/>
    <m/>
    <m/>
    <m/>
    <s v="LONDON-4"/>
    <m/>
    <m/>
    <m/>
    <m/>
    <s v="Planning and Business Development"/>
    <x v="1"/>
    <x v="0"/>
    <x v="1"/>
    <s v="7308 Legal Fees"/>
    <x v="0"/>
  </r>
  <r>
    <s v="E35930"/>
    <s v="7308"/>
    <s v="00000"/>
    <s v="00000"/>
    <s v="000000"/>
    <s v="Estates &amp; Facilities"/>
    <s v="Legal Fees"/>
    <s v="Default"/>
    <s v="Default"/>
    <s v="Default"/>
    <n v="-177"/>
    <d v="2019-02-01T00:00:00"/>
    <s v="Receiving"/>
    <s v="Cost Management"/>
    <s v="Journal Import 71391912:"/>
    <s v="Cost Management A 14795736 71391912 2"/>
    <s v="01-FEB-2019 Receiving GBP"/>
    <d v="2019-01-31T00:00:00"/>
    <s v="SSCREPMAN,"/>
    <n v="2829"/>
    <s v="Crawley station sale. Additional  fees to reconcile further invoices.  as advised by J Flower.Please match to Po No: 165056810."/>
    <x v="0"/>
    <n v="165056810"/>
    <d v="2017-11-01T00:00:00"/>
    <m/>
    <m/>
    <m/>
    <s v="LONDON-4"/>
    <m/>
    <m/>
    <m/>
    <m/>
    <s v="Planning and Business Development"/>
    <x v="1"/>
    <x v="0"/>
    <x v="1"/>
    <s v="7308 Legal Fees"/>
    <x v="0"/>
  </r>
  <r>
    <s v="E35930"/>
    <s v="7308"/>
    <s v="00000"/>
    <s v="00000"/>
    <s v="000000"/>
    <s v="Estates &amp; Facilities"/>
    <s v="Legal Fees"/>
    <s v="Default"/>
    <s v="Default"/>
    <s v="Default"/>
    <n v="-835.42"/>
    <d v="2019-02-01T00:00:00"/>
    <s v="Receiving"/>
    <s v="Cost Management"/>
    <s v="Journal Import 71391912:"/>
    <s v="Cost Management A 14795736 71391912 2"/>
    <s v="01-FEB-2019 Receiving GBP"/>
    <d v="2019-01-31T00:00:00"/>
    <s v="SSCREPMAN,"/>
    <n v="2830"/>
    <s v="Pulborough Ambulance Station Sale - Invoice 317543 - 20/12/2017"/>
    <x v="0"/>
    <n v="165074847"/>
    <d v="2019-01-18T00:00:00"/>
    <m/>
    <m/>
    <m/>
    <s v="LONDON-4"/>
    <m/>
    <m/>
    <m/>
    <m/>
    <s v="Planning and Business Development"/>
    <x v="1"/>
    <x v="0"/>
    <x v="1"/>
    <s v="7308 Legal Fees"/>
    <x v="0"/>
  </r>
  <r>
    <s v="E35930"/>
    <s v="7308"/>
    <s v="00000"/>
    <s v="00000"/>
    <s v="000000"/>
    <s v="Estates &amp; Facilities"/>
    <s v="Legal Fees"/>
    <s v="Default"/>
    <s v="Default"/>
    <s v="Default"/>
    <n v="-786"/>
    <d v="2019-02-01T00:00:00"/>
    <s v="Receiving"/>
    <s v="Cost Management"/>
    <s v="Journal Import 71391912:"/>
    <s v="Cost Management A 14795736 71391912 2"/>
    <s v="01-FEB-2019 Receiving GBP"/>
    <d v="2019-01-31T00:00:00"/>
    <s v="SSCREPMAN,"/>
    <n v="2831"/>
    <s v="Seca Depot, Yeoman Way, Invoice 415393 - 19/12/2018"/>
    <x v="0"/>
    <n v="165074889"/>
    <d v="2019-01-18T00:00:00"/>
    <m/>
    <m/>
    <m/>
    <s v="LONDON-4"/>
    <m/>
    <m/>
    <m/>
    <m/>
    <s v="Planning and Business Development"/>
    <x v="1"/>
    <x v="0"/>
    <x v="1"/>
    <s v="7308 Legal Fees"/>
    <x v="0"/>
  </r>
  <r>
    <s v="E35930"/>
    <s v="7308"/>
    <s v="00000"/>
    <s v="00000"/>
    <s v="000000"/>
    <s v="Estates &amp; Facilities"/>
    <s v="Legal Fees"/>
    <s v="Default"/>
    <s v="Default"/>
    <s v="Default"/>
    <n v="-111.1"/>
    <d v="2019-02-01T00:00:00"/>
    <s v="Receiving"/>
    <s v="Cost Management"/>
    <s v="Journal Import 71391912:"/>
    <s v="Cost Management A 14795736 71391912 2"/>
    <s v="01-FEB-2019 Receiving GBP"/>
    <d v="2019-01-31T00:00:00"/>
    <s v="SSCREPMAN,"/>
    <n v="2832"/>
    <s v="Pulborough Ambulance Station Sale - Invoice 321673 - 27/02/2017"/>
    <x v="0"/>
    <n v="165074846"/>
    <d v="2019-01-17T00:00:00"/>
    <m/>
    <m/>
    <m/>
    <s v="LONDON-4"/>
    <m/>
    <m/>
    <m/>
    <m/>
    <s v="Planning and Business Development"/>
    <x v="1"/>
    <x v="0"/>
    <x v="1"/>
    <s v="7308 Legal Fees"/>
    <x v="0"/>
  </r>
  <r>
    <s v="E35930"/>
    <s v="7308"/>
    <s v="00000"/>
    <s v="00000"/>
    <s v="000000"/>
    <s v="Estates &amp; Facilities"/>
    <s v="Legal Fees"/>
    <s v="Default"/>
    <s v="Default"/>
    <s v="Default"/>
    <n v="-160.80000000000001"/>
    <d v="2019-02-01T00:00:00"/>
    <s v="Receiving"/>
    <s v="Cost Management"/>
    <s v="Journal Import 71391912:"/>
    <s v="Cost Management A 14795736 71391912 2"/>
    <s v="01-FEB-2019 Receiving GBP"/>
    <d v="2019-01-31T00:00:00"/>
    <s v="SSCREPMAN,"/>
    <n v="2833"/>
    <s v="Godalming Ambulance Station - Capsticks Invoice 415390 - 19/12/18"/>
    <x v="0"/>
    <n v="165074853"/>
    <d v="2019-01-17T00:00:00"/>
    <m/>
    <m/>
    <m/>
    <s v="LONDON-4"/>
    <m/>
    <m/>
    <m/>
    <m/>
    <s v="Planning and Business Development"/>
    <x v="1"/>
    <x v="0"/>
    <x v="1"/>
    <s v="7308 Legal Fees"/>
    <x v="0"/>
  </r>
  <r>
    <s v="E35930"/>
    <s v="7308"/>
    <s v="00000"/>
    <s v="00000"/>
    <s v="000000"/>
    <s v="Estates &amp; Facilities"/>
    <s v="Legal Fees"/>
    <s v="Default"/>
    <s v="Default"/>
    <s v="Default"/>
    <n v="-55"/>
    <d v="2019-02-01T00:00:00"/>
    <s v="Receiving"/>
    <s v="Cost Management"/>
    <s v="Journal Import 71391912:"/>
    <s v="Cost Management A 14795736 71391912 2"/>
    <s v="01-FEB-2019 Receiving GBP"/>
    <d v="2019-01-31T00:00:00"/>
    <s v="SSCREPMAN,"/>
    <n v="2834"/>
    <s v="Licence For Alterations at SECAMB, Depot, Yeoman Way - Invoice 418073"/>
    <x v="0"/>
    <n v="165075011"/>
    <d v="2019-01-24T00:00:00"/>
    <m/>
    <m/>
    <m/>
    <s v="LONDON-4"/>
    <m/>
    <m/>
    <m/>
    <m/>
    <s v="Planning and Business Development"/>
    <x v="1"/>
    <x v="0"/>
    <x v="1"/>
    <s v="7308 Legal Fees"/>
    <x v="0"/>
  </r>
  <r>
    <s v="E35930"/>
    <s v="7308"/>
    <s v="00000"/>
    <s v="00000"/>
    <s v="000000"/>
    <s v="Estates &amp; Facilities"/>
    <s v="Legal Fees"/>
    <s v="Default"/>
    <s v="Default"/>
    <s v="Default"/>
    <n v="-22.37"/>
    <d v="2019-02-01T00:00:00"/>
    <s v="Receiving"/>
    <s v="Cost Management"/>
    <s v="Journal Import 71391912:"/>
    <s v="Cost Management A 14795736 71391912 2"/>
    <s v="01-FEB-2019 Receiving GBP"/>
    <d v="2019-01-31T00:00:00"/>
    <s v="SSCREPMAN,"/>
    <n v="2835"/>
    <s v="Godalming Ambulance Station - Capsticks Invoice 403682 - 25/07/2018"/>
    <x v="0"/>
    <n v="165074839"/>
    <d v="2019-01-17T00:00:00"/>
    <m/>
    <m/>
    <m/>
    <s v="LONDON-4"/>
    <m/>
    <m/>
    <m/>
    <m/>
    <s v="Planning and Business Development"/>
    <x v="1"/>
    <x v="0"/>
    <x v="1"/>
    <s v="7308 Legal Fees"/>
    <x v="0"/>
  </r>
  <r>
    <s v="E35930"/>
    <s v="7308"/>
    <s v="00000"/>
    <s v="00000"/>
    <s v="000000"/>
    <s v="Estates &amp; Facilities"/>
    <s v="Legal Fees"/>
    <s v="Default"/>
    <s v="Default"/>
    <s v="Default"/>
    <n v="-198"/>
    <d v="2019-02-01T00:00:00"/>
    <s v="Receiving"/>
    <s v="Cost Management"/>
    <s v="Journal Import 71391912:"/>
    <s v="Cost Management A 14795736 71391912 2"/>
    <s v="01-FEB-2019 Receiving GBP"/>
    <d v="2019-01-31T00:00:00"/>
    <s v="SSCREPMAN,"/>
    <n v="2836"/>
    <s v="Secamb - General Estates Matters - Capsticks Invoice 415391 - 19/12/18"/>
    <x v="0"/>
    <n v="165074854"/>
    <d v="2019-01-17T00:00:00"/>
    <m/>
    <m/>
    <m/>
    <s v="LONDON-4"/>
    <m/>
    <m/>
    <m/>
    <m/>
    <s v="Planning and Business Development"/>
    <x v="1"/>
    <x v="0"/>
    <x v="1"/>
    <s v="7308 Legal Fees"/>
    <x v="0"/>
  </r>
  <r>
    <s v="E35930"/>
    <s v="7308"/>
    <s v="00000"/>
    <s v="00000"/>
    <s v="000000"/>
    <s v="Estates &amp; Facilities"/>
    <s v="Legal Fees"/>
    <s v="Default"/>
    <s v="Default"/>
    <s v="Default"/>
    <n v="-22.4"/>
    <d v="2019-02-01T00:00:00"/>
    <s v="Receiving"/>
    <s v="Cost Management"/>
    <s v="Journal Import 71391912:"/>
    <s v="Cost Management A 14795736 71391912 2"/>
    <s v="01-FEB-2019 Receiving GBP"/>
    <d v="2019-01-31T00:00:00"/>
    <s v="SSCREPMAN,"/>
    <n v="2837"/>
    <s v="Godalming Ambulance Station Adverse Possession - Capsticks Invoice 410889 - 25/10/2018"/>
    <x v="0"/>
    <n v="165074835"/>
    <d v="2019-01-17T00:00:00"/>
    <m/>
    <m/>
    <m/>
    <s v="LONDON-4"/>
    <m/>
    <m/>
    <m/>
    <m/>
    <s v="Planning and Business Development"/>
    <x v="1"/>
    <x v="0"/>
    <x v="1"/>
    <s v="7308 Legal Fees"/>
    <x v="0"/>
  </r>
  <r>
    <s v="E35930"/>
    <s v="7308"/>
    <s v="00000"/>
    <s v="00000"/>
    <s v="000000"/>
    <s v="Estates &amp; Facilities"/>
    <s v="Legal Fees"/>
    <s v="Default"/>
    <s v="Default"/>
    <s v="Default"/>
    <n v="-188.1"/>
    <d v="2019-02-01T00:00:00"/>
    <s v="Receiving"/>
    <s v="Cost Management"/>
    <s v="Journal Import 71391912:"/>
    <s v="Cost Management A 14795736 71391912 2"/>
    <s v="01-FEB-2019 Receiving GBP"/>
    <d v="2019-01-31T00:00:00"/>
    <s v="SSCREPMAN,"/>
    <n v="2838"/>
    <s v="Dorking Ambulance Station Access - Capsticks Invoice 417605 - 14/1/19"/>
    <x v="0"/>
    <n v="165074856"/>
    <d v="2019-01-17T00:00:00"/>
    <m/>
    <m/>
    <m/>
    <s v="LONDON-4"/>
    <m/>
    <m/>
    <m/>
    <m/>
    <s v="Planning and Business Development"/>
    <x v="1"/>
    <x v="0"/>
    <x v="1"/>
    <s v="7308 Legal Fees"/>
    <x v="0"/>
  </r>
  <r>
    <s v="E35930"/>
    <s v="7308"/>
    <s v="00000"/>
    <s v="00000"/>
    <s v="000000"/>
    <s v="Estates &amp; Facilities"/>
    <s v="Legal Fees"/>
    <s v="Default"/>
    <s v="Default"/>
    <s v="Default"/>
    <n v="-107"/>
    <d v="2019-02-01T00:00:00"/>
    <s v="Receiving"/>
    <s v="Cost Management"/>
    <s v="Journal Import 71391912:"/>
    <s v="Cost Management A 14795736 71391912 2"/>
    <s v="01-FEB-2019 Receiving GBP"/>
    <d v="2019-01-31T00:00:00"/>
    <s v="SSCREPMAN,"/>
    <n v="2839"/>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34.96"/>
    <d v="2019-02-01T00:00:00"/>
    <s v="Receiving"/>
    <s v="Cost Management"/>
    <s v="Journal Import 71391912:"/>
    <s v="Cost Management A 14795736 71391912 2"/>
    <s v="01-FEB-2019 Receiving GBP"/>
    <d v="2019-01-31T00:00:00"/>
    <s v="SSCREPMAN,"/>
    <n v="2840"/>
    <s v="Banstead MRC - Restrictive Covenant Review &amp; Advice, Plus Disbursements - Invoice 418074 Top Up to PO 165075012"/>
    <x v="0"/>
    <n v="165075012"/>
    <d v="2019-01-29T00:00:00"/>
    <m/>
    <m/>
    <m/>
    <s v="LONDON-4"/>
    <m/>
    <m/>
    <m/>
    <m/>
    <s v="Planning and Business Development"/>
    <x v="1"/>
    <x v="0"/>
    <x v="1"/>
    <s v="7308 Legal Fees"/>
    <x v="0"/>
  </r>
  <r>
    <s v="E35930"/>
    <s v="7308"/>
    <s v="00000"/>
    <s v="00000"/>
    <s v="000000"/>
    <s v="Estates &amp; Facilities"/>
    <s v="Legal Fees"/>
    <s v="Default"/>
    <s v="Default"/>
    <s v="Default"/>
    <n v="-8.6"/>
    <d v="2019-02-01T00:00:00"/>
    <s v="Receiving"/>
    <s v="Cost Management"/>
    <s v="Journal Import 71391912:"/>
    <s v="Cost Management A 14795736 71391912 2"/>
    <s v="01-FEB-2019 Receiving GBP"/>
    <d v="2019-01-31T00:00:00"/>
    <s v="SSCREPMAN,"/>
    <n v="2841"/>
    <s v="Bognor Ambulance Station To Sublease To SCAS - Capsticks Invoice 3403677 - 25//07/2018"/>
    <x v="0"/>
    <n v="165074841"/>
    <d v="2019-01-17T00:00:00"/>
    <m/>
    <m/>
    <m/>
    <s v="LONDON-4"/>
    <m/>
    <m/>
    <m/>
    <m/>
    <s v="Planning and Business Development"/>
    <x v="1"/>
    <x v="0"/>
    <x v="1"/>
    <s v="7308 Legal Fees"/>
    <x v="0"/>
  </r>
  <r>
    <s v="E35930"/>
    <s v="7308"/>
    <s v="00000"/>
    <s v="00000"/>
    <s v="000000"/>
    <s v="Estates &amp; Facilities"/>
    <s v="Legal Fees"/>
    <s v="Default"/>
    <s v="Default"/>
    <s v="Default"/>
    <n v="-340"/>
    <d v="2019-02-01T00:00:00"/>
    <s v="Receiving"/>
    <s v="Cost Management"/>
    <s v="Journal Import 71391912:"/>
    <s v="Cost Management A 14795736 71391912 2"/>
    <s v="01-FEB-2019 Receiving GBP"/>
    <d v="2019-01-31T00:00:00"/>
    <s v="SSCREPMAN,"/>
    <n v="2842"/>
    <s v="Bognor Ambulance Station To Sublease To SCAS - Capsticks Invoice 317542 - 20/12/2017"/>
    <x v="0"/>
    <n v="165074848"/>
    <d v="2019-01-17T00:00:00"/>
    <m/>
    <m/>
    <m/>
    <s v="LONDON-4"/>
    <m/>
    <m/>
    <m/>
    <m/>
    <s v="Planning and Business Development"/>
    <x v="1"/>
    <x v="0"/>
    <x v="1"/>
    <s v="7308 Legal Fees"/>
    <x v="0"/>
  </r>
  <r>
    <s v="E35930"/>
    <s v="7308"/>
    <s v="00000"/>
    <s v="00000"/>
    <s v="000000"/>
    <s v="Estates &amp; Facilities"/>
    <s v="Legal Fees"/>
    <s v="Default"/>
    <s v="Default"/>
    <s v="Default"/>
    <n v="-37.200000000000003"/>
    <d v="2019-02-01T00:00:00"/>
    <s v="Receiving"/>
    <s v="Cost Management"/>
    <s v="Journal Import 71391912:"/>
    <s v="Cost Management A 14795736 71391912 2"/>
    <s v="01-FEB-2019 Receiving GBP"/>
    <d v="2019-01-31T00:00:00"/>
    <s v="SSCREPMAN,"/>
    <n v="2843"/>
    <s v="Hythe ACRP Licence Renewal - Capsticks Invoice 410893 - 25/10/2018"/>
    <x v="0"/>
    <n v="165074834"/>
    <d v="2019-01-17T00:00:00"/>
    <m/>
    <m/>
    <m/>
    <s v="LONDON-4"/>
    <m/>
    <m/>
    <m/>
    <m/>
    <s v="Planning and Business Development"/>
    <x v="1"/>
    <x v="0"/>
    <x v="1"/>
    <s v="7308 Legal Fees"/>
    <x v="0"/>
  </r>
  <r>
    <s v="E35930"/>
    <s v="7308"/>
    <s v="00000"/>
    <s v="00000"/>
    <s v="000000"/>
    <s v="Estates &amp; Facilities"/>
    <s v="Legal Fees"/>
    <s v="Default"/>
    <s v="Default"/>
    <s v="Default"/>
    <n v="-150"/>
    <d v="2019-02-01T00:00:00"/>
    <s v="Receiving"/>
    <s v="Cost Management"/>
    <s v="Journal Import 71391912:"/>
    <s v="Cost Management A 14795736 71391912 2"/>
    <s v="01-FEB-2019 Receiving GBP"/>
    <d v="2019-01-31T00:00:00"/>
    <s v="SSCREPMAN,"/>
    <n v="2844"/>
    <s v="Nexus House Fit Out - JCT Intermediate Amendments - Capsticks Invoice 416895 - 07/01/19"/>
    <x v="0"/>
    <n v="165074855"/>
    <d v="2019-01-17T00:00:00"/>
    <m/>
    <m/>
    <m/>
    <s v="LONDON-4"/>
    <m/>
    <m/>
    <m/>
    <m/>
    <s v="Planning and Business Development"/>
    <x v="1"/>
    <x v="0"/>
    <x v="1"/>
    <s v="7308 Legal Fees"/>
    <x v="0"/>
  </r>
  <r>
    <s v="E35930"/>
    <s v="7308"/>
    <s v="00000"/>
    <s v="00000"/>
    <s v="000000"/>
    <s v="Estates &amp; Facilities"/>
    <s v="Legal Fees"/>
    <s v="Default"/>
    <s v="Default"/>
    <s v="Default"/>
    <n v="-417.6"/>
    <d v="2019-02-01T00:00:00"/>
    <s v="Receiving"/>
    <s v="Cost Management"/>
    <s v="Journal Import 71391912:"/>
    <s v="Cost Management A 14795736 71391912 2"/>
    <s v="01-FEB-2019 Receiving GBP"/>
    <d v="2019-01-31T00:00:00"/>
    <s v="SSCREPMAN,"/>
    <n v="2845"/>
    <s v="Lewes ACRP/ Ambulance Station Disposal - Invoice 400298 -11/06/2018"/>
    <x v="0"/>
    <n v="165074845"/>
    <d v="2019-01-17T00:00:00"/>
    <m/>
    <m/>
    <m/>
    <s v="LONDON-4"/>
    <m/>
    <m/>
    <m/>
    <m/>
    <s v="Planning and Business Development"/>
    <x v="1"/>
    <x v="0"/>
    <x v="1"/>
    <s v="7308 Legal Fees"/>
    <x v="0"/>
  </r>
  <r>
    <s v="E35930"/>
    <s v="7308"/>
    <s v="00000"/>
    <s v="00000"/>
    <s v="000000"/>
    <s v="Estates &amp; Facilities"/>
    <s v="Legal Fees"/>
    <s v="Default"/>
    <s v="Default"/>
    <s v="Default"/>
    <n v="-161.6"/>
    <d v="2019-02-01T00:00:00"/>
    <s v="Receiving"/>
    <s v="Cost Management"/>
    <s v="Journal Import 71391912:"/>
    <s v="Cost Management A 14795736 71391912 2"/>
    <s v="01-FEB-2019 Receiving GBP"/>
    <d v="2019-01-31T00:00:00"/>
    <s v="SSCREPMAN,"/>
    <n v="2846"/>
    <s v="Secamb - General Estates Matters - Capsticks Invoice 410896 - 25/10/2018"/>
    <x v="0"/>
    <n v="165074833"/>
    <d v="2019-01-17T00:00:00"/>
    <m/>
    <m/>
    <m/>
    <s v="LONDON-4"/>
    <m/>
    <m/>
    <m/>
    <m/>
    <s v="Planning and Business Development"/>
    <x v="1"/>
    <x v="0"/>
    <x v="1"/>
    <s v="7308 Legal Fees"/>
    <x v="0"/>
  </r>
  <r>
    <s v="E35930"/>
    <s v="7308"/>
    <s v="00000"/>
    <s v="00000"/>
    <s v="000000"/>
    <s v="Estates &amp; Facilities"/>
    <s v="Legal Fees"/>
    <s v="Default"/>
    <s v="Default"/>
    <s v="Default"/>
    <n v="-252"/>
    <d v="2019-02-01T00:00:00"/>
    <s v="Receiving"/>
    <s v="Cost Management"/>
    <s v="Journal Import 71391912:"/>
    <s v="Cost Management A 14795736 71391912 2"/>
    <s v="01-FEB-2019 Receiving GBP"/>
    <d v="2019-01-31T00:00:00"/>
    <s v="SSCREPMAN,"/>
    <n v="2847"/>
    <s v="Secamb - General Estates Matters - Capsticks Invoice 403684 - 25/07/2018"/>
    <x v="0"/>
    <n v="165074838"/>
    <d v="2019-01-17T00:00:00"/>
    <m/>
    <m/>
    <m/>
    <s v="LONDON-4"/>
    <m/>
    <m/>
    <m/>
    <m/>
    <s v="Planning and Business Development"/>
    <x v="1"/>
    <x v="0"/>
    <x v="1"/>
    <s v="7308 Legal Fees"/>
    <x v="0"/>
  </r>
  <r>
    <s v="E35930"/>
    <s v="7308"/>
    <s v="00000"/>
    <s v="00000"/>
    <s v="000000"/>
    <s v="Estates &amp; Facilities"/>
    <s v="Legal Fees"/>
    <s v="Default"/>
    <s v="Default"/>
    <s v="Default"/>
    <n v="-439"/>
    <d v="2019-02-01T00:00:00"/>
    <s v="Receiving"/>
    <s v="Cost Management"/>
    <s v="Journal Import 71391912:"/>
    <s v="Cost Management A 14795736 71391912 2"/>
    <s v="01-FEB-2019 Receiving GBP"/>
    <d v="2019-01-31T00:00:00"/>
    <s v="SSCREPMAN,"/>
    <n v="2848"/>
    <s v="Crawley Ambulance station sale. Additional fees to reconcile Invoice 407879A  Jan 2019"/>
    <x v="0"/>
    <n v="165056810"/>
    <d v="2019-01-17T00:00:00"/>
    <m/>
    <m/>
    <m/>
    <s v="LONDON-4"/>
    <m/>
    <m/>
    <m/>
    <m/>
    <s v="Planning and Business Development"/>
    <x v="1"/>
    <x v="0"/>
    <x v="1"/>
    <s v="7308 Legal Fees"/>
    <x v="0"/>
  </r>
  <r>
    <s v="E35930"/>
    <s v="7308"/>
    <s v="00000"/>
    <s v="00000"/>
    <s v="000000"/>
    <s v="Estates &amp; Facilities"/>
    <s v="Legal Fees"/>
    <s v="Default"/>
    <s v="Default"/>
    <s v="Default"/>
    <n v="-180.6"/>
    <d v="2019-02-01T00:00:00"/>
    <s v="Receiving"/>
    <s v="Cost Management"/>
    <s v="Journal Import 71391912:"/>
    <s v="Cost Management A 14795736 71391912 2"/>
    <s v="01-FEB-2019 Receiving GBP"/>
    <d v="2019-01-31T00:00:00"/>
    <s v="SSCREPMAN,"/>
    <n v="2849"/>
    <s v="Godalming Ambulance Station - Capsticks Invoice 400311 - 11/06/2018"/>
    <x v="0"/>
    <n v="165074842"/>
    <d v="2019-01-17T00:00:00"/>
    <m/>
    <m/>
    <m/>
    <s v="LONDON-4"/>
    <m/>
    <m/>
    <m/>
    <m/>
    <s v="Planning and Business Development"/>
    <x v="1"/>
    <x v="0"/>
    <x v="1"/>
    <s v="7308 Legal Fees"/>
    <x v="0"/>
  </r>
  <r>
    <s v="E35930"/>
    <s v="7308"/>
    <s v="00000"/>
    <s v="00000"/>
    <s v="000000"/>
    <s v="Estates &amp; Facilities"/>
    <s v="Legal Fees"/>
    <s v="Default"/>
    <s v="Default"/>
    <s v="Default"/>
    <n v="-1819.68"/>
    <d v="2019-02-01T00:00:00"/>
    <s v="Receiving"/>
    <s v="Cost Management"/>
    <s v="Journal Import 71391912:"/>
    <s v="Cost Management A 14795736 71391912 2"/>
    <s v="01-FEB-2019 Receiving GBP"/>
    <d v="2019-01-31T00:00:00"/>
    <s v="SSCREPMAN,"/>
    <n v="2850"/>
    <s v="Pulborough Ambulance Station Sale - Invoice 400306 - 11/06/2018"/>
    <x v="0"/>
    <n v="165074844"/>
    <d v="2019-01-17T00:00:00"/>
    <m/>
    <m/>
    <m/>
    <s v="LONDON-4"/>
    <m/>
    <m/>
    <m/>
    <m/>
    <s v="Planning and Business Development"/>
    <x v="1"/>
    <x v="0"/>
    <x v="1"/>
    <s v="7308 Legal Fees"/>
    <x v="0"/>
  </r>
  <r>
    <s v="E35930"/>
    <s v="7308"/>
    <s v="00000"/>
    <s v="00000"/>
    <s v="000000"/>
    <s v="Estates &amp; Facilities"/>
    <s v="Legal Fees"/>
    <s v="Default"/>
    <s v="Default"/>
    <s v="Default"/>
    <n v="111.1"/>
    <d v="2019-02-01T00:00:00"/>
    <s v="Receiving"/>
    <s v="Cost Management"/>
    <s v="Journal Import 72341625:"/>
    <s v="Cost Management A 14975830 72341625"/>
    <s v="28-FEB-2019 Receiving GBP"/>
    <d v="2019-02-28T00:00:00"/>
    <s v="SSCREPMAN,"/>
    <n v="2418"/>
    <s v="Pulborough Ambulance Station Sale - Invoice 321673 - 27/02/2017"/>
    <x v="0"/>
    <n v="165074846"/>
    <d v="2019-01-17T00:00:00"/>
    <m/>
    <m/>
    <m/>
    <s v="LONDON-4"/>
    <m/>
    <m/>
    <m/>
    <m/>
    <s v="Planning and Business Development"/>
    <x v="1"/>
    <x v="0"/>
    <x v="1"/>
    <s v="7308 Legal Fees"/>
    <x v="0"/>
  </r>
  <r>
    <s v="E35930"/>
    <s v="7308"/>
    <s v="00000"/>
    <s v="00000"/>
    <s v="000000"/>
    <s v="Estates &amp; Facilities"/>
    <s v="Legal Fees"/>
    <s v="Default"/>
    <s v="Default"/>
    <s v="Default"/>
    <n v="55"/>
    <d v="2019-02-01T00:00:00"/>
    <s v="Receiving"/>
    <s v="Cost Management"/>
    <s v="Journal Import 72341625:"/>
    <s v="Cost Management A 14975830 72341625"/>
    <s v="28-FEB-2019 Receiving GBP"/>
    <d v="2019-02-28T00:00:00"/>
    <s v="SSCREPMAN,"/>
    <n v="2419"/>
    <s v="Licence For Alterations at SECAMB, Depot, Yeoman Way - Invoice 418073"/>
    <x v="0"/>
    <n v="165075011"/>
    <d v="2019-01-24T00:00:00"/>
    <m/>
    <m/>
    <m/>
    <s v="LONDON-4"/>
    <m/>
    <m/>
    <m/>
    <m/>
    <s v="Planning and Business Development"/>
    <x v="1"/>
    <x v="0"/>
    <x v="1"/>
    <s v="7308 Legal Fees"/>
    <x v="0"/>
  </r>
  <r>
    <s v="E35930"/>
    <s v="7308"/>
    <s v="00000"/>
    <s v="00000"/>
    <s v="000000"/>
    <s v="Estates &amp; Facilities"/>
    <s v="Legal Fees"/>
    <s v="Default"/>
    <s v="Default"/>
    <s v="Default"/>
    <n v="198"/>
    <d v="2019-02-01T00:00:00"/>
    <s v="Receiving"/>
    <s v="Cost Management"/>
    <s v="Journal Import 72341625:"/>
    <s v="Cost Management A 14975830 72341625"/>
    <s v="28-FEB-2019 Receiving GBP"/>
    <d v="2019-02-28T00:00:00"/>
    <s v="SSCREPMAN,"/>
    <n v="2420"/>
    <s v="Secamb - General Estates Matters - Capsticks Invoice 415391 - 19/12/18"/>
    <x v="0"/>
    <n v="165074854"/>
    <d v="2019-01-17T00:00:00"/>
    <m/>
    <m/>
    <m/>
    <s v="LONDON-4"/>
    <m/>
    <m/>
    <m/>
    <m/>
    <s v="Planning and Business Development"/>
    <x v="1"/>
    <x v="0"/>
    <x v="1"/>
    <s v="7308 Legal Fees"/>
    <x v="0"/>
  </r>
  <r>
    <s v="E35930"/>
    <s v="7308"/>
    <s v="00000"/>
    <s v="00000"/>
    <s v="000000"/>
    <s v="Estates &amp; Facilities"/>
    <s v="Legal Fees"/>
    <s v="Default"/>
    <s v="Default"/>
    <s v="Default"/>
    <n v="786"/>
    <d v="2019-02-01T00:00:00"/>
    <s v="Receiving"/>
    <s v="Cost Management"/>
    <s v="Journal Import 72341625:"/>
    <s v="Cost Management A 14975830 72341625"/>
    <s v="28-FEB-2019 Receiving GBP"/>
    <d v="2019-02-28T00:00:00"/>
    <s v="SSCREPMAN,"/>
    <n v="2421"/>
    <s v="Seca Depot, Yeoman Way, Invoice 415393 - 19/12/2018"/>
    <x v="0"/>
    <n v="165074889"/>
    <d v="2019-01-18T00:00:00"/>
    <m/>
    <m/>
    <m/>
    <s v="LONDON-4"/>
    <m/>
    <m/>
    <m/>
    <m/>
    <s v="Planning and Business Development"/>
    <x v="1"/>
    <x v="0"/>
    <x v="1"/>
    <s v="7308 Legal Fees"/>
    <x v="0"/>
  </r>
  <r>
    <s v="E35930"/>
    <s v="7308"/>
    <s v="00000"/>
    <s v="00000"/>
    <s v="000000"/>
    <s v="Estates &amp; Facilities"/>
    <s v="Legal Fees"/>
    <s v="Default"/>
    <s v="Default"/>
    <s v="Default"/>
    <n v="37.200000000000003"/>
    <d v="2019-02-01T00:00:00"/>
    <s v="Receiving"/>
    <s v="Cost Management"/>
    <s v="Journal Import 72341625:"/>
    <s v="Cost Management A 14975830 72341625"/>
    <s v="28-FEB-2019 Receiving GBP"/>
    <d v="2019-02-28T00:00:00"/>
    <s v="SSCREPMAN,"/>
    <n v="2422"/>
    <s v="Hythe ACRP Licence Renewal - Capsticks Invoice 410893 - 25/10/2018"/>
    <x v="0"/>
    <n v="165074834"/>
    <d v="2019-01-17T00:00:00"/>
    <m/>
    <m/>
    <m/>
    <s v="LONDON-4"/>
    <m/>
    <m/>
    <m/>
    <m/>
    <s v="Planning and Business Development"/>
    <x v="1"/>
    <x v="0"/>
    <x v="1"/>
    <s v="7308 Legal Fees"/>
    <x v="0"/>
  </r>
  <r>
    <s v="E35930"/>
    <s v="7308"/>
    <s v="00000"/>
    <s v="00000"/>
    <s v="000000"/>
    <s v="Estates &amp; Facilities"/>
    <s v="Legal Fees"/>
    <s v="Default"/>
    <s v="Default"/>
    <s v="Default"/>
    <n v="160.80000000000001"/>
    <d v="2019-02-01T00:00:00"/>
    <s v="Receiving"/>
    <s v="Cost Management"/>
    <s v="Journal Import 72341625:"/>
    <s v="Cost Management A 14975830 72341625"/>
    <s v="28-FEB-2019 Receiving GBP"/>
    <d v="2019-02-28T00:00:00"/>
    <s v="SSCREPMAN,"/>
    <n v="2423"/>
    <s v="Godalming Ambulance Station - Capsticks Invoice 415390 - 19/12/18"/>
    <x v="0"/>
    <n v="165074853"/>
    <d v="2019-01-17T00:00:00"/>
    <m/>
    <m/>
    <m/>
    <s v="LONDON-4"/>
    <m/>
    <m/>
    <m/>
    <m/>
    <s v="Planning and Business Development"/>
    <x v="1"/>
    <x v="0"/>
    <x v="1"/>
    <s v="7308 Legal Fees"/>
    <x v="0"/>
  </r>
  <r>
    <s v="E35930"/>
    <s v="7308"/>
    <s v="00000"/>
    <s v="00000"/>
    <s v="000000"/>
    <s v="Estates &amp; Facilities"/>
    <s v="Legal Fees"/>
    <s v="Default"/>
    <s v="Default"/>
    <s v="Default"/>
    <n v="34.96"/>
    <d v="2019-02-01T00:00:00"/>
    <s v="Receiving"/>
    <s v="Cost Management"/>
    <s v="Journal Import 72341625:"/>
    <s v="Cost Management A 14975830 72341625"/>
    <s v="28-FEB-2019 Receiving GBP"/>
    <d v="2019-02-28T00:00:00"/>
    <s v="SSCREPMAN,"/>
    <n v="2424"/>
    <s v="Banstead MRC - Restrictive Covenant Review &amp; Advice, Plus Disbursements - Invoice 418074 Top Up to PO 165075012"/>
    <x v="0"/>
    <n v="165075012"/>
    <d v="2019-01-29T00:00:00"/>
    <m/>
    <m/>
    <m/>
    <s v="LONDON-4"/>
    <m/>
    <m/>
    <m/>
    <m/>
    <s v="Planning and Business Development"/>
    <x v="1"/>
    <x v="0"/>
    <x v="1"/>
    <s v="7308 Legal Fees"/>
    <x v="0"/>
  </r>
  <r>
    <s v="E35930"/>
    <s v="7308"/>
    <s v="00000"/>
    <s v="00000"/>
    <s v="000000"/>
    <s v="Estates &amp; Facilities"/>
    <s v="Legal Fees"/>
    <s v="Default"/>
    <s v="Default"/>
    <s v="Default"/>
    <n v="835.42"/>
    <d v="2019-02-01T00:00:00"/>
    <s v="Receiving"/>
    <s v="Cost Management"/>
    <s v="Journal Import 72341625:"/>
    <s v="Cost Management A 14975830 72341625"/>
    <s v="28-FEB-2019 Receiving GBP"/>
    <d v="2019-02-28T00:00:00"/>
    <s v="SSCREPMAN,"/>
    <n v="2425"/>
    <s v="Pulborough Ambulance Station Sale - Invoice 317543 - 20/12/2017"/>
    <x v="0"/>
    <n v="165074847"/>
    <d v="2019-01-18T00:00:00"/>
    <m/>
    <m/>
    <m/>
    <s v="LONDON-4"/>
    <m/>
    <m/>
    <m/>
    <m/>
    <s v="Planning and Business Development"/>
    <x v="1"/>
    <x v="0"/>
    <x v="1"/>
    <s v="7308 Legal Fees"/>
    <x v="0"/>
  </r>
  <r>
    <s v="E35930"/>
    <s v="7308"/>
    <s v="00000"/>
    <s v="00000"/>
    <s v="000000"/>
    <s v="Estates &amp; Facilities"/>
    <s v="Legal Fees"/>
    <s v="Default"/>
    <s v="Default"/>
    <s v="Default"/>
    <n v="180.6"/>
    <d v="2019-02-01T00:00:00"/>
    <s v="Receiving"/>
    <s v="Cost Management"/>
    <s v="Journal Import 72341625:"/>
    <s v="Cost Management A 14975830 72341625"/>
    <s v="28-FEB-2019 Receiving GBP"/>
    <d v="2019-02-28T00:00:00"/>
    <s v="SSCREPMAN,"/>
    <n v="2426"/>
    <s v="Godalming Ambulance Station - Capsticks Invoice 400311 - 11/06/2018"/>
    <x v="0"/>
    <n v="165074842"/>
    <d v="2019-01-17T00:00:00"/>
    <m/>
    <m/>
    <m/>
    <s v="LONDON-4"/>
    <m/>
    <m/>
    <m/>
    <m/>
    <s v="Planning and Business Development"/>
    <x v="1"/>
    <x v="0"/>
    <x v="1"/>
    <s v="7308 Legal Fees"/>
    <x v="0"/>
  </r>
  <r>
    <s v="E35930"/>
    <s v="7308"/>
    <s v="00000"/>
    <s v="00000"/>
    <s v="000000"/>
    <s v="Estates &amp; Facilities"/>
    <s v="Legal Fees"/>
    <s v="Default"/>
    <s v="Default"/>
    <s v="Default"/>
    <n v="417.6"/>
    <d v="2019-02-01T00:00:00"/>
    <s v="Receiving"/>
    <s v="Cost Management"/>
    <s v="Journal Import 72341625:"/>
    <s v="Cost Management A 14975830 72341625"/>
    <s v="28-FEB-2019 Receiving GBP"/>
    <d v="2019-02-28T00:00:00"/>
    <s v="SSCREPMAN,"/>
    <n v="2427"/>
    <s v="Lewes ACRP/ Ambulance Station Disposal - Invoice 400298 -11/06/2018"/>
    <x v="0"/>
    <n v="165074845"/>
    <d v="2019-01-17T00:00:00"/>
    <m/>
    <m/>
    <m/>
    <s v="LONDON-4"/>
    <m/>
    <m/>
    <m/>
    <m/>
    <s v="Planning and Business Development"/>
    <x v="1"/>
    <x v="0"/>
    <x v="1"/>
    <s v="7308 Legal Fees"/>
    <x v="0"/>
  </r>
  <r>
    <s v="E35930"/>
    <s v="7308"/>
    <s v="00000"/>
    <s v="00000"/>
    <s v="000000"/>
    <s v="Estates &amp; Facilities"/>
    <s v="Legal Fees"/>
    <s v="Default"/>
    <s v="Default"/>
    <s v="Default"/>
    <n v="160"/>
    <d v="2019-02-01T00:00:00"/>
    <s v="Receiving"/>
    <s v="Cost Management"/>
    <s v="Journal Import 72341625:"/>
    <s v="Cost Management A 14975830 72341625"/>
    <s v="28-FEB-2019 Receiving GBP"/>
    <d v="2019-02-28T00:00:00"/>
    <s v="SSCREPMAN,"/>
    <n v="2428"/>
    <s v="Banstead Aerial - Virgin Wayleave - Capsticks Invoice 289969 - 18/10/2016"/>
    <x v="0"/>
    <n v="165074852"/>
    <d v="2019-01-17T00:00:00"/>
    <m/>
    <m/>
    <m/>
    <s v="LONDON-4"/>
    <m/>
    <m/>
    <m/>
    <m/>
    <s v="Planning and Business Development"/>
    <x v="1"/>
    <x v="0"/>
    <x v="1"/>
    <s v="7308 Legal Fees"/>
    <x v="0"/>
  </r>
  <r>
    <s v="E35930"/>
    <s v="7308"/>
    <s v="00000"/>
    <s v="00000"/>
    <s v="000000"/>
    <s v="Estates &amp; Facilities"/>
    <s v="Legal Fees"/>
    <s v="Default"/>
    <s v="Default"/>
    <s v="Default"/>
    <n v="252"/>
    <d v="2019-02-01T00:00:00"/>
    <s v="Receiving"/>
    <s v="Cost Management"/>
    <s v="Journal Import 72341625:"/>
    <s v="Cost Management A 14975830 72341625"/>
    <s v="28-FEB-2019 Receiving GBP"/>
    <d v="2019-02-28T00:00:00"/>
    <s v="SSCREPMAN,"/>
    <n v="2429"/>
    <s v="Secamb - General Estates Matters - Capsticks Invoice 403684 - 25/07/2018"/>
    <x v="0"/>
    <n v="165074838"/>
    <d v="2019-01-17T00:00:00"/>
    <m/>
    <m/>
    <m/>
    <s v="LONDON-4"/>
    <m/>
    <m/>
    <m/>
    <m/>
    <s v="Planning and Business Development"/>
    <x v="1"/>
    <x v="0"/>
    <x v="1"/>
    <s v="7308 Legal Fees"/>
    <x v="0"/>
  </r>
  <r>
    <s v="E35930"/>
    <s v="7308"/>
    <s v="00000"/>
    <s v="00000"/>
    <s v="000000"/>
    <s v="Estates &amp; Facilities"/>
    <s v="Legal Fees"/>
    <s v="Default"/>
    <s v="Default"/>
    <s v="Default"/>
    <n v="169.8"/>
    <d v="2019-02-01T00:00:00"/>
    <s v="Receiving"/>
    <s v="Cost Management"/>
    <s v="Journal Import 72341625:"/>
    <s v="Cost Management A 14975830 72341625"/>
    <s v="28-FEB-2019 Receiving GBP"/>
    <d v="2019-02-28T00:00:00"/>
    <s v="SSCREPMAN,"/>
    <n v="2430"/>
    <s v="Secamb - General Estates Matters - Capsticks Invoice 413788 - 27/11/2018"/>
    <x v="0"/>
    <n v="165074831"/>
    <d v="2019-01-17T00:00:00"/>
    <m/>
    <m/>
    <m/>
    <s v="LONDON-4"/>
    <m/>
    <m/>
    <m/>
    <m/>
    <s v="Planning and Business Development"/>
    <x v="1"/>
    <x v="0"/>
    <x v="1"/>
    <s v="7308 Legal Fees"/>
    <x v="0"/>
  </r>
  <r>
    <s v="E35930"/>
    <s v="7308"/>
    <s v="00000"/>
    <s v="00000"/>
    <s v="000000"/>
    <s v="Estates &amp; Facilities"/>
    <s v="Legal Fees"/>
    <s v="Default"/>
    <s v="Default"/>
    <s v="Default"/>
    <n v="142.4"/>
    <d v="2019-02-01T00:00:00"/>
    <s v="Receiving"/>
    <s v="Cost Management"/>
    <s v="Journal Import 72341625:"/>
    <s v="Cost Management A 14975830 72341625"/>
    <s v="28-FEB-2019 Receiving GBP"/>
    <d v="2019-02-28T00:00:00"/>
    <s v="SSCREPMAN,"/>
    <n v="2431"/>
    <s v="Godalming Ambulance Station - Capsticks Invoice 413787 - 27/11/2018"/>
    <x v="0"/>
    <n v="165074832"/>
    <d v="2019-01-17T00:00:00"/>
    <m/>
    <m/>
    <m/>
    <s v="LONDON-4"/>
    <m/>
    <m/>
    <m/>
    <m/>
    <s v="Planning and Business Development"/>
    <x v="1"/>
    <x v="0"/>
    <x v="1"/>
    <s v="7308 Legal Fees"/>
    <x v="0"/>
  </r>
  <r>
    <s v="E35930"/>
    <s v="7308"/>
    <s v="00000"/>
    <s v="00000"/>
    <s v="000000"/>
    <s v="Estates &amp; Facilities"/>
    <s v="Legal Fees"/>
    <s v="Default"/>
    <s v="Default"/>
    <s v="Default"/>
    <n v="161.6"/>
    <d v="2019-02-01T00:00:00"/>
    <s v="Receiving"/>
    <s v="Cost Management"/>
    <s v="Journal Import 72341625:"/>
    <s v="Cost Management A 14975830 72341625"/>
    <s v="28-FEB-2019 Receiving GBP"/>
    <d v="2019-02-28T00:00:00"/>
    <s v="SSCREPMAN,"/>
    <n v="2432"/>
    <s v="Secamb - General Estates Matters - Capsticks Invoice 410896 - 25/10/2018"/>
    <x v="0"/>
    <n v="165074833"/>
    <d v="2019-01-17T00:00:00"/>
    <m/>
    <m/>
    <m/>
    <s v="LONDON-4"/>
    <m/>
    <m/>
    <m/>
    <m/>
    <s v="Planning and Business Development"/>
    <x v="1"/>
    <x v="0"/>
    <x v="1"/>
    <s v="7308 Legal Fees"/>
    <x v="0"/>
  </r>
  <r>
    <s v="E35930"/>
    <s v="7308"/>
    <s v="00000"/>
    <s v="00000"/>
    <s v="000000"/>
    <s v="Estates &amp; Facilities"/>
    <s v="Legal Fees"/>
    <s v="Default"/>
    <s v="Default"/>
    <s v="Default"/>
    <n v="15"/>
    <d v="2019-02-01T00:00:00"/>
    <s v="Receiving"/>
    <s v="Cost Management"/>
    <s v="Journal Import 72341625:"/>
    <s v="Cost Management A 14975830 72341625"/>
    <s v="28-FEB-2019 Receiving GBP"/>
    <d v="2019-02-28T00:00:00"/>
    <s v="SSCREPMAN,"/>
    <n v="2433"/>
    <s v="Hythe ACRP Licence Renewal - Capsticks Invoice 403681 - 25/07/2018"/>
    <x v="0"/>
    <n v="165074840"/>
    <d v="2019-01-17T00:00:00"/>
    <m/>
    <m/>
    <m/>
    <s v="LONDON-4"/>
    <m/>
    <m/>
    <m/>
    <m/>
    <s v="Planning and Business Development"/>
    <x v="1"/>
    <x v="0"/>
    <x v="1"/>
    <s v="7308 Legal Fees"/>
    <x v="0"/>
  </r>
  <r>
    <s v="E35930"/>
    <s v="7308"/>
    <s v="00000"/>
    <s v="00000"/>
    <s v="000000"/>
    <s v="Estates &amp; Facilities"/>
    <s v="Legal Fees"/>
    <s v="Default"/>
    <s v="Default"/>
    <s v="Default"/>
    <n v="116"/>
    <d v="2019-02-01T00:00:00"/>
    <s v="Receiving"/>
    <s v="Cost Management"/>
    <s v="Journal Import 72341625:"/>
    <s v="Cost Management A 14975830 72341625"/>
    <s v="28-FEB-2019 Receiving GBP"/>
    <d v="2019-02-28T00:00:00"/>
    <s v="SSCREPMAN,"/>
    <n v="2434"/>
    <s v="Hythe ACRP Licence Renewal - Capsticks Invoice 400310 - 11/06/2018"/>
    <x v="0"/>
    <n v="165074843"/>
    <d v="2019-01-17T00:00:00"/>
    <m/>
    <m/>
    <m/>
    <s v="LONDON-4"/>
    <m/>
    <m/>
    <m/>
    <m/>
    <s v="Planning and Business Development"/>
    <x v="1"/>
    <x v="0"/>
    <x v="1"/>
    <s v="7308 Legal Fees"/>
    <x v="0"/>
  </r>
  <r>
    <s v="E35930"/>
    <s v="7308"/>
    <s v="00000"/>
    <s v="00000"/>
    <s v="000000"/>
    <s v="Estates &amp; Facilities"/>
    <s v="Legal Fees"/>
    <s v="Default"/>
    <s v="Default"/>
    <s v="Default"/>
    <n v="1819.68"/>
    <d v="2019-02-01T00:00:00"/>
    <s v="Receiving"/>
    <s v="Cost Management"/>
    <s v="Journal Import 72341625:"/>
    <s v="Cost Management A 14975830 72341625"/>
    <s v="28-FEB-2019 Receiving GBP"/>
    <d v="2019-02-28T00:00:00"/>
    <s v="SSCREPMAN,"/>
    <n v="2435"/>
    <s v="Pulborough Ambulance Station Sale - Invoice 400306 - 11/06/2018"/>
    <x v="0"/>
    <n v="165074844"/>
    <d v="2019-01-17T00:00:00"/>
    <m/>
    <m/>
    <m/>
    <s v="LONDON-4"/>
    <m/>
    <m/>
    <m/>
    <m/>
    <s v="Planning and Business Development"/>
    <x v="1"/>
    <x v="0"/>
    <x v="1"/>
    <s v="7308 Legal Fees"/>
    <x v="0"/>
  </r>
  <r>
    <s v="E35930"/>
    <s v="7308"/>
    <s v="00000"/>
    <s v="00000"/>
    <s v="000000"/>
    <s v="Estates &amp; Facilities"/>
    <s v="Legal Fees"/>
    <s v="Default"/>
    <s v="Default"/>
    <s v="Default"/>
    <n v="71.28"/>
    <d v="2019-02-01T00:00:00"/>
    <s v="Receiving"/>
    <s v="Cost Management"/>
    <s v="Journal Import 72341625:"/>
    <s v="Cost Management A 14975830 72341625"/>
    <s v="28-FEB-2019 Receiving GBP"/>
    <d v="2019-02-28T00:00:00"/>
    <s v="SSCREPMAN,"/>
    <n v="2436"/>
    <s v="Secamb Overpayment Recovery Cases - Invoice 290184 - 20/10/16"/>
    <x v="0"/>
    <n v="165074851"/>
    <d v="2019-01-17T00:00:00"/>
    <m/>
    <m/>
    <m/>
    <s v="LONDON-4"/>
    <m/>
    <m/>
    <m/>
    <m/>
    <s v="Planning and Business Development"/>
    <x v="1"/>
    <x v="0"/>
    <x v="1"/>
    <s v="7308 Legal Fees"/>
    <x v="0"/>
  </r>
  <r>
    <s v="E35930"/>
    <s v="7308"/>
    <s v="00000"/>
    <s v="00000"/>
    <s v="000000"/>
    <s v="Estates &amp; Facilities"/>
    <s v="Legal Fees"/>
    <s v="Default"/>
    <s v="Default"/>
    <s v="Default"/>
    <n v="107"/>
    <d v="2019-02-01T00:00:00"/>
    <s v="Receiving"/>
    <s v="Cost Management"/>
    <s v="Journal Import 72341625:"/>
    <s v="Cost Management A 14975830 72341625"/>
    <s v="28-FEB-2019 Receiving GBP"/>
    <d v="2019-02-28T00:00:00"/>
    <s v="SSCREPMAN,"/>
    <n v="2437"/>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22.37"/>
    <d v="2019-02-01T00:00:00"/>
    <s v="Receiving"/>
    <s v="Cost Management"/>
    <s v="Journal Import 72341625:"/>
    <s v="Cost Management A 14975830 72341625"/>
    <s v="28-FEB-2019 Receiving GBP"/>
    <d v="2019-02-28T00:00:00"/>
    <s v="SSCREPMAN,"/>
    <n v="2438"/>
    <s v="Godalming Ambulance Station - Capsticks Invoice 403682 - 25/07/2018"/>
    <x v="0"/>
    <n v="165074839"/>
    <d v="2019-01-17T00:00:00"/>
    <m/>
    <m/>
    <m/>
    <s v="LONDON-4"/>
    <m/>
    <m/>
    <m/>
    <m/>
    <s v="Planning and Business Development"/>
    <x v="1"/>
    <x v="0"/>
    <x v="1"/>
    <s v="7308 Legal Fees"/>
    <x v="0"/>
  </r>
  <r>
    <s v="E35930"/>
    <s v="7308"/>
    <s v="00000"/>
    <s v="00000"/>
    <s v="000000"/>
    <s v="Estates &amp; Facilities"/>
    <s v="Legal Fees"/>
    <s v="Default"/>
    <s v="Default"/>
    <s v="Default"/>
    <n v="2375"/>
    <d v="2019-02-01T00:00:00"/>
    <s v="Receiving"/>
    <s v="Cost Management"/>
    <s v="Journal Import 72341625:"/>
    <s v="Cost Management A 14975830 72341625"/>
    <s v="28-FEB-2019 Receiving GBP"/>
    <d v="2019-02-28T00:00:00"/>
    <s v="SSCREPMAN,"/>
    <n v="2439"/>
    <s v="Sale of Epsom Ambulance Station to The Malins Group and Leaseback to Trust - Invoice 420778"/>
    <x v="0"/>
    <n v="165075666"/>
    <d v="2019-02-25T00:00:00"/>
    <m/>
    <m/>
    <m/>
    <s v="LONDON-4"/>
    <m/>
    <m/>
    <m/>
    <m/>
    <s v="Planning and Business Development"/>
    <x v="1"/>
    <x v="0"/>
    <x v="1"/>
    <s v="7308 Legal Fees"/>
    <x v="0"/>
  </r>
  <r>
    <s v="E35930"/>
    <s v="7308"/>
    <s v="00000"/>
    <s v="00000"/>
    <s v="000000"/>
    <s v="Estates &amp; Facilities"/>
    <s v="Legal Fees"/>
    <s v="Default"/>
    <s v="Default"/>
    <s v="Default"/>
    <n v="257.2"/>
    <d v="2019-02-01T00:00:00"/>
    <s v="Receiving"/>
    <s v="Cost Management"/>
    <s v="Journal Import 72341625:"/>
    <s v="Cost Management A 14975830 72341625"/>
    <s v="28-FEB-2019 Receiving GBP"/>
    <d v="2019-02-28T00:00:00"/>
    <s v="SSCREPMAN,"/>
    <n v="2440"/>
    <s v="Banstead MRC - Restrictive Covenant Review &amp; Advice, Plus Disbursements - Invoice 420779"/>
    <x v="0"/>
    <n v="165075667"/>
    <d v="2019-02-26T00:00:00"/>
    <m/>
    <m/>
    <m/>
    <s v="LONDON-4"/>
    <m/>
    <m/>
    <m/>
    <m/>
    <s v="Planning and Business Development"/>
    <x v="1"/>
    <x v="0"/>
    <x v="1"/>
    <s v="7308 Legal Fees"/>
    <x v="0"/>
  </r>
  <r>
    <s v="E35930"/>
    <s v="7308"/>
    <s v="00000"/>
    <s v="00000"/>
    <s v="000000"/>
    <s v="Estates &amp; Facilities"/>
    <s v="Legal Fees"/>
    <s v="Default"/>
    <s v="Default"/>
    <s v="Default"/>
    <n v="188.1"/>
    <d v="2019-02-01T00:00:00"/>
    <s v="Receiving"/>
    <s v="Cost Management"/>
    <s v="Journal Import 72341625:"/>
    <s v="Cost Management A 14975830 72341625"/>
    <s v="28-FEB-2019 Receiving GBP"/>
    <d v="2019-02-28T00:00:00"/>
    <s v="SSCREPMAN,"/>
    <n v="2441"/>
    <s v="Dorking Ambulance Station Access - Capsticks Invoice 417605 - 14/1/19"/>
    <x v="0"/>
    <n v="165074856"/>
    <d v="2019-01-17T00:00:00"/>
    <m/>
    <m/>
    <m/>
    <s v="LONDON-4"/>
    <m/>
    <m/>
    <m/>
    <m/>
    <s v="Planning and Business Development"/>
    <x v="1"/>
    <x v="0"/>
    <x v="1"/>
    <s v="7308 Legal Fees"/>
    <x v="0"/>
  </r>
  <r>
    <s v="E35930"/>
    <s v="7308"/>
    <s v="00000"/>
    <s v="00000"/>
    <s v="000000"/>
    <s v="Estates &amp; Facilities"/>
    <s v="Legal Fees"/>
    <s v="Default"/>
    <s v="Default"/>
    <s v="Default"/>
    <n v="150"/>
    <d v="2019-02-01T00:00:00"/>
    <s v="Receiving"/>
    <s v="Cost Management"/>
    <s v="Journal Import 72341625:"/>
    <s v="Cost Management A 14975830 72341625"/>
    <s v="28-FEB-2019 Receiving GBP"/>
    <d v="2019-02-28T00:00:00"/>
    <s v="SSCREPMAN,"/>
    <n v="2442"/>
    <s v="Bexhill Ambulance Station Surrender - Capsticks Invoice 420781"/>
    <x v="0"/>
    <n v="165075669"/>
    <d v="2019-02-26T00:00:00"/>
    <m/>
    <m/>
    <m/>
    <s v="LONDON-4"/>
    <m/>
    <m/>
    <m/>
    <m/>
    <s v="Planning and Business Development"/>
    <x v="1"/>
    <x v="0"/>
    <x v="1"/>
    <s v="7308 Legal Fees"/>
    <x v="0"/>
  </r>
  <r>
    <s v="E35930"/>
    <s v="7308"/>
    <s v="00000"/>
    <s v="00000"/>
    <s v="000000"/>
    <s v="Estates &amp; Facilities"/>
    <s v="Legal Fees"/>
    <s v="Default"/>
    <s v="Default"/>
    <s v="Default"/>
    <n v="177"/>
    <d v="2019-02-01T00:00:00"/>
    <s v="Receiving"/>
    <s v="Cost Management"/>
    <s v="Journal Import 72341625:"/>
    <s v="Cost Management A 14975830 72341625"/>
    <s v="28-FEB-2019 Receiving GBP"/>
    <d v="2019-02-28T00:00:00"/>
    <s v="SSCREPMAN,"/>
    <n v="2443"/>
    <s v="Crawley station sale. Additional  fees to reconcile further invoices.  as advised by J Flower.Please match to Po No: 165056810."/>
    <x v="0"/>
    <n v="165056810"/>
    <d v="2017-11-01T00:00:00"/>
    <m/>
    <m/>
    <m/>
    <s v="LONDON-4"/>
    <m/>
    <m/>
    <m/>
    <m/>
    <s v="Planning and Business Development"/>
    <x v="1"/>
    <x v="0"/>
    <x v="1"/>
    <s v="7308 Legal Fees"/>
    <x v="0"/>
  </r>
  <r>
    <s v="E35930"/>
    <s v="7308"/>
    <s v="00000"/>
    <s v="00000"/>
    <s v="000000"/>
    <s v="Estates &amp; Facilities"/>
    <s v="Legal Fees"/>
    <s v="Default"/>
    <s v="Default"/>
    <s v="Default"/>
    <n v="31"/>
    <d v="2019-02-01T00:00:00"/>
    <s v="Receiving"/>
    <s v="Cost Management"/>
    <s v="Journal Import 72341625:"/>
    <s v="Cost Management A 14975830 72341625"/>
    <s v="28-FEB-2019 Receiving GBP"/>
    <d v="2019-02-28T00:00:00"/>
    <s v="SSCREPMAN,"/>
    <n v="2444"/>
    <s v="Secamb Overpayment Recovery Cases - Invoice 292181 - 21/11/16"/>
    <x v="0"/>
    <n v="165074850"/>
    <d v="2019-01-17T00:00:00"/>
    <m/>
    <m/>
    <m/>
    <s v="LONDON-4"/>
    <m/>
    <m/>
    <m/>
    <m/>
    <s v="Planning and Business Development"/>
    <x v="1"/>
    <x v="0"/>
    <x v="1"/>
    <s v="7308 Legal Fees"/>
    <x v="0"/>
  </r>
  <r>
    <s v="E35930"/>
    <s v="7308"/>
    <s v="00000"/>
    <s v="00000"/>
    <s v="000000"/>
    <s v="Estates &amp; Facilities"/>
    <s v="Legal Fees"/>
    <s v="Default"/>
    <s v="Default"/>
    <s v="Default"/>
    <n v="150"/>
    <d v="2019-02-01T00:00:00"/>
    <s v="Receiving"/>
    <s v="Cost Management"/>
    <s v="Journal Import 72341625:"/>
    <s v="Cost Management A 14975830 72341625"/>
    <s v="28-FEB-2019 Receiving GBP"/>
    <d v="2019-02-28T00:00:00"/>
    <s v="SSCREPMAN,"/>
    <n v="2445"/>
    <s v="Nexus House Fit Out - JCT Intermediate Amendments - Capsticks Invoice 416895 - 07/01/19"/>
    <x v="0"/>
    <n v="165074855"/>
    <d v="2019-01-17T00:00:00"/>
    <m/>
    <m/>
    <m/>
    <s v="LONDON-4"/>
    <m/>
    <m/>
    <m/>
    <m/>
    <s v="Planning and Business Development"/>
    <x v="1"/>
    <x v="0"/>
    <x v="1"/>
    <s v="7308 Legal Fees"/>
    <x v="0"/>
  </r>
  <r>
    <s v="E35930"/>
    <s v="7308"/>
    <s v="00000"/>
    <s v="00000"/>
    <s v="000000"/>
    <s v="Estates &amp; Facilities"/>
    <s v="Legal Fees"/>
    <s v="Default"/>
    <s v="Default"/>
    <s v="Default"/>
    <n v="22.4"/>
    <d v="2019-02-01T00:00:00"/>
    <s v="Receiving"/>
    <s v="Cost Management"/>
    <s v="Journal Import 72341625:"/>
    <s v="Cost Management A 14975830 72341625"/>
    <s v="28-FEB-2019 Receiving GBP"/>
    <d v="2019-02-28T00:00:00"/>
    <s v="SSCREPMAN,"/>
    <n v="2446"/>
    <s v="Godalming Ambulance Station Adverse Possession - Capsticks Invoice 410889 - 25/10/2018"/>
    <x v="0"/>
    <n v="165074835"/>
    <d v="2019-01-17T00:00:00"/>
    <m/>
    <m/>
    <m/>
    <s v="LONDON-4"/>
    <m/>
    <m/>
    <m/>
    <m/>
    <s v="Planning and Business Development"/>
    <x v="1"/>
    <x v="0"/>
    <x v="1"/>
    <s v="7308 Legal Fees"/>
    <x v="0"/>
  </r>
  <r>
    <s v="E35930"/>
    <s v="7308"/>
    <s v="00000"/>
    <s v="00000"/>
    <s v="000000"/>
    <s v="Estates &amp; Facilities"/>
    <s v="Legal Fees"/>
    <s v="Default"/>
    <s v="Default"/>
    <s v="Default"/>
    <n v="340"/>
    <d v="2019-02-01T00:00:00"/>
    <s v="Receiving"/>
    <s v="Cost Management"/>
    <s v="Journal Import 72341625:"/>
    <s v="Cost Management A 14975830 72341625"/>
    <s v="28-FEB-2019 Receiving GBP"/>
    <d v="2019-02-28T00:00:00"/>
    <s v="SSCREPMAN,"/>
    <n v="2447"/>
    <s v="Bognor Ambulance Station To Sublease To SCAS - Capsticks Invoice 317542 - 20/12/2017"/>
    <x v="0"/>
    <n v="165074848"/>
    <d v="2019-01-17T00:00:00"/>
    <m/>
    <m/>
    <m/>
    <s v="LONDON-4"/>
    <m/>
    <m/>
    <m/>
    <m/>
    <s v="Planning and Business Development"/>
    <x v="1"/>
    <x v="0"/>
    <x v="1"/>
    <s v="7308 Legal Fees"/>
    <x v="0"/>
  </r>
  <r>
    <s v="E35930"/>
    <s v="7308"/>
    <s v="00000"/>
    <s v="00000"/>
    <s v="000000"/>
    <s v="Estates &amp; Facilities"/>
    <s v="Legal Fees"/>
    <s v="Default"/>
    <s v="Default"/>
    <s v="Default"/>
    <n v="313.8"/>
    <d v="2019-02-01T00:00:00"/>
    <s v="Receiving"/>
    <s v="Cost Management"/>
    <s v="Journal Import 72341625:"/>
    <s v="Cost Management A 14975830 72341625"/>
    <s v="28-FEB-2019 Receiving GBP"/>
    <d v="2019-02-28T00:00:00"/>
    <s v="SSCREPMAN,"/>
    <n v="2448"/>
    <s v="Lewes ACRP/ Ambulance Station Disposal - Invoice 299456 - 17/03/2017"/>
    <x v="0"/>
    <n v="165074849"/>
    <d v="2019-01-17T00:00:00"/>
    <m/>
    <m/>
    <m/>
    <s v="LONDON-4"/>
    <m/>
    <m/>
    <m/>
    <m/>
    <s v="Planning and Business Development"/>
    <x v="1"/>
    <x v="0"/>
    <x v="1"/>
    <s v="7308 Legal Fees"/>
    <x v="0"/>
  </r>
  <r>
    <s v="E35930"/>
    <s v="7308"/>
    <s v="00000"/>
    <s v="00000"/>
    <s v="000000"/>
    <s v="Estates &amp; Facilities"/>
    <s v="Legal Fees"/>
    <s v="Default"/>
    <s v="Default"/>
    <s v="Default"/>
    <n v="8.6"/>
    <d v="2019-02-01T00:00:00"/>
    <s v="Receiving"/>
    <s v="Cost Management"/>
    <s v="Journal Import 72341625:"/>
    <s v="Cost Management A 14975830 72341625"/>
    <s v="28-FEB-2019 Receiving GBP"/>
    <d v="2019-02-28T00:00:00"/>
    <s v="SSCREPMAN,"/>
    <n v="2449"/>
    <s v="Bognor Ambulance Station To Sublease To SCAS - Capsticks Invoice 3403677 - 25//07/2018"/>
    <x v="0"/>
    <n v="165074841"/>
    <d v="2019-01-17T00:00:00"/>
    <m/>
    <m/>
    <m/>
    <s v="LONDON-4"/>
    <m/>
    <m/>
    <m/>
    <m/>
    <s v="Planning and Business Development"/>
    <x v="1"/>
    <x v="0"/>
    <x v="1"/>
    <s v="7308 Legal Fees"/>
    <x v="0"/>
  </r>
  <r>
    <s v="E35930"/>
    <s v="7308"/>
    <s v="00000"/>
    <s v="00000"/>
    <s v="000000"/>
    <s v="Estates &amp; Facilities"/>
    <s v="Legal Fees"/>
    <s v="Default"/>
    <s v="Default"/>
    <s v="Default"/>
    <n v="90"/>
    <d v="2019-02-01T00:00:00"/>
    <s v="Receiving"/>
    <s v="Cost Management"/>
    <s v="Journal Import 72341625:"/>
    <s v="Cost Management A 14975830 72341625"/>
    <s v="28-FEB-2019 Receiving GBP"/>
    <d v="2019-02-28T00:00:00"/>
    <s v="SSCREPMAN,"/>
    <n v="2450"/>
    <s v="Secamb - General Estates Matters - Capsticks Invoice 420777 - 20/02/19"/>
    <x v="0"/>
    <n v="165075665"/>
    <d v="2019-02-26T00:00:00"/>
    <m/>
    <m/>
    <m/>
    <s v="LONDON-4"/>
    <m/>
    <m/>
    <m/>
    <m/>
    <s v="Planning and Business Development"/>
    <x v="1"/>
    <x v="0"/>
    <x v="1"/>
    <s v="7308 Legal Fees"/>
    <x v="0"/>
  </r>
  <r>
    <s v="E35930"/>
    <s v="7308"/>
    <s v="00000"/>
    <s v="00000"/>
    <s v="000000"/>
    <s v="Estates &amp; Facilities"/>
    <s v="Legal Fees"/>
    <s v="Default"/>
    <s v="Default"/>
    <s v="Default"/>
    <n v="225"/>
    <d v="2019-02-01T00:00:00"/>
    <s v="Receiving"/>
    <s v="Cost Management"/>
    <s v="Journal Import 72341625:"/>
    <s v="Cost Management A 14975830 72341625"/>
    <s v="28-FEB-2019 Receiving GBP"/>
    <d v="2019-02-28T00:00:00"/>
    <s v="SSCREPMAN,"/>
    <n v="2451"/>
    <s v="Bexhill ACRP - Drafting and Case Preparation - Capsticks Invoice 420780"/>
    <x v="0"/>
    <n v="165075668"/>
    <d v="2019-02-26T00:00:00"/>
    <m/>
    <m/>
    <m/>
    <s v="LONDON-4"/>
    <m/>
    <m/>
    <m/>
    <m/>
    <s v="Planning and Business Development"/>
    <x v="1"/>
    <x v="0"/>
    <x v="1"/>
    <s v="7308 Legal Fees"/>
    <x v="0"/>
  </r>
  <r>
    <s v="E35930"/>
    <s v="7308"/>
    <s v="00000"/>
    <s v="00000"/>
    <s v="000000"/>
    <s v="Estates &amp; Facilities"/>
    <s v="Legal Fees"/>
    <s v="Default"/>
    <s v="Default"/>
    <s v="Default"/>
    <n v="6.99"/>
    <d v="2019-03-01T00:00:00"/>
    <s v="Adjustment"/>
    <s v="Spreadsheet"/>
    <s v="SBS RYD FEB-19 VAT ADJUSTMENT JOURNAL"/>
    <s v="Spreadsheet A 15159856 73298208"/>
    <s v="SBS RYD FEB-19 VAT ADJUSTMENT JOURNAL Adjustment GBP"/>
    <d v="2019-03-29T00:00:00"/>
    <s v="SSC BRUCE, EMMA"/>
    <n v="1196"/>
    <s v="CAPSTICKS SOLICITORS-418074-0-https://nww.einvoice-prod.sbs.nhs.uk:8179/invoicepdf/9a90d75b-a9bd-5ae1-a866-bdb5140fe995"/>
    <x v="10"/>
    <m/>
    <d v="2019-03-29T00:00:00"/>
    <m/>
    <s v="CAPSTICKS SOLICITORS-418074-0-"/>
    <m/>
    <m/>
    <s v="https://nww.einvoice-prod.sbs.nhs.uk:8179/invoicepdf/9a90d75b-a9bd-5ae1-a866-bdb5140fe995"/>
    <m/>
    <m/>
    <m/>
    <s v="Planning and Business Development"/>
    <x v="1"/>
    <x v="0"/>
    <x v="1"/>
    <s v="7308 Legal Fees"/>
    <x v="1"/>
  </r>
  <r>
    <s v="E35930"/>
    <s v="7308"/>
    <s v="00000"/>
    <s v="00000"/>
    <s v="000000"/>
    <s v="Estates &amp; Facilities"/>
    <s v="Legal Fees"/>
    <s v="Default"/>
    <s v="Default"/>
    <s v="Default"/>
    <n v="11"/>
    <d v="2019-03-01T00:00:00"/>
    <s v="Adjustment"/>
    <s v="Spreadsheet"/>
    <s v="SBS RYD FEB-19 VAT ADJUSTMENT JOURNAL"/>
    <s v="Spreadsheet A 15159856 73298208"/>
    <s v="SBS RYD FEB-19 VAT ADJUSTMENT JOURNAL Adjustment GBP"/>
    <d v="2019-03-29T00:00:00"/>
    <s v="SSC BRUCE, EMMA"/>
    <n v="1197"/>
    <s v="CAPSTICKS SOLICITORS-418073-0-https://nww.einvoice-prod.sbs.nhs.uk:8179/invoicepdf/6511d720-126a-5ad3-9c12-d14baa1fb0f3"/>
    <x v="10"/>
    <m/>
    <d v="2019-03-29T00:00:00"/>
    <m/>
    <s v="CAPSTICKS SOLICITORS-418073-0-"/>
    <m/>
    <m/>
    <s v="https://nww.einvoice-prod.sbs.nhs.uk:8179/invoicepdf/6511d720-126a-5ad3-9c12-d14baa1fb0f3"/>
    <m/>
    <m/>
    <m/>
    <s v="Planning and Business Development"/>
    <x v="1"/>
    <x v="0"/>
    <x v="1"/>
    <s v="7308 Legal Fees"/>
    <x v="1"/>
  </r>
  <r>
    <s v="E35930"/>
    <s v="7308"/>
    <s v="00000"/>
    <s v="00000"/>
    <s v="000000"/>
    <s v="Estates &amp; Facilities"/>
    <s v="Legal Fees"/>
    <s v="Default"/>
    <s v="Default"/>
    <s v="Default"/>
    <n v="34.96"/>
    <d v="2019-03-01T00:00:00"/>
    <s v="Adjustment"/>
    <s v="Spreadsheet"/>
    <s v="SBS RYD FEB-19 VAT ADJUSTMENT JOURNAL"/>
    <s v="Spreadsheet A 15159856 73298208"/>
    <s v="SBS RYD FEB-19 VAT ADJUSTMENT JOURNAL Adjustment GBP"/>
    <d v="2019-03-29T00:00:00"/>
    <s v="SSC BRUCE, EMMA"/>
    <n v="1198"/>
    <s v="CAPSTICKS SOLICITORS-418074-0-https://nww.einvoice-prod.sbs.nhs.uk:8179/invoicepdf/9a90d75b-a9bd-5ae1-a866-bdb5140fe995"/>
    <x v="10"/>
    <m/>
    <d v="2019-03-29T00:00:00"/>
    <m/>
    <s v="CAPSTICKS SOLICITORS-418074-0-"/>
    <m/>
    <m/>
    <s v="https://nww.einvoice-prod.sbs.nhs.uk:8179/invoicepdf/9a90d75b-a9bd-5ae1-a866-bdb5140fe995"/>
    <m/>
    <m/>
    <m/>
    <s v="Planning and Business Development"/>
    <x v="1"/>
    <x v="0"/>
    <x v="1"/>
    <s v="7308 Legal Fees"/>
    <x v="1"/>
  </r>
  <r>
    <s v="E35930"/>
    <s v="7308"/>
    <s v="00000"/>
    <s v="00000"/>
    <s v="000000"/>
    <s v="Estates &amp; Facilities"/>
    <s v="Legal Fees"/>
    <s v="Default"/>
    <s v="Default"/>
    <s v="Default"/>
    <n v="84"/>
    <d v="2019-03-01T00:00:00"/>
    <s v="Adjustment"/>
    <s v="Spreadsheet"/>
    <s v="SBS RYD FEB-19 VAT ADJUSTMENT JOURNAL"/>
    <s v="Spreadsheet A 15159856 73298208"/>
    <s v="SBS RYD FEB-19 VAT ADJUSTMENT JOURNAL Adjustment GBP"/>
    <d v="2019-03-29T00:00:00"/>
    <s v="SSC BRUCE, EMMA"/>
    <n v="1199"/>
    <s v="CAPSTICKS SOLICITORS-420770-0-https://nww.einvoice-prod.sbs.nhs.uk:8179/invoicepdf/e8672e69-c3ce-59c0-ba4b-163f42de941d"/>
    <x v="10"/>
    <m/>
    <d v="2019-03-29T00:00:00"/>
    <m/>
    <s v="CAPSTICKS SOLICITORS-420770-0-"/>
    <m/>
    <m/>
    <s v="https://nww.einvoice-prod.sbs.nhs.uk:8179/invoicepdf/e8672e69-c3ce-59c0-ba4b-163f42de941d"/>
    <m/>
    <m/>
    <m/>
    <s v="Planning and Business Development"/>
    <x v="1"/>
    <x v="0"/>
    <x v="1"/>
    <s v="7308 Legal Fees"/>
    <x v="1"/>
  </r>
  <r>
    <s v="E35930"/>
    <s v="7308"/>
    <s v="00000"/>
    <s v="00000"/>
    <s v="000000"/>
    <s v="Estates &amp; Facilities"/>
    <s v="Legal Fees"/>
    <s v="Default"/>
    <s v="Default"/>
    <s v="Default"/>
    <n v="182.4"/>
    <d v="2019-03-01T00:00:00"/>
    <s v="Adjustment"/>
    <s v="Spreadsheet"/>
    <s v="SBS RYD FEB-19 VAT ADJUSTMENT JOURNAL"/>
    <s v="Spreadsheet A 15159856 73298208"/>
    <s v="SBS RYD FEB-19 VAT ADJUSTMENT JOURNAL Adjustment GBP"/>
    <d v="2019-03-29T00:00:00"/>
    <s v="SSC BRUCE, EMMA"/>
    <n v="1200"/>
    <s v="CAPSTICKS SOLICITORS-413787A-0-https://nww.einvoice-prod.sbs.nhs.uk:8179/invoicepdf/7c9821c9-ef3e-5b47-b3c2-2dd8d3fdebac"/>
    <x v="10"/>
    <m/>
    <d v="2019-03-29T00:00:00"/>
    <m/>
    <s v="CAPSTICKS SOLICITORS-413787A-0-"/>
    <m/>
    <m/>
    <s v="https://nww.einvoice-prod.sbs.nhs.uk:8179/invoicepdf/7c9821c9-ef3e-5b47-b3c2-2dd8d3fdebac"/>
    <m/>
    <m/>
    <m/>
    <s v="Planning and Business Development"/>
    <x v="1"/>
    <x v="0"/>
    <x v="1"/>
    <s v="7308 Legal Fees"/>
    <x v="1"/>
  </r>
  <r>
    <s v="E35930"/>
    <s v="7308"/>
    <s v="00000"/>
    <s v="00000"/>
    <s v="000000"/>
    <s v="Estates &amp; Facilities"/>
    <s v="Legal Fees"/>
    <s v="Default"/>
    <s v="Default"/>
    <s v="Default"/>
    <n v="-6.99"/>
    <d v="2019-03-01T00:00:00"/>
    <s v="Adjustment"/>
    <s v="Spreadsheet"/>
    <s v="SBS RYD FEB-19 VAT ADJUSTMENT JOURNAL"/>
    <s v="Spreadsheet A 15159856 73298208"/>
    <s v="SBS RYD FEB-19 VAT ADJUSTMENT JOURNAL Adjustment GBP"/>
    <d v="2019-03-29T00:00:00"/>
    <s v="SSC BRUCE, EMMA"/>
    <n v="1201"/>
    <s v="CAPSTICKS SOLICITORS-1-0-https://nww.einvoice-prod.sbs.nhs.uk:8179/invoicepdf/49221cde-c21b-50cf-8806-b4e2e5f19f0d"/>
    <x v="10"/>
    <m/>
    <d v="2019-03-29T00:00:00"/>
    <m/>
    <s v="CAPSTICKS SOLICITORS-1-0-"/>
    <m/>
    <m/>
    <s v="https://nww.einvoice-prod.sbs.nhs.uk:8179/invoicepdf/49221cde-c21b-50cf-8806-b4e2e5f19f0d"/>
    <m/>
    <m/>
    <m/>
    <s v="Planning and Business Development"/>
    <x v="1"/>
    <x v="0"/>
    <x v="1"/>
    <s v="7308 Legal Fees"/>
    <x v="1"/>
  </r>
  <r>
    <s v="E35930"/>
    <s v="7308"/>
    <s v="00000"/>
    <s v="00000"/>
    <s v="000000"/>
    <s v="Estates &amp; Facilities"/>
    <s v="Legal Fees"/>
    <s v="Default"/>
    <s v="Default"/>
    <s v="Default"/>
    <n v="-11"/>
    <d v="2019-03-01T00:00:00"/>
    <s v="Adjustment"/>
    <s v="Spreadsheet"/>
    <s v="SBS RYD FEB-19 VAT ADJUSTMENT JOURNAL"/>
    <s v="Spreadsheet A 15159856 73298208"/>
    <s v="SBS RYD FEB-19 VAT ADJUSTMENT JOURNAL Adjustment GBP"/>
    <d v="2019-03-29T00:00:00"/>
    <s v="SSC BRUCE, EMMA"/>
    <n v="1202"/>
    <s v="CAPSTICKS SOLICITORS-418073-0-https://nww.einvoice-prod.sbs.nhs.uk:8179/invoicepdf/6511d720-126a-5ad3-9c12-d14baa1fb0f3"/>
    <x v="10"/>
    <m/>
    <d v="2019-03-29T00:00:00"/>
    <m/>
    <s v="CAPSTICKS SOLICITORS-418073-0-"/>
    <m/>
    <m/>
    <s v="https://nww.einvoice-prod.sbs.nhs.uk:8179/invoicepdf/6511d720-126a-5ad3-9c12-d14baa1fb0f3"/>
    <m/>
    <m/>
    <m/>
    <s v="Planning and Business Development"/>
    <x v="1"/>
    <x v="0"/>
    <x v="1"/>
    <s v="7308 Legal Fees"/>
    <x v="1"/>
  </r>
  <r>
    <s v="E35930"/>
    <s v="7308"/>
    <s v="00000"/>
    <s v="00000"/>
    <s v="000000"/>
    <s v="Estates &amp; Facilities"/>
    <s v="Legal Fees"/>
    <s v="Default"/>
    <s v="Default"/>
    <s v="Default"/>
    <n v="-35.200000000000003"/>
    <d v="2019-03-01T00:00:00"/>
    <s v="Adjustment"/>
    <s v="Spreadsheet"/>
    <s v="SBS RYD FEB-19 VAT ADJUSTMENT JOURNAL"/>
    <s v="Spreadsheet A 15159856 73298208"/>
    <s v="SBS RYD FEB-19 VAT ADJUSTMENT JOURNAL Adjustment GBP"/>
    <d v="2019-03-29T00:00:00"/>
    <s v="SSC BRUCE, EMMA"/>
    <n v="1203"/>
    <s v="CAPSTICKS SOLICITORS-415385C-0-https://nww.einvoice-prod.sbs.nhs.uk:8179/invoicepdf/335de617-4e4b-5f21-921d-ab21db88056e"/>
    <x v="10"/>
    <m/>
    <d v="2019-03-29T00:00:00"/>
    <m/>
    <s v="CAPSTICKS SOLICITORS-415385C-0-"/>
    <m/>
    <m/>
    <s v="https://nww.einvoice-prod.sbs.nhs.uk:8179/invoicepdf/335de617-4e4b-5f21-921d-ab21db88056e"/>
    <m/>
    <m/>
    <m/>
    <s v="Planning and Business Development"/>
    <x v="1"/>
    <x v="0"/>
    <x v="1"/>
    <s v="7308 Legal Fees"/>
    <x v="1"/>
  </r>
  <r>
    <s v="E35930"/>
    <s v="7308"/>
    <s v="00000"/>
    <s v="00000"/>
    <s v="000000"/>
    <s v="Estates &amp; Facilities"/>
    <s v="Legal Fees"/>
    <s v="Default"/>
    <s v="Default"/>
    <s v="Default"/>
    <n v="-41.95"/>
    <d v="2019-03-01T00:00:00"/>
    <s v="Adjustment"/>
    <s v="Spreadsheet"/>
    <s v="SBS RYD FEB-19 VAT ADJUSTMENT JOURNAL"/>
    <s v="Spreadsheet A 15159856 73298208"/>
    <s v="SBS RYD FEB-19 VAT ADJUSTMENT JOURNAL Adjustment GBP"/>
    <d v="2019-03-29T00:00:00"/>
    <s v="SSC BRUCE, EMMA"/>
    <n v="1204"/>
    <s v="CAPSTICKS SOLICITORS-418074-0-https://nww.einvoice-prod.sbs.nhs.uk:8179/invoicepdf/9a90d75b-a9bd-5ae1-a866-bdb5140fe995"/>
    <x v="10"/>
    <m/>
    <d v="2019-03-29T00:00:00"/>
    <m/>
    <s v="CAPSTICKS SOLICITORS-418074-0-"/>
    <m/>
    <m/>
    <s v="https://nww.einvoice-prod.sbs.nhs.uk:8179/invoicepdf/9a90d75b-a9bd-5ae1-a866-bdb5140fe995"/>
    <m/>
    <m/>
    <m/>
    <s v="Planning and Business Development"/>
    <x v="1"/>
    <x v="0"/>
    <x v="1"/>
    <s v="7308 Legal Fees"/>
    <x v="1"/>
  </r>
  <r>
    <s v="E35930"/>
    <s v="7308"/>
    <s v="00000"/>
    <s v="00000"/>
    <s v="000000"/>
    <s v="Estates &amp; Facilities"/>
    <s v="Legal Fees"/>
    <s v="Default"/>
    <s v="Default"/>
    <s v="Default"/>
    <n v="-210.88"/>
    <d v="2019-03-01T00:00:00"/>
    <s v="Adjustment"/>
    <s v="Spreadsheet"/>
    <s v="SBS RYD FEB-19 VAT ADJUSTMENT JOURNAL"/>
    <s v="Spreadsheet A 15159856 73298208"/>
    <s v="SBS RYD FEB-19 VAT ADJUSTMENT JOURNAL Adjustment GBP"/>
    <d v="2019-03-29T00:00:00"/>
    <s v="SSC BRUCE, EMMA"/>
    <n v="1205"/>
    <s v="CAPSTICKS SOLICITORS-413787C-0-https://nww.einvoice-prod.sbs.nhs.uk:8179/invoicepdf/af12559b-b09c-5a25-b6d5-a26080d55638"/>
    <x v="10"/>
    <m/>
    <d v="2019-03-29T00:00:00"/>
    <m/>
    <s v="CAPSTICKS SOLICITORS-413787C-0-"/>
    <m/>
    <m/>
    <s v="https://nww.einvoice-prod.sbs.nhs.uk:8179/invoicepdf/af12559b-b09c-5a25-b6d5-a26080d55638"/>
    <m/>
    <m/>
    <m/>
    <s v="Planning and Business Development"/>
    <x v="1"/>
    <x v="0"/>
    <x v="1"/>
    <s v="7308 Legal Fees"/>
    <x v="1"/>
  </r>
  <r>
    <s v="E35930"/>
    <s v="7308"/>
    <s v="00000"/>
    <s v="00000"/>
    <s v="000000"/>
    <s v="Estates &amp; Facilities"/>
    <s v="Legal Fees"/>
    <s v="Default"/>
    <s v="Default"/>
    <s v="Default"/>
    <n v="8.6"/>
    <d v="2019-03-01T00:00:00"/>
    <s v="Adjustment"/>
    <s v="Spreadsheet"/>
    <s v="SBS RYD Jan-19 VAT Return"/>
    <s v="Spreadsheet A 15027476 72572296"/>
    <s v="SBS RYD Jan-19 VAT Return Adjustment GBP"/>
    <d v="2019-03-07T00:00:00"/>
    <s v="SSC WYATT, BEN"/>
    <n v="1491"/>
    <s v="CAPSTICKS SOLICITORS-403677-0-https://nww.einvoice-prod.sbs.nhs.uk:8179/invoicepdf/79569af2-7da0-5980-8b1c-9a6bebb4b5d5"/>
    <x v="11"/>
    <m/>
    <d v="2019-03-07T00:00:00"/>
    <m/>
    <s v="CAPSTICKS SOLICITORS-403677-0-"/>
    <m/>
    <m/>
    <s v="https://nww.einvoice-prod.sbs.nhs.uk:8179/invoicepdf/79569af2-7da0-5980-8b1c-9a6bebb4b5d5"/>
    <m/>
    <m/>
    <m/>
    <s v="Planning and Business Development"/>
    <x v="1"/>
    <x v="0"/>
    <x v="1"/>
    <s v="7308 Legal Fees"/>
    <x v="1"/>
  </r>
  <r>
    <s v="E35930"/>
    <s v="7308"/>
    <s v="00000"/>
    <s v="00000"/>
    <s v="000000"/>
    <s v="Estates &amp; Facilities"/>
    <s v="Legal Fees"/>
    <s v="Default"/>
    <s v="Default"/>
    <s v="Default"/>
    <n v="10.4"/>
    <d v="2019-03-01T00:00:00"/>
    <s v="Adjustment"/>
    <s v="Spreadsheet"/>
    <s v="SBS RYD Jan-19 VAT Return"/>
    <s v="Spreadsheet A 15027476 72572296"/>
    <s v="SBS RYD Jan-19 VAT Return Adjustment GBP"/>
    <d v="2019-03-07T00:00:00"/>
    <s v="SSC WYATT, BEN"/>
    <n v="1492"/>
    <s v="CAPSTICKS SOLICITORS-418072-0-https://nww.einvoice-prod.sbs.nhs.uk:8179/invoicepdf/7cbe2fe0-b246-5454-96c4-3ee39882d5a1"/>
    <x v="11"/>
    <m/>
    <d v="2019-03-07T00:00:00"/>
    <m/>
    <s v="CAPSTICKS SOLICITORS-418072-0-"/>
    <m/>
    <m/>
    <s v="https://nww.einvoice-prod.sbs.nhs.uk:8179/invoicepdf/7cbe2fe0-b246-5454-96c4-3ee39882d5a1"/>
    <m/>
    <m/>
    <m/>
    <s v="Planning and Business Development"/>
    <x v="1"/>
    <x v="0"/>
    <x v="1"/>
    <s v="7308 Legal Fees"/>
    <x v="1"/>
  </r>
  <r>
    <s v="E35930"/>
    <s v="7308"/>
    <s v="00000"/>
    <s v="00000"/>
    <s v="000000"/>
    <s v="Estates &amp; Facilities"/>
    <s v="Legal Fees"/>
    <s v="Default"/>
    <s v="Default"/>
    <s v="Default"/>
    <n v="11"/>
    <d v="2019-03-01T00:00:00"/>
    <s v="Adjustment"/>
    <s v="Spreadsheet"/>
    <s v="SBS RYD Jan-19 VAT Return"/>
    <s v="Spreadsheet A 15027476 72572296"/>
    <s v="SBS RYD Jan-19 VAT Return Adjustment GBP"/>
    <d v="2019-03-07T00:00:00"/>
    <s v="SSC WYATT, BEN"/>
    <n v="1493"/>
    <s v="CAPSTICKS SOLICITORS-418073-0-https://nww.einvoice-prod.sbs.nhs.uk:8179/invoicepdf/6511d720-126a-5ad3-9c12-d14baa1fb0f3"/>
    <x v="11"/>
    <m/>
    <d v="2019-03-07T00:00:00"/>
    <m/>
    <s v="CAPSTICKS SOLICITORS-418073-0-"/>
    <m/>
    <m/>
    <s v="https://nww.einvoice-prod.sbs.nhs.uk:8179/invoicepdf/6511d720-126a-5ad3-9c12-d14baa1fb0f3"/>
    <m/>
    <m/>
    <m/>
    <s v="Planning and Business Development"/>
    <x v="1"/>
    <x v="0"/>
    <x v="1"/>
    <s v="7308 Legal Fees"/>
    <x v="1"/>
  </r>
  <r>
    <s v="E35930"/>
    <s v="7308"/>
    <s v="00000"/>
    <s v="00000"/>
    <s v="000000"/>
    <s v="Estates &amp; Facilities"/>
    <s v="Legal Fees"/>
    <s v="Default"/>
    <s v="Default"/>
    <s v="Default"/>
    <n v="15"/>
    <d v="2019-03-01T00:00:00"/>
    <s v="Adjustment"/>
    <s v="Spreadsheet"/>
    <s v="SBS RYD Jan-19 VAT Return"/>
    <s v="Spreadsheet A 15027476 72572296"/>
    <s v="SBS RYD Jan-19 VAT Return Adjustment GBP"/>
    <d v="2019-03-07T00:00:00"/>
    <s v="SSC WYATT, BEN"/>
    <n v="1494"/>
    <s v="CAPSTICKS SOLICITORS-403681-0-https://nww.einvoice-prod.sbs.nhs.uk:8179/invoicepdf/e84ac685-42eb-5aae-8d1e-c6acbcb586ef"/>
    <x v="11"/>
    <m/>
    <d v="2019-03-07T00:00:00"/>
    <m/>
    <s v="CAPSTICKS SOLICITORS-403681-0-"/>
    <m/>
    <m/>
    <s v="https://nww.einvoice-prod.sbs.nhs.uk:8179/invoicepdf/e84ac685-42eb-5aae-8d1e-c6acbcb586ef"/>
    <m/>
    <m/>
    <m/>
    <s v="Planning and Business Development"/>
    <x v="1"/>
    <x v="0"/>
    <x v="1"/>
    <s v="7308 Legal Fees"/>
    <x v="1"/>
  </r>
  <r>
    <s v="E35930"/>
    <s v="7308"/>
    <s v="00000"/>
    <s v="00000"/>
    <s v="000000"/>
    <s v="Estates &amp; Facilities"/>
    <s v="Legal Fees"/>
    <s v="Default"/>
    <s v="Default"/>
    <s v="Default"/>
    <n v="22.37"/>
    <d v="2019-03-01T00:00:00"/>
    <s v="Adjustment"/>
    <s v="Spreadsheet"/>
    <s v="SBS RYD Jan-19 VAT Return"/>
    <s v="Spreadsheet A 15027476 72572296"/>
    <s v="SBS RYD Jan-19 VAT Return Adjustment GBP"/>
    <d v="2019-03-07T00:00:00"/>
    <s v="SSC WYATT, BEN"/>
    <n v="1495"/>
    <s v="CAPSTICKS SOLICITORS-403682-0-https://nww.einvoice-prod.sbs.nhs.uk:8179/invoicepdf/17045d42-a981-5559-a2bb-f699df3516f5"/>
    <x v="11"/>
    <m/>
    <d v="2019-03-07T00:00:00"/>
    <m/>
    <s v="CAPSTICKS SOLICITORS-403682-0-"/>
    <m/>
    <m/>
    <s v="https://nww.einvoice-prod.sbs.nhs.uk:8179/invoicepdf/17045d42-a981-5559-a2bb-f699df3516f5"/>
    <m/>
    <m/>
    <m/>
    <s v="Planning and Business Development"/>
    <x v="1"/>
    <x v="0"/>
    <x v="1"/>
    <s v="7308 Legal Fees"/>
    <x v="1"/>
  </r>
  <r>
    <s v="E35930"/>
    <s v="7308"/>
    <s v="00000"/>
    <s v="00000"/>
    <s v="000000"/>
    <s v="Estates &amp; Facilities"/>
    <s v="Legal Fees"/>
    <s v="Default"/>
    <s v="Default"/>
    <s v="Default"/>
    <n v="30"/>
    <d v="2019-03-01T00:00:00"/>
    <s v="Adjustment"/>
    <s v="Spreadsheet"/>
    <s v="SBS RYD Jan-19 VAT Return"/>
    <s v="Spreadsheet A 15027476 72572296"/>
    <s v="SBS RYD Jan-19 VAT Return Adjustment GBP"/>
    <d v="2019-03-07T00:00:00"/>
    <s v="SSC WYATT, BEN"/>
    <n v="1496"/>
    <s v="CAPSTICKS SOLICITORS-418067-0-https://nww.einvoice-prod.sbs.nhs.uk:8179/invoicepdf/641f2601-80d3-564f-8c74-8c007c5686b4"/>
    <x v="11"/>
    <m/>
    <d v="2019-03-07T00:00:00"/>
    <m/>
    <s v="CAPSTICKS SOLICITORS-418067-0-"/>
    <m/>
    <m/>
    <s v="https://nww.einvoice-prod.sbs.nhs.uk:8179/invoicepdf/641f2601-80d3-564f-8c74-8c007c5686b4"/>
    <m/>
    <m/>
    <m/>
    <s v="Planning and Business Development"/>
    <x v="1"/>
    <x v="0"/>
    <x v="1"/>
    <s v="7308 Legal Fees"/>
    <x v="1"/>
  </r>
  <r>
    <s v="E35930"/>
    <s v="7308"/>
    <s v="00000"/>
    <s v="00000"/>
    <s v="000000"/>
    <s v="Estates &amp; Facilities"/>
    <s v="Legal Fees"/>
    <s v="Default"/>
    <s v="Default"/>
    <s v="Default"/>
    <n v="31"/>
    <d v="2019-03-01T00:00:00"/>
    <s v="Adjustment"/>
    <s v="Spreadsheet"/>
    <s v="SBS RYD Jan-19 VAT Return"/>
    <s v="Spreadsheet A 15027476 72572296"/>
    <s v="SBS RYD Jan-19 VAT Return Adjustment GBP"/>
    <d v="2019-03-07T00:00:00"/>
    <s v="SSC WYATT, BEN"/>
    <n v="1497"/>
    <s v="CAPSTICKS SOLICITORS-292181-0-https://nww.einvoice-prod.sbs.nhs.uk:8179/invoicepdf/44b9efba-107d-5dc8-bca4-cb15f9cd982e"/>
    <x v="11"/>
    <m/>
    <d v="2019-03-07T00:00:00"/>
    <m/>
    <s v="CAPSTICKS SOLICITORS-292181-0-"/>
    <m/>
    <m/>
    <s v="https://nww.einvoice-prod.sbs.nhs.uk:8179/invoicepdf/44b9efba-107d-5dc8-bca4-cb15f9cd982e"/>
    <m/>
    <m/>
    <m/>
    <s v="Planning and Business Development"/>
    <x v="1"/>
    <x v="0"/>
    <x v="1"/>
    <s v="7308 Legal Fees"/>
    <x v="1"/>
  </r>
  <r>
    <s v="E35930"/>
    <s v="7308"/>
    <s v="00000"/>
    <s v="00000"/>
    <s v="000000"/>
    <s v="Estates &amp; Facilities"/>
    <s v="Legal Fees"/>
    <s v="Default"/>
    <s v="Default"/>
    <s v="Default"/>
    <n v="37.200000000000003"/>
    <d v="2019-03-01T00:00:00"/>
    <s v="Adjustment"/>
    <s v="Spreadsheet"/>
    <s v="SBS RYD Jan-19 VAT Return"/>
    <s v="Spreadsheet A 15027476 72572296"/>
    <s v="SBS RYD Jan-19 VAT Return Adjustment GBP"/>
    <d v="2019-03-07T00:00:00"/>
    <s v="SSC WYATT, BEN"/>
    <n v="1498"/>
    <s v="CAPSTICKS SOLICITORS-410893-0-https://nww.einvoice-prod.sbs.nhs.uk:8179/invoicepdf/db308a3f-9b6a-56b6-8c50-0af5d6628429"/>
    <x v="11"/>
    <m/>
    <d v="2019-03-07T00:00:00"/>
    <m/>
    <s v="CAPSTICKS SOLICITORS-410893-0-"/>
    <m/>
    <m/>
    <s v="https://nww.einvoice-prod.sbs.nhs.uk:8179/invoicepdf/db308a3f-9b6a-56b6-8c50-0af5d6628429"/>
    <m/>
    <m/>
    <m/>
    <s v="Planning and Business Development"/>
    <x v="1"/>
    <x v="0"/>
    <x v="1"/>
    <s v="7308 Legal Fees"/>
    <x v="1"/>
  </r>
  <r>
    <s v="E35930"/>
    <s v="7308"/>
    <s v="00000"/>
    <s v="00000"/>
    <s v="000000"/>
    <s v="Estates &amp; Facilities"/>
    <s v="Legal Fees"/>
    <s v="Default"/>
    <s v="Default"/>
    <s v="Default"/>
    <n v="41.95"/>
    <d v="2019-03-01T00:00:00"/>
    <s v="Adjustment"/>
    <s v="Spreadsheet"/>
    <s v="SBS RYD Jan-19 VAT Return"/>
    <s v="Spreadsheet A 15027476 72572296"/>
    <s v="SBS RYD Jan-19 VAT Return Adjustment GBP"/>
    <d v="2019-03-07T00:00:00"/>
    <s v="SSC WYATT, BEN"/>
    <n v="1499"/>
    <s v="CAPSTICKS SOLICITORS-418074-0-https://nww.einvoice-prod.sbs.nhs.uk:8179/invoicepdf/9a90d75b-a9bd-5ae1-a866-bdb5140fe995"/>
    <x v="11"/>
    <m/>
    <d v="2019-03-07T00:00:00"/>
    <m/>
    <s v="CAPSTICKS SOLICITORS-418074-0-"/>
    <m/>
    <m/>
    <s v="https://nww.einvoice-prod.sbs.nhs.uk:8179/invoicepdf/9a90d75b-a9bd-5ae1-a866-bdb5140fe995"/>
    <m/>
    <m/>
    <m/>
    <s v="Planning and Business Development"/>
    <x v="1"/>
    <x v="0"/>
    <x v="1"/>
    <s v="7308 Legal Fees"/>
    <x v="1"/>
  </r>
  <r>
    <s v="E35930"/>
    <s v="7308"/>
    <s v="00000"/>
    <s v="00000"/>
    <s v="000000"/>
    <s v="Estates &amp; Facilities"/>
    <s v="Legal Fees"/>
    <s v="Default"/>
    <s v="Default"/>
    <s v="Default"/>
    <n v="57"/>
    <d v="2019-03-01T00:00:00"/>
    <s v="Adjustment"/>
    <s v="Spreadsheet"/>
    <s v="SBS RYD Jan-19 VAT Return"/>
    <s v="Spreadsheet A 15027476 72572296"/>
    <s v="SBS RYD Jan-19 VAT Return Adjustment GBP"/>
    <d v="2019-03-07T00:00:00"/>
    <s v="SSC WYATT, BEN"/>
    <n v="1500"/>
    <s v="CAPSTICKS SOLICITORS-418071-0-https://nww.einvoice-prod.sbs.nhs.uk:8179/invoicepdf/a0dc046e-e02c-5022-8927-bb1d473c5138"/>
    <x v="11"/>
    <m/>
    <d v="2019-03-07T00:00:00"/>
    <m/>
    <s v="CAPSTICKS SOLICITORS-418071-0-"/>
    <m/>
    <m/>
    <s v="https://nww.einvoice-prod.sbs.nhs.uk:8179/invoicepdf/a0dc046e-e02c-5022-8927-bb1d473c5138"/>
    <m/>
    <m/>
    <m/>
    <s v="Planning and Business Development"/>
    <x v="1"/>
    <x v="0"/>
    <x v="1"/>
    <s v="7308 Legal Fees"/>
    <x v="1"/>
  </r>
  <r>
    <s v="E35930"/>
    <s v="7308"/>
    <s v="00000"/>
    <s v="00000"/>
    <s v="000000"/>
    <s v="Estates &amp; Facilities"/>
    <s v="Legal Fees"/>
    <s v="Default"/>
    <s v="Default"/>
    <s v="Default"/>
    <n v="69.599999999999994"/>
    <d v="2019-03-01T00:00:00"/>
    <s v="Adjustment"/>
    <s v="Spreadsheet"/>
    <s v="SBS RYD Jan-19 VAT Return"/>
    <s v="Spreadsheet A 15027476 72572296"/>
    <s v="SBS RYD Jan-19 VAT Return Adjustment GBP"/>
    <d v="2019-03-07T00:00:00"/>
    <s v="SSC WYATT, BEN"/>
    <n v="1501"/>
    <s v="CAPSTICKS SOLICITORS-400298-0-https://nww.einvoice-prod.sbs.nhs.uk:8179/invoicepdf/474b7360-f0cb-587b-9bc8-cb6427564060"/>
    <x v="11"/>
    <m/>
    <d v="2019-03-07T00:00:00"/>
    <m/>
    <s v="CAPSTICKS SOLICITORS-400298-0-"/>
    <m/>
    <m/>
    <s v="https://nww.einvoice-prod.sbs.nhs.uk:8179/invoicepdf/474b7360-f0cb-587b-9bc8-cb6427564060"/>
    <m/>
    <m/>
    <m/>
    <s v="Planning and Business Development"/>
    <x v="1"/>
    <x v="0"/>
    <x v="1"/>
    <s v="7308 Legal Fees"/>
    <x v="1"/>
  </r>
  <r>
    <s v="E35930"/>
    <s v="7308"/>
    <s v="00000"/>
    <s v="00000"/>
    <s v="000000"/>
    <s v="Estates &amp; Facilities"/>
    <s v="Legal Fees"/>
    <s v="Default"/>
    <s v="Default"/>
    <s v="Default"/>
    <n v="69.78"/>
    <d v="2019-03-01T00:00:00"/>
    <s v="Adjustment"/>
    <s v="Spreadsheet"/>
    <s v="SBS RYD Jan-19 VAT Return"/>
    <s v="Spreadsheet A 15027476 72572296"/>
    <s v="SBS RYD Jan-19 VAT Return Adjustment GBP"/>
    <d v="2019-03-07T00:00:00"/>
    <s v="SSC WYATT, BEN"/>
    <n v="1502"/>
    <s v="CAPSTICKS SOLICITORS-418070-0-https://nww.einvoice-prod.sbs.nhs.uk:8179/invoicepdf/d579f7aa-e669-5b0e-945b-7ccde592008a"/>
    <x v="11"/>
    <m/>
    <d v="2019-03-07T00:00:00"/>
    <m/>
    <s v="CAPSTICKS SOLICITORS-418070-0-"/>
    <m/>
    <m/>
    <s v="https://nww.einvoice-prod.sbs.nhs.uk:8179/invoicepdf/d579f7aa-e669-5b0e-945b-7ccde592008a"/>
    <m/>
    <m/>
    <m/>
    <s v="Planning and Business Development"/>
    <x v="1"/>
    <x v="0"/>
    <x v="1"/>
    <s v="7308 Legal Fees"/>
    <x v="1"/>
  </r>
  <r>
    <s v="E35930"/>
    <s v="7308"/>
    <s v="00000"/>
    <s v="00000"/>
    <s v="000000"/>
    <s v="Estates &amp; Facilities"/>
    <s v="Legal Fees"/>
    <s v="Default"/>
    <s v="Default"/>
    <s v="Default"/>
    <n v="71.28"/>
    <d v="2019-03-01T00:00:00"/>
    <s v="Adjustment"/>
    <s v="Spreadsheet"/>
    <s v="SBS RYD Jan-19 VAT Return"/>
    <s v="Spreadsheet A 15027476 72572296"/>
    <s v="SBS RYD Jan-19 VAT Return Adjustment GBP"/>
    <d v="2019-03-07T00:00:00"/>
    <s v="SSC WYATT, BEN"/>
    <n v="1503"/>
    <s v="CAPSTICKS SOLICITORS-290184-0-https://nww.einvoice-prod.sbs.nhs.uk:8179/invoicepdf/5d44a38b-3eaf-5a2f-9823-9e695070fc8c"/>
    <x v="11"/>
    <m/>
    <d v="2019-03-07T00:00:00"/>
    <m/>
    <s v="CAPSTICKS SOLICITORS-290184-0-"/>
    <m/>
    <m/>
    <s v="https://nww.einvoice-prod.sbs.nhs.uk:8179/invoicepdf/5d44a38b-3eaf-5a2f-9823-9e695070fc8c"/>
    <m/>
    <m/>
    <m/>
    <s v="Planning and Business Development"/>
    <x v="1"/>
    <x v="0"/>
    <x v="1"/>
    <s v="7308 Legal Fees"/>
    <x v="1"/>
  </r>
  <r>
    <s v="E35930"/>
    <s v="7308"/>
    <s v="00000"/>
    <s v="00000"/>
    <s v="000000"/>
    <s v="Estates &amp; Facilities"/>
    <s v="Legal Fees"/>
    <s v="Default"/>
    <s v="Default"/>
    <s v="Default"/>
    <n v="87.8"/>
    <d v="2019-03-01T00:00:00"/>
    <s v="Adjustment"/>
    <s v="Spreadsheet"/>
    <s v="SBS RYD Jan-19 VAT Return"/>
    <s v="Spreadsheet A 15027476 72572296"/>
    <s v="SBS RYD Jan-19 VAT Return Adjustment GBP"/>
    <d v="2019-03-07T00:00:00"/>
    <s v="SSC WYATT, BEN"/>
    <n v="1504"/>
    <s v="CAPSTICKS SOLICITORS-407879A-0-https://nww.einvoice-prod.sbs.nhs.uk:8179/invoicepdf/57c8631a-7337-5fe5-9620-a9e49a91106a"/>
    <x v="11"/>
    <m/>
    <d v="2019-03-07T00:00:00"/>
    <m/>
    <s v="CAPSTICKS SOLICITORS-407879A-0-"/>
    <m/>
    <m/>
    <s v="https://nww.einvoice-prod.sbs.nhs.uk:8179/invoicepdf/57c8631a-7337-5fe5-9620-a9e49a91106a"/>
    <m/>
    <m/>
    <m/>
    <s v="Planning and Business Development"/>
    <x v="1"/>
    <x v="0"/>
    <x v="1"/>
    <s v="7308 Legal Fees"/>
    <x v="1"/>
  </r>
  <r>
    <s v="E35930"/>
    <s v="7308"/>
    <s v="00000"/>
    <s v="00000"/>
    <s v="000000"/>
    <s v="Estates &amp; Facilities"/>
    <s v="Legal Fees"/>
    <s v="Default"/>
    <s v="Default"/>
    <s v="Default"/>
    <n v="111.1"/>
    <d v="2019-03-01T00:00:00"/>
    <s v="Adjustment"/>
    <s v="Spreadsheet"/>
    <s v="SBS RYD Jan-19 VAT Return"/>
    <s v="Spreadsheet A 15027476 72572296"/>
    <s v="SBS RYD Jan-19 VAT Return Adjustment GBP"/>
    <d v="2019-03-07T00:00:00"/>
    <s v="SSC WYATT, BEN"/>
    <n v="1505"/>
    <s v="CAPSTICKS SOLICITORS-321673-0-https://nww.einvoice-prod.sbs.nhs.uk:8179/invoicepdf/6049e390-b62b-5b18-a8e7-ee25a1a9b4e3"/>
    <x v="11"/>
    <m/>
    <d v="2019-03-07T00:00:00"/>
    <m/>
    <s v="CAPSTICKS SOLICITORS-321673-0-"/>
    <m/>
    <m/>
    <s v="https://nww.einvoice-prod.sbs.nhs.uk:8179/invoicepdf/6049e390-b62b-5b18-a8e7-ee25a1a9b4e3"/>
    <m/>
    <m/>
    <m/>
    <s v="Planning and Business Development"/>
    <x v="1"/>
    <x v="0"/>
    <x v="1"/>
    <s v="7308 Legal Fees"/>
    <x v="1"/>
  </r>
  <r>
    <s v="E35930"/>
    <s v="7308"/>
    <s v="00000"/>
    <s v="00000"/>
    <s v="000000"/>
    <s v="Estates &amp; Facilities"/>
    <s v="Legal Fees"/>
    <s v="Default"/>
    <s v="Default"/>
    <s v="Default"/>
    <n v="116"/>
    <d v="2019-03-01T00:00:00"/>
    <s v="Adjustment"/>
    <s v="Spreadsheet"/>
    <s v="SBS RYD Jan-19 VAT Return"/>
    <s v="Spreadsheet A 15027476 72572296"/>
    <s v="SBS RYD Jan-19 VAT Return Adjustment GBP"/>
    <d v="2019-03-07T00:00:00"/>
    <s v="SSC WYATT, BEN"/>
    <n v="1506"/>
    <s v="CAPSTICKS SOLICITORS-400310-0-https://nww.einvoice-prod.sbs.nhs.uk:8179/invoicepdf/d1f47376-a3f0-591a-b667-a9171fa8f2a6"/>
    <x v="11"/>
    <m/>
    <d v="2019-03-07T00:00:00"/>
    <m/>
    <s v="CAPSTICKS SOLICITORS-400310-0-"/>
    <m/>
    <m/>
    <s v="https://nww.einvoice-prod.sbs.nhs.uk:8179/invoicepdf/d1f47376-a3f0-591a-b667-a9171fa8f2a6"/>
    <m/>
    <m/>
    <m/>
    <s v="Planning and Business Development"/>
    <x v="1"/>
    <x v="0"/>
    <x v="1"/>
    <s v="7308 Legal Fees"/>
    <x v="1"/>
  </r>
  <r>
    <s v="E35930"/>
    <s v="7308"/>
    <s v="00000"/>
    <s v="00000"/>
    <s v="000000"/>
    <s v="Estates &amp; Facilities"/>
    <s v="Legal Fees"/>
    <s v="Default"/>
    <s v="Default"/>
    <s v="Default"/>
    <n v="150"/>
    <d v="2019-03-01T00:00:00"/>
    <s v="Adjustment"/>
    <s v="Spreadsheet"/>
    <s v="SBS RYD Jan-19 VAT Return"/>
    <s v="Spreadsheet A 15027476 72572296"/>
    <s v="SBS RYD Jan-19 VAT Return Adjustment GBP"/>
    <d v="2019-03-07T00:00:00"/>
    <s v="SSC WYATT, BEN"/>
    <n v="1507"/>
    <s v="CAPSTICKS SOLICITORS-416895-0-https://nww.einvoice-prod.sbs.nhs.uk:8179/invoicepdf/0cfb69ba-9ac9-5d2a-867f-58ca60f6ab28"/>
    <x v="11"/>
    <m/>
    <d v="2019-03-07T00:00:00"/>
    <m/>
    <s v="CAPSTICKS SOLICITORS-416895-0-"/>
    <m/>
    <m/>
    <s v="https://nww.einvoice-prod.sbs.nhs.uk:8179/invoicepdf/0cfb69ba-9ac9-5d2a-867f-58ca60f6ab28"/>
    <m/>
    <m/>
    <m/>
    <s v="Planning and Business Development"/>
    <x v="1"/>
    <x v="0"/>
    <x v="1"/>
    <s v="7308 Legal Fees"/>
    <x v="1"/>
  </r>
  <r>
    <s v="E35930"/>
    <s v="7308"/>
    <s v="00000"/>
    <s v="00000"/>
    <s v="000000"/>
    <s v="Estates &amp; Facilities"/>
    <s v="Legal Fees"/>
    <s v="Default"/>
    <s v="Default"/>
    <s v="Default"/>
    <n v="160"/>
    <d v="2019-03-01T00:00:00"/>
    <s v="Adjustment"/>
    <s v="Spreadsheet"/>
    <s v="SBS RYD Jan-19 VAT Return"/>
    <s v="Spreadsheet A 15027476 72572296"/>
    <s v="SBS RYD Jan-19 VAT Return Adjustment GBP"/>
    <d v="2019-03-07T00:00:00"/>
    <s v="SSC WYATT, BEN"/>
    <n v="1508"/>
    <s v="CAPSTICKS SOLICITORS-289969-0-https://nww.einvoice-prod.sbs.nhs.uk:8179/invoicepdf/94dfdab2-9a0e-575c-8055-ba075e55787c"/>
    <x v="11"/>
    <m/>
    <d v="2019-03-07T00:00:00"/>
    <m/>
    <s v="CAPSTICKS SOLICITORS-289969-0-"/>
    <m/>
    <m/>
    <s v="https://nww.einvoice-prod.sbs.nhs.uk:8179/invoicepdf/94dfdab2-9a0e-575c-8055-ba075e55787c"/>
    <m/>
    <m/>
    <m/>
    <s v="Planning and Business Development"/>
    <x v="1"/>
    <x v="0"/>
    <x v="1"/>
    <s v="7308 Legal Fees"/>
    <x v="1"/>
  </r>
  <r>
    <s v="E35930"/>
    <s v="7308"/>
    <s v="00000"/>
    <s v="00000"/>
    <s v="000000"/>
    <s v="Estates &amp; Facilities"/>
    <s v="Legal Fees"/>
    <s v="Default"/>
    <s v="Default"/>
    <s v="Default"/>
    <n v="161.6"/>
    <d v="2019-03-01T00:00:00"/>
    <s v="Adjustment"/>
    <s v="Spreadsheet"/>
    <s v="SBS RYD Jan-19 VAT Return"/>
    <s v="Spreadsheet A 15027476 72572296"/>
    <s v="SBS RYD Jan-19 VAT Return Adjustment GBP"/>
    <d v="2019-03-07T00:00:00"/>
    <s v="SSC WYATT, BEN"/>
    <n v="1509"/>
    <s v="CAPSTICKS SOLICITORS-410896-0-https://nww.einvoice-prod.sbs.nhs.uk:8179/invoicepdf/74489de5-f1b8-5e0e-ad9a-f5b73c74c65e"/>
    <x v="11"/>
    <m/>
    <d v="2019-03-07T00:00:00"/>
    <m/>
    <s v="CAPSTICKS SOLICITORS-410896-0-"/>
    <m/>
    <m/>
    <s v="https://nww.einvoice-prod.sbs.nhs.uk:8179/invoicepdf/74489de5-f1b8-5e0e-ad9a-f5b73c74c65e"/>
    <m/>
    <m/>
    <m/>
    <s v="Planning and Business Development"/>
    <x v="1"/>
    <x v="0"/>
    <x v="1"/>
    <s v="7308 Legal Fees"/>
    <x v="1"/>
  </r>
  <r>
    <s v="E35930"/>
    <s v="7308"/>
    <s v="00000"/>
    <s v="00000"/>
    <s v="000000"/>
    <s v="Estates &amp; Facilities"/>
    <s v="Legal Fees"/>
    <s v="Default"/>
    <s v="Default"/>
    <s v="Default"/>
    <n v="169.8"/>
    <d v="2019-03-01T00:00:00"/>
    <s v="Adjustment"/>
    <s v="Spreadsheet"/>
    <s v="SBS RYD Jan-19 VAT Return"/>
    <s v="Spreadsheet A 15027476 72572296"/>
    <s v="SBS RYD Jan-19 VAT Return Adjustment GBP"/>
    <d v="2019-03-07T00:00:00"/>
    <s v="SSC WYATT, BEN"/>
    <n v="1510"/>
    <s v="CAPSTICKS SOLICITORS-413788-0-https://nww.einvoice-prod.sbs.nhs.uk:8179/invoicepdf/7de4f686-fa2c-5675-9d8c-c1a602fbe55f"/>
    <x v="11"/>
    <m/>
    <d v="2019-03-07T00:00:00"/>
    <m/>
    <s v="CAPSTICKS SOLICITORS-413788-0-"/>
    <m/>
    <m/>
    <s v="https://nww.einvoice-prod.sbs.nhs.uk:8179/invoicepdf/7de4f686-fa2c-5675-9d8c-c1a602fbe55f"/>
    <m/>
    <m/>
    <m/>
    <s v="Planning and Business Development"/>
    <x v="1"/>
    <x v="0"/>
    <x v="1"/>
    <s v="7308 Legal Fees"/>
    <x v="1"/>
  </r>
  <r>
    <s v="E35930"/>
    <s v="7308"/>
    <s v="00000"/>
    <s v="00000"/>
    <s v="000000"/>
    <s v="Estates &amp; Facilities"/>
    <s v="Legal Fees"/>
    <s v="Default"/>
    <s v="Default"/>
    <s v="Default"/>
    <n v="180.6"/>
    <d v="2019-03-01T00:00:00"/>
    <s v="Adjustment"/>
    <s v="Spreadsheet"/>
    <s v="SBS RYD Jan-19 VAT Return"/>
    <s v="Spreadsheet A 15027476 72572296"/>
    <s v="SBS RYD Jan-19 VAT Return Adjustment GBP"/>
    <d v="2019-03-07T00:00:00"/>
    <s v="SSC WYATT, BEN"/>
    <n v="1511"/>
    <s v="CAPSTICKS SOLICITORS-400311-0-https://nww.einvoice-prod.sbs.nhs.uk:8179/invoicepdf/ec0f4d60-8862-5adc-b90d-16761dc0d535"/>
    <x v="11"/>
    <m/>
    <d v="2019-03-07T00:00:00"/>
    <m/>
    <s v="CAPSTICKS SOLICITORS-400311-0-"/>
    <m/>
    <m/>
    <s v="https://nww.einvoice-prod.sbs.nhs.uk:8179/invoicepdf/ec0f4d60-8862-5adc-b90d-16761dc0d535"/>
    <m/>
    <m/>
    <m/>
    <s v="Planning and Business Development"/>
    <x v="1"/>
    <x v="0"/>
    <x v="1"/>
    <s v="7308 Legal Fees"/>
    <x v="1"/>
  </r>
  <r>
    <s v="E35930"/>
    <s v="7308"/>
    <s v="00000"/>
    <s v="00000"/>
    <s v="000000"/>
    <s v="Estates &amp; Facilities"/>
    <s v="Legal Fees"/>
    <s v="Default"/>
    <s v="Default"/>
    <s v="Default"/>
    <n v="193.95"/>
    <d v="2019-03-01T00:00:00"/>
    <s v="Adjustment"/>
    <s v="Spreadsheet"/>
    <s v="SBS RYD Jan-19 VAT Return"/>
    <s v="Spreadsheet A 15027476 72572296"/>
    <s v="SBS RYD Jan-19 VAT Return Adjustment GBP"/>
    <d v="2019-03-07T00:00:00"/>
    <s v="SSC WYATT, BEN"/>
    <n v="1512"/>
    <s v="CAPSTICKS SOLICITORS-407823-0-https://nww.einvoice-prod.sbs.nhs.uk:8179/invoicepdf/a6a4cc5b-b64a-5198-8644-3d4da527d8f1"/>
    <x v="11"/>
    <m/>
    <d v="2019-03-07T00:00:00"/>
    <m/>
    <s v="CAPSTICKS SOLICITORS-407823-0-"/>
    <m/>
    <m/>
    <s v="https://nww.einvoice-prod.sbs.nhs.uk:8179/invoicepdf/a6a4cc5b-b64a-5198-8644-3d4da527d8f1"/>
    <m/>
    <m/>
    <m/>
    <s v="Planning and Business Development"/>
    <x v="1"/>
    <x v="0"/>
    <x v="1"/>
    <s v="7308 Legal Fees"/>
    <x v="1"/>
  </r>
  <r>
    <s v="E35930"/>
    <s v="7308"/>
    <s v="00000"/>
    <s v="00000"/>
    <s v="000000"/>
    <s v="Estates &amp; Facilities"/>
    <s v="Legal Fees"/>
    <s v="Default"/>
    <s v="Default"/>
    <s v="Default"/>
    <n v="196.6"/>
    <d v="2019-03-01T00:00:00"/>
    <s v="Adjustment"/>
    <s v="Spreadsheet"/>
    <s v="SBS RYD Jan-19 VAT Return"/>
    <s v="Spreadsheet A 15027476 72572296"/>
    <s v="SBS RYD Jan-19 VAT Return Adjustment GBP"/>
    <d v="2019-03-07T00:00:00"/>
    <s v="SSC WYATT, BEN"/>
    <n v="1513"/>
    <s v="CAPSTICKS SOLICITORS-407821-0-https://nww.einvoice-prod.sbs.nhs.uk:8179/invoicepdf/b42769c3-9f27-51e9-b360-3331d30de773"/>
    <x v="11"/>
    <m/>
    <d v="2019-03-07T00:00:00"/>
    <m/>
    <s v="CAPSTICKS SOLICITORS-407821-0-"/>
    <m/>
    <m/>
    <s v="https://nww.einvoice-prod.sbs.nhs.uk:8179/invoicepdf/b42769c3-9f27-51e9-b360-3331d30de773"/>
    <m/>
    <m/>
    <m/>
    <s v="Planning and Business Development"/>
    <x v="1"/>
    <x v="0"/>
    <x v="1"/>
    <s v="7308 Legal Fees"/>
    <x v="1"/>
  </r>
  <r>
    <s v="E35930"/>
    <s v="7308"/>
    <s v="00000"/>
    <s v="00000"/>
    <s v="000000"/>
    <s v="Estates &amp; Facilities"/>
    <s v="Legal Fees"/>
    <s v="Default"/>
    <s v="Default"/>
    <s v="Default"/>
    <n v="210.88"/>
    <d v="2019-03-01T00:00:00"/>
    <s v="Adjustment"/>
    <s v="Spreadsheet"/>
    <s v="SBS RYD Jan-19 VAT Return"/>
    <s v="Spreadsheet A 15027476 72572296"/>
    <s v="SBS RYD Jan-19 VAT Return Adjustment GBP"/>
    <d v="2019-03-07T00:00:00"/>
    <s v="SSC WYATT, BEN"/>
    <n v="1514"/>
    <s v="CAPSTICKS SOLICITORS-413787-0-https://nww.einvoice-prod.sbs.nhs.uk:8179/invoicepdf/8c9d1a29-7764-52f2-9a7f-cd3f9da6cc91"/>
    <x v="11"/>
    <m/>
    <d v="2019-03-07T00:00:00"/>
    <m/>
    <s v="CAPSTICKS SOLICITORS-413787-0-"/>
    <m/>
    <m/>
    <s v="https://nww.einvoice-prod.sbs.nhs.uk:8179/invoicepdf/8c9d1a29-7764-52f2-9a7f-cd3f9da6cc91"/>
    <m/>
    <m/>
    <m/>
    <s v="Planning and Business Development"/>
    <x v="1"/>
    <x v="0"/>
    <x v="1"/>
    <s v="7308 Legal Fees"/>
    <x v="1"/>
  </r>
  <r>
    <s v="E35930"/>
    <s v="7308"/>
    <s v="00000"/>
    <s v="00000"/>
    <s v="000000"/>
    <s v="Estates &amp; Facilities"/>
    <s v="Legal Fees"/>
    <s v="Default"/>
    <s v="Default"/>
    <s v="Default"/>
    <n v="313.8"/>
    <d v="2019-03-01T00:00:00"/>
    <s v="Adjustment"/>
    <s v="Spreadsheet"/>
    <s v="SBS RYD Jan-19 VAT Return"/>
    <s v="Spreadsheet A 15027476 72572296"/>
    <s v="SBS RYD Jan-19 VAT Return Adjustment GBP"/>
    <d v="2019-03-07T00:00:00"/>
    <s v="SSC WYATT, BEN"/>
    <n v="1515"/>
    <s v="CAPSTICKS SOLICITORS-299456-0-https://nww.einvoice-prod.sbs.nhs.uk:8179/invoicepdf/adcaf151-7b0a-5533-871f-d7e746f80f83"/>
    <x v="11"/>
    <m/>
    <d v="2019-03-07T00:00:00"/>
    <m/>
    <s v="CAPSTICKS SOLICITORS-299456-0-"/>
    <m/>
    <m/>
    <s v="https://nww.einvoice-prod.sbs.nhs.uk:8179/invoicepdf/adcaf151-7b0a-5533-871f-d7e746f80f83"/>
    <m/>
    <m/>
    <m/>
    <s v="Planning and Business Development"/>
    <x v="1"/>
    <x v="0"/>
    <x v="1"/>
    <s v="7308 Legal Fees"/>
    <x v="1"/>
  </r>
  <r>
    <s v="E35930"/>
    <s v="7308"/>
    <s v="00000"/>
    <s v="00000"/>
    <s v="000000"/>
    <s v="Estates &amp; Facilities"/>
    <s v="Legal Fees"/>
    <s v="Default"/>
    <s v="Default"/>
    <s v="Default"/>
    <n v="340"/>
    <d v="2019-03-01T00:00:00"/>
    <s v="Adjustment"/>
    <s v="Spreadsheet"/>
    <s v="SBS RYD Jan-19 VAT Return"/>
    <s v="Spreadsheet A 15027476 72572296"/>
    <s v="SBS RYD Jan-19 VAT Return Adjustment GBP"/>
    <d v="2019-03-07T00:00:00"/>
    <s v="SSC WYATT, BEN"/>
    <n v="1516"/>
    <s v="CAPSTICKS SOLICITORS-317542-0-https://nww.einvoice-prod.sbs.nhs.uk:8179/invoicepdf/a4ecb353-aad3-57ba-9cd2-c8923d867e0d"/>
    <x v="11"/>
    <m/>
    <d v="2019-03-07T00:00:00"/>
    <m/>
    <s v="CAPSTICKS SOLICITORS-317542-0-"/>
    <m/>
    <m/>
    <s v="https://nww.einvoice-prod.sbs.nhs.uk:8179/invoicepdf/a4ecb353-aad3-57ba-9cd2-c8923d867e0d"/>
    <m/>
    <m/>
    <m/>
    <s v="Planning and Business Development"/>
    <x v="1"/>
    <x v="0"/>
    <x v="1"/>
    <s v="7308 Legal Fees"/>
    <x v="1"/>
  </r>
  <r>
    <s v="E35930"/>
    <s v="7308"/>
    <s v="00000"/>
    <s v="00000"/>
    <s v="000000"/>
    <s v="Estates &amp; Facilities"/>
    <s v="Legal Fees"/>
    <s v="Default"/>
    <s v="Default"/>
    <s v="Default"/>
    <n v="835.42"/>
    <d v="2019-03-01T00:00:00"/>
    <s v="Adjustment"/>
    <s v="Spreadsheet"/>
    <s v="SBS RYD Jan-19 VAT Return"/>
    <s v="Spreadsheet A 15027476 72572296"/>
    <s v="SBS RYD Jan-19 VAT Return Adjustment GBP"/>
    <d v="2019-03-07T00:00:00"/>
    <s v="SSC WYATT, BEN"/>
    <n v="1517"/>
    <s v="CAPSTICKS SOLICITORS-317543-0-https://nww.einvoice-prod.sbs.nhs.uk:8179/invoicepdf/52f34c8e-72c6-5292-b144-1145415a44b6"/>
    <x v="11"/>
    <m/>
    <d v="2019-03-07T00:00:00"/>
    <m/>
    <s v="CAPSTICKS SOLICITORS-317543-0-"/>
    <m/>
    <m/>
    <s v="https://nww.einvoice-prod.sbs.nhs.uk:8179/invoicepdf/52f34c8e-72c6-5292-b144-1145415a44b6"/>
    <m/>
    <m/>
    <m/>
    <s v="Planning and Business Development"/>
    <x v="1"/>
    <x v="0"/>
    <x v="1"/>
    <s v="7308 Legal Fees"/>
    <x v="1"/>
  </r>
  <r>
    <s v="E35930"/>
    <s v="7308"/>
    <s v="00000"/>
    <s v="00000"/>
    <s v="000000"/>
    <s v="Estates &amp; Facilities"/>
    <s v="Legal Fees"/>
    <s v="Default"/>
    <s v="Default"/>
    <s v="Default"/>
    <n v="853.08"/>
    <d v="2019-03-01T00:00:00"/>
    <s v="Adjustment"/>
    <s v="Spreadsheet"/>
    <s v="SBS RYD Jan-19 VAT Return"/>
    <s v="Spreadsheet A 15027476 72572296"/>
    <s v="SBS RYD Jan-19 VAT Return Adjustment GBP"/>
    <d v="2019-03-07T00:00:00"/>
    <s v="SSC WYATT, BEN"/>
    <n v="1518"/>
    <s v="CAPSTICKS SOLICITORS-407820A-0-https://nww.einvoice-prod.sbs.nhs.uk:8179/invoicepdf/936b548b-9e31-5a00-b8bd-b0283dabb573"/>
    <x v="11"/>
    <m/>
    <d v="2019-03-07T00:00:00"/>
    <m/>
    <s v="CAPSTICKS SOLICITORS-407820A-0-"/>
    <m/>
    <m/>
    <s v="https://nww.einvoice-prod.sbs.nhs.uk:8179/invoicepdf/936b548b-9e31-5a00-b8bd-b0283dabb573"/>
    <m/>
    <m/>
    <m/>
    <s v="Planning and Business Development"/>
    <x v="1"/>
    <x v="0"/>
    <x v="1"/>
    <s v="7308 Legal Fees"/>
    <x v="1"/>
  </r>
  <r>
    <s v="E35930"/>
    <s v="7308"/>
    <s v="00000"/>
    <s v="00000"/>
    <s v="000000"/>
    <s v="Estates &amp; Facilities"/>
    <s v="Legal Fees"/>
    <s v="Default"/>
    <s v="Default"/>
    <s v="Default"/>
    <n v="2375"/>
    <d v="2019-03-01T00:00:00"/>
    <s v="Purchase Invoices"/>
    <s v="Payables"/>
    <s v="Journal Import 72583215:"/>
    <s v="Payables A 15026828 72583215"/>
    <s v="MAR-19 Purchase Invoices GBP"/>
    <d v="2019-03-07T00:00:00"/>
    <s v="SSCREPMAN,"/>
    <n v="17"/>
    <s v="Journal Import Created"/>
    <x v="0"/>
    <n v="420778"/>
    <d v="2019-02-20T00:00:00"/>
    <n v="165075666"/>
    <m/>
    <s v="PO Invoice"/>
    <m/>
    <s v="https://nww.einvoice-prod.sbs.nhs.uk:8179/invoicepdf/83fd9be6-f36c-5750-9819-cc3369223a5d"/>
    <n v="1"/>
    <n v="2375"/>
    <m/>
    <s v="Planning and Business Development"/>
    <x v="1"/>
    <x v="0"/>
    <x v="1"/>
    <s v="7308 Legal Fees"/>
    <x v="0"/>
  </r>
  <r>
    <s v="E35930"/>
    <s v="7308"/>
    <s v="00000"/>
    <s v="00000"/>
    <s v="000000"/>
    <s v="Estates &amp; Facilities"/>
    <s v="Legal Fees"/>
    <s v="Default"/>
    <s v="Default"/>
    <s v="Default"/>
    <n v="257.2"/>
    <d v="2019-03-01T00:00:00"/>
    <s v="Purchase Invoices"/>
    <s v="Payables"/>
    <s v="Journal Import 72583215:"/>
    <s v="Payables A 15026828 72583215"/>
    <s v="MAR-19 Purchase Invoices GBP"/>
    <d v="2019-03-07T00:00:00"/>
    <s v="SSCREPMAN,"/>
    <n v="17"/>
    <s v="Journal Import Created"/>
    <x v="0"/>
    <n v="420779"/>
    <d v="2019-02-20T00:00:00"/>
    <n v="165075667"/>
    <m/>
    <s v="PO Invoice"/>
    <m/>
    <s v="https://nww.einvoice-prod.sbs.nhs.uk:8179/invoicepdf/2274e2be-f15f-57dd-85f9-24f1b9220710"/>
    <n v="1"/>
    <n v="257"/>
    <m/>
    <s v="Planning and Business Development"/>
    <x v="1"/>
    <x v="0"/>
    <x v="1"/>
    <s v="7308 Legal Fees"/>
    <x v="0"/>
  </r>
  <r>
    <s v="E35930"/>
    <s v="7308"/>
    <s v="00000"/>
    <s v="00000"/>
    <s v="000000"/>
    <s v="Estates &amp; Facilities"/>
    <s v="Legal Fees"/>
    <s v="Default"/>
    <s v="Default"/>
    <s v="Default"/>
    <n v="225"/>
    <d v="2019-03-01T00:00:00"/>
    <s v="Purchase Invoices"/>
    <s v="Payables"/>
    <s v="Journal Import 72583215:"/>
    <s v="Payables A 15026828 72583215"/>
    <s v="MAR-19 Purchase Invoices GBP"/>
    <d v="2019-03-07T00:00:00"/>
    <s v="SSCREPMAN,"/>
    <n v="17"/>
    <s v="Journal Import Created"/>
    <x v="0"/>
    <n v="420780"/>
    <d v="2019-02-20T00:00:00"/>
    <n v="165075668"/>
    <m/>
    <s v="PO Invoice"/>
    <m/>
    <s v="https://nww.einvoice-prod.sbs.nhs.uk:8179/invoicepdf/44ac740c-7e50-5e8c-a08b-56c6ecf491cb"/>
    <n v="1"/>
    <n v="225"/>
    <m/>
    <s v="Planning and Business Development"/>
    <x v="1"/>
    <x v="0"/>
    <x v="1"/>
    <s v="7308 Legal Fees"/>
    <x v="0"/>
  </r>
  <r>
    <s v="E35930"/>
    <s v="7308"/>
    <s v="00000"/>
    <s v="00000"/>
    <s v="000000"/>
    <s v="Estates &amp; Facilities"/>
    <s v="Legal Fees"/>
    <s v="Default"/>
    <s v="Default"/>
    <s v="Default"/>
    <n v="150"/>
    <d v="2019-03-01T00:00:00"/>
    <s v="Purchase Invoices"/>
    <s v="Payables"/>
    <s v="Journal Import 72583215:"/>
    <s v="Payables A 15026828 72583215"/>
    <s v="MAR-19 Purchase Invoices GBP"/>
    <d v="2019-03-07T00:00:00"/>
    <s v="SSCREPMAN,"/>
    <n v="17"/>
    <s v="Journal Import Created"/>
    <x v="0"/>
    <n v="420781"/>
    <d v="2019-02-20T00:00:00"/>
    <n v="165075669"/>
    <m/>
    <s v="PO Invoice"/>
    <m/>
    <s v="https://nww.einvoice-prod.sbs.nhs.uk:8179/invoicepdf/357c6260-9476-5e18-89ae-d23e24b759e6"/>
    <n v="1"/>
    <n v="150"/>
    <m/>
    <s v="Planning and Business Development"/>
    <x v="1"/>
    <x v="0"/>
    <x v="1"/>
    <s v="7308 Legal Fees"/>
    <x v="0"/>
  </r>
  <r>
    <s v="E35930"/>
    <s v="7308"/>
    <s v="00000"/>
    <s v="00000"/>
    <s v="000000"/>
    <s v="Estates &amp; Facilities"/>
    <s v="Legal Fees"/>
    <s v="Default"/>
    <s v="Default"/>
    <s v="Default"/>
    <n v="60"/>
    <d v="2019-03-01T00:00:00"/>
    <s v="Purchase Invoices"/>
    <s v="Payables"/>
    <s v="Journal Import 73070592:"/>
    <s v="Payables A 15117631 73070592"/>
    <s v="MAR-19 Purchase Invoices GBP"/>
    <d v="2019-03-22T00:00:00"/>
    <s v="SSCREPMAN,"/>
    <n v="21"/>
    <s v="Journal Import Created"/>
    <x v="0"/>
    <n v="423158"/>
    <d v="2019-03-19T00:00:00"/>
    <n v="165076310"/>
    <m/>
    <s v="PO Invoice"/>
    <m/>
    <s v="https://nww.einvoice-prod.sbs.nhs.uk:8179/invoicepdf/3cb1bdde-661d-519a-ace8-1ad95f4ba79b"/>
    <n v="1"/>
    <n v="60"/>
    <m/>
    <s v="Planning and Business Development"/>
    <x v="1"/>
    <x v="0"/>
    <x v="1"/>
    <s v="7308 Legal Fees"/>
    <x v="0"/>
  </r>
  <r>
    <s v="E35930"/>
    <s v="7308"/>
    <s v="00000"/>
    <s v="00000"/>
    <s v="000000"/>
    <s v="Estates &amp; Facilities"/>
    <s v="Legal Fees"/>
    <s v="Default"/>
    <s v="Default"/>
    <s v="Default"/>
    <n v="1565"/>
    <d v="2019-03-01T00:00:00"/>
    <s v="Purchase Invoices"/>
    <s v="Payables"/>
    <s v="Journal Import 73070592:"/>
    <s v="Payables A 15117631 73070592"/>
    <s v="MAR-19 Purchase Invoices GBP"/>
    <d v="2019-03-22T00:00:00"/>
    <s v="SSCREPMAN,"/>
    <n v="21"/>
    <s v="Journal Import Created"/>
    <x v="0"/>
    <n v="423160"/>
    <d v="2019-03-19T00:00:00"/>
    <n v="165076308"/>
    <m/>
    <s v="PO Invoice"/>
    <m/>
    <s v="https://nww.einvoice-prod.sbs.nhs.uk:8179/invoicepdf/739b3bb1-73fe-5e40-8da6-09ca73d1f71d"/>
    <n v="1"/>
    <n v="1565"/>
    <m/>
    <s v="Planning and Business Development"/>
    <x v="1"/>
    <x v="0"/>
    <x v="1"/>
    <s v="7308 Legal Fees"/>
    <x v="0"/>
  </r>
  <r>
    <s v="E35930"/>
    <s v="7308"/>
    <s v="00000"/>
    <s v="00000"/>
    <s v="000000"/>
    <s v="Estates &amp; Facilities"/>
    <s v="Legal Fees"/>
    <s v="Default"/>
    <s v="Default"/>
    <s v="Default"/>
    <n v="313.60000000000002"/>
    <d v="2019-03-01T00:00:00"/>
    <s v="Purchase Invoices"/>
    <s v="Payables"/>
    <s v="Journal Import 73070592:"/>
    <s v="Payables A 15117631 73070592"/>
    <s v="MAR-19 Purchase Invoices GBP"/>
    <d v="2019-03-22T00:00:00"/>
    <s v="SSCREPMAN,"/>
    <n v="21"/>
    <s v="Journal Import Created"/>
    <x v="0"/>
    <n v="423162"/>
    <d v="2019-03-19T00:00:00"/>
    <n v="165076309"/>
    <m/>
    <s v="PO Invoice"/>
    <m/>
    <s v="https://nww.einvoice-prod.sbs.nhs.uk:8179/invoicepdf/c6221c14-dd50-5bf1-9c2e-8e96f9636f27"/>
    <n v="1"/>
    <n v="314"/>
    <m/>
    <s v="Planning and Business Development"/>
    <x v="1"/>
    <x v="0"/>
    <x v="1"/>
    <s v="7308 Legal Fees"/>
    <x v="0"/>
  </r>
  <r>
    <s v="E35930"/>
    <s v="7308"/>
    <s v="00000"/>
    <s v="00000"/>
    <s v="000000"/>
    <s v="Estates &amp; Facilities"/>
    <s v="Legal Fees"/>
    <s v="Default"/>
    <s v="Default"/>
    <s v="Default"/>
    <n v="937.2"/>
    <d v="2019-03-01T00:00:00"/>
    <s v="Purchase Invoices"/>
    <s v="Payables"/>
    <s v="Journal Import 73070592:"/>
    <s v="Payables A 15117631 73070592"/>
    <s v="MAR-19 Purchase Invoices GBP"/>
    <d v="2019-03-22T00:00:00"/>
    <s v="SSCREPMAN,"/>
    <n v="21"/>
    <s v="Journal Import Created"/>
    <x v="0"/>
    <n v="423165"/>
    <d v="2019-03-19T00:00:00"/>
    <n v="165075309"/>
    <m/>
    <s v="PO Invoice"/>
    <m/>
    <s v="https://nww.einvoice-prod.sbs.nhs.uk:8179/invoicepdf/07178efb-dc0f-56a2-ae37-c6bd898e4e1a"/>
    <n v="1"/>
    <n v="937"/>
    <m/>
    <s v="Planning and Business Development"/>
    <x v="1"/>
    <x v="0"/>
    <x v="1"/>
    <s v="7308 Legal Fees"/>
    <x v="0"/>
  </r>
  <r>
    <s v="E35930"/>
    <s v="7308"/>
    <s v="00000"/>
    <s v="00000"/>
    <s v="000000"/>
    <s v="Estates &amp; Facilities"/>
    <s v="Legal Fees"/>
    <s v="Default"/>
    <s v="Default"/>
    <s v="Default"/>
    <n v="720"/>
    <d v="2019-03-01T00:00:00"/>
    <s v="Purchase Invoices"/>
    <s v="Payables"/>
    <s v="Journal Import 73294200:"/>
    <s v="Payables A 15160672 73294200"/>
    <s v="MAR-19 Purchase Invoices GBP"/>
    <d v="2019-03-29T00:00:00"/>
    <s v="SSCREPMAN,"/>
    <n v="72"/>
    <s v="Journal Import Created"/>
    <x v="0"/>
    <n v="423131"/>
    <d v="2019-03-18T00:00:00"/>
    <n v="165075723"/>
    <m/>
    <s v="PO Invoice"/>
    <m/>
    <s v="https://nww.einvoice-prod.sbs.nhs.uk:8179/invoicepdf/719ba98a-bf51-5c8e-ad3e-81401db4f71e"/>
    <n v="1"/>
    <n v="720"/>
    <m/>
    <s v="Planning and Business Development"/>
    <x v="1"/>
    <x v="0"/>
    <x v="1"/>
    <s v="7308 Legal Fees"/>
    <x v="0"/>
  </r>
  <r>
    <s v="E35930"/>
    <s v="7308"/>
    <s v="00000"/>
    <s v="00000"/>
    <s v="000000"/>
    <s v="Estates &amp; Facilities"/>
    <s v="Legal Fees"/>
    <s v="Default"/>
    <s v="Default"/>
    <s v="Default"/>
    <n v="-111.1"/>
    <d v="2019-03-01T00:00:00"/>
    <s v="Receiving"/>
    <s v="Cost Management"/>
    <s v="Journal Import 72341625:"/>
    <s v="Cost Management A 14975830 72341625 2"/>
    <s v="01-MAR-2019 Receiving GBP"/>
    <d v="2019-02-28T00:00:00"/>
    <s v="SSCREPMAN,"/>
    <n v="2418"/>
    <s v="Pulborough Ambulance Station Sale - Invoice 321673 - 27/02/2017"/>
    <x v="0"/>
    <n v="165074846"/>
    <d v="2019-01-17T00:00:00"/>
    <m/>
    <m/>
    <m/>
    <s v="LONDON-4"/>
    <m/>
    <m/>
    <m/>
    <m/>
    <s v="Planning and Business Development"/>
    <x v="1"/>
    <x v="0"/>
    <x v="1"/>
    <s v="7308 Legal Fees"/>
    <x v="0"/>
  </r>
  <r>
    <s v="E35930"/>
    <s v="7308"/>
    <s v="00000"/>
    <s v="00000"/>
    <s v="000000"/>
    <s v="Estates &amp; Facilities"/>
    <s v="Legal Fees"/>
    <s v="Default"/>
    <s v="Default"/>
    <s v="Default"/>
    <n v="-55"/>
    <d v="2019-03-01T00:00:00"/>
    <s v="Receiving"/>
    <s v="Cost Management"/>
    <s v="Journal Import 72341625:"/>
    <s v="Cost Management A 14975830 72341625 2"/>
    <s v="01-MAR-2019 Receiving GBP"/>
    <d v="2019-02-28T00:00:00"/>
    <s v="SSCREPMAN,"/>
    <n v="2419"/>
    <s v="Licence For Alterations at SECAMB, Depot, Yeoman Way - Invoice 418073"/>
    <x v="0"/>
    <n v="165075011"/>
    <d v="2019-01-24T00:00:00"/>
    <m/>
    <m/>
    <m/>
    <s v="LONDON-4"/>
    <m/>
    <m/>
    <m/>
    <m/>
    <s v="Planning and Business Development"/>
    <x v="1"/>
    <x v="0"/>
    <x v="1"/>
    <s v="7308 Legal Fees"/>
    <x v="0"/>
  </r>
  <r>
    <s v="E35930"/>
    <s v="7308"/>
    <s v="00000"/>
    <s v="00000"/>
    <s v="000000"/>
    <s v="Estates &amp; Facilities"/>
    <s v="Legal Fees"/>
    <s v="Default"/>
    <s v="Default"/>
    <s v="Default"/>
    <n v="-198"/>
    <d v="2019-03-01T00:00:00"/>
    <s v="Receiving"/>
    <s v="Cost Management"/>
    <s v="Journal Import 72341625:"/>
    <s v="Cost Management A 14975830 72341625 2"/>
    <s v="01-MAR-2019 Receiving GBP"/>
    <d v="2019-02-28T00:00:00"/>
    <s v="SSCREPMAN,"/>
    <n v="2420"/>
    <s v="Secamb - General Estates Matters - Capsticks Invoice 415391 - 19/12/18"/>
    <x v="0"/>
    <n v="165074854"/>
    <d v="2019-01-17T00:00:00"/>
    <m/>
    <m/>
    <m/>
    <s v="LONDON-4"/>
    <m/>
    <m/>
    <m/>
    <m/>
    <s v="Planning and Business Development"/>
    <x v="1"/>
    <x v="0"/>
    <x v="1"/>
    <s v="7308 Legal Fees"/>
    <x v="0"/>
  </r>
  <r>
    <s v="E35930"/>
    <s v="7308"/>
    <s v="00000"/>
    <s v="00000"/>
    <s v="000000"/>
    <s v="Estates &amp; Facilities"/>
    <s v="Legal Fees"/>
    <s v="Default"/>
    <s v="Default"/>
    <s v="Default"/>
    <n v="-786"/>
    <d v="2019-03-01T00:00:00"/>
    <s v="Receiving"/>
    <s v="Cost Management"/>
    <s v="Journal Import 72341625:"/>
    <s v="Cost Management A 14975830 72341625 2"/>
    <s v="01-MAR-2019 Receiving GBP"/>
    <d v="2019-02-28T00:00:00"/>
    <s v="SSCREPMAN,"/>
    <n v="2421"/>
    <s v="Seca Depot, Yeoman Way, Invoice 415393 - 19/12/2018"/>
    <x v="0"/>
    <n v="165074889"/>
    <d v="2019-01-18T00:00:00"/>
    <m/>
    <m/>
    <m/>
    <s v="LONDON-4"/>
    <m/>
    <m/>
    <m/>
    <m/>
    <s v="Planning and Business Development"/>
    <x v="1"/>
    <x v="0"/>
    <x v="1"/>
    <s v="7308 Legal Fees"/>
    <x v="0"/>
  </r>
  <r>
    <s v="E35930"/>
    <s v="7308"/>
    <s v="00000"/>
    <s v="00000"/>
    <s v="000000"/>
    <s v="Estates &amp; Facilities"/>
    <s v="Legal Fees"/>
    <s v="Default"/>
    <s v="Default"/>
    <s v="Default"/>
    <n v="-37.200000000000003"/>
    <d v="2019-03-01T00:00:00"/>
    <s v="Receiving"/>
    <s v="Cost Management"/>
    <s v="Journal Import 72341625:"/>
    <s v="Cost Management A 14975830 72341625 2"/>
    <s v="01-MAR-2019 Receiving GBP"/>
    <d v="2019-02-28T00:00:00"/>
    <s v="SSCREPMAN,"/>
    <n v="2422"/>
    <s v="Hythe ACRP Licence Renewal - Capsticks Invoice 410893 - 25/10/2018"/>
    <x v="0"/>
    <n v="165074834"/>
    <d v="2019-01-17T00:00:00"/>
    <m/>
    <m/>
    <m/>
    <s v="LONDON-4"/>
    <m/>
    <m/>
    <m/>
    <m/>
    <s v="Planning and Business Development"/>
    <x v="1"/>
    <x v="0"/>
    <x v="1"/>
    <s v="7308 Legal Fees"/>
    <x v="0"/>
  </r>
  <r>
    <s v="E35930"/>
    <s v="7308"/>
    <s v="00000"/>
    <s v="00000"/>
    <s v="000000"/>
    <s v="Estates &amp; Facilities"/>
    <s v="Legal Fees"/>
    <s v="Default"/>
    <s v="Default"/>
    <s v="Default"/>
    <n v="-160.80000000000001"/>
    <d v="2019-03-01T00:00:00"/>
    <s v="Receiving"/>
    <s v="Cost Management"/>
    <s v="Journal Import 72341625:"/>
    <s v="Cost Management A 14975830 72341625 2"/>
    <s v="01-MAR-2019 Receiving GBP"/>
    <d v="2019-02-28T00:00:00"/>
    <s v="SSCREPMAN,"/>
    <n v="2423"/>
    <s v="Godalming Ambulance Station - Capsticks Invoice 415390 - 19/12/18"/>
    <x v="0"/>
    <n v="165074853"/>
    <d v="2019-01-17T00:00:00"/>
    <m/>
    <m/>
    <m/>
    <s v="LONDON-4"/>
    <m/>
    <m/>
    <m/>
    <m/>
    <s v="Planning and Business Development"/>
    <x v="1"/>
    <x v="0"/>
    <x v="1"/>
    <s v="7308 Legal Fees"/>
    <x v="0"/>
  </r>
  <r>
    <s v="E35930"/>
    <s v="7308"/>
    <s v="00000"/>
    <s v="00000"/>
    <s v="000000"/>
    <s v="Estates &amp; Facilities"/>
    <s v="Legal Fees"/>
    <s v="Default"/>
    <s v="Default"/>
    <s v="Default"/>
    <n v="-34.96"/>
    <d v="2019-03-01T00:00:00"/>
    <s v="Receiving"/>
    <s v="Cost Management"/>
    <s v="Journal Import 72341625:"/>
    <s v="Cost Management A 14975830 72341625 2"/>
    <s v="01-MAR-2019 Receiving GBP"/>
    <d v="2019-02-28T00:00:00"/>
    <s v="SSCREPMAN,"/>
    <n v="2424"/>
    <s v="Banstead MRC - Restrictive Covenant Review &amp; Advice, Plus Disbursements - Invoice 418074 Top Up to PO 165075012"/>
    <x v="0"/>
    <n v="165075012"/>
    <d v="2019-01-29T00:00:00"/>
    <m/>
    <m/>
    <m/>
    <s v="LONDON-4"/>
    <m/>
    <m/>
    <m/>
    <m/>
    <s v="Planning and Business Development"/>
    <x v="1"/>
    <x v="0"/>
    <x v="1"/>
    <s v="7308 Legal Fees"/>
    <x v="0"/>
  </r>
  <r>
    <s v="E35930"/>
    <s v="7308"/>
    <s v="00000"/>
    <s v="00000"/>
    <s v="000000"/>
    <s v="Estates &amp; Facilities"/>
    <s v="Legal Fees"/>
    <s v="Default"/>
    <s v="Default"/>
    <s v="Default"/>
    <n v="-835.42"/>
    <d v="2019-03-01T00:00:00"/>
    <s v="Receiving"/>
    <s v="Cost Management"/>
    <s v="Journal Import 72341625:"/>
    <s v="Cost Management A 14975830 72341625 2"/>
    <s v="01-MAR-2019 Receiving GBP"/>
    <d v="2019-02-28T00:00:00"/>
    <s v="SSCREPMAN,"/>
    <n v="2425"/>
    <s v="Pulborough Ambulance Station Sale - Invoice 317543 - 20/12/2017"/>
    <x v="0"/>
    <n v="165074847"/>
    <d v="2019-01-18T00:00:00"/>
    <m/>
    <m/>
    <m/>
    <s v="LONDON-4"/>
    <m/>
    <m/>
    <m/>
    <m/>
    <s v="Planning and Business Development"/>
    <x v="1"/>
    <x v="0"/>
    <x v="1"/>
    <s v="7308 Legal Fees"/>
    <x v="0"/>
  </r>
  <r>
    <s v="E35930"/>
    <s v="7308"/>
    <s v="00000"/>
    <s v="00000"/>
    <s v="000000"/>
    <s v="Estates &amp; Facilities"/>
    <s v="Legal Fees"/>
    <s v="Default"/>
    <s v="Default"/>
    <s v="Default"/>
    <n v="-180.6"/>
    <d v="2019-03-01T00:00:00"/>
    <s v="Receiving"/>
    <s v="Cost Management"/>
    <s v="Journal Import 72341625:"/>
    <s v="Cost Management A 14975830 72341625 2"/>
    <s v="01-MAR-2019 Receiving GBP"/>
    <d v="2019-02-28T00:00:00"/>
    <s v="SSCREPMAN,"/>
    <n v="2426"/>
    <s v="Godalming Ambulance Station - Capsticks Invoice 400311 - 11/06/2018"/>
    <x v="0"/>
    <n v="165074842"/>
    <d v="2019-01-17T00:00:00"/>
    <m/>
    <m/>
    <m/>
    <s v="LONDON-4"/>
    <m/>
    <m/>
    <m/>
    <m/>
    <s v="Planning and Business Development"/>
    <x v="1"/>
    <x v="0"/>
    <x v="1"/>
    <s v="7308 Legal Fees"/>
    <x v="0"/>
  </r>
  <r>
    <s v="E35930"/>
    <s v="7308"/>
    <s v="00000"/>
    <s v="00000"/>
    <s v="000000"/>
    <s v="Estates &amp; Facilities"/>
    <s v="Legal Fees"/>
    <s v="Default"/>
    <s v="Default"/>
    <s v="Default"/>
    <n v="-417.6"/>
    <d v="2019-03-01T00:00:00"/>
    <s v="Receiving"/>
    <s v="Cost Management"/>
    <s v="Journal Import 72341625:"/>
    <s v="Cost Management A 14975830 72341625 2"/>
    <s v="01-MAR-2019 Receiving GBP"/>
    <d v="2019-02-28T00:00:00"/>
    <s v="SSCREPMAN,"/>
    <n v="2427"/>
    <s v="Lewes ACRP/ Ambulance Station Disposal - Invoice 400298 -11/06/2018"/>
    <x v="0"/>
    <n v="165074845"/>
    <d v="2019-01-17T00:00:00"/>
    <m/>
    <m/>
    <m/>
    <s v="LONDON-4"/>
    <m/>
    <m/>
    <m/>
    <m/>
    <s v="Planning and Business Development"/>
    <x v="1"/>
    <x v="0"/>
    <x v="1"/>
    <s v="7308 Legal Fees"/>
    <x v="0"/>
  </r>
  <r>
    <s v="E35930"/>
    <s v="7308"/>
    <s v="00000"/>
    <s v="00000"/>
    <s v="000000"/>
    <s v="Estates &amp; Facilities"/>
    <s v="Legal Fees"/>
    <s v="Default"/>
    <s v="Default"/>
    <s v="Default"/>
    <n v="-160"/>
    <d v="2019-03-01T00:00:00"/>
    <s v="Receiving"/>
    <s v="Cost Management"/>
    <s v="Journal Import 72341625:"/>
    <s v="Cost Management A 14975830 72341625 2"/>
    <s v="01-MAR-2019 Receiving GBP"/>
    <d v="2019-02-28T00:00:00"/>
    <s v="SSCREPMAN,"/>
    <n v="2428"/>
    <s v="Banstead Aerial - Virgin Wayleave - Capsticks Invoice 289969 - 18/10/2016"/>
    <x v="0"/>
    <n v="165074852"/>
    <d v="2019-01-17T00:00:00"/>
    <m/>
    <m/>
    <m/>
    <s v="LONDON-4"/>
    <m/>
    <m/>
    <m/>
    <m/>
    <s v="Planning and Business Development"/>
    <x v="1"/>
    <x v="0"/>
    <x v="1"/>
    <s v="7308 Legal Fees"/>
    <x v="0"/>
  </r>
  <r>
    <s v="E35930"/>
    <s v="7308"/>
    <s v="00000"/>
    <s v="00000"/>
    <s v="000000"/>
    <s v="Estates &amp; Facilities"/>
    <s v="Legal Fees"/>
    <s v="Default"/>
    <s v="Default"/>
    <s v="Default"/>
    <n v="-252"/>
    <d v="2019-03-01T00:00:00"/>
    <s v="Receiving"/>
    <s v="Cost Management"/>
    <s v="Journal Import 72341625:"/>
    <s v="Cost Management A 14975830 72341625 2"/>
    <s v="01-MAR-2019 Receiving GBP"/>
    <d v="2019-02-28T00:00:00"/>
    <s v="SSCREPMAN,"/>
    <n v="2429"/>
    <s v="Secamb - General Estates Matters - Capsticks Invoice 403684 - 25/07/2018"/>
    <x v="0"/>
    <n v="165074838"/>
    <d v="2019-01-17T00:00:00"/>
    <m/>
    <m/>
    <m/>
    <s v="LONDON-4"/>
    <m/>
    <m/>
    <m/>
    <m/>
    <s v="Planning and Business Development"/>
    <x v="1"/>
    <x v="0"/>
    <x v="1"/>
    <s v="7308 Legal Fees"/>
    <x v="0"/>
  </r>
  <r>
    <s v="E35930"/>
    <s v="7308"/>
    <s v="00000"/>
    <s v="00000"/>
    <s v="000000"/>
    <s v="Estates &amp; Facilities"/>
    <s v="Legal Fees"/>
    <s v="Default"/>
    <s v="Default"/>
    <s v="Default"/>
    <n v="-169.8"/>
    <d v="2019-03-01T00:00:00"/>
    <s v="Receiving"/>
    <s v="Cost Management"/>
    <s v="Journal Import 72341625:"/>
    <s v="Cost Management A 14975830 72341625 2"/>
    <s v="01-MAR-2019 Receiving GBP"/>
    <d v="2019-02-28T00:00:00"/>
    <s v="SSCREPMAN,"/>
    <n v="2430"/>
    <s v="Secamb - General Estates Matters - Capsticks Invoice 413788 - 27/11/2018"/>
    <x v="0"/>
    <n v="165074831"/>
    <d v="2019-01-17T00:00:00"/>
    <m/>
    <m/>
    <m/>
    <s v="LONDON-4"/>
    <m/>
    <m/>
    <m/>
    <m/>
    <s v="Planning and Business Development"/>
    <x v="1"/>
    <x v="0"/>
    <x v="1"/>
    <s v="7308 Legal Fees"/>
    <x v="0"/>
  </r>
  <r>
    <s v="E35930"/>
    <s v="7308"/>
    <s v="00000"/>
    <s v="00000"/>
    <s v="000000"/>
    <s v="Estates &amp; Facilities"/>
    <s v="Legal Fees"/>
    <s v="Default"/>
    <s v="Default"/>
    <s v="Default"/>
    <n v="-142.4"/>
    <d v="2019-03-01T00:00:00"/>
    <s v="Receiving"/>
    <s v="Cost Management"/>
    <s v="Journal Import 72341625:"/>
    <s v="Cost Management A 14975830 72341625 2"/>
    <s v="01-MAR-2019 Receiving GBP"/>
    <d v="2019-02-28T00:00:00"/>
    <s v="SSCREPMAN,"/>
    <n v="2431"/>
    <s v="Godalming Ambulance Station - Capsticks Invoice 413787 - 27/11/2018"/>
    <x v="0"/>
    <n v="165074832"/>
    <d v="2019-01-17T00:00:00"/>
    <m/>
    <m/>
    <m/>
    <s v="LONDON-4"/>
    <m/>
    <m/>
    <m/>
    <m/>
    <s v="Planning and Business Development"/>
    <x v="1"/>
    <x v="0"/>
    <x v="1"/>
    <s v="7308 Legal Fees"/>
    <x v="0"/>
  </r>
  <r>
    <s v="E35930"/>
    <s v="7308"/>
    <s v="00000"/>
    <s v="00000"/>
    <s v="000000"/>
    <s v="Estates &amp; Facilities"/>
    <s v="Legal Fees"/>
    <s v="Default"/>
    <s v="Default"/>
    <s v="Default"/>
    <n v="-161.6"/>
    <d v="2019-03-01T00:00:00"/>
    <s v="Receiving"/>
    <s v="Cost Management"/>
    <s v="Journal Import 72341625:"/>
    <s v="Cost Management A 14975830 72341625 2"/>
    <s v="01-MAR-2019 Receiving GBP"/>
    <d v="2019-02-28T00:00:00"/>
    <s v="SSCREPMAN,"/>
    <n v="2432"/>
    <s v="Secamb - General Estates Matters - Capsticks Invoice 410896 - 25/10/2018"/>
    <x v="0"/>
    <n v="165074833"/>
    <d v="2019-01-17T00:00:00"/>
    <m/>
    <m/>
    <m/>
    <s v="LONDON-4"/>
    <m/>
    <m/>
    <m/>
    <m/>
    <s v="Planning and Business Development"/>
    <x v="1"/>
    <x v="0"/>
    <x v="1"/>
    <s v="7308 Legal Fees"/>
    <x v="0"/>
  </r>
  <r>
    <s v="E35930"/>
    <s v="7308"/>
    <s v="00000"/>
    <s v="00000"/>
    <s v="000000"/>
    <s v="Estates &amp; Facilities"/>
    <s v="Legal Fees"/>
    <s v="Default"/>
    <s v="Default"/>
    <s v="Default"/>
    <n v="-15"/>
    <d v="2019-03-01T00:00:00"/>
    <s v="Receiving"/>
    <s v="Cost Management"/>
    <s v="Journal Import 72341625:"/>
    <s v="Cost Management A 14975830 72341625 2"/>
    <s v="01-MAR-2019 Receiving GBP"/>
    <d v="2019-02-28T00:00:00"/>
    <s v="SSCREPMAN,"/>
    <n v="2433"/>
    <s v="Hythe ACRP Licence Renewal - Capsticks Invoice 403681 - 25/07/2018"/>
    <x v="0"/>
    <n v="165074840"/>
    <d v="2019-01-17T00:00:00"/>
    <m/>
    <m/>
    <m/>
    <s v="LONDON-4"/>
    <m/>
    <m/>
    <m/>
    <m/>
    <s v="Planning and Business Development"/>
    <x v="1"/>
    <x v="0"/>
    <x v="1"/>
    <s v="7308 Legal Fees"/>
    <x v="0"/>
  </r>
  <r>
    <s v="E35930"/>
    <s v="7308"/>
    <s v="00000"/>
    <s v="00000"/>
    <s v="000000"/>
    <s v="Estates &amp; Facilities"/>
    <s v="Legal Fees"/>
    <s v="Default"/>
    <s v="Default"/>
    <s v="Default"/>
    <n v="-116"/>
    <d v="2019-03-01T00:00:00"/>
    <s v="Receiving"/>
    <s v="Cost Management"/>
    <s v="Journal Import 72341625:"/>
    <s v="Cost Management A 14975830 72341625 2"/>
    <s v="01-MAR-2019 Receiving GBP"/>
    <d v="2019-02-28T00:00:00"/>
    <s v="SSCREPMAN,"/>
    <n v="2434"/>
    <s v="Hythe ACRP Licence Renewal - Capsticks Invoice 400310 - 11/06/2018"/>
    <x v="0"/>
    <n v="165074843"/>
    <d v="2019-01-17T00:00:00"/>
    <m/>
    <m/>
    <m/>
    <s v="LONDON-4"/>
    <m/>
    <m/>
    <m/>
    <m/>
    <s v="Planning and Business Development"/>
    <x v="1"/>
    <x v="0"/>
    <x v="1"/>
    <s v="7308 Legal Fees"/>
    <x v="0"/>
  </r>
  <r>
    <s v="E35930"/>
    <s v="7308"/>
    <s v="00000"/>
    <s v="00000"/>
    <s v="000000"/>
    <s v="Estates &amp; Facilities"/>
    <s v="Legal Fees"/>
    <s v="Default"/>
    <s v="Default"/>
    <s v="Default"/>
    <n v="-1819.68"/>
    <d v="2019-03-01T00:00:00"/>
    <s v="Receiving"/>
    <s v="Cost Management"/>
    <s v="Journal Import 72341625:"/>
    <s v="Cost Management A 14975830 72341625 2"/>
    <s v="01-MAR-2019 Receiving GBP"/>
    <d v="2019-02-28T00:00:00"/>
    <s v="SSCREPMAN,"/>
    <n v="2435"/>
    <s v="Pulborough Ambulance Station Sale - Invoice 400306 - 11/06/2018"/>
    <x v="0"/>
    <n v="165074844"/>
    <d v="2019-01-17T00:00:00"/>
    <m/>
    <m/>
    <m/>
    <s v="LONDON-4"/>
    <m/>
    <m/>
    <m/>
    <m/>
    <s v="Planning and Business Development"/>
    <x v="1"/>
    <x v="0"/>
    <x v="1"/>
    <s v="7308 Legal Fees"/>
    <x v="0"/>
  </r>
  <r>
    <s v="E35930"/>
    <s v="7308"/>
    <s v="00000"/>
    <s v="00000"/>
    <s v="000000"/>
    <s v="Estates &amp; Facilities"/>
    <s v="Legal Fees"/>
    <s v="Default"/>
    <s v="Default"/>
    <s v="Default"/>
    <n v="-71.28"/>
    <d v="2019-03-01T00:00:00"/>
    <s v="Receiving"/>
    <s v="Cost Management"/>
    <s v="Journal Import 72341625:"/>
    <s v="Cost Management A 14975830 72341625 2"/>
    <s v="01-MAR-2019 Receiving GBP"/>
    <d v="2019-02-28T00:00:00"/>
    <s v="SSCREPMAN,"/>
    <n v="2436"/>
    <s v="Secamb Overpayment Recovery Cases - Invoice 290184 - 20/10/16"/>
    <x v="0"/>
    <n v="165074851"/>
    <d v="2019-01-17T00:00:00"/>
    <m/>
    <m/>
    <m/>
    <s v="LONDON-4"/>
    <m/>
    <m/>
    <m/>
    <m/>
    <s v="Planning and Business Development"/>
    <x v="1"/>
    <x v="0"/>
    <x v="1"/>
    <s v="7308 Legal Fees"/>
    <x v="0"/>
  </r>
  <r>
    <s v="E35930"/>
    <s v="7308"/>
    <s v="00000"/>
    <s v="00000"/>
    <s v="000000"/>
    <s v="Estates &amp; Facilities"/>
    <s v="Legal Fees"/>
    <s v="Default"/>
    <s v="Default"/>
    <s v="Default"/>
    <n v="-107"/>
    <d v="2019-03-01T00:00:00"/>
    <s v="Receiving"/>
    <s v="Cost Management"/>
    <s v="Journal Import 72341625:"/>
    <s v="Cost Management A 14975830 72341625 2"/>
    <s v="01-MAR-2019 Receiving GBP"/>
    <d v="2019-02-28T00:00:00"/>
    <s v="SSCREPMAN,"/>
    <n v="2437"/>
    <s v="Legal Fees (Capsticks) - NHS PS"/>
    <x v="0"/>
    <n v="165064559"/>
    <d v="2017-10-20T00:00:00"/>
    <m/>
    <m/>
    <m/>
    <s v="LONDON-4"/>
    <m/>
    <m/>
    <m/>
    <m/>
    <s v="Planning and Business Development"/>
    <x v="1"/>
    <x v="0"/>
    <x v="1"/>
    <s v="7308 Legal Fees"/>
    <x v="0"/>
  </r>
  <r>
    <s v="E35930"/>
    <s v="7308"/>
    <s v="00000"/>
    <s v="00000"/>
    <s v="000000"/>
    <s v="Estates &amp; Facilities"/>
    <s v="Legal Fees"/>
    <s v="Default"/>
    <s v="Default"/>
    <s v="Default"/>
    <n v="-22.37"/>
    <d v="2019-03-01T00:00:00"/>
    <s v="Receiving"/>
    <s v="Cost Management"/>
    <s v="Journal Import 72341625:"/>
    <s v="Cost Management A 14975830 72341625 2"/>
    <s v="01-MAR-2019 Receiving GBP"/>
    <d v="2019-02-28T00:00:00"/>
    <s v="SSCREPMAN,"/>
    <n v="2438"/>
    <s v="Godalming Ambulance Station - Capsticks Invoice 403682 - 25/07/2018"/>
    <x v="0"/>
    <n v="165074839"/>
    <d v="2019-01-17T00:00:00"/>
    <m/>
    <m/>
    <m/>
    <s v="LONDON-4"/>
    <m/>
    <m/>
    <m/>
    <m/>
    <s v="Planning and Business Development"/>
    <x v="1"/>
    <x v="0"/>
    <x v="1"/>
    <s v="7308 Legal Fees"/>
    <x v="0"/>
  </r>
  <r>
    <s v="E35930"/>
    <s v="7308"/>
    <s v="00000"/>
    <s v="00000"/>
    <s v="000000"/>
    <s v="Estates &amp; Facilities"/>
    <s v="Legal Fees"/>
    <s v="Default"/>
    <s v="Default"/>
    <s v="Default"/>
    <n v="-2375"/>
    <d v="2019-03-01T00:00:00"/>
    <s v="Receiving"/>
    <s v="Cost Management"/>
    <s v="Journal Import 72341625:"/>
    <s v="Cost Management A 14975830 72341625 2"/>
    <s v="01-MAR-2019 Receiving GBP"/>
    <d v="2019-02-28T00:00:00"/>
    <s v="SSCREPMAN,"/>
    <n v="2439"/>
    <s v="Sale of Epsom Ambulance Station to The Malins Group and Leaseback to Trust - Invoice 420778"/>
    <x v="0"/>
    <n v="165075666"/>
    <d v="2019-02-25T00:00:00"/>
    <m/>
    <m/>
    <m/>
    <s v="LONDON-4"/>
    <m/>
    <m/>
    <m/>
    <m/>
    <s v="Planning and Business Development"/>
    <x v="1"/>
    <x v="0"/>
    <x v="1"/>
    <s v="7308 Legal Fees"/>
    <x v="0"/>
  </r>
  <r>
    <s v="E35930"/>
    <s v="7308"/>
    <s v="00000"/>
    <s v="00000"/>
    <s v="000000"/>
    <s v="Estates &amp; Facilities"/>
    <s v="Legal Fees"/>
    <s v="Default"/>
    <s v="Default"/>
    <s v="Default"/>
    <n v="-257.2"/>
    <d v="2019-03-01T00:00:00"/>
    <s v="Receiving"/>
    <s v="Cost Management"/>
    <s v="Journal Import 72341625:"/>
    <s v="Cost Management A 14975830 72341625 2"/>
    <s v="01-MAR-2019 Receiving GBP"/>
    <d v="2019-02-28T00:00:00"/>
    <s v="SSCREPMAN,"/>
    <n v="2440"/>
    <s v="Banstead MRC - Restrictive Covenant Review &amp; Advice, Plus Disbursements - Invoice 420779"/>
    <x v="0"/>
    <n v="165075667"/>
    <d v="2019-02-26T00:00:00"/>
    <m/>
    <m/>
    <m/>
    <s v="LONDON-4"/>
    <m/>
    <m/>
    <m/>
    <m/>
    <s v="Planning and Business Development"/>
    <x v="1"/>
    <x v="0"/>
    <x v="1"/>
    <s v="7308 Legal Fees"/>
    <x v="0"/>
  </r>
  <r>
    <s v="E35930"/>
    <s v="7308"/>
    <s v="00000"/>
    <s v="00000"/>
    <s v="000000"/>
    <s v="Estates &amp; Facilities"/>
    <s v="Legal Fees"/>
    <s v="Default"/>
    <s v="Default"/>
    <s v="Default"/>
    <n v="-188.1"/>
    <d v="2019-03-01T00:00:00"/>
    <s v="Receiving"/>
    <s v="Cost Management"/>
    <s v="Journal Import 72341625:"/>
    <s v="Cost Management A 14975830 72341625 2"/>
    <s v="01-MAR-2019 Receiving GBP"/>
    <d v="2019-02-28T00:00:00"/>
    <s v="SSCREPMAN,"/>
    <n v="2441"/>
    <s v="Dorking Ambulance Station Access - Capsticks Invoice 417605 - 14/1/19"/>
    <x v="0"/>
    <n v="165074856"/>
    <d v="2019-01-17T00:00:00"/>
    <m/>
    <m/>
    <m/>
    <s v="LONDON-4"/>
    <m/>
    <m/>
    <m/>
    <m/>
    <s v="Planning and Business Development"/>
    <x v="1"/>
    <x v="0"/>
    <x v="1"/>
    <s v="7308 Legal Fees"/>
    <x v="0"/>
  </r>
  <r>
    <s v="E35930"/>
    <s v="7308"/>
    <s v="00000"/>
    <s v="00000"/>
    <s v="000000"/>
    <s v="Estates &amp; Facilities"/>
    <s v="Legal Fees"/>
    <s v="Default"/>
    <s v="Default"/>
    <s v="Default"/>
    <n v="-150"/>
    <d v="2019-03-01T00:00:00"/>
    <s v="Receiving"/>
    <s v="Cost Management"/>
    <s v="Journal Import 72341625:"/>
    <s v="Cost Management A 14975830 72341625 2"/>
    <s v="01-MAR-2019 Receiving GBP"/>
    <d v="2019-02-28T00:00:00"/>
    <s v="SSCREPMAN,"/>
    <n v="2442"/>
    <s v="Bexhill Ambulance Station Surrender - Capsticks Invoice 420781"/>
    <x v="0"/>
    <n v="165075669"/>
    <d v="2019-02-26T00:00:00"/>
    <m/>
    <m/>
    <m/>
    <s v="LONDON-4"/>
    <m/>
    <m/>
    <m/>
    <m/>
    <s v="Planning and Business Development"/>
    <x v="1"/>
    <x v="0"/>
    <x v="1"/>
    <s v="7308 Legal Fees"/>
    <x v="0"/>
  </r>
  <r>
    <s v="E35930"/>
    <s v="7308"/>
    <s v="00000"/>
    <s v="00000"/>
    <s v="000000"/>
    <s v="Estates &amp; Facilities"/>
    <s v="Legal Fees"/>
    <s v="Default"/>
    <s v="Default"/>
    <s v="Default"/>
    <n v="-177"/>
    <d v="2019-03-01T00:00:00"/>
    <s v="Receiving"/>
    <s v="Cost Management"/>
    <s v="Journal Import 72341625:"/>
    <s v="Cost Management A 14975830 72341625 2"/>
    <s v="01-MAR-2019 Receiving GBP"/>
    <d v="2019-02-28T00:00:00"/>
    <s v="SSCREPMAN,"/>
    <n v="2443"/>
    <s v="Crawley station sale. Additional  fees to reconcile further invoices.  as advised by J Flower.Please match to Po No: 165056810."/>
    <x v="0"/>
    <n v="165056810"/>
    <d v="2017-11-01T00:00:00"/>
    <m/>
    <m/>
    <m/>
    <s v="LONDON-4"/>
    <m/>
    <m/>
    <m/>
    <m/>
    <s v="Planning and Business Development"/>
    <x v="1"/>
    <x v="0"/>
    <x v="1"/>
    <s v="7308 Legal Fees"/>
    <x v="0"/>
  </r>
  <r>
    <s v="E35930"/>
    <s v="7308"/>
    <s v="00000"/>
    <s v="00000"/>
    <s v="000000"/>
    <s v="Estates &amp; Facilities"/>
    <s v="Legal Fees"/>
    <s v="Default"/>
    <s v="Default"/>
    <s v="Default"/>
    <n v="-31"/>
    <d v="2019-03-01T00:00:00"/>
    <s v="Receiving"/>
    <s v="Cost Management"/>
    <s v="Journal Import 72341625:"/>
    <s v="Cost Management A 14975830 72341625 2"/>
    <s v="01-MAR-2019 Receiving GBP"/>
    <d v="2019-02-28T00:00:00"/>
    <s v="SSCREPMAN,"/>
    <n v="2444"/>
    <s v="Secamb Overpayment Recovery Cases - Invoice 292181 - 21/11/16"/>
    <x v="0"/>
    <n v="165074850"/>
    <d v="2019-01-17T00:00:00"/>
    <m/>
    <m/>
    <m/>
    <s v="LONDON-4"/>
    <m/>
    <m/>
    <m/>
    <m/>
    <s v="Planning and Business Development"/>
    <x v="1"/>
    <x v="0"/>
    <x v="1"/>
    <s v="7308 Legal Fees"/>
    <x v="0"/>
  </r>
  <r>
    <s v="E35930"/>
    <s v="7308"/>
    <s v="00000"/>
    <s v="00000"/>
    <s v="000000"/>
    <s v="Estates &amp; Facilities"/>
    <s v="Legal Fees"/>
    <s v="Default"/>
    <s v="Default"/>
    <s v="Default"/>
    <n v="-150"/>
    <d v="2019-03-01T00:00:00"/>
    <s v="Receiving"/>
    <s v="Cost Management"/>
    <s v="Journal Import 72341625:"/>
    <s v="Cost Management A 14975830 72341625 2"/>
    <s v="01-MAR-2019 Receiving GBP"/>
    <d v="2019-02-28T00:00:00"/>
    <s v="SSCREPMAN,"/>
    <n v="2445"/>
    <s v="Nexus House Fit Out - JCT Intermediate Amendments - Capsticks Invoice 416895 - 07/01/19"/>
    <x v="0"/>
    <n v="165074855"/>
    <d v="2019-01-17T00:00:00"/>
    <m/>
    <m/>
    <m/>
    <s v="LONDON-4"/>
    <m/>
    <m/>
    <m/>
    <m/>
    <s v="Planning and Business Development"/>
    <x v="1"/>
    <x v="0"/>
    <x v="1"/>
    <s v="7308 Legal Fees"/>
    <x v="0"/>
  </r>
  <r>
    <s v="E35930"/>
    <s v="7308"/>
    <s v="00000"/>
    <s v="00000"/>
    <s v="000000"/>
    <s v="Estates &amp; Facilities"/>
    <s v="Legal Fees"/>
    <s v="Default"/>
    <s v="Default"/>
    <s v="Default"/>
    <n v="-22.4"/>
    <d v="2019-03-01T00:00:00"/>
    <s v="Receiving"/>
    <s v="Cost Management"/>
    <s v="Journal Import 72341625:"/>
    <s v="Cost Management A 14975830 72341625 2"/>
    <s v="01-MAR-2019 Receiving GBP"/>
    <d v="2019-02-28T00:00:00"/>
    <s v="SSCREPMAN,"/>
    <n v="2446"/>
    <s v="Godalming Ambulance Station Adverse Possession - Capsticks Invoice 410889 - 25/10/2018"/>
    <x v="0"/>
    <n v="165074835"/>
    <d v="2019-01-17T00:00:00"/>
    <m/>
    <m/>
    <m/>
    <s v="LONDON-4"/>
    <m/>
    <m/>
    <m/>
    <m/>
    <s v="Planning and Business Development"/>
    <x v="1"/>
    <x v="0"/>
    <x v="1"/>
    <s v="7308 Legal Fees"/>
    <x v="0"/>
  </r>
  <r>
    <s v="E35930"/>
    <s v="7308"/>
    <s v="00000"/>
    <s v="00000"/>
    <s v="000000"/>
    <s v="Estates &amp; Facilities"/>
    <s v="Legal Fees"/>
    <s v="Default"/>
    <s v="Default"/>
    <s v="Default"/>
    <n v="-340"/>
    <d v="2019-03-01T00:00:00"/>
    <s v="Receiving"/>
    <s v="Cost Management"/>
    <s v="Journal Import 72341625:"/>
    <s v="Cost Management A 14975830 72341625 2"/>
    <s v="01-MAR-2019 Receiving GBP"/>
    <d v="2019-02-28T00:00:00"/>
    <s v="SSCREPMAN,"/>
    <n v="2447"/>
    <s v="Bognor Ambulance Station To Sublease To SCAS - Capsticks Invoice 317542 - 20/12/2017"/>
    <x v="0"/>
    <n v="165074848"/>
    <d v="2019-01-17T00:00:00"/>
    <m/>
    <m/>
    <m/>
    <s v="LONDON-4"/>
    <m/>
    <m/>
    <m/>
    <m/>
    <s v="Planning and Business Development"/>
    <x v="1"/>
    <x v="0"/>
    <x v="1"/>
    <s v="7308 Legal Fees"/>
    <x v="0"/>
  </r>
  <r>
    <s v="E35930"/>
    <s v="7308"/>
    <s v="00000"/>
    <s v="00000"/>
    <s v="000000"/>
    <s v="Estates &amp; Facilities"/>
    <s v="Legal Fees"/>
    <s v="Default"/>
    <s v="Default"/>
    <s v="Default"/>
    <n v="-313.8"/>
    <d v="2019-03-01T00:00:00"/>
    <s v="Receiving"/>
    <s v="Cost Management"/>
    <s v="Journal Import 72341625:"/>
    <s v="Cost Management A 14975830 72341625 2"/>
    <s v="01-MAR-2019 Receiving GBP"/>
    <d v="2019-02-28T00:00:00"/>
    <s v="SSCREPMAN,"/>
    <n v="2448"/>
    <s v="Lewes ACRP/ Ambulance Station Disposal - Invoice 299456 - 17/03/2017"/>
    <x v="0"/>
    <n v="165074849"/>
    <d v="2019-01-17T00:00:00"/>
    <m/>
    <m/>
    <m/>
    <s v="LONDON-4"/>
    <m/>
    <m/>
    <m/>
    <m/>
    <s v="Planning and Business Development"/>
    <x v="1"/>
    <x v="0"/>
    <x v="1"/>
    <s v="7308 Legal Fees"/>
    <x v="0"/>
  </r>
  <r>
    <s v="E35930"/>
    <s v="7308"/>
    <s v="00000"/>
    <s v="00000"/>
    <s v="000000"/>
    <s v="Estates &amp; Facilities"/>
    <s v="Legal Fees"/>
    <s v="Default"/>
    <s v="Default"/>
    <s v="Default"/>
    <n v="-8.6"/>
    <d v="2019-03-01T00:00:00"/>
    <s v="Receiving"/>
    <s v="Cost Management"/>
    <s v="Journal Import 72341625:"/>
    <s v="Cost Management A 14975830 72341625 2"/>
    <s v="01-MAR-2019 Receiving GBP"/>
    <d v="2019-02-28T00:00:00"/>
    <s v="SSCREPMAN,"/>
    <n v="2449"/>
    <s v="Bognor Ambulance Station To Sublease To SCAS - Capsticks Invoice 3403677 - 25//07/2018"/>
    <x v="0"/>
    <n v="165074841"/>
    <d v="2019-01-17T00:00:00"/>
    <m/>
    <m/>
    <m/>
    <s v="LONDON-4"/>
    <m/>
    <m/>
    <m/>
    <m/>
    <s v="Planning and Business Development"/>
    <x v="1"/>
    <x v="0"/>
    <x v="1"/>
    <s v="7308 Legal Fees"/>
    <x v="0"/>
  </r>
  <r>
    <s v="E35930"/>
    <s v="7308"/>
    <s v="00000"/>
    <s v="00000"/>
    <s v="000000"/>
    <s v="Estates &amp; Facilities"/>
    <s v="Legal Fees"/>
    <s v="Default"/>
    <s v="Default"/>
    <s v="Default"/>
    <n v="-90"/>
    <d v="2019-03-01T00:00:00"/>
    <s v="Receiving"/>
    <s v="Cost Management"/>
    <s v="Journal Import 72341625:"/>
    <s v="Cost Management A 14975830 72341625 2"/>
    <s v="01-MAR-2019 Receiving GBP"/>
    <d v="2019-02-28T00:00:00"/>
    <s v="SSCREPMAN,"/>
    <n v="2450"/>
    <s v="Secamb - General Estates Matters - Capsticks Invoice 420777 - 20/02/19"/>
    <x v="0"/>
    <n v="165075665"/>
    <d v="2019-02-26T00:00:00"/>
    <m/>
    <m/>
    <m/>
    <s v="LONDON-4"/>
    <m/>
    <m/>
    <m/>
    <m/>
    <s v="Planning and Business Development"/>
    <x v="1"/>
    <x v="0"/>
    <x v="1"/>
    <s v="7308 Legal Fees"/>
    <x v="0"/>
  </r>
  <r>
    <s v="E35930"/>
    <s v="7308"/>
    <s v="00000"/>
    <s v="00000"/>
    <s v="000000"/>
    <s v="Estates &amp; Facilities"/>
    <s v="Legal Fees"/>
    <s v="Default"/>
    <s v="Default"/>
    <s v="Default"/>
    <n v="-225"/>
    <d v="2019-03-01T00:00:00"/>
    <s v="Receiving"/>
    <s v="Cost Management"/>
    <s v="Journal Import 72341625:"/>
    <s v="Cost Management A 14975830 72341625 2"/>
    <s v="01-MAR-2019 Receiving GBP"/>
    <d v="2019-02-28T00:00:00"/>
    <s v="SSCREPMAN,"/>
    <n v="2451"/>
    <s v="Bexhill ACRP - Drafting and Case Preparation - Capsticks Invoice 420780"/>
    <x v="0"/>
    <n v="165075668"/>
    <d v="2019-02-26T00:00:00"/>
    <m/>
    <m/>
    <m/>
    <s v="LONDON-4"/>
    <m/>
    <m/>
    <m/>
    <m/>
    <s v="Planning and Business Development"/>
    <x v="1"/>
    <x v="0"/>
    <x v="1"/>
    <s v="7308 Legal Fees"/>
    <x v="0"/>
  </r>
  <r>
    <s v="E35930"/>
    <s v="7308"/>
    <s v="00000"/>
    <s v="00000"/>
    <s v="000000"/>
    <s v="Estates &amp; Facilities"/>
    <s v="Legal Fees"/>
    <s v="Default"/>
    <s v="Default"/>
    <s v="Default"/>
    <n v="8.6"/>
    <d v="2019-03-01T00:00:00"/>
    <s v="Receiving"/>
    <s v="Cost Management"/>
    <s v="Journal Import 73304187:"/>
    <s v="Cost Management A 15160049 73304187"/>
    <s v="29-MAR-2019 Receiving GBP"/>
    <d v="2019-03-29T00:00:00"/>
    <s v="SSCREPMAN,"/>
    <n v="1697"/>
    <s v="Bognor Ambulance Station To Sublease To SCAS - Capsticks Invoice 3403677 - 25//07/2018"/>
    <x v="0"/>
    <n v="165074841"/>
    <d v="2019-01-17T00:00:00"/>
    <m/>
    <m/>
    <m/>
    <s v="LONDON-4"/>
    <m/>
    <m/>
    <m/>
    <m/>
    <s v="Planning and Business Development"/>
    <x v="1"/>
    <x v="0"/>
    <x v="1"/>
    <s v="7308 Legal Fees"/>
    <x v="0"/>
  </r>
  <r>
    <s v="E35930"/>
    <s v="7308"/>
    <s v="00000"/>
    <s v="00000"/>
    <s v="000000"/>
    <s v="Estates &amp; Facilities"/>
    <s v="Legal Fees"/>
    <s v="Default"/>
    <s v="Default"/>
    <s v="Default"/>
    <n v="180.6"/>
    <d v="2019-03-01T00:00:00"/>
    <s v="Receiving"/>
    <s v="Cost Management"/>
    <s v="Journal Import 73304187:"/>
    <s v="Cost Management A 15160049 73304187"/>
    <s v="29-MAR-2019 Receiving GBP"/>
    <d v="2019-03-29T00:00:00"/>
    <s v="SSCREPMAN,"/>
    <n v="1698"/>
    <s v="Godalming Ambulance Station - Capsticks Invoice 400311 - 11/06/2018"/>
    <x v="0"/>
    <n v="165074842"/>
    <d v="2019-01-17T00:00:00"/>
    <m/>
    <m/>
    <m/>
    <s v="LONDON-4"/>
    <m/>
    <m/>
    <m/>
    <m/>
    <s v="Planning and Business Development"/>
    <x v="1"/>
    <x v="0"/>
    <x v="1"/>
    <s v="7308 Legal Fees"/>
    <x v="0"/>
  </r>
  <r>
    <s v="E35930"/>
    <s v="7308"/>
    <s v="00000"/>
    <s v="00000"/>
    <s v="000000"/>
    <s v="Estates &amp; Facilities"/>
    <s v="Legal Fees"/>
    <s v="Default"/>
    <s v="Default"/>
    <s v="Default"/>
    <n v="22.4"/>
    <d v="2019-03-01T00:00:00"/>
    <s v="Receiving"/>
    <s v="Cost Management"/>
    <s v="Journal Import 73304187:"/>
    <s v="Cost Management A 15160049 73304187"/>
    <s v="29-MAR-2019 Receiving GBP"/>
    <d v="2019-03-29T00:00:00"/>
    <s v="SSCREPMAN,"/>
    <n v="1699"/>
    <s v="Godalming Ambulance Station Adverse Possession - Capsticks Invoice 410889 - 25/10/2018"/>
    <x v="0"/>
    <n v="165074835"/>
    <d v="2019-01-17T00:00:00"/>
    <m/>
    <m/>
    <m/>
    <s v="LONDON-4"/>
    <m/>
    <m/>
    <m/>
    <m/>
    <s v="Planning and Business Development"/>
    <x v="1"/>
    <x v="0"/>
    <x v="1"/>
    <s v="7308 Legal Fees"/>
    <x v="0"/>
  </r>
  <r>
    <s v="E35930"/>
    <s v="7308"/>
    <s v="00000"/>
    <s v="00000"/>
    <s v="000000"/>
    <s v="Estates &amp; Facilities"/>
    <s v="Legal Fees"/>
    <s v="Default"/>
    <s v="Default"/>
    <s v="Default"/>
    <n v="835.42"/>
    <d v="2019-03-01T00:00:00"/>
    <s v="Receiving"/>
    <s v="Cost Management"/>
    <s v="Journal Import 73304187:"/>
    <s v="Cost Management A 15160049 73304187"/>
    <s v="29-MAR-2019 Receiving GBP"/>
    <d v="2019-03-29T00:00:00"/>
    <s v="SSCREPMAN,"/>
    <n v="1700"/>
    <s v="Pulborough Ambulance Station Sale - Invoice 317543 - 20/12/2017"/>
    <x v="0"/>
    <n v="165074847"/>
    <d v="2019-01-18T00:00:00"/>
    <m/>
    <m/>
    <m/>
    <s v="LONDON-4"/>
    <m/>
    <m/>
    <m/>
    <m/>
    <s v="Planning and Business Development"/>
    <x v="1"/>
    <x v="0"/>
    <x v="1"/>
    <s v="7308 Legal Fees"/>
    <x v="0"/>
  </r>
  <r>
    <s v="E35930"/>
    <s v="7308"/>
    <s v="00000"/>
    <s v="00000"/>
    <s v="000000"/>
    <s v="Estates &amp; Facilities"/>
    <s v="Legal Fees"/>
    <s v="Default"/>
    <s v="Default"/>
    <s v="Default"/>
    <n v="340"/>
    <d v="2019-03-01T00:00:00"/>
    <s v="Receiving"/>
    <s v="Cost Management"/>
    <s v="Journal Import 73304187:"/>
    <s v="Cost Management A 15160049 73304187"/>
    <s v="29-MAR-2019 Receiving GBP"/>
    <d v="2019-03-29T00:00:00"/>
    <s v="SSCREPMAN,"/>
    <n v="1701"/>
    <s v="Bognor Ambulance Station To Sublease To SCAS - Capsticks Invoice 317542 - 20/12/2017"/>
    <x v="0"/>
    <n v="165074848"/>
    <d v="2019-01-17T00:00:00"/>
    <m/>
    <m/>
    <m/>
    <s v="LONDON-4"/>
    <m/>
    <m/>
    <m/>
    <m/>
    <s v="Planning and Business Development"/>
    <x v="1"/>
    <x v="0"/>
    <x v="1"/>
    <s v="7308 Legal Fees"/>
    <x v="0"/>
  </r>
  <r>
    <s v="E35930"/>
    <s v="7308"/>
    <s v="00000"/>
    <s v="00000"/>
    <s v="000000"/>
    <s v="Estates &amp; Facilities"/>
    <s v="Legal Fees"/>
    <s v="Default"/>
    <s v="Default"/>
    <s v="Default"/>
    <n v="142.4"/>
    <d v="2019-03-01T00:00:00"/>
    <s v="Receiving"/>
    <s v="Cost Management"/>
    <s v="Journal Import 73304187:"/>
    <s v="Cost Management A 15160049 73304187"/>
    <s v="29-MAR-2019 Receiving GBP"/>
    <d v="2019-03-29T00:00:00"/>
    <s v="SSCREPMAN,"/>
    <n v="1702"/>
    <s v="Godalming Ambulance Station - Capsticks Invoice 413787 - 27/11/2018"/>
    <x v="0"/>
    <n v="165074832"/>
    <d v="2019-01-17T00:00:00"/>
    <m/>
    <m/>
    <m/>
    <s v="LONDON-4"/>
    <m/>
    <m/>
    <m/>
    <m/>
    <s v="Planning and Business Development"/>
    <x v="1"/>
    <x v="0"/>
    <x v="1"/>
    <s v="7308 Legal Fees"/>
    <x v="0"/>
  </r>
  <r>
    <s v="E35930"/>
    <s v="7308"/>
    <s v="00000"/>
    <s v="00000"/>
    <s v="000000"/>
    <s v="Estates &amp; Facilities"/>
    <s v="Legal Fees"/>
    <s v="Default"/>
    <s v="Default"/>
    <s v="Default"/>
    <n v="150"/>
    <d v="2019-03-01T00:00:00"/>
    <s v="Receiving"/>
    <s v="Cost Management"/>
    <s v="Journal Import 73304187:"/>
    <s v="Cost Management A 15160049 73304187"/>
    <s v="29-MAR-2019 Receiving GBP"/>
    <d v="2019-03-29T00:00:00"/>
    <s v="SSCREPMAN,"/>
    <n v="1703"/>
    <s v="Nexus House Fit Out - JCT Intermediate Amendments - Capsticks Invoice 416895 - 07/01/19"/>
    <x v="0"/>
    <n v="165074855"/>
    <d v="2019-01-17T00:00:00"/>
    <m/>
    <m/>
    <m/>
    <s v="LONDON-4"/>
    <m/>
    <m/>
    <m/>
    <m/>
    <s v="Planning and Business Development"/>
    <x v="1"/>
    <x v="0"/>
    <x v="1"/>
    <s v="7308 Legal Fees"/>
    <x v="0"/>
  </r>
  <r>
    <s v="E35930"/>
    <s v="7308"/>
    <s v="00000"/>
    <s v="00000"/>
    <s v="000000"/>
    <s v="Estates &amp; Facilities"/>
    <s v="Legal Fees"/>
    <s v="Default"/>
    <s v="Default"/>
    <s v="Default"/>
    <n v="1819.68"/>
    <d v="2019-03-01T00:00:00"/>
    <s v="Receiving"/>
    <s v="Cost Management"/>
    <s v="Journal Import 73304187:"/>
    <s v="Cost Management A 15160049 73304187"/>
    <s v="29-MAR-2019 Receiving GBP"/>
    <d v="2019-03-29T00:00:00"/>
    <s v="SSCREPMAN,"/>
    <n v="1704"/>
    <s v="Pulborough Ambulance Station Sale - Invoice 400306 - 11/06/2018"/>
    <x v="0"/>
    <n v="165074844"/>
    <d v="2019-01-17T00:00:00"/>
    <m/>
    <m/>
    <m/>
    <s v="LONDON-4"/>
    <m/>
    <m/>
    <m/>
    <m/>
    <s v="Planning and Business Development"/>
    <x v="1"/>
    <x v="0"/>
    <x v="1"/>
    <s v="7308 Legal Fees"/>
    <x v="0"/>
  </r>
  <r>
    <s v="E35930"/>
    <s v="7308"/>
    <s v="00000"/>
    <s v="00000"/>
    <s v="000000"/>
    <s v="Estates &amp; Facilities"/>
    <s v="Legal Fees"/>
    <s v="Default"/>
    <s v="Default"/>
    <s v="Default"/>
    <n v="313.8"/>
    <d v="2019-03-01T00:00:00"/>
    <s v="Receiving"/>
    <s v="Cost Management"/>
    <s v="Journal Import 73304187:"/>
    <s v="Cost Management A 15160049 73304187"/>
    <s v="29-MAR-2019 Receiving GBP"/>
    <d v="2019-03-29T00:00:00"/>
    <s v="SSCREPMAN,"/>
    <n v="1705"/>
    <s v="Lewes ACRP/ Ambulance Station Disposal - Invoice 299456 - 17/03/2017"/>
    <x v="0"/>
    <n v="165074849"/>
    <d v="2019-01-17T00:00:00"/>
    <m/>
    <m/>
    <m/>
    <s v="LONDON-4"/>
    <m/>
    <m/>
    <m/>
    <m/>
    <s v="Planning and Business Development"/>
    <x v="1"/>
    <x v="0"/>
    <x v="1"/>
    <s v="7308 Legal Fees"/>
    <x v="0"/>
  </r>
  <r>
    <s v="E35930"/>
    <s v="7308"/>
    <s v="00000"/>
    <s v="00000"/>
    <s v="000000"/>
    <s v="Estates &amp; Facilities"/>
    <s v="Legal Fees"/>
    <s v="Default"/>
    <s v="Default"/>
    <s v="Default"/>
    <n v="37.200000000000003"/>
    <d v="2019-03-01T00:00:00"/>
    <s v="Receiving"/>
    <s v="Cost Management"/>
    <s v="Journal Import 73304187:"/>
    <s v="Cost Management A 15160049 73304187"/>
    <s v="29-MAR-2019 Receiving GBP"/>
    <d v="2019-03-29T00:00:00"/>
    <s v="SSCREPMAN,"/>
    <n v="1706"/>
    <s v="Hythe ACRP Licence Renewal - Capsticks Invoice 410893 - 25/10/2018"/>
    <x v="0"/>
    <n v="165074834"/>
    <d v="2019-01-17T00:00:00"/>
    <m/>
    <m/>
    <m/>
    <s v="LONDON-4"/>
    <m/>
    <m/>
    <m/>
    <m/>
    <s v="Planning and Business Development"/>
    <x v="1"/>
    <x v="0"/>
    <x v="1"/>
    <s v="7308 Legal Fees"/>
    <x v="0"/>
  </r>
  <r>
    <s v="E35930"/>
    <s v="7308"/>
    <s v="00000"/>
    <s v="00000"/>
    <s v="000000"/>
    <s v="Estates &amp; Facilities"/>
    <s v="Legal Fees"/>
    <s v="Default"/>
    <s v="Default"/>
    <s v="Default"/>
    <n v="34.96"/>
    <d v="2019-03-01T00:00:00"/>
    <s v="Receiving"/>
    <s v="Cost Management"/>
    <s v="Journal Import 73304187:"/>
    <s v="Cost Management A 15160049 73304187"/>
    <s v="29-MAR-2019 Receiving GBP"/>
    <d v="2019-03-29T00:00:00"/>
    <s v="SSCREPMAN,"/>
    <n v="1707"/>
    <s v="Banstead MRC - Restrictive Covenant Review &amp; Advice, Plus Disbursements - Invoice 418074 Top Up to PO 165075012"/>
    <x v="0"/>
    <n v="165075012"/>
    <d v="2019-01-29T00:00:00"/>
    <m/>
    <m/>
    <m/>
    <s v="LONDON-4"/>
    <m/>
    <m/>
    <m/>
    <m/>
    <s v="Planning and Business Development"/>
    <x v="1"/>
    <x v="0"/>
    <x v="1"/>
    <s v="7308 Legal Fees"/>
    <x v="0"/>
  </r>
  <r>
    <s v="E35930"/>
    <s v="7308"/>
    <s v="00000"/>
    <s v="00000"/>
    <s v="000000"/>
    <s v="Estates &amp; Facilities"/>
    <s v="Legal Fees"/>
    <s v="Default"/>
    <s v="Default"/>
    <s v="Default"/>
    <n v="1"/>
    <d v="2019-03-01T00:00:00"/>
    <s v="Receiving"/>
    <s v="Cost Management"/>
    <s v="Journal Import 73304187:"/>
    <s v="Cost Management A 15160049 73304187"/>
    <s v="29-MAR-2019 Receiving GBP"/>
    <d v="2019-03-29T00:00:00"/>
    <s v="SSCREPMAN,"/>
    <n v="1708"/>
    <s v="Orbital House /Ashford 111 fit out Licence for alterations @ 1,250 plus disbursements + VAT"/>
    <x v="0"/>
    <n v="165075309"/>
    <d v="2019-03-26T00:00:00"/>
    <m/>
    <m/>
    <m/>
    <s v="LONDON-4"/>
    <m/>
    <m/>
    <m/>
    <m/>
    <s v="Planning and Business Development"/>
    <x v="1"/>
    <x v="0"/>
    <x v="1"/>
    <s v="7308 Legal Fees"/>
    <x v="0"/>
  </r>
  <r>
    <s v="E35930"/>
    <s v="7308"/>
    <s v="00000"/>
    <s v="00000"/>
    <s v="000000"/>
    <s v="Estates &amp; Facilities"/>
    <s v="Legal Fees"/>
    <s v="Default"/>
    <s v="Default"/>
    <s v="Default"/>
    <n v="116"/>
    <d v="2019-03-01T00:00:00"/>
    <s v="Receiving"/>
    <s v="Cost Management"/>
    <s v="Journal Import 73304187:"/>
    <s v="Cost Management A 15160049 73304187"/>
    <s v="29-MAR-2019 Receiving GBP"/>
    <d v="2019-03-29T00:00:00"/>
    <s v="SSCREPMAN,"/>
    <n v="1709"/>
    <s v="Hythe ACRP Licence Renewal - Capsticks Invoice 400310 - 11/06/2018"/>
    <x v="0"/>
    <n v="165074843"/>
    <d v="2019-01-17T00:00:00"/>
    <m/>
    <m/>
    <m/>
    <s v="LONDON-4"/>
    <m/>
    <m/>
    <m/>
    <m/>
    <s v="Planning and Business Development"/>
    <x v="1"/>
    <x v="0"/>
    <x v="1"/>
    <s v="7308 Legal Fees"/>
    <x v="0"/>
  </r>
  <r>
    <s v="E35930"/>
    <s v="7308"/>
    <s v="00000"/>
    <s v="00000"/>
    <s v="000000"/>
    <s v="Estates &amp; Facilities"/>
    <s v="Legal Fees"/>
    <s v="Default"/>
    <s v="Default"/>
    <s v="Default"/>
    <n v="417.6"/>
    <d v="2019-03-01T00:00:00"/>
    <s v="Receiving"/>
    <s v="Cost Management"/>
    <s v="Journal Import 73304187:"/>
    <s v="Cost Management A 15160049 73304187"/>
    <s v="29-MAR-2019 Receiving GBP"/>
    <d v="2019-03-29T00:00:00"/>
    <s v="SSCREPMAN,"/>
    <n v="1710"/>
    <s v="Lewes ACRP/ Ambulance Station Disposal - Invoice 400298 -11/06/2018"/>
    <x v="0"/>
    <n v="165074845"/>
    <d v="2019-01-17T00:00:00"/>
    <m/>
    <m/>
    <m/>
    <s v="LONDON-4"/>
    <m/>
    <m/>
    <m/>
    <m/>
    <s v="Planning and Business Development"/>
    <x v="1"/>
    <x v="0"/>
    <x v="1"/>
    <s v="7308 Legal Fees"/>
    <x v="0"/>
  </r>
  <r>
    <s v="E35930"/>
    <s v="7308"/>
    <s v="00000"/>
    <s v="00000"/>
    <s v="000000"/>
    <s v="Estates &amp; Facilities"/>
    <s v="Legal Fees"/>
    <s v="Default"/>
    <s v="Default"/>
    <s v="Default"/>
    <n v="31"/>
    <d v="2019-03-01T00:00:00"/>
    <s v="Receiving"/>
    <s v="Cost Management"/>
    <s v="Journal Import 73304187:"/>
    <s v="Cost Management A 15160049 73304187"/>
    <s v="29-MAR-2019 Receiving GBP"/>
    <d v="2019-03-29T00:00:00"/>
    <s v="SSCREPMAN,"/>
    <n v="1711"/>
    <s v="Secamb Overpayment Recovery Cases - Invoice 292181 - 21/11/16"/>
    <x v="0"/>
    <n v="165074850"/>
    <d v="2019-01-17T00:00:00"/>
    <m/>
    <m/>
    <m/>
    <s v="LONDON-4"/>
    <m/>
    <m/>
    <m/>
    <m/>
    <s v="Planning and Business Development"/>
    <x v="1"/>
    <x v="0"/>
    <x v="1"/>
    <s v="7308 Legal Fees"/>
    <x v="0"/>
  </r>
  <r>
    <s v="E35930"/>
    <s v="7308"/>
    <s v="00000"/>
    <s v="00000"/>
    <s v="000000"/>
    <s v="Estates &amp; Facilities"/>
    <s v="Legal Fees"/>
    <s v="Default"/>
    <s v="Default"/>
    <s v="Default"/>
    <n v="90"/>
    <d v="2019-03-01T00:00:00"/>
    <s v="Receiving"/>
    <s v="Cost Management"/>
    <s v="Journal Import 73304187:"/>
    <s v="Cost Management A 15160049 73304187"/>
    <s v="29-MAR-2019 Receiving GBP"/>
    <d v="2019-03-29T00:00:00"/>
    <s v="SSCREPMAN,"/>
    <n v="1712"/>
    <s v="Secamb - General Estates Matters - Capsticks Invoice 420777 - 20/02/19"/>
    <x v="0"/>
    <n v="165075665"/>
    <d v="2019-02-26T00:00:00"/>
    <m/>
    <m/>
    <m/>
    <s v="LONDON-4"/>
    <m/>
    <m/>
    <m/>
    <m/>
    <s v="Planning and Business Development"/>
    <x v="1"/>
    <x v="0"/>
    <x v="1"/>
    <s v="7308 Legal Fees"/>
    <x v="0"/>
  </r>
  <r>
    <s v="E35930"/>
    <s v="7308"/>
    <s v="00000"/>
    <s v="00000"/>
    <s v="000000"/>
    <s v="Estates &amp; Facilities"/>
    <s v="Legal Fees"/>
    <s v="Default"/>
    <s v="Default"/>
    <s v="Default"/>
    <n v="263"/>
    <d v="2019-03-01T00:00:00"/>
    <s v="Receiving"/>
    <s v="Cost Management"/>
    <s v="Journal Import 73304187:"/>
    <s v="Cost Management A 15160049 73304187"/>
    <s v="29-MAR-2019 Receiving GBP"/>
    <d v="2019-03-29T00:00:00"/>
    <s v="SSCREPMAN,"/>
    <n v="1713"/>
    <s v="Dorking Ambulance Station Access - Capsticks Invoice 423768 (22/3/2019)"/>
    <x v="0"/>
    <n v="165076441"/>
    <d v="2019-03-27T00:00:00"/>
    <m/>
    <m/>
    <m/>
    <s v="LONDON-4"/>
    <m/>
    <m/>
    <m/>
    <m/>
    <s v="Planning and Business Development"/>
    <x v="1"/>
    <x v="0"/>
    <x v="1"/>
    <s v="7308 Legal Fees"/>
    <x v="0"/>
  </r>
  <r>
    <s v="E35930"/>
    <s v="7308"/>
    <s v="00000"/>
    <s v="00000"/>
    <s v="000000"/>
    <s v="Estates &amp; Facilities"/>
    <s v="Legal Fees"/>
    <s v="Default"/>
    <s v="Default"/>
    <s v="Default"/>
    <n v="15"/>
    <d v="2019-03-01T00:00:00"/>
    <s v="Receiving"/>
    <s v="Cost Management"/>
    <s v="Journal Import 73304187:"/>
    <s v="Cost Management A 15160049 73304187"/>
    <s v="29-MAR-2019 Receiving GBP"/>
    <d v="2019-03-29T00:00:00"/>
    <s v="SSCREPMAN,"/>
    <n v="1714"/>
    <s v="Hythe ACRP Licence Renewal - Capsticks Invoice 403681 - 25/07/2018"/>
    <x v="0"/>
    <n v="165074840"/>
    <d v="2019-01-17T00:00:00"/>
    <m/>
    <m/>
    <m/>
    <s v="LONDON-4"/>
    <m/>
    <m/>
    <m/>
    <m/>
    <s v="Planning and Business Development"/>
    <x v="1"/>
    <x v="0"/>
    <x v="1"/>
    <s v="7308 Legal Fees"/>
    <x v="0"/>
  </r>
  <r>
    <s v="E35930"/>
    <s v="7308"/>
    <s v="00000"/>
    <s v="00000"/>
    <s v="000000"/>
    <s v="Estates &amp; Facilities"/>
    <s v="Legal Fees"/>
    <s v="Default"/>
    <s v="Default"/>
    <s v="Default"/>
    <n v="111.1"/>
    <d v="2019-03-01T00:00:00"/>
    <s v="Receiving"/>
    <s v="Cost Management"/>
    <s v="Journal Import 73304187:"/>
    <s v="Cost Management A 15160049 73304187"/>
    <s v="29-MAR-2019 Receiving GBP"/>
    <d v="2019-03-29T00:00:00"/>
    <s v="SSCREPMAN,"/>
    <n v="1715"/>
    <s v="Pulborough Ambulance Station Sale - Invoice 321673 - 27/02/2017"/>
    <x v="0"/>
    <n v="165074846"/>
    <d v="2019-01-17T00:00:00"/>
    <m/>
    <m/>
    <m/>
    <s v="LONDON-4"/>
    <m/>
    <m/>
    <m/>
    <m/>
    <s v="Planning and Business Development"/>
    <x v="1"/>
    <x v="0"/>
    <x v="1"/>
    <s v="7308 Legal Fees"/>
    <x v="0"/>
  </r>
  <r>
    <s v="E35930"/>
    <s v="7308"/>
    <s v="00000"/>
    <s v="00000"/>
    <s v="000000"/>
    <s v="Estates &amp; Facilities"/>
    <s v="Legal Fees"/>
    <s v="Default"/>
    <s v="Default"/>
    <s v="Default"/>
    <n v="71.28"/>
    <d v="2019-03-01T00:00:00"/>
    <s v="Receiving"/>
    <s v="Cost Management"/>
    <s v="Journal Import 73304187:"/>
    <s v="Cost Management A 15160049 73304187"/>
    <s v="29-MAR-2019 Receiving GBP"/>
    <d v="2019-03-29T00:00:00"/>
    <s v="SSCREPMAN,"/>
    <n v="1716"/>
    <s v="Secamb Overpayment Recovery Cases - Invoice 290184 - 20/10/16"/>
    <x v="0"/>
    <n v="165074851"/>
    <d v="2019-01-17T00:00:00"/>
    <m/>
    <m/>
    <m/>
    <s v="LONDON-4"/>
    <m/>
    <m/>
    <m/>
    <m/>
    <s v="Planning and Business Development"/>
    <x v="1"/>
    <x v="0"/>
    <x v="1"/>
    <s v="7308 Legal Fees"/>
    <x v="0"/>
  </r>
  <r>
    <s v="E35930"/>
    <s v="7308"/>
    <s v="00000"/>
    <s v="00000"/>
    <s v="000000"/>
    <s v="Estates &amp; Facilities"/>
    <s v="Legal Fees"/>
    <s v="Default"/>
    <s v="Default"/>
    <s v="Default"/>
    <n v="169.8"/>
    <d v="2019-03-01T00:00:00"/>
    <s v="Receiving"/>
    <s v="Cost Management"/>
    <s v="Journal Import 73304187:"/>
    <s v="Cost Management A 15160049 73304187"/>
    <s v="29-MAR-2019 Receiving GBP"/>
    <d v="2019-03-29T00:00:00"/>
    <s v="SSCREPMAN,"/>
    <n v="1717"/>
    <s v="Secamb - General Estates Matters - Capsticks Invoice 413788 - 27/11/2018"/>
    <x v="0"/>
    <n v="165074831"/>
    <d v="2019-01-17T00:00:00"/>
    <m/>
    <m/>
    <m/>
    <s v="LONDON-4"/>
    <m/>
    <m/>
    <m/>
    <m/>
    <s v="Planning and Business Development"/>
    <x v="1"/>
    <x v="0"/>
    <x v="1"/>
    <s v="7308 Legal Fees"/>
    <x v="0"/>
  </r>
  <r>
    <s v="E35930"/>
    <s v="7308"/>
    <s v="00000"/>
    <s v="00000"/>
    <s v="000000"/>
    <s v="Estates &amp; Facilities"/>
    <s v="Legal Fees"/>
    <s v="Default"/>
    <s v="Default"/>
    <s v="Default"/>
    <n v="22.37"/>
    <d v="2019-03-01T00:00:00"/>
    <s v="Receiving"/>
    <s v="Cost Management"/>
    <s v="Journal Import 73304187:"/>
    <s v="Cost Management A 15160049 73304187"/>
    <s v="29-MAR-2019 Receiving GBP"/>
    <d v="2019-03-29T00:00:00"/>
    <s v="SSCREPMAN,"/>
    <n v="1718"/>
    <s v="Godalming Ambulance Station - Capsticks Invoice 403682 - 25/07/2018"/>
    <x v="0"/>
    <n v="165074839"/>
    <d v="2019-01-17T00:00:00"/>
    <m/>
    <m/>
    <m/>
    <s v="LONDON-4"/>
    <m/>
    <m/>
    <m/>
    <m/>
    <s v="Planning and Business Development"/>
    <x v="1"/>
    <x v="0"/>
    <x v="1"/>
    <s v="7308 Legal Fees"/>
    <x v="0"/>
  </r>
  <r>
    <s v="E35930"/>
    <s v="7308"/>
    <s v="00000"/>
    <s v="00000"/>
    <s v="000000"/>
    <s v="Estates &amp; Facilities"/>
    <s v="Legal Fees"/>
    <s v="Default"/>
    <s v="Default"/>
    <s v="Default"/>
    <n v="161.6"/>
    <d v="2019-03-01T00:00:00"/>
    <s v="Receiving"/>
    <s v="Cost Management"/>
    <s v="Journal Import 73304187:"/>
    <s v="Cost Management A 15160049 73304187"/>
    <s v="29-MAR-2019 Receiving GBP"/>
    <d v="2019-03-29T00:00:00"/>
    <s v="SSCREPMAN,"/>
    <n v="1719"/>
    <s v="Secamb - General Estates Matters - Capsticks Invoice 410896 - 25/10/2018"/>
    <x v="0"/>
    <n v="165074833"/>
    <d v="2019-01-17T00:00:00"/>
    <m/>
    <m/>
    <m/>
    <s v="LONDON-4"/>
    <m/>
    <m/>
    <m/>
    <m/>
    <s v="Planning and Business Development"/>
    <x v="1"/>
    <x v="0"/>
    <x v="1"/>
    <s v="7308 Legal Fees"/>
    <x v="0"/>
  </r>
  <r>
    <s v="E35930"/>
    <s v="7308"/>
    <s v="00000"/>
    <s v="00000"/>
    <s v="000000"/>
    <s v="Estates &amp; Facilities"/>
    <s v="Legal Fees"/>
    <s v="Default"/>
    <s v="Default"/>
    <s v="Default"/>
    <n v="160"/>
    <d v="2019-03-01T00:00:00"/>
    <s v="Receiving"/>
    <s v="Cost Management"/>
    <s v="Journal Import 73304187:"/>
    <s v="Cost Management A 15160049 73304187"/>
    <s v="29-MAR-2019 Receiving GBP"/>
    <d v="2019-03-29T00:00:00"/>
    <s v="SSCREPMAN,"/>
    <n v="1720"/>
    <s v="Banstead Aerial - Virgin Wayleave - Capsticks Invoice 289969 - 18/10/2016"/>
    <x v="0"/>
    <n v="165074852"/>
    <d v="2019-01-17T00:00:00"/>
    <m/>
    <m/>
    <m/>
    <s v="LONDON-4"/>
    <m/>
    <m/>
    <m/>
    <m/>
    <s v="Planning and Business Development"/>
    <x v="1"/>
    <x v="0"/>
    <x v="1"/>
    <s v="7308 Legal Fees"/>
    <x v="0"/>
  </r>
  <r>
    <s v="E35930"/>
    <s v="7308"/>
    <s v="00000"/>
    <s v="00000"/>
    <s v="000000"/>
    <s v="Estates &amp; Facilities"/>
    <s v="Legal Fees"/>
    <s v="Default"/>
    <s v="Default"/>
    <s v="Default"/>
    <n v="160.80000000000001"/>
    <d v="2019-03-01T00:00:00"/>
    <s v="Receiving"/>
    <s v="Cost Management"/>
    <s v="Journal Import 73304187:"/>
    <s v="Cost Management A 15160049 73304187"/>
    <s v="29-MAR-2019 Receiving GBP"/>
    <d v="2019-03-29T00:00:00"/>
    <s v="SSCREPMAN,"/>
    <n v="1721"/>
    <s v="Godalming Ambulance Station - Capsticks Invoice 415390 - 19/12/18"/>
    <x v="0"/>
    <n v="165074853"/>
    <d v="2019-01-17T00:00:00"/>
    <m/>
    <m/>
    <m/>
    <s v="LONDON-4"/>
    <m/>
    <m/>
    <m/>
    <m/>
    <s v="Planning and Business Development"/>
    <x v="1"/>
    <x v="0"/>
    <x v="1"/>
    <s v="7308 Legal Fees"/>
    <x v="0"/>
  </r>
  <r>
    <s v="E35930"/>
    <s v="7308"/>
    <s v="00000"/>
    <s v="00000"/>
    <s v="000000"/>
    <s v="Estates &amp; Facilities"/>
    <s v="Legal Fees"/>
    <s v="Default"/>
    <s v="Default"/>
    <s v="Default"/>
    <n v="786"/>
    <d v="2019-03-01T00:00:00"/>
    <s v="Receiving"/>
    <s v="Cost Management"/>
    <s v="Journal Import 73304187:"/>
    <s v="Cost Management A 15160049 73304187"/>
    <s v="29-MAR-2019 Receiving GBP"/>
    <d v="2019-03-29T00:00:00"/>
    <s v="SSCREPMAN,"/>
    <n v="1722"/>
    <s v="Seca Depot, Yeoman Way, Invoice 415393 - 19/12/2018"/>
    <x v="0"/>
    <n v="165074889"/>
    <d v="2019-01-18T00:00:00"/>
    <m/>
    <m/>
    <m/>
    <s v="LONDON-4"/>
    <m/>
    <m/>
    <m/>
    <m/>
    <s v="Planning and Business Development"/>
    <x v="1"/>
    <x v="0"/>
    <x v="1"/>
    <s v="7308 Legal Fees"/>
    <x v="0"/>
  </r>
  <r>
    <s v="E35930"/>
    <s v="7308"/>
    <s v="00000"/>
    <s v="00000"/>
    <s v="000000"/>
    <s v="Estates &amp; Facilities"/>
    <s v="Legal Fees"/>
    <s v="Default"/>
    <s v="Default"/>
    <s v="Default"/>
    <n v="252"/>
    <d v="2019-03-01T00:00:00"/>
    <s v="Receiving"/>
    <s v="Cost Management"/>
    <s v="Journal Import 73304187:"/>
    <s v="Cost Management A 15160049 73304187"/>
    <s v="29-MAR-2019 Receiving GBP"/>
    <d v="2019-03-29T00:00:00"/>
    <s v="SSCREPMAN,"/>
    <n v="1723"/>
    <s v="Secamb - General Estates Matters - Capsticks Invoice 403684 - 25/07/2018"/>
    <x v="0"/>
    <n v="165074838"/>
    <d v="2019-01-17T00:00:00"/>
    <m/>
    <m/>
    <m/>
    <s v="LONDON-4"/>
    <m/>
    <m/>
    <m/>
    <m/>
    <s v="Planning and Business Development"/>
    <x v="1"/>
    <x v="0"/>
    <x v="1"/>
    <s v="7308 Legal Fees"/>
    <x v="0"/>
  </r>
  <r>
    <s v="E35930"/>
    <s v="7308"/>
    <s v="00000"/>
    <s v="00000"/>
    <s v="000000"/>
    <s v="Estates &amp; Facilities"/>
    <s v="Legal Fees"/>
    <s v="Default"/>
    <s v="Default"/>
    <s v="Default"/>
    <n v="55"/>
    <d v="2019-03-01T00:00:00"/>
    <s v="Receiving"/>
    <s v="Cost Management"/>
    <s v="Journal Import 73304187:"/>
    <s v="Cost Management A 15160049 73304187"/>
    <s v="29-MAR-2019 Receiving GBP"/>
    <d v="2019-03-29T00:00:00"/>
    <s v="SSCREPMAN,"/>
    <n v="1724"/>
    <s v="Licence For Alterations at SECAMB, Depot, Yeoman Way - Invoice 418073"/>
    <x v="0"/>
    <n v="165075011"/>
    <d v="2019-01-24T00:00:00"/>
    <m/>
    <m/>
    <m/>
    <s v="LONDON-4"/>
    <m/>
    <m/>
    <m/>
    <m/>
    <s v="Planning and Business Development"/>
    <x v="1"/>
    <x v="0"/>
    <x v="1"/>
    <s v="7308 Legal Fees"/>
    <x v="0"/>
  </r>
  <r>
    <s v="E35930"/>
    <s v="7308"/>
    <s v="00000"/>
    <s v="00000"/>
    <s v="000000"/>
    <s v="Estates &amp; Facilities"/>
    <s v="Legal Fees"/>
    <s v="Default"/>
    <s v="Default"/>
    <s v="Default"/>
    <n v="198"/>
    <d v="2019-03-01T00:00:00"/>
    <s v="Receiving"/>
    <s v="Cost Management"/>
    <s v="Journal Import 73304187:"/>
    <s v="Cost Management A 15160049 73304187"/>
    <s v="29-MAR-2019 Receiving GBP"/>
    <d v="2019-03-29T00:00:00"/>
    <s v="SSCREPMAN,"/>
    <n v="1725"/>
    <s v="Secamb - General Estates Matters - Capsticks Invoice 415391 - 19/12/18"/>
    <x v="0"/>
    <n v="165074854"/>
    <d v="2019-01-17T00:00:00"/>
    <m/>
    <m/>
    <m/>
    <s v="LONDON-4"/>
    <m/>
    <m/>
    <m/>
    <m/>
    <s v="Planning and Business Development"/>
    <x v="1"/>
    <x v="0"/>
    <x v="1"/>
    <s v="7308 Legal Fees"/>
    <x v="0"/>
  </r>
  <r>
    <s v="E35930"/>
    <s v="7308"/>
    <s v="00000"/>
    <s v="00000"/>
    <s v="000000"/>
    <s v="Estates &amp; Facilities"/>
    <s v="Legal Fees"/>
    <s v="Default"/>
    <s v="Default"/>
    <s v="Default"/>
    <n v="188.1"/>
    <d v="2019-03-01T00:00:00"/>
    <s v="Receiving"/>
    <s v="Cost Management"/>
    <s v="Journal Import 73304187:"/>
    <s v="Cost Management A 15160049 73304187"/>
    <s v="29-MAR-2019 Receiving GBP"/>
    <d v="2019-03-29T00:00:00"/>
    <s v="SSCREPMAN,"/>
    <n v="1726"/>
    <s v="Dorking Ambulance Station Access - Capsticks Invoice 417605 - 14/1/19"/>
    <x v="0"/>
    <n v="165074856"/>
    <d v="2019-01-17T00:00:00"/>
    <m/>
    <m/>
    <m/>
    <s v="LONDON-4"/>
    <m/>
    <m/>
    <m/>
    <m/>
    <s v="Planning and Business Development"/>
    <x v="1"/>
    <x v="0"/>
    <x v="1"/>
    <s v="7308 Legal Fees"/>
    <x v="0"/>
  </r>
  <r>
    <s v="E35930"/>
    <s v="7308"/>
    <s v="00000"/>
    <s v="00000"/>
    <s v="000000"/>
    <s v="Estates &amp; Facilities"/>
    <s v="Legal Fees"/>
    <s v="Default"/>
    <s v="Default"/>
    <s v="Default"/>
    <n v="3920"/>
    <d v="2019-03-01T00:00:00"/>
    <s v="Trust Local Payments"/>
    <s v="Local Payments"/>
    <s v="Created from Manual Payment Process"/>
    <s v="Manual Payment Local Payments A 2676053 72444568"/>
    <s v="Manual Payment Trust Local Payments GBP"/>
    <d v="2019-03-04T00:00:00"/>
    <s v="SSCREPMAN,"/>
    <n v="2"/>
    <s v="294771 - Capsticks Solicitors LLP through Payment Request Number: 131150"/>
    <x v="12"/>
    <n v="131150"/>
    <d v="2019-03-04T00:00:00"/>
    <m/>
    <s v="Insurance Premium"/>
    <s v="FASTER PAYMENT - SALARIES"/>
    <s v="RYDRWAQAR"/>
    <m/>
    <m/>
    <m/>
    <m/>
    <s v="Planning and Business Development"/>
    <x v="1"/>
    <x v="0"/>
    <x v="1"/>
    <s v="7308 Legal Fees"/>
    <x v="0"/>
  </r>
  <r>
    <s v="E35930"/>
    <s v="7308"/>
    <s v="00000"/>
    <s v="00000"/>
    <s v="000000"/>
    <s v="Estates &amp; Facilities"/>
    <s v="Legal Fees"/>
    <s v="Default"/>
    <s v="Default"/>
    <s v="Default"/>
    <n v="-1020"/>
    <d v="2019-04-01T00:00:00"/>
    <s v="Accrual"/>
    <s v="Spreadsheet"/>
    <s v="M01 FBP1 Barclaycard &amp; Precision pay Accruals"/>
    <s v="Spreadsheet A 15422640 74638648"/>
    <s v="RYD FIN BN 1920 01 009 Accrual GBP"/>
    <d v="2019-05-08T00:00:00"/>
    <s v="ZZZ NIKYAR, BILAL"/>
    <n v="363"/>
    <s v="7308;WORTHING BOROUGH COUNC    WORTHING    ;Precision pay;Apr-19;"/>
    <x v="13"/>
    <m/>
    <d v="2019-05-08T00:00:00"/>
    <m/>
    <s v="7308;WORTHING BOROUGH COUNC    WORTHING    ;Precision pay;Apr-19;"/>
    <m/>
    <m/>
    <m/>
    <m/>
    <m/>
    <m/>
    <s v="Planning and Business Development"/>
    <x v="1"/>
    <x v="1"/>
    <x v="1"/>
    <s v="7308 Legal Fees"/>
    <x v="1"/>
  </r>
  <r>
    <s v="E35930"/>
    <s v="7308"/>
    <s v="00000"/>
    <s v="00000"/>
    <s v="000000"/>
    <s v="Estates &amp; Facilities"/>
    <s v="Legal Fees"/>
    <s v="Default"/>
    <s v="Default"/>
    <s v="Default"/>
    <n v="1020"/>
    <d v="2019-04-01T00:00:00"/>
    <s v="Accrual"/>
    <s v="Spreadsheet"/>
    <s v="M01 FBP1 Barclaycard &amp; Precision pay Accruals"/>
    <s v="Spreadsheet A 15429725 74691334"/>
    <s v="RYD FIN BN 1920 01 013 Accrual GBP"/>
    <d v="2019-05-09T00:00:00"/>
    <s v="ZZZ NIKYAR, BILAL"/>
    <n v="363"/>
    <s v="7308;WORTHING BOROUGH COUNC    WORTHING    ;Precision pay;Apr-19;"/>
    <x v="14"/>
    <m/>
    <d v="2019-05-09T00:00:00"/>
    <m/>
    <s v="7308;WORTHING BOROUGH COUNC    WORTHING    ;Precision pay;Apr-19;"/>
    <m/>
    <m/>
    <m/>
    <m/>
    <m/>
    <m/>
    <s v="Planning and Business Development"/>
    <x v="1"/>
    <x v="1"/>
    <x v="1"/>
    <s v="7308 Legal Fees"/>
    <x v="1"/>
  </r>
  <r>
    <s v="E35930"/>
    <s v="7308"/>
    <s v="00000"/>
    <s v="00000"/>
    <s v="000000"/>
    <s v="Estates &amp; Facilities"/>
    <s v="Legal Fees"/>
    <s v="Default"/>
    <s v="Default"/>
    <s v="Default"/>
    <n v="1020"/>
    <d v="2019-04-01T00:00:00"/>
    <s v="Accrual"/>
    <s v="Spreadsheet"/>
    <s v="M01 FBP1 Corr of 009 Barclaycard &amp; Precision pay Accruals"/>
    <s v="Spreadsheet A 15430695 74691181"/>
    <s v="RYD FIN BN 1920 01 012 Accrual GBP"/>
    <d v="2019-05-09T00:00:00"/>
    <s v="ZZZ NIKYAR, BILAL"/>
    <n v="363"/>
    <s v="7308;RYD FIN BN 1920 01 009 Accrual GBP;Precision pay;Apr-19;"/>
    <x v="15"/>
    <m/>
    <d v="2019-05-09T00:00:00"/>
    <m/>
    <s v="7308;RYD FIN BN 1920 01 009 Accrual GBP;Precision pay;Apr-19;"/>
    <m/>
    <m/>
    <m/>
    <m/>
    <m/>
    <m/>
    <s v="Planning and Business Development"/>
    <x v="1"/>
    <x v="1"/>
    <x v="1"/>
    <s v="7308 Legal Fees"/>
    <x v="1"/>
  </r>
  <r>
    <s v="E35930"/>
    <s v="7308"/>
    <s v="00000"/>
    <s v="00000"/>
    <s v="000000"/>
    <s v="Estates &amp; Facilities"/>
    <s v="Legal Fees"/>
    <s v="Default"/>
    <s v="Default"/>
    <s v="Default"/>
    <n v="12"/>
    <d v="2019-04-01T00:00:00"/>
    <s v="Adjustment"/>
    <s v="Spreadsheet"/>
    <s v="SBS RYD MAR-19 VAT ADJUSTMENT JOURNAL"/>
    <s v="Spreadsheet A 15366007 74365059"/>
    <s v="SBS RYD MAR-19 VAT ADJUSTMENT JOURNAL Adjustment GBP"/>
    <d v="2019-04-30T00:00:00"/>
    <s v="SSC BRUCE, EMMA"/>
    <n v="1422"/>
    <s v="CAPSTICKS SOLICITORS-423158-0-https://nww.einvoice-prod.sbs.nhs.uk:8179/invoicepdf/3cb1bdde-661d-519a-ace8-1ad95f4ba79b"/>
    <x v="16"/>
    <m/>
    <d v="2019-04-30T00:00:00"/>
    <m/>
    <s v="CAPSTICKS SOLICITORS-423158-0-"/>
    <m/>
    <m/>
    <s v="https://nww.einvoice-prod.sbs.nhs.uk:8179/invoicepdf/3cb1bdde-661d-519a-ace8-1ad95f4ba79b"/>
    <m/>
    <m/>
    <m/>
    <s v="Planning and Business Development"/>
    <x v="1"/>
    <x v="1"/>
    <x v="1"/>
    <s v="7308 Legal Fees"/>
    <x v="1"/>
  </r>
  <r>
    <s v="E35930"/>
    <s v="7308"/>
    <s v="00000"/>
    <s v="00000"/>
    <s v="000000"/>
    <s v="Estates &amp; Facilities"/>
    <s v="Legal Fees"/>
    <s v="Default"/>
    <s v="Default"/>
    <s v="Default"/>
    <n v="30"/>
    <d v="2019-04-01T00:00:00"/>
    <s v="Adjustment"/>
    <s v="Spreadsheet"/>
    <s v="SBS RYD MAR-19 VAT ADJUSTMENT JOURNAL"/>
    <s v="Spreadsheet A 15366007 74365059"/>
    <s v="SBS RYD MAR-19 VAT ADJUSTMENT JOURNAL Adjustment GBP"/>
    <d v="2019-04-30T00:00:00"/>
    <s v="SSC BRUCE, EMMA"/>
    <n v="1423"/>
    <s v="CAPSTICKS SOLICITORS-420781-0-https://nww.einvoice-prod.sbs.nhs.uk:8179/invoicepdf/357c6260-9476-5e18-89ae-d23e24b759e6"/>
    <x v="16"/>
    <m/>
    <d v="2019-04-30T00:00:00"/>
    <m/>
    <s v="CAPSTICKS SOLICITORS-420781-0-"/>
    <m/>
    <m/>
    <s v="https://nww.einvoice-prod.sbs.nhs.uk:8179/invoicepdf/357c6260-9476-5e18-89ae-d23e24b759e6"/>
    <m/>
    <m/>
    <m/>
    <s v="Planning and Business Development"/>
    <x v="1"/>
    <x v="1"/>
    <x v="1"/>
    <s v="7308 Legal Fees"/>
    <x v="1"/>
  </r>
  <r>
    <s v="E35930"/>
    <s v="7308"/>
    <s v="00000"/>
    <s v="00000"/>
    <s v="000000"/>
    <s v="Estates &amp; Facilities"/>
    <s v="Legal Fees"/>
    <s v="Default"/>
    <s v="Default"/>
    <s v="Default"/>
    <n v="62.72"/>
    <d v="2019-04-01T00:00:00"/>
    <s v="Adjustment"/>
    <s v="Spreadsheet"/>
    <s v="SBS RYD MAR-19 VAT ADJUSTMENT JOURNAL"/>
    <s v="Spreadsheet A 15366007 74365059"/>
    <s v="SBS RYD MAR-19 VAT ADJUSTMENT JOURNAL Adjustment GBP"/>
    <d v="2019-04-30T00:00:00"/>
    <s v="SSC BRUCE, EMMA"/>
    <n v="1424"/>
    <s v="CAPSTICKS SOLICITORS-423162-0-https://nww.einvoice-prod.sbs.nhs.uk:8179/invoicepdf/c6221c14-dd50-5bf1-9c2e-8e96f9636f27"/>
    <x v="16"/>
    <m/>
    <d v="2019-04-30T00:00:00"/>
    <m/>
    <s v="CAPSTICKS SOLICITORS-423162-0-"/>
    <m/>
    <m/>
    <s v="https://nww.einvoice-prod.sbs.nhs.uk:8179/invoicepdf/c6221c14-dd50-5bf1-9c2e-8e96f9636f27"/>
    <m/>
    <m/>
    <m/>
    <s v="Planning and Business Development"/>
    <x v="1"/>
    <x v="1"/>
    <x v="1"/>
    <s v="7308 Legal Fees"/>
    <x v="1"/>
  </r>
  <r>
    <s v="E35930"/>
    <s v="7308"/>
    <s v="00000"/>
    <s v="00000"/>
    <s v="000000"/>
    <s v="Estates &amp; Facilities"/>
    <s v="Legal Fees"/>
    <s v="Default"/>
    <s v="Default"/>
    <s v="Default"/>
    <n v="144"/>
    <d v="2019-04-01T00:00:00"/>
    <s v="Adjustment"/>
    <s v="Spreadsheet"/>
    <s v="SBS RYD MAR-19 VAT ADJUSTMENT JOURNAL"/>
    <s v="Spreadsheet A 15366007 74365059"/>
    <s v="SBS RYD MAR-19 VAT ADJUSTMENT JOURNAL Adjustment GBP"/>
    <d v="2019-04-30T00:00:00"/>
    <s v="SSC BRUCE, EMMA"/>
    <n v="1425"/>
    <s v="CAPSTICKS SOLICITORS-423131-0-https://nww.einvoice-prod.sbs.nhs.uk:8179/invoicepdf/719ba98a-bf51-5c8e-ad3e-81401db4f71e"/>
    <x v="16"/>
    <m/>
    <d v="2019-04-30T00:00:00"/>
    <m/>
    <s v="CAPSTICKS SOLICITORS-423131-0-"/>
    <m/>
    <m/>
    <s v="https://nww.einvoice-prod.sbs.nhs.uk:8179/invoicepdf/719ba98a-bf51-5c8e-ad3e-81401db4f71e"/>
    <m/>
    <m/>
    <m/>
    <s v="Planning and Business Development"/>
    <x v="1"/>
    <x v="1"/>
    <x v="1"/>
    <s v="7308 Legal Fees"/>
    <x v="1"/>
  </r>
  <r>
    <s v="E35930"/>
    <s v="7308"/>
    <s v="00000"/>
    <s v="00000"/>
    <s v="000000"/>
    <s v="Estates &amp; Facilities"/>
    <s v="Legal Fees"/>
    <s v="Default"/>
    <s v="Default"/>
    <s v="Default"/>
    <n v="313"/>
    <d v="2019-04-01T00:00:00"/>
    <s v="Adjustment"/>
    <s v="Spreadsheet"/>
    <s v="SBS RYD MAR-19 VAT ADJUSTMENT JOURNAL"/>
    <s v="Spreadsheet A 15366007 74365059"/>
    <s v="SBS RYD MAR-19 VAT ADJUSTMENT JOURNAL Adjustment GBP"/>
    <d v="2019-04-30T00:00:00"/>
    <s v="SSC BRUCE, EMMA"/>
    <n v="1426"/>
    <s v="CAPSTICKS SOLICITORS-423160-0-https://nww.einvoice-prod.sbs.nhs.uk:8179/invoicepdf/739b3bb1-73fe-5e40-8da6-09ca73d1f71d"/>
    <x v="16"/>
    <m/>
    <d v="2019-04-30T00:00:00"/>
    <m/>
    <s v="CAPSTICKS SOLICITORS-423160-0-"/>
    <m/>
    <m/>
    <s v="https://nww.einvoice-prod.sbs.nhs.uk:8179/invoicepdf/739b3bb1-73fe-5e40-8da6-09ca73d1f71d"/>
    <m/>
    <m/>
    <m/>
    <s v="Planning and Business Development"/>
    <x v="1"/>
    <x v="1"/>
    <x v="1"/>
    <s v="7308 Legal Fees"/>
    <x v="1"/>
  </r>
  <r>
    <s v="E35930"/>
    <s v="7308"/>
    <s v="00000"/>
    <s v="00000"/>
    <s v="000000"/>
    <s v="Estates &amp; Facilities"/>
    <s v="Legal Fees"/>
    <s v="Default"/>
    <s v="Default"/>
    <s v="Default"/>
    <n v="475"/>
    <d v="2019-04-01T00:00:00"/>
    <s v="Adjustment"/>
    <s v="Spreadsheet"/>
    <s v="SBS RYD MAR-19 VAT ADJUSTMENT JOURNAL"/>
    <s v="Spreadsheet A 15366007 74365059"/>
    <s v="SBS RYD MAR-19 VAT ADJUSTMENT JOURNAL Adjustment GBP"/>
    <d v="2019-04-30T00:00:00"/>
    <s v="SSC BRUCE, EMMA"/>
    <n v="1427"/>
    <s v="CAPSTICKS SOLICITORS-420778-0-https://nww.einvoice-prod.sbs.nhs.uk:8179/invoicepdf/83fd9be6-f36c-5750-9819-cc3369223a5d"/>
    <x v="16"/>
    <m/>
    <d v="2019-04-30T00:00:00"/>
    <m/>
    <s v="CAPSTICKS SOLICITORS-420778-0-"/>
    <m/>
    <m/>
    <s v="https://nww.einvoice-prod.sbs.nhs.uk:8179/invoicepdf/83fd9be6-f36c-5750-9819-cc3369223a5d"/>
    <m/>
    <m/>
    <m/>
    <s v="Planning and Business Development"/>
    <x v="1"/>
    <x v="1"/>
    <x v="1"/>
    <s v="7308 Legal Fees"/>
    <x v="1"/>
  </r>
  <r>
    <s v="E35930"/>
    <s v="7308"/>
    <s v="00000"/>
    <s v="00000"/>
    <s v="000000"/>
    <s v="Estates &amp; Facilities"/>
    <s v="Legal Fees"/>
    <s v="Default"/>
    <s v="Default"/>
    <s v="Default"/>
    <n v="263"/>
    <d v="2019-04-01T00:00:00"/>
    <s v="Purchase Invoices"/>
    <s v="Payables"/>
    <s v="Journal Import 73383209:"/>
    <s v="Payables A 15176549 73383209"/>
    <s v="APR-19 Purchase Invoices GBP"/>
    <d v="2019-04-01T00:00:00"/>
    <s v="SSCREPMAN,"/>
    <n v="48"/>
    <s v="Journal Import Created"/>
    <x v="0"/>
    <n v="423768"/>
    <d v="2019-03-22T00:00:00"/>
    <n v="165076441"/>
    <m/>
    <s v="PO Invoice"/>
    <m/>
    <s v="http://nww.docserv.wyss.nhs.uk/synergyiim/dist/?val=1055233_7995375_20190328143542"/>
    <n v="1"/>
    <n v="263"/>
    <m/>
    <s v="Planning and Business Development"/>
    <x v="1"/>
    <x v="1"/>
    <x v="1"/>
    <s v="7308 Legal Fees"/>
    <x v="0"/>
  </r>
  <r>
    <s v="E35930"/>
    <s v="7308"/>
    <s v="00000"/>
    <s v="00000"/>
    <s v="000000"/>
    <s v="Estates &amp; Facilities"/>
    <s v="Legal Fees"/>
    <s v="Default"/>
    <s v="Default"/>
    <s v="Default"/>
    <n v="720"/>
    <d v="2019-04-01T00:00:00"/>
    <s v="Purchase Invoices"/>
    <s v="Payables"/>
    <s v="Journal Import 73426882:"/>
    <s v="Payables A 15186698 73426882"/>
    <s v="APR-19 Purchase Invoices GBP"/>
    <d v="2019-04-02T00:00:00"/>
    <s v="SSCREPMAN,"/>
    <n v="47"/>
    <s v="Journal Import Created"/>
    <x v="0"/>
    <n v="423131"/>
    <d v="2019-03-18T00:00:00"/>
    <n v="165075723"/>
    <m/>
    <s v="PO Invoice"/>
    <m/>
    <s v="https://nww.einvoice-prod.sbs.nhs.uk:8179/invoicepdf/719ba98a-bf51-5c8e-ad3e-81401db4f71e"/>
    <n v="1"/>
    <n v="720"/>
    <m/>
    <s v="Planning and Business Development"/>
    <x v="1"/>
    <x v="1"/>
    <x v="1"/>
    <s v="7308 Legal Fees"/>
    <x v="0"/>
  </r>
  <r>
    <s v="E35930"/>
    <s v="7308"/>
    <s v="00000"/>
    <s v="00000"/>
    <s v="000000"/>
    <s v="Estates &amp; Facilities"/>
    <s v="Legal Fees"/>
    <s v="Default"/>
    <s v="Default"/>
    <s v="Default"/>
    <n v="-720"/>
    <d v="2019-04-01T00:00:00"/>
    <s v="Purchase Invoices"/>
    <s v="Payables"/>
    <s v="Journal Import 73426882:"/>
    <s v="Payables A 15186698 73426882"/>
    <s v="APR-19 Purchase Invoices GBP"/>
    <d v="2019-04-02T00:00:00"/>
    <s v="SSCREPMAN,"/>
    <n v="48"/>
    <s v="Journal Import Created"/>
    <x v="0"/>
    <n v="423131"/>
    <d v="2019-03-18T00:00:00"/>
    <n v="165075723"/>
    <m/>
    <s v="PO Invoice"/>
    <m/>
    <s v="https://nww.einvoice-prod.sbs.nhs.uk:8179/invoicepdf/719ba98a-bf51-5c8e-ad3e-81401db4f71e"/>
    <n v="1"/>
    <n v="-720"/>
    <m/>
    <s v="Planning and Business Development"/>
    <x v="1"/>
    <x v="1"/>
    <x v="1"/>
    <s v="7308 Legal Fees"/>
    <x v="0"/>
  </r>
  <r>
    <s v="E35930"/>
    <s v="7308"/>
    <s v="00000"/>
    <s v="00000"/>
    <s v="000000"/>
    <s v="Estates &amp; Facilities"/>
    <s v="Legal Fees"/>
    <s v="Default"/>
    <s v="Default"/>
    <s v="Default"/>
    <n v="249.2"/>
    <d v="2019-04-01T00:00:00"/>
    <s v="Purchase Invoices"/>
    <s v="Payables"/>
    <s v="Journal Import 74318569:"/>
    <s v="Payables A 15359844 74318569"/>
    <s v="APR-19 Purchase Invoices GBP"/>
    <d v="2019-04-29T00:00:00"/>
    <s v="SSCREPMAN,"/>
    <n v="25"/>
    <s v="Journal Import Created"/>
    <x v="0"/>
    <n v="426015"/>
    <d v="2019-04-16T00:00:00"/>
    <n v="165056810"/>
    <m/>
    <s v="PO Invoice"/>
    <m/>
    <s v="https://nww.einvoice-prod.sbs.nhs.uk:8179/invoicepdf/d46d553b-d9a1-57f7-9f4d-24e9b9208186"/>
    <n v="1"/>
    <n v="249"/>
    <m/>
    <s v="Planning and Business Development"/>
    <x v="1"/>
    <x v="1"/>
    <x v="1"/>
    <s v="7308 Legal Fees"/>
    <x v="0"/>
  </r>
  <r>
    <s v="E35930"/>
    <s v="7308"/>
    <s v="00000"/>
    <s v="00000"/>
    <s v="000000"/>
    <s v="Estates &amp; Facilities"/>
    <s v="Legal Fees"/>
    <s v="Default"/>
    <s v="Default"/>
    <s v="Default"/>
    <n v="-8.6"/>
    <d v="2019-04-01T00:00:00"/>
    <s v="Receiving"/>
    <s v="Cost Management"/>
    <s v="Journal Import 73304187:"/>
    <s v="Cost Management A 15160049 73304187 2"/>
    <s v="01-APR-2019 Receiving GBP"/>
    <d v="2019-03-29T00:00:00"/>
    <s v="SSCREPMAN,"/>
    <n v="1697"/>
    <s v="Bognor Ambulance Station To Sublease To SCAS - Capsticks Invoice 3403677 - 25//07/2018"/>
    <x v="0"/>
    <n v="165074841"/>
    <d v="2019-01-17T00:00:00"/>
    <m/>
    <m/>
    <m/>
    <s v="LONDON-4"/>
    <m/>
    <m/>
    <m/>
    <m/>
    <s v="Planning and Business Development"/>
    <x v="1"/>
    <x v="1"/>
    <x v="1"/>
    <s v="7308 Legal Fees"/>
    <x v="0"/>
  </r>
  <r>
    <s v="E35930"/>
    <s v="7308"/>
    <s v="00000"/>
    <s v="00000"/>
    <s v="000000"/>
    <s v="Estates &amp; Facilities"/>
    <s v="Legal Fees"/>
    <s v="Default"/>
    <s v="Default"/>
    <s v="Default"/>
    <n v="-180.6"/>
    <d v="2019-04-01T00:00:00"/>
    <s v="Receiving"/>
    <s v="Cost Management"/>
    <s v="Journal Import 73304187:"/>
    <s v="Cost Management A 15160049 73304187 2"/>
    <s v="01-APR-2019 Receiving GBP"/>
    <d v="2019-03-29T00:00:00"/>
    <s v="SSCREPMAN,"/>
    <n v="1698"/>
    <s v="Godalming Ambulance Station - Capsticks Invoice 400311 - 11/06/2018"/>
    <x v="0"/>
    <n v="165074842"/>
    <d v="2019-01-17T00:00:00"/>
    <m/>
    <m/>
    <m/>
    <s v="LONDON-4"/>
    <m/>
    <m/>
    <m/>
    <m/>
    <s v="Planning and Business Development"/>
    <x v="1"/>
    <x v="1"/>
    <x v="1"/>
    <s v="7308 Legal Fees"/>
    <x v="0"/>
  </r>
  <r>
    <s v="E35930"/>
    <s v="7308"/>
    <s v="00000"/>
    <s v="00000"/>
    <s v="000000"/>
    <s v="Estates &amp; Facilities"/>
    <s v="Legal Fees"/>
    <s v="Default"/>
    <s v="Default"/>
    <s v="Default"/>
    <n v="-22.4"/>
    <d v="2019-04-01T00:00:00"/>
    <s v="Receiving"/>
    <s v="Cost Management"/>
    <s v="Journal Import 73304187:"/>
    <s v="Cost Management A 15160049 73304187 2"/>
    <s v="01-APR-2019 Receiving GBP"/>
    <d v="2019-03-29T00:00:00"/>
    <s v="SSCREPMAN,"/>
    <n v="1699"/>
    <s v="Godalming Ambulance Station Adverse Possession - Capsticks Invoice 410889 - 25/10/2018"/>
    <x v="0"/>
    <n v="165074835"/>
    <d v="2019-01-17T00:00:00"/>
    <m/>
    <m/>
    <m/>
    <s v="LONDON-4"/>
    <m/>
    <m/>
    <m/>
    <m/>
    <s v="Planning and Business Development"/>
    <x v="1"/>
    <x v="1"/>
    <x v="1"/>
    <s v="7308 Legal Fees"/>
    <x v="0"/>
  </r>
  <r>
    <s v="E35930"/>
    <s v="7308"/>
    <s v="00000"/>
    <s v="00000"/>
    <s v="000000"/>
    <s v="Estates &amp; Facilities"/>
    <s v="Legal Fees"/>
    <s v="Default"/>
    <s v="Default"/>
    <s v="Default"/>
    <n v="-835.42"/>
    <d v="2019-04-01T00:00:00"/>
    <s v="Receiving"/>
    <s v="Cost Management"/>
    <s v="Journal Import 73304187:"/>
    <s v="Cost Management A 15160049 73304187 2"/>
    <s v="01-APR-2019 Receiving GBP"/>
    <d v="2019-03-29T00:00:00"/>
    <s v="SSCREPMAN,"/>
    <n v="1700"/>
    <s v="Pulborough Ambulance Station Sale - Invoice 317543 - 20/12/2017"/>
    <x v="0"/>
    <n v="165074847"/>
    <d v="2019-01-18T00:00:00"/>
    <m/>
    <m/>
    <m/>
    <s v="LONDON-4"/>
    <m/>
    <m/>
    <m/>
    <m/>
    <s v="Planning and Business Development"/>
    <x v="1"/>
    <x v="1"/>
    <x v="1"/>
    <s v="7308 Legal Fees"/>
    <x v="0"/>
  </r>
  <r>
    <s v="E35930"/>
    <s v="7308"/>
    <s v="00000"/>
    <s v="00000"/>
    <s v="000000"/>
    <s v="Estates &amp; Facilities"/>
    <s v="Legal Fees"/>
    <s v="Default"/>
    <s v="Default"/>
    <s v="Default"/>
    <n v="-340"/>
    <d v="2019-04-01T00:00:00"/>
    <s v="Receiving"/>
    <s v="Cost Management"/>
    <s v="Journal Import 73304187:"/>
    <s v="Cost Management A 15160049 73304187 2"/>
    <s v="01-APR-2019 Receiving GBP"/>
    <d v="2019-03-29T00:00:00"/>
    <s v="SSCREPMAN,"/>
    <n v="1701"/>
    <s v="Bognor Ambulance Station To Sublease To SCAS - Capsticks Invoice 317542 - 20/12/2017"/>
    <x v="0"/>
    <n v="165074848"/>
    <d v="2019-01-17T00:00:00"/>
    <m/>
    <m/>
    <m/>
    <s v="LONDON-4"/>
    <m/>
    <m/>
    <m/>
    <m/>
    <s v="Planning and Business Development"/>
    <x v="1"/>
    <x v="1"/>
    <x v="1"/>
    <s v="7308 Legal Fees"/>
    <x v="0"/>
  </r>
  <r>
    <s v="E35930"/>
    <s v="7308"/>
    <s v="00000"/>
    <s v="00000"/>
    <s v="000000"/>
    <s v="Estates &amp; Facilities"/>
    <s v="Legal Fees"/>
    <s v="Default"/>
    <s v="Default"/>
    <s v="Default"/>
    <n v="-142.4"/>
    <d v="2019-04-01T00:00:00"/>
    <s v="Receiving"/>
    <s v="Cost Management"/>
    <s v="Journal Import 73304187:"/>
    <s v="Cost Management A 15160049 73304187 2"/>
    <s v="01-APR-2019 Receiving GBP"/>
    <d v="2019-03-29T00:00:00"/>
    <s v="SSCREPMAN,"/>
    <n v="1702"/>
    <s v="Godalming Ambulance Station - Capsticks Invoice 413787 - 27/11/2018"/>
    <x v="0"/>
    <n v="165074832"/>
    <d v="2019-01-17T00:00:00"/>
    <m/>
    <m/>
    <m/>
    <s v="LONDON-4"/>
    <m/>
    <m/>
    <m/>
    <m/>
    <s v="Planning and Business Development"/>
    <x v="1"/>
    <x v="1"/>
    <x v="1"/>
    <s v="7308 Legal Fees"/>
    <x v="0"/>
  </r>
  <r>
    <s v="E35930"/>
    <s v="7308"/>
    <s v="00000"/>
    <s v="00000"/>
    <s v="000000"/>
    <s v="Estates &amp; Facilities"/>
    <s v="Legal Fees"/>
    <s v="Default"/>
    <s v="Default"/>
    <s v="Default"/>
    <n v="-150"/>
    <d v="2019-04-01T00:00:00"/>
    <s v="Receiving"/>
    <s v="Cost Management"/>
    <s v="Journal Import 73304187:"/>
    <s v="Cost Management A 15160049 73304187 2"/>
    <s v="01-APR-2019 Receiving GBP"/>
    <d v="2019-03-29T00:00:00"/>
    <s v="SSCREPMAN,"/>
    <n v="1703"/>
    <s v="Nexus House Fit Out - JCT Intermediate Amendments - Capsticks Invoice 416895 - 07/01/19"/>
    <x v="0"/>
    <n v="165074855"/>
    <d v="2019-01-17T00:00:00"/>
    <m/>
    <m/>
    <m/>
    <s v="LONDON-4"/>
    <m/>
    <m/>
    <m/>
    <m/>
    <s v="Planning and Business Development"/>
    <x v="1"/>
    <x v="1"/>
    <x v="1"/>
    <s v="7308 Legal Fees"/>
    <x v="0"/>
  </r>
  <r>
    <s v="E35930"/>
    <s v="7308"/>
    <s v="00000"/>
    <s v="00000"/>
    <s v="000000"/>
    <s v="Estates &amp; Facilities"/>
    <s v="Legal Fees"/>
    <s v="Default"/>
    <s v="Default"/>
    <s v="Default"/>
    <n v="-1819.68"/>
    <d v="2019-04-01T00:00:00"/>
    <s v="Receiving"/>
    <s v="Cost Management"/>
    <s v="Journal Import 73304187:"/>
    <s v="Cost Management A 15160049 73304187 2"/>
    <s v="01-APR-2019 Receiving GBP"/>
    <d v="2019-03-29T00:00:00"/>
    <s v="SSCREPMAN,"/>
    <n v="1704"/>
    <s v="Pulborough Ambulance Station Sale - Invoice 400306 - 11/06/2018"/>
    <x v="0"/>
    <n v="165074844"/>
    <d v="2019-01-17T00:00:00"/>
    <m/>
    <m/>
    <m/>
    <s v="LONDON-4"/>
    <m/>
    <m/>
    <m/>
    <m/>
    <s v="Planning and Business Development"/>
    <x v="1"/>
    <x v="1"/>
    <x v="1"/>
    <s v="7308 Legal Fees"/>
    <x v="0"/>
  </r>
  <r>
    <s v="E35930"/>
    <s v="7308"/>
    <s v="00000"/>
    <s v="00000"/>
    <s v="000000"/>
    <s v="Estates &amp; Facilities"/>
    <s v="Legal Fees"/>
    <s v="Default"/>
    <s v="Default"/>
    <s v="Default"/>
    <n v="-313.8"/>
    <d v="2019-04-01T00:00:00"/>
    <s v="Receiving"/>
    <s v="Cost Management"/>
    <s v="Journal Import 73304187:"/>
    <s v="Cost Management A 15160049 73304187 2"/>
    <s v="01-APR-2019 Receiving GBP"/>
    <d v="2019-03-29T00:00:00"/>
    <s v="SSCREPMAN,"/>
    <n v="1705"/>
    <s v="Lewes ACRP/ Ambulance Station Disposal - Invoice 299456 - 17/03/2017"/>
    <x v="0"/>
    <n v="165074849"/>
    <d v="2019-01-17T00:00:00"/>
    <m/>
    <m/>
    <m/>
    <s v="LONDON-4"/>
    <m/>
    <m/>
    <m/>
    <m/>
    <s v="Planning and Business Development"/>
    <x v="1"/>
    <x v="1"/>
    <x v="1"/>
    <s v="7308 Legal Fees"/>
    <x v="0"/>
  </r>
  <r>
    <s v="E35930"/>
    <s v="7308"/>
    <s v="00000"/>
    <s v="00000"/>
    <s v="000000"/>
    <s v="Estates &amp; Facilities"/>
    <s v="Legal Fees"/>
    <s v="Default"/>
    <s v="Default"/>
    <s v="Default"/>
    <n v="-37.200000000000003"/>
    <d v="2019-04-01T00:00:00"/>
    <s v="Receiving"/>
    <s v="Cost Management"/>
    <s v="Journal Import 73304187:"/>
    <s v="Cost Management A 15160049 73304187 2"/>
    <s v="01-APR-2019 Receiving GBP"/>
    <d v="2019-03-29T00:00:00"/>
    <s v="SSCREPMAN,"/>
    <n v="1706"/>
    <s v="Hythe ACRP Licence Renewal - Capsticks Invoice 410893 - 25/10/2018"/>
    <x v="0"/>
    <n v="165074834"/>
    <d v="2019-01-17T00:00:00"/>
    <m/>
    <m/>
    <m/>
    <s v="LONDON-4"/>
    <m/>
    <m/>
    <m/>
    <m/>
    <s v="Planning and Business Development"/>
    <x v="1"/>
    <x v="1"/>
    <x v="1"/>
    <s v="7308 Legal Fees"/>
    <x v="0"/>
  </r>
  <r>
    <s v="E35930"/>
    <s v="7308"/>
    <s v="00000"/>
    <s v="00000"/>
    <s v="000000"/>
    <s v="Estates &amp; Facilities"/>
    <s v="Legal Fees"/>
    <s v="Default"/>
    <s v="Default"/>
    <s v="Default"/>
    <n v="-34.96"/>
    <d v="2019-04-01T00:00:00"/>
    <s v="Receiving"/>
    <s v="Cost Management"/>
    <s v="Journal Import 73304187:"/>
    <s v="Cost Management A 15160049 73304187 2"/>
    <s v="01-APR-2019 Receiving GBP"/>
    <d v="2019-03-29T00:00:00"/>
    <s v="SSCREPMAN,"/>
    <n v="1707"/>
    <s v="Banstead MRC - Restrictive Covenant Review &amp; Advice, Plus Disbursements - Invoice 418074 Top Up to PO 165075012"/>
    <x v="0"/>
    <n v="165075012"/>
    <d v="2019-01-29T00:00:00"/>
    <m/>
    <m/>
    <m/>
    <s v="LONDON-4"/>
    <m/>
    <m/>
    <m/>
    <m/>
    <s v="Planning and Business Development"/>
    <x v="1"/>
    <x v="1"/>
    <x v="1"/>
    <s v="7308 Legal Fees"/>
    <x v="0"/>
  </r>
  <r>
    <s v="E35930"/>
    <s v="7308"/>
    <s v="00000"/>
    <s v="00000"/>
    <s v="000000"/>
    <s v="Estates &amp; Facilities"/>
    <s v="Legal Fees"/>
    <s v="Default"/>
    <s v="Default"/>
    <s v="Default"/>
    <n v="-1"/>
    <d v="2019-04-01T00:00:00"/>
    <s v="Receiving"/>
    <s v="Cost Management"/>
    <s v="Journal Import 73304187:"/>
    <s v="Cost Management A 15160049 73304187 2"/>
    <s v="01-APR-2019 Receiving GBP"/>
    <d v="2019-03-29T00:00:00"/>
    <s v="SSCREPMAN,"/>
    <n v="1708"/>
    <s v="Orbital House /Ashford 111 fit out Licence for alterations @ 1,250 plus disbursements + VAT"/>
    <x v="0"/>
    <n v="165075309"/>
    <d v="2019-03-26T00:00:00"/>
    <m/>
    <m/>
    <m/>
    <s v="LONDON-4"/>
    <m/>
    <m/>
    <m/>
    <m/>
    <s v="Planning and Business Development"/>
    <x v="1"/>
    <x v="1"/>
    <x v="1"/>
    <s v="7308 Legal Fees"/>
    <x v="0"/>
  </r>
  <r>
    <s v="E35930"/>
    <s v="7308"/>
    <s v="00000"/>
    <s v="00000"/>
    <s v="000000"/>
    <s v="Estates &amp; Facilities"/>
    <s v="Legal Fees"/>
    <s v="Default"/>
    <s v="Default"/>
    <s v="Default"/>
    <n v="-116"/>
    <d v="2019-04-01T00:00:00"/>
    <s v="Receiving"/>
    <s v="Cost Management"/>
    <s v="Journal Import 73304187:"/>
    <s v="Cost Management A 15160049 73304187 2"/>
    <s v="01-APR-2019 Receiving GBP"/>
    <d v="2019-03-29T00:00:00"/>
    <s v="SSCREPMAN,"/>
    <n v="1709"/>
    <s v="Hythe ACRP Licence Renewal - Capsticks Invoice 400310 - 11/06/2018"/>
    <x v="0"/>
    <n v="165074843"/>
    <d v="2019-01-17T00:00:00"/>
    <m/>
    <m/>
    <m/>
    <s v="LONDON-4"/>
    <m/>
    <m/>
    <m/>
    <m/>
    <s v="Planning and Business Development"/>
    <x v="1"/>
    <x v="1"/>
    <x v="1"/>
    <s v="7308 Legal Fees"/>
    <x v="0"/>
  </r>
  <r>
    <s v="E35930"/>
    <s v="7308"/>
    <s v="00000"/>
    <s v="00000"/>
    <s v="000000"/>
    <s v="Estates &amp; Facilities"/>
    <s v="Legal Fees"/>
    <s v="Default"/>
    <s v="Default"/>
    <s v="Default"/>
    <n v="-417.6"/>
    <d v="2019-04-01T00:00:00"/>
    <s v="Receiving"/>
    <s v="Cost Management"/>
    <s v="Journal Import 73304187:"/>
    <s v="Cost Management A 15160049 73304187 2"/>
    <s v="01-APR-2019 Receiving GBP"/>
    <d v="2019-03-29T00:00:00"/>
    <s v="SSCREPMAN,"/>
    <n v="1710"/>
    <s v="Lewes ACRP/ Ambulance Station Disposal - Invoice 400298 -11/06/2018"/>
    <x v="0"/>
    <n v="165074845"/>
    <d v="2019-01-17T00:00:00"/>
    <m/>
    <m/>
    <m/>
    <s v="LONDON-4"/>
    <m/>
    <m/>
    <m/>
    <m/>
    <s v="Planning and Business Development"/>
    <x v="1"/>
    <x v="1"/>
    <x v="1"/>
    <s v="7308 Legal Fees"/>
    <x v="0"/>
  </r>
  <r>
    <s v="E35930"/>
    <s v="7308"/>
    <s v="00000"/>
    <s v="00000"/>
    <s v="000000"/>
    <s v="Estates &amp; Facilities"/>
    <s v="Legal Fees"/>
    <s v="Default"/>
    <s v="Default"/>
    <s v="Default"/>
    <n v="-31"/>
    <d v="2019-04-01T00:00:00"/>
    <s v="Receiving"/>
    <s v="Cost Management"/>
    <s v="Journal Import 73304187:"/>
    <s v="Cost Management A 15160049 73304187 2"/>
    <s v="01-APR-2019 Receiving GBP"/>
    <d v="2019-03-29T00:00:00"/>
    <s v="SSCREPMAN,"/>
    <n v="1711"/>
    <s v="Secamb Overpayment Recovery Cases - Invoice 292181 - 21/11/16"/>
    <x v="0"/>
    <n v="165074850"/>
    <d v="2019-01-17T00:00:00"/>
    <m/>
    <m/>
    <m/>
    <s v="LONDON-4"/>
    <m/>
    <m/>
    <m/>
    <m/>
    <s v="Planning and Business Development"/>
    <x v="1"/>
    <x v="1"/>
    <x v="1"/>
    <s v="7308 Legal Fees"/>
    <x v="0"/>
  </r>
  <r>
    <s v="E35930"/>
    <s v="7308"/>
    <s v="00000"/>
    <s v="00000"/>
    <s v="000000"/>
    <s v="Estates &amp; Facilities"/>
    <s v="Legal Fees"/>
    <s v="Default"/>
    <s v="Default"/>
    <s v="Default"/>
    <n v="-90"/>
    <d v="2019-04-01T00:00:00"/>
    <s v="Receiving"/>
    <s v="Cost Management"/>
    <s v="Journal Import 73304187:"/>
    <s v="Cost Management A 15160049 73304187 2"/>
    <s v="01-APR-2019 Receiving GBP"/>
    <d v="2019-03-29T00:00:00"/>
    <s v="SSCREPMAN,"/>
    <n v="1712"/>
    <s v="Secamb - General Estates Matters - Capsticks Invoice 420777 - 20/02/19"/>
    <x v="0"/>
    <n v="165075665"/>
    <d v="2019-02-26T00:00:00"/>
    <m/>
    <m/>
    <m/>
    <s v="LONDON-4"/>
    <m/>
    <m/>
    <m/>
    <m/>
    <s v="Planning and Business Development"/>
    <x v="1"/>
    <x v="1"/>
    <x v="1"/>
    <s v="7308 Legal Fees"/>
    <x v="0"/>
  </r>
  <r>
    <s v="E35930"/>
    <s v="7308"/>
    <s v="00000"/>
    <s v="00000"/>
    <s v="000000"/>
    <s v="Estates &amp; Facilities"/>
    <s v="Legal Fees"/>
    <s v="Default"/>
    <s v="Default"/>
    <s v="Default"/>
    <n v="-263"/>
    <d v="2019-04-01T00:00:00"/>
    <s v="Receiving"/>
    <s v="Cost Management"/>
    <s v="Journal Import 73304187:"/>
    <s v="Cost Management A 15160049 73304187 2"/>
    <s v="01-APR-2019 Receiving GBP"/>
    <d v="2019-03-29T00:00:00"/>
    <s v="SSCREPMAN,"/>
    <n v="1713"/>
    <s v="Dorking Ambulance Station Access - Capsticks Invoice 423768 (22/3/2019)"/>
    <x v="0"/>
    <n v="165076441"/>
    <d v="2019-03-27T00:00:00"/>
    <m/>
    <m/>
    <m/>
    <s v="LONDON-4"/>
    <m/>
    <m/>
    <m/>
    <m/>
    <s v="Planning and Business Development"/>
    <x v="1"/>
    <x v="1"/>
    <x v="1"/>
    <s v="7308 Legal Fees"/>
    <x v="0"/>
  </r>
  <r>
    <s v="E35930"/>
    <s v="7308"/>
    <s v="00000"/>
    <s v="00000"/>
    <s v="000000"/>
    <s v="Estates &amp; Facilities"/>
    <s v="Legal Fees"/>
    <s v="Default"/>
    <s v="Default"/>
    <s v="Default"/>
    <n v="-15"/>
    <d v="2019-04-01T00:00:00"/>
    <s v="Receiving"/>
    <s v="Cost Management"/>
    <s v="Journal Import 73304187:"/>
    <s v="Cost Management A 15160049 73304187 2"/>
    <s v="01-APR-2019 Receiving GBP"/>
    <d v="2019-03-29T00:00:00"/>
    <s v="SSCREPMAN,"/>
    <n v="1714"/>
    <s v="Hythe ACRP Licence Renewal - Capsticks Invoice 403681 - 25/07/2018"/>
    <x v="0"/>
    <n v="165074840"/>
    <d v="2019-01-17T00:00:00"/>
    <m/>
    <m/>
    <m/>
    <s v="LONDON-4"/>
    <m/>
    <m/>
    <m/>
    <m/>
    <s v="Planning and Business Development"/>
    <x v="1"/>
    <x v="1"/>
    <x v="1"/>
    <s v="7308 Legal Fees"/>
    <x v="0"/>
  </r>
  <r>
    <s v="E35930"/>
    <s v="7308"/>
    <s v="00000"/>
    <s v="00000"/>
    <s v="000000"/>
    <s v="Estates &amp; Facilities"/>
    <s v="Legal Fees"/>
    <s v="Default"/>
    <s v="Default"/>
    <s v="Default"/>
    <n v="-111.1"/>
    <d v="2019-04-01T00:00:00"/>
    <s v="Receiving"/>
    <s v="Cost Management"/>
    <s v="Journal Import 73304187:"/>
    <s v="Cost Management A 15160049 73304187 2"/>
    <s v="01-APR-2019 Receiving GBP"/>
    <d v="2019-03-29T00:00:00"/>
    <s v="SSCREPMAN,"/>
    <n v="1715"/>
    <s v="Pulborough Ambulance Station Sale - Invoice 321673 - 27/02/2017"/>
    <x v="0"/>
    <n v="165074846"/>
    <d v="2019-01-17T00:00:00"/>
    <m/>
    <m/>
    <m/>
    <s v="LONDON-4"/>
    <m/>
    <m/>
    <m/>
    <m/>
    <s v="Planning and Business Development"/>
    <x v="1"/>
    <x v="1"/>
    <x v="1"/>
    <s v="7308 Legal Fees"/>
    <x v="0"/>
  </r>
  <r>
    <s v="E35930"/>
    <s v="7308"/>
    <s v="00000"/>
    <s v="00000"/>
    <s v="000000"/>
    <s v="Estates &amp; Facilities"/>
    <s v="Legal Fees"/>
    <s v="Default"/>
    <s v="Default"/>
    <s v="Default"/>
    <n v="-71.28"/>
    <d v="2019-04-01T00:00:00"/>
    <s v="Receiving"/>
    <s v="Cost Management"/>
    <s v="Journal Import 73304187:"/>
    <s v="Cost Management A 15160049 73304187 2"/>
    <s v="01-APR-2019 Receiving GBP"/>
    <d v="2019-03-29T00:00:00"/>
    <s v="SSCREPMAN,"/>
    <n v="1716"/>
    <s v="Secamb Overpayment Recovery Cases - Invoice 290184 - 20/10/16"/>
    <x v="0"/>
    <n v="165074851"/>
    <d v="2019-01-17T00:00:00"/>
    <m/>
    <m/>
    <m/>
    <s v="LONDON-4"/>
    <m/>
    <m/>
    <m/>
    <m/>
    <s v="Planning and Business Development"/>
    <x v="1"/>
    <x v="1"/>
    <x v="1"/>
    <s v="7308 Legal Fees"/>
    <x v="0"/>
  </r>
  <r>
    <s v="E35930"/>
    <s v="7308"/>
    <s v="00000"/>
    <s v="00000"/>
    <s v="000000"/>
    <s v="Estates &amp; Facilities"/>
    <s v="Legal Fees"/>
    <s v="Default"/>
    <s v="Default"/>
    <s v="Default"/>
    <n v="-169.8"/>
    <d v="2019-04-01T00:00:00"/>
    <s v="Receiving"/>
    <s v="Cost Management"/>
    <s v="Journal Import 73304187:"/>
    <s v="Cost Management A 15160049 73304187 2"/>
    <s v="01-APR-2019 Receiving GBP"/>
    <d v="2019-03-29T00:00:00"/>
    <s v="SSCREPMAN,"/>
    <n v="1717"/>
    <s v="Secamb - General Estates Matters - Capsticks Invoice 413788 - 27/11/2018"/>
    <x v="0"/>
    <n v="165074831"/>
    <d v="2019-01-17T00:00:00"/>
    <m/>
    <m/>
    <m/>
    <s v="LONDON-4"/>
    <m/>
    <m/>
    <m/>
    <m/>
    <s v="Planning and Business Development"/>
    <x v="1"/>
    <x v="1"/>
    <x v="1"/>
    <s v="7308 Legal Fees"/>
    <x v="0"/>
  </r>
  <r>
    <s v="E35930"/>
    <s v="7308"/>
    <s v="00000"/>
    <s v="00000"/>
    <s v="000000"/>
    <s v="Estates &amp; Facilities"/>
    <s v="Legal Fees"/>
    <s v="Default"/>
    <s v="Default"/>
    <s v="Default"/>
    <n v="-22.37"/>
    <d v="2019-04-01T00:00:00"/>
    <s v="Receiving"/>
    <s v="Cost Management"/>
    <s v="Journal Import 73304187:"/>
    <s v="Cost Management A 15160049 73304187 2"/>
    <s v="01-APR-2019 Receiving GBP"/>
    <d v="2019-03-29T00:00:00"/>
    <s v="SSCREPMAN,"/>
    <n v="1718"/>
    <s v="Godalming Ambulance Station - Capsticks Invoice 403682 - 25/07/2018"/>
    <x v="0"/>
    <n v="165074839"/>
    <d v="2019-01-17T00:00:00"/>
    <m/>
    <m/>
    <m/>
    <s v="LONDON-4"/>
    <m/>
    <m/>
    <m/>
    <m/>
    <s v="Planning and Business Development"/>
    <x v="1"/>
    <x v="1"/>
    <x v="1"/>
    <s v="7308 Legal Fees"/>
    <x v="0"/>
  </r>
  <r>
    <s v="E35930"/>
    <s v="7308"/>
    <s v="00000"/>
    <s v="00000"/>
    <s v="000000"/>
    <s v="Estates &amp; Facilities"/>
    <s v="Legal Fees"/>
    <s v="Default"/>
    <s v="Default"/>
    <s v="Default"/>
    <n v="-161.6"/>
    <d v="2019-04-01T00:00:00"/>
    <s v="Receiving"/>
    <s v="Cost Management"/>
    <s v="Journal Import 73304187:"/>
    <s v="Cost Management A 15160049 73304187 2"/>
    <s v="01-APR-2019 Receiving GBP"/>
    <d v="2019-03-29T00:00:00"/>
    <s v="SSCREPMAN,"/>
    <n v="1719"/>
    <s v="Secamb - General Estates Matters - Capsticks Invoice 410896 - 25/10/2018"/>
    <x v="0"/>
    <n v="165074833"/>
    <d v="2019-01-17T00:00:00"/>
    <m/>
    <m/>
    <m/>
    <s v="LONDON-4"/>
    <m/>
    <m/>
    <m/>
    <m/>
    <s v="Planning and Business Development"/>
    <x v="1"/>
    <x v="1"/>
    <x v="1"/>
    <s v="7308 Legal Fees"/>
    <x v="0"/>
  </r>
  <r>
    <s v="E35930"/>
    <s v="7308"/>
    <s v="00000"/>
    <s v="00000"/>
    <s v="000000"/>
    <s v="Estates &amp; Facilities"/>
    <s v="Legal Fees"/>
    <s v="Default"/>
    <s v="Default"/>
    <s v="Default"/>
    <n v="-160"/>
    <d v="2019-04-01T00:00:00"/>
    <s v="Receiving"/>
    <s v="Cost Management"/>
    <s v="Journal Import 73304187:"/>
    <s v="Cost Management A 15160049 73304187 2"/>
    <s v="01-APR-2019 Receiving GBP"/>
    <d v="2019-03-29T00:00:00"/>
    <s v="SSCREPMAN,"/>
    <n v="1720"/>
    <s v="Banstead Aerial - Virgin Wayleave - Capsticks Invoice 289969 - 18/10/2016"/>
    <x v="0"/>
    <n v="165074852"/>
    <d v="2019-01-17T00:00:00"/>
    <m/>
    <m/>
    <m/>
    <s v="LONDON-4"/>
    <m/>
    <m/>
    <m/>
    <m/>
    <s v="Planning and Business Development"/>
    <x v="1"/>
    <x v="1"/>
    <x v="1"/>
    <s v="7308 Legal Fees"/>
    <x v="0"/>
  </r>
  <r>
    <s v="E35930"/>
    <s v="7308"/>
    <s v="00000"/>
    <s v="00000"/>
    <s v="000000"/>
    <s v="Estates &amp; Facilities"/>
    <s v="Legal Fees"/>
    <s v="Default"/>
    <s v="Default"/>
    <s v="Default"/>
    <n v="-160.80000000000001"/>
    <d v="2019-04-01T00:00:00"/>
    <s v="Receiving"/>
    <s v="Cost Management"/>
    <s v="Journal Import 73304187:"/>
    <s v="Cost Management A 15160049 73304187 2"/>
    <s v="01-APR-2019 Receiving GBP"/>
    <d v="2019-03-29T00:00:00"/>
    <s v="SSCREPMAN,"/>
    <n v="1721"/>
    <s v="Godalming Ambulance Station - Capsticks Invoice 415390 - 19/12/18"/>
    <x v="0"/>
    <n v="165074853"/>
    <d v="2019-01-17T00:00:00"/>
    <m/>
    <m/>
    <m/>
    <s v="LONDON-4"/>
    <m/>
    <m/>
    <m/>
    <m/>
    <s v="Planning and Business Development"/>
    <x v="1"/>
    <x v="1"/>
    <x v="1"/>
    <s v="7308 Legal Fees"/>
    <x v="0"/>
  </r>
  <r>
    <s v="E35930"/>
    <s v="7308"/>
    <s v="00000"/>
    <s v="00000"/>
    <s v="000000"/>
    <s v="Estates &amp; Facilities"/>
    <s v="Legal Fees"/>
    <s v="Default"/>
    <s v="Default"/>
    <s v="Default"/>
    <n v="-786"/>
    <d v="2019-04-01T00:00:00"/>
    <s v="Receiving"/>
    <s v="Cost Management"/>
    <s v="Journal Import 73304187:"/>
    <s v="Cost Management A 15160049 73304187 2"/>
    <s v="01-APR-2019 Receiving GBP"/>
    <d v="2019-03-29T00:00:00"/>
    <s v="SSCREPMAN,"/>
    <n v="1722"/>
    <s v="Seca Depot, Yeoman Way, Invoice 415393 - 19/12/2018"/>
    <x v="0"/>
    <n v="165074889"/>
    <d v="2019-01-18T00:00:00"/>
    <m/>
    <m/>
    <m/>
    <s v="LONDON-4"/>
    <m/>
    <m/>
    <m/>
    <m/>
    <s v="Planning and Business Development"/>
    <x v="1"/>
    <x v="1"/>
    <x v="1"/>
    <s v="7308 Legal Fees"/>
    <x v="0"/>
  </r>
  <r>
    <s v="E35930"/>
    <s v="7308"/>
    <s v="00000"/>
    <s v="00000"/>
    <s v="000000"/>
    <s v="Estates &amp; Facilities"/>
    <s v="Legal Fees"/>
    <s v="Default"/>
    <s v="Default"/>
    <s v="Default"/>
    <n v="-252"/>
    <d v="2019-04-01T00:00:00"/>
    <s v="Receiving"/>
    <s v="Cost Management"/>
    <s v="Journal Import 73304187:"/>
    <s v="Cost Management A 15160049 73304187 2"/>
    <s v="01-APR-2019 Receiving GBP"/>
    <d v="2019-03-29T00:00:00"/>
    <s v="SSCREPMAN,"/>
    <n v="1723"/>
    <s v="Secamb - General Estates Matters - Capsticks Invoice 403684 - 25/07/2018"/>
    <x v="0"/>
    <n v="165074838"/>
    <d v="2019-01-17T00:00:00"/>
    <m/>
    <m/>
    <m/>
    <s v="LONDON-4"/>
    <m/>
    <m/>
    <m/>
    <m/>
    <s v="Planning and Business Development"/>
    <x v="1"/>
    <x v="1"/>
    <x v="1"/>
    <s v="7308 Legal Fees"/>
    <x v="0"/>
  </r>
  <r>
    <s v="E35930"/>
    <s v="7308"/>
    <s v="00000"/>
    <s v="00000"/>
    <s v="000000"/>
    <s v="Estates &amp; Facilities"/>
    <s v="Legal Fees"/>
    <s v="Default"/>
    <s v="Default"/>
    <s v="Default"/>
    <n v="-55"/>
    <d v="2019-04-01T00:00:00"/>
    <s v="Receiving"/>
    <s v="Cost Management"/>
    <s v="Journal Import 73304187:"/>
    <s v="Cost Management A 15160049 73304187 2"/>
    <s v="01-APR-2019 Receiving GBP"/>
    <d v="2019-03-29T00:00:00"/>
    <s v="SSCREPMAN,"/>
    <n v="1724"/>
    <s v="Licence For Alterations at SECAMB, Depot, Yeoman Way - Invoice 418073"/>
    <x v="0"/>
    <n v="165075011"/>
    <d v="2019-01-24T00:00:00"/>
    <m/>
    <m/>
    <m/>
    <s v="LONDON-4"/>
    <m/>
    <m/>
    <m/>
    <m/>
    <s v="Planning and Business Development"/>
    <x v="1"/>
    <x v="1"/>
    <x v="1"/>
    <s v="7308 Legal Fees"/>
    <x v="0"/>
  </r>
  <r>
    <s v="E35930"/>
    <s v="7308"/>
    <s v="00000"/>
    <s v="00000"/>
    <s v="000000"/>
    <s v="Estates &amp; Facilities"/>
    <s v="Legal Fees"/>
    <s v="Default"/>
    <s v="Default"/>
    <s v="Default"/>
    <n v="-198"/>
    <d v="2019-04-01T00:00:00"/>
    <s v="Receiving"/>
    <s v="Cost Management"/>
    <s v="Journal Import 73304187:"/>
    <s v="Cost Management A 15160049 73304187 2"/>
    <s v="01-APR-2019 Receiving GBP"/>
    <d v="2019-03-29T00:00:00"/>
    <s v="SSCREPMAN,"/>
    <n v="1725"/>
    <s v="Secamb - General Estates Matters - Capsticks Invoice 415391 - 19/12/18"/>
    <x v="0"/>
    <n v="165074854"/>
    <d v="2019-01-17T00:00:00"/>
    <m/>
    <m/>
    <m/>
    <s v="LONDON-4"/>
    <m/>
    <m/>
    <m/>
    <m/>
    <s v="Planning and Business Development"/>
    <x v="1"/>
    <x v="1"/>
    <x v="1"/>
    <s v="7308 Legal Fees"/>
    <x v="0"/>
  </r>
  <r>
    <s v="E35930"/>
    <s v="7308"/>
    <s v="00000"/>
    <s v="00000"/>
    <s v="000000"/>
    <s v="Estates &amp; Facilities"/>
    <s v="Legal Fees"/>
    <s v="Default"/>
    <s v="Default"/>
    <s v="Default"/>
    <n v="-188.1"/>
    <d v="2019-04-01T00:00:00"/>
    <s v="Receiving"/>
    <s v="Cost Management"/>
    <s v="Journal Import 73304187:"/>
    <s v="Cost Management A 15160049 73304187 2"/>
    <s v="01-APR-2019 Receiving GBP"/>
    <d v="2019-03-29T00:00:00"/>
    <s v="SSCREPMAN,"/>
    <n v="1726"/>
    <s v="Dorking Ambulance Station Access - Capsticks Invoice 417605 - 14/1/19"/>
    <x v="0"/>
    <n v="165074856"/>
    <d v="2019-01-17T00:00:00"/>
    <m/>
    <m/>
    <m/>
    <s v="LONDON-4"/>
    <m/>
    <m/>
    <m/>
    <m/>
    <s v="Planning and Business Development"/>
    <x v="1"/>
    <x v="1"/>
    <x v="1"/>
    <s v="7308 Legal Fees"/>
    <x v="0"/>
  </r>
  <r>
    <s v="E35930"/>
    <s v="7308"/>
    <s v="00000"/>
    <s v="00000"/>
    <s v="000000"/>
    <s v="Estates &amp; Facilities"/>
    <s v="Legal Fees"/>
    <s v="Default"/>
    <s v="Default"/>
    <s v="Default"/>
    <n v="357"/>
    <d v="2019-04-01T00:00:00"/>
    <s v="Receiving"/>
    <s v="Cost Management"/>
    <s v="Journal Import 74369019:"/>
    <s v="Cost Management A 15368011 74369019"/>
    <s v="30-APR-2019 Receiving GBP"/>
    <d v="2019-04-30T00:00:00"/>
    <s v="SSCREPMAN,"/>
    <n v="1901"/>
    <s v="Licence for the alterations at Yeoman Way - Invoice 426022"/>
    <x v="0"/>
    <n v="165077115"/>
    <d v="2019-04-26T00:00:00"/>
    <m/>
    <m/>
    <m/>
    <s v="LONDON-4"/>
    <m/>
    <m/>
    <m/>
    <m/>
    <s v="Planning and Business Development"/>
    <x v="1"/>
    <x v="1"/>
    <x v="1"/>
    <s v="7308 Legal Fees"/>
    <x v="0"/>
  </r>
  <r>
    <s v="E35930"/>
    <s v="7308"/>
    <s v="00000"/>
    <s v="00000"/>
    <s v="000000"/>
    <s v="Estates &amp; Facilities"/>
    <s v="Legal Fees"/>
    <s v="Default"/>
    <s v="Default"/>
    <s v="Default"/>
    <n v="1808"/>
    <d v="2019-04-01T00:00:00"/>
    <s v="Receiving"/>
    <s v="Cost Management"/>
    <s v="Journal Import 74369019:"/>
    <s v="Cost Management A 15368011 74369019"/>
    <s v="30-APR-2019 Receiving GBP"/>
    <d v="2019-04-30T00:00:00"/>
    <s v="SSCREPMAN,"/>
    <n v="1902"/>
    <s v="Sale of Epsom Ambulance Station to The Malins Group and Leaseback to Trust - Invoice 426021"/>
    <x v="0"/>
    <n v="165077116"/>
    <d v="2019-04-26T00:00:00"/>
    <m/>
    <m/>
    <m/>
    <s v="LONDON-4"/>
    <m/>
    <m/>
    <m/>
    <m/>
    <s v="Planning and Business Development"/>
    <x v="1"/>
    <x v="1"/>
    <x v="1"/>
    <s v="7308 Legal Fees"/>
    <x v="0"/>
  </r>
  <r>
    <s v="E35930"/>
    <s v="7308"/>
    <s v="00000"/>
    <s v="00000"/>
    <s v="000000"/>
    <s v="Estates &amp; Facilities"/>
    <s v="Legal Fees"/>
    <s v="Default"/>
    <s v="Default"/>
    <s v="Default"/>
    <n v="1"/>
    <d v="2019-04-01T00:00:00"/>
    <s v="Receiving"/>
    <s v="Cost Management"/>
    <s v="Journal Import 74369019:"/>
    <s v="Cost Management A 15368011 74369019"/>
    <s v="30-APR-2019 Receiving GBP"/>
    <d v="2019-04-30T00:00:00"/>
    <s v="SSCREPMAN,"/>
    <n v="1903"/>
    <s v="Orbital House /Ashford 111 fit out Licence for alterations @ 1,250 plus disbursements + VAT"/>
    <x v="0"/>
    <n v="165075309"/>
    <d v="2019-03-26T00:00:00"/>
    <m/>
    <m/>
    <m/>
    <s v="LONDON-4"/>
    <m/>
    <m/>
    <m/>
    <m/>
    <s v="Planning and Business Development"/>
    <x v="1"/>
    <x v="1"/>
    <x v="1"/>
    <s v="7308 Legal Fees"/>
    <x v="0"/>
  </r>
  <r>
    <s v="E35930"/>
    <s v="7308"/>
    <s v="00000"/>
    <s v="00000"/>
    <s v="000000"/>
    <s v="Estates &amp; Facilities"/>
    <s v="Legal Fees"/>
    <s v="Default"/>
    <s v="Default"/>
    <s v="Default"/>
    <n v="90"/>
    <d v="2019-04-01T00:00:00"/>
    <s v="Receiving"/>
    <s v="Cost Management"/>
    <s v="Journal Import 74369019:"/>
    <s v="Cost Management A 15368011 74369019"/>
    <s v="30-APR-2019 Receiving GBP"/>
    <d v="2019-04-30T00:00:00"/>
    <s v="SSCREPMAN,"/>
    <n v="1904"/>
    <s v="Secamb - General Estates Matters - Capsticks Invoice 420777 - 20/02/19"/>
    <x v="0"/>
    <n v="165075665"/>
    <d v="2019-02-26T00:00:00"/>
    <m/>
    <m/>
    <m/>
    <s v="LONDON-4"/>
    <m/>
    <m/>
    <m/>
    <m/>
    <s v="Planning and Business Development"/>
    <x v="1"/>
    <x v="1"/>
    <x v="1"/>
    <s v="7308 Legal Fees"/>
    <x v="0"/>
  </r>
  <r>
    <s v="E35930"/>
    <s v="7308"/>
    <s v="00000"/>
    <s v="00000"/>
    <s v="000000"/>
    <s v="Estates &amp; Facilities"/>
    <s v="Legal Fees"/>
    <s v="Default"/>
    <s v="Default"/>
    <s v="Default"/>
    <n v="37.200000000000003"/>
    <d v="2019-04-01T00:00:00"/>
    <s v="Receiving"/>
    <s v="Cost Management"/>
    <s v="Journal Import 74369019:"/>
    <s v="Cost Management A 15368011 74369019"/>
    <s v="30-APR-2019 Receiving GBP"/>
    <d v="2019-04-30T00:00:00"/>
    <s v="SSCREPMAN,"/>
    <n v="1905"/>
    <s v="Hythe ACRP Licence Renewal - Capsticks Invoice 410893 - 25/10/2018"/>
    <x v="0"/>
    <n v="165074834"/>
    <d v="2019-01-17T00:00:00"/>
    <m/>
    <m/>
    <m/>
    <s v="LONDON-4"/>
    <m/>
    <m/>
    <m/>
    <m/>
    <s v="Planning and Business Development"/>
    <x v="1"/>
    <x v="1"/>
    <x v="1"/>
    <s v="7308 Legal Fees"/>
    <x v="0"/>
  </r>
  <r>
    <s v="E35930"/>
    <s v="7308"/>
    <s v="00000"/>
    <s v="00000"/>
    <s v="000000"/>
    <s v="Estates &amp; Facilities"/>
    <s v="Legal Fees"/>
    <s v="Default"/>
    <s v="Default"/>
    <s v="Default"/>
    <n v="34.96"/>
    <d v="2019-04-01T00:00:00"/>
    <s v="Receiving"/>
    <s v="Cost Management"/>
    <s v="Journal Import 74369019:"/>
    <s v="Cost Management A 15368011 74369019"/>
    <s v="30-APR-2019 Receiving GBP"/>
    <d v="2019-04-30T00:00:00"/>
    <s v="SSCREPMAN,"/>
    <n v="1906"/>
    <s v="Banstead MRC - Restrictive Covenant Review &amp; Advice, Plus Disbursements - Invoice 418074 Top Up to PO 165075012"/>
    <x v="0"/>
    <n v="165075012"/>
    <d v="2019-01-29T00:00:00"/>
    <m/>
    <m/>
    <m/>
    <s v="LONDON-4"/>
    <m/>
    <m/>
    <m/>
    <m/>
    <s v="Planning and Business Development"/>
    <x v="1"/>
    <x v="1"/>
    <x v="1"/>
    <s v="7308 Legal Fees"/>
    <x v="0"/>
  </r>
  <r>
    <s v="E35930"/>
    <s v="7308"/>
    <s v="00000"/>
    <s v="00000"/>
    <s v="000000"/>
    <s v="Estates &amp; Facilities"/>
    <s v="Legal Fees"/>
    <s v="Default"/>
    <s v="Default"/>
    <s v="Default"/>
    <n v="1808"/>
    <d v="2019-05-01T00:00:00"/>
    <s v="Accrual"/>
    <s v="Spreadsheet"/>
    <s v="M02 FBP1 Accruals"/>
    <s v="Spreadsheet A 15621791 75705927"/>
    <s v="RYD FIN CAM 1920 02 023 Accrual GBP"/>
    <d v="2019-06-05T00:00:00"/>
    <s v="RYD MCCARTHY, CAROLE"/>
    <n v="69"/>
    <s v="Accrue Legal Fees M02"/>
    <x v="17"/>
    <m/>
    <d v="2019-06-05T00:00:00"/>
    <m/>
    <s v="Accrue Legal Fees M02"/>
    <m/>
    <m/>
    <m/>
    <m/>
    <m/>
    <m/>
    <s v="Planning and Business Development"/>
    <x v="1"/>
    <x v="1"/>
    <x v="1"/>
    <s v="7308 Legal Fees"/>
    <x v="1"/>
  </r>
  <r>
    <s v="E35930"/>
    <s v="7308"/>
    <s v="00000"/>
    <s v="00000"/>
    <s v="000000"/>
    <s v="Estates &amp; Facilities"/>
    <s v="Legal Fees"/>
    <s v="Default"/>
    <s v="Default"/>
    <s v="Default"/>
    <n v="1020"/>
    <d v="2019-05-01T00:00:00"/>
    <s v="Accrual"/>
    <s v="Spreadsheet"/>
    <s v="Reverses &quot;RYD FIN BN 1920 01 009 Accrual GBP&quot; journal entry of &quot;Spreadsheet A 15422640 74638648&quot; batch from &quot;APR-19&quot;."/>
    <s v="Reverses &quot;RYD FIN BN 1920 01 009 Accrual GBP&quot;10-MAY-19 17:48:04 - 74747510"/>
    <s v="Reverses &quot;RYD FIN BN 1920 01 009 Accrual GBP&quot;10-MAY-19 17:48:04"/>
    <d v="2019-05-10T00:00:00"/>
    <s v="SSCREPMAN,"/>
    <n v="363"/>
    <s v="7308;WORTHING BOROUGH COUNC    WORTHING    ;Precision pay;Apr-19;"/>
    <x v="18"/>
    <m/>
    <d v="2019-05-10T00:00:00"/>
    <m/>
    <s v="7308;WORTHING BOROUGH COUNC    WORTHING    ;Precision pay;Apr-19;"/>
    <m/>
    <m/>
    <m/>
    <m/>
    <m/>
    <m/>
    <s v="Planning and Business Development"/>
    <x v="1"/>
    <x v="1"/>
    <x v="1"/>
    <s v="7308 Legal Fees"/>
    <x v="1"/>
  </r>
  <r>
    <s v="E35930"/>
    <s v="7308"/>
    <s v="00000"/>
    <s v="00000"/>
    <s v="000000"/>
    <s v="Estates &amp; Facilities"/>
    <s v="Legal Fees"/>
    <s v="Default"/>
    <s v="Default"/>
    <s v="Default"/>
    <n v="-1020"/>
    <d v="2019-05-01T00:00:00"/>
    <s v="Accrual"/>
    <s v="Spreadsheet"/>
    <s v="Reverses &quot;RYD FIN BN 1920 01 012 Accrual GBP&quot; journal entry of &quot;Spreadsheet A 15430695 74691181&quot; batch from &quot;APR-19&quot;."/>
    <s v="Reverses &quot;RYD FIN BN 1920 01 012 Accrual GBP&quot;10-MAY-19 17:48:28 - 74747510"/>
    <s v="Reverses &quot;RYD FIN BN 1920 01 012 Accrual GBP&quot;10-MAY-19 17:48:28"/>
    <d v="2019-05-10T00:00:00"/>
    <s v="SSCREPMAN,"/>
    <n v="363"/>
    <s v="7308;RYD FIN BN 1920 01 009 Accrual GBP;Precision pay;Apr-19;"/>
    <x v="19"/>
    <m/>
    <d v="2019-05-10T00:00:00"/>
    <m/>
    <s v="7308;RYD FIN BN 1920 01 009 Accrual GBP;Precision pay;Apr-19;"/>
    <m/>
    <m/>
    <m/>
    <m/>
    <m/>
    <m/>
    <s v="Planning and Business Development"/>
    <x v="1"/>
    <x v="1"/>
    <x v="1"/>
    <s v="7308 Legal Fees"/>
    <x v="1"/>
  </r>
  <r>
    <s v="E35930"/>
    <s v="7308"/>
    <s v="00000"/>
    <s v="00000"/>
    <s v="000000"/>
    <s v="Estates &amp; Facilities"/>
    <s v="Legal Fees"/>
    <s v="Default"/>
    <s v="Default"/>
    <s v="Default"/>
    <n v="-1020"/>
    <d v="2019-05-01T00:00:00"/>
    <s v="Accrual"/>
    <s v="Spreadsheet"/>
    <s v="Reverses &quot;RYD FIN BN 1920 01 013 Accrual GBP&quot; journal entry of &quot;Spreadsheet A 15429725 74691334&quot; batch from &quot;APR-19&quot;."/>
    <s v="Reverses &quot;RYD FIN BN 1920 01 013 Accrual GBP&quot;10-MAY-19 17:48:29 - 74747510"/>
    <s v="Reverses &quot;RYD FIN BN 1920 01 013 Accrual GBP&quot;10-MAY-19 17:48:29"/>
    <d v="2019-05-10T00:00:00"/>
    <s v="SSCREPMAN,"/>
    <n v="363"/>
    <s v="7308;WORTHING BOROUGH COUNC    WORTHING    ;Precision pay;Apr-19;"/>
    <x v="20"/>
    <m/>
    <d v="2019-05-10T00:00:00"/>
    <m/>
    <s v="7308;WORTHING BOROUGH COUNC    WORTHING    ;Precision pay;Apr-19;"/>
    <m/>
    <m/>
    <m/>
    <m/>
    <m/>
    <m/>
    <s v="Planning and Business Development"/>
    <x v="1"/>
    <x v="1"/>
    <x v="1"/>
    <s v="7308 Legal Fees"/>
    <x v="1"/>
  </r>
  <r>
    <s v="E35930"/>
    <s v="7308"/>
    <s v="00000"/>
    <s v="00000"/>
    <s v="000000"/>
    <s v="Estates &amp; Facilities"/>
    <s v="Legal Fees"/>
    <s v="Default"/>
    <s v="Default"/>
    <s v="Default"/>
    <n v="1020"/>
    <d v="2019-05-01T00:00:00"/>
    <s v="Adjustment"/>
    <s v="Spreadsheet"/>
    <s v="BARCLAYCARD PRECISION APR 19"/>
    <s v="Spreadsheet A 15567643 75441954"/>
    <s v="SBSCM JW RYD 001 MAY 19 Adjustment GBP"/>
    <d v="2019-05-29T00:00:00"/>
    <s v="ZZZ WOODMAN, JASON"/>
    <n v="23"/>
    <s v="BARCLAY CARD PAYMENTS"/>
    <x v="21"/>
    <m/>
    <d v="2019-05-29T00:00:00"/>
    <m/>
    <s v="BARCLAY CARD PAYMENTS"/>
    <m/>
    <m/>
    <m/>
    <m/>
    <m/>
    <m/>
    <s v="Planning and Business Development"/>
    <x v="1"/>
    <x v="1"/>
    <x v="1"/>
    <s v="7308 Legal Fees"/>
    <x v="1"/>
  </r>
  <r>
    <s v="E35930"/>
    <s v="7308"/>
    <s v="00000"/>
    <s v="00000"/>
    <s v="000000"/>
    <s v="Estates &amp; Facilities"/>
    <s v="Legal Fees"/>
    <s v="Default"/>
    <s v="Default"/>
    <s v="Default"/>
    <n v="49.84"/>
    <d v="2019-05-01T00:00:00"/>
    <s v="Adjustment"/>
    <s v="Spreadsheet"/>
    <s v="SBS RYD APR-19 VAT ADJUSTMENT JOURNAL"/>
    <s v="Spreadsheet A 15611714 75657420"/>
    <s v="SBS RYD APR-19 VAT ADJUSTMENT JOURNAL Adjustment GBP"/>
    <d v="2019-06-04T00:00:00"/>
    <s v="SSC BRUCE, EMMA"/>
    <n v="1233"/>
    <s v="CAPSTICKS SOLICITORS-426015-0-https://nww.einvoice-prod.sbs.nhs.uk:8179/invoicepdf/d46d553b-d9a1-57f7-9f4d-24e9b9208186"/>
    <x v="22"/>
    <m/>
    <d v="2019-06-04T00:00:00"/>
    <m/>
    <s v="CAPSTICKS SOLICITORS-426015-0-"/>
    <m/>
    <m/>
    <s v="https://nww.einvoice-prod.sbs.nhs.uk:8179/invoicepdf/d46d553b-d9a1-57f7-9f4d-24e9b9208186"/>
    <m/>
    <m/>
    <m/>
    <s v="Planning and Business Development"/>
    <x v="1"/>
    <x v="1"/>
    <x v="1"/>
    <s v="7308 Legal Fees"/>
    <x v="1"/>
  </r>
  <r>
    <s v="E35930"/>
    <s v="7308"/>
    <s v="00000"/>
    <s v="00000"/>
    <s v="000000"/>
    <s v="Estates &amp; Facilities"/>
    <s v="Legal Fees"/>
    <s v="Default"/>
    <s v="Default"/>
    <s v="Default"/>
    <n v="52.6"/>
    <d v="2019-05-01T00:00:00"/>
    <s v="Adjustment"/>
    <s v="Spreadsheet"/>
    <s v="SBS RYD APR-19 VAT ADJUSTMENT JOURNAL"/>
    <s v="Spreadsheet A 15611714 75657420"/>
    <s v="SBS RYD APR-19 VAT ADJUSTMENT JOURNAL Adjustment GBP"/>
    <d v="2019-06-04T00:00:00"/>
    <s v="SSC BRUCE, EMMA"/>
    <n v="1234"/>
    <s v="CAPSTICKS SOLICITORS-423768-0-http://nww.docserv.wyss.nhs.uk/synergyiim/dist/?val=1055233_7995375_20190328143542"/>
    <x v="22"/>
    <m/>
    <d v="2019-06-04T00:00:00"/>
    <m/>
    <s v="CAPSTICKS SOLICITORS-423768-0-"/>
    <m/>
    <m/>
    <s v="http://nww.docserv.wyss.nhs.uk/synergyiim/dist/?val=1055233_7995375_20190328143542"/>
    <m/>
    <m/>
    <m/>
    <s v="Planning and Business Development"/>
    <x v="1"/>
    <x v="1"/>
    <x v="1"/>
    <s v="7308 Legal Fees"/>
    <x v="1"/>
  </r>
  <r>
    <s v="E35930"/>
    <s v="7308"/>
    <s v="00000"/>
    <s v="00000"/>
    <s v="000000"/>
    <s v="Estates &amp; Facilities"/>
    <s v="Legal Fees"/>
    <s v="Default"/>
    <s v="Default"/>
    <s v="Default"/>
    <n v="144"/>
    <d v="2019-05-01T00:00:00"/>
    <s v="Adjustment"/>
    <s v="Spreadsheet"/>
    <s v="SBS RYD APR-19 VAT ADJUSTMENT JOURNAL"/>
    <s v="Spreadsheet A 15611714 75657420"/>
    <s v="SBS RYD APR-19 VAT ADJUSTMENT JOURNAL Adjustment GBP"/>
    <d v="2019-06-04T00:00:00"/>
    <s v="SSC BRUCE, EMMA"/>
    <n v="1235"/>
    <s v="CAPSTICKS SOLICITORS-423131-0-https://nww.einvoice-prod.sbs.nhs.uk:8179/invoicepdf/719ba98a-bf51-5c8e-ad3e-81401db4f71e"/>
    <x v="22"/>
    <m/>
    <d v="2019-06-04T00:00:00"/>
    <m/>
    <s v="CAPSTICKS SOLICITORS-423131-0-"/>
    <m/>
    <m/>
    <s v="https://nww.einvoice-prod.sbs.nhs.uk:8179/invoicepdf/719ba98a-bf51-5c8e-ad3e-81401db4f71e"/>
    <m/>
    <m/>
    <m/>
    <s v="Planning and Business Development"/>
    <x v="1"/>
    <x v="1"/>
    <x v="1"/>
    <s v="7308 Legal Fees"/>
    <x v="1"/>
  </r>
  <r>
    <s v="E35930"/>
    <s v="7308"/>
    <s v="00000"/>
    <s v="00000"/>
    <s v="000000"/>
    <s v="Estates &amp; Facilities"/>
    <s v="Legal Fees"/>
    <s v="Default"/>
    <s v="Default"/>
    <s v="Default"/>
    <n v="-144"/>
    <d v="2019-05-01T00:00:00"/>
    <s v="Adjustment"/>
    <s v="Spreadsheet"/>
    <s v="SBS RYD APR-19 VAT ADJUSTMENT JOURNAL"/>
    <s v="Spreadsheet A 15611714 75657420"/>
    <s v="SBS RYD APR-19 VAT ADJUSTMENT JOURNAL Adjustment GBP"/>
    <d v="2019-06-04T00:00:00"/>
    <s v="SSC BRUCE, EMMA"/>
    <n v="1236"/>
    <s v="CAPSTICKS SOLICITORS-423131-0-https://nww.einvoice-prod.sbs.nhs.uk:8179/invoicepdf/719ba98a-bf51-5c8e-ad3e-81401db4f71e"/>
    <x v="22"/>
    <m/>
    <d v="2019-06-04T00:00:00"/>
    <m/>
    <s v="CAPSTICKS SOLICITORS-423131-0-"/>
    <m/>
    <m/>
    <s v="https://nww.einvoice-prod.sbs.nhs.uk:8179/invoicepdf/719ba98a-bf51-5c8e-ad3e-81401db4f71e"/>
    <m/>
    <m/>
    <m/>
    <s v="Planning and Business Development"/>
    <x v="1"/>
    <x v="1"/>
    <x v="1"/>
    <s v="7308 Legal Fees"/>
    <x v="1"/>
  </r>
  <r>
    <s v="E35930"/>
    <s v="7308"/>
    <s v="00000"/>
    <s v="00000"/>
    <s v="000000"/>
    <s v="Estates &amp; Facilities"/>
    <s v="Legal Fees"/>
    <s v="Default"/>
    <s v="Default"/>
    <s v="Default"/>
    <n v="357"/>
    <d v="2019-05-01T00:00:00"/>
    <s v="Purchase Invoices"/>
    <s v="Payables"/>
    <s v="Journal Import 74415294:"/>
    <s v="Payables A 15371458 74415294"/>
    <s v="MAY-19 Purchase Invoices GBP"/>
    <d v="2019-05-01T00:00:00"/>
    <s v="SSCREPMAN,"/>
    <n v="29"/>
    <s v="Journal Import Created"/>
    <x v="0"/>
    <n v="426022"/>
    <d v="2019-04-16T00:00:00"/>
    <n v="165077116"/>
    <m/>
    <s v="PO Invoice"/>
    <m/>
    <s v="https://nww.einvoice-prod.sbs.nhs.uk:8179/invoicepdf/767f2219-c116-5d94-86e4-321521185b16"/>
    <n v="1"/>
    <n v="357"/>
    <m/>
    <s v="Planning and Business Development"/>
    <x v="1"/>
    <x v="1"/>
    <x v="1"/>
    <s v="7308 Legal Fees"/>
    <x v="0"/>
  </r>
  <r>
    <s v="E35930"/>
    <s v="7308"/>
    <s v="00000"/>
    <s v="00000"/>
    <s v="000000"/>
    <s v="Estates &amp; Facilities"/>
    <s v="Legal Fees"/>
    <s v="Default"/>
    <s v="Default"/>
    <s v="Default"/>
    <n v="249.2"/>
    <d v="2019-05-01T00:00:00"/>
    <s v="Purchase Invoices"/>
    <s v="Payables"/>
    <s v="Journal Import 74708718:"/>
    <s v="Payables A 15431094 74708718"/>
    <s v="MAY-19 Purchase Invoices GBP"/>
    <d v="2019-05-09T00:00:00"/>
    <s v="SSCREPMAN,"/>
    <n v="20"/>
    <s v="Journal Import Created"/>
    <x v="0"/>
    <n v="426015"/>
    <d v="2019-04-16T00:00:00"/>
    <n v="165077288"/>
    <m/>
    <s v="PO Invoice"/>
    <m/>
    <s v="https://nww.einvoice-prod.sbs.nhs.uk:8179/invoicepdf/d46d553b-d9a1-57f7-9f4d-24e9b9208186"/>
    <n v="1"/>
    <n v="249"/>
    <m/>
    <s v="Planning and Business Development"/>
    <x v="1"/>
    <x v="1"/>
    <x v="1"/>
    <s v="7308 Legal Fees"/>
    <x v="0"/>
  </r>
  <r>
    <s v="E35930"/>
    <s v="7308"/>
    <s v="00000"/>
    <s v="00000"/>
    <s v="000000"/>
    <s v="Estates &amp; Facilities"/>
    <s v="Legal Fees"/>
    <s v="Default"/>
    <s v="Default"/>
    <s v="Default"/>
    <n v="-249.2"/>
    <d v="2019-05-01T00:00:00"/>
    <s v="Purchase Invoices"/>
    <s v="Payables"/>
    <s v="Journal Import 74708718:"/>
    <s v="Payables A 15431094 74708718"/>
    <s v="MAY-19 Purchase Invoices GBP"/>
    <d v="2019-05-09T00:00:00"/>
    <s v="SSCREPMAN,"/>
    <n v="21"/>
    <s v="Journal Import Created"/>
    <x v="0"/>
    <n v="426015"/>
    <d v="2019-04-16T00:00:00"/>
    <n v="165077288"/>
    <m/>
    <s v="PO Invoice"/>
    <m/>
    <s v="https://nww.einvoice-prod.sbs.nhs.uk:8179/invoicepdf/d46d553b-d9a1-57f7-9f4d-24e9b9208186"/>
    <n v="1"/>
    <n v="-249"/>
    <m/>
    <s v="Planning and Business Development"/>
    <x v="1"/>
    <x v="1"/>
    <x v="1"/>
    <s v="7308 Legal Fees"/>
    <x v="0"/>
  </r>
  <r>
    <s v="E35930"/>
    <s v="7308"/>
    <s v="00000"/>
    <s v="00000"/>
    <s v="000000"/>
    <s v="Estates &amp; Facilities"/>
    <s v="Legal Fees"/>
    <s v="Default"/>
    <s v="Default"/>
    <s v="Default"/>
    <n v="-357"/>
    <d v="2019-05-01T00:00:00"/>
    <s v="Receiving"/>
    <s v="Cost Management"/>
    <s v="Journal Import 74369019:"/>
    <s v="Cost Management A 15368011 74369019 2"/>
    <s v="01-MAY-2019 Receiving GBP"/>
    <d v="2019-04-30T00:00:00"/>
    <s v="SSCREPMAN,"/>
    <n v="1901"/>
    <s v="Licence for the alterations at Yeoman Way - Invoice 426022"/>
    <x v="0"/>
    <n v="165077115"/>
    <d v="2019-04-26T00:00:00"/>
    <m/>
    <m/>
    <m/>
    <s v="LONDON-4"/>
    <m/>
    <m/>
    <m/>
    <m/>
    <s v="Planning and Business Development"/>
    <x v="1"/>
    <x v="1"/>
    <x v="1"/>
    <s v="7308 Legal Fees"/>
    <x v="0"/>
  </r>
  <r>
    <s v="E35930"/>
    <s v="7308"/>
    <s v="00000"/>
    <s v="00000"/>
    <s v="000000"/>
    <s v="Estates &amp; Facilities"/>
    <s v="Legal Fees"/>
    <s v="Default"/>
    <s v="Default"/>
    <s v="Default"/>
    <n v="-1808"/>
    <d v="2019-05-01T00:00:00"/>
    <s v="Receiving"/>
    <s v="Cost Management"/>
    <s v="Journal Import 74369019:"/>
    <s v="Cost Management A 15368011 74369019 2"/>
    <s v="01-MAY-2019 Receiving GBP"/>
    <d v="2019-04-30T00:00:00"/>
    <s v="SSCREPMAN,"/>
    <n v="1902"/>
    <s v="Sale of Epsom Ambulance Station to The Malins Group and Leaseback to Trust - Invoice 426021"/>
    <x v="0"/>
    <n v="165077116"/>
    <d v="2019-04-26T00:00:00"/>
    <m/>
    <m/>
    <m/>
    <s v="LONDON-4"/>
    <m/>
    <m/>
    <m/>
    <m/>
    <s v="Planning and Business Development"/>
    <x v="1"/>
    <x v="1"/>
    <x v="1"/>
    <s v="7308 Legal Fees"/>
    <x v="0"/>
  </r>
  <r>
    <s v="E35930"/>
    <s v="7308"/>
    <s v="00000"/>
    <s v="00000"/>
    <s v="000000"/>
    <s v="Estates &amp; Facilities"/>
    <s v="Legal Fees"/>
    <s v="Default"/>
    <s v="Default"/>
    <s v="Default"/>
    <n v="-1"/>
    <d v="2019-05-01T00:00:00"/>
    <s v="Receiving"/>
    <s v="Cost Management"/>
    <s v="Journal Import 74369019:"/>
    <s v="Cost Management A 15368011 74369019 2"/>
    <s v="01-MAY-2019 Receiving GBP"/>
    <d v="2019-04-30T00:00:00"/>
    <s v="SSCREPMAN,"/>
    <n v="1903"/>
    <s v="Orbital House /Ashford 111 fit out Licence for alterations @ 1,250 plus disbursements + VAT"/>
    <x v="0"/>
    <n v="165075309"/>
    <d v="2019-03-26T00:00:00"/>
    <m/>
    <m/>
    <m/>
    <s v="LONDON-4"/>
    <m/>
    <m/>
    <m/>
    <m/>
    <s v="Planning and Business Development"/>
    <x v="1"/>
    <x v="1"/>
    <x v="1"/>
    <s v="7308 Legal Fees"/>
    <x v="0"/>
  </r>
  <r>
    <s v="E35930"/>
    <s v="7308"/>
    <s v="00000"/>
    <s v="00000"/>
    <s v="000000"/>
    <s v="Estates &amp; Facilities"/>
    <s v="Legal Fees"/>
    <s v="Default"/>
    <s v="Default"/>
    <s v="Default"/>
    <n v="-90"/>
    <d v="2019-05-01T00:00:00"/>
    <s v="Receiving"/>
    <s v="Cost Management"/>
    <s v="Journal Import 74369019:"/>
    <s v="Cost Management A 15368011 74369019 2"/>
    <s v="01-MAY-2019 Receiving GBP"/>
    <d v="2019-04-30T00:00:00"/>
    <s v="SSCREPMAN,"/>
    <n v="1904"/>
    <s v="Secamb - General Estates Matters - Capsticks Invoice 420777 - 20/02/19"/>
    <x v="0"/>
    <n v="165075665"/>
    <d v="2019-02-26T00:00:00"/>
    <m/>
    <m/>
    <m/>
    <s v="LONDON-4"/>
    <m/>
    <m/>
    <m/>
    <m/>
    <s v="Planning and Business Development"/>
    <x v="1"/>
    <x v="1"/>
    <x v="1"/>
    <s v="7308 Legal Fees"/>
    <x v="0"/>
  </r>
  <r>
    <s v="E35930"/>
    <s v="7308"/>
    <s v="00000"/>
    <s v="00000"/>
    <s v="000000"/>
    <s v="Estates &amp; Facilities"/>
    <s v="Legal Fees"/>
    <s v="Default"/>
    <s v="Default"/>
    <s v="Default"/>
    <n v="-37.200000000000003"/>
    <d v="2019-05-01T00:00:00"/>
    <s v="Receiving"/>
    <s v="Cost Management"/>
    <s v="Journal Import 74369019:"/>
    <s v="Cost Management A 15368011 74369019 2"/>
    <s v="01-MAY-2019 Receiving GBP"/>
    <d v="2019-04-30T00:00:00"/>
    <s v="SSCREPMAN,"/>
    <n v="1905"/>
    <s v="Hythe ACRP Licence Renewal - Capsticks Invoice 410893 - 25/10/2018"/>
    <x v="0"/>
    <n v="165074834"/>
    <d v="2019-01-17T00:00:00"/>
    <m/>
    <m/>
    <m/>
    <s v="LONDON-4"/>
    <m/>
    <m/>
    <m/>
    <m/>
    <s v="Planning and Business Development"/>
    <x v="1"/>
    <x v="1"/>
    <x v="1"/>
    <s v="7308 Legal Fees"/>
    <x v="0"/>
  </r>
  <r>
    <s v="E35930"/>
    <s v="7308"/>
    <s v="00000"/>
    <s v="00000"/>
    <s v="000000"/>
    <s v="Estates &amp; Facilities"/>
    <s v="Legal Fees"/>
    <s v="Default"/>
    <s v="Default"/>
    <s v="Default"/>
    <n v="-34.96"/>
    <d v="2019-05-01T00:00:00"/>
    <s v="Receiving"/>
    <s v="Cost Management"/>
    <s v="Journal Import 74369019:"/>
    <s v="Cost Management A 15368011 74369019 2"/>
    <s v="01-MAY-2019 Receiving GBP"/>
    <d v="2019-04-30T00:00:00"/>
    <s v="SSCREPMAN,"/>
    <n v="1906"/>
    <s v="Banstead MRC - Restrictive Covenant Review &amp; Advice, Plus Disbursements - Invoice 418074 Top Up to PO 165075012"/>
    <x v="0"/>
    <n v="165075012"/>
    <d v="2019-01-29T00:00:00"/>
    <m/>
    <m/>
    <m/>
    <s v="LONDON-4"/>
    <m/>
    <m/>
    <m/>
    <m/>
    <s v="Planning and Business Development"/>
    <x v="1"/>
    <x v="1"/>
    <x v="1"/>
    <s v="7308 Legal Fees"/>
    <x v="0"/>
  </r>
  <r>
    <s v="E35930"/>
    <s v="7308"/>
    <s v="00000"/>
    <s v="00000"/>
    <s v="000000"/>
    <s v="Estates &amp; Facilities"/>
    <s v="Legal Fees"/>
    <s v="Default"/>
    <s v="Default"/>
    <s v="Default"/>
    <n v="1"/>
    <d v="2019-05-01T00:00:00"/>
    <s v="Receiving"/>
    <s v="Cost Management"/>
    <s v="Journal Import 75534076:"/>
    <s v="Cost Management A 15584521 75534076"/>
    <s v="31-MAY-2019 Receiving GBP"/>
    <d v="2019-05-31T00:00:00"/>
    <s v="SSCREPMAN,"/>
    <n v="1823"/>
    <s v="Orbital House /Ashford 111 fit out Licence for alterations @ 1,250 plus disbursements + VAT"/>
    <x v="0"/>
    <n v="165075309"/>
    <d v="2019-03-26T00:00:00"/>
    <m/>
    <m/>
    <m/>
    <s v="LONDON-4"/>
    <m/>
    <m/>
    <m/>
    <m/>
    <s v="Planning and Business Development"/>
    <x v="1"/>
    <x v="1"/>
    <x v="1"/>
    <s v="7308 Legal Fees"/>
    <x v="0"/>
  </r>
  <r>
    <s v="E35930"/>
    <s v="7308"/>
    <s v="00000"/>
    <s v="00000"/>
    <s v="000000"/>
    <s v="Estates &amp; Facilities"/>
    <s v="Legal Fees"/>
    <s v="Default"/>
    <s v="Default"/>
    <s v="Default"/>
    <n v="34.96"/>
    <d v="2019-05-01T00:00:00"/>
    <s v="Receiving"/>
    <s v="Cost Management"/>
    <s v="Journal Import 75534076:"/>
    <s v="Cost Management A 15584521 75534076"/>
    <s v="31-MAY-2019 Receiving GBP"/>
    <d v="2019-05-31T00:00:00"/>
    <s v="SSCREPMAN,"/>
    <n v="1824"/>
    <s v="Banstead MRC - Restrictive Covenant Review &amp; Advice, Plus Disbursements - Invoice 418074 Top Up to PO 165075012"/>
    <x v="0"/>
    <n v="165075012"/>
    <d v="2019-01-29T00:00:00"/>
    <m/>
    <m/>
    <m/>
    <s v="LONDON-4"/>
    <m/>
    <m/>
    <m/>
    <m/>
    <s v="Planning and Business Development"/>
    <x v="1"/>
    <x v="1"/>
    <x v="1"/>
    <s v="7308 Legal Fees"/>
    <x v="0"/>
  </r>
  <r>
    <s v="E35930"/>
    <s v="7308"/>
    <s v="00000"/>
    <s v="00000"/>
    <s v="000000"/>
    <s v="Estates &amp; Facilities"/>
    <s v="Legal Fees"/>
    <s v="Default"/>
    <s v="Default"/>
    <s v="Default"/>
    <n v="37.200000000000003"/>
    <d v="2019-05-01T00:00:00"/>
    <s v="Receiving"/>
    <s v="Cost Management"/>
    <s v="Journal Import 75534076:"/>
    <s v="Cost Management A 15584521 75534076"/>
    <s v="31-MAY-2019 Receiving GBP"/>
    <d v="2019-05-31T00:00:00"/>
    <s v="SSCREPMAN,"/>
    <n v="1825"/>
    <s v="Hythe ACRP Licence Renewal - Capsticks Invoice 410893 - 25/10/2018"/>
    <x v="0"/>
    <n v="165074834"/>
    <d v="2019-01-17T00:00:00"/>
    <m/>
    <m/>
    <m/>
    <s v="LONDON-4"/>
    <m/>
    <m/>
    <m/>
    <m/>
    <s v="Planning and Business Development"/>
    <x v="1"/>
    <x v="1"/>
    <x v="1"/>
    <s v="7308 Legal Fees"/>
    <x v="0"/>
  </r>
  <r>
    <s v="E35930"/>
    <s v="7308"/>
    <s v="00000"/>
    <s v="00000"/>
    <s v="000000"/>
    <s v="Estates &amp; Facilities"/>
    <s v="Legal Fees"/>
    <s v="Default"/>
    <s v="Default"/>
    <s v="Default"/>
    <n v="-1808"/>
    <d v="2019-06-01T00:00:00"/>
    <s v="Accrual"/>
    <s v="Spreadsheet"/>
    <s v="Reverses &quot;RYD FIN CAM 1920 02 023 Accrual GBP&quot; journal entry of &quot;Spreadsheet A 15621791 75705927&quot; batch from &quot;MAY-19&quot;."/>
    <s v="Reverses &quot;RYD FIN CAM 1920 02 023 Accrual GBP&quot;11-JUN-19 17:48:43 - 75918047"/>
    <s v="Reverses &quot;RYD FIN CAM 1920 02 023 Accrual GBP&quot;11-JUN-19 17:48:43"/>
    <d v="2019-06-11T00:00:00"/>
    <s v="SSCREPMAN,"/>
    <n v="69"/>
    <s v="Accrue Legal Fees M02"/>
    <x v="23"/>
    <m/>
    <d v="2019-06-11T00:00:00"/>
    <m/>
    <s v="Accrue Legal Fees M02"/>
    <m/>
    <m/>
    <m/>
    <m/>
    <m/>
    <m/>
    <s v="Planning and Business Development"/>
    <x v="1"/>
    <x v="1"/>
    <x v="1"/>
    <s v="7308 Legal Fees"/>
    <x v="1"/>
  </r>
  <r>
    <s v="E35930"/>
    <s v="7308"/>
    <s v="00000"/>
    <s v="00000"/>
    <s v="000000"/>
    <s v="Estates &amp; Facilities"/>
    <s v="Legal Fees"/>
    <s v="Default"/>
    <s v="Default"/>
    <s v="Default"/>
    <n v="49.84"/>
    <d v="2019-06-01T00:00:00"/>
    <s v="Adjustment"/>
    <s v="Spreadsheet"/>
    <s v="SBS RYD MAY-19 VAT ADJUSTMENT JOURNAL"/>
    <s v="Spreadsheet A 15817430 76629216"/>
    <s v="SBS RYD MAY-19 VAT ADJUSTMENT JOURNAL Adjustment GBP"/>
    <d v="2019-07-02T00:00:00"/>
    <s v="SSC BERNAT, MIRIBELA"/>
    <n v="1532"/>
    <s v="CAPSTICKS SOLICITORS-426015-0-https://nww.einvoice-prod.sbs.nhs.uk:8179/invoicepdf/d46d553b-d9a1-57f7-9f4d-24e9b9208186"/>
    <x v="24"/>
    <m/>
    <d v="2019-07-02T00:00:00"/>
    <m/>
    <s v="CAPSTICKS SOLICITORS-426015-0-"/>
    <m/>
    <m/>
    <s v="https://nww.einvoice-prod.sbs.nhs.uk:8179/invoicepdf/d46d553b-d9a1-57f7-9f4d-24e9b9208186"/>
    <m/>
    <m/>
    <m/>
    <s v="Planning and Business Development"/>
    <x v="1"/>
    <x v="1"/>
    <x v="1"/>
    <s v="7308 Legal Fees"/>
    <x v="1"/>
  </r>
  <r>
    <s v="E35930"/>
    <s v="7308"/>
    <s v="00000"/>
    <s v="00000"/>
    <s v="000000"/>
    <s v="Estates &amp; Facilities"/>
    <s v="Legal Fees"/>
    <s v="Default"/>
    <s v="Default"/>
    <s v="Default"/>
    <n v="-49.84"/>
    <d v="2019-06-01T00:00:00"/>
    <s v="Adjustment"/>
    <s v="Spreadsheet"/>
    <s v="SBS RYD MAY-19 VAT ADJUSTMENT JOURNAL"/>
    <s v="Spreadsheet A 15817430 76629216"/>
    <s v="SBS RYD MAY-19 VAT ADJUSTMENT JOURNAL Adjustment GBP"/>
    <d v="2019-07-02T00:00:00"/>
    <s v="SSC BERNAT, MIRIBELA"/>
    <n v="1533"/>
    <s v="CAPSTICKS SOLICITORS-426015-0-https://nww.einvoice-prod.sbs.nhs.uk:8179/invoicepdf/d46d553b-d9a1-57f7-9f4d-24e9b9208186"/>
    <x v="24"/>
    <m/>
    <d v="2019-07-02T00:00:00"/>
    <m/>
    <s v="CAPSTICKS SOLICITORS-426015-0-"/>
    <m/>
    <m/>
    <s v="https://nww.einvoice-prod.sbs.nhs.uk:8179/invoicepdf/d46d553b-d9a1-57f7-9f4d-24e9b9208186"/>
    <m/>
    <m/>
    <m/>
    <s v="Planning and Business Development"/>
    <x v="1"/>
    <x v="1"/>
    <x v="1"/>
    <s v="7308 Legal Fees"/>
    <x v="1"/>
  </r>
  <r>
    <s v="E35930"/>
    <s v="7308"/>
    <s v="00000"/>
    <s v="00000"/>
    <s v="000000"/>
    <s v="Estates &amp; Facilities"/>
    <s v="Legal Fees"/>
    <s v="Default"/>
    <s v="Default"/>
    <s v="Default"/>
    <n v="49.84"/>
    <d v="2019-06-01T00:00:00"/>
    <s v="Adjustment"/>
    <s v="Spreadsheet"/>
    <s v="SBS RYD May-19 Reversal VAT Adjustment Journal"/>
    <s v="Spreadsheet A 15824897 76662610"/>
    <s v="SBS RYD May-19 Reversal VAT Adjustment Journal Adjustment GBP"/>
    <d v="2019-07-03T00:00:00"/>
    <s v="ZZZ URANKAR, SURAJ"/>
    <n v="1532"/>
    <s v="CAPSTICKS SOLICITORS-426015-0-https://nww.einvoice-prod.sbs.nhs.uk:8179/invoicepdf/d46d553b-d9a1-57f7-9f4d-24e9b9208186"/>
    <x v="25"/>
    <m/>
    <d v="2019-07-03T00:00:00"/>
    <m/>
    <s v="CAPSTICKS SOLICITORS-426015-0-"/>
    <m/>
    <m/>
    <s v="https://nww.einvoice-prod.sbs.nhs.uk:8179/invoicepdf/d46d553b-d9a1-57f7-9f4d-24e9b9208186"/>
    <m/>
    <m/>
    <m/>
    <s v="Planning and Business Development"/>
    <x v="1"/>
    <x v="1"/>
    <x v="1"/>
    <s v="7308 Legal Fees"/>
    <x v="1"/>
  </r>
  <r>
    <s v="E35930"/>
    <s v="7308"/>
    <s v="00000"/>
    <s v="00000"/>
    <s v="000000"/>
    <s v="Estates &amp; Facilities"/>
    <s v="Legal Fees"/>
    <s v="Default"/>
    <s v="Default"/>
    <s v="Default"/>
    <n v="-49.84"/>
    <d v="2019-06-01T00:00:00"/>
    <s v="Adjustment"/>
    <s v="Spreadsheet"/>
    <s v="SBS RYD May-19 Reversal VAT Adjustment Journal"/>
    <s v="Spreadsheet A 15824897 76662610"/>
    <s v="SBS RYD May-19 Reversal VAT Adjustment Journal Adjustment GBP"/>
    <d v="2019-07-03T00:00:00"/>
    <s v="ZZZ URANKAR, SURAJ"/>
    <n v="1533"/>
    <s v="CAPSTICKS SOLICITORS-426015-0-https://nww.einvoice-prod.sbs.nhs.uk:8179/invoicepdf/d46d553b-d9a1-57f7-9f4d-24e9b9208186"/>
    <x v="25"/>
    <m/>
    <d v="2019-07-03T00:00:00"/>
    <m/>
    <s v="CAPSTICKS SOLICITORS-426015-0-"/>
    <m/>
    <m/>
    <s v="https://nww.einvoice-prod.sbs.nhs.uk:8179/invoicepdf/d46d553b-d9a1-57f7-9f4d-24e9b9208186"/>
    <m/>
    <m/>
    <m/>
    <s v="Planning and Business Development"/>
    <x v="1"/>
    <x v="1"/>
    <x v="1"/>
    <s v="7308 Legal Fees"/>
    <x v="1"/>
  </r>
  <r>
    <s v="E35930"/>
    <s v="7308"/>
    <s v="00000"/>
    <s v="00000"/>
    <s v="000000"/>
    <s v="Estates &amp; Facilities"/>
    <s v="Legal Fees"/>
    <s v="Default"/>
    <s v="Default"/>
    <s v="Default"/>
    <n v="49.84"/>
    <d v="2019-06-01T00:00:00"/>
    <s v="Adjustment"/>
    <s v="Spreadsheet"/>
    <s v="SBS RYD May-19 VAT Adjustment journal"/>
    <s v="Spreadsheet A 15826212 76673751"/>
    <s v="SBS RYD May-19 VAT Adjustment journal Adjustment GBP"/>
    <d v="2019-07-03T00:00:00"/>
    <s v="ZZZ URANKAR, SURAJ"/>
    <n v="1532"/>
    <s v="CAPSTICKS SOLICITORS-426015-0-https://nww.einvoice-prod.sbs.nhs.uk:8179/invoicepdf/d46d553b-d9a1-57f7-9f4d-24e9b9208186"/>
    <x v="24"/>
    <m/>
    <d v="2019-07-03T00:00:00"/>
    <m/>
    <s v="CAPSTICKS SOLICITORS-426015-0-"/>
    <m/>
    <m/>
    <s v="https://nww.einvoice-prod.sbs.nhs.uk:8179/invoicepdf/d46d553b-d9a1-57f7-9f4d-24e9b9208186"/>
    <m/>
    <m/>
    <m/>
    <s v="Planning and Business Development"/>
    <x v="1"/>
    <x v="1"/>
    <x v="1"/>
    <s v="7308 Legal Fees"/>
    <x v="1"/>
  </r>
  <r>
    <s v="E35930"/>
    <s v="7308"/>
    <s v="00000"/>
    <s v="00000"/>
    <s v="000000"/>
    <s v="Estates &amp; Facilities"/>
    <s v="Legal Fees"/>
    <s v="Default"/>
    <s v="Default"/>
    <s v="Default"/>
    <n v="-49.84"/>
    <d v="2019-06-01T00:00:00"/>
    <s v="Adjustment"/>
    <s v="Spreadsheet"/>
    <s v="SBS RYD May-19 VAT Adjustment journal"/>
    <s v="Spreadsheet A 15826212 76673751"/>
    <s v="SBS RYD May-19 VAT Adjustment journal Adjustment GBP"/>
    <d v="2019-07-03T00:00:00"/>
    <s v="ZZZ URANKAR, SURAJ"/>
    <n v="1533"/>
    <s v="CAPSTICKS SOLICITORS-426015-0-https://nww.einvoice-prod.sbs.nhs.uk:8179/invoicepdf/d46d553b-d9a1-57f7-9f4d-24e9b9208186"/>
    <x v="24"/>
    <m/>
    <d v="2019-07-03T00:00:00"/>
    <m/>
    <s v="CAPSTICKS SOLICITORS-426015-0-"/>
    <m/>
    <m/>
    <s v="https://nww.einvoice-prod.sbs.nhs.uk:8179/invoicepdf/d46d553b-d9a1-57f7-9f4d-24e9b9208186"/>
    <m/>
    <m/>
    <m/>
    <s v="Planning and Business Development"/>
    <x v="1"/>
    <x v="1"/>
    <x v="1"/>
    <s v="7308 Legal Fees"/>
    <x v="1"/>
  </r>
  <r>
    <s v="E35930"/>
    <s v="7308"/>
    <s v="00000"/>
    <s v="00000"/>
    <s v="000000"/>
    <s v="Estates &amp; Facilities"/>
    <s v="Legal Fees"/>
    <s v="Default"/>
    <s v="Default"/>
    <s v="Default"/>
    <n v="105"/>
    <d v="2019-06-01T00:00:00"/>
    <s v="Purchase Invoices"/>
    <s v="Payables"/>
    <s v="Journal Import 75659230:"/>
    <s v="Payables A 15612715 75659230"/>
    <s v="JUN-19 Purchase Invoices GBP"/>
    <d v="2019-06-04T00:00:00"/>
    <s v="SSCREPMAN,"/>
    <n v="53"/>
    <s v="Journal Import Created"/>
    <x v="0"/>
    <n v="428691"/>
    <d v="2019-05-17T00:00:00"/>
    <n v="165077806"/>
    <m/>
    <s v="PO Invoice"/>
    <m/>
    <s v="https://nww.einvoice-prod.sbs.nhs.uk:8179/invoicepdf/73e295cd-4c4d-57b8-a92b-b17fec0379be"/>
    <n v="1"/>
    <n v="105"/>
    <m/>
    <s v="Planning and Business Development"/>
    <x v="1"/>
    <x v="1"/>
    <x v="1"/>
    <s v="7308 Legal Fees"/>
    <x v="0"/>
  </r>
  <r>
    <s v="E35930"/>
    <s v="7308"/>
    <s v="00000"/>
    <s v="00000"/>
    <s v="000000"/>
    <s v="Estates &amp; Facilities"/>
    <s v="Legal Fees"/>
    <s v="Default"/>
    <s v="Default"/>
    <s v="Default"/>
    <n v="443.1"/>
    <d v="2019-06-01T00:00:00"/>
    <s v="Purchase Invoices"/>
    <s v="Payables"/>
    <s v="Journal Import 75815868:"/>
    <s v="Payables A 15644479 75815868"/>
    <s v="JUN-19 Purchase Invoices GBP"/>
    <d v="2019-06-08T00:00:00"/>
    <s v="SSCREPMAN,"/>
    <n v="20"/>
    <s v="Journal Import Created"/>
    <x v="0"/>
    <n v="428689"/>
    <d v="2019-05-17T00:00:00"/>
    <n v="165077832"/>
    <m/>
    <s v="PO Invoice"/>
    <m/>
    <s v="https://nww.einvoice-prod.sbs.nhs.uk:8179/invoicepdf/bd64785b-fed3-5066-8fd6-0534f4d61f7f"/>
    <n v="1"/>
    <n v="443"/>
    <m/>
    <s v="Planning and Business Development"/>
    <x v="1"/>
    <x v="1"/>
    <x v="1"/>
    <s v="7308 Legal Fees"/>
    <x v="0"/>
  </r>
  <r>
    <s v="E35930"/>
    <s v="7308"/>
    <s v="00000"/>
    <s v="00000"/>
    <s v="000000"/>
    <s v="Estates &amp; Facilities"/>
    <s v="Legal Fees"/>
    <s v="Default"/>
    <s v="Default"/>
    <s v="Default"/>
    <n v="96"/>
    <d v="2019-06-01T00:00:00"/>
    <s v="Purchase Invoices"/>
    <s v="Payables"/>
    <s v="Journal Import 75815868:"/>
    <s v="Payables A 15644479 75815868"/>
    <s v="JUN-19 Purchase Invoices GBP"/>
    <d v="2019-06-08T00:00:00"/>
    <s v="SSCREPMAN,"/>
    <n v="20"/>
    <s v="Journal Import Created"/>
    <x v="0"/>
    <n v="428693"/>
    <d v="2019-05-17T00:00:00"/>
    <n v="165077836"/>
    <m/>
    <s v="PO Invoice"/>
    <m/>
    <s v="https://nww.einvoice-prod.sbs.nhs.uk:8179/invoicepdf/887058ac-e5c4-58a6-83ed-4f93028069de"/>
    <n v="1"/>
    <n v="96"/>
    <m/>
    <s v="Planning and Business Development"/>
    <x v="1"/>
    <x v="1"/>
    <x v="1"/>
    <s v="7308 Legal Fees"/>
    <x v="0"/>
  </r>
  <r>
    <s v="E35930"/>
    <s v="7308"/>
    <s v="00000"/>
    <s v="00000"/>
    <s v="000000"/>
    <s v="Estates &amp; Facilities"/>
    <s v="Legal Fees"/>
    <s v="Default"/>
    <s v="Default"/>
    <s v="Default"/>
    <n v="896"/>
    <d v="2019-06-01T00:00:00"/>
    <s v="Purchase Invoices"/>
    <s v="Payables"/>
    <s v="Journal Import 75815868:"/>
    <s v="Payables A 15644479 75815868"/>
    <s v="JUN-19 Purchase Invoices GBP"/>
    <d v="2019-06-08T00:00:00"/>
    <s v="SSCREPMAN,"/>
    <n v="20"/>
    <s v="Journal Import Created"/>
    <x v="0"/>
    <n v="428694"/>
    <d v="2019-05-17T00:00:00"/>
    <n v="165077835"/>
    <m/>
    <s v="PO Invoice"/>
    <m/>
    <s v="https://nww.einvoice-prod.sbs.nhs.uk:8179/invoicepdf/0c0d91ff-9c7e-524a-9e74-fc2452e6fe15"/>
    <n v="1"/>
    <n v="896"/>
    <m/>
    <s v="Planning and Business Development"/>
    <x v="1"/>
    <x v="1"/>
    <x v="1"/>
    <s v="7308 Legal Fees"/>
    <x v="0"/>
  </r>
  <r>
    <s v="E35930"/>
    <s v="7308"/>
    <s v="00000"/>
    <s v="00000"/>
    <s v="000000"/>
    <s v="Estates &amp; Facilities"/>
    <s v="Legal Fees"/>
    <s v="Default"/>
    <s v="Default"/>
    <s v="Default"/>
    <n v="229.21"/>
    <d v="2019-06-01T00:00:00"/>
    <s v="Purchase Invoices"/>
    <s v="Payables"/>
    <s v="Journal Import 75815868:"/>
    <s v="Payables A 15644479 75815868"/>
    <s v="JUN-19 Purchase Invoices GBP"/>
    <d v="2019-06-08T00:00:00"/>
    <s v="SSCREPMAN,"/>
    <n v="20"/>
    <s v="Journal Import Created"/>
    <x v="0"/>
    <n v="428695"/>
    <d v="2019-05-17T00:00:00"/>
    <n v="165077834"/>
    <m/>
    <s v="PO Invoice"/>
    <m/>
    <s v="https://nww.einvoice-prod.sbs.nhs.uk:8179/invoicepdf/59aa382a-e253-55e6-9d01-37fb2a1b3bad"/>
    <n v="1"/>
    <n v="229"/>
    <m/>
    <s v="Planning and Business Development"/>
    <x v="1"/>
    <x v="1"/>
    <x v="1"/>
    <s v="7308 Legal Fees"/>
    <x v="0"/>
  </r>
  <r>
    <s v="E35930"/>
    <s v="7308"/>
    <s v="00000"/>
    <s v="00000"/>
    <s v="000000"/>
    <s v="Estates &amp; Facilities"/>
    <s v="Legal Fees"/>
    <s v="Default"/>
    <s v="Default"/>
    <s v="Default"/>
    <n v="75"/>
    <d v="2019-06-01T00:00:00"/>
    <s v="Purchase Invoices"/>
    <s v="Payables"/>
    <s v="Journal Import 75815868:"/>
    <s v="Payables A 15644479 75815868"/>
    <s v="JUN-19 Purchase Invoices GBP"/>
    <d v="2019-06-08T00:00:00"/>
    <s v="SSCREPMAN,"/>
    <n v="20"/>
    <s v="Journal Import Created"/>
    <x v="0"/>
    <n v="428698"/>
    <d v="2019-05-17T00:00:00"/>
    <n v="165077838"/>
    <m/>
    <s v="PO Invoice"/>
    <m/>
    <s v="https://nww.einvoice-prod.sbs.nhs.uk:8179/invoicepdf/f269d668-fe81-5554-8652-4551dc1d7174"/>
    <n v="1"/>
    <n v="75"/>
    <m/>
    <s v="Planning and Business Development"/>
    <x v="1"/>
    <x v="1"/>
    <x v="1"/>
    <s v="7308 Legal Fees"/>
    <x v="0"/>
  </r>
  <r>
    <s v="E35930"/>
    <s v="7308"/>
    <s v="00000"/>
    <s v="00000"/>
    <s v="000000"/>
    <s v="Estates &amp; Facilities"/>
    <s v="Legal Fees"/>
    <s v="Default"/>
    <s v="Default"/>
    <s v="Default"/>
    <n v="210"/>
    <d v="2019-06-01T00:00:00"/>
    <s v="Purchase Invoices"/>
    <s v="Payables"/>
    <s v="Journal Import 75815868:"/>
    <s v="Payables A 15644479 75815868"/>
    <s v="JUN-19 Purchase Invoices GBP"/>
    <d v="2019-06-08T00:00:00"/>
    <s v="SSCREPMAN,"/>
    <n v="20"/>
    <s v="Journal Import Created"/>
    <x v="0"/>
    <n v="428699"/>
    <d v="2019-05-17T00:00:00"/>
    <n v="165077839"/>
    <m/>
    <s v="PO Invoice"/>
    <m/>
    <s v="https://nww.einvoice-prod.sbs.nhs.uk:8179/invoicepdf/0a6521cc-aeb5-5966-930f-75934d7a5668"/>
    <n v="1"/>
    <n v="210"/>
    <m/>
    <s v="Planning and Business Development"/>
    <x v="1"/>
    <x v="1"/>
    <x v="1"/>
    <s v="7308 Legal Fees"/>
    <x v="0"/>
  </r>
  <r>
    <s v="E35930"/>
    <s v="7308"/>
    <s v="00000"/>
    <s v="00000"/>
    <s v="000000"/>
    <s v="Estates &amp; Facilities"/>
    <s v="Legal Fees"/>
    <s v="Default"/>
    <s v="Default"/>
    <s v="Default"/>
    <n v="750"/>
    <d v="2019-06-01T00:00:00"/>
    <s v="Purchase Invoices"/>
    <s v="Payables"/>
    <s v="Journal Import 75815868:"/>
    <s v="Payables A 15644479 75815868"/>
    <s v="JUN-19 Purchase Invoices GBP"/>
    <d v="2019-06-08T00:00:00"/>
    <s v="SSCREPMAN,"/>
    <n v="20"/>
    <s v="Journal Import Created"/>
    <x v="0"/>
    <n v="428703"/>
    <d v="2019-05-17T00:00:00"/>
    <n v="165077840"/>
    <m/>
    <s v="PO Invoice"/>
    <m/>
    <s v="https://nww.einvoice-prod.sbs.nhs.uk:8179/invoicepdf/d704689d-36aa-5440-878e-3dcfe9679b81"/>
    <n v="1"/>
    <n v="750"/>
    <m/>
    <s v="Planning and Business Development"/>
    <x v="1"/>
    <x v="1"/>
    <x v="1"/>
    <s v="7308 Legal Fees"/>
    <x v="0"/>
  </r>
  <r>
    <s v="E35930"/>
    <s v="7308"/>
    <s v="00000"/>
    <s v="00000"/>
    <s v="000000"/>
    <s v="Estates &amp; Facilities"/>
    <s v="Legal Fees"/>
    <s v="Default"/>
    <s v="Default"/>
    <s v="Default"/>
    <n v="530.6"/>
    <d v="2019-06-01T00:00:00"/>
    <s v="Purchase Invoices"/>
    <s v="Payables"/>
    <s v="Journal Import 76469992:"/>
    <s v="Payables A 15785445 76469992"/>
    <s v="JUN-19 Purchase Invoices GBP"/>
    <d v="2019-06-27T00:00:00"/>
    <s v="SSCREPMAN,"/>
    <n v="17"/>
    <s v="Journal Import Created"/>
    <x v="0"/>
    <n v="430679"/>
    <d v="2019-06-27T00:00:00"/>
    <n v="165075309"/>
    <m/>
    <s v="PO Invoice"/>
    <m/>
    <s v="https://nww.einvoice-prod.sbs.nhs.uk:8179/invoicepdf/50d60fea-1cea-5bda-ad9c-779130504d86"/>
    <n v="1"/>
    <n v="531"/>
    <m/>
    <s v="Planning and Business Development"/>
    <x v="1"/>
    <x v="1"/>
    <x v="1"/>
    <s v="7308 Legal Fees"/>
    <x v="0"/>
  </r>
  <r>
    <s v="E35930"/>
    <s v="7308"/>
    <s v="00000"/>
    <s v="00000"/>
    <s v="000000"/>
    <s v="Estates &amp; Facilities"/>
    <s v="Legal Fees"/>
    <s v="Default"/>
    <s v="Default"/>
    <s v="Default"/>
    <n v="530.6"/>
    <d v="2019-06-01T00:00:00"/>
    <s v="Purchase Invoices"/>
    <s v="Payables"/>
    <s v="Journal Import 76499918:"/>
    <s v="Payables A 15787686 76499918"/>
    <s v="JUN-19 Purchase Invoices GBP"/>
    <d v="2019-06-28T00:00:00"/>
    <s v="SSCREPMAN,"/>
    <n v="42"/>
    <s v="Journal Import Created"/>
    <x v="0"/>
    <n v="430679"/>
    <d v="2019-06-27T00:00:00"/>
    <n v="165075309"/>
    <m/>
    <s v="PO Invoice"/>
    <m/>
    <s v="https://nww.einvoice-prod.sbs.nhs.uk:8179/invoicepdf/50d60fea-1cea-5bda-ad9c-779130504d86"/>
    <n v="1"/>
    <n v="531"/>
    <m/>
    <s v="Planning and Business Development"/>
    <x v="1"/>
    <x v="1"/>
    <x v="1"/>
    <s v="7308 Legal Fees"/>
    <x v="0"/>
  </r>
  <r>
    <s v="E35930"/>
    <s v="7308"/>
    <s v="00000"/>
    <s v="00000"/>
    <s v="000000"/>
    <s v="Estates &amp; Facilities"/>
    <s v="Legal Fees"/>
    <s v="Default"/>
    <s v="Default"/>
    <s v="Default"/>
    <n v="-530.6"/>
    <d v="2019-06-01T00:00:00"/>
    <s v="Purchase Invoices"/>
    <s v="Payables"/>
    <s v="Journal Import 76499918:"/>
    <s v="Payables A 15787686 76499918"/>
    <s v="JUN-19 Purchase Invoices GBP"/>
    <d v="2019-06-28T00:00:00"/>
    <s v="SSCREPMAN,"/>
    <n v="43"/>
    <s v="Journal Import Created"/>
    <x v="0"/>
    <n v="430679"/>
    <d v="2019-06-27T00:00:00"/>
    <n v="165075309"/>
    <m/>
    <s v="PO Invoice"/>
    <m/>
    <s v="https://nww.einvoice-prod.sbs.nhs.uk:8179/invoicepdf/50d60fea-1cea-5bda-ad9c-779130504d86"/>
    <n v="1"/>
    <n v="-531"/>
    <m/>
    <s v="Planning and Business Development"/>
    <x v="1"/>
    <x v="1"/>
    <x v="1"/>
    <s v="7308 Legal Fees"/>
    <x v="0"/>
  </r>
  <r>
    <s v="E35930"/>
    <s v="7308"/>
    <s v="00000"/>
    <s v="00000"/>
    <s v="000000"/>
    <s v="Estates &amp; Facilities"/>
    <s v="Legal Fees"/>
    <s v="Default"/>
    <s v="Default"/>
    <s v="Default"/>
    <n v="-1"/>
    <d v="2019-06-01T00:00:00"/>
    <s v="Receiving"/>
    <s v="Cost Management"/>
    <s v="Journal Import 75534076:"/>
    <s v="Cost Management A 15584521 75534076 2"/>
    <s v="01-JUN-2019 Receiving GBP"/>
    <d v="2019-05-31T00:00:00"/>
    <s v="SSCREPMAN,"/>
    <n v="1823"/>
    <s v="Orbital House /Ashford 111 fit out Licence for alterations @ 1,250 plus disbursements + VAT"/>
    <x v="0"/>
    <n v="165075309"/>
    <d v="2019-03-26T00:00:00"/>
    <m/>
    <m/>
    <m/>
    <s v="LONDON-4"/>
    <m/>
    <m/>
    <m/>
    <m/>
    <s v="Planning and Business Development"/>
    <x v="1"/>
    <x v="1"/>
    <x v="1"/>
    <s v="7308 Legal Fees"/>
    <x v="0"/>
  </r>
  <r>
    <s v="E35930"/>
    <s v="7308"/>
    <s v="00000"/>
    <s v="00000"/>
    <s v="000000"/>
    <s v="Estates &amp; Facilities"/>
    <s v="Legal Fees"/>
    <s v="Default"/>
    <s v="Default"/>
    <s v="Default"/>
    <n v="-34.96"/>
    <d v="2019-06-01T00:00:00"/>
    <s v="Receiving"/>
    <s v="Cost Management"/>
    <s v="Journal Import 75534076:"/>
    <s v="Cost Management A 15584521 75534076 2"/>
    <s v="01-JUN-2019 Receiving GBP"/>
    <d v="2019-05-31T00:00:00"/>
    <s v="SSCREPMAN,"/>
    <n v="1824"/>
    <s v="Banstead MRC - Restrictive Covenant Review &amp; Advice, Plus Disbursements - Invoice 418074 Top Up to PO 165075012"/>
    <x v="0"/>
    <n v="165075012"/>
    <d v="2019-01-29T00:00:00"/>
    <m/>
    <m/>
    <m/>
    <s v="LONDON-4"/>
    <m/>
    <m/>
    <m/>
    <m/>
    <s v="Planning and Business Development"/>
    <x v="1"/>
    <x v="1"/>
    <x v="1"/>
    <s v="7308 Legal Fees"/>
    <x v="0"/>
  </r>
  <r>
    <s v="E35930"/>
    <s v="7308"/>
    <s v="00000"/>
    <s v="00000"/>
    <s v="000000"/>
    <s v="Estates &amp; Facilities"/>
    <s v="Legal Fees"/>
    <s v="Default"/>
    <s v="Default"/>
    <s v="Default"/>
    <n v="-37.200000000000003"/>
    <d v="2019-06-01T00:00:00"/>
    <s v="Receiving"/>
    <s v="Cost Management"/>
    <s v="Journal Import 75534076:"/>
    <s v="Cost Management A 15584521 75534076 2"/>
    <s v="01-JUN-2019 Receiving GBP"/>
    <d v="2019-05-31T00:00:00"/>
    <s v="SSCREPMAN,"/>
    <n v="1825"/>
    <s v="Hythe ACRP Licence Renewal - Capsticks Invoice 410893 - 25/10/2018"/>
    <x v="0"/>
    <n v="165074834"/>
    <d v="2019-01-17T00:00:00"/>
    <m/>
    <m/>
    <m/>
    <s v="LONDON-4"/>
    <m/>
    <m/>
    <m/>
    <m/>
    <s v="Planning and Business Development"/>
    <x v="1"/>
    <x v="1"/>
    <x v="1"/>
    <s v="7308 Legal Fees"/>
    <x v="0"/>
  </r>
  <r>
    <s v="E35930"/>
    <s v="7308"/>
    <s v="00000"/>
    <s v="00000"/>
    <s v="000000"/>
    <s v="Estates &amp; Facilities"/>
    <s v="Legal Fees"/>
    <s v="Default"/>
    <s v="Default"/>
    <s v="Default"/>
    <n v="37.200000000000003"/>
    <d v="2019-06-01T00:00:00"/>
    <s v="Receiving"/>
    <s v="Cost Management"/>
    <s v="Journal Import 76509517:"/>
    <s v="Cost Management A 15787163 76509517"/>
    <s v="28-JUN-2019 Receiving GBP"/>
    <d v="2019-06-28T00:00:00"/>
    <s v="SSCREPMAN,"/>
    <n v="1821"/>
    <s v="Hythe ACRP Licence Renewal - Capsticks Invoice 410893 - 25/10/2018"/>
    <x v="0"/>
    <n v="165074834"/>
    <d v="2019-01-17T00:00:00"/>
    <m/>
    <m/>
    <m/>
    <s v="LONDON-4"/>
    <m/>
    <m/>
    <m/>
    <m/>
    <s v="Planning and Business Development"/>
    <x v="1"/>
    <x v="1"/>
    <x v="1"/>
    <s v="7308 Legal Fees"/>
    <x v="0"/>
  </r>
  <r>
    <s v="E35930"/>
    <s v="7308"/>
    <s v="00000"/>
    <s v="00000"/>
    <s v="000000"/>
    <s v="Estates &amp; Facilities"/>
    <s v="Legal Fees"/>
    <s v="Default"/>
    <s v="Default"/>
    <s v="Default"/>
    <n v="439"/>
    <d v="2019-06-01T00:00:00"/>
    <s v="Receiving"/>
    <s v="Cost Management"/>
    <s v="Journal Import 76509517:"/>
    <s v="Cost Management A 15787163 76509517"/>
    <s v="28-JUN-2019 Receiving GBP"/>
    <d v="2019-06-28T00:00:00"/>
    <s v="SSCREPMAN,"/>
    <n v="1822"/>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112"/>
    <d v="2019-06-01T00:00:00"/>
    <s v="Receiving"/>
    <s v="Cost Management"/>
    <s v="Journal Import 76509517:"/>
    <s v="Cost Management A 15787163 76509517"/>
    <s v="28-JUN-2019 Receiving GBP"/>
    <d v="2019-06-28T00:00:00"/>
    <s v="SSCREPMAN,"/>
    <n v="1823"/>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45"/>
    <d v="2019-06-01T00:00:00"/>
    <s v="Receiving"/>
    <s v="Cost Management"/>
    <s v="Journal Import 76509517:"/>
    <s v="Cost Management A 15787163 76509517"/>
    <s v="28-JUN-2019 Receiving GBP"/>
    <d v="2019-06-28T00:00:00"/>
    <s v="SSCREPMAN,"/>
    <n v="1824"/>
    <s v="Banstead MRC - Restrictive Covenant Review and Advice, Plus Disbursements - Invoice 428697"/>
    <x v="0"/>
    <n v="165077837"/>
    <d v="2019-06-03T00:00:00"/>
    <m/>
    <m/>
    <m/>
    <s v="LONDON-4"/>
    <m/>
    <m/>
    <m/>
    <m/>
    <s v="Planning and Business Development"/>
    <x v="1"/>
    <x v="1"/>
    <x v="1"/>
    <s v="7308 Legal Fees"/>
    <x v="0"/>
  </r>
  <r>
    <s v="E35930"/>
    <s v="7308"/>
    <s v="00000"/>
    <s v="00000"/>
    <s v="000000"/>
    <s v="Estates &amp; Facilities"/>
    <s v="Legal Fees"/>
    <s v="Default"/>
    <s v="Default"/>
    <s v="Default"/>
    <n v="502"/>
    <d v="2019-06-01T00:00:00"/>
    <s v="Receiving"/>
    <s v="Cost Management"/>
    <s v="Journal Import 76509517:"/>
    <s v="Cost Management A 15787163 76509517"/>
    <s v="28-JUN-2019 Receiving GBP"/>
    <d v="2019-06-28T00:00:00"/>
    <s v="SSCREPMAN,"/>
    <n v="1825"/>
    <s v="Secamb -Licence to occupy Rushmoor - Invoice 430681 (attached)"/>
    <x v="0"/>
    <n v="165078325"/>
    <d v="2019-06-25T00:00:00"/>
    <m/>
    <m/>
    <m/>
    <s v="LONDON-4"/>
    <m/>
    <m/>
    <m/>
    <m/>
    <s v="Planning and Business Development"/>
    <x v="1"/>
    <x v="1"/>
    <x v="1"/>
    <s v="7308 Legal Fees"/>
    <x v="0"/>
  </r>
  <r>
    <s v="E35930"/>
    <s v="7308"/>
    <s v="00000"/>
    <s v="00000"/>
    <s v="000000"/>
    <s v="Estates &amp; Facilities"/>
    <s v="Legal Fees"/>
    <s v="Default"/>
    <s v="Default"/>
    <s v="Default"/>
    <n v="130"/>
    <d v="2019-06-01T00:00:00"/>
    <s v="Receiving"/>
    <s v="Cost Management"/>
    <s v="Journal Import 76509517:"/>
    <s v="Cost Management A 15787163 76509517"/>
    <s v="28-JUN-2019 Receiving GBP"/>
    <d v="2019-06-28T00:00:00"/>
    <s v="SSCREPMAN,"/>
    <n v="1826"/>
    <s v="Worthing - Licence for alteractions at Yeoman Way - Invoice 428696"/>
    <x v="0"/>
    <n v="165077833"/>
    <d v="2019-06-03T00:00:00"/>
    <m/>
    <m/>
    <m/>
    <s v="LONDON-4"/>
    <m/>
    <m/>
    <m/>
    <m/>
    <s v="Planning and Business Development"/>
    <x v="1"/>
    <x v="1"/>
    <x v="1"/>
    <s v="7308 Legal Fees"/>
    <x v="0"/>
  </r>
  <r>
    <s v="E35930"/>
    <s v="7308"/>
    <s v="00000"/>
    <s v="00000"/>
    <s v="000000"/>
    <s v="Estates &amp; Facilities"/>
    <s v="Legal Fees"/>
    <s v="Default"/>
    <s v="Default"/>
    <s v="Default"/>
    <n v="34.96"/>
    <d v="2019-06-01T00:00:00"/>
    <s v="Receiving"/>
    <s v="Cost Management"/>
    <s v="Journal Import 76509517:"/>
    <s v="Cost Management A 15787163 76509517"/>
    <s v="28-JUN-2019 Receiving GBP"/>
    <d v="2019-06-28T00:00:00"/>
    <s v="SSCREPMAN,"/>
    <n v="1827"/>
    <s v="Banstead MRC - Restrictive Covenant Review &amp; Advice, Plus Disbursements - Invoice 418074 Top Up to PO 165075012"/>
    <x v="0"/>
    <n v="165075012"/>
    <d v="2019-01-29T00:00:00"/>
    <m/>
    <m/>
    <m/>
    <s v="LONDON-4"/>
    <m/>
    <m/>
    <m/>
    <m/>
    <s v="Planning and Business Development"/>
    <x v="1"/>
    <x v="1"/>
    <x v="1"/>
    <s v="7308 Legal Fees"/>
    <x v="0"/>
  </r>
  <r>
    <s v="E35930"/>
    <s v="7308"/>
    <s v="00000"/>
    <s v="00000"/>
    <s v="000000"/>
    <s v="Estates &amp; Facilities"/>
    <s v="Legal Fees"/>
    <s v="Default"/>
    <s v="Default"/>
    <s v="Default"/>
    <n v="96"/>
    <d v="2019-06-01T00:00:00"/>
    <s v="Receiving"/>
    <s v="Cost Management"/>
    <s v="Journal Import 76509517:"/>
    <s v="Cost Management A 15787163 76509517"/>
    <s v="28-JUN-2019 Receiving GBP"/>
    <d v="2019-06-28T00:00:00"/>
    <s v="SSCREPMAN,"/>
    <n v="1828"/>
    <s v="Secamb - General Estates Matters - Invoice 430675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1321.25"/>
    <d v="2019-06-01T00:00:00"/>
    <s v="Trust Local Payments"/>
    <s v="Local Payments"/>
    <s v="Created from Manual Payment Process"/>
    <s v="Manual Payment Local Payments A 2825580 76022986"/>
    <s v="Manual Payment Trust Local Payments GBP"/>
    <d v="2019-06-14T00:00:00"/>
    <s v="SSCREPMAN,"/>
    <n v="2"/>
    <s v="304745 - Capsticks Solicitors LLP through Payment Request Number: 136840"/>
    <x v="12"/>
    <n v="136840"/>
    <d v="2019-06-14T00:00:00"/>
    <m/>
    <s v="Advance Rent for Quarter Commencing on Date of Lease -Midhurst Fire Station - Lease (TXF/SXR/117800)"/>
    <s v="FASTER PAYMENT - SALARIES"/>
    <s v="RYDRWAQAR"/>
    <m/>
    <m/>
    <m/>
    <m/>
    <s v="Planning and Business Development"/>
    <x v="1"/>
    <x v="1"/>
    <x v="1"/>
    <s v="7308 Legal Fees"/>
    <x v="0"/>
  </r>
  <r>
    <s v="E35930"/>
    <s v="7308"/>
    <s v="00000"/>
    <s v="00000"/>
    <s v="000000"/>
    <s v="Estates &amp; Facilities"/>
    <s v="Legal Fees"/>
    <s v="Default"/>
    <s v="Default"/>
    <s v="Default"/>
    <n v="-22"/>
    <d v="2019-07-01T00:00:00"/>
    <s v="Misc Receipts"/>
    <s v="Receivables"/>
    <s v="Journal Import 76683135:"/>
    <s v="Receivables A 15834393 76683135"/>
    <s v="JUL-19 Misc Receipts GBP"/>
    <d v="2019-07-03T00:00:00"/>
    <s v="SSCREPMAN,"/>
    <n v="7"/>
    <s v="Journal Import Created"/>
    <x v="26"/>
    <s v="SBSEFT1306198271282A"/>
    <d v="2019-06-13T00:00:00"/>
    <m/>
    <s v="PAYMENT FROM DESCRIPTION: CAPSTICKS CLNT REFERENCE: REFUND SAS1825**NO DETAILS FOUND, HAVE TO EMAIL TRUST SH140619**APPLIED AS PER EMAIL ATTACHED SA03072019**"/>
    <s v="RYD_10005676_CREATE"/>
    <n v="10005676"/>
    <m/>
    <m/>
    <m/>
    <m/>
    <s v="Planning and Business Development"/>
    <x v="1"/>
    <x v="1"/>
    <x v="1"/>
    <s v="7308 Legal Fees"/>
    <x v="1"/>
  </r>
  <r>
    <s v="E35930"/>
    <s v="7308"/>
    <s v="00000"/>
    <s v="00000"/>
    <s v="000000"/>
    <s v="Estates &amp; Facilities"/>
    <s v="Legal Fees"/>
    <s v="Default"/>
    <s v="Default"/>
    <s v="Default"/>
    <n v="736"/>
    <d v="2019-07-01T00:00:00"/>
    <s v="Purchase Invoices"/>
    <s v="Payables"/>
    <s v="Journal Import 76588980:"/>
    <s v="Payables A 15806573 76588980"/>
    <s v="JUL-19 Purchase Invoices GBP"/>
    <d v="2019-07-01T00:00:00"/>
    <s v="SSCREPMAN,"/>
    <n v="38"/>
    <s v="Journal Import Created"/>
    <x v="0"/>
    <n v="430671"/>
    <d v="2019-06-16T00:00:00"/>
    <n v="165078325"/>
    <m/>
    <s v="PO Invoice"/>
    <m/>
    <s v="https://nww.einvoice-prod.sbs.nhs.uk:8179/invoicepdf/b0874f89-4384-55e7-a82b-c275f483735a"/>
    <n v="1"/>
    <n v="736"/>
    <m/>
    <s v="Planning and Business Development"/>
    <x v="1"/>
    <x v="1"/>
    <x v="1"/>
    <s v="7308 Legal Fees"/>
    <x v="0"/>
  </r>
  <r>
    <s v="E35930"/>
    <s v="7308"/>
    <s v="00000"/>
    <s v="00000"/>
    <s v="000000"/>
    <s v="Estates &amp; Facilities"/>
    <s v="Legal Fees"/>
    <s v="Default"/>
    <s v="Default"/>
    <s v="Default"/>
    <n v="1177.8"/>
    <d v="2019-07-01T00:00:00"/>
    <s v="Purchase Invoices"/>
    <s v="Payables"/>
    <s v="Journal Import 76588980:"/>
    <s v="Payables A 15806573 76588980"/>
    <s v="JUL-19 Purchase Invoices GBP"/>
    <d v="2019-07-01T00:00:00"/>
    <s v="SSCREPMAN,"/>
    <n v="38"/>
    <s v="Journal Import Created"/>
    <x v="0"/>
    <n v="430672"/>
    <d v="2019-06-16T00:00:00"/>
    <n v="165078325"/>
    <m/>
    <s v="PO Invoice"/>
    <m/>
    <s v="https://nww.einvoice-prod.sbs.nhs.uk:8179/invoicepdf/0ccba364-5b3c-59e4-b5f4-ccf982db634f"/>
    <n v="1"/>
    <n v="1178"/>
    <m/>
    <s v="Planning and Business Development"/>
    <x v="1"/>
    <x v="1"/>
    <x v="1"/>
    <s v="7308 Legal Fees"/>
    <x v="0"/>
  </r>
  <r>
    <s v="E35930"/>
    <s v="7308"/>
    <s v="00000"/>
    <s v="00000"/>
    <s v="000000"/>
    <s v="Estates &amp; Facilities"/>
    <s v="Legal Fees"/>
    <s v="Default"/>
    <s v="Default"/>
    <s v="Default"/>
    <n v="202"/>
    <d v="2019-07-01T00:00:00"/>
    <s v="Purchase Invoices"/>
    <s v="Payables"/>
    <s v="Journal Import 76588980:"/>
    <s v="Payables A 15806573 76588980"/>
    <s v="JUL-19 Purchase Invoices GBP"/>
    <d v="2019-07-01T00:00:00"/>
    <s v="SSCREPMAN,"/>
    <n v="38"/>
    <s v="Journal Import Created"/>
    <x v="0"/>
    <n v="430673"/>
    <d v="2019-06-16T00:00:00"/>
    <n v="165078325"/>
    <m/>
    <s v="PO Invoice"/>
    <m/>
    <s v="https://nww.einvoice-prod.sbs.nhs.uk:8179/invoicepdf/ac62a006-33b5-503e-a69f-c39f64067200"/>
    <n v="1"/>
    <n v="202"/>
    <m/>
    <s v="Planning and Business Development"/>
    <x v="1"/>
    <x v="1"/>
    <x v="1"/>
    <s v="7308 Legal Fees"/>
    <x v="0"/>
  </r>
  <r>
    <s v="E35930"/>
    <s v="7308"/>
    <s v="00000"/>
    <s v="00000"/>
    <s v="000000"/>
    <s v="Estates &amp; Facilities"/>
    <s v="Legal Fees"/>
    <s v="Default"/>
    <s v="Default"/>
    <s v="Default"/>
    <n v="530.6"/>
    <d v="2019-07-01T00:00:00"/>
    <s v="Purchase Invoices"/>
    <s v="Payables"/>
    <s v="Journal Import 76633739:"/>
    <s v="Payables A 15817829 76633739"/>
    <s v="JUL-19 Purchase Invoices GBP"/>
    <d v="2019-07-02T00:00:00"/>
    <s v="SSCREPMAN,"/>
    <n v="30"/>
    <s v="Journal Import Created"/>
    <x v="0"/>
    <n v="430679"/>
    <d v="2019-06-27T00:00:00"/>
    <n v="165075309"/>
    <m/>
    <s v="PO Invoice"/>
    <m/>
    <s v="https://nww.einvoice-prod.sbs.nhs.uk:8179/invoicepdf/50d60fea-1cea-5bda-ad9c-779130504d86"/>
    <n v="1"/>
    <n v="531"/>
    <m/>
    <s v="Planning and Business Development"/>
    <x v="1"/>
    <x v="1"/>
    <x v="1"/>
    <s v="7308 Legal Fees"/>
    <x v="0"/>
  </r>
  <r>
    <s v="E35930"/>
    <s v="7308"/>
    <s v="00000"/>
    <s v="00000"/>
    <s v="000000"/>
    <s v="Estates &amp; Facilities"/>
    <s v="Legal Fees"/>
    <s v="Default"/>
    <s v="Default"/>
    <s v="Default"/>
    <n v="-530.6"/>
    <d v="2019-07-01T00:00:00"/>
    <s v="Purchase Invoices"/>
    <s v="Payables"/>
    <s v="Journal Import 76633739:"/>
    <s v="Payables A 15817829 76633739"/>
    <s v="JUL-19 Purchase Invoices GBP"/>
    <d v="2019-07-02T00:00:00"/>
    <s v="SSCREPMAN,"/>
    <n v="31"/>
    <s v="Journal Import Created"/>
    <x v="0"/>
    <n v="430679"/>
    <d v="2019-06-27T00:00:00"/>
    <n v="165075309"/>
    <m/>
    <s v="PO Invoice"/>
    <m/>
    <s v="https://nww.einvoice-prod.sbs.nhs.uk:8179/invoicepdf/50d60fea-1cea-5bda-ad9c-779130504d86"/>
    <n v="1"/>
    <n v="-531"/>
    <m/>
    <s v="Planning and Business Development"/>
    <x v="1"/>
    <x v="1"/>
    <x v="1"/>
    <s v="7308 Legal Fees"/>
    <x v="0"/>
  </r>
  <r>
    <s v="E35930"/>
    <s v="7308"/>
    <s v="00000"/>
    <s v="00000"/>
    <s v="000000"/>
    <s v="Estates &amp; Facilities"/>
    <s v="Legal Fees"/>
    <s v="Default"/>
    <s v="Default"/>
    <s v="Default"/>
    <n v="125.4"/>
    <d v="2019-07-01T00:00:00"/>
    <s v="Purchase Invoices"/>
    <s v="Payables"/>
    <s v="Journal Import 76967236:"/>
    <s v="Payables A 15884686 76967236"/>
    <s v="JUL-19 Purchase Invoices GBP"/>
    <d v="2019-07-11T00:00:00"/>
    <s v="SSCREPMAN,"/>
    <n v="42"/>
    <s v="Journal Import Created"/>
    <x v="0"/>
    <n v="418065"/>
    <d v="2019-01-21T00:00:00"/>
    <n v="165078325"/>
    <m/>
    <s v="PO Invoice"/>
    <m/>
    <s v="https://nww.einvoice-prod.sbs.nhs.uk:8179/invoicepdf/adaaf5b0-7c3f-51a1-b41c-32d77ff1e606"/>
    <n v="1"/>
    <n v="125"/>
    <m/>
    <s v="Planning and Business Development"/>
    <x v="1"/>
    <x v="1"/>
    <x v="1"/>
    <s v="7308 Legal Fees"/>
    <x v="0"/>
  </r>
  <r>
    <s v="E35930"/>
    <s v="7308"/>
    <s v="00000"/>
    <s v="00000"/>
    <s v="000000"/>
    <s v="Estates &amp; Facilities"/>
    <s v="Legal Fees"/>
    <s v="Default"/>
    <s v="Default"/>
    <s v="Default"/>
    <n v="125.4"/>
    <d v="2019-07-01T00:00:00"/>
    <s v="Purchase Invoices"/>
    <s v="Payables"/>
    <s v="Journal Import 77000784:"/>
    <s v="Payables A 15893500 77000784"/>
    <s v="JUL-19 Purchase Invoices GBP"/>
    <d v="2019-07-12T00:00:00"/>
    <s v="SSCREPMAN,"/>
    <n v="23"/>
    <s v="Journal Import Created"/>
    <x v="0"/>
    <n v="418065"/>
    <d v="2019-01-21T00:00:00"/>
    <n v="165078325"/>
    <m/>
    <s v="PO Invoice"/>
    <m/>
    <s v="https://nww.einvoice-prod.sbs.nhs.uk:8179/invoicepdf/adaaf5b0-7c3f-51a1-b41c-32d77ff1e606"/>
    <n v="1"/>
    <n v="125"/>
    <m/>
    <s v="Planning and Business Development"/>
    <x v="1"/>
    <x v="1"/>
    <x v="1"/>
    <s v="7308 Legal Fees"/>
    <x v="0"/>
  </r>
  <r>
    <s v="E35930"/>
    <s v="7308"/>
    <s v="00000"/>
    <s v="00000"/>
    <s v="000000"/>
    <s v="Estates &amp; Facilities"/>
    <s v="Legal Fees"/>
    <s v="Default"/>
    <s v="Default"/>
    <s v="Default"/>
    <n v="-125.4"/>
    <d v="2019-07-01T00:00:00"/>
    <s v="Purchase Invoices"/>
    <s v="Payables"/>
    <s v="Journal Import 77000784:"/>
    <s v="Payables A 15893500 77000784"/>
    <s v="JUL-19 Purchase Invoices GBP"/>
    <d v="2019-07-12T00:00:00"/>
    <s v="SSCREPMAN,"/>
    <n v="24"/>
    <s v="Journal Import Created"/>
    <x v="0"/>
    <n v="418065"/>
    <d v="2019-01-21T00:00:00"/>
    <n v="165078325"/>
    <m/>
    <s v="PO Invoice"/>
    <m/>
    <s v="https://nww.einvoice-prod.sbs.nhs.uk:8179/invoicepdf/adaaf5b0-7c3f-51a1-b41c-32d77ff1e606"/>
    <n v="1"/>
    <n v="-125"/>
    <m/>
    <s v="Planning and Business Development"/>
    <x v="1"/>
    <x v="1"/>
    <x v="1"/>
    <s v="7308 Legal Fees"/>
    <x v="0"/>
  </r>
  <r>
    <s v="E35930"/>
    <s v="7308"/>
    <s v="00000"/>
    <s v="00000"/>
    <s v="000000"/>
    <s v="Estates &amp; Facilities"/>
    <s v="Legal Fees"/>
    <s v="Default"/>
    <s v="Default"/>
    <s v="Default"/>
    <n v="655"/>
    <d v="2019-07-01T00:00:00"/>
    <s v="Purchase Invoices"/>
    <s v="Payables"/>
    <s v="Journal Import 77375804:"/>
    <s v="Payables A 15974815 77375804"/>
    <s v="JUL-19 Purchase Invoices GBP"/>
    <d v="2019-07-24T00:00:00"/>
    <s v="SSCREPMAN,"/>
    <n v="53"/>
    <s v="Journal Import Created"/>
    <x v="0"/>
    <n v="415393"/>
    <d v="2018-12-19T00:00:00"/>
    <n v="165074889"/>
    <m/>
    <s v="PO Invoice"/>
    <m/>
    <s v="https://nww.einvoice-prod.sbs.nhs.uk:8179/invoicepdf/604f2670-581d-51bb-9c9f-092324dd8519"/>
    <n v="1"/>
    <n v="655"/>
    <m/>
    <s v="Planning and Business Development"/>
    <x v="1"/>
    <x v="1"/>
    <x v="1"/>
    <s v="7308 Legal Fees"/>
    <x v="0"/>
  </r>
  <r>
    <s v="E35930"/>
    <s v="7308"/>
    <s v="00000"/>
    <s v="00000"/>
    <s v="000000"/>
    <s v="Estates &amp; Facilities"/>
    <s v="Legal Fees"/>
    <s v="Default"/>
    <s v="Default"/>
    <s v="Default"/>
    <n v="282"/>
    <d v="2019-07-01T00:00:00"/>
    <s v="Purchase Invoices"/>
    <s v="Payables"/>
    <s v="Journal Import 77470672:"/>
    <s v="Payables A 15995482 77470672"/>
    <s v="JUL-19 Purchase Invoices GBP"/>
    <d v="2019-07-27T00:00:00"/>
    <s v="SSCREPMAN,"/>
    <n v="13"/>
    <s v="Journal Import Created"/>
    <x v="0"/>
    <n v="433314"/>
    <d v="2019-07-15T00:00:00"/>
    <n v="165075309"/>
    <m/>
    <s v="PO Invoice"/>
    <m/>
    <s v="https://nww.einvoice-prod.sbs.nhs.uk:8179/invoicepdf/ed0ae9c9-e73b-5789-824d-0f67d5a91040"/>
    <n v="1"/>
    <n v="282"/>
    <m/>
    <s v="Planning and Business Development"/>
    <x v="1"/>
    <x v="1"/>
    <x v="1"/>
    <s v="7308 Legal Fees"/>
    <x v="0"/>
  </r>
  <r>
    <s v="E35930"/>
    <s v="7308"/>
    <s v="00000"/>
    <s v="00000"/>
    <s v="000000"/>
    <s v="Estates &amp; Facilities"/>
    <s v="Legal Fees"/>
    <s v="Default"/>
    <s v="Default"/>
    <s v="Default"/>
    <n v="722.6"/>
    <d v="2019-07-01T00:00:00"/>
    <s v="Purchase Invoices"/>
    <s v="Payables"/>
    <s v="Journal Import 77575084:"/>
    <s v="Payables A 16018824 77575084"/>
    <s v="JUL-19 Purchase Invoices GBP"/>
    <d v="2019-07-30T00:00:00"/>
    <s v="SSCREPMAN,"/>
    <n v="18"/>
    <s v="Journal Import Created"/>
    <x v="0"/>
    <n v="433304"/>
    <d v="2019-07-15T00:00:00"/>
    <n v="165078325"/>
    <m/>
    <s v="PO Invoice"/>
    <m/>
    <s v="https://nww.einvoice-prod.sbs.nhs.uk:8179/invoicepdf/95424e7a-54d9-56e1-8c8f-680a008bfec8"/>
    <n v="1"/>
    <n v="723"/>
    <m/>
    <s v="Planning and Business Development"/>
    <x v="1"/>
    <x v="1"/>
    <x v="1"/>
    <s v="7308 Legal Fees"/>
    <x v="0"/>
  </r>
  <r>
    <s v="E35930"/>
    <s v="7308"/>
    <s v="00000"/>
    <s v="00000"/>
    <s v="000000"/>
    <s v="Estates &amp; Facilities"/>
    <s v="Legal Fees"/>
    <s v="Default"/>
    <s v="Default"/>
    <s v="Default"/>
    <n v="96"/>
    <d v="2019-07-01T00:00:00"/>
    <s v="Purchase Invoices"/>
    <s v="Payables"/>
    <s v="Journal Import 77575084:"/>
    <s v="Payables A 16018824 77575084"/>
    <s v="JUL-19 Purchase Invoices GBP"/>
    <d v="2019-07-30T00:00:00"/>
    <s v="SSCREPMAN,"/>
    <n v="18"/>
    <s v="Journal Import Created"/>
    <x v="0"/>
    <n v="433305"/>
    <d v="2019-07-15T00:00:00"/>
    <n v="165078325"/>
    <m/>
    <s v="PO Invoice"/>
    <m/>
    <s v="https://nww.einvoice-prod.sbs.nhs.uk:8179/invoicepdf/0aa992bb-dd1c-5476-9c39-a5fb57f7aef5"/>
    <n v="1"/>
    <n v="96"/>
    <m/>
    <s v="Planning and Business Development"/>
    <x v="1"/>
    <x v="1"/>
    <x v="1"/>
    <s v="7308 Legal Fees"/>
    <x v="0"/>
  </r>
  <r>
    <s v="E35930"/>
    <s v="7308"/>
    <s v="00000"/>
    <s v="00000"/>
    <s v="000000"/>
    <s v="Estates &amp; Facilities"/>
    <s v="Legal Fees"/>
    <s v="Default"/>
    <s v="Default"/>
    <s v="Default"/>
    <n v="468"/>
    <d v="2019-07-01T00:00:00"/>
    <s v="Purchase Invoices"/>
    <s v="Payables"/>
    <s v="Journal Import 77575084:"/>
    <s v="Payables A 16018824 77575084"/>
    <s v="JUL-19 Purchase Invoices GBP"/>
    <d v="2019-07-30T00:00:00"/>
    <s v="SSCREPMAN,"/>
    <n v="18"/>
    <s v="Journal Import Created"/>
    <x v="0"/>
    <n v="433307"/>
    <d v="2019-07-15T00:00:00"/>
    <n v="165078325"/>
    <m/>
    <s v="PO Invoice"/>
    <m/>
    <s v="https://nww.einvoice-prod.sbs.nhs.uk:8179/invoicepdf/34d0518d-24fa-5113-8dd2-47c45e3cf18b"/>
    <n v="1"/>
    <n v="468"/>
    <m/>
    <s v="Planning and Business Development"/>
    <x v="1"/>
    <x v="1"/>
    <x v="1"/>
    <s v="7308 Legal Fees"/>
    <x v="0"/>
  </r>
  <r>
    <s v="E35930"/>
    <s v="7308"/>
    <s v="00000"/>
    <s v="00000"/>
    <s v="000000"/>
    <s v="Estates &amp; Facilities"/>
    <s v="Legal Fees"/>
    <s v="Default"/>
    <s v="Default"/>
    <s v="Default"/>
    <n v="539"/>
    <d v="2019-07-01T00:00:00"/>
    <s v="Purchase Invoices"/>
    <s v="Payables"/>
    <s v="Journal Import 77619532:"/>
    <s v="Payables A 16026138 77619532"/>
    <s v="JUL-19 Purchase Invoices GBP"/>
    <d v="2019-07-31T00:00:00"/>
    <s v="SSCREPMAN,"/>
    <n v="14"/>
    <s v="Journal Import Created"/>
    <x v="0"/>
    <n v="433309"/>
    <d v="2019-07-15T00:00:00"/>
    <n v="165078325"/>
    <m/>
    <s v="PO Invoice"/>
    <m/>
    <s v="https://nww.einvoice-prod.sbs.nhs.uk:8179/invoicepdf/d1da1282-8703-525c-82bc-a249a94d6fe0"/>
    <n v="1"/>
    <n v="539"/>
    <m/>
    <s v="Planning and Business Development"/>
    <x v="1"/>
    <x v="1"/>
    <x v="1"/>
    <s v="7308 Legal Fees"/>
    <x v="0"/>
  </r>
  <r>
    <s v="E35930"/>
    <s v="7308"/>
    <s v="00000"/>
    <s v="00000"/>
    <s v="000000"/>
    <s v="Estates &amp; Facilities"/>
    <s v="Legal Fees"/>
    <s v="Default"/>
    <s v="Default"/>
    <s v="Default"/>
    <n v="-37.200000000000003"/>
    <d v="2019-07-01T00:00:00"/>
    <s v="Receiving"/>
    <s v="Cost Management"/>
    <s v="Journal Import 76509517:"/>
    <s v="Cost Management A 15787163 76509517 2"/>
    <s v="01-JUL-2019 Receiving GBP"/>
    <d v="2019-06-28T00:00:00"/>
    <s v="SSCREPMAN,"/>
    <n v="1821"/>
    <s v="Hythe ACRP Licence Renewal - Capsticks Invoice 410893 - 25/10/2018"/>
    <x v="0"/>
    <n v="165074834"/>
    <d v="2019-01-17T00:00:00"/>
    <m/>
    <m/>
    <m/>
    <s v="LONDON-4"/>
    <m/>
    <m/>
    <m/>
    <m/>
    <s v="Planning and Business Development"/>
    <x v="1"/>
    <x v="1"/>
    <x v="1"/>
    <s v="7308 Legal Fees"/>
    <x v="0"/>
  </r>
  <r>
    <s v="E35930"/>
    <s v="7308"/>
    <s v="00000"/>
    <s v="00000"/>
    <s v="000000"/>
    <s v="Estates &amp; Facilities"/>
    <s v="Legal Fees"/>
    <s v="Default"/>
    <s v="Default"/>
    <s v="Default"/>
    <n v="-439"/>
    <d v="2019-07-01T00:00:00"/>
    <s v="Receiving"/>
    <s v="Cost Management"/>
    <s v="Journal Import 76509517:"/>
    <s v="Cost Management A 15787163 76509517 2"/>
    <s v="01-JUL-2019 Receiving GBP"/>
    <d v="2019-06-28T00:00:00"/>
    <s v="SSCREPMAN,"/>
    <n v="1822"/>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112"/>
    <d v="2019-07-01T00:00:00"/>
    <s v="Receiving"/>
    <s v="Cost Management"/>
    <s v="Journal Import 76509517:"/>
    <s v="Cost Management A 15787163 76509517 2"/>
    <s v="01-JUL-2019 Receiving GBP"/>
    <d v="2019-06-28T00:00:00"/>
    <s v="SSCREPMAN,"/>
    <n v="1823"/>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45"/>
    <d v="2019-07-01T00:00:00"/>
    <s v="Receiving"/>
    <s v="Cost Management"/>
    <s v="Journal Import 76509517:"/>
    <s v="Cost Management A 15787163 76509517 2"/>
    <s v="01-JUL-2019 Receiving GBP"/>
    <d v="2019-06-28T00:00:00"/>
    <s v="SSCREPMAN,"/>
    <n v="1824"/>
    <s v="Banstead MRC - Restrictive Covenant Review and Advice, Plus Disbursements - Invoice 428697"/>
    <x v="0"/>
    <n v="165077837"/>
    <d v="2019-06-03T00:00:00"/>
    <m/>
    <m/>
    <m/>
    <s v="LONDON-4"/>
    <m/>
    <m/>
    <m/>
    <m/>
    <s v="Planning and Business Development"/>
    <x v="1"/>
    <x v="1"/>
    <x v="1"/>
    <s v="7308 Legal Fees"/>
    <x v="0"/>
  </r>
  <r>
    <s v="E35930"/>
    <s v="7308"/>
    <s v="00000"/>
    <s v="00000"/>
    <s v="000000"/>
    <s v="Estates &amp; Facilities"/>
    <s v="Legal Fees"/>
    <s v="Default"/>
    <s v="Default"/>
    <s v="Default"/>
    <n v="-502"/>
    <d v="2019-07-01T00:00:00"/>
    <s v="Receiving"/>
    <s v="Cost Management"/>
    <s v="Journal Import 76509517:"/>
    <s v="Cost Management A 15787163 76509517 2"/>
    <s v="01-JUL-2019 Receiving GBP"/>
    <d v="2019-06-28T00:00:00"/>
    <s v="SSCREPMAN,"/>
    <n v="1825"/>
    <s v="Secamb -Licence to occupy Rushmoor - Invoice 430681 (attached)"/>
    <x v="0"/>
    <n v="165078325"/>
    <d v="2019-06-25T00:00:00"/>
    <m/>
    <m/>
    <m/>
    <s v="LONDON-4"/>
    <m/>
    <m/>
    <m/>
    <m/>
    <s v="Planning and Business Development"/>
    <x v="1"/>
    <x v="1"/>
    <x v="1"/>
    <s v="7308 Legal Fees"/>
    <x v="0"/>
  </r>
  <r>
    <s v="E35930"/>
    <s v="7308"/>
    <s v="00000"/>
    <s v="00000"/>
    <s v="000000"/>
    <s v="Estates &amp; Facilities"/>
    <s v="Legal Fees"/>
    <s v="Default"/>
    <s v="Default"/>
    <s v="Default"/>
    <n v="-130"/>
    <d v="2019-07-01T00:00:00"/>
    <s v="Receiving"/>
    <s v="Cost Management"/>
    <s v="Journal Import 76509517:"/>
    <s v="Cost Management A 15787163 76509517 2"/>
    <s v="01-JUL-2019 Receiving GBP"/>
    <d v="2019-06-28T00:00:00"/>
    <s v="SSCREPMAN,"/>
    <n v="1826"/>
    <s v="Worthing - Licence for alteractions at Yeoman Way - Invoice 428696"/>
    <x v="0"/>
    <n v="165077833"/>
    <d v="2019-06-03T00:00:00"/>
    <m/>
    <m/>
    <m/>
    <s v="LONDON-4"/>
    <m/>
    <m/>
    <m/>
    <m/>
    <s v="Planning and Business Development"/>
    <x v="1"/>
    <x v="1"/>
    <x v="1"/>
    <s v="7308 Legal Fees"/>
    <x v="0"/>
  </r>
  <r>
    <s v="E35930"/>
    <s v="7308"/>
    <s v="00000"/>
    <s v="00000"/>
    <s v="000000"/>
    <s v="Estates &amp; Facilities"/>
    <s v="Legal Fees"/>
    <s v="Default"/>
    <s v="Default"/>
    <s v="Default"/>
    <n v="-34.96"/>
    <d v="2019-07-01T00:00:00"/>
    <s v="Receiving"/>
    <s v="Cost Management"/>
    <s v="Journal Import 76509517:"/>
    <s v="Cost Management A 15787163 76509517 2"/>
    <s v="01-JUL-2019 Receiving GBP"/>
    <d v="2019-06-28T00:00:00"/>
    <s v="SSCREPMAN,"/>
    <n v="1827"/>
    <s v="Banstead MRC - Restrictive Covenant Review &amp; Advice, Plus Disbursements - Invoice 418074 Top Up to PO 165075012"/>
    <x v="0"/>
    <n v="165075012"/>
    <d v="2019-01-29T00:00:00"/>
    <m/>
    <m/>
    <m/>
    <s v="LONDON-4"/>
    <m/>
    <m/>
    <m/>
    <m/>
    <s v="Planning and Business Development"/>
    <x v="1"/>
    <x v="1"/>
    <x v="1"/>
    <s v="7308 Legal Fees"/>
    <x v="0"/>
  </r>
  <r>
    <s v="E35930"/>
    <s v="7308"/>
    <s v="00000"/>
    <s v="00000"/>
    <s v="000000"/>
    <s v="Estates &amp; Facilities"/>
    <s v="Legal Fees"/>
    <s v="Default"/>
    <s v="Default"/>
    <s v="Default"/>
    <n v="-96"/>
    <d v="2019-07-01T00:00:00"/>
    <s v="Receiving"/>
    <s v="Cost Management"/>
    <s v="Journal Import 76509517:"/>
    <s v="Cost Management A 15787163 76509517 2"/>
    <s v="01-JUL-2019 Receiving GBP"/>
    <d v="2019-06-28T00:00:00"/>
    <s v="SSCREPMAN,"/>
    <n v="1828"/>
    <s v="Secamb - General Estates Matters - Invoice 430675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130"/>
    <d v="2019-07-01T00:00:00"/>
    <s v="Receiving"/>
    <s v="Cost Management"/>
    <s v="Journal Import 77620373:"/>
    <s v="Cost Management A 16024388 77620373"/>
    <s v="31-JUL-2019 Receiving GBP"/>
    <d v="2019-07-31T00:00:00"/>
    <s v="SSCREPMAN,"/>
    <n v="1840"/>
    <s v="Worthing - Licence for alteractions at Yeoman Way - Invoice 428696"/>
    <x v="0"/>
    <n v="165077833"/>
    <d v="2019-06-03T00:00:00"/>
    <m/>
    <m/>
    <m/>
    <s v="LONDON-4"/>
    <m/>
    <m/>
    <m/>
    <m/>
    <s v="Planning and Business Development"/>
    <x v="1"/>
    <x v="1"/>
    <x v="1"/>
    <s v="7308 Legal Fees"/>
    <x v="0"/>
  </r>
  <r>
    <s v="E35930"/>
    <s v="7308"/>
    <s v="00000"/>
    <s v="00000"/>
    <s v="000000"/>
    <s v="Estates &amp; Facilities"/>
    <s v="Legal Fees"/>
    <s v="Default"/>
    <s v="Default"/>
    <s v="Default"/>
    <n v="34.96"/>
    <d v="2019-07-01T00:00:00"/>
    <s v="Receiving"/>
    <s v="Cost Management"/>
    <s v="Journal Import 77620373:"/>
    <s v="Cost Management A 16024388 77620373"/>
    <s v="31-JUL-2019 Receiving GBP"/>
    <d v="2019-07-31T00:00:00"/>
    <s v="SSCREPMAN,"/>
    <n v="1841"/>
    <s v="Banstead MRC - Restrictive Covenant Review &amp; Advice, Plus Disbursements - Invoice 418074 Top Up to PO 165075012"/>
    <x v="0"/>
    <n v="165075012"/>
    <d v="2019-01-29T00:00:00"/>
    <m/>
    <m/>
    <m/>
    <s v="LONDON-4"/>
    <m/>
    <m/>
    <m/>
    <m/>
    <s v="Planning and Business Development"/>
    <x v="1"/>
    <x v="1"/>
    <x v="1"/>
    <s v="7308 Legal Fees"/>
    <x v="0"/>
  </r>
  <r>
    <s v="E35930"/>
    <s v="7308"/>
    <s v="00000"/>
    <s v="00000"/>
    <s v="000000"/>
    <s v="Estates &amp; Facilities"/>
    <s v="Legal Fees"/>
    <s v="Default"/>
    <s v="Default"/>
    <s v="Default"/>
    <n v="42"/>
    <d v="2019-07-01T00:00:00"/>
    <s v="Receiving"/>
    <s v="Cost Management"/>
    <s v="Journal Import 77620373:"/>
    <s v="Cost Management A 16024388 77620373"/>
    <s v="31-JUL-2019 Receiving GBP"/>
    <d v="2019-07-31T00:00:00"/>
    <s v="SSCREPMAN,"/>
    <n v="1842"/>
    <s v="Seca Depot, Yeoman Way, Invoice 433310 - 15/07/2019"/>
    <x v="0"/>
    <n v="165078959"/>
    <d v="2019-07-31T00:00:00"/>
    <m/>
    <m/>
    <m/>
    <s v="LONDON-4"/>
    <m/>
    <m/>
    <m/>
    <m/>
    <s v="Planning and Business Development"/>
    <x v="1"/>
    <x v="1"/>
    <x v="1"/>
    <s v="7308 Legal Fees"/>
    <x v="0"/>
  </r>
  <r>
    <s v="E35930"/>
    <s v="7308"/>
    <s v="00000"/>
    <s v="00000"/>
    <s v="000000"/>
    <s v="Estates &amp; Facilities"/>
    <s v="Legal Fees"/>
    <s v="Default"/>
    <s v="Default"/>
    <s v="Default"/>
    <n v="439"/>
    <d v="2019-07-01T00:00:00"/>
    <s v="Receiving"/>
    <s v="Cost Management"/>
    <s v="Journal Import 77620373:"/>
    <s v="Cost Management A 16024388 77620373"/>
    <s v="31-JUL-2019 Receiving GBP"/>
    <d v="2019-07-31T00:00:00"/>
    <s v="SSCREPMAN,"/>
    <n v="1843"/>
    <s v=" Bexhill Ambulance Station Surrender  Invoices: 430677 - 16/6/19"/>
    <x v="0"/>
    <n v="165078941"/>
    <d v="2019-07-25T00:00:00"/>
    <m/>
    <m/>
    <m/>
    <s v="LONDON-4"/>
    <m/>
    <m/>
    <m/>
    <m/>
    <s v="Planning and Business Development"/>
    <x v="1"/>
    <x v="1"/>
    <x v="1"/>
    <s v="7308 Legal Fees"/>
    <x v="0"/>
  </r>
  <r>
    <s v="E35930"/>
    <s v="7308"/>
    <s v="00000"/>
    <s v="00000"/>
    <s v="000000"/>
    <s v="Estates &amp; Facilities"/>
    <s v="Legal Fees"/>
    <s v="Default"/>
    <s v="Default"/>
    <s v="Default"/>
    <n v="297"/>
    <d v="2019-07-01T00:00:00"/>
    <s v="Receiving"/>
    <s v="Cost Management"/>
    <s v="Journal Import 77620373:"/>
    <s v="Cost Management A 16024388 77620373"/>
    <s v="31-JUL-2019 Receiving GBP"/>
    <d v="2019-07-31T00:00:00"/>
    <s v="SSCREPMAN,"/>
    <n v="1844"/>
    <s v=" Bexhill Ambulance Station Surrender  Invoices: 433311 - 15/7/19"/>
    <x v="0"/>
    <n v="165078941"/>
    <d v="2019-07-25T00:00:00"/>
    <m/>
    <m/>
    <m/>
    <s v="LONDON-4"/>
    <m/>
    <m/>
    <m/>
    <m/>
    <s v="Planning and Business Development"/>
    <x v="1"/>
    <x v="1"/>
    <x v="1"/>
    <s v="7308 Legal Fees"/>
    <x v="0"/>
  </r>
  <r>
    <s v="E35930"/>
    <s v="7308"/>
    <s v="00000"/>
    <s v="00000"/>
    <s v="000000"/>
    <s v="Estates &amp; Facilities"/>
    <s v="Legal Fees"/>
    <s v="Default"/>
    <s v="Default"/>
    <s v="Default"/>
    <n v="112"/>
    <d v="2019-07-01T00:00:00"/>
    <s v="Receiving"/>
    <s v="Cost Management"/>
    <s v="Journal Import 77620373:"/>
    <s v="Cost Management A 16024388 77620373"/>
    <s v="31-JUL-2019 Receiving GBP"/>
    <d v="2019-07-31T00:00:00"/>
    <s v="SSCREPMAN,"/>
    <n v="1845"/>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131"/>
    <d v="2019-07-01T00:00:00"/>
    <s v="Receiving"/>
    <s v="Cost Management"/>
    <s v="Journal Import 77620373:"/>
    <s v="Cost Management A 16024388 77620373"/>
    <s v="31-JUL-2019 Receiving GBP"/>
    <d v="2019-07-31T00:00:00"/>
    <s v="SSCREPMAN,"/>
    <n v="1846"/>
    <s v="Seca Depot, Yeoman Way, Invoice 415393 - 19/12/2018"/>
    <x v="0"/>
    <n v="165074889"/>
    <d v="2019-01-18T00:00:00"/>
    <m/>
    <m/>
    <m/>
    <s v="LONDON-4"/>
    <m/>
    <m/>
    <m/>
    <m/>
    <s v="Planning and Business Development"/>
    <x v="1"/>
    <x v="1"/>
    <x v="1"/>
    <s v="7308 Legal Fees"/>
    <x v="0"/>
  </r>
  <r>
    <s v="E35930"/>
    <s v="7308"/>
    <s v="00000"/>
    <s v="00000"/>
    <s v="000000"/>
    <s v="Estates &amp; Facilities"/>
    <s v="Legal Fees"/>
    <s v="Default"/>
    <s v="Default"/>
    <s v="Default"/>
    <n v="45"/>
    <d v="2019-07-01T00:00:00"/>
    <s v="Receiving"/>
    <s v="Cost Management"/>
    <s v="Journal Import 77620373:"/>
    <s v="Cost Management A 16024388 77620373"/>
    <s v="31-JUL-2019 Receiving GBP"/>
    <d v="2019-07-31T00:00:00"/>
    <s v="SSCREPMAN,"/>
    <n v="1847"/>
    <s v="Banstead MRC - Restrictive Covenant Review and Advice, Plus Disbursements - Invoice 428697"/>
    <x v="0"/>
    <n v="165077837"/>
    <d v="2019-06-03T00:00:00"/>
    <m/>
    <m/>
    <m/>
    <s v="LONDON-4"/>
    <m/>
    <m/>
    <m/>
    <m/>
    <s v="Planning and Business Development"/>
    <x v="1"/>
    <x v="1"/>
    <x v="1"/>
    <s v="7308 Legal Fees"/>
    <x v="0"/>
  </r>
  <r>
    <s v="E35930"/>
    <s v="7308"/>
    <s v="00000"/>
    <s v="00000"/>
    <s v="000000"/>
    <s v="Estates &amp; Facilities"/>
    <s v="Legal Fees"/>
    <s v="Default"/>
    <s v="Default"/>
    <s v="Default"/>
    <n v="96"/>
    <d v="2019-07-01T00:00:00"/>
    <s v="Receiving"/>
    <s v="Cost Management"/>
    <s v="Journal Import 77620373:"/>
    <s v="Cost Management A 16024388 77620373"/>
    <s v="31-JUL-2019 Receiving GBP"/>
    <d v="2019-07-31T00:00:00"/>
    <s v="SSCREPMAN,"/>
    <n v="1848"/>
    <s v="Secamb - General Estates Matters - Invoice 430675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502"/>
    <d v="2019-07-01T00:00:00"/>
    <s v="Receiving"/>
    <s v="Cost Management"/>
    <s v="Journal Import 77620373:"/>
    <s v="Cost Management A 16024388 77620373"/>
    <s v="31-JUL-2019 Receiving GBP"/>
    <d v="2019-07-31T00:00:00"/>
    <s v="SSCREPMAN,"/>
    <n v="1849"/>
    <s v="Legal and Professional Fees - Licence to Occupy At Rushmoor - Invoice 430681 (15/7/2019)"/>
    <x v="0"/>
    <n v="165078943"/>
    <d v="2019-07-25T00:00:00"/>
    <m/>
    <m/>
    <m/>
    <s v="LONDON-4"/>
    <m/>
    <m/>
    <m/>
    <m/>
    <s v="Planning and Business Development"/>
    <x v="1"/>
    <x v="1"/>
    <x v="1"/>
    <s v="7308 Legal Fees"/>
    <x v="0"/>
  </r>
  <r>
    <s v="E35930"/>
    <s v="7308"/>
    <s v="00000"/>
    <s v="00000"/>
    <s v="000000"/>
    <s v="Estates &amp; Facilities"/>
    <s v="Legal Fees"/>
    <s v="Default"/>
    <s v="Default"/>
    <s v="Default"/>
    <n v="1399.88"/>
    <d v="2019-07-01T00:00:00"/>
    <s v="Receiving"/>
    <s v="Cost Management"/>
    <s v="Journal Import 77620373:"/>
    <s v="Cost Management A 16024388 77620373"/>
    <s v="31-JUL-2019 Receiving GBP"/>
    <d v="2019-07-31T00:00:00"/>
    <s v="SSCREPMAN,"/>
    <n v="1850"/>
    <s v="Secamb - General Estates Matters - Unbilled Time - 6000"/>
    <x v="0"/>
    <n v="165078325"/>
    <d v="2019-07-31T00:00:00"/>
    <m/>
    <m/>
    <m/>
    <s v="LONDON-4"/>
    <m/>
    <m/>
    <m/>
    <m/>
    <s v="Planning and Business Development"/>
    <x v="1"/>
    <x v="1"/>
    <x v="1"/>
    <s v="7308 Legal Fees"/>
    <x v="0"/>
  </r>
  <r>
    <s v="E35930"/>
    <s v="7308"/>
    <s v="00000"/>
    <s v="00000"/>
    <s v="000000"/>
    <s v="Estates &amp; Facilities"/>
    <s v="Legal Fees"/>
    <s v="Default"/>
    <s v="Default"/>
    <s v="Default"/>
    <n v="37.200000000000003"/>
    <d v="2019-07-01T00:00:00"/>
    <s v="Receiving"/>
    <s v="Cost Management"/>
    <s v="Journal Import 77620373:"/>
    <s v="Cost Management A 16024388 77620373"/>
    <s v="31-JUL-2019 Receiving GBP"/>
    <d v="2019-07-31T00:00:00"/>
    <s v="SSCREPMAN,"/>
    <n v="1851"/>
    <s v="Hythe ACRP Licence Renewal - Capsticks Invoice 410893 - 25/10/2018"/>
    <x v="0"/>
    <n v="165074834"/>
    <d v="2019-01-17T00:00:00"/>
    <m/>
    <m/>
    <m/>
    <s v="LONDON-4"/>
    <m/>
    <m/>
    <m/>
    <m/>
    <s v="Planning and Business Development"/>
    <x v="1"/>
    <x v="1"/>
    <x v="1"/>
    <s v="7308 Legal Fees"/>
    <x v="0"/>
  </r>
  <r>
    <s v="E35930"/>
    <s v="7308"/>
    <s v="00000"/>
    <s v="00000"/>
    <s v="000000"/>
    <s v="Estates &amp; Facilities"/>
    <s v="Legal Fees"/>
    <s v="Default"/>
    <s v="Default"/>
    <s v="Default"/>
    <n v="502"/>
    <d v="2019-07-01T00:00:00"/>
    <s v="Receiving"/>
    <s v="Cost Management"/>
    <s v="Journal Import 77620373:"/>
    <s v="Cost Management A 16024388 77620373"/>
    <s v="31-JUL-2019 Receiving GBP"/>
    <d v="2019-07-31T00:00:00"/>
    <s v="SSCREPMAN,"/>
    <n v="1852"/>
    <s v="Secamb -Licence to occupy Rushmoor - Invoice 430681 (attached)"/>
    <x v="0"/>
    <n v="165078325"/>
    <d v="2019-06-25T00:00:00"/>
    <m/>
    <m/>
    <m/>
    <s v="LONDON-4"/>
    <m/>
    <m/>
    <m/>
    <m/>
    <s v="Planning and Business Development"/>
    <x v="1"/>
    <x v="1"/>
    <x v="1"/>
    <s v="7308 Legal Fees"/>
    <x v="0"/>
  </r>
  <r>
    <s v="E35930"/>
    <s v="7308"/>
    <s v="00000"/>
    <s v="00000"/>
    <s v="000000"/>
    <s v="Estates &amp; Facilities"/>
    <s v="Legal Fees"/>
    <s v="Default"/>
    <s v="Default"/>
    <s v="Default"/>
    <n v="144"/>
    <d v="2019-07-01T00:00:00"/>
    <s v="Receiving"/>
    <s v="Cost Management"/>
    <s v="Journal Import 77620373:"/>
    <s v="Cost Management A 16024388 77620373"/>
    <s v="31-JUL-2019 Receiving GBP"/>
    <d v="2019-07-31T00:00:00"/>
    <s v="SSCREPMAN,"/>
    <n v="1853"/>
    <s v="Legal and Professional Fees - Licence to Occupy At Rushmoor - Invoice 433316 (7/5/19)"/>
    <x v="0"/>
    <n v="165078943"/>
    <d v="2019-07-25T00:00:00"/>
    <m/>
    <m/>
    <m/>
    <s v="LONDON-4"/>
    <m/>
    <m/>
    <m/>
    <m/>
    <s v="Planning and Business Development"/>
    <x v="1"/>
    <x v="1"/>
    <x v="1"/>
    <s v="7308 Legal Fees"/>
    <x v="0"/>
  </r>
  <r>
    <s v="E35930"/>
    <s v="7308"/>
    <s v="00000"/>
    <s v="00000"/>
    <s v="000000"/>
    <s v="Estates &amp; Facilities"/>
    <s v="Legal Fees"/>
    <s v="Default"/>
    <s v="Default"/>
    <s v="Default"/>
    <n v="439"/>
    <d v="2019-07-01T00:00:00"/>
    <s v="Receiving"/>
    <s v="Cost Management"/>
    <s v="Journal Import 77620373:"/>
    <s v="Cost Management A 16024388 77620373"/>
    <s v="31-JUL-2019 Receiving GBP"/>
    <d v="2019-07-31T00:00:00"/>
    <s v="SSCREPMAN,"/>
    <n v="1854"/>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130"/>
    <d v="2019-07-01T00:00:00"/>
    <s v="Receiving"/>
    <s v="Cost Management"/>
    <s v="Journal Import 77620373:"/>
    <s v="Cost Management A 16024388 77620373"/>
    <s v="31-JUL-2019 Receiving GBP"/>
    <d v="2019-07-31T00:00:00"/>
    <s v="SSCREPMAN,"/>
    <n v="1855"/>
    <s v="Seca Depot, Yeoman Way, Invoice 428696 - 17/05/2019"/>
    <x v="0"/>
    <n v="165078959"/>
    <d v="2019-07-31T00:00:00"/>
    <m/>
    <m/>
    <m/>
    <s v="LONDON-4"/>
    <m/>
    <m/>
    <m/>
    <m/>
    <s v="Planning and Business Development"/>
    <x v="1"/>
    <x v="1"/>
    <x v="1"/>
    <s v="7308 Legal Fees"/>
    <x v="0"/>
  </r>
  <r>
    <s v="E35930"/>
    <s v="7308"/>
    <s v="00000"/>
    <s v="00000"/>
    <s v="000000"/>
    <s v="Estates &amp; Facilities"/>
    <s v="Legal Fees"/>
    <s v="Default"/>
    <s v="Default"/>
    <s v="Default"/>
    <n v="25.08"/>
    <d v="2019-08-01T00:00:00"/>
    <s v="Adjustment"/>
    <s v="Spreadsheet"/>
    <s v="SBS RYD JUL-19 VAT ADJUSTMENT JOURNAL"/>
    <s v="Spreadsheet A 16298769 78835958"/>
    <s v="SBS RYD JUL-19 VAT ADJUSTMENT JOURNAL Adjustment GBP"/>
    <d v="2019-09-05T00:00:00"/>
    <s v="SSC BRUCE, EMMA"/>
    <n v="1340"/>
    <s v="CAPSTICKS SOLICITORS-418065-0-https://nww.einvoice-prod.sbs.nhs.uk:8179/invoicepdf/adaaf5b0-7c3f-51a1-b41c-32d77ff1e606"/>
    <x v="27"/>
    <m/>
    <d v="2019-09-05T00:00:00"/>
    <m/>
    <s v="CAPSTICKS SOLICITORS-418065-0-"/>
    <m/>
    <m/>
    <s v="https://nww.einvoice-prod.sbs.nhs.uk:8179/invoicepdf/adaaf5b0-7c3f-51a1-b41c-32d77ff1e606"/>
    <m/>
    <m/>
    <m/>
    <s v="Planning and Business Development"/>
    <x v="1"/>
    <x v="1"/>
    <x v="1"/>
    <s v="7308 Legal Fees"/>
    <x v="1"/>
  </r>
  <r>
    <s v="E35930"/>
    <s v="7308"/>
    <s v="00000"/>
    <s v="00000"/>
    <s v="000000"/>
    <s v="Estates &amp; Facilities"/>
    <s v="Legal Fees"/>
    <s v="Default"/>
    <s v="Default"/>
    <s v="Default"/>
    <n v="106.12"/>
    <d v="2019-08-01T00:00:00"/>
    <s v="Adjustment"/>
    <s v="Spreadsheet"/>
    <s v="SBS RYD JUL-19 VAT ADJUSTMENT JOURNAL"/>
    <s v="Spreadsheet A 16298769 78835958"/>
    <s v="SBS RYD JUL-19 VAT ADJUSTMENT JOURNAL Adjustment GBP"/>
    <d v="2019-09-05T00:00:00"/>
    <s v="SSC BRUCE, EMMA"/>
    <n v="1341"/>
    <s v="CAPSTICKS SOLICITORS-430679-0-https://nww.einvoice-prod.sbs.nhs.uk:8179/invoicepdf/50d60fea-1cea-5bda-ad9c-779130504d86"/>
    <x v="27"/>
    <m/>
    <d v="2019-09-05T00:00:00"/>
    <m/>
    <s v="CAPSTICKS SOLICITORS-430679-0-"/>
    <m/>
    <m/>
    <s v="https://nww.einvoice-prod.sbs.nhs.uk:8179/invoicepdf/50d60fea-1cea-5bda-ad9c-779130504d86"/>
    <m/>
    <m/>
    <m/>
    <s v="Planning and Business Development"/>
    <x v="1"/>
    <x v="1"/>
    <x v="1"/>
    <s v="7308 Legal Fees"/>
    <x v="1"/>
  </r>
  <r>
    <s v="E35930"/>
    <s v="7308"/>
    <s v="00000"/>
    <s v="00000"/>
    <s v="000000"/>
    <s v="Estates &amp; Facilities"/>
    <s v="Legal Fees"/>
    <s v="Default"/>
    <s v="Default"/>
    <s v="Default"/>
    <n v="131"/>
    <d v="2019-08-01T00:00:00"/>
    <s v="Adjustment"/>
    <s v="Spreadsheet"/>
    <s v="SBS RYD JUL-19 VAT ADJUSTMENT JOURNAL"/>
    <s v="Spreadsheet A 16298769 78835958"/>
    <s v="SBS RYD JUL-19 VAT ADJUSTMENT JOURNAL Adjustment GBP"/>
    <d v="2019-09-05T00:00:00"/>
    <s v="SSC BRUCE, EMMA"/>
    <n v="1342"/>
    <s v="CAPSTICKS SOLICITORS-415393-0-https://nww.einvoice-prod.sbs.nhs.uk:8179/invoicepdf/604f2670-581d-51bb-9c9f-092324dd8519"/>
    <x v="27"/>
    <m/>
    <d v="2019-09-05T00:00:00"/>
    <m/>
    <s v="CAPSTICKS SOLICITORS-415393-0-"/>
    <m/>
    <m/>
    <s v="https://nww.einvoice-prod.sbs.nhs.uk:8179/invoicepdf/604f2670-581d-51bb-9c9f-092324dd8519"/>
    <m/>
    <m/>
    <m/>
    <s v="Planning and Business Development"/>
    <x v="1"/>
    <x v="1"/>
    <x v="1"/>
    <s v="7308 Legal Fees"/>
    <x v="1"/>
  </r>
  <r>
    <s v="E35930"/>
    <s v="7308"/>
    <s v="00000"/>
    <s v="00000"/>
    <s v="000000"/>
    <s v="Estates &amp; Facilities"/>
    <s v="Legal Fees"/>
    <s v="Default"/>
    <s v="Default"/>
    <s v="Default"/>
    <n v="-25.08"/>
    <d v="2019-08-01T00:00:00"/>
    <s v="Adjustment"/>
    <s v="Spreadsheet"/>
    <s v="SBS RYD JUL-19 VAT ADJUSTMENT JOURNAL"/>
    <s v="Spreadsheet A 16298769 78835958"/>
    <s v="SBS RYD JUL-19 VAT ADJUSTMENT JOURNAL Adjustment GBP"/>
    <d v="2019-09-05T00:00:00"/>
    <s v="SSC BRUCE, EMMA"/>
    <n v="1343"/>
    <s v="CAPSTICKS SOLICITORS-OR12_835-418065-25.08-https://nww.einvoice-prod.sbs.nhs.uk:8179/invoicepdf/adaaf5b0-7c3f-51a1-b41c-32d77ff1e606"/>
    <x v="27"/>
    <m/>
    <d v="2019-09-05T00:00:00"/>
    <m/>
    <s v="CAPSTICKS SOLICITORS-OR12_835-418065-25.08-"/>
    <m/>
    <m/>
    <s v="https://nww.einvoice-prod.sbs.nhs.uk:8179/invoicepdf/adaaf5b0-7c3f-51a1-b41c-32d77ff1e606"/>
    <m/>
    <m/>
    <m/>
    <s v="Planning and Business Development"/>
    <x v="1"/>
    <x v="1"/>
    <x v="1"/>
    <s v="7308 Legal Fees"/>
    <x v="1"/>
  </r>
  <r>
    <s v="E35930"/>
    <s v="7308"/>
    <s v="00000"/>
    <s v="00000"/>
    <s v="000000"/>
    <s v="Estates &amp; Facilities"/>
    <s v="Legal Fees"/>
    <s v="Default"/>
    <s v="Default"/>
    <s v="Default"/>
    <n v="-106.12"/>
    <d v="2019-08-01T00:00:00"/>
    <s v="Adjustment"/>
    <s v="Spreadsheet"/>
    <s v="SBS RYD JUL-19 VAT ADJUSTMENT JOURNAL"/>
    <s v="Spreadsheet A 16298769 78835958"/>
    <s v="SBS RYD JUL-19 VAT ADJUSTMENT JOURNAL Adjustment GBP"/>
    <d v="2019-09-05T00:00:00"/>
    <s v="SSC BRUCE, EMMA"/>
    <n v="1344"/>
    <s v="CAPSTICKS SOLICITORS-430679-0-https://nww.einvoice-prod.sbs.nhs.uk:8179/invoicepdf/50d60fea-1cea-5bda-ad9c-779130504d86"/>
    <x v="27"/>
    <m/>
    <d v="2019-09-05T00:00:00"/>
    <m/>
    <s v="CAPSTICKS SOLICITORS-430679-0-"/>
    <m/>
    <m/>
    <s v="https://nww.einvoice-prod.sbs.nhs.uk:8179/invoicepdf/50d60fea-1cea-5bda-ad9c-779130504d86"/>
    <m/>
    <m/>
    <m/>
    <s v="Planning and Business Development"/>
    <x v="1"/>
    <x v="1"/>
    <x v="1"/>
    <s v="7308 Legal Fees"/>
    <x v="1"/>
  </r>
  <r>
    <s v="E35930"/>
    <s v="7308"/>
    <s v="00000"/>
    <s v="00000"/>
    <s v="000000"/>
    <s v="Estates &amp; Facilities"/>
    <s v="Legal Fees"/>
    <s v="Default"/>
    <s v="Default"/>
    <s v="Default"/>
    <n v="384"/>
    <d v="2019-08-01T00:00:00"/>
    <s v="Purchase Invoices"/>
    <s v="Payables"/>
    <s v="Journal Import 77660838:"/>
    <s v="Payables A 16033650 77660838"/>
    <s v="AUG-19 Purchase Invoices GBP"/>
    <d v="2019-08-01T00:00:00"/>
    <s v="SSCREPMAN,"/>
    <n v="49"/>
    <s v="Journal Import Created"/>
    <x v="0"/>
    <n v="433306"/>
    <d v="2019-07-15T00:00:00"/>
    <n v="165078325"/>
    <m/>
    <s v="PO Invoice"/>
    <m/>
    <s v="https://nww.einvoice-prod.sbs.nhs.uk:8179/invoicepdf/6930aa66-3baa-54fe-b234-f79280d3919e"/>
    <n v="1"/>
    <n v="384"/>
    <m/>
    <s v="Planning and Business Development"/>
    <x v="1"/>
    <x v="1"/>
    <x v="1"/>
    <s v="7308 Legal Fees"/>
    <x v="0"/>
  </r>
  <r>
    <s v="E35930"/>
    <s v="7308"/>
    <s v="00000"/>
    <s v="00000"/>
    <s v="000000"/>
    <s v="Estates &amp; Facilities"/>
    <s v="Legal Fees"/>
    <s v="Default"/>
    <s v="Default"/>
    <s v="Default"/>
    <n v="282"/>
    <d v="2019-08-01T00:00:00"/>
    <s v="Purchase Invoices"/>
    <s v="Payables"/>
    <s v="Journal Import 77660838:"/>
    <s v="Payables A 16033650 77660838"/>
    <s v="AUG-19 Purchase Invoices GBP"/>
    <d v="2019-08-01T00:00:00"/>
    <s v="SSCREPMAN,"/>
    <n v="49"/>
    <s v="Journal Import Created"/>
    <x v="0"/>
    <n v="433314"/>
    <d v="2019-07-15T00:00:00"/>
    <n v="165078325"/>
    <m/>
    <s v="PO Invoice"/>
    <m/>
    <s v="https://nww.einvoice-prod.sbs.nhs.uk:8179/invoicepdf/ed0ae9c9-e73b-5789-824d-0f67d5a91040"/>
    <n v="1"/>
    <n v="282"/>
    <m/>
    <s v="Planning and Business Development"/>
    <x v="1"/>
    <x v="1"/>
    <x v="1"/>
    <s v="7308 Legal Fees"/>
    <x v="0"/>
  </r>
  <r>
    <s v="E35930"/>
    <s v="7308"/>
    <s v="00000"/>
    <s v="00000"/>
    <s v="000000"/>
    <s v="Estates &amp; Facilities"/>
    <s v="Legal Fees"/>
    <s v="Default"/>
    <s v="Default"/>
    <s v="Default"/>
    <n v="-282"/>
    <d v="2019-08-01T00:00:00"/>
    <s v="Purchase Invoices"/>
    <s v="Payables"/>
    <s v="Journal Import 77660838:"/>
    <s v="Payables A 16033650 77660838"/>
    <s v="AUG-19 Purchase Invoices GBP"/>
    <d v="2019-08-01T00:00:00"/>
    <s v="SSCREPMAN,"/>
    <n v="50"/>
    <s v="Journal Import Created"/>
    <x v="0"/>
    <n v="433314"/>
    <d v="2019-07-15T00:00:00"/>
    <n v="165078325"/>
    <m/>
    <s v="PO Invoice"/>
    <m/>
    <s v="https://nww.einvoice-prod.sbs.nhs.uk:8179/invoicepdf/ed0ae9c9-e73b-5789-824d-0f67d5a91040"/>
    <n v="1"/>
    <n v="-282"/>
    <m/>
    <s v="Planning and Business Development"/>
    <x v="1"/>
    <x v="1"/>
    <x v="1"/>
    <s v="7308 Legal Fees"/>
    <x v="0"/>
  </r>
  <r>
    <s v="E35930"/>
    <s v="7308"/>
    <s v="00000"/>
    <s v="00000"/>
    <s v="000000"/>
    <s v="Estates &amp; Facilities"/>
    <s v="Legal Fees"/>
    <s v="Default"/>
    <s v="Default"/>
    <s v="Default"/>
    <n v="398"/>
    <d v="2019-08-01T00:00:00"/>
    <s v="Purchase Invoices"/>
    <s v="Payables"/>
    <s v="Journal Import 77702936:"/>
    <s v="Payables A 16045566 77702936"/>
    <s v="AUG-19 Purchase Invoices GBP"/>
    <d v="2019-08-02T00:00:00"/>
    <s v="SSCREPMAN,"/>
    <n v="53"/>
    <s v="Journal Import Created"/>
    <x v="0"/>
    <n v="433308"/>
    <d v="2019-07-15T00:00:00"/>
    <n v="165078325"/>
    <m/>
    <s v="PO Invoice"/>
    <m/>
    <s v="https://nww.einvoice-prod.sbs.nhs.uk:8179/invoicepdf/097c0771-62a9-5bcb-ba27-68d51d310ff2"/>
    <n v="1"/>
    <n v="398"/>
    <m/>
    <s v="Planning and Business Development"/>
    <x v="1"/>
    <x v="1"/>
    <x v="1"/>
    <s v="7308 Legal Fees"/>
    <x v="0"/>
  </r>
  <r>
    <s v="E35930"/>
    <s v="7308"/>
    <s v="00000"/>
    <s v="00000"/>
    <s v="000000"/>
    <s v="Estates &amp; Facilities"/>
    <s v="Legal Fees"/>
    <s v="Default"/>
    <s v="Default"/>
    <s v="Default"/>
    <n v="130"/>
    <d v="2019-08-01T00:00:00"/>
    <s v="Purchase Invoices"/>
    <s v="Payables"/>
    <s v="Journal Import 77706005:"/>
    <s v="Payables A 16044739 77706005"/>
    <s v="AUG-19 Purchase Invoices GBP"/>
    <d v="2019-08-02T00:00:00"/>
    <s v="SSCREPMAN,"/>
    <n v="26"/>
    <s v="Journal Import Created"/>
    <x v="0"/>
    <n v="428696"/>
    <d v="2019-07-15T00:00:00"/>
    <n v="165078959"/>
    <m/>
    <s v="PO Invoice"/>
    <m/>
    <s v="https://nww.einvoice-prod.sbs.nhs.uk:8179/invoicepdf/7ea93b79-367b-5091-b433-1f1f52f69ee0"/>
    <n v="1"/>
    <n v="130"/>
    <m/>
    <s v="Planning and Business Development"/>
    <x v="1"/>
    <x v="1"/>
    <x v="1"/>
    <s v="7308 Legal Fees"/>
    <x v="0"/>
  </r>
  <r>
    <s v="E35930"/>
    <s v="7308"/>
    <s v="00000"/>
    <s v="00000"/>
    <s v="000000"/>
    <s v="Estates &amp; Facilities"/>
    <s v="Legal Fees"/>
    <s v="Default"/>
    <s v="Default"/>
    <s v="Default"/>
    <n v="439"/>
    <d v="2019-08-01T00:00:00"/>
    <s v="Purchase Invoices"/>
    <s v="Payables"/>
    <s v="Journal Import 77706005:"/>
    <s v="Payables A 16044739 77706005"/>
    <s v="AUG-19 Purchase Invoices GBP"/>
    <d v="2019-08-02T00:00:00"/>
    <s v="SSCREPMAN,"/>
    <n v="26"/>
    <s v="Journal Import Created"/>
    <x v="0"/>
    <n v="430677"/>
    <d v="2019-07-15T00:00:00"/>
    <n v="165078941"/>
    <m/>
    <s v="PO Invoice"/>
    <m/>
    <s v="https://nww.einvoice-prod.sbs.nhs.uk:8179/invoicepdf/5f9566a8-bfff-5955-8486-855a000b0c3d"/>
    <n v="1"/>
    <n v="439"/>
    <m/>
    <s v="Planning and Business Development"/>
    <x v="1"/>
    <x v="1"/>
    <x v="1"/>
    <s v="7308 Legal Fees"/>
    <x v="0"/>
  </r>
  <r>
    <s v="E35930"/>
    <s v="7308"/>
    <s v="00000"/>
    <s v="00000"/>
    <s v="000000"/>
    <s v="Estates &amp; Facilities"/>
    <s v="Legal Fees"/>
    <s v="Default"/>
    <s v="Default"/>
    <s v="Default"/>
    <n v="502"/>
    <d v="2019-08-01T00:00:00"/>
    <s v="Purchase Invoices"/>
    <s v="Payables"/>
    <s v="Journal Import 77706005:"/>
    <s v="Payables A 16044739 77706005"/>
    <s v="AUG-19 Purchase Invoices GBP"/>
    <d v="2019-08-02T00:00:00"/>
    <s v="SSCREPMAN,"/>
    <n v="26"/>
    <s v="Journal Import Created"/>
    <x v="0"/>
    <n v="430681"/>
    <d v="2019-07-15T00:00:00"/>
    <n v="165078325"/>
    <m/>
    <s v="PO Invoice"/>
    <m/>
    <s v="https://nww.einvoice-prod.sbs.nhs.uk:8179/invoicepdf/94b31a24-3ef7-5b1a-98f1-b50db3f8824c"/>
    <n v="1"/>
    <n v="502"/>
    <m/>
    <s v="Planning and Business Development"/>
    <x v="1"/>
    <x v="1"/>
    <x v="1"/>
    <s v="7308 Legal Fees"/>
    <x v="0"/>
  </r>
  <r>
    <s v="E35930"/>
    <s v="7308"/>
    <s v="00000"/>
    <s v="00000"/>
    <s v="000000"/>
    <s v="Estates &amp; Facilities"/>
    <s v="Legal Fees"/>
    <s v="Default"/>
    <s v="Default"/>
    <s v="Default"/>
    <n v="42"/>
    <d v="2019-08-01T00:00:00"/>
    <s v="Purchase Invoices"/>
    <s v="Payables"/>
    <s v="Journal Import 77706005:"/>
    <s v="Payables A 16044739 77706005"/>
    <s v="AUG-19 Purchase Invoices GBP"/>
    <d v="2019-08-02T00:00:00"/>
    <s v="SSCREPMAN,"/>
    <n v="26"/>
    <s v="Journal Import Created"/>
    <x v="0"/>
    <n v="433310"/>
    <d v="2019-07-15T00:00:00"/>
    <n v="165078959"/>
    <m/>
    <s v="PO Invoice"/>
    <m/>
    <s v="https://nww.einvoice-prod.sbs.nhs.uk:8179/invoicepdf/5d9d6d6e-840a-5cdb-b6bb-f7377590532d"/>
    <n v="1"/>
    <n v="42"/>
    <m/>
    <s v="Planning and Business Development"/>
    <x v="1"/>
    <x v="1"/>
    <x v="1"/>
    <s v="7308 Legal Fees"/>
    <x v="0"/>
  </r>
  <r>
    <s v="E35930"/>
    <s v="7308"/>
    <s v="00000"/>
    <s v="00000"/>
    <s v="000000"/>
    <s v="Estates &amp; Facilities"/>
    <s v="Legal Fees"/>
    <s v="Default"/>
    <s v="Default"/>
    <s v="Default"/>
    <n v="297"/>
    <d v="2019-08-01T00:00:00"/>
    <s v="Purchase Invoices"/>
    <s v="Payables"/>
    <s v="Journal Import 77706005:"/>
    <s v="Payables A 16044739 77706005"/>
    <s v="AUG-19 Purchase Invoices GBP"/>
    <d v="2019-08-02T00:00:00"/>
    <s v="SSCREPMAN,"/>
    <n v="26"/>
    <s v="Journal Import Created"/>
    <x v="0"/>
    <n v="433311"/>
    <d v="2019-07-15T00:00:00"/>
    <n v="165078941"/>
    <m/>
    <s v="PO Invoice"/>
    <m/>
    <s v="https://nww.einvoice-prod.sbs.nhs.uk:8179/invoicepdf/7e758090-3f4a-541b-b9d6-c590e8dfab86"/>
    <n v="1"/>
    <n v="297"/>
    <m/>
    <s v="Planning and Business Development"/>
    <x v="1"/>
    <x v="1"/>
    <x v="1"/>
    <s v="7308 Legal Fees"/>
    <x v="0"/>
  </r>
  <r>
    <s v="E35930"/>
    <s v="7308"/>
    <s v="00000"/>
    <s v="00000"/>
    <s v="000000"/>
    <s v="Estates &amp; Facilities"/>
    <s v="Legal Fees"/>
    <s v="Default"/>
    <s v="Default"/>
    <s v="Default"/>
    <n v="144"/>
    <d v="2019-08-01T00:00:00"/>
    <s v="Purchase Invoices"/>
    <s v="Payables"/>
    <s v="Journal Import 77706005:"/>
    <s v="Payables A 16044739 77706005"/>
    <s v="AUG-19 Purchase Invoices GBP"/>
    <d v="2019-08-02T00:00:00"/>
    <s v="SSCREPMAN,"/>
    <n v="26"/>
    <s v="Journal Import Created"/>
    <x v="0"/>
    <n v="434316"/>
    <d v="2019-07-15T00:00:00"/>
    <n v="165078943"/>
    <m/>
    <s v="PO Invoice"/>
    <m/>
    <s v="https://nww.einvoice-prod.sbs.nhs.uk:8179/invoicepdf/85d8392a-9a4f-5300-978f-e6fb3f4f8ef4"/>
    <n v="1"/>
    <n v="144"/>
    <m/>
    <s v="Planning and Business Development"/>
    <x v="1"/>
    <x v="1"/>
    <x v="1"/>
    <s v="7308 Legal Fees"/>
    <x v="0"/>
  </r>
  <r>
    <s v="E35930"/>
    <s v="7308"/>
    <s v="00000"/>
    <s v="00000"/>
    <s v="000000"/>
    <s v="Estates &amp; Facilities"/>
    <s v="Legal Fees"/>
    <s v="Default"/>
    <s v="Default"/>
    <s v="Default"/>
    <n v="-130"/>
    <d v="2019-08-01T00:00:00"/>
    <s v="Receiving"/>
    <s v="Cost Management"/>
    <s v="Journal Import 77620373:"/>
    <s v="Cost Management A 16024388 77620373 2"/>
    <s v="01-AUG-2019 Receiving GBP"/>
    <d v="2019-07-31T00:00:00"/>
    <s v="SSCREPMAN,"/>
    <n v="1840"/>
    <s v="Worthing - Licence for alteractions at Yeoman Way - Invoice 428696"/>
    <x v="0"/>
    <n v="165077833"/>
    <d v="2019-06-03T00:00:00"/>
    <m/>
    <m/>
    <m/>
    <s v="LONDON-4"/>
    <m/>
    <m/>
    <m/>
    <m/>
    <s v="Planning and Business Development"/>
    <x v="1"/>
    <x v="1"/>
    <x v="1"/>
    <s v="7308 Legal Fees"/>
    <x v="0"/>
  </r>
  <r>
    <s v="E35930"/>
    <s v="7308"/>
    <s v="00000"/>
    <s v="00000"/>
    <s v="000000"/>
    <s v="Estates &amp; Facilities"/>
    <s v="Legal Fees"/>
    <s v="Default"/>
    <s v="Default"/>
    <s v="Default"/>
    <n v="-34.96"/>
    <d v="2019-08-01T00:00:00"/>
    <s v="Receiving"/>
    <s v="Cost Management"/>
    <s v="Journal Import 77620373:"/>
    <s v="Cost Management A 16024388 77620373 2"/>
    <s v="01-AUG-2019 Receiving GBP"/>
    <d v="2019-07-31T00:00:00"/>
    <s v="SSCREPMAN,"/>
    <n v="1841"/>
    <s v="Banstead MRC - Restrictive Covenant Review &amp; Advice, Plus Disbursements - Invoice 418074 Top Up to PO 165075012"/>
    <x v="0"/>
    <n v="165075012"/>
    <d v="2019-01-29T00:00:00"/>
    <m/>
    <m/>
    <m/>
    <s v="LONDON-4"/>
    <m/>
    <m/>
    <m/>
    <m/>
    <s v="Planning and Business Development"/>
    <x v="1"/>
    <x v="1"/>
    <x v="1"/>
    <s v="7308 Legal Fees"/>
    <x v="0"/>
  </r>
  <r>
    <s v="E35930"/>
    <s v="7308"/>
    <s v="00000"/>
    <s v="00000"/>
    <s v="000000"/>
    <s v="Estates &amp; Facilities"/>
    <s v="Legal Fees"/>
    <s v="Default"/>
    <s v="Default"/>
    <s v="Default"/>
    <n v="-42"/>
    <d v="2019-08-01T00:00:00"/>
    <s v="Receiving"/>
    <s v="Cost Management"/>
    <s v="Journal Import 77620373:"/>
    <s v="Cost Management A 16024388 77620373 2"/>
    <s v="01-AUG-2019 Receiving GBP"/>
    <d v="2019-07-31T00:00:00"/>
    <s v="SSCREPMAN,"/>
    <n v="1842"/>
    <s v="Seca Depot, Yeoman Way, Invoice 433310 - 15/07/2019"/>
    <x v="0"/>
    <n v="165078959"/>
    <d v="2019-07-31T00:00:00"/>
    <m/>
    <m/>
    <m/>
    <s v="LONDON-4"/>
    <m/>
    <m/>
    <m/>
    <m/>
    <s v="Planning and Business Development"/>
    <x v="1"/>
    <x v="1"/>
    <x v="1"/>
    <s v="7308 Legal Fees"/>
    <x v="0"/>
  </r>
  <r>
    <s v="E35930"/>
    <s v="7308"/>
    <s v="00000"/>
    <s v="00000"/>
    <s v="000000"/>
    <s v="Estates &amp; Facilities"/>
    <s v="Legal Fees"/>
    <s v="Default"/>
    <s v="Default"/>
    <s v="Default"/>
    <n v="-439"/>
    <d v="2019-08-01T00:00:00"/>
    <s v="Receiving"/>
    <s v="Cost Management"/>
    <s v="Journal Import 77620373:"/>
    <s v="Cost Management A 16024388 77620373 2"/>
    <s v="01-AUG-2019 Receiving GBP"/>
    <d v="2019-07-31T00:00:00"/>
    <s v="SSCREPMAN,"/>
    <n v="1843"/>
    <s v=" Bexhill Ambulance Station Surrender  Invoices: 430677 - 16/6/19"/>
    <x v="0"/>
    <n v="165078941"/>
    <d v="2019-07-25T00:00:00"/>
    <m/>
    <m/>
    <m/>
    <s v="LONDON-4"/>
    <m/>
    <m/>
    <m/>
    <m/>
    <s v="Planning and Business Development"/>
    <x v="1"/>
    <x v="1"/>
    <x v="1"/>
    <s v="7308 Legal Fees"/>
    <x v="0"/>
  </r>
  <r>
    <s v="E35930"/>
    <s v="7308"/>
    <s v="00000"/>
    <s v="00000"/>
    <s v="000000"/>
    <s v="Estates &amp; Facilities"/>
    <s v="Legal Fees"/>
    <s v="Default"/>
    <s v="Default"/>
    <s v="Default"/>
    <n v="-297"/>
    <d v="2019-08-01T00:00:00"/>
    <s v="Receiving"/>
    <s v="Cost Management"/>
    <s v="Journal Import 77620373:"/>
    <s v="Cost Management A 16024388 77620373 2"/>
    <s v="01-AUG-2019 Receiving GBP"/>
    <d v="2019-07-31T00:00:00"/>
    <s v="SSCREPMAN,"/>
    <n v="1844"/>
    <s v=" Bexhill Ambulance Station Surrender  Invoices: 433311 - 15/7/19"/>
    <x v="0"/>
    <n v="165078941"/>
    <d v="2019-07-25T00:00:00"/>
    <m/>
    <m/>
    <m/>
    <s v="LONDON-4"/>
    <m/>
    <m/>
    <m/>
    <m/>
    <s v="Planning and Business Development"/>
    <x v="1"/>
    <x v="1"/>
    <x v="1"/>
    <s v="7308 Legal Fees"/>
    <x v="0"/>
  </r>
  <r>
    <s v="E35930"/>
    <s v="7308"/>
    <s v="00000"/>
    <s v="00000"/>
    <s v="000000"/>
    <s v="Estates &amp; Facilities"/>
    <s v="Legal Fees"/>
    <s v="Default"/>
    <s v="Default"/>
    <s v="Default"/>
    <n v="-112"/>
    <d v="2019-08-01T00:00:00"/>
    <s v="Receiving"/>
    <s v="Cost Management"/>
    <s v="Journal Import 77620373:"/>
    <s v="Cost Management A 16024388 77620373 2"/>
    <s v="01-AUG-2019 Receiving GBP"/>
    <d v="2019-07-31T00:00:00"/>
    <s v="SSCREPMAN,"/>
    <n v="1845"/>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131"/>
    <d v="2019-08-01T00:00:00"/>
    <s v="Receiving"/>
    <s v="Cost Management"/>
    <s v="Journal Import 77620373:"/>
    <s v="Cost Management A 16024388 77620373 2"/>
    <s v="01-AUG-2019 Receiving GBP"/>
    <d v="2019-07-31T00:00:00"/>
    <s v="SSCREPMAN,"/>
    <n v="1846"/>
    <s v="Seca Depot, Yeoman Way, Invoice 415393 - 19/12/2018"/>
    <x v="0"/>
    <n v="165074889"/>
    <d v="2019-01-18T00:00:00"/>
    <m/>
    <m/>
    <m/>
    <s v="LONDON-4"/>
    <m/>
    <m/>
    <m/>
    <m/>
    <s v="Planning and Business Development"/>
    <x v="1"/>
    <x v="1"/>
    <x v="1"/>
    <s v="7308 Legal Fees"/>
    <x v="0"/>
  </r>
  <r>
    <s v="E35930"/>
    <s v="7308"/>
    <s v="00000"/>
    <s v="00000"/>
    <s v="000000"/>
    <s v="Estates &amp; Facilities"/>
    <s v="Legal Fees"/>
    <s v="Default"/>
    <s v="Default"/>
    <s v="Default"/>
    <n v="-45"/>
    <d v="2019-08-01T00:00:00"/>
    <s v="Receiving"/>
    <s v="Cost Management"/>
    <s v="Journal Import 77620373:"/>
    <s v="Cost Management A 16024388 77620373 2"/>
    <s v="01-AUG-2019 Receiving GBP"/>
    <d v="2019-07-31T00:00:00"/>
    <s v="SSCREPMAN,"/>
    <n v="1847"/>
    <s v="Banstead MRC - Restrictive Covenant Review and Advice, Plus Disbursements - Invoice 428697"/>
    <x v="0"/>
    <n v="165077837"/>
    <d v="2019-06-03T00:00:00"/>
    <m/>
    <m/>
    <m/>
    <s v="LONDON-4"/>
    <m/>
    <m/>
    <m/>
    <m/>
    <s v="Planning and Business Development"/>
    <x v="1"/>
    <x v="1"/>
    <x v="1"/>
    <s v="7308 Legal Fees"/>
    <x v="0"/>
  </r>
  <r>
    <s v="E35930"/>
    <s v="7308"/>
    <s v="00000"/>
    <s v="00000"/>
    <s v="000000"/>
    <s v="Estates &amp; Facilities"/>
    <s v="Legal Fees"/>
    <s v="Default"/>
    <s v="Default"/>
    <s v="Default"/>
    <n v="-96"/>
    <d v="2019-08-01T00:00:00"/>
    <s v="Receiving"/>
    <s v="Cost Management"/>
    <s v="Journal Import 77620373:"/>
    <s v="Cost Management A 16024388 77620373 2"/>
    <s v="01-AUG-2019 Receiving GBP"/>
    <d v="2019-07-31T00:00:00"/>
    <s v="SSCREPMAN,"/>
    <n v="1848"/>
    <s v="Secamb - General Estates Matters - Invoice 430675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502"/>
    <d v="2019-08-01T00:00:00"/>
    <s v="Receiving"/>
    <s v="Cost Management"/>
    <s v="Journal Import 77620373:"/>
    <s v="Cost Management A 16024388 77620373 2"/>
    <s v="01-AUG-2019 Receiving GBP"/>
    <d v="2019-07-31T00:00:00"/>
    <s v="SSCREPMAN,"/>
    <n v="1849"/>
    <s v="Legal and Professional Fees - Licence to Occupy At Rushmoor - Invoice 430681 (15/7/2019)"/>
    <x v="0"/>
    <n v="165078943"/>
    <d v="2019-07-25T00:00:00"/>
    <m/>
    <m/>
    <m/>
    <s v="LONDON-4"/>
    <m/>
    <m/>
    <m/>
    <m/>
    <s v="Planning and Business Development"/>
    <x v="1"/>
    <x v="1"/>
    <x v="1"/>
    <s v="7308 Legal Fees"/>
    <x v="0"/>
  </r>
  <r>
    <s v="E35930"/>
    <s v="7308"/>
    <s v="00000"/>
    <s v="00000"/>
    <s v="000000"/>
    <s v="Estates &amp; Facilities"/>
    <s v="Legal Fees"/>
    <s v="Default"/>
    <s v="Default"/>
    <s v="Default"/>
    <n v="-1399.88"/>
    <d v="2019-08-01T00:00:00"/>
    <s v="Receiving"/>
    <s v="Cost Management"/>
    <s v="Journal Import 77620373:"/>
    <s v="Cost Management A 16024388 77620373 2"/>
    <s v="01-AUG-2019 Receiving GBP"/>
    <d v="2019-07-31T00:00:00"/>
    <s v="SSCREPMAN,"/>
    <n v="1850"/>
    <s v="Secamb - General Estates Matters - Unbilled Time - 6000"/>
    <x v="0"/>
    <n v="165078325"/>
    <d v="2019-07-31T00:00:00"/>
    <m/>
    <m/>
    <m/>
    <s v="LONDON-4"/>
    <m/>
    <m/>
    <m/>
    <m/>
    <s v="Planning and Business Development"/>
    <x v="1"/>
    <x v="1"/>
    <x v="1"/>
    <s v="7308 Legal Fees"/>
    <x v="0"/>
  </r>
  <r>
    <s v="E35930"/>
    <s v="7308"/>
    <s v="00000"/>
    <s v="00000"/>
    <s v="000000"/>
    <s v="Estates &amp; Facilities"/>
    <s v="Legal Fees"/>
    <s v="Default"/>
    <s v="Default"/>
    <s v="Default"/>
    <n v="-37.200000000000003"/>
    <d v="2019-08-01T00:00:00"/>
    <s v="Receiving"/>
    <s v="Cost Management"/>
    <s v="Journal Import 77620373:"/>
    <s v="Cost Management A 16024388 77620373 2"/>
    <s v="01-AUG-2019 Receiving GBP"/>
    <d v="2019-07-31T00:00:00"/>
    <s v="SSCREPMAN,"/>
    <n v="1851"/>
    <s v="Hythe ACRP Licence Renewal - Capsticks Invoice 410893 - 25/10/2018"/>
    <x v="0"/>
    <n v="165074834"/>
    <d v="2019-01-17T00:00:00"/>
    <m/>
    <m/>
    <m/>
    <s v="LONDON-4"/>
    <m/>
    <m/>
    <m/>
    <m/>
    <s v="Planning and Business Development"/>
    <x v="1"/>
    <x v="1"/>
    <x v="1"/>
    <s v="7308 Legal Fees"/>
    <x v="0"/>
  </r>
  <r>
    <s v="E35930"/>
    <s v="7308"/>
    <s v="00000"/>
    <s v="00000"/>
    <s v="000000"/>
    <s v="Estates &amp; Facilities"/>
    <s v="Legal Fees"/>
    <s v="Default"/>
    <s v="Default"/>
    <s v="Default"/>
    <n v="-502"/>
    <d v="2019-08-01T00:00:00"/>
    <s v="Receiving"/>
    <s v="Cost Management"/>
    <s v="Journal Import 77620373:"/>
    <s v="Cost Management A 16024388 77620373 2"/>
    <s v="01-AUG-2019 Receiving GBP"/>
    <d v="2019-07-31T00:00:00"/>
    <s v="SSCREPMAN,"/>
    <n v="1852"/>
    <s v="Secamb -Licence to occupy Rushmoor - Invoice 430681 (attached)"/>
    <x v="0"/>
    <n v="165078325"/>
    <d v="2019-06-25T00:00:00"/>
    <m/>
    <m/>
    <m/>
    <s v="LONDON-4"/>
    <m/>
    <m/>
    <m/>
    <m/>
    <s v="Planning and Business Development"/>
    <x v="1"/>
    <x v="1"/>
    <x v="1"/>
    <s v="7308 Legal Fees"/>
    <x v="0"/>
  </r>
  <r>
    <s v="E35930"/>
    <s v="7308"/>
    <s v="00000"/>
    <s v="00000"/>
    <s v="000000"/>
    <s v="Estates &amp; Facilities"/>
    <s v="Legal Fees"/>
    <s v="Default"/>
    <s v="Default"/>
    <s v="Default"/>
    <n v="-144"/>
    <d v="2019-08-01T00:00:00"/>
    <s v="Receiving"/>
    <s v="Cost Management"/>
    <s v="Journal Import 77620373:"/>
    <s v="Cost Management A 16024388 77620373 2"/>
    <s v="01-AUG-2019 Receiving GBP"/>
    <d v="2019-07-31T00:00:00"/>
    <s v="SSCREPMAN,"/>
    <n v="1853"/>
    <s v="Legal and Professional Fees - Licence to Occupy At Rushmoor - Invoice 433316 (7/5/19)"/>
    <x v="0"/>
    <n v="165078943"/>
    <d v="2019-07-25T00:00:00"/>
    <m/>
    <m/>
    <m/>
    <s v="LONDON-4"/>
    <m/>
    <m/>
    <m/>
    <m/>
    <s v="Planning and Business Development"/>
    <x v="1"/>
    <x v="1"/>
    <x v="1"/>
    <s v="7308 Legal Fees"/>
    <x v="0"/>
  </r>
  <r>
    <s v="E35930"/>
    <s v="7308"/>
    <s v="00000"/>
    <s v="00000"/>
    <s v="000000"/>
    <s v="Estates &amp; Facilities"/>
    <s v="Legal Fees"/>
    <s v="Default"/>
    <s v="Default"/>
    <s v="Default"/>
    <n v="-439"/>
    <d v="2019-08-01T00:00:00"/>
    <s v="Receiving"/>
    <s v="Cost Management"/>
    <s v="Journal Import 77620373:"/>
    <s v="Cost Management A 16024388 77620373 2"/>
    <s v="01-AUG-2019 Receiving GBP"/>
    <d v="2019-07-31T00:00:00"/>
    <s v="SSCREPMAN,"/>
    <n v="1854"/>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130"/>
    <d v="2019-08-01T00:00:00"/>
    <s v="Receiving"/>
    <s v="Cost Management"/>
    <s v="Journal Import 77620373:"/>
    <s v="Cost Management A 16024388 77620373 2"/>
    <s v="01-AUG-2019 Receiving GBP"/>
    <d v="2019-07-31T00:00:00"/>
    <s v="SSCREPMAN,"/>
    <n v="1855"/>
    <s v="Seca Depot, Yeoman Way, Invoice 428696 - 17/05/2019"/>
    <x v="0"/>
    <n v="165078959"/>
    <d v="2019-07-31T00:00:00"/>
    <m/>
    <m/>
    <m/>
    <s v="LONDON-4"/>
    <m/>
    <m/>
    <m/>
    <m/>
    <s v="Planning and Business Development"/>
    <x v="1"/>
    <x v="1"/>
    <x v="1"/>
    <s v="7308 Legal Fees"/>
    <x v="0"/>
  </r>
  <r>
    <s v="E35930"/>
    <s v="7308"/>
    <s v="00000"/>
    <s v="00000"/>
    <s v="000000"/>
    <s v="Estates &amp; Facilities"/>
    <s v="Legal Fees"/>
    <s v="Default"/>
    <s v="Default"/>
    <s v="Default"/>
    <n v="34.96"/>
    <d v="2019-08-01T00:00:00"/>
    <s v="Receiving"/>
    <s v="Cost Management"/>
    <s v="Journal Import 78640179:"/>
    <s v="Cost Management A 16250184 78640179"/>
    <s v="30-AUG-2019 Receiving GBP"/>
    <d v="2019-08-30T00:00:00"/>
    <s v="SSCREPMAN,"/>
    <n v="1930"/>
    <s v="Banstead MRC - Restrictive Covenant Review &amp; Advice, Plus Disbursements - Invoice 418074 Top Up to PO 165075012"/>
    <x v="0"/>
    <n v="165075012"/>
    <d v="2019-01-29T00:00:00"/>
    <m/>
    <m/>
    <m/>
    <s v="LONDON-4"/>
    <m/>
    <m/>
    <m/>
    <m/>
    <s v="Planning and Business Development"/>
    <x v="1"/>
    <x v="1"/>
    <x v="1"/>
    <s v="7308 Legal Fees"/>
    <x v="0"/>
  </r>
  <r>
    <s v="E35930"/>
    <s v="7308"/>
    <s v="00000"/>
    <s v="00000"/>
    <s v="000000"/>
    <s v="Estates &amp; Facilities"/>
    <s v="Legal Fees"/>
    <s v="Default"/>
    <s v="Default"/>
    <s v="Default"/>
    <n v="1"/>
    <d v="2019-08-01T00:00:00"/>
    <s v="Receiving"/>
    <s v="Cost Management"/>
    <s v="Journal Import 78640179:"/>
    <s v="Cost Management A 16250184 78640179"/>
    <s v="30-AUG-2019 Receiving GBP"/>
    <d v="2019-08-30T00:00:00"/>
    <s v="SSCREPMAN,"/>
    <n v="1931"/>
    <s v="Orbital House /Ashford 111 fit out Licence for alterations @ 1,250 plus disbursements + VAT"/>
    <x v="0"/>
    <n v="165075309"/>
    <d v="2019-03-26T00:00:00"/>
    <m/>
    <m/>
    <m/>
    <s v="LONDON-4"/>
    <m/>
    <m/>
    <m/>
    <m/>
    <s v="Planning and Business Development"/>
    <x v="1"/>
    <x v="1"/>
    <x v="1"/>
    <s v="7308 Legal Fees"/>
    <x v="0"/>
  </r>
  <r>
    <s v="E35930"/>
    <s v="7308"/>
    <s v="00000"/>
    <s v="00000"/>
    <s v="000000"/>
    <s v="Estates &amp; Facilities"/>
    <s v="Legal Fees"/>
    <s v="Default"/>
    <s v="Default"/>
    <s v="Default"/>
    <n v="45"/>
    <d v="2019-08-01T00:00:00"/>
    <s v="Receiving"/>
    <s v="Cost Management"/>
    <s v="Journal Import 78640179:"/>
    <s v="Cost Management A 16250184 78640179"/>
    <s v="30-AUG-2019 Receiving GBP"/>
    <d v="2019-08-30T00:00:00"/>
    <s v="SSCREPMAN,"/>
    <n v="1932"/>
    <s v="Banstead MRC - Restrictive Covenant Review and Advice, Plus Disbursements - Invoice 428697"/>
    <x v="0"/>
    <n v="165077837"/>
    <d v="2019-06-03T00:00:00"/>
    <m/>
    <m/>
    <m/>
    <s v="LONDON-4"/>
    <m/>
    <m/>
    <m/>
    <m/>
    <s v="Planning and Business Development"/>
    <x v="1"/>
    <x v="1"/>
    <x v="1"/>
    <s v="7308 Legal Fees"/>
    <x v="0"/>
  </r>
  <r>
    <s v="E35930"/>
    <s v="7308"/>
    <s v="00000"/>
    <s v="00000"/>
    <s v="000000"/>
    <s v="Estates &amp; Facilities"/>
    <s v="Legal Fees"/>
    <s v="Default"/>
    <s v="Default"/>
    <s v="Default"/>
    <n v="439"/>
    <d v="2019-08-01T00:00:00"/>
    <s v="Receiving"/>
    <s v="Cost Management"/>
    <s v="Journal Import 78640179:"/>
    <s v="Cost Management A 16250184 78640179"/>
    <s v="30-AUG-2019 Receiving GBP"/>
    <d v="2019-08-30T00:00:00"/>
    <s v="SSCREPMAN,"/>
    <n v="1933"/>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335.88"/>
    <d v="2019-08-01T00:00:00"/>
    <s v="Receiving"/>
    <s v="Cost Management"/>
    <s v="Journal Import 78640179:"/>
    <s v="Cost Management A 16250184 78640179"/>
    <s v="30-AUG-2019 Receiving GBP"/>
    <d v="2019-08-30T00:00:00"/>
    <s v="SSCREPMAN,"/>
    <n v="1934"/>
    <s v="Secamb - General Estates Matters - Unbilled Time - 6000"/>
    <x v="0"/>
    <n v="165078325"/>
    <d v="2019-07-31T00:00:00"/>
    <m/>
    <m/>
    <m/>
    <s v="LONDON-4"/>
    <m/>
    <m/>
    <m/>
    <m/>
    <s v="Planning and Business Development"/>
    <x v="1"/>
    <x v="1"/>
    <x v="1"/>
    <s v="7308 Legal Fees"/>
    <x v="0"/>
  </r>
  <r>
    <s v="E35930"/>
    <s v="7308"/>
    <s v="00000"/>
    <s v="00000"/>
    <s v="000000"/>
    <s v="Estates &amp; Facilities"/>
    <s v="Legal Fees"/>
    <s v="Default"/>
    <s v="Default"/>
    <s v="Default"/>
    <n v="112"/>
    <d v="2019-08-01T00:00:00"/>
    <s v="Receiving"/>
    <s v="Cost Management"/>
    <s v="Journal Import 78640179:"/>
    <s v="Cost Management A 16250184 78640179"/>
    <s v="30-AUG-2019 Receiving GBP"/>
    <d v="2019-08-30T00:00:00"/>
    <s v="SSCREPMAN,"/>
    <n v="1935"/>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130"/>
    <d v="2019-08-01T00:00:00"/>
    <s v="Receiving"/>
    <s v="Cost Management"/>
    <s v="Journal Import 78640179:"/>
    <s v="Cost Management A 16250184 78640179"/>
    <s v="30-AUG-2019 Receiving GBP"/>
    <d v="2019-08-30T00:00:00"/>
    <s v="SSCREPMAN,"/>
    <n v="1936"/>
    <s v="Worthing - Licence for alteractions at Yeoman Way - Invoice 428696"/>
    <x v="0"/>
    <n v="165077833"/>
    <d v="2019-06-03T00:00:00"/>
    <m/>
    <m/>
    <m/>
    <s v="LONDON-4"/>
    <m/>
    <m/>
    <m/>
    <m/>
    <s v="Planning and Business Development"/>
    <x v="1"/>
    <x v="1"/>
    <x v="1"/>
    <s v="7308 Legal Fees"/>
    <x v="0"/>
  </r>
  <r>
    <s v="E35930"/>
    <s v="7308"/>
    <s v="00000"/>
    <s v="00000"/>
    <s v="000000"/>
    <s v="Estates &amp; Facilities"/>
    <s v="Legal Fees"/>
    <s v="Default"/>
    <s v="Default"/>
    <s v="Default"/>
    <n v="96"/>
    <d v="2019-08-01T00:00:00"/>
    <s v="Receiving"/>
    <s v="Cost Management"/>
    <s v="Journal Import 78640179:"/>
    <s v="Cost Management A 16250184 78640179"/>
    <s v="30-AUG-2019 Receiving GBP"/>
    <d v="2019-08-30T00:00:00"/>
    <s v="SSCREPMAN,"/>
    <n v="1937"/>
    <s v="Secamb - General Estates Matters - Invoice 430675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37.200000000000003"/>
    <d v="2019-08-01T00:00:00"/>
    <s v="Receiving"/>
    <s v="Cost Management"/>
    <s v="Journal Import 78640179:"/>
    <s v="Cost Management A 16250184 78640179"/>
    <s v="30-AUG-2019 Receiving GBP"/>
    <d v="2019-08-30T00:00:00"/>
    <s v="SSCREPMAN,"/>
    <n v="1938"/>
    <s v="Hythe ACRP Licence Renewal - Capsticks Invoice 410893 - 25/10/2018"/>
    <x v="0"/>
    <n v="165074834"/>
    <d v="2019-01-17T00:00:00"/>
    <m/>
    <m/>
    <m/>
    <s v="LONDON-4"/>
    <m/>
    <m/>
    <m/>
    <m/>
    <s v="Planning and Business Development"/>
    <x v="1"/>
    <x v="1"/>
    <x v="1"/>
    <s v="7308 Legal Fees"/>
    <x v="0"/>
  </r>
  <r>
    <s v="E35930"/>
    <s v="7308"/>
    <s v="00000"/>
    <s v="00000"/>
    <s v="000000"/>
    <s v="Estates &amp; Facilities"/>
    <s v="Legal Fees"/>
    <s v="Default"/>
    <s v="Default"/>
    <s v="Default"/>
    <n v="502"/>
    <d v="2019-08-01T00:00:00"/>
    <s v="Receiving"/>
    <s v="Cost Management"/>
    <s v="Journal Import 78640179:"/>
    <s v="Cost Management A 16250184 78640179"/>
    <s v="30-AUG-2019 Receiving GBP"/>
    <d v="2019-08-30T00:00:00"/>
    <s v="SSCREPMAN,"/>
    <n v="1939"/>
    <s v="Legal and Professional Fees - Licence to Occupy At Rushmoor - Invoice 430681 (15/7/2019)"/>
    <x v="0"/>
    <n v="165078943"/>
    <d v="2019-07-25T00:00:00"/>
    <m/>
    <m/>
    <m/>
    <s v="LONDON-4"/>
    <m/>
    <m/>
    <m/>
    <m/>
    <s v="Planning and Business Development"/>
    <x v="1"/>
    <x v="1"/>
    <x v="1"/>
    <s v="7308 Legal Fees"/>
    <x v="0"/>
  </r>
  <r>
    <s v="E35930"/>
    <s v="7308"/>
    <s v="00000"/>
    <s v="00000"/>
    <s v="000000"/>
    <s v="Estates &amp; Facilities"/>
    <s v="Legal Fees"/>
    <s v="Default"/>
    <s v="Default"/>
    <s v="Default"/>
    <n v="224"/>
    <d v="2019-09-01T00:00:00"/>
    <s v="Purchase Invoices"/>
    <s v="Payables"/>
    <s v="Journal Import 79105199:"/>
    <s v="Payables A 16360557 79105199"/>
    <s v="SEP-19 Purchase Invoices GBP"/>
    <d v="2019-09-13T00:00:00"/>
    <s v="SSCREPMAN,"/>
    <n v="20"/>
    <s v="Journal Import Created"/>
    <x v="0"/>
    <n v="436183"/>
    <d v="2019-08-21T00:00:00"/>
    <n v="165075309"/>
    <m/>
    <s v="PO Invoice"/>
    <m/>
    <s v="https://nww.einvoice-prod.sbs.nhs.uk:8179/invoicepdf/08edbbe6-3c82-59c7-b7cc-9f0a05dfa031"/>
    <n v="1"/>
    <n v="224"/>
    <m/>
    <s v="Planning and Business Development"/>
    <x v="1"/>
    <x v="1"/>
    <x v="1"/>
    <s v="7308 Legal Fees"/>
    <x v="0"/>
  </r>
  <r>
    <s v="E35930"/>
    <s v="7308"/>
    <s v="00000"/>
    <s v="00000"/>
    <s v="000000"/>
    <s v="Estates &amp; Facilities"/>
    <s v="Legal Fees"/>
    <s v="Default"/>
    <s v="Default"/>
    <s v="Default"/>
    <n v="606"/>
    <d v="2019-09-01T00:00:00"/>
    <s v="Purchase Invoices"/>
    <s v="Payables"/>
    <s v="Journal Import 79132810:"/>
    <s v="Payables A 16361554 79132810"/>
    <s v="SEP-19 Purchase Invoices GBP"/>
    <d v="2019-09-13T00:00:00"/>
    <s v="SSCREPMAN,"/>
    <n v="33"/>
    <s v="Journal Import Created"/>
    <x v="0"/>
    <n v="436179"/>
    <d v="2019-08-21T00:00:00"/>
    <n v="165064559"/>
    <m/>
    <s v="PO Invoice"/>
    <m/>
    <s v="https://nww.einvoice-prod.sbs.nhs.uk:8179/invoicepdf/b69f673f-300c-594f-9abf-b40a3367684a"/>
    <n v="1"/>
    <n v="303"/>
    <m/>
    <s v="Planning and Business Development"/>
    <x v="1"/>
    <x v="1"/>
    <x v="1"/>
    <s v="7308 Legal Fees"/>
    <x v="0"/>
  </r>
  <r>
    <s v="E35930"/>
    <s v="7308"/>
    <s v="00000"/>
    <s v="00000"/>
    <s v="000000"/>
    <s v="Estates &amp; Facilities"/>
    <s v="Legal Fees"/>
    <s v="Default"/>
    <s v="Default"/>
    <s v="Default"/>
    <n v="288"/>
    <d v="2019-09-01T00:00:00"/>
    <s v="Purchase Invoices"/>
    <s v="Payables"/>
    <s v="Journal Import 79132810:"/>
    <s v="Payables A 16361554 79132810"/>
    <s v="SEP-19 Purchase Invoices GBP"/>
    <d v="2019-09-13T00:00:00"/>
    <s v="SSCREPMAN,"/>
    <n v="33"/>
    <s v="Journal Import Created"/>
    <x v="0"/>
    <n v="436180"/>
    <d v="2019-08-21T00:00:00"/>
    <n v="165078325"/>
    <m/>
    <s v="PO Invoice"/>
    <m/>
    <s v="https://nww.einvoice-prod.sbs.nhs.uk:8179/invoicepdf/72eb534d-f810-568b-bd64-b10d484c711e"/>
    <n v="1"/>
    <n v="144"/>
    <m/>
    <s v="Planning and Business Development"/>
    <x v="1"/>
    <x v="1"/>
    <x v="1"/>
    <s v="7308 Legal Fees"/>
    <x v="0"/>
  </r>
  <r>
    <s v="E35930"/>
    <s v="7308"/>
    <s v="00000"/>
    <s v="00000"/>
    <s v="000000"/>
    <s v="Estates &amp; Facilities"/>
    <s v="Legal Fees"/>
    <s v="Default"/>
    <s v="Default"/>
    <s v="Default"/>
    <n v="364"/>
    <d v="2019-09-01T00:00:00"/>
    <s v="Purchase Invoices"/>
    <s v="Payables"/>
    <s v="Journal Import 79132810:"/>
    <s v="Payables A 16361554 79132810"/>
    <s v="SEP-19 Purchase Invoices GBP"/>
    <d v="2019-09-13T00:00:00"/>
    <s v="SSCREPMAN,"/>
    <n v="33"/>
    <s v="Journal Import Created"/>
    <x v="0"/>
    <n v="436185"/>
    <d v="2019-08-21T00:00:00"/>
    <n v="165078325"/>
    <m/>
    <s v="PO Invoice"/>
    <m/>
    <s v="https://nww.einvoice-prod.sbs.nhs.uk:8179/invoicepdf/393eeb22-e108-5d11-bf14-a22451e8521c"/>
    <n v="1"/>
    <n v="182"/>
    <m/>
    <s v="Planning and Business Development"/>
    <x v="1"/>
    <x v="1"/>
    <x v="1"/>
    <s v="7308 Legal Fees"/>
    <x v="0"/>
  </r>
  <r>
    <s v="E35930"/>
    <s v="7308"/>
    <s v="00000"/>
    <s v="00000"/>
    <s v="000000"/>
    <s v="Estates &amp; Facilities"/>
    <s v="Legal Fees"/>
    <s v="Default"/>
    <s v="Default"/>
    <s v="Default"/>
    <n v="-303"/>
    <d v="2019-09-01T00:00:00"/>
    <s v="Purchase Invoices"/>
    <s v="Payables"/>
    <s v="Journal Import 79132810:"/>
    <s v="Payables A 16361554 79132810"/>
    <s v="SEP-19 Purchase Invoices GBP"/>
    <d v="2019-09-13T00:00:00"/>
    <s v="SSCREPMAN,"/>
    <n v="34"/>
    <s v="Journal Import Created"/>
    <x v="0"/>
    <n v="436179"/>
    <d v="2019-08-21T00:00:00"/>
    <n v="165064559"/>
    <m/>
    <s v="PO Invoice"/>
    <m/>
    <s v="https://nww.einvoice-prod.sbs.nhs.uk:8179/invoicepdf/b69f673f-300c-594f-9abf-b40a3367684a"/>
    <n v="1"/>
    <n v="-303"/>
    <m/>
    <s v="Planning and Business Development"/>
    <x v="1"/>
    <x v="1"/>
    <x v="1"/>
    <s v="7308 Legal Fees"/>
    <x v="0"/>
  </r>
  <r>
    <s v="E35930"/>
    <s v="7308"/>
    <s v="00000"/>
    <s v="00000"/>
    <s v="000000"/>
    <s v="Estates &amp; Facilities"/>
    <s v="Legal Fees"/>
    <s v="Default"/>
    <s v="Default"/>
    <s v="Default"/>
    <n v="-144"/>
    <d v="2019-09-01T00:00:00"/>
    <s v="Purchase Invoices"/>
    <s v="Payables"/>
    <s v="Journal Import 79132810:"/>
    <s v="Payables A 16361554 79132810"/>
    <s v="SEP-19 Purchase Invoices GBP"/>
    <d v="2019-09-13T00:00:00"/>
    <s v="SSCREPMAN,"/>
    <n v="34"/>
    <s v="Journal Import Created"/>
    <x v="0"/>
    <n v="436180"/>
    <d v="2019-08-21T00:00:00"/>
    <n v="165078325"/>
    <m/>
    <s v="PO Invoice"/>
    <m/>
    <s v="https://nww.einvoice-prod.sbs.nhs.uk:8179/invoicepdf/72eb534d-f810-568b-bd64-b10d484c711e"/>
    <n v="1"/>
    <n v="-144"/>
    <m/>
    <s v="Planning and Business Development"/>
    <x v="1"/>
    <x v="1"/>
    <x v="1"/>
    <s v="7308 Legal Fees"/>
    <x v="0"/>
  </r>
  <r>
    <s v="E35930"/>
    <s v="7308"/>
    <s v="00000"/>
    <s v="00000"/>
    <s v="000000"/>
    <s v="Estates &amp; Facilities"/>
    <s v="Legal Fees"/>
    <s v="Default"/>
    <s v="Default"/>
    <s v="Default"/>
    <n v="-182"/>
    <d v="2019-09-01T00:00:00"/>
    <s v="Purchase Invoices"/>
    <s v="Payables"/>
    <s v="Journal Import 79132810:"/>
    <s v="Payables A 16361554 79132810"/>
    <s v="SEP-19 Purchase Invoices GBP"/>
    <d v="2019-09-13T00:00:00"/>
    <s v="SSCREPMAN,"/>
    <n v="34"/>
    <s v="Journal Import Created"/>
    <x v="0"/>
    <n v="436185"/>
    <d v="2019-08-21T00:00:00"/>
    <n v="165078325"/>
    <m/>
    <s v="PO Invoice"/>
    <m/>
    <s v="https://nww.einvoice-prod.sbs.nhs.uk:8179/invoicepdf/393eeb22-e108-5d11-bf14-a22451e8521c"/>
    <n v="1"/>
    <n v="-182"/>
    <m/>
    <s v="Planning and Business Development"/>
    <x v="1"/>
    <x v="1"/>
    <x v="1"/>
    <s v="7308 Legal Fees"/>
    <x v="0"/>
  </r>
  <r>
    <s v="E35930"/>
    <s v="7308"/>
    <s v="00000"/>
    <s v="00000"/>
    <s v="000000"/>
    <s v="Estates &amp; Facilities"/>
    <s v="Legal Fees"/>
    <s v="Default"/>
    <s v="Default"/>
    <s v="Default"/>
    <n v="681"/>
    <d v="2019-09-01T00:00:00"/>
    <s v="Purchase Invoices"/>
    <s v="Payables"/>
    <s v="Journal Import 79213699:"/>
    <s v="Payables A 16381641 79213699"/>
    <s v="SEP-19 Purchase Invoices GBP"/>
    <d v="2019-09-16T00:00:00"/>
    <s v="SSCREPMAN,"/>
    <n v="44"/>
    <s v="Journal Import Created"/>
    <x v="0"/>
    <n v="436172"/>
    <d v="2019-08-21T00:00:00"/>
    <n v="165077832"/>
    <m/>
    <s v="PO Invoice"/>
    <m/>
    <s v="https://nww.einvoice-prod.sbs.nhs.uk:8179/invoicepdf/3c886002-a361-5143-b675-ddd911fbe5ba"/>
    <n v="1"/>
    <n v="681"/>
    <m/>
    <s v="Planning and Business Development"/>
    <x v="1"/>
    <x v="1"/>
    <x v="1"/>
    <s v="7308 Legal Fees"/>
    <x v="0"/>
  </r>
  <r>
    <s v="E35930"/>
    <s v="7308"/>
    <s v="00000"/>
    <s v="00000"/>
    <s v="000000"/>
    <s v="Estates &amp; Facilities"/>
    <s v="Legal Fees"/>
    <s v="Default"/>
    <s v="Default"/>
    <s v="Default"/>
    <n v="303"/>
    <d v="2019-09-01T00:00:00"/>
    <s v="Purchase Invoices"/>
    <s v="Payables"/>
    <s v="Journal Import 79213699:"/>
    <s v="Payables A 16381641 79213699"/>
    <s v="SEP-19 Purchase Invoices GBP"/>
    <d v="2019-09-16T00:00:00"/>
    <s v="SSCREPMAN,"/>
    <n v="44"/>
    <s v="Journal Import Created"/>
    <x v="0"/>
    <n v="436179"/>
    <d v="2019-08-21T00:00:00"/>
    <n v="165078325"/>
    <m/>
    <s v="PO Invoice"/>
    <m/>
    <s v="https://nww.einvoice-prod.sbs.nhs.uk:8179/invoicepdf/b69f673f-300c-594f-9abf-b40a3367684a"/>
    <n v="1"/>
    <n v="303"/>
    <m/>
    <s v="Planning and Business Development"/>
    <x v="1"/>
    <x v="1"/>
    <x v="1"/>
    <s v="7308 Legal Fees"/>
    <x v="0"/>
  </r>
  <r>
    <s v="E35930"/>
    <s v="7308"/>
    <s v="00000"/>
    <s v="00000"/>
    <s v="000000"/>
    <s v="Estates &amp; Facilities"/>
    <s v="Legal Fees"/>
    <s v="Default"/>
    <s v="Default"/>
    <s v="Default"/>
    <n v="457.6"/>
    <d v="2019-09-01T00:00:00"/>
    <s v="Purchase Invoices"/>
    <s v="Payables"/>
    <s v="Journal Import 79213699:"/>
    <s v="Payables A 16381641 79213699"/>
    <s v="SEP-19 Purchase Invoices GBP"/>
    <d v="2019-09-16T00:00:00"/>
    <s v="SSCREPMAN,"/>
    <n v="44"/>
    <s v="Journal Import Created"/>
    <x v="0"/>
    <n v="436187"/>
    <d v="2019-08-21T00:00:00"/>
    <n v="165078943"/>
    <m/>
    <s v="PO Invoice"/>
    <m/>
    <s v="https://nww.einvoice-prod.sbs.nhs.uk:8179/invoicepdf/1941a7ab-3d47-53cb-b463-6b5dfb5171df"/>
    <n v="1"/>
    <n v="458"/>
    <m/>
    <s v="Planning and Business Development"/>
    <x v="1"/>
    <x v="1"/>
    <x v="1"/>
    <s v="7308 Legal Fees"/>
    <x v="0"/>
  </r>
  <r>
    <s v="E35930"/>
    <s v="7308"/>
    <s v="00000"/>
    <s v="00000"/>
    <s v="000000"/>
    <s v="Estates &amp; Facilities"/>
    <s v="Legal Fees"/>
    <s v="Default"/>
    <s v="Default"/>
    <s v="Default"/>
    <n v="-303"/>
    <d v="2019-09-01T00:00:00"/>
    <s v="Purchase Invoices"/>
    <s v="Payables"/>
    <s v="Journal Import 79213699:"/>
    <s v="Payables A 16381641 79213699"/>
    <s v="SEP-19 Purchase Invoices GBP"/>
    <d v="2019-09-16T00:00:00"/>
    <s v="SSCREPMAN,"/>
    <n v="45"/>
    <s v="Journal Import Created"/>
    <x v="0"/>
    <n v="436179"/>
    <d v="2019-08-21T00:00:00"/>
    <n v="165078325"/>
    <m/>
    <s v="PO Invoice"/>
    <m/>
    <s v="https://nww.einvoice-prod.sbs.nhs.uk:8179/invoicepdf/b69f673f-300c-594f-9abf-b40a3367684a"/>
    <n v="1"/>
    <n v="-303"/>
    <m/>
    <s v="Planning and Business Development"/>
    <x v="1"/>
    <x v="1"/>
    <x v="1"/>
    <s v="7308 Legal Fees"/>
    <x v="0"/>
  </r>
  <r>
    <s v="E35930"/>
    <s v="7308"/>
    <s v="00000"/>
    <s v="00000"/>
    <s v="000000"/>
    <s v="Estates &amp; Facilities"/>
    <s v="Legal Fees"/>
    <s v="Default"/>
    <s v="Default"/>
    <s v="Default"/>
    <n v="154"/>
    <d v="2019-09-01T00:00:00"/>
    <s v="Purchase Invoices"/>
    <s v="Payables"/>
    <s v="Journal Import 79255805:"/>
    <s v="Payables A 16389663 79255805"/>
    <s v="SEP-19 Purchase Invoices GBP"/>
    <d v="2019-09-17T00:00:00"/>
    <s v="SSCREPMAN,"/>
    <n v="26"/>
    <s v="Journal Import Created"/>
    <x v="0"/>
    <n v="436175"/>
    <d v="2019-08-21T00:00:00"/>
    <n v="165078325"/>
    <m/>
    <s v="PO Invoice"/>
    <m/>
    <s v="https://nww.einvoice-prod.sbs.nhs.uk:8179/invoicepdf/1d12b11b-9766-5806-a610-7281c7469ff3"/>
    <n v="1"/>
    <n v="154"/>
    <m/>
    <s v="Planning and Business Development"/>
    <x v="1"/>
    <x v="1"/>
    <x v="1"/>
    <s v="7308 Legal Fees"/>
    <x v="0"/>
  </r>
  <r>
    <s v="E35930"/>
    <s v="7308"/>
    <s v="00000"/>
    <s v="00000"/>
    <s v="000000"/>
    <s v="Estates &amp; Facilities"/>
    <s v="Legal Fees"/>
    <s v="Default"/>
    <s v="Default"/>
    <s v="Default"/>
    <n v="330"/>
    <d v="2019-09-01T00:00:00"/>
    <s v="Purchase Invoices"/>
    <s v="Payables"/>
    <s v="Journal Import 79367823:"/>
    <s v="Payables A 16411553 79367823"/>
    <s v="SEP-19 Purchase Invoices GBP"/>
    <d v="2019-09-20T00:00:00"/>
    <s v="SSCREPMAN,"/>
    <n v="45"/>
    <s v="Journal Import Created"/>
    <x v="0"/>
    <n v="436181"/>
    <d v="2019-08-21T00:00:00"/>
    <n v="165078941"/>
    <m/>
    <s v="PO Invoice"/>
    <m/>
    <s v="https://nww.einvoice-prod.sbs.nhs.uk:8179/invoicepdf/b51ffda3-742f-594f-8843-6e40b0c9e555"/>
    <n v="1"/>
    <n v="165"/>
    <m/>
    <s v="Planning and Business Development"/>
    <x v="1"/>
    <x v="1"/>
    <x v="1"/>
    <s v="7308 Legal Fees"/>
    <x v="0"/>
  </r>
  <r>
    <s v="E35930"/>
    <s v="7308"/>
    <s v="00000"/>
    <s v="00000"/>
    <s v="000000"/>
    <s v="Estates &amp; Facilities"/>
    <s v="Legal Fees"/>
    <s v="Default"/>
    <s v="Default"/>
    <s v="Default"/>
    <n v="-165"/>
    <d v="2019-09-01T00:00:00"/>
    <s v="Purchase Invoices"/>
    <s v="Payables"/>
    <s v="Journal Import 79367823:"/>
    <s v="Payables A 16411553 79367823"/>
    <s v="SEP-19 Purchase Invoices GBP"/>
    <d v="2019-09-20T00:00:00"/>
    <s v="SSCREPMAN,"/>
    <n v="46"/>
    <s v="Journal Import Created"/>
    <x v="0"/>
    <n v="436181"/>
    <d v="2019-08-21T00:00:00"/>
    <n v="165078941"/>
    <m/>
    <s v="PO Invoice"/>
    <m/>
    <s v="https://nww.einvoice-prod.sbs.nhs.uk:8179/invoicepdf/b51ffda3-742f-594f-8843-6e40b0c9e555"/>
    <n v="1"/>
    <n v="-165"/>
    <m/>
    <s v="Planning and Business Development"/>
    <x v="1"/>
    <x v="1"/>
    <x v="1"/>
    <s v="7308 Legal Fees"/>
    <x v="0"/>
  </r>
  <r>
    <s v="E35930"/>
    <s v="7308"/>
    <s v="00000"/>
    <s v="00000"/>
    <s v="000000"/>
    <s v="Estates &amp; Facilities"/>
    <s v="Legal Fees"/>
    <s v="Default"/>
    <s v="Default"/>
    <s v="Default"/>
    <n v="154"/>
    <d v="2019-09-01T00:00:00"/>
    <s v="Purchase Invoices"/>
    <s v="Payables"/>
    <s v="Journal Import 79370610:"/>
    <s v="Payables A 16409794 79370610"/>
    <s v="SEP-19 Purchase Invoices GBP"/>
    <d v="2019-09-20T00:00:00"/>
    <s v="SSCREPMAN,"/>
    <n v="22"/>
    <s v="Journal Import Created"/>
    <x v="0"/>
    <n v="436175"/>
    <d v="2019-08-21T00:00:00"/>
    <n v="165078325"/>
    <m/>
    <s v="PO Invoice"/>
    <m/>
    <s v="https://nww.einvoice-prod.sbs.nhs.uk:8179/invoicepdf/1d12b11b-9766-5806-a610-7281c7469ff3"/>
    <n v="1"/>
    <n v="154"/>
    <m/>
    <s v="Planning and Business Development"/>
    <x v="1"/>
    <x v="1"/>
    <x v="1"/>
    <s v="7308 Legal Fees"/>
    <x v="0"/>
  </r>
  <r>
    <s v="E35930"/>
    <s v="7308"/>
    <s v="00000"/>
    <s v="00000"/>
    <s v="000000"/>
    <s v="Estates &amp; Facilities"/>
    <s v="Legal Fees"/>
    <s v="Default"/>
    <s v="Default"/>
    <s v="Default"/>
    <n v="-154"/>
    <d v="2019-09-01T00:00:00"/>
    <s v="Purchase Invoices"/>
    <s v="Payables"/>
    <s v="Journal Import 79370610:"/>
    <s v="Payables A 16409794 79370610"/>
    <s v="SEP-19 Purchase Invoices GBP"/>
    <d v="2019-09-20T00:00:00"/>
    <s v="SSCREPMAN,"/>
    <n v="23"/>
    <s v="Journal Import Created"/>
    <x v="0"/>
    <n v="436175"/>
    <d v="2019-08-21T00:00:00"/>
    <n v="165078325"/>
    <m/>
    <s v="PO Invoice"/>
    <m/>
    <s v="https://nww.einvoice-prod.sbs.nhs.uk:8179/invoicepdf/1d12b11b-9766-5806-a610-7281c7469ff3"/>
    <n v="1"/>
    <n v="-154"/>
    <m/>
    <s v="Planning and Business Development"/>
    <x v="1"/>
    <x v="1"/>
    <x v="1"/>
    <s v="7308 Legal Fees"/>
    <x v="0"/>
  </r>
  <r>
    <s v="E35930"/>
    <s v="7308"/>
    <s v="00000"/>
    <s v="00000"/>
    <s v="000000"/>
    <s v="Estates &amp; Facilities"/>
    <s v="Legal Fees"/>
    <s v="Default"/>
    <s v="Default"/>
    <s v="Default"/>
    <n v="256"/>
    <d v="2019-09-01T00:00:00"/>
    <s v="Purchase Invoices"/>
    <s v="Payables"/>
    <s v="Journal Import 79681834:"/>
    <s v="Payables A 16482740 79681834"/>
    <s v="SEP-19 Purchase Invoices GBP"/>
    <d v="2019-09-30T00:00:00"/>
    <s v="SSCREPMAN,"/>
    <n v="55"/>
    <s v="Journal Import Created"/>
    <x v="0"/>
    <n v="438417"/>
    <d v="2019-09-18T00:00:00"/>
    <n v="165078325"/>
    <m/>
    <s v="PO Invoice"/>
    <m/>
    <s v="https://nww.einvoice-prod.sbs.nhs.uk:8179/invoicepdf/393db529-16e1-5fe8-89fb-1f10cac6d16c"/>
    <n v="1"/>
    <n v="128"/>
    <m/>
    <s v="Planning and Business Development"/>
    <x v="1"/>
    <x v="1"/>
    <x v="1"/>
    <s v="7308 Legal Fees"/>
    <x v="0"/>
  </r>
  <r>
    <s v="E35930"/>
    <s v="7308"/>
    <s v="00000"/>
    <s v="00000"/>
    <s v="000000"/>
    <s v="Estates &amp; Facilities"/>
    <s v="Legal Fees"/>
    <s v="Default"/>
    <s v="Default"/>
    <s v="Default"/>
    <n v="-128"/>
    <d v="2019-09-01T00:00:00"/>
    <s v="Purchase Invoices"/>
    <s v="Payables"/>
    <s v="Journal Import 79681834:"/>
    <s v="Payables A 16482740 79681834"/>
    <s v="SEP-19 Purchase Invoices GBP"/>
    <d v="2019-09-30T00:00:00"/>
    <s v="SSCREPMAN,"/>
    <n v="56"/>
    <s v="Journal Import Created"/>
    <x v="0"/>
    <n v="438417"/>
    <d v="2019-09-18T00:00:00"/>
    <n v="165078325"/>
    <m/>
    <s v="PO Invoice"/>
    <m/>
    <s v="https://nww.einvoice-prod.sbs.nhs.uk:8179/invoicepdf/393db529-16e1-5fe8-89fb-1f10cac6d16c"/>
    <n v="1"/>
    <n v="-128"/>
    <m/>
    <s v="Planning and Business Development"/>
    <x v="1"/>
    <x v="1"/>
    <x v="1"/>
    <s v="7308 Legal Fees"/>
    <x v="0"/>
  </r>
  <r>
    <s v="E35930"/>
    <s v="7308"/>
    <s v="00000"/>
    <s v="00000"/>
    <s v="000000"/>
    <s v="Estates &amp; Facilities"/>
    <s v="Legal Fees"/>
    <s v="Default"/>
    <s v="Default"/>
    <s v="Default"/>
    <n v="-34.96"/>
    <d v="2019-09-01T00:00:00"/>
    <s v="Receiving"/>
    <s v="Cost Management"/>
    <s v="Journal Import 78640179:"/>
    <s v="Cost Management A 16250184 78640179 2"/>
    <s v="01-SEP-2019 Receiving GBP"/>
    <d v="2019-08-30T00:00:00"/>
    <s v="SSCREPMAN,"/>
    <n v="1930"/>
    <s v="Banstead MRC - Restrictive Covenant Review &amp; Advice, Plus Disbursements - Invoice 418074 Top Up to PO 165075012"/>
    <x v="0"/>
    <n v="165075012"/>
    <d v="2019-01-29T00:00:00"/>
    <m/>
    <m/>
    <m/>
    <s v="LONDON-4"/>
    <m/>
    <m/>
    <m/>
    <m/>
    <s v="Planning and Business Development"/>
    <x v="1"/>
    <x v="1"/>
    <x v="1"/>
    <s v="7308 Legal Fees"/>
    <x v="0"/>
  </r>
  <r>
    <s v="E35930"/>
    <s v="7308"/>
    <s v="00000"/>
    <s v="00000"/>
    <s v="000000"/>
    <s v="Estates &amp; Facilities"/>
    <s v="Legal Fees"/>
    <s v="Default"/>
    <s v="Default"/>
    <s v="Default"/>
    <n v="-1"/>
    <d v="2019-09-01T00:00:00"/>
    <s v="Receiving"/>
    <s v="Cost Management"/>
    <s v="Journal Import 78640179:"/>
    <s v="Cost Management A 16250184 78640179 2"/>
    <s v="01-SEP-2019 Receiving GBP"/>
    <d v="2019-08-30T00:00:00"/>
    <s v="SSCREPMAN,"/>
    <n v="1931"/>
    <s v="Orbital House /Ashford 111 fit out Licence for alterations @ 1,250 plus disbursements + VAT"/>
    <x v="0"/>
    <n v="165075309"/>
    <d v="2019-03-26T00:00:00"/>
    <m/>
    <m/>
    <m/>
    <s v="LONDON-4"/>
    <m/>
    <m/>
    <m/>
    <m/>
    <s v="Planning and Business Development"/>
    <x v="1"/>
    <x v="1"/>
    <x v="1"/>
    <s v="7308 Legal Fees"/>
    <x v="0"/>
  </r>
  <r>
    <s v="E35930"/>
    <s v="7308"/>
    <s v="00000"/>
    <s v="00000"/>
    <s v="000000"/>
    <s v="Estates &amp; Facilities"/>
    <s v="Legal Fees"/>
    <s v="Default"/>
    <s v="Default"/>
    <s v="Default"/>
    <n v="-45"/>
    <d v="2019-09-01T00:00:00"/>
    <s v="Receiving"/>
    <s v="Cost Management"/>
    <s v="Journal Import 78640179:"/>
    <s v="Cost Management A 16250184 78640179 2"/>
    <s v="01-SEP-2019 Receiving GBP"/>
    <d v="2019-08-30T00:00:00"/>
    <s v="SSCREPMAN,"/>
    <n v="1932"/>
    <s v="Banstead MRC - Restrictive Covenant Review and Advice, Plus Disbursements - Invoice 428697"/>
    <x v="0"/>
    <n v="165077837"/>
    <d v="2019-06-03T00:00:00"/>
    <m/>
    <m/>
    <m/>
    <s v="LONDON-4"/>
    <m/>
    <m/>
    <m/>
    <m/>
    <s v="Planning and Business Development"/>
    <x v="1"/>
    <x v="1"/>
    <x v="1"/>
    <s v="7308 Legal Fees"/>
    <x v="0"/>
  </r>
  <r>
    <s v="E35930"/>
    <s v="7308"/>
    <s v="00000"/>
    <s v="00000"/>
    <s v="000000"/>
    <s v="Estates &amp; Facilities"/>
    <s v="Legal Fees"/>
    <s v="Default"/>
    <s v="Default"/>
    <s v="Default"/>
    <n v="-439"/>
    <d v="2019-09-01T00:00:00"/>
    <s v="Receiving"/>
    <s v="Cost Management"/>
    <s v="Journal Import 78640179:"/>
    <s v="Cost Management A 16250184 78640179 2"/>
    <s v="01-SEP-2019 Receiving GBP"/>
    <d v="2019-08-30T00:00:00"/>
    <s v="SSCREPMAN,"/>
    <n v="1933"/>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335.88"/>
    <d v="2019-09-01T00:00:00"/>
    <s v="Receiving"/>
    <s v="Cost Management"/>
    <s v="Journal Import 78640179:"/>
    <s v="Cost Management A 16250184 78640179 2"/>
    <s v="01-SEP-2019 Receiving GBP"/>
    <d v="2019-08-30T00:00:00"/>
    <s v="SSCREPMAN,"/>
    <n v="1934"/>
    <s v="Secamb - General Estates Matters - Unbilled Time - 6000"/>
    <x v="0"/>
    <n v="165078325"/>
    <d v="2019-07-31T00:00:00"/>
    <m/>
    <m/>
    <m/>
    <s v="LONDON-4"/>
    <m/>
    <m/>
    <m/>
    <m/>
    <s v="Planning and Business Development"/>
    <x v="1"/>
    <x v="1"/>
    <x v="1"/>
    <s v="7308 Legal Fees"/>
    <x v="0"/>
  </r>
  <r>
    <s v="E35930"/>
    <s v="7308"/>
    <s v="00000"/>
    <s v="00000"/>
    <s v="000000"/>
    <s v="Estates &amp; Facilities"/>
    <s v="Legal Fees"/>
    <s v="Default"/>
    <s v="Default"/>
    <s v="Default"/>
    <n v="-112"/>
    <d v="2019-09-01T00:00:00"/>
    <s v="Receiving"/>
    <s v="Cost Management"/>
    <s v="Journal Import 78640179:"/>
    <s v="Cost Management A 16250184 78640179 2"/>
    <s v="01-SEP-2019 Receiving GBP"/>
    <d v="2019-08-30T00:00:00"/>
    <s v="SSCREPMAN,"/>
    <n v="1935"/>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130"/>
    <d v="2019-09-01T00:00:00"/>
    <s v="Receiving"/>
    <s v="Cost Management"/>
    <s v="Journal Import 78640179:"/>
    <s v="Cost Management A 16250184 78640179 2"/>
    <s v="01-SEP-2019 Receiving GBP"/>
    <d v="2019-08-30T00:00:00"/>
    <s v="SSCREPMAN,"/>
    <n v="1936"/>
    <s v="Worthing - Licence for alteractions at Yeoman Way - Invoice 428696"/>
    <x v="0"/>
    <n v="165077833"/>
    <d v="2019-06-03T00:00:00"/>
    <m/>
    <m/>
    <m/>
    <s v="LONDON-4"/>
    <m/>
    <m/>
    <m/>
    <m/>
    <s v="Planning and Business Development"/>
    <x v="1"/>
    <x v="1"/>
    <x v="1"/>
    <s v="7308 Legal Fees"/>
    <x v="0"/>
  </r>
  <r>
    <s v="E35930"/>
    <s v="7308"/>
    <s v="00000"/>
    <s v="00000"/>
    <s v="000000"/>
    <s v="Estates &amp; Facilities"/>
    <s v="Legal Fees"/>
    <s v="Default"/>
    <s v="Default"/>
    <s v="Default"/>
    <n v="-96"/>
    <d v="2019-09-01T00:00:00"/>
    <s v="Receiving"/>
    <s v="Cost Management"/>
    <s v="Journal Import 78640179:"/>
    <s v="Cost Management A 16250184 78640179 2"/>
    <s v="01-SEP-2019 Receiving GBP"/>
    <d v="2019-08-30T00:00:00"/>
    <s v="SSCREPMAN,"/>
    <n v="1937"/>
    <s v="Secamb - General Estates Matters - Invoice 430675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37.200000000000003"/>
    <d v="2019-09-01T00:00:00"/>
    <s v="Receiving"/>
    <s v="Cost Management"/>
    <s v="Journal Import 78640179:"/>
    <s v="Cost Management A 16250184 78640179 2"/>
    <s v="01-SEP-2019 Receiving GBP"/>
    <d v="2019-08-30T00:00:00"/>
    <s v="SSCREPMAN,"/>
    <n v="1938"/>
    <s v="Hythe ACRP Licence Renewal - Capsticks Invoice 410893 - 25/10/2018"/>
    <x v="0"/>
    <n v="165074834"/>
    <d v="2019-01-17T00:00:00"/>
    <m/>
    <m/>
    <m/>
    <s v="LONDON-4"/>
    <m/>
    <m/>
    <m/>
    <m/>
    <s v="Planning and Business Development"/>
    <x v="1"/>
    <x v="1"/>
    <x v="1"/>
    <s v="7308 Legal Fees"/>
    <x v="0"/>
  </r>
  <r>
    <s v="E35930"/>
    <s v="7308"/>
    <s v="00000"/>
    <s v="00000"/>
    <s v="000000"/>
    <s v="Estates &amp; Facilities"/>
    <s v="Legal Fees"/>
    <s v="Default"/>
    <s v="Default"/>
    <s v="Default"/>
    <n v="-502"/>
    <d v="2019-09-01T00:00:00"/>
    <s v="Receiving"/>
    <s v="Cost Management"/>
    <s v="Journal Import 78640179:"/>
    <s v="Cost Management A 16250184 78640179 2"/>
    <s v="01-SEP-2019 Receiving GBP"/>
    <d v="2019-08-30T00:00:00"/>
    <s v="SSCREPMAN,"/>
    <n v="1939"/>
    <s v="Legal and Professional Fees - Licence to Occupy At Rushmoor - Invoice 430681 (15/7/2019)"/>
    <x v="0"/>
    <n v="165078943"/>
    <d v="2019-07-25T00:00:00"/>
    <m/>
    <m/>
    <m/>
    <s v="LONDON-4"/>
    <m/>
    <m/>
    <m/>
    <m/>
    <s v="Planning and Business Development"/>
    <x v="1"/>
    <x v="1"/>
    <x v="1"/>
    <s v="7308 Legal Fees"/>
    <x v="0"/>
  </r>
  <r>
    <s v="E35930"/>
    <s v="7308"/>
    <s v="00000"/>
    <s v="00000"/>
    <s v="000000"/>
    <s v="Estates &amp; Facilities"/>
    <s v="Legal Fees"/>
    <s v="Default"/>
    <s v="Default"/>
    <s v="Default"/>
    <n v="224"/>
    <d v="2019-09-01T00:00:00"/>
    <s v="Receiving"/>
    <s v="Cost Management"/>
    <s v="Journal Import 79693072:"/>
    <s v="Cost Management A 16482193 79693072"/>
    <s v="30-SEP-2019 Receiving GBP"/>
    <d v="2019-09-30T00:00:00"/>
    <s v="SSCREPMAN,"/>
    <n v="2299"/>
    <s v="Orbital House /Ashford 111 fit out Licence for alterations - Invoice 436183"/>
    <x v="0"/>
    <n v="165075309"/>
    <d v="2019-09-26T00:00:00"/>
    <m/>
    <m/>
    <m/>
    <s v="LONDON-4"/>
    <m/>
    <m/>
    <m/>
    <m/>
    <s v="Planning and Business Development"/>
    <x v="1"/>
    <x v="1"/>
    <x v="1"/>
    <s v="7308 Legal Fees"/>
    <x v="0"/>
  </r>
  <r>
    <s v="E35930"/>
    <s v="7308"/>
    <s v="00000"/>
    <s v="00000"/>
    <s v="000000"/>
    <s v="Estates &amp; Facilities"/>
    <s v="Legal Fees"/>
    <s v="Default"/>
    <s v="Default"/>
    <s v="Default"/>
    <n v="37.200000000000003"/>
    <d v="2019-09-01T00:00:00"/>
    <s v="Receiving"/>
    <s v="Cost Management"/>
    <s v="Journal Import 79693072:"/>
    <s v="Cost Management A 16482193 79693072"/>
    <s v="30-SEP-2019 Receiving GBP"/>
    <d v="2019-09-30T00:00:00"/>
    <s v="SSCREPMAN,"/>
    <n v="2300"/>
    <s v="Hythe ACRP Licence Renewal - Capsticks Invoice 410893 - 25/10/2018"/>
    <x v="0"/>
    <n v="165074834"/>
    <d v="2019-01-17T00:00:00"/>
    <m/>
    <m/>
    <m/>
    <s v="LONDON-4"/>
    <m/>
    <m/>
    <m/>
    <m/>
    <s v="Planning and Business Development"/>
    <x v="1"/>
    <x v="1"/>
    <x v="1"/>
    <s v="7308 Legal Fees"/>
    <x v="0"/>
  </r>
  <r>
    <s v="E35930"/>
    <s v="7308"/>
    <s v="00000"/>
    <s v="00000"/>
    <s v="000000"/>
    <s v="Estates &amp; Facilities"/>
    <s v="Legal Fees"/>
    <s v="Default"/>
    <s v="Default"/>
    <s v="Default"/>
    <n v="439"/>
    <d v="2019-09-01T00:00:00"/>
    <s v="Receiving"/>
    <s v="Cost Management"/>
    <s v="Journal Import 79693072:"/>
    <s v="Cost Management A 16482193 79693072"/>
    <s v="30-SEP-2019 Receiving GBP"/>
    <d v="2019-09-30T00:00:00"/>
    <s v="SSCREPMAN,"/>
    <n v="2301"/>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777"/>
    <d v="2019-09-01T00:00:00"/>
    <s v="Receiving"/>
    <s v="Cost Management"/>
    <s v="Journal Import 79693072:"/>
    <s v="Cost Management A 16482193 79693072"/>
    <s v="30-SEP-2019 Receiving GBP"/>
    <d v="2019-09-30T00:00:00"/>
    <s v="SSCREPMAN,"/>
    <n v="2302"/>
    <s v="Secamb - General Estates Matters - Unbilled Time - 6000"/>
    <x v="0"/>
    <n v="165078325"/>
    <d v="2019-09-27T00:00:00"/>
    <m/>
    <m/>
    <m/>
    <s v="LONDON-4"/>
    <m/>
    <m/>
    <m/>
    <m/>
    <s v="Planning and Business Development"/>
    <x v="1"/>
    <x v="1"/>
    <x v="1"/>
    <s v="7308 Legal Fees"/>
    <x v="0"/>
  </r>
  <r>
    <s v="E35930"/>
    <s v="7308"/>
    <s v="00000"/>
    <s v="00000"/>
    <s v="000000"/>
    <s v="Estates &amp; Facilities"/>
    <s v="Legal Fees"/>
    <s v="Default"/>
    <s v="Default"/>
    <s v="Default"/>
    <n v="502"/>
    <d v="2019-09-01T00:00:00"/>
    <s v="Receiving"/>
    <s v="Cost Management"/>
    <s v="Journal Import 79693072:"/>
    <s v="Cost Management A 16482193 79693072"/>
    <s v="30-SEP-2019 Receiving GBP"/>
    <d v="2019-09-30T00:00:00"/>
    <s v="SSCREPMAN,"/>
    <n v="2303"/>
    <s v="Legal and Professional Fees - Licence to Occupy At Rushmoor - Invoice 430681 (15/7/2019)"/>
    <x v="0"/>
    <n v="165078943"/>
    <d v="2019-07-25T00:00:00"/>
    <m/>
    <m/>
    <m/>
    <s v="LONDON-4"/>
    <m/>
    <m/>
    <m/>
    <m/>
    <s v="Planning and Business Development"/>
    <x v="1"/>
    <x v="1"/>
    <x v="1"/>
    <s v="7308 Legal Fees"/>
    <x v="0"/>
  </r>
  <r>
    <s v="E35930"/>
    <s v="7308"/>
    <s v="00000"/>
    <s v="00000"/>
    <s v="000000"/>
    <s v="Estates &amp; Facilities"/>
    <s v="Legal Fees"/>
    <s v="Default"/>
    <s v="Default"/>
    <s v="Default"/>
    <n v="1"/>
    <d v="2019-09-01T00:00:00"/>
    <s v="Receiving"/>
    <s v="Cost Management"/>
    <s v="Journal Import 79693072:"/>
    <s v="Cost Management A 16482193 79693072"/>
    <s v="30-SEP-2019 Receiving GBP"/>
    <d v="2019-09-30T00:00:00"/>
    <s v="SSCREPMAN,"/>
    <n v="2304"/>
    <s v="Orbital House /Ashford 111 fit out Licence for alterations @ 1,250 plus disbursements + VAT"/>
    <x v="0"/>
    <n v="165075309"/>
    <d v="2019-09-15T00:00:00"/>
    <m/>
    <m/>
    <m/>
    <s v="LONDON-4"/>
    <m/>
    <m/>
    <m/>
    <m/>
    <s v="Planning and Business Development"/>
    <x v="1"/>
    <x v="1"/>
    <x v="1"/>
    <s v="7308 Legal Fees"/>
    <x v="0"/>
  </r>
  <r>
    <s v="E35930"/>
    <s v="7308"/>
    <s v="00000"/>
    <s v="00000"/>
    <s v="000000"/>
    <s v="Estates &amp; Facilities"/>
    <s v="Legal Fees"/>
    <s v="Default"/>
    <s v="Default"/>
    <s v="Default"/>
    <n v="331.4"/>
    <d v="2019-09-01T00:00:00"/>
    <s v="Receiving"/>
    <s v="Cost Management"/>
    <s v="Journal Import 79693072:"/>
    <s v="Cost Management A 16482193 79693072"/>
    <s v="30-SEP-2019 Receiving GBP"/>
    <d v="2019-09-30T00:00:00"/>
    <s v="SSCREPMAN,"/>
    <n v="2305"/>
    <s v="Orbital House /Ashford 111 fit out Licence for alterations - Invoice 438423"/>
    <x v="0"/>
    <n v="165075309"/>
    <d v="2019-09-30T00:00:00"/>
    <m/>
    <m/>
    <m/>
    <s v="LONDON-4"/>
    <m/>
    <m/>
    <m/>
    <m/>
    <s v="Planning and Business Development"/>
    <x v="1"/>
    <x v="1"/>
    <x v="1"/>
    <s v="7308 Legal Fees"/>
    <x v="0"/>
  </r>
  <r>
    <s v="E35930"/>
    <s v="7308"/>
    <s v="00000"/>
    <s v="00000"/>
    <s v="000000"/>
    <s v="Estates &amp; Facilities"/>
    <s v="Legal Fees"/>
    <s v="Default"/>
    <s v="Default"/>
    <s v="Default"/>
    <n v="45"/>
    <d v="2019-09-01T00:00:00"/>
    <s v="Receiving"/>
    <s v="Cost Management"/>
    <s v="Journal Import 79693072:"/>
    <s v="Cost Management A 16482193 79693072"/>
    <s v="30-SEP-2019 Receiving GBP"/>
    <d v="2019-09-30T00:00:00"/>
    <s v="SSCREPMAN,"/>
    <n v="2306"/>
    <s v="Banstead MRC - Restrictive Covenant Review and Advice, Plus Disbursements - Invoice 428697"/>
    <x v="0"/>
    <n v="165077837"/>
    <d v="2019-06-03T00:00:00"/>
    <m/>
    <m/>
    <m/>
    <s v="LONDON-4"/>
    <m/>
    <m/>
    <m/>
    <m/>
    <s v="Planning and Business Development"/>
    <x v="1"/>
    <x v="1"/>
    <x v="1"/>
    <s v="7308 Legal Fees"/>
    <x v="0"/>
  </r>
  <r>
    <s v="E35930"/>
    <s v="7308"/>
    <s v="00000"/>
    <s v="00000"/>
    <s v="000000"/>
    <s v="Estates &amp; Facilities"/>
    <s v="Legal Fees"/>
    <s v="Default"/>
    <s v="Default"/>
    <s v="Default"/>
    <n v="112"/>
    <d v="2019-09-01T00:00:00"/>
    <s v="Receiving"/>
    <s v="Cost Management"/>
    <s v="Journal Import 79693072:"/>
    <s v="Cost Management A 16482193 79693072"/>
    <s v="30-SEP-2019 Receiving GBP"/>
    <d v="2019-09-30T00:00:00"/>
    <s v="SSCREPMAN,"/>
    <n v="2307"/>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1239.4000000000001"/>
    <d v="2019-09-01T00:00:00"/>
    <s v="Receiving"/>
    <s v="Cost Management"/>
    <s v="Journal Import 79693072:"/>
    <s v="Cost Management A 16482193 79693072"/>
    <s v="30-SEP-2019 Receiving GBP"/>
    <d v="2019-09-30T00:00:00"/>
    <s v="SSCREPMAN,"/>
    <n v="2308"/>
    <s v=" Bexhill Ambulance Station Surrender  Invoices: 438421"/>
    <x v="0"/>
    <n v="165078941"/>
    <d v="2019-09-30T00:00:00"/>
    <m/>
    <m/>
    <m/>
    <s v="LONDON-4"/>
    <m/>
    <m/>
    <m/>
    <m/>
    <s v="Planning and Business Development"/>
    <x v="1"/>
    <x v="1"/>
    <x v="1"/>
    <s v="7308 Legal Fees"/>
    <x v="0"/>
  </r>
  <r>
    <s v="E35930"/>
    <s v="7308"/>
    <s v="00000"/>
    <s v="00000"/>
    <s v="000000"/>
    <s v="Estates &amp; Facilities"/>
    <s v="Legal Fees"/>
    <s v="Default"/>
    <s v="Default"/>
    <s v="Default"/>
    <n v="176"/>
    <d v="2019-09-01T00:00:00"/>
    <s v="Receiving"/>
    <s v="Cost Management"/>
    <s v="Journal Import 79693072:"/>
    <s v="Cost Management A 16482193 79693072"/>
    <s v="30-SEP-2019 Receiving GBP"/>
    <d v="2019-09-30T00:00:00"/>
    <s v="SSCREPMAN,"/>
    <n v="2309"/>
    <s v="Legal and Professional Fees - Licence to Occupy At Rushmoor - Invoice 438424"/>
    <x v="0"/>
    <n v="165078943"/>
    <d v="2019-09-30T00:00:00"/>
    <m/>
    <m/>
    <m/>
    <s v="LONDON-4"/>
    <m/>
    <m/>
    <m/>
    <m/>
    <s v="Planning and Business Development"/>
    <x v="1"/>
    <x v="1"/>
    <x v="1"/>
    <s v="7308 Legal Fees"/>
    <x v="0"/>
  </r>
  <r>
    <s v="E35930"/>
    <s v="7308"/>
    <s v="00000"/>
    <s v="00000"/>
    <s v="000000"/>
    <s v="Estates &amp; Facilities"/>
    <s v="Legal Fees"/>
    <s v="Default"/>
    <s v="Default"/>
    <s v="Default"/>
    <n v="107"/>
    <d v="2019-09-01T00:00:00"/>
    <s v="Receiving"/>
    <s v="Cost Management"/>
    <s v="Journal Import 79693072:"/>
    <s v="Cost Management A 16482193 79693072"/>
    <s v="30-SEP-2019 Receiving GBP"/>
    <d v="2019-09-30T00:00:00"/>
    <s v="SSCREPMAN,"/>
    <n v="2310"/>
    <s v="Legal Fees (Capsticks) - NHS PS"/>
    <x v="0"/>
    <n v="165064559"/>
    <d v="2017-10-20T00:00:00"/>
    <m/>
    <m/>
    <m/>
    <s v="LONDON-4"/>
    <m/>
    <m/>
    <m/>
    <m/>
    <s v="Planning and Business Development"/>
    <x v="1"/>
    <x v="1"/>
    <x v="1"/>
    <s v="7308 Legal Fees"/>
    <x v="0"/>
  </r>
  <r>
    <s v="E35930"/>
    <s v="7308"/>
    <s v="00000"/>
    <s v="00000"/>
    <s v="000000"/>
    <s v="Estates &amp; Facilities"/>
    <s v="Legal Fees"/>
    <s v="Default"/>
    <s v="Default"/>
    <s v="Default"/>
    <n v="130"/>
    <d v="2019-09-01T00:00:00"/>
    <s v="Receiving"/>
    <s v="Cost Management"/>
    <s v="Journal Import 79693072:"/>
    <s v="Cost Management A 16482193 79693072"/>
    <s v="30-SEP-2019 Receiving GBP"/>
    <d v="2019-09-30T00:00:00"/>
    <s v="SSCREPMAN,"/>
    <n v="2311"/>
    <s v="Worthing - Licence for alteractions at Yeoman Way - Invoice 428696"/>
    <x v="0"/>
    <n v="165077833"/>
    <d v="2019-06-03T00:00:00"/>
    <m/>
    <m/>
    <m/>
    <s v="LONDON-4"/>
    <m/>
    <m/>
    <m/>
    <m/>
    <s v="Planning and Business Development"/>
    <x v="1"/>
    <x v="1"/>
    <x v="1"/>
    <s v="7308 Legal Fees"/>
    <x v="0"/>
  </r>
  <r>
    <s v="E35930"/>
    <s v="7308"/>
    <s v="00000"/>
    <s v="00000"/>
    <s v="000000"/>
    <s v="Estates &amp; Facilities"/>
    <s v="Legal Fees"/>
    <s v="Default"/>
    <s v="Default"/>
    <s v="Default"/>
    <n v="34.96"/>
    <d v="2019-09-01T00:00:00"/>
    <s v="Receiving"/>
    <s v="Cost Management"/>
    <s v="Journal Import 79693072:"/>
    <s v="Cost Management A 16482193 79693072"/>
    <s v="30-SEP-2019 Receiving GBP"/>
    <d v="2019-09-30T00:00:00"/>
    <s v="SSCREPMAN,"/>
    <n v="2312"/>
    <s v="Banstead MRC - Restrictive Covenant Review &amp; Advice, Plus Disbursements - Invoice 418074 Top Up to PO 165075012"/>
    <x v="0"/>
    <n v="165075012"/>
    <d v="2019-01-29T00:00:00"/>
    <m/>
    <m/>
    <m/>
    <s v="LONDON-4"/>
    <m/>
    <m/>
    <m/>
    <m/>
    <s v="Planning and Business Development"/>
    <x v="1"/>
    <x v="1"/>
    <x v="1"/>
    <s v="7308 Legal Fees"/>
    <x v="0"/>
  </r>
  <r>
    <s v="E35930"/>
    <s v="7308"/>
    <s v="00000"/>
    <s v="00000"/>
    <s v="000000"/>
    <s v="Estates &amp; Facilities"/>
    <s v="Legal Fees"/>
    <s v="Default"/>
    <s v="Default"/>
    <s v="Default"/>
    <n v="56.4"/>
    <d v="2019-10-01T00:00:00"/>
    <s v="Adjustment"/>
    <s v="Spreadsheet"/>
    <s v="SBS RYD AUG-19 VAT ADJUSTMENT JOURNAL"/>
    <s v="Spreadsheet A 16507293 79821673"/>
    <s v="SBS RYD AUG-19 VAT ADJUSTMENT JOURNAL Adjustment GBP"/>
    <d v="2019-10-03T00:00:00"/>
    <s v="SSC OFFEI-ESSAH, HENRY"/>
    <n v="1122"/>
    <s v="CAPSTICKS SOLICITORS-433314-0-https://nww.einvoice-prod.sbs.nhs.uk:8179/invoicepdf/ed0ae9c9-e73b-5789-824d-0f67d5a91040"/>
    <x v="28"/>
    <m/>
    <d v="2019-10-03T00:00:00"/>
    <m/>
    <s v="CAPSTICKS SOLICITORS-433314-0-"/>
    <m/>
    <m/>
    <s v="https://nww.einvoice-prod.sbs.nhs.uk:8179/invoicepdf/ed0ae9c9-e73b-5789-824d-0f67d5a91040"/>
    <m/>
    <m/>
    <m/>
    <s v="Planning and Business Development"/>
    <x v="1"/>
    <x v="1"/>
    <x v="1"/>
    <s v="7308 Legal Fees"/>
    <x v="1"/>
  </r>
  <r>
    <s v="E35930"/>
    <s v="7308"/>
    <s v="00000"/>
    <s v="00000"/>
    <s v="000000"/>
    <s v="Estates &amp; Facilities"/>
    <s v="Legal Fees"/>
    <s v="Default"/>
    <s v="Default"/>
    <s v="Default"/>
    <n v="76.8"/>
    <d v="2019-10-01T00:00:00"/>
    <s v="Adjustment"/>
    <s v="Spreadsheet"/>
    <s v="SBS RYD AUG-19 VAT ADJUSTMENT JOURNAL"/>
    <s v="Spreadsheet A 16507293 79821673"/>
    <s v="SBS RYD AUG-19 VAT ADJUSTMENT JOURNAL Adjustment GBP"/>
    <d v="2019-10-03T00:00:00"/>
    <s v="SSC OFFEI-ESSAH, HENRY"/>
    <n v="1123"/>
    <s v="CAPSTICKS SOLICITORS-433306-0-https://nww.einvoice-prod.sbs.nhs.uk:8179/invoicepdf/6930aa66-3baa-54fe-b234-f79280d3919e"/>
    <x v="28"/>
    <m/>
    <d v="2019-10-03T00:00:00"/>
    <m/>
    <s v="CAPSTICKS SOLICITORS-433306-0-"/>
    <m/>
    <m/>
    <s v="https://nww.einvoice-prod.sbs.nhs.uk:8179/invoicepdf/6930aa66-3baa-54fe-b234-f79280d3919e"/>
    <m/>
    <m/>
    <m/>
    <s v="Planning and Business Development"/>
    <x v="1"/>
    <x v="1"/>
    <x v="1"/>
    <s v="7308 Legal Fees"/>
    <x v="1"/>
  </r>
  <r>
    <s v="E35930"/>
    <s v="7308"/>
    <s v="00000"/>
    <s v="00000"/>
    <s v="000000"/>
    <s v="Estates &amp; Facilities"/>
    <s v="Legal Fees"/>
    <s v="Default"/>
    <s v="Default"/>
    <s v="Default"/>
    <n v="-56.4"/>
    <d v="2019-10-01T00:00:00"/>
    <s v="Adjustment"/>
    <s v="Spreadsheet"/>
    <s v="SBS RYD AUG-19 VAT ADJUSTMENT JOURNAL"/>
    <s v="Spreadsheet A 16507293 79821673"/>
    <s v="SBS RYD AUG-19 VAT ADJUSTMENT JOURNAL Adjustment GBP"/>
    <d v="2019-10-03T00:00:00"/>
    <s v="SSC OFFEI-ESSAH, HENRY"/>
    <n v="1124"/>
    <s v="CAPSTICKS SOLICITORS-433314-0-https://nww.einvoice-prod.sbs.nhs.uk:8179/invoicepdf/ed0ae9c9-e73b-5789-824d-0f67d5a91040"/>
    <x v="28"/>
    <m/>
    <d v="2019-10-03T00:00:00"/>
    <m/>
    <s v="CAPSTICKS SOLICITORS-433314-0-"/>
    <m/>
    <m/>
    <s v="https://nww.einvoice-prod.sbs.nhs.uk:8179/invoicepdf/ed0ae9c9-e73b-5789-824d-0f67d5a91040"/>
    <m/>
    <m/>
    <m/>
    <s v="Planning and Business Development"/>
    <x v="1"/>
    <x v="1"/>
    <x v="1"/>
    <s v="7308 Legal Fees"/>
    <x v="1"/>
  </r>
  <r>
    <s v="E35930"/>
    <s v="7308"/>
    <s v="00000"/>
    <s v="00000"/>
    <s v="000000"/>
    <s v="Estates &amp; Facilities"/>
    <s v="Legal Fees"/>
    <s v="Default"/>
    <s v="Default"/>
    <s v="Default"/>
    <n v="384"/>
    <d v="2019-10-01T00:00:00"/>
    <s v="Purchase Invoices"/>
    <s v="Payables"/>
    <s v="Journal Import 79736193:"/>
    <s v="Payables A 16487785 79736193"/>
    <s v="OCT-19 Purchase Invoices GBP"/>
    <d v="2019-10-01T00:00:00"/>
    <s v="SSCREPMAN,"/>
    <n v="38"/>
    <s v="Journal Import Created"/>
    <x v="0"/>
    <n v="438418"/>
    <d v="2019-09-18T00:00:00"/>
    <n v="165078325"/>
    <m/>
    <s v="PO Invoice"/>
    <m/>
    <s v="https://nww.einvoice-prod.sbs.nhs.uk:8179/invoicepdf/a461d34f-67c0-5951-9ad6-d593eadf632e"/>
    <n v="1"/>
    <n v="192"/>
    <m/>
    <s v="Planning and Business Development"/>
    <x v="1"/>
    <x v="1"/>
    <x v="1"/>
    <s v="7308 Legal Fees"/>
    <x v="0"/>
  </r>
  <r>
    <s v="E35930"/>
    <s v="7308"/>
    <s v="00000"/>
    <s v="00000"/>
    <s v="000000"/>
    <s v="Estates &amp; Facilities"/>
    <s v="Legal Fees"/>
    <s v="Default"/>
    <s v="Default"/>
    <s v="Default"/>
    <n v="128"/>
    <d v="2019-10-01T00:00:00"/>
    <s v="Purchase Invoices"/>
    <s v="Payables"/>
    <s v="Journal Import 79736193:"/>
    <s v="Payables A 16487785 79736193"/>
    <s v="OCT-19 Purchase Invoices GBP"/>
    <d v="2019-10-01T00:00:00"/>
    <s v="SSCREPMAN,"/>
    <n v="38"/>
    <s v="Journal Import Created"/>
    <x v="0"/>
    <n v="438420"/>
    <d v="2019-09-18T00:00:00"/>
    <n v="165078325"/>
    <m/>
    <s v="PO Invoice"/>
    <m/>
    <s v="https://nww.einvoice-prod.sbs.nhs.uk:8179/invoicepdf/48865ea7-0048-5a61-8b77-f72948427524"/>
    <n v="1"/>
    <n v="64"/>
    <m/>
    <s v="Planning and Business Development"/>
    <x v="1"/>
    <x v="1"/>
    <x v="1"/>
    <s v="7308 Legal Fees"/>
    <x v="0"/>
  </r>
  <r>
    <s v="E35930"/>
    <s v="7308"/>
    <s v="00000"/>
    <s v="00000"/>
    <s v="000000"/>
    <s v="Estates &amp; Facilities"/>
    <s v="Legal Fees"/>
    <s v="Default"/>
    <s v="Default"/>
    <s v="Default"/>
    <n v="2478.8000000000002"/>
    <d v="2019-10-01T00:00:00"/>
    <s v="Purchase Invoices"/>
    <s v="Payables"/>
    <s v="Journal Import 79736193:"/>
    <s v="Payables A 16487785 79736193"/>
    <s v="OCT-19 Purchase Invoices GBP"/>
    <d v="2019-10-01T00:00:00"/>
    <s v="SSCREPMAN,"/>
    <n v="38"/>
    <s v="Journal Import Created"/>
    <x v="0"/>
    <n v="438421"/>
    <d v="2019-09-18T00:00:00"/>
    <n v="165078941"/>
    <m/>
    <s v="PO Invoice"/>
    <m/>
    <s v="https://nww.einvoice-prod.sbs.nhs.uk:8179/invoicepdf/2e074dd4-9a50-5834-b207-25457a16a23e"/>
    <n v="1"/>
    <n v="1239"/>
    <m/>
    <s v="Planning and Business Development"/>
    <x v="1"/>
    <x v="1"/>
    <x v="1"/>
    <s v="7308 Legal Fees"/>
    <x v="0"/>
  </r>
  <r>
    <s v="E35930"/>
    <s v="7308"/>
    <s v="00000"/>
    <s v="00000"/>
    <s v="000000"/>
    <s v="Estates &amp; Facilities"/>
    <s v="Legal Fees"/>
    <s v="Default"/>
    <s v="Default"/>
    <s v="Default"/>
    <n v="662.8"/>
    <d v="2019-10-01T00:00:00"/>
    <s v="Purchase Invoices"/>
    <s v="Payables"/>
    <s v="Journal Import 79736193:"/>
    <s v="Payables A 16487785 79736193"/>
    <s v="OCT-19 Purchase Invoices GBP"/>
    <d v="2019-10-01T00:00:00"/>
    <s v="SSCREPMAN,"/>
    <n v="38"/>
    <s v="Journal Import Created"/>
    <x v="0"/>
    <n v="438423"/>
    <d v="2019-09-18T00:00:00"/>
    <n v="165075309"/>
    <m/>
    <s v="PO Invoice"/>
    <m/>
    <s v="https://nww.einvoice-prod.sbs.nhs.uk:8179/invoicepdf/d916846a-1230-58d1-95a1-ff4cf574fcfb"/>
    <n v="1"/>
    <n v="331"/>
    <m/>
    <s v="Planning and Business Development"/>
    <x v="1"/>
    <x v="1"/>
    <x v="1"/>
    <s v="7308 Legal Fees"/>
    <x v="0"/>
  </r>
  <r>
    <s v="E35930"/>
    <s v="7308"/>
    <s v="00000"/>
    <s v="00000"/>
    <s v="000000"/>
    <s v="Estates &amp; Facilities"/>
    <s v="Legal Fees"/>
    <s v="Default"/>
    <s v="Default"/>
    <s v="Default"/>
    <n v="352"/>
    <d v="2019-10-01T00:00:00"/>
    <s v="Purchase Invoices"/>
    <s v="Payables"/>
    <s v="Journal Import 79736193:"/>
    <s v="Payables A 16487785 79736193"/>
    <s v="OCT-19 Purchase Invoices GBP"/>
    <d v="2019-10-01T00:00:00"/>
    <s v="SSCREPMAN,"/>
    <n v="38"/>
    <s v="Journal Import Created"/>
    <x v="0"/>
    <n v="438424"/>
    <d v="2019-09-18T00:00:00"/>
    <n v="165078943"/>
    <m/>
    <s v="PO Invoice"/>
    <m/>
    <s v="https://nww.einvoice-prod.sbs.nhs.uk:8179/invoicepdf/59380702-b7c6-537b-9341-95df36ba5775"/>
    <n v="1"/>
    <n v="176"/>
    <m/>
    <s v="Planning and Business Development"/>
    <x v="1"/>
    <x v="1"/>
    <x v="1"/>
    <s v="7308 Legal Fees"/>
    <x v="0"/>
  </r>
  <r>
    <s v="E35930"/>
    <s v="7308"/>
    <s v="00000"/>
    <s v="00000"/>
    <s v="000000"/>
    <s v="Estates &amp; Facilities"/>
    <s v="Legal Fees"/>
    <s v="Default"/>
    <s v="Default"/>
    <s v="Default"/>
    <n v="786"/>
    <d v="2019-10-01T00:00:00"/>
    <s v="Purchase Invoices"/>
    <s v="Payables"/>
    <s v="Journal Import 79736193:"/>
    <s v="Payables A 16487785 79736193"/>
    <s v="OCT-19 Purchase Invoices GBP"/>
    <d v="2019-10-01T00:00:00"/>
    <s v="SSCREPMAN,"/>
    <n v="38"/>
    <s v="Journal Import Created"/>
    <x v="0"/>
    <n v="439305"/>
    <d v="2019-09-18T00:00:00"/>
    <n v="165078325"/>
    <m/>
    <s v="PO Invoice"/>
    <m/>
    <s v="https://nww.einvoice-prod.sbs.nhs.uk:8179/invoicepdf/c47eb86c-2732-5a43-930d-a4cea20796fe"/>
    <n v="1"/>
    <n v="393"/>
    <m/>
    <s v="Planning and Business Development"/>
    <x v="1"/>
    <x v="1"/>
    <x v="1"/>
    <s v="7308 Legal Fees"/>
    <x v="0"/>
  </r>
  <r>
    <s v="E35930"/>
    <s v="7308"/>
    <s v="00000"/>
    <s v="00000"/>
    <s v="000000"/>
    <s v="Estates &amp; Facilities"/>
    <s v="Legal Fees"/>
    <s v="Default"/>
    <s v="Default"/>
    <s v="Default"/>
    <n v="-192"/>
    <d v="2019-10-01T00:00:00"/>
    <s v="Purchase Invoices"/>
    <s v="Payables"/>
    <s v="Journal Import 79736193:"/>
    <s v="Payables A 16487785 79736193"/>
    <s v="OCT-19 Purchase Invoices GBP"/>
    <d v="2019-10-01T00:00:00"/>
    <s v="SSCREPMAN,"/>
    <n v="39"/>
    <s v="Journal Import Created"/>
    <x v="0"/>
    <n v="438418"/>
    <d v="2019-09-18T00:00:00"/>
    <n v="165078325"/>
    <m/>
    <s v="PO Invoice"/>
    <m/>
    <s v="https://nww.einvoice-prod.sbs.nhs.uk:8179/invoicepdf/a461d34f-67c0-5951-9ad6-d593eadf632e"/>
    <n v="1"/>
    <n v="-192"/>
    <m/>
    <s v="Planning and Business Development"/>
    <x v="1"/>
    <x v="1"/>
    <x v="1"/>
    <s v="7308 Legal Fees"/>
    <x v="0"/>
  </r>
  <r>
    <s v="E35930"/>
    <s v="7308"/>
    <s v="00000"/>
    <s v="00000"/>
    <s v="000000"/>
    <s v="Estates &amp; Facilities"/>
    <s v="Legal Fees"/>
    <s v="Default"/>
    <s v="Default"/>
    <s v="Default"/>
    <n v="-64"/>
    <d v="2019-10-01T00:00:00"/>
    <s v="Purchase Invoices"/>
    <s v="Payables"/>
    <s v="Journal Import 79736193:"/>
    <s v="Payables A 16487785 79736193"/>
    <s v="OCT-19 Purchase Invoices GBP"/>
    <d v="2019-10-01T00:00:00"/>
    <s v="SSCREPMAN,"/>
    <n v="39"/>
    <s v="Journal Import Created"/>
    <x v="0"/>
    <n v="438420"/>
    <d v="2019-09-18T00:00:00"/>
    <n v="165078325"/>
    <m/>
    <s v="PO Invoice"/>
    <m/>
    <s v="https://nww.einvoice-prod.sbs.nhs.uk:8179/invoicepdf/48865ea7-0048-5a61-8b77-f72948427524"/>
    <n v="1"/>
    <n v="-64"/>
    <m/>
    <s v="Planning and Business Development"/>
    <x v="1"/>
    <x v="1"/>
    <x v="1"/>
    <s v="7308 Legal Fees"/>
    <x v="0"/>
  </r>
  <r>
    <s v="E35930"/>
    <s v="7308"/>
    <s v="00000"/>
    <s v="00000"/>
    <s v="000000"/>
    <s v="Estates &amp; Facilities"/>
    <s v="Legal Fees"/>
    <s v="Default"/>
    <s v="Default"/>
    <s v="Default"/>
    <n v="-1239.4000000000001"/>
    <d v="2019-10-01T00:00:00"/>
    <s v="Purchase Invoices"/>
    <s v="Payables"/>
    <s v="Journal Import 79736193:"/>
    <s v="Payables A 16487785 79736193"/>
    <s v="OCT-19 Purchase Invoices GBP"/>
    <d v="2019-10-01T00:00:00"/>
    <s v="SSCREPMAN,"/>
    <n v="39"/>
    <s v="Journal Import Created"/>
    <x v="0"/>
    <n v="438421"/>
    <d v="2019-09-18T00:00:00"/>
    <n v="165078941"/>
    <m/>
    <s v="PO Invoice"/>
    <m/>
    <s v="https://nww.einvoice-prod.sbs.nhs.uk:8179/invoicepdf/2e074dd4-9a50-5834-b207-25457a16a23e"/>
    <n v="1"/>
    <n v="-1239"/>
    <m/>
    <s v="Planning and Business Development"/>
    <x v="1"/>
    <x v="1"/>
    <x v="1"/>
    <s v="7308 Legal Fees"/>
    <x v="0"/>
  </r>
  <r>
    <s v="E35930"/>
    <s v="7308"/>
    <s v="00000"/>
    <s v="00000"/>
    <s v="000000"/>
    <s v="Estates &amp; Facilities"/>
    <s v="Legal Fees"/>
    <s v="Default"/>
    <s v="Default"/>
    <s v="Default"/>
    <n v="-331.4"/>
    <d v="2019-10-01T00:00:00"/>
    <s v="Purchase Invoices"/>
    <s v="Payables"/>
    <s v="Journal Import 79736193:"/>
    <s v="Payables A 16487785 79736193"/>
    <s v="OCT-19 Purchase Invoices GBP"/>
    <d v="2019-10-01T00:00:00"/>
    <s v="SSCREPMAN,"/>
    <n v="39"/>
    <s v="Journal Import Created"/>
    <x v="0"/>
    <n v="438423"/>
    <d v="2019-09-18T00:00:00"/>
    <n v="165075309"/>
    <m/>
    <s v="PO Invoice"/>
    <m/>
    <s v="https://nww.einvoice-prod.sbs.nhs.uk:8179/invoicepdf/d916846a-1230-58d1-95a1-ff4cf574fcfb"/>
    <n v="1"/>
    <n v="-331"/>
    <m/>
    <s v="Planning and Business Development"/>
    <x v="1"/>
    <x v="1"/>
    <x v="1"/>
    <s v="7308 Legal Fees"/>
    <x v="0"/>
  </r>
  <r>
    <s v="E35930"/>
    <s v="7308"/>
    <s v="00000"/>
    <s v="00000"/>
    <s v="000000"/>
    <s v="Estates &amp; Facilities"/>
    <s v="Legal Fees"/>
    <s v="Default"/>
    <s v="Default"/>
    <s v="Default"/>
    <n v="-176"/>
    <d v="2019-10-01T00:00:00"/>
    <s v="Purchase Invoices"/>
    <s v="Payables"/>
    <s v="Journal Import 79736193:"/>
    <s v="Payables A 16487785 79736193"/>
    <s v="OCT-19 Purchase Invoices GBP"/>
    <d v="2019-10-01T00:00:00"/>
    <s v="SSCREPMAN,"/>
    <n v="39"/>
    <s v="Journal Import Created"/>
    <x v="0"/>
    <n v="438424"/>
    <d v="2019-09-18T00:00:00"/>
    <n v="165078943"/>
    <m/>
    <s v="PO Invoice"/>
    <m/>
    <s v="https://nww.einvoice-prod.sbs.nhs.uk:8179/invoicepdf/59380702-b7c6-537b-9341-95df36ba5775"/>
    <n v="1"/>
    <n v="-176"/>
    <m/>
    <s v="Planning and Business Development"/>
    <x v="1"/>
    <x v="1"/>
    <x v="1"/>
    <s v="7308 Legal Fees"/>
    <x v="0"/>
  </r>
  <r>
    <s v="E35930"/>
    <s v="7308"/>
    <s v="00000"/>
    <s v="00000"/>
    <s v="000000"/>
    <s v="Estates &amp; Facilities"/>
    <s v="Legal Fees"/>
    <s v="Default"/>
    <s v="Default"/>
    <s v="Default"/>
    <n v="-393"/>
    <d v="2019-10-01T00:00:00"/>
    <s v="Purchase Invoices"/>
    <s v="Payables"/>
    <s v="Journal Import 79736193:"/>
    <s v="Payables A 16487785 79736193"/>
    <s v="OCT-19 Purchase Invoices GBP"/>
    <d v="2019-10-01T00:00:00"/>
    <s v="SSCREPMAN,"/>
    <n v="39"/>
    <s v="Journal Import Created"/>
    <x v="0"/>
    <n v="439305"/>
    <d v="2019-09-18T00:00:00"/>
    <n v="165078325"/>
    <m/>
    <s v="PO Invoice"/>
    <m/>
    <s v="https://nww.einvoice-prod.sbs.nhs.uk:8179/invoicepdf/c47eb86c-2732-5a43-930d-a4cea20796fe"/>
    <n v="1"/>
    <n v="-393"/>
    <m/>
    <s v="Planning and Business Development"/>
    <x v="1"/>
    <x v="1"/>
    <x v="1"/>
    <s v="7308 Legal Fees"/>
    <x v="0"/>
  </r>
  <r>
    <s v="E35930"/>
    <s v="7308"/>
    <s v="00000"/>
    <s v="00000"/>
    <s v="000000"/>
    <s v="Estates &amp; Facilities"/>
    <s v="Legal Fees"/>
    <s v="Default"/>
    <s v="Default"/>
    <s v="Default"/>
    <n v="128"/>
    <d v="2019-10-01T00:00:00"/>
    <s v="Purchase Invoices"/>
    <s v="Payables"/>
    <s v="Journal Import 79784649:"/>
    <s v="Payables A 16498849 79784649"/>
    <s v="OCT-19 Purchase Invoices GBP"/>
    <d v="2019-10-02T00:00:00"/>
    <s v="SSCREPMAN,"/>
    <n v="23"/>
    <s v="Journal Import Created"/>
    <x v="0"/>
    <n v="438417"/>
    <d v="2019-09-18T00:00:00"/>
    <n v="165078325"/>
    <m/>
    <s v="PO Invoice"/>
    <m/>
    <s v="https://nww.einvoice-prod.sbs.nhs.uk:8179/invoicepdf/393db529-16e1-5fe8-89fb-1f10cac6d16c"/>
    <n v="1"/>
    <n v="128"/>
    <m/>
    <s v="Planning and Business Development"/>
    <x v="1"/>
    <x v="1"/>
    <x v="1"/>
    <s v="7308 Legal Fees"/>
    <x v="0"/>
  </r>
  <r>
    <s v="E35930"/>
    <s v="7308"/>
    <s v="00000"/>
    <s v="00000"/>
    <s v="000000"/>
    <s v="Estates &amp; Facilities"/>
    <s v="Legal Fees"/>
    <s v="Default"/>
    <s v="Default"/>
    <s v="Default"/>
    <n v="-128"/>
    <d v="2019-10-01T00:00:00"/>
    <s v="Purchase Invoices"/>
    <s v="Payables"/>
    <s v="Journal Import 79784649:"/>
    <s v="Payables A 16498849 79784649"/>
    <s v="OCT-19 Purchase Invoices GBP"/>
    <d v="2019-10-02T00:00:00"/>
    <s v="SSCREPMAN,"/>
    <n v="24"/>
    <s v="Journal Import Created"/>
    <x v="0"/>
    <n v="438417"/>
    <d v="2019-09-18T00:00:00"/>
    <n v="165078325"/>
    <m/>
    <s v="PO Invoice"/>
    <m/>
    <s v="https://nww.einvoice-prod.sbs.nhs.uk:8179/invoicepdf/393db529-16e1-5fe8-89fb-1f10cac6d16c"/>
    <n v="1"/>
    <n v="-128"/>
    <m/>
    <s v="Planning and Business Development"/>
    <x v="1"/>
    <x v="1"/>
    <x v="1"/>
    <s v="7308 Legal Fees"/>
    <x v="0"/>
  </r>
  <r>
    <s v="E35930"/>
    <s v="7308"/>
    <s v="00000"/>
    <s v="00000"/>
    <s v="000000"/>
    <s v="Estates &amp; Facilities"/>
    <s v="Legal Fees"/>
    <s v="Default"/>
    <s v="Default"/>
    <s v="Default"/>
    <n v="192"/>
    <d v="2019-10-01T00:00:00"/>
    <s v="Purchase Invoices"/>
    <s v="Payables"/>
    <s v="Journal Import 79825866:"/>
    <s v="Payables A 16508706 79825866"/>
    <s v="OCT-19 Purchase Invoices GBP"/>
    <d v="2019-10-03T00:00:00"/>
    <s v="SSCREPMAN,"/>
    <n v="54"/>
    <s v="Journal Import Created"/>
    <x v="0"/>
    <n v="438418"/>
    <d v="2019-09-18T00:00:00"/>
    <n v="165078325"/>
    <m/>
    <s v="PO Invoice"/>
    <m/>
    <s v="https://nww.einvoice-prod.sbs.nhs.uk:8179/invoicepdf/a461d34f-67c0-5951-9ad6-d593eadf632e"/>
    <n v="1"/>
    <n v="192"/>
    <m/>
    <s v="Planning and Business Development"/>
    <x v="1"/>
    <x v="1"/>
    <x v="1"/>
    <s v="7308 Legal Fees"/>
    <x v="0"/>
  </r>
  <r>
    <s v="E35930"/>
    <s v="7308"/>
    <s v="00000"/>
    <s v="00000"/>
    <s v="000000"/>
    <s v="Estates &amp; Facilities"/>
    <s v="Legal Fees"/>
    <s v="Default"/>
    <s v="Default"/>
    <s v="Default"/>
    <n v="64"/>
    <d v="2019-10-01T00:00:00"/>
    <s v="Purchase Invoices"/>
    <s v="Payables"/>
    <s v="Journal Import 79825866:"/>
    <s v="Payables A 16508706 79825866"/>
    <s v="OCT-19 Purchase Invoices GBP"/>
    <d v="2019-10-03T00:00:00"/>
    <s v="SSCREPMAN,"/>
    <n v="54"/>
    <s v="Journal Import Created"/>
    <x v="0"/>
    <n v="438420"/>
    <d v="2019-09-18T00:00:00"/>
    <n v="165078325"/>
    <m/>
    <s v="PO Invoice"/>
    <m/>
    <s v="https://nww.einvoice-prod.sbs.nhs.uk:8179/invoicepdf/48865ea7-0048-5a61-8b77-f72948427524"/>
    <n v="1"/>
    <n v="64"/>
    <m/>
    <s v="Planning and Business Development"/>
    <x v="1"/>
    <x v="1"/>
    <x v="1"/>
    <s v="7308 Legal Fees"/>
    <x v="0"/>
  </r>
  <r>
    <s v="E35930"/>
    <s v="7308"/>
    <s v="00000"/>
    <s v="00000"/>
    <s v="000000"/>
    <s v="Estates &amp; Facilities"/>
    <s v="Legal Fees"/>
    <s v="Default"/>
    <s v="Default"/>
    <s v="Default"/>
    <n v="12.8"/>
    <d v="2019-10-01T00:00:00"/>
    <s v="Purchase Invoices"/>
    <s v="Payables"/>
    <s v="Journal Import 79825866:"/>
    <s v="Payables A 16508706 79825866"/>
    <s v="OCT-19 Purchase Invoices GBP"/>
    <d v="2019-10-03T00:00:00"/>
    <s v="SSCREPMAN,"/>
    <n v="54"/>
    <s v="Journal Import Created"/>
    <x v="0"/>
    <n v="438420"/>
    <d v="2019-09-18T00:00:00"/>
    <n v="165078325"/>
    <m/>
    <s v="PO Invoice"/>
    <m/>
    <s v="https://nww.einvoice-prod.sbs.nhs.uk:8179/invoicepdf/48865ea7-0048-5a61-8b77-f72948427524"/>
    <m/>
    <m/>
    <m/>
    <s v="Planning and Business Development"/>
    <x v="1"/>
    <x v="1"/>
    <x v="1"/>
    <s v="7308 Legal Fees"/>
    <x v="0"/>
  </r>
  <r>
    <s v="E35930"/>
    <s v="7308"/>
    <s v="00000"/>
    <s v="00000"/>
    <s v="000000"/>
    <s v="Estates &amp; Facilities"/>
    <s v="Legal Fees"/>
    <s v="Default"/>
    <s v="Default"/>
    <s v="Default"/>
    <n v="-192"/>
    <d v="2019-10-01T00:00:00"/>
    <s v="Purchase Invoices"/>
    <s v="Payables"/>
    <s v="Journal Import 79825866:"/>
    <s v="Payables A 16508706 79825866"/>
    <s v="OCT-19 Purchase Invoices GBP"/>
    <d v="2019-10-03T00:00:00"/>
    <s v="SSCREPMAN,"/>
    <n v="55"/>
    <s v="Journal Import Created"/>
    <x v="0"/>
    <n v="438418"/>
    <d v="2019-09-18T00:00:00"/>
    <n v="165078325"/>
    <m/>
    <s v="PO Invoice"/>
    <m/>
    <s v="https://nww.einvoice-prod.sbs.nhs.uk:8179/invoicepdf/a461d34f-67c0-5951-9ad6-d593eadf632e"/>
    <n v="1"/>
    <n v="-192"/>
    <m/>
    <s v="Planning and Business Development"/>
    <x v="1"/>
    <x v="1"/>
    <x v="1"/>
    <s v="7308 Legal Fees"/>
    <x v="0"/>
  </r>
  <r>
    <s v="E35930"/>
    <s v="7308"/>
    <s v="00000"/>
    <s v="00000"/>
    <s v="000000"/>
    <s v="Estates &amp; Facilities"/>
    <s v="Legal Fees"/>
    <s v="Default"/>
    <s v="Default"/>
    <s v="Default"/>
    <n v="-64"/>
    <d v="2019-10-01T00:00:00"/>
    <s v="Purchase Invoices"/>
    <s v="Payables"/>
    <s v="Journal Import 79825866:"/>
    <s v="Payables A 16508706 79825866"/>
    <s v="OCT-19 Purchase Invoices GBP"/>
    <d v="2019-10-03T00:00:00"/>
    <s v="SSCREPMAN,"/>
    <n v="55"/>
    <s v="Journal Import Created"/>
    <x v="0"/>
    <n v="438420"/>
    <d v="2019-09-18T00:00:00"/>
    <n v="165078325"/>
    <m/>
    <s v="PO Invoice"/>
    <m/>
    <s v="https://nww.einvoice-prod.sbs.nhs.uk:8179/invoicepdf/48865ea7-0048-5a61-8b77-f72948427524"/>
    <n v="1"/>
    <n v="-64"/>
    <m/>
    <s v="Planning and Business Development"/>
    <x v="1"/>
    <x v="1"/>
    <x v="1"/>
    <s v="7308 Legal Fees"/>
    <x v="0"/>
  </r>
  <r>
    <s v="E35930"/>
    <s v="7308"/>
    <s v="00000"/>
    <s v="00000"/>
    <s v="000000"/>
    <s v="Estates &amp; Facilities"/>
    <s v="Legal Fees"/>
    <s v="Default"/>
    <s v="Default"/>
    <s v="Default"/>
    <n v="-224"/>
    <d v="2019-10-01T00:00:00"/>
    <s v="Receiving"/>
    <s v="Cost Management"/>
    <s v="Journal Import 79693072:"/>
    <s v="Cost Management A 16482193 79693072 2"/>
    <s v="01-OCT-2019 Receiving GBP"/>
    <d v="2019-09-30T00:00:00"/>
    <s v="SSCREPMAN,"/>
    <n v="2299"/>
    <s v="Orbital House /Ashford 111 fit out Licence for alterations - Invoice 436183"/>
    <x v="0"/>
    <n v="165075309"/>
    <d v="2019-09-26T00:00:00"/>
    <m/>
    <m/>
    <m/>
    <s v="LONDON-4"/>
    <m/>
    <m/>
    <m/>
    <m/>
    <s v="Planning and Business Development"/>
    <x v="1"/>
    <x v="1"/>
    <x v="1"/>
    <s v="7308 Legal Fees"/>
    <x v="0"/>
  </r>
  <r>
    <s v="E35930"/>
    <s v="7308"/>
    <s v="00000"/>
    <s v="00000"/>
    <s v="000000"/>
    <s v="Estates &amp; Facilities"/>
    <s v="Legal Fees"/>
    <s v="Default"/>
    <s v="Default"/>
    <s v="Default"/>
    <n v="-37.200000000000003"/>
    <d v="2019-10-01T00:00:00"/>
    <s v="Receiving"/>
    <s v="Cost Management"/>
    <s v="Journal Import 79693072:"/>
    <s v="Cost Management A 16482193 79693072 2"/>
    <s v="01-OCT-2019 Receiving GBP"/>
    <d v="2019-09-30T00:00:00"/>
    <s v="SSCREPMAN,"/>
    <n v="2300"/>
    <s v="Hythe ACRP Licence Renewal - Capsticks Invoice 410893 - 25/10/2018"/>
    <x v="0"/>
    <n v="165074834"/>
    <d v="2019-01-17T00:00:00"/>
    <m/>
    <m/>
    <m/>
    <s v="LONDON-4"/>
    <m/>
    <m/>
    <m/>
    <m/>
    <s v="Planning and Business Development"/>
    <x v="1"/>
    <x v="1"/>
    <x v="1"/>
    <s v="7308 Legal Fees"/>
    <x v="0"/>
  </r>
  <r>
    <s v="E35930"/>
    <s v="7308"/>
    <s v="00000"/>
    <s v="00000"/>
    <s v="000000"/>
    <s v="Estates &amp; Facilities"/>
    <s v="Legal Fees"/>
    <s v="Default"/>
    <s v="Default"/>
    <s v="Default"/>
    <n v="-439"/>
    <d v="2019-10-01T00:00:00"/>
    <s v="Receiving"/>
    <s v="Cost Management"/>
    <s v="Journal Import 79693072:"/>
    <s v="Cost Management A 16482193 79693072 2"/>
    <s v="01-OCT-2019 Receiving GBP"/>
    <d v="2019-09-30T00:00:00"/>
    <s v="SSCREPMAN,"/>
    <n v="2301"/>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777"/>
    <d v="2019-10-01T00:00:00"/>
    <s v="Receiving"/>
    <s v="Cost Management"/>
    <s v="Journal Import 79693072:"/>
    <s v="Cost Management A 16482193 79693072 2"/>
    <s v="01-OCT-2019 Receiving GBP"/>
    <d v="2019-09-30T00:00:00"/>
    <s v="SSCREPMAN,"/>
    <n v="2302"/>
    <s v="Secamb - General Estates Matters - Unbilled Time - 6000"/>
    <x v="0"/>
    <n v="165078325"/>
    <d v="2019-09-27T00:00:00"/>
    <m/>
    <m/>
    <m/>
    <s v="LONDON-4"/>
    <m/>
    <m/>
    <m/>
    <m/>
    <s v="Planning and Business Development"/>
    <x v="1"/>
    <x v="1"/>
    <x v="1"/>
    <s v="7308 Legal Fees"/>
    <x v="0"/>
  </r>
  <r>
    <s v="E35930"/>
    <s v="7308"/>
    <s v="00000"/>
    <s v="00000"/>
    <s v="000000"/>
    <s v="Estates &amp; Facilities"/>
    <s v="Legal Fees"/>
    <s v="Default"/>
    <s v="Default"/>
    <s v="Default"/>
    <n v="-502"/>
    <d v="2019-10-01T00:00:00"/>
    <s v="Receiving"/>
    <s v="Cost Management"/>
    <s v="Journal Import 79693072:"/>
    <s v="Cost Management A 16482193 79693072 2"/>
    <s v="01-OCT-2019 Receiving GBP"/>
    <d v="2019-09-30T00:00:00"/>
    <s v="SSCREPMAN,"/>
    <n v="2303"/>
    <s v="Legal and Professional Fees - Licence to Occupy At Rushmoor - Invoice 430681 (15/7/2019)"/>
    <x v="0"/>
    <n v="165078943"/>
    <d v="2019-07-25T00:00:00"/>
    <m/>
    <m/>
    <m/>
    <s v="LONDON-4"/>
    <m/>
    <m/>
    <m/>
    <m/>
    <s v="Planning and Business Development"/>
    <x v="1"/>
    <x v="1"/>
    <x v="1"/>
    <s v="7308 Legal Fees"/>
    <x v="0"/>
  </r>
  <r>
    <s v="E35930"/>
    <s v="7308"/>
    <s v="00000"/>
    <s v="00000"/>
    <s v="000000"/>
    <s v="Estates &amp; Facilities"/>
    <s v="Legal Fees"/>
    <s v="Default"/>
    <s v="Default"/>
    <s v="Default"/>
    <n v="-1"/>
    <d v="2019-10-01T00:00:00"/>
    <s v="Receiving"/>
    <s v="Cost Management"/>
    <s v="Journal Import 79693072:"/>
    <s v="Cost Management A 16482193 79693072 2"/>
    <s v="01-OCT-2019 Receiving GBP"/>
    <d v="2019-09-30T00:00:00"/>
    <s v="SSCREPMAN,"/>
    <n v="2304"/>
    <s v="Orbital House /Ashford 111 fit out Licence for alterations @ 1,250 plus disbursements + VAT"/>
    <x v="0"/>
    <n v="165075309"/>
    <d v="2019-09-15T00:00:00"/>
    <m/>
    <m/>
    <m/>
    <s v="LONDON-4"/>
    <m/>
    <m/>
    <m/>
    <m/>
    <s v="Planning and Business Development"/>
    <x v="1"/>
    <x v="1"/>
    <x v="1"/>
    <s v="7308 Legal Fees"/>
    <x v="0"/>
  </r>
  <r>
    <s v="E35930"/>
    <s v="7308"/>
    <s v="00000"/>
    <s v="00000"/>
    <s v="000000"/>
    <s v="Estates &amp; Facilities"/>
    <s v="Legal Fees"/>
    <s v="Default"/>
    <s v="Default"/>
    <s v="Default"/>
    <n v="-331.4"/>
    <d v="2019-10-01T00:00:00"/>
    <s v="Receiving"/>
    <s v="Cost Management"/>
    <s v="Journal Import 79693072:"/>
    <s v="Cost Management A 16482193 79693072 2"/>
    <s v="01-OCT-2019 Receiving GBP"/>
    <d v="2019-09-30T00:00:00"/>
    <s v="SSCREPMAN,"/>
    <n v="2305"/>
    <s v="Orbital House /Ashford 111 fit out Licence for alterations - Invoice 438423"/>
    <x v="0"/>
    <n v="165075309"/>
    <d v="2019-09-30T00:00:00"/>
    <m/>
    <m/>
    <m/>
    <s v="LONDON-4"/>
    <m/>
    <m/>
    <m/>
    <m/>
    <s v="Planning and Business Development"/>
    <x v="1"/>
    <x v="1"/>
    <x v="1"/>
    <s v="7308 Legal Fees"/>
    <x v="0"/>
  </r>
  <r>
    <s v="E35930"/>
    <s v="7308"/>
    <s v="00000"/>
    <s v="00000"/>
    <s v="000000"/>
    <s v="Estates &amp; Facilities"/>
    <s v="Legal Fees"/>
    <s v="Default"/>
    <s v="Default"/>
    <s v="Default"/>
    <n v="-45"/>
    <d v="2019-10-01T00:00:00"/>
    <s v="Receiving"/>
    <s v="Cost Management"/>
    <s v="Journal Import 79693072:"/>
    <s v="Cost Management A 16482193 79693072 2"/>
    <s v="01-OCT-2019 Receiving GBP"/>
    <d v="2019-09-30T00:00:00"/>
    <s v="SSCREPMAN,"/>
    <n v="2306"/>
    <s v="Banstead MRC - Restrictive Covenant Review and Advice, Plus Disbursements - Invoice 428697"/>
    <x v="0"/>
    <n v="165077837"/>
    <d v="2019-06-03T00:00:00"/>
    <m/>
    <m/>
    <m/>
    <s v="LONDON-4"/>
    <m/>
    <m/>
    <m/>
    <m/>
    <s v="Planning and Business Development"/>
    <x v="1"/>
    <x v="1"/>
    <x v="1"/>
    <s v="7308 Legal Fees"/>
    <x v="0"/>
  </r>
  <r>
    <s v="E35930"/>
    <s v="7308"/>
    <s v="00000"/>
    <s v="00000"/>
    <s v="000000"/>
    <s v="Estates &amp; Facilities"/>
    <s v="Legal Fees"/>
    <s v="Default"/>
    <s v="Default"/>
    <s v="Default"/>
    <n v="-112"/>
    <d v="2019-10-01T00:00:00"/>
    <s v="Receiving"/>
    <s v="Cost Management"/>
    <s v="Journal Import 79693072:"/>
    <s v="Cost Management A 16482193 79693072 2"/>
    <s v="01-OCT-2019 Receiving GBP"/>
    <d v="2019-09-30T00:00:00"/>
    <s v="SSCREPMAN,"/>
    <n v="2307"/>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1239.4000000000001"/>
    <d v="2019-10-01T00:00:00"/>
    <s v="Receiving"/>
    <s v="Cost Management"/>
    <s v="Journal Import 79693072:"/>
    <s v="Cost Management A 16482193 79693072 2"/>
    <s v="01-OCT-2019 Receiving GBP"/>
    <d v="2019-09-30T00:00:00"/>
    <s v="SSCREPMAN,"/>
    <n v="2308"/>
    <s v=" Bexhill Ambulance Station Surrender  Invoices: 438421"/>
    <x v="0"/>
    <n v="165078941"/>
    <d v="2019-09-30T00:00:00"/>
    <m/>
    <m/>
    <m/>
    <s v="LONDON-4"/>
    <m/>
    <m/>
    <m/>
    <m/>
    <s v="Planning and Business Development"/>
    <x v="1"/>
    <x v="1"/>
    <x v="1"/>
    <s v="7308 Legal Fees"/>
    <x v="0"/>
  </r>
  <r>
    <s v="E35930"/>
    <s v="7308"/>
    <s v="00000"/>
    <s v="00000"/>
    <s v="000000"/>
    <s v="Estates &amp; Facilities"/>
    <s v="Legal Fees"/>
    <s v="Default"/>
    <s v="Default"/>
    <s v="Default"/>
    <n v="-176"/>
    <d v="2019-10-01T00:00:00"/>
    <s v="Receiving"/>
    <s v="Cost Management"/>
    <s v="Journal Import 79693072:"/>
    <s v="Cost Management A 16482193 79693072 2"/>
    <s v="01-OCT-2019 Receiving GBP"/>
    <d v="2019-09-30T00:00:00"/>
    <s v="SSCREPMAN,"/>
    <n v="2309"/>
    <s v="Legal and Professional Fees - Licence to Occupy At Rushmoor - Invoice 438424"/>
    <x v="0"/>
    <n v="165078943"/>
    <d v="2019-09-30T00:00:00"/>
    <m/>
    <m/>
    <m/>
    <s v="LONDON-4"/>
    <m/>
    <m/>
    <m/>
    <m/>
    <s v="Planning and Business Development"/>
    <x v="1"/>
    <x v="1"/>
    <x v="1"/>
    <s v="7308 Legal Fees"/>
    <x v="0"/>
  </r>
  <r>
    <s v="E35930"/>
    <s v="7308"/>
    <s v="00000"/>
    <s v="00000"/>
    <s v="000000"/>
    <s v="Estates &amp; Facilities"/>
    <s v="Legal Fees"/>
    <s v="Default"/>
    <s v="Default"/>
    <s v="Default"/>
    <n v="-107"/>
    <d v="2019-10-01T00:00:00"/>
    <s v="Receiving"/>
    <s v="Cost Management"/>
    <s v="Journal Import 79693072:"/>
    <s v="Cost Management A 16482193 79693072 2"/>
    <s v="01-OCT-2019 Receiving GBP"/>
    <d v="2019-09-30T00:00:00"/>
    <s v="SSCREPMAN,"/>
    <n v="2310"/>
    <s v="Legal Fees (Capsticks) - NHS PS"/>
    <x v="0"/>
    <n v="165064559"/>
    <d v="2017-10-20T00:00:00"/>
    <m/>
    <m/>
    <m/>
    <s v="LONDON-4"/>
    <m/>
    <m/>
    <m/>
    <m/>
    <s v="Planning and Business Development"/>
    <x v="1"/>
    <x v="1"/>
    <x v="1"/>
    <s v="7308 Legal Fees"/>
    <x v="0"/>
  </r>
  <r>
    <s v="E35930"/>
    <s v="7308"/>
    <s v="00000"/>
    <s v="00000"/>
    <s v="000000"/>
    <s v="Estates &amp; Facilities"/>
    <s v="Legal Fees"/>
    <s v="Default"/>
    <s v="Default"/>
    <s v="Default"/>
    <n v="-130"/>
    <d v="2019-10-01T00:00:00"/>
    <s v="Receiving"/>
    <s v="Cost Management"/>
    <s v="Journal Import 79693072:"/>
    <s v="Cost Management A 16482193 79693072 2"/>
    <s v="01-OCT-2019 Receiving GBP"/>
    <d v="2019-09-30T00:00:00"/>
    <s v="SSCREPMAN,"/>
    <n v="2311"/>
    <s v="Worthing - Licence for alteractions at Yeoman Way - Invoice 428696"/>
    <x v="0"/>
    <n v="165077833"/>
    <d v="2019-06-03T00:00:00"/>
    <m/>
    <m/>
    <m/>
    <s v="LONDON-4"/>
    <m/>
    <m/>
    <m/>
    <m/>
    <s v="Planning and Business Development"/>
    <x v="1"/>
    <x v="1"/>
    <x v="1"/>
    <s v="7308 Legal Fees"/>
    <x v="0"/>
  </r>
  <r>
    <s v="E35930"/>
    <s v="7308"/>
    <s v="00000"/>
    <s v="00000"/>
    <s v="000000"/>
    <s v="Estates &amp; Facilities"/>
    <s v="Legal Fees"/>
    <s v="Default"/>
    <s v="Default"/>
    <s v="Default"/>
    <n v="-34.96"/>
    <d v="2019-10-01T00:00:00"/>
    <s v="Receiving"/>
    <s v="Cost Management"/>
    <s v="Journal Import 79693072:"/>
    <s v="Cost Management A 16482193 79693072 2"/>
    <s v="01-OCT-2019 Receiving GBP"/>
    <d v="2019-09-30T00:00:00"/>
    <s v="SSCREPMAN,"/>
    <n v="2312"/>
    <s v="Banstead MRC - Restrictive Covenant Review &amp; Advice, Plus Disbursements - Invoice 418074 Top Up to PO 165075012"/>
    <x v="0"/>
    <n v="165075012"/>
    <d v="2019-01-29T00:00:00"/>
    <m/>
    <m/>
    <m/>
    <s v="LONDON-4"/>
    <m/>
    <m/>
    <m/>
    <m/>
    <s v="Planning and Business Development"/>
    <x v="1"/>
    <x v="1"/>
    <x v="1"/>
    <s v="7308 Legal Fees"/>
    <x v="0"/>
  </r>
  <r>
    <s v="E35930"/>
    <s v="7308"/>
    <s v="00000"/>
    <s v="00000"/>
    <s v="000000"/>
    <s v="Estates &amp; Facilities"/>
    <s v="Legal Fees"/>
    <s v="Default"/>
    <s v="Default"/>
    <s v="Default"/>
    <n v="96"/>
    <d v="2019-10-01T00:00:00"/>
    <s v="Receiving"/>
    <s v="Cost Management"/>
    <s v="Journal Import 80803508:"/>
    <s v="Cost Management A 16710288 80803508"/>
    <s v="31-OCT-2019 Receiving GBP"/>
    <d v="2019-10-31T00:00:00"/>
    <s v="SSCREPMAN,"/>
    <n v="2266"/>
    <s v="Secamb - General Estates Matters - Invoice 430675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439"/>
    <d v="2019-10-01T00:00:00"/>
    <s v="Receiving"/>
    <s v="Cost Management"/>
    <s v="Journal Import 80803508:"/>
    <s v="Cost Management A 16710288 80803508"/>
    <s v="31-OCT-2019 Receiving GBP"/>
    <d v="2019-10-31T00:00:00"/>
    <s v="SSCREPMAN,"/>
    <n v="2267"/>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1"/>
    <d v="2019-10-01T00:00:00"/>
    <s v="Receiving"/>
    <s v="Cost Management"/>
    <s v="Journal Import 80803508:"/>
    <s v="Cost Management A 16710288 80803508"/>
    <s v="31-OCT-2019 Receiving GBP"/>
    <d v="2019-10-31T00:00:00"/>
    <s v="SSCREPMAN,"/>
    <n v="2268"/>
    <s v="Orbital House /Ashford 111 fit out Licence for alterations @ 1,250 plus disbursements + VAT"/>
    <x v="0"/>
    <n v="165075309"/>
    <d v="2019-09-15T00:00:00"/>
    <m/>
    <m/>
    <m/>
    <s v="LONDON-4"/>
    <m/>
    <m/>
    <m/>
    <m/>
    <s v="Planning and Business Development"/>
    <x v="1"/>
    <x v="1"/>
    <x v="1"/>
    <s v="7308 Legal Fees"/>
    <x v="0"/>
  </r>
  <r>
    <s v="E35930"/>
    <s v="7308"/>
    <s v="00000"/>
    <s v="00000"/>
    <s v="000000"/>
    <s v="Estates &amp; Facilities"/>
    <s v="Legal Fees"/>
    <s v="Default"/>
    <s v="Default"/>
    <s v="Default"/>
    <n v="112"/>
    <d v="2019-10-01T00:00:00"/>
    <s v="Receiving"/>
    <s v="Cost Management"/>
    <s v="Journal Import 80803508:"/>
    <s v="Cost Management A 16710288 80803508"/>
    <s v="31-OCT-2019 Receiving GBP"/>
    <d v="2019-10-31T00:00:00"/>
    <s v="SSCREPMAN,"/>
    <n v="2269"/>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36"/>
    <d v="2019-11-01T00:00:00"/>
    <s v="Purchase Invoices"/>
    <s v="Payables"/>
    <s v="Journal Import 80932539:"/>
    <s v="Payables A 16741762 80932539"/>
    <s v="NOV-19 Purchase Invoices GBP"/>
    <d v="2019-11-04T00:00:00"/>
    <s v="SSCREPMAN,"/>
    <n v="38"/>
    <s v="Journal Import Created"/>
    <x v="0"/>
    <n v="441752"/>
    <d v="2019-10-18T00:00:00"/>
    <n v="165078325"/>
    <m/>
    <s v="PO Invoice"/>
    <m/>
    <s v="https://nww.einvoice-prod.sbs.nhs.uk:8179/invoicepdf/25f6ecdc-9a5a-509c-8fe8-c4c3cf5d4315"/>
    <n v="1"/>
    <n v="18"/>
    <m/>
    <s v="Planning and Business Development"/>
    <x v="1"/>
    <x v="1"/>
    <x v="1"/>
    <s v="7308 Legal Fees"/>
    <x v="0"/>
  </r>
  <r>
    <s v="E35930"/>
    <s v="7308"/>
    <s v="00000"/>
    <s v="00000"/>
    <s v="000000"/>
    <s v="Estates &amp; Facilities"/>
    <s v="Legal Fees"/>
    <s v="Default"/>
    <s v="Default"/>
    <s v="Default"/>
    <n v="-18"/>
    <d v="2019-11-01T00:00:00"/>
    <s v="Purchase Invoices"/>
    <s v="Payables"/>
    <s v="Journal Import 80932539:"/>
    <s v="Payables A 16741762 80932539"/>
    <s v="NOV-19 Purchase Invoices GBP"/>
    <d v="2019-11-04T00:00:00"/>
    <s v="SSCREPMAN,"/>
    <n v="39"/>
    <s v="Journal Import Created"/>
    <x v="0"/>
    <n v="441752"/>
    <d v="2019-10-18T00:00:00"/>
    <n v="165078325"/>
    <m/>
    <s v="PO Invoice"/>
    <m/>
    <s v="https://nww.einvoice-prod.sbs.nhs.uk:8179/invoicepdf/25f6ecdc-9a5a-509c-8fe8-c4c3cf5d4315"/>
    <n v="1"/>
    <n v="-18"/>
    <m/>
    <s v="Planning and Business Development"/>
    <x v="1"/>
    <x v="1"/>
    <x v="1"/>
    <s v="7308 Legal Fees"/>
    <x v="0"/>
  </r>
  <r>
    <s v="E35930"/>
    <s v="7308"/>
    <s v="00000"/>
    <s v="00000"/>
    <s v="000000"/>
    <s v="Estates &amp; Facilities"/>
    <s v="Legal Fees"/>
    <s v="Default"/>
    <s v="Default"/>
    <s v="Default"/>
    <n v="197"/>
    <d v="2019-11-01T00:00:00"/>
    <s v="Purchase Invoices"/>
    <s v="Payables"/>
    <s v="Journal Import 80988064:"/>
    <s v="Payables A 16755578 80988064"/>
    <s v="NOV-19 Purchase Invoices GBP"/>
    <d v="2019-11-06T00:00:00"/>
    <s v="SSCREPMAN,"/>
    <n v="9"/>
    <s v="Journal Import Created"/>
    <x v="0"/>
    <n v="441748"/>
    <d v="2019-10-18T00:00:00"/>
    <n v="165056810"/>
    <m/>
    <s v="PO Invoice"/>
    <m/>
    <s v="https://nww.einvoice-prod.sbs.nhs.uk:8179/invoicepdf/63209288-cb15-53d9-b7dd-fddc1cac6e84"/>
    <n v="1"/>
    <n v="197"/>
    <m/>
    <s v="Planning and Business Development"/>
    <x v="1"/>
    <x v="1"/>
    <x v="1"/>
    <s v="7308 Legal Fees"/>
    <x v="0"/>
  </r>
  <r>
    <s v="E35930"/>
    <s v="7308"/>
    <s v="00000"/>
    <s v="00000"/>
    <s v="000000"/>
    <s v="Estates &amp; Facilities"/>
    <s v="Legal Fees"/>
    <s v="Default"/>
    <s v="Default"/>
    <s v="Default"/>
    <n v="1269.5999999999999"/>
    <d v="2019-11-01T00:00:00"/>
    <s v="Purchase Invoices"/>
    <s v="Payables"/>
    <s v="Journal Import 80988064:"/>
    <s v="Payables A 16755578 80988064"/>
    <s v="NOV-19 Purchase Invoices GBP"/>
    <d v="2019-11-06T00:00:00"/>
    <s v="SSCREPMAN,"/>
    <n v="9"/>
    <s v="Journal Import Created"/>
    <x v="0"/>
    <n v="441753"/>
    <d v="2019-10-18T00:00:00"/>
    <n v="165078325"/>
    <m/>
    <s v="PO Invoice"/>
    <m/>
    <s v="https://nww.einvoice-prod.sbs.nhs.uk:8179/invoicepdf/f00a962f-4ec1-5cd0-81ee-8834308d80cd"/>
    <n v="1"/>
    <n v="635"/>
    <m/>
    <s v="Planning and Business Development"/>
    <x v="1"/>
    <x v="1"/>
    <x v="1"/>
    <s v="7308 Legal Fees"/>
    <x v="0"/>
  </r>
  <r>
    <s v="E35930"/>
    <s v="7308"/>
    <s v="00000"/>
    <s v="00000"/>
    <s v="000000"/>
    <s v="Estates &amp; Facilities"/>
    <s v="Legal Fees"/>
    <s v="Default"/>
    <s v="Default"/>
    <s v="Default"/>
    <n v="-634.79999999999995"/>
    <d v="2019-11-01T00:00:00"/>
    <s v="Purchase Invoices"/>
    <s v="Payables"/>
    <s v="Journal Import 80988064:"/>
    <s v="Payables A 16755578 80988064"/>
    <s v="NOV-19 Purchase Invoices GBP"/>
    <d v="2019-11-06T00:00:00"/>
    <s v="SSCREPMAN,"/>
    <n v="10"/>
    <s v="Journal Import Created"/>
    <x v="0"/>
    <n v="441753"/>
    <d v="2019-10-18T00:00:00"/>
    <n v="165078325"/>
    <m/>
    <s v="PO Invoice"/>
    <m/>
    <s v="https://nww.einvoice-prod.sbs.nhs.uk:8179/invoicepdf/f00a962f-4ec1-5cd0-81ee-8834308d80cd"/>
    <n v="1"/>
    <n v="-635"/>
    <m/>
    <s v="Planning and Business Development"/>
    <x v="1"/>
    <x v="1"/>
    <x v="1"/>
    <s v="7308 Legal Fees"/>
    <x v="0"/>
  </r>
  <r>
    <s v="E35930"/>
    <s v="7308"/>
    <s v="00000"/>
    <s v="00000"/>
    <s v="000000"/>
    <s v="Estates &amp; Facilities"/>
    <s v="Legal Fees"/>
    <s v="Default"/>
    <s v="Default"/>
    <s v="Default"/>
    <n v="41.2"/>
    <d v="2019-11-01T00:00:00"/>
    <s v="Purchase Invoices"/>
    <s v="Payables"/>
    <s v="Journal Import 81023322:"/>
    <s v="Payables A 16760593 81023322"/>
    <s v="NOV-19 Purchase Invoices GBP"/>
    <d v="2019-11-06T00:00:00"/>
    <s v="SSCREPMAN,"/>
    <n v="41"/>
    <s v="Journal Import Created"/>
    <x v="0"/>
    <n v="441754"/>
    <d v="2019-10-18T00:00:00"/>
    <n v="165078325"/>
    <m/>
    <s v="PO Invoice"/>
    <m/>
    <s v="https://nww.einvoice-prod.sbs.nhs.uk:8179/invoicepdf/4d61f457-1e5f-5f7f-9113-0d09d285ef37"/>
    <n v="1"/>
    <n v="41"/>
    <m/>
    <s v="Planning and Business Development"/>
    <x v="1"/>
    <x v="1"/>
    <x v="1"/>
    <s v="7308 Legal Fees"/>
    <x v="0"/>
  </r>
  <r>
    <s v="E35930"/>
    <s v="7308"/>
    <s v="00000"/>
    <s v="00000"/>
    <s v="000000"/>
    <s v="Estates &amp; Facilities"/>
    <s v="Legal Fees"/>
    <s v="Default"/>
    <s v="Default"/>
    <s v="Default"/>
    <n v="161"/>
    <d v="2019-11-01T00:00:00"/>
    <s v="Purchase Invoices"/>
    <s v="Payables"/>
    <s v="Journal Import 81067480:"/>
    <s v="Payables A 16768298 81067480"/>
    <s v="NOV-19 Purchase Invoices GBP"/>
    <d v="2019-11-07T00:00:00"/>
    <s v="SSCREPMAN,"/>
    <n v="45"/>
    <s v="Journal Import Created"/>
    <x v="0"/>
    <n v="441746"/>
    <d v="2019-10-18T00:00:00"/>
    <n v="165078325"/>
    <m/>
    <s v="PO Invoice"/>
    <m/>
    <s v="https://nww.einvoice-prod.sbs.nhs.uk:8179/invoicepdf/bdef039b-84c9-5329-a65b-84d42efdec63"/>
    <n v="1"/>
    <n v="161"/>
    <m/>
    <s v="Planning and Business Development"/>
    <x v="1"/>
    <x v="1"/>
    <x v="1"/>
    <s v="7308 Legal Fees"/>
    <x v="0"/>
  </r>
  <r>
    <s v="E35930"/>
    <s v="7308"/>
    <s v="00000"/>
    <s v="00000"/>
    <s v="000000"/>
    <s v="Estates &amp; Facilities"/>
    <s v="Legal Fees"/>
    <s v="Default"/>
    <s v="Default"/>
    <s v="Default"/>
    <n v="204"/>
    <d v="2019-11-01T00:00:00"/>
    <s v="Purchase Invoices"/>
    <s v="Payables"/>
    <s v="Journal Import 81067480:"/>
    <s v="Payables A 16768298 81067480"/>
    <s v="NOV-19 Purchase Invoices GBP"/>
    <d v="2019-11-07T00:00:00"/>
    <s v="SSCREPMAN,"/>
    <n v="45"/>
    <s v="Journal Import Created"/>
    <x v="0"/>
    <n v="441748"/>
    <d v="2019-10-18T00:00:00"/>
    <n v="165078325"/>
    <m/>
    <s v="PO Invoice"/>
    <m/>
    <s v="https://nww.einvoice-prod.sbs.nhs.uk:8179/invoicepdf/63209288-cb15-53d9-b7dd-fddc1cac6e84"/>
    <n v="1"/>
    <n v="204"/>
    <m/>
    <s v="Planning and Business Development"/>
    <x v="1"/>
    <x v="1"/>
    <x v="1"/>
    <s v="7308 Legal Fees"/>
    <x v="0"/>
  </r>
  <r>
    <s v="E35930"/>
    <s v="7308"/>
    <s v="00000"/>
    <s v="00000"/>
    <s v="000000"/>
    <s v="Estates &amp; Facilities"/>
    <s v="Legal Fees"/>
    <s v="Default"/>
    <s v="Default"/>
    <s v="Default"/>
    <n v="137.6"/>
    <d v="2019-11-01T00:00:00"/>
    <s v="Purchase Invoices"/>
    <s v="Payables"/>
    <s v="Journal Import 81067480:"/>
    <s v="Payables A 16768298 81067480"/>
    <s v="NOV-19 Purchase Invoices GBP"/>
    <d v="2019-11-07T00:00:00"/>
    <s v="SSCREPMAN,"/>
    <n v="45"/>
    <s v="Journal Import Created"/>
    <x v="0"/>
    <n v="441749"/>
    <d v="2019-10-18T00:00:00"/>
    <n v="165078325"/>
    <m/>
    <s v="PO Invoice"/>
    <m/>
    <s v="https://nww.einvoice-prod.sbs.nhs.uk:8179/invoicepdf/7a848a8a-8597-5bf3-983e-0755f6dfbfef"/>
    <n v="1"/>
    <n v="69"/>
    <m/>
    <s v="Planning and Business Development"/>
    <x v="1"/>
    <x v="1"/>
    <x v="1"/>
    <s v="7308 Legal Fees"/>
    <x v="0"/>
  </r>
  <r>
    <s v="E35930"/>
    <s v="7308"/>
    <s v="00000"/>
    <s v="00000"/>
    <s v="000000"/>
    <s v="Estates &amp; Facilities"/>
    <s v="Legal Fees"/>
    <s v="Default"/>
    <s v="Default"/>
    <s v="Default"/>
    <n v="840"/>
    <d v="2019-11-01T00:00:00"/>
    <s v="Purchase Invoices"/>
    <s v="Payables"/>
    <s v="Journal Import 81067480:"/>
    <s v="Payables A 16768298 81067480"/>
    <s v="NOV-19 Purchase Invoices GBP"/>
    <d v="2019-11-07T00:00:00"/>
    <s v="SSCREPMAN,"/>
    <n v="45"/>
    <s v="Journal Import Created"/>
    <x v="0"/>
    <n v="441750"/>
    <d v="2019-10-18T00:00:00"/>
    <n v="165078325"/>
    <m/>
    <s v="PO Invoice"/>
    <m/>
    <s v="https://nww.einvoice-prod.sbs.nhs.uk:8179/invoicepdf/b33161cb-ffb4-5d37-b044-c8b22ee9a3ec"/>
    <n v="1"/>
    <n v="840"/>
    <m/>
    <s v="Planning and Business Development"/>
    <x v="1"/>
    <x v="1"/>
    <x v="1"/>
    <s v="7308 Legal Fees"/>
    <x v="0"/>
  </r>
  <r>
    <s v="E35930"/>
    <s v="7308"/>
    <s v="00000"/>
    <s v="00000"/>
    <s v="000000"/>
    <s v="Estates &amp; Facilities"/>
    <s v="Legal Fees"/>
    <s v="Default"/>
    <s v="Default"/>
    <s v="Default"/>
    <n v="18"/>
    <d v="2019-11-01T00:00:00"/>
    <s v="Purchase Invoices"/>
    <s v="Payables"/>
    <s v="Journal Import 81067480:"/>
    <s v="Payables A 16768298 81067480"/>
    <s v="NOV-19 Purchase Invoices GBP"/>
    <d v="2019-11-07T00:00:00"/>
    <s v="SSCREPMAN,"/>
    <n v="45"/>
    <s v="Journal Import Created"/>
    <x v="0"/>
    <n v="441752"/>
    <d v="2019-10-18T00:00:00"/>
    <n v="165078325"/>
    <m/>
    <s v="PO Invoice"/>
    <m/>
    <s v="https://nww.einvoice-prod.sbs.nhs.uk:8179/invoicepdf/25f6ecdc-9a5a-509c-8fe8-c4c3cf5d4315"/>
    <n v="1"/>
    <n v="18"/>
    <m/>
    <s v="Planning and Business Development"/>
    <x v="1"/>
    <x v="1"/>
    <x v="1"/>
    <s v="7308 Legal Fees"/>
    <x v="0"/>
  </r>
  <r>
    <s v="E35930"/>
    <s v="7308"/>
    <s v="00000"/>
    <s v="00000"/>
    <s v="000000"/>
    <s v="Estates &amp; Facilities"/>
    <s v="Legal Fees"/>
    <s v="Default"/>
    <s v="Default"/>
    <s v="Default"/>
    <n v="41.2"/>
    <d v="2019-11-01T00:00:00"/>
    <s v="Purchase Invoices"/>
    <s v="Payables"/>
    <s v="Journal Import 81067480:"/>
    <s v="Payables A 16768298 81067480"/>
    <s v="NOV-19 Purchase Invoices GBP"/>
    <d v="2019-11-07T00:00:00"/>
    <s v="SSCREPMAN,"/>
    <n v="45"/>
    <s v="Journal Import Created"/>
    <x v="0"/>
    <n v="441754"/>
    <d v="2019-10-18T00:00:00"/>
    <n v="165078325"/>
    <m/>
    <s v="PO Invoice"/>
    <m/>
    <s v="https://nww.einvoice-prod.sbs.nhs.uk:8179/invoicepdf/4d61f457-1e5f-5f7f-9113-0d09d285ef37"/>
    <n v="1"/>
    <n v="41"/>
    <m/>
    <s v="Planning and Business Development"/>
    <x v="1"/>
    <x v="1"/>
    <x v="1"/>
    <s v="7308 Legal Fees"/>
    <x v="0"/>
  </r>
  <r>
    <s v="E35930"/>
    <s v="7308"/>
    <s v="00000"/>
    <s v="00000"/>
    <s v="000000"/>
    <s v="Estates &amp; Facilities"/>
    <s v="Legal Fees"/>
    <s v="Default"/>
    <s v="Default"/>
    <s v="Default"/>
    <n v="151.19999999999999"/>
    <d v="2019-11-01T00:00:00"/>
    <s v="Purchase Invoices"/>
    <s v="Payables"/>
    <s v="Journal Import 81067480:"/>
    <s v="Payables A 16768298 81067480"/>
    <s v="NOV-19 Purchase Invoices GBP"/>
    <d v="2019-11-07T00:00:00"/>
    <s v="SSCREPMAN,"/>
    <n v="45"/>
    <s v="Journal Import Created"/>
    <x v="0"/>
    <n v="441756"/>
    <d v="2019-10-18T00:00:00"/>
    <n v="165078325"/>
    <m/>
    <s v="PO Invoice"/>
    <m/>
    <s v="https://nww.einvoice-prod.sbs.nhs.uk:8179/invoicepdf/b1c9b47b-04e0-587c-ae91-9eafe748b615"/>
    <n v="1"/>
    <n v="76"/>
    <m/>
    <s v="Planning and Business Development"/>
    <x v="1"/>
    <x v="1"/>
    <x v="1"/>
    <s v="7308 Legal Fees"/>
    <x v="0"/>
  </r>
  <r>
    <s v="E35930"/>
    <s v="7308"/>
    <s v="00000"/>
    <s v="00000"/>
    <s v="000000"/>
    <s v="Estates &amp; Facilities"/>
    <s v="Legal Fees"/>
    <s v="Default"/>
    <s v="Default"/>
    <s v="Default"/>
    <n v="-197"/>
    <d v="2019-11-01T00:00:00"/>
    <s v="Purchase Invoices"/>
    <s v="Payables"/>
    <s v="Journal Import 81067480:"/>
    <s v="Payables A 16768298 81067480"/>
    <s v="NOV-19 Purchase Invoices GBP"/>
    <d v="2019-11-07T00:00:00"/>
    <s v="SSCREPMAN,"/>
    <n v="46"/>
    <s v="Journal Import Created"/>
    <x v="0"/>
    <n v="441748"/>
    <d v="2019-10-18T00:00:00"/>
    <n v="165078325"/>
    <m/>
    <s v="PO Invoice"/>
    <m/>
    <s v="https://nww.einvoice-prod.sbs.nhs.uk:8179/invoicepdf/63209288-cb15-53d9-b7dd-fddc1cac6e84"/>
    <n v="1"/>
    <n v="-197"/>
    <m/>
    <s v="Planning and Business Development"/>
    <x v="1"/>
    <x v="1"/>
    <x v="1"/>
    <s v="7308 Legal Fees"/>
    <x v="0"/>
  </r>
  <r>
    <s v="E35930"/>
    <s v="7308"/>
    <s v="00000"/>
    <s v="00000"/>
    <s v="000000"/>
    <s v="Estates &amp; Facilities"/>
    <s v="Legal Fees"/>
    <s v="Default"/>
    <s v="Default"/>
    <s v="Default"/>
    <n v="-68.8"/>
    <d v="2019-11-01T00:00:00"/>
    <s v="Purchase Invoices"/>
    <s v="Payables"/>
    <s v="Journal Import 81067480:"/>
    <s v="Payables A 16768298 81067480"/>
    <s v="NOV-19 Purchase Invoices GBP"/>
    <d v="2019-11-07T00:00:00"/>
    <s v="SSCREPMAN,"/>
    <n v="46"/>
    <s v="Journal Import Created"/>
    <x v="0"/>
    <n v="441749"/>
    <d v="2019-10-18T00:00:00"/>
    <n v="165078325"/>
    <m/>
    <s v="PO Invoice"/>
    <m/>
    <s v="https://nww.einvoice-prod.sbs.nhs.uk:8179/invoicepdf/7a848a8a-8597-5bf3-983e-0755f6dfbfef"/>
    <n v="1"/>
    <n v="-69"/>
    <m/>
    <s v="Planning and Business Development"/>
    <x v="1"/>
    <x v="1"/>
    <x v="1"/>
    <s v="7308 Legal Fees"/>
    <x v="0"/>
  </r>
  <r>
    <s v="E35930"/>
    <s v="7308"/>
    <s v="00000"/>
    <s v="00000"/>
    <s v="000000"/>
    <s v="Estates &amp; Facilities"/>
    <s v="Legal Fees"/>
    <s v="Default"/>
    <s v="Default"/>
    <s v="Default"/>
    <n v="-18"/>
    <d v="2019-11-01T00:00:00"/>
    <s v="Purchase Invoices"/>
    <s v="Payables"/>
    <s v="Journal Import 81067480:"/>
    <s v="Payables A 16768298 81067480"/>
    <s v="NOV-19 Purchase Invoices GBP"/>
    <d v="2019-11-07T00:00:00"/>
    <s v="SSCREPMAN,"/>
    <n v="46"/>
    <s v="Journal Import Created"/>
    <x v="0"/>
    <n v="441752"/>
    <d v="2019-10-18T00:00:00"/>
    <n v="165078325"/>
    <m/>
    <s v="PO Invoice"/>
    <m/>
    <s v="https://nww.einvoice-prod.sbs.nhs.uk:8179/invoicepdf/25f6ecdc-9a5a-509c-8fe8-c4c3cf5d4315"/>
    <n v="1"/>
    <n v="-18"/>
    <m/>
    <s v="Planning and Business Development"/>
    <x v="1"/>
    <x v="1"/>
    <x v="1"/>
    <s v="7308 Legal Fees"/>
    <x v="0"/>
  </r>
  <r>
    <s v="E35930"/>
    <s v="7308"/>
    <s v="00000"/>
    <s v="00000"/>
    <s v="000000"/>
    <s v="Estates &amp; Facilities"/>
    <s v="Legal Fees"/>
    <s v="Default"/>
    <s v="Default"/>
    <s v="Default"/>
    <n v="-41.2"/>
    <d v="2019-11-01T00:00:00"/>
    <s v="Purchase Invoices"/>
    <s v="Payables"/>
    <s v="Journal Import 81067480:"/>
    <s v="Payables A 16768298 81067480"/>
    <s v="NOV-19 Purchase Invoices GBP"/>
    <d v="2019-11-07T00:00:00"/>
    <s v="SSCREPMAN,"/>
    <n v="46"/>
    <s v="Journal Import Created"/>
    <x v="0"/>
    <n v="441754"/>
    <d v="2019-10-18T00:00:00"/>
    <n v="165078325"/>
    <m/>
    <s v="PO Invoice"/>
    <m/>
    <s v="https://nww.einvoice-prod.sbs.nhs.uk:8179/invoicepdf/4d61f457-1e5f-5f7f-9113-0d09d285ef37"/>
    <n v="1"/>
    <n v="-41"/>
    <m/>
    <s v="Planning and Business Development"/>
    <x v="1"/>
    <x v="1"/>
    <x v="1"/>
    <s v="7308 Legal Fees"/>
    <x v="0"/>
  </r>
  <r>
    <s v="E35930"/>
    <s v="7308"/>
    <s v="00000"/>
    <s v="00000"/>
    <s v="000000"/>
    <s v="Estates &amp; Facilities"/>
    <s v="Legal Fees"/>
    <s v="Default"/>
    <s v="Default"/>
    <s v="Default"/>
    <n v="-75.599999999999994"/>
    <d v="2019-11-01T00:00:00"/>
    <s v="Purchase Invoices"/>
    <s v="Payables"/>
    <s v="Journal Import 81067480:"/>
    <s v="Payables A 16768298 81067480"/>
    <s v="NOV-19 Purchase Invoices GBP"/>
    <d v="2019-11-07T00:00:00"/>
    <s v="SSCREPMAN,"/>
    <n v="46"/>
    <s v="Journal Import Created"/>
    <x v="0"/>
    <n v="441756"/>
    <d v="2019-10-18T00:00:00"/>
    <n v="165078325"/>
    <m/>
    <s v="PO Invoice"/>
    <m/>
    <s v="https://nww.einvoice-prod.sbs.nhs.uk:8179/invoicepdf/b1c9b47b-04e0-587c-ae91-9eafe748b615"/>
    <n v="1"/>
    <n v="-76"/>
    <m/>
    <s v="Planning and Business Development"/>
    <x v="1"/>
    <x v="1"/>
    <x v="1"/>
    <s v="7308 Legal Fees"/>
    <x v="0"/>
  </r>
  <r>
    <s v="E35930"/>
    <s v="7308"/>
    <s v="00000"/>
    <s v="00000"/>
    <s v="000000"/>
    <s v="Estates &amp; Facilities"/>
    <s v="Legal Fees"/>
    <s v="Default"/>
    <s v="Default"/>
    <s v="Default"/>
    <n v="61"/>
    <d v="2019-11-01T00:00:00"/>
    <s v="Purchase Invoices"/>
    <s v="Payables"/>
    <s v="Journal Import 81108619:"/>
    <s v="Payables A 16774986 81108619"/>
    <s v="NOV-19 Purchase Invoices GBP"/>
    <d v="2019-11-08T00:00:00"/>
    <s v="SSCREPMAN,"/>
    <n v="21"/>
    <s v="Journal Import Created"/>
    <x v="0"/>
    <n v="441747"/>
    <d v="2019-10-18T00:00:00"/>
    <n v="165078325"/>
    <m/>
    <s v="PO Invoice"/>
    <m/>
    <s v="https://nww.einvoice-prod.sbs.nhs.uk:8179/invoicepdf/7788541a-1f66-54fb-9ad6-9b7167412a55"/>
    <n v="1"/>
    <n v="61"/>
    <m/>
    <s v="Planning and Business Development"/>
    <x v="1"/>
    <x v="1"/>
    <x v="1"/>
    <s v="7308 Legal Fees"/>
    <x v="0"/>
  </r>
  <r>
    <s v="E35930"/>
    <s v="7308"/>
    <s v="00000"/>
    <s v="00000"/>
    <s v="000000"/>
    <s v="Estates &amp; Facilities"/>
    <s v="Legal Fees"/>
    <s v="Default"/>
    <s v="Default"/>
    <s v="Default"/>
    <n v="52"/>
    <d v="2019-11-01T00:00:00"/>
    <s v="Purchase Invoices"/>
    <s v="Payables"/>
    <s v="Journal Import 81108619:"/>
    <s v="Payables A 16774986 81108619"/>
    <s v="NOV-19 Purchase Invoices GBP"/>
    <d v="2019-11-08T00:00:00"/>
    <s v="SSCREPMAN,"/>
    <n v="21"/>
    <s v="Journal Import Created"/>
    <x v="0"/>
    <n v="441751"/>
    <d v="2019-10-18T00:00:00"/>
    <n v="165078325"/>
    <m/>
    <s v="PO Invoice"/>
    <m/>
    <s v="https://nww.einvoice-prod.sbs.nhs.uk:8179/invoicepdf/71717da0-ccea-5543-93c3-6ce0ccb4e5b0"/>
    <n v="1"/>
    <n v="52"/>
    <m/>
    <s v="Planning and Business Development"/>
    <x v="1"/>
    <x v="1"/>
    <x v="1"/>
    <s v="7308 Legal Fees"/>
    <x v="0"/>
  </r>
  <r>
    <s v="E35930"/>
    <s v="7308"/>
    <s v="00000"/>
    <s v="00000"/>
    <s v="000000"/>
    <s v="Estates &amp; Facilities"/>
    <s v="Legal Fees"/>
    <s v="Default"/>
    <s v="Default"/>
    <s v="Default"/>
    <n v="609.20000000000005"/>
    <d v="2019-11-01T00:00:00"/>
    <s v="Purchase Invoices"/>
    <s v="Payables"/>
    <s v="Journal Import 81108619:"/>
    <s v="Payables A 16774986 81108619"/>
    <s v="NOV-19 Purchase Invoices GBP"/>
    <d v="2019-11-08T00:00:00"/>
    <s v="SSCREPMAN,"/>
    <n v="21"/>
    <s v="Journal Import Created"/>
    <x v="0"/>
    <n v="441757"/>
    <d v="2019-11-01T00:00:00"/>
    <n v="165078325"/>
    <m/>
    <s v="PO Invoice"/>
    <m/>
    <s v="https://nww.einvoice-prod.sbs.nhs.uk:8179/invoicepdf/8f71d762-fe20-59a0-8066-b343f40e8002"/>
    <n v="1"/>
    <n v="609"/>
    <m/>
    <s v="Planning and Business Development"/>
    <x v="1"/>
    <x v="1"/>
    <x v="1"/>
    <s v="7308 Legal Fees"/>
    <x v="0"/>
  </r>
  <r>
    <s v="E35930"/>
    <s v="7308"/>
    <s v="00000"/>
    <s v="00000"/>
    <s v="000000"/>
    <s v="Estates &amp; Facilities"/>
    <s v="Legal Fees"/>
    <s v="Default"/>
    <s v="Default"/>
    <s v="Default"/>
    <n v="70"/>
    <d v="2019-11-01T00:00:00"/>
    <s v="Purchase Invoices"/>
    <s v="Payables"/>
    <s v="Journal Import 81233223:"/>
    <s v="Payables A 16803740 81233223"/>
    <s v="NOV-19 Purchase Invoices GBP"/>
    <d v="2019-11-12T00:00:00"/>
    <s v="SSCREPMAN,"/>
    <n v="45"/>
    <s v="Journal Import Created"/>
    <x v="0"/>
    <n v="403652"/>
    <d v="2018-07-24T00:00:00"/>
    <n v="165078325"/>
    <m/>
    <s v="PO Invoice"/>
    <m/>
    <s v="http://nww.docserv.wyss.nhs.uk/synergyiim/dist/?val=663317_5505829_20180807180436"/>
    <n v="1"/>
    <n v="70"/>
    <m/>
    <s v="Planning and Business Development"/>
    <x v="1"/>
    <x v="1"/>
    <x v="1"/>
    <s v="7308 Legal Fees"/>
    <x v="0"/>
  </r>
  <r>
    <s v="E35930"/>
    <s v="7308"/>
    <s v="00000"/>
    <s v="00000"/>
    <s v="000000"/>
    <s v="Estates &amp; Facilities"/>
    <s v="Legal Fees"/>
    <s v="Default"/>
    <s v="Default"/>
    <s v="Default"/>
    <n v="68.8"/>
    <d v="2019-11-01T00:00:00"/>
    <s v="Purchase Invoices"/>
    <s v="Payables"/>
    <s v="Journal Import 81352225:"/>
    <s v="Payables A 16824691 81352225"/>
    <s v="NOV-19 Purchase Invoices GBP"/>
    <d v="2019-11-15T00:00:00"/>
    <s v="SSCREPMAN,"/>
    <n v="45"/>
    <s v="Journal Import Created"/>
    <x v="0"/>
    <n v="441749"/>
    <d v="2019-10-18T00:00:00"/>
    <n v="165078325"/>
    <m/>
    <s v="PO Invoice"/>
    <m/>
    <s v="https://nww.einvoice-prod.sbs.nhs.uk:8179/invoicepdf/7a848a8a-8597-5bf3-983e-0755f6dfbfef"/>
    <n v="1"/>
    <n v="69"/>
    <m/>
    <s v="Planning and Business Development"/>
    <x v="1"/>
    <x v="1"/>
    <x v="1"/>
    <s v="7308 Legal Fees"/>
    <x v="0"/>
  </r>
  <r>
    <s v="E35930"/>
    <s v="7308"/>
    <s v="00000"/>
    <s v="00000"/>
    <s v="000000"/>
    <s v="Estates &amp; Facilities"/>
    <s v="Legal Fees"/>
    <s v="Default"/>
    <s v="Default"/>
    <s v="Default"/>
    <n v="-68.8"/>
    <d v="2019-11-01T00:00:00"/>
    <s v="Purchase Invoices"/>
    <s v="Payables"/>
    <s v="Journal Import 81352225:"/>
    <s v="Payables A 16824691 81352225"/>
    <s v="NOV-19 Purchase Invoices GBP"/>
    <d v="2019-11-15T00:00:00"/>
    <s v="SSCREPMAN,"/>
    <n v="46"/>
    <s v="Journal Import Created"/>
    <x v="0"/>
    <n v="441749"/>
    <d v="2019-10-18T00:00:00"/>
    <n v="165078325"/>
    <m/>
    <s v="PO Invoice"/>
    <m/>
    <s v="https://nww.einvoice-prod.sbs.nhs.uk:8179/invoicepdf/7a848a8a-8597-5bf3-983e-0755f6dfbfef"/>
    <n v="1"/>
    <n v="-69"/>
    <m/>
    <s v="Planning and Business Development"/>
    <x v="1"/>
    <x v="1"/>
    <x v="1"/>
    <s v="7308 Legal Fees"/>
    <x v="0"/>
  </r>
  <r>
    <s v="E35930"/>
    <s v="7308"/>
    <s v="00000"/>
    <s v="00000"/>
    <s v="000000"/>
    <s v="Estates &amp; Facilities"/>
    <s v="Legal Fees"/>
    <s v="Default"/>
    <s v="Default"/>
    <s v="Default"/>
    <n v="90"/>
    <d v="2019-11-01T00:00:00"/>
    <s v="Purchase Invoices"/>
    <s v="Payables"/>
    <s v="Journal Import 81765631:"/>
    <s v="Payables A 16914512 81765631"/>
    <s v="NOV-19 Purchase Invoices GBP"/>
    <d v="2019-11-27T00:00:00"/>
    <s v="SSCREPMAN,"/>
    <n v="23"/>
    <s v="Journal Import Created"/>
    <x v="0"/>
    <n v="420775"/>
    <d v="2019-11-27T00:00:00"/>
    <n v="165075665"/>
    <m/>
    <s v="PO Invoice"/>
    <m/>
    <s v="https://nww.einvoice-prod.sbs.nhs.uk:8179/invoicepdf/f4c537ce-c368-5627-840c-fb13159c0e7f"/>
    <n v="1"/>
    <n v="90"/>
    <m/>
    <s v="Planning and Business Development"/>
    <x v="1"/>
    <x v="1"/>
    <x v="1"/>
    <s v="7308 Legal Fees"/>
    <x v="0"/>
  </r>
  <r>
    <s v="E35930"/>
    <s v="7308"/>
    <s v="00000"/>
    <s v="00000"/>
    <s v="000000"/>
    <s v="Estates &amp; Facilities"/>
    <s v="Legal Fees"/>
    <s v="Default"/>
    <s v="Default"/>
    <s v="Default"/>
    <n v="120"/>
    <d v="2019-11-01T00:00:00"/>
    <s v="Purchase Invoices"/>
    <s v="Payables"/>
    <s v="Journal Import 81765631:"/>
    <s v="Payables A 16914512 81765631"/>
    <s v="NOV-19 Purchase Invoices GBP"/>
    <d v="2019-11-27T00:00:00"/>
    <s v="SSCREPMAN,"/>
    <n v="23"/>
    <s v="Journal Import Created"/>
    <x v="0"/>
    <n v="420777"/>
    <d v="2019-11-27T00:00:00"/>
    <n v="165075665"/>
    <m/>
    <s v="PO Invoice"/>
    <m/>
    <s v="https://nww.einvoice-prod.sbs.nhs.uk:8179/invoicepdf/e6ae2268-9675-596e-939b-89b18827d7e3"/>
    <n v="1"/>
    <n v="120"/>
    <m/>
    <s v="Planning and Business Development"/>
    <x v="1"/>
    <x v="1"/>
    <x v="1"/>
    <s v="7308 Legal Fees"/>
    <x v="0"/>
  </r>
  <r>
    <s v="E35930"/>
    <s v="7308"/>
    <s v="00000"/>
    <s v="00000"/>
    <s v="000000"/>
    <s v="Estates &amp; Facilities"/>
    <s v="Legal Fees"/>
    <s v="Default"/>
    <s v="Default"/>
    <s v="Default"/>
    <n v="120"/>
    <d v="2019-11-01T00:00:00"/>
    <s v="Purchase Invoices"/>
    <s v="Payables"/>
    <s v="Journal Import 81771184:"/>
    <s v="Payables A 16914609 81771184"/>
    <s v="NOV-19 Purchase Invoices GBP"/>
    <d v="2019-11-28T00:00:00"/>
    <s v="SSCREPMAN,"/>
    <n v="10"/>
    <s v="Journal Import Created"/>
    <x v="0"/>
    <n v="420777"/>
    <d v="2019-11-27T00:00:00"/>
    <n v="165075665"/>
    <m/>
    <s v="PO Invoice"/>
    <m/>
    <s v="https://nww.einvoice-prod.sbs.nhs.uk:8179/invoicepdf/e6ae2268-9675-596e-939b-89b18827d7e3"/>
    <n v="1"/>
    <n v="120"/>
    <m/>
    <s v="Planning and Business Development"/>
    <x v="1"/>
    <x v="1"/>
    <x v="1"/>
    <s v="7308 Legal Fees"/>
    <x v="0"/>
  </r>
  <r>
    <s v="E35930"/>
    <s v="7308"/>
    <s v="00000"/>
    <s v="00000"/>
    <s v="000000"/>
    <s v="Estates &amp; Facilities"/>
    <s v="Legal Fees"/>
    <s v="Default"/>
    <s v="Default"/>
    <s v="Default"/>
    <n v="-120"/>
    <d v="2019-11-01T00:00:00"/>
    <s v="Purchase Invoices"/>
    <s v="Payables"/>
    <s v="Journal Import 81771184:"/>
    <s v="Payables A 16914609 81771184"/>
    <s v="NOV-19 Purchase Invoices GBP"/>
    <d v="2019-11-28T00:00:00"/>
    <s v="SSCREPMAN,"/>
    <n v="11"/>
    <s v="Journal Import Created"/>
    <x v="0"/>
    <n v="420777"/>
    <d v="2019-11-27T00:00:00"/>
    <n v="165075665"/>
    <m/>
    <s v="PO Invoice"/>
    <m/>
    <s v="https://nww.einvoice-prod.sbs.nhs.uk:8179/invoicepdf/e6ae2268-9675-596e-939b-89b18827d7e3"/>
    <n v="1"/>
    <n v="-120"/>
    <m/>
    <s v="Planning and Business Development"/>
    <x v="1"/>
    <x v="1"/>
    <x v="1"/>
    <s v="7308 Legal Fees"/>
    <x v="0"/>
  </r>
  <r>
    <s v="E35930"/>
    <s v="7308"/>
    <s v="00000"/>
    <s v="00000"/>
    <s v="000000"/>
    <s v="Estates &amp; Facilities"/>
    <s v="Legal Fees"/>
    <s v="Default"/>
    <s v="Default"/>
    <s v="Default"/>
    <n v="4008"/>
    <d v="2019-11-01T00:00:00"/>
    <s v="Purchase Invoices"/>
    <s v="Payables"/>
    <s v="Journal Import 81803162:"/>
    <s v="Payables A 16916936 81803162"/>
    <s v="NOV-19 Purchase Invoices GBP"/>
    <d v="2019-11-28T00:00:00"/>
    <s v="SSCREPMAN,"/>
    <n v="33"/>
    <s v="Journal Import Created"/>
    <x v="0"/>
    <n v="415392"/>
    <d v="2018-12-19T00:00:00"/>
    <n v="165078325"/>
    <m/>
    <s v="PO Invoice"/>
    <m/>
    <s v="https://nww.einvoice-prod.sbs.nhs.uk:8179/invoicepdf/7d0e2a99-a863-51cd-996f-b5a009aabe40"/>
    <n v="1"/>
    <n v="2004"/>
    <m/>
    <s v="Planning and Business Development"/>
    <x v="1"/>
    <x v="1"/>
    <x v="1"/>
    <s v="7308 Legal Fees"/>
    <x v="0"/>
  </r>
  <r>
    <s v="E35930"/>
    <s v="7308"/>
    <s v="00000"/>
    <s v="00000"/>
    <s v="000000"/>
    <s v="Estates &amp; Facilities"/>
    <s v="Legal Fees"/>
    <s v="Default"/>
    <s v="Default"/>
    <s v="Default"/>
    <n v="90"/>
    <d v="2019-11-01T00:00:00"/>
    <s v="Purchase Invoices"/>
    <s v="Payables"/>
    <s v="Journal Import 81803162:"/>
    <s v="Payables A 16916936 81803162"/>
    <s v="NOV-19 Purchase Invoices GBP"/>
    <d v="2019-11-28T00:00:00"/>
    <s v="SSCREPMAN,"/>
    <n v="33"/>
    <s v="Journal Import Created"/>
    <x v="0"/>
    <n v="420775"/>
    <d v="2019-11-27T00:00:00"/>
    <n v="165075665"/>
    <m/>
    <s v="PO Invoice"/>
    <m/>
    <s v="https://nww.einvoice-prod.sbs.nhs.uk:8179/invoicepdf/f4c537ce-c368-5627-840c-fb13159c0e7f"/>
    <n v="1"/>
    <n v="90"/>
    <m/>
    <s v="Planning and Business Development"/>
    <x v="1"/>
    <x v="1"/>
    <x v="1"/>
    <s v="7308 Legal Fees"/>
    <x v="0"/>
  </r>
  <r>
    <s v="E35930"/>
    <s v="7308"/>
    <s v="00000"/>
    <s v="00000"/>
    <s v="000000"/>
    <s v="Estates &amp; Facilities"/>
    <s v="Legal Fees"/>
    <s v="Default"/>
    <s v="Default"/>
    <s v="Default"/>
    <n v="-2004"/>
    <d v="2019-11-01T00:00:00"/>
    <s v="Purchase Invoices"/>
    <s v="Payables"/>
    <s v="Journal Import 81803162:"/>
    <s v="Payables A 16916936 81803162"/>
    <s v="NOV-19 Purchase Invoices GBP"/>
    <d v="2019-11-28T00:00:00"/>
    <s v="SSCREPMAN,"/>
    <n v="34"/>
    <s v="Journal Import Created"/>
    <x v="0"/>
    <n v="415392"/>
    <d v="2018-12-19T00:00:00"/>
    <n v="165078325"/>
    <m/>
    <s v="PO Invoice"/>
    <m/>
    <s v="https://nww.einvoice-prod.sbs.nhs.uk:8179/invoicepdf/7d0e2a99-a863-51cd-996f-b5a009aabe40"/>
    <n v="1"/>
    <n v="-2004"/>
    <m/>
    <s v="Planning and Business Development"/>
    <x v="1"/>
    <x v="1"/>
    <x v="1"/>
    <s v="7308 Legal Fees"/>
    <x v="0"/>
  </r>
  <r>
    <s v="E35930"/>
    <s v="7308"/>
    <s v="00000"/>
    <s v="00000"/>
    <s v="000000"/>
    <s v="Estates &amp; Facilities"/>
    <s v="Legal Fees"/>
    <s v="Default"/>
    <s v="Default"/>
    <s v="Default"/>
    <n v="-90"/>
    <d v="2019-11-01T00:00:00"/>
    <s v="Purchase Invoices"/>
    <s v="Payables"/>
    <s v="Journal Import 81803162:"/>
    <s v="Payables A 16916936 81803162"/>
    <s v="NOV-19 Purchase Invoices GBP"/>
    <d v="2019-11-28T00:00:00"/>
    <s v="SSCREPMAN,"/>
    <n v="34"/>
    <s v="Journal Import Created"/>
    <x v="0"/>
    <n v="420775"/>
    <d v="2019-11-27T00:00:00"/>
    <n v="165075665"/>
    <m/>
    <s v="PO Invoice"/>
    <m/>
    <s v="https://nww.einvoice-prod.sbs.nhs.uk:8179/invoicepdf/f4c537ce-c368-5627-840c-fb13159c0e7f"/>
    <n v="1"/>
    <n v="-90"/>
    <m/>
    <s v="Planning and Business Development"/>
    <x v="1"/>
    <x v="1"/>
    <x v="1"/>
    <s v="7308 Legal Fees"/>
    <x v="0"/>
  </r>
  <r>
    <s v="E35930"/>
    <s v="7308"/>
    <s v="00000"/>
    <s v="00000"/>
    <s v="000000"/>
    <s v="Estates &amp; Facilities"/>
    <s v="Legal Fees"/>
    <s v="Default"/>
    <s v="Default"/>
    <s v="Default"/>
    <n v="-96"/>
    <d v="2019-11-01T00:00:00"/>
    <s v="Receiving"/>
    <s v="Cost Management"/>
    <s v="Journal Import 80803508:"/>
    <s v="Cost Management A 16710288 80803508 2"/>
    <s v="01-NOV-2019 Receiving GBP"/>
    <d v="2019-10-31T00:00:00"/>
    <s v="SSCREPMAN,"/>
    <n v="2266"/>
    <s v="Secamb - General Estates Matters - Invoice 430675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439"/>
    <d v="2019-11-01T00:00:00"/>
    <s v="Receiving"/>
    <s v="Cost Management"/>
    <s v="Journal Import 80803508:"/>
    <s v="Cost Management A 16710288 80803508 2"/>
    <s v="01-NOV-2019 Receiving GBP"/>
    <d v="2019-10-31T00:00:00"/>
    <s v="SSCREPMAN,"/>
    <n v="2267"/>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1"/>
    <d v="2019-11-01T00:00:00"/>
    <s v="Receiving"/>
    <s v="Cost Management"/>
    <s v="Journal Import 80803508:"/>
    <s v="Cost Management A 16710288 80803508 2"/>
    <s v="01-NOV-2019 Receiving GBP"/>
    <d v="2019-10-31T00:00:00"/>
    <s v="SSCREPMAN,"/>
    <n v="2268"/>
    <s v="Orbital House /Ashford 111 fit out Licence for alterations @ 1,250 plus disbursements + VAT"/>
    <x v="0"/>
    <n v="165075309"/>
    <d v="2019-09-15T00:00:00"/>
    <m/>
    <m/>
    <m/>
    <s v="LONDON-4"/>
    <m/>
    <m/>
    <m/>
    <m/>
    <s v="Planning and Business Development"/>
    <x v="1"/>
    <x v="1"/>
    <x v="1"/>
    <s v="7308 Legal Fees"/>
    <x v="0"/>
  </r>
  <r>
    <s v="E35930"/>
    <s v="7308"/>
    <s v="00000"/>
    <s v="00000"/>
    <s v="000000"/>
    <s v="Estates &amp; Facilities"/>
    <s v="Legal Fees"/>
    <s v="Default"/>
    <s v="Default"/>
    <s v="Default"/>
    <n v="-112"/>
    <d v="2019-11-01T00:00:00"/>
    <s v="Receiving"/>
    <s v="Cost Management"/>
    <s v="Journal Import 80803508:"/>
    <s v="Cost Management A 16710288 80803508 2"/>
    <s v="01-NOV-2019 Receiving GBP"/>
    <d v="2019-10-31T00:00:00"/>
    <s v="SSCREPMAN,"/>
    <n v="2269"/>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2004"/>
    <d v="2019-11-01T00:00:00"/>
    <s v="Receiving"/>
    <s v="Cost Management"/>
    <s v="Journal Import 81851305:"/>
    <s v="Cost Management A 16923315 81851305"/>
    <s v="29-NOV-2019 Receiving GBP"/>
    <d v="2019-11-29T00:00:00"/>
    <s v="SSCREPMAN,"/>
    <n v="2381"/>
    <s v="Secamb - General Estates Matters - Blanket Order - April 2019 - March 2020 - Top up to cover invoice 415392"/>
    <x v="0"/>
    <n v="165078325"/>
    <d v="2019-11-29T00:00:00"/>
    <m/>
    <m/>
    <m/>
    <s v="LONDON-4"/>
    <m/>
    <m/>
    <m/>
    <m/>
    <s v="Planning and Business Development"/>
    <x v="1"/>
    <x v="1"/>
    <x v="1"/>
    <s v="7308 Legal Fees"/>
    <x v="0"/>
  </r>
  <r>
    <s v="E35930"/>
    <s v="7308"/>
    <s v="00000"/>
    <s v="00000"/>
    <s v="000000"/>
    <s v="Estates &amp; Facilities"/>
    <s v="Legal Fees"/>
    <s v="Default"/>
    <s v="Default"/>
    <s v="Default"/>
    <n v="120"/>
    <d v="2019-11-01T00:00:00"/>
    <s v="Receiving"/>
    <s v="Cost Management"/>
    <s v="Journal Import 81851305:"/>
    <s v="Cost Management A 16923315 81851305"/>
    <s v="29-NOV-2019 Receiving GBP"/>
    <d v="2019-11-29T00:00:00"/>
    <s v="SSCREPMAN,"/>
    <n v="2382"/>
    <s v="Secamb - General Estates Matters - Capsticks Invoice 420777 - 27/11/19"/>
    <x v="0"/>
    <n v="165075665"/>
    <d v="2019-11-28T00:00:00"/>
    <m/>
    <m/>
    <m/>
    <s v="LONDON-4"/>
    <m/>
    <m/>
    <m/>
    <m/>
    <s v="Planning and Business Development"/>
    <x v="1"/>
    <x v="1"/>
    <x v="1"/>
    <s v="7308 Legal Fees"/>
    <x v="0"/>
  </r>
  <r>
    <s v="E35930"/>
    <s v="7308"/>
    <s v="00000"/>
    <s v="00000"/>
    <s v="000000"/>
    <s v="Estates &amp; Facilities"/>
    <s v="Legal Fees"/>
    <s v="Default"/>
    <s v="Default"/>
    <s v="Default"/>
    <n v="439"/>
    <d v="2019-11-01T00:00:00"/>
    <s v="Receiving"/>
    <s v="Cost Management"/>
    <s v="Journal Import 81851305:"/>
    <s v="Cost Management A 16923315 81851305"/>
    <s v="29-NOV-2019 Receiving GBP"/>
    <d v="2019-11-29T00:00:00"/>
    <s v="SSCREPMAN,"/>
    <n v="2383"/>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90"/>
    <d v="2019-11-01T00:00:00"/>
    <s v="Receiving"/>
    <s v="Cost Management"/>
    <s v="Journal Import 81851305:"/>
    <s v="Cost Management A 16923315 81851305"/>
    <s v="29-NOV-2019 Receiving GBP"/>
    <d v="2019-11-29T00:00:00"/>
    <s v="SSCREPMAN,"/>
    <n v="2384"/>
    <s v="Secamb - General Estates Matters - Capsticks Invoice 420775 - 27/11/19"/>
    <x v="0"/>
    <n v="165075665"/>
    <d v="2019-11-28T00:00:00"/>
    <m/>
    <m/>
    <m/>
    <s v="LONDON-4"/>
    <m/>
    <m/>
    <m/>
    <m/>
    <s v="Planning and Business Development"/>
    <x v="1"/>
    <x v="1"/>
    <x v="1"/>
    <s v="7308 Legal Fees"/>
    <x v="0"/>
  </r>
  <r>
    <s v="E35930"/>
    <s v="7308"/>
    <s v="00000"/>
    <s v="00000"/>
    <s v="000000"/>
    <s v="Estates &amp; Facilities"/>
    <s v="Legal Fees"/>
    <s v="Default"/>
    <s v="Default"/>
    <s v="Default"/>
    <n v="26"/>
    <d v="2019-11-01T00:00:00"/>
    <s v="Receiving"/>
    <s v="Cost Management"/>
    <s v="Journal Import 81851305:"/>
    <s v="Cost Management A 16923315 81851305"/>
    <s v="29-NOV-2019 Receiving GBP"/>
    <d v="2019-11-29T00:00:00"/>
    <s v="SSCREPMAN,"/>
    <n v="2385"/>
    <s v="Secamb - General Estates Matters - Invoice 430675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177"/>
    <d v="2019-11-01T00:00:00"/>
    <s v="Receiving"/>
    <s v="Cost Management"/>
    <s v="Journal Import 81851305:"/>
    <s v="Cost Management A 16923315 81851305"/>
    <s v="29-NOV-2019 Receiving GBP"/>
    <d v="2019-11-29T00:00:00"/>
    <s v="SSCREPMAN,"/>
    <n v="2386"/>
    <s v="Crawley station sale. Additional  fees to reconcile further invoices.  as advised by J Flower.Please match to Po No: 165056810."/>
    <x v="0"/>
    <n v="165056810"/>
    <d v="2017-11-01T00:00:00"/>
    <m/>
    <m/>
    <m/>
    <s v="LONDON-4"/>
    <m/>
    <m/>
    <m/>
    <m/>
    <s v="Planning and Business Development"/>
    <x v="1"/>
    <x v="1"/>
    <x v="1"/>
    <s v="7308 Legal Fees"/>
    <x v="0"/>
  </r>
  <r>
    <s v="E35930"/>
    <s v="7308"/>
    <s v="00000"/>
    <s v="00000"/>
    <s v="000000"/>
    <s v="Estates &amp; Facilities"/>
    <s v="Legal Fees"/>
    <s v="Default"/>
    <s v="Default"/>
    <s v="Default"/>
    <n v="1"/>
    <d v="2019-11-01T00:00:00"/>
    <s v="Receiving"/>
    <s v="Cost Management"/>
    <s v="Journal Import 81851305:"/>
    <s v="Cost Management A 16923315 81851305"/>
    <s v="29-NOV-2019 Receiving GBP"/>
    <d v="2019-11-29T00:00:00"/>
    <s v="SSCREPMAN,"/>
    <n v="2387"/>
    <s v="Orbital House /Ashford 111 fit out Licence for alterations @ 1,250 plus disbursements + VAT"/>
    <x v="0"/>
    <n v="165075309"/>
    <d v="2019-09-15T00:00:00"/>
    <m/>
    <m/>
    <m/>
    <s v="LONDON-4"/>
    <m/>
    <m/>
    <m/>
    <m/>
    <s v="Planning and Business Development"/>
    <x v="1"/>
    <x v="1"/>
    <x v="1"/>
    <s v="7308 Legal Fees"/>
    <x v="0"/>
  </r>
  <r>
    <s v="E35930"/>
    <s v="7308"/>
    <s v="00000"/>
    <s v="00000"/>
    <s v="000000"/>
    <s v="Estates &amp; Facilities"/>
    <s v="Legal Fees"/>
    <s v="Default"/>
    <s v="Default"/>
    <s v="Default"/>
    <n v="112"/>
    <d v="2019-11-01T00:00:00"/>
    <s v="Receiving"/>
    <s v="Cost Management"/>
    <s v="Journal Import 81851305:"/>
    <s v="Cost Management A 16923315 81851305"/>
    <s v="29-NOV-2019 Receiving GBP"/>
    <d v="2019-11-29T00:00:00"/>
    <s v="SSCREPMAN,"/>
    <n v="2388"/>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400.8"/>
    <d v="2019-12-01T00:00:00"/>
    <s v="Adjustment"/>
    <s v="Spreadsheet"/>
    <s v="SBS RYD NOV-19 VAT ADJUSTMENT JOURNAL"/>
    <s v="Spreadsheet A 17202672 82998682"/>
    <s v="SBS RYD NOV-19 VAT ADJUSTMENT JOURNAL Adjustment GBP"/>
    <d v="2020-01-03T00:00:00"/>
    <s v="SSC BLATTI, FRANCESCO"/>
    <n v="1108"/>
    <s v="CAPSTICKS SOLICITORS-415392-0-https://nww.einvoice-prod.sbs.nhs.uk:8179/invoicepdf/7d0e2a99-a863-51cd-996f-b5a009aabe40"/>
    <x v="29"/>
    <m/>
    <d v="2020-01-03T00:00:00"/>
    <m/>
    <s v="CAPSTICKS SOLICITORS-415392-0-"/>
    <m/>
    <m/>
    <s v="https://nww.einvoice-prod.sbs.nhs.uk:8179/invoicepdf/7d0e2a99-a863-51cd-996f-b5a009aabe40"/>
    <m/>
    <m/>
    <m/>
    <s v="Planning and Business Development"/>
    <x v="1"/>
    <x v="1"/>
    <x v="1"/>
    <s v="7308 Legal Fees"/>
    <x v="1"/>
  </r>
  <r>
    <s v="E35930"/>
    <s v="7308"/>
    <s v="00000"/>
    <s v="00000"/>
    <s v="000000"/>
    <s v="Estates &amp; Facilities"/>
    <s v="Legal Fees"/>
    <s v="Default"/>
    <s v="Default"/>
    <s v="Default"/>
    <n v="25.6"/>
    <d v="2019-12-01T00:00:00"/>
    <s v="Adjustment"/>
    <s v="Spreadsheet"/>
    <s v="SBS RYD OCT-19 VAT ADJUSTMENT JOURNAL"/>
    <s v="Spreadsheet A 16974522 82045133"/>
    <s v="SBS RYD OCT-19 VAT ADJUSTMENT JOURNAL Adjustment GBP"/>
    <d v="2019-12-05T00:00:00"/>
    <s v="SSC BLATTI, FRANCESCO"/>
    <n v="1237"/>
    <s v="CAPSTICKS SOLICITORS-438417-0-https://nww.einvoice-prod.sbs.nhs.uk:8179/invoicepdf/393db529-16e1-5fe8-89fb-1f10cac6d16c"/>
    <x v="30"/>
    <m/>
    <d v="2019-12-05T00:00:00"/>
    <m/>
    <s v="CAPSTICKS SOLICITORS-438417-0-"/>
    <m/>
    <m/>
    <s v="https://nww.einvoice-prod.sbs.nhs.uk:8179/invoicepdf/393db529-16e1-5fe8-89fb-1f10cac6d16c"/>
    <m/>
    <m/>
    <m/>
    <s v="Planning and Business Development"/>
    <x v="1"/>
    <x v="1"/>
    <x v="1"/>
    <s v="7308 Legal Fees"/>
    <x v="1"/>
  </r>
  <r>
    <s v="E35930"/>
    <s v="7308"/>
    <s v="00000"/>
    <s v="00000"/>
    <s v="000000"/>
    <s v="Estates &amp; Facilities"/>
    <s v="Legal Fees"/>
    <s v="Default"/>
    <s v="Default"/>
    <s v="Default"/>
    <n v="-12.8"/>
    <d v="2019-12-01T00:00:00"/>
    <s v="Adjustment"/>
    <s v="Spreadsheet"/>
    <s v="SBS RYD OCT-19 VAT ADJUSTMENT JOURNAL"/>
    <s v="Spreadsheet A 16974522 82045133"/>
    <s v="SBS RYD OCT-19 VAT ADJUSTMENT JOURNAL Adjustment GBP"/>
    <d v="2019-12-05T00:00:00"/>
    <s v="SSC BLATTI, FRANCESCO"/>
    <n v="1238"/>
    <s v="CAPSTICKS SOLICITORS-438420-12.8-https://nww.einvoice-prod.sbs.nhs.uk:8179/invoicepdf/48865ea7-0048-5a61-8b77-f72948427524"/>
    <x v="30"/>
    <m/>
    <d v="2019-12-05T00:00:00"/>
    <m/>
    <s v="CAPSTICKS SOLICITORS-438420-12.8-"/>
    <m/>
    <m/>
    <s v="https://nww.einvoice-prod.sbs.nhs.uk:8179/invoicepdf/48865ea7-0048-5a61-8b77-f72948427524"/>
    <m/>
    <m/>
    <m/>
    <s v="Planning and Business Development"/>
    <x v="1"/>
    <x v="1"/>
    <x v="1"/>
    <s v="7308 Legal Fees"/>
    <x v="1"/>
  </r>
  <r>
    <s v="E35930"/>
    <s v="7308"/>
    <s v="00000"/>
    <s v="00000"/>
    <s v="000000"/>
    <s v="Estates &amp; Facilities"/>
    <s v="Legal Fees"/>
    <s v="Default"/>
    <s v="Default"/>
    <s v="Default"/>
    <n v="-25.6"/>
    <d v="2019-12-01T00:00:00"/>
    <s v="Adjustment"/>
    <s v="Spreadsheet"/>
    <s v="SBS RYD OCT-19 VAT ADJUSTMENT JOURNAL"/>
    <s v="Spreadsheet A 16974522 82045133"/>
    <s v="SBS RYD OCT-19 VAT ADJUSTMENT JOURNAL Adjustment GBP"/>
    <d v="2019-12-05T00:00:00"/>
    <s v="SSC BLATTI, FRANCESCO"/>
    <n v="1239"/>
    <s v="CAPSTICKS SOLICITORS-438417-0-https://nww.einvoice-prod.sbs.nhs.uk:8179/invoicepdf/393db529-16e1-5fe8-89fb-1f10cac6d16c"/>
    <x v="30"/>
    <m/>
    <d v="2019-12-05T00:00:00"/>
    <m/>
    <s v="CAPSTICKS SOLICITORS-438417-0-"/>
    <m/>
    <m/>
    <s v="https://nww.einvoice-prod.sbs.nhs.uk:8179/invoicepdf/393db529-16e1-5fe8-89fb-1f10cac6d16c"/>
    <m/>
    <m/>
    <m/>
    <s v="Planning and Business Development"/>
    <x v="1"/>
    <x v="1"/>
    <x v="1"/>
    <s v="7308 Legal Fees"/>
    <x v="1"/>
  </r>
  <r>
    <s v="E35930"/>
    <s v="7308"/>
    <s v="00000"/>
    <s v="00000"/>
    <s v="000000"/>
    <s v="Estates &amp; Facilities"/>
    <s v="Legal Fees"/>
    <s v="Default"/>
    <s v="Default"/>
    <s v="Default"/>
    <n v="2004"/>
    <d v="2019-12-01T00:00:00"/>
    <s v="Purchase Invoices"/>
    <s v="Payables"/>
    <s v="Journal Import 81978031:"/>
    <s v="Payables A 16956033 81978031"/>
    <s v="DEC-19 Purchase Invoices GBP"/>
    <d v="2019-12-03T00:00:00"/>
    <s v="SSCREPMAN,"/>
    <n v="29"/>
    <s v="Journal Import Created"/>
    <x v="0"/>
    <n v="415392"/>
    <d v="2018-12-19T00:00:00"/>
    <n v="165078325"/>
    <m/>
    <s v="PO Invoice"/>
    <m/>
    <s v="https://nww.einvoice-prod.sbs.nhs.uk:8179/invoicepdf/7d0e2a99-a863-51cd-996f-b5a009aabe40"/>
    <n v="1"/>
    <n v="2004"/>
    <m/>
    <s v="Planning and Business Development"/>
    <x v="1"/>
    <x v="1"/>
    <x v="1"/>
    <s v="7308 Legal Fees"/>
    <x v="0"/>
  </r>
  <r>
    <s v="E35930"/>
    <s v="7308"/>
    <s v="00000"/>
    <s v="00000"/>
    <s v="000000"/>
    <s v="Estates &amp; Facilities"/>
    <s v="Legal Fees"/>
    <s v="Default"/>
    <s v="Default"/>
    <s v="Default"/>
    <n v="90"/>
    <d v="2019-12-01T00:00:00"/>
    <s v="Purchase Invoices"/>
    <s v="Payables"/>
    <s v="Journal Import 81978031:"/>
    <s v="Payables A 16956033 81978031"/>
    <s v="DEC-19 Purchase Invoices GBP"/>
    <d v="2019-12-03T00:00:00"/>
    <s v="SSCREPMAN,"/>
    <n v="29"/>
    <s v="Journal Import Created"/>
    <x v="0"/>
    <n v="420775"/>
    <d v="2019-11-27T00:00:00"/>
    <n v="165075665"/>
    <m/>
    <s v="PO Invoice"/>
    <m/>
    <s v="https://nww.einvoice-prod.sbs.nhs.uk:8179/invoicepdf/f4c537ce-c368-5627-840c-fb13159c0e7f"/>
    <n v="1"/>
    <n v="90"/>
    <m/>
    <s v="Planning and Business Development"/>
    <x v="1"/>
    <x v="1"/>
    <x v="1"/>
    <s v="7308 Legal Fees"/>
    <x v="0"/>
  </r>
  <r>
    <s v="E35930"/>
    <s v="7308"/>
    <s v="00000"/>
    <s v="00000"/>
    <s v="000000"/>
    <s v="Estates &amp; Facilities"/>
    <s v="Legal Fees"/>
    <s v="Default"/>
    <s v="Default"/>
    <s v="Default"/>
    <n v="120"/>
    <d v="2019-12-01T00:00:00"/>
    <s v="Purchase Invoices"/>
    <s v="Payables"/>
    <s v="Journal Import 81978031:"/>
    <s v="Payables A 16956033 81978031"/>
    <s v="DEC-19 Purchase Invoices GBP"/>
    <d v="2019-12-03T00:00:00"/>
    <s v="SSCREPMAN,"/>
    <n v="29"/>
    <s v="Journal Import Created"/>
    <x v="0"/>
    <n v="420777"/>
    <d v="2019-11-27T00:00:00"/>
    <n v="165075665"/>
    <m/>
    <s v="PO Invoice"/>
    <m/>
    <s v="https://nww.einvoice-prod.sbs.nhs.uk:8179/invoicepdf/e6ae2268-9675-596e-939b-89b18827d7e3"/>
    <n v="1"/>
    <n v="120"/>
    <m/>
    <s v="Planning and Business Development"/>
    <x v="1"/>
    <x v="1"/>
    <x v="1"/>
    <s v="7308 Legal Fees"/>
    <x v="0"/>
  </r>
  <r>
    <s v="E35930"/>
    <s v="7308"/>
    <s v="00000"/>
    <s v="00000"/>
    <s v="000000"/>
    <s v="Estates &amp; Facilities"/>
    <s v="Legal Fees"/>
    <s v="Default"/>
    <s v="Default"/>
    <s v="Default"/>
    <n v="-2004"/>
    <d v="2019-12-01T00:00:00"/>
    <s v="Purchase Invoices"/>
    <s v="Payables"/>
    <s v="Journal Import 81978031:"/>
    <s v="Payables A 16956033 81978031"/>
    <s v="DEC-19 Purchase Invoices GBP"/>
    <d v="2019-12-03T00:00:00"/>
    <s v="SSCREPMAN,"/>
    <n v="30"/>
    <s v="Journal Import Created"/>
    <x v="0"/>
    <n v="415392"/>
    <d v="2018-12-19T00:00:00"/>
    <n v="165078325"/>
    <m/>
    <s v="PO Invoice"/>
    <m/>
    <s v="https://nww.einvoice-prod.sbs.nhs.uk:8179/invoicepdf/7d0e2a99-a863-51cd-996f-b5a009aabe40"/>
    <n v="1"/>
    <n v="-2004"/>
    <m/>
    <s v="Planning and Business Development"/>
    <x v="1"/>
    <x v="1"/>
    <x v="1"/>
    <s v="7308 Legal Fees"/>
    <x v="0"/>
  </r>
  <r>
    <s v="E35930"/>
    <s v="7308"/>
    <s v="00000"/>
    <s v="00000"/>
    <s v="000000"/>
    <s v="Estates &amp; Facilities"/>
    <s v="Legal Fees"/>
    <s v="Default"/>
    <s v="Default"/>
    <s v="Default"/>
    <n v="-90"/>
    <d v="2019-12-01T00:00:00"/>
    <s v="Purchase Invoices"/>
    <s v="Payables"/>
    <s v="Journal Import 81978031:"/>
    <s v="Payables A 16956033 81978031"/>
    <s v="DEC-19 Purchase Invoices GBP"/>
    <d v="2019-12-03T00:00:00"/>
    <s v="SSCREPMAN,"/>
    <n v="30"/>
    <s v="Journal Import Created"/>
    <x v="0"/>
    <n v="420775"/>
    <d v="2019-11-27T00:00:00"/>
    <n v="165075665"/>
    <m/>
    <s v="PO Invoice"/>
    <m/>
    <s v="https://nww.einvoice-prod.sbs.nhs.uk:8179/invoicepdf/f4c537ce-c368-5627-840c-fb13159c0e7f"/>
    <n v="1"/>
    <n v="-90"/>
    <m/>
    <s v="Planning and Business Development"/>
    <x v="1"/>
    <x v="1"/>
    <x v="1"/>
    <s v="7308 Legal Fees"/>
    <x v="0"/>
  </r>
  <r>
    <s v="E35930"/>
    <s v="7308"/>
    <s v="00000"/>
    <s v="00000"/>
    <s v="000000"/>
    <s v="Estates &amp; Facilities"/>
    <s v="Legal Fees"/>
    <s v="Default"/>
    <s v="Default"/>
    <s v="Default"/>
    <n v="-120"/>
    <d v="2019-12-01T00:00:00"/>
    <s v="Purchase Invoices"/>
    <s v="Payables"/>
    <s v="Journal Import 81978031:"/>
    <s v="Payables A 16956033 81978031"/>
    <s v="DEC-19 Purchase Invoices GBP"/>
    <d v="2019-12-03T00:00:00"/>
    <s v="SSCREPMAN,"/>
    <n v="30"/>
    <s v="Journal Import Created"/>
    <x v="0"/>
    <n v="420777"/>
    <d v="2019-11-27T00:00:00"/>
    <n v="165075665"/>
    <m/>
    <s v="PO Invoice"/>
    <m/>
    <s v="https://nww.einvoice-prod.sbs.nhs.uk:8179/invoicepdf/e6ae2268-9675-596e-939b-89b18827d7e3"/>
    <n v="1"/>
    <n v="-120"/>
    <m/>
    <s v="Planning and Business Development"/>
    <x v="1"/>
    <x v="1"/>
    <x v="1"/>
    <s v="7308 Legal Fees"/>
    <x v="0"/>
  </r>
  <r>
    <s v="E35930"/>
    <s v="7308"/>
    <s v="00000"/>
    <s v="00000"/>
    <s v="000000"/>
    <s v="Estates &amp; Facilities"/>
    <s v="Legal Fees"/>
    <s v="Default"/>
    <s v="Default"/>
    <s v="Default"/>
    <n v="144"/>
    <d v="2019-12-01T00:00:00"/>
    <s v="Purchase Invoices"/>
    <s v="Payables"/>
    <s v="Journal Import 81983159:"/>
    <s v="Payables A 16961526 81983159"/>
    <s v="DEC-19 Purchase Invoices GBP"/>
    <d v="2019-12-03T00:00:00"/>
    <s v="SSCREPMAN,"/>
    <n v="33"/>
    <s v="Journal Import Created"/>
    <x v="0"/>
    <n v="433316"/>
    <d v="2019-07-15T00:00:00"/>
    <n v="165078943"/>
    <m/>
    <s v="PO Invoice"/>
    <m/>
    <s v="https://nww.einvoice-prod.sbs.nhs.uk:8179/invoicepdf/dcceb45c-be72-502b-9723-a3c359645ec2"/>
    <n v="1"/>
    <n v="144"/>
    <m/>
    <s v="Planning and Business Development"/>
    <x v="1"/>
    <x v="1"/>
    <x v="1"/>
    <s v="7308 Legal Fees"/>
    <x v="0"/>
  </r>
  <r>
    <s v="E35930"/>
    <s v="7308"/>
    <s v="00000"/>
    <s v="00000"/>
    <s v="000000"/>
    <s v="Estates &amp; Facilities"/>
    <s v="Legal Fees"/>
    <s v="Default"/>
    <s v="Default"/>
    <s v="Default"/>
    <n v="192"/>
    <d v="2019-12-01T00:00:00"/>
    <s v="Purchase Invoices"/>
    <s v="Payables"/>
    <s v="Journal Import 82023540:"/>
    <s v="Payables A 16965891 82023540"/>
    <s v="DEC-19 Purchase Invoices GBP"/>
    <d v="2019-12-04T00:00:00"/>
    <s v="SSCREPMAN,"/>
    <n v="39"/>
    <s v="Journal Import Created"/>
    <x v="0"/>
    <n v="430675"/>
    <d v="2019-06-16T00:00:00"/>
    <n v="165078325"/>
    <m/>
    <s v="PO Invoice"/>
    <m/>
    <s v="https://nww.einvoice-prod.sbs.nhs.uk:8179/invoicepdf/f4e5d0f8-7d5d-564a-a337-90aaa3092479"/>
    <n v="1"/>
    <n v="96"/>
    <m/>
    <s v="Planning and Business Development"/>
    <x v="1"/>
    <x v="1"/>
    <x v="1"/>
    <s v="7308 Legal Fees"/>
    <x v="0"/>
  </r>
  <r>
    <s v="E35930"/>
    <s v="7308"/>
    <s v="00000"/>
    <s v="00000"/>
    <s v="000000"/>
    <s v="Estates &amp; Facilities"/>
    <s v="Legal Fees"/>
    <s v="Default"/>
    <s v="Default"/>
    <s v="Default"/>
    <n v="389.2"/>
    <d v="2019-12-01T00:00:00"/>
    <s v="Purchase Invoices"/>
    <s v="Payables"/>
    <s v="Journal Import 82023540:"/>
    <s v="Payables A 16965891 82023540"/>
    <s v="DEC-19 Purchase Invoices GBP"/>
    <d v="2019-12-04T00:00:00"/>
    <s v="SSCREPMAN,"/>
    <n v="39"/>
    <s v="Journal Import Created"/>
    <x v="0"/>
    <n v="433660"/>
    <d v="2019-07-17T00:00:00"/>
    <n v="165078325"/>
    <m/>
    <s v="PO Invoice"/>
    <m/>
    <s v="https://nww.einvoice-prod.sbs.nhs.uk:8179/invoicepdf/8ef7c526-cd74-5f32-b506-60351e6dfe25"/>
    <n v="1"/>
    <n v="389"/>
    <m/>
    <s v="Planning and Business Development"/>
    <x v="1"/>
    <x v="1"/>
    <x v="1"/>
    <s v="7308 Legal Fees"/>
    <x v="0"/>
  </r>
  <r>
    <s v="E35930"/>
    <s v="7308"/>
    <s v="00000"/>
    <s v="00000"/>
    <s v="000000"/>
    <s v="Estates &amp; Facilities"/>
    <s v="Legal Fees"/>
    <s v="Default"/>
    <s v="Default"/>
    <s v="Default"/>
    <n v="1205.8"/>
    <d v="2019-12-01T00:00:00"/>
    <s v="Purchase Invoices"/>
    <s v="Payables"/>
    <s v="Journal Import 82023540:"/>
    <s v="Payables A 16965891 82023540"/>
    <s v="DEC-19 Purchase Invoices GBP"/>
    <d v="2019-12-04T00:00:00"/>
    <s v="SSCREPMAN,"/>
    <n v="39"/>
    <s v="Journal Import Created"/>
    <x v="0"/>
    <n v="433660"/>
    <d v="2019-07-17T00:00:00"/>
    <n v="165078325"/>
    <m/>
    <s v="PO Invoice"/>
    <m/>
    <s v="https://nww.einvoice-prod.sbs.nhs.uk:8179/invoicepdf/8ef7c526-cd74-5f32-b506-60351e6dfe25"/>
    <n v="1"/>
    <n v="1206"/>
    <m/>
    <s v="Planning and Business Development"/>
    <x v="1"/>
    <x v="1"/>
    <x v="1"/>
    <s v="7308 Legal Fees"/>
    <x v="0"/>
  </r>
  <r>
    <s v="E35930"/>
    <s v="7308"/>
    <s v="00000"/>
    <s v="00000"/>
    <s v="000000"/>
    <s v="Estates &amp; Facilities"/>
    <s v="Legal Fees"/>
    <s v="Default"/>
    <s v="Default"/>
    <s v="Default"/>
    <n v="1725"/>
    <d v="2019-12-01T00:00:00"/>
    <s v="Purchase Invoices"/>
    <s v="Payables"/>
    <s v="Journal Import 82023540:"/>
    <s v="Payables A 16965891 82023540"/>
    <s v="DEC-19 Purchase Invoices GBP"/>
    <d v="2019-12-04T00:00:00"/>
    <s v="SSCREPMAN,"/>
    <n v="39"/>
    <s v="Journal Import Created"/>
    <x v="0"/>
    <n v="433660"/>
    <d v="2019-07-17T00:00:00"/>
    <n v="165078325"/>
    <m/>
    <s v="PO Invoice"/>
    <m/>
    <s v="https://nww.einvoice-prod.sbs.nhs.uk:8179/invoicepdf/8ef7c526-cd74-5f32-b506-60351e6dfe25"/>
    <n v="1"/>
    <n v="1725"/>
    <m/>
    <s v="Planning and Business Development"/>
    <x v="1"/>
    <x v="1"/>
    <x v="1"/>
    <s v="7308 Legal Fees"/>
    <x v="0"/>
  </r>
  <r>
    <s v="E35930"/>
    <s v="7308"/>
    <s v="00000"/>
    <s v="00000"/>
    <s v="000000"/>
    <s v="Estates &amp; Facilities"/>
    <s v="Legal Fees"/>
    <s v="Default"/>
    <s v="Default"/>
    <s v="Default"/>
    <n v="130"/>
    <d v="2019-12-01T00:00:00"/>
    <s v="Purchase Invoices"/>
    <s v="Payables"/>
    <s v="Journal Import 82023540:"/>
    <s v="Payables A 16965891 82023540"/>
    <s v="DEC-19 Purchase Invoices GBP"/>
    <d v="2019-12-04T00:00:00"/>
    <s v="SSCREPMAN,"/>
    <n v="39"/>
    <s v="Journal Import Created"/>
    <x v="0"/>
    <n v="433660"/>
    <d v="2019-07-17T00:00:00"/>
    <n v="165078325"/>
    <m/>
    <s v="PO Invoice"/>
    <m/>
    <s v="https://nww.einvoice-prod.sbs.nhs.uk:8179/invoicepdf/8ef7c526-cd74-5f32-b506-60351e6dfe25"/>
    <m/>
    <m/>
    <m/>
    <s v="Planning and Business Development"/>
    <x v="1"/>
    <x v="1"/>
    <x v="1"/>
    <s v="7308 Legal Fees"/>
    <x v="0"/>
  </r>
  <r>
    <s v="E35930"/>
    <s v="7308"/>
    <s v="00000"/>
    <s v="00000"/>
    <s v="000000"/>
    <s v="Estates &amp; Facilities"/>
    <s v="Legal Fees"/>
    <s v="Default"/>
    <s v="Default"/>
    <s v="Default"/>
    <n v="57"/>
    <d v="2019-12-01T00:00:00"/>
    <s v="Purchase Invoices"/>
    <s v="Payables"/>
    <s v="Journal Import 82023540:"/>
    <s v="Payables A 16965891 82023540"/>
    <s v="DEC-19 Purchase Invoices GBP"/>
    <d v="2019-12-04T00:00:00"/>
    <s v="SSCREPMAN,"/>
    <n v="39"/>
    <s v="Journal Import Created"/>
    <x v="0"/>
    <n v="444511"/>
    <d v="2019-11-18T00:00:00"/>
    <n v="165078325"/>
    <m/>
    <s v="PO Invoice"/>
    <m/>
    <s v="https://nww.einvoice-prod.sbs.nhs.uk:8179/invoicepdf/0cb79c01-7fce-51c7-8b26-35810d799dab"/>
    <n v="1"/>
    <n v="57"/>
    <m/>
    <s v="Planning and Business Development"/>
    <x v="1"/>
    <x v="1"/>
    <x v="1"/>
    <s v="7308 Legal Fees"/>
    <x v="0"/>
  </r>
  <r>
    <s v="E35930"/>
    <s v="7308"/>
    <s v="00000"/>
    <s v="00000"/>
    <s v="000000"/>
    <s v="Estates &amp; Facilities"/>
    <s v="Legal Fees"/>
    <s v="Default"/>
    <s v="Default"/>
    <s v="Default"/>
    <n v="240"/>
    <d v="2019-12-01T00:00:00"/>
    <s v="Purchase Invoices"/>
    <s v="Payables"/>
    <s v="Journal Import 82023540:"/>
    <s v="Payables A 16965891 82023540"/>
    <s v="DEC-19 Purchase Invoices GBP"/>
    <d v="2019-12-04T00:00:00"/>
    <s v="SSCREPMAN,"/>
    <n v="39"/>
    <s v="Journal Import Created"/>
    <x v="0"/>
    <n v="444511"/>
    <d v="2019-11-18T00:00:00"/>
    <n v="165078325"/>
    <m/>
    <s v="PO Invoice"/>
    <m/>
    <s v="https://nww.einvoice-prod.sbs.nhs.uk:8179/invoicepdf/0cb79c01-7fce-51c7-8b26-35810d799dab"/>
    <n v="1"/>
    <n v="240"/>
    <m/>
    <s v="Planning and Business Development"/>
    <x v="1"/>
    <x v="1"/>
    <x v="1"/>
    <s v="7308 Legal Fees"/>
    <x v="0"/>
  </r>
  <r>
    <s v="E35930"/>
    <s v="7308"/>
    <s v="00000"/>
    <s v="00000"/>
    <s v="000000"/>
    <s v="Estates &amp; Facilities"/>
    <s v="Legal Fees"/>
    <s v="Default"/>
    <s v="Default"/>
    <s v="Default"/>
    <n v="297"/>
    <d v="2019-12-01T00:00:00"/>
    <s v="Purchase Invoices"/>
    <s v="Payables"/>
    <s v="Journal Import 82023540:"/>
    <s v="Payables A 16965891 82023540"/>
    <s v="DEC-19 Purchase Invoices GBP"/>
    <d v="2019-12-04T00:00:00"/>
    <s v="SSCREPMAN,"/>
    <n v="39"/>
    <s v="Journal Import Created"/>
    <x v="0"/>
    <n v="444511"/>
    <d v="2019-11-18T00:00:00"/>
    <n v="165078325"/>
    <m/>
    <s v="PO Invoice"/>
    <m/>
    <s v="https://nww.einvoice-prod.sbs.nhs.uk:8179/invoicepdf/0cb79c01-7fce-51c7-8b26-35810d799dab"/>
    <n v="1"/>
    <n v="297"/>
    <m/>
    <s v="Planning and Business Development"/>
    <x v="1"/>
    <x v="1"/>
    <x v="1"/>
    <s v="7308 Legal Fees"/>
    <x v="0"/>
  </r>
  <r>
    <s v="E35930"/>
    <s v="7308"/>
    <s v="00000"/>
    <s v="00000"/>
    <s v="000000"/>
    <s v="Estates &amp; Facilities"/>
    <s v="Legal Fees"/>
    <s v="Default"/>
    <s v="Default"/>
    <s v="Default"/>
    <n v="-96"/>
    <d v="2019-12-01T00:00:00"/>
    <s v="Purchase Invoices"/>
    <s v="Payables"/>
    <s v="Journal Import 82023540:"/>
    <s v="Payables A 16965891 82023540"/>
    <s v="DEC-19 Purchase Invoices GBP"/>
    <d v="2019-12-04T00:00:00"/>
    <s v="SSCREPMAN,"/>
    <n v="40"/>
    <s v="Journal Import Created"/>
    <x v="0"/>
    <n v="430675"/>
    <d v="2019-06-16T00:00:00"/>
    <n v="165078325"/>
    <m/>
    <s v="PO Invoice"/>
    <m/>
    <s v="https://nww.einvoice-prod.sbs.nhs.uk:8179/invoicepdf/f4e5d0f8-7d5d-564a-a337-90aaa3092479"/>
    <n v="1"/>
    <n v="-96"/>
    <m/>
    <s v="Planning and Business Development"/>
    <x v="1"/>
    <x v="1"/>
    <x v="1"/>
    <s v="7308 Legal Fees"/>
    <x v="0"/>
  </r>
  <r>
    <s v="E35930"/>
    <s v="7308"/>
    <s v="00000"/>
    <s v="00000"/>
    <s v="000000"/>
    <s v="Estates &amp; Facilities"/>
    <s v="Legal Fees"/>
    <s v="Default"/>
    <s v="Default"/>
    <s v="Default"/>
    <n v="-1725"/>
    <d v="2019-12-01T00:00:00"/>
    <s v="Purchase Invoices"/>
    <s v="Payables"/>
    <s v="Journal Import 82023540:"/>
    <s v="Payables A 16965891 82023540"/>
    <s v="DEC-19 Purchase Invoices GBP"/>
    <d v="2019-12-04T00:00:00"/>
    <s v="SSCREPMAN,"/>
    <n v="40"/>
    <s v="Journal Import Created"/>
    <x v="0"/>
    <n v="433660"/>
    <d v="2019-07-17T00:00:00"/>
    <n v="165078325"/>
    <m/>
    <s v="PO Invoice"/>
    <m/>
    <s v="https://nww.einvoice-prod.sbs.nhs.uk:8179/invoicepdf/8ef7c526-cd74-5f32-b506-60351e6dfe25"/>
    <n v="1"/>
    <n v="-1725"/>
    <m/>
    <s v="Planning and Business Development"/>
    <x v="1"/>
    <x v="1"/>
    <x v="1"/>
    <s v="7308 Legal Fees"/>
    <x v="0"/>
  </r>
  <r>
    <s v="E35930"/>
    <s v="7308"/>
    <s v="00000"/>
    <s v="00000"/>
    <s v="000000"/>
    <s v="Estates &amp; Facilities"/>
    <s v="Legal Fees"/>
    <s v="Default"/>
    <s v="Default"/>
    <s v="Default"/>
    <n v="-297"/>
    <d v="2019-12-01T00:00:00"/>
    <s v="Purchase Invoices"/>
    <s v="Payables"/>
    <s v="Journal Import 82023540:"/>
    <s v="Payables A 16965891 82023540"/>
    <s v="DEC-19 Purchase Invoices GBP"/>
    <d v="2019-12-04T00:00:00"/>
    <s v="SSCREPMAN,"/>
    <n v="40"/>
    <s v="Journal Import Created"/>
    <x v="0"/>
    <n v="444511"/>
    <d v="2019-11-18T00:00:00"/>
    <n v="165078325"/>
    <m/>
    <s v="PO Invoice"/>
    <m/>
    <s v="https://nww.einvoice-prod.sbs.nhs.uk:8179/invoicepdf/0cb79c01-7fce-51c7-8b26-35810d799dab"/>
    <n v="1"/>
    <n v="-297"/>
    <m/>
    <s v="Planning and Business Development"/>
    <x v="1"/>
    <x v="1"/>
    <x v="1"/>
    <s v="7308 Legal Fees"/>
    <x v="0"/>
  </r>
  <r>
    <s v="E35930"/>
    <s v="7308"/>
    <s v="00000"/>
    <s v="00000"/>
    <s v="000000"/>
    <s v="Estates &amp; Facilities"/>
    <s v="Legal Fees"/>
    <s v="Default"/>
    <s v="Default"/>
    <s v="Default"/>
    <n v="3"/>
    <d v="2019-12-01T00:00:00"/>
    <s v="Purchase Invoices"/>
    <s v="Payables"/>
    <s v="Journal Import 82068436:"/>
    <s v="Payables A 16976587 82068436"/>
    <s v="DEC-19 Purchase Invoices GBP"/>
    <d v="2019-12-05T00:00:00"/>
    <s v="SSCREPMAN,"/>
    <n v="51"/>
    <s v="Journal Import Created"/>
    <x v="0"/>
    <n v="444512"/>
    <d v="2019-11-18T00:00:00"/>
    <n v="165078325"/>
    <m/>
    <s v="PO Invoice"/>
    <m/>
    <s v="https://nww.einvoice-prod.sbs.nhs.uk:8179/invoicepdf/87226b88-d361-5d2f-91a1-da0f6e757e80"/>
    <n v="1"/>
    <n v="3"/>
    <m/>
    <s v="Planning and Business Development"/>
    <x v="1"/>
    <x v="1"/>
    <x v="1"/>
    <s v="7308 Legal Fees"/>
    <x v="0"/>
  </r>
  <r>
    <s v="E35930"/>
    <s v="7308"/>
    <s v="00000"/>
    <s v="00000"/>
    <s v="000000"/>
    <s v="Estates &amp; Facilities"/>
    <s v="Legal Fees"/>
    <s v="Default"/>
    <s v="Default"/>
    <s v="Default"/>
    <n v="248"/>
    <d v="2019-12-01T00:00:00"/>
    <s v="Purchase Invoices"/>
    <s v="Payables"/>
    <s v="Journal Import 82068436:"/>
    <s v="Payables A 16976587 82068436"/>
    <s v="DEC-19 Purchase Invoices GBP"/>
    <d v="2019-12-05T00:00:00"/>
    <s v="SSCREPMAN,"/>
    <n v="51"/>
    <s v="Journal Import Created"/>
    <x v="0"/>
    <n v="444512"/>
    <d v="2019-11-18T00:00:00"/>
    <n v="165078325"/>
    <m/>
    <s v="PO Invoice"/>
    <m/>
    <s v="https://nww.einvoice-prod.sbs.nhs.uk:8179/invoicepdf/87226b88-d361-5d2f-91a1-da0f6e757e80"/>
    <n v="1"/>
    <n v="248"/>
    <m/>
    <s v="Planning and Business Development"/>
    <x v="1"/>
    <x v="1"/>
    <x v="1"/>
    <s v="7308 Legal Fees"/>
    <x v="0"/>
  </r>
  <r>
    <s v="E35930"/>
    <s v="7308"/>
    <s v="00000"/>
    <s v="00000"/>
    <s v="000000"/>
    <s v="Estates &amp; Facilities"/>
    <s v="Legal Fees"/>
    <s v="Default"/>
    <s v="Default"/>
    <s v="Default"/>
    <n v="251"/>
    <d v="2019-12-01T00:00:00"/>
    <s v="Purchase Invoices"/>
    <s v="Payables"/>
    <s v="Journal Import 82068436:"/>
    <s v="Payables A 16976587 82068436"/>
    <s v="DEC-19 Purchase Invoices GBP"/>
    <d v="2019-12-05T00:00:00"/>
    <s v="SSCREPMAN,"/>
    <n v="51"/>
    <s v="Journal Import Created"/>
    <x v="0"/>
    <n v="444512"/>
    <d v="2019-11-18T00:00:00"/>
    <n v="165078325"/>
    <m/>
    <s v="PO Invoice"/>
    <m/>
    <s v="https://nww.einvoice-prod.sbs.nhs.uk:8179/invoicepdf/87226b88-d361-5d2f-91a1-da0f6e757e80"/>
    <n v="1"/>
    <n v="251"/>
    <m/>
    <s v="Planning and Business Development"/>
    <x v="1"/>
    <x v="1"/>
    <x v="1"/>
    <s v="7308 Legal Fees"/>
    <x v="0"/>
  </r>
  <r>
    <s v="E35930"/>
    <s v="7308"/>
    <s v="00000"/>
    <s v="00000"/>
    <s v="000000"/>
    <s v="Estates &amp; Facilities"/>
    <s v="Legal Fees"/>
    <s v="Default"/>
    <s v="Default"/>
    <s v="Default"/>
    <n v="4206.1400000000003"/>
    <d v="2019-12-01T00:00:00"/>
    <s v="Purchase Invoices"/>
    <s v="Payables"/>
    <s v="Journal Import 82068436:"/>
    <s v="Payables A 16976587 82068436"/>
    <s v="DEC-19 Purchase Invoices GBP"/>
    <d v="2019-12-05T00:00:00"/>
    <s v="SSCREPMAN,"/>
    <n v="51"/>
    <s v="Journal Import Created"/>
    <x v="0"/>
    <n v="444517"/>
    <d v="2019-11-18T00:00:00"/>
    <n v="165078325"/>
    <m/>
    <s v="PO Invoice"/>
    <m/>
    <s v="https://nww.einvoice-prod.sbs.nhs.uk:8179/invoicepdf/167ca2f0-cef9-5ebc-85f2-7018177b8d9e"/>
    <n v="1"/>
    <n v="2103"/>
    <m/>
    <s v="Planning and Business Development"/>
    <x v="1"/>
    <x v="1"/>
    <x v="1"/>
    <s v="7308 Legal Fees"/>
    <x v="0"/>
  </r>
  <r>
    <s v="E35930"/>
    <s v="7308"/>
    <s v="00000"/>
    <s v="00000"/>
    <s v="000000"/>
    <s v="Estates &amp; Facilities"/>
    <s v="Legal Fees"/>
    <s v="Default"/>
    <s v="Default"/>
    <s v="Default"/>
    <n v="9664"/>
    <d v="2019-12-01T00:00:00"/>
    <s v="Purchase Invoices"/>
    <s v="Payables"/>
    <s v="Journal Import 82068436:"/>
    <s v="Payables A 16976587 82068436"/>
    <s v="DEC-19 Purchase Invoices GBP"/>
    <d v="2019-12-05T00:00:00"/>
    <s v="SSCREPMAN,"/>
    <n v="51"/>
    <s v="Journal Import Created"/>
    <x v="0"/>
    <n v="444518"/>
    <d v="2019-11-18T00:00:00"/>
    <n v="165078325"/>
    <m/>
    <s v="PO Invoice"/>
    <m/>
    <s v="https://nww.einvoice-prod.sbs.nhs.uk:8179/invoicepdf/5e1e5b5c-ae47-5692-b4e0-4cd8124d2079"/>
    <n v="1"/>
    <n v="4832"/>
    <m/>
    <s v="Planning and Business Development"/>
    <x v="1"/>
    <x v="1"/>
    <x v="1"/>
    <s v="7308 Legal Fees"/>
    <x v="0"/>
  </r>
  <r>
    <s v="E35930"/>
    <s v="7308"/>
    <s v="00000"/>
    <s v="00000"/>
    <s v="000000"/>
    <s v="Estates &amp; Facilities"/>
    <s v="Legal Fees"/>
    <s v="Default"/>
    <s v="Default"/>
    <s v="Default"/>
    <n v="1686"/>
    <d v="2019-12-01T00:00:00"/>
    <s v="Purchase Invoices"/>
    <s v="Payables"/>
    <s v="Journal Import 82068436:"/>
    <s v="Payables A 16976587 82068436"/>
    <s v="DEC-19 Purchase Invoices GBP"/>
    <d v="2019-12-05T00:00:00"/>
    <s v="SSCREPMAN,"/>
    <n v="51"/>
    <s v="Journal Import Created"/>
    <x v="0"/>
    <n v="444519"/>
    <d v="2019-11-18T00:00:00"/>
    <n v="165078325"/>
    <m/>
    <s v="PO Invoice"/>
    <m/>
    <s v="https://nww.einvoice-prod.sbs.nhs.uk:8179/invoicepdf/4e48169d-18c7-5234-9b2f-f3b8239d165f"/>
    <n v="1"/>
    <n v="843"/>
    <m/>
    <s v="Planning and Business Development"/>
    <x v="1"/>
    <x v="1"/>
    <x v="1"/>
    <s v="7308 Legal Fees"/>
    <x v="0"/>
  </r>
  <r>
    <s v="E35930"/>
    <s v="7308"/>
    <s v="00000"/>
    <s v="00000"/>
    <s v="000000"/>
    <s v="Estates &amp; Facilities"/>
    <s v="Legal Fees"/>
    <s v="Default"/>
    <s v="Default"/>
    <s v="Default"/>
    <n v="758"/>
    <d v="2019-12-01T00:00:00"/>
    <s v="Purchase Invoices"/>
    <s v="Payables"/>
    <s v="Journal Import 82068436:"/>
    <s v="Payables A 16976587 82068436"/>
    <s v="DEC-19 Purchase Invoices GBP"/>
    <d v="2019-12-05T00:00:00"/>
    <s v="SSCREPMAN,"/>
    <n v="51"/>
    <s v="Journal Import Created"/>
    <x v="0"/>
    <n v="444520"/>
    <d v="2019-11-18T00:00:00"/>
    <n v="165078325"/>
    <m/>
    <s v="PO Invoice"/>
    <m/>
    <s v="https://nww.einvoice-prod.sbs.nhs.uk:8179/invoicepdf/0ff204f5-3a77-50d6-914e-ebd7d8466fc4"/>
    <n v="1"/>
    <n v="379"/>
    <m/>
    <s v="Planning and Business Development"/>
    <x v="1"/>
    <x v="1"/>
    <x v="1"/>
    <s v="7308 Legal Fees"/>
    <x v="0"/>
  </r>
  <r>
    <s v="E35930"/>
    <s v="7308"/>
    <s v="00000"/>
    <s v="00000"/>
    <s v="000000"/>
    <s v="Estates &amp; Facilities"/>
    <s v="Legal Fees"/>
    <s v="Default"/>
    <s v="Default"/>
    <s v="Default"/>
    <n v="-251"/>
    <d v="2019-12-01T00:00:00"/>
    <s v="Purchase Invoices"/>
    <s v="Payables"/>
    <s v="Journal Import 82068436:"/>
    <s v="Payables A 16976587 82068436"/>
    <s v="DEC-19 Purchase Invoices GBP"/>
    <d v="2019-12-05T00:00:00"/>
    <s v="SSCREPMAN,"/>
    <n v="52"/>
    <s v="Journal Import Created"/>
    <x v="0"/>
    <n v="444512"/>
    <d v="2019-11-18T00:00:00"/>
    <n v="165078325"/>
    <m/>
    <s v="PO Invoice"/>
    <m/>
    <s v="https://nww.einvoice-prod.sbs.nhs.uk:8179/invoicepdf/87226b88-d361-5d2f-91a1-da0f6e757e80"/>
    <n v="1"/>
    <n v="-251"/>
    <m/>
    <s v="Planning and Business Development"/>
    <x v="1"/>
    <x v="1"/>
    <x v="1"/>
    <s v="7308 Legal Fees"/>
    <x v="0"/>
  </r>
  <r>
    <s v="E35930"/>
    <s v="7308"/>
    <s v="00000"/>
    <s v="00000"/>
    <s v="000000"/>
    <s v="Estates &amp; Facilities"/>
    <s v="Legal Fees"/>
    <s v="Default"/>
    <s v="Default"/>
    <s v="Default"/>
    <n v="-2103.0700000000002"/>
    <d v="2019-12-01T00:00:00"/>
    <s v="Purchase Invoices"/>
    <s v="Payables"/>
    <s v="Journal Import 82068436:"/>
    <s v="Payables A 16976587 82068436"/>
    <s v="DEC-19 Purchase Invoices GBP"/>
    <d v="2019-12-05T00:00:00"/>
    <s v="SSCREPMAN,"/>
    <n v="52"/>
    <s v="Journal Import Created"/>
    <x v="0"/>
    <n v="444517"/>
    <d v="2019-11-18T00:00:00"/>
    <n v="165078325"/>
    <m/>
    <s v="PO Invoice"/>
    <m/>
    <s v="https://nww.einvoice-prod.sbs.nhs.uk:8179/invoicepdf/167ca2f0-cef9-5ebc-85f2-7018177b8d9e"/>
    <n v="1"/>
    <n v="-2103"/>
    <m/>
    <s v="Planning and Business Development"/>
    <x v="1"/>
    <x v="1"/>
    <x v="1"/>
    <s v="7308 Legal Fees"/>
    <x v="0"/>
  </r>
  <r>
    <s v="E35930"/>
    <s v="7308"/>
    <s v="00000"/>
    <s v="00000"/>
    <s v="000000"/>
    <s v="Estates &amp; Facilities"/>
    <s v="Legal Fees"/>
    <s v="Default"/>
    <s v="Default"/>
    <s v="Default"/>
    <n v="-4832"/>
    <d v="2019-12-01T00:00:00"/>
    <s v="Purchase Invoices"/>
    <s v="Payables"/>
    <s v="Journal Import 82068436:"/>
    <s v="Payables A 16976587 82068436"/>
    <s v="DEC-19 Purchase Invoices GBP"/>
    <d v="2019-12-05T00:00:00"/>
    <s v="SSCREPMAN,"/>
    <n v="52"/>
    <s v="Journal Import Created"/>
    <x v="0"/>
    <n v="444518"/>
    <d v="2019-11-18T00:00:00"/>
    <n v="165078325"/>
    <m/>
    <s v="PO Invoice"/>
    <m/>
    <s v="https://nww.einvoice-prod.sbs.nhs.uk:8179/invoicepdf/5e1e5b5c-ae47-5692-b4e0-4cd8124d2079"/>
    <n v="1"/>
    <n v="-4832"/>
    <m/>
    <s v="Planning and Business Development"/>
    <x v="1"/>
    <x v="1"/>
    <x v="1"/>
    <s v="7308 Legal Fees"/>
    <x v="0"/>
  </r>
  <r>
    <s v="E35930"/>
    <s v="7308"/>
    <s v="00000"/>
    <s v="00000"/>
    <s v="000000"/>
    <s v="Estates &amp; Facilities"/>
    <s v="Legal Fees"/>
    <s v="Default"/>
    <s v="Default"/>
    <s v="Default"/>
    <n v="-843"/>
    <d v="2019-12-01T00:00:00"/>
    <s v="Purchase Invoices"/>
    <s v="Payables"/>
    <s v="Journal Import 82068436:"/>
    <s v="Payables A 16976587 82068436"/>
    <s v="DEC-19 Purchase Invoices GBP"/>
    <d v="2019-12-05T00:00:00"/>
    <s v="SSCREPMAN,"/>
    <n v="52"/>
    <s v="Journal Import Created"/>
    <x v="0"/>
    <n v="444519"/>
    <d v="2019-11-18T00:00:00"/>
    <n v="165078325"/>
    <m/>
    <s v="PO Invoice"/>
    <m/>
    <s v="https://nww.einvoice-prod.sbs.nhs.uk:8179/invoicepdf/4e48169d-18c7-5234-9b2f-f3b8239d165f"/>
    <n v="1"/>
    <n v="-843"/>
    <m/>
    <s v="Planning and Business Development"/>
    <x v="1"/>
    <x v="1"/>
    <x v="1"/>
    <s v="7308 Legal Fees"/>
    <x v="0"/>
  </r>
  <r>
    <s v="E35930"/>
    <s v="7308"/>
    <s v="00000"/>
    <s v="00000"/>
    <s v="000000"/>
    <s v="Estates &amp; Facilities"/>
    <s v="Legal Fees"/>
    <s v="Default"/>
    <s v="Default"/>
    <s v="Default"/>
    <n v="-379"/>
    <d v="2019-12-01T00:00:00"/>
    <s v="Purchase Invoices"/>
    <s v="Payables"/>
    <s v="Journal Import 82068436:"/>
    <s v="Payables A 16976587 82068436"/>
    <s v="DEC-19 Purchase Invoices GBP"/>
    <d v="2019-12-05T00:00:00"/>
    <s v="SSCREPMAN,"/>
    <n v="52"/>
    <s v="Journal Import Created"/>
    <x v="0"/>
    <n v="444520"/>
    <d v="2019-11-18T00:00:00"/>
    <n v="165078325"/>
    <m/>
    <s v="PO Invoice"/>
    <m/>
    <s v="https://nww.einvoice-prod.sbs.nhs.uk:8179/invoicepdf/0ff204f5-3a77-50d6-914e-ebd7d8466fc4"/>
    <n v="1"/>
    <n v="-379"/>
    <m/>
    <s v="Planning and Business Development"/>
    <x v="1"/>
    <x v="1"/>
    <x v="1"/>
    <s v="7308 Legal Fees"/>
    <x v="0"/>
  </r>
  <r>
    <s v="E35930"/>
    <s v="7308"/>
    <s v="00000"/>
    <s v="00000"/>
    <s v="000000"/>
    <s v="Estates &amp; Facilities"/>
    <s v="Legal Fees"/>
    <s v="Default"/>
    <s v="Default"/>
    <s v="Default"/>
    <n v="980"/>
    <d v="2019-12-01T00:00:00"/>
    <s v="Purchase Invoices"/>
    <s v="Payables"/>
    <s v="Journal Import 82132192:"/>
    <s v="Payables A 16991529 82132192"/>
    <s v="DEC-19 Purchase Invoices GBP"/>
    <d v="2019-12-07T00:00:00"/>
    <s v="SSCREPMAN,"/>
    <n v="19"/>
    <s v="Journal Import Created"/>
    <x v="0"/>
    <n v="444516"/>
    <d v="2019-11-18T00:00:00"/>
    <n v="165078325"/>
    <m/>
    <s v="PO Invoice"/>
    <m/>
    <s v="https://nww.einvoice-prod.sbs.nhs.uk:8179/invoicepdf/34f73baa-0f84-51e6-8a77-e985c0610fdd"/>
    <n v="1"/>
    <n v="490"/>
    <m/>
    <s v="Planning and Business Development"/>
    <x v="1"/>
    <x v="1"/>
    <x v="1"/>
    <s v="7308 Legal Fees"/>
    <x v="0"/>
  </r>
  <r>
    <s v="E35930"/>
    <s v="7308"/>
    <s v="00000"/>
    <s v="00000"/>
    <s v="000000"/>
    <s v="Estates &amp; Facilities"/>
    <s v="Legal Fees"/>
    <s v="Default"/>
    <s v="Default"/>
    <s v="Default"/>
    <n v="-490"/>
    <d v="2019-12-01T00:00:00"/>
    <s v="Purchase Invoices"/>
    <s v="Payables"/>
    <s v="Journal Import 82132192:"/>
    <s v="Payables A 16991529 82132192"/>
    <s v="DEC-19 Purchase Invoices GBP"/>
    <d v="2019-12-07T00:00:00"/>
    <s v="SSCREPMAN,"/>
    <n v="20"/>
    <s v="Journal Import Created"/>
    <x v="0"/>
    <n v="444516"/>
    <d v="2019-11-18T00:00:00"/>
    <n v="165078325"/>
    <m/>
    <s v="PO Invoice"/>
    <m/>
    <s v="https://nww.einvoice-prod.sbs.nhs.uk:8179/invoicepdf/34f73baa-0f84-51e6-8a77-e985c0610fdd"/>
    <n v="1"/>
    <n v="-490"/>
    <m/>
    <s v="Planning and Business Development"/>
    <x v="1"/>
    <x v="1"/>
    <x v="1"/>
    <s v="7308 Legal Fees"/>
    <x v="0"/>
  </r>
  <r>
    <s v="E35930"/>
    <s v="7308"/>
    <s v="00000"/>
    <s v="00000"/>
    <s v="000000"/>
    <s v="Estates &amp; Facilities"/>
    <s v="Legal Fees"/>
    <s v="Default"/>
    <s v="Default"/>
    <s v="Default"/>
    <n v="375"/>
    <d v="2019-12-01T00:00:00"/>
    <s v="Purchase Invoices"/>
    <s v="Payables"/>
    <s v="Journal Import 82314374:"/>
    <s v="Payables A 17037614 82314374"/>
    <s v="DEC-19 Purchase Invoices GBP"/>
    <d v="2019-12-12T00:00:00"/>
    <s v="SSCREPMAN,"/>
    <n v="29"/>
    <s v="Journal Import Created"/>
    <x v="0"/>
    <n v="444509"/>
    <d v="2019-11-17T00:00:00"/>
    <n v="165056810"/>
    <m/>
    <s v="PO Invoice"/>
    <m/>
    <s v="https://nww.einvoice-prod.sbs.nhs.uk:8179/invoicepdf/5aa3210c-36d1-52a6-a07f-20524a702f12"/>
    <n v="1"/>
    <n v="375"/>
    <m/>
    <s v="Planning and Business Development"/>
    <x v="1"/>
    <x v="1"/>
    <x v="1"/>
    <s v="7308 Legal Fees"/>
    <x v="0"/>
  </r>
  <r>
    <s v="E35930"/>
    <s v="7308"/>
    <s v="00000"/>
    <s v="00000"/>
    <s v="000000"/>
    <s v="Estates &amp; Facilities"/>
    <s v="Legal Fees"/>
    <s v="Default"/>
    <s v="Default"/>
    <s v="Default"/>
    <n v="96"/>
    <d v="2019-12-01T00:00:00"/>
    <s v="Purchase Invoices"/>
    <s v="Payables"/>
    <s v="Journal Import 82314374:"/>
    <s v="Payables A 17037614 82314374"/>
    <s v="DEC-19 Purchase Invoices GBP"/>
    <d v="2019-12-12T00:00:00"/>
    <s v="SSCREPMAN,"/>
    <n v="29"/>
    <s v="Journal Import Created"/>
    <x v="0"/>
    <n v="444514"/>
    <d v="2019-11-17T00:00:00"/>
    <n v="165078943"/>
    <m/>
    <s v="PO Invoice"/>
    <m/>
    <s v="https://nww.einvoice-prod.sbs.nhs.uk:8179/invoicepdf/4b9cee2d-bcdf-5b76-a24f-7475f093044e"/>
    <n v="1"/>
    <n v="48"/>
    <m/>
    <s v="Planning and Business Development"/>
    <x v="1"/>
    <x v="1"/>
    <x v="1"/>
    <s v="7308 Legal Fees"/>
    <x v="0"/>
  </r>
  <r>
    <s v="E35930"/>
    <s v="7308"/>
    <s v="00000"/>
    <s v="00000"/>
    <s v="000000"/>
    <s v="Estates &amp; Facilities"/>
    <s v="Legal Fees"/>
    <s v="Default"/>
    <s v="Default"/>
    <s v="Default"/>
    <n v="-48"/>
    <d v="2019-12-01T00:00:00"/>
    <s v="Purchase Invoices"/>
    <s v="Payables"/>
    <s v="Journal Import 82314374:"/>
    <s v="Payables A 17037614 82314374"/>
    <s v="DEC-19 Purchase Invoices GBP"/>
    <d v="2019-12-12T00:00:00"/>
    <s v="SSCREPMAN,"/>
    <n v="30"/>
    <s v="Journal Import Created"/>
    <x v="0"/>
    <n v="444514"/>
    <d v="2019-11-17T00:00:00"/>
    <n v="165078943"/>
    <m/>
    <s v="PO Invoice"/>
    <m/>
    <s v="https://nww.einvoice-prod.sbs.nhs.uk:8179/invoicepdf/4b9cee2d-bcdf-5b76-a24f-7475f093044e"/>
    <n v="1"/>
    <n v="-48"/>
    <m/>
    <s v="Planning and Business Development"/>
    <x v="1"/>
    <x v="1"/>
    <x v="1"/>
    <s v="7308 Legal Fees"/>
    <x v="0"/>
  </r>
  <r>
    <s v="E35930"/>
    <s v="7308"/>
    <s v="00000"/>
    <s v="00000"/>
    <s v="000000"/>
    <s v="Estates &amp; Facilities"/>
    <s v="Legal Fees"/>
    <s v="Default"/>
    <s v="Default"/>
    <s v="Default"/>
    <n v="-609.20000000000005"/>
    <d v="2019-12-01T00:00:00"/>
    <s v="Purchase Invoices"/>
    <s v="Payables"/>
    <s v="Journal Import 82518662:"/>
    <s v="Payables A 17091697 82518662"/>
    <s v="DEC-19 Purchase Invoices GBP"/>
    <d v="2019-12-18T00:00:00"/>
    <s v="SSCREPMAN,"/>
    <n v="33"/>
    <s v="Journal Import Created"/>
    <x v="0"/>
    <s v="441757C"/>
    <d v="2019-12-16T00:00:00"/>
    <n v="165078325"/>
    <s v="PO IS 165078986"/>
    <s v="PO Invoice"/>
    <m/>
    <s v="https://nww.einvoice-prod.sbs.nhs.uk:8179/invoicepdf/6480494e-70bc-554a-a671-b53d0ad5d949"/>
    <n v="1"/>
    <m/>
    <m/>
    <s v="Planning and Business Development"/>
    <x v="1"/>
    <x v="1"/>
    <x v="1"/>
    <s v="7308 Legal Fees"/>
    <x v="0"/>
  </r>
  <r>
    <s v="E35930"/>
    <s v="7308"/>
    <s v="00000"/>
    <s v="00000"/>
    <s v="000000"/>
    <s v="Estates &amp; Facilities"/>
    <s v="Legal Fees"/>
    <s v="Default"/>
    <s v="Default"/>
    <s v="Default"/>
    <n v="898"/>
    <d v="2019-12-01T00:00:00"/>
    <s v="Purchase Invoices"/>
    <s v="Payables"/>
    <s v="Journal Import 82680892:"/>
    <s v="Payables A 17124864 82680892"/>
    <s v="DEC-19 Purchase Invoices GBP"/>
    <d v="2019-12-23T00:00:00"/>
    <s v="SSCREPMAN,"/>
    <n v="23"/>
    <s v="Journal Import Created"/>
    <x v="0"/>
    <n v="448029"/>
    <d v="2019-12-19T00:00:00"/>
    <n v="165078325"/>
    <m/>
    <s v="PO Invoice"/>
    <m/>
    <s v="https://nww.einvoice-prod.sbs.nhs.uk:8179/invoicepdf/9b861286-7492-5a2b-9e05-224b10916ceb"/>
    <n v="1"/>
    <n v="449"/>
    <m/>
    <s v="Planning and Business Development"/>
    <x v="1"/>
    <x v="1"/>
    <x v="1"/>
    <s v="7308 Legal Fees"/>
    <x v="0"/>
  </r>
  <r>
    <s v="E35930"/>
    <s v="7308"/>
    <s v="00000"/>
    <s v="00000"/>
    <s v="000000"/>
    <s v="Estates &amp; Facilities"/>
    <s v="Legal Fees"/>
    <s v="Default"/>
    <s v="Default"/>
    <s v="Default"/>
    <n v="-449"/>
    <d v="2019-12-01T00:00:00"/>
    <s v="Purchase Invoices"/>
    <s v="Payables"/>
    <s v="Journal Import 82680892:"/>
    <s v="Payables A 17124864 82680892"/>
    <s v="DEC-19 Purchase Invoices GBP"/>
    <d v="2019-12-23T00:00:00"/>
    <s v="SSCREPMAN,"/>
    <n v="24"/>
    <s v="Journal Import Created"/>
    <x v="0"/>
    <n v="448029"/>
    <d v="2019-12-19T00:00:00"/>
    <n v="165078325"/>
    <m/>
    <s v="PO Invoice"/>
    <m/>
    <s v="https://nww.einvoice-prod.sbs.nhs.uk:8179/invoicepdf/9b861286-7492-5a2b-9e05-224b10916ceb"/>
    <n v="1"/>
    <n v="-449"/>
    <m/>
    <s v="Planning and Business Development"/>
    <x v="1"/>
    <x v="1"/>
    <x v="1"/>
    <s v="7308 Legal Fees"/>
    <x v="0"/>
  </r>
  <r>
    <s v="E35930"/>
    <s v="7308"/>
    <s v="00000"/>
    <s v="00000"/>
    <s v="000000"/>
    <s v="Estates &amp; Facilities"/>
    <s v="Legal Fees"/>
    <s v="Default"/>
    <s v="Default"/>
    <s v="Default"/>
    <n v="375"/>
    <d v="2019-12-01T00:00:00"/>
    <s v="Purchase Invoices"/>
    <s v="Payables"/>
    <s v="Journal Import 82873362:"/>
    <s v="Payables A 17173918 82873362"/>
    <s v="DEC-19 Purchase Invoices GBP"/>
    <d v="2019-12-30T00:00:00"/>
    <s v="SSCREPMAN,"/>
    <n v="37"/>
    <s v="Journal Import Created"/>
    <x v="0"/>
    <n v="444509"/>
    <d v="2019-11-17T00:00:00"/>
    <n v="165078325"/>
    <m/>
    <s v="PO Invoice"/>
    <m/>
    <s v="https://nww.einvoice-prod.sbs.nhs.uk:8179/invoicepdf/5aa3210c-36d1-52a6-a07f-20524a702f12"/>
    <n v="1"/>
    <n v="375"/>
    <m/>
    <s v="Planning and Business Development"/>
    <x v="1"/>
    <x v="1"/>
    <x v="1"/>
    <s v="7308 Legal Fees"/>
    <x v="0"/>
  </r>
  <r>
    <s v="E35930"/>
    <s v="7308"/>
    <s v="00000"/>
    <s v="00000"/>
    <s v="000000"/>
    <s v="Estates &amp; Facilities"/>
    <s v="Legal Fees"/>
    <s v="Default"/>
    <s v="Default"/>
    <s v="Default"/>
    <n v="75"/>
    <d v="2019-12-01T00:00:00"/>
    <s v="Purchase Invoices"/>
    <s v="Payables"/>
    <s v="Journal Import 82873362:"/>
    <s v="Payables A 17173918 82873362"/>
    <s v="DEC-19 Purchase Invoices GBP"/>
    <d v="2019-12-30T00:00:00"/>
    <s v="SSCREPMAN,"/>
    <n v="37"/>
    <s v="Journal Import Created"/>
    <x v="0"/>
    <n v="444509"/>
    <d v="2019-11-17T00:00:00"/>
    <n v="165078325"/>
    <m/>
    <s v="PO Invoice"/>
    <m/>
    <s v="https://nww.einvoice-prod.sbs.nhs.uk:8179/invoicepdf/5aa3210c-36d1-52a6-a07f-20524a702f12"/>
    <m/>
    <m/>
    <m/>
    <s v="Planning and Business Development"/>
    <x v="1"/>
    <x v="1"/>
    <x v="1"/>
    <s v="7308 Legal Fees"/>
    <x v="0"/>
  </r>
  <r>
    <s v="E35930"/>
    <s v="7308"/>
    <s v="00000"/>
    <s v="00000"/>
    <s v="000000"/>
    <s v="Estates &amp; Facilities"/>
    <s v="Legal Fees"/>
    <s v="Default"/>
    <s v="Default"/>
    <s v="Default"/>
    <n v="48"/>
    <d v="2019-12-01T00:00:00"/>
    <s v="Purchase Invoices"/>
    <s v="Payables"/>
    <s v="Journal Import 82873362:"/>
    <s v="Payables A 17173918 82873362"/>
    <s v="DEC-19 Purchase Invoices GBP"/>
    <d v="2019-12-30T00:00:00"/>
    <s v="SSCREPMAN,"/>
    <n v="37"/>
    <s v="Journal Import Created"/>
    <x v="0"/>
    <n v="444514"/>
    <d v="2019-11-17T00:00:00"/>
    <n v="165078325"/>
    <m/>
    <s v="PO Invoice"/>
    <m/>
    <s v="https://nww.einvoice-prod.sbs.nhs.uk:8179/invoicepdf/4b9cee2d-bcdf-5b76-a24f-7475f093044e"/>
    <n v="1"/>
    <n v="48"/>
    <m/>
    <s v="Planning and Business Development"/>
    <x v="1"/>
    <x v="1"/>
    <x v="1"/>
    <s v="7308 Legal Fees"/>
    <x v="0"/>
  </r>
  <r>
    <s v="E35930"/>
    <s v="7308"/>
    <s v="00000"/>
    <s v="00000"/>
    <s v="000000"/>
    <s v="Estates &amp; Facilities"/>
    <s v="Legal Fees"/>
    <s v="Default"/>
    <s v="Default"/>
    <s v="Default"/>
    <n v="9.6"/>
    <d v="2019-12-01T00:00:00"/>
    <s v="Purchase Invoices"/>
    <s v="Payables"/>
    <s v="Journal Import 82873362:"/>
    <s v="Payables A 17173918 82873362"/>
    <s v="DEC-19 Purchase Invoices GBP"/>
    <d v="2019-12-30T00:00:00"/>
    <s v="SSCREPMAN,"/>
    <n v="37"/>
    <s v="Journal Import Created"/>
    <x v="0"/>
    <n v="444514"/>
    <d v="2019-11-17T00:00:00"/>
    <n v="165078325"/>
    <m/>
    <s v="PO Invoice"/>
    <m/>
    <s v="https://nww.einvoice-prod.sbs.nhs.uk:8179/invoicepdf/4b9cee2d-bcdf-5b76-a24f-7475f093044e"/>
    <m/>
    <m/>
    <m/>
    <s v="Planning and Business Development"/>
    <x v="1"/>
    <x v="1"/>
    <x v="1"/>
    <s v="7308 Legal Fees"/>
    <x v="0"/>
  </r>
  <r>
    <s v="E35930"/>
    <s v="7308"/>
    <s v="00000"/>
    <s v="00000"/>
    <s v="000000"/>
    <s v="Estates &amp; Facilities"/>
    <s v="Legal Fees"/>
    <s v="Default"/>
    <s v="Default"/>
    <s v="Default"/>
    <n v="1011.6"/>
    <d v="2019-12-01T00:00:00"/>
    <s v="Purchase Invoices"/>
    <s v="Payables"/>
    <s v="Journal Import 82873362:"/>
    <s v="Payables A 17173918 82873362"/>
    <s v="DEC-19 Purchase Invoices GBP"/>
    <d v="2019-12-30T00:00:00"/>
    <s v="SSCREPMAN,"/>
    <n v="37"/>
    <s v="Journal Import Created"/>
    <x v="0"/>
    <n v="444519"/>
    <d v="2019-11-18T00:00:00"/>
    <n v="165078325"/>
    <m/>
    <s v="PO Invoice"/>
    <m/>
    <s v="https://nww.einvoice-prod.sbs.nhs.uk:8179/invoicepdf/4e48169d-18c7-5234-9b2f-f3b8239d165f"/>
    <n v="1"/>
    <n v="1012"/>
    <m/>
    <s v="Planning and Business Development"/>
    <x v="1"/>
    <x v="1"/>
    <x v="1"/>
    <s v="7308 Legal Fees"/>
    <x v="0"/>
  </r>
  <r>
    <s v="E35930"/>
    <s v="7308"/>
    <s v="00000"/>
    <s v="00000"/>
    <s v="000000"/>
    <s v="Estates &amp; Facilities"/>
    <s v="Legal Fees"/>
    <s v="Default"/>
    <s v="Default"/>
    <s v="Default"/>
    <n v="-375"/>
    <d v="2019-12-01T00:00:00"/>
    <s v="Purchase Invoices"/>
    <s v="Payables"/>
    <s v="Journal Import 82873362:"/>
    <s v="Payables A 17173918 82873362"/>
    <s v="DEC-19 Purchase Invoices GBP"/>
    <d v="2019-12-30T00:00:00"/>
    <s v="SSCREPMAN,"/>
    <n v="38"/>
    <s v="Journal Import Created"/>
    <x v="0"/>
    <n v="444509"/>
    <d v="2019-11-17T00:00:00"/>
    <n v="165078325"/>
    <m/>
    <s v="PO Invoice"/>
    <m/>
    <s v="https://nww.einvoice-prod.sbs.nhs.uk:8179/invoicepdf/5aa3210c-36d1-52a6-a07f-20524a702f12"/>
    <n v="1"/>
    <n v="-375"/>
    <m/>
    <s v="Planning and Business Development"/>
    <x v="1"/>
    <x v="1"/>
    <x v="1"/>
    <s v="7308 Legal Fees"/>
    <x v="0"/>
  </r>
  <r>
    <s v="E35930"/>
    <s v="7308"/>
    <s v="00000"/>
    <s v="00000"/>
    <s v="000000"/>
    <s v="Estates &amp; Facilities"/>
    <s v="Legal Fees"/>
    <s v="Default"/>
    <s v="Default"/>
    <s v="Default"/>
    <n v="-48"/>
    <d v="2019-12-01T00:00:00"/>
    <s v="Purchase Invoices"/>
    <s v="Payables"/>
    <s v="Journal Import 82873362:"/>
    <s v="Payables A 17173918 82873362"/>
    <s v="DEC-19 Purchase Invoices GBP"/>
    <d v="2019-12-30T00:00:00"/>
    <s v="SSCREPMAN,"/>
    <n v="38"/>
    <s v="Journal Import Created"/>
    <x v="0"/>
    <n v="444514"/>
    <d v="2019-11-17T00:00:00"/>
    <n v="165078325"/>
    <m/>
    <s v="PO Invoice"/>
    <m/>
    <s v="https://nww.einvoice-prod.sbs.nhs.uk:8179/invoicepdf/4b9cee2d-bcdf-5b76-a24f-7475f093044e"/>
    <n v="1"/>
    <n v="-48"/>
    <m/>
    <s v="Planning and Business Development"/>
    <x v="1"/>
    <x v="1"/>
    <x v="1"/>
    <s v="7308 Legal Fees"/>
    <x v="0"/>
  </r>
  <r>
    <s v="E35930"/>
    <s v="7308"/>
    <s v="00000"/>
    <s v="00000"/>
    <s v="000000"/>
    <s v="Estates &amp; Facilities"/>
    <s v="Legal Fees"/>
    <s v="Default"/>
    <s v="Default"/>
    <s v="Default"/>
    <n v="-843"/>
    <d v="2019-12-01T00:00:00"/>
    <s v="Purchase Invoices"/>
    <s v="Payables"/>
    <s v="Journal Import 82873362:"/>
    <s v="Payables A 17173918 82873362"/>
    <s v="DEC-19 Purchase Invoices GBP"/>
    <d v="2019-12-30T00:00:00"/>
    <s v="SSCREPMAN,"/>
    <n v="38"/>
    <s v="Journal Import Created"/>
    <x v="0"/>
    <n v="444519"/>
    <d v="2019-11-18T00:00:00"/>
    <n v="165078325"/>
    <m/>
    <s v="PO Invoice"/>
    <m/>
    <s v="https://nww.einvoice-prod.sbs.nhs.uk:8179/invoicepdf/4e48169d-18c7-5234-9b2f-f3b8239d165f"/>
    <n v="1"/>
    <n v="-843"/>
    <m/>
    <s v="Planning and Business Development"/>
    <x v="1"/>
    <x v="1"/>
    <x v="1"/>
    <s v="7308 Legal Fees"/>
    <x v="0"/>
  </r>
  <r>
    <s v="E35930"/>
    <s v="7308"/>
    <s v="00000"/>
    <s v="00000"/>
    <s v="000000"/>
    <s v="Estates &amp; Facilities"/>
    <s v="Legal Fees"/>
    <s v="Default"/>
    <s v="Default"/>
    <s v="Default"/>
    <n v="-2004"/>
    <d v="2019-12-01T00:00:00"/>
    <s v="Receiving"/>
    <s v="Cost Management"/>
    <s v="Journal Import 81851305:"/>
    <s v="Cost Management A 16923315 81851305 2"/>
    <s v="01-DEC-2019 Receiving GBP"/>
    <d v="2019-11-29T00:00:00"/>
    <s v="SSCREPMAN,"/>
    <n v="2381"/>
    <s v="Secamb - General Estates Matters - Blanket Order - April 2019 - March 2020 - Top up to cover invoice 415392"/>
    <x v="0"/>
    <n v="165078325"/>
    <d v="2019-11-29T00:00:00"/>
    <m/>
    <m/>
    <m/>
    <s v="LONDON-4"/>
    <m/>
    <m/>
    <m/>
    <m/>
    <s v="Planning and Business Development"/>
    <x v="1"/>
    <x v="1"/>
    <x v="1"/>
    <s v="7308 Legal Fees"/>
    <x v="0"/>
  </r>
  <r>
    <s v="E35930"/>
    <s v="7308"/>
    <s v="00000"/>
    <s v="00000"/>
    <s v="000000"/>
    <s v="Estates &amp; Facilities"/>
    <s v="Legal Fees"/>
    <s v="Default"/>
    <s v="Default"/>
    <s v="Default"/>
    <n v="-120"/>
    <d v="2019-12-01T00:00:00"/>
    <s v="Receiving"/>
    <s v="Cost Management"/>
    <s v="Journal Import 81851305:"/>
    <s v="Cost Management A 16923315 81851305 2"/>
    <s v="01-DEC-2019 Receiving GBP"/>
    <d v="2019-11-29T00:00:00"/>
    <s v="SSCREPMAN,"/>
    <n v="2382"/>
    <s v="Secamb - General Estates Matters - Capsticks Invoice 420777 - 27/11/19"/>
    <x v="0"/>
    <n v="165075665"/>
    <d v="2019-11-28T00:00:00"/>
    <m/>
    <m/>
    <m/>
    <s v="LONDON-4"/>
    <m/>
    <m/>
    <m/>
    <m/>
    <s v="Planning and Business Development"/>
    <x v="1"/>
    <x v="1"/>
    <x v="1"/>
    <s v="7308 Legal Fees"/>
    <x v="0"/>
  </r>
  <r>
    <s v="E35930"/>
    <s v="7308"/>
    <s v="00000"/>
    <s v="00000"/>
    <s v="000000"/>
    <s v="Estates &amp; Facilities"/>
    <s v="Legal Fees"/>
    <s v="Default"/>
    <s v="Default"/>
    <s v="Default"/>
    <n v="-439"/>
    <d v="2019-12-01T00:00:00"/>
    <s v="Receiving"/>
    <s v="Cost Management"/>
    <s v="Journal Import 81851305:"/>
    <s v="Cost Management A 16923315 81851305 2"/>
    <s v="01-DEC-2019 Receiving GBP"/>
    <d v="2019-11-29T00:00:00"/>
    <s v="SSCREPMAN,"/>
    <n v="2383"/>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90"/>
    <d v="2019-12-01T00:00:00"/>
    <s v="Receiving"/>
    <s v="Cost Management"/>
    <s v="Journal Import 81851305:"/>
    <s v="Cost Management A 16923315 81851305 2"/>
    <s v="01-DEC-2019 Receiving GBP"/>
    <d v="2019-11-29T00:00:00"/>
    <s v="SSCREPMAN,"/>
    <n v="2384"/>
    <s v="Secamb - General Estates Matters - Capsticks Invoice 420775 - 27/11/19"/>
    <x v="0"/>
    <n v="165075665"/>
    <d v="2019-11-28T00:00:00"/>
    <m/>
    <m/>
    <m/>
    <s v="LONDON-4"/>
    <m/>
    <m/>
    <m/>
    <m/>
    <s v="Planning and Business Development"/>
    <x v="1"/>
    <x v="1"/>
    <x v="1"/>
    <s v="7308 Legal Fees"/>
    <x v="0"/>
  </r>
  <r>
    <s v="E35930"/>
    <s v="7308"/>
    <s v="00000"/>
    <s v="00000"/>
    <s v="000000"/>
    <s v="Estates &amp; Facilities"/>
    <s v="Legal Fees"/>
    <s v="Default"/>
    <s v="Default"/>
    <s v="Default"/>
    <n v="-26"/>
    <d v="2019-12-01T00:00:00"/>
    <s v="Receiving"/>
    <s v="Cost Management"/>
    <s v="Journal Import 81851305:"/>
    <s v="Cost Management A 16923315 81851305 2"/>
    <s v="01-DEC-2019 Receiving GBP"/>
    <d v="2019-11-29T00:00:00"/>
    <s v="SSCREPMAN,"/>
    <n v="2385"/>
    <s v="Secamb - General Estates Matters - Invoice 430675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177"/>
    <d v="2019-12-01T00:00:00"/>
    <s v="Receiving"/>
    <s v="Cost Management"/>
    <s v="Journal Import 81851305:"/>
    <s v="Cost Management A 16923315 81851305 2"/>
    <s v="01-DEC-2019 Receiving GBP"/>
    <d v="2019-11-29T00:00:00"/>
    <s v="SSCREPMAN,"/>
    <n v="2386"/>
    <s v="Crawley station sale. Additional  fees to reconcile further invoices.  as advised by J Flower.Please match to Po No: 165056810."/>
    <x v="0"/>
    <n v="165056810"/>
    <d v="2017-11-01T00:00:00"/>
    <m/>
    <m/>
    <m/>
    <s v="LONDON-4"/>
    <m/>
    <m/>
    <m/>
    <m/>
    <s v="Planning and Business Development"/>
    <x v="1"/>
    <x v="1"/>
    <x v="1"/>
    <s v="7308 Legal Fees"/>
    <x v="0"/>
  </r>
  <r>
    <s v="E35930"/>
    <s v="7308"/>
    <s v="00000"/>
    <s v="00000"/>
    <s v="000000"/>
    <s v="Estates &amp; Facilities"/>
    <s v="Legal Fees"/>
    <s v="Default"/>
    <s v="Default"/>
    <s v="Default"/>
    <n v="-1"/>
    <d v="2019-12-01T00:00:00"/>
    <s v="Receiving"/>
    <s v="Cost Management"/>
    <s v="Journal Import 81851305:"/>
    <s v="Cost Management A 16923315 81851305 2"/>
    <s v="01-DEC-2019 Receiving GBP"/>
    <d v="2019-11-29T00:00:00"/>
    <s v="SSCREPMAN,"/>
    <n v="2387"/>
    <s v="Orbital House /Ashford 111 fit out Licence for alterations @ 1,250 plus disbursements + VAT"/>
    <x v="0"/>
    <n v="165075309"/>
    <d v="2019-09-15T00:00:00"/>
    <m/>
    <m/>
    <m/>
    <s v="LONDON-4"/>
    <m/>
    <m/>
    <m/>
    <m/>
    <s v="Planning and Business Development"/>
    <x v="1"/>
    <x v="1"/>
    <x v="1"/>
    <s v="7308 Legal Fees"/>
    <x v="0"/>
  </r>
  <r>
    <s v="E35930"/>
    <s v="7308"/>
    <s v="00000"/>
    <s v="00000"/>
    <s v="000000"/>
    <s v="Estates &amp; Facilities"/>
    <s v="Legal Fees"/>
    <s v="Default"/>
    <s v="Default"/>
    <s v="Default"/>
    <n v="-112"/>
    <d v="2019-12-01T00:00:00"/>
    <s v="Receiving"/>
    <s v="Cost Management"/>
    <s v="Journal Import 81851305:"/>
    <s v="Cost Management A 16923315 81851305 2"/>
    <s v="01-DEC-2019 Receiving GBP"/>
    <d v="2019-11-29T00:00:00"/>
    <s v="SSCREPMAN,"/>
    <n v="2388"/>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90"/>
    <d v="2019-12-01T00:00:00"/>
    <s v="Receiving"/>
    <s v="Cost Management"/>
    <s v="Journal Import 82905388:"/>
    <s v="Cost Management A 17181906 82905388"/>
    <s v="31-DEC-2019 Receiving GBP"/>
    <d v="2019-12-31T00:00:00"/>
    <s v="SSCREPMAN,"/>
    <n v="2334"/>
    <s v="Secamb - General Estates Matters - Capsticks Invoice 420777 - 20/02/19"/>
    <x v="0"/>
    <n v="165075665"/>
    <d v="2019-02-26T00:00:00"/>
    <m/>
    <m/>
    <m/>
    <s v="LONDON-4"/>
    <m/>
    <m/>
    <m/>
    <m/>
    <s v="Planning and Business Development"/>
    <x v="1"/>
    <x v="1"/>
    <x v="1"/>
    <s v="7308 Legal Fees"/>
    <x v="0"/>
  </r>
  <r>
    <s v="E35930"/>
    <s v="7308"/>
    <s v="00000"/>
    <s v="00000"/>
    <s v="000000"/>
    <s v="Estates &amp; Facilities"/>
    <s v="Legal Fees"/>
    <s v="Default"/>
    <s v="Default"/>
    <s v="Default"/>
    <n v="1653"/>
    <d v="2019-12-01T00:00:00"/>
    <s v="Receiving"/>
    <s v="Cost Management"/>
    <s v="Journal Import 82905388:"/>
    <s v="Cost Management A 17181906 82905388"/>
    <s v="31-DEC-2019 Receiving GBP"/>
    <d v="2019-12-31T00:00:00"/>
    <s v="SSCREPMAN,"/>
    <n v="2335"/>
    <s v="Coxheath - Title Matters - Invoice 444507"/>
    <x v="0"/>
    <n v="165077832"/>
    <d v="2019-12-30T00:00:00"/>
    <m/>
    <m/>
    <m/>
    <s v="LONDON-4"/>
    <m/>
    <m/>
    <m/>
    <m/>
    <s v="Planning and Business Development"/>
    <x v="1"/>
    <x v="1"/>
    <x v="1"/>
    <s v="7308 Legal Fees"/>
    <x v="0"/>
  </r>
  <r>
    <s v="E35930"/>
    <s v="7308"/>
    <s v="00000"/>
    <s v="00000"/>
    <s v="000000"/>
    <s v="Estates &amp; Facilities"/>
    <s v="Legal Fees"/>
    <s v="Default"/>
    <s v="Default"/>
    <s v="Default"/>
    <n v="177"/>
    <d v="2019-12-01T00:00:00"/>
    <s v="Receiving"/>
    <s v="Cost Management"/>
    <s v="Journal Import 82905388:"/>
    <s v="Cost Management A 17181906 82905388"/>
    <s v="31-DEC-2019 Receiving GBP"/>
    <d v="2019-12-31T00:00:00"/>
    <s v="SSCREPMAN,"/>
    <n v="2336"/>
    <s v="Crawley station sale. Additional  fees to reconcile further invoices.  as advised by J Flower.Please match to Po No: 165056810."/>
    <x v="0"/>
    <n v="165056810"/>
    <d v="2017-11-01T00:00:00"/>
    <m/>
    <m/>
    <m/>
    <s v="LONDON-4"/>
    <m/>
    <m/>
    <m/>
    <m/>
    <s v="Planning and Business Development"/>
    <x v="1"/>
    <x v="1"/>
    <x v="1"/>
    <s v="7308 Legal Fees"/>
    <x v="0"/>
  </r>
  <r>
    <s v="E35930"/>
    <s v="7308"/>
    <s v="00000"/>
    <s v="00000"/>
    <s v="000000"/>
    <s v="Estates &amp; Facilities"/>
    <s v="Legal Fees"/>
    <s v="Default"/>
    <s v="Default"/>
    <s v="Default"/>
    <n v="48"/>
    <d v="2019-12-01T00:00:00"/>
    <s v="Receiving"/>
    <s v="Cost Management"/>
    <s v="Journal Import 82905388:"/>
    <s v="Cost Management A 17181906 82905388"/>
    <s v="31-DEC-2019 Receiving GBP"/>
    <d v="2019-12-31T00:00:00"/>
    <s v="SSCREPMAN,"/>
    <n v="2337"/>
    <s v="Legal and Professional Fees - Licence to Occupy At Rushmoor - Invoice 430681 (15/7/2019)"/>
    <x v="0"/>
    <n v="165078943"/>
    <d v="2019-12-27T00:00:00"/>
    <m/>
    <m/>
    <m/>
    <s v="LONDON-4"/>
    <m/>
    <m/>
    <m/>
    <m/>
    <s v="Planning and Business Development"/>
    <x v="1"/>
    <x v="1"/>
    <x v="1"/>
    <s v="7308 Legal Fees"/>
    <x v="0"/>
  </r>
  <r>
    <s v="E35930"/>
    <s v="7308"/>
    <s v="00000"/>
    <s v="00000"/>
    <s v="000000"/>
    <s v="Estates &amp; Facilities"/>
    <s v="Legal Fees"/>
    <s v="Default"/>
    <s v="Default"/>
    <s v="Default"/>
    <n v="3101.47"/>
    <d v="2019-12-01T00:00:00"/>
    <s v="Receiving"/>
    <s v="Cost Management"/>
    <s v="Journal Import 82905388:"/>
    <s v="Cost Management A 17181906 82905388"/>
    <s v="31-DEC-2019 Receiving GBP"/>
    <d v="2019-12-31T00:00:00"/>
    <s v="SSCREPMAN,"/>
    <n v="2338"/>
    <s v="Secamb - General Estates Matters - Blanket Order - April 2019 - March 2020 - Top up to cover outstanding invoices"/>
    <x v="0"/>
    <n v="165078325"/>
    <d v="2019-12-31T00:00:00"/>
    <m/>
    <m/>
    <m/>
    <s v="LONDON-4"/>
    <m/>
    <m/>
    <m/>
    <m/>
    <s v="Planning and Business Development"/>
    <x v="1"/>
    <x v="1"/>
    <x v="1"/>
    <s v="7308 Legal Fees"/>
    <x v="0"/>
  </r>
  <r>
    <s v="E35930"/>
    <s v="7308"/>
    <s v="00000"/>
    <s v="00000"/>
    <s v="000000"/>
    <s v="Estates &amp; Facilities"/>
    <s v="Legal Fees"/>
    <s v="Default"/>
    <s v="Default"/>
    <s v="Default"/>
    <n v="1725"/>
    <d v="2019-12-01T00:00:00"/>
    <s v="Receiving"/>
    <s v="Cost Management"/>
    <s v="Journal Import 82905388:"/>
    <s v="Cost Management A 17181906 82905388"/>
    <s v="31-DEC-2019 Receiving GBP"/>
    <d v="2019-12-31T00:00:00"/>
    <s v="SSCREPMAN,"/>
    <n v="2339"/>
    <s v="Secamb - General Estates Matters - Blanket Order - April 2019 - March 2020 - Top up to cover Invoice 433660"/>
    <x v="0"/>
    <n v="165078325"/>
    <d v="2019-12-27T00:00:00"/>
    <m/>
    <m/>
    <m/>
    <s v="LONDON-4"/>
    <m/>
    <m/>
    <m/>
    <m/>
    <s v="Planning and Business Development"/>
    <x v="1"/>
    <x v="1"/>
    <x v="1"/>
    <s v="7308 Legal Fees"/>
    <x v="0"/>
  </r>
  <r>
    <s v="E35930"/>
    <s v="7308"/>
    <s v="00000"/>
    <s v="00000"/>
    <s v="000000"/>
    <s v="Estates &amp; Facilities"/>
    <s v="Legal Fees"/>
    <s v="Default"/>
    <s v="Default"/>
    <s v="Default"/>
    <n v="1"/>
    <d v="2019-12-01T00:00:00"/>
    <s v="Receiving"/>
    <s v="Cost Management"/>
    <s v="Journal Import 82905388:"/>
    <s v="Cost Management A 17181906 82905388"/>
    <s v="31-DEC-2019 Receiving GBP"/>
    <d v="2019-12-31T00:00:00"/>
    <s v="SSCREPMAN,"/>
    <n v="2340"/>
    <s v="Orbital House /Ashford 111 fit out Licence for alterations @ 1,250 plus disbursements + VAT"/>
    <x v="0"/>
    <n v="165075309"/>
    <d v="2019-09-15T00:00:00"/>
    <m/>
    <m/>
    <m/>
    <s v="LONDON-4"/>
    <m/>
    <m/>
    <m/>
    <m/>
    <s v="Planning and Business Development"/>
    <x v="1"/>
    <x v="1"/>
    <x v="1"/>
    <s v="7308 Legal Fees"/>
    <x v="0"/>
  </r>
  <r>
    <s v="E35930"/>
    <s v="7308"/>
    <s v="00000"/>
    <s v="00000"/>
    <s v="000000"/>
    <s v="Estates &amp; Facilities"/>
    <s v="Legal Fees"/>
    <s v="Default"/>
    <s v="Default"/>
    <s v="Default"/>
    <n v="439"/>
    <d v="2019-12-01T00:00:00"/>
    <s v="Receiving"/>
    <s v="Cost Management"/>
    <s v="Journal Import 82905388:"/>
    <s v="Cost Management A 17181906 82905388"/>
    <s v="31-DEC-2019 Receiving GBP"/>
    <d v="2019-12-31T00:00:00"/>
    <s v="SSCREPMAN,"/>
    <n v="2341"/>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2220"/>
    <d v="2019-12-01T00:00:00"/>
    <s v="Receiving"/>
    <s v="Cost Management"/>
    <s v="Journal Import 82905388:"/>
    <s v="Cost Management A 17181906 82905388"/>
    <s v="31-DEC-2019 Receiving GBP"/>
    <d v="2019-12-31T00:00:00"/>
    <s v="SSCREPMAN,"/>
    <n v="2342"/>
    <s v="Legal Matters relating to progressng a lease renewal at Epsom Ambulance Station - Invoice SAS2507"/>
    <x v="0"/>
    <n v="165081922"/>
    <d v="2019-12-24T00:00:00"/>
    <m/>
    <m/>
    <m/>
    <s v="LONDON-4"/>
    <m/>
    <m/>
    <m/>
    <m/>
    <s v="Planning and Business Development"/>
    <x v="1"/>
    <x v="1"/>
    <x v="1"/>
    <s v="7308 Legal Fees"/>
    <x v="0"/>
  </r>
  <r>
    <s v="E35930"/>
    <s v="7308"/>
    <s v="00000"/>
    <s v="00000"/>
    <s v="000000"/>
    <s v="Estates &amp; Facilities"/>
    <s v="Legal Fees"/>
    <s v="Default"/>
    <s v="Default"/>
    <s v="Default"/>
    <n v="112"/>
    <d v="2019-12-01T00:00:00"/>
    <s v="Receiving"/>
    <s v="Cost Management"/>
    <s v="Journal Import 82905388:"/>
    <s v="Cost Management A 17181906 82905388"/>
    <s v="31-DEC-2019 Receiving GBP"/>
    <d v="2019-12-31T00:00:00"/>
    <s v="SSCREPMAN,"/>
    <n v="2343"/>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210.4"/>
    <d v="2019-12-01T00:00:00"/>
    <s v="Receiving"/>
    <s v="Cost Management"/>
    <s v="Journal Import 82905388:"/>
    <s v="Cost Management A 17181906 82905388"/>
    <s v="31-DEC-2019 Receiving GBP"/>
    <d v="2019-12-31T00:00:00"/>
    <s v="SSCREPMAN,"/>
    <n v="2344"/>
    <s v="Licensee to Occupy at Rushmoor ACRP - Invoice 448032"/>
    <x v="0"/>
    <n v="165078943"/>
    <d v="2019-12-31T00:00:00"/>
    <m/>
    <m/>
    <m/>
    <s v="LONDON-4"/>
    <m/>
    <m/>
    <m/>
    <m/>
    <s v="Planning and Business Development"/>
    <x v="1"/>
    <x v="1"/>
    <x v="1"/>
    <s v="7308 Legal Fees"/>
    <x v="0"/>
  </r>
  <r>
    <s v="E35930"/>
    <s v="7308"/>
    <s v="00000"/>
    <s v="00000"/>
    <s v="000000"/>
    <s v="Estates &amp; Facilities"/>
    <s v="Legal Fees"/>
    <s v="Default"/>
    <s v="Default"/>
    <s v="Default"/>
    <n v="3028"/>
    <d v="2019-12-01T00:00:00"/>
    <s v="Receiving"/>
    <s v="Cost Management"/>
    <s v="Journal Import 82905388:"/>
    <s v="Cost Management A 17181906 82905388"/>
    <s v="31-DEC-2019 Receiving GBP"/>
    <d v="2019-12-31T00:00:00"/>
    <s v="SSCREPMAN,"/>
    <n v="2345"/>
    <s v="December Invoices - Capsticks General Legal Matters"/>
    <x v="0"/>
    <n v="165078325"/>
    <d v="2019-12-27T00:00:00"/>
    <m/>
    <m/>
    <m/>
    <s v="LONDON-4"/>
    <m/>
    <m/>
    <m/>
    <m/>
    <s v="Planning and Business Development"/>
    <x v="1"/>
    <x v="1"/>
    <x v="1"/>
    <s v="7308 Legal Fees"/>
    <x v="0"/>
  </r>
  <r>
    <s v="E35930"/>
    <s v="7308"/>
    <s v="00000"/>
    <s v="00000"/>
    <s v="000000"/>
    <s v="Estates &amp; Facilities"/>
    <s v="Legal Fees"/>
    <s v="Default"/>
    <s v="Default"/>
    <s v="Default"/>
    <n v="18"/>
    <d v="2020-01-01T00:00:00"/>
    <s v="Adjustment"/>
    <s v="Spreadsheet"/>
    <s v="SBS RYD DEC-19 VAT ADJUSTMENT JOURNAL"/>
    <s v="Spreadsheet A 17379667 83846181"/>
    <s v="SBS RYD DEC-19 VAT ADJUSTMENT JOURNAL Adjustment GBP"/>
    <d v="2020-01-27T00:00:00"/>
    <s v="SSC BLATTI, FRANCESCO"/>
    <n v="1173"/>
    <s v="CAPSTICKS SOLICITORS-420775-0-https://nww.einvoice-prod.sbs.nhs.uk:8179/invoicepdf/f4c537ce-c368-5627-840c-fb13159c0e7f"/>
    <x v="31"/>
    <m/>
    <d v="2020-01-27T00:00:00"/>
    <m/>
    <s v="CAPSTICKS SOLICITORS-420775-0-"/>
    <m/>
    <m/>
    <s v="https://nww.einvoice-prod.sbs.nhs.uk:8179/invoicepdf/f4c537ce-c368-5627-840c-fb13159c0e7f"/>
    <m/>
    <m/>
    <m/>
    <s v="Planning and Business Development"/>
    <x v="1"/>
    <x v="1"/>
    <x v="1"/>
    <s v="7308 Legal Fees"/>
    <x v="1"/>
  </r>
  <r>
    <s v="E35930"/>
    <s v="7308"/>
    <s v="00000"/>
    <s v="00000"/>
    <s v="000000"/>
    <s v="Estates &amp; Facilities"/>
    <s v="Legal Fees"/>
    <s v="Default"/>
    <s v="Default"/>
    <s v="Default"/>
    <n v="24"/>
    <d v="2020-01-01T00:00:00"/>
    <s v="Adjustment"/>
    <s v="Spreadsheet"/>
    <s v="SBS RYD DEC-19 VAT ADJUSTMENT JOURNAL"/>
    <s v="Spreadsheet A 17379667 83846181"/>
    <s v="SBS RYD DEC-19 VAT ADJUSTMENT JOURNAL Adjustment GBP"/>
    <d v="2020-01-27T00:00:00"/>
    <s v="SSC BLATTI, FRANCESCO"/>
    <n v="1174"/>
    <s v="CAPSTICKS SOLICITORS-420777-0-https://nww.einvoice-prod.sbs.nhs.uk:8179/invoicepdf/e6ae2268-9675-596e-939b-89b18827d7e3"/>
    <x v="31"/>
    <m/>
    <d v="2020-01-27T00:00:00"/>
    <m/>
    <s v="CAPSTICKS SOLICITORS-420777-0-"/>
    <m/>
    <m/>
    <s v="https://nww.einvoice-prod.sbs.nhs.uk:8179/invoicepdf/e6ae2268-9675-596e-939b-89b18827d7e3"/>
    <m/>
    <m/>
    <m/>
    <s v="Planning and Business Development"/>
    <x v="1"/>
    <x v="1"/>
    <x v="1"/>
    <s v="7308 Legal Fees"/>
    <x v="1"/>
  </r>
  <r>
    <s v="E35930"/>
    <s v="7308"/>
    <s v="00000"/>
    <s v="00000"/>
    <s v="000000"/>
    <s v="Estates &amp; Facilities"/>
    <s v="Legal Fees"/>
    <s v="Default"/>
    <s v="Default"/>
    <s v="Default"/>
    <n v="400.8"/>
    <d v="2020-01-01T00:00:00"/>
    <s v="Adjustment"/>
    <s v="Spreadsheet"/>
    <s v="SBS RYD DEC-19 VAT ADJUSTMENT JOURNAL"/>
    <s v="Spreadsheet A 17379667 83846181"/>
    <s v="SBS RYD DEC-19 VAT ADJUSTMENT JOURNAL Adjustment GBP"/>
    <d v="2020-01-27T00:00:00"/>
    <s v="SSC BLATTI, FRANCESCO"/>
    <n v="1175"/>
    <s v="CAPSTICKS SOLICITORS-415392-0-https://nww.einvoice-prod.sbs.nhs.uk:8179/invoicepdf/7d0e2a99-a863-51cd-996f-b5a009aabe40"/>
    <x v="31"/>
    <m/>
    <d v="2020-01-27T00:00:00"/>
    <m/>
    <s v="CAPSTICKS SOLICITORS-415392-0-"/>
    <m/>
    <m/>
    <s v="https://nww.einvoice-prod.sbs.nhs.uk:8179/invoicepdf/7d0e2a99-a863-51cd-996f-b5a009aabe40"/>
    <m/>
    <m/>
    <m/>
    <s v="Planning and Business Development"/>
    <x v="1"/>
    <x v="1"/>
    <x v="1"/>
    <s v="7308 Legal Fees"/>
    <x v="1"/>
  </r>
  <r>
    <s v="E35930"/>
    <s v="7308"/>
    <s v="00000"/>
    <s v="00000"/>
    <s v="000000"/>
    <s v="Estates &amp; Facilities"/>
    <s v="Legal Fees"/>
    <s v="Default"/>
    <s v="Default"/>
    <s v="Default"/>
    <n v="-9.6"/>
    <d v="2020-01-01T00:00:00"/>
    <s v="Adjustment"/>
    <s v="Spreadsheet"/>
    <s v="SBS RYD DEC-19 VAT ADJUSTMENT JOURNAL"/>
    <s v="Spreadsheet A 17379667 83846181"/>
    <s v="SBS RYD DEC-19 VAT ADJUSTMENT JOURNAL Adjustment GBP"/>
    <d v="2020-01-27T00:00:00"/>
    <s v="SSC BLATTI, FRANCESCO"/>
    <n v="1176"/>
    <s v="CAPSTICKS SOLICITORS-444514-9.6-https://nww.einvoice-prod.sbs.nhs.uk:8179/invoicepdf/4b9cee2d-bcdf-5b76-a24f-7475f093044e"/>
    <x v="31"/>
    <m/>
    <d v="2020-01-27T00:00:00"/>
    <m/>
    <s v="CAPSTICKS SOLICITORS-444514-9.6-"/>
    <m/>
    <m/>
    <s v="https://nww.einvoice-prod.sbs.nhs.uk:8179/invoicepdf/4b9cee2d-bcdf-5b76-a24f-7475f093044e"/>
    <m/>
    <m/>
    <m/>
    <s v="Planning and Business Development"/>
    <x v="1"/>
    <x v="1"/>
    <x v="1"/>
    <s v="7308 Legal Fees"/>
    <x v="1"/>
  </r>
  <r>
    <s v="E35930"/>
    <s v="7308"/>
    <s v="00000"/>
    <s v="00000"/>
    <s v="000000"/>
    <s v="Estates &amp; Facilities"/>
    <s v="Legal Fees"/>
    <s v="Default"/>
    <s v="Default"/>
    <s v="Default"/>
    <n v="-18"/>
    <d v="2020-01-01T00:00:00"/>
    <s v="Adjustment"/>
    <s v="Spreadsheet"/>
    <s v="SBS RYD DEC-19 VAT ADJUSTMENT JOURNAL"/>
    <s v="Spreadsheet A 17379667 83846181"/>
    <s v="SBS RYD DEC-19 VAT ADJUSTMENT JOURNAL Adjustment GBP"/>
    <d v="2020-01-27T00:00:00"/>
    <s v="SSC BLATTI, FRANCESCO"/>
    <n v="1177"/>
    <s v="CAPSTICKS SOLICITORS-420775-0-https://nww.einvoice-prod.sbs.nhs.uk:8179/invoicepdf/f4c537ce-c368-5627-840c-fb13159c0e7f"/>
    <x v="31"/>
    <m/>
    <d v="2020-01-27T00:00:00"/>
    <m/>
    <s v="CAPSTICKS SOLICITORS-420775-0-"/>
    <m/>
    <m/>
    <s v="https://nww.einvoice-prod.sbs.nhs.uk:8179/invoicepdf/f4c537ce-c368-5627-840c-fb13159c0e7f"/>
    <m/>
    <m/>
    <m/>
    <s v="Planning and Business Development"/>
    <x v="1"/>
    <x v="1"/>
    <x v="1"/>
    <s v="7308 Legal Fees"/>
    <x v="1"/>
  </r>
  <r>
    <s v="E35930"/>
    <s v="7308"/>
    <s v="00000"/>
    <s v="00000"/>
    <s v="000000"/>
    <s v="Estates &amp; Facilities"/>
    <s v="Legal Fees"/>
    <s v="Default"/>
    <s v="Default"/>
    <s v="Default"/>
    <n v="-24"/>
    <d v="2020-01-01T00:00:00"/>
    <s v="Adjustment"/>
    <s v="Spreadsheet"/>
    <s v="SBS RYD DEC-19 VAT ADJUSTMENT JOURNAL"/>
    <s v="Spreadsheet A 17379667 83846181"/>
    <s v="SBS RYD DEC-19 VAT ADJUSTMENT JOURNAL Adjustment GBP"/>
    <d v="2020-01-27T00:00:00"/>
    <s v="SSC BLATTI, FRANCESCO"/>
    <n v="1178"/>
    <s v="CAPSTICKS SOLICITORS-420777-0-https://nww.einvoice-prod.sbs.nhs.uk:8179/invoicepdf/e6ae2268-9675-596e-939b-89b18827d7e3"/>
    <x v="31"/>
    <m/>
    <d v="2020-01-27T00:00:00"/>
    <m/>
    <s v="CAPSTICKS SOLICITORS-420777-0-"/>
    <m/>
    <m/>
    <s v="https://nww.einvoice-prod.sbs.nhs.uk:8179/invoicepdf/e6ae2268-9675-596e-939b-89b18827d7e3"/>
    <m/>
    <m/>
    <m/>
    <s v="Planning and Business Development"/>
    <x v="1"/>
    <x v="1"/>
    <x v="1"/>
    <s v="7308 Legal Fees"/>
    <x v="1"/>
  </r>
  <r>
    <s v="E35930"/>
    <s v="7308"/>
    <s v="00000"/>
    <s v="00000"/>
    <s v="000000"/>
    <s v="Estates &amp; Facilities"/>
    <s v="Legal Fees"/>
    <s v="Default"/>
    <s v="Default"/>
    <s v="Default"/>
    <n v="-75"/>
    <d v="2020-01-01T00:00:00"/>
    <s v="Adjustment"/>
    <s v="Spreadsheet"/>
    <s v="SBS RYD DEC-19 VAT ADJUSTMENT JOURNAL"/>
    <s v="Spreadsheet A 17379667 83846181"/>
    <s v="SBS RYD DEC-19 VAT ADJUSTMENT JOURNAL Adjustment GBP"/>
    <d v="2020-01-27T00:00:00"/>
    <s v="SSC BLATTI, FRANCESCO"/>
    <n v="1179"/>
    <s v="CAPSTICKS SOLICITORS-444509-75-https://nww.einvoice-prod.sbs.nhs.uk:8179/invoicepdf/5aa3210c-36d1-52a6-a07f-20524a702f12"/>
    <x v="31"/>
    <m/>
    <d v="2020-01-27T00:00:00"/>
    <m/>
    <s v="CAPSTICKS SOLICITORS-444509-75-"/>
    <m/>
    <m/>
    <s v="https://nww.einvoice-prod.sbs.nhs.uk:8179/invoicepdf/5aa3210c-36d1-52a6-a07f-20524a702f12"/>
    <m/>
    <m/>
    <m/>
    <s v="Planning and Business Development"/>
    <x v="1"/>
    <x v="1"/>
    <x v="1"/>
    <s v="7308 Legal Fees"/>
    <x v="1"/>
  </r>
  <r>
    <s v="E35930"/>
    <s v="7308"/>
    <s v="00000"/>
    <s v="00000"/>
    <s v="000000"/>
    <s v="Estates &amp; Facilities"/>
    <s v="Legal Fees"/>
    <s v="Default"/>
    <s v="Default"/>
    <s v="Default"/>
    <n v="-400.8"/>
    <d v="2020-01-01T00:00:00"/>
    <s v="Adjustment"/>
    <s v="Spreadsheet"/>
    <s v="SBS RYD DEC-19 VAT ADJUSTMENT JOURNAL"/>
    <s v="Spreadsheet A 17379667 83846181"/>
    <s v="SBS RYD DEC-19 VAT ADJUSTMENT JOURNAL Adjustment GBP"/>
    <d v="2020-01-27T00:00:00"/>
    <s v="SSC BLATTI, FRANCESCO"/>
    <n v="1180"/>
    <s v="CAPSTICKS SOLICITORS-415392-0-https://nww.einvoice-prod.sbs.nhs.uk:8179/invoicepdf/7d0e2a99-a863-51cd-996f-b5a009aabe40"/>
    <x v="31"/>
    <m/>
    <d v="2020-01-27T00:00:00"/>
    <m/>
    <s v="CAPSTICKS SOLICITORS-415392-0-"/>
    <m/>
    <m/>
    <s v="https://nww.einvoice-prod.sbs.nhs.uk:8179/invoicepdf/7d0e2a99-a863-51cd-996f-b5a009aabe40"/>
    <m/>
    <m/>
    <m/>
    <s v="Planning and Business Development"/>
    <x v="1"/>
    <x v="1"/>
    <x v="1"/>
    <s v="7308 Legal Fees"/>
    <x v="1"/>
  </r>
  <r>
    <s v="E35930"/>
    <s v="7308"/>
    <s v="00000"/>
    <s v="00000"/>
    <s v="000000"/>
    <s v="Estates &amp; Facilities"/>
    <s v="Legal Fees"/>
    <s v="Default"/>
    <s v="Default"/>
    <s v="Default"/>
    <n v="96"/>
    <d v="2020-01-01T00:00:00"/>
    <s v="Purchase Invoices"/>
    <s v="Payables"/>
    <s v="Journal Import 82973032:"/>
    <s v="Payables A 17195784 82973032"/>
    <s v="JAN-20 Purchase Invoices GBP"/>
    <d v="2020-01-02T00:00:00"/>
    <s v="SSCREPMAN,"/>
    <n v="40"/>
    <s v="Journal Import Created"/>
    <x v="0"/>
    <n v="430675"/>
    <d v="2019-06-16T00:00:00"/>
    <n v="165078325"/>
    <m/>
    <s v="PO Invoice"/>
    <m/>
    <s v="https://nww.einvoice-prod.sbs.nhs.uk:8179/invoicepdf/f4e5d0f8-7d5d-564a-a337-90aaa3092479"/>
    <n v="1"/>
    <n v="96"/>
    <m/>
    <s v="Planning and Business Development"/>
    <x v="1"/>
    <x v="1"/>
    <x v="1"/>
    <s v="7308 Legal Fees"/>
    <x v="0"/>
  </r>
  <r>
    <s v="E35930"/>
    <s v="7308"/>
    <s v="00000"/>
    <s v="00000"/>
    <s v="000000"/>
    <s v="Estates &amp; Facilities"/>
    <s v="Legal Fees"/>
    <s v="Default"/>
    <s v="Default"/>
    <s v="Default"/>
    <n v="59.94"/>
    <d v="2020-01-01T00:00:00"/>
    <s v="Purchase Invoices"/>
    <s v="Payables"/>
    <s v="Journal Import 82973032:"/>
    <s v="Payables A 17195784 82973032"/>
    <s v="JAN-20 Purchase Invoices GBP"/>
    <d v="2020-01-02T00:00:00"/>
    <s v="SSCREPMAN,"/>
    <n v="40"/>
    <s v="Journal Import Created"/>
    <x v="0"/>
    <n v="433316"/>
    <d v="2019-07-15T00:00:00"/>
    <n v="165078325"/>
    <m/>
    <s v="PO Invoice"/>
    <m/>
    <s v="https://nww.einvoice-prod.sbs.nhs.uk:8179/invoicepdf/dcceb45c-be72-502b-9723-a3c359645ec2"/>
    <n v="1"/>
    <n v="60"/>
    <m/>
    <s v="Planning and Business Development"/>
    <x v="1"/>
    <x v="1"/>
    <x v="1"/>
    <s v="7308 Legal Fees"/>
    <x v="0"/>
  </r>
  <r>
    <s v="E35930"/>
    <s v="7308"/>
    <s v="00000"/>
    <s v="00000"/>
    <s v="000000"/>
    <s v="Estates &amp; Facilities"/>
    <s v="Legal Fees"/>
    <s v="Default"/>
    <s v="Default"/>
    <s v="Default"/>
    <n v="84.06"/>
    <d v="2020-01-01T00:00:00"/>
    <s v="Purchase Invoices"/>
    <s v="Payables"/>
    <s v="Journal Import 82973032:"/>
    <s v="Payables A 17195784 82973032"/>
    <s v="JAN-20 Purchase Invoices GBP"/>
    <d v="2020-01-02T00:00:00"/>
    <s v="SSCREPMAN,"/>
    <n v="40"/>
    <s v="Journal Import Created"/>
    <x v="0"/>
    <n v="433316"/>
    <d v="2019-07-15T00:00:00"/>
    <n v="165078325"/>
    <m/>
    <s v="PO Invoice"/>
    <m/>
    <s v="https://nww.einvoice-prod.sbs.nhs.uk:8179/invoicepdf/dcceb45c-be72-502b-9723-a3c359645ec2"/>
    <n v="1"/>
    <n v="84"/>
    <m/>
    <s v="Planning and Business Development"/>
    <x v="1"/>
    <x v="1"/>
    <x v="1"/>
    <s v="7308 Legal Fees"/>
    <x v="0"/>
  </r>
  <r>
    <s v="E35930"/>
    <s v="7308"/>
    <s v="00000"/>
    <s v="00000"/>
    <s v="000000"/>
    <s v="Estates &amp; Facilities"/>
    <s v="Legal Fees"/>
    <s v="Default"/>
    <s v="Default"/>
    <s v="Default"/>
    <n v="130"/>
    <d v="2020-01-01T00:00:00"/>
    <s v="Purchase Invoices"/>
    <s v="Payables"/>
    <s v="Journal Import 82973032:"/>
    <s v="Payables A 17195784 82973032"/>
    <s v="JAN-20 Purchase Invoices GBP"/>
    <d v="2020-01-02T00:00:00"/>
    <s v="SSCREPMAN,"/>
    <n v="40"/>
    <s v="Journal Import Created"/>
    <x v="0"/>
    <n v="433660"/>
    <d v="2019-07-17T00:00:00"/>
    <n v="165078325"/>
    <m/>
    <s v="PO Invoice"/>
    <m/>
    <s v="https://nww.einvoice-prod.sbs.nhs.uk:8179/invoicepdf/8ef7c526-cd74-5f32-b506-60351e6dfe25"/>
    <n v="1"/>
    <n v="130"/>
    <m/>
    <s v="Planning and Business Development"/>
    <x v="1"/>
    <x v="1"/>
    <x v="1"/>
    <s v="7308 Legal Fees"/>
    <x v="0"/>
  </r>
  <r>
    <s v="E35930"/>
    <s v="7308"/>
    <s v="00000"/>
    <s v="00000"/>
    <s v="000000"/>
    <s v="Estates &amp; Facilities"/>
    <s v="Legal Fees"/>
    <s v="Default"/>
    <s v="Default"/>
    <s v="Default"/>
    <n v="1595"/>
    <d v="2020-01-01T00:00:00"/>
    <s v="Purchase Invoices"/>
    <s v="Payables"/>
    <s v="Journal Import 82973032:"/>
    <s v="Payables A 17195784 82973032"/>
    <s v="JAN-20 Purchase Invoices GBP"/>
    <d v="2020-01-02T00:00:00"/>
    <s v="SSCREPMAN,"/>
    <n v="40"/>
    <s v="Journal Import Created"/>
    <x v="0"/>
    <n v="433660"/>
    <d v="2019-07-17T00:00:00"/>
    <n v="165078325"/>
    <m/>
    <s v="PO Invoice"/>
    <m/>
    <s v="https://nww.einvoice-prod.sbs.nhs.uk:8179/invoicepdf/8ef7c526-cd74-5f32-b506-60351e6dfe25"/>
    <n v="1"/>
    <n v="1595"/>
    <m/>
    <s v="Planning and Business Development"/>
    <x v="1"/>
    <x v="1"/>
    <x v="1"/>
    <s v="7308 Legal Fees"/>
    <x v="0"/>
  </r>
  <r>
    <s v="E35930"/>
    <s v="7308"/>
    <s v="00000"/>
    <s v="00000"/>
    <s v="000000"/>
    <s v="Estates &amp; Facilities"/>
    <s v="Legal Fees"/>
    <s v="Default"/>
    <s v="Default"/>
    <s v="Default"/>
    <n v="1653"/>
    <d v="2020-01-01T00:00:00"/>
    <s v="Purchase Invoices"/>
    <s v="Payables"/>
    <s v="Journal Import 82973032:"/>
    <s v="Payables A 17195784 82973032"/>
    <s v="JAN-20 Purchase Invoices GBP"/>
    <d v="2020-01-02T00:00:00"/>
    <s v="SSCREPMAN,"/>
    <n v="40"/>
    <s v="Journal Import Created"/>
    <x v="0"/>
    <n v="444507"/>
    <d v="2019-11-17T00:00:00"/>
    <n v="165077832"/>
    <m/>
    <s v="PO Invoice"/>
    <m/>
    <s v="https://nww.einvoice-prod.sbs.nhs.uk:8179/invoicepdf/411cf721-3a67-5e97-9486-ea854df15017"/>
    <n v="1"/>
    <n v="1653"/>
    <m/>
    <s v="Planning and Business Development"/>
    <x v="1"/>
    <x v="1"/>
    <x v="1"/>
    <s v="7308 Legal Fees"/>
    <x v="0"/>
  </r>
  <r>
    <s v="E35930"/>
    <s v="7308"/>
    <s v="00000"/>
    <s v="00000"/>
    <s v="000000"/>
    <s v="Estates &amp; Facilities"/>
    <s v="Legal Fees"/>
    <s v="Default"/>
    <s v="Default"/>
    <s v="Default"/>
    <n v="203.97"/>
    <d v="2020-01-01T00:00:00"/>
    <s v="Purchase Invoices"/>
    <s v="Payables"/>
    <s v="Journal Import 82973032:"/>
    <s v="Payables A 17195784 82973032"/>
    <s v="JAN-20 Purchase Invoices GBP"/>
    <d v="2020-01-02T00:00:00"/>
    <s v="SSCREPMAN,"/>
    <n v="40"/>
    <s v="Journal Import Created"/>
    <x v="0"/>
    <n v="444516"/>
    <d v="2019-11-18T00:00:00"/>
    <n v="165078325"/>
    <m/>
    <s v="PO Invoice"/>
    <m/>
    <s v="https://nww.einvoice-prod.sbs.nhs.uk:8179/invoicepdf/34f73baa-0f84-51e6-8a77-e985c0610fdd"/>
    <n v="1"/>
    <n v="204"/>
    <m/>
    <s v="Planning and Business Development"/>
    <x v="1"/>
    <x v="1"/>
    <x v="1"/>
    <s v="7308 Legal Fees"/>
    <x v="0"/>
  </r>
  <r>
    <s v="E35930"/>
    <s v="7308"/>
    <s v="00000"/>
    <s v="00000"/>
    <s v="000000"/>
    <s v="Estates &amp; Facilities"/>
    <s v="Legal Fees"/>
    <s v="Default"/>
    <s v="Default"/>
    <s v="Default"/>
    <n v="286.02999999999997"/>
    <d v="2020-01-01T00:00:00"/>
    <s v="Purchase Invoices"/>
    <s v="Payables"/>
    <s v="Journal Import 82973032:"/>
    <s v="Payables A 17195784 82973032"/>
    <s v="JAN-20 Purchase Invoices GBP"/>
    <d v="2020-01-02T00:00:00"/>
    <s v="SSCREPMAN,"/>
    <n v="40"/>
    <s v="Journal Import Created"/>
    <x v="0"/>
    <n v="444516"/>
    <d v="2019-11-18T00:00:00"/>
    <n v="165078325"/>
    <m/>
    <s v="PO Invoice"/>
    <m/>
    <s v="https://nww.einvoice-prod.sbs.nhs.uk:8179/invoicepdf/34f73baa-0f84-51e6-8a77-e985c0610fdd"/>
    <n v="1"/>
    <n v="286"/>
    <m/>
    <s v="Planning and Business Development"/>
    <x v="1"/>
    <x v="1"/>
    <x v="1"/>
    <s v="7308 Legal Fees"/>
    <x v="0"/>
  </r>
  <r>
    <s v="E35930"/>
    <s v="7308"/>
    <s v="00000"/>
    <s v="00000"/>
    <s v="000000"/>
    <s v="Estates &amp; Facilities"/>
    <s v="Legal Fees"/>
    <s v="Default"/>
    <s v="Default"/>
    <s v="Default"/>
    <n v="71"/>
    <d v="2020-01-01T00:00:00"/>
    <s v="Purchase Invoices"/>
    <s v="Payables"/>
    <s v="Journal Import 82973032:"/>
    <s v="Payables A 17195784 82973032"/>
    <s v="JAN-20 Purchase Invoices GBP"/>
    <d v="2020-01-02T00:00:00"/>
    <s v="SSCREPMAN,"/>
    <n v="40"/>
    <s v="Journal Import Created"/>
    <x v="0"/>
    <n v="448024"/>
    <d v="2019-12-19T00:00:00"/>
    <n v="165077832"/>
    <m/>
    <s v="PO Invoice"/>
    <m/>
    <s v="https://nww.einvoice-prod.sbs.nhs.uk:8179/invoicepdf/a3763f1b-45fc-5bdb-9468-7695a7e8a439"/>
    <n v="1"/>
    <n v="71"/>
    <m/>
    <s v="Planning and Business Development"/>
    <x v="1"/>
    <x v="1"/>
    <x v="1"/>
    <s v="7308 Legal Fees"/>
    <x v="0"/>
  </r>
  <r>
    <s v="E35930"/>
    <s v="7308"/>
    <s v="00000"/>
    <s v="00000"/>
    <s v="000000"/>
    <s v="Estates &amp; Facilities"/>
    <s v="Legal Fees"/>
    <s v="Default"/>
    <s v="Default"/>
    <s v="Default"/>
    <n v="186.9"/>
    <d v="2020-01-01T00:00:00"/>
    <s v="Purchase Invoices"/>
    <s v="Payables"/>
    <s v="Journal Import 82973032:"/>
    <s v="Payables A 17195784 82973032"/>
    <s v="JAN-20 Purchase Invoices GBP"/>
    <d v="2020-01-02T00:00:00"/>
    <s v="SSCREPMAN,"/>
    <n v="40"/>
    <s v="Journal Import Created"/>
    <x v="0"/>
    <n v="448029"/>
    <d v="2019-12-19T00:00:00"/>
    <n v="165078325"/>
    <m/>
    <s v="PO Invoice"/>
    <m/>
    <s v="https://nww.einvoice-prod.sbs.nhs.uk:8179/invoicepdf/9b861286-7492-5a2b-9e05-224b10916ceb"/>
    <n v="1"/>
    <n v="187"/>
    <m/>
    <s v="Planning and Business Development"/>
    <x v="1"/>
    <x v="1"/>
    <x v="1"/>
    <s v="7308 Legal Fees"/>
    <x v="0"/>
  </r>
  <r>
    <s v="E35930"/>
    <s v="7308"/>
    <s v="00000"/>
    <s v="00000"/>
    <s v="000000"/>
    <s v="Estates &amp; Facilities"/>
    <s v="Legal Fees"/>
    <s v="Default"/>
    <s v="Default"/>
    <s v="Default"/>
    <n v="262.10000000000002"/>
    <d v="2020-01-01T00:00:00"/>
    <s v="Purchase Invoices"/>
    <s v="Payables"/>
    <s v="Journal Import 82973032:"/>
    <s v="Payables A 17195784 82973032"/>
    <s v="JAN-20 Purchase Invoices GBP"/>
    <d v="2020-01-02T00:00:00"/>
    <s v="SSCREPMAN,"/>
    <n v="40"/>
    <s v="Journal Import Created"/>
    <x v="0"/>
    <n v="448029"/>
    <d v="2019-12-19T00:00:00"/>
    <n v="165078325"/>
    <m/>
    <s v="PO Invoice"/>
    <m/>
    <s v="https://nww.einvoice-prod.sbs.nhs.uk:8179/invoicepdf/9b861286-7492-5a2b-9e05-224b10916ceb"/>
    <n v="1"/>
    <n v="262"/>
    <m/>
    <s v="Planning and Business Development"/>
    <x v="1"/>
    <x v="1"/>
    <x v="1"/>
    <s v="7308 Legal Fees"/>
    <x v="0"/>
  </r>
  <r>
    <s v="E35930"/>
    <s v="7308"/>
    <s v="00000"/>
    <s v="00000"/>
    <s v="000000"/>
    <s v="Estates &amp; Facilities"/>
    <s v="Legal Fees"/>
    <s v="Default"/>
    <s v="Default"/>
    <s v="Default"/>
    <n v="1028"/>
    <d v="2020-01-01T00:00:00"/>
    <s v="Purchase Invoices"/>
    <s v="Payables"/>
    <s v="Journal Import 82973032:"/>
    <s v="Payables A 17195784 82973032"/>
    <s v="JAN-20 Purchase Invoices GBP"/>
    <d v="2020-01-02T00:00:00"/>
    <s v="SSCREPMAN,"/>
    <n v="40"/>
    <s v="Journal Import Created"/>
    <x v="0"/>
    <n v="448030"/>
    <d v="2019-12-19T00:00:00"/>
    <n v="165078325"/>
    <m/>
    <s v="PO Invoice"/>
    <m/>
    <s v="https://nww.einvoice-prod.sbs.nhs.uk:8179/invoicepdf/77647c3b-104f-5f10-8e44-d4e5e4264d7a"/>
    <n v="1"/>
    <n v="1028"/>
    <m/>
    <s v="Planning and Business Development"/>
    <x v="1"/>
    <x v="1"/>
    <x v="1"/>
    <s v="7308 Legal Fees"/>
    <x v="0"/>
  </r>
  <r>
    <s v="E35930"/>
    <s v="7308"/>
    <s v="00000"/>
    <s v="00000"/>
    <s v="000000"/>
    <s v="Estates &amp; Facilities"/>
    <s v="Legal Fees"/>
    <s v="Default"/>
    <s v="Default"/>
    <s v="Default"/>
    <n v="-96"/>
    <d v="2020-01-01T00:00:00"/>
    <s v="Purchase Invoices"/>
    <s v="Payables"/>
    <s v="Journal Import 82973032:"/>
    <s v="Payables A 17195784 82973032"/>
    <s v="JAN-20 Purchase Invoices GBP"/>
    <d v="2020-01-02T00:00:00"/>
    <s v="SSCREPMAN,"/>
    <n v="41"/>
    <s v="Journal Import Created"/>
    <x v="0"/>
    <n v="430675"/>
    <d v="2019-06-16T00:00:00"/>
    <n v="165078325"/>
    <m/>
    <s v="PO Invoice"/>
    <m/>
    <s v="https://nww.einvoice-prod.sbs.nhs.uk:8179/invoicepdf/f4e5d0f8-7d5d-564a-a337-90aaa3092479"/>
    <n v="1"/>
    <n v="-96"/>
    <m/>
    <s v="Planning and Business Development"/>
    <x v="1"/>
    <x v="1"/>
    <x v="1"/>
    <s v="7308 Legal Fees"/>
    <x v="0"/>
  </r>
  <r>
    <s v="E35930"/>
    <s v="7308"/>
    <s v="00000"/>
    <s v="00000"/>
    <s v="000000"/>
    <s v="Estates &amp; Facilities"/>
    <s v="Legal Fees"/>
    <s v="Default"/>
    <s v="Default"/>
    <s v="Default"/>
    <n v="-144"/>
    <d v="2020-01-01T00:00:00"/>
    <s v="Purchase Invoices"/>
    <s v="Payables"/>
    <s v="Journal Import 82973032:"/>
    <s v="Payables A 17195784 82973032"/>
    <s v="JAN-20 Purchase Invoices GBP"/>
    <d v="2020-01-02T00:00:00"/>
    <s v="SSCREPMAN,"/>
    <n v="41"/>
    <s v="Journal Import Created"/>
    <x v="0"/>
    <n v="433316"/>
    <d v="2019-07-15T00:00:00"/>
    <n v="165078325"/>
    <m/>
    <s v="PO Invoice"/>
    <m/>
    <s v="https://nww.einvoice-prod.sbs.nhs.uk:8179/invoicepdf/dcceb45c-be72-502b-9723-a3c359645ec2"/>
    <n v="1"/>
    <n v="-144"/>
    <m/>
    <s v="Planning and Business Development"/>
    <x v="1"/>
    <x v="1"/>
    <x v="1"/>
    <s v="7308 Legal Fees"/>
    <x v="0"/>
  </r>
  <r>
    <s v="E35930"/>
    <s v="7308"/>
    <s v="00000"/>
    <s v="00000"/>
    <s v="000000"/>
    <s v="Estates &amp; Facilities"/>
    <s v="Legal Fees"/>
    <s v="Default"/>
    <s v="Default"/>
    <s v="Default"/>
    <n v="-1205.8"/>
    <d v="2020-01-01T00:00:00"/>
    <s v="Purchase Invoices"/>
    <s v="Payables"/>
    <s v="Journal Import 82973032:"/>
    <s v="Payables A 17195784 82973032"/>
    <s v="JAN-20 Purchase Invoices GBP"/>
    <d v="2020-01-02T00:00:00"/>
    <s v="SSCREPMAN,"/>
    <n v="41"/>
    <s v="Journal Import Created"/>
    <x v="0"/>
    <n v="433660"/>
    <d v="2019-07-17T00:00:00"/>
    <n v="165078325"/>
    <m/>
    <s v="PO Invoice"/>
    <m/>
    <s v="https://nww.einvoice-prod.sbs.nhs.uk:8179/invoicepdf/8ef7c526-cd74-5f32-b506-60351e6dfe25"/>
    <n v="1"/>
    <n v="-1206"/>
    <m/>
    <s v="Planning and Business Development"/>
    <x v="1"/>
    <x v="1"/>
    <x v="1"/>
    <s v="7308 Legal Fees"/>
    <x v="0"/>
  </r>
  <r>
    <s v="E35930"/>
    <s v="7308"/>
    <s v="00000"/>
    <s v="00000"/>
    <s v="000000"/>
    <s v="Estates &amp; Facilities"/>
    <s v="Legal Fees"/>
    <s v="Default"/>
    <s v="Default"/>
    <s v="Default"/>
    <n v="-389.2"/>
    <d v="2020-01-01T00:00:00"/>
    <s v="Purchase Invoices"/>
    <s v="Payables"/>
    <s v="Journal Import 82973032:"/>
    <s v="Payables A 17195784 82973032"/>
    <s v="JAN-20 Purchase Invoices GBP"/>
    <d v="2020-01-02T00:00:00"/>
    <s v="SSCREPMAN,"/>
    <n v="41"/>
    <s v="Journal Import Created"/>
    <x v="0"/>
    <n v="433660"/>
    <d v="2019-07-17T00:00:00"/>
    <n v="165078325"/>
    <m/>
    <s v="PO Invoice"/>
    <m/>
    <s v="https://nww.einvoice-prod.sbs.nhs.uk:8179/invoicepdf/8ef7c526-cd74-5f32-b506-60351e6dfe25"/>
    <n v="1"/>
    <n v="-389"/>
    <m/>
    <s v="Planning and Business Development"/>
    <x v="1"/>
    <x v="1"/>
    <x v="1"/>
    <s v="7308 Legal Fees"/>
    <x v="0"/>
  </r>
  <r>
    <s v="E35930"/>
    <s v="7308"/>
    <s v="00000"/>
    <s v="00000"/>
    <s v="000000"/>
    <s v="Estates &amp; Facilities"/>
    <s v="Legal Fees"/>
    <s v="Default"/>
    <s v="Default"/>
    <s v="Default"/>
    <n v="-130"/>
    <d v="2020-01-01T00:00:00"/>
    <s v="Purchase Invoices"/>
    <s v="Payables"/>
    <s v="Journal Import 82973032:"/>
    <s v="Payables A 17195784 82973032"/>
    <s v="JAN-20 Purchase Invoices GBP"/>
    <d v="2020-01-02T00:00:00"/>
    <s v="SSCREPMAN,"/>
    <n v="41"/>
    <s v="Journal Import Created"/>
    <x v="0"/>
    <n v="433660"/>
    <d v="2019-07-17T00:00:00"/>
    <n v="165078325"/>
    <m/>
    <s v="PO Invoice"/>
    <m/>
    <s v="https://nww.einvoice-prod.sbs.nhs.uk:8179/invoicepdf/8ef7c526-cd74-5f32-b506-60351e6dfe25"/>
    <m/>
    <m/>
    <m/>
    <s v="Planning and Business Development"/>
    <x v="1"/>
    <x v="1"/>
    <x v="1"/>
    <s v="7308 Legal Fees"/>
    <x v="0"/>
  </r>
  <r>
    <s v="E35930"/>
    <s v="7308"/>
    <s v="00000"/>
    <s v="00000"/>
    <s v="000000"/>
    <s v="Estates &amp; Facilities"/>
    <s v="Legal Fees"/>
    <s v="Default"/>
    <s v="Default"/>
    <s v="Default"/>
    <n v="-490"/>
    <d v="2020-01-01T00:00:00"/>
    <s v="Purchase Invoices"/>
    <s v="Payables"/>
    <s v="Journal Import 82973032:"/>
    <s v="Payables A 17195784 82973032"/>
    <s v="JAN-20 Purchase Invoices GBP"/>
    <d v="2020-01-02T00:00:00"/>
    <s v="SSCREPMAN,"/>
    <n v="41"/>
    <s v="Journal Import Created"/>
    <x v="0"/>
    <n v="444516"/>
    <d v="2019-11-18T00:00:00"/>
    <n v="165078325"/>
    <m/>
    <s v="PO Invoice"/>
    <m/>
    <s v="https://nww.einvoice-prod.sbs.nhs.uk:8179/invoicepdf/34f73baa-0f84-51e6-8a77-e985c0610fdd"/>
    <n v="1"/>
    <n v="-490"/>
    <m/>
    <s v="Planning and Business Development"/>
    <x v="1"/>
    <x v="1"/>
    <x v="1"/>
    <s v="7308 Legal Fees"/>
    <x v="0"/>
  </r>
  <r>
    <s v="E35930"/>
    <s v="7308"/>
    <s v="00000"/>
    <s v="00000"/>
    <s v="000000"/>
    <s v="Estates &amp; Facilities"/>
    <s v="Legal Fees"/>
    <s v="Default"/>
    <s v="Default"/>
    <s v="Default"/>
    <n v="-449"/>
    <d v="2020-01-01T00:00:00"/>
    <s v="Purchase Invoices"/>
    <s v="Payables"/>
    <s v="Journal Import 82973032:"/>
    <s v="Payables A 17195784 82973032"/>
    <s v="JAN-20 Purchase Invoices GBP"/>
    <d v="2020-01-02T00:00:00"/>
    <s v="SSCREPMAN,"/>
    <n v="41"/>
    <s v="Journal Import Created"/>
    <x v="0"/>
    <n v="448029"/>
    <d v="2019-12-19T00:00:00"/>
    <n v="165078325"/>
    <m/>
    <s v="PO Invoice"/>
    <m/>
    <s v="https://nww.einvoice-prod.sbs.nhs.uk:8179/invoicepdf/9b861286-7492-5a2b-9e05-224b10916ceb"/>
    <n v="1"/>
    <n v="-449"/>
    <m/>
    <s v="Planning and Business Development"/>
    <x v="1"/>
    <x v="1"/>
    <x v="1"/>
    <s v="7308 Legal Fees"/>
    <x v="0"/>
  </r>
  <r>
    <s v="E35930"/>
    <s v="7308"/>
    <s v="00000"/>
    <s v="00000"/>
    <s v="000000"/>
    <s v="Estates &amp; Facilities"/>
    <s v="Legal Fees"/>
    <s v="Default"/>
    <s v="Default"/>
    <s v="Default"/>
    <n v="251"/>
    <d v="2020-01-01T00:00:00"/>
    <s v="Purchase Invoices"/>
    <s v="Payables"/>
    <s v="Journal Import 82977812:"/>
    <s v="Payables A 17199530 82977812"/>
    <s v="JAN-20 Purchase Invoices GBP"/>
    <d v="2020-01-02T00:00:00"/>
    <s v="SSCREPMAN,"/>
    <n v="24"/>
    <s v="Journal Import Created"/>
    <x v="0"/>
    <n v="444512"/>
    <d v="2019-11-18T00:00:00"/>
    <n v="165078325"/>
    <m/>
    <s v="PO Invoice"/>
    <m/>
    <s v="https://nww.einvoice-prod.sbs.nhs.uk:8179/invoicepdf/87226b88-d361-5d2f-91a1-da0f6e757e80"/>
    <n v="1"/>
    <n v="251"/>
    <m/>
    <s v="Planning and Business Development"/>
    <x v="1"/>
    <x v="1"/>
    <x v="1"/>
    <s v="7308 Legal Fees"/>
    <x v="0"/>
  </r>
  <r>
    <s v="E35930"/>
    <s v="7308"/>
    <s v="00000"/>
    <s v="00000"/>
    <s v="000000"/>
    <s v="Estates &amp; Facilities"/>
    <s v="Legal Fees"/>
    <s v="Default"/>
    <s v="Default"/>
    <s v="Default"/>
    <n v="-248"/>
    <d v="2020-01-01T00:00:00"/>
    <s v="Purchase Invoices"/>
    <s v="Payables"/>
    <s v="Journal Import 82977812:"/>
    <s v="Payables A 17199530 82977812"/>
    <s v="JAN-20 Purchase Invoices GBP"/>
    <d v="2020-01-02T00:00:00"/>
    <s v="SSCREPMAN,"/>
    <n v="25"/>
    <s v="Journal Import Created"/>
    <x v="0"/>
    <n v="444512"/>
    <d v="2019-11-18T00:00:00"/>
    <n v="165078325"/>
    <m/>
    <s v="PO Invoice"/>
    <m/>
    <s v="https://nww.einvoice-prod.sbs.nhs.uk:8179/invoicepdf/87226b88-d361-5d2f-91a1-da0f6e757e80"/>
    <n v="1"/>
    <n v="-248"/>
    <m/>
    <s v="Planning and Business Development"/>
    <x v="1"/>
    <x v="1"/>
    <x v="1"/>
    <s v="7308 Legal Fees"/>
    <x v="0"/>
  </r>
  <r>
    <s v="E35930"/>
    <s v="7308"/>
    <s v="00000"/>
    <s v="00000"/>
    <s v="000000"/>
    <s v="Estates &amp; Facilities"/>
    <s v="Legal Fees"/>
    <s v="Default"/>
    <s v="Default"/>
    <s v="Default"/>
    <n v="-3"/>
    <d v="2020-01-01T00:00:00"/>
    <s v="Purchase Invoices"/>
    <s v="Payables"/>
    <s v="Journal Import 82977812:"/>
    <s v="Payables A 17199530 82977812"/>
    <s v="JAN-20 Purchase Invoices GBP"/>
    <d v="2020-01-02T00:00:00"/>
    <s v="SSCREPMAN,"/>
    <n v="25"/>
    <s v="Journal Import Created"/>
    <x v="0"/>
    <n v="444512"/>
    <d v="2019-11-18T00:00:00"/>
    <n v="165078325"/>
    <m/>
    <s v="PO Invoice"/>
    <m/>
    <s v="https://nww.einvoice-prod.sbs.nhs.uk:8179/invoicepdf/87226b88-d361-5d2f-91a1-da0f6e757e80"/>
    <n v="1"/>
    <n v="-3"/>
    <m/>
    <s v="Planning and Business Development"/>
    <x v="1"/>
    <x v="1"/>
    <x v="1"/>
    <s v="7308 Legal Fees"/>
    <x v="0"/>
  </r>
  <r>
    <s v="E35930"/>
    <s v="7308"/>
    <s v="00000"/>
    <s v="00000"/>
    <s v="000000"/>
    <s v="Estates &amp; Facilities"/>
    <s v="Legal Fees"/>
    <s v="Default"/>
    <s v="Default"/>
    <s v="Default"/>
    <n v="613.13"/>
    <d v="2020-01-01T00:00:00"/>
    <s v="Purchase Invoices"/>
    <s v="Payables"/>
    <s v="Journal Import 83016424:"/>
    <s v="Payables A 17204867 83016424"/>
    <s v="JAN-20 Purchase Invoices GBP"/>
    <d v="2020-01-03T00:00:00"/>
    <s v="SSCREPMAN,"/>
    <n v="47"/>
    <s v="Journal Import Created"/>
    <x v="0"/>
    <n v="444517"/>
    <d v="2019-11-18T00:00:00"/>
    <n v="165078325"/>
    <m/>
    <s v="PO Invoice"/>
    <m/>
    <s v="https://nww.einvoice-prod.sbs.nhs.uk:8179/invoicepdf/167ca2f0-cef9-5ebc-85f2-7018177b8d9e"/>
    <n v="1"/>
    <n v="613"/>
    <m/>
    <s v="Planning and Business Development"/>
    <x v="1"/>
    <x v="1"/>
    <x v="1"/>
    <s v="7308 Legal Fees"/>
    <x v="0"/>
  </r>
  <r>
    <s v="E35930"/>
    <s v="7308"/>
    <s v="00000"/>
    <s v="00000"/>
    <s v="000000"/>
    <s v="Estates &amp; Facilities"/>
    <s v="Legal Fees"/>
    <s v="Default"/>
    <s v="Default"/>
    <s v="Default"/>
    <n v="630.1"/>
    <d v="2020-01-01T00:00:00"/>
    <s v="Purchase Invoices"/>
    <s v="Payables"/>
    <s v="Journal Import 83016424:"/>
    <s v="Payables A 17204867 83016424"/>
    <s v="JAN-20 Purchase Invoices GBP"/>
    <d v="2020-01-03T00:00:00"/>
    <s v="SSCREPMAN,"/>
    <n v="47"/>
    <s v="Journal Import Created"/>
    <x v="0"/>
    <n v="444517"/>
    <d v="2019-11-18T00:00:00"/>
    <n v="165078325"/>
    <m/>
    <s v="PO Invoice"/>
    <m/>
    <s v="https://nww.einvoice-prod.sbs.nhs.uk:8179/invoicepdf/167ca2f0-cef9-5ebc-85f2-7018177b8d9e"/>
    <n v="1"/>
    <n v="630"/>
    <m/>
    <s v="Planning and Business Development"/>
    <x v="1"/>
    <x v="1"/>
    <x v="1"/>
    <s v="7308 Legal Fees"/>
    <x v="0"/>
  </r>
  <r>
    <s v="E35930"/>
    <s v="7308"/>
    <s v="00000"/>
    <s v="00000"/>
    <s v="000000"/>
    <s v="Estates &amp; Facilities"/>
    <s v="Legal Fees"/>
    <s v="Default"/>
    <s v="Default"/>
    <s v="Default"/>
    <n v="859.84"/>
    <d v="2020-01-01T00:00:00"/>
    <s v="Purchase Invoices"/>
    <s v="Payables"/>
    <s v="Journal Import 83016424:"/>
    <s v="Payables A 17204867 83016424"/>
    <s v="JAN-20 Purchase Invoices GBP"/>
    <d v="2020-01-03T00:00:00"/>
    <s v="SSCREPMAN,"/>
    <n v="47"/>
    <s v="Journal Import Created"/>
    <x v="0"/>
    <n v="444517"/>
    <d v="2019-11-18T00:00:00"/>
    <n v="165078325"/>
    <m/>
    <s v="PO Invoice"/>
    <m/>
    <s v="https://nww.einvoice-prod.sbs.nhs.uk:8179/invoicepdf/167ca2f0-cef9-5ebc-85f2-7018177b8d9e"/>
    <n v="1"/>
    <n v="860"/>
    <m/>
    <s v="Planning and Business Development"/>
    <x v="1"/>
    <x v="1"/>
    <x v="1"/>
    <s v="7308 Legal Fees"/>
    <x v="0"/>
  </r>
  <r>
    <s v="E35930"/>
    <s v="7308"/>
    <s v="00000"/>
    <s v="00000"/>
    <s v="000000"/>
    <s v="Estates &amp; Facilities"/>
    <s v="Legal Fees"/>
    <s v="Default"/>
    <s v="Default"/>
    <s v="Default"/>
    <n v="2103.0700000000002"/>
    <d v="2020-01-01T00:00:00"/>
    <s v="Purchase Invoices"/>
    <s v="Payables"/>
    <s v="Journal Import 83016424:"/>
    <s v="Payables A 17204867 83016424"/>
    <s v="JAN-20 Purchase Invoices GBP"/>
    <d v="2020-01-03T00:00:00"/>
    <s v="SSCREPMAN,"/>
    <n v="47"/>
    <s v="Journal Import Created"/>
    <x v="0"/>
    <n v="444517"/>
    <d v="2019-11-18T00:00:00"/>
    <n v="165078325"/>
    <m/>
    <s v="PO Invoice"/>
    <m/>
    <s v="https://nww.einvoice-prod.sbs.nhs.uk:8179/invoicepdf/167ca2f0-cef9-5ebc-85f2-7018177b8d9e"/>
    <n v="1"/>
    <n v="1052"/>
    <m/>
    <s v="Planning and Business Development"/>
    <x v="1"/>
    <x v="1"/>
    <x v="1"/>
    <s v="7308 Legal Fees"/>
    <x v="0"/>
  </r>
  <r>
    <s v="E35930"/>
    <s v="7308"/>
    <s v="00000"/>
    <s v="00000"/>
    <s v="000000"/>
    <s v="Estates &amp; Facilities"/>
    <s v="Legal Fees"/>
    <s v="Default"/>
    <s v="Default"/>
    <s v="Default"/>
    <n v="2011.35"/>
    <d v="2020-01-01T00:00:00"/>
    <s v="Purchase Invoices"/>
    <s v="Payables"/>
    <s v="Journal Import 83016424:"/>
    <s v="Payables A 17204867 83016424"/>
    <s v="JAN-20 Purchase Invoices GBP"/>
    <d v="2020-01-03T00:00:00"/>
    <s v="SSCREPMAN,"/>
    <n v="47"/>
    <s v="Journal Import Created"/>
    <x v="0"/>
    <n v="444518"/>
    <d v="2019-11-18T00:00:00"/>
    <n v="165078325"/>
    <m/>
    <s v="PO Invoice"/>
    <m/>
    <s v="https://nww.einvoice-prod.sbs.nhs.uk:8179/invoicepdf/5e1e5b5c-ae47-5692-b4e0-4cd8124d2079"/>
    <n v="1"/>
    <n v="2011"/>
    <m/>
    <s v="Planning and Business Development"/>
    <x v="1"/>
    <x v="1"/>
    <x v="1"/>
    <s v="7308 Legal Fees"/>
    <x v="0"/>
  </r>
  <r>
    <s v="E35930"/>
    <s v="7308"/>
    <s v="00000"/>
    <s v="00000"/>
    <s v="000000"/>
    <s v="Estates &amp; Facilities"/>
    <s v="Legal Fees"/>
    <s v="Default"/>
    <s v="Default"/>
    <s v="Default"/>
    <n v="2820.65"/>
    <d v="2020-01-01T00:00:00"/>
    <s v="Purchase Invoices"/>
    <s v="Payables"/>
    <s v="Journal Import 83016424:"/>
    <s v="Payables A 17204867 83016424"/>
    <s v="JAN-20 Purchase Invoices GBP"/>
    <d v="2020-01-03T00:00:00"/>
    <s v="SSCREPMAN,"/>
    <n v="47"/>
    <s v="Journal Import Created"/>
    <x v="0"/>
    <n v="444518"/>
    <d v="2019-11-18T00:00:00"/>
    <n v="165078325"/>
    <m/>
    <s v="PO Invoice"/>
    <m/>
    <s v="https://nww.einvoice-prod.sbs.nhs.uk:8179/invoicepdf/5e1e5b5c-ae47-5692-b4e0-4cd8124d2079"/>
    <n v="1"/>
    <n v="2821"/>
    <m/>
    <s v="Planning and Business Development"/>
    <x v="1"/>
    <x v="1"/>
    <x v="1"/>
    <s v="7308 Legal Fees"/>
    <x v="0"/>
  </r>
  <r>
    <s v="E35930"/>
    <s v="7308"/>
    <s v="00000"/>
    <s v="00000"/>
    <s v="000000"/>
    <s v="Estates &amp; Facilities"/>
    <s v="Legal Fees"/>
    <s v="Default"/>
    <s v="Default"/>
    <s v="Default"/>
    <n v="157.76"/>
    <d v="2020-01-01T00:00:00"/>
    <s v="Purchase Invoices"/>
    <s v="Payables"/>
    <s v="Journal Import 83016424:"/>
    <s v="Payables A 17204867 83016424"/>
    <s v="JAN-20 Purchase Invoices GBP"/>
    <d v="2020-01-03T00:00:00"/>
    <s v="SSCREPMAN,"/>
    <n v="47"/>
    <s v="Journal Import Created"/>
    <x v="0"/>
    <n v="444520"/>
    <d v="2019-11-18T00:00:00"/>
    <n v="165078325"/>
    <m/>
    <s v="PO Invoice"/>
    <m/>
    <s v="https://nww.einvoice-prod.sbs.nhs.uk:8179/invoicepdf/0ff204f5-3a77-50d6-914e-ebd7d8466fc4"/>
    <n v="1"/>
    <n v="158"/>
    <m/>
    <s v="Planning and Business Development"/>
    <x v="1"/>
    <x v="1"/>
    <x v="1"/>
    <s v="7308 Legal Fees"/>
    <x v="0"/>
  </r>
  <r>
    <s v="E35930"/>
    <s v="7308"/>
    <s v="00000"/>
    <s v="00000"/>
    <s v="000000"/>
    <s v="Estates &amp; Facilities"/>
    <s v="Legal Fees"/>
    <s v="Default"/>
    <s v="Default"/>
    <s v="Default"/>
    <n v="221.24"/>
    <d v="2020-01-01T00:00:00"/>
    <s v="Purchase Invoices"/>
    <s v="Payables"/>
    <s v="Journal Import 83016424:"/>
    <s v="Payables A 17204867 83016424"/>
    <s v="JAN-20 Purchase Invoices GBP"/>
    <d v="2020-01-03T00:00:00"/>
    <s v="SSCREPMAN,"/>
    <n v="47"/>
    <s v="Journal Import Created"/>
    <x v="0"/>
    <n v="444520"/>
    <d v="2019-11-18T00:00:00"/>
    <n v="165078325"/>
    <m/>
    <s v="PO Invoice"/>
    <m/>
    <s v="https://nww.einvoice-prod.sbs.nhs.uk:8179/invoicepdf/0ff204f5-3a77-50d6-914e-ebd7d8466fc4"/>
    <n v="1"/>
    <n v="221"/>
    <m/>
    <s v="Planning and Business Development"/>
    <x v="1"/>
    <x v="1"/>
    <x v="1"/>
    <s v="7308 Legal Fees"/>
    <x v="0"/>
  </r>
  <r>
    <s v="E35930"/>
    <s v="7308"/>
    <s v="00000"/>
    <s v="00000"/>
    <s v="000000"/>
    <s v="Estates &amp; Facilities"/>
    <s v="Legal Fees"/>
    <s v="Default"/>
    <s v="Default"/>
    <s v="Default"/>
    <n v="96"/>
    <d v="2020-01-01T00:00:00"/>
    <s v="Purchase Invoices"/>
    <s v="Payables"/>
    <s v="Journal Import 83016424:"/>
    <s v="Payables A 17204867 83016424"/>
    <s v="JAN-20 Purchase Invoices GBP"/>
    <d v="2020-01-03T00:00:00"/>
    <s v="SSCREPMAN,"/>
    <n v="47"/>
    <s v="Journal Import Created"/>
    <x v="0"/>
    <n v="448026"/>
    <d v="2019-12-19T00:00:00"/>
    <n v="165078325"/>
    <m/>
    <s v="PO Invoice"/>
    <m/>
    <s v="https://nww.einvoice-prod.sbs.nhs.uk:8179/invoicepdf/126bc466-7b24-5774-b240-b620727570ef"/>
    <n v="1"/>
    <n v="96"/>
    <m/>
    <s v="Planning and Business Development"/>
    <x v="1"/>
    <x v="1"/>
    <x v="1"/>
    <s v="7308 Legal Fees"/>
    <x v="0"/>
  </r>
  <r>
    <s v="E35930"/>
    <s v="7308"/>
    <s v="00000"/>
    <s v="00000"/>
    <s v="000000"/>
    <s v="Estates &amp; Facilities"/>
    <s v="Legal Fees"/>
    <s v="Default"/>
    <s v="Default"/>
    <s v="Default"/>
    <n v="420.8"/>
    <d v="2020-01-01T00:00:00"/>
    <s v="Purchase Invoices"/>
    <s v="Payables"/>
    <s v="Journal Import 83016424:"/>
    <s v="Payables A 17204867 83016424"/>
    <s v="JAN-20 Purchase Invoices GBP"/>
    <d v="2020-01-03T00:00:00"/>
    <s v="SSCREPMAN,"/>
    <n v="47"/>
    <s v="Journal Import Created"/>
    <x v="0"/>
    <n v="448032"/>
    <d v="2019-12-19T00:00:00"/>
    <n v="165078943"/>
    <m/>
    <s v="PO Invoice"/>
    <m/>
    <s v="https://nww.einvoice-prod.sbs.nhs.uk:8179/invoicepdf/75d18f5d-ef02-5fbf-a3a5-4a0cbea399e3"/>
    <n v="1"/>
    <n v="210"/>
    <m/>
    <s v="Planning and Business Development"/>
    <x v="1"/>
    <x v="1"/>
    <x v="1"/>
    <s v="7308 Legal Fees"/>
    <x v="0"/>
  </r>
  <r>
    <s v="E35930"/>
    <s v="7308"/>
    <s v="00000"/>
    <s v="00000"/>
    <s v="000000"/>
    <s v="Estates &amp; Facilities"/>
    <s v="Legal Fees"/>
    <s v="Default"/>
    <s v="Default"/>
    <s v="Default"/>
    <n v="33.299999999999997"/>
    <d v="2020-01-01T00:00:00"/>
    <s v="Purchase Invoices"/>
    <s v="Payables"/>
    <s v="Journal Import 83016424:"/>
    <s v="Payables A 17204867 83016424"/>
    <s v="JAN-20 Purchase Invoices GBP"/>
    <d v="2020-01-03T00:00:00"/>
    <s v="SSCREPMAN,"/>
    <n v="47"/>
    <s v="Journal Import Created"/>
    <x v="0"/>
    <n v="448033"/>
    <d v="2019-12-19T00:00:00"/>
    <n v="165078325"/>
    <m/>
    <s v="PO Invoice"/>
    <m/>
    <s v="https://nww.einvoice-prod.sbs.nhs.uk:8179/invoicepdf/3a88f62d-a7ed-5a0e-92a9-03c67865961c"/>
    <n v="1"/>
    <n v="33"/>
    <m/>
    <s v="Planning and Business Development"/>
    <x v="1"/>
    <x v="1"/>
    <x v="1"/>
    <s v="7308 Legal Fees"/>
    <x v="0"/>
  </r>
  <r>
    <s v="E35930"/>
    <s v="7308"/>
    <s v="00000"/>
    <s v="00000"/>
    <s v="000000"/>
    <s v="Estates &amp; Facilities"/>
    <s v="Legal Fees"/>
    <s v="Default"/>
    <s v="Default"/>
    <s v="Default"/>
    <n v="46.7"/>
    <d v="2020-01-01T00:00:00"/>
    <s v="Purchase Invoices"/>
    <s v="Payables"/>
    <s v="Journal Import 83016424:"/>
    <s v="Payables A 17204867 83016424"/>
    <s v="JAN-20 Purchase Invoices GBP"/>
    <d v="2020-01-03T00:00:00"/>
    <s v="SSCREPMAN,"/>
    <n v="47"/>
    <s v="Journal Import Created"/>
    <x v="0"/>
    <n v="448033"/>
    <d v="2019-12-19T00:00:00"/>
    <n v="165078325"/>
    <m/>
    <s v="PO Invoice"/>
    <m/>
    <s v="https://nww.einvoice-prod.sbs.nhs.uk:8179/invoicepdf/3a88f62d-a7ed-5a0e-92a9-03c67865961c"/>
    <n v="1"/>
    <n v="47"/>
    <m/>
    <s v="Planning and Business Development"/>
    <x v="1"/>
    <x v="1"/>
    <x v="1"/>
    <s v="7308 Legal Fees"/>
    <x v="0"/>
  </r>
  <r>
    <s v="E35930"/>
    <s v="7308"/>
    <s v="00000"/>
    <s v="00000"/>
    <s v="000000"/>
    <s v="Estates &amp; Facilities"/>
    <s v="Legal Fees"/>
    <s v="Default"/>
    <s v="Default"/>
    <s v="Default"/>
    <n v="80"/>
    <d v="2020-01-01T00:00:00"/>
    <s v="Purchase Invoices"/>
    <s v="Payables"/>
    <s v="Journal Import 83016424:"/>
    <s v="Payables A 17204867 83016424"/>
    <s v="JAN-20 Purchase Invoices GBP"/>
    <d v="2020-01-03T00:00:00"/>
    <s v="SSCREPMAN,"/>
    <n v="47"/>
    <s v="Journal Import Created"/>
    <x v="0"/>
    <n v="448033"/>
    <d v="2019-12-19T00:00:00"/>
    <n v="165078325"/>
    <m/>
    <s v="PO Invoice"/>
    <m/>
    <s v="https://nww.einvoice-prod.sbs.nhs.uk:8179/invoicepdf/3a88f62d-a7ed-5a0e-92a9-03c67865961c"/>
    <n v="1"/>
    <n v="80"/>
    <m/>
    <s v="Planning and Business Development"/>
    <x v="1"/>
    <x v="1"/>
    <x v="1"/>
    <s v="7308 Legal Fees"/>
    <x v="0"/>
  </r>
  <r>
    <s v="E35930"/>
    <s v="7308"/>
    <s v="00000"/>
    <s v="00000"/>
    <s v="000000"/>
    <s v="Estates &amp; Facilities"/>
    <s v="Legal Fees"/>
    <s v="Default"/>
    <s v="Default"/>
    <s v="Default"/>
    <n v="232.9"/>
    <d v="2020-01-01T00:00:00"/>
    <s v="Purchase Invoices"/>
    <s v="Payables"/>
    <s v="Journal Import 83016424:"/>
    <s v="Payables A 17204867 83016424"/>
    <s v="JAN-20 Purchase Invoices GBP"/>
    <d v="2020-01-03T00:00:00"/>
    <s v="SSCREPMAN,"/>
    <n v="47"/>
    <s v="Journal Import Created"/>
    <x v="0"/>
    <n v="448035"/>
    <d v="2019-12-19T00:00:00"/>
    <n v="165078325"/>
    <m/>
    <s v="PO Invoice"/>
    <m/>
    <s v="https://nww.einvoice-prod.sbs.nhs.uk:8179/invoicepdf/78e026c9-fa91-5cd9-9cde-7b385a808b21"/>
    <n v="1"/>
    <n v="233"/>
    <m/>
    <s v="Planning and Business Development"/>
    <x v="1"/>
    <x v="1"/>
    <x v="1"/>
    <s v="7308 Legal Fees"/>
    <x v="0"/>
  </r>
  <r>
    <s v="E35930"/>
    <s v="7308"/>
    <s v="00000"/>
    <s v="00000"/>
    <s v="000000"/>
    <s v="Estates &amp; Facilities"/>
    <s v="Legal Fees"/>
    <s v="Default"/>
    <s v="Default"/>
    <s v="Default"/>
    <n v="326.60000000000002"/>
    <d v="2020-01-01T00:00:00"/>
    <s v="Purchase Invoices"/>
    <s v="Payables"/>
    <s v="Journal Import 83016424:"/>
    <s v="Payables A 17204867 83016424"/>
    <s v="JAN-20 Purchase Invoices GBP"/>
    <d v="2020-01-03T00:00:00"/>
    <s v="SSCREPMAN,"/>
    <n v="47"/>
    <s v="Journal Import Created"/>
    <x v="0"/>
    <n v="448035"/>
    <d v="2019-12-19T00:00:00"/>
    <n v="165078325"/>
    <m/>
    <s v="PO Invoice"/>
    <m/>
    <s v="https://nww.einvoice-prod.sbs.nhs.uk:8179/invoicepdf/78e026c9-fa91-5cd9-9cde-7b385a808b21"/>
    <n v="1"/>
    <n v="327"/>
    <m/>
    <s v="Planning and Business Development"/>
    <x v="1"/>
    <x v="1"/>
    <x v="1"/>
    <s v="7308 Legal Fees"/>
    <x v="0"/>
  </r>
  <r>
    <s v="E35930"/>
    <s v="7308"/>
    <s v="00000"/>
    <s v="00000"/>
    <s v="000000"/>
    <s v="Estates &amp; Facilities"/>
    <s v="Legal Fees"/>
    <s v="Default"/>
    <s v="Default"/>
    <s v="Default"/>
    <n v="559.5"/>
    <d v="2020-01-01T00:00:00"/>
    <s v="Purchase Invoices"/>
    <s v="Payables"/>
    <s v="Journal Import 83016424:"/>
    <s v="Payables A 17204867 83016424"/>
    <s v="JAN-20 Purchase Invoices GBP"/>
    <d v="2020-01-03T00:00:00"/>
    <s v="SSCREPMAN,"/>
    <n v="47"/>
    <s v="Journal Import Created"/>
    <x v="0"/>
    <n v="448035"/>
    <d v="2019-12-19T00:00:00"/>
    <n v="165078325"/>
    <m/>
    <s v="PO Invoice"/>
    <m/>
    <s v="https://nww.einvoice-prod.sbs.nhs.uk:8179/invoicepdf/78e026c9-fa91-5cd9-9cde-7b385a808b21"/>
    <n v="1"/>
    <n v="560"/>
    <m/>
    <s v="Planning and Business Development"/>
    <x v="1"/>
    <x v="1"/>
    <x v="1"/>
    <s v="7308 Legal Fees"/>
    <x v="0"/>
  </r>
  <r>
    <s v="E35930"/>
    <s v="7308"/>
    <s v="00000"/>
    <s v="00000"/>
    <s v="000000"/>
    <s v="Estates &amp; Facilities"/>
    <s v="Legal Fees"/>
    <s v="Default"/>
    <s v="Default"/>
    <s v="Default"/>
    <n v="-2103.0700000000002"/>
    <d v="2020-01-01T00:00:00"/>
    <s v="Purchase Invoices"/>
    <s v="Payables"/>
    <s v="Journal Import 83016424:"/>
    <s v="Payables A 17204867 83016424"/>
    <s v="JAN-20 Purchase Invoices GBP"/>
    <d v="2020-01-03T00:00:00"/>
    <s v="SSCREPMAN,"/>
    <n v="48"/>
    <s v="Journal Import Created"/>
    <x v="0"/>
    <n v="444517"/>
    <d v="2019-11-18T00:00:00"/>
    <n v="165078325"/>
    <m/>
    <s v="PO Invoice"/>
    <m/>
    <s v="https://nww.einvoice-prod.sbs.nhs.uk:8179/invoicepdf/167ca2f0-cef9-5ebc-85f2-7018177b8d9e"/>
    <n v="1"/>
    <n v="-2103"/>
    <m/>
    <s v="Planning and Business Development"/>
    <x v="1"/>
    <x v="1"/>
    <x v="1"/>
    <s v="7308 Legal Fees"/>
    <x v="0"/>
  </r>
  <r>
    <s v="E35930"/>
    <s v="7308"/>
    <s v="00000"/>
    <s v="00000"/>
    <s v="000000"/>
    <s v="Estates &amp; Facilities"/>
    <s v="Legal Fees"/>
    <s v="Default"/>
    <s v="Default"/>
    <s v="Default"/>
    <n v="-2103.0700000000002"/>
    <d v="2020-01-01T00:00:00"/>
    <s v="Purchase Invoices"/>
    <s v="Payables"/>
    <s v="Journal Import 83016424:"/>
    <s v="Payables A 17204867 83016424"/>
    <s v="JAN-20 Purchase Invoices GBP"/>
    <d v="2020-01-03T00:00:00"/>
    <s v="SSCREPMAN,"/>
    <n v="48"/>
    <s v="Journal Import Created"/>
    <x v="0"/>
    <n v="444517"/>
    <d v="2019-11-18T00:00:00"/>
    <n v="165078325"/>
    <m/>
    <s v="PO Invoice"/>
    <m/>
    <s v="https://nww.einvoice-prod.sbs.nhs.uk:8179/invoicepdf/167ca2f0-cef9-5ebc-85f2-7018177b8d9e"/>
    <n v="1"/>
    <n v="-1052"/>
    <m/>
    <s v="Planning and Business Development"/>
    <x v="1"/>
    <x v="1"/>
    <x v="1"/>
    <s v="7308 Legal Fees"/>
    <x v="0"/>
  </r>
  <r>
    <s v="E35930"/>
    <s v="7308"/>
    <s v="00000"/>
    <s v="00000"/>
    <s v="000000"/>
    <s v="Estates &amp; Facilities"/>
    <s v="Legal Fees"/>
    <s v="Default"/>
    <s v="Default"/>
    <s v="Default"/>
    <n v="-4832"/>
    <d v="2020-01-01T00:00:00"/>
    <s v="Purchase Invoices"/>
    <s v="Payables"/>
    <s v="Journal Import 83016424:"/>
    <s v="Payables A 17204867 83016424"/>
    <s v="JAN-20 Purchase Invoices GBP"/>
    <d v="2020-01-03T00:00:00"/>
    <s v="SSCREPMAN,"/>
    <n v="48"/>
    <s v="Journal Import Created"/>
    <x v="0"/>
    <n v="444518"/>
    <d v="2019-11-18T00:00:00"/>
    <n v="165078325"/>
    <m/>
    <s v="PO Invoice"/>
    <m/>
    <s v="https://nww.einvoice-prod.sbs.nhs.uk:8179/invoicepdf/5e1e5b5c-ae47-5692-b4e0-4cd8124d2079"/>
    <n v="1"/>
    <n v="-4832"/>
    <m/>
    <s v="Planning and Business Development"/>
    <x v="1"/>
    <x v="1"/>
    <x v="1"/>
    <s v="7308 Legal Fees"/>
    <x v="0"/>
  </r>
  <r>
    <s v="E35930"/>
    <s v="7308"/>
    <s v="00000"/>
    <s v="00000"/>
    <s v="000000"/>
    <s v="Estates &amp; Facilities"/>
    <s v="Legal Fees"/>
    <s v="Default"/>
    <s v="Default"/>
    <s v="Default"/>
    <n v="-379"/>
    <d v="2020-01-01T00:00:00"/>
    <s v="Purchase Invoices"/>
    <s v="Payables"/>
    <s v="Journal Import 83016424:"/>
    <s v="Payables A 17204867 83016424"/>
    <s v="JAN-20 Purchase Invoices GBP"/>
    <d v="2020-01-03T00:00:00"/>
    <s v="SSCREPMAN,"/>
    <n v="48"/>
    <s v="Journal Import Created"/>
    <x v="0"/>
    <n v="444520"/>
    <d v="2019-11-18T00:00:00"/>
    <n v="165078325"/>
    <m/>
    <s v="PO Invoice"/>
    <m/>
    <s v="https://nww.einvoice-prod.sbs.nhs.uk:8179/invoicepdf/0ff204f5-3a77-50d6-914e-ebd7d8466fc4"/>
    <n v="1"/>
    <n v="-379"/>
    <m/>
    <s v="Planning and Business Development"/>
    <x v="1"/>
    <x v="1"/>
    <x v="1"/>
    <s v="7308 Legal Fees"/>
    <x v="0"/>
  </r>
  <r>
    <s v="E35930"/>
    <s v="7308"/>
    <s v="00000"/>
    <s v="00000"/>
    <s v="000000"/>
    <s v="Estates &amp; Facilities"/>
    <s v="Legal Fees"/>
    <s v="Default"/>
    <s v="Default"/>
    <s v="Default"/>
    <n v="-210.4"/>
    <d v="2020-01-01T00:00:00"/>
    <s v="Purchase Invoices"/>
    <s v="Payables"/>
    <s v="Journal Import 83016424:"/>
    <s v="Payables A 17204867 83016424"/>
    <s v="JAN-20 Purchase Invoices GBP"/>
    <d v="2020-01-03T00:00:00"/>
    <s v="SSCREPMAN,"/>
    <n v="48"/>
    <s v="Journal Import Created"/>
    <x v="0"/>
    <n v="448032"/>
    <d v="2019-12-19T00:00:00"/>
    <n v="165078943"/>
    <m/>
    <s v="PO Invoice"/>
    <m/>
    <s v="https://nww.einvoice-prod.sbs.nhs.uk:8179/invoicepdf/75d18f5d-ef02-5fbf-a3a5-4a0cbea399e3"/>
    <n v="1"/>
    <n v="-210"/>
    <m/>
    <s v="Planning and Business Development"/>
    <x v="1"/>
    <x v="1"/>
    <x v="1"/>
    <s v="7308 Legal Fees"/>
    <x v="0"/>
  </r>
  <r>
    <s v="E35930"/>
    <s v="7308"/>
    <s v="00000"/>
    <s v="00000"/>
    <s v="000000"/>
    <s v="Estates &amp; Facilities"/>
    <s v="Legal Fees"/>
    <s v="Default"/>
    <s v="Default"/>
    <s v="Default"/>
    <n v="-80"/>
    <d v="2020-01-01T00:00:00"/>
    <s v="Purchase Invoices"/>
    <s v="Payables"/>
    <s v="Journal Import 83016424:"/>
    <s v="Payables A 17204867 83016424"/>
    <s v="JAN-20 Purchase Invoices GBP"/>
    <d v="2020-01-03T00:00:00"/>
    <s v="SSCREPMAN,"/>
    <n v="48"/>
    <s v="Journal Import Created"/>
    <x v="0"/>
    <n v="448033"/>
    <d v="2019-12-19T00:00:00"/>
    <n v="165078325"/>
    <m/>
    <s v="PO Invoice"/>
    <m/>
    <s v="https://nww.einvoice-prod.sbs.nhs.uk:8179/invoicepdf/3a88f62d-a7ed-5a0e-92a9-03c67865961c"/>
    <n v="1"/>
    <n v="-80"/>
    <m/>
    <s v="Planning and Business Development"/>
    <x v="1"/>
    <x v="1"/>
    <x v="1"/>
    <s v="7308 Legal Fees"/>
    <x v="0"/>
  </r>
  <r>
    <s v="E35930"/>
    <s v="7308"/>
    <s v="00000"/>
    <s v="00000"/>
    <s v="000000"/>
    <s v="Estates &amp; Facilities"/>
    <s v="Legal Fees"/>
    <s v="Default"/>
    <s v="Default"/>
    <s v="Default"/>
    <n v="-559.5"/>
    <d v="2020-01-01T00:00:00"/>
    <s v="Purchase Invoices"/>
    <s v="Payables"/>
    <s v="Journal Import 83016424:"/>
    <s v="Payables A 17204867 83016424"/>
    <s v="JAN-20 Purchase Invoices GBP"/>
    <d v="2020-01-03T00:00:00"/>
    <s v="SSCREPMAN,"/>
    <n v="48"/>
    <s v="Journal Import Created"/>
    <x v="0"/>
    <n v="448035"/>
    <d v="2019-12-19T00:00:00"/>
    <n v="165078325"/>
    <m/>
    <s v="PO Invoice"/>
    <m/>
    <s v="https://nww.einvoice-prod.sbs.nhs.uk:8179/invoicepdf/78e026c9-fa91-5cd9-9cde-7b385a808b21"/>
    <n v="1"/>
    <n v="-560"/>
    <m/>
    <s v="Planning and Business Development"/>
    <x v="1"/>
    <x v="1"/>
    <x v="1"/>
    <s v="7308 Legal Fees"/>
    <x v="0"/>
  </r>
  <r>
    <s v="E35930"/>
    <s v="7308"/>
    <s v="00000"/>
    <s v="00000"/>
    <s v="000000"/>
    <s v="Estates &amp; Facilities"/>
    <s v="Legal Fees"/>
    <s v="Default"/>
    <s v="Default"/>
    <s v="Default"/>
    <n v="4440"/>
    <d v="2020-01-01T00:00:00"/>
    <s v="Purchase Invoices"/>
    <s v="Payables"/>
    <s v="Journal Import 83194139:"/>
    <s v="Payables A 17245227 83194139"/>
    <s v="JAN-20 Purchase Invoices GBP"/>
    <d v="2020-01-08T00:00:00"/>
    <s v="SSCREPMAN,"/>
    <n v="29"/>
    <s v="Journal Import Created"/>
    <x v="0"/>
    <s v="SAS2507"/>
    <d v="2019-12-10T00:00:00"/>
    <n v="165081922"/>
    <m/>
    <s v="PO Invoice"/>
    <m/>
    <s v="http://nww.docserv.wyss.nhs.uk/synergyiim/dist/?val=1498977_10621159_20200106090437"/>
    <n v="1"/>
    <n v="2220"/>
    <m/>
    <s v="Planning and Business Development"/>
    <x v="1"/>
    <x v="1"/>
    <x v="1"/>
    <s v="7308 Legal Fees"/>
    <x v="0"/>
  </r>
  <r>
    <s v="E35930"/>
    <s v="7308"/>
    <s v="00000"/>
    <s v="00000"/>
    <s v="000000"/>
    <s v="Estates &amp; Facilities"/>
    <s v="Legal Fees"/>
    <s v="Default"/>
    <s v="Default"/>
    <s v="Default"/>
    <n v="-2220"/>
    <d v="2020-01-01T00:00:00"/>
    <s v="Purchase Invoices"/>
    <s v="Payables"/>
    <s v="Journal Import 83194139:"/>
    <s v="Payables A 17245227 83194139"/>
    <s v="JAN-20 Purchase Invoices GBP"/>
    <d v="2020-01-08T00:00:00"/>
    <s v="SSCREPMAN,"/>
    <n v="30"/>
    <s v="Journal Import Created"/>
    <x v="0"/>
    <s v="SAS2507"/>
    <d v="2019-12-10T00:00:00"/>
    <n v="165081922"/>
    <m/>
    <s v="PO Invoice"/>
    <m/>
    <s v="http://nww.docserv.wyss.nhs.uk/synergyiim/dist/?val=1498977_10621159_20200106090437"/>
    <n v="1"/>
    <n v="-2220"/>
    <m/>
    <s v="Planning and Business Development"/>
    <x v="1"/>
    <x v="1"/>
    <x v="1"/>
    <s v="7308 Legal Fees"/>
    <x v="0"/>
  </r>
  <r>
    <s v="E35930"/>
    <s v="7308"/>
    <s v="00000"/>
    <s v="00000"/>
    <s v="000000"/>
    <s v="Estates &amp; Facilities"/>
    <s v="Legal Fees"/>
    <s v="Default"/>
    <s v="Default"/>
    <s v="Default"/>
    <n v="268"/>
    <d v="2020-01-01T00:00:00"/>
    <s v="Purchase Invoices"/>
    <s v="Payables"/>
    <s v="Journal Import 83523520:"/>
    <s v="Payables A 17307756 83523520"/>
    <s v="JAN-20 Purchase Invoices GBP"/>
    <d v="2020-01-17T00:00:00"/>
    <s v="SSCREPMAN,"/>
    <n v="22"/>
    <s v="Journal Import Created"/>
    <x v="0"/>
    <n v="430670"/>
    <d v="2019-06-16T00:00:00"/>
    <n v="165077832"/>
    <m/>
    <s v="PO Invoice"/>
    <m/>
    <s v="https://nww.einvoice-prod.sbs.nhs.uk:8179/invoicepdf/1f9c7649-da9a-5b8b-8b13-9f5bae26c2f1"/>
    <n v="1"/>
    <n v="134"/>
    <m/>
    <s v="Planning and Business Development"/>
    <x v="1"/>
    <x v="1"/>
    <x v="1"/>
    <s v="7308 Legal Fees"/>
    <x v="0"/>
  </r>
  <r>
    <s v="E35930"/>
    <s v="7308"/>
    <s v="00000"/>
    <s v="00000"/>
    <s v="000000"/>
    <s v="Estates &amp; Facilities"/>
    <s v="Legal Fees"/>
    <s v="Default"/>
    <s v="Default"/>
    <s v="Default"/>
    <n v="-134"/>
    <d v="2020-01-01T00:00:00"/>
    <s v="Purchase Invoices"/>
    <s v="Payables"/>
    <s v="Journal Import 83523520:"/>
    <s v="Payables A 17307756 83523520"/>
    <s v="JAN-20 Purchase Invoices GBP"/>
    <d v="2020-01-17T00:00:00"/>
    <s v="SSCREPMAN,"/>
    <n v="23"/>
    <s v="Journal Import Created"/>
    <x v="0"/>
    <n v="430670"/>
    <d v="2019-06-16T00:00:00"/>
    <n v="165077832"/>
    <m/>
    <s v="PO Invoice"/>
    <m/>
    <s v="https://nww.einvoice-prod.sbs.nhs.uk:8179/invoicepdf/1f9c7649-da9a-5b8b-8b13-9f5bae26c2f1"/>
    <n v="1"/>
    <n v="-134"/>
    <m/>
    <s v="Planning and Business Development"/>
    <x v="1"/>
    <x v="1"/>
    <x v="1"/>
    <s v="7308 Legal Fees"/>
    <x v="0"/>
  </r>
  <r>
    <s v="E35930"/>
    <s v="7308"/>
    <s v="00000"/>
    <s v="00000"/>
    <s v="000000"/>
    <s v="Estates &amp; Facilities"/>
    <s v="Legal Fees"/>
    <s v="Default"/>
    <s v="Default"/>
    <s v="Default"/>
    <n v="19.98"/>
    <d v="2020-01-01T00:00:00"/>
    <s v="Purchase Invoices"/>
    <s v="Payables"/>
    <s v="Journal Import 83608066:"/>
    <s v="Payables A 17329738 83608066"/>
    <s v="JAN-20 Purchase Invoices GBP"/>
    <d v="2020-01-20T00:00:00"/>
    <s v="SSCREPMAN,"/>
    <n v="53"/>
    <s v="Journal Import Created"/>
    <x v="0"/>
    <n v="450062"/>
    <d v="2020-01-17T00:00:00"/>
    <n v="165078325"/>
    <m/>
    <s v="PO Invoice"/>
    <m/>
    <s v="https://nww.einvoice-prod.sbs.nhs.uk:8179/invoicepdf/545fb467-7180-5c51-8e05-c188658284bc"/>
    <n v="1"/>
    <n v="20"/>
    <m/>
    <s v="Planning and Business Development"/>
    <x v="1"/>
    <x v="1"/>
    <x v="1"/>
    <s v="7308 Legal Fees"/>
    <x v="0"/>
  </r>
  <r>
    <s v="E35930"/>
    <s v="7308"/>
    <s v="00000"/>
    <s v="00000"/>
    <s v="000000"/>
    <s v="Estates &amp; Facilities"/>
    <s v="Legal Fees"/>
    <s v="Default"/>
    <s v="Default"/>
    <s v="Default"/>
    <n v="28.02"/>
    <d v="2020-01-01T00:00:00"/>
    <s v="Purchase Invoices"/>
    <s v="Payables"/>
    <s v="Journal Import 83608066:"/>
    <s v="Payables A 17329738 83608066"/>
    <s v="JAN-20 Purchase Invoices GBP"/>
    <d v="2020-01-20T00:00:00"/>
    <s v="SSCREPMAN,"/>
    <n v="53"/>
    <s v="Journal Import Created"/>
    <x v="0"/>
    <n v="450062"/>
    <d v="2020-01-17T00:00:00"/>
    <n v="165078325"/>
    <m/>
    <s v="PO Invoice"/>
    <m/>
    <s v="https://nww.einvoice-prod.sbs.nhs.uk:8179/invoicepdf/545fb467-7180-5c51-8e05-c188658284bc"/>
    <n v="1"/>
    <n v="28"/>
    <m/>
    <s v="Planning and Business Development"/>
    <x v="1"/>
    <x v="1"/>
    <x v="1"/>
    <s v="7308 Legal Fees"/>
    <x v="0"/>
  </r>
  <r>
    <s v="E35930"/>
    <s v="7308"/>
    <s v="00000"/>
    <s v="00000"/>
    <s v="000000"/>
    <s v="Estates &amp; Facilities"/>
    <s v="Legal Fees"/>
    <s v="Default"/>
    <s v="Default"/>
    <s v="Default"/>
    <n v="48"/>
    <d v="2020-01-01T00:00:00"/>
    <s v="Purchase Invoices"/>
    <s v="Payables"/>
    <s v="Journal Import 83608066:"/>
    <s v="Payables A 17329738 83608066"/>
    <s v="JAN-20 Purchase Invoices GBP"/>
    <d v="2020-01-20T00:00:00"/>
    <s v="SSCREPMAN,"/>
    <n v="53"/>
    <s v="Journal Import Created"/>
    <x v="0"/>
    <n v="450062"/>
    <d v="2020-01-17T00:00:00"/>
    <n v="165078325"/>
    <m/>
    <s v="PO Invoice"/>
    <m/>
    <s v="https://nww.einvoice-prod.sbs.nhs.uk:8179/invoicepdf/545fb467-7180-5c51-8e05-c188658284bc"/>
    <n v="1"/>
    <n v="48"/>
    <m/>
    <s v="Planning and Business Development"/>
    <x v="1"/>
    <x v="1"/>
    <x v="1"/>
    <s v="7308 Legal Fees"/>
    <x v="0"/>
  </r>
  <r>
    <s v="E35930"/>
    <s v="7308"/>
    <s v="00000"/>
    <s v="00000"/>
    <s v="000000"/>
    <s v="Estates &amp; Facilities"/>
    <s v="Legal Fees"/>
    <s v="Default"/>
    <s v="Default"/>
    <s v="Default"/>
    <n v="268"/>
    <d v="2020-01-01T00:00:00"/>
    <s v="Purchase Invoices"/>
    <s v="Payables"/>
    <s v="Journal Import 83608066:"/>
    <s v="Payables A 17329738 83608066"/>
    <s v="JAN-20 Purchase Invoices GBP"/>
    <d v="2020-01-20T00:00:00"/>
    <s v="SSCREPMAN,"/>
    <n v="53"/>
    <s v="Journal Import Created"/>
    <x v="0"/>
    <n v="450064"/>
    <d v="2020-01-17T00:00:00"/>
    <n v="165078325"/>
    <m/>
    <s v="PO Invoice"/>
    <m/>
    <s v="https://nww.einvoice-prod.sbs.nhs.uk:8179/invoicepdf/1d1e6b57-589c-5495-9f70-e8670a4d122d"/>
    <n v="1"/>
    <n v="134"/>
    <m/>
    <s v="Planning and Business Development"/>
    <x v="1"/>
    <x v="1"/>
    <x v="1"/>
    <s v="7308 Legal Fees"/>
    <x v="0"/>
  </r>
  <r>
    <s v="E35930"/>
    <s v="7308"/>
    <s v="00000"/>
    <s v="00000"/>
    <s v="000000"/>
    <s v="Estates &amp; Facilities"/>
    <s v="Legal Fees"/>
    <s v="Default"/>
    <s v="Default"/>
    <s v="Default"/>
    <n v="96"/>
    <d v="2020-01-01T00:00:00"/>
    <s v="Purchase Invoices"/>
    <s v="Payables"/>
    <s v="Journal Import 83608066:"/>
    <s v="Payables A 17329738 83608066"/>
    <s v="JAN-20 Purchase Invoices GBP"/>
    <d v="2020-01-20T00:00:00"/>
    <s v="SSCREPMAN,"/>
    <n v="53"/>
    <s v="Journal Import Created"/>
    <x v="0"/>
    <n v="450068"/>
    <d v="2020-01-17T00:00:00"/>
    <n v="165078325"/>
    <m/>
    <s v="PO Invoice"/>
    <m/>
    <s v="https://nww.einvoice-prod.sbs.nhs.uk:8179/invoicepdf/3d06c5d4-3e5f-52f2-83fb-b6dc0d69db90"/>
    <n v="1"/>
    <n v="48"/>
    <m/>
    <s v="Planning and Business Development"/>
    <x v="1"/>
    <x v="1"/>
    <x v="1"/>
    <s v="7308 Legal Fees"/>
    <x v="0"/>
  </r>
  <r>
    <s v="E35930"/>
    <s v="7308"/>
    <s v="00000"/>
    <s v="00000"/>
    <s v="000000"/>
    <s v="Estates &amp; Facilities"/>
    <s v="Legal Fees"/>
    <s v="Default"/>
    <s v="Default"/>
    <s v="Default"/>
    <n v="-48"/>
    <d v="2020-01-01T00:00:00"/>
    <s v="Purchase Invoices"/>
    <s v="Payables"/>
    <s v="Journal Import 83608066:"/>
    <s v="Payables A 17329738 83608066"/>
    <s v="JAN-20 Purchase Invoices GBP"/>
    <d v="2020-01-20T00:00:00"/>
    <s v="SSCREPMAN,"/>
    <n v="54"/>
    <s v="Journal Import Created"/>
    <x v="0"/>
    <n v="450062"/>
    <d v="2020-01-17T00:00:00"/>
    <n v="165078325"/>
    <m/>
    <s v="PO Invoice"/>
    <m/>
    <s v="https://nww.einvoice-prod.sbs.nhs.uk:8179/invoicepdf/545fb467-7180-5c51-8e05-c188658284bc"/>
    <n v="1"/>
    <n v="-48"/>
    <m/>
    <s v="Planning and Business Development"/>
    <x v="1"/>
    <x v="1"/>
    <x v="1"/>
    <s v="7308 Legal Fees"/>
    <x v="0"/>
  </r>
  <r>
    <s v="E35930"/>
    <s v="7308"/>
    <s v="00000"/>
    <s v="00000"/>
    <s v="000000"/>
    <s v="Estates &amp; Facilities"/>
    <s v="Legal Fees"/>
    <s v="Default"/>
    <s v="Default"/>
    <s v="Default"/>
    <n v="-134"/>
    <d v="2020-01-01T00:00:00"/>
    <s v="Purchase Invoices"/>
    <s v="Payables"/>
    <s v="Journal Import 83608066:"/>
    <s v="Payables A 17329738 83608066"/>
    <s v="JAN-20 Purchase Invoices GBP"/>
    <d v="2020-01-20T00:00:00"/>
    <s v="SSCREPMAN,"/>
    <n v="54"/>
    <s v="Journal Import Created"/>
    <x v="0"/>
    <n v="450064"/>
    <d v="2020-01-17T00:00:00"/>
    <n v="165078325"/>
    <m/>
    <s v="PO Invoice"/>
    <m/>
    <s v="https://nww.einvoice-prod.sbs.nhs.uk:8179/invoicepdf/1d1e6b57-589c-5495-9f70-e8670a4d122d"/>
    <n v="1"/>
    <n v="-134"/>
    <m/>
    <s v="Planning and Business Development"/>
    <x v="1"/>
    <x v="1"/>
    <x v="1"/>
    <s v="7308 Legal Fees"/>
    <x v="0"/>
  </r>
  <r>
    <s v="E35930"/>
    <s v="7308"/>
    <s v="00000"/>
    <s v="00000"/>
    <s v="000000"/>
    <s v="Estates &amp; Facilities"/>
    <s v="Legal Fees"/>
    <s v="Default"/>
    <s v="Default"/>
    <s v="Default"/>
    <n v="-48"/>
    <d v="2020-01-01T00:00:00"/>
    <s v="Purchase Invoices"/>
    <s v="Payables"/>
    <s v="Journal Import 83608066:"/>
    <s v="Payables A 17329738 83608066"/>
    <s v="JAN-20 Purchase Invoices GBP"/>
    <d v="2020-01-20T00:00:00"/>
    <s v="SSCREPMAN,"/>
    <n v="54"/>
    <s v="Journal Import Created"/>
    <x v="0"/>
    <n v="450068"/>
    <d v="2020-01-17T00:00:00"/>
    <n v="165078325"/>
    <m/>
    <s v="PO Invoice"/>
    <m/>
    <s v="https://nww.einvoice-prod.sbs.nhs.uk:8179/invoicepdf/3d06c5d4-3e5f-52f2-83fb-b6dc0d69db90"/>
    <n v="1"/>
    <n v="-48"/>
    <m/>
    <s v="Planning and Business Development"/>
    <x v="1"/>
    <x v="1"/>
    <x v="1"/>
    <s v="7308 Legal Fees"/>
    <x v="0"/>
  </r>
  <r>
    <s v="E35930"/>
    <s v="7308"/>
    <s v="00000"/>
    <s v="00000"/>
    <s v="000000"/>
    <s v="Estates &amp; Facilities"/>
    <s v="Legal Fees"/>
    <s v="Default"/>
    <s v="Default"/>
    <s v="Default"/>
    <n v="316"/>
    <d v="2020-01-01T00:00:00"/>
    <s v="Purchase Invoices"/>
    <s v="Payables"/>
    <s v="Journal Import 83649342:"/>
    <s v="Payables A 17337673 83649342"/>
    <s v="JAN-20 Purchase Invoices GBP"/>
    <d v="2020-01-21T00:00:00"/>
    <s v="SSCREPMAN,"/>
    <n v="46"/>
    <s v="Journal Import Created"/>
    <x v="0"/>
    <n v="450056"/>
    <d v="2020-01-17T00:00:00"/>
    <n v="165082375"/>
    <m/>
    <s v="PO Invoice"/>
    <m/>
    <s v="https://nww.einvoice-prod.sbs.nhs.uk:8179/invoicepdf/97d87716-f609-596a-86ee-3e601fb84a89"/>
    <n v="1"/>
    <n v="316"/>
    <m/>
    <s v="Planning and Business Development"/>
    <x v="1"/>
    <x v="1"/>
    <x v="1"/>
    <s v="7308 Legal Fees"/>
    <x v="0"/>
  </r>
  <r>
    <s v="E35930"/>
    <s v="7308"/>
    <s v="00000"/>
    <s v="00000"/>
    <s v="000000"/>
    <s v="Estates &amp; Facilities"/>
    <s v="Legal Fees"/>
    <s v="Default"/>
    <s v="Default"/>
    <s v="Default"/>
    <n v="256"/>
    <d v="2020-01-01T00:00:00"/>
    <s v="Purchase Invoices"/>
    <s v="Payables"/>
    <s v="Journal Import 83690294:"/>
    <s v="Payables A 17344673 83690294"/>
    <s v="JAN-20 Purchase Invoices GBP"/>
    <d v="2020-01-22T00:00:00"/>
    <s v="SSCREPMAN,"/>
    <n v="33"/>
    <s v="Journal Import Created"/>
    <x v="0"/>
    <n v="450058"/>
    <d v="2020-01-17T00:00:00"/>
    <n v="165082383"/>
    <m/>
    <s v="PO Invoice"/>
    <m/>
    <s v="https://nww.einvoice-prod.sbs.nhs.uk:8179/invoicepdf/f8780e45-a011-599b-91cb-6861eb54852b"/>
    <n v="1"/>
    <n v="128"/>
    <m/>
    <s v="Planning and Business Development"/>
    <x v="1"/>
    <x v="1"/>
    <x v="1"/>
    <s v="7308 Legal Fees"/>
    <x v="0"/>
  </r>
  <r>
    <s v="E35930"/>
    <s v="7308"/>
    <s v="00000"/>
    <s v="00000"/>
    <s v="000000"/>
    <s v="Estates &amp; Facilities"/>
    <s v="Legal Fees"/>
    <s v="Default"/>
    <s v="Default"/>
    <s v="Default"/>
    <n v="512"/>
    <d v="2020-01-01T00:00:00"/>
    <s v="Purchase Invoices"/>
    <s v="Payables"/>
    <s v="Journal Import 83690294:"/>
    <s v="Payables A 17344673 83690294"/>
    <s v="JAN-20 Purchase Invoices GBP"/>
    <d v="2020-01-22T00:00:00"/>
    <s v="SSCREPMAN,"/>
    <n v="33"/>
    <s v="Journal Import Created"/>
    <x v="0"/>
    <n v="450065"/>
    <d v="2020-01-17T00:00:00"/>
    <n v="165078943"/>
    <m/>
    <s v="PO Invoice"/>
    <m/>
    <s v="https://nww.einvoice-prod.sbs.nhs.uk:8179/invoicepdf/f925245b-45e0-55eb-a84a-ddf3e541bdb9"/>
    <n v="1"/>
    <n v="256"/>
    <m/>
    <s v="Planning and Business Development"/>
    <x v="1"/>
    <x v="1"/>
    <x v="1"/>
    <s v="7308 Legal Fees"/>
    <x v="0"/>
  </r>
  <r>
    <s v="E35930"/>
    <s v="7308"/>
    <s v="00000"/>
    <s v="00000"/>
    <s v="000000"/>
    <s v="Estates &amp; Facilities"/>
    <s v="Legal Fees"/>
    <s v="Default"/>
    <s v="Default"/>
    <s v="Default"/>
    <n v="-128"/>
    <d v="2020-01-01T00:00:00"/>
    <s v="Purchase Invoices"/>
    <s v="Payables"/>
    <s v="Journal Import 83690294:"/>
    <s v="Payables A 17344673 83690294"/>
    <s v="JAN-20 Purchase Invoices GBP"/>
    <d v="2020-01-22T00:00:00"/>
    <s v="SSCREPMAN,"/>
    <n v="34"/>
    <s v="Journal Import Created"/>
    <x v="0"/>
    <n v="450058"/>
    <d v="2020-01-17T00:00:00"/>
    <n v="165082383"/>
    <m/>
    <s v="PO Invoice"/>
    <m/>
    <s v="https://nww.einvoice-prod.sbs.nhs.uk:8179/invoicepdf/f8780e45-a011-599b-91cb-6861eb54852b"/>
    <n v="1"/>
    <n v="-128"/>
    <m/>
    <s v="Planning and Business Development"/>
    <x v="1"/>
    <x v="1"/>
    <x v="1"/>
    <s v="7308 Legal Fees"/>
    <x v="0"/>
  </r>
  <r>
    <s v="E35930"/>
    <s v="7308"/>
    <s v="00000"/>
    <s v="00000"/>
    <s v="000000"/>
    <s v="Estates &amp; Facilities"/>
    <s v="Legal Fees"/>
    <s v="Default"/>
    <s v="Default"/>
    <s v="Default"/>
    <n v="-256"/>
    <d v="2020-01-01T00:00:00"/>
    <s v="Purchase Invoices"/>
    <s v="Payables"/>
    <s v="Journal Import 83690294:"/>
    <s v="Payables A 17344673 83690294"/>
    <s v="JAN-20 Purchase Invoices GBP"/>
    <d v="2020-01-22T00:00:00"/>
    <s v="SSCREPMAN,"/>
    <n v="34"/>
    <s v="Journal Import Created"/>
    <x v="0"/>
    <n v="450065"/>
    <d v="2020-01-17T00:00:00"/>
    <n v="165078943"/>
    <m/>
    <s v="PO Invoice"/>
    <m/>
    <s v="https://nww.einvoice-prod.sbs.nhs.uk:8179/invoicepdf/f925245b-45e0-55eb-a84a-ddf3e541bdb9"/>
    <n v="1"/>
    <n v="-256"/>
    <m/>
    <s v="Planning and Business Development"/>
    <x v="1"/>
    <x v="1"/>
    <x v="1"/>
    <s v="7308 Legal Fees"/>
    <x v="0"/>
  </r>
  <r>
    <s v="E35930"/>
    <s v="7308"/>
    <s v="00000"/>
    <s v="00000"/>
    <s v="000000"/>
    <s v="Estates &amp; Facilities"/>
    <s v="Legal Fees"/>
    <s v="Default"/>
    <s v="Default"/>
    <s v="Default"/>
    <n v="678"/>
    <d v="2020-01-01T00:00:00"/>
    <s v="Purchase Invoices"/>
    <s v="Payables"/>
    <s v="Journal Import 83940481:"/>
    <s v="Payables A 17392942 83940481"/>
    <s v="JAN-20 Purchase Invoices GBP"/>
    <d v="2020-01-29T00:00:00"/>
    <s v="SSCREPMAN,"/>
    <n v="27"/>
    <s v="Journal Import Created"/>
    <x v="32"/>
    <n v="2.02000000418134E+16"/>
    <d v="2020-01-20T00:00:00"/>
    <n v="165082417"/>
    <m/>
    <s v="PO Invoice"/>
    <m/>
    <s v="http://nww.docserv.wyss.nhs.uk/synergyiim/dist/?val=1558930_10868838_20200128144657"/>
    <n v="1"/>
    <n v="678"/>
    <m/>
    <s v="Planning and Business Development"/>
    <x v="1"/>
    <x v="1"/>
    <x v="1"/>
    <s v="7308 Legal Fees"/>
    <x v="1"/>
  </r>
  <r>
    <s v="E35930"/>
    <s v="7308"/>
    <s v="00000"/>
    <s v="00000"/>
    <s v="000000"/>
    <s v="Estates &amp; Facilities"/>
    <s v="Legal Fees"/>
    <s v="Default"/>
    <s v="Default"/>
    <s v="Default"/>
    <n v="135.6"/>
    <d v="2020-01-01T00:00:00"/>
    <s v="Purchase Invoices"/>
    <s v="Payables"/>
    <s v="Journal Import 83940481:"/>
    <s v="Payables A 17392942 83940481"/>
    <s v="JAN-20 Purchase Invoices GBP"/>
    <d v="2020-01-29T00:00:00"/>
    <s v="SSCREPMAN,"/>
    <n v="27"/>
    <s v="Journal Import Created"/>
    <x v="32"/>
    <n v="2.02000000418134E+16"/>
    <d v="2020-01-20T00:00:00"/>
    <n v="165082417"/>
    <m/>
    <s v="PO Invoice"/>
    <m/>
    <s v="http://nww.docserv.wyss.nhs.uk/synergyiim/dist/?val=1558930_10868838_20200128144657"/>
    <m/>
    <m/>
    <m/>
    <s v="Planning and Business Development"/>
    <x v="1"/>
    <x v="1"/>
    <x v="1"/>
    <s v="7308 Legal Fees"/>
    <x v="1"/>
  </r>
  <r>
    <s v="E35930"/>
    <s v="7308"/>
    <s v="00000"/>
    <s v="00000"/>
    <s v="000000"/>
    <s v="Estates &amp; Facilities"/>
    <s v="Legal Fees"/>
    <s v="Default"/>
    <s v="Default"/>
    <s v="Default"/>
    <n v="2282.7800000000002"/>
    <d v="2020-01-01T00:00:00"/>
    <s v="Purchase Invoices"/>
    <s v="Payables"/>
    <s v="Journal Import 83987438:"/>
    <s v="Payables A 17404601 83987438"/>
    <s v="JAN-20 Purchase Invoices GBP"/>
    <d v="2020-01-31T00:00:00"/>
    <s v="SSCREPMAN,"/>
    <n v="43"/>
    <s v="Journal Import Created"/>
    <x v="32"/>
    <n v="2.02000000725134E+16"/>
    <d v="2020-01-20T00:00:00"/>
    <n v="165082410"/>
    <m/>
    <s v="PO Invoice"/>
    <m/>
    <s v="http://nww.docserv.wyss.nhs.uk/synergyiim/dist/?val=1561113_10880770_20200129131919"/>
    <n v="1"/>
    <n v="2283"/>
    <m/>
    <s v="Planning and Business Development"/>
    <x v="1"/>
    <x v="1"/>
    <x v="1"/>
    <s v="7308 Legal Fees"/>
    <x v="1"/>
  </r>
  <r>
    <s v="E35930"/>
    <s v="7308"/>
    <s v="00000"/>
    <s v="00000"/>
    <s v="000000"/>
    <s v="Estates &amp; Facilities"/>
    <s v="Legal Fees"/>
    <s v="Default"/>
    <s v="Default"/>
    <s v="Default"/>
    <n v="456.56"/>
    <d v="2020-01-01T00:00:00"/>
    <s v="Purchase Invoices"/>
    <s v="Payables"/>
    <s v="Journal Import 83987438:"/>
    <s v="Payables A 17404601 83987438"/>
    <s v="JAN-20 Purchase Invoices GBP"/>
    <d v="2020-01-31T00:00:00"/>
    <s v="SSCREPMAN,"/>
    <n v="43"/>
    <s v="Journal Import Created"/>
    <x v="32"/>
    <n v="2.02000000725134E+16"/>
    <d v="2020-01-20T00:00:00"/>
    <n v="165082410"/>
    <m/>
    <s v="PO Invoice"/>
    <m/>
    <s v="http://nww.docserv.wyss.nhs.uk/synergyiim/dist/?val=1561113_10880770_20200129131919"/>
    <m/>
    <m/>
    <m/>
    <s v="Planning and Business Development"/>
    <x v="1"/>
    <x v="1"/>
    <x v="1"/>
    <s v="7308 Legal Fees"/>
    <x v="1"/>
  </r>
  <r>
    <s v="E35930"/>
    <s v="7308"/>
    <s v="00000"/>
    <s v="00000"/>
    <s v="000000"/>
    <s v="Estates &amp; Facilities"/>
    <s v="Legal Fees"/>
    <s v="Default"/>
    <s v="Default"/>
    <s v="Default"/>
    <n v="-90"/>
    <d v="2020-01-01T00:00:00"/>
    <s v="Receiving"/>
    <s v="Cost Management"/>
    <s v="Journal Import 82905388:"/>
    <s v="Cost Management A 17181906 82905388 2"/>
    <s v="01-JAN-2020 Receiving GBP"/>
    <d v="2019-12-31T00:00:00"/>
    <s v="SSCREPMAN,"/>
    <n v="2334"/>
    <s v="Secamb - General Estates Matters - Capsticks Invoice 420777 - 20/02/19"/>
    <x v="0"/>
    <n v="165075665"/>
    <d v="2019-02-26T00:00:00"/>
    <m/>
    <m/>
    <m/>
    <s v="LONDON-4"/>
    <m/>
    <m/>
    <m/>
    <m/>
    <s v="Planning and Business Development"/>
    <x v="1"/>
    <x v="1"/>
    <x v="1"/>
    <s v="7308 Legal Fees"/>
    <x v="0"/>
  </r>
  <r>
    <s v="E35930"/>
    <s v="7308"/>
    <s v="00000"/>
    <s v="00000"/>
    <s v="000000"/>
    <s v="Estates &amp; Facilities"/>
    <s v="Legal Fees"/>
    <s v="Default"/>
    <s v="Default"/>
    <s v="Default"/>
    <n v="-1653"/>
    <d v="2020-01-01T00:00:00"/>
    <s v="Receiving"/>
    <s v="Cost Management"/>
    <s v="Journal Import 82905388:"/>
    <s v="Cost Management A 17181906 82905388 2"/>
    <s v="01-JAN-2020 Receiving GBP"/>
    <d v="2019-12-31T00:00:00"/>
    <s v="SSCREPMAN,"/>
    <n v="2335"/>
    <s v="Coxheath - Title Matters - Invoice 444507"/>
    <x v="0"/>
    <n v="165077832"/>
    <d v="2019-12-30T00:00:00"/>
    <m/>
    <m/>
    <m/>
    <s v="LONDON-4"/>
    <m/>
    <m/>
    <m/>
    <m/>
    <s v="Planning and Business Development"/>
    <x v="1"/>
    <x v="1"/>
    <x v="1"/>
    <s v="7308 Legal Fees"/>
    <x v="0"/>
  </r>
  <r>
    <s v="E35930"/>
    <s v="7308"/>
    <s v="00000"/>
    <s v="00000"/>
    <s v="000000"/>
    <s v="Estates &amp; Facilities"/>
    <s v="Legal Fees"/>
    <s v="Default"/>
    <s v="Default"/>
    <s v="Default"/>
    <n v="-177"/>
    <d v="2020-01-01T00:00:00"/>
    <s v="Receiving"/>
    <s v="Cost Management"/>
    <s v="Journal Import 82905388:"/>
    <s v="Cost Management A 17181906 82905388 2"/>
    <s v="01-JAN-2020 Receiving GBP"/>
    <d v="2019-12-31T00:00:00"/>
    <s v="SSCREPMAN,"/>
    <n v="2336"/>
    <s v="Crawley station sale. Additional  fees to reconcile further invoices.  as advised by J Flower.Please match to Po No: 165056810."/>
    <x v="0"/>
    <n v="165056810"/>
    <d v="2017-11-01T00:00:00"/>
    <m/>
    <m/>
    <m/>
    <s v="LONDON-4"/>
    <m/>
    <m/>
    <m/>
    <m/>
    <s v="Planning and Business Development"/>
    <x v="1"/>
    <x v="1"/>
    <x v="1"/>
    <s v="7308 Legal Fees"/>
    <x v="0"/>
  </r>
  <r>
    <s v="E35930"/>
    <s v="7308"/>
    <s v="00000"/>
    <s v="00000"/>
    <s v="000000"/>
    <s v="Estates &amp; Facilities"/>
    <s v="Legal Fees"/>
    <s v="Default"/>
    <s v="Default"/>
    <s v="Default"/>
    <n v="-48"/>
    <d v="2020-01-01T00:00:00"/>
    <s v="Receiving"/>
    <s v="Cost Management"/>
    <s v="Journal Import 82905388:"/>
    <s v="Cost Management A 17181906 82905388 2"/>
    <s v="01-JAN-2020 Receiving GBP"/>
    <d v="2019-12-31T00:00:00"/>
    <s v="SSCREPMAN,"/>
    <n v="2337"/>
    <s v="Legal and Professional Fees - Licence to Occupy At Rushmoor - Invoice 430681 (15/7/2019)"/>
    <x v="0"/>
    <n v="165078943"/>
    <d v="2019-12-27T00:00:00"/>
    <m/>
    <m/>
    <m/>
    <s v="LONDON-4"/>
    <m/>
    <m/>
    <m/>
    <m/>
    <s v="Planning and Business Development"/>
    <x v="1"/>
    <x v="1"/>
    <x v="1"/>
    <s v="7308 Legal Fees"/>
    <x v="0"/>
  </r>
  <r>
    <s v="E35930"/>
    <s v="7308"/>
    <s v="00000"/>
    <s v="00000"/>
    <s v="000000"/>
    <s v="Estates &amp; Facilities"/>
    <s v="Legal Fees"/>
    <s v="Default"/>
    <s v="Default"/>
    <s v="Default"/>
    <n v="-3101.47"/>
    <d v="2020-01-01T00:00:00"/>
    <s v="Receiving"/>
    <s v="Cost Management"/>
    <s v="Journal Import 82905388:"/>
    <s v="Cost Management A 17181906 82905388 2"/>
    <s v="01-JAN-2020 Receiving GBP"/>
    <d v="2019-12-31T00:00:00"/>
    <s v="SSCREPMAN,"/>
    <n v="2338"/>
    <s v="Secamb - General Estates Matters - Blanket Order - April 2019 - March 2020 - Top up to cover outstanding invoices"/>
    <x v="0"/>
    <n v="165078325"/>
    <d v="2019-12-31T00:00:00"/>
    <m/>
    <m/>
    <m/>
    <s v="LONDON-4"/>
    <m/>
    <m/>
    <m/>
    <m/>
    <s v="Planning and Business Development"/>
    <x v="1"/>
    <x v="1"/>
    <x v="1"/>
    <s v="7308 Legal Fees"/>
    <x v="0"/>
  </r>
  <r>
    <s v="E35930"/>
    <s v="7308"/>
    <s v="00000"/>
    <s v="00000"/>
    <s v="000000"/>
    <s v="Estates &amp; Facilities"/>
    <s v="Legal Fees"/>
    <s v="Default"/>
    <s v="Default"/>
    <s v="Default"/>
    <n v="-1725"/>
    <d v="2020-01-01T00:00:00"/>
    <s v="Receiving"/>
    <s v="Cost Management"/>
    <s v="Journal Import 82905388:"/>
    <s v="Cost Management A 17181906 82905388 2"/>
    <s v="01-JAN-2020 Receiving GBP"/>
    <d v="2019-12-31T00:00:00"/>
    <s v="SSCREPMAN,"/>
    <n v="2339"/>
    <s v="Secamb - General Estates Matters - Blanket Order - April 2019 - March 2020 - Top up to cover Invoice 433660"/>
    <x v="0"/>
    <n v="165078325"/>
    <d v="2019-12-27T00:00:00"/>
    <m/>
    <m/>
    <m/>
    <s v="LONDON-4"/>
    <m/>
    <m/>
    <m/>
    <m/>
    <s v="Planning and Business Development"/>
    <x v="1"/>
    <x v="1"/>
    <x v="1"/>
    <s v="7308 Legal Fees"/>
    <x v="0"/>
  </r>
  <r>
    <s v="E35930"/>
    <s v="7308"/>
    <s v="00000"/>
    <s v="00000"/>
    <s v="000000"/>
    <s v="Estates &amp; Facilities"/>
    <s v="Legal Fees"/>
    <s v="Default"/>
    <s v="Default"/>
    <s v="Default"/>
    <n v="-1"/>
    <d v="2020-01-01T00:00:00"/>
    <s v="Receiving"/>
    <s v="Cost Management"/>
    <s v="Journal Import 82905388:"/>
    <s v="Cost Management A 17181906 82905388 2"/>
    <s v="01-JAN-2020 Receiving GBP"/>
    <d v="2019-12-31T00:00:00"/>
    <s v="SSCREPMAN,"/>
    <n v="2340"/>
    <s v="Orbital House /Ashford 111 fit out Licence for alterations @ 1,250 plus disbursements + VAT"/>
    <x v="0"/>
    <n v="165075309"/>
    <d v="2019-09-15T00:00:00"/>
    <m/>
    <m/>
    <m/>
    <s v="LONDON-4"/>
    <m/>
    <m/>
    <m/>
    <m/>
    <s v="Planning and Business Development"/>
    <x v="1"/>
    <x v="1"/>
    <x v="1"/>
    <s v="7308 Legal Fees"/>
    <x v="0"/>
  </r>
  <r>
    <s v="E35930"/>
    <s v="7308"/>
    <s v="00000"/>
    <s v="00000"/>
    <s v="000000"/>
    <s v="Estates &amp; Facilities"/>
    <s v="Legal Fees"/>
    <s v="Default"/>
    <s v="Default"/>
    <s v="Default"/>
    <n v="-439"/>
    <d v="2020-01-01T00:00:00"/>
    <s v="Receiving"/>
    <s v="Cost Management"/>
    <s v="Journal Import 82905388:"/>
    <s v="Cost Management A 17181906 82905388 2"/>
    <s v="01-JAN-2020 Receiving GBP"/>
    <d v="2019-12-31T00:00:00"/>
    <s v="SSCREPMAN,"/>
    <n v="2341"/>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2220"/>
    <d v="2020-01-01T00:00:00"/>
    <s v="Receiving"/>
    <s v="Cost Management"/>
    <s v="Journal Import 82905388:"/>
    <s v="Cost Management A 17181906 82905388 2"/>
    <s v="01-JAN-2020 Receiving GBP"/>
    <d v="2019-12-31T00:00:00"/>
    <s v="SSCREPMAN,"/>
    <n v="2342"/>
    <s v="Legal Matters relating to progressng a lease renewal at Epsom Ambulance Station - Invoice SAS2507"/>
    <x v="0"/>
    <n v="165081922"/>
    <d v="2019-12-24T00:00:00"/>
    <m/>
    <m/>
    <m/>
    <s v="LONDON-4"/>
    <m/>
    <m/>
    <m/>
    <m/>
    <s v="Planning and Business Development"/>
    <x v="1"/>
    <x v="1"/>
    <x v="1"/>
    <s v="7308 Legal Fees"/>
    <x v="0"/>
  </r>
  <r>
    <s v="E35930"/>
    <s v="7308"/>
    <s v="00000"/>
    <s v="00000"/>
    <s v="000000"/>
    <s v="Estates &amp; Facilities"/>
    <s v="Legal Fees"/>
    <s v="Default"/>
    <s v="Default"/>
    <s v="Default"/>
    <n v="-112"/>
    <d v="2020-01-01T00:00:00"/>
    <s v="Receiving"/>
    <s v="Cost Management"/>
    <s v="Journal Import 82905388:"/>
    <s v="Cost Management A 17181906 82905388 2"/>
    <s v="01-JAN-2020 Receiving GBP"/>
    <d v="2019-12-31T00:00:00"/>
    <s v="SSCREPMAN,"/>
    <n v="2343"/>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210.4"/>
    <d v="2020-01-01T00:00:00"/>
    <s v="Receiving"/>
    <s v="Cost Management"/>
    <s v="Journal Import 82905388:"/>
    <s v="Cost Management A 17181906 82905388 2"/>
    <s v="01-JAN-2020 Receiving GBP"/>
    <d v="2019-12-31T00:00:00"/>
    <s v="SSCREPMAN,"/>
    <n v="2344"/>
    <s v="Licensee to Occupy at Rushmoor ACRP - Invoice 448032"/>
    <x v="0"/>
    <n v="165078943"/>
    <d v="2019-12-31T00:00:00"/>
    <m/>
    <m/>
    <m/>
    <s v="LONDON-4"/>
    <m/>
    <m/>
    <m/>
    <m/>
    <s v="Planning and Business Development"/>
    <x v="1"/>
    <x v="1"/>
    <x v="1"/>
    <s v="7308 Legal Fees"/>
    <x v="0"/>
  </r>
  <r>
    <s v="E35930"/>
    <s v="7308"/>
    <s v="00000"/>
    <s v="00000"/>
    <s v="000000"/>
    <s v="Estates &amp; Facilities"/>
    <s v="Legal Fees"/>
    <s v="Default"/>
    <s v="Default"/>
    <s v="Default"/>
    <n v="-3028"/>
    <d v="2020-01-01T00:00:00"/>
    <s v="Receiving"/>
    <s v="Cost Management"/>
    <s v="Journal Import 82905388:"/>
    <s v="Cost Management A 17181906 82905388 2"/>
    <s v="01-JAN-2020 Receiving GBP"/>
    <d v="2019-12-31T00:00:00"/>
    <s v="SSCREPMAN,"/>
    <n v="2345"/>
    <s v="December Invoices - Capsticks General Legal Matters"/>
    <x v="0"/>
    <n v="165078325"/>
    <d v="2019-12-27T00:00:00"/>
    <m/>
    <m/>
    <m/>
    <s v="LONDON-4"/>
    <m/>
    <m/>
    <m/>
    <m/>
    <s v="Planning and Business Development"/>
    <x v="1"/>
    <x v="1"/>
    <x v="1"/>
    <s v="7308 Legal Fees"/>
    <x v="0"/>
  </r>
  <r>
    <s v="E35930"/>
    <s v="7308"/>
    <s v="00000"/>
    <s v="00000"/>
    <s v="000000"/>
    <s v="Estates &amp; Facilities"/>
    <s v="Legal Fees"/>
    <s v="Default"/>
    <s v="Default"/>
    <s v="Default"/>
    <n v="744.9"/>
    <d v="2020-01-01T00:00:00"/>
    <s v="Receiving"/>
    <s v="Cost Management"/>
    <s v="Journal Import 84022126:"/>
    <s v="Cost Management A 17406290 84022126"/>
    <s v="31-JAN-2020 Receiving GBP"/>
    <d v="2020-01-31T00:00:00"/>
    <s v="SSCREPMAN,"/>
    <n v="2414"/>
    <s v="December Invoices - Capsticks General Legal Matters"/>
    <x v="0"/>
    <n v="165078325"/>
    <d v="2019-12-27T00:00:00"/>
    <m/>
    <m/>
    <m/>
    <s v="LONDON-4"/>
    <m/>
    <m/>
    <m/>
    <m/>
    <s v="Planning and Business Development"/>
    <x v="1"/>
    <x v="1"/>
    <x v="1"/>
    <s v="7308 Legal Fees"/>
    <x v="0"/>
  </r>
  <r>
    <s v="E35930"/>
    <s v="7308"/>
    <s v="00000"/>
    <s v="00000"/>
    <s v="000000"/>
    <s v="Estates &amp; Facilities"/>
    <s v="Legal Fees"/>
    <s v="Default"/>
    <s v="Default"/>
    <s v="Default"/>
    <n v="177"/>
    <d v="2020-01-01T00:00:00"/>
    <s v="Receiving"/>
    <s v="Cost Management"/>
    <s v="Journal Import 84022126:"/>
    <s v="Cost Management A 17406290 84022126"/>
    <s v="31-JAN-2020 Receiving GBP"/>
    <d v="2020-01-31T00:00:00"/>
    <s v="SSCREPMAN,"/>
    <n v="2415"/>
    <s v="Crawley station sale. Additional  fees to reconcile further invoices.  as advised by J Flower.Please match to Po No: 165056810."/>
    <x v="0"/>
    <n v="165056810"/>
    <d v="2017-11-01T00:00:00"/>
    <m/>
    <m/>
    <m/>
    <s v="LONDON-4"/>
    <m/>
    <m/>
    <m/>
    <m/>
    <s v="Planning and Business Development"/>
    <x v="1"/>
    <x v="1"/>
    <x v="1"/>
    <s v="7308 Legal Fees"/>
    <x v="0"/>
  </r>
  <r>
    <s v="E35930"/>
    <s v="7308"/>
    <s v="00000"/>
    <s v="00000"/>
    <s v="000000"/>
    <s v="Estates &amp; Facilities"/>
    <s v="Legal Fees"/>
    <s v="Default"/>
    <s v="Default"/>
    <s v="Default"/>
    <n v="48"/>
    <d v="2020-01-01T00:00:00"/>
    <s v="Receiving"/>
    <s v="Cost Management"/>
    <s v="Journal Import 84022126:"/>
    <s v="Cost Management A 17406290 84022126"/>
    <s v="31-JAN-2020 Receiving GBP"/>
    <d v="2020-01-31T00:00:00"/>
    <s v="SSCREPMAN,"/>
    <n v="2416"/>
    <s v="Legal and Professional Fees - Licence to Occupy At Rushmoor - Invoice 430681 (15/7/2019)"/>
    <x v="0"/>
    <n v="165078943"/>
    <d v="2019-12-27T00:00:00"/>
    <m/>
    <m/>
    <m/>
    <s v="LONDON-4"/>
    <m/>
    <m/>
    <m/>
    <m/>
    <s v="Planning and Business Development"/>
    <x v="1"/>
    <x v="1"/>
    <x v="1"/>
    <s v="7308 Legal Fees"/>
    <x v="0"/>
  </r>
  <r>
    <s v="E35930"/>
    <s v="7308"/>
    <s v="00000"/>
    <s v="00000"/>
    <s v="000000"/>
    <s v="Estates &amp; Facilities"/>
    <s v="Legal Fees"/>
    <s v="Default"/>
    <s v="Default"/>
    <s v="Default"/>
    <n v="1"/>
    <d v="2020-01-01T00:00:00"/>
    <s v="Receiving"/>
    <s v="Cost Management"/>
    <s v="Journal Import 84022126:"/>
    <s v="Cost Management A 17406290 84022126"/>
    <s v="31-JAN-2020 Receiving GBP"/>
    <d v="2020-01-31T00:00:00"/>
    <s v="SSCREPMAN,"/>
    <n v="2417"/>
    <s v="Orbital House /Ashford 111 fit out Licence for alterations @ 1,250 plus disbursements + VAT"/>
    <x v="0"/>
    <n v="165075309"/>
    <d v="2019-09-15T00:00:00"/>
    <m/>
    <m/>
    <m/>
    <s v="LONDON-4"/>
    <m/>
    <m/>
    <m/>
    <m/>
    <s v="Planning and Business Development"/>
    <x v="1"/>
    <x v="1"/>
    <x v="1"/>
    <s v="7308 Legal Fees"/>
    <x v="0"/>
  </r>
  <r>
    <s v="E35930"/>
    <s v="7308"/>
    <s v="00000"/>
    <s v="00000"/>
    <s v="000000"/>
    <s v="Estates &amp; Facilities"/>
    <s v="Legal Fees"/>
    <s v="Default"/>
    <s v="Default"/>
    <s v="Default"/>
    <n v="26"/>
    <d v="2020-01-01T00:00:00"/>
    <s v="Receiving"/>
    <s v="Cost Management"/>
    <s v="Journal Import 84022126:"/>
    <s v="Cost Management A 17406290 84022126"/>
    <s v="31-JAN-2020 Receiving GBP"/>
    <d v="2020-01-31T00:00:00"/>
    <s v="SSCREPMAN,"/>
    <n v="2418"/>
    <s v="Secamb - General Estates Matters - Invoice 430675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90"/>
    <d v="2020-01-01T00:00:00"/>
    <s v="Receiving"/>
    <s v="Cost Management"/>
    <s v="Journal Import 84022126:"/>
    <s v="Cost Management A 17406290 84022126"/>
    <s v="31-JAN-2020 Receiving GBP"/>
    <d v="2020-01-31T00:00:00"/>
    <s v="SSCREPMAN,"/>
    <n v="2419"/>
    <s v="Secamb - General Estates Matters - Capsticks Invoice 420777 - 20/02/19"/>
    <x v="0"/>
    <n v="165075665"/>
    <d v="2019-02-26T00:00:00"/>
    <m/>
    <m/>
    <m/>
    <s v="LONDON-4"/>
    <m/>
    <m/>
    <m/>
    <m/>
    <s v="Planning and Business Development"/>
    <x v="1"/>
    <x v="1"/>
    <x v="1"/>
    <s v="7308 Legal Fees"/>
    <x v="0"/>
  </r>
  <r>
    <s v="E35930"/>
    <s v="7308"/>
    <s v="00000"/>
    <s v="00000"/>
    <s v="000000"/>
    <s v="Estates &amp; Facilities"/>
    <s v="Legal Fees"/>
    <s v="Default"/>
    <s v="Default"/>
    <s v="Default"/>
    <n v="857.4"/>
    <d v="2020-01-01T00:00:00"/>
    <s v="Receiving"/>
    <s v="Cost Management"/>
    <s v="Journal Import 84022126:"/>
    <s v="Cost Management A 17406290 84022126"/>
    <s v="31-JAN-2020 Receiving GBP"/>
    <d v="2020-01-31T00:00:00"/>
    <s v="SSCREPMAN,"/>
    <n v="2420"/>
    <s v="Secamb - General Estates Matters - Unbilled Time - 6000"/>
    <x v="0"/>
    <n v="165078325"/>
    <d v="2019-12-09T00:00:00"/>
    <m/>
    <m/>
    <m/>
    <s v="LONDON-4"/>
    <m/>
    <m/>
    <m/>
    <m/>
    <s v="Planning and Business Development"/>
    <x v="1"/>
    <x v="1"/>
    <x v="1"/>
    <s v="7308 Legal Fees"/>
    <x v="0"/>
  </r>
  <r>
    <s v="E35930"/>
    <s v="7308"/>
    <s v="00000"/>
    <s v="00000"/>
    <s v="000000"/>
    <s v="Estates &amp; Facilities"/>
    <s v="Legal Fees"/>
    <s v="Default"/>
    <s v="Default"/>
    <s v="Default"/>
    <n v="439"/>
    <d v="2020-01-01T00:00:00"/>
    <s v="Receiving"/>
    <s v="Cost Management"/>
    <s v="Journal Import 84022126:"/>
    <s v="Cost Management A 17406290 84022126"/>
    <s v="31-JAN-2020 Receiving GBP"/>
    <d v="2020-01-31T00:00:00"/>
    <s v="SSCREPMAN,"/>
    <n v="2421"/>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112"/>
    <d v="2020-01-01T00:00:00"/>
    <s v="Receiving"/>
    <s v="Cost Management"/>
    <s v="Journal Import 84022126:"/>
    <s v="Cost Management A 17406290 84022126"/>
    <s v="31-JAN-2020 Receiving GBP"/>
    <d v="2020-01-31T00:00:00"/>
    <s v="SSCREPMAN,"/>
    <n v="2422"/>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369.75"/>
    <d v="2020-01-01T00:00:00"/>
    <s v="Receiving"/>
    <s v="Cost Management"/>
    <s v="Journal Import 84022126:"/>
    <s v="Cost Management A 17406290 84022126"/>
    <s v="31-JAN-2020 Receiving GBP"/>
    <d v="2020-01-31T00:00:00"/>
    <s v="SSCREPMAN,"/>
    <n v="2423"/>
    <s v="Secamb - General Estates Matters - Blanket Order - April 2019 - March 2020 - Top up to cover outstanding invoices"/>
    <x v="0"/>
    <n v="165078325"/>
    <d v="2020-01-20T00:00:00"/>
    <m/>
    <m/>
    <m/>
    <s v="LONDON-4"/>
    <m/>
    <m/>
    <m/>
    <m/>
    <s v="Planning and Business Development"/>
    <x v="1"/>
    <x v="1"/>
    <x v="1"/>
    <s v="7308 Legal Fees"/>
    <x v="0"/>
  </r>
  <r>
    <s v="E35930"/>
    <s v="7308"/>
    <s v="00000"/>
    <s v="00000"/>
    <s v="000000"/>
    <s v="Estates &amp; Facilities"/>
    <s v="Legal Fees"/>
    <s v="Default"/>
    <s v="Default"/>
    <s v="Default"/>
    <n v="14"/>
    <d v="2020-02-01T00:00:00"/>
    <s v="Adjustment"/>
    <s v="Spreadsheet"/>
    <s v="SBS RYD JAN-20 VAT ADJUSTMENT JOURNAL"/>
    <s v="Spreadsheet A 17612992 85017998"/>
    <s v="SBS RYD JAN-20 VAT ADJUSTMENT JOURNAL Adjustment GBP"/>
    <d v="2020-02-28T00:00:00"/>
    <s v="SSC BLATTI, FRANCESCO"/>
    <n v="1751"/>
    <s v="CAPSTICKS SOLICITORS-OR12_835-403652-14-http://nww.docserv.wyss.nhs.uk/synergyiim/dist/?val=663317_5505829_20180807180436"/>
    <x v="33"/>
    <m/>
    <d v="2020-02-28T00:00:00"/>
    <m/>
    <s v="CAPSTICKS SOLICITORS-OR12_835-403652-14-"/>
    <m/>
    <m/>
    <s v="http://nww.docserv.wyss.nhs.uk/synergyiim/dist/?val=663317_5505829_20180807180436"/>
    <m/>
    <m/>
    <m/>
    <s v="Planning and Business Development"/>
    <x v="1"/>
    <x v="1"/>
    <x v="1"/>
    <s v="7308 Legal Fees"/>
    <x v="1"/>
  </r>
  <r>
    <s v="E35930"/>
    <s v="7308"/>
    <s v="00000"/>
    <s v="00000"/>
    <s v="000000"/>
    <s v="Estates &amp; Facilities"/>
    <s v="Legal Fees"/>
    <s v="Default"/>
    <s v="Default"/>
    <s v="Default"/>
    <n v="14.2"/>
    <d v="2020-02-01T00:00:00"/>
    <s v="Adjustment"/>
    <s v="Spreadsheet"/>
    <s v="SBS RYD JAN-20 VAT ADJUSTMENT JOURNAL"/>
    <s v="Spreadsheet A 17612992 85017998"/>
    <s v="SBS RYD JAN-20 VAT ADJUSTMENT JOURNAL Adjustment GBP"/>
    <d v="2020-02-28T00:00:00"/>
    <s v="SSC BLATTI, FRANCESCO"/>
    <n v="1752"/>
    <s v="CAPSTICKS SOLICITORS-448024-0-https://nww.einvoice-prod.sbs.nhs.uk:8179/invoicepdf/a3763f1b-45fc-5bdb-9468-7695a7e8a439"/>
    <x v="33"/>
    <m/>
    <d v="2020-02-28T00:00:00"/>
    <m/>
    <s v="CAPSTICKS SOLICITORS-448024-0-"/>
    <m/>
    <m/>
    <s v="https://nww.einvoice-prod.sbs.nhs.uk:8179/invoicepdf/a3763f1b-45fc-5bdb-9468-7695a7e8a439"/>
    <m/>
    <m/>
    <m/>
    <s v="Planning and Business Development"/>
    <x v="1"/>
    <x v="1"/>
    <x v="1"/>
    <s v="7308 Legal Fees"/>
    <x v="1"/>
  </r>
  <r>
    <s v="E35930"/>
    <s v="7308"/>
    <s v="00000"/>
    <s v="00000"/>
    <s v="000000"/>
    <s v="Estates &amp; Facilities"/>
    <s v="Legal Fees"/>
    <s v="Default"/>
    <s v="Default"/>
    <s v="Default"/>
    <n v="16"/>
    <d v="2020-02-01T00:00:00"/>
    <s v="Adjustment"/>
    <s v="Spreadsheet"/>
    <s v="SBS RYD JAN-20 VAT ADJUSTMENT JOURNAL"/>
    <s v="Spreadsheet A 17612992 85017998"/>
    <s v="SBS RYD JAN-20 VAT ADJUSTMENT JOURNAL Adjustment GBP"/>
    <d v="2020-02-28T00:00:00"/>
    <s v="SSC BLATTI, FRANCESCO"/>
    <n v="1753"/>
    <s v="CAPSTICKS SOLICITORS-448033-0-https://nww.einvoice-prod.sbs.nhs.uk:8179/invoicepdf/3a88f62d-a7ed-5a0e-92a9-03c67865961c"/>
    <x v="33"/>
    <m/>
    <d v="2020-02-28T00:00:00"/>
    <m/>
    <s v="CAPSTICKS SOLICITORS-448033-0-"/>
    <m/>
    <m/>
    <s v="https://nww.einvoice-prod.sbs.nhs.uk:8179/invoicepdf/3a88f62d-a7ed-5a0e-92a9-03c67865961c"/>
    <m/>
    <m/>
    <m/>
    <s v="Planning and Business Development"/>
    <x v="1"/>
    <x v="1"/>
    <x v="1"/>
    <s v="7308 Legal Fees"/>
    <x v="1"/>
  </r>
  <r>
    <s v="E35930"/>
    <s v="7308"/>
    <s v="00000"/>
    <s v="00000"/>
    <s v="000000"/>
    <s v="Estates &amp; Facilities"/>
    <s v="Legal Fees"/>
    <s v="Default"/>
    <s v="Default"/>
    <s v="Default"/>
    <n v="19.2"/>
    <d v="2020-02-01T00:00:00"/>
    <s v="Adjustment"/>
    <s v="Spreadsheet"/>
    <s v="SBS RYD JAN-20 VAT ADJUSTMENT JOURNAL"/>
    <s v="Spreadsheet A 17612992 85017998"/>
    <s v="SBS RYD JAN-20 VAT ADJUSTMENT JOURNAL Adjustment GBP"/>
    <d v="2020-02-28T00:00:00"/>
    <s v="SSC BLATTI, FRANCESCO"/>
    <n v="1754"/>
    <s v="CAPSTICKS SOLICITORS-430675-0-https://nww.einvoice-prod.sbs.nhs.uk:8179/invoicepdf/f4e5d0f8-7d5d-564a-a337-90aaa3092479"/>
    <x v="33"/>
    <m/>
    <d v="2020-02-28T00:00:00"/>
    <m/>
    <s v="CAPSTICKS SOLICITORS-430675-0-"/>
    <m/>
    <m/>
    <s v="https://nww.einvoice-prod.sbs.nhs.uk:8179/invoicepdf/f4e5d0f8-7d5d-564a-a337-90aaa3092479"/>
    <m/>
    <m/>
    <m/>
    <s v="Planning and Business Development"/>
    <x v="1"/>
    <x v="1"/>
    <x v="1"/>
    <s v="7308 Legal Fees"/>
    <x v="1"/>
  </r>
  <r>
    <s v="E35930"/>
    <s v="7308"/>
    <s v="00000"/>
    <s v="00000"/>
    <s v="000000"/>
    <s v="Estates &amp; Facilities"/>
    <s v="Legal Fees"/>
    <s v="Default"/>
    <s v="Default"/>
    <s v="Default"/>
    <n v="19.2"/>
    <d v="2020-02-01T00:00:00"/>
    <s v="Adjustment"/>
    <s v="Spreadsheet"/>
    <s v="SBS RYD JAN-20 VAT ADJUSTMENT JOURNAL"/>
    <s v="Spreadsheet A 17612992 85017998"/>
    <s v="SBS RYD JAN-20 VAT ADJUSTMENT JOURNAL Adjustment GBP"/>
    <d v="2020-02-28T00:00:00"/>
    <s v="SSC BLATTI, FRANCESCO"/>
    <n v="1755"/>
    <s v="CAPSTICKS SOLICITORS-448026-0-https://nww.einvoice-prod.sbs.nhs.uk:8179/invoicepdf/126bc466-7b24-5774-b240-b620727570ef"/>
    <x v="33"/>
    <m/>
    <d v="2020-02-28T00:00:00"/>
    <m/>
    <s v="CAPSTICKS SOLICITORS-448026-0-"/>
    <m/>
    <m/>
    <s v="https://nww.einvoice-prod.sbs.nhs.uk:8179/invoicepdf/126bc466-7b24-5774-b240-b620727570ef"/>
    <m/>
    <m/>
    <m/>
    <s v="Planning and Business Development"/>
    <x v="1"/>
    <x v="1"/>
    <x v="1"/>
    <s v="7308 Legal Fees"/>
    <x v="1"/>
  </r>
  <r>
    <s v="E35930"/>
    <s v="7308"/>
    <s v="00000"/>
    <s v="00000"/>
    <s v="000000"/>
    <s v="Estates &amp; Facilities"/>
    <s v="Legal Fees"/>
    <s v="Default"/>
    <s v="Default"/>
    <s v="Default"/>
    <n v="26.8"/>
    <d v="2020-02-01T00:00:00"/>
    <s v="Adjustment"/>
    <s v="Spreadsheet"/>
    <s v="SBS RYD JAN-20 VAT ADJUSTMENT JOURNAL"/>
    <s v="Spreadsheet A 17612992 85017998"/>
    <s v="SBS RYD JAN-20 VAT ADJUSTMENT JOURNAL Adjustment GBP"/>
    <d v="2020-02-28T00:00:00"/>
    <s v="SSC BLATTI, FRANCESCO"/>
    <n v="1756"/>
    <s v="CAPSTICKS SOLICITORS-430670-0-https://nww.einvoice-prod.sbs.nhs.uk:8179/invoicepdf/1f9c7649-da9a-5b8b-8b13-9f5bae26c2f1"/>
    <x v="33"/>
    <m/>
    <d v="2020-02-28T00:00:00"/>
    <m/>
    <s v="CAPSTICKS SOLICITORS-430670-0-"/>
    <m/>
    <m/>
    <s v="https://nww.einvoice-prod.sbs.nhs.uk:8179/invoicepdf/1f9c7649-da9a-5b8b-8b13-9f5bae26c2f1"/>
    <m/>
    <m/>
    <m/>
    <s v="Planning and Business Development"/>
    <x v="1"/>
    <x v="1"/>
    <x v="1"/>
    <s v="7308 Legal Fees"/>
    <x v="1"/>
  </r>
  <r>
    <s v="E35930"/>
    <s v="7308"/>
    <s v="00000"/>
    <s v="00000"/>
    <s v="000000"/>
    <s v="Estates &amp; Facilities"/>
    <s v="Legal Fees"/>
    <s v="Default"/>
    <s v="Default"/>
    <s v="Default"/>
    <n v="26.8"/>
    <d v="2020-02-01T00:00:00"/>
    <s v="Adjustment"/>
    <s v="Spreadsheet"/>
    <s v="SBS RYD JAN-20 VAT ADJUSTMENT JOURNAL"/>
    <s v="Spreadsheet A 17612992 85017998"/>
    <s v="SBS RYD JAN-20 VAT ADJUSTMENT JOURNAL Adjustment GBP"/>
    <d v="2020-02-28T00:00:00"/>
    <s v="SSC BLATTI, FRANCESCO"/>
    <n v="1757"/>
    <s v="CAPSTICKS SOLICITORS-450064-0-https://nww.einvoice-prod.sbs.nhs.uk:8179/invoicepdf/1d1e6b57-589c-5495-9f70-e8670a4d122d"/>
    <x v="33"/>
    <m/>
    <d v="2020-02-28T00:00:00"/>
    <m/>
    <s v="CAPSTICKS SOLICITORS-450064-0-"/>
    <m/>
    <m/>
    <s v="https://nww.einvoice-prod.sbs.nhs.uk:8179/invoicepdf/1d1e6b57-589c-5495-9f70-e8670a4d122d"/>
    <m/>
    <m/>
    <m/>
    <s v="Planning and Business Development"/>
    <x v="1"/>
    <x v="1"/>
    <x v="1"/>
    <s v="7308 Legal Fees"/>
    <x v="1"/>
  </r>
  <r>
    <s v="E35930"/>
    <s v="7308"/>
    <s v="00000"/>
    <s v="00000"/>
    <s v="000000"/>
    <s v="Estates &amp; Facilities"/>
    <s v="Legal Fees"/>
    <s v="Default"/>
    <s v="Default"/>
    <s v="Default"/>
    <n v="28.8"/>
    <d v="2020-02-01T00:00:00"/>
    <s v="Adjustment"/>
    <s v="Spreadsheet"/>
    <s v="SBS RYD JAN-20 VAT ADJUSTMENT JOURNAL"/>
    <s v="Spreadsheet A 17612992 85017998"/>
    <s v="SBS RYD JAN-20 VAT ADJUSTMENT JOURNAL Adjustment GBP"/>
    <d v="2020-02-28T00:00:00"/>
    <s v="SSC BLATTI, FRANCESCO"/>
    <n v="1758"/>
    <s v="CAPSTICKS SOLICITORS-433316-0-https://nww.einvoice-prod.sbs.nhs.uk:8179/invoicepdf/dcceb45c-be72-502b-9723-a3c359645ec2"/>
    <x v="33"/>
    <m/>
    <d v="2020-02-28T00:00:00"/>
    <m/>
    <s v="CAPSTICKS SOLICITORS-433316-0-"/>
    <m/>
    <m/>
    <s v="https://nww.einvoice-prod.sbs.nhs.uk:8179/invoicepdf/dcceb45c-be72-502b-9723-a3c359645ec2"/>
    <m/>
    <m/>
    <m/>
    <s v="Planning and Business Development"/>
    <x v="1"/>
    <x v="1"/>
    <x v="1"/>
    <s v="7308 Legal Fees"/>
    <x v="1"/>
  </r>
  <r>
    <s v="E35930"/>
    <s v="7308"/>
    <s v="00000"/>
    <s v="00000"/>
    <s v="000000"/>
    <s v="Estates &amp; Facilities"/>
    <s v="Legal Fees"/>
    <s v="Default"/>
    <s v="Default"/>
    <s v="Default"/>
    <n v="42.08"/>
    <d v="2020-02-01T00:00:00"/>
    <s v="Adjustment"/>
    <s v="Spreadsheet"/>
    <s v="SBS RYD JAN-20 VAT ADJUSTMENT JOURNAL"/>
    <s v="Spreadsheet A 17612992 85017998"/>
    <s v="SBS RYD JAN-20 VAT ADJUSTMENT JOURNAL Adjustment GBP"/>
    <d v="2020-02-28T00:00:00"/>
    <s v="SSC BLATTI, FRANCESCO"/>
    <n v="1759"/>
    <s v="CAPSTICKS SOLICITORS-448032-0-https://nww.einvoice-prod.sbs.nhs.uk:8179/invoicepdf/75d18f5d-ef02-5fbf-a3a5-4a0cbea399e3"/>
    <x v="33"/>
    <m/>
    <d v="2020-02-28T00:00:00"/>
    <m/>
    <s v="CAPSTICKS SOLICITORS-448032-0-"/>
    <m/>
    <m/>
    <s v="https://nww.einvoice-prod.sbs.nhs.uk:8179/invoicepdf/75d18f5d-ef02-5fbf-a3a5-4a0cbea399e3"/>
    <m/>
    <m/>
    <m/>
    <s v="Planning and Business Development"/>
    <x v="1"/>
    <x v="1"/>
    <x v="1"/>
    <s v="7308 Legal Fees"/>
    <x v="1"/>
  </r>
  <r>
    <s v="E35930"/>
    <s v="7308"/>
    <s v="00000"/>
    <s v="00000"/>
    <s v="000000"/>
    <s v="Estates &amp; Facilities"/>
    <s v="Legal Fees"/>
    <s v="Default"/>
    <s v="Default"/>
    <s v="Default"/>
    <n v="50.2"/>
    <d v="2020-02-01T00:00:00"/>
    <s v="Adjustment"/>
    <s v="Spreadsheet"/>
    <s v="SBS RYD JAN-20 VAT ADJUSTMENT JOURNAL"/>
    <s v="Spreadsheet A 17612992 85017998"/>
    <s v="SBS RYD JAN-20 VAT ADJUSTMENT JOURNAL Adjustment GBP"/>
    <d v="2020-02-28T00:00:00"/>
    <s v="SSC BLATTI, FRANCESCO"/>
    <n v="1760"/>
    <s v="CAPSTICKS SOLICITORS-444512-0-https://nww.einvoice-prod.sbs.nhs.uk:8179/invoicepdf/87226b88-d361-5d2f-91a1-da0f6e757e80"/>
    <x v="33"/>
    <m/>
    <d v="2020-02-28T00:00:00"/>
    <m/>
    <s v="CAPSTICKS SOLICITORS-444512-0-"/>
    <m/>
    <m/>
    <s v="https://nww.einvoice-prod.sbs.nhs.uk:8179/invoicepdf/87226b88-d361-5d2f-91a1-da0f6e757e80"/>
    <m/>
    <m/>
    <m/>
    <s v="Planning and Business Development"/>
    <x v="1"/>
    <x v="1"/>
    <x v="1"/>
    <s v="7308 Legal Fees"/>
    <x v="1"/>
  </r>
  <r>
    <s v="E35930"/>
    <s v="7308"/>
    <s v="00000"/>
    <s v="00000"/>
    <s v="000000"/>
    <s v="Estates &amp; Facilities"/>
    <s v="Legal Fees"/>
    <s v="Default"/>
    <s v="Default"/>
    <s v="Default"/>
    <n v="75.8"/>
    <d v="2020-02-01T00:00:00"/>
    <s v="Adjustment"/>
    <s v="Spreadsheet"/>
    <s v="SBS RYD JAN-20 VAT ADJUSTMENT JOURNAL"/>
    <s v="Spreadsheet A 17612992 85017998"/>
    <s v="SBS RYD JAN-20 VAT ADJUSTMENT JOURNAL Adjustment GBP"/>
    <d v="2020-02-28T00:00:00"/>
    <s v="SSC BLATTI, FRANCESCO"/>
    <n v="1761"/>
    <s v="CAPSTICKS SOLICITORS-444520-0-https://nww.einvoice-prod.sbs.nhs.uk:8179/invoicepdf/0ff204f5-3a77-50d6-914e-ebd7d8466fc4"/>
    <x v="33"/>
    <m/>
    <d v="2020-02-28T00:00:00"/>
    <m/>
    <s v="CAPSTICKS SOLICITORS-444520-0-"/>
    <m/>
    <m/>
    <s v="https://nww.einvoice-prod.sbs.nhs.uk:8179/invoicepdf/0ff204f5-3a77-50d6-914e-ebd7d8466fc4"/>
    <m/>
    <m/>
    <m/>
    <s v="Planning and Business Development"/>
    <x v="1"/>
    <x v="1"/>
    <x v="1"/>
    <s v="7308 Legal Fees"/>
    <x v="1"/>
  </r>
  <r>
    <s v="E35930"/>
    <s v="7308"/>
    <s v="00000"/>
    <s v="00000"/>
    <s v="000000"/>
    <s v="Estates &amp; Facilities"/>
    <s v="Legal Fees"/>
    <s v="Default"/>
    <s v="Default"/>
    <s v="Default"/>
    <n v="89.8"/>
    <d v="2020-02-01T00:00:00"/>
    <s v="Adjustment"/>
    <s v="Spreadsheet"/>
    <s v="SBS RYD JAN-20 VAT ADJUSTMENT JOURNAL"/>
    <s v="Spreadsheet A 17612992 85017998"/>
    <s v="SBS RYD JAN-20 VAT ADJUSTMENT JOURNAL Adjustment GBP"/>
    <d v="2020-02-28T00:00:00"/>
    <s v="SSC BLATTI, FRANCESCO"/>
    <n v="1762"/>
    <s v="CAPSTICKS SOLICITORS-448029-0-https://nww.einvoice-prod.sbs.nhs.uk:8179/invoicepdf/9b861286-7492-5a2b-9e05-224b10916ceb"/>
    <x v="33"/>
    <m/>
    <d v="2020-02-28T00:00:00"/>
    <m/>
    <s v="CAPSTICKS SOLICITORS-448029-0-"/>
    <m/>
    <m/>
    <s v="https://nww.einvoice-prod.sbs.nhs.uk:8179/invoicepdf/9b861286-7492-5a2b-9e05-224b10916ceb"/>
    <m/>
    <m/>
    <m/>
    <s v="Planning and Business Development"/>
    <x v="1"/>
    <x v="1"/>
    <x v="1"/>
    <s v="7308 Legal Fees"/>
    <x v="1"/>
  </r>
  <r>
    <s v="E35930"/>
    <s v="7308"/>
    <s v="00000"/>
    <s v="00000"/>
    <s v="000000"/>
    <s v="Estates &amp; Facilities"/>
    <s v="Legal Fees"/>
    <s v="Default"/>
    <s v="Default"/>
    <s v="Default"/>
    <n v="98"/>
    <d v="2020-02-01T00:00:00"/>
    <s v="Adjustment"/>
    <s v="Spreadsheet"/>
    <s v="SBS RYD JAN-20 VAT ADJUSTMENT JOURNAL"/>
    <s v="Spreadsheet A 17612992 85017998"/>
    <s v="SBS RYD JAN-20 VAT ADJUSTMENT JOURNAL Adjustment GBP"/>
    <d v="2020-02-28T00:00:00"/>
    <s v="SSC BLATTI, FRANCESCO"/>
    <n v="1763"/>
    <s v="CAPSTICKS SOLICITORS-444516-0-https://nww.einvoice-prod.sbs.nhs.uk:8179/invoicepdf/34f73baa-0f84-51e6-8a77-e985c0610fdd"/>
    <x v="33"/>
    <m/>
    <d v="2020-02-28T00:00:00"/>
    <m/>
    <s v="CAPSTICKS SOLICITORS-444516-0-"/>
    <m/>
    <m/>
    <s v="https://nww.einvoice-prod.sbs.nhs.uk:8179/invoicepdf/34f73baa-0f84-51e6-8a77-e985c0610fdd"/>
    <m/>
    <m/>
    <m/>
    <s v="Planning and Business Development"/>
    <x v="1"/>
    <x v="1"/>
    <x v="1"/>
    <s v="7308 Legal Fees"/>
    <x v="1"/>
  </r>
  <r>
    <s v="E35930"/>
    <s v="7308"/>
    <s v="00000"/>
    <s v="00000"/>
    <s v="000000"/>
    <s v="Estates &amp; Facilities"/>
    <s v="Legal Fees"/>
    <s v="Default"/>
    <s v="Default"/>
    <s v="Default"/>
    <n v="126.02"/>
    <d v="2020-02-01T00:00:00"/>
    <s v="Adjustment"/>
    <s v="Spreadsheet"/>
    <s v="SBS RYD JAN-20 VAT ADJUSTMENT JOURNAL"/>
    <s v="Spreadsheet A 17612992 85017998"/>
    <s v="SBS RYD JAN-20 VAT ADJUSTMENT JOURNAL Adjustment GBP"/>
    <d v="2020-02-28T00:00:00"/>
    <s v="SSC BLATTI, FRANCESCO"/>
    <n v="1764"/>
    <s v="CAPSTICKS SOLICITORS-444517-0-https://nww.einvoice-prod.sbs.nhs.uk:8179/invoicepdf/167ca2f0-cef9-5ebc-85f2-7018177b8d9e"/>
    <x v="33"/>
    <m/>
    <d v="2020-02-28T00:00:00"/>
    <m/>
    <s v="CAPSTICKS SOLICITORS-444517-0-"/>
    <m/>
    <m/>
    <s v="https://nww.einvoice-prod.sbs.nhs.uk:8179/invoicepdf/167ca2f0-cef9-5ebc-85f2-7018177b8d9e"/>
    <m/>
    <m/>
    <m/>
    <s v="Planning and Business Development"/>
    <x v="1"/>
    <x v="1"/>
    <x v="1"/>
    <s v="7308 Legal Fees"/>
    <x v="1"/>
  </r>
  <r>
    <s v="E35930"/>
    <s v="7308"/>
    <s v="00000"/>
    <s v="00000"/>
    <s v="000000"/>
    <s v="Estates &amp; Facilities"/>
    <s v="Legal Fees"/>
    <s v="Default"/>
    <s v="Default"/>
    <s v="Default"/>
    <n v="205.6"/>
    <d v="2020-02-01T00:00:00"/>
    <s v="Adjustment"/>
    <s v="Spreadsheet"/>
    <s v="SBS RYD JAN-20 VAT ADJUSTMENT JOURNAL"/>
    <s v="Spreadsheet A 17612992 85017998"/>
    <s v="SBS RYD JAN-20 VAT ADJUSTMENT JOURNAL Adjustment GBP"/>
    <d v="2020-02-28T00:00:00"/>
    <s v="SSC BLATTI, FRANCESCO"/>
    <n v="1765"/>
    <s v="CAPSTICKS SOLICITORS-448030-0-https://nww.einvoice-prod.sbs.nhs.uk:8179/invoicepdf/77647c3b-104f-5f10-8e44-d4e5e4264d7a"/>
    <x v="33"/>
    <m/>
    <d v="2020-02-28T00:00:00"/>
    <m/>
    <s v="CAPSTICKS SOLICITORS-448030-0-"/>
    <m/>
    <m/>
    <s v="https://nww.einvoice-prod.sbs.nhs.uk:8179/invoicepdf/77647c3b-104f-5f10-8e44-d4e5e4264d7a"/>
    <m/>
    <m/>
    <m/>
    <s v="Planning and Business Development"/>
    <x v="1"/>
    <x v="1"/>
    <x v="1"/>
    <s v="7308 Legal Fees"/>
    <x v="1"/>
  </r>
  <r>
    <s v="E35930"/>
    <s v="7308"/>
    <s v="00000"/>
    <s v="00000"/>
    <s v="000000"/>
    <s v="Estates &amp; Facilities"/>
    <s v="Legal Fees"/>
    <s v="Default"/>
    <s v="Default"/>
    <s v="Default"/>
    <n v="294.58999999999997"/>
    <d v="2020-02-01T00:00:00"/>
    <s v="Adjustment"/>
    <s v="Spreadsheet"/>
    <s v="SBS RYD JAN-20 VAT ADJUSTMENT JOURNAL"/>
    <s v="Spreadsheet A 17612992 85017998"/>
    <s v="SBS RYD JAN-20 VAT ADJUSTMENT JOURNAL Adjustment GBP"/>
    <d v="2020-02-28T00:00:00"/>
    <s v="SSC BLATTI, FRANCESCO"/>
    <n v="1766"/>
    <s v="CAPSTICKS SOLICITORS-444517-0-https://nww.einvoice-prod.sbs.nhs.uk:8179/invoicepdf/167ca2f0-cef9-5ebc-85f2-7018177b8d9e"/>
    <x v="33"/>
    <m/>
    <d v="2020-02-28T00:00:00"/>
    <m/>
    <s v="CAPSTICKS SOLICITORS-444517-0-"/>
    <m/>
    <m/>
    <s v="https://nww.einvoice-prod.sbs.nhs.uk:8179/invoicepdf/167ca2f0-cef9-5ebc-85f2-7018177b8d9e"/>
    <m/>
    <m/>
    <m/>
    <s v="Planning and Business Development"/>
    <x v="1"/>
    <x v="1"/>
    <x v="1"/>
    <s v="7308 Legal Fees"/>
    <x v="1"/>
  </r>
  <r>
    <s v="E35930"/>
    <s v="7308"/>
    <s v="00000"/>
    <s v="00000"/>
    <s v="000000"/>
    <s v="Estates &amp; Facilities"/>
    <s v="Legal Fees"/>
    <s v="Default"/>
    <s v="Default"/>
    <s v="Default"/>
    <n v="319"/>
    <d v="2020-02-01T00:00:00"/>
    <s v="Adjustment"/>
    <s v="Spreadsheet"/>
    <s v="SBS RYD JAN-20 VAT ADJUSTMENT JOURNAL"/>
    <s v="Spreadsheet A 17612992 85017998"/>
    <s v="SBS RYD JAN-20 VAT ADJUSTMENT JOURNAL Adjustment GBP"/>
    <d v="2020-02-28T00:00:00"/>
    <s v="SSC BLATTI, FRANCESCO"/>
    <n v="1767"/>
    <s v="CAPSTICKS SOLICITORS-433660-0-https://nww.einvoice-prod.sbs.nhs.uk:8179/invoicepdf/8ef7c526-cd74-5f32-b506-60351e6dfe25"/>
    <x v="33"/>
    <m/>
    <d v="2020-02-28T00:00:00"/>
    <m/>
    <s v="CAPSTICKS SOLICITORS-433660-0-"/>
    <m/>
    <m/>
    <s v="https://nww.einvoice-prod.sbs.nhs.uk:8179/invoicepdf/8ef7c526-cd74-5f32-b506-60351e6dfe25"/>
    <m/>
    <m/>
    <m/>
    <s v="Planning and Business Development"/>
    <x v="1"/>
    <x v="1"/>
    <x v="1"/>
    <s v="7308 Legal Fees"/>
    <x v="1"/>
  </r>
  <r>
    <s v="E35930"/>
    <s v="7308"/>
    <s v="00000"/>
    <s v="00000"/>
    <s v="000000"/>
    <s v="Estates &amp; Facilities"/>
    <s v="Legal Fees"/>
    <s v="Default"/>
    <s v="Default"/>
    <s v="Default"/>
    <n v="330.6"/>
    <d v="2020-02-01T00:00:00"/>
    <s v="Adjustment"/>
    <s v="Spreadsheet"/>
    <s v="SBS RYD JAN-20 VAT ADJUSTMENT JOURNAL"/>
    <s v="Spreadsheet A 17612992 85017998"/>
    <s v="SBS RYD JAN-20 VAT ADJUSTMENT JOURNAL Adjustment GBP"/>
    <d v="2020-02-28T00:00:00"/>
    <s v="SSC BLATTI, FRANCESCO"/>
    <n v="1768"/>
    <s v="CAPSTICKS SOLICITORS-444507-0-https://nww.einvoice-prod.sbs.nhs.uk:8179/invoicepdf/411cf721-3a67-5e97-9486-ea854df15017"/>
    <x v="33"/>
    <m/>
    <d v="2020-02-28T00:00:00"/>
    <m/>
    <s v="CAPSTICKS SOLICITORS-444507-0-"/>
    <m/>
    <m/>
    <s v="https://nww.einvoice-prod.sbs.nhs.uk:8179/invoicepdf/411cf721-3a67-5e97-9486-ea854df15017"/>
    <m/>
    <m/>
    <m/>
    <s v="Planning and Business Development"/>
    <x v="1"/>
    <x v="1"/>
    <x v="1"/>
    <s v="7308 Legal Fees"/>
    <x v="1"/>
  </r>
  <r>
    <s v="E35930"/>
    <s v="7308"/>
    <s v="00000"/>
    <s v="00000"/>
    <s v="000000"/>
    <s v="Estates &amp; Facilities"/>
    <s v="Legal Fees"/>
    <s v="Default"/>
    <s v="Default"/>
    <s v="Default"/>
    <n v="966.4"/>
    <d v="2020-02-01T00:00:00"/>
    <s v="Adjustment"/>
    <s v="Spreadsheet"/>
    <s v="SBS RYD JAN-20 VAT ADJUSTMENT JOURNAL"/>
    <s v="Spreadsheet A 17612992 85017998"/>
    <s v="SBS RYD JAN-20 VAT ADJUSTMENT JOURNAL Adjustment GBP"/>
    <d v="2020-02-28T00:00:00"/>
    <s v="SSC BLATTI, FRANCESCO"/>
    <n v="1769"/>
    <s v="CAPSTICKS SOLICITORS-444518-0-https://nww.einvoice-prod.sbs.nhs.uk:8179/invoicepdf/5e1e5b5c-ae47-5692-b4e0-4cd8124d2079"/>
    <x v="33"/>
    <m/>
    <d v="2020-02-28T00:00:00"/>
    <m/>
    <s v="CAPSTICKS SOLICITORS-444518-0-"/>
    <m/>
    <m/>
    <s v="https://nww.einvoice-prod.sbs.nhs.uk:8179/invoicepdf/5e1e5b5c-ae47-5692-b4e0-4cd8124d2079"/>
    <m/>
    <m/>
    <m/>
    <s v="Planning and Business Development"/>
    <x v="1"/>
    <x v="1"/>
    <x v="1"/>
    <s v="7308 Legal Fees"/>
    <x v="1"/>
  </r>
  <r>
    <s v="E35930"/>
    <s v="7308"/>
    <s v="00000"/>
    <s v="00000"/>
    <s v="000000"/>
    <s v="Estates &amp; Facilities"/>
    <s v="Legal Fees"/>
    <s v="Default"/>
    <s v="Default"/>
    <s v="Default"/>
    <n v="-0.6"/>
    <d v="2020-02-01T00:00:00"/>
    <s v="Adjustment"/>
    <s v="Spreadsheet"/>
    <s v="SBS RYD JAN-20 VAT ADJUSTMENT JOURNAL"/>
    <s v="Spreadsheet A 17612992 85017998"/>
    <s v="SBS RYD JAN-20 VAT ADJUSTMENT JOURNAL Adjustment GBP"/>
    <d v="2020-02-28T00:00:00"/>
    <s v="SSC BLATTI, FRANCESCO"/>
    <n v="1770"/>
    <s v="CAPSTICKS SOLICITORS-444512-0-https://nww.einvoice-prod.sbs.nhs.uk:8179/invoicepdf/87226b88-d361-5d2f-91a1-da0f6e757e80"/>
    <x v="33"/>
    <m/>
    <d v="2020-02-28T00:00:00"/>
    <m/>
    <s v="CAPSTICKS SOLICITORS-444512-0-"/>
    <m/>
    <m/>
    <s v="https://nww.einvoice-prod.sbs.nhs.uk:8179/invoicepdf/87226b88-d361-5d2f-91a1-da0f6e757e80"/>
    <m/>
    <m/>
    <m/>
    <s v="Planning and Business Development"/>
    <x v="1"/>
    <x v="1"/>
    <x v="1"/>
    <s v="7308 Legal Fees"/>
    <x v="1"/>
  </r>
  <r>
    <s v="E35930"/>
    <s v="7308"/>
    <s v="00000"/>
    <s v="00000"/>
    <s v="000000"/>
    <s v="Estates &amp; Facilities"/>
    <s v="Legal Fees"/>
    <s v="Default"/>
    <s v="Default"/>
    <s v="Default"/>
    <n v="-19.2"/>
    <d v="2020-02-01T00:00:00"/>
    <s v="Adjustment"/>
    <s v="Spreadsheet"/>
    <s v="SBS RYD JAN-20 VAT ADJUSTMENT JOURNAL"/>
    <s v="Spreadsheet A 17612992 85017998"/>
    <s v="SBS RYD JAN-20 VAT ADJUSTMENT JOURNAL Adjustment GBP"/>
    <d v="2020-02-28T00:00:00"/>
    <s v="SSC BLATTI, FRANCESCO"/>
    <n v="1771"/>
    <s v="CAPSTICKS SOLICITORS-430675-0-https://nww.einvoice-prod.sbs.nhs.uk:8179/invoicepdf/f4e5d0f8-7d5d-564a-a337-90aaa3092479"/>
    <x v="33"/>
    <m/>
    <d v="2020-02-28T00:00:00"/>
    <m/>
    <s v="CAPSTICKS SOLICITORS-430675-0-"/>
    <m/>
    <m/>
    <s v="https://nww.einvoice-prod.sbs.nhs.uk:8179/invoicepdf/f4e5d0f8-7d5d-564a-a337-90aaa3092479"/>
    <m/>
    <m/>
    <m/>
    <s v="Planning and Business Development"/>
    <x v="1"/>
    <x v="1"/>
    <x v="1"/>
    <s v="7308 Legal Fees"/>
    <x v="1"/>
  </r>
  <r>
    <s v="E35930"/>
    <s v="7308"/>
    <s v="00000"/>
    <s v="00000"/>
    <s v="000000"/>
    <s v="Estates &amp; Facilities"/>
    <s v="Legal Fees"/>
    <s v="Default"/>
    <s v="Default"/>
    <s v="Default"/>
    <n v="-28.8"/>
    <d v="2020-02-01T00:00:00"/>
    <s v="Adjustment"/>
    <s v="Spreadsheet"/>
    <s v="SBS RYD JAN-20 VAT ADJUSTMENT JOURNAL"/>
    <s v="Spreadsheet A 17612992 85017998"/>
    <s v="SBS RYD JAN-20 VAT ADJUSTMENT JOURNAL Adjustment GBP"/>
    <d v="2020-02-28T00:00:00"/>
    <s v="SSC BLATTI, FRANCESCO"/>
    <n v="1772"/>
    <s v="CAPSTICKS SOLICITORS-433316-0-https://nww.einvoice-prod.sbs.nhs.uk:8179/invoicepdf/dcceb45c-be72-502b-9723-a3c359645ec2"/>
    <x v="33"/>
    <m/>
    <d v="2020-02-28T00:00:00"/>
    <m/>
    <s v="CAPSTICKS SOLICITORS-433316-0-"/>
    <m/>
    <m/>
    <s v="https://nww.einvoice-prod.sbs.nhs.uk:8179/invoicepdf/dcceb45c-be72-502b-9723-a3c359645ec2"/>
    <m/>
    <m/>
    <m/>
    <s v="Planning and Business Development"/>
    <x v="1"/>
    <x v="1"/>
    <x v="1"/>
    <s v="7308 Legal Fees"/>
    <x v="1"/>
  </r>
  <r>
    <s v="E35930"/>
    <s v="7308"/>
    <s v="00000"/>
    <s v="00000"/>
    <s v="000000"/>
    <s v="Estates &amp; Facilities"/>
    <s v="Legal Fees"/>
    <s v="Default"/>
    <s v="Default"/>
    <s v="Default"/>
    <n v="-49.6"/>
    <d v="2020-02-01T00:00:00"/>
    <s v="Adjustment"/>
    <s v="Spreadsheet"/>
    <s v="SBS RYD JAN-20 VAT ADJUSTMENT JOURNAL"/>
    <s v="Spreadsheet A 17612992 85017998"/>
    <s v="SBS RYD JAN-20 VAT ADJUSTMENT JOURNAL Adjustment GBP"/>
    <d v="2020-02-28T00:00:00"/>
    <s v="SSC BLATTI, FRANCESCO"/>
    <n v="1773"/>
    <s v="CAPSTICKS SOLICITORS-444512-0-https://nww.einvoice-prod.sbs.nhs.uk:8179/invoicepdf/87226b88-d361-5d2f-91a1-da0f6e757e80"/>
    <x v="33"/>
    <m/>
    <d v="2020-02-28T00:00:00"/>
    <m/>
    <s v="CAPSTICKS SOLICITORS-444512-0-"/>
    <m/>
    <m/>
    <s v="https://nww.einvoice-prod.sbs.nhs.uk:8179/invoicepdf/87226b88-d361-5d2f-91a1-da0f6e757e80"/>
    <m/>
    <m/>
    <m/>
    <s v="Planning and Business Development"/>
    <x v="1"/>
    <x v="1"/>
    <x v="1"/>
    <s v="7308 Legal Fees"/>
    <x v="1"/>
  </r>
  <r>
    <s v="E35930"/>
    <s v="7308"/>
    <s v="00000"/>
    <s v="00000"/>
    <s v="000000"/>
    <s v="Estates &amp; Facilities"/>
    <s v="Legal Fees"/>
    <s v="Default"/>
    <s v="Default"/>
    <s v="Default"/>
    <n v="-75.8"/>
    <d v="2020-02-01T00:00:00"/>
    <s v="Adjustment"/>
    <s v="Spreadsheet"/>
    <s v="SBS RYD JAN-20 VAT ADJUSTMENT JOURNAL"/>
    <s v="Spreadsheet A 17612992 85017998"/>
    <s v="SBS RYD JAN-20 VAT ADJUSTMENT JOURNAL Adjustment GBP"/>
    <d v="2020-02-28T00:00:00"/>
    <s v="SSC BLATTI, FRANCESCO"/>
    <n v="1774"/>
    <s v="CAPSTICKS SOLICITORS-444520-0-https://nww.einvoice-prod.sbs.nhs.uk:8179/invoicepdf/0ff204f5-3a77-50d6-914e-ebd7d8466fc4"/>
    <x v="33"/>
    <m/>
    <d v="2020-02-28T00:00:00"/>
    <m/>
    <s v="CAPSTICKS SOLICITORS-444520-0-"/>
    <m/>
    <m/>
    <s v="https://nww.einvoice-prod.sbs.nhs.uk:8179/invoicepdf/0ff204f5-3a77-50d6-914e-ebd7d8466fc4"/>
    <m/>
    <m/>
    <m/>
    <s v="Planning and Business Development"/>
    <x v="1"/>
    <x v="1"/>
    <x v="1"/>
    <s v="7308 Legal Fees"/>
    <x v="1"/>
  </r>
  <r>
    <s v="E35930"/>
    <s v="7308"/>
    <s v="00000"/>
    <s v="00000"/>
    <s v="000000"/>
    <s v="Estates &amp; Facilities"/>
    <s v="Legal Fees"/>
    <s v="Default"/>
    <s v="Default"/>
    <s v="Default"/>
    <n v="-77.84"/>
    <d v="2020-02-01T00:00:00"/>
    <s v="Adjustment"/>
    <s v="Spreadsheet"/>
    <s v="SBS RYD JAN-20 VAT ADJUSTMENT JOURNAL"/>
    <s v="Spreadsheet A 17612992 85017998"/>
    <s v="SBS RYD JAN-20 VAT ADJUSTMENT JOURNAL Adjustment GBP"/>
    <d v="2020-02-28T00:00:00"/>
    <s v="SSC BLATTI, FRANCESCO"/>
    <n v="1775"/>
    <s v="CAPSTICKS SOLICITORS-433660-0-https://nww.einvoice-prod.sbs.nhs.uk:8179/invoicepdf/8ef7c526-cd74-5f32-b506-60351e6dfe25"/>
    <x v="33"/>
    <m/>
    <d v="2020-02-28T00:00:00"/>
    <m/>
    <s v="CAPSTICKS SOLICITORS-433660-0-"/>
    <m/>
    <m/>
    <s v="https://nww.einvoice-prod.sbs.nhs.uk:8179/invoicepdf/8ef7c526-cd74-5f32-b506-60351e6dfe25"/>
    <m/>
    <m/>
    <m/>
    <s v="Planning and Business Development"/>
    <x v="1"/>
    <x v="1"/>
    <x v="1"/>
    <s v="7308 Legal Fees"/>
    <x v="1"/>
  </r>
  <r>
    <s v="E35930"/>
    <s v="7308"/>
    <s v="00000"/>
    <s v="00000"/>
    <s v="000000"/>
    <s v="Estates &amp; Facilities"/>
    <s v="Legal Fees"/>
    <s v="Default"/>
    <s v="Default"/>
    <s v="Default"/>
    <n v="-89.8"/>
    <d v="2020-02-01T00:00:00"/>
    <s v="Adjustment"/>
    <s v="Spreadsheet"/>
    <s v="SBS RYD JAN-20 VAT ADJUSTMENT JOURNAL"/>
    <s v="Spreadsheet A 17612992 85017998"/>
    <s v="SBS RYD JAN-20 VAT ADJUSTMENT JOURNAL Adjustment GBP"/>
    <d v="2020-02-28T00:00:00"/>
    <s v="SSC BLATTI, FRANCESCO"/>
    <n v="1776"/>
    <s v="CAPSTICKS SOLICITORS-448029-0-https://nww.einvoice-prod.sbs.nhs.uk:8179/invoicepdf/9b861286-7492-5a2b-9e05-224b10916ceb"/>
    <x v="33"/>
    <m/>
    <d v="2020-02-28T00:00:00"/>
    <m/>
    <s v="CAPSTICKS SOLICITORS-448029-0-"/>
    <m/>
    <m/>
    <s v="https://nww.einvoice-prod.sbs.nhs.uk:8179/invoicepdf/9b861286-7492-5a2b-9e05-224b10916ceb"/>
    <m/>
    <m/>
    <m/>
    <s v="Planning and Business Development"/>
    <x v="1"/>
    <x v="1"/>
    <x v="1"/>
    <s v="7308 Legal Fees"/>
    <x v="1"/>
  </r>
  <r>
    <s v="E35930"/>
    <s v="7308"/>
    <s v="00000"/>
    <s v="00000"/>
    <s v="000000"/>
    <s v="Estates &amp; Facilities"/>
    <s v="Legal Fees"/>
    <s v="Default"/>
    <s v="Default"/>
    <s v="Default"/>
    <n v="-98"/>
    <d v="2020-02-01T00:00:00"/>
    <s v="Adjustment"/>
    <s v="Spreadsheet"/>
    <s v="SBS RYD JAN-20 VAT ADJUSTMENT JOURNAL"/>
    <s v="Spreadsheet A 17612992 85017998"/>
    <s v="SBS RYD JAN-20 VAT ADJUSTMENT JOURNAL Adjustment GBP"/>
    <d v="2020-02-28T00:00:00"/>
    <s v="SSC BLATTI, FRANCESCO"/>
    <n v="1777"/>
    <s v="CAPSTICKS SOLICITORS-444516-0-https://nww.einvoice-prod.sbs.nhs.uk:8179/invoicepdf/34f73baa-0f84-51e6-8a77-e985c0610fdd"/>
    <x v="33"/>
    <m/>
    <d v="2020-02-28T00:00:00"/>
    <m/>
    <s v="CAPSTICKS SOLICITORS-444516-0-"/>
    <m/>
    <m/>
    <s v="https://nww.einvoice-prod.sbs.nhs.uk:8179/invoicepdf/34f73baa-0f84-51e6-8a77-e985c0610fdd"/>
    <m/>
    <m/>
    <m/>
    <s v="Planning and Business Development"/>
    <x v="1"/>
    <x v="1"/>
    <x v="1"/>
    <s v="7308 Legal Fees"/>
    <x v="1"/>
  </r>
  <r>
    <s v="E35930"/>
    <s v="7308"/>
    <s v="00000"/>
    <s v="00000"/>
    <s v="000000"/>
    <s v="Estates &amp; Facilities"/>
    <s v="Legal Fees"/>
    <s v="Default"/>
    <s v="Default"/>
    <s v="Default"/>
    <n v="-241.16"/>
    <d v="2020-02-01T00:00:00"/>
    <s v="Adjustment"/>
    <s v="Spreadsheet"/>
    <s v="SBS RYD JAN-20 VAT ADJUSTMENT JOURNAL"/>
    <s v="Spreadsheet A 17612992 85017998"/>
    <s v="SBS RYD JAN-20 VAT ADJUSTMENT JOURNAL Adjustment GBP"/>
    <d v="2020-02-28T00:00:00"/>
    <s v="SSC BLATTI, FRANCESCO"/>
    <n v="1778"/>
    <s v="CAPSTICKS SOLICITORS-433660-0-https://nww.einvoice-prod.sbs.nhs.uk:8179/invoicepdf/8ef7c526-cd74-5f32-b506-60351e6dfe25"/>
    <x v="33"/>
    <m/>
    <d v="2020-02-28T00:00:00"/>
    <m/>
    <s v="CAPSTICKS SOLICITORS-433660-0-"/>
    <m/>
    <m/>
    <s v="https://nww.einvoice-prod.sbs.nhs.uk:8179/invoicepdf/8ef7c526-cd74-5f32-b506-60351e6dfe25"/>
    <m/>
    <m/>
    <m/>
    <s v="Planning and Business Development"/>
    <x v="1"/>
    <x v="1"/>
    <x v="1"/>
    <s v="7308 Legal Fees"/>
    <x v="1"/>
  </r>
  <r>
    <s v="E35930"/>
    <s v="7308"/>
    <s v="00000"/>
    <s v="00000"/>
    <s v="000000"/>
    <s v="Estates &amp; Facilities"/>
    <s v="Legal Fees"/>
    <s v="Default"/>
    <s v="Default"/>
    <s v="Default"/>
    <n v="-420.61"/>
    <d v="2020-02-01T00:00:00"/>
    <s v="Adjustment"/>
    <s v="Spreadsheet"/>
    <s v="SBS RYD JAN-20 VAT ADJUSTMENT JOURNAL"/>
    <s v="Spreadsheet A 17612992 85017998"/>
    <s v="SBS RYD JAN-20 VAT ADJUSTMENT JOURNAL Adjustment GBP"/>
    <d v="2020-02-28T00:00:00"/>
    <s v="SSC BLATTI, FRANCESCO"/>
    <n v="1779"/>
    <s v="CAPSTICKS SOLICITORS-444517-0-https://nww.einvoice-prod.sbs.nhs.uk:8179/invoicepdf/167ca2f0-cef9-5ebc-85f2-7018177b8d9e"/>
    <x v="33"/>
    <m/>
    <d v="2020-02-28T00:00:00"/>
    <m/>
    <s v="CAPSTICKS SOLICITORS-444517-0-"/>
    <m/>
    <m/>
    <s v="https://nww.einvoice-prod.sbs.nhs.uk:8179/invoicepdf/167ca2f0-cef9-5ebc-85f2-7018177b8d9e"/>
    <m/>
    <m/>
    <m/>
    <s v="Planning and Business Development"/>
    <x v="1"/>
    <x v="1"/>
    <x v="1"/>
    <s v="7308 Legal Fees"/>
    <x v="1"/>
  </r>
  <r>
    <s v="E35930"/>
    <s v="7308"/>
    <s v="00000"/>
    <s v="00000"/>
    <s v="000000"/>
    <s v="Estates &amp; Facilities"/>
    <s v="Legal Fees"/>
    <s v="Default"/>
    <s v="Default"/>
    <s v="Default"/>
    <n v="-966.4"/>
    <d v="2020-02-01T00:00:00"/>
    <s v="Adjustment"/>
    <s v="Spreadsheet"/>
    <s v="SBS RYD JAN-20 VAT ADJUSTMENT JOURNAL"/>
    <s v="Spreadsheet A 17612992 85017998"/>
    <s v="SBS RYD JAN-20 VAT ADJUSTMENT JOURNAL Adjustment GBP"/>
    <d v="2020-02-28T00:00:00"/>
    <s v="SSC BLATTI, FRANCESCO"/>
    <n v="1780"/>
    <s v="CAPSTICKS SOLICITORS-444518-0-https://nww.einvoice-prod.sbs.nhs.uk:8179/invoicepdf/5e1e5b5c-ae47-5692-b4e0-4cd8124d2079"/>
    <x v="33"/>
    <m/>
    <d v="2020-02-28T00:00:00"/>
    <m/>
    <s v="CAPSTICKS SOLICITORS-444518-0-"/>
    <m/>
    <m/>
    <s v="https://nww.einvoice-prod.sbs.nhs.uk:8179/invoicepdf/5e1e5b5c-ae47-5692-b4e0-4cd8124d2079"/>
    <m/>
    <m/>
    <m/>
    <s v="Planning and Business Development"/>
    <x v="1"/>
    <x v="1"/>
    <x v="1"/>
    <s v="7308 Legal Fees"/>
    <x v="1"/>
  </r>
  <r>
    <s v="E35930"/>
    <s v="7308"/>
    <s v="00000"/>
    <s v="00000"/>
    <s v="000000"/>
    <s v="Estates &amp; Facilities"/>
    <s v="Legal Fees"/>
    <s v="Default"/>
    <s v="Default"/>
    <s v="Default"/>
    <n v="19.98"/>
    <d v="2020-02-01T00:00:00"/>
    <s v="Purchase Invoices"/>
    <s v="Payables"/>
    <s v="Journal Import 84734424:"/>
    <s v="Payables A 17555654 84734424"/>
    <s v="FEB-20 Purchase Invoices GBP"/>
    <d v="2020-02-20T00:00:00"/>
    <s v="SSCREPMAN,"/>
    <n v="37"/>
    <s v="Journal Import Created"/>
    <x v="0"/>
    <n v="452715"/>
    <d v="2020-02-17T00:00:00"/>
    <n v="165078325"/>
    <m/>
    <s v="PO Invoice"/>
    <m/>
    <s v="https://nww.einvoice-prod.sbs.nhs.uk:8179/invoicepdf/58c298ce-6e45-5911-b6b3-d9212047195e"/>
    <n v="1"/>
    <n v="20"/>
    <m/>
    <s v="Planning and Business Development"/>
    <x v="1"/>
    <x v="1"/>
    <x v="1"/>
    <s v="7308 Legal Fees"/>
    <x v="0"/>
  </r>
  <r>
    <s v="E35930"/>
    <s v="7308"/>
    <s v="00000"/>
    <s v="00000"/>
    <s v="000000"/>
    <s v="Estates &amp; Facilities"/>
    <s v="Legal Fees"/>
    <s v="Default"/>
    <s v="Default"/>
    <s v="Default"/>
    <n v="28.02"/>
    <d v="2020-02-01T00:00:00"/>
    <s v="Purchase Invoices"/>
    <s v="Payables"/>
    <s v="Journal Import 84734424:"/>
    <s v="Payables A 17555654 84734424"/>
    <s v="FEB-20 Purchase Invoices GBP"/>
    <d v="2020-02-20T00:00:00"/>
    <s v="SSCREPMAN,"/>
    <n v="37"/>
    <s v="Journal Import Created"/>
    <x v="0"/>
    <n v="452715"/>
    <d v="2020-02-17T00:00:00"/>
    <n v="165078325"/>
    <m/>
    <s v="PO Invoice"/>
    <m/>
    <s v="https://nww.einvoice-prod.sbs.nhs.uk:8179/invoicepdf/58c298ce-6e45-5911-b6b3-d9212047195e"/>
    <n v="1"/>
    <n v="28"/>
    <m/>
    <s v="Planning and Business Development"/>
    <x v="1"/>
    <x v="1"/>
    <x v="1"/>
    <s v="7308 Legal Fees"/>
    <x v="0"/>
  </r>
  <r>
    <s v="E35930"/>
    <s v="7308"/>
    <s v="00000"/>
    <s v="00000"/>
    <s v="000000"/>
    <s v="Estates &amp; Facilities"/>
    <s v="Legal Fees"/>
    <s v="Default"/>
    <s v="Default"/>
    <s v="Default"/>
    <n v="48"/>
    <d v="2020-02-01T00:00:00"/>
    <s v="Purchase Invoices"/>
    <s v="Payables"/>
    <s v="Journal Import 84734424:"/>
    <s v="Payables A 17555654 84734424"/>
    <s v="FEB-20 Purchase Invoices GBP"/>
    <d v="2020-02-20T00:00:00"/>
    <s v="SSCREPMAN,"/>
    <n v="37"/>
    <s v="Journal Import Created"/>
    <x v="0"/>
    <n v="452715"/>
    <d v="2020-02-17T00:00:00"/>
    <n v="165078325"/>
    <m/>
    <s v="PO Invoice"/>
    <m/>
    <s v="https://nww.einvoice-prod.sbs.nhs.uk:8179/invoicepdf/58c298ce-6e45-5911-b6b3-d9212047195e"/>
    <n v="1"/>
    <n v="48"/>
    <m/>
    <s v="Planning and Business Development"/>
    <x v="1"/>
    <x v="1"/>
    <x v="1"/>
    <s v="7308 Legal Fees"/>
    <x v="0"/>
  </r>
  <r>
    <s v="E35930"/>
    <s v="7308"/>
    <s v="00000"/>
    <s v="00000"/>
    <s v="000000"/>
    <s v="Estates &amp; Facilities"/>
    <s v="Legal Fees"/>
    <s v="Default"/>
    <s v="Default"/>
    <s v="Default"/>
    <n v="-48"/>
    <d v="2020-02-01T00:00:00"/>
    <s v="Purchase Invoices"/>
    <s v="Payables"/>
    <s v="Journal Import 84734424:"/>
    <s v="Payables A 17555654 84734424"/>
    <s v="FEB-20 Purchase Invoices GBP"/>
    <d v="2020-02-20T00:00:00"/>
    <s v="SSCREPMAN,"/>
    <n v="38"/>
    <s v="Journal Import Created"/>
    <x v="0"/>
    <n v="452715"/>
    <d v="2020-02-17T00:00:00"/>
    <n v="165078325"/>
    <m/>
    <s v="PO Invoice"/>
    <m/>
    <s v="https://nww.einvoice-prod.sbs.nhs.uk:8179/invoicepdf/58c298ce-6e45-5911-b6b3-d9212047195e"/>
    <n v="1"/>
    <n v="-48"/>
    <m/>
    <s v="Planning and Business Development"/>
    <x v="1"/>
    <x v="1"/>
    <x v="1"/>
    <s v="7308 Legal Fees"/>
    <x v="0"/>
  </r>
  <r>
    <s v="E35930"/>
    <s v="7308"/>
    <s v="00000"/>
    <s v="00000"/>
    <s v="000000"/>
    <s v="Estates &amp; Facilities"/>
    <s v="Legal Fees"/>
    <s v="Default"/>
    <s v="Default"/>
    <s v="Default"/>
    <n v="-744.9"/>
    <d v="2020-02-01T00:00:00"/>
    <s v="Receiving"/>
    <s v="Cost Management"/>
    <s v="Journal Import 84022126:"/>
    <s v="Cost Management A 17406290 84022126 2"/>
    <s v="01-FEB-2020 Receiving GBP"/>
    <d v="2020-01-31T00:00:00"/>
    <s v="SSCREPMAN,"/>
    <n v="2414"/>
    <s v="December Invoices - Capsticks General Legal Matters"/>
    <x v="0"/>
    <n v="165078325"/>
    <d v="2019-12-27T00:00:00"/>
    <m/>
    <m/>
    <m/>
    <s v="LONDON-4"/>
    <m/>
    <m/>
    <m/>
    <m/>
    <s v="Planning and Business Development"/>
    <x v="1"/>
    <x v="1"/>
    <x v="1"/>
    <s v="7308 Legal Fees"/>
    <x v="0"/>
  </r>
  <r>
    <s v="E35930"/>
    <s v="7308"/>
    <s v="00000"/>
    <s v="00000"/>
    <s v="000000"/>
    <s v="Estates &amp; Facilities"/>
    <s v="Legal Fees"/>
    <s v="Default"/>
    <s v="Default"/>
    <s v="Default"/>
    <n v="-177"/>
    <d v="2020-02-01T00:00:00"/>
    <s v="Receiving"/>
    <s v="Cost Management"/>
    <s v="Journal Import 84022126:"/>
    <s v="Cost Management A 17406290 84022126 2"/>
    <s v="01-FEB-2020 Receiving GBP"/>
    <d v="2020-01-31T00:00:00"/>
    <s v="SSCREPMAN,"/>
    <n v="2415"/>
    <s v="Crawley station sale. Additional  fees to reconcile further invoices.  as advised by J Flower.Please match to Po No: 165056810."/>
    <x v="0"/>
    <n v="165056810"/>
    <d v="2017-11-01T00:00:00"/>
    <m/>
    <m/>
    <m/>
    <s v="LONDON-4"/>
    <m/>
    <m/>
    <m/>
    <m/>
    <s v="Planning and Business Development"/>
    <x v="1"/>
    <x v="1"/>
    <x v="1"/>
    <s v="7308 Legal Fees"/>
    <x v="0"/>
  </r>
  <r>
    <s v="E35930"/>
    <s v="7308"/>
    <s v="00000"/>
    <s v="00000"/>
    <s v="000000"/>
    <s v="Estates &amp; Facilities"/>
    <s v="Legal Fees"/>
    <s v="Default"/>
    <s v="Default"/>
    <s v="Default"/>
    <n v="-48"/>
    <d v="2020-02-01T00:00:00"/>
    <s v="Receiving"/>
    <s v="Cost Management"/>
    <s v="Journal Import 84022126:"/>
    <s v="Cost Management A 17406290 84022126 2"/>
    <s v="01-FEB-2020 Receiving GBP"/>
    <d v="2020-01-31T00:00:00"/>
    <s v="SSCREPMAN,"/>
    <n v="2416"/>
    <s v="Legal and Professional Fees - Licence to Occupy At Rushmoor - Invoice 430681 (15/7/2019)"/>
    <x v="0"/>
    <n v="165078943"/>
    <d v="2019-12-27T00:00:00"/>
    <m/>
    <m/>
    <m/>
    <s v="LONDON-4"/>
    <m/>
    <m/>
    <m/>
    <m/>
    <s v="Planning and Business Development"/>
    <x v="1"/>
    <x v="1"/>
    <x v="1"/>
    <s v="7308 Legal Fees"/>
    <x v="0"/>
  </r>
  <r>
    <s v="E35930"/>
    <s v="7308"/>
    <s v="00000"/>
    <s v="00000"/>
    <s v="000000"/>
    <s v="Estates &amp; Facilities"/>
    <s v="Legal Fees"/>
    <s v="Default"/>
    <s v="Default"/>
    <s v="Default"/>
    <n v="-1"/>
    <d v="2020-02-01T00:00:00"/>
    <s v="Receiving"/>
    <s v="Cost Management"/>
    <s v="Journal Import 84022126:"/>
    <s v="Cost Management A 17406290 84022126 2"/>
    <s v="01-FEB-2020 Receiving GBP"/>
    <d v="2020-01-31T00:00:00"/>
    <s v="SSCREPMAN,"/>
    <n v="2417"/>
    <s v="Orbital House /Ashford 111 fit out Licence for alterations @ 1,250 plus disbursements + VAT"/>
    <x v="0"/>
    <n v="165075309"/>
    <d v="2019-09-15T00:00:00"/>
    <m/>
    <m/>
    <m/>
    <s v="LONDON-4"/>
    <m/>
    <m/>
    <m/>
    <m/>
    <s v="Planning and Business Development"/>
    <x v="1"/>
    <x v="1"/>
    <x v="1"/>
    <s v="7308 Legal Fees"/>
    <x v="0"/>
  </r>
  <r>
    <s v="E35930"/>
    <s v="7308"/>
    <s v="00000"/>
    <s v="00000"/>
    <s v="000000"/>
    <s v="Estates &amp; Facilities"/>
    <s v="Legal Fees"/>
    <s v="Default"/>
    <s v="Default"/>
    <s v="Default"/>
    <n v="-26"/>
    <d v="2020-02-01T00:00:00"/>
    <s v="Receiving"/>
    <s v="Cost Management"/>
    <s v="Journal Import 84022126:"/>
    <s v="Cost Management A 17406290 84022126 2"/>
    <s v="01-FEB-2020 Receiving GBP"/>
    <d v="2020-01-31T00:00:00"/>
    <s v="SSCREPMAN,"/>
    <n v="2418"/>
    <s v="Secamb - General Estates Matters - Invoice 430675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90"/>
    <d v="2020-02-01T00:00:00"/>
    <s v="Receiving"/>
    <s v="Cost Management"/>
    <s v="Journal Import 84022126:"/>
    <s v="Cost Management A 17406290 84022126 2"/>
    <s v="01-FEB-2020 Receiving GBP"/>
    <d v="2020-01-31T00:00:00"/>
    <s v="SSCREPMAN,"/>
    <n v="2419"/>
    <s v="Secamb - General Estates Matters - Capsticks Invoice 420777 - 20/02/19"/>
    <x v="0"/>
    <n v="165075665"/>
    <d v="2019-02-26T00:00:00"/>
    <m/>
    <m/>
    <m/>
    <s v="LONDON-4"/>
    <m/>
    <m/>
    <m/>
    <m/>
    <s v="Planning and Business Development"/>
    <x v="1"/>
    <x v="1"/>
    <x v="1"/>
    <s v="7308 Legal Fees"/>
    <x v="0"/>
  </r>
  <r>
    <s v="E35930"/>
    <s v="7308"/>
    <s v="00000"/>
    <s v="00000"/>
    <s v="000000"/>
    <s v="Estates &amp; Facilities"/>
    <s v="Legal Fees"/>
    <s v="Default"/>
    <s v="Default"/>
    <s v="Default"/>
    <n v="-857.4"/>
    <d v="2020-02-01T00:00:00"/>
    <s v="Receiving"/>
    <s v="Cost Management"/>
    <s v="Journal Import 84022126:"/>
    <s v="Cost Management A 17406290 84022126 2"/>
    <s v="01-FEB-2020 Receiving GBP"/>
    <d v="2020-01-31T00:00:00"/>
    <s v="SSCREPMAN,"/>
    <n v="2420"/>
    <s v="Secamb - General Estates Matters - Unbilled Time - 6000"/>
    <x v="0"/>
    <n v="165078325"/>
    <d v="2019-12-09T00:00:00"/>
    <m/>
    <m/>
    <m/>
    <s v="LONDON-4"/>
    <m/>
    <m/>
    <m/>
    <m/>
    <s v="Planning and Business Development"/>
    <x v="1"/>
    <x v="1"/>
    <x v="1"/>
    <s v="7308 Legal Fees"/>
    <x v="0"/>
  </r>
  <r>
    <s v="E35930"/>
    <s v="7308"/>
    <s v="00000"/>
    <s v="00000"/>
    <s v="000000"/>
    <s v="Estates &amp; Facilities"/>
    <s v="Legal Fees"/>
    <s v="Default"/>
    <s v="Default"/>
    <s v="Default"/>
    <n v="-439"/>
    <d v="2020-02-01T00:00:00"/>
    <s v="Receiving"/>
    <s v="Cost Management"/>
    <s v="Journal Import 84022126:"/>
    <s v="Cost Management A 17406290 84022126 2"/>
    <s v="01-FEB-2020 Receiving GBP"/>
    <d v="2020-01-31T00:00:00"/>
    <s v="SSCREPMAN,"/>
    <n v="2421"/>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112"/>
    <d v="2020-02-01T00:00:00"/>
    <s v="Receiving"/>
    <s v="Cost Management"/>
    <s v="Journal Import 84022126:"/>
    <s v="Cost Management A 17406290 84022126 2"/>
    <s v="01-FEB-2020 Receiving GBP"/>
    <d v="2020-01-31T00:00:00"/>
    <s v="SSCREPMAN,"/>
    <n v="2422"/>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369.75"/>
    <d v="2020-02-01T00:00:00"/>
    <s v="Receiving"/>
    <s v="Cost Management"/>
    <s v="Journal Import 84022126:"/>
    <s v="Cost Management A 17406290 84022126 2"/>
    <s v="01-FEB-2020 Receiving GBP"/>
    <d v="2020-01-31T00:00:00"/>
    <s v="SSCREPMAN,"/>
    <n v="2423"/>
    <s v="Secamb - General Estates Matters - Blanket Order - April 2019 - March 2020 - Top up to cover outstanding invoices"/>
    <x v="0"/>
    <n v="165078325"/>
    <d v="2020-01-20T00:00:00"/>
    <m/>
    <m/>
    <m/>
    <s v="LONDON-4"/>
    <m/>
    <m/>
    <m/>
    <m/>
    <s v="Planning and Business Development"/>
    <x v="1"/>
    <x v="1"/>
    <x v="1"/>
    <s v="7308 Legal Fees"/>
    <x v="0"/>
  </r>
  <r>
    <s v="E35930"/>
    <s v="7308"/>
    <s v="00000"/>
    <s v="00000"/>
    <s v="000000"/>
    <s v="Estates &amp; Facilities"/>
    <s v="Legal Fees"/>
    <s v="Default"/>
    <s v="Default"/>
    <s v="Default"/>
    <n v="177"/>
    <d v="2020-02-01T00:00:00"/>
    <s v="Receiving"/>
    <s v="Cost Management"/>
    <s v="Journal Import 85024828:"/>
    <s v="Cost Management A 17612339 85024828"/>
    <s v="28-FEB-2020 Receiving GBP"/>
    <d v="2020-02-28T00:00:00"/>
    <s v="SSCREPMAN,"/>
    <n v="2619"/>
    <s v="Crawley station sale. Additional  fees to reconcile further invoices.  as advised by J Flower.Please match to Po No: 165056810."/>
    <x v="0"/>
    <n v="165056810"/>
    <d v="2017-11-01T00:00:00"/>
    <m/>
    <m/>
    <m/>
    <s v="LONDON-4"/>
    <m/>
    <m/>
    <m/>
    <m/>
    <s v="Planning and Business Development"/>
    <x v="1"/>
    <x v="1"/>
    <x v="1"/>
    <s v="7308 Legal Fees"/>
    <x v="0"/>
  </r>
  <r>
    <s v="E35930"/>
    <s v="7308"/>
    <s v="00000"/>
    <s v="00000"/>
    <s v="000000"/>
    <s v="Estates &amp; Facilities"/>
    <s v="Legal Fees"/>
    <s v="Default"/>
    <s v="Default"/>
    <s v="Default"/>
    <n v="744.9"/>
    <d v="2020-02-01T00:00:00"/>
    <s v="Receiving"/>
    <s v="Cost Management"/>
    <s v="Journal Import 85024828:"/>
    <s v="Cost Management A 17612339 85024828"/>
    <s v="28-FEB-2020 Receiving GBP"/>
    <d v="2020-02-28T00:00:00"/>
    <s v="SSCREPMAN,"/>
    <n v="2620"/>
    <s v="December Invoices - Capsticks General Legal Matters"/>
    <x v="0"/>
    <n v="165078325"/>
    <d v="2019-12-27T00:00:00"/>
    <m/>
    <m/>
    <m/>
    <s v="LONDON-4"/>
    <m/>
    <m/>
    <m/>
    <m/>
    <s v="Planning and Business Development"/>
    <x v="1"/>
    <x v="1"/>
    <x v="1"/>
    <s v="7308 Legal Fees"/>
    <x v="0"/>
  </r>
  <r>
    <s v="E35930"/>
    <s v="7308"/>
    <s v="00000"/>
    <s v="00000"/>
    <s v="000000"/>
    <s v="Estates &amp; Facilities"/>
    <s v="Legal Fees"/>
    <s v="Default"/>
    <s v="Default"/>
    <s v="Default"/>
    <n v="439"/>
    <d v="2020-02-01T00:00:00"/>
    <s v="Receiving"/>
    <s v="Cost Management"/>
    <s v="Journal Import 85024828:"/>
    <s v="Cost Management A 17612339 85024828"/>
    <s v="28-FEB-2020 Receiving GBP"/>
    <d v="2020-02-28T00:00:00"/>
    <s v="SSCREPMAN,"/>
    <n v="2621"/>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857.4"/>
    <d v="2020-02-01T00:00:00"/>
    <s v="Receiving"/>
    <s v="Cost Management"/>
    <s v="Journal Import 85024828:"/>
    <s v="Cost Management A 17612339 85024828"/>
    <s v="28-FEB-2020 Receiving GBP"/>
    <d v="2020-02-28T00:00:00"/>
    <s v="SSCREPMAN,"/>
    <n v="2622"/>
    <s v="Secamb - General Estates Matters - Unbilled Time - 6000"/>
    <x v="0"/>
    <n v="165078325"/>
    <d v="2019-12-09T00:00:00"/>
    <m/>
    <m/>
    <m/>
    <s v="LONDON-4"/>
    <m/>
    <m/>
    <m/>
    <m/>
    <s v="Planning and Business Development"/>
    <x v="1"/>
    <x v="1"/>
    <x v="1"/>
    <s v="7308 Legal Fees"/>
    <x v="0"/>
  </r>
  <r>
    <s v="E35930"/>
    <s v="7308"/>
    <s v="00000"/>
    <s v="00000"/>
    <s v="000000"/>
    <s v="Estates &amp; Facilities"/>
    <s v="Legal Fees"/>
    <s v="Default"/>
    <s v="Default"/>
    <s v="Default"/>
    <n v="90"/>
    <d v="2020-02-01T00:00:00"/>
    <s v="Receiving"/>
    <s v="Cost Management"/>
    <s v="Journal Import 85024828:"/>
    <s v="Cost Management A 17612339 85024828"/>
    <s v="28-FEB-2020 Receiving GBP"/>
    <d v="2020-02-28T00:00:00"/>
    <s v="SSCREPMAN,"/>
    <n v="2623"/>
    <s v="Secamb - General Estates Matters - Capsticks Invoice 420777 - 20/02/19"/>
    <x v="0"/>
    <n v="165075665"/>
    <d v="2019-02-26T00:00:00"/>
    <m/>
    <m/>
    <m/>
    <s v="LONDON-4"/>
    <m/>
    <m/>
    <m/>
    <m/>
    <s v="Planning and Business Development"/>
    <x v="1"/>
    <x v="1"/>
    <x v="1"/>
    <s v="7308 Legal Fees"/>
    <x v="0"/>
  </r>
  <r>
    <s v="E35930"/>
    <s v="7308"/>
    <s v="00000"/>
    <s v="00000"/>
    <s v="000000"/>
    <s v="Estates &amp; Facilities"/>
    <s v="Legal Fees"/>
    <s v="Default"/>
    <s v="Default"/>
    <s v="Default"/>
    <n v="1"/>
    <d v="2020-02-01T00:00:00"/>
    <s v="Receiving"/>
    <s v="Cost Management"/>
    <s v="Journal Import 85024828:"/>
    <s v="Cost Management A 17612339 85024828"/>
    <s v="28-FEB-2020 Receiving GBP"/>
    <d v="2020-02-28T00:00:00"/>
    <s v="SSCREPMAN,"/>
    <n v="2624"/>
    <s v="Orbital House /Ashford 111 fit out Licence for alterations @ 1,250 plus disbursements + VAT"/>
    <x v="0"/>
    <n v="165075309"/>
    <d v="2019-09-15T00:00:00"/>
    <m/>
    <m/>
    <m/>
    <s v="LONDON-4"/>
    <m/>
    <m/>
    <m/>
    <m/>
    <s v="Planning and Business Development"/>
    <x v="1"/>
    <x v="1"/>
    <x v="1"/>
    <s v="7308 Legal Fees"/>
    <x v="0"/>
  </r>
  <r>
    <s v="E35930"/>
    <s v="7308"/>
    <s v="00000"/>
    <s v="00000"/>
    <s v="000000"/>
    <s v="Estates &amp; Facilities"/>
    <s v="Legal Fees"/>
    <s v="Default"/>
    <s v="Default"/>
    <s v="Default"/>
    <n v="48"/>
    <d v="2020-02-01T00:00:00"/>
    <s v="Receiving"/>
    <s v="Cost Management"/>
    <s v="Journal Import 85024828:"/>
    <s v="Cost Management A 17612339 85024828"/>
    <s v="28-FEB-2020 Receiving GBP"/>
    <d v="2020-02-28T00:00:00"/>
    <s v="SSCREPMAN,"/>
    <n v="2625"/>
    <s v="Legal and Professional Fees - Licence to Occupy At Rushmoor - Invoice 430681 (15/7/2019)"/>
    <x v="0"/>
    <n v="165078943"/>
    <d v="2019-12-27T00:00:00"/>
    <m/>
    <m/>
    <m/>
    <s v="LONDON-4"/>
    <m/>
    <m/>
    <m/>
    <m/>
    <s v="Planning and Business Development"/>
    <x v="1"/>
    <x v="1"/>
    <x v="1"/>
    <s v="7308 Legal Fees"/>
    <x v="0"/>
  </r>
  <r>
    <s v="E35930"/>
    <s v="7308"/>
    <s v="00000"/>
    <s v="00000"/>
    <s v="000000"/>
    <s v="Estates &amp; Facilities"/>
    <s v="Legal Fees"/>
    <s v="Default"/>
    <s v="Default"/>
    <s v="Default"/>
    <n v="112"/>
    <d v="2020-02-01T00:00:00"/>
    <s v="Receiving"/>
    <s v="Cost Management"/>
    <s v="Journal Import 85024828:"/>
    <s v="Cost Management A 17612339 85024828"/>
    <s v="28-FEB-2020 Receiving GBP"/>
    <d v="2020-02-28T00:00:00"/>
    <s v="SSCREPMAN,"/>
    <n v="2626"/>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26"/>
    <d v="2020-02-01T00:00:00"/>
    <s v="Receiving"/>
    <s v="Cost Management"/>
    <s v="Journal Import 85024828:"/>
    <s v="Cost Management A 17612339 85024828"/>
    <s v="28-FEB-2020 Receiving GBP"/>
    <d v="2020-02-28T00:00:00"/>
    <s v="SSCREPMAN,"/>
    <n v="2627"/>
    <s v="Secamb - General Estates Matters - Invoice 430675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341.74"/>
    <d v="2020-02-01T00:00:00"/>
    <s v="Receiving"/>
    <s v="Cost Management"/>
    <s v="Journal Import 85024828:"/>
    <s v="Cost Management A 17612339 85024828"/>
    <s v="28-FEB-2020 Receiving GBP"/>
    <d v="2020-02-28T00:00:00"/>
    <s v="SSCREPMAN,"/>
    <n v="2628"/>
    <s v="Secamb - General Estates Matters - Blanket Order - April 2019 - March 2020 - Top up to cover outstanding invoices"/>
    <x v="0"/>
    <n v="165078325"/>
    <d v="2020-01-20T00:00:00"/>
    <m/>
    <m/>
    <m/>
    <s v="LONDON-4"/>
    <m/>
    <m/>
    <m/>
    <m/>
    <s v="Planning and Business Development"/>
    <x v="1"/>
    <x v="1"/>
    <x v="1"/>
    <s v="7308 Legal Fees"/>
    <x v="0"/>
  </r>
  <r>
    <s v="E35930"/>
    <s v="7308"/>
    <s v="00000"/>
    <s v="00000"/>
    <s v="000000"/>
    <s v="Estates &amp; Facilities"/>
    <s v="Legal Fees"/>
    <s v="Default"/>
    <s v="Default"/>
    <s v="Default"/>
    <n v="-177"/>
    <d v="2020-03-01T00:00:00"/>
    <s v="Receiving"/>
    <s v="Cost Management"/>
    <s v="Journal Import 85024828:"/>
    <s v="Cost Management A 17612339 85024828 2"/>
    <s v="01-MAR-2020 Receiving GBP"/>
    <d v="2020-02-28T00:00:00"/>
    <s v="SSCREPMAN,"/>
    <n v="2619"/>
    <s v="Crawley station sale. Additional  fees to reconcile further invoices.  as advised by J Flower.Please match to Po No: 165056810."/>
    <x v="0"/>
    <n v="165056810"/>
    <d v="2017-11-01T00:00:00"/>
    <m/>
    <m/>
    <m/>
    <s v="LONDON-4"/>
    <m/>
    <m/>
    <m/>
    <m/>
    <s v="Planning and Business Development"/>
    <x v="1"/>
    <x v="1"/>
    <x v="1"/>
    <s v="7308 Legal Fees"/>
    <x v="0"/>
  </r>
  <r>
    <s v="E35930"/>
    <s v="7308"/>
    <s v="00000"/>
    <s v="00000"/>
    <s v="000000"/>
    <s v="Estates &amp; Facilities"/>
    <s v="Legal Fees"/>
    <s v="Default"/>
    <s v="Default"/>
    <s v="Default"/>
    <n v="-744.9"/>
    <d v="2020-03-01T00:00:00"/>
    <s v="Receiving"/>
    <s v="Cost Management"/>
    <s v="Journal Import 85024828:"/>
    <s v="Cost Management A 17612339 85024828 2"/>
    <s v="01-MAR-2020 Receiving GBP"/>
    <d v="2020-02-28T00:00:00"/>
    <s v="SSCREPMAN,"/>
    <n v="2620"/>
    <s v="December Invoices - Capsticks General Legal Matters"/>
    <x v="0"/>
    <n v="165078325"/>
    <d v="2019-12-27T00:00:00"/>
    <m/>
    <m/>
    <m/>
    <s v="LONDON-4"/>
    <m/>
    <m/>
    <m/>
    <m/>
    <s v="Planning and Business Development"/>
    <x v="1"/>
    <x v="1"/>
    <x v="1"/>
    <s v="7308 Legal Fees"/>
    <x v="0"/>
  </r>
  <r>
    <s v="E35930"/>
    <s v="7308"/>
    <s v="00000"/>
    <s v="00000"/>
    <s v="000000"/>
    <s v="Estates &amp; Facilities"/>
    <s v="Legal Fees"/>
    <s v="Default"/>
    <s v="Default"/>
    <s v="Default"/>
    <n v="-439"/>
    <d v="2020-03-01T00:00:00"/>
    <s v="Receiving"/>
    <s v="Cost Management"/>
    <s v="Journal Import 85024828:"/>
    <s v="Cost Management A 17612339 85024828 2"/>
    <s v="01-MAR-2020 Receiving GBP"/>
    <d v="2020-02-28T00:00:00"/>
    <s v="SSCREPMAN,"/>
    <n v="2621"/>
    <s v="Secamb - Bexhill Ambulance Station - Surrender of Lease - Invoice 430677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857.4"/>
    <d v="2020-03-01T00:00:00"/>
    <s v="Receiving"/>
    <s v="Cost Management"/>
    <s v="Journal Import 85024828:"/>
    <s v="Cost Management A 17612339 85024828 2"/>
    <s v="01-MAR-2020 Receiving GBP"/>
    <d v="2020-02-28T00:00:00"/>
    <s v="SSCREPMAN,"/>
    <n v="2622"/>
    <s v="Secamb - General Estates Matters - Unbilled Time - 6000"/>
    <x v="0"/>
    <n v="165078325"/>
    <d v="2019-12-09T00:00:00"/>
    <m/>
    <m/>
    <m/>
    <s v="LONDON-4"/>
    <m/>
    <m/>
    <m/>
    <m/>
    <s v="Planning and Business Development"/>
    <x v="1"/>
    <x v="1"/>
    <x v="1"/>
    <s v="7308 Legal Fees"/>
    <x v="0"/>
  </r>
  <r>
    <s v="E35930"/>
    <s v="7308"/>
    <s v="00000"/>
    <s v="00000"/>
    <s v="000000"/>
    <s v="Estates &amp; Facilities"/>
    <s v="Legal Fees"/>
    <s v="Default"/>
    <s v="Default"/>
    <s v="Default"/>
    <n v="-90"/>
    <d v="2020-03-01T00:00:00"/>
    <s v="Receiving"/>
    <s v="Cost Management"/>
    <s v="Journal Import 85024828:"/>
    <s v="Cost Management A 17612339 85024828 2"/>
    <s v="01-MAR-2020 Receiving GBP"/>
    <d v="2020-02-28T00:00:00"/>
    <s v="SSCREPMAN,"/>
    <n v="2623"/>
    <s v="Secamb - General Estates Matters - Capsticks Invoice 420777 - 20/02/19"/>
    <x v="0"/>
    <n v="165075665"/>
    <d v="2019-02-26T00:00:00"/>
    <m/>
    <m/>
    <m/>
    <s v="LONDON-4"/>
    <m/>
    <m/>
    <m/>
    <m/>
    <s v="Planning and Business Development"/>
    <x v="1"/>
    <x v="1"/>
    <x v="1"/>
    <s v="7308 Legal Fees"/>
    <x v="0"/>
  </r>
  <r>
    <s v="E35930"/>
    <s v="7308"/>
    <s v="00000"/>
    <s v="00000"/>
    <s v="000000"/>
    <s v="Estates &amp; Facilities"/>
    <s v="Legal Fees"/>
    <s v="Default"/>
    <s v="Default"/>
    <s v="Default"/>
    <n v="-1"/>
    <d v="2020-03-01T00:00:00"/>
    <s v="Receiving"/>
    <s v="Cost Management"/>
    <s v="Journal Import 85024828:"/>
    <s v="Cost Management A 17612339 85024828 2"/>
    <s v="01-MAR-2020 Receiving GBP"/>
    <d v="2020-02-28T00:00:00"/>
    <s v="SSCREPMAN,"/>
    <n v="2624"/>
    <s v="Orbital House /Ashford 111 fit out Licence for alterations @ 1,250 plus disbursements + VAT"/>
    <x v="0"/>
    <n v="165075309"/>
    <d v="2019-09-15T00:00:00"/>
    <m/>
    <m/>
    <m/>
    <s v="LONDON-4"/>
    <m/>
    <m/>
    <m/>
    <m/>
    <s v="Planning and Business Development"/>
    <x v="1"/>
    <x v="1"/>
    <x v="1"/>
    <s v="7308 Legal Fees"/>
    <x v="0"/>
  </r>
  <r>
    <s v="E35930"/>
    <s v="7308"/>
    <s v="00000"/>
    <s v="00000"/>
    <s v="000000"/>
    <s v="Estates &amp; Facilities"/>
    <s v="Legal Fees"/>
    <s v="Default"/>
    <s v="Default"/>
    <s v="Default"/>
    <n v="-48"/>
    <d v="2020-03-01T00:00:00"/>
    <s v="Receiving"/>
    <s v="Cost Management"/>
    <s v="Journal Import 85024828:"/>
    <s v="Cost Management A 17612339 85024828 2"/>
    <s v="01-MAR-2020 Receiving GBP"/>
    <d v="2020-02-28T00:00:00"/>
    <s v="SSCREPMAN,"/>
    <n v="2625"/>
    <s v="Legal and Professional Fees - Licence to Occupy At Rushmoor - Invoice 430681 (15/7/2019)"/>
    <x v="0"/>
    <n v="165078943"/>
    <d v="2019-12-27T00:00:00"/>
    <m/>
    <m/>
    <m/>
    <s v="LONDON-4"/>
    <m/>
    <m/>
    <m/>
    <m/>
    <s v="Planning and Business Development"/>
    <x v="1"/>
    <x v="1"/>
    <x v="1"/>
    <s v="7308 Legal Fees"/>
    <x v="0"/>
  </r>
  <r>
    <s v="E35930"/>
    <s v="7308"/>
    <s v="00000"/>
    <s v="00000"/>
    <s v="000000"/>
    <s v="Estates &amp; Facilities"/>
    <s v="Legal Fees"/>
    <s v="Default"/>
    <s v="Default"/>
    <s v="Default"/>
    <n v="-112"/>
    <d v="2020-03-01T00:00:00"/>
    <s v="Receiving"/>
    <s v="Cost Management"/>
    <s v="Journal Import 85024828:"/>
    <s v="Cost Management A 17612339 85024828 2"/>
    <s v="01-MAR-2020 Receiving GBP"/>
    <d v="2020-02-28T00:00:00"/>
    <s v="SSCREPMAN,"/>
    <n v="2626"/>
    <s v="Secamb -Acquisition of MBS Warehouse, Gillingham - Invoice 430680 (attached)"/>
    <x v="0"/>
    <n v="165078325"/>
    <d v="2019-06-25T00:00:00"/>
    <m/>
    <m/>
    <m/>
    <s v="LONDON-4"/>
    <m/>
    <m/>
    <m/>
    <m/>
    <s v="Planning and Business Development"/>
    <x v="1"/>
    <x v="1"/>
    <x v="1"/>
    <s v="7308 Legal Fees"/>
    <x v="0"/>
  </r>
  <r>
    <s v="E35930"/>
    <s v="7308"/>
    <s v="00000"/>
    <s v="00000"/>
    <s v="000000"/>
    <s v="Estates &amp; Facilities"/>
    <s v="Legal Fees"/>
    <s v="Default"/>
    <s v="Default"/>
    <s v="Default"/>
    <n v="-26"/>
    <d v="2020-03-01T00:00:00"/>
    <s v="Receiving"/>
    <s v="Cost Management"/>
    <s v="Journal Import 85024828:"/>
    <s v="Cost Management A 17612339 85024828 2"/>
    <s v="01-MAR-2020 Receiving GBP"/>
    <d v="2020-02-28T00:00:00"/>
    <s v="SSCREPMAN,"/>
    <n v="2627"/>
    <s v="Secamb - General Estates Matters - Invoice 430675 (Invoice attached)"/>
    <x v="0"/>
    <n v="165078325"/>
    <d v="2019-06-25T00:00:00"/>
    <m/>
    <m/>
    <m/>
    <s v="LONDON-4"/>
    <m/>
    <m/>
    <m/>
    <m/>
    <s v="Planning and Business Development"/>
    <x v="1"/>
    <x v="1"/>
    <x v="1"/>
    <s v="7308 Legal Fees"/>
    <x v="0"/>
  </r>
  <r>
    <s v="E35930"/>
    <s v="7308"/>
    <s v="00000"/>
    <s v="00000"/>
    <s v="000000"/>
    <s v="Estates &amp; Facilities"/>
    <s v="Legal Fees"/>
    <s v="Default"/>
    <s v="Default"/>
    <s v="Default"/>
    <n v="-341.74"/>
    <d v="2020-03-01T00:00:00"/>
    <s v="Receiving"/>
    <s v="Cost Management"/>
    <s v="Journal Import 85024828:"/>
    <s v="Cost Management A 17612339 85024828 2"/>
    <s v="01-MAR-2020 Receiving GBP"/>
    <d v="2020-02-28T00:00:00"/>
    <s v="SSCREPMAN,"/>
    <n v="2628"/>
    <s v="Secamb - General Estates Matters - Blanket Order - April 2019 - March 2020 - Top up to cover outstanding invoices"/>
    <x v="0"/>
    <n v="165078325"/>
    <d v="2020-01-20T00:00:00"/>
    <m/>
    <m/>
    <m/>
    <s v="LONDON-4"/>
    <m/>
    <m/>
    <m/>
    <m/>
    <s v="Planning and Business Development"/>
    <x v="1"/>
    <x v="1"/>
    <x v="1"/>
    <s v="7308 Legal Fees"/>
    <x v="0"/>
  </r>
  <r>
    <s v="E35930"/>
    <s v="7308"/>
    <s v="00000"/>
    <s v="00000"/>
    <s v="000000"/>
    <s v="Estates &amp; Facilities"/>
    <s v="Legal Fees"/>
    <s v="Default"/>
    <s v="Default"/>
    <s v="Default"/>
    <n v="48"/>
    <d v="2020-03-01T00:00:00"/>
    <s v="Receiving"/>
    <s v="Cost Management"/>
    <s v="Journal Import 86160123:"/>
    <s v="Cost Management A 17844161 86160123"/>
    <s v="31-MAR-2020 Receiving GBP"/>
    <d v="2020-03-31T00:00:00"/>
    <s v="SSCREPMAN,"/>
    <n v="2269"/>
    <s v="Legal and Professional Fees - Licence to Occupy At Rushmoor - Invoice 430681 (15/7/2019)"/>
    <x v="0"/>
    <n v="165078943"/>
    <d v="2019-12-27T00:00:00"/>
    <m/>
    <m/>
    <m/>
    <s v="LONDON-4"/>
    <m/>
    <m/>
    <m/>
    <m/>
    <s v="Planning and Business Development"/>
    <x v="1"/>
    <x v="1"/>
    <x v="1"/>
    <s v="7308 Legal Fees"/>
    <x v="0"/>
  </r>
  <r>
    <s v="E35930"/>
    <s v="7308"/>
    <s v="00000"/>
    <s v="00000"/>
    <s v="000000"/>
    <s v="Estates &amp; Facilities"/>
    <s v="Legal Fees"/>
    <s v="Default"/>
    <s v="Default"/>
    <s v="Default"/>
    <n v="64"/>
    <d v="2020-04-01T00:00:00"/>
    <s v="Adjustment"/>
    <s v="Spreadsheet"/>
    <s v="Capital M01 Adjustments"/>
    <s v="Spreadsheet A 18096929 87374367"/>
    <s v="RYD FIN RSM 2021 01 002 Adjustment GBP Adjustment GBP"/>
    <d v="2020-05-04T00:00:00"/>
    <s v="RYD MURPHY, RACHEL"/>
    <n v="56"/>
    <s v="Capsticks - https://nww.einvoice-prod.sbs.nhs.uk:8179/invoicepdf/5a19d25a-be37-5788-b5a0-f230fb51e6f9"/>
    <x v="34"/>
    <m/>
    <d v="2020-05-04T00:00:00"/>
    <m/>
    <s v="Capsticks -"/>
    <m/>
    <m/>
    <s v="https://nww.einvoice-prod.sbs.nhs.uk:8179/invoicepdf/5a19d25a-be37-5788-b5a0-f230fb51e6f9"/>
    <m/>
    <m/>
    <m/>
    <s v="Planning and Business Development"/>
    <x v="1"/>
    <x v="2"/>
    <x v="1"/>
    <s v="7308 Legal Fees"/>
    <x v="1"/>
  </r>
  <r>
    <s v="E35930"/>
    <s v="7308"/>
    <s v="00000"/>
    <s v="00000"/>
    <s v="000000"/>
    <s v="Estates &amp; Facilities"/>
    <s v="Legal Fees"/>
    <s v="Default"/>
    <s v="Default"/>
    <s v="Default"/>
    <n v="160"/>
    <d v="2020-04-01T00:00:00"/>
    <s v="Purchase Invoices"/>
    <s v="Payables"/>
    <s v="Journal Import 87082450:"/>
    <s v="Payables A 18045531 87082450"/>
    <s v="APR-20 Purchase Invoices GBP"/>
    <d v="2020-04-26T00:00:00"/>
    <s v="SSCREPMAN,"/>
    <n v="10"/>
    <s v="Journal Import Created"/>
    <x v="0"/>
    <n v="459899"/>
    <d v="2020-04-15T00:00:00"/>
    <n v="165082454"/>
    <m/>
    <s v="PO Invoice"/>
    <m/>
    <s v="https://nww.einvoice-prod.sbs.nhs.uk:8179/invoicepdf/188b348e-1a23-5a84-bea3-51d9514304af"/>
    <n v="1"/>
    <n v="160"/>
    <m/>
    <s v="Planning and Business Development"/>
    <x v="1"/>
    <x v="2"/>
    <x v="1"/>
    <s v="7308 Legal Fees"/>
    <x v="0"/>
  </r>
  <r>
    <s v="E35930"/>
    <s v="7308"/>
    <s v="00000"/>
    <s v="00000"/>
    <s v="000000"/>
    <s v="Estates &amp; Facilities"/>
    <s v="Legal Fees"/>
    <s v="Default"/>
    <s v="Default"/>
    <s v="Default"/>
    <n v="2100"/>
    <d v="2020-04-01T00:00:00"/>
    <s v="Purchase Invoices"/>
    <s v="Payables"/>
    <s v="Journal Import 87117851:"/>
    <s v="Payables A 18045935 87117851"/>
    <s v="APR-20 Purchase Invoices GBP"/>
    <d v="2020-04-27T00:00:00"/>
    <s v="SSCREPMAN,"/>
    <n v="31"/>
    <s v="Journal Import Created"/>
    <x v="0"/>
    <n v="459916"/>
    <d v="2020-04-15T00:00:00"/>
    <n v="165078325"/>
    <m/>
    <s v="PO Invoice"/>
    <m/>
    <s v="https://nww.einvoice-prod.sbs.nhs.uk:8179/invoicepdf/2780d3d8-89c6-5832-a87c-bf9a98121dfc"/>
    <n v="1"/>
    <n v="1050"/>
    <m/>
    <s v="Planning and Business Development"/>
    <x v="1"/>
    <x v="2"/>
    <x v="1"/>
    <s v="7308 Legal Fees"/>
    <x v="0"/>
  </r>
  <r>
    <s v="E35930"/>
    <s v="7308"/>
    <s v="00000"/>
    <s v="00000"/>
    <s v="000000"/>
    <s v="Estates &amp; Facilities"/>
    <s v="Legal Fees"/>
    <s v="Default"/>
    <s v="Default"/>
    <s v="Default"/>
    <n v="7.0000000000000007E-2"/>
    <d v="2020-04-01T00:00:00"/>
    <s v="Purchase Invoices"/>
    <s v="Payables"/>
    <s v="Journal Import 87117851:"/>
    <s v="Payables A 18045935 87117851"/>
    <s v="APR-20 Purchase Invoices GBP"/>
    <d v="2020-04-27T00:00:00"/>
    <s v="SSCREPMAN,"/>
    <n v="31"/>
    <s v="Journal Import Created"/>
    <x v="0"/>
    <n v="459919"/>
    <d v="2020-04-15T00:00:00"/>
    <n v="165078325"/>
    <m/>
    <s v="PO Invoice"/>
    <m/>
    <s v="https://nww.einvoice-prod.sbs.nhs.uk:8179/invoicepdf/3e8221bb-d7a9-593a-9502-36c64bec79f9"/>
    <n v="1"/>
    <n v="0"/>
    <m/>
    <s v="Planning and Business Development"/>
    <x v="1"/>
    <x v="2"/>
    <x v="1"/>
    <s v="7308 Legal Fees"/>
    <x v="0"/>
  </r>
  <r>
    <s v="E35930"/>
    <s v="7308"/>
    <s v="00000"/>
    <s v="00000"/>
    <s v="000000"/>
    <s v="Estates &amp; Facilities"/>
    <s v="Legal Fees"/>
    <s v="Default"/>
    <s v="Default"/>
    <s v="Default"/>
    <n v="26.19"/>
    <d v="2020-04-01T00:00:00"/>
    <s v="Purchase Invoices"/>
    <s v="Payables"/>
    <s v="Journal Import 87117851:"/>
    <s v="Payables A 18045935 87117851"/>
    <s v="APR-20 Purchase Invoices GBP"/>
    <d v="2020-04-27T00:00:00"/>
    <s v="SSCREPMAN,"/>
    <n v="31"/>
    <s v="Journal Import Created"/>
    <x v="0"/>
    <n v="459919"/>
    <d v="2020-04-15T00:00:00"/>
    <n v="165078325"/>
    <m/>
    <s v="PO Invoice"/>
    <m/>
    <s v="https://nww.einvoice-prod.sbs.nhs.uk:8179/invoicepdf/3e8221bb-d7a9-593a-9502-36c64bec79f9"/>
    <n v="1"/>
    <n v="26"/>
    <m/>
    <s v="Planning and Business Development"/>
    <x v="1"/>
    <x v="2"/>
    <x v="1"/>
    <s v="7308 Legal Fees"/>
    <x v="0"/>
  </r>
  <r>
    <s v="E35930"/>
    <s v="7308"/>
    <s v="00000"/>
    <s v="00000"/>
    <s v="000000"/>
    <s v="Estates &amp; Facilities"/>
    <s v="Legal Fees"/>
    <s v="Default"/>
    <s v="Default"/>
    <s v="Default"/>
    <n v="36.74"/>
    <d v="2020-04-01T00:00:00"/>
    <s v="Purchase Invoices"/>
    <s v="Payables"/>
    <s v="Journal Import 87117851:"/>
    <s v="Payables A 18045935 87117851"/>
    <s v="APR-20 Purchase Invoices GBP"/>
    <d v="2020-04-27T00:00:00"/>
    <s v="SSCREPMAN,"/>
    <n v="31"/>
    <s v="Journal Import Created"/>
    <x v="0"/>
    <n v="459919"/>
    <d v="2020-04-15T00:00:00"/>
    <n v="165078325"/>
    <m/>
    <s v="PO Invoice"/>
    <m/>
    <s v="https://nww.einvoice-prod.sbs.nhs.uk:8179/invoicepdf/3e8221bb-d7a9-593a-9502-36c64bec79f9"/>
    <n v="1"/>
    <n v="37"/>
    <m/>
    <s v="Planning and Business Development"/>
    <x v="1"/>
    <x v="2"/>
    <x v="1"/>
    <s v="7308 Legal Fees"/>
    <x v="0"/>
  </r>
  <r>
    <s v="E35930"/>
    <s v="7308"/>
    <s v="00000"/>
    <s v="00000"/>
    <s v="000000"/>
    <s v="Estates &amp; Facilities"/>
    <s v="Legal Fees"/>
    <s v="Default"/>
    <s v="Default"/>
    <s v="Default"/>
    <n v="63"/>
    <d v="2020-04-01T00:00:00"/>
    <s v="Purchase Invoices"/>
    <s v="Payables"/>
    <s v="Journal Import 87117851:"/>
    <s v="Payables A 18045935 87117851"/>
    <s v="APR-20 Purchase Invoices GBP"/>
    <d v="2020-04-27T00:00:00"/>
    <s v="SSCREPMAN,"/>
    <n v="31"/>
    <s v="Journal Import Created"/>
    <x v="0"/>
    <n v="459919"/>
    <d v="2020-04-15T00:00:00"/>
    <n v="165078325"/>
    <m/>
    <s v="PO Invoice"/>
    <m/>
    <s v="https://nww.einvoice-prod.sbs.nhs.uk:8179/invoicepdf/3e8221bb-d7a9-593a-9502-36c64bec79f9"/>
    <n v="1"/>
    <n v="63"/>
    <m/>
    <s v="Planning and Business Development"/>
    <x v="1"/>
    <x v="2"/>
    <x v="1"/>
    <s v="7308 Legal Fees"/>
    <x v="0"/>
  </r>
  <r>
    <s v="E35930"/>
    <s v="7308"/>
    <s v="00000"/>
    <s v="00000"/>
    <s v="000000"/>
    <s v="Estates &amp; Facilities"/>
    <s v="Legal Fees"/>
    <s v="Default"/>
    <s v="Default"/>
    <s v="Default"/>
    <n v="-1050"/>
    <d v="2020-04-01T00:00:00"/>
    <s v="Purchase Invoices"/>
    <s v="Payables"/>
    <s v="Journal Import 87117851:"/>
    <s v="Payables A 18045935 87117851"/>
    <s v="APR-20 Purchase Invoices GBP"/>
    <d v="2020-04-27T00:00:00"/>
    <s v="SSCREPMAN,"/>
    <n v="32"/>
    <s v="Journal Import Created"/>
    <x v="0"/>
    <n v="459916"/>
    <d v="2020-04-15T00:00:00"/>
    <n v="165078325"/>
    <m/>
    <s v="PO Invoice"/>
    <m/>
    <s v="https://nww.einvoice-prod.sbs.nhs.uk:8179/invoicepdf/2780d3d8-89c6-5832-a87c-bf9a98121dfc"/>
    <n v="1"/>
    <n v="-1050"/>
    <m/>
    <s v="Planning and Business Development"/>
    <x v="1"/>
    <x v="2"/>
    <x v="1"/>
    <s v="7308 Legal Fees"/>
    <x v="0"/>
  </r>
  <r>
    <s v="E35930"/>
    <s v="7308"/>
    <s v="00000"/>
    <s v="00000"/>
    <s v="000000"/>
    <s v="Estates &amp; Facilities"/>
    <s v="Legal Fees"/>
    <s v="Default"/>
    <s v="Default"/>
    <s v="Default"/>
    <n v="-63"/>
    <d v="2020-04-01T00:00:00"/>
    <s v="Purchase Invoices"/>
    <s v="Payables"/>
    <s v="Journal Import 87117851:"/>
    <s v="Payables A 18045935 87117851"/>
    <s v="APR-20 Purchase Invoices GBP"/>
    <d v="2020-04-27T00:00:00"/>
    <s v="SSCREPMAN,"/>
    <n v="32"/>
    <s v="Journal Import Created"/>
    <x v="0"/>
    <n v="459919"/>
    <d v="2020-04-15T00:00:00"/>
    <n v="165078325"/>
    <m/>
    <s v="PO Invoice"/>
    <m/>
    <s v="https://nww.einvoice-prod.sbs.nhs.uk:8179/invoicepdf/3e8221bb-d7a9-593a-9502-36c64bec79f9"/>
    <n v="1"/>
    <n v="-63"/>
    <m/>
    <s v="Planning and Business Development"/>
    <x v="1"/>
    <x v="2"/>
    <x v="1"/>
    <s v="7308 Legal Fees"/>
    <x v="0"/>
  </r>
  <r>
    <s v="E35930"/>
    <s v="7308"/>
    <s v="00000"/>
    <s v="00000"/>
    <s v="000000"/>
    <s v="Estates &amp; Facilities"/>
    <s v="Legal Fees"/>
    <s v="Default"/>
    <s v="Default"/>
    <s v="Default"/>
    <n v="288.2"/>
    <d v="2020-04-01T00:00:00"/>
    <s v="Purchase Invoices"/>
    <s v="Payables"/>
    <s v="Journal Import 87128397:"/>
    <s v="Payables A 18051589 87128397"/>
    <s v="APR-20 Purchase Invoices GBP"/>
    <d v="2020-04-28T00:00:00"/>
    <s v="SSCREPMAN,"/>
    <n v="9"/>
    <s v="Journal Import Created"/>
    <x v="0"/>
    <n v="459912"/>
    <d v="2020-04-15T00:00:00"/>
    <n v="165078325"/>
    <m/>
    <s v="PO Invoice"/>
    <m/>
    <s v="https://nww.einvoice-prod.sbs.nhs.uk:8179/invoicepdf/9ffa89d5-53c6-54b5-a97d-53bd265d48b8"/>
    <n v="1"/>
    <n v="288"/>
    <m/>
    <s v="Planning and Business Development"/>
    <x v="1"/>
    <x v="2"/>
    <x v="1"/>
    <s v="7308 Legal Fees"/>
    <x v="0"/>
  </r>
  <r>
    <s v="E35930"/>
    <s v="7308"/>
    <s v="00000"/>
    <s v="00000"/>
    <s v="000000"/>
    <s v="Estates &amp; Facilities"/>
    <s v="Legal Fees"/>
    <s v="Default"/>
    <s v="Default"/>
    <s v="Default"/>
    <n v="300"/>
    <d v="2020-04-01T00:00:00"/>
    <s v="Purchase Invoices"/>
    <s v="Payables"/>
    <s v="Journal Import 87128397:"/>
    <s v="Payables A 18051589 87128397"/>
    <s v="APR-20 Purchase Invoices GBP"/>
    <d v="2020-04-28T00:00:00"/>
    <s v="SSCREPMAN,"/>
    <n v="9"/>
    <s v="Journal Import Created"/>
    <x v="0"/>
    <n v="459912"/>
    <d v="2020-04-15T00:00:00"/>
    <n v="165078325"/>
    <m/>
    <s v="PO Invoice"/>
    <m/>
    <s v="https://nww.einvoice-prod.sbs.nhs.uk:8179/invoicepdf/9ffa89d5-53c6-54b5-a97d-53bd265d48b8"/>
    <n v="1"/>
    <n v="300"/>
    <m/>
    <s v="Planning and Business Development"/>
    <x v="1"/>
    <x v="2"/>
    <x v="1"/>
    <s v="7308 Legal Fees"/>
    <x v="0"/>
  </r>
  <r>
    <s v="E35930"/>
    <s v="7308"/>
    <s v="00000"/>
    <s v="00000"/>
    <s v="000000"/>
    <s v="Estates &amp; Facilities"/>
    <s v="Legal Fees"/>
    <s v="Default"/>
    <s v="Default"/>
    <s v="Default"/>
    <n v="588.20000000000005"/>
    <d v="2020-04-01T00:00:00"/>
    <s v="Purchase Invoices"/>
    <s v="Payables"/>
    <s v="Journal Import 87128397:"/>
    <s v="Payables A 18051589 87128397"/>
    <s v="APR-20 Purchase Invoices GBP"/>
    <d v="2020-04-28T00:00:00"/>
    <s v="SSCREPMAN,"/>
    <n v="9"/>
    <s v="Journal Import Created"/>
    <x v="0"/>
    <n v="459912"/>
    <d v="2020-04-15T00:00:00"/>
    <n v="165078325"/>
    <m/>
    <s v="PO Invoice"/>
    <m/>
    <s v="https://nww.einvoice-prod.sbs.nhs.uk:8179/invoicepdf/9ffa89d5-53c6-54b5-a97d-53bd265d48b8"/>
    <n v="1"/>
    <n v="588"/>
    <m/>
    <s v="Planning and Business Development"/>
    <x v="1"/>
    <x v="2"/>
    <x v="1"/>
    <s v="7308 Legal Fees"/>
    <x v="0"/>
  </r>
  <r>
    <s v="E35930"/>
    <s v="7308"/>
    <s v="00000"/>
    <s v="00000"/>
    <s v="000000"/>
    <s v="Estates &amp; Facilities"/>
    <s v="Legal Fees"/>
    <s v="Default"/>
    <s v="Default"/>
    <s v="Default"/>
    <n v="-588.20000000000005"/>
    <d v="2020-04-01T00:00:00"/>
    <s v="Purchase Invoices"/>
    <s v="Payables"/>
    <s v="Journal Import 87128397:"/>
    <s v="Payables A 18051589 87128397"/>
    <s v="APR-20 Purchase Invoices GBP"/>
    <d v="2020-04-28T00:00:00"/>
    <s v="SSCREPMAN,"/>
    <n v="10"/>
    <s v="Journal Import Created"/>
    <x v="0"/>
    <n v="459912"/>
    <d v="2020-04-15T00:00:00"/>
    <n v="165078325"/>
    <m/>
    <s v="PO Invoice"/>
    <m/>
    <s v="https://nww.einvoice-prod.sbs.nhs.uk:8179/invoicepdf/9ffa89d5-53c6-54b5-a97d-53bd265d48b8"/>
    <n v="1"/>
    <n v="-588"/>
    <m/>
    <s v="Planning and Business Development"/>
    <x v="1"/>
    <x v="2"/>
    <x v="1"/>
    <s v="7308 Legal Fees"/>
    <x v="0"/>
  </r>
  <r>
    <s v="E35930"/>
    <s v="7308"/>
    <s v="00000"/>
    <s v="00000"/>
    <s v="000000"/>
    <s v="Estates &amp; Facilities"/>
    <s v="Legal Fees"/>
    <s v="Default"/>
    <s v="Default"/>
    <s v="Default"/>
    <n v="1050"/>
    <d v="2020-04-01T00:00:00"/>
    <s v="Purchase Invoices"/>
    <s v="Payables"/>
    <s v="Journal Import 87159822:"/>
    <s v="Payables A 18052920 87159822"/>
    <s v="APR-20 Purchase Invoices GBP"/>
    <d v="2020-04-28T00:00:00"/>
    <s v="SSCREPMAN,"/>
    <n v="50"/>
    <s v="Journal Import Created"/>
    <x v="0"/>
    <n v="459916"/>
    <d v="2020-04-15T00:00:00"/>
    <n v="165084500"/>
    <m/>
    <s v="PO Invoice"/>
    <m/>
    <s v="https://nww.einvoice-prod.sbs.nhs.uk:8179/invoicepdf/2780d3d8-89c6-5832-a87c-bf9a98121dfc"/>
    <n v="1"/>
    <n v="1050"/>
    <m/>
    <s v="Planning and Business Development"/>
    <x v="1"/>
    <x v="2"/>
    <x v="1"/>
    <s v="7308 Legal Fees"/>
    <x v="0"/>
  </r>
  <r>
    <s v="E35930"/>
    <s v="7308"/>
    <s v="00000"/>
    <s v="00000"/>
    <s v="000000"/>
    <s v="Estates &amp; Facilities"/>
    <s v="Legal Fees"/>
    <s v="Default"/>
    <s v="Default"/>
    <s v="Default"/>
    <n v="63"/>
    <d v="2020-04-01T00:00:00"/>
    <s v="Purchase Invoices"/>
    <s v="Payables"/>
    <s v="Journal Import 87159822:"/>
    <s v="Payables A 18052920 87159822"/>
    <s v="APR-20 Purchase Invoices GBP"/>
    <d v="2020-04-28T00:00:00"/>
    <s v="SSCREPMAN,"/>
    <n v="50"/>
    <s v="Journal Import Created"/>
    <x v="0"/>
    <n v="459919"/>
    <d v="2020-04-15T00:00:00"/>
    <n v="165084499"/>
    <m/>
    <s v="PO Invoice"/>
    <m/>
    <s v="https://nww.einvoice-prod.sbs.nhs.uk:8179/invoicepdf/3e8221bb-d7a9-593a-9502-36c64bec79f9"/>
    <n v="1"/>
    <n v="63"/>
    <m/>
    <s v="Planning and Business Development"/>
    <x v="1"/>
    <x v="2"/>
    <x v="1"/>
    <s v="7308 Legal Fees"/>
    <x v="0"/>
  </r>
  <r>
    <s v="E35930"/>
    <s v="7308"/>
    <s v="00000"/>
    <s v="00000"/>
    <s v="000000"/>
    <s v="Estates &amp; Facilities"/>
    <s v="Legal Fees"/>
    <s v="Default"/>
    <s v="Default"/>
    <s v="Default"/>
    <n v="-1050"/>
    <d v="2020-04-01T00:00:00"/>
    <s v="Purchase Invoices"/>
    <s v="Payables"/>
    <s v="Journal Import 87159822:"/>
    <s v="Payables A 18052920 87159822"/>
    <s v="APR-20 Purchase Invoices GBP"/>
    <d v="2020-04-28T00:00:00"/>
    <s v="SSCREPMAN,"/>
    <n v="51"/>
    <s v="Journal Import Created"/>
    <x v="0"/>
    <n v="459916"/>
    <d v="2020-04-15T00:00:00"/>
    <n v="165084500"/>
    <m/>
    <s v="PO Invoice"/>
    <m/>
    <s v="https://nww.einvoice-prod.sbs.nhs.uk:8179/invoicepdf/2780d3d8-89c6-5832-a87c-bf9a98121dfc"/>
    <n v="1"/>
    <n v="-1050"/>
    <m/>
    <s v="Planning and Business Development"/>
    <x v="1"/>
    <x v="2"/>
    <x v="1"/>
    <s v="7308 Legal Fees"/>
    <x v="0"/>
  </r>
  <r>
    <s v="E35930"/>
    <s v="7308"/>
    <s v="00000"/>
    <s v="00000"/>
    <s v="000000"/>
    <s v="Estates &amp; Facilities"/>
    <s v="Legal Fees"/>
    <s v="Default"/>
    <s v="Default"/>
    <s v="Default"/>
    <n v="-36.74"/>
    <d v="2020-04-01T00:00:00"/>
    <s v="Purchase Invoices"/>
    <s v="Payables"/>
    <s v="Journal Import 87159822:"/>
    <s v="Payables A 18052920 87159822"/>
    <s v="APR-20 Purchase Invoices GBP"/>
    <d v="2020-04-28T00:00:00"/>
    <s v="SSCREPMAN,"/>
    <n v="51"/>
    <s v="Journal Import Created"/>
    <x v="0"/>
    <n v="459919"/>
    <d v="2020-04-15T00:00:00"/>
    <n v="165084499"/>
    <m/>
    <s v="PO Invoice"/>
    <m/>
    <s v="https://nww.einvoice-prod.sbs.nhs.uk:8179/invoicepdf/3e8221bb-d7a9-593a-9502-36c64bec79f9"/>
    <n v="1"/>
    <n v="-37"/>
    <m/>
    <s v="Planning and Business Development"/>
    <x v="1"/>
    <x v="2"/>
    <x v="1"/>
    <s v="7308 Legal Fees"/>
    <x v="0"/>
  </r>
  <r>
    <s v="E35930"/>
    <s v="7308"/>
    <s v="00000"/>
    <s v="00000"/>
    <s v="000000"/>
    <s v="Estates &amp; Facilities"/>
    <s v="Legal Fees"/>
    <s v="Default"/>
    <s v="Default"/>
    <s v="Default"/>
    <n v="-26.19"/>
    <d v="2020-04-01T00:00:00"/>
    <s v="Purchase Invoices"/>
    <s v="Payables"/>
    <s v="Journal Import 87159822:"/>
    <s v="Payables A 18052920 87159822"/>
    <s v="APR-20 Purchase Invoices GBP"/>
    <d v="2020-04-28T00:00:00"/>
    <s v="SSCREPMAN,"/>
    <n v="51"/>
    <s v="Journal Import Created"/>
    <x v="0"/>
    <n v="459919"/>
    <d v="2020-04-15T00:00:00"/>
    <n v="165084499"/>
    <m/>
    <s v="PO Invoice"/>
    <m/>
    <s v="https://nww.einvoice-prod.sbs.nhs.uk:8179/invoicepdf/3e8221bb-d7a9-593a-9502-36c64bec79f9"/>
    <n v="1"/>
    <n v="-26"/>
    <m/>
    <s v="Planning and Business Development"/>
    <x v="1"/>
    <x v="2"/>
    <x v="1"/>
    <s v="7308 Legal Fees"/>
    <x v="0"/>
  </r>
  <r>
    <s v="E35930"/>
    <s v="7308"/>
    <s v="00000"/>
    <s v="00000"/>
    <s v="000000"/>
    <s v="Estates &amp; Facilities"/>
    <s v="Legal Fees"/>
    <s v="Default"/>
    <s v="Default"/>
    <s v="Default"/>
    <n v="-7.0000000000000007E-2"/>
    <d v="2020-04-01T00:00:00"/>
    <s v="Purchase Invoices"/>
    <s v="Payables"/>
    <s v="Journal Import 87159822:"/>
    <s v="Payables A 18052920 87159822"/>
    <s v="APR-20 Purchase Invoices GBP"/>
    <d v="2020-04-28T00:00:00"/>
    <s v="SSCREPMAN,"/>
    <n v="51"/>
    <s v="Journal Import Created"/>
    <x v="0"/>
    <n v="459919"/>
    <d v="2020-04-15T00:00:00"/>
    <n v="165084499"/>
    <m/>
    <s v="PO Invoice"/>
    <m/>
    <s v="https://nww.einvoice-prod.sbs.nhs.uk:8179/invoicepdf/3e8221bb-d7a9-593a-9502-36c64bec79f9"/>
    <n v="1"/>
    <n v="0"/>
    <m/>
    <s v="Planning and Business Development"/>
    <x v="1"/>
    <x v="2"/>
    <x v="1"/>
    <s v="7308 Legal Fees"/>
    <x v="0"/>
  </r>
  <r>
    <s v="E35930"/>
    <s v="7308"/>
    <s v="00000"/>
    <s v="00000"/>
    <s v="000000"/>
    <s v="Estates &amp; Facilities"/>
    <s v="Legal Fees"/>
    <s v="Default"/>
    <s v="Default"/>
    <s v="Default"/>
    <n v="-300"/>
    <d v="2020-04-01T00:00:00"/>
    <s v="Purchase Invoices"/>
    <s v="Payables"/>
    <s v="Journal Import 87204355:"/>
    <s v="Payables A 18058973 87204355"/>
    <s v="APR-20 Purchase Invoices GBP"/>
    <d v="2020-04-29T00:00:00"/>
    <s v="SSCREPMAN,"/>
    <n v="22"/>
    <s v="Journal Import Created"/>
    <x v="0"/>
    <n v="459912"/>
    <d v="2020-04-15T00:00:00"/>
    <n v="165084526"/>
    <m/>
    <s v="PO Invoice"/>
    <m/>
    <s v="https://nww.einvoice-prod.sbs.nhs.uk:8179/invoicepdf/9ffa89d5-53c6-54b5-a97d-53bd265d48b8"/>
    <n v="1"/>
    <n v="-300"/>
    <m/>
    <s v="Planning and Business Development"/>
    <x v="1"/>
    <x v="2"/>
    <x v="1"/>
    <s v="7308 Legal Fees"/>
    <x v="0"/>
  </r>
  <r>
    <s v="E35930"/>
    <s v="7308"/>
    <s v="00000"/>
    <s v="00000"/>
    <s v="000000"/>
    <s v="Estates &amp; Facilities"/>
    <s v="Legal Fees"/>
    <s v="Default"/>
    <s v="Default"/>
    <s v="Default"/>
    <n v="-288.2"/>
    <d v="2020-04-01T00:00:00"/>
    <s v="Purchase Invoices"/>
    <s v="Payables"/>
    <s v="Journal Import 87204355:"/>
    <s v="Payables A 18058973 87204355"/>
    <s v="APR-20 Purchase Invoices GBP"/>
    <d v="2020-04-29T00:00:00"/>
    <s v="SSCREPMAN,"/>
    <n v="22"/>
    <s v="Journal Import Created"/>
    <x v="0"/>
    <n v="459912"/>
    <d v="2020-04-15T00:00:00"/>
    <n v="165084526"/>
    <m/>
    <s v="PO Invoice"/>
    <m/>
    <s v="https://nww.einvoice-prod.sbs.nhs.uk:8179/invoicepdf/9ffa89d5-53c6-54b5-a97d-53bd265d48b8"/>
    <n v="1"/>
    <n v="-288"/>
    <m/>
    <s v="Planning and Business Development"/>
    <x v="1"/>
    <x v="2"/>
    <x v="1"/>
    <s v="7308 Legal Fees"/>
    <x v="0"/>
  </r>
  <r>
    <s v="E35930"/>
    <s v="7308"/>
    <s v="00000"/>
    <s v="00000"/>
    <s v="000000"/>
    <s v="Estates &amp; Facilities"/>
    <s v="Legal Fees"/>
    <s v="Default"/>
    <s v="Default"/>
    <s v="Default"/>
    <n v="-48"/>
    <d v="2020-04-01T00:00:00"/>
    <s v="Receiving"/>
    <s v="Cost Management"/>
    <s v="Journal Import 86160123:"/>
    <s v="Cost Management A 17844161 86160123 2"/>
    <s v="01-APR-2020 Receiving GBP"/>
    <d v="2020-03-31T00:00:00"/>
    <s v="SSCREPMAN,"/>
    <n v="2269"/>
    <s v="Legal and Professional Fees - Licence to Occupy At Rushmoor - Invoice 430681 (15/7/2019)"/>
    <x v="0"/>
    <n v="165078943"/>
    <d v="2019-12-27T00:00:00"/>
    <m/>
    <m/>
    <m/>
    <s v="LONDON-4"/>
    <m/>
    <m/>
    <m/>
    <m/>
    <s v="Planning and Business Development"/>
    <x v="1"/>
    <x v="2"/>
    <x v="1"/>
    <s v="7308 Legal Fees"/>
    <x v="0"/>
  </r>
  <r>
    <s v="E35930"/>
    <s v="7308"/>
    <s v="00000"/>
    <s v="00000"/>
    <s v="000000"/>
    <s v="Estates &amp; Facilities"/>
    <s v="Legal Fees"/>
    <s v="Default"/>
    <s v="Default"/>
    <s v="Default"/>
    <n v="857.4"/>
    <d v="2020-04-01T00:00:00"/>
    <s v="Receiving"/>
    <s v="Cost Management"/>
    <s v="Journal Import 87251591:"/>
    <s v="Cost Management A 18068163 87251591"/>
    <s v="30-APR-2020 Receiving GBP"/>
    <d v="2020-04-30T00:00:00"/>
    <s v="SSCREPMAN,"/>
    <n v="2417"/>
    <s v="Secamb - General Estates Matters - Unbilled Time - 6000"/>
    <x v="0"/>
    <n v="165078325"/>
    <d v="2019-12-09T00:00:00"/>
    <m/>
    <m/>
    <m/>
    <s v="LONDON-4"/>
    <m/>
    <m/>
    <m/>
    <m/>
    <s v="Planning and Business Development"/>
    <x v="1"/>
    <x v="2"/>
    <x v="1"/>
    <s v="7308 Legal Fees"/>
    <x v="0"/>
  </r>
  <r>
    <s v="E35930"/>
    <s v="7308"/>
    <s v="00000"/>
    <s v="00000"/>
    <s v="000000"/>
    <s v="Estates &amp; Facilities"/>
    <s v="Legal Fees"/>
    <s v="Default"/>
    <s v="Default"/>
    <s v="Default"/>
    <n v="224"/>
    <d v="2020-04-01T00:00:00"/>
    <s v="Receiving"/>
    <s v="Cost Management"/>
    <s v="Journal Import 87251591:"/>
    <s v="Cost Management A 18068163 87251591"/>
    <s v="30-APR-2020 Receiving GBP"/>
    <d v="2020-04-30T00:00:00"/>
    <s v="SSCREPMAN,"/>
    <n v="2418"/>
    <s v="Licensee to Occupy at Rushmoor ACRP - Invoice 459920"/>
    <x v="0"/>
    <n v="165078943"/>
    <d v="2020-04-30T00:00:00"/>
    <m/>
    <m/>
    <m/>
    <s v="LONDON-4"/>
    <m/>
    <m/>
    <m/>
    <m/>
    <s v="Planning and Business Development"/>
    <x v="1"/>
    <x v="2"/>
    <x v="1"/>
    <s v="7308 Legal Fees"/>
    <x v="0"/>
  </r>
  <r>
    <s v="E35930"/>
    <s v="7308"/>
    <s v="00000"/>
    <s v="00000"/>
    <s v="000000"/>
    <s v="Estates &amp; Facilities"/>
    <s v="Legal Fees"/>
    <s v="Default"/>
    <s v="Default"/>
    <s v="Default"/>
    <n v="26"/>
    <d v="2020-04-01T00:00:00"/>
    <s v="Receiving"/>
    <s v="Cost Management"/>
    <s v="Journal Import 87251591:"/>
    <s v="Cost Management A 18068163 87251591"/>
    <s v="30-APR-2020 Receiving GBP"/>
    <d v="2020-04-30T00:00:00"/>
    <s v="SSCREPMAN,"/>
    <n v="2419"/>
    <s v="Secamb - General Estates Matters - Invoice 430675 (Invoice attached)"/>
    <x v="0"/>
    <n v="165078325"/>
    <d v="2019-06-25T00:00:00"/>
    <m/>
    <m/>
    <m/>
    <s v="LONDON-4"/>
    <m/>
    <m/>
    <m/>
    <m/>
    <s v="Planning and Business Development"/>
    <x v="1"/>
    <x v="2"/>
    <x v="1"/>
    <s v="7308 Legal Fees"/>
    <x v="0"/>
  </r>
  <r>
    <s v="E35930"/>
    <s v="7308"/>
    <s v="00000"/>
    <s v="00000"/>
    <s v="000000"/>
    <s v="Estates &amp; Facilities"/>
    <s v="Legal Fees"/>
    <s v="Default"/>
    <s v="Default"/>
    <s v="Default"/>
    <n v="48"/>
    <d v="2020-04-01T00:00:00"/>
    <s v="Receiving"/>
    <s v="Cost Management"/>
    <s v="Journal Import 87251591:"/>
    <s v="Cost Management A 18068163 87251591"/>
    <s v="30-APR-2020 Receiving GBP"/>
    <d v="2020-04-30T00:00:00"/>
    <s v="SSCREPMAN,"/>
    <n v="2420"/>
    <s v="Legal and Professional Fees - Licence to Occupy At Rushmoor - Invoice 430681 (15/7/2019)"/>
    <x v="0"/>
    <n v="165078943"/>
    <d v="2019-12-27T00:00:00"/>
    <m/>
    <m/>
    <m/>
    <s v="LONDON-4"/>
    <m/>
    <m/>
    <m/>
    <m/>
    <s v="Planning and Business Development"/>
    <x v="1"/>
    <x v="2"/>
    <x v="1"/>
    <s v="7308 Legal Fees"/>
    <x v="0"/>
  </r>
  <r>
    <s v="E35930"/>
    <s v="7308"/>
    <s v="00000"/>
    <s v="00000"/>
    <s v="000000"/>
    <s v="Estates &amp; Facilities"/>
    <s v="Legal Fees"/>
    <s v="Default"/>
    <s v="Default"/>
    <s v="Default"/>
    <n v="341.74"/>
    <d v="2020-04-01T00:00:00"/>
    <s v="Receiving"/>
    <s v="Cost Management"/>
    <s v="Journal Import 87251591:"/>
    <s v="Cost Management A 18068163 87251591"/>
    <s v="30-APR-2020 Receiving GBP"/>
    <d v="2020-04-30T00:00:00"/>
    <s v="SSCREPMAN,"/>
    <n v="2421"/>
    <s v="Secamb - General Estates Matters - Blanket Order - April 2019 - March 2020 - Top up to cover outstanding invoices"/>
    <x v="0"/>
    <n v="165078325"/>
    <d v="2020-01-20T00:00:00"/>
    <m/>
    <m/>
    <m/>
    <s v="LONDON-4"/>
    <m/>
    <m/>
    <m/>
    <m/>
    <s v="Planning and Business Development"/>
    <x v="1"/>
    <x v="2"/>
    <x v="1"/>
    <s v="7308 Legal Fees"/>
    <x v="0"/>
  </r>
  <r>
    <s v="E35930"/>
    <s v="7308"/>
    <s v="00000"/>
    <s v="00000"/>
    <s v="000000"/>
    <s v="Estates &amp; Facilities"/>
    <s v="Legal Fees"/>
    <s v="Default"/>
    <s v="Default"/>
    <s v="Default"/>
    <n v="448"/>
    <d v="2020-05-01T00:00:00"/>
    <s v="Purchase Invoices"/>
    <s v="Payables"/>
    <s v="Journal Import 87317239:"/>
    <s v="Payables A 18081634 87317239"/>
    <s v="MAY-20 Purchase Invoices GBP"/>
    <d v="2020-05-02T00:00:00"/>
    <s v="SSCREPMAN,"/>
    <n v="8"/>
    <s v="Journal Import Created"/>
    <x v="0"/>
    <n v="459920"/>
    <d v="2020-04-15T00:00:00"/>
    <n v="165078943"/>
    <m/>
    <s v="PO Invoice"/>
    <m/>
    <s v="https://nww.einvoice-prod.sbs.nhs.uk:8179/invoicepdf/eace3670-848a-5776-9668-9025c10bd07a"/>
    <n v="1"/>
    <n v="224"/>
    <m/>
    <s v="Planning and Business Development"/>
    <x v="1"/>
    <x v="2"/>
    <x v="1"/>
    <s v="7308 Legal Fees"/>
    <x v="0"/>
  </r>
  <r>
    <s v="E35930"/>
    <s v="7308"/>
    <s v="00000"/>
    <s v="00000"/>
    <s v="000000"/>
    <s v="Estates &amp; Facilities"/>
    <s v="Legal Fees"/>
    <s v="Default"/>
    <s v="Default"/>
    <s v="Default"/>
    <n v="44.8"/>
    <d v="2020-05-01T00:00:00"/>
    <s v="Purchase Invoices"/>
    <s v="Payables"/>
    <s v="Journal Import 87317239:"/>
    <s v="Payables A 18081634 87317239"/>
    <s v="MAY-20 Purchase Invoices GBP"/>
    <d v="2020-05-02T00:00:00"/>
    <s v="SSCREPMAN,"/>
    <n v="8"/>
    <s v="Journal Import Created"/>
    <x v="0"/>
    <n v="459920"/>
    <d v="2020-04-15T00:00:00"/>
    <n v="165078943"/>
    <m/>
    <s v="PO Invoice"/>
    <m/>
    <s v="https://nww.einvoice-prod.sbs.nhs.uk:8179/invoicepdf/eace3670-848a-5776-9668-9025c10bd07a"/>
    <m/>
    <m/>
    <m/>
    <s v="Planning and Business Development"/>
    <x v="1"/>
    <x v="2"/>
    <x v="1"/>
    <s v="7308 Legal Fees"/>
    <x v="0"/>
  </r>
  <r>
    <s v="E35930"/>
    <s v="7308"/>
    <s v="00000"/>
    <s v="00000"/>
    <s v="000000"/>
    <s v="Estates &amp; Facilities"/>
    <s v="Legal Fees"/>
    <s v="Default"/>
    <s v="Default"/>
    <s v="Default"/>
    <n v="-224"/>
    <d v="2020-05-01T00:00:00"/>
    <s v="Purchase Invoices"/>
    <s v="Payables"/>
    <s v="Journal Import 87317239:"/>
    <s v="Payables A 18081634 87317239"/>
    <s v="MAY-20 Purchase Invoices GBP"/>
    <d v="2020-05-02T00:00:00"/>
    <s v="SSCREPMAN,"/>
    <n v="9"/>
    <s v="Journal Import Created"/>
    <x v="0"/>
    <n v="459920"/>
    <d v="2020-04-15T00:00:00"/>
    <n v="165078943"/>
    <m/>
    <s v="PO Invoice"/>
    <m/>
    <s v="https://nww.einvoice-prod.sbs.nhs.uk:8179/invoicepdf/eace3670-848a-5776-9668-9025c10bd07a"/>
    <n v="1"/>
    <n v="-224"/>
    <m/>
    <s v="Planning and Business Development"/>
    <x v="1"/>
    <x v="2"/>
    <x v="1"/>
    <s v="7308 Legal Fees"/>
    <x v="0"/>
  </r>
  <r>
    <s v="E35930"/>
    <s v="7308"/>
    <s v="00000"/>
    <s v="00000"/>
    <s v="000000"/>
    <s v="Estates &amp; Facilities"/>
    <s v="Legal Fees"/>
    <s v="Default"/>
    <s v="Default"/>
    <s v="Default"/>
    <n v="-144"/>
    <d v="2020-05-01T00:00:00"/>
    <s v="Purchase Invoices"/>
    <s v="Payables"/>
    <s v="Journal Import 88007485:"/>
    <s v="Payables A 18226689 88007485"/>
    <s v="MAY-20 Purchase Invoices GBP"/>
    <d v="2020-05-21T00:00:00"/>
    <s v="SSCREPMAN,"/>
    <n v="29"/>
    <s v="Journal Import Created"/>
    <x v="0"/>
    <s v="434316C"/>
    <d v="2020-05-20T00:00:00"/>
    <n v="165078943"/>
    <m/>
    <s v="PO Invoice"/>
    <m/>
    <s v="https://nww.einvoice-prod.sbs.nhs.uk:8179/invoicepdf/2dc91040-b95a-565a-9a60-68d47888d311"/>
    <n v="1"/>
    <n v="-144"/>
    <m/>
    <s v="Planning and Business Development"/>
    <x v="1"/>
    <x v="2"/>
    <x v="1"/>
    <s v="7308 Legal Fees"/>
    <x v="0"/>
  </r>
  <r>
    <s v="E35930"/>
    <s v="7308"/>
    <s v="00000"/>
    <s v="00000"/>
    <s v="000000"/>
    <s v="Estates &amp; Facilities"/>
    <s v="Legal Fees"/>
    <s v="Default"/>
    <s v="Default"/>
    <s v="Default"/>
    <n v="144"/>
    <d v="2020-05-01T00:00:00"/>
    <s v="Purchase Invoices"/>
    <s v="Payables"/>
    <s v="Journal Import 88007485:"/>
    <s v="Payables A 18226689 88007485"/>
    <s v="MAY-20 Purchase Invoices GBP"/>
    <d v="2020-05-21T00:00:00"/>
    <s v="SSCREPMAN,"/>
    <n v="29"/>
    <s v="Journal Import Created"/>
    <x v="0"/>
    <s v="434316C"/>
    <d v="2020-05-20T00:00:00"/>
    <n v="165078943"/>
    <m/>
    <s v="PO Invoice"/>
    <m/>
    <s v="https://nww.einvoice-prod.sbs.nhs.uk:8179/invoicepdf/2dc91040-b95a-565a-9a60-68d47888d311"/>
    <n v="1"/>
    <n v="144"/>
    <m/>
    <s v="Planning and Business Development"/>
    <x v="1"/>
    <x v="2"/>
    <x v="1"/>
    <s v="7308 Legal Fees"/>
    <x v="0"/>
  </r>
  <r>
    <s v="E35930"/>
    <s v="7308"/>
    <s v="00000"/>
    <s v="00000"/>
    <s v="000000"/>
    <s v="Estates &amp; Facilities"/>
    <s v="Legal Fees"/>
    <s v="Default"/>
    <s v="Default"/>
    <s v="Default"/>
    <n v="-144"/>
    <d v="2020-05-01T00:00:00"/>
    <s v="Purchase Invoices"/>
    <s v="Payables"/>
    <s v="Journal Import 88007485:"/>
    <s v="Payables A 18226689 88007485"/>
    <s v="MAY-20 Purchase Invoices GBP"/>
    <d v="2020-05-21T00:00:00"/>
    <s v="SSCREPMAN,"/>
    <n v="30"/>
    <s v="Journal Import Created"/>
    <x v="0"/>
    <s v="434316C"/>
    <d v="2020-05-20T00:00:00"/>
    <n v="165078943"/>
    <m/>
    <s v="PO Invoice"/>
    <m/>
    <s v="https://nww.einvoice-prod.sbs.nhs.uk:8179/invoicepdf/2dc91040-b95a-565a-9a60-68d47888d311"/>
    <n v="1"/>
    <m/>
    <m/>
    <s v="Planning and Business Development"/>
    <x v="1"/>
    <x v="2"/>
    <x v="1"/>
    <s v="7308 Legal Fees"/>
    <x v="0"/>
  </r>
  <r>
    <s v="E35930"/>
    <s v="7308"/>
    <s v="00000"/>
    <s v="00000"/>
    <s v="000000"/>
    <s v="Estates &amp; Facilities"/>
    <s v="Legal Fees"/>
    <s v="Default"/>
    <s v="Default"/>
    <s v="Default"/>
    <n v="-857.4"/>
    <d v="2020-05-01T00:00:00"/>
    <s v="Receiving"/>
    <s v="Cost Management"/>
    <s v="Journal Import 87251591:"/>
    <s v="Cost Management A 18068163 87251591 2"/>
    <s v="01-MAY-2020 Receiving GBP"/>
    <d v="2020-04-30T00:00:00"/>
    <s v="SSCREPMAN,"/>
    <n v="2417"/>
    <s v="Secamb - General Estates Matters - Unbilled Time - 6000"/>
    <x v="0"/>
    <n v="165078325"/>
    <d v="2019-12-09T00:00:00"/>
    <m/>
    <m/>
    <m/>
    <s v="LONDON-4"/>
    <m/>
    <m/>
    <m/>
    <m/>
    <s v="Planning and Business Development"/>
    <x v="1"/>
    <x v="2"/>
    <x v="1"/>
    <s v="7308 Legal Fees"/>
    <x v="0"/>
  </r>
  <r>
    <s v="E35930"/>
    <s v="7308"/>
    <s v="00000"/>
    <s v="00000"/>
    <s v="000000"/>
    <s v="Estates &amp; Facilities"/>
    <s v="Legal Fees"/>
    <s v="Default"/>
    <s v="Default"/>
    <s v="Default"/>
    <n v="-224"/>
    <d v="2020-05-01T00:00:00"/>
    <s v="Receiving"/>
    <s v="Cost Management"/>
    <s v="Journal Import 87251591:"/>
    <s v="Cost Management A 18068163 87251591 2"/>
    <s v="01-MAY-2020 Receiving GBP"/>
    <d v="2020-04-30T00:00:00"/>
    <s v="SSCREPMAN,"/>
    <n v="2418"/>
    <s v="Licensee to Occupy at Rushmoor ACRP - Invoice 459920"/>
    <x v="0"/>
    <n v="165078943"/>
    <d v="2020-04-30T00:00:00"/>
    <m/>
    <m/>
    <m/>
    <s v="LONDON-4"/>
    <m/>
    <m/>
    <m/>
    <m/>
    <s v="Planning and Business Development"/>
    <x v="1"/>
    <x v="2"/>
    <x v="1"/>
    <s v="7308 Legal Fees"/>
    <x v="0"/>
  </r>
  <r>
    <s v="E35930"/>
    <s v="7308"/>
    <s v="00000"/>
    <s v="00000"/>
    <s v="000000"/>
    <s v="Estates &amp; Facilities"/>
    <s v="Legal Fees"/>
    <s v="Default"/>
    <s v="Default"/>
    <s v="Default"/>
    <n v="-26"/>
    <d v="2020-05-01T00:00:00"/>
    <s v="Receiving"/>
    <s v="Cost Management"/>
    <s v="Journal Import 87251591:"/>
    <s v="Cost Management A 18068163 87251591 2"/>
    <s v="01-MAY-2020 Receiving GBP"/>
    <d v="2020-04-30T00:00:00"/>
    <s v="SSCREPMAN,"/>
    <n v="2419"/>
    <s v="Secamb - General Estates Matters - Invoice 430675 (Invoice attached)"/>
    <x v="0"/>
    <n v="165078325"/>
    <d v="2019-06-25T00:00:00"/>
    <m/>
    <m/>
    <m/>
    <s v="LONDON-4"/>
    <m/>
    <m/>
    <m/>
    <m/>
    <s v="Planning and Business Development"/>
    <x v="1"/>
    <x v="2"/>
    <x v="1"/>
    <s v="7308 Legal Fees"/>
    <x v="0"/>
  </r>
  <r>
    <s v="E35930"/>
    <s v="7308"/>
    <s v="00000"/>
    <s v="00000"/>
    <s v="000000"/>
    <s v="Estates &amp; Facilities"/>
    <s v="Legal Fees"/>
    <s v="Default"/>
    <s v="Default"/>
    <s v="Default"/>
    <n v="-48"/>
    <d v="2020-05-01T00:00:00"/>
    <s v="Receiving"/>
    <s v="Cost Management"/>
    <s v="Journal Import 87251591:"/>
    <s v="Cost Management A 18068163 87251591 2"/>
    <s v="01-MAY-2020 Receiving GBP"/>
    <d v="2020-04-30T00:00:00"/>
    <s v="SSCREPMAN,"/>
    <n v="2420"/>
    <s v="Legal and Professional Fees - Licence to Occupy At Rushmoor - Invoice 430681 (15/7/2019)"/>
    <x v="0"/>
    <n v="165078943"/>
    <d v="2019-12-27T00:00:00"/>
    <m/>
    <m/>
    <m/>
    <s v="LONDON-4"/>
    <m/>
    <m/>
    <m/>
    <m/>
    <s v="Planning and Business Development"/>
    <x v="1"/>
    <x v="2"/>
    <x v="1"/>
    <s v="7308 Legal Fees"/>
    <x v="0"/>
  </r>
  <r>
    <s v="E35930"/>
    <s v="7308"/>
    <s v="00000"/>
    <s v="00000"/>
    <s v="000000"/>
    <s v="Estates &amp; Facilities"/>
    <s v="Legal Fees"/>
    <s v="Default"/>
    <s v="Default"/>
    <s v="Default"/>
    <n v="-341.74"/>
    <d v="2020-05-01T00:00:00"/>
    <s v="Receiving"/>
    <s v="Cost Management"/>
    <s v="Journal Import 87251591:"/>
    <s v="Cost Management A 18068163 87251591 2"/>
    <s v="01-MAY-2020 Receiving GBP"/>
    <d v="2020-04-30T00:00:00"/>
    <s v="SSCREPMAN,"/>
    <n v="2421"/>
    <s v="Secamb - General Estates Matters - Blanket Order - April 2019 - March 2020 - Top up to cover outstanding invoices"/>
    <x v="0"/>
    <n v="165078325"/>
    <d v="2020-01-20T00:00:00"/>
    <m/>
    <m/>
    <m/>
    <s v="LONDON-4"/>
    <m/>
    <m/>
    <m/>
    <m/>
    <s v="Planning and Business Development"/>
    <x v="1"/>
    <x v="2"/>
    <x v="1"/>
    <s v="7308 Legal Fees"/>
    <x v="0"/>
  </r>
  <r>
    <s v="E35930"/>
    <s v="7308"/>
    <s v="00000"/>
    <s v="00000"/>
    <s v="000000"/>
    <s v="Estates &amp; Facilities"/>
    <s v="Legal Fees"/>
    <s v="Default"/>
    <s v="Default"/>
    <s v="Default"/>
    <n v="144"/>
    <d v="2020-05-01T00:00:00"/>
    <s v="Receiving"/>
    <s v="Cost Management"/>
    <s v="Journal Import 88287019:"/>
    <s v="Cost Management A 18283141 88287019"/>
    <s v="29-MAY-2020 Receiving GBP"/>
    <d v="2020-05-29T00:00:00"/>
    <s v="SSCREPMAN,"/>
    <n v="2412"/>
    <s v="Legal and Professional Fees - Licence to Occupy At Rushmoor - Invoice 433316 (7/5/19)"/>
    <x v="0"/>
    <n v="165078943"/>
    <d v="2019-07-25T00:00:00"/>
    <m/>
    <m/>
    <m/>
    <s v="LONDON-4"/>
    <m/>
    <m/>
    <m/>
    <m/>
    <s v="Planning and Business Development"/>
    <x v="1"/>
    <x v="2"/>
    <x v="1"/>
    <s v="7308 Legal Fees"/>
    <x v="0"/>
  </r>
  <r>
    <s v="E35930"/>
    <s v="7308"/>
    <s v="00000"/>
    <s v="00000"/>
    <s v="000000"/>
    <s v="Estates &amp; Facilities"/>
    <s v="Legal Fees"/>
    <s v="Default"/>
    <s v="Default"/>
    <s v="Default"/>
    <n v="857.4"/>
    <d v="2020-05-01T00:00:00"/>
    <s v="Receiving"/>
    <s v="Cost Management"/>
    <s v="Journal Import 88287019:"/>
    <s v="Cost Management A 18283141 88287019"/>
    <s v="29-MAY-2020 Receiving GBP"/>
    <d v="2020-05-29T00:00:00"/>
    <s v="SSCREPMAN,"/>
    <n v="2413"/>
    <s v="Secamb - General Estates Matters - Unbilled Time - 6000"/>
    <x v="0"/>
    <n v="165078325"/>
    <d v="2019-12-09T00:00:00"/>
    <m/>
    <m/>
    <m/>
    <s v="LONDON-4"/>
    <m/>
    <m/>
    <m/>
    <m/>
    <s v="Planning and Business Development"/>
    <x v="1"/>
    <x v="2"/>
    <x v="1"/>
    <s v="7308 Legal Fees"/>
    <x v="0"/>
  </r>
  <r>
    <s v="E35930"/>
    <s v="7308"/>
    <s v="00000"/>
    <s v="00000"/>
    <s v="000000"/>
    <s v="Estates &amp; Facilities"/>
    <s v="Legal Fees"/>
    <s v="Default"/>
    <s v="Default"/>
    <s v="Default"/>
    <n v="341.74"/>
    <d v="2020-05-01T00:00:00"/>
    <s v="Receiving"/>
    <s v="Cost Management"/>
    <s v="Journal Import 88287019:"/>
    <s v="Cost Management A 18283141 88287019"/>
    <s v="29-MAY-2020 Receiving GBP"/>
    <d v="2020-05-29T00:00:00"/>
    <s v="SSCREPMAN,"/>
    <n v="2414"/>
    <s v="Secamb - General Estates Matters - Blanket Order - April 2019 - March 2020 - Top up to cover outstanding invoices"/>
    <x v="0"/>
    <n v="165078325"/>
    <d v="2020-01-20T00:00:00"/>
    <m/>
    <m/>
    <m/>
    <s v="LONDON-4"/>
    <m/>
    <m/>
    <m/>
    <m/>
    <s v="Planning and Business Development"/>
    <x v="1"/>
    <x v="2"/>
    <x v="1"/>
    <s v="7308 Legal Fees"/>
    <x v="0"/>
  </r>
  <r>
    <s v="E35930"/>
    <s v="7308"/>
    <s v="00000"/>
    <s v="00000"/>
    <s v="000000"/>
    <s v="Estates &amp; Facilities"/>
    <s v="Legal Fees"/>
    <s v="Default"/>
    <s v="Default"/>
    <s v="Default"/>
    <n v="26"/>
    <d v="2020-05-01T00:00:00"/>
    <s v="Receiving"/>
    <s v="Cost Management"/>
    <s v="Journal Import 88287019:"/>
    <s v="Cost Management A 18283141 88287019"/>
    <s v="29-MAY-2020 Receiving GBP"/>
    <d v="2020-05-29T00:00:00"/>
    <s v="SSCREPMAN,"/>
    <n v="2415"/>
    <s v="Secamb - General Estates Matters - Invoice 430675 (Invoice attached)"/>
    <x v="0"/>
    <n v="165078325"/>
    <d v="2019-06-25T00:00:00"/>
    <m/>
    <m/>
    <m/>
    <s v="LONDON-4"/>
    <m/>
    <m/>
    <m/>
    <m/>
    <s v="Planning and Business Development"/>
    <x v="1"/>
    <x v="2"/>
    <x v="1"/>
    <s v="7308 Legal Fees"/>
    <x v="0"/>
  </r>
  <r>
    <s v="E35930"/>
    <s v="7308"/>
    <s v="00000"/>
    <s v="00000"/>
    <s v="000000"/>
    <s v="Estates &amp; Facilities"/>
    <s v="Legal Fees"/>
    <s v="Default"/>
    <s v="Default"/>
    <s v="Default"/>
    <n v="48"/>
    <d v="2020-05-01T00:00:00"/>
    <s v="Receiving"/>
    <s v="Cost Management"/>
    <s v="Journal Import 88287019:"/>
    <s v="Cost Management A 18283141 88287019"/>
    <s v="29-MAY-2020 Receiving GBP"/>
    <d v="2020-05-29T00:00:00"/>
    <s v="SSCREPMAN,"/>
    <n v="2416"/>
    <s v="Legal and Professional Fees - Licence to Occupy At Rushmoor - Invoice 430681 (15/7/2019)"/>
    <x v="0"/>
    <n v="165078943"/>
    <d v="2019-12-27T00:00:00"/>
    <m/>
    <m/>
    <m/>
    <s v="LONDON-4"/>
    <m/>
    <m/>
    <m/>
    <m/>
    <s v="Planning and Business Development"/>
    <x v="1"/>
    <x v="2"/>
    <x v="1"/>
    <s v="7308 Legal Fees"/>
    <x v="0"/>
  </r>
  <r>
    <s v="E35930"/>
    <s v="7308"/>
    <s v="00000"/>
    <s v="00000"/>
    <s v="000000"/>
    <s v="Estates &amp; Facilities"/>
    <s v="Legal Fees"/>
    <s v="Default"/>
    <s v="Default"/>
    <s v="Default"/>
    <n v="-44.8"/>
    <d v="2020-06-01T00:00:00"/>
    <s v="Adjustment"/>
    <s v="Spreadsheet"/>
    <s v="SBS RYD MAY-20 VAT ADJUSTMENT JOURNAL"/>
    <s v="Spreadsheet A 18510901 89412649"/>
    <s v="SBS RYD MAY-20 VAT ADJUSTMENT JOURNAL Adjustment GBP"/>
    <d v="2020-06-30T00:00:00"/>
    <s v="SSC BLATTI, FRANCESCO"/>
    <n v="925"/>
    <s v="CAPSTICKS SOLICITORS-459920-44.8-https://nww.einvoice-prod.sbs.nhs.uk:8179/invoicepdf/eace3670-848a-5776-9668-9025c10bd07a"/>
    <x v="35"/>
    <m/>
    <d v="2020-06-30T00:00:00"/>
    <m/>
    <s v="CAPSTICKS SOLICITORS-459920-44.8-"/>
    <m/>
    <m/>
    <s v="https://nww.einvoice-prod.sbs.nhs.uk:8179/invoicepdf/eace3670-848a-5776-9668-9025c10bd07a"/>
    <m/>
    <m/>
    <m/>
    <s v="Planning and Business Development"/>
    <x v="1"/>
    <x v="2"/>
    <x v="1"/>
    <s v="7308 Legal Fees"/>
    <x v="1"/>
  </r>
  <r>
    <s v="E35930"/>
    <s v="7308"/>
    <s v="00000"/>
    <s v="00000"/>
    <s v="000000"/>
    <s v="Estates &amp; Facilities"/>
    <s v="Legal Fees"/>
    <s v="Default"/>
    <s v="Default"/>
    <s v="Default"/>
    <n v="-144"/>
    <d v="2020-06-01T00:00:00"/>
    <s v="Receiving"/>
    <s v="Cost Management"/>
    <s v="Journal Import 88287019:"/>
    <s v="Cost Management A 18283141 88287019 2"/>
    <s v="01-JUN-2020 Receiving GBP"/>
    <d v="2020-05-29T00:00:00"/>
    <s v="SSCREPMAN,"/>
    <n v="2412"/>
    <s v="Legal and Professional Fees - Licence to Occupy At Rushmoor - Invoice 433316 (7/5/19)"/>
    <x v="0"/>
    <n v="165078943"/>
    <d v="2019-07-25T00:00:00"/>
    <m/>
    <m/>
    <m/>
    <s v="LONDON-4"/>
    <m/>
    <m/>
    <m/>
    <m/>
    <s v="Planning and Business Development"/>
    <x v="1"/>
    <x v="2"/>
    <x v="1"/>
    <s v="7308 Legal Fees"/>
    <x v="0"/>
  </r>
  <r>
    <s v="E35930"/>
    <s v="7308"/>
    <s v="00000"/>
    <s v="00000"/>
    <s v="000000"/>
    <s v="Estates &amp; Facilities"/>
    <s v="Legal Fees"/>
    <s v="Default"/>
    <s v="Default"/>
    <s v="Default"/>
    <n v="-857.4"/>
    <d v="2020-06-01T00:00:00"/>
    <s v="Receiving"/>
    <s v="Cost Management"/>
    <s v="Journal Import 88287019:"/>
    <s v="Cost Management A 18283141 88287019 2"/>
    <s v="01-JUN-2020 Receiving GBP"/>
    <d v="2020-05-29T00:00:00"/>
    <s v="SSCREPMAN,"/>
    <n v="2413"/>
    <s v="Secamb - General Estates Matters - Unbilled Time - 6000"/>
    <x v="0"/>
    <n v="165078325"/>
    <d v="2019-12-09T00:00:00"/>
    <m/>
    <m/>
    <m/>
    <s v="LONDON-4"/>
    <m/>
    <m/>
    <m/>
    <m/>
    <s v="Planning and Business Development"/>
    <x v="1"/>
    <x v="2"/>
    <x v="1"/>
    <s v="7308 Legal Fees"/>
    <x v="0"/>
  </r>
  <r>
    <s v="E35930"/>
    <s v="7308"/>
    <s v="00000"/>
    <s v="00000"/>
    <s v="000000"/>
    <s v="Estates &amp; Facilities"/>
    <s v="Legal Fees"/>
    <s v="Default"/>
    <s v="Default"/>
    <s v="Default"/>
    <n v="-341.74"/>
    <d v="2020-06-01T00:00:00"/>
    <s v="Receiving"/>
    <s v="Cost Management"/>
    <s v="Journal Import 88287019:"/>
    <s v="Cost Management A 18283141 88287019 2"/>
    <s v="01-JUN-2020 Receiving GBP"/>
    <d v="2020-05-29T00:00:00"/>
    <s v="SSCREPMAN,"/>
    <n v="2414"/>
    <s v="Secamb - General Estates Matters - Blanket Order - April 2019 - March 2020 - Top up to cover outstanding invoices"/>
    <x v="0"/>
    <n v="165078325"/>
    <d v="2020-01-20T00:00:00"/>
    <m/>
    <m/>
    <m/>
    <s v="LONDON-4"/>
    <m/>
    <m/>
    <m/>
    <m/>
    <s v="Planning and Business Development"/>
    <x v="1"/>
    <x v="2"/>
    <x v="1"/>
    <s v="7308 Legal Fees"/>
    <x v="0"/>
  </r>
  <r>
    <s v="E35930"/>
    <s v="7308"/>
    <s v="00000"/>
    <s v="00000"/>
    <s v="000000"/>
    <s v="Estates &amp; Facilities"/>
    <s v="Legal Fees"/>
    <s v="Default"/>
    <s v="Default"/>
    <s v="Default"/>
    <n v="-26"/>
    <d v="2020-06-01T00:00:00"/>
    <s v="Receiving"/>
    <s v="Cost Management"/>
    <s v="Journal Import 88287019:"/>
    <s v="Cost Management A 18283141 88287019 2"/>
    <s v="01-JUN-2020 Receiving GBP"/>
    <d v="2020-05-29T00:00:00"/>
    <s v="SSCREPMAN,"/>
    <n v="2415"/>
    <s v="Secamb - General Estates Matters - Invoice 430675 (Invoice attached)"/>
    <x v="0"/>
    <n v="165078325"/>
    <d v="2019-06-25T00:00:00"/>
    <m/>
    <m/>
    <m/>
    <s v="LONDON-4"/>
    <m/>
    <m/>
    <m/>
    <m/>
    <s v="Planning and Business Development"/>
    <x v="1"/>
    <x v="2"/>
    <x v="1"/>
    <s v="7308 Legal Fees"/>
    <x v="0"/>
  </r>
  <r>
    <s v="E35930"/>
    <s v="7308"/>
    <s v="00000"/>
    <s v="00000"/>
    <s v="000000"/>
    <s v="Estates &amp; Facilities"/>
    <s v="Legal Fees"/>
    <s v="Default"/>
    <s v="Default"/>
    <s v="Default"/>
    <n v="-48"/>
    <d v="2020-06-01T00:00:00"/>
    <s v="Receiving"/>
    <s v="Cost Management"/>
    <s v="Journal Import 88287019:"/>
    <s v="Cost Management A 18283141 88287019 2"/>
    <s v="01-JUN-2020 Receiving GBP"/>
    <d v="2020-05-29T00:00:00"/>
    <s v="SSCREPMAN,"/>
    <n v="2416"/>
    <s v="Legal and Professional Fees - Licence to Occupy At Rushmoor - Invoice 430681 (15/7/2019)"/>
    <x v="0"/>
    <n v="165078943"/>
    <d v="2019-12-27T00:00:00"/>
    <m/>
    <m/>
    <m/>
    <s v="LONDON-4"/>
    <m/>
    <m/>
    <m/>
    <m/>
    <s v="Planning and Business Development"/>
    <x v="1"/>
    <x v="2"/>
    <x v="1"/>
    <s v="7308 Legal Fees"/>
    <x v="0"/>
  </r>
  <r>
    <s v="E35930"/>
    <s v="7308"/>
    <s v="00000"/>
    <s v="00000"/>
    <s v="000000"/>
    <s v="Estates &amp; Facilities"/>
    <s v="Legal Fees"/>
    <s v="Default"/>
    <s v="Default"/>
    <s v="Default"/>
    <n v="857.4"/>
    <d v="2020-06-01T00:00:00"/>
    <s v="Receiving"/>
    <s v="Cost Management"/>
    <s v="Journal Import 89422959:"/>
    <s v="Cost Management A 18511233 89422959"/>
    <s v="30-JUN-2020 Receiving GBP"/>
    <d v="2020-06-30T00:00:00"/>
    <s v="SSCREPMAN,"/>
    <n v="2594"/>
    <s v="Secamb - General Estates Matters - Unbilled Time - 6000"/>
    <x v="0"/>
    <n v="165078325"/>
    <d v="2019-12-09T00:00:00"/>
    <m/>
    <m/>
    <m/>
    <s v="LONDON-4"/>
    <m/>
    <m/>
    <m/>
    <m/>
    <s v="Planning and Business Development"/>
    <x v="1"/>
    <x v="2"/>
    <x v="1"/>
    <s v="7308 Legal Fees"/>
    <x v="0"/>
  </r>
  <r>
    <s v="E35930"/>
    <s v="7308"/>
    <s v="00000"/>
    <s v="00000"/>
    <s v="000000"/>
    <s v="Estates &amp; Facilities"/>
    <s v="Legal Fees"/>
    <s v="Default"/>
    <s v="Default"/>
    <s v="Default"/>
    <n v="341.74"/>
    <d v="2020-06-01T00:00:00"/>
    <s v="Receiving"/>
    <s v="Cost Management"/>
    <s v="Journal Import 89422959:"/>
    <s v="Cost Management A 18511233 89422959"/>
    <s v="30-JUN-2020 Receiving GBP"/>
    <d v="2020-06-30T00:00:00"/>
    <s v="SSCREPMAN,"/>
    <n v="2595"/>
    <s v="Secamb - General Estates Matters - Blanket Order - April 2019 - March 2020 - Top up to cover outstanding invoices"/>
    <x v="0"/>
    <n v="165078325"/>
    <d v="2020-01-20T00:00:00"/>
    <m/>
    <m/>
    <m/>
    <s v="LONDON-4"/>
    <m/>
    <m/>
    <m/>
    <m/>
    <s v="Planning and Business Development"/>
    <x v="1"/>
    <x v="2"/>
    <x v="1"/>
    <s v="7308 Legal Fees"/>
    <x v="0"/>
  </r>
  <r>
    <s v="E35930"/>
    <s v="7308"/>
    <s v="00000"/>
    <s v="00000"/>
    <s v="000000"/>
    <s v="Estates &amp; Facilities"/>
    <s v="Legal Fees"/>
    <s v="Default"/>
    <s v="Default"/>
    <s v="Default"/>
    <n v="26"/>
    <d v="2020-06-01T00:00:00"/>
    <s v="Receiving"/>
    <s v="Cost Management"/>
    <s v="Journal Import 89422959:"/>
    <s v="Cost Management A 18511233 89422959"/>
    <s v="30-JUN-2020 Receiving GBP"/>
    <d v="2020-06-30T00:00:00"/>
    <s v="SSCREPMAN,"/>
    <n v="2596"/>
    <s v="Secamb - General Estates Matters - Invoice 430675 (Invoice attached)"/>
    <x v="0"/>
    <n v="165078325"/>
    <d v="2019-06-25T00:00:00"/>
    <m/>
    <m/>
    <m/>
    <s v="LONDON-4"/>
    <m/>
    <m/>
    <m/>
    <m/>
    <s v="Planning and Business Development"/>
    <x v="1"/>
    <x v="2"/>
    <x v="1"/>
    <s v="7308 Legal Fees"/>
    <x v="0"/>
  </r>
  <r>
    <s v="E35930"/>
    <s v="7308"/>
    <s v="00000"/>
    <s v="00000"/>
    <s v="000000"/>
    <s v="Estates &amp; Facilities"/>
    <s v="Legal Fees"/>
    <s v="Default"/>
    <s v="Default"/>
    <s v="Default"/>
    <n v="144"/>
    <d v="2020-06-01T00:00:00"/>
    <s v="Receiving"/>
    <s v="Cost Management"/>
    <s v="Journal Import 89422959:"/>
    <s v="Cost Management A 18511233 89422959"/>
    <s v="30-JUN-2020 Receiving GBP"/>
    <d v="2020-06-30T00:00:00"/>
    <s v="SSCREPMAN,"/>
    <n v="2597"/>
    <s v="Legal and Professional Fees - Licence to Occupy At Rushmoor - Invoice 433316 (7/5/19)"/>
    <x v="0"/>
    <n v="165078943"/>
    <d v="2019-07-25T00:00:00"/>
    <m/>
    <m/>
    <m/>
    <s v="LONDON-4"/>
    <m/>
    <m/>
    <m/>
    <m/>
    <s v="Planning and Business Development"/>
    <x v="1"/>
    <x v="2"/>
    <x v="1"/>
    <s v="7308 Legal Fees"/>
    <x v="0"/>
  </r>
  <r>
    <s v="E35930"/>
    <s v="7308"/>
    <s v="00000"/>
    <s v="00000"/>
    <s v="000000"/>
    <s v="Estates &amp; Facilities"/>
    <s v="Legal Fees"/>
    <s v="Default"/>
    <s v="Default"/>
    <s v="Default"/>
    <n v="48"/>
    <d v="2020-06-01T00:00:00"/>
    <s v="Receiving"/>
    <s v="Cost Management"/>
    <s v="Journal Import 89422959:"/>
    <s v="Cost Management A 18511233 89422959"/>
    <s v="30-JUN-2020 Receiving GBP"/>
    <d v="2020-06-30T00:00:00"/>
    <s v="SSCREPMAN,"/>
    <n v="2598"/>
    <s v="Legal and Professional Fees - Licence to Occupy At Rushmoor - Invoice 430681 (15/7/2019)"/>
    <x v="0"/>
    <n v="165078943"/>
    <d v="2019-12-27T00:00:00"/>
    <m/>
    <m/>
    <m/>
    <s v="LONDON-4"/>
    <m/>
    <m/>
    <m/>
    <m/>
    <s v="Planning and Business Development"/>
    <x v="1"/>
    <x v="2"/>
    <x v="1"/>
    <s v="7308 Legal Fees"/>
    <x v="0"/>
  </r>
  <r>
    <s v="E35930"/>
    <s v="7308"/>
    <s v="00000"/>
    <s v="00000"/>
    <s v="000000"/>
    <s v="Estates &amp; Facilities"/>
    <s v="Legal Fees"/>
    <s v="Default"/>
    <s v="Default"/>
    <s v="Default"/>
    <n v="-857.4"/>
    <d v="2020-07-01T00:00:00"/>
    <s v="Receiving"/>
    <s v="Cost Management"/>
    <s v="Journal Import 89422959:"/>
    <s v="Cost Management A 18511233 89422959 2"/>
    <s v="01-JUL-2020 Receiving GBP"/>
    <d v="2020-06-30T00:00:00"/>
    <s v="SSCREPMAN,"/>
    <n v="2594"/>
    <s v="Secamb - General Estates Matters - Unbilled Time - 6000"/>
    <x v="0"/>
    <n v="165078325"/>
    <d v="2019-12-09T00:00:00"/>
    <m/>
    <m/>
    <m/>
    <s v="LONDON-4"/>
    <m/>
    <m/>
    <m/>
    <m/>
    <s v="Planning and Business Development"/>
    <x v="1"/>
    <x v="2"/>
    <x v="1"/>
    <s v="7308 Legal Fees"/>
    <x v="0"/>
  </r>
  <r>
    <s v="E35930"/>
    <s v="7308"/>
    <s v="00000"/>
    <s v="00000"/>
    <s v="000000"/>
    <s v="Estates &amp; Facilities"/>
    <s v="Legal Fees"/>
    <s v="Default"/>
    <s v="Default"/>
    <s v="Default"/>
    <n v="-341.74"/>
    <d v="2020-07-01T00:00:00"/>
    <s v="Receiving"/>
    <s v="Cost Management"/>
    <s v="Journal Import 89422959:"/>
    <s v="Cost Management A 18511233 89422959 2"/>
    <s v="01-JUL-2020 Receiving GBP"/>
    <d v="2020-06-30T00:00:00"/>
    <s v="SSCREPMAN,"/>
    <n v="2595"/>
    <s v="Secamb - General Estates Matters - Blanket Order - April 2019 - March 2020 - Top up to cover outstanding invoices"/>
    <x v="0"/>
    <n v="165078325"/>
    <d v="2020-01-20T00:00:00"/>
    <m/>
    <m/>
    <m/>
    <s v="LONDON-4"/>
    <m/>
    <m/>
    <m/>
    <m/>
    <s v="Planning and Business Development"/>
    <x v="1"/>
    <x v="2"/>
    <x v="1"/>
    <s v="7308 Legal Fees"/>
    <x v="0"/>
  </r>
  <r>
    <s v="E35930"/>
    <s v="7308"/>
    <s v="00000"/>
    <s v="00000"/>
    <s v="000000"/>
    <s v="Estates &amp; Facilities"/>
    <s v="Legal Fees"/>
    <s v="Default"/>
    <s v="Default"/>
    <s v="Default"/>
    <n v="-26"/>
    <d v="2020-07-01T00:00:00"/>
    <s v="Receiving"/>
    <s v="Cost Management"/>
    <s v="Journal Import 89422959:"/>
    <s v="Cost Management A 18511233 89422959 2"/>
    <s v="01-JUL-2020 Receiving GBP"/>
    <d v="2020-06-30T00:00:00"/>
    <s v="SSCREPMAN,"/>
    <n v="2596"/>
    <s v="Secamb - General Estates Matters - Invoice 430675 (Invoice attached)"/>
    <x v="0"/>
    <n v="165078325"/>
    <d v="2019-06-25T00:00:00"/>
    <m/>
    <m/>
    <m/>
    <s v="LONDON-4"/>
    <m/>
    <m/>
    <m/>
    <m/>
    <s v="Planning and Business Development"/>
    <x v="1"/>
    <x v="2"/>
    <x v="1"/>
    <s v="7308 Legal Fees"/>
    <x v="0"/>
  </r>
  <r>
    <s v="E35930"/>
    <s v="7308"/>
    <s v="00000"/>
    <s v="00000"/>
    <s v="000000"/>
    <s v="Estates &amp; Facilities"/>
    <s v="Legal Fees"/>
    <s v="Default"/>
    <s v="Default"/>
    <s v="Default"/>
    <n v="-144"/>
    <d v="2020-07-01T00:00:00"/>
    <s v="Receiving"/>
    <s v="Cost Management"/>
    <s v="Journal Import 89422959:"/>
    <s v="Cost Management A 18511233 89422959 2"/>
    <s v="01-JUL-2020 Receiving GBP"/>
    <d v="2020-06-30T00:00:00"/>
    <s v="SSCREPMAN,"/>
    <n v="2597"/>
    <s v="Legal and Professional Fees - Licence to Occupy At Rushmoor - Invoice 433316 (7/5/19)"/>
    <x v="0"/>
    <n v="165078943"/>
    <d v="2019-07-25T00:00:00"/>
    <m/>
    <m/>
    <m/>
    <s v="LONDON-4"/>
    <m/>
    <m/>
    <m/>
    <m/>
    <s v="Planning and Business Development"/>
    <x v="1"/>
    <x v="2"/>
    <x v="1"/>
    <s v="7308 Legal Fees"/>
    <x v="0"/>
  </r>
  <r>
    <s v="E35930"/>
    <s v="7308"/>
    <s v="00000"/>
    <s v="00000"/>
    <s v="000000"/>
    <s v="Estates &amp; Facilities"/>
    <s v="Legal Fees"/>
    <s v="Default"/>
    <s v="Default"/>
    <s v="Default"/>
    <n v="-48"/>
    <d v="2020-07-01T00:00:00"/>
    <s v="Receiving"/>
    <s v="Cost Management"/>
    <s v="Journal Import 89422959:"/>
    <s v="Cost Management A 18511233 89422959 2"/>
    <s v="01-JUL-2020 Receiving GBP"/>
    <d v="2020-06-30T00:00:00"/>
    <s v="SSCREPMAN,"/>
    <n v="2598"/>
    <s v="Legal and Professional Fees - Licence to Occupy At Rushmoor - Invoice 430681 (15/7/2019)"/>
    <x v="0"/>
    <n v="165078943"/>
    <d v="2019-12-27T00:00:00"/>
    <m/>
    <m/>
    <m/>
    <s v="LONDON-4"/>
    <m/>
    <m/>
    <m/>
    <m/>
    <s v="Planning and Business Development"/>
    <x v="1"/>
    <x v="2"/>
    <x v="1"/>
    <s v="7308 Legal Fees"/>
    <x v="0"/>
  </r>
  <r>
    <s v="E35930"/>
    <s v="7308"/>
    <s v="00000"/>
    <s v="00000"/>
    <s v="000000"/>
    <s v="Estates &amp; Facilities"/>
    <s v="Legal Fees"/>
    <s v="Default"/>
    <s v="Default"/>
    <s v="Default"/>
    <n v="48"/>
    <d v="2020-07-01T00:00:00"/>
    <s v="Receiving"/>
    <s v="Cost Management"/>
    <s v="Journal Import 90649963:"/>
    <s v="Cost Management A 18736251 90649963"/>
    <s v="31-JUL-2020 Receiving GBP"/>
    <d v="2020-07-31T00:00:00"/>
    <s v="SSCREPMAN,"/>
    <n v="2563"/>
    <s v="Legal and Professional Fees - Licence to Occupy At Rushmoor - Invoice 430681 (15/7/2019)"/>
    <x v="0"/>
    <n v="165078943"/>
    <d v="2019-12-27T00:00:00"/>
    <m/>
    <m/>
    <m/>
    <s v="LONDON-4"/>
    <m/>
    <m/>
    <m/>
    <m/>
    <s v="Planning and Business Development"/>
    <x v="1"/>
    <x v="2"/>
    <x v="1"/>
    <s v="7308 Legal Fees"/>
    <x v="0"/>
  </r>
  <r>
    <s v="E35930"/>
    <s v="7308"/>
    <s v="00000"/>
    <s v="00000"/>
    <s v="000000"/>
    <s v="Estates &amp; Facilities"/>
    <s v="Legal Fees"/>
    <s v="Default"/>
    <s v="Default"/>
    <s v="Default"/>
    <n v="144"/>
    <d v="2020-07-01T00:00:00"/>
    <s v="Receiving"/>
    <s v="Cost Management"/>
    <s v="Journal Import 90649963:"/>
    <s v="Cost Management A 18736251 90649963"/>
    <s v="31-JUL-2020 Receiving GBP"/>
    <d v="2020-07-31T00:00:00"/>
    <s v="SSCREPMAN,"/>
    <n v="2564"/>
    <s v="Legal and Professional Fees - Licence to Occupy At Rushmoor - Invoice 433316 (7/5/19)"/>
    <x v="0"/>
    <n v="165078943"/>
    <d v="2019-07-25T00:00:00"/>
    <m/>
    <m/>
    <m/>
    <s v="LONDON-4"/>
    <m/>
    <m/>
    <m/>
    <m/>
    <s v="Planning and Business Development"/>
    <x v="1"/>
    <x v="2"/>
    <x v="1"/>
    <s v="7308 Legal Fees"/>
    <x v="0"/>
  </r>
  <r>
    <s v="E35930"/>
    <s v="7308"/>
    <s v="00000"/>
    <s v="00000"/>
    <s v="000000"/>
    <s v="Estates &amp; Facilities"/>
    <s v="Legal Fees"/>
    <s v="Default"/>
    <s v="Default"/>
    <s v="Default"/>
    <n v="26"/>
    <d v="2020-07-01T00:00:00"/>
    <s v="Receiving"/>
    <s v="Cost Management"/>
    <s v="Journal Import 90649963:"/>
    <s v="Cost Management A 18736251 90649963"/>
    <s v="31-JUL-2020 Receiving GBP"/>
    <d v="2020-07-31T00:00:00"/>
    <s v="SSCREPMAN,"/>
    <n v="2565"/>
    <s v="Secamb - General Estates Matters - Invoice 430675 (Invoice attached)"/>
    <x v="0"/>
    <n v="165078325"/>
    <d v="2019-06-25T00:00:00"/>
    <m/>
    <m/>
    <m/>
    <s v="LONDON-4"/>
    <m/>
    <m/>
    <m/>
    <m/>
    <s v="Planning and Business Development"/>
    <x v="1"/>
    <x v="2"/>
    <x v="1"/>
    <s v="7308 Legal Fees"/>
    <x v="0"/>
  </r>
  <r>
    <s v="E35930"/>
    <s v="7308"/>
    <s v="00000"/>
    <s v="00000"/>
    <s v="000000"/>
    <s v="Estates &amp; Facilities"/>
    <s v="Legal Fees"/>
    <s v="Default"/>
    <s v="Default"/>
    <s v="Default"/>
    <n v="857.4"/>
    <d v="2020-07-01T00:00:00"/>
    <s v="Receiving"/>
    <s v="Cost Management"/>
    <s v="Journal Import 90649963:"/>
    <s v="Cost Management A 18736251 90649963"/>
    <s v="31-JUL-2020 Receiving GBP"/>
    <d v="2020-07-31T00:00:00"/>
    <s v="SSCREPMAN,"/>
    <n v="2566"/>
    <s v="Secamb - General Estates Matters - Unbilled Time - 6000"/>
    <x v="0"/>
    <n v="165078325"/>
    <d v="2019-12-09T00:00:00"/>
    <m/>
    <m/>
    <m/>
    <s v="LONDON-4"/>
    <m/>
    <m/>
    <m/>
    <m/>
    <s v="Planning and Business Development"/>
    <x v="1"/>
    <x v="2"/>
    <x v="1"/>
    <s v="7308 Legal Fees"/>
    <x v="0"/>
  </r>
  <r>
    <s v="E35930"/>
    <s v="7308"/>
    <s v="00000"/>
    <s v="00000"/>
    <s v="000000"/>
    <s v="Estates &amp; Facilities"/>
    <s v="Legal Fees"/>
    <s v="Default"/>
    <s v="Default"/>
    <s v="Default"/>
    <n v="341.74"/>
    <d v="2020-07-01T00:00:00"/>
    <s v="Receiving"/>
    <s v="Cost Management"/>
    <s v="Journal Import 90649963:"/>
    <s v="Cost Management A 18736251 90649963"/>
    <s v="31-JUL-2020 Receiving GBP"/>
    <d v="2020-07-31T00:00:00"/>
    <s v="SSCREPMAN,"/>
    <n v="2567"/>
    <s v="Secamb - General Estates Matters - Blanket Order - April 2019 - March 2020 - Top up to cover outstanding invoices"/>
    <x v="0"/>
    <n v="165078325"/>
    <d v="2020-01-20T00:00:00"/>
    <m/>
    <m/>
    <m/>
    <s v="LONDON-4"/>
    <m/>
    <m/>
    <m/>
    <m/>
    <s v="Planning and Business Development"/>
    <x v="1"/>
    <x v="2"/>
    <x v="1"/>
    <s v="7308 Legal Fees"/>
    <x v="0"/>
  </r>
  <r>
    <s v="E35930"/>
    <s v="7308"/>
    <s v="00000"/>
    <s v="00000"/>
    <s v="000000"/>
    <s v="Estates &amp; Facilities"/>
    <s v="Legal Fees"/>
    <s v="Default"/>
    <s v="Default"/>
    <s v="Default"/>
    <n v="-48"/>
    <d v="2020-08-01T00:00:00"/>
    <s v="Receiving"/>
    <s v="Cost Management"/>
    <s v="Journal Import 90649963:"/>
    <s v="Cost Management A 18736251 90649963 2"/>
    <s v="01-AUG-2020 Receiving GBP"/>
    <d v="2020-07-31T00:00:00"/>
    <s v="SSCREPMAN,"/>
    <n v="2563"/>
    <s v="Legal and Professional Fees - Licence to Occupy At Rushmoor - Invoice 430681 (15/7/2019)"/>
    <x v="0"/>
    <n v="165078943"/>
    <d v="2019-12-27T00:00:00"/>
    <m/>
    <m/>
    <m/>
    <s v="LONDON-4"/>
    <m/>
    <m/>
    <m/>
    <m/>
    <s v="Planning and Business Development"/>
    <x v="1"/>
    <x v="2"/>
    <x v="1"/>
    <s v="7308 Legal Fees"/>
    <x v="0"/>
  </r>
  <r>
    <s v="E35930"/>
    <s v="7308"/>
    <s v="00000"/>
    <s v="00000"/>
    <s v="000000"/>
    <s v="Estates &amp; Facilities"/>
    <s v="Legal Fees"/>
    <s v="Default"/>
    <s v="Default"/>
    <s v="Default"/>
    <n v="-144"/>
    <d v="2020-08-01T00:00:00"/>
    <s v="Receiving"/>
    <s v="Cost Management"/>
    <s v="Journal Import 90649963:"/>
    <s v="Cost Management A 18736251 90649963 2"/>
    <s v="01-AUG-2020 Receiving GBP"/>
    <d v="2020-07-31T00:00:00"/>
    <s v="SSCREPMAN,"/>
    <n v="2564"/>
    <s v="Legal and Professional Fees - Licence to Occupy At Rushmoor - Invoice 433316 (7/5/19)"/>
    <x v="0"/>
    <n v="165078943"/>
    <d v="2019-07-25T00:00:00"/>
    <m/>
    <m/>
    <m/>
    <s v="LONDON-4"/>
    <m/>
    <m/>
    <m/>
    <m/>
    <s v="Planning and Business Development"/>
    <x v="1"/>
    <x v="2"/>
    <x v="1"/>
    <s v="7308 Legal Fees"/>
    <x v="0"/>
  </r>
  <r>
    <s v="E35930"/>
    <s v="7308"/>
    <s v="00000"/>
    <s v="00000"/>
    <s v="000000"/>
    <s v="Estates &amp; Facilities"/>
    <s v="Legal Fees"/>
    <s v="Default"/>
    <s v="Default"/>
    <s v="Default"/>
    <n v="-26"/>
    <d v="2020-08-01T00:00:00"/>
    <s v="Receiving"/>
    <s v="Cost Management"/>
    <s v="Journal Import 90649963:"/>
    <s v="Cost Management A 18736251 90649963 2"/>
    <s v="01-AUG-2020 Receiving GBP"/>
    <d v="2020-07-31T00:00:00"/>
    <s v="SSCREPMAN,"/>
    <n v="2565"/>
    <s v="Secamb - General Estates Matters - Invoice 430675 (Invoice attached)"/>
    <x v="0"/>
    <n v="165078325"/>
    <d v="2019-06-25T00:00:00"/>
    <m/>
    <m/>
    <m/>
    <s v="LONDON-4"/>
    <m/>
    <m/>
    <m/>
    <m/>
    <s v="Planning and Business Development"/>
    <x v="1"/>
    <x v="2"/>
    <x v="1"/>
    <s v="7308 Legal Fees"/>
    <x v="0"/>
  </r>
  <r>
    <s v="E35930"/>
    <s v="7308"/>
    <s v="00000"/>
    <s v="00000"/>
    <s v="000000"/>
    <s v="Estates &amp; Facilities"/>
    <s v="Legal Fees"/>
    <s v="Default"/>
    <s v="Default"/>
    <s v="Default"/>
    <n v="-857.4"/>
    <d v="2020-08-01T00:00:00"/>
    <s v="Receiving"/>
    <s v="Cost Management"/>
    <s v="Journal Import 90649963:"/>
    <s v="Cost Management A 18736251 90649963 2"/>
    <s v="01-AUG-2020 Receiving GBP"/>
    <d v="2020-07-31T00:00:00"/>
    <s v="SSCREPMAN,"/>
    <n v="2566"/>
    <s v="Secamb - General Estates Matters - Unbilled Time - 6000"/>
    <x v="0"/>
    <n v="165078325"/>
    <d v="2019-12-09T00:00:00"/>
    <m/>
    <m/>
    <m/>
    <s v="LONDON-4"/>
    <m/>
    <m/>
    <m/>
    <m/>
    <s v="Planning and Business Development"/>
    <x v="1"/>
    <x v="2"/>
    <x v="1"/>
    <s v="7308 Legal Fees"/>
    <x v="0"/>
  </r>
  <r>
    <s v="E35930"/>
    <s v="7308"/>
    <s v="00000"/>
    <s v="00000"/>
    <s v="000000"/>
    <s v="Estates &amp; Facilities"/>
    <s v="Legal Fees"/>
    <s v="Default"/>
    <s v="Default"/>
    <s v="Default"/>
    <n v="-341.74"/>
    <d v="2020-08-01T00:00:00"/>
    <s v="Receiving"/>
    <s v="Cost Management"/>
    <s v="Journal Import 90649963:"/>
    <s v="Cost Management A 18736251 90649963 2"/>
    <s v="01-AUG-2020 Receiving GBP"/>
    <d v="2020-07-31T00:00:00"/>
    <s v="SSCREPMAN,"/>
    <n v="2567"/>
    <s v="Secamb - General Estates Matters - Blanket Order - April 2019 - March 2020 - Top up to cover outstanding invoices"/>
    <x v="0"/>
    <n v="165078325"/>
    <d v="2020-01-20T00:00:00"/>
    <m/>
    <m/>
    <m/>
    <s v="LONDON-4"/>
    <m/>
    <m/>
    <m/>
    <m/>
    <s v="Planning and Business Development"/>
    <x v="1"/>
    <x v="2"/>
    <x v="1"/>
    <s v="7308 Legal Fees"/>
    <x v="0"/>
  </r>
  <r>
    <s v="E35930"/>
    <s v="7308"/>
    <s v="00000"/>
    <s v="00000"/>
    <s v="000000"/>
    <s v="Estates &amp; Facilities"/>
    <s v="Legal Fees"/>
    <s v="Default"/>
    <s v="Default"/>
    <s v="Default"/>
    <n v="26.8"/>
    <d v="2020-11-01T00:00:00"/>
    <s v="Adjustment"/>
    <s v="Spreadsheet"/>
    <s v="FBP1 Adjustments - VAT Adj"/>
    <s v="Spreadsheet A 19731255 95208748"/>
    <s v="RYD FIN CAM 2021 08 011 Adjustment GBP"/>
    <d v="2020-12-02T00:00:00"/>
    <s v="RYD MCCARTHY, CAROLE"/>
    <n v="91"/>
    <s v="7308;VAT ADJ RECODE;CAPSTICKS SOLICITORS-OR12_835-450064-26.8-https://nww.einvoice-prod.sbs.nhs.uk:8179/invoicepdf/1d1e6b57-589c-5495-9f70-e8670a4d122d"/>
    <x v="36"/>
    <m/>
    <d v="2020-12-02T00:00:00"/>
    <m/>
    <s v="7308;VAT ADJ RECODE;CAPSTICKS SOLICITORS-OR12_835-450064-26.8-"/>
    <m/>
    <m/>
    <s v="https://nww.einvoice-prod.sbs.nhs.uk:8179/invoicepdf/1d1e6b57-589c-5495-9f70-e8670a4d122d"/>
    <m/>
    <m/>
    <m/>
    <s v="Planning and Business Development"/>
    <x v="1"/>
    <x v="2"/>
    <x v="1"/>
    <s v="7308 Legal Fees"/>
    <x v="1"/>
  </r>
  <r>
    <s v="E35930"/>
    <s v="7308"/>
    <s v="00000"/>
    <s v="00000"/>
    <s v="000000"/>
    <s v="Estates &amp; Facilities"/>
    <s v="Legal Fees"/>
    <s v="Default"/>
    <s v="Default"/>
    <s v="Default"/>
    <n v="42.08"/>
    <d v="2020-11-01T00:00:00"/>
    <s v="Adjustment"/>
    <s v="Spreadsheet"/>
    <s v="FBP1 Adjustments - VAT Adj"/>
    <s v="Spreadsheet A 19731255 95208748"/>
    <s v="RYD FIN CAM 2021 08 011 Adjustment GBP"/>
    <d v="2020-12-02T00:00:00"/>
    <s v="RYD MCCARTHY, CAROLE"/>
    <n v="92"/>
    <s v="7308;VAT ADJ RECODE;CAPSTICKS SOLICITORS-OR12_835-448032-42.08-https://nww.einvoice-prod.sbs.nhs.uk:8179/invoicepdf/75d18f5d-ef02-5fbf-a3a5-4a0cbea399e3"/>
    <x v="36"/>
    <m/>
    <d v="2020-12-02T00:00:00"/>
    <m/>
    <s v="7308;VAT ADJ RECODE;CAPSTICKS SOLICITORS-OR12_835-448032-42.08-"/>
    <m/>
    <m/>
    <s v="https://nww.einvoice-prod.sbs.nhs.uk:8179/invoicepdf/75d18f5d-ef02-5fbf-a3a5-4a0cbea399e3"/>
    <m/>
    <m/>
    <m/>
    <s v="Planning and Business Development"/>
    <x v="1"/>
    <x v="2"/>
    <x v="1"/>
    <s v="7308 Legal Fees"/>
    <x v="1"/>
  </r>
  <r>
    <s v="E35930"/>
    <s v="7308"/>
    <s v="00000"/>
    <s v="00000"/>
    <s v="000000"/>
    <s v="Estates &amp; Facilities"/>
    <s v="Legal Fees"/>
    <s v="Default"/>
    <s v="Default"/>
    <s v="Default"/>
    <n v="-9.6"/>
    <d v="2020-11-01T00:00:00"/>
    <s v="Adjustment"/>
    <s v="Spreadsheet"/>
    <s v="FBP1 Adjustments - VAT Adj"/>
    <s v="Spreadsheet A 19731255 95208748"/>
    <s v="RYD FIN CAM 2021 08 011 Adjustment GBP"/>
    <d v="2020-12-02T00:00:00"/>
    <s v="RYD MCCARTHY, CAROLE"/>
    <n v="93"/>
    <s v="7308;VAT ADJ RECODE;CAPSTICKS SOLICITORS-OR12_835-450062-9.6-https://nww.einvoice-prod.sbs.nhs.uk:8179/invoicepdf/545fb467-7180-5c51-8e05-c188658284bc"/>
    <x v="36"/>
    <m/>
    <d v="2020-12-02T00:00:00"/>
    <m/>
    <s v="7308;VAT ADJ RECODE;CAPSTICKS SOLICITORS-OR12_835-450062-9.6-"/>
    <m/>
    <m/>
    <s v="https://nww.einvoice-prod.sbs.nhs.uk:8179/invoicepdf/545fb467-7180-5c51-8e05-c188658284bc"/>
    <m/>
    <m/>
    <m/>
    <s v="Planning and Business Development"/>
    <x v="1"/>
    <x v="2"/>
    <x v="1"/>
    <s v="7308 Legal Fees"/>
    <x v="1"/>
  </r>
  <r>
    <s v="E35930"/>
    <s v="7308"/>
    <s v="00000"/>
    <s v="00000"/>
    <s v="000000"/>
    <s v="Estates &amp; Facilities"/>
    <s v="Legal Fees"/>
    <s v="Default"/>
    <s v="Default"/>
    <s v="Default"/>
    <n v="-21"/>
    <d v="2020-11-01T00:00:00"/>
    <s v="Adjustment"/>
    <s v="Spreadsheet"/>
    <s v="FBP1 Adjustments - VAT Adj"/>
    <s v="Spreadsheet A 19731255 95208748"/>
    <s v="RYD FIN CAM 2021 08 011 Adjustment GBP"/>
    <d v="2020-12-02T00:00:00"/>
    <s v="RYD MCCARTHY, CAROLE"/>
    <n v="94"/>
    <s v="7308;VAT ADJ RECODE;CAPSTICKS SOLICITORS-OR12_835-428691-21-https://nww.einvoice-prod.sbs.nhs.uk:8179/invoicepdf/73e295cd-4c4d-57b8-a92b-b17fec0379be"/>
    <x v="36"/>
    <m/>
    <d v="2020-12-02T00:00:00"/>
    <m/>
    <s v="7308;VAT ADJ RECODE;CAPSTICKS SOLICITORS-OR12_835-428691-21-"/>
    <m/>
    <m/>
    <s v="https://nww.einvoice-prod.sbs.nhs.uk:8179/invoicepdf/73e295cd-4c4d-57b8-a92b-b17fec0379be"/>
    <m/>
    <m/>
    <m/>
    <s v="Planning and Business Development"/>
    <x v="1"/>
    <x v="2"/>
    <x v="1"/>
    <s v="7308 Legal Fees"/>
    <x v="1"/>
  </r>
  <r>
    <s v="E35930"/>
    <s v="7308"/>
    <s v="00000"/>
    <s v="00000"/>
    <s v="000000"/>
    <s v="Estates &amp; Facilities"/>
    <s v="Legal Fees"/>
    <s v="Default"/>
    <s v="Default"/>
    <s v="Default"/>
    <n v="-25.6"/>
    <d v="2020-11-01T00:00:00"/>
    <s v="Adjustment"/>
    <s v="Spreadsheet"/>
    <s v="FBP1 Adjustments - VAT Adj"/>
    <s v="Spreadsheet A 19731255 95208748"/>
    <s v="RYD FIN CAM 2021 08 011 Adjustment GBP"/>
    <d v="2020-12-02T00:00:00"/>
    <s v="RYD MCCARTHY, CAROLE"/>
    <n v="95"/>
    <s v="7308;VAT ADJ RECODE;CAPSTICKS SOLICITORS-OR12_835-450058-25.6-https://nww.einvoice-prod.sbs.nhs.uk:8179/invoicepdf/f8780e45-a011-599b-91cb-6861eb54852b"/>
    <x v="36"/>
    <m/>
    <d v="2020-12-02T00:00:00"/>
    <m/>
    <s v="7308;VAT ADJ RECODE;CAPSTICKS SOLICITORS-OR12_835-450058-25.6-"/>
    <m/>
    <m/>
    <s v="https://nww.einvoice-prod.sbs.nhs.uk:8179/invoicepdf/f8780e45-a011-599b-91cb-6861eb54852b"/>
    <m/>
    <m/>
    <m/>
    <s v="Planning and Business Development"/>
    <x v="1"/>
    <x v="2"/>
    <x v="1"/>
    <s v="7308 Legal Fees"/>
    <x v="1"/>
  </r>
  <r>
    <s v="E35930"/>
    <s v="7308"/>
    <s v="00000"/>
    <s v="00000"/>
    <s v="000000"/>
    <s v="Estates &amp; Facilities"/>
    <s v="Legal Fees"/>
    <s v="Default"/>
    <s v="Default"/>
    <s v="Default"/>
    <n v="-71.400000000000006"/>
    <d v="2020-11-01T00:00:00"/>
    <s v="Adjustment"/>
    <s v="Spreadsheet"/>
    <s v="FBP1 Adjustments - VAT Adj"/>
    <s v="Spreadsheet A 19731255 95208748"/>
    <s v="RYD FIN CAM 2021 08 011 Adjustment GBP"/>
    <d v="2020-12-02T00:00:00"/>
    <s v="RYD MCCARTHY, CAROLE"/>
    <n v="96"/>
    <s v="7308;VAT ADJ RECODE;CAPSTICKS SOLICITORS-OR12_835-426022-71.4-https://nww.einvoice-prod.sbs.nhs.uk:8179/invoicepdf/767f2219-c116-5d94-86e4-321521185b16"/>
    <x v="36"/>
    <m/>
    <d v="2020-12-02T00:00:00"/>
    <m/>
    <s v="7308;VAT ADJ RECODE;CAPSTICKS SOLICITORS-OR12_835-426022-71.4-"/>
    <m/>
    <m/>
    <s v="https://nww.einvoice-prod.sbs.nhs.uk:8179/invoicepdf/767f2219-c116-5d94-86e4-321521185b16"/>
    <m/>
    <m/>
    <m/>
    <s v="Planning and Business Development"/>
    <x v="1"/>
    <x v="2"/>
    <x v="1"/>
    <s v="7308 Legal Fees"/>
    <x v="1"/>
  </r>
  <r>
    <s v="E35930"/>
    <s v="7308"/>
    <s v="00000"/>
    <s v="00000"/>
    <s v="000000"/>
    <s v="Estates &amp; Facilities"/>
    <s v="Legal Fees"/>
    <s v="Default"/>
    <s v="Default"/>
    <s v="Default"/>
    <n v="9.6"/>
    <d v="2020-11-01T00:00:00"/>
    <s v="Adjustment"/>
    <s v="Spreadsheet"/>
    <s v="SBS RYD OCT-20 VAT ADJUSTMENT JOURNAL"/>
    <s v="Spreadsheet A 19718446 95160699"/>
    <s v="SBS RYD OCT-20 VAT ADJUSTMENT JOURNAL Adjustment GBP"/>
    <d v="2020-12-01T00:00:00"/>
    <s v="SSC BLATTI, FRANCESCO"/>
    <n v="1007"/>
    <s v="CAPSTICKS SOLICITORS-OR12_835-450062-9.6-https://nww.einvoice-prod.sbs.nhs.uk:8179/invoicepdf/545fb467-7180-5c51-8e05-c188658284bc"/>
    <x v="37"/>
    <m/>
    <d v="2020-12-01T00:00:00"/>
    <m/>
    <s v="CAPSTICKS SOLICITORS-OR12_835-450062-9.6-"/>
    <m/>
    <m/>
    <s v="https://nww.einvoice-prod.sbs.nhs.uk:8179/invoicepdf/545fb467-7180-5c51-8e05-c188658284bc"/>
    <m/>
    <m/>
    <m/>
    <s v="Planning and Business Development"/>
    <x v="1"/>
    <x v="2"/>
    <x v="1"/>
    <s v="7308 Legal Fees"/>
    <x v="1"/>
  </r>
  <r>
    <s v="E35930"/>
    <s v="7308"/>
    <s v="00000"/>
    <s v="00000"/>
    <s v="000000"/>
    <s v="Estates &amp; Facilities"/>
    <s v="Legal Fees"/>
    <s v="Default"/>
    <s v="Default"/>
    <s v="Default"/>
    <n v="21"/>
    <d v="2020-11-01T00:00:00"/>
    <s v="Adjustment"/>
    <s v="Spreadsheet"/>
    <s v="SBS RYD OCT-20 VAT ADJUSTMENT JOURNAL"/>
    <s v="Spreadsheet A 19718446 95160699"/>
    <s v="SBS RYD OCT-20 VAT ADJUSTMENT JOURNAL Adjustment GBP"/>
    <d v="2020-12-01T00:00:00"/>
    <s v="SSC BLATTI, FRANCESCO"/>
    <n v="1008"/>
    <s v="CAPSTICKS SOLICITORS-OR12_835-428691-21-https://nww.einvoice-prod.sbs.nhs.uk:8179/invoicepdf/73e295cd-4c4d-57b8-a92b-b17fec0379be"/>
    <x v="37"/>
    <m/>
    <d v="2020-12-01T00:00:00"/>
    <m/>
    <s v="CAPSTICKS SOLICITORS-OR12_835-428691-21-"/>
    <m/>
    <m/>
    <s v="https://nww.einvoice-prod.sbs.nhs.uk:8179/invoicepdf/73e295cd-4c4d-57b8-a92b-b17fec0379be"/>
    <m/>
    <m/>
    <m/>
    <s v="Planning and Business Development"/>
    <x v="1"/>
    <x v="2"/>
    <x v="1"/>
    <s v="7308 Legal Fees"/>
    <x v="1"/>
  </r>
  <r>
    <s v="E35930"/>
    <s v="7308"/>
    <s v="00000"/>
    <s v="00000"/>
    <s v="000000"/>
    <s v="Estates &amp; Facilities"/>
    <s v="Legal Fees"/>
    <s v="Default"/>
    <s v="Default"/>
    <s v="Default"/>
    <n v="25.6"/>
    <d v="2020-11-01T00:00:00"/>
    <s v="Adjustment"/>
    <s v="Spreadsheet"/>
    <s v="SBS RYD OCT-20 VAT ADJUSTMENT JOURNAL"/>
    <s v="Spreadsheet A 19718446 95160699"/>
    <s v="SBS RYD OCT-20 VAT ADJUSTMENT JOURNAL Adjustment GBP"/>
    <d v="2020-12-01T00:00:00"/>
    <s v="SSC BLATTI, FRANCESCO"/>
    <n v="1009"/>
    <s v="CAPSTICKS SOLICITORS-OR12_835-450058-25.6-https://nww.einvoice-prod.sbs.nhs.uk:8179/invoicepdf/f8780e45-a011-599b-91cb-6861eb54852b"/>
    <x v="37"/>
    <m/>
    <d v="2020-12-01T00:00:00"/>
    <m/>
    <s v="CAPSTICKS SOLICITORS-OR12_835-450058-25.6-"/>
    <m/>
    <m/>
    <s v="https://nww.einvoice-prod.sbs.nhs.uk:8179/invoicepdf/f8780e45-a011-599b-91cb-6861eb54852b"/>
    <m/>
    <m/>
    <m/>
    <s v="Planning and Business Development"/>
    <x v="1"/>
    <x v="2"/>
    <x v="1"/>
    <s v="7308 Legal Fees"/>
    <x v="1"/>
  </r>
  <r>
    <s v="E35930"/>
    <s v="7308"/>
    <s v="00000"/>
    <s v="00000"/>
    <s v="000000"/>
    <s v="Estates &amp; Facilities"/>
    <s v="Legal Fees"/>
    <s v="Default"/>
    <s v="Default"/>
    <s v="Default"/>
    <n v="32"/>
    <d v="2020-11-01T00:00:00"/>
    <s v="Adjustment"/>
    <s v="Spreadsheet"/>
    <s v="SBS RYD OCT-20 VAT ADJUSTMENT JOURNAL"/>
    <s v="Spreadsheet A 19718446 95160699"/>
    <s v="SBS RYD OCT-20 VAT ADJUSTMENT JOURNAL Adjustment GBP"/>
    <d v="2020-12-01T00:00:00"/>
    <s v="SSC BLATTI, FRANCESCO"/>
    <n v="1010"/>
    <s v="CAPSTICKS SOLICITORS-OR12_835-459899-32-https://nww.einvoice-prod.sbs.nhs.uk:8179/invoicepdf/188b348e-1a23-5a84-bea3-51d9514304af"/>
    <x v="37"/>
    <m/>
    <d v="2020-12-01T00:00:00"/>
    <m/>
    <s v="CAPSTICKS SOLICITORS-OR12_835-459899-32-"/>
    <m/>
    <m/>
    <s v="https://nww.einvoice-prod.sbs.nhs.uk:8179/invoicepdf/188b348e-1a23-5a84-bea3-51d9514304af"/>
    <m/>
    <m/>
    <m/>
    <s v="Planning and Business Development"/>
    <x v="1"/>
    <x v="2"/>
    <x v="1"/>
    <s v="7308 Legal Fees"/>
    <x v="1"/>
  </r>
  <r>
    <s v="E35930"/>
    <s v="7308"/>
    <s v="00000"/>
    <s v="00000"/>
    <s v="000000"/>
    <s v="Estates &amp; Facilities"/>
    <s v="Legal Fees"/>
    <s v="Default"/>
    <s v="Default"/>
    <s v="Default"/>
    <n v="71.400000000000006"/>
    <d v="2020-11-01T00:00:00"/>
    <s v="Adjustment"/>
    <s v="Spreadsheet"/>
    <s v="SBS RYD OCT-20 VAT ADJUSTMENT JOURNAL"/>
    <s v="Spreadsheet A 19718446 95160699"/>
    <s v="SBS RYD OCT-20 VAT ADJUSTMENT JOURNAL Adjustment GBP"/>
    <d v="2020-12-01T00:00:00"/>
    <s v="SSC BLATTI, FRANCESCO"/>
    <n v="1011"/>
    <s v="CAPSTICKS SOLICITORS-OR12_835-426022-71.4-https://nww.einvoice-prod.sbs.nhs.uk:8179/invoicepdf/767f2219-c116-5d94-86e4-321521185b16"/>
    <x v="37"/>
    <m/>
    <d v="2020-12-01T00:00:00"/>
    <m/>
    <s v="CAPSTICKS SOLICITORS-OR12_835-426022-71.4-"/>
    <m/>
    <m/>
    <s v="https://nww.einvoice-prod.sbs.nhs.uk:8179/invoicepdf/767f2219-c116-5d94-86e4-321521185b16"/>
    <m/>
    <m/>
    <m/>
    <s v="Planning and Business Development"/>
    <x v="1"/>
    <x v="2"/>
    <x v="1"/>
    <s v="7308 Legal Fees"/>
    <x v="1"/>
  </r>
  <r>
    <s v="E35930"/>
    <s v="7308"/>
    <s v="00000"/>
    <s v="00000"/>
    <s v="000000"/>
    <s v="Estates &amp; Facilities"/>
    <s v="Legal Fees"/>
    <s v="Default"/>
    <s v="Default"/>
    <s v="Default"/>
    <n v="210"/>
    <d v="2020-11-01T00:00:00"/>
    <s v="Adjustment"/>
    <s v="Spreadsheet"/>
    <s v="SBS RYD OCT-20 VAT ADJUSTMENT JOURNAL"/>
    <s v="Spreadsheet A 19718446 95160699"/>
    <s v="SBS RYD OCT-20 VAT ADJUSTMENT JOURNAL Adjustment GBP"/>
    <d v="2020-12-01T00:00:00"/>
    <s v="SSC BLATTI, FRANCESCO"/>
    <n v="1012"/>
    <s v="CAPSTICKS SOLICITORS-OR12_835-459916-210-https://nww.einvoice-prod.sbs.nhs.uk:8179/invoicepdf/2780d3d8-89c6-5832-a87c-bf9a98121dfc"/>
    <x v="37"/>
    <m/>
    <d v="2020-12-01T00:00:00"/>
    <m/>
    <s v="CAPSTICKS SOLICITORS-OR12_835-459916-210-"/>
    <m/>
    <m/>
    <s v="https://nww.einvoice-prod.sbs.nhs.uk:8179/invoicepdf/2780d3d8-89c6-5832-a87c-bf9a98121dfc"/>
    <m/>
    <m/>
    <m/>
    <s v="Planning and Business Development"/>
    <x v="1"/>
    <x v="2"/>
    <x v="1"/>
    <s v="7308 Legal Fees"/>
    <x v="1"/>
  </r>
  <r>
    <s v="E35930"/>
    <s v="7308"/>
    <s v="00000"/>
    <s v="00000"/>
    <s v="000000"/>
    <s v="Estates &amp; Facilities"/>
    <s v="Legal Fees"/>
    <s v="Default"/>
    <s v="Default"/>
    <s v="Default"/>
    <n v="-26.8"/>
    <d v="2020-11-01T00:00:00"/>
    <s v="Adjustment"/>
    <s v="Spreadsheet"/>
    <s v="SBS RYD OCT-20 VAT ADJUSTMENT JOURNAL"/>
    <s v="Spreadsheet A 19718446 95160699"/>
    <s v="SBS RYD OCT-20 VAT ADJUSTMENT JOURNAL Adjustment GBP"/>
    <d v="2020-12-01T00:00:00"/>
    <s v="SSC BLATTI, FRANCESCO"/>
    <n v="1013"/>
    <s v="CAPSTICKS SOLICITORS-OR12_835-450064-26.8-https://nww.einvoice-prod.sbs.nhs.uk:8179/invoicepdf/1d1e6b57-589c-5495-9f70-e8670a4d122d"/>
    <x v="37"/>
    <m/>
    <d v="2020-12-01T00:00:00"/>
    <m/>
    <s v="CAPSTICKS SOLICITORS-OR12_835-450064-26.8-"/>
    <m/>
    <m/>
    <s v="https://nww.einvoice-prod.sbs.nhs.uk:8179/invoicepdf/1d1e6b57-589c-5495-9f70-e8670a4d122d"/>
    <m/>
    <m/>
    <m/>
    <s v="Planning and Business Development"/>
    <x v="1"/>
    <x v="2"/>
    <x v="1"/>
    <s v="7308 Legal Fees"/>
    <x v="1"/>
  </r>
  <r>
    <s v="E35930"/>
    <s v="7308"/>
    <s v="00000"/>
    <s v="00000"/>
    <s v="000000"/>
    <s v="Estates &amp; Facilities"/>
    <s v="Legal Fees"/>
    <s v="Default"/>
    <s v="Default"/>
    <s v="Default"/>
    <n v="-42.08"/>
    <d v="2020-11-01T00:00:00"/>
    <s v="Adjustment"/>
    <s v="Spreadsheet"/>
    <s v="SBS RYD OCT-20 VAT ADJUSTMENT JOURNAL"/>
    <s v="Spreadsheet A 19718446 95160699"/>
    <s v="SBS RYD OCT-20 VAT ADJUSTMENT JOURNAL Adjustment GBP"/>
    <d v="2020-12-01T00:00:00"/>
    <s v="SSC BLATTI, FRANCESCO"/>
    <n v="1014"/>
    <s v="CAPSTICKS SOLICITORS-OR12_835-448032-42.08-https://nww.einvoice-prod.sbs.nhs.uk:8179/invoicepdf/75d18f5d-ef02-5fbf-a3a5-4a0cbea399e3"/>
    <x v="37"/>
    <m/>
    <d v="2020-12-01T00:00:00"/>
    <m/>
    <s v="CAPSTICKS SOLICITORS-OR12_835-448032-42.08-"/>
    <m/>
    <m/>
    <s v="https://nww.einvoice-prod.sbs.nhs.uk:8179/invoicepdf/75d18f5d-ef02-5fbf-a3a5-4a0cbea399e3"/>
    <m/>
    <m/>
    <m/>
    <s v="Planning and Business Development"/>
    <x v="1"/>
    <x v="2"/>
    <x v="1"/>
    <s v="7308 Legal Fees"/>
    <x v="1"/>
  </r>
  <r>
    <s v="E35930"/>
    <s v="7308"/>
    <s v="00000"/>
    <s v="00000"/>
    <s v="000000"/>
    <s v="Estates &amp; Facilities"/>
    <s v="Legal Fees"/>
    <s v="Default"/>
    <s v="Default"/>
    <s v="Default"/>
    <n v="1048"/>
    <d v="2020-11-01T00:00:00"/>
    <s v="Purchase Invoices"/>
    <s v="Payables"/>
    <s v="Journal Import 94564150:"/>
    <s v="Payables A 19596644 94564150"/>
    <s v="NOV-20 Purchase Invoices GBP"/>
    <d v="2020-11-16T00:00:00"/>
    <s v="SSCREPMAN,"/>
    <n v="41"/>
    <s v="Journal Import Created"/>
    <x v="0"/>
    <n v="462328"/>
    <d v="2020-05-14T00:00:00"/>
    <n v="165078325"/>
    <m/>
    <s v="PO Invoice"/>
    <m/>
    <s v="https://nww.einvoice-prod.sbs.nhs.uk:8179/invoicepdf/5cb29cda-7c80-53a9-b7a5-aacd516ed988"/>
    <n v="1"/>
    <n v="524"/>
    <m/>
    <s v="Planning and Business Development"/>
    <x v="1"/>
    <x v="2"/>
    <x v="1"/>
    <s v="7308 Legal Fees"/>
    <x v="0"/>
  </r>
  <r>
    <s v="E35930"/>
    <s v="7308"/>
    <s v="00000"/>
    <s v="00000"/>
    <s v="000000"/>
    <s v="Estates &amp; Facilities"/>
    <s v="Legal Fees"/>
    <s v="Default"/>
    <s v="Default"/>
    <s v="Default"/>
    <n v="389.2"/>
    <d v="2020-11-01T00:00:00"/>
    <s v="Purchase Invoices"/>
    <s v="Payables"/>
    <s v="Journal Import 94564150:"/>
    <s v="Payables A 19596644 94564150"/>
    <s v="NOV-20 Purchase Invoices GBP"/>
    <d v="2020-11-16T00:00:00"/>
    <s v="SSCREPMAN,"/>
    <n v="41"/>
    <s v="Journal Import Created"/>
    <x v="0"/>
    <n v="465164"/>
    <d v="2020-06-15T00:00:00"/>
    <n v="165078325"/>
    <m/>
    <s v="PO Invoice"/>
    <m/>
    <s v="https://nww.einvoice-prod.sbs.nhs.uk:8179/invoicepdf/4f560844-1680-533a-a496-6f660128fca8"/>
    <n v="1"/>
    <n v="389"/>
    <m/>
    <s v="Planning and Business Development"/>
    <x v="1"/>
    <x v="2"/>
    <x v="1"/>
    <s v="7308 Legal Fees"/>
    <x v="0"/>
  </r>
  <r>
    <s v="E35930"/>
    <s v="7308"/>
    <s v="00000"/>
    <s v="00000"/>
    <s v="000000"/>
    <s v="Estates &amp; Facilities"/>
    <s v="Legal Fees"/>
    <s v="Default"/>
    <s v="Default"/>
    <s v="Default"/>
    <n v="803.3"/>
    <d v="2020-11-01T00:00:00"/>
    <s v="Purchase Invoices"/>
    <s v="Payables"/>
    <s v="Journal Import 94564150:"/>
    <s v="Payables A 19596644 94564150"/>
    <s v="NOV-20 Purchase Invoices GBP"/>
    <d v="2020-11-16T00:00:00"/>
    <s v="SSCREPMAN,"/>
    <n v="41"/>
    <s v="Journal Import Created"/>
    <x v="0"/>
    <n v="465164"/>
    <d v="2020-06-15T00:00:00"/>
    <n v="165078325"/>
    <m/>
    <s v="PO Invoice"/>
    <m/>
    <s v="https://nww.einvoice-prod.sbs.nhs.uk:8179/invoicepdf/4f560844-1680-533a-a496-6f660128fca8"/>
    <n v="1"/>
    <n v="803"/>
    <m/>
    <s v="Planning and Business Development"/>
    <x v="1"/>
    <x v="2"/>
    <x v="1"/>
    <s v="7308 Legal Fees"/>
    <x v="0"/>
  </r>
  <r>
    <s v="E35930"/>
    <s v="7308"/>
    <s v="00000"/>
    <s v="00000"/>
    <s v="000000"/>
    <s v="Estates &amp; Facilities"/>
    <s v="Legal Fees"/>
    <s v="Default"/>
    <s v="Default"/>
    <s v="Default"/>
    <n v="1192.5"/>
    <d v="2020-11-01T00:00:00"/>
    <s v="Purchase Invoices"/>
    <s v="Payables"/>
    <s v="Journal Import 94564150:"/>
    <s v="Payables A 19596644 94564150"/>
    <s v="NOV-20 Purchase Invoices GBP"/>
    <d v="2020-11-16T00:00:00"/>
    <s v="SSCREPMAN,"/>
    <n v="41"/>
    <s v="Journal Import Created"/>
    <x v="0"/>
    <n v="465164"/>
    <d v="2020-06-15T00:00:00"/>
    <n v="165078325"/>
    <m/>
    <s v="PO Invoice"/>
    <m/>
    <s v="https://nww.einvoice-prod.sbs.nhs.uk:8179/invoicepdf/4f560844-1680-533a-a496-6f660128fca8"/>
    <n v="1"/>
    <n v="1193"/>
    <m/>
    <s v="Planning and Business Development"/>
    <x v="1"/>
    <x v="2"/>
    <x v="1"/>
    <s v="7308 Legal Fees"/>
    <x v="0"/>
  </r>
  <r>
    <s v="E35930"/>
    <s v="7308"/>
    <s v="00000"/>
    <s v="00000"/>
    <s v="000000"/>
    <s v="Estates &amp; Facilities"/>
    <s v="Legal Fees"/>
    <s v="Default"/>
    <s v="Default"/>
    <s v="Default"/>
    <n v="-524"/>
    <d v="2020-11-01T00:00:00"/>
    <s v="Purchase Invoices"/>
    <s v="Payables"/>
    <s v="Journal Import 94564150:"/>
    <s v="Payables A 19596644 94564150"/>
    <s v="NOV-20 Purchase Invoices GBP"/>
    <d v="2020-11-16T00:00:00"/>
    <s v="SSCREPMAN,"/>
    <n v="42"/>
    <s v="Journal Import Created"/>
    <x v="0"/>
    <n v="462328"/>
    <d v="2020-05-14T00:00:00"/>
    <n v="165078325"/>
    <m/>
    <s v="PO Invoice"/>
    <m/>
    <s v="https://nww.einvoice-prod.sbs.nhs.uk:8179/invoicepdf/5cb29cda-7c80-53a9-b7a5-aacd516ed988"/>
    <n v="1"/>
    <n v="-524"/>
    <m/>
    <s v="Planning and Business Development"/>
    <x v="1"/>
    <x v="2"/>
    <x v="1"/>
    <s v="7308 Legal Fees"/>
    <x v="0"/>
  </r>
  <r>
    <s v="E35930"/>
    <s v="7308"/>
    <s v="00000"/>
    <s v="00000"/>
    <s v="000000"/>
    <s v="Estates &amp; Facilities"/>
    <s v="Legal Fees"/>
    <s v="Default"/>
    <s v="Default"/>
    <s v="Default"/>
    <n v="-1192.5"/>
    <d v="2020-11-01T00:00:00"/>
    <s v="Purchase Invoices"/>
    <s v="Payables"/>
    <s v="Journal Import 94564150:"/>
    <s v="Payables A 19596644 94564150"/>
    <s v="NOV-20 Purchase Invoices GBP"/>
    <d v="2020-11-16T00:00:00"/>
    <s v="SSCREPMAN,"/>
    <n v="42"/>
    <s v="Journal Import Created"/>
    <x v="0"/>
    <n v="465164"/>
    <d v="2020-06-15T00:00:00"/>
    <n v="165078325"/>
    <m/>
    <s v="PO Invoice"/>
    <m/>
    <s v="https://nww.einvoice-prod.sbs.nhs.uk:8179/invoicepdf/4f560844-1680-533a-a496-6f660128fca8"/>
    <n v="1"/>
    <n v="-1193"/>
    <m/>
    <s v="Planning and Business Development"/>
    <x v="1"/>
    <x v="2"/>
    <x v="1"/>
    <s v="7308 Legal Fees"/>
    <x v="0"/>
  </r>
  <r>
    <s v="E35930"/>
    <s v="7308"/>
    <s v="00000"/>
    <s v="00000"/>
    <s v="000000"/>
    <s v="Estates &amp; Facilities"/>
    <s v="Legal Fees"/>
    <s v="Default"/>
    <s v="Default"/>
    <s v="Default"/>
    <n v="1192.5"/>
    <d v="2020-11-01T00:00:00"/>
    <s v="Purchase Invoices"/>
    <s v="Payables"/>
    <s v="Journal Import 94608819:"/>
    <s v="Payables A 19606688 94608819"/>
    <s v="NOV-20 Purchase Invoices GBP"/>
    <d v="2020-11-17T00:00:00"/>
    <s v="SSCREPMAN,"/>
    <n v="49"/>
    <s v="Journal Import Created"/>
    <x v="0"/>
    <n v="465164"/>
    <d v="2020-06-15T00:00:00"/>
    <n v="165088326"/>
    <m/>
    <s v="PO Invoice"/>
    <m/>
    <s v="https://nww.einvoice-prod.sbs.nhs.uk:8179/invoicepdf/4f560844-1680-533a-a496-6f660128fca8"/>
    <n v="1"/>
    <n v="1193"/>
    <m/>
    <s v="Planning and Business Development"/>
    <x v="1"/>
    <x v="2"/>
    <x v="1"/>
    <s v="7308 Legal Fees"/>
    <x v="0"/>
  </r>
  <r>
    <s v="E35930"/>
    <s v="7308"/>
    <s v="00000"/>
    <s v="00000"/>
    <s v="000000"/>
    <s v="Estates &amp; Facilities"/>
    <s v="Legal Fees"/>
    <s v="Default"/>
    <s v="Default"/>
    <s v="Default"/>
    <n v="130"/>
    <d v="2020-11-01T00:00:00"/>
    <s v="Purchase Invoices"/>
    <s v="Payables"/>
    <s v="Journal Import 94608819:"/>
    <s v="Payables A 19606688 94608819"/>
    <s v="NOV-20 Purchase Invoices GBP"/>
    <d v="2020-11-17T00:00:00"/>
    <s v="SSCREPMAN,"/>
    <n v="49"/>
    <s v="Journal Import Created"/>
    <x v="0"/>
    <n v="471081"/>
    <d v="2020-08-18T00:00:00"/>
    <n v="165078325"/>
    <m/>
    <s v="PO Invoice"/>
    <m/>
    <s v="https://nww.einvoice-prod.sbs.nhs.uk:8179/invoicepdf/e68fe6e9-5a6f-5c08-84be-d9c6b508423a"/>
    <n v="1"/>
    <n v="65"/>
    <m/>
    <s v="Planning and Business Development"/>
    <x v="1"/>
    <x v="2"/>
    <x v="1"/>
    <s v="7308 Legal Fees"/>
    <x v="0"/>
  </r>
  <r>
    <s v="E35930"/>
    <s v="7308"/>
    <s v="00000"/>
    <s v="00000"/>
    <s v="000000"/>
    <s v="Estates &amp; Facilities"/>
    <s v="Legal Fees"/>
    <s v="Default"/>
    <s v="Default"/>
    <s v="Default"/>
    <n v="-803.3"/>
    <d v="2020-11-01T00:00:00"/>
    <s v="Purchase Invoices"/>
    <s v="Payables"/>
    <s v="Journal Import 94608819:"/>
    <s v="Payables A 19606688 94608819"/>
    <s v="NOV-20 Purchase Invoices GBP"/>
    <d v="2020-11-17T00:00:00"/>
    <s v="SSCREPMAN,"/>
    <n v="50"/>
    <s v="Journal Import Created"/>
    <x v="0"/>
    <n v="465164"/>
    <d v="2020-06-15T00:00:00"/>
    <n v="165088326"/>
    <m/>
    <s v="PO Invoice"/>
    <m/>
    <s v="https://nww.einvoice-prod.sbs.nhs.uk:8179/invoicepdf/4f560844-1680-533a-a496-6f660128fca8"/>
    <n v="1"/>
    <n v="-803"/>
    <m/>
    <s v="Planning and Business Development"/>
    <x v="1"/>
    <x v="2"/>
    <x v="1"/>
    <s v="7308 Legal Fees"/>
    <x v="0"/>
  </r>
  <r>
    <s v="E35930"/>
    <s v="7308"/>
    <s v="00000"/>
    <s v="00000"/>
    <s v="000000"/>
    <s v="Estates &amp; Facilities"/>
    <s v="Legal Fees"/>
    <s v="Default"/>
    <s v="Default"/>
    <s v="Default"/>
    <n v="-389.2"/>
    <d v="2020-11-01T00:00:00"/>
    <s v="Purchase Invoices"/>
    <s v="Payables"/>
    <s v="Journal Import 94608819:"/>
    <s v="Payables A 19606688 94608819"/>
    <s v="NOV-20 Purchase Invoices GBP"/>
    <d v="2020-11-17T00:00:00"/>
    <s v="SSCREPMAN,"/>
    <n v="50"/>
    <s v="Journal Import Created"/>
    <x v="0"/>
    <n v="465164"/>
    <d v="2020-06-15T00:00:00"/>
    <n v="165088326"/>
    <m/>
    <s v="PO Invoice"/>
    <m/>
    <s v="https://nww.einvoice-prod.sbs.nhs.uk:8179/invoicepdf/4f560844-1680-533a-a496-6f660128fca8"/>
    <n v="1"/>
    <n v="-389"/>
    <m/>
    <s v="Planning and Business Development"/>
    <x v="1"/>
    <x v="2"/>
    <x v="1"/>
    <s v="7308 Legal Fees"/>
    <x v="0"/>
  </r>
  <r>
    <s v="E35930"/>
    <s v="7308"/>
    <s v="00000"/>
    <s v="00000"/>
    <s v="000000"/>
    <s v="Estates &amp; Facilities"/>
    <s v="Legal Fees"/>
    <s v="Default"/>
    <s v="Default"/>
    <s v="Default"/>
    <n v="-65"/>
    <d v="2020-11-01T00:00:00"/>
    <s v="Purchase Invoices"/>
    <s v="Payables"/>
    <s v="Journal Import 94608819:"/>
    <s v="Payables A 19606688 94608819"/>
    <s v="NOV-20 Purchase Invoices GBP"/>
    <d v="2020-11-17T00:00:00"/>
    <s v="SSCREPMAN,"/>
    <n v="50"/>
    <s v="Journal Import Created"/>
    <x v="0"/>
    <n v="471081"/>
    <d v="2020-08-18T00:00:00"/>
    <n v="165078325"/>
    <m/>
    <s v="PO Invoice"/>
    <m/>
    <s v="https://nww.einvoice-prod.sbs.nhs.uk:8179/invoicepdf/e68fe6e9-5a6f-5c08-84be-d9c6b508423a"/>
    <n v="1"/>
    <n v="-65"/>
    <m/>
    <s v="Planning and Business Development"/>
    <x v="1"/>
    <x v="2"/>
    <x v="1"/>
    <s v="7308 Legal Fees"/>
    <x v="0"/>
  </r>
  <r>
    <s v="E35930"/>
    <s v="7308"/>
    <s v="00000"/>
    <s v="00000"/>
    <s v="000000"/>
    <s v="Estates &amp; Facilities"/>
    <s v="Legal Fees"/>
    <s v="Default"/>
    <s v="Default"/>
    <s v="Default"/>
    <n v="121"/>
    <d v="2020-11-01T00:00:00"/>
    <s v="Purchase Invoices"/>
    <s v="Payables"/>
    <s v="Journal Import 94699498:"/>
    <s v="Payables A 19623700 94699498"/>
    <s v="NOV-20 Purchase Invoices GBP"/>
    <d v="2020-11-19T00:00:00"/>
    <s v="SSCREPMAN,"/>
    <n v="17"/>
    <s v="Journal Import Created"/>
    <x v="0"/>
    <n v="476885"/>
    <d v="2020-10-14T00:00:00"/>
    <n v="165088374"/>
    <m/>
    <s v="PO Invoice"/>
    <m/>
    <s v="https://nww.einvoice-prod.sbs.nhs.uk:8179/invoicepdf/60f81e19-7b13-57e0-96fc-4b84a9c5992d"/>
    <n v="1"/>
    <n v="121"/>
    <m/>
    <s v="Planning and Business Development"/>
    <x v="1"/>
    <x v="2"/>
    <x v="1"/>
    <s v="7308 Legal Fees"/>
    <x v="0"/>
  </r>
  <r>
    <s v="E35930"/>
    <s v="7308"/>
    <s v="00000"/>
    <s v="00000"/>
    <s v="000000"/>
    <s v="Estates &amp; Facilities"/>
    <s v="Legal Fees"/>
    <s v="Default"/>
    <s v="Default"/>
    <s v="Default"/>
    <n v="740"/>
    <d v="2020-11-01T00:00:00"/>
    <s v="Purchase Invoices"/>
    <s v="Payables"/>
    <s v="Journal Import 94699498:"/>
    <s v="Payables A 19623700 94699498"/>
    <s v="NOV-20 Purchase Invoices GBP"/>
    <d v="2020-11-19T00:00:00"/>
    <s v="SSCREPMAN,"/>
    <n v="17"/>
    <s v="Journal Import Created"/>
    <x v="0"/>
    <n v="476894"/>
    <d v="2020-10-14T00:00:00"/>
    <n v="165088372"/>
    <m/>
    <s v="PO Invoice"/>
    <m/>
    <s v="https://nww.einvoice-prod.sbs.nhs.uk:8179/invoicepdf/8ce9f59d-fd35-5632-b560-a932f588177f"/>
    <n v="1"/>
    <n v="740"/>
    <m/>
    <s v="Planning and Business Development"/>
    <x v="1"/>
    <x v="2"/>
    <x v="1"/>
    <s v="7308 Legal Fees"/>
    <x v="0"/>
  </r>
  <r>
    <s v="E35930"/>
    <s v="7308"/>
    <s v="00000"/>
    <s v="00000"/>
    <s v="000000"/>
    <s v="Estates &amp; Facilities"/>
    <s v="Legal Fees"/>
    <s v="Default"/>
    <s v="Default"/>
    <s v="Default"/>
    <n v="715.2"/>
    <d v="2020-11-01T00:00:00"/>
    <s v="Purchase Invoices"/>
    <s v="Payables"/>
    <s v="Journal Import 94921333:"/>
    <s v="Payables A 19668757 94921333"/>
    <s v="NOV-20 Purchase Invoices GBP"/>
    <d v="2020-11-25T00:00:00"/>
    <s v="SSCREPMAN,"/>
    <n v="45"/>
    <s v="Journal Import Created"/>
    <x v="0"/>
    <n v="462330"/>
    <d v="2020-05-14T00:00:00"/>
    <n v="165088326"/>
    <m/>
    <s v="PO Invoice"/>
    <m/>
    <s v="https://nww.einvoice-prod.sbs.nhs.uk:8179/invoicepdf/87400ae0-9b65-5f10-8848-a17f78c89d8b"/>
    <n v="1"/>
    <n v="715"/>
    <m/>
    <s v="Planning and Business Development"/>
    <x v="1"/>
    <x v="2"/>
    <x v="1"/>
    <s v="7308 Legal Fees"/>
    <x v="0"/>
  </r>
  <r>
    <s v="E35930"/>
    <s v="7308"/>
    <s v="00000"/>
    <s v="00000"/>
    <s v="000000"/>
    <s v="Estates &amp; Facilities"/>
    <s v="Legal Fees"/>
    <s v="Default"/>
    <s v="Default"/>
    <s v="Default"/>
    <n v="143.04"/>
    <d v="2020-11-01T00:00:00"/>
    <s v="Purchase Invoices"/>
    <s v="Payables"/>
    <s v="Journal Import 94921333:"/>
    <s v="Payables A 19668757 94921333"/>
    <s v="NOV-20 Purchase Invoices GBP"/>
    <d v="2020-11-25T00:00:00"/>
    <s v="SSCREPMAN,"/>
    <n v="45"/>
    <s v="Journal Import Created"/>
    <x v="0"/>
    <n v="462330"/>
    <d v="2020-05-14T00:00:00"/>
    <n v="165088326"/>
    <m/>
    <s v="PO Invoice"/>
    <m/>
    <s v="https://nww.einvoice-prod.sbs.nhs.uk:8179/invoicepdf/87400ae0-9b65-5f10-8848-a17f78c89d8b"/>
    <m/>
    <m/>
    <m/>
    <s v="Planning and Business Development"/>
    <x v="1"/>
    <x v="2"/>
    <x v="1"/>
    <s v="7308 Legal Fees"/>
    <x v="0"/>
  </r>
  <r>
    <s v="E35930"/>
    <s v="7308"/>
    <s v="00000"/>
    <s v="00000"/>
    <s v="000000"/>
    <s v="Estates &amp; Facilities"/>
    <s v="Legal Fees"/>
    <s v="Default"/>
    <s v="Default"/>
    <s v="Default"/>
    <n v="313.2"/>
    <d v="2020-11-01T00:00:00"/>
    <s v="Purchase Invoices"/>
    <s v="Payables"/>
    <s v="Journal Import 94921333:"/>
    <s v="Payables A 19668757 94921333"/>
    <s v="NOV-20 Purchase Invoices GBP"/>
    <d v="2020-11-25T00:00:00"/>
    <s v="SSCREPMAN,"/>
    <n v="45"/>
    <s v="Journal Import Created"/>
    <x v="0"/>
    <n v="465166"/>
    <d v="2020-06-15T00:00:00"/>
    <n v="165088326"/>
    <m/>
    <s v="PO Invoice"/>
    <m/>
    <s v="https://nww.einvoice-prod.sbs.nhs.uk:8179/invoicepdf/85cdf81f-7470-5e67-bde0-47ced76eaef0"/>
    <n v="1"/>
    <n v="313"/>
    <m/>
    <s v="Planning and Business Development"/>
    <x v="1"/>
    <x v="2"/>
    <x v="1"/>
    <s v="7308 Legal Fees"/>
    <x v="0"/>
  </r>
  <r>
    <s v="E35930"/>
    <s v="7308"/>
    <s v="00000"/>
    <s v="00000"/>
    <s v="000000"/>
    <s v="Estates &amp; Facilities"/>
    <s v="Legal Fees"/>
    <s v="Default"/>
    <s v="Default"/>
    <s v="Default"/>
    <n v="62.64"/>
    <d v="2020-11-01T00:00:00"/>
    <s v="Purchase Invoices"/>
    <s v="Payables"/>
    <s v="Journal Import 94921333:"/>
    <s v="Payables A 19668757 94921333"/>
    <s v="NOV-20 Purchase Invoices GBP"/>
    <d v="2020-11-25T00:00:00"/>
    <s v="SSCREPMAN,"/>
    <n v="45"/>
    <s v="Journal Import Created"/>
    <x v="0"/>
    <n v="465166"/>
    <d v="2020-06-15T00:00:00"/>
    <n v="165088326"/>
    <m/>
    <s v="PO Invoice"/>
    <m/>
    <s v="https://nww.einvoice-prod.sbs.nhs.uk:8179/invoicepdf/85cdf81f-7470-5e67-bde0-47ced76eaef0"/>
    <m/>
    <m/>
    <m/>
    <s v="Planning and Business Development"/>
    <x v="1"/>
    <x v="2"/>
    <x v="1"/>
    <s v="7308 Legal Fees"/>
    <x v="0"/>
  </r>
  <r>
    <s v="E35930"/>
    <s v="7308"/>
    <s v="00000"/>
    <s v="00000"/>
    <s v="000000"/>
    <s v="Estates &amp; Facilities"/>
    <s v="Legal Fees"/>
    <s v="Default"/>
    <s v="Default"/>
    <s v="Default"/>
    <n v="57.2"/>
    <d v="2020-11-01T00:00:00"/>
    <s v="Purchase Invoices"/>
    <s v="Payables"/>
    <s v="Journal Import 94921333:"/>
    <s v="Payables A 19668757 94921333"/>
    <s v="NOV-20 Purchase Invoices GBP"/>
    <d v="2020-11-25T00:00:00"/>
    <s v="SSCREPMAN,"/>
    <n v="45"/>
    <s v="Journal Import Created"/>
    <x v="0"/>
    <n v="467944"/>
    <d v="2020-07-15T00:00:00"/>
    <n v="165088326"/>
    <m/>
    <s v="PO Invoice"/>
    <m/>
    <s v="https://nww.einvoice-prod.sbs.nhs.uk:8179/invoicepdf/dfa19714-8720-579d-85c5-88ebc534f9f9"/>
    <n v="1"/>
    <n v="57"/>
    <m/>
    <s v="Planning and Business Development"/>
    <x v="1"/>
    <x v="2"/>
    <x v="1"/>
    <s v="7308 Legal Fees"/>
    <x v="0"/>
  </r>
  <r>
    <s v="E35930"/>
    <s v="7308"/>
    <s v="00000"/>
    <s v="00000"/>
    <s v="000000"/>
    <s v="Estates &amp; Facilities"/>
    <s v="Legal Fees"/>
    <s v="Default"/>
    <s v="Default"/>
    <s v="Default"/>
    <n v="11.44"/>
    <d v="2020-11-01T00:00:00"/>
    <s v="Purchase Invoices"/>
    <s v="Payables"/>
    <s v="Journal Import 94921333:"/>
    <s v="Payables A 19668757 94921333"/>
    <s v="NOV-20 Purchase Invoices GBP"/>
    <d v="2020-11-25T00:00:00"/>
    <s v="SSCREPMAN,"/>
    <n v="45"/>
    <s v="Journal Import Created"/>
    <x v="0"/>
    <n v="467944"/>
    <d v="2020-07-15T00:00:00"/>
    <n v="165088326"/>
    <m/>
    <s v="PO Invoice"/>
    <m/>
    <s v="https://nww.einvoice-prod.sbs.nhs.uk:8179/invoicepdf/dfa19714-8720-579d-85c5-88ebc534f9f9"/>
    <m/>
    <m/>
    <m/>
    <s v="Planning and Business Development"/>
    <x v="1"/>
    <x v="2"/>
    <x v="1"/>
    <s v="7308 Legal Fees"/>
    <x v="0"/>
  </r>
  <r>
    <s v="E35930"/>
    <s v="7308"/>
    <s v="00000"/>
    <s v="00000"/>
    <s v="000000"/>
    <s v="Estates &amp; Facilities"/>
    <s v="Legal Fees"/>
    <s v="Default"/>
    <s v="Default"/>
    <s v="Default"/>
    <n v="679.9"/>
    <d v="2020-11-01T00:00:00"/>
    <s v="Receiving"/>
    <s v="Cost Management"/>
    <s v="Journal Import 95114748:"/>
    <s v="Cost Management A 19709183 95114748"/>
    <s v="30-NOV-2020 Receiving GBP"/>
    <d v="2020-11-30T00:00:00"/>
    <s v="SSCREPMAN,"/>
    <n v="2467"/>
    <s v="December Invoices - Capsticks General Legal Matters"/>
    <x v="0"/>
    <n v="165078325"/>
    <d v="2019-12-27T00:00:00"/>
    <m/>
    <m/>
    <m/>
    <s v="LONDON-4"/>
    <m/>
    <m/>
    <m/>
    <m/>
    <s v="Planning and Business Development"/>
    <x v="1"/>
    <x v="2"/>
    <x v="1"/>
    <s v="7308 Legal Fees"/>
    <x v="0"/>
  </r>
  <r>
    <s v="E35930"/>
    <s v="7308"/>
    <s v="00000"/>
    <s v="00000"/>
    <s v="000000"/>
    <s v="Estates &amp; Facilities"/>
    <s v="Legal Fees"/>
    <s v="Default"/>
    <s v="Default"/>
    <s v="Default"/>
    <n v="26"/>
    <d v="2020-11-01T00:00:00"/>
    <s v="Receiving"/>
    <s v="Cost Management"/>
    <s v="Journal Import 95114748:"/>
    <s v="Cost Management A 19709183 95114748"/>
    <s v="30-NOV-2020 Receiving GBP"/>
    <d v="2020-11-30T00:00:00"/>
    <s v="SSCREPMAN,"/>
    <n v="2468"/>
    <s v="Secamb - General Estates Matters - Invoice 430675 (Invoice attached)"/>
    <x v="0"/>
    <n v="165078325"/>
    <d v="2019-06-25T00:00:00"/>
    <m/>
    <m/>
    <m/>
    <s v="LONDON-4"/>
    <m/>
    <m/>
    <m/>
    <m/>
    <s v="Planning and Business Development"/>
    <x v="1"/>
    <x v="2"/>
    <x v="1"/>
    <s v="7308 Legal Fees"/>
    <x v="0"/>
  </r>
  <r>
    <s v="E35930"/>
    <s v="7308"/>
    <s v="00000"/>
    <s v="00000"/>
    <s v="000000"/>
    <s v="Estates &amp; Facilities"/>
    <s v="Legal Fees"/>
    <s v="Default"/>
    <s v="Default"/>
    <s v="Default"/>
    <n v="333.4"/>
    <d v="2020-11-01T00:00:00"/>
    <s v="Receiving"/>
    <s v="Cost Management"/>
    <s v="Journal Import 95114748:"/>
    <s v="Cost Management A 19709183 95114748"/>
    <s v="30-NOV-2020 Receiving GBP"/>
    <d v="2020-11-30T00:00:00"/>
    <s v="SSCREPMAN,"/>
    <n v="2469"/>
    <s v="Secamb - General Estates Matters - Unbilled Time - 6000"/>
    <x v="0"/>
    <n v="165078325"/>
    <d v="2019-12-09T00:00:00"/>
    <m/>
    <m/>
    <m/>
    <s v="LONDON-4"/>
    <m/>
    <m/>
    <m/>
    <m/>
    <s v="Planning and Business Development"/>
    <x v="1"/>
    <x v="2"/>
    <x v="1"/>
    <s v="7308 Legal Fees"/>
    <x v="0"/>
  </r>
  <r>
    <s v="E35930"/>
    <s v="7308"/>
    <s v="00000"/>
    <s v="00000"/>
    <s v="000000"/>
    <s v="Estates &amp; Facilities"/>
    <s v="Legal Fees"/>
    <s v="Default"/>
    <s v="Default"/>
    <s v="Default"/>
    <n v="88.4"/>
    <d v="2020-12-01T00:00:00"/>
    <s v="Adjustment"/>
    <s v="Spreadsheet"/>
    <s v="Capital M09 Adjustments"/>
    <s v="Spreadsheet A 20014219 96362213"/>
    <s v="RYD FIN RSM 2021 09 002 Adjustment GBP Adjustment GBP"/>
    <d v="2021-01-04T00:00:00"/>
    <s v="RYD MURPHY, RACHEL"/>
    <n v="90"/>
    <s v="Capsticks - https://nww.einvoice-prod.sbs.nhs.uk:8179/invoicepdf/56f15b8c-838e-5879-ba6b-1e046ee294ff"/>
    <x v="38"/>
    <m/>
    <d v="2021-01-04T00:00:00"/>
    <m/>
    <s v="Capsticks -"/>
    <m/>
    <m/>
    <s v="https://nww.einvoice-prod.sbs.nhs.uk:8179/invoicepdf/56f15b8c-838e-5879-ba6b-1e046ee294ff"/>
    <m/>
    <m/>
    <m/>
    <s v="Planning and Business Development"/>
    <x v="1"/>
    <x v="2"/>
    <x v="1"/>
    <s v="7308 Legal Fees"/>
    <x v="1"/>
  </r>
  <r>
    <s v="E35930"/>
    <s v="7308"/>
    <s v="00000"/>
    <s v="00000"/>
    <s v="000000"/>
    <s v="Estates &amp; Facilities"/>
    <s v="Legal Fees"/>
    <s v="Default"/>
    <s v="Default"/>
    <s v="Default"/>
    <n v="101"/>
    <d v="2020-12-01T00:00:00"/>
    <s v="Adjustment"/>
    <s v="Spreadsheet"/>
    <s v="Capital M09 Adjustments"/>
    <s v="Spreadsheet A 20014219 96362213"/>
    <s v="RYD FIN RSM 2021 09 002 Adjustment GBP Adjustment GBP"/>
    <d v="2021-01-04T00:00:00"/>
    <s v="RYD MURPHY, RACHEL"/>
    <n v="91"/>
    <s v="Capsticks - https://nww.einvoice-prod.sbs.nhs.uk:8179/invoicepdf/5b937d0d-3836-5cc1-a6a1-8ede11c96cd8"/>
    <x v="38"/>
    <m/>
    <d v="2021-01-04T00:00:00"/>
    <m/>
    <s v="Capsticks -"/>
    <m/>
    <m/>
    <s v="https://nww.einvoice-prod.sbs.nhs.uk:8179/invoicepdf/5b937d0d-3836-5cc1-a6a1-8ede11c96cd8"/>
    <m/>
    <m/>
    <m/>
    <s v="Planning and Business Development"/>
    <x v="1"/>
    <x v="2"/>
    <x v="1"/>
    <s v="7308 Legal Fees"/>
    <x v="1"/>
  </r>
  <r>
    <s v="E35930"/>
    <s v="7308"/>
    <s v="00000"/>
    <s v="00000"/>
    <s v="000000"/>
    <s v="Estates &amp; Facilities"/>
    <s v="Legal Fees"/>
    <s v="Default"/>
    <s v="Default"/>
    <s v="Default"/>
    <n v="101"/>
    <d v="2020-12-01T00:00:00"/>
    <s v="Adjustment"/>
    <s v="Spreadsheet"/>
    <s v="Capital M09 Adjustments"/>
    <s v="Spreadsheet A 20014219 96362213"/>
    <s v="RYD FIN RSM 2021 09 002 Adjustment GBP Adjustment GBP"/>
    <d v="2021-01-04T00:00:00"/>
    <s v="RYD MURPHY, RACHEL"/>
    <n v="92"/>
    <s v="Capsticks - https://nww.einvoice-prod.sbs.nhs.uk:8179/invoicepdf/b055d9ff-ffa3-5320-a09c-fe51b8b0409c"/>
    <x v="38"/>
    <m/>
    <d v="2021-01-04T00:00:00"/>
    <m/>
    <s v="Capsticks -"/>
    <m/>
    <m/>
    <s v="https://nww.einvoice-prod.sbs.nhs.uk:8179/invoicepdf/b055d9ff-ffa3-5320-a09c-fe51b8b0409c"/>
    <m/>
    <m/>
    <m/>
    <s v="Planning and Business Development"/>
    <x v="1"/>
    <x v="2"/>
    <x v="1"/>
    <s v="7308 Legal Fees"/>
    <x v="1"/>
  </r>
  <r>
    <s v="E35930"/>
    <s v="7308"/>
    <s v="00000"/>
    <s v="00000"/>
    <s v="000000"/>
    <s v="Estates &amp; Facilities"/>
    <s v="Legal Fees"/>
    <s v="Default"/>
    <s v="Default"/>
    <s v="Default"/>
    <n v="106"/>
    <d v="2020-12-01T00:00:00"/>
    <s v="Adjustment"/>
    <s v="Spreadsheet"/>
    <s v="Capital M09 Adjustments"/>
    <s v="Spreadsheet A 20014219 96362213"/>
    <s v="RYD FIN RSM 2021 09 002 Adjustment GBP Adjustment GBP"/>
    <d v="2021-01-04T00:00:00"/>
    <s v="RYD MURPHY, RACHEL"/>
    <n v="93"/>
    <s v="Capsticks - https://nww.einvoice-prod.sbs.nhs.uk:8179/invoicepdf/9c31a8a4-e997-5a6a-982c-04b8341642ee"/>
    <x v="38"/>
    <m/>
    <d v="2021-01-04T00:00:00"/>
    <m/>
    <s v="Capsticks -"/>
    <m/>
    <m/>
    <s v="https://nww.einvoice-prod.sbs.nhs.uk:8179/invoicepdf/9c31a8a4-e997-5a6a-982c-04b8341642ee"/>
    <m/>
    <m/>
    <m/>
    <s v="Planning and Business Development"/>
    <x v="1"/>
    <x v="2"/>
    <x v="1"/>
    <s v="7308 Legal Fees"/>
    <x v="1"/>
  </r>
  <r>
    <s v="E35930"/>
    <s v="7308"/>
    <s v="00000"/>
    <s v="00000"/>
    <s v="000000"/>
    <s v="Estates &amp; Facilities"/>
    <s v="Legal Fees"/>
    <s v="Default"/>
    <s v="Default"/>
    <s v="Default"/>
    <n v="106"/>
    <d v="2020-12-01T00:00:00"/>
    <s v="Adjustment"/>
    <s v="Spreadsheet"/>
    <s v="Capital M09 Adjustments"/>
    <s v="Spreadsheet A 20014219 96362213"/>
    <s v="RYD FIN RSM 2021 09 002 Adjustment GBP Adjustment GBP"/>
    <d v="2021-01-04T00:00:00"/>
    <s v="RYD MURPHY, RACHEL"/>
    <n v="94"/>
    <s v="Capsticks - https://nww.einvoice-prod.sbs.nhs.uk:8179/invoicepdf/3d25aae9-1321-5bc6-a581-a9317b381570"/>
    <x v="38"/>
    <m/>
    <d v="2021-01-04T00:00:00"/>
    <m/>
    <s v="Capsticks -"/>
    <m/>
    <m/>
    <s v="https://nww.einvoice-prod.sbs.nhs.uk:8179/invoicepdf/3d25aae9-1321-5bc6-a581-a9317b381570"/>
    <m/>
    <m/>
    <m/>
    <s v="Planning and Business Development"/>
    <x v="1"/>
    <x v="2"/>
    <x v="1"/>
    <s v="7308 Legal Fees"/>
    <x v="1"/>
  </r>
  <r>
    <s v="E35930"/>
    <s v="7308"/>
    <s v="00000"/>
    <s v="00000"/>
    <s v="000000"/>
    <s v="Estates &amp; Facilities"/>
    <s v="Legal Fees"/>
    <s v="Default"/>
    <s v="Default"/>
    <s v="Default"/>
    <n v="125"/>
    <d v="2020-12-01T00:00:00"/>
    <s v="Adjustment"/>
    <s v="Spreadsheet"/>
    <s v="Capital M09 Adjustments"/>
    <s v="Spreadsheet A 20014219 96362213"/>
    <s v="RYD FIN RSM 2021 09 002 Adjustment GBP Adjustment GBP"/>
    <d v="2021-01-04T00:00:00"/>
    <s v="RYD MURPHY, RACHEL"/>
    <n v="95"/>
    <s v="Capsticks - https://nww.einvoice-prod.sbs.nhs.uk:8179/invoicepdf/d9a3179c-6bb6-5dbc-9baf-4327ae0b92f3"/>
    <x v="38"/>
    <m/>
    <d v="2021-01-04T00:00:00"/>
    <m/>
    <s v="Capsticks -"/>
    <m/>
    <m/>
    <s v="https://nww.einvoice-prod.sbs.nhs.uk:8179/invoicepdf/d9a3179c-6bb6-5dbc-9baf-4327ae0b92f3"/>
    <m/>
    <m/>
    <m/>
    <s v="Planning and Business Development"/>
    <x v="1"/>
    <x v="2"/>
    <x v="1"/>
    <s v="7308 Legal Fees"/>
    <x v="1"/>
  </r>
  <r>
    <s v="E35930"/>
    <s v="7308"/>
    <s v="00000"/>
    <s v="00000"/>
    <s v="000000"/>
    <s v="Estates &amp; Facilities"/>
    <s v="Legal Fees"/>
    <s v="Default"/>
    <s v="Default"/>
    <s v="Default"/>
    <n v="146"/>
    <d v="2020-12-01T00:00:00"/>
    <s v="Adjustment"/>
    <s v="Spreadsheet"/>
    <s v="Capital M09 Adjustments"/>
    <s v="Spreadsheet A 20014219 96362213"/>
    <s v="RYD FIN RSM 2021 09 002 Adjustment GBP Adjustment GBP"/>
    <d v="2021-01-04T00:00:00"/>
    <s v="RYD MURPHY, RACHEL"/>
    <n v="96"/>
    <s v="Capsticks - https://nww.einvoice-prod.sbs.nhs.uk:8179/invoicepdf/47d3093b-a5aa-59cf-9a8f-3a264dbd812a"/>
    <x v="38"/>
    <m/>
    <d v="2021-01-04T00:00:00"/>
    <m/>
    <s v="Capsticks -"/>
    <m/>
    <m/>
    <s v="https://nww.einvoice-prod.sbs.nhs.uk:8179/invoicepdf/47d3093b-a5aa-59cf-9a8f-3a264dbd812a"/>
    <m/>
    <m/>
    <m/>
    <s v="Planning and Business Development"/>
    <x v="1"/>
    <x v="2"/>
    <x v="1"/>
    <s v="7308 Legal Fees"/>
    <x v="1"/>
  </r>
  <r>
    <s v="E35930"/>
    <s v="7308"/>
    <s v="00000"/>
    <s v="00000"/>
    <s v="000000"/>
    <s v="Estates &amp; Facilities"/>
    <s v="Legal Fees"/>
    <s v="Default"/>
    <s v="Default"/>
    <s v="Default"/>
    <n v="201"/>
    <d v="2020-12-01T00:00:00"/>
    <s v="Adjustment"/>
    <s v="Spreadsheet"/>
    <s v="Capital M09 Adjustments"/>
    <s v="Spreadsheet A 20014219 96362213"/>
    <s v="RYD FIN RSM 2021 09 002 Adjustment GBP Adjustment GBP"/>
    <d v="2021-01-04T00:00:00"/>
    <s v="RYD MURPHY, RACHEL"/>
    <n v="97"/>
    <s v="Capsticks - https://nww.einvoice-prod.sbs.nhs.uk:8179/invoicepdf/99ca39bd-7505-5eac-9aee-229b9667944d"/>
    <x v="38"/>
    <m/>
    <d v="2021-01-04T00:00:00"/>
    <m/>
    <s v="Capsticks -"/>
    <m/>
    <m/>
    <s v="https://nww.einvoice-prod.sbs.nhs.uk:8179/invoicepdf/99ca39bd-7505-5eac-9aee-229b9667944d"/>
    <m/>
    <m/>
    <m/>
    <s v="Planning and Business Development"/>
    <x v="1"/>
    <x v="2"/>
    <x v="1"/>
    <s v="7308 Legal Fees"/>
    <x v="1"/>
  </r>
  <r>
    <s v="E35930"/>
    <s v="7308"/>
    <s v="00000"/>
    <s v="00000"/>
    <s v="000000"/>
    <s v="Estates &amp; Facilities"/>
    <s v="Legal Fees"/>
    <s v="Default"/>
    <s v="Default"/>
    <s v="Default"/>
    <n v="381"/>
    <d v="2020-12-01T00:00:00"/>
    <s v="Adjustment"/>
    <s v="Spreadsheet"/>
    <s v="Capital M09 Adjustments"/>
    <s v="Spreadsheet A 20014219 96362213"/>
    <s v="RYD FIN RSM 2021 09 002 Adjustment GBP Adjustment GBP"/>
    <d v="2021-01-04T00:00:00"/>
    <s v="RYD MURPHY, RACHEL"/>
    <n v="98"/>
    <s v="Capsticks - https://nww.einvoice-prod.sbs.nhs.uk:8179/invoicepdf/9a28ab02-a85a-5564-bfb8-44b54c63f732"/>
    <x v="38"/>
    <m/>
    <d v="2021-01-04T00:00:00"/>
    <m/>
    <s v="Capsticks -"/>
    <m/>
    <m/>
    <s v="https://nww.einvoice-prod.sbs.nhs.uk:8179/invoicepdf/9a28ab02-a85a-5564-bfb8-44b54c63f732"/>
    <m/>
    <m/>
    <m/>
    <s v="Planning and Business Development"/>
    <x v="1"/>
    <x v="2"/>
    <x v="1"/>
    <s v="7308 Legal Fees"/>
    <x v="1"/>
  </r>
  <r>
    <s v="E35930"/>
    <s v="7308"/>
    <s v="00000"/>
    <s v="00000"/>
    <s v="000000"/>
    <s v="Estates &amp; Facilities"/>
    <s v="Legal Fees"/>
    <s v="Default"/>
    <s v="Default"/>
    <s v="Default"/>
    <n v="478"/>
    <d v="2020-12-01T00:00:00"/>
    <s v="Adjustment"/>
    <s v="Spreadsheet"/>
    <s v="Capital M09 Adjustments"/>
    <s v="Spreadsheet A 20014219 96362213"/>
    <s v="RYD FIN RSM 2021 09 002 Adjustment GBP Adjustment GBP"/>
    <d v="2021-01-04T00:00:00"/>
    <s v="RYD MURPHY, RACHEL"/>
    <n v="99"/>
    <s v="Capsticks - https://nww.einvoice-prod.sbs.nhs.uk:8179/invoicepdf/cf89a0d8-d851-578c-9837-9d2bdd46a9ca"/>
    <x v="38"/>
    <m/>
    <d v="2021-01-04T00:00:00"/>
    <m/>
    <s v="Capsticks -"/>
    <m/>
    <m/>
    <s v="https://nww.einvoice-prod.sbs.nhs.uk:8179/invoicepdf/cf89a0d8-d851-578c-9837-9d2bdd46a9ca"/>
    <m/>
    <m/>
    <m/>
    <s v="Planning and Business Development"/>
    <x v="1"/>
    <x v="2"/>
    <x v="1"/>
    <s v="7308 Legal Fees"/>
    <x v="1"/>
  </r>
  <r>
    <s v="E35930"/>
    <s v="7308"/>
    <s v="00000"/>
    <s v="00000"/>
    <s v="000000"/>
    <s v="Estates &amp; Facilities"/>
    <s v="Legal Fees"/>
    <s v="Default"/>
    <s v="Default"/>
    <s v="Default"/>
    <n v="627"/>
    <d v="2020-12-01T00:00:00"/>
    <s v="Adjustment"/>
    <s v="Spreadsheet"/>
    <s v="Capital M09 Adjustments"/>
    <s v="Spreadsheet A 20014219 96362213"/>
    <s v="RYD FIN RSM 2021 09 002 Adjustment GBP Adjustment GBP"/>
    <d v="2021-01-04T00:00:00"/>
    <s v="RYD MURPHY, RACHEL"/>
    <n v="100"/>
    <s v="Capsticks - https://nww.einvoice-prod.sbs.nhs.uk:8179/invoicepdf/b920f775-146b-501b-95df-53883965db0b"/>
    <x v="38"/>
    <m/>
    <d v="2021-01-04T00:00:00"/>
    <m/>
    <s v="Capsticks -"/>
    <m/>
    <m/>
    <s v="https://nww.einvoice-prod.sbs.nhs.uk:8179/invoicepdf/b920f775-146b-501b-95df-53883965db0b"/>
    <m/>
    <m/>
    <m/>
    <s v="Planning and Business Development"/>
    <x v="1"/>
    <x v="2"/>
    <x v="1"/>
    <s v="7308 Legal Fees"/>
    <x v="1"/>
  </r>
  <r>
    <s v="E35930"/>
    <s v="7308"/>
    <s v="00000"/>
    <s v="00000"/>
    <s v="000000"/>
    <s v="Estates &amp; Facilities"/>
    <s v="Legal Fees"/>
    <s v="Default"/>
    <s v="Default"/>
    <s v="Default"/>
    <n v="733"/>
    <d v="2020-12-01T00:00:00"/>
    <s v="Adjustment"/>
    <s v="Spreadsheet"/>
    <s v="Capital M09 Adjustments"/>
    <s v="Spreadsheet A 20014219 96362213"/>
    <s v="RYD FIN RSM 2021 09 002 Adjustment GBP Adjustment GBP"/>
    <d v="2021-01-04T00:00:00"/>
    <s v="RYD MURPHY, RACHEL"/>
    <n v="101"/>
    <s v="Capsticks - https://nww.einvoice-prod.sbs.nhs.uk:8179/invoicepdf/8b0e3503-8a7a-5305-8ad1-a3dc84485dec"/>
    <x v="38"/>
    <m/>
    <d v="2021-01-04T00:00:00"/>
    <m/>
    <s v="Capsticks -"/>
    <m/>
    <m/>
    <s v="https://nww.einvoice-prod.sbs.nhs.uk:8179/invoicepdf/8b0e3503-8a7a-5305-8ad1-a3dc84485dec"/>
    <m/>
    <m/>
    <m/>
    <s v="Planning and Business Development"/>
    <x v="1"/>
    <x v="2"/>
    <x v="1"/>
    <s v="7308 Legal Fees"/>
    <x v="1"/>
  </r>
  <r>
    <s v="E35930"/>
    <s v="7308"/>
    <s v="00000"/>
    <s v="00000"/>
    <s v="000000"/>
    <s v="Estates &amp; Facilities"/>
    <s v="Legal Fees"/>
    <s v="Default"/>
    <s v="Default"/>
    <s v="Default"/>
    <n v="2518"/>
    <d v="2020-12-01T00:00:00"/>
    <s v="Adjustment"/>
    <s v="Spreadsheet"/>
    <s v="Capital M09 Adjustments"/>
    <s v="Spreadsheet A 20014219 96362213"/>
    <s v="RYD FIN RSM 2021 09 002 Adjustment GBP Adjustment GBP"/>
    <d v="2021-01-04T00:00:00"/>
    <s v="RYD MURPHY, RACHEL"/>
    <n v="102"/>
    <s v="Capsticks - https://nww.einvoice-prod.sbs.nhs.uk:8179/invoicepdf/02f1dadd-5bd4-5c5d-8b8a-9608f356a1f5"/>
    <x v="38"/>
    <m/>
    <d v="2021-01-04T00:00:00"/>
    <m/>
    <s v="Capsticks -"/>
    <m/>
    <m/>
    <s v="https://nww.einvoice-prod.sbs.nhs.uk:8179/invoicepdf/02f1dadd-5bd4-5c5d-8b8a-9608f356a1f5"/>
    <m/>
    <m/>
    <m/>
    <s v="Planning and Business Development"/>
    <x v="1"/>
    <x v="2"/>
    <x v="1"/>
    <s v="7308 Legal Fees"/>
    <x v="1"/>
  </r>
  <r>
    <s v="E35930"/>
    <s v="7308"/>
    <s v="00000"/>
    <s v="00000"/>
    <s v="000000"/>
    <s v="Estates &amp; Facilities"/>
    <s v="Legal Fees"/>
    <s v="Default"/>
    <s v="Default"/>
    <s v="Default"/>
    <n v="-11.44"/>
    <d v="2020-12-01T00:00:00"/>
    <s v="Adjustment"/>
    <s v="Spreadsheet"/>
    <s v="SBS RYD NOV-20 VAT ADJUSTMENT JOURNAL"/>
    <s v="Spreadsheet A 19914703 95959471"/>
    <s v="SBS RYD NOV-20 VAT ADJUSTMENT JOURNAL Adjustment GBP"/>
    <d v="2020-12-22T00:00:00"/>
    <s v="SSC AHMED, MOEEN"/>
    <n v="992"/>
    <s v="CAPSTICKS SOLICITORS-OR12_835-467944-11.44"/>
    <x v="39"/>
    <m/>
    <d v="2020-12-22T00:00:00"/>
    <m/>
    <s v="CAPSTICKS SOLICITORS-OR12_835-467944-11.44"/>
    <m/>
    <m/>
    <m/>
    <m/>
    <m/>
    <m/>
    <s v="Planning and Business Development"/>
    <x v="1"/>
    <x v="2"/>
    <x v="1"/>
    <s v="7308 Legal Fees"/>
    <x v="1"/>
  </r>
  <r>
    <s v="E35930"/>
    <s v="7308"/>
    <s v="00000"/>
    <s v="00000"/>
    <s v="000000"/>
    <s v="Estates &amp; Facilities"/>
    <s v="Legal Fees"/>
    <s v="Default"/>
    <s v="Default"/>
    <s v="Default"/>
    <n v="-62.64"/>
    <d v="2020-12-01T00:00:00"/>
    <s v="Adjustment"/>
    <s v="Spreadsheet"/>
    <s v="SBS RYD NOV-20 VAT ADJUSTMENT JOURNAL"/>
    <s v="Spreadsheet A 19914703 95959471"/>
    <s v="SBS RYD NOV-20 VAT ADJUSTMENT JOURNAL Adjustment GBP"/>
    <d v="2020-12-22T00:00:00"/>
    <s v="SSC AHMED, MOEEN"/>
    <n v="993"/>
    <s v="CAPSTICKS SOLICITORS-OR12_835-465166-62.64"/>
    <x v="39"/>
    <m/>
    <d v="2020-12-22T00:00:00"/>
    <m/>
    <s v="CAPSTICKS SOLICITORS-OR12_835-465166-62.64"/>
    <m/>
    <m/>
    <m/>
    <m/>
    <m/>
    <m/>
    <s v="Planning and Business Development"/>
    <x v="1"/>
    <x v="2"/>
    <x v="1"/>
    <s v="7308 Legal Fees"/>
    <x v="1"/>
  </r>
  <r>
    <s v="E35930"/>
    <s v="7308"/>
    <s v="00000"/>
    <s v="00000"/>
    <s v="000000"/>
    <s v="Estates &amp; Facilities"/>
    <s v="Legal Fees"/>
    <s v="Default"/>
    <s v="Default"/>
    <s v="Default"/>
    <n v="-143.04"/>
    <d v="2020-12-01T00:00:00"/>
    <s v="Adjustment"/>
    <s v="Spreadsheet"/>
    <s v="SBS RYD NOV-20 VAT ADJUSTMENT JOURNAL"/>
    <s v="Spreadsheet A 19914703 95959471"/>
    <s v="SBS RYD NOV-20 VAT ADJUSTMENT JOURNAL Adjustment GBP"/>
    <d v="2020-12-22T00:00:00"/>
    <s v="SSC AHMED, MOEEN"/>
    <n v="994"/>
    <s v="CAPSTICKS SOLICITORS-OR12_835-462330-143.04"/>
    <x v="39"/>
    <m/>
    <d v="2020-12-22T00:00:00"/>
    <m/>
    <s v="CAPSTICKS SOLICITORS-OR12_835-462330-143.04"/>
    <m/>
    <m/>
    <m/>
    <m/>
    <m/>
    <m/>
    <s v="Planning and Business Development"/>
    <x v="1"/>
    <x v="2"/>
    <x v="1"/>
    <s v="7308 Legal Fees"/>
    <x v="1"/>
  </r>
  <r>
    <s v="E35930"/>
    <s v="7308"/>
    <s v="00000"/>
    <s v="00000"/>
    <s v="000000"/>
    <s v="Estates &amp; Facilities"/>
    <s v="Legal Fees"/>
    <s v="Default"/>
    <s v="Default"/>
    <s v="Default"/>
    <n v="-313.2"/>
    <d v="2020-12-01T00:00:00"/>
    <s v="Purchase Invoices"/>
    <s v="Payables"/>
    <s v="Journal Import 95213109:"/>
    <s v="Payables A 19731600 95213109"/>
    <s v="DEC-20 Purchase Invoices GBP"/>
    <d v="2020-12-02T00:00:00"/>
    <s v="SSCREPMAN,"/>
    <n v="38"/>
    <s v="Journal Import Created"/>
    <x v="0"/>
    <s v="465166C"/>
    <d v="2020-11-27T00:00:00"/>
    <n v="165088326"/>
    <s v="PO IS 165088377"/>
    <s v="PO Invoice"/>
    <m/>
    <s v="https://nww.einvoice-prod.sbs.nhs.uk:8179/invoicepdf/ceea172a-0bbb-5739-9a81-82567d59e8d1"/>
    <n v="1"/>
    <m/>
    <m/>
    <s v="Planning and Business Development"/>
    <x v="1"/>
    <x v="2"/>
    <x v="1"/>
    <s v="7308 Legal Fees"/>
    <x v="0"/>
  </r>
  <r>
    <s v="E35930"/>
    <s v="7308"/>
    <s v="00000"/>
    <s v="00000"/>
    <s v="000000"/>
    <s v="Estates &amp; Facilities"/>
    <s v="Legal Fees"/>
    <s v="Default"/>
    <s v="Default"/>
    <s v="Default"/>
    <n v="-62.64"/>
    <d v="2020-12-01T00:00:00"/>
    <s v="Purchase Invoices"/>
    <s v="Payables"/>
    <s v="Journal Import 95213109:"/>
    <s v="Payables A 19731600 95213109"/>
    <s v="DEC-20 Purchase Invoices GBP"/>
    <d v="2020-12-02T00:00:00"/>
    <s v="SSCREPMAN,"/>
    <n v="38"/>
    <s v="Journal Import Created"/>
    <x v="0"/>
    <s v="465166C"/>
    <d v="2020-11-27T00:00:00"/>
    <n v="165088326"/>
    <s v="PO IS 165088377"/>
    <s v="PO Invoice"/>
    <m/>
    <s v="https://nww.einvoice-prod.sbs.nhs.uk:8179/invoicepdf/ceea172a-0bbb-5739-9a81-82567d59e8d1"/>
    <m/>
    <m/>
    <m/>
    <s v="Planning and Business Development"/>
    <x v="1"/>
    <x v="2"/>
    <x v="1"/>
    <s v="7308 Legal Fees"/>
    <x v="0"/>
  </r>
  <r>
    <s v="E35930"/>
    <s v="7308"/>
    <s v="00000"/>
    <s v="00000"/>
    <s v="000000"/>
    <s v="Estates &amp; Facilities"/>
    <s v="Legal Fees"/>
    <s v="Default"/>
    <s v="Default"/>
    <s v="Default"/>
    <n v="90"/>
    <d v="2020-12-01T00:00:00"/>
    <s v="Purchase Invoices"/>
    <s v="Payables"/>
    <s v="Journal Import 95217788:"/>
    <s v="Payables A 19731746 95217788"/>
    <s v="DEC-20 Purchase Invoices GBP"/>
    <d v="2020-12-02T00:00:00"/>
    <s v="SSCREPMAN,"/>
    <n v="25"/>
    <s v="Journal Import Created"/>
    <x v="0"/>
    <n v="467942"/>
    <d v="2020-07-15T00:00:00"/>
    <n v="165088386"/>
    <m/>
    <s v="PO Invoice"/>
    <m/>
    <s v="https://nww.einvoice-prod.sbs.nhs.uk:8179/invoicepdf/b62b6caf-981f-5ad0-99f8-4516a4aef2c8"/>
    <n v="1"/>
    <n v="90"/>
    <m/>
    <s v="Planning and Business Development"/>
    <x v="1"/>
    <x v="2"/>
    <x v="1"/>
    <s v="7308 Legal Fees"/>
    <x v="0"/>
  </r>
  <r>
    <s v="E35930"/>
    <s v="7308"/>
    <s v="00000"/>
    <s v="00000"/>
    <s v="000000"/>
    <s v="Estates &amp; Facilities"/>
    <s v="Legal Fees"/>
    <s v="Default"/>
    <s v="Default"/>
    <s v="Default"/>
    <n v="-715.2"/>
    <d v="2020-12-01T00:00:00"/>
    <s v="Purchase Invoices"/>
    <s v="Payables"/>
    <s v="Journal Import 95226352:"/>
    <s v="Payables A 19742537 95226352"/>
    <s v="DEC-20 Purchase Invoices GBP"/>
    <d v="2020-12-03T00:00:00"/>
    <s v="SSCREPMAN,"/>
    <n v="10"/>
    <s v="Journal Import Created"/>
    <x v="0"/>
    <s v="462330C"/>
    <d v="2020-11-27T00:00:00"/>
    <n v="165088326"/>
    <s v="PO IS 165088377"/>
    <s v="PO Invoice"/>
    <m/>
    <s v="https://nww.einvoice-prod.sbs.nhs.uk:8179/invoicepdf/52b893a8-949a-5545-b564-7c492cbb19c9"/>
    <n v="1"/>
    <m/>
    <m/>
    <s v="Planning and Business Development"/>
    <x v="1"/>
    <x v="2"/>
    <x v="1"/>
    <s v="7308 Legal Fees"/>
    <x v="0"/>
  </r>
  <r>
    <s v="E35930"/>
    <s v="7308"/>
    <s v="00000"/>
    <s v="00000"/>
    <s v="000000"/>
    <s v="Estates &amp; Facilities"/>
    <s v="Legal Fees"/>
    <s v="Default"/>
    <s v="Default"/>
    <s v="Default"/>
    <n v="-143.04"/>
    <d v="2020-12-01T00:00:00"/>
    <s v="Purchase Invoices"/>
    <s v="Payables"/>
    <s v="Journal Import 95226352:"/>
    <s v="Payables A 19742537 95226352"/>
    <s v="DEC-20 Purchase Invoices GBP"/>
    <d v="2020-12-03T00:00:00"/>
    <s v="SSCREPMAN,"/>
    <n v="10"/>
    <s v="Journal Import Created"/>
    <x v="0"/>
    <s v="462330C"/>
    <d v="2020-11-27T00:00:00"/>
    <n v="165088326"/>
    <s v="PO IS 165088377"/>
    <s v="PO Invoice"/>
    <m/>
    <s v="https://nww.einvoice-prod.sbs.nhs.uk:8179/invoicepdf/52b893a8-949a-5545-b564-7c492cbb19c9"/>
    <m/>
    <m/>
    <m/>
    <s v="Planning and Business Development"/>
    <x v="1"/>
    <x v="2"/>
    <x v="1"/>
    <s v="7308 Legal Fees"/>
    <x v="0"/>
  </r>
  <r>
    <s v="E35930"/>
    <s v="7308"/>
    <s v="00000"/>
    <s v="00000"/>
    <s v="000000"/>
    <s v="Estates &amp; Facilities"/>
    <s v="Legal Fees"/>
    <s v="Default"/>
    <s v="Default"/>
    <s v="Default"/>
    <n v="-57.2"/>
    <d v="2020-12-01T00:00:00"/>
    <s v="Purchase Invoices"/>
    <s v="Payables"/>
    <s v="Journal Import 95261994:"/>
    <s v="Payables A 19744495 95261994"/>
    <s v="DEC-20 Purchase Invoices GBP"/>
    <d v="2020-12-03T00:00:00"/>
    <s v="SSCREPMAN,"/>
    <n v="52"/>
    <s v="Journal Import Created"/>
    <x v="0"/>
    <s v="467944C"/>
    <d v="2020-11-27T00:00:00"/>
    <n v="165088326"/>
    <s v="PO IS 165088377"/>
    <s v="PO Invoice"/>
    <m/>
    <s v="https://nww.einvoice-prod.sbs.nhs.uk:8179/invoicepdf/a3e57ad0-f957-5b1b-92a9-ddfb9e827bed"/>
    <n v="1"/>
    <m/>
    <m/>
    <s v="Planning and Business Development"/>
    <x v="1"/>
    <x v="2"/>
    <x v="1"/>
    <s v="7308 Legal Fees"/>
    <x v="0"/>
  </r>
  <r>
    <s v="E35930"/>
    <s v="7308"/>
    <s v="00000"/>
    <s v="00000"/>
    <s v="000000"/>
    <s v="Estates &amp; Facilities"/>
    <s v="Legal Fees"/>
    <s v="Default"/>
    <s v="Default"/>
    <s v="Default"/>
    <n v="-11.44"/>
    <d v="2020-12-01T00:00:00"/>
    <s v="Purchase Invoices"/>
    <s v="Payables"/>
    <s v="Journal Import 95261994:"/>
    <s v="Payables A 19744495 95261994"/>
    <s v="DEC-20 Purchase Invoices GBP"/>
    <d v="2020-12-03T00:00:00"/>
    <s v="SSCREPMAN,"/>
    <n v="52"/>
    <s v="Journal Import Created"/>
    <x v="0"/>
    <s v="467944C"/>
    <d v="2020-11-27T00:00:00"/>
    <n v="165088326"/>
    <s v="PO IS 165088377"/>
    <s v="PO Invoice"/>
    <m/>
    <s v="https://nww.einvoice-prod.sbs.nhs.uk:8179/invoicepdf/a3e57ad0-f957-5b1b-92a9-ddfb9e827bed"/>
    <m/>
    <m/>
    <m/>
    <s v="Planning and Business Development"/>
    <x v="1"/>
    <x v="2"/>
    <x v="1"/>
    <s v="7308 Legal Fees"/>
    <x v="0"/>
  </r>
  <r>
    <s v="E35930"/>
    <s v="7308"/>
    <s v="00000"/>
    <s v="00000"/>
    <s v="000000"/>
    <s v="Estates &amp; Facilities"/>
    <s v="Legal Fees"/>
    <s v="Default"/>
    <s v="Default"/>
    <s v="Default"/>
    <n v="864"/>
    <d v="2020-12-01T00:00:00"/>
    <s v="Purchase Invoices"/>
    <s v="Payables"/>
    <s v="Journal Import 95571553:"/>
    <s v="Payables A 19826632 95571553"/>
    <s v="DEC-20 Purchase Invoices GBP"/>
    <d v="2020-12-11T00:00:00"/>
    <s v="SSCREPMAN,"/>
    <n v="28"/>
    <s v="Journal Import Created"/>
    <x v="0"/>
    <n v="462329"/>
    <d v="2020-05-14T00:00:00"/>
    <n v="165078325"/>
    <m/>
    <s v="PO Invoice"/>
    <m/>
    <s v="https://nww.einvoice-prod.sbs.nhs.uk:8179/invoicepdf/19010124-2c1f-5d79-b382-49efc6819391"/>
    <n v="1"/>
    <n v="432"/>
    <m/>
    <s v="Planning and Business Development"/>
    <x v="1"/>
    <x v="2"/>
    <x v="1"/>
    <s v="7308 Legal Fees"/>
    <x v="0"/>
  </r>
  <r>
    <s v="E35930"/>
    <s v="7308"/>
    <s v="00000"/>
    <s v="00000"/>
    <s v="000000"/>
    <s v="Estates &amp; Facilities"/>
    <s v="Legal Fees"/>
    <s v="Default"/>
    <s v="Default"/>
    <s v="Default"/>
    <n v="640"/>
    <d v="2020-12-01T00:00:00"/>
    <s v="Purchase Invoices"/>
    <s v="Payables"/>
    <s v="Journal Import 95571553:"/>
    <s v="Payables A 19826632 95571553"/>
    <s v="DEC-20 Purchase Invoices GBP"/>
    <d v="2020-12-11T00:00:00"/>
    <s v="SSCREPMAN,"/>
    <n v="28"/>
    <s v="Journal Import Created"/>
    <x v="0"/>
    <n v="467943"/>
    <d v="2020-07-15T00:00:00"/>
    <n v="165078325"/>
    <m/>
    <s v="PO Invoice"/>
    <m/>
    <s v="https://nww.einvoice-prod.sbs.nhs.uk:8179/invoicepdf/2388ddef-2a16-57e4-b8f8-d092a919dcbb"/>
    <n v="1"/>
    <n v="320"/>
    <m/>
    <s v="Planning and Business Development"/>
    <x v="1"/>
    <x v="2"/>
    <x v="1"/>
    <s v="7308 Legal Fees"/>
    <x v="0"/>
  </r>
  <r>
    <s v="E35930"/>
    <s v="7308"/>
    <s v="00000"/>
    <s v="00000"/>
    <s v="000000"/>
    <s v="Estates &amp; Facilities"/>
    <s v="Legal Fees"/>
    <s v="Default"/>
    <s v="Default"/>
    <s v="Default"/>
    <n v="160"/>
    <d v="2020-12-01T00:00:00"/>
    <s v="Purchase Invoices"/>
    <s v="Payables"/>
    <s v="Journal Import 95571553:"/>
    <s v="Payables A 19826632 95571553"/>
    <s v="DEC-20 Purchase Invoices GBP"/>
    <d v="2020-12-11T00:00:00"/>
    <s v="SSCREPMAN,"/>
    <n v="28"/>
    <s v="Journal Import Created"/>
    <x v="0"/>
    <n v="471083"/>
    <d v="2020-08-18T00:00:00"/>
    <n v="165078325"/>
    <m/>
    <s v="PO Invoice"/>
    <m/>
    <s v="https://nww.einvoice-prod.sbs.nhs.uk:8179/invoicepdf/c7f0dc6d-8e51-55cf-acd3-e242f34c15d2"/>
    <n v="1"/>
    <n v="80"/>
    <m/>
    <s v="Planning and Business Development"/>
    <x v="1"/>
    <x v="2"/>
    <x v="1"/>
    <s v="7308 Legal Fees"/>
    <x v="0"/>
  </r>
  <r>
    <s v="E35930"/>
    <s v="7308"/>
    <s v="00000"/>
    <s v="00000"/>
    <s v="000000"/>
    <s v="Estates &amp; Facilities"/>
    <s v="Legal Fees"/>
    <s v="Default"/>
    <s v="Default"/>
    <s v="Default"/>
    <n v="150"/>
    <d v="2020-12-01T00:00:00"/>
    <s v="Purchase Invoices"/>
    <s v="Payables"/>
    <s v="Journal Import 95571553:"/>
    <s v="Payables A 19826632 95571553"/>
    <s v="DEC-20 Purchase Invoices GBP"/>
    <d v="2020-12-11T00:00:00"/>
    <s v="SSCREPMAN,"/>
    <n v="28"/>
    <s v="Journal Import Created"/>
    <x v="0"/>
    <n v="476881"/>
    <d v="2020-10-14T00:00:00"/>
    <n v="165078325"/>
    <m/>
    <s v="PO Invoice"/>
    <m/>
    <s v="https://nww.einvoice-prod.sbs.nhs.uk:8179/invoicepdf/a80a2185-63b0-5f48-b974-feff4c45f651"/>
    <n v="1"/>
    <n v="150"/>
    <m/>
    <s v="Planning and Business Development"/>
    <x v="1"/>
    <x v="2"/>
    <x v="1"/>
    <s v="7308 Legal Fees"/>
    <x v="0"/>
  </r>
  <r>
    <s v="E35930"/>
    <s v="7308"/>
    <s v="00000"/>
    <s v="00000"/>
    <s v="000000"/>
    <s v="Estates &amp; Facilities"/>
    <s v="Legal Fees"/>
    <s v="Default"/>
    <s v="Default"/>
    <s v="Default"/>
    <n v="942"/>
    <d v="2020-12-01T00:00:00"/>
    <s v="Purchase Invoices"/>
    <s v="Payables"/>
    <s v="Journal Import 95571553:"/>
    <s v="Payables A 19826632 95571553"/>
    <s v="DEC-20 Purchase Invoices GBP"/>
    <d v="2020-12-11T00:00:00"/>
    <s v="SSCREPMAN,"/>
    <n v="28"/>
    <s v="Journal Import Created"/>
    <x v="0"/>
    <n v="476881"/>
    <d v="2020-10-14T00:00:00"/>
    <n v="165078325"/>
    <m/>
    <s v="PO Invoice"/>
    <m/>
    <s v="https://nww.einvoice-prod.sbs.nhs.uk:8179/invoicepdf/a80a2185-63b0-5f48-b974-feff4c45f651"/>
    <n v="1"/>
    <n v="942"/>
    <m/>
    <s v="Planning and Business Development"/>
    <x v="1"/>
    <x v="2"/>
    <x v="1"/>
    <s v="7308 Legal Fees"/>
    <x v="0"/>
  </r>
  <r>
    <s v="E35930"/>
    <s v="7308"/>
    <s v="00000"/>
    <s v="00000"/>
    <s v="000000"/>
    <s v="Estates &amp; Facilities"/>
    <s v="Legal Fees"/>
    <s v="Default"/>
    <s v="Default"/>
    <s v="Default"/>
    <n v="1092"/>
    <d v="2020-12-01T00:00:00"/>
    <s v="Purchase Invoices"/>
    <s v="Payables"/>
    <s v="Journal Import 95571553:"/>
    <s v="Payables A 19826632 95571553"/>
    <s v="DEC-20 Purchase Invoices GBP"/>
    <d v="2020-12-11T00:00:00"/>
    <s v="SSCREPMAN,"/>
    <n v="28"/>
    <s v="Journal Import Created"/>
    <x v="0"/>
    <n v="476881"/>
    <d v="2020-10-14T00:00:00"/>
    <n v="165078325"/>
    <m/>
    <s v="PO Invoice"/>
    <m/>
    <s v="https://nww.einvoice-prod.sbs.nhs.uk:8179/invoicepdf/a80a2185-63b0-5f48-b974-feff4c45f651"/>
    <n v="1"/>
    <n v="1092"/>
    <m/>
    <s v="Planning and Business Development"/>
    <x v="1"/>
    <x v="2"/>
    <x v="1"/>
    <s v="7308 Legal Fees"/>
    <x v="0"/>
  </r>
  <r>
    <s v="E35930"/>
    <s v="7308"/>
    <s v="00000"/>
    <s v="00000"/>
    <s v="000000"/>
    <s v="Estates &amp; Facilities"/>
    <s v="Legal Fees"/>
    <s v="Default"/>
    <s v="Default"/>
    <s v="Default"/>
    <n v="1060"/>
    <d v="2020-12-01T00:00:00"/>
    <s v="Purchase Invoices"/>
    <s v="Payables"/>
    <s v="Journal Import 95571553:"/>
    <s v="Payables A 19826632 95571553"/>
    <s v="DEC-20 Purchase Invoices GBP"/>
    <d v="2020-12-11T00:00:00"/>
    <s v="SSCREPMAN,"/>
    <n v="28"/>
    <s v="Journal Import Created"/>
    <x v="0"/>
    <n v="480571"/>
    <d v="2020-11-17T00:00:00"/>
    <n v="165078325"/>
    <m/>
    <s v="PO Invoice"/>
    <m/>
    <s v="https://nww.einvoice-prod.sbs.nhs.uk:8179/invoicepdf/45187da1-ded4-58f9-9c92-7fd0675d3731"/>
    <n v="1"/>
    <n v="530"/>
    <m/>
    <s v="Planning and Business Development"/>
    <x v="1"/>
    <x v="2"/>
    <x v="1"/>
    <s v="7308 Legal Fees"/>
    <x v="0"/>
  </r>
  <r>
    <s v="E35930"/>
    <s v="7308"/>
    <s v="00000"/>
    <s v="00000"/>
    <s v="000000"/>
    <s v="Estates &amp; Facilities"/>
    <s v="Legal Fees"/>
    <s v="Default"/>
    <s v="Default"/>
    <s v="Default"/>
    <n v="-432"/>
    <d v="2020-12-01T00:00:00"/>
    <s v="Purchase Invoices"/>
    <s v="Payables"/>
    <s v="Journal Import 95571553:"/>
    <s v="Payables A 19826632 95571553"/>
    <s v="DEC-20 Purchase Invoices GBP"/>
    <d v="2020-12-11T00:00:00"/>
    <s v="SSCREPMAN,"/>
    <n v="29"/>
    <s v="Journal Import Created"/>
    <x v="0"/>
    <n v="462329"/>
    <d v="2020-05-14T00:00:00"/>
    <n v="165078325"/>
    <m/>
    <s v="PO Invoice"/>
    <m/>
    <s v="https://nww.einvoice-prod.sbs.nhs.uk:8179/invoicepdf/19010124-2c1f-5d79-b382-49efc6819391"/>
    <n v="1"/>
    <n v="-432"/>
    <m/>
    <s v="Planning and Business Development"/>
    <x v="1"/>
    <x v="2"/>
    <x v="1"/>
    <s v="7308 Legal Fees"/>
    <x v="0"/>
  </r>
  <r>
    <s v="E35930"/>
    <s v="7308"/>
    <s v="00000"/>
    <s v="00000"/>
    <s v="000000"/>
    <s v="Estates &amp; Facilities"/>
    <s v="Legal Fees"/>
    <s v="Default"/>
    <s v="Default"/>
    <s v="Default"/>
    <n v="-320"/>
    <d v="2020-12-01T00:00:00"/>
    <s v="Purchase Invoices"/>
    <s v="Payables"/>
    <s v="Journal Import 95571553:"/>
    <s v="Payables A 19826632 95571553"/>
    <s v="DEC-20 Purchase Invoices GBP"/>
    <d v="2020-12-11T00:00:00"/>
    <s v="SSCREPMAN,"/>
    <n v="29"/>
    <s v="Journal Import Created"/>
    <x v="0"/>
    <n v="467943"/>
    <d v="2020-07-15T00:00:00"/>
    <n v="165078325"/>
    <m/>
    <s v="PO Invoice"/>
    <m/>
    <s v="https://nww.einvoice-prod.sbs.nhs.uk:8179/invoicepdf/2388ddef-2a16-57e4-b8f8-d092a919dcbb"/>
    <n v="1"/>
    <n v="-320"/>
    <m/>
    <s v="Planning and Business Development"/>
    <x v="1"/>
    <x v="2"/>
    <x v="1"/>
    <s v="7308 Legal Fees"/>
    <x v="0"/>
  </r>
  <r>
    <s v="E35930"/>
    <s v="7308"/>
    <s v="00000"/>
    <s v="00000"/>
    <s v="000000"/>
    <s v="Estates &amp; Facilities"/>
    <s v="Legal Fees"/>
    <s v="Default"/>
    <s v="Default"/>
    <s v="Default"/>
    <n v="-80"/>
    <d v="2020-12-01T00:00:00"/>
    <s v="Purchase Invoices"/>
    <s v="Payables"/>
    <s v="Journal Import 95571553:"/>
    <s v="Payables A 19826632 95571553"/>
    <s v="DEC-20 Purchase Invoices GBP"/>
    <d v="2020-12-11T00:00:00"/>
    <s v="SSCREPMAN,"/>
    <n v="29"/>
    <s v="Journal Import Created"/>
    <x v="0"/>
    <n v="471083"/>
    <d v="2020-08-18T00:00:00"/>
    <n v="165078325"/>
    <m/>
    <s v="PO Invoice"/>
    <m/>
    <s v="https://nww.einvoice-prod.sbs.nhs.uk:8179/invoicepdf/c7f0dc6d-8e51-55cf-acd3-e242f34c15d2"/>
    <n v="1"/>
    <n v="-80"/>
    <m/>
    <s v="Planning and Business Development"/>
    <x v="1"/>
    <x v="2"/>
    <x v="1"/>
    <s v="7308 Legal Fees"/>
    <x v="0"/>
  </r>
  <r>
    <s v="E35930"/>
    <s v="7308"/>
    <s v="00000"/>
    <s v="00000"/>
    <s v="000000"/>
    <s v="Estates &amp; Facilities"/>
    <s v="Legal Fees"/>
    <s v="Default"/>
    <s v="Default"/>
    <s v="Default"/>
    <n v="-1092"/>
    <d v="2020-12-01T00:00:00"/>
    <s v="Purchase Invoices"/>
    <s v="Payables"/>
    <s v="Journal Import 95571553:"/>
    <s v="Payables A 19826632 95571553"/>
    <s v="DEC-20 Purchase Invoices GBP"/>
    <d v="2020-12-11T00:00:00"/>
    <s v="SSCREPMAN,"/>
    <n v="29"/>
    <s v="Journal Import Created"/>
    <x v="0"/>
    <n v="476881"/>
    <d v="2020-10-14T00:00:00"/>
    <n v="165078325"/>
    <m/>
    <s v="PO Invoice"/>
    <m/>
    <s v="https://nww.einvoice-prod.sbs.nhs.uk:8179/invoicepdf/a80a2185-63b0-5f48-b974-feff4c45f651"/>
    <n v="1"/>
    <n v="-1092"/>
    <m/>
    <s v="Planning and Business Development"/>
    <x v="1"/>
    <x v="2"/>
    <x v="1"/>
    <s v="7308 Legal Fees"/>
    <x v="0"/>
  </r>
  <r>
    <s v="E35930"/>
    <s v="7308"/>
    <s v="00000"/>
    <s v="00000"/>
    <s v="000000"/>
    <s v="Estates &amp; Facilities"/>
    <s v="Legal Fees"/>
    <s v="Default"/>
    <s v="Default"/>
    <s v="Default"/>
    <n v="-530"/>
    <d v="2020-12-01T00:00:00"/>
    <s v="Purchase Invoices"/>
    <s v="Payables"/>
    <s v="Journal Import 95571553:"/>
    <s v="Payables A 19826632 95571553"/>
    <s v="DEC-20 Purchase Invoices GBP"/>
    <d v="2020-12-11T00:00:00"/>
    <s v="SSCREPMAN,"/>
    <n v="29"/>
    <s v="Journal Import Created"/>
    <x v="0"/>
    <n v="480571"/>
    <d v="2020-11-17T00:00:00"/>
    <n v="165078325"/>
    <m/>
    <s v="PO Invoice"/>
    <m/>
    <s v="https://nww.einvoice-prod.sbs.nhs.uk:8179/invoicepdf/45187da1-ded4-58f9-9c92-7fd0675d3731"/>
    <n v="1"/>
    <n v="-530"/>
    <m/>
    <s v="Planning and Business Development"/>
    <x v="1"/>
    <x v="2"/>
    <x v="1"/>
    <s v="7308 Legal Fees"/>
    <x v="0"/>
  </r>
  <r>
    <s v="E35930"/>
    <s v="7308"/>
    <s v="00000"/>
    <s v="00000"/>
    <s v="000000"/>
    <s v="Estates &amp; Facilities"/>
    <s v="Legal Fees"/>
    <s v="Default"/>
    <s v="Default"/>
    <s v="Default"/>
    <n v="48"/>
    <d v="2020-12-01T00:00:00"/>
    <s v="Purchase Invoices"/>
    <s v="Payables"/>
    <s v="Journal Import 95581513:"/>
    <s v="Payables A 19829572 95581513"/>
    <s v="DEC-20 Purchase Invoices GBP"/>
    <d v="2020-12-12T00:00:00"/>
    <s v="SSCREPMAN,"/>
    <n v="16"/>
    <s v="Journal Import Created"/>
    <x v="0"/>
    <n v="462326"/>
    <d v="2020-05-14T00:00:00"/>
    <n v="165082454"/>
    <m/>
    <s v="PO Invoice"/>
    <m/>
    <s v="https://nww.einvoice-prod.sbs.nhs.uk:8179/invoicepdf/e995ec2c-59e4-5bdb-b872-51d538f1a81b"/>
    <n v="1"/>
    <n v="48"/>
    <m/>
    <s v="Planning and Business Development"/>
    <x v="1"/>
    <x v="2"/>
    <x v="1"/>
    <s v="7308 Legal Fees"/>
    <x v="0"/>
  </r>
  <r>
    <s v="E35930"/>
    <s v="7308"/>
    <s v="00000"/>
    <s v="00000"/>
    <s v="000000"/>
    <s v="Estates &amp; Facilities"/>
    <s v="Legal Fees"/>
    <s v="Default"/>
    <s v="Default"/>
    <s v="Default"/>
    <n v="64"/>
    <d v="2020-12-01T00:00:00"/>
    <s v="Purchase Invoices"/>
    <s v="Payables"/>
    <s v="Journal Import 95581513:"/>
    <s v="Payables A 19829572 95581513"/>
    <s v="DEC-20 Purchase Invoices GBP"/>
    <d v="2020-12-12T00:00:00"/>
    <s v="SSCREPMAN,"/>
    <n v="16"/>
    <s v="Journal Import Created"/>
    <x v="0"/>
    <n v="474458"/>
    <d v="2020-09-23T00:00:00"/>
    <n v="165082454"/>
    <m/>
    <s v="PO Invoice"/>
    <m/>
    <s v="https://nww.einvoice-prod.sbs.nhs.uk:8179/invoicepdf/b0d26c4b-39d8-5201-aac4-0cb136a71350"/>
    <n v="1"/>
    <n v="64"/>
    <m/>
    <s v="Planning and Business Development"/>
    <x v="1"/>
    <x v="2"/>
    <x v="1"/>
    <s v="7308 Legal Fees"/>
    <x v="0"/>
  </r>
  <r>
    <s v="E35930"/>
    <s v="7308"/>
    <s v="00000"/>
    <s v="00000"/>
    <s v="000000"/>
    <s v="Estates &amp; Facilities"/>
    <s v="Legal Fees"/>
    <s v="Default"/>
    <s v="Default"/>
    <s v="Default"/>
    <n v="512"/>
    <d v="2020-12-01T00:00:00"/>
    <s v="Purchase Invoices"/>
    <s v="Payables"/>
    <s v="Journal Import 95581513:"/>
    <s v="Payables A 19829572 95581513"/>
    <s v="DEC-20 Purchase Invoices GBP"/>
    <d v="2020-12-12T00:00:00"/>
    <s v="SSCREPMAN,"/>
    <n v="16"/>
    <s v="Journal Import Created"/>
    <x v="0"/>
    <n v="476878"/>
    <d v="2020-10-14T00:00:00"/>
    <n v="165082454"/>
    <m/>
    <s v="PO Invoice"/>
    <m/>
    <s v="https://nww.einvoice-prod.sbs.nhs.uk:8179/invoicepdf/cc97e77c-db40-5808-a46d-caec36fa9fbf"/>
    <n v="1"/>
    <n v="512"/>
    <m/>
    <s v="Planning and Business Development"/>
    <x v="1"/>
    <x v="2"/>
    <x v="1"/>
    <s v="7308 Legal Fees"/>
    <x v="0"/>
  </r>
  <r>
    <s v="E35930"/>
    <s v="7308"/>
    <s v="00000"/>
    <s v="00000"/>
    <s v="000000"/>
    <s v="Estates &amp; Facilities"/>
    <s v="Legal Fees"/>
    <s v="Default"/>
    <s v="Default"/>
    <s v="Default"/>
    <n v="73"/>
    <d v="2020-12-01T00:00:00"/>
    <s v="Purchase Invoices"/>
    <s v="Payables"/>
    <s v="Journal Import 95581513:"/>
    <s v="Payables A 19829572 95581513"/>
    <s v="DEC-20 Purchase Invoices GBP"/>
    <d v="2020-12-12T00:00:00"/>
    <s v="SSCREPMAN,"/>
    <n v="16"/>
    <s v="Journal Import Created"/>
    <x v="0"/>
    <n v="480570"/>
    <d v="2020-11-17T00:00:00"/>
    <n v="165082454"/>
    <m/>
    <s v="PO Invoice"/>
    <m/>
    <s v="https://nww.einvoice-prod.sbs.nhs.uk:8179/invoicepdf/6447c0a0-b838-5378-ba31-15599dafe2e9"/>
    <n v="1"/>
    <n v="73"/>
    <m/>
    <s v="Planning and Business Development"/>
    <x v="1"/>
    <x v="2"/>
    <x v="1"/>
    <s v="7308 Legal Fees"/>
    <x v="0"/>
  </r>
  <r>
    <s v="E35930"/>
    <s v="7308"/>
    <s v="00000"/>
    <s v="00000"/>
    <s v="000000"/>
    <s v="Estates &amp; Facilities"/>
    <s v="Legal Fees"/>
    <s v="Default"/>
    <s v="Default"/>
    <s v="Default"/>
    <n v="48"/>
    <d v="2020-12-01T00:00:00"/>
    <s v="Purchase Invoices"/>
    <s v="Payables"/>
    <s v="Journal Import 95655105:"/>
    <s v="Payables A 19846648 95655105"/>
    <s v="DEC-20 Purchase Invoices GBP"/>
    <d v="2020-12-14T00:00:00"/>
    <s v="SSCREPMAN,"/>
    <n v="49"/>
    <s v="Journal Import Created"/>
    <x v="0"/>
    <n v="462326"/>
    <d v="2020-05-14T00:00:00"/>
    <n v="165082454"/>
    <m/>
    <s v="PO Invoice"/>
    <m/>
    <s v="https://nww.einvoice-prod.sbs.nhs.uk:8179/invoicepdf/e995ec2c-59e4-5bdb-b872-51d538f1a81b"/>
    <n v="1"/>
    <n v="48"/>
    <m/>
    <s v="Planning and Business Development"/>
    <x v="1"/>
    <x v="2"/>
    <x v="1"/>
    <s v="7308 Legal Fees"/>
    <x v="0"/>
  </r>
  <r>
    <s v="E35930"/>
    <s v="7308"/>
    <s v="00000"/>
    <s v="00000"/>
    <s v="000000"/>
    <s v="Estates &amp; Facilities"/>
    <s v="Legal Fees"/>
    <s v="Default"/>
    <s v="Default"/>
    <s v="Default"/>
    <n v="432"/>
    <d v="2020-12-01T00:00:00"/>
    <s v="Purchase Invoices"/>
    <s v="Payables"/>
    <s v="Journal Import 95655105:"/>
    <s v="Payables A 19846648 95655105"/>
    <s v="DEC-20 Purchase Invoices GBP"/>
    <d v="2020-12-14T00:00:00"/>
    <s v="SSCREPMAN,"/>
    <n v="49"/>
    <s v="Journal Import Created"/>
    <x v="0"/>
    <n v="462329"/>
    <d v="2020-05-14T00:00:00"/>
    <n v="165088326"/>
    <m/>
    <s v="PO Invoice"/>
    <m/>
    <s v="https://nww.einvoice-prod.sbs.nhs.uk:8179/invoicepdf/19010124-2c1f-5d79-b382-49efc6819391"/>
    <n v="1"/>
    <n v="432"/>
    <m/>
    <s v="Planning and Business Development"/>
    <x v="1"/>
    <x v="2"/>
    <x v="1"/>
    <s v="7308 Legal Fees"/>
    <x v="0"/>
  </r>
  <r>
    <s v="E35930"/>
    <s v="7308"/>
    <s v="00000"/>
    <s v="00000"/>
    <s v="000000"/>
    <s v="Estates &amp; Facilities"/>
    <s v="Legal Fees"/>
    <s v="Default"/>
    <s v="Default"/>
    <s v="Default"/>
    <n v="-48"/>
    <d v="2020-12-01T00:00:00"/>
    <s v="Purchase Invoices"/>
    <s v="Payables"/>
    <s v="Journal Import 95655105:"/>
    <s v="Payables A 19846648 95655105"/>
    <s v="DEC-20 Purchase Invoices GBP"/>
    <d v="2020-12-14T00:00:00"/>
    <s v="SSCREPMAN,"/>
    <n v="50"/>
    <s v="Journal Import Created"/>
    <x v="0"/>
    <n v="462326"/>
    <d v="2020-05-14T00:00:00"/>
    <n v="165082454"/>
    <m/>
    <s v="PO Invoice"/>
    <m/>
    <s v="https://nww.einvoice-prod.sbs.nhs.uk:8179/invoicepdf/e995ec2c-59e4-5bdb-b872-51d538f1a81b"/>
    <n v="1"/>
    <n v="-48"/>
    <m/>
    <s v="Planning and Business Development"/>
    <x v="1"/>
    <x v="2"/>
    <x v="1"/>
    <s v="7308 Legal Fees"/>
    <x v="0"/>
  </r>
  <r>
    <s v="E35930"/>
    <s v="7308"/>
    <s v="00000"/>
    <s v="00000"/>
    <s v="000000"/>
    <s v="Estates &amp; Facilities"/>
    <s v="Legal Fees"/>
    <s v="Default"/>
    <s v="Default"/>
    <s v="Default"/>
    <n v="-432"/>
    <d v="2020-12-01T00:00:00"/>
    <s v="Purchase Invoices"/>
    <s v="Payables"/>
    <s v="Journal Import 95655105:"/>
    <s v="Payables A 19846648 95655105"/>
    <s v="DEC-20 Purchase Invoices GBP"/>
    <d v="2020-12-14T00:00:00"/>
    <s v="SSCREPMAN,"/>
    <n v="50"/>
    <s v="Journal Import Created"/>
    <x v="0"/>
    <n v="462329"/>
    <d v="2020-05-14T00:00:00"/>
    <n v="165088326"/>
    <m/>
    <s v="PO Invoice"/>
    <m/>
    <s v="https://nww.einvoice-prod.sbs.nhs.uk:8179/invoicepdf/19010124-2c1f-5d79-b382-49efc6819391"/>
    <n v="1"/>
    <n v="-432"/>
    <m/>
    <s v="Planning and Business Development"/>
    <x v="1"/>
    <x v="2"/>
    <x v="1"/>
    <s v="7308 Legal Fees"/>
    <x v="0"/>
  </r>
  <r>
    <s v="E35930"/>
    <s v="7308"/>
    <s v="00000"/>
    <s v="00000"/>
    <s v="000000"/>
    <s v="Estates &amp; Facilities"/>
    <s v="Legal Fees"/>
    <s v="Default"/>
    <s v="Default"/>
    <s v="Default"/>
    <n v="111"/>
    <d v="2020-12-01T00:00:00"/>
    <s v="Purchase Invoices"/>
    <s v="Payables"/>
    <s v="Journal Import 95700271:"/>
    <s v="Payables A 19858696 95700271"/>
    <s v="DEC-20 Purchase Invoices GBP"/>
    <d v="2020-12-15T00:00:00"/>
    <s v="SSCREPMAN,"/>
    <n v="42"/>
    <s v="Journal Import Created"/>
    <x v="0"/>
    <n v="462496"/>
    <d v="2020-05-15T00:00:00"/>
    <n v="165082457"/>
    <m/>
    <s v="PO Invoice"/>
    <m/>
    <s v="https://nww.einvoice-prod.sbs.nhs.uk:8179/invoicepdf/2064616c-c82f-5fcb-8695-1f4d52c938e8"/>
    <n v="1"/>
    <n v="111"/>
    <m/>
    <s v="Planning and Business Development"/>
    <x v="1"/>
    <x v="2"/>
    <x v="1"/>
    <s v="7308 Legal Fees"/>
    <x v="0"/>
  </r>
  <r>
    <s v="E35930"/>
    <s v="7308"/>
    <s v="00000"/>
    <s v="00000"/>
    <s v="000000"/>
    <s v="Estates &amp; Facilities"/>
    <s v="Legal Fees"/>
    <s v="Default"/>
    <s v="Default"/>
    <s v="Default"/>
    <n v="64"/>
    <d v="2020-12-01T00:00:00"/>
    <s v="Purchase Invoices"/>
    <s v="Payables"/>
    <s v="Journal Import 95700271:"/>
    <s v="Payables A 19858696 95700271"/>
    <s v="DEC-20 Purchase Invoices GBP"/>
    <d v="2020-12-15T00:00:00"/>
    <s v="SSCREPMAN,"/>
    <n v="42"/>
    <s v="Journal Import Created"/>
    <x v="0"/>
    <n v="474458"/>
    <d v="2020-09-23T00:00:00"/>
    <n v="165082454"/>
    <m/>
    <s v="PO Invoice"/>
    <m/>
    <s v="https://nww.einvoice-prod.sbs.nhs.uk:8179/invoicepdf/b0d26c4b-39d8-5201-aac4-0cb136a71350"/>
    <n v="1"/>
    <n v="64"/>
    <m/>
    <s v="Planning and Business Development"/>
    <x v="1"/>
    <x v="2"/>
    <x v="1"/>
    <s v="7308 Legal Fees"/>
    <x v="0"/>
  </r>
  <r>
    <s v="E35930"/>
    <s v="7308"/>
    <s v="00000"/>
    <s v="00000"/>
    <s v="000000"/>
    <s v="Estates &amp; Facilities"/>
    <s v="Legal Fees"/>
    <s v="Default"/>
    <s v="Default"/>
    <s v="Default"/>
    <n v="512"/>
    <d v="2020-12-01T00:00:00"/>
    <s v="Purchase Invoices"/>
    <s v="Payables"/>
    <s v="Journal Import 95700271:"/>
    <s v="Payables A 19858696 95700271"/>
    <s v="DEC-20 Purchase Invoices GBP"/>
    <d v="2020-12-15T00:00:00"/>
    <s v="SSCREPMAN,"/>
    <n v="42"/>
    <s v="Journal Import Created"/>
    <x v="0"/>
    <n v="476878"/>
    <d v="2020-10-14T00:00:00"/>
    <n v="165082454"/>
    <m/>
    <s v="PO Invoice"/>
    <m/>
    <s v="https://nww.einvoice-prod.sbs.nhs.uk:8179/invoicepdf/cc97e77c-db40-5808-a46d-caec36fa9fbf"/>
    <n v="1"/>
    <n v="512"/>
    <m/>
    <s v="Planning and Business Development"/>
    <x v="1"/>
    <x v="2"/>
    <x v="1"/>
    <s v="7308 Legal Fees"/>
    <x v="0"/>
  </r>
  <r>
    <s v="E35930"/>
    <s v="7308"/>
    <s v="00000"/>
    <s v="00000"/>
    <s v="000000"/>
    <s v="Estates &amp; Facilities"/>
    <s v="Legal Fees"/>
    <s v="Default"/>
    <s v="Default"/>
    <s v="Default"/>
    <n v="1092"/>
    <d v="2020-12-01T00:00:00"/>
    <s v="Purchase Invoices"/>
    <s v="Payables"/>
    <s v="Journal Import 95700271:"/>
    <s v="Payables A 19858696 95700271"/>
    <s v="DEC-20 Purchase Invoices GBP"/>
    <d v="2020-12-15T00:00:00"/>
    <s v="SSCREPMAN,"/>
    <n v="42"/>
    <s v="Journal Import Created"/>
    <x v="0"/>
    <n v="476881"/>
    <d v="2020-10-14T00:00:00"/>
    <n v="165088326"/>
    <m/>
    <s v="PO Invoice"/>
    <m/>
    <s v="https://nww.einvoice-prod.sbs.nhs.uk:8179/invoicepdf/a80a2185-63b0-5f48-b974-feff4c45f651"/>
    <n v="1"/>
    <n v="1092"/>
    <m/>
    <s v="Planning and Business Development"/>
    <x v="1"/>
    <x v="2"/>
    <x v="1"/>
    <s v="7308 Legal Fees"/>
    <x v="0"/>
  </r>
  <r>
    <s v="E35930"/>
    <s v="7308"/>
    <s v="00000"/>
    <s v="00000"/>
    <s v="000000"/>
    <s v="Estates &amp; Facilities"/>
    <s v="Legal Fees"/>
    <s v="Default"/>
    <s v="Default"/>
    <s v="Default"/>
    <n v="73"/>
    <d v="2020-12-01T00:00:00"/>
    <s v="Purchase Invoices"/>
    <s v="Payables"/>
    <s v="Journal Import 95700271:"/>
    <s v="Payables A 19858696 95700271"/>
    <s v="DEC-20 Purchase Invoices GBP"/>
    <d v="2020-12-15T00:00:00"/>
    <s v="SSCREPMAN,"/>
    <n v="42"/>
    <s v="Journal Import Created"/>
    <x v="0"/>
    <n v="480570"/>
    <d v="2020-11-17T00:00:00"/>
    <n v="165082454"/>
    <m/>
    <s v="PO Invoice"/>
    <m/>
    <s v="https://nww.einvoice-prod.sbs.nhs.uk:8179/invoicepdf/6447c0a0-b838-5378-ba31-15599dafe2e9"/>
    <n v="1"/>
    <n v="73"/>
    <m/>
    <s v="Planning and Business Development"/>
    <x v="1"/>
    <x v="2"/>
    <x v="1"/>
    <s v="7308 Legal Fees"/>
    <x v="0"/>
  </r>
  <r>
    <s v="E35930"/>
    <s v="7308"/>
    <s v="00000"/>
    <s v="00000"/>
    <s v="000000"/>
    <s v="Estates &amp; Facilities"/>
    <s v="Legal Fees"/>
    <s v="Default"/>
    <s v="Default"/>
    <s v="Default"/>
    <n v="530"/>
    <d v="2020-12-01T00:00:00"/>
    <s v="Purchase Invoices"/>
    <s v="Payables"/>
    <s v="Journal Import 95700271:"/>
    <s v="Payables A 19858696 95700271"/>
    <s v="DEC-20 Purchase Invoices GBP"/>
    <d v="2020-12-15T00:00:00"/>
    <s v="SSCREPMAN,"/>
    <n v="42"/>
    <s v="Journal Import Created"/>
    <x v="0"/>
    <n v="480571"/>
    <d v="2020-11-17T00:00:00"/>
    <n v="165088326"/>
    <m/>
    <s v="PO Invoice"/>
    <m/>
    <s v="https://nww.einvoice-prod.sbs.nhs.uk:8179/invoicepdf/45187da1-ded4-58f9-9c92-7fd0675d3731"/>
    <n v="1"/>
    <n v="530"/>
    <m/>
    <s v="Planning and Business Development"/>
    <x v="1"/>
    <x v="2"/>
    <x v="1"/>
    <s v="7308 Legal Fees"/>
    <x v="0"/>
  </r>
  <r>
    <s v="E35930"/>
    <s v="7308"/>
    <s v="00000"/>
    <s v="00000"/>
    <s v="000000"/>
    <s v="Estates &amp; Facilities"/>
    <s v="Legal Fees"/>
    <s v="Default"/>
    <s v="Default"/>
    <s v="Default"/>
    <n v="-64"/>
    <d v="2020-12-01T00:00:00"/>
    <s v="Purchase Invoices"/>
    <s v="Payables"/>
    <s v="Journal Import 95700271:"/>
    <s v="Payables A 19858696 95700271"/>
    <s v="DEC-20 Purchase Invoices GBP"/>
    <d v="2020-12-15T00:00:00"/>
    <s v="SSCREPMAN,"/>
    <n v="43"/>
    <s v="Journal Import Created"/>
    <x v="0"/>
    <n v="474458"/>
    <d v="2020-09-23T00:00:00"/>
    <n v="165082454"/>
    <m/>
    <s v="PO Invoice"/>
    <m/>
    <s v="https://nww.einvoice-prod.sbs.nhs.uk:8179/invoicepdf/b0d26c4b-39d8-5201-aac4-0cb136a71350"/>
    <n v="1"/>
    <n v="-64"/>
    <m/>
    <s v="Planning and Business Development"/>
    <x v="1"/>
    <x v="2"/>
    <x v="1"/>
    <s v="7308 Legal Fees"/>
    <x v="0"/>
  </r>
  <r>
    <s v="E35930"/>
    <s v="7308"/>
    <s v="00000"/>
    <s v="00000"/>
    <s v="000000"/>
    <s v="Estates &amp; Facilities"/>
    <s v="Legal Fees"/>
    <s v="Default"/>
    <s v="Default"/>
    <s v="Default"/>
    <n v="-512"/>
    <d v="2020-12-01T00:00:00"/>
    <s v="Purchase Invoices"/>
    <s v="Payables"/>
    <s v="Journal Import 95700271:"/>
    <s v="Payables A 19858696 95700271"/>
    <s v="DEC-20 Purchase Invoices GBP"/>
    <d v="2020-12-15T00:00:00"/>
    <s v="SSCREPMAN,"/>
    <n v="43"/>
    <s v="Journal Import Created"/>
    <x v="0"/>
    <n v="476878"/>
    <d v="2020-10-14T00:00:00"/>
    <n v="165082454"/>
    <m/>
    <s v="PO Invoice"/>
    <m/>
    <s v="https://nww.einvoice-prod.sbs.nhs.uk:8179/invoicepdf/cc97e77c-db40-5808-a46d-caec36fa9fbf"/>
    <n v="1"/>
    <n v="-512"/>
    <m/>
    <s v="Planning and Business Development"/>
    <x v="1"/>
    <x v="2"/>
    <x v="1"/>
    <s v="7308 Legal Fees"/>
    <x v="0"/>
  </r>
  <r>
    <s v="E35930"/>
    <s v="7308"/>
    <s v="00000"/>
    <s v="00000"/>
    <s v="000000"/>
    <s v="Estates &amp; Facilities"/>
    <s v="Legal Fees"/>
    <s v="Default"/>
    <s v="Default"/>
    <s v="Default"/>
    <n v="-942"/>
    <d v="2020-12-01T00:00:00"/>
    <s v="Purchase Invoices"/>
    <s v="Payables"/>
    <s v="Journal Import 95700271:"/>
    <s v="Payables A 19858696 95700271"/>
    <s v="DEC-20 Purchase Invoices GBP"/>
    <d v="2020-12-15T00:00:00"/>
    <s v="SSCREPMAN,"/>
    <n v="43"/>
    <s v="Journal Import Created"/>
    <x v="0"/>
    <n v="476881"/>
    <d v="2020-10-14T00:00:00"/>
    <n v="165088326"/>
    <m/>
    <s v="PO Invoice"/>
    <m/>
    <s v="https://nww.einvoice-prod.sbs.nhs.uk:8179/invoicepdf/a80a2185-63b0-5f48-b974-feff4c45f651"/>
    <n v="1"/>
    <n v="-942"/>
    <m/>
    <s v="Planning and Business Development"/>
    <x v="1"/>
    <x v="2"/>
    <x v="1"/>
    <s v="7308 Legal Fees"/>
    <x v="0"/>
  </r>
  <r>
    <s v="E35930"/>
    <s v="7308"/>
    <s v="00000"/>
    <s v="00000"/>
    <s v="000000"/>
    <s v="Estates &amp; Facilities"/>
    <s v="Legal Fees"/>
    <s v="Default"/>
    <s v="Default"/>
    <s v="Default"/>
    <n v="-150"/>
    <d v="2020-12-01T00:00:00"/>
    <s v="Purchase Invoices"/>
    <s v="Payables"/>
    <s v="Journal Import 95700271:"/>
    <s v="Payables A 19858696 95700271"/>
    <s v="DEC-20 Purchase Invoices GBP"/>
    <d v="2020-12-15T00:00:00"/>
    <s v="SSCREPMAN,"/>
    <n v="43"/>
    <s v="Journal Import Created"/>
    <x v="0"/>
    <n v="476881"/>
    <d v="2020-10-14T00:00:00"/>
    <n v="165088326"/>
    <m/>
    <s v="PO Invoice"/>
    <m/>
    <s v="https://nww.einvoice-prod.sbs.nhs.uk:8179/invoicepdf/a80a2185-63b0-5f48-b974-feff4c45f651"/>
    <n v="1"/>
    <n v="-150"/>
    <m/>
    <s v="Planning and Business Development"/>
    <x v="1"/>
    <x v="2"/>
    <x v="1"/>
    <s v="7308 Legal Fees"/>
    <x v="0"/>
  </r>
  <r>
    <s v="E35930"/>
    <s v="7308"/>
    <s v="00000"/>
    <s v="00000"/>
    <s v="000000"/>
    <s v="Estates &amp; Facilities"/>
    <s v="Legal Fees"/>
    <s v="Default"/>
    <s v="Default"/>
    <s v="Default"/>
    <n v="-73"/>
    <d v="2020-12-01T00:00:00"/>
    <s v="Purchase Invoices"/>
    <s v="Payables"/>
    <s v="Journal Import 95700271:"/>
    <s v="Payables A 19858696 95700271"/>
    <s v="DEC-20 Purchase Invoices GBP"/>
    <d v="2020-12-15T00:00:00"/>
    <s v="SSCREPMAN,"/>
    <n v="43"/>
    <s v="Journal Import Created"/>
    <x v="0"/>
    <n v="480570"/>
    <d v="2020-11-17T00:00:00"/>
    <n v="165082454"/>
    <m/>
    <s v="PO Invoice"/>
    <m/>
    <s v="https://nww.einvoice-prod.sbs.nhs.uk:8179/invoicepdf/6447c0a0-b838-5378-ba31-15599dafe2e9"/>
    <n v="1"/>
    <n v="-73"/>
    <m/>
    <s v="Planning and Business Development"/>
    <x v="1"/>
    <x v="2"/>
    <x v="1"/>
    <s v="7308 Legal Fees"/>
    <x v="0"/>
  </r>
  <r>
    <s v="E35930"/>
    <s v="7308"/>
    <s v="00000"/>
    <s v="00000"/>
    <s v="000000"/>
    <s v="Estates &amp; Facilities"/>
    <s v="Legal Fees"/>
    <s v="Default"/>
    <s v="Default"/>
    <s v="Default"/>
    <n v="-530"/>
    <d v="2020-12-01T00:00:00"/>
    <s v="Purchase Invoices"/>
    <s v="Payables"/>
    <s v="Journal Import 95700271:"/>
    <s v="Payables A 19858696 95700271"/>
    <s v="DEC-20 Purchase Invoices GBP"/>
    <d v="2020-12-15T00:00:00"/>
    <s v="SSCREPMAN,"/>
    <n v="43"/>
    <s v="Journal Import Created"/>
    <x v="0"/>
    <n v="480571"/>
    <d v="2020-11-17T00:00:00"/>
    <n v="165088326"/>
    <m/>
    <s v="PO Invoice"/>
    <m/>
    <s v="https://nww.einvoice-prod.sbs.nhs.uk:8179/invoicepdf/45187da1-ded4-58f9-9c92-7fd0675d3731"/>
    <n v="1"/>
    <n v="-530"/>
    <m/>
    <s v="Planning and Business Development"/>
    <x v="1"/>
    <x v="2"/>
    <x v="1"/>
    <s v="7308 Legal Fees"/>
    <x v="0"/>
  </r>
  <r>
    <s v="E35930"/>
    <s v="7308"/>
    <s v="00000"/>
    <s v="00000"/>
    <s v="000000"/>
    <s v="Estates &amp; Facilities"/>
    <s v="Legal Fees"/>
    <s v="Default"/>
    <s v="Default"/>
    <s v="Default"/>
    <n v="-679.9"/>
    <d v="2020-12-01T00:00:00"/>
    <s v="Receiving"/>
    <s v="Cost Management"/>
    <s v="Journal Import 95114748:"/>
    <s v="Cost Management A 19709183 95114748 2"/>
    <s v="01-DEC-2020 Receiving GBP"/>
    <d v="2020-11-30T00:00:00"/>
    <s v="SSCREPMAN,"/>
    <n v="2467"/>
    <s v="December Invoices - Capsticks General Legal Matters"/>
    <x v="0"/>
    <n v="165078325"/>
    <d v="2019-12-27T00:00:00"/>
    <m/>
    <m/>
    <m/>
    <s v="LONDON-4"/>
    <m/>
    <m/>
    <m/>
    <m/>
    <s v="Planning and Business Development"/>
    <x v="1"/>
    <x v="2"/>
    <x v="1"/>
    <s v="7308 Legal Fees"/>
    <x v="0"/>
  </r>
  <r>
    <s v="E35930"/>
    <s v="7308"/>
    <s v="00000"/>
    <s v="00000"/>
    <s v="000000"/>
    <s v="Estates &amp; Facilities"/>
    <s v="Legal Fees"/>
    <s v="Default"/>
    <s v="Default"/>
    <s v="Default"/>
    <n v="-26"/>
    <d v="2020-12-01T00:00:00"/>
    <s v="Receiving"/>
    <s v="Cost Management"/>
    <s v="Journal Import 95114748:"/>
    <s v="Cost Management A 19709183 95114748 2"/>
    <s v="01-DEC-2020 Receiving GBP"/>
    <d v="2020-11-30T00:00:00"/>
    <s v="SSCREPMAN,"/>
    <n v="2468"/>
    <s v="Secamb - General Estates Matters - Invoice 430675 (Invoice attached)"/>
    <x v="0"/>
    <n v="165078325"/>
    <d v="2019-06-25T00:00:00"/>
    <m/>
    <m/>
    <m/>
    <s v="LONDON-4"/>
    <m/>
    <m/>
    <m/>
    <m/>
    <s v="Planning and Business Development"/>
    <x v="1"/>
    <x v="2"/>
    <x v="1"/>
    <s v="7308 Legal Fees"/>
    <x v="0"/>
  </r>
  <r>
    <s v="E35930"/>
    <s v="7308"/>
    <s v="00000"/>
    <s v="00000"/>
    <s v="000000"/>
    <s v="Estates &amp; Facilities"/>
    <s v="Legal Fees"/>
    <s v="Default"/>
    <s v="Default"/>
    <s v="Default"/>
    <n v="-333.4"/>
    <d v="2020-12-01T00:00:00"/>
    <s v="Receiving"/>
    <s v="Cost Management"/>
    <s v="Journal Import 95114748:"/>
    <s v="Cost Management A 19709183 95114748 2"/>
    <s v="01-DEC-2020 Receiving GBP"/>
    <d v="2020-11-30T00:00:00"/>
    <s v="SSCREPMAN,"/>
    <n v="2469"/>
    <s v="Secamb - General Estates Matters - Unbilled Time - 6000"/>
    <x v="0"/>
    <n v="165078325"/>
    <d v="2019-12-09T00:00:00"/>
    <m/>
    <m/>
    <m/>
    <s v="LONDON-4"/>
    <m/>
    <m/>
    <m/>
    <m/>
    <s v="Planning and Business Development"/>
    <x v="1"/>
    <x v="2"/>
    <x v="1"/>
    <s v="7308 Legal Fees"/>
    <x v="0"/>
  </r>
  <r>
    <s v="E35930"/>
    <s v="7308"/>
    <s v="00000"/>
    <s v="00000"/>
    <s v="000000"/>
    <s v="Estates &amp; Facilities"/>
    <s v="Legal Fees"/>
    <s v="Default"/>
    <s v="Default"/>
    <s v="Default"/>
    <n v="359.9"/>
    <d v="2020-12-01T00:00:00"/>
    <s v="Receiving"/>
    <s v="Cost Management"/>
    <s v="Journal Import 96243490:"/>
    <s v="Cost Management A 19985750 96243490"/>
    <s v="31-DEC-2020 Receiving GBP"/>
    <d v="2020-12-31T00:00:00"/>
    <s v="SSCREPMAN,"/>
    <n v="2474"/>
    <s v="December Invoices - Capsticks General Legal Matters"/>
    <x v="0"/>
    <n v="165078325"/>
    <d v="2019-12-27T00:00:00"/>
    <m/>
    <m/>
    <m/>
    <s v="LONDON-4"/>
    <m/>
    <m/>
    <m/>
    <m/>
    <s v="Planning and Business Development"/>
    <x v="1"/>
    <x v="2"/>
    <x v="1"/>
    <s v="7308 Legal Fees"/>
    <x v="0"/>
  </r>
  <r>
    <s v="E35930"/>
    <s v="7308"/>
    <s v="00000"/>
    <s v="00000"/>
    <s v="000000"/>
    <s v="Estates &amp; Facilities"/>
    <s v="Legal Fees"/>
    <s v="Default"/>
    <s v="Default"/>
    <s v="Default"/>
    <n v="333.4"/>
    <d v="2020-12-01T00:00:00"/>
    <s v="Receiving"/>
    <s v="Cost Management"/>
    <s v="Journal Import 96243490:"/>
    <s v="Cost Management A 19985750 96243490"/>
    <s v="31-DEC-2020 Receiving GBP"/>
    <d v="2020-12-31T00:00:00"/>
    <s v="SSCREPMAN,"/>
    <n v="2475"/>
    <s v="Secamb - General Estates Matters - Unbilled Time - 6000"/>
    <x v="0"/>
    <n v="165078325"/>
    <d v="2019-12-09T00:00:00"/>
    <m/>
    <m/>
    <m/>
    <s v="LONDON-4"/>
    <m/>
    <m/>
    <m/>
    <m/>
    <s v="Planning and Business Development"/>
    <x v="1"/>
    <x v="2"/>
    <x v="1"/>
    <s v="7308 Legal Fees"/>
    <x v="0"/>
  </r>
  <r>
    <s v="E35930"/>
    <s v="7308"/>
    <s v="00000"/>
    <s v="00000"/>
    <s v="000000"/>
    <s v="Estates &amp; Facilities"/>
    <s v="Legal Fees"/>
    <s v="Default"/>
    <s v="Default"/>
    <s v="Default"/>
    <n v="80"/>
    <d v="2020-12-01T00:00:00"/>
    <s v="Receiving"/>
    <s v="Cost Management"/>
    <s v="Journal Import 96243490:"/>
    <s v="Cost Management A 19985750 96243490"/>
    <s v="31-DEC-2020 Receiving GBP"/>
    <d v="2020-12-31T00:00:00"/>
    <s v="SSCREPMAN,"/>
    <n v="2476"/>
    <s v="Secamb - General Estates Matters - Blanket Order - April 2019 - March 2020 - Top up to cover outstanding invoice 471083"/>
    <x v="0"/>
    <n v="165078325"/>
    <d v="2020-12-15T00:00:00"/>
    <m/>
    <m/>
    <m/>
    <s v="LONDON-4"/>
    <m/>
    <m/>
    <m/>
    <m/>
    <s v="Planning and Business Development"/>
    <x v="1"/>
    <x v="2"/>
    <x v="1"/>
    <s v="7308 Legal Fees"/>
    <x v="0"/>
  </r>
  <r>
    <s v="E35930"/>
    <s v="7308"/>
    <s v="00000"/>
    <s v="00000"/>
    <s v="000000"/>
    <s v="Estates &amp; Facilities"/>
    <s v="Legal Fees"/>
    <s v="Default"/>
    <s v="Default"/>
    <s v="Default"/>
    <n v="123.6"/>
    <d v="2020-12-01T00:00:00"/>
    <s v="Receiving"/>
    <s v="Cost Management"/>
    <s v="Journal Import 96243490:"/>
    <s v="Cost Management A 19985750 96243490"/>
    <s v="31-DEC-2020 Receiving GBP"/>
    <d v="2020-12-31T00:00:00"/>
    <s v="SSCREPMAN,"/>
    <n v="2477"/>
    <s v="Secamb - General Estates Matters - Blanket Order - April 2020 - Mar 2021 to replace old PO"/>
    <x v="0"/>
    <n v="165088326"/>
    <d v="2020-12-15T00:00:00"/>
    <m/>
    <m/>
    <m/>
    <s v="LONDON-4"/>
    <m/>
    <m/>
    <m/>
    <m/>
    <s v="Planning and Business Development"/>
    <x v="1"/>
    <x v="2"/>
    <x v="1"/>
    <s v="7308 Legal Fees"/>
    <x v="0"/>
  </r>
  <r>
    <s v="E35930"/>
    <s v="7308"/>
    <s v="00000"/>
    <s v="00000"/>
    <s v="000000"/>
    <s v="Estates &amp; Facilities"/>
    <s v="Legal Fees"/>
    <s v="Default"/>
    <s v="Default"/>
    <s v="Default"/>
    <n v="26"/>
    <d v="2020-12-01T00:00:00"/>
    <s v="Receiving"/>
    <s v="Cost Management"/>
    <s v="Journal Import 96243490:"/>
    <s v="Cost Management A 19985750 96243490"/>
    <s v="31-DEC-2020 Receiving GBP"/>
    <d v="2020-12-31T00:00:00"/>
    <s v="SSCREPMAN,"/>
    <n v="2478"/>
    <s v="Secamb - General Estates Matters - Invoice 430675 (Invoice attached)"/>
    <x v="0"/>
    <n v="165078325"/>
    <d v="2019-06-25T00:00:00"/>
    <m/>
    <m/>
    <m/>
    <s v="LONDON-4"/>
    <m/>
    <m/>
    <m/>
    <m/>
    <s v="Planning and Business Development"/>
    <x v="1"/>
    <x v="2"/>
    <x v="1"/>
    <s v="7308 Legal Fees"/>
    <x v="0"/>
  </r>
  <r>
    <s v="E35930"/>
    <s v="7308"/>
    <s v="00000"/>
    <s v="00000"/>
    <s v="000000"/>
    <s v="Estates &amp; Facilities"/>
    <s v="Legal Fees"/>
    <s v="Default"/>
    <s v="Default"/>
    <s v="Default"/>
    <n v="50"/>
    <d v="2021-01-01T00:00:00"/>
    <s v="Adjustment"/>
    <s v="Spreadsheet"/>
    <s v="Capital M10 Adjustments"/>
    <s v="Spreadsheet A 20254011 97450912"/>
    <s v="RYD FIN RSM 2021 10 001 Adjustment GBP Adjustment GBP"/>
    <d v="2021-02-01T00:00:00"/>
    <s v="RYD MURPHY, RACHEL"/>
    <n v="88"/>
    <s v="Capsticks - https://nww.einvoice-prod.sbs.nhs.uk:8179/invoicepdf/3e0cd99a-d4df-58a5-9522-c55060f9f378"/>
    <x v="40"/>
    <m/>
    <d v="2021-02-01T00:00:00"/>
    <m/>
    <s v="Capsticks -"/>
    <m/>
    <m/>
    <s v="https://nww.einvoice-prod.sbs.nhs.uk:8179/invoicepdf/3e0cd99a-d4df-58a5-9522-c55060f9f378"/>
    <m/>
    <m/>
    <m/>
    <s v="Planning and Business Development"/>
    <x v="1"/>
    <x v="2"/>
    <x v="1"/>
    <s v="7308 Legal Fees"/>
    <x v="1"/>
  </r>
  <r>
    <s v="E35930"/>
    <s v="7308"/>
    <s v="00000"/>
    <s v="00000"/>
    <s v="000000"/>
    <s v="Estates &amp; Facilities"/>
    <s v="Legal Fees"/>
    <s v="Default"/>
    <s v="Default"/>
    <s v="Default"/>
    <n v="100"/>
    <d v="2021-01-01T00:00:00"/>
    <s v="Adjustment"/>
    <s v="Spreadsheet"/>
    <s v="Capital M10 Adjustments"/>
    <s v="Spreadsheet A 20254011 97450912"/>
    <s v="RYD FIN RSM 2021 10 001 Adjustment GBP Adjustment GBP"/>
    <d v="2021-02-01T00:00:00"/>
    <s v="RYD MURPHY, RACHEL"/>
    <n v="89"/>
    <s v="Capsticks - https://nww.einvoice-prod.sbs.nhs.uk:8179/invoicepdf/57c12486-4222-51ac-9954-8ff4e78ff694"/>
    <x v="40"/>
    <m/>
    <d v="2021-02-01T00:00:00"/>
    <m/>
    <s v="Capsticks -"/>
    <m/>
    <m/>
    <s v="https://nww.einvoice-prod.sbs.nhs.uk:8179/invoicepdf/57c12486-4222-51ac-9954-8ff4e78ff694"/>
    <m/>
    <m/>
    <m/>
    <s v="Planning and Business Development"/>
    <x v="1"/>
    <x v="2"/>
    <x v="1"/>
    <s v="7308 Legal Fees"/>
    <x v="1"/>
  </r>
  <r>
    <s v="E35930"/>
    <s v="7308"/>
    <s v="00000"/>
    <s v="00000"/>
    <s v="000000"/>
    <s v="Estates &amp; Facilities"/>
    <s v="Legal Fees"/>
    <s v="Default"/>
    <s v="Default"/>
    <s v="Default"/>
    <n v="345"/>
    <d v="2021-01-01T00:00:00"/>
    <s v="Adjustment"/>
    <s v="Spreadsheet"/>
    <s v="Capital M10 Adjustments"/>
    <s v="Spreadsheet A 20254011 97450912"/>
    <s v="RYD FIN RSM 2021 10 001 Adjustment GBP Adjustment GBP"/>
    <d v="2021-02-01T00:00:00"/>
    <s v="RYD MURPHY, RACHEL"/>
    <n v="90"/>
    <s v="Capsticks - https://nww.einvoice-prod.sbs.nhs.uk:8179/invoicepdf/a4778d5e-1641-5e70-bdfc-3e7185ab09d9"/>
    <x v="40"/>
    <m/>
    <d v="2021-02-01T00:00:00"/>
    <m/>
    <s v="Capsticks -"/>
    <m/>
    <m/>
    <s v="https://nww.einvoice-prod.sbs.nhs.uk:8179/invoicepdf/a4778d5e-1641-5e70-bdfc-3e7185ab09d9"/>
    <m/>
    <m/>
    <m/>
    <s v="Planning and Business Development"/>
    <x v="1"/>
    <x v="2"/>
    <x v="1"/>
    <s v="7308 Legal Fees"/>
    <x v="1"/>
  </r>
  <r>
    <s v="E35930"/>
    <s v="7308"/>
    <s v="00000"/>
    <s v="00000"/>
    <s v="000000"/>
    <s v="Estates &amp; Facilities"/>
    <s v="Legal Fees"/>
    <s v="Default"/>
    <s v="Default"/>
    <s v="Default"/>
    <n v="515"/>
    <d v="2021-01-01T00:00:00"/>
    <s v="Adjustment"/>
    <s v="Spreadsheet"/>
    <s v="Capital M10 Adjustments"/>
    <s v="Spreadsheet A 20254011 97450912"/>
    <s v="RYD FIN RSM 2021 10 001 Adjustment GBP Adjustment GBP"/>
    <d v="2021-02-01T00:00:00"/>
    <s v="RYD MURPHY, RACHEL"/>
    <n v="91"/>
    <s v="Capsticks - https://nww.einvoice-prod.sbs.nhs.uk:8179/invoicepdf/48f71a0b-3471-522a-b0c0-64c04f48202a"/>
    <x v="40"/>
    <m/>
    <d v="2021-02-01T00:00:00"/>
    <m/>
    <s v="Capsticks -"/>
    <m/>
    <m/>
    <s v="https://nww.einvoice-prod.sbs.nhs.uk:8179/invoicepdf/48f71a0b-3471-522a-b0c0-64c04f48202a"/>
    <m/>
    <m/>
    <m/>
    <s v="Planning and Business Development"/>
    <x v="1"/>
    <x v="2"/>
    <x v="1"/>
    <s v="7308 Legal Fees"/>
    <x v="1"/>
  </r>
  <r>
    <s v="E35930"/>
    <s v="7308"/>
    <s v="00000"/>
    <s v="00000"/>
    <s v="000000"/>
    <s v="Estates &amp; Facilities"/>
    <s v="Legal Fees"/>
    <s v="Default"/>
    <s v="Default"/>
    <s v="Default"/>
    <n v="11.44"/>
    <d v="2021-01-01T00:00:00"/>
    <s v="Adjustment"/>
    <s v="Spreadsheet"/>
    <s v="SBS RYD DEC-20 VAT ADJUSTMENT JOURNAL"/>
    <s v="Spreadsheet A 20251080 97453986"/>
    <s v="SBS RYD DEC-20 VAT ADJUSTMENT JOURNAL Adjustment GBP"/>
    <d v="2021-02-01T00:00:00"/>
    <s v="SSC BLATTI, FRANCESCO"/>
    <n v="848"/>
    <s v="CAPSTICKS SOLICITORS-OR12_835-467944C--11.44"/>
    <x v="41"/>
    <m/>
    <d v="2021-02-01T00:00:00"/>
    <m/>
    <s v="CAPSTICKS SOLICITORS-OR12_835-467944C--11.44"/>
    <m/>
    <m/>
    <m/>
    <m/>
    <m/>
    <m/>
    <s v="Planning and Business Development"/>
    <x v="1"/>
    <x v="2"/>
    <x v="1"/>
    <s v="7308 Legal Fees"/>
    <x v="1"/>
  </r>
  <r>
    <s v="E35930"/>
    <s v="7308"/>
    <s v="00000"/>
    <s v="00000"/>
    <s v="000000"/>
    <s v="Estates &amp; Facilities"/>
    <s v="Legal Fees"/>
    <s v="Default"/>
    <s v="Default"/>
    <s v="Default"/>
    <n v="62.64"/>
    <d v="2021-01-01T00:00:00"/>
    <s v="Adjustment"/>
    <s v="Spreadsheet"/>
    <s v="SBS RYD DEC-20 VAT ADJUSTMENT JOURNAL"/>
    <s v="Spreadsheet A 20251080 97453986"/>
    <s v="SBS RYD DEC-20 VAT ADJUSTMENT JOURNAL Adjustment GBP"/>
    <d v="2021-02-01T00:00:00"/>
    <s v="SSC BLATTI, FRANCESCO"/>
    <n v="849"/>
    <s v="CAPSTICKS SOLICITORS-465166C--62.64-https://nww.einvoice-prod.sbs.nhs.uk:8179/invoicepdf/ceea172a-0bbb-5739-9a81-82567d59e8d1"/>
    <x v="41"/>
    <m/>
    <d v="2021-02-01T00:00:00"/>
    <m/>
    <s v="CAPSTICKS SOLICITORS-465166C--62.64-"/>
    <m/>
    <m/>
    <s v="https://nww.einvoice-prod.sbs.nhs.uk:8179/invoicepdf/ceea172a-0bbb-5739-9a81-82567d59e8d1"/>
    <m/>
    <m/>
    <m/>
    <s v="Planning and Business Development"/>
    <x v="1"/>
    <x v="2"/>
    <x v="1"/>
    <s v="7308 Legal Fees"/>
    <x v="1"/>
  </r>
  <r>
    <s v="E35930"/>
    <s v="7308"/>
    <s v="00000"/>
    <s v="00000"/>
    <s v="000000"/>
    <s v="Estates &amp; Facilities"/>
    <s v="Legal Fees"/>
    <s v="Default"/>
    <s v="Default"/>
    <s v="Default"/>
    <n v="143.04"/>
    <d v="2021-01-01T00:00:00"/>
    <s v="Adjustment"/>
    <s v="Spreadsheet"/>
    <s v="SBS RYD DEC-20 VAT ADJUSTMENT JOURNAL"/>
    <s v="Spreadsheet A 20251080 97453986"/>
    <s v="SBS RYD DEC-20 VAT ADJUSTMENT JOURNAL Adjustment GBP"/>
    <d v="2021-02-01T00:00:00"/>
    <s v="SSC BLATTI, FRANCESCO"/>
    <n v="850"/>
    <s v="CAPSTICKS SOLICITORS-OR12_835-462330C--143.04"/>
    <x v="41"/>
    <m/>
    <d v="2021-02-01T00:00:00"/>
    <m/>
    <s v="CAPSTICKS SOLICITORS-OR12_835-462330C--143.04"/>
    <m/>
    <m/>
    <m/>
    <m/>
    <m/>
    <m/>
    <s v="Planning and Business Development"/>
    <x v="1"/>
    <x v="2"/>
    <x v="1"/>
    <s v="7308 Legal Fees"/>
    <x v="1"/>
  </r>
  <r>
    <s v="E35930"/>
    <s v="7308"/>
    <s v="00000"/>
    <s v="00000"/>
    <s v="000000"/>
    <s v="Estates &amp; Facilities"/>
    <s v="Legal Fees"/>
    <s v="Default"/>
    <s v="Default"/>
    <s v="Default"/>
    <n v="150"/>
    <d v="2021-01-01T00:00:00"/>
    <s v="Purchase Invoices"/>
    <s v="Payables"/>
    <s v="Journal Import 96368182:"/>
    <s v="Payables A 20017450 96368182"/>
    <s v="JAN-21 Purchase Invoices GBP"/>
    <d v="2021-01-04T00:00:00"/>
    <s v="SSCREPMAN,"/>
    <n v="35"/>
    <s v="Journal Import Created"/>
    <x v="0"/>
    <n v="483838"/>
    <d v="2020-12-16T00:00:00"/>
    <n v="165082454"/>
    <m/>
    <s v="PO Invoice"/>
    <m/>
    <s v="https://nww.einvoice-prod.sbs.nhs.uk:8179/invoicepdf/025371fd-b5b3-5295-805c-a83a1ff82991"/>
    <n v="1"/>
    <n v="75"/>
    <m/>
    <s v="Planning and Business Development"/>
    <x v="1"/>
    <x v="2"/>
    <x v="1"/>
    <s v="7308 Legal Fees"/>
    <x v="0"/>
  </r>
  <r>
    <s v="E35930"/>
    <s v="7308"/>
    <s v="00000"/>
    <s v="00000"/>
    <s v="000000"/>
    <s v="Estates &amp; Facilities"/>
    <s v="Legal Fees"/>
    <s v="Default"/>
    <s v="Default"/>
    <s v="Default"/>
    <n v="20.81"/>
    <d v="2021-01-01T00:00:00"/>
    <s v="Purchase Invoices"/>
    <s v="Payables"/>
    <s v="Journal Import 96368182:"/>
    <s v="Payables A 20017450 96368182"/>
    <s v="JAN-21 Purchase Invoices GBP"/>
    <d v="2021-01-04T00:00:00"/>
    <s v="SSCREPMAN,"/>
    <n v="35"/>
    <s v="Journal Import Created"/>
    <x v="0"/>
    <n v="483841"/>
    <d v="2020-12-16T00:00:00"/>
    <n v="165078325"/>
    <m/>
    <s v="PO Invoice"/>
    <m/>
    <s v="https://nww.einvoice-prod.sbs.nhs.uk:8179/invoicepdf/17035240-c476-538d-a466-c0d640109986"/>
    <n v="1"/>
    <n v="21"/>
    <m/>
    <s v="Planning and Business Development"/>
    <x v="1"/>
    <x v="2"/>
    <x v="1"/>
    <s v="7308 Legal Fees"/>
    <x v="0"/>
  </r>
  <r>
    <s v="E35930"/>
    <s v="7308"/>
    <s v="00000"/>
    <s v="00000"/>
    <s v="000000"/>
    <s v="Estates &amp; Facilities"/>
    <s v="Legal Fees"/>
    <s v="Default"/>
    <s v="Default"/>
    <s v="Default"/>
    <n v="29.19"/>
    <d v="2021-01-01T00:00:00"/>
    <s v="Purchase Invoices"/>
    <s v="Payables"/>
    <s v="Journal Import 96368182:"/>
    <s v="Payables A 20017450 96368182"/>
    <s v="JAN-21 Purchase Invoices GBP"/>
    <d v="2021-01-04T00:00:00"/>
    <s v="SSCREPMAN,"/>
    <n v="35"/>
    <s v="Journal Import Created"/>
    <x v="0"/>
    <n v="483841"/>
    <d v="2020-12-16T00:00:00"/>
    <n v="165078325"/>
    <m/>
    <s v="PO Invoice"/>
    <m/>
    <s v="https://nww.einvoice-prod.sbs.nhs.uk:8179/invoicepdf/17035240-c476-538d-a466-c0d640109986"/>
    <n v="1"/>
    <n v="29"/>
    <m/>
    <s v="Planning and Business Development"/>
    <x v="1"/>
    <x v="2"/>
    <x v="1"/>
    <s v="7308 Legal Fees"/>
    <x v="0"/>
  </r>
  <r>
    <s v="E35930"/>
    <s v="7308"/>
    <s v="00000"/>
    <s v="00000"/>
    <s v="000000"/>
    <s v="Estates &amp; Facilities"/>
    <s v="Legal Fees"/>
    <s v="Default"/>
    <s v="Default"/>
    <s v="Default"/>
    <n v="50"/>
    <d v="2021-01-01T00:00:00"/>
    <s v="Purchase Invoices"/>
    <s v="Payables"/>
    <s v="Journal Import 96368182:"/>
    <s v="Payables A 20017450 96368182"/>
    <s v="JAN-21 Purchase Invoices GBP"/>
    <d v="2021-01-04T00:00:00"/>
    <s v="SSCREPMAN,"/>
    <n v="35"/>
    <s v="Journal Import Created"/>
    <x v="0"/>
    <n v="483841"/>
    <d v="2020-12-16T00:00:00"/>
    <n v="165078325"/>
    <m/>
    <s v="PO Invoice"/>
    <m/>
    <s v="https://nww.einvoice-prod.sbs.nhs.uk:8179/invoicepdf/17035240-c476-538d-a466-c0d640109986"/>
    <n v="1"/>
    <n v="50"/>
    <m/>
    <s v="Planning and Business Development"/>
    <x v="1"/>
    <x v="2"/>
    <x v="1"/>
    <s v="7308 Legal Fees"/>
    <x v="0"/>
  </r>
  <r>
    <s v="E35930"/>
    <s v="7308"/>
    <s v="00000"/>
    <s v="00000"/>
    <s v="000000"/>
    <s v="Estates &amp; Facilities"/>
    <s v="Legal Fees"/>
    <s v="Default"/>
    <s v="Default"/>
    <s v="Default"/>
    <n v="350"/>
    <d v="2021-01-01T00:00:00"/>
    <s v="Purchase Invoices"/>
    <s v="Payables"/>
    <s v="Journal Import 96368182:"/>
    <s v="Payables A 20017450 96368182"/>
    <s v="JAN-21 Purchase Invoices GBP"/>
    <d v="2021-01-04T00:00:00"/>
    <s v="SSCREPMAN,"/>
    <n v="35"/>
    <s v="Journal Import Created"/>
    <x v="0"/>
    <n v="483842"/>
    <d v="2020-12-16T00:00:00"/>
    <n v="165078325"/>
    <m/>
    <s v="PO Invoice"/>
    <m/>
    <s v="https://nww.einvoice-prod.sbs.nhs.uk:8179/invoicepdf/05367777-0888-5219-a9a0-b323ca74f6b9"/>
    <n v="1"/>
    <n v="175"/>
    <m/>
    <s v="Planning and Business Development"/>
    <x v="1"/>
    <x v="2"/>
    <x v="1"/>
    <s v="7308 Legal Fees"/>
    <x v="0"/>
  </r>
  <r>
    <s v="E35930"/>
    <s v="7308"/>
    <s v="00000"/>
    <s v="00000"/>
    <s v="000000"/>
    <s v="Estates &amp; Facilities"/>
    <s v="Legal Fees"/>
    <s v="Default"/>
    <s v="Default"/>
    <s v="Default"/>
    <n v="-75"/>
    <d v="2021-01-01T00:00:00"/>
    <s v="Purchase Invoices"/>
    <s v="Payables"/>
    <s v="Journal Import 96368182:"/>
    <s v="Payables A 20017450 96368182"/>
    <s v="JAN-21 Purchase Invoices GBP"/>
    <d v="2021-01-04T00:00:00"/>
    <s v="SSCREPMAN,"/>
    <n v="36"/>
    <s v="Journal Import Created"/>
    <x v="0"/>
    <n v="483838"/>
    <d v="2020-12-16T00:00:00"/>
    <n v="165082454"/>
    <m/>
    <s v="PO Invoice"/>
    <m/>
    <s v="https://nww.einvoice-prod.sbs.nhs.uk:8179/invoicepdf/025371fd-b5b3-5295-805c-a83a1ff82991"/>
    <n v="1"/>
    <n v="-75"/>
    <m/>
    <s v="Planning and Business Development"/>
    <x v="1"/>
    <x v="2"/>
    <x v="1"/>
    <s v="7308 Legal Fees"/>
    <x v="0"/>
  </r>
  <r>
    <s v="E35930"/>
    <s v="7308"/>
    <s v="00000"/>
    <s v="00000"/>
    <s v="000000"/>
    <s v="Estates &amp; Facilities"/>
    <s v="Legal Fees"/>
    <s v="Default"/>
    <s v="Default"/>
    <s v="Default"/>
    <n v="-50"/>
    <d v="2021-01-01T00:00:00"/>
    <s v="Purchase Invoices"/>
    <s v="Payables"/>
    <s v="Journal Import 96368182:"/>
    <s v="Payables A 20017450 96368182"/>
    <s v="JAN-21 Purchase Invoices GBP"/>
    <d v="2021-01-04T00:00:00"/>
    <s v="SSCREPMAN,"/>
    <n v="36"/>
    <s v="Journal Import Created"/>
    <x v="0"/>
    <n v="483841"/>
    <d v="2020-12-16T00:00:00"/>
    <n v="165078325"/>
    <m/>
    <s v="PO Invoice"/>
    <m/>
    <s v="https://nww.einvoice-prod.sbs.nhs.uk:8179/invoicepdf/17035240-c476-538d-a466-c0d640109986"/>
    <n v="1"/>
    <n v="-50"/>
    <m/>
    <s v="Planning and Business Development"/>
    <x v="1"/>
    <x v="2"/>
    <x v="1"/>
    <s v="7308 Legal Fees"/>
    <x v="0"/>
  </r>
  <r>
    <s v="E35930"/>
    <s v="7308"/>
    <s v="00000"/>
    <s v="00000"/>
    <s v="000000"/>
    <s v="Estates &amp; Facilities"/>
    <s v="Legal Fees"/>
    <s v="Default"/>
    <s v="Default"/>
    <s v="Default"/>
    <n v="-175"/>
    <d v="2021-01-01T00:00:00"/>
    <s v="Purchase Invoices"/>
    <s v="Payables"/>
    <s v="Journal Import 96368182:"/>
    <s v="Payables A 20017450 96368182"/>
    <s v="JAN-21 Purchase Invoices GBP"/>
    <d v="2021-01-04T00:00:00"/>
    <s v="SSCREPMAN,"/>
    <n v="36"/>
    <s v="Journal Import Created"/>
    <x v="0"/>
    <n v="483842"/>
    <d v="2020-12-16T00:00:00"/>
    <n v="165078325"/>
    <m/>
    <s v="PO Invoice"/>
    <m/>
    <s v="https://nww.einvoice-prod.sbs.nhs.uk:8179/invoicepdf/05367777-0888-5219-a9a0-b323ca74f6b9"/>
    <n v="1"/>
    <n v="-175"/>
    <m/>
    <s v="Planning and Business Development"/>
    <x v="1"/>
    <x v="2"/>
    <x v="1"/>
    <s v="7308 Legal Fees"/>
    <x v="0"/>
  </r>
  <r>
    <s v="E35930"/>
    <s v="7308"/>
    <s v="00000"/>
    <s v="00000"/>
    <s v="000000"/>
    <s v="Estates &amp; Facilities"/>
    <s v="Legal Fees"/>
    <s v="Default"/>
    <s v="Default"/>
    <s v="Default"/>
    <n v="-75"/>
    <d v="2021-01-01T00:00:00"/>
    <s v="Purchase Invoices"/>
    <s v="Payables"/>
    <s v="Journal Import 96412732:"/>
    <s v="Payables A 20029604 96412732"/>
    <s v="JAN-21 Purchase Invoices GBP"/>
    <d v="2021-01-05T00:00:00"/>
    <s v="SSCREPMAN,"/>
    <n v="29"/>
    <s v="Journal Import Created"/>
    <x v="0"/>
    <n v="483838"/>
    <d v="2020-12-16T00:00:00"/>
    <n v="165085834"/>
    <m/>
    <s v="PO Invoice"/>
    <m/>
    <s v="https://nww.einvoice-prod.sbs.nhs.uk:8179/invoicepdf/025371fd-b5b3-5295-805c-a83a1ff82991"/>
    <n v="1"/>
    <n v="-75"/>
    <m/>
    <s v="Planning and Business Development"/>
    <x v="1"/>
    <x v="2"/>
    <x v="1"/>
    <s v="7308 Legal Fees"/>
    <x v="0"/>
  </r>
  <r>
    <s v="E35930"/>
    <s v="7308"/>
    <s v="00000"/>
    <s v="00000"/>
    <s v="000000"/>
    <s v="Estates &amp; Facilities"/>
    <s v="Legal Fees"/>
    <s v="Default"/>
    <s v="Default"/>
    <s v="Default"/>
    <n v="50"/>
    <d v="2021-01-01T00:00:00"/>
    <s v="Purchase Invoices"/>
    <s v="Payables"/>
    <s v="Journal Import 96457829:"/>
    <s v="Payables A 20041445 96457829"/>
    <s v="JAN-21 Purchase Invoices GBP"/>
    <d v="2021-01-06T00:00:00"/>
    <s v="SSCREPMAN,"/>
    <n v="48"/>
    <s v="Journal Import Created"/>
    <x v="0"/>
    <n v="483841"/>
    <d v="2020-12-16T00:00:00"/>
    <n v="165078325"/>
    <m/>
    <s v="PO Invoice"/>
    <m/>
    <s v="https://nww.einvoice-prod.sbs.nhs.uk:8179/invoicepdf/17035240-c476-538d-a466-c0d640109986"/>
    <n v="1"/>
    <n v="50"/>
    <m/>
    <s v="Planning and Business Development"/>
    <x v="1"/>
    <x v="2"/>
    <x v="1"/>
    <s v="7308 Legal Fees"/>
    <x v="0"/>
  </r>
  <r>
    <s v="E35930"/>
    <s v="7308"/>
    <s v="00000"/>
    <s v="00000"/>
    <s v="000000"/>
    <s v="Estates &amp; Facilities"/>
    <s v="Legal Fees"/>
    <s v="Default"/>
    <s v="Default"/>
    <s v="Default"/>
    <n v="-29.19"/>
    <d v="2021-01-01T00:00:00"/>
    <s v="Purchase Invoices"/>
    <s v="Payables"/>
    <s v="Journal Import 96457829:"/>
    <s v="Payables A 20041445 96457829"/>
    <s v="JAN-21 Purchase Invoices GBP"/>
    <d v="2021-01-06T00:00:00"/>
    <s v="SSCREPMAN,"/>
    <n v="49"/>
    <s v="Journal Import Created"/>
    <x v="0"/>
    <n v="483841"/>
    <d v="2020-12-16T00:00:00"/>
    <n v="165078325"/>
    <m/>
    <s v="PO Invoice"/>
    <m/>
    <s v="https://nww.einvoice-prod.sbs.nhs.uk:8179/invoicepdf/17035240-c476-538d-a466-c0d640109986"/>
    <n v="1"/>
    <n v="-29"/>
    <m/>
    <s v="Planning and Business Development"/>
    <x v="1"/>
    <x v="2"/>
    <x v="1"/>
    <s v="7308 Legal Fees"/>
    <x v="0"/>
  </r>
  <r>
    <s v="E35930"/>
    <s v="7308"/>
    <s v="00000"/>
    <s v="00000"/>
    <s v="000000"/>
    <s v="Estates &amp; Facilities"/>
    <s v="Legal Fees"/>
    <s v="Default"/>
    <s v="Default"/>
    <s v="Default"/>
    <n v="-20.81"/>
    <d v="2021-01-01T00:00:00"/>
    <s v="Purchase Invoices"/>
    <s v="Payables"/>
    <s v="Journal Import 96457829:"/>
    <s v="Payables A 20041445 96457829"/>
    <s v="JAN-21 Purchase Invoices GBP"/>
    <d v="2021-01-06T00:00:00"/>
    <s v="SSCREPMAN,"/>
    <n v="49"/>
    <s v="Journal Import Created"/>
    <x v="0"/>
    <n v="483841"/>
    <d v="2020-12-16T00:00:00"/>
    <n v="165078325"/>
    <m/>
    <s v="PO Invoice"/>
    <m/>
    <s v="https://nww.einvoice-prod.sbs.nhs.uk:8179/invoicepdf/17035240-c476-538d-a466-c0d640109986"/>
    <n v="1"/>
    <n v="-21"/>
    <m/>
    <s v="Planning and Business Development"/>
    <x v="1"/>
    <x v="2"/>
    <x v="1"/>
    <s v="7308 Legal Fees"/>
    <x v="0"/>
  </r>
  <r>
    <s v="E35930"/>
    <s v="7308"/>
    <s v="00000"/>
    <s v="00000"/>
    <s v="000000"/>
    <s v="Estates &amp; Facilities"/>
    <s v="Legal Fees"/>
    <s v="Default"/>
    <s v="Default"/>
    <s v="Default"/>
    <n v="175"/>
    <d v="2021-01-01T00:00:00"/>
    <s v="Purchase Invoices"/>
    <s v="Payables"/>
    <s v="Journal Import 96694920:"/>
    <s v="Payables A 20081815 96694920"/>
    <s v="JAN-21 Purchase Invoices GBP"/>
    <d v="2021-01-11T00:00:00"/>
    <s v="SSCREPMAN,"/>
    <n v="29"/>
    <s v="Journal Import Created"/>
    <x v="0"/>
    <n v="483842"/>
    <d v="2020-12-16T00:00:00"/>
    <n v="165078325"/>
    <m/>
    <s v="PO Invoice"/>
    <m/>
    <s v="https://nww.einvoice-prod.sbs.nhs.uk:8179/invoicepdf/05367777-0888-5219-a9a0-b323ca74f6b9"/>
    <n v="1"/>
    <n v="175"/>
    <m/>
    <s v="Planning and Business Development"/>
    <x v="1"/>
    <x v="2"/>
    <x v="1"/>
    <s v="7308 Legal Fees"/>
    <x v="0"/>
  </r>
  <r>
    <s v="E35930"/>
    <s v="7308"/>
    <s v="00000"/>
    <s v="00000"/>
    <s v="000000"/>
    <s v="Estates &amp; Facilities"/>
    <s v="Legal Fees"/>
    <s v="Default"/>
    <s v="Default"/>
    <s v="Default"/>
    <n v="-175"/>
    <d v="2021-01-01T00:00:00"/>
    <s v="Purchase Invoices"/>
    <s v="Payables"/>
    <s v="Journal Import 96694920:"/>
    <s v="Payables A 20081815 96694920"/>
    <s v="JAN-21 Purchase Invoices GBP"/>
    <d v="2021-01-11T00:00:00"/>
    <s v="SSCREPMAN,"/>
    <n v="30"/>
    <s v="Journal Import Created"/>
    <x v="0"/>
    <n v="483842"/>
    <d v="2020-12-16T00:00:00"/>
    <n v="165078325"/>
    <m/>
    <s v="PO Invoice"/>
    <m/>
    <s v="https://nww.einvoice-prod.sbs.nhs.uk:8179/invoicepdf/05367777-0888-5219-a9a0-b323ca74f6b9"/>
    <n v="1"/>
    <n v="-175"/>
    <m/>
    <s v="Planning and Business Development"/>
    <x v="1"/>
    <x v="2"/>
    <x v="1"/>
    <s v="7308 Legal Fees"/>
    <x v="0"/>
  </r>
  <r>
    <s v="E35930"/>
    <s v="7308"/>
    <s v="00000"/>
    <s v="00000"/>
    <s v="000000"/>
    <s v="Estates &amp; Facilities"/>
    <s v="Legal Fees"/>
    <s v="Default"/>
    <s v="Default"/>
    <s v="Default"/>
    <n v="80"/>
    <d v="2021-01-01T00:00:00"/>
    <s v="Purchase Invoices"/>
    <s v="Payables"/>
    <s v="Journal Import 96947311:"/>
    <s v="Payables A 20140723 96947311"/>
    <s v="JAN-21 Purchase Invoices GBP"/>
    <d v="2021-01-18T00:00:00"/>
    <s v="SSCREPMAN,"/>
    <n v="29"/>
    <s v="Journal Import Created"/>
    <x v="0"/>
    <n v="471083"/>
    <d v="2020-08-18T00:00:00"/>
    <n v="165078325"/>
    <m/>
    <s v="PO Invoice"/>
    <m/>
    <s v="https://nww.einvoice-prod.sbs.nhs.uk:8179/invoicepdf/c7f0dc6d-8e51-55cf-acd3-e242f34c15d2"/>
    <n v="1"/>
    <n v="80"/>
    <m/>
    <s v="Planning and Business Development"/>
    <x v="1"/>
    <x v="2"/>
    <x v="1"/>
    <s v="7308 Legal Fees"/>
    <x v="0"/>
  </r>
  <r>
    <s v="E35930"/>
    <s v="7308"/>
    <s v="00000"/>
    <s v="00000"/>
    <s v="000000"/>
    <s v="Estates &amp; Facilities"/>
    <s v="Legal Fees"/>
    <s v="Default"/>
    <s v="Default"/>
    <s v="Default"/>
    <n v="-80"/>
    <d v="2021-01-01T00:00:00"/>
    <s v="Purchase Invoices"/>
    <s v="Payables"/>
    <s v="Journal Import 96947311:"/>
    <s v="Payables A 20140723 96947311"/>
    <s v="JAN-21 Purchase Invoices GBP"/>
    <d v="2021-01-18T00:00:00"/>
    <s v="SSCREPMAN,"/>
    <n v="30"/>
    <s v="Journal Import Created"/>
    <x v="0"/>
    <n v="471083"/>
    <d v="2020-08-18T00:00:00"/>
    <n v="165078325"/>
    <m/>
    <s v="PO Invoice"/>
    <m/>
    <s v="https://nww.einvoice-prod.sbs.nhs.uk:8179/invoicepdf/c7f0dc6d-8e51-55cf-acd3-e242f34c15d2"/>
    <n v="1"/>
    <n v="-80"/>
    <m/>
    <s v="Planning and Business Development"/>
    <x v="1"/>
    <x v="2"/>
    <x v="1"/>
    <s v="7308 Legal Fees"/>
    <x v="0"/>
  </r>
  <r>
    <s v="E35930"/>
    <s v="7308"/>
    <s v="00000"/>
    <s v="00000"/>
    <s v="000000"/>
    <s v="Estates &amp; Facilities"/>
    <s v="Legal Fees"/>
    <s v="Default"/>
    <s v="Default"/>
    <s v="Default"/>
    <n v="210"/>
    <d v="2021-01-01T00:00:00"/>
    <s v="Purchase Invoices"/>
    <s v="Payables"/>
    <s v="Journal Import 96992775:"/>
    <s v="Payables A 20147688 96992775"/>
    <s v="JAN-21 Purchase Invoices GBP"/>
    <d v="2021-01-19T00:00:00"/>
    <s v="SSCREPMAN,"/>
    <n v="23"/>
    <s v="Journal Import Created"/>
    <x v="0"/>
    <n v="403684"/>
    <d v="2018-07-25T00:00:00"/>
    <n v="165074838"/>
    <m/>
    <s v="PO Invoice"/>
    <m/>
    <s v="https://nww.einvoice-prod.sbs.nhs.uk:8179/invoicepdf/8d68df18-8825-5fc9-8ea0-0e81f14b9aa4"/>
    <n v="1"/>
    <n v="210"/>
    <m/>
    <s v="Planning and Business Development"/>
    <x v="1"/>
    <x v="2"/>
    <x v="1"/>
    <s v="7308 Legal Fees"/>
    <x v="0"/>
  </r>
  <r>
    <s v="E35930"/>
    <s v="7308"/>
    <s v="00000"/>
    <s v="00000"/>
    <s v="000000"/>
    <s v="Estates &amp; Facilities"/>
    <s v="Legal Fees"/>
    <s v="Default"/>
    <s v="Default"/>
    <s v="Default"/>
    <n v="120"/>
    <d v="2021-01-01T00:00:00"/>
    <s v="Purchase Invoices"/>
    <s v="Payables"/>
    <s v="Journal Import 97357325:"/>
    <s v="Payables A 20227709 97357325"/>
    <s v="JAN-21 Purchase Invoices GBP"/>
    <d v="2021-01-29T00:00:00"/>
    <s v="SSCREPMAN,"/>
    <n v="37"/>
    <s v="Journal Import Created"/>
    <x v="0"/>
    <n v="487626"/>
    <d v="2021-01-25T00:00:00"/>
    <n v="165082454"/>
    <m/>
    <s v="PO Invoice"/>
    <m/>
    <s v="https://nww.einvoice-prod.sbs.nhs.uk:8179/invoicepdf/1bba56c9-b4be-598e-b402-5897940d0996"/>
    <n v="1"/>
    <n v="60"/>
    <m/>
    <s v="Planning and Business Development"/>
    <x v="1"/>
    <x v="2"/>
    <x v="1"/>
    <s v="7308 Legal Fees"/>
    <x v="0"/>
  </r>
  <r>
    <s v="E35930"/>
    <s v="7308"/>
    <s v="00000"/>
    <s v="00000"/>
    <s v="000000"/>
    <s v="Estates &amp; Facilities"/>
    <s v="Legal Fees"/>
    <s v="Default"/>
    <s v="Default"/>
    <s v="Default"/>
    <n v="-60"/>
    <d v="2021-01-01T00:00:00"/>
    <s v="Purchase Invoices"/>
    <s v="Payables"/>
    <s v="Journal Import 97357325:"/>
    <s v="Payables A 20227709 97357325"/>
    <s v="JAN-21 Purchase Invoices GBP"/>
    <d v="2021-01-29T00:00:00"/>
    <s v="SSCREPMAN,"/>
    <n v="38"/>
    <s v="Journal Import Created"/>
    <x v="0"/>
    <n v="487626"/>
    <d v="2021-01-25T00:00:00"/>
    <n v="165082454"/>
    <m/>
    <s v="PO Invoice"/>
    <m/>
    <s v="https://nww.einvoice-prod.sbs.nhs.uk:8179/invoicepdf/1bba56c9-b4be-598e-b402-5897940d0996"/>
    <n v="1"/>
    <n v="-60"/>
    <m/>
    <s v="Planning and Business Development"/>
    <x v="1"/>
    <x v="2"/>
    <x v="1"/>
    <s v="7308 Legal Fees"/>
    <x v="0"/>
  </r>
  <r>
    <s v="E35930"/>
    <s v="7308"/>
    <s v="00000"/>
    <s v="00000"/>
    <s v="000000"/>
    <s v="Estates &amp; Facilities"/>
    <s v="Legal Fees"/>
    <s v="Default"/>
    <s v="Default"/>
    <s v="Default"/>
    <n v="-359.9"/>
    <d v="2021-01-01T00:00:00"/>
    <s v="Receiving"/>
    <s v="Cost Management"/>
    <s v="Journal Import 96243490:"/>
    <s v="Cost Management A 19985750 96243490 2"/>
    <s v="01-JAN-2021 Receiving GBP"/>
    <d v="2020-12-31T00:00:00"/>
    <s v="SSCREPMAN,"/>
    <n v="2474"/>
    <s v="December Invoices - Capsticks General Legal Matters"/>
    <x v="0"/>
    <n v="165078325"/>
    <d v="2019-12-27T00:00:00"/>
    <m/>
    <m/>
    <m/>
    <s v="LONDON-4"/>
    <m/>
    <m/>
    <m/>
    <m/>
    <s v="Planning and Business Development"/>
    <x v="1"/>
    <x v="2"/>
    <x v="1"/>
    <s v="7308 Legal Fees"/>
    <x v="0"/>
  </r>
  <r>
    <s v="E35930"/>
    <s v="7308"/>
    <s v="00000"/>
    <s v="00000"/>
    <s v="000000"/>
    <s v="Estates &amp; Facilities"/>
    <s v="Legal Fees"/>
    <s v="Default"/>
    <s v="Default"/>
    <s v="Default"/>
    <n v="-333.4"/>
    <d v="2021-01-01T00:00:00"/>
    <s v="Receiving"/>
    <s v="Cost Management"/>
    <s v="Journal Import 96243490:"/>
    <s v="Cost Management A 19985750 96243490 2"/>
    <s v="01-JAN-2021 Receiving GBP"/>
    <d v="2020-12-31T00:00:00"/>
    <s v="SSCREPMAN,"/>
    <n v="2475"/>
    <s v="Secamb - General Estates Matters - Unbilled Time - 6000"/>
    <x v="0"/>
    <n v="165078325"/>
    <d v="2019-12-09T00:00:00"/>
    <m/>
    <m/>
    <m/>
    <s v="LONDON-4"/>
    <m/>
    <m/>
    <m/>
    <m/>
    <s v="Planning and Business Development"/>
    <x v="1"/>
    <x v="2"/>
    <x v="1"/>
    <s v="7308 Legal Fees"/>
    <x v="0"/>
  </r>
  <r>
    <s v="E35930"/>
    <s v="7308"/>
    <s v="00000"/>
    <s v="00000"/>
    <s v="000000"/>
    <s v="Estates &amp; Facilities"/>
    <s v="Legal Fees"/>
    <s v="Default"/>
    <s v="Default"/>
    <s v="Default"/>
    <n v="-80"/>
    <d v="2021-01-01T00:00:00"/>
    <s v="Receiving"/>
    <s v="Cost Management"/>
    <s v="Journal Import 96243490:"/>
    <s v="Cost Management A 19985750 96243490 2"/>
    <s v="01-JAN-2021 Receiving GBP"/>
    <d v="2020-12-31T00:00:00"/>
    <s v="SSCREPMAN,"/>
    <n v="2476"/>
    <s v="Secamb - General Estates Matters - Blanket Order - April 2019 - March 2020 - Top up to cover outstanding invoice 471083"/>
    <x v="0"/>
    <n v="165078325"/>
    <d v="2020-12-15T00:00:00"/>
    <m/>
    <m/>
    <m/>
    <s v="LONDON-4"/>
    <m/>
    <m/>
    <m/>
    <m/>
    <s v="Planning and Business Development"/>
    <x v="1"/>
    <x v="2"/>
    <x v="1"/>
    <s v="7308 Legal Fees"/>
    <x v="0"/>
  </r>
  <r>
    <s v="E35930"/>
    <s v="7308"/>
    <s v="00000"/>
    <s v="00000"/>
    <s v="000000"/>
    <s v="Estates &amp; Facilities"/>
    <s v="Legal Fees"/>
    <s v="Default"/>
    <s v="Default"/>
    <s v="Default"/>
    <n v="-123.6"/>
    <d v="2021-01-01T00:00:00"/>
    <s v="Receiving"/>
    <s v="Cost Management"/>
    <s v="Journal Import 96243490:"/>
    <s v="Cost Management A 19985750 96243490 2"/>
    <s v="01-JAN-2021 Receiving GBP"/>
    <d v="2020-12-31T00:00:00"/>
    <s v="SSCREPMAN,"/>
    <n v="2477"/>
    <s v="Secamb - General Estates Matters - Blanket Order - April 2020 - Mar 2021 to replace old PO"/>
    <x v="0"/>
    <n v="165088326"/>
    <d v="2020-12-15T00:00:00"/>
    <m/>
    <m/>
    <m/>
    <s v="LONDON-4"/>
    <m/>
    <m/>
    <m/>
    <m/>
    <s v="Planning and Business Development"/>
    <x v="1"/>
    <x v="2"/>
    <x v="1"/>
    <s v="7308 Legal Fees"/>
    <x v="0"/>
  </r>
  <r>
    <s v="E35930"/>
    <s v="7308"/>
    <s v="00000"/>
    <s v="00000"/>
    <s v="000000"/>
    <s v="Estates &amp; Facilities"/>
    <s v="Legal Fees"/>
    <s v="Default"/>
    <s v="Default"/>
    <s v="Default"/>
    <n v="-26"/>
    <d v="2021-01-01T00:00:00"/>
    <s v="Receiving"/>
    <s v="Cost Management"/>
    <s v="Journal Import 96243490:"/>
    <s v="Cost Management A 19985750 96243490 2"/>
    <s v="01-JAN-2021 Receiving GBP"/>
    <d v="2020-12-31T00:00:00"/>
    <s v="SSCREPMAN,"/>
    <n v="2478"/>
    <s v="Secamb - General Estates Matters - Invoice 430675 (Invoice attached)"/>
    <x v="0"/>
    <n v="165078325"/>
    <d v="2019-06-25T00:00:00"/>
    <m/>
    <m/>
    <m/>
    <s v="LONDON-4"/>
    <m/>
    <m/>
    <m/>
    <m/>
    <s v="Planning and Business Development"/>
    <x v="1"/>
    <x v="2"/>
    <x v="1"/>
    <s v="7308 Legal Fees"/>
    <x v="0"/>
  </r>
  <r>
    <s v="E35930"/>
    <s v="7308"/>
    <s v="00000"/>
    <s v="00000"/>
    <s v="000000"/>
    <s v="Estates &amp; Facilities"/>
    <s v="Legal Fees"/>
    <s v="Default"/>
    <s v="Default"/>
    <s v="Default"/>
    <n v="359.9"/>
    <d v="2021-01-01T00:00:00"/>
    <s v="Receiving"/>
    <s v="Cost Management"/>
    <s v="Journal Import 97369425:"/>
    <s v="Cost Management A 20230024 97369425"/>
    <s v="29-JAN-2021 Receiving GBP"/>
    <d v="2021-01-29T00:00:00"/>
    <s v="SSCREPMAN,"/>
    <n v="2650"/>
    <s v="December Invoices - Capsticks General Legal Matters"/>
    <x v="0"/>
    <n v="165078325"/>
    <d v="2019-12-27T00:00:00"/>
    <m/>
    <m/>
    <m/>
    <s v="LONDON-4"/>
    <m/>
    <m/>
    <m/>
    <m/>
    <s v="Planning and Business Development"/>
    <x v="1"/>
    <x v="2"/>
    <x v="1"/>
    <s v="7308 Legal Fees"/>
    <x v="0"/>
  </r>
  <r>
    <s v="E35930"/>
    <s v="7308"/>
    <s v="00000"/>
    <s v="00000"/>
    <s v="000000"/>
    <s v="Estates &amp; Facilities"/>
    <s v="Legal Fees"/>
    <s v="Default"/>
    <s v="Default"/>
    <s v="Default"/>
    <n v="123.6"/>
    <d v="2021-01-01T00:00:00"/>
    <s v="Receiving"/>
    <s v="Cost Management"/>
    <s v="Journal Import 97369425:"/>
    <s v="Cost Management A 20230024 97369425"/>
    <s v="29-JAN-2021 Receiving GBP"/>
    <d v="2021-01-29T00:00:00"/>
    <s v="SSCREPMAN,"/>
    <n v="2651"/>
    <s v="Secamb - General Estates Matters - Blanket Order - April 2020 - Mar 2021 to replace old PO"/>
    <x v="0"/>
    <n v="165088326"/>
    <d v="2020-12-15T00:00:00"/>
    <m/>
    <m/>
    <m/>
    <s v="LONDON-4"/>
    <m/>
    <m/>
    <m/>
    <m/>
    <s v="Planning and Business Development"/>
    <x v="1"/>
    <x v="2"/>
    <x v="1"/>
    <s v="7308 Legal Fees"/>
    <x v="0"/>
  </r>
  <r>
    <s v="E35930"/>
    <s v="7308"/>
    <s v="00000"/>
    <s v="00000"/>
    <s v="000000"/>
    <s v="Estates &amp; Facilities"/>
    <s v="Legal Fees"/>
    <s v="Default"/>
    <s v="Default"/>
    <s v="Default"/>
    <n v="333.4"/>
    <d v="2021-01-01T00:00:00"/>
    <s v="Receiving"/>
    <s v="Cost Management"/>
    <s v="Journal Import 97369425:"/>
    <s v="Cost Management A 20230024 97369425"/>
    <s v="29-JAN-2021 Receiving GBP"/>
    <d v="2021-01-29T00:00:00"/>
    <s v="SSCREPMAN,"/>
    <n v="2652"/>
    <s v="Secamb - General Estates Matters - Unbilled Time - 6000"/>
    <x v="0"/>
    <n v="165078325"/>
    <d v="2019-12-09T00:00:00"/>
    <m/>
    <m/>
    <m/>
    <s v="LONDON-4"/>
    <m/>
    <m/>
    <m/>
    <m/>
    <s v="Planning and Business Development"/>
    <x v="1"/>
    <x v="2"/>
    <x v="1"/>
    <s v="7308 Legal Fees"/>
    <x v="0"/>
  </r>
  <r>
    <s v="E35930"/>
    <s v="7308"/>
    <s v="00000"/>
    <s v="00000"/>
    <s v="000000"/>
    <s v="Estates &amp; Facilities"/>
    <s v="Legal Fees"/>
    <s v="Default"/>
    <s v="Default"/>
    <s v="Default"/>
    <n v="341.74"/>
    <d v="2021-01-01T00:00:00"/>
    <s v="Receiving"/>
    <s v="Cost Management"/>
    <s v="Journal Import 97369425:"/>
    <s v="Cost Management A 20230024 97369425"/>
    <s v="29-JAN-2021 Receiving GBP"/>
    <d v="2021-01-29T00:00:00"/>
    <s v="SSCREPMAN,"/>
    <n v="2653"/>
    <s v="Secamb - General Estates Matters - Blanket Order - April 2019 - March 2020 - Top up to cover outstanding invoices"/>
    <x v="0"/>
    <n v="165078325"/>
    <d v="2020-01-20T00:00:00"/>
    <m/>
    <m/>
    <m/>
    <s v="LONDON-4"/>
    <m/>
    <m/>
    <m/>
    <m/>
    <s v="Planning and Business Development"/>
    <x v="1"/>
    <x v="2"/>
    <x v="1"/>
    <s v="7308 Legal Fees"/>
    <x v="0"/>
  </r>
  <r>
    <s v="E35930"/>
    <s v="7308"/>
    <s v="00000"/>
    <s v="00000"/>
    <s v="000000"/>
    <s v="Estates &amp; Facilities"/>
    <s v="Legal Fees"/>
    <s v="Default"/>
    <s v="Default"/>
    <s v="Default"/>
    <n v="42"/>
    <d v="2021-01-01T00:00:00"/>
    <s v="Receiving"/>
    <s v="Cost Management"/>
    <s v="Journal Import 97369425:"/>
    <s v="Cost Management A 20230024 97369425"/>
    <s v="29-JAN-2021 Receiving GBP"/>
    <d v="2021-01-29T00:00:00"/>
    <s v="SSCREPMAN,"/>
    <n v="2654"/>
    <s v="Secamb - General Estates Matters - Capsticks Invoice 403684 - 25/07/2018"/>
    <x v="0"/>
    <n v="165074838"/>
    <d v="2019-01-17T00:00:00"/>
    <m/>
    <m/>
    <m/>
    <s v="LONDON-4"/>
    <m/>
    <m/>
    <m/>
    <m/>
    <s v="Planning and Business Development"/>
    <x v="1"/>
    <x v="2"/>
    <x v="1"/>
    <s v="7308 Legal Fees"/>
    <x v="0"/>
  </r>
  <r>
    <s v="E35930"/>
    <s v="7308"/>
    <s v="00000"/>
    <s v="00000"/>
    <s v="000000"/>
    <s v="Estates &amp; Facilities"/>
    <s v="Legal Fees"/>
    <s v="Default"/>
    <s v="Default"/>
    <s v="Default"/>
    <n v="80"/>
    <d v="2021-01-01T00:00:00"/>
    <s v="Receiving"/>
    <s v="Cost Management"/>
    <s v="Journal Import 97369425:"/>
    <s v="Cost Management A 20230024 97369425"/>
    <s v="29-JAN-2021 Receiving GBP"/>
    <d v="2021-01-29T00:00:00"/>
    <s v="SSCREPMAN,"/>
    <n v="2655"/>
    <s v="Secamb - General Estates Matters - Blanket Order - April 2019 - March 2020 - Top up to cover outstanding invoice 471083"/>
    <x v="0"/>
    <n v="165078325"/>
    <d v="2020-12-15T00:00:00"/>
    <m/>
    <m/>
    <m/>
    <s v="LONDON-4"/>
    <m/>
    <m/>
    <m/>
    <m/>
    <s v="Planning and Business Development"/>
    <x v="1"/>
    <x v="2"/>
    <x v="1"/>
    <s v="7308 Legal Fees"/>
    <x v="0"/>
  </r>
  <r>
    <s v="E35930"/>
    <s v="7308"/>
    <s v="00000"/>
    <s v="00000"/>
    <s v="000000"/>
    <s v="Estates &amp; Facilities"/>
    <s v="Legal Fees"/>
    <s v="Default"/>
    <s v="Default"/>
    <s v="Default"/>
    <n v="26"/>
    <d v="2021-01-01T00:00:00"/>
    <s v="Receiving"/>
    <s v="Cost Management"/>
    <s v="Journal Import 97369425:"/>
    <s v="Cost Management A 20230024 97369425"/>
    <s v="29-JAN-2021 Receiving GBP"/>
    <d v="2021-01-29T00:00:00"/>
    <s v="SSCREPMAN,"/>
    <n v="2656"/>
    <s v="Secamb - General Estates Matters - Invoice 430675 (Invoice attached)"/>
    <x v="0"/>
    <n v="165078325"/>
    <d v="2019-06-25T00:00:00"/>
    <m/>
    <m/>
    <m/>
    <s v="LONDON-4"/>
    <m/>
    <m/>
    <m/>
    <m/>
    <s v="Planning and Business Development"/>
    <x v="1"/>
    <x v="2"/>
    <x v="1"/>
    <s v="7308 Legal Fees"/>
    <x v="0"/>
  </r>
  <r>
    <s v="E35930"/>
    <s v="7308"/>
    <s v="00000"/>
    <s v="00000"/>
    <s v="000000"/>
    <s v="Estates &amp; Facilities"/>
    <s v="Legal Fees"/>
    <s v="Default"/>
    <s v="Default"/>
    <s v="Default"/>
    <n v="42"/>
    <d v="2021-02-01T00:00:00"/>
    <s v="Adjustment"/>
    <s v="Spreadsheet"/>
    <s v="SBS RYD JAN-21 VAT ADJUSTMENT JOURNAL"/>
    <s v="Spreadsheet A 20489144 98455720"/>
    <s v="SBS RYD JAN-21 VAT ADJUSTMENT JOURNAL Adjustment GBP"/>
    <d v="2021-03-01T00:00:00"/>
    <s v="SSC BLATTI, FRANCESCO"/>
    <n v="664"/>
    <s v="CAPSTICKS SOLICITORS-403684-0-https://nww.einvoice-prod.sbs.nhs.uk:8179/invoicepdf/8d68df18-8825-5fc9-8ea0-0e81f14b9aa4"/>
    <x v="42"/>
    <m/>
    <d v="2021-03-01T00:00:00"/>
    <m/>
    <s v="CAPSTICKS SOLICITORS-403684-0-"/>
    <m/>
    <m/>
    <s v="https://nww.einvoice-prod.sbs.nhs.uk:8179/invoicepdf/8d68df18-8825-5fc9-8ea0-0e81f14b9aa4"/>
    <m/>
    <m/>
    <m/>
    <s v="Planning and Business Development"/>
    <x v="1"/>
    <x v="2"/>
    <x v="1"/>
    <s v="7308 Legal Fees"/>
    <x v="1"/>
  </r>
  <r>
    <s v="E35930"/>
    <s v="7308"/>
    <s v="00000"/>
    <s v="00000"/>
    <s v="000000"/>
    <s v="Estates &amp; Facilities"/>
    <s v="Legal Fees"/>
    <s v="Default"/>
    <s v="Default"/>
    <s v="Default"/>
    <n v="1696.65"/>
    <d v="2021-02-01T00:00:00"/>
    <s v="Purchase Invoices"/>
    <s v="Payables"/>
    <s v="Journal Import 97900376:"/>
    <s v="Payables A 20361640 97900376"/>
    <s v="FEB-21 Purchase Invoices GBP"/>
    <d v="2021-02-12T00:00:00"/>
    <s v="SSCREPMAN,"/>
    <n v="37"/>
    <s v="Journal Import Created"/>
    <x v="0"/>
    <n v="487530"/>
    <d v="2021-01-25T00:00:00"/>
    <n v="165089943"/>
    <m/>
    <s v="PO Invoice"/>
    <m/>
    <s v="https://nww.einvoice-prod.sbs.nhs.uk:8179/invoicepdf/63ef82a8-f9ec-5474-affe-6df1064759d6"/>
    <n v="1"/>
    <n v="1697"/>
    <m/>
    <s v="Planning and Business Development"/>
    <x v="1"/>
    <x v="2"/>
    <x v="1"/>
    <s v="7308 Legal Fees"/>
    <x v="0"/>
  </r>
  <r>
    <s v="E35930"/>
    <s v="7308"/>
    <s v="00000"/>
    <s v="00000"/>
    <s v="000000"/>
    <s v="Estates &amp; Facilities"/>
    <s v="Legal Fees"/>
    <s v="Default"/>
    <s v="Default"/>
    <s v="Default"/>
    <n v="65"/>
    <d v="2021-02-01T00:00:00"/>
    <s v="Purchase Invoices"/>
    <s v="Payables"/>
    <s v="Journal Import 98291548:"/>
    <s v="Payables A 20455885 98291548"/>
    <s v="FEB-21 Purchase Invoices GBP"/>
    <d v="2021-02-24T00:00:00"/>
    <s v="SSCREPMAN,"/>
    <n v="18"/>
    <s v="Journal Import Created"/>
    <x v="0"/>
    <n v="489739"/>
    <d v="2021-02-15T00:00:00"/>
    <n v="165090213"/>
    <m/>
    <s v="PO Invoice"/>
    <m/>
    <s v="https://nww.einvoice-prod.sbs.nhs.uk:8179/invoicepdf/be514c1a-da41-571b-bb58-3ddf24bb8375"/>
    <n v="1"/>
    <n v="65"/>
    <m/>
    <s v="Planning and Business Development"/>
    <x v="1"/>
    <x v="2"/>
    <x v="1"/>
    <s v="7308 Legal Fees"/>
    <x v="0"/>
  </r>
  <r>
    <s v="E35930"/>
    <s v="7308"/>
    <s v="00000"/>
    <s v="00000"/>
    <s v="000000"/>
    <s v="Estates &amp; Facilities"/>
    <s v="Legal Fees"/>
    <s v="Default"/>
    <s v="Default"/>
    <s v="Default"/>
    <n v="190"/>
    <d v="2021-02-01T00:00:00"/>
    <s v="Purchase Invoices"/>
    <s v="Payables"/>
    <s v="Journal Import 98291548:"/>
    <s v="Payables A 20455885 98291548"/>
    <s v="FEB-21 Purchase Invoices GBP"/>
    <d v="2021-02-24T00:00:00"/>
    <s v="SSCREPMAN,"/>
    <n v="18"/>
    <s v="Journal Import Created"/>
    <x v="0"/>
    <n v="489746"/>
    <d v="2021-02-15T00:00:00"/>
    <n v="165090214"/>
    <m/>
    <s v="PO Invoice"/>
    <m/>
    <s v="https://nww.einvoice-prod.sbs.nhs.uk:8179/invoicepdf/b27202c9-bdad-520d-bc3b-8a370dcb4f3e"/>
    <n v="1"/>
    <n v="190"/>
    <m/>
    <s v="Planning and Business Development"/>
    <x v="1"/>
    <x v="2"/>
    <x v="1"/>
    <s v="7308 Legal Fees"/>
    <x v="0"/>
  </r>
  <r>
    <s v="E35930"/>
    <s v="7308"/>
    <s v="00000"/>
    <s v="00000"/>
    <s v="000000"/>
    <s v="Estates &amp; Facilities"/>
    <s v="Legal Fees"/>
    <s v="Default"/>
    <s v="Default"/>
    <s v="Default"/>
    <n v="-359.9"/>
    <d v="2021-02-01T00:00:00"/>
    <s v="Receiving"/>
    <s v="Cost Management"/>
    <s v="Journal Import 97369425:"/>
    <s v="Cost Management A 20230024 97369425 2"/>
    <s v="01-FEB-2021 Receiving GBP"/>
    <d v="2021-01-29T00:00:00"/>
    <s v="SSCREPMAN,"/>
    <n v="2650"/>
    <s v="December Invoices - Capsticks General Legal Matters"/>
    <x v="0"/>
    <n v="165078325"/>
    <d v="2019-12-27T00:00:00"/>
    <m/>
    <m/>
    <m/>
    <s v="LONDON-4"/>
    <m/>
    <m/>
    <m/>
    <m/>
    <s v="Planning and Business Development"/>
    <x v="1"/>
    <x v="2"/>
    <x v="1"/>
    <s v="7308 Legal Fees"/>
    <x v="0"/>
  </r>
  <r>
    <s v="E35930"/>
    <s v="7308"/>
    <s v="00000"/>
    <s v="00000"/>
    <s v="000000"/>
    <s v="Estates &amp; Facilities"/>
    <s v="Legal Fees"/>
    <s v="Default"/>
    <s v="Default"/>
    <s v="Default"/>
    <n v="-123.6"/>
    <d v="2021-02-01T00:00:00"/>
    <s v="Receiving"/>
    <s v="Cost Management"/>
    <s v="Journal Import 97369425:"/>
    <s v="Cost Management A 20230024 97369425 2"/>
    <s v="01-FEB-2021 Receiving GBP"/>
    <d v="2021-01-29T00:00:00"/>
    <s v="SSCREPMAN,"/>
    <n v="2651"/>
    <s v="Secamb - General Estates Matters - Blanket Order - April 2020 - Mar 2021 to replace old PO"/>
    <x v="0"/>
    <n v="165088326"/>
    <d v="2020-12-15T00:00:00"/>
    <m/>
    <m/>
    <m/>
    <s v="LONDON-4"/>
    <m/>
    <m/>
    <m/>
    <m/>
    <s v="Planning and Business Development"/>
    <x v="1"/>
    <x v="2"/>
    <x v="1"/>
    <s v="7308 Legal Fees"/>
    <x v="0"/>
  </r>
  <r>
    <s v="E35930"/>
    <s v="7308"/>
    <s v="00000"/>
    <s v="00000"/>
    <s v="000000"/>
    <s v="Estates &amp; Facilities"/>
    <s v="Legal Fees"/>
    <s v="Default"/>
    <s v="Default"/>
    <s v="Default"/>
    <n v="-333.4"/>
    <d v="2021-02-01T00:00:00"/>
    <s v="Receiving"/>
    <s v="Cost Management"/>
    <s v="Journal Import 97369425:"/>
    <s v="Cost Management A 20230024 97369425 2"/>
    <s v="01-FEB-2021 Receiving GBP"/>
    <d v="2021-01-29T00:00:00"/>
    <s v="SSCREPMAN,"/>
    <n v="2652"/>
    <s v="Secamb - General Estates Matters - Unbilled Time - 6000"/>
    <x v="0"/>
    <n v="165078325"/>
    <d v="2019-12-09T00:00:00"/>
    <m/>
    <m/>
    <m/>
    <s v="LONDON-4"/>
    <m/>
    <m/>
    <m/>
    <m/>
    <s v="Planning and Business Development"/>
    <x v="1"/>
    <x v="2"/>
    <x v="1"/>
    <s v="7308 Legal Fees"/>
    <x v="0"/>
  </r>
  <r>
    <s v="E35930"/>
    <s v="7308"/>
    <s v="00000"/>
    <s v="00000"/>
    <s v="000000"/>
    <s v="Estates &amp; Facilities"/>
    <s v="Legal Fees"/>
    <s v="Default"/>
    <s v="Default"/>
    <s v="Default"/>
    <n v="-341.74"/>
    <d v="2021-02-01T00:00:00"/>
    <s v="Receiving"/>
    <s v="Cost Management"/>
    <s v="Journal Import 97369425:"/>
    <s v="Cost Management A 20230024 97369425 2"/>
    <s v="01-FEB-2021 Receiving GBP"/>
    <d v="2021-01-29T00:00:00"/>
    <s v="SSCREPMAN,"/>
    <n v="2653"/>
    <s v="Secamb - General Estates Matters - Blanket Order - April 2019 - March 2020 - Top up to cover outstanding invoices"/>
    <x v="0"/>
    <n v="165078325"/>
    <d v="2020-01-20T00:00:00"/>
    <m/>
    <m/>
    <m/>
    <s v="LONDON-4"/>
    <m/>
    <m/>
    <m/>
    <m/>
    <s v="Planning and Business Development"/>
    <x v="1"/>
    <x v="2"/>
    <x v="1"/>
    <s v="7308 Legal Fees"/>
    <x v="0"/>
  </r>
  <r>
    <s v="E35930"/>
    <s v="7308"/>
    <s v="00000"/>
    <s v="00000"/>
    <s v="000000"/>
    <s v="Estates &amp; Facilities"/>
    <s v="Legal Fees"/>
    <s v="Default"/>
    <s v="Default"/>
    <s v="Default"/>
    <n v="-42"/>
    <d v="2021-02-01T00:00:00"/>
    <s v="Receiving"/>
    <s v="Cost Management"/>
    <s v="Journal Import 97369425:"/>
    <s v="Cost Management A 20230024 97369425 2"/>
    <s v="01-FEB-2021 Receiving GBP"/>
    <d v="2021-01-29T00:00:00"/>
    <s v="SSCREPMAN,"/>
    <n v="2654"/>
    <s v="Secamb - General Estates Matters - Capsticks Invoice 403684 - 25/07/2018"/>
    <x v="0"/>
    <n v="165074838"/>
    <d v="2019-01-17T00:00:00"/>
    <m/>
    <m/>
    <m/>
    <s v="LONDON-4"/>
    <m/>
    <m/>
    <m/>
    <m/>
    <s v="Planning and Business Development"/>
    <x v="1"/>
    <x v="2"/>
    <x v="1"/>
    <s v="7308 Legal Fees"/>
    <x v="0"/>
  </r>
  <r>
    <s v="E35930"/>
    <s v="7308"/>
    <s v="00000"/>
    <s v="00000"/>
    <s v="000000"/>
    <s v="Estates &amp; Facilities"/>
    <s v="Legal Fees"/>
    <s v="Default"/>
    <s v="Default"/>
    <s v="Default"/>
    <n v="-80"/>
    <d v="2021-02-01T00:00:00"/>
    <s v="Receiving"/>
    <s v="Cost Management"/>
    <s v="Journal Import 97369425:"/>
    <s v="Cost Management A 20230024 97369425 2"/>
    <s v="01-FEB-2021 Receiving GBP"/>
    <d v="2021-01-29T00:00:00"/>
    <s v="SSCREPMAN,"/>
    <n v="2655"/>
    <s v="Secamb - General Estates Matters - Blanket Order - April 2019 - March 2020 - Top up to cover outstanding invoice 471083"/>
    <x v="0"/>
    <n v="165078325"/>
    <d v="2020-12-15T00:00:00"/>
    <m/>
    <m/>
    <m/>
    <s v="LONDON-4"/>
    <m/>
    <m/>
    <m/>
    <m/>
    <s v="Planning and Business Development"/>
    <x v="1"/>
    <x v="2"/>
    <x v="1"/>
    <s v="7308 Legal Fees"/>
    <x v="0"/>
  </r>
  <r>
    <s v="E35930"/>
    <s v="7308"/>
    <s v="00000"/>
    <s v="00000"/>
    <s v="000000"/>
    <s v="Estates &amp; Facilities"/>
    <s v="Legal Fees"/>
    <s v="Default"/>
    <s v="Default"/>
    <s v="Default"/>
    <n v="-26"/>
    <d v="2021-02-01T00:00:00"/>
    <s v="Receiving"/>
    <s v="Cost Management"/>
    <s v="Journal Import 97369425:"/>
    <s v="Cost Management A 20230024 97369425 2"/>
    <s v="01-FEB-2021 Receiving GBP"/>
    <d v="2021-01-29T00:00:00"/>
    <s v="SSCREPMAN,"/>
    <n v="2656"/>
    <s v="Secamb - General Estates Matters - Invoice 430675 (Invoice attached)"/>
    <x v="0"/>
    <n v="165078325"/>
    <d v="2019-06-25T00:00:00"/>
    <m/>
    <m/>
    <m/>
    <s v="LONDON-4"/>
    <m/>
    <m/>
    <m/>
    <m/>
    <s v="Planning and Business Development"/>
    <x v="1"/>
    <x v="2"/>
    <x v="1"/>
    <s v="7308 Legal Fees"/>
    <x v="0"/>
  </r>
  <r>
    <s v="E35930"/>
    <s v="7308"/>
    <s v="00000"/>
    <s v="00000"/>
    <s v="000000"/>
    <s v="Estates &amp; Facilities"/>
    <s v="Legal Fees"/>
    <s v="Default"/>
    <s v="Default"/>
    <s v="Default"/>
    <n v="26"/>
    <d v="2021-02-01T00:00:00"/>
    <s v="Receiving"/>
    <s v="Cost Management"/>
    <s v="Journal Import 98377971:"/>
    <s v="Cost Management A 20469158 98377971"/>
    <s v="26-FEB-2021 Receiving GBP"/>
    <d v="2021-02-26T00:00:00"/>
    <s v="SSCREPMAN,"/>
    <n v="2638"/>
    <s v="Secamb - General Estates Matters - Invoice 430675 (Invoice attached)"/>
    <x v="0"/>
    <n v="165078325"/>
    <d v="2019-06-25T00:00:00"/>
    <m/>
    <m/>
    <m/>
    <s v="LONDON-4"/>
    <m/>
    <m/>
    <m/>
    <m/>
    <s v="Planning and Business Development"/>
    <x v="1"/>
    <x v="2"/>
    <x v="1"/>
    <s v="7308 Legal Fees"/>
    <x v="0"/>
  </r>
  <r>
    <s v="E35930"/>
    <s v="7308"/>
    <s v="00000"/>
    <s v="00000"/>
    <s v="000000"/>
    <s v="Estates &amp; Facilities"/>
    <s v="Legal Fees"/>
    <s v="Default"/>
    <s v="Default"/>
    <s v="Default"/>
    <n v="123.6"/>
    <d v="2021-02-01T00:00:00"/>
    <s v="Receiving"/>
    <s v="Cost Management"/>
    <s v="Journal Import 98377971:"/>
    <s v="Cost Management A 20469158 98377971"/>
    <s v="26-FEB-2021 Receiving GBP"/>
    <d v="2021-02-26T00:00:00"/>
    <s v="SSCREPMAN,"/>
    <n v="2639"/>
    <s v="Secamb - General Estates Matters - Blanket Order - April 2020 - Mar 2021 to replace old PO"/>
    <x v="0"/>
    <n v="165088326"/>
    <d v="2020-12-15T00:00:00"/>
    <m/>
    <m/>
    <m/>
    <s v="LONDON-4"/>
    <m/>
    <m/>
    <m/>
    <m/>
    <s v="Planning and Business Development"/>
    <x v="1"/>
    <x v="2"/>
    <x v="1"/>
    <s v="7308 Legal Fees"/>
    <x v="0"/>
  </r>
  <r>
    <s v="E35930"/>
    <s v="7308"/>
    <s v="00000"/>
    <s v="00000"/>
    <s v="000000"/>
    <s v="Estates &amp; Facilities"/>
    <s v="Legal Fees"/>
    <s v="Default"/>
    <s v="Default"/>
    <s v="Default"/>
    <n v="333.4"/>
    <d v="2021-02-01T00:00:00"/>
    <s v="Receiving"/>
    <s v="Cost Management"/>
    <s v="Journal Import 98377971:"/>
    <s v="Cost Management A 20469158 98377971"/>
    <s v="26-FEB-2021 Receiving GBP"/>
    <d v="2021-02-26T00:00:00"/>
    <s v="SSCREPMAN,"/>
    <n v="2640"/>
    <s v="Secamb - General Estates Matters - Unbilled Time - 6000"/>
    <x v="0"/>
    <n v="165078325"/>
    <d v="2019-12-09T00:00:00"/>
    <m/>
    <m/>
    <m/>
    <s v="LONDON-4"/>
    <m/>
    <m/>
    <m/>
    <m/>
    <s v="Planning and Business Development"/>
    <x v="1"/>
    <x v="2"/>
    <x v="1"/>
    <s v="7308 Legal Fees"/>
    <x v="0"/>
  </r>
  <r>
    <s v="E35930"/>
    <s v="7308"/>
    <s v="00000"/>
    <s v="00000"/>
    <s v="000000"/>
    <s v="Estates &amp; Facilities"/>
    <s v="Legal Fees"/>
    <s v="Default"/>
    <s v="Default"/>
    <s v="Default"/>
    <n v="359.9"/>
    <d v="2021-02-01T00:00:00"/>
    <s v="Receiving"/>
    <s v="Cost Management"/>
    <s v="Journal Import 98377971:"/>
    <s v="Cost Management A 20469158 98377971"/>
    <s v="26-FEB-2021 Receiving GBP"/>
    <d v="2021-02-26T00:00:00"/>
    <s v="SSCREPMAN,"/>
    <n v="2641"/>
    <s v="December Invoices - Capsticks General Legal Matters"/>
    <x v="0"/>
    <n v="165078325"/>
    <d v="2019-12-27T00:00:00"/>
    <m/>
    <m/>
    <m/>
    <s v="LONDON-4"/>
    <m/>
    <m/>
    <m/>
    <m/>
    <s v="Planning and Business Development"/>
    <x v="1"/>
    <x v="2"/>
    <x v="1"/>
    <s v="7308 Legal Fees"/>
    <x v="0"/>
  </r>
  <r>
    <s v="E35930"/>
    <s v="7308"/>
    <s v="00000"/>
    <s v="00000"/>
    <s v="000000"/>
    <s v="Estates &amp; Facilities"/>
    <s v="Legal Fees"/>
    <s v="Default"/>
    <s v="Default"/>
    <s v="Default"/>
    <n v="341.74"/>
    <d v="2021-02-01T00:00:00"/>
    <s v="Receiving"/>
    <s v="Cost Management"/>
    <s v="Journal Import 98377971:"/>
    <s v="Cost Management A 20469158 98377971"/>
    <s v="26-FEB-2021 Receiving GBP"/>
    <d v="2021-02-26T00:00:00"/>
    <s v="SSCREPMAN,"/>
    <n v="2642"/>
    <s v="Secamb - General Estates Matters - Blanket Order - April 2019 - March 2020 - Top up to cover outstanding invoices"/>
    <x v="0"/>
    <n v="165078325"/>
    <d v="2020-01-20T00:00:00"/>
    <m/>
    <m/>
    <m/>
    <s v="LONDON-4"/>
    <m/>
    <m/>
    <m/>
    <m/>
    <s v="Planning and Business Development"/>
    <x v="1"/>
    <x v="2"/>
    <x v="1"/>
    <s v="7308 Legal Fees"/>
    <x v="0"/>
  </r>
  <r>
    <s v="E35930"/>
    <s v="7308"/>
    <s v="00000"/>
    <s v="00000"/>
    <s v="000000"/>
    <s v="Estates &amp; Facilities"/>
    <s v="Legal Fees"/>
    <s v="Default"/>
    <s v="Default"/>
    <s v="Default"/>
    <n v="42"/>
    <d v="2021-02-01T00:00:00"/>
    <s v="Receiving"/>
    <s v="Cost Management"/>
    <s v="Journal Import 98377971:"/>
    <s v="Cost Management A 20469158 98377971"/>
    <s v="26-FEB-2021 Receiving GBP"/>
    <d v="2021-02-26T00:00:00"/>
    <s v="SSCREPMAN,"/>
    <n v="2643"/>
    <s v="Secamb - General Estates Matters - Capsticks Invoice 403684 - 25/07/2018"/>
    <x v="0"/>
    <n v="165074838"/>
    <d v="2019-01-17T00:00:00"/>
    <m/>
    <m/>
    <m/>
    <s v="LONDON-4"/>
    <m/>
    <m/>
    <m/>
    <m/>
    <s v="Planning and Business Development"/>
    <x v="1"/>
    <x v="2"/>
    <x v="1"/>
    <s v="7308 Legal Fees"/>
    <x v="0"/>
  </r>
  <r>
    <s v="E35930"/>
    <s v="7308"/>
    <s v="00000"/>
    <s v="00000"/>
    <s v="000000"/>
    <s v="Estates &amp; Facilities"/>
    <s v="Legal Fees"/>
    <s v="Default"/>
    <s v="Default"/>
    <s v="Default"/>
    <n v="80"/>
    <d v="2021-02-01T00:00:00"/>
    <s v="Receiving"/>
    <s v="Cost Management"/>
    <s v="Journal Import 98377971:"/>
    <s v="Cost Management A 20469158 98377971"/>
    <s v="26-FEB-2021 Receiving GBP"/>
    <d v="2021-02-26T00:00:00"/>
    <s v="SSCREPMAN,"/>
    <n v="2644"/>
    <s v="Secamb - General Estates Matters - Blanket Order - April 2019 - March 2020 - Top up to cover outstanding invoice 471083"/>
    <x v="0"/>
    <n v="165078325"/>
    <d v="2020-12-15T00:00:00"/>
    <m/>
    <m/>
    <m/>
    <s v="LONDON-4"/>
    <m/>
    <m/>
    <m/>
    <m/>
    <s v="Planning and Business Development"/>
    <x v="1"/>
    <x v="2"/>
    <x v="1"/>
    <s v="7308 Legal Fees"/>
    <x v="0"/>
  </r>
  <r>
    <s v="E35930"/>
    <s v="7308"/>
    <s v="00000"/>
    <s v="00000"/>
    <s v="000000"/>
    <s v="Estates &amp; Facilities"/>
    <s v="Legal Fees"/>
    <s v="Default"/>
    <s v="Default"/>
    <s v="Default"/>
    <n v="1650"/>
    <d v="2021-03-01T00:00:00"/>
    <s v="Purchase Invoices"/>
    <s v="Payables"/>
    <s v="Journal Import 98757322:"/>
    <s v="Payables A 20558555 98757322"/>
    <s v="MAR-21 Purchase Invoices GBP"/>
    <d v="2021-03-09T00:00:00"/>
    <s v="SSCREPMAN,"/>
    <n v="9"/>
    <s v="Journal Import Created"/>
    <x v="0"/>
    <n v="489735"/>
    <d v="2021-02-15T00:00:00"/>
    <n v="165078325"/>
    <m/>
    <s v="PO Invoice"/>
    <m/>
    <s v="https://nww.einvoice-prod.sbs.nhs.uk:8179/invoicepdf/51fcd573-ae33-52c7-9c50-453134634188"/>
    <n v="1"/>
    <n v="825"/>
    <m/>
    <s v="Planning and Business Development"/>
    <x v="1"/>
    <x v="2"/>
    <x v="1"/>
    <s v="7308 Legal Fees"/>
    <x v="0"/>
  </r>
  <r>
    <s v="E35930"/>
    <s v="7308"/>
    <s v="00000"/>
    <s v="00000"/>
    <s v="000000"/>
    <s v="Estates &amp; Facilities"/>
    <s v="Legal Fees"/>
    <s v="Default"/>
    <s v="Default"/>
    <s v="Default"/>
    <n v="-825"/>
    <d v="2021-03-01T00:00:00"/>
    <s v="Purchase Invoices"/>
    <s v="Payables"/>
    <s v="Journal Import 98757322:"/>
    <s v="Payables A 20558555 98757322"/>
    <s v="MAR-21 Purchase Invoices GBP"/>
    <d v="2021-03-09T00:00:00"/>
    <s v="SSCREPMAN,"/>
    <n v="10"/>
    <s v="Journal Import Created"/>
    <x v="0"/>
    <n v="489735"/>
    <d v="2021-02-15T00:00:00"/>
    <n v="165078325"/>
    <m/>
    <s v="PO Invoice"/>
    <m/>
    <s v="https://nww.einvoice-prod.sbs.nhs.uk:8179/invoicepdf/51fcd573-ae33-52c7-9c50-453134634188"/>
    <n v="1"/>
    <n v="-825"/>
    <m/>
    <s v="Planning and Business Development"/>
    <x v="1"/>
    <x v="2"/>
    <x v="1"/>
    <s v="7308 Legal Fees"/>
    <x v="0"/>
  </r>
  <r>
    <s v="E35930"/>
    <s v="7308"/>
    <s v="00000"/>
    <s v="00000"/>
    <s v="000000"/>
    <s v="Estates &amp; Facilities"/>
    <s v="Legal Fees"/>
    <s v="Default"/>
    <s v="Default"/>
    <s v="Default"/>
    <n v="846.2"/>
    <d v="2021-03-01T00:00:00"/>
    <s v="Purchase Invoices"/>
    <s v="Payables"/>
    <s v="Journal Import 98832092:"/>
    <s v="Payables A 20563868 98832092"/>
    <s v="MAR-21 Purchase Invoices GBP"/>
    <d v="2021-03-10T00:00:00"/>
    <s v="SSCREPMAN,"/>
    <n v="21"/>
    <s v="Journal Import Created"/>
    <x v="0"/>
    <n v="490211"/>
    <d v="2021-02-16T00:00:00"/>
    <n v="165089943"/>
    <m/>
    <s v="PO Invoice"/>
    <m/>
    <s v="https://nww.einvoice-prod.sbs.nhs.uk:8179/invoicepdf/40dfb085-4eea-53fa-bd8e-a023c674c010"/>
    <n v="1"/>
    <n v="423"/>
    <m/>
    <s v="Planning and Business Development"/>
    <x v="1"/>
    <x v="2"/>
    <x v="1"/>
    <s v="7308 Legal Fees"/>
    <x v="0"/>
  </r>
  <r>
    <s v="E35930"/>
    <s v="7308"/>
    <s v="00000"/>
    <s v="00000"/>
    <s v="000000"/>
    <s v="Estates &amp; Facilities"/>
    <s v="Legal Fees"/>
    <s v="Default"/>
    <s v="Default"/>
    <s v="Default"/>
    <n v="-423.1"/>
    <d v="2021-03-01T00:00:00"/>
    <s v="Purchase Invoices"/>
    <s v="Payables"/>
    <s v="Journal Import 98832092:"/>
    <s v="Payables A 20563868 98832092"/>
    <s v="MAR-21 Purchase Invoices GBP"/>
    <d v="2021-03-10T00:00:00"/>
    <s v="SSCREPMAN,"/>
    <n v="22"/>
    <s v="Journal Import Created"/>
    <x v="0"/>
    <n v="490211"/>
    <d v="2021-02-16T00:00:00"/>
    <n v="165089943"/>
    <m/>
    <s v="PO Invoice"/>
    <m/>
    <s v="https://nww.einvoice-prod.sbs.nhs.uk:8179/invoicepdf/40dfb085-4eea-53fa-bd8e-a023c674c010"/>
    <n v="1"/>
    <n v="-423"/>
    <m/>
    <s v="Planning and Business Development"/>
    <x v="1"/>
    <x v="2"/>
    <x v="1"/>
    <s v="7308 Legal Fees"/>
    <x v="0"/>
  </r>
  <r>
    <s v="E35930"/>
    <s v="7308"/>
    <s v="00000"/>
    <s v="00000"/>
    <s v="000000"/>
    <s v="Estates &amp; Facilities"/>
    <s v="Legal Fees"/>
    <s v="Default"/>
    <s v="Default"/>
    <s v="Default"/>
    <n v="170"/>
    <d v="2021-03-01T00:00:00"/>
    <s v="Purchase Invoices"/>
    <s v="Payables"/>
    <s v="Journal Import 99055522:"/>
    <s v="Payables A 20604590 99055522"/>
    <s v="MAR-21 Purchase Invoices GBP"/>
    <d v="2021-03-16T00:00:00"/>
    <s v="SSCREPMAN,"/>
    <n v="10"/>
    <s v="Journal Import Created"/>
    <x v="0"/>
    <n v="492832"/>
    <d v="2021-03-16T00:00:00"/>
    <n v="165090765"/>
    <m/>
    <s v="PO Invoice"/>
    <m/>
    <s v="https://nww.einvoice-prod.sbs.nhs.uk:8179/invoicepdf/3fc7186e-1e37-5dfc-a725-e6af39d2f4a8"/>
    <n v="1"/>
    <n v="170"/>
    <m/>
    <s v="Planning and Business Development"/>
    <x v="1"/>
    <x v="2"/>
    <x v="1"/>
    <s v="7308 Legal Fees"/>
    <x v="0"/>
  </r>
  <r>
    <s v="E35930"/>
    <s v="7308"/>
    <s v="00000"/>
    <s v="00000"/>
    <s v="000000"/>
    <s v="Estates &amp; Facilities"/>
    <s v="Legal Fees"/>
    <s v="Default"/>
    <s v="Default"/>
    <s v="Default"/>
    <n v="110"/>
    <d v="2021-03-01T00:00:00"/>
    <s v="Purchase Invoices"/>
    <s v="Payables"/>
    <s v="Journal Import 99055522:"/>
    <s v="Payables A 20604590 99055522"/>
    <s v="MAR-21 Purchase Invoices GBP"/>
    <d v="2021-03-16T00:00:00"/>
    <s v="SSCREPMAN,"/>
    <n v="10"/>
    <s v="Journal Import Created"/>
    <x v="0"/>
    <n v="498290"/>
    <d v="2021-03-16T00:00:00"/>
    <n v="165090764"/>
    <m/>
    <s v="PO Invoice"/>
    <m/>
    <s v="https://nww.einvoice-prod.sbs.nhs.uk:8179/invoicepdf/8c20564c-86fb-5a3d-89e7-f2efe5a35412"/>
    <n v="1"/>
    <n v="110"/>
    <m/>
    <s v="Planning and Business Development"/>
    <x v="1"/>
    <x v="2"/>
    <x v="1"/>
    <s v="7308 Legal Fees"/>
    <x v="0"/>
  </r>
  <r>
    <s v="E35930"/>
    <s v="7308"/>
    <s v="00000"/>
    <s v="00000"/>
    <s v="000000"/>
    <s v="Estates &amp; Facilities"/>
    <s v="Legal Fees"/>
    <s v="Default"/>
    <s v="Default"/>
    <s v="Default"/>
    <n v="260"/>
    <d v="2021-03-01T00:00:00"/>
    <s v="Purchase Invoices"/>
    <s v="Payables"/>
    <s v="Journal Import 99093712:"/>
    <s v="Payables A 20611852 99093712"/>
    <s v="MAR-21 Purchase Invoices GBP"/>
    <d v="2021-03-17T00:00:00"/>
    <s v="SSCREPMAN,"/>
    <n v="48"/>
    <s v="Journal Import Created"/>
    <x v="0"/>
    <n v="492824"/>
    <d v="2021-03-16T00:00:00"/>
    <n v="165082454"/>
    <m/>
    <s v="PO Invoice"/>
    <m/>
    <s v="https://nww.einvoice-prod.sbs.nhs.uk:8179/invoicepdf/6ca40b8f-80e0-5cb4-8b20-a6a0c9413359"/>
    <n v="1"/>
    <n v="130"/>
    <m/>
    <s v="Planning and Business Development"/>
    <x v="1"/>
    <x v="2"/>
    <x v="1"/>
    <s v="7308 Legal Fees"/>
    <x v="0"/>
  </r>
  <r>
    <s v="E35930"/>
    <s v="7308"/>
    <s v="00000"/>
    <s v="00000"/>
    <s v="000000"/>
    <s v="Estates &amp; Facilities"/>
    <s v="Legal Fees"/>
    <s v="Default"/>
    <s v="Default"/>
    <s v="Default"/>
    <n v="1530"/>
    <d v="2021-03-01T00:00:00"/>
    <s v="Purchase Invoices"/>
    <s v="Payables"/>
    <s v="Journal Import 99093712:"/>
    <s v="Payables A 20611852 99093712"/>
    <s v="MAR-21 Purchase Invoices GBP"/>
    <d v="2021-03-17T00:00:00"/>
    <s v="SSCREPMAN,"/>
    <n v="48"/>
    <s v="Journal Import Created"/>
    <x v="0"/>
    <n v="492825"/>
    <d v="2021-03-16T00:00:00"/>
    <n v="165078325"/>
    <m/>
    <s v="PO Invoice"/>
    <m/>
    <s v="https://nww.einvoice-prod.sbs.nhs.uk:8179/invoicepdf/3bf3055a-3d46-5b7a-b709-bf448ac676b0"/>
    <n v="1"/>
    <n v="765"/>
    <m/>
    <s v="Planning and Business Development"/>
    <x v="1"/>
    <x v="2"/>
    <x v="1"/>
    <s v="7308 Legal Fees"/>
    <x v="0"/>
  </r>
  <r>
    <s v="E35930"/>
    <s v="7308"/>
    <s v="00000"/>
    <s v="00000"/>
    <s v="000000"/>
    <s v="Estates &amp; Facilities"/>
    <s v="Legal Fees"/>
    <s v="Default"/>
    <s v="Default"/>
    <s v="Default"/>
    <n v="360"/>
    <d v="2021-03-01T00:00:00"/>
    <s v="Purchase Invoices"/>
    <s v="Payables"/>
    <s v="Journal Import 99093712:"/>
    <s v="Payables A 20611852 99093712"/>
    <s v="MAR-21 Purchase Invoices GBP"/>
    <d v="2021-03-17T00:00:00"/>
    <s v="SSCREPMAN,"/>
    <n v="48"/>
    <s v="Journal Import Created"/>
    <x v="0"/>
    <n v="492826"/>
    <d v="2021-03-16T00:00:00"/>
    <n v="165078325"/>
    <m/>
    <s v="PO Invoice"/>
    <m/>
    <s v="https://nww.einvoice-prod.sbs.nhs.uk:8179/invoicepdf/62d6b253-0a42-56f0-a782-4ed565731be9"/>
    <n v="1"/>
    <n v="180"/>
    <m/>
    <s v="Planning and Business Development"/>
    <x v="1"/>
    <x v="2"/>
    <x v="1"/>
    <s v="7308 Legal Fees"/>
    <x v="0"/>
  </r>
  <r>
    <s v="E35930"/>
    <s v="7308"/>
    <s v="00000"/>
    <s v="00000"/>
    <s v="000000"/>
    <s v="Estates &amp; Facilities"/>
    <s v="Legal Fees"/>
    <s v="Default"/>
    <s v="Default"/>
    <s v="Default"/>
    <n v="-130"/>
    <d v="2021-03-01T00:00:00"/>
    <s v="Purchase Invoices"/>
    <s v="Payables"/>
    <s v="Journal Import 99093712:"/>
    <s v="Payables A 20611852 99093712"/>
    <s v="MAR-21 Purchase Invoices GBP"/>
    <d v="2021-03-17T00:00:00"/>
    <s v="SSCREPMAN,"/>
    <n v="49"/>
    <s v="Journal Import Created"/>
    <x v="0"/>
    <n v="492824"/>
    <d v="2021-03-16T00:00:00"/>
    <n v="165082454"/>
    <m/>
    <s v="PO Invoice"/>
    <m/>
    <s v="https://nww.einvoice-prod.sbs.nhs.uk:8179/invoicepdf/6ca40b8f-80e0-5cb4-8b20-a6a0c9413359"/>
    <n v="1"/>
    <n v="-130"/>
    <m/>
    <s v="Planning and Business Development"/>
    <x v="1"/>
    <x v="2"/>
    <x v="1"/>
    <s v="7308 Legal Fees"/>
    <x v="0"/>
  </r>
  <r>
    <s v="E35930"/>
    <s v="7308"/>
    <s v="00000"/>
    <s v="00000"/>
    <s v="000000"/>
    <s v="Estates &amp; Facilities"/>
    <s v="Legal Fees"/>
    <s v="Default"/>
    <s v="Default"/>
    <s v="Default"/>
    <n v="-765"/>
    <d v="2021-03-01T00:00:00"/>
    <s v="Purchase Invoices"/>
    <s v="Payables"/>
    <s v="Journal Import 99093712:"/>
    <s v="Payables A 20611852 99093712"/>
    <s v="MAR-21 Purchase Invoices GBP"/>
    <d v="2021-03-17T00:00:00"/>
    <s v="SSCREPMAN,"/>
    <n v="49"/>
    <s v="Journal Import Created"/>
    <x v="0"/>
    <n v="492825"/>
    <d v="2021-03-16T00:00:00"/>
    <n v="165078325"/>
    <m/>
    <s v="PO Invoice"/>
    <m/>
    <s v="https://nww.einvoice-prod.sbs.nhs.uk:8179/invoicepdf/3bf3055a-3d46-5b7a-b709-bf448ac676b0"/>
    <n v="1"/>
    <n v="-765"/>
    <m/>
    <s v="Planning and Business Development"/>
    <x v="1"/>
    <x v="2"/>
    <x v="1"/>
    <s v="7308 Legal Fees"/>
    <x v="0"/>
  </r>
  <r>
    <s v="E35930"/>
    <s v="7308"/>
    <s v="00000"/>
    <s v="00000"/>
    <s v="000000"/>
    <s v="Estates &amp; Facilities"/>
    <s v="Legal Fees"/>
    <s v="Default"/>
    <s v="Default"/>
    <s v="Default"/>
    <n v="-180"/>
    <d v="2021-03-01T00:00:00"/>
    <s v="Purchase Invoices"/>
    <s v="Payables"/>
    <s v="Journal Import 99093712:"/>
    <s v="Payables A 20611852 99093712"/>
    <s v="MAR-21 Purchase Invoices GBP"/>
    <d v="2021-03-17T00:00:00"/>
    <s v="SSCREPMAN,"/>
    <n v="49"/>
    <s v="Journal Import Created"/>
    <x v="0"/>
    <n v="492826"/>
    <d v="2021-03-16T00:00:00"/>
    <n v="165078325"/>
    <m/>
    <s v="PO Invoice"/>
    <m/>
    <s v="https://nww.einvoice-prod.sbs.nhs.uk:8179/invoicepdf/62d6b253-0a42-56f0-a782-4ed565731be9"/>
    <n v="1"/>
    <n v="-180"/>
    <m/>
    <s v="Planning and Business Development"/>
    <x v="1"/>
    <x v="2"/>
    <x v="1"/>
    <s v="7308 Legal Fees"/>
    <x v="0"/>
  </r>
  <r>
    <s v="E35930"/>
    <s v="7308"/>
    <s v="00000"/>
    <s v="00000"/>
    <s v="000000"/>
    <s v="Estates &amp; Facilities"/>
    <s v="Legal Fees"/>
    <s v="Default"/>
    <s v="Default"/>
    <s v="Default"/>
    <n v="50"/>
    <d v="2021-03-01T00:00:00"/>
    <s v="Purchase Invoices"/>
    <s v="Payables"/>
    <s v="Journal Import 99098306:"/>
    <s v="Payables A 20611967 99098306"/>
    <s v="MAR-21 Purchase Invoices GBP"/>
    <d v="2021-03-17T00:00:00"/>
    <s v="SSCREPMAN,"/>
    <n v="13"/>
    <s v="Journal Import Created"/>
    <x v="0"/>
    <n v="492828"/>
    <d v="2021-03-16T00:00:00"/>
    <n v="165090763"/>
    <m/>
    <s v="PO Invoice"/>
    <m/>
    <s v="https://nww.einvoice-prod.sbs.nhs.uk:8179/invoicepdf/079fb0ea-586b-564a-99d1-b948e107621d"/>
    <n v="1"/>
    <n v="50"/>
    <m/>
    <s v="Planning and Business Development"/>
    <x v="1"/>
    <x v="2"/>
    <x v="1"/>
    <s v="7308 Legal Fees"/>
    <x v="0"/>
  </r>
  <r>
    <s v="E35930"/>
    <s v="7308"/>
    <s v="00000"/>
    <s v="00000"/>
    <s v="000000"/>
    <s v="Estates &amp; Facilities"/>
    <s v="Legal Fees"/>
    <s v="Default"/>
    <s v="Default"/>
    <s v="Default"/>
    <n v="-26"/>
    <d v="2021-03-01T00:00:00"/>
    <s v="Receiving"/>
    <s v="Cost Management"/>
    <s v="Journal Import 98377971:"/>
    <s v="Cost Management A 20469158 98377971 2"/>
    <s v="01-MAR-2021 Receiving GBP"/>
    <d v="2021-02-26T00:00:00"/>
    <s v="SSCREPMAN,"/>
    <n v="2638"/>
    <s v="Secamb - General Estates Matters - Invoice 430675 (Invoice attached)"/>
    <x v="0"/>
    <n v="165078325"/>
    <d v="2019-06-25T00:00:00"/>
    <m/>
    <m/>
    <m/>
    <s v="LONDON-4"/>
    <m/>
    <m/>
    <m/>
    <m/>
    <s v="Planning and Business Development"/>
    <x v="1"/>
    <x v="2"/>
    <x v="1"/>
    <s v="7308 Legal Fees"/>
    <x v="0"/>
  </r>
  <r>
    <s v="E35930"/>
    <s v="7308"/>
    <s v="00000"/>
    <s v="00000"/>
    <s v="000000"/>
    <s v="Estates &amp; Facilities"/>
    <s v="Legal Fees"/>
    <s v="Default"/>
    <s v="Default"/>
    <s v="Default"/>
    <n v="-123.6"/>
    <d v="2021-03-01T00:00:00"/>
    <s v="Receiving"/>
    <s v="Cost Management"/>
    <s v="Journal Import 98377971:"/>
    <s v="Cost Management A 20469158 98377971 2"/>
    <s v="01-MAR-2021 Receiving GBP"/>
    <d v="2021-02-26T00:00:00"/>
    <s v="SSCREPMAN,"/>
    <n v="2639"/>
    <s v="Secamb - General Estates Matters - Blanket Order - April 2020 - Mar 2021 to replace old PO"/>
    <x v="0"/>
    <n v="165088326"/>
    <d v="2020-12-15T00:00:00"/>
    <m/>
    <m/>
    <m/>
    <s v="LONDON-4"/>
    <m/>
    <m/>
    <m/>
    <m/>
    <s v="Planning and Business Development"/>
    <x v="1"/>
    <x v="2"/>
    <x v="1"/>
    <s v="7308 Legal Fees"/>
    <x v="0"/>
  </r>
  <r>
    <s v="E35930"/>
    <s v="7308"/>
    <s v="00000"/>
    <s v="00000"/>
    <s v="000000"/>
    <s v="Estates &amp; Facilities"/>
    <s v="Legal Fees"/>
    <s v="Default"/>
    <s v="Default"/>
    <s v="Default"/>
    <n v="-333.4"/>
    <d v="2021-03-01T00:00:00"/>
    <s v="Receiving"/>
    <s v="Cost Management"/>
    <s v="Journal Import 98377971:"/>
    <s v="Cost Management A 20469158 98377971 2"/>
    <s v="01-MAR-2021 Receiving GBP"/>
    <d v="2021-02-26T00:00:00"/>
    <s v="SSCREPMAN,"/>
    <n v="2640"/>
    <s v="Secamb - General Estates Matters - Unbilled Time - 6000"/>
    <x v="0"/>
    <n v="165078325"/>
    <d v="2019-12-09T00:00:00"/>
    <m/>
    <m/>
    <m/>
    <s v="LONDON-4"/>
    <m/>
    <m/>
    <m/>
    <m/>
    <s v="Planning and Business Development"/>
    <x v="1"/>
    <x v="2"/>
    <x v="1"/>
    <s v="7308 Legal Fees"/>
    <x v="0"/>
  </r>
  <r>
    <s v="E35930"/>
    <s v="7308"/>
    <s v="00000"/>
    <s v="00000"/>
    <s v="000000"/>
    <s v="Estates &amp; Facilities"/>
    <s v="Legal Fees"/>
    <s v="Default"/>
    <s v="Default"/>
    <s v="Default"/>
    <n v="-359.9"/>
    <d v="2021-03-01T00:00:00"/>
    <s v="Receiving"/>
    <s v="Cost Management"/>
    <s v="Journal Import 98377971:"/>
    <s v="Cost Management A 20469158 98377971 2"/>
    <s v="01-MAR-2021 Receiving GBP"/>
    <d v="2021-02-26T00:00:00"/>
    <s v="SSCREPMAN,"/>
    <n v="2641"/>
    <s v="December Invoices - Capsticks General Legal Matters"/>
    <x v="0"/>
    <n v="165078325"/>
    <d v="2019-12-27T00:00:00"/>
    <m/>
    <m/>
    <m/>
    <s v="LONDON-4"/>
    <m/>
    <m/>
    <m/>
    <m/>
    <s v="Planning and Business Development"/>
    <x v="1"/>
    <x v="2"/>
    <x v="1"/>
    <s v="7308 Legal Fees"/>
    <x v="0"/>
  </r>
  <r>
    <s v="E35930"/>
    <s v="7308"/>
    <s v="00000"/>
    <s v="00000"/>
    <s v="000000"/>
    <s v="Estates &amp; Facilities"/>
    <s v="Legal Fees"/>
    <s v="Default"/>
    <s v="Default"/>
    <s v="Default"/>
    <n v="-341.74"/>
    <d v="2021-03-01T00:00:00"/>
    <s v="Receiving"/>
    <s v="Cost Management"/>
    <s v="Journal Import 98377971:"/>
    <s v="Cost Management A 20469158 98377971 2"/>
    <s v="01-MAR-2021 Receiving GBP"/>
    <d v="2021-02-26T00:00:00"/>
    <s v="SSCREPMAN,"/>
    <n v="2642"/>
    <s v="Secamb - General Estates Matters - Blanket Order - April 2019 - March 2020 - Top up to cover outstanding invoices"/>
    <x v="0"/>
    <n v="165078325"/>
    <d v="2020-01-20T00:00:00"/>
    <m/>
    <m/>
    <m/>
    <s v="LONDON-4"/>
    <m/>
    <m/>
    <m/>
    <m/>
    <s v="Planning and Business Development"/>
    <x v="1"/>
    <x v="2"/>
    <x v="1"/>
    <s v="7308 Legal Fees"/>
    <x v="0"/>
  </r>
  <r>
    <s v="E35930"/>
    <s v="7308"/>
    <s v="00000"/>
    <s v="00000"/>
    <s v="000000"/>
    <s v="Estates &amp; Facilities"/>
    <s v="Legal Fees"/>
    <s v="Default"/>
    <s v="Default"/>
    <s v="Default"/>
    <n v="-42"/>
    <d v="2021-03-01T00:00:00"/>
    <s v="Receiving"/>
    <s v="Cost Management"/>
    <s v="Journal Import 98377971:"/>
    <s v="Cost Management A 20469158 98377971 2"/>
    <s v="01-MAR-2021 Receiving GBP"/>
    <d v="2021-02-26T00:00:00"/>
    <s v="SSCREPMAN,"/>
    <n v="2643"/>
    <s v="Secamb - General Estates Matters - Capsticks Invoice 403684 - 25/07/2018"/>
    <x v="0"/>
    <n v="165074838"/>
    <d v="2019-01-17T00:00:00"/>
    <m/>
    <m/>
    <m/>
    <s v="LONDON-4"/>
    <m/>
    <m/>
    <m/>
    <m/>
    <s v="Planning and Business Development"/>
    <x v="1"/>
    <x v="2"/>
    <x v="1"/>
    <s v="7308 Legal Fees"/>
    <x v="0"/>
  </r>
  <r>
    <s v="E35930"/>
    <s v="7308"/>
    <s v="00000"/>
    <s v="00000"/>
    <s v="000000"/>
    <s v="Estates &amp; Facilities"/>
    <s v="Legal Fees"/>
    <s v="Default"/>
    <s v="Default"/>
    <s v="Default"/>
    <n v="-80"/>
    <d v="2021-03-01T00:00:00"/>
    <s v="Receiving"/>
    <s v="Cost Management"/>
    <s v="Journal Import 98377971:"/>
    <s v="Cost Management A 20469158 98377971 2"/>
    <s v="01-MAR-2021 Receiving GBP"/>
    <d v="2021-02-26T00:00:00"/>
    <s v="SSCREPMAN,"/>
    <n v="2644"/>
    <s v="Secamb - General Estates Matters - Blanket Order - April 2019 - March 2020 - Top up to cover outstanding invoice 471083"/>
    <x v="0"/>
    <n v="165078325"/>
    <d v="2020-12-15T00:00:00"/>
    <m/>
    <m/>
    <m/>
    <s v="LONDON-4"/>
    <m/>
    <m/>
    <m/>
    <m/>
    <s v="Planning and Business Development"/>
    <x v="1"/>
    <x v="2"/>
    <x v="1"/>
    <s v="7308 Legal Fees"/>
    <x v="0"/>
  </r>
  <r>
    <s v="E35930"/>
    <s v="7308"/>
    <s v="00000"/>
    <s v="00000"/>
    <s v="000000"/>
    <s v="Estates &amp; Facilities"/>
    <s v="Legal Fees"/>
    <s v="Default"/>
    <s v="Default"/>
    <s v="Default"/>
    <n v="-1653"/>
    <d v="2021-04-01T00:00:00"/>
    <s v="Purchase Invoices"/>
    <s v="Payables"/>
    <s v="Journal Import 99900087:"/>
    <s v="Payables A 20746025 99900087"/>
    <s v="APR-21 Purchase Invoices GBP"/>
    <d v="2021-04-08T00:00:00"/>
    <s v="SSCREPMAN,"/>
    <n v="50"/>
    <s v="Journal Import Created"/>
    <x v="0"/>
    <s v="444507C"/>
    <d v="2019-12-17T00:00:00"/>
    <n v="165077832"/>
    <s v="PO IS 165028647"/>
    <s v="PO Invoice"/>
    <m/>
    <s v="https://nww.einvoice-prod.sbs.nhs.uk:8179/invoicepdf/22fe29a8-d357-5493-a4e8-6dfee7af0e76"/>
    <n v="1"/>
    <m/>
    <m/>
    <s v="Planning and Business Development"/>
    <x v="1"/>
    <x v="3"/>
    <x v="1"/>
    <s v="7308 Legal Fees"/>
    <x v="0"/>
  </r>
  <r>
    <s v="E35930"/>
    <s v="7308"/>
    <s v="00000"/>
    <s v="00000"/>
    <s v="000000"/>
    <s v="Estates &amp; Facilities"/>
    <s v="Legal Fees"/>
    <s v="Default"/>
    <s v="Default"/>
    <s v="Default"/>
    <n v="1653"/>
    <d v="2021-04-01T00:00:00"/>
    <s v="Receiving"/>
    <s v="Cost Management"/>
    <s v="Journal Import 100766410:"/>
    <s v="Cost Management A 20880343 100766410"/>
    <s v="30-APR-2021 Receiving GBP"/>
    <d v="2021-04-30T00:00:00"/>
    <s v="SSCREPMAN,"/>
    <n v="2655"/>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1446"/>
    <d v="2021-05-01T00:00:00"/>
    <s v="Adjustment"/>
    <s v="Spreadsheet"/>
    <s v="Capital M02 Adjustments"/>
    <s v="Spreadsheet A 21040713 101810662"/>
    <s v="RYD FIN RSM 2122 02 001 Adjustment GBP Adjustment GBP"/>
    <d v="2021-05-28T00:00:00"/>
    <s v="RYD MURPHY, RACHEL"/>
    <n v="46"/>
    <s v="Capsticks - https://nww.einvoice-prod.sbs.nhs.uk:8179/invoicepdf/3375d3bc-8212-5f15-8027-3ee4027fd77d"/>
    <x v="43"/>
    <m/>
    <d v="2021-05-28T00:00:00"/>
    <m/>
    <s v="Capsticks -"/>
    <m/>
    <m/>
    <s v="https://nww.einvoice-prod.sbs.nhs.uk:8179/invoicepdf/3375d3bc-8212-5f15-8027-3ee4027fd77d"/>
    <m/>
    <m/>
    <m/>
    <s v="Planning and Business Development"/>
    <x v="1"/>
    <x v="3"/>
    <x v="1"/>
    <s v="7308 Legal Fees"/>
    <x v="1"/>
  </r>
  <r>
    <s v="E35930"/>
    <s v="7308"/>
    <s v="00000"/>
    <s v="00000"/>
    <s v="000000"/>
    <s v="Estates &amp; Facilities"/>
    <s v="Legal Fees"/>
    <s v="Default"/>
    <s v="Default"/>
    <s v="Default"/>
    <n v="162"/>
    <d v="2021-05-01T00:00:00"/>
    <s v="Purchase Invoices"/>
    <s v="Payables"/>
    <s v="Journal Import 100986372:"/>
    <s v="Payables A 20921537 100986372"/>
    <s v="MAY-21 Purchase Invoices GBP"/>
    <d v="2021-05-06T00:00:00"/>
    <s v="SSCREPMAN,"/>
    <n v="14"/>
    <s v="Journal Import Created"/>
    <x v="0"/>
    <n v="497490"/>
    <d v="2021-04-26T00:00:00"/>
    <n v="165091758"/>
    <m/>
    <s v="PO Invoice"/>
    <m/>
    <s v="https://nww.einvoice-prod.sbs.nhs.uk:8179/invoicepdf/0c9daeee-80de-5232-8ba3-33d7c32660ee"/>
    <n v="1"/>
    <n v="162"/>
    <m/>
    <s v="Planning and Business Development"/>
    <x v="1"/>
    <x v="3"/>
    <x v="1"/>
    <s v="7308 Legal Fees"/>
    <x v="0"/>
  </r>
  <r>
    <s v="E35930"/>
    <s v="7308"/>
    <s v="00000"/>
    <s v="00000"/>
    <s v="000000"/>
    <s v="Estates &amp; Facilities"/>
    <s v="Legal Fees"/>
    <s v="Default"/>
    <s v="Default"/>
    <s v="Default"/>
    <n v="45"/>
    <d v="2021-05-01T00:00:00"/>
    <s v="Purchase Invoices"/>
    <s v="Payables"/>
    <s v="Journal Import 101028844:"/>
    <s v="Payables A 20928878 101028844"/>
    <s v="MAY-21 Purchase Invoices GBP"/>
    <d v="2021-05-07T00:00:00"/>
    <s v="SSCREPMAN,"/>
    <n v="22"/>
    <s v="Journal Import Created"/>
    <x v="0"/>
    <s v="418070V2"/>
    <d v="2019-01-21T00:00:00"/>
    <n v="165074834"/>
    <m/>
    <s v="PO Invoice"/>
    <m/>
    <s v="https://nww.einvoice-prod.sbs.nhs.uk:8179/invoicepdf/2e5db361-3528-54ef-87c0-d3242e8ea636"/>
    <n v="1"/>
    <n v="45"/>
    <m/>
    <s v="Planning and Business Development"/>
    <x v="1"/>
    <x v="3"/>
    <x v="1"/>
    <s v="7308 Legal Fees"/>
    <x v="0"/>
  </r>
  <r>
    <s v="E35930"/>
    <s v="7308"/>
    <s v="00000"/>
    <s v="00000"/>
    <s v="000000"/>
    <s v="Estates &amp; Facilities"/>
    <s v="Legal Fees"/>
    <s v="Default"/>
    <s v="Default"/>
    <s v="Default"/>
    <n v="-1"/>
    <d v="2021-05-01T00:00:00"/>
    <s v="Purchase Invoices"/>
    <s v="Payables"/>
    <s v="Journal Import 101125183:"/>
    <s v="Payables A 20946682 101125183"/>
    <s v="MAY-21 Purchase Invoices GBP"/>
    <d v="2021-05-10T00:00:00"/>
    <s v="SSCREPMAN,"/>
    <n v="43"/>
    <s v="Journal Import Created"/>
    <x v="0"/>
    <s v="418070C"/>
    <d v="2021-05-06T00:00:00"/>
    <n v="165074834"/>
    <s v="PO IS 165074834"/>
    <s v="PO Invoice"/>
    <m/>
    <s v="https://nww.einvoice-prod.sbs.nhs.uk:8179/invoicepdf/cdaa31d8-fbc8-5d97-877f-3dc3066b9c32"/>
    <n v="1"/>
    <n v="-1"/>
    <m/>
    <s v="Planning and Business Development"/>
    <x v="1"/>
    <x v="3"/>
    <x v="1"/>
    <s v="7308 Legal Fees"/>
    <x v="0"/>
  </r>
  <r>
    <s v="E35930"/>
    <s v="7308"/>
    <s v="00000"/>
    <s v="00000"/>
    <s v="000000"/>
    <s v="Estates &amp; Facilities"/>
    <s v="Legal Fees"/>
    <s v="Default"/>
    <s v="Default"/>
    <s v="Default"/>
    <n v="1"/>
    <d v="2021-05-01T00:00:00"/>
    <s v="Purchase Invoices"/>
    <s v="Payables"/>
    <s v="Journal Import 101125183:"/>
    <s v="Payables A 20946682 101125183"/>
    <s v="MAY-21 Purchase Invoices GBP"/>
    <d v="2021-05-10T00:00:00"/>
    <s v="SSCREPMAN,"/>
    <n v="43"/>
    <s v="Journal Import Created"/>
    <x v="0"/>
    <s v="418070C"/>
    <d v="2021-05-06T00:00:00"/>
    <n v="165074834"/>
    <s v="PO IS 165074834"/>
    <s v="PO Invoice"/>
    <m/>
    <s v="https://nww.einvoice-prod.sbs.nhs.uk:8179/invoicepdf/cdaa31d8-fbc8-5d97-877f-3dc3066b9c32"/>
    <n v="1"/>
    <n v="1"/>
    <m/>
    <s v="Planning and Business Development"/>
    <x v="1"/>
    <x v="3"/>
    <x v="1"/>
    <s v="7308 Legal Fees"/>
    <x v="0"/>
  </r>
  <r>
    <s v="E35930"/>
    <s v="7308"/>
    <s v="00000"/>
    <s v="00000"/>
    <s v="000000"/>
    <s v="Estates &amp; Facilities"/>
    <s v="Legal Fees"/>
    <s v="Default"/>
    <s v="Default"/>
    <s v="Default"/>
    <n v="-348.9"/>
    <d v="2021-05-01T00:00:00"/>
    <s v="Purchase Invoices"/>
    <s v="Payables"/>
    <s v="Journal Import 101125183:"/>
    <s v="Payables A 20946682 101125183"/>
    <s v="MAY-21 Purchase Invoices GBP"/>
    <d v="2021-05-10T00:00:00"/>
    <s v="SSCREPMAN,"/>
    <n v="44"/>
    <s v="Journal Import Created"/>
    <x v="0"/>
    <s v="418070C"/>
    <d v="2021-05-06T00:00:00"/>
    <n v="165074834"/>
    <s v="PO IS 165074834"/>
    <s v="PO Invoice"/>
    <m/>
    <s v="https://nww.einvoice-prod.sbs.nhs.uk:8179/invoicepdf/cdaa31d8-fbc8-5d97-877f-3dc3066b9c32"/>
    <n v="1"/>
    <m/>
    <m/>
    <s v="Planning and Business Development"/>
    <x v="1"/>
    <x v="3"/>
    <x v="1"/>
    <s v="7308 Legal Fees"/>
    <x v="0"/>
  </r>
  <r>
    <s v="E35930"/>
    <s v="7308"/>
    <s v="00000"/>
    <s v="00000"/>
    <s v="000000"/>
    <s v="Estates &amp; Facilities"/>
    <s v="Legal Fees"/>
    <s v="Default"/>
    <s v="Default"/>
    <s v="Default"/>
    <n v="45"/>
    <d v="2021-05-01T00:00:00"/>
    <s v="Purchase Invoices"/>
    <s v="Payables"/>
    <s v="Journal Import 101128709:"/>
    <s v="Payables A 20946869 101128709"/>
    <s v="MAY-21 Purchase Invoices GBP"/>
    <d v="2021-05-10T00:00:00"/>
    <s v="SSCREPMAN,"/>
    <n v="19"/>
    <s v="Journal Import Created"/>
    <x v="0"/>
    <s v="418070V22"/>
    <d v="2019-01-21T00:00:00"/>
    <n v="165091806"/>
    <m/>
    <s v="PO Invoice"/>
    <m/>
    <s v="https://nww.einvoice-prod.sbs.nhs.uk:8179/invoicepdf/4e94de3e-9b3a-5e2b-add6-def63c9181e0"/>
    <n v="1"/>
    <n v="45"/>
    <m/>
    <s v="Planning and Business Development"/>
    <x v="1"/>
    <x v="3"/>
    <x v="1"/>
    <s v="7308 Legal Fees"/>
    <x v="0"/>
  </r>
  <r>
    <s v="E35930"/>
    <s v="7308"/>
    <s v="00000"/>
    <s v="00000"/>
    <s v="000000"/>
    <s v="Estates &amp; Facilities"/>
    <s v="Legal Fees"/>
    <s v="Default"/>
    <s v="Default"/>
    <s v="Default"/>
    <n v="45"/>
    <d v="2021-05-01T00:00:00"/>
    <s v="Purchase Invoices"/>
    <s v="Payables"/>
    <s v="Journal Import 101138157:"/>
    <s v="Payables A 20952633 101138157"/>
    <s v="MAY-21 Purchase Invoices GBP"/>
    <d v="2021-05-11T00:00:00"/>
    <s v="SSCREPMAN,"/>
    <n v="6"/>
    <s v="Journal Import Created"/>
    <x v="0"/>
    <s v="418070V2"/>
    <d v="2019-01-21T00:00:00"/>
    <n v="165091806"/>
    <m/>
    <s v="PO Invoice"/>
    <m/>
    <s v="https://nww.einvoice-prod.sbs.nhs.uk:8179/invoicepdf/2e5db361-3528-54ef-87c0-d3242e8ea636"/>
    <n v="1"/>
    <n v="45"/>
    <m/>
    <s v="Planning and Business Development"/>
    <x v="1"/>
    <x v="3"/>
    <x v="1"/>
    <s v="7308 Legal Fees"/>
    <x v="0"/>
  </r>
  <r>
    <s v="E35930"/>
    <s v="7308"/>
    <s v="00000"/>
    <s v="00000"/>
    <s v="000000"/>
    <s v="Estates &amp; Facilities"/>
    <s v="Legal Fees"/>
    <s v="Default"/>
    <s v="Default"/>
    <s v="Default"/>
    <n v="45"/>
    <d v="2021-05-01T00:00:00"/>
    <s v="Purchase Invoices"/>
    <s v="Payables"/>
    <s v="Journal Import 101138157:"/>
    <s v="Payables A 20952633 101138157"/>
    <s v="MAY-21 Purchase Invoices GBP"/>
    <d v="2021-05-11T00:00:00"/>
    <s v="SSCREPMAN,"/>
    <n v="6"/>
    <s v="Journal Import Created"/>
    <x v="0"/>
    <s v="418070V22"/>
    <d v="2019-01-21T00:00:00"/>
    <n v="165091806"/>
    <m/>
    <s v="PO Invoice"/>
    <m/>
    <s v="https://nww.einvoice-prod.sbs.nhs.uk:8179/invoicepdf/4e94de3e-9b3a-5e2b-add6-def63c9181e0"/>
    <n v="1"/>
    <n v="45"/>
    <m/>
    <s v="Planning and Business Development"/>
    <x v="1"/>
    <x v="3"/>
    <x v="1"/>
    <s v="7308 Legal Fees"/>
    <x v="0"/>
  </r>
  <r>
    <s v="E35930"/>
    <s v="7308"/>
    <s v="00000"/>
    <s v="00000"/>
    <s v="000000"/>
    <s v="Estates &amp; Facilities"/>
    <s v="Legal Fees"/>
    <s v="Default"/>
    <s v="Default"/>
    <s v="Default"/>
    <n v="-45"/>
    <d v="2021-05-01T00:00:00"/>
    <s v="Purchase Invoices"/>
    <s v="Payables"/>
    <s v="Journal Import 101138157:"/>
    <s v="Payables A 20952633 101138157"/>
    <s v="MAY-21 Purchase Invoices GBP"/>
    <d v="2021-05-11T00:00:00"/>
    <s v="SSCREPMAN,"/>
    <n v="7"/>
    <s v="Journal Import Created"/>
    <x v="0"/>
    <s v="418070V2"/>
    <d v="2019-01-21T00:00:00"/>
    <n v="165091806"/>
    <m/>
    <s v="PO Invoice"/>
    <m/>
    <s v="https://nww.einvoice-prod.sbs.nhs.uk:8179/invoicepdf/2e5db361-3528-54ef-87c0-d3242e8ea636"/>
    <n v="1"/>
    <n v="-45"/>
    <m/>
    <s v="Planning and Business Development"/>
    <x v="1"/>
    <x v="3"/>
    <x v="1"/>
    <s v="7308 Legal Fees"/>
    <x v="0"/>
  </r>
  <r>
    <s v="E35930"/>
    <s v="7308"/>
    <s v="00000"/>
    <s v="00000"/>
    <s v="000000"/>
    <s v="Estates &amp; Facilities"/>
    <s v="Legal Fees"/>
    <s v="Default"/>
    <s v="Default"/>
    <s v="Default"/>
    <n v="-45"/>
    <d v="2021-05-01T00:00:00"/>
    <s v="Purchase Invoices"/>
    <s v="Payables"/>
    <s v="Journal Import 101138157:"/>
    <s v="Payables A 20952633 101138157"/>
    <s v="MAY-21 Purchase Invoices GBP"/>
    <d v="2021-05-11T00:00:00"/>
    <s v="SSCREPMAN,"/>
    <n v="7"/>
    <s v="Journal Import Created"/>
    <x v="0"/>
    <s v="418070V22"/>
    <d v="2019-01-21T00:00:00"/>
    <n v="165091806"/>
    <m/>
    <s v="PO Invoice"/>
    <m/>
    <s v="https://nww.einvoice-prod.sbs.nhs.uk:8179/invoicepdf/4e94de3e-9b3a-5e2b-add6-def63c9181e0"/>
    <n v="1"/>
    <n v="-45"/>
    <m/>
    <s v="Planning and Business Development"/>
    <x v="1"/>
    <x v="3"/>
    <x v="1"/>
    <s v="7308 Legal Fees"/>
    <x v="0"/>
  </r>
  <r>
    <s v="E35930"/>
    <s v="7308"/>
    <s v="00000"/>
    <s v="00000"/>
    <s v="000000"/>
    <s v="Estates &amp; Facilities"/>
    <s v="Legal Fees"/>
    <s v="Default"/>
    <s v="Default"/>
    <s v="Default"/>
    <n v="-45"/>
    <d v="2021-05-01T00:00:00"/>
    <s v="Purchase Invoices"/>
    <s v="Payables"/>
    <s v="Journal Import 101172357:"/>
    <s v="Payables A 20951120 101172357"/>
    <s v="MAY-21 Purchase Invoices GBP"/>
    <d v="2021-05-11T00:00:00"/>
    <s v="SSCREPMAN,"/>
    <n v="56"/>
    <s v="Journal Import Created"/>
    <x v="0"/>
    <s v="418070V2C"/>
    <d v="2021-05-10T00:00:00"/>
    <n v="165091806"/>
    <m/>
    <s v="PO Invoice"/>
    <m/>
    <s v="https://nww.einvoice-prod.sbs.nhs.uk:8179/invoicepdf/82c619dd-4c21-5a74-936a-b58767ee115c"/>
    <n v="1"/>
    <n v="-45"/>
    <m/>
    <s v="Planning and Business Development"/>
    <x v="1"/>
    <x v="3"/>
    <x v="1"/>
    <s v="7308 Legal Fees"/>
    <x v="0"/>
  </r>
  <r>
    <s v="E35930"/>
    <s v="7308"/>
    <s v="00000"/>
    <s v="00000"/>
    <s v="000000"/>
    <s v="Estates &amp; Facilities"/>
    <s v="Legal Fees"/>
    <s v="Default"/>
    <s v="Default"/>
    <s v="Default"/>
    <n v="45"/>
    <d v="2021-05-01T00:00:00"/>
    <s v="Purchase Invoices"/>
    <s v="Payables"/>
    <s v="Journal Import 101172357:"/>
    <s v="Payables A 20951120 101172357"/>
    <s v="MAY-21 Purchase Invoices GBP"/>
    <d v="2021-05-11T00:00:00"/>
    <s v="SSCREPMAN,"/>
    <n v="56"/>
    <s v="Journal Import Created"/>
    <x v="0"/>
    <s v="418070V2C"/>
    <d v="2021-05-10T00:00:00"/>
    <n v="165091806"/>
    <m/>
    <s v="PO Invoice"/>
    <m/>
    <s v="https://nww.einvoice-prod.sbs.nhs.uk:8179/invoicepdf/82c619dd-4c21-5a74-936a-b58767ee115c"/>
    <n v="1"/>
    <n v="45"/>
    <m/>
    <s v="Planning and Business Development"/>
    <x v="1"/>
    <x v="3"/>
    <x v="1"/>
    <s v="7308 Legal Fees"/>
    <x v="0"/>
  </r>
  <r>
    <s v="E35930"/>
    <s v="7308"/>
    <s v="00000"/>
    <s v="00000"/>
    <s v="000000"/>
    <s v="Estates &amp; Facilities"/>
    <s v="Legal Fees"/>
    <s v="Default"/>
    <s v="Default"/>
    <s v="Default"/>
    <n v="-45"/>
    <d v="2021-05-01T00:00:00"/>
    <s v="Purchase Invoices"/>
    <s v="Payables"/>
    <s v="Journal Import 101172357:"/>
    <s v="Payables A 20951120 101172357"/>
    <s v="MAY-21 Purchase Invoices GBP"/>
    <d v="2021-05-11T00:00:00"/>
    <s v="SSCREPMAN,"/>
    <n v="57"/>
    <s v="Journal Import Created"/>
    <x v="0"/>
    <s v="418070V2C"/>
    <d v="2021-05-10T00:00:00"/>
    <n v="165091806"/>
    <m/>
    <s v="PO Invoice"/>
    <m/>
    <s v="https://nww.einvoice-prod.sbs.nhs.uk:8179/invoicepdf/82c619dd-4c21-5a74-936a-b58767ee115c"/>
    <n v="1"/>
    <m/>
    <m/>
    <s v="Planning and Business Development"/>
    <x v="1"/>
    <x v="3"/>
    <x v="1"/>
    <s v="7308 Legal Fees"/>
    <x v="0"/>
  </r>
  <r>
    <s v="E35930"/>
    <s v="7308"/>
    <s v="00000"/>
    <s v="00000"/>
    <s v="000000"/>
    <s v="Estates &amp; Facilities"/>
    <s v="Legal Fees"/>
    <s v="Default"/>
    <s v="Default"/>
    <s v="Default"/>
    <n v="-1653"/>
    <d v="2021-05-01T00:00:00"/>
    <s v="Receiving"/>
    <s v="Cost Management"/>
    <s v="Journal Import 100766410:"/>
    <s v="Cost Management A 20880343 100766410 2"/>
    <s v="01-MAY-2021 Receiving GBP"/>
    <d v="2021-04-30T00:00:00"/>
    <s v="SSCREPMAN,"/>
    <n v="2655"/>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210"/>
    <d v="2021-05-01T00:00:00"/>
    <s v="Receiving"/>
    <s v="Cost Management"/>
    <s v="Journal Import 101832306:"/>
    <s v="Cost Management A 21042131 101832306"/>
    <s v="28-MAY-2021 Receiving GBP"/>
    <d v="2021-05-28T00:00:00"/>
    <s v="SSCREPMAN,"/>
    <n v="2802"/>
    <s v="Lease of premises- Part of 85 Summerdown Road, Eastbourne - Invoice 500772"/>
    <x v="0"/>
    <n v="165092179"/>
    <d v="2021-05-27T00:00:00"/>
    <m/>
    <m/>
    <m/>
    <s v="LONDON-4"/>
    <m/>
    <m/>
    <m/>
    <m/>
    <s v="Planning and Business Development"/>
    <x v="1"/>
    <x v="3"/>
    <x v="1"/>
    <s v="7308 Legal Fees"/>
    <x v="0"/>
  </r>
  <r>
    <s v="E35930"/>
    <s v="7308"/>
    <s v="00000"/>
    <s v="00000"/>
    <s v="000000"/>
    <s v="Estates &amp; Facilities"/>
    <s v="Legal Fees"/>
    <s v="Default"/>
    <s v="Default"/>
    <s v="Default"/>
    <n v="348.9"/>
    <d v="2021-05-01T00:00:00"/>
    <s v="Receiving"/>
    <s v="Cost Management"/>
    <s v="Journal Import 101832306:"/>
    <s v="Cost Management A 21042131 101832306"/>
    <s v="28-MAY-2021 Receiving GBP"/>
    <d v="2021-05-28T00:00:00"/>
    <s v="SSCREPMAN,"/>
    <n v="2803"/>
    <s v="Hythe ACRP Licence Renewal - Capsticks Invoice 418070 January 2019"/>
    <x v="0"/>
    <n v="165074834"/>
    <d v="2019-01-29T00:00:00"/>
    <m/>
    <m/>
    <m/>
    <s v="LONDON-4"/>
    <m/>
    <m/>
    <m/>
    <m/>
    <s v="Planning and Business Development"/>
    <x v="1"/>
    <x v="3"/>
    <x v="1"/>
    <s v="7308 Legal Fees"/>
    <x v="0"/>
  </r>
  <r>
    <s v="E35930"/>
    <s v="7308"/>
    <s v="00000"/>
    <s v="00000"/>
    <s v="000000"/>
    <s v="Estates &amp; Facilities"/>
    <s v="Legal Fees"/>
    <s v="Default"/>
    <s v="Default"/>
    <s v="Default"/>
    <n v="1653"/>
    <d v="2021-05-01T00:00:00"/>
    <s v="Receiving"/>
    <s v="Cost Management"/>
    <s v="Journal Import 101832306:"/>
    <s v="Cost Management A 21042131 101832306"/>
    <s v="28-MAY-2021 Receiving GBP"/>
    <d v="2021-05-28T00:00:00"/>
    <s v="SSCREPMAN,"/>
    <n v="2804"/>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162"/>
    <d v="2021-05-01T00:00:00"/>
    <s v="Receiving"/>
    <s v="Cost Management"/>
    <s v="Journal Import 101832306:"/>
    <s v="Cost Management A 21042131 101832306"/>
    <s v="28-MAY-2021 Receiving GBP"/>
    <d v="2021-05-28T00:00:00"/>
    <s v="SSCREPMAN,"/>
    <n v="2805"/>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978"/>
    <d v="2021-05-01T00:00:00"/>
    <s v="Receiving"/>
    <s v="Cost Management"/>
    <s v="Journal Import 101832306:"/>
    <s v="Cost Management A 21042131 101832306"/>
    <s v="28-MAY-2021 Receiving GBP"/>
    <d v="2021-05-28T00:00:00"/>
    <s v="SSCREPMAN,"/>
    <n v="2806"/>
    <s v="Epsom Ambulance Station Sale - Invoice 500763"/>
    <x v="0"/>
    <n v="165092183"/>
    <d v="2021-05-27T00:00:00"/>
    <m/>
    <m/>
    <m/>
    <s v="LONDON-4"/>
    <m/>
    <m/>
    <m/>
    <m/>
    <s v="Planning and Business Development"/>
    <x v="1"/>
    <x v="3"/>
    <x v="1"/>
    <s v="7308 Legal Fees"/>
    <x v="0"/>
  </r>
  <r>
    <s v="E35930"/>
    <s v="7308"/>
    <s v="00000"/>
    <s v="00000"/>
    <s v="000000"/>
    <s v="Estates &amp; Facilities"/>
    <s v="Legal Fees"/>
    <s v="Default"/>
    <s v="Default"/>
    <s v="Default"/>
    <n v="970"/>
    <d v="2021-06-01T00:00:00"/>
    <s v="Adjustment"/>
    <s v="Spreadsheet"/>
    <s v="Capital M03 Adjustments"/>
    <s v="Spreadsheet A 21267706 103212855"/>
    <s v="RYD FIN RSM 2122 03 008 Adjustment GBP Adjustment GBP"/>
    <d v="2021-07-05T00:00:00"/>
    <s v="RYD MURPHY, RACHEL"/>
    <n v="10"/>
    <s v="Capsticks - https://nww.einvoice-prod.sbs.nhs.uk:8179/invoicepdf/ebe6a6c2-ad40-512d-8461-b9d4735c9458"/>
    <x v="44"/>
    <m/>
    <d v="2021-07-05T00:00:00"/>
    <m/>
    <s v="Capsticks -"/>
    <m/>
    <m/>
    <s v="https://nww.einvoice-prod.sbs.nhs.uk:8179/invoicepdf/ebe6a6c2-ad40-512d-8461-b9d4735c9458"/>
    <m/>
    <m/>
    <m/>
    <s v="Planning and Business Development"/>
    <x v="1"/>
    <x v="3"/>
    <x v="1"/>
    <s v="7308 Legal Fees"/>
    <x v="1"/>
  </r>
  <r>
    <s v="E35930"/>
    <s v="7308"/>
    <s v="00000"/>
    <s v="00000"/>
    <s v="000000"/>
    <s v="Estates &amp; Facilities"/>
    <s v="Legal Fees"/>
    <s v="Default"/>
    <s v="Default"/>
    <s v="Default"/>
    <n v="9"/>
    <d v="2021-06-01T00:00:00"/>
    <s v="Adjustment"/>
    <s v="Spreadsheet"/>
    <s v="SBS RYD MAY-21 VAT ADJUSTMENT JOURNAL"/>
    <s v="Spreadsheet A 21200655 102855286"/>
    <s v="SBS RYD MAY-21 VAT ADJUSTMENT JOURNAL Adjustment GBP"/>
    <d v="2021-06-25T00:00:00"/>
    <s v="SSC BLATTI, FRANCESCO"/>
    <n v="1308"/>
    <s v="CAPSTICKS SOLICITORS-418070V2-0-https://nww.einvoice-prod.sbs.nhs.uk:8179/invoicepdf/2e5db361-3528-54ef-87c0-d3242e8ea636"/>
    <x v="45"/>
    <m/>
    <d v="2021-06-25T00:00:00"/>
    <m/>
    <s v="CAPSTICKS SOLICITORS-418070V2-0-"/>
    <m/>
    <m/>
    <s v="https://nww.einvoice-prod.sbs.nhs.uk:8179/invoicepdf/2e5db361-3528-54ef-87c0-d3242e8ea636"/>
    <m/>
    <m/>
    <m/>
    <s v="Planning and Business Development"/>
    <x v="1"/>
    <x v="3"/>
    <x v="1"/>
    <s v="7308 Legal Fees"/>
    <x v="1"/>
  </r>
  <r>
    <s v="E35930"/>
    <s v="7308"/>
    <s v="00000"/>
    <s v="00000"/>
    <s v="000000"/>
    <s v="Estates &amp; Facilities"/>
    <s v="Legal Fees"/>
    <s v="Default"/>
    <s v="Default"/>
    <s v="Default"/>
    <n v="9"/>
    <d v="2021-06-01T00:00:00"/>
    <s v="Adjustment"/>
    <s v="Spreadsheet"/>
    <s v="SBS RYD MAY-21 VAT ADJUSTMENT JOURNAL"/>
    <s v="Spreadsheet A 21200655 102855286"/>
    <s v="SBS RYD MAY-21 VAT ADJUSTMENT JOURNAL Adjustment GBP"/>
    <d v="2021-06-25T00:00:00"/>
    <s v="SSC BLATTI, FRANCESCO"/>
    <n v="1309"/>
    <s v="CAPSTICKS SOLICITORS-418070V22-0-https://nww.einvoice-prod.sbs.nhs.uk:8179/invoicepdf/4e94de3e-9b3a-5e2b-add6-def63c9181e0"/>
    <x v="45"/>
    <m/>
    <d v="2021-06-25T00:00:00"/>
    <m/>
    <s v="CAPSTICKS SOLICITORS-418070V22-0-"/>
    <m/>
    <m/>
    <s v="https://nww.einvoice-prod.sbs.nhs.uk:8179/invoicepdf/4e94de3e-9b3a-5e2b-add6-def63c9181e0"/>
    <m/>
    <m/>
    <m/>
    <s v="Planning and Business Development"/>
    <x v="1"/>
    <x v="3"/>
    <x v="1"/>
    <s v="7308 Legal Fees"/>
    <x v="1"/>
  </r>
  <r>
    <s v="E35930"/>
    <s v="7308"/>
    <s v="00000"/>
    <s v="00000"/>
    <s v="000000"/>
    <s v="Estates &amp; Facilities"/>
    <s v="Legal Fees"/>
    <s v="Default"/>
    <s v="Default"/>
    <s v="Default"/>
    <n v="9.6"/>
    <d v="2021-06-01T00:00:00"/>
    <s v="Adjustment"/>
    <s v="Spreadsheet"/>
    <s v="SBS RYD MAY-21 VAT ADJUSTMENT JOURNAL"/>
    <s v="Spreadsheet A 21200655 102855286"/>
    <s v="SBS RYD MAY-21 VAT ADJUSTMENT JOURNAL Adjustment GBP"/>
    <d v="2021-06-25T00:00:00"/>
    <s v="SSC BLATTI, FRANCESCO"/>
    <n v="1310"/>
    <s v="CAPSTICKS SOLICITORS-OR12_835-462326-9.6-https://nww.einvoice-prod.sbs.nhs.uk:8179/invoicepdf/e995ec2c-59e4-5bdb-b872-51d538f1a81b"/>
    <x v="45"/>
    <m/>
    <d v="2021-06-25T00:00:00"/>
    <m/>
    <s v="CAPSTICKS SOLICITORS-OR12_835-462326-9.6-"/>
    <m/>
    <m/>
    <s v="https://nww.einvoice-prod.sbs.nhs.uk:8179/invoicepdf/e995ec2c-59e4-5bdb-b872-51d538f1a81b"/>
    <m/>
    <m/>
    <m/>
    <s v="Planning and Business Development"/>
    <x v="1"/>
    <x v="3"/>
    <x v="1"/>
    <s v="7308 Legal Fees"/>
    <x v="1"/>
  </r>
  <r>
    <s v="E35930"/>
    <s v="7308"/>
    <s v="00000"/>
    <s v="00000"/>
    <s v="000000"/>
    <s v="Estates &amp; Facilities"/>
    <s v="Legal Fees"/>
    <s v="Default"/>
    <s v="Default"/>
    <s v="Default"/>
    <n v="12"/>
    <d v="2021-06-01T00:00:00"/>
    <s v="Adjustment"/>
    <s v="Spreadsheet"/>
    <s v="SBS RYD MAY-21 VAT ADJUSTMENT JOURNAL"/>
    <s v="Spreadsheet A 21200655 102855286"/>
    <s v="SBS RYD MAY-21 VAT ADJUSTMENT JOURNAL Adjustment GBP"/>
    <d v="2021-06-25T00:00:00"/>
    <s v="SSC BLATTI, FRANCESCO"/>
    <n v="1311"/>
    <s v="CAPSTICKS SOLICITORS-OR12_835-487626-12-https://nww.einvoice-prod.sbs.nhs.uk:8179/invoicepdf/1bba56c9-b4be-598e-b402-5897940d0996"/>
    <x v="45"/>
    <m/>
    <d v="2021-06-25T00:00:00"/>
    <m/>
    <s v="CAPSTICKS SOLICITORS-OR12_835-487626-12-"/>
    <m/>
    <m/>
    <s v="https://nww.einvoice-prod.sbs.nhs.uk:8179/invoicepdf/1bba56c9-b4be-598e-b402-5897940d0996"/>
    <m/>
    <m/>
    <m/>
    <s v="Planning and Business Development"/>
    <x v="1"/>
    <x v="3"/>
    <x v="1"/>
    <s v="7308 Legal Fees"/>
    <x v="1"/>
  </r>
  <r>
    <s v="E35930"/>
    <s v="7308"/>
    <s v="00000"/>
    <s v="00000"/>
    <s v="000000"/>
    <s v="Estates &amp; Facilities"/>
    <s v="Legal Fees"/>
    <s v="Default"/>
    <s v="Default"/>
    <s v="Default"/>
    <n v="12.8"/>
    <d v="2021-06-01T00:00:00"/>
    <s v="Adjustment"/>
    <s v="Spreadsheet"/>
    <s v="SBS RYD MAY-21 VAT ADJUSTMENT JOURNAL"/>
    <s v="Spreadsheet A 21200655 102855286"/>
    <s v="SBS RYD MAY-21 VAT ADJUSTMENT JOURNAL Adjustment GBP"/>
    <d v="2021-06-25T00:00:00"/>
    <s v="SSC BLATTI, FRANCESCO"/>
    <n v="1312"/>
    <s v="CAPSTICKS SOLICITORS-OR12_835-474458-12.8-https://nww.einvoice-prod.sbs.nhs.uk:8179/invoicepdf/b0d26c4b-39d8-5201-aac4-0cb136a71350"/>
    <x v="45"/>
    <m/>
    <d v="2021-06-25T00:00:00"/>
    <m/>
    <s v="CAPSTICKS SOLICITORS-OR12_835-474458-12.8-"/>
    <m/>
    <m/>
    <s v="https://nww.einvoice-prod.sbs.nhs.uk:8179/invoicepdf/b0d26c4b-39d8-5201-aac4-0cb136a71350"/>
    <m/>
    <m/>
    <m/>
    <s v="Planning and Business Development"/>
    <x v="1"/>
    <x v="3"/>
    <x v="1"/>
    <s v="7308 Legal Fees"/>
    <x v="1"/>
  </r>
  <r>
    <s v="E35930"/>
    <s v="7308"/>
    <s v="00000"/>
    <s v="00000"/>
    <s v="000000"/>
    <s v="Estates &amp; Facilities"/>
    <s v="Legal Fees"/>
    <s v="Default"/>
    <s v="Default"/>
    <s v="Default"/>
    <n v="14.6"/>
    <d v="2021-06-01T00:00:00"/>
    <s v="Adjustment"/>
    <s v="Spreadsheet"/>
    <s v="SBS RYD MAY-21 VAT ADJUSTMENT JOURNAL"/>
    <s v="Spreadsheet A 21200655 102855286"/>
    <s v="SBS RYD MAY-21 VAT ADJUSTMENT JOURNAL Adjustment GBP"/>
    <d v="2021-06-25T00:00:00"/>
    <s v="SSC BLATTI, FRANCESCO"/>
    <n v="1313"/>
    <s v="CAPSTICKS SOLICITORS-OR12_835-480570-14.6-https://nww.einvoice-prod.sbs.nhs.uk:8179/invoicepdf/6447c0a0-b838-5378-ba31-15599dafe2e9"/>
    <x v="45"/>
    <m/>
    <d v="2021-06-25T00:00:00"/>
    <m/>
    <s v="CAPSTICKS SOLICITORS-OR12_835-480570-14.6-"/>
    <m/>
    <m/>
    <s v="https://nww.einvoice-prod.sbs.nhs.uk:8179/invoicepdf/6447c0a0-b838-5378-ba31-15599dafe2e9"/>
    <m/>
    <m/>
    <m/>
    <s v="Planning and Business Development"/>
    <x v="1"/>
    <x v="3"/>
    <x v="1"/>
    <s v="7308 Legal Fees"/>
    <x v="1"/>
  </r>
  <r>
    <s v="E35930"/>
    <s v="7308"/>
    <s v="00000"/>
    <s v="00000"/>
    <s v="000000"/>
    <s v="Estates &amp; Facilities"/>
    <s v="Legal Fees"/>
    <s v="Default"/>
    <s v="Default"/>
    <s v="Default"/>
    <n v="26"/>
    <d v="2021-06-01T00:00:00"/>
    <s v="Adjustment"/>
    <s v="Spreadsheet"/>
    <s v="SBS RYD MAY-21 VAT ADJUSTMENT JOURNAL"/>
    <s v="Spreadsheet A 21200655 102855286"/>
    <s v="SBS RYD MAY-21 VAT ADJUSTMENT JOURNAL Adjustment GBP"/>
    <d v="2021-06-25T00:00:00"/>
    <s v="SSC BLATTI, FRANCESCO"/>
    <n v="1314"/>
    <s v="CAPSTICKS SOLICITORS-OR12_835-492824-26-https://nww.einvoice-prod.sbs.nhs.uk:8179/invoicepdf/6ca40b8f-80e0-5cb4-8b20-a6a0c9413359"/>
    <x v="45"/>
    <m/>
    <d v="2021-06-25T00:00:00"/>
    <m/>
    <s v="CAPSTICKS SOLICITORS-OR12_835-492824-26-"/>
    <m/>
    <m/>
    <s v="https://nww.einvoice-prod.sbs.nhs.uk:8179/invoicepdf/6ca40b8f-80e0-5cb4-8b20-a6a0c9413359"/>
    <m/>
    <m/>
    <m/>
    <s v="Planning and Business Development"/>
    <x v="1"/>
    <x v="3"/>
    <x v="1"/>
    <s v="7308 Legal Fees"/>
    <x v="1"/>
  </r>
  <r>
    <s v="E35930"/>
    <s v="7308"/>
    <s v="00000"/>
    <s v="00000"/>
    <s v="000000"/>
    <s v="Estates &amp; Facilities"/>
    <s v="Legal Fees"/>
    <s v="Default"/>
    <s v="Default"/>
    <s v="Default"/>
    <n v="102.4"/>
    <d v="2021-06-01T00:00:00"/>
    <s v="Adjustment"/>
    <s v="Spreadsheet"/>
    <s v="SBS RYD MAY-21 VAT ADJUSTMENT JOURNAL"/>
    <s v="Spreadsheet A 21200655 102855286"/>
    <s v="SBS RYD MAY-21 VAT ADJUSTMENT JOURNAL Adjustment GBP"/>
    <d v="2021-06-25T00:00:00"/>
    <s v="SSC BLATTI, FRANCESCO"/>
    <n v="1315"/>
    <s v="CAPSTICKS SOLICITORS-OR12_835-476878-102.4-https://nww.einvoice-prod.sbs.nhs.uk:8179/invoicepdf/cc97e77c-db40-5808-a46d-caec36fa9fbf"/>
    <x v="45"/>
    <m/>
    <d v="2021-06-25T00:00:00"/>
    <m/>
    <s v="CAPSTICKS SOLICITORS-OR12_835-476878-102.4-"/>
    <m/>
    <m/>
    <s v="https://nww.einvoice-prod.sbs.nhs.uk:8179/invoicepdf/cc97e77c-db40-5808-a46d-caec36fa9fbf"/>
    <m/>
    <m/>
    <m/>
    <s v="Planning and Business Development"/>
    <x v="1"/>
    <x v="3"/>
    <x v="1"/>
    <s v="7308 Legal Fees"/>
    <x v="1"/>
  </r>
  <r>
    <s v="E35930"/>
    <s v="7308"/>
    <s v="00000"/>
    <s v="00000"/>
    <s v="000000"/>
    <s v="Estates &amp; Facilities"/>
    <s v="Legal Fees"/>
    <s v="Default"/>
    <s v="Default"/>
    <s v="Default"/>
    <n v="-9"/>
    <d v="2021-06-01T00:00:00"/>
    <s v="Adjustment"/>
    <s v="Spreadsheet"/>
    <s v="SBS RYD MAY-21 VAT ADJUSTMENT JOURNAL"/>
    <s v="Spreadsheet A 21200655 102855286"/>
    <s v="SBS RYD MAY-21 VAT ADJUSTMENT JOURNAL Adjustment GBP"/>
    <d v="2021-06-25T00:00:00"/>
    <s v="SSC BLATTI, FRANCESCO"/>
    <n v="1316"/>
    <s v="CAPSTICKS SOLICITORS-418070V2C-0-https://nww.einvoice-prod.sbs.nhs.uk:8179/invoicepdf/82c619dd-4c21-5a74-936a-b58767ee115c"/>
    <x v="45"/>
    <m/>
    <d v="2021-06-25T00:00:00"/>
    <m/>
    <s v="CAPSTICKS SOLICITORS-418070V2C-0-"/>
    <m/>
    <m/>
    <s v="https://nww.einvoice-prod.sbs.nhs.uk:8179/invoicepdf/82c619dd-4c21-5a74-936a-b58767ee115c"/>
    <m/>
    <m/>
    <m/>
    <s v="Planning and Business Development"/>
    <x v="1"/>
    <x v="3"/>
    <x v="1"/>
    <s v="7308 Legal Fees"/>
    <x v="1"/>
  </r>
  <r>
    <s v="E35930"/>
    <s v="7308"/>
    <s v="00000"/>
    <s v="00000"/>
    <s v="000000"/>
    <s v="Estates &amp; Facilities"/>
    <s v="Legal Fees"/>
    <s v="Default"/>
    <s v="Default"/>
    <s v="Default"/>
    <n v="-69.78"/>
    <d v="2021-06-01T00:00:00"/>
    <s v="Adjustment"/>
    <s v="Spreadsheet"/>
    <s v="SBS RYD MAY-21 VAT ADJUSTMENT JOURNAL"/>
    <s v="Spreadsheet A 21200655 102855286"/>
    <s v="SBS RYD MAY-21 VAT ADJUSTMENT JOURNAL Adjustment GBP"/>
    <d v="2021-06-25T00:00:00"/>
    <s v="SSC BLATTI, FRANCESCO"/>
    <n v="1317"/>
    <s v="CAPSTICKS SOLICITORS-418070C-0-https://nww.einvoice-prod.sbs.nhs.uk:8179/invoicepdf/cdaa31d8-fbc8-5d97-877f-3dc3066b9c32"/>
    <x v="45"/>
    <m/>
    <d v="2021-06-25T00:00:00"/>
    <m/>
    <s v="CAPSTICKS SOLICITORS-418070C-0-"/>
    <m/>
    <m/>
    <s v="https://nww.einvoice-prod.sbs.nhs.uk:8179/invoicepdf/cdaa31d8-fbc8-5d97-877f-3dc3066b9c32"/>
    <m/>
    <m/>
    <m/>
    <s v="Planning and Business Development"/>
    <x v="1"/>
    <x v="3"/>
    <x v="1"/>
    <s v="7308 Legal Fees"/>
    <x v="1"/>
  </r>
  <r>
    <s v="E35930"/>
    <s v="7308"/>
    <s v="00000"/>
    <s v="00000"/>
    <s v="000000"/>
    <s v="Estates &amp; Facilities"/>
    <s v="Legal Fees"/>
    <s v="Default"/>
    <s v="Default"/>
    <s v="Default"/>
    <n v="978"/>
    <d v="2021-06-01T00:00:00"/>
    <s v="Purchase Invoices"/>
    <s v="Payables"/>
    <s v="Journal Import 102048778:"/>
    <s v="Payables A 21080459 102048778"/>
    <s v="JUN-21 Purchase Invoices GBP"/>
    <d v="2021-06-03T00:00:00"/>
    <s v="SSCREPMAN,"/>
    <n v="22"/>
    <s v="Journal Import Created"/>
    <x v="0"/>
    <n v="500763"/>
    <d v="2021-05-21T00:00:00"/>
    <n v="165092183"/>
    <m/>
    <s v="PO Invoice"/>
    <m/>
    <s v="https://nww.einvoice-prod.sbs.nhs.uk:8179/invoicepdf/df6f13f1-3ae1-54b8-aa1d-4819297233f7"/>
    <n v="1"/>
    <n v="978"/>
    <m/>
    <s v="Planning and Business Development"/>
    <x v="1"/>
    <x v="3"/>
    <x v="1"/>
    <s v="7308 Legal Fees"/>
    <x v="0"/>
  </r>
  <r>
    <s v="E35930"/>
    <s v="7308"/>
    <s v="00000"/>
    <s v="00000"/>
    <s v="000000"/>
    <s v="Estates &amp; Facilities"/>
    <s v="Legal Fees"/>
    <s v="Default"/>
    <s v="Default"/>
    <s v="Default"/>
    <n v="210"/>
    <d v="2021-06-01T00:00:00"/>
    <s v="Purchase Invoices"/>
    <s v="Payables"/>
    <s v="Journal Import 102048778:"/>
    <s v="Payables A 21080459 102048778"/>
    <s v="JUN-21 Purchase Invoices GBP"/>
    <d v="2021-06-03T00:00:00"/>
    <s v="SSCREPMAN,"/>
    <n v="22"/>
    <s v="Journal Import Created"/>
    <x v="0"/>
    <n v="500772"/>
    <d v="2021-05-21T00:00:00"/>
    <n v="165092179"/>
    <m/>
    <s v="PO Invoice"/>
    <m/>
    <s v="https://nww.einvoice-prod.sbs.nhs.uk:8179/invoicepdf/808ea035-20ec-5b00-b24e-e0a633db4238"/>
    <n v="1"/>
    <n v="210"/>
    <m/>
    <s v="Planning and Business Development"/>
    <x v="1"/>
    <x v="3"/>
    <x v="1"/>
    <s v="7308 Legal Fees"/>
    <x v="0"/>
  </r>
  <r>
    <s v="E35930"/>
    <s v="7308"/>
    <s v="00000"/>
    <s v="00000"/>
    <s v="000000"/>
    <s v="Estates &amp; Facilities"/>
    <s v="Legal Fees"/>
    <s v="Default"/>
    <s v="Default"/>
    <s v="Default"/>
    <n v="200"/>
    <d v="2021-06-01T00:00:00"/>
    <s v="Purchase Invoices"/>
    <s v="Payables"/>
    <s v="Journal Import 102794791:"/>
    <s v="Payables A 21190961 102794791"/>
    <s v="JUN-21 Purchase Invoices GBP"/>
    <d v="2021-06-23T00:00:00"/>
    <s v="SSCREPMAN,"/>
    <n v="14"/>
    <s v="Journal Import Created"/>
    <x v="0"/>
    <n v="504036"/>
    <d v="2021-06-17T00:00:00"/>
    <n v="165092745"/>
    <m/>
    <s v="PO Invoice"/>
    <m/>
    <s v="https://nww.einvoice-prod.sbs.nhs.uk:8179/invoicepdf/e77299c5-6720-53df-9fcb-c45ada470c5e"/>
    <n v="1"/>
    <n v="200"/>
    <m/>
    <s v="Planning and Business Development"/>
    <x v="1"/>
    <x v="3"/>
    <x v="1"/>
    <s v="7308 Legal Fees"/>
    <x v="0"/>
  </r>
  <r>
    <s v="E35930"/>
    <s v="7308"/>
    <s v="00000"/>
    <s v="00000"/>
    <s v="000000"/>
    <s v="Estates &amp; Facilities"/>
    <s v="Legal Fees"/>
    <s v="Default"/>
    <s v="Default"/>
    <s v="Default"/>
    <n v="82.5"/>
    <d v="2021-06-01T00:00:00"/>
    <s v="Purchase Invoices"/>
    <s v="Payables"/>
    <s v="Journal Import 102832221:"/>
    <s v="Payables A 21195905 102832221"/>
    <s v="JUN-21 Purchase Invoices GBP"/>
    <d v="2021-06-24T00:00:00"/>
    <s v="SSCREPMAN,"/>
    <n v="21"/>
    <s v="Journal Import Created"/>
    <x v="46"/>
    <s v="100951871COURTFEE"/>
    <d v="2021-06-17T00:00:00"/>
    <s v="Non-PO"/>
    <s v="COURT FEE"/>
    <s v="Payment Request"/>
    <m/>
    <m/>
    <m/>
    <m/>
    <m/>
    <s v="Planning and Business Development"/>
    <x v="1"/>
    <x v="3"/>
    <x v="1"/>
    <s v="7308 Legal Fees"/>
    <x v="1"/>
  </r>
  <r>
    <s v="E35930"/>
    <s v="7308"/>
    <s v="00000"/>
    <s v="00000"/>
    <s v="000000"/>
    <s v="Estates &amp; Facilities"/>
    <s v="Legal Fees"/>
    <s v="Default"/>
    <s v="Default"/>
    <s v="Default"/>
    <n v="998"/>
    <d v="2021-06-01T00:00:00"/>
    <s v="Purchase Invoices"/>
    <s v="Payables"/>
    <s v="Journal Import 102954299:"/>
    <s v="Payables A 21216874 102954299"/>
    <s v="JUN-21 Purchase Invoices GBP"/>
    <d v="2021-06-28T00:00:00"/>
    <s v="SSCREPMAN,"/>
    <n v="21"/>
    <s v="Journal Import Created"/>
    <x v="0"/>
    <n v="504718"/>
    <d v="2021-06-24T00:00:00"/>
    <n v="165092894"/>
    <m/>
    <s v="PO Invoice"/>
    <m/>
    <s v="https://nww.einvoice-prod.sbs.nhs.uk:8179/invoicepdf/eced8e21-cb95-56ad-aaf7-dbeb73f92905"/>
    <n v="1"/>
    <n v="998"/>
    <m/>
    <s v="Planning and Business Development"/>
    <x v="1"/>
    <x v="3"/>
    <x v="1"/>
    <s v="7308 Legal Fees"/>
    <x v="0"/>
  </r>
  <r>
    <s v="E35930"/>
    <s v="7308"/>
    <s v="00000"/>
    <s v="00000"/>
    <s v="000000"/>
    <s v="Estates &amp; Facilities"/>
    <s v="Legal Fees"/>
    <s v="Default"/>
    <s v="Default"/>
    <s v="Default"/>
    <n v="508"/>
    <d v="2021-06-01T00:00:00"/>
    <s v="Purchase Invoices"/>
    <s v="Payables"/>
    <s v="Journal Import 102954299:"/>
    <s v="Payables A 21216874 102954299"/>
    <s v="JUN-21 Purchase Invoices GBP"/>
    <d v="2021-06-28T00:00:00"/>
    <s v="SSCREPMAN,"/>
    <n v="21"/>
    <s v="Journal Import Created"/>
    <x v="0"/>
    <n v="504720"/>
    <d v="2021-06-24T00:00:00"/>
    <n v="165092893"/>
    <m/>
    <s v="PO Invoice"/>
    <m/>
    <s v="https://nww.einvoice-prod.sbs.nhs.uk:8179/invoicepdf/6856577b-bb8b-55e3-9277-1697ea2a7f3c"/>
    <n v="1"/>
    <n v="508"/>
    <m/>
    <s v="Planning and Business Development"/>
    <x v="1"/>
    <x v="3"/>
    <x v="1"/>
    <s v="7308 Legal Fees"/>
    <x v="0"/>
  </r>
  <r>
    <s v="E35930"/>
    <s v="7308"/>
    <s v="00000"/>
    <s v="00000"/>
    <s v="000000"/>
    <s v="Estates &amp; Facilities"/>
    <s v="Legal Fees"/>
    <s v="Default"/>
    <s v="Default"/>
    <s v="Default"/>
    <n v="-210"/>
    <d v="2021-06-01T00:00:00"/>
    <s v="Receiving"/>
    <s v="Cost Management"/>
    <s v="Journal Import 101832306:"/>
    <s v="Cost Management A 21042131 101832306 2"/>
    <s v="01-JUN-2021 Receiving GBP"/>
    <d v="2021-05-28T00:00:00"/>
    <s v="SSCREPMAN,"/>
    <n v="2802"/>
    <s v="Lease of premises- Part of 85 Summerdown Road, Eastbourne - Invoice 500772"/>
    <x v="0"/>
    <n v="165092179"/>
    <d v="2021-05-27T00:00:00"/>
    <m/>
    <m/>
    <m/>
    <s v="LONDON-4"/>
    <m/>
    <m/>
    <m/>
    <m/>
    <s v="Planning and Business Development"/>
    <x v="1"/>
    <x v="3"/>
    <x v="1"/>
    <s v="7308 Legal Fees"/>
    <x v="0"/>
  </r>
  <r>
    <s v="E35930"/>
    <s v="7308"/>
    <s v="00000"/>
    <s v="00000"/>
    <s v="000000"/>
    <s v="Estates &amp; Facilities"/>
    <s v="Legal Fees"/>
    <s v="Default"/>
    <s v="Default"/>
    <s v="Default"/>
    <n v="-348.9"/>
    <d v="2021-06-01T00:00:00"/>
    <s v="Receiving"/>
    <s v="Cost Management"/>
    <s v="Journal Import 101832306:"/>
    <s v="Cost Management A 21042131 101832306 2"/>
    <s v="01-JUN-2021 Receiving GBP"/>
    <d v="2021-05-28T00:00:00"/>
    <s v="SSCREPMAN,"/>
    <n v="2803"/>
    <s v="Hythe ACRP Licence Renewal - Capsticks Invoice 418070 January 2019"/>
    <x v="0"/>
    <n v="165074834"/>
    <d v="2019-01-29T00:00:00"/>
    <m/>
    <m/>
    <m/>
    <s v="LONDON-4"/>
    <m/>
    <m/>
    <m/>
    <m/>
    <s v="Planning and Business Development"/>
    <x v="1"/>
    <x v="3"/>
    <x v="1"/>
    <s v="7308 Legal Fees"/>
    <x v="0"/>
  </r>
  <r>
    <s v="E35930"/>
    <s v="7308"/>
    <s v="00000"/>
    <s v="00000"/>
    <s v="000000"/>
    <s v="Estates &amp; Facilities"/>
    <s v="Legal Fees"/>
    <s v="Default"/>
    <s v="Default"/>
    <s v="Default"/>
    <n v="-1653"/>
    <d v="2021-06-01T00:00:00"/>
    <s v="Receiving"/>
    <s v="Cost Management"/>
    <s v="Journal Import 101832306:"/>
    <s v="Cost Management A 21042131 101832306 2"/>
    <s v="01-JUN-2021 Receiving GBP"/>
    <d v="2021-05-28T00:00:00"/>
    <s v="SSCREPMAN,"/>
    <n v="2804"/>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162"/>
    <d v="2021-06-01T00:00:00"/>
    <s v="Receiving"/>
    <s v="Cost Management"/>
    <s v="Journal Import 101832306:"/>
    <s v="Cost Management A 21042131 101832306 2"/>
    <s v="01-JUN-2021 Receiving GBP"/>
    <d v="2021-05-28T00:00:00"/>
    <s v="SSCREPMAN,"/>
    <n v="2805"/>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978"/>
    <d v="2021-06-01T00:00:00"/>
    <s v="Receiving"/>
    <s v="Cost Management"/>
    <s v="Journal Import 101832306:"/>
    <s v="Cost Management A 21042131 101832306 2"/>
    <s v="01-JUN-2021 Receiving GBP"/>
    <d v="2021-05-28T00:00:00"/>
    <s v="SSCREPMAN,"/>
    <n v="2806"/>
    <s v="Epsom Ambulance Station Sale - Invoice 500763"/>
    <x v="0"/>
    <n v="165092183"/>
    <d v="2021-05-27T00:00:00"/>
    <m/>
    <m/>
    <m/>
    <s v="LONDON-4"/>
    <m/>
    <m/>
    <m/>
    <m/>
    <s v="Planning and Business Development"/>
    <x v="1"/>
    <x v="3"/>
    <x v="1"/>
    <s v="7308 Legal Fees"/>
    <x v="0"/>
  </r>
  <r>
    <s v="E35930"/>
    <s v="7308"/>
    <s v="00000"/>
    <s v="00000"/>
    <s v="000000"/>
    <s v="Estates &amp; Facilities"/>
    <s v="Legal Fees"/>
    <s v="Default"/>
    <s v="Default"/>
    <s v="Default"/>
    <n v="348.9"/>
    <d v="2021-06-01T00:00:00"/>
    <s v="Receiving"/>
    <s v="Cost Management"/>
    <s v="Journal Import 103049494:"/>
    <s v="Cost Management A 21231119 103049494"/>
    <s v="30-JUN-2021 Receiving GBP"/>
    <d v="2021-06-30T00:00:00"/>
    <s v="SSCREPMAN,"/>
    <n v="2786"/>
    <s v="Hythe ACRP Licence Renewal - Capsticks Invoice 418070 January 2019"/>
    <x v="0"/>
    <n v="165074834"/>
    <d v="2019-01-29T00:00:00"/>
    <m/>
    <m/>
    <m/>
    <s v="LONDON-4"/>
    <m/>
    <m/>
    <m/>
    <m/>
    <s v="Planning and Business Development"/>
    <x v="1"/>
    <x v="3"/>
    <x v="1"/>
    <s v="7308 Legal Fees"/>
    <x v="0"/>
  </r>
  <r>
    <s v="E35930"/>
    <s v="7308"/>
    <s v="00000"/>
    <s v="00000"/>
    <s v="000000"/>
    <s v="Estates &amp; Facilities"/>
    <s v="Legal Fees"/>
    <s v="Default"/>
    <s v="Default"/>
    <s v="Default"/>
    <n v="162"/>
    <d v="2021-06-01T00:00:00"/>
    <s v="Receiving"/>
    <s v="Cost Management"/>
    <s v="Journal Import 103049494:"/>
    <s v="Cost Management A 21231119 103049494"/>
    <s v="30-JUN-2021 Receiving GBP"/>
    <d v="2021-06-30T00:00:00"/>
    <s v="SSCREPMAN,"/>
    <n v="2787"/>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1653"/>
    <d v="2021-06-01T00:00:00"/>
    <s v="Receiving"/>
    <s v="Cost Management"/>
    <s v="Journal Import 103049494:"/>
    <s v="Cost Management A 21231119 103049494"/>
    <s v="30-JUN-2021 Receiving GBP"/>
    <d v="2021-06-30T00:00:00"/>
    <s v="SSCREPMAN,"/>
    <n v="2788"/>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73.56"/>
    <d v="2021-07-01T00:00:00"/>
    <s v="Accrual"/>
    <s v="Spreadsheet"/>
    <s v="M04 FBP1 Barclaycard &amp; Precision Pay"/>
    <s v="Spreadsheet A 21451953 104268393"/>
    <s v="RYD FIN BAN 2122 04 001 Accrual GBP"/>
    <d v="2021-08-02T00:00:00"/>
    <s v="ZZZ NIKYAR, BILAL"/>
    <n v="142"/>
    <s v="7308;PRECISION PAY;Royal Mail;Jul-21"/>
    <x v="47"/>
    <m/>
    <d v="2021-08-02T00:00:00"/>
    <m/>
    <s v="7308;PRECISION PAY;Royal Mail;Jul-21"/>
    <m/>
    <m/>
    <m/>
    <m/>
    <m/>
    <m/>
    <s v="Planning and Business Development"/>
    <x v="1"/>
    <x v="3"/>
    <x v="1"/>
    <s v="7308 Legal Fees"/>
    <x v="1"/>
  </r>
  <r>
    <s v="E35930"/>
    <s v="7308"/>
    <s v="00000"/>
    <s v="00000"/>
    <s v="000000"/>
    <s v="Estates &amp; Facilities"/>
    <s v="Legal Fees"/>
    <s v="Default"/>
    <s v="Default"/>
    <s v="Default"/>
    <n v="280"/>
    <d v="2021-07-01T00:00:00"/>
    <s v="Purchase Invoices"/>
    <s v="Payables"/>
    <s v="Journal Import 103240354:"/>
    <s v="Payables A 21272610 103240354"/>
    <s v="JUL-21 Purchase Invoices GBP"/>
    <d v="2021-07-05T00:00:00"/>
    <s v="SSCREPMAN,"/>
    <n v="16"/>
    <s v="Journal Import Created"/>
    <x v="0"/>
    <n v="505297"/>
    <d v="2021-06-29T00:00:00"/>
    <n v="165093025"/>
    <m/>
    <s v="PO Invoice"/>
    <m/>
    <s v="https://nww.einvoice-prod.sbs.nhs.uk:8179/invoicepdf/7fc91227-1d8a-59e2-8b60-91e5800ceea2"/>
    <n v="1"/>
    <n v="280"/>
    <m/>
    <s v="Planning and Business Development"/>
    <x v="1"/>
    <x v="3"/>
    <x v="1"/>
    <s v="7308 Legal Fees"/>
    <x v="0"/>
  </r>
  <r>
    <s v="E35930"/>
    <s v="7308"/>
    <s v="00000"/>
    <s v="00000"/>
    <s v="000000"/>
    <s v="Estates &amp; Facilities"/>
    <s v="Legal Fees"/>
    <s v="Default"/>
    <s v="Default"/>
    <s v="Default"/>
    <n v="-348.9"/>
    <d v="2021-07-01T00:00:00"/>
    <s v="Receiving"/>
    <s v="Cost Management"/>
    <s v="Journal Import 103049494:"/>
    <s v="Cost Management A 21231119 103049494 2"/>
    <s v="01-JUL-2021 Receiving GBP"/>
    <d v="2021-06-30T00:00:00"/>
    <s v="SSCREPMAN,"/>
    <n v="2786"/>
    <s v="Hythe ACRP Licence Renewal - Capsticks Invoice 418070 January 2019"/>
    <x v="0"/>
    <n v="165074834"/>
    <d v="2019-01-29T00:00:00"/>
    <m/>
    <m/>
    <m/>
    <s v="LONDON-4"/>
    <m/>
    <m/>
    <m/>
    <m/>
    <s v="Planning and Business Development"/>
    <x v="1"/>
    <x v="3"/>
    <x v="1"/>
    <s v="7308 Legal Fees"/>
    <x v="0"/>
  </r>
  <r>
    <s v="E35930"/>
    <s v="7308"/>
    <s v="00000"/>
    <s v="00000"/>
    <s v="000000"/>
    <s v="Estates &amp; Facilities"/>
    <s v="Legal Fees"/>
    <s v="Default"/>
    <s v="Default"/>
    <s v="Default"/>
    <n v="-162"/>
    <d v="2021-07-01T00:00:00"/>
    <s v="Receiving"/>
    <s v="Cost Management"/>
    <s v="Journal Import 103049494:"/>
    <s v="Cost Management A 21231119 103049494 2"/>
    <s v="01-JUL-2021 Receiving GBP"/>
    <d v="2021-06-30T00:00:00"/>
    <s v="SSCREPMAN,"/>
    <n v="2787"/>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1653"/>
    <d v="2021-07-01T00:00:00"/>
    <s v="Receiving"/>
    <s v="Cost Management"/>
    <s v="Journal Import 103049494:"/>
    <s v="Cost Management A 21231119 103049494 2"/>
    <s v="01-JUL-2021 Receiving GBP"/>
    <d v="2021-06-30T00:00:00"/>
    <s v="SSCREPMAN,"/>
    <n v="2788"/>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1653"/>
    <d v="2021-07-01T00:00:00"/>
    <s v="Receiving"/>
    <s v="Cost Management"/>
    <s v="Journal Import 104193921:"/>
    <s v="Cost Management A 21436658 104193921"/>
    <s v="30-JUL-2021 Receiving GBP"/>
    <d v="2021-07-30T00:00:00"/>
    <s v="SSCREPMAN,"/>
    <n v="2775"/>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162"/>
    <d v="2021-07-01T00:00:00"/>
    <s v="Receiving"/>
    <s v="Cost Management"/>
    <s v="Journal Import 104193921:"/>
    <s v="Cost Management A 21436658 104193921"/>
    <s v="30-JUL-2021 Receiving GBP"/>
    <d v="2021-07-30T00:00:00"/>
    <s v="SSCREPMAN,"/>
    <n v="2776"/>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138.75"/>
    <d v="2021-07-01T00:00:00"/>
    <s v="Receiving"/>
    <s v="Cost Management"/>
    <s v="Journal Import 104193921:"/>
    <s v="Cost Management A 21436658 104193921"/>
    <s v="30-JUL-2021 Receiving GBP"/>
    <d v="2021-07-30T00:00:00"/>
    <s v="SSCREPMAN,"/>
    <n v="2777"/>
    <s v="Lease of premises- Part of 85 Summerdown Road, Eastbourne - Invoice 507933"/>
    <x v="0"/>
    <n v="165093493"/>
    <d v="2021-07-28T00:00:00"/>
    <m/>
    <m/>
    <m/>
    <s v="LONDON-4"/>
    <m/>
    <m/>
    <m/>
    <m/>
    <s v="Planning and Business Development"/>
    <x v="1"/>
    <x v="3"/>
    <x v="1"/>
    <s v="7308 Legal Fees"/>
    <x v="0"/>
  </r>
  <r>
    <s v="E35930"/>
    <s v="7308"/>
    <s v="00000"/>
    <s v="00000"/>
    <s v="000000"/>
    <s v="Estates &amp; Facilities"/>
    <s v="Legal Fees"/>
    <s v="Default"/>
    <s v="Default"/>
    <s v="Default"/>
    <n v="-73.56"/>
    <d v="2021-08-01T00:00:00"/>
    <s v="Accrual"/>
    <s v="Spreadsheet"/>
    <s v="Reverses &quot;RYD FIN BAN 2122 04 001 Accrual GBP&quot; journal entry of &quot;Spreadsheet A 21451953 104268393&quot; batch from &quot;JUL-21&quot;."/>
    <s v="Reverses &quot;RYD FIN BAN 2122 04 001 Accrual GBP&quot;10-AUG-21 17:23:26 - 104612462"/>
    <s v="Reverses &quot;RYD FIN BAN 2122 04 001 Accrual GBP&quot;10-AUG-21 17:23:26"/>
    <d v="2021-08-10T00:00:00"/>
    <s v="SSCREPMAN,"/>
    <n v="142"/>
    <s v="7308;PRECISION PAY;Royal Mail;Jul-21"/>
    <x v="48"/>
    <m/>
    <d v="2021-08-10T00:00:00"/>
    <m/>
    <s v="7308;PRECISION PAY;Royal Mail;Jul-21"/>
    <m/>
    <m/>
    <m/>
    <m/>
    <m/>
    <m/>
    <s v="Planning and Business Development"/>
    <x v="1"/>
    <x v="3"/>
    <x v="1"/>
    <s v="7308 Legal Fees"/>
    <x v="1"/>
  </r>
  <r>
    <s v="E35930"/>
    <s v="7308"/>
    <s v="00000"/>
    <s v="00000"/>
    <s v="000000"/>
    <s v="Estates &amp; Facilities"/>
    <s v="Legal Fees"/>
    <s v="Default"/>
    <s v="Default"/>
    <s v="Default"/>
    <n v="73.56"/>
    <d v="2021-08-01T00:00:00"/>
    <s v="Adjustment"/>
    <s v="Spreadsheet"/>
    <s v="BARCLAYCARD PRECISION AUG 21"/>
    <s v="Spreadsheet A 21597869 105067958"/>
    <s v="SBSCM SR RYD 002 AUG 21 Adjustment GBP"/>
    <d v="2021-08-23T00:00:00"/>
    <s v="SSC REHMAN, SAKAB"/>
    <n v="22"/>
    <s v="BARCLAYCARD PRECISION AUG 21"/>
    <x v="49"/>
    <m/>
    <d v="2021-08-23T00:00:00"/>
    <m/>
    <s v="BARCLAYCARD PRECISION AUG 21"/>
    <m/>
    <m/>
    <m/>
    <m/>
    <m/>
    <m/>
    <s v="Planning and Business Development"/>
    <x v="1"/>
    <x v="3"/>
    <x v="1"/>
    <s v="7308 Legal Fees"/>
    <x v="1"/>
  </r>
  <r>
    <s v="E35930"/>
    <s v="7308"/>
    <s v="00000"/>
    <s v="00000"/>
    <s v="000000"/>
    <s v="Estates &amp; Facilities"/>
    <s v="Legal Fees"/>
    <s v="Default"/>
    <s v="Default"/>
    <s v="Default"/>
    <n v="55"/>
    <d v="2021-08-01T00:00:00"/>
    <s v="Adjustment"/>
    <s v="Spreadsheet"/>
    <s v="Capital M05 Adjustments"/>
    <s v="Spreadsheet A 21649833 105350980"/>
    <s v="RYD FIN RSM 2122 0 001 Adjustment GBP Adjustment GBP"/>
    <d v="2021-09-01T00:00:00"/>
    <s v="RYD MURPHY, RACHEL"/>
    <n v="47"/>
    <s v="Capsticks - https://nww.einvoice-prod.sbs.nhs.uk:8179/invoicepdf/c564b494-2cca-53a0-8974-33d5c5dfe411"/>
    <x v="50"/>
    <m/>
    <d v="2021-08-31T00:00:00"/>
    <m/>
    <s v="Capsticks -"/>
    <m/>
    <m/>
    <s v="https://nww.einvoice-prod.sbs.nhs.uk:8179/invoicepdf/c564b494-2cca-53a0-8974-33d5c5dfe411"/>
    <m/>
    <m/>
    <m/>
    <s v="Planning and Business Development"/>
    <x v="1"/>
    <x v="3"/>
    <x v="1"/>
    <s v="7308 Legal Fees"/>
    <x v="1"/>
  </r>
  <r>
    <s v="E35930"/>
    <s v="7308"/>
    <s v="00000"/>
    <s v="00000"/>
    <s v="000000"/>
    <s v="Estates &amp; Facilities"/>
    <s v="Legal Fees"/>
    <s v="Default"/>
    <s v="Default"/>
    <s v="Default"/>
    <n v="81"/>
    <d v="2021-08-01T00:00:00"/>
    <s v="Adjustment"/>
    <s v="Spreadsheet"/>
    <s v="Capital M05 Adjustments"/>
    <s v="Spreadsheet A 21649833 105350980"/>
    <s v="RYD FIN RSM 2122 0 001 Adjustment GBP Adjustment GBP"/>
    <d v="2021-09-01T00:00:00"/>
    <s v="RYD MURPHY, RACHEL"/>
    <n v="48"/>
    <s v="Capsticks - https://nww.einvoice-prod.sbs.nhs.uk:8179/invoicepdf/bef41ab9-7080-55cc-b443-d4974c97216a"/>
    <x v="50"/>
    <m/>
    <d v="2021-08-31T00:00:00"/>
    <m/>
    <s v="Capsticks -"/>
    <m/>
    <m/>
    <s v="https://nww.einvoice-prod.sbs.nhs.uk:8179/invoicepdf/bef41ab9-7080-55cc-b443-d4974c97216a"/>
    <m/>
    <m/>
    <m/>
    <s v="Planning and Business Development"/>
    <x v="1"/>
    <x v="3"/>
    <x v="1"/>
    <s v="7308 Legal Fees"/>
    <x v="1"/>
  </r>
  <r>
    <s v="E35930"/>
    <s v="7308"/>
    <s v="00000"/>
    <s v="00000"/>
    <s v="000000"/>
    <s v="Estates &amp; Facilities"/>
    <s v="Legal Fees"/>
    <s v="Default"/>
    <s v="Default"/>
    <s v="Default"/>
    <n v="228.2"/>
    <d v="2021-08-01T00:00:00"/>
    <s v="Adjustment"/>
    <s v="Spreadsheet"/>
    <s v="Capital M05 Adjustments"/>
    <s v="Spreadsheet A 21649833 105350980"/>
    <s v="RYD FIN RSM 2122 0 001 Adjustment GBP Adjustment GBP"/>
    <d v="2021-09-01T00:00:00"/>
    <s v="RYD MURPHY, RACHEL"/>
    <n v="49"/>
    <s v="Capsticks - https://nww.einvoice-prod.sbs.nhs.uk:8179/invoicepdf/3b403b95-6b04-5342-9d8a-9b7e4ab71b70"/>
    <x v="50"/>
    <m/>
    <d v="2021-08-31T00:00:00"/>
    <m/>
    <s v="Capsticks -"/>
    <m/>
    <m/>
    <s v="https://nww.einvoice-prod.sbs.nhs.uk:8179/invoicepdf/3b403b95-6b04-5342-9d8a-9b7e4ab71b70"/>
    <m/>
    <m/>
    <m/>
    <s v="Planning and Business Development"/>
    <x v="1"/>
    <x v="3"/>
    <x v="1"/>
    <s v="7308 Legal Fees"/>
    <x v="1"/>
  </r>
  <r>
    <s v="E35930"/>
    <s v="7308"/>
    <s v="00000"/>
    <s v="00000"/>
    <s v="000000"/>
    <s v="Estates &amp; Facilities"/>
    <s v="Legal Fees"/>
    <s v="Default"/>
    <s v="Default"/>
    <s v="Default"/>
    <n v="1074"/>
    <d v="2021-08-01T00:00:00"/>
    <s v="Adjustment"/>
    <s v="Spreadsheet"/>
    <s v="Capital M05 Adjustments"/>
    <s v="Spreadsheet A 21649833 105350980"/>
    <s v="RYD FIN RSM 2122 0 001 Adjustment GBP Adjustment GBP"/>
    <d v="2021-09-01T00:00:00"/>
    <s v="RYD MURPHY, RACHEL"/>
    <n v="50"/>
    <s v="Capsticks - https://nww.einvoice-prod.sbs.nhs.uk:8179/invoicepdf/cf9af4a6-a7e1-5cf3-ad84-934e55b78ae6"/>
    <x v="50"/>
    <m/>
    <d v="2021-08-31T00:00:00"/>
    <m/>
    <s v="Capsticks -"/>
    <m/>
    <m/>
    <s v="https://nww.einvoice-prod.sbs.nhs.uk:8179/invoicepdf/cf9af4a6-a7e1-5cf3-ad84-934e55b78ae6"/>
    <m/>
    <m/>
    <m/>
    <s v="Planning and Business Development"/>
    <x v="1"/>
    <x v="3"/>
    <x v="1"/>
    <s v="7308 Legal Fees"/>
    <x v="1"/>
  </r>
  <r>
    <s v="E35930"/>
    <s v="7308"/>
    <s v="00000"/>
    <s v="00000"/>
    <s v="000000"/>
    <s v="Estates &amp; Facilities"/>
    <s v="Legal Fees"/>
    <s v="Default"/>
    <s v="Default"/>
    <s v="Default"/>
    <n v="1112"/>
    <d v="2021-08-01T00:00:00"/>
    <s v="Adjustment"/>
    <s v="Spreadsheet"/>
    <s v="Capital M05 Adjustments"/>
    <s v="Spreadsheet A 21649833 105350980"/>
    <s v="RYD FIN RSM 2122 0 001 Adjustment GBP Adjustment GBP"/>
    <d v="2021-09-01T00:00:00"/>
    <s v="RYD MURPHY, RACHEL"/>
    <n v="51"/>
    <s v="Capsticks - https://nww.einvoice-prod.sbs.nhs.uk:8179/invoicepdf/aa201030-a7b9-5258-97d3-52fdd6aafcad"/>
    <x v="50"/>
    <m/>
    <d v="2021-08-31T00:00:00"/>
    <m/>
    <s v="Capsticks -"/>
    <m/>
    <m/>
    <s v="https://nww.einvoice-prod.sbs.nhs.uk:8179/invoicepdf/aa201030-a7b9-5258-97d3-52fdd6aafcad"/>
    <m/>
    <m/>
    <m/>
    <s v="Planning and Business Development"/>
    <x v="1"/>
    <x v="3"/>
    <x v="1"/>
    <s v="7308 Legal Fees"/>
    <x v="1"/>
  </r>
  <r>
    <s v="E35930"/>
    <s v="7308"/>
    <s v="00000"/>
    <s v="00000"/>
    <s v="000000"/>
    <s v="Estates &amp; Facilities"/>
    <s v="Legal Fees"/>
    <s v="Default"/>
    <s v="Default"/>
    <s v="Default"/>
    <n v="1136.5"/>
    <d v="2021-08-01T00:00:00"/>
    <s v="Adjustment"/>
    <s v="Spreadsheet"/>
    <s v="Capital M05 Adjustments"/>
    <s v="Spreadsheet A 21649833 105350980"/>
    <s v="RYD FIN RSM 2122 0 001 Adjustment GBP Adjustment GBP"/>
    <d v="2021-09-01T00:00:00"/>
    <s v="RYD MURPHY, RACHEL"/>
    <n v="52"/>
    <s v="Capsticks - https://nww.einvoice-prod.sbs.nhs.uk:8179/invoicepdf/67023f00-0aa1-53bc-b1a9-e27875d3958a"/>
    <x v="50"/>
    <m/>
    <d v="2021-08-31T00:00:00"/>
    <m/>
    <s v="Capsticks -"/>
    <m/>
    <m/>
    <s v="https://nww.einvoice-prod.sbs.nhs.uk:8179/invoicepdf/67023f00-0aa1-53bc-b1a9-e27875d3958a"/>
    <m/>
    <m/>
    <m/>
    <s v="Planning and Business Development"/>
    <x v="1"/>
    <x v="3"/>
    <x v="1"/>
    <s v="7308 Legal Fees"/>
    <x v="1"/>
  </r>
  <r>
    <s v="E35930"/>
    <s v="7308"/>
    <s v="00000"/>
    <s v="00000"/>
    <s v="000000"/>
    <s v="Estates &amp; Facilities"/>
    <s v="Legal Fees"/>
    <s v="Default"/>
    <s v="Default"/>
    <s v="Default"/>
    <n v="1318.5"/>
    <d v="2021-08-01T00:00:00"/>
    <s v="Adjustment"/>
    <s v="Spreadsheet"/>
    <s v="Capital M05 Adjustments"/>
    <s v="Spreadsheet A 21649833 105350980"/>
    <s v="RYD FIN RSM 2122 0 001 Adjustment GBP Adjustment GBP"/>
    <d v="2021-09-01T00:00:00"/>
    <s v="RYD MURPHY, RACHEL"/>
    <n v="53"/>
    <s v="Capsticks - https://nww.einvoice-prod.sbs.nhs.uk:8179/invoicepdf/b27b8baa-bdba-54c8-9fb3-b52a06a81510"/>
    <x v="50"/>
    <m/>
    <d v="2021-08-31T00:00:00"/>
    <m/>
    <s v="Capsticks -"/>
    <m/>
    <m/>
    <s v="https://nww.einvoice-prod.sbs.nhs.uk:8179/invoicepdf/b27b8baa-bdba-54c8-9fb3-b52a06a81510"/>
    <m/>
    <m/>
    <m/>
    <s v="Planning and Business Development"/>
    <x v="1"/>
    <x v="3"/>
    <x v="1"/>
    <s v="7308 Legal Fees"/>
    <x v="1"/>
  </r>
  <r>
    <s v="E35930"/>
    <s v="7308"/>
    <s v="00000"/>
    <s v="00000"/>
    <s v="000000"/>
    <s v="Estates &amp; Facilities"/>
    <s v="Legal Fees"/>
    <s v="Default"/>
    <s v="Default"/>
    <s v="Default"/>
    <n v="1440"/>
    <d v="2021-08-01T00:00:00"/>
    <s v="Adjustment"/>
    <s v="Spreadsheet"/>
    <s v="Capital M05 Adjustments"/>
    <s v="Spreadsheet A 21649833 105350980"/>
    <s v="RYD FIN RSM 2122 0 001 Adjustment GBP Adjustment GBP"/>
    <d v="2021-09-01T00:00:00"/>
    <s v="RYD MURPHY, RACHEL"/>
    <n v="54"/>
    <s v="Capsticks - https://nww.einvoice-prod.sbs.nhs.uk:8179/invoicepdf/7fbb1d26-f5b7-5d7e-a9b4-ea68c0200371"/>
    <x v="50"/>
    <m/>
    <d v="2021-08-31T00:00:00"/>
    <m/>
    <s v="Capsticks -"/>
    <m/>
    <m/>
    <s v="https://nww.einvoice-prod.sbs.nhs.uk:8179/invoicepdf/7fbb1d26-f5b7-5d7e-a9b4-ea68c0200371"/>
    <m/>
    <m/>
    <m/>
    <s v="Planning and Business Development"/>
    <x v="1"/>
    <x v="3"/>
    <x v="1"/>
    <s v="7308 Legal Fees"/>
    <x v="1"/>
  </r>
  <r>
    <s v="E35930"/>
    <s v="7308"/>
    <s v="00000"/>
    <s v="00000"/>
    <s v="000000"/>
    <s v="Estates &amp; Facilities"/>
    <s v="Legal Fees"/>
    <s v="Default"/>
    <s v="Default"/>
    <s v="Default"/>
    <n v="1593"/>
    <d v="2021-08-01T00:00:00"/>
    <s v="Adjustment"/>
    <s v="Spreadsheet"/>
    <s v="Capital M05 Adjustments"/>
    <s v="Spreadsheet A 21649833 105350980"/>
    <s v="RYD FIN RSM 2122 0 001 Adjustment GBP Adjustment GBP"/>
    <d v="2021-09-01T00:00:00"/>
    <s v="RYD MURPHY, RACHEL"/>
    <n v="55"/>
    <s v="Capticks - https://nww.einvoice-prod.sbs.nhs.uk:8179/invoicepdf/2f0328de-1e85-59fd-ade9-615bfb87dc07"/>
    <x v="50"/>
    <m/>
    <d v="2021-08-31T00:00:00"/>
    <m/>
    <s v="Capticks -"/>
    <m/>
    <m/>
    <s v="https://nww.einvoice-prod.sbs.nhs.uk:8179/invoicepdf/2f0328de-1e85-59fd-ade9-615bfb87dc07"/>
    <m/>
    <m/>
    <m/>
    <s v="Planning and Business Development"/>
    <x v="1"/>
    <x v="3"/>
    <x v="1"/>
    <s v="7308 Legal Fees"/>
    <x v="1"/>
  </r>
  <r>
    <s v="E35930"/>
    <s v="7308"/>
    <s v="00000"/>
    <s v="00000"/>
    <s v="000000"/>
    <s v="Estates &amp; Facilities"/>
    <s v="Legal Fees"/>
    <s v="Default"/>
    <s v="Default"/>
    <s v="Default"/>
    <n v="138.75"/>
    <d v="2021-08-01T00:00:00"/>
    <s v="Purchase Invoices"/>
    <s v="Payables"/>
    <s v="Journal Import 104834800:"/>
    <s v="Payables A 21555804 104834800"/>
    <s v="AUG-21 Purchase Invoices GBP"/>
    <d v="2021-08-16T00:00:00"/>
    <s v="SSCREPMAN,"/>
    <n v="15"/>
    <s v="Journal Import Created"/>
    <x v="0"/>
    <n v="507933"/>
    <d v="2021-07-23T00:00:00"/>
    <n v="165093493"/>
    <m/>
    <s v="PO Invoice"/>
    <m/>
    <s v="https://nww.einvoice-prod.sbs.nhs.uk:8179/invoicepdf/eec8feb5-12c9-5950-a3aa-c5649e224bfd"/>
    <n v="1"/>
    <n v="139"/>
    <m/>
    <s v="Planning and Business Development"/>
    <x v="1"/>
    <x v="3"/>
    <x v="1"/>
    <s v="7308 Legal Fees"/>
    <x v="0"/>
  </r>
  <r>
    <s v="E35930"/>
    <s v="7308"/>
    <s v="00000"/>
    <s v="00000"/>
    <s v="000000"/>
    <s v="Estates &amp; Facilities"/>
    <s v="Legal Fees"/>
    <s v="Default"/>
    <s v="Default"/>
    <s v="Default"/>
    <n v="729"/>
    <d v="2021-08-01T00:00:00"/>
    <s v="Purchase Invoices"/>
    <s v="Payables"/>
    <s v="Journal Import 105021671:"/>
    <s v="Payables A 21590746 105021671"/>
    <s v="AUG-21 Purchase Invoices GBP"/>
    <d v="2021-08-21T00:00:00"/>
    <s v="SSCREPMAN,"/>
    <n v="9"/>
    <s v="Journal Import Created"/>
    <x v="0"/>
    <n v="509561"/>
    <d v="2021-08-10T00:00:00"/>
    <n v="165093857"/>
    <m/>
    <s v="PO Invoice"/>
    <m/>
    <s v="https://nww.einvoice-prod.sbs.nhs.uk:8179/invoicepdf/7e484657-acb7-55b0-a508-fc3e86c27c34"/>
    <n v="1"/>
    <n v="729"/>
    <m/>
    <s v="Planning and Business Development"/>
    <x v="1"/>
    <x v="3"/>
    <x v="1"/>
    <s v="7308 Legal Fees"/>
    <x v="0"/>
  </r>
  <r>
    <s v="E35930"/>
    <s v="7308"/>
    <s v="00000"/>
    <s v="00000"/>
    <s v="000000"/>
    <s v="Estates &amp; Facilities"/>
    <s v="Legal Fees"/>
    <s v="Default"/>
    <s v="Default"/>
    <s v="Default"/>
    <n v="-1653"/>
    <d v="2021-08-01T00:00:00"/>
    <s v="Receiving"/>
    <s v="Cost Management"/>
    <s v="Journal Import 104193921:"/>
    <s v="Cost Management A 21436658 104193921 2"/>
    <s v="01-AUG-2021 Receiving GBP"/>
    <d v="2021-07-30T00:00:00"/>
    <s v="SSCREPMAN,"/>
    <n v="2775"/>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162"/>
    <d v="2021-08-01T00:00:00"/>
    <s v="Receiving"/>
    <s v="Cost Management"/>
    <s v="Journal Import 104193921:"/>
    <s v="Cost Management A 21436658 104193921 2"/>
    <s v="01-AUG-2021 Receiving GBP"/>
    <d v="2021-07-30T00:00:00"/>
    <s v="SSCREPMAN,"/>
    <n v="2776"/>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138.75"/>
    <d v="2021-08-01T00:00:00"/>
    <s v="Receiving"/>
    <s v="Cost Management"/>
    <s v="Journal Import 104193921:"/>
    <s v="Cost Management A 21436658 104193921 2"/>
    <s v="01-AUG-2021 Receiving GBP"/>
    <d v="2021-07-30T00:00:00"/>
    <s v="SSCREPMAN,"/>
    <n v="2777"/>
    <s v="Lease of premises- Part of 85 Summerdown Road, Eastbourne - Invoice 507933"/>
    <x v="0"/>
    <n v="165093493"/>
    <d v="2021-07-28T00:00:00"/>
    <m/>
    <m/>
    <m/>
    <s v="LONDON-4"/>
    <m/>
    <m/>
    <m/>
    <m/>
    <s v="Planning and Business Development"/>
    <x v="1"/>
    <x v="3"/>
    <x v="1"/>
    <s v="7308 Legal Fees"/>
    <x v="0"/>
  </r>
  <r>
    <s v="E35930"/>
    <s v="7308"/>
    <s v="00000"/>
    <s v="00000"/>
    <s v="000000"/>
    <s v="Estates &amp; Facilities"/>
    <s v="Legal Fees"/>
    <s v="Default"/>
    <s v="Default"/>
    <s v="Default"/>
    <n v="156"/>
    <d v="2021-08-01T00:00:00"/>
    <s v="Receiving"/>
    <s v="Cost Management"/>
    <s v="Journal Import 105365206:"/>
    <s v="Cost Management A 21652724 105365206"/>
    <s v="31-AUG-2021 Receiving GBP"/>
    <d v="2021-08-31T00:00:00"/>
    <s v="SSCREPMAN,"/>
    <n v="2845"/>
    <s v="Lease of premises- Part of 85 Summerdown Road, Eastbourne - Invoice 511741"/>
    <x v="0"/>
    <n v="165094047"/>
    <d v="2021-08-31T00:00:00"/>
    <m/>
    <m/>
    <m/>
    <s v="LONDON-4"/>
    <m/>
    <m/>
    <m/>
    <m/>
    <s v="Planning and Business Development"/>
    <x v="1"/>
    <x v="3"/>
    <x v="1"/>
    <s v="7308 Legal Fees"/>
    <x v="0"/>
  </r>
  <r>
    <s v="E35930"/>
    <s v="7308"/>
    <s v="00000"/>
    <s v="00000"/>
    <s v="000000"/>
    <s v="Estates &amp; Facilities"/>
    <s v="Legal Fees"/>
    <s v="Default"/>
    <s v="Default"/>
    <s v="Default"/>
    <n v="1653"/>
    <d v="2021-08-01T00:00:00"/>
    <s v="Receiving"/>
    <s v="Cost Management"/>
    <s v="Journal Import 105365206:"/>
    <s v="Cost Management A 21652724 105365206"/>
    <s v="31-AUG-2021 Receiving GBP"/>
    <d v="2021-08-31T00:00:00"/>
    <s v="SSCREPMAN,"/>
    <n v="2846"/>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194"/>
    <d v="2021-08-01T00:00:00"/>
    <s v="Receiving"/>
    <s v="Cost Management"/>
    <s v="Journal Import 105365206:"/>
    <s v="Cost Management A 21652724 105365206"/>
    <s v="31-AUG-2021 Receiving GBP"/>
    <d v="2021-08-31T00:00:00"/>
    <s v="SSCREPMAN,"/>
    <n v="2847"/>
    <s v="Secamb - General Estates Matters - Invoice 511735"/>
    <x v="0"/>
    <n v="165094053"/>
    <d v="2021-08-31T00:00:00"/>
    <m/>
    <m/>
    <m/>
    <s v="LONDON-4"/>
    <m/>
    <m/>
    <m/>
    <m/>
    <s v="Planning and Business Development"/>
    <x v="1"/>
    <x v="3"/>
    <x v="1"/>
    <s v="7308 Legal Fees"/>
    <x v="0"/>
  </r>
  <r>
    <s v="E35930"/>
    <s v="7308"/>
    <s v="00000"/>
    <s v="00000"/>
    <s v="000000"/>
    <s v="Estates &amp; Facilities"/>
    <s v="Legal Fees"/>
    <s v="Default"/>
    <s v="Default"/>
    <s v="Default"/>
    <n v="162"/>
    <d v="2021-08-01T00:00:00"/>
    <s v="Receiving"/>
    <s v="Cost Management"/>
    <s v="Journal Import 105365206:"/>
    <s v="Cost Management A 21652724 105365206"/>
    <s v="31-AUG-2021 Receiving GBP"/>
    <d v="2021-08-31T00:00:00"/>
    <s v="SSCREPMAN,"/>
    <n v="2848"/>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14.2"/>
    <d v="2021-09-01T00:00:00"/>
    <s v="Adjustment"/>
    <s v="Spreadsheet"/>
    <s v="Capital M06 Adjustments"/>
    <s v="Spreadsheet A 21875219 106523931"/>
    <s v="RYD FIN RSM 2122 06 001 Adjustment GBP Adjustment GBP"/>
    <d v="2021-10-01T00:00:00"/>
    <s v="RYD MURPHY, RACHEL"/>
    <n v="61"/>
    <s v="CAPSTICKS SOLICITORS-OR12_835-504037-14.2-https://nww.einvoice-prod.sbs.nhs.uk:8179/invoicepdf/d3637ba7-0730-5820-b931-06d2a94d8413"/>
    <x v="51"/>
    <m/>
    <d v="2021-10-01T00:00:00"/>
    <m/>
    <s v="CAPSTICKS SOLICITORS-OR12_835-504037-14.2-"/>
    <m/>
    <m/>
    <s v="https://nww.einvoice-prod.sbs.nhs.uk:8179/invoicepdf/d3637ba7-0730-5820-b931-06d2a94d8413"/>
    <m/>
    <m/>
    <m/>
    <s v="Planning and Business Development"/>
    <x v="1"/>
    <x v="3"/>
    <x v="1"/>
    <s v="7308 Legal Fees"/>
    <x v="1"/>
  </r>
  <r>
    <s v="E35930"/>
    <s v="7308"/>
    <s v="00000"/>
    <s v="00000"/>
    <s v="000000"/>
    <s v="Estates &amp; Facilities"/>
    <s v="Legal Fees"/>
    <s v="Default"/>
    <s v="Default"/>
    <s v="Default"/>
    <n v="31"/>
    <d v="2021-09-01T00:00:00"/>
    <s v="Adjustment"/>
    <s v="Spreadsheet"/>
    <s v="Capital M06 Adjustments"/>
    <s v="Spreadsheet A 21875219 106523931"/>
    <s v="RYD FIN RSM 2122 06 001 Adjustment GBP Adjustment GBP"/>
    <d v="2021-10-01T00:00:00"/>
    <s v="RYD MURPHY, RACHEL"/>
    <n v="62"/>
    <s v="Capsticks - https://nww.einvoice-prod.sbs.nhs.uk:8179/invoicepdf/a3fe62ea-c901-5033-8cd3-2a4e3e6c612f"/>
    <x v="51"/>
    <m/>
    <d v="2021-10-01T00:00:00"/>
    <m/>
    <s v="Capsticks -"/>
    <m/>
    <m/>
    <s v="https://nww.einvoice-prod.sbs.nhs.uk:8179/invoicepdf/a3fe62ea-c901-5033-8cd3-2a4e3e6c612f"/>
    <m/>
    <m/>
    <m/>
    <s v="Planning and Business Development"/>
    <x v="1"/>
    <x v="3"/>
    <x v="1"/>
    <s v="7308 Legal Fees"/>
    <x v="1"/>
  </r>
  <r>
    <s v="E35930"/>
    <s v="7308"/>
    <s v="00000"/>
    <s v="00000"/>
    <s v="000000"/>
    <s v="Estates &amp; Facilities"/>
    <s v="Legal Fees"/>
    <s v="Default"/>
    <s v="Default"/>
    <s v="Default"/>
    <n v="51.4"/>
    <d v="2021-09-01T00:00:00"/>
    <s v="Adjustment"/>
    <s v="Spreadsheet"/>
    <s v="Capital M06 Adjustments"/>
    <s v="Spreadsheet A 21875219 106523931"/>
    <s v="RYD FIN RSM 2122 06 001 Adjustment GBP Adjustment GBP"/>
    <d v="2021-10-01T00:00:00"/>
    <s v="RYD MURPHY, RACHEL"/>
    <n v="63"/>
    <s v="CAPSTICKS SOLICITORS-OR12_835-504042-51.4-https://nww.einvoice-prod.sbs.nhs.uk:8179/invoicepdf/b6defd1e-db24-5f2c-bf7e-e9c112ae4a73"/>
    <x v="51"/>
    <m/>
    <d v="2021-10-01T00:00:00"/>
    <m/>
    <s v="CAPSTICKS SOLICITORS-OR12_835-504042-51.4-"/>
    <m/>
    <m/>
    <s v="https://nww.einvoice-prod.sbs.nhs.uk:8179/invoicepdf/b6defd1e-db24-5f2c-bf7e-e9c112ae4a73"/>
    <m/>
    <m/>
    <m/>
    <s v="Planning and Business Development"/>
    <x v="1"/>
    <x v="3"/>
    <x v="1"/>
    <s v="7308 Legal Fees"/>
    <x v="1"/>
  </r>
  <r>
    <s v="E35930"/>
    <s v="7308"/>
    <s v="00000"/>
    <s v="00000"/>
    <s v="000000"/>
    <s v="Estates &amp; Facilities"/>
    <s v="Legal Fees"/>
    <s v="Default"/>
    <s v="Default"/>
    <s v="Default"/>
    <n v="56.5"/>
    <d v="2021-09-01T00:00:00"/>
    <s v="Adjustment"/>
    <s v="Spreadsheet"/>
    <s v="Capital M06 Adjustments"/>
    <s v="Spreadsheet A 21875219 106523931"/>
    <s v="RYD FIN RSM 2122 06 001 Adjustment GBP Adjustment GBP"/>
    <d v="2021-10-01T00:00:00"/>
    <s v="RYD MURPHY, RACHEL"/>
    <n v="64"/>
    <s v="Capsticks - https://nww.einvoice-prod.sbs.nhs.uk:8179/invoicepdf/92b56ef7-fcc3-5bef-9f5c-9e4dce016cfa"/>
    <x v="51"/>
    <m/>
    <d v="2021-10-01T00:00:00"/>
    <m/>
    <s v="Capsticks -"/>
    <m/>
    <m/>
    <s v="https://nww.einvoice-prod.sbs.nhs.uk:8179/invoicepdf/92b56ef7-fcc3-5bef-9f5c-9e4dce016cfa"/>
    <m/>
    <m/>
    <m/>
    <s v="Planning and Business Development"/>
    <x v="1"/>
    <x v="3"/>
    <x v="1"/>
    <s v="7308 Legal Fees"/>
    <x v="1"/>
  </r>
  <r>
    <s v="E35930"/>
    <s v="7308"/>
    <s v="00000"/>
    <s v="00000"/>
    <s v="000000"/>
    <s v="Estates &amp; Facilities"/>
    <s v="Legal Fees"/>
    <s v="Default"/>
    <s v="Default"/>
    <s v="Default"/>
    <n v="64"/>
    <d v="2021-09-01T00:00:00"/>
    <s v="Adjustment"/>
    <s v="Spreadsheet"/>
    <s v="Capital M06 Adjustments"/>
    <s v="Spreadsheet A 21875219 106523931"/>
    <s v="RYD FIN RSM 2122 06 001 Adjustment GBP Adjustment GBP"/>
    <d v="2021-10-01T00:00:00"/>
    <s v="RYD MURPHY, RACHEL"/>
    <n v="65"/>
    <s v="CAPSTICKS SOLICITORS-OR12_835-504043-64-https://nww.einvoice-prod.sbs.nhs.uk:8179/invoicepdf/07102577-39fa-5a27-ad46-552b33392bc8"/>
    <x v="51"/>
    <m/>
    <d v="2021-10-01T00:00:00"/>
    <m/>
    <s v="CAPSTICKS SOLICITORS-OR12_835-504043-64-"/>
    <m/>
    <m/>
    <s v="https://nww.einvoice-prod.sbs.nhs.uk:8179/invoicepdf/07102577-39fa-5a27-ad46-552b33392bc8"/>
    <m/>
    <m/>
    <m/>
    <s v="Planning and Business Development"/>
    <x v="1"/>
    <x v="3"/>
    <x v="1"/>
    <s v="7308 Legal Fees"/>
    <x v="1"/>
  </r>
  <r>
    <s v="E35930"/>
    <s v="7308"/>
    <s v="00000"/>
    <s v="00000"/>
    <s v="000000"/>
    <s v="Estates &amp; Facilities"/>
    <s v="Legal Fees"/>
    <s v="Default"/>
    <s v="Default"/>
    <s v="Default"/>
    <n v="70"/>
    <d v="2021-09-01T00:00:00"/>
    <s v="Adjustment"/>
    <s v="Spreadsheet"/>
    <s v="Capital M06 Adjustments"/>
    <s v="Spreadsheet A 21875219 106523931"/>
    <s v="RYD FIN RSM 2122 06 001 Adjustment GBP Adjustment GBP"/>
    <d v="2021-10-01T00:00:00"/>
    <s v="RYD MURPHY, RACHEL"/>
    <n v="66"/>
    <s v="Capsticks - https://nww.einvoice-prod.sbs.nhs.uk:8179/invoicepdf/c6dcf30b-57fd-5c1c-8483-0278be4b363b"/>
    <x v="51"/>
    <m/>
    <d v="2021-10-01T00:00:00"/>
    <m/>
    <s v="Capsticks -"/>
    <m/>
    <m/>
    <s v="https://nww.einvoice-prod.sbs.nhs.uk:8179/invoicepdf/c6dcf30b-57fd-5c1c-8483-0278be4b363b"/>
    <m/>
    <m/>
    <m/>
    <s v="Planning and Business Development"/>
    <x v="1"/>
    <x v="3"/>
    <x v="1"/>
    <s v="7308 Legal Fees"/>
    <x v="1"/>
  </r>
  <r>
    <s v="E35930"/>
    <s v="7308"/>
    <s v="00000"/>
    <s v="00000"/>
    <s v="000000"/>
    <s v="Estates &amp; Facilities"/>
    <s v="Legal Fees"/>
    <s v="Default"/>
    <s v="Default"/>
    <s v="Default"/>
    <n v="77"/>
    <d v="2021-09-01T00:00:00"/>
    <s v="Adjustment"/>
    <s v="Spreadsheet"/>
    <s v="Capital M06 Adjustments"/>
    <s v="Spreadsheet A 21875219 106523931"/>
    <s v="RYD FIN RSM 2122 06 001 Adjustment GBP Adjustment GBP"/>
    <d v="2021-10-01T00:00:00"/>
    <s v="RYD MURPHY, RACHEL"/>
    <n v="67"/>
    <s v="Capsticks - https://nww.einvoice-prod.sbs.nhs.uk:8179/invoicepdf/ab1af816-8768-580f-b782-dbe2194284f1"/>
    <x v="51"/>
    <m/>
    <d v="2021-10-01T00:00:00"/>
    <m/>
    <s v="Capsticks -"/>
    <m/>
    <m/>
    <s v="https://nww.einvoice-prod.sbs.nhs.uk:8179/invoicepdf/ab1af816-8768-580f-b782-dbe2194284f1"/>
    <m/>
    <m/>
    <m/>
    <s v="Planning and Business Development"/>
    <x v="1"/>
    <x v="3"/>
    <x v="1"/>
    <s v="7308 Legal Fees"/>
    <x v="1"/>
  </r>
  <r>
    <s v="E35930"/>
    <s v="7308"/>
    <s v="00000"/>
    <s v="00000"/>
    <s v="000000"/>
    <s v="Estates &amp; Facilities"/>
    <s v="Legal Fees"/>
    <s v="Default"/>
    <s v="Default"/>
    <s v="Default"/>
    <n v="99.5"/>
    <d v="2021-09-01T00:00:00"/>
    <s v="Adjustment"/>
    <s v="Spreadsheet"/>
    <s v="Capital M06 Adjustments"/>
    <s v="Spreadsheet A 21875219 106523931"/>
    <s v="RYD FIN RSM 2122 06 001 Adjustment GBP Adjustment GBP"/>
    <d v="2021-10-01T00:00:00"/>
    <s v="RYD MURPHY, RACHEL"/>
    <n v="68"/>
    <s v="Capsticks - https://nww.einvoice-prod.sbs.nhs.uk:8179/invoicepdf/ac5e7ab1-9fe6-5b92-b09b-a0f5d632f8da"/>
    <x v="51"/>
    <m/>
    <d v="2021-10-01T00:00:00"/>
    <m/>
    <s v="Capsticks -"/>
    <m/>
    <m/>
    <s v="https://nww.einvoice-prod.sbs.nhs.uk:8179/invoicepdf/ac5e7ab1-9fe6-5b92-b09b-a0f5d632f8da"/>
    <m/>
    <m/>
    <m/>
    <s v="Planning and Business Development"/>
    <x v="1"/>
    <x v="3"/>
    <x v="1"/>
    <s v="7308 Legal Fees"/>
    <x v="1"/>
  </r>
  <r>
    <s v="E35930"/>
    <s v="7308"/>
    <s v="00000"/>
    <s v="00000"/>
    <s v="000000"/>
    <s v="Estates &amp; Facilities"/>
    <s v="Legal Fees"/>
    <s v="Default"/>
    <s v="Default"/>
    <s v="Default"/>
    <n v="151"/>
    <d v="2021-09-01T00:00:00"/>
    <s v="Adjustment"/>
    <s v="Spreadsheet"/>
    <s v="Capital M06 Adjustments"/>
    <s v="Spreadsheet A 21875219 106523931"/>
    <s v="RYD FIN RSM 2122 06 001 Adjustment GBP Adjustment GBP"/>
    <d v="2021-10-01T00:00:00"/>
    <s v="RYD MURPHY, RACHEL"/>
    <n v="69"/>
    <s v="Capsticks - https://nww.einvoice-prod.sbs.nhs.uk:8179/invoicepdf/d0fb5e26-80dc-5c0b-b84f-4c2909580c06"/>
    <x v="51"/>
    <m/>
    <d v="2021-10-01T00:00:00"/>
    <m/>
    <s v="Capsticks -"/>
    <m/>
    <m/>
    <s v="https://nww.einvoice-prod.sbs.nhs.uk:8179/invoicepdf/d0fb5e26-80dc-5c0b-b84f-4c2909580c06"/>
    <m/>
    <m/>
    <m/>
    <s v="Planning and Business Development"/>
    <x v="1"/>
    <x v="3"/>
    <x v="1"/>
    <s v="7308 Legal Fees"/>
    <x v="1"/>
  </r>
  <r>
    <s v="E35930"/>
    <s v="7308"/>
    <s v="00000"/>
    <s v="00000"/>
    <s v="000000"/>
    <s v="Estates &amp; Facilities"/>
    <s v="Legal Fees"/>
    <s v="Default"/>
    <s v="Default"/>
    <s v="Default"/>
    <n v="232"/>
    <d v="2021-09-01T00:00:00"/>
    <s v="Adjustment"/>
    <s v="Spreadsheet"/>
    <s v="Capital M06 Adjustments"/>
    <s v="Spreadsheet A 21875219 106523931"/>
    <s v="RYD FIN RSM 2122 06 001 Adjustment GBP Adjustment GBP"/>
    <d v="2021-10-01T00:00:00"/>
    <s v="RYD MURPHY, RACHEL"/>
    <n v="70"/>
    <s v="Capsticks - https://nww.einvoice-prod.sbs.nhs.uk:8179/invoicepdf/47c9f4b5-257e-502f-b179-d7961ff1c9e9"/>
    <x v="51"/>
    <m/>
    <d v="2021-10-01T00:00:00"/>
    <m/>
    <s v="Capsticks -"/>
    <m/>
    <m/>
    <s v="https://nww.einvoice-prod.sbs.nhs.uk:8179/invoicepdf/47c9f4b5-257e-502f-b179-d7961ff1c9e9"/>
    <m/>
    <m/>
    <m/>
    <s v="Planning and Business Development"/>
    <x v="1"/>
    <x v="3"/>
    <x v="1"/>
    <s v="7308 Legal Fees"/>
    <x v="1"/>
  </r>
  <r>
    <s v="E35930"/>
    <s v="7308"/>
    <s v="00000"/>
    <s v="00000"/>
    <s v="000000"/>
    <s v="Estates &amp; Facilities"/>
    <s v="Legal Fees"/>
    <s v="Default"/>
    <s v="Default"/>
    <s v="Default"/>
    <n v="289.2"/>
    <d v="2021-09-01T00:00:00"/>
    <s v="Adjustment"/>
    <s v="Spreadsheet"/>
    <s v="Capital M06 Adjustments"/>
    <s v="Spreadsheet A 21875219 106523931"/>
    <s v="RYD FIN RSM 2122 06 001 Adjustment GBP Adjustment GBP"/>
    <d v="2021-10-01T00:00:00"/>
    <s v="RYD MURPHY, RACHEL"/>
    <n v="71"/>
    <s v="CAPSTICKS SOLICITORS-OR12_835-498996-289.2-https://nww.einvoice-prod.sbs.nhs.uk:8179/invoicepdf/3375d3bc-8212-5f15-8027-3ee4027fd77d"/>
    <x v="51"/>
    <m/>
    <d v="2021-10-01T00:00:00"/>
    <m/>
    <s v="CAPSTICKS SOLICITORS-OR12_835-498996-289.2-"/>
    <m/>
    <m/>
    <s v="https://nww.einvoice-prod.sbs.nhs.uk:8179/invoicepdf/3375d3bc-8212-5f15-8027-3ee4027fd77d"/>
    <m/>
    <m/>
    <m/>
    <s v="Planning and Business Development"/>
    <x v="1"/>
    <x v="3"/>
    <x v="1"/>
    <s v="7308 Legal Fees"/>
    <x v="1"/>
  </r>
  <r>
    <s v="E35930"/>
    <s v="7308"/>
    <s v="00000"/>
    <s v="00000"/>
    <s v="000000"/>
    <s v="Estates &amp; Facilities"/>
    <s v="Legal Fees"/>
    <s v="Default"/>
    <s v="Default"/>
    <s v="Default"/>
    <n v="456.2"/>
    <d v="2021-09-01T00:00:00"/>
    <s v="Adjustment"/>
    <s v="Spreadsheet"/>
    <s v="Capital M06 Adjustments"/>
    <s v="Spreadsheet A 21875219 106523931"/>
    <s v="RYD FIN RSM 2122 06 001 Adjustment GBP Adjustment GBP"/>
    <d v="2021-10-01T00:00:00"/>
    <s v="RYD MURPHY, RACHEL"/>
    <n v="72"/>
    <s v="Capsticks - https://nww.einvoice-prod.sbs.nhs.uk:8179/invoicepdf/42b7ef07-c259-5af0-810b-f14ac3d837ca"/>
    <x v="51"/>
    <m/>
    <d v="2021-10-01T00:00:00"/>
    <m/>
    <s v="Capsticks -"/>
    <m/>
    <m/>
    <s v="https://nww.einvoice-prod.sbs.nhs.uk:8179/invoicepdf/42b7ef07-c259-5af0-810b-f14ac3d837ca"/>
    <m/>
    <m/>
    <m/>
    <s v="Planning and Business Development"/>
    <x v="1"/>
    <x v="3"/>
    <x v="1"/>
    <s v="7308 Legal Fees"/>
    <x v="1"/>
  </r>
  <r>
    <s v="E35930"/>
    <s v="7308"/>
    <s v="00000"/>
    <s v="00000"/>
    <s v="000000"/>
    <s v="Estates &amp; Facilities"/>
    <s v="Legal Fees"/>
    <s v="Default"/>
    <s v="Default"/>
    <s v="Default"/>
    <n v="582"/>
    <d v="2021-09-01T00:00:00"/>
    <s v="Adjustment"/>
    <s v="Spreadsheet"/>
    <s v="Capital M06 Adjustments"/>
    <s v="Spreadsheet A 21875219 106523931"/>
    <s v="RYD FIN RSM 2122 06 001 Adjustment GBP Adjustment GBP"/>
    <d v="2021-10-01T00:00:00"/>
    <s v="RYD MURPHY, RACHEL"/>
    <n v="73"/>
    <s v="Capsticks - https://nww.einvoice-prod.sbs.nhs.uk:8179/invoicepdf/a9e083e1-793f-529d-8e39-9ac754732d0f"/>
    <x v="51"/>
    <m/>
    <d v="2021-10-01T00:00:00"/>
    <m/>
    <s v="Capsticks -"/>
    <m/>
    <m/>
    <s v="https://nww.einvoice-prod.sbs.nhs.uk:8179/invoicepdf/a9e083e1-793f-529d-8e39-9ac754732d0f"/>
    <m/>
    <m/>
    <m/>
    <s v="Planning and Business Development"/>
    <x v="1"/>
    <x v="3"/>
    <x v="1"/>
    <s v="7308 Legal Fees"/>
    <x v="1"/>
  </r>
  <r>
    <s v="E35930"/>
    <s v="7308"/>
    <s v="00000"/>
    <s v="00000"/>
    <s v="000000"/>
    <s v="Estates &amp; Facilities"/>
    <s v="Legal Fees"/>
    <s v="Default"/>
    <s v="Default"/>
    <s v="Default"/>
    <n v="596.5"/>
    <d v="2021-09-01T00:00:00"/>
    <s v="Adjustment"/>
    <s v="Spreadsheet"/>
    <s v="Capital M06 Adjustments"/>
    <s v="Spreadsheet A 21875219 106523931"/>
    <s v="RYD FIN RSM 2122 06 001 Adjustment GBP Adjustment GBP"/>
    <d v="2021-10-01T00:00:00"/>
    <s v="RYD MURPHY, RACHEL"/>
    <n v="74"/>
    <s v="Capsticks - https://nww.einvoice-prod.sbs.nhs.uk:8179/invoicepdf/afe0244f-ae44-5cb6-99b1-1893235077d6"/>
    <x v="51"/>
    <m/>
    <d v="2021-10-01T00:00:00"/>
    <m/>
    <s v="Capsticks -"/>
    <m/>
    <m/>
    <s v="https://nww.einvoice-prod.sbs.nhs.uk:8179/invoicepdf/afe0244f-ae44-5cb6-99b1-1893235077d6"/>
    <m/>
    <m/>
    <m/>
    <s v="Planning and Business Development"/>
    <x v="1"/>
    <x v="3"/>
    <x v="1"/>
    <s v="7308 Legal Fees"/>
    <x v="1"/>
  </r>
  <r>
    <s v="E35930"/>
    <s v="7308"/>
    <s v="00000"/>
    <s v="00000"/>
    <s v="000000"/>
    <s v="Estates &amp; Facilities"/>
    <s v="Legal Fees"/>
    <s v="Default"/>
    <s v="Default"/>
    <s v="Default"/>
    <n v="860.5"/>
    <d v="2021-09-01T00:00:00"/>
    <s v="Adjustment"/>
    <s v="Spreadsheet"/>
    <s v="Capital M06 Adjustments"/>
    <s v="Spreadsheet A 21875219 106523931"/>
    <s v="RYD FIN RSM 2122 06 001 Adjustment GBP Adjustment GBP"/>
    <d v="2021-10-01T00:00:00"/>
    <s v="RYD MURPHY, RACHEL"/>
    <n v="75"/>
    <s v="Capsticks - https://nww.einvoice-prod.sbs.nhs.uk:8179/invoicepdf/29618432-cefa-5bb9-ba8e-5984e8d2b5e8"/>
    <x v="51"/>
    <m/>
    <d v="2021-10-01T00:00:00"/>
    <m/>
    <s v="Capsticks -"/>
    <m/>
    <m/>
    <s v="https://nww.einvoice-prod.sbs.nhs.uk:8179/invoicepdf/29618432-cefa-5bb9-ba8e-5984e8d2b5e8"/>
    <m/>
    <m/>
    <m/>
    <s v="Planning and Business Development"/>
    <x v="1"/>
    <x v="3"/>
    <x v="1"/>
    <s v="7308 Legal Fees"/>
    <x v="1"/>
  </r>
  <r>
    <s v="E35930"/>
    <s v="7308"/>
    <s v="00000"/>
    <s v="00000"/>
    <s v="000000"/>
    <s v="Estates &amp; Facilities"/>
    <s v="Legal Fees"/>
    <s v="Default"/>
    <s v="Default"/>
    <s v="Default"/>
    <n v="974.5"/>
    <d v="2021-09-01T00:00:00"/>
    <s v="Adjustment"/>
    <s v="Spreadsheet"/>
    <s v="Capital M06 Adjustments"/>
    <s v="Spreadsheet A 21875219 106523931"/>
    <s v="RYD FIN RSM 2122 06 001 Adjustment GBP Adjustment GBP"/>
    <d v="2021-10-01T00:00:00"/>
    <s v="RYD MURPHY, RACHEL"/>
    <n v="76"/>
    <s v="Journal Import Created"/>
    <x v="51"/>
    <m/>
    <d v="2021-10-01T00:00:00"/>
    <m/>
    <s v="Journal Import Created"/>
    <m/>
    <m/>
    <m/>
    <m/>
    <m/>
    <m/>
    <s v="Planning and Business Development"/>
    <x v="1"/>
    <x v="3"/>
    <x v="1"/>
    <s v="7308 Legal Fees"/>
    <x v="1"/>
  </r>
  <r>
    <s v="E35930"/>
    <s v="7308"/>
    <s v="00000"/>
    <s v="00000"/>
    <s v="000000"/>
    <s v="Estates &amp; Facilities"/>
    <s v="Legal Fees"/>
    <s v="Default"/>
    <s v="Default"/>
    <s v="Default"/>
    <n v="101.6"/>
    <d v="2021-09-01T00:00:00"/>
    <s v="Adjustment"/>
    <s v="Spreadsheet"/>
    <s v="SBS RYD AUG-21 VAT ADJUSTMENT JOURNAL"/>
    <s v="Spreadsheet A 21869818 106475772"/>
    <s v="SBS RYD AUG-21 VAT ADJUSTMENT JOURNAL Adjustment GBP"/>
    <d v="2021-09-30T00:00:00"/>
    <s v="SSC BLATTI, FRANCESCO"/>
    <n v="769"/>
    <s v="CAPSTICKS SOLICITORS-OR12_835-504720-101.6-https://nww.einvoice-prod.sbs.nhs.uk:8179/invoicepdf/6856577b-bb8b-55e3-9277-1697ea2a7f3c"/>
    <x v="52"/>
    <m/>
    <d v="2021-09-30T00:00:00"/>
    <m/>
    <s v="CAPSTICKS SOLICITORS-OR12_835-504720-101.6-"/>
    <m/>
    <m/>
    <s v="https://nww.einvoice-prod.sbs.nhs.uk:8179/invoicepdf/6856577b-bb8b-55e3-9277-1697ea2a7f3c"/>
    <m/>
    <m/>
    <m/>
    <s v="Planning and Business Development"/>
    <x v="1"/>
    <x v="3"/>
    <x v="1"/>
    <s v="7308 Legal Fees"/>
    <x v="1"/>
  </r>
  <r>
    <s v="E35930"/>
    <s v="7308"/>
    <s v="00000"/>
    <s v="00000"/>
    <s v="000000"/>
    <s v="Estates &amp; Facilities"/>
    <s v="Legal Fees"/>
    <s v="Default"/>
    <s v="Default"/>
    <s v="Default"/>
    <n v="195.6"/>
    <d v="2021-09-01T00:00:00"/>
    <s v="Adjustment"/>
    <s v="Spreadsheet"/>
    <s v="SBS RYD AUG-21 VAT ADJUSTMENT JOURNAL"/>
    <s v="Spreadsheet A 21869818 106475772"/>
    <s v="SBS RYD AUG-21 VAT ADJUSTMENT JOURNAL Adjustment GBP"/>
    <d v="2021-09-30T00:00:00"/>
    <s v="SSC BLATTI, FRANCESCO"/>
    <n v="770"/>
    <s v="CAPSTICKS SOLICITORS-OR12_835-500763-195.6-https://nww.einvoice-prod.sbs.nhs.uk:8179/invoicepdf/df6f13f1-3ae1-54b8-aa1d-4819297233f7"/>
    <x v="52"/>
    <m/>
    <d v="2021-09-30T00:00:00"/>
    <m/>
    <s v="CAPSTICKS SOLICITORS-OR12_835-500763-195.6-"/>
    <m/>
    <m/>
    <s v="https://nww.einvoice-prod.sbs.nhs.uk:8179/invoicepdf/df6f13f1-3ae1-54b8-aa1d-4819297233f7"/>
    <m/>
    <m/>
    <m/>
    <s v="Planning and Business Development"/>
    <x v="1"/>
    <x v="3"/>
    <x v="1"/>
    <s v="7308 Legal Fees"/>
    <x v="1"/>
  </r>
  <r>
    <s v="E35930"/>
    <s v="7308"/>
    <s v="00000"/>
    <s v="00000"/>
    <s v="000000"/>
    <s v="Estates &amp; Facilities"/>
    <s v="Legal Fees"/>
    <s v="Default"/>
    <s v="Default"/>
    <s v="Default"/>
    <n v="534"/>
    <d v="2021-09-01T00:00:00"/>
    <s v="Purchase Invoices"/>
    <s v="Payables"/>
    <s v="Journal Import 105461729:"/>
    <s v="Payables A 21672328 105461729"/>
    <s v="SEP-21 Purchase Invoices GBP"/>
    <d v="2021-09-02T00:00:00"/>
    <s v="SSCREPMAN,"/>
    <n v="18"/>
    <s v="Journal Import Created"/>
    <x v="0"/>
    <n v="511754"/>
    <d v="2021-08-25T00:00:00"/>
    <n v="165094034"/>
    <m/>
    <s v="PO Invoice"/>
    <m/>
    <s v="https://nww.einvoice-prod.sbs.nhs.uk:8179/invoicepdf/37c3bf54-c217-5289-b8f5-80addea0ad9f"/>
    <n v="1"/>
    <n v="534"/>
    <m/>
    <s v="Planning and Business Development"/>
    <x v="1"/>
    <x v="3"/>
    <x v="1"/>
    <s v="7308 Legal Fees"/>
    <x v="0"/>
  </r>
  <r>
    <s v="E35930"/>
    <s v="7308"/>
    <s v="00000"/>
    <s v="00000"/>
    <s v="000000"/>
    <s v="Estates &amp; Facilities"/>
    <s v="Legal Fees"/>
    <s v="Default"/>
    <s v="Default"/>
    <s v="Default"/>
    <n v="255.5"/>
    <d v="2021-09-01T00:00:00"/>
    <s v="Purchase Invoices"/>
    <s v="Payables"/>
    <s v="Journal Import 105505716:"/>
    <s v="Payables A 21683008 105505716"/>
    <s v="SEP-21 Purchase Invoices GBP"/>
    <d v="2021-09-03T00:00:00"/>
    <s v="SSCREPMAN,"/>
    <n v="23"/>
    <s v="Journal Import Created"/>
    <x v="0"/>
    <n v="511734"/>
    <d v="2021-08-25T00:00:00"/>
    <n v="165094054"/>
    <m/>
    <s v="PO Invoice"/>
    <m/>
    <s v="https://nww.einvoice-prod.sbs.nhs.uk:8179/invoicepdf/c2ea48ac-49fb-52bc-907b-c7a1c8d19b2d"/>
    <n v="1"/>
    <n v="256"/>
    <m/>
    <s v="Planning and Business Development"/>
    <x v="1"/>
    <x v="3"/>
    <x v="1"/>
    <s v="7308 Legal Fees"/>
    <x v="0"/>
  </r>
  <r>
    <s v="E35930"/>
    <s v="7308"/>
    <s v="00000"/>
    <s v="00000"/>
    <s v="000000"/>
    <s v="Estates &amp; Facilities"/>
    <s v="Legal Fees"/>
    <s v="Default"/>
    <s v="Default"/>
    <s v="Default"/>
    <n v="194"/>
    <d v="2021-09-01T00:00:00"/>
    <s v="Purchase Invoices"/>
    <s v="Payables"/>
    <s v="Journal Import 105505716:"/>
    <s v="Payables A 21683008 105505716"/>
    <s v="SEP-21 Purchase Invoices GBP"/>
    <d v="2021-09-03T00:00:00"/>
    <s v="SSCREPMAN,"/>
    <n v="23"/>
    <s v="Journal Import Created"/>
    <x v="0"/>
    <s v="511735V2"/>
    <d v="2021-09-03T00:00:00"/>
    <n v="165094053"/>
    <m/>
    <s v="PO Invoice"/>
    <m/>
    <s v="https://nww.einvoice-prod.sbs.nhs.uk:8179/invoicepdf/24f87f0a-a9bd-5f6a-a783-d2c0f7c0e708"/>
    <n v="1"/>
    <n v="194"/>
    <m/>
    <s v="Planning and Business Development"/>
    <x v="1"/>
    <x v="3"/>
    <x v="1"/>
    <s v="7308 Legal Fees"/>
    <x v="0"/>
  </r>
  <r>
    <s v="E35930"/>
    <s v="7308"/>
    <s v="00000"/>
    <s v="00000"/>
    <s v="000000"/>
    <s v="Estates &amp; Facilities"/>
    <s v="Legal Fees"/>
    <s v="Default"/>
    <s v="Default"/>
    <s v="Default"/>
    <n v="550"/>
    <d v="2021-09-01T00:00:00"/>
    <s v="Purchase Invoices"/>
    <s v="Payables"/>
    <s v="Journal Import 105505716:"/>
    <s v="Payables A 21683008 105505716"/>
    <s v="SEP-21 Purchase Invoices GBP"/>
    <d v="2021-09-03T00:00:00"/>
    <s v="SSCREPMAN,"/>
    <n v="23"/>
    <s v="Journal Import Created"/>
    <x v="0"/>
    <n v="511742"/>
    <d v="2021-08-25T00:00:00"/>
    <n v="165094046"/>
    <m/>
    <s v="PO Invoice"/>
    <m/>
    <s v="https://nww.einvoice-prod.sbs.nhs.uk:8179/invoicepdf/aed5d111-6a64-5ae6-968c-8914af4d6bc6"/>
    <n v="1"/>
    <n v="550"/>
    <m/>
    <s v="Planning and Business Development"/>
    <x v="1"/>
    <x v="3"/>
    <x v="1"/>
    <s v="7308 Legal Fees"/>
    <x v="0"/>
  </r>
  <r>
    <s v="E35930"/>
    <s v="7308"/>
    <s v="00000"/>
    <s v="00000"/>
    <s v="000000"/>
    <s v="Estates &amp; Facilities"/>
    <s v="Legal Fees"/>
    <s v="Default"/>
    <s v="Default"/>
    <s v="Default"/>
    <n v="3266.5"/>
    <d v="2021-09-01T00:00:00"/>
    <s v="Purchase Invoices"/>
    <s v="Payables"/>
    <s v="Journal Import 105505716:"/>
    <s v="Payables A 21683008 105505716"/>
    <s v="SEP-21 Purchase Invoices GBP"/>
    <d v="2021-09-03T00:00:00"/>
    <s v="SSCREPMAN,"/>
    <n v="23"/>
    <s v="Journal Import Created"/>
    <x v="0"/>
    <n v="511743"/>
    <d v="2021-08-25T00:00:00"/>
    <n v="165094045"/>
    <m/>
    <s v="PO Invoice"/>
    <m/>
    <s v="https://nww.einvoice-prod.sbs.nhs.uk:8179/invoicepdf/04b94905-8cd0-53b7-bb52-e7f6176f93c9"/>
    <n v="1"/>
    <n v="3267"/>
    <m/>
    <s v="Planning and Business Development"/>
    <x v="1"/>
    <x v="3"/>
    <x v="1"/>
    <s v="7308 Legal Fees"/>
    <x v="0"/>
  </r>
  <r>
    <s v="E35930"/>
    <s v="7308"/>
    <s v="00000"/>
    <s v="00000"/>
    <s v="000000"/>
    <s v="Estates &amp; Facilities"/>
    <s v="Legal Fees"/>
    <s v="Default"/>
    <s v="Default"/>
    <s v="Default"/>
    <n v="128"/>
    <d v="2021-09-01T00:00:00"/>
    <s v="Purchase Invoices"/>
    <s v="Payables"/>
    <s v="Journal Import 105505716:"/>
    <s v="Payables A 21683008 105505716"/>
    <s v="SEP-21 Purchase Invoices GBP"/>
    <d v="2021-09-03T00:00:00"/>
    <s v="SSCREPMAN,"/>
    <n v="23"/>
    <s v="Journal Import Created"/>
    <x v="0"/>
    <n v="511747"/>
    <d v="2021-08-25T00:00:00"/>
    <n v="165094041"/>
    <m/>
    <s v="PO Invoice"/>
    <m/>
    <s v="https://nww.einvoice-prod.sbs.nhs.uk:8179/invoicepdf/c0a61c95-610d-5962-9f0f-93dbb327d2aa"/>
    <n v="1"/>
    <n v="128"/>
    <m/>
    <s v="Planning and Business Development"/>
    <x v="1"/>
    <x v="3"/>
    <x v="1"/>
    <s v="7308 Legal Fees"/>
    <x v="0"/>
  </r>
  <r>
    <s v="E35930"/>
    <s v="7308"/>
    <s v="00000"/>
    <s v="00000"/>
    <s v="000000"/>
    <s v="Estates &amp; Facilities"/>
    <s v="Legal Fees"/>
    <s v="Default"/>
    <s v="Default"/>
    <s v="Default"/>
    <n v="498.5"/>
    <d v="2021-09-01T00:00:00"/>
    <s v="Purchase Invoices"/>
    <s v="Payables"/>
    <s v="Journal Import 105505716:"/>
    <s v="Payables A 21683008 105505716"/>
    <s v="SEP-21 Purchase Invoices GBP"/>
    <d v="2021-09-03T00:00:00"/>
    <s v="SSCREPMAN,"/>
    <n v="23"/>
    <s v="Journal Import Created"/>
    <x v="0"/>
    <n v="511753"/>
    <d v="2021-08-25T00:00:00"/>
    <n v="165094035"/>
    <m/>
    <s v="PO Invoice"/>
    <m/>
    <s v="https://nww.einvoice-prod.sbs.nhs.uk:8179/invoicepdf/a7a9e46c-a853-5664-bc89-c3131122143b"/>
    <n v="1"/>
    <n v="499"/>
    <m/>
    <s v="Planning and Business Development"/>
    <x v="1"/>
    <x v="3"/>
    <x v="1"/>
    <s v="7308 Legal Fees"/>
    <x v="0"/>
  </r>
  <r>
    <s v="E35930"/>
    <s v="7308"/>
    <s v="00000"/>
    <s v="00000"/>
    <s v="000000"/>
    <s v="Estates &amp; Facilities"/>
    <s v="Legal Fees"/>
    <s v="Default"/>
    <s v="Default"/>
    <s v="Default"/>
    <n v="1075"/>
    <d v="2021-09-01T00:00:00"/>
    <s v="Purchase Invoices"/>
    <s v="Payables"/>
    <s v="Journal Import 105529198:"/>
    <s v="Payables A 21686608 105529198"/>
    <s v="SEP-21 Purchase Invoices GBP"/>
    <d v="2021-09-04T00:00:00"/>
    <s v="SSCREPMAN,"/>
    <n v="6"/>
    <s v="Journal Import Created"/>
    <x v="0"/>
    <n v="511746"/>
    <d v="2021-08-25T00:00:00"/>
    <n v="165094042"/>
    <m/>
    <s v="PO Invoice"/>
    <m/>
    <s v="https://nww.einvoice-prod.sbs.nhs.uk:8179/invoicepdf/39fe2ba1-a345-550f-868f-7748a3c53fb6"/>
    <n v="1"/>
    <n v="1075"/>
    <m/>
    <s v="Planning and Business Development"/>
    <x v="1"/>
    <x v="3"/>
    <x v="1"/>
    <s v="7308 Legal Fees"/>
    <x v="0"/>
  </r>
  <r>
    <s v="E35930"/>
    <s v="7308"/>
    <s v="00000"/>
    <s v="00000"/>
    <s v="000000"/>
    <s v="Estates &amp; Facilities"/>
    <s v="Legal Fees"/>
    <s v="Default"/>
    <s v="Default"/>
    <s v="Default"/>
    <n v="727"/>
    <d v="2021-09-01T00:00:00"/>
    <s v="Purchase Invoices"/>
    <s v="Payables"/>
    <s v="Journal Import 105529198:"/>
    <s v="Payables A 21686608 105529198"/>
    <s v="SEP-21 Purchase Invoices GBP"/>
    <d v="2021-09-04T00:00:00"/>
    <s v="SSCREPMAN,"/>
    <n v="6"/>
    <s v="Journal Import Created"/>
    <x v="0"/>
    <n v="511752"/>
    <d v="2021-08-25T00:00:00"/>
    <n v="165094036"/>
    <m/>
    <s v="PO Invoice"/>
    <m/>
    <s v="https://nww.einvoice-prod.sbs.nhs.uk:8179/invoicepdf/f0134b3f-e0c2-5cfa-9e71-3a14cf651c3e"/>
    <n v="1"/>
    <n v="727"/>
    <m/>
    <s v="Planning and Business Development"/>
    <x v="1"/>
    <x v="3"/>
    <x v="1"/>
    <s v="7308 Legal Fees"/>
    <x v="0"/>
  </r>
  <r>
    <s v="E35930"/>
    <s v="7308"/>
    <s v="00000"/>
    <s v="00000"/>
    <s v="000000"/>
    <s v="Estates &amp; Facilities"/>
    <s v="Legal Fees"/>
    <s v="Default"/>
    <s v="Default"/>
    <s v="Default"/>
    <n v="156"/>
    <d v="2021-09-01T00:00:00"/>
    <s v="Purchase Invoices"/>
    <s v="Payables"/>
    <s v="Journal Import 105599328:"/>
    <s v="Payables A 21703362 105599328"/>
    <s v="SEP-21 Purchase Invoices GBP"/>
    <d v="2021-09-06T00:00:00"/>
    <s v="SSCREPMAN,"/>
    <n v="15"/>
    <s v="Journal Import Created"/>
    <x v="0"/>
    <n v="511741"/>
    <d v="2021-08-25T00:00:00"/>
    <n v="165094047"/>
    <m/>
    <s v="PO Invoice"/>
    <m/>
    <s v="https://nww.einvoice-prod.sbs.nhs.uk:8179/invoicepdf/6b8e592c-d82f-5971-9345-de8695e91f1b"/>
    <n v="1"/>
    <n v="156"/>
    <m/>
    <s v="Planning and Business Development"/>
    <x v="1"/>
    <x v="3"/>
    <x v="1"/>
    <s v="7308 Legal Fees"/>
    <x v="0"/>
  </r>
  <r>
    <s v="E35930"/>
    <s v="7308"/>
    <s v="00000"/>
    <s v="00000"/>
    <s v="000000"/>
    <s v="Estates &amp; Facilities"/>
    <s v="Legal Fees"/>
    <s v="Default"/>
    <s v="Default"/>
    <s v="Default"/>
    <n v="806.5"/>
    <d v="2021-09-01T00:00:00"/>
    <s v="Purchase Invoices"/>
    <s v="Payables"/>
    <s v="Journal Import 105599328:"/>
    <s v="Payables A 21703362 105599328"/>
    <s v="SEP-21 Purchase Invoices GBP"/>
    <d v="2021-09-06T00:00:00"/>
    <s v="SSCREPMAN,"/>
    <n v="15"/>
    <s v="Journal Import Created"/>
    <x v="0"/>
    <n v="511744"/>
    <d v="2021-08-25T00:00:00"/>
    <n v="165094044"/>
    <m/>
    <s v="PO Invoice"/>
    <m/>
    <s v="https://nww.einvoice-prod.sbs.nhs.uk:8179/invoicepdf/1f20873e-d540-5b9f-8e75-e8184dc96a94"/>
    <n v="1"/>
    <n v="807"/>
    <m/>
    <s v="Planning and Business Development"/>
    <x v="1"/>
    <x v="3"/>
    <x v="1"/>
    <s v="7308 Legal Fees"/>
    <x v="0"/>
  </r>
  <r>
    <s v="E35930"/>
    <s v="7308"/>
    <s v="00000"/>
    <s v="00000"/>
    <s v="000000"/>
    <s v="Estates &amp; Facilities"/>
    <s v="Legal Fees"/>
    <s v="Default"/>
    <s v="Default"/>
    <s v="Default"/>
    <n v="207.2"/>
    <d v="2021-09-01T00:00:00"/>
    <s v="Purchase Invoices"/>
    <s v="Payables"/>
    <s v="Journal Import 105599328:"/>
    <s v="Payables A 21703362 105599328"/>
    <s v="SEP-21 Purchase Invoices GBP"/>
    <d v="2021-09-06T00:00:00"/>
    <s v="SSCREPMAN,"/>
    <n v="15"/>
    <s v="Journal Import Created"/>
    <x v="0"/>
    <n v="511745"/>
    <d v="2021-08-25T00:00:00"/>
    <n v="165094043"/>
    <m/>
    <s v="PO Invoice"/>
    <m/>
    <s v="https://nww.einvoice-prod.sbs.nhs.uk:8179/invoicepdf/cc9a7795-8e66-5ea1-a543-7903e3da4b93"/>
    <n v="1"/>
    <n v="207"/>
    <m/>
    <s v="Planning and Business Development"/>
    <x v="1"/>
    <x v="3"/>
    <x v="1"/>
    <s v="7308 Legal Fees"/>
    <x v="0"/>
  </r>
  <r>
    <s v="E35930"/>
    <s v="7308"/>
    <s v="00000"/>
    <s v="00000"/>
    <s v="000000"/>
    <s v="Estates &amp; Facilities"/>
    <s v="Legal Fees"/>
    <s v="Default"/>
    <s v="Default"/>
    <s v="Default"/>
    <n v="627.5"/>
    <d v="2021-09-01T00:00:00"/>
    <s v="Purchase Invoices"/>
    <s v="Payables"/>
    <s v="Journal Import 105599328:"/>
    <s v="Payables A 21703362 105599328"/>
    <s v="SEP-21 Purchase Invoices GBP"/>
    <d v="2021-09-06T00:00:00"/>
    <s v="SSCREPMAN,"/>
    <n v="15"/>
    <s v="Journal Import Created"/>
    <x v="0"/>
    <n v="511756"/>
    <d v="2021-08-25T00:00:00"/>
    <n v="165094032"/>
    <m/>
    <s v="PO Invoice"/>
    <m/>
    <s v="https://nww.einvoice-prod.sbs.nhs.uk:8179/invoicepdf/f671b672-687c-5b5d-a6ae-84c06bd63faa"/>
    <n v="1"/>
    <n v="628"/>
    <m/>
    <s v="Planning and Business Development"/>
    <x v="1"/>
    <x v="3"/>
    <x v="1"/>
    <s v="7308 Legal Fees"/>
    <x v="0"/>
  </r>
  <r>
    <s v="E35930"/>
    <s v="7308"/>
    <s v="00000"/>
    <s v="00000"/>
    <s v="000000"/>
    <s v="Estates &amp; Facilities"/>
    <s v="Legal Fees"/>
    <s v="Default"/>
    <s v="Default"/>
    <s v="Default"/>
    <n v="108.41"/>
    <d v="2021-09-01T00:00:00"/>
    <s v="Purchase Invoices"/>
    <s v="Payables"/>
    <s v="Journal Import 105644437:"/>
    <s v="Payables A 21713464 105644437"/>
    <s v="SEP-21 Purchase Invoices GBP"/>
    <d v="2021-09-07T00:00:00"/>
    <s v="SSCREPMAN,"/>
    <n v="10"/>
    <s v="Journal Import Created"/>
    <x v="0"/>
    <n v="512295"/>
    <d v="2021-08-31T00:00:00"/>
    <n v="165094260"/>
    <m/>
    <s v="PO Invoice"/>
    <m/>
    <s v="https://nww.einvoice-prod.sbs.nhs.uk:8179/invoicepdf/6be64b98-86a7-52fe-8726-01abc404b278"/>
    <n v="1"/>
    <n v="108"/>
    <m/>
    <s v="Planning and Business Development"/>
    <x v="1"/>
    <x v="3"/>
    <x v="1"/>
    <s v="7308 Legal Fees"/>
    <x v="0"/>
  </r>
  <r>
    <s v="E35930"/>
    <s v="7308"/>
    <s v="00000"/>
    <s v="00000"/>
    <s v="000000"/>
    <s v="Estates &amp; Facilities"/>
    <s v="Legal Fees"/>
    <s v="Default"/>
    <s v="Default"/>
    <s v="Default"/>
    <n v="3720.5"/>
    <d v="2021-09-01T00:00:00"/>
    <s v="Purchase Invoices"/>
    <s v="Payables"/>
    <s v="Journal Import 106099855:"/>
    <s v="Payables A 21801748 106099855"/>
    <s v="SEP-21 Purchase Invoices GBP"/>
    <d v="2021-09-20T00:00:00"/>
    <s v="SSCREPMAN,"/>
    <n v="16"/>
    <s v="Journal Import Created"/>
    <x v="0"/>
    <n v="512156"/>
    <d v="2021-08-27T00:00:00"/>
    <n v="165094444"/>
    <m/>
    <s v="PO Invoice"/>
    <m/>
    <s v="https://nww.einvoice-prod.sbs.nhs.uk:8179/invoicepdf/f6795e54-5501-5dbc-8ade-991cbcebe8db"/>
    <n v="1"/>
    <n v="3721"/>
    <m/>
    <s v="Planning and Business Development"/>
    <x v="1"/>
    <x v="3"/>
    <x v="1"/>
    <s v="7308 Legal Fees"/>
    <x v="0"/>
  </r>
  <r>
    <s v="E35930"/>
    <s v="7308"/>
    <s v="00000"/>
    <s v="00000"/>
    <s v="000000"/>
    <s v="Estates &amp; Facilities"/>
    <s v="Legal Fees"/>
    <s v="Default"/>
    <s v="Default"/>
    <s v="Default"/>
    <n v="198"/>
    <d v="2021-09-01T00:00:00"/>
    <s v="Purchase Invoices"/>
    <s v="Payables"/>
    <s v="Journal Import 106141897:"/>
    <s v="Payables A 21810834 106141897"/>
    <s v="SEP-21 Purchase Invoices GBP"/>
    <d v="2021-09-21T00:00:00"/>
    <s v="SSCREPMAN,"/>
    <n v="23"/>
    <s v="Journal Import Created"/>
    <x v="0"/>
    <n v="514192"/>
    <d v="2021-09-17T00:00:00"/>
    <n v="165094485"/>
    <m/>
    <s v="PO Invoice"/>
    <m/>
    <s v="https://nww.einvoice-prod.sbs.nhs.uk:8179/invoicepdf/d650ee90-7c34-5630-bc98-3b81ef2a40d4"/>
    <n v="1"/>
    <n v="198"/>
    <m/>
    <s v="Planning and Business Development"/>
    <x v="1"/>
    <x v="3"/>
    <x v="1"/>
    <s v="7308 Legal Fees"/>
    <x v="0"/>
  </r>
  <r>
    <s v="E35930"/>
    <s v="7308"/>
    <s v="00000"/>
    <s v="00000"/>
    <s v="000000"/>
    <s v="Estates &amp; Facilities"/>
    <s v="Legal Fees"/>
    <s v="Default"/>
    <s v="Default"/>
    <s v="Default"/>
    <n v="269.5"/>
    <d v="2021-09-01T00:00:00"/>
    <s v="Purchase Invoices"/>
    <s v="Payables"/>
    <s v="Journal Import 106263527:"/>
    <s v="Payables A 21832842 106263527"/>
    <s v="SEP-21 Purchase Invoices GBP"/>
    <d v="2021-09-24T00:00:00"/>
    <s v="SSCREPMAN,"/>
    <n v="13"/>
    <s v="Journal Import Created"/>
    <x v="0"/>
    <n v="514490"/>
    <d v="2021-09-21T00:00:00"/>
    <n v="165094555"/>
    <m/>
    <s v="PO Invoice"/>
    <m/>
    <s v="https://nww.einvoice-prod.sbs.nhs.uk:8179/invoicepdf/e38602bd-05ac-5699-94f9-56cb4643e996"/>
    <n v="1"/>
    <n v="270"/>
    <m/>
    <s v="Planning and Business Development"/>
    <x v="1"/>
    <x v="3"/>
    <x v="1"/>
    <s v="7308 Legal Fees"/>
    <x v="0"/>
  </r>
  <r>
    <s v="E35930"/>
    <s v="7308"/>
    <s v="00000"/>
    <s v="00000"/>
    <s v="000000"/>
    <s v="Estates &amp; Facilities"/>
    <s v="Legal Fees"/>
    <s v="Default"/>
    <s v="Default"/>
    <s v="Default"/>
    <n v="169.5"/>
    <d v="2021-09-01T00:00:00"/>
    <s v="Purchase Invoices"/>
    <s v="Payables"/>
    <s v="Journal Import 106263527:"/>
    <s v="Payables A 21832842 106263527"/>
    <s v="SEP-21 Purchase Invoices GBP"/>
    <d v="2021-09-24T00:00:00"/>
    <s v="SSCREPMAN,"/>
    <n v="13"/>
    <s v="Journal Import Created"/>
    <x v="0"/>
    <n v="514499"/>
    <d v="2021-09-21T00:00:00"/>
    <n v="165094558"/>
    <m/>
    <s v="PO Invoice"/>
    <m/>
    <s v="https://nww.einvoice-prod.sbs.nhs.uk:8179/invoicepdf/117e9585-cbb3-558b-8e87-e93db68006cb"/>
    <n v="1"/>
    <n v="170"/>
    <m/>
    <s v="Planning and Business Development"/>
    <x v="1"/>
    <x v="3"/>
    <x v="1"/>
    <s v="7308 Legal Fees"/>
    <x v="0"/>
  </r>
  <r>
    <s v="E35930"/>
    <s v="7308"/>
    <s v="00000"/>
    <s v="00000"/>
    <s v="000000"/>
    <s v="Estates &amp; Facilities"/>
    <s v="Legal Fees"/>
    <s v="Default"/>
    <s v="Default"/>
    <s v="Default"/>
    <n v="-156"/>
    <d v="2021-09-01T00:00:00"/>
    <s v="Receiving"/>
    <s v="Cost Management"/>
    <s v="Journal Import 105365206:"/>
    <s v="Cost Management A 21652724 105365206 2"/>
    <s v="01-SEP-2021 Receiving GBP"/>
    <d v="2021-08-31T00:00:00"/>
    <s v="SSCREPMAN,"/>
    <n v="2845"/>
    <s v="Lease of premises- Part of 85 Summerdown Road, Eastbourne - Invoice 511741"/>
    <x v="0"/>
    <n v="165094047"/>
    <d v="2021-08-31T00:00:00"/>
    <m/>
    <m/>
    <m/>
    <s v="LONDON-4"/>
    <m/>
    <m/>
    <m/>
    <m/>
    <s v="Planning and Business Development"/>
    <x v="1"/>
    <x v="3"/>
    <x v="1"/>
    <s v="7308 Legal Fees"/>
    <x v="0"/>
  </r>
  <r>
    <s v="E35930"/>
    <s v="7308"/>
    <s v="00000"/>
    <s v="00000"/>
    <s v="000000"/>
    <s v="Estates &amp; Facilities"/>
    <s v="Legal Fees"/>
    <s v="Default"/>
    <s v="Default"/>
    <s v="Default"/>
    <n v="-1653"/>
    <d v="2021-09-01T00:00:00"/>
    <s v="Receiving"/>
    <s v="Cost Management"/>
    <s v="Journal Import 105365206:"/>
    <s v="Cost Management A 21652724 105365206 2"/>
    <s v="01-SEP-2021 Receiving GBP"/>
    <d v="2021-08-31T00:00:00"/>
    <s v="SSCREPMAN,"/>
    <n v="2846"/>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194"/>
    <d v="2021-09-01T00:00:00"/>
    <s v="Receiving"/>
    <s v="Cost Management"/>
    <s v="Journal Import 105365206:"/>
    <s v="Cost Management A 21652724 105365206 2"/>
    <s v="01-SEP-2021 Receiving GBP"/>
    <d v="2021-08-31T00:00:00"/>
    <s v="SSCREPMAN,"/>
    <n v="2847"/>
    <s v="Secamb - General Estates Matters - Invoice 511735"/>
    <x v="0"/>
    <n v="165094053"/>
    <d v="2021-08-31T00:00:00"/>
    <m/>
    <m/>
    <m/>
    <s v="LONDON-4"/>
    <m/>
    <m/>
    <m/>
    <m/>
    <s v="Planning and Business Development"/>
    <x v="1"/>
    <x v="3"/>
    <x v="1"/>
    <s v="7308 Legal Fees"/>
    <x v="0"/>
  </r>
  <r>
    <s v="E35930"/>
    <s v="7308"/>
    <s v="00000"/>
    <s v="00000"/>
    <s v="000000"/>
    <s v="Estates &amp; Facilities"/>
    <s v="Legal Fees"/>
    <s v="Default"/>
    <s v="Default"/>
    <s v="Default"/>
    <n v="-162"/>
    <d v="2021-09-01T00:00:00"/>
    <s v="Receiving"/>
    <s v="Cost Management"/>
    <s v="Journal Import 105365206:"/>
    <s v="Cost Management A 21652724 105365206 2"/>
    <s v="01-SEP-2021 Receiving GBP"/>
    <d v="2021-08-31T00:00:00"/>
    <s v="SSCREPMAN,"/>
    <n v="2848"/>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1653"/>
    <d v="2021-09-01T00:00:00"/>
    <s v="Receiving"/>
    <s v="Cost Management"/>
    <s v="Journal Import 106489269:"/>
    <s v="Cost Management A 21873349 106489269"/>
    <s v="30-SEP-2021 Receiving GBP"/>
    <d v="2021-09-30T00:00:00"/>
    <s v="SSCREPMAN,"/>
    <n v="2895"/>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162"/>
    <d v="2021-09-01T00:00:00"/>
    <s v="Receiving"/>
    <s v="Cost Management"/>
    <s v="Journal Import 106489269:"/>
    <s v="Cost Management A 21873349 106489269"/>
    <s v="30-SEP-2021 Receiving GBP"/>
    <d v="2021-09-30T00:00:00"/>
    <s v="SSCREPMAN,"/>
    <n v="2896"/>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45.64"/>
    <d v="2021-09-01T00:00:00"/>
    <s v="Receiving"/>
    <s v="Cost Management"/>
    <s v="Journal Import 106489269:"/>
    <s v="Cost Management A 21873349 106489269"/>
    <s v="30-SEP-2021 Receiving GBP"/>
    <d v="2021-09-30T00:00:00"/>
    <s v="SSCREPMAN,"/>
    <n v="2897"/>
    <s v="LEASE TO UKPN AT BANSTEAD AMBULANCE STATION - INVOICE 507942"/>
    <x v="0"/>
    <n v="165093938"/>
    <d v="2021-08-20T00:00:00"/>
    <m/>
    <m/>
    <m/>
    <s v="LONDON-4"/>
    <m/>
    <m/>
    <m/>
    <m/>
    <s v="Planning and Business Development"/>
    <x v="1"/>
    <x v="3"/>
    <x v="1"/>
    <s v="7308 Legal Fees"/>
    <x v="0"/>
  </r>
  <r>
    <s v="E35930"/>
    <s v="7308"/>
    <s v="00000"/>
    <s v="00000"/>
    <s v="000000"/>
    <s v="Estates &amp; Facilities"/>
    <s v="Legal Fees"/>
    <s v="Default"/>
    <s v="Default"/>
    <s v="Default"/>
    <n v="320.5"/>
    <d v="2021-10-01T00:00:00"/>
    <s v="Adjustment"/>
    <s v="Spreadsheet"/>
    <s v="Capital M07 Adjustments"/>
    <s v="Spreadsheet A 22108067 107752059"/>
    <s v="RYD FIN RSM 2122 07 001 Adjustment GBP Adjustment GBP"/>
    <d v="2021-11-01T00:00:00"/>
    <s v="RYD MURPHY, RACHEL"/>
    <n v="38"/>
    <s v="Capsticks - https://nww.einvoice-prod.sbs.nhs.uk:8179/invoicepdf/52ddf5a6-b3a7-523f-9c53-c5288ef2779c"/>
    <x v="53"/>
    <m/>
    <d v="2021-11-01T00:00:00"/>
    <m/>
    <s v="Capsticks -"/>
    <m/>
    <m/>
    <s v="https://nww.einvoice-prod.sbs.nhs.uk:8179/invoicepdf/52ddf5a6-b3a7-523f-9c53-c5288ef2779c"/>
    <m/>
    <m/>
    <m/>
    <s v="Planning and Business Development"/>
    <x v="1"/>
    <x v="3"/>
    <x v="1"/>
    <s v="7308 Legal Fees"/>
    <x v="1"/>
  </r>
  <r>
    <s v="E35930"/>
    <s v="7308"/>
    <s v="00000"/>
    <s v="00000"/>
    <s v="000000"/>
    <s v="Estates &amp; Facilities"/>
    <s v="Legal Fees"/>
    <s v="Default"/>
    <s v="Default"/>
    <s v="Default"/>
    <n v="412"/>
    <d v="2021-10-01T00:00:00"/>
    <s v="Adjustment"/>
    <s v="Spreadsheet"/>
    <s v="Capital M07 Adjustments"/>
    <s v="Spreadsheet A 22108067 107752059"/>
    <s v="RYD FIN RSM 2122 07 001 Adjustment GBP Adjustment GBP"/>
    <d v="2021-11-01T00:00:00"/>
    <s v="RYD MURPHY, RACHEL"/>
    <n v="39"/>
    <s v="Capsticks - https://nww.einvoice-prod.sbs.nhs.uk:8179/invoicepdf/b5b7829d-4dc9-56b6-98b5-7cc0a5024f14"/>
    <x v="53"/>
    <m/>
    <d v="2021-11-01T00:00:00"/>
    <m/>
    <s v="Capsticks -"/>
    <m/>
    <m/>
    <s v="https://nww.einvoice-prod.sbs.nhs.uk:8179/invoicepdf/b5b7829d-4dc9-56b6-98b5-7cc0a5024f14"/>
    <m/>
    <m/>
    <m/>
    <s v="Planning and Business Development"/>
    <x v="1"/>
    <x v="3"/>
    <x v="1"/>
    <s v="7308 Legal Fees"/>
    <x v="1"/>
  </r>
  <r>
    <s v="E35930"/>
    <s v="7308"/>
    <s v="00000"/>
    <s v="00000"/>
    <s v="000000"/>
    <s v="Estates &amp; Facilities"/>
    <s v="Legal Fees"/>
    <s v="Default"/>
    <s v="Default"/>
    <s v="Default"/>
    <n v="-1653"/>
    <d v="2021-10-01T00:00:00"/>
    <s v="Receiving"/>
    <s v="Cost Management"/>
    <s v="Journal Import 106489269:"/>
    <s v="Cost Management A 21873349 106489269 2"/>
    <s v="01-OCT-2021 Receiving GBP"/>
    <d v="2021-09-30T00:00:00"/>
    <s v="SSCREPMAN,"/>
    <n v="2895"/>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162"/>
    <d v="2021-10-01T00:00:00"/>
    <s v="Receiving"/>
    <s v="Cost Management"/>
    <s v="Journal Import 106489269:"/>
    <s v="Cost Management A 21873349 106489269 2"/>
    <s v="01-OCT-2021 Receiving GBP"/>
    <d v="2021-09-30T00:00:00"/>
    <s v="SSCREPMAN,"/>
    <n v="2896"/>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45.64"/>
    <d v="2021-10-01T00:00:00"/>
    <s v="Receiving"/>
    <s v="Cost Management"/>
    <s v="Journal Import 106489269:"/>
    <s v="Cost Management A 21873349 106489269 2"/>
    <s v="01-OCT-2021 Receiving GBP"/>
    <d v="2021-09-30T00:00:00"/>
    <s v="SSCREPMAN,"/>
    <n v="2897"/>
    <s v="LEASE TO UKPN AT BANSTEAD AMBULANCE STATION - INVOICE 507942"/>
    <x v="0"/>
    <n v="165093938"/>
    <d v="2021-08-20T00:00:00"/>
    <m/>
    <m/>
    <m/>
    <s v="LONDON-4"/>
    <m/>
    <m/>
    <m/>
    <m/>
    <s v="Planning and Business Development"/>
    <x v="1"/>
    <x v="3"/>
    <x v="1"/>
    <s v="7308 Legal Fees"/>
    <x v="0"/>
  </r>
  <r>
    <s v="E35930"/>
    <s v="7308"/>
    <s v="00000"/>
    <s v="00000"/>
    <s v="000000"/>
    <s v="Estates &amp; Facilities"/>
    <s v="Legal Fees"/>
    <s v="Default"/>
    <s v="Default"/>
    <s v="Default"/>
    <n v="72.5"/>
    <d v="2021-10-01T00:00:00"/>
    <s v="Receiving"/>
    <s v="Cost Management"/>
    <s v="Journal Import 107667278:"/>
    <s v="Cost Management A 22088721 107667278"/>
    <s v="29-OCT-2021 Receiving GBP"/>
    <d v="2021-10-29T00:00:00"/>
    <s v="SSCREPMAN,"/>
    <n v="2947"/>
    <s v="Disposal of Godstone AS Invoice 518751"/>
    <x v="0"/>
    <n v="165095321"/>
    <d v="2021-10-28T00:00:00"/>
    <m/>
    <m/>
    <m/>
    <s v="LONDON-4"/>
    <m/>
    <m/>
    <m/>
    <m/>
    <s v="Planning and Business Development"/>
    <x v="1"/>
    <x v="3"/>
    <x v="1"/>
    <s v="7308 Legal Fees"/>
    <x v="0"/>
  </r>
  <r>
    <s v="E35930"/>
    <s v="7308"/>
    <s v="00000"/>
    <s v="00000"/>
    <s v="000000"/>
    <s v="Estates &amp; Facilities"/>
    <s v="Legal Fees"/>
    <s v="Default"/>
    <s v="Default"/>
    <s v="Default"/>
    <n v="795.8"/>
    <d v="2021-10-01T00:00:00"/>
    <s v="Receiving"/>
    <s v="Cost Management"/>
    <s v="Journal Import 107667278:"/>
    <s v="Cost Management A 22088721 107667278"/>
    <s v="29-OCT-2021 Receiving GBP"/>
    <d v="2021-10-29T00:00:00"/>
    <s v="SSCREPMAN,"/>
    <n v="2948"/>
    <s v="Strood - Variation of Lease - Invoice 518763"/>
    <x v="0"/>
    <n v="165095311"/>
    <d v="2021-10-28T00:00:00"/>
    <m/>
    <m/>
    <m/>
    <s v="LONDON-4"/>
    <m/>
    <m/>
    <m/>
    <m/>
    <s v="Planning and Business Development"/>
    <x v="1"/>
    <x v="3"/>
    <x v="1"/>
    <s v="7308 Legal Fees"/>
    <x v="0"/>
  </r>
  <r>
    <s v="E35930"/>
    <s v="7308"/>
    <s v="00000"/>
    <s v="00000"/>
    <s v="000000"/>
    <s v="Estates &amp; Facilities"/>
    <s v="Legal Fees"/>
    <s v="Default"/>
    <s v="Default"/>
    <s v="Default"/>
    <n v="822"/>
    <d v="2021-10-01T00:00:00"/>
    <s v="Receiving"/>
    <s v="Cost Management"/>
    <s v="Journal Import 107667278:"/>
    <s v="Cost Management A 22088721 107667278"/>
    <s v="29-OCT-2021 Receiving GBP"/>
    <d v="2021-10-29T00:00:00"/>
    <s v="SSCREPMAN,"/>
    <n v="2949"/>
    <s v="Godalming Disputes - Invoice 518766"/>
    <x v="0"/>
    <n v="165095308"/>
    <d v="2021-10-28T00:00:00"/>
    <m/>
    <m/>
    <m/>
    <s v="LONDON-4"/>
    <m/>
    <m/>
    <m/>
    <m/>
    <s v="Planning and Business Development"/>
    <x v="1"/>
    <x v="3"/>
    <x v="1"/>
    <s v="7308 Legal Fees"/>
    <x v="0"/>
  </r>
  <r>
    <s v="E35930"/>
    <s v="7308"/>
    <s v="00000"/>
    <s v="00000"/>
    <s v="000000"/>
    <s v="Estates &amp; Facilities"/>
    <s v="Legal Fees"/>
    <s v="Default"/>
    <s v="Default"/>
    <s v="Default"/>
    <n v="1051"/>
    <d v="2021-10-01T00:00:00"/>
    <s v="Receiving"/>
    <s v="Cost Management"/>
    <s v="Journal Import 107667278:"/>
    <s v="Cost Management A 22088721 107667278"/>
    <s v="29-OCT-2021 Receiving GBP"/>
    <d v="2021-10-29T00:00:00"/>
    <s v="SSCREPMAN,"/>
    <n v="2950"/>
    <s v="Disposal of Leatherhead AS Invoice 518750"/>
    <x v="0"/>
    <n v="165095322"/>
    <d v="2021-10-28T00:00:00"/>
    <m/>
    <m/>
    <m/>
    <s v="LONDON-4"/>
    <m/>
    <m/>
    <m/>
    <m/>
    <s v="Planning and Business Development"/>
    <x v="1"/>
    <x v="3"/>
    <x v="1"/>
    <s v="7308 Legal Fees"/>
    <x v="0"/>
  </r>
  <r>
    <s v="E35930"/>
    <s v="7308"/>
    <s v="00000"/>
    <s v="00000"/>
    <s v="000000"/>
    <s v="Estates &amp; Facilities"/>
    <s v="Legal Fees"/>
    <s v="Default"/>
    <s v="Default"/>
    <s v="Default"/>
    <n v="1667.75"/>
    <d v="2021-10-01T00:00:00"/>
    <s v="Receiving"/>
    <s v="Cost Management"/>
    <s v="Journal Import 107667278:"/>
    <s v="Cost Management A 22088721 107667278"/>
    <s v="29-OCT-2021 Receiving GBP"/>
    <d v="2021-10-29T00:00:00"/>
    <s v="SSCREPMAN,"/>
    <n v="2951"/>
    <s v="Disposal of Hove AS - Invoice 518764"/>
    <x v="0"/>
    <n v="165095310"/>
    <d v="2021-10-28T00:00:00"/>
    <m/>
    <m/>
    <m/>
    <s v="LONDON-4"/>
    <m/>
    <m/>
    <m/>
    <m/>
    <s v="Planning and Business Development"/>
    <x v="1"/>
    <x v="3"/>
    <x v="1"/>
    <s v="7308 Legal Fees"/>
    <x v="0"/>
  </r>
  <r>
    <s v="E35930"/>
    <s v="7308"/>
    <s v="00000"/>
    <s v="00000"/>
    <s v="000000"/>
    <s v="Estates &amp; Facilities"/>
    <s v="Legal Fees"/>
    <s v="Default"/>
    <s v="Default"/>
    <s v="Default"/>
    <n v="327.67"/>
    <d v="2021-10-01T00:00:00"/>
    <s v="Receiving"/>
    <s v="Cost Management"/>
    <s v="Journal Import 107667278:"/>
    <s v="Cost Management A 22088721 107667278"/>
    <s v="29-OCT-2021 Receiving GBP"/>
    <d v="2021-10-29T00:00:00"/>
    <s v="SSCREPMAN,"/>
    <n v="2952"/>
    <s v="Disposal of Dorking - Invoice 518753"/>
    <x v="0"/>
    <n v="165095319"/>
    <d v="2021-10-28T00:00:00"/>
    <m/>
    <m/>
    <m/>
    <s v="LONDON-4"/>
    <m/>
    <m/>
    <m/>
    <m/>
    <s v="Planning and Business Development"/>
    <x v="1"/>
    <x v="3"/>
    <x v="1"/>
    <s v="7308 Legal Fees"/>
    <x v="0"/>
  </r>
  <r>
    <s v="E35930"/>
    <s v="7308"/>
    <s v="00000"/>
    <s v="00000"/>
    <s v="000000"/>
    <s v="Estates &amp; Facilities"/>
    <s v="Legal Fees"/>
    <s v="Default"/>
    <s v="Default"/>
    <s v="Default"/>
    <n v="1824"/>
    <d v="2021-10-01T00:00:00"/>
    <s v="Receiving"/>
    <s v="Cost Management"/>
    <s v="Journal Import 107667278:"/>
    <s v="Cost Management A 22088721 107667278"/>
    <s v="29-OCT-2021 Receiving GBP"/>
    <d v="2021-10-29T00:00:00"/>
    <s v="SSCREPMAN,"/>
    <n v="2953"/>
    <s v="Brighton AS Sale - Invoice 518767"/>
    <x v="0"/>
    <n v="165095307"/>
    <d v="2021-10-28T00:00:00"/>
    <m/>
    <m/>
    <m/>
    <s v="LONDON-4"/>
    <m/>
    <m/>
    <m/>
    <m/>
    <s v="Planning and Business Development"/>
    <x v="1"/>
    <x v="3"/>
    <x v="1"/>
    <s v="7308 Legal Fees"/>
    <x v="0"/>
  </r>
  <r>
    <s v="E35930"/>
    <s v="7308"/>
    <s v="00000"/>
    <s v="00000"/>
    <s v="000000"/>
    <s v="Estates &amp; Facilities"/>
    <s v="Legal Fees"/>
    <s v="Default"/>
    <s v="Default"/>
    <s v="Default"/>
    <n v="241"/>
    <d v="2021-10-01T00:00:00"/>
    <s v="Receiving"/>
    <s v="Cost Management"/>
    <s v="Journal Import 107667278:"/>
    <s v="Cost Management A 22088721 107667278"/>
    <s v="29-OCT-2021 Receiving GBP"/>
    <d v="2021-10-29T00:00:00"/>
    <s v="SSCREPMAN,"/>
    <n v="2954"/>
    <s v="Disposal of Littlehampton - Invoice 518765"/>
    <x v="0"/>
    <n v="165095309"/>
    <d v="2021-10-28T00:00:00"/>
    <m/>
    <m/>
    <m/>
    <s v="LONDON-4"/>
    <m/>
    <m/>
    <m/>
    <m/>
    <s v="Planning and Business Development"/>
    <x v="1"/>
    <x v="3"/>
    <x v="1"/>
    <s v="7308 Legal Fees"/>
    <x v="0"/>
  </r>
  <r>
    <s v="E35930"/>
    <s v="7308"/>
    <s v="00000"/>
    <s v="00000"/>
    <s v="000000"/>
    <s v="Estates &amp; Facilities"/>
    <s v="Legal Fees"/>
    <s v="Default"/>
    <s v="Default"/>
    <s v="Default"/>
    <n v="368.6"/>
    <d v="2021-10-01T00:00:00"/>
    <s v="Receiving"/>
    <s v="Cost Management"/>
    <s v="Journal Import 107667278:"/>
    <s v="Cost Management A 22088721 107667278"/>
    <s v="29-OCT-2021 Receiving GBP"/>
    <d v="2021-10-29T00:00:00"/>
    <s v="SSCREPMAN,"/>
    <n v="2955"/>
    <s v="Lease to UKPN / Banstead - Invoice 518757"/>
    <x v="0"/>
    <n v="165095317"/>
    <d v="2021-10-28T00:00:00"/>
    <m/>
    <m/>
    <m/>
    <s v="LONDON-4"/>
    <m/>
    <m/>
    <m/>
    <m/>
    <s v="Planning and Business Development"/>
    <x v="1"/>
    <x v="3"/>
    <x v="1"/>
    <s v="7308 Legal Fees"/>
    <x v="0"/>
  </r>
  <r>
    <s v="E35930"/>
    <s v="7308"/>
    <s v="00000"/>
    <s v="00000"/>
    <s v="000000"/>
    <s v="Estates &amp; Facilities"/>
    <s v="Legal Fees"/>
    <s v="Default"/>
    <s v="Default"/>
    <s v="Default"/>
    <n v="175.5"/>
    <d v="2021-10-01T00:00:00"/>
    <s v="Receiving"/>
    <s v="Cost Management"/>
    <s v="Journal Import 107667278:"/>
    <s v="Cost Management A 22088721 107667278"/>
    <s v="29-OCT-2021 Receiving GBP"/>
    <d v="2021-10-29T00:00:00"/>
    <s v="SSCREPMAN,"/>
    <n v="2956"/>
    <s v="Lease of Birdham Village Hall - Invoice 518760"/>
    <x v="0"/>
    <n v="165095314"/>
    <d v="2021-10-28T00:00:00"/>
    <m/>
    <m/>
    <m/>
    <s v="LONDON-4"/>
    <m/>
    <m/>
    <m/>
    <m/>
    <s v="Planning and Business Development"/>
    <x v="1"/>
    <x v="3"/>
    <x v="1"/>
    <s v="7308 Legal Fees"/>
    <x v="0"/>
  </r>
  <r>
    <s v="E35930"/>
    <s v="7308"/>
    <s v="00000"/>
    <s v="00000"/>
    <s v="000000"/>
    <s v="Estates &amp; Facilities"/>
    <s v="Legal Fees"/>
    <s v="Default"/>
    <s v="Default"/>
    <s v="Default"/>
    <n v="1653"/>
    <d v="2021-10-01T00:00:00"/>
    <s v="Receiving"/>
    <s v="Cost Management"/>
    <s v="Journal Import 107667278:"/>
    <s v="Cost Management A 22088721 107667278"/>
    <s v="29-OCT-2021 Receiving GBP"/>
    <d v="2021-10-29T00:00:00"/>
    <s v="SSCREPMAN,"/>
    <n v="2957"/>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40.5"/>
    <d v="2021-10-01T00:00:00"/>
    <s v="Receiving"/>
    <s v="Cost Management"/>
    <s v="Journal Import 107667278:"/>
    <s v="Cost Management A 22088721 107667278"/>
    <s v="29-OCT-2021 Receiving GBP"/>
    <d v="2021-10-29T00:00:00"/>
    <s v="SSCREPMAN,"/>
    <n v="2958"/>
    <s v="Lease of premises- Part of 85 Summerdown Road, Eastbourne - Invoice 518747"/>
    <x v="0"/>
    <n v="165095325"/>
    <d v="2021-10-28T00:00:00"/>
    <m/>
    <m/>
    <m/>
    <s v="LONDON-4"/>
    <m/>
    <m/>
    <m/>
    <m/>
    <s v="Planning and Business Development"/>
    <x v="1"/>
    <x v="3"/>
    <x v="1"/>
    <s v="7308 Legal Fees"/>
    <x v="0"/>
  </r>
  <r>
    <s v="E35930"/>
    <s v="7308"/>
    <s v="00000"/>
    <s v="00000"/>
    <s v="000000"/>
    <s v="Estates &amp; Facilities"/>
    <s v="Legal Fees"/>
    <s v="Default"/>
    <s v="Default"/>
    <s v="Default"/>
    <n v="2764.6"/>
    <d v="2021-10-01T00:00:00"/>
    <s v="Receiving"/>
    <s v="Cost Management"/>
    <s v="Journal Import 107667278:"/>
    <s v="Cost Management A 22088721 107667278"/>
    <s v="29-OCT-2021 Receiving GBP"/>
    <d v="2021-10-29T00:00:00"/>
    <s v="SSCREPMAN,"/>
    <n v="2959"/>
    <s v="Bexhill AS - Sale and Leaseback - Invoice 518762"/>
    <x v="0"/>
    <n v="165095312"/>
    <d v="2021-10-28T00:00:00"/>
    <m/>
    <m/>
    <m/>
    <s v="LONDON-4"/>
    <m/>
    <m/>
    <m/>
    <m/>
    <s v="Planning and Business Development"/>
    <x v="1"/>
    <x v="3"/>
    <x v="1"/>
    <s v="7308 Legal Fees"/>
    <x v="0"/>
  </r>
  <r>
    <s v="E35930"/>
    <s v="7308"/>
    <s v="00000"/>
    <s v="00000"/>
    <s v="000000"/>
    <s v="Estates &amp; Facilities"/>
    <s v="Legal Fees"/>
    <s v="Default"/>
    <s v="Default"/>
    <s v="Default"/>
    <n v="518"/>
    <d v="2021-10-01T00:00:00"/>
    <s v="Receiving"/>
    <s v="Cost Management"/>
    <s v="Journal Import 107667278:"/>
    <s v="Cost Management A 22088721 107667278"/>
    <s v="29-OCT-2021 Receiving GBP"/>
    <d v="2021-10-29T00:00:00"/>
    <s v="SSCREPMAN,"/>
    <n v="2960"/>
    <s v="Disposal of Eastbourne - Invoice 518759"/>
    <x v="0"/>
    <n v="165095315"/>
    <d v="2021-10-28T00:00:00"/>
    <m/>
    <m/>
    <m/>
    <s v="LONDON-4"/>
    <m/>
    <m/>
    <m/>
    <m/>
    <s v="Planning and Business Development"/>
    <x v="1"/>
    <x v="3"/>
    <x v="1"/>
    <s v="7308 Legal Fees"/>
    <x v="0"/>
  </r>
  <r>
    <s v="E35930"/>
    <s v="7308"/>
    <s v="00000"/>
    <s v="00000"/>
    <s v="000000"/>
    <s v="Estates &amp; Facilities"/>
    <s v="Legal Fees"/>
    <s v="Default"/>
    <s v="Default"/>
    <s v="Default"/>
    <n v="1612"/>
    <d v="2021-10-01T00:00:00"/>
    <s v="Receiving"/>
    <s v="Cost Management"/>
    <s v="Journal Import 107667278:"/>
    <s v="Cost Management A 22088721 107667278"/>
    <s v="29-OCT-2021 Receiving GBP"/>
    <d v="2021-10-29T00:00:00"/>
    <s v="SSCREPMAN,"/>
    <n v="2961"/>
    <s v="Disposal of Coxheath Invoice 518752"/>
    <x v="0"/>
    <n v="165095320"/>
    <d v="2021-10-28T00:00:00"/>
    <m/>
    <m/>
    <m/>
    <s v="LONDON-4"/>
    <m/>
    <m/>
    <m/>
    <m/>
    <s v="Planning and Business Development"/>
    <x v="1"/>
    <x v="3"/>
    <x v="1"/>
    <s v="7308 Legal Fees"/>
    <x v="0"/>
  </r>
  <r>
    <s v="E35930"/>
    <s v="7308"/>
    <s v="00000"/>
    <s v="00000"/>
    <s v="000000"/>
    <s v="Estates &amp; Facilities"/>
    <s v="Legal Fees"/>
    <s v="Default"/>
    <s v="Default"/>
    <s v="Default"/>
    <n v="45.64"/>
    <d v="2021-10-01T00:00:00"/>
    <s v="Receiving"/>
    <s v="Cost Management"/>
    <s v="Journal Import 107667278:"/>
    <s v="Cost Management A 22088721 107667278"/>
    <s v="29-OCT-2021 Receiving GBP"/>
    <d v="2021-10-29T00:00:00"/>
    <s v="SSCREPMAN,"/>
    <n v="2962"/>
    <s v="LEASE TO UKPN AT BANSTEAD AMBULANCE STATION - INVOICE 507942"/>
    <x v="0"/>
    <n v="165093938"/>
    <d v="2021-08-20T00:00:00"/>
    <m/>
    <m/>
    <m/>
    <s v="LONDON-4"/>
    <m/>
    <m/>
    <m/>
    <m/>
    <s v="Planning and Business Development"/>
    <x v="1"/>
    <x v="3"/>
    <x v="1"/>
    <s v="7308 Legal Fees"/>
    <x v="0"/>
  </r>
  <r>
    <s v="E35930"/>
    <s v="7308"/>
    <s v="00000"/>
    <s v="00000"/>
    <s v="000000"/>
    <s v="Estates &amp; Facilities"/>
    <s v="Legal Fees"/>
    <s v="Default"/>
    <s v="Default"/>
    <s v="Default"/>
    <n v="1453.45"/>
    <d v="2021-10-01T00:00:00"/>
    <s v="Receiving"/>
    <s v="Cost Management"/>
    <s v="Journal Import 107667278:"/>
    <s v="Cost Management A 22088721 107667278"/>
    <s v="29-OCT-2021 Receiving GBP"/>
    <d v="2021-10-29T00:00:00"/>
    <s v="SSCREPMAN,"/>
    <n v="2963"/>
    <s v="Kingston Road, Leatherhead ACRP - Invoice 518761"/>
    <x v="0"/>
    <n v="165095313"/>
    <d v="2021-10-28T00:00:00"/>
    <m/>
    <m/>
    <m/>
    <s v="LONDON-4"/>
    <m/>
    <m/>
    <m/>
    <m/>
    <s v="Planning and Business Development"/>
    <x v="1"/>
    <x v="3"/>
    <x v="1"/>
    <s v="7308 Legal Fees"/>
    <x v="0"/>
  </r>
  <r>
    <s v="E35930"/>
    <s v="7308"/>
    <s v="00000"/>
    <s v="00000"/>
    <s v="000000"/>
    <s v="Estates &amp; Facilities"/>
    <s v="Legal Fees"/>
    <s v="Default"/>
    <s v="Default"/>
    <s v="Default"/>
    <n v="162"/>
    <d v="2021-10-01T00:00:00"/>
    <s v="Receiving"/>
    <s v="Cost Management"/>
    <s v="Journal Import 107667278:"/>
    <s v="Cost Management A 22088721 107667278"/>
    <s v="29-OCT-2021 Receiving GBP"/>
    <d v="2021-10-29T00:00:00"/>
    <s v="SSCREPMAN,"/>
    <n v="2964"/>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83.5"/>
    <d v="2021-10-01T00:00:00"/>
    <s v="Receiving"/>
    <s v="Cost Management"/>
    <s v="Journal Import 107667278:"/>
    <s v="Cost Management A 22088721 107667278"/>
    <s v="29-OCT-2021 Receiving GBP"/>
    <d v="2021-10-29T00:00:00"/>
    <s v="SSCREPMAN,"/>
    <n v="2965"/>
    <s v="Lease of Pier 3, Room 114, Gatwick Airport - Invoice 518754"/>
    <x v="0"/>
    <n v="165095318"/>
    <d v="2021-10-28T00:00:00"/>
    <m/>
    <m/>
    <m/>
    <s v="LONDON-4"/>
    <m/>
    <m/>
    <m/>
    <m/>
    <s v="Planning and Business Development"/>
    <x v="1"/>
    <x v="3"/>
    <x v="1"/>
    <s v="7308 Legal Fees"/>
    <x v="0"/>
  </r>
  <r>
    <s v="E35930"/>
    <s v="7308"/>
    <s v="00000"/>
    <s v="00000"/>
    <s v="000000"/>
    <s v="Estates &amp; Facilities"/>
    <s v="Legal Fees"/>
    <s v="Default"/>
    <s v="Default"/>
    <s v="Default"/>
    <n v="1236"/>
    <d v="2021-10-01T00:00:00"/>
    <s v="Receiving"/>
    <s v="Cost Management"/>
    <s v="Journal Import 107667278:"/>
    <s v="Cost Management A 22088721 107667278"/>
    <s v="29-OCT-2021 Receiving GBP"/>
    <d v="2021-10-29T00:00:00"/>
    <s v="SSCREPMAN,"/>
    <n v="2966"/>
    <s v="Disposal of Heathfield - Invoice 518758"/>
    <x v="0"/>
    <n v="165095316"/>
    <d v="2021-10-28T00:00:00"/>
    <m/>
    <m/>
    <m/>
    <s v="LONDON-4"/>
    <m/>
    <m/>
    <m/>
    <m/>
    <s v="Planning and Business Development"/>
    <x v="1"/>
    <x v="3"/>
    <x v="1"/>
    <s v="7308 Legal Fees"/>
    <x v="0"/>
  </r>
  <r>
    <s v="E35930"/>
    <s v="7308"/>
    <s v="00000"/>
    <s v="00000"/>
    <s v="000000"/>
    <s v="Estates &amp; Facilities"/>
    <s v="Legal Fees"/>
    <s v="Default"/>
    <s v="Default"/>
    <s v="Default"/>
    <n v="234.5"/>
    <d v="2021-11-01T00:00:00"/>
    <s v="Adjustment"/>
    <s v="Spreadsheet"/>
    <s v="Capital M08 Adjustments"/>
    <s v="Spreadsheet A 22259681 108555648"/>
    <s v="RYD FIN RSM 2122 08 001 Adjustment GBP Adjustment GBP"/>
    <d v="2021-11-24T00:00:00"/>
    <s v="RYD MURPHY, RACHEL"/>
    <n v="30"/>
    <s v="Capsticks - https://nww.einvoice-prod.sbs.nhs.uk:8179/invoicepdf/9acfd857-428f-5432-a806-2420168f4359"/>
    <x v="54"/>
    <m/>
    <d v="2021-11-23T00:00:00"/>
    <m/>
    <s v="Capsticks -"/>
    <m/>
    <m/>
    <s v="https://nww.einvoice-prod.sbs.nhs.uk:8179/invoicepdf/9acfd857-428f-5432-a806-2420168f4359"/>
    <m/>
    <m/>
    <m/>
    <s v="Planning and Business Development"/>
    <x v="1"/>
    <x v="3"/>
    <x v="1"/>
    <s v="7308 Legal Fees"/>
    <x v="1"/>
  </r>
  <r>
    <s v="E35930"/>
    <s v="7308"/>
    <s v="00000"/>
    <s v="00000"/>
    <s v="000000"/>
    <s v="Estates &amp; Facilities"/>
    <s v="Legal Fees"/>
    <s v="Default"/>
    <s v="Default"/>
    <s v="Default"/>
    <n v="411.5"/>
    <d v="2021-11-01T00:00:00"/>
    <s v="Adjustment"/>
    <s v="Spreadsheet"/>
    <s v="Capital M08 Adjustments"/>
    <s v="Spreadsheet A 22259681 108555648"/>
    <s v="RYD FIN RSM 2122 08 001 Adjustment GBP Adjustment GBP"/>
    <d v="2021-11-24T00:00:00"/>
    <s v="RYD MURPHY, RACHEL"/>
    <n v="31"/>
    <s v="Capsticks - https://nww.einvoice-prod.sbs.nhs.uk:8179/invoicepdf/68cdebd2-a95b-5aa2-ad93-6440c3b01fb6"/>
    <x v="54"/>
    <m/>
    <d v="2021-11-23T00:00:00"/>
    <m/>
    <s v="Capsticks -"/>
    <m/>
    <m/>
    <s v="https://nww.einvoice-prod.sbs.nhs.uk:8179/invoicepdf/68cdebd2-a95b-5aa2-ad93-6440c3b01fb6"/>
    <m/>
    <m/>
    <m/>
    <s v="Planning and Business Development"/>
    <x v="1"/>
    <x v="3"/>
    <x v="1"/>
    <s v="7308 Legal Fees"/>
    <x v="1"/>
  </r>
  <r>
    <s v="E35930"/>
    <s v="7308"/>
    <s v="00000"/>
    <s v="00000"/>
    <s v="000000"/>
    <s v="Estates &amp; Facilities"/>
    <s v="Legal Fees"/>
    <s v="Default"/>
    <s v="Default"/>
    <s v="Default"/>
    <n v="1036"/>
    <d v="2021-11-01T00:00:00"/>
    <s v="Adjustment"/>
    <s v="Spreadsheet"/>
    <s v="Capital M08 Adjustments"/>
    <s v="Spreadsheet A 22259681 108555648"/>
    <s v="RYD FIN RSM 2122 08 001 Adjustment GBP Adjustment GBP"/>
    <d v="2021-11-24T00:00:00"/>
    <s v="RYD MURPHY, RACHEL"/>
    <n v="32"/>
    <s v="Capsticks - https://nww.einvoice-prod.sbs.nhs.uk:8179/invoicepdf/31fa991a-9e50-53ba-98f4-b1f884063d20"/>
    <x v="54"/>
    <m/>
    <d v="2021-11-23T00:00:00"/>
    <m/>
    <s v="Capsticks -"/>
    <m/>
    <m/>
    <s v="https://nww.einvoice-prod.sbs.nhs.uk:8179/invoicepdf/31fa991a-9e50-53ba-98f4-b1f884063d20"/>
    <m/>
    <m/>
    <m/>
    <s v="Planning and Business Development"/>
    <x v="1"/>
    <x v="3"/>
    <x v="1"/>
    <s v="7308 Legal Fees"/>
    <x v="1"/>
  </r>
  <r>
    <s v="E35930"/>
    <s v="7308"/>
    <s v="00000"/>
    <s v="00000"/>
    <s v="000000"/>
    <s v="Estates &amp; Facilities"/>
    <s v="Legal Fees"/>
    <s v="Default"/>
    <s v="Default"/>
    <s v="Default"/>
    <n v="1172.5"/>
    <d v="2021-11-01T00:00:00"/>
    <s v="Adjustment"/>
    <s v="Spreadsheet"/>
    <s v="Capital M08 Adjustments"/>
    <s v="Spreadsheet A 22259681 108555648"/>
    <s v="RYD FIN RSM 2122 08 001 Adjustment GBP Adjustment GBP"/>
    <d v="2021-11-24T00:00:00"/>
    <s v="RYD MURPHY, RACHEL"/>
    <n v="33"/>
    <s v="Capsticks - https://nww.einvoice-prod.sbs.nhs.uk:8179/invoicepdf/9ac506bd-1983-5b05-b72a-6855ed4113e1"/>
    <x v="54"/>
    <m/>
    <d v="2021-11-23T00:00:00"/>
    <m/>
    <s v="Capsticks -"/>
    <m/>
    <m/>
    <s v="https://nww.einvoice-prod.sbs.nhs.uk:8179/invoicepdf/9ac506bd-1983-5b05-b72a-6855ed4113e1"/>
    <m/>
    <m/>
    <m/>
    <s v="Planning and Business Development"/>
    <x v="1"/>
    <x v="3"/>
    <x v="1"/>
    <s v="7308 Legal Fees"/>
    <x v="1"/>
  </r>
  <r>
    <s v="E35930"/>
    <s v="7308"/>
    <s v="00000"/>
    <s v="00000"/>
    <s v="000000"/>
    <s v="Estates &amp; Facilities"/>
    <s v="Legal Fees"/>
    <s v="Default"/>
    <s v="Default"/>
    <s v="Default"/>
    <n v="1420.5"/>
    <d v="2021-11-01T00:00:00"/>
    <s v="Adjustment"/>
    <s v="Spreadsheet"/>
    <s v="Capital M08 Adjustments"/>
    <s v="Spreadsheet A 22259681 108555648"/>
    <s v="RYD FIN RSM 2122 08 001 Adjustment GBP Adjustment GBP"/>
    <d v="2021-11-24T00:00:00"/>
    <s v="RYD MURPHY, RACHEL"/>
    <n v="34"/>
    <s v="Capsticks - https://nww.einvoice-prod.sbs.nhs.uk:8179/invoicepdf/103c9ec9-da04-5576-9b6b-f44cb8eea5ab"/>
    <x v="54"/>
    <m/>
    <d v="2021-11-23T00:00:00"/>
    <m/>
    <s v="Capsticks -"/>
    <m/>
    <m/>
    <s v="https://nww.einvoice-prod.sbs.nhs.uk:8179/invoicepdf/103c9ec9-da04-5576-9b6b-f44cb8eea5ab"/>
    <m/>
    <m/>
    <m/>
    <s v="Planning and Business Development"/>
    <x v="1"/>
    <x v="3"/>
    <x v="1"/>
    <s v="7308 Legal Fees"/>
    <x v="1"/>
  </r>
  <r>
    <s v="E35930"/>
    <s v="7308"/>
    <s v="00000"/>
    <s v="00000"/>
    <s v="000000"/>
    <s v="Estates &amp; Facilities"/>
    <s v="Legal Fees"/>
    <s v="Default"/>
    <s v="Default"/>
    <s v="Default"/>
    <n v="1612"/>
    <d v="2021-11-01T00:00:00"/>
    <s v="Purchase Invoices"/>
    <s v="Payables"/>
    <s v="Journal Import 107728791:"/>
    <s v="Payables A 22108616 107728791"/>
    <s v="NOV-21 Purchase Invoices GBP"/>
    <d v="2021-11-01T00:00:00"/>
    <s v="SSCREPMAN,"/>
    <n v="17"/>
    <s v="Journal Import Created"/>
    <x v="0"/>
    <n v="518752"/>
    <d v="2021-10-26T00:00:00"/>
    <n v="165095320"/>
    <m/>
    <s v="PO Invoice"/>
    <m/>
    <s v="https://nww.einvoice-prod.sbs.nhs.uk:8179/invoicepdf/f48e0e3f-65c3-5fa7-91c6-3b08068e4d15"/>
    <n v="1"/>
    <n v="1612"/>
    <m/>
    <s v="Planning and Business Development"/>
    <x v="1"/>
    <x v="3"/>
    <x v="1"/>
    <s v="7308 Legal Fees"/>
    <x v="0"/>
  </r>
  <r>
    <s v="E35930"/>
    <s v="7308"/>
    <s v="00000"/>
    <s v="00000"/>
    <s v="000000"/>
    <s v="Estates &amp; Facilities"/>
    <s v="Legal Fees"/>
    <s v="Default"/>
    <s v="Default"/>
    <s v="Default"/>
    <n v="1236"/>
    <d v="2021-11-01T00:00:00"/>
    <s v="Purchase Invoices"/>
    <s v="Payables"/>
    <s v="Journal Import 107728791:"/>
    <s v="Payables A 22108616 107728791"/>
    <s v="NOV-21 Purchase Invoices GBP"/>
    <d v="2021-11-01T00:00:00"/>
    <s v="SSCREPMAN,"/>
    <n v="17"/>
    <s v="Journal Import Created"/>
    <x v="0"/>
    <n v="518758"/>
    <d v="2021-10-26T00:00:00"/>
    <n v="165095316"/>
    <m/>
    <s v="PO Invoice"/>
    <m/>
    <s v="https://nww.einvoice-prod.sbs.nhs.uk:8179/invoicepdf/c033880f-4e8d-5645-a1f3-71f3d0b62c00"/>
    <n v="1"/>
    <n v="1236"/>
    <m/>
    <s v="Planning and Business Development"/>
    <x v="1"/>
    <x v="3"/>
    <x v="1"/>
    <s v="7308 Legal Fees"/>
    <x v="0"/>
  </r>
  <r>
    <s v="E35930"/>
    <s v="7308"/>
    <s v="00000"/>
    <s v="00000"/>
    <s v="000000"/>
    <s v="Estates &amp; Facilities"/>
    <s v="Legal Fees"/>
    <s v="Default"/>
    <s v="Default"/>
    <s v="Default"/>
    <n v="1524.2"/>
    <d v="2021-11-01T00:00:00"/>
    <s v="Purchase Invoices"/>
    <s v="Payables"/>
    <s v="Journal Import 107728791:"/>
    <s v="Payables A 22108616 107728791"/>
    <s v="NOV-21 Purchase Invoices GBP"/>
    <d v="2021-11-01T00:00:00"/>
    <s v="SSCREPMAN,"/>
    <n v="17"/>
    <s v="Journal Import Created"/>
    <x v="0"/>
    <n v="518761"/>
    <d v="2021-10-26T00:00:00"/>
    <n v="165095313"/>
    <m/>
    <s v="PO Invoice"/>
    <m/>
    <s v="https://nww.einvoice-prod.sbs.nhs.uk:8179/invoicepdf/f3b2178e-c3ad-567b-a7f5-300777c24454"/>
    <n v="1"/>
    <n v="1524"/>
    <m/>
    <s v="Planning and Business Development"/>
    <x v="1"/>
    <x v="3"/>
    <x v="1"/>
    <s v="7308 Legal Fees"/>
    <x v="0"/>
  </r>
  <r>
    <s v="E35930"/>
    <s v="7308"/>
    <s v="00000"/>
    <s v="00000"/>
    <s v="000000"/>
    <s v="Estates &amp; Facilities"/>
    <s v="Legal Fees"/>
    <s v="Default"/>
    <s v="Default"/>
    <s v="Default"/>
    <n v="2764.5"/>
    <d v="2021-11-01T00:00:00"/>
    <s v="Purchase Invoices"/>
    <s v="Payables"/>
    <s v="Journal Import 107728791:"/>
    <s v="Payables A 22108616 107728791"/>
    <s v="NOV-21 Purchase Invoices GBP"/>
    <d v="2021-11-01T00:00:00"/>
    <s v="SSCREPMAN,"/>
    <n v="17"/>
    <s v="Journal Import Created"/>
    <x v="0"/>
    <n v="518762"/>
    <d v="2021-10-26T00:00:00"/>
    <n v="165095312"/>
    <m/>
    <s v="PO Invoice"/>
    <m/>
    <s v="https://nww.einvoice-prod.sbs.nhs.uk:8179/invoicepdf/910f77af-5a53-572b-9cfa-90b80ce3f36c"/>
    <n v="1"/>
    <n v="2765"/>
    <m/>
    <s v="Planning and Business Development"/>
    <x v="1"/>
    <x v="3"/>
    <x v="1"/>
    <s v="7308 Legal Fees"/>
    <x v="0"/>
  </r>
  <r>
    <s v="E35930"/>
    <s v="7308"/>
    <s v="00000"/>
    <s v="00000"/>
    <s v="000000"/>
    <s v="Estates &amp; Facilities"/>
    <s v="Legal Fees"/>
    <s v="Default"/>
    <s v="Default"/>
    <s v="Default"/>
    <n v="1667.75"/>
    <d v="2021-11-01T00:00:00"/>
    <s v="Purchase Invoices"/>
    <s v="Payables"/>
    <s v="Journal Import 107728791:"/>
    <s v="Payables A 22108616 107728791"/>
    <s v="NOV-21 Purchase Invoices GBP"/>
    <d v="2021-11-01T00:00:00"/>
    <s v="SSCREPMAN,"/>
    <n v="17"/>
    <s v="Journal Import Created"/>
    <x v="0"/>
    <n v="518764"/>
    <d v="2021-10-26T00:00:00"/>
    <n v="165095310"/>
    <m/>
    <s v="PO Invoice"/>
    <m/>
    <s v="https://nww.einvoice-prod.sbs.nhs.uk:8179/invoicepdf/eb04cd1e-452f-51aa-a6eb-178aed00adb3"/>
    <n v="1"/>
    <n v="1668"/>
    <m/>
    <s v="Planning and Business Development"/>
    <x v="1"/>
    <x v="3"/>
    <x v="1"/>
    <s v="7308 Legal Fees"/>
    <x v="0"/>
  </r>
  <r>
    <s v="E35930"/>
    <s v="7308"/>
    <s v="00000"/>
    <s v="00000"/>
    <s v="000000"/>
    <s v="Estates &amp; Facilities"/>
    <s v="Legal Fees"/>
    <s v="Default"/>
    <s v="Default"/>
    <s v="Default"/>
    <n v="1824"/>
    <d v="2021-11-01T00:00:00"/>
    <s v="Purchase Invoices"/>
    <s v="Payables"/>
    <s v="Journal Import 107728791:"/>
    <s v="Payables A 22108616 107728791"/>
    <s v="NOV-21 Purchase Invoices GBP"/>
    <d v="2021-11-01T00:00:00"/>
    <s v="SSCREPMAN,"/>
    <n v="17"/>
    <s v="Journal Import Created"/>
    <x v="0"/>
    <n v="518767"/>
    <d v="2021-10-26T00:00:00"/>
    <n v="165095307"/>
    <m/>
    <s v="PO Invoice"/>
    <m/>
    <s v="https://nww.einvoice-prod.sbs.nhs.uk:8179/invoicepdf/8a59d50f-a047-5a6f-9c5d-61c5c3bfef97"/>
    <n v="1"/>
    <n v="1824"/>
    <m/>
    <s v="Planning and Business Development"/>
    <x v="1"/>
    <x v="3"/>
    <x v="1"/>
    <s v="7308 Legal Fees"/>
    <x v="0"/>
  </r>
  <r>
    <s v="E35930"/>
    <s v="7308"/>
    <s v="00000"/>
    <s v="00000"/>
    <s v="000000"/>
    <s v="Estates &amp; Facilities"/>
    <s v="Legal Fees"/>
    <s v="Default"/>
    <s v="Default"/>
    <s v="Default"/>
    <n v="-70.75"/>
    <d v="2021-11-01T00:00:00"/>
    <s v="Purchase Invoices"/>
    <s v="Payables"/>
    <s v="Journal Import 107728791:"/>
    <s v="Payables A 22108616 107728791"/>
    <s v="NOV-21 Purchase Invoices GBP"/>
    <d v="2021-11-01T00:00:00"/>
    <s v="SSCREPMAN,"/>
    <n v="18"/>
    <s v="Journal Import Created"/>
    <x v="0"/>
    <s v="518761C"/>
    <d v="2021-10-26T00:00:00"/>
    <n v="165095313"/>
    <m/>
    <s v="PO Invoice"/>
    <m/>
    <s v="https://nww.einvoice-prod.sbs.nhs.uk:8179/invoicepdf/700da3c7-ea03-583a-9ba9-358e7ebd6afb"/>
    <n v="1"/>
    <n v="-71"/>
    <m/>
    <s v="Planning and Business Development"/>
    <x v="1"/>
    <x v="3"/>
    <x v="1"/>
    <s v="7308 Legal Fees"/>
    <x v="0"/>
  </r>
  <r>
    <s v="E35930"/>
    <s v="7308"/>
    <s v="00000"/>
    <s v="00000"/>
    <s v="000000"/>
    <s v="Estates &amp; Facilities"/>
    <s v="Legal Fees"/>
    <s v="Default"/>
    <s v="Default"/>
    <s v="Default"/>
    <n v="1051"/>
    <d v="2021-11-01T00:00:00"/>
    <s v="Purchase Invoices"/>
    <s v="Payables"/>
    <s v="Journal Import 107766745:"/>
    <s v="Payables A 22111802 107766745"/>
    <s v="NOV-21 Purchase Invoices GBP"/>
    <d v="2021-11-01T00:00:00"/>
    <s v="SSCREPMAN,"/>
    <n v="19"/>
    <s v="Journal Import Created"/>
    <x v="0"/>
    <n v="518750"/>
    <d v="2021-10-26T00:00:00"/>
    <n v="165095322"/>
    <m/>
    <s v="PO Invoice"/>
    <m/>
    <s v="https://nww.einvoice-prod.sbs.nhs.uk:8179/invoicepdf/d884b9aa-95ac-5812-8847-00da1d4e211b"/>
    <n v="1"/>
    <n v="1051"/>
    <m/>
    <s v="Planning and Business Development"/>
    <x v="1"/>
    <x v="3"/>
    <x v="1"/>
    <s v="7308 Legal Fees"/>
    <x v="0"/>
  </r>
  <r>
    <s v="E35930"/>
    <s v="7308"/>
    <s v="00000"/>
    <s v="00000"/>
    <s v="000000"/>
    <s v="Estates &amp; Facilities"/>
    <s v="Legal Fees"/>
    <s v="Default"/>
    <s v="Default"/>
    <s v="Default"/>
    <n v="795.8"/>
    <d v="2021-11-01T00:00:00"/>
    <s v="Purchase Invoices"/>
    <s v="Payables"/>
    <s v="Journal Import 107766745:"/>
    <s v="Payables A 22111802 107766745"/>
    <s v="NOV-21 Purchase Invoices GBP"/>
    <d v="2021-11-01T00:00:00"/>
    <s v="SSCREPMAN,"/>
    <n v="19"/>
    <s v="Journal Import Created"/>
    <x v="0"/>
    <n v="518763"/>
    <d v="2021-10-26T00:00:00"/>
    <n v="165095311"/>
    <m/>
    <s v="PO Invoice"/>
    <m/>
    <s v="https://nww.einvoice-prod.sbs.nhs.uk:8179/invoicepdf/58f33ce7-aab2-5858-b8da-ef32ad378b00"/>
    <n v="1"/>
    <n v="796"/>
    <m/>
    <s v="Planning and Business Development"/>
    <x v="1"/>
    <x v="3"/>
    <x v="1"/>
    <s v="7308 Legal Fees"/>
    <x v="0"/>
  </r>
  <r>
    <s v="E35930"/>
    <s v="7308"/>
    <s v="00000"/>
    <s v="00000"/>
    <s v="000000"/>
    <s v="Estates &amp; Facilities"/>
    <s v="Legal Fees"/>
    <s v="Default"/>
    <s v="Default"/>
    <s v="Default"/>
    <n v="822"/>
    <d v="2021-11-01T00:00:00"/>
    <s v="Purchase Invoices"/>
    <s v="Payables"/>
    <s v="Journal Import 107766745:"/>
    <s v="Payables A 22111802 107766745"/>
    <s v="NOV-21 Purchase Invoices GBP"/>
    <d v="2021-11-01T00:00:00"/>
    <s v="SSCREPMAN,"/>
    <n v="19"/>
    <s v="Journal Import Created"/>
    <x v="0"/>
    <n v="518766"/>
    <d v="2021-11-26T00:00:00"/>
    <n v="165095308"/>
    <m/>
    <s v="PO Invoice"/>
    <m/>
    <s v="https://nww.einvoice-prod.sbs.nhs.uk:8179/invoicepdf/2b4b57da-54fc-550f-9790-2fea373ebe46"/>
    <n v="1"/>
    <n v="822"/>
    <m/>
    <s v="Planning and Business Development"/>
    <x v="1"/>
    <x v="3"/>
    <x v="1"/>
    <s v="7308 Legal Fees"/>
    <x v="0"/>
  </r>
  <r>
    <s v="E35930"/>
    <s v="7308"/>
    <s v="00000"/>
    <s v="00000"/>
    <s v="000000"/>
    <s v="Estates &amp; Facilities"/>
    <s v="Legal Fees"/>
    <s v="Default"/>
    <s v="Default"/>
    <s v="Default"/>
    <n v="40.5"/>
    <d v="2021-11-01T00:00:00"/>
    <s v="Purchase Invoices"/>
    <s v="Payables"/>
    <s v="Journal Import 107814202:"/>
    <s v="Payables A 22122232 107814202"/>
    <s v="NOV-21 Purchase Invoices GBP"/>
    <d v="2021-11-02T00:00:00"/>
    <s v="SSCREPMAN,"/>
    <n v="18"/>
    <s v="Journal Import Created"/>
    <x v="0"/>
    <n v="518747"/>
    <d v="2021-10-26T00:00:00"/>
    <n v="165095325"/>
    <m/>
    <s v="PO Invoice"/>
    <m/>
    <s v="https://nww.einvoice-prod.sbs.nhs.uk:8179/invoicepdf/53389502-5c93-5241-b308-75e7539b19bc"/>
    <n v="1"/>
    <n v="41"/>
    <m/>
    <s v="Planning and Business Development"/>
    <x v="1"/>
    <x v="3"/>
    <x v="1"/>
    <s v="7308 Legal Fees"/>
    <x v="0"/>
  </r>
  <r>
    <s v="E35930"/>
    <s v="7308"/>
    <s v="00000"/>
    <s v="00000"/>
    <s v="000000"/>
    <s v="Estates &amp; Facilities"/>
    <s v="Legal Fees"/>
    <s v="Default"/>
    <s v="Default"/>
    <s v="Default"/>
    <n v="72.5"/>
    <d v="2021-11-01T00:00:00"/>
    <s v="Purchase Invoices"/>
    <s v="Payables"/>
    <s v="Journal Import 107814202:"/>
    <s v="Payables A 22122232 107814202"/>
    <s v="NOV-21 Purchase Invoices GBP"/>
    <d v="2021-11-02T00:00:00"/>
    <s v="SSCREPMAN,"/>
    <n v="18"/>
    <s v="Journal Import Created"/>
    <x v="0"/>
    <n v="518751"/>
    <d v="2021-10-26T00:00:00"/>
    <n v="165095321"/>
    <m/>
    <s v="PO Invoice"/>
    <m/>
    <s v="https://nww.einvoice-prod.sbs.nhs.uk:8179/invoicepdf/0e3e52e6-3dac-5c29-9f32-9a2be8b10f3a"/>
    <n v="1"/>
    <n v="73"/>
    <m/>
    <s v="Planning and Business Development"/>
    <x v="1"/>
    <x v="3"/>
    <x v="1"/>
    <s v="7308 Legal Fees"/>
    <x v="0"/>
  </r>
  <r>
    <s v="E35930"/>
    <s v="7308"/>
    <s v="00000"/>
    <s v="00000"/>
    <s v="000000"/>
    <s v="Estates &amp; Facilities"/>
    <s v="Legal Fees"/>
    <s v="Default"/>
    <s v="Default"/>
    <s v="Default"/>
    <n v="327.67"/>
    <d v="2021-11-01T00:00:00"/>
    <s v="Purchase Invoices"/>
    <s v="Payables"/>
    <s v="Journal Import 107814202:"/>
    <s v="Payables A 22122232 107814202"/>
    <s v="NOV-21 Purchase Invoices GBP"/>
    <d v="2021-11-02T00:00:00"/>
    <s v="SSCREPMAN,"/>
    <n v="18"/>
    <s v="Journal Import Created"/>
    <x v="0"/>
    <n v="518753"/>
    <d v="2021-10-26T00:00:00"/>
    <n v="165095319"/>
    <m/>
    <s v="PO Invoice"/>
    <m/>
    <s v="https://nww.einvoice-prod.sbs.nhs.uk:8179/invoicepdf/60bc298d-58cd-54b8-9c97-27f27a50087f"/>
    <n v="1"/>
    <n v="328"/>
    <m/>
    <s v="Planning and Business Development"/>
    <x v="1"/>
    <x v="3"/>
    <x v="1"/>
    <s v="7308 Legal Fees"/>
    <x v="0"/>
  </r>
  <r>
    <s v="E35930"/>
    <s v="7308"/>
    <s v="00000"/>
    <s v="00000"/>
    <s v="000000"/>
    <s v="Estates &amp; Facilities"/>
    <s v="Legal Fees"/>
    <s v="Default"/>
    <s v="Default"/>
    <s v="Default"/>
    <n v="83.5"/>
    <d v="2021-11-01T00:00:00"/>
    <s v="Purchase Invoices"/>
    <s v="Payables"/>
    <s v="Journal Import 107814202:"/>
    <s v="Payables A 22122232 107814202"/>
    <s v="NOV-21 Purchase Invoices GBP"/>
    <d v="2021-11-02T00:00:00"/>
    <s v="SSCREPMAN,"/>
    <n v="18"/>
    <s v="Journal Import Created"/>
    <x v="0"/>
    <n v="518754"/>
    <d v="2021-10-26T00:00:00"/>
    <n v="165095318"/>
    <m/>
    <s v="PO Invoice"/>
    <m/>
    <s v="https://nww.einvoice-prod.sbs.nhs.uk:8179/invoicepdf/9829f823-3e85-591f-acb1-82852d354da1"/>
    <n v="1"/>
    <n v="84"/>
    <m/>
    <s v="Planning and Business Development"/>
    <x v="1"/>
    <x v="3"/>
    <x v="1"/>
    <s v="7308 Legal Fees"/>
    <x v="0"/>
  </r>
  <r>
    <s v="E35930"/>
    <s v="7308"/>
    <s v="00000"/>
    <s v="00000"/>
    <s v="000000"/>
    <s v="Estates &amp; Facilities"/>
    <s v="Legal Fees"/>
    <s v="Default"/>
    <s v="Default"/>
    <s v="Default"/>
    <n v="368.6"/>
    <d v="2021-11-01T00:00:00"/>
    <s v="Purchase Invoices"/>
    <s v="Payables"/>
    <s v="Journal Import 107814202:"/>
    <s v="Payables A 22122232 107814202"/>
    <s v="NOV-21 Purchase Invoices GBP"/>
    <d v="2021-11-02T00:00:00"/>
    <s v="SSCREPMAN,"/>
    <n v="18"/>
    <s v="Journal Import Created"/>
    <x v="0"/>
    <n v="518757"/>
    <d v="2021-10-26T00:00:00"/>
    <n v="165095317"/>
    <m/>
    <s v="PO Invoice"/>
    <m/>
    <s v="https://nww.einvoice-prod.sbs.nhs.uk:8179/invoicepdf/c811da76-d6a1-5a09-a017-0ac1429e1d56"/>
    <n v="1"/>
    <n v="369"/>
    <m/>
    <s v="Planning and Business Development"/>
    <x v="1"/>
    <x v="3"/>
    <x v="1"/>
    <s v="7308 Legal Fees"/>
    <x v="0"/>
  </r>
  <r>
    <s v="E35930"/>
    <s v="7308"/>
    <s v="00000"/>
    <s v="00000"/>
    <s v="000000"/>
    <s v="Estates &amp; Facilities"/>
    <s v="Legal Fees"/>
    <s v="Default"/>
    <s v="Default"/>
    <s v="Default"/>
    <n v="518"/>
    <d v="2021-11-01T00:00:00"/>
    <s v="Purchase Invoices"/>
    <s v="Payables"/>
    <s v="Journal Import 107814202:"/>
    <s v="Payables A 22122232 107814202"/>
    <s v="NOV-21 Purchase Invoices GBP"/>
    <d v="2021-11-02T00:00:00"/>
    <s v="SSCREPMAN,"/>
    <n v="18"/>
    <s v="Journal Import Created"/>
    <x v="0"/>
    <n v="518759"/>
    <d v="2021-10-26T00:00:00"/>
    <n v="165095315"/>
    <m/>
    <s v="PO Invoice"/>
    <m/>
    <s v="https://nww.einvoice-prod.sbs.nhs.uk:8179/invoicepdf/002db632-9ba9-5e2c-9f04-c2ccc85fd929"/>
    <n v="1"/>
    <n v="518"/>
    <m/>
    <s v="Planning and Business Development"/>
    <x v="1"/>
    <x v="3"/>
    <x v="1"/>
    <s v="7308 Legal Fees"/>
    <x v="0"/>
  </r>
  <r>
    <s v="E35930"/>
    <s v="7308"/>
    <s v="00000"/>
    <s v="00000"/>
    <s v="000000"/>
    <s v="Estates &amp; Facilities"/>
    <s v="Legal Fees"/>
    <s v="Default"/>
    <s v="Default"/>
    <s v="Default"/>
    <n v="175.5"/>
    <d v="2021-11-01T00:00:00"/>
    <s v="Purchase Invoices"/>
    <s v="Payables"/>
    <s v="Journal Import 107814202:"/>
    <s v="Payables A 22122232 107814202"/>
    <s v="NOV-21 Purchase Invoices GBP"/>
    <d v="2021-11-02T00:00:00"/>
    <s v="SSCREPMAN,"/>
    <n v="18"/>
    <s v="Journal Import Created"/>
    <x v="0"/>
    <n v="518760"/>
    <d v="2021-10-26T00:00:00"/>
    <n v="165095314"/>
    <m/>
    <s v="PO Invoice"/>
    <m/>
    <s v="https://nww.einvoice-prod.sbs.nhs.uk:8179/invoicepdf/78e10a9f-cf5a-5aac-a06d-28ac77f22ba2"/>
    <n v="1"/>
    <n v="176"/>
    <m/>
    <s v="Planning and Business Development"/>
    <x v="1"/>
    <x v="3"/>
    <x v="1"/>
    <s v="7308 Legal Fees"/>
    <x v="0"/>
  </r>
  <r>
    <s v="E35930"/>
    <s v="7308"/>
    <s v="00000"/>
    <s v="00000"/>
    <s v="000000"/>
    <s v="Estates &amp; Facilities"/>
    <s v="Legal Fees"/>
    <s v="Default"/>
    <s v="Default"/>
    <s v="Default"/>
    <n v="241"/>
    <d v="2021-11-01T00:00:00"/>
    <s v="Purchase Invoices"/>
    <s v="Payables"/>
    <s v="Journal Import 107814202:"/>
    <s v="Payables A 22122232 107814202"/>
    <s v="NOV-21 Purchase Invoices GBP"/>
    <d v="2021-11-02T00:00:00"/>
    <s v="SSCREPMAN,"/>
    <n v="18"/>
    <s v="Journal Import Created"/>
    <x v="0"/>
    <n v="518765"/>
    <d v="2021-10-26T00:00:00"/>
    <n v="165095309"/>
    <m/>
    <s v="PO Invoice"/>
    <m/>
    <s v="https://nww.einvoice-prod.sbs.nhs.uk:8179/invoicepdf/5333e4be-fd6c-588a-b7c2-1449cd3f752a"/>
    <n v="1"/>
    <n v="241"/>
    <m/>
    <s v="Planning and Business Development"/>
    <x v="1"/>
    <x v="3"/>
    <x v="1"/>
    <s v="7308 Legal Fees"/>
    <x v="0"/>
  </r>
  <r>
    <s v="E35930"/>
    <s v="7308"/>
    <s v="00000"/>
    <s v="00000"/>
    <s v="000000"/>
    <s v="Estates &amp; Facilities"/>
    <s v="Legal Fees"/>
    <s v="Default"/>
    <s v="Default"/>
    <s v="Default"/>
    <n v="535.5"/>
    <d v="2021-11-01T00:00:00"/>
    <s v="Purchase Invoices"/>
    <s v="Payables"/>
    <s v="Journal Import 108461122:"/>
    <s v="Payables A 22239590 108461122"/>
    <s v="NOV-21 Purchase Invoices GBP"/>
    <d v="2021-11-20T00:00:00"/>
    <s v="SSCREPMAN,"/>
    <n v="25"/>
    <s v="Journal Import Created"/>
    <x v="0"/>
    <n v="522124"/>
    <d v="2021-11-15T00:00:00"/>
    <n v="165095722"/>
    <m/>
    <s v="PO Invoice"/>
    <m/>
    <s v="https://nww.einvoice-prod.sbs.nhs.uk:8179/invoicepdf/ac721c64-182d-5521-a754-17691776b486"/>
    <n v="1"/>
    <n v="536"/>
    <m/>
    <s v="Planning and Business Development"/>
    <x v="1"/>
    <x v="3"/>
    <x v="1"/>
    <s v="7308 Legal Fees"/>
    <x v="0"/>
  </r>
  <r>
    <s v="E35930"/>
    <s v="7308"/>
    <s v="00000"/>
    <s v="00000"/>
    <s v="000000"/>
    <s v="Estates &amp; Facilities"/>
    <s v="Legal Fees"/>
    <s v="Default"/>
    <s v="Default"/>
    <s v="Default"/>
    <n v="1268.5"/>
    <d v="2021-11-01T00:00:00"/>
    <s v="Purchase Invoices"/>
    <s v="Payables"/>
    <s v="Journal Import 108461122:"/>
    <s v="Payables A 22239590 108461122"/>
    <s v="NOV-21 Purchase Invoices GBP"/>
    <d v="2021-11-20T00:00:00"/>
    <s v="SSCREPMAN,"/>
    <n v="25"/>
    <s v="Journal Import Created"/>
    <x v="0"/>
    <n v="522129"/>
    <d v="2021-11-15T00:00:00"/>
    <n v="165095717"/>
    <m/>
    <s v="PO Invoice"/>
    <m/>
    <s v="https://nww.einvoice-prod.sbs.nhs.uk:8179/invoicepdf/9459d08b-1f9b-5424-8a8f-e6e53718cf3c"/>
    <n v="1"/>
    <n v="1269"/>
    <m/>
    <s v="Planning and Business Development"/>
    <x v="1"/>
    <x v="3"/>
    <x v="1"/>
    <s v="7308 Legal Fees"/>
    <x v="0"/>
  </r>
  <r>
    <s v="E35930"/>
    <s v="7308"/>
    <s v="00000"/>
    <s v="00000"/>
    <s v="000000"/>
    <s v="Estates &amp; Facilities"/>
    <s v="Legal Fees"/>
    <s v="Default"/>
    <s v="Default"/>
    <s v="Default"/>
    <n v="2031.7"/>
    <d v="2021-11-01T00:00:00"/>
    <s v="Purchase Invoices"/>
    <s v="Payables"/>
    <s v="Journal Import 108461122:"/>
    <s v="Payables A 22239590 108461122"/>
    <s v="NOV-21 Purchase Invoices GBP"/>
    <d v="2021-11-20T00:00:00"/>
    <s v="SSCREPMAN,"/>
    <n v="25"/>
    <s v="Journal Import Created"/>
    <x v="0"/>
    <n v="522130"/>
    <d v="2021-11-15T00:00:00"/>
    <n v="165095716"/>
    <m/>
    <s v="PO Invoice"/>
    <m/>
    <s v="https://nww.einvoice-prod.sbs.nhs.uk:8179/invoicepdf/5ec2af71-7378-5ef4-85bb-fea4fbb08a3d"/>
    <n v="1"/>
    <n v="2032"/>
    <m/>
    <s v="Planning and Business Development"/>
    <x v="1"/>
    <x v="3"/>
    <x v="1"/>
    <s v="7308 Legal Fees"/>
    <x v="0"/>
  </r>
  <r>
    <s v="E35930"/>
    <s v="7308"/>
    <s v="00000"/>
    <s v="00000"/>
    <s v="000000"/>
    <s v="Estates &amp; Facilities"/>
    <s v="Legal Fees"/>
    <s v="Default"/>
    <s v="Default"/>
    <s v="Default"/>
    <n v="189"/>
    <d v="2021-11-01T00:00:00"/>
    <s v="Purchase Invoices"/>
    <s v="Payables"/>
    <s v="Journal Import 108461122:"/>
    <s v="Payables A 22239590 108461122"/>
    <s v="NOV-21 Purchase Invoices GBP"/>
    <d v="2021-11-20T00:00:00"/>
    <s v="SSCREPMAN,"/>
    <n v="25"/>
    <s v="Journal Import Created"/>
    <x v="0"/>
    <n v="522133"/>
    <d v="2021-11-15T00:00:00"/>
    <n v="165095713"/>
    <m/>
    <s v="PO Invoice"/>
    <m/>
    <s v="https://nww.einvoice-prod.sbs.nhs.uk:8179/invoicepdf/d9de6d3c-1e00-5451-bb97-1f39926d6b34"/>
    <n v="1"/>
    <n v="189"/>
    <m/>
    <s v="Planning and Business Development"/>
    <x v="1"/>
    <x v="3"/>
    <x v="1"/>
    <s v="7308 Legal Fees"/>
    <x v="0"/>
  </r>
  <r>
    <s v="E35930"/>
    <s v="7308"/>
    <s v="00000"/>
    <s v="00000"/>
    <s v="000000"/>
    <s v="Estates &amp; Facilities"/>
    <s v="Legal Fees"/>
    <s v="Default"/>
    <s v="Default"/>
    <s v="Default"/>
    <n v="234.5"/>
    <d v="2021-11-01T00:00:00"/>
    <s v="Purchase Invoices"/>
    <s v="Payables"/>
    <s v="Journal Import 108461122:"/>
    <s v="Payables A 22239590 108461122"/>
    <s v="NOV-21 Purchase Invoices GBP"/>
    <d v="2021-11-20T00:00:00"/>
    <s v="SSCREPMAN,"/>
    <n v="25"/>
    <s v="Journal Import Created"/>
    <x v="0"/>
    <n v="522135"/>
    <d v="2021-11-15T00:00:00"/>
    <n v="165095712"/>
    <m/>
    <s v="PO Invoice"/>
    <m/>
    <s v="https://nww.einvoice-prod.sbs.nhs.uk:8179/invoicepdf/c759978e-3322-5caf-8313-e1c9f6e8866c"/>
    <n v="1"/>
    <n v="235"/>
    <m/>
    <s v="Planning and Business Development"/>
    <x v="1"/>
    <x v="3"/>
    <x v="1"/>
    <s v="7308 Legal Fees"/>
    <x v="0"/>
  </r>
  <r>
    <s v="E35930"/>
    <s v="7308"/>
    <s v="00000"/>
    <s v="00000"/>
    <s v="000000"/>
    <s v="Estates &amp; Facilities"/>
    <s v="Legal Fees"/>
    <s v="Default"/>
    <s v="Default"/>
    <s v="Default"/>
    <n v="958.5"/>
    <d v="2021-11-01T00:00:00"/>
    <s v="Purchase Invoices"/>
    <s v="Payables"/>
    <s v="Journal Import 108461122:"/>
    <s v="Payables A 22239590 108461122"/>
    <s v="NOV-21 Purchase Invoices GBP"/>
    <d v="2021-11-20T00:00:00"/>
    <s v="SSCREPMAN,"/>
    <n v="25"/>
    <s v="Journal Import Created"/>
    <x v="0"/>
    <n v="522136"/>
    <d v="2021-10-15T00:00:00"/>
    <n v="165095711"/>
    <m/>
    <s v="PO Invoice"/>
    <m/>
    <s v="https://nww.einvoice-prod.sbs.nhs.uk:8179/invoicepdf/910f84be-78e0-5e33-b6a1-7cdfd7866430"/>
    <n v="1"/>
    <n v="959"/>
    <m/>
    <s v="Planning and Business Development"/>
    <x v="1"/>
    <x v="3"/>
    <x v="1"/>
    <s v="7308 Legal Fees"/>
    <x v="0"/>
  </r>
  <r>
    <s v="E35930"/>
    <s v="7308"/>
    <s v="00000"/>
    <s v="00000"/>
    <s v="000000"/>
    <s v="Estates &amp; Facilities"/>
    <s v="Legal Fees"/>
    <s v="Default"/>
    <s v="Default"/>
    <s v="Default"/>
    <n v="2392.4"/>
    <d v="2021-11-01T00:00:00"/>
    <s v="Purchase Invoices"/>
    <s v="Payables"/>
    <s v="Journal Import 108461122:"/>
    <s v="Payables A 22239590 108461122"/>
    <s v="NOV-21 Purchase Invoices GBP"/>
    <d v="2021-11-20T00:00:00"/>
    <s v="SSCREPMAN,"/>
    <n v="25"/>
    <s v="Journal Import Created"/>
    <x v="0"/>
    <n v="522137"/>
    <d v="2021-11-15T00:00:00"/>
    <n v="165095710"/>
    <m/>
    <s v="PO Invoice"/>
    <m/>
    <s v="https://nww.einvoice-prod.sbs.nhs.uk:8179/invoicepdf/893bf0b4-2c98-547f-88dd-c5da26154df4"/>
    <n v="1"/>
    <n v="2392"/>
    <m/>
    <s v="Planning and Business Development"/>
    <x v="1"/>
    <x v="3"/>
    <x v="1"/>
    <s v="7308 Legal Fees"/>
    <x v="0"/>
  </r>
  <r>
    <s v="E35930"/>
    <s v="7308"/>
    <s v="00000"/>
    <s v="00000"/>
    <s v="000000"/>
    <s v="Estates &amp; Facilities"/>
    <s v="Legal Fees"/>
    <s v="Default"/>
    <s v="Default"/>
    <s v="Default"/>
    <n v="3008.67"/>
    <d v="2021-11-01T00:00:00"/>
    <s v="Purchase Invoices"/>
    <s v="Payables"/>
    <s v="Journal Import 108461122:"/>
    <s v="Payables A 22239590 108461122"/>
    <s v="NOV-21 Purchase Invoices GBP"/>
    <d v="2021-11-20T00:00:00"/>
    <s v="SSCREPMAN,"/>
    <n v="25"/>
    <s v="Journal Import Created"/>
    <x v="0"/>
    <n v="522139"/>
    <d v="2021-11-15T00:00:00"/>
    <n v="165095708"/>
    <m/>
    <s v="PO Invoice"/>
    <m/>
    <s v="https://nww.einvoice-prod.sbs.nhs.uk:8179/invoicepdf/9662be32-7d5e-566f-b9ba-8342eb87584d"/>
    <n v="1"/>
    <n v="3009"/>
    <m/>
    <s v="Planning and Business Development"/>
    <x v="1"/>
    <x v="3"/>
    <x v="1"/>
    <s v="7308 Legal Fees"/>
    <x v="0"/>
  </r>
  <r>
    <s v="E35930"/>
    <s v="7308"/>
    <s v="00000"/>
    <s v="00000"/>
    <s v="000000"/>
    <s v="Estates &amp; Facilities"/>
    <s v="Legal Fees"/>
    <s v="Default"/>
    <s v="Default"/>
    <s v="Default"/>
    <n v="222"/>
    <d v="2021-11-01T00:00:00"/>
    <s v="Purchase Invoices"/>
    <s v="Payables"/>
    <s v="Journal Import 108461122:"/>
    <s v="Payables A 22239590 108461122"/>
    <s v="NOV-21 Purchase Invoices GBP"/>
    <d v="2021-11-20T00:00:00"/>
    <s v="SSCREPMAN,"/>
    <n v="25"/>
    <s v="Journal Import Created"/>
    <x v="0"/>
    <n v="522141"/>
    <d v="2021-11-15T00:00:00"/>
    <n v="165095706"/>
    <m/>
    <s v="PO Invoice"/>
    <m/>
    <s v="https://nww.einvoice-prod.sbs.nhs.uk:8179/invoicepdf/0b088790-7d9c-5a72-a45b-ece8b87513e7"/>
    <n v="1"/>
    <n v="222"/>
    <m/>
    <s v="Planning and Business Development"/>
    <x v="1"/>
    <x v="3"/>
    <x v="1"/>
    <s v="7308 Legal Fees"/>
    <x v="0"/>
  </r>
  <r>
    <s v="E35930"/>
    <s v="7308"/>
    <s v="00000"/>
    <s v="00000"/>
    <s v="000000"/>
    <s v="Estates &amp; Facilities"/>
    <s v="Legal Fees"/>
    <s v="Default"/>
    <s v="Default"/>
    <s v="Default"/>
    <n v="95.75"/>
    <d v="2021-11-01T00:00:00"/>
    <s v="Purchase Invoices"/>
    <s v="Payables"/>
    <s v="Journal Import 108530524:"/>
    <s v="Payables A 22253850 108530524"/>
    <s v="NOV-21 Purchase Invoices GBP"/>
    <d v="2021-11-22T00:00:00"/>
    <s v="SSCREPMAN,"/>
    <n v="9"/>
    <s v="Journal Import Created"/>
    <x v="0"/>
    <n v="522131"/>
    <d v="2021-11-15T00:00:00"/>
    <n v="165095715"/>
    <m/>
    <s v="PO Invoice"/>
    <m/>
    <s v="https://nww.einvoice-prod.sbs.nhs.uk:8179/invoicepdf/b6cec8b2-3e87-521c-ad61-084b89ad9035"/>
    <n v="1"/>
    <n v="96"/>
    <m/>
    <s v="Planning and Business Development"/>
    <x v="1"/>
    <x v="3"/>
    <x v="1"/>
    <s v="7308 Legal Fees"/>
    <x v="0"/>
  </r>
  <r>
    <s v="E35930"/>
    <s v="7308"/>
    <s v="00000"/>
    <s v="00000"/>
    <s v="000000"/>
    <s v="Estates &amp; Facilities"/>
    <s v="Legal Fees"/>
    <s v="Default"/>
    <s v="Default"/>
    <s v="Default"/>
    <n v="120.5"/>
    <d v="2021-11-01T00:00:00"/>
    <s v="Purchase Invoices"/>
    <s v="Payables"/>
    <s v="Journal Import 108530524:"/>
    <s v="Payables A 22253850 108530524"/>
    <s v="NOV-21 Purchase Invoices GBP"/>
    <d v="2021-11-22T00:00:00"/>
    <s v="SSCREPMAN,"/>
    <n v="9"/>
    <s v="Journal Import Created"/>
    <x v="0"/>
    <n v="522132"/>
    <d v="2021-11-15T00:00:00"/>
    <n v="165095714"/>
    <m/>
    <s v="PO Invoice"/>
    <m/>
    <s v="https://nww.einvoice-prod.sbs.nhs.uk:8179/invoicepdf/45d72005-c829-542e-aa1c-875136f47c08"/>
    <n v="1"/>
    <n v="121"/>
    <m/>
    <s v="Planning and Business Development"/>
    <x v="1"/>
    <x v="3"/>
    <x v="1"/>
    <s v="7308 Legal Fees"/>
    <x v="0"/>
  </r>
  <r>
    <s v="E35930"/>
    <s v="7308"/>
    <s v="00000"/>
    <s v="00000"/>
    <s v="000000"/>
    <s v="Estates &amp; Facilities"/>
    <s v="Legal Fees"/>
    <s v="Default"/>
    <s v="Default"/>
    <s v="Default"/>
    <n v="80"/>
    <d v="2021-11-01T00:00:00"/>
    <s v="Purchase Invoices"/>
    <s v="Payables"/>
    <s v="Journal Import 108530524:"/>
    <s v="Payables A 22253850 108530524"/>
    <s v="NOV-21 Purchase Invoices GBP"/>
    <d v="2021-11-22T00:00:00"/>
    <s v="SSCREPMAN,"/>
    <n v="9"/>
    <s v="Journal Import Created"/>
    <x v="0"/>
    <n v="522138"/>
    <d v="2021-11-15T00:00:00"/>
    <n v="165095709"/>
    <m/>
    <s v="PO Invoice"/>
    <m/>
    <s v="https://nww.einvoice-prod.sbs.nhs.uk:8179/invoicepdf/48403965-d827-5081-9b78-94d3b67ab3df"/>
    <n v="1"/>
    <n v="80"/>
    <m/>
    <s v="Planning and Business Development"/>
    <x v="1"/>
    <x v="3"/>
    <x v="1"/>
    <s v="7308 Legal Fees"/>
    <x v="0"/>
  </r>
  <r>
    <s v="E35930"/>
    <s v="7308"/>
    <s v="00000"/>
    <s v="00000"/>
    <s v="000000"/>
    <s v="Estates &amp; Facilities"/>
    <s v="Legal Fees"/>
    <s v="Default"/>
    <s v="Default"/>
    <s v="Default"/>
    <n v="102"/>
    <d v="2021-11-01T00:00:00"/>
    <s v="Purchase Invoices"/>
    <s v="Payables"/>
    <s v="Journal Import 108530524:"/>
    <s v="Payables A 22253850 108530524"/>
    <s v="NOV-21 Purchase Invoices GBP"/>
    <d v="2021-11-22T00:00:00"/>
    <s v="SSCREPMAN,"/>
    <n v="9"/>
    <s v="Journal Import Created"/>
    <x v="0"/>
    <n v="522140"/>
    <d v="2021-11-15T00:00:00"/>
    <n v="165095707"/>
    <m/>
    <s v="PO Invoice"/>
    <m/>
    <s v="https://nww.einvoice-prod.sbs.nhs.uk:8179/invoicepdf/d05428c2-9c22-5e7a-9312-69d1fe1c188d"/>
    <n v="1"/>
    <n v="102"/>
    <m/>
    <s v="Planning and Business Development"/>
    <x v="1"/>
    <x v="3"/>
    <x v="1"/>
    <s v="7308 Legal Fees"/>
    <x v="0"/>
  </r>
  <r>
    <s v="E35930"/>
    <s v="7308"/>
    <s v="00000"/>
    <s v="00000"/>
    <s v="000000"/>
    <s v="Estates &amp; Facilities"/>
    <s v="Legal Fees"/>
    <s v="Default"/>
    <s v="Default"/>
    <s v="Default"/>
    <n v="1200"/>
    <d v="2021-11-01T00:00:00"/>
    <s v="Purchase Invoices"/>
    <s v="Payables"/>
    <s v="Journal Import 108661219:"/>
    <s v="Payables A 22271947 108661219"/>
    <s v="NOV-21 Purchase Invoices GBP"/>
    <d v="2021-11-25T00:00:00"/>
    <s v="SSCREPMAN,"/>
    <n v="13"/>
    <s v="Journal Import Created"/>
    <x v="55"/>
    <s v="INV11783"/>
    <d v="2021-10-31T00:00:00"/>
    <n v="165095806"/>
    <m/>
    <s v="PO Invoice"/>
    <m/>
    <s v="http://nww.docserv.wyss.nhs.uk/synergyiim/dist/?val=4255544_16674419_20211119111839"/>
    <n v="1"/>
    <n v="1200"/>
    <m/>
    <s v="Planning and Business Development"/>
    <x v="1"/>
    <x v="3"/>
    <x v="1"/>
    <s v="7308 Legal Fees"/>
    <x v="2"/>
  </r>
  <r>
    <s v="E35930"/>
    <s v="7308"/>
    <s v="00000"/>
    <s v="00000"/>
    <s v="000000"/>
    <s v="Estates &amp; Facilities"/>
    <s v="Legal Fees"/>
    <s v="Default"/>
    <s v="Default"/>
    <s v="Default"/>
    <n v="-72.5"/>
    <d v="2021-11-01T00:00:00"/>
    <s v="Receiving"/>
    <s v="Cost Management"/>
    <s v="Journal Import 107667278:"/>
    <s v="Cost Management A 22088721 107667278 2"/>
    <s v="01-NOV-2021 Receiving GBP"/>
    <d v="2021-10-29T00:00:00"/>
    <s v="SSCREPMAN,"/>
    <n v="2947"/>
    <s v="Disposal of Godstone AS Invoice 518751"/>
    <x v="0"/>
    <n v="165095321"/>
    <d v="2021-10-28T00:00:00"/>
    <m/>
    <m/>
    <m/>
    <s v="LONDON-4"/>
    <m/>
    <m/>
    <m/>
    <m/>
    <s v="Planning and Business Development"/>
    <x v="1"/>
    <x v="3"/>
    <x v="1"/>
    <s v="7308 Legal Fees"/>
    <x v="0"/>
  </r>
  <r>
    <s v="E35930"/>
    <s v="7308"/>
    <s v="00000"/>
    <s v="00000"/>
    <s v="000000"/>
    <s v="Estates &amp; Facilities"/>
    <s v="Legal Fees"/>
    <s v="Default"/>
    <s v="Default"/>
    <s v="Default"/>
    <n v="-795.8"/>
    <d v="2021-11-01T00:00:00"/>
    <s v="Receiving"/>
    <s v="Cost Management"/>
    <s v="Journal Import 107667278:"/>
    <s v="Cost Management A 22088721 107667278 2"/>
    <s v="01-NOV-2021 Receiving GBP"/>
    <d v="2021-10-29T00:00:00"/>
    <s v="SSCREPMAN,"/>
    <n v="2948"/>
    <s v="Strood - Variation of Lease - Invoice 518763"/>
    <x v="0"/>
    <n v="165095311"/>
    <d v="2021-10-28T00:00:00"/>
    <m/>
    <m/>
    <m/>
    <s v="LONDON-4"/>
    <m/>
    <m/>
    <m/>
    <m/>
    <s v="Planning and Business Development"/>
    <x v="1"/>
    <x v="3"/>
    <x v="1"/>
    <s v="7308 Legal Fees"/>
    <x v="0"/>
  </r>
  <r>
    <s v="E35930"/>
    <s v="7308"/>
    <s v="00000"/>
    <s v="00000"/>
    <s v="000000"/>
    <s v="Estates &amp; Facilities"/>
    <s v="Legal Fees"/>
    <s v="Default"/>
    <s v="Default"/>
    <s v="Default"/>
    <n v="-822"/>
    <d v="2021-11-01T00:00:00"/>
    <s v="Receiving"/>
    <s v="Cost Management"/>
    <s v="Journal Import 107667278:"/>
    <s v="Cost Management A 22088721 107667278 2"/>
    <s v="01-NOV-2021 Receiving GBP"/>
    <d v="2021-10-29T00:00:00"/>
    <s v="SSCREPMAN,"/>
    <n v="2949"/>
    <s v="Godalming Disputes - Invoice 518766"/>
    <x v="0"/>
    <n v="165095308"/>
    <d v="2021-10-28T00:00:00"/>
    <m/>
    <m/>
    <m/>
    <s v="LONDON-4"/>
    <m/>
    <m/>
    <m/>
    <m/>
    <s v="Planning and Business Development"/>
    <x v="1"/>
    <x v="3"/>
    <x v="1"/>
    <s v="7308 Legal Fees"/>
    <x v="0"/>
  </r>
  <r>
    <s v="E35930"/>
    <s v="7308"/>
    <s v="00000"/>
    <s v="00000"/>
    <s v="000000"/>
    <s v="Estates &amp; Facilities"/>
    <s v="Legal Fees"/>
    <s v="Default"/>
    <s v="Default"/>
    <s v="Default"/>
    <n v="-1051"/>
    <d v="2021-11-01T00:00:00"/>
    <s v="Receiving"/>
    <s v="Cost Management"/>
    <s v="Journal Import 107667278:"/>
    <s v="Cost Management A 22088721 107667278 2"/>
    <s v="01-NOV-2021 Receiving GBP"/>
    <d v="2021-10-29T00:00:00"/>
    <s v="SSCREPMAN,"/>
    <n v="2950"/>
    <s v="Disposal of Leatherhead AS Invoice 518750"/>
    <x v="0"/>
    <n v="165095322"/>
    <d v="2021-10-28T00:00:00"/>
    <m/>
    <m/>
    <m/>
    <s v="LONDON-4"/>
    <m/>
    <m/>
    <m/>
    <m/>
    <s v="Planning and Business Development"/>
    <x v="1"/>
    <x v="3"/>
    <x v="1"/>
    <s v="7308 Legal Fees"/>
    <x v="0"/>
  </r>
  <r>
    <s v="E35930"/>
    <s v="7308"/>
    <s v="00000"/>
    <s v="00000"/>
    <s v="000000"/>
    <s v="Estates &amp; Facilities"/>
    <s v="Legal Fees"/>
    <s v="Default"/>
    <s v="Default"/>
    <s v="Default"/>
    <n v="-1667.75"/>
    <d v="2021-11-01T00:00:00"/>
    <s v="Receiving"/>
    <s v="Cost Management"/>
    <s v="Journal Import 107667278:"/>
    <s v="Cost Management A 22088721 107667278 2"/>
    <s v="01-NOV-2021 Receiving GBP"/>
    <d v="2021-10-29T00:00:00"/>
    <s v="SSCREPMAN,"/>
    <n v="2951"/>
    <s v="Disposal of Hove AS - Invoice 518764"/>
    <x v="0"/>
    <n v="165095310"/>
    <d v="2021-10-28T00:00:00"/>
    <m/>
    <m/>
    <m/>
    <s v="LONDON-4"/>
    <m/>
    <m/>
    <m/>
    <m/>
    <s v="Planning and Business Development"/>
    <x v="1"/>
    <x v="3"/>
    <x v="1"/>
    <s v="7308 Legal Fees"/>
    <x v="0"/>
  </r>
  <r>
    <s v="E35930"/>
    <s v="7308"/>
    <s v="00000"/>
    <s v="00000"/>
    <s v="000000"/>
    <s v="Estates &amp; Facilities"/>
    <s v="Legal Fees"/>
    <s v="Default"/>
    <s v="Default"/>
    <s v="Default"/>
    <n v="-327.67"/>
    <d v="2021-11-01T00:00:00"/>
    <s v="Receiving"/>
    <s v="Cost Management"/>
    <s v="Journal Import 107667278:"/>
    <s v="Cost Management A 22088721 107667278 2"/>
    <s v="01-NOV-2021 Receiving GBP"/>
    <d v="2021-10-29T00:00:00"/>
    <s v="SSCREPMAN,"/>
    <n v="2952"/>
    <s v="Disposal of Dorking - Invoice 518753"/>
    <x v="0"/>
    <n v="165095319"/>
    <d v="2021-10-28T00:00:00"/>
    <m/>
    <m/>
    <m/>
    <s v="LONDON-4"/>
    <m/>
    <m/>
    <m/>
    <m/>
    <s v="Planning and Business Development"/>
    <x v="1"/>
    <x v="3"/>
    <x v="1"/>
    <s v="7308 Legal Fees"/>
    <x v="0"/>
  </r>
  <r>
    <s v="E35930"/>
    <s v="7308"/>
    <s v="00000"/>
    <s v="00000"/>
    <s v="000000"/>
    <s v="Estates &amp; Facilities"/>
    <s v="Legal Fees"/>
    <s v="Default"/>
    <s v="Default"/>
    <s v="Default"/>
    <n v="-1824"/>
    <d v="2021-11-01T00:00:00"/>
    <s v="Receiving"/>
    <s v="Cost Management"/>
    <s v="Journal Import 107667278:"/>
    <s v="Cost Management A 22088721 107667278 2"/>
    <s v="01-NOV-2021 Receiving GBP"/>
    <d v="2021-10-29T00:00:00"/>
    <s v="SSCREPMAN,"/>
    <n v="2953"/>
    <s v="Brighton AS Sale - Invoice 518767"/>
    <x v="0"/>
    <n v="165095307"/>
    <d v="2021-10-28T00:00:00"/>
    <m/>
    <m/>
    <m/>
    <s v="LONDON-4"/>
    <m/>
    <m/>
    <m/>
    <m/>
    <s v="Planning and Business Development"/>
    <x v="1"/>
    <x v="3"/>
    <x v="1"/>
    <s v="7308 Legal Fees"/>
    <x v="0"/>
  </r>
  <r>
    <s v="E35930"/>
    <s v="7308"/>
    <s v="00000"/>
    <s v="00000"/>
    <s v="000000"/>
    <s v="Estates &amp; Facilities"/>
    <s v="Legal Fees"/>
    <s v="Default"/>
    <s v="Default"/>
    <s v="Default"/>
    <n v="-241"/>
    <d v="2021-11-01T00:00:00"/>
    <s v="Receiving"/>
    <s v="Cost Management"/>
    <s v="Journal Import 107667278:"/>
    <s v="Cost Management A 22088721 107667278 2"/>
    <s v="01-NOV-2021 Receiving GBP"/>
    <d v="2021-10-29T00:00:00"/>
    <s v="SSCREPMAN,"/>
    <n v="2954"/>
    <s v="Disposal of Littlehampton - Invoice 518765"/>
    <x v="0"/>
    <n v="165095309"/>
    <d v="2021-10-28T00:00:00"/>
    <m/>
    <m/>
    <m/>
    <s v="LONDON-4"/>
    <m/>
    <m/>
    <m/>
    <m/>
    <s v="Planning and Business Development"/>
    <x v="1"/>
    <x v="3"/>
    <x v="1"/>
    <s v="7308 Legal Fees"/>
    <x v="0"/>
  </r>
  <r>
    <s v="E35930"/>
    <s v="7308"/>
    <s v="00000"/>
    <s v="00000"/>
    <s v="000000"/>
    <s v="Estates &amp; Facilities"/>
    <s v="Legal Fees"/>
    <s v="Default"/>
    <s v="Default"/>
    <s v="Default"/>
    <n v="-368.6"/>
    <d v="2021-11-01T00:00:00"/>
    <s v="Receiving"/>
    <s v="Cost Management"/>
    <s v="Journal Import 107667278:"/>
    <s v="Cost Management A 22088721 107667278 2"/>
    <s v="01-NOV-2021 Receiving GBP"/>
    <d v="2021-10-29T00:00:00"/>
    <s v="SSCREPMAN,"/>
    <n v="2955"/>
    <s v="Lease to UKPN / Banstead - Invoice 518757"/>
    <x v="0"/>
    <n v="165095317"/>
    <d v="2021-10-28T00:00:00"/>
    <m/>
    <m/>
    <m/>
    <s v="LONDON-4"/>
    <m/>
    <m/>
    <m/>
    <m/>
    <s v="Planning and Business Development"/>
    <x v="1"/>
    <x v="3"/>
    <x v="1"/>
    <s v="7308 Legal Fees"/>
    <x v="0"/>
  </r>
  <r>
    <s v="E35930"/>
    <s v="7308"/>
    <s v="00000"/>
    <s v="00000"/>
    <s v="000000"/>
    <s v="Estates &amp; Facilities"/>
    <s v="Legal Fees"/>
    <s v="Default"/>
    <s v="Default"/>
    <s v="Default"/>
    <n v="-175.5"/>
    <d v="2021-11-01T00:00:00"/>
    <s v="Receiving"/>
    <s v="Cost Management"/>
    <s v="Journal Import 107667278:"/>
    <s v="Cost Management A 22088721 107667278 2"/>
    <s v="01-NOV-2021 Receiving GBP"/>
    <d v="2021-10-29T00:00:00"/>
    <s v="SSCREPMAN,"/>
    <n v="2956"/>
    <s v="Lease of Birdham Village Hall - Invoice 518760"/>
    <x v="0"/>
    <n v="165095314"/>
    <d v="2021-10-28T00:00:00"/>
    <m/>
    <m/>
    <m/>
    <s v="LONDON-4"/>
    <m/>
    <m/>
    <m/>
    <m/>
    <s v="Planning and Business Development"/>
    <x v="1"/>
    <x v="3"/>
    <x v="1"/>
    <s v="7308 Legal Fees"/>
    <x v="0"/>
  </r>
  <r>
    <s v="E35930"/>
    <s v="7308"/>
    <s v="00000"/>
    <s v="00000"/>
    <s v="000000"/>
    <s v="Estates &amp; Facilities"/>
    <s v="Legal Fees"/>
    <s v="Default"/>
    <s v="Default"/>
    <s v="Default"/>
    <n v="-1653"/>
    <d v="2021-11-01T00:00:00"/>
    <s v="Receiving"/>
    <s v="Cost Management"/>
    <s v="Journal Import 107667278:"/>
    <s v="Cost Management A 22088721 107667278 2"/>
    <s v="01-NOV-2021 Receiving GBP"/>
    <d v="2021-10-29T00:00:00"/>
    <s v="SSCREPMAN,"/>
    <n v="2957"/>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40.5"/>
    <d v="2021-11-01T00:00:00"/>
    <s v="Receiving"/>
    <s v="Cost Management"/>
    <s v="Journal Import 107667278:"/>
    <s v="Cost Management A 22088721 107667278 2"/>
    <s v="01-NOV-2021 Receiving GBP"/>
    <d v="2021-10-29T00:00:00"/>
    <s v="SSCREPMAN,"/>
    <n v="2958"/>
    <s v="Lease of premises- Part of 85 Summerdown Road, Eastbourne - Invoice 518747"/>
    <x v="0"/>
    <n v="165095325"/>
    <d v="2021-10-28T00:00:00"/>
    <m/>
    <m/>
    <m/>
    <s v="LONDON-4"/>
    <m/>
    <m/>
    <m/>
    <m/>
    <s v="Planning and Business Development"/>
    <x v="1"/>
    <x v="3"/>
    <x v="1"/>
    <s v="7308 Legal Fees"/>
    <x v="0"/>
  </r>
  <r>
    <s v="E35930"/>
    <s v="7308"/>
    <s v="00000"/>
    <s v="00000"/>
    <s v="000000"/>
    <s v="Estates &amp; Facilities"/>
    <s v="Legal Fees"/>
    <s v="Default"/>
    <s v="Default"/>
    <s v="Default"/>
    <n v="-2764.6"/>
    <d v="2021-11-01T00:00:00"/>
    <s v="Receiving"/>
    <s v="Cost Management"/>
    <s v="Journal Import 107667278:"/>
    <s v="Cost Management A 22088721 107667278 2"/>
    <s v="01-NOV-2021 Receiving GBP"/>
    <d v="2021-10-29T00:00:00"/>
    <s v="SSCREPMAN,"/>
    <n v="2959"/>
    <s v="Bexhill AS - Sale and Leaseback - Invoice 518762"/>
    <x v="0"/>
    <n v="165095312"/>
    <d v="2021-10-28T00:00:00"/>
    <m/>
    <m/>
    <m/>
    <s v="LONDON-4"/>
    <m/>
    <m/>
    <m/>
    <m/>
    <s v="Planning and Business Development"/>
    <x v="1"/>
    <x v="3"/>
    <x v="1"/>
    <s v="7308 Legal Fees"/>
    <x v="0"/>
  </r>
  <r>
    <s v="E35930"/>
    <s v="7308"/>
    <s v="00000"/>
    <s v="00000"/>
    <s v="000000"/>
    <s v="Estates &amp; Facilities"/>
    <s v="Legal Fees"/>
    <s v="Default"/>
    <s v="Default"/>
    <s v="Default"/>
    <n v="-518"/>
    <d v="2021-11-01T00:00:00"/>
    <s v="Receiving"/>
    <s v="Cost Management"/>
    <s v="Journal Import 107667278:"/>
    <s v="Cost Management A 22088721 107667278 2"/>
    <s v="01-NOV-2021 Receiving GBP"/>
    <d v="2021-10-29T00:00:00"/>
    <s v="SSCREPMAN,"/>
    <n v="2960"/>
    <s v="Disposal of Eastbourne - Invoice 518759"/>
    <x v="0"/>
    <n v="165095315"/>
    <d v="2021-10-28T00:00:00"/>
    <m/>
    <m/>
    <m/>
    <s v="LONDON-4"/>
    <m/>
    <m/>
    <m/>
    <m/>
    <s v="Planning and Business Development"/>
    <x v="1"/>
    <x v="3"/>
    <x v="1"/>
    <s v="7308 Legal Fees"/>
    <x v="0"/>
  </r>
  <r>
    <s v="E35930"/>
    <s v="7308"/>
    <s v="00000"/>
    <s v="00000"/>
    <s v="000000"/>
    <s v="Estates &amp; Facilities"/>
    <s v="Legal Fees"/>
    <s v="Default"/>
    <s v="Default"/>
    <s v="Default"/>
    <n v="-1612"/>
    <d v="2021-11-01T00:00:00"/>
    <s v="Receiving"/>
    <s v="Cost Management"/>
    <s v="Journal Import 107667278:"/>
    <s v="Cost Management A 22088721 107667278 2"/>
    <s v="01-NOV-2021 Receiving GBP"/>
    <d v="2021-10-29T00:00:00"/>
    <s v="SSCREPMAN,"/>
    <n v="2961"/>
    <s v="Disposal of Coxheath Invoice 518752"/>
    <x v="0"/>
    <n v="165095320"/>
    <d v="2021-10-28T00:00:00"/>
    <m/>
    <m/>
    <m/>
    <s v="LONDON-4"/>
    <m/>
    <m/>
    <m/>
    <m/>
    <s v="Planning and Business Development"/>
    <x v="1"/>
    <x v="3"/>
    <x v="1"/>
    <s v="7308 Legal Fees"/>
    <x v="0"/>
  </r>
  <r>
    <s v="E35930"/>
    <s v="7308"/>
    <s v="00000"/>
    <s v="00000"/>
    <s v="000000"/>
    <s v="Estates &amp; Facilities"/>
    <s v="Legal Fees"/>
    <s v="Default"/>
    <s v="Default"/>
    <s v="Default"/>
    <n v="-45.64"/>
    <d v="2021-11-01T00:00:00"/>
    <s v="Receiving"/>
    <s v="Cost Management"/>
    <s v="Journal Import 107667278:"/>
    <s v="Cost Management A 22088721 107667278 2"/>
    <s v="01-NOV-2021 Receiving GBP"/>
    <d v="2021-10-29T00:00:00"/>
    <s v="SSCREPMAN,"/>
    <n v="2962"/>
    <s v="LEASE TO UKPN AT BANSTEAD AMBULANCE STATION - INVOICE 507942"/>
    <x v="0"/>
    <n v="165093938"/>
    <d v="2021-08-20T00:00:00"/>
    <m/>
    <m/>
    <m/>
    <s v="LONDON-4"/>
    <m/>
    <m/>
    <m/>
    <m/>
    <s v="Planning and Business Development"/>
    <x v="1"/>
    <x v="3"/>
    <x v="1"/>
    <s v="7308 Legal Fees"/>
    <x v="0"/>
  </r>
  <r>
    <s v="E35930"/>
    <s v="7308"/>
    <s v="00000"/>
    <s v="00000"/>
    <s v="000000"/>
    <s v="Estates &amp; Facilities"/>
    <s v="Legal Fees"/>
    <s v="Default"/>
    <s v="Default"/>
    <s v="Default"/>
    <n v="-1453.45"/>
    <d v="2021-11-01T00:00:00"/>
    <s v="Receiving"/>
    <s v="Cost Management"/>
    <s v="Journal Import 107667278:"/>
    <s v="Cost Management A 22088721 107667278 2"/>
    <s v="01-NOV-2021 Receiving GBP"/>
    <d v="2021-10-29T00:00:00"/>
    <s v="SSCREPMAN,"/>
    <n v="2963"/>
    <s v="Kingston Road, Leatherhead ACRP - Invoice 518761"/>
    <x v="0"/>
    <n v="165095313"/>
    <d v="2021-10-28T00:00:00"/>
    <m/>
    <m/>
    <m/>
    <s v="LONDON-4"/>
    <m/>
    <m/>
    <m/>
    <m/>
    <s v="Planning and Business Development"/>
    <x v="1"/>
    <x v="3"/>
    <x v="1"/>
    <s v="7308 Legal Fees"/>
    <x v="0"/>
  </r>
  <r>
    <s v="E35930"/>
    <s v="7308"/>
    <s v="00000"/>
    <s v="00000"/>
    <s v="000000"/>
    <s v="Estates &amp; Facilities"/>
    <s v="Legal Fees"/>
    <s v="Default"/>
    <s v="Default"/>
    <s v="Default"/>
    <n v="-162"/>
    <d v="2021-11-01T00:00:00"/>
    <s v="Receiving"/>
    <s v="Cost Management"/>
    <s v="Journal Import 107667278:"/>
    <s v="Cost Management A 22088721 107667278 2"/>
    <s v="01-NOV-2021 Receiving GBP"/>
    <d v="2021-10-29T00:00:00"/>
    <s v="SSCREPMAN,"/>
    <n v="2964"/>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83.5"/>
    <d v="2021-11-01T00:00:00"/>
    <s v="Receiving"/>
    <s v="Cost Management"/>
    <s v="Journal Import 107667278:"/>
    <s v="Cost Management A 22088721 107667278 2"/>
    <s v="01-NOV-2021 Receiving GBP"/>
    <d v="2021-10-29T00:00:00"/>
    <s v="SSCREPMAN,"/>
    <n v="2965"/>
    <s v="Lease of Pier 3, Room 114, Gatwick Airport - Invoice 518754"/>
    <x v="0"/>
    <n v="165095318"/>
    <d v="2021-10-28T00:00:00"/>
    <m/>
    <m/>
    <m/>
    <s v="LONDON-4"/>
    <m/>
    <m/>
    <m/>
    <m/>
    <s v="Planning and Business Development"/>
    <x v="1"/>
    <x v="3"/>
    <x v="1"/>
    <s v="7308 Legal Fees"/>
    <x v="0"/>
  </r>
  <r>
    <s v="E35930"/>
    <s v="7308"/>
    <s v="00000"/>
    <s v="00000"/>
    <s v="000000"/>
    <s v="Estates &amp; Facilities"/>
    <s v="Legal Fees"/>
    <s v="Default"/>
    <s v="Default"/>
    <s v="Default"/>
    <n v="-1236"/>
    <d v="2021-11-01T00:00:00"/>
    <s v="Receiving"/>
    <s v="Cost Management"/>
    <s v="Journal Import 107667278:"/>
    <s v="Cost Management A 22088721 107667278 2"/>
    <s v="01-NOV-2021 Receiving GBP"/>
    <d v="2021-10-29T00:00:00"/>
    <s v="SSCREPMAN,"/>
    <n v="2966"/>
    <s v="Disposal of Heathfield - Invoice 518758"/>
    <x v="0"/>
    <n v="165095316"/>
    <d v="2021-10-28T00:00:00"/>
    <m/>
    <m/>
    <m/>
    <s v="LONDON-4"/>
    <m/>
    <m/>
    <m/>
    <m/>
    <s v="Planning and Business Development"/>
    <x v="1"/>
    <x v="3"/>
    <x v="1"/>
    <s v="7308 Legal Fees"/>
    <x v="0"/>
  </r>
  <r>
    <s v="E35930"/>
    <s v="7308"/>
    <s v="00000"/>
    <s v="00000"/>
    <s v="000000"/>
    <s v="Estates &amp; Facilities"/>
    <s v="Legal Fees"/>
    <s v="Default"/>
    <s v="Default"/>
    <s v="Default"/>
    <n v="1653"/>
    <d v="2021-11-01T00:00:00"/>
    <s v="Receiving"/>
    <s v="Cost Management"/>
    <s v="Journal Import 108844136:"/>
    <s v="Cost Management A 22305212 108844136"/>
    <s v="30-NOV-2021 Receiving GBP"/>
    <d v="2021-11-30T00:00:00"/>
    <s v="SSCREPMAN,"/>
    <n v="2983"/>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162"/>
    <d v="2021-11-01T00:00:00"/>
    <s v="Receiving"/>
    <s v="Cost Management"/>
    <s v="Journal Import 108844136:"/>
    <s v="Cost Management A 22305212 108844136"/>
    <s v="30-NOV-2021 Receiving GBP"/>
    <d v="2021-11-30T00:00:00"/>
    <s v="SSCREPMAN,"/>
    <n v="2984"/>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45.64"/>
    <d v="2021-11-01T00:00:00"/>
    <s v="Receiving"/>
    <s v="Cost Management"/>
    <s v="Journal Import 108844136:"/>
    <s v="Cost Management A 22305212 108844136"/>
    <s v="30-NOV-2021 Receiving GBP"/>
    <d v="2021-11-30T00:00:00"/>
    <s v="SSCREPMAN,"/>
    <n v="2985"/>
    <s v="LEASE TO UKPN AT BANSTEAD AMBULANCE STATION - INVOICE 507942"/>
    <x v="0"/>
    <n v="165093938"/>
    <d v="2021-08-20T00:00:00"/>
    <m/>
    <m/>
    <m/>
    <s v="LONDON-4"/>
    <m/>
    <m/>
    <m/>
    <m/>
    <s v="Planning and Business Development"/>
    <x v="1"/>
    <x v="3"/>
    <x v="1"/>
    <s v="7308 Legal Fees"/>
    <x v="0"/>
  </r>
  <r>
    <s v="E35930"/>
    <s v="7308"/>
    <s v="00000"/>
    <s v="00000"/>
    <s v="000000"/>
    <s v="Estates &amp; Facilities"/>
    <s v="Legal Fees"/>
    <s v="Default"/>
    <s v="Default"/>
    <s v="Default"/>
    <n v="0.1"/>
    <d v="2021-11-01T00:00:00"/>
    <s v="Receiving"/>
    <s v="Cost Management"/>
    <s v="Journal Import 108844136:"/>
    <s v="Cost Management A 22305212 108844136"/>
    <s v="30-NOV-2021 Receiving GBP"/>
    <d v="2021-11-30T00:00:00"/>
    <s v="SSCREPMAN,"/>
    <n v="2986"/>
    <s v="Bexhill AS - Sale and Leaseback - Invoice 518762"/>
    <x v="0"/>
    <n v="165095312"/>
    <d v="2021-10-28T00:00:00"/>
    <m/>
    <m/>
    <m/>
    <s v="LONDON-4"/>
    <m/>
    <m/>
    <m/>
    <m/>
    <s v="Planning and Business Development"/>
    <x v="1"/>
    <x v="3"/>
    <x v="1"/>
    <s v="7308 Legal Fees"/>
    <x v="0"/>
  </r>
  <r>
    <s v="E35930"/>
    <s v="7308"/>
    <s v="00000"/>
    <s v="00000"/>
    <s v="000000"/>
    <s v="Estates &amp; Facilities"/>
    <s v="Legal Fees"/>
    <s v="Default"/>
    <s v="Default"/>
    <s v="Default"/>
    <n v="106.56"/>
    <d v="2021-12-01T00:00:00"/>
    <s v="Accrual"/>
    <s v="Spreadsheet"/>
    <s v="M09 FBP1 Accrual - Barclaycard Commercial &amp; Precision Pay"/>
    <s v="Spreadsheet A 22560035 110157323"/>
    <s v="RYD FIN SA 2122 09 005 Accrual GBP"/>
    <d v="2022-01-05T00:00:00"/>
    <s v="RYD AHMAD, SUMMI"/>
    <n v="164"/>
    <s v="7308;Precision Pay;ROYAL MAIL SAMEDAY;M09;Dec 21"/>
    <x v="56"/>
    <m/>
    <d v="2022-01-05T00:00:00"/>
    <m/>
    <s v="7308;Precision Pay;ROYAL MAIL SAMEDAY;M09;Dec 21"/>
    <m/>
    <m/>
    <m/>
    <m/>
    <m/>
    <m/>
    <s v="Planning and Business Development"/>
    <x v="1"/>
    <x v="3"/>
    <x v="1"/>
    <s v="7308 Legal Fees"/>
    <x v="1"/>
  </r>
  <r>
    <s v="E35930"/>
    <s v="7308"/>
    <s v="00000"/>
    <s v="00000"/>
    <s v="000000"/>
    <s v="Estates &amp; Facilities"/>
    <s v="Legal Fees"/>
    <s v="Default"/>
    <s v="Default"/>
    <s v="Default"/>
    <n v="262"/>
    <d v="2021-12-01T00:00:00"/>
    <s v="Accrual"/>
    <s v="Spreadsheet"/>
    <s v="M09 FBP1 Accrual - Barclaycard Commercial &amp; Precision Pay"/>
    <s v="Spreadsheet A 22560035 110157323"/>
    <s v="RYD FIN SA 2122 09 005 Accrual GBP"/>
    <d v="2022-01-05T00:00:00"/>
    <s v="RYD AHMAD, SUMMI"/>
    <n v="165"/>
    <s v="7308;Precision Pay;planning Portal (Council);M09;Dec 21"/>
    <x v="56"/>
    <m/>
    <d v="2022-01-05T00:00:00"/>
    <m/>
    <s v="7308;Precision Pay;planning Portal (Council);M09;Dec 21"/>
    <m/>
    <m/>
    <m/>
    <m/>
    <m/>
    <m/>
    <s v="Planning and Business Development"/>
    <x v="1"/>
    <x v="3"/>
    <x v="1"/>
    <s v="7308 Legal Fees"/>
    <x v="1"/>
  </r>
  <r>
    <s v="E35930"/>
    <s v="7308"/>
    <s v="00000"/>
    <s v="00000"/>
    <s v="000000"/>
    <s v="Estates &amp; Facilities"/>
    <s v="Legal Fees"/>
    <s v="Default"/>
    <s v="Default"/>
    <s v="Default"/>
    <n v="194"/>
    <d v="2021-12-01T00:00:00"/>
    <s v="Purchase Invoices"/>
    <s v="Payables"/>
    <s v="Journal Import 108894424:"/>
    <s v="Payables A 22315751 108894424"/>
    <s v="DEC-21 Purchase Invoices GBP"/>
    <d v="2021-12-01T00:00:00"/>
    <s v="SSCREPMAN,"/>
    <n v="26"/>
    <s v="Journal Import Created"/>
    <x v="0"/>
    <n v="511735"/>
    <d v="2021-08-25T00:00:00"/>
    <n v="165094053"/>
    <m/>
    <s v="PO Invoice"/>
    <m/>
    <s v="https://nww.einvoice-prod.sbs.nhs.uk:8179/invoicepdf/1e8befd0-11fa-5a03-9209-2a4917070480"/>
    <n v="1"/>
    <n v="194"/>
    <m/>
    <s v="Planning and Business Development"/>
    <x v="1"/>
    <x v="3"/>
    <x v="1"/>
    <s v="7308 Legal Fees"/>
    <x v="0"/>
  </r>
  <r>
    <s v="E35930"/>
    <s v="7308"/>
    <s v="00000"/>
    <s v="00000"/>
    <s v="000000"/>
    <s v="Estates &amp; Facilities"/>
    <s v="Legal Fees"/>
    <s v="Default"/>
    <s v="Default"/>
    <s v="Default"/>
    <n v="-194"/>
    <d v="2021-12-01T00:00:00"/>
    <s v="Purchase Invoices"/>
    <s v="Payables"/>
    <s v="Journal Import 108894424:"/>
    <s v="Payables A 22315751 108894424"/>
    <s v="DEC-21 Purchase Invoices GBP"/>
    <d v="2021-12-01T00:00:00"/>
    <s v="SSCREPMAN,"/>
    <n v="27"/>
    <s v="Journal Import Created"/>
    <x v="0"/>
    <s v="511735C"/>
    <d v="2021-08-25T00:00:00"/>
    <n v="165094053"/>
    <m/>
    <s v="PO Invoice"/>
    <m/>
    <s v="https://nww.einvoice-prod.sbs.nhs.uk:8179/invoicepdf/eb3defe5-707a-54ca-b29c-eac19ad23dc4"/>
    <n v="1"/>
    <n v="-194"/>
    <m/>
    <s v="Planning and Business Development"/>
    <x v="1"/>
    <x v="3"/>
    <x v="1"/>
    <s v="7308 Legal Fees"/>
    <x v="0"/>
  </r>
  <r>
    <s v="E35930"/>
    <s v="7308"/>
    <s v="00000"/>
    <s v="00000"/>
    <s v="000000"/>
    <s v="Estates &amp; Facilities"/>
    <s v="Legal Fees"/>
    <s v="Default"/>
    <s v="Default"/>
    <s v="Default"/>
    <n v="36.46"/>
    <d v="2021-12-01T00:00:00"/>
    <s v="Purchase Invoices"/>
    <s v="Payables"/>
    <s v="Journal Import 109214223:"/>
    <s v="Payables A 22378717 109214223"/>
    <s v="DEC-21 Purchase Invoices GBP"/>
    <d v="2021-12-09T00:00:00"/>
    <s v="SSCREPMAN,"/>
    <n v="20"/>
    <s v="Journal Import Created"/>
    <x v="0"/>
    <n v="522142"/>
    <d v="2021-11-15T00:00:00"/>
    <n v="165095705"/>
    <m/>
    <s v="PO Invoice"/>
    <m/>
    <s v="https://nww.einvoice-prod.sbs.nhs.uk:8179/invoicepdf/86f5bd6b-1482-5fe2-8907-11120d14aa64"/>
    <n v="1"/>
    <n v="36"/>
    <m/>
    <s v="Planning and Business Development"/>
    <x v="1"/>
    <x v="3"/>
    <x v="1"/>
    <s v="7308 Legal Fees"/>
    <x v="0"/>
  </r>
  <r>
    <s v="E35930"/>
    <s v="7308"/>
    <s v="00000"/>
    <s v="00000"/>
    <s v="000000"/>
    <s v="Estates &amp; Facilities"/>
    <s v="Legal Fees"/>
    <s v="Default"/>
    <s v="Default"/>
    <s v="Default"/>
    <n v="396"/>
    <d v="2021-12-01T00:00:00"/>
    <s v="Purchase Invoices"/>
    <s v="Payables"/>
    <s v="Journal Import 109214223:"/>
    <s v="Payables A 22378717 109214223"/>
    <s v="DEC-21 Purchase Invoices GBP"/>
    <d v="2021-12-09T00:00:00"/>
    <s v="SSCREPMAN,"/>
    <n v="20"/>
    <s v="Journal Import Created"/>
    <x v="0"/>
    <n v="522142"/>
    <d v="2021-11-15T00:00:00"/>
    <n v="165095705"/>
    <m/>
    <s v="PO Invoice"/>
    <m/>
    <s v="https://nww.einvoice-prod.sbs.nhs.uk:8179/invoicepdf/86f5bd6b-1482-5fe2-8907-11120d14aa64"/>
    <n v="1"/>
    <n v="396"/>
    <m/>
    <s v="Planning and Business Development"/>
    <x v="1"/>
    <x v="3"/>
    <x v="1"/>
    <s v="7308 Legal Fees"/>
    <x v="0"/>
  </r>
  <r>
    <s v="E35930"/>
    <s v="7308"/>
    <s v="00000"/>
    <s v="00000"/>
    <s v="000000"/>
    <s v="Estates &amp; Facilities"/>
    <s v="Legal Fees"/>
    <s v="Default"/>
    <s v="Default"/>
    <s v="Default"/>
    <n v="432.46"/>
    <d v="2021-12-01T00:00:00"/>
    <s v="Purchase Invoices"/>
    <s v="Payables"/>
    <s v="Journal Import 109214223:"/>
    <s v="Payables A 22378717 109214223"/>
    <s v="DEC-21 Purchase Invoices GBP"/>
    <d v="2021-12-09T00:00:00"/>
    <s v="SSCREPMAN,"/>
    <n v="20"/>
    <s v="Journal Import Created"/>
    <x v="0"/>
    <n v="522142"/>
    <d v="2021-11-15T00:00:00"/>
    <n v="165095705"/>
    <m/>
    <s v="PO Invoice"/>
    <m/>
    <s v="https://nww.einvoice-prod.sbs.nhs.uk:8179/invoicepdf/86f5bd6b-1482-5fe2-8907-11120d14aa64"/>
    <n v="1"/>
    <n v="432"/>
    <m/>
    <s v="Planning and Business Development"/>
    <x v="1"/>
    <x v="3"/>
    <x v="1"/>
    <s v="7308 Legal Fees"/>
    <x v="0"/>
  </r>
  <r>
    <s v="E35930"/>
    <s v="7308"/>
    <s v="00000"/>
    <s v="00000"/>
    <s v="000000"/>
    <s v="Estates &amp; Facilities"/>
    <s v="Legal Fees"/>
    <s v="Default"/>
    <s v="Default"/>
    <s v="Default"/>
    <n v="79.2"/>
    <d v="2021-12-01T00:00:00"/>
    <s v="Purchase Invoices"/>
    <s v="Payables"/>
    <s v="Journal Import 109214223:"/>
    <s v="Payables A 22378717 109214223"/>
    <s v="DEC-21 Purchase Invoices GBP"/>
    <d v="2021-12-09T00:00:00"/>
    <s v="SSCREPMAN,"/>
    <n v="20"/>
    <s v="Journal Import Created"/>
    <x v="0"/>
    <n v="522142"/>
    <d v="2021-11-15T00:00:00"/>
    <n v="165095705"/>
    <m/>
    <s v="PO Invoice"/>
    <m/>
    <s v="https://nww.einvoice-prod.sbs.nhs.uk:8179/invoicepdf/86f5bd6b-1482-5fe2-8907-11120d14aa64"/>
    <m/>
    <m/>
    <m/>
    <s v="Planning and Business Development"/>
    <x v="1"/>
    <x v="3"/>
    <x v="1"/>
    <s v="7308 Legal Fees"/>
    <x v="0"/>
  </r>
  <r>
    <s v="E35930"/>
    <s v="7308"/>
    <s v="00000"/>
    <s v="00000"/>
    <s v="000000"/>
    <s v="Estates &amp; Facilities"/>
    <s v="Legal Fees"/>
    <s v="Default"/>
    <s v="Default"/>
    <s v="Default"/>
    <n v="-432.46"/>
    <d v="2021-12-01T00:00:00"/>
    <s v="Purchase Invoices"/>
    <s v="Payables"/>
    <s v="Journal Import 109214223:"/>
    <s v="Payables A 22378717 109214223"/>
    <s v="DEC-21 Purchase Invoices GBP"/>
    <d v="2021-12-09T00:00:00"/>
    <s v="SSCREPMAN,"/>
    <n v="21"/>
    <s v="Journal Import Created"/>
    <x v="0"/>
    <n v="522142"/>
    <d v="2021-11-15T00:00:00"/>
    <n v="165095705"/>
    <m/>
    <s v="PO Invoice"/>
    <m/>
    <s v="https://nww.einvoice-prod.sbs.nhs.uk:8179/invoicepdf/86f5bd6b-1482-5fe2-8907-11120d14aa64"/>
    <n v="1"/>
    <n v="-432"/>
    <m/>
    <s v="Planning and Business Development"/>
    <x v="1"/>
    <x v="3"/>
    <x v="1"/>
    <s v="7308 Legal Fees"/>
    <x v="0"/>
  </r>
  <r>
    <s v="E35930"/>
    <s v="7308"/>
    <s v="00000"/>
    <s v="00000"/>
    <s v="000000"/>
    <s v="Estates &amp; Facilities"/>
    <s v="Legal Fees"/>
    <s v="Default"/>
    <s v="Default"/>
    <s v="Default"/>
    <n v="2150"/>
    <d v="2021-12-01T00:00:00"/>
    <s v="Purchase Invoices"/>
    <s v="Payables"/>
    <s v="Journal Import 109647865:"/>
    <s v="Payables A 22454804 109647865"/>
    <s v="DEC-21 Purchase Invoices GBP"/>
    <d v="2021-12-21T00:00:00"/>
    <s v="SSCREPMAN,"/>
    <n v="17"/>
    <s v="Journal Import Created"/>
    <x v="55"/>
    <s v="INV11815"/>
    <d v="2021-10-31T00:00:00"/>
    <n v="165096326"/>
    <m/>
    <s v="PO Invoice"/>
    <m/>
    <s v="http://nww.docserv.wyss.nhs.uk/synergyiim/dist/?val=4294455_16872728_20211213151239"/>
    <n v="1"/>
    <n v="2150"/>
    <m/>
    <s v="Planning and Business Development"/>
    <x v="1"/>
    <x v="3"/>
    <x v="1"/>
    <s v="7308 Legal Fees"/>
    <x v="2"/>
  </r>
  <r>
    <s v="E35930"/>
    <s v="7308"/>
    <s v="00000"/>
    <s v="00000"/>
    <s v="000000"/>
    <s v="Estates &amp; Facilities"/>
    <s v="Legal Fees"/>
    <s v="Default"/>
    <s v="Default"/>
    <s v="Default"/>
    <n v="553.5"/>
    <d v="2021-12-01T00:00:00"/>
    <s v="Purchase Invoices"/>
    <s v="Payables"/>
    <s v="Journal Import 109691019:"/>
    <s v="Payables A 22459060 109691019"/>
    <s v="DEC-21 Purchase Invoices GBP"/>
    <d v="2021-12-22T00:00:00"/>
    <s v="SSCREPMAN,"/>
    <n v="28"/>
    <s v="Journal Import Created"/>
    <x v="0"/>
    <n v="73011410"/>
    <d v="2021-12-21T00:00:00"/>
    <n v="165096662"/>
    <m/>
    <s v="PO Invoice"/>
    <m/>
    <s v="https://nww.einvoice-prod.sbs.nhs.uk:8179/invoicepdf/899cc43d-09b8-5973-b60c-b054e47f0fe1"/>
    <n v="1"/>
    <n v="554"/>
    <m/>
    <s v="Planning and Business Development"/>
    <x v="1"/>
    <x v="3"/>
    <x v="1"/>
    <s v="7308 Legal Fees"/>
    <x v="0"/>
  </r>
  <r>
    <s v="E35930"/>
    <s v="7308"/>
    <s v="00000"/>
    <s v="00000"/>
    <s v="000000"/>
    <s v="Estates &amp; Facilities"/>
    <s v="Legal Fees"/>
    <s v="Default"/>
    <s v="Default"/>
    <s v="Default"/>
    <n v="105"/>
    <d v="2021-12-01T00:00:00"/>
    <s v="Purchase Invoices"/>
    <s v="Payables"/>
    <s v="Journal Import 109691019:"/>
    <s v="Payables A 22459060 109691019"/>
    <s v="DEC-21 Purchase Invoices GBP"/>
    <d v="2021-12-22T00:00:00"/>
    <s v="SSCREPMAN,"/>
    <n v="28"/>
    <s v="Journal Import Created"/>
    <x v="0"/>
    <n v="73011411"/>
    <d v="2021-12-22T00:00:00"/>
    <n v="165096661"/>
    <m/>
    <s v="PO Invoice"/>
    <m/>
    <s v="https://nww.einvoice-prod.sbs.nhs.uk:8179/invoicepdf/5a91a933-32c6-565a-8a8f-d7311655741d"/>
    <n v="1"/>
    <n v="105"/>
    <m/>
    <s v="Planning and Business Development"/>
    <x v="1"/>
    <x v="3"/>
    <x v="1"/>
    <s v="7308 Legal Fees"/>
    <x v="0"/>
  </r>
  <r>
    <s v="E35930"/>
    <s v="7308"/>
    <s v="00000"/>
    <s v="00000"/>
    <s v="000000"/>
    <s v="Estates &amp; Facilities"/>
    <s v="Legal Fees"/>
    <s v="Default"/>
    <s v="Default"/>
    <s v="Default"/>
    <n v="1659.5"/>
    <d v="2021-12-01T00:00:00"/>
    <s v="Purchase Invoices"/>
    <s v="Payables"/>
    <s v="Journal Import 109691019:"/>
    <s v="Payables A 22459060 109691019"/>
    <s v="DEC-21 Purchase Invoices GBP"/>
    <d v="2021-12-22T00:00:00"/>
    <s v="SSCREPMAN,"/>
    <n v="28"/>
    <s v="Journal Import Created"/>
    <x v="0"/>
    <n v="73011413"/>
    <d v="2021-12-21T00:00:00"/>
    <n v="165096659"/>
    <m/>
    <s v="PO Invoice"/>
    <m/>
    <s v="https://nww.einvoice-prod.sbs.nhs.uk:8179/invoicepdf/67461c89-886d-5b2e-94b3-df029fd2fcc1"/>
    <n v="1"/>
    <n v="1660"/>
    <m/>
    <s v="Planning and Business Development"/>
    <x v="1"/>
    <x v="3"/>
    <x v="1"/>
    <s v="7308 Legal Fees"/>
    <x v="0"/>
  </r>
  <r>
    <s v="E35930"/>
    <s v="7308"/>
    <s v="00000"/>
    <s v="00000"/>
    <s v="000000"/>
    <s v="Estates &amp; Facilities"/>
    <s v="Legal Fees"/>
    <s v="Default"/>
    <s v="Default"/>
    <s v="Default"/>
    <n v="207.5"/>
    <d v="2021-12-01T00:00:00"/>
    <s v="Purchase Invoices"/>
    <s v="Payables"/>
    <s v="Journal Import 109691019:"/>
    <s v="Payables A 22459060 109691019"/>
    <s v="DEC-21 Purchase Invoices GBP"/>
    <d v="2021-12-22T00:00:00"/>
    <s v="SSCREPMAN,"/>
    <n v="28"/>
    <s v="Journal Import Created"/>
    <x v="0"/>
    <n v="73011414"/>
    <d v="2021-12-21T00:00:00"/>
    <n v="165096658"/>
    <m/>
    <s v="PO Invoice"/>
    <m/>
    <s v="https://nww.einvoice-prod.sbs.nhs.uk:8179/invoicepdf/493330c6-17c3-5d17-b887-7fbe6c58c268"/>
    <n v="1"/>
    <n v="208"/>
    <m/>
    <s v="Planning and Business Development"/>
    <x v="1"/>
    <x v="3"/>
    <x v="1"/>
    <s v="7308 Legal Fees"/>
    <x v="0"/>
  </r>
  <r>
    <s v="E35930"/>
    <s v="7308"/>
    <s v="00000"/>
    <s v="00000"/>
    <s v="000000"/>
    <s v="Estates &amp; Facilities"/>
    <s v="Legal Fees"/>
    <s v="Default"/>
    <s v="Default"/>
    <s v="Default"/>
    <n v="1904"/>
    <d v="2021-12-01T00:00:00"/>
    <s v="Purchase Invoices"/>
    <s v="Payables"/>
    <s v="Journal Import 109691019:"/>
    <s v="Payables A 22459060 109691019"/>
    <s v="DEC-21 Purchase Invoices GBP"/>
    <d v="2021-12-22T00:00:00"/>
    <s v="SSCREPMAN,"/>
    <n v="28"/>
    <s v="Journal Import Created"/>
    <x v="0"/>
    <n v="73011416"/>
    <d v="2021-12-21T00:00:00"/>
    <n v="165096656"/>
    <m/>
    <s v="PO Invoice"/>
    <m/>
    <s v="https://nww.einvoice-prod.sbs.nhs.uk:8179/invoicepdf/099705c8-36d0-5cad-8999-2593f1537cba"/>
    <n v="1"/>
    <n v="1904"/>
    <m/>
    <s v="Planning and Business Development"/>
    <x v="1"/>
    <x v="3"/>
    <x v="1"/>
    <s v="7308 Legal Fees"/>
    <x v="0"/>
  </r>
  <r>
    <s v="E35930"/>
    <s v="7308"/>
    <s v="00000"/>
    <s v="00000"/>
    <s v="000000"/>
    <s v="Estates &amp; Facilities"/>
    <s v="Legal Fees"/>
    <s v="Default"/>
    <s v="Default"/>
    <s v="Default"/>
    <n v="94.5"/>
    <d v="2021-12-01T00:00:00"/>
    <s v="Purchase Invoices"/>
    <s v="Payables"/>
    <s v="Journal Import 109691019:"/>
    <s v="Payables A 22459060 109691019"/>
    <s v="DEC-21 Purchase Invoices GBP"/>
    <d v="2021-12-22T00:00:00"/>
    <s v="SSCREPMAN,"/>
    <n v="28"/>
    <s v="Journal Import Created"/>
    <x v="0"/>
    <n v="73011418"/>
    <d v="2021-12-21T00:00:00"/>
    <n v="165096654"/>
    <m/>
    <s v="PO Invoice"/>
    <m/>
    <s v="https://nww.einvoice-prod.sbs.nhs.uk:8179/invoicepdf/340302db-3200-5da5-925c-73a5f36233e9"/>
    <n v="1"/>
    <n v="95"/>
    <m/>
    <s v="Planning and Business Development"/>
    <x v="1"/>
    <x v="3"/>
    <x v="1"/>
    <s v="7308 Legal Fees"/>
    <x v="0"/>
  </r>
  <r>
    <s v="E35930"/>
    <s v="7308"/>
    <s v="00000"/>
    <s v="00000"/>
    <s v="000000"/>
    <s v="Estates &amp; Facilities"/>
    <s v="Legal Fees"/>
    <s v="Default"/>
    <s v="Default"/>
    <s v="Default"/>
    <n v="2573.5"/>
    <d v="2021-12-01T00:00:00"/>
    <s v="Purchase Invoices"/>
    <s v="Payables"/>
    <s v="Journal Import 109691019:"/>
    <s v="Payables A 22459060 109691019"/>
    <s v="DEC-21 Purchase Invoices GBP"/>
    <d v="2021-12-22T00:00:00"/>
    <s v="SSCREPMAN,"/>
    <n v="28"/>
    <s v="Journal Import Created"/>
    <x v="0"/>
    <n v="73011421"/>
    <d v="2021-12-21T00:00:00"/>
    <n v="165096651"/>
    <m/>
    <s v="PO Invoice"/>
    <m/>
    <s v="https://nww.einvoice-prod.sbs.nhs.uk:8179/invoicepdf/3bd1eb28-f039-577d-a27d-b17d6988b926"/>
    <n v="1"/>
    <n v="2574"/>
    <m/>
    <s v="Planning and Business Development"/>
    <x v="1"/>
    <x v="3"/>
    <x v="1"/>
    <s v="7308 Legal Fees"/>
    <x v="0"/>
  </r>
  <r>
    <s v="E35930"/>
    <s v="7308"/>
    <s v="00000"/>
    <s v="00000"/>
    <s v="000000"/>
    <s v="Estates &amp; Facilities"/>
    <s v="Legal Fees"/>
    <s v="Default"/>
    <s v="Default"/>
    <s v="Default"/>
    <n v="1094"/>
    <d v="2021-12-01T00:00:00"/>
    <s v="Purchase Invoices"/>
    <s v="Payables"/>
    <s v="Journal Import 109691019:"/>
    <s v="Payables A 22459060 109691019"/>
    <s v="DEC-21 Purchase Invoices GBP"/>
    <d v="2021-12-22T00:00:00"/>
    <s v="SSCREPMAN,"/>
    <n v="28"/>
    <s v="Journal Import Created"/>
    <x v="0"/>
    <n v="73011422"/>
    <d v="2021-12-21T00:00:00"/>
    <n v="165096650"/>
    <m/>
    <s v="PO Invoice"/>
    <m/>
    <s v="https://nww.einvoice-prod.sbs.nhs.uk:8179/invoicepdf/a3cd5477-3c8b-5a0c-82fa-70eea0e92eb7"/>
    <n v="1"/>
    <n v="1094"/>
    <m/>
    <s v="Planning and Business Development"/>
    <x v="1"/>
    <x v="3"/>
    <x v="1"/>
    <s v="7308 Legal Fees"/>
    <x v="0"/>
  </r>
  <r>
    <s v="E35930"/>
    <s v="7308"/>
    <s v="00000"/>
    <s v="00000"/>
    <s v="000000"/>
    <s v="Estates &amp; Facilities"/>
    <s v="Legal Fees"/>
    <s v="Default"/>
    <s v="Default"/>
    <s v="Default"/>
    <n v="1144"/>
    <d v="2021-12-01T00:00:00"/>
    <s v="Purchase Invoices"/>
    <s v="Payables"/>
    <s v="Journal Import 109691019:"/>
    <s v="Payables A 22459060 109691019"/>
    <s v="DEC-21 Purchase Invoices GBP"/>
    <d v="2021-12-22T00:00:00"/>
    <s v="SSCREPMAN,"/>
    <n v="28"/>
    <s v="Journal Import Created"/>
    <x v="0"/>
    <n v="73011424"/>
    <d v="2021-12-21T00:00:00"/>
    <n v="165096648"/>
    <m/>
    <s v="PO Invoice"/>
    <m/>
    <s v="https://nww.einvoice-prod.sbs.nhs.uk:8179/invoicepdf/3cd9f9e0-1545-5585-aea9-e6584950275f"/>
    <n v="1"/>
    <n v="1144"/>
    <m/>
    <s v="Planning and Business Development"/>
    <x v="1"/>
    <x v="3"/>
    <x v="1"/>
    <s v="7308 Legal Fees"/>
    <x v="0"/>
  </r>
  <r>
    <s v="E35930"/>
    <s v="7308"/>
    <s v="00000"/>
    <s v="00000"/>
    <s v="000000"/>
    <s v="Estates &amp; Facilities"/>
    <s v="Legal Fees"/>
    <s v="Default"/>
    <s v="Default"/>
    <s v="Default"/>
    <n v="957"/>
    <d v="2021-12-01T00:00:00"/>
    <s v="Purchase Invoices"/>
    <s v="Payables"/>
    <s v="Journal Import 109691019:"/>
    <s v="Payables A 22459060 109691019"/>
    <s v="DEC-21 Purchase Invoices GBP"/>
    <d v="2021-12-22T00:00:00"/>
    <s v="SSCREPMAN,"/>
    <n v="28"/>
    <s v="Journal Import Created"/>
    <x v="0"/>
    <n v="73011437"/>
    <d v="2021-12-21T00:00:00"/>
    <n v="165096633"/>
    <m/>
    <s v="PO Invoice"/>
    <m/>
    <s v="https://nww.einvoice-prod.sbs.nhs.uk:8179/invoicepdf/70096227-5076-5314-8f32-d6185b9c9ad3"/>
    <n v="1"/>
    <n v="957"/>
    <m/>
    <s v="Planning and Business Development"/>
    <x v="1"/>
    <x v="3"/>
    <x v="1"/>
    <s v="7308 Legal Fees"/>
    <x v="0"/>
  </r>
  <r>
    <s v="E35930"/>
    <s v="7308"/>
    <s v="00000"/>
    <s v="00000"/>
    <s v="000000"/>
    <s v="Estates &amp; Facilities"/>
    <s v="Legal Fees"/>
    <s v="Default"/>
    <s v="Default"/>
    <s v="Default"/>
    <n v="1529"/>
    <d v="2021-12-01T00:00:00"/>
    <s v="Purchase Invoices"/>
    <s v="Payables"/>
    <s v="Journal Import 109732438:"/>
    <s v="Payables A 22466040 109732438"/>
    <s v="DEC-21 Purchase Invoices GBP"/>
    <d v="2021-12-23T00:00:00"/>
    <s v="SSCREPMAN,"/>
    <n v="16"/>
    <s v="Journal Import Created"/>
    <x v="0"/>
    <n v="73011412"/>
    <d v="2021-12-21T00:00:00"/>
    <n v="165096660"/>
    <m/>
    <s v="PO Invoice"/>
    <m/>
    <s v="https://nww.einvoice-prod.sbs.nhs.uk:8179/invoicepdf/42d21df6-fcf5-5ab6-8c0f-1261edeabffa"/>
    <n v="1"/>
    <n v="1529"/>
    <m/>
    <s v="Planning and Business Development"/>
    <x v="1"/>
    <x v="3"/>
    <x v="1"/>
    <s v="7308 Legal Fees"/>
    <x v="0"/>
  </r>
  <r>
    <s v="E35930"/>
    <s v="7308"/>
    <s v="00000"/>
    <s v="00000"/>
    <s v="000000"/>
    <s v="Estates &amp; Facilities"/>
    <s v="Legal Fees"/>
    <s v="Default"/>
    <s v="Default"/>
    <s v="Default"/>
    <n v="593"/>
    <d v="2021-12-01T00:00:00"/>
    <s v="Purchase Invoices"/>
    <s v="Payables"/>
    <s v="Journal Import 109732438:"/>
    <s v="Payables A 22466040 109732438"/>
    <s v="DEC-21 Purchase Invoices GBP"/>
    <d v="2021-12-23T00:00:00"/>
    <s v="SSCREPMAN,"/>
    <n v="16"/>
    <s v="Journal Import Created"/>
    <x v="0"/>
    <n v="73011415"/>
    <d v="2021-12-22T00:00:00"/>
    <n v="165096657"/>
    <m/>
    <s v="PO Invoice"/>
    <m/>
    <s v="https://nww.einvoice-prod.sbs.nhs.uk:8179/invoicepdf/a7f93889-1519-566d-855e-962580d50a20"/>
    <n v="1"/>
    <n v="593"/>
    <m/>
    <s v="Planning and Business Development"/>
    <x v="1"/>
    <x v="3"/>
    <x v="1"/>
    <s v="7308 Legal Fees"/>
    <x v="0"/>
  </r>
  <r>
    <s v="E35930"/>
    <s v="7308"/>
    <s v="00000"/>
    <s v="00000"/>
    <s v="000000"/>
    <s v="Estates &amp; Facilities"/>
    <s v="Legal Fees"/>
    <s v="Default"/>
    <s v="Default"/>
    <s v="Default"/>
    <n v="67.5"/>
    <d v="2021-12-01T00:00:00"/>
    <s v="Purchase Invoices"/>
    <s v="Payables"/>
    <s v="Journal Import 109732438:"/>
    <s v="Payables A 22466040 109732438"/>
    <s v="DEC-21 Purchase Invoices GBP"/>
    <d v="2021-12-23T00:00:00"/>
    <s v="SSCREPMAN,"/>
    <n v="16"/>
    <s v="Journal Import Created"/>
    <x v="0"/>
    <n v="73011417"/>
    <d v="2021-12-21T00:00:00"/>
    <n v="165096655"/>
    <m/>
    <s v="PO Invoice"/>
    <m/>
    <s v="https://nww.einvoice-prod.sbs.nhs.uk:8179/invoicepdf/b5416bdc-a157-5f5b-96ed-34feebf32ad9"/>
    <n v="1"/>
    <n v="68"/>
    <m/>
    <s v="Planning and Business Development"/>
    <x v="1"/>
    <x v="3"/>
    <x v="1"/>
    <s v="7308 Legal Fees"/>
    <x v="0"/>
  </r>
  <r>
    <s v="E35930"/>
    <s v="7308"/>
    <s v="00000"/>
    <s v="00000"/>
    <s v="000000"/>
    <s v="Estates &amp; Facilities"/>
    <s v="Legal Fees"/>
    <s v="Default"/>
    <s v="Default"/>
    <s v="Default"/>
    <n v="864"/>
    <d v="2021-12-01T00:00:00"/>
    <s v="Purchase Invoices"/>
    <s v="Payables"/>
    <s v="Journal Import 109732438:"/>
    <s v="Payables A 22466040 109732438"/>
    <s v="DEC-21 Purchase Invoices GBP"/>
    <d v="2021-12-23T00:00:00"/>
    <s v="SSCREPMAN,"/>
    <n v="16"/>
    <s v="Journal Import Created"/>
    <x v="0"/>
    <n v="73011419"/>
    <d v="2021-12-21T00:00:00"/>
    <n v="165096653"/>
    <m/>
    <s v="PO Invoice"/>
    <m/>
    <s v="https://nww.einvoice-prod.sbs.nhs.uk:8179/invoicepdf/13c40472-b1ca-5677-8508-af1a08fecdf5"/>
    <n v="1"/>
    <n v="864"/>
    <m/>
    <s v="Planning and Business Development"/>
    <x v="1"/>
    <x v="3"/>
    <x v="1"/>
    <s v="7308 Legal Fees"/>
    <x v="0"/>
  </r>
  <r>
    <s v="E35930"/>
    <s v="7308"/>
    <s v="00000"/>
    <s v="00000"/>
    <s v="000000"/>
    <s v="Estates &amp; Facilities"/>
    <s v="Legal Fees"/>
    <s v="Default"/>
    <s v="Default"/>
    <s v="Default"/>
    <n v="67.5"/>
    <d v="2021-12-01T00:00:00"/>
    <s v="Purchase Invoices"/>
    <s v="Payables"/>
    <s v="Journal Import 109732438:"/>
    <s v="Payables A 22466040 109732438"/>
    <s v="DEC-21 Purchase Invoices GBP"/>
    <d v="2021-12-23T00:00:00"/>
    <s v="SSCREPMAN,"/>
    <n v="16"/>
    <s v="Journal Import Created"/>
    <x v="0"/>
    <n v="73011420"/>
    <d v="2021-12-21T00:00:00"/>
    <n v="165096652"/>
    <m/>
    <s v="PO Invoice"/>
    <m/>
    <s v="https://nww.einvoice-prod.sbs.nhs.uk:8179/invoicepdf/89735259-aa35-511a-8774-4173233d0625"/>
    <n v="1"/>
    <n v="68"/>
    <m/>
    <s v="Planning and Business Development"/>
    <x v="1"/>
    <x v="3"/>
    <x v="1"/>
    <s v="7308 Legal Fees"/>
    <x v="0"/>
  </r>
  <r>
    <s v="E35930"/>
    <s v="7308"/>
    <s v="00000"/>
    <s v="00000"/>
    <s v="000000"/>
    <s v="Estates &amp; Facilities"/>
    <s v="Legal Fees"/>
    <s v="Default"/>
    <s v="Default"/>
    <s v="Default"/>
    <n v="549"/>
    <d v="2021-12-01T00:00:00"/>
    <s v="Purchase Invoices"/>
    <s v="Payables"/>
    <s v="Journal Import 109732438:"/>
    <s v="Payables A 22466040 109732438"/>
    <s v="DEC-21 Purchase Invoices GBP"/>
    <d v="2021-12-23T00:00:00"/>
    <s v="SSCREPMAN,"/>
    <n v="16"/>
    <s v="Journal Import Created"/>
    <x v="0"/>
    <n v="73011423"/>
    <d v="2021-12-21T00:00:00"/>
    <n v="165096649"/>
    <m/>
    <s v="PO Invoice"/>
    <m/>
    <s v="https://nww.einvoice-prod.sbs.nhs.uk:8179/invoicepdf/4e98a27a-833a-5995-979a-755cecc151bc"/>
    <n v="1"/>
    <n v="549"/>
    <m/>
    <s v="Planning and Business Development"/>
    <x v="1"/>
    <x v="3"/>
    <x v="1"/>
    <s v="7308 Legal Fees"/>
    <x v="0"/>
  </r>
  <r>
    <s v="E35930"/>
    <s v="7308"/>
    <s v="00000"/>
    <s v="00000"/>
    <s v="000000"/>
    <s v="Estates &amp; Facilities"/>
    <s v="Legal Fees"/>
    <s v="Default"/>
    <s v="Default"/>
    <s v="Default"/>
    <n v="369.6"/>
    <d v="2021-12-01T00:00:00"/>
    <s v="Purchase Invoices"/>
    <s v="Payables"/>
    <s v="Journal Import 109732438:"/>
    <s v="Payables A 22466040 109732438"/>
    <s v="DEC-21 Purchase Invoices GBP"/>
    <d v="2021-12-23T00:00:00"/>
    <s v="SSCREPMAN,"/>
    <n v="16"/>
    <s v="Journal Import Created"/>
    <x v="0"/>
    <n v="73011425"/>
    <d v="2021-12-21T00:00:00"/>
    <n v="165096647"/>
    <m/>
    <s v="PO Invoice"/>
    <m/>
    <s v="https://nww.einvoice-prod.sbs.nhs.uk:8179/invoicepdf/43ef0f3f-2e80-530d-aff1-f4ebe6be3be6"/>
    <n v="1"/>
    <n v="370"/>
    <m/>
    <s v="Planning and Business Development"/>
    <x v="1"/>
    <x v="3"/>
    <x v="1"/>
    <s v="7308 Legal Fees"/>
    <x v="0"/>
  </r>
  <r>
    <s v="E35930"/>
    <s v="7308"/>
    <s v="00000"/>
    <s v="00000"/>
    <s v="000000"/>
    <s v="Estates &amp; Facilities"/>
    <s v="Legal Fees"/>
    <s v="Default"/>
    <s v="Default"/>
    <s v="Default"/>
    <n v="168.5"/>
    <d v="2021-12-01T00:00:00"/>
    <s v="Purchase Invoices"/>
    <s v="Payables"/>
    <s v="Journal Import 109732438:"/>
    <s v="Payables A 22466040 109732438"/>
    <s v="DEC-21 Purchase Invoices GBP"/>
    <d v="2021-12-23T00:00:00"/>
    <s v="SSCREPMAN,"/>
    <n v="16"/>
    <s v="Journal Import Created"/>
    <x v="0"/>
    <n v="73011426"/>
    <d v="2021-12-21T00:00:00"/>
    <n v="165096646"/>
    <m/>
    <s v="PO Invoice"/>
    <m/>
    <s v="https://nww.einvoice-prod.sbs.nhs.uk:8179/invoicepdf/08f4b9b1-94ca-5a73-9291-5ada268a52ca"/>
    <n v="1"/>
    <n v="169"/>
    <m/>
    <s v="Planning and Business Development"/>
    <x v="1"/>
    <x v="3"/>
    <x v="1"/>
    <s v="7308 Legal Fees"/>
    <x v="0"/>
  </r>
  <r>
    <s v="E35930"/>
    <s v="7308"/>
    <s v="00000"/>
    <s v="00000"/>
    <s v="000000"/>
    <s v="Estates &amp; Facilities"/>
    <s v="Legal Fees"/>
    <s v="Default"/>
    <s v="Default"/>
    <s v="Default"/>
    <n v="107.6"/>
    <d v="2021-12-01T00:00:00"/>
    <s v="Purchase Invoices"/>
    <s v="Payables"/>
    <s v="Journal Import 109732438:"/>
    <s v="Payables A 22466040 109732438"/>
    <s v="DEC-21 Purchase Invoices GBP"/>
    <d v="2021-12-23T00:00:00"/>
    <s v="SSCREPMAN,"/>
    <n v="16"/>
    <s v="Journal Import Created"/>
    <x v="0"/>
    <n v="73011427"/>
    <d v="2021-12-21T00:00:00"/>
    <n v="165096643"/>
    <m/>
    <s v="PO Invoice"/>
    <m/>
    <s v="https://nww.einvoice-prod.sbs.nhs.uk:8179/invoicepdf/34e923dc-d83f-5847-a5be-bc364b4d06fc"/>
    <n v="1"/>
    <n v="108"/>
    <m/>
    <s v="Planning and Business Development"/>
    <x v="1"/>
    <x v="3"/>
    <x v="1"/>
    <s v="7308 Legal Fees"/>
    <x v="0"/>
  </r>
  <r>
    <s v="E35930"/>
    <s v="7308"/>
    <s v="00000"/>
    <s v="00000"/>
    <s v="000000"/>
    <s v="Estates &amp; Facilities"/>
    <s v="Legal Fees"/>
    <s v="Default"/>
    <s v="Default"/>
    <s v="Default"/>
    <n v="45.5"/>
    <d v="2021-12-01T00:00:00"/>
    <s v="Purchase Invoices"/>
    <s v="Payables"/>
    <s v="Journal Import 109732438:"/>
    <s v="Payables A 22466040 109732438"/>
    <s v="DEC-21 Purchase Invoices GBP"/>
    <d v="2021-12-23T00:00:00"/>
    <s v="SSCREPMAN,"/>
    <n v="16"/>
    <s v="Journal Import Created"/>
    <x v="0"/>
    <n v="73011428"/>
    <d v="2021-12-21T00:00:00"/>
    <n v="165096642"/>
    <m/>
    <s v="PO Invoice"/>
    <m/>
    <s v="https://nww.einvoice-prod.sbs.nhs.uk:8179/invoicepdf/7fbb96d9-8c0e-57ef-8894-a3e6c5c48c46"/>
    <n v="1"/>
    <n v="46"/>
    <m/>
    <s v="Planning and Business Development"/>
    <x v="1"/>
    <x v="3"/>
    <x v="1"/>
    <s v="7308 Legal Fees"/>
    <x v="0"/>
  </r>
  <r>
    <s v="E35930"/>
    <s v="7308"/>
    <s v="00000"/>
    <s v="00000"/>
    <s v="000000"/>
    <s v="Estates &amp; Facilities"/>
    <s v="Legal Fees"/>
    <s v="Default"/>
    <s v="Default"/>
    <s v="Default"/>
    <n v="40.5"/>
    <d v="2021-12-01T00:00:00"/>
    <s v="Purchase Invoices"/>
    <s v="Payables"/>
    <s v="Journal Import 109732438:"/>
    <s v="Payables A 22466040 109732438"/>
    <s v="DEC-21 Purchase Invoices GBP"/>
    <d v="2021-12-23T00:00:00"/>
    <s v="SSCREPMAN,"/>
    <n v="16"/>
    <s v="Journal Import Created"/>
    <x v="0"/>
    <n v="73011429"/>
    <d v="2021-12-21T00:00:00"/>
    <n v="165096641"/>
    <m/>
    <s v="PO Invoice"/>
    <m/>
    <s v="https://nww.einvoice-prod.sbs.nhs.uk:8179/invoicepdf/6b92732b-b655-53c7-9cd4-f9b79997b165"/>
    <n v="1"/>
    <n v="41"/>
    <m/>
    <s v="Planning and Business Development"/>
    <x v="1"/>
    <x v="3"/>
    <x v="1"/>
    <s v="7308 Legal Fees"/>
    <x v="0"/>
  </r>
  <r>
    <s v="E35930"/>
    <s v="7308"/>
    <s v="00000"/>
    <s v="00000"/>
    <s v="000000"/>
    <s v="Estates &amp; Facilities"/>
    <s v="Legal Fees"/>
    <s v="Default"/>
    <s v="Default"/>
    <s v="Default"/>
    <n v="457.6"/>
    <d v="2021-12-01T00:00:00"/>
    <s v="Purchase Invoices"/>
    <s v="Payables"/>
    <s v="Journal Import 109732438:"/>
    <s v="Payables A 22466040 109732438"/>
    <s v="DEC-21 Purchase Invoices GBP"/>
    <d v="2021-12-23T00:00:00"/>
    <s v="SSCREPMAN,"/>
    <n v="16"/>
    <s v="Journal Import Created"/>
    <x v="0"/>
    <n v="73011430"/>
    <d v="2021-12-21T00:00:00"/>
    <n v="165096640"/>
    <m/>
    <s v="PO Invoice"/>
    <m/>
    <s v="https://nww.einvoice-prod.sbs.nhs.uk:8179/invoicepdf/37174d61-637c-5031-b433-05c60d9ad958"/>
    <n v="1"/>
    <n v="458"/>
    <m/>
    <s v="Planning and Business Development"/>
    <x v="1"/>
    <x v="3"/>
    <x v="1"/>
    <s v="7308 Legal Fees"/>
    <x v="0"/>
  </r>
  <r>
    <s v="E35930"/>
    <s v="7308"/>
    <s v="00000"/>
    <s v="00000"/>
    <s v="000000"/>
    <s v="Estates &amp; Facilities"/>
    <s v="Legal Fees"/>
    <s v="Default"/>
    <s v="Default"/>
    <s v="Default"/>
    <n v="60"/>
    <d v="2021-12-01T00:00:00"/>
    <s v="Purchase Invoices"/>
    <s v="Payables"/>
    <s v="Journal Import 109732438:"/>
    <s v="Payables A 22466040 109732438"/>
    <s v="DEC-21 Purchase Invoices GBP"/>
    <d v="2021-12-23T00:00:00"/>
    <s v="SSCREPMAN,"/>
    <n v="16"/>
    <s v="Journal Import Created"/>
    <x v="0"/>
    <n v="73011431"/>
    <d v="2021-12-21T00:00:00"/>
    <n v="165096639"/>
    <m/>
    <s v="PO Invoice"/>
    <m/>
    <s v="https://nww.einvoice-prod.sbs.nhs.uk:8179/invoicepdf/06d8c7c3-7e72-5ef4-b483-08b1e7c1641f"/>
    <n v="1"/>
    <n v="60"/>
    <m/>
    <s v="Planning and Business Development"/>
    <x v="1"/>
    <x v="3"/>
    <x v="1"/>
    <s v="7308 Legal Fees"/>
    <x v="0"/>
  </r>
  <r>
    <s v="E35930"/>
    <s v="7308"/>
    <s v="00000"/>
    <s v="00000"/>
    <s v="000000"/>
    <s v="Estates &amp; Facilities"/>
    <s v="Legal Fees"/>
    <s v="Default"/>
    <s v="Default"/>
    <s v="Default"/>
    <n v="39"/>
    <d v="2021-12-01T00:00:00"/>
    <s v="Purchase Invoices"/>
    <s v="Payables"/>
    <s v="Journal Import 109732438:"/>
    <s v="Payables A 22466040 109732438"/>
    <s v="DEC-21 Purchase Invoices GBP"/>
    <d v="2021-12-23T00:00:00"/>
    <s v="SSCREPMAN,"/>
    <n v="16"/>
    <s v="Journal Import Created"/>
    <x v="0"/>
    <n v="73011432"/>
    <d v="2021-12-21T00:00:00"/>
    <n v="165096638"/>
    <m/>
    <s v="PO Invoice"/>
    <m/>
    <s v="https://nww.einvoice-prod.sbs.nhs.uk:8179/invoicepdf/914e6b98-6a60-577c-b391-6c7fc9f35a5a"/>
    <n v="1"/>
    <n v="39"/>
    <m/>
    <s v="Planning and Business Development"/>
    <x v="1"/>
    <x v="3"/>
    <x v="1"/>
    <s v="7308 Legal Fees"/>
    <x v="0"/>
  </r>
  <r>
    <s v="E35930"/>
    <s v="7308"/>
    <s v="00000"/>
    <s v="00000"/>
    <s v="000000"/>
    <s v="Estates &amp; Facilities"/>
    <s v="Legal Fees"/>
    <s v="Default"/>
    <s v="Default"/>
    <s v="Default"/>
    <n v="142.1"/>
    <d v="2021-12-01T00:00:00"/>
    <s v="Purchase Invoices"/>
    <s v="Payables"/>
    <s v="Journal Import 109732438:"/>
    <s v="Payables A 22466040 109732438"/>
    <s v="DEC-21 Purchase Invoices GBP"/>
    <d v="2021-12-23T00:00:00"/>
    <s v="SSCREPMAN,"/>
    <n v="16"/>
    <s v="Journal Import Created"/>
    <x v="0"/>
    <n v="73011433"/>
    <d v="2021-12-21T00:00:00"/>
    <n v="165096637"/>
    <m/>
    <s v="PO Invoice"/>
    <m/>
    <s v="https://nww.einvoice-prod.sbs.nhs.uk:8179/invoicepdf/f5ffd49f-03c2-5f55-ac31-e7eacc20a3e5"/>
    <n v="1"/>
    <n v="142"/>
    <m/>
    <s v="Planning and Business Development"/>
    <x v="1"/>
    <x v="3"/>
    <x v="1"/>
    <s v="7308 Legal Fees"/>
    <x v="0"/>
  </r>
  <r>
    <s v="E35930"/>
    <s v="7308"/>
    <s v="00000"/>
    <s v="00000"/>
    <s v="000000"/>
    <s v="Estates &amp; Facilities"/>
    <s v="Legal Fees"/>
    <s v="Default"/>
    <s v="Default"/>
    <s v="Default"/>
    <n v="40.5"/>
    <d v="2021-12-01T00:00:00"/>
    <s v="Purchase Invoices"/>
    <s v="Payables"/>
    <s v="Journal Import 109732438:"/>
    <s v="Payables A 22466040 109732438"/>
    <s v="DEC-21 Purchase Invoices GBP"/>
    <d v="2021-12-23T00:00:00"/>
    <s v="SSCREPMAN,"/>
    <n v="16"/>
    <s v="Journal Import Created"/>
    <x v="0"/>
    <n v="73011434"/>
    <d v="2021-12-21T00:00:00"/>
    <n v="165096636"/>
    <m/>
    <s v="PO Invoice"/>
    <m/>
    <s v="https://nww.einvoice-prod.sbs.nhs.uk:8179/invoicepdf/d652b1c9-975a-5336-bb81-615ca3724a0c"/>
    <n v="1"/>
    <n v="41"/>
    <m/>
    <s v="Planning and Business Development"/>
    <x v="1"/>
    <x v="3"/>
    <x v="1"/>
    <s v="7308 Legal Fees"/>
    <x v="0"/>
  </r>
  <r>
    <s v="E35930"/>
    <s v="7308"/>
    <s v="00000"/>
    <s v="00000"/>
    <s v="000000"/>
    <s v="Estates &amp; Facilities"/>
    <s v="Legal Fees"/>
    <s v="Default"/>
    <s v="Default"/>
    <s v="Default"/>
    <n v="54"/>
    <d v="2021-12-01T00:00:00"/>
    <s v="Purchase Invoices"/>
    <s v="Payables"/>
    <s v="Journal Import 109732438:"/>
    <s v="Payables A 22466040 109732438"/>
    <s v="DEC-21 Purchase Invoices GBP"/>
    <d v="2021-12-23T00:00:00"/>
    <s v="SSCREPMAN,"/>
    <n v="16"/>
    <s v="Journal Import Created"/>
    <x v="0"/>
    <n v="73011435"/>
    <d v="2021-12-21T00:00:00"/>
    <n v="165096635"/>
    <m/>
    <s v="PO Invoice"/>
    <m/>
    <s v="https://nww.einvoice-prod.sbs.nhs.uk:8179/invoicepdf/20a29dc1-9a0c-5e55-a29d-18aab925b0bd"/>
    <n v="1"/>
    <n v="54"/>
    <m/>
    <s v="Planning and Business Development"/>
    <x v="1"/>
    <x v="3"/>
    <x v="1"/>
    <s v="7308 Legal Fees"/>
    <x v="0"/>
  </r>
  <r>
    <s v="E35930"/>
    <s v="7308"/>
    <s v="00000"/>
    <s v="00000"/>
    <s v="000000"/>
    <s v="Estates &amp; Facilities"/>
    <s v="Legal Fees"/>
    <s v="Default"/>
    <s v="Default"/>
    <s v="Default"/>
    <n v="121.5"/>
    <d v="2021-12-01T00:00:00"/>
    <s v="Purchase Invoices"/>
    <s v="Payables"/>
    <s v="Journal Import 109732438:"/>
    <s v="Payables A 22466040 109732438"/>
    <s v="DEC-21 Purchase Invoices GBP"/>
    <d v="2021-12-23T00:00:00"/>
    <s v="SSCREPMAN,"/>
    <n v="16"/>
    <s v="Journal Import Created"/>
    <x v="0"/>
    <n v="73011436"/>
    <d v="2021-12-21T00:00:00"/>
    <n v="165096634"/>
    <m/>
    <s v="PO Invoice"/>
    <m/>
    <s v="https://nww.einvoice-prod.sbs.nhs.uk:8179/invoicepdf/bc7c3f54-2bdd-57ba-969a-071e1519169b"/>
    <n v="1"/>
    <n v="122"/>
    <m/>
    <s v="Planning and Business Development"/>
    <x v="1"/>
    <x v="3"/>
    <x v="1"/>
    <s v="7308 Legal Fees"/>
    <x v="0"/>
  </r>
  <r>
    <s v="E35930"/>
    <s v="7308"/>
    <s v="00000"/>
    <s v="00000"/>
    <s v="000000"/>
    <s v="Estates &amp; Facilities"/>
    <s v="Legal Fees"/>
    <s v="Default"/>
    <s v="Default"/>
    <s v="Default"/>
    <n v="-1653"/>
    <d v="2021-12-01T00:00:00"/>
    <s v="Receiving"/>
    <s v="Cost Management"/>
    <s v="Journal Import 108844136:"/>
    <s v="Cost Management A 22305212 108844136 2"/>
    <s v="01-DEC-2021 Receiving GBP"/>
    <d v="2021-11-30T00:00:00"/>
    <s v="SSCREPMAN,"/>
    <n v="2983"/>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162"/>
    <d v="2021-12-01T00:00:00"/>
    <s v="Receiving"/>
    <s v="Cost Management"/>
    <s v="Journal Import 108844136:"/>
    <s v="Cost Management A 22305212 108844136 2"/>
    <s v="01-DEC-2021 Receiving GBP"/>
    <d v="2021-11-30T00:00:00"/>
    <s v="SSCREPMAN,"/>
    <n v="2984"/>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45.64"/>
    <d v="2021-12-01T00:00:00"/>
    <s v="Receiving"/>
    <s v="Cost Management"/>
    <s v="Journal Import 108844136:"/>
    <s v="Cost Management A 22305212 108844136 2"/>
    <s v="01-DEC-2021 Receiving GBP"/>
    <d v="2021-11-30T00:00:00"/>
    <s v="SSCREPMAN,"/>
    <n v="2985"/>
    <s v="LEASE TO UKPN AT BANSTEAD AMBULANCE STATION - INVOICE 507942"/>
    <x v="0"/>
    <n v="165093938"/>
    <d v="2021-08-20T00:00:00"/>
    <m/>
    <m/>
    <m/>
    <s v="LONDON-4"/>
    <m/>
    <m/>
    <m/>
    <m/>
    <s v="Planning and Business Development"/>
    <x v="1"/>
    <x v="3"/>
    <x v="1"/>
    <s v="7308 Legal Fees"/>
    <x v="0"/>
  </r>
  <r>
    <s v="E35930"/>
    <s v="7308"/>
    <s v="00000"/>
    <s v="00000"/>
    <s v="000000"/>
    <s v="Estates &amp; Facilities"/>
    <s v="Legal Fees"/>
    <s v="Default"/>
    <s v="Default"/>
    <s v="Default"/>
    <n v="-0.1"/>
    <d v="2021-12-01T00:00:00"/>
    <s v="Receiving"/>
    <s v="Cost Management"/>
    <s v="Journal Import 108844136:"/>
    <s v="Cost Management A 22305212 108844136 2"/>
    <s v="01-DEC-2021 Receiving GBP"/>
    <d v="2021-11-30T00:00:00"/>
    <s v="SSCREPMAN,"/>
    <n v="2986"/>
    <s v="Bexhill AS - Sale and Leaseback - Invoice 518762"/>
    <x v="0"/>
    <n v="165095312"/>
    <d v="2021-10-28T00:00:00"/>
    <m/>
    <m/>
    <m/>
    <s v="LONDON-4"/>
    <m/>
    <m/>
    <m/>
    <m/>
    <s v="Planning and Business Development"/>
    <x v="1"/>
    <x v="3"/>
    <x v="1"/>
    <s v="7308 Legal Fees"/>
    <x v="0"/>
  </r>
  <r>
    <s v="E35930"/>
    <s v="7308"/>
    <s v="00000"/>
    <s v="00000"/>
    <s v="000000"/>
    <s v="Estates &amp; Facilities"/>
    <s v="Legal Fees"/>
    <s v="Default"/>
    <s v="Default"/>
    <s v="Default"/>
    <n v="45.64"/>
    <d v="2021-12-01T00:00:00"/>
    <s v="Receiving"/>
    <s v="Cost Management"/>
    <s v="Journal Import 109980437:"/>
    <s v="Cost Management A 22521851 109980437"/>
    <s v="31-DEC-2021 Receiving GBP"/>
    <d v="2021-12-31T00:00:00"/>
    <s v="SSCREPMAN,"/>
    <n v="3089"/>
    <s v="LEASE TO UKPN AT BANSTEAD AMBULANCE STATION - INVOICE 507942"/>
    <x v="0"/>
    <n v="165093938"/>
    <d v="2021-08-20T00:00:00"/>
    <m/>
    <m/>
    <m/>
    <s v="LONDON-4"/>
    <m/>
    <m/>
    <m/>
    <m/>
    <s v="Planning and Business Development"/>
    <x v="1"/>
    <x v="3"/>
    <x v="1"/>
    <s v="7308 Legal Fees"/>
    <x v="0"/>
  </r>
  <r>
    <s v="E35930"/>
    <s v="7308"/>
    <s v="00000"/>
    <s v="00000"/>
    <s v="000000"/>
    <s v="Estates &amp; Facilities"/>
    <s v="Legal Fees"/>
    <s v="Default"/>
    <s v="Default"/>
    <s v="Default"/>
    <n v="0.1"/>
    <d v="2021-12-01T00:00:00"/>
    <s v="Receiving"/>
    <s v="Cost Management"/>
    <s v="Journal Import 109980437:"/>
    <s v="Cost Management A 22521851 109980437"/>
    <s v="31-DEC-2021 Receiving GBP"/>
    <d v="2021-12-31T00:00:00"/>
    <s v="SSCREPMAN,"/>
    <n v="3090"/>
    <s v="Bexhill AS - Sale and Leaseback - Invoice 518762"/>
    <x v="0"/>
    <n v="165095312"/>
    <d v="2021-10-28T00:00:00"/>
    <m/>
    <m/>
    <m/>
    <s v="LONDON-4"/>
    <m/>
    <m/>
    <m/>
    <m/>
    <s v="Planning and Business Development"/>
    <x v="1"/>
    <x v="3"/>
    <x v="1"/>
    <s v="7308 Legal Fees"/>
    <x v="0"/>
  </r>
  <r>
    <s v="E35930"/>
    <s v="7308"/>
    <s v="00000"/>
    <s v="00000"/>
    <s v="000000"/>
    <s v="Estates &amp; Facilities"/>
    <s v="Legal Fees"/>
    <s v="Default"/>
    <s v="Default"/>
    <s v="Default"/>
    <n v="162"/>
    <d v="2021-12-01T00:00:00"/>
    <s v="Receiving"/>
    <s v="Cost Management"/>
    <s v="Journal Import 109980437:"/>
    <s v="Cost Management A 22521851 109980437"/>
    <s v="31-DEC-2021 Receiving GBP"/>
    <d v="2021-12-31T00:00:00"/>
    <s v="SSCREPMAN,"/>
    <n v="3091"/>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1653"/>
    <d v="2021-12-01T00:00:00"/>
    <s v="Receiving"/>
    <s v="Cost Management"/>
    <s v="Journal Import 109980437:"/>
    <s v="Cost Management A 22521851 109980437"/>
    <s v="31-DEC-2021 Receiving GBP"/>
    <d v="2021-12-31T00:00:00"/>
    <s v="SSCREPMAN,"/>
    <n v="3092"/>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0.99"/>
    <d v="2021-12-01T00:00:00"/>
    <s v="Receiving"/>
    <s v="Cost Management"/>
    <s v="Journal Import 109980437:"/>
    <s v="Cost Management A 22521851 109980437"/>
    <s v="31-DEC-2021 Receiving GBP"/>
    <d v="2021-12-31T00:00:00"/>
    <s v="SSCREPMAN,"/>
    <n v="3093"/>
    <s v="Dorking - 15 July 2021 to 30 November 2021 - Invoice 73011412"/>
    <x v="0"/>
    <n v="165096660"/>
    <d v="2021-12-21T00:00:00"/>
    <m/>
    <m/>
    <m/>
    <s v="LONDON-4"/>
    <m/>
    <m/>
    <m/>
    <m/>
    <s v="Planning and Business Development"/>
    <x v="1"/>
    <x v="3"/>
    <x v="1"/>
    <s v="7308 Legal Fees"/>
    <x v="0"/>
  </r>
  <r>
    <s v="E35930"/>
    <s v="7308"/>
    <s v="00000"/>
    <s v="00000"/>
    <s v="000000"/>
    <s v="Estates &amp; Facilities"/>
    <s v="Legal Fees"/>
    <s v="Default"/>
    <s v="Default"/>
    <s v="Default"/>
    <n v="430"/>
    <d v="2021-12-01T00:00:00"/>
    <s v="Receiving"/>
    <s v="Cost Management"/>
    <s v="Journal Import 109980437:"/>
    <s v="Cost Management A 22521851 109980437"/>
    <s v="31-DEC-2021 Receiving GBP"/>
    <d v="2021-12-31T00:00:00"/>
    <s v="SSCREPMAN,"/>
    <n v="3094"/>
    <s v="Leatherhead - Project Description: Schedule of Condition -  Invoice 11815"/>
    <x v="55"/>
    <n v="165096326"/>
    <d v="2021-12-13T00:00:00"/>
    <m/>
    <m/>
    <m/>
    <s v="LEATHERHEAD"/>
    <m/>
    <m/>
    <m/>
    <m/>
    <s v="Planning and Business Development"/>
    <x v="1"/>
    <x v="3"/>
    <x v="1"/>
    <s v="7308 Legal Fees"/>
    <x v="2"/>
  </r>
  <r>
    <s v="E35930"/>
    <s v="7308"/>
    <s v="00000"/>
    <s v="00000"/>
    <s v="000000"/>
    <s v="Estates &amp; Facilities"/>
    <s v="Legal Fees"/>
    <s v="Default"/>
    <s v="Default"/>
    <s v="Default"/>
    <n v="1350"/>
    <d v="2021-12-01T00:00:00"/>
    <s v="Receiving"/>
    <s v="Cost Management"/>
    <s v="Journal Import 109980437:"/>
    <s v="Cost Management A 22521851 109980437"/>
    <s v="31-DEC-2021 Receiving GBP"/>
    <d v="2021-12-31T00:00:00"/>
    <s v="SSCREPMAN,"/>
    <n v="3095"/>
    <s v="Covenant advice for Elm Grove Ambulance Station"/>
    <x v="0"/>
    <n v="165096128"/>
    <d v="2021-12-07T00:00:00"/>
    <m/>
    <m/>
    <m/>
    <s v="LONDON-4"/>
    <m/>
    <m/>
    <m/>
    <m/>
    <s v="Planning and Business Development"/>
    <x v="1"/>
    <x v="3"/>
    <x v="1"/>
    <s v="7308 Legal Fees"/>
    <x v="0"/>
  </r>
  <r>
    <s v="E35930"/>
    <s v="7308"/>
    <s v="00000"/>
    <s v="00000"/>
    <s v="000000"/>
    <s v="Estates &amp; Facilities"/>
    <s v="Legal Fees"/>
    <s v="Default"/>
    <s v="Default"/>
    <s v="Default"/>
    <n v="-106.56"/>
    <d v="2022-01-01T00:00:00"/>
    <s v="Accrual"/>
    <s v="Spreadsheet"/>
    <s v="Reverses &quot;RYD FIN SA 2122 09 005 Accrual GBP&quot; journal entry of &quot;Spreadsheet A 22560035 110157323&quot; batch from &quot;DEC-21&quot;."/>
    <s v="Reverses &quot;RYD FIN SA 2122 09 005 Accrual GBP&quot;12-JAN-22 17:34:39 - 110431467"/>
    <s v="Reverses &quot;RYD FIN SA 2122 09 005 Accrual GBP&quot;12-JAN-22 17:34:39"/>
    <d v="2022-01-12T00:00:00"/>
    <s v="SSCREPMAN,"/>
    <n v="164"/>
    <s v="7308;Precision Pay;ROYAL MAIL SAMEDAY;M09;Dec 21"/>
    <x v="57"/>
    <m/>
    <d v="2022-01-12T00:00:00"/>
    <m/>
    <s v="7308;Precision Pay;ROYAL MAIL SAMEDAY;M09;Dec 21"/>
    <m/>
    <m/>
    <m/>
    <m/>
    <m/>
    <m/>
    <s v="Planning and Business Development"/>
    <x v="1"/>
    <x v="3"/>
    <x v="1"/>
    <s v="7308 Legal Fees"/>
    <x v="1"/>
  </r>
  <r>
    <s v="E35930"/>
    <s v="7308"/>
    <s v="00000"/>
    <s v="00000"/>
    <s v="000000"/>
    <s v="Estates &amp; Facilities"/>
    <s v="Legal Fees"/>
    <s v="Default"/>
    <s v="Default"/>
    <s v="Default"/>
    <n v="-262"/>
    <d v="2022-01-01T00:00:00"/>
    <s v="Accrual"/>
    <s v="Spreadsheet"/>
    <s v="Reverses &quot;RYD FIN SA 2122 09 005 Accrual GBP&quot; journal entry of &quot;Spreadsheet A 22560035 110157323&quot; batch from &quot;DEC-21&quot;."/>
    <s v="Reverses &quot;RYD FIN SA 2122 09 005 Accrual GBP&quot;12-JAN-22 17:34:39 - 110431467"/>
    <s v="Reverses &quot;RYD FIN SA 2122 09 005 Accrual GBP&quot;12-JAN-22 17:34:39"/>
    <d v="2022-01-12T00:00:00"/>
    <s v="SSCREPMAN,"/>
    <n v="165"/>
    <s v="7308;Precision Pay;planning Portal (Council);M09;Dec 21"/>
    <x v="57"/>
    <m/>
    <d v="2022-01-12T00:00:00"/>
    <m/>
    <s v="7308;Precision Pay;planning Portal (Council);M09;Dec 21"/>
    <m/>
    <m/>
    <m/>
    <m/>
    <m/>
    <m/>
    <s v="Planning and Business Development"/>
    <x v="1"/>
    <x v="3"/>
    <x v="1"/>
    <s v="7308 Legal Fees"/>
    <x v="1"/>
  </r>
  <r>
    <s v="E35930"/>
    <s v="7308"/>
    <s v="00000"/>
    <s v="00000"/>
    <s v="000000"/>
    <s v="Estates &amp; Facilities"/>
    <s v="Legal Fees"/>
    <s v="Default"/>
    <s v="Default"/>
    <s v="Default"/>
    <n v="-79.2"/>
    <d v="2022-01-01T00:00:00"/>
    <s v="Adjustment"/>
    <s v="Spreadsheet"/>
    <s v="SBS RYD DEC-21 VAT ADJUSTMENT JOURNAL"/>
    <s v="Spreadsheet A 22754579 111121224"/>
    <s v="SBS RYD DEC-21 VAT ADJUSTMENT JOURNAL Adjustment GBP"/>
    <d v="2022-01-31T00:00:00"/>
    <s v="SSC BLATTI, FRANCESCO"/>
    <n v="607"/>
    <s v="CAPSTICKS SOLICITORS-522142-79.2-https://nww.einvoice-prod.sbs.nhs.uk:8179/invoicepdf/86f5bd6b-1482-5fe2-8907-11120d14aa64"/>
    <x v="58"/>
    <m/>
    <d v="2022-01-31T00:00:00"/>
    <m/>
    <s v="CAPSTICKS SOLICITORS-522142-79.2-"/>
    <m/>
    <m/>
    <s v="https://nww.einvoice-prod.sbs.nhs.uk:8179/invoicepdf/86f5bd6b-1482-5fe2-8907-11120d14aa64"/>
    <m/>
    <m/>
    <m/>
    <s v="Planning and Business Development"/>
    <x v="1"/>
    <x v="3"/>
    <x v="1"/>
    <s v="7308 Legal Fees"/>
    <x v="1"/>
  </r>
  <r>
    <s v="E35930"/>
    <s v="7308"/>
    <s v="00000"/>
    <s v="00000"/>
    <s v="000000"/>
    <s v="Estates &amp; Facilities"/>
    <s v="Legal Fees"/>
    <s v="Default"/>
    <s v="Default"/>
    <s v="Default"/>
    <n v="4200"/>
    <d v="2022-01-01T00:00:00"/>
    <s v="Purchase Invoices"/>
    <s v="Payables"/>
    <s v="Journal Import 110700499:"/>
    <s v="Payables A 22667935 110700499"/>
    <s v="JAN-22 Purchase Invoices GBP"/>
    <d v="2022-01-19T00:00:00"/>
    <s v="SSCREPMAN,"/>
    <n v="13"/>
    <s v="Journal Import Created"/>
    <x v="59"/>
    <n v="1532"/>
    <d v="2022-01-07T00:00:00"/>
    <n v="165096895"/>
    <m/>
    <s v="PO Invoice"/>
    <m/>
    <s v="http://nww.docserv.wyss.nhs.uk/synergyiim/dist/?val=4327426_17071962_20220110180255"/>
    <n v="1"/>
    <n v="4200"/>
    <m/>
    <s v="Planning and Business Development"/>
    <x v="1"/>
    <x v="3"/>
    <x v="1"/>
    <s v="7308 Legal Fees"/>
    <x v="1"/>
  </r>
  <r>
    <s v="E35930"/>
    <s v="7308"/>
    <s v="00000"/>
    <s v="00000"/>
    <s v="000000"/>
    <s v="Estates &amp; Facilities"/>
    <s v="Legal Fees"/>
    <s v="Default"/>
    <s v="Default"/>
    <s v="Default"/>
    <n v="148.5"/>
    <d v="2022-01-01T00:00:00"/>
    <s v="Purchase Invoices"/>
    <s v="Payables"/>
    <s v="Journal Import 110920712:"/>
    <s v="Payables A 22712797 110920712"/>
    <s v="JAN-22 Purchase Invoices GBP"/>
    <d v="2022-01-25T00:00:00"/>
    <s v="SSCREPMAN,"/>
    <n v="16"/>
    <s v="Journal Import Created"/>
    <x v="0"/>
    <n v="73014208"/>
    <d v="2022-01-24T00:00:00"/>
    <n v="165097221"/>
    <m/>
    <s v="PO Invoice"/>
    <m/>
    <s v="https://nww.einvoice-prod.sbs.nhs.uk:8179/invoicepdf/fa51dda9-4c48-51b9-9c48-cd968d74c259"/>
    <n v="1"/>
    <n v="149"/>
    <m/>
    <s v="Planning and Business Development"/>
    <x v="1"/>
    <x v="3"/>
    <x v="1"/>
    <s v="7308 Legal Fees"/>
    <x v="0"/>
  </r>
  <r>
    <s v="E35930"/>
    <s v="7308"/>
    <s v="00000"/>
    <s v="00000"/>
    <s v="000000"/>
    <s v="Estates &amp; Facilities"/>
    <s v="Legal Fees"/>
    <s v="Default"/>
    <s v="Default"/>
    <s v="Default"/>
    <n v="233"/>
    <d v="2022-01-01T00:00:00"/>
    <s v="Purchase Invoices"/>
    <s v="Payables"/>
    <s v="Journal Import 110920712:"/>
    <s v="Payables A 22712797 110920712"/>
    <s v="JAN-22 Purchase Invoices GBP"/>
    <d v="2022-01-25T00:00:00"/>
    <s v="SSCREPMAN,"/>
    <n v="16"/>
    <s v="Journal Import Created"/>
    <x v="0"/>
    <n v="73014209"/>
    <d v="2022-01-24T00:00:00"/>
    <n v="165097221"/>
    <m/>
    <s v="PO Invoice"/>
    <m/>
    <s v="https://nww.einvoice-prod.sbs.nhs.uk:8179/invoicepdf/15be1d8e-9756-5c57-ae98-68a3b7a85f47"/>
    <n v="1"/>
    <n v="233"/>
    <m/>
    <s v="Planning and Business Development"/>
    <x v="1"/>
    <x v="3"/>
    <x v="1"/>
    <s v="7308 Legal Fees"/>
    <x v="0"/>
  </r>
  <r>
    <s v="E35930"/>
    <s v="7308"/>
    <s v="00000"/>
    <s v="00000"/>
    <s v="000000"/>
    <s v="Estates &amp; Facilities"/>
    <s v="Legal Fees"/>
    <s v="Default"/>
    <s v="Default"/>
    <s v="Default"/>
    <n v="244.5"/>
    <d v="2022-01-01T00:00:00"/>
    <s v="Purchase Invoices"/>
    <s v="Payables"/>
    <s v="Journal Import 110920712:"/>
    <s v="Payables A 22712797 110920712"/>
    <s v="JAN-22 Purchase Invoices GBP"/>
    <d v="2022-01-25T00:00:00"/>
    <s v="SSCREPMAN,"/>
    <n v="16"/>
    <s v="Journal Import Created"/>
    <x v="0"/>
    <n v="73014210"/>
    <d v="2022-01-24T00:00:00"/>
    <n v="165097221"/>
    <m/>
    <s v="PO Invoice"/>
    <m/>
    <s v="https://nww.einvoice-prod.sbs.nhs.uk:8179/invoicepdf/ff7bbf77-57f1-5b25-9e08-2e38f4f533a9"/>
    <n v="1"/>
    <n v="245"/>
    <m/>
    <s v="Planning and Business Development"/>
    <x v="1"/>
    <x v="3"/>
    <x v="1"/>
    <s v="7308 Legal Fees"/>
    <x v="0"/>
  </r>
  <r>
    <s v="E35930"/>
    <s v="7308"/>
    <s v="00000"/>
    <s v="00000"/>
    <s v="000000"/>
    <s v="Estates &amp; Facilities"/>
    <s v="Legal Fees"/>
    <s v="Default"/>
    <s v="Default"/>
    <s v="Default"/>
    <n v="621.5"/>
    <d v="2022-01-01T00:00:00"/>
    <s v="Purchase Invoices"/>
    <s v="Payables"/>
    <s v="Journal Import 110920712:"/>
    <s v="Payables A 22712797 110920712"/>
    <s v="JAN-22 Purchase Invoices GBP"/>
    <d v="2022-01-25T00:00:00"/>
    <s v="SSCREPMAN,"/>
    <n v="16"/>
    <s v="Journal Import Created"/>
    <x v="0"/>
    <n v="73014211"/>
    <d v="2022-01-24T00:00:00"/>
    <n v="165097221"/>
    <m/>
    <s v="PO Invoice"/>
    <m/>
    <s v="https://nww.einvoice-prod.sbs.nhs.uk:8179/invoicepdf/91345e63-8629-5eff-96b5-800c9a505846"/>
    <n v="1"/>
    <n v="622"/>
    <m/>
    <s v="Planning and Business Development"/>
    <x v="1"/>
    <x v="3"/>
    <x v="1"/>
    <s v="7308 Legal Fees"/>
    <x v="0"/>
  </r>
  <r>
    <s v="E35930"/>
    <s v="7308"/>
    <s v="00000"/>
    <s v="00000"/>
    <s v="000000"/>
    <s v="Estates &amp; Facilities"/>
    <s v="Legal Fees"/>
    <s v="Default"/>
    <s v="Default"/>
    <s v="Default"/>
    <n v="445.5"/>
    <d v="2022-01-01T00:00:00"/>
    <s v="Purchase Invoices"/>
    <s v="Payables"/>
    <s v="Journal Import 110920712:"/>
    <s v="Payables A 22712797 110920712"/>
    <s v="JAN-22 Purchase Invoices GBP"/>
    <d v="2022-01-25T00:00:00"/>
    <s v="SSCREPMAN,"/>
    <n v="16"/>
    <s v="Journal Import Created"/>
    <x v="0"/>
    <n v="73014212"/>
    <d v="2022-01-24T00:00:00"/>
    <n v="165097221"/>
    <m/>
    <s v="PO Invoice"/>
    <m/>
    <s v="https://nww.einvoice-prod.sbs.nhs.uk:8179/invoicepdf/c6ff5850-ef9a-5801-8ea7-6bc1f7477a9b"/>
    <n v="1"/>
    <n v="446"/>
    <m/>
    <s v="Planning and Business Development"/>
    <x v="1"/>
    <x v="3"/>
    <x v="1"/>
    <s v="7308 Legal Fees"/>
    <x v="0"/>
  </r>
  <r>
    <s v="E35930"/>
    <s v="7308"/>
    <s v="00000"/>
    <s v="00000"/>
    <s v="000000"/>
    <s v="Estates &amp; Facilities"/>
    <s v="Legal Fees"/>
    <s v="Default"/>
    <s v="Default"/>
    <s v="Default"/>
    <n v="919.5"/>
    <d v="2022-01-01T00:00:00"/>
    <s v="Purchase Invoices"/>
    <s v="Payables"/>
    <s v="Journal Import 110920712:"/>
    <s v="Payables A 22712797 110920712"/>
    <s v="JAN-22 Purchase Invoices GBP"/>
    <d v="2022-01-25T00:00:00"/>
    <s v="SSCREPMAN,"/>
    <n v="16"/>
    <s v="Journal Import Created"/>
    <x v="0"/>
    <n v="73014213"/>
    <d v="2022-01-24T00:00:00"/>
    <n v="165097221"/>
    <m/>
    <s v="PO Invoice"/>
    <m/>
    <s v="https://nww.einvoice-prod.sbs.nhs.uk:8179/invoicepdf/102161a1-e3bf-5e8c-a7c7-61a352998ca5"/>
    <n v="1"/>
    <n v="920"/>
    <m/>
    <s v="Planning and Business Development"/>
    <x v="1"/>
    <x v="3"/>
    <x v="1"/>
    <s v="7308 Legal Fees"/>
    <x v="0"/>
  </r>
  <r>
    <s v="E35930"/>
    <s v="7308"/>
    <s v="00000"/>
    <s v="00000"/>
    <s v="000000"/>
    <s v="Estates &amp; Facilities"/>
    <s v="Legal Fees"/>
    <s v="Default"/>
    <s v="Default"/>
    <s v="Default"/>
    <n v="643.5"/>
    <d v="2022-01-01T00:00:00"/>
    <s v="Purchase Invoices"/>
    <s v="Payables"/>
    <s v="Journal Import 110920712:"/>
    <s v="Payables A 22712797 110920712"/>
    <s v="JAN-22 Purchase Invoices GBP"/>
    <d v="2022-01-25T00:00:00"/>
    <s v="SSCREPMAN,"/>
    <n v="16"/>
    <s v="Journal Import Created"/>
    <x v="0"/>
    <n v="73014214"/>
    <d v="2022-01-24T00:00:00"/>
    <n v="165097221"/>
    <m/>
    <s v="PO Invoice"/>
    <m/>
    <s v="https://nww.einvoice-prod.sbs.nhs.uk:8179/invoicepdf/f6f816a0-cf3c-5148-8cc6-507efa74f18e"/>
    <n v="1"/>
    <n v="644"/>
    <m/>
    <s v="Planning and Business Development"/>
    <x v="1"/>
    <x v="3"/>
    <x v="1"/>
    <s v="7308 Legal Fees"/>
    <x v="0"/>
  </r>
  <r>
    <s v="E35930"/>
    <s v="7308"/>
    <s v="00000"/>
    <s v="00000"/>
    <s v="000000"/>
    <s v="Estates &amp; Facilities"/>
    <s v="Legal Fees"/>
    <s v="Default"/>
    <s v="Default"/>
    <s v="Default"/>
    <n v="1381.5"/>
    <d v="2022-01-01T00:00:00"/>
    <s v="Purchase Invoices"/>
    <s v="Payables"/>
    <s v="Journal Import 110920712:"/>
    <s v="Payables A 22712797 110920712"/>
    <s v="JAN-22 Purchase Invoices GBP"/>
    <d v="2022-01-25T00:00:00"/>
    <s v="SSCREPMAN,"/>
    <n v="16"/>
    <s v="Journal Import Created"/>
    <x v="0"/>
    <n v="73014215"/>
    <d v="2022-01-24T00:00:00"/>
    <n v="165097221"/>
    <m/>
    <s v="PO Invoice"/>
    <m/>
    <s v="https://nww.einvoice-prod.sbs.nhs.uk:8179/invoicepdf/75059b52-757c-5cf0-95ef-53a4a57a2630"/>
    <n v="1"/>
    <n v="1382"/>
    <m/>
    <s v="Planning and Business Development"/>
    <x v="1"/>
    <x v="3"/>
    <x v="1"/>
    <s v="7308 Legal Fees"/>
    <x v="0"/>
  </r>
  <r>
    <s v="E35930"/>
    <s v="7308"/>
    <s v="00000"/>
    <s v="00000"/>
    <s v="000000"/>
    <s v="Estates &amp; Facilities"/>
    <s v="Legal Fees"/>
    <s v="Default"/>
    <s v="Default"/>
    <s v="Default"/>
    <n v="964"/>
    <d v="2022-01-01T00:00:00"/>
    <s v="Purchase Invoices"/>
    <s v="Payables"/>
    <s v="Journal Import 110920712:"/>
    <s v="Payables A 22712797 110920712"/>
    <s v="JAN-22 Purchase Invoices GBP"/>
    <d v="2022-01-25T00:00:00"/>
    <s v="SSCREPMAN,"/>
    <n v="16"/>
    <s v="Journal Import Created"/>
    <x v="0"/>
    <n v="73014216"/>
    <d v="2022-01-24T00:00:00"/>
    <n v="165097221"/>
    <m/>
    <s v="PO Invoice"/>
    <m/>
    <s v="https://nww.einvoice-prod.sbs.nhs.uk:8179/invoicepdf/9a12d4e4-28f7-587d-8cb9-f8f8132f55e4"/>
    <n v="1"/>
    <n v="964"/>
    <m/>
    <s v="Planning and Business Development"/>
    <x v="1"/>
    <x v="3"/>
    <x v="1"/>
    <s v="7308 Legal Fees"/>
    <x v="0"/>
  </r>
  <r>
    <s v="E35930"/>
    <s v="7308"/>
    <s v="00000"/>
    <s v="00000"/>
    <s v="000000"/>
    <s v="Estates &amp; Facilities"/>
    <s v="Legal Fees"/>
    <s v="Default"/>
    <s v="Default"/>
    <s v="Default"/>
    <n v="1965"/>
    <d v="2022-01-01T00:00:00"/>
    <s v="Purchase Invoices"/>
    <s v="Payables"/>
    <s v="Journal Import 110920712:"/>
    <s v="Payables A 22712797 110920712"/>
    <s v="JAN-22 Purchase Invoices GBP"/>
    <d v="2022-01-25T00:00:00"/>
    <s v="SSCREPMAN,"/>
    <n v="16"/>
    <s v="Journal Import Created"/>
    <x v="0"/>
    <n v="73014217"/>
    <d v="2022-01-24T00:00:00"/>
    <n v="165097221"/>
    <m/>
    <s v="PO Invoice"/>
    <m/>
    <s v="https://nww.einvoice-prod.sbs.nhs.uk:8179/invoicepdf/ce3fe74c-8aad-510d-9ef8-f9e2d9843bfc"/>
    <n v="1"/>
    <n v="1965"/>
    <m/>
    <s v="Planning and Business Development"/>
    <x v="1"/>
    <x v="3"/>
    <x v="1"/>
    <s v="7308 Legal Fees"/>
    <x v="0"/>
  </r>
  <r>
    <s v="E35930"/>
    <s v="7308"/>
    <s v="00000"/>
    <s v="00000"/>
    <s v="000000"/>
    <s v="Estates &amp; Facilities"/>
    <s v="Legal Fees"/>
    <s v="Default"/>
    <s v="Default"/>
    <s v="Default"/>
    <n v="277.5"/>
    <d v="2022-01-01T00:00:00"/>
    <s v="Purchase Invoices"/>
    <s v="Payables"/>
    <s v="Journal Import 110920712:"/>
    <s v="Payables A 22712797 110920712"/>
    <s v="JAN-22 Purchase Invoices GBP"/>
    <d v="2022-01-25T00:00:00"/>
    <s v="SSCREPMAN,"/>
    <n v="16"/>
    <s v="Journal Import Created"/>
    <x v="0"/>
    <n v="73014218"/>
    <d v="2022-01-24T00:00:00"/>
    <n v="165097221"/>
    <m/>
    <s v="PO Invoice"/>
    <m/>
    <s v="https://nww.einvoice-prod.sbs.nhs.uk:8179/invoicepdf/9400cf17-0295-571e-b89b-71a2c5e83051"/>
    <n v="1"/>
    <n v="278"/>
    <m/>
    <s v="Planning and Business Development"/>
    <x v="1"/>
    <x v="3"/>
    <x v="1"/>
    <s v="7308 Legal Fees"/>
    <x v="0"/>
  </r>
  <r>
    <s v="E35930"/>
    <s v="7308"/>
    <s v="00000"/>
    <s v="00000"/>
    <s v="000000"/>
    <s v="Estates &amp; Facilities"/>
    <s v="Legal Fees"/>
    <s v="Default"/>
    <s v="Default"/>
    <s v="Default"/>
    <n v="672"/>
    <d v="2022-01-01T00:00:00"/>
    <s v="Purchase Invoices"/>
    <s v="Payables"/>
    <s v="Journal Import 110920712:"/>
    <s v="Payables A 22712797 110920712"/>
    <s v="JAN-22 Purchase Invoices GBP"/>
    <d v="2022-01-25T00:00:00"/>
    <s v="SSCREPMAN,"/>
    <n v="16"/>
    <s v="Journal Import Created"/>
    <x v="0"/>
    <n v="73014219"/>
    <d v="2022-01-24T00:00:00"/>
    <n v="165097221"/>
    <m/>
    <s v="PO Invoice"/>
    <m/>
    <s v="https://nww.einvoice-prod.sbs.nhs.uk:8179/invoicepdf/9286536d-1b96-58c2-9a05-bcc91686b06f"/>
    <n v="1"/>
    <n v="672"/>
    <m/>
    <s v="Planning and Business Development"/>
    <x v="1"/>
    <x v="3"/>
    <x v="1"/>
    <s v="7308 Legal Fees"/>
    <x v="0"/>
  </r>
  <r>
    <s v="E35930"/>
    <s v="7308"/>
    <s v="00000"/>
    <s v="00000"/>
    <s v="000000"/>
    <s v="Estates &amp; Facilities"/>
    <s v="Legal Fees"/>
    <s v="Default"/>
    <s v="Default"/>
    <s v="Default"/>
    <n v="176"/>
    <d v="2022-01-01T00:00:00"/>
    <s v="Purchase Invoices"/>
    <s v="Payables"/>
    <s v="Journal Import 110920712:"/>
    <s v="Payables A 22712797 110920712"/>
    <s v="JAN-22 Purchase Invoices GBP"/>
    <d v="2022-01-25T00:00:00"/>
    <s v="SSCREPMAN,"/>
    <n v="16"/>
    <s v="Journal Import Created"/>
    <x v="0"/>
    <n v="73014220"/>
    <d v="2022-01-24T00:00:00"/>
    <n v="165097221"/>
    <m/>
    <s v="PO Invoice"/>
    <m/>
    <s v="https://nww.einvoice-prod.sbs.nhs.uk:8179/invoicepdf/13309115-8cba-5030-8a61-e5a06f7069af"/>
    <n v="1"/>
    <n v="176"/>
    <m/>
    <s v="Planning and Business Development"/>
    <x v="1"/>
    <x v="3"/>
    <x v="1"/>
    <s v="7308 Legal Fees"/>
    <x v="0"/>
  </r>
  <r>
    <s v="E35930"/>
    <s v="7308"/>
    <s v="00000"/>
    <s v="00000"/>
    <s v="000000"/>
    <s v="Estates &amp; Facilities"/>
    <s v="Legal Fees"/>
    <s v="Default"/>
    <s v="Default"/>
    <s v="Default"/>
    <n v="220.8"/>
    <d v="2022-01-01T00:00:00"/>
    <s v="Purchase Invoices"/>
    <s v="Payables"/>
    <s v="Journal Import 110920712:"/>
    <s v="Payables A 22712797 110920712"/>
    <s v="JAN-22 Purchase Invoices GBP"/>
    <d v="2022-01-25T00:00:00"/>
    <s v="SSCREPMAN,"/>
    <n v="16"/>
    <s v="Journal Import Created"/>
    <x v="0"/>
    <n v="73014225"/>
    <d v="2022-01-24T00:00:00"/>
    <n v="165097221"/>
    <m/>
    <s v="PO Invoice"/>
    <m/>
    <s v="https://nww.einvoice-prod.sbs.nhs.uk:8179/invoicepdf/5be79a2b-a5ce-563e-bece-9f29ff3068fe"/>
    <n v="1"/>
    <n v="221"/>
    <m/>
    <s v="Planning and Business Development"/>
    <x v="1"/>
    <x v="3"/>
    <x v="1"/>
    <s v="7308 Legal Fees"/>
    <x v="0"/>
  </r>
  <r>
    <s v="E35930"/>
    <s v="7308"/>
    <s v="00000"/>
    <s v="00000"/>
    <s v="000000"/>
    <s v="Estates &amp; Facilities"/>
    <s v="Legal Fees"/>
    <s v="Default"/>
    <s v="Default"/>
    <s v="Default"/>
    <n v="140"/>
    <d v="2022-01-01T00:00:00"/>
    <s v="Purchase Invoices"/>
    <s v="Payables"/>
    <s v="Journal Import 110920712:"/>
    <s v="Payables A 22712797 110920712"/>
    <s v="JAN-22 Purchase Invoices GBP"/>
    <d v="2022-01-25T00:00:00"/>
    <s v="SSCREPMAN,"/>
    <n v="16"/>
    <s v="Journal Import Created"/>
    <x v="0"/>
    <n v="73014227"/>
    <d v="2022-01-24T00:00:00"/>
    <n v="165097221"/>
    <m/>
    <s v="PO Invoice"/>
    <m/>
    <s v="https://nww.einvoice-prod.sbs.nhs.uk:8179/invoicepdf/074b8d0e-f22c-55fb-8246-339952fb28c0"/>
    <n v="1"/>
    <n v="140"/>
    <m/>
    <s v="Planning and Business Development"/>
    <x v="1"/>
    <x v="3"/>
    <x v="1"/>
    <s v="7308 Legal Fees"/>
    <x v="0"/>
  </r>
  <r>
    <s v="E35930"/>
    <s v="7308"/>
    <s v="00000"/>
    <s v="00000"/>
    <s v="000000"/>
    <s v="Estates &amp; Facilities"/>
    <s v="Legal Fees"/>
    <s v="Default"/>
    <s v="Default"/>
    <s v="Default"/>
    <n v="131.5"/>
    <d v="2022-01-01T00:00:00"/>
    <s v="Purchase Invoices"/>
    <s v="Payables"/>
    <s v="Journal Import 110965025:"/>
    <s v="Payables A 22720928 110965025"/>
    <s v="JAN-22 Purchase Invoices GBP"/>
    <d v="2022-01-26T00:00:00"/>
    <s v="SSCREPMAN,"/>
    <n v="8"/>
    <s v="Journal Import Created"/>
    <x v="0"/>
    <n v="73014221"/>
    <d v="2022-01-24T00:00:00"/>
    <n v="165097221"/>
    <m/>
    <s v="PO Invoice"/>
    <m/>
    <s v="https://nww.einvoice-prod.sbs.nhs.uk:8179/invoicepdf/c414cb5a-08aa-54fa-a8e0-0a37075fb051"/>
    <n v="1"/>
    <n v="132"/>
    <m/>
    <s v="Planning and Business Development"/>
    <x v="1"/>
    <x v="3"/>
    <x v="1"/>
    <s v="7308 Legal Fees"/>
    <x v="0"/>
  </r>
  <r>
    <s v="E35930"/>
    <s v="7308"/>
    <s v="00000"/>
    <s v="00000"/>
    <s v="000000"/>
    <s v="Estates &amp; Facilities"/>
    <s v="Legal Fees"/>
    <s v="Default"/>
    <s v="Default"/>
    <s v="Default"/>
    <n v="62"/>
    <d v="2022-01-01T00:00:00"/>
    <s v="Purchase Invoices"/>
    <s v="Payables"/>
    <s v="Journal Import 110965025:"/>
    <s v="Payables A 22720928 110965025"/>
    <s v="JAN-22 Purchase Invoices GBP"/>
    <d v="2022-01-26T00:00:00"/>
    <s v="SSCREPMAN,"/>
    <n v="8"/>
    <s v="Journal Import Created"/>
    <x v="0"/>
    <n v="73014222"/>
    <d v="2022-01-24T00:00:00"/>
    <n v="165097221"/>
    <m/>
    <s v="PO Invoice"/>
    <m/>
    <s v="https://nww.einvoice-prod.sbs.nhs.uk:8179/invoicepdf/8caf9506-32b6-5047-b2a1-04f1fe126196"/>
    <n v="1"/>
    <n v="62"/>
    <m/>
    <s v="Planning and Business Development"/>
    <x v="1"/>
    <x v="3"/>
    <x v="1"/>
    <s v="7308 Legal Fees"/>
    <x v="0"/>
  </r>
  <r>
    <s v="E35930"/>
    <s v="7308"/>
    <s v="00000"/>
    <s v="00000"/>
    <s v="000000"/>
    <s v="Estates &amp; Facilities"/>
    <s v="Legal Fees"/>
    <s v="Default"/>
    <s v="Default"/>
    <s v="Default"/>
    <n v="75.599999999999994"/>
    <d v="2022-01-01T00:00:00"/>
    <s v="Purchase Invoices"/>
    <s v="Payables"/>
    <s v="Journal Import 110965025:"/>
    <s v="Payables A 22720928 110965025"/>
    <s v="JAN-22 Purchase Invoices GBP"/>
    <d v="2022-01-26T00:00:00"/>
    <s v="SSCREPMAN,"/>
    <n v="8"/>
    <s v="Journal Import Created"/>
    <x v="0"/>
    <n v="73014223"/>
    <d v="2022-01-24T00:00:00"/>
    <n v="165097221"/>
    <m/>
    <s v="PO Invoice"/>
    <m/>
    <s v="https://nww.einvoice-prod.sbs.nhs.uk:8179/invoicepdf/11927e63-4d85-551b-94fa-1abe9b359c49"/>
    <n v="1"/>
    <n v="76"/>
    <m/>
    <s v="Planning and Business Development"/>
    <x v="1"/>
    <x v="3"/>
    <x v="1"/>
    <s v="7308 Legal Fees"/>
    <x v="0"/>
  </r>
  <r>
    <s v="E35930"/>
    <s v="7308"/>
    <s v="00000"/>
    <s v="00000"/>
    <s v="000000"/>
    <s v="Estates &amp; Facilities"/>
    <s v="Legal Fees"/>
    <s v="Default"/>
    <s v="Default"/>
    <s v="Default"/>
    <n v="48"/>
    <d v="2022-01-01T00:00:00"/>
    <s v="Purchase Invoices"/>
    <s v="Payables"/>
    <s v="Journal Import 110965025:"/>
    <s v="Payables A 22720928 110965025"/>
    <s v="JAN-22 Purchase Invoices GBP"/>
    <d v="2022-01-26T00:00:00"/>
    <s v="SSCREPMAN,"/>
    <n v="8"/>
    <s v="Journal Import Created"/>
    <x v="0"/>
    <n v="73014224"/>
    <d v="2022-01-24T00:00:00"/>
    <n v="165097221"/>
    <m/>
    <s v="PO Invoice"/>
    <m/>
    <s v="https://nww.einvoice-prod.sbs.nhs.uk:8179/invoicepdf/c72d0a7e-6537-5200-a2b3-b039ddefe5ae"/>
    <n v="1"/>
    <n v="48"/>
    <m/>
    <s v="Planning and Business Development"/>
    <x v="1"/>
    <x v="3"/>
    <x v="1"/>
    <s v="7308 Legal Fees"/>
    <x v="0"/>
  </r>
  <r>
    <s v="E35930"/>
    <s v="7308"/>
    <s v="00000"/>
    <s v="00000"/>
    <s v="000000"/>
    <s v="Estates &amp; Facilities"/>
    <s v="Legal Fees"/>
    <s v="Default"/>
    <s v="Default"/>
    <s v="Default"/>
    <n v="100.5"/>
    <d v="2022-01-01T00:00:00"/>
    <s v="Purchase Invoices"/>
    <s v="Payables"/>
    <s v="Journal Import 110965025:"/>
    <s v="Payables A 22720928 110965025"/>
    <s v="JAN-22 Purchase Invoices GBP"/>
    <d v="2022-01-26T00:00:00"/>
    <s v="SSCREPMAN,"/>
    <n v="8"/>
    <s v="Journal Import Created"/>
    <x v="0"/>
    <n v="73014226"/>
    <d v="2022-01-24T00:00:00"/>
    <n v="165097221"/>
    <m/>
    <s v="PO Invoice"/>
    <m/>
    <s v="https://nww.einvoice-prod.sbs.nhs.uk:8179/invoicepdf/54b72be0-6ebe-538a-b50a-f4e360941ace"/>
    <n v="1"/>
    <n v="101"/>
    <m/>
    <s v="Planning and Business Development"/>
    <x v="1"/>
    <x v="3"/>
    <x v="1"/>
    <s v="7308 Legal Fees"/>
    <x v="0"/>
  </r>
  <r>
    <s v="E35930"/>
    <s v="7308"/>
    <s v="00000"/>
    <s v="00000"/>
    <s v="000000"/>
    <s v="Estates &amp; Facilities"/>
    <s v="Legal Fees"/>
    <s v="Default"/>
    <s v="Default"/>
    <s v="Default"/>
    <n v="-45.64"/>
    <d v="2022-01-01T00:00:00"/>
    <s v="Receiving"/>
    <s v="Cost Management"/>
    <s v="Journal Import 109980437:"/>
    <s v="Cost Management A 22521851 109980437 2"/>
    <s v="01-JAN-2022 Receiving GBP"/>
    <d v="2021-12-31T00:00:00"/>
    <s v="SSCREPMAN,"/>
    <n v="3089"/>
    <s v="LEASE TO UKPN AT BANSTEAD AMBULANCE STATION - INVOICE 507942"/>
    <x v="0"/>
    <n v="165093938"/>
    <d v="2021-08-20T00:00:00"/>
    <m/>
    <m/>
    <m/>
    <s v="LONDON-4"/>
    <m/>
    <m/>
    <m/>
    <m/>
    <s v="Planning and Business Development"/>
    <x v="1"/>
    <x v="3"/>
    <x v="1"/>
    <s v="7308 Legal Fees"/>
    <x v="0"/>
  </r>
  <r>
    <s v="E35930"/>
    <s v="7308"/>
    <s v="00000"/>
    <s v="00000"/>
    <s v="000000"/>
    <s v="Estates &amp; Facilities"/>
    <s v="Legal Fees"/>
    <s v="Default"/>
    <s v="Default"/>
    <s v="Default"/>
    <n v="-0.1"/>
    <d v="2022-01-01T00:00:00"/>
    <s v="Receiving"/>
    <s v="Cost Management"/>
    <s v="Journal Import 109980437:"/>
    <s v="Cost Management A 22521851 109980437 2"/>
    <s v="01-JAN-2022 Receiving GBP"/>
    <d v="2021-12-31T00:00:00"/>
    <s v="SSCREPMAN,"/>
    <n v="3090"/>
    <s v="Bexhill AS - Sale and Leaseback - Invoice 518762"/>
    <x v="0"/>
    <n v="165095312"/>
    <d v="2021-10-28T00:00:00"/>
    <m/>
    <m/>
    <m/>
    <s v="LONDON-4"/>
    <m/>
    <m/>
    <m/>
    <m/>
    <s v="Planning and Business Development"/>
    <x v="1"/>
    <x v="3"/>
    <x v="1"/>
    <s v="7308 Legal Fees"/>
    <x v="0"/>
  </r>
  <r>
    <s v="E35930"/>
    <s v="7308"/>
    <s v="00000"/>
    <s v="00000"/>
    <s v="000000"/>
    <s v="Estates &amp; Facilities"/>
    <s v="Legal Fees"/>
    <s v="Default"/>
    <s v="Default"/>
    <s v="Default"/>
    <n v="-162"/>
    <d v="2022-01-01T00:00:00"/>
    <s v="Receiving"/>
    <s v="Cost Management"/>
    <s v="Journal Import 109980437:"/>
    <s v="Cost Management A 22521851 109980437 2"/>
    <s v="01-JAN-2022 Receiving GBP"/>
    <d v="2021-12-31T00:00:00"/>
    <s v="SSCREPMAN,"/>
    <n v="3091"/>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1653"/>
    <d v="2022-01-01T00:00:00"/>
    <s v="Receiving"/>
    <s v="Cost Management"/>
    <s v="Journal Import 109980437:"/>
    <s v="Cost Management A 22521851 109980437 2"/>
    <s v="01-JAN-2022 Receiving GBP"/>
    <d v="2021-12-31T00:00:00"/>
    <s v="SSCREPMAN,"/>
    <n v="3092"/>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0.99"/>
    <d v="2022-01-01T00:00:00"/>
    <s v="Receiving"/>
    <s v="Cost Management"/>
    <s v="Journal Import 109980437:"/>
    <s v="Cost Management A 22521851 109980437 2"/>
    <s v="01-JAN-2022 Receiving GBP"/>
    <d v="2021-12-31T00:00:00"/>
    <s v="SSCREPMAN,"/>
    <n v="3093"/>
    <s v="Dorking - 15 July 2021 to 30 November 2021 - Invoice 73011412"/>
    <x v="0"/>
    <n v="165096660"/>
    <d v="2021-12-21T00:00:00"/>
    <m/>
    <m/>
    <m/>
    <s v="LONDON-4"/>
    <m/>
    <m/>
    <m/>
    <m/>
    <s v="Planning and Business Development"/>
    <x v="1"/>
    <x v="3"/>
    <x v="1"/>
    <s v="7308 Legal Fees"/>
    <x v="0"/>
  </r>
  <r>
    <s v="E35930"/>
    <s v="7308"/>
    <s v="00000"/>
    <s v="00000"/>
    <s v="000000"/>
    <s v="Estates &amp; Facilities"/>
    <s v="Legal Fees"/>
    <s v="Default"/>
    <s v="Default"/>
    <s v="Default"/>
    <n v="-430"/>
    <d v="2022-01-01T00:00:00"/>
    <s v="Receiving"/>
    <s v="Cost Management"/>
    <s v="Journal Import 109980437:"/>
    <s v="Cost Management A 22521851 109980437 2"/>
    <s v="01-JAN-2022 Receiving GBP"/>
    <d v="2021-12-31T00:00:00"/>
    <s v="SSCREPMAN,"/>
    <n v="3094"/>
    <s v="Leatherhead - Project Description: Schedule of Condition -  Invoice 11815"/>
    <x v="55"/>
    <n v="165096326"/>
    <d v="2021-12-13T00:00:00"/>
    <m/>
    <m/>
    <m/>
    <s v="LEATHERHEAD"/>
    <m/>
    <m/>
    <m/>
    <m/>
    <s v="Planning and Business Development"/>
    <x v="1"/>
    <x v="3"/>
    <x v="1"/>
    <s v="7308 Legal Fees"/>
    <x v="2"/>
  </r>
  <r>
    <s v="E35930"/>
    <s v="7308"/>
    <s v="00000"/>
    <s v="00000"/>
    <s v="000000"/>
    <s v="Estates &amp; Facilities"/>
    <s v="Legal Fees"/>
    <s v="Default"/>
    <s v="Default"/>
    <s v="Default"/>
    <n v="-1350"/>
    <d v="2022-01-01T00:00:00"/>
    <s v="Receiving"/>
    <s v="Cost Management"/>
    <s v="Journal Import 109980437:"/>
    <s v="Cost Management A 22521851 109980437 2"/>
    <s v="01-JAN-2022 Receiving GBP"/>
    <d v="2021-12-31T00:00:00"/>
    <s v="SSCREPMAN,"/>
    <n v="3095"/>
    <s v="Covenant advice for Elm Grove Ambulance Station"/>
    <x v="0"/>
    <n v="165096128"/>
    <d v="2021-12-07T00:00:00"/>
    <m/>
    <m/>
    <m/>
    <s v="LONDON-4"/>
    <m/>
    <m/>
    <m/>
    <m/>
    <s v="Planning and Business Development"/>
    <x v="1"/>
    <x v="3"/>
    <x v="1"/>
    <s v="7308 Legal Fees"/>
    <x v="0"/>
  </r>
  <r>
    <s v="E35930"/>
    <s v="7308"/>
    <s v="00000"/>
    <s v="00000"/>
    <s v="000000"/>
    <s v="Estates &amp; Facilities"/>
    <s v="Legal Fees"/>
    <s v="Default"/>
    <s v="Default"/>
    <s v="Default"/>
    <n v="430"/>
    <d v="2022-01-01T00:00:00"/>
    <s v="Receiving"/>
    <s v="Cost Management"/>
    <s v="Journal Import 111146665:"/>
    <s v="Cost Management A 22756143 111146665"/>
    <s v="31-JAN-2022 Receiving GBP"/>
    <d v="2022-01-31T00:00:00"/>
    <s v="SSCREPMAN,"/>
    <n v="3166"/>
    <s v="Leatherhead - Project Description: Schedule of Condition -  Invoice 11815"/>
    <x v="55"/>
    <n v="165096326"/>
    <d v="2021-12-13T00:00:00"/>
    <m/>
    <m/>
    <m/>
    <s v="LEATHERHEAD"/>
    <m/>
    <m/>
    <m/>
    <m/>
    <s v="Planning and Business Development"/>
    <x v="1"/>
    <x v="3"/>
    <x v="1"/>
    <s v="7308 Legal Fees"/>
    <x v="2"/>
  </r>
  <r>
    <s v="E35930"/>
    <s v="7308"/>
    <s v="00000"/>
    <s v="00000"/>
    <s v="000000"/>
    <s v="Estates &amp; Facilities"/>
    <s v="Legal Fees"/>
    <s v="Default"/>
    <s v="Default"/>
    <s v="Default"/>
    <n v="100.5"/>
    <d v="2022-01-01T00:00:00"/>
    <s v="Receiving"/>
    <s v="Cost Management"/>
    <s v="Journal Import 111146665:"/>
    <s v="Cost Management A 22756143 111146665"/>
    <s v="31-JAN-2022 Receiving GBP"/>
    <d v="2022-01-31T00:00:00"/>
    <s v="SSCREPMAN,"/>
    <n v="3167"/>
    <s v="Invoice 73014226"/>
    <x v="0"/>
    <n v="165097221"/>
    <d v="2022-01-27T00:00:00"/>
    <m/>
    <m/>
    <m/>
    <s v="LONDON-4"/>
    <m/>
    <m/>
    <m/>
    <m/>
    <s v="Planning and Business Development"/>
    <x v="1"/>
    <x v="3"/>
    <x v="1"/>
    <s v="7308 Legal Fees"/>
    <x v="0"/>
  </r>
  <r>
    <s v="E35930"/>
    <s v="7308"/>
    <s v="00000"/>
    <s v="00000"/>
    <s v="000000"/>
    <s v="Estates &amp; Facilities"/>
    <s v="Legal Fees"/>
    <s v="Default"/>
    <s v="Default"/>
    <s v="Default"/>
    <n v="131.5"/>
    <d v="2022-01-01T00:00:00"/>
    <s v="Receiving"/>
    <s v="Cost Management"/>
    <s v="Journal Import 111146665:"/>
    <s v="Cost Management A 22756143 111146665"/>
    <s v="31-JAN-2022 Receiving GBP"/>
    <d v="2022-01-31T00:00:00"/>
    <s v="SSCREPMAN,"/>
    <n v="3168"/>
    <s v="Invoice 73014221"/>
    <x v="0"/>
    <n v="165097221"/>
    <d v="2022-01-27T00:00:00"/>
    <m/>
    <m/>
    <m/>
    <s v="LONDON-4"/>
    <m/>
    <m/>
    <m/>
    <m/>
    <s v="Planning and Business Development"/>
    <x v="1"/>
    <x v="3"/>
    <x v="1"/>
    <s v="7308 Legal Fees"/>
    <x v="0"/>
  </r>
  <r>
    <s v="E35930"/>
    <s v="7308"/>
    <s v="00000"/>
    <s v="00000"/>
    <s v="000000"/>
    <s v="Estates &amp; Facilities"/>
    <s v="Legal Fees"/>
    <s v="Default"/>
    <s v="Default"/>
    <s v="Default"/>
    <n v="75.599999999999994"/>
    <d v="2022-01-01T00:00:00"/>
    <s v="Receiving"/>
    <s v="Cost Management"/>
    <s v="Journal Import 111146665:"/>
    <s v="Cost Management A 22756143 111146665"/>
    <s v="31-JAN-2022 Receiving GBP"/>
    <d v="2022-01-31T00:00:00"/>
    <s v="SSCREPMAN,"/>
    <n v="3169"/>
    <s v="Invoice 73014223"/>
    <x v="0"/>
    <n v="165097221"/>
    <d v="2022-01-27T00:00:00"/>
    <m/>
    <m/>
    <m/>
    <s v="LONDON-4"/>
    <m/>
    <m/>
    <m/>
    <m/>
    <s v="Planning and Business Development"/>
    <x v="1"/>
    <x v="3"/>
    <x v="1"/>
    <s v="7308 Legal Fees"/>
    <x v="0"/>
  </r>
  <r>
    <s v="E35930"/>
    <s v="7308"/>
    <s v="00000"/>
    <s v="00000"/>
    <s v="000000"/>
    <s v="Estates &amp; Facilities"/>
    <s v="Legal Fees"/>
    <s v="Default"/>
    <s v="Default"/>
    <s v="Default"/>
    <n v="162"/>
    <d v="2022-01-01T00:00:00"/>
    <s v="Receiving"/>
    <s v="Cost Management"/>
    <s v="Journal Import 111146665:"/>
    <s v="Cost Management A 22756143 111146665"/>
    <s v="31-JAN-2022 Receiving GBP"/>
    <d v="2022-01-31T00:00:00"/>
    <s v="SSCREPMAN,"/>
    <n v="3170"/>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45.64"/>
    <d v="2022-01-01T00:00:00"/>
    <s v="Receiving"/>
    <s v="Cost Management"/>
    <s v="Journal Import 111146665:"/>
    <s v="Cost Management A 22756143 111146665"/>
    <s v="31-JAN-2022 Receiving GBP"/>
    <d v="2022-01-31T00:00:00"/>
    <s v="SSCREPMAN,"/>
    <n v="3171"/>
    <s v="LEASE TO UKPN AT BANSTEAD AMBULANCE STATION - INVOICE 507942"/>
    <x v="0"/>
    <n v="165093938"/>
    <d v="2021-08-20T00:00:00"/>
    <m/>
    <m/>
    <m/>
    <s v="LONDON-4"/>
    <m/>
    <m/>
    <m/>
    <m/>
    <s v="Planning and Business Development"/>
    <x v="1"/>
    <x v="3"/>
    <x v="1"/>
    <s v="7308 Legal Fees"/>
    <x v="0"/>
  </r>
  <r>
    <s v="E35930"/>
    <s v="7308"/>
    <s v="00000"/>
    <s v="00000"/>
    <s v="000000"/>
    <s v="Estates &amp; Facilities"/>
    <s v="Legal Fees"/>
    <s v="Default"/>
    <s v="Default"/>
    <s v="Default"/>
    <n v="1653"/>
    <d v="2022-01-01T00:00:00"/>
    <s v="Receiving"/>
    <s v="Cost Management"/>
    <s v="Journal Import 111146665:"/>
    <s v="Cost Management A 22756143 111146665"/>
    <s v="31-JAN-2022 Receiving GBP"/>
    <d v="2022-01-31T00:00:00"/>
    <s v="SSCREPMAN,"/>
    <n v="3172"/>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1350"/>
    <d v="2022-01-01T00:00:00"/>
    <s v="Receiving"/>
    <s v="Cost Management"/>
    <s v="Journal Import 111146665:"/>
    <s v="Cost Management A 22756143 111146665"/>
    <s v="31-JAN-2022 Receiving GBP"/>
    <d v="2022-01-31T00:00:00"/>
    <s v="SSCREPMAN,"/>
    <n v="3173"/>
    <s v="Covenant advice for Elm Grove Ambulance Station"/>
    <x v="0"/>
    <n v="165096128"/>
    <d v="2021-12-07T00:00:00"/>
    <m/>
    <m/>
    <m/>
    <s v="LONDON-4"/>
    <m/>
    <m/>
    <m/>
    <m/>
    <s v="Planning and Business Development"/>
    <x v="1"/>
    <x v="3"/>
    <x v="1"/>
    <s v="7308 Legal Fees"/>
    <x v="0"/>
  </r>
  <r>
    <s v="E35930"/>
    <s v="7308"/>
    <s v="00000"/>
    <s v="00000"/>
    <s v="000000"/>
    <s v="Estates &amp; Facilities"/>
    <s v="Legal Fees"/>
    <s v="Default"/>
    <s v="Default"/>
    <s v="Default"/>
    <n v="938.4"/>
    <d v="2022-01-01T00:00:00"/>
    <s v="Receiving"/>
    <s v="Cost Management"/>
    <s v="Journal Import 111146665:"/>
    <s v="Cost Management A 22756143 111146665"/>
    <s v="31-JAN-2022 Receiving GBP"/>
    <d v="2022-01-31T00:00:00"/>
    <s v="SSCREPMAN,"/>
    <n v="3174"/>
    <s v="Top up to cover addittional - Property/legal Invoices for January 2021"/>
    <x v="0"/>
    <n v="165097221"/>
    <d v="2022-01-27T00:00:00"/>
    <m/>
    <m/>
    <m/>
    <s v="LONDON-4"/>
    <m/>
    <m/>
    <m/>
    <m/>
    <s v="Planning and Business Development"/>
    <x v="1"/>
    <x v="3"/>
    <x v="1"/>
    <s v="7308 Legal Fees"/>
    <x v="0"/>
  </r>
  <r>
    <s v="E35930"/>
    <s v="7308"/>
    <s v="00000"/>
    <s v="00000"/>
    <s v="000000"/>
    <s v="Estates &amp; Facilities"/>
    <s v="Legal Fees"/>
    <s v="Default"/>
    <s v="Default"/>
    <s v="Default"/>
    <n v="62"/>
    <d v="2022-01-01T00:00:00"/>
    <s v="Receiving"/>
    <s v="Cost Management"/>
    <s v="Journal Import 111146665:"/>
    <s v="Cost Management A 22756143 111146665"/>
    <s v="31-JAN-2022 Receiving GBP"/>
    <d v="2022-01-31T00:00:00"/>
    <s v="SSCREPMAN,"/>
    <n v="3175"/>
    <s v="Invoice 73014222"/>
    <x v="0"/>
    <n v="165097221"/>
    <d v="2022-01-27T00:00:00"/>
    <m/>
    <m/>
    <m/>
    <s v="LONDON-4"/>
    <m/>
    <m/>
    <m/>
    <m/>
    <s v="Planning and Business Development"/>
    <x v="1"/>
    <x v="3"/>
    <x v="1"/>
    <s v="7308 Legal Fees"/>
    <x v="0"/>
  </r>
  <r>
    <s v="E35930"/>
    <s v="7308"/>
    <s v="00000"/>
    <s v="00000"/>
    <s v="000000"/>
    <s v="Estates &amp; Facilities"/>
    <s v="Legal Fees"/>
    <s v="Default"/>
    <s v="Default"/>
    <s v="Default"/>
    <n v="0.1"/>
    <d v="2022-01-01T00:00:00"/>
    <s v="Receiving"/>
    <s v="Cost Management"/>
    <s v="Journal Import 111146665:"/>
    <s v="Cost Management A 22756143 111146665"/>
    <s v="31-JAN-2022 Receiving GBP"/>
    <d v="2022-01-31T00:00:00"/>
    <s v="SSCREPMAN,"/>
    <n v="3176"/>
    <s v="Bexhill AS - Sale and Leaseback - Invoice 518762"/>
    <x v="0"/>
    <n v="165095312"/>
    <d v="2021-10-28T00:00:00"/>
    <m/>
    <m/>
    <m/>
    <s v="LONDON-4"/>
    <m/>
    <m/>
    <m/>
    <m/>
    <s v="Planning and Business Development"/>
    <x v="1"/>
    <x v="3"/>
    <x v="1"/>
    <s v="7308 Legal Fees"/>
    <x v="0"/>
  </r>
  <r>
    <s v="E35930"/>
    <s v="7308"/>
    <s v="00000"/>
    <s v="00000"/>
    <s v="000000"/>
    <s v="Estates &amp; Facilities"/>
    <s v="Legal Fees"/>
    <s v="Default"/>
    <s v="Default"/>
    <s v="Default"/>
    <n v="0.99"/>
    <d v="2022-01-01T00:00:00"/>
    <s v="Receiving"/>
    <s v="Cost Management"/>
    <s v="Journal Import 111146665:"/>
    <s v="Cost Management A 22756143 111146665"/>
    <s v="31-JAN-2022 Receiving GBP"/>
    <d v="2022-01-31T00:00:00"/>
    <s v="SSCREPMAN,"/>
    <n v="3177"/>
    <s v="Dorking - 15 July 2021 to 30 November 2021 - Invoice 73011412"/>
    <x v="0"/>
    <n v="165096660"/>
    <d v="2021-12-21T00:00:00"/>
    <m/>
    <m/>
    <m/>
    <s v="LONDON-4"/>
    <m/>
    <m/>
    <m/>
    <m/>
    <s v="Planning and Business Development"/>
    <x v="1"/>
    <x v="3"/>
    <x v="1"/>
    <s v="7308 Legal Fees"/>
    <x v="0"/>
  </r>
  <r>
    <s v="E35930"/>
    <s v="7308"/>
    <s v="00000"/>
    <s v="00000"/>
    <s v="000000"/>
    <s v="Estates &amp; Facilities"/>
    <s v="Legal Fees"/>
    <s v="Default"/>
    <s v="Default"/>
    <s v="Default"/>
    <n v="48"/>
    <d v="2022-01-01T00:00:00"/>
    <s v="Receiving"/>
    <s v="Cost Management"/>
    <s v="Journal Import 111146665:"/>
    <s v="Cost Management A 22756143 111146665"/>
    <s v="31-JAN-2022 Receiving GBP"/>
    <d v="2022-01-31T00:00:00"/>
    <s v="SSCREPMAN,"/>
    <n v="3178"/>
    <s v="Invoice 73014224"/>
    <x v="0"/>
    <n v="165097221"/>
    <d v="2022-01-27T00:00:00"/>
    <m/>
    <m/>
    <m/>
    <s v="LONDON-4"/>
    <m/>
    <m/>
    <m/>
    <m/>
    <s v="Planning and Business Development"/>
    <x v="1"/>
    <x v="3"/>
    <x v="1"/>
    <s v="7308 Legal Fees"/>
    <x v="0"/>
  </r>
  <r>
    <s v="E35930"/>
    <s v="7308"/>
    <s v="00000"/>
    <s v="00000"/>
    <s v="000000"/>
    <s v="Estates &amp; Facilities"/>
    <s v="Legal Fees"/>
    <s v="Default"/>
    <s v="Default"/>
    <s v="Default"/>
    <n v="106.56"/>
    <d v="2022-02-01T00:00:00"/>
    <s v="Adjustment"/>
    <s v="Spreadsheet"/>
    <s v="FBP1 Adjustments - D05"/>
    <s v="Spreadsheet A 23019964 112490641"/>
    <s v="RYD FIN CAM 2122 11 028 Adjustment GBP"/>
    <d v="2022-03-07T00:00:00"/>
    <s v="RYD MCCARTHY, CAROLE"/>
    <n v="67"/>
    <s v="7308;Precision Pay;ROYAL MAIL SAMEDAY;M09;Dec 21"/>
    <x v="60"/>
    <m/>
    <d v="2022-03-07T00:00:00"/>
    <m/>
    <s v="7308;Precision Pay;ROYAL MAIL SAMEDAY;M09;Dec 21"/>
    <m/>
    <m/>
    <m/>
    <m/>
    <m/>
    <m/>
    <s v="Planning and Business Development"/>
    <x v="1"/>
    <x v="3"/>
    <x v="1"/>
    <s v="7308 Legal Fees"/>
    <x v="1"/>
  </r>
  <r>
    <s v="E35930"/>
    <s v="7308"/>
    <s v="00000"/>
    <s v="00000"/>
    <s v="000000"/>
    <s v="Estates &amp; Facilities"/>
    <s v="Legal Fees"/>
    <s v="Default"/>
    <s v="Default"/>
    <s v="Default"/>
    <n v="262"/>
    <d v="2022-02-01T00:00:00"/>
    <s v="Adjustment"/>
    <s v="Spreadsheet"/>
    <s v="FBP1 Adjustments - D05"/>
    <s v="Spreadsheet A 23019964 112490641"/>
    <s v="RYD FIN CAM 2122 11 028 Adjustment GBP"/>
    <d v="2022-03-07T00:00:00"/>
    <s v="RYD MCCARTHY, CAROLE"/>
    <n v="68"/>
    <s v="7308;Precision Pay;planning Portal (Council);M09;Dec 21"/>
    <x v="60"/>
    <m/>
    <d v="2022-03-07T00:00:00"/>
    <m/>
    <s v="7308;Precision Pay;planning Portal (Council);M09;Dec 21"/>
    <m/>
    <m/>
    <m/>
    <m/>
    <m/>
    <m/>
    <s v="Planning and Business Development"/>
    <x v="1"/>
    <x v="3"/>
    <x v="1"/>
    <s v="7308 Legal Fees"/>
    <x v="1"/>
  </r>
  <r>
    <s v="E35930"/>
    <s v="7308"/>
    <s v="00000"/>
    <s v="00000"/>
    <s v="000000"/>
    <s v="Estates &amp; Facilities"/>
    <s v="Legal Fees"/>
    <s v="Default"/>
    <s v="Default"/>
    <s v="Default"/>
    <n v="1.2"/>
    <d v="2022-02-01T00:00:00"/>
    <s v="Adjustment"/>
    <s v="Spreadsheet"/>
    <s v="SBS RYD JAN-22 VAT ADJUSTMENT JOURNAL"/>
    <s v="Spreadsheet A 22964654 112231083"/>
    <s v="SBS RYD JAN-22 VAT ADJUSTMENT JOURNAL Adjustment GBP"/>
    <d v="2022-03-01T00:00:00"/>
    <s v="SSC BLATTI, FRANCESCO"/>
    <n v="838"/>
    <s v="CAPSTICKS SOLICITORS-OR12_835-1.2-73014213-https://nww.einvoice-prod.sbs.nhs.uk:8179/invoicepdf/102161a1-e3bf-5e8c-a7c7-61a352998ca5"/>
    <x v="61"/>
    <m/>
    <d v="2022-03-01T00:00:00"/>
    <m/>
    <s v="CAPSTICKS SOLICITORS-OR12_835-1.2-73014213-"/>
    <m/>
    <m/>
    <s v="https://nww.einvoice-prod.sbs.nhs.uk:8179/invoicepdf/102161a1-e3bf-5e8c-a7c7-61a352998ca5"/>
    <m/>
    <m/>
    <m/>
    <s v="Planning and Business Development"/>
    <x v="1"/>
    <x v="3"/>
    <x v="1"/>
    <s v="7308 Legal Fees"/>
    <x v="1"/>
  </r>
  <r>
    <s v="E35930"/>
    <s v="7308"/>
    <s v="00000"/>
    <s v="00000"/>
    <s v="000000"/>
    <s v="Estates &amp; Facilities"/>
    <s v="Legal Fees"/>
    <s v="Default"/>
    <s v="Default"/>
    <s v="Default"/>
    <n v="14.5"/>
    <d v="2022-02-01T00:00:00"/>
    <s v="Adjustment"/>
    <s v="Spreadsheet"/>
    <s v="SBS RYD JAN-22 VAT ADJUSTMENT JOURNAL"/>
    <s v="Spreadsheet A 22964654 112231083"/>
    <s v="SBS RYD JAN-22 VAT ADJUSTMENT JOURNAL Adjustment GBP"/>
    <d v="2022-03-01T00:00:00"/>
    <s v="SSC BLATTI, FRANCESCO"/>
    <n v="839"/>
    <s v="CAPSTICKS SOLICITORS-OR12_835-518751-518751-14.5-https://nww.einvoice-prod.sbs.nhs.uk:8179/invoicepdf/0e3e52e6-3dac-5c29-9f32-9a2be8b10f3a"/>
    <x v="61"/>
    <m/>
    <d v="2022-03-01T00:00:00"/>
    <m/>
    <s v="CAPSTICKS SOLICITORS-OR12_835-518751-518751-14.5-"/>
    <m/>
    <m/>
    <s v="https://nww.einvoice-prod.sbs.nhs.uk:8179/invoicepdf/0e3e52e6-3dac-5c29-9f32-9a2be8b10f3a"/>
    <m/>
    <m/>
    <m/>
    <s v="Planning and Business Development"/>
    <x v="1"/>
    <x v="3"/>
    <x v="1"/>
    <s v="7308 Legal Fees"/>
    <x v="1"/>
  </r>
  <r>
    <s v="E35930"/>
    <s v="7308"/>
    <s v="00000"/>
    <s v="00000"/>
    <s v="000000"/>
    <s v="Estates &amp; Facilities"/>
    <s v="Legal Fees"/>
    <s v="Default"/>
    <s v="Default"/>
    <s v="Default"/>
    <n v="19.149999999999999"/>
    <d v="2022-02-01T00:00:00"/>
    <s v="Adjustment"/>
    <s v="Spreadsheet"/>
    <s v="SBS RYD JAN-22 VAT ADJUSTMENT JOURNAL"/>
    <s v="Spreadsheet A 22964654 112231083"/>
    <s v="SBS RYD JAN-22 VAT ADJUSTMENT JOURNAL Adjustment GBP"/>
    <d v="2022-03-01T00:00:00"/>
    <s v="SSC BLATTI, FRANCESCO"/>
    <n v="840"/>
    <s v="CAPSTICKS SOLICITORS-OR12_835-522131-522131-19.15-https://nww.einvoice-prod.sbs.nhs.uk:8179/invoicepdf/b6cec8b2-3e87-521c-ad61-084b89ad9035"/>
    <x v="61"/>
    <m/>
    <d v="2022-03-01T00:00:00"/>
    <m/>
    <s v="CAPSTICKS SOLICITORS-OR12_835-522131-522131-19.15-"/>
    <m/>
    <m/>
    <s v="https://nww.einvoice-prod.sbs.nhs.uk:8179/invoicepdf/b6cec8b2-3e87-521c-ad61-084b89ad9035"/>
    <m/>
    <m/>
    <m/>
    <s v="Planning and Business Development"/>
    <x v="1"/>
    <x v="3"/>
    <x v="1"/>
    <s v="7308 Legal Fees"/>
    <x v="1"/>
  </r>
  <r>
    <s v="E35930"/>
    <s v="7308"/>
    <s v="00000"/>
    <s v="00000"/>
    <s v="000000"/>
    <s v="Estates &amp; Facilities"/>
    <s v="Legal Fees"/>
    <s v="Default"/>
    <s v="Default"/>
    <s v="Default"/>
    <n v="20.399999999999999"/>
    <d v="2022-02-01T00:00:00"/>
    <s v="Adjustment"/>
    <s v="Spreadsheet"/>
    <s v="SBS RYD JAN-22 VAT ADJUSTMENT JOURNAL"/>
    <s v="Spreadsheet A 22964654 112231083"/>
    <s v="SBS RYD JAN-22 VAT ADJUSTMENT JOURNAL Adjustment GBP"/>
    <d v="2022-03-01T00:00:00"/>
    <s v="SSC BLATTI, FRANCESCO"/>
    <n v="841"/>
    <s v="CAPSTICKS SOLICITORS-OR12_835-522140-522140-20.4-https://nww.einvoice-prod.sbs.nhs.uk:8179/invoicepdf/d05428c2-9c22-5e7a-9312-69d1fe1c188d"/>
    <x v="61"/>
    <m/>
    <d v="2022-03-01T00:00:00"/>
    <m/>
    <s v="CAPSTICKS SOLICITORS-OR12_835-522140-522140-20.4-"/>
    <m/>
    <m/>
    <s v="https://nww.einvoice-prod.sbs.nhs.uk:8179/invoicepdf/d05428c2-9c22-5e7a-9312-69d1fe1c188d"/>
    <m/>
    <m/>
    <m/>
    <s v="Planning and Business Development"/>
    <x v="1"/>
    <x v="3"/>
    <x v="1"/>
    <s v="7308 Legal Fees"/>
    <x v="1"/>
  </r>
  <r>
    <s v="E35930"/>
    <s v="7308"/>
    <s v="00000"/>
    <s v="00000"/>
    <s v="000000"/>
    <s v="Estates &amp; Facilities"/>
    <s v="Legal Fees"/>
    <s v="Default"/>
    <s v="Default"/>
    <s v="Default"/>
    <n v="21.68"/>
    <d v="2022-02-01T00:00:00"/>
    <s v="Adjustment"/>
    <s v="Spreadsheet"/>
    <s v="SBS RYD JAN-22 VAT ADJUSTMENT JOURNAL"/>
    <s v="Spreadsheet A 22964654 112231083"/>
    <s v="SBS RYD JAN-22 VAT ADJUSTMENT JOURNAL Adjustment GBP"/>
    <d v="2022-03-01T00:00:00"/>
    <s v="SSC BLATTI, FRANCESCO"/>
    <n v="842"/>
    <s v="CAPSTICKS SOLICITORS-OR12_835-512295-512295-21.68-https://nww.einvoice-prod.sbs.nhs.uk:8179/invoicepdf/6be64b98-86a7-52fe-8726-01abc404b278"/>
    <x v="61"/>
    <m/>
    <d v="2022-03-01T00:00:00"/>
    <m/>
    <s v="CAPSTICKS SOLICITORS-OR12_835-512295-512295-21.68-"/>
    <m/>
    <m/>
    <s v="https://nww.einvoice-prod.sbs.nhs.uk:8179/invoicepdf/6be64b98-86a7-52fe-8726-01abc404b278"/>
    <m/>
    <m/>
    <m/>
    <s v="Planning and Business Development"/>
    <x v="1"/>
    <x v="3"/>
    <x v="1"/>
    <s v="7308 Legal Fees"/>
    <x v="1"/>
  </r>
  <r>
    <s v="E35930"/>
    <s v="7308"/>
    <s v="00000"/>
    <s v="00000"/>
    <s v="000000"/>
    <s v="Estates &amp; Facilities"/>
    <s v="Legal Fees"/>
    <s v="Default"/>
    <s v="Default"/>
    <s v="Default"/>
    <n v="24.1"/>
    <d v="2022-02-01T00:00:00"/>
    <s v="Adjustment"/>
    <s v="Spreadsheet"/>
    <s v="SBS RYD JAN-22 VAT ADJUSTMENT JOURNAL"/>
    <s v="Spreadsheet A 22964654 112231083"/>
    <s v="SBS RYD JAN-22 VAT ADJUSTMENT JOURNAL Adjustment GBP"/>
    <d v="2022-03-01T00:00:00"/>
    <s v="SSC BLATTI, FRANCESCO"/>
    <n v="843"/>
    <s v="CAPSTICKS SOLICITORS-OR12_835-522132-522132-24.1-https://nww.einvoice-prod.sbs.nhs.uk:8179/invoicepdf/45d72005-c829-542e-aa1c-875136f47c08"/>
    <x v="61"/>
    <m/>
    <d v="2022-03-01T00:00:00"/>
    <m/>
    <s v="CAPSTICKS SOLICITORS-OR12_835-522132-522132-24.1-"/>
    <m/>
    <m/>
    <s v="https://nww.einvoice-prod.sbs.nhs.uk:8179/invoicepdf/45d72005-c829-542e-aa1c-875136f47c08"/>
    <m/>
    <m/>
    <m/>
    <s v="Planning and Business Development"/>
    <x v="1"/>
    <x v="3"/>
    <x v="1"/>
    <s v="7308 Legal Fees"/>
    <x v="1"/>
  </r>
  <r>
    <s v="E35930"/>
    <s v="7308"/>
    <s v="00000"/>
    <s v="00000"/>
    <s v="000000"/>
    <s v="Estates &amp; Facilities"/>
    <s v="Legal Fees"/>
    <s v="Default"/>
    <s v="Default"/>
    <s v="Default"/>
    <n v="25.6"/>
    <d v="2022-02-01T00:00:00"/>
    <s v="Adjustment"/>
    <s v="Spreadsheet"/>
    <s v="SBS RYD JAN-22 VAT ADJUSTMENT JOURNAL"/>
    <s v="Spreadsheet A 22964654 112231083"/>
    <s v="SBS RYD JAN-22 VAT ADJUSTMENT JOURNAL Adjustment GBP"/>
    <d v="2022-03-01T00:00:00"/>
    <s v="SSC BLATTI, FRANCESCO"/>
    <n v="844"/>
    <s v="CAPSTICKS SOLICITORS-OR12_835-511747-511747-25.6-https://nww.einvoice-prod.sbs.nhs.uk:8179/invoicepdf/c0a61c95-610d-5962-9f0f-93dbb327d2aa"/>
    <x v="61"/>
    <m/>
    <d v="2022-03-01T00:00:00"/>
    <m/>
    <s v="CAPSTICKS SOLICITORS-OR12_835-511747-511747-25.6-"/>
    <m/>
    <m/>
    <s v="https://nww.einvoice-prod.sbs.nhs.uk:8179/invoicepdf/c0a61c95-610d-5962-9f0f-93dbb327d2aa"/>
    <m/>
    <m/>
    <m/>
    <s v="Planning and Business Development"/>
    <x v="1"/>
    <x v="3"/>
    <x v="1"/>
    <s v="7308 Legal Fees"/>
    <x v="1"/>
  </r>
  <r>
    <s v="E35930"/>
    <s v="7308"/>
    <s v="00000"/>
    <s v="00000"/>
    <s v="000000"/>
    <s v="Estates &amp; Facilities"/>
    <s v="Legal Fees"/>
    <s v="Default"/>
    <s v="Default"/>
    <s v="Default"/>
    <n v="37.799999999999997"/>
    <d v="2022-02-01T00:00:00"/>
    <s v="Adjustment"/>
    <s v="Spreadsheet"/>
    <s v="SBS RYD JAN-22 VAT ADJUSTMENT JOURNAL"/>
    <s v="Spreadsheet A 22964654 112231083"/>
    <s v="SBS RYD JAN-22 VAT ADJUSTMENT JOURNAL Adjustment GBP"/>
    <d v="2022-03-01T00:00:00"/>
    <s v="SSC BLATTI, FRANCESCO"/>
    <n v="845"/>
    <s v="CAPSTICKS SOLICITORS-OR12_835-522133-522133-37.8-https://nww.einvoice-prod.sbs.nhs.uk:8179/invoicepdf/d9de6d3c-1e00-5451-bb97-1f39926d6b34"/>
    <x v="61"/>
    <m/>
    <d v="2022-03-01T00:00:00"/>
    <m/>
    <s v="CAPSTICKS SOLICITORS-OR12_835-522133-522133-37.8-"/>
    <m/>
    <m/>
    <s v="https://nww.einvoice-prod.sbs.nhs.uk:8179/invoicepdf/d9de6d3c-1e00-5451-bb97-1f39926d6b34"/>
    <m/>
    <m/>
    <m/>
    <s v="Planning and Business Development"/>
    <x v="1"/>
    <x v="3"/>
    <x v="1"/>
    <s v="7308 Legal Fees"/>
    <x v="1"/>
  </r>
  <r>
    <s v="E35930"/>
    <s v="7308"/>
    <s v="00000"/>
    <s v="00000"/>
    <s v="000000"/>
    <s v="Estates &amp; Facilities"/>
    <s v="Legal Fees"/>
    <s v="Default"/>
    <s v="Default"/>
    <s v="Default"/>
    <n v="41.44"/>
    <d v="2022-02-01T00:00:00"/>
    <s v="Adjustment"/>
    <s v="Spreadsheet"/>
    <s v="SBS RYD JAN-22 VAT ADJUSTMENT JOURNAL"/>
    <s v="Spreadsheet A 22964654 112231083"/>
    <s v="SBS RYD JAN-22 VAT ADJUSTMENT JOURNAL Adjustment GBP"/>
    <d v="2022-03-01T00:00:00"/>
    <s v="SSC BLATTI, FRANCESCO"/>
    <n v="846"/>
    <s v="CAPSTICKS SOLICITORS-OR12_835-511745-511745-41.44-https://nww.einvoice-prod.sbs.nhs.uk:8179/invoicepdf/cc9a7795-8e66-5ea1-a543-7903e3da4b93"/>
    <x v="61"/>
    <m/>
    <d v="2022-03-01T00:00:00"/>
    <m/>
    <s v="CAPSTICKS SOLICITORS-OR12_835-511745-511745-41.44-"/>
    <m/>
    <m/>
    <s v="https://nww.einvoice-prod.sbs.nhs.uk:8179/invoicepdf/cc9a7795-8e66-5ea1-a543-7903e3da4b93"/>
    <m/>
    <m/>
    <m/>
    <s v="Planning and Business Development"/>
    <x v="1"/>
    <x v="3"/>
    <x v="1"/>
    <s v="7308 Legal Fees"/>
    <x v="1"/>
  </r>
  <r>
    <s v="E35930"/>
    <s v="7308"/>
    <s v="00000"/>
    <s v="00000"/>
    <s v="000000"/>
    <s v="Estates &amp; Facilities"/>
    <s v="Legal Fees"/>
    <s v="Default"/>
    <s v="Default"/>
    <s v="Default"/>
    <n v="46.9"/>
    <d v="2022-02-01T00:00:00"/>
    <s v="Adjustment"/>
    <s v="Spreadsheet"/>
    <s v="SBS RYD JAN-22 VAT ADJUSTMENT JOURNAL"/>
    <s v="Spreadsheet A 22964654 112231083"/>
    <s v="SBS RYD JAN-22 VAT ADJUSTMENT JOURNAL Adjustment GBP"/>
    <d v="2022-03-01T00:00:00"/>
    <s v="SSC BLATTI, FRANCESCO"/>
    <n v="847"/>
    <s v="CAPSTICKS SOLICITORS-OR12_835-522135-522135-46.9-https://nww.einvoice-prod.sbs.nhs.uk:8179/invoicepdf/c759978e-3322-5caf-8313-e1c9f6e8866c"/>
    <x v="61"/>
    <m/>
    <d v="2022-03-01T00:00:00"/>
    <m/>
    <s v="CAPSTICKS SOLICITORS-OR12_835-522135-522135-46.9-"/>
    <m/>
    <m/>
    <s v="https://nww.einvoice-prod.sbs.nhs.uk:8179/invoicepdf/c759978e-3322-5caf-8313-e1c9f6e8866c"/>
    <m/>
    <m/>
    <m/>
    <s v="Planning and Business Development"/>
    <x v="1"/>
    <x v="3"/>
    <x v="1"/>
    <s v="7308 Legal Fees"/>
    <x v="1"/>
  </r>
  <r>
    <s v="E35930"/>
    <s v="7308"/>
    <s v="00000"/>
    <s v="00000"/>
    <s v="000000"/>
    <s v="Estates &amp; Facilities"/>
    <s v="Legal Fees"/>
    <s v="Default"/>
    <s v="Default"/>
    <s v="Default"/>
    <n v="48.2"/>
    <d v="2022-02-01T00:00:00"/>
    <s v="Adjustment"/>
    <s v="Spreadsheet"/>
    <s v="SBS RYD JAN-22 VAT ADJUSTMENT JOURNAL"/>
    <s v="Spreadsheet A 22964654 112231083"/>
    <s v="SBS RYD JAN-22 VAT ADJUSTMENT JOURNAL Adjustment GBP"/>
    <d v="2022-03-01T00:00:00"/>
    <s v="SSC BLATTI, FRANCESCO"/>
    <n v="848"/>
    <s v="CAPSTICKS SOLICITORS-OR12_835-518765-518765-48.2-https://nww.einvoice-prod.sbs.nhs.uk:8179/invoicepdf/5333e4be-fd6c-588a-b7c2-1449cd3f752a"/>
    <x v="61"/>
    <m/>
    <d v="2022-03-01T00:00:00"/>
    <m/>
    <s v="CAPSTICKS SOLICITORS-OR12_835-518765-518765-48.2-"/>
    <m/>
    <m/>
    <s v="https://nww.einvoice-prod.sbs.nhs.uk:8179/invoicepdf/5333e4be-fd6c-588a-b7c2-1449cd3f752a"/>
    <m/>
    <m/>
    <m/>
    <s v="Planning and Business Development"/>
    <x v="1"/>
    <x v="3"/>
    <x v="1"/>
    <s v="7308 Legal Fees"/>
    <x v="1"/>
  </r>
  <r>
    <s v="E35930"/>
    <s v="7308"/>
    <s v="00000"/>
    <s v="00000"/>
    <s v="000000"/>
    <s v="Estates &amp; Facilities"/>
    <s v="Legal Fees"/>
    <s v="Default"/>
    <s v="Default"/>
    <s v="Default"/>
    <n v="65.53"/>
    <d v="2022-02-01T00:00:00"/>
    <s v="Adjustment"/>
    <s v="Spreadsheet"/>
    <s v="SBS RYD JAN-22 VAT ADJUSTMENT JOURNAL"/>
    <s v="Spreadsheet A 22964654 112231083"/>
    <s v="SBS RYD JAN-22 VAT ADJUSTMENT JOURNAL Adjustment GBP"/>
    <d v="2022-03-01T00:00:00"/>
    <s v="SSC BLATTI, FRANCESCO"/>
    <n v="849"/>
    <s v="CAPSTICKS SOLICITORS-OR12_835-518753-518753-65.53-https://nww.einvoice-prod.sbs.nhs.uk:8179/invoicepdf/60bc298d-58cd-54b8-9c97-27f27a50087f"/>
    <x v="61"/>
    <m/>
    <d v="2022-03-01T00:00:00"/>
    <m/>
    <s v="CAPSTICKS SOLICITORS-OR12_835-518753-518753-65.53-"/>
    <m/>
    <m/>
    <s v="https://nww.einvoice-prod.sbs.nhs.uk:8179/invoicepdf/60bc298d-58cd-54b8-9c97-27f27a50087f"/>
    <m/>
    <m/>
    <m/>
    <s v="Planning and Business Development"/>
    <x v="1"/>
    <x v="3"/>
    <x v="1"/>
    <s v="7308 Legal Fees"/>
    <x v="1"/>
  </r>
  <r>
    <s v="E35930"/>
    <s v="7308"/>
    <s v="00000"/>
    <s v="00000"/>
    <s v="000000"/>
    <s v="Estates &amp; Facilities"/>
    <s v="Legal Fees"/>
    <s v="Default"/>
    <s v="Default"/>
    <s v="Default"/>
    <n v="99.7"/>
    <d v="2022-02-01T00:00:00"/>
    <s v="Adjustment"/>
    <s v="Spreadsheet"/>
    <s v="SBS RYD JAN-22 VAT ADJUSTMENT JOURNAL"/>
    <s v="Spreadsheet A 22964654 112231083"/>
    <s v="SBS RYD JAN-22 VAT ADJUSTMENT JOURNAL Adjustment GBP"/>
    <d v="2022-03-01T00:00:00"/>
    <s v="SSC BLATTI, FRANCESCO"/>
    <n v="850"/>
    <s v="CAPSTICKS SOLICITORS-OR12_835-511753-511753-99.7-https://nww.einvoice-prod.sbs.nhs.uk:8179/invoicepdf/a7a9e46c-a853-5664-bc89-c3131122143b"/>
    <x v="61"/>
    <m/>
    <d v="2022-03-01T00:00:00"/>
    <m/>
    <s v="CAPSTICKS SOLICITORS-OR12_835-511753-511753-99.7-"/>
    <m/>
    <m/>
    <s v="https://nww.einvoice-prod.sbs.nhs.uk:8179/invoicepdf/a7a9e46c-a853-5664-bc89-c3131122143b"/>
    <m/>
    <m/>
    <m/>
    <s v="Planning and Business Development"/>
    <x v="1"/>
    <x v="3"/>
    <x v="1"/>
    <s v="7308 Legal Fees"/>
    <x v="1"/>
  </r>
  <r>
    <s v="E35930"/>
    <s v="7308"/>
    <s v="00000"/>
    <s v="00000"/>
    <s v="000000"/>
    <s v="Estates &amp; Facilities"/>
    <s v="Legal Fees"/>
    <s v="Default"/>
    <s v="Default"/>
    <s v="Default"/>
    <n v="103.6"/>
    <d v="2022-02-01T00:00:00"/>
    <s v="Adjustment"/>
    <s v="Spreadsheet"/>
    <s v="SBS RYD JAN-22 VAT ADJUSTMENT JOURNAL"/>
    <s v="Spreadsheet A 22964654 112231083"/>
    <s v="SBS RYD JAN-22 VAT ADJUSTMENT JOURNAL Adjustment GBP"/>
    <d v="2022-03-01T00:00:00"/>
    <s v="SSC BLATTI, FRANCESCO"/>
    <n v="851"/>
    <s v="CAPSTICKS SOLICITORS-OR12_835-518759-518759-103.6-https://nww.einvoice-prod.sbs.nhs.uk:8179/invoicepdf/002db632-9ba9-5e2c-9f04-c2ccc85fd929"/>
    <x v="61"/>
    <m/>
    <d v="2022-03-01T00:00:00"/>
    <m/>
    <s v="CAPSTICKS SOLICITORS-OR12_835-518759-518759-103.6-"/>
    <m/>
    <m/>
    <s v="https://nww.einvoice-prod.sbs.nhs.uk:8179/invoicepdf/002db632-9ba9-5e2c-9f04-c2ccc85fd929"/>
    <m/>
    <m/>
    <m/>
    <s v="Planning and Business Development"/>
    <x v="1"/>
    <x v="3"/>
    <x v="1"/>
    <s v="7308 Legal Fees"/>
    <x v="1"/>
  </r>
  <r>
    <s v="E35930"/>
    <s v="7308"/>
    <s v="00000"/>
    <s v="00000"/>
    <s v="000000"/>
    <s v="Estates &amp; Facilities"/>
    <s v="Legal Fees"/>
    <s v="Default"/>
    <s v="Default"/>
    <s v="Default"/>
    <n v="106.8"/>
    <d v="2022-02-01T00:00:00"/>
    <s v="Adjustment"/>
    <s v="Spreadsheet"/>
    <s v="SBS RYD JAN-22 VAT ADJUSTMENT JOURNAL"/>
    <s v="Spreadsheet A 22964654 112231083"/>
    <s v="SBS RYD JAN-22 VAT ADJUSTMENT JOURNAL Adjustment GBP"/>
    <d v="2022-03-01T00:00:00"/>
    <s v="SSC BLATTI, FRANCESCO"/>
    <n v="852"/>
    <s v="CAPSTICKS SOLICITORS-OR12_835-511754-511754-106.8-https://nww.einvoice-prod.sbs.nhs.uk:8179/invoicepdf/37c3bf54-c217-5289-b8f5-80addea0ad9f"/>
    <x v="61"/>
    <m/>
    <d v="2022-03-01T00:00:00"/>
    <m/>
    <s v="CAPSTICKS SOLICITORS-OR12_835-511754-511754-106.8-"/>
    <m/>
    <m/>
    <s v="https://nww.einvoice-prod.sbs.nhs.uk:8179/invoicepdf/37c3bf54-c217-5289-b8f5-80addea0ad9f"/>
    <m/>
    <m/>
    <m/>
    <s v="Planning and Business Development"/>
    <x v="1"/>
    <x v="3"/>
    <x v="1"/>
    <s v="7308 Legal Fees"/>
    <x v="1"/>
  </r>
  <r>
    <s v="E35930"/>
    <s v="7308"/>
    <s v="00000"/>
    <s v="00000"/>
    <s v="000000"/>
    <s v="Estates &amp; Facilities"/>
    <s v="Legal Fees"/>
    <s v="Default"/>
    <s v="Default"/>
    <s v="Default"/>
    <n v="110"/>
    <d v="2022-02-01T00:00:00"/>
    <s v="Adjustment"/>
    <s v="Spreadsheet"/>
    <s v="SBS RYD JAN-22 VAT ADJUSTMENT JOURNAL"/>
    <s v="Spreadsheet A 22964654 112231083"/>
    <s v="SBS RYD JAN-22 VAT ADJUSTMENT JOURNAL Adjustment GBP"/>
    <d v="2022-03-01T00:00:00"/>
    <s v="SSC BLATTI, FRANCESCO"/>
    <n v="853"/>
    <s v="CAPSTICKS SOLICITORS-OR12_835-511742-511742-110-https://nww.einvoice-prod.sbs.nhs.uk:8179/invoicepdf/aed5d111-6a64-5ae6-968c-8914af4d6bc6"/>
    <x v="61"/>
    <m/>
    <d v="2022-03-01T00:00:00"/>
    <m/>
    <s v="CAPSTICKS SOLICITORS-OR12_835-511742-511742-110-"/>
    <m/>
    <m/>
    <s v="https://nww.einvoice-prod.sbs.nhs.uk:8179/invoicepdf/aed5d111-6a64-5ae6-968c-8914af4d6bc6"/>
    <m/>
    <m/>
    <m/>
    <s v="Planning and Business Development"/>
    <x v="1"/>
    <x v="3"/>
    <x v="1"/>
    <s v="7308 Legal Fees"/>
    <x v="1"/>
  </r>
  <r>
    <s v="E35930"/>
    <s v="7308"/>
    <s v="00000"/>
    <s v="00000"/>
    <s v="000000"/>
    <s v="Estates &amp; Facilities"/>
    <s v="Legal Fees"/>
    <s v="Default"/>
    <s v="Default"/>
    <s v="Default"/>
    <n v="125.5"/>
    <d v="2022-02-01T00:00:00"/>
    <s v="Adjustment"/>
    <s v="Spreadsheet"/>
    <s v="SBS RYD JAN-22 VAT ADJUSTMENT JOURNAL"/>
    <s v="Spreadsheet A 22964654 112231083"/>
    <s v="SBS RYD JAN-22 VAT ADJUSTMENT JOURNAL Adjustment GBP"/>
    <d v="2022-03-01T00:00:00"/>
    <s v="SSC BLATTI, FRANCESCO"/>
    <n v="854"/>
    <s v="CAPSTICKS SOLICITORS-OR12_835-511756-511756-125.5-https://nww.einvoice-prod.sbs.nhs.uk:8179/invoicepdf/f671b672-687c-5b5d-a6ae-84c06bd63faa"/>
    <x v="61"/>
    <m/>
    <d v="2022-03-01T00:00:00"/>
    <m/>
    <s v="CAPSTICKS SOLICITORS-OR12_835-511756-511756-125.5-"/>
    <m/>
    <m/>
    <s v="https://nww.einvoice-prod.sbs.nhs.uk:8179/invoicepdf/f671b672-687c-5b5d-a6ae-84c06bd63faa"/>
    <m/>
    <m/>
    <m/>
    <s v="Planning and Business Development"/>
    <x v="1"/>
    <x v="3"/>
    <x v="1"/>
    <s v="7308 Legal Fees"/>
    <x v="1"/>
  </r>
  <r>
    <s v="E35930"/>
    <s v="7308"/>
    <s v="00000"/>
    <s v="00000"/>
    <s v="000000"/>
    <s v="Estates &amp; Facilities"/>
    <s v="Legal Fees"/>
    <s v="Default"/>
    <s v="Default"/>
    <s v="Default"/>
    <n v="161.30000000000001"/>
    <d v="2022-02-01T00:00:00"/>
    <s v="Adjustment"/>
    <s v="Spreadsheet"/>
    <s v="SBS RYD JAN-22 VAT ADJUSTMENT JOURNAL"/>
    <s v="Spreadsheet A 22964654 112231083"/>
    <s v="SBS RYD JAN-22 VAT ADJUSTMENT JOURNAL Adjustment GBP"/>
    <d v="2022-03-01T00:00:00"/>
    <s v="SSC BLATTI, FRANCESCO"/>
    <n v="855"/>
    <s v="CAPSTICKS SOLICITORS-OR12_835-511744-511744-161.3-https://nww.einvoice-prod.sbs.nhs.uk:8179/invoicepdf/1f20873e-d540-5b9f-8e75-e8184dc96a94"/>
    <x v="61"/>
    <m/>
    <d v="2022-03-01T00:00:00"/>
    <m/>
    <s v="CAPSTICKS SOLICITORS-OR12_835-511744-511744-161.3-"/>
    <m/>
    <m/>
    <s v="https://nww.einvoice-prod.sbs.nhs.uk:8179/invoicepdf/1f20873e-d540-5b9f-8e75-e8184dc96a94"/>
    <m/>
    <m/>
    <m/>
    <s v="Planning and Business Development"/>
    <x v="1"/>
    <x v="3"/>
    <x v="1"/>
    <s v="7308 Legal Fees"/>
    <x v="1"/>
  </r>
  <r>
    <s v="E35930"/>
    <s v="7308"/>
    <s v="00000"/>
    <s v="00000"/>
    <s v="000000"/>
    <s v="Estates &amp; Facilities"/>
    <s v="Legal Fees"/>
    <s v="Default"/>
    <s v="Default"/>
    <s v="Default"/>
    <n v="191.7"/>
    <d v="2022-02-01T00:00:00"/>
    <s v="Adjustment"/>
    <s v="Spreadsheet"/>
    <s v="SBS RYD JAN-22 VAT ADJUSTMENT JOURNAL"/>
    <s v="Spreadsheet A 22964654 112231083"/>
    <s v="SBS RYD JAN-22 VAT ADJUSTMENT JOURNAL Adjustment GBP"/>
    <d v="2022-03-01T00:00:00"/>
    <s v="SSC BLATTI, FRANCESCO"/>
    <n v="856"/>
    <s v="CAPSTICKS SOLICITORS-OR12_835-522136-522136-191.7-https://nww.einvoice-prod.sbs.nhs.uk:8179/invoicepdf/910f84be-78e0-5e33-b6a1-7cdfd7866430"/>
    <x v="61"/>
    <m/>
    <d v="2022-03-01T00:00:00"/>
    <m/>
    <s v="CAPSTICKS SOLICITORS-OR12_835-522136-522136-191.7-"/>
    <m/>
    <m/>
    <s v="https://nww.einvoice-prod.sbs.nhs.uk:8179/invoicepdf/910f84be-78e0-5e33-b6a1-7cdfd7866430"/>
    <m/>
    <m/>
    <m/>
    <s v="Planning and Business Development"/>
    <x v="1"/>
    <x v="3"/>
    <x v="1"/>
    <s v="7308 Legal Fees"/>
    <x v="1"/>
  </r>
  <r>
    <s v="E35930"/>
    <s v="7308"/>
    <s v="00000"/>
    <s v="00000"/>
    <s v="000000"/>
    <s v="Estates &amp; Facilities"/>
    <s v="Legal Fees"/>
    <s v="Default"/>
    <s v="Default"/>
    <s v="Default"/>
    <n v="210.2"/>
    <d v="2022-02-01T00:00:00"/>
    <s v="Adjustment"/>
    <s v="Spreadsheet"/>
    <s v="SBS RYD JAN-22 VAT ADJUSTMENT JOURNAL"/>
    <s v="Spreadsheet A 22964654 112231083"/>
    <s v="SBS RYD JAN-22 VAT ADJUSTMENT JOURNAL Adjustment GBP"/>
    <d v="2022-03-01T00:00:00"/>
    <s v="SSC BLATTI, FRANCESCO"/>
    <n v="857"/>
    <s v="CAPSTICKS SOLICITORS-OR12_835-518750-518750-210.2-https://nww.einvoice-prod.sbs.nhs.uk:8179/invoicepdf/d884b9aa-95ac-5812-8847-00da1d4e211b"/>
    <x v="61"/>
    <m/>
    <d v="2022-03-01T00:00:00"/>
    <m/>
    <s v="CAPSTICKS SOLICITORS-OR12_835-518750-518750-210.2-"/>
    <m/>
    <m/>
    <s v="https://nww.einvoice-prod.sbs.nhs.uk:8179/invoicepdf/d884b9aa-95ac-5812-8847-00da1d4e211b"/>
    <m/>
    <m/>
    <m/>
    <s v="Planning and Business Development"/>
    <x v="1"/>
    <x v="3"/>
    <x v="1"/>
    <s v="7308 Legal Fees"/>
    <x v="1"/>
  </r>
  <r>
    <s v="E35930"/>
    <s v="7308"/>
    <s v="00000"/>
    <s v="00000"/>
    <s v="000000"/>
    <s v="Estates &amp; Facilities"/>
    <s v="Legal Fees"/>
    <s v="Default"/>
    <s v="Default"/>
    <s v="Default"/>
    <n v="215"/>
    <d v="2022-02-01T00:00:00"/>
    <s v="Adjustment"/>
    <s v="Spreadsheet"/>
    <s v="SBS RYD JAN-22 VAT ADJUSTMENT JOURNAL"/>
    <s v="Spreadsheet A 22964654 112231083"/>
    <s v="SBS RYD JAN-22 VAT ADJUSTMENT JOURNAL Adjustment GBP"/>
    <d v="2022-03-01T00:00:00"/>
    <s v="SSC BLATTI, FRANCESCO"/>
    <n v="858"/>
    <s v="CAPSTICKS SOLICITORS-OR12_835-511746-511746-215-https://nww.einvoice-prod.sbs.nhs.uk:8179/invoicepdf/39fe2ba1-a345-550f-868f-7748a3c53fb6"/>
    <x v="61"/>
    <m/>
    <d v="2022-03-01T00:00:00"/>
    <m/>
    <s v="CAPSTICKS SOLICITORS-OR12_835-511746-511746-215-"/>
    <m/>
    <m/>
    <s v="https://nww.einvoice-prod.sbs.nhs.uk:8179/invoicepdf/39fe2ba1-a345-550f-868f-7748a3c53fb6"/>
    <m/>
    <m/>
    <m/>
    <s v="Planning and Business Development"/>
    <x v="1"/>
    <x v="3"/>
    <x v="1"/>
    <s v="7308 Legal Fees"/>
    <x v="1"/>
  </r>
  <r>
    <s v="E35930"/>
    <s v="7308"/>
    <s v="00000"/>
    <s v="00000"/>
    <s v="000000"/>
    <s v="Estates &amp; Facilities"/>
    <s v="Legal Fees"/>
    <s v="Default"/>
    <s v="Default"/>
    <s v="Default"/>
    <n v="247.2"/>
    <d v="2022-02-01T00:00:00"/>
    <s v="Adjustment"/>
    <s v="Spreadsheet"/>
    <s v="SBS RYD JAN-22 VAT ADJUSTMENT JOURNAL"/>
    <s v="Spreadsheet A 22964654 112231083"/>
    <s v="SBS RYD JAN-22 VAT ADJUSTMENT JOURNAL Adjustment GBP"/>
    <d v="2022-03-01T00:00:00"/>
    <s v="SSC BLATTI, FRANCESCO"/>
    <n v="859"/>
    <s v="CAPSTICKS SOLICITORS-OR12_835-518758-518758-247.2-https://nww.einvoice-prod.sbs.nhs.uk:8179/invoicepdf/c033880f-4e8d-5645-a1f3-71f3d0b62c00"/>
    <x v="61"/>
    <m/>
    <d v="2022-03-01T00:00:00"/>
    <m/>
    <s v="CAPSTICKS SOLICITORS-OR12_835-518758-518758-247.2-"/>
    <m/>
    <m/>
    <s v="https://nww.einvoice-prod.sbs.nhs.uk:8179/invoicepdf/c033880f-4e8d-5645-a1f3-71f3d0b62c00"/>
    <m/>
    <m/>
    <m/>
    <s v="Planning and Business Development"/>
    <x v="1"/>
    <x v="3"/>
    <x v="1"/>
    <s v="7308 Legal Fees"/>
    <x v="1"/>
  </r>
  <r>
    <s v="E35930"/>
    <s v="7308"/>
    <s v="00000"/>
    <s v="00000"/>
    <s v="000000"/>
    <s v="Estates &amp; Facilities"/>
    <s v="Legal Fees"/>
    <s v="Default"/>
    <s v="Default"/>
    <s v="Default"/>
    <n v="253.7"/>
    <d v="2022-02-01T00:00:00"/>
    <s v="Adjustment"/>
    <s v="Spreadsheet"/>
    <s v="SBS RYD JAN-22 VAT ADJUSTMENT JOURNAL"/>
    <s v="Spreadsheet A 22964654 112231083"/>
    <s v="SBS RYD JAN-22 VAT ADJUSTMENT JOURNAL Adjustment GBP"/>
    <d v="2022-03-01T00:00:00"/>
    <s v="SSC BLATTI, FRANCESCO"/>
    <n v="860"/>
    <s v="CAPSTICKS SOLICITORS-OR12_835-522129-522129-253.7-https://nww.einvoice-prod.sbs.nhs.uk:8179/invoicepdf/9459d08b-1f9b-5424-8a8f-e6e53718cf3c"/>
    <x v="61"/>
    <m/>
    <d v="2022-03-01T00:00:00"/>
    <m/>
    <s v="CAPSTICKS SOLICITORS-OR12_835-522129-522129-253.7-"/>
    <m/>
    <m/>
    <s v="https://nww.einvoice-prod.sbs.nhs.uk:8179/invoicepdf/9459d08b-1f9b-5424-8a8f-e6e53718cf3c"/>
    <m/>
    <m/>
    <m/>
    <s v="Planning and Business Development"/>
    <x v="1"/>
    <x v="3"/>
    <x v="1"/>
    <s v="7308 Legal Fees"/>
    <x v="1"/>
  </r>
  <r>
    <s v="E35930"/>
    <s v="7308"/>
    <s v="00000"/>
    <s v="00000"/>
    <s v="000000"/>
    <s v="Estates &amp; Facilities"/>
    <s v="Legal Fees"/>
    <s v="Default"/>
    <s v="Default"/>
    <s v="Default"/>
    <n v="270"/>
    <d v="2022-02-01T00:00:00"/>
    <s v="Adjustment"/>
    <s v="Spreadsheet"/>
    <s v="SBS RYD JAN-22 VAT ADJUSTMENT JOURNAL"/>
    <s v="Spreadsheet A 22964654 112231083"/>
    <s v="SBS RYD JAN-22 VAT ADJUSTMENT JOURNAL Adjustment GBP"/>
    <d v="2022-03-01T00:00:00"/>
    <s v="SSC BLATTI, FRANCESCO"/>
    <n v="861"/>
    <s v="CAPSTICKS SOLICITORS-OR12_835-270-73014217-https://nww.einvoice-prod.sbs.nhs.uk:8179/invoicepdf/ce3fe74c-8aad-510d-9ef8-f9e2d9843bfc"/>
    <x v="61"/>
    <m/>
    <d v="2022-03-01T00:00:00"/>
    <m/>
    <s v="CAPSTICKS SOLICITORS-OR12_835-270-73014217-"/>
    <m/>
    <m/>
    <s v="https://nww.einvoice-prod.sbs.nhs.uk:8179/invoicepdf/ce3fe74c-8aad-510d-9ef8-f9e2d9843bfc"/>
    <m/>
    <m/>
    <m/>
    <s v="Planning and Business Development"/>
    <x v="1"/>
    <x v="3"/>
    <x v="1"/>
    <s v="7308 Legal Fees"/>
    <x v="1"/>
  </r>
  <r>
    <s v="E35930"/>
    <s v="7308"/>
    <s v="00000"/>
    <s v="00000"/>
    <s v="000000"/>
    <s v="Estates &amp; Facilities"/>
    <s v="Legal Fees"/>
    <s v="Default"/>
    <s v="Default"/>
    <s v="Default"/>
    <n v="322.39999999999998"/>
    <d v="2022-02-01T00:00:00"/>
    <s v="Adjustment"/>
    <s v="Spreadsheet"/>
    <s v="SBS RYD JAN-22 VAT ADJUSTMENT JOURNAL"/>
    <s v="Spreadsheet A 22964654 112231083"/>
    <s v="SBS RYD JAN-22 VAT ADJUSTMENT JOURNAL Adjustment GBP"/>
    <d v="2022-03-01T00:00:00"/>
    <s v="SSC BLATTI, FRANCESCO"/>
    <n v="862"/>
    <s v="CAPSTICKS SOLICITORS-OR12_835-518752-518752-322.4-https://nww.einvoice-prod.sbs.nhs.uk:8179/invoicepdf/f48e0e3f-65c3-5fa7-91c6-3b08068e4d15"/>
    <x v="61"/>
    <m/>
    <d v="2022-03-01T00:00:00"/>
    <m/>
    <s v="CAPSTICKS SOLICITORS-OR12_835-518752-518752-322.4-"/>
    <m/>
    <m/>
    <s v="https://nww.einvoice-prod.sbs.nhs.uk:8179/invoicepdf/f48e0e3f-65c3-5fa7-91c6-3b08068e4d15"/>
    <m/>
    <m/>
    <m/>
    <s v="Planning and Business Development"/>
    <x v="1"/>
    <x v="3"/>
    <x v="1"/>
    <s v="7308 Legal Fees"/>
    <x v="1"/>
  </r>
  <r>
    <s v="E35930"/>
    <s v="7308"/>
    <s v="00000"/>
    <s v="00000"/>
    <s v="000000"/>
    <s v="Estates &amp; Facilities"/>
    <s v="Legal Fees"/>
    <s v="Default"/>
    <s v="Default"/>
    <s v="Default"/>
    <n v="333.55"/>
    <d v="2022-02-01T00:00:00"/>
    <s v="Adjustment"/>
    <s v="Spreadsheet"/>
    <s v="SBS RYD JAN-22 VAT ADJUSTMENT JOURNAL"/>
    <s v="Spreadsheet A 22964654 112231083"/>
    <s v="SBS RYD JAN-22 VAT ADJUSTMENT JOURNAL Adjustment GBP"/>
    <d v="2022-03-01T00:00:00"/>
    <s v="SSC BLATTI, FRANCESCO"/>
    <n v="863"/>
    <s v="CAPSTICKS SOLICITORS-OR12_835-518764-518764-333.55-https://nww.einvoice-prod.sbs.nhs.uk:8179/invoicepdf/eb04cd1e-452f-51aa-a6eb-178aed00adb3"/>
    <x v="61"/>
    <m/>
    <d v="2022-03-01T00:00:00"/>
    <m/>
    <s v="CAPSTICKS SOLICITORS-OR12_835-518764-518764-333.55-"/>
    <m/>
    <m/>
    <s v="https://nww.einvoice-prod.sbs.nhs.uk:8179/invoicepdf/eb04cd1e-452f-51aa-a6eb-178aed00adb3"/>
    <m/>
    <m/>
    <m/>
    <s v="Planning and Business Development"/>
    <x v="1"/>
    <x v="3"/>
    <x v="1"/>
    <s v="7308 Legal Fees"/>
    <x v="1"/>
  </r>
  <r>
    <s v="E35930"/>
    <s v="7308"/>
    <s v="00000"/>
    <s v="00000"/>
    <s v="000000"/>
    <s v="Estates &amp; Facilities"/>
    <s v="Legal Fees"/>
    <s v="Default"/>
    <s v="Default"/>
    <s v="Default"/>
    <n v="364.8"/>
    <d v="2022-02-01T00:00:00"/>
    <s v="Adjustment"/>
    <s v="Spreadsheet"/>
    <s v="SBS RYD JAN-22 VAT ADJUSTMENT JOURNAL"/>
    <s v="Spreadsheet A 22964654 112231083"/>
    <s v="SBS RYD JAN-22 VAT ADJUSTMENT JOURNAL Adjustment GBP"/>
    <d v="2022-03-01T00:00:00"/>
    <s v="SSC BLATTI, FRANCESCO"/>
    <n v="864"/>
    <s v="CAPSTICKS SOLICITORS-OR12_835-518767-518767-364.8-https://nww.einvoice-prod.sbs.nhs.uk:8179/invoicepdf/8a59d50f-a047-5a6f-9c5d-61c5c3bfef97"/>
    <x v="61"/>
    <m/>
    <d v="2022-03-01T00:00:00"/>
    <m/>
    <s v="CAPSTICKS SOLICITORS-OR12_835-518767-518767-364.8-"/>
    <m/>
    <m/>
    <s v="https://nww.einvoice-prod.sbs.nhs.uk:8179/invoicepdf/8a59d50f-a047-5a6f-9c5d-61c5c3bfef97"/>
    <m/>
    <m/>
    <m/>
    <s v="Planning and Business Development"/>
    <x v="1"/>
    <x v="3"/>
    <x v="1"/>
    <s v="7308 Legal Fees"/>
    <x v="1"/>
  </r>
  <r>
    <s v="E35930"/>
    <s v="7308"/>
    <s v="00000"/>
    <s v="00000"/>
    <s v="000000"/>
    <s v="Estates &amp; Facilities"/>
    <s v="Legal Fees"/>
    <s v="Default"/>
    <s v="Default"/>
    <s v="Default"/>
    <n v="406.34"/>
    <d v="2022-02-01T00:00:00"/>
    <s v="Adjustment"/>
    <s v="Spreadsheet"/>
    <s v="SBS RYD JAN-22 VAT ADJUSTMENT JOURNAL"/>
    <s v="Spreadsheet A 22964654 112231083"/>
    <s v="SBS RYD JAN-22 VAT ADJUSTMENT JOURNAL Adjustment GBP"/>
    <d v="2022-03-01T00:00:00"/>
    <s v="SSC BLATTI, FRANCESCO"/>
    <n v="865"/>
    <s v="CAPSTICKS SOLICITORS-OR12_835-522130-522130-406.34-https://nww.einvoice-prod.sbs.nhs.uk:8179/invoicepdf/5ec2af71-7378-5ef4-85bb-fea4fbb08a3d"/>
    <x v="61"/>
    <m/>
    <d v="2022-03-01T00:00:00"/>
    <m/>
    <s v="CAPSTICKS SOLICITORS-OR12_835-522130-522130-406.34-"/>
    <m/>
    <m/>
    <s v="https://nww.einvoice-prod.sbs.nhs.uk:8179/invoicepdf/5ec2af71-7378-5ef4-85bb-fea4fbb08a3d"/>
    <m/>
    <m/>
    <m/>
    <s v="Planning and Business Development"/>
    <x v="1"/>
    <x v="3"/>
    <x v="1"/>
    <s v="7308 Legal Fees"/>
    <x v="1"/>
  </r>
  <r>
    <s v="E35930"/>
    <s v="7308"/>
    <s v="00000"/>
    <s v="00000"/>
    <s v="000000"/>
    <s v="Estates &amp; Facilities"/>
    <s v="Legal Fees"/>
    <s v="Default"/>
    <s v="Default"/>
    <s v="Default"/>
    <n v="478.48"/>
    <d v="2022-02-01T00:00:00"/>
    <s v="Adjustment"/>
    <s v="Spreadsheet"/>
    <s v="SBS RYD JAN-22 VAT ADJUSTMENT JOURNAL"/>
    <s v="Spreadsheet A 22964654 112231083"/>
    <s v="SBS RYD JAN-22 VAT ADJUSTMENT JOURNAL Adjustment GBP"/>
    <d v="2022-03-01T00:00:00"/>
    <s v="SSC BLATTI, FRANCESCO"/>
    <n v="866"/>
    <s v="CAPSTICKS SOLICITORS-OR12_835-522137-522137-478.48-https://nww.einvoice-prod.sbs.nhs.uk:8179/invoicepdf/893bf0b4-2c98-547f-88dd-c5da26154df4"/>
    <x v="61"/>
    <m/>
    <d v="2022-03-01T00:00:00"/>
    <m/>
    <s v="CAPSTICKS SOLICITORS-OR12_835-522137-522137-478.48-"/>
    <m/>
    <m/>
    <s v="https://nww.einvoice-prod.sbs.nhs.uk:8179/invoicepdf/893bf0b4-2c98-547f-88dd-c5da26154df4"/>
    <m/>
    <m/>
    <m/>
    <s v="Planning and Business Development"/>
    <x v="1"/>
    <x v="3"/>
    <x v="1"/>
    <s v="7308 Legal Fees"/>
    <x v="1"/>
  </r>
  <r>
    <s v="E35930"/>
    <s v="7308"/>
    <s v="00000"/>
    <s v="00000"/>
    <s v="000000"/>
    <s v="Estates &amp; Facilities"/>
    <s v="Legal Fees"/>
    <s v="Default"/>
    <s v="Default"/>
    <s v="Default"/>
    <n v="552.9"/>
    <d v="2022-02-01T00:00:00"/>
    <s v="Adjustment"/>
    <s v="Spreadsheet"/>
    <s v="SBS RYD JAN-22 VAT ADJUSTMENT JOURNAL"/>
    <s v="Spreadsheet A 22964654 112231083"/>
    <s v="SBS RYD JAN-22 VAT ADJUSTMENT JOURNAL Adjustment GBP"/>
    <d v="2022-03-01T00:00:00"/>
    <s v="SSC BLATTI, FRANCESCO"/>
    <n v="867"/>
    <s v="CAPSTICKS SOLICITORS-OR12_835-518762-518762-552.9-https://nww.einvoice-prod.sbs.nhs.uk:8179/invoicepdf/910f77af-5a53-572b-9cfa-90b80ce3f36c"/>
    <x v="61"/>
    <m/>
    <d v="2022-03-01T00:00:00"/>
    <m/>
    <s v="CAPSTICKS SOLICITORS-OR12_835-518762-518762-552.9-"/>
    <m/>
    <m/>
    <s v="https://nww.einvoice-prod.sbs.nhs.uk:8179/invoicepdf/910f77af-5a53-572b-9cfa-90b80ce3f36c"/>
    <m/>
    <m/>
    <m/>
    <s v="Planning and Business Development"/>
    <x v="1"/>
    <x v="3"/>
    <x v="1"/>
    <s v="7308 Legal Fees"/>
    <x v="1"/>
  </r>
  <r>
    <s v="E35930"/>
    <s v="7308"/>
    <s v="00000"/>
    <s v="00000"/>
    <s v="000000"/>
    <s v="Estates &amp; Facilities"/>
    <s v="Legal Fees"/>
    <s v="Default"/>
    <s v="Default"/>
    <s v="Default"/>
    <n v="601.73"/>
    <d v="2022-02-01T00:00:00"/>
    <s v="Adjustment"/>
    <s v="Spreadsheet"/>
    <s v="SBS RYD JAN-22 VAT ADJUSTMENT JOURNAL"/>
    <s v="Spreadsheet A 22964654 112231083"/>
    <s v="SBS RYD JAN-22 VAT ADJUSTMENT JOURNAL Adjustment GBP"/>
    <d v="2022-03-01T00:00:00"/>
    <s v="SSC BLATTI, FRANCESCO"/>
    <n v="868"/>
    <s v="CAPSTICKS SOLICITORS-OR12_835-522139-522139-601.73-https://nww.einvoice-prod.sbs.nhs.uk:8179/invoicepdf/9662be32-7d5e-566f-b9ba-8342eb87584d"/>
    <x v="61"/>
    <m/>
    <d v="2022-03-01T00:00:00"/>
    <m/>
    <s v="CAPSTICKS SOLICITORS-OR12_835-522139-522139-601.73-"/>
    <m/>
    <m/>
    <s v="https://nww.einvoice-prod.sbs.nhs.uk:8179/invoicepdf/9662be32-7d5e-566f-b9ba-8342eb87584d"/>
    <m/>
    <m/>
    <m/>
    <s v="Planning and Business Development"/>
    <x v="1"/>
    <x v="3"/>
    <x v="1"/>
    <s v="7308 Legal Fees"/>
    <x v="1"/>
  </r>
  <r>
    <s v="E35930"/>
    <s v="7308"/>
    <s v="00000"/>
    <s v="00000"/>
    <s v="000000"/>
    <s v="Estates &amp; Facilities"/>
    <s v="Legal Fees"/>
    <s v="Default"/>
    <s v="Default"/>
    <s v="Default"/>
    <n v="653.29999999999995"/>
    <d v="2022-02-01T00:00:00"/>
    <s v="Adjustment"/>
    <s v="Spreadsheet"/>
    <s v="SBS RYD JAN-22 VAT ADJUSTMENT JOURNAL"/>
    <s v="Spreadsheet A 22964654 112231083"/>
    <s v="SBS RYD JAN-22 VAT ADJUSTMENT JOURNAL Adjustment GBP"/>
    <d v="2022-03-01T00:00:00"/>
    <s v="SSC BLATTI, FRANCESCO"/>
    <n v="869"/>
    <s v="CAPSTICKS SOLICITORS-OR12_835-511743-511743-653.3-https://nww.einvoice-prod.sbs.nhs.uk:8179/invoicepdf/04b94905-8cd0-53b7-bb52-e7f6176f93c9"/>
    <x v="61"/>
    <m/>
    <d v="2022-03-01T00:00:00"/>
    <m/>
    <s v="CAPSTICKS SOLICITORS-OR12_835-511743-511743-653.3-"/>
    <m/>
    <m/>
    <s v="https://nww.einvoice-prod.sbs.nhs.uk:8179/invoicepdf/04b94905-8cd0-53b7-bb52-e7f6176f93c9"/>
    <m/>
    <m/>
    <m/>
    <s v="Planning and Business Development"/>
    <x v="1"/>
    <x v="3"/>
    <x v="1"/>
    <s v="7308 Legal Fees"/>
    <x v="1"/>
  </r>
  <r>
    <s v="E35930"/>
    <s v="7308"/>
    <s v="00000"/>
    <s v="00000"/>
    <s v="000000"/>
    <s v="Estates &amp; Facilities"/>
    <s v="Legal Fees"/>
    <s v="Default"/>
    <s v="Default"/>
    <s v="Default"/>
    <n v="744.1"/>
    <d v="2022-02-01T00:00:00"/>
    <s v="Adjustment"/>
    <s v="Spreadsheet"/>
    <s v="SBS RYD JAN-22 VAT ADJUSTMENT JOURNAL"/>
    <s v="Spreadsheet A 22964654 112231083"/>
    <s v="SBS RYD JAN-22 VAT ADJUSTMENT JOURNAL Adjustment GBP"/>
    <d v="2022-03-01T00:00:00"/>
    <s v="SSC BLATTI, FRANCESCO"/>
    <n v="870"/>
    <s v="CAPSTICKS SOLICITORS-OR12_835-512156-512156-744.1-https://nww.einvoice-prod.sbs.nhs.uk:8179/invoicepdf/f6795e54-5501-5dbc-8ade-991cbcebe8db"/>
    <x v="61"/>
    <m/>
    <d v="2022-03-01T00:00:00"/>
    <m/>
    <s v="CAPSTICKS SOLICITORS-OR12_835-512156-512156-744.1-"/>
    <m/>
    <m/>
    <s v="https://nww.einvoice-prod.sbs.nhs.uk:8179/invoicepdf/f6795e54-5501-5dbc-8ade-991cbcebe8db"/>
    <m/>
    <m/>
    <m/>
    <s v="Planning and Business Development"/>
    <x v="1"/>
    <x v="3"/>
    <x v="1"/>
    <s v="7308 Legal Fees"/>
    <x v="1"/>
  </r>
  <r>
    <s v="E35930"/>
    <s v="7308"/>
    <s v="00000"/>
    <s v="00000"/>
    <s v="000000"/>
    <s v="Estates &amp; Facilities"/>
    <s v="Legal Fees"/>
    <s v="Default"/>
    <s v="Default"/>
    <s v="Default"/>
    <n v="840"/>
    <d v="2022-02-01T00:00:00"/>
    <s v="Adjustment"/>
    <s v="Spreadsheet"/>
    <s v="SBS RYD JAN-22 VAT ADJUSTMENT JOURNAL"/>
    <s v="Spreadsheet A 22964654 112231083"/>
    <s v="SBS RYD JAN-22 VAT ADJUSTMENT JOURNAL Adjustment GBP"/>
    <d v="2022-03-01T00:00:00"/>
    <s v="SSC BLATTI, FRANCESCO"/>
    <n v="871"/>
    <s v="HUNT COMMERCIAL PROPERTY LTD-0001532-0-http://nww.docserv.wyss.nhs.uk/synergyiim/dist/?val=4327426_17071962_20220110180255"/>
    <x v="61"/>
    <m/>
    <d v="2022-03-01T00:00:00"/>
    <m/>
    <s v="HUNT COMMERCIAL PROPERTY LTD-0001532-0-"/>
    <m/>
    <m/>
    <s v="http://nww.docserv.wyss.nhs.uk/synergyiim/dist/?val=4327426_17071962_20220110180255"/>
    <m/>
    <m/>
    <m/>
    <s v="Planning and Business Development"/>
    <x v="1"/>
    <x v="3"/>
    <x v="1"/>
    <s v="7308 Legal Fees"/>
    <x v="1"/>
  </r>
  <r>
    <s v="E35930"/>
    <s v="7308"/>
    <s v="00000"/>
    <s v="00000"/>
    <s v="000000"/>
    <s v="Estates &amp; Facilities"/>
    <s v="Legal Fees"/>
    <s v="Default"/>
    <s v="Default"/>
    <s v="Default"/>
    <n v="40"/>
    <d v="2022-02-01T00:00:00"/>
    <s v="Purchase Invoices"/>
    <s v="Payables"/>
    <s v="Journal Import 111555911:"/>
    <s v="Payables A 22836820 111555911"/>
    <s v="FEB-22 Purchase Invoices GBP"/>
    <d v="2022-02-10T00:00:00"/>
    <s v="SSCREPMAN,"/>
    <n v="17"/>
    <s v="Journal Import Created"/>
    <x v="0"/>
    <n v="73014207"/>
    <d v="2022-01-24T00:00:00"/>
    <n v="165097221"/>
    <m/>
    <s v="PO Invoice"/>
    <m/>
    <s v="https://nww.einvoice-prod.sbs.nhs.uk:8179/invoicepdf/5edd7f3f-bd4f-545c-b641-1b82d41ae7e1"/>
    <n v="1"/>
    <n v="40"/>
    <m/>
    <s v="Planning and Business Development"/>
    <x v="1"/>
    <x v="3"/>
    <x v="1"/>
    <s v="7308 Legal Fees"/>
    <x v="0"/>
  </r>
  <r>
    <s v="E35930"/>
    <s v="7308"/>
    <s v="00000"/>
    <s v="00000"/>
    <s v="000000"/>
    <s v="Estates &amp; Facilities"/>
    <s v="Legal Fees"/>
    <s v="Default"/>
    <s v="Default"/>
    <s v="Default"/>
    <n v="256"/>
    <d v="2022-02-01T00:00:00"/>
    <s v="Purchase Invoices"/>
    <s v="Payables"/>
    <s v="Journal Import 111555911:"/>
    <s v="Payables A 22836820 111555911"/>
    <s v="FEB-22 Purchase Invoices GBP"/>
    <d v="2022-02-10T00:00:00"/>
    <s v="SSCREPMAN,"/>
    <n v="17"/>
    <s v="Journal Import Created"/>
    <x v="0"/>
    <n v="73014207"/>
    <d v="2022-01-24T00:00:00"/>
    <n v="165097221"/>
    <m/>
    <s v="PO Invoice"/>
    <m/>
    <s v="https://nww.einvoice-prod.sbs.nhs.uk:8179/invoicepdf/5edd7f3f-bd4f-545c-b641-1b82d41ae7e1"/>
    <n v="1"/>
    <n v="256"/>
    <m/>
    <s v="Planning and Business Development"/>
    <x v="1"/>
    <x v="3"/>
    <x v="1"/>
    <s v="7308 Legal Fees"/>
    <x v="0"/>
  </r>
  <r>
    <s v="E35930"/>
    <s v="7308"/>
    <s v="00000"/>
    <s v="00000"/>
    <s v="000000"/>
    <s v="Estates &amp; Facilities"/>
    <s v="Legal Fees"/>
    <s v="Default"/>
    <s v="Default"/>
    <s v="Default"/>
    <n v="296"/>
    <d v="2022-02-01T00:00:00"/>
    <s v="Purchase Invoices"/>
    <s v="Payables"/>
    <s v="Journal Import 111555911:"/>
    <s v="Payables A 22836820 111555911"/>
    <s v="FEB-22 Purchase Invoices GBP"/>
    <d v="2022-02-10T00:00:00"/>
    <s v="SSCREPMAN,"/>
    <n v="17"/>
    <s v="Journal Import Created"/>
    <x v="0"/>
    <n v="73014207"/>
    <d v="2022-01-24T00:00:00"/>
    <n v="165097221"/>
    <m/>
    <s v="PO Invoice"/>
    <m/>
    <s v="https://nww.einvoice-prod.sbs.nhs.uk:8179/invoicepdf/5edd7f3f-bd4f-545c-b641-1b82d41ae7e1"/>
    <n v="1"/>
    <n v="296"/>
    <m/>
    <s v="Planning and Business Development"/>
    <x v="1"/>
    <x v="3"/>
    <x v="1"/>
    <s v="7308 Legal Fees"/>
    <x v="0"/>
  </r>
  <r>
    <s v="E35930"/>
    <s v="7308"/>
    <s v="00000"/>
    <s v="00000"/>
    <s v="000000"/>
    <s v="Estates &amp; Facilities"/>
    <s v="Legal Fees"/>
    <s v="Default"/>
    <s v="Default"/>
    <s v="Default"/>
    <n v="148.5"/>
    <d v="2022-02-01T00:00:00"/>
    <s v="Purchase Invoices"/>
    <s v="Payables"/>
    <s v="Journal Import 111555911:"/>
    <s v="Payables A 22836820 111555911"/>
    <s v="FEB-22 Purchase Invoices GBP"/>
    <d v="2022-02-10T00:00:00"/>
    <s v="SSCREPMAN,"/>
    <n v="17"/>
    <s v="Journal Import Created"/>
    <x v="0"/>
    <n v="73014208"/>
    <d v="2022-01-24T00:00:00"/>
    <n v="165097221"/>
    <m/>
    <s v="PO Invoice"/>
    <m/>
    <s v="https://nww.einvoice-prod.sbs.nhs.uk:8179/invoicepdf/fa51dda9-4c48-51b9-9c48-cd968d74c259"/>
    <n v="1"/>
    <n v="149"/>
    <m/>
    <s v="Planning and Business Development"/>
    <x v="1"/>
    <x v="3"/>
    <x v="1"/>
    <s v="7308 Legal Fees"/>
    <x v="0"/>
  </r>
  <r>
    <s v="E35930"/>
    <s v="7308"/>
    <s v="00000"/>
    <s v="00000"/>
    <s v="000000"/>
    <s v="Estates &amp; Facilities"/>
    <s v="Legal Fees"/>
    <s v="Default"/>
    <s v="Default"/>
    <s v="Default"/>
    <n v="1.9"/>
    <d v="2022-02-01T00:00:00"/>
    <s v="Purchase Invoices"/>
    <s v="Payables"/>
    <s v="Journal Import 111555911:"/>
    <s v="Payables A 22836820 111555911"/>
    <s v="FEB-22 Purchase Invoices GBP"/>
    <d v="2022-02-10T00:00:00"/>
    <s v="SSCREPMAN,"/>
    <n v="17"/>
    <s v="Journal Import Created"/>
    <x v="0"/>
    <n v="73014213"/>
    <d v="2022-01-24T00:00:00"/>
    <n v="165097221"/>
    <m/>
    <s v="PO Invoice"/>
    <m/>
    <s v="https://nww.einvoice-prod.sbs.nhs.uk:8179/invoicepdf/102161a1-e3bf-5e8c-a7c7-61a352998ca5"/>
    <n v="1"/>
    <n v="2"/>
    <m/>
    <s v="Planning and Business Development"/>
    <x v="1"/>
    <x v="3"/>
    <x v="1"/>
    <s v="7308 Legal Fees"/>
    <x v="0"/>
  </r>
  <r>
    <s v="E35930"/>
    <s v="7308"/>
    <s v="00000"/>
    <s v="00000"/>
    <s v="000000"/>
    <s v="Estates &amp; Facilities"/>
    <s v="Legal Fees"/>
    <s v="Default"/>
    <s v="Default"/>
    <s v="Default"/>
    <n v="917.6"/>
    <d v="2022-02-01T00:00:00"/>
    <s v="Purchase Invoices"/>
    <s v="Payables"/>
    <s v="Journal Import 111555911:"/>
    <s v="Payables A 22836820 111555911"/>
    <s v="FEB-22 Purchase Invoices GBP"/>
    <d v="2022-02-10T00:00:00"/>
    <s v="SSCREPMAN,"/>
    <n v="17"/>
    <s v="Journal Import Created"/>
    <x v="0"/>
    <n v="73014213"/>
    <d v="2022-01-24T00:00:00"/>
    <n v="165097221"/>
    <m/>
    <s v="PO Invoice"/>
    <m/>
    <s v="https://nww.einvoice-prod.sbs.nhs.uk:8179/invoicepdf/102161a1-e3bf-5e8c-a7c7-61a352998ca5"/>
    <n v="1"/>
    <n v="918"/>
    <m/>
    <s v="Planning and Business Development"/>
    <x v="1"/>
    <x v="3"/>
    <x v="1"/>
    <s v="7308 Legal Fees"/>
    <x v="0"/>
  </r>
  <r>
    <s v="E35930"/>
    <s v="7308"/>
    <s v="00000"/>
    <s v="00000"/>
    <s v="000000"/>
    <s v="Estates &amp; Facilities"/>
    <s v="Legal Fees"/>
    <s v="Default"/>
    <s v="Default"/>
    <s v="Default"/>
    <n v="176"/>
    <d v="2022-02-01T00:00:00"/>
    <s v="Purchase Invoices"/>
    <s v="Payables"/>
    <s v="Journal Import 111555911:"/>
    <s v="Payables A 22836820 111555911"/>
    <s v="FEB-22 Purchase Invoices GBP"/>
    <d v="2022-02-10T00:00:00"/>
    <s v="SSCREPMAN,"/>
    <n v="17"/>
    <s v="Journal Import Created"/>
    <x v="0"/>
    <n v="73014220"/>
    <d v="2022-01-24T00:00:00"/>
    <n v="165097221"/>
    <m/>
    <s v="PO Invoice"/>
    <m/>
    <s v="https://nww.einvoice-prod.sbs.nhs.uk:8179/invoicepdf/13309115-8cba-5030-8a61-e5a06f7069af"/>
    <n v="1"/>
    <n v="176"/>
    <m/>
    <s v="Planning and Business Development"/>
    <x v="1"/>
    <x v="3"/>
    <x v="1"/>
    <s v="7308 Legal Fees"/>
    <x v="0"/>
  </r>
  <r>
    <s v="E35930"/>
    <s v="7308"/>
    <s v="00000"/>
    <s v="00000"/>
    <s v="000000"/>
    <s v="Estates &amp; Facilities"/>
    <s v="Legal Fees"/>
    <s v="Default"/>
    <s v="Default"/>
    <s v="Default"/>
    <n v="131.5"/>
    <d v="2022-02-01T00:00:00"/>
    <s v="Purchase Invoices"/>
    <s v="Payables"/>
    <s v="Journal Import 111555911:"/>
    <s v="Payables A 22836820 111555911"/>
    <s v="FEB-22 Purchase Invoices GBP"/>
    <d v="2022-02-10T00:00:00"/>
    <s v="SSCREPMAN,"/>
    <n v="17"/>
    <s v="Journal Import Created"/>
    <x v="0"/>
    <n v="73014221"/>
    <d v="2022-01-24T00:00:00"/>
    <n v="165097221"/>
    <m/>
    <s v="PO Invoice"/>
    <m/>
    <s v="https://nww.einvoice-prod.sbs.nhs.uk:8179/invoicepdf/c414cb5a-08aa-54fa-a8e0-0a37075fb051"/>
    <n v="1"/>
    <n v="132"/>
    <m/>
    <s v="Planning and Business Development"/>
    <x v="1"/>
    <x v="3"/>
    <x v="1"/>
    <s v="7308 Legal Fees"/>
    <x v="0"/>
  </r>
  <r>
    <s v="E35930"/>
    <s v="7308"/>
    <s v="00000"/>
    <s v="00000"/>
    <s v="000000"/>
    <s v="Estates &amp; Facilities"/>
    <s v="Legal Fees"/>
    <s v="Default"/>
    <s v="Default"/>
    <s v="Default"/>
    <n v="62"/>
    <d v="2022-02-01T00:00:00"/>
    <s v="Purchase Invoices"/>
    <s v="Payables"/>
    <s v="Journal Import 111555911:"/>
    <s v="Payables A 22836820 111555911"/>
    <s v="FEB-22 Purchase Invoices GBP"/>
    <d v="2022-02-10T00:00:00"/>
    <s v="SSCREPMAN,"/>
    <n v="17"/>
    <s v="Journal Import Created"/>
    <x v="0"/>
    <n v="73014222"/>
    <d v="2022-01-24T00:00:00"/>
    <n v="165097221"/>
    <m/>
    <s v="PO Invoice"/>
    <m/>
    <s v="https://nww.einvoice-prod.sbs.nhs.uk:8179/invoicepdf/8caf9506-32b6-5047-b2a1-04f1fe126196"/>
    <n v="1"/>
    <n v="62"/>
    <m/>
    <s v="Planning and Business Development"/>
    <x v="1"/>
    <x v="3"/>
    <x v="1"/>
    <s v="7308 Legal Fees"/>
    <x v="0"/>
  </r>
  <r>
    <s v="E35930"/>
    <s v="7308"/>
    <s v="00000"/>
    <s v="00000"/>
    <s v="000000"/>
    <s v="Estates &amp; Facilities"/>
    <s v="Legal Fees"/>
    <s v="Default"/>
    <s v="Default"/>
    <s v="Default"/>
    <n v="75.599999999999994"/>
    <d v="2022-02-01T00:00:00"/>
    <s v="Purchase Invoices"/>
    <s v="Payables"/>
    <s v="Journal Import 111555911:"/>
    <s v="Payables A 22836820 111555911"/>
    <s v="FEB-22 Purchase Invoices GBP"/>
    <d v="2022-02-10T00:00:00"/>
    <s v="SSCREPMAN,"/>
    <n v="17"/>
    <s v="Journal Import Created"/>
    <x v="0"/>
    <n v="73014223"/>
    <d v="2022-01-24T00:00:00"/>
    <n v="165097221"/>
    <m/>
    <s v="PO Invoice"/>
    <m/>
    <s v="https://nww.einvoice-prod.sbs.nhs.uk:8179/invoicepdf/11927e63-4d85-551b-94fa-1abe9b359c49"/>
    <n v="1"/>
    <n v="76"/>
    <m/>
    <s v="Planning and Business Development"/>
    <x v="1"/>
    <x v="3"/>
    <x v="1"/>
    <s v="7308 Legal Fees"/>
    <x v="0"/>
  </r>
  <r>
    <s v="E35930"/>
    <s v="7308"/>
    <s v="00000"/>
    <s v="00000"/>
    <s v="000000"/>
    <s v="Estates &amp; Facilities"/>
    <s v="Legal Fees"/>
    <s v="Default"/>
    <s v="Default"/>
    <s v="Default"/>
    <n v="48"/>
    <d v="2022-02-01T00:00:00"/>
    <s v="Purchase Invoices"/>
    <s v="Payables"/>
    <s v="Journal Import 111555911:"/>
    <s v="Payables A 22836820 111555911"/>
    <s v="FEB-22 Purchase Invoices GBP"/>
    <d v="2022-02-10T00:00:00"/>
    <s v="SSCREPMAN,"/>
    <n v="17"/>
    <s v="Journal Import Created"/>
    <x v="0"/>
    <n v="73014224"/>
    <d v="2022-01-24T00:00:00"/>
    <n v="165097221"/>
    <m/>
    <s v="PO Invoice"/>
    <m/>
    <s v="https://nww.einvoice-prod.sbs.nhs.uk:8179/invoicepdf/c72d0a7e-6537-5200-a2b3-b039ddefe5ae"/>
    <n v="1"/>
    <n v="48"/>
    <m/>
    <s v="Planning and Business Development"/>
    <x v="1"/>
    <x v="3"/>
    <x v="1"/>
    <s v="7308 Legal Fees"/>
    <x v="0"/>
  </r>
  <r>
    <s v="E35930"/>
    <s v="7308"/>
    <s v="00000"/>
    <s v="00000"/>
    <s v="000000"/>
    <s v="Estates &amp; Facilities"/>
    <s v="Legal Fees"/>
    <s v="Default"/>
    <s v="Default"/>
    <s v="Default"/>
    <n v="44"/>
    <d v="2022-02-01T00:00:00"/>
    <s v="Purchase Invoices"/>
    <s v="Payables"/>
    <s v="Journal Import 111555911:"/>
    <s v="Payables A 22836820 111555911"/>
    <s v="FEB-22 Purchase Invoices GBP"/>
    <d v="2022-02-10T00:00:00"/>
    <s v="SSCREPMAN,"/>
    <n v="17"/>
    <s v="Journal Import Created"/>
    <x v="0"/>
    <n v="73014225"/>
    <d v="2022-01-24T00:00:00"/>
    <n v="165097221"/>
    <m/>
    <s v="PO Invoice"/>
    <m/>
    <s v="https://nww.einvoice-prod.sbs.nhs.uk:8179/invoicepdf/5be79a2b-a5ce-563e-bece-9f29ff3068fe"/>
    <n v="1"/>
    <n v="44"/>
    <m/>
    <s v="Planning and Business Development"/>
    <x v="1"/>
    <x v="3"/>
    <x v="1"/>
    <s v="7308 Legal Fees"/>
    <x v="0"/>
  </r>
  <r>
    <s v="E35930"/>
    <s v="7308"/>
    <s v="00000"/>
    <s v="00000"/>
    <s v="000000"/>
    <s v="Estates &amp; Facilities"/>
    <s v="Legal Fees"/>
    <s v="Default"/>
    <s v="Default"/>
    <s v="Default"/>
    <n v="44.8"/>
    <d v="2022-02-01T00:00:00"/>
    <s v="Purchase Invoices"/>
    <s v="Payables"/>
    <s v="Journal Import 111555911:"/>
    <s v="Payables A 22836820 111555911"/>
    <s v="FEB-22 Purchase Invoices GBP"/>
    <d v="2022-02-10T00:00:00"/>
    <s v="SSCREPMAN,"/>
    <n v="17"/>
    <s v="Journal Import Created"/>
    <x v="0"/>
    <n v="73014225"/>
    <d v="2022-01-24T00:00:00"/>
    <n v="165097221"/>
    <m/>
    <s v="PO Invoice"/>
    <m/>
    <s v="https://nww.einvoice-prod.sbs.nhs.uk:8179/invoicepdf/5be79a2b-a5ce-563e-bece-9f29ff3068fe"/>
    <n v="1"/>
    <n v="45"/>
    <m/>
    <s v="Planning and Business Development"/>
    <x v="1"/>
    <x v="3"/>
    <x v="1"/>
    <s v="7308 Legal Fees"/>
    <x v="0"/>
  </r>
  <r>
    <s v="E35930"/>
    <s v="7308"/>
    <s v="00000"/>
    <s v="00000"/>
    <s v="000000"/>
    <s v="Estates &amp; Facilities"/>
    <s v="Legal Fees"/>
    <s v="Default"/>
    <s v="Default"/>
    <s v="Default"/>
    <n v="176"/>
    <d v="2022-02-01T00:00:00"/>
    <s v="Purchase Invoices"/>
    <s v="Payables"/>
    <s v="Journal Import 111555911:"/>
    <s v="Payables A 22836820 111555911"/>
    <s v="FEB-22 Purchase Invoices GBP"/>
    <d v="2022-02-10T00:00:00"/>
    <s v="SSCREPMAN,"/>
    <n v="17"/>
    <s v="Journal Import Created"/>
    <x v="0"/>
    <n v="73014225"/>
    <d v="2022-01-24T00:00:00"/>
    <n v="165097221"/>
    <m/>
    <s v="PO Invoice"/>
    <m/>
    <s v="https://nww.einvoice-prod.sbs.nhs.uk:8179/invoicepdf/5be79a2b-a5ce-563e-bece-9f29ff3068fe"/>
    <n v="1"/>
    <n v="176"/>
    <m/>
    <s v="Planning and Business Development"/>
    <x v="1"/>
    <x v="3"/>
    <x v="1"/>
    <s v="7308 Legal Fees"/>
    <x v="0"/>
  </r>
  <r>
    <s v="E35930"/>
    <s v="7308"/>
    <s v="00000"/>
    <s v="00000"/>
    <s v="000000"/>
    <s v="Estates &amp; Facilities"/>
    <s v="Legal Fees"/>
    <s v="Default"/>
    <s v="Default"/>
    <s v="Default"/>
    <n v="100.5"/>
    <d v="2022-02-01T00:00:00"/>
    <s v="Purchase Invoices"/>
    <s v="Payables"/>
    <s v="Journal Import 111555911:"/>
    <s v="Payables A 22836820 111555911"/>
    <s v="FEB-22 Purchase Invoices GBP"/>
    <d v="2022-02-10T00:00:00"/>
    <s v="SSCREPMAN,"/>
    <n v="17"/>
    <s v="Journal Import Created"/>
    <x v="0"/>
    <n v="73014226"/>
    <d v="2022-01-24T00:00:00"/>
    <n v="165097221"/>
    <m/>
    <s v="PO Invoice"/>
    <m/>
    <s v="https://nww.einvoice-prod.sbs.nhs.uk:8179/invoicepdf/54b72be0-6ebe-538a-b50a-f4e360941ace"/>
    <n v="1"/>
    <n v="101"/>
    <m/>
    <s v="Planning and Business Development"/>
    <x v="1"/>
    <x v="3"/>
    <x v="1"/>
    <s v="7308 Legal Fees"/>
    <x v="0"/>
  </r>
  <r>
    <s v="E35930"/>
    <s v="7308"/>
    <s v="00000"/>
    <s v="00000"/>
    <s v="000000"/>
    <s v="Estates &amp; Facilities"/>
    <s v="Legal Fees"/>
    <s v="Default"/>
    <s v="Default"/>
    <s v="Default"/>
    <n v="140"/>
    <d v="2022-02-01T00:00:00"/>
    <s v="Purchase Invoices"/>
    <s v="Payables"/>
    <s v="Journal Import 111555911:"/>
    <s v="Payables A 22836820 111555911"/>
    <s v="FEB-22 Purchase Invoices GBP"/>
    <d v="2022-02-10T00:00:00"/>
    <s v="SSCREPMAN,"/>
    <n v="17"/>
    <s v="Journal Import Created"/>
    <x v="0"/>
    <n v="73014227"/>
    <d v="2022-01-24T00:00:00"/>
    <n v="165097221"/>
    <m/>
    <s v="PO Invoice"/>
    <m/>
    <s v="https://nww.einvoice-prod.sbs.nhs.uk:8179/invoicepdf/074b8d0e-f22c-55fb-8246-339952fb28c0"/>
    <n v="1"/>
    <n v="140"/>
    <m/>
    <s v="Planning and Business Development"/>
    <x v="1"/>
    <x v="3"/>
    <x v="1"/>
    <s v="7308 Legal Fees"/>
    <x v="0"/>
  </r>
  <r>
    <s v="E35930"/>
    <s v="7308"/>
    <s v="00000"/>
    <s v="00000"/>
    <s v="000000"/>
    <s v="Estates &amp; Facilities"/>
    <s v="Legal Fees"/>
    <s v="Default"/>
    <s v="Default"/>
    <s v="Default"/>
    <n v="-296"/>
    <d v="2022-02-01T00:00:00"/>
    <s v="Purchase Invoices"/>
    <s v="Payables"/>
    <s v="Journal Import 111555911:"/>
    <s v="Payables A 22836820 111555911"/>
    <s v="FEB-22 Purchase Invoices GBP"/>
    <d v="2022-02-10T00:00:00"/>
    <s v="SSCREPMAN,"/>
    <n v="18"/>
    <s v="Journal Import Created"/>
    <x v="0"/>
    <n v="73014207"/>
    <d v="2022-01-24T00:00:00"/>
    <n v="165097221"/>
    <m/>
    <s v="PO Invoice"/>
    <m/>
    <s v="https://nww.einvoice-prod.sbs.nhs.uk:8179/invoicepdf/5edd7f3f-bd4f-545c-b641-1b82d41ae7e1"/>
    <n v="1"/>
    <n v="-296"/>
    <m/>
    <s v="Planning and Business Development"/>
    <x v="1"/>
    <x v="3"/>
    <x v="1"/>
    <s v="7308 Legal Fees"/>
    <x v="0"/>
  </r>
  <r>
    <s v="E35930"/>
    <s v="7308"/>
    <s v="00000"/>
    <s v="00000"/>
    <s v="000000"/>
    <s v="Estates &amp; Facilities"/>
    <s v="Legal Fees"/>
    <s v="Default"/>
    <s v="Default"/>
    <s v="Default"/>
    <n v="-148.5"/>
    <d v="2022-02-01T00:00:00"/>
    <s v="Purchase Invoices"/>
    <s v="Payables"/>
    <s v="Journal Import 111555911:"/>
    <s v="Payables A 22836820 111555911"/>
    <s v="FEB-22 Purchase Invoices GBP"/>
    <d v="2022-02-10T00:00:00"/>
    <s v="SSCREPMAN,"/>
    <n v="18"/>
    <s v="Journal Import Created"/>
    <x v="0"/>
    <n v="73014208"/>
    <d v="2022-01-24T00:00:00"/>
    <n v="165097221"/>
    <m/>
    <s v="PO Invoice"/>
    <m/>
    <s v="https://nww.einvoice-prod.sbs.nhs.uk:8179/invoicepdf/fa51dda9-4c48-51b9-9c48-cd968d74c259"/>
    <n v="1"/>
    <n v="-149"/>
    <m/>
    <s v="Planning and Business Development"/>
    <x v="1"/>
    <x v="3"/>
    <x v="1"/>
    <s v="7308 Legal Fees"/>
    <x v="0"/>
  </r>
  <r>
    <s v="E35930"/>
    <s v="7308"/>
    <s v="00000"/>
    <s v="00000"/>
    <s v="000000"/>
    <s v="Estates &amp; Facilities"/>
    <s v="Legal Fees"/>
    <s v="Default"/>
    <s v="Default"/>
    <s v="Default"/>
    <n v="-919.5"/>
    <d v="2022-02-01T00:00:00"/>
    <s v="Purchase Invoices"/>
    <s v="Payables"/>
    <s v="Journal Import 111555911:"/>
    <s v="Payables A 22836820 111555911"/>
    <s v="FEB-22 Purchase Invoices GBP"/>
    <d v="2022-02-10T00:00:00"/>
    <s v="SSCREPMAN,"/>
    <n v="18"/>
    <s v="Journal Import Created"/>
    <x v="0"/>
    <n v="73014213"/>
    <d v="2022-01-24T00:00:00"/>
    <n v="165097221"/>
    <m/>
    <s v="PO Invoice"/>
    <m/>
    <s v="https://nww.einvoice-prod.sbs.nhs.uk:8179/invoicepdf/102161a1-e3bf-5e8c-a7c7-61a352998ca5"/>
    <n v="1"/>
    <n v="-920"/>
    <m/>
    <s v="Planning and Business Development"/>
    <x v="1"/>
    <x v="3"/>
    <x v="1"/>
    <s v="7308 Legal Fees"/>
    <x v="0"/>
  </r>
  <r>
    <s v="E35930"/>
    <s v="7308"/>
    <s v="00000"/>
    <s v="00000"/>
    <s v="000000"/>
    <s v="Estates &amp; Facilities"/>
    <s v="Legal Fees"/>
    <s v="Default"/>
    <s v="Default"/>
    <s v="Default"/>
    <n v="-176"/>
    <d v="2022-02-01T00:00:00"/>
    <s v="Purchase Invoices"/>
    <s v="Payables"/>
    <s v="Journal Import 111555911:"/>
    <s v="Payables A 22836820 111555911"/>
    <s v="FEB-22 Purchase Invoices GBP"/>
    <d v="2022-02-10T00:00:00"/>
    <s v="SSCREPMAN,"/>
    <n v="18"/>
    <s v="Journal Import Created"/>
    <x v="0"/>
    <n v="73014220"/>
    <d v="2022-01-24T00:00:00"/>
    <n v="165097221"/>
    <m/>
    <s v="PO Invoice"/>
    <m/>
    <s v="https://nww.einvoice-prod.sbs.nhs.uk:8179/invoicepdf/13309115-8cba-5030-8a61-e5a06f7069af"/>
    <n v="1"/>
    <n v="-176"/>
    <m/>
    <s v="Planning and Business Development"/>
    <x v="1"/>
    <x v="3"/>
    <x v="1"/>
    <s v="7308 Legal Fees"/>
    <x v="0"/>
  </r>
  <r>
    <s v="E35930"/>
    <s v="7308"/>
    <s v="00000"/>
    <s v="00000"/>
    <s v="000000"/>
    <s v="Estates &amp; Facilities"/>
    <s v="Legal Fees"/>
    <s v="Default"/>
    <s v="Default"/>
    <s v="Default"/>
    <n v="-131.5"/>
    <d v="2022-02-01T00:00:00"/>
    <s v="Purchase Invoices"/>
    <s v="Payables"/>
    <s v="Journal Import 111555911:"/>
    <s v="Payables A 22836820 111555911"/>
    <s v="FEB-22 Purchase Invoices GBP"/>
    <d v="2022-02-10T00:00:00"/>
    <s v="SSCREPMAN,"/>
    <n v="18"/>
    <s v="Journal Import Created"/>
    <x v="0"/>
    <n v="73014221"/>
    <d v="2022-01-24T00:00:00"/>
    <n v="165097221"/>
    <m/>
    <s v="PO Invoice"/>
    <m/>
    <s v="https://nww.einvoice-prod.sbs.nhs.uk:8179/invoicepdf/c414cb5a-08aa-54fa-a8e0-0a37075fb051"/>
    <n v="1"/>
    <n v="-132"/>
    <m/>
    <s v="Planning and Business Development"/>
    <x v="1"/>
    <x v="3"/>
    <x v="1"/>
    <s v="7308 Legal Fees"/>
    <x v="0"/>
  </r>
  <r>
    <s v="E35930"/>
    <s v="7308"/>
    <s v="00000"/>
    <s v="00000"/>
    <s v="000000"/>
    <s v="Estates &amp; Facilities"/>
    <s v="Legal Fees"/>
    <s v="Default"/>
    <s v="Default"/>
    <s v="Default"/>
    <n v="-62"/>
    <d v="2022-02-01T00:00:00"/>
    <s v="Purchase Invoices"/>
    <s v="Payables"/>
    <s v="Journal Import 111555911:"/>
    <s v="Payables A 22836820 111555911"/>
    <s v="FEB-22 Purchase Invoices GBP"/>
    <d v="2022-02-10T00:00:00"/>
    <s v="SSCREPMAN,"/>
    <n v="18"/>
    <s v="Journal Import Created"/>
    <x v="0"/>
    <n v="73014222"/>
    <d v="2022-01-24T00:00:00"/>
    <n v="165097221"/>
    <m/>
    <s v="PO Invoice"/>
    <m/>
    <s v="https://nww.einvoice-prod.sbs.nhs.uk:8179/invoicepdf/8caf9506-32b6-5047-b2a1-04f1fe126196"/>
    <n v="1"/>
    <n v="-62"/>
    <m/>
    <s v="Planning and Business Development"/>
    <x v="1"/>
    <x v="3"/>
    <x v="1"/>
    <s v="7308 Legal Fees"/>
    <x v="0"/>
  </r>
  <r>
    <s v="E35930"/>
    <s v="7308"/>
    <s v="00000"/>
    <s v="00000"/>
    <s v="000000"/>
    <s v="Estates &amp; Facilities"/>
    <s v="Legal Fees"/>
    <s v="Default"/>
    <s v="Default"/>
    <s v="Default"/>
    <n v="-75.599999999999994"/>
    <d v="2022-02-01T00:00:00"/>
    <s v="Purchase Invoices"/>
    <s v="Payables"/>
    <s v="Journal Import 111555911:"/>
    <s v="Payables A 22836820 111555911"/>
    <s v="FEB-22 Purchase Invoices GBP"/>
    <d v="2022-02-10T00:00:00"/>
    <s v="SSCREPMAN,"/>
    <n v="18"/>
    <s v="Journal Import Created"/>
    <x v="0"/>
    <n v="73014223"/>
    <d v="2022-01-24T00:00:00"/>
    <n v="165097221"/>
    <m/>
    <s v="PO Invoice"/>
    <m/>
    <s v="https://nww.einvoice-prod.sbs.nhs.uk:8179/invoicepdf/11927e63-4d85-551b-94fa-1abe9b359c49"/>
    <n v="1"/>
    <n v="-76"/>
    <m/>
    <s v="Planning and Business Development"/>
    <x v="1"/>
    <x v="3"/>
    <x v="1"/>
    <s v="7308 Legal Fees"/>
    <x v="0"/>
  </r>
  <r>
    <s v="E35930"/>
    <s v="7308"/>
    <s v="00000"/>
    <s v="00000"/>
    <s v="000000"/>
    <s v="Estates &amp; Facilities"/>
    <s v="Legal Fees"/>
    <s v="Default"/>
    <s v="Default"/>
    <s v="Default"/>
    <n v="-48"/>
    <d v="2022-02-01T00:00:00"/>
    <s v="Purchase Invoices"/>
    <s v="Payables"/>
    <s v="Journal Import 111555911:"/>
    <s v="Payables A 22836820 111555911"/>
    <s v="FEB-22 Purchase Invoices GBP"/>
    <d v="2022-02-10T00:00:00"/>
    <s v="SSCREPMAN,"/>
    <n v="18"/>
    <s v="Journal Import Created"/>
    <x v="0"/>
    <n v="73014224"/>
    <d v="2022-01-24T00:00:00"/>
    <n v="165097221"/>
    <m/>
    <s v="PO Invoice"/>
    <m/>
    <s v="https://nww.einvoice-prod.sbs.nhs.uk:8179/invoicepdf/c72d0a7e-6537-5200-a2b3-b039ddefe5ae"/>
    <n v="1"/>
    <n v="-48"/>
    <m/>
    <s v="Planning and Business Development"/>
    <x v="1"/>
    <x v="3"/>
    <x v="1"/>
    <s v="7308 Legal Fees"/>
    <x v="0"/>
  </r>
  <r>
    <s v="E35930"/>
    <s v="7308"/>
    <s v="00000"/>
    <s v="00000"/>
    <s v="000000"/>
    <s v="Estates &amp; Facilities"/>
    <s v="Legal Fees"/>
    <s v="Default"/>
    <s v="Default"/>
    <s v="Default"/>
    <n v="-220.8"/>
    <d v="2022-02-01T00:00:00"/>
    <s v="Purchase Invoices"/>
    <s v="Payables"/>
    <s v="Journal Import 111555911:"/>
    <s v="Payables A 22836820 111555911"/>
    <s v="FEB-22 Purchase Invoices GBP"/>
    <d v="2022-02-10T00:00:00"/>
    <s v="SSCREPMAN,"/>
    <n v="18"/>
    <s v="Journal Import Created"/>
    <x v="0"/>
    <n v="73014225"/>
    <d v="2022-01-24T00:00:00"/>
    <n v="165097221"/>
    <m/>
    <s v="PO Invoice"/>
    <m/>
    <s v="https://nww.einvoice-prod.sbs.nhs.uk:8179/invoicepdf/5be79a2b-a5ce-563e-bece-9f29ff3068fe"/>
    <n v="1"/>
    <n v="-221"/>
    <m/>
    <s v="Planning and Business Development"/>
    <x v="1"/>
    <x v="3"/>
    <x v="1"/>
    <s v="7308 Legal Fees"/>
    <x v="0"/>
  </r>
  <r>
    <s v="E35930"/>
    <s v="7308"/>
    <s v="00000"/>
    <s v="00000"/>
    <s v="000000"/>
    <s v="Estates &amp; Facilities"/>
    <s v="Legal Fees"/>
    <s v="Default"/>
    <s v="Default"/>
    <s v="Default"/>
    <n v="-44"/>
    <d v="2022-02-01T00:00:00"/>
    <s v="Purchase Invoices"/>
    <s v="Payables"/>
    <s v="Journal Import 111555911:"/>
    <s v="Payables A 22836820 111555911"/>
    <s v="FEB-22 Purchase Invoices GBP"/>
    <d v="2022-02-10T00:00:00"/>
    <s v="SSCREPMAN,"/>
    <n v="18"/>
    <s v="Journal Import Created"/>
    <x v="0"/>
    <n v="73014225"/>
    <d v="2022-01-24T00:00:00"/>
    <n v="165097221"/>
    <m/>
    <s v="PO Invoice"/>
    <m/>
    <s v="https://nww.einvoice-prod.sbs.nhs.uk:8179/invoicepdf/5be79a2b-a5ce-563e-bece-9f29ff3068fe"/>
    <n v="1"/>
    <n v="-44"/>
    <m/>
    <s v="Planning and Business Development"/>
    <x v="1"/>
    <x v="3"/>
    <x v="1"/>
    <s v="7308 Legal Fees"/>
    <x v="0"/>
  </r>
  <r>
    <s v="E35930"/>
    <s v="7308"/>
    <s v="00000"/>
    <s v="00000"/>
    <s v="000000"/>
    <s v="Estates &amp; Facilities"/>
    <s v="Legal Fees"/>
    <s v="Default"/>
    <s v="Default"/>
    <s v="Default"/>
    <n v="-100.5"/>
    <d v="2022-02-01T00:00:00"/>
    <s v="Purchase Invoices"/>
    <s v="Payables"/>
    <s v="Journal Import 111555911:"/>
    <s v="Payables A 22836820 111555911"/>
    <s v="FEB-22 Purchase Invoices GBP"/>
    <d v="2022-02-10T00:00:00"/>
    <s v="SSCREPMAN,"/>
    <n v="18"/>
    <s v="Journal Import Created"/>
    <x v="0"/>
    <n v="73014226"/>
    <d v="2022-01-24T00:00:00"/>
    <n v="165097221"/>
    <m/>
    <s v="PO Invoice"/>
    <m/>
    <s v="https://nww.einvoice-prod.sbs.nhs.uk:8179/invoicepdf/54b72be0-6ebe-538a-b50a-f4e360941ace"/>
    <n v="1"/>
    <n v="-101"/>
    <m/>
    <s v="Planning and Business Development"/>
    <x v="1"/>
    <x v="3"/>
    <x v="1"/>
    <s v="7308 Legal Fees"/>
    <x v="0"/>
  </r>
  <r>
    <s v="E35930"/>
    <s v="7308"/>
    <s v="00000"/>
    <s v="00000"/>
    <s v="000000"/>
    <s v="Estates &amp; Facilities"/>
    <s v="Legal Fees"/>
    <s v="Default"/>
    <s v="Default"/>
    <s v="Default"/>
    <n v="-140"/>
    <d v="2022-02-01T00:00:00"/>
    <s v="Purchase Invoices"/>
    <s v="Payables"/>
    <s v="Journal Import 111555911:"/>
    <s v="Payables A 22836820 111555911"/>
    <s v="FEB-22 Purchase Invoices GBP"/>
    <d v="2022-02-10T00:00:00"/>
    <s v="SSCREPMAN,"/>
    <n v="18"/>
    <s v="Journal Import Created"/>
    <x v="0"/>
    <n v="73014227"/>
    <d v="2022-01-24T00:00:00"/>
    <n v="165097221"/>
    <m/>
    <s v="PO Invoice"/>
    <m/>
    <s v="https://nww.einvoice-prod.sbs.nhs.uk:8179/invoicepdf/074b8d0e-f22c-55fb-8246-339952fb28c0"/>
    <n v="1"/>
    <n v="-140"/>
    <m/>
    <s v="Planning and Business Development"/>
    <x v="1"/>
    <x v="3"/>
    <x v="1"/>
    <s v="7308 Legal Fees"/>
    <x v="0"/>
  </r>
  <r>
    <s v="E35930"/>
    <s v="7308"/>
    <s v="00000"/>
    <s v="00000"/>
    <s v="000000"/>
    <s v="Estates &amp; Facilities"/>
    <s v="Legal Fees"/>
    <s v="Default"/>
    <s v="Default"/>
    <s v="Default"/>
    <n v="113"/>
    <d v="2022-02-01T00:00:00"/>
    <s v="Purchase Invoices"/>
    <s v="Payables"/>
    <s v="Journal Import 111686740:"/>
    <s v="Payables A 22864751 111686740"/>
    <s v="FEB-22 Purchase Invoices GBP"/>
    <d v="2022-02-14T00:00:00"/>
    <s v="SSCREPMAN,"/>
    <n v="39"/>
    <s v="Journal Import Created"/>
    <x v="0"/>
    <n v="73015231"/>
    <d v="2022-01-31T00:00:00"/>
    <n v="165097651"/>
    <m/>
    <s v="PO Invoice"/>
    <m/>
    <s v="https://nww.einvoice-prod.sbs.nhs.uk:8179/invoicepdf/227fbb01-8f68-5258-83d9-805ba88b82c7"/>
    <n v="1"/>
    <n v="113"/>
    <m/>
    <s v="Planning and Business Development"/>
    <x v="1"/>
    <x v="3"/>
    <x v="1"/>
    <s v="7308 Legal Fees"/>
    <x v="0"/>
  </r>
  <r>
    <s v="E35930"/>
    <s v="7308"/>
    <s v="00000"/>
    <s v="00000"/>
    <s v="000000"/>
    <s v="Estates &amp; Facilities"/>
    <s v="Legal Fees"/>
    <s v="Default"/>
    <s v="Default"/>
    <s v="Default"/>
    <n v="14206"/>
    <d v="2022-02-01T00:00:00"/>
    <s v="Purchase Invoices"/>
    <s v="Payables"/>
    <s v="Journal Import 112208998:"/>
    <s v="Payables A 22961347 112208998"/>
    <s v="FEB-22 Purchase Invoices GBP"/>
    <d v="2022-02-28T00:00:00"/>
    <s v="SSCREPMAN,"/>
    <n v="45"/>
    <s v="Journal Import Created"/>
    <x v="0"/>
    <s v="SAS3591"/>
    <d v="2022-02-16T00:00:00"/>
    <n v="165097771"/>
    <m/>
    <s v="PO Invoice"/>
    <m/>
    <s v="http://nww.docserv.wyss.nhs.uk/synergyiim/dist/?val=4394440_17460597_20220218111514"/>
    <n v="1"/>
    <n v="7103"/>
    <m/>
    <s v="Planning and Business Development"/>
    <x v="1"/>
    <x v="3"/>
    <x v="1"/>
    <s v="7308 Legal Fees"/>
    <x v="0"/>
  </r>
  <r>
    <s v="E35930"/>
    <s v="7308"/>
    <s v="00000"/>
    <s v="00000"/>
    <s v="000000"/>
    <s v="Estates &amp; Facilities"/>
    <s v="Legal Fees"/>
    <s v="Default"/>
    <s v="Default"/>
    <s v="Default"/>
    <n v="-7103"/>
    <d v="2022-02-01T00:00:00"/>
    <s v="Purchase Invoices"/>
    <s v="Payables"/>
    <s v="Journal Import 112208998:"/>
    <s v="Payables A 22961347 112208998"/>
    <s v="FEB-22 Purchase Invoices GBP"/>
    <d v="2022-02-28T00:00:00"/>
    <s v="SSCREPMAN,"/>
    <n v="46"/>
    <s v="Journal Import Created"/>
    <x v="0"/>
    <s v="SAS3591"/>
    <d v="2022-02-16T00:00:00"/>
    <n v="165097771"/>
    <m/>
    <s v="PO Invoice"/>
    <m/>
    <s v="http://nww.docserv.wyss.nhs.uk/synergyiim/dist/?val=4394440_17460597_20220218111514"/>
    <n v="1"/>
    <n v="-7103"/>
    <m/>
    <s v="Planning and Business Development"/>
    <x v="1"/>
    <x v="3"/>
    <x v="1"/>
    <s v="7308 Legal Fees"/>
    <x v="0"/>
  </r>
  <r>
    <s v="E35930"/>
    <s v="7308"/>
    <s v="00000"/>
    <s v="00000"/>
    <s v="000000"/>
    <s v="Estates &amp; Facilities"/>
    <s v="Legal Fees"/>
    <s v="Default"/>
    <s v="Default"/>
    <s v="Default"/>
    <n v="-430"/>
    <d v="2022-02-01T00:00:00"/>
    <s v="Receiving"/>
    <s v="Cost Management"/>
    <s v="Journal Import 111146665:"/>
    <s v="Cost Management A 22756143 111146665 2"/>
    <s v="01-FEB-2022 Receiving GBP"/>
    <d v="2022-01-31T00:00:00"/>
    <s v="SSCREPMAN,"/>
    <n v="3166"/>
    <s v="Leatherhead - Project Description: Schedule of Condition -  Invoice 11815"/>
    <x v="55"/>
    <n v="165096326"/>
    <d v="2021-12-13T00:00:00"/>
    <m/>
    <m/>
    <m/>
    <s v="LEATHERHEAD"/>
    <m/>
    <m/>
    <m/>
    <m/>
    <s v="Planning and Business Development"/>
    <x v="1"/>
    <x v="3"/>
    <x v="1"/>
    <s v="7308 Legal Fees"/>
    <x v="2"/>
  </r>
  <r>
    <s v="E35930"/>
    <s v="7308"/>
    <s v="00000"/>
    <s v="00000"/>
    <s v="000000"/>
    <s v="Estates &amp; Facilities"/>
    <s v="Legal Fees"/>
    <s v="Default"/>
    <s v="Default"/>
    <s v="Default"/>
    <n v="-100.5"/>
    <d v="2022-02-01T00:00:00"/>
    <s v="Receiving"/>
    <s v="Cost Management"/>
    <s v="Journal Import 111146665:"/>
    <s v="Cost Management A 22756143 111146665 2"/>
    <s v="01-FEB-2022 Receiving GBP"/>
    <d v="2022-01-31T00:00:00"/>
    <s v="SSCREPMAN,"/>
    <n v="3167"/>
    <s v="Invoice 73014226"/>
    <x v="0"/>
    <n v="165097221"/>
    <d v="2022-01-27T00:00:00"/>
    <m/>
    <m/>
    <m/>
    <s v="LONDON-4"/>
    <m/>
    <m/>
    <m/>
    <m/>
    <s v="Planning and Business Development"/>
    <x v="1"/>
    <x v="3"/>
    <x v="1"/>
    <s v="7308 Legal Fees"/>
    <x v="0"/>
  </r>
  <r>
    <s v="E35930"/>
    <s v="7308"/>
    <s v="00000"/>
    <s v="00000"/>
    <s v="000000"/>
    <s v="Estates &amp; Facilities"/>
    <s v="Legal Fees"/>
    <s v="Default"/>
    <s v="Default"/>
    <s v="Default"/>
    <n v="-131.5"/>
    <d v="2022-02-01T00:00:00"/>
    <s v="Receiving"/>
    <s v="Cost Management"/>
    <s v="Journal Import 111146665:"/>
    <s v="Cost Management A 22756143 111146665 2"/>
    <s v="01-FEB-2022 Receiving GBP"/>
    <d v="2022-01-31T00:00:00"/>
    <s v="SSCREPMAN,"/>
    <n v="3168"/>
    <s v="Invoice 73014221"/>
    <x v="0"/>
    <n v="165097221"/>
    <d v="2022-01-27T00:00:00"/>
    <m/>
    <m/>
    <m/>
    <s v="LONDON-4"/>
    <m/>
    <m/>
    <m/>
    <m/>
    <s v="Planning and Business Development"/>
    <x v="1"/>
    <x v="3"/>
    <x v="1"/>
    <s v="7308 Legal Fees"/>
    <x v="0"/>
  </r>
  <r>
    <s v="E35930"/>
    <s v="7308"/>
    <s v="00000"/>
    <s v="00000"/>
    <s v="000000"/>
    <s v="Estates &amp; Facilities"/>
    <s v="Legal Fees"/>
    <s v="Default"/>
    <s v="Default"/>
    <s v="Default"/>
    <n v="-75.599999999999994"/>
    <d v="2022-02-01T00:00:00"/>
    <s v="Receiving"/>
    <s v="Cost Management"/>
    <s v="Journal Import 111146665:"/>
    <s v="Cost Management A 22756143 111146665 2"/>
    <s v="01-FEB-2022 Receiving GBP"/>
    <d v="2022-01-31T00:00:00"/>
    <s v="SSCREPMAN,"/>
    <n v="3169"/>
    <s v="Invoice 73014223"/>
    <x v="0"/>
    <n v="165097221"/>
    <d v="2022-01-27T00:00:00"/>
    <m/>
    <m/>
    <m/>
    <s v="LONDON-4"/>
    <m/>
    <m/>
    <m/>
    <m/>
    <s v="Planning and Business Development"/>
    <x v="1"/>
    <x v="3"/>
    <x v="1"/>
    <s v="7308 Legal Fees"/>
    <x v="0"/>
  </r>
  <r>
    <s v="E35930"/>
    <s v="7308"/>
    <s v="00000"/>
    <s v="00000"/>
    <s v="000000"/>
    <s v="Estates &amp; Facilities"/>
    <s v="Legal Fees"/>
    <s v="Default"/>
    <s v="Default"/>
    <s v="Default"/>
    <n v="-162"/>
    <d v="2022-02-01T00:00:00"/>
    <s v="Receiving"/>
    <s v="Cost Management"/>
    <s v="Journal Import 111146665:"/>
    <s v="Cost Management A 22756143 111146665 2"/>
    <s v="01-FEB-2022 Receiving GBP"/>
    <d v="2022-01-31T00:00:00"/>
    <s v="SSCREPMAN,"/>
    <n v="3170"/>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45.64"/>
    <d v="2022-02-01T00:00:00"/>
    <s v="Receiving"/>
    <s v="Cost Management"/>
    <s v="Journal Import 111146665:"/>
    <s v="Cost Management A 22756143 111146665 2"/>
    <s v="01-FEB-2022 Receiving GBP"/>
    <d v="2022-01-31T00:00:00"/>
    <s v="SSCREPMAN,"/>
    <n v="3171"/>
    <s v="LEASE TO UKPN AT BANSTEAD AMBULANCE STATION - INVOICE 507942"/>
    <x v="0"/>
    <n v="165093938"/>
    <d v="2021-08-20T00:00:00"/>
    <m/>
    <m/>
    <m/>
    <s v="LONDON-4"/>
    <m/>
    <m/>
    <m/>
    <m/>
    <s v="Planning and Business Development"/>
    <x v="1"/>
    <x v="3"/>
    <x v="1"/>
    <s v="7308 Legal Fees"/>
    <x v="0"/>
  </r>
  <r>
    <s v="E35930"/>
    <s v="7308"/>
    <s v="00000"/>
    <s v="00000"/>
    <s v="000000"/>
    <s v="Estates &amp; Facilities"/>
    <s v="Legal Fees"/>
    <s v="Default"/>
    <s v="Default"/>
    <s v="Default"/>
    <n v="-1653"/>
    <d v="2022-02-01T00:00:00"/>
    <s v="Receiving"/>
    <s v="Cost Management"/>
    <s v="Journal Import 111146665:"/>
    <s v="Cost Management A 22756143 111146665 2"/>
    <s v="01-FEB-2022 Receiving GBP"/>
    <d v="2022-01-31T00:00:00"/>
    <s v="SSCREPMAN,"/>
    <n v="3172"/>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1350"/>
    <d v="2022-02-01T00:00:00"/>
    <s v="Receiving"/>
    <s v="Cost Management"/>
    <s v="Journal Import 111146665:"/>
    <s v="Cost Management A 22756143 111146665 2"/>
    <s v="01-FEB-2022 Receiving GBP"/>
    <d v="2022-01-31T00:00:00"/>
    <s v="SSCREPMAN,"/>
    <n v="3173"/>
    <s v="Covenant advice for Elm Grove Ambulance Station"/>
    <x v="0"/>
    <n v="165096128"/>
    <d v="2021-12-07T00:00:00"/>
    <m/>
    <m/>
    <m/>
    <s v="LONDON-4"/>
    <m/>
    <m/>
    <m/>
    <m/>
    <s v="Planning and Business Development"/>
    <x v="1"/>
    <x v="3"/>
    <x v="1"/>
    <s v="7308 Legal Fees"/>
    <x v="0"/>
  </r>
  <r>
    <s v="E35930"/>
    <s v="7308"/>
    <s v="00000"/>
    <s v="00000"/>
    <s v="000000"/>
    <s v="Estates &amp; Facilities"/>
    <s v="Legal Fees"/>
    <s v="Default"/>
    <s v="Default"/>
    <s v="Default"/>
    <n v="-938.4"/>
    <d v="2022-02-01T00:00:00"/>
    <s v="Receiving"/>
    <s v="Cost Management"/>
    <s v="Journal Import 111146665:"/>
    <s v="Cost Management A 22756143 111146665 2"/>
    <s v="01-FEB-2022 Receiving GBP"/>
    <d v="2022-01-31T00:00:00"/>
    <s v="SSCREPMAN,"/>
    <n v="3174"/>
    <s v="Top up to cover addittional - Property/legal Invoices for January 2021"/>
    <x v="0"/>
    <n v="165097221"/>
    <d v="2022-01-27T00:00:00"/>
    <m/>
    <m/>
    <m/>
    <s v="LONDON-4"/>
    <m/>
    <m/>
    <m/>
    <m/>
    <s v="Planning and Business Development"/>
    <x v="1"/>
    <x v="3"/>
    <x v="1"/>
    <s v="7308 Legal Fees"/>
    <x v="0"/>
  </r>
  <r>
    <s v="E35930"/>
    <s v="7308"/>
    <s v="00000"/>
    <s v="00000"/>
    <s v="000000"/>
    <s v="Estates &amp; Facilities"/>
    <s v="Legal Fees"/>
    <s v="Default"/>
    <s v="Default"/>
    <s v="Default"/>
    <n v="-62"/>
    <d v="2022-02-01T00:00:00"/>
    <s v="Receiving"/>
    <s v="Cost Management"/>
    <s v="Journal Import 111146665:"/>
    <s v="Cost Management A 22756143 111146665 2"/>
    <s v="01-FEB-2022 Receiving GBP"/>
    <d v="2022-01-31T00:00:00"/>
    <s v="SSCREPMAN,"/>
    <n v="3175"/>
    <s v="Invoice 73014222"/>
    <x v="0"/>
    <n v="165097221"/>
    <d v="2022-01-27T00:00:00"/>
    <m/>
    <m/>
    <m/>
    <s v="LONDON-4"/>
    <m/>
    <m/>
    <m/>
    <m/>
    <s v="Planning and Business Development"/>
    <x v="1"/>
    <x v="3"/>
    <x v="1"/>
    <s v="7308 Legal Fees"/>
    <x v="0"/>
  </r>
  <r>
    <s v="E35930"/>
    <s v="7308"/>
    <s v="00000"/>
    <s v="00000"/>
    <s v="000000"/>
    <s v="Estates &amp; Facilities"/>
    <s v="Legal Fees"/>
    <s v="Default"/>
    <s v="Default"/>
    <s v="Default"/>
    <n v="-0.1"/>
    <d v="2022-02-01T00:00:00"/>
    <s v="Receiving"/>
    <s v="Cost Management"/>
    <s v="Journal Import 111146665:"/>
    <s v="Cost Management A 22756143 111146665 2"/>
    <s v="01-FEB-2022 Receiving GBP"/>
    <d v="2022-01-31T00:00:00"/>
    <s v="SSCREPMAN,"/>
    <n v="3176"/>
    <s v="Bexhill AS - Sale and Leaseback - Invoice 518762"/>
    <x v="0"/>
    <n v="165095312"/>
    <d v="2021-10-28T00:00:00"/>
    <m/>
    <m/>
    <m/>
    <s v="LONDON-4"/>
    <m/>
    <m/>
    <m/>
    <m/>
    <s v="Planning and Business Development"/>
    <x v="1"/>
    <x v="3"/>
    <x v="1"/>
    <s v="7308 Legal Fees"/>
    <x v="0"/>
  </r>
  <r>
    <s v="E35930"/>
    <s v="7308"/>
    <s v="00000"/>
    <s v="00000"/>
    <s v="000000"/>
    <s v="Estates &amp; Facilities"/>
    <s v="Legal Fees"/>
    <s v="Default"/>
    <s v="Default"/>
    <s v="Default"/>
    <n v="-0.99"/>
    <d v="2022-02-01T00:00:00"/>
    <s v="Receiving"/>
    <s v="Cost Management"/>
    <s v="Journal Import 111146665:"/>
    <s v="Cost Management A 22756143 111146665 2"/>
    <s v="01-FEB-2022 Receiving GBP"/>
    <d v="2022-01-31T00:00:00"/>
    <s v="SSCREPMAN,"/>
    <n v="3177"/>
    <s v="Dorking - 15 July 2021 to 30 November 2021 - Invoice 73011412"/>
    <x v="0"/>
    <n v="165096660"/>
    <d v="2021-12-21T00:00:00"/>
    <m/>
    <m/>
    <m/>
    <s v="LONDON-4"/>
    <m/>
    <m/>
    <m/>
    <m/>
    <s v="Planning and Business Development"/>
    <x v="1"/>
    <x v="3"/>
    <x v="1"/>
    <s v="7308 Legal Fees"/>
    <x v="0"/>
  </r>
  <r>
    <s v="E35930"/>
    <s v="7308"/>
    <s v="00000"/>
    <s v="00000"/>
    <s v="000000"/>
    <s v="Estates &amp; Facilities"/>
    <s v="Legal Fees"/>
    <s v="Default"/>
    <s v="Default"/>
    <s v="Default"/>
    <n v="-48"/>
    <d v="2022-02-01T00:00:00"/>
    <s v="Receiving"/>
    <s v="Cost Management"/>
    <s v="Journal Import 111146665:"/>
    <s v="Cost Management A 22756143 111146665 2"/>
    <s v="01-FEB-2022 Receiving GBP"/>
    <d v="2022-01-31T00:00:00"/>
    <s v="SSCREPMAN,"/>
    <n v="3178"/>
    <s v="Invoice 73014224"/>
    <x v="0"/>
    <n v="165097221"/>
    <d v="2022-01-27T00:00:00"/>
    <m/>
    <m/>
    <m/>
    <s v="LONDON-4"/>
    <m/>
    <m/>
    <m/>
    <m/>
    <s v="Planning and Business Development"/>
    <x v="1"/>
    <x v="3"/>
    <x v="1"/>
    <s v="7308 Legal Fees"/>
    <x v="0"/>
  </r>
  <r>
    <s v="E35930"/>
    <s v="7308"/>
    <s v="00000"/>
    <s v="00000"/>
    <s v="000000"/>
    <s v="Estates &amp; Facilities"/>
    <s v="Legal Fees"/>
    <s v="Default"/>
    <s v="Default"/>
    <s v="Default"/>
    <n v="1653"/>
    <d v="2022-02-01T00:00:00"/>
    <s v="Receiving"/>
    <s v="Cost Management"/>
    <s v="Journal Import 112210539:"/>
    <s v="Cost Management A 22961970 112210539"/>
    <s v="28-FEB-2022 Receiving GBP"/>
    <d v="2022-02-28T00:00:00"/>
    <s v="SSCREPMAN,"/>
    <n v="3072"/>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430"/>
    <d v="2022-02-01T00:00:00"/>
    <s v="Receiving"/>
    <s v="Cost Management"/>
    <s v="Journal Import 112210539:"/>
    <s v="Cost Management A 22961970 112210539"/>
    <s v="28-FEB-2022 Receiving GBP"/>
    <d v="2022-02-28T00:00:00"/>
    <s v="SSCREPMAN,"/>
    <n v="3073"/>
    <s v="Leatherhead - Project Description: Schedule of Condition -  Invoice 11815"/>
    <x v="55"/>
    <n v="165096326"/>
    <d v="2021-12-13T00:00:00"/>
    <m/>
    <m/>
    <m/>
    <s v="LEATHERHEAD"/>
    <m/>
    <m/>
    <m/>
    <m/>
    <s v="Planning and Business Development"/>
    <x v="1"/>
    <x v="3"/>
    <x v="1"/>
    <s v="7308 Legal Fees"/>
    <x v="2"/>
  </r>
  <r>
    <s v="E35930"/>
    <s v="7308"/>
    <s v="00000"/>
    <s v="00000"/>
    <s v="000000"/>
    <s v="Estates &amp; Facilities"/>
    <s v="Legal Fees"/>
    <s v="Default"/>
    <s v="Default"/>
    <s v="Default"/>
    <n v="1350"/>
    <d v="2022-02-01T00:00:00"/>
    <s v="Receiving"/>
    <s v="Cost Management"/>
    <s v="Journal Import 112210539:"/>
    <s v="Cost Management A 22961970 112210539"/>
    <s v="28-FEB-2022 Receiving GBP"/>
    <d v="2022-02-28T00:00:00"/>
    <s v="SSCREPMAN,"/>
    <n v="3074"/>
    <s v="Covenant advice for Elm Grove Ambulance Station"/>
    <x v="0"/>
    <n v="165096128"/>
    <d v="2021-12-07T00:00:00"/>
    <m/>
    <m/>
    <m/>
    <s v="LONDON-4"/>
    <m/>
    <m/>
    <m/>
    <m/>
    <s v="Planning and Business Development"/>
    <x v="1"/>
    <x v="3"/>
    <x v="1"/>
    <s v="7308 Legal Fees"/>
    <x v="0"/>
  </r>
  <r>
    <s v="E35930"/>
    <s v="7308"/>
    <s v="00000"/>
    <s v="00000"/>
    <s v="000000"/>
    <s v="Estates &amp; Facilities"/>
    <s v="Legal Fees"/>
    <s v="Default"/>
    <s v="Default"/>
    <s v="Default"/>
    <n v="45.64"/>
    <d v="2022-02-01T00:00:00"/>
    <s v="Receiving"/>
    <s v="Cost Management"/>
    <s v="Journal Import 112210539:"/>
    <s v="Cost Management A 22961970 112210539"/>
    <s v="28-FEB-2022 Receiving GBP"/>
    <d v="2022-02-28T00:00:00"/>
    <s v="SSCREPMAN,"/>
    <n v="3075"/>
    <s v="LEASE TO UKPN AT BANSTEAD AMBULANCE STATION - INVOICE 507942"/>
    <x v="0"/>
    <n v="165093938"/>
    <d v="2021-08-20T00:00:00"/>
    <m/>
    <m/>
    <m/>
    <s v="LONDON-4"/>
    <m/>
    <m/>
    <m/>
    <m/>
    <s v="Planning and Business Development"/>
    <x v="1"/>
    <x v="3"/>
    <x v="1"/>
    <s v="7308 Legal Fees"/>
    <x v="0"/>
  </r>
  <r>
    <s v="E35930"/>
    <s v="7308"/>
    <s v="00000"/>
    <s v="00000"/>
    <s v="000000"/>
    <s v="Estates &amp; Facilities"/>
    <s v="Legal Fees"/>
    <s v="Default"/>
    <s v="Default"/>
    <s v="Default"/>
    <n v="162"/>
    <d v="2022-02-01T00:00:00"/>
    <s v="Receiving"/>
    <s v="Cost Management"/>
    <s v="Journal Import 112210539:"/>
    <s v="Cost Management A 22961970 112210539"/>
    <s v="28-FEB-2022 Receiving GBP"/>
    <d v="2022-02-28T00:00:00"/>
    <s v="SSCREPMAN,"/>
    <n v="3076"/>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640.5"/>
    <d v="2022-02-01T00:00:00"/>
    <s v="Receiving"/>
    <s v="Cost Management"/>
    <s v="Journal Import 112210539:"/>
    <s v="Cost Management A 22961970 112210539"/>
    <s v="28-FEB-2022 Receiving GBP"/>
    <d v="2022-02-28T00:00:00"/>
    <s v="SSCREPMAN,"/>
    <n v="3077"/>
    <s v="Top up to cover addittional - Property/legal Invoices for January 2021"/>
    <x v="0"/>
    <n v="165097221"/>
    <d v="2022-01-27T00:00:00"/>
    <m/>
    <m/>
    <m/>
    <s v="LONDON-4"/>
    <m/>
    <m/>
    <m/>
    <m/>
    <s v="Planning and Business Development"/>
    <x v="1"/>
    <x v="3"/>
    <x v="1"/>
    <s v="7308 Legal Fees"/>
    <x v="0"/>
  </r>
  <r>
    <s v="E35930"/>
    <s v="7308"/>
    <s v="00000"/>
    <s v="00000"/>
    <s v="000000"/>
    <s v="Estates &amp; Facilities"/>
    <s v="Legal Fees"/>
    <s v="Default"/>
    <s v="Default"/>
    <s v="Default"/>
    <n v="0.99"/>
    <d v="2022-02-01T00:00:00"/>
    <s v="Receiving"/>
    <s v="Cost Management"/>
    <s v="Journal Import 112210539:"/>
    <s v="Cost Management A 22961970 112210539"/>
    <s v="28-FEB-2022 Receiving GBP"/>
    <d v="2022-02-28T00:00:00"/>
    <s v="SSCREPMAN,"/>
    <n v="3078"/>
    <s v="Dorking - 15 July 2021 to 30 November 2021 - Invoice 73011412"/>
    <x v="0"/>
    <n v="165096660"/>
    <d v="2021-12-21T00:00:00"/>
    <m/>
    <m/>
    <m/>
    <s v="LONDON-4"/>
    <m/>
    <m/>
    <m/>
    <m/>
    <s v="Planning and Business Development"/>
    <x v="1"/>
    <x v="3"/>
    <x v="1"/>
    <s v="7308 Legal Fees"/>
    <x v="0"/>
  </r>
  <r>
    <s v="E35930"/>
    <s v="7308"/>
    <s v="00000"/>
    <s v="00000"/>
    <s v="000000"/>
    <s v="Estates &amp; Facilities"/>
    <s v="Legal Fees"/>
    <s v="Default"/>
    <s v="Default"/>
    <s v="Default"/>
    <n v="0.1"/>
    <d v="2022-02-01T00:00:00"/>
    <s v="Receiving"/>
    <s v="Cost Management"/>
    <s v="Journal Import 112210539:"/>
    <s v="Cost Management A 22961970 112210539"/>
    <s v="28-FEB-2022 Receiving GBP"/>
    <d v="2022-02-28T00:00:00"/>
    <s v="SSCREPMAN,"/>
    <n v="3079"/>
    <s v="Bexhill AS - Sale and Leaseback - Invoice 518762"/>
    <x v="0"/>
    <n v="165095312"/>
    <d v="2021-10-28T00:00:00"/>
    <m/>
    <m/>
    <m/>
    <s v="LONDON-4"/>
    <m/>
    <m/>
    <m/>
    <m/>
    <s v="Planning and Business Development"/>
    <x v="1"/>
    <x v="3"/>
    <x v="1"/>
    <s v="7308 Legal Fees"/>
    <x v="0"/>
  </r>
  <r>
    <s v="E35930"/>
    <s v="7308"/>
    <s v="00000"/>
    <s v="00000"/>
    <s v="000000"/>
    <s v="Estates &amp; Facilities"/>
    <s v="Legal Fees"/>
    <s v="Default"/>
    <s v="Default"/>
    <s v="Default"/>
    <n v="7103"/>
    <d v="2022-02-01T00:00:00"/>
    <s v="Trust Local Payments"/>
    <s v="Local Payments"/>
    <s v="Created from Manual Payment Process"/>
    <s v="Manual Payment Local Payments A 4321686 112190271"/>
    <s v="Manual Payment Trust Local Payments GBP"/>
    <d v="2022-02-28T00:00:00"/>
    <s v="SSCREPMAN,"/>
    <n v="2"/>
    <s v="413710 - Capsticks Solicitors LLP through Payment Request Number: 195988"/>
    <x v="12"/>
    <n v="195988"/>
    <d v="2022-02-28T00:00:00"/>
    <m/>
    <s v="SAS3591 - Underlease of 1st floor, 319 Kingston Road, Leatherhead (167150)"/>
    <s v="FASTER PAYMENT - SALARIES"/>
    <s v="RYDRWAQAR"/>
    <m/>
    <m/>
    <m/>
    <m/>
    <s v="Planning and Business Development"/>
    <x v="1"/>
    <x v="3"/>
    <x v="1"/>
    <s v="7308 Legal Fees"/>
    <x v="0"/>
  </r>
  <r>
    <s v="E35930"/>
    <s v="7308"/>
    <s v="00000"/>
    <s v="00000"/>
    <s v="000000"/>
    <s v="Estates &amp; Facilities"/>
    <s v="Legal Fees"/>
    <s v="Default"/>
    <s v="Default"/>
    <s v="Default"/>
    <n v="93.36"/>
    <d v="2022-03-01T00:00:00"/>
    <s v="Accrual"/>
    <s v="Spreadsheet"/>
    <s v="FBP1 Accruals-Barclaycard Commercial &amp; Precision Pay M12"/>
    <s v="Spreadsheet A 23211954 113490364"/>
    <s v="RYD FIN SA 2021 12 003 Accrual GBP"/>
    <d v="2022-04-01T00:00:00"/>
    <s v="RYD AHMAD, SUMMI"/>
    <n v="158"/>
    <s v="7308;Precision Pay;Royal Mail Sameday;M12;Mar 22"/>
    <x v="62"/>
    <m/>
    <d v="2022-04-01T00:00:00"/>
    <m/>
    <s v="7308;Precision Pay;Royal Mail Sameday;M12;Mar 22"/>
    <m/>
    <m/>
    <m/>
    <m/>
    <m/>
    <m/>
    <s v="Planning and Business Development"/>
    <x v="1"/>
    <x v="3"/>
    <x v="1"/>
    <s v="7308 Legal Fees"/>
    <x v="1"/>
  </r>
  <r>
    <s v="E35930"/>
    <s v="7308"/>
    <s v="00000"/>
    <s v="00000"/>
    <s v="000000"/>
    <s v="Estates &amp; Facilities"/>
    <s v="Legal Fees"/>
    <s v="Default"/>
    <s v="Default"/>
    <s v="Default"/>
    <n v="642"/>
    <d v="2022-03-01T00:00:00"/>
    <s v="Accrual"/>
    <s v="Spreadsheet"/>
    <s v="FBP1 Accruals-Barclaycard Commercial &amp; Precision Pay M12"/>
    <s v="Spreadsheet A 23211954 113490364"/>
    <s v="RYD FIN SA 2021 12 003 Accrual GBP"/>
    <d v="2022-04-01T00:00:00"/>
    <s v="RYD AHMAD, SUMMI"/>
    <n v="159"/>
    <s v="7308;Precision Pay;Royal Mail;M12;Mar 22"/>
    <x v="62"/>
    <m/>
    <d v="2022-04-01T00:00:00"/>
    <m/>
    <s v="7308;Precision Pay;Royal Mail;M12;Mar 22"/>
    <m/>
    <m/>
    <m/>
    <m/>
    <m/>
    <m/>
    <s v="Planning and Business Development"/>
    <x v="1"/>
    <x v="3"/>
    <x v="1"/>
    <s v="7308 Legal Fees"/>
    <x v="1"/>
  </r>
  <r>
    <s v="E35930"/>
    <s v="7308"/>
    <s v="00000"/>
    <s v="00000"/>
    <s v="000000"/>
    <s v="Estates &amp; Facilities"/>
    <s v="Legal Fees"/>
    <s v="Default"/>
    <s v="Default"/>
    <s v="Default"/>
    <n v="9.1999999999999993"/>
    <d v="2022-03-01T00:00:00"/>
    <s v="Purchase Invoices"/>
    <s v="Payables"/>
    <s v="Journal Import 112498592:"/>
    <s v="Payables A 23020991 112498592"/>
    <s v="MAR-22 Purchase Invoices GBP"/>
    <d v="2022-03-07T00:00:00"/>
    <s v="SSCREPMAN,"/>
    <n v="7"/>
    <s v="Journal Import Created"/>
    <x v="0"/>
    <n v="73018616"/>
    <d v="2022-02-28T00:00:00"/>
    <n v="165097399"/>
    <m/>
    <s v="PO Invoice"/>
    <m/>
    <s v="https://nww.einvoice-prod.sbs.nhs.uk:8179/invoicepdf/7f464d99-32bf-5101-89c3-94fc73a3023a"/>
    <n v="1"/>
    <n v="9"/>
    <m/>
    <s v="Planning and Business Development"/>
    <x v="1"/>
    <x v="3"/>
    <x v="1"/>
    <s v="7308 Legal Fees"/>
    <x v="0"/>
  </r>
  <r>
    <s v="E35930"/>
    <s v="7308"/>
    <s v="00000"/>
    <s v="00000"/>
    <s v="000000"/>
    <s v="Estates &amp; Facilities"/>
    <s v="Legal Fees"/>
    <s v="Default"/>
    <s v="Default"/>
    <s v="Default"/>
    <n v="572"/>
    <d v="2022-03-01T00:00:00"/>
    <s v="Purchase Invoices"/>
    <s v="Payables"/>
    <s v="Journal Import 112498592:"/>
    <s v="Payables A 23020991 112498592"/>
    <s v="MAR-22 Purchase Invoices GBP"/>
    <d v="2022-03-07T00:00:00"/>
    <s v="SSCREPMAN,"/>
    <n v="7"/>
    <s v="Journal Import Created"/>
    <x v="0"/>
    <n v="73018617"/>
    <d v="2022-02-28T00:00:00"/>
    <n v="165097399"/>
    <m/>
    <s v="PO Invoice"/>
    <m/>
    <s v="https://nww.einvoice-prod.sbs.nhs.uk:8179/invoicepdf/1b7710bc-3f51-54c9-a837-6fd8bd8ffe5a"/>
    <n v="1"/>
    <n v="572"/>
    <m/>
    <s v="Planning and Business Development"/>
    <x v="1"/>
    <x v="3"/>
    <x v="1"/>
    <s v="7308 Legal Fees"/>
    <x v="0"/>
  </r>
  <r>
    <s v="E35930"/>
    <s v="7308"/>
    <s v="00000"/>
    <s v="00000"/>
    <s v="000000"/>
    <s v="Estates &amp; Facilities"/>
    <s v="Legal Fees"/>
    <s v="Default"/>
    <s v="Default"/>
    <s v="Default"/>
    <n v="1058.5"/>
    <d v="2022-03-01T00:00:00"/>
    <s v="Purchase Invoices"/>
    <s v="Payables"/>
    <s v="Journal Import 112498592:"/>
    <s v="Payables A 23020991 112498592"/>
    <s v="MAR-22 Purchase Invoices GBP"/>
    <d v="2022-03-07T00:00:00"/>
    <s v="SSCREPMAN,"/>
    <n v="7"/>
    <s v="Journal Import Created"/>
    <x v="0"/>
    <n v="73018618"/>
    <d v="2022-02-28T00:00:00"/>
    <n v="165097399"/>
    <m/>
    <s v="PO Invoice"/>
    <m/>
    <s v="https://nww.einvoice-prod.sbs.nhs.uk:8179/invoicepdf/debfe3d4-8515-5ae9-b579-db92130d11de"/>
    <n v="1"/>
    <n v="1059"/>
    <m/>
    <s v="Planning and Business Development"/>
    <x v="1"/>
    <x v="3"/>
    <x v="1"/>
    <s v="7308 Legal Fees"/>
    <x v="0"/>
  </r>
  <r>
    <s v="E35930"/>
    <s v="7308"/>
    <s v="00000"/>
    <s v="00000"/>
    <s v="000000"/>
    <s v="Estates &amp; Facilities"/>
    <s v="Legal Fees"/>
    <s v="Default"/>
    <s v="Default"/>
    <s v="Default"/>
    <n v="735.5"/>
    <d v="2022-03-01T00:00:00"/>
    <s v="Purchase Invoices"/>
    <s v="Payables"/>
    <s v="Journal Import 112498592:"/>
    <s v="Payables A 23020991 112498592"/>
    <s v="MAR-22 Purchase Invoices GBP"/>
    <d v="2022-03-07T00:00:00"/>
    <s v="SSCREPMAN,"/>
    <n v="7"/>
    <s v="Journal Import Created"/>
    <x v="0"/>
    <n v="73018619"/>
    <d v="2022-02-28T00:00:00"/>
    <n v="165097399"/>
    <m/>
    <s v="PO Invoice"/>
    <m/>
    <s v="https://nww.einvoice-prod.sbs.nhs.uk:8179/invoicepdf/049b044e-72a8-5a35-8b3c-f8210f60e246"/>
    <n v="1"/>
    <n v="736"/>
    <m/>
    <s v="Planning and Business Development"/>
    <x v="1"/>
    <x v="3"/>
    <x v="1"/>
    <s v="7308 Legal Fees"/>
    <x v="0"/>
  </r>
  <r>
    <s v="E35930"/>
    <s v="7308"/>
    <s v="00000"/>
    <s v="00000"/>
    <s v="000000"/>
    <s v="Estates &amp; Facilities"/>
    <s v="Legal Fees"/>
    <s v="Default"/>
    <s v="Default"/>
    <s v="Default"/>
    <n v="773.5"/>
    <d v="2022-03-01T00:00:00"/>
    <s v="Purchase Invoices"/>
    <s v="Payables"/>
    <s v="Journal Import 112498592:"/>
    <s v="Payables A 23020991 112498592"/>
    <s v="MAR-22 Purchase Invoices GBP"/>
    <d v="2022-03-07T00:00:00"/>
    <s v="SSCREPMAN,"/>
    <n v="7"/>
    <s v="Journal Import Created"/>
    <x v="0"/>
    <n v="73018620"/>
    <d v="2022-02-28T00:00:00"/>
    <n v="165097399"/>
    <m/>
    <s v="PO Invoice"/>
    <m/>
    <s v="https://nww.einvoice-prod.sbs.nhs.uk:8179/invoicepdf/4d9fc0c3-4234-5ded-b73b-081793d39134"/>
    <n v="1"/>
    <n v="774"/>
    <m/>
    <s v="Planning and Business Development"/>
    <x v="1"/>
    <x v="3"/>
    <x v="1"/>
    <s v="7308 Legal Fees"/>
    <x v="0"/>
  </r>
  <r>
    <s v="E35930"/>
    <s v="7308"/>
    <s v="00000"/>
    <s v="00000"/>
    <s v="000000"/>
    <s v="Estates &amp; Facilities"/>
    <s v="Legal Fees"/>
    <s v="Default"/>
    <s v="Default"/>
    <s v="Default"/>
    <n v="783"/>
    <d v="2022-03-01T00:00:00"/>
    <s v="Purchase Invoices"/>
    <s v="Payables"/>
    <s v="Journal Import 112498592:"/>
    <s v="Payables A 23020991 112498592"/>
    <s v="MAR-22 Purchase Invoices GBP"/>
    <d v="2022-03-07T00:00:00"/>
    <s v="SSCREPMAN,"/>
    <n v="7"/>
    <s v="Journal Import Created"/>
    <x v="0"/>
    <n v="73018621"/>
    <d v="2022-02-28T00:00:00"/>
    <n v="165097399"/>
    <m/>
    <s v="PO Invoice"/>
    <m/>
    <s v="https://nww.einvoice-prod.sbs.nhs.uk:8179/invoicepdf/8639a591-4ec2-5a13-8c03-b1c6c87221a1"/>
    <n v="1"/>
    <n v="783"/>
    <m/>
    <s v="Planning and Business Development"/>
    <x v="1"/>
    <x v="3"/>
    <x v="1"/>
    <s v="7308 Legal Fees"/>
    <x v="0"/>
  </r>
  <r>
    <s v="E35930"/>
    <s v="7308"/>
    <s v="00000"/>
    <s v="00000"/>
    <s v="000000"/>
    <s v="Estates &amp; Facilities"/>
    <s v="Legal Fees"/>
    <s v="Default"/>
    <s v="Default"/>
    <s v="Default"/>
    <n v="2123.6"/>
    <d v="2022-03-01T00:00:00"/>
    <s v="Purchase Invoices"/>
    <s v="Payables"/>
    <s v="Journal Import 112498592:"/>
    <s v="Payables A 23020991 112498592"/>
    <s v="MAR-22 Purchase Invoices GBP"/>
    <d v="2022-03-07T00:00:00"/>
    <s v="SSCREPMAN,"/>
    <n v="7"/>
    <s v="Journal Import Created"/>
    <x v="0"/>
    <n v="73018622"/>
    <d v="2022-02-28T00:00:00"/>
    <n v="165097399"/>
    <m/>
    <s v="PO Invoice"/>
    <m/>
    <s v="https://nww.einvoice-prod.sbs.nhs.uk:8179/invoicepdf/fe986e82-cbd9-5430-aa5d-76b40d262db4"/>
    <n v="1"/>
    <n v="2124"/>
    <m/>
    <s v="Planning and Business Development"/>
    <x v="1"/>
    <x v="3"/>
    <x v="1"/>
    <s v="7308 Legal Fees"/>
    <x v="0"/>
  </r>
  <r>
    <s v="E35930"/>
    <s v="7308"/>
    <s v="00000"/>
    <s v="00000"/>
    <s v="000000"/>
    <s v="Estates &amp; Facilities"/>
    <s v="Legal Fees"/>
    <s v="Default"/>
    <s v="Default"/>
    <s v="Default"/>
    <n v="447"/>
    <d v="2022-03-01T00:00:00"/>
    <s v="Purchase Invoices"/>
    <s v="Payables"/>
    <s v="Journal Import 112543470:"/>
    <s v="Payables A 23025932 112543470"/>
    <s v="MAR-22 Purchase Invoices GBP"/>
    <d v="2022-03-08T00:00:00"/>
    <s v="SSCREPMAN,"/>
    <n v="20"/>
    <s v="Journal Import Created"/>
    <x v="0"/>
    <n v="73018623"/>
    <d v="2022-03-07T00:00:00"/>
    <n v="165097399"/>
    <m/>
    <s v="PO Invoice"/>
    <m/>
    <s v="https://nww.einvoice-prod.sbs.nhs.uk:8179/invoicepdf/ba71b107-c7c3-5d94-b871-3ce036124d26"/>
    <n v="1"/>
    <n v="447"/>
    <m/>
    <s v="Planning and Business Development"/>
    <x v="1"/>
    <x v="3"/>
    <x v="1"/>
    <s v="7308 Legal Fees"/>
    <x v="0"/>
  </r>
  <r>
    <s v="E35930"/>
    <s v="7308"/>
    <s v="00000"/>
    <s v="00000"/>
    <s v="000000"/>
    <s v="Estates &amp; Facilities"/>
    <s v="Legal Fees"/>
    <s v="Default"/>
    <s v="Default"/>
    <s v="Default"/>
    <n v="78"/>
    <d v="2022-03-01T00:00:00"/>
    <s v="Purchase Invoices"/>
    <s v="Payables"/>
    <s v="Journal Import 112543470:"/>
    <s v="Payables A 23025932 112543470"/>
    <s v="MAR-22 Purchase Invoices GBP"/>
    <d v="2022-03-08T00:00:00"/>
    <s v="SSCREPMAN,"/>
    <n v="20"/>
    <s v="Journal Import Created"/>
    <x v="0"/>
    <n v="73018624"/>
    <d v="2022-02-28T00:00:00"/>
    <n v="165097399"/>
    <m/>
    <s v="PO Invoice"/>
    <m/>
    <s v="https://nww.einvoice-prod.sbs.nhs.uk:8179/invoicepdf/ee874b5d-3b69-5404-83f0-b803c7600744"/>
    <n v="1"/>
    <n v="78"/>
    <m/>
    <s v="Planning and Business Development"/>
    <x v="1"/>
    <x v="3"/>
    <x v="1"/>
    <s v="7308 Legal Fees"/>
    <x v="0"/>
  </r>
  <r>
    <s v="E35930"/>
    <s v="7308"/>
    <s v="00000"/>
    <s v="00000"/>
    <s v="000000"/>
    <s v="Estates &amp; Facilities"/>
    <s v="Legal Fees"/>
    <s v="Default"/>
    <s v="Default"/>
    <s v="Default"/>
    <n v="270"/>
    <d v="2022-03-01T00:00:00"/>
    <s v="Purchase Invoices"/>
    <s v="Payables"/>
    <s v="Journal Import 112543470:"/>
    <s v="Payables A 23025932 112543470"/>
    <s v="MAR-22 Purchase Invoices GBP"/>
    <d v="2022-03-08T00:00:00"/>
    <s v="SSCREPMAN,"/>
    <n v="20"/>
    <s v="Journal Import Created"/>
    <x v="0"/>
    <n v="73018625"/>
    <d v="2022-02-28T00:00:00"/>
    <n v="165097399"/>
    <m/>
    <s v="PO Invoice"/>
    <m/>
    <s v="https://nww.einvoice-prod.sbs.nhs.uk:8179/invoicepdf/49a264f6-9fa9-5137-b5c5-f3f9da00290a"/>
    <n v="1"/>
    <n v="270"/>
    <m/>
    <s v="Planning and Business Development"/>
    <x v="1"/>
    <x v="3"/>
    <x v="1"/>
    <s v="7308 Legal Fees"/>
    <x v="0"/>
  </r>
  <r>
    <s v="E35930"/>
    <s v="7308"/>
    <s v="00000"/>
    <s v="00000"/>
    <s v="000000"/>
    <s v="Estates &amp; Facilities"/>
    <s v="Legal Fees"/>
    <s v="Default"/>
    <s v="Default"/>
    <s v="Default"/>
    <n v="72.5"/>
    <d v="2022-03-01T00:00:00"/>
    <s v="Purchase Invoices"/>
    <s v="Payables"/>
    <s v="Journal Import 112543470:"/>
    <s v="Payables A 23025932 112543470"/>
    <s v="MAR-22 Purchase Invoices GBP"/>
    <d v="2022-03-08T00:00:00"/>
    <s v="SSCREPMAN,"/>
    <n v="20"/>
    <s v="Journal Import Created"/>
    <x v="0"/>
    <n v="73018626"/>
    <d v="2022-02-28T00:00:00"/>
    <n v="165097399"/>
    <m/>
    <s v="PO Invoice"/>
    <m/>
    <s v="https://nww.einvoice-prod.sbs.nhs.uk:8179/invoicepdf/fe129dab-20ab-5a7c-91f5-362d18ec9e96"/>
    <n v="1"/>
    <n v="73"/>
    <m/>
    <s v="Planning and Business Development"/>
    <x v="1"/>
    <x v="3"/>
    <x v="1"/>
    <s v="7308 Legal Fees"/>
    <x v="0"/>
  </r>
  <r>
    <s v="E35930"/>
    <s v="7308"/>
    <s v="00000"/>
    <s v="00000"/>
    <s v="000000"/>
    <s v="Estates &amp; Facilities"/>
    <s v="Legal Fees"/>
    <s v="Default"/>
    <s v="Default"/>
    <s v="Default"/>
    <n v="396.5"/>
    <d v="2022-03-01T00:00:00"/>
    <s v="Purchase Invoices"/>
    <s v="Payables"/>
    <s v="Journal Import 112543470:"/>
    <s v="Payables A 23025932 112543470"/>
    <s v="MAR-22 Purchase Invoices GBP"/>
    <d v="2022-03-08T00:00:00"/>
    <s v="SSCREPMAN,"/>
    <n v="20"/>
    <s v="Journal Import Created"/>
    <x v="0"/>
    <n v="73018627"/>
    <d v="2022-02-28T00:00:00"/>
    <n v="165097399"/>
    <m/>
    <s v="PO Invoice"/>
    <m/>
    <s v="https://nww.einvoice-prod.sbs.nhs.uk:8179/invoicepdf/39e067b7-d1a6-54ef-92d7-c2d547299f76"/>
    <n v="1"/>
    <n v="397"/>
    <m/>
    <s v="Planning and Business Development"/>
    <x v="1"/>
    <x v="3"/>
    <x v="1"/>
    <s v="7308 Legal Fees"/>
    <x v="0"/>
  </r>
  <r>
    <s v="E35930"/>
    <s v="7308"/>
    <s v="00000"/>
    <s v="00000"/>
    <s v="000000"/>
    <s v="Estates &amp; Facilities"/>
    <s v="Legal Fees"/>
    <s v="Default"/>
    <s v="Default"/>
    <s v="Default"/>
    <n v="32"/>
    <d v="2022-03-01T00:00:00"/>
    <s v="Purchase Invoices"/>
    <s v="Payables"/>
    <s v="Journal Import 112543470:"/>
    <s v="Payables A 23025932 112543470"/>
    <s v="MAR-22 Purchase Invoices GBP"/>
    <d v="2022-03-08T00:00:00"/>
    <s v="SSCREPMAN,"/>
    <n v="20"/>
    <s v="Journal Import Created"/>
    <x v="0"/>
    <n v="73018628"/>
    <d v="2022-02-28T00:00:00"/>
    <n v="165097399"/>
    <m/>
    <s v="PO Invoice"/>
    <m/>
    <s v="https://nww.einvoice-prod.sbs.nhs.uk:8179/invoicepdf/be122e9d-55b7-5273-9698-bde4a9ef09bc"/>
    <n v="1"/>
    <n v="32"/>
    <m/>
    <s v="Planning and Business Development"/>
    <x v="1"/>
    <x v="3"/>
    <x v="1"/>
    <s v="7308 Legal Fees"/>
    <x v="0"/>
  </r>
  <r>
    <s v="E35930"/>
    <s v="7308"/>
    <s v="00000"/>
    <s v="00000"/>
    <s v="000000"/>
    <s v="Estates &amp; Facilities"/>
    <s v="Legal Fees"/>
    <s v="Default"/>
    <s v="Default"/>
    <s v="Default"/>
    <n v="478.5"/>
    <d v="2022-03-01T00:00:00"/>
    <s v="Purchase Invoices"/>
    <s v="Payables"/>
    <s v="Journal Import 112543470:"/>
    <s v="Payables A 23025932 112543470"/>
    <s v="MAR-22 Purchase Invoices GBP"/>
    <d v="2022-03-08T00:00:00"/>
    <s v="SSCREPMAN,"/>
    <n v="20"/>
    <s v="Journal Import Created"/>
    <x v="0"/>
    <n v="73018629"/>
    <d v="2022-02-28T00:00:00"/>
    <n v="165097399"/>
    <m/>
    <s v="PO Invoice"/>
    <m/>
    <s v="https://nww.einvoice-prod.sbs.nhs.uk:8179/invoicepdf/3a6f33fb-9ae8-5ffa-b57d-663376c404eb"/>
    <n v="1"/>
    <n v="479"/>
    <m/>
    <s v="Planning and Business Development"/>
    <x v="1"/>
    <x v="3"/>
    <x v="1"/>
    <s v="7308 Legal Fees"/>
    <x v="0"/>
  </r>
  <r>
    <s v="E35930"/>
    <s v="7308"/>
    <s v="00000"/>
    <s v="00000"/>
    <s v="000000"/>
    <s v="Estates &amp; Facilities"/>
    <s v="Legal Fees"/>
    <s v="Default"/>
    <s v="Default"/>
    <s v="Default"/>
    <n v="18.399999999999999"/>
    <d v="2022-03-01T00:00:00"/>
    <s v="Purchase Invoices"/>
    <s v="Payables"/>
    <s v="Journal Import 112543470:"/>
    <s v="Payables A 23025932 112543470"/>
    <s v="MAR-22 Purchase Invoices GBP"/>
    <d v="2022-03-08T00:00:00"/>
    <s v="SSCREPMAN,"/>
    <n v="20"/>
    <s v="Journal Import Created"/>
    <x v="0"/>
    <n v="73018630"/>
    <d v="2022-02-28T00:00:00"/>
    <n v="165097399"/>
    <m/>
    <s v="PO Invoice"/>
    <m/>
    <s v="https://nww.einvoice-prod.sbs.nhs.uk:8179/invoicepdf/18068099-2ccf-5fd1-a846-7656a644e99a"/>
    <n v="1"/>
    <n v="18"/>
    <m/>
    <s v="Planning and Business Development"/>
    <x v="1"/>
    <x v="3"/>
    <x v="1"/>
    <s v="7308 Legal Fees"/>
    <x v="0"/>
  </r>
  <r>
    <s v="E35930"/>
    <s v="7308"/>
    <s v="00000"/>
    <s v="00000"/>
    <s v="000000"/>
    <s v="Estates &amp; Facilities"/>
    <s v="Legal Fees"/>
    <s v="Default"/>
    <s v="Default"/>
    <s v="Default"/>
    <n v="32"/>
    <d v="2022-03-01T00:00:00"/>
    <s v="Purchase Invoices"/>
    <s v="Payables"/>
    <s v="Journal Import 112543470:"/>
    <s v="Payables A 23025932 112543470"/>
    <s v="MAR-22 Purchase Invoices GBP"/>
    <d v="2022-03-08T00:00:00"/>
    <s v="SSCREPMAN,"/>
    <n v="20"/>
    <s v="Journal Import Created"/>
    <x v="0"/>
    <n v="73018631"/>
    <d v="2022-02-28T00:00:00"/>
    <n v="165097399"/>
    <m/>
    <s v="PO Invoice"/>
    <m/>
    <s v="https://nww.einvoice-prod.sbs.nhs.uk:8179/invoicepdf/94722e2b-90b7-5535-a64d-609ca9225eee"/>
    <n v="1"/>
    <n v="32"/>
    <m/>
    <s v="Planning and Business Development"/>
    <x v="1"/>
    <x v="3"/>
    <x v="1"/>
    <s v="7308 Legal Fees"/>
    <x v="0"/>
  </r>
  <r>
    <s v="E35930"/>
    <s v="7308"/>
    <s v="00000"/>
    <s v="00000"/>
    <s v="000000"/>
    <s v="Estates &amp; Facilities"/>
    <s v="Legal Fees"/>
    <s v="Default"/>
    <s v="Default"/>
    <s v="Default"/>
    <n v="18.399999999999999"/>
    <d v="2022-03-01T00:00:00"/>
    <s v="Purchase Invoices"/>
    <s v="Payables"/>
    <s v="Journal Import 112543470:"/>
    <s v="Payables A 23025932 112543470"/>
    <s v="MAR-22 Purchase Invoices GBP"/>
    <d v="2022-03-08T00:00:00"/>
    <s v="SSCREPMAN,"/>
    <n v="20"/>
    <s v="Journal Import Created"/>
    <x v="0"/>
    <n v="73018632"/>
    <d v="2022-02-28T00:00:00"/>
    <n v="165097399"/>
    <m/>
    <s v="PO Invoice"/>
    <m/>
    <s v="https://nww.einvoice-prod.sbs.nhs.uk:8179/invoicepdf/165634d9-f9b0-508d-ae72-c6a39660bea6"/>
    <n v="1"/>
    <n v="18"/>
    <m/>
    <s v="Planning and Business Development"/>
    <x v="1"/>
    <x v="3"/>
    <x v="1"/>
    <s v="7308 Legal Fees"/>
    <x v="0"/>
  </r>
  <r>
    <s v="E35930"/>
    <s v="7308"/>
    <s v="00000"/>
    <s v="00000"/>
    <s v="000000"/>
    <s v="Estates &amp; Facilities"/>
    <s v="Legal Fees"/>
    <s v="Default"/>
    <s v="Default"/>
    <s v="Default"/>
    <n v="27"/>
    <d v="2022-03-01T00:00:00"/>
    <s v="Purchase Invoices"/>
    <s v="Payables"/>
    <s v="Journal Import 112543470:"/>
    <s v="Payables A 23025932 112543470"/>
    <s v="MAR-22 Purchase Invoices GBP"/>
    <d v="2022-03-08T00:00:00"/>
    <s v="SSCREPMAN,"/>
    <n v="20"/>
    <s v="Journal Import Created"/>
    <x v="0"/>
    <n v="73018636"/>
    <d v="2022-02-28T00:00:00"/>
    <n v="165097399"/>
    <m/>
    <s v="PO Invoice"/>
    <m/>
    <s v="https://nww.einvoice-prod.sbs.nhs.uk:8179/invoicepdf/f67f521c-8bb8-56f3-a96d-348578901727"/>
    <n v="1"/>
    <n v="27"/>
    <m/>
    <s v="Planning and Business Development"/>
    <x v="1"/>
    <x v="3"/>
    <x v="1"/>
    <s v="7308 Legal Fees"/>
    <x v="0"/>
  </r>
  <r>
    <s v="E35930"/>
    <s v="7308"/>
    <s v="00000"/>
    <s v="00000"/>
    <s v="000000"/>
    <s v="Estates &amp; Facilities"/>
    <s v="Legal Fees"/>
    <s v="Default"/>
    <s v="Default"/>
    <s v="Default"/>
    <n v="135"/>
    <d v="2022-03-01T00:00:00"/>
    <s v="Purchase Invoices"/>
    <s v="Payables"/>
    <s v="Journal Import 112543470:"/>
    <s v="Payables A 23025932 112543470"/>
    <s v="MAR-22 Purchase Invoices GBP"/>
    <d v="2022-03-08T00:00:00"/>
    <s v="SSCREPMAN,"/>
    <n v="20"/>
    <s v="Journal Import Created"/>
    <x v="0"/>
    <n v="73018638"/>
    <d v="2022-02-28T00:00:00"/>
    <n v="165097399"/>
    <m/>
    <s v="PO Invoice"/>
    <m/>
    <s v="https://nww.einvoice-prod.sbs.nhs.uk:8179/invoicepdf/acbdd7bc-3ea1-55c2-b790-fe1d67152eb3"/>
    <n v="1"/>
    <n v="135"/>
    <m/>
    <s v="Planning and Business Development"/>
    <x v="1"/>
    <x v="3"/>
    <x v="1"/>
    <s v="7308 Legal Fees"/>
    <x v="0"/>
  </r>
  <r>
    <s v="E35930"/>
    <s v="7308"/>
    <s v="00000"/>
    <s v="00000"/>
    <s v="000000"/>
    <s v="Estates &amp; Facilities"/>
    <s v="Legal Fees"/>
    <s v="Default"/>
    <s v="Default"/>
    <s v="Default"/>
    <n v="9.1999999999999993"/>
    <d v="2022-03-01T00:00:00"/>
    <s v="Purchase Invoices"/>
    <s v="Payables"/>
    <s v="Journal Import 112588473:"/>
    <s v="Payables A 23037696 112588473"/>
    <s v="MAR-22 Purchase Invoices GBP"/>
    <d v="2022-03-09T00:00:00"/>
    <s v="SSCREPMAN,"/>
    <n v="27"/>
    <s v="Journal Import Created"/>
    <x v="0"/>
    <n v="73018633"/>
    <d v="2022-02-28T00:00:00"/>
    <n v="165097399"/>
    <m/>
    <s v="PO Invoice"/>
    <m/>
    <s v="https://nww.einvoice-prod.sbs.nhs.uk:8179/invoicepdf/de9c2fa2-c17c-5be9-bc89-607c4879313f"/>
    <n v="1"/>
    <n v="9"/>
    <m/>
    <s v="Planning and Business Development"/>
    <x v="1"/>
    <x v="3"/>
    <x v="1"/>
    <s v="7308 Legal Fees"/>
    <x v="0"/>
  </r>
  <r>
    <s v="E35930"/>
    <s v="7308"/>
    <s v="00000"/>
    <s v="00000"/>
    <s v="000000"/>
    <s v="Estates &amp; Facilities"/>
    <s v="Legal Fees"/>
    <s v="Default"/>
    <s v="Default"/>
    <s v="Default"/>
    <n v="18.399999999999999"/>
    <d v="2022-03-01T00:00:00"/>
    <s v="Purchase Invoices"/>
    <s v="Payables"/>
    <s v="Journal Import 112588473:"/>
    <s v="Payables A 23037696 112588473"/>
    <s v="MAR-22 Purchase Invoices GBP"/>
    <d v="2022-03-09T00:00:00"/>
    <s v="SSCREPMAN,"/>
    <n v="27"/>
    <s v="Journal Import Created"/>
    <x v="0"/>
    <n v="73018634"/>
    <d v="2022-02-28T00:00:00"/>
    <n v="165097399"/>
    <m/>
    <s v="PO Invoice"/>
    <m/>
    <s v="https://nww.einvoice-prod.sbs.nhs.uk:8179/invoicepdf/d9f544b4-235a-50c3-9ce5-b3c49487be46"/>
    <n v="1"/>
    <n v="18"/>
    <m/>
    <s v="Planning and Business Development"/>
    <x v="1"/>
    <x v="3"/>
    <x v="1"/>
    <s v="7308 Legal Fees"/>
    <x v="0"/>
  </r>
  <r>
    <s v="E35930"/>
    <s v="7308"/>
    <s v="00000"/>
    <s v="00000"/>
    <s v="000000"/>
    <s v="Estates &amp; Facilities"/>
    <s v="Legal Fees"/>
    <s v="Default"/>
    <s v="Default"/>
    <s v="Default"/>
    <n v="13.5"/>
    <d v="2022-03-01T00:00:00"/>
    <s v="Purchase Invoices"/>
    <s v="Payables"/>
    <s v="Journal Import 112588473:"/>
    <s v="Payables A 23037696 112588473"/>
    <s v="MAR-22 Purchase Invoices GBP"/>
    <d v="2022-03-09T00:00:00"/>
    <s v="SSCREPMAN,"/>
    <n v="27"/>
    <s v="Journal Import Created"/>
    <x v="0"/>
    <n v="73018635"/>
    <d v="2022-03-08T00:00:00"/>
    <n v="165097399"/>
    <m/>
    <s v="PO Invoice"/>
    <m/>
    <s v="https://nww.einvoice-prod.sbs.nhs.uk:8179/invoicepdf/852b39c4-7140-57f4-a088-651fe72169da"/>
    <n v="1"/>
    <n v="14"/>
    <m/>
    <s v="Planning and Business Development"/>
    <x v="1"/>
    <x v="3"/>
    <x v="1"/>
    <s v="7308 Legal Fees"/>
    <x v="0"/>
  </r>
  <r>
    <s v="E35930"/>
    <s v="7308"/>
    <s v="00000"/>
    <s v="00000"/>
    <s v="000000"/>
    <s v="Estates &amp; Facilities"/>
    <s v="Legal Fees"/>
    <s v="Default"/>
    <s v="Default"/>
    <s v="Default"/>
    <n v="13.5"/>
    <d v="2022-03-01T00:00:00"/>
    <s v="Purchase Invoices"/>
    <s v="Payables"/>
    <s v="Journal Import 112588473:"/>
    <s v="Payables A 23037696 112588473"/>
    <s v="MAR-22 Purchase Invoices GBP"/>
    <d v="2022-03-09T00:00:00"/>
    <s v="SSCREPMAN,"/>
    <n v="27"/>
    <s v="Journal Import Created"/>
    <x v="0"/>
    <n v="73018637"/>
    <d v="2022-02-28T00:00:00"/>
    <n v="165097399"/>
    <m/>
    <s v="PO Invoice"/>
    <m/>
    <s v="https://nww.einvoice-prod.sbs.nhs.uk:8179/invoicepdf/6290ea41-530d-5dbe-84fd-5e141fff21a6"/>
    <n v="1"/>
    <n v="14"/>
    <m/>
    <s v="Planning and Business Development"/>
    <x v="1"/>
    <x v="3"/>
    <x v="1"/>
    <s v="7308 Legal Fees"/>
    <x v="0"/>
  </r>
  <r>
    <s v="E35930"/>
    <s v="7308"/>
    <s v="00000"/>
    <s v="00000"/>
    <s v="000000"/>
    <s v="Estates &amp; Facilities"/>
    <s v="Legal Fees"/>
    <s v="Default"/>
    <s v="Default"/>
    <s v="Default"/>
    <n v="177"/>
    <d v="2022-03-01T00:00:00"/>
    <s v="Purchase Invoices"/>
    <s v="Payables"/>
    <s v="Journal Import 112860717:"/>
    <s v="Payables A 23083996 112860717"/>
    <s v="MAR-22 Purchase Invoices GBP"/>
    <d v="2022-03-16T00:00:00"/>
    <s v="SSCREPMAN,"/>
    <n v="33"/>
    <s v="Journal Import Created"/>
    <x v="0"/>
    <n v="73020377"/>
    <d v="2022-03-16T00:00:00"/>
    <n v="165098118"/>
    <m/>
    <s v="PO Invoice"/>
    <m/>
    <s v="https://nww.einvoice-prod.sbs.nhs.uk:8179/invoicepdf/22f2bf41-5c6b-52dd-9621-028c789c8a36"/>
    <n v="1"/>
    <n v="177"/>
    <m/>
    <s v="Planning and Business Development"/>
    <x v="1"/>
    <x v="3"/>
    <x v="1"/>
    <s v="7308 Legal Fees"/>
    <x v="0"/>
  </r>
  <r>
    <s v="E35930"/>
    <s v="7308"/>
    <s v="00000"/>
    <s v="00000"/>
    <s v="000000"/>
    <s v="Estates &amp; Facilities"/>
    <s v="Legal Fees"/>
    <s v="Default"/>
    <s v="Default"/>
    <s v="Default"/>
    <n v="530.6"/>
    <d v="2022-03-01T00:00:00"/>
    <s v="Purchase Invoices"/>
    <s v="Payables"/>
    <s v="Journal Import 112860717:"/>
    <s v="Payables A 23083996 112860717"/>
    <s v="MAR-22 Purchase Invoices GBP"/>
    <d v="2022-03-16T00:00:00"/>
    <s v="SSCREPMAN,"/>
    <n v="33"/>
    <s v="Journal Import Created"/>
    <x v="0"/>
    <n v="73020378"/>
    <d v="2022-03-16T00:00:00"/>
    <n v="165098118"/>
    <m/>
    <s v="PO Invoice"/>
    <m/>
    <s v="https://nww.einvoice-prod.sbs.nhs.uk:8179/invoicepdf/b5b95eab-9cfc-59fc-9211-8590364c5257"/>
    <n v="1"/>
    <n v="531"/>
    <m/>
    <s v="Planning and Business Development"/>
    <x v="1"/>
    <x v="3"/>
    <x v="1"/>
    <s v="7308 Legal Fees"/>
    <x v="0"/>
  </r>
  <r>
    <s v="E35930"/>
    <s v="7308"/>
    <s v="00000"/>
    <s v="00000"/>
    <s v="000000"/>
    <s v="Estates &amp; Facilities"/>
    <s v="Legal Fees"/>
    <s v="Default"/>
    <s v="Default"/>
    <s v="Default"/>
    <n v="627"/>
    <d v="2022-03-01T00:00:00"/>
    <s v="Purchase Invoices"/>
    <s v="Payables"/>
    <s v="Journal Import 112860717:"/>
    <s v="Payables A 23083996 112860717"/>
    <s v="MAR-22 Purchase Invoices GBP"/>
    <d v="2022-03-16T00:00:00"/>
    <s v="SSCREPMAN,"/>
    <n v="33"/>
    <s v="Journal Import Created"/>
    <x v="0"/>
    <n v="73020379"/>
    <d v="2022-03-16T00:00:00"/>
    <n v="165098118"/>
    <m/>
    <s v="PO Invoice"/>
    <m/>
    <s v="https://nww.einvoice-prod.sbs.nhs.uk:8179/invoicepdf/31eb3d4a-0d8e-56ed-8cee-2432c214e66d"/>
    <n v="1"/>
    <n v="627"/>
    <m/>
    <s v="Planning and Business Development"/>
    <x v="1"/>
    <x v="3"/>
    <x v="1"/>
    <s v="7308 Legal Fees"/>
    <x v="0"/>
  </r>
  <r>
    <s v="E35930"/>
    <s v="7308"/>
    <s v="00000"/>
    <s v="00000"/>
    <s v="000000"/>
    <s v="Estates &amp; Facilities"/>
    <s v="Legal Fees"/>
    <s v="Default"/>
    <s v="Default"/>
    <s v="Default"/>
    <n v="1015.5"/>
    <d v="2022-03-01T00:00:00"/>
    <s v="Purchase Invoices"/>
    <s v="Payables"/>
    <s v="Journal Import 112860717:"/>
    <s v="Payables A 23083996 112860717"/>
    <s v="MAR-22 Purchase Invoices GBP"/>
    <d v="2022-03-16T00:00:00"/>
    <s v="SSCREPMAN,"/>
    <n v="33"/>
    <s v="Journal Import Created"/>
    <x v="0"/>
    <n v="73020380"/>
    <d v="2022-03-16T00:00:00"/>
    <n v="165098118"/>
    <m/>
    <s v="PO Invoice"/>
    <m/>
    <s v="https://nww.einvoice-prod.sbs.nhs.uk:8179/invoicepdf/31a06d06-5a5e-5b89-9010-231e94034004"/>
    <n v="1"/>
    <n v="1016"/>
    <m/>
    <s v="Planning and Business Development"/>
    <x v="1"/>
    <x v="3"/>
    <x v="1"/>
    <s v="7308 Legal Fees"/>
    <x v="0"/>
  </r>
  <r>
    <s v="E35930"/>
    <s v="7308"/>
    <s v="00000"/>
    <s v="00000"/>
    <s v="000000"/>
    <s v="Estates &amp; Facilities"/>
    <s v="Legal Fees"/>
    <s v="Default"/>
    <s v="Default"/>
    <s v="Default"/>
    <n v="842.5"/>
    <d v="2022-03-01T00:00:00"/>
    <s v="Purchase Invoices"/>
    <s v="Payables"/>
    <s v="Journal Import 112860717:"/>
    <s v="Payables A 23083996 112860717"/>
    <s v="MAR-22 Purchase Invoices GBP"/>
    <d v="2022-03-16T00:00:00"/>
    <s v="SSCREPMAN,"/>
    <n v="33"/>
    <s v="Journal Import Created"/>
    <x v="0"/>
    <n v="73020384"/>
    <d v="2022-03-16T00:00:00"/>
    <n v="165098118"/>
    <m/>
    <s v="PO Invoice"/>
    <m/>
    <s v="https://nww.einvoice-prod.sbs.nhs.uk:8179/invoicepdf/47c82c4a-baec-50b3-9bdb-193359a52652"/>
    <n v="1"/>
    <n v="843"/>
    <m/>
    <s v="Planning and Business Development"/>
    <x v="1"/>
    <x v="3"/>
    <x v="1"/>
    <s v="7308 Legal Fees"/>
    <x v="0"/>
  </r>
  <r>
    <s v="E35930"/>
    <s v="7308"/>
    <s v="00000"/>
    <s v="00000"/>
    <s v="000000"/>
    <s v="Estates &amp; Facilities"/>
    <s v="Legal Fees"/>
    <s v="Default"/>
    <s v="Default"/>
    <s v="Default"/>
    <n v="1261.3900000000001"/>
    <d v="2022-03-01T00:00:00"/>
    <s v="Purchase Invoices"/>
    <s v="Payables"/>
    <s v="Journal Import 112860717:"/>
    <s v="Payables A 23083996 112860717"/>
    <s v="MAR-22 Purchase Invoices GBP"/>
    <d v="2022-03-16T00:00:00"/>
    <s v="SSCREPMAN,"/>
    <n v="33"/>
    <s v="Journal Import Created"/>
    <x v="0"/>
    <n v="73020392"/>
    <d v="2022-03-16T00:00:00"/>
    <n v="165098118"/>
    <m/>
    <s v="PO Invoice"/>
    <m/>
    <s v="https://nww.einvoice-prod.sbs.nhs.uk:8179/invoicepdf/09f33749-a8e2-53ac-a1c9-2ec12588b2d4"/>
    <n v="1"/>
    <n v="1261"/>
    <m/>
    <s v="Planning and Business Development"/>
    <x v="1"/>
    <x v="3"/>
    <x v="1"/>
    <s v="7308 Legal Fees"/>
    <x v="0"/>
  </r>
  <r>
    <s v="E35930"/>
    <s v="7308"/>
    <s v="00000"/>
    <s v="00000"/>
    <s v="000000"/>
    <s v="Estates &amp; Facilities"/>
    <s v="Legal Fees"/>
    <s v="Default"/>
    <s v="Default"/>
    <s v="Default"/>
    <n v="189"/>
    <d v="2022-03-01T00:00:00"/>
    <s v="Purchase Invoices"/>
    <s v="Payables"/>
    <s v="Journal Import 113041992:"/>
    <s v="Payables A 23119738 113041992"/>
    <s v="MAR-22 Purchase Invoices GBP"/>
    <d v="2022-03-21T00:00:00"/>
    <s v="SSCREPMAN,"/>
    <n v="9"/>
    <s v="Journal Import Created"/>
    <x v="0"/>
    <n v="73020381"/>
    <d v="2022-03-16T00:00:00"/>
    <n v="165098118"/>
    <m/>
    <s v="PO Invoice"/>
    <m/>
    <s v="https://nww.einvoice-prod.sbs.nhs.uk:8179/invoicepdf/dd9fb383-65f3-5025-99f6-31a859f6d818"/>
    <n v="1"/>
    <n v="189"/>
    <m/>
    <s v="Planning and Business Development"/>
    <x v="1"/>
    <x v="3"/>
    <x v="1"/>
    <s v="7308 Legal Fees"/>
    <x v="0"/>
  </r>
  <r>
    <s v="E35930"/>
    <s v="7308"/>
    <s v="00000"/>
    <s v="00000"/>
    <s v="000000"/>
    <s v="Estates &amp; Facilities"/>
    <s v="Legal Fees"/>
    <s v="Default"/>
    <s v="Default"/>
    <s v="Default"/>
    <n v="432"/>
    <d v="2022-03-01T00:00:00"/>
    <s v="Purchase Invoices"/>
    <s v="Payables"/>
    <s v="Journal Import 113041992:"/>
    <s v="Payables A 23119738 113041992"/>
    <s v="MAR-22 Purchase Invoices GBP"/>
    <d v="2022-03-21T00:00:00"/>
    <s v="SSCREPMAN,"/>
    <n v="9"/>
    <s v="Journal Import Created"/>
    <x v="0"/>
    <n v="73020382"/>
    <d v="2022-03-16T00:00:00"/>
    <n v="165098118"/>
    <m/>
    <s v="PO Invoice"/>
    <m/>
    <s v="https://nww.einvoice-prod.sbs.nhs.uk:8179/invoicepdf/f071a25f-421b-55aa-bef2-ac2bd88049c7"/>
    <n v="1"/>
    <n v="432"/>
    <m/>
    <s v="Planning and Business Development"/>
    <x v="1"/>
    <x v="3"/>
    <x v="1"/>
    <s v="7308 Legal Fees"/>
    <x v="0"/>
  </r>
  <r>
    <s v="E35930"/>
    <s v="7308"/>
    <s v="00000"/>
    <s v="00000"/>
    <s v="000000"/>
    <s v="Estates &amp; Facilities"/>
    <s v="Legal Fees"/>
    <s v="Default"/>
    <s v="Default"/>
    <s v="Default"/>
    <n v="314.7"/>
    <d v="2022-03-01T00:00:00"/>
    <s v="Purchase Invoices"/>
    <s v="Payables"/>
    <s v="Journal Import 113041992:"/>
    <s v="Payables A 23119738 113041992"/>
    <s v="MAR-22 Purchase Invoices GBP"/>
    <d v="2022-03-21T00:00:00"/>
    <s v="SSCREPMAN,"/>
    <n v="9"/>
    <s v="Journal Import Created"/>
    <x v="0"/>
    <n v="73020383"/>
    <d v="2022-03-16T00:00:00"/>
    <n v="165098118"/>
    <m/>
    <s v="PO Invoice"/>
    <m/>
    <s v="https://nww.einvoice-prod.sbs.nhs.uk:8179/invoicepdf/bcac3c2c-feb9-5515-a0b7-9de08fa31ab4"/>
    <n v="1"/>
    <n v="315"/>
    <m/>
    <s v="Planning and Business Development"/>
    <x v="1"/>
    <x v="3"/>
    <x v="1"/>
    <s v="7308 Legal Fees"/>
    <x v="0"/>
  </r>
  <r>
    <s v="E35930"/>
    <s v="7308"/>
    <s v="00000"/>
    <s v="00000"/>
    <s v="000000"/>
    <s v="Estates &amp; Facilities"/>
    <s v="Legal Fees"/>
    <s v="Default"/>
    <s v="Default"/>
    <s v="Default"/>
    <n v="277.5"/>
    <d v="2022-03-01T00:00:00"/>
    <s v="Purchase Invoices"/>
    <s v="Payables"/>
    <s v="Journal Import 113041992:"/>
    <s v="Payables A 23119738 113041992"/>
    <s v="MAR-22 Purchase Invoices GBP"/>
    <d v="2022-03-21T00:00:00"/>
    <s v="SSCREPMAN,"/>
    <n v="9"/>
    <s v="Journal Import Created"/>
    <x v="0"/>
    <n v="73020385"/>
    <d v="2022-03-16T00:00:00"/>
    <n v="165098118"/>
    <m/>
    <s v="PO Invoice"/>
    <m/>
    <s v="https://nww.einvoice-prod.sbs.nhs.uk:8179/invoicepdf/95111477-c621-5063-851f-0283d94ae9a8"/>
    <n v="1"/>
    <n v="278"/>
    <m/>
    <s v="Planning and Business Development"/>
    <x v="1"/>
    <x v="3"/>
    <x v="1"/>
    <s v="7308 Legal Fees"/>
    <x v="0"/>
  </r>
  <r>
    <s v="E35930"/>
    <s v="7308"/>
    <s v="00000"/>
    <s v="00000"/>
    <s v="000000"/>
    <s v="Estates &amp; Facilities"/>
    <s v="Legal Fees"/>
    <s v="Default"/>
    <s v="Default"/>
    <s v="Default"/>
    <n v="317"/>
    <d v="2022-03-01T00:00:00"/>
    <s v="Purchase Invoices"/>
    <s v="Payables"/>
    <s v="Journal Import 113041992:"/>
    <s v="Payables A 23119738 113041992"/>
    <s v="MAR-22 Purchase Invoices GBP"/>
    <d v="2022-03-21T00:00:00"/>
    <s v="SSCREPMAN,"/>
    <n v="9"/>
    <s v="Journal Import Created"/>
    <x v="0"/>
    <n v="73020386"/>
    <d v="2022-03-16T00:00:00"/>
    <n v="165098118"/>
    <m/>
    <s v="PO Invoice"/>
    <m/>
    <s v="https://nww.einvoice-prod.sbs.nhs.uk:8179/invoicepdf/f71f751d-2cae-5a89-8e7f-18f960ce5654"/>
    <n v="1"/>
    <n v="317"/>
    <m/>
    <s v="Planning and Business Development"/>
    <x v="1"/>
    <x v="3"/>
    <x v="1"/>
    <s v="7308 Legal Fees"/>
    <x v="0"/>
  </r>
  <r>
    <s v="E35930"/>
    <s v="7308"/>
    <s v="00000"/>
    <s v="00000"/>
    <s v="000000"/>
    <s v="Estates &amp; Facilities"/>
    <s v="Legal Fees"/>
    <s v="Default"/>
    <s v="Default"/>
    <s v="Default"/>
    <n v="513"/>
    <d v="2022-03-01T00:00:00"/>
    <s v="Purchase Invoices"/>
    <s v="Payables"/>
    <s v="Journal Import 113090366:"/>
    <s v="Payables A 23126847 113090366"/>
    <s v="MAR-22 Purchase Invoices GBP"/>
    <d v="2022-03-22T00:00:00"/>
    <s v="SSCREPMAN,"/>
    <n v="16"/>
    <s v="Journal Import Created"/>
    <x v="0"/>
    <n v="73020387"/>
    <d v="2022-03-16T00:00:00"/>
    <n v="165098118"/>
    <m/>
    <s v="PO Invoice"/>
    <m/>
    <s v="https://nww.einvoice-prod.sbs.nhs.uk:8179/invoicepdf/7de55e4c-d7d8-5317-81aa-3086a38a982b"/>
    <n v="1"/>
    <n v="513"/>
    <m/>
    <s v="Planning and Business Development"/>
    <x v="1"/>
    <x v="3"/>
    <x v="1"/>
    <s v="7308 Legal Fees"/>
    <x v="0"/>
  </r>
  <r>
    <s v="E35930"/>
    <s v="7308"/>
    <s v="00000"/>
    <s v="00000"/>
    <s v="000000"/>
    <s v="Estates &amp; Facilities"/>
    <s v="Legal Fees"/>
    <s v="Default"/>
    <s v="Default"/>
    <s v="Default"/>
    <n v="177"/>
    <d v="2022-03-01T00:00:00"/>
    <s v="Purchase Invoices"/>
    <s v="Payables"/>
    <s v="Journal Import 113090366:"/>
    <s v="Payables A 23126847 113090366"/>
    <s v="MAR-22 Purchase Invoices GBP"/>
    <d v="2022-03-22T00:00:00"/>
    <s v="SSCREPMAN,"/>
    <n v="16"/>
    <s v="Journal Import Created"/>
    <x v="0"/>
    <n v="73020388"/>
    <d v="2022-03-16T00:00:00"/>
    <n v="165098118"/>
    <m/>
    <s v="PO Invoice"/>
    <m/>
    <s v="https://nww.einvoice-prod.sbs.nhs.uk:8179/invoicepdf/01b150ae-4d24-57f2-b4aa-28d595725b8a"/>
    <n v="1"/>
    <n v="177"/>
    <m/>
    <s v="Planning and Business Development"/>
    <x v="1"/>
    <x v="3"/>
    <x v="1"/>
    <s v="7308 Legal Fees"/>
    <x v="0"/>
  </r>
  <r>
    <s v="E35930"/>
    <s v="7308"/>
    <s v="00000"/>
    <s v="00000"/>
    <s v="000000"/>
    <s v="Estates &amp; Facilities"/>
    <s v="Legal Fees"/>
    <s v="Default"/>
    <s v="Default"/>
    <s v="Default"/>
    <n v="78"/>
    <d v="2022-03-01T00:00:00"/>
    <s v="Purchase Invoices"/>
    <s v="Payables"/>
    <s v="Journal Import 113090366:"/>
    <s v="Payables A 23126847 113090366"/>
    <s v="MAR-22 Purchase Invoices GBP"/>
    <d v="2022-03-22T00:00:00"/>
    <s v="SSCREPMAN,"/>
    <n v="16"/>
    <s v="Journal Import Created"/>
    <x v="0"/>
    <n v="73020389"/>
    <d v="2022-03-16T00:00:00"/>
    <n v="165098118"/>
    <m/>
    <s v="PO Invoice"/>
    <m/>
    <s v="https://nww.einvoice-prod.sbs.nhs.uk:8179/invoicepdf/eb8ab691-c335-5caa-afe5-a65f6f1351f4"/>
    <n v="1"/>
    <n v="78"/>
    <m/>
    <s v="Planning and Business Development"/>
    <x v="1"/>
    <x v="3"/>
    <x v="1"/>
    <s v="7308 Legal Fees"/>
    <x v="0"/>
  </r>
  <r>
    <s v="E35930"/>
    <s v="7308"/>
    <s v="00000"/>
    <s v="00000"/>
    <s v="000000"/>
    <s v="Estates &amp; Facilities"/>
    <s v="Legal Fees"/>
    <s v="Default"/>
    <s v="Default"/>
    <s v="Default"/>
    <n v="64"/>
    <d v="2022-03-01T00:00:00"/>
    <s v="Purchase Invoices"/>
    <s v="Payables"/>
    <s v="Journal Import 113090366:"/>
    <s v="Payables A 23126847 113090366"/>
    <s v="MAR-22 Purchase Invoices GBP"/>
    <d v="2022-03-22T00:00:00"/>
    <s v="SSCREPMAN,"/>
    <n v="16"/>
    <s v="Journal Import Created"/>
    <x v="0"/>
    <n v="73020390"/>
    <d v="2022-03-16T00:00:00"/>
    <n v="165098118"/>
    <m/>
    <s v="PO Invoice"/>
    <m/>
    <s v="https://nww.einvoice-prod.sbs.nhs.uk:8179/invoicepdf/89015e3d-d230-5c97-a67d-bbcfe1010e0f"/>
    <n v="1"/>
    <n v="64"/>
    <m/>
    <s v="Planning and Business Development"/>
    <x v="1"/>
    <x v="3"/>
    <x v="1"/>
    <s v="7308 Legal Fees"/>
    <x v="0"/>
  </r>
  <r>
    <s v="E35930"/>
    <s v="7308"/>
    <s v="00000"/>
    <s v="00000"/>
    <s v="000000"/>
    <s v="Estates &amp; Facilities"/>
    <s v="Legal Fees"/>
    <s v="Default"/>
    <s v="Default"/>
    <s v="Default"/>
    <n v="81"/>
    <d v="2022-03-01T00:00:00"/>
    <s v="Purchase Invoices"/>
    <s v="Payables"/>
    <s v="Journal Import 113090366:"/>
    <s v="Payables A 23126847 113090366"/>
    <s v="MAR-22 Purchase Invoices GBP"/>
    <d v="2022-03-22T00:00:00"/>
    <s v="SSCREPMAN,"/>
    <n v="16"/>
    <s v="Journal Import Created"/>
    <x v="0"/>
    <n v="73020391"/>
    <d v="2022-03-16T00:00:00"/>
    <n v="165098118"/>
    <m/>
    <s v="PO Invoice"/>
    <m/>
    <s v="https://nww.einvoice-prod.sbs.nhs.uk:8179/invoicepdf/707a3559-95d7-5067-bff0-02fe832dec14"/>
    <n v="1"/>
    <n v="81"/>
    <m/>
    <s v="Planning and Business Development"/>
    <x v="1"/>
    <x v="3"/>
    <x v="1"/>
    <s v="7308 Legal Fees"/>
    <x v="0"/>
  </r>
  <r>
    <s v="E35930"/>
    <s v="7308"/>
    <s v="00000"/>
    <s v="00000"/>
    <s v="000000"/>
    <s v="Estates &amp; Facilities"/>
    <s v="Legal Fees"/>
    <s v="Default"/>
    <s v="Default"/>
    <s v="Default"/>
    <n v="9"/>
    <d v="2022-03-01T00:00:00"/>
    <s v="Purchase Invoices"/>
    <s v="Payables"/>
    <s v="Journal Import 113461758:"/>
    <s v="Payables A 23207264 113461758"/>
    <s v="MAR-22 Purchase Invoices GBP"/>
    <d v="2022-03-31T00:00:00"/>
    <s v="SSCREPMAN,"/>
    <n v="58"/>
    <s v="Journal Import Created"/>
    <x v="63"/>
    <n v="118533"/>
    <d v="2022-03-17T00:00:00"/>
    <n v="165098414"/>
    <m/>
    <s v="PO Invoice"/>
    <m/>
    <s v="http://nww.docserv.wyss.nhs.uk/synergyiim/dist/?val=4442192_17732282_20220318115711"/>
    <n v="1"/>
    <n v="9"/>
    <m/>
    <s v="Planning and Business Development"/>
    <x v="1"/>
    <x v="3"/>
    <x v="1"/>
    <s v="7308 Legal Fees"/>
    <x v="0"/>
  </r>
  <r>
    <s v="E35930"/>
    <s v="7308"/>
    <s v="00000"/>
    <s v="00000"/>
    <s v="000000"/>
    <s v="Estates &amp; Facilities"/>
    <s v="Legal Fees"/>
    <s v="Default"/>
    <s v="Default"/>
    <s v="Default"/>
    <n v="750"/>
    <d v="2022-03-01T00:00:00"/>
    <s v="Purchase Invoices"/>
    <s v="Payables"/>
    <s v="Journal Import 113461758:"/>
    <s v="Payables A 23207264 113461758"/>
    <s v="MAR-22 Purchase Invoices GBP"/>
    <d v="2022-03-31T00:00:00"/>
    <s v="SSCREPMAN,"/>
    <n v="58"/>
    <s v="Journal Import Created"/>
    <x v="63"/>
    <n v="118533"/>
    <d v="2022-03-17T00:00:00"/>
    <n v="165098414"/>
    <m/>
    <s v="PO Invoice"/>
    <m/>
    <s v="http://nww.docserv.wyss.nhs.uk/synergyiim/dist/?val=4442192_17732282_20220318115711"/>
    <n v="1"/>
    <n v="750"/>
    <m/>
    <s v="Planning and Business Development"/>
    <x v="1"/>
    <x v="3"/>
    <x v="1"/>
    <s v="7308 Legal Fees"/>
    <x v="0"/>
  </r>
  <r>
    <s v="E35930"/>
    <s v="7308"/>
    <s v="00000"/>
    <s v="00000"/>
    <s v="000000"/>
    <s v="Estates &amp; Facilities"/>
    <s v="Legal Fees"/>
    <s v="Default"/>
    <s v="Default"/>
    <s v="Default"/>
    <n v="759"/>
    <d v="2022-03-01T00:00:00"/>
    <s v="Purchase Invoices"/>
    <s v="Payables"/>
    <s v="Journal Import 113461758:"/>
    <s v="Payables A 23207264 113461758"/>
    <s v="MAR-22 Purchase Invoices GBP"/>
    <d v="2022-03-31T00:00:00"/>
    <s v="SSCREPMAN,"/>
    <n v="58"/>
    <s v="Journal Import Created"/>
    <x v="63"/>
    <n v="118533"/>
    <d v="2022-03-17T00:00:00"/>
    <n v="165098414"/>
    <m/>
    <s v="PO Invoice"/>
    <m/>
    <s v="http://nww.docserv.wyss.nhs.uk/synergyiim/dist/?val=4442192_17732282_20220318115711"/>
    <n v="1"/>
    <n v="759"/>
    <m/>
    <s v="Planning and Business Development"/>
    <x v="1"/>
    <x v="3"/>
    <x v="1"/>
    <s v="7308 Legal Fees"/>
    <x v="0"/>
  </r>
  <r>
    <s v="E35930"/>
    <s v="7308"/>
    <s v="00000"/>
    <s v="00000"/>
    <s v="000000"/>
    <s v="Estates &amp; Facilities"/>
    <s v="Legal Fees"/>
    <s v="Default"/>
    <s v="Default"/>
    <s v="Default"/>
    <n v="-759"/>
    <d v="2022-03-01T00:00:00"/>
    <s v="Purchase Invoices"/>
    <s v="Payables"/>
    <s v="Journal Import 113461758:"/>
    <s v="Payables A 23207264 113461758"/>
    <s v="MAR-22 Purchase Invoices GBP"/>
    <d v="2022-03-31T00:00:00"/>
    <s v="SSCREPMAN,"/>
    <n v="59"/>
    <s v="Journal Import Created"/>
    <x v="63"/>
    <n v="118533"/>
    <d v="2022-03-17T00:00:00"/>
    <n v="165098414"/>
    <m/>
    <s v="PO Invoice"/>
    <m/>
    <s v="http://nww.docserv.wyss.nhs.uk/synergyiim/dist/?val=4442192_17732282_20220318115711"/>
    <n v="1"/>
    <n v="-759"/>
    <m/>
    <s v="Planning and Business Development"/>
    <x v="1"/>
    <x v="3"/>
    <x v="1"/>
    <s v="7308 Legal Fees"/>
    <x v="0"/>
  </r>
  <r>
    <s v="E35930"/>
    <s v="7308"/>
    <s v="00000"/>
    <s v="00000"/>
    <s v="000000"/>
    <s v="Estates &amp; Facilities"/>
    <s v="Legal Fees"/>
    <s v="Default"/>
    <s v="Default"/>
    <s v="Default"/>
    <n v="-1653"/>
    <d v="2022-03-01T00:00:00"/>
    <s v="Receiving"/>
    <s v="Cost Management"/>
    <s v="Journal Import 112210539:"/>
    <s v="Cost Management A 22961970 112210539"/>
    <s v="01-MAR-2022 Receiving GBP"/>
    <d v="2022-02-28T00:00:00"/>
    <s v="SSCREPMAN,"/>
    <n v="3072"/>
    <s v="Coxheath - Title Matters - Invoice 444507"/>
    <x v="0"/>
    <n v="165077832"/>
    <d v="2019-12-30T00:00:00"/>
    <m/>
    <m/>
    <m/>
    <s v="LONDON-4"/>
    <m/>
    <m/>
    <m/>
    <m/>
    <s v="Planning and Business Development"/>
    <x v="1"/>
    <x v="3"/>
    <x v="1"/>
    <s v="7308 Legal Fees"/>
    <x v="0"/>
  </r>
  <r>
    <s v="E35930"/>
    <s v="7308"/>
    <s v="00000"/>
    <s v="00000"/>
    <s v="000000"/>
    <s v="Estates &amp; Facilities"/>
    <s v="Legal Fees"/>
    <s v="Default"/>
    <s v="Default"/>
    <s v="Default"/>
    <n v="-430"/>
    <d v="2022-03-01T00:00:00"/>
    <s v="Receiving"/>
    <s v="Cost Management"/>
    <s v="Journal Import 112210539:"/>
    <s v="Cost Management A 22961970 112210539"/>
    <s v="01-MAR-2022 Receiving GBP"/>
    <d v="2022-02-28T00:00:00"/>
    <s v="SSCREPMAN,"/>
    <n v="3073"/>
    <s v="Leatherhead - Project Description: Schedule of Condition -  Invoice 11815"/>
    <x v="55"/>
    <n v="165096326"/>
    <d v="2021-12-13T00:00:00"/>
    <m/>
    <m/>
    <m/>
    <s v="LEATHERHEAD"/>
    <m/>
    <m/>
    <m/>
    <m/>
    <s v="Planning and Business Development"/>
    <x v="1"/>
    <x v="3"/>
    <x v="1"/>
    <s v="7308 Legal Fees"/>
    <x v="2"/>
  </r>
  <r>
    <s v="E35930"/>
    <s v="7308"/>
    <s v="00000"/>
    <s v="00000"/>
    <s v="000000"/>
    <s v="Estates &amp; Facilities"/>
    <s v="Legal Fees"/>
    <s v="Default"/>
    <s v="Default"/>
    <s v="Default"/>
    <n v="-1350"/>
    <d v="2022-03-01T00:00:00"/>
    <s v="Receiving"/>
    <s v="Cost Management"/>
    <s v="Journal Import 112210539:"/>
    <s v="Cost Management A 22961970 112210539"/>
    <s v="01-MAR-2022 Receiving GBP"/>
    <d v="2022-02-28T00:00:00"/>
    <s v="SSCREPMAN,"/>
    <n v="3074"/>
    <s v="Covenant advice for Elm Grove Ambulance Station"/>
    <x v="0"/>
    <n v="165096128"/>
    <d v="2021-12-07T00:00:00"/>
    <m/>
    <m/>
    <m/>
    <s v="LONDON-4"/>
    <m/>
    <m/>
    <m/>
    <m/>
    <s v="Planning and Business Development"/>
    <x v="1"/>
    <x v="3"/>
    <x v="1"/>
    <s v="7308 Legal Fees"/>
    <x v="0"/>
  </r>
  <r>
    <s v="E35930"/>
    <s v="7308"/>
    <s v="00000"/>
    <s v="00000"/>
    <s v="000000"/>
    <s v="Estates &amp; Facilities"/>
    <s v="Legal Fees"/>
    <s v="Default"/>
    <s v="Default"/>
    <s v="Default"/>
    <n v="-45.64"/>
    <d v="2022-03-01T00:00:00"/>
    <s v="Receiving"/>
    <s v="Cost Management"/>
    <s v="Journal Import 112210539:"/>
    <s v="Cost Management A 22961970 112210539"/>
    <s v="01-MAR-2022 Receiving GBP"/>
    <d v="2022-02-28T00:00:00"/>
    <s v="SSCREPMAN,"/>
    <n v="3075"/>
    <s v="LEASE TO UKPN AT BANSTEAD AMBULANCE STATION - INVOICE 507942"/>
    <x v="0"/>
    <n v="165093938"/>
    <d v="2021-08-20T00:00:00"/>
    <m/>
    <m/>
    <m/>
    <s v="LONDON-4"/>
    <m/>
    <m/>
    <m/>
    <m/>
    <s v="Planning and Business Development"/>
    <x v="1"/>
    <x v="3"/>
    <x v="1"/>
    <s v="7308 Legal Fees"/>
    <x v="0"/>
  </r>
  <r>
    <s v="E35930"/>
    <s v="7308"/>
    <s v="00000"/>
    <s v="00000"/>
    <s v="000000"/>
    <s v="Estates &amp; Facilities"/>
    <s v="Legal Fees"/>
    <s v="Default"/>
    <s v="Default"/>
    <s v="Default"/>
    <n v="-162"/>
    <d v="2022-03-01T00:00:00"/>
    <s v="Receiving"/>
    <s v="Cost Management"/>
    <s v="Journal Import 112210539:"/>
    <s v="Cost Management A 22961970 112210539"/>
    <s v="01-MAR-2022 Receiving GBP"/>
    <d v="2022-02-28T00:00:00"/>
    <s v="SSCREPMAN,"/>
    <n v="3076"/>
    <s v="Adverse Posession of Land at Eastern Avenue (Sheppey) Invoice 497490"/>
    <x v="0"/>
    <n v="165091758"/>
    <d v="2021-05-26T00:00:00"/>
    <m/>
    <m/>
    <m/>
    <s v="LONDON-4"/>
    <m/>
    <m/>
    <m/>
    <m/>
    <s v="Planning and Business Development"/>
    <x v="1"/>
    <x v="3"/>
    <x v="1"/>
    <s v="7308 Legal Fees"/>
    <x v="0"/>
  </r>
  <r>
    <s v="E35930"/>
    <s v="7308"/>
    <s v="00000"/>
    <s v="00000"/>
    <s v="000000"/>
    <s v="Estates &amp; Facilities"/>
    <s v="Legal Fees"/>
    <s v="Default"/>
    <s v="Default"/>
    <s v="Default"/>
    <n v="-640.5"/>
    <d v="2022-03-01T00:00:00"/>
    <s v="Receiving"/>
    <s v="Cost Management"/>
    <s v="Journal Import 112210539:"/>
    <s v="Cost Management A 22961970 112210539"/>
    <s v="01-MAR-2022 Receiving GBP"/>
    <d v="2022-02-28T00:00:00"/>
    <s v="SSCREPMAN,"/>
    <n v="3077"/>
    <s v="Top up to cover addittional - Property/legal Invoices for January 2021"/>
    <x v="0"/>
    <n v="165097221"/>
    <d v="2022-01-27T00:00:00"/>
    <m/>
    <m/>
    <m/>
    <s v="LONDON-4"/>
    <m/>
    <m/>
    <m/>
    <m/>
    <s v="Planning and Business Development"/>
    <x v="1"/>
    <x v="3"/>
    <x v="1"/>
    <s v="7308 Legal Fees"/>
    <x v="0"/>
  </r>
  <r>
    <s v="E35930"/>
    <s v="7308"/>
    <s v="00000"/>
    <s v="00000"/>
    <s v="000000"/>
    <s v="Estates &amp; Facilities"/>
    <s v="Legal Fees"/>
    <s v="Default"/>
    <s v="Default"/>
    <s v="Default"/>
    <n v="-0.99"/>
    <d v="2022-03-01T00:00:00"/>
    <s v="Receiving"/>
    <s v="Cost Management"/>
    <s v="Journal Import 112210539:"/>
    <s v="Cost Management A 22961970 112210539"/>
    <s v="01-MAR-2022 Receiving GBP"/>
    <d v="2022-02-28T00:00:00"/>
    <s v="SSCREPMAN,"/>
    <n v="3078"/>
    <s v="Dorking - 15 July 2021 to 30 November 2021 - Invoice 73011412"/>
    <x v="0"/>
    <n v="165096660"/>
    <d v="2021-12-21T00:00:00"/>
    <m/>
    <m/>
    <m/>
    <s v="LONDON-4"/>
    <m/>
    <m/>
    <m/>
    <m/>
    <s v="Planning and Business Development"/>
    <x v="1"/>
    <x v="3"/>
    <x v="1"/>
    <s v="7308 Legal Fees"/>
    <x v="0"/>
  </r>
  <r>
    <s v="E35930"/>
    <s v="7308"/>
    <s v="00000"/>
    <s v="00000"/>
    <s v="000000"/>
    <s v="Estates &amp; Facilities"/>
    <s v="Legal Fees"/>
    <s v="Default"/>
    <s v="Default"/>
    <s v="Default"/>
    <n v="-0.1"/>
    <d v="2022-03-01T00:00:00"/>
    <s v="Receiving"/>
    <s v="Cost Management"/>
    <s v="Journal Import 112210539:"/>
    <s v="Cost Management A 22961970 112210539"/>
    <s v="01-MAR-2022 Receiving GBP"/>
    <d v="2022-02-28T00:00:00"/>
    <s v="SSCREPMAN,"/>
    <n v="3079"/>
    <s v="Bexhill AS - Sale and Leaseback - Invoice 518762"/>
    <x v="0"/>
    <n v="165095312"/>
    <d v="2021-10-28T00:00:00"/>
    <m/>
    <m/>
    <m/>
    <s v="LONDON-4"/>
    <m/>
    <m/>
    <m/>
    <m/>
    <s v="Planning and Business Development"/>
    <x v="1"/>
    <x v="3"/>
    <x v="1"/>
    <s v="7308 Legal Fees"/>
    <x v="0"/>
  </r>
  <r>
    <s v="E35930"/>
    <s v="7308"/>
    <s v="00000"/>
    <s v="00000"/>
    <s v="000000"/>
    <s v="Estates &amp; Facilities"/>
    <s v="Legal Fees"/>
    <s v="Default"/>
    <s v="Default"/>
    <s v="Default"/>
    <n v="45.64"/>
    <d v="2022-03-01T00:00:00"/>
    <s v="Receiving"/>
    <s v="Cost Management"/>
    <s v="Journal Import 113461893:"/>
    <s v="Cost Management A 23208479 113461893"/>
    <s v="31-MAR-2022 Receiving GBP"/>
    <d v="2022-03-31T00:00:00"/>
    <s v="SSCREPMAN,"/>
    <n v="2639"/>
    <s v="LEASE TO UKPN AT BANSTEAD AMBULANCE STATION - INVOICE 507942"/>
    <x v="0"/>
    <n v="165093938"/>
    <d v="2021-08-20T00:00:00"/>
    <m/>
    <m/>
    <m/>
    <s v="LONDON-4"/>
    <m/>
    <m/>
    <m/>
    <m/>
    <s v="Planning and Business Development"/>
    <x v="1"/>
    <x v="3"/>
    <x v="1"/>
    <s v="7308 Legal Fees"/>
    <x v="0"/>
  </r>
  <r>
    <s v="E35930"/>
    <s v="7308"/>
    <s v="00000"/>
    <s v="00000"/>
    <s v="000000"/>
    <s v="Estates &amp; Facilities"/>
    <s v="Legal Fees"/>
    <s v="Default"/>
    <s v="Default"/>
    <s v="Default"/>
    <n v="430"/>
    <d v="2022-03-01T00:00:00"/>
    <s v="Receiving"/>
    <s v="Cost Management"/>
    <s v="Journal Import 113461893:"/>
    <s v="Cost Management A 23208479 113461893"/>
    <s v="31-MAR-2022 Receiving GBP"/>
    <d v="2022-03-31T00:00:00"/>
    <s v="SSCREPMAN,"/>
    <n v="2640"/>
    <s v="Leatherhead - Project Description: Schedule of Condition -  Invoice 11815"/>
    <x v="55"/>
    <n v="165096326"/>
    <d v="2021-12-13T00:00:00"/>
    <m/>
    <m/>
    <m/>
    <s v="LEATHERHEAD"/>
    <m/>
    <m/>
    <m/>
    <m/>
    <s v="Planning and Business Development"/>
    <x v="1"/>
    <x v="3"/>
    <x v="1"/>
    <s v="7308 Legal Fees"/>
    <x v="2"/>
  </r>
  <r>
    <s v="E35930"/>
    <s v="7308"/>
    <s v="00000"/>
    <s v="00000"/>
    <s v="000000"/>
    <s v="Estates &amp; Facilities"/>
    <s v="Legal Fees"/>
    <s v="Default"/>
    <s v="Default"/>
    <s v="Default"/>
    <n v="10000"/>
    <d v="2022-03-01T00:00:00"/>
    <s v="Receiving"/>
    <s v="Cost Management"/>
    <s v="Journal Import 113461893:"/>
    <s v="Cost Management A 23208479 113461893"/>
    <s v="31-MAR-2022 Receiving GBP"/>
    <d v="2022-03-31T00:00:00"/>
    <s v="SSCREPMAN,"/>
    <n v="2641"/>
    <s v="Capsticks - Property/legal Invoices for April 2022"/>
    <x v="0"/>
    <n v="165098803"/>
    <d v="2022-03-30T00:00:00"/>
    <m/>
    <m/>
    <m/>
    <s v="LONDON-4"/>
    <m/>
    <m/>
    <m/>
    <m/>
    <s v="Planning and Business Development"/>
    <x v="1"/>
    <x v="3"/>
    <x v="1"/>
    <s v="7308 Legal Fees"/>
    <x v="0"/>
  </r>
  <r>
    <s v="E35930"/>
    <s v="7308"/>
    <s v="00000"/>
    <s v="00000"/>
    <s v="000000"/>
    <s v="Estates &amp; Facilities"/>
    <s v="Legal Fees"/>
    <s v="Default"/>
    <s v="Default"/>
    <s v="Default"/>
    <n v="0.99"/>
    <d v="2022-03-01T00:00:00"/>
    <s v="Receiving"/>
    <s v="Cost Management"/>
    <s v="Journal Import 113461893:"/>
    <s v="Cost Management A 23208479 113461893"/>
    <s v="31-MAR-2022 Receiving GBP"/>
    <d v="2022-03-31T00:00:00"/>
    <s v="SSCREPMAN,"/>
    <n v="2642"/>
    <s v="Dorking - 15 July 2021 to 30 November 2021 - Invoice 73011412"/>
    <x v="0"/>
    <n v="165096660"/>
    <d v="2021-12-21T00:00:00"/>
    <m/>
    <m/>
    <m/>
    <s v="LONDON-4"/>
    <m/>
    <m/>
    <m/>
    <m/>
    <s v="Planning and Business Development"/>
    <x v="1"/>
    <x v="3"/>
    <x v="1"/>
    <s v="7308 Legal Fees"/>
    <x v="0"/>
  </r>
  <r>
    <s v="E35930"/>
    <s v="7308"/>
    <s v="00000"/>
    <s v="00000"/>
    <s v="000000"/>
    <s v="Estates &amp; Facilities"/>
    <s v="Legal Fees"/>
    <s v="Default"/>
    <s v="Default"/>
    <s v="Default"/>
    <n v="0.1"/>
    <d v="2022-03-01T00:00:00"/>
    <s v="Receiving"/>
    <s v="Cost Management"/>
    <s v="Journal Import 113461893:"/>
    <s v="Cost Management A 23208479 113461893"/>
    <s v="31-MAR-2022 Receiving GBP"/>
    <d v="2022-03-31T00:00:00"/>
    <s v="SSCREPMAN,"/>
    <n v="2643"/>
    <s v="Capsticks - Property/legal Invoices for February 2022"/>
    <x v="0"/>
    <n v="165097399"/>
    <d v="2022-03-07T00:00:00"/>
    <m/>
    <m/>
    <m/>
    <s v="LONDON-4"/>
    <m/>
    <m/>
    <m/>
    <m/>
    <s v="Planning and Business Development"/>
    <x v="1"/>
    <x v="3"/>
    <x v="1"/>
    <s v="7308 Legal Fees"/>
    <x v="0"/>
  </r>
  <r>
    <s v="E35930"/>
    <s v="7308"/>
    <s v="00000"/>
    <s v="00000"/>
    <s v="000000"/>
    <s v="Estates &amp; Facilities"/>
    <s v="Legal Fees"/>
    <s v="Default"/>
    <s v="Default"/>
    <s v="Default"/>
    <n v="1000"/>
    <d v="2022-03-01T00:00:00"/>
    <s v="Receiving"/>
    <s v="Cost Management"/>
    <s v="Journal Import 113461893:"/>
    <s v="Cost Management A 23208479 113461893"/>
    <s v="31-MAR-2022 Receiving GBP"/>
    <d v="2022-03-31T00:00:00"/>
    <s v="SSCREPMAN,"/>
    <n v="2644"/>
    <s v="Estates Management Service  Licence Renewal"/>
    <x v="0"/>
    <n v="165098755"/>
    <d v="2022-03-25T00:00:00"/>
    <m/>
    <m/>
    <m/>
    <s v="LONDON-4"/>
    <m/>
    <m/>
    <m/>
    <m/>
    <s v="Planning and Business Development"/>
    <x v="1"/>
    <x v="3"/>
    <x v="1"/>
    <s v="7308 Legal Fees"/>
    <x v="0"/>
  </r>
  <r>
    <s v="E35930"/>
    <s v="7308"/>
    <s v="00000"/>
    <s v="00000"/>
    <s v="000000"/>
    <s v="Estates &amp; Facilities"/>
    <s v="Legal Fees"/>
    <s v="Default"/>
    <s v="Default"/>
    <s v="Default"/>
    <n v="0.1"/>
    <d v="2022-03-01T00:00:00"/>
    <s v="Receiving"/>
    <s v="Cost Management"/>
    <s v="Journal Import 113461893:"/>
    <s v="Cost Management A 23208479 113461893"/>
    <s v="31-MAR-2022 Receiving GBP"/>
    <d v="2022-03-31T00:00:00"/>
    <s v="SSCREPMAN,"/>
    <n v="2645"/>
    <s v="Bexhill AS - Sale and Leaseback - Invoice 518762"/>
    <x v="0"/>
    <n v="165095312"/>
    <d v="2021-10-28T00:00:00"/>
    <m/>
    <m/>
    <m/>
    <s v="LONDON-4"/>
    <m/>
    <m/>
    <m/>
    <m/>
    <s v="Planning and Business Development"/>
    <x v="1"/>
    <x v="3"/>
    <x v="1"/>
    <s v="7308 Legal Fees"/>
    <x v="0"/>
  </r>
  <r>
    <s v="E35930"/>
    <s v="7308"/>
    <s v="00000"/>
    <s v="00000"/>
    <s v="000000"/>
    <s v="Estates &amp; Facilities"/>
    <s v="Legal Fees"/>
    <s v="Default"/>
    <s v="Default"/>
    <s v="Default"/>
    <n v="1350"/>
    <d v="2022-03-01T00:00:00"/>
    <s v="Receiving"/>
    <s v="Cost Management"/>
    <s v="Journal Import 113461893:"/>
    <s v="Cost Management A 23208479 113461893"/>
    <s v="31-MAR-2022 Receiving GBP"/>
    <d v="2022-03-31T00:00:00"/>
    <s v="SSCREPMAN,"/>
    <n v="2646"/>
    <s v="Covenant advice for Elm Grove Ambulance Station"/>
    <x v="0"/>
    <n v="165096128"/>
    <d v="2021-12-07T00:00:00"/>
    <m/>
    <m/>
    <m/>
    <s v="LONDON-4"/>
    <m/>
    <m/>
    <m/>
    <m/>
    <s v="Planning and Business Development"/>
    <x v="1"/>
    <x v="3"/>
    <x v="1"/>
    <s v="7308 Legal Fees"/>
    <x v="0"/>
  </r>
  <r>
    <s v="E35930"/>
    <s v="7308"/>
    <s v="00000"/>
    <s v="00000"/>
    <s v="000000"/>
    <s v="Estates &amp; Facilities"/>
    <s v="Legal Fees"/>
    <s v="Default"/>
    <s v="Default"/>
    <s v="Default"/>
    <n v="640.5"/>
    <d v="2022-03-01T00:00:00"/>
    <s v="Receiving"/>
    <s v="Cost Management"/>
    <s v="Journal Import 113461893:"/>
    <s v="Cost Management A 23208479 113461893"/>
    <s v="31-MAR-2022 Receiving GBP"/>
    <d v="2022-03-31T00:00:00"/>
    <s v="SSCREPMAN,"/>
    <n v="2647"/>
    <s v="Top up to cover addittional - Property/legal Invoices for January 2021"/>
    <x v="0"/>
    <n v="165097221"/>
    <d v="2022-01-27T00:00:00"/>
    <m/>
    <m/>
    <m/>
    <s v="LONDON-4"/>
    <m/>
    <m/>
    <m/>
    <m/>
    <s v="Planning and Business Development"/>
    <x v="1"/>
    <x v="3"/>
    <x v="1"/>
    <s v="7308 Legal Fees"/>
    <x v="0"/>
  </r>
  <r>
    <s v="E35940"/>
    <s v="7308"/>
    <s v="00000"/>
    <s v="F8033"/>
    <s v="000000"/>
    <s v="Estates - HQ and EOC"/>
    <s v="Legal Fees"/>
    <s v="Default"/>
    <s v="Lewes"/>
    <s v="Default"/>
    <n v="83.6"/>
    <d v="2018-04-01T00:00:00"/>
    <s v="Purchase Invoices"/>
    <s v="Payables"/>
    <s v="Journal Import 61308046:"/>
    <s v="Payables A 12881517 61308046"/>
    <s v="APR-18 Purchase Invoices GBP"/>
    <d v="2018-04-11T00:00:00"/>
    <s v="SSCREPMAN,"/>
    <n v="20"/>
    <s v="Journal Import Created"/>
    <x v="64"/>
    <s v="RA180796"/>
    <d v="2018-03-26T00:00:00"/>
    <n v="165067378"/>
    <m/>
    <s v="PO Invoice"/>
    <m/>
    <s v="http://nww.docserv.wyss.nhs.uk/synergyiim/dist/?val=514951_4201051_20180410141339"/>
    <n v="1"/>
    <n v="84"/>
    <m/>
    <s v="Corporate Expenditure"/>
    <x v="1"/>
    <x v="0"/>
    <x v="2"/>
    <s v="7308 Legal Fees"/>
    <x v="0"/>
  </r>
  <r>
    <s v="E35940"/>
    <s v="7308"/>
    <s v="00000"/>
    <s v="F8033"/>
    <s v="000000"/>
    <s v="Estates - HQ and EOC"/>
    <s v="Legal Fees"/>
    <s v="Default"/>
    <s v="Lewes"/>
    <s v="Default"/>
    <n v="16.72"/>
    <d v="2018-05-01T00:00:00"/>
    <s v="Adjustment"/>
    <s v="Spreadsheet"/>
    <s v="SBS RYD APR-18 VAT ADJUSTMENT JOURNAL"/>
    <s v="Spreadsheet A 13248166 63371419"/>
    <s v="SBS RYD APR-18 VAT ADJUSTMENT JOURNAL Adjustment GBP"/>
    <d v="2018-06-06T00:00:00"/>
    <s v="SSC PETRAUSKAS, MICHAELA"/>
    <n v="907"/>
    <s v="MONTAGU EVANS LLP-RA180796-0-http://nww.docserv.wyss.nhs.uk/synergyiim/dist/?val=514951_4201051_20180410141339"/>
    <x v="1"/>
    <m/>
    <d v="2018-06-06T00:00:00"/>
    <m/>
    <s v="MONTAGU EVANS LLP-RA180796-0-"/>
    <m/>
    <m/>
    <s v="http://nww.docserv.wyss.nhs.uk/synergyiim/dist/?val=514951_4201051_20180410141339"/>
    <m/>
    <m/>
    <m/>
    <s v="Corporate Expenditure"/>
    <x v="1"/>
    <x v="0"/>
    <x v="2"/>
    <s v="7308 Legal Fees"/>
    <x v="1"/>
  </r>
  <r>
    <s v="E35940"/>
    <s v="7308"/>
    <s v="00000"/>
    <s v="F8033"/>
    <s v="000000"/>
    <s v="Estates - HQ and EOC"/>
    <s v="Legal Fees"/>
    <s v="Default"/>
    <s v="Lewes"/>
    <s v="Default"/>
    <n v="-16.72"/>
    <d v="2018-06-01T00:00:00"/>
    <s v="Adjustment"/>
    <s v="Spreadsheet"/>
    <s v="Move costs to Estates E35930"/>
    <s v="Spreadsheet A 13333086 63913733"/>
    <s v="RYD FIN AFK 1819 03 003 Adjustment GBP"/>
    <d v="2018-06-28T00:00:00"/>
    <s v="RYD KADIROV, ABDULLOH"/>
    <n v="71"/>
    <s v="7308;SSC PETRAUSKAS, MICHAELA;Move costs to Estates E35930;M03;http://nww.docserv.wyss.nhs.uk/synergyiim/dist/?val=514951_4201051_20180410141339"/>
    <x v="3"/>
    <m/>
    <d v="2018-06-20T00:00:00"/>
    <m/>
    <s v="7308;SSC PETRAUSKAS, MICHAELA;Move costs to Estates E35930;M03;"/>
    <m/>
    <m/>
    <s v="http://nww.docserv.wyss.nhs.uk/synergyiim/dist/?val=514951_4201051_20180410141339"/>
    <m/>
    <m/>
    <m/>
    <s v="Corporate Expenditure"/>
    <x v="1"/>
    <x v="0"/>
    <x v="2"/>
    <s v="7308 Legal Fees"/>
    <x v="1"/>
  </r>
  <r>
    <s v="E35940"/>
    <s v="7308"/>
    <s v="00000"/>
    <s v="F8033"/>
    <s v="000000"/>
    <s v="Estates - HQ and EOC"/>
    <s v="Legal Fees"/>
    <s v="Default"/>
    <s v="Lewes"/>
    <s v="Default"/>
    <n v="-83.6"/>
    <d v="2018-06-01T00:00:00"/>
    <s v="Adjustment"/>
    <s v="Spreadsheet"/>
    <s v="Move costs to Estates E35930"/>
    <s v="Spreadsheet A 13333086 63913733"/>
    <s v="RYD FIN AFK 1819 03 003 Adjustment GBP"/>
    <d v="2018-06-28T00:00:00"/>
    <s v="RYD KADIROV, ABDULLOH"/>
    <n v="72"/>
    <s v="7308;MONTAGU EVANS LLP;Move costs to Estates E35930;M03;http://nww.docserv.wyss.nhs.uk/synergyiim/dist/?val=514951_4201051_20180410141339"/>
    <x v="3"/>
    <m/>
    <d v="2018-06-20T00:00:00"/>
    <m/>
    <s v="7308;MONTAGU EVANS LLP;Move costs to Estates E35930;M03;"/>
    <m/>
    <m/>
    <s v="http://nww.docserv.wyss.nhs.uk/synergyiim/dist/?val=514951_4201051_20180410141339"/>
    <m/>
    <m/>
    <m/>
    <s v="Corporate Expenditure"/>
    <x v="1"/>
    <x v="0"/>
    <x v="2"/>
    <s v="7308 Legal Fees"/>
    <x v="1"/>
  </r>
  <r>
    <s v="E35940"/>
    <s v="7308"/>
    <s v="00000"/>
    <s v="F8033"/>
    <s v="000000"/>
    <s v="Estates - HQ and EOC"/>
    <s v="Legal Fees"/>
    <s v="Default"/>
    <s v="Lewes"/>
    <s v="Default"/>
    <n v="4174.8"/>
    <d v="2020-02-01T00:00:00"/>
    <s v="Purchase Invoices"/>
    <s v="Payables"/>
    <s v="Journal Import 85024012:"/>
    <s v="Payables A 17612318 85024012"/>
    <s v="FEB-20 Purchase Invoices GBP"/>
    <d v="2020-02-28T00:00:00"/>
    <s v="SSCREPMAN,"/>
    <n v="15"/>
    <s v="Journal Import Created"/>
    <x v="64"/>
    <s v="RA200805"/>
    <d v="2020-02-14T00:00:00"/>
    <n v="165083199"/>
    <m/>
    <s v="PO Invoice"/>
    <m/>
    <s v="http://nww.docserv.wyss.nhs.uk/synergyiim/dist/?val=1601415_11115873_20200225113747"/>
    <n v="1"/>
    <n v="4175"/>
    <m/>
    <s v="Corporate Expenditure"/>
    <x v="1"/>
    <x v="1"/>
    <x v="2"/>
    <s v="7308 Legal Fees"/>
    <x v="0"/>
  </r>
  <r>
    <s v="E35940"/>
    <s v="7308"/>
    <s v="00000"/>
    <s v="F8033"/>
    <s v="000000"/>
    <s v="Estates - HQ and EOC"/>
    <s v="Legal Fees"/>
    <s v="Default"/>
    <s v="Lewes"/>
    <s v="Default"/>
    <n v="13518.4"/>
    <d v="2020-02-01T00:00:00"/>
    <s v="Purchase Invoices"/>
    <s v="Payables"/>
    <s v="Journal Import 85024012:"/>
    <s v="Payables A 17612318 85024012"/>
    <s v="FEB-20 Purchase Invoices GBP"/>
    <d v="2020-02-28T00:00:00"/>
    <s v="SSCREPMAN,"/>
    <n v="15"/>
    <s v="Journal Import Created"/>
    <x v="64"/>
    <s v="RA200808"/>
    <d v="2020-02-14T00:00:00"/>
    <n v="165083199"/>
    <m/>
    <s v="PO Invoice"/>
    <m/>
    <s v="http://nww.docserv.wyss.nhs.uk/synergyiim/dist/?val=1601415_11115876_20200225113747"/>
    <n v="1"/>
    <n v="13518"/>
    <m/>
    <s v="Corporate Expenditure"/>
    <x v="1"/>
    <x v="1"/>
    <x v="2"/>
    <s v="7308 Legal Fees"/>
    <x v="0"/>
  </r>
  <r>
    <s v="E35940"/>
    <s v="7308"/>
    <s v="00000"/>
    <s v="F8033"/>
    <s v="000000"/>
    <s v="Estates - HQ and EOC"/>
    <s v="Legal Fees"/>
    <s v="Default"/>
    <s v="Lewes"/>
    <s v="Default"/>
    <n v="-834.96"/>
    <d v="2020-11-01T00:00:00"/>
    <s v="Adjustment"/>
    <s v="Spreadsheet"/>
    <s v="FBP1 Adjustments - VAT Adj"/>
    <s v="Spreadsheet A 19731255 95208748"/>
    <s v="RYD FIN CAM 2021 08 011 Adjustment GBP"/>
    <d v="2020-12-02T00:00:00"/>
    <s v="RYD MCCARTHY, CAROLE"/>
    <n v="97"/>
    <s v="7308;VAT ADJ RECODE;MONTAGU EVANS LLP-OR12_105144-RA200805-834.96-http://nww.docserv.wyss.nhs.uk/synergyiim/dist/?val=1601415_11115873_20200225113747"/>
    <x v="36"/>
    <m/>
    <d v="2020-12-02T00:00:00"/>
    <m/>
    <s v="7308;VAT ADJ RECODE;MONTAGU EVANS LLP-OR12_105144-RA200805-834.96-"/>
    <m/>
    <m/>
    <s v="http://nww.docserv.wyss.nhs.uk/synergyiim/dist/?val=1601415_11115873_20200225113747"/>
    <m/>
    <m/>
    <m/>
    <s v="Corporate Expenditure"/>
    <x v="1"/>
    <x v="2"/>
    <x v="2"/>
    <s v="7308 Legal Fees"/>
    <x v="1"/>
  </r>
  <r>
    <s v="E35940"/>
    <s v="7308"/>
    <s v="00000"/>
    <s v="F8033"/>
    <s v="000000"/>
    <s v="Estates - HQ and EOC"/>
    <s v="Legal Fees"/>
    <s v="Default"/>
    <s v="Lewes"/>
    <s v="Default"/>
    <n v="-2703.68"/>
    <d v="2020-11-01T00:00:00"/>
    <s v="Adjustment"/>
    <s v="Spreadsheet"/>
    <s v="FBP1 Adjustments - VAT Adj"/>
    <s v="Spreadsheet A 19731255 95208748"/>
    <s v="RYD FIN CAM 2021 08 011 Adjustment GBP"/>
    <d v="2020-12-02T00:00:00"/>
    <s v="RYD MCCARTHY, CAROLE"/>
    <n v="98"/>
    <s v="7308;VAT ADJ RECODE;MONTAGU EVANS LLP-OR12_105144-RA200808-2703.68-http://nww.docserv.wyss.nhs.uk/synergyiim/dist/?val=1601415_11115876_20200225113747"/>
    <x v="36"/>
    <m/>
    <d v="2020-12-02T00:00:00"/>
    <m/>
    <s v="7308;VAT ADJ RECODE;MONTAGU EVANS LLP-OR12_105144-RA200808-2703.68-"/>
    <m/>
    <m/>
    <s v="http://nww.docserv.wyss.nhs.uk/synergyiim/dist/?val=1601415_11115876_20200225113747"/>
    <m/>
    <m/>
    <m/>
    <s v="Corporate Expenditure"/>
    <x v="1"/>
    <x v="2"/>
    <x v="2"/>
    <s v="7308 Legal Fees"/>
    <x v="1"/>
  </r>
  <r>
    <s v="E35940"/>
    <s v="7308"/>
    <s v="00000"/>
    <s v="F8033"/>
    <s v="000000"/>
    <s v="Estates - HQ and EOC"/>
    <s v="Legal Fees"/>
    <s v="Default"/>
    <s v="Lewes"/>
    <s v="Default"/>
    <n v="834.96"/>
    <d v="2020-11-01T00:00:00"/>
    <s v="Adjustment"/>
    <s v="Spreadsheet"/>
    <s v="SBS RYD OCT-20 VAT ADJUSTMENT JOURNAL"/>
    <s v="Spreadsheet A 19718446 95160699"/>
    <s v="SBS RYD OCT-20 VAT ADJUSTMENT JOURNAL Adjustment GBP"/>
    <d v="2020-12-01T00:00:00"/>
    <s v="SSC BLATTI, FRANCESCO"/>
    <n v="1015"/>
    <s v="MONTAGU EVANS LLP-OR12_105144-RA200805-834.96-http://nww.docserv.wyss.nhs.uk/synergyiim/dist/?val=1601415_11115873_20200225113747"/>
    <x v="37"/>
    <m/>
    <d v="2020-12-01T00:00:00"/>
    <m/>
    <s v="MONTAGU EVANS LLP-OR12_105144-RA200805-834.96-"/>
    <m/>
    <m/>
    <s v="http://nww.docserv.wyss.nhs.uk/synergyiim/dist/?val=1601415_11115873_20200225113747"/>
    <m/>
    <m/>
    <m/>
    <s v="Corporate Expenditure"/>
    <x v="1"/>
    <x v="2"/>
    <x v="2"/>
    <s v="7308 Legal Fees"/>
    <x v="1"/>
  </r>
  <r>
    <s v="E35940"/>
    <s v="7308"/>
    <s v="00000"/>
    <s v="F8033"/>
    <s v="000000"/>
    <s v="Estates - HQ and EOC"/>
    <s v="Legal Fees"/>
    <s v="Default"/>
    <s v="Lewes"/>
    <s v="Default"/>
    <n v="2703.68"/>
    <d v="2020-11-01T00:00:00"/>
    <s v="Adjustment"/>
    <s v="Spreadsheet"/>
    <s v="SBS RYD OCT-20 VAT ADJUSTMENT JOURNAL"/>
    <s v="Spreadsheet A 19718446 95160699"/>
    <s v="SBS RYD OCT-20 VAT ADJUSTMENT JOURNAL Adjustment GBP"/>
    <d v="2020-12-01T00:00:00"/>
    <s v="SSC BLATTI, FRANCESCO"/>
    <n v="1016"/>
    <s v="MONTAGU EVANS LLP-OR12_105144-RA200808-2703.68-http://nww.docserv.wyss.nhs.uk/synergyiim/dist/?val=1601415_11115876_20200225113747"/>
    <x v="37"/>
    <m/>
    <d v="2020-12-01T00:00:00"/>
    <m/>
    <s v="MONTAGU EVANS LLP-OR12_105144-RA200808-2703.68-"/>
    <m/>
    <m/>
    <s v="http://nww.docserv.wyss.nhs.uk/synergyiim/dist/?val=1601415_11115876_20200225113747"/>
    <m/>
    <m/>
    <m/>
    <s v="Corporate Expenditure"/>
    <x v="1"/>
    <x v="2"/>
    <x v="2"/>
    <s v="7308 Legal Fees"/>
    <x v="1"/>
  </r>
  <r>
    <s v="E35947"/>
    <s v="7308"/>
    <s v="00000"/>
    <s v="00000"/>
    <s v="000000"/>
    <s v="Estates - Chichester Op Unit"/>
    <s v="Legal Fees"/>
    <s v="Default"/>
    <s v="Default"/>
    <s v="Default"/>
    <n v="-630"/>
    <d v="2018-04-01T00:00:00"/>
    <s v="Receiving"/>
    <s v="Cost Management"/>
    <s v="Journal Import 60898239:"/>
    <s v="Cost Management A 12776914 60898239 2"/>
    <s v="01-APR-2018 Receiving GBP"/>
    <d v="2018-03-29T00:00:00"/>
    <s v="SSCREPMAN,"/>
    <n v="4418"/>
    <s v="Professional charges in accordance with the attached schedule - sale of Midhurst Ambulance station"/>
    <x v="0"/>
    <n v="165066456"/>
    <d v="2017-12-11T00:00:00"/>
    <m/>
    <m/>
    <m/>
    <s v="LONDON-4"/>
    <m/>
    <m/>
    <m/>
    <m/>
    <s v="Corporate Expenditure"/>
    <x v="1"/>
    <x v="0"/>
    <x v="3"/>
    <s v="7308 Legal Fees"/>
    <x v="0"/>
  </r>
  <r>
    <s v="E35947"/>
    <s v="7308"/>
    <s v="00000"/>
    <s v="00000"/>
    <s v="000000"/>
    <s v="Estates - Chichester Op Unit"/>
    <s v="Legal Fees"/>
    <s v="Default"/>
    <s v="Default"/>
    <s v="Default"/>
    <n v="630"/>
    <d v="2018-04-01T00:00:00"/>
    <s v="Receiving"/>
    <s v="Cost Management"/>
    <s v="Journal Import 61930241:"/>
    <s v="Cost Management A 12993398 61930241"/>
    <s v="30-APR-2018 Receiving GBP"/>
    <d v="2018-04-30T00:00:00"/>
    <s v="SSCREPMAN,"/>
    <n v="4422"/>
    <s v="Professional charges in accordance with the attached schedule - sale of Midhurst Ambulance station"/>
    <x v="0"/>
    <n v="165066456"/>
    <d v="2017-12-11T00:00:00"/>
    <m/>
    <m/>
    <m/>
    <s v="LONDON-4"/>
    <m/>
    <m/>
    <m/>
    <m/>
    <s v="Corporate Expenditure"/>
    <x v="1"/>
    <x v="0"/>
    <x v="3"/>
    <s v="7308 Legal Fees"/>
    <x v="0"/>
  </r>
  <r>
    <s v="E35947"/>
    <s v="7308"/>
    <s v="00000"/>
    <s v="00000"/>
    <s v="000000"/>
    <s v="Estates - Chichester Op Unit"/>
    <s v="Legal Fees"/>
    <s v="Default"/>
    <s v="Default"/>
    <s v="Default"/>
    <n v="-630"/>
    <d v="2018-05-01T00:00:00"/>
    <s v="Receiving"/>
    <s v="Cost Management"/>
    <s v="Journal Import 61930241:"/>
    <s v="Cost Management A 12993398 61930241 2"/>
    <s v="01-MAY-2018 Receiving GBP"/>
    <d v="2018-04-30T00:00:00"/>
    <s v="SSCREPMAN,"/>
    <n v="4422"/>
    <s v="Professional charges in accordance with the attached schedule - sale of Midhurst Ambulance station"/>
    <x v="0"/>
    <n v="165066456"/>
    <d v="2017-12-11T00:00:00"/>
    <m/>
    <m/>
    <m/>
    <s v="LONDON-4"/>
    <m/>
    <m/>
    <m/>
    <m/>
    <s v="Corporate Expenditure"/>
    <x v="1"/>
    <x v="0"/>
    <x v="3"/>
    <s v="7308 Legal Fees"/>
    <x v="0"/>
  </r>
  <r>
    <s v="E36063"/>
    <s v="7308"/>
    <s v="00000"/>
    <s v="00000"/>
    <s v="000000"/>
    <s v="EAST OUMs"/>
    <s v="Legal Fees"/>
    <s v="Default"/>
    <s v="Default"/>
    <s v="Default"/>
    <n v="59.04"/>
    <d v="2021-11-01T00:00:00"/>
    <s v="Accrual"/>
    <s v="Spreadsheet"/>
    <s v="M08 FBP1 Accrual - Barclaycard Commercial &amp; Precision Pay M08"/>
    <s v="Spreadsheet A 22311909 108875090"/>
    <s v="RYD FIN SA 2122 08 001 Accrual GBP"/>
    <d v="2021-12-01T00:00:00"/>
    <s v="RYD AHMAD, SUMMI"/>
    <n v="162"/>
    <s v="7308;Precision Pay;ROYAL MAIL SAMEDAY;M08;Nov 21"/>
    <x v="65"/>
    <m/>
    <d v="2021-12-01T00:00:00"/>
    <m/>
    <s v="7308;Precision Pay;ROYAL MAIL SAMEDAY;M08;Nov 21"/>
    <m/>
    <m/>
    <m/>
    <m/>
    <m/>
    <m/>
    <s v="Operations"/>
    <x v="2"/>
    <x v="3"/>
    <x v="4"/>
    <s v="7308 Legal Fees"/>
    <x v="1"/>
  </r>
  <r>
    <s v="E36063"/>
    <s v="7308"/>
    <s v="00000"/>
    <s v="00000"/>
    <s v="000000"/>
    <s v="EAST OUMs"/>
    <s v="Legal Fees"/>
    <s v="Default"/>
    <s v="Default"/>
    <s v="Default"/>
    <n v="93.36"/>
    <d v="2021-11-01T00:00:00"/>
    <s v="Accrual"/>
    <s v="Spreadsheet"/>
    <s v="M08 FBP1 Accrual - Barclaycard Commercial &amp; Precision Pay M08"/>
    <s v="Spreadsheet A 22311909 108875090"/>
    <s v="RYD FIN SA 2122 08 001 Accrual GBP"/>
    <d v="2021-12-01T00:00:00"/>
    <s v="RYD AHMAD, SUMMI"/>
    <n v="163"/>
    <s v="7308;Precision Pay;ROYAL MAIL SAMEDAY;M08;Nov 21"/>
    <x v="65"/>
    <m/>
    <d v="2021-12-01T00:00:00"/>
    <m/>
    <s v="7308;Precision Pay;ROYAL MAIL SAMEDAY;M08;Nov 21"/>
    <m/>
    <m/>
    <m/>
    <m/>
    <m/>
    <m/>
    <s v="Operations"/>
    <x v="2"/>
    <x v="3"/>
    <x v="4"/>
    <s v="7308 Legal Fees"/>
    <x v="1"/>
  </r>
  <r>
    <s v="E36063"/>
    <s v="7308"/>
    <s v="00000"/>
    <s v="00000"/>
    <s v="000000"/>
    <s v="EAST OUMs"/>
    <s v="Legal Fees"/>
    <s v="Default"/>
    <s v="Default"/>
    <s v="Default"/>
    <n v="-59.04"/>
    <d v="2021-12-01T00:00:00"/>
    <s v="Accrual"/>
    <s v="Spreadsheet"/>
    <s v="Reverses &quot;RYD FIN SA 2122 08 001 Accrual GBP&quot; journal entry of &quot;Spreadsheet A 22311909 108875090&quot; batch from &quot;NOV-21&quot;."/>
    <s v="Reverses &quot;RYD FIN SA 2122 08 001 Accrual GBP&quot;09-DEC-21 17:41:12 - 109214050"/>
    <s v="Reverses &quot;RYD FIN SA 2122 08 001 Accrual GBP&quot;09-DEC-21 17:41:12"/>
    <d v="2021-12-09T00:00:00"/>
    <s v="SSCREPMAN,"/>
    <n v="162"/>
    <s v="7308;Precision Pay;ROYAL MAIL SAMEDAY;M08;Nov 21"/>
    <x v="66"/>
    <m/>
    <d v="2021-12-09T00:00:00"/>
    <m/>
    <s v="7308;Precision Pay;ROYAL MAIL SAMEDAY;M08;Nov 21"/>
    <m/>
    <m/>
    <m/>
    <m/>
    <m/>
    <m/>
    <s v="Operations"/>
    <x v="2"/>
    <x v="3"/>
    <x v="4"/>
    <s v="7308 Legal Fees"/>
    <x v="1"/>
  </r>
  <r>
    <s v="E36063"/>
    <s v="7308"/>
    <s v="00000"/>
    <s v="00000"/>
    <s v="000000"/>
    <s v="EAST OUMs"/>
    <s v="Legal Fees"/>
    <s v="Default"/>
    <s v="Default"/>
    <s v="Default"/>
    <n v="-93.36"/>
    <d v="2021-12-01T00:00:00"/>
    <s v="Accrual"/>
    <s v="Spreadsheet"/>
    <s v="Reverses &quot;RYD FIN SA 2122 08 001 Accrual GBP&quot; journal entry of &quot;Spreadsheet A 22311909 108875090&quot; batch from &quot;NOV-21&quot;."/>
    <s v="Reverses &quot;RYD FIN SA 2122 08 001 Accrual GBP&quot;09-DEC-21 17:41:12 - 109214050"/>
    <s v="Reverses &quot;RYD FIN SA 2122 08 001 Accrual GBP&quot;09-DEC-21 17:41:12"/>
    <d v="2021-12-09T00:00:00"/>
    <s v="SSCREPMAN,"/>
    <n v="163"/>
    <s v="7308;Precision Pay;ROYAL MAIL SAMEDAY;M08;Nov 21"/>
    <x v="66"/>
    <m/>
    <d v="2021-12-09T00:00:00"/>
    <m/>
    <s v="7308;Precision Pay;ROYAL MAIL SAMEDAY;M08;Nov 21"/>
    <m/>
    <m/>
    <m/>
    <m/>
    <m/>
    <m/>
    <s v="Operations"/>
    <x v="2"/>
    <x v="3"/>
    <x v="4"/>
    <s v="7308 Legal Fees"/>
    <x v="1"/>
  </r>
  <r>
    <s v="E36063"/>
    <s v="7308"/>
    <s v="00000"/>
    <s v="00000"/>
    <s v="000000"/>
    <s v="EAST OUMs"/>
    <s v="Legal Fees"/>
    <s v="Default"/>
    <s v="Default"/>
    <s v="Default"/>
    <n v="152.4"/>
    <d v="2021-12-01T00:00:00"/>
    <s v="Adjustment"/>
    <s v="Spreadsheet"/>
    <s v="BARCLAYCARD PRECISION DEC 21"/>
    <s v="Spreadsheet A 22517542 109935630"/>
    <s v="SBSCM SK RYD 002 DEC 21 Adjustment GBP"/>
    <d v="2021-12-30T00:00:00"/>
    <s v="SSC KWENBEYA, SHARON"/>
    <n v="32"/>
    <s v="BARCLAYCARD PRECISION DEC 21"/>
    <x v="67"/>
    <m/>
    <d v="2021-12-30T00:00:00"/>
    <m/>
    <s v="BARCLAYCARD PRECISION DEC 21"/>
    <m/>
    <m/>
    <m/>
    <m/>
    <m/>
    <m/>
    <s v="Operations"/>
    <x v="2"/>
    <x v="3"/>
    <x v="4"/>
    <s v="7308 Legal Fees"/>
    <x v="1"/>
  </r>
  <r>
    <s v="E35005"/>
    <s v="7310"/>
    <s v="00000"/>
    <s v="00000"/>
    <s v="000000"/>
    <s v="Legal Services"/>
    <s v="Legal / Prof Fees"/>
    <s v="Default"/>
    <s v="Default"/>
    <s v="Default"/>
    <n v="306"/>
    <d v="2018-04-01T00:00:00"/>
    <s v="Purchase Invoices"/>
    <s v="Payables"/>
    <s v="Journal Import 60955846:"/>
    <s v="Payables A 12794730 60955846"/>
    <s v="APR-18 Purchase Invoices GBP"/>
    <d v="2018-04-01T00:00:00"/>
    <s v="SSCREPMAN,"/>
    <n v="39"/>
    <s v="Journal Import Created"/>
    <x v="0"/>
    <n v="323560"/>
    <d v="2018-03-26T00:00:00"/>
    <n v="165065420"/>
    <m/>
    <s v="PO Invoice"/>
    <m/>
    <s v="http://nww.docserv.wyss.nhs.uk/synergyiim/dist/?val=503831_4102832_20180328162021"/>
    <n v="1"/>
    <n v="306"/>
    <m/>
    <s v="Trust Board &amp; Exec Directors"/>
    <x v="3"/>
    <x v="0"/>
    <x v="5"/>
    <s v="7310 Legal / Prof Fees"/>
    <x v="0"/>
  </r>
  <r>
    <s v="E35005"/>
    <s v="7310"/>
    <s v="00000"/>
    <s v="00000"/>
    <s v="000000"/>
    <s v="Legal Services"/>
    <s v="Legal / Prof Fees"/>
    <s v="Default"/>
    <s v="Default"/>
    <s v="Default"/>
    <n v="755.6"/>
    <d v="2018-05-01T00:00:00"/>
    <s v="Purchase Invoices"/>
    <s v="Payables"/>
    <s v="Journal Import 62807273:"/>
    <s v="Payables A 13164997 62807273"/>
    <s v="MAY-18 Purchase Invoices GBP"/>
    <d v="2018-05-25T00:00:00"/>
    <s v="SSCREPMAN,"/>
    <n v="37"/>
    <s v="Journal Import Created"/>
    <x v="0"/>
    <n v="327203"/>
    <d v="2018-05-22T00:00:00"/>
    <n v="165065420"/>
    <m/>
    <s v="PO Invoice"/>
    <m/>
    <s v="http://nww.docserv.wyss.nhs.uk/synergyiim/dist/?val=572357_4721480_20180525104150"/>
    <n v="1"/>
    <n v="756"/>
    <m/>
    <s v="Trust Board &amp; Exec Directors"/>
    <x v="3"/>
    <x v="0"/>
    <x v="5"/>
    <s v="7310 Legal / Prof Fees"/>
    <x v="0"/>
  </r>
  <r>
    <s v="E35005"/>
    <s v="7310"/>
    <s v="00000"/>
    <s v="00000"/>
    <s v="000000"/>
    <s v="Legal Services"/>
    <s v="Legal / Prof Fees"/>
    <s v="Default"/>
    <s v="Default"/>
    <s v="Default"/>
    <n v="5000"/>
    <d v="2018-06-01T00:00:00"/>
    <s v="Accrual"/>
    <s v="Spreadsheet"/>
    <s v="CEO Accruals M03"/>
    <s v="Spreadsheet A 13412383 64333694"/>
    <s v="RYD FIN CAM 1819 03 004 Accrual GBP"/>
    <d v="2018-07-03T00:00:00"/>
    <s v="RYD MCCARTHY, CAROLE"/>
    <n v="16"/>
    <s v="Accrue Estimated Legal Prof / Fees (Capsticks)"/>
    <x v="68"/>
    <m/>
    <d v="2018-07-03T00:00:00"/>
    <m/>
    <s v="Accrue Estimated Legal Prof / Fees (Capsticks)"/>
    <m/>
    <m/>
    <m/>
    <m/>
    <m/>
    <m/>
    <s v="Trust Board &amp; Exec Directors"/>
    <x v="3"/>
    <x v="0"/>
    <x v="5"/>
    <s v="7310 Legal / Prof Fees"/>
    <x v="1"/>
  </r>
  <r>
    <s v="E35005"/>
    <s v="7310"/>
    <s v="00000"/>
    <s v="00000"/>
    <s v="000000"/>
    <s v="Legal Services"/>
    <s v="Legal / Prof Fees"/>
    <s v="Default"/>
    <s v="Default"/>
    <s v="Default"/>
    <n v="7500"/>
    <d v="2018-07-01T00:00:00"/>
    <s v="Accrual"/>
    <s v="Spreadsheet"/>
    <s v="M04 CEO Accruals"/>
    <s v="Spreadsheet A 13605841 65294488"/>
    <s v="RYD FIN CAM 1819 04 005 Accrual GBP"/>
    <d v="2018-08-01T00:00:00"/>
    <s v="RYD MCCARTHY, CAROLE"/>
    <n v="21"/>
    <s v="Accrue Estimated Legal Prof / Fees (Capsticks)"/>
    <x v="69"/>
    <m/>
    <d v="2018-08-01T00:00:00"/>
    <m/>
    <s v="Accrue Estimated Legal Prof / Fees (Capsticks)"/>
    <m/>
    <m/>
    <m/>
    <m/>
    <m/>
    <m/>
    <s v="Trust Board &amp; Exec Directors"/>
    <x v="3"/>
    <x v="0"/>
    <x v="5"/>
    <s v="7310 Legal / Prof Fees"/>
    <x v="1"/>
  </r>
  <r>
    <s v="E35005"/>
    <s v="7310"/>
    <s v="00000"/>
    <s v="00000"/>
    <s v="000000"/>
    <s v="Legal Services"/>
    <s v="Legal / Prof Fees"/>
    <s v="Default"/>
    <s v="Default"/>
    <s v="Default"/>
    <n v="-5000"/>
    <d v="2018-07-01T00:00:00"/>
    <s v="Accrual"/>
    <s v="Spreadsheet"/>
    <s v="Reverses &quot;RYD FIN CAM 1819 03 004 Accrual GBP&quot; journal entry of &quot;Spreadsheet A 13412383 64333694&quot; batch from &quot;JUN-18&quot;."/>
    <s v="Reverses &quot;RYD FIN CAM 1819 03 004 Accrual GBP&quot;10-JUL-18 18:02:05 - 64596255"/>
    <s v="Reverses &quot;RYD FIN CAM 1819 03 004 Accrual GBP&quot;10-JUL-18 18:02:05"/>
    <d v="2018-07-10T00:00:00"/>
    <s v="SSCREPMAN,"/>
    <n v="16"/>
    <s v="Accrue Estimated Legal Prof / Fees (Capsticks)"/>
    <x v="70"/>
    <m/>
    <d v="2018-07-10T00:00:00"/>
    <m/>
    <s v="Accrue Estimated Legal Prof / Fees (Capsticks)"/>
    <m/>
    <m/>
    <m/>
    <m/>
    <m/>
    <m/>
    <s v="Trust Board &amp; Exec Directors"/>
    <x v="3"/>
    <x v="0"/>
    <x v="5"/>
    <s v="7310 Legal / Prof Fees"/>
    <x v="1"/>
  </r>
  <r>
    <s v="E35005"/>
    <s v="7310"/>
    <s v="00000"/>
    <s v="00000"/>
    <s v="000000"/>
    <s v="Legal Services"/>
    <s v="Legal / Prof Fees"/>
    <s v="Default"/>
    <s v="Default"/>
    <s v="Default"/>
    <n v="3227"/>
    <d v="2018-07-01T00:00:00"/>
    <s v="Purchase Invoices"/>
    <s v="Payables"/>
    <s v="Journal Import 64440545:"/>
    <s v="Payables A 13439925 64440545"/>
    <s v="JUL-18 Purchase Invoices GBP"/>
    <d v="2018-07-05T00:00:00"/>
    <s v="SSCREPMAN,"/>
    <n v="43"/>
    <s v="Journal Import Created"/>
    <x v="0"/>
    <n v="401790"/>
    <d v="2018-06-26T00:00:00"/>
    <n v="165065420"/>
    <m/>
    <s v="PO Invoice"/>
    <m/>
    <s v="http://nww.docserv.wyss.nhs.uk/synergyiim/dist/?val=617339_5140142_20180704152003"/>
    <n v="1"/>
    <n v="3227"/>
    <m/>
    <s v="Trust Board &amp; Exec Directors"/>
    <x v="3"/>
    <x v="0"/>
    <x v="5"/>
    <s v="7310 Legal / Prof Fees"/>
    <x v="0"/>
  </r>
  <r>
    <s v="E35005"/>
    <s v="7310"/>
    <s v="00000"/>
    <s v="00000"/>
    <s v="000000"/>
    <s v="Legal Services"/>
    <s v="Legal / Prof Fees"/>
    <s v="Default"/>
    <s v="Default"/>
    <s v="Default"/>
    <n v="360"/>
    <d v="2018-08-01T00:00:00"/>
    <s v="Accrual"/>
    <s v="Spreadsheet"/>
    <s v="M05 - Non PO suspense Clearance"/>
    <s v="Spreadsheet A 13819852 66363742"/>
    <s v="RYD FIN KP 1819 M05 009 Accrual GBP"/>
    <d v="2018-09-03T00:00:00"/>
    <s v="RYD PATEL, KAILASH"/>
    <n v="149"/>
    <s v="7310; NHS LITIGATION AUTHORITY; ; M05 NON-PO Suspense clearance; http://nww.docserv.wyss.nhs.uk/synergyiim/dist/?val=653301_5419490_20180731142312"/>
    <x v="71"/>
    <m/>
    <d v="2018-09-03T00:00:00"/>
    <m/>
    <s v="7310; NHS LITIGATION AUTHORITY; ; M05 NON-PO Suspense clearance;"/>
    <m/>
    <m/>
    <s v="http://nww.docserv.wyss.nhs.uk/synergyiim/dist/?val=653301_5419490_20180731142312"/>
    <m/>
    <m/>
    <m/>
    <s v="Trust Board &amp; Exec Directors"/>
    <x v="3"/>
    <x v="0"/>
    <x v="5"/>
    <s v="7310 Legal / Prof Fees"/>
    <x v="1"/>
  </r>
  <r>
    <s v="E35005"/>
    <s v="7310"/>
    <s v="00000"/>
    <s v="00000"/>
    <s v="000000"/>
    <s v="Legal Services"/>
    <s v="Legal / Prof Fees"/>
    <s v="Default"/>
    <s v="Default"/>
    <s v="Default"/>
    <n v="7500"/>
    <d v="2018-08-01T00:00:00"/>
    <s v="Accrual"/>
    <s v="Spreadsheet"/>
    <s v="M05 CEO Accruals"/>
    <s v="Spreadsheet A 13819802 66363277"/>
    <s v="RYD FIN CAM 1819 05 007 Accrual GBP"/>
    <d v="2018-09-04T00:00:00"/>
    <s v="RYD MCCARTHY, CAROLE"/>
    <n v="21"/>
    <s v="Accrue Estimated Legal Prof / Fees (Capsticks)"/>
    <x v="72"/>
    <m/>
    <d v="2018-09-03T00:00:00"/>
    <m/>
    <s v="Accrue Estimated Legal Prof / Fees (Capsticks)"/>
    <m/>
    <m/>
    <m/>
    <m/>
    <m/>
    <m/>
    <s v="Trust Board &amp; Exec Directors"/>
    <x v="3"/>
    <x v="0"/>
    <x v="5"/>
    <s v="7310 Legal / Prof Fees"/>
    <x v="1"/>
  </r>
  <r>
    <s v="E35005"/>
    <s v="7310"/>
    <s v="00000"/>
    <s v="00000"/>
    <s v="000000"/>
    <s v="Legal Services"/>
    <s v="Legal / Prof Fees"/>
    <s v="Default"/>
    <s v="Default"/>
    <s v="Default"/>
    <n v="-7500"/>
    <d v="2018-08-01T00:00:00"/>
    <s v="Accrual"/>
    <s v="Spreadsheet"/>
    <s v="Reverses &quot;RYD FIN CAM 1819 04 005 Accrual GBP&quot; journal entry of &quot;Spreadsheet A 13605841 65294488&quot; batch from &quot;JUL-18&quot;."/>
    <s v="Reverses &quot;RYD FIN CAM 1819 04 005 Accrual GBP&quot;09-AUG-18 18:02:31 - 65583981"/>
    <s v="Reverses &quot;RYD FIN CAM 1819 04 005 Accrual GBP&quot;09-AUG-18 18:02:31"/>
    <d v="2018-08-09T00:00:00"/>
    <s v="SSCREPMAN,"/>
    <n v="21"/>
    <s v="Accrue Estimated Legal Prof / Fees (Capsticks)"/>
    <x v="73"/>
    <m/>
    <d v="2018-08-09T00:00:00"/>
    <m/>
    <s v="Accrue Estimated Legal Prof / Fees (Capsticks)"/>
    <m/>
    <m/>
    <m/>
    <m/>
    <m/>
    <m/>
    <s v="Trust Board &amp; Exec Directors"/>
    <x v="3"/>
    <x v="0"/>
    <x v="5"/>
    <s v="7310 Legal / Prof Fees"/>
    <x v="1"/>
  </r>
  <r>
    <s v="E35005"/>
    <s v="7310"/>
    <s v="00000"/>
    <s v="00000"/>
    <s v="000000"/>
    <s v="Legal Services"/>
    <s v="Legal / Prof Fees"/>
    <s v="Default"/>
    <s v="Default"/>
    <s v="Default"/>
    <n v="500"/>
    <d v="2018-08-01T00:00:00"/>
    <s v="Purchase Invoices"/>
    <s v="Payables"/>
    <s v="Journal Import 65547335:"/>
    <s v="Payables A 13662541 65547335"/>
    <s v="AUG-18 Purchase Invoices GBP"/>
    <d v="2018-08-08T00:00:00"/>
    <s v="SSCREPMAN,"/>
    <n v="29"/>
    <s v="Journal Import Created"/>
    <x v="74"/>
    <s v="SINX00050440"/>
    <d v="2018-05-29T00:00:00"/>
    <s v="Non-PO"/>
    <m/>
    <s v="Non PO Invoice"/>
    <m/>
    <s v="http://nww.docserv.wyss.nhs.uk/synergyiim/dist/?val=583348_4820219_20180605133515"/>
    <m/>
    <m/>
    <m/>
    <s v="Trust Board &amp; Exec Directors"/>
    <x v="3"/>
    <x v="0"/>
    <x v="5"/>
    <s v="7310 Legal / Prof Fees"/>
    <x v="0"/>
  </r>
  <r>
    <s v="E35005"/>
    <s v="7310"/>
    <s v="00000"/>
    <s v="00000"/>
    <s v="000000"/>
    <s v="Legal Services"/>
    <s v="Legal / Prof Fees"/>
    <s v="Default"/>
    <s v="Default"/>
    <s v="Default"/>
    <n v="7500"/>
    <d v="2018-09-01T00:00:00"/>
    <s v="Accrual"/>
    <s v="Spreadsheet"/>
    <s v="M06 CEO Accruals"/>
    <s v="Spreadsheet A 13987599 67232277"/>
    <s v="10RYD FIN CAM 1819 06 00# Accrual GBP"/>
    <d v="2018-10-01T00:00:00"/>
    <s v="RYD MCCARTHY, CAROLE"/>
    <n v="21"/>
    <s v="Accrue Estimated Legal Prof / Fees (Capsticks)"/>
    <x v="75"/>
    <m/>
    <d v="2018-09-28T00:00:00"/>
    <m/>
    <s v="Accrue Estimated Legal Prof / Fees (Capsticks)"/>
    <m/>
    <m/>
    <m/>
    <m/>
    <m/>
    <m/>
    <s v="Trust Board &amp; Exec Directors"/>
    <x v="3"/>
    <x v="0"/>
    <x v="5"/>
    <s v="7310 Legal / Prof Fees"/>
    <x v="1"/>
  </r>
  <r>
    <s v="E35005"/>
    <s v="7310"/>
    <s v="00000"/>
    <s v="00000"/>
    <s v="000000"/>
    <s v="Legal Services"/>
    <s v="Legal / Prof Fees"/>
    <s v="Default"/>
    <s v="Default"/>
    <s v="Default"/>
    <n v="-7500"/>
    <d v="2018-09-01T00:00:00"/>
    <s v="Accrual"/>
    <s v="Spreadsheet"/>
    <s v="Reverses &quot;RYD FIN CAM 1819 05 007 Accrual GBP&quot; journal entry of &quot;Spreadsheet A 13819802 66363277&quot; batch from &quot;AUG-18&quot;."/>
    <s v="Reverses &quot;RYD FIN CAM 1819 05 007 Accrual GBP&quot;11-SEP-18 18:02:08 - 66659170"/>
    <s v="Reverses &quot;RYD FIN CAM 1819 05 007 Accrual GBP&quot;11-SEP-18 18:02:08"/>
    <d v="2018-09-11T00:00:00"/>
    <s v="SSCREPMAN,"/>
    <n v="21"/>
    <s v="Accrue Estimated Legal Prof / Fees (Capsticks)"/>
    <x v="76"/>
    <m/>
    <d v="2018-09-11T00:00:00"/>
    <m/>
    <s v="Accrue Estimated Legal Prof / Fees (Capsticks)"/>
    <m/>
    <m/>
    <m/>
    <m/>
    <m/>
    <m/>
    <s v="Trust Board &amp; Exec Directors"/>
    <x v="3"/>
    <x v="0"/>
    <x v="5"/>
    <s v="7310 Legal / Prof Fees"/>
    <x v="1"/>
  </r>
  <r>
    <s v="E35005"/>
    <s v="7310"/>
    <s v="00000"/>
    <s v="00000"/>
    <s v="000000"/>
    <s v="Legal Services"/>
    <s v="Legal / Prof Fees"/>
    <s v="Default"/>
    <s v="Default"/>
    <s v="Default"/>
    <n v="-360"/>
    <d v="2018-09-01T00:00:00"/>
    <s v="Accrual"/>
    <s v="Spreadsheet"/>
    <s v="Reverses &quot;RYD FIN KP 1819 M05 009 Accrual GBP&quot; journal entry of &quot;Spreadsheet A 13819852 66363742&quot; batch from &quot;AUG-18&quot;."/>
    <s v="Reverses &quot;RYD FIN KP 1819 M05 009 Accrual GBP&quot;11-SEP-18 18:02:10 - 66659170"/>
    <s v="Reverses &quot;RYD FIN KP 1819 M05 009 Accrual GBP&quot;11-SEP-18 18:02:10"/>
    <d v="2018-09-11T00:00:00"/>
    <s v="SSCREPMAN,"/>
    <n v="149"/>
    <s v="7310; NHS LITIGATION AUTHORITY; ; M05 NON-PO Suspense clearance; http://nww.docserv.wyss.nhs.uk/synergyiim/dist/?val=653301_5419490_20180731142312"/>
    <x v="77"/>
    <m/>
    <d v="2018-09-11T00:00:00"/>
    <m/>
    <s v="7310; NHS LITIGATION AUTHORITY; ; M05 NON-PO Suspense clearance;"/>
    <m/>
    <m/>
    <s v="http://nww.docserv.wyss.nhs.uk/synergyiim/dist/?val=653301_5419490_20180731142312"/>
    <m/>
    <m/>
    <m/>
    <s v="Trust Board &amp; Exec Directors"/>
    <x v="3"/>
    <x v="0"/>
    <x v="5"/>
    <s v="7310 Legal / Prof Fees"/>
    <x v="1"/>
  </r>
  <r>
    <s v="E35005"/>
    <s v="7310"/>
    <s v="00000"/>
    <s v="00000"/>
    <s v="000000"/>
    <s v="Legal Services"/>
    <s v="Legal / Prof Fees"/>
    <s v="Default"/>
    <s v="Default"/>
    <s v="Default"/>
    <n v="81"/>
    <d v="2018-09-01T00:00:00"/>
    <s v="Purchase Invoices"/>
    <s v="Payables"/>
    <s v="Journal Import 66416255:"/>
    <s v="Payables A 13829556 66416255"/>
    <s v="SEP-18 Purchase Invoices GBP"/>
    <d v="2018-09-04T00:00:00"/>
    <s v="SSCREPMAN,"/>
    <n v="27"/>
    <s v="Journal Import Created"/>
    <x v="0"/>
    <n v="405687"/>
    <d v="2018-08-17T00:00:00"/>
    <n v="165065420"/>
    <m/>
    <s v="PO Invoice"/>
    <m/>
    <s v="http://nww.docserv.wyss.nhs.uk/synergyiim/dist/?val=689336_5765807_20180903135542"/>
    <n v="1"/>
    <n v="81"/>
    <m/>
    <s v="Trust Board &amp; Exec Directors"/>
    <x v="3"/>
    <x v="0"/>
    <x v="5"/>
    <s v="7310 Legal / Prof Fees"/>
    <x v="0"/>
  </r>
  <r>
    <s v="E35005"/>
    <s v="7310"/>
    <s v="00000"/>
    <s v="00000"/>
    <s v="000000"/>
    <s v="Legal Services"/>
    <s v="Legal / Prof Fees"/>
    <s v="Default"/>
    <s v="Default"/>
    <s v="Default"/>
    <n v="2171"/>
    <d v="2018-09-01T00:00:00"/>
    <s v="Purchase Invoices"/>
    <s v="Payables"/>
    <s v="Journal Import 66416255:"/>
    <s v="Payables A 13829556 66416255"/>
    <s v="SEP-18 Purchase Invoices GBP"/>
    <d v="2018-09-04T00:00:00"/>
    <s v="SSCREPMAN,"/>
    <n v="27"/>
    <s v="Journal Import Created"/>
    <x v="0"/>
    <n v="406057"/>
    <d v="2018-08-21T00:00:00"/>
    <n v="165065420"/>
    <m/>
    <s v="PO Invoice"/>
    <m/>
    <s v="http://nww.docserv.wyss.nhs.uk/synergyiim/dist/?val=689336_5765810_20180903135542"/>
    <n v="1"/>
    <n v="2171"/>
    <m/>
    <s v="Trust Board &amp; Exec Directors"/>
    <x v="3"/>
    <x v="0"/>
    <x v="5"/>
    <s v="7310 Legal / Prof Fees"/>
    <x v="0"/>
  </r>
  <r>
    <s v="E35005"/>
    <s v="7310"/>
    <s v="00000"/>
    <s v="00000"/>
    <s v="000000"/>
    <s v="Legal Services"/>
    <s v="Legal / Prof Fees"/>
    <s v="Default"/>
    <s v="Default"/>
    <s v="Default"/>
    <n v="4100"/>
    <d v="2018-10-01T00:00:00"/>
    <s v="Accrual"/>
    <s v="Spreadsheet"/>
    <s v="M07 001 Estimated All Accruals"/>
    <s v="Spreadsheet A 14245993 68564454"/>
    <s v="RYD FIN SL 1819 M07 001 Accrual GBP"/>
    <d v="2018-11-06T00:00:00"/>
    <s v="ZZZ KANUMAKALA, PUSHPA"/>
    <n v="59"/>
    <s v="Accrue Legal / Prof Fees"/>
    <x v="78"/>
    <m/>
    <d v="2018-11-06T00:00:00"/>
    <m/>
    <s v="Accrue Legal / Prof Fees"/>
    <m/>
    <m/>
    <m/>
    <m/>
    <m/>
    <m/>
    <s v="Trust Board &amp; Exec Directors"/>
    <x v="3"/>
    <x v="0"/>
    <x v="5"/>
    <s v="7310 Legal / Prof Fees"/>
    <x v="1"/>
  </r>
  <r>
    <s v="E35005"/>
    <s v="7310"/>
    <s v="00000"/>
    <s v="00000"/>
    <s v="000000"/>
    <s v="Legal Services"/>
    <s v="Legal / Prof Fees"/>
    <s v="Default"/>
    <s v="Default"/>
    <s v="Default"/>
    <n v="-7500"/>
    <d v="2018-10-01T00:00:00"/>
    <s v="Accrual"/>
    <s v="Spreadsheet"/>
    <s v="Reverses &quot;10RYD FIN CAM 1819 06 00# Accrual GBP&quot; journal entry of &quot;Spreadsheet A 13987599 67232277&quot; batch from &quot;SEP-18&quot;."/>
    <s v="Reverses &quot;10RYD FIN CAM 1819 06 00# Accrual GBP&quot;09-OCT-18 18:03:22 - 67606897"/>
    <s v="Reverses &quot;10RYD FIN CAM 1819 06 00# Accrual GBP&quot;09-OCT-18 18:03:22"/>
    <d v="2018-10-09T00:00:00"/>
    <s v="SSCREPMAN,"/>
    <n v="21"/>
    <s v="Accrue Estimated Legal Prof / Fees (Capsticks)"/>
    <x v="79"/>
    <m/>
    <d v="2018-10-09T00:00:00"/>
    <m/>
    <s v="Accrue Estimated Legal Prof / Fees (Capsticks)"/>
    <m/>
    <m/>
    <m/>
    <m/>
    <m/>
    <m/>
    <s v="Trust Board &amp; Exec Directors"/>
    <x v="3"/>
    <x v="0"/>
    <x v="5"/>
    <s v="7310 Legal / Prof Fees"/>
    <x v="1"/>
  </r>
  <r>
    <s v="E35005"/>
    <s v="7310"/>
    <s v="00000"/>
    <s v="00000"/>
    <s v="000000"/>
    <s v="Legal Services"/>
    <s v="Legal / Prof Fees"/>
    <s v="Default"/>
    <s v="Default"/>
    <s v="Default"/>
    <n v="470"/>
    <d v="2018-10-01T00:00:00"/>
    <s v="Purchase Invoices"/>
    <s v="Payables"/>
    <s v="Journal Import 67404354:"/>
    <s v="Payables A 14026449 67404354"/>
    <s v="OCT-18 Purchase Invoices GBP"/>
    <d v="2018-10-03T00:00:00"/>
    <s v="SSCREPMAN,"/>
    <n v="44"/>
    <s v="Journal Import Created"/>
    <x v="0"/>
    <n v="408245"/>
    <d v="2018-09-20T00:00:00"/>
    <n v="165065420"/>
    <m/>
    <s v="PO Invoice"/>
    <m/>
    <s v="https://nww.einvoice-prod.sbs.nhs.uk:8179/invoicepdf/1e112ccc-548f-5584-b155-d1cc8374e80c"/>
    <n v="1"/>
    <n v="470"/>
    <m/>
    <s v="Trust Board &amp; Exec Directors"/>
    <x v="3"/>
    <x v="0"/>
    <x v="5"/>
    <s v="7310 Legal / Prof Fees"/>
    <x v="0"/>
  </r>
  <r>
    <s v="E35005"/>
    <s v="7310"/>
    <s v="00000"/>
    <s v="00000"/>
    <s v="000000"/>
    <s v="Legal Services"/>
    <s v="Legal / Prof Fees"/>
    <s v="Default"/>
    <s v="Default"/>
    <s v="Default"/>
    <n v="9000"/>
    <d v="2018-11-01T00:00:00"/>
    <s v="Accrual"/>
    <s v="Spreadsheet"/>
    <s v="M08 Accruals"/>
    <s v="Spreadsheet A 14421358 69499181"/>
    <s v="RYD FIN CAM 1819 08 016 Accrual GBP"/>
    <d v="2018-12-04T00:00:00"/>
    <s v="RYD MCCARTHY, CAROLE"/>
    <n v="34"/>
    <s v="7310;CAPSTICKS SOLICITORS;Accrue Legal / Prof Fees M08;Nov-18;"/>
    <x v="80"/>
    <m/>
    <d v="2018-12-04T00:00:00"/>
    <m/>
    <s v="7310;CAPSTICKS SOLICITORS;Accrue Legal / Prof Fees M08;Nov-18;"/>
    <m/>
    <m/>
    <m/>
    <m/>
    <m/>
    <m/>
    <s v="Trust Board &amp; Exec Directors"/>
    <x v="3"/>
    <x v="0"/>
    <x v="5"/>
    <s v="7310 Legal / Prof Fees"/>
    <x v="1"/>
  </r>
  <r>
    <s v="E35005"/>
    <s v="7310"/>
    <s v="00000"/>
    <s v="00000"/>
    <s v="000000"/>
    <s v="Legal Services"/>
    <s v="Legal / Prof Fees"/>
    <s v="Default"/>
    <s v="Default"/>
    <s v="Default"/>
    <n v="-4100"/>
    <d v="2018-11-01T00:00:00"/>
    <s v="Accrual"/>
    <s v="Spreadsheet"/>
    <s v="Reverses &quot;RYD FIN SL 1819 M07 001 Accrual GBP&quot; journal entry of &quot;Spreadsheet A 14245993 68564454&quot; batch from &quot;OCT-18&quot;."/>
    <s v="Reverses &quot;RYD FIN SL 1819 M07 001 Accrual GBP&quot;09-NOV-18 18:04:01 - 68679869"/>
    <s v="Reverses &quot;RYD FIN SL 1819 M07 001 Accrual GBP&quot;09-NOV-18 18:04:01"/>
    <d v="2018-11-09T00:00:00"/>
    <s v="SSCREPMAN,"/>
    <n v="59"/>
    <s v="Accrue Legal / Prof Fees"/>
    <x v="81"/>
    <m/>
    <d v="2018-11-09T00:00:00"/>
    <m/>
    <s v="Accrue Legal / Prof Fees"/>
    <m/>
    <m/>
    <m/>
    <m/>
    <m/>
    <m/>
    <s v="Trust Board &amp; Exec Directors"/>
    <x v="3"/>
    <x v="0"/>
    <x v="5"/>
    <s v="7310 Legal / Prof Fees"/>
    <x v="1"/>
  </r>
  <r>
    <s v="E35005"/>
    <s v="7310"/>
    <s v="00000"/>
    <s v="00000"/>
    <s v="000000"/>
    <s v="Legal Services"/>
    <s v="Legal / Prof Fees"/>
    <s v="Default"/>
    <s v="Default"/>
    <s v="Default"/>
    <n v="94"/>
    <d v="2018-11-01T00:00:00"/>
    <s v="Adjustment"/>
    <s v="Spreadsheet"/>
    <s v="SBS RYD OCT-18 VAT ADJUSTMENT JOURNAL"/>
    <s v="Spreadsheet A 14409193 69434678"/>
    <s v="SBS RYD OCT-18 VAT ADJUSTMENT JOURNAL Adjustment GBP"/>
    <d v="2018-12-03T00:00:00"/>
    <s v="SSC STRETTEN, GEORGE"/>
    <n v="1220"/>
    <s v="CAPSTICKS SOLICITORS-OR12_835-408245-94-https://nww.einvoice-prod.sbs.nhs.uk:8179/invoicepdf/1e112ccc-548f-5584-b155-d1cc8374e80c"/>
    <x v="4"/>
    <m/>
    <d v="2018-12-03T00:00:00"/>
    <m/>
    <s v="CAPSTICKS SOLICITORS-OR12_835-408245-94-"/>
    <m/>
    <m/>
    <s v="https://nww.einvoice-prod.sbs.nhs.uk:8179/invoicepdf/1e112ccc-548f-5584-b155-d1cc8374e80c"/>
    <m/>
    <m/>
    <m/>
    <s v="Trust Board &amp; Exec Directors"/>
    <x v="3"/>
    <x v="0"/>
    <x v="5"/>
    <s v="7310 Legal / Prof Fees"/>
    <x v="1"/>
  </r>
  <r>
    <s v="E35005"/>
    <s v="7310"/>
    <s v="00000"/>
    <s v="00000"/>
    <s v="000000"/>
    <s v="Legal Services"/>
    <s v="Legal / Prof Fees"/>
    <s v="Default"/>
    <s v="Default"/>
    <s v="Default"/>
    <n v="44"/>
    <d v="2018-11-01T00:00:00"/>
    <s v="Purchase Invoices"/>
    <s v="Payables"/>
    <s v="Journal Import 68564063:"/>
    <s v="Payables A 14243298 68564063"/>
    <s v="NOV-18 Purchase Invoices GBP"/>
    <d v="2018-11-06T00:00:00"/>
    <s v="SSCREPMAN,"/>
    <n v="37"/>
    <s v="Journal Import Created"/>
    <x v="0"/>
    <n v="410888"/>
    <d v="2018-10-25T00:00:00"/>
    <n v="165065420"/>
    <m/>
    <s v="PO Invoice"/>
    <m/>
    <s v="http://nww.docserv.wyss.nhs.uk/synergyiim/dist/?val=776351_6440223_20181105123952"/>
    <n v="1"/>
    <n v="44"/>
    <m/>
    <s v="Trust Board &amp; Exec Directors"/>
    <x v="3"/>
    <x v="0"/>
    <x v="5"/>
    <s v="7310 Legal / Prof Fees"/>
    <x v="0"/>
  </r>
  <r>
    <s v="E35005"/>
    <s v="7310"/>
    <s v="00000"/>
    <s v="00000"/>
    <s v="000000"/>
    <s v="Legal Services"/>
    <s v="Legal / Prof Fees"/>
    <s v="Default"/>
    <s v="Default"/>
    <s v="Default"/>
    <n v="58"/>
    <d v="2018-11-01T00:00:00"/>
    <s v="Purchase Invoices"/>
    <s v="Payables"/>
    <s v="Journal Import 68564063:"/>
    <s v="Payables A 14243298 68564063"/>
    <s v="NOV-18 Purchase Invoices GBP"/>
    <d v="2018-11-06T00:00:00"/>
    <s v="SSCREPMAN,"/>
    <n v="37"/>
    <s v="Journal Import Created"/>
    <x v="0"/>
    <n v="410897"/>
    <d v="2018-10-25T00:00:00"/>
    <n v="165065420"/>
    <m/>
    <s v="PO Invoice"/>
    <m/>
    <s v="http://nww.docserv.wyss.nhs.uk/synergyiim/dist/?val=776351_6440216_20181105123952"/>
    <n v="1"/>
    <n v="58"/>
    <m/>
    <s v="Trust Board &amp; Exec Directors"/>
    <x v="3"/>
    <x v="0"/>
    <x v="5"/>
    <s v="7310 Legal / Prof Fees"/>
    <x v="0"/>
  </r>
  <r>
    <s v="E35005"/>
    <s v="7310"/>
    <s v="00000"/>
    <s v="00000"/>
    <s v="000000"/>
    <s v="Legal Services"/>
    <s v="Legal / Prof Fees"/>
    <s v="Default"/>
    <s v="Default"/>
    <s v="Default"/>
    <n v="14168.5"/>
    <d v="2018-12-01T00:00:00"/>
    <s v="Accrual"/>
    <s v="Spreadsheet"/>
    <s v="M09 Accrual for the month of December 2018 FBP1"/>
    <s v="Spreadsheet A 14639014 70521313"/>
    <s v="RYD FIN DD 18/19 09 013 Accrual GBP"/>
    <d v="2019-01-06T00:00:00"/>
    <s v="RYD DHALIGADOO, DHARMANAND"/>
    <n v="117"/>
    <s v="Acc CAPSTICKS SOLICITORS;Accrue Legal / Prof Fees Dec-18;"/>
    <x v="82"/>
    <m/>
    <d v="2019-01-06T00:00:00"/>
    <m/>
    <s v="Acc CAPSTICKS SOLICITORS;Accrue Legal / Prof Fees Dec-18;"/>
    <m/>
    <m/>
    <m/>
    <m/>
    <m/>
    <m/>
    <s v="Trust Board &amp; Exec Directors"/>
    <x v="3"/>
    <x v="0"/>
    <x v="5"/>
    <s v="7310 Legal / Prof Fees"/>
    <x v="1"/>
  </r>
  <r>
    <s v="E35005"/>
    <s v="7310"/>
    <s v="00000"/>
    <s v="00000"/>
    <s v="000000"/>
    <s v="Legal Services"/>
    <s v="Legal / Prof Fees"/>
    <s v="Default"/>
    <s v="Default"/>
    <s v="Default"/>
    <n v="-9000"/>
    <d v="2018-12-01T00:00:00"/>
    <s v="Accrual"/>
    <s v="Spreadsheet"/>
    <s v="Reverses &quot;RYD FIN CAM 1819 08 016 Accrual GBP&quot; journal entry of &quot;Spreadsheet A 14421358 69499181&quot; batch from &quot;NOV-18&quot;."/>
    <s v="Reverses &quot;RYD FIN CAM 1819 08 016 Accrual GBP&quot;11-DEC-18 18:04:33 - 69743021"/>
    <s v="Reverses &quot;RYD FIN CAM 1819 08 016 Accrual GBP&quot;11-DEC-18 18:04:33"/>
    <d v="2018-12-11T00:00:00"/>
    <s v="SSCREPMAN,"/>
    <n v="34"/>
    <s v="7310;CAPSTICKS SOLICITORS;Accrue Legal / Prof Fees M08;Nov-18;"/>
    <x v="83"/>
    <m/>
    <d v="2018-12-11T00:00:00"/>
    <m/>
    <s v="7310;CAPSTICKS SOLICITORS;Accrue Legal / Prof Fees M08;Nov-18;"/>
    <m/>
    <m/>
    <m/>
    <m/>
    <m/>
    <m/>
    <s v="Trust Board &amp; Exec Directors"/>
    <x v="3"/>
    <x v="0"/>
    <x v="5"/>
    <s v="7310 Legal / Prof Fees"/>
    <x v="1"/>
  </r>
  <r>
    <s v="E35005"/>
    <s v="7310"/>
    <s v="00000"/>
    <s v="00000"/>
    <s v="000000"/>
    <s v="Legal Services"/>
    <s v="Legal / Prof Fees"/>
    <s v="Default"/>
    <s v="Default"/>
    <s v="Default"/>
    <n v="19500"/>
    <d v="2019-01-01T00:00:00"/>
    <s v="Accrual"/>
    <s v="Spreadsheet"/>
    <s v="Day 4 Accruals for Sri"/>
    <s v="Spreadsheet A 14843100 71601963"/>
    <s v="RYD FIN PK 18/19 M10 003 Accrual GBP"/>
    <d v="2019-02-06T00:00:00"/>
    <s v="ZZZ KANUMAKALA, PUSHPA"/>
    <n v="134"/>
    <s v="Accrue Costs for  Legal / Prof Fees- M10"/>
    <x v="84"/>
    <m/>
    <d v="2019-02-06T00:00:00"/>
    <m/>
    <s v="Accrue Costs for  Legal / Prof Fees- M10"/>
    <m/>
    <m/>
    <m/>
    <m/>
    <m/>
    <m/>
    <s v="Trust Board &amp; Exec Directors"/>
    <x v="3"/>
    <x v="0"/>
    <x v="5"/>
    <s v="7310 Legal / Prof Fees"/>
    <x v="1"/>
  </r>
  <r>
    <s v="E35005"/>
    <s v="7310"/>
    <s v="00000"/>
    <s v="00000"/>
    <s v="000000"/>
    <s v="Legal Services"/>
    <s v="Legal / Prof Fees"/>
    <s v="Default"/>
    <s v="Default"/>
    <s v="Default"/>
    <n v="-14168.5"/>
    <d v="2019-01-01T00:00:00"/>
    <s v="Accrual"/>
    <s v="Spreadsheet"/>
    <s v="Reverses &quot;RYD FIN DD 18/19 09 013 Accrual GBP&quot; journal entry of &quot;Spreadsheet A 14639014 70521313&quot; batch from &quot;DEC-18&quot;."/>
    <s v="Reverses &quot;RYD FIN DD 18/19 09 013 Accrual GBP&quot;10-JAN-19 18:03:22 - 70692523"/>
    <s v="Reverses &quot;RYD FIN DD 18/19 09 013 Accrual GBP&quot;10-JAN-19 18:03:22"/>
    <d v="2019-01-10T00:00:00"/>
    <s v="SSCREPMAN,"/>
    <n v="117"/>
    <s v="Acc CAPSTICKS SOLICITORS;Accrue Legal / Prof Fees Dec-18;"/>
    <x v="85"/>
    <m/>
    <d v="2019-01-10T00:00:00"/>
    <m/>
    <s v="Acc CAPSTICKS SOLICITORS;Accrue Legal / Prof Fees Dec-18;"/>
    <m/>
    <m/>
    <m/>
    <m/>
    <m/>
    <m/>
    <s v="Trust Board &amp; Exec Directors"/>
    <x v="3"/>
    <x v="0"/>
    <x v="5"/>
    <s v="7310 Legal / Prof Fees"/>
    <x v="1"/>
  </r>
  <r>
    <s v="E35005"/>
    <s v="7310"/>
    <s v="00000"/>
    <s v="00000"/>
    <s v="000000"/>
    <s v="Legal Services"/>
    <s v="Legal / Prof Fees"/>
    <s v="Default"/>
    <s v="Default"/>
    <s v="Default"/>
    <n v="8.8000000000000007"/>
    <d v="2019-01-01T00:00:00"/>
    <s v="Adjustment"/>
    <s v="Spreadsheet"/>
    <s v="SBS RYD NOV-18 VAT ADJUSTMENT JOURNAL"/>
    <s v="Spreadsheet A 14759189 71174548"/>
    <s v="SBS RYD NOV-18 VAT ADJUSTMENT JOURNAL Adjustment GBP"/>
    <d v="2019-01-25T00:00:00"/>
    <s v="ZZZ ZENDE, PRASHANT"/>
    <n v="1191"/>
    <s v="CAPSTICKS SOLICITORS-410888-0-http://nww.docserv.wyss.nhs.uk/synergyiim/dist/?val=776351_6440223_20181105123952"/>
    <x v="8"/>
    <m/>
    <d v="2019-01-25T00:00:00"/>
    <m/>
    <s v="CAPSTICKS SOLICITORS-410888-0-"/>
    <m/>
    <m/>
    <s v="http://nww.docserv.wyss.nhs.uk/synergyiim/dist/?val=776351_6440223_20181105123952"/>
    <m/>
    <m/>
    <m/>
    <s v="Trust Board &amp; Exec Directors"/>
    <x v="3"/>
    <x v="0"/>
    <x v="5"/>
    <s v="7310 Legal / Prof Fees"/>
    <x v="1"/>
  </r>
  <r>
    <s v="E35005"/>
    <s v="7310"/>
    <s v="00000"/>
    <s v="00000"/>
    <s v="000000"/>
    <s v="Legal Services"/>
    <s v="Legal / Prof Fees"/>
    <s v="Default"/>
    <s v="Default"/>
    <s v="Default"/>
    <n v="316.39999999999998"/>
    <d v="2019-01-01T00:00:00"/>
    <s v="Purchase Invoices"/>
    <s v="Payables"/>
    <s v="Journal Import 70652286:"/>
    <s v="Payables A 14660566 70652286"/>
    <s v="JAN-19 Purchase Invoices GBP"/>
    <d v="2019-01-09T00:00:00"/>
    <s v="SSCREPMAN,"/>
    <n v="38"/>
    <s v="Journal Import Created"/>
    <x v="0"/>
    <n v="408245"/>
    <d v="2018-09-20T00:00:00"/>
    <n v="165065420"/>
    <m/>
    <s v="PO Invoice"/>
    <m/>
    <s v="https://nww.einvoice-prod.sbs.nhs.uk:8179/invoicepdf/1e112ccc-548f-5584-b155-d1cc8374e80c"/>
    <n v="1"/>
    <n v="316"/>
    <m/>
    <s v="Trust Board &amp; Exec Directors"/>
    <x v="3"/>
    <x v="0"/>
    <x v="5"/>
    <s v="7310 Legal / Prof Fees"/>
    <x v="0"/>
  </r>
  <r>
    <s v="E35005"/>
    <s v="7310"/>
    <s v="00000"/>
    <s v="00000"/>
    <s v="000000"/>
    <s v="Legal Services"/>
    <s v="Legal / Prof Fees"/>
    <s v="Default"/>
    <s v="Default"/>
    <s v="Default"/>
    <n v="-470"/>
    <d v="2019-01-01T00:00:00"/>
    <s v="Purchase Invoices"/>
    <s v="Payables"/>
    <s v="Journal Import 70652286:"/>
    <s v="Payables A 14660566 70652286"/>
    <s v="JAN-19 Purchase Invoices GBP"/>
    <d v="2019-01-09T00:00:00"/>
    <s v="SSCREPMAN,"/>
    <n v="39"/>
    <s v="Journal Import Created"/>
    <x v="0"/>
    <n v="408245"/>
    <d v="2018-09-20T00:00:00"/>
    <n v="165065420"/>
    <m/>
    <s v="PO Invoice"/>
    <m/>
    <s v="https://nww.einvoice-prod.sbs.nhs.uk:8179/invoicepdf/1e112ccc-548f-5584-b155-d1cc8374e80c"/>
    <n v="1"/>
    <n v="-470"/>
    <m/>
    <s v="Trust Board &amp; Exec Directors"/>
    <x v="3"/>
    <x v="0"/>
    <x v="5"/>
    <s v="7310 Legal / Prof Fees"/>
    <x v="0"/>
  </r>
  <r>
    <s v="E35005"/>
    <s v="7310"/>
    <s v="00000"/>
    <s v="00000"/>
    <s v="000000"/>
    <s v="Legal Services"/>
    <s v="Legal / Prof Fees"/>
    <s v="Default"/>
    <s v="Default"/>
    <s v="Default"/>
    <n v="-44"/>
    <d v="2019-01-01T00:00:00"/>
    <s v="Purchase Invoices"/>
    <s v="Payables"/>
    <s v="Journal Import 70652286:"/>
    <s v="Payables A 14660566 70652286"/>
    <s v="JAN-19 Purchase Invoices GBP"/>
    <d v="2019-01-09T00:00:00"/>
    <s v="SSCREPMAN,"/>
    <n v="39"/>
    <s v="Journal Import Created"/>
    <x v="0"/>
    <n v="410888"/>
    <d v="2018-10-25T00:00:00"/>
    <n v="165065420"/>
    <m/>
    <s v="PO Invoice"/>
    <m/>
    <s v="http://nww.docserv.wyss.nhs.uk/synergyiim/dist/?val=776351_6440223_20181105123952"/>
    <n v="1"/>
    <n v="-44"/>
    <m/>
    <s v="Trust Board &amp; Exec Directors"/>
    <x v="3"/>
    <x v="0"/>
    <x v="5"/>
    <s v="7310 Legal / Prof Fees"/>
    <x v="0"/>
  </r>
  <r>
    <s v="E35005"/>
    <s v="7310"/>
    <s v="00000"/>
    <s v="00000"/>
    <s v="000000"/>
    <s v="Legal Services"/>
    <s v="Legal / Prof Fees"/>
    <s v="Default"/>
    <s v="Default"/>
    <s v="Default"/>
    <n v="-58"/>
    <d v="2019-01-01T00:00:00"/>
    <s v="Purchase Invoices"/>
    <s v="Payables"/>
    <s v="Journal Import 70652286:"/>
    <s v="Payables A 14660566 70652286"/>
    <s v="JAN-19 Purchase Invoices GBP"/>
    <d v="2019-01-09T00:00:00"/>
    <s v="SSCREPMAN,"/>
    <n v="39"/>
    <s v="Journal Import Created"/>
    <x v="0"/>
    <n v="410897"/>
    <d v="2018-10-25T00:00:00"/>
    <n v="165065420"/>
    <m/>
    <s v="PO Invoice"/>
    <m/>
    <s v="http://nww.docserv.wyss.nhs.uk/synergyiim/dist/?val=776351_6440216_20181105123952"/>
    <n v="1"/>
    <n v="-58"/>
    <m/>
    <s v="Trust Board &amp; Exec Directors"/>
    <x v="3"/>
    <x v="0"/>
    <x v="5"/>
    <s v="7310 Legal / Prof Fees"/>
    <x v="0"/>
  </r>
  <r>
    <s v="E35005"/>
    <s v="7310"/>
    <s v="00000"/>
    <s v="00000"/>
    <s v="000000"/>
    <s v="Legal Services"/>
    <s v="Legal / Prof Fees"/>
    <s v="Default"/>
    <s v="Default"/>
    <s v="Default"/>
    <n v="24668.5"/>
    <d v="2019-02-01T00:00:00"/>
    <s v="Accrual"/>
    <s v="Spreadsheet"/>
    <s v="Accruals FBP1 M11"/>
    <s v="Spreadsheet A 15013312 72501065"/>
    <s v="RYD FIN AFK 1819 11 004 Accrual GBP"/>
    <d v="2019-03-05T00:00:00"/>
    <s v="RYD KADIROV, ABDULLOH"/>
    <n v="56"/>
    <s v="Accrue Legal / Prof Fees M11"/>
    <x v="86"/>
    <m/>
    <d v="2019-03-05T00:00:00"/>
    <m/>
    <s v="Accrue Legal / Prof Fees M11"/>
    <m/>
    <m/>
    <m/>
    <m/>
    <m/>
    <m/>
    <s v="Trust Board &amp; Exec Directors"/>
    <x v="3"/>
    <x v="0"/>
    <x v="5"/>
    <s v="7310 Legal / Prof Fees"/>
    <x v="1"/>
  </r>
  <r>
    <s v="E35005"/>
    <s v="7310"/>
    <s v="00000"/>
    <s v="00000"/>
    <s v="000000"/>
    <s v="Legal Services"/>
    <s v="Legal / Prof Fees"/>
    <s v="Default"/>
    <s v="Default"/>
    <s v="Default"/>
    <n v="-19500"/>
    <d v="2019-02-01T00:00:00"/>
    <s v="Accrual"/>
    <s v="Spreadsheet"/>
    <s v="Reverses &quot;RYD FIN PK 18/19 M10 003 Accrual GBP&quot; journal entry of &quot;Spreadsheet A 14843100 71601963&quot; batch from &quot;JAN-19&quot;."/>
    <s v="Reverses &quot;RYD FIN PK 18/19 M10 003 Accrual GBP&quot;11-FEB-19 18:05:40 - 71764011"/>
    <s v="Reverses &quot;RYD FIN PK 18/19 M10 003 Accrual GBP&quot;11-FEB-19 18:05:40"/>
    <d v="2019-02-11T00:00:00"/>
    <s v="SSCREPMAN,"/>
    <n v="134"/>
    <s v="Accrue Costs for  Legal / Prof Fees- M10"/>
    <x v="87"/>
    <m/>
    <d v="2019-02-11T00:00:00"/>
    <m/>
    <s v="Accrue Costs for  Legal / Prof Fees- M10"/>
    <m/>
    <m/>
    <m/>
    <m/>
    <m/>
    <m/>
    <s v="Trust Board &amp; Exec Directors"/>
    <x v="3"/>
    <x v="0"/>
    <x v="5"/>
    <s v="7310 Legal / Prof Fees"/>
    <x v="1"/>
  </r>
  <r>
    <s v="E35005"/>
    <s v="7310"/>
    <s v="00000"/>
    <s v="00000"/>
    <s v="000000"/>
    <s v="Legal Services"/>
    <s v="Legal / Prof Fees"/>
    <s v="Default"/>
    <s v="Default"/>
    <s v="Default"/>
    <n v="420"/>
    <d v="2019-02-01T00:00:00"/>
    <s v="Purchase Invoices"/>
    <s v="Payables"/>
    <s v="Journal Import 72143642:"/>
    <s v="Payables A 14940330 72143642"/>
    <s v="FEB-19 Purchase Invoices GBP"/>
    <d v="2019-02-22T00:00:00"/>
    <s v="SSCREPMAN,"/>
    <n v="40"/>
    <s v="Journal Import Created"/>
    <x v="0"/>
    <n v="420771"/>
    <d v="2019-02-20T00:00:00"/>
    <n v="165065420"/>
    <m/>
    <s v="PO Invoice"/>
    <m/>
    <s v="https://nww.einvoice-prod.sbs.nhs.uk:8179/invoicepdf/886a213b-d8aa-5702-a76e-2eaabcd80789"/>
    <n v="1"/>
    <n v="420"/>
    <m/>
    <s v="Trust Board &amp; Exec Directors"/>
    <x v="3"/>
    <x v="0"/>
    <x v="5"/>
    <s v="7310 Legal / Prof Fees"/>
    <x v="0"/>
  </r>
  <r>
    <s v="E35005"/>
    <s v="7310"/>
    <s v="00000"/>
    <s v="00000"/>
    <s v="000000"/>
    <s v="Legal Services"/>
    <s v="Legal / Prof Fees"/>
    <s v="Default"/>
    <s v="Default"/>
    <s v="Default"/>
    <n v="1023.2"/>
    <d v="2019-02-01T00:00:00"/>
    <s v="Purchase Invoices"/>
    <s v="Payables"/>
    <s v="Journal Import 72143642:"/>
    <s v="Payables A 14940330 72143642"/>
    <s v="FEB-19 Purchase Invoices GBP"/>
    <d v="2019-02-22T00:00:00"/>
    <s v="SSCREPMAN,"/>
    <n v="40"/>
    <s v="Journal Import Created"/>
    <x v="0"/>
    <s v="420771A"/>
    <d v="2019-02-20T00:00:00"/>
    <n v="165065420"/>
    <m/>
    <s v="PO Invoice"/>
    <m/>
    <s v="https://nww.einvoice-prod.sbs.nhs.uk:8179/invoicepdf/27a5d9a0-12b6-52c7-a09c-6f9500af2de6"/>
    <n v="1"/>
    <n v="1023"/>
    <m/>
    <s v="Trust Board &amp; Exec Directors"/>
    <x v="3"/>
    <x v="0"/>
    <x v="5"/>
    <s v="7310 Legal / Prof Fees"/>
    <x v="0"/>
  </r>
  <r>
    <s v="E35005"/>
    <s v="7310"/>
    <s v="00000"/>
    <s v="00000"/>
    <s v="000000"/>
    <s v="Legal Services"/>
    <s v="Legal / Prof Fees"/>
    <s v="Default"/>
    <s v="Default"/>
    <s v="Default"/>
    <n v="-420"/>
    <d v="2019-02-01T00:00:00"/>
    <s v="Purchase Invoices"/>
    <s v="Payables"/>
    <s v="Journal Import 72143642:"/>
    <s v="Payables A 14940330 72143642"/>
    <s v="FEB-19 Purchase Invoices GBP"/>
    <d v="2019-02-22T00:00:00"/>
    <s v="SSCREPMAN,"/>
    <n v="41"/>
    <s v="Journal Import Created"/>
    <x v="0"/>
    <n v="420771"/>
    <d v="2019-02-20T00:00:00"/>
    <n v="165065420"/>
    <m/>
    <s v="PO Invoice"/>
    <m/>
    <s v="https://nww.einvoice-prod.sbs.nhs.uk:8179/invoicepdf/886a213b-d8aa-5702-a76e-2eaabcd80789"/>
    <n v="1"/>
    <n v="-420"/>
    <m/>
    <s v="Trust Board &amp; Exec Directors"/>
    <x v="3"/>
    <x v="0"/>
    <x v="5"/>
    <s v="7310 Legal / Prof Fees"/>
    <x v="0"/>
  </r>
  <r>
    <s v="E35005"/>
    <s v="7310"/>
    <s v="00000"/>
    <s v="00000"/>
    <s v="000000"/>
    <s v="Legal Services"/>
    <s v="Legal / Prof Fees"/>
    <s v="Default"/>
    <s v="Default"/>
    <s v="Default"/>
    <n v="-1023.2"/>
    <d v="2019-02-01T00:00:00"/>
    <s v="Purchase Invoices"/>
    <s v="Payables"/>
    <s v="Journal Import 72143642:"/>
    <s v="Payables A 14940330 72143642"/>
    <s v="FEB-19 Purchase Invoices GBP"/>
    <d v="2019-02-22T00:00:00"/>
    <s v="SSCREPMAN,"/>
    <n v="41"/>
    <s v="Journal Import Created"/>
    <x v="0"/>
    <s v="420771A"/>
    <d v="2019-02-20T00:00:00"/>
    <n v="165065420"/>
    <m/>
    <s v="PO Invoice"/>
    <m/>
    <s v="https://nww.einvoice-prod.sbs.nhs.uk:8179/invoicepdf/27a5d9a0-12b6-52c7-a09c-6f9500af2de6"/>
    <n v="1"/>
    <n v="-1023"/>
    <m/>
    <s v="Trust Board &amp; Exec Directors"/>
    <x v="3"/>
    <x v="0"/>
    <x v="5"/>
    <s v="7310 Legal / Prof Fees"/>
    <x v="0"/>
  </r>
  <r>
    <s v="E35005"/>
    <s v="7310"/>
    <s v="00000"/>
    <s v="00000"/>
    <s v="000000"/>
    <s v="Legal Services"/>
    <s v="Legal / Prof Fees"/>
    <s v="Default"/>
    <s v="Default"/>
    <s v="Default"/>
    <n v="29990.92"/>
    <d v="2019-03-01T00:00:00"/>
    <s v="Accrual"/>
    <s v="Spreadsheet"/>
    <s v="M12 FBP1 Accruals"/>
    <s v="Spreadsheet A 15205505 73511570"/>
    <s v="RYD FIN CAM 1819 12 019 Accrual GBP"/>
    <d v="2019-04-04T00:00:00"/>
    <s v="RYD MCCARTHY, CAROLE"/>
    <n v="109"/>
    <s v="7319;Accrue Legal / Prof Fees M12;Mar-19"/>
    <x v="88"/>
    <m/>
    <d v="2019-04-04T00:00:00"/>
    <m/>
    <s v="7319;Accrue Legal / Prof Fees M12;Mar-19"/>
    <m/>
    <m/>
    <m/>
    <m/>
    <m/>
    <m/>
    <s v="Trust Board &amp; Exec Directors"/>
    <x v="3"/>
    <x v="0"/>
    <x v="5"/>
    <s v="7310 Legal / Prof Fees"/>
    <x v="1"/>
  </r>
  <r>
    <s v="E35005"/>
    <s v="7310"/>
    <s v="00000"/>
    <s v="00000"/>
    <s v="000000"/>
    <s v="Legal Services"/>
    <s v="Legal / Prof Fees"/>
    <s v="Default"/>
    <s v="Default"/>
    <s v="Default"/>
    <n v="-24668.5"/>
    <d v="2019-03-01T00:00:00"/>
    <s v="Accrual"/>
    <s v="Spreadsheet"/>
    <s v="Reverses &quot;RYD FIN AFK 1819 11 004 Accrual GBP&quot; journal entry of &quot;Spreadsheet A 15013312 72501065&quot; batch from &quot;FEB-19&quot;."/>
    <s v="Reverses &quot;RYD FIN AFK 1819 11 004 Accrual GBP&quot;11-MAR-19 18:00:39 - 72693834"/>
    <s v="Reverses &quot;RYD FIN AFK 1819 11 004 Accrual GBP&quot;11-MAR-19 18:00:39"/>
    <d v="2019-03-11T00:00:00"/>
    <s v="SSCREPMAN,"/>
    <n v="56"/>
    <s v="Accrue Legal / Prof Fees M11"/>
    <x v="89"/>
    <m/>
    <d v="2019-03-11T00:00:00"/>
    <m/>
    <s v="Accrue Legal / Prof Fees M11"/>
    <m/>
    <m/>
    <m/>
    <m/>
    <m/>
    <m/>
    <s v="Trust Board &amp; Exec Directors"/>
    <x v="3"/>
    <x v="0"/>
    <x v="5"/>
    <s v="7310 Legal / Prof Fees"/>
    <x v="1"/>
  </r>
  <r>
    <s v="E35005"/>
    <s v="7310"/>
    <s v="00000"/>
    <s v="00000"/>
    <s v="000000"/>
    <s v="Legal Services"/>
    <s v="Legal / Prof Fees"/>
    <s v="Default"/>
    <s v="Default"/>
    <s v="Default"/>
    <n v="63.28"/>
    <d v="2019-03-01T00:00:00"/>
    <s v="Adjustment"/>
    <s v="Spreadsheet"/>
    <s v="SBS RYD Jan-19 VAT Return"/>
    <s v="Spreadsheet A 15027476 72572296"/>
    <s v="SBS RYD Jan-19 VAT Return Adjustment GBP"/>
    <d v="2019-03-07T00:00:00"/>
    <s v="SSC WYATT, BEN"/>
    <n v="1519"/>
    <s v="CAPSTICKS SOLICITORS-408245-0-https://nww.einvoice-prod.sbs.nhs.uk:8179/invoicepdf/1e112ccc-548f-5584-b155-d1cc8374e80c"/>
    <x v="11"/>
    <m/>
    <d v="2019-03-07T00:00:00"/>
    <m/>
    <s v="CAPSTICKS SOLICITORS-408245-0-"/>
    <m/>
    <m/>
    <s v="https://nww.einvoice-prod.sbs.nhs.uk:8179/invoicepdf/1e112ccc-548f-5584-b155-d1cc8374e80c"/>
    <m/>
    <m/>
    <m/>
    <s v="Trust Board &amp; Exec Directors"/>
    <x v="3"/>
    <x v="0"/>
    <x v="5"/>
    <s v="7310 Legal / Prof Fees"/>
    <x v="1"/>
  </r>
  <r>
    <s v="E35005"/>
    <s v="7310"/>
    <s v="00000"/>
    <s v="00000"/>
    <s v="000000"/>
    <s v="Legal Services"/>
    <s v="Legal / Prof Fees"/>
    <s v="Default"/>
    <s v="Default"/>
    <s v="Default"/>
    <n v="-8.8000000000000007"/>
    <d v="2019-03-01T00:00:00"/>
    <s v="Adjustment"/>
    <s v="Spreadsheet"/>
    <s v="SBS RYD Jan-19 VAT Return"/>
    <s v="Spreadsheet A 15027476 72572296"/>
    <s v="SBS RYD Jan-19 VAT Return Adjustment GBP"/>
    <d v="2019-03-07T00:00:00"/>
    <s v="SSC WYATT, BEN"/>
    <n v="1520"/>
    <s v="CAPSTICKS SOLICITORS-410888-0-http://nww.docserv.wyss.nhs.uk/synergyiim/dist/?val=776351_6440223_20181105123952"/>
    <x v="11"/>
    <m/>
    <d v="2019-03-07T00:00:00"/>
    <m/>
    <s v="CAPSTICKS SOLICITORS-410888-0-"/>
    <m/>
    <m/>
    <s v="http://nww.docserv.wyss.nhs.uk/synergyiim/dist/?val=776351_6440223_20181105123952"/>
    <m/>
    <m/>
    <m/>
    <s v="Trust Board &amp; Exec Directors"/>
    <x v="3"/>
    <x v="0"/>
    <x v="5"/>
    <s v="7310 Legal / Prof Fees"/>
    <x v="1"/>
  </r>
  <r>
    <s v="E35005"/>
    <s v="7310"/>
    <s v="00000"/>
    <s v="00000"/>
    <s v="000000"/>
    <s v="Legal Services"/>
    <s v="Legal / Prof Fees"/>
    <s v="Default"/>
    <s v="Default"/>
    <s v="Default"/>
    <n v="-8.8000000000000007"/>
    <d v="2019-03-01T00:00:00"/>
    <s v="Adjustment"/>
    <s v="Spreadsheet"/>
    <s v="SBS RYD Jan-19 VAT Return"/>
    <s v="Spreadsheet A 15027476 72572296"/>
    <s v="SBS RYD Jan-19 VAT Return Adjustment GBP"/>
    <d v="2019-03-07T00:00:00"/>
    <s v="SSC WYATT, BEN"/>
    <n v="1521"/>
    <s v="CAPSTICKS SOLICITORS-OR12_835-410888-8.8"/>
    <x v="11"/>
    <m/>
    <d v="2019-03-07T00:00:00"/>
    <m/>
    <s v="CAPSTICKS SOLICITORS-OR12_835-410888-8.8"/>
    <m/>
    <m/>
    <m/>
    <m/>
    <m/>
    <m/>
    <s v="Trust Board &amp; Exec Directors"/>
    <x v="3"/>
    <x v="0"/>
    <x v="5"/>
    <s v="7310 Legal / Prof Fees"/>
    <x v="1"/>
  </r>
  <r>
    <s v="E35005"/>
    <s v="7310"/>
    <s v="00000"/>
    <s v="00000"/>
    <s v="000000"/>
    <s v="Legal Services"/>
    <s v="Legal / Prof Fees"/>
    <s v="Default"/>
    <s v="Default"/>
    <s v="Default"/>
    <n v="-11.6"/>
    <d v="2019-03-01T00:00:00"/>
    <s v="Adjustment"/>
    <s v="Spreadsheet"/>
    <s v="SBS RYD Jan-19 VAT Return"/>
    <s v="Spreadsheet A 15027476 72572296"/>
    <s v="SBS RYD Jan-19 VAT Return Adjustment GBP"/>
    <d v="2019-03-07T00:00:00"/>
    <s v="SSC WYATT, BEN"/>
    <n v="1522"/>
    <s v="CAPSTICKS SOLICITORS-410897-0-http://nww.docserv.wyss.nhs.uk/synergyiim/dist/?val=776351_6440216_20181105123952"/>
    <x v="11"/>
    <m/>
    <d v="2019-03-07T00:00:00"/>
    <m/>
    <s v="CAPSTICKS SOLICITORS-410897-0-"/>
    <m/>
    <m/>
    <s v="http://nww.docserv.wyss.nhs.uk/synergyiim/dist/?val=776351_6440216_20181105123952"/>
    <m/>
    <m/>
    <m/>
    <s v="Trust Board &amp; Exec Directors"/>
    <x v="3"/>
    <x v="0"/>
    <x v="5"/>
    <s v="7310 Legal / Prof Fees"/>
    <x v="1"/>
  </r>
  <r>
    <s v="E35005"/>
    <s v="7310"/>
    <s v="00000"/>
    <s v="00000"/>
    <s v="000000"/>
    <s v="Legal Services"/>
    <s v="Legal / Prof Fees"/>
    <s v="Default"/>
    <s v="Default"/>
    <s v="Default"/>
    <n v="-94"/>
    <d v="2019-03-01T00:00:00"/>
    <s v="Adjustment"/>
    <s v="Spreadsheet"/>
    <s v="SBS RYD Jan-19 VAT Return"/>
    <s v="Spreadsheet A 15027476 72572296"/>
    <s v="SBS RYD Jan-19 VAT Return Adjustment GBP"/>
    <d v="2019-03-07T00:00:00"/>
    <s v="SSC WYATT, BEN"/>
    <n v="1523"/>
    <s v="CAPSTICKS SOLICITORS-408245-0-https://nww.einvoice-prod.sbs.nhs.uk:8179/invoicepdf/1e112ccc-548f-5584-b155-d1cc8374e80c"/>
    <x v="11"/>
    <m/>
    <d v="2019-03-07T00:00:00"/>
    <m/>
    <s v="CAPSTICKS SOLICITORS-408245-0-"/>
    <m/>
    <m/>
    <s v="https://nww.einvoice-prod.sbs.nhs.uk:8179/invoicepdf/1e112ccc-548f-5584-b155-d1cc8374e80c"/>
    <m/>
    <m/>
    <m/>
    <s v="Trust Board &amp; Exec Directors"/>
    <x v="3"/>
    <x v="0"/>
    <x v="5"/>
    <s v="7310 Legal / Prof Fees"/>
    <x v="1"/>
  </r>
  <r>
    <s v="E35005"/>
    <s v="7310"/>
    <s v="00000"/>
    <s v="00000"/>
    <s v="000000"/>
    <s v="Legal Services"/>
    <s v="Legal / Prof Fees"/>
    <s v="Default"/>
    <s v="Default"/>
    <s v="Default"/>
    <n v="-94"/>
    <d v="2019-03-01T00:00:00"/>
    <s v="Adjustment"/>
    <s v="Spreadsheet"/>
    <s v="SBS RYD Jan-19 VAT Return"/>
    <s v="Spreadsheet A 15027476 72572296"/>
    <s v="SBS RYD Jan-19 VAT Return Adjustment GBP"/>
    <d v="2019-03-07T00:00:00"/>
    <s v="SSC WYATT, BEN"/>
    <n v="1524"/>
    <s v="CAPSTICKS SOLICITORS-OR12_835-408245-94"/>
    <x v="11"/>
    <m/>
    <d v="2019-03-07T00:00:00"/>
    <m/>
    <s v="CAPSTICKS SOLICITORS-OR12_835-408245-94"/>
    <m/>
    <m/>
    <m/>
    <m/>
    <m/>
    <m/>
    <s v="Trust Board &amp; Exec Directors"/>
    <x v="3"/>
    <x v="0"/>
    <x v="5"/>
    <s v="7310 Legal / Prof Fees"/>
    <x v="1"/>
  </r>
  <r>
    <s v="E35005"/>
    <s v="7310"/>
    <s v="00000"/>
    <s v="00000"/>
    <s v="000000"/>
    <s v="Legal Services"/>
    <s v="Legal / Prof Fees"/>
    <s v="Default"/>
    <s v="Default"/>
    <s v="Default"/>
    <n v="3000"/>
    <d v="2019-03-01T00:00:00"/>
    <s v="Purchase Invoices"/>
    <s v="Payables"/>
    <s v="Journal Import 72748852:"/>
    <s v="Payables A 15064308 72748852"/>
    <s v="MAR-19 Purchase Invoices GBP"/>
    <d v="2019-03-13T00:00:00"/>
    <s v="SSCREPMAN,"/>
    <n v="31"/>
    <s v="Journal Import Created"/>
    <x v="0"/>
    <n v="414201"/>
    <d v="2018-11-29T00:00:00"/>
    <n v="165065420"/>
    <m/>
    <s v="PO Invoice"/>
    <m/>
    <s v="https://nww.einvoice-prod.sbs.nhs.uk:8179/invoicepdf/5bad0f84-704f-5260-afa7-ca9131641c8e"/>
    <n v="1"/>
    <n v="3000"/>
    <m/>
    <s v="Trust Board &amp; Exec Directors"/>
    <x v="3"/>
    <x v="0"/>
    <x v="5"/>
    <s v="7310 Legal / Prof Fees"/>
    <x v="0"/>
  </r>
  <r>
    <s v="E35005"/>
    <s v="7310"/>
    <s v="00000"/>
    <s v="00000"/>
    <s v="000000"/>
    <s v="Legal Services"/>
    <s v="Legal / Prof Fees"/>
    <s v="Default"/>
    <s v="Default"/>
    <s v="Default"/>
    <n v="-3000"/>
    <d v="2019-03-01T00:00:00"/>
    <s v="Purchase Invoices"/>
    <s v="Payables"/>
    <s v="Journal Import 72748852:"/>
    <s v="Payables A 15064308 72748852"/>
    <s v="MAR-19 Purchase Invoices GBP"/>
    <d v="2019-03-13T00:00:00"/>
    <s v="SSCREPMAN,"/>
    <n v="32"/>
    <s v="Journal Import Created"/>
    <x v="0"/>
    <n v="414201"/>
    <d v="2018-11-29T00:00:00"/>
    <n v="165065420"/>
    <m/>
    <s v="PO Invoice"/>
    <m/>
    <s v="https://nww.einvoice-prod.sbs.nhs.uk:8179/invoicepdf/5bad0f84-704f-5260-afa7-ca9131641c8e"/>
    <n v="1"/>
    <n v="-3000"/>
    <m/>
    <s v="Trust Board &amp; Exec Directors"/>
    <x v="3"/>
    <x v="0"/>
    <x v="5"/>
    <s v="7310 Legal / Prof Fees"/>
    <x v="0"/>
  </r>
  <r>
    <s v="E35005"/>
    <s v="7310"/>
    <s v="00000"/>
    <s v="00000"/>
    <s v="000000"/>
    <s v="Legal Services"/>
    <s v="Legal / Prof Fees"/>
    <s v="Default"/>
    <s v="Default"/>
    <s v="Default"/>
    <n v="98.4"/>
    <d v="2019-03-01T00:00:00"/>
    <s v="Purchase Invoices"/>
    <s v="Payables"/>
    <s v="Journal Import 73143649:"/>
    <s v="Payables A 15136551 73143649"/>
    <s v="MAR-19 Purchase Invoices GBP"/>
    <d v="2019-03-25T00:00:00"/>
    <s v="SSCREPMAN,"/>
    <n v="43"/>
    <s v="Journal Import Created"/>
    <x v="0"/>
    <n v="423154"/>
    <d v="2019-03-19T00:00:00"/>
    <n v="165065420"/>
    <m/>
    <s v="PO Invoice"/>
    <m/>
    <s v="https://nww.einvoice-prod.sbs.nhs.uk:8179/invoicepdf/bc1bf382-32ed-5964-9447-b75b6f7986e2"/>
    <n v="1"/>
    <n v="98"/>
    <m/>
    <s v="Trust Board &amp; Exec Directors"/>
    <x v="3"/>
    <x v="0"/>
    <x v="5"/>
    <s v="7310 Legal / Prof Fees"/>
    <x v="0"/>
  </r>
  <r>
    <s v="E35005"/>
    <s v="7310"/>
    <s v="00000"/>
    <s v="00000"/>
    <s v="000000"/>
    <s v="Legal Services"/>
    <s v="Legal / Prof Fees"/>
    <s v="Default"/>
    <s v="Default"/>
    <s v="Default"/>
    <n v="-98.4"/>
    <d v="2019-03-01T00:00:00"/>
    <s v="Purchase Invoices"/>
    <s v="Payables"/>
    <s v="Journal Import 73143649:"/>
    <s v="Payables A 15136551 73143649"/>
    <s v="MAR-19 Purchase Invoices GBP"/>
    <d v="2019-03-25T00:00:00"/>
    <s v="SSCREPMAN,"/>
    <n v="44"/>
    <s v="Journal Import Created"/>
    <x v="0"/>
    <n v="423154"/>
    <d v="2019-03-19T00:00:00"/>
    <n v="165065420"/>
    <m/>
    <s v="PO Invoice"/>
    <m/>
    <s v="https://nww.einvoice-prod.sbs.nhs.uk:8179/invoicepdf/bc1bf382-32ed-5964-9447-b75b6f7986e2"/>
    <n v="1"/>
    <n v="-98"/>
    <m/>
    <s v="Trust Board &amp; Exec Directors"/>
    <x v="3"/>
    <x v="0"/>
    <x v="5"/>
    <s v="7310 Legal / Prof Fees"/>
    <x v="0"/>
  </r>
  <r>
    <s v="E35005"/>
    <s v="7310"/>
    <s v="00000"/>
    <s v="00000"/>
    <s v="000000"/>
    <s v="Legal Services"/>
    <s v="Legal / Prof Fees"/>
    <s v="Default"/>
    <s v="Default"/>
    <s v="Default"/>
    <n v="34867.75"/>
    <d v="2019-04-01T00:00:00"/>
    <s v="Accrual"/>
    <s v="Spreadsheet"/>
    <s v="Accruals for FBP1; Apr 19"/>
    <s v="Spreadsheet A 15415574 74614413"/>
    <s v="RYD FIN PK 002 - Accruals for FBP1; Apr 19 Accrual GBP"/>
    <d v="2019-05-07T00:00:00"/>
    <s v="ZZZ KANUMAKALA, PUSHPA"/>
    <n v="50"/>
    <s v="Accrue Legal / Prof Fees M01"/>
    <x v="90"/>
    <m/>
    <d v="2019-05-07T00:00:00"/>
    <m/>
    <s v="Accrue Legal / Prof Fees M01"/>
    <m/>
    <m/>
    <m/>
    <m/>
    <m/>
    <m/>
    <s v="Trust Board &amp; Exec Directors"/>
    <x v="3"/>
    <x v="1"/>
    <x v="5"/>
    <s v="7310 Legal / Prof Fees"/>
    <x v="1"/>
  </r>
  <r>
    <s v="E35005"/>
    <s v="7310"/>
    <s v="00000"/>
    <s v="00000"/>
    <s v="000000"/>
    <s v="Legal Services"/>
    <s v="Legal / Prof Fees"/>
    <s v="Default"/>
    <s v="Default"/>
    <s v="Default"/>
    <n v="-29990.92"/>
    <d v="2019-04-01T00:00:00"/>
    <s v="Accrual"/>
    <s v="Spreadsheet"/>
    <s v="Reverses &quot;RYD FIN CAM 1819 12 019 Accrual GBP&quot; journal entry of &quot;Spreadsheet A 15205505 73511570&quot; batch from &quot;MAR-19&quot;."/>
    <s v="Reverses &quot;RYD FIN CAM 1819 12 019 Accrual GBP&quot;11-APR-19 17:49:11 - 73752234"/>
    <s v="Reverses &quot;RYD FIN CAM 1819 12 019 Accrual GBP&quot;11-APR-19 17:49:11"/>
    <d v="2019-04-11T00:00:00"/>
    <s v="SSCREPMAN,"/>
    <n v="109"/>
    <s v="7319;Accrue Legal / Prof Fees M12;Mar-19"/>
    <x v="91"/>
    <m/>
    <d v="2019-04-11T00:00:00"/>
    <m/>
    <s v="7319;Accrue Legal / Prof Fees M12;Mar-19"/>
    <m/>
    <m/>
    <m/>
    <m/>
    <m/>
    <m/>
    <s v="Trust Board &amp; Exec Directors"/>
    <x v="3"/>
    <x v="1"/>
    <x v="5"/>
    <s v="7310 Legal / Prof Fees"/>
    <x v="1"/>
  </r>
  <r>
    <s v="E35005"/>
    <s v="7310"/>
    <s v="00000"/>
    <s v="00000"/>
    <s v="000000"/>
    <s v="Legal Services"/>
    <s v="Legal / Prof Fees"/>
    <s v="Default"/>
    <s v="Default"/>
    <s v="Default"/>
    <n v="36.799999999999997"/>
    <d v="2019-04-01T00:00:00"/>
    <s v="Purchase Invoices"/>
    <s v="Payables"/>
    <s v="Journal Import 74321986:"/>
    <s v="Payables A 15360728 74321986"/>
    <s v="APR-19 Purchase Invoices GBP"/>
    <d v="2019-04-29T00:00:00"/>
    <s v="SSCREPMAN,"/>
    <n v="19"/>
    <s v="Journal Import Created"/>
    <x v="0"/>
    <n v="426016"/>
    <d v="2019-04-17T00:00:00"/>
    <n v="165065420"/>
    <m/>
    <s v="PO Invoice"/>
    <m/>
    <s v="https://nww.einvoice-prod.sbs.nhs.uk:8179/invoicepdf/5445f0f1-48a8-5275-b2f5-7dfdc9341909"/>
    <n v="1"/>
    <n v="37"/>
    <m/>
    <s v="Trust Board &amp; Exec Directors"/>
    <x v="3"/>
    <x v="1"/>
    <x v="5"/>
    <s v="7310 Legal / Prof Fees"/>
    <x v="0"/>
  </r>
  <r>
    <s v="E35005"/>
    <s v="7310"/>
    <s v="00000"/>
    <s v="00000"/>
    <s v="000000"/>
    <s v="Legal Services"/>
    <s v="Legal / Prof Fees"/>
    <s v="Default"/>
    <s v="Default"/>
    <s v="Default"/>
    <n v="-36.799999999999997"/>
    <d v="2019-04-01T00:00:00"/>
    <s v="Purchase Invoices"/>
    <s v="Payables"/>
    <s v="Journal Import 74321986:"/>
    <s v="Payables A 15360728 74321986"/>
    <s v="APR-19 Purchase Invoices GBP"/>
    <d v="2019-04-29T00:00:00"/>
    <s v="SSCREPMAN,"/>
    <n v="20"/>
    <s v="Journal Import Created"/>
    <x v="0"/>
    <n v="426016"/>
    <d v="2019-04-17T00:00:00"/>
    <n v="165065420"/>
    <m/>
    <s v="PO Invoice"/>
    <m/>
    <s v="https://nww.einvoice-prod.sbs.nhs.uk:8179/invoicepdf/5445f0f1-48a8-5275-b2f5-7dfdc9341909"/>
    <n v="1"/>
    <n v="-37"/>
    <m/>
    <s v="Trust Board &amp; Exec Directors"/>
    <x v="3"/>
    <x v="1"/>
    <x v="5"/>
    <s v="7310 Legal / Prof Fees"/>
    <x v="0"/>
  </r>
  <r>
    <s v="E35005"/>
    <s v="7310"/>
    <s v="00000"/>
    <s v="00000"/>
    <s v="000000"/>
    <s v="Legal Services"/>
    <s v="Legal / Prof Fees"/>
    <s v="Default"/>
    <s v="Default"/>
    <s v="Default"/>
    <n v="39744.58"/>
    <d v="2019-05-01T00:00:00"/>
    <s v="Accrual"/>
    <s v="Spreadsheet"/>
    <s v="M02 FBP1 Accruals"/>
    <s v="Spreadsheet A 15621802 75706396"/>
    <s v="RYD FIN CAM 1920 02 024 Accrual GBP"/>
    <d v="2019-06-05T00:00:00"/>
    <s v="RYD MCCARTHY, CAROLE"/>
    <n v="187"/>
    <s v="Accrue Missing costs Legal / Prof Fees M02"/>
    <x v="92"/>
    <m/>
    <d v="2019-06-05T00:00:00"/>
    <m/>
    <s v="Accrue Missing costs Legal / Prof Fees M02"/>
    <m/>
    <m/>
    <m/>
    <m/>
    <m/>
    <m/>
    <s v="Trust Board &amp; Exec Directors"/>
    <x v="3"/>
    <x v="1"/>
    <x v="5"/>
    <s v="7310 Legal / Prof Fees"/>
    <x v="1"/>
  </r>
  <r>
    <s v="E35005"/>
    <s v="7310"/>
    <s v="00000"/>
    <s v="00000"/>
    <s v="000000"/>
    <s v="Legal Services"/>
    <s v="Legal / Prof Fees"/>
    <s v="Default"/>
    <s v="Default"/>
    <s v="Default"/>
    <n v="-34867.75"/>
    <d v="2019-05-01T00:00:00"/>
    <s v="Accrual"/>
    <s v="Spreadsheet"/>
    <s v="Reverses &quot;RYD FIN PK 002 - Accruals for FBP1; Apr 19 Accrual GBP&quot; journal entry of &quot;Spreadsheet A 15415574 74614413&quot; batch from &quot;APR-19&quot;."/>
    <s v="Reverses &quot;RYD FIN PK 002 - Accruals for FBP1; Apr 19 Accrual&quot;10-MAY-19 17:48:00 - 74747510"/>
    <s v="Reverses &quot;RYD FIN PK 002 - Accruals for FBP1; Apr 19 Accrual GBP&quot;10-MAY-19 17:48:00"/>
    <d v="2019-05-10T00:00:00"/>
    <s v="SSCREPMAN,"/>
    <n v="50"/>
    <s v="Accrue Legal / Prof Fees M01"/>
    <x v="93"/>
    <m/>
    <d v="2019-05-10T00:00:00"/>
    <m/>
    <s v="Accrue Legal / Prof Fees M01"/>
    <m/>
    <m/>
    <m/>
    <m/>
    <m/>
    <m/>
    <s v="Trust Board &amp; Exec Directors"/>
    <x v="3"/>
    <x v="1"/>
    <x v="5"/>
    <s v="7310 Legal / Prof Fees"/>
    <x v="1"/>
  </r>
  <r>
    <s v="E35005"/>
    <s v="7310"/>
    <s v="00000"/>
    <s v="00000"/>
    <s v="000000"/>
    <s v="Legal Services"/>
    <s v="Legal / Prof Fees"/>
    <s v="Default"/>
    <s v="Default"/>
    <s v="Default"/>
    <n v="39744.58"/>
    <d v="2019-06-01T00:00:00"/>
    <s v="Accrual"/>
    <s v="Spreadsheet"/>
    <s v="FBP1 Accruals"/>
    <s v="Spreadsheet A 15838438 76725273"/>
    <s v="RYD FIN CAM 1920 03 022 Accrual GBP"/>
    <d v="2019-07-05T00:00:00"/>
    <s v="RYD MCCARTHY, CAROLE"/>
    <n v="79"/>
    <s v="7310;Accrue Missing costs Legal / Prof Fees M03"/>
    <x v="94"/>
    <m/>
    <d v="2019-07-04T00:00:00"/>
    <m/>
    <s v="7310;Accrue Missing costs Legal / Prof Fees M03"/>
    <m/>
    <m/>
    <m/>
    <m/>
    <m/>
    <m/>
    <s v="Trust Board &amp; Exec Directors"/>
    <x v="3"/>
    <x v="1"/>
    <x v="5"/>
    <s v="7310 Legal / Prof Fees"/>
    <x v="1"/>
  </r>
  <r>
    <s v="E35005"/>
    <s v="7310"/>
    <s v="00000"/>
    <s v="00000"/>
    <s v="000000"/>
    <s v="Legal Services"/>
    <s v="Legal / Prof Fees"/>
    <s v="Default"/>
    <s v="Default"/>
    <s v="Default"/>
    <n v="-39744.58"/>
    <d v="2019-06-01T00:00:00"/>
    <s v="Accrual"/>
    <s v="Spreadsheet"/>
    <s v="Reverses &quot;RYD FIN CAM 1920 02 024 Accrual GBP&quot; journal entry of &quot;Spreadsheet A 15621802 75706396&quot; batch from &quot;MAY-19&quot;."/>
    <s v="Reverses &quot;RYD FIN CAM 1920 02 024 Accrual GBP&quot;11-JUN-19 17:48:44 - 75918047"/>
    <s v="Reverses &quot;RYD FIN CAM 1920 02 024 Accrual GBP&quot;11-JUN-19 17:48:44"/>
    <d v="2019-06-11T00:00:00"/>
    <s v="SSCREPMAN,"/>
    <n v="187"/>
    <s v="Accrue Missing costs Legal / Prof Fees M02"/>
    <x v="95"/>
    <m/>
    <d v="2019-06-11T00:00:00"/>
    <m/>
    <s v="Accrue Missing costs Legal / Prof Fees M02"/>
    <m/>
    <m/>
    <m/>
    <m/>
    <m/>
    <m/>
    <s v="Trust Board &amp; Exec Directors"/>
    <x v="3"/>
    <x v="1"/>
    <x v="5"/>
    <s v="7310 Legal / Prof Fees"/>
    <x v="1"/>
  </r>
  <r>
    <s v="E35005"/>
    <s v="7310"/>
    <s v="00000"/>
    <s v="00000"/>
    <s v="000000"/>
    <s v="Legal Services"/>
    <s v="Legal / Prof Fees"/>
    <s v="Default"/>
    <s v="Default"/>
    <s v="Default"/>
    <n v="527.9"/>
    <d v="2019-06-01T00:00:00"/>
    <s v="Trust Local Payments"/>
    <s v="Local Payments"/>
    <s v="Created from Manual Payment Process"/>
    <s v="Manual Payment Local Payments A 2809701 75683031"/>
    <s v="Manual Payment Trust Local Payments GBP"/>
    <d v="2019-06-05T00:00:00"/>
    <s v="SSCREPMAN,"/>
    <n v="2"/>
    <s v="303974 - Mark Shaw through Payment Request Number: 136368"/>
    <x v="96"/>
    <n v="136368"/>
    <d v="2019-06-05T00:00:00"/>
    <m/>
    <s v="External lawyer's fees for attending Pre Inquest Review"/>
    <s v="FASTER PAYMENT - SALARIES"/>
    <s v="RYDRWAQAR"/>
    <m/>
    <m/>
    <m/>
    <m/>
    <s v="Trust Board &amp; Exec Directors"/>
    <x v="3"/>
    <x v="1"/>
    <x v="5"/>
    <s v="7310 Legal / Prof Fees"/>
    <x v="1"/>
  </r>
  <r>
    <s v="E35005"/>
    <s v="7310"/>
    <s v="00000"/>
    <s v="00000"/>
    <s v="000000"/>
    <s v="Legal Services"/>
    <s v="Legal / Prof Fees"/>
    <s v="Default"/>
    <s v="Default"/>
    <s v="Default"/>
    <n v="14630"/>
    <d v="2019-07-01T00:00:00"/>
    <s v="Accrual"/>
    <s v="Spreadsheet"/>
    <s v="FBP1 Accruals - Final Accruals"/>
    <s v="Spreadsheet A 16077675 77834783"/>
    <s v="RYD FIN CAM 1920 04 020 Accrual GBP"/>
    <d v="2019-08-06T00:00:00"/>
    <s v="RYD MCCARTHY, CAROLE"/>
    <n v="197"/>
    <s v="7310;Legal ServicesM04 Final Accruals M05"/>
    <x v="97"/>
    <m/>
    <d v="2019-08-06T00:00:00"/>
    <m/>
    <s v="7310;Legal ServicesM04 Final Accruals M05"/>
    <m/>
    <m/>
    <m/>
    <m/>
    <m/>
    <m/>
    <s v="Trust Board &amp; Exec Directors"/>
    <x v="3"/>
    <x v="1"/>
    <x v="5"/>
    <s v="7310 Legal / Prof Fees"/>
    <x v="1"/>
  </r>
  <r>
    <s v="E35005"/>
    <s v="7310"/>
    <s v="00000"/>
    <s v="00000"/>
    <s v="000000"/>
    <s v="Legal Services"/>
    <s v="Legal / Prof Fees"/>
    <s v="Default"/>
    <s v="Default"/>
    <s v="Default"/>
    <n v="-39744.58"/>
    <d v="2019-07-01T00:00:00"/>
    <s v="Accrual"/>
    <s v="Spreadsheet"/>
    <s v="Reverses &quot;RYD FIN CAM 1920 03 022 Accrual GBP&quot; journal entry of &quot;Spreadsheet A 15838438 76725273&quot; batch from &quot;JUN-19&quot;."/>
    <s v="Reverses &quot;RYD FIN CAM 1920 03 022 Accrual GBP&quot;09-JUL-19 17:51:23 - 76886284"/>
    <s v="Reverses &quot;RYD FIN CAM 1920 03 022 Accrual GBP&quot;09-JUL-19 17:51:23"/>
    <d v="2019-07-09T00:00:00"/>
    <s v="SSCREPMAN,"/>
    <n v="79"/>
    <s v="7310;Accrue Missing costs Legal / Prof Fees M03"/>
    <x v="98"/>
    <m/>
    <d v="2019-07-09T00:00:00"/>
    <m/>
    <s v="7310;Accrue Missing costs Legal / Prof Fees M03"/>
    <m/>
    <m/>
    <m/>
    <m/>
    <m/>
    <m/>
    <s v="Trust Board &amp; Exec Directors"/>
    <x v="3"/>
    <x v="1"/>
    <x v="5"/>
    <s v="7310 Legal / Prof Fees"/>
    <x v="1"/>
  </r>
  <r>
    <s v="E35005"/>
    <s v="7310"/>
    <s v="00000"/>
    <s v="00000"/>
    <s v="000000"/>
    <s v="Legal Services"/>
    <s v="Legal / Prof Fees"/>
    <s v="Default"/>
    <s v="Default"/>
    <s v="Default"/>
    <n v="29990.92"/>
    <d v="2019-07-01T00:00:00"/>
    <s v="Adjustment"/>
    <s v="Spreadsheet"/>
    <s v="FBP1 Adjustments - 2018-19 Adjustments to Prior Year code"/>
    <s v="Spreadsheet A 16043377 77699961"/>
    <s v="RYD FIN CAM 1920 04 004 Adjustment GBP"/>
    <d v="2019-08-02T00:00:00"/>
    <s v="RYD MCCARTHY, CAROLE"/>
    <n v="331"/>
    <s v="7310;Legal/Prof Fees;2018-19 Accrual Reversal Accrual;M04 Jul-19;0"/>
    <x v="99"/>
    <m/>
    <d v="2019-08-02T00:00:00"/>
    <m/>
    <s v="7310;Legal/Prof Fees;2018-19 Accrual Reversal Accrual;M04 Jul-19;0"/>
    <m/>
    <m/>
    <m/>
    <m/>
    <m/>
    <m/>
    <s v="Trust Board &amp; Exec Directors"/>
    <x v="3"/>
    <x v="1"/>
    <x v="5"/>
    <s v="7310 Legal / Prof Fees"/>
    <x v="1"/>
  </r>
  <r>
    <s v="E35005"/>
    <s v="7310"/>
    <s v="00000"/>
    <s v="00000"/>
    <s v="000000"/>
    <s v="Legal Services"/>
    <s v="Legal / Prof Fees"/>
    <s v="Default"/>
    <s v="Default"/>
    <s v="Default"/>
    <n v="19006.830000000002"/>
    <d v="2019-08-01T00:00:00"/>
    <s v="Accrual"/>
    <s v="Spreadsheet"/>
    <s v="FBP1 Accruals - Final Accruals"/>
    <s v="Spreadsheet A 16307725 78878608"/>
    <s v="RYD FIN CAM 1920 05 031 Accrual GBP"/>
    <d v="2019-09-06T00:00:00"/>
    <s v="RYD MCCARTHY, CAROLE"/>
    <n v="13"/>
    <s v="7310;;M05 Final Accruals Trust Board Conferences and Seminars Aug-19"/>
    <x v="100"/>
    <m/>
    <d v="2019-09-06T00:00:00"/>
    <m/>
    <s v="7310;;M05 Final Accruals Trust Board Conferences and Seminars Aug-19"/>
    <m/>
    <m/>
    <m/>
    <m/>
    <m/>
    <m/>
    <s v="Trust Board &amp; Exec Directors"/>
    <x v="3"/>
    <x v="1"/>
    <x v="5"/>
    <s v="7310 Legal / Prof Fees"/>
    <x v="1"/>
  </r>
  <r>
    <s v="E35005"/>
    <s v="7310"/>
    <s v="00000"/>
    <s v="00000"/>
    <s v="000000"/>
    <s v="Legal Services"/>
    <s v="Legal / Prof Fees"/>
    <s v="Default"/>
    <s v="Default"/>
    <s v="Default"/>
    <n v="-14630"/>
    <d v="2019-08-01T00:00:00"/>
    <s v="Accrual"/>
    <s v="Spreadsheet"/>
    <s v="Reverses &quot;RYD FIN CAM 1920 04 020 Accrual GBP&quot; journal entry of &quot;Spreadsheet A 16077675 77834783&quot; batch from &quot;JUL-19&quot;."/>
    <s v="Reverses &quot;RYD FIN CAM 1920 04 020 Accrual GBP&quot;09-AUG-19 18:02:19 - 77954102"/>
    <s v="Reverses &quot;RYD FIN CAM 1920 04 020 Accrual GBP&quot;09-AUG-19 18:02:19"/>
    <d v="2019-08-09T00:00:00"/>
    <s v="SSCREPMAN,"/>
    <n v="197"/>
    <s v="7310;Legal ServicesM04 Final Accruals M05"/>
    <x v="101"/>
    <m/>
    <d v="2019-08-09T00:00:00"/>
    <m/>
    <s v="7310;Legal ServicesM04 Final Accruals M05"/>
    <m/>
    <m/>
    <m/>
    <m/>
    <m/>
    <m/>
    <s v="Trust Board &amp; Exec Directors"/>
    <x v="3"/>
    <x v="1"/>
    <x v="5"/>
    <s v="7310 Legal / Prof Fees"/>
    <x v="1"/>
  </r>
  <r>
    <s v="E35005"/>
    <s v="7310"/>
    <s v="00000"/>
    <s v="00000"/>
    <s v="000000"/>
    <s v="Legal Services"/>
    <s v="Legal / Prof Fees"/>
    <s v="Default"/>
    <s v="Default"/>
    <s v="Default"/>
    <n v="500"/>
    <d v="2019-08-01T00:00:00"/>
    <s v="Trust Local Payments"/>
    <s v="Local Payments"/>
    <s v="Created from Manual Payment Process"/>
    <s v="Manual Payment Local Payments A 2910379 78059725"/>
    <s v="Manual Payment Trust Local Payments GBP"/>
    <d v="2019-08-13T00:00:00"/>
    <s v="SSCREPMAN,"/>
    <n v="2"/>
    <s v="310349 - Mrs N Mitchell through Payment Request Number: 140010"/>
    <x v="102"/>
    <n v="140010"/>
    <d v="2019-08-13T00:00:00"/>
    <m/>
    <s v="Claim for forced entry at property"/>
    <s v="FASTER PAYMENT - SALARIES"/>
    <s v="RYDKSTEER"/>
    <m/>
    <m/>
    <m/>
    <m/>
    <s v="Trust Board &amp; Exec Directors"/>
    <x v="3"/>
    <x v="1"/>
    <x v="5"/>
    <s v="7310 Legal / Prof Fees"/>
    <x v="1"/>
  </r>
  <r>
    <s v="E35005"/>
    <s v="7310"/>
    <s v="00000"/>
    <s v="00000"/>
    <s v="000000"/>
    <s v="Legal Services"/>
    <s v="Legal / Prof Fees"/>
    <s v="Default"/>
    <s v="Default"/>
    <s v="Default"/>
    <n v="23883.66"/>
    <d v="2019-09-01T00:00:00"/>
    <s v="Accrual"/>
    <s v="Spreadsheet"/>
    <s v="FBP1 Accruals - CEO"/>
    <s v="Spreadsheet A 16507654 79823811"/>
    <s v="RYD FIN CAM 1920 09 017 Accrual GBP"/>
    <d v="2019-10-03T00:00:00"/>
    <s v="RYD MCCARTHY, CAROLE"/>
    <n v="10"/>
    <s v="7310;M06 Legal / Prof Fees Recruitment Agency Fees;Sep-19"/>
    <x v="103"/>
    <m/>
    <d v="2019-10-03T00:00:00"/>
    <m/>
    <s v="7310;M06 Legal / Prof Fees Recruitment Agency Fees;Sep-19"/>
    <m/>
    <m/>
    <m/>
    <m/>
    <m/>
    <m/>
    <s v="Trust Board &amp; Exec Directors"/>
    <x v="3"/>
    <x v="1"/>
    <x v="5"/>
    <s v="7310 Legal / Prof Fees"/>
    <x v="1"/>
  </r>
  <r>
    <s v="E35005"/>
    <s v="7310"/>
    <s v="00000"/>
    <s v="00000"/>
    <s v="000000"/>
    <s v="Legal Services"/>
    <s v="Legal / Prof Fees"/>
    <s v="Default"/>
    <s v="Default"/>
    <s v="Default"/>
    <n v="-19006.830000000002"/>
    <d v="2019-09-01T00:00:00"/>
    <s v="Accrual"/>
    <s v="Spreadsheet"/>
    <s v="Reverses &quot;RYD FIN CAM 1920 05 031 Accrual GBP&quot; journal entry of &quot;Spreadsheet A 16307725 78878608&quot; batch from &quot;AUG-19&quot;."/>
    <s v="Reverses &quot;RYD FIN CAM 1920 05 031 Accrual GBP&quot;10-SEP-19 18:03:07 - 79016492"/>
    <s v="Reverses &quot;RYD FIN CAM 1920 05 031 Accrual GBP&quot;10-SEP-19 18:03:07"/>
    <d v="2019-09-10T00:00:00"/>
    <s v="SSCREPMAN,"/>
    <n v="13"/>
    <s v="7310;;M05 Final Accruals Trust Board Conferences and Seminars Aug-19"/>
    <x v="104"/>
    <m/>
    <d v="2019-09-10T00:00:00"/>
    <m/>
    <s v="7310;;M05 Final Accruals Trust Board Conferences and Seminars Aug-19"/>
    <m/>
    <m/>
    <m/>
    <m/>
    <m/>
    <m/>
    <s v="Trust Board &amp; Exec Directors"/>
    <x v="3"/>
    <x v="1"/>
    <x v="5"/>
    <s v="7310 Legal / Prof Fees"/>
    <x v="1"/>
  </r>
  <r>
    <s v="E35005"/>
    <s v="7310"/>
    <s v="00000"/>
    <s v="00000"/>
    <s v="000000"/>
    <s v="Legal Services"/>
    <s v="Legal / Prof Fees"/>
    <s v="Default"/>
    <s v="Default"/>
    <s v="Default"/>
    <n v="28760.49"/>
    <d v="2019-10-01T00:00:00"/>
    <s v="Accrual"/>
    <s v="Spreadsheet"/>
    <s v="FBP1 Accruals - CEO"/>
    <s v="Spreadsheet A 16759308 81019709"/>
    <s v="RYD FIN CAM 1920 07 015 Accrual GBP"/>
    <d v="2019-11-06T00:00:00"/>
    <s v="RYD MCCARTHY, CAROLE"/>
    <n v="10"/>
    <s v="7310;M06 Legal / Prof Fees Recruitment Agency Fees;Oct-19"/>
    <x v="105"/>
    <m/>
    <d v="2019-11-06T00:00:00"/>
    <m/>
    <s v="7310;M06 Legal / Prof Fees Recruitment Agency Fees;Oct-19"/>
    <m/>
    <m/>
    <m/>
    <m/>
    <m/>
    <m/>
    <s v="Trust Board &amp; Exec Directors"/>
    <x v="3"/>
    <x v="1"/>
    <x v="5"/>
    <s v="7310 Legal / Prof Fees"/>
    <x v="1"/>
  </r>
  <r>
    <s v="E35005"/>
    <s v="7310"/>
    <s v="00000"/>
    <s v="00000"/>
    <s v="000000"/>
    <s v="Legal Services"/>
    <s v="Legal / Prof Fees"/>
    <s v="Default"/>
    <s v="Default"/>
    <s v="Default"/>
    <n v="-23883.66"/>
    <d v="2019-10-01T00:00:00"/>
    <s v="Accrual"/>
    <s v="Spreadsheet"/>
    <s v="Reverses &quot;RYD FIN CAM 1920 09 017 Accrual GBP&quot; journal entry of &quot;Spreadsheet A 16507654 79823811&quot; batch from &quot;SEP-19&quot;."/>
    <s v="Reverses &quot;RYD FIN CAM 1920 09 017 Accrual GBP&quot;09-OCT-19 18:02:34 - 80038872"/>
    <s v="Reverses &quot;RYD FIN CAM 1920 09 017 Accrual GBP&quot;09-OCT-19 18:02:34"/>
    <d v="2019-10-09T00:00:00"/>
    <s v="SSCREPMAN,"/>
    <n v="10"/>
    <s v="7310;M06 Legal / Prof Fees Recruitment Agency Fees;Sep-19"/>
    <x v="106"/>
    <m/>
    <d v="2019-10-09T00:00:00"/>
    <m/>
    <s v="7310;M06 Legal / Prof Fees Recruitment Agency Fees;Sep-19"/>
    <m/>
    <m/>
    <m/>
    <m/>
    <m/>
    <m/>
    <s v="Trust Board &amp; Exec Directors"/>
    <x v="3"/>
    <x v="1"/>
    <x v="5"/>
    <s v="7310 Legal / Prof Fees"/>
    <x v="1"/>
  </r>
  <r>
    <s v="E35005"/>
    <s v="7310"/>
    <s v="00000"/>
    <s v="00000"/>
    <s v="000000"/>
    <s v="Legal Services"/>
    <s v="Legal / Prof Fees"/>
    <s v="Default"/>
    <s v="Default"/>
    <s v="Default"/>
    <n v="28760.49"/>
    <d v="2019-11-01T00:00:00"/>
    <s v="Accrual"/>
    <s v="Spreadsheet"/>
    <s v="M08 FBP1 CEO Accruals"/>
    <s v="Spreadsheet A 16967619 82023410"/>
    <s v="RYD FIN BAN 1920 08 020 Accrual GBP"/>
    <d v="2019-12-04T00:00:00"/>
    <s v="ZZZ NIKYAR, BILAL"/>
    <n v="8"/>
    <s v="7310;M08 Legal / Prof Fees Recruitment Agency Fees;Nov-19"/>
    <x v="107"/>
    <m/>
    <d v="2019-12-04T00:00:00"/>
    <m/>
    <s v="7310;M08 Legal / Prof Fees Recruitment Agency Fees;Nov-19"/>
    <m/>
    <m/>
    <m/>
    <m/>
    <m/>
    <m/>
    <s v="Trust Board &amp; Exec Directors"/>
    <x v="3"/>
    <x v="1"/>
    <x v="5"/>
    <s v="7310 Legal / Prof Fees"/>
    <x v="1"/>
  </r>
  <r>
    <s v="E35005"/>
    <s v="7310"/>
    <s v="00000"/>
    <s v="00000"/>
    <s v="000000"/>
    <s v="Legal Services"/>
    <s v="Legal / Prof Fees"/>
    <s v="Default"/>
    <s v="Default"/>
    <s v="Default"/>
    <n v="-28760.49"/>
    <d v="2019-11-01T00:00:00"/>
    <s v="Accrual"/>
    <s v="Spreadsheet"/>
    <s v="Reverses &quot;RYD FIN CAM 1920 07 015 Accrual GBP&quot; journal entry of &quot;Spreadsheet A 16759308 81019709&quot; batch from &quot;OCT-19&quot;."/>
    <s v="Reverses &quot;RYD FIN CAM 1920 07 015 Accrual GBP&quot;11-NOV-19 17:57:40 - 81192528"/>
    <s v="Reverses &quot;RYD FIN CAM 1920 07 015 Accrual GBP&quot;11-NOV-19 17:57:40"/>
    <d v="2019-11-11T00:00:00"/>
    <s v="SSCREPMAN,"/>
    <n v="10"/>
    <s v="7310;M06 Legal / Prof Fees Recruitment Agency Fees;Oct-19"/>
    <x v="108"/>
    <m/>
    <d v="2019-11-11T00:00:00"/>
    <m/>
    <s v="7310;M06 Legal / Prof Fees Recruitment Agency Fees;Oct-19"/>
    <m/>
    <m/>
    <m/>
    <m/>
    <m/>
    <m/>
    <s v="Trust Board &amp; Exec Directors"/>
    <x v="3"/>
    <x v="1"/>
    <x v="5"/>
    <s v="7310 Legal / Prof Fees"/>
    <x v="1"/>
  </r>
  <r>
    <s v="E35005"/>
    <s v="7310"/>
    <s v="00000"/>
    <s v="00000"/>
    <s v="000000"/>
    <s v="Legal Services"/>
    <s v="Legal / Prof Fees"/>
    <s v="Default"/>
    <s v="Default"/>
    <s v="Default"/>
    <n v="3580"/>
    <d v="2019-11-01T00:00:00"/>
    <s v="Purchase Invoices"/>
    <s v="Payables"/>
    <s v="Journal Import 81803162:"/>
    <s v="Payables A 16916936 81803162"/>
    <s v="NOV-19 Purchase Invoices GBP"/>
    <d v="2019-11-28T00:00:00"/>
    <s v="SSCREPMAN,"/>
    <n v="37"/>
    <s v="Journal Import Created"/>
    <x v="0"/>
    <n v="424501"/>
    <d v="2019-03-17T00:00:00"/>
    <n v="165065420"/>
    <m/>
    <s v="PO Invoice"/>
    <m/>
    <s v="https://nww.einvoice-prod.sbs.nhs.uk:8179/invoicepdf/2415513c-e58e-5666-9f49-5fd7d1811ff3"/>
    <n v="1"/>
    <n v="3580"/>
    <m/>
    <s v="Trust Board &amp; Exec Directors"/>
    <x v="3"/>
    <x v="1"/>
    <x v="5"/>
    <s v="7310 Legal / Prof Fees"/>
    <x v="0"/>
  </r>
  <r>
    <s v="E35005"/>
    <s v="7310"/>
    <s v="00000"/>
    <s v="00000"/>
    <s v="000000"/>
    <s v="Legal Services"/>
    <s v="Legal / Prof Fees"/>
    <s v="Default"/>
    <s v="Default"/>
    <s v="Default"/>
    <n v="-3580"/>
    <d v="2019-11-01T00:00:00"/>
    <s v="Purchase Invoices"/>
    <s v="Payables"/>
    <s v="Journal Import 81803162:"/>
    <s v="Payables A 16916936 81803162"/>
    <s v="NOV-19 Purchase Invoices GBP"/>
    <d v="2019-11-28T00:00:00"/>
    <s v="SSCREPMAN,"/>
    <n v="38"/>
    <s v="Journal Import Created"/>
    <x v="0"/>
    <n v="424501"/>
    <d v="2019-03-17T00:00:00"/>
    <n v="165065420"/>
    <m/>
    <s v="PO Invoice"/>
    <m/>
    <s v="https://nww.einvoice-prod.sbs.nhs.uk:8179/invoicepdf/2415513c-e58e-5666-9f49-5fd7d1811ff3"/>
    <n v="1"/>
    <n v="-3580"/>
    <m/>
    <s v="Trust Board &amp; Exec Directors"/>
    <x v="3"/>
    <x v="1"/>
    <x v="5"/>
    <s v="7310 Legal / Prof Fees"/>
    <x v="0"/>
  </r>
  <r>
    <s v="E35005"/>
    <s v="7310"/>
    <s v="00000"/>
    <s v="00000"/>
    <s v="000000"/>
    <s v="Legal Services"/>
    <s v="Legal / Prof Fees"/>
    <s v="Default"/>
    <s v="Default"/>
    <s v="Default"/>
    <n v="33637.32"/>
    <d v="2019-12-01T00:00:00"/>
    <s v="Accrual"/>
    <s v="Spreadsheet"/>
    <s v="FBP1 Accruals"/>
    <s v="Spreadsheet A 17228823 83106015"/>
    <s v="RYD FIN CAM 1920 09 05 Accrual GBP"/>
    <d v="2020-01-06T00:00:00"/>
    <s v="RYD MCCARTHY, CAROLE"/>
    <n v="34"/>
    <s v="7310;M08 Legal / Prof Fees Recruitment Agency Fees;Dec-19"/>
    <x v="109"/>
    <m/>
    <d v="2020-01-06T00:00:00"/>
    <m/>
    <s v="7310;M08 Legal / Prof Fees Recruitment Agency Fees;Dec-19"/>
    <m/>
    <m/>
    <m/>
    <m/>
    <m/>
    <m/>
    <s v="Trust Board &amp; Exec Directors"/>
    <x v="3"/>
    <x v="1"/>
    <x v="5"/>
    <s v="7310 Legal / Prof Fees"/>
    <x v="1"/>
  </r>
  <r>
    <s v="E35005"/>
    <s v="7310"/>
    <s v="00000"/>
    <s v="00000"/>
    <s v="000000"/>
    <s v="Legal Services"/>
    <s v="Legal / Prof Fees"/>
    <s v="Default"/>
    <s v="Default"/>
    <s v="Default"/>
    <n v="-28760.49"/>
    <d v="2019-12-01T00:00:00"/>
    <s v="Accrual"/>
    <s v="Spreadsheet"/>
    <s v="Reverses &quot;RYD FIN BAN 1920 08 020 Accrual GBP&quot; journal entry of &quot;Spreadsheet A 16967619 82023410&quot; batch from &quot;NOV-19&quot;."/>
    <s v="Reverses &quot;RYD FIN BAN 1920 08 020 Accrual GBP&quot;10-DEC-19 17:57:48 - 82234850"/>
    <s v="Reverses &quot;RYD FIN BAN 1920 08 020 Accrual GBP&quot;10-DEC-19 17:57:48"/>
    <d v="2019-12-10T00:00:00"/>
    <s v="SSCREPMAN,"/>
    <n v="8"/>
    <s v="7310;M08 Legal / Prof Fees Recruitment Agency Fees;Nov-19"/>
    <x v="110"/>
    <m/>
    <d v="2019-12-10T00:00:00"/>
    <m/>
    <s v="7310;M08 Legal / Prof Fees Recruitment Agency Fees;Nov-19"/>
    <m/>
    <m/>
    <m/>
    <m/>
    <m/>
    <m/>
    <s v="Trust Board &amp; Exec Directors"/>
    <x v="3"/>
    <x v="1"/>
    <x v="5"/>
    <s v="7310 Legal / Prof Fees"/>
    <x v="1"/>
  </r>
  <r>
    <s v="E35005"/>
    <s v="7310"/>
    <s v="00000"/>
    <s v="00000"/>
    <s v="000000"/>
    <s v="Legal Services"/>
    <s v="Legal / Prof Fees"/>
    <s v="Default"/>
    <s v="Default"/>
    <s v="Default"/>
    <n v="36139"/>
    <d v="2020-01-01T00:00:00"/>
    <s v="Accrual"/>
    <s v="Spreadsheet"/>
    <s v="FBP1 Accruals"/>
    <s v="Spreadsheet A 17443172 84185362"/>
    <s v="RYD FIN CAM 1920 10 007 Accrual GBP"/>
    <d v="2020-02-05T00:00:00"/>
    <s v="RYD MCCARTHY, CAROLE"/>
    <n v="32"/>
    <s v="7310;M08 Legal / Prof Fees Recruitment Agency Fees;Jan-20"/>
    <x v="111"/>
    <m/>
    <d v="2020-02-05T00:00:00"/>
    <m/>
    <s v="7310;M08 Legal / Prof Fees Recruitment Agency Fees;Jan-20"/>
    <m/>
    <m/>
    <m/>
    <m/>
    <m/>
    <m/>
    <s v="Trust Board &amp; Exec Directors"/>
    <x v="3"/>
    <x v="1"/>
    <x v="5"/>
    <s v="7310 Legal / Prof Fees"/>
    <x v="1"/>
  </r>
  <r>
    <s v="E35005"/>
    <s v="7310"/>
    <s v="00000"/>
    <s v="00000"/>
    <s v="000000"/>
    <s v="Legal Services"/>
    <s v="Legal / Prof Fees"/>
    <s v="Default"/>
    <s v="Default"/>
    <s v="Default"/>
    <n v="-33637.32"/>
    <d v="2020-01-01T00:00:00"/>
    <s v="Accrual"/>
    <s v="Spreadsheet"/>
    <s v="Reverses &quot;RYD FIN CAM 1920 09 05 Accrual GBP&quot; journal entry of &quot;Spreadsheet A 17228823 83106015&quot; batch from &quot;DEC-19&quot;."/>
    <s v="Reverses &quot;RYD FIN CAM 1920 09 05 Accrual GBP&quot;10-JAN-20 17:51:55 - 83277123"/>
    <s v="Reverses &quot;RYD FIN CAM 1920 09 05 Accrual GBP&quot;10-JAN-20 17:51:55"/>
    <d v="2020-01-10T00:00:00"/>
    <s v="SSCREPMAN,"/>
    <n v="34"/>
    <s v="7310;M08 Legal / Prof Fees Recruitment Agency Fees;Dec-19"/>
    <x v="112"/>
    <m/>
    <d v="2020-01-10T00:00:00"/>
    <m/>
    <s v="7310;M08 Legal / Prof Fees Recruitment Agency Fees;Dec-19"/>
    <m/>
    <m/>
    <m/>
    <m/>
    <m/>
    <m/>
    <s v="Trust Board &amp; Exec Directors"/>
    <x v="3"/>
    <x v="1"/>
    <x v="5"/>
    <s v="7310 Legal / Prof Fees"/>
    <x v="1"/>
  </r>
  <r>
    <s v="E35005"/>
    <s v="7310"/>
    <s v="00000"/>
    <s v="00000"/>
    <s v="000000"/>
    <s v="Legal Services"/>
    <s v="Legal / Prof Fees"/>
    <s v="Default"/>
    <s v="Default"/>
    <s v="Default"/>
    <n v="-36139"/>
    <d v="2020-02-01T00:00:00"/>
    <s v="Accrual"/>
    <s v="Spreadsheet"/>
    <s v="Reverses &quot;RYD FIN CAM 1920 10 007 Accrual GBP&quot; journal entry of &quot;Spreadsheet A 17443172 84185362&quot; batch from &quot;JAN-20&quot;."/>
    <s v="Reverses &quot;RYD FIN CAM 1920 10 007 Accrual GBP&quot;11-FEB-20 17:58:30 - 84408376"/>
    <s v="Reverses &quot;RYD FIN CAM 1920 10 007 Accrual GBP&quot;11-FEB-20 17:58:30"/>
    <d v="2020-02-11T00:00:00"/>
    <s v="SSCREPMAN,"/>
    <n v="32"/>
    <s v="7310;M08 Legal / Prof Fees Recruitment Agency Fees;Jan-20"/>
    <x v="113"/>
    <m/>
    <d v="2020-02-11T00:00:00"/>
    <m/>
    <s v="7310;M08 Legal / Prof Fees Recruitment Agency Fees;Jan-20"/>
    <m/>
    <m/>
    <m/>
    <m/>
    <m/>
    <m/>
    <s v="Trust Board &amp; Exec Directors"/>
    <x v="3"/>
    <x v="1"/>
    <x v="5"/>
    <s v="7310 Legal / Prof Fees"/>
    <x v="1"/>
  </r>
  <r>
    <s v="E35005"/>
    <s v="7310"/>
    <s v="00000"/>
    <s v="00000"/>
    <s v="000000"/>
    <s v="Legal Services"/>
    <s v="Legal / Prof Fees"/>
    <s v="Default"/>
    <s v="Default"/>
    <s v="Default"/>
    <n v="1300"/>
    <d v="2020-08-01T00:00:00"/>
    <s v="Purchase Invoices"/>
    <s v="Payables"/>
    <s v="Journal Import 90740014:"/>
    <s v="Payables A 18757935 90740014"/>
    <s v="AUG-20 Purchase Invoices GBP"/>
    <d v="2020-08-03T00:00:00"/>
    <s v="SSCREPMAN,"/>
    <n v="20"/>
    <s v="Journal Import Created"/>
    <x v="114"/>
    <s v="SINX400834"/>
    <d v="2020-06-03T00:00:00"/>
    <s v="Non-PO"/>
    <m/>
    <s v="Non PO Invoice"/>
    <m/>
    <s v="http://nww.docserv.wyss.nhs.uk/synergyiim/dist/?val=2166063_12497030_20200728123345"/>
    <m/>
    <m/>
    <m/>
    <s v="Trust Board &amp; Exec Directors"/>
    <x v="3"/>
    <x v="2"/>
    <x v="5"/>
    <s v="7310 Legal / Prof Fees"/>
    <x v="0"/>
  </r>
  <r>
    <s v="E35005"/>
    <s v="7310"/>
    <s v="00000"/>
    <s v="00000"/>
    <s v="000000"/>
    <s v="Legal Services"/>
    <s v="Legal / Prof Fees"/>
    <s v="Default"/>
    <s v="Default"/>
    <s v="Default"/>
    <n v="252"/>
    <d v="2021-01-01T00:00:00"/>
    <s v="Purchase Invoices"/>
    <s v="Payables"/>
    <s v="Journal Import 97357325:"/>
    <s v="Payables A 20227709 97357325"/>
    <s v="JAN-21 Purchase Invoices GBP"/>
    <d v="2021-01-29T00:00:00"/>
    <s v="SSCREPMAN,"/>
    <n v="41"/>
    <s v="Journal Import Created"/>
    <x v="0"/>
    <n v="407669"/>
    <d v="2018-09-18T00:00:00"/>
    <n v="165065420"/>
    <m/>
    <s v="PO Invoice"/>
    <m/>
    <s v="https://nww.einvoice-prod.sbs.nhs.uk:8179/invoicepdf/f3be1a05-bac5-5118-8c44-ad10b9c9e39d"/>
    <n v="1"/>
    <n v="252"/>
    <m/>
    <s v="Trust Board &amp; Exec Directors"/>
    <x v="3"/>
    <x v="2"/>
    <x v="5"/>
    <s v="7310 Legal / Prof Fees"/>
    <x v="0"/>
  </r>
  <r>
    <s v="E35005"/>
    <s v="7310"/>
    <s v="00000"/>
    <s v="00000"/>
    <s v="000000"/>
    <s v="Legal Services"/>
    <s v="Legal / Prof Fees"/>
    <s v="Default"/>
    <s v="Default"/>
    <s v="Default"/>
    <n v="-252"/>
    <d v="2021-01-01T00:00:00"/>
    <s v="Purchase Invoices"/>
    <s v="Payables"/>
    <s v="Journal Import 97357325:"/>
    <s v="Payables A 20227709 97357325"/>
    <s v="JAN-21 Purchase Invoices GBP"/>
    <d v="2021-01-29T00:00:00"/>
    <s v="SSCREPMAN,"/>
    <n v="42"/>
    <s v="Journal Import Created"/>
    <x v="0"/>
    <n v="407669"/>
    <d v="2018-09-18T00:00:00"/>
    <n v="165065420"/>
    <m/>
    <s v="PO Invoice"/>
    <m/>
    <s v="https://nww.einvoice-prod.sbs.nhs.uk:8179/invoicepdf/f3be1a05-bac5-5118-8c44-ad10b9c9e39d"/>
    <n v="1"/>
    <n v="-252"/>
    <m/>
    <s v="Trust Board &amp; Exec Directors"/>
    <x v="3"/>
    <x v="2"/>
    <x v="5"/>
    <s v="7310 Legal / Prof Fees"/>
    <x v="0"/>
  </r>
  <r>
    <s v="E35005"/>
    <s v="7310"/>
    <s v="00000"/>
    <s v="00000"/>
    <s v="000000"/>
    <s v="Legal Services"/>
    <s v="Legal / Prof Fees"/>
    <s v="Default"/>
    <s v="Default"/>
    <s v="Default"/>
    <n v="2392.56"/>
    <d v="2021-01-01T00:00:00"/>
    <s v="Trust Local Payments"/>
    <s v="Local Payments"/>
    <s v="Created from Manual Payment Process"/>
    <s v="Manual Payment Local Payments A 3696419 97265193"/>
    <s v="Manual Payment Trust Local Payments GBP"/>
    <d v="2021-01-27T00:00:00"/>
    <s v="SSCREPMAN,"/>
    <n v="2"/>
    <s v="365147 - Kennedys through Payment Request Number: 170557"/>
    <x v="115"/>
    <n v="170557"/>
    <d v="2021-01-27T00:00:00"/>
    <m/>
    <s v="REF: N1315/957144/CKM Outstanding invoice for legal services in representing SECAmb at inquest."/>
    <s v="FASTER PAYMENT - SALARIES"/>
    <s v="RYDRWAQAR"/>
    <m/>
    <m/>
    <m/>
    <m/>
    <s v="Trust Board &amp; Exec Directors"/>
    <x v="3"/>
    <x v="2"/>
    <x v="5"/>
    <s v="7310 Legal / Prof Fees"/>
    <x v="0"/>
  </r>
  <r>
    <s v="E35005"/>
    <s v="7310"/>
    <s v="00000"/>
    <s v="00000"/>
    <s v="000000"/>
    <s v="Legal Services"/>
    <s v="Legal / Prof Fees"/>
    <s v="Default"/>
    <s v="Default"/>
    <s v="Default"/>
    <n v="6300"/>
    <d v="2021-03-01T00:00:00"/>
    <s v="Trust Local Payments"/>
    <s v="Local Payments"/>
    <s v="Created from Manual Payment Process"/>
    <s v="Manual Payment Local Payments A 3778368 99036506"/>
    <s v="Manual Payment Trust Local Payments GBP"/>
    <d v="2021-03-16T00:00:00"/>
    <s v="SSCREPMAN,"/>
    <n v="2"/>
    <s v="370918 - Chambers of Jacob Levy QC through Payment Request Number: 173629"/>
    <x v="116"/>
    <n v="173629"/>
    <d v="2021-03-16T00:00:00"/>
    <m/>
    <s v="REF: 374443 - Counsel's fees for inquest representation"/>
    <s v="FASTER PAYMENT - SALARIES"/>
    <s v="RYDRWAQAR"/>
    <m/>
    <m/>
    <m/>
    <m/>
    <s v="Trust Board &amp; Exec Directors"/>
    <x v="3"/>
    <x v="2"/>
    <x v="5"/>
    <s v="7310 Legal / Prof Fees"/>
    <x v="0"/>
  </r>
  <r>
    <s v="E35005"/>
    <s v="7310"/>
    <s v="00000"/>
    <s v="00000"/>
    <s v="000000"/>
    <s v="Legal Services"/>
    <s v="Legal / Prof Fees"/>
    <s v="Default"/>
    <s v="Default"/>
    <s v="Default"/>
    <n v="120"/>
    <d v="2021-05-01T00:00:00"/>
    <s v="Accrual"/>
    <s v="Spreadsheet"/>
    <s v="M02 FBP1 Non-PO Suspense Acc. Clearance"/>
    <s v="Spreadsheet A 21061386 101936707"/>
    <s v="RYD FIN BAN 2122 02 004 Accrual GBP"/>
    <d v="2021-06-02T00:00:00"/>
    <s v="ZZZ NIKYAR, BILAL"/>
    <n v="29"/>
    <s v="7310;KENNEDYS LAW LLP;2021-22;M02;May-21;http://nww.docserv.wyss.nhs.uk/synergyiim/dist/?val=3865090_14848925_20210504090938"/>
    <x v="117"/>
    <m/>
    <d v="2021-06-01T00:00:00"/>
    <m/>
    <s v="7310;KENNEDYS LAW LLP;2021-22;M02;May-21;"/>
    <m/>
    <m/>
    <s v="http://nww.docserv.wyss.nhs.uk/synergyiim/dist/?val=3865090_14848925_20210504090938"/>
    <m/>
    <m/>
    <m/>
    <s v="Trust Board &amp; Exec Directors"/>
    <x v="3"/>
    <x v="3"/>
    <x v="5"/>
    <s v="7310 Legal / Prof Fees"/>
    <x v="1"/>
  </r>
  <r>
    <s v="E35005"/>
    <s v="7310"/>
    <s v="00000"/>
    <s v="00000"/>
    <s v="000000"/>
    <s v="Legal Services"/>
    <s v="Legal / Prof Fees"/>
    <s v="Default"/>
    <s v="Default"/>
    <s v="Default"/>
    <n v="600"/>
    <d v="2021-05-01T00:00:00"/>
    <s v="Accrual"/>
    <s v="Spreadsheet"/>
    <s v="M02 FBP1 Non-PO Suspense Acc. Clearance"/>
    <s v="Spreadsheet A 21061386 101936707"/>
    <s v="RYD FIN BAN 2122 02 004 Accrual GBP"/>
    <d v="2021-06-02T00:00:00"/>
    <s v="ZZZ NIKYAR, BILAL"/>
    <n v="30"/>
    <s v="7310;KENNEDYS LAW LLP;2021-22;M02;May-21;http://nww.docserv.wyss.nhs.uk/synergyiim/dist/?val=3865090_14848925_20210504090938"/>
    <x v="117"/>
    <m/>
    <d v="2021-06-01T00:00:00"/>
    <m/>
    <s v="7310;KENNEDYS LAW LLP;2021-22;M02;May-21;"/>
    <m/>
    <m/>
    <s v="http://nww.docserv.wyss.nhs.uk/synergyiim/dist/?val=3865090_14848925_20210504090938"/>
    <m/>
    <m/>
    <m/>
    <s v="Trust Board &amp; Exec Directors"/>
    <x v="3"/>
    <x v="3"/>
    <x v="5"/>
    <s v="7310 Legal / Prof Fees"/>
    <x v="1"/>
  </r>
  <r>
    <s v="E35005"/>
    <s v="7310"/>
    <s v="00000"/>
    <s v="00000"/>
    <s v="000000"/>
    <s v="Legal Services"/>
    <s v="Legal / Prof Fees"/>
    <s v="Default"/>
    <s v="Default"/>
    <s v="Default"/>
    <n v="-120"/>
    <d v="2021-06-01T00:00:00"/>
    <s v="Accrual"/>
    <s v="Spreadsheet"/>
    <s v="Reverses &quot;RYD FIN BAN 2122 02 004 Accrual GBP&quot; journal entry of &quot;Spreadsheet A 21061386 101936707&quot; batch from &quot;MAY-21&quot;."/>
    <s v="Reverses &quot;RYD FIN BAN 2122 02 004 Accrual GBP&quot;09-JUN-21 17:31:08 - 102271274"/>
    <s v="Reverses &quot;RYD FIN BAN 2122 02 004 Accrual GBP&quot;09-JUN-21 17:31:08"/>
    <d v="2021-06-09T00:00:00"/>
    <s v="SSCREPMAN,"/>
    <n v="29"/>
    <s v="7310;KENNEDYS LAW LLP;2021-22;M02;May-21;http://nww.docserv.wyss.nhs.uk/synergyiim/dist/?val=3865090_14848925_20210504090938"/>
    <x v="118"/>
    <m/>
    <d v="2021-06-09T00:00:00"/>
    <m/>
    <s v="7310;KENNEDYS LAW LLP;2021-22;M02;May-21;"/>
    <m/>
    <m/>
    <s v="http://nww.docserv.wyss.nhs.uk/synergyiim/dist/?val=3865090_14848925_20210504090938"/>
    <m/>
    <m/>
    <m/>
    <s v="Trust Board &amp; Exec Directors"/>
    <x v="3"/>
    <x v="3"/>
    <x v="5"/>
    <s v="7310 Legal / Prof Fees"/>
    <x v="1"/>
  </r>
  <r>
    <s v="E35005"/>
    <s v="7310"/>
    <s v="00000"/>
    <s v="00000"/>
    <s v="000000"/>
    <s v="Legal Services"/>
    <s v="Legal / Prof Fees"/>
    <s v="Default"/>
    <s v="Default"/>
    <s v="Default"/>
    <n v="-600"/>
    <d v="2021-06-01T00:00:00"/>
    <s v="Accrual"/>
    <s v="Spreadsheet"/>
    <s v="Reverses &quot;RYD FIN BAN 2122 02 004 Accrual GBP&quot; journal entry of &quot;Spreadsheet A 21061386 101936707&quot; batch from &quot;MAY-21&quot;."/>
    <s v="Reverses &quot;RYD FIN BAN 2122 02 004 Accrual GBP&quot;09-JUN-21 17:31:08 - 102271274"/>
    <s v="Reverses &quot;RYD FIN BAN 2122 02 004 Accrual GBP&quot;09-JUN-21 17:31:08"/>
    <d v="2021-06-09T00:00:00"/>
    <s v="SSCREPMAN,"/>
    <n v="30"/>
    <s v="7310;KENNEDYS LAW LLP;2021-22;M02;May-21;http://nww.docserv.wyss.nhs.uk/synergyiim/dist/?val=3865090_14848925_20210504090938"/>
    <x v="118"/>
    <m/>
    <d v="2021-06-09T00:00:00"/>
    <m/>
    <s v="7310;KENNEDYS LAW LLP;2021-22;M02;May-21;"/>
    <m/>
    <m/>
    <s v="http://nww.docserv.wyss.nhs.uk/synergyiim/dist/?val=3865090_14848925_20210504090938"/>
    <m/>
    <m/>
    <m/>
    <s v="Trust Board &amp; Exec Directors"/>
    <x v="3"/>
    <x v="3"/>
    <x v="5"/>
    <s v="7310 Legal / Prof Fees"/>
    <x v="1"/>
  </r>
  <r>
    <s v="E35005"/>
    <s v="7310"/>
    <s v="00000"/>
    <s v="00000"/>
    <s v="000000"/>
    <s v="Legal Services"/>
    <s v="Legal / Prof Fees"/>
    <s v="Default"/>
    <s v="Default"/>
    <s v="Default"/>
    <n v="2400"/>
    <d v="2021-10-01T00:00:00"/>
    <s v="Trust Local Payments"/>
    <s v="Local Payments"/>
    <s v="Created from Manual Payment Process"/>
    <s v="Manual Payment Local Payments A 4129307 107561485"/>
    <s v="Manual Payment Trust Local Payments GBP"/>
    <d v="2021-10-27T00:00:00"/>
    <s v="SSCREPMAN,"/>
    <n v="4"/>
    <s v="396527 - Chambers of Jacob Levy QC through Payment Request Number: 187489"/>
    <x v="116"/>
    <n v="187489"/>
    <d v="2021-10-27T00:00:00"/>
    <m/>
    <s v="Counsel's fees for conducting inquest"/>
    <s v="FASTER PAYMENT - SALARIES"/>
    <s v="RYDRWAQAR"/>
    <m/>
    <m/>
    <m/>
    <m/>
    <s v="Trust Board &amp; Exec Directors"/>
    <x v="3"/>
    <x v="3"/>
    <x v="5"/>
    <s v="7310 Legal / Prof Fees"/>
    <x v="0"/>
  </r>
  <r>
    <s v="E35005"/>
    <s v="7310"/>
    <s v="00000"/>
    <s v="00000"/>
    <s v="000000"/>
    <s v="Legal Services"/>
    <s v="Legal / Prof Fees"/>
    <s v="Default"/>
    <s v="Default"/>
    <s v="Default"/>
    <n v="3376"/>
    <d v="2022-03-01T00:00:00"/>
    <s v="Purchase Invoices"/>
    <s v="Payables"/>
    <s v="Journal Import 112595199:"/>
    <s v="Payables A 23040751 112595199"/>
    <s v="MAR-22 Purchase Invoices GBP"/>
    <d v="2022-03-10T00:00:00"/>
    <s v="SSCREPMAN,"/>
    <n v="18"/>
    <s v="Journal Import Created"/>
    <x v="0"/>
    <n v="73017801"/>
    <d v="2022-02-24T00:00:00"/>
    <n v="165065420"/>
    <m/>
    <s v="PO Invoice"/>
    <m/>
    <s v="https://nww.einvoice-prod.sbs.nhs.uk:8179/invoicepdf/b01114fd-bab4-59a1-a01b-ff8e380ea453"/>
    <n v="1"/>
    <n v="3376"/>
    <m/>
    <s v="Trust Board &amp; Exec Directors"/>
    <x v="3"/>
    <x v="3"/>
    <x v="5"/>
    <s v="7310 Legal / Prof Fees"/>
    <x v="0"/>
  </r>
  <r>
    <s v="E35005"/>
    <s v="7310"/>
    <s v="00000"/>
    <s v="00000"/>
    <s v="000000"/>
    <s v="Legal Services"/>
    <s v="Legal / Prof Fees"/>
    <s v="Default"/>
    <s v="Default"/>
    <s v="Default"/>
    <n v="-3376"/>
    <d v="2022-03-01T00:00:00"/>
    <s v="Purchase Invoices"/>
    <s v="Payables"/>
    <s v="Journal Import 112595199:"/>
    <s v="Payables A 23040751 112595199"/>
    <s v="MAR-22 Purchase Invoices GBP"/>
    <d v="2022-03-10T00:00:00"/>
    <s v="SSCREPMAN,"/>
    <n v="19"/>
    <s v="Journal Import Created"/>
    <x v="0"/>
    <n v="73017801"/>
    <d v="2022-02-24T00:00:00"/>
    <n v="165065420"/>
    <m/>
    <s v="PO Invoice"/>
    <m/>
    <s v="https://nww.einvoice-prod.sbs.nhs.uk:8179/invoicepdf/b01114fd-bab4-59a1-a01b-ff8e380ea453"/>
    <n v="1"/>
    <n v="-3376"/>
    <m/>
    <s v="Trust Board &amp; Exec Directors"/>
    <x v="3"/>
    <x v="3"/>
    <x v="5"/>
    <s v="7310 Legal / Prof Fees"/>
    <x v="0"/>
  </r>
  <r>
    <s v="E35120"/>
    <s v="7310"/>
    <s v="00000"/>
    <s v="00000"/>
    <s v="000000"/>
    <s v="Corporate Expenses"/>
    <s v="Legal / Prof Fees"/>
    <s v="Default"/>
    <s v="Default"/>
    <s v="Default"/>
    <n v="38541.67"/>
    <d v="2018-04-01T00:00:00"/>
    <s v="Accrual"/>
    <s v="Spreadsheet"/>
    <s v="Accrual"/>
    <s v="Spreadsheet A 13057315 62252265"/>
    <s v="RYD FIN PK 1819 01 001 Accrual GBP"/>
    <d v="2018-05-09T00:00:00"/>
    <s v="ZZZ KANUMAKALA, PUSHPA"/>
    <n v="8"/>
    <s v="7310;Capsticks;accrualcontract ;M1 2018/19"/>
    <x v="119"/>
    <m/>
    <d v="2018-05-09T00:00:00"/>
    <m/>
    <s v="7310;Capsticks;accrualcontract ;M1 2018/19"/>
    <m/>
    <m/>
    <m/>
    <m/>
    <m/>
    <m/>
    <s v="Corporate Expenditure"/>
    <x v="4"/>
    <x v="0"/>
    <x v="6"/>
    <s v="7310 Legal / Prof Fees"/>
    <x v="1"/>
  </r>
  <r>
    <s v="E35120"/>
    <s v="7310"/>
    <s v="00000"/>
    <s v="00000"/>
    <s v="000000"/>
    <s v="Corporate Expenses"/>
    <s v="Legal / Prof Fees"/>
    <s v="Default"/>
    <s v="Default"/>
    <s v="Default"/>
    <n v="84157"/>
    <d v="2018-04-01T00:00:00"/>
    <s v="Accrual"/>
    <s v="Spreadsheet"/>
    <s v="Accrual"/>
    <s v="Spreadsheet A 13057315 62252265"/>
    <s v="RYD FIN PK 1819 01 001 Accrual GBP"/>
    <d v="2018-05-09T00:00:00"/>
    <s v="ZZZ KANUMAKALA, PUSHPA"/>
    <n v="9"/>
    <s v="7310;Capsticks;accrualcontract ;M1-M12 2017/18"/>
    <x v="119"/>
    <m/>
    <d v="2018-05-09T00:00:00"/>
    <m/>
    <s v="7310;Capsticks;accrualcontract ;M1-M12 2017/18"/>
    <m/>
    <m/>
    <m/>
    <m/>
    <m/>
    <m/>
    <s v="Corporate Expenditure"/>
    <x v="4"/>
    <x v="0"/>
    <x v="6"/>
    <s v="7310 Legal / Prof Fees"/>
    <x v="1"/>
  </r>
  <r>
    <s v="E35120"/>
    <s v="7310"/>
    <s v="00000"/>
    <s v="00000"/>
    <s v="000000"/>
    <s v="Corporate Expenses"/>
    <s v="Legal / Prof Fees"/>
    <s v="Default"/>
    <s v="Default"/>
    <s v="Default"/>
    <n v="-205.6"/>
    <d v="2018-04-01T00:00:00"/>
    <s v="Accrual"/>
    <s v="Spreadsheet"/>
    <s v="M01- Non PO suspense Clearance KP/AK/AK"/>
    <s v="Spreadsheet A 12999675 61973443"/>
    <s v="RYD FIN KP 1819 M01 001 Accrual GBP"/>
    <d v="2018-05-01T00:00:00"/>
    <s v="RYD PATEL, KAILASH"/>
    <n v="152"/>
    <s v="7310;NHS LITIGATION AUTHORITY;Non-PO Suspence Clearance;(Ian);M1;http://nww.docserv.wyss.nhs.uk/synergyiim/dist/?val=129944_1219898_20170714132700;SCRX00020967"/>
    <x v="120"/>
    <m/>
    <d v="2018-05-01T00:00:00"/>
    <m/>
    <s v="7310;NHS LITIGATION AUTHORITY;Non-PO Suspence Clearance;(Ian);M1;"/>
    <m/>
    <m/>
    <s v="http://nww.docserv.wyss.nhs.uk/synergyiim/dist/?val=129944_1219898_20170714132700;SCRX00020967"/>
    <m/>
    <m/>
    <m/>
    <s v="Corporate Expenditure"/>
    <x v="4"/>
    <x v="0"/>
    <x v="6"/>
    <s v="7310 Legal / Prof Fees"/>
    <x v="1"/>
  </r>
  <r>
    <s v="E35120"/>
    <s v="7310"/>
    <s v="00000"/>
    <s v="00000"/>
    <s v="000000"/>
    <s v="Corporate Expenses"/>
    <s v="Legal / Prof Fees"/>
    <s v="Default"/>
    <s v="Default"/>
    <s v="Default"/>
    <n v="-10000"/>
    <d v="2018-04-01T00:00:00"/>
    <s v="Accrual"/>
    <s v="Spreadsheet"/>
    <s v="Reverses &quot;RYD FIN AK1 1718 12 001 Accrual GBP&quot; journal entry of &quot;Spreadsheet A 12827234 61049399&quot; batch from &quot;MAR-18&quot;."/>
    <s v="Reverses &quot;RYD FIN AK1 1718 12 001 Accrual GBP&quot;13-APR-18 17:34:45 - 61379566"/>
    <s v="Reverses &quot;RYD FIN AK1 1718 12 001 Accrual GBP&quot;13-APR-18 17:34:45"/>
    <d v="2018-04-13T00:00:00"/>
    <s v="SSCREPMAN,"/>
    <n v="17"/>
    <s v="7891; NHS LITIGATION AUTHORITY; http://nww.docserv.wyss.nhs.uk/synergyiim/dist/?val=431794_3650817_20180219163124; SINX00049858; Non Po Suspense Cleanrance; M12"/>
    <x v="121"/>
    <m/>
    <d v="2018-04-13T00:00:00"/>
    <m/>
    <s v="7891; NHS LITIGATION AUTHORITY;  SINX00049858; Non Po Suspense Cleanrance; M12"/>
    <m/>
    <m/>
    <s v="http://nww.docserv.wyss.nhs.uk/synergyiim/dist/?val=431794_3650817_20180219163124;"/>
    <m/>
    <m/>
    <m/>
    <s v="Corporate Expenditure"/>
    <x v="4"/>
    <x v="0"/>
    <x v="6"/>
    <s v="7310 Legal / Prof Fees"/>
    <x v="1"/>
  </r>
  <r>
    <s v="E35120"/>
    <s v="7310"/>
    <s v="00000"/>
    <s v="00000"/>
    <s v="000000"/>
    <s v="Corporate Expenses"/>
    <s v="Legal / Prof Fees"/>
    <s v="Default"/>
    <s v="Default"/>
    <s v="Default"/>
    <n v="-84157"/>
    <d v="2018-04-01T00:00:00"/>
    <s v="Accrual"/>
    <s v="Spreadsheet"/>
    <s v="Reverses &quot;RYD FIN PK 1718 12 005 Accrual GBP&quot; journal entry of &quot;Spreadsheet A 12847878 61139866&quot; batch from &quot;MAR-18&quot;."/>
    <s v="Reverses &quot;RYD FIN PK 1718 12 005 Accrual GBP&quot;13-APR-18 17:35:42 - 61379566"/>
    <s v="Reverses &quot;RYD FIN PK 1718 12 005 Accrual GBP&quot;13-APR-18 17:35:42"/>
    <d v="2018-04-13T00:00:00"/>
    <s v="SSCREPMAN,"/>
    <n v="21"/>
    <s v="7310;Capsticks;accrualcontract ;M1-M12"/>
    <x v="122"/>
    <m/>
    <d v="2018-04-13T00:00:00"/>
    <m/>
    <s v="7310;Capsticks;accrualcontract ;M1-M12"/>
    <m/>
    <m/>
    <m/>
    <m/>
    <m/>
    <m/>
    <s v="Corporate Expenditure"/>
    <x v="4"/>
    <x v="0"/>
    <x v="6"/>
    <s v="7310 Legal / Prof Fees"/>
    <x v="1"/>
  </r>
  <r>
    <s v="E35120"/>
    <s v="7310"/>
    <s v="00000"/>
    <s v="00000"/>
    <s v="000000"/>
    <s v="Corporate Expenses"/>
    <s v="Legal / Prof Fees"/>
    <s v="Default"/>
    <s v="Default"/>
    <s v="Default"/>
    <n v="-8"/>
    <d v="2018-04-01T00:00:00"/>
    <s v="Misc Receipts"/>
    <s v="Receivables"/>
    <s v="Journal Import 61145710:"/>
    <s v="Receivables A 12851673 61145710"/>
    <s v="APR-18 Misc Receipts GBP"/>
    <d v="2018-04-06T00:00:00"/>
    <s v="SSCREPMAN,"/>
    <n v="3"/>
    <s v="Journal Import Created"/>
    <x v="123"/>
    <s v="SBSEFT0504187081499A"/>
    <d v="2018-04-05T00:00:00"/>
    <m/>
    <s v="PAYMENT FROM DESCRIPTION: WEST KENT REFERENCE: HMCTS COMPENSATION APPLIED AS PER ATTACHED PS 6/4/18"/>
    <s v="RYD_10005676_CREATE"/>
    <n v="10005676"/>
    <m/>
    <m/>
    <m/>
    <m/>
    <s v="Corporate Expenditure"/>
    <x v="4"/>
    <x v="0"/>
    <x v="6"/>
    <s v="7310 Legal / Prof Fees"/>
    <x v="1"/>
  </r>
  <r>
    <s v="E35120"/>
    <s v="7310"/>
    <s v="00000"/>
    <s v="00000"/>
    <s v="000000"/>
    <s v="Corporate Expenses"/>
    <s v="Legal / Prof Fees"/>
    <s v="Default"/>
    <s v="Default"/>
    <s v="Default"/>
    <n v="-10"/>
    <d v="2018-04-01T00:00:00"/>
    <s v="Misc Receipts"/>
    <s v="Receivables"/>
    <s v="Journal Import 61539770:"/>
    <s v="Receivables A 12928658 61539770"/>
    <s v="APR-18 Misc Receipts GBP"/>
    <d v="2018-04-18T00:00:00"/>
    <s v="SSCREPMAN,"/>
    <n v="4"/>
    <s v="Journal Import Created"/>
    <x v="123"/>
    <s v="SBSEFT1104187091374A"/>
    <d v="2018-04-11T00:00:00"/>
    <m/>
    <s v="PAYMENT FROM DESCRIPTION: N CAUSON REFERENCE: PALS 12797 UNABLE TO TRACE DEBTOR APPLIED AS PER ATTACHED PS 18/4/18"/>
    <s v="RYD_10005676_CREATE"/>
    <n v="10005676"/>
    <m/>
    <m/>
    <m/>
    <m/>
    <s v="Corporate Expenditure"/>
    <x v="4"/>
    <x v="0"/>
    <x v="6"/>
    <s v="7310 Legal / Prof Fees"/>
    <x v="1"/>
  </r>
  <r>
    <s v="E35120"/>
    <s v="7310"/>
    <s v="00000"/>
    <s v="00000"/>
    <s v="000000"/>
    <s v="Corporate Expenses"/>
    <s v="Legal / Prof Fees"/>
    <s v="Default"/>
    <s v="Default"/>
    <s v="Default"/>
    <n v="390"/>
    <d v="2018-04-01T00:00:00"/>
    <s v="Purchase Invoices"/>
    <s v="Payables"/>
    <s v="Journal Import 60955846:"/>
    <s v="Payables A 12794730 60955846"/>
    <s v="APR-18 Purchase Invoices GBP"/>
    <d v="2018-04-01T00:00:00"/>
    <s v="SSCREPMAN,"/>
    <n v="8"/>
    <s v="Journal Import Created"/>
    <x v="0"/>
    <n v="323555"/>
    <d v="2018-03-26T00:00:00"/>
    <n v="165026831"/>
    <m/>
    <s v="PO Invoice"/>
    <m/>
    <s v="http://nww.docserv.wyss.nhs.uk/synergyiim/dist/?val=503831_4102837_20180328162021"/>
    <n v="1"/>
    <n v="390"/>
    <m/>
    <s v="Corporate Expenditure"/>
    <x v="4"/>
    <x v="0"/>
    <x v="6"/>
    <s v="7310 Legal / Prof Fees"/>
    <x v="0"/>
  </r>
  <r>
    <s v="E35120"/>
    <s v="7310"/>
    <s v="00000"/>
    <s v="00000"/>
    <s v="000000"/>
    <s v="Corporate Expenses"/>
    <s v="Legal / Prof Fees"/>
    <s v="Default"/>
    <s v="Default"/>
    <s v="Default"/>
    <n v="-390"/>
    <d v="2018-04-01T00:00:00"/>
    <s v="Purchase Invoices"/>
    <s v="Payables"/>
    <s v="Journal Import 61101215:"/>
    <s v="Payables A 12839000 61101215"/>
    <s v="APR-18 Purchase Invoices GBP"/>
    <d v="2018-04-05T00:00:00"/>
    <s v="SSCREPMAN,"/>
    <n v="14"/>
    <s v="Journal Import Created"/>
    <x v="0"/>
    <n v="323555"/>
    <d v="2018-03-26T00:00:00"/>
    <n v="165068616"/>
    <m/>
    <s v="PO Invoice"/>
    <m/>
    <s v="http://nww.docserv.wyss.nhs.uk/synergyiim/dist/?val=503831_4102837_20180328162021"/>
    <n v="1"/>
    <n v="-390"/>
    <m/>
    <s v="Corporate Expenditure"/>
    <x v="4"/>
    <x v="0"/>
    <x v="6"/>
    <s v="7310 Legal / Prof Fees"/>
    <x v="0"/>
  </r>
  <r>
    <s v="E35120"/>
    <s v="7310"/>
    <s v="00000"/>
    <s v="00000"/>
    <s v="000000"/>
    <s v="Corporate Expenses"/>
    <s v="Legal / Prof Fees"/>
    <s v="Default"/>
    <s v="Default"/>
    <s v="Default"/>
    <n v="3744.94"/>
    <d v="2018-04-01T00:00:00"/>
    <s v="Purchase Invoices"/>
    <s v="Payables"/>
    <s v="Journal Import 61724940:"/>
    <s v="Payables A 12957928 61724940"/>
    <s v="APR-18 Purchase Invoices GBP"/>
    <d v="2018-04-24T00:00:00"/>
    <s v="SSCREPMAN,"/>
    <n v="8"/>
    <s v="Journal Import Created"/>
    <x v="124"/>
    <n v="349"/>
    <d v="2018-03-28T00:00:00"/>
    <n v="165068571"/>
    <m/>
    <s v="PO Invoice"/>
    <m/>
    <s v="http://nww.docserv.wyss.nhs.uk/synergyiim/dist/?val=524329_4280385_20180417120612"/>
    <n v="1"/>
    <n v="3745"/>
    <m/>
    <s v="Corporate Expenditure"/>
    <x v="4"/>
    <x v="0"/>
    <x v="6"/>
    <s v="7310 Legal / Prof Fees"/>
    <x v="2"/>
  </r>
  <r>
    <s v="E35120"/>
    <s v="7310"/>
    <s v="00000"/>
    <s v="00000"/>
    <s v="000000"/>
    <s v="Corporate Expenses"/>
    <s v="Legal / Prof Fees"/>
    <s v="Default"/>
    <s v="Default"/>
    <s v="Default"/>
    <n v="-3"/>
    <d v="2018-04-01T00:00:00"/>
    <s v="Receiving"/>
    <s v="Cost Management"/>
    <s v="Journal Import 60898239:"/>
    <s v="Cost Management A 12776914 60898239 2"/>
    <s v="01-APR-2018 Receiving GBP"/>
    <d v="2018-03-29T00:00:00"/>
    <s v="SSCREPMAN,"/>
    <n v="2359"/>
    <s v="Temporary PO for Legal Works ref Bognor North ACRP Lease"/>
    <x v="0"/>
    <n v="165055735"/>
    <d v="2016-10-27T00:00:00"/>
    <m/>
    <m/>
    <m/>
    <s v="LONDON-4"/>
    <m/>
    <m/>
    <m/>
    <m/>
    <s v="Corporate Expenditure"/>
    <x v="4"/>
    <x v="0"/>
    <x v="6"/>
    <s v="7310 Legal / Prof Fees"/>
    <x v="0"/>
  </r>
  <r>
    <s v="E35120"/>
    <s v="7310"/>
    <s v="00000"/>
    <s v="00000"/>
    <s v="000000"/>
    <s v="Corporate Expenses"/>
    <s v="Legal / Prof Fees"/>
    <s v="Default"/>
    <s v="Default"/>
    <s v="Default"/>
    <n v="-63.32"/>
    <d v="2018-04-01T00:00:00"/>
    <s v="Receiving"/>
    <s v="Cost Management"/>
    <s v="Journal Import 60898239:"/>
    <s v="Cost Management A 12776914 60898239 2"/>
    <s v="01-APR-2018 Receiving GBP"/>
    <d v="2018-03-29T00:00:00"/>
    <s v="SSCREPMAN,"/>
    <n v="2360"/>
    <s v="Brighton MRC - legals for Sale Contract, Transer, Licence to Carry Out Works, Title Investigations"/>
    <x v="0"/>
    <n v="165026831"/>
    <d v="2017-05-02T00:00:00"/>
    <m/>
    <s v="DS10.07.12 HAZEL WILKS"/>
    <m/>
    <s v="LONDON-4"/>
    <m/>
    <m/>
    <m/>
    <m/>
    <s v="Corporate Expenditure"/>
    <x v="4"/>
    <x v="0"/>
    <x v="6"/>
    <s v="7310 Legal / Prof Fees"/>
    <x v="0"/>
  </r>
  <r>
    <s v="E35120"/>
    <s v="7310"/>
    <s v="00000"/>
    <s v="00000"/>
    <s v="000000"/>
    <s v="Corporate Expenses"/>
    <s v="Legal / Prof Fees"/>
    <s v="Default"/>
    <s v="Default"/>
    <s v="Default"/>
    <n v="-138"/>
    <d v="2018-04-01T00:00:00"/>
    <s v="Receiving"/>
    <s v="Cost Management"/>
    <s v="Journal Import 60898239:"/>
    <s v="Cost Management A 12776914 60898239 2"/>
    <s v="01-APR-2018 Receiving GBP"/>
    <d v="2018-03-29T00:00:00"/>
    <s v="SSCREPMAN,"/>
    <n v="2361"/>
    <s v="Gatwick ACRP Lease Fees"/>
    <x v="0"/>
    <n v="165030134"/>
    <d v="2016-09-06T00:00:00"/>
    <m/>
    <s v="JB 22.1.13 STEVE ELLIOTT"/>
    <m/>
    <s v="LONDON-4"/>
    <m/>
    <m/>
    <m/>
    <m/>
    <s v="Corporate Expenditure"/>
    <x v="4"/>
    <x v="0"/>
    <x v="6"/>
    <s v="7310 Legal / Prof Fees"/>
    <x v="0"/>
  </r>
  <r>
    <s v="E35120"/>
    <s v="7310"/>
    <s v="00000"/>
    <s v="00000"/>
    <s v="000000"/>
    <s v="Corporate Expenses"/>
    <s v="Legal / Prof Fees"/>
    <s v="Default"/>
    <s v="Default"/>
    <s v="Default"/>
    <n v="-10000"/>
    <d v="2018-04-01T00:00:00"/>
    <s v="Receiving"/>
    <s v="Cost Management"/>
    <s v="Journal Import 60898239:"/>
    <s v="Cost Management A 12776914 60898239 2"/>
    <s v="01-APR-2018 Receiving GBP"/>
    <d v="2018-03-29T00:00:00"/>
    <s v="SSCREPMAN,"/>
    <n v="2362"/>
    <s v="Capsticks Solicitors LLP - Procement of CAD Systems."/>
    <x v="0"/>
    <n v="165058580"/>
    <d v="2016-11-11T00:00:00"/>
    <m/>
    <m/>
    <m/>
    <s v="LONDON-4"/>
    <m/>
    <m/>
    <m/>
    <m/>
    <s v="Corporate Expenditure"/>
    <x v="4"/>
    <x v="0"/>
    <x v="6"/>
    <s v="7310 Legal / Prof Fees"/>
    <x v="0"/>
  </r>
  <r>
    <s v="E35120"/>
    <s v="7310"/>
    <s v="00000"/>
    <s v="00000"/>
    <s v="000000"/>
    <s v="Corporate Expenses"/>
    <s v="Legal / Prof Fees"/>
    <s v="Default"/>
    <s v="Default"/>
    <s v="Default"/>
    <n v="138"/>
    <d v="2018-04-01T00:00:00"/>
    <s v="Receiving"/>
    <s v="Cost Management"/>
    <s v="Journal Import 61930241:"/>
    <s v="Cost Management A 12993398 61930241"/>
    <s v="30-APR-2018 Receiving GBP"/>
    <d v="2018-04-30T00:00:00"/>
    <s v="SSCREPMAN,"/>
    <n v="2371"/>
    <s v="Gatwick ACRP Lease Fees"/>
    <x v="0"/>
    <n v="165030134"/>
    <d v="2016-09-06T00:00:00"/>
    <m/>
    <s v="JB 22.1.13 STEVE ELLIOTT"/>
    <m/>
    <s v="LONDON-4"/>
    <m/>
    <m/>
    <m/>
    <m/>
    <s v="Corporate Expenditure"/>
    <x v="4"/>
    <x v="0"/>
    <x v="6"/>
    <s v="7310 Legal / Prof Fees"/>
    <x v="0"/>
  </r>
  <r>
    <s v="E35120"/>
    <s v="7310"/>
    <s v="00000"/>
    <s v="00000"/>
    <s v="000000"/>
    <s v="Corporate Expenses"/>
    <s v="Legal / Prof Fees"/>
    <s v="Default"/>
    <s v="Default"/>
    <s v="Default"/>
    <n v="63.32"/>
    <d v="2018-04-01T00:00:00"/>
    <s v="Receiving"/>
    <s v="Cost Management"/>
    <s v="Journal Import 61930241:"/>
    <s v="Cost Management A 12993398 61930241"/>
    <s v="30-APR-2018 Receiving GBP"/>
    <d v="2018-04-30T00:00:00"/>
    <s v="SSCREPMAN,"/>
    <n v="2372"/>
    <s v="Brighton MRC - legals for Sale Contract, Transer, Licence to Carry Out Works, Title Investigations"/>
    <x v="0"/>
    <n v="165026831"/>
    <d v="2017-05-02T00:00:00"/>
    <m/>
    <s v="DS10.07.12 HAZEL WILKS"/>
    <m/>
    <s v="LONDON-4"/>
    <m/>
    <m/>
    <m/>
    <m/>
    <s v="Corporate Expenditure"/>
    <x v="4"/>
    <x v="0"/>
    <x v="6"/>
    <s v="7310 Legal / Prof Fees"/>
    <x v="0"/>
  </r>
  <r>
    <s v="E35120"/>
    <s v="7310"/>
    <s v="00000"/>
    <s v="00000"/>
    <s v="000000"/>
    <s v="Corporate Expenses"/>
    <s v="Legal / Prof Fees"/>
    <s v="Default"/>
    <s v="Default"/>
    <s v="Default"/>
    <n v="10000"/>
    <d v="2018-04-01T00:00:00"/>
    <s v="Receiving"/>
    <s v="Cost Management"/>
    <s v="Journal Import 61930241:"/>
    <s v="Cost Management A 12993398 61930241"/>
    <s v="30-APR-2018 Receiving GBP"/>
    <d v="2018-04-30T00:00:00"/>
    <s v="SSCREPMAN,"/>
    <n v="2373"/>
    <s v="Capsticks Solicitors LLP - Procement of CAD Systems."/>
    <x v="0"/>
    <n v="165058580"/>
    <d v="2016-11-11T00:00:00"/>
    <m/>
    <m/>
    <m/>
    <s v="LONDON-4"/>
    <m/>
    <m/>
    <m/>
    <m/>
    <s v="Corporate Expenditure"/>
    <x v="4"/>
    <x v="0"/>
    <x v="6"/>
    <s v="7310 Legal / Prof Fees"/>
    <x v="0"/>
  </r>
  <r>
    <s v="E35120"/>
    <s v="7310"/>
    <s v="00000"/>
    <s v="00000"/>
    <s v="000000"/>
    <s v="Corporate Expenses"/>
    <s v="Legal / Prof Fees"/>
    <s v="Default"/>
    <s v="Default"/>
    <s v="Default"/>
    <n v="3"/>
    <d v="2018-04-01T00:00:00"/>
    <s v="Receiving"/>
    <s v="Cost Management"/>
    <s v="Journal Import 61930241:"/>
    <s v="Cost Management A 12993398 61930241"/>
    <s v="30-APR-2018 Receiving GBP"/>
    <d v="2018-04-30T00:00:00"/>
    <s v="SSCREPMAN,"/>
    <n v="2374"/>
    <s v="Temporary PO for Legal Works ref Bognor North ACRP Lease"/>
    <x v="0"/>
    <n v="165055735"/>
    <d v="2016-10-27T00:00:00"/>
    <m/>
    <m/>
    <m/>
    <s v="LONDON-4"/>
    <m/>
    <m/>
    <m/>
    <m/>
    <s v="Corporate Expenditure"/>
    <x v="4"/>
    <x v="0"/>
    <x v="6"/>
    <s v="7310 Legal / Prof Fees"/>
    <x v="0"/>
  </r>
  <r>
    <s v="E35120"/>
    <s v="7310"/>
    <s v="E1830"/>
    <s v="00000"/>
    <s v="000000"/>
    <s v="Corporate Expenses"/>
    <s v="Legal / Prof Fees"/>
    <s v="LTPS - Costs"/>
    <s v="Default"/>
    <s v="Default"/>
    <n v="10000"/>
    <d v="2018-04-01T00:00:00"/>
    <s v="Accrual"/>
    <s v="Payables"/>
    <s v="PAYABLE NON-PO ACCRUALS APR-18"/>
    <s v="Payables A 12993359 61929448"/>
    <s v="PAYABLE NON-PO ACCRUALS APR-18 Accrual GBP"/>
    <d v="2018-04-30T00:00:00"/>
    <m/>
    <n v="27"/>
    <s v="SINX00048410 - http://nww.docserv.wyss.nhs.uk/synergyiim/dist/?val=20170130120426002392212_005 - NHS LITIGATION AUTHORITY"/>
    <x v="74"/>
    <s v="SINX00048410"/>
    <d v="2018-04-30T00:00:00"/>
    <m/>
    <m/>
    <d v="2017-01-30T00:00:00"/>
    <m/>
    <s v="http://nww.docserv.wyss.nhs.uk/synergyiim/dist/?val=20170130120426002392212_005"/>
    <m/>
    <m/>
    <m/>
    <s v="Corporate Expenditure"/>
    <x v="4"/>
    <x v="0"/>
    <x v="6"/>
    <s v="7310 Legal / Prof Fees"/>
    <x v="0"/>
  </r>
  <r>
    <s v="E35120"/>
    <s v="7310"/>
    <s v="E1830"/>
    <s v="00000"/>
    <s v="000000"/>
    <s v="Corporate Expenses"/>
    <s v="Legal / Prof Fees"/>
    <s v="LTPS - Costs"/>
    <s v="Default"/>
    <s v="Default"/>
    <n v="-10000"/>
    <d v="2018-04-01T00:00:00"/>
    <s v="Accrual"/>
    <s v="Payables"/>
    <s v="Reverses &quot;PAYABLE NON-PO ACCRUALS MAR-18 Accrual GBP&quot; journal entry of &quot;Payables A 12778867 60897419&quot; batch from &quot;MAR-18&quot;."/>
    <s v="Reverses &quot;PAYABLE NON-PO ACCRUALS MAR-18 Accrual GBP&quot;29-MAR-18 19:45:29 - 60898890"/>
    <s v="Reverses &quot;PAYABLE NON-PO ACCRUALS MAR-18 Accrual GBP&quot;29-MAR-18 19:45:29"/>
    <d v="2018-03-29T00:00:00"/>
    <m/>
    <n v="30"/>
    <s v="SINX00048410 - http://nww.docserv.wyss.nhs.uk/synergyiim/dist/?val=20170130120426002392212_005 - NHS LITIGATION AUTHORITY"/>
    <x v="74"/>
    <s v="SINX00048410"/>
    <d v="2018-03-29T00:00:00"/>
    <m/>
    <m/>
    <d v="2017-01-30T00:00:00"/>
    <m/>
    <s v="http://nww.docserv.wyss.nhs.uk/synergyiim/dist/?val=20170130120426002392212_005"/>
    <m/>
    <m/>
    <m/>
    <s v="Corporate Expenditure"/>
    <x v="4"/>
    <x v="0"/>
    <x v="6"/>
    <s v="7310 Legal / Prof Fees"/>
    <x v="0"/>
  </r>
  <r>
    <s v="E35120"/>
    <s v="7310"/>
    <s v="E1830"/>
    <s v="00000"/>
    <s v="000000"/>
    <s v="Corporate Expenses"/>
    <s v="Legal / Prof Fees"/>
    <s v="LTPS - Costs"/>
    <s v="Default"/>
    <s v="Default"/>
    <n v="7597.11"/>
    <d v="2018-04-01T00:00:00"/>
    <s v="Accrual"/>
    <s v="Spreadsheet"/>
    <s v="M01- Non PO suspense Clearance KP/AK/AK"/>
    <s v="Spreadsheet A 12999675 61973443"/>
    <s v="RYD FIN KP 1819 M01 001 Accrual GBP"/>
    <d v="2018-05-01T00:00:00"/>
    <s v="RYD PATEL, KAILASH"/>
    <n v="153"/>
    <s v="7310;NHS LITIGATION AUTHORITY;Non-PO Suspence Clearance;(Ian);M1;http://nww.docserv.wyss.nhs.uk/synergyiim/dist/?val=392801_3363980_20180125112512;SINX00049772"/>
    <x v="120"/>
    <m/>
    <d v="2018-05-01T00:00:00"/>
    <m/>
    <s v="7310;NHS LITIGATION AUTHORITY;Non-PO Suspence Clearance;(Ian);M1;"/>
    <m/>
    <m/>
    <s v="http://nww.docserv.wyss.nhs.uk/synergyiim/dist/?val=392801_3363980_20180125112512;SINX00049772"/>
    <m/>
    <m/>
    <m/>
    <s v="Corporate Expenditure"/>
    <x v="4"/>
    <x v="0"/>
    <x v="6"/>
    <s v="7310 Legal / Prof Fees"/>
    <x v="1"/>
  </r>
  <r>
    <s v="E35120"/>
    <s v="7310"/>
    <s v="E1830"/>
    <s v="00000"/>
    <s v="000000"/>
    <s v="Corporate Expenses"/>
    <s v="Legal / Prof Fees"/>
    <s v="LTPS - Costs"/>
    <s v="Default"/>
    <s v="Default"/>
    <n v="10000"/>
    <d v="2018-04-01T00:00:00"/>
    <s v="Accrual"/>
    <s v="Spreadsheet"/>
    <s v="M01- Non PO suspense Clearance KP/AK/AK"/>
    <s v="Spreadsheet A 12999675 61973443"/>
    <s v="RYD FIN KP 1819 M01 001 Accrual GBP"/>
    <d v="2018-05-01T00:00:00"/>
    <s v="RYD PATEL, KAILASH"/>
    <n v="154"/>
    <s v="7310;NHS LITIGATION AUTHORITY;Non-PO Suspence Clearance;(Ian);M1;http://nww.docserv.wyss.nhs.uk/synergyiim/dist/?val=431794_3650817_20180219163124;SINX00049858"/>
    <x v="120"/>
    <m/>
    <d v="2018-05-01T00:00:00"/>
    <m/>
    <s v="7310;NHS LITIGATION AUTHORITY;Non-PO Suspence Clearance;(Ian);M1;"/>
    <m/>
    <m/>
    <s v="http://nww.docserv.wyss.nhs.uk/synergyiim/dist/?val=431794_3650817_20180219163124;SINX00049858"/>
    <m/>
    <m/>
    <m/>
    <s v="Corporate Expenditure"/>
    <x v="4"/>
    <x v="0"/>
    <x v="6"/>
    <s v="7310 Legal / Prof Fees"/>
    <x v="1"/>
  </r>
  <r>
    <s v="E35120"/>
    <s v="7310"/>
    <s v="E1830"/>
    <s v="00000"/>
    <s v="000000"/>
    <s v="Corporate Expenses"/>
    <s v="Legal / Prof Fees"/>
    <s v="LTPS - Costs"/>
    <s v="Default"/>
    <s v="Default"/>
    <n v="-7597.11"/>
    <d v="2018-04-01T00:00:00"/>
    <s v="Accrual"/>
    <s v="Spreadsheet"/>
    <s v="Reverses &quot;RYD FIN AK1 1718 12 001 Accrual GBP&quot; journal entry of &quot;Spreadsheet A 12827234 61049399&quot; batch from &quot;MAR-18&quot;."/>
    <s v="Reverses &quot;RYD FIN AK1 1718 12 001 Accrual GBP&quot;13-APR-18 17:34:45 - 61379566"/>
    <s v="Reverses &quot;RYD FIN AK1 1718 12 001 Accrual GBP&quot;13-APR-18 17:34:45"/>
    <d v="2018-04-13T00:00:00"/>
    <s v="SSCREPMAN,"/>
    <n v="18"/>
    <s v="7891; NHS LITIGATION AUTHORITY; http://nww.docserv.wyss.nhs.uk/synergyiim/dist/?val=392801_3363980_20180125112512; SINX00049772; Non Po Suspense Cleanrance; M12"/>
    <x v="121"/>
    <m/>
    <d v="2018-04-13T00:00:00"/>
    <m/>
    <s v="7891; NHS LITIGATION AUTHORITY;  SINX00049772; Non Po Suspense Cleanrance; M12"/>
    <m/>
    <m/>
    <s v="http://nww.docserv.wyss.nhs.uk/synergyiim/dist/?val=392801_3363980_20180125112512;"/>
    <m/>
    <m/>
    <m/>
    <s v="Corporate Expenditure"/>
    <x v="4"/>
    <x v="0"/>
    <x v="6"/>
    <s v="7310 Legal / Prof Fees"/>
    <x v="1"/>
  </r>
  <r>
    <s v="E35120"/>
    <s v="7310"/>
    <s v="E1830"/>
    <s v="00000"/>
    <s v="000000"/>
    <s v="Corporate Expenses"/>
    <s v="Legal / Prof Fees"/>
    <s v="LTPS - Costs"/>
    <s v="Default"/>
    <s v="Default"/>
    <n v="205.6"/>
    <d v="2018-04-01T00:00:00"/>
    <s v="Accrual"/>
    <s v="Spreadsheet"/>
    <s v="Reverses &quot;RYD FIN AK1 1718 12 001 Accrual GBP&quot; journal entry of &quot;Spreadsheet A 12827234 61049399&quot; batch from &quot;MAR-18&quot;."/>
    <s v="Reverses &quot;RYD FIN AK1 1718 12 001 Accrual GBP&quot;13-APR-18 17:34:45 - 61379566"/>
    <s v="Reverses &quot;RYD FIN AK1 1718 12 001 Accrual GBP&quot;13-APR-18 17:34:45"/>
    <d v="2018-04-13T00:00:00"/>
    <s v="SSCREPMAN,"/>
    <n v="19"/>
    <s v="7891; NHS LITIGATION AUTHORITY; http://nww.docserv.wyss.nhs.uk/synergyiim/dist/?val=129944_1219898_20170714132700; SCRX00020967; Non Po Suspense Cleanrance; M12"/>
    <x v="121"/>
    <m/>
    <d v="2018-04-13T00:00:00"/>
    <m/>
    <s v="7891; NHS LITIGATION AUTHORITY;  SCRX00020967; Non Po Suspense Cleanrance; M12"/>
    <m/>
    <m/>
    <s v="http://nww.docserv.wyss.nhs.uk/synergyiim/dist/?val=129944_1219898_20170714132700;"/>
    <m/>
    <m/>
    <m/>
    <s v="Corporate Expenditure"/>
    <x v="4"/>
    <x v="0"/>
    <x v="6"/>
    <s v="7310 Legal / Prof Fees"/>
    <x v="1"/>
  </r>
  <r>
    <s v="E35120"/>
    <s v="7310"/>
    <s v="E1833"/>
    <s v="00000"/>
    <s v="000000"/>
    <s v="Corporate Expenses"/>
    <s v="Legal / Prof Fees"/>
    <s v="Employment Relations"/>
    <s v="Default"/>
    <s v="Default"/>
    <n v="-90"/>
    <d v="2018-04-01T00:00:00"/>
    <s v="Receiving"/>
    <s v="Cost Management"/>
    <s v="Journal Import 60898239:"/>
    <s v="Cost Management A 12776914 60898239 2"/>
    <s v="01-APR-2018 Receiving GBP"/>
    <d v="2018-03-29T00:00:00"/>
    <s v="SSCREPMAN,"/>
    <n v="3328"/>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1683.3"/>
    <d v="2018-04-01T00:00:00"/>
    <s v="Receiving"/>
    <s v="Cost Management"/>
    <s v="Journal Import 60898239:"/>
    <s v="Cost Management A 12776914 60898239 2"/>
    <s v="01-APR-2018 Receiving GBP"/>
    <d v="2018-03-29T00:00:00"/>
    <s v="SSCREPMAN,"/>
    <n v="3329"/>
    <s v="SP - The Results Company - Cathe Gaskell (Inv: CG-10237)"/>
    <x v="126"/>
    <n v="165061118"/>
    <d v="2017-03-09T00:00:00"/>
    <m/>
    <m/>
    <m/>
    <s v="TUNBRIDGE WELLS"/>
    <m/>
    <m/>
    <m/>
    <m/>
    <s v="Corporate Expenditure"/>
    <x v="4"/>
    <x v="0"/>
    <x v="6"/>
    <s v="7310 Legal / Prof Fees"/>
    <x v="1"/>
  </r>
  <r>
    <s v="E35120"/>
    <s v="7310"/>
    <s v="E1833"/>
    <s v="00000"/>
    <s v="000000"/>
    <s v="Corporate Expenses"/>
    <s v="Legal / Prof Fees"/>
    <s v="Employment Relations"/>
    <s v="Default"/>
    <s v="Default"/>
    <n v="1683.3"/>
    <d v="2018-04-01T00:00:00"/>
    <s v="Receiving"/>
    <s v="Cost Management"/>
    <s v="Journal Import 61930241:"/>
    <s v="Cost Management A 12993398 61930241"/>
    <s v="30-APR-2018 Receiving GBP"/>
    <d v="2018-04-30T00:00:00"/>
    <s v="SSCREPMAN,"/>
    <n v="3349"/>
    <s v="SP - The Results Company - Cathe Gaskell (Inv: CG-10237)"/>
    <x v="126"/>
    <n v="165061118"/>
    <d v="2017-03-09T00:00:00"/>
    <m/>
    <m/>
    <m/>
    <s v="TUNBRIDGE WELLS"/>
    <m/>
    <m/>
    <m/>
    <m/>
    <s v="Corporate Expenditure"/>
    <x v="4"/>
    <x v="0"/>
    <x v="6"/>
    <s v="7310 Legal / Prof Fees"/>
    <x v="1"/>
  </r>
  <r>
    <s v="E35120"/>
    <s v="7310"/>
    <s v="E1833"/>
    <s v="00000"/>
    <s v="000000"/>
    <s v="Corporate Expenses"/>
    <s v="Legal / Prof Fees"/>
    <s v="Employment Relations"/>
    <s v="Default"/>
    <s v="Default"/>
    <n v="90"/>
    <d v="2018-04-01T00:00:00"/>
    <s v="Receiving"/>
    <s v="Cost Management"/>
    <s v="Journal Import 61930241:"/>
    <s v="Cost Management A 12993398 61930241"/>
    <s v="30-APR-2018 Receiving GBP"/>
    <d v="2018-04-30T00:00:00"/>
    <s v="SSCREPMAN,"/>
    <n v="3350"/>
    <s v="SP - Brachers for D. Bell services (Inv: 100205317 - SOU2762)"/>
    <x v="125"/>
    <n v="165067496"/>
    <d v="2018-02-09T00:00:00"/>
    <m/>
    <m/>
    <m/>
    <s v="MAIDSTONE"/>
    <m/>
    <m/>
    <m/>
    <m/>
    <s v="Corporate Expenditure"/>
    <x v="4"/>
    <x v="0"/>
    <x v="6"/>
    <s v="7310 Legal / Prof Fees"/>
    <x v="0"/>
  </r>
  <r>
    <s v="E35120"/>
    <s v="7310"/>
    <s v="E1834"/>
    <s v="00000"/>
    <s v="000000"/>
    <s v="Corporate Expenses"/>
    <s v="Legal / Prof Fees"/>
    <s v="Coroners Advice"/>
    <s v="Default"/>
    <s v="Default"/>
    <n v="-15500"/>
    <d v="2018-04-01T00:00:00"/>
    <s v="Receiving"/>
    <s v="Cost Management"/>
    <s v="Journal Import 60898239:"/>
    <s v="Cost Management A 12776914 60898239 2"/>
    <s v="01-APR-2018 Receiving GBP"/>
    <d v="2018-03-29T00:00:00"/>
    <s v="SSCREPMAN,"/>
    <n v="3330"/>
    <s v="Capsticks Services - LW Inquest"/>
    <x v="0"/>
    <n v="165052362"/>
    <d v="2016-03-14T00:00:00"/>
    <m/>
    <m/>
    <m/>
    <s v="LONDON-4"/>
    <m/>
    <m/>
    <m/>
    <m/>
    <s v="Corporate Expenditure"/>
    <x v="4"/>
    <x v="0"/>
    <x v="6"/>
    <s v="7310 Legal / Prof Fees"/>
    <x v="0"/>
  </r>
  <r>
    <s v="E35120"/>
    <s v="7310"/>
    <s v="E1834"/>
    <s v="00000"/>
    <s v="000000"/>
    <s v="Corporate Expenses"/>
    <s v="Legal / Prof Fees"/>
    <s v="Coroners Advice"/>
    <s v="Default"/>
    <s v="Default"/>
    <n v="-14500"/>
    <d v="2018-04-01T00:00:00"/>
    <s v="Receiving"/>
    <s v="Cost Management"/>
    <s v="Journal Import 60898239:"/>
    <s v="Cost Management A 12776914 60898239 2"/>
    <s v="01-APR-2018 Receiving GBP"/>
    <d v="2018-03-29T00:00:00"/>
    <s v="SSCREPMAN,"/>
    <n v="3331"/>
    <s v="Capsticks - R Olliffe Inquest Ref: 106037"/>
    <x v="0"/>
    <n v="165056005"/>
    <d v="2016-09-06T00:00:00"/>
    <m/>
    <m/>
    <m/>
    <s v="LONDON-4"/>
    <m/>
    <m/>
    <m/>
    <m/>
    <s v="Corporate Expenditure"/>
    <x v="4"/>
    <x v="0"/>
    <x v="6"/>
    <s v="7310 Legal / Prof Fees"/>
    <x v="0"/>
  </r>
  <r>
    <s v="E35120"/>
    <s v="7310"/>
    <s v="E1834"/>
    <s v="00000"/>
    <s v="000000"/>
    <s v="Corporate Expenses"/>
    <s v="Legal / Prof Fees"/>
    <s v="Coroners Advice"/>
    <s v="Default"/>
    <s v="Default"/>
    <n v="-1322.4"/>
    <d v="2018-04-01T00:00:00"/>
    <s v="Receiving"/>
    <s v="Cost Management"/>
    <s v="Journal Import 60898239:"/>
    <s v="Cost Management A 12776914 60898239 2"/>
    <s v="01-APR-2018 Receiving GBP"/>
    <d v="2018-03-29T00:00:00"/>
    <s v="SSCREPMAN,"/>
    <n v="3332"/>
    <s v="Capsticks - Nicholas WARREN Inquest"/>
    <x v="0"/>
    <n v="165055337"/>
    <d v="2016-07-06T00:00:00"/>
    <m/>
    <m/>
    <m/>
    <s v="LONDON-4"/>
    <m/>
    <m/>
    <m/>
    <m/>
    <s v="Corporate Expenditure"/>
    <x v="4"/>
    <x v="0"/>
    <x v="6"/>
    <s v="7310 Legal / Prof Fees"/>
    <x v="0"/>
  </r>
  <r>
    <s v="E35120"/>
    <s v="7310"/>
    <s v="E1834"/>
    <s v="00000"/>
    <s v="000000"/>
    <s v="Corporate Expenses"/>
    <s v="Legal / Prof Fees"/>
    <s v="Coroners Advice"/>
    <s v="Default"/>
    <s v="Default"/>
    <n v="-50.2"/>
    <d v="2018-04-01T00:00:00"/>
    <s v="Receiving"/>
    <s v="Cost Management"/>
    <s v="Journal Import 60898239:"/>
    <s v="Cost Management A 12776914 60898239 2"/>
    <s v="01-APR-2018 Receiving GBP"/>
    <d v="2018-03-29T00:00:00"/>
    <s v="SSCREPMAN,"/>
    <n v="3333"/>
    <s v="Ref: FRI/11539- JH"/>
    <x v="0"/>
    <n v="165059181"/>
    <d v="2017-05-02T00:00:00"/>
    <m/>
    <m/>
    <m/>
    <s v="LONDON-4"/>
    <m/>
    <m/>
    <m/>
    <m/>
    <s v="Corporate Expenditure"/>
    <x v="4"/>
    <x v="0"/>
    <x v="6"/>
    <s v="7310 Legal / Prof Fees"/>
    <x v="0"/>
  </r>
  <r>
    <s v="E35120"/>
    <s v="7310"/>
    <s v="E1834"/>
    <s v="00000"/>
    <s v="000000"/>
    <s v="Corporate Expenses"/>
    <s v="Legal / Prof Fees"/>
    <s v="Coroners Advice"/>
    <s v="Default"/>
    <s v="Default"/>
    <n v="-12700"/>
    <d v="2018-04-01T00:00:00"/>
    <s v="Receiving"/>
    <s v="Cost Management"/>
    <s v="Journal Import 60898239:"/>
    <s v="Cost Management A 12776914 60898239 2"/>
    <s v="01-APR-2018 Receiving GBP"/>
    <d v="2018-03-29T00:00:00"/>
    <s v="SSCREPMAN,"/>
    <n v="3334"/>
    <s v="Richie Inquest"/>
    <x v="0"/>
    <n v="165056903"/>
    <d v="2016-11-07T00:00:00"/>
    <m/>
    <m/>
    <m/>
    <s v="LONDON-4"/>
    <m/>
    <m/>
    <m/>
    <m/>
    <s v="Corporate Expenditure"/>
    <x v="4"/>
    <x v="0"/>
    <x v="6"/>
    <s v="7310 Legal / Prof Fees"/>
    <x v="0"/>
  </r>
  <r>
    <s v="E35120"/>
    <s v="7310"/>
    <s v="E1834"/>
    <s v="00000"/>
    <s v="000000"/>
    <s v="Corporate Expenses"/>
    <s v="Legal / Prof Fees"/>
    <s v="Coroners Advice"/>
    <s v="Default"/>
    <s v="Default"/>
    <n v="-580.79999999999995"/>
    <d v="2018-04-01T00:00:00"/>
    <s v="Receiving"/>
    <s v="Cost Management"/>
    <s v="Journal Import 60898239:"/>
    <s v="Cost Management A 12776914 60898239 2"/>
    <s v="01-APR-2018 Receiving GBP"/>
    <d v="2018-03-29T00:00:00"/>
    <s v="SSCREPMAN,"/>
    <n v="3335"/>
    <s v="Capsticks - Terrence Smith Inquest"/>
    <x v="0"/>
    <n v="165055075"/>
    <d v="2016-07-06T00:00:00"/>
    <m/>
    <m/>
    <m/>
    <s v="LONDON-4"/>
    <m/>
    <m/>
    <m/>
    <m/>
    <s v="Corporate Expenditure"/>
    <x v="4"/>
    <x v="0"/>
    <x v="6"/>
    <s v="7310 Legal / Prof Fees"/>
    <x v="0"/>
  </r>
  <r>
    <s v="E35120"/>
    <s v="7310"/>
    <s v="E1834"/>
    <s v="00000"/>
    <s v="000000"/>
    <s v="Corporate Expenses"/>
    <s v="Legal / Prof Fees"/>
    <s v="Coroners Advice"/>
    <s v="Default"/>
    <s v="Default"/>
    <n v="-1500"/>
    <d v="2018-04-01T00:00:00"/>
    <s v="Receiving"/>
    <s v="Cost Management"/>
    <s v="Journal Import 60898239:"/>
    <s v="Cost Management A 12776914 60898239 2"/>
    <s v="01-APR-2018 Receiving GBP"/>
    <d v="2018-03-29T00:00:00"/>
    <s v="SSCREPMAN,"/>
    <n v="3336"/>
    <s v="Capsticks: Margaret Savin Inquest"/>
    <x v="0"/>
    <n v="165057751"/>
    <d v="2016-11-07T00:00:00"/>
    <m/>
    <m/>
    <m/>
    <s v="LONDON-4"/>
    <m/>
    <m/>
    <m/>
    <m/>
    <s v="Corporate Expenditure"/>
    <x v="4"/>
    <x v="0"/>
    <x v="6"/>
    <s v="7310 Legal / Prof Fees"/>
    <x v="0"/>
  </r>
  <r>
    <s v="E35120"/>
    <s v="7310"/>
    <s v="E1834"/>
    <s v="00000"/>
    <s v="000000"/>
    <s v="Corporate Expenses"/>
    <s v="Legal / Prof Fees"/>
    <s v="Coroners Advice"/>
    <s v="Default"/>
    <s v="Default"/>
    <n v="15500"/>
    <d v="2018-04-01T00:00:00"/>
    <s v="Receiving"/>
    <s v="Cost Management"/>
    <s v="Journal Import 61930241:"/>
    <s v="Cost Management A 12993398 61930241"/>
    <s v="30-APR-2018 Receiving GBP"/>
    <d v="2018-04-30T00:00:00"/>
    <s v="SSCREPMAN,"/>
    <n v="3351"/>
    <s v="Capsticks Services - LW Inquest"/>
    <x v="0"/>
    <n v="165052362"/>
    <d v="2016-03-14T00:00:00"/>
    <m/>
    <m/>
    <m/>
    <s v="LONDON-4"/>
    <m/>
    <m/>
    <m/>
    <m/>
    <s v="Corporate Expenditure"/>
    <x v="4"/>
    <x v="0"/>
    <x v="6"/>
    <s v="7310 Legal / Prof Fees"/>
    <x v="0"/>
  </r>
  <r>
    <s v="E35120"/>
    <s v="7310"/>
    <s v="E1834"/>
    <s v="00000"/>
    <s v="000000"/>
    <s v="Corporate Expenses"/>
    <s v="Legal / Prof Fees"/>
    <s v="Coroners Advice"/>
    <s v="Default"/>
    <s v="Default"/>
    <n v="580.79999999999995"/>
    <d v="2018-04-01T00:00:00"/>
    <s v="Receiving"/>
    <s v="Cost Management"/>
    <s v="Journal Import 61930241:"/>
    <s v="Cost Management A 12993398 61930241"/>
    <s v="30-APR-2018 Receiving GBP"/>
    <d v="2018-04-30T00:00:00"/>
    <s v="SSCREPMAN,"/>
    <n v="3352"/>
    <s v="Capsticks - Terrence Smith Inquest"/>
    <x v="0"/>
    <n v="165055075"/>
    <d v="2016-07-06T00:00:00"/>
    <m/>
    <m/>
    <m/>
    <s v="LONDON-4"/>
    <m/>
    <m/>
    <m/>
    <m/>
    <s v="Corporate Expenditure"/>
    <x v="4"/>
    <x v="0"/>
    <x v="6"/>
    <s v="7310 Legal / Prof Fees"/>
    <x v="0"/>
  </r>
  <r>
    <s v="E35120"/>
    <s v="7310"/>
    <s v="E1834"/>
    <s v="00000"/>
    <s v="000000"/>
    <s v="Corporate Expenses"/>
    <s v="Legal / Prof Fees"/>
    <s v="Coroners Advice"/>
    <s v="Default"/>
    <s v="Default"/>
    <n v="14500"/>
    <d v="2018-04-01T00:00:00"/>
    <s v="Receiving"/>
    <s v="Cost Management"/>
    <s v="Journal Import 61930241:"/>
    <s v="Cost Management A 12993398 61930241"/>
    <s v="30-APR-2018 Receiving GBP"/>
    <d v="2018-04-30T00:00:00"/>
    <s v="SSCREPMAN,"/>
    <n v="3353"/>
    <s v="Capsticks - R Olliffe Inquest Ref: 106037"/>
    <x v="0"/>
    <n v="165056005"/>
    <d v="2016-09-06T00:00:00"/>
    <m/>
    <m/>
    <m/>
    <s v="LONDON-4"/>
    <m/>
    <m/>
    <m/>
    <m/>
    <s v="Corporate Expenditure"/>
    <x v="4"/>
    <x v="0"/>
    <x v="6"/>
    <s v="7310 Legal / Prof Fees"/>
    <x v="0"/>
  </r>
  <r>
    <s v="E35120"/>
    <s v="7310"/>
    <s v="E1834"/>
    <s v="00000"/>
    <s v="000000"/>
    <s v="Corporate Expenses"/>
    <s v="Legal / Prof Fees"/>
    <s v="Coroners Advice"/>
    <s v="Default"/>
    <s v="Default"/>
    <n v="12700"/>
    <d v="2018-04-01T00:00:00"/>
    <s v="Receiving"/>
    <s v="Cost Management"/>
    <s v="Journal Import 61930241:"/>
    <s v="Cost Management A 12993398 61930241"/>
    <s v="30-APR-2018 Receiving GBP"/>
    <d v="2018-04-30T00:00:00"/>
    <s v="SSCREPMAN,"/>
    <n v="3354"/>
    <s v="Richie Inquest"/>
    <x v="0"/>
    <n v="165056903"/>
    <d v="2016-11-07T00:00:00"/>
    <m/>
    <m/>
    <m/>
    <s v="LONDON-4"/>
    <m/>
    <m/>
    <m/>
    <m/>
    <s v="Corporate Expenditure"/>
    <x v="4"/>
    <x v="0"/>
    <x v="6"/>
    <s v="7310 Legal / Prof Fees"/>
    <x v="0"/>
  </r>
  <r>
    <s v="E35120"/>
    <s v="7310"/>
    <s v="E1834"/>
    <s v="00000"/>
    <s v="000000"/>
    <s v="Corporate Expenses"/>
    <s v="Legal / Prof Fees"/>
    <s v="Coroners Advice"/>
    <s v="Default"/>
    <s v="Default"/>
    <n v="1500"/>
    <d v="2018-04-01T00:00:00"/>
    <s v="Receiving"/>
    <s v="Cost Management"/>
    <s v="Journal Import 61930241:"/>
    <s v="Cost Management A 12993398 61930241"/>
    <s v="30-APR-2018 Receiving GBP"/>
    <d v="2018-04-30T00:00:00"/>
    <s v="SSCREPMAN,"/>
    <n v="3355"/>
    <s v="Capsticks: Margaret Savin Inquest"/>
    <x v="0"/>
    <n v="165057751"/>
    <d v="2016-11-07T00:00:00"/>
    <m/>
    <m/>
    <m/>
    <s v="LONDON-4"/>
    <m/>
    <m/>
    <m/>
    <m/>
    <s v="Corporate Expenditure"/>
    <x v="4"/>
    <x v="0"/>
    <x v="6"/>
    <s v="7310 Legal / Prof Fees"/>
    <x v="0"/>
  </r>
  <r>
    <s v="E35120"/>
    <s v="7310"/>
    <s v="E1834"/>
    <s v="00000"/>
    <s v="000000"/>
    <s v="Corporate Expenses"/>
    <s v="Legal / Prof Fees"/>
    <s v="Coroners Advice"/>
    <s v="Default"/>
    <s v="Default"/>
    <n v="50.2"/>
    <d v="2018-04-01T00:00:00"/>
    <s v="Receiving"/>
    <s v="Cost Management"/>
    <s v="Journal Import 61930241:"/>
    <s v="Cost Management A 12993398 61930241"/>
    <s v="30-APR-2018 Receiving GBP"/>
    <d v="2018-04-30T00:00:00"/>
    <s v="SSCREPMAN,"/>
    <n v="3356"/>
    <s v="Ref: FRI/11539- JH"/>
    <x v="0"/>
    <n v="165059181"/>
    <d v="2017-05-02T00:00:00"/>
    <m/>
    <m/>
    <m/>
    <s v="LONDON-4"/>
    <m/>
    <m/>
    <m/>
    <m/>
    <s v="Corporate Expenditure"/>
    <x v="4"/>
    <x v="0"/>
    <x v="6"/>
    <s v="7310 Legal / Prof Fees"/>
    <x v="0"/>
  </r>
  <r>
    <s v="E35120"/>
    <s v="7310"/>
    <s v="E1834"/>
    <s v="00000"/>
    <s v="000000"/>
    <s v="Corporate Expenses"/>
    <s v="Legal / Prof Fees"/>
    <s v="Coroners Advice"/>
    <s v="Default"/>
    <s v="Default"/>
    <n v="1322.4"/>
    <d v="2018-04-01T00:00:00"/>
    <s v="Receiving"/>
    <s v="Cost Management"/>
    <s v="Journal Import 61930241:"/>
    <s v="Cost Management A 12993398 61930241"/>
    <s v="30-APR-2018 Receiving GBP"/>
    <d v="2018-04-30T00:00:00"/>
    <s v="SSCREPMAN,"/>
    <n v="3357"/>
    <s v="Capsticks - Nicholas WARREN Inquest"/>
    <x v="0"/>
    <n v="165055337"/>
    <d v="2016-07-06T00:00:00"/>
    <m/>
    <m/>
    <m/>
    <s v="LONDON-4"/>
    <m/>
    <m/>
    <m/>
    <m/>
    <s v="Corporate Expenditure"/>
    <x v="4"/>
    <x v="0"/>
    <x v="6"/>
    <s v="7310 Legal / Prof Fees"/>
    <x v="0"/>
  </r>
  <r>
    <s v="E35120"/>
    <s v="7310"/>
    <s v="00000"/>
    <s v="00000"/>
    <s v="000000"/>
    <s v="Corporate Expenses"/>
    <s v="Legal / Prof Fees"/>
    <s v="Default"/>
    <s v="Default"/>
    <s v="Default"/>
    <n v="77083.33"/>
    <d v="2018-05-01T00:00:00"/>
    <s v="Accrual"/>
    <s v="Spreadsheet"/>
    <s v="M02 - Finance &amp; IT Accruals - KP"/>
    <s v="Spreadsheet A 13239152 63342404"/>
    <s v="RYD FIN KP 1819 M02 009 Accrual GBP"/>
    <d v="2018-06-05T00:00:00"/>
    <s v="RYD PATEL, KAILASH"/>
    <n v="20"/>
    <s v="7310;Capsticks;accrualcontract ;M1-2 2018/19"/>
    <x v="127"/>
    <m/>
    <d v="2018-06-05T00:00:00"/>
    <m/>
    <s v="7310;Capsticks;accrualcontract ;M1-2 2018/19"/>
    <m/>
    <m/>
    <m/>
    <m/>
    <m/>
    <m/>
    <s v="Corporate Expenditure"/>
    <x v="4"/>
    <x v="0"/>
    <x v="6"/>
    <s v="7310 Legal / Prof Fees"/>
    <x v="1"/>
  </r>
  <r>
    <s v="E35120"/>
    <s v="7310"/>
    <s v="00000"/>
    <s v="00000"/>
    <s v="000000"/>
    <s v="Corporate Expenses"/>
    <s v="Legal / Prof Fees"/>
    <s v="Default"/>
    <s v="Default"/>
    <s v="Default"/>
    <n v="84157"/>
    <d v="2018-05-01T00:00:00"/>
    <s v="Accrual"/>
    <s v="Spreadsheet"/>
    <s v="M02 - Finance &amp; IT Accruals - KP"/>
    <s v="Spreadsheet A 13239152 63342404"/>
    <s v="RYD FIN KP 1819 M02 009 Accrual GBP"/>
    <d v="2018-06-05T00:00:00"/>
    <s v="RYD PATEL, KAILASH"/>
    <n v="21"/>
    <s v="7310;Capsticks;accrualcontract ;M1-M12 2017/18"/>
    <x v="127"/>
    <m/>
    <d v="2018-06-05T00:00:00"/>
    <m/>
    <s v="7310;Capsticks;accrualcontract ;M1-M12 2017/18"/>
    <m/>
    <m/>
    <m/>
    <m/>
    <m/>
    <m/>
    <s v="Corporate Expenditure"/>
    <x v="4"/>
    <x v="0"/>
    <x v="6"/>
    <s v="7310 Legal / Prof Fees"/>
    <x v="1"/>
  </r>
  <r>
    <s v="E35120"/>
    <s v="7310"/>
    <s v="00000"/>
    <s v="00000"/>
    <s v="000000"/>
    <s v="Corporate Expenses"/>
    <s v="Legal / Prof Fees"/>
    <s v="Default"/>
    <s v="Default"/>
    <s v="Default"/>
    <n v="63.32"/>
    <d v="2018-05-01T00:00:00"/>
    <s v="Accrual"/>
    <s v="Spreadsheet"/>
    <s v="RECEIVING Error Correction - M02"/>
    <s v="Spreadsheet A 13262253 63501355"/>
    <s v="RYD FIN TA 18/19 02 025 Accrual GBP"/>
    <d v="2018-06-08T00:00:00"/>
    <s v="ZZZ AKINLADE, TEMIDAYO"/>
    <n v="9"/>
    <s v="7310; Receiving Error Correction; Brighton MRC - legals for Sale Contract, Transer, Licence to Carry Out Works, Title Investigations; 165026831; M02"/>
    <x v="128"/>
    <m/>
    <d v="2018-06-08T00:00:00"/>
    <m/>
    <s v="7310; Receiving Error Correction; Brighton MRC - legals for Sale Contract, Transer, Licence to Carry Out Works, Title Investigations; 165026831; M02"/>
    <m/>
    <m/>
    <m/>
    <m/>
    <m/>
    <m/>
    <s v="Corporate Expenditure"/>
    <x v="4"/>
    <x v="0"/>
    <x v="6"/>
    <s v="7310 Legal / Prof Fees"/>
    <x v="1"/>
  </r>
  <r>
    <s v="E35120"/>
    <s v="7310"/>
    <s v="00000"/>
    <s v="00000"/>
    <s v="000000"/>
    <s v="Corporate Expenses"/>
    <s v="Legal / Prof Fees"/>
    <s v="Default"/>
    <s v="Default"/>
    <s v="Default"/>
    <n v="10000"/>
    <d v="2018-05-01T00:00:00"/>
    <s v="Accrual"/>
    <s v="Spreadsheet"/>
    <s v="RECEIVING Error Correction - M02"/>
    <s v="Spreadsheet A 13262253 63501355"/>
    <s v="RYD FIN TA 18/19 02 025 Accrual GBP"/>
    <d v="2018-06-08T00:00:00"/>
    <s v="ZZZ AKINLADE, TEMIDAYO"/>
    <n v="10"/>
    <s v="7310; Receiving Error Correction; Capsticks Solicitors LLP - Procement of CAD Systems.; 165058580; M02"/>
    <x v="128"/>
    <m/>
    <d v="2018-06-08T00:00:00"/>
    <m/>
    <s v="7310; Receiving Error Correction; Capsticks Solicitors LLP - Procement of CAD Systems.; 165058580; M02"/>
    <m/>
    <m/>
    <m/>
    <m/>
    <m/>
    <m/>
    <s v="Corporate Expenditure"/>
    <x v="4"/>
    <x v="0"/>
    <x v="6"/>
    <s v="7310 Legal / Prof Fees"/>
    <x v="1"/>
  </r>
  <r>
    <s v="E35120"/>
    <s v="7310"/>
    <s v="00000"/>
    <s v="00000"/>
    <s v="000000"/>
    <s v="Corporate Expenses"/>
    <s v="Legal / Prof Fees"/>
    <s v="Default"/>
    <s v="Default"/>
    <s v="Default"/>
    <n v="-2000"/>
    <d v="2018-05-01T00:00:00"/>
    <s v="Accrual"/>
    <s v="Spreadsheet"/>
    <s v="RECEIVING Error Correction - M02"/>
    <s v="Spreadsheet A 13262253 63501355"/>
    <s v="RYD FIN TA 18/19 02 025 Accrual GBP"/>
    <d v="2018-06-08T00:00:00"/>
    <s v="ZZZ AKINLADE, TEMIDAYO"/>
    <n v="11"/>
    <s v="7310; Receiving Error Correction; SP - Agency costs for the transcription of Investigation interviews held by D. Brettle; 165069775; M02"/>
    <x v="128"/>
    <m/>
    <d v="2018-06-08T00:00:00"/>
    <m/>
    <s v="7310; Receiving Error Correction; SP - Agency costs for the transcription of Investigation interviews held by D. Brettle; 165069775; M02"/>
    <m/>
    <m/>
    <m/>
    <m/>
    <m/>
    <m/>
    <s v="Corporate Expenditure"/>
    <x v="4"/>
    <x v="0"/>
    <x v="6"/>
    <s v="7310 Legal / Prof Fees"/>
    <x v="1"/>
  </r>
  <r>
    <s v="E35120"/>
    <s v="7310"/>
    <s v="00000"/>
    <s v="00000"/>
    <s v="000000"/>
    <s v="Corporate Expenses"/>
    <s v="Legal / Prof Fees"/>
    <s v="Default"/>
    <s v="Default"/>
    <s v="Default"/>
    <n v="205.6"/>
    <d v="2018-05-01T00:00:00"/>
    <s v="Accrual"/>
    <s v="Spreadsheet"/>
    <s v="Reverses &quot;RYD FIN KP 1819 M01 001 Accrual GBP&quot; journal entry of &quot;Spreadsheet A 12999675 61973443&quot; batch from &quot;APR-18&quot;."/>
    <s v="Reverses &quot;RYD FIN KP 1819 M01 001 Accrual GBP&quot;10-MAY-18 18:05:45 - 62297010"/>
    <s v="Reverses &quot;RYD FIN KP 1819 M01 001 Accrual GBP&quot;10-MAY-18 18:05:45"/>
    <d v="2018-05-10T00:00:00"/>
    <s v="SSCREPMAN,"/>
    <n v="152"/>
    <s v="7310;NHS LITIGATION AUTHORITY;Non-PO Suspence Clearance;(Ian);M1;http://nww.docserv.wyss.nhs.uk/synergyiim/dist/?val=129944_1219898_20170714132700;SCRX00020967"/>
    <x v="129"/>
    <m/>
    <d v="2018-05-10T00:00:00"/>
    <m/>
    <s v="7310;NHS LITIGATION AUTHORITY;Non-PO Suspence Clearance;(Ian);M1;"/>
    <m/>
    <m/>
    <s v="http://nww.docserv.wyss.nhs.uk/synergyiim/dist/?val=129944_1219898_20170714132700;SCRX00020967"/>
    <m/>
    <m/>
    <m/>
    <s v="Corporate Expenditure"/>
    <x v="4"/>
    <x v="0"/>
    <x v="6"/>
    <s v="7310 Legal / Prof Fees"/>
    <x v="1"/>
  </r>
  <r>
    <s v="E35120"/>
    <s v="7310"/>
    <s v="00000"/>
    <s v="00000"/>
    <s v="000000"/>
    <s v="Corporate Expenses"/>
    <s v="Legal / Prof Fees"/>
    <s v="Default"/>
    <s v="Default"/>
    <s v="Default"/>
    <n v="-38541.67"/>
    <d v="2018-05-01T00:00:00"/>
    <s v="Accrual"/>
    <s v="Spreadsheet"/>
    <s v="Reverses &quot;RYD FIN PK 1819 01 001 Accrual GBP&quot; journal entry of &quot;Spreadsheet A 13057315 62252265&quot; batch from &quot;APR-18&quot;."/>
    <s v="Reverses &quot;RYD FIN PK 1819 01 001 Accrual GBP&quot;10-MAY-18 18:07:15 - 62297010"/>
    <s v="Reverses &quot;RYD FIN PK 1819 01 001 Accrual GBP&quot;10-MAY-18 18:07:15"/>
    <d v="2018-05-10T00:00:00"/>
    <s v="SSCREPMAN,"/>
    <n v="8"/>
    <s v="7310;Capsticks;accrualcontract ;M1 2018/19"/>
    <x v="130"/>
    <m/>
    <d v="2018-05-10T00:00:00"/>
    <m/>
    <s v="7310;Capsticks;accrualcontract ;M1 2018/19"/>
    <m/>
    <m/>
    <m/>
    <m/>
    <m/>
    <m/>
    <s v="Corporate Expenditure"/>
    <x v="4"/>
    <x v="0"/>
    <x v="6"/>
    <s v="7310 Legal / Prof Fees"/>
    <x v="1"/>
  </r>
  <r>
    <s v="E35120"/>
    <s v="7310"/>
    <s v="00000"/>
    <s v="00000"/>
    <s v="000000"/>
    <s v="Corporate Expenses"/>
    <s v="Legal / Prof Fees"/>
    <s v="Default"/>
    <s v="Default"/>
    <s v="Default"/>
    <n v="-84157"/>
    <d v="2018-05-01T00:00:00"/>
    <s v="Accrual"/>
    <s v="Spreadsheet"/>
    <s v="Reverses &quot;RYD FIN PK 1819 01 001 Accrual GBP&quot; journal entry of &quot;Spreadsheet A 13057315 62252265&quot; batch from &quot;APR-18&quot;."/>
    <s v="Reverses &quot;RYD FIN PK 1819 01 001 Accrual GBP&quot;10-MAY-18 18:07:15 - 62297010"/>
    <s v="Reverses &quot;RYD FIN PK 1819 01 001 Accrual GBP&quot;10-MAY-18 18:07:15"/>
    <d v="2018-05-10T00:00:00"/>
    <s v="SSCREPMAN,"/>
    <n v="9"/>
    <s v="7310;Capsticks;accrualcontract ;M1-M12 2017/18"/>
    <x v="130"/>
    <m/>
    <d v="2018-05-10T00:00:00"/>
    <m/>
    <s v="7310;Capsticks;accrualcontract ;M1-M12 2017/18"/>
    <m/>
    <m/>
    <m/>
    <m/>
    <m/>
    <m/>
    <s v="Corporate Expenditure"/>
    <x v="4"/>
    <x v="0"/>
    <x v="6"/>
    <s v="7310 Legal / Prof Fees"/>
    <x v="1"/>
  </r>
  <r>
    <s v="E35120"/>
    <s v="7310"/>
    <s v="00000"/>
    <s v="00000"/>
    <s v="000000"/>
    <s v="Corporate Expenses"/>
    <s v="Legal / Prof Fees"/>
    <s v="Default"/>
    <s v="Default"/>
    <s v="Default"/>
    <n v="-7578.9"/>
    <d v="2018-05-01T00:00:00"/>
    <s v="Misc Receipts"/>
    <s v="Receivables"/>
    <s v="Journal Import 62022683:"/>
    <s v="Receivables A 13013660 62022683"/>
    <s v="MAY-18 Misc Receipts GBP"/>
    <d v="2018-05-02T00:00:00"/>
    <s v="SSCREPMAN,"/>
    <n v="8"/>
    <s v="Journal Import Created"/>
    <x v="131"/>
    <s v="RYDFINBN001270-2"/>
    <d v="2018-05-02T00:00:00"/>
    <n v="7876451"/>
    <s v="7578.90 is a sum of different cheques that we have received. Most of them are from solicitors."/>
    <s v="RYD SUSSEX FINANCE OPG INCOME"/>
    <n v="10005676"/>
    <m/>
    <m/>
    <m/>
    <m/>
    <s v="Corporate Expenditure"/>
    <x v="4"/>
    <x v="0"/>
    <x v="6"/>
    <s v="7310 Legal / Prof Fees"/>
    <x v="1"/>
  </r>
  <r>
    <s v="E35120"/>
    <s v="7310"/>
    <s v="00000"/>
    <s v="00000"/>
    <s v="000000"/>
    <s v="Corporate Expenses"/>
    <s v="Legal / Prof Fees"/>
    <s v="Default"/>
    <s v="Default"/>
    <s v="Default"/>
    <n v="-8"/>
    <d v="2018-05-01T00:00:00"/>
    <s v="Misc Receipts"/>
    <s v="Receivables"/>
    <s v="Journal Import 62111147:"/>
    <s v="Receivables A 13032663 62111147"/>
    <s v="MAY-18 Misc Receipts GBP"/>
    <d v="2018-05-04T00:00:00"/>
    <s v="SSCREPMAN,"/>
    <n v="4"/>
    <s v="Journal Import Created"/>
    <x v="123"/>
    <s v="SBSEFT0305187162411A"/>
    <d v="2018-05-03T00:00:00"/>
    <m/>
    <s v="PAYMENT FROM DESCRIPTION: WEST KENT REFERENCE: HMCTS COMPENSATION APPLIED AS PER ATTACHED PS 4/5/18"/>
    <s v="RYD_10005676_CREATE"/>
    <n v="10005676"/>
    <m/>
    <m/>
    <m/>
    <m/>
    <s v="Corporate Expenditure"/>
    <x v="4"/>
    <x v="0"/>
    <x v="6"/>
    <s v="7310 Legal / Prof Fees"/>
    <x v="1"/>
  </r>
  <r>
    <s v="E35120"/>
    <s v="7310"/>
    <s v="00000"/>
    <s v="00000"/>
    <s v="000000"/>
    <s v="Corporate Expenses"/>
    <s v="Legal / Prof Fees"/>
    <s v="Default"/>
    <s v="Default"/>
    <s v="Default"/>
    <n v="-40000"/>
    <d v="2018-05-01T00:00:00"/>
    <s v="Misc Receipts"/>
    <s v="Receivables"/>
    <s v="Journal Import 62983766:"/>
    <s v="Receivables A 13203391 62983766"/>
    <s v="MAY-18 Misc Receipts GBP"/>
    <d v="2018-05-31T00:00:00"/>
    <s v="SSCREPMAN,"/>
    <n v="3"/>
    <s v="Journal Import Created"/>
    <x v="123"/>
    <s v="SBSEFT2305187210346A"/>
    <d v="2018-05-23T00:00:00"/>
    <m/>
    <s v="PAYMENT FROM DESCRIPTION: GODALMING AMBULA REFERENCE: PCM55CI81338857 sent mail to drs APPLIED AS PER ATTACHED PS 31/5/18"/>
    <s v="RYD_10005676_CREATE"/>
    <n v="10005676"/>
    <m/>
    <m/>
    <m/>
    <m/>
    <s v="Corporate Expenditure"/>
    <x v="4"/>
    <x v="0"/>
    <x v="6"/>
    <s v="7310 Legal / Prof Fees"/>
    <x v="1"/>
  </r>
  <r>
    <s v="E35120"/>
    <s v="7310"/>
    <s v="00000"/>
    <s v="00000"/>
    <s v="000000"/>
    <s v="Corporate Expenses"/>
    <s v="Legal / Prof Fees"/>
    <s v="Default"/>
    <s v="Default"/>
    <s v="Default"/>
    <n v="151.58000000000001"/>
    <d v="2018-05-01T00:00:00"/>
    <s v="Purchase Invoices"/>
    <s v="Payables"/>
    <s v="Journal Import 62691707:"/>
    <s v="Payables A 13146980 62691707"/>
    <s v="MAY-18 Purchase Invoices GBP"/>
    <d v="2018-05-22T00:00:00"/>
    <s v="SSCREPMAN,"/>
    <n v="8"/>
    <s v="Journal Import Created"/>
    <x v="132"/>
    <n v="55265"/>
    <d v="2018-05-10T00:00:00"/>
    <n v="165069503"/>
    <m/>
    <s v="PO Invoice"/>
    <m/>
    <s v="http://nww.docserv.wyss.nhs.uk/synergyiim/dist/?val=563723_4657158_20180521124422"/>
    <n v="1"/>
    <n v="152"/>
    <m/>
    <s v="Corporate Expenditure"/>
    <x v="4"/>
    <x v="0"/>
    <x v="6"/>
    <s v="7310 Legal / Prof Fees"/>
    <x v="1"/>
  </r>
  <r>
    <s v="E35120"/>
    <s v="7310"/>
    <s v="00000"/>
    <s v="00000"/>
    <s v="000000"/>
    <s v="Corporate Expenses"/>
    <s v="Legal / Prof Fees"/>
    <s v="Default"/>
    <s v="Default"/>
    <s v="Default"/>
    <n v="30.32"/>
    <d v="2018-05-01T00:00:00"/>
    <s v="Purchase Invoices"/>
    <s v="Payables"/>
    <s v="Journal Import 62691707:"/>
    <s v="Payables A 13146980 62691707"/>
    <s v="MAY-18 Purchase Invoices GBP"/>
    <d v="2018-05-22T00:00:00"/>
    <s v="SSCREPMAN,"/>
    <n v="8"/>
    <s v="Journal Import Created"/>
    <x v="132"/>
    <n v="55265"/>
    <d v="2018-05-10T00:00:00"/>
    <n v="165069503"/>
    <m/>
    <s v="PO Invoice"/>
    <m/>
    <s v="http://nww.docserv.wyss.nhs.uk/synergyiim/dist/?val=563723_4657158_20180521124422"/>
    <m/>
    <m/>
    <m/>
    <s v="Corporate Expenditure"/>
    <x v="4"/>
    <x v="0"/>
    <x v="6"/>
    <s v="7310 Legal / Prof Fees"/>
    <x v="1"/>
  </r>
  <r>
    <s v="E35120"/>
    <s v="7310"/>
    <s v="00000"/>
    <s v="00000"/>
    <s v="000000"/>
    <s v="Corporate Expenses"/>
    <s v="Legal / Prof Fees"/>
    <s v="Default"/>
    <s v="Default"/>
    <s v="Default"/>
    <n v="94"/>
    <d v="2018-05-01T00:00:00"/>
    <s v="Purchase Invoices"/>
    <s v="Payables"/>
    <s v="Journal Import 62807273:"/>
    <s v="Payables A 13164997 62807273"/>
    <s v="MAY-18 Purchase Invoices GBP"/>
    <d v="2018-05-25T00:00:00"/>
    <s v="SSCREPMAN,"/>
    <n v="5"/>
    <s v="Journal Import Created"/>
    <x v="0"/>
    <n v="327197"/>
    <d v="2018-05-22T00:00:00"/>
    <n v="165026831"/>
    <m/>
    <s v="PO Invoice"/>
    <m/>
    <s v="http://nww.docserv.wyss.nhs.uk/synergyiim/dist/?val=572357_4721484_20180525104150"/>
    <n v="1"/>
    <n v="94"/>
    <m/>
    <s v="Corporate Expenditure"/>
    <x v="4"/>
    <x v="0"/>
    <x v="6"/>
    <s v="7310 Legal / Prof Fees"/>
    <x v="0"/>
  </r>
  <r>
    <s v="E35120"/>
    <s v="7310"/>
    <s v="00000"/>
    <s v="00000"/>
    <s v="000000"/>
    <s v="Corporate Expenses"/>
    <s v="Legal / Prof Fees"/>
    <s v="Default"/>
    <s v="Default"/>
    <s v="Default"/>
    <n v="-138"/>
    <d v="2018-05-01T00:00:00"/>
    <s v="Receiving"/>
    <s v="Cost Management"/>
    <s v="Journal Import 61930241:"/>
    <s v="Cost Management A 12993398 61930241 2"/>
    <s v="01-MAY-2018 Receiving GBP"/>
    <d v="2018-04-30T00:00:00"/>
    <s v="SSCREPMAN,"/>
    <n v="2371"/>
    <s v="Gatwick ACRP Lease Fees"/>
    <x v="0"/>
    <n v="165030134"/>
    <d v="2016-09-06T00:00:00"/>
    <m/>
    <s v="JB 22.1.13 STEVE ELLIOTT"/>
    <m/>
    <s v="LONDON-4"/>
    <m/>
    <m/>
    <m/>
    <m/>
    <s v="Corporate Expenditure"/>
    <x v="4"/>
    <x v="0"/>
    <x v="6"/>
    <s v="7310 Legal / Prof Fees"/>
    <x v="0"/>
  </r>
  <r>
    <s v="E35120"/>
    <s v="7310"/>
    <s v="00000"/>
    <s v="00000"/>
    <s v="000000"/>
    <s v="Corporate Expenses"/>
    <s v="Legal / Prof Fees"/>
    <s v="Default"/>
    <s v="Default"/>
    <s v="Default"/>
    <n v="-63.32"/>
    <d v="2018-05-01T00:00:00"/>
    <s v="Receiving"/>
    <s v="Cost Management"/>
    <s v="Journal Import 61930241:"/>
    <s v="Cost Management A 12993398 61930241 2"/>
    <s v="01-MAY-2018 Receiving GBP"/>
    <d v="2018-04-30T00:00:00"/>
    <s v="SSCREPMAN,"/>
    <n v="2372"/>
    <s v="Brighton MRC - legals for Sale Contract, Transer, Licence to Carry Out Works, Title Investigations"/>
    <x v="0"/>
    <n v="165026831"/>
    <d v="2017-05-02T00:00:00"/>
    <m/>
    <s v="DS10.07.12 HAZEL WILKS"/>
    <m/>
    <s v="LONDON-4"/>
    <m/>
    <m/>
    <m/>
    <m/>
    <s v="Corporate Expenditure"/>
    <x v="4"/>
    <x v="0"/>
    <x v="6"/>
    <s v="7310 Legal / Prof Fees"/>
    <x v="0"/>
  </r>
  <r>
    <s v="E35120"/>
    <s v="7310"/>
    <s v="00000"/>
    <s v="00000"/>
    <s v="000000"/>
    <s v="Corporate Expenses"/>
    <s v="Legal / Prof Fees"/>
    <s v="Default"/>
    <s v="Default"/>
    <s v="Default"/>
    <n v="-10000"/>
    <d v="2018-05-01T00:00:00"/>
    <s v="Receiving"/>
    <s v="Cost Management"/>
    <s v="Journal Import 61930241:"/>
    <s v="Cost Management A 12993398 61930241 2"/>
    <s v="01-MAY-2018 Receiving GBP"/>
    <d v="2018-04-30T00:00:00"/>
    <s v="SSCREPMAN,"/>
    <n v="2373"/>
    <s v="Capsticks Solicitors LLP - Procement of CAD Systems."/>
    <x v="0"/>
    <n v="165058580"/>
    <d v="2016-11-11T00:00:00"/>
    <m/>
    <m/>
    <m/>
    <s v="LONDON-4"/>
    <m/>
    <m/>
    <m/>
    <m/>
    <s v="Corporate Expenditure"/>
    <x v="4"/>
    <x v="0"/>
    <x v="6"/>
    <s v="7310 Legal / Prof Fees"/>
    <x v="0"/>
  </r>
  <r>
    <s v="E35120"/>
    <s v="7310"/>
    <s v="00000"/>
    <s v="00000"/>
    <s v="000000"/>
    <s v="Corporate Expenses"/>
    <s v="Legal / Prof Fees"/>
    <s v="Default"/>
    <s v="Default"/>
    <s v="Default"/>
    <n v="-3"/>
    <d v="2018-05-01T00:00:00"/>
    <s v="Receiving"/>
    <s v="Cost Management"/>
    <s v="Journal Import 61930241:"/>
    <s v="Cost Management A 12993398 61930241 2"/>
    <s v="01-MAY-2018 Receiving GBP"/>
    <d v="2018-04-30T00:00:00"/>
    <s v="SSCREPMAN,"/>
    <n v="2374"/>
    <s v="Temporary PO for Legal Works ref Bognor North ACRP Lease"/>
    <x v="0"/>
    <n v="165055735"/>
    <d v="2016-10-27T00:00:00"/>
    <m/>
    <m/>
    <m/>
    <s v="LONDON-4"/>
    <m/>
    <m/>
    <m/>
    <m/>
    <s v="Corporate Expenditure"/>
    <x v="4"/>
    <x v="0"/>
    <x v="6"/>
    <s v="7310 Legal / Prof Fees"/>
    <x v="0"/>
  </r>
  <r>
    <s v="E35120"/>
    <s v="7310"/>
    <s v="00000"/>
    <s v="00000"/>
    <s v="000000"/>
    <s v="Corporate Expenses"/>
    <s v="Legal / Prof Fees"/>
    <s v="Default"/>
    <s v="Default"/>
    <s v="Default"/>
    <n v="3"/>
    <d v="2018-05-01T00:00:00"/>
    <s v="Receiving"/>
    <s v="Cost Management"/>
    <s v="Journal Import 62984974:"/>
    <s v="Cost Management A 13203427 62984974"/>
    <s v="31-MAY-2018 Receiving GBP"/>
    <d v="2018-05-31T00:00:00"/>
    <s v="SSCREPMAN,"/>
    <n v="2187"/>
    <s v="Temporary PO for Legal Works ref Bognor North ACRP Lease"/>
    <x v="0"/>
    <n v="165055735"/>
    <d v="2016-10-27T00:00:00"/>
    <m/>
    <m/>
    <m/>
    <s v="LONDON-4"/>
    <m/>
    <m/>
    <m/>
    <m/>
    <s v="Corporate Expenditure"/>
    <x v="4"/>
    <x v="0"/>
    <x v="6"/>
    <s v="7310 Legal / Prof Fees"/>
    <x v="0"/>
  </r>
  <r>
    <s v="E35120"/>
    <s v="7310"/>
    <s v="00000"/>
    <s v="00000"/>
    <s v="000000"/>
    <s v="Corporate Expenses"/>
    <s v="Legal / Prof Fees"/>
    <s v="Default"/>
    <s v="Default"/>
    <s v="Default"/>
    <n v="138"/>
    <d v="2018-05-01T00:00:00"/>
    <s v="Receiving"/>
    <s v="Cost Management"/>
    <s v="Journal Import 62984974:"/>
    <s v="Cost Management A 13203427 62984974"/>
    <s v="31-MAY-2018 Receiving GBP"/>
    <d v="2018-05-31T00:00:00"/>
    <s v="SSCREPMAN,"/>
    <n v="2188"/>
    <s v="Gatwick ACRP Lease Fees"/>
    <x v="0"/>
    <n v="165030134"/>
    <d v="2016-09-06T00:00:00"/>
    <m/>
    <s v="JB 22.1.13 STEVE ELLIOTT"/>
    <m/>
    <s v="LONDON-4"/>
    <m/>
    <m/>
    <m/>
    <m/>
    <s v="Corporate Expenditure"/>
    <x v="4"/>
    <x v="0"/>
    <x v="6"/>
    <s v="7310 Legal / Prof Fees"/>
    <x v="0"/>
  </r>
  <r>
    <s v="E35120"/>
    <s v="7310"/>
    <s v="00000"/>
    <s v="00000"/>
    <s v="000000"/>
    <s v="Corporate Expenses"/>
    <s v="Legal / Prof Fees"/>
    <s v="Default"/>
    <s v="Default"/>
    <s v="Default"/>
    <n v="2000"/>
    <d v="2018-05-01T00:00:00"/>
    <s v="Receiving"/>
    <s v="Cost Management"/>
    <s v="Journal Import 62984974:"/>
    <s v="Cost Management A 13203427 62984974"/>
    <s v="31-MAY-2018 Receiving GBP"/>
    <d v="2018-05-31T00:00:00"/>
    <s v="SSCREPMAN,"/>
    <n v="2189"/>
    <s v="SP - Agency costs for the transcription of Investigation interviews held by D. Brettle"/>
    <x v="133"/>
    <n v="165069775"/>
    <d v="2018-05-29T00:00:00"/>
    <m/>
    <m/>
    <m/>
    <s v="LONDON-1"/>
    <m/>
    <m/>
    <m/>
    <m/>
    <s v="Corporate Expenditure"/>
    <x v="4"/>
    <x v="0"/>
    <x v="6"/>
    <s v="7310 Legal / Prof Fees"/>
    <x v="1"/>
  </r>
  <r>
    <s v="E35120"/>
    <s v="7310"/>
    <s v="E1830"/>
    <s v="00000"/>
    <s v="000000"/>
    <s v="Corporate Expenses"/>
    <s v="Legal / Prof Fees"/>
    <s v="LTPS - Costs"/>
    <s v="Default"/>
    <s v="Default"/>
    <n v="7597.11"/>
    <d v="2018-05-01T00:00:00"/>
    <s v="Accrual"/>
    <s v="Payables"/>
    <s v="PAYABLE NON-PO ACCRUALS MAY-18"/>
    <s v="Payables A 13202403 62984537"/>
    <s v="PAYABLE NON-PO ACCRUALS MAY-18 Accrual GBP"/>
    <d v="2018-05-31T00:00:00"/>
    <m/>
    <n v="24"/>
    <s v="SINX00049772 - http://nww.docserv.wyss.nhs.uk/synergyiim/dist/?val=392801_3363980_20180125112512 - NHS LITIGATION AUTHORITY"/>
    <x v="74"/>
    <s v="SINX00049772"/>
    <d v="2018-05-31T00:00:00"/>
    <m/>
    <m/>
    <d v="2018-01-25T00:00:00"/>
    <m/>
    <s v="http://nww.docserv.wyss.nhs.uk/synergyiim/dist/?val=392801_3363980_20180125112512"/>
    <m/>
    <m/>
    <m/>
    <s v="Corporate Expenditure"/>
    <x v="4"/>
    <x v="0"/>
    <x v="6"/>
    <s v="7310 Legal / Prof Fees"/>
    <x v="0"/>
  </r>
  <r>
    <s v="E35120"/>
    <s v="7310"/>
    <s v="E1830"/>
    <s v="00000"/>
    <s v="000000"/>
    <s v="Corporate Expenses"/>
    <s v="Legal / Prof Fees"/>
    <s v="LTPS - Costs"/>
    <s v="Default"/>
    <s v="Default"/>
    <n v="10000"/>
    <d v="2018-05-01T00:00:00"/>
    <s v="Accrual"/>
    <s v="Payables"/>
    <s v="PAYABLE NON-PO ACCRUALS MAY-18"/>
    <s v="Payables A 13202403 62984537"/>
    <s v="PAYABLE NON-PO ACCRUALS MAY-18 Accrual GBP"/>
    <d v="2018-05-31T00:00:00"/>
    <m/>
    <n v="25"/>
    <s v="SINX00049858 - http://nww.docserv.wyss.nhs.uk/synergyiim/dist/?val=431794_3650817_20180219163124 - NHS LITIGATION AUTHORITY"/>
    <x v="74"/>
    <s v="SINX00049858"/>
    <d v="2018-05-31T00:00:00"/>
    <m/>
    <m/>
    <d v="2018-02-19T00:00:00"/>
    <m/>
    <s v="http://nww.docserv.wyss.nhs.uk/synergyiim/dist/?val=431794_3650817_20180219163124"/>
    <m/>
    <m/>
    <m/>
    <s v="Corporate Expenditure"/>
    <x v="4"/>
    <x v="0"/>
    <x v="6"/>
    <s v="7310 Legal / Prof Fees"/>
    <x v="0"/>
  </r>
  <r>
    <s v="E35120"/>
    <s v="7310"/>
    <s v="E1830"/>
    <s v="00000"/>
    <s v="000000"/>
    <s v="Corporate Expenses"/>
    <s v="Legal / Prof Fees"/>
    <s v="LTPS - Costs"/>
    <s v="Default"/>
    <s v="Default"/>
    <n v="-10000"/>
    <d v="2018-05-01T00:00:00"/>
    <s v="Accrual"/>
    <s v="Payables"/>
    <s v="Reverses &quot;PAYABLE NON-PO ACCRUALS APR-18 Accrual GBP&quot; journal entry of &quot;Payables A 12993359 61929448&quot; batch from &quot;APR-18&quot;."/>
    <s v="Reverses &quot;PAYABLE NON-PO ACCRUALS APR-18 Accrual GBP&quot;30-APR-18 19:53:43 - 61930997"/>
    <s v="Reverses &quot;PAYABLE NON-PO ACCRUALS APR-18 Accrual GBP&quot;30-APR-18 19:53:43"/>
    <d v="2018-04-30T00:00:00"/>
    <m/>
    <n v="27"/>
    <s v="SINX00048410 - http://nww.docserv.wyss.nhs.uk/synergyiim/dist/?val=20170130120426002392212_005 - NHS LITIGATION AUTHORITY"/>
    <x v="74"/>
    <s v="SINX00048410"/>
    <d v="2018-04-30T00:00:00"/>
    <m/>
    <m/>
    <d v="2017-01-30T00:00:00"/>
    <m/>
    <s v="http://nww.docserv.wyss.nhs.uk/synergyiim/dist/?val=20170130120426002392212_005"/>
    <m/>
    <m/>
    <m/>
    <s v="Corporate Expenditure"/>
    <x v="4"/>
    <x v="0"/>
    <x v="6"/>
    <s v="7310 Legal / Prof Fees"/>
    <x v="0"/>
  </r>
  <r>
    <s v="E35120"/>
    <s v="7310"/>
    <s v="E1830"/>
    <s v="00000"/>
    <s v="000000"/>
    <s v="Corporate Expenses"/>
    <s v="Legal / Prof Fees"/>
    <s v="LTPS - Costs"/>
    <s v="Default"/>
    <s v="Default"/>
    <n v="-7597.11"/>
    <d v="2018-05-01T00:00:00"/>
    <s v="Accrual"/>
    <s v="Spreadsheet"/>
    <s v="Reverses &quot;RYD FIN KP 1819 M01 001 Accrual GBP&quot; journal entry of &quot;Spreadsheet A 12999675 61973443&quot; batch from &quot;APR-18&quot;."/>
    <s v="Reverses &quot;RYD FIN KP 1819 M01 001 Accrual GBP&quot;10-MAY-18 18:05:45 - 62297010"/>
    <s v="Reverses &quot;RYD FIN KP 1819 M01 001 Accrual GBP&quot;10-MAY-18 18:05:45"/>
    <d v="2018-05-10T00:00:00"/>
    <s v="SSCREPMAN,"/>
    <n v="153"/>
    <s v="7310;NHS LITIGATION AUTHORITY;Non-PO Suspence Clearance;(Ian);M1;http://nww.docserv.wyss.nhs.uk/synergyiim/dist/?val=392801_3363980_20180125112512;SINX00049772"/>
    <x v="129"/>
    <m/>
    <d v="2018-05-10T00:00:00"/>
    <m/>
    <s v="7310;NHS LITIGATION AUTHORITY;Non-PO Suspence Clearance;(Ian);M1;"/>
    <m/>
    <m/>
    <s v="http://nww.docserv.wyss.nhs.uk/synergyiim/dist/?val=392801_3363980_20180125112512;SINX00049772"/>
    <m/>
    <m/>
    <m/>
    <s v="Corporate Expenditure"/>
    <x v="4"/>
    <x v="0"/>
    <x v="6"/>
    <s v="7310 Legal / Prof Fees"/>
    <x v="1"/>
  </r>
  <r>
    <s v="E35120"/>
    <s v="7310"/>
    <s v="E1830"/>
    <s v="00000"/>
    <s v="000000"/>
    <s v="Corporate Expenses"/>
    <s v="Legal / Prof Fees"/>
    <s v="LTPS - Costs"/>
    <s v="Default"/>
    <s v="Default"/>
    <n v="-10000"/>
    <d v="2018-05-01T00:00:00"/>
    <s v="Accrual"/>
    <s v="Spreadsheet"/>
    <s v="Reverses &quot;RYD FIN KP 1819 M01 001 Accrual GBP&quot; journal entry of &quot;Spreadsheet A 12999675 61973443&quot; batch from &quot;APR-18&quot;."/>
    <s v="Reverses &quot;RYD FIN KP 1819 M01 001 Accrual GBP&quot;10-MAY-18 18:05:45 - 62297010"/>
    <s v="Reverses &quot;RYD FIN KP 1819 M01 001 Accrual GBP&quot;10-MAY-18 18:05:45"/>
    <d v="2018-05-10T00:00:00"/>
    <s v="SSCREPMAN,"/>
    <n v="154"/>
    <s v="7310;NHS LITIGATION AUTHORITY;Non-PO Suspence Clearance;(Ian);M1;http://nww.docserv.wyss.nhs.uk/synergyiim/dist/?val=431794_3650817_20180219163124;SINX00049858"/>
    <x v="129"/>
    <m/>
    <d v="2018-05-10T00:00:00"/>
    <m/>
    <s v="7310;NHS LITIGATION AUTHORITY;Non-PO Suspence Clearance;(Ian);M1;"/>
    <m/>
    <m/>
    <s v="http://nww.docserv.wyss.nhs.uk/synergyiim/dist/?val=431794_3650817_20180219163124;SINX00049858"/>
    <m/>
    <m/>
    <m/>
    <s v="Corporate Expenditure"/>
    <x v="4"/>
    <x v="0"/>
    <x v="6"/>
    <s v="7310 Legal / Prof Fees"/>
    <x v="1"/>
  </r>
  <r>
    <s v="E35120"/>
    <s v="7310"/>
    <s v="E1830"/>
    <s v="00000"/>
    <s v="000000"/>
    <s v="Corporate Expenses"/>
    <s v="Legal / Prof Fees"/>
    <s v="LTPS - Costs"/>
    <s v="Default"/>
    <s v="Default"/>
    <n v="-205.6"/>
    <d v="2018-05-01T00:00:00"/>
    <s v="Purchase Invoices"/>
    <s v="Payables"/>
    <s v="Journal Import 62110089:"/>
    <s v="Payables A 13025023 62110089"/>
    <s v="MAY-18 Purchase Invoices GBP"/>
    <d v="2018-05-04T00:00:00"/>
    <s v="SSCREPMAN,"/>
    <n v="19"/>
    <s v="Journal Import Created"/>
    <x v="74"/>
    <s v="SCRX00020967"/>
    <d v="2017-06-29T00:00:00"/>
    <s v="Non-PO"/>
    <m/>
    <s v="Non PO Invoice"/>
    <m/>
    <s v="http://nww.docserv.wyss.nhs.uk/synergyiim/dist/?val=129944_1219898_20170714132700"/>
    <m/>
    <m/>
    <m/>
    <s v="Corporate Expenditure"/>
    <x v="4"/>
    <x v="0"/>
    <x v="6"/>
    <s v="7310 Legal / Prof Fees"/>
    <x v="0"/>
  </r>
  <r>
    <s v="E35120"/>
    <s v="7310"/>
    <s v="E1830"/>
    <s v="00000"/>
    <s v="000000"/>
    <s v="Corporate Expenses"/>
    <s v="Legal / Prof Fees"/>
    <s v="LTPS - Costs"/>
    <s v="Default"/>
    <s v="Default"/>
    <n v="10000"/>
    <d v="2018-05-01T00:00:00"/>
    <s v="Purchase Invoices"/>
    <s v="Payables"/>
    <s v="Journal Import 62257044:"/>
    <s v="Payables A 13057440 62257044"/>
    <s v="MAY-18 Purchase Invoices GBP"/>
    <d v="2018-05-09T00:00:00"/>
    <s v="SSCREPMAN,"/>
    <n v="33"/>
    <s v="Journal Import Created"/>
    <x v="74"/>
    <s v="SINX00048410"/>
    <d v="2017-01-23T00:00:00"/>
    <s v="Non-PO"/>
    <m/>
    <s v="Non PO Invoice"/>
    <m/>
    <s v="http://nww.docserv.wyss.nhs.uk/synergyiim/dist/?val=20170130120426002392212_005"/>
    <m/>
    <m/>
    <m/>
    <s v="Corporate Expenditure"/>
    <x v="4"/>
    <x v="0"/>
    <x v="6"/>
    <s v="7310 Legal / Prof Fees"/>
    <x v="0"/>
  </r>
  <r>
    <s v="E35120"/>
    <s v="7310"/>
    <s v="E1833"/>
    <s v="00000"/>
    <s v="000000"/>
    <s v="Corporate Expenses"/>
    <s v="Legal / Prof Fees"/>
    <s v="Employment Relations"/>
    <s v="Default"/>
    <s v="Default"/>
    <n v="1683.3"/>
    <d v="2018-05-01T00:00:00"/>
    <s v="Accrual"/>
    <s v="Spreadsheet"/>
    <s v="RECEIVING Error Correction - M02"/>
    <s v="Spreadsheet A 13262253 63501355"/>
    <s v="RYD FIN TA 18/19 02 025 Accrual GBP"/>
    <d v="2018-06-08T00:00:00"/>
    <s v="ZZZ AKINLADE, TEMIDAYO"/>
    <n v="12"/>
    <s v="7310; Receiving Error Correction; SP - The Results Company - Cathe Gaskell (Inv: CG-10237); 165061118; M02"/>
    <x v="128"/>
    <m/>
    <d v="2018-06-08T00:00:00"/>
    <m/>
    <s v="7310; Receiving Error Correction; SP - The Results Company - Cathe Gaskell (Inv: CG-10237); 165061118; M02"/>
    <m/>
    <m/>
    <m/>
    <m/>
    <m/>
    <m/>
    <s v="Corporate Expenditure"/>
    <x v="4"/>
    <x v="0"/>
    <x v="6"/>
    <s v="7310 Legal / Prof Fees"/>
    <x v="1"/>
  </r>
  <r>
    <s v="E35120"/>
    <s v="7310"/>
    <s v="E1833"/>
    <s v="00000"/>
    <s v="000000"/>
    <s v="Corporate Expenses"/>
    <s v="Legal / Prof Fees"/>
    <s v="Employment Relations"/>
    <s v="Default"/>
    <s v="Default"/>
    <n v="-1683.3"/>
    <d v="2018-05-01T00:00:00"/>
    <s v="Receiving"/>
    <s v="Cost Management"/>
    <s v="Journal Import 61930241:"/>
    <s v="Cost Management A 12993398 61930241 2"/>
    <s v="01-MAY-2018 Receiving GBP"/>
    <d v="2018-04-30T00:00:00"/>
    <s v="SSCREPMAN,"/>
    <n v="3349"/>
    <s v="SP - The Results Company - Cathe Gaskell (Inv: CG-10237)"/>
    <x v="126"/>
    <n v="165061118"/>
    <d v="2017-03-09T00:00:00"/>
    <m/>
    <m/>
    <m/>
    <s v="TUNBRIDGE WELLS"/>
    <m/>
    <m/>
    <m/>
    <m/>
    <s v="Corporate Expenditure"/>
    <x v="4"/>
    <x v="0"/>
    <x v="6"/>
    <s v="7310 Legal / Prof Fees"/>
    <x v="1"/>
  </r>
  <r>
    <s v="E35120"/>
    <s v="7310"/>
    <s v="E1833"/>
    <s v="00000"/>
    <s v="000000"/>
    <s v="Corporate Expenses"/>
    <s v="Legal / Prof Fees"/>
    <s v="Employment Relations"/>
    <s v="Default"/>
    <s v="Default"/>
    <n v="-90"/>
    <d v="2018-05-01T00:00:00"/>
    <s v="Receiving"/>
    <s v="Cost Management"/>
    <s v="Journal Import 61930241:"/>
    <s v="Cost Management A 12993398 61930241 2"/>
    <s v="01-MAY-2018 Receiving GBP"/>
    <d v="2018-04-30T00:00:00"/>
    <s v="SSCREPMAN,"/>
    <n v="3350"/>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90"/>
    <d v="2018-05-01T00:00:00"/>
    <s v="Receiving"/>
    <s v="Cost Management"/>
    <s v="Journal Import 62984974:"/>
    <s v="Cost Management A 13203427 62984974"/>
    <s v="31-MAY-2018 Receiving GBP"/>
    <d v="2018-05-31T00:00:00"/>
    <s v="SSCREPMAN,"/>
    <n v="3232"/>
    <s v="SP - Brachers for D. Bell services (Inv: 100205317 - SOU2762)"/>
    <x v="125"/>
    <n v="165067496"/>
    <d v="2018-02-09T00:00:00"/>
    <m/>
    <m/>
    <m/>
    <s v="MAIDSTONE"/>
    <m/>
    <m/>
    <m/>
    <m/>
    <s v="Corporate Expenditure"/>
    <x v="4"/>
    <x v="0"/>
    <x v="6"/>
    <s v="7310 Legal / Prof Fees"/>
    <x v="0"/>
  </r>
  <r>
    <s v="E35120"/>
    <s v="7310"/>
    <s v="E1834"/>
    <s v="00000"/>
    <s v="000000"/>
    <s v="Corporate Expenses"/>
    <s v="Legal / Prof Fees"/>
    <s v="Coroners Advice"/>
    <s v="Default"/>
    <s v="Default"/>
    <n v="580.79999999999995"/>
    <d v="2018-05-01T00:00:00"/>
    <s v="Accrual"/>
    <s v="Spreadsheet"/>
    <s v="RECEIVING Error Correction - M02"/>
    <s v="Spreadsheet A 13262253 63501355"/>
    <s v="RYD FIN TA 18/19 02 025 Accrual GBP"/>
    <d v="2018-06-08T00:00:00"/>
    <s v="ZZZ AKINLADE, TEMIDAYO"/>
    <n v="13"/>
    <s v="7310; Receiving Error Correction; Capsticks - Terrence Smith Inquest; 165055075; M02"/>
    <x v="128"/>
    <m/>
    <d v="2018-06-08T00:00:00"/>
    <m/>
    <s v="7310; Receiving Error Correction; Capsticks - Terrence Smith Inquest; 165055075; M02"/>
    <m/>
    <m/>
    <m/>
    <m/>
    <m/>
    <m/>
    <s v="Corporate Expenditure"/>
    <x v="4"/>
    <x v="0"/>
    <x v="6"/>
    <s v="7310 Legal / Prof Fees"/>
    <x v="1"/>
  </r>
  <r>
    <s v="E35120"/>
    <s v="7310"/>
    <s v="E1834"/>
    <s v="00000"/>
    <s v="000000"/>
    <s v="Corporate Expenses"/>
    <s v="Legal / Prof Fees"/>
    <s v="Coroners Advice"/>
    <s v="Default"/>
    <s v="Default"/>
    <n v="1322.4"/>
    <d v="2018-05-01T00:00:00"/>
    <s v="Accrual"/>
    <s v="Spreadsheet"/>
    <s v="RECEIVING Error Correction - M02"/>
    <s v="Spreadsheet A 13262253 63501355"/>
    <s v="RYD FIN TA 18/19 02 025 Accrual GBP"/>
    <d v="2018-06-08T00:00:00"/>
    <s v="ZZZ AKINLADE, TEMIDAYO"/>
    <n v="14"/>
    <s v="7310; Receiving Error Correction; Capsticks - Nicholas WARREN Inquest; 165055337; M02"/>
    <x v="128"/>
    <m/>
    <d v="2018-06-08T00:00:00"/>
    <m/>
    <s v="7310; Receiving Error Correction; Capsticks - Nicholas WARREN Inquest; 165055337; M02"/>
    <m/>
    <m/>
    <m/>
    <m/>
    <m/>
    <m/>
    <s v="Corporate Expenditure"/>
    <x v="4"/>
    <x v="0"/>
    <x v="6"/>
    <s v="7310 Legal / Prof Fees"/>
    <x v="1"/>
  </r>
  <r>
    <s v="E35120"/>
    <s v="7310"/>
    <s v="E1834"/>
    <s v="00000"/>
    <s v="000000"/>
    <s v="Corporate Expenses"/>
    <s v="Legal / Prof Fees"/>
    <s v="Coroners Advice"/>
    <s v="Default"/>
    <s v="Default"/>
    <n v="1500"/>
    <d v="2018-05-01T00:00:00"/>
    <s v="Accrual"/>
    <s v="Spreadsheet"/>
    <s v="RECEIVING Error Correction - M02"/>
    <s v="Spreadsheet A 13262253 63501355"/>
    <s v="RYD FIN TA 18/19 02 025 Accrual GBP"/>
    <d v="2018-06-08T00:00:00"/>
    <s v="ZZZ AKINLADE, TEMIDAYO"/>
    <n v="15"/>
    <s v="7310; Receiving Error Correction; Capsticks: Margaret Savin Inquest; 165057751; M02"/>
    <x v="128"/>
    <m/>
    <d v="2018-06-08T00:00:00"/>
    <m/>
    <s v="7310; Receiving Error Correction; Capsticks: Margaret Savin Inquest; 165057751; M02"/>
    <m/>
    <m/>
    <m/>
    <m/>
    <m/>
    <m/>
    <s v="Corporate Expenditure"/>
    <x v="4"/>
    <x v="0"/>
    <x v="6"/>
    <s v="7310 Legal / Prof Fees"/>
    <x v="1"/>
  </r>
  <r>
    <s v="E35120"/>
    <s v="7310"/>
    <s v="E1834"/>
    <s v="00000"/>
    <s v="000000"/>
    <s v="Corporate Expenses"/>
    <s v="Legal / Prof Fees"/>
    <s v="Coroners Advice"/>
    <s v="Default"/>
    <s v="Default"/>
    <n v="12700"/>
    <d v="2018-05-01T00:00:00"/>
    <s v="Accrual"/>
    <s v="Spreadsheet"/>
    <s v="RECEIVING Error Correction - M02"/>
    <s v="Spreadsheet A 13262253 63501355"/>
    <s v="RYD FIN TA 18/19 02 025 Accrual GBP"/>
    <d v="2018-06-08T00:00:00"/>
    <s v="ZZZ AKINLADE, TEMIDAYO"/>
    <n v="16"/>
    <s v="7310; Receiving Error Correction; Richie Inquest; 165056903; M02"/>
    <x v="128"/>
    <m/>
    <d v="2018-06-08T00:00:00"/>
    <m/>
    <s v="7310; Receiving Error Correction; Richie Inquest; 165056903; M02"/>
    <m/>
    <m/>
    <m/>
    <m/>
    <m/>
    <m/>
    <s v="Corporate Expenditure"/>
    <x v="4"/>
    <x v="0"/>
    <x v="6"/>
    <s v="7310 Legal / Prof Fees"/>
    <x v="1"/>
  </r>
  <r>
    <s v="E35120"/>
    <s v="7310"/>
    <s v="E1834"/>
    <s v="00000"/>
    <s v="000000"/>
    <s v="Corporate Expenses"/>
    <s v="Legal / Prof Fees"/>
    <s v="Coroners Advice"/>
    <s v="Default"/>
    <s v="Default"/>
    <n v="14500"/>
    <d v="2018-05-01T00:00:00"/>
    <s v="Accrual"/>
    <s v="Spreadsheet"/>
    <s v="RECEIVING Error Correction - M02"/>
    <s v="Spreadsheet A 13262253 63501355"/>
    <s v="RYD FIN TA 18/19 02 025 Accrual GBP"/>
    <d v="2018-06-08T00:00:00"/>
    <s v="ZZZ AKINLADE, TEMIDAYO"/>
    <n v="17"/>
    <s v="7310; Receiving Error Correction; Capsticks - R Olliffe Inquest Ref: 106037; 165056005; M02"/>
    <x v="128"/>
    <m/>
    <d v="2018-06-08T00:00:00"/>
    <m/>
    <s v="7310; Receiving Error Correction; Capsticks - R Olliffe Inquest Ref: 106037; 165056005; M02"/>
    <m/>
    <m/>
    <m/>
    <m/>
    <m/>
    <m/>
    <s v="Corporate Expenditure"/>
    <x v="4"/>
    <x v="0"/>
    <x v="6"/>
    <s v="7310 Legal / Prof Fees"/>
    <x v="1"/>
  </r>
  <r>
    <s v="E35120"/>
    <s v="7310"/>
    <s v="E1834"/>
    <s v="00000"/>
    <s v="000000"/>
    <s v="Corporate Expenses"/>
    <s v="Legal / Prof Fees"/>
    <s v="Coroners Advice"/>
    <s v="Default"/>
    <s v="Default"/>
    <n v="15500"/>
    <d v="2018-05-01T00:00:00"/>
    <s v="Accrual"/>
    <s v="Spreadsheet"/>
    <s v="RECEIVING Error Correction - M02"/>
    <s v="Spreadsheet A 13262253 63501355"/>
    <s v="RYD FIN TA 18/19 02 025 Accrual GBP"/>
    <d v="2018-06-08T00:00:00"/>
    <s v="ZZZ AKINLADE, TEMIDAYO"/>
    <n v="18"/>
    <s v="7310; Receiving Error Correction; Capsticks Services - LW Inquest; 165052362; M02"/>
    <x v="128"/>
    <m/>
    <d v="2018-06-08T00:00:00"/>
    <m/>
    <s v="7310; Receiving Error Correction; Capsticks Services - LW Inquest; 165052362; M02"/>
    <m/>
    <m/>
    <m/>
    <m/>
    <m/>
    <m/>
    <s v="Corporate Expenditure"/>
    <x v="4"/>
    <x v="0"/>
    <x v="6"/>
    <s v="7310 Legal / Prof Fees"/>
    <x v="1"/>
  </r>
  <r>
    <s v="E35120"/>
    <s v="7310"/>
    <s v="E1834"/>
    <s v="00000"/>
    <s v="000000"/>
    <s v="Corporate Expenses"/>
    <s v="Legal / Prof Fees"/>
    <s v="Coroners Advice"/>
    <s v="Default"/>
    <s v="Default"/>
    <n v="-15500"/>
    <d v="2018-05-01T00:00:00"/>
    <s v="Receiving"/>
    <s v="Cost Management"/>
    <s v="Journal Import 61930241:"/>
    <s v="Cost Management A 12993398 61930241 2"/>
    <s v="01-MAY-2018 Receiving GBP"/>
    <d v="2018-04-30T00:00:00"/>
    <s v="SSCREPMAN,"/>
    <n v="3351"/>
    <s v="Capsticks Services - LW Inquest"/>
    <x v="0"/>
    <n v="165052362"/>
    <d v="2016-03-14T00:00:00"/>
    <m/>
    <m/>
    <m/>
    <s v="LONDON-4"/>
    <m/>
    <m/>
    <m/>
    <m/>
    <s v="Corporate Expenditure"/>
    <x v="4"/>
    <x v="0"/>
    <x v="6"/>
    <s v="7310 Legal / Prof Fees"/>
    <x v="0"/>
  </r>
  <r>
    <s v="E35120"/>
    <s v="7310"/>
    <s v="E1834"/>
    <s v="00000"/>
    <s v="000000"/>
    <s v="Corporate Expenses"/>
    <s v="Legal / Prof Fees"/>
    <s v="Coroners Advice"/>
    <s v="Default"/>
    <s v="Default"/>
    <n v="-580.79999999999995"/>
    <d v="2018-05-01T00:00:00"/>
    <s v="Receiving"/>
    <s v="Cost Management"/>
    <s v="Journal Import 61930241:"/>
    <s v="Cost Management A 12993398 61930241 2"/>
    <s v="01-MAY-2018 Receiving GBP"/>
    <d v="2018-04-30T00:00:00"/>
    <s v="SSCREPMAN,"/>
    <n v="3352"/>
    <s v="Capsticks - Terrence Smith Inquest"/>
    <x v="0"/>
    <n v="165055075"/>
    <d v="2016-07-06T00:00:00"/>
    <m/>
    <m/>
    <m/>
    <s v="LONDON-4"/>
    <m/>
    <m/>
    <m/>
    <m/>
    <s v="Corporate Expenditure"/>
    <x v="4"/>
    <x v="0"/>
    <x v="6"/>
    <s v="7310 Legal / Prof Fees"/>
    <x v="0"/>
  </r>
  <r>
    <s v="E35120"/>
    <s v="7310"/>
    <s v="E1834"/>
    <s v="00000"/>
    <s v="000000"/>
    <s v="Corporate Expenses"/>
    <s v="Legal / Prof Fees"/>
    <s v="Coroners Advice"/>
    <s v="Default"/>
    <s v="Default"/>
    <n v="-14500"/>
    <d v="2018-05-01T00:00:00"/>
    <s v="Receiving"/>
    <s v="Cost Management"/>
    <s v="Journal Import 61930241:"/>
    <s v="Cost Management A 12993398 61930241 2"/>
    <s v="01-MAY-2018 Receiving GBP"/>
    <d v="2018-04-30T00:00:00"/>
    <s v="SSCREPMAN,"/>
    <n v="3353"/>
    <s v="Capsticks - R Olliffe Inquest Ref: 106037"/>
    <x v="0"/>
    <n v="165056005"/>
    <d v="2016-09-06T00:00:00"/>
    <m/>
    <m/>
    <m/>
    <s v="LONDON-4"/>
    <m/>
    <m/>
    <m/>
    <m/>
    <s v="Corporate Expenditure"/>
    <x v="4"/>
    <x v="0"/>
    <x v="6"/>
    <s v="7310 Legal / Prof Fees"/>
    <x v="0"/>
  </r>
  <r>
    <s v="E35120"/>
    <s v="7310"/>
    <s v="E1834"/>
    <s v="00000"/>
    <s v="000000"/>
    <s v="Corporate Expenses"/>
    <s v="Legal / Prof Fees"/>
    <s v="Coroners Advice"/>
    <s v="Default"/>
    <s v="Default"/>
    <n v="-12700"/>
    <d v="2018-05-01T00:00:00"/>
    <s v="Receiving"/>
    <s v="Cost Management"/>
    <s v="Journal Import 61930241:"/>
    <s v="Cost Management A 12993398 61930241 2"/>
    <s v="01-MAY-2018 Receiving GBP"/>
    <d v="2018-04-30T00:00:00"/>
    <s v="SSCREPMAN,"/>
    <n v="3354"/>
    <s v="Richie Inquest"/>
    <x v="0"/>
    <n v="165056903"/>
    <d v="2016-11-07T00:00:00"/>
    <m/>
    <m/>
    <m/>
    <s v="LONDON-4"/>
    <m/>
    <m/>
    <m/>
    <m/>
    <s v="Corporate Expenditure"/>
    <x v="4"/>
    <x v="0"/>
    <x v="6"/>
    <s v="7310 Legal / Prof Fees"/>
    <x v="0"/>
  </r>
  <r>
    <s v="E35120"/>
    <s v="7310"/>
    <s v="E1834"/>
    <s v="00000"/>
    <s v="000000"/>
    <s v="Corporate Expenses"/>
    <s v="Legal / Prof Fees"/>
    <s v="Coroners Advice"/>
    <s v="Default"/>
    <s v="Default"/>
    <n v="-1500"/>
    <d v="2018-05-01T00:00:00"/>
    <s v="Receiving"/>
    <s v="Cost Management"/>
    <s v="Journal Import 61930241:"/>
    <s v="Cost Management A 12993398 61930241 2"/>
    <s v="01-MAY-2018 Receiving GBP"/>
    <d v="2018-04-30T00:00:00"/>
    <s v="SSCREPMAN,"/>
    <n v="3355"/>
    <s v="Capsticks: Margaret Savin Inquest"/>
    <x v="0"/>
    <n v="165057751"/>
    <d v="2016-11-07T00:00:00"/>
    <m/>
    <m/>
    <m/>
    <s v="LONDON-4"/>
    <m/>
    <m/>
    <m/>
    <m/>
    <s v="Corporate Expenditure"/>
    <x v="4"/>
    <x v="0"/>
    <x v="6"/>
    <s v="7310 Legal / Prof Fees"/>
    <x v="0"/>
  </r>
  <r>
    <s v="E35120"/>
    <s v="7310"/>
    <s v="E1834"/>
    <s v="00000"/>
    <s v="000000"/>
    <s v="Corporate Expenses"/>
    <s v="Legal / Prof Fees"/>
    <s v="Coroners Advice"/>
    <s v="Default"/>
    <s v="Default"/>
    <n v="-50.2"/>
    <d v="2018-05-01T00:00:00"/>
    <s v="Receiving"/>
    <s v="Cost Management"/>
    <s v="Journal Import 61930241:"/>
    <s v="Cost Management A 12993398 61930241 2"/>
    <s v="01-MAY-2018 Receiving GBP"/>
    <d v="2018-04-30T00:00:00"/>
    <s v="SSCREPMAN,"/>
    <n v="3356"/>
    <s v="Ref: FRI/11539- JH"/>
    <x v="0"/>
    <n v="165059181"/>
    <d v="2017-05-02T00:00:00"/>
    <m/>
    <m/>
    <m/>
    <s v="LONDON-4"/>
    <m/>
    <m/>
    <m/>
    <m/>
    <s v="Corporate Expenditure"/>
    <x v="4"/>
    <x v="0"/>
    <x v="6"/>
    <s v="7310 Legal / Prof Fees"/>
    <x v="0"/>
  </r>
  <r>
    <s v="E35120"/>
    <s v="7310"/>
    <s v="E1834"/>
    <s v="00000"/>
    <s v="000000"/>
    <s v="Corporate Expenses"/>
    <s v="Legal / Prof Fees"/>
    <s v="Coroners Advice"/>
    <s v="Default"/>
    <s v="Default"/>
    <n v="-1322.4"/>
    <d v="2018-05-01T00:00:00"/>
    <s v="Receiving"/>
    <s v="Cost Management"/>
    <s v="Journal Import 61930241:"/>
    <s v="Cost Management A 12993398 61930241 2"/>
    <s v="01-MAY-2018 Receiving GBP"/>
    <d v="2018-04-30T00:00:00"/>
    <s v="SSCREPMAN,"/>
    <n v="3357"/>
    <s v="Capsticks - Nicholas WARREN Inquest"/>
    <x v="0"/>
    <n v="165055337"/>
    <d v="2016-07-06T00:00:00"/>
    <m/>
    <m/>
    <m/>
    <s v="LONDON-4"/>
    <m/>
    <m/>
    <m/>
    <m/>
    <s v="Corporate Expenditure"/>
    <x v="4"/>
    <x v="0"/>
    <x v="6"/>
    <s v="7310 Legal / Prof Fees"/>
    <x v="0"/>
  </r>
  <r>
    <s v="E35120"/>
    <s v="7310"/>
    <s v="E1834"/>
    <s v="00000"/>
    <s v="000000"/>
    <s v="Corporate Expenses"/>
    <s v="Legal / Prof Fees"/>
    <s v="Coroners Advice"/>
    <s v="Default"/>
    <s v="Default"/>
    <n v="50.2"/>
    <d v="2018-05-01T00:00:00"/>
    <s v="Receiving"/>
    <s v="Cost Management"/>
    <s v="Journal Import 62984974:"/>
    <s v="Cost Management A 13203427 62984974"/>
    <s v="31-MAY-2018 Receiving GBP"/>
    <d v="2018-05-31T00:00:00"/>
    <s v="SSCREPMAN,"/>
    <n v="3233"/>
    <s v="Ref: FRI/11539- JH"/>
    <x v="0"/>
    <n v="165059181"/>
    <d v="2017-05-02T00:00:00"/>
    <m/>
    <m/>
    <m/>
    <s v="LONDON-4"/>
    <m/>
    <m/>
    <m/>
    <m/>
    <s v="Corporate Expenditure"/>
    <x v="4"/>
    <x v="0"/>
    <x v="6"/>
    <s v="7310 Legal / Prof Fees"/>
    <x v="0"/>
  </r>
  <r>
    <s v="E35120"/>
    <s v="7310"/>
    <s v="00000"/>
    <s v="00000"/>
    <s v="000000"/>
    <s v="Corporate Expenses"/>
    <s v="Legal / Prof Fees"/>
    <s v="Default"/>
    <s v="Default"/>
    <s v="Default"/>
    <n v="84157"/>
    <d v="2018-06-01T00:00:00"/>
    <s v="Accrual"/>
    <s v="Spreadsheet"/>
    <s v="M03 - Finance &amp; IT Accruals - KP"/>
    <s v="Spreadsheet A 13412790 64341666"/>
    <s v="RYD FIN KP 1819 M03 006 Accrual GBP"/>
    <d v="2018-07-03T00:00:00"/>
    <s v="RYD PATEL, KAILASH"/>
    <n v="24"/>
    <s v="7310;Capsticks;accrualcontract ;M1-M12 2017/18; M03"/>
    <x v="134"/>
    <m/>
    <d v="2018-07-03T00:00:00"/>
    <m/>
    <s v="7310;Capsticks;accrualcontract ;M1-M12 2017/18; M03"/>
    <m/>
    <m/>
    <m/>
    <m/>
    <m/>
    <m/>
    <s v="Corporate Expenditure"/>
    <x v="4"/>
    <x v="0"/>
    <x v="6"/>
    <s v="7310 Legal / Prof Fees"/>
    <x v="1"/>
  </r>
  <r>
    <s v="E35120"/>
    <s v="7310"/>
    <s v="00000"/>
    <s v="00000"/>
    <s v="000000"/>
    <s v="Corporate Expenses"/>
    <s v="Legal / Prof Fees"/>
    <s v="Default"/>
    <s v="Default"/>
    <s v="Default"/>
    <n v="115625"/>
    <d v="2018-06-01T00:00:00"/>
    <s v="Accrual"/>
    <s v="Spreadsheet"/>
    <s v="M03 - Finance &amp; IT Accruals - KP"/>
    <s v="Spreadsheet A 13412790 64341666"/>
    <s v="RYD FIN KP 1819 M03 006 Accrual GBP"/>
    <d v="2018-07-03T00:00:00"/>
    <s v="RYD PATEL, KAILASH"/>
    <n v="25"/>
    <s v="7310;Capsticks;accrualcontract based on budget  ;M1-3 2018/19; M03"/>
    <x v="134"/>
    <m/>
    <d v="2018-07-03T00:00:00"/>
    <m/>
    <s v="7310;Capsticks;accrualcontract based on budget  ;M1-3 2018/19; M03"/>
    <m/>
    <m/>
    <m/>
    <m/>
    <m/>
    <m/>
    <s v="Corporate Expenditure"/>
    <x v="4"/>
    <x v="0"/>
    <x v="6"/>
    <s v="7310 Legal / Prof Fees"/>
    <x v="1"/>
  </r>
  <r>
    <s v="E35120"/>
    <s v="7310"/>
    <s v="00000"/>
    <s v="00000"/>
    <s v="000000"/>
    <s v="Corporate Expenses"/>
    <s v="Legal / Prof Fees"/>
    <s v="Default"/>
    <s v="Default"/>
    <s v="Default"/>
    <n v="500"/>
    <d v="2018-06-01T00:00:00"/>
    <s v="Accrual"/>
    <s v="Spreadsheet"/>
    <s v="M03- Non PO suspense Clearance KP &amp; AK &amp; AK"/>
    <s v="Spreadsheet A 13402763 64301757"/>
    <s v="RYD FIN KP 1819 M03 003 Accrual GBP"/>
    <d v="2018-07-02T00:00:00"/>
    <s v="RYD PATEL, KAILASH"/>
    <n v="157"/>
    <s v="7310; NHS LITIGATION AUTHORITY; ; M03; http://nww.docserv.wyss.nhs.uk/synergyiim/dist/?val=583348_4820219_20180605133515"/>
    <x v="135"/>
    <m/>
    <d v="2018-07-02T00:00:00"/>
    <m/>
    <s v="7310; NHS LITIGATION AUTHORITY; ; M03;"/>
    <m/>
    <m/>
    <s v="http://nww.docserv.wyss.nhs.uk/synergyiim/dist/?val=583348_4820219_20180605133515"/>
    <m/>
    <m/>
    <m/>
    <s v="Corporate Expenditure"/>
    <x v="4"/>
    <x v="0"/>
    <x v="6"/>
    <s v="7310 Legal / Prof Fees"/>
    <x v="1"/>
  </r>
  <r>
    <s v="E35120"/>
    <s v="7310"/>
    <s v="00000"/>
    <s v="00000"/>
    <s v="000000"/>
    <s v="Corporate Expenses"/>
    <s v="Legal / Prof Fees"/>
    <s v="Default"/>
    <s v="Default"/>
    <s v="Default"/>
    <n v="10000"/>
    <d v="2018-06-01T00:00:00"/>
    <s v="Accrual"/>
    <s v="Spreadsheet"/>
    <s v="M03- Non PO suspense Clearance KP &amp; AK &amp; AK"/>
    <s v="Spreadsheet A 13402763 64301757"/>
    <s v="RYD FIN KP 1819 M03 003 Accrual GBP"/>
    <d v="2018-07-02T00:00:00"/>
    <s v="RYD PATEL, KAILASH"/>
    <n v="158"/>
    <s v="7310; NHS LITIGATION AUTHORITY; ; M03; http://nww.docserv.wyss.nhs.uk/synergyiim/dist/?val=583774_4824760_20180605152610"/>
    <x v="135"/>
    <m/>
    <d v="2018-07-02T00:00:00"/>
    <m/>
    <s v="7310; NHS LITIGATION AUTHORITY; ; M03;"/>
    <m/>
    <m/>
    <s v="http://nww.docserv.wyss.nhs.uk/synergyiim/dist/?val=583774_4824760_20180605152610"/>
    <m/>
    <m/>
    <m/>
    <s v="Corporate Expenditure"/>
    <x v="4"/>
    <x v="0"/>
    <x v="6"/>
    <s v="7310 Legal / Prof Fees"/>
    <x v="1"/>
  </r>
  <r>
    <s v="E35120"/>
    <s v="7310"/>
    <s v="00000"/>
    <s v="00000"/>
    <s v="000000"/>
    <s v="Corporate Expenses"/>
    <s v="Legal / Prof Fees"/>
    <s v="Default"/>
    <s v="Default"/>
    <s v="Default"/>
    <n v="63.32"/>
    <d v="2018-06-01T00:00:00"/>
    <s v="Accrual"/>
    <s v="Spreadsheet"/>
    <s v="RECEIVING Error Correction - M03"/>
    <s v="Spreadsheet A 13420590 64384211"/>
    <s v="RYD FIN TA 18/19 03 018 Accrual GBP"/>
    <d v="2018-07-04T00:00:00"/>
    <s v="ZZZ AKINLADE, TEMIDAYO"/>
    <n v="9"/>
    <s v="7310; Receiving Error Correction; Brighton MRC - legals for Sale Contract, Transer, Licence to Carry Out Works, Title Investigations; 165026831; M03"/>
    <x v="136"/>
    <m/>
    <d v="2018-07-04T00:00:00"/>
    <m/>
    <s v="7310; Receiving Error Correction; Brighton MRC - legals for Sale Contract, Transer, Licence to Carry Out Works, Title Investigations; 165026831; M03"/>
    <m/>
    <m/>
    <m/>
    <m/>
    <m/>
    <m/>
    <s v="Corporate Expenditure"/>
    <x v="4"/>
    <x v="0"/>
    <x v="6"/>
    <s v="7310 Legal / Prof Fees"/>
    <x v="1"/>
  </r>
  <r>
    <s v="E35120"/>
    <s v="7310"/>
    <s v="00000"/>
    <s v="00000"/>
    <s v="000000"/>
    <s v="Corporate Expenses"/>
    <s v="Legal / Prof Fees"/>
    <s v="Default"/>
    <s v="Default"/>
    <s v="Default"/>
    <n v="10000"/>
    <d v="2018-06-01T00:00:00"/>
    <s v="Accrual"/>
    <s v="Spreadsheet"/>
    <s v="RECEIVING Error Correction - M03"/>
    <s v="Spreadsheet A 13420590 64384211"/>
    <s v="RYD FIN TA 18/19 03 018 Accrual GBP"/>
    <d v="2018-07-04T00:00:00"/>
    <s v="ZZZ AKINLADE, TEMIDAYO"/>
    <n v="10"/>
    <s v="7310; Receiving Error Correction; Capsticks Solicitors LLP - Procement of CAD Systems.; 165058580; M03"/>
    <x v="136"/>
    <m/>
    <d v="2018-07-04T00:00:00"/>
    <m/>
    <s v="7310; Receiving Error Correction; Capsticks Solicitors LLP - Procement of CAD Systems.; 165058580; M03"/>
    <m/>
    <m/>
    <m/>
    <m/>
    <m/>
    <m/>
    <s v="Corporate Expenditure"/>
    <x v="4"/>
    <x v="0"/>
    <x v="6"/>
    <s v="7310 Legal / Prof Fees"/>
    <x v="1"/>
  </r>
  <r>
    <s v="E35120"/>
    <s v="7310"/>
    <s v="00000"/>
    <s v="00000"/>
    <s v="000000"/>
    <s v="Corporate Expenses"/>
    <s v="Legal / Prof Fees"/>
    <s v="Default"/>
    <s v="Default"/>
    <s v="Default"/>
    <n v="-2000"/>
    <d v="2018-06-01T00:00:00"/>
    <s v="Accrual"/>
    <s v="Spreadsheet"/>
    <s v="RECEIVING Error Correction - M03"/>
    <s v="Spreadsheet A 13420590 64384211"/>
    <s v="RYD FIN TA 18/19 03 018 Accrual GBP"/>
    <d v="2018-07-04T00:00:00"/>
    <s v="ZZZ AKINLADE, TEMIDAYO"/>
    <n v="11"/>
    <s v="7310; Receiving Error Correction; SP - Agency costs for the transcription of Investigation interviews held by D. Brettle; 165069775; M03"/>
    <x v="136"/>
    <m/>
    <d v="2018-07-04T00:00:00"/>
    <m/>
    <s v="7310; Receiving Error Correction; SP - Agency costs for the transcription of Investigation interviews held by D. Brettle; 165069775; M03"/>
    <m/>
    <m/>
    <m/>
    <m/>
    <m/>
    <m/>
    <s v="Corporate Expenditure"/>
    <x v="4"/>
    <x v="0"/>
    <x v="6"/>
    <s v="7310 Legal / Prof Fees"/>
    <x v="1"/>
  </r>
  <r>
    <s v="E35120"/>
    <s v="7310"/>
    <s v="00000"/>
    <s v="00000"/>
    <s v="000000"/>
    <s v="Corporate Expenses"/>
    <s v="Legal / Prof Fees"/>
    <s v="Default"/>
    <s v="Default"/>
    <s v="Default"/>
    <n v="-77083.33"/>
    <d v="2018-06-01T00:00:00"/>
    <s v="Accrual"/>
    <s v="Spreadsheet"/>
    <s v="Reverses &quot;RYD FIN KP 1819 M02 009 Accrual GBP&quot; journal entry of &quot;Spreadsheet A 13239152 63342404&quot; batch from &quot;MAY-18&quot;."/>
    <s v="Reverses &quot;RYD FIN KP 1819 M02 009 Accrual GBP&quot;06-JUN-18 13:34:05 - 63372690"/>
    <s v="Reverses &quot;RYD FIN KP 1819 M02 009 Accrual GBP&quot;06-JUN-18 13:34:05"/>
    <d v="2018-06-06T00:00:00"/>
    <s v="SSCREPMAN,"/>
    <n v="20"/>
    <s v="7310;Capsticks;accrualcontract ;M1-2 2018/19"/>
    <x v="137"/>
    <m/>
    <d v="2018-06-06T00:00:00"/>
    <m/>
    <s v="7310;Capsticks;accrualcontract ;M1-2 2018/19"/>
    <m/>
    <m/>
    <m/>
    <m/>
    <m/>
    <m/>
    <s v="Corporate Expenditure"/>
    <x v="4"/>
    <x v="0"/>
    <x v="6"/>
    <s v="7310 Legal / Prof Fees"/>
    <x v="1"/>
  </r>
  <r>
    <s v="E35120"/>
    <s v="7310"/>
    <s v="00000"/>
    <s v="00000"/>
    <s v="000000"/>
    <s v="Corporate Expenses"/>
    <s v="Legal / Prof Fees"/>
    <s v="Default"/>
    <s v="Default"/>
    <s v="Default"/>
    <n v="-84157"/>
    <d v="2018-06-01T00:00:00"/>
    <s v="Accrual"/>
    <s v="Spreadsheet"/>
    <s v="Reverses &quot;RYD FIN KP 1819 M02 009 Accrual GBP&quot; journal entry of &quot;Spreadsheet A 13239152 63342404&quot; batch from &quot;MAY-18&quot;."/>
    <s v="Reverses &quot;RYD FIN KP 1819 M02 009 Accrual GBP&quot;06-JUN-18 13:34:05 - 63372690"/>
    <s v="Reverses &quot;RYD FIN KP 1819 M02 009 Accrual GBP&quot;06-JUN-18 13:34:05"/>
    <d v="2018-06-06T00:00:00"/>
    <s v="SSCREPMAN,"/>
    <n v="21"/>
    <s v="7310;Capsticks;accrualcontract ;M1-M12 2017/18"/>
    <x v="137"/>
    <m/>
    <d v="2018-06-06T00:00:00"/>
    <m/>
    <s v="7310;Capsticks;accrualcontract ;M1-M12 2017/18"/>
    <m/>
    <m/>
    <m/>
    <m/>
    <m/>
    <m/>
    <s v="Corporate Expenditure"/>
    <x v="4"/>
    <x v="0"/>
    <x v="6"/>
    <s v="7310 Legal / Prof Fees"/>
    <x v="1"/>
  </r>
  <r>
    <s v="E35120"/>
    <s v="7310"/>
    <s v="00000"/>
    <s v="00000"/>
    <s v="000000"/>
    <s v="Corporate Expenses"/>
    <s v="Legal / Prof Fees"/>
    <s v="Default"/>
    <s v="Default"/>
    <s v="Default"/>
    <n v="-63.32"/>
    <d v="2018-06-01T00:00:00"/>
    <s v="Accrual"/>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9"/>
    <s v="7310; Receiving Error Correction; Brighton MRC - legals for Sale Contract, Transer, Licence to Carry Out Works, Title Investigations; 165026831; M02"/>
    <x v="138"/>
    <m/>
    <d v="2018-06-11T00:00:00"/>
    <m/>
    <s v="7310; Receiving Error Correction; Brighton MRC - legals for Sale Contract, Transer, Licence to Carry Out Works, Title Investigations; 165026831; M02"/>
    <m/>
    <m/>
    <m/>
    <m/>
    <m/>
    <m/>
    <s v="Corporate Expenditure"/>
    <x v="4"/>
    <x v="0"/>
    <x v="6"/>
    <s v="7310 Legal / Prof Fees"/>
    <x v="1"/>
  </r>
  <r>
    <s v="E35120"/>
    <s v="7310"/>
    <s v="00000"/>
    <s v="00000"/>
    <s v="000000"/>
    <s v="Corporate Expenses"/>
    <s v="Legal / Prof Fees"/>
    <s v="Default"/>
    <s v="Default"/>
    <s v="Default"/>
    <n v="-10000"/>
    <d v="2018-06-01T00:00:00"/>
    <s v="Accrual"/>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0"/>
    <s v="7310; Receiving Error Correction; Capsticks Solicitors LLP - Procement of CAD Systems.; 165058580; M02"/>
    <x v="138"/>
    <m/>
    <d v="2018-06-11T00:00:00"/>
    <m/>
    <s v="7310; Receiving Error Correction; Capsticks Solicitors LLP - Procement of CAD Systems.; 165058580; M02"/>
    <m/>
    <m/>
    <m/>
    <m/>
    <m/>
    <m/>
    <s v="Corporate Expenditure"/>
    <x v="4"/>
    <x v="0"/>
    <x v="6"/>
    <s v="7310 Legal / Prof Fees"/>
    <x v="1"/>
  </r>
  <r>
    <s v="E35120"/>
    <s v="7310"/>
    <s v="00000"/>
    <s v="00000"/>
    <s v="000000"/>
    <s v="Corporate Expenses"/>
    <s v="Legal / Prof Fees"/>
    <s v="Default"/>
    <s v="Default"/>
    <s v="Default"/>
    <n v="2000"/>
    <d v="2018-06-01T00:00:00"/>
    <s v="Accrual"/>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1"/>
    <s v="7310; Receiving Error Correction; SP - Agency costs for the transcription of Investigation interviews held by D. Brettle; 165069775; M02"/>
    <x v="138"/>
    <m/>
    <d v="2018-06-11T00:00:00"/>
    <m/>
    <s v="7310; Receiving Error Correction; SP - Agency costs for the transcription of Investigation interviews held by D. Brettle; 165069775; M02"/>
    <m/>
    <m/>
    <m/>
    <m/>
    <m/>
    <m/>
    <s v="Corporate Expenditure"/>
    <x v="4"/>
    <x v="0"/>
    <x v="6"/>
    <s v="7310 Legal / Prof Fees"/>
    <x v="1"/>
  </r>
  <r>
    <s v="E35120"/>
    <s v="7310"/>
    <s v="00000"/>
    <s v="00000"/>
    <s v="000000"/>
    <s v="Corporate Expenses"/>
    <s v="Legal / Prof Fees"/>
    <s v="Default"/>
    <s v="Default"/>
    <s v="Default"/>
    <n v="-11712.36"/>
    <d v="2018-06-01T00:00:00"/>
    <s v="Misc Receipts"/>
    <s v="Receivables"/>
    <s v="Journal Import 63390963:"/>
    <s v="Receivables A 13254981 63390963"/>
    <s v="JUN-18 Misc Receipts GBP"/>
    <d v="2018-06-06T00:00:00"/>
    <s v="SSCREPMAN,"/>
    <n v="6"/>
    <s v="Journal Import Created"/>
    <x v="131"/>
    <s v="RYDFINBN000983-1"/>
    <d v="2018-06-06T00:00:00"/>
    <n v="7876471"/>
    <s v="Banked cheques worth 11712.36"/>
    <s v="RYD SUSSEX FINANCE OPG INCOME"/>
    <n v="10005676"/>
    <m/>
    <m/>
    <m/>
    <m/>
    <s v="Corporate Expenditure"/>
    <x v="4"/>
    <x v="0"/>
    <x v="6"/>
    <s v="7310 Legal / Prof Fees"/>
    <x v="1"/>
  </r>
  <r>
    <s v="E35120"/>
    <s v="7310"/>
    <s v="00000"/>
    <s v="00000"/>
    <s v="000000"/>
    <s v="Corporate Expenses"/>
    <s v="Legal / Prof Fees"/>
    <s v="Default"/>
    <s v="Default"/>
    <s v="Default"/>
    <n v="-8"/>
    <d v="2018-06-01T00:00:00"/>
    <s v="Misc Receipts"/>
    <s v="Receivables"/>
    <s v="Journal Import 63390963:"/>
    <s v="Receivables A 13254981 63390963"/>
    <s v="JUN-18 Misc Receipts GBP"/>
    <d v="2018-06-06T00:00:00"/>
    <s v="SSCREPMAN,"/>
    <n v="6"/>
    <s v="Journal Import Created"/>
    <x v="26"/>
    <s v="SBSEFT0506187245861A"/>
    <d v="2018-06-05T00:00:00"/>
    <m/>
    <s v="PAYMENT FROM DESCRIPTION: WEST KENT REFERENCE: HMCTS COMPENSATION. ***APPLIED AS PER PREVIOUS RECORDS AND CONFIRMATION EMAIL SENT TO TRUST. MS 060618"/>
    <s v="RYD_10005676_CREATE"/>
    <n v="10005676"/>
    <m/>
    <m/>
    <m/>
    <m/>
    <s v="Corporate Expenditure"/>
    <x v="4"/>
    <x v="0"/>
    <x v="6"/>
    <s v="7310 Legal / Prof Fees"/>
    <x v="1"/>
  </r>
  <r>
    <s v="E35120"/>
    <s v="7310"/>
    <s v="00000"/>
    <s v="00000"/>
    <s v="000000"/>
    <s v="Corporate Expenses"/>
    <s v="Legal / Prof Fees"/>
    <s v="Default"/>
    <s v="Default"/>
    <s v="Default"/>
    <n v="-130"/>
    <d v="2018-06-01T00:00:00"/>
    <s v="Misc Receipts"/>
    <s v="Receivables"/>
    <s v="Journal Import 63741318:"/>
    <s v="Receivables A 13302968 63741318"/>
    <s v="JUN-18 Misc Receipts GBP"/>
    <d v="2018-06-14T00:00:00"/>
    <s v="SSCREPMAN,"/>
    <n v="5"/>
    <s v="Journal Import Created"/>
    <x v="131"/>
    <s v="RYDFINBN000983-7"/>
    <d v="2018-06-14T00:00:00"/>
    <n v="7876478"/>
    <s v="Banked cheques"/>
    <s v="RYD SUSSEX FINANCE OPG INCOME"/>
    <n v="10005676"/>
    <m/>
    <m/>
    <m/>
    <m/>
    <s v="Corporate Expenditure"/>
    <x v="4"/>
    <x v="0"/>
    <x v="6"/>
    <s v="7310 Legal / Prof Fees"/>
    <x v="1"/>
  </r>
  <r>
    <s v="E35120"/>
    <s v="7310"/>
    <s v="00000"/>
    <s v="00000"/>
    <s v="000000"/>
    <s v="Corporate Expenses"/>
    <s v="Legal / Prof Fees"/>
    <s v="Default"/>
    <s v="Default"/>
    <s v="Default"/>
    <n v="232.64"/>
    <d v="2018-06-01T00:00:00"/>
    <s v="Purchase Invoices"/>
    <s v="Payables"/>
    <s v="Journal Import 63587574:"/>
    <s v="Payables A 13272988 63587574"/>
    <s v="JUN-18 Purchase Invoices GBP"/>
    <d v="2018-06-10T00:00:00"/>
    <s v="SSCREPMAN,"/>
    <n v="4"/>
    <s v="Journal Import Created"/>
    <x v="133"/>
    <n v="232701845"/>
    <d v="2018-06-08T00:00:00"/>
    <n v="165069775"/>
    <m/>
    <s v="PO Invoice"/>
    <m/>
    <s v="https://nww.einvoice-prod.sbs.nhs.uk:8179/invoicepdf/590845e6-d514-5bfd-a4e4-95bfab821478"/>
    <n v="1"/>
    <n v="233"/>
    <m/>
    <s v="Corporate Expenditure"/>
    <x v="4"/>
    <x v="0"/>
    <x v="6"/>
    <s v="7310 Legal / Prof Fees"/>
    <x v="1"/>
  </r>
  <r>
    <s v="E35120"/>
    <s v="7310"/>
    <s v="00000"/>
    <s v="00000"/>
    <s v="000000"/>
    <s v="Corporate Expenses"/>
    <s v="Legal / Prof Fees"/>
    <s v="Default"/>
    <s v="Default"/>
    <s v="Default"/>
    <n v="366.04"/>
    <d v="2018-06-01T00:00:00"/>
    <s v="Purchase Invoices"/>
    <s v="Payables"/>
    <s v="Journal Import 63587574:"/>
    <s v="Payables A 13272988 63587574"/>
    <s v="JUN-18 Purchase Invoices GBP"/>
    <d v="2018-06-10T00:00:00"/>
    <s v="SSCREPMAN,"/>
    <n v="4"/>
    <s v="Journal Import Created"/>
    <x v="133"/>
    <n v="232759070"/>
    <d v="2018-06-08T00:00:00"/>
    <n v="165069775"/>
    <m/>
    <s v="PO Invoice"/>
    <m/>
    <s v="https://nww.einvoice-prod.sbs.nhs.uk:8179/invoicepdf/75703903-e295-589c-aadd-31f59eec284a"/>
    <n v="1"/>
    <n v="366"/>
    <m/>
    <s v="Corporate Expenditure"/>
    <x v="4"/>
    <x v="0"/>
    <x v="6"/>
    <s v="7310 Legal / Prof Fees"/>
    <x v="1"/>
  </r>
  <r>
    <s v="E35120"/>
    <s v="7310"/>
    <s v="00000"/>
    <s v="00000"/>
    <s v="000000"/>
    <s v="Corporate Expenses"/>
    <s v="Legal / Prof Fees"/>
    <s v="Default"/>
    <s v="Default"/>
    <s v="Default"/>
    <n v="-94"/>
    <d v="2018-06-01T00:00:00"/>
    <s v="Purchase Invoices"/>
    <s v="Payables"/>
    <s v="Journal Import 63740621:"/>
    <s v="Payables A 13304919 63740621"/>
    <s v="JUN-18 Purchase Invoices GBP"/>
    <d v="2018-06-14T00:00:00"/>
    <s v="SSCREPMAN,"/>
    <n v="11"/>
    <s v="Journal Import Created"/>
    <x v="0"/>
    <n v="327197"/>
    <d v="2018-05-22T00:00:00"/>
    <n v="165070033"/>
    <m/>
    <s v="PO Invoice"/>
    <m/>
    <s v="http://nww.docserv.wyss.nhs.uk/synergyiim/dist/?val=572357_4721484_20180525104150"/>
    <n v="1"/>
    <n v="-94"/>
    <m/>
    <s v="Corporate Expenditure"/>
    <x v="4"/>
    <x v="0"/>
    <x v="6"/>
    <s v="7310 Legal / Prof Fees"/>
    <x v="0"/>
  </r>
  <r>
    <s v="E35120"/>
    <s v="7310"/>
    <s v="00000"/>
    <s v="00000"/>
    <s v="000000"/>
    <s v="Corporate Expenses"/>
    <s v="Legal / Prof Fees"/>
    <s v="Default"/>
    <s v="Default"/>
    <s v="Default"/>
    <n v="57.9"/>
    <d v="2018-06-01T00:00:00"/>
    <s v="Purchase Invoices"/>
    <s v="Payables"/>
    <s v="Journal Import 63814929:"/>
    <s v="Payables A 13315995 63814929"/>
    <s v="JUN-18 Purchase Invoices GBP"/>
    <d v="2018-06-17T00:00:00"/>
    <s v="SSCREPMAN,"/>
    <n v="4"/>
    <s v="Journal Import Created"/>
    <x v="133"/>
    <n v="232787593"/>
    <d v="2018-06-15T00:00:00"/>
    <n v="165069775"/>
    <m/>
    <s v="PO Invoice"/>
    <m/>
    <s v="https://nww.einvoice-prod.sbs.nhs.uk:8179/invoicepdf/bf398630-b9b1-5d7c-8e4a-35e88dc14435"/>
    <n v="1"/>
    <n v="58"/>
    <m/>
    <s v="Corporate Expenditure"/>
    <x v="4"/>
    <x v="0"/>
    <x v="6"/>
    <s v="7310 Legal / Prof Fees"/>
    <x v="1"/>
  </r>
  <r>
    <s v="E35120"/>
    <s v="7310"/>
    <s v="00000"/>
    <s v="00000"/>
    <s v="000000"/>
    <s v="Corporate Expenses"/>
    <s v="Legal / Prof Fees"/>
    <s v="Default"/>
    <s v="Default"/>
    <s v="Default"/>
    <n v="240"/>
    <d v="2018-06-01T00:00:00"/>
    <s v="Purchase Invoices"/>
    <s v="Payables"/>
    <s v="Journal Import 63850654:"/>
    <s v="Payables A 13323255 63850654"/>
    <s v="JUN-18 Purchase Invoices GBP"/>
    <d v="2018-06-18T00:00:00"/>
    <s v="SSCREPMAN,"/>
    <n v="11"/>
    <s v="Journal Import Created"/>
    <x v="125"/>
    <s v="100208648SOU2762"/>
    <d v="2018-04-25T00:00:00"/>
    <n v="165070034"/>
    <m/>
    <s v="PO Invoice"/>
    <m/>
    <s v="http://nww.docserv.wyss.nhs.uk/synergyiim/dist/?val=595747_4935376_20180615125049"/>
    <n v="1"/>
    <n v="240"/>
    <m/>
    <s v="Corporate Expenditure"/>
    <x v="4"/>
    <x v="0"/>
    <x v="6"/>
    <s v="7310 Legal / Prof Fees"/>
    <x v="0"/>
  </r>
  <r>
    <s v="E35120"/>
    <s v="7310"/>
    <s v="00000"/>
    <s v="00000"/>
    <s v="000000"/>
    <s v="Corporate Expenses"/>
    <s v="Legal / Prof Fees"/>
    <s v="Default"/>
    <s v="Default"/>
    <s v="Default"/>
    <n v="713"/>
    <d v="2018-06-01T00:00:00"/>
    <s v="Purchase Invoices"/>
    <s v="Payables"/>
    <s v="Journal Import 63924391:"/>
    <s v="Payables A 13334205 63924391"/>
    <s v="JUN-18 Purchase Invoices GBP"/>
    <d v="2018-06-20T00:00:00"/>
    <s v="SSCREPMAN,"/>
    <n v="8"/>
    <s v="Journal Import Created"/>
    <x v="0"/>
    <n v="400294"/>
    <d v="2018-06-11T00:00:00"/>
    <n v="165026831"/>
    <m/>
    <s v="PO Invoice"/>
    <m/>
    <s v="http://nww.docserv.wyss.nhs.uk/synergyiim/dist/?val=598450_4972030_20180619175903"/>
    <n v="1"/>
    <n v="713"/>
    <m/>
    <s v="Corporate Expenditure"/>
    <x v="4"/>
    <x v="0"/>
    <x v="6"/>
    <s v="7310 Legal / Prof Fees"/>
    <x v="0"/>
  </r>
  <r>
    <s v="E35120"/>
    <s v="7310"/>
    <s v="00000"/>
    <s v="00000"/>
    <s v="000000"/>
    <s v="Corporate Expenses"/>
    <s v="Legal / Prof Fees"/>
    <s v="Default"/>
    <s v="Default"/>
    <s v="Default"/>
    <n v="86.85"/>
    <d v="2018-06-01T00:00:00"/>
    <s v="Purchase Invoices"/>
    <s v="Payables"/>
    <s v="Journal Import 64074762:"/>
    <s v="Payables A 13364226 64074762"/>
    <s v="JUN-18 Purchase Invoices GBP"/>
    <d v="2018-06-25T00:00:00"/>
    <s v="SSCREPMAN,"/>
    <n v="10"/>
    <s v="Journal Import Created"/>
    <x v="133"/>
    <n v="232815938"/>
    <d v="2018-06-22T00:00:00"/>
    <n v="165069775"/>
    <m/>
    <s v="PO Invoice"/>
    <m/>
    <s v="https://nww.einvoice-prod.sbs.nhs.uk:8179/invoicepdf/6189bf47-bb9b-561a-afc4-04250f010000"/>
    <n v="1"/>
    <n v="87"/>
    <m/>
    <s v="Corporate Expenditure"/>
    <x v="4"/>
    <x v="0"/>
    <x v="6"/>
    <s v="7310 Legal / Prof Fees"/>
    <x v="1"/>
  </r>
  <r>
    <s v="E35120"/>
    <s v="7310"/>
    <s v="00000"/>
    <s v="00000"/>
    <s v="000000"/>
    <s v="Corporate Expenses"/>
    <s v="Legal / Prof Fees"/>
    <s v="Default"/>
    <s v="Default"/>
    <s v="Default"/>
    <n v="-713"/>
    <d v="2018-06-01T00:00:00"/>
    <s v="Purchase Invoices"/>
    <s v="Payables"/>
    <s v="Journal Import 64189627:"/>
    <s v="Payables A 13381375 64189627"/>
    <s v="JUN-18 Purchase Invoices GBP"/>
    <d v="2018-06-28T00:00:00"/>
    <s v="SSCREPMAN,"/>
    <n v="9"/>
    <s v="Journal Import Created"/>
    <x v="0"/>
    <n v="400294"/>
    <d v="2018-06-11T00:00:00"/>
    <n v="165070345"/>
    <m/>
    <s v="PO Invoice"/>
    <m/>
    <s v="http://nww.docserv.wyss.nhs.uk/synergyiim/dist/?val=598450_4972030_20180619175903"/>
    <n v="1"/>
    <n v="-713"/>
    <m/>
    <s v="Corporate Expenditure"/>
    <x v="4"/>
    <x v="0"/>
    <x v="6"/>
    <s v="7310 Legal / Prof Fees"/>
    <x v="0"/>
  </r>
  <r>
    <s v="E35120"/>
    <s v="7310"/>
    <s v="00000"/>
    <s v="00000"/>
    <s v="000000"/>
    <s v="Corporate Expenses"/>
    <s v="Legal / Prof Fees"/>
    <s v="Default"/>
    <s v="Default"/>
    <s v="Default"/>
    <n v="-3"/>
    <d v="2018-06-01T00:00:00"/>
    <s v="Receiving"/>
    <s v="Cost Management"/>
    <s v="Journal Import 62984974:"/>
    <s v="Cost Management A 13203427 62984974 2"/>
    <s v="01-JUN-2018 Receiving GBP"/>
    <d v="2018-05-31T00:00:00"/>
    <s v="SSCREPMAN,"/>
    <n v="2187"/>
    <s v="Temporary PO for Legal Works ref Bognor North ACRP Lease"/>
    <x v="0"/>
    <n v="165055735"/>
    <d v="2016-10-27T00:00:00"/>
    <m/>
    <m/>
    <m/>
    <s v="LONDON-4"/>
    <m/>
    <m/>
    <m/>
    <m/>
    <s v="Corporate Expenditure"/>
    <x v="4"/>
    <x v="0"/>
    <x v="6"/>
    <s v="7310 Legal / Prof Fees"/>
    <x v="0"/>
  </r>
  <r>
    <s v="E35120"/>
    <s v="7310"/>
    <s v="00000"/>
    <s v="00000"/>
    <s v="000000"/>
    <s v="Corporate Expenses"/>
    <s v="Legal / Prof Fees"/>
    <s v="Default"/>
    <s v="Default"/>
    <s v="Default"/>
    <n v="-138"/>
    <d v="2018-06-01T00:00:00"/>
    <s v="Receiving"/>
    <s v="Cost Management"/>
    <s v="Journal Import 62984974:"/>
    <s v="Cost Management A 13203427 62984974 2"/>
    <s v="01-JUN-2018 Receiving GBP"/>
    <d v="2018-05-31T00:00:00"/>
    <s v="SSCREPMAN,"/>
    <n v="2188"/>
    <s v="Gatwick ACRP Lease Fees"/>
    <x v="0"/>
    <n v="165030134"/>
    <d v="2016-09-06T00:00:00"/>
    <m/>
    <s v="JB 22.1.13 STEVE ELLIOTT"/>
    <m/>
    <s v="LONDON-4"/>
    <m/>
    <m/>
    <m/>
    <m/>
    <s v="Corporate Expenditure"/>
    <x v="4"/>
    <x v="0"/>
    <x v="6"/>
    <s v="7310 Legal / Prof Fees"/>
    <x v="0"/>
  </r>
  <r>
    <s v="E35120"/>
    <s v="7310"/>
    <s v="00000"/>
    <s v="00000"/>
    <s v="000000"/>
    <s v="Corporate Expenses"/>
    <s v="Legal / Prof Fees"/>
    <s v="Default"/>
    <s v="Default"/>
    <s v="Default"/>
    <n v="-2000"/>
    <d v="2018-06-01T00:00:00"/>
    <s v="Receiving"/>
    <s v="Cost Management"/>
    <s v="Journal Import 62984974:"/>
    <s v="Cost Management A 13203427 62984974 2"/>
    <s v="01-JUN-2018 Receiving GBP"/>
    <d v="2018-05-31T00:00:00"/>
    <s v="SSCREPMAN,"/>
    <n v="2189"/>
    <s v="SP - Agency costs for the transcription of Investigation interviews held by D. Brettle"/>
    <x v="133"/>
    <n v="165069775"/>
    <d v="2018-05-29T00:00:00"/>
    <m/>
    <m/>
    <m/>
    <s v="LONDON-1"/>
    <m/>
    <m/>
    <m/>
    <m/>
    <s v="Corporate Expenditure"/>
    <x v="4"/>
    <x v="0"/>
    <x v="6"/>
    <s v="7310 Legal / Prof Fees"/>
    <x v="1"/>
  </r>
  <r>
    <s v="E35120"/>
    <s v="7310"/>
    <s v="00000"/>
    <s v="00000"/>
    <s v="000000"/>
    <s v="Corporate Expenses"/>
    <s v="Legal / Prof Fees"/>
    <s v="Default"/>
    <s v="Default"/>
    <s v="Default"/>
    <n v="63.32"/>
    <d v="2018-06-01T00:00:00"/>
    <s v="Receiving"/>
    <s v="Cost Management"/>
    <s v="Journal Import 64229122:"/>
    <s v="Cost Management A 13389611 64229122"/>
    <s v="29-JUN-2018 Receiving GBP"/>
    <d v="2018-06-29T00:00:00"/>
    <s v="SSCREPMAN,"/>
    <n v="1879"/>
    <s v="Brighton MRC - legals for Sale Contract, Transer, Licence to Carry Out Works, Title Investigations"/>
    <x v="0"/>
    <n v="165026831"/>
    <d v="2017-05-02T00:00:00"/>
    <m/>
    <s v="DS10.07.12 HAZEL WILKS"/>
    <m/>
    <s v="LONDON-4"/>
    <m/>
    <m/>
    <m/>
    <m/>
    <s v="Corporate Expenditure"/>
    <x v="4"/>
    <x v="0"/>
    <x v="6"/>
    <s v="7310 Legal / Prof Fees"/>
    <x v="0"/>
  </r>
  <r>
    <s v="E35120"/>
    <s v="7310"/>
    <s v="00000"/>
    <s v="00000"/>
    <s v="000000"/>
    <s v="Corporate Expenses"/>
    <s v="Legal / Prof Fees"/>
    <s v="Default"/>
    <s v="Default"/>
    <s v="Default"/>
    <n v="1256.57"/>
    <d v="2018-06-01T00:00:00"/>
    <s v="Receiving"/>
    <s v="Cost Management"/>
    <s v="Journal Import 64229122:"/>
    <s v="Cost Management A 13389611 64229122"/>
    <s v="29-JUN-2018 Receiving GBP"/>
    <d v="2018-06-29T00:00:00"/>
    <s v="SSCREPMAN,"/>
    <n v="1880"/>
    <s v="SP - Agency costs for the transcription of Investigation interviews held by D. Brettle"/>
    <x v="133"/>
    <n v="165069775"/>
    <d v="2018-05-29T00:00:00"/>
    <m/>
    <m/>
    <m/>
    <s v="LONDON-1"/>
    <m/>
    <m/>
    <m/>
    <m/>
    <s v="Corporate Expenditure"/>
    <x v="4"/>
    <x v="0"/>
    <x v="6"/>
    <s v="7310 Legal / Prof Fees"/>
    <x v="1"/>
  </r>
  <r>
    <s v="E35120"/>
    <s v="7310"/>
    <s v="E1830"/>
    <s v="00000"/>
    <s v="000000"/>
    <s v="Corporate Expenses"/>
    <s v="Legal / Prof Fees"/>
    <s v="LTPS - Costs"/>
    <s v="Default"/>
    <s v="Default"/>
    <n v="7597.11"/>
    <d v="2018-06-01T00:00:00"/>
    <s v="Accrual"/>
    <s v="Payables"/>
    <s v="PAYABLE NON-PO ACCRUALS JUN-18"/>
    <s v="Payables A 13387571 64228566"/>
    <s v="PAYABLE NON-PO ACCRUALS JUN-18 Accrual GBP"/>
    <d v="2018-06-29T00:00:00"/>
    <m/>
    <n v="65"/>
    <s v="SINX00049772 - http://nww.docserv.wyss.nhs.uk/synergyiim/dist/?val=392801_3363980_20180125112512 - NHS LITIGATION AUTHORITY"/>
    <x v="74"/>
    <s v="SINX00049772"/>
    <d v="2018-06-29T00:00:00"/>
    <m/>
    <m/>
    <d v="2018-01-25T00:00:00"/>
    <m/>
    <s v="http://nww.docserv.wyss.nhs.uk/synergyiim/dist/?val=392801_3363980_20180125112512"/>
    <m/>
    <m/>
    <m/>
    <s v="Corporate Expenditure"/>
    <x v="4"/>
    <x v="0"/>
    <x v="6"/>
    <s v="7310 Legal / Prof Fees"/>
    <x v="0"/>
  </r>
  <r>
    <s v="E35120"/>
    <s v="7310"/>
    <s v="E1830"/>
    <s v="00000"/>
    <s v="000000"/>
    <s v="Corporate Expenses"/>
    <s v="Legal / Prof Fees"/>
    <s v="LTPS - Costs"/>
    <s v="Default"/>
    <s v="Default"/>
    <n v="10000"/>
    <d v="2018-06-01T00:00:00"/>
    <s v="Accrual"/>
    <s v="Payables"/>
    <s v="PAYABLE NON-PO ACCRUALS JUN-18"/>
    <s v="Payables A 13387571 64228566"/>
    <s v="PAYABLE NON-PO ACCRUALS JUN-18 Accrual GBP"/>
    <d v="2018-06-29T00:00:00"/>
    <m/>
    <n v="66"/>
    <s v="SINX00049858 - http://nww.docserv.wyss.nhs.uk/synergyiim/dist/?val=431794_3650817_20180219163124 - NHS LITIGATION AUTHORITY"/>
    <x v="74"/>
    <s v="SINX00049858"/>
    <d v="2018-06-29T00:00:00"/>
    <m/>
    <m/>
    <d v="2018-02-19T00:00:00"/>
    <m/>
    <s v="http://nww.docserv.wyss.nhs.uk/synergyiim/dist/?val=431794_3650817_20180219163124"/>
    <m/>
    <m/>
    <m/>
    <s v="Corporate Expenditure"/>
    <x v="4"/>
    <x v="0"/>
    <x v="6"/>
    <s v="7310 Legal / Prof Fees"/>
    <x v="0"/>
  </r>
  <r>
    <s v="E35120"/>
    <s v="7310"/>
    <s v="E1830"/>
    <s v="00000"/>
    <s v="000000"/>
    <s v="Corporate Expenses"/>
    <s v="Legal / Prof Fees"/>
    <s v="LTPS - Costs"/>
    <s v="Default"/>
    <s v="Default"/>
    <n v="-7597.11"/>
    <d v="2018-06-01T00:00:00"/>
    <s v="Accrual"/>
    <s v="Payables"/>
    <s v="Reverses &quot;PAYABLE NON-PO ACCRUALS MAY-18 Accrual GBP&quot; journal entry of &quot;Payables A 13202403 62984537&quot; batch from &quot;MAY-18&quot;."/>
    <s v="Reverses &quot;PAYABLE NON-PO ACCRUALS MAY-18 Accrual GBP&quot;31-MAY-18 19:56:01 - 62985869"/>
    <s v="Reverses &quot;PAYABLE NON-PO ACCRUALS MAY-18 Accrual GBP&quot;31-MAY-18 19:56:01"/>
    <d v="2018-05-31T00:00:00"/>
    <m/>
    <n v="24"/>
    <s v="SINX00049772 - http://nww.docserv.wyss.nhs.uk/synergyiim/dist/?val=392801_3363980_20180125112512 - NHS LITIGATION AUTHORITY"/>
    <x v="74"/>
    <s v="SINX00049772"/>
    <d v="2018-05-31T00:00:00"/>
    <m/>
    <m/>
    <d v="2018-01-25T00:00:00"/>
    <m/>
    <s v="http://nww.docserv.wyss.nhs.uk/synergyiim/dist/?val=392801_3363980_20180125112512"/>
    <m/>
    <m/>
    <m/>
    <s v="Corporate Expenditure"/>
    <x v="4"/>
    <x v="0"/>
    <x v="6"/>
    <s v="7310 Legal / Prof Fees"/>
    <x v="0"/>
  </r>
  <r>
    <s v="E35120"/>
    <s v="7310"/>
    <s v="E1830"/>
    <s v="00000"/>
    <s v="000000"/>
    <s v="Corporate Expenses"/>
    <s v="Legal / Prof Fees"/>
    <s v="LTPS - Costs"/>
    <s v="Default"/>
    <s v="Default"/>
    <n v="-10000"/>
    <d v="2018-06-01T00:00:00"/>
    <s v="Accrual"/>
    <s v="Payables"/>
    <s v="Reverses &quot;PAYABLE NON-PO ACCRUALS MAY-18 Accrual GBP&quot; journal entry of &quot;Payables A 13202403 62984537&quot; batch from &quot;MAY-18&quot;."/>
    <s v="Reverses &quot;PAYABLE NON-PO ACCRUALS MAY-18 Accrual GBP&quot;31-MAY-18 19:56:01 - 62985869"/>
    <s v="Reverses &quot;PAYABLE NON-PO ACCRUALS MAY-18 Accrual GBP&quot;31-MAY-18 19:56:01"/>
    <d v="2018-05-31T00:00:00"/>
    <m/>
    <n v="25"/>
    <s v="SINX00049858 - http://nww.docserv.wyss.nhs.uk/synergyiim/dist/?val=431794_3650817_20180219163124 - NHS LITIGATION AUTHORITY"/>
    <x v="74"/>
    <s v="SINX00049858"/>
    <d v="2018-05-31T00:00:00"/>
    <m/>
    <m/>
    <d v="2018-02-19T00:00:00"/>
    <m/>
    <s v="http://nww.docserv.wyss.nhs.uk/synergyiim/dist/?val=431794_3650817_20180219163124"/>
    <m/>
    <m/>
    <m/>
    <s v="Corporate Expenditure"/>
    <x v="4"/>
    <x v="0"/>
    <x v="6"/>
    <s v="7310 Legal / Prof Fees"/>
    <x v="0"/>
  </r>
  <r>
    <s v="E35120"/>
    <s v="7310"/>
    <s v="E1833"/>
    <s v="00000"/>
    <s v="000000"/>
    <s v="Corporate Expenses"/>
    <s v="Legal / Prof Fees"/>
    <s v="Employment Relations"/>
    <s v="Default"/>
    <s v="Default"/>
    <n v="1683.3"/>
    <d v="2018-06-01T00:00:00"/>
    <s v="Accrual"/>
    <s v="Spreadsheet"/>
    <s v="RECEIVING Error Correction - M03"/>
    <s v="Spreadsheet A 13420590 64384211"/>
    <s v="RYD FIN TA 18/19 03 018 Accrual GBP"/>
    <d v="2018-07-04T00:00:00"/>
    <s v="ZZZ AKINLADE, TEMIDAYO"/>
    <n v="12"/>
    <s v="7310; Receiving Error Correction; SP - The Results Company - Cathe Gaskell (Inv: CG-10237); 165061118; M03"/>
    <x v="136"/>
    <m/>
    <d v="2018-07-04T00:00:00"/>
    <m/>
    <s v="7310; Receiving Error Correction; SP - The Results Company - Cathe Gaskell (Inv: CG-10237); 165061118; M03"/>
    <m/>
    <m/>
    <m/>
    <m/>
    <m/>
    <m/>
    <s v="Corporate Expenditure"/>
    <x v="4"/>
    <x v="0"/>
    <x v="6"/>
    <s v="7310 Legal / Prof Fees"/>
    <x v="1"/>
  </r>
  <r>
    <s v="E35120"/>
    <s v="7310"/>
    <s v="E1833"/>
    <s v="00000"/>
    <s v="000000"/>
    <s v="Corporate Expenses"/>
    <s v="Legal / Prof Fees"/>
    <s v="Employment Relations"/>
    <s v="Default"/>
    <s v="Default"/>
    <n v="-1683.3"/>
    <d v="2018-06-01T00:00:00"/>
    <s v="Accrual"/>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2"/>
    <s v="7310; Receiving Error Correction; SP - The Results Company - Cathe Gaskell (Inv: CG-10237); 165061118; M02"/>
    <x v="138"/>
    <m/>
    <d v="2018-06-11T00:00:00"/>
    <m/>
    <s v="7310; Receiving Error Correction; SP - The Results Company - Cathe Gaskell (Inv: CG-10237); 165061118; M02"/>
    <m/>
    <m/>
    <m/>
    <m/>
    <m/>
    <m/>
    <s v="Corporate Expenditure"/>
    <x v="4"/>
    <x v="0"/>
    <x v="6"/>
    <s v="7310 Legal / Prof Fees"/>
    <x v="1"/>
  </r>
  <r>
    <s v="E35120"/>
    <s v="7310"/>
    <s v="E1833"/>
    <s v="00000"/>
    <s v="000000"/>
    <s v="Corporate Expenses"/>
    <s v="Legal / Prof Fees"/>
    <s v="Employment Relations"/>
    <s v="Default"/>
    <s v="Default"/>
    <n v="-90"/>
    <d v="2018-06-01T00:00:00"/>
    <s v="Receiving"/>
    <s v="Cost Management"/>
    <s v="Journal Import 62984974:"/>
    <s v="Cost Management A 13203427 62984974 2"/>
    <s v="01-JUN-2018 Receiving GBP"/>
    <d v="2018-05-31T00:00:00"/>
    <s v="SSCREPMAN,"/>
    <n v="3232"/>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90"/>
    <d v="2018-06-01T00:00:00"/>
    <s v="Receiving"/>
    <s v="Cost Management"/>
    <s v="Journal Import 64229122:"/>
    <s v="Cost Management A 13389611 64229122"/>
    <s v="29-JUN-2018 Receiving GBP"/>
    <d v="2018-06-29T00:00:00"/>
    <s v="SSCREPMAN,"/>
    <n v="2730"/>
    <s v="SP - Brachers for D. Bell services (Inv: 100205317 - SOU2762)"/>
    <x v="125"/>
    <n v="165067496"/>
    <d v="2018-02-09T00:00:00"/>
    <m/>
    <m/>
    <m/>
    <s v="MAIDSTONE"/>
    <m/>
    <m/>
    <m/>
    <m/>
    <s v="Corporate Expenditure"/>
    <x v="4"/>
    <x v="0"/>
    <x v="6"/>
    <s v="7310 Legal / Prof Fees"/>
    <x v="0"/>
  </r>
  <r>
    <s v="E35120"/>
    <s v="7310"/>
    <s v="E1834"/>
    <s v="00000"/>
    <s v="000000"/>
    <s v="Corporate Expenses"/>
    <s v="Legal / Prof Fees"/>
    <s v="Coroners Advice"/>
    <s v="Default"/>
    <s v="Default"/>
    <n v="580.79999999999995"/>
    <d v="2018-06-01T00:00:00"/>
    <s v="Accrual"/>
    <s v="Spreadsheet"/>
    <s v="RECEIVING Error Correction - M03"/>
    <s v="Spreadsheet A 13420590 64384211"/>
    <s v="RYD FIN TA 18/19 03 018 Accrual GBP"/>
    <d v="2018-07-04T00:00:00"/>
    <s v="ZZZ AKINLADE, TEMIDAYO"/>
    <n v="13"/>
    <s v="7310; Receiving Error Correction; Capsticks - Terrence Smith Inquest; 165055075; M03"/>
    <x v="136"/>
    <m/>
    <d v="2018-07-04T00:00:00"/>
    <m/>
    <s v="7310; Receiving Error Correction; Capsticks - Terrence Smith Inquest; 165055075; M03"/>
    <m/>
    <m/>
    <m/>
    <m/>
    <m/>
    <m/>
    <s v="Corporate Expenditure"/>
    <x v="4"/>
    <x v="0"/>
    <x v="6"/>
    <s v="7310 Legal / Prof Fees"/>
    <x v="1"/>
  </r>
  <r>
    <s v="E35120"/>
    <s v="7310"/>
    <s v="E1834"/>
    <s v="00000"/>
    <s v="000000"/>
    <s v="Corporate Expenses"/>
    <s v="Legal / Prof Fees"/>
    <s v="Coroners Advice"/>
    <s v="Default"/>
    <s v="Default"/>
    <n v="1322.4"/>
    <d v="2018-06-01T00:00:00"/>
    <s v="Accrual"/>
    <s v="Spreadsheet"/>
    <s v="RECEIVING Error Correction - M03"/>
    <s v="Spreadsheet A 13420590 64384211"/>
    <s v="RYD FIN TA 18/19 03 018 Accrual GBP"/>
    <d v="2018-07-04T00:00:00"/>
    <s v="ZZZ AKINLADE, TEMIDAYO"/>
    <n v="14"/>
    <s v="7310; Receiving Error Correction; Capsticks - Nicholas WARREN Inquest; 165055337; M03"/>
    <x v="136"/>
    <m/>
    <d v="2018-07-04T00:00:00"/>
    <m/>
    <s v="7310; Receiving Error Correction; Capsticks - Nicholas WARREN Inquest; 165055337; M03"/>
    <m/>
    <m/>
    <m/>
    <m/>
    <m/>
    <m/>
    <s v="Corporate Expenditure"/>
    <x v="4"/>
    <x v="0"/>
    <x v="6"/>
    <s v="7310 Legal / Prof Fees"/>
    <x v="1"/>
  </r>
  <r>
    <s v="E35120"/>
    <s v="7310"/>
    <s v="E1834"/>
    <s v="00000"/>
    <s v="000000"/>
    <s v="Corporate Expenses"/>
    <s v="Legal / Prof Fees"/>
    <s v="Coroners Advice"/>
    <s v="Default"/>
    <s v="Default"/>
    <n v="1500"/>
    <d v="2018-06-01T00:00:00"/>
    <s v="Accrual"/>
    <s v="Spreadsheet"/>
    <s v="RECEIVING Error Correction - M03"/>
    <s v="Spreadsheet A 13420590 64384211"/>
    <s v="RYD FIN TA 18/19 03 018 Accrual GBP"/>
    <d v="2018-07-04T00:00:00"/>
    <s v="ZZZ AKINLADE, TEMIDAYO"/>
    <n v="15"/>
    <s v="7310; Receiving Error Correction; Capsticks: Margaret Savin Inquest; 165057751; M03"/>
    <x v="136"/>
    <m/>
    <d v="2018-07-04T00:00:00"/>
    <m/>
    <s v="7310; Receiving Error Correction; Capsticks: Margaret Savin Inquest; 165057751; M03"/>
    <m/>
    <m/>
    <m/>
    <m/>
    <m/>
    <m/>
    <s v="Corporate Expenditure"/>
    <x v="4"/>
    <x v="0"/>
    <x v="6"/>
    <s v="7310 Legal / Prof Fees"/>
    <x v="1"/>
  </r>
  <r>
    <s v="E35120"/>
    <s v="7310"/>
    <s v="E1834"/>
    <s v="00000"/>
    <s v="000000"/>
    <s v="Corporate Expenses"/>
    <s v="Legal / Prof Fees"/>
    <s v="Coroners Advice"/>
    <s v="Default"/>
    <s v="Default"/>
    <n v="12700"/>
    <d v="2018-06-01T00:00:00"/>
    <s v="Accrual"/>
    <s v="Spreadsheet"/>
    <s v="RECEIVING Error Correction - M03"/>
    <s v="Spreadsheet A 13420590 64384211"/>
    <s v="RYD FIN TA 18/19 03 018 Accrual GBP"/>
    <d v="2018-07-04T00:00:00"/>
    <s v="ZZZ AKINLADE, TEMIDAYO"/>
    <n v="16"/>
    <s v="7310; Receiving Error Correction; Richie Inquest; 165056903; M03"/>
    <x v="136"/>
    <m/>
    <d v="2018-07-04T00:00:00"/>
    <m/>
    <s v="7310; Receiving Error Correction; Richie Inquest; 165056903; M03"/>
    <m/>
    <m/>
    <m/>
    <m/>
    <m/>
    <m/>
    <s v="Corporate Expenditure"/>
    <x v="4"/>
    <x v="0"/>
    <x v="6"/>
    <s v="7310 Legal / Prof Fees"/>
    <x v="1"/>
  </r>
  <r>
    <s v="E35120"/>
    <s v="7310"/>
    <s v="E1834"/>
    <s v="00000"/>
    <s v="000000"/>
    <s v="Corporate Expenses"/>
    <s v="Legal / Prof Fees"/>
    <s v="Coroners Advice"/>
    <s v="Default"/>
    <s v="Default"/>
    <n v="14500"/>
    <d v="2018-06-01T00:00:00"/>
    <s v="Accrual"/>
    <s v="Spreadsheet"/>
    <s v="RECEIVING Error Correction - M03"/>
    <s v="Spreadsheet A 13420590 64384211"/>
    <s v="RYD FIN TA 18/19 03 018 Accrual GBP"/>
    <d v="2018-07-04T00:00:00"/>
    <s v="ZZZ AKINLADE, TEMIDAYO"/>
    <n v="17"/>
    <s v="7310; Receiving Error Correction; Capsticks - R Olliffe Inquest Ref: 106037; 165056005; M03"/>
    <x v="136"/>
    <m/>
    <d v="2018-07-04T00:00:00"/>
    <m/>
    <s v="7310; Receiving Error Correction; Capsticks - R Olliffe Inquest Ref: 106037; 165056005; M03"/>
    <m/>
    <m/>
    <m/>
    <m/>
    <m/>
    <m/>
    <s v="Corporate Expenditure"/>
    <x v="4"/>
    <x v="0"/>
    <x v="6"/>
    <s v="7310 Legal / Prof Fees"/>
    <x v="1"/>
  </r>
  <r>
    <s v="E35120"/>
    <s v="7310"/>
    <s v="E1834"/>
    <s v="00000"/>
    <s v="000000"/>
    <s v="Corporate Expenses"/>
    <s v="Legal / Prof Fees"/>
    <s v="Coroners Advice"/>
    <s v="Default"/>
    <s v="Default"/>
    <n v="15500"/>
    <d v="2018-06-01T00:00:00"/>
    <s v="Accrual"/>
    <s v="Spreadsheet"/>
    <s v="RECEIVING Error Correction - M03"/>
    <s v="Spreadsheet A 13420590 64384211"/>
    <s v="RYD FIN TA 18/19 03 018 Accrual GBP"/>
    <d v="2018-07-04T00:00:00"/>
    <s v="ZZZ AKINLADE, TEMIDAYO"/>
    <n v="18"/>
    <s v="7310; Receiving Error Correction; Capsticks Services - LW Inquest; 165052362; M03"/>
    <x v="136"/>
    <m/>
    <d v="2018-07-04T00:00:00"/>
    <m/>
    <s v="7310; Receiving Error Correction; Capsticks Services - LW Inquest; 165052362; M03"/>
    <m/>
    <m/>
    <m/>
    <m/>
    <m/>
    <m/>
    <s v="Corporate Expenditure"/>
    <x v="4"/>
    <x v="0"/>
    <x v="6"/>
    <s v="7310 Legal / Prof Fees"/>
    <x v="1"/>
  </r>
  <r>
    <s v="E35120"/>
    <s v="7310"/>
    <s v="E1834"/>
    <s v="00000"/>
    <s v="000000"/>
    <s v="Corporate Expenses"/>
    <s v="Legal / Prof Fees"/>
    <s v="Coroners Advice"/>
    <s v="Default"/>
    <s v="Default"/>
    <n v="-580.79999999999995"/>
    <d v="2018-06-01T00:00:00"/>
    <s v="Accrual"/>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3"/>
    <s v="7310; Receiving Error Correction; Capsticks - Terrence Smith Inquest; 165055075; M02"/>
    <x v="138"/>
    <m/>
    <d v="2018-06-11T00:00:00"/>
    <m/>
    <s v="7310; Receiving Error Correction; Capsticks - Terrence Smith Inquest; 165055075; M02"/>
    <m/>
    <m/>
    <m/>
    <m/>
    <m/>
    <m/>
    <s v="Corporate Expenditure"/>
    <x v="4"/>
    <x v="0"/>
    <x v="6"/>
    <s v="7310 Legal / Prof Fees"/>
    <x v="1"/>
  </r>
  <r>
    <s v="E35120"/>
    <s v="7310"/>
    <s v="E1834"/>
    <s v="00000"/>
    <s v="000000"/>
    <s v="Corporate Expenses"/>
    <s v="Legal / Prof Fees"/>
    <s v="Coroners Advice"/>
    <s v="Default"/>
    <s v="Default"/>
    <n v="-1322.4"/>
    <d v="2018-06-01T00:00:00"/>
    <s v="Accrual"/>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4"/>
    <s v="7310; Receiving Error Correction; Capsticks - Nicholas WARREN Inquest; 165055337; M02"/>
    <x v="138"/>
    <m/>
    <d v="2018-06-11T00:00:00"/>
    <m/>
    <s v="7310; Receiving Error Correction; Capsticks - Nicholas WARREN Inquest; 165055337; M02"/>
    <m/>
    <m/>
    <m/>
    <m/>
    <m/>
    <m/>
    <s v="Corporate Expenditure"/>
    <x v="4"/>
    <x v="0"/>
    <x v="6"/>
    <s v="7310 Legal / Prof Fees"/>
    <x v="1"/>
  </r>
  <r>
    <s v="E35120"/>
    <s v="7310"/>
    <s v="E1834"/>
    <s v="00000"/>
    <s v="000000"/>
    <s v="Corporate Expenses"/>
    <s v="Legal / Prof Fees"/>
    <s v="Coroners Advice"/>
    <s v="Default"/>
    <s v="Default"/>
    <n v="-1500"/>
    <d v="2018-06-01T00:00:00"/>
    <s v="Accrual"/>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5"/>
    <s v="7310; Receiving Error Correction; Capsticks: Margaret Savin Inquest; 165057751; M02"/>
    <x v="138"/>
    <m/>
    <d v="2018-06-11T00:00:00"/>
    <m/>
    <s v="7310; Receiving Error Correction; Capsticks: Margaret Savin Inquest; 165057751; M02"/>
    <m/>
    <m/>
    <m/>
    <m/>
    <m/>
    <m/>
    <s v="Corporate Expenditure"/>
    <x v="4"/>
    <x v="0"/>
    <x v="6"/>
    <s v="7310 Legal / Prof Fees"/>
    <x v="1"/>
  </r>
  <r>
    <s v="E35120"/>
    <s v="7310"/>
    <s v="E1834"/>
    <s v="00000"/>
    <s v="000000"/>
    <s v="Corporate Expenses"/>
    <s v="Legal / Prof Fees"/>
    <s v="Coroners Advice"/>
    <s v="Default"/>
    <s v="Default"/>
    <n v="-12700"/>
    <d v="2018-06-01T00:00:00"/>
    <s v="Accrual"/>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6"/>
    <s v="7310; Receiving Error Correction; Richie Inquest; 165056903; M02"/>
    <x v="138"/>
    <m/>
    <d v="2018-06-11T00:00:00"/>
    <m/>
    <s v="7310; Receiving Error Correction; Richie Inquest; 165056903; M02"/>
    <m/>
    <m/>
    <m/>
    <m/>
    <m/>
    <m/>
    <s v="Corporate Expenditure"/>
    <x v="4"/>
    <x v="0"/>
    <x v="6"/>
    <s v="7310 Legal / Prof Fees"/>
    <x v="1"/>
  </r>
  <r>
    <s v="E35120"/>
    <s v="7310"/>
    <s v="E1834"/>
    <s v="00000"/>
    <s v="000000"/>
    <s v="Corporate Expenses"/>
    <s v="Legal / Prof Fees"/>
    <s v="Coroners Advice"/>
    <s v="Default"/>
    <s v="Default"/>
    <n v="-14500"/>
    <d v="2018-06-01T00:00:00"/>
    <s v="Accrual"/>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7"/>
    <s v="7310; Receiving Error Correction; Capsticks - R Olliffe Inquest Ref: 106037; 165056005; M02"/>
    <x v="138"/>
    <m/>
    <d v="2018-06-11T00:00:00"/>
    <m/>
    <s v="7310; Receiving Error Correction; Capsticks - R Olliffe Inquest Ref: 106037; 165056005; M02"/>
    <m/>
    <m/>
    <m/>
    <m/>
    <m/>
    <m/>
    <s v="Corporate Expenditure"/>
    <x v="4"/>
    <x v="0"/>
    <x v="6"/>
    <s v="7310 Legal / Prof Fees"/>
    <x v="1"/>
  </r>
  <r>
    <s v="E35120"/>
    <s v="7310"/>
    <s v="E1834"/>
    <s v="00000"/>
    <s v="000000"/>
    <s v="Corporate Expenses"/>
    <s v="Legal / Prof Fees"/>
    <s v="Coroners Advice"/>
    <s v="Default"/>
    <s v="Default"/>
    <n v="-15500"/>
    <d v="2018-06-01T00:00:00"/>
    <s v="Accrual"/>
    <s v="Spreadsheet"/>
    <s v="Reverses &quot;RYD FIN TA 18/19 02 025 Accrual GBP&quot; journal entry of &quot;Spreadsheet A 13262253 63501355&quot; batch from &quot;MAY-18&quot;."/>
    <s v="Reverses &quot;RYD FIN TA 18/19 02 025 Accrual GBP&quot;11-JUN-18 18:04:02 - 63625214"/>
    <s v="Reverses &quot;RYD FIN TA 18/19 02 025 Accrual GBP&quot;11-JUN-18 18:04:02"/>
    <d v="2018-06-11T00:00:00"/>
    <s v="SSCREPMAN,"/>
    <n v="18"/>
    <s v="7310; Receiving Error Correction; Capsticks Services - LW Inquest; 165052362; M02"/>
    <x v="138"/>
    <m/>
    <d v="2018-06-11T00:00:00"/>
    <m/>
    <s v="7310; Receiving Error Correction; Capsticks Services - LW Inquest; 165052362; M02"/>
    <m/>
    <m/>
    <m/>
    <m/>
    <m/>
    <m/>
    <s v="Corporate Expenditure"/>
    <x v="4"/>
    <x v="0"/>
    <x v="6"/>
    <s v="7310 Legal / Prof Fees"/>
    <x v="1"/>
  </r>
  <r>
    <s v="E35120"/>
    <s v="7310"/>
    <s v="E1834"/>
    <s v="00000"/>
    <s v="000000"/>
    <s v="Corporate Expenses"/>
    <s v="Legal / Prof Fees"/>
    <s v="Coroners Advice"/>
    <s v="Default"/>
    <s v="Default"/>
    <n v="-50.2"/>
    <d v="2018-06-01T00:00:00"/>
    <s v="Receiving"/>
    <s v="Cost Management"/>
    <s v="Journal Import 62984974:"/>
    <s v="Cost Management A 13203427 62984974 2"/>
    <s v="01-JUN-2018 Receiving GBP"/>
    <d v="2018-05-31T00:00:00"/>
    <s v="SSCREPMAN,"/>
    <n v="3233"/>
    <s v="Ref: FRI/11539- JH"/>
    <x v="0"/>
    <n v="165059181"/>
    <d v="2017-05-02T00:00:00"/>
    <m/>
    <m/>
    <m/>
    <s v="LONDON-4"/>
    <m/>
    <m/>
    <m/>
    <m/>
    <s v="Corporate Expenditure"/>
    <x v="4"/>
    <x v="0"/>
    <x v="6"/>
    <s v="7310 Legal / Prof Fees"/>
    <x v="0"/>
  </r>
  <r>
    <s v="E35120"/>
    <s v="7310"/>
    <s v="00000"/>
    <s v="00000"/>
    <s v="000000"/>
    <s v="Corporate Expenses"/>
    <s v="Legal / Prof Fees"/>
    <s v="Default"/>
    <s v="Default"/>
    <s v="Default"/>
    <n v="2900"/>
    <d v="2018-07-01T00:00:00"/>
    <s v="Accrual"/>
    <s v="Spreadsheet"/>
    <s v="Barclaycard Accural M04;July 2018"/>
    <s v="Spreadsheet A 13627655 65373896"/>
    <s v="RYD FIN JO 1819 04 028 Accrual GBP"/>
    <d v="2018-08-03T00:00:00"/>
    <s v="RYD OKELLO, JANE"/>
    <n v="155"/>
    <s v="7310;DATA PROTECTION - ICO.ORG;Barclaycard accural M04;July2018"/>
    <x v="139"/>
    <m/>
    <d v="2018-08-03T00:00:00"/>
    <m/>
    <s v="7310;DATA PROTECTION - ICO.ORG;Barclaycard accural M04;July2018"/>
    <m/>
    <m/>
    <m/>
    <m/>
    <m/>
    <m/>
    <s v="Corporate Expenditure"/>
    <x v="4"/>
    <x v="0"/>
    <x v="6"/>
    <s v="7310 Legal / Prof Fees"/>
    <x v="1"/>
  </r>
  <r>
    <s v="E35120"/>
    <s v="7310"/>
    <s v="00000"/>
    <s v="00000"/>
    <s v="000000"/>
    <s v="Corporate Expenses"/>
    <s v="Legal / Prof Fees"/>
    <s v="Default"/>
    <s v="Default"/>
    <s v="Default"/>
    <n v="500"/>
    <d v="2018-07-01T00:00:00"/>
    <s v="Accrual"/>
    <s v="Spreadsheet"/>
    <s v="M04 - Non PO suspense Clearance"/>
    <s v="Spreadsheet A 13606741 65293468"/>
    <s v="RYD FIN KP 1819 M04 009 Accrual GBP"/>
    <d v="2018-08-01T00:00:00"/>
    <s v="RYD PATEL, KAILASH"/>
    <n v="143"/>
    <s v="7310; NHS LITIGATION AUTHORITY; ; ; http://nww.docserv.wyss.nhs.uk/synergyiim/dist/?val=583348_4820219_20180605133515"/>
    <x v="140"/>
    <m/>
    <d v="2018-08-01T00:00:00"/>
    <m/>
    <s v="7310; NHS LITIGATION AUTHORITY; ; ;"/>
    <m/>
    <m/>
    <s v="http://nww.docserv.wyss.nhs.uk/synergyiim/dist/?val=583348_4820219_20180605133515"/>
    <m/>
    <m/>
    <m/>
    <s v="Corporate Expenditure"/>
    <x v="4"/>
    <x v="0"/>
    <x v="6"/>
    <s v="7310 Legal / Prof Fees"/>
    <x v="1"/>
  </r>
  <r>
    <s v="E35120"/>
    <s v="7310"/>
    <s v="00000"/>
    <s v="00000"/>
    <s v="000000"/>
    <s v="Corporate Expenses"/>
    <s v="Legal / Prof Fees"/>
    <s v="Default"/>
    <s v="Default"/>
    <s v="Default"/>
    <n v="10000"/>
    <d v="2018-07-01T00:00:00"/>
    <s v="Accrual"/>
    <s v="Spreadsheet"/>
    <s v="M04 - Non PO suspense Clearance"/>
    <s v="Spreadsheet A 13606741 65293468"/>
    <s v="RYD FIN KP 1819 M04 009 Accrual GBP"/>
    <d v="2018-08-01T00:00:00"/>
    <s v="RYD PATEL, KAILASH"/>
    <n v="144"/>
    <s v="7310; NHS LITIGATION AUTHORITY; ; ; http://nww.docserv.wyss.nhs.uk/synergyiim/dist/?val=583774_4824760_20180605152610"/>
    <x v="140"/>
    <m/>
    <d v="2018-08-01T00:00:00"/>
    <m/>
    <s v="7310; NHS LITIGATION AUTHORITY; ; ;"/>
    <m/>
    <m/>
    <s v="http://nww.docserv.wyss.nhs.uk/synergyiim/dist/?val=583774_4824760_20180605152610"/>
    <m/>
    <m/>
    <m/>
    <s v="Corporate Expenditure"/>
    <x v="4"/>
    <x v="0"/>
    <x v="6"/>
    <s v="7310 Legal / Prof Fees"/>
    <x v="1"/>
  </r>
  <r>
    <s v="E35120"/>
    <s v="7310"/>
    <s v="00000"/>
    <s v="00000"/>
    <s v="000000"/>
    <s v="Corporate Expenses"/>
    <s v="Legal / Prof Fees"/>
    <s v="Default"/>
    <s v="Default"/>
    <s v="Default"/>
    <n v="84157"/>
    <d v="2018-07-01T00:00:00"/>
    <s v="Accrual"/>
    <s v="Spreadsheet"/>
    <s v="M04 -Finance &amp; IT Accruals - KP"/>
    <s v="Spreadsheet A 13609288 65300371"/>
    <s v="RYD FIN KP 1819 M04 012 Accrual GBP"/>
    <d v="2018-08-01T00:00:00"/>
    <s v="RYD PATEL, KAILASH"/>
    <n v="24"/>
    <s v="7310;Capsticks;accrualcontract ;M1-M12 2017/18; M04"/>
    <x v="141"/>
    <m/>
    <d v="2018-08-01T00:00:00"/>
    <m/>
    <s v="7310;Capsticks;accrualcontract ;M1-M12 2017/18; M04"/>
    <m/>
    <m/>
    <m/>
    <m/>
    <m/>
    <m/>
    <s v="Corporate Expenditure"/>
    <x v="4"/>
    <x v="0"/>
    <x v="6"/>
    <s v="7310 Legal / Prof Fees"/>
    <x v="1"/>
  </r>
  <r>
    <s v="E35120"/>
    <s v="7310"/>
    <s v="00000"/>
    <s v="00000"/>
    <s v="000000"/>
    <s v="Corporate Expenses"/>
    <s v="Legal / Prof Fees"/>
    <s v="Default"/>
    <s v="Default"/>
    <s v="Default"/>
    <n v="154166.67000000001"/>
    <d v="2018-07-01T00:00:00"/>
    <s v="Accrual"/>
    <s v="Spreadsheet"/>
    <s v="M04 -Finance &amp; IT Accruals - KP"/>
    <s v="Spreadsheet A 13609288 65300371"/>
    <s v="RYD FIN KP 1819 M04 012 Accrual GBP"/>
    <d v="2018-08-01T00:00:00"/>
    <s v="RYD PATEL, KAILASH"/>
    <n v="25"/>
    <s v="7310;Capsticks;accrualcontract based on budget  ;M1-4 2018/19; M04"/>
    <x v="141"/>
    <m/>
    <d v="2018-08-01T00:00:00"/>
    <m/>
    <s v="7310;Capsticks;accrualcontract based on budget  ;M1-4 2018/19; M04"/>
    <m/>
    <m/>
    <m/>
    <m/>
    <m/>
    <m/>
    <s v="Corporate Expenditure"/>
    <x v="4"/>
    <x v="0"/>
    <x v="6"/>
    <s v="7310 Legal / Prof Fees"/>
    <x v="1"/>
  </r>
  <r>
    <s v="E35120"/>
    <s v="7310"/>
    <s v="00000"/>
    <s v="00000"/>
    <s v="000000"/>
    <s v="Corporate Expenses"/>
    <s v="Legal / Prof Fees"/>
    <s v="Default"/>
    <s v="Default"/>
    <s v="Default"/>
    <n v="63.32"/>
    <d v="2018-07-01T00:00:00"/>
    <s v="Accrual"/>
    <s v="Spreadsheet"/>
    <s v="RECEIVING Error Correction - M04"/>
    <s v="Spreadsheet A 13626786 65375535"/>
    <s v="RYD FIN TA 18/19 04 020 Accrual GBP"/>
    <d v="2018-08-03T00:00:00"/>
    <s v="ZZZ AKINLADE, TEMIDAYO"/>
    <n v="9"/>
    <s v="7310; Receiving Error Correction; Brighton MRC - legals for Sale Contract, Transer, Licence to Carry Out Works, Title Investigations; 165026831; M04"/>
    <x v="142"/>
    <m/>
    <d v="2018-08-03T00:00:00"/>
    <m/>
    <s v="7310; Receiving Error Correction; Brighton MRC - legals for Sale Contract, Transer, Licence to Carry Out Works, Title Investigations; 165026831; M04"/>
    <m/>
    <m/>
    <m/>
    <m/>
    <m/>
    <m/>
    <s v="Corporate Expenditure"/>
    <x v="4"/>
    <x v="0"/>
    <x v="6"/>
    <s v="7310 Legal / Prof Fees"/>
    <x v="1"/>
  </r>
  <r>
    <s v="E35120"/>
    <s v="7310"/>
    <s v="00000"/>
    <s v="00000"/>
    <s v="000000"/>
    <s v="Corporate Expenses"/>
    <s v="Legal / Prof Fees"/>
    <s v="Default"/>
    <s v="Default"/>
    <s v="Default"/>
    <n v="10000"/>
    <d v="2018-07-01T00:00:00"/>
    <s v="Accrual"/>
    <s v="Spreadsheet"/>
    <s v="RECEIVING Error Correction - M04"/>
    <s v="Spreadsheet A 13626786 65375535"/>
    <s v="RYD FIN TA 18/19 04 020 Accrual GBP"/>
    <d v="2018-08-03T00:00:00"/>
    <s v="ZZZ AKINLADE, TEMIDAYO"/>
    <n v="10"/>
    <s v="7310; Receiving Error Correction; Capsticks Solicitors LLP - Procement of CAD Systems.; 165058580; M04"/>
    <x v="142"/>
    <m/>
    <d v="2018-08-03T00:00:00"/>
    <m/>
    <s v="7310; Receiving Error Correction; Capsticks Solicitors LLP - Procement of CAD Systems.; 165058580; M04"/>
    <m/>
    <m/>
    <m/>
    <m/>
    <m/>
    <m/>
    <s v="Corporate Expenditure"/>
    <x v="4"/>
    <x v="0"/>
    <x v="6"/>
    <s v="7310 Legal / Prof Fees"/>
    <x v="1"/>
  </r>
  <r>
    <s v="E35120"/>
    <s v="7310"/>
    <s v="00000"/>
    <s v="00000"/>
    <s v="000000"/>
    <s v="Corporate Expenses"/>
    <s v="Legal / Prof Fees"/>
    <s v="Default"/>
    <s v="Default"/>
    <s v="Default"/>
    <n v="-2000"/>
    <d v="2018-07-01T00:00:00"/>
    <s v="Accrual"/>
    <s v="Spreadsheet"/>
    <s v="RECEIVING Error Correction - M04"/>
    <s v="Spreadsheet A 13626786 65375535"/>
    <s v="RYD FIN TA 18/19 04 020 Accrual GBP"/>
    <d v="2018-08-03T00:00:00"/>
    <s v="ZZZ AKINLADE, TEMIDAYO"/>
    <n v="11"/>
    <s v="7310; Receiving Error Correction; SP - Agency costs for the transcription of Investigation interviews held by D. Brettle; 165069775; M04"/>
    <x v="142"/>
    <m/>
    <d v="2018-08-03T00:00:00"/>
    <m/>
    <s v="7310; Receiving Error Correction; SP - Agency costs for the transcription of Investigation interviews held by D. Brettle; 165069775; M04"/>
    <m/>
    <m/>
    <m/>
    <m/>
    <m/>
    <m/>
    <s v="Corporate Expenditure"/>
    <x v="4"/>
    <x v="0"/>
    <x v="6"/>
    <s v="7310 Legal / Prof Fees"/>
    <x v="1"/>
  </r>
  <r>
    <s v="E35120"/>
    <s v="7310"/>
    <s v="00000"/>
    <s v="00000"/>
    <s v="000000"/>
    <s v="Corporate Expenses"/>
    <s v="Legal / Prof Fees"/>
    <s v="Default"/>
    <s v="Default"/>
    <s v="Default"/>
    <n v="2000"/>
    <d v="2018-07-01T00:00:00"/>
    <s v="Accrual"/>
    <s v="Spreadsheet"/>
    <s v="RECEIVING Error Correction - M04"/>
    <s v="Spreadsheet A 13646845 65460190"/>
    <s v="RYD FIN TA 18/19 04 023 Accrual GBP"/>
    <d v="2018-08-06T00:00:00"/>
    <s v="ZZZ AKINLADE, TEMIDAYO"/>
    <n v="9"/>
    <s v="7310; Receiving Error Correction; SP - Agency costs for the transcription of Investigation interviews held by D. Brettle; 165069775; M04"/>
    <x v="143"/>
    <m/>
    <d v="2018-08-06T00:00:00"/>
    <m/>
    <s v="7310; Receiving Error Correction; SP - Agency costs for the transcription of Investigation interviews held by D. Brettle; 165069775; M04"/>
    <m/>
    <m/>
    <m/>
    <m/>
    <m/>
    <m/>
    <s v="Corporate Expenditure"/>
    <x v="4"/>
    <x v="0"/>
    <x v="6"/>
    <s v="7310 Legal / Prof Fees"/>
    <x v="1"/>
  </r>
  <r>
    <s v="E35120"/>
    <s v="7310"/>
    <s v="00000"/>
    <s v="00000"/>
    <s v="000000"/>
    <s v="Corporate Expenses"/>
    <s v="Legal / Prof Fees"/>
    <s v="Default"/>
    <s v="Default"/>
    <s v="Default"/>
    <n v="-63.32"/>
    <d v="2018-07-01T00:00:00"/>
    <s v="Accrual"/>
    <s v="Spreadsheet"/>
    <s v="RECEIVING Error Correction - M04"/>
    <s v="Spreadsheet A 13646845 65460190"/>
    <s v="RYD FIN TA 18/19 04 023 Accrual GBP"/>
    <d v="2018-08-06T00:00:00"/>
    <s v="ZZZ AKINLADE, TEMIDAYO"/>
    <n v="10"/>
    <s v="7310; Receiving Error Correction; Brighton MRC - legals for Sale Contract, Transer, Licence to Carry Out Works, Title Investigations; 165026831; M04"/>
    <x v="143"/>
    <m/>
    <d v="2018-08-06T00:00:00"/>
    <m/>
    <s v="7310; Receiving Error Correction; Brighton MRC - legals for Sale Contract, Transer, Licence to Carry Out Works, Title Investigations; 165026831; M04"/>
    <m/>
    <m/>
    <m/>
    <m/>
    <m/>
    <m/>
    <s v="Corporate Expenditure"/>
    <x v="4"/>
    <x v="0"/>
    <x v="6"/>
    <s v="7310 Legal / Prof Fees"/>
    <x v="1"/>
  </r>
  <r>
    <s v="E35120"/>
    <s v="7310"/>
    <s v="00000"/>
    <s v="00000"/>
    <s v="000000"/>
    <s v="Corporate Expenses"/>
    <s v="Legal / Prof Fees"/>
    <s v="Default"/>
    <s v="Default"/>
    <s v="Default"/>
    <n v="-10000"/>
    <d v="2018-07-01T00:00:00"/>
    <s v="Accrual"/>
    <s v="Spreadsheet"/>
    <s v="RECEIVING Error Correction - M04"/>
    <s v="Spreadsheet A 13646845 65460190"/>
    <s v="RYD FIN TA 18/19 04 023 Accrual GBP"/>
    <d v="2018-08-06T00:00:00"/>
    <s v="ZZZ AKINLADE, TEMIDAYO"/>
    <n v="11"/>
    <s v="7310; Receiving Error Correction; Capsticks Solicitors LLP - Procement of CAD Systems.; 165058580; M04"/>
    <x v="143"/>
    <m/>
    <d v="2018-08-06T00:00:00"/>
    <m/>
    <s v="7310; Receiving Error Correction; Capsticks Solicitors LLP - Procement of CAD Systems.; 165058580; M04"/>
    <m/>
    <m/>
    <m/>
    <m/>
    <m/>
    <m/>
    <s v="Corporate Expenditure"/>
    <x v="4"/>
    <x v="0"/>
    <x v="6"/>
    <s v="7310 Legal / Prof Fees"/>
    <x v="1"/>
  </r>
  <r>
    <s v="E35120"/>
    <s v="7310"/>
    <s v="00000"/>
    <s v="00000"/>
    <s v="000000"/>
    <s v="Corporate Expenses"/>
    <s v="Legal / Prof Fees"/>
    <s v="Default"/>
    <s v="Default"/>
    <s v="Default"/>
    <n v="-500"/>
    <d v="2018-07-01T00:00:00"/>
    <s v="Accrual"/>
    <s v="Spreadsheet"/>
    <s v="Reverses &quot;RYD FIN KP 1819 M03 003 Accrual GBP&quot; journal entry of &quot;Spreadsheet A 13402763 64301757&quot; batch from &quot;JUN-18&quot;."/>
    <s v="Reverses &quot;RYD FIN KP 1819 M03 003 Accrual GBP&quot;10-JUL-18 18:01:46 - 64596255"/>
    <s v="Reverses &quot;RYD FIN KP 1819 M03 003 Accrual GBP&quot;10-JUL-18 18:01:46"/>
    <d v="2018-07-10T00:00:00"/>
    <s v="SSCREPMAN,"/>
    <n v="157"/>
    <s v="7310; NHS LITIGATION AUTHORITY; ; M03; http://nww.docserv.wyss.nhs.uk/synergyiim/dist/?val=583348_4820219_20180605133515"/>
    <x v="144"/>
    <m/>
    <d v="2018-07-10T00:00:00"/>
    <m/>
    <s v="7310; NHS LITIGATION AUTHORITY; ; M03;"/>
    <m/>
    <m/>
    <s v="http://nww.docserv.wyss.nhs.uk/synergyiim/dist/?val=583348_4820219_20180605133515"/>
    <m/>
    <m/>
    <m/>
    <s v="Corporate Expenditure"/>
    <x v="4"/>
    <x v="0"/>
    <x v="6"/>
    <s v="7310 Legal / Prof Fees"/>
    <x v="1"/>
  </r>
  <r>
    <s v="E35120"/>
    <s v="7310"/>
    <s v="00000"/>
    <s v="00000"/>
    <s v="000000"/>
    <s v="Corporate Expenses"/>
    <s v="Legal / Prof Fees"/>
    <s v="Default"/>
    <s v="Default"/>
    <s v="Default"/>
    <n v="-10000"/>
    <d v="2018-07-01T00:00:00"/>
    <s v="Accrual"/>
    <s v="Spreadsheet"/>
    <s v="Reverses &quot;RYD FIN KP 1819 M03 003 Accrual GBP&quot; journal entry of &quot;Spreadsheet A 13402763 64301757&quot; batch from &quot;JUN-18&quot;."/>
    <s v="Reverses &quot;RYD FIN KP 1819 M03 003 Accrual GBP&quot;10-JUL-18 18:01:46 - 64596255"/>
    <s v="Reverses &quot;RYD FIN KP 1819 M03 003 Accrual GBP&quot;10-JUL-18 18:01:46"/>
    <d v="2018-07-10T00:00:00"/>
    <s v="SSCREPMAN,"/>
    <n v="158"/>
    <s v="7310; NHS LITIGATION AUTHORITY; ; M03; http://nww.docserv.wyss.nhs.uk/synergyiim/dist/?val=583774_4824760_20180605152610"/>
    <x v="144"/>
    <m/>
    <d v="2018-07-10T00:00:00"/>
    <m/>
    <s v="7310; NHS LITIGATION AUTHORITY; ; M03;"/>
    <m/>
    <m/>
    <s v="http://nww.docserv.wyss.nhs.uk/synergyiim/dist/?val=583774_4824760_20180605152610"/>
    <m/>
    <m/>
    <m/>
    <s v="Corporate Expenditure"/>
    <x v="4"/>
    <x v="0"/>
    <x v="6"/>
    <s v="7310 Legal / Prof Fees"/>
    <x v="1"/>
  </r>
  <r>
    <s v="E35120"/>
    <s v="7310"/>
    <s v="00000"/>
    <s v="00000"/>
    <s v="000000"/>
    <s v="Corporate Expenses"/>
    <s v="Legal / Prof Fees"/>
    <s v="Default"/>
    <s v="Default"/>
    <s v="Default"/>
    <n v="-84157"/>
    <d v="2018-07-01T00:00:00"/>
    <s v="Accrual"/>
    <s v="Spreadsheet"/>
    <s v="Reverses &quot;RYD FIN KP 1819 M03 006 Accrual GBP&quot; journal entry of &quot;Spreadsheet A 13412790 64341666&quot; batch from &quot;JUN-18&quot;."/>
    <s v="Reverses &quot;RYD FIN KP 1819 M03 006 Accrual GBP&quot;10-JUL-18 18:02:12 - 64596255"/>
    <s v="Reverses &quot;RYD FIN KP 1819 M03 006 Accrual GBP&quot;10-JUL-18 18:02:12"/>
    <d v="2018-07-10T00:00:00"/>
    <s v="SSCREPMAN,"/>
    <n v="24"/>
    <s v="7310;Capsticks;accrualcontract ;M1-M12 2017/18; M03"/>
    <x v="145"/>
    <m/>
    <d v="2018-07-10T00:00:00"/>
    <m/>
    <s v="7310;Capsticks;accrualcontract ;M1-M12 2017/18; M03"/>
    <m/>
    <m/>
    <m/>
    <m/>
    <m/>
    <m/>
    <s v="Corporate Expenditure"/>
    <x v="4"/>
    <x v="0"/>
    <x v="6"/>
    <s v="7310 Legal / Prof Fees"/>
    <x v="1"/>
  </r>
  <r>
    <s v="E35120"/>
    <s v="7310"/>
    <s v="00000"/>
    <s v="00000"/>
    <s v="000000"/>
    <s v="Corporate Expenses"/>
    <s v="Legal / Prof Fees"/>
    <s v="Default"/>
    <s v="Default"/>
    <s v="Default"/>
    <n v="-115625"/>
    <d v="2018-07-01T00:00:00"/>
    <s v="Accrual"/>
    <s v="Spreadsheet"/>
    <s v="Reverses &quot;RYD FIN KP 1819 M03 006 Accrual GBP&quot; journal entry of &quot;Spreadsheet A 13412790 64341666&quot; batch from &quot;JUN-18&quot;."/>
    <s v="Reverses &quot;RYD FIN KP 1819 M03 006 Accrual GBP&quot;10-JUL-18 18:02:12 - 64596255"/>
    <s v="Reverses &quot;RYD FIN KP 1819 M03 006 Accrual GBP&quot;10-JUL-18 18:02:12"/>
    <d v="2018-07-10T00:00:00"/>
    <s v="SSCREPMAN,"/>
    <n v="25"/>
    <s v="7310;Capsticks;accrualcontract based on budget  ;M1-3 2018/19; M03"/>
    <x v="145"/>
    <m/>
    <d v="2018-07-10T00:00:00"/>
    <m/>
    <s v="7310;Capsticks;accrualcontract based on budget  ;M1-3 2018/19; M03"/>
    <m/>
    <m/>
    <m/>
    <m/>
    <m/>
    <m/>
    <s v="Corporate Expenditure"/>
    <x v="4"/>
    <x v="0"/>
    <x v="6"/>
    <s v="7310 Legal / Prof Fees"/>
    <x v="1"/>
  </r>
  <r>
    <s v="E35120"/>
    <s v="7310"/>
    <s v="00000"/>
    <s v="00000"/>
    <s v="000000"/>
    <s v="Corporate Expenses"/>
    <s v="Legal / Prof Fees"/>
    <s v="Default"/>
    <s v="Default"/>
    <s v="Default"/>
    <n v="-63.32"/>
    <d v="2018-07-01T00:00:00"/>
    <s v="Accrual"/>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9"/>
    <s v="7310; Receiving Error Correction; Brighton MRC - legals for Sale Contract, Transer, Licence to Carry Out Works, Title Investigations; 165026831; M03"/>
    <x v="146"/>
    <m/>
    <d v="2018-07-10T00:00:00"/>
    <m/>
    <s v="7310; Receiving Error Correction; Brighton MRC - legals for Sale Contract, Transer, Licence to Carry Out Works, Title Investigations; 165026831; M03"/>
    <m/>
    <m/>
    <m/>
    <m/>
    <m/>
    <m/>
    <s v="Corporate Expenditure"/>
    <x v="4"/>
    <x v="0"/>
    <x v="6"/>
    <s v="7310 Legal / Prof Fees"/>
    <x v="1"/>
  </r>
  <r>
    <s v="E35120"/>
    <s v="7310"/>
    <s v="00000"/>
    <s v="00000"/>
    <s v="000000"/>
    <s v="Corporate Expenses"/>
    <s v="Legal / Prof Fees"/>
    <s v="Default"/>
    <s v="Default"/>
    <s v="Default"/>
    <n v="-10000"/>
    <d v="2018-07-01T00:00:00"/>
    <s v="Accrual"/>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0"/>
    <s v="7310; Receiving Error Correction; Capsticks Solicitors LLP - Procement of CAD Systems.; 165058580; M03"/>
    <x v="146"/>
    <m/>
    <d v="2018-07-10T00:00:00"/>
    <m/>
    <s v="7310; Receiving Error Correction; Capsticks Solicitors LLP - Procement of CAD Systems.; 165058580; M03"/>
    <m/>
    <m/>
    <m/>
    <m/>
    <m/>
    <m/>
    <s v="Corporate Expenditure"/>
    <x v="4"/>
    <x v="0"/>
    <x v="6"/>
    <s v="7310 Legal / Prof Fees"/>
    <x v="1"/>
  </r>
  <r>
    <s v="E35120"/>
    <s v="7310"/>
    <s v="00000"/>
    <s v="00000"/>
    <s v="000000"/>
    <s v="Corporate Expenses"/>
    <s v="Legal / Prof Fees"/>
    <s v="Default"/>
    <s v="Default"/>
    <s v="Default"/>
    <n v="2000"/>
    <d v="2018-07-01T00:00:00"/>
    <s v="Accrual"/>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1"/>
    <s v="7310; Receiving Error Correction; SP - Agency costs for the transcription of Investigation interviews held by D. Brettle; 165069775; M03"/>
    <x v="146"/>
    <m/>
    <d v="2018-07-10T00:00:00"/>
    <m/>
    <s v="7310; Receiving Error Correction; SP - Agency costs for the transcription of Investigation interviews held by D. Brettle; 165069775; M03"/>
    <m/>
    <m/>
    <m/>
    <m/>
    <m/>
    <m/>
    <s v="Corporate Expenditure"/>
    <x v="4"/>
    <x v="0"/>
    <x v="6"/>
    <s v="7310 Legal / Prof Fees"/>
    <x v="1"/>
  </r>
  <r>
    <s v="E35120"/>
    <s v="7310"/>
    <s v="00000"/>
    <s v="00000"/>
    <s v="000000"/>
    <s v="Corporate Expenses"/>
    <s v="Legal / Prof Fees"/>
    <s v="Default"/>
    <s v="Default"/>
    <s v="Default"/>
    <n v="63.32"/>
    <d v="2018-07-01T00:00:00"/>
    <s v="Adjustment"/>
    <s v="Spreadsheet"/>
    <s v="RECEIVING Error Correction - M04"/>
    <s v="Spreadsheet A 13648920 65460374"/>
    <s v="RYD FIN TA 18/19 04 024 Adjustment GBP"/>
    <d v="2018-08-06T00:00:00"/>
    <s v="ZZZ AKINLADE, TEMIDAYO"/>
    <n v="7"/>
    <s v="7310; Receiving Error Correction; Brighton MRC - legals for Sale Contract, Transer, Licence to Carry Out Works, Title Investigations; 165026831; M04"/>
    <x v="147"/>
    <m/>
    <d v="2018-08-06T00:00:00"/>
    <m/>
    <s v="7310; Receiving Error Correction; Brighton MRC - legals for Sale Contract, Transer, Licence to Carry Out Works, Title Investigations; 165026831; M04"/>
    <m/>
    <m/>
    <m/>
    <m/>
    <m/>
    <m/>
    <s v="Corporate Expenditure"/>
    <x v="4"/>
    <x v="0"/>
    <x v="6"/>
    <s v="7310 Legal / Prof Fees"/>
    <x v="1"/>
  </r>
  <r>
    <s v="E35120"/>
    <s v="7310"/>
    <s v="00000"/>
    <s v="00000"/>
    <s v="000000"/>
    <s v="Corporate Expenses"/>
    <s v="Legal / Prof Fees"/>
    <s v="Default"/>
    <s v="Default"/>
    <s v="Default"/>
    <n v="10000"/>
    <d v="2018-07-01T00:00:00"/>
    <s v="Adjustment"/>
    <s v="Spreadsheet"/>
    <s v="RECEIVING Error Correction - M04"/>
    <s v="Spreadsheet A 13648920 65460374"/>
    <s v="RYD FIN TA 18/19 04 024 Adjustment GBP"/>
    <d v="2018-08-06T00:00:00"/>
    <s v="ZZZ AKINLADE, TEMIDAYO"/>
    <n v="8"/>
    <s v="7310; Receiving Error Correction; Capsticks Solicitors LLP - Procement of CAD Systems.; 165058580; M04"/>
    <x v="147"/>
    <m/>
    <d v="2018-08-06T00:00:00"/>
    <m/>
    <s v="7310; Receiving Error Correction; Capsticks Solicitors LLP - Procement of CAD Systems.; 165058580; M04"/>
    <m/>
    <m/>
    <m/>
    <m/>
    <m/>
    <m/>
    <s v="Corporate Expenditure"/>
    <x v="4"/>
    <x v="0"/>
    <x v="6"/>
    <s v="7310 Legal / Prof Fees"/>
    <x v="1"/>
  </r>
  <r>
    <s v="E35120"/>
    <s v="7310"/>
    <s v="00000"/>
    <s v="00000"/>
    <s v="000000"/>
    <s v="Corporate Expenses"/>
    <s v="Legal / Prof Fees"/>
    <s v="Default"/>
    <s v="Default"/>
    <s v="Default"/>
    <n v="-2000"/>
    <d v="2018-07-01T00:00:00"/>
    <s v="Adjustment"/>
    <s v="Spreadsheet"/>
    <s v="RECEIVING Error Correction - M04"/>
    <s v="Spreadsheet A 13648920 65460374"/>
    <s v="RYD FIN TA 18/19 04 024 Adjustment GBP"/>
    <d v="2018-08-06T00:00:00"/>
    <s v="ZZZ AKINLADE, TEMIDAYO"/>
    <n v="9"/>
    <s v="7310; Receiving Error Correction; SP - Agency costs for the transcription of Investigation interviews held by D. Brettle; 165069775; M04"/>
    <x v="147"/>
    <m/>
    <d v="2018-08-06T00:00:00"/>
    <m/>
    <s v="7310; Receiving Error Correction; SP - Agency costs for the transcription of Investigation interviews held by D. Brettle; 165069775; M04"/>
    <m/>
    <m/>
    <m/>
    <m/>
    <m/>
    <m/>
    <s v="Corporate Expenditure"/>
    <x v="4"/>
    <x v="0"/>
    <x v="6"/>
    <s v="7310 Legal / Prof Fees"/>
    <x v="1"/>
  </r>
  <r>
    <s v="E35120"/>
    <s v="7310"/>
    <s v="00000"/>
    <s v="00000"/>
    <s v="000000"/>
    <s v="Corporate Expenses"/>
    <s v="Legal / Prof Fees"/>
    <s v="Default"/>
    <s v="Default"/>
    <s v="Default"/>
    <n v="-8"/>
    <d v="2018-07-01T00:00:00"/>
    <s v="Misc Receipts"/>
    <s v="Receivables"/>
    <s v="Journal Import 64481419:"/>
    <s v="Receivables A 13444984 64481419"/>
    <s v="JUL-18 Misc Receipts GBP"/>
    <d v="2018-07-06T00:00:00"/>
    <s v="SSCREPMAN,"/>
    <n v="5"/>
    <s v="Journal Import Created"/>
    <x v="26"/>
    <s v="SBSEFT0407187329999A"/>
    <d v="2018-07-04T00:00:00"/>
    <m/>
    <s v="PAYMENT FROM DESCRIPTION: WEST KENT REFERENCE: HMCTS COMPENSATION** APPLIED AS PER ATTACHED   JS060718"/>
    <s v="RYD_10005676_CREATE"/>
    <n v="10005676"/>
    <m/>
    <m/>
    <m/>
    <m/>
    <s v="Corporate Expenditure"/>
    <x v="4"/>
    <x v="0"/>
    <x v="6"/>
    <s v="7310 Legal / Prof Fees"/>
    <x v="1"/>
  </r>
  <r>
    <s v="E35120"/>
    <s v="7310"/>
    <s v="00000"/>
    <s v="00000"/>
    <s v="000000"/>
    <s v="Corporate Expenses"/>
    <s v="Legal / Prof Fees"/>
    <s v="Default"/>
    <s v="Default"/>
    <s v="Default"/>
    <n v="206.29"/>
    <d v="2018-07-01T00:00:00"/>
    <s v="Purchase Invoices"/>
    <s v="Payables"/>
    <s v="Journal Import 64269249:"/>
    <s v="Payables A 13397003 64269249"/>
    <s v="JUL-18 Purchase Invoices GBP"/>
    <d v="2018-07-01T00:00:00"/>
    <s v="SSCREPMAN,"/>
    <n v="3"/>
    <s v="Journal Import Created"/>
    <x v="133"/>
    <n v="232841879"/>
    <d v="2018-06-29T00:00:00"/>
    <n v="165069775"/>
    <m/>
    <s v="PO Invoice"/>
    <m/>
    <s v="https://nww.einvoice-prod.sbs.nhs.uk:8179/invoicepdf/b6d9e92c-835e-56ad-b8d0-962c4c844cf0"/>
    <n v="1"/>
    <n v="206"/>
    <m/>
    <s v="Corporate Expenditure"/>
    <x v="4"/>
    <x v="0"/>
    <x v="6"/>
    <s v="7310 Legal / Prof Fees"/>
    <x v="1"/>
  </r>
  <r>
    <s v="E35120"/>
    <s v="7310"/>
    <s v="00000"/>
    <s v="00000"/>
    <s v="000000"/>
    <s v="Corporate Expenses"/>
    <s v="Legal / Prof Fees"/>
    <s v="Default"/>
    <s v="Default"/>
    <s v="Default"/>
    <n v="-63.32"/>
    <d v="2018-07-01T00:00:00"/>
    <s v="Receiving"/>
    <s v="Cost Management"/>
    <s v="Journal Import 64229122:"/>
    <s v="Cost Management A 13389611 64229122 2"/>
    <s v="01-JUL-2018 Receiving GBP"/>
    <d v="2018-06-29T00:00:00"/>
    <s v="SSCREPMAN,"/>
    <n v="1879"/>
    <s v="Brighton MRC - legals for Sale Contract, Transer, Licence to Carry Out Works, Title Investigations"/>
    <x v="0"/>
    <n v="165026831"/>
    <d v="2017-05-02T00:00:00"/>
    <m/>
    <s v="DS10.07.12 HAZEL WILKS"/>
    <m/>
    <s v="LONDON-4"/>
    <m/>
    <m/>
    <m/>
    <m/>
    <s v="Corporate Expenditure"/>
    <x v="4"/>
    <x v="0"/>
    <x v="6"/>
    <s v="7310 Legal / Prof Fees"/>
    <x v="0"/>
  </r>
  <r>
    <s v="E35120"/>
    <s v="7310"/>
    <s v="00000"/>
    <s v="00000"/>
    <s v="000000"/>
    <s v="Corporate Expenses"/>
    <s v="Legal / Prof Fees"/>
    <s v="Default"/>
    <s v="Default"/>
    <s v="Default"/>
    <n v="-1256.57"/>
    <d v="2018-07-01T00:00:00"/>
    <s v="Receiving"/>
    <s v="Cost Management"/>
    <s v="Journal Import 64229122:"/>
    <s v="Cost Management A 13389611 64229122 2"/>
    <s v="01-JUL-2018 Receiving GBP"/>
    <d v="2018-06-29T00:00:00"/>
    <s v="SSCREPMAN,"/>
    <n v="1880"/>
    <s v="SP - Agency costs for the transcription of Investigation interviews held by D. Brettle"/>
    <x v="133"/>
    <n v="165069775"/>
    <d v="2018-05-29T00:00:00"/>
    <m/>
    <m/>
    <m/>
    <s v="LONDON-1"/>
    <m/>
    <m/>
    <m/>
    <m/>
    <s v="Corporate Expenditure"/>
    <x v="4"/>
    <x v="0"/>
    <x v="6"/>
    <s v="7310 Legal / Prof Fees"/>
    <x v="1"/>
  </r>
  <r>
    <s v="E35120"/>
    <s v="7310"/>
    <s v="00000"/>
    <s v="00000"/>
    <s v="000000"/>
    <s v="Corporate Expenses"/>
    <s v="Legal / Prof Fees"/>
    <s v="Default"/>
    <s v="Default"/>
    <s v="Default"/>
    <n v="63.32"/>
    <d v="2018-07-01T00:00:00"/>
    <s v="Receiving"/>
    <s v="Cost Management"/>
    <s v="Journal Import 65260194:"/>
    <s v="Cost Management A 13601772 65260194"/>
    <s v="31-JUL-2018 Receiving GBP"/>
    <d v="2018-07-31T00:00:00"/>
    <s v="SSCREPMAN,"/>
    <n v="1756"/>
    <s v="Brighton MRC - legals for Sale Contract, Transer, Licence to Carry Out Works, Title Investigations"/>
    <x v="0"/>
    <n v="165026831"/>
    <d v="2017-05-02T00:00:00"/>
    <m/>
    <s v="DS10.07.12 HAZEL WILKS"/>
    <m/>
    <s v="LONDON-4"/>
    <m/>
    <m/>
    <m/>
    <m/>
    <s v="Corporate Expenditure"/>
    <x v="4"/>
    <x v="0"/>
    <x v="6"/>
    <s v="7310 Legal / Prof Fees"/>
    <x v="0"/>
  </r>
  <r>
    <s v="E35120"/>
    <s v="7310"/>
    <s v="00000"/>
    <s v="00000"/>
    <s v="000000"/>
    <s v="Corporate Expenses"/>
    <s v="Legal / Prof Fees"/>
    <s v="Default"/>
    <s v="Default"/>
    <s v="Default"/>
    <n v="1050.28"/>
    <d v="2018-07-01T00:00:00"/>
    <s v="Receiving"/>
    <s v="Cost Management"/>
    <s v="Journal Import 65260194:"/>
    <s v="Cost Management A 13601772 65260194"/>
    <s v="31-JUL-2018 Receiving GBP"/>
    <d v="2018-07-31T00:00:00"/>
    <s v="SSCREPMAN,"/>
    <n v="1757"/>
    <s v="SP - Agency costs for the transcription of Investigation interviews held by D. Brettle"/>
    <x v="133"/>
    <n v="165069775"/>
    <d v="2018-05-29T00:00:00"/>
    <m/>
    <m/>
    <m/>
    <s v="LONDON-1"/>
    <m/>
    <m/>
    <m/>
    <m/>
    <s v="Corporate Expenditure"/>
    <x v="4"/>
    <x v="0"/>
    <x v="6"/>
    <s v="7310 Legal / Prof Fees"/>
    <x v="1"/>
  </r>
  <r>
    <s v="E35120"/>
    <s v="7310"/>
    <s v="E1830"/>
    <s v="00000"/>
    <s v="000000"/>
    <s v="Corporate Expenses"/>
    <s v="Legal / Prof Fees"/>
    <s v="LTPS - Costs"/>
    <s v="Default"/>
    <s v="Default"/>
    <n v="7597.11"/>
    <d v="2018-07-01T00:00:00"/>
    <s v="Accrual"/>
    <s v="Payables"/>
    <s v="PAYABLE NON-PO ACCRUALS JUL-18"/>
    <s v="Payables A 13601741 65259731"/>
    <s v="PAYABLE NON-PO ACCRUALS JUL-18 Accrual GBP"/>
    <d v="2018-07-31T00:00:00"/>
    <m/>
    <n v="26"/>
    <s v="SINX00049772 - http://nww.docserv.wyss.nhs.uk/synergyiim/dist/?val=392801_3363980_20180125112512 - NHS LITIGATION AUTHORITY"/>
    <x v="74"/>
    <s v="SINX00049772"/>
    <d v="2018-07-31T00:00:00"/>
    <m/>
    <m/>
    <d v="2018-01-25T00:00:00"/>
    <m/>
    <s v="http://nww.docserv.wyss.nhs.uk/synergyiim/dist/?val=392801_3363980_20180125112512"/>
    <m/>
    <m/>
    <m/>
    <s v="Corporate Expenditure"/>
    <x v="4"/>
    <x v="0"/>
    <x v="6"/>
    <s v="7310 Legal / Prof Fees"/>
    <x v="0"/>
  </r>
  <r>
    <s v="E35120"/>
    <s v="7310"/>
    <s v="E1830"/>
    <s v="00000"/>
    <s v="000000"/>
    <s v="Corporate Expenses"/>
    <s v="Legal / Prof Fees"/>
    <s v="LTPS - Costs"/>
    <s v="Default"/>
    <s v="Default"/>
    <n v="10000"/>
    <d v="2018-07-01T00:00:00"/>
    <s v="Accrual"/>
    <s v="Payables"/>
    <s v="PAYABLE NON-PO ACCRUALS JUL-18"/>
    <s v="Payables A 13601741 65259731"/>
    <s v="PAYABLE NON-PO ACCRUALS JUL-18 Accrual GBP"/>
    <d v="2018-07-31T00:00:00"/>
    <m/>
    <n v="27"/>
    <s v="SINX00049858 - http://nww.docserv.wyss.nhs.uk/synergyiim/dist/?val=431794_3650817_20180219163124 - NHS LITIGATION AUTHORITY"/>
    <x v="74"/>
    <s v="SINX00049858"/>
    <d v="2018-07-31T00:00:00"/>
    <m/>
    <m/>
    <d v="2018-02-19T00:00:00"/>
    <m/>
    <s v="http://nww.docserv.wyss.nhs.uk/synergyiim/dist/?val=431794_3650817_20180219163124"/>
    <m/>
    <m/>
    <m/>
    <s v="Corporate Expenditure"/>
    <x v="4"/>
    <x v="0"/>
    <x v="6"/>
    <s v="7310 Legal / Prof Fees"/>
    <x v="0"/>
  </r>
  <r>
    <s v="E35120"/>
    <s v="7310"/>
    <s v="E1830"/>
    <s v="00000"/>
    <s v="000000"/>
    <s v="Corporate Expenses"/>
    <s v="Legal / Prof Fees"/>
    <s v="LTPS - Costs"/>
    <s v="Default"/>
    <s v="Default"/>
    <n v="-7597.11"/>
    <d v="2018-07-01T00:00:00"/>
    <s v="Accrual"/>
    <s v="Payables"/>
    <s v="Reverses &quot;PAYABLE NON-PO ACCRUALS JUN-18 Accrual GBP&quot; journal entry of &quot;Payables A 13387571 64228566&quot; batch from &quot;JUN-18&quot;."/>
    <s v="Reverses &quot;PAYABLE NON-PO ACCRUALS JUN-18 Accrual GBP&quot;29-JUN-18 19:52:01 - 64229719"/>
    <s v="Reverses &quot;PAYABLE NON-PO ACCRUALS JUN-18 Accrual GBP&quot;29-JUN-18 19:52:01"/>
    <d v="2018-06-29T00:00:00"/>
    <m/>
    <n v="65"/>
    <s v="SINX00049772 - http://nww.docserv.wyss.nhs.uk/synergyiim/dist/?val=392801_3363980_20180125112512 - NHS LITIGATION AUTHORITY"/>
    <x v="74"/>
    <s v="SINX00049772"/>
    <d v="2018-06-29T00:00:00"/>
    <m/>
    <m/>
    <d v="2018-01-25T00:00:00"/>
    <m/>
    <s v="http://nww.docserv.wyss.nhs.uk/synergyiim/dist/?val=392801_3363980_20180125112512"/>
    <m/>
    <m/>
    <m/>
    <s v="Corporate Expenditure"/>
    <x v="4"/>
    <x v="0"/>
    <x v="6"/>
    <s v="7310 Legal / Prof Fees"/>
    <x v="0"/>
  </r>
  <r>
    <s v="E35120"/>
    <s v="7310"/>
    <s v="E1830"/>
    <s v="00000"/>
    <s v="000000"/>
    <s v="Corporate Expenses"/>
    <s v="Legal / Prof Fees"/>
    <s v="LTPS - Costs"/>
    <s v="Default"/>
    <s v="Default"/>
    <n v="-10000"/>
    <d v="2018-07-01T00:00:00"/>
    <s v="Accrual"/>
    <s v="Payables"/>
    <s v="Reverses &quot;PAYABLE NON-PO ACCRUALS JUN-18 Accrual GBP&quot; journal entry of &quot;Payables A 13387571 64228566&quot; batch from &quot;JUN-18&quot;."/>
    <s v="Reverses &quot;PAYABLE NON-PO ACCRUALS JUN-18 Accrual GBP&quot;29-JUN-18 19:52:01 - 64229719"/>
    <s v="Reverses &quot;PAYABLE NON-PO ACCRUALS JUN-18 Accrual GBP&quot;29-JUN-18 19:52:01"/>
    <d v="2018-06-29T00:00:00"/>
    <m/>
    <n v="66"/>
    <s v="SINX00049858 - http://nww.docserv.wyss.nhs.uk/synergyiim/dist/?val=431794_3650817_20180219163124 - NHS LITIGATION AUTHORITY"/>
    <x v="74"/>
    <s v="SINX00049858"/>
    <d v="2018-06-29T00:00:00"/>
    <m/>
    <m/>
    <d v="2018-02-19T00:00:00"/>
    <m/>
    <s v="http://nww.docserv.wyss.nhs.uk/synergyiim/dist/?val=431794_3650817_20180219163124"/>
    <m/>
    <m/>
    <m/>
    <s v="Corporate Expenditure"/>
    <x v="4"/>
    <x v="0"/>
    <x v="6"/>
    <s v="7310 Legal / Prof Fees"/>
    <x v="0"/>
  </r>
  <r>
    <s v="E35120"/>
    <s v="7310"/>
    <s v="E1833"/>
    <s v="00000"/>
    <s v="000000"/>
    <s v="Corporate Expenses"/>
    <s v="Legal / Prof Fees"/>
    <s v="Employment Relations"/>
    <s v="Default"/>
    <s v="Default"/>
    <n v="1683.3"/>
    <d v="2018-07-01T00:00:00"/>
    <s v="Accrual"/>
    <s v="Spreadsheet"/>
    <s v="RECEIVING Error Correction - M04"/>
    <s v="Spreadsheet A 13626786 65375535"/>
    <s v="RYD FIN TA 18/19 04 020 Accrual GBP"/>
    <d v="2018-08-03T00:00:00"/>
    <s v="ZZZ AKINLADE, TEMIDAYO"/>
    <n v="12"/>
    <s v="7310; Receiving Error Correction; SP - The Results Company - Cathe Gaskell (Inv: CG-10237); 165061118; M04"/>
    <x v="142"/>
    <m/>
    <d v="2018-08-03T00:00:00"/>
    <m/>
    <s v="7310; Receiving Error Correction; SP - The Results Company - Cathe Gaskell (Inv: CG-10237); 165061118; M04"/>
    <m/>
    <m/>
    <m/>
    <m/>
    <m/>
    <m/>
    <s v="Corporate Expenditure"/>
    <x v="4"/>
    <x v="0"/>
    <x v="6"/>
    <s v="7310 Legal / Prof Fees"/>
    <x v="1"/>
  </r>
  <r>
    <s v="E35120"/>
    <s v="7310"/>
    <s v="E1833"/>
    <s v="00000"/>
    <s v="000000"/>
    <s v="Corporate Expenses"/>
    <s v="Legal / Prof Fees"/>
    <s v="Employment Relations"/>
    <s v="Default"/>
    <s v="Default"/>
    <n v="-1683.3"/>
    <d v="2018-07-01T00:00:00"/>
    <s v="Accrual"/>
    <s v="Spreadsheet"/>
    <s v="RECEIVING Error Correction - M04"/>
    <s v="Spreadsheet A 13646845 65460190"/>
    <s v="RYD FIN TA 18/19 04 023 Accrual GBP"/>
    <d v="2018-08-06T00:00:00"/>
    <s v="ZZZ AKINLADE, TEMIDAYO"/>
    <n v="12"/>
    <s v="7310; Receiving Error Correction; SP - The Results Company - Cathe Gaskell (Inv: CG-10237); 165061118; M04"/>
    <x v="143"/>
    <m/>
    <d v="2018-08-06T00:00:00"/>
    <m/>
    <s v="7310; Receiving Error Correction; SP - The Results Company - Cathe Gaskell (Inv: CG-10237); 165061118; M04"/>
    <m/>
    <m/>
    <m/>
    <m/>
    <m/>
    <m/>
    <s v="Corporate Expenditure"/>
    <x v="4"/>
    <x v="0"/>
    <x v="6"/>
    <s v="7310 Legal / Prof Fees"/>
    <x v="1"/>
  </r>
  <r>
    <s v="E35120"/>
    <s v="7310"/>
    <s v="E1833"/>
    <s v="00000"/>
    <s v="000000"/>
    <s v="Corporate Expenses"/>
    <s v="Legal / Prof Fees"/>
    <s v="Employment Relations"/>
    <s v="Default"/>
    <s v="Default"/>
    <n v="-1683.3"/>
    <d v="2018-07-01T00:00:00"/>
    <s v="Accrual"/>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2"/>
    <s v="7310; Receiving Error Correction; SP - The Results Company - Cathe Gaskell (Inv: CG-10237); 165061118; M03"/>
    <x v="146"/>
    <m/>
    <d v="2018-07-10T00:00:00"/>
    <m/>
    <s v="7310; Receiving Error Correction; SP - The Results Company - Cathe Gaskell (Inv: CG-10237); 165061118; M03"/>
    <m/>
    <m/>
    <m/>
    <m/>
    <m/>
    <m/>
    <s v="Corporate Expenditure"/>
    <x v="4"/>
    <x v="0"/>
    <x v="6"/>
    <s v="7310 Legal / Prof Fees"/>
    <x v="1"/>
  </r>
  <r>
    <s v="E35120"/>
    <s v="7310"/>
    <s v="E1833"/>
    <s v="00000"/>
    <s v="000000"/>
    <s v="Corporate Expenses"/>
    <s v="Legal / Prof Fees"/>
    <s v="Employment Relations"/>
    <s v="Default"/>
    <s v="Default"/>
    <n v="1683.3"/>
    <d v="2018-07-01T00:00:00"/>
    <s v="Adjustment"/>
    <s v="Spreadsheet"/>
    <s v="RECEIVING Error Correction - M04"/>
    <s v="Spreadsheet A 13648920 65460374"/>
    <s v="RYD FIN TA 18/19 04 024 Adjustment GBP"/>
    <d v="2018-08-06T00:00:00"/>
    <s v="ZZZ AKINLADE, TEMIDAYO"/>
    <n v="10"/>
    <s v="7310; Receiving Error Correction; SP - The Results Company - Cathe Gaskell (Inv: CG-10237); 165061118; M04"/>
    <x v="147"/>
    <m/>
    <d v="2018-08-06T00:00:00"/>
    <m/>
    <s v="7310; Receiving Error Correction; SP - The Results Company - Cathe Gaskell (Inv: CG-10237); 165061118; M04"/>
    <m/>
    <m/>
    <m/>
    <m/>
    <m/>
    <m/>
    <s v="Corporate Expenditure"/>
    <x v="4"/>
    <x v="0"/>
    <x v="6"/>
    <s v="7310 Legal / Prof Fees"/>
    <x v="1"/>
  </r>
  <r>
    <s v="E35120"/>
    <s v="7310"/>
    <s v="E1833"/>
    <s v="00000"/>
    <s v="000000"/>
    <s v="Corporate Expenses"/>
    <s v="Legal / Prof Fees"/>
    <s v="Employment Relations"/>
    <s v="Default"/>
    <s v="Default"/>
    <n v="-90"/>
    <d v="2018-07-01T00:00:00"/>
    <s v="Receiving"/>
    <s v="Cost Management"/>
    <s v="Journal Import 64229122:"/>
    <s v="Cost Management A 13389611 64229122 2"/>
    <s v="01-JUL-2018 Receiving GBP"/>
    <d v="2018-06-29T00:00:00"/>
    <s v="SSCREPMAN,"/>
    <n v="2730"/>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90"/>
    <d v="2018-07-01T00:00:00"/>
    <s v="Receiving"/>
    <s v="Cost Management"/>
    <s v="Journal Import 65260194:"/>
    <s v="Cost Management A 13601772 65260194"/>
    <s v="31-JUL-2018 Receiving GBP"/>
    <d v="2018-07-31T00:00:00"/>
    <s v="SSCREPMAN,"/>
    <n v="2575"/>
    <s v="SP - Brachers for D. Bell services (Inv: 100205317 - SOU2762)"/>
    <x v="125"/>
    <n v="165067496"/>
    <d v="2018-02-09T00:00:00"/>
    <m/>
    <m/>
    <m/>
    <s v="MAIDSTONE"/>
    <m/>
    <m/>
    <m/>
    <m/>
    <s v="Corporate Expenditure"/>
    <x v="4"/>
    <x v="0"/>
    <x v="6"/>
    <s v="7310 Legal / Prof Fees"/>
    <x v="0"/>
  </r>
  <r>
    <s v="E35120"/>
    <s v="7310"/>
    <s v="E1834"/>
    <s v="00000"/>
    <s v="000000"/>
    <s v="Corporate Expenses"/>
    <s v="Legal / Prof Fees"/>
    <s v="Coroners Advice"/>
    <s v="Default"/>
    <s v="Default"/>
    <n v="580.79999999999995"/>
    <d v="2018-07-01T00:00:00"/>
    <s v="Accrual"/>
    <s v="Spreadsheet"/>
    <s v="RECEIVING Error Correction - M04"/>
    <s v="Spreadsheet A 13626786 65375535"/>
    <s v="RYD FIN TA 18/19 04 020 Accrual GBP"/>
    <d v="2018-08-03T00:00:00"/>
    <s v="ZZZ AKINLADE, TEMIDAYO"/>
    <n v="13"/>
    <s v="7310; Receiving Error Correction; Capsticks - Terrence Smith Inquest; 165055075; M04"/>
    <x v="142"/>
    <m/>
    <d v="2018-08-03T00:00:00"/>
    <m/>
    <s v="7310; Receiving Error Correction; Capsticks - Terrence Smith Inquest; 165055075; M04"/>
    <m/>
    <m/>
    <m/>
    <m/>
    <m/>
    <m/>
    <s v="Corporate Expenditure"/>
    <x v="4"/>
    <x v="0"/>
    <x v="6"/>
    <s v="7310 Legal / Prof Fees"/>
    <x v="1"/>
  </r>
  <r>
    <s v="E35120"/>
    <s v="7310"/>
    <s v="E1834"/>
    <s v="00000"/>
    <s v="000000"/>
    <s v="Corporate Expenses"/>
    <s v="Legal / Prof Fees"/>
    <s v="Coroners Advice"/>
    <s v="Default"/>
    <s v="Default"/>
    <n v="1322.4"/>
    <d v="2018-07-01T00:00:00"/>
    <s v="Accrual"/>
    <s v="Spreadsheet"/>
    <s v="RECEIVING Error Correction - M04"/>
    <s v="Spreadsheet A 13626786 65375535"/>
    <s v="RYD FIN TA 18/19 04 020 Accrual GBP"/>
    <d v="2018-08-03T00:00:00"/>
    <s v="ZZZ AKINLADE, TEMIDAYO"/>
    <n v="14"/>
    <s v="7310; Receiving Error Correction; Capsticks - Nicholas WARREN Inquest; 165055337; M04"/>
    <x v="142"/>
    <m/>
    <d v="2018-08-03T00:00:00"/>
    <m/>
    <s v="7310; Receiving Error Correction; Capsticks - Nicholas WARREN Inquest; 165055337; M04"/>
    <m/>
    <m/>
    <m/>
    <m/>
    <m/>
    <m/>
    <s v="Corporate Expenditure"/>
    <x v="4"/>
    <x v="0"/>
    <x v="6"/>
    <s v="7310 Legal / Prof Fees"/>
    <x v="1"/>
  </r>
  <r>
    <s v="E35120"/>
    <s v="7310"/>
    <s v="E1834"/>
    <s v="00000"/>
    <s v="000000"/>
    <s v="Corporate Expenses"/>
    <s v="Legal / Prof Fees"/>
    <s v="Coroners Advice"/>
    <s v="Default"/>
    <s v="Default"/>
    <n v="1500"/>
    <d v="2018-07-01T00:00:00"/>
    <s v="Accrual"/>
    <s v="Spreadsheet"/>
    <s v="RECEIVING Error Correction - M04"/>
    <s v="Spreadsheet A 13626786 65375535"/>
    <s v="RYD FIN TA 18/19 04 020 Accrual GBP"/>
    <d v="2018-08-03T00:00:00"/>
    <s v="ZZZ AKINLADE, TEMIDAYO"/>
    <n v="15"/>
    <s v="7310; Receiving Error Correction; Capsticks: Margaret Savin Inquest; 165057751; M04"/>
    <x v="142"/>
    <m/>
    <d v="2018-08-03T00:00:00"/>
    <m/>
    <s v="7310; Receiving Error Correction; Capsticks: Margaret Savin Inquest; 165057751; M04"/>
    <m/>
    <m/>
    <m/>
    <m/>
    <m/>
    <m/>
    <s v="Corporate Expenditure"/>
    <x v="4"/>
    <x v="0"/>
    <x v="6"/>
    <s v="7310 Legal / Prof Fees"/>
    <x v="1"/>
  </r>
  <r>
    <s v="E35120"/>
    <s v="7310"/>
    <s v="E1834"/>
    <s v="00000"/>
    <s v="000000"/>
    <s v="Corporate Expenses"/>
    <s v="Legal / Prof Fees"/>
    <s v="Coroners Advice"/>
    <s v="Default"/>
    <s v="Default"/>
    <n v="12700"/>
    <d v="2018-07-01T00:00:00"/>
    <s v="Accrual"/>
    <s v="Spreadsheet"/>
    <s v="RECEIVING Error Correction - M04"/>
    <s v="Spreadsheet A 13626786 65375535"/>
    <s v="RYD FIN TA 18/19 04 020 Accrual GBP"/>
    <d v="2018-08-03T00:00:00"/>
    <s v="ZZZ AKINLADE, TEMIDAYO"/>
    <n v="16"/>
    <s v="7310; Receiving Error Correction; Richie Inquest; 165056903; M04"/>
    <x v="142"/>
    <m/>
    <d v="2018-08-03T00:00:00"/>
    <m/>
    <s v="7310; Receiving Error Correction; Richie Inquest; 165056903; M04"/>
    <m/>
    <m/>
    <m/>
    <m/>
    <m/>
    <m/>
    <s v="Corporate Expenditure"/>
    <x v="4"/>
    <x v="0"/>
    <x v="6"/>
    <s v="7310 Legal / Prof Fees"/>
    <x v="1"/>
  </r>
  <r>
    <s v="E35120"/>
    <s v="7310"/>
    <s v="E1834"/>
    <s v="00000"/>
    <s v="000000"/>
    <s v="Corporate Expenses"/>
    <s v="Legal / Prof Fees"/>
    <s v="Coroners Advice"/>
    <s v="Default"/>
    <s v="Default"/>
    <n v="14500"/>
    <d v="2018-07-01T00:00:00"/>
    <s v="Accrual"/>
    <s v="Spreadsheet"/>
    <s v="RECEIVING Error Correction - M04"/>
    <s v="Spreadsheet A 13626786 65375535"/>
    <s v="RYD FIN TA 18/19 04 020 Accrual GBP"/>
    <d v="2018-08-03T00:00:00"/>
    <s v="ZZZ AKINLADE, TEMIDAYO"/>
    <n v="17"/>
    <s v="7310; Receiving Error Correction; Capsticks - R Olliffe Inquest Ref: 106037; 165056005; M04"/>
    <x v="142"/>
    <m/>
    <d v="2018-08-03T00:00:00"/>
    <m/>
    <s v="7310; Receiving Error Correction; Capsticks - R Olliffe Inquest Ref: 106037; 165056005; M04"/>
    <m/>
    <m/>
    <m/>
    <m/>
    <m/>
    <m/>
    <s v="Corporate Expenditure"/>
    <x v="4"/>
    <x v="0"/>
    <x v="6"/>
    <s v="7310 Legal / Prof Fees"/>
    <x v="1"/>
  </r>
  <r>
    <s v="E35120"/>
    <s v="7310"/>
    <s v="E1834"/>
    <s v="00000"/>
    <s v="000000"/>
    <s v="Corporate Expenses"/>
    <s v="Legal / Prof Fees"/>
    <s v="Coroners Advice"/>
    <s v="Default"/>
    <s v="Default"/>
    <n v="15500"/>
    <d v="2018-07-01T00:00:00"/>
    <s v="Accrual"/>
    <s v="Spreadsheet"/>
    <s v="RECEIVING Error Correction - M04"/>
    <s v="Spreadsheet A 13626786 65375535"/>
    <s v="RYD FIN TA 18/19 04 020 Accrual GBP"/>
    <d v="2018-08-03T00:00:00"/>
    <s v="ZZZ AKINLADE, TEMIDAYO"/>
    <n v="18"/>
    <s v="7310; Receiving Error Correction; Capsticks Services - LW Inquest; 165052362; M04"/>
    <x v="142"/>
    <m/>
    <d v="2018-08-03T00:00:00"/>
    <m/>
    <s v="7310; Receiving Error Correction; Capsticks Services - LW Inquest; 165052362; M04"/>
    <m/>
    <m/>
    <m/>
    <m/>
    <m/>
    <m/>
    <s v="Corporate Expenditure"/>
    <x v="4"/>
    <x v="0"/>
    <x v="6"/>
    <s v="7310 Legal / Prof Fees"/>
    <x v="1"/>
  </r>
  <r>
    <s v="E35120"/>
    <s v="7310"/>
    <s v="E1834"/>
    <s v="00000"/>
    <s v="000000"/>
    <s v="Corporate Expenses"/>
    <s v="Legal / Prof Fees"/>
    <s v="Coroners Advice"/>
    <s v="Default"/>
    <s v="Default"/>
    <n v="-580.79999999999995"/>
    <d v="2018-07-01T00:00:00"/>
    <s v="Accrual"/>
    <s v="Spreadsheet"/>
    <s v="RECEIVING Error Correction - M04"/>
    <s v="Spreadsheet A 13646845 65460190"/>
    <s v="RYD FIN TA 18/19 04 023 Accrual GBP"/>
    <d v="2018-08-06T00:00:00"/>
    <s v="ZZZ AKINLADE, TEMIDAYO"/>
    <n v="13"/>
    <s v="7310; Receiving Error Correction; Capsticks - Terrence Smith Inquest; 165055075; M04"/>
    <x v="143"/>
    <m/>
    <d v="2018-08-06T00:00:00"/>
    <m/>
    <s v="7310; Receiving Error Correction; Capsticks - Terrence Smith Inquest; 165055075; M04"/>
    <m/>
    <m/>
    <m/>
    <m/>
    <m/>
    <m/>
    <s v="Corporate Expenditure"/>
    <x v="4"/>
    <x v="0"/>
    <x v="6"/>
    <s v="7310 Legal / Prof Fees"/>
    <x v="1"/>
  </r>
  <r>
    <s v="E35120"/>
    <s v="7310"/>
    <s v="E1834"/>
    <s v="00000"/>
    <s v="000000"/>
    <s v="Corporate Expenses"/>
    <s v="Legal / Prof Fees"/>
    <s v="Coroners Advice"/>
    <s v="Default"/>
    <s v="Default"/>
    <n v="-1322.4"/>
    <d v="2018-07-01T00:00:00"/>
    <s v="Accrual"/>
    <s v="Spreadsheet"/>
    <s v="RECEIVING Error Correction - M04"/>
    <s v="Spreadsheet A 13646845 65460190"/>
    <s v="RYD FIN TA 18/19 04 023 Accrual GBP"/>
    <d v="2018-08-06T00:00:00"/>
    <s v="ZZZ AKINLADE, TEMIDAYO"/>
    <n v="14"/>
    <s v="7310; Receiving Error Correction; Capsticks - Nicholas WARREN Inquest; 165055337; M04"/>
    <x v="143"/>
    <m/>
    <d v="2018-08-06T00:00:00"/>
    <m/>
    <s v="7310; Receiving Error Correction; Capsticks - Nicholas WARREN Inquest; 165055337; M04"/>
    <m/>
    <m/>
    <m/>
    <m/>
    <m/>
    <m/>
    <s v="Corporate Expenditure"/>
    <x v="4"/>
    <x v="0"/>
    <x v="6"/>
    <s v="7310 Legal / Prof Fees"/>
    <x v="1"/>
  </r>
  <r>
    <s v="E35120"/>
    <s v="7310"/>
    <s v="E1834"/>
    <s v="00000"/>
    <s v="000000"/>
    <s v="Corporate Expenses"/>
    <s v="Legal / Prof Fees"/>
    <s v="Coroners Advice"/>
    <s v="Default"/>
    <s v="Default"/>
    <n v="-1500"/>
    <d v="2018-07-01T00:00:00"/>
    <s v="Accrual"/>
    <s v="Spreadsheet"/>
    <s v="RECEIVING Error Correction - M04"/>
    <s v="Spreadsheet A 13646845 65460190"/>
    <s v="RYD FIN TA 18/19 04 023 Accrual GBP"/>
    <d v="2018-08-06T00:00:00"/>
    <s v="ZZZ AKINLADE, TEMIDAYO"/>
    <n v="15"/>
    <s v="7310; Receiving Error Correction; Capsticks: Margaret Savin Inquest; 165057751; M04"/>
    <x v="143"/>
    <m/>
    <d v="2018-08-06T00:00:00"/>
    <m/>
    <s v="7310; Receiving Error Correction; Capsticks: Margaret Savin Inquest; 165057751; M04"/>
    <m/>
    <m/>
    <m/>
    <m/>
    <m/>
    <m/>
    <s v="Corporate Expenditure"/>
    <x v="4"/>
    <x v="0"/>
    <x v="6"/>
    <s v="7310 Legal / Prof Fees"/>
    <x v="1"/>
  </r>
  <r>
    <s v="E35120"/>
    <s v="7310"/>
    <s v="E1834"/>
    <s v="00000"/>
    <s v="000000"/>
    <s v="Corporate Expenses"/>
    <s v="Legal / Prof Fees"/>
    <s v="Coroners Advice"/>
    <s v="Default"/>
    <s v="Default"/>
    <n v="-12700"/>
    <d v="2018-07-01T00:00:00"/>
    <s v="Accrual"/>
    <s v="Spreadsheet"/>
    <s v="RECEIVING Error Correction - M04"/>
    <s v="Spreadsheet A 13646845 65460190"/>
    <s v="RYD FIN TA 18/19 04 023 Accrual GBP"/>
    <d v="2018-08-06T00:00:00"/>
    <s v="ZZZ AKINLADE, TEMIDAYO"/>
    <n v="16"/>
    <s v="7310; Receiving Error Correction; Richie Inquest; 165056903; M04"/>
    <x v="143"/>
    <m/>
    <d v="2018-08-06T00:00:00"/>
    <m/>
    <s v="7310; Receiving Error Correction; Richie Inquest; 165056903; M04"/>
    <m/>
    <m/>
    <m/>
    <m/>
    <m/>
    <m/>
    <s v="Corporate Expenditure"/>
    <x v="4"/>
    <x v="0"/>
    <x v="6"/>
    <s v="7310 Legal / Prof Fees"/>
    <x v="1"/>
  </r>
  <r>
    <s v="E35120"/>
    <s v="7310"/>
    <s v="E1834"/>
    <s v="00000"/>
    <s v="000000"/>
    <s v="Corporate Expenses"/>
    <s v="Legal / Prof Fees"/>
    <s v="Coroners Advice"/>
    <s v="Default"/>
    <s v="Default"/>
    <n v="-14500"/>
    <d v="2018-07-01T00:00:00"/>
    <s v="Accrual"/>
    <s v="Spreadsheet"/>
    <s v="RECEIVING Error Correction - M04"/>
    <s v="Spreadsheet A 13646845 65460190"/>
    <s v="RYD FIN TA 18/19 04 023 Accrual GBP"/>
    <d v="2018-08-06T00:00:00"/>
    <s v="ZZZ AKINLADE, TEMIDAYO"/>
    <n v="17"/>
    <s v="7310; Receiving Error Correction; Capsticks - R Olliffe Inquest Ref: 106037; 165056005; M04"/>
    <x v="143"/>
    <m/>
    <d v="2018-08-06T00:00:00"/>
    <m/>
    <s v="7310; Receiving Error Correction; Capsticks - R Olliffe Inquest Ref: 106037; 165056005; M04"/>
    <m/>
    <m/>
    <m/>
    <m/>
    <m/>
    <m/>
    <s v="Corporate Expenditure"/>
    <x v="4"/>
    <x v="0"/>
    <x v="6"/>
    <s v="7310 Legal / Prof Fees"/>
    <x v="1"/>
  </r>
  <r>
    <s v="E35120"/>
    <s v="7310"/>
    <s v="E1834"/>
    <s v="00000"/>
    <s v="000000"/>
    <s v="Corporate Expenses"/>
    <s v="Legal / Prof Fees"/>
    <s v="Coroners Advice"/>
    <s v="Default"/>
    <s v="Default"/>
    <n v="-15500"/>
    <d v="2018-07-01T00:00:00"/>
    <s v="Accrual"/>
    <s v="Spreadsheet"/>
    <s v="RECEIVING Error Correction - M04"/>
    <s v="Spreadsheet A 13646845 65460190"/>
    <s v="RYD FIN TA 18/19 04 023 Accrual GBP"/>
    <d v="2018-08-06T00:00:00"/>
    <s v="ZZZ AKINLADE, TEMIDAYO"/>
    <n v="18"/>
    <s v="7310; Receiving Error Correction; Capsticks Services - LW Inquest; 165052362; M04"/>
    <x v="143"/>
    <m/>
    <d v="2018-08-06T00:00:00"/>
    <m/>
    <s v="7310; Receiving Error Correction; Capsticks Services - LW Inquest; 165052362; M04"/>
    <m/>
    <m/>
    <m/>
    <m/>
    <m/>
    <m/>
    <s v="Corporate Expenditure"/>
    <x v="4"/>
    <x v="0"/>
    <x v="6"/>
    <s v="7310 Legal / Prof Fees"/>
    <x v="1"/>
  </r>
  <r>
    <s v="E35120"/>
    <s v="7310"/>
    <s v="E1834"/>
    <s v="00000"/>
    <s v="000000"/>
    <s v="Corporate Expenses"/>
    <s v="Legal / Prof Fees"/>
    <s v="Coroners Advice"/>
    <s v="Default"/>
    <s v="Default"/>
    <n v="-580.79999999999995"/>
    <d v="2018-07-01T00:00:00"/>
    <s v="Accrual"/>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3"/>
    <s v="7310; Receiving Error Correction; Capsticks - Terrence Smith Inquest; 165055075; M03"/>
    <x v="146"/>
    <m/>
    <d v="2018-07-10T00:00:00"/>
    <m/>
    <s v="7310; Receiving Error Correction; Capsticks - Terrence Smith Inquest; 165055075; M03"/>
    <m/>
    <m/>
    <m/>
    <m/>
    <m/>
    <m/>
    <s v="Corporate Expenditure"/>
    <x v="4"/>
    <x v="0"/>
    <x v="6"/>
    <s v="7310 Legal / Prof Fees"/>
    <x v="1"/>
  </r>
  <r>
    <s v="E35120"/>
    <s v="7310"/>
    <s v="E1834"/>
    <s v="00000"/>
    <s v="000000"/>
    <s v="Corporate Expenses"/>
    <s v="Legal / Prof Fees"/>
    <s v="Coroners Advice"/>
    <s v="Default"/>
    <s v="Default"/>
    <n v="-1322.4"/>
    <d v="2018-07-01T00:00:00"/>
    <s v="Accrual"/>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4"/>
    <s v="7310; Receiving Error Correction; Capsticks - Nicholas WARREN Inquest; 165055337; M03"/>
    <x v="146"/>
    <m/>
    <d v="2018-07-10T00:00:00"/>
    <m/>
    <s v="7310; Receiving Error Correction; Capsticks - Nicholas WARREN Inquest; 165055337; M03"/>
    <m/>
    <m/>
    <m/>
    <m/>
    <m/>
    <m/>
    <s v="Corporate Expenditure"/>
    <x v="4"/>
    <x v="0"/>
    <x v="6"/>
    <s v="7310 Legal / Prof Fees"/>
    <x v="1"/>
  </r>
  <r>
    <s v="E35120"/>
    <s v="7310"/>
    <s v="E1834"/>
    <s v="00000"/>
    <s v="000000"/>
    <s v="Corporate Expenses"/>
    <s v="Legal / Prof Fees"/>
    <s v="Coroners Advice"/>
    <s v="Default"/>
    <s v="Default"/>
    <n v="-1500"/>
    <d v="2018-07-01T00:00:00"/>
    <s v="Accrual"/>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5"/>
    <s v="7310; Receiving Error Correction; Capsticks: Margaret Savin Inquest; 165057751; M03"/>
    <x v="146"/>
    <m/>
    <d v="2018-07-10T00:00:00"/>
    <m/>
    <s v="7310; Receiving Error Correction; Capsticks: Margaret Savin Inquest; 165057751; M03"/>
    <m/>
    <m/>
    <m/>
    <m/>
    <m/>
    <m/>
    <s v="Corporate Expenditure"/>
    <x v="4"/>
    <x v="0"/>
    <x v="6"/>
    <s v="7310 Legal / Prof Fees"/>
    <x v="1"/>
  </r>
  <r>
    <s v="E35120"/>
    <s v="7310"/>
    <s v="E1834"/>
    <s v="00000"/>
    <s v="000000"/>
    <s v="Corporate Expenses"/>
    <s v="Legal / Prof Fees"/>
    <s v="Coroners Advice"/>
    <s v="Default"/>
    <s v="Default"/>
    <n v="-12700"/>
    <d v="2018-07-01T00:00:00"/>
    <s v="Accrual"/>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6"/>
    <s v="7310; Receiving Error Correction; Richie Inquest; 165056903; M03"/>
    <x v="146"/>
    <m/>
    <d v="2018-07-10T00:00:00"/>
    <m/>
    <s v="7310; Receiving Error Correction; Richie Inquest; 165056903; M03"/>
    <m/>
    <m/>
    <m/>
    <m/>
    <m/>
    <m/>
    <s v="Corporate Expenditure"/>
    <x v="4"/>
    <x v="0"/>
    <x v="6"/>
    <s v="7310 Legal / Prof Fees"/>
    <x v="1"/>
  </r>
  <r>
    <s v="E35120"/>
    <s v="7310"/>
    <s v="E1834"/>
    <s v="00000"/>
    <s v="000000"/>
    <s v="Corporate Expenses"/>
    <s v="Legal / Prof Fees"/>
    <s v="Coroners Advice"/>
    <s v="Default"/>
    <s v="Default"/>
    <n v="-14500"/>
    <d v="2018-07-01T00:00:00"/>
    <s v="Accrual"/>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7"/>
    <s v="7310; Receiving Error Correction; Capsticks - R Olliffe Inquest Ref: 106037; 165056005; M03"/>
    <x v="146"/>
    <m/>
    <d v="2018-07-10T00:00:00"/>
    <m/>
    <s v="7310; Receiving Error Correction; Capsticks - R Olliffe Inquest Ref: 106037; 165056005; M03"/>
    <m/>
    <m/>
    <m/>
    <m/>
    <m/>
    <m/>
    <s v="Corporate Expenditure"/>
    <x v="4"/>
    <x v="0"/>
    <x v="6"/>
    <s v="7310 Legal / Prof Fees"/>
    <x v="1"/>
  </r>
  <r>
    <s v="E35120"/>
    <s v="7310"/>
    <s v="E1834"/>
    <s v="00000"/>
    <s v="000000"/>
    <s v="Corporate Expenses"/>
    <s v="Legal / Prof Fees"/>
    <s v="Coroners Advice"/>
    <s v="Default"/>
    <s v="Default"/>
    <n v="-15500"/>
    <d v="2018-07-01T00:00:00"/>
    <s v="Accrual"/>
    <s v="Spreadsheet"/>
    <s v="Reverses &quot;RYD FIN TA 18/19 03 018 Accrual GBP&quot; journal entry of &quot;Spreadsheet A 13420590 64384211&quot; batch from &quot;JUN-18&quot;."/>
    <s v="Reverses &quot;RYD FIN TA 18/19 03 018 Accrual GBP&quot;10-JUL-18 18:02:51 - 64596255"/>
    <s v="Reverses &quot;RYD FIN TA 18/19 03 018 Accrual GBP&quot;10-JUL-18 18:02:51"/>
    <d v="2018-07-10T00:00:00"/>
    <s v="SSCREPMAN,"/>
    <n v="18"/>
    <s v="7310; Receiving Error Correction; Capsticks Services - LW Inquest; 165052362; M03"/>
    <x v="146"/>
    <m/>
    <d v="2018-07-10T00:00:00"/>
    <m/>
    <s v="7310; Receiving Error Correction; Capsticks Services - LW Inquest; 165052362; M03"/>
    <m/>
    <m/>
    <m/>
    <m/>
    <m/>
    <m/>
    <s v="Corporate Expenditure"/>
    <x v="4"/>
    <x v="0"/>
    <x v="6"/>
    <s v="7310 Legal / Prof Fees"/>
    <x v="1"/>
  </r>
  <r>
    <s v="E35120"/>
    <s v="7310"/>
    <s v="E1834"/>
    <s v="00000"/>
    <s v="000000"/>
    <s v="Corporate Expenses"/>
    <s v="Legal / Prof Fees"/>
    <s v="Coroners Advice"/>
    <s v="Default"/>
    <s v="Default"/>
    <n v="580.79999999999995"/>
    <d v="2018-07-01T00:00:00"/>
    <s v="Adjustment"/>
    <s v="Spreadsheet"/>
    <s v="RECEIVING Error Correction - M04"/>
    <s v="Spreadsheet A 13648920 65460374"/>
    <s v="RYD FIN TA 18/19 04 024 Adjustment GBP"/>
    <d v="2018-08-06T00:00:00"/>
    <s v="ZZZ AKINLADE, TEMIDAYO"/>
    <n v="11"/>
    <s v="7310; Receiving Error Correction; Capsticks - Terrence Smith Inquest; 165055075; M04"/>
    <x v="147"/>
    <m/>
    <d v="2018-08-06T00:00:00"/>
    <m/>
    <s v="7310; Receiving Error Correction; Capsticks - Terrence Smith Inquest; 165055075; M04"/>
    <m/>
    <m/>
    <m/>
    <m/>
    <m/>
    <m/>
    <s v="Corporate Expenditure"/>
    <x v="4"/>
    <x v="0"/>
    <x v="6"/>
    <s v="7310 Legal / Prof Fees"/>
    <x v="1"/>
  </r>
  <r>
    <s v="E35120"/>
    <s v="7310"/>
    <s v="E1834"/>
    <s v="00000"/>
    <s v="000000"/>
    <s v="Corporate Expenses"/>
    <s v="Legal / Prof Fees"/>
    <s v="Coroners Advice"/>
    <s v="Default"/>
    <s v="Default"/>
    <n v="1322.4"/>
    <d v="2018-07-01T00:00:00"/>
    <s v="Adjustment"/>
    <s v="Spreadsheet"/>
    <s v="RECEIVING Error Correction - M04"/>
    <s v="Spreadsheet A 13648920 65460374"/>
    <s v="RYD FIN TA 18/19 04 024 Adjustment GBP"/>
    <d v="2018-08-06T00:00:00"/>
    <s v="ZZZ AKINLADE, TEMIDAYO"/>
    <n v="12"/>
    <s v="7310; Receiving Error Correction; Capsticks - Nicholas WARREN Inquest; 165055337; M04"/>
    <x v="147"/>
    <m/>
    <d v="2018-08-06T00:00:00"/>
    <m/>
    <s v="7310; Receiving Error Correction; Capsticks - Nicholas WARREN Inquest; 165055337; M04"/>
    <m/>
    <m/>
    <m/>
    <m/>
    <m/>
    <m/>
    <s v="Corporate Expenditure"/>
    <x v="4"/>
    <x v="0"/>
    <x v="6"/>
    <s v="7310 Legal / Prof Fees"/>
    <x v="1"/>
  </r>
  <r>
    <s v="E35120"/>
    <s v="7310"/>
    <s v="E1834"/>
    <s v="00000"/>
    <s v="000000"/>
    <s v="Corporate Expenses"/>
    <s v="Legal / Prof Fees"/>
    <s v="Coroners Advice"/>
    <s v="Default"/>
    <s v="Default"/>
    <n v="1500"/>
    <d v="2018-07-01T00:00:00"/>
    <s v="Adjustment"/>
    <s v="Spreadsheet"/>
    <s v="RECEIVING Error Correction - M04"/>
    <s v="Spreadsheet A 13648920 65460374"/>
    <s v="RYD FIN TA 18/19 04 024 Adjustment GBP"/>
    <d v="2018-08-06T00:00:00"/>
    <s v="ZZZ AKINLADE, TEMIDAYO"/>
    <n v="13"/>
    <s v="7310; Receiving Error Correction; Capsticks: Margaret Savin Inquest; 165057751; M04"/>
    <x v="147"/>
    <m/>
    <d v="2018-08-06T00:00:00"/>
    <m/>
    <s v="7310; Receiving Error Correction; Capsticks: Margaret Savin Inquest; 165057751; M04"/>
    <m/>
    <m/>
    <m/>
    <m/>
    <m/>
    <m/>
    <s v="Corporate Expenditure"/>
    <x v="4"/>
    <x v="0"/>
    <x v="6"/>
    <s v="7310 Legal / Prof Fees"/>
    <x v="1"/>
  </r>
  <r>
    <s v="E35120"/>
    <s v="7310"/>
    <s v="E1834"/>
    <s v="00000"/>
    <s v="000000"/>
    <s v="Corporate Expenses"/>
    <s v="Legal / Prof Fees"/>
    <s v="Coroners Advice"/>
    <s v="Default"/>
    <s v="Default"/>
    <n v="12700"/>
    <d v="2018-07-01T00:00:00"/>
    <s v="Adjustment"/>
    <s v="Spreadsheet"/>
    <s v="RECEIVING Error Correction - M04"/>
    <s v="Spreadsheet A 13648920 65460374"/>
    <s v="RYD FIN TA 18/19 04 024 Adjustment GBP"/>
    <d v="2018-08-06T00:00:00"/>
    <s v="ZZZ AKINLADE, TEMIDAYO"/>
    <n v="14"/>
    <s v="7310; Receiving Error Correction; Richie Inquest; 165056903; M04"/>
    <x v="147"/>
    <m/>
    <d v="2018-08-06T00:00:00"/>
    <m/>
    <s v="7310; Receiving Error Correction; Richie Inquest; 165056903; M04"/>
    <m/>
    <m/>
    <m/>
    <m/>
    <m/>
    <m/>
    <s v="Corporate Expenditure"/>
    <x v="4"/>
    <x v="0"/>
    <x v="6"/>
    <s v="7310 Legal / Prof Fees"/>
    <x v="1"/>
  </r>
  <r>
    <s v="E35120"/>
    <s v="7310"/>
    <s v="E1834"/>
    <s v="00000"/>
    <s v="000000"/>
    <s v="Corporate Expenses"/>
    <s v="Legal / Prof Fees"/>
    <s v="Coroners Advice"/>
    <s v="Default"/>
    <s v="Default"/>
    <n v="14500"/>
    <d v="2018-07-01T00:00:00"/>
    <s v="Adjustment"/>
    <s v="Spreadsheet"/>
    <s v="RECEIVING Error Correction - M04"/>
    <s v="Spreadsheet A 13648920 65460374"/>
    <s v="RYD FIN TA 18/19 04 024 Adjustment GBP"/>
    <d v="2018-08-06T00:00:00"/>
    <s v="ZZZ AKINLADE, TEMIDAYO"/>
    <n v="15"/>
    <s v="7310; Receiving Error Correction; Capsticks - R Olliffe Inquest Ref: 106037; 165056005; M04"/>
    <x v="147"/>
    <m/>
    <d v="2018-08-06T00:00:00"/>
    <m/>
    <s v="7310; Receiving Error Correction; Capsticks - R Olliffe Inquest Ref: 106037; 165056005; M04"/>
    <m/>
    <m/>
    <m/>
    <m/>
    <m/>
    <m/>
    <s v="Corporate Expenditure"/>
    <x v="4"/>
    <x v="0"/>
    <x v="6"/>
    <s v="7310 Legal / Prof Fees"/>
    <x v="1"/>
  </r>
  <r>
    <s v="E35120"/>
    <s v="7310"/>
    <s v="E1834"/>
    <s v="00000"/>
    <s v="000000"/>
    <s v="Corporate Expenses"/>
    <s v="Legal / Prof Fees"/>
    <s v="Coroners Advice"/>
    <s v="Default"/>
    <s v="Default"/>
    <n v="15500"/>
    <d v="2018-07-01T00:00:00"/>
    <s v="Adjustment"/>
    <s v="Spreadsheet"/>
    <s v="RECEIVING Error Correction - M04"/>
    <s v="Spreadsheet A 13648920 65460374"/>
    <s v="RYD FIN TA 18/19 04 024 Adjustment GBP"/>
    <d v="2018-08-06T00:00:00"/>
    <s v="ZZZ AKINLADE, TEMIDAYO"/>
    <n v="16"/>
    <s v="7310; Receiving Error Correction; Capsticks Services - LW Inquest; 165052362; M04"/>
    <x v="147"/>
    <m/>
    <d v="2018-08-06T00:00:00"/>
    <m/>
    <s v="7310; Receiving Error Correction; Capsticks Services - LW Inquest; 165052362; M04"/>
    <m/>
    <m/>
    <m/>
    <m/>
    <m/>
    <m/>
    <s v="Corporate Expenditure"/>
    <x v="4"/>
    <x v="0"/>
    <x v="6"/>
    <s v="7310 Legal / Prof Fees"/>
    <x v="1"/>
  </r>
  <r>
    <s v="E35120"/>
    <s v="7310"/>
    <s v="00000"/>
    <s v="00000"/>
    <s v="000000"/>
    <s v="Corporate Expenses"/>
    <s v="Legal / Prof Fees"/>
    <s v="Default"/>
    <s v="Default"/>
    <s v="Default"/>
    <n v="10000"/>
    <d v="2018-08-01T00:00:00"/>
    <s v="Accrual"/>
    <s v="Spreadsheet"/>
    <s v="M05 - Non PO suspense Clearance"/>
    <s v="Spreadsheet A 13819852 66363742"/>
    <s v="RYD FIN KP 1819 M05 009 Accrual GBP"/>
    <d v="2018-09-03T00:00:00"/>
    <s v="RYD PATEL, KAILASH"/>
    <n v="150"/>
    <s v="7310; NHS LITIGATION AUTHORITY; ; M05 NON-PO Suspense clearance; http://nww.docserv.wyss.nhs.uk/synergyiim/dist/?val=583774_4824760_20180605152610"/>
    <x v="71"/>
    <m/>
    <d v="2018-09-03T00:00:00"/>
    <m/>
    <s v="7310; NHS LITIGATION AUTHORITY; ; M05 NON-PO Suspense clearance;"/>
    <m/>
    <m/>
    <s v="http://nww.docserv.wyss.nhs.uk/synergyiim/dist/?val=583774_4824760_20180605152610"/>
    <m/>
    <m/>
    <m/>
    <s v="Corporate Expenditure"/>
    <x v="4"/>
    <x v="0"/>
    <x v="6"/>
    <s v="7310 Legal / Prof Fees"/>
    <x v="1"/>
  </r>
  <r>
    <s v="E35120"/>
    <s v="7310"/>
    <s v="00000"/>
    <s v="00000"/>
    <s v="000000"/>
    <s v="Corporate Expenses"/>
    <s v="Legal / Prof Fees"/>
    <s v="Default"/>
    <s v="Default"/>
    <s v="Default"/>
    <n v="192708.33"/>
    <d v="2018-08-01T00:00:00"/>
    <s v="Accrual"/>
    <s v="Spreadsheet"/>
    <s v="M05 -Finance &amp; IT Accruals - KP"/>
    <s v="Spreadsheet A 13827576 66402119"/>
    <s v="RYD FIN KP 1819 M05 017 Accrual GBP"/>
    <d v="2018-09-04T00:00:00"/>
    <s v="RYD PATEL, KAILASH"/>
    <n v="18"/>
    <s v="7310;Capsticks;accrualcontract based on budget  ;M1-5 2018/19; M05"/>
    <x v="148"/>
    <m/>
    <d v="2018-09-04T00:00:00"/>
    <m/>
    <s v="7310;Capsticks;accrualcontract based on budget  ;M1-5 2018/19; M05"/>
    <m/>
    <m/>
    <m/>
    <m/>
    <m/>
    <m/>
    <s v="Corporate Expenditure"/>
    <x v="4"/>
    <x v="0"/>
    <x v="6"/>
    <s v="7310 Legal / Prof Fees"/>
    <x v="1"/>
  </r>
  <r>
    <s v="E35120"/>
    <s v="7310"/>
    <s v="00000"/>
    <s v="00000"/>
    <s v="000000"/>
    <s v="Corporate Expenses"/>
    <s v="Legal / Prof Fees"/>
    <s v="Default"/>
    <s v="Default"/>
    <s v="Default"/>
    <n v="-2900"/>
    <d v="2018-08-01T00:00:00"/>
    <s v="Accrual"/>
    <s v="Spreadsheet"/>
    <s v="Reverses &quot;RYD FIN JO 1819 04 028 Accrual GBP&quot; journal entry of &quot;Spreadsheet A 13627655 65373896&quot; batch from &quot;JUL-18&quot;."/>
    <s v="Reverses &quot;RYD FIN JO 1819 04 028 Accrual GBP&quot;09-AUG-18 18:03:42 - 65583981"/>
    <s v="Reverses &quot;RYD FIN JO 1819 04 028 Accrual GBP&quot;09-AUG-18 18:03:42"/>
    <d v="2018-08-09T00:00:00"/>
    <s v="SSCREPMAN,"/>
    <n v="155"/>
    <s v="7310;DATA PROTECTION - ICO.ORG;Barclaycard accural M04;July2018"/>
    <x v="149"/>
    <m/>
    <d v="2018-08-09T00:00:00"/>
    <m/>
    <s v="7310;DATA PROTECTION - ICO.ORG;Barclaycard accural M04;July2018"/>
    <m/>
    <m/>
    <m/>
    <m/>
    <m/>
    <m/>
    <s v="Corporate Expenditure"/>
    <x v="4"/>
    <x v="0"/>
    <x v="6"/>
    <s v="7310 Legal / Prof Fees"/>
    <x v="1"/>
  </r>
  <r>
    <s v="E35120"/>
    <s v="7310"/>
    <s v="00000"/>
    <s v="00000"/>
    <s v="000000"/>
    <s v="Corporate Expenses"/>
    <s v="Legal / Prof Fees"/>
    <s v="Default"/>
    <s v="Default"/>
    <s v="Default"/>
    <n v="-500"/>
    <d v="2018-08-01T00:00:00"/>
    <s v="Accrual"/>
    <s v="Spreadsheet"/>
    <s v="Reverses &quot;RYD FIN KP 1819 M04 009 Accrual GBP&quot; journal entry of &quot;Spreadsheet A 13606741 65293468&quot; batch from &quot;JUL-18&quot;."/>
    <s v="Reverses &quot;RYD FIN KP 1819 M04 009 Accrual GBP&quot;09-AUG-18 18:02:29 - 65583981"/>
    <s v="Reverses &quot;RYD FIN KP 1819 M04 009 Accrual GBP&quot;09-AUG-18 18:02:29"/>
    <d v="2018-08-09T00:00:00"/>
    <s v="SSCREPMAN,"/>
    <n v="143"/>
    <s v="7310; NHS LITIGATION AUTHORITY; ; ; http://nww.docserv.wyss.nhs.uk/synergyiim/dist/?val=583348_4820219_20180605133515"/>
    <x v="150"/>
    <m/>
    <d v="2018-08-09T00:00:00"/>
    <m/>
    <s v="7310; NHS LITIGATION AUTHORITY; ; ;"/>
    <m/>
    <m/>
    <s v="http://nww.docserv.wyss.nhs.uk/synergyiim/dist/?val=583348_4820219_20180605133515"/>
    <m/>
    <m/>
    <m/>
    <s v="Corporate Expenditure"/>
    <x v="4"/>
    <x v="0"/>
    <x v="6"/>
    <s v="7310 Legal / Prof Fees"/>
    <x v="1"/>
  </r>
  <r>
    <s v="E35120"/>
    <s v="7310"/>
    <s v="00000"/>
    <s v="00000"/>
    <s v="000000"/>
    <s v="Corporate Expenses"/>
    <s v="Legal / Prof Fees"/>
    <s v="Default"/>
    <s v="Default"/>
    <s v="Default"/>
    <n v="-10000"/>
    <d v="2018-08-01T00:00:00"/>
    <s v="Accrual"/>
    <s v="Spreadsheet"/>
    <s v="Reverses &quot;RYD FIN KP 1819 M04 009 Accrual GBP&quot; journal entry of &quot;Spreadsheet A 13606741 65293468&quot; batch from &quot;JUL-18&quot;."/>
    <s v="Reverses &quot;RYD FIN KP 1819 M04 009 Accrual GBP&quot;09-AUG-18 18:02:29 - 65583981"/>
    <s v="Reverses &quot;RYD FIN KP 1819 M04 009 Accrual GBP&quot;09-AUG-18 18:02:29"/>
    <d v="2018-08-09T00:00:00"/>
    <s v="SSCREPMAN,"/>
    <n v="144"/>
    <s v="7310; NHS LITIGATION AUTHORITY; ; ; http://nww.docserv.wyss.nhs.uk/synergyiim/dist/?val=583774_4824760_20180605152610"/>
    <x v="150"/>
    <m/>
    <d v="2018-08-09T00:00:00"/>
    <m/>
    <s v="7310; NHS LITIGATION AUTHORITY; ; ;"/>
    <m/>
    <m/>
    <s v="http://nww.docserv.wyss.nhs.uk/synergyiim/dist/?val=583774_4824760_20180605152610"/>
    <m/>
    <m/>
    <m/>
    <s v="Corporate Expenditure"/>
    <x v="4"/>
    <x v="0"/>
    <x v="6"/>
    <s v="7310 Legal / Prof Fees"/>
    <x v="1"/>
  </r>
  <r>
    <s v="E35120"/>
    <s v="7310"/>
    <s v="00000"/>
    <s v="00000"/>
    <s v="000000"/>
    <s v="Corporate Expenses"/>
    <s v="Legal / Prof Fees"/>
    <s v="Default"/>
    <s v="Default"/>
    <s v="Default"/>
    <n v="-84157"/>
    <d v="2018-08-01T00:00:00"/>
    <s v="Accrual"/>
    <s v="Spreadsheet"/>
    <s v="Reverses &quot;RYD FIN KP 1819 M04 012 Accrual GBP&quot; journal entry of &quot;Spreadsheet A 13609288 65300371&quot; batch from &quot;JUL-18&quot;."/>
    <s v="Reverses &quot;RYD FIN KP 1819 M04 012 Accrual GBP&quot;09-AUG-18 18:02:38 - 65583981"/>
    <s v="Reverses &quot;RYD FIN KP 1819 M04 012 Accrual GBP&quot;09-AUG-18 18:02:38"/>
    <d v="2018-08-09T00:00:00"/>
    <s v="SSCREPMAN,"/>
    <n v="24"/>
    <s v="7310;Capsticks;accrualcontract ;M1-M12 2017/18; M04"/>
    <x v="151"/>
    <m/>
    <d v="2018-08-09T00:00:00"/>
    <m/>
    <s v="7310;Capsticks;accrualcontract ;M1-M12 2017/18; M04"/>
    <m/>
    <m/>
    <m/>
    <m/>
    <m/>
    <m/>
    <s v="Corporate Expenditure"/>
    <x v="4"/>
    <x v="0"/>
    <x v="6"/>
    <s v="7310 Legal / Prof Fees"/>
    <x v="1"/>
  </r>
  <r>
    <s v="E35120"/>
    <s v="7310"/>
    <s v="00000"/>
    <s v="00000"/>
    <s v="000000"/>
    <s v="Corporate Expenses"/>
    <s v="Legal / Prof Fees"/>
    <s v="Default"/>
    <s v="Default"/>
    <s v="Default"/>
    <n v="-154166.67000000001"/>
    <d v="2018-08-01T00:00:00"/>
    <s v="Accrual"/>
    <s v="Spreadsheet"/>
    <s v="Reverses &quot;RYD FIN KP 1819 M04 012 Accrual GBP&quot; journal entry of &quot;Spreadsheet A 13609288 65300371&quot; batch from &quot;JUL-18&quot;."/>
    <s v="Reverses &quot;RYD FIN KP 1819 M04 012 Accrual GBP&quot;09-AUG-18 18:02:38 - 65583981"/>
    <s v="Reverses &quot;RYD FIN KP 1819 M04 012 Accrual GBP&quot;09-AUG-18 18:02:38"/>
    <d v="2018-08-09T00:00:00"/>
    <s v="SSCREPMAN,"/>
    <n v="25"/>
    <s v="7310;Capsticks;accrualcontract based on budget  ;M1-4 2018/19; M04"/>
    <x v="151"/>
    <m/>
    <d v="2018-08-09T00:00:00"/>
    <m/>
    <s v="7310;Capsticks;accrualcontract based on budget  ;M1-4 2018/19; M04"/>
    <m/>
    <m/>
    <m/>
    <m/>
    <m/>
    <m/>
    <s v="Corporate Expenditure"/>
    <x v="4"/>
    <x v="0"/>
    <x v="6"/>
    <s v="7310 Legal / Prof Fees"/>
    <x v="1"/>
  </r>
  <r>
    <s v="E35120"/>
    <s v="7310"/>
    <s v="00000"/>
    <s v="00000"/>
    <s v="000000"/>
    <s v="Corporate Expenses"/>
    <s v="Legal / Prof Fees"/>
    <s v="Default"/>
    <s v="Default"/>
    <s v="Default"/>
    <n v="-63.32"/>
    <d v="2018-08-01T00:00:00"/>
    <s v="Accrual"/>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9"/>
    <s v="7310; Receiving Error Correction; Brighton MRC - legals for Sale Contract, Transer, Licence to Carry Out Works, Title Investigations; 165026831; M04"/>
    <x v="152"/>
    <m/>
    <d v="2018-08-09T00:00:00"/>
    <m/>
    <s v="7310; Receiving Error Correction; Brighton MRC - legals for Sale Contract, Transer, Licence to Carry Out Works, Title Investigations; 165026831; M04"/>
    <m/>
    <m/>
    <m/>
    <m/>
    <m/>
    <m/>
    <s v="Corporate Expenditure"/>
    <x v="4"/>
    <x v="0"/>
    <x v="6"/>
    <s v="7310 Legal / Prof Fees"/>
    <x v="1"/>
  </r>
  <r>
    <s v="E35120"/>
    <s v="7310"/>
    <s v="00000"/>
    <s v="00000"/>
    <s v="000000"/>
    <s v="Corporate Expenses"/>
    <s v="Legal / Prof Fees"/>
    <s v="Default"/>
    <s v="Default"/>
    <s v="Default"/>
    <n v="-10000"/>
    <d v="2018-08-01T00:00:00"/>
    <s v="Accrual"/>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0"/>
    <s v="7310; Receiving Error Correction; Capsticks Solicitors LLP - Procement of CAD Systems.; 165058580; M04"/>
    <x v="152"/>
    <m/>
    <d v="2018-08-09T00:00:00"/>
    <m/>
    <s v="7310; Receiving Error Correction; Capsticks Solicitors LLP - Procement of CAD Systems.; 165058580; M04"/>
    <m/>
    <m/>
    <m/>
    <m/>
    <m/>
    <m/>
    <s v="Corporate Expenditure"/>
    <x v="4"/>
    <x v="0"/>
    <x v="6"/>
    <s v="7310 Legal / Prof Fees"/>
    <x v="1"/>
  </r>
  <r>
    <s v="E35120"/>
    <s v="7310"/>
    <s v="00000"/>
    <s v="00000"/>
    <s v="000000"/>
    <s v="Corporate Expenses"/>
    <s v="Legal / Prof Fees"/>
    <s v="Default"/>
    <s v="Default"/>
    <s v="Default"/>
    <n v="2000"/>
    <d v="2018-08-01T00:00:00"/>
    <s v="Accrual"/>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1"/>
    <s v="7310; Receiving Error Correction; SP - Agency costs for the transcription of Investigation interviews held by D. Brettle; 165069775; M04"/>
    <x v="152"/>
    <m/>
    <d v="2018-08-09T00:00:00"/>
    <m/>
    <s v="7310; Receiving Error Correction; SP - Agency costs for the transcription of Investigation interviews held by D. Brettle; 165069775; M04"/>
    <m/>
    <m/>
    <m/>
    <m/>
    <m/>
    <m/>
    <s v="Corporate Expenditure"/>
    <x v="4"/>
    <x v="0"/>
    <x v="6"/>
    <s v="7310 Legal / Prof Fees"/>
    <x v="1"/>
  </r>
  <r>
    <s v="E35120"/>
    <s v="7310"/>
    <s v="00000"/>
    <s v="00000"/>
    <s v="000000"/>
    <s v="Corporate Expenses"/>
    <s v="Legal / Prof Fees"/>
    <s v="Default"/>
    <s v="Default"/>
    <s v="Default"/>
    <n v="-2000"/>
    <d v="2018-08-01T00:00:00"/>
    <s v="Accrual"/>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9"/>
    <s v="7310; Receiving Error Correction; SP - Agency costs for the transcription of Investigation interviews held by D. Brettle; 165069775; M04"/>
    <x v="153"/>
    <m/>
    <d v="2018-08-09T00:00:00"/>
    <m/>
    <s v="7310; Receiving Error Correction; SP - Agency costs for the transcription of Investigation interviews held by D. Brettle; 165069775; M04"/>
    <m/>
    <m/>
    <m/>
    <m/>
    <m/>
    <m/>
    <s v="Corporate Expenditure"/>
    <x v="4"/>
    <x v="0"/>
    <x v="6"/>
    <s v="7310 Legal / Prof Fees"/>
    <x v="1"/>
  </r>
  <r>
    <s v="E35120"/>
    <s v="7310"/>
    <s v="00000"/>
    <s v="00000"/>
    <s v="000000"/>
    <s v="Corporate Expenses"/>
    <s v="Legal / Prof Fees"/>
    <s v="Default"/>
    <s v="Default"/>
    <s v="Default"/>
    <n v="63.32"/>
    <d v="2018-08-01T00:00:00"/>
    <s v="Accrual"/>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0"/>
    <s v="7310; Receiving Error Correction; Brighton MRC - legals for Sale Contract, Transer, Licence to Carry Out Works, Title Investigations; 165026831; M04"/>
    <x v="153"/>
    <m/>
    <d v="2018-08-09T00:00:00"/>
    <m/>
    <s v="7310; Receiving Error Correction; Brighton MRC - legals for Sale Contract, Transer, Licence to Carry Out Works, Title Investigations; 165026831; M04"/>
    <m/>
    <m/>
    <m/>
    <m/>
    <m/>
    <m/>
    <s v="Corporate Expenditure"/>
    <x v="4"/>
    <x v="0"/>
    <x v="6"/>
    <s v="7310 Legal / Prof Fees"/>
    <x v="1"/>
  </r>
  <r>
    <s v="E35120"/>
    <s v="7310"/>
    <s v="00000"/>
    <s v="00000"/>
    <s v="000000"/>
    <s v="Corporate Expenses"/>
    <s v="Legal / Prof Fees"/>
    <s v="Default"/>
    <s v="Default"/>
    <s v="Default"/>
    <n v="10000"/>
    <d v="2018-08-01T00:00:00"/>
    <s v="Accrual"/>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1"/>
    <s v="7310; Receiving Error Correction; Capsticks Solicitors LLP - Procement of CAD Systems.; 165058580; M04"/>
    <x v="153"/>
    <m/>
    <d v="2018-08-09T00:00:00"/>
    <m/>
    <s v="7310; Receiving Error Correction; Capsticks Solicitors LLP - Procement of CAD Systems.; 165058580; M04"/>
    <m/>
    <m/>
    <m/>
    <m/>
    <m/>
    <m/>
    <s v="Corporate Expenditure"/>
    <x v="4"/>
    <x v="0"/>
    <x v="6"/>
    <s v="7310 Legal / Prof Fees"/>
    <x v="1"/>
  </r>
  <r>
    <s v="E35120"/>
    <s v="7310"/>
    <s v="00000"/>
    <s v="00000"/>
    <s v="000000"/>
    <s v="Corporate Expenses"/>
    <s v="Legal / Prof Fees"/>
    <s v="Default"/>
    <s v="Default"/>
    <s v="Default"/>
    <n v="2900"/>
    <d v="2018-08-01T00:00:00"/>
    <s v="Adjustment"/>
    <s v="Spreadsheet"/>
    <s v="BARCLAYCARD COMMERCIAL JUL 18"/>
    <s v="Spreadsheet A 13675072 65604359"/>
    <s v="SBSCM JW RYD 002 AUG 18 Adjustment GBP"/>
    <d v="2018-08-10T00:00:00"/>
    <s v="ZZZ WOODMAN, JASON"/>
    <n v="20"/>
    <s v="BARCLAY CARD PAYMENTS"/>
    <x v="154"/>
    <m/>
    <d v="2018-08-10T00:00:00"/>
    <m/>
    <s v="BARCLAY CARD PAYMENTS"/>
    <m/>
    <m/>
    <m/>
    <m/>
    <m/>
    <m/>
    <s v="Corporate Expenditure"/>
    <x v="4"/>
    <x v="0"/>
    <x v="6"/>
    <s v="7310 Legal / Prof Fees"/>
    <x v="1"/>
  </r>
  <r>
    <s v="E35120"/>
    <s v="7310"/>
    <s v="00000"/>
    <s v="00000"/>
    <s v="000000"/>
    <s v="Corporate Expenses"/>
    <s v="Legal / Prof Fees"/>
    <s v="Default"/>
    <s v="Default"/>
    <s v="Default"/>
    <n v="84157"/>
    <d v="2018-08-01T00:00:00"/>
    <s v="Adjustment"/>
    <s v="Spreadsheet"/>
    <s v="M05 - Prior year cost adjustment 2 - PK/KP"/>
    <s v="Spreadsheet A 13827569 66402030"/>
    <s v="RYD FIN PK 1819 M05 018 Adjustment GBP"/>
    <d v="2018-09-04T00:00:00"/>
    <s v="RYD PATEL, KAILASH"/>
    <n v="3"/>
    <s v="7310;Capsticks;accrualcontract ;M1-M12 2017/18; transferred to Prior year codes"/>
    <x v="155"/>
    <m/>
    <d v="2018-09-04T00:00:00"/>
    <m/>
    <s v="7310;Capsticks;accrualcontract ;M1-M12 2017/18; transferred to Prior year codes"/>
    <m/>
    <m/>
    <m/>
    <m/>
    <m/>
    <m/>
    <s v="Corporate Expenditure"/>
    <x v="4"/>
    <x v="0"/>
    <x v="6"/>
    <s v="7310 Legal / Prof Fees"/>
    <x v="1"/>
  </r>
  <r>
    <s v="E35120"/>
    <s v="7310"/>
    <s v="00000"/>
    <s v="00000"/>
    <s v="000000"/>
    <s v="Corporate Expenses"/>
    <s v="Legal / Prof Fees"/>
    <s v="Default"/>
    <s v="Default"/>
    <s v="Default"/>
    <n v="41.26"/>
    <d v="2018-08-01T00:00:00"/>
    <s v="Adjustment"/>
    <s v="Spreadsheet"/>
    <s v="SBS RYD JUL-18 VAT ADJUSTMENT JOURNAL"/>
    <s v="Spreadsheet A 13855567 66534303"/>
    <s v="SBS RYD JUL-18 VAT ADJUSTMENT JOURNAL Adjustment GBP"/>
    <d v="2018-09-07T00:00:00"/>
    <s v="SSC PETRAUSKAS, MICHAELA"/>
    <n v="1003"/>
    <s v="REED SPECIALIST RECRUITMENT LTD-0232841879-0-https://nww.einvoice-prod.sbs.nhs.uk:8179/invoicepdf/b6d9e92c-835e-56ad-b8d0-962c4c844cf0"/>
    <x v="156"/>
    <m/>
    <d v="2018-09-07T00:00:00"/>
    <m/>
    <s v="REED SPECIALIST RECRUITMENT LTD-0232841879-0-"/>
    <m/>
    <m/>
    <s v="https://nww.einvoice-prod.sbs.nhs.uk:8179/invoicepdf/b6d9e92c-835e-56ad-b8d0-962c4c844cf0"/>
    <m/>
    <m/>
    <m/>
    <s v="Corporate Expenditure"/>
    <x v="4"/>
    <x v="0"/>
    <x v="6"/>
    <s v="7310 Legal / Prof Fees"/>
    <x v="1"/>
  </r>
  <r>
    <s v="E35120"/>
    <s v="7310"/>
    <s v="00000"/>
    <s v="00000"/>
    <s v="000000"/>
    <s v="Corporate Expenses"/>
    <s v="Legal / Prof Fees"/>
    <s v="Default"/>
    <s v="Default"/>
    <s v="Default"/>
    <n v="11.58"/>
    <d v="2018-08-01T00:00:00"/>
    <s v="Adjustment"/>
    <s v="Spreadsheet"/>
    <s v="SBS RYD JUN-18 VAT ADJUSTMENT JOURNAL"/>
    <s v="Spreadsheet A 13661106 65523241"/>
    <s v="SBS RYD JUN-18 VAT ADJUSTMENT JOURNAL Adjustment GBP"/>
    <d v="2018-08-08T00:00:00"/>
    <s v="SSC PETRAUSKAS, MICHAELA"/>
    <n v="1120"/>
    <s v="REED SPECIALIST RECRUITMENT LTD-0232787593-0-https://nww.einvoice-prod.sbs.nhs.uk:8179/invoicepdf/bf398630-b9b1-5d7c-8e4a-35e88dc14435"/>
    <x v="157"/>
    <m/>
    <d v="2018-08-08T00:00:00"/>
    <m/>
    <s v="REED SPECIALIST RECRUITMENT LTD-0232787593-0-"/>
    <m/>
    <m/>
    <s v="https://nww.einvoice-prod.sbs.nhs.uk:8179/invoicepdf/bf398630-b9b1-5d7c-8e4a-35e88dc14435"/>
    <m/>
    <m/>
    <m/>
    <s v="Corporate Expenditure"/>
    <x v="4"/>
    <x v="0"/>
    <x v="6"/>
    <s v="7310 Legal / Prof Fees"/>
    <x v="1"/>
  </r>
  <r>
    <s v="E35120"/>
    <s v="7310"/>
    <s v="00000"/>
    <s v="00000"/>
    <s v="000000"/>
    <s v="Corporate Expenses"/>
    <s v="Legal / Prof Fees"/>
    <s v="Default"/>
    <s v="Default"/>
    <s v="Default"/>
    <n v="17.37"/>
    <d v="2018-08-01T00:00:00"/>
    <s v="Adjustment"/>
    <s v="Spreadsheet"/>
    <s v="SBS RYD JUN-18 VAT ADJUSTMENT JOURNAL"/>
    <s v="Spreadsheet A 13661106 65523241"/>
    <s v="SBS RYD JUN-18 VAT ADJUSTMENT JOURNAL Adjustment GBP"/>
    <d v="2018-08-08T00:00:00"/>
    <s v="SSC PETRAUSKAS, MICHAELA"/>
    <n v="1121"/>
    <s v="REED SPECIALIST RECRUITMENT LTD-0232815938-0-https://nww.einvoice-prod.sbs.nhs.uk:8179/invoicepdf/6189bf47-bb9b-561a-afc4-04250f010000"/>
    <x v="157"/>
    <m/>
    <d v="2018-08-08T00:00:00"/>
    <m/>
    <s v="REED SPECIALIST RECRUITMENT LTD-0232815938-0-"/>
    <m/>
    <m/>
    <s v="https://nww.einvoice-prod.sbs.nhs.uk:8179/invoicepdf/6189bf47-bb9b-561a-afc4-04250f010000"/>
    <m/>
    <m/>
    <m/>
    <s v="Corporate Expenditure"/>
    <x v="4"/>
    <x v="0"/>
    <x v="6"/>
    <s v="7310 Legal / Prof Fees"/>
    <x v="1"/>
  </r>
  <r>
    <s v="E35120"/>
    <s v="7310"/>
    <s v="00000"/>
    <s v="00000"/>
    <s v="000000"/>
    <s v="Corporate Expenses"/>
    <s v="Legal / Prof Fees"/>
    <s v="Default"/>
    <s v="Default"/>
    <s v="Default"/>
    <n v="46.53"/>
    <d v="2018-08-01T00:00:00"/>
    <s v="Adjustment"/>
    <s v="Spreadsheet"/>
    <s v="SBS RYD JUN-18 VAT ADJUSTMENT JOURNAL"/>
    <s v="Spreadsheet A 13661106 65523241"/>
    <s v="SBS RYD JUN-18 VAT ADJUSTMENT JOURNAL Adjustment GBP"/>
    <d v="2018-08-08T00:00:00"/>
    <s v="SSC PETRAUSKAS, MICHAELA"/>
    <n v="1122"/>
    <s v="REED SPECIALIST RECRUITMENT LTD-0232701845-0-https://nww.einvoice-prod.sbs.nhs.uk:8179/invoicepdf/590845e6-d514-5bfd-a4e4-95bfab821478"/>
    <x v="157"/>
    <m/>
    <d v="2018-08-08T00:00:00"/>
    <m/>
    <s v="REED SPECIALIST RECRUITMENT LTD-0232701845-0-"/>
    <m/>
    <m/>
    <s v="https://nww.einvoice-prod.sbs.nhs.uk:8179/invoicepdf/590845e6-d514-5bfd-a4e4-95bfab821478"/>
    <m/>
    <m/>
    <m/>
    <s v="Corporate Expenditure"/>
    <x v="4"/>
    <x v="0"/>
    <x v="6"/>
    <s v="7310 Legal / Prof Fees"/>
    <x v="1"/>
  </r>
  <r>
    <s v="E35120"/>
    <s v="7310"/>
    <s v="00000"/>
    <s v="00000"/>
    <s v="000000"/>
    <s v="Corporate Expenses"/>
    <s v="Legal / Prof Fees"/>
    <s v="Default"/>
    <s v="Default"/>
    <s v="Default"/>
    <n v="73.209999999999994"/>
    <d v="2018-08-01T00:00:00"/>
    <s v="Adjustment"/>
    <s v="Spreadsheet"/>
    <s v="SBS RYD JUN-18 VAT ADJUSTMENT JOURNAL"/>
    <s v="Spreadsheet A 13661106 65523241"/>
    <s v="SBS RYD JUN-18 VAT ADJUSTMENT JOURNAL Adjustment GBP"/>
    <d v="2018-08-08T00:00:00"/>
    <s v="SSC PETRAUSKAS, MICHAELA"/>
    <n v="1123"/>
    <s v="REED SPECIALIST RECRUITMENT LTD-0232759070-0-https://nww.einvoice-prod.sbs.nhs.uk:8179/invoicepdf/75703903-e295-589c-aadd-31f59eec284a"/>
    <x v="157"/>
    <m/>
    <d v="2018-08-08T00:00:00"/>
    <m/>
    <s v="REED SPECIALIST RECRUITMENT LTD-0232759070-0-"/>
    <m/>
    <m/>
    <s v="https://nww.einvoice-prod.sbs.nhs.uk:8179/invoicepdf/75703903-e295-589c-aadd-31f59eec284a"/>
    <m/>
    <m/>
    <m/>
    <s v="Corporate Expenditure"/>
    <x v="4"/>
    <x v="0"/>
    <x v="6"/>
    <s v="7310 Legal / Prof Fees"/>
    <x v="1"/>
  </r>
  <r>
    <s v="E35120"/>
    <s v="7310"/>
    <s v="00000"/>
    <s v="00000"/>
    <s v="000000"/>
    <s v="Corporate Expenses"/>
    <s v="Legal / Prof Fees"/>
    <s v="Default"/>
    <s v="Default"/>
    <s v="Default"/>
    <n v="85"/>
    <d v="2018-08-01T00:00:00"/>
    <s v="Adjustment"/>
    <s v="Spreadsheet"/>
    <s v="SBS RYD JUN-18 VAT ADJUSTMENT JOURNAL"/>
    <s v="Spreadsheet A 13661106 65523241"/>
    <s v="SBS RYD JUN-18 VAT ADJUSTMENT JOURNAL Adjustment GBP"/>
    <d v="2018-08-08T00:00:00"/>
    <s v="SSC PETRAUSKAS, MICHAELA"/>
    <n v="1124"/>
    <s v="DWF LLP-1904283"/>
    <x v="157"/>
    <m/>
    <d v="2018-08-08T00:00:00"/>
    <m/>
    <s v="DWF LLP-1904283"/>
    <m/>
    <m/>
    <m/>
    <m/>
    <m/>
    <m/>
    <s v="Corporate Expenditure"/>
    <x v="4"/>
    <x v="0"/>
    <x v="6"/>
    <s v="7310 Legal / Prof Fees"/>
    <x v="1"/>
  </r>
  <r>
    <s v="E35120"/>
    <s v="7310"/>
    <s v="00000"/>
    <s v="00000"/>
    <s v="000000"/>
    <s v="Corporate Expenses"/>
    <s v="Legal / Prof Fees"/>
    <s v="Default"/>
    <s v="Default"/>
    <s v="Default"/>
    <n v="-18.8"/>
    <d v="2018-08-01T00:00:00"/>
    <s v="Adjustment"/>
    <s v="Spreadsheet"/>
    <s v="SBS RYD JUN-18 VAT ADJUSTMENT JOURNAL"/>
    <s v="Spreadsheet A 13661106 65523241"/>
    <s v="SBS RYD JUN-18 VAT ADJUSTMENT JOURNAL Adjustment GBP"/>
    <d v="2018-08-08T00:00:00"/>
    <s v="SSC PETRAUSKAS, MICHAELA"/>
    <n v="1125"/>
    <s v="CAPSTICKS SOLICITORS-327197-0-http://nww.docserv.wyss.nhs.uk/synergyiim/dist/?val=572357_4721484_20180525104150"/>
    <x v="157"/>
    <m/>
    <d v="2018-08-08T00:00:00"/>
    <m/>
    <s v="CAPSTICKS SOLICITORS-327197-0-"/>
    <m/>
    <m/>
    <s v="http://nww.docserv.wyss.nhs.uk/synergyiim/dist/?val=572357_4721484_20180525104150"/>
    <m/>
    <m/>
    <m/>
    <s v="Corporate Expenditure"/>
    <x v="4"/>
    <x v="0"/>
    <x v="6"/>
    <s v="7310 Legal / Prof Fees"/>
    <x v="1"/>
  </r>
  <r>
    <s v="E35120"/>
    <s v="7310"/>
    <s v="00000"/>
    <s v="00000"/>
    <s v="000000"/>
    <s v="Corporate Expenses"/>
    <s v="Legal / Prof Fees"/>
    <s v="Default"/>
    <s v="Default"/>
    <s v="Default"/>
    <n v="-16"/>
    <d v="2018-08-01T00:00:00"/>
    <s v="Misc Receipts"/>
    <s v="Receivables"/>
    <s v="Journal Import 65466778:"/>
    <s v="Receivables A 13654969 65466778"/>
    <s v="AUG-18 Misc Receipts GBP"/>
    <d v="2018-08-06T00:00:00"/>
    <s v="SSCREPMAN,"/>
    <n v="5"/>
    <s v="Journal Import Created"/>
    <x v="26"/>
    <s v="SBSEFT0308187415075A"/>
    <d v="2018-08-03T00:00:00"/>
    <m/>
    <s v="PAYMENT FROM DESCRIPTION: WEST KENT REFERENCE: HMCTS COMPENSATION***APPLIED AS PER PREVIOUS EMAIL SENT FOR CONFIRMATION   JS060818"/>
    <s v="RYD_10005676_CREATE"/>
    <n v="10005676"/>
    <m/>
    <m/>
    <m/>
    <m/>
    <s v="Corporate Expenditure"/>
    <x v="4"/>
    <x v="0"/>
    <x v="6"/>
    <s v="7310 Legal / Prof Fees"/>
    <x v="1"/>
  </r>
  <r>
    <s v="E35120"/>
    <s v="7310"/>
    <s v="00000"/>
    <s v="00000"/>
    <s v="000000"/>
    <s v="Corporate Expenses"/>
    <s v="Legal / Prof Fees"/>
    <s v="Default"/>
    <s v="Default"/>
    <s v="Default"/>
    <n v="-8.57"/>
    <d v="2018-08-01T00:00:00"/>
    <s v="Misc Receipts"/>
    <s v="Receivables"/>
    <s v="Journal Import 65466778:"/>
    <s v="Receivables A 13654969 65466778"/>
    <s v="AUG-18 Misc Receipts GBP"/>
    <d v="2018-08-06T00:00:00"/>
    <s v="SSCREPMAN,"/>
    <n v="5"/>
    <s v="Journal Import Created"/>
    <x v="26"/>
    <s v="SBSEFT0308187415076A"/>
    <d v="2018-08-03T00:00:00"/>
    <m/>
    <s v="PAYMENT FROM DESCRIPTION: WEST KENT REFERENCE: 18022867K WK**APPLIED AS PER PREVIOUS EMAIL SENT FOR CONFIRMATION   JS060818"/>
    <s v="RYD_10005676_CREATE"/>
    <n v="10005676"/>
    <m/>
    <m/>
    <m/>
    <m/>
    <s v="Corporate Expenditure"/>
    <x v="4"/>
    <x v="0"/>
    <x v="6"/>
    <s v="7310 Legal / Prof Fees"/>
    <x v="1"/>
  </r>
  <r>
    <s v="E35120"/>
    <s v="7310"/>
    <s v="00000"/>
    <s v="00000"/>
    <s v="000000"/>
    <s v="Corporate Expenses"/>
    <s v="Legal / Prof Fees"/>
    <s v="Default"/>
    <s v="Default"/>
    <s v="Default"/>
    <n v="-50"/>
    <d v="2018-08-01T00:00:00"/>
    <s v="Misc Receipts"/>
    <s v="Receivables"/>
    <s v="Journal Import 65508298:"/>
    <s v="Receivables A 13660967 65508298"/>
    <s v="AUG-18 Misc Receipts GBP"/>
    <d v="2018-08-07T00:00:00"/>
    <s v="SSCREPMAN,"/>
    <n v="4"/>
    <s v="Journal Import Created"/>
    <x v="131"/>
    <s v="RYDFINBN000984-2"/>
    <d v="2018-08-07T00:00:00"/>
    <n v="7876495"/>
    <s v="Legal settlements"/>
    <s v="RYD SUSSEX FINANCE OPG INCOME"/>
    <n v="10005676"/>
    <m/>
    <m/>
    <m/>
    <m/>
    <s v="Corporate Expenditure"/>
    <x v="4"/>
    <x v="0"/>
    <x v="6"/>
    <s v="7310 Legal / Prof Fees"/>
    <x v="1"/>
  </r>
  <r>
    <s v="E35120"/>
    <s v="7310"/>
    <s v="00000"/>
    <s v="00000"/>
    <s v="000000"/>
    <s v="Corporate Expenses"/>
    <s v="Legal / Prof Fees"/>
    <s v="Default"/>
    <s v="Default"/>
    <s v="Default"/>
    <n v="2392"/>
    <d v="2018-08-01T00:00:00"/>
    <s v="Purchase Invoices"/>
    <s v="Payables"/>
    <s v="Journal Import 65586936:"/>
    <s v="Payables A 13668356 65586936"/>
    <s v="AUG-18 Purchase Invoices GBP"/>
    <d v="2018-08-09T00:00:00"/>
    <s v="SSCREPMAN,"/>
    <n v="13"/>
    <s v="Journal Import Created"/>
    <x v="0"/>
    <n v="403685"/>
    <d v="2018-07-25T00:00:00"/>
    <n v="165026831"/>
    <m/>
    <s v="PO Invoice"/>
    <m/>
    <s v="http://nww.docserv.wyss.nhs.uk/synergyiim/dist/?val=663317_5505845_20180807180436"/>
    <n v="1"/>
    <n v="2392"/>
    <m/>
    <s v="Corporate Expenditure"/>
    <x v="4"/>
    <x v="0"/>
    <x v="6"/>
    <s v="7310 Legal / Prof Fees"/>
    <x v="0"/>
  </r>
  <r>
    <s v="E35120"/>
    <s v="7310"/>
    <s v="00000"/>
    <s v="00000"/>
    <s v="000000"/>
    <s v="Corporate Expenses"/>
    <s v="Legal / Prof Fees"/>
    <s v="Default"/>
    <s v="Default"/>
    <s v="Default"/>
    <n v="2392"/>
    <d v="2018-08-01T00:00:00"/>
    <s v="Purchase Invoices"/>
    <s v="Payables"/>
    <s v="Journal Import 65619461:"/>
    <s v="Payables A 13675159 65619461"/>
    <s v="AUG-18 Purchase Invoices GBP"/>
    <d v="2018-08-10T00:00:00"/>
    <s v="SSCREPMAN,"/>
    <n v="18"/>
    <s v="Journal Import Created"/>
    <x v="0"/>
    <n v="403685"/>
    <d v="2018-07-25T00:00:00"/>
    <n v="165026831"/>
    <m/>
    <s v="PO Invoice"/>
    <m/>
    <s v="http://nww.docserv.wyss.nhs.uk/synergyiim/dist/?val=663317_5505845_20180807180436"/>
    <n v="1"/>
    <n v="2392"/>
    <m/>
    <s v="Corporate Expenditure"/>
    <x v="4"/>
    <x v="0"/>
    <x v="6"/>
    <s v="7310 Legal / Prof Fees"/>
    <x v="0"/>
  </r>
  <r>
    <s v="E35120"/>
    <s v="7310"/>
    <s v="00000"/>
    <s v="00000"/>
    <s v="000000"/>
    <s v="Corporate Expenses"/>
    <s v="Legal / Prof Fees"/>
    <s v="Default"/>
    <s v="Default"/>
    <s v="Default"/>
    <n v="-2392"/>
    <d v="2018-08-01T00:00:00"/>
    <s v="Purchase Invoices"/>
    <s v="Payables"/>
    <s v="Journal Import 65619461:"/>
    <s v="Payables A 13675159 65619461"/>
    <s v="AUG-18 Purchase Invoices GBP"/>
    <d v="2018-08-10T00:00:00"/>
    <s v="SSCREPMAN,"/>
    <n v="19"/>
    <s v="Journal Import Created"/>
    <x v="0"/>
    <n v="403685"/>
    <d v="2018-07-25T00:00:00"/>
    <n v="165026831"/>
    <m/>
    <s v="PO Invoice"/>
    <m/>
    <s v="http://nww.docserv.wyss.nhs.uk/synergyiim/dist/?val=663317_5505845_20180807180436"/>
    <n v="1"/>
    <n v="-2392"/>
    <m/>
    <s v="Corporate Expenditure"/>
    <x v="4"/>
    <x v="0"/>
    <x v="6"/>
    <s v="7310 Legal / Prof Fees"/>
    <x v="0"/>
  </r>
  <r>
    <s v="E35120"/>
    <s v="7310"/>
    <s v="00000"/>
    <s v="00000"/>
    <s v="000000"/>
    <s v="Corporate Expenses"/>
    <s v="Legal / Prof Fees"/>
    <s v="Default"/>
    <s v="Default"/>
    <s v="Default"/>
    <n v="-2392"/>
    <d v="2018-08-01T00:00:00"/>
    <s v="Purchase Invoices"/>
    <s v="Payables"/>
    <s v="Journal Import 65805417:"/>
    <s v="Payables A 13713192 65805417"/>
    <s v="AUG-18 Purchase Invoices GBP"/>
    <d v="2018-08-16T00:00:00"/>
    <s v="SSCREPMAN,"/>
    <n v="13"/>
    <s v="Journal Import Created"/>
    <x v="0"/>
    <n v="403685"/>
    <d v="2018-07-25T00:00:00"/>
    <n v="165071435"/>
    <m/>
    <s v="PO Invoice"/>
    <m/>
    <s v="http://nww.docserv.wyss.nhs.uk/synergyiim/dist/?val=663317_5505845_20180807180436"/>
    <n v="1"/>
    <n v="-2392"/>
    <m/>
    <s v="Corporate Expenditure"/>
    <x v="4"/>
    <x v="0"/>
    <x v="6"/>
    <s v="7310 Legal / Prof Fees"/>
    <x v="0"/>
  </r>
  <r>
    <s v="E35120"/>
    <s v="7310"/>
    <s v="00000"/>
    <s v="00000"/>
    <s v="000000"/>
    <s v="Corporate Expenses"/>
    <s v="Legal / Prof Fees"/>
    <s v="Default"/>
    <s v="Default"/>
    <s v="Default"/>
    <n v="-63.32"/>
    <d v="2018-08-01T00:00:00"/>
    <s v="Receiving"/>
    <s v="Cost Management"/>
    <s v="Journal Import 65260194:"/>
    <s v="Cost Management A 13601772 65260194 2"/>
    <s v="01-AUG-2018 Receiving GBP"/>
    <d v="2018-07-31T00:00:00"/>
    <s v="SSCREPMAN,"/>
    <n v="1756"/>
    <s v="Brighton MRC - legals for Sale Contract, Transer, Licence to Carry Out Works, Title Investigations"/>
    <x v="0"/>
    <n v="165026831"/>
    <d v="2017-05-02T00:00:00"/>
    <m/>
    <s v="DS10.07.12 HAZEL WILKS"/>
    <m/>
    <s v="LONDON-4"/>
    <m/>
    <m/>
    <m/>
    <m/>
    <s v="Corporate Expenditure"/>
    <x v="4"/>
    <x v="0"/>
    <x v="6"/>
    <s v="7310 Legal / Prof Fees"/>
    <x v="0"/>
  </r>
  <r>
    <s v="E35120"/>
    <s v="7310"/>
    <s v="00000"/>
    <s v="00000"/>
    <s v="000000"/>
    <s v="Corporate Expenses"/>
    <s v="Legal / Prof Fees"/>
    <s v="Default"/>
    <s v="Default"/>
    <s v="Default"/>
    <n v="-1050.28"/>
    <d v="2018-08-01T00:00:00"/>
    <s v="Receiving"/>
    <s v="Cost Management"/>
    <s v="Journal Import 65260194:"/>
    <s v="Cost Management A 13601772 65260194 2"/>
    <s v="01-AUG-2018 Receiving GBP"/>
    <d v="2018-07-31T00:00:00"/>
    <s v="SSCREPMAN,"/>
    <n v="1757"/>
    <s v="SP - Agency costs for the transcription of Investigation interviews held by D. Brettle"/>
    <x v="133"/>
    <n v="165069775"/>
    <d v="2018-05-29T00:00:00"/>
    <m/>
    <m/>
    <m/>
    <s v="LONDON-1"/>
    <m/>
    <m/>
    <m/>
    <m/>
    <s v="Corporate Expenditure"/>
    <x v="4"/>
    <x v="0"/>
    <x v="6"/>
    <s v="7310 Legal / Prof Fees"/>
    <x v="1"/>
  </r>
  <r>
    <s v="E35120"/>
    <s v="7310"/>
    <s v="00000"/>
    <s v="00000"/>
    <s v="000000"/>
    <s v="Corporate Expenses"/>
    <s v="Legal / Prof Fees"/>
    <s v="Default"/>
    <s v="Default"/>
    <s v="Default"/>
    <n v="1050.28"/>
    <d v="2018-08-01T00:00:00"/>
    <s v="Receiving"/>
    <s v="Cost Management"/>
    <s v="Journal Import 66289567:"/>
    <s v="Cost Management A 13804752 66289567"/>
    <s v="31-AUG-2018 Receiving GBP"/>
    <d v="2018-08-31T00:00:00"/>
    <s v="SSCREPMAN,"/>
    <n v="1798"/>
    <s v="SP - Agency costs for the transcription of Investigation interviews held by D. Brettle"/>
    <x v="133"/>
    <n v="165069775"/>
    <d v="2018-05-29T00:00:00"/>
    <m/>
    <m/>
    <m/>
    <s v="LONDON-1"/>
    <m/>
    <m/>
    <m/>
    <m/>
    <s v="Corporate Expenditure"/>
    <x v="4"/>
    <x v="0"/>
    <x v="6"/>
    <s v="7310 Legal / Prof Fees"/>
    <x v="1"/>
  </r>
  <r>
    <s v="E35120"/>
    <s v="7310"/>
    <s v="00000"/>
    <s v="00000"/>
    <s v="000000"/>
    <s v="Corporate Expenses"/>
    <s v="Legal / Prof Fees"/>
    <s v="Default"/>
    <s v="Default"/>
    <s v="Default"/>
    <n v="63.32"/>
    <d v="2018-08-01T00:00:00"/>
    <s v="Receiving"/>
    <s v="Cost Management"/>
    <s v="Journal Import 66289567:"/>
    <s v="Cost Management A 13804752 66289567"/>
    <s v="31-AUG-2018 Receiving GBP"/>
    <d v="2018-08-31T00:00:00"/>
    <s v="SSCREPMAN,"/>
    <n v="1799"/>
    <s v="Brighton MRC - legals for Sale Contract, Transer, Licence to Carry Out Works, Title Investigations"/>
    <x v="0"/>
    <n v="165026831"/>
    <d v="2017-05-02T00:00:00"/>
    <m/>
    <s v="DS10.07.12 HAZEL WILKS"/>
    <m/>
    <s v="LONDON-4"/>
    <m/>
    <m/>
    <m/>
    <m/>
    <s v="Corporate Expenditure"/>
    <x v="4"/>
    <x v="0"/>
    <x v="6"/>
    <s v="7310 Legal / Prof Fees"/>
    <x v="0"/>
  </r>
  <r>
    <s v="E35120"/>
    <s v="7310"/>
    <s v="E1830"/>
    <s v="00000"/>
    <s v="000000"/>
    <s v="Corporate Expenses"/>
    <s v="Legal / Prof Fees"/>
    <s v="LTPS - Costs"/>
    <s v="Default"/>
    <s v="Default"/>
    <n v="7597.11"/>
    <d v="2018-08-01T00:00:00"/>
    <s v="Accrual"/>
    <s v="Payables"/>
    <s v="PAYABLE NON-PO ACCRUALS AUG-18"/>
    <s v="Payables A 13804710 66288924"/>
    <s v="PAYABLE NON-PO ACCRUALS AUG-18 Accrual GBP"/>
    <d v="2018-08-31T00:00:00"/>
    <m/>
    <n v="26"/>
    <s v="SINX00049772 - http://nww.docserv.wyss.nhs.uk/synergyiim/dist/?val=392801_3363980_20180125112512 - NHS LITIGATION AUTHORITY"/>
    <x v="74"/>
    <s v="SINX00049772"/>
    <d v="2018-08-31T00:00:00"/>
    <m/>
    <m/>
    <d v="2018-01-25T00:00:00"/>
    <m/>
    <s v="http://nww.docserv.wyss.nhs.uk/synergyiim/dist/?val=392801_3363980_20180125112512"/>
    <m/>
    <m/>
    <m/>
    <s v="Corporate Expenditure"/>
    <x v="4"/>
    <x v="0"/>
    <x v="6"/>
    <s v="7310 Legal / Prof Fees"/>
    <x v="0"/>
  </r>
  <r>
    <s v="E35120"/>
    <s v="7310"/>
    <s v="E1830"/>
    <s v="00000"/>
    <s v="000000"/>
    <s v="Corporate Expenses"/>
    <s v="Legal / Prof Fees"/>
    <s v="LTPS - Costs"/>
    <s v="Default"/>
    <s v="Default"/>
    <n v="10000"/>
    <d v="2018-08-01T00:00:00"/>
    <s v="Accrual"/>
    <s v="Payables"/>
    <s v="PAYABLE NON-PO ACCRUALS AUG-18"/>
    <s v="Payables A 13804710 66288924"/>
    <s v="PAYABLE NON-PO ACCRUALS AUG-18 Accrual GBP"/>
    <d v="2018-08-31T00:00:00"/>
    <m/>
    <n v="27"/>
    <s v="SINX00049858 - http://nww.docserv.wyss.nhs.uk/synergyiim/dist/?val=431794_3650817_20180219163124 - NHS LITIGATION AUTHORITY"/>
    <x v="74"/>
    <s v="SINX00049858"/>
    <d v="2018-08-31T00:00:00"/>
    <m/>
    <m/>
    <d v="2018-02-19T00:00:00"/>
    <m/>
    <s v="http://nww.docserv.wyss.nhs.uk/synergyiim/dist/?val=431794_3650817_20180219163124"/>
    <m/>
    <m/>
    <m/>
    <s v="Corporate Expenditure"/>
    <x v="4"/>
    <x v="0"/>
    <x v="6"/>
    <s v="7310 Legal / Prof Fees"/>
    <x v="0"/>
  </r>
  <r>
    <s v="E35120"/>
    <s v="7310"/>
    <s v="E1830"/>
    <s v="00000"/>
    <s v="000000"/>
    <s v="Corporate Expenses"/>
    <s v="Legal / Prof Fees"/>
    <s v="LTPS - Costs"/>
    <s v="Default"/>
    <s v="Default"/>
    <n v="-7597.11"/>
    <d v="2018-08-01T00:00:00"/>
    <s v="Accrual"/>
    <s v="Payables"/>
    <s v="Reverses &quot;PAYABLE NON-PO ACCRUALS JUL-18 Accrual GBP&quot; journal entry of &quot;Payables A 13601741 65259731&quot; batch from &quot;JUL-18&quot;."/>
    <s v="Reverses &quot;PAYABLE NON-PO ACCRUALS JUL-18 Accrual GBP&quot;31-JUL-18 20:14:06 - 65261299"/>
    <s v="Reverses &quot;PAYABLE NON-PO ACCRUALS JUL-18 Accrual GBP&quot;31-JUL-18 20:14:06"/>
    <d v="2018-07-31T00:00:00"/>
    <m/>
    <n v="26"/>
    <s v="SINX00049772 - http://nww.docserv.wyss.nhs.uk/synergyiim/dist/?val=392801_3363980_20180125112512 - NHS LITIGATION AUTHORITY"/>
    <x v="74"/>
    <s v="SINX00049772"/>
    <d v="2018-07-31T00:00:00"/>
    <m/>
    <m/>
    <d v="2018-01-25T00:00:00"/>
    <m/>
    <s v="http://nww.docserv.wyss.nhs.uk/synergyiim/dist/?val=392801_3363980_20180125112512"/>
    <m/>
    <m/>
    <m/>
    <s v="Corporate Expenditure"/>
    <x v="4"/>
    <x v="0"/>
    <x v="6"/>
    <s v="7310 Legal / Prof Fees"/>
    <x v="0"/>
  </r>
  <r>
    <s v="E35120"/>
    <s v="7310"/>
    <s v="E1830"/>
    <s v="00000"/>
    <s v="000000"/>
    <s v="Corporate Expenses"/>
    <s v="Legal / Prof Fees"/>
    <s v="LTPS - Costs"/>
    <s v="Default"/>
    <s v="Default"/>
    <n v="-10000"/>
    <d v="2018-08-01T00:00:00"/>
    <s v="Accrual"/>
    <s v="Payables"/>
    <s v="Reverses &quot;PAYABLE NON-PO ACCRUALS JUL-18 Accrual GBP&quot; journal entry of &quot;Payables A 13601741 65259731&quot; batch from &quot;JUL-18&quot;."/>
    <s v="Reverses &quot;PAYABLE NON-PO ACCRUALS JUL-18 Accrual GBP&quot;31-JUL-18 20:14:06 - 65261299"/>
    <s v="Reverses &quot;PAYABLE NON-PO ACCRUALS JUL-18 Accrual GBP&quot;31-JUL-18 20:14:06"/>
    <d v="2018-07-31T00:00:00"/>
    <m/>
    <n v="27"/>
    <s v="SINX00049858 - http://nww.docserv.wyss.nhs.uk/synergyiim/dist/?val=431794_3650817_20180219163124 - NHS LITIGATION AUTHORITY"/>
    <x v="74"/>
    <s v="SINX00049858"/>
    <d v="2018-07-31T00:00:00"/>
    <m/>
    <m/>
    <d v="2018-02-19T00:00:00"/>
    <m/>
    <s v="http://nww.docserv.wyss.nhs.uk/synergyiim/dist/?val=431794_3650817_20180219163124"/>
    <m/>
    <m/>
    <m/>
    <s v="Corporate Expenditure"/>
    <x v="4"/>
    <x v="0"/>
    <x v="6"/>
    <s v="7310 Legal / Prof Fees"/>
    <x v="0"/>
  </r>
  <r>
    <s v="E35120"/>
    <s v="7310"/>
    <s v="E1833"/>
    <s v="00000"/>
    <s v="000000"/>
    <s v="Corporate Expenses"/>
    <s v="Legal / Prof Fees"/>
    <s v="Employment Relations"/>
    <s v="Default"/>
    <s v="Default"/>
    <n v="-1683.3"/>
    <d v="2018-08-01T00:00:00"/>
    <s v="Accrual"/>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2"/>
    <s v="7310; Receiving Error Correction; SP - The Results Company - Cathe Gaskell (Inv: CG-10237); 165061118; M04"/>
    <x v="152"/>
    <m/>
    <d v="2018-08-09T00:00:00"/>
    <m/>
    <s v="7310; Receiving Error Correction; SP - The Results Company - Cathe Gaskell (Inv: CG-10237); 165061118; M04"/>
    <m/>
    <m/>
    <m/>
    <m/>
    <m/>
    <m/>
    <s v="Corporate Expenditure"/>
    <x v="4"/>
    <x v="0"/>
    <x v="6"/>
    <s v="7310 Legal / Prof Fees"/>
    <x v="1"/>
  </r>
  <r>
    <s v="E35120"/>
    <s v="7310"/>
    <s v="E1833"/>
    <s v="00000"/>
    <s v="000000"/>
    <s v="Corporate Expenses"/>
    <s v="Legal / Prof Fees"/>
    <s v="Employment Relations"/>
    <s v="Default"/>
    <s v="Default"/>
    <n v="1683.3"/>
    <d v="2018-08-01T00:00:00"/>
    <s v="Accrual"/>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2"/>
    <s v="7310; Receiving Error Correction; SP - The Results Company - Cathe Gaskell (Inv: CG-10237); 165061118; M04"/>
    <x v="153"/>
    <m/>
    <d v="2018-08-09T00:00:00"/>
    <m/>
    <s v="7310; Receiving Error Correction; SP - The Results Company - Cathe Gaskell (Inv: CG-10237); 165061118; M04"/>
    <m/>
    <m/>
    <m/>
    <m/>
    <m/>
    <m/>
    <s v="Corporate Expenditure"/>
    <x v="4"/>
    <x v="0"/>
    <x v="6"/>
    <s v="7310 Legal / Prof Fees"/>
    <x v="1"/>
  </r>
  <r>
    <s v="E35120"/>
    <s v="7310"/>
    <s v="E1833"/>
    <s v="00000"/>
    <s v="000000"/>
    <s v="Corporate Expenses"/>
    <s v="Legal / Prof Fees"/>
    <s v="Employment Relations"/>
    <s v="Default"/>
    <s v="Default"/>
    <n v="1077.1099999999999"/>
    <d v="2018-08-01T00:00:00"/>
    <s v="Purchase Invoices"/>
    <s v="Payables"/>
    <s v="Journal Import 65996148:"/>
    <s v="Payables A 13749332 65996148"/>
    <s v="AUG-18 Purchase Invoices GBP"/>
    <d v="2018-08-22T00:00:00"/>
    <s v="SSCREPMAN,"/>
    <n v="26"/>
    <s v="Journal Import Created"/>
    <x v="158"/>
    <n v="10201398"/>
    <d v="2018-04-30T00:00:00"/>
    <n v="165052611"/>
    <m/>
    <s v="PO Invoice"/>
    <m/>
    <s v="http://nww.docserv.wyss.nhs.uk/synergyiim/dist/?val=676538_5649156_20180821131145"/>
    <n v="18500"/>
    <n v="0"/>
    <m/>
    <s v="Corporate Expenditure"/>
    <x v="4"/>
    <x v="0"/>
    <x v="6"/>
    <s v="7310 Legal / Prof Fees"/>
    <x v="0"/>
  </r>
  <r>
    <s v="E35120"/>
    <s v="7310"/>
    <s v="E1833"/>
    <s v="00000"/>
    <s v="000000"/>
    <s v="Corporate Expenses"/>
    <s v="Legal / Prof Fees"/>
    <s v="Employment Relations"/>
    <s v="Default"/>
    <s v="Default"/>
    <n v="1077.1099999999999"/>
    <d v="2018-08-01T00:00:00"/>
    <s v="Purchase Invoices"/>
    <s v="Payables"/>
    <s v="Journal Import 66030627:"/>
    <s v="Payables A 13755321 66030627"/>
    <s v="AUG-18 Purchase Invoices GBP"/>
    <d v="2018-08-23T00:00:00"/>
    <s v="SSCREPMAN,"/>
    <n v="28"/>
    <s v="Journal Import Created"/>
    <x v="158"/>
    <n v="10201398"/>
    <d v="2018-04-30T00:00:00"/>
    <n v="165052611"/>
    <m/>
    <s v="PO Invoice"/>
    <m/>
    <s v="http://nww.docserv.wyss.nhs.uk/synergyiim/dist/?val=676538_5649156_20180821131145"/>
    <n v="18500"/>
    <n v="0"/>
    <m/>
    <s v="Corporate Expenditure"/>
    <x v="4"/>
    <x v="0"/>
    <x v="6"/>
    <s v="7310 Legal / Prof Fees"/>
    <x v="0"/>
  </r>
  <r>
    <s v="E35120"/>
    <s v="7310"/>
    <s v="E1833"/>
    <s v="00000"/>
    <s v="000000"/>
    <s v="Corporate Expenses"/>
    <s v="Legal / Prof Fees"/>
    <s v="Employment Relations"/>
    <s v="Default"/>
    <s v="Default"/>
    <n v="-1077.1099999999999"/>
    <d v="2018-08-01T00:00:00"/>
    <s v="Purchase Invoices"/>
    <s v="Payables"/>
    <s v="Journal Import 66030627:"/>
    <s v="Payables A 13755321 66030627"/>
    <s v="AUG-18 Purchase Invoices GBP"/>
    <d v="2018-08-23T00:00:00"/>
    <s v="SSCREPMAN,"/>
    <n v="29"/>
    <s v="Journal Import Created"/>
    <x v="158"/>
    <n v="10201398"/>
    <d v="2018-04-30T00:00:00"/>
    <n v="165052611"/>
    <m/>
    <s v="PO Invoice"/>
    <m/>
    <s v="http://nww.docserv.wyss.nhs.uk/synergyiim/dist/?val=676538_5649156_20180821131145"/>
    <n v="18500"/>
    <n v="0"/>
    <m/>
    <s v="Corporate Expenditure"/>
    <x v="4"/>
    <x v="0"/>
    <x v="6"/>
    <s v="7310 Legal / Prof Fees"/>
    <x v="0"/>
  </r>
  <r>
    <s v="E35120"/>
    <s v="7310"/>
    <s v="E1833"/>
    <s v="00000"/>
    <s v="000000"/>
    <s v="Corporate Expenses"/>
    <s v="Legal / Prof Fees"/>
    <s v="Employment Relations"/>
    <s v="Default"/>
    <s v="Default"/>
    <n v="7527.7"/>
    <d v="2018-08-01T00:00:00"/>
    <s v="Purchase Invoices"/>
    <s v="Payables"/>
    <s v="Journal Import 66134688:"/>
    <s v="Payables A 13786113 66134688"/>
    <s v="AUG-18 Purchase Invoices GBP"/>
    <d v="2018-08-28T00:00:00"/>
    <s v="SSCREPMAN,"/>
    <n v="5"/>
    <s v="Journal Import Created"/>
    <x v="158"/>
    <n v="1375292"/>
    <d v="2018-08-06T00:00:00"/>
    <n v="165071481"/>
    <m/>
    <s v="PO Invoice"/>
    <m/>
    <s v="http://nww.docserv.wyss.nhs.uk/synergyiim/dist/?val=676186_5643496_20180820180721"/>
    <n v="1"/>
    <n v="7528"/>
    <m/>
    <s v="Corporate Expenditure"/>
    <x v="4"/>
    <x v="0"/>
    <x v="6"/>
    <s v="7310 Legal / Prof Fees"/>
    <x v="0"/>
  </r>
  <r>
    <s v="E35120"/>
    <s v="7310"/>
    <s v="E1833"/>
    <s v="00000"/>
    <s v="000000"/>
    <s v="Corporate Expenses"/>
    <s v="Legal / Prof Fees"/>
    <s v="Employment Relations"/>
    <s v="Default"/>
    <s v="Default"/>
    <n v="1505.54"/>
    <d v="2018-08-01T00:00:00"/>
    <s v="Purchase Invoices"/>
    <s v="Payables"/>
    <s v="Journal Import 66134688:"/>
    <s v="Payables A 13786113 66134688"/>
    <s v="AUG-18 Purchase Invoices GBP"/>
    <d v="2018-08-28T00:00:00"/>
    <s v="SSCREPMAN,"/>
    <n v="5"/>
    <s v="Journal Import Created"/>
    <x v="158"/>
    <n v="1375292"/>
    <d v="2018-08-06T00:00:00"/>
    <n v="165071481"/>
    <m/>
    <s v="PO Invoice"/>
    <m/>
    <s v="http://nww.docserv.wyss.nhs.uk/synergyiim/dist/?val=676186_5643496_20180820180721"/>
    <m/>
    <m/>
    <m/>
    <s v="Corporate Expenditure"/>
    <x v="4"/>
    <x v="0"/>
    <x v="6"/>
    <s v="7310 Legal / Prof Fees"/>
    <x v="0"/>
  </r>
  <r>
    <s v="E35120"/>
    <s v="7310"/>
    <s v="E1833"/>
    <s v="00000"/>
    <s v="000000"/>
    <s v="Corporate Expenses"/>
    <s v="Legal / Prof Fees"/>
    <s v="Employment Relations"/>
    <s v="Default"/>
    <s v="Default"/>
    <n v="-90"/>
    <d v="2018-08-01T00:00:00"/>
    <s v="Receiving"/>
    <s v="Cost Management"/>
    <s v="Journal Import 65260194:"/>
    <s v="Cost Management A 13601772 65260194 2"/>
    <s v="01-AUG-2018 Receiving GBP"/>
    <d v="2018-07-31T00:00:00"/>
    <s v="SSCREPMAN,"/>
    <n v="2575"/>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90"/>
    <d v="2018-08-01T00:00:00"/>
    <s v="Receiving"/>
    <s v="Cost Management"/>
    <s v="Journal Import 66289567:"/>
    <s v="Cost Management A 13804752 66289567"/>
    <s v="31-AUG-2018 Receiving GBP"/>
    <d v="2018-08-31T00:00:00"/>
    <s v="SSCREPMAN,"/>
    <n v="2627"/>
    <s v="SP - Brachers for D. Bell services (Inv: 100205317 - SOU2762)"/>
    <x v="125"/>
    <n v="165067496"/>
    <d v="2018-02-09T00:00:00"/>
    <m/>
    <m/>
    <m/>
    <s v="MAIDSTONE"/>
    <m/>
    <m/>
    <m/>
    <m/>
    <s v="Corporate Expenditure"/>
    <x v="4"/>
    <x v="0"/>
    <x v="6"/>
    <s v="7310 Legal / Prof Fees"/>
    <x v="0"/>
  </r>
  <r>
    <s v="E35120"/>
    <s v="7310"/>
    <s v="E1834"/>
    <s v="00000"/>
    <s v="000000"/>
    <s v="Corporate Expenses"/>
    <s v="Legal / Prof Fees"/>
    <s v="Coroners Advice"/>
    <s v="Default"/>
    <s v="Default"/>
    <n v="-580.79999999999995"/>
    <d v="2018-08-01T00:00:00"/>
    <s v="Accrual"/>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3"/>
    <s v="7310; Receiving Error Correction; Capsticks - Terrence Smith Inquest; 165055075; M04"/>
    <x v="152"/>
    <m/>
    <d v="2018-08-09T00:00:00"/>
    <m/>
    <s v="7310; Receiving Error Correction; Capsticks - Terrence Smith Inquest; 165055075; M04"/>
    <m/>
    <m/>
    <m/>
    <m/>
    <m/>
    <m/>
    <s v="Corporate Expenditure"/>
    <x v="4"/>
    <x v="0"/>
    <x v="6"/>
    <s v="7310 Legal / Prof Fees"/>
    <x v="1"/>
  </r>
  <r>
    <s v="E35120"/>
    <s v="7310"/>
    <s v="E1834"/>
    <s v="00000"/>
    <s v="000000"/>
    <s v="Corporate Expenses"/>
    <s v="Legal / Prof Fees"/>
    <s v="Coroners Advice"/>
    <s v="Default"/>
    <s v="Default"/>
    <n v="-1322.4"/>
    <d v="2018-08-01T00:00:00"/>
    <s v="Accrual"/>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4"/>
    <s v="7310; Receiving Error Correction; Capsticks - Nicholas WARREN Inquest; 165055337; M04"/>
    <x v="152"/>
    <m/>
    <d v="2018-08-09T00:00:00"/>
    <m/>
    <s v="7310; Receiving Error Correction; Capsticks - Nicholas WARREN Inquest; 165055337; M04"/>
    <m/>
    <m/>
    <m/>
    <m/>
    <m/>
    <m/>
    <s v="Corporate Expenditure"/>
    <x v="4"/>
    <x v="0"/>
    <x v="6"/>
    <s v="7310 Legal / Prof Fees"/>
    <x v="1"/>
  </r>
  <r>
    <s v="E35120"/>
    <s v="7310"/>
    <s v="E1834"/>
    <s v="00000"/>
    <s v="000000"/>
    <s v="Corporate Expenses"/>
    <s v="Legal / Prof Fees"/>
    <s v="Coroners Advice"/>
    <s v="Default"/>
    <s v="Default"/>
    <n v="-1500"/>
    <d v="2018-08-01T00:00:00"/>
    <s v="Accrual"/>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5"/>
    <s v="7310; Receiving Error Correction; Capsticks: Margaret Savin Inquest; 165057751; M04"/>
    <x v="152"/>
    <m/>
    <d v="2018-08-09T00:00:00"/>
    <m/>
    <s v="7310; Receiving Error Correction; Capsticks: Margaret Savin Inquest; 165057751; M04"/>
    <m/>
    <m/>
    <m/>
    <m/>
    <m/>
    <m/>
    <s v="Corporate Expenditure"/>
    <x v="4"/>
    <x v="0"/>
    <x v="6"/>
    <s v="7310 Legal / Prof Fees"/>
    <x v="1"/>
  </r>
  <r>
    <s v="E35120"/>
    <s v="7310"/>
    <s v="E1834"/>
    <s v="00000"/>
    <s v="000000"/>
    <s v="Corporate Expenses"/>
    <s v="Legal / Prof Fees"/>
    <s v="Coroners Advice"/>
    <s v="Default"/>
    <s v="Default"/>
    <n v="-12700"/>
    <d v="2018-08-01T00:00:00"/>
    <s v="Accrual"/>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6"/>
    <s v="7310; Receiving Error Correction; Richie Inquest; 165056903; M04"/>
    <x v="152"/>
    <m/>
    <d v="2018-08-09T00:00:00"/>
    <m/>
    <s v="7310; Receiving Error Correction; Richie Inquest; 165056903; M04"/>
    <m/>
    <m/>
    <m/>
    <m/>
    <m/>
    <m/>
    <s v="Corporate Expenditure"/>
    <x v="4"/>
    <x v="0"/>
    <x v="6"/>
    <s v="7310 Legal / Prof Fees"/>
    <x v="1"/>
  </r>
  <r>
    <s v="E35120"/>
    <s v="7310"/>
    <s v="E1834"/>
    <s v="00000"/>
    <s v="000000"/>
    <s v="Corporate Expenses"/>
    <s v="Legal / Prof Fees"/>
    <s v="Coroners Advice"/>
    <s v="Default"/>
    <s v="Default"/>
    <n v="-14500"/>
    <d v="2018-08-01T00:00:00"/>
    <s v="Accrual"/>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7"/>
    <s v="7310; Receiving Error Correction; Capsticks - R Olliffe Inquest Ref: 106037; 165056005; M04"/>
    <x v="152"/>
    <m/>
    <d v="2018-08-09T00:00:00"/>
    <m/>
    <s v="7310; Receiving Error Correction; Capsticks - R Olliffe Inquest Ref: 106037; 165056005; M04"/>
    <m/>
    <m/>
    <m/>
    <m/>
    <m/>
    <m/>
    <s v="Corporate Expenditure"/>
    <x v="4"/>
    <x v="0"/>
    <x v="6"/>
    <s v="7310 Legal / Prof Fees"/>
    <x v="1"/>
  </r>
  <r>
    <s v="E35120"/>
    <s v="7310"/>
    <s v="E1834"/>
    <s v="00000"/>
    <s v="000000"/>
    <s v="Corporate Expenses"/>
    <s v="Legal / Prof Fees"/>
    <s v="Coroners Advice"/>
    <s v="Default"/>
    <s v="Default"/>
    <n v="-15500"/>
    <d v="2018-08-01T00:00:00"/>
    <s v="Accrual"/>
    <s v="Spreadsheet"/>
    <s v="Reverses &quot;RYD FIN TA 18/19 04 020 Accrual GBP&quot; journal entry of &quot;Spreadsheet A 13626786 65375535&quot; batch from &quot;JUL-18&quot;."/>
    <s v="Reverses &quot;RYD FIN TA 18/19 04 020 Accrual GBP&quot;09-AUG-18 18:03:47 - 65583981"/>
    <s v="Reverses &quot;RYD FIN TA 18/19 04 020 Accrual GBP&quot;09-AUG-18 18:03:47"/>
    <d v="2018-08-09T00:00:00"/>
    <s v="SSCREPMAN,"/>
    <n v="18"/>
    <s v="7310; Receiving Error Correction; Capsticks Services - LW Inquest; 165052362; M04"/>
    <x v="152"/>
    <m/>
    <d v="2018-08-09T00:00:00"/>
    <m/>
    <s v="7310; Receiving Error Correction; Capsticks Services - LW Inquest; 165052362; M04"/>
    <m/>
    <m/>
    <m/>
    <m/>
    <m/>
    <m/>
    <s v="Corporate Expenditure"/>
    <x v="4"/>
    <x v="0"/>
    <x v="6"/>
    <s v="7310 Legal / Prof Fees"/>
    <x v="1"/>
  </r>
  <r>
    <s v="E35120"/>
    <s v="7310"/>
    <s v="E1834"/>
    <s v="00000"/>
    <s v="000000"/>
    <s v="Corporate Expenses"/>
    <s v="Legal / Prof Fees"/>
    <s v="Coroners Advice"/>
    <s v="Default"/>
    <s v="Default"/>
    <n v="580.79999999999995"/>
    <d v="2018-08-01T00:00:00"/>
    <s v="Accrual"/>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3"/>
    <s v="7310; Receiving Error Correction; Capsticks - Terrence Smith Inquest; 165055075; M04"/>
    <x v="153"/>
    <m/>
    <d v="2018-08-09T00:00:00"/>
    <m/>
    <s v="7310; Receiving Error Correction; Capsticks - Terrence Smith Inquest; 165055075; M04"/>
    <m/>
    <m/>
    <m/>
    <m/>
    <m/>
    <m/>
    <s v="Corporate Expenditure"/>
    <x v="4"/>
    <x v="0"/>
    <x v="6"/>
    <s v="7310 Legal / Prof Fees"/>
    <x v="1"/>
  </r>
  <r>
    <s v="E35120"/>
    <s v="7310"/>
    <s v="E1834"/>
    <s v="00000"/>
    <s v="000000"/>
    <s v="Corporate Expenses"/>
    <s v="Legal / Prof Fees"/>
    <s v="Coroners Advice"/>
    <s v="Default"/>
    <s v="Default"/>
    <n v="1322.4"/>
    <d v="2018-08-01T00:00:00"/>
    <s v="Accrual"/>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4"/>
    <s v="7310; Receiving Error Correction; Capsticks - Nicholas WARREN Inquest; 165055337; M04"/>
    <x v="153"/>
    <m/>
    <d v="2018-08-09T00:00:00"/>
    <m/>
    <s v="7310; Receiving Error Correction; Capsticks - Nicholas WARREN Inquest; 165055337; M04"/>
    <m/>
    <m/>
    <m/>
    <m/>
    <m/>
    <m/>
    <s v="Corporate Expenditure"/>
    <x v="4"/>
    <x v="0"/>
    <x v="6"/>
    <s v="7310 Legal / Prof Fees"/>
    <x v="1"/>
  </r>
  <r>
    <s v="E35120"/>
    <s v="7310"/>
    <s v="E1834"/>
    <s v="00000"/>
    <s v="000000"/>
    <s v="Corporate Expenses"/>
    <s v="Legal / Prof Fees"/>
    <s v="Coroners Advice"/>
    <s v="Default"/>
    <s v="Default"/>
    <n v="1500"/>
    <d v="2018-08-01T00:00:00"/>
    <s v="Accrual"/>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5"/>
    <s v="7310; Receiving Error Correction; Capsticks: Margaret Savin Inquest; 165057751; M04"/>
    <x v="153"/>
    <m/>
    <d v="2018-08-09T00:00:00"/>
    <m/>
    <s v="7310; Receiving Error Correction; Capsticks: Margaret Savin Inquest; 165057751; M04"/>
    <m/>
    <m/>
    <m/>
    <m/>
    <m/>
    <m/>
    <s v="Corporate Expenditure"/>
    <x v="4"/>
    <x v="0"/>
    <x v="6"/>
    <s v="7310 Legal / Prof Fees"/>
    <x v="1"/>
  </r>
  <r>
    <s v="E35120"/>
    <s v="7310"/>
    <s v="E1834"/>
    <s v="00000"/>
    <s v="000000"/>
    <s v="Corporate Expenses"/>
    <s v="Legal / Prof Fees"/>
    <s v="Coroners Advice"/>
    <s v="Default"/>
    <s v="Default"/>
    <n v="12700"/>
    <d v="2018-08-01T00:00:00"/>
    <s v="Accrual"/>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6"/>
    <s v="7310; Receiving Error Correction; Richie Inquest; 165056903; M04"/>
    <x v="153"/>
    <m/>
    <d v="2018-08-09T00:00:00"/>
    <m/>
    <s v="7310; Receiving Error Correction; Richie Inquest; 165056903; M04"/>
    <m/>
    <m/>
    <m/>
    <m/>
    <m/>
    <m/>
    <s v="Corporate Expenditure"/>
    <x v="4"/>
    <x v="0"/>
    <x v="6"/>
    <s v="7310 Legal / Prof Fees"/>
    <x v="1"/>
  </r>
  <r>
    <s v="E35120"/>
    <s v="7310"/>
    <s v="E1834"/>
    <s v="00000"/>
    <s v="000000"/>
    <s v="Corporate Expenses"/>
    <s v="Legal / Prof Fees"/>
    <s v="Coroners Advice"/>
    <s v="Default"/>
    <s v="Default"/>
    <n v="14500"/>
    <d v="2018-08-01T00:00:00"/>
    <s v="Accrual"/>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7"/>
    <s v="7310; Receiving Error Correction; Capsticks - R Olliffe Inquest Ref: 106037; 165056005; M04"/>
    <x v="153"/>
    <m/>
    <d v="2018-08-09T00:00:00"/>
    <m/>
    <s v="7310; Receiving Error Correction; Capsticks - R Olliffe Inquest Ref: 106037; 165056005; M04"/>
    <m/>
    <m/>
    <m/>
    <m/>
    <m/>
    <m/>
    <s v="Corporate Expenditure"/>
    <x v="4"/>
    <x v="0"/>
    <x v="6"/>
    <s v="7310 Legal / Prof Fees"/>
    <x v="1"/>
  </r>
  <r>
    <s v="E35120"/>
    <s v="7310"/>
    <s v="E1834"/>
    <s v="00000"/>
    <s v="000000"/>
    <s v="Corporate Expenses"/>
    <s v="Legal / Prof Fees"/>
    <s v="Coroners Advice"/>
    <s v="Default"/>
    <s v="Default"/>
    <n v="15500"/>
    <d v="2018-08-01T00:00:00"/>
    <s v="Accrual"/>
    <s v="Spreadsheet"/>
    <s v="Reverses &quot;RYD FIN TA 18/19 04 023 Accrual GBP&quot; journal entry of &quot;Spreadsheet A 13646845 65460190&quot; batch from &quot;JUL-18&quot;."/>
    <s v="Reverses &quot;RYD FIN TA 18/19 04 023 Accrual GBP&quot;09-AUG-18 18:04:10 - 65583981"/>
    <s v="Reverses &quot;RYD FIN TA 18/19 04 023 Accrual GBP&quot;09-AUG-18 18:04:10"/>
    <d v="2018-08-09T00:00:00"/>
    <s v="SSCREPMAN,"/>
    <n v="18"/>
    <s v="7310; Receiving Error Correction; Capsticks Services - LW Inquest; 165052362; M04"/>
    <x v="153"/>
    <m/>
    <d v="2018-08-09T00:00:00"/>
    <m/>
    <s v="7310; Receiving Error Correction; Capsticks Services - LW Inquest; 165052362; M04"/>
    <m/>
    <m/>
    <m/>
    <m/>
    <m/>
    <m/>
    <s v="Corporate Expenditure"/>
    <x v="4"/>
    <x v="0"/>
    <x v="6"/>
    <s v="7310 Legal / Prof Fees"/>
    <x v="1"/>
  </r>
  <r>
    <s v="E35120"/>
    <s v="7310"/>
    <s v="00000"/>
    <s v="00000"/>
    <s v="000000"/>
    <s v="Corporate Expenses"/>
    <s v="Legal / Prof Fees"/>
    <s v="Default"/>
    <s v="Default"/>
    <s v="Default"/>
    <n v="208750"/>
    <d v="2018-09-01T00:00:00"/>
    <s v="Accrual"/>
    <s v="Spreadsheet"/>
    <s v="M06- Corporate Expenses Accruals- KP"/>
    <s v="Spreadsheet A 14032447 67431235"/>
    <s v="RYD FIN KP 1819 M06 038 Accrual GBP"/>
    <d v="2018-10-04T00:00:00"/>
    <s v="RYD PATEL, KAILASH"/>
    <n v="4"/>
    <s v="7310;Capsticks;accrualcontract based on budget ;M1-6 2018/19; M06"/>
    <x v="159"/>
    <m/>
    <d v="2018-10-04T00:00:00"/>
    <m/>
    <s v="7310;Capsticks;accrualcontract based on budget ;M1-6 2018/19; M06"/>
    <m/>
    <m/>
    <m/>
    <m/>
    <m/>
    <m/>
    <s v="Corporate Expenditure"/>
    <x v="4"/>
    <x v="0"/>
    <x v="6"/>
    <s v="7310 Legal / Prof Fees"/>
    <x v="1"/>
  </r>
  <r>
    <s v="E35120"/>
    <s v="7310"/>
    <s v="00000"/>
    <s v="00000"/>
    <s v="000000"/>
    <s v="Corporate Expenses"/>
    <s v="Legal / Prof Fees"/>
    <s v="Default"/>
    <s v="Default"/>
    <s v="Default"/>
    <n v="-10000"/>
    <d v="2018-09-01T00:00:00"/>
    <s v="Accrual"/>
    <s v="Spreadsheet"/>
    <s v="Reverses &quot;RYD FIN KP 1819 M05 009 Accrual GBP&quot; journal entry of &quot;Spreadsheet A 13819852 66363742&quot; batch from &quot;AUG-18&quot;."/>
    <s v="Reverses &quot;RYD FIN KP 1819 M05 009 Accrual GBP&quot;11-SEP-18 18:02:10 - 66659170"/>
    <s v="Reverses &quot;RYD FIN KP 1819 M05 009 Accrual GBP&quot;11-SEP-18 18:02:10"/>
    <d v="2018-09-11T00:00:00"/>
    <s v="SSCREPMAN,"/>
    <n v="150"/>
    <s v="7310; NHS LITIGATION AUTHORITY; ; M05 NON-PO Suspense clearance; http://nww.docserv.wyss.nhs.uk/synergyiim/dist/?val=583774_4824760_20180605152610"/>
    <x v="77"/>
    <m/>
    <d v="2018-09-11T00:00:00"/>
    <m/>
    <s v="7310; NHS LITIGATION AUTHORITY; ; M05 NON-PO Suspense clearance;"/>
    <m/>
    <m/>
    <s v="http://nww.docserv.wyss.nhs.uk/synergyiim/dist/?val=583774_4824760_20180605152610"/>
    <m/>
    <m/>
    <m/>
    <s v="Corporate Expenditure"/>
    <x v="4"/>
    <x v="0"/>
    <x v="6"/>
    <s v="7310 Legal / Prof Fees"/>
    <x v="1"/>
  </r>
  <r>
    <s v="E35120"/>
    <s v="7310"/>
    <s v="00000"/>
    <s v="00000"/>
    <s v="000000"/>
    <s v="Corporate Expenses"/>
    <s v="Legal / Prof Fees"/>
    <s v="Default"/>
    <s v="Default"/>
    <s v="Default"/>
    <n v="-192708.33"/>
    <d v="2018-09-01T00:00:00"/>
    <s v="Accrual"/>
    <s v="Spreadsheet"/>
    <s v="Reverses &quot;RYD FIN KP 1819 M05 017 Accrual GBP&quot; journal entry of &quot;Spreadsheet A 13827576 66402119&quot; batch from &quot;AUG-18&quot;."/>
    <s v="Reverses &quot;RYD FIN KP 1819 M05 017 Accrual GBP&quot;11-SEP-18 18:02:46 - 66659170"/>
    <s v="Reverses &quot;RYD FIN KP 1819 M05 017 Accrual GBP&quot;11-SEP-18 18:02:46"/>
    <d v="2018-09-11T00:00:00"/>
    <s v="SSCREPMAN,"/>
    <n v="18"/>
    <s v="7310;Capsticks;accrualcontract based on budget  ;M1-5 2018/19; M05"/>
    <x v="160"/>
    <m/>
    <d v="2018-09-11T00:00:00"/>
    <m/>
    <s v="7310;Capsticks;accrualcontract based on budget  ;M1-5 2018/19; M05"/>
    <m/>
    <m/>
    <m/>
    <m/>
    <m/>
    <m/>
    <s v="Corporate Expenditure"/>
    <x v="4"/>
    <x v="0"/>
    <x v="6"/>
    <s v="7310 Legal / Prof Fees"/>
    <x v="1"/>
  </r>
  <r>
    <s v="E35120"/>
    <s v="7310"/>
    <s v="00000"/>
    <s v="00000"/>
    <s v="000000"/>
    <s v="Corporate Expenses"/>
    <s v="Legal / Prof Fees"/>
    <s v="Default"/>
    <s v="Default"/>
    <s v="Default"/>
    <n v="-8"/>
    <d v="2018-09-01T00:00:00"/>
    <s v="Misc Receipts"/>
    <s v="Receivables"/>
    <s v="Journal Import 66503390:"/>
    <s v="Receivables A 13853004 66503390"/>
    <s v="SEP-18 Misc Receipts GBP"/>
    <d v="2018-09-06T00:00:00"/>
    <s v="SSCREPMAN,"/>
    <n v="6"/>
    <s v="Journal Import Created"/>
    <x v="26"/>
    <s v="SBSEFT0509187502704A"/>
    <d v="2018-09-05T00:00:00"/>
    <m/>
    <s v="PAYMENT FROM DESCRIPTION: WEST KENT REFERENCE: HMCTS COMPENSATION**APPLIED AS PER PREVIOUS AND EMAIL SENT FOR CONFIRMATION"/>
    <s v="RYD_10005676_CREATE"/>
    <n v="10005676"/>
    <m/>
    <m/>
    <m/>
    <m/>
    <s v="Corporate Expenditure"/>
    <x v="4"/>
    <x v="0"/>
    <x v="6"/>
    <s v="7310 Legal / Prof Fees"/>
    <x v="1"/>
  </r>
  <r>
    <s v="E35120"/>
    <s v="7310"/>
    <s v="00000"/>
    <s v="00000"/>
    <s v="000000"/>
    <s v="Corporate Expenses"/>
    <s v="Legal / Prof Fees"/>
    <s v="Default"/>
    <s v="Default"/>
    <s v="Default"/>
    <n v="-8.57"/>
    <d v="2018-09-01T00:00:00"/>
    <s v="Misc Receipts"/>
    <s v="Receivables"/>
    <s v="Journal Import 66503390:"/>
    <s v="Receivables A 13853004 66503390"/>
    <s v="SEP-18 Misc Receipts GBP"/>
    <d v="2018-09-06T00:00:00"/>
    <s v="SSCREPMAN,"/>
    <n v="6"/>
    <s v="Journal Import Created"/>
    <x v="26"/>
    <s v="SBSEFT0509187502706A"/>
    <d v="2018-09-05T00:00:00"/>
    <m/>
    <s v="PAYMENT FROM DESCRIPTION: WEST KENT REFERENCE: 18022867K WK**APPLIED AS PER PREVIOUS AND EMAIL SENT FOR CONFIRMATION JS060918"/>
    <s v="RYD_10005676_CREATE"/>
    <n v="10005676"/>
    <m/>
    <m/>
    <m/>
    <m/>
    <s v="Corporate Expenditure"/>
    <x v="4"/>
    <x v="0"/>
    <x v="6"/>
    <s v="7310 Legal / Prof Fees"/>
    <x v="1"/>
  </r>
  <r>
    <s v="E35120"/>
    <s v="7310"/>
    <s v="00000"/>
    <s v="00000"/>
    <s v="000000"/>
    <s v="Corporate Expenses"/>
    <s v="Legal / Prof Fees"/>
    <s v="Default"/>
    <s v="Default"/>
    <s v="Default"/>
    <n v="566.6"/>
    <d v="2018-09-01T00:00:00"/>
    <s v="Purchase Invoices"/>
    <s v="Payables"/>
    <s v="Journal Import 67075749:"/>
    <s v="Payables A 13960246 67075749"/>
    <s v="SEP-18 Purchase Invoices GBP"/>
    <d v="2018-09-24T00:00:00"/>
    <s v="SSCREPMAN,"/>
    <n v="12"/>
    <s v="Journal Import Created"/>
    <x v="158"/>
    <n v="1375194"/>
    <d v="2018-07-31T00:00:00"/>
    <n v="165071873"/>
    <m/>
    <s v="PO Invoice"/>
    <m/>
    <s v="http://nww.docserv.wyss.nhs.uk/synergyiim/dist/?val=707470_5909150_20180917114456"/>
    <n v="1"/>
    <n v="567"/>
    <m/>
    <s v="Corporate Expenditure"/>
    <x v="4"/>
    <x v="0"/>
    <x v="6"/>
    <s v="7310 Legal / Prof Fees"/>
    <x v="0"/>
  </r>
  <r>
    <s v="E35120"/>
    <s v="7310"/>
    <s v="00000"/>
    <s v="00000"/>
    <s v="000000"/>
    <s v="Corporate Expenses"/>
    <s v="Legal / Prof Fees"/>
    <s v="Default"/>
    <s v="Default"/>
    <s v="Default"/>
    <n v="2615"/>
    <d v="2018-09-01T00:00:00"/>
    <s v="Purchase Invoices"/>
    <s v="Payables"/>
    <s v="Journal Import 67117120:"/>
    <s v="Payables A 13966332 67117120"/>
    <s v="SEP-18 Purchase Invoices GBP"/>
    <d v="2018-09-25T00:00:00"/>
    <s v="SSCREPMAN,"/>
    <n v="7"/>
    <s v="Journal Import Created"/>
    <x v="0"/>
    <n v="407882"/>
    <d v="2018-09-18T00:00:00"/>
    <n v="165026831"/>
    <m/>
    <s v="PO Invoice"/>
    <m/>
    <s v="http://nww.docserv.wyss.nhs.uk/synergyiim/dist/?val=717414_5989285_20180924141403"/>
    <n v="1"/>
    <n v="2615"/>
    <m/>
    <s v="Corporate Expenditure"/>
    <x v="4"/>
    <x v="0"/>
    <x v="6"/>
    <s v="7310 Legal / Prof Fees"/>
    <x v="0"/>
  </r>
  <r>
    <s v="E35120"/>
    <s v="7310"/>
    <s v="00000"/>
    <s v="00000"/>
    <s v="000000"/>
    <s v="Corporate Expenses"/>
    <s v="Legal / Prof Fees"/>
    <s v="Default"/>
    <s v="Default"/>
    <s v="Default"/>
    <n v="84"/>
    <d v="2018-09-01T00:00:00"/>
    <s v="Purchase Invoices"/>
    <s v="Payables"/>
    <s v="Journal Import 67117120:"/>
    <s v="Payables A 13966332 67117120"/>
    <s v="SEP-18 Purchase Invoices GBP"/>
    <d v="2018-09-25T00:00:00"/>
    <s v="SSCREPMAN,"/>
    <n v="7"/>
    <s v="Journal Import Created"/>
    <x v="0"/>
    <n v="407884"/>
    <d v="2018-09-18T00:00:00"/>
    <n v="165028647"/>
    <m/>
    <s v="PO Invoice"/>
    <m/>
    <s v="http://nww.docserv.wyss.nhs.uk/synergyiim/dist/?val=717414_5989281_20180924141403"/>
    <n v="1"/>
    <n v="84"/>
    <m/>
    <s v="Corporate Expenditure"/>
    <x v="4"/>
    <x v="0"/>
    <x v="6"/>
    <s v="7310 Legal / Prof Fees"/>
    <x v="0"/>
  </r>
  <r>
    <s v="E35120"/>
    <s v="7310"/>
    <s v="00000"/>
    <s v="00000"/>
    <s v="000000"/>
    <s v="Corporate Expenses"/>
    <s v="Legal / Prof Fees"/>
    <s v="Default"/>
    <s v="Default"/>
    <s v="Default"/>
    <n v="2615"/>
    <d v="2018-09-01T00:00:00"/>
    <s v="Purchase Invoices"/>
    <s v="Payables"/>
    <s v="Journal Import 67124739:"/>
    <s v="Payables A 13974088 67124739"/>
    <s v="SEP-18 Purchase Invoices GBP"/>
    <d v="2018-09-26T00:00:00"/>
    <s v="SSCREPMAN,"/>
    <n v="7"/>
    <s v="Journal Import Created"/>
    <x v="0"/>
    <n v="407882"/>
    <d v="2018-09-18T00:00:00"/>
    <n v="165026831"/>
    <m/>
    <s v="PO Invoice"/>
    <m/>
    <s v="http://nww.docserv.wyss.nhs.uk/synergyiim/dist/?val=717414_5989285_20180924141403"/>
    <n v="1"/>
    <n v="2615"/>
    <m/>
    <s v="Corporate Expenditure"/>
    <x v="4"/>
    <x v="0"/>
    <x v="6"/>
    <s v="7310 Legal / Prof Fees"/>
    <x v="0"/>
  </r>
  <r>
    <s v="E35120"/>
    <s v="7310"/>
    <s v="00000"/>
    <s v="00000"/>
    <s v="000000"/>
    <s v="Corporate Expenses"/>
    <s v="Legal / Prof Fees"/>
    <s v="Default"/>
    <s v="Default"/>
    <s v="Default"/>
    <n v="-2615"/>
    <d v="2018-09-01T00:00:00"/>
    <s v="Purchase Invoices"/>
    <s v="Payables"/>
    <s v="Journal Import 67124739:"/>
    <s v="Payables A 13974088 67124739"/>
    <s v="SEP-18 Purchase Invoices GBP"/>
    <d v="2018-09-26T00:00:00"/>
    <s v="SSCREPMAN,"/>
    <n v="8"/>
    <s v="Journal Import Created"/>
    <x v="0"/>
    <n v="407882"/>
    <d v="2018-09-18T00:00:00"/>
    <n v="165026831"/>
    <m/>
    <s v="PO Invoice"/>
    <m/>
    <s v="http://nww.docserv.wyss.nhs.uk/synergyiim/dist/?val=717414_5989285_20180924141403"/>
    <n v="1"/>
    <n v="-2615"/>
    <m/>
    <s v="Corporate Expenditure"/>
    <x v="4"/>
    <x v="0"/>
    <x v="6"/>
    <s v="7310 Legal / Prof Fees"/>
    <x v="0"/>
  </r>
  <r>
    <s v="E35120"/>
    <s v="7310"/>
    <s v="00000"/>
    <s v="00000"/>
    <s v="000000"/>
    <s v="Corporate Expenses"/>
    <s v="Legal / Prof Fees"/>
    <s v="Default"/>
    <s v="Default"/>
    <s v="Default"/>
    <n v="-1050.28"/>
    <d v="2018-09-01T00:00:00"/>
    <s v="Receiving"/>
    <s v="Cost Management"/>
    <s v="Journal Import 66289567:"/>
    <s v="Cost Management A 13804752 66289567 2"/>
    <s v="01-SEP-2018 Receiving GBP"/>
    <d v="2018-08-31T00:00:00"/>
    <s v="SSCREPMAN,"/>
    <n v="1798"/>
    <s v="SP - Agency costs for the transcription of Investigation interviews held by D. Brettle"/>
    <x v="133"/>
    <n v="165069775"/>
    <d v="2018-05-29T00:00:00"/>
    <m/>
    <m/>
    <m/>
    <s v="LONDON-1"/>
    <m/>
    <m/>
    <m/>
    <m/>
    <s v="Corporate Expenditure"/>
    <x v="4"/>
    <x v="0"/>
    <x v="6"/>
    <s v="7310 Legal / Prof Fees"/>
    <x v="1"/>
  </r>
  <r>
    <s v="E35120"/>
    <s v="7310"/>
    <s v="00000"/>
    <s v="00000"/>
    <s v="000000"/>
    <s v="Corporate Expenses"/>
    <s v="Legal / Prof Fees"/>
    <s v="Default"/>
    <s v="Default"/>
    <s v="Default"/>
    <n v="-63.32"/>
    <d v="2018-09-01T00:00:00"/>
    <s v="Receiving"/>
    <s v="Cost Management"/>
    <s v="Journal Import 66289567:"/>
    <s v="Cost Management A 13804752 66289567 2"/>
    <s v="01-SEP-2018 Receiving GBP"/>
    <d v="2018-08-31T00:00:00"/>
    <s v="SSCREPMAN,"/>
    <n v="1799"/>
    <s v="Brighton MRC - legals for Sale Contract, Transer, Licence to Carry Out Works, Title Investigations"/>
    <x v="0"/>
    <n v="165026831"/>
    <d v="2017-05-02T00:00:00"/>
    <m/>
    <s v="DS10.07.12 HAZEL WILKS"/>
    <m/>
    <s v="LONDON-4"/>
    <m/>
    <m/>
    <m/>
    <m/>
    <s v="Corporate Expenditure"/>
    <x v="4"/>
    <x v="0"/>
    <x v="6"/>
    <s v="7310 Legal / Prof Fees"/>
    <x v="0"/>
  </r>
  <r>
    <s v="E35120"/>
    <s v="7310"/>
    <s v="00000"/>
    <s v="00000"/>
    <s v="000000"/>
    <s v="Corporate Expenses"/>
    <s v="Legal / Prof Fees"/>
    <s v="Default"/>
    <s v="Default"/>
    <s v="Default"/>
    <n v="1050.28"/>
    <d v="2018-09-01T00:00:00"/>
    <s v="Receiving"/>
    <s v="Cost Management"/>
    <s v="Journal Import 67235696:"/>
    <s v="Cost Management A 13989556 67235696"/>
    <s v="28-SEP-2018 Receiving GBP"/>
    <d v="2018-09-28T00:00:00"/>
    <s v="SSCREPMAN,"/>
    <n v="1726"/>
    <s v="SP - Agency costs for the transcription of Investigation interviews held by D. Brettle"/>
    <x v="133"/>
    <n v="165069775"/>
    <d v="2018-05-29T00:00:00"/>
    <m/>
    <m/>
    <m/>
    <s v="LONDON"/>
    <m/>
    <m/>
    <m/>
    <m/>
    <s v="Corporate Expenditure"/>
    <x v="4"/>
    <x v="0"/>
    <x v="6"/>
    <s v="7310 Legal / Prof Fees"/>
    <x v="1"/>
  </r>
  <r>
    <s v="E35120"/>
    <s v="7310"/>
    <s v="00000"/>
    <s v="00000"/>
    <s v="000000"/>
    <s v="Corporate Expenses"/>
    <s v="Legal / Prof Fees"/>
    <s v="Default"/>
    <s v="Default"/>
    <s v="Default"/>
    <n v="450"/>
    <d v="2018-09-01T00:00:00"/>
    <s v="Receiving"/>
    <s v="Cost Management"/>
    <s v="Journal Import 67235696:"/>
    <s v="Cost Management A 13989556 67235696"/>
    <s v="28-SEP-2018 Receiving GBP"/>
    <d v="2018-09-28T00:00:00"/>
    <s v="SSCREPMAN,"/>
    <n v="1727"/>
    <s v="SP - DAC Beachcroft re Ian Jeffreys.  Professional services 4.4.18 - 27.4.18"/>
    <x v="158"/>
    <n v="165071872"/>
    <d v="2018-09-07T00:00:00"/>
    <m/>
    <m/>
    <m/>
    <s v="BRISTOL 1"/>
    <m/>
    <m/>
    <m/>
    <m/>
    <s v="Corporate Expenditure"/>
    <x v="4"/>
    <x v="0"/>
    <x v="6"/>
    <s v="7310 Legal / Prof Fees"/>
    <x v="0"/>
  </r>
  <r>
    <s v="E35120"/>
    <s v="7310"/>
    <s v="E1830"/>
    <s v="00000"/>
    <s v="000000"/>
    <s v="Corporate Expenses"/>
    <s v="Legal / Prof Fees"/>
    <s v="LTPS - Costs"/>
    <s v="Default"/>
    <s v="Default"/>
    <n v="-7597.11"/>
    <d v="2018-09-01T00:00:00"/>
    <s v="Accrual"/>
    <s v="Payables"/>
    <s v="Reverses &quot;PAYABLE NON-PO ACCRUALS AUG-18 Accrual GBP&quot; journal entry of &quot;Payables A 13804710 66288924&quot; batch from &quot;AUG-18&quot;."/>
    <s v="Reverses &quot;PAYABLE NON-PO ACCRUALS AUG-18 Accrual GBP&quot;31-AUG-18 20:00:58 - 66290304"/>
    <s v="Reverses &quot;PAYABLE NON-PO ACCRUALS AUG-18 Accrual GBP&quot;31-AUG-18 20:00:58"/>
    <d v="2018-08-31T00:00:00"/>
    <m/>
    <n v="26"/>
    <s v="SINX00049772 - http://nww.docserv.wyss.nhs.uk/synergyiim/dist/?val=392801_3363980_20180125112512 - NHS LITIGATION AUTHORITY"/>
    <x v="74"/>
    <s v="SINX00049772"/>
    <d v="2018-08-31T00:00:00"/>
    <m/>
    <m/>
    <d v="2018-01-25T00:00:00"/>
    <m/>
    <s v="http://nww.docserv.wyss.nhs.uk/synergyiim/dist/?val=392801_3363980_20180125112512"/>
    <m/>
    <m/>
    <m/>
    <s v="Corporate Expenditure"/>
    <x v="4"/>
    <x v="0"/>
    <x v="6"/>
    <s v="7310 Legal / Prof Fees"/>
    <x v="0"/>
  </r>
  <r>
    <s v="E35120"/>
    <s v="7310"/>
    <s v="E1830"/>
    <s v="00000"/>
    <s v="000000"/>
    <s v="Corporate Expenses"/>
    <s v="Legal / Prof Fees"/>
    <s v="LTPS - Costs"/>
    <s v="Default"/>
    <s v="Default"/>
    <n v="-10000"/>
    <d v="2018-09-01T00:00:00"/>
    <s v="Accrual"/>
    <s v="Payables"/>
    <s v="Reverses &quot;PAYABLE NON-PO ACCRUALS AUG-18 Accrual GBP&quot; journal entry of &quot;Payables A 13804710 66288924&quot; batch from &quot;AUG-18&quot;."/>
    <s v="Reverses &quot;PAYABLE NON-PO ACCRUALS AUG-18 Accrual GBP&quot;31-AUG-18 20:00:58 - 66290304"/>
    <s v="Reverses &quot;PAYABLE NON-PO ACCRUALS AUG-18 Accrual GBP&quot;31-AUG-18 20:00:58"/>
    <d v="2018-08-31T00:00:00"/>
    <m/>
    <n v="27"/>
    <s v="SINX00049858 - http://nww.docserv.wyss.nhs.uk/synergyiim/dist/?val=431794_3650817_20180219163124 - NHS LITIGATION AUTHORITY"/>
    <x v="74"/>
    <s v="SINX00049858"/>
    <d v="2018-08-31T00:00:00"/>
    <m/>
    <m/>
    <d v="2018-02-19T00:00:00"/>
    <m/>
    <s v="http://nww.docserv.wyss.nhs.uk/synergyiim/dist/?val=431794_3650817_20180219163124"/>
    <m/>
    <m/>
    <m/>
    <s v="Corporate Expenditure"/>
    <x v="4"/>
    <x v="0"/>
    <x v="6"/>
    <s v="7310 Legal / Prof Fees"/>
    <x v="0"/>
  </r>
  <r>
    <s v="E35120"/>
    <s v="7310"/>
    <s v="E1830"/>
    <s v="00000"/>
    <s v="000000"/>
    <s v="Corporate Expenses"/>
    <s v="Legal / Prof Fees"/>
    <s v="LTPS - Costs"/>
    <s v="Default"/>
    <s v="Default"/>
    <n v="7597.11"/>
    <d v="2018-09-01T00:00:00"/>
    <s v="Purchase Invoices"/>
    <s v="Payables"/>
    <s v="Journal Import 66416255:"/>
    <s v="Payables A 13829556 66416255"/>
    <s v="SEP-18 Purchase Invoices GBP"/>
    <d v="2018-09-04T00:00:00"/>
    <s v="SSCREPMAN,"/>
    <n v="14"/>
    <s v="Journal Import Created"/>
    <x v="74"/>
    <s v="SINX00049772"/>
    <d v="2018-01-19T00:00:00"/>
    <s v="Non-PO"/>
    <m/>
    <s v="Non PO Invoice"/>
    <m/>
    <s v="http://nww.docserv.wyss.nhs.uk/synergyiim/dist/?val=392801_3363980_20180125112512"/>
    <m/>
    <m/>
    <m/>
    <s v="Corporate Expenditure"/>
    <x v="4"/>
    <x v="0"/>
    <x v="6"/>
    <s v="7310 Legal / Prof Fees"/>
    <x v="0"/>
  </r>
  <r>
    <s v="E35120"/>
    <s v="7310"/>
    <s v="E1831"/>
    <s v="00000"/>
    <s v="000000"/>
    <s v="Corporate Expenses"/>
    <s v="Legal / Prof Fees"/>
    <s v="LTPS - Damages"/>
    <s v="Default"/>
    <s v="Default"/>
    <n v="-60"/>
    <d v="2018-09-01T00:00:00"/>
    <s v="Misc Receipts"/>
    <s v="Receivables"/>
    <s v="Journal Import 66418081:"/>
    <s v="Receivables A 13835015 66418081"/>
    <s v="SEP-18 Misc Receipts GBP"/>
    <d v="2018-09-04T00:00:00"/>
    <s v="SSCREPMAN,"/>
    <n v="8"/>
    <s v="Journal Import Created"/>
    <x v="26"/>
    <s v="SBSEFT0309187496335A"/>
    <d v="2018-09-03T00:00:00"/>
    <m/>
    <s v="PAYMENT FROM DESCRIPTION: NHS LA REFERENCE:**APPLIED AS PER PREVIOUS AND EMAIL SENT FOR CONFIRMATION   JS040918"/>
    <s v="RYD_10005676_CREATE"/>
    <n v="10005676"/>
    <m/>
    <m/>
    <m/>
    <m/>
    <s v="Corporate Expenditure"/>
    <x v="4"/>
    <x v="0"/>
    <x v="6"/>
    <s v="7310 Legal / Prof Fees"/>
    <x v="1"/>
  </r>
  <r>
    <s v="E35120"/>
    <s v="7310"/>
    <s v="E1833"/>
    <s v="00000"/>
    <s v="000000"/>
    <s v="Corporate Expenses"/>
    <s v="Legal / Prof Fees"/>
    <s v="Employment Relations"/>
    <s v="Default"/>
    <s v="Default"/>
    <n v="215.42"/>
    <d v="2018-09-01T00:00:00"/>
    <s v="Adjustment"/>
    <s v="Spreadsheet"/>
    <s v="SBS RYD AUG-18 VAT ADJUSTMENT JOURNAL"/>
    <s v="Spreadsheet A 14041138 67469795"/>
    <s v="SBS RYD AUG-18 VAT ADJUSTMENT JOURNAL Adjustment GBP"/>
    <d v="2018-10-05T00:00:00"/>
    <s v="SSC PETRAUSKAS, MICHAELA"/>
    <n v="1225"/>
    <s v="DAC BEACHCROFT LLP-OR12_53657-10201398-215.42-http://nww.docserv.wyss.nhs.uk/synergyiim/dist/?val=676538_5649156_20180821131145"/>
    <x v="161"/>
    <m/>
    <d v="2018-10-05T00:00:00"/>
    <m/>
    <s v="DAC BEACHCROFT LLP-OR12_53657-10201398-215.42-"/>
    <m/>
    <m/>
    <s v="http://nww.docserv.wyss.nhs.uk/synergyiim/dist/?val=676538_5649156_20180821131145"/>
    <m/>
    <m/>
    <m/>
    <s v="Corporate Expenditure"/>
    <x v="4"/>
    <x v="0"/>
    <x v="6"/>
    <s v="7310 Legal / Prof Fees"/>
    <x v="1"/>
  </r>
  <r>
    <s v="E35120"/>
    <s v="7310"/>
    <s v="E1833"/>
    <s v="00000"/>
    <s v="000000"/>
    <s v="Corporate Expenses"/>
    <s v="Legal / Prof Fees"/>
    <s v="Employment Relations"/>
    <s v="Default"/>
    <s v="Default"/>
    <n v="-90"/>
    <d v="2018-09-01T00:00:00"/>
    <s v="Receiving"/>
    <s v="Cost Management"/>
    <s v="Journal Import 66289567:"/>
    <s v="Cost Management A 13804752 66289567 2"/>
    <s v="01-SEP-2018 Receiving GBP"/>
    <d v="2018-08-31T00:00:00"/>
    <s v="SSCREPMAN,"/>
    <n v="2627"/>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90"/>
    <d v="2018-09-01T00:00:00"/>
    <s v="Receiving"/>
    <s v="Cost Management"/>
    <s v="Journal Import 67235696:"/>
    <s v="Cost Management A 13989556 67235696"/>
    <s v="28-SEP-2018 Receiving GBP"/>
    <d v="2018-09-28T00:00:00"/>
    <s v="SSCREPMAN,"/>
    <n v="2437"/>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17422.89"/>
    <d v="2018-09-01T00:00:00"/>
    <s v="Receiving"/>
    <s v="Cost Management"/>
    <s v="Journal Import 67235696:"/>
    <s v="Cost Management A 13989556 67235696"/>
    <s v="28-SEP-2018 Receiving GBP"/>
    <d v="2018-09-28T00:00:00"/>
    <s v="SSCREPMAN,"/>
    <n v="2438"/>
    <s v="Beachcroft fees for updating HR policies."/>
    <x v="158"/>
    <n v="165052611"/>
    <d v="2018-09-04T00:00:00"/>
    <m/>
    <m/>
    <m/>
    <s v="BRISTOL 1"/>
    <m/>
    <m/>
    <m/>
    <m/>
    <s v="Corporate Expenditure"/>
    <x v="4"/>
    <x v="0"/>
    <x v="6"/>
    <s v="7310 Legal / Prof Fees"/>
    <x v="0"/>
  </r>
  <r>
    <s v="E35120"/>
    <s v="7310"/>
    <s v="00000"/>
    <s v="00000"/>
    <s v="000000"/>
    <s v="Corporate Expenses"/>
    <s v="Legal / Prof Fees"/>
    <s v="Default"/>
    <s v="Default"/>
    <s v="Default"/>
    <n v="243541.67"/>
    <d v="2018-10-01T00:00:00"/>
    <s v="Accrual"/>
    <s v="Spreadsheet"/>
    <s v="M07- 023 Corporate Expenses Accruals- KP"/>
    <s v="Spreadsheet A 14231213 68496313"/>
    <s v="RYD FIN KP 1819 M07 023 Accrual GBP"/>
    <d v="2018-11-05T00:00:00"/>
    <s v="ZZZ KANUMAKALA, PUSHPA"/>
    <n v="3"/>
    <s v="7310;Capsticks;accrualcontract based on budget ;M1-7 2018/19; M07"/>
    <x v="162"/>
    <m/>
    <d v="2018-11-05T00:00:00"/>
    <m/>
    <s v="7310;Capsticks;accrualcontract based on budget ;M1-7 2018/19; M07"/>
    <m/>
    <m/>
    <m/>
    <m/>
    <m/>
    <m/>
    <s v="Corporate Expenditure"/>
    <x v="4"/>
    <x v="0"/>
    <x v="6"/>
    <s v="7310 Legal / Prof Fees"/>
    <x v="1"/>
  </r>
  <r>
    <s v="E35120"/>
    <s v="7310"/>
    <s v="00000"/>
    <s v="00000"/>
    <s v="000000"/>
    <s v="Corporate Expenses"/>
    <s v="Legal / Prof Fees"/>
    <s v="Default"/>
    <s v="Default"/>
    <s v="Default"/>
    <n v="-208750"/>
    <d v="2018-10-01T00:00:00"/>
    <s v="Accrual"/>
    <s v="Spreadsheet"/>
    <s v="Reverses &quot;RYD FIN KP 1819 M06 038 Accrual GBP&quot; journal entry of &quot;Spreadsheet A 14032447 67431235&quot; batch from &quot;SEP-18&quot;."/>
    <s v="Reverses &quot;RYD FIN KP 1819 M06 038 Accrual GBP&quot;09-OCT-18 18:05:01 - 67606897"/>
    <s v="Reverses &quot;RYD FIN KP 1819 M06 038 Accrual GBP&quot;09-OCT-18 18:05:01"/>
    <d v="2018-10-09T00:00:00"/>
    <s v="SSCREPMAN,"/>
    <n v="4"/>
    <s v="7310;Capsticks;accrualcontract based on budget ;M1-6 2018/19; M06"/>
    <x v="163"/>
    <m/>
    <d v="2018-10-09T00:00:00"/>
    <m/>
    <s v="7310;Capsticks;accrualcontract based on budget ;M1-6 2018/19; M06"/>
    <m/>
    <m/>
    <m/>
    <m/>
    <m/>
    <m/>
    <s v="Corporate Expenditure"/>
    <x v="4"/>
    <x v="0"/>
    <x v="6"/>
    <s v="7310 Legal / Prof Fees"/>
    <x v="1"/>
  </r>
  <r>
    <s v="E35120"/>
    <s v="7310"/>
    <s v="00000"/>
    <s v="00000"/>
    <s v="000000"/>
    <s v="Corporate Expenses"/>
    <s v="Legal / Prof Fees"/>
    <s v="Default"/>
    <s v="Default"/>
    <s v="Default"/>
    <n v="523"/>
    <d v="2018-10-01T00:00:00"/>
    <s v="Adjustment"/>
    <s v="Spreadsheet"/>
    <s v="SBS RYD SEP-18 VAT ADJUSTMENT JOURNAL"/>
    <s v="Spreadsheet A 14251346 68591556"/>
    <s v="SBS RYD SEP-18 VAT ADJUSTMENT JOURNAL Adjustment GBP"/>
    <d v="2018-11-07T00:00:00"/>
    <s v="SSC PETRAUSKAS, MICHAELA"/>
    <n v="891"/>
    <s v="CAPSTICKS SOLICITORS-407882-0-http://nww.docserv.wyss.nhs.uk/synergyiim/dist/?val=717414_5989285_20180924141403"/>
    <x v="164"/>
    <m/>
    <d v="2018-11-07T00:00:00"/>
    <m/>
    <s v="CAPSTICKS SOLICITORS-407882-0-"/>
    <m/>
    <m/>
    <s v="http://nww.docserv.wyss.nhs.uk/synergyiim/dist/?val=717414_5989285_20180924141403"/>
    <m/>
    <m/>
    <m/>
    <s v="Corporate Expenditure"/>
    <x v="4"/>
    <x v="0"/>
    <x v="6"/>
    <s v="7310 Legal / Prof Fees"/>
    <x v="1"/>
  </r>
  <r>
    <s v="E35120"/>
    <s v="7310"/>
    <s v="00000"/>
    <s v="00000"/>
    <s v="000000"/>
    <s v="Corporate Expenses"/>
    <s v="Legal / Prof Fees"/>
    <s v="Default"/>
    <s v="Default"/>
    <s v="Default"/>
    <n v="-10"/>
    <d v="2018-10-01T00:00:00"/>
    <s v="Misc Receipts"/>
    <s v="Receivables"/>
    <s v="Journal Import 67452018:"/>
    <s v="Receivables A 14043067 67452018"/>
    <s v="OCT-18 Misc Receipts GBP"/>
    <d v="2018-10-04T00:00:00"/>
    <s v="SSCREPMAN,"/>
    <n v="6"/>
    <s v="Journal Import Created"/>
    <x v="131"/>
    <s v="RYDFINBN000987-2"/>
    <d v="2018-10-04T00:00:00"/>
    <n v="7876510"/>
    <s v="Joanna Tajor "/>
    <s v="RYD SUSSEX FINANCE OPG INCOME"/>
    <n v="10005676"/>
    <m/>
    <m/>
    <m/>
    <m/>
    <s v="Corporate Expenditure"/>
    <x v="4"/>
    <x v="0"/>
    <x v="6"/>
    <s v="7310 Legal / Prof Fees"/>
    <x v="1"/>
  </r>
  <r>
    <s v="E35120"/>
    <s v="7310"/>
    <s v="00000"/>
    <s v="00000"/>
    <s v="000000"/>
    <s v="Corporate Expenses"/>
    <s v="Legal / Prof Fees"/>
    <s v="Default"/>
    <s v="Default"/>
    <s v="Default"/>
    <n v="-8"/>
    <d v="2018-10-01T00:00:00"/>
    <s v="Misc Receipts"/>
    <s v="Receivables"/>
    <s v="Journal Import 67452018:"/>
    <s v="Receivables A 14043067 67452018"/>
    <s v="OCT-18 Misc Receipts GBP"/>
    <d v="2018-10-04T00:00:00"/>
    <s v="SSCREPMAN,"/>
    <n v="6"/>
    <s v="Journal Import Created"/>
    <x v="26"/>
    <s v="SBSEFT0310187581809A"/>
    <d v="2018-10-03T00:00:00"/>
    <m/>
    <s v="PAYMENT FROM DESCRIPTION: WEST KENT REFERENCE: HMCTS COMPENSATION**APPLIED AS PER PREVIOUS AND EMAIL SENT FOR CONFIRMATION  JS04102018"/>
    <s v="RYD_10005676_CREATE"/>
    <n v="10005676"/>
    <m/>
    <m/>
    <m/>
    <m/>
    <s v="Corporate Expenditure"/>
    <x v="4"/>
    <x v="0"/>
    <x v="6"/>
    <s v="7310 Legal / Prof Fees"/>
    <x v="1"/>
  </r>
  <r>
    <s v="E35120"/>
    <s v="7310"/>
    <s v="00000"/>
    <s v="00000"/>
    <s v="000000"/>
    <s v="Corporate Expenses"/>
    <s v="Legal / Prof Fees"/>
    <s v="Default"/>
    <s v="Default"/>
    <s v="Default"/>
    <n v="-6.79"/>
    <d v="2018-10-01T00:00:00"/>
    <s v="Misc Receipts"/>
    <s v="Receivables"/>
    <s v="Journal Import 67452018:"/>
    <s v="Receivables A 14043067 67452018"/>
    <s v="OCT-18 Misc Receipts GBP"/>
    <d v="2018-10-04T00:00:00"/>
    <s v="SSCREPMAN,"/>
    <n v="6"/>
    <s v="Journal Import Created"/>
    <x v="26"/>
    <s v="SBSEFT0310187581810A"/>
    <d v="2018-10-03T00:00:00"/>
    <m/>
    <s v="PAYMENT FROM DESCRIPTION: WEST KENT REFERENCE: 18021454E WK**APPLIED AS PER PREVIOUS AND EMAIL SENT FOR CONFIRMATION ATTACHED IN SBSEFT0310187581809A JS04102018"/>
    <s v="RYD_10005676_CREATE"/>
    <n v="10005676"/>
    <m/>
    <m/>
    <m/>
    <m/>
    <s v="Corporate Expenditure"/>
    <x v="4"/>
    <x v="0"/>
    <x v="6"/>
    <s v="7310 Legal / Prof Fees"/>
    <x v="1"/>
  </r>
  <r>
    <s v="E35120"/>
    <s v="7310"/>
    <s v="00000"/>
    <s v="00000"/>
    <s v="000000"/>
    <s v="Corporate Expenses"/>
    <s v="Legal / Prof Fees"/>
    <s v="Default"/>
    <s v="Default"/>
    <s v="Default"/>
    <n v="-8.57"/>
    <d v="2018-10-01T00:00:00"/>
    <s v="Misc Receipts"/>
    <s v="Receivables"/>
    <s v="Journal Import 67452018:"/>
    <s v="Receivables A 14043067 67452018"/>
    <s v="OCT-18 Misc Receipts GBP"/>
    <d v="2018-10-04T00:00:00"/>
    <s v="SSCREPMAN,"/>
    <n v="6"/>
    <s v="Journal Import Created"/>
    <x v="26"/>
    <s v="SBSEFT0310187581811A"/>
    <d v="2018-10-03T00:00:00"/>
    <m/>
    <s v="PAYMENT FROM DESCRIPTION: WEST KENT REFERENCE: 18022867K WK**APPLIED AS PER PREVIOUS AND EMAIL SENT FOR CONFIRMATION  ATTACHED IN SBSEFT0310187581809A   JS04102018"/>
    <s v="RYD_10005676_CREATE"/>
    <n v="10005676"/>
    <m/>
    <m/>
    <m/>
    <m/>
    <s v="Corporate Expenditure"/>
    <x v="4"/>
    <x v="0"/>
    <x v="6"/>
    <s v="7310 Legal / Prof Fees"/>
    <x v="1"/>
  </r>
  <r>
    <s v="E35120"/>
    <s v="7310"/>
    <s v="00000"/>
    <s v="00000"/>
    <s v="000000"/>
    <s v="Corporate Expenses"/>
    <s v="Legal / Prof Fees"/>
    <s v="Default"/>
    <s v="Default"/>
    <s v="Default"/>
    <n v="-2615"/>
    <d v="2018-10-01T00:00:00"/>
    <s v="Purchase Invoices"/>
    <s v="Payables"/>
    <s v="Journal Import 67451042:"/>
    <s v="Payables A 14042998 67451042"/>
    <s v="OCT-18 Purchase Invoices GBP"/>
    <d v="2018-10-04T00:00:00"/>
    <s v="SSCREPMAN,"/>
    <n v="12"/>
    <s v="Journal Import Created"/>
    <x v="0"/>
    <n v="407882"/>
    <d v="2018-09-18T00:00:00"/>
    <n v="165072393"/>
    <m/>
    <s v="PO Invoice"/>
    <m/>
    <s v="http://nww.docserv.wyss.nhs.uk/synergyiim/dist/?val=717414_5989285_20180924141403"/>
    <n v="1"/>
    <n v="-2615"/>
    <m/>
    <s v="Corporate Expenditure"/>
    <x v="4"/>
    <x v="0"/>
    <x v="6"/>
    <s v="7310 Legal / Prof Fees"/>
    <x v="0"/>
  </r>
  <r>
    <s v="E35120"/>
    <s v="7310"/>
    <s v="00000"/>
    <s v="00000"/>
    <s v="000000"/>
    <s v="Corporate Expenses"/>
    <s v="Legal / Prof Fees"/>
    <s v="Default"/>
    <s v="Default"/>
    <s v="Default"/>
    <n v="-1050.28"/>
    <d v="2018-10-01T00:00:00"/>
    <s v="Receiving"/>
    <s v="Cost Management"/>
    <s v="Journal Import 67235696:"/>
    <s v="Cost Management A 13989556 67235696 2"/>
    <s v="01-OCT-2018 Receiving GBP"/>
    <d v="2018-09-28T00:00:00"/>
    <s v="SSCREPMAN,"/>
    <n v="1726"/>
    <s v="SP - Agency costs for the transcription of Investigation interviews held by D. Brettle"/>
    <x v="133"/>
    <n v="165069775"/>
    <d v="2018-05-29T00:00:00"/>
    <m/>
    <m/>
    <m/>
    <s v="LONDON"/>
    <m/>
    <m/>
    <m/>
    <m/>
    <s v="Corporate Expenditure"/>
    <x v="4"/>
    <x v="0"/>
    <x v="6"/>
    <s v="7310 Legal / Prof Fees"/>
    <x v="1"/>
  </r>
  <r>
    <s v="E35120"/>
    <s v="7310"/>
    <s v="00000"/>
    <s v="00000"/>
    <s v="000000"/>
    <s v="Corporate Expenses"/>
    <s v="Legal / Prof Fees"/>
    <s v="Default"/>
    <s v="Default"/>
    <s v="Default"/>
    <n v="-450"/>
    <d v="2018-10-01T00:00:00"/>
    <s v="Receiving"/>
    <s v="Cost Management"/>
    <s v="Journal Import 67235696:"/>
    <s v="Cost Management A 13989556 67235696 2"/>
    <s v="01-OCT-2018 Receiving GBP"/>
    <d v="2018-09-28T00:00:00"/>
    <s v="SSCREPMAN,"/>
    <n v="1727"/>
    <s v="SP - DAC Beachcroft re Ian Jeffreys.  Professional services 4.4.18 - 27.4.18"/>
    <x v="158"/>
    <n v="165071872"/>
    <d v="2018-09-07T00:00:00"/>
    <m/>
    <m/>
    <m/>
    <s v="BRISTOL 1"/>
    <m/>
    <m/>
    <m/>
    <m/>
    <s v="Corporate Expenditure"/>
    <x v="4"/>
    <x v="0"/>
    <x v="6"/>
    <s v="7310 Legal / Prof Fees"/>
    <x v="0"/>
  </r>
  <r>
    <s v="E35120"/>
    <s v="7310"/>
    <s v="00000"/>
    <s v="00000"/>
    <s v="000000"/>
    <s v="Corporate Expenses"/>
    <s v="Legal / Prof Fees"/>
    <s v="Default"/>
    <s v="Default"/>
    <s v="Default"/>
    <n v="63.32"/>
    <d v="2018-10-01T00:00:00"/>
    <s v="Receiving"/>
    <s v="Cost Management"/>
    <s v="Journal Import 68348876:"/>
    <s v="Cost Management A 14197796 68348876"/>
    <s v="31-OCT-2018 Receiving GBP"/>
    <d v="2018-10-31T00:00:00"/>
    <s v="SSCREPMAN,"/>
    <n v="1636"/>
    <s v="Brighton MRC - legals for Sale Contract, Transer, Licence to Carry Out Works, Title Investigations"/>
    <x v="0"/>
    <n v="165026831"/>
    <d v="2017-05-02T00:00:00"/>
    <m/>
    <s v="DS10.07.12 HAZEL WILKS"/>
    <m/>
    <s v="LONDON-4"/>
    <m/>
    <m/>
    <m/>
    <m/>
    <s v="Corporate Expenditure"/>
    <x v="4"/>
    <x v="0"/>
    <x v="6"/>
    <s v="7310 Legal / Prof Fees"/>
    <x v="0"/>
  </r>
  <r>
    <s v="E35120"/>
    <s v="7310"/>
    <s v="00000"/>
    <s v="00000"/>
    <s v="000000"/>
    <s v="Corporate Expenses"/>
    <s v="Legal / Prof Fees"/>
    <s v="Default"/>
    <s v="Default"/>
    <s v="Default"/>
    <n v="450"/>
    <d v="2018-10-01T00:00:00"/>
    <s v="Receiving"/>
    <s v="Cost Management"/>
    <s v="Journal Import 68348876:"/>
    <s v="Cost Management A 14197796 68348876"/>
    <s v="31-OCT-2018 Receiving GBP"/>
    <d v="2018-10-31T00:00:00"/>
    <s v="SSCREPMAN,"/>
    <n v="1637"/>
    <s v="SP - DAC Beachcroft re Ian Jeffreys.  Professional services 4.4.18 - 27.4.18"/>
    <x v="158"/>
    <n v="165071872"/>
    <d v="2018-09-07T00:00:00"/>
    <m/>
    <m/>
    <m/>
    <s v="BRISTOL 1"/>
    <m/>
    <m/>
    <m/>
    <m/>
    <s v="Corporate Expenditure"/>
    <x v="4"/>
    <x v="0"/>
    <x v="6"/>
    <s v="7310 Legal / Prof Fees"/>
    <x v="0"/>
  </r>
  <r>
    <s v="E35120"/>
    <s v="7310"/>
    <s v="00000"/>
    <s v="00000"/>
    <s v="000000"/>
    <s v="Corporate Expenses"/>
    <s v="Legal / Prof Fees"/>
    <s v="Default"/>
    <s v="Default"/>
    <s v="Default"/>
    <n v="1050.28"/>
    <d v="2018-10-01T00:00:00"/>
    <s v="Receiving"/>
    <s v="Cost Management"/>
    <s v="Journal Import 68348876:"/>
    <s v="Cost Management A 14197796 68348876"/>
    <s v="31-OCT-2018 Receiving GBP"/>
    <d v="2018-10-31T00:00:00"/>
    <s v="SSCREPMAN,"/>
    <n v="1638"/>
    <s v="SP - Agency costs for the transcription of Investigation interviews held by D. Brettle"/>
    <x v="133"/>
    <n v="165069775"/>
    <d v="2018-05-29T00:00:00"/>
    <m/>
    <m/>
    <m/>
    <s v="LONDON"/>
    <m/>
    <m/>
    <m/>
    <m/>
    <s v="Corporate Expenditure"/>
    <x v="4"/>
    <x v="0"/>
    <x v="6"/>
    <s v="7310 Legal / Prof Fees"/>
    <x v="1"/>
  </r>
  <r>
    <s v="E35120"/>
    <s v="7310"/>
    <s v="E1831"/>
    <s v="00000"/>
    <s v="000000"/>
    <s v="Corporate Expenses"/>
    <s v="Legal / Prof Fees"/>
    <s v="LTPS - Damages"/>
    <s v="Default"/>
    <s v="Default"/>
    <n v="-2000"/>
    <d v="2018-10-01T00:00:00"/>
    <s v="Misc Receipts"/>
    <s v="Receivables"/>
    <s v="Journal Import 67611380:"/>
    <s v="Receivables A 14073004 67611380"/>
    <s v="OCT-18 Misc Receipts GBP"/>
    <d v="2018-10-09T00:00:00"/>
    <s v="SSCREPMAN,"/>
    <n v="13"/>
    <s v="Journal Import Created"/>
    <x v="26"/>
    <s v="SBSEFT0810187588717A"/>
    <d v="2018-10-08T00:00:00"/>
    <m/>
    <s v="PAYMENT FROM DESCRIPTION: NHS LA REFERENCE:**APPLIED AS PER PREVIOUS AND EMAIL SENT FOR CONFIRMATION  JS09102018"/>
    <s v="RYD_10005676_CREATE"/>
    <n v="10005676"/>
    <m/>
    <m/>
    <m/>
    <m/>
    <s v="Corporate Expenditure"/>
    <x v="4"/>
    <x v="0"/>
    <x v="6"/>
    <s v="7310 Legal / Prof Fees"/>
    <x v="1"/>
  </r>
  <r>
    <s v="E35120"/>
    <s v="7310"/>
    <s v="E1833"/>
    <s v="00000"/>
    <s v="000000"/>
    <s v="Corporate Expenses"/>
    <s v="Legal / Prof Fees"/>
    <s v="Employment Relations"/>
    <s v="Default"/>
    <s v="Default"/>
    <n v="215.42"/>
    <d v="2018-10-01T00:00:00"/>
    <s v="Adjustment"/>
    <s v="Spreadsheet"/>
    <s v="SBS RYD SEP-18 VAT ADJUSTMENT JOURNAL"/>
    <s v="Spreadsheet A 14251346 68591556"/>
    <s v="SBS RYD SEP-18 VAT ADJUSTMENT JOURNAL Adjustment GBP"/>
    <d v="2018-11-07T00:00:00"/>
    <s v="SSC PETRAUSKAS, MICHAELA"/>
    <n v="892"/>
    <s v="DAC BEACHCROFT LLP-10201398-215.42-http://nww.docserv.wyss.nhs.uk/synergyiim/dist/?val=676538_5649156_20180821131145"/>
    <x v="164"/>
    <m/>
    <d v="2018-11-07T00:00:00"/>
    <m/>
    <s v="DAC BEACHCROFT LLP-10201398-215.42-"/>
    <m/>
    <m/>
    <s v="http://nww.docserv.wyss.nhs.uk/synergyiim/dist/?val=676538_5649156_20180821131145"/>
    <m/>
    <m/>
    <m/>
    <s v="Corporate Expenditure"/>
    <x v="4"/>
    <x v="0"/>
    <x v="6"/>
    <s v="7310 Legal / Prof Fees"/>
    <x v="1"/>
  </r>
  <r>
    <s v="E35120"/>
    <s v="7310"/>
    <s v="E1833"/>
    <s v="00000"/>
    <s v="000000"/>
    <s v="Corporate Expenses"/>
    <s v="Legal / Prof Fees"/>
    <s v="Employment Relations"/>
    <s v="Default"/>
    <s v="Default"/>
    <n v="1505.54"/>
    <d v="2018-10-01T00:00:00"/>
    <s v="Adjustment"/>
    <s v="Spreadsheet"/>
    <s v="SBS RYD SEP-18 VAT ADJUSTMENT JOURNAL"/>
    <s v="Spreadsheet A 14251346 68591556"/>
    <s v="SBS RYD SEP-18 VAT ADJUSTMENT JOURNAL Adjustment GBP"/>
    <d v="2018-11-07T00:00:00"/>
    <s v="SSC PETRAUSKAS, MICHAELA"/>
    <n v="893"/>
    <s v="DAC BEACHCROFT LLP-1375292-1505.54-http://nww.docserv.wyss.nhs.uk/synergyiim/dist/?val=676186_5643496_20180820180721"/>
    <x v="164"/>
    <m/>
    <d v="2018-11-07T00:00:00"/>
    <m/>
    <s v="DAC BEACHCROFT LLP-1375292-1505.54-"/>
    <m/>
    <m/>
    <s v="http://nww.docserv.wyss.nhs.uk/synergyiim/dist/?val=676186_5643496_20180820180721"/>
    <m/>
    <m/>
    <m/>
    <s v="Corporate Expenditure"/>
    <x v="4"/>
    <x v="0"/>
    <x v="6"/>
    <s v="7310 Legal / Prof Fees"/>
    <x v="1"/>
  </r>
  <r>
    <s v="E35120"/>
    <s v="7310"/>
    <s v="E1833"/>
    <s v="00000"/>
    <s v="000000"/>
    <s v="Corporate Expenses"/>
    <s v="Legal / Prof Fees"/>
    <s v="Employment Relations"/>
    <s v="Default"/>
    <s v="Default"/>
    <n v="-90"/>
    <d v="2018-10-01T00:00:00"/>
    <s v="Receiving"/>
    <s v="Cost Management"/>
    <s v="Journal Import 67235696:"/>
    <s v="Cost Management A 13989556 67235696 2"/>
    <s v="01-OCT-2018 Receiving GBP"/>
    <d v="2018-09-28T00:00:00"/>
    <s v="SSCREPMAN,"/>
    <n v="2437"/>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17422.89"/>
    <d v="2018-10-01T00:00:00"/>
    <s v="Receiving"/>
    <s v="Cost Management"/>
    <s v="Journal Import 67235696:"/>
    <s v="Cost Management A 13989556 67235696 2"/>
    <s v="01-OCT-2018 Receiving GBP"/>
    <d v="2018-09-28T00:00:00"/>
    <s v="SSCREPMAN,"/>
    <n v="2438"/>
    <s v="Beachcroft fees for updating HR policies."/>
    <x v="158"/>
    <n v="165052611"/>
    <d v="2018-09-04T00:00:00"/>
    <m/>
    <m/>
    <m/>
    <s v="BRISTOL 1"/>
    <m/>
    <m/>
    <m/>
    <m/>
    <s v="Corporate Expenditure"/>
    <x v="4"/>
    <x v="0"/>
    <x v="6"/>
    <s v="7310 Legal / Prof Fees"/>
    <x v="0"/>
  </r>
  <r>
    <s v="E35120"/>
    <s v="7310"/>
    <s v="E1833"/>
    <s v="00000"/>
    <s v="000000"/>
    <s v="Corporate Expenses"/>
    <s v="Legal / Prof Fees"/>
    <s v="Employment Relations"/>
    <s v="Default"/>
    <s v="Default"/>
    <n v="90"/>
    <d v="2018-10-01T00:00:00"/>
    <s v="Receiving"/>
    <s v="Cost Management"/>
    <s v="Journal Import 68348876:"/>
    <s v="Cost Management A 14197796 68348876"/>
    <s v="31-OCT-2018 Receiving GBP"/>
    <d v="2018-10-31T00:00:00"/>
    <s v="SSCREPMAN,"/>
    <n v="2329"/>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17422.89"/>
    <d v="2018-10-01T00:00:00"/>
    <s v="Receiving"/>
    <s v="Cost Management"/>
    <s v="Journal Import 68348876:"/>
    <s v="Cost Management A 14197796 68348876"/>
    <s v="31-OCT-2018 Receiving GBP"/>
    <d v="2018-10-31T00:00:00"/>
    <s v="SSCREPMAN,"/>
    <n v="2330"/>
    <s v="Beachcroft fees for updating HR policies."/>
    <x v="158"/>
    <n v="165052611"/>
    <d v="2018-09-04T00:00:00"/>
    <m/>
    <m/>
    <m/>
    <s v="BRISTOL 1"/>
    <m/>
    <m/>
    <m/>
    <m/>
    <s v="Corporate Expenditure"/>
    <x v="4"/>
    <x v="0"/>
    <x v="6"/>
    <s v="7310 Legal / Prof Fees"/>
    <x v="0"/>
  </r>
  <r>
    <s v="E35120"/>
    <s v="7310"/>
    <s v="00000"/>
    <s v="00000"/>
    <s v="000000"/>
    <s v="Corporate Expenses"/>
    <s v="Legal / Prof Fees"/>
    <s v="Default"/>
    <s v="Default"/>
    <s v="Default"/>
    <n v="278333.33"/>
    <d v="2018-11-01T00:00:00"/>
    <s v="Accrual"/>
    <s v="Spreadsheet"/>
    <s v="M08- Capsticks cost accrual - KP"/>
    <s v="Spreadsheet A 14417363 69481670"/>
    <s v="RYD FIN KP 1819 M08 019 Accrual GBP"/>
    <d v="2018-12-04T00:00:00"/>
    <s v="RYD PATEL, KAILASH"/>
    <n v="2"/>
    <s v="7310;Capsticks;accrualcontract based on budget  ;M1-8 2018/19; M08"/>
    <x v="165"/>
    <m/>
    <d v="2018-12-04T00:00:00"/>
    <m/>
    <s v="7310;Capsticks;accrualcontract based on budget  ;M1-8 2018/19; M08"/>
    <m/>
    <m/>
    <m/>
    <m/>
    <m/>
    <m/>
    <s v="Corporate Expenditure"/>
    <x v="4"/>
    <x v="0"/>
    <x v="6"/>
    <s v="7310 Legal / Prof Fees"/>
    <x v="1"/>
  </r>
  <r>
    <s v="E35120"/>
    <s v="7310"/>
    <s v="00000"/>
    <s v="00000"/>
    <s v="000000"/>
    <s v="Corporate Expenses"/>
    <s v="Legal / Prof Fees"/>
    <s v="Default"/>
    <s v="Default"/>
    <s v="Default"/>
    <n v="201712.07"/>
    <d v="2018-11-01T00:00:00"/>
    <s v="Accrual"/>
    <s v="Spreadsheet"/>
    <s v="M08- Legal Fees accrual - KP"/>
    <s v="Spreadsheet A 14416351 69480591"/>
    <s v="RYD FIN KP 1819 M08 018 Accrual GBP"/>
    <d v="2018-12-04T00:00:00"/>
    <s v="RYD PATEL, KAILASH"/>
    <n v="2"/>
    <s v="7310; Legal Fees accrual for Nov18; M08"/>
    <x v="166"/>
    <m/>
    <d v="2018-12-04T00:00:00"/>
    <m/>
    <s v="7310; Legal Fees accrual for Nov18; M08"/>
    <m/>
    <m/>
    <m/>
    <m/>
    <m/>
    <m/>
    <s v="Corporate Expenditure"/>
    <x v="4"/>
    <x v="0"/>
    <x v="6"/>
    <s v="7310 Legal / Prof Fees"/>
    <x v="1"/>
  </r>
  <r>
    <s v="E35120"/>
    <s v="7310"/>
    <s v="00000"/>
    <s v="00000"/>
    <s v="000000"/>
    <s v="Corporate Expenses"/>
    <s v="Legal / Prof Fees"/>
    <s v="Default"/>
    <s v="Default"/>
    <s v="Default"/>
    <n v="-278333.33"/>
    <d v="2018-11-01T00:00:00"/>
    <s v="Accrual"/>
    <s v="Spreadsheet"/>
    <s v="M08- Reversal of Capsticks cost accrual - KP"/>
    <s v="Spreadsheet A 14426198 69519661"/>
    <s v="RYD FIN KP 1819 M08 027 Accrual GBP"/>
    <d v="2018-12-05T00:00:00"/>
    <s v="RYD PATEL, KAILASH"/>
    <n v="2"/>
    <s v="7310;Reversal of Capsticks;accrualcontract based on budget  ;M1-8 2018/19; M08"/>
    <x v="167"/>
    <m/>
    <d v="2018-12-05T00:00:00"/>
    <m/>
    <s v="7310;Reversal of Capsticks;accrualcontract based on budget  ;M1-8 2018/19; M08"/>
    <m/>
    <m/>
    <m/>
    <m/>
    <m/>
    <m/>
    <s v="Corporate Expenditure"/>
    <x v="4"/>
    <x v="0"/>
    <x v="6"/>
    <s v="7310 Legal / Prof Fees"/>
    <x v="1"/>
  </r>
  <r>
    <s v="E35120"/>
    <s v="7310"/>
    <s v="00000"/>
    <s v="00000"/>
    <s v="000000"/>
    <s v="Corporate Expenses"/>
    <s v="Legal / Prof Fees"/>
    <s v="Default"/>
    <s v="Default"/>
    <s v="Default"/>
    <n v="-243541.67"/>
    <d v="2018-11-01T00:00:00"/>
    <s v="Accrual"/>
    <s v="Spreadsheet"/>
    <s v="Reverses &quot;RYD FIN KP 1819 M07 023 Accrual GBP&quot; journal entry of &quot;Spreadsheet A 14231213 68496313&quot; batch from &quot;OCT-18&quot;."/>
    <s v="Reverses &quot;RYD FIN KP 1819 M07 023 Accrual GBP&quot;09-NOV-18 18:03:14 - 68679869"/>
    <s v="Reverses &quot;RYD FIN KP 1819 M07 023 Accrual GBP&quot;09-NOV-18 18:03:14"/>
    <d v="2018-11-09T00:00:00"/>
    <s v="SSCREPMAN,"/>
    <n v="3"/>
    <s v="7310;Capsticks;accrualcontract based on budget ;M1-7 2018/19; M07"/>
    <x v="168"/>
    <m/>
    <d v="2018-11-09T00:00:00"/>
    <m/>
    <s v="7310;Capsticks;accrualcontract based on budget ;M1-7 2018/19; M07"/>
    <m/>
    <m/>
    <m/>
    <m/>
    <m/>
    <m/>
    <s v="Corporate Expenditure"/>
    <x v="4"/>
    <x v="0"/>
    <x v="6"/>
    <s v="7310 Legal / Prof Fees"/>
    <x v="1"/>
  </r>
  <r>
    <s v="E35120"/>
    <s v="7310"/>
    <s v="00000"/>
    <s v="00000"/>
    <s v="000000"/>
    <s v="Corporate Expenses"/>
    <s v="Legal / Prof Fees"/>
    <s v="Default"/>
    <s v="Default"/>
    <s v="Default"/>
    <n v="-523"/>
    <d v="2018-11-01T00:00:00"/>
    <s v="Adjustment"/>
    <s v="Spreadsheet"/>
    <s v="SBS RYD OCT-18 VAT ADJUSTMENT JOURNAL"/>
    <s v="Spreadsheet A 14409193 69434678"/>
    <s v="SBS RYD OCT-18 VAT ADJUSTMENT JOURNAL Adjustment GBP"/>
    <d v="2018-12-03T00:00:00"/>
    <s v="SSC STRETTEN, GEORGE"/>
    <n v="1221"/>
    <s v="CAPSTICKS SOLICITORS-407882-0-http://nww.docserv.wyss.nhs.uk/synergyiim/dist/?val=717414_5989285_20180924141403"/>
    <x v="4"/>
    <m/>
    <d v="2018-12-03T00:00:00"/>
    <m/>
    <s v="CAPSTICKS SOLICITORS-407882-0-"/>
    <m/>
    <m/>
    <s v="http://nww.docserv.wyss.nhs.uk/synergyiim/dist/?val=717414_5989285_20180924141403"/>
    <m/>
    <m/>
    <m/>
    <s v="Corporate Expenditure"/>
    <x v="4"/>
    <x v="0"/>
    <x v="6"/>
    <s v="7310 Legal / Prof Fees"/>
    <x v="1"/>
  </r>
  <r>
    <s v="E35120"/>
    <s v="7310"/>
    <s v="00000"/>
    <s v="00000"/>
    <s v="000000"/>
    <s v="Corporate Expenses"/>
    <s v="Legal / Prof Fees"/>
    <s v="Default"/>
    <s v="Default"/>
    <s v="Default"/>
    <n v="1444.4"/>
    <d v="2018-11-01T00:00:00"/>
    <s v="Purchase Invoices"/>
    <s v="Payables"/>
    <s v="Journal Import 68564063:"/>
    <s v="Payables A 14243298 68564063"/>
    <s v="NOV-18 Purchase Invoices GBP"/>
    <d v="2018-11-06T00:00:00"/>
    <s v="SSCREPMAN,"/>
    <n v="8"/>
    <s v="Journal Import Created"/>
    <x v="0"/>
    <n v="410882"/>
    <d v="2018-10-25T00:00:00"/>
    <n v="165028647"/>
    <m/>
    <s v="PO Invoice"/>
    <m/>
    <s v="http://nww.docserv.wyss.nhs.uk/synergyiim/dist/?val=776351_6440225_20181105123952"/>
    <n v="1"/>
    <n v="1444"/>
    <m/>
    <s v="Corporate Expenditure"/>
    <x v="4"/>
    <x v="0"/>
    <x v="6"/>
    <s v="7310 Legal / Prof Fees"/>
    <x v="0"/>
  </r>
  <r>
    <s v="E35120"/>
    <s v="7310"/>
    <s v="00000"/>
    <s v="00000"/>
    <s v="000000"/>
    <s v="Corporate Expenses"/>
    <s v="Legal / Prof Fees"/>
    <s v="Default"/>
    <s v="Default"/>
    <s v="Default"/>
    <n v="1563"/>
    <d v="2018-11-01T00:00:00"/>
    <s v="Purchase Invoices"/>
    <s v="Payables"/>
    <s v="Journal Import 68564063:"/>
    <s v="Payables A 14243298 68564063"/>
    <s v="NOV-18 Purchase Invoices GBP"/>
    <d v="2018-11-06T00:00:00"/>
    <s v="SSCREPMAN,"/>
    <n v="8"/>
    <s v="Journal Import Created"/>
    <x v="0"/>
    <n v="410883"/>
    <d v="2018-10-25T00:00:00"/>
    <n v="165026831"/>
    <m/>
    <s v="PO Invoice"/>
    <m/>
    <s v="http://nww.docserv.wyss.nhs.uk/synergyiim/dist/?val=776351_6440226_20181105123952"/>
    <n v="1"/>
    <n v="1563"/>
    <m/>
    <s v="Corporate Expenditure"/>
    <x v="4"/>
    <x v="0"/>
    <x v="6"/>
    <s v="7310 Legal / Prof Fees"/>
    <x v="0"/>
  </r>
  <r>
    <s v="E35120"/>
    <s v="7310"/>
    <s v="00000"/>
    <s v="00000"/>
    <s v="000000"/>
    <s v="Corporate Expenses"/>
    <s v="Legal / Prof Fees"/>
    <s v="Default"/>
    <s v="Default"/>
    <s v="Default"/>
    <n v="1563"/>
    <d v="2018-11-01T00:00:00"/>
    <s v="Purchase Invoices"/>
    <s v="Payables"/>
    <s v="Journal Import 68570712:"/>
    <s v="Payables A 14250073 68570712"/>
    <s v="NOV-18 Purchase Invoices GBP"/>
    <d v="2018-11-07T00:00:00"/>
    <s v="SSCREPMAN,"/>
    <n v="5"/>
    <s v="Journal Import Created"/>
    <x v="0"/>
    <n v="410883"/>
    <d v="2018-10-25T00:00:00"/>
    <n v="165026831"/>
    <m/>
    <s v="PO Invoice"/>
    <m/>
    <s v="http://nww.docserv.wyss.nhs.uk/synergyiim/dist/?val=776351_6440226_20181105123952"/>
    <n v="1"/>
    <n v="1563"/>
    <m/>
    <s v="Corporate Expenditure"/>
    <x v="4"/>
    <x v="0"/>
    <x v="6"/>
    <s v="7310 Legal / Prof Fees"/>
    <x v="0"/>
  </r>
  <r>
    <s v="E35120"/>
    <s v="7310"/>
    <s v="00000"/>
    <s v="00000"/>
    <s v="000000"/>
    <s v="Corporate Expenses"/>
    <s v="Legal / Prof Fees"/>
    <s v="Default"/>
    <s v="Default"/>
    <s v="Default"/>
    <n v="-1563"/>
    <d v="2018-11-01T00:00:00"/>
    <s v="Purchase Invoices"/>
    <s v="Payables"/>
    <s v="Journal Import 68570712:"/>
    <s v="Payables A 14250073 68570712"/>
    <s v="NOV-18 Purchase Invoices GBP"/>
    <d v="2018-11-07T00:00:00"/>
    <s v="SSCREPMAN,"/>
    <n v="6"/>
    <s v="Journal Import Created"/>
    <x v="0"/>
    <n v="410883"/>
    <d v="2018-10-25T00:00:00"/>
    <n v="165026831"/>
    <m/>
    <s v="PO Invoice"/>
    <m/>
    <s v="http://nww.docserv.wyss.nhs.uk/synergyiim/dist/?val=776351_6440226_20181105123952"/>
    <n v="1"/>
    <n v="-1563"/>
    <m/>
    <s v="Corporate Expenditure"/>
    <x v="4"/>
    <x v="0"/>
    <x v="6"/>
    <s v="7310 Legal / Prof Fees"/>
    <x v="0"/>
  </r>
  <r>
    <s v="E35120"/>
    <s v="7310"/>
    <s v="00000"/>
    <s v="00000"/>
    <s v="000000"/>
    <s v="Corporate Expenses"/>
    <s v="Legal / Prof Fees"/>
    <s v="Default"/>
    <s v="Default"/>
    <s v="Default"/>
    <n v="-1444.4"/>
    <d v="2018-11-01T00:00:00"/>
    <s v="Purchase Invoices"/>
    <s v="Payables"/>
    <s v="Journal Import 68756734:"/>
    <s v="Payables A 14280178 68756734"/>
    <s v="NOV-18 Purchase Invoices GBP"/>
    <d v="2018-11-12T00:00:00"/>
    <s v="SSCREPMAN,"/>
    <n v="10"/>
    <s v="Journal Import Created"/>
    <x v="0"/>
    <n v="410882"/>
    <d v="2018-10-25T00:00:00"/>
    <n v="165073264"/>
    <m/>
    <s v="PO Invoice"/>
    <m/>
    <s v="http://nww.docserv.wyss.nhs.uk/synergyiim/dist/?val=776351_6440225_20181105123952"/>
    <n v="1"/>
    <n v="-1444"/>
    <m/>
    <s v="Corporate Expenditure"/>
    <x v="4"/>
    <x v="0"/>
    <x v="6"/>
    <s v="7310 Legal / Prof Fees"/>
    <x v="0"/>
  </r>
  <r>
    <s v="E35120"/>
    <s v="7310"/>
    <s v="00000"/>
    <s v="00000"/>
    <s v="000000"/>
    <s v="Corporate Expenses"/>
    <s v="Legal / Prof Fees"/>
    <s v="Default"/>
    <s v="Default"/>
    <s v="Default"/>
    <n v="-1563"/>
    <d v="2018-11-01T00:00:00"/>
    <s v="Purchase Invoices"/>
    <s v="Payables"/>
    <s v="Journal Import 68756734:"/>
    <s v="Payables A 14280178 68756734"/>
    <s v="NOV-18 Purchase Invoices GBP"/>
    <d v="2018-11-12T00:00:00"/>
    <s v="SSCREPMAN,"/>
    <n v="10"/>
    <s v="Journal Import Created"/>
    <x v="0"/>
    <n v="410883"/>
    <d v="2018-10-25T00:00:00"/>
    <n v="165073266"/>
    <m/>
    <s v="PO Invoice"/>
    <m/>
    <s v="http://nww.docserv.wyss.nhs.uk/synergyiim/dist/?val=776351_6440226_20181105123952"/>
    <n v="1"/>
    <n v="-1563"/>
    <m/>
    <s v="Corporate Expenditure"/>
    <x v="4"/>
    <x v="0"/>
    <x v="6"/>
    <s v="7310 Legal / Prof Fees"/>
    <x v="0"/>
  </r>
  <r>
    <s v="E35120"/>
    <s v="7310"/>
    <s v="00000"/>
    <s v="00000"/>
    <s v="000000"/>
    <s v="Corporate Expenses"/>
    <s v="Legal / Prof Fees"/>
    <s v="Default"/>
    <s v="Default"/>
    <s v="Default"/>
    <n v="-63.32"/>
    <d v="2018-11-01T00:00:00"/>
    <s v="Receiving"/>
    <s v="Cost Management"/>
    <s v="Journal Import 68348876:"/>
    <s v="Cost Management A 14197796 68348876 2"/>
    <s v="01-NOV-2018 Receiving GBP"/>
    <d v="2018-10-31T00:00:00"/>
    <s v="SSCREPMAN,"/>
    <n v="1636"/>
    <s v="Brighton MRC - legals for Sale Contract, Transer, Licence to Carry Out Works, Title Investigations"/>
    <x v="0"/>
    <n v="165026831"/>
    <d v="2017-05-02T00:00:00"/>
    <m/>
    <s v="DS10.07.12 HAZEL WILKS"/>
    <m/>
    <s v="LONDON-4"/>
    <m/>
    <m/>
    <m/>
    <m/>
    <s v="Corporate Expenditure"/>
    <x v="4"/>
    <x v="0"/>
    <x v="6"/>
    <s v="7310 Legal / Prof Fees"/>
    <x v="0"/>
  </r>
  <r>
    <s v="E35120"/>
    <s v="7310"/>
    <s v="00000"/>
    <s v="00000"/>
    <s v="000000"/>
    <s v="Corporate Expenses"/>
    <s v="Legal / Prof Fees"/>
    <s v="Default"/>
    <s v="Default"/>
    <s v="Default"/>
    <n v="-450"/>
    <d v="2018-11-01T00:00:00"/>
    <s v="Receiving"/>
    <s v="Cost Management"/>
    <s v="Journal Import 68348876:"/>
    <s v="Cost Management A 14197796 68348876 2"/>
    <s v="01-NOV-2018 Receiving GBP"/>
    <d v="2018-10-31T00:00:00"/>
    <s v="SSCREPMAN,"/>
    <n v="1637"/>
    <s v="SP - DAC Beachcroft re Ian Jeffreys.  Professional services 4.4.18 - 27.4.18"/>
    <x v="158"/>
    <n v="165071872"/>
    <d v="2018-09-07T00:00:00"/>
    <m/>
    <m/>
    <m/>
    <s v="BRISTOL 1"/>
    <m/>
    <m/>
    <m/>
    <m/>
    <s v="Corporate Expenditure"/>
    <x v="4"/>
    <x v="0"/>
    <x v="6"/>
    <s v="7310 Legal / Prof Fees"/>
    <x v="0"/>
  </r>
  <r>
    <s v="E35120"/>
    <s v="7310"/>
    <s v="00000"/>
    <s v="00000"/>
    <s v="000000"/>
    <s v="Corporate Expenses"/>
    <s v="Legal / Prof Fees"/>
    <s v="Default"/>
    <s v="Default"/>
    <s v="Default"/>
    <n v="-1050.28"/>
    <d v="2018-11-01T00:00:00"/>
    <s v="Receiving"/>
    <s v="Cost Management"/>
    <s v="Journal Import 68348876:"/>
    <s v="Cost Management A 14197796 68348876 2"/>
    <s v="01-NOV-2018 Receiving GBP"/>
    <d v="2018-10-31T00:00:00"/>
    <s v="SSCREPMAN,"/>
    <n v="1638"/>
    <s v="SP - Agency costs for the transcription of Investigation interviews held by D. Brettle"/>
    <x v="133"/>
    <n v="165069775"/>
    <d v="2018-05-29T00:00:00"/>
    <m/>
    <m/>
    <m/>
    <s v="LONDON"/>
    <m/>
    <m/>
    <m/>
    <m/>
    <s v="Corporate Expenditure"/>
    <x v="4"/>
    <x v="0"/>
    <x v="6"/>
    <s v="7310 Legal / Prof Fees"/>
    <x v="1"/>
  </r>
  <r>
    <s v="E35120"/>
    <s v="7310"/>
    <s v="00000"/>
    <s v="00000"/>
    <s v="000000"/>
    <s v="Corporate Expenses"/>
    <s v="Legal / Prof Fees"/>
    <s v="Default"/>
    <s v="Default"/>
    <s v="Default"/>
    <n v="63.32"/>
    <d v="2018-11-01T00:00:00"/>
    <s v="Receiving"/>
    <s v="Cost Management"/>
    <s v="Journal Import 69376868:"/>
    <s v="Cost Management A 14391658 69376868"/>
    <s v="30-NOV-2018 Receiving GBP"/>
    <d v="2018-11-30T00:00:00"/>
    <s v="SSCREPMAN,"/>
    <n v="1522"/>
    <s v="Brighton MRC - legals for Sale Contract, Transer, Licence to Carry Out Works, Title Investigations"/>
    <x v="0"/>
    <n v="165026831"/>
    <d v="2017-05-02T00:00:00"/>
    <m/>
    <s v="DS10.07.12 HAZEL WILKS"/>
    <m/>
    <s v="LONDON-4"/>
    <m/>
    <m/>
    <m/>
    <m/>
    <s v="Corporate Expenditure"/>
    <x v="4"/>
    <x v="0"/>
    <x v="6"/>
    <s v="7310 Legal / Prof Fees"/>
    <x v="0"/>
  </r>
  <r>
    <s v="E35120"/>
    <s v="7310"/>
    <s v="00000"/>
    <s v="00000"/>
    <s v="000000"/>
    <s v="Corporate Expenses"/>
    <s v="Legal / Prof Fees"/>
    <s v="Default"/>
    <s v="Default"/>
    <s v="Default"/>
    <n v="450"/>
    <d v="2018-11-01T00:00:00"/>
    <s v="Receiving"/>
    <s v="Cost Management"/>
    <s v="Journal Import 69376868:"/>
    <s v="Cost Management A 14391658 69376868"/>
    <s v="30-NOV-2018 Receiving GBP"/>
    <d v="2018-11-30T00:00:00"/>
    <s v="SSCREPMAN,"/>
    <n v="1523"/>
    <s v="SP - DAC Beachcroft re Ian Jeffreys.  Professional services 4.4.18 - 27.4.18"/>
    <x v="158"/>
    <n v="165071872"/>
    <d v="2018-09-07T00:00:00"/>
    <m/>
    <m/>
    <m/>
    <s v="BRISTOL 1"/>
    <m/>
    <m/>
    <m/>
    <m/>
    <s v="Corporate Expenditure"/>
    <x v="4"/>
    <x v="0"/>
    <x v="6"/>
    <s v="7310 Legal / Prof Fees"/>
    <x v="0"/>
  </r>
  <r>
    <s v="E35120"/>
    <s v="7310"/>
    <s v="00000"/>
    <s v="00000"/>
    <s v="000000"/>
    <s v="Corporate Expenses"/>
    <s v="Legal / Prof Fees"/>
    <s v="Default"/>
    <s v="Default"/>
    <s v="Default"/>
    <n v="1050.28"/>
    <d v="2018-11-01T00:00:00"/>
    <s v="Receiving"/>
    <s v="Cost Management"/>
    <s v="Journal Import 69376868:"/>
    <s v="Cost Management A 14391658 69376868"/>
    <s v="30-NOV-2018 Receiving GBP"/>
    <d v="2018-11-30T00:00:00"/>
    <s v="SSCREPMAN,"/>
    <n v="1524"/>
    <s v="SP - Agency costs for the transcription of Investigation interviews held by D. Brettle"/>
    <x v="133"/>
    <n v="165069775"/>
    <d v="2018-05-29T00:00:00"/>
    <m/>
    <m/>
    <m/>
    <s v="LONDON"/>
    <m/>
    <m/>
    <m/>
    <m/>
    <s v="Corporate Expenditure"/>
    <x v="4"/>
    <x v="0"/>
    <x v="6"/>
    <s v="7310 Legal / Prof Fees"/>
    <x v="1"/>
  </r>
  <r>
    <s v="E35120"/>
    <s v="7310"/>
    <s v="E1830"/>
    <s v="00000"/>
    <s v="000000"/>
    <s v="Corporate Expenses"/>
    <s v="Legal / Prof Fees"/>
    <s v="LTPS - Costs"/>
    <s v="Default"/>
    <s v="Default"/>
    <n v="1273"/>
    <d v="2018-11-01T00:00:00"/>
    <s v="Accrual"/>
    <s v="Spreadsheet"/>
    <s v="M08 Non-PO Suspense Clearance"/>
    <s v="Spreadsheet A 14412076 69452285"/>
    <s v="RYD FIN CAM 1819 08 006 Accrual GBP"/>
    <d v="2018-12-03T00:00:00"/>
    <s v="RYD MCCARTHY, CAROLE"/>
    <n v="146"/>
    <s v="7310 NHS LITIGATION AUTHORITY; ;http://nww.docserv.wyss.nhs.uk/synergyiim/dist/?val=774341_6423700_20181101185524"/>
    <x v="169"/>
    <m/>
    <d v="2018-12-03T00:00:00"/>
    <m/>
    <s v="7310 NHS LITIGATION AUTHORITY; ;"/>
    <m/>
    <m/>
    <s v="http://nww.docserv.wyss.nhs.uk/synergyiim/dist/?val=774341_6423700_20181101185524"/>
    <m/>
    <m/>
    <m/>
    <s v="Corporate Expenditure"/>
    <x v="4"/>
    <x v="0"/>
    <x v="6"/>
    <s v="7310 Legal / Prof Fees"/>
    <x v="1"/>
  </r>
  <r>
    <s v="E35120"/>
    <s v="7310"/>
    <s v="E1831"/>
    <s v="00000"/>
    <s v="000000"/>
    <s v="Corporate Expenses"/>
    <s v="Legal / Prof Fees"/>
    <s v="LTPS - Damages"/>
    <s v="Default"/>
    <s v="Default"/>
    <n v="-5500"/>
    <d v="2018-11-01T00:00:00"/>
    <s v="Misc Receipts"/>
    <s v="Receivables"/>
    <s v="Journal Import 68565155:"/>
    <s v="Receivables A 14250990 68565155"/>
    <s v="NOV-18 Misc Receipts GBP"/>
    <d v="2018-11-06T00:00:00"/>
    <s v="SSCREPMAN,"/>
    <n v="5"/>
    <s v="Journal Import Created"/>
    <x v="26"/>
    <s v="SBSEFT0511187674079A"/>
    <d v="2018-11-05T00:00:00"/>
    <m/>
    <s v="PAYMENT FROM DESCRIPTION: NHS LA REFERENCE:**APPLIED AS PER PREVIOUS AND EMAIL SENT FOR CONFIRMATION JS061118"/>
    <s v="RYD_10005676_CREATE"/>
    <n v="10005676"/>
    <m/>
    <m/>
    <m/>
    <m/>
    <s v="Corporate Expenditure"/>
    <x v="4"/>
    <x v="0"/>
    <x v="6"/>
    <s v="7310 Legal / Prof Fees"/>
    <x v="1"/>
  </r>
  <r>
    <s v="E35120"/>
    <s v="7310"/>
    <s v="E1831"/>
    <s v="00000"/>
    <s v="000000"/>
    <s v="Corporate Expenses"/>
    <s v="Legal / Prof Fees"/>
    <s v="LTPS - Damages"/>
    <s v="Default"/>
    <s v="Default"/>
    <n v="5500"/>
    <d v="2018-11-01T00:00:00"/>
    <s v="Misc Receipts"/>
    <s v="Receivables"/>
    <s v="Journal Import 68606537:"/>
    <s v="Receivables A 14255033 68606537"/>
    <s v="NOV-18 Misc Receipts GBP"/>
    <d v="2018-11-07T00:00:00"/>
    <s v="SSCREPMAN,"/>
    <n v="9"/>
    <s v="Journal Import Created"/>
    <x v="26"/>
    <s v="SBSEFT0511187674079A"/>
    <d v="2018-11-05T00:00:00"/>
    <m/>
    <s v="PAYMENT FROM DESCRIPTION: NHS LA REFERENCE:**APPLIED AS PER PREVIOUS AND EMAIL SENT FOR CONFIRMATION JS061118"/>
    <s v="RYD_10005676_CREATE"/>
    <n v="10005676"/>
    <m/>
    <m/>
    <m/>
    <m/>
    <s v="Corporate Expenditure"/>
    <x v="4"/>
    <x v="0"/>
    <x v="6"/>
    <s v="7310 Legal / Prof Fees"/>
    <x v="1"/>
  </r>
  <r>
    <s v="E35120"/>
    <s v="7310"/>
    <s v="E1833"/>
    <s v="00000"/>
    <s v="000000"/>
    <s v="Corporate Expenses"/>
    <s v="Legal / Prof Fees"/>
    <s v="Employment Relations"/>
    <s v="Default"/>
    <s v="Default"/>
    <n v="87500"/>
    <d v="2018-11-01T00:00:00"/>
    <s v="Purchase Invoices"/>
    <s v="Payables"/>
    <s v="Journal Import 69258892:"/>
    <s v="Payables A 14375417 69258892"/>
    <s v="NOV-18 Purchase Invoices GBP"/>
    <d v="2018-11-27T00:00:00"/>
    <s v="SSCREPMAN,"/>
    <n v="14"/>
    <s v="Journal Import Created"/>
    <x v="158"/>
    <n v="10206935"/>
    <d v="2018-10-31T00:00:00"/>
    <n v="165073634"/>
    <m/>
    <s v="PO Invoice"/>
    <m/>
    <s v="http://nww.docserv.wyss.nhs.uk/synergyiim/dist/?val=821814_6684273_20181126164848"/>
    <n v="1"/>
    <n v="87500"/>
    <m/>
    <s v="Corporate Expenditure"/>
    <x v="4"/>
    <x v="0"/>
    <x v="6"/>
    <s v="7310 Legal / Prof Fees"/>
    <x v="0"/>
  </r>
  <r>
    <s v="E35120"/>
    <s v="7310"/>
    <s v="E1833"/>
    <s v="00000"/>
    <s v="000000"/>
    <s v="Corporate Expenses"/>
    <s v="Legal / Prof Fees"/>
    <s v="Employment Relations"/>
    <s v="Default"/>
    <s v="Default"/>
    <n v="17500"/>
    <d v="2018-11-01T00:00:00"/>
    <s v="Purchase Invoices"/>
    <s v="Payables"/>
    <s v="Journal Import 69258892:"/>
    <s v="Payables A 14375417 69258892"/>
    <s v="NOV-18 Purchase Invoices GBP"/>
    <d v="2018-11-27T00:00:00"/>
    <s v="SSCREPMAN,"/>
    <n v="14"/>
    <s v="Journal Import Created"/>
    <x v="158"/>
    <n v="10206935"/>
    <d v="2018-10-31T00:00:00"/>
    <n v="165073634"/>
    <m/>
    <s v="PO Invoice"/>
    <m/>
    <s v="http://nww.docserv.wyss.nhs.uk/synergyiim/dist/?val=821814_6684273_20181126164848"/>
    <m/>
    <m/>
    <m/>
    <s v="Corporate Expenditure"/>
    <x v="4"/>
    <x v="0"/>
    <x v="6"/>
    <s v="7310 Legal / Prof Fees"/>
    <x v="0"/>
  </r>
  <r>
    <s v="E35120"/>
    <s v="7310"/>
    <s v="E1833"/>
    <s v="00000"/>
    <s v="000000"/>
    <s v="Corporate Expenses"/>
    <s v="Legal / Prof Fees"/>
    <s v="Employment Relations"/>
    <s v="Default"/>
    <s v="Default"/>
    <n v="-90"/>
    <d v="2018-11-01T00:00:00"/>
    <s v="Receiving"/>
    <s v="Cost Management"/>
    <s v="Journal Import 68348876:"/>
    <s v="Cost Management A 14197796 68348876 2"/>
    <s v="01-NOV-2018 Receiving GBP"/>
    <d v="2018-10-31T00:00:00"/>
    <s v="SSCREPMAN,"/>
    <n v="2329"/>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17422.89"/>
    <d v="2018-11-01T00:00:00"/>
    <s v="Receiving"/>
    <s v="Cost Management"/>
    <s v="Journal Import 68348876:"/>
    <s v="Cost Management A 14197796 68348876 2"/>
    <s v="01-NOV-2018 Receiving GBP"/>
    <d v="2018-10-31T00:00:00"/>
    <s v="SSCREPMAN,"/>
    <n v="2330"/>
    <s v="Beachcroft fees for updating HR policies."/>
    <x v="158"/>
    <n v="165052611"/>
    <d v="2018-09-04T00:00:00"/>
    <m/>
    <m/>
    <m/>
    <s v="BRISTOL 1"/>
    <m/>
    <m/>
    <m/>
    <m/>
    <s v="Corporate Expenditure"/>
    <x v="4"/>
    <x v="0"/>
    <x v="6"/>
    <s v="7310 Legal / Prof Fees"/>
    <x v="0"/>
  </r>
  <r>
    <s v="E35120"/>
    <s v="7310"/>
    <s v="E1833"/>
    <s v="00000"/>
    <s v="000000"/>
    <s v="Corporate Expenses"/>
    <s v="Legal / Prof Fees"/>
    <s v="Employment Relations"/>
    <s v="Default"/>
    <s v="Default"/>
    <n v="17422.89"/>
    <d v="2018-11-01T00:00:00"/>
    <s v="Receiving"/>
    <s v="Cost Management"/>
    <s v="Journal Import 69376868:"/>
    <s v="Cost Management A 14391658 69376868"/>
    <s v="30-NOV-2018 Receiving GBP"/>
    <d v="2018-11-30T00:00:00"/>
    <s v="SSCREPMAN,"/>
    <n v="2203"/>
    <s v="Beachcroft fees for updating HR policies."/>
    <x v="158"/>
    <n v="165052611"/>
    <d v="2018-09-04T00:00:00"/>
    <m/>
    <m/>
    <m/>
    <s v="BRISTOL 1"/>
    <m/>
    <m/>
    <m/>
    <m/>
    <s v="Corporate Expenditure"/>
    <x v="4"/>
    <x v="0"/>
    <x v="6"/>
    <s v="7310 Legal / Prof Fees"/>
    <x v="0"/>
  </r>
  <r>
    <s v="E35120"/>
    <s v="7310"/>
    <s v="E1833"/>
    <s v="00000"/>
    <s v="000000"/>
    <s v="Corporate Expenses"/>
    <s v="Legal / Prof Fees"/>
    <s v="Employment Relations"/>
    <s v="Default"/>
    <s v="Default"/>
    <n v="90"/>
    <d v="2018-11-01T00:00:00"/>
    <s v="Receiving"/>
    <s v="Cost Management"/>
    <s v="Journal Import 69376868:"/>
    <s v="Cost Management A 14391658 69376868"/>
    <s v="30-NOV-2018 Receiving GBP"/>
    <d v="2018-11-30T00:00:00"/>
    <s v="SSCREPMAN,"/>
    <n v="2204"/>
    <s v="SP - Brachers for D. Bell services (Inv: 100205317 - SOU2762)"/>
    <x v="125"/>
    <n v="165067496"/>
    <d v="2018-02-09T00:00:00"/>
    <m/>
    <m/>
    <m/>
    <s v="MAIDSTONE"/>
    <m/>
    <m/>
    <m/>
    <m/>
    <s v="Corporate Expenditure"/>
    <x v="4"/>
    <x v="0"/>
    <x v="6"/>
    <s v="7310 Legal / Prof Fees"/>
    <x v="0"/>
  </r>
  <r>
    <s v="E35120"/>
    <s v="7310"/>
    <s v="00000"/>
    <s v="00000"/>
    <s v="000000"/>
    <s v="Corporate Expenses"/>
    <s v="Legal / Prof Fees"/>
    <s v="Default"/>
    <s v="Default"/>
    <s v="Default"/>
    <n v="234298.41"/>
    <d v="2018-12-01T00:00:00"/>
    <s v="Accrual"/>
    <s v="Spreadsheet"/>
    <s v="Legal Fees Accrual Dec 2018"/>
    <s v="Spreadsheet A 14644290 70550407"/>
    <s v="RYD FIN DD 18/19 09 019 Accrual GBP"/>
    <d v="2019-01-07T00:00:00"/>
    <s v="RYD DHALIGADOO, DHARMANAND"/>
    <n v="2"/>
    <s v="7310; Legal Fees accrual for Dec18; M09"/>
    <x v="170"/>
    <m/>
    <d v="2019-01-07T00:00:00"/>
    <m/>
    <s v="7310; Legal Fees accrual for Dec18; M09"/>
    <m/>
    <m/>
    <m/>
    <m/>
    <m/>
    <m/>
    <s v="Corporate Expenditure"/>
    <x v="4"/>
    <x v="0"/>
    <x v="6"/>
    <s v="7310 Legal / Prof Fees"/>
    <x v="1"/>
  </r>
  <r>
    <s v="E35120"/>
    <s v="7310"/>
    <s v="00000"/>
    <s v="00000"/>
    <s v="000000"/>
    <s v="Corporate Expenses"/>
    <s v="Legal / Prof Fees"/>
    <s v="Default"/>
    <s v="Default"/>
    <s v="Default"/>
    <n v="-201712.07"/>
    <d v="2018-12-01T00:00:00"/>
    <s v="Accrual"/>
    <s v="Spreadsheet"/>
    <s v="Reverses &quot;RYD FIN KP 1819 M08 018 Accrual GBP&quot; journal entry of &quot;Spreadsheet A 14416351 69480591&quot; batch from &quot;NOV-18&quot;."/>
    <s v="Reverses &quot;RYD FIN KP 1819 M08 018 Accrual GBP&quot;11-DEC-18 18:04:11 - 69743021"/>
    <s v="Reverses &quot;RYD FIN KP 1819 M08 018 Accrual GBP&quot;11-DEC-18 18:04:11"/>
    <d v="2018-12-11T00:00:00"/>
    <s v="SSCREPMAN,"/>
    <n v="2"/>
    <s v="7310; Legal Fees accrual for Nov18; M08"/>
    <x v="171"/>
    <m/>
    <d v="2018-12-11T00:00:00"/>
    <m/>
    <s v="7310; Legal Fees accrual for Nov18; M08"/>
    <m/>
    <m/>
    <m/>
    <m/>
    <m/>
    <m/>
    <s v="Corporate Expenditure"/>
    <x v="4"/>
    <x v="0"/>
    <x v="6"/>
    <s v="7310 Legal / Prof Fees"/>
    <x v="1"/>
  </r>
  <r>
    <s v="E35120"/>
    <s v="7310"/>
    <s v="00000"/>
    <s v="00000"/>
    <s v="000000"/>
    <s v="Corporate Expenses"/>
    <s v="Legal / Prof Fees"/>
    <s v="Default"/>
    <s v="Default"/>
    <s v="Default"/>
    <n v="-278333.33"/>
    <d v="2018-12-01T00:00:00"/>
    <s v="Accrual"/>
    <s v="Spreadsheet"/>
    <s v="Reverses &quot;RYD FIN KP 1819 M08 019 Accrual GBP&quot; journal entry of &quot;Spreadsheet A 14417363 69481670&quot; batch from &quot;NOV-18&quot;."/>
    <s v="Reverses &quot;RYD FIN KP 1819 M08 019 Accrual GBP&quot;11-DEC-18 18:04:15 - 69743021"/>
    <s v="Reverses &quot;RYD FIN KP 1819 M08 019 Accrual GBP&quot;11-DEC-18 18:04:15"/>
    <d v="2018-12-11T00:00:00"/>
    <s v="SSCREPMAN,"/>
    <n v="2"/>
    <s v="7310;Capsticks;accrualcontract based on budget  ;M1-8 2018/19; M08"/>
    <x v="172"/>
    <m/>
    <d v="2018-12-11T00:00:00"/>
    <m/>
    <s v="7310;Capsticks;accrualcontract based on budget  ;M1-8 2018/19; M08"/>
    <m/>
    <m/>
    <m/>
    <m/>
    <m/>
    <m/>
    <s v="Corporate Expenditure"/>
    <x v="4"/>
    <x v="0"/>
    <x v="6"/>
    <s v="7310 Legal / Prof Fees"/>
    <x v="1"/>
  </r>
  <r>
    <s v="E35120"/>
    <s v="7310"/>
    <s v="00000"/>
    <s v="00000"/>
    <s v="000000"/>
    <s v="Corporate Expenses"/>
    <s v="Legal / Prof Fees"/>
    <s v="Default"/>
    <s v="Default"/>
    <s v="Default"/>
    <n v="278333.33"/>
    <d v="2018-12-01T00:00:00"/>
    <s v="Accrual"/>
    <s v="Spreadsheet"/>
    <s v="Reverses &quot;RYD FIN KP 1819 M08 027 Accrual GBP&quot; journal entry of &quot;Spreadsheet A 14426198 69519661&quot; batch from &quot;NOV-18&quot;."/>
    <s v="Reverses &quot;RYD FIN KP 1819 M08 027 Accrual GBP&quot;11-DEC-18 18:04:34 - 69743021"/>
    <s v="Reverses &quot;RYD FIN KP 1819 M08 027 Accrual GBP&quot;11-DEC-18 18:04:34"/>
    <d v="2018-12-11T00:00:00"/>
    <s v="SSCREPMAN,"/>
    <n v="2"/>
    <s v="7310;Reversal of Capsticks;accrualcontract based on budget  ;M1-8 2018/19; M08"/>
    <x v="173"/>
    <m/>
    <d v="2018-12-11T00:00:00"/>
    <m/>
    <s v="7310;Reversal of Capsticks;accrualcontract based on budget  ;M1-8 2018/19; M08"/>
    <m/>
    <m/>
    <m/>
    <m/>
    <m/>
    <m/>
    <s v="Corporate Expenditure"/>
    <x v="4"/>
    <x v="0"/>
    <x v="6"/>
    <s v="7310 Legal / Prof Fees"/>
    <x v="1"/>
  </r>
  <r>
    <s v="E35120"/>
    <s v="7310"/>
    <s v="00000"/>
    <s v="00000"/>
    <s v="000000"/>
    <s v="Corporate Expenses"/>
    <s v="Legal / Prof Fees"/>
    <s v="Default"/>
    <s v="Default"/>
    <s v="Default"/>
    <n v="274"/>
    <d v="2018-12-01T00:00:00"/>
    <s v="Purchase Invoices"/>
    <s v="Payables"/>
    <s v="Journal Import 69500550:"/>
    <s v="Payables A 14421379 69500550"/>
    <s v="DEC-18 Purchase Invoices GBP"/>
    <d v="2018-12-04T00:00:00"/>
    <s v="SSCREPMAN,"/>
    <n v="11"/>
    <s v="Journal Import Created"/>
    <x v="0"/>
    <n v="413779"/>
    <d v="2018-11-27T00:00:00"/>
    <n v="165026831"/>
    <m/>
    <s v="PO Invoice"/>
    <m/>
    <s v="https://nww.einvoice-prod.sbs.nhs.uk:8179/invoicepdf/4de3ce93-d9af-51d1-b9df-2dc432a0979c"/>
    <n v="1"/>
    <n v="274"/>
    <m/>
    <s v="Corporate Expenditure"/>
    <x v="4"/>
    <x v="0"/>
    <x v="6"/>
    <s v="7310 Legal / Prof Fees"/>
    <x v="0"/>
  </r>
  <r>
    <s v="E35120"/>
    <s v="7310"/>
    <s v="00000"/>
    <s v="00000"/>
    <s v="000000"/>
    <s v="Corporate Expenses"/>
    <s v="Legal / Prof Fees"/>
    <s v="Default"/>
    <s v="Default"/>
    <s v="Default"/>
    <n v="-274"/>
    <d v="2018-12-01T00:00:00"/>
    <s v="Purchase Invoices"/>
    <s v="Payables"/>
    <s v="Journal Import 69702217:"/>
    <s v="Payables A 14463408 69702217"/>
    <s v="DEC-18 Purchase Invoices GBP"/>
    <d v="2018-12-10T00:00:00"/>
    <s v="SSCREPMAN,"/>
    <n v="15"/>
    <s v="Journal Import Created"/>
    <x v="0"/>
    <n v="413779"/>
    <d v="2018-11-27T00:00:00"/>
    <n v="165073936"/>
    <m/>
    <s v="PO Invoice"/>
    <m/>
    <s v="https://nww.einvoice-prod.sbs.nhs.uk:8179/invoicepdf/4de3ce93-d9af-51d1-b9df-2dc432a0979c"/>
    <n v="1"/>
    <n v="-274"/>
    <m/>
    <s v="Corporate Expenditure"/>
    <x v="4"/>
    <x v="0"/>
    <x v="6"/>
    <s v="7310 Legal / Prof Fees"/>
    <x v="0"/>
  </r>
  <r>
    <s v="E35120"/>
    <s v="7310"/>
    <s v="00000"/>
    <s v="00000"/>
    <s v="000000"/>
    <s v="Corporate Expenses"/>
    <s v="Legal / Prof Fees"/>
    <s v="Default"/>
    <s v="Default"/>
    <s v="Default"/>
    <n v="-2615"/>
    <d v="2018-12-01T00:00:00"/>
    <s v="Purchase Invoices"/>
    <s v="Payables"/>
    <s v="Journal Import 69974782:"/>
    <s v="Payables A 14513362 69974782"/>
    <s v="DEC-18 Purchase Invoices GBP"/>
    <d v="2018-12-18T00:00:00"/>
    <s v="SSCREPMAN,"/>
    <n v="9"/>
    <s v="Journal Import Created"/>
    <x v="0"/>
    <s v="CR407882"/>
    <d v="2018-12-17T00:00:00"/>
    <n v="165026831"/>
    <m/>
    <s v="PO Invoice"/>
    <m/>
    <s v="https://nww.einvoice-prod.sbs.nhs.uk:8179/invoicepdf/744c771c-3370-5415-84be-fe8447dc07bf"/>
    <n v="1"/>
    <n v="-2615"/>
    <m/>
    <s v="Corporate Expenditure"/>
    <x v="4"/>
    <x v="0"/>
    <x v="6"/>
    <s v="7310 Legal / Prof Fees"/>
    <x v="0"/>
  </r>
  <r>
    <s v="E35120"/>
    <s v="7310"/>
    <s v="00000"/>
    <s v="00000"/>
    <s v="000000"/>
    <s v="Corporate Expenses"/>
    <s v="Legal / Prof Fees"/>
    <s v="Default"/>
    <s v="Default"/>
    <s v="Default"/>
    <n v="2615"/>
    <d v="2018-12-01T00:00:00"/>
    <s v="Purchase Invoices"/>
    <s v="Payables"/>
    <s v="Journal Import 69981394:"/>
    <s v="Payables A 14520082 69981394"/>
    <s v="DEC-18 Purchase Invoices GBP"/>
    <d v="2018-12-19T00:00:00"/>
    <s v="SSCREPMAN,"/>
    <n v="10"/>
    <s v="Journal Import Created"/>
    <x v="0"/>
    <s v="CR407882"/>
    <d v="2018-12-17T00:00:00"/>
    <n v="165072393"/>
    <m/>
    <s v="PO Invoice"/>
    <m/>
    <s v="https://nww.einvoice-prod.sbs.nhs.uk:8179/invoicepdf/744c771c-3370-5415-84be-fe8447dc07bf"/>
    <n v="1"/>
    <n v="2615"/>
    <m/>
    <s v="Corporate Expenditure"/>
    <x v="4"/>
    <x v="0"/>
    <x v="6"/>
    <s v="7310 Legal / Prof Fees"/>
    <x v="0"/>
  </r>
  <r>
    <s v="E35120"/>
    <s v="7310"/>
    <s v="00000"/>
    <s v="00000"/>
    <s v="000000"/>
    <s v="Corporate Expenses"/>
    <s v="Legal / Prof Fees"/>
    <s v="Default"/>
    <s v="Default"/>
    <s v="Default"/>
    <n v="262"/>
    <d v="2018-12-01T00:00:00"/>
    <s v="Purchase Invoices"/>
    <s v="Payables"/>
    <s v="Journal Import 70237811:"/>
    <s v="Payables A 14579990 70237811"/>
    <s v="DEC-18 Purchase Invoices GBP"/>
    <d v="2018-12-27T00:00:00"/>
    <s v="SSCREPMAN,"/>
    <n v="8"/>
    <s v="Journal Import Created"/>
    <x v="0"/>
    <n v="415381"/>
    <d v="2018-12-19T00:00:00"/>
    <n v="165028647"/>
    <m/>
    <s v="PO Invoice"/>
    <m/>
    <s v="https://nww.einvoice-prod.sbs.nhs.uk:8179/invoicepdf/39241b25-6984-5ad3-9189-8c39f7867cfd"/>
    <n v="1"/>
    <n v="262"/>
    <m/>
    <s v="Corporate Expenditure"/>
    <x v="4"/>
    <x v="0"/>
    <x v="6"/>
    <s v="7310 Legal / Prof Fees"/>
    <x v="0"/>
  </r>
  <r>
    <s v="E35120"/>
    <s v="7310"/>
    <s v="00000"/>
    <s v="00000"/>
    <s v="000000"/>
    <s v="Corporate Expenses"/>
    <s v="Legal / Prof Fees"/>
    <s v="Default"/>
    <s v="Default"/>
    <s v="Default"/>
    <n v="3140.48"/>
    <d v="2018-12-01T00:00:00"/>
    <s v="Purchase Invoices"/>
    <s v="Payables"/>
    <s v="Journal Import 70237811:"/>
    <s v="Payables A 14579990 70237811"/>
    <s v="DEC-18 Purchase Invoices GBP"/>
    <d v="2018-12-27T00:00:00"/>
    <s v="SSCREPMAN,"/>
    <n v="8"/>
    <s v="Journal Import Created"/>
    <x v="0"/>
    <n v="415382"/>
    <d v="2018-12-19T00:00:00"/>
    <n v="165026831"/>
    <m/>
    <s v="PO Invoice"/>
    <m/>
    <s v="https://nww.einvoice-prod.sbs.nhs.uk:8179/invoicepdf/9e5e7ea5-4d01-5fed-ab8b-fcbdc1272d7d"/>
    <n v="1"/>
    <n v="3140"/>
    <m/>
    <s v="Corporate Expenditure"/>
    <x v="4"/>
    <x v="0"/>
    <x v="6"/>
    <s v="7310 Legal / Prof Fees"/>
    <x v="0"/>
  </r>
  <r>
    <s v="E35120"/>
    <s v="7310"/>
    <s v="00000"/>
    <s v="00000"/>
    <s v="000000"/>
    <s v="Corporate Expenses"/>
    <s v="Legal / Prof Fees"/>
    <s v="Default"/>
    <s v="Default"/>
    <s v="Default"/>
    <n v="-262"/>
    <d v="2018-12-01T00:00:00"/>
    <s v="Purchase Invoices"/>
    <s v="Payables"/>
    <s v="Journal Import 70335235:"/>
    <s v="Payables A 14598348 70335235"/>
    <s v="DEC-18 Purchase Invoices GBP"/>
    <d v="2018-12-31T00:00:00"/>
    <s v="SSCREPMAN,"/>
    <n v="11"/>
    <s v="Journal Import Created"/>
    <x v="0"/>
    <n v="415381"/>
    <d v="2018-12-19T00:00:00"/>
    <n v="165074409"/>
    <m/>
    <s v="PO Invoice"/>
    <m/>
    <s v="https://nww.einvoice-prod.sbs.nhs.uk:8179/invoicepdf/39241b25-6984-5ad3-9189-8c39f7867cfd"/>
    <n v="1"/>
    <n v="-262"/>
    <m/>
    <s v="Corporate Expenditure"/>
    <x v="4"/>
    <x v="0"/>
    <x v="6"/>
    <s v="7310 Legal / Prof Fees"/>
    <x v="0"/>
  </r>
  <r>
    <s v="E35120"/>
    <s v="7310"/>
    <s v="00000"/>
    <s v="00000"/>
    <s v="000000"/>
    <s v="Corporate Expenses"/>
    <s v="Legal / Prof Fees"/>
    <s v="Default"/>
    <s v="Default"/>
    <s v="Default"/>
    <n v="-3140.48"/>
    <d v="2018-12-01T00:00:00"/>
    <s v="Purchase Invoices"/>
    <s v="Payables"/>
    <s v="Journal Import 70335235:"/>
    <s v="Payables A 14598348 70335235"/>
    <s v="DEC-18 Purchase Invoices GBP"/>
    <d v="2018-12-31T00:00:00"/>
    <s v="SSCREPMAN,"/>
    <n v="11"/>
    <s v="Journal Import Created"/>
    <x v="0"/>
    <n v="415382"/>
    <d v="2018-12-19T00:00:00"/>
    <n v="165074410"/>
    <m/>
    <s v="PO Invoice"/>
    <m/>
    <s v="https://nww.einvoice-prod.sbs.nhs.uk:8179/invoicepdf/9e5e7ea5-4d01-5fed-ab8b-fcbdc1272d7d"/>
    <n v="1"/>
    <n v="-3140"/>
    <m/>
    <s v="Corporate Expenditure"/>
    <x v="4"/>
    <x v="0"/>
    <x v="6"/>
    <s v="7310 Legal / Prof Fees"/>
    <x v="0"/>
  </r>
  <r>
    <s v="E35120"/>
    <s v="7310"/>
    <s v="00000"/>
    <s v="00000"/>
    <s v="000000"/>
    <s v="Corporate Expenses"/>
    <s v="Legal / Prof Fees"/>
    <s v="Default"/>
    <s v="Default"/>
    <s v="Default"/>
    <n v="-63.32"/>
    <d v="2018-12-01T00:00:00"/>
    <s v="Receiving"/>
    <s v="Cost Management"/>
    <s v="Journal Import 69376868:"/>
    <s v="Cost Management A 14391658 69376868 2"/>
    <s v="01-DEC-2018 Receiving GBP"/>
    <d v="2018-11-30T00:00:00"/>
    <s v="SSCREPMAN,"/>
    <n v="1522"/>
    <s v="Brighton MRC - legals for Sale Contract, Transer, Licence to Carry Out Works, Title Investigations"/>
    <x v="0"/>
    <n v="165026831"/>
    <d v="2017-05-02T00:00:00"/>
    <m/>
    <s v="DS10.07.12 HAZEL WILKS"/>
    <m/>
    <s v="LONDON-4"/>
    <m/>
    <m/>
    <m/>
    <m/>
    <s v="Corporate Expenditure"/>
    <x v="4"/>
    <x v="0"/>
    <x v="6"/>
    <s v="7310 Legal / Prof Fees"/>
    <x v="0"/>
  </r>
  <r>
    <s v="E35120"/>
    <s v="7310"/>
    <s v="00000"/>
    <s v="00000"/>
    <s v="000000"/>
    <s v="Corporate Expenses"/>
    <s v="Legal / Prof Fees"/>
    <s v="Default"/>
    <s v="Default"/>
    <s v="Default"/>
    <n v="-450"/>
    <d v="2018-12-01T00:00:00"/>
    <s v="Receiving"/>
    <s v="Cost Management"/>
    <s v="Journal Import 69376868:"/>
    <s v="Cost Management A 14391658 69376868 2"/>
    <s v="01-DEC-2018 Receiving GBP"/>
    <d v="2018-11-30T00:00:00"/>
    <s v="SSCREPMAN,"/>
    <n v="1523"/>
    <s v="SP - DAC Beachcroft re Ian Jeffreys.  Professional services 4.4.18 - 27.4.18"/>
    <x v="158"/>
    <n v="165071872"/>
    <d v="2018-09-07T00:00:00"/>
    <m/>
    <m/>
    <m/>
    <s v="BRISTOL 1"/>
    <m/>
    <m/>
    <m/>
    <m/>
    <s v="Corporate Expenditure"/>
    <x v="4"/>
    <x v="0"/>
    <x v="6"/>
    <s v="7310 Legal / Prof Fees"/>
    <x v="0"/>
  </r>
  <r>
    <s v="E35120"/>
    <s v="7310"/>
    <s v="00000"/>
    <s v="00000"/>
    <s v="000000"/>
    <s v="Corporate Expenses"/>
    <s v="Legal / Prof Fees"/>
    <s v="Default"/>
    <s v="Default"/>
    <s v="Default"/>
    <n v="-1050.28"/>
    <d v="2018-12-01T00:00:00"/>
    <s v="Receiving"/>
    <s v="Cost Management"/>
    <s v="Journal Import 69376868:"/>
    <s v="Cost Management A 14391658 69376868 2"/>
    <s v="01-DEC-2018 Receiving GBP"/>
    <d v="2018-11-30T00:00:00"/>
    <s v="SSCREPMAN,"/>
    <n v="1524"/>
    <s v="SP - Agency costs for the transcription of Investigation interviews held by D. Brettle"/>
    <x v="133"/>
    <n v="165069775"/>
    <d v="2018-05-29T00:00:00"/>
    <m/>
    <m/>
    <m/>
    <s v="LONDON"/>
    <m/>
    <m/>
    <m/>
    <m/>
    <s v="Corporate Expenditure"/>
    <x v="4"/>
    <x v="0"/>
    <x v="6"/>
    <s v="7310 Legal / Prof Fees"/>
    <x v="1"/>
  </r>
  <r>
    <s v="E35120"/>
    <s v="7310"/>
    <s v="00000"/>
    <s v="00000"/>
    <s v="000000"/>
    <s v="Corporate Expenses"/>
    <s v="Legal / Prof Fees"/>
    <s v="Default"/>
    <s v="Default"/>
    <s v="Default"/>
    <n v="450"/>
    <d v="2018-12-01T00:00:00"/>
    <s v="Receiving"/>
    <s v="Cost Management"/>
    <s v="Journal Import 70336301:"/>
    <s v="Cost Management A 14596385 70336301"/>
    <s v="31-DEC-2018 Receiving GBP"/>
    <d v="2018-12-31T00:00:00"/>
    <s v="SSCREPMAN,"/>
    <n v="1574"/>
    <s v="SP - DAC Beachcroft re Ian Jeffreys.  Professional services 4.4.18 - 27.4.18"/>
    <x v="158"/>
    <n v="165071872"/>
    <d v="2018-09-07T00:00:00"/>
    <m/>
    <m/>
    <m/>
    <s v="BRISTOL 1"/>
    <m/>
    <m/>
    <m/>
    <m/>
    <s v="Corporate Expenditure"/>
    <x v="4"/>
    <x v="0"/>
    <x v="6"/>
    <s v="7310 Legal / Prof Fees"/>
    <x v="0"/>
  </r>
  <r>
    <s v="E35120"/>
    <s v="7310"/>
    <s v="00000"/>
    <s v="00000"/>
    <s v="000000"/>
    <s v="Corporate Expenses"/>
    <s v="Legal / Prof Fees"/>
    <s v="Default"/>
    <s v="Default"/>
    <s v="Default"/>
    <n v="1050.28"/>
    <d v="2018-12-01T00:00:00"/>
    <s v="Receiving"/>
    <s v="Cost Management"/>
    <s v="Journal Import 70336301:"/>
    <s v="Cost Management A 14596385 70336301"/>
    <s v="31-DEC-2018 Receiving GBP"/>
    <d v="2018-12-31T00:00:00"/>
    <s v="SSCREPMAN,"/>
    <n v="1575"/>
    <s v="SP - Agency costs for the transcription of Investigation interviews held by D. Brettle"/>
    <x v="133"/>
    <n v="165069775"/>
    <d v="2018-05-29T00:00:00"/>
    <m/>
    <m/>
    <m/>
    <s v="LONDON"/>
    <m/>
    <m/>
    <m/>
    <m/>
    <s v="Corporate Expenditure"/>
    <x v="4"/>
    <x v="0"/>
    <x v="6"/>
    <s v="7310 Legal / Prof Fees"/>
    <x v="1"/>
  </r>
  <r>
    <s v="E35120"/>
    <s v="7310"/>
    <s v="00000"/>
    <s v="00000"/>
    <s v="000000"/>
    <s v="Corporate Expenses"/>
    <s v="Legal / Prof Fees"/>
    <s v="Default"/>
    <s v="Default"/>
    <s v="Default"/>
    <n v="63.32"/>
    <d v="2018-12-01T00:00:00"/>
    <s v="Receiving"/>
    <s v="Cost Management"/>
    <s v="Journal Import 70336301:"/>
    <s v="Cost Management A 14596385 70336301"/>
    <s v="31-DEC-2018 Receiving GBP"/>
    <d v="2018-12-31T00:00:00"/>
    <s v="SSCREPMAN,"/>
    <n v="1576"/>
    <s v="Brighton MRC - legals for Sale Contract, Transer, Licence to Carry Out Works, Title Investigations"/>
    <x v="0"/>
    <n v="165026831"/>
    <d v="2017-05-02T00:00:00"/>
    <m/>
    <s v="DS10.07.12 HAZEL WILKS"/>
    <m/>
    <s v="LONDON-4"/>
    <m/>
    <m/>
    <m/>
    <m/>
    <s v="Corporate Expenditure"/>
    <x v="4"/>
    <x v="0"/>
    <x v="6"/>
    <s v="7310 Legal / Prof Fees"/>
    <x v="0"/>
  </r>
  <r>
    <s v="E35120"/>
    <s v="7310"/>
    <s v="E1830"/>
    <s v="00000"/>
    <s v="000000"/>
    <s v="Corporate Expenses"/>
    <s v="Legal / Prof Fees"/>
    <s v="LTPS - Costs"/>
    <s v="Default"/>
    <s v="Default"/>
    <n v="-1273"/>
    <d v="2018-12-01T00:00:00"/>
    <s v="Accrual"/>
    <s v="Spreadsheet"/>
    <s v="Reverses &quot;RYD FIN CAM 1819 08 006 Accrual GBP&quot; journal entry of &quot;Spreadsheet A 14412076 69452285&quot; batch from &quot;NOV-18&quot;."/>
    <s v="Reverses &quot;RYD FIN CAM 1819 08 006 Accrual GBP&quot;11-DEC-18 18:03:54 - 69743021"/>
    <s v="Reverses &quot;RYD FIN CAM 1819 08 006 Accrual GBP&quot;11-DEC-18 18:03:54"/>
    <d v="2018-12-11T00:00:00"/>
    <s v="SSCREPMAN,"/>
    <n v="146"/>
    <s v="7310 NHS LITIGATION AUTHORITY; ;http://nww.docserv.wyss.nhs.uk/synergyiim/dist/?val=774341_6423700_20181101185524"/>
    <x v="174"/>
    <m/>
    <d v="2018-12-11T00:00:00"/>
    <m/>
    <s v="7310 NHS LITIGATION AUTHORITY; ;"/>
    <m/>
    <m/>
    <s v="http://nww.docserv.wyss.nhs.uk/synergyiim/dist/?val=774341_6423700_20181101185524"/>
    <m/>
    <m/>
    <m/>
    <s v="Corporate Expenditure"/>
    <x v="4"/>
    <x v="0"/>
    <x v="6"/>
    <s v="7310 Legal / Prof Fees"/>
    <x v="1"/>
  </r>
  <r>
    <s v="E35120"/>
    <s v="7310"/>
    <s v="E1830"/>
    <s v="00000"/>
    <s v="000000"/>
    <s v="Corporate Expenses"/>
    <s v="Legal / Prof Fees"/>
    <s v="LTPS - Costs"/>
    <s v="Default"/>
    <s v="Default"/>
    <n v="1273"/>
    <d v="2018-12-01T00:00:00"/>
    <s v="Purchase Invoices"/>
    <s v="Payables"/>
    <s v="Journal Import 69936967:"/>
    <s v="Payables A 14513998 69936967"/>
    <s v="DEC-18 Purchase Invoices GBP"/>
    <d v="2018-12-17T00:00:00"/>
    <s v="SSCREPMAN,"/>
    <n v="15"/>
    <s v="Journal Import Created"/>
    <x v="74"/>
    <s v="SINX00050947"/>
    <d v="2018-10-23T00:00:00"/>
    <s v="Non-PO"/>
    <m/>
    <s v="Non PO Invoice"/>
    <m/>
    <s v="http://nww.docserv.wyss.nhs.uk/synergyiim/dist/?val=774341_6423700_20181101185524"/>
    <m/>
    <m/>
    <m/>
    <s v="Corporate Expenditure"/>
    <x v="4"/>
    <x v="0"/>
    <x v="6"/>
    <s v="7310 Legal / Prof Fees"/>
    <x v="0"/>
  </r>
  <r>
    <s v="E35120"/>
    <s v="7310"/>
    <s v="E1830"/>
    <s v="00000"/>
    <s v="000000"/>
    <s v="Corporate Expenses"/>
    <s v="Legal / Prof Fees"/>
    <s v="LTPS - Costs"/>
    <s v="Default"/>
    <s v="Default"/>
    <n v="932.33"/>
    <d v="2018-12-01T00:00:00"/>
    <s v="Purchase Invoices"/>
    <s v="Payables"/>
    <s v="Journal Import 70237811:"/>
    <s v="Payables A 14579990 70237811"/>
    <s v="DEC-18 Purchase Invoices GBP"/>
    <d v="2018-12-27T00:00:00"/>
    <s v="SSCREPMAN,"/>
    <n v="17"/>
    <s v="Journal Import Created"/>
    <x v="0"/>
    <n v="415387"/>
    <d v="2018-12-19T00:00:00"/>
    <n v="165065420"/>
    <m/>
    <s v="PO Invoice"/>
    <m/>
    <s v="https://nww.einvoice-prod.sbs.nhs.uk:8179/invoicepdf/142a9800-b596-5b86-8e11-f3e1cb15c7ac"/>
    <n v="1"/>
    <n v="932"/>
    <m/>
    <s v="Corporate Expenditure"/>
    <x v="4"/>
    <x v="0"/>
    <x v="6"/>
    <s v="7310 Legal / Prof Fees"/>
    <x v="0"/>
  </r>
  <r>
    <s v="E35120"/>
    <s v="7310"/>
    <s v="E1833"/>
    <s v="00000"/>
    <s v="000000"/>
    <s v="Corporate Expenses"/>
    <s v="Legal / Prof Fees"/>
    <s v="Employment Relations"/>
    <s v="Default"/>
    <s v="Default"/>
    <n v="-17422.89"/>
    <d v="2018-12-01T00:00:00"/>
    <s v="Receiving"/>
    <s v="Cost Management"/>
    <s v="Journal Import 69376868:"/>
    <s v="Cost Management A 14391658 69376868 2"/>
    <s v="01-DEC-2018 Receiving GBP"/>
    <d v="2018-11-30T00:00:00"/>
    <s v="SSCREPMAN,"/>
    <n v="2203"/>
    <s v="Beachcroft fees for updating HR policies."/>
    <x v="158"/>
    <n v="165052611"/>
    <d v="2018-09-04T00:00:00"/>
    <m/>
    <m/>
    <m/>
    <s v="BRISTOL 1"/>
    <m/>
    <m/>
    <m/>
    <m/>
    <s v="Corporate Expenditure"/>
    <x v="4"/>
    <x v="0"/>
    <x v="6"/>
    <s v="7310 Legal / Prof Fees"/>
    <x v="0"/>
  </r>
  <r>
    <s v="E35120"/>
    <s v="7310"/>
    <s v="E1833"/>
    <s v="00000"/>
    <s v="000000"/>
    <s v="Corporate Expenses"/>
    <s v="Legal / Prof Fees"/>
    <s v="Employment Relations"/>
    <s v="Default"/>
    <s v="Default"/>
    <n v="-90"/>
    <d v="2018-12-01T00:00:00"/>
    <s v="Receiving"/>
    <s v="Cost Management"/>
    <s v="Journal Import 69376868:"/>
    <s v="Cost Management A 14391658 69376868 2"/>
    <s v="01-DEC-2018 Receiving GBP"/>
    <d v="2018-11-30T00:00:00"/>
    <s v="SSCREPMAN,"/>
    <n v="2204"/>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90"/>
    <d v="2018-12-01T00:00:00"/>
    <s v="Receiving"/>
    <s v="Cost Management"/>
    <s v="Journal Import 70336301:"/>
    <s v="Cost Management A 14596385 70336301"/>
    <s v="31-DEC-2018 Receiving GBP"/>
    <d v="2018-12-31T00:00:00"/>
    <s v="SSCREPMAN,"/>
    <n v="2240"/>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17422.89"/>
    <d v="2018-12-01T00:00:00"/>
    <s v="Receiving"/>
    <s v="Cost Management"/>
    <s v="Journal Import 70336301:"/>
    <s v="Cost Management A 14596385 70336301"/>
    <s v="31-DEC-2018 Receiving GBP"/>
    <d v="2018-12-31T00:00:00"/>
    <s v="SSCREPMAN,"/>
    <n v="2241"/>
    <s v="Beachcroft fees for updating HR policies."/>
    <x v="158"/>
    <n v="165052611"/>
    <d v="2018-09-04T00:00:00"/>
    <m/>
    <m/>
    <m/>
    <s v="BRISTOL 1"/>
    <m/>
    <m/>
    <m/>
    <m/>
    <s v="Corporate Expenditure"/>
    <x v="4"/>
    <x v="0"/>
    <x v="6"/>
    <s v="7310 Legal / Prof Fees"/>
    <x v="0"/>
  </r>
  <r>
    <s v="E35120"/>
    <s v="7310"/>
    <s v="E1833"/>
    <s v="00000"/>
    <s v="000000"/>
    <s v="Corporate Expenses"/>
    <s v="Legal / Prof Fees"/>
    <s v="Employment Relations"/>
    <s v="Default"/>
    <s v="Default"/>
    <n v="3571.05"/>
    <d v="2018-12-01T00:00:00"/>
    <s v="Receiving"/>
    <s v="Cost Management"/>
    <s v="Journal Import 70336301:"/>
    <s v="Cost Management A 14596385 70336301"/>
    <s v="31-DEC-2018 Receiving GBP"/>
    <d v="2018-12-31T00:00:00"/>
    <s v="SSCREPMAN,"/>
    <n v="2242"/>
    <s v="SP - DAC Beachcroft for professional fees for Grievance Investigation by Sheena Tooke."/>
    <x v="158"/>
    <n v="165074376"/>
    <d v="2018-12-27T00:00:00"/>
    <m/>
    <m/>
    <m/>
    <s v="BRISTOL 1"/>
    <m/>
    <m/>
    <m/>
    <m/>
    <s v="Corporate Expenditure"/>
    <x v="4"/>
    <x v="0"/>
    <x v="6"/>
    <s v="7310 Legal / Prof Fees"/>
    <x v="0"/>
  </r>
  <r>
    <s v="E35120"/>
    <s v="7310"/>
    <s v="00000"/>
    <s v="00000"/>
    <s v="000000"/>
    <s v="Corporate Expenses"/>
    <s v="Legal / Prof Fees"/>
    <s v="Default"/>
    <s v="Default"/>
    <s v="Default"/>
    <n v="242916.67"/>
    <d v="2019-01-01T00:00:00"/>
    <s v="Accrual"/>
    <s v="Spreadsheet"/>
    <s v="Capsticks -unwinding of Discounts accrual to budget"/>
    <s v="Spreadsheet A 14833047 71552469"/>
    <s v="RYD FIN KP 18/19 10 023 Accrual GBP"/>
    <d v="2019-02-05T00:00:00"/>
    <s v="RYD PATEL, KAILASH"/>
    <n v="3"/>
    <s v="7310;Capsticks;accrualcontract based on budget  ;M1-10 2018/19; M10"/>
    <x v="175"/>
    <m/>
    <d v="2019-02-05T00:00:00"/>
    <m/>
    <s v="7310;Capsticks;accrualcontract based on budget  ;M1-10 2018/19; M10"/>
    <m/>
    <m/>
    <m/>
    <m/>
    <m/>
    <m/>
    <s v="Corporate Expenditure"/>
    <x v="4"/>
    <x v="0"/>
    <x v="6"/>
    <s v="7310 Legal / Prof Fees"/>
    <x v="1"/>
  </r>
  <r>
    <s v="E35120"/>
    <s v="7310"/>
    <s v="00000"/>
    <s v="00000"/>
    <s v="000000"/>
    <s v="Corporate Expenses"/>
    <s v="Legal / Prof Fees"/>
    <s v="Default"/>
    <s v="Default"/>
    <s v="Default"/>
    <n v="-234298.41"/>
    <d v="2019-01-01T00:00:00"/>
    <s v="Accrual"/>
    <s v="Spreadsheet"/>
    <s v="Reverses &quot;RYD FIN DD 18/19 09 019 Accrual GBP&quot; journal entry of &quot;Spreadsheet A 14644290 70550407&quot; batch from &quot;DEC-18&quot;."/>
    <s v="Reverses &quot;RYD FIN DD 18/19 09 019 Accrual GBP&quot;10-JAN-19 18:03:28 - 70692523"/>
    <s v="Reverses &quot;RYD FIN DD 18/19 09 019 Accrual GBP&quot;10-JAN-19 18:03:28"/>
    <d v="2019-01-10T00:00:00"/>
    <s v="SSCREPMAN,"/>
    <n v="2"/>
    <s v="7310; Legal Fees accrual for Dec18; M09"/>
    <x v="176"/>
    <m/>
    <d v="2019-01-10T00:00:00"/>
    <m/>
    <s v="7310; Legal Fees accrual for Dec18; M09"/>
    <m/>
    <m/>
    <m/>
    <m/>
    <m/>
    <m/>
    <s v="Corporate Expenditure"/>
    <x v="4"/>
    <x v="0"/>
    <x v="6"/>
    <s v="7310 Legal / Prof Fees"/>
    <x v="1"/>
  </r>
  <r>
    <s v="E35120"/>
    <s v="7310"/>
    <s v="00000"/>
    <s v="00000"/>
    <s v="000000"/>
    <s v="Corporate Expenses"/>
    <s v="Legal / Prof Fees"/>
    <s v="Default"/>
    <s v="Default"/>
    <s v="Default"/>
    <n v="-24"/>
    <d v="2019-01-01T00:00:00"/>
    <s v="Misc Receipts"/>
    <s v="Receivables"/>
    <s v="Journal Import 70573115:"/>
    <s v="Receivables A 14653014 70573115"/>
    <s v="JAN-19 Misc Receipts GBP"/>
    <d v="2019-01-07T00:00:00"/>
    <s v="SSCREPMAN,"/>
    <n v="6"/>
    <s v="Journal Import Created"/>
    <x v="26"/>
    <s v="SBSEFT0401197836439A"/>
    <d v="2019-01-04T00:00:00"/>
    <m/>
    <s v="LB PAYMENT FROM DESCRIPTION: WEST KENT REFERENCE: 0303733 HMCTS COMP**APPLIED AS PER PREVIOUS AND EMAIL SENT FOR CONFIRMATION  JS070119"/>
    <s v="RYD_10005676_CREATE"/>
    <n v="10005676"/>
    <m/>
    <m/>
    <m/>
    <m/>
    <s v="Corporate Expenditure"/>
    <x v="4"/>
    <x v="0"/>
    <x v="6"/>
    <s v="7310 Legal / Prof Fees"/>
    <x v="1"/>
  </r>
  <r>
    <s v="E35120"/>
    <s v="7310"/>
    <s v="00000"/>
    <s v="00000"/>
    <s v="000000"/>
    <s v="Corporate Expenses"/>
    <s v="Legal / Prof Fees"/>
    <s v="Default"/>
    <s v="Default"/>
    <s v="Default"/>
    <n v="-25.71"/>
    <d v="2019-01-01T00:00:00"/>
    <s v="Misc Receipts"/>
    <s v="Receivables"/>
    <s v="Journal Import 70573115:"/>
    <s v="Receivables A 14653014 70573115"/>
    <s v="JAN-19 Misc Receipts GBP"/>
    <d v="2019-01-07T00:00:00"/>
    <s v="SSCREPMAN,"/>
    <n v="6"/>
    <s v="Journal Import Created"/>
    <x v="26"/>
    <s v="SBSEFT0401197836440A"/>
    <d v="2019-01-04T00:00:00"/>
    <m/>
    <s v="LB PAYMENT FROM DESCRIPTION: WEST KENT REFERENCE: 0303741 18022867K**APPLIED AS PER PREVIOUS AND EMAIL SENT FOR CONFIRMATION ATTACHED IN SBSEFT0401197836439A  JS070119"/>
    <s v="RYD_10005676_CREATE"/>
    <n v="10005676"/>
    <m/>
    <m/>
    <m/>
    <m/>
    <s v="Corporate Expenditure"/>
    <x v="4"/>
    <x v="0"/>
    <x v="6"/>
    <s v="7310 Legal / Prof Fees"/>
    <x v="1"/>
  </r>
  <r>
    <s v="E35120"/>
    <s v="7310"/>
    <s v="00000"/>
    <s v="00000"/>
    <s v="000000"/>
    <s v="Corporate Expenses"/>
    <s v="Legal / Prof Fees"/>
    <s v="Default"/>
    <s v="Default"/>
    <s v="Default"/>
    <n v="483.8"/>
    <d v="2019-01-01T00:00:00"/>
    <s v="Purchase Invoices"/>
    <s v="Payables"/>
    <s v="Journal Import 70614660:"/>
    <s v="Payables A 14654896 70614660"/>
    <s v="JAN-19 Purchase Invoices GBP"/>
    <d v="2019-01-08T00:00:00"/>
    <s v="SSCREPMAN,"/>
    <n v="7"/>
    <s v="Journal Import Created"/>
    <x v="0"/>
    <n v="413777"/>
    <d v="2018-11-27T00:00:00"/>
    <n v="165028647"/>
    <m/>
    <s v="PO Invoice"/>
    <m/>
    <s v="https://nww.einvoice-prod.sbs.nhs.uk:8179/invoicepdf/bdc67a25-0831-50ae-940c-bbf0c8ec5051"/>
    <n v="1"/>
    <n v="484"/>
    <m/>
    <s v="Corporate Expenditure"/>
    <x v="4"/>
    <x v="0"/>
    <x v="6"/>
    <s v="7310 Legal / Prof Fees"/>
    <x v="0"/>
  </r>
  <r>
    <s v="E35120"/>
    <s v="7310"/>
    <s v="00000"/>
    <s v="00000"/>
    <s v="000000"/>
    <s v="Corporate Expenses"/>
    <s v="Legal / Prof Fees"/>
    <s v="Default"/>
    <s v="Default"/>
    <s v="Default"/>
    <n v="-483.8"/>
    <d v="2019-01-01T00:00:00"/>
    <s v="Purchase Invoices"/>
    <s v="Payables"/>
    <s v="Journal Import 70691946:"/>
    <s v="Payables A 14666369 70691946"/>
    <s v="JAN-19 Purchase Invoices GBP"/>
    <d v="2019-01-10T00:00:00"/>
    <s v="SSCREPMAN,"/>
    <n v="7"/>
    <s v="Journal Import Created"/>
    <x v="0"/>
    <n v="413777"/>
    <d v="2018-11-27T00:00:00"/>
    <n v="165074409"/>
    <m/>
    <s v="PO Invoice"/>
    <m/>
    <s v="https://nww.einvoice-prod.sbs.nhs.uk:8179/invoicepdf/bdc67a25-0831-50ae-940c-bbf0c8ec5051"/>
    <n v="1"/>
    <n v="-484"/>
    <m/>
    <s v="Corporate Expenditure"/>
    <x v="4"/>
    <x v="0"/>
    <x v="6"/>
    <s v="7310 Legal / Prof Fees"/>
    <x v="0"/>
  </r>
  <r>
    <s v="E35120"/>
    <s v="7310"/>
    <s v="00000"/>
    <s v="00000"/>
    <s v="000000"/>
    <s v="Corporate Expenses"/>
    <s v="Legal / Prof Fees"/>
    <s v="Default"/>
    <s v="Default"/>
    <s v="Default"/>
    <n v="2615"/>
    <d v="2019-01-01T00:00:00"/>
    <s v="Purchase Invoices"/>
    <s v="Payables"/>
    <s v="Journal Import 70848370:"/>
    <s v="Payables A 14699004 70848370"/>
    <s v="JAN-19 Purchase Invoices GBP"/>
    <d v="2019-01-15T00:00:00"/>
    <s v="SSCREPMAN,"/>
    <n v="6"/>
    <s v="Journal Import Created"/>
    <x v="0"/>
    <s v="407882A"/>
    <d v="2019-01-15T00:00:00"/>
    <n v="165026831"/>
    <m/>
    <s v="PO Invoice"/>
    <m/>
    <s v="https://nww.einvoice-prod.sbs.nhs.uk:8179/invoicepdf/67e7ee1c-4b25-539e-b413-5e59493ef713"/>
    <n v="1"/>
    <n v="2615"/>
    <m/>
    <s v="Corporate Expenditure"/>
    <x v="4"/>
    <x v="0"/>
    <x v="6"/>
    <s v="7310 Legal / Prof Fees"/>
    <x v="0"/>
  </r>
  <r>
    <s v="E35120"/>
    <s v="7310"/>
    <s v="00000"/>
    <s v="00000"/>
    <s v="000000"/>
    <s v="Corporate Expenses"/>
    <s v="Legal / Prof Fees"/>
    <s v="Default"/>
    <s v="Default"/>
    <s v="Default"/>
    <n v="450"/>
    <d v="2019-01-01T00:00:00"/>
    <s v="Purchase Invoices"/>
    <s v="Payables"/>
    <s v="Journal Import 70848370:"/>
    <s v="Payables A 14699004 70848370"/>
    <s v="JAN-19 Purchase Invoices GBP"/>
    <d v="2019-01-15T00:00:00"/>
    <s v="SSCREPMAN,"/>
    <n v="6"/>
    <s v="Journal Import Created"/>
    <x v="158"/>
    <n v="1369629"/>
    <d v="2018-04-28T00:00:00"/>
    <n v="165071872"/>
    <m/>
    <s v="PO Invoice"/>
    <m/>
    <s v="http://nww.docserv.wyss.nhs.uk/synergyiim/dist/?val=707470_5909149_20180917114456"/>
    <n v="1"/>
    <n v="450"/>
    <m/>
    <s v="Corporate Expenditure"/>
    <x v="4"/>
    <x v="0"/>
    <x v="6"/>
    <s v="7310 Legal / Prof Fees"/>
    <x v="0"/>
  </r>
  <r>
    <s v="E35120"/>
    <s v="7310"/>
    <s v="00000"/>
    <s v="00000"/>
    <s v="000000"/>
    <s v="Corporate Expenses"/>
    <s v="Legal / Prof Fees"/>
    <s v="Default"/>
    <s v="Default"/>
    <s v="Default"/>
    <n v="90"/>
    <d v="2019-01-01T00:00:00"/>
    <s v="Purchase Invoices"/>
    <s v="Payables"/>
    <s v="Journal Import 70848370:"/>
    <s v="Payables A 14699004 70848370"/>
    <s v="JAN-19 Purchase Invoices GBP"/>
    <d v="2019-01-15T00:00:00"/>
    <s v="SSCREPMAN,"/>
    <n v="6"/>
    <s v="Journal Import Created"/>
    <x v="158"/>
    <n v="1369629"/>
    <d v="2018-04-28T00:00:00"/>
    <n v="165071872"/>
    <m/>
    <s v="PO Invoice"/>
    <m/>
    <s v="http://nww.docserv.wyss.nhs.uk/synergyiim/dist/?val=707470_5909149_20180917114456"/>
    <m/>
    <m/>
    <m/>
    <s v="Corporate Expenditure"/>
    <x v="4"/>
    <x v="0"/>
    <x v="6"/>
    <s v="7310 Legal / Prof Fees"/>
    <x v="0"/>
  </r>
  <r>
    <s v="E35120"/>
    <s v="7310"/>
    <s v="00000"/>
    <s v="00000"/>
    <s v="000000"/>
    <s v="Corporate Expenses"/>
    <s v="Legal / Prof Fees"/>
    <s v="Default"/>
    <s v="Default"/>
    <s v="Default"/>
    <n v="-2615"/>
    <d v="2019-01-01T00:00:00"/>
    <s v="Purchase Invoices"/>
    <s v="Payables"/>
    <s v="Journal Import 70957818:"/>
    <s v="Payables A 14714214 70957818"/>
    <s v="JAN-19 Purchase Invoices GBP"/>
    <d v="2019-01-18T00:00:00"/>
    <s v="SSCREPMAN,"/>
    <n v="13"/>
    <s v="Journal Import Created"/>
    <x v="0"/>
    <s v="407882A"/>
    <d v="2019-01-15T00:00:00"/>
    <n v="165074743"/>
    <m/>
    <s v="PO Invoice"/>
    <m/>
    <s v="https://nww.einvoice-prod.sbs.nhs.uk:8179/invoicepdf/67e7ee1c-4b25-539e-b413-5e59493ef713"/>
    <n v="1"/>
    <n v="-2615"/>
    <m/>
    <s v="Corporate Expenditure"/>
    <x v="4"/>
    <x v="0"/>
    <x v="6"/>
    <s v="7310 Legal / Prof Fees"/>
    <x v="0"/>
  </r>
  <r>
    <s v="E35120"/>
    <s v="7310"/>
    <s v="00000"/>
    <s v="00000"/>
    <s v="000000"/>
    <s v="Corporate Expenses"/>
    <s v="Legal / Prof Fees"/>
    <s v="Default"/>
    <s v="Default"/>
    <s v="Default"/>
    <n v="798.6"/>
    <d v="2019-01-01T00:00:00"/>
    <s v="Purchase Invoices"/>
    <s v="Payables"/>
    <s v="Journal Import 71150706:"/>
    <s v="Payables A 14753368 71150706"/>
    <s v="JAN-19 Purchase Invoices GBP"/>
    <d v="2019-01-24T00:00:00"/>
    <s v="SSCREPMAN,"/>
    <n v="12"/>
    <s v="Journal Import Created"/>
    <x v="0"/>
    <n v="418066"/>
    <d v="2019-01-21T00:00:00"/>
    <n v="165026831"/>
    <m/>
    <s v="PO Invoice"/>
    <m/>
    <s v="https://nww.einvoice-prod.sbs.nhs.uk:8179/invoicepdf/b0e1af06-42a8-5fec-af92-05d1640929df"/>
    <n v="1"/>
    <n v="799"/>
    <m/>
    <s v="Corporate Expenditure"/>
    <x v="4"/>
    <x v="0"/>
    <x v="6"/>
    <s v="7310 Legal / Prof Fees"/>
    <x v="0"/>
  </r>
  <r>
    <s v="E35120"/>
    <s v="7310"/>
    <s v="00000"/>
    <s v="00000"/>
    <s v="000000"/>
    <s v="Corporate Expenses"/>
    <s v="Legal / Prof Fees"/>
    <s v="Default"/>
    <s v="Default"/>
    <s v="Default"/>
    <n v="-450"/>
    <d v="2019-01-01T00:00:00"/>
    <s v="Receiving"/>
    <s v="Cost Management"/>
    <s v="Journal Import 70336301:"/>
    <s v="Cost Management A 14596385 70336301 2"/>
    <s v="01-JAN-2019 Receiving GBP"/>
    <d v="2018-12-31T00:00:00"/>
    <s v="SSCREPMAN,"/>
    <n v="1574"/>
    <s v="SP - DAC Beachcroft re Ian Jeffreys.  Professional services 4.4.18 - 27.4.18"/>
    <x v="158"/>
    <n v="165071872"/>
    <d v="2018-09-07T00:00:00"/>
    <m/>
    <m/>
    <m/>
    <s v="BRISTOL 1"/>
    <m/>
    <m/>
    <m/>
    <m/>
    <s v="Corporate Expenditure"/>
    <x v="4"/>
    <x v="0"/>
    <x v="6"/>
    <s v="7310 Legal / Prof Fees"/>
    <x v="0"/>
  </r>
  <r>
    <s v="E35120"/>
    <s v="7310"/>
    <s v="00000"/>
    <s v="00000"/>
    <s v="000000"/>
    <s v="Corporate Expenses"/>
    <s v="Legal / Prof Fees"/>
    <s v="Default"/>
    <s v="Default"/>
    <s v="Default"/>
    <n v="-1050.28"/>
    <d v="2019-01-01T00:00:00"/>
    <s v="Receiving"/>
    <s v="Cost Management"/>
    <s v="Journal Import 70336301:"/>
    <s v="Cost Management A 14596385 70336301 2"/>
    <s v="01-JAN-2019 Receiving GBP"/>
    <d v="2018-12-31T00:00:00"/>
    <s v="SSCREPMAN,"/>
    <n v="1575"/>
    <s v="SP - Agency costs for the transcription of Investigation interviews held by D. Brettle"/>
    <x v="133"/>
    <n v="165069775"/>
    <d v="2018-05-29T00:00:00"/>
    <m/>
    <m/>
    <m/>
    <s v="LONDON"/>
    <m/>
    <m/>
    <m/>
    <m/>
    <s v="Corporate Expenditure"/>
    <x v="4"/>
    <x v="0"/>
    <x v="6"/>
    <s v="7310 Legal / Prof Fees"/>
    <x v="1"/>
  </r>
  <r>
    <s v="E35120"/>
    <s v="7310"/>
    <s v="00000"/>
    <s v="00000"/>
    <s v="000000"/>
    <s v="Corporate Expenses"/>
    <s v="Legal / Prof Fees"/>
    <s v="Default"/>
    <s v="Default"/>
    <s v="Default"/>
    <n v="-63.32"/>
    <d v="2019-01-01T00:00:00"/>
    <s v="Receiving"/>
    <s v="Cost Management"/>
    <s v="Journal Import 70336301:"/>
    <s v="Cost Management A 14596385 70336301 2"/>
    <s v="01-JAN-2019 Receiving GBP"/>
    <d v="2018-12-31T00:00:00"/>
    <s v="SSCREPMAN,"/>
    <n v="1576"/>
    <s v="Brighton MRC - legals for Sale Contract, Transer, Licence to Carry Out Works, Title Investigations"/>
    <x v="0"/>
    <n v="165026831"/>
    <d v="2017-05-02T00:00:00"/>
    <m/>
    <s v="DS10.07.12 HAZEL WILKS"/>
    <m/>
    <s v="LONDON-4"/>
    <m/>
    <m/>
    <m/>
    <m/>
    <s v="Corporate Expenditure"/>
    <x v="4"/>
    <x v="0"/>
    <x v="6"/>
    <s v="7310 Legal / Prof Fees"/>
    <x v="0"/>
  </r>
  <r>
    <s v="E35120"/>
    <s v="7310"/>
    <s v="00000"/>
    <s v="00000"/>
    <s v="000000"/>
    <s v="Corporate Expenses"/>
    <s v="Legal / Prof Fees"/>
    <s v="Default"/>
    <s v="Default"/>
    <s v="Default"/>
    <n v="1050.28"/>
    <d v="2019-01-01T00:00:00"/>
    <s v="Receiving"/>
    <s v="Cost Management"/>
    <s v="Journal Import 71391912:"/>
    <s v="Cost Management A 14795736 71391912"/>
    <s v="31-JAN-2019 Receiving GBP"/>
    <d v="2019-01-31T00:00:00"/>
    <s v="SSCREPMAN,"/>
    <n v="1715"/>
    <s v="SP - Agency costs for the transcription of Investigation interviews held by D. Brettle"/>
    <x v="133"/>
    <n v="165069775"/>
    <d v="2018-05-29T00:00:00"/>
    <m/>
    <m/>
    <m/>
    <s v="LONDON"/>
    <m/>
    <m/>
    <m/>
    <m/>
    <s v="Corporate Expenditure"/>
    <x v="4"/>
    <x v="0"/>
    <x v="6"/>
    <s v="7310 Legal / Prof Fees"/>
    <x v="1"/>
  </r>
  <r>
    <s v="E35120"/>
    <s v="7310"/>
    <s v="E1830"/>
    <s v="00000"/>
    <s v="000000"/>
    <s v="Corporate Expenses"/>
    <s v="Legal / Prof Fees"/>
    <s v="LTPS - Costs"/>
    <s v="Default"/>
    <s v="Default"/>
    <n v="153.6"/>
    <d v="2019-01-01T00:00:00"/>
    <s v="Purchase Invoices"/>
    <s v="Payables"/>
    <s v="Journal Import 70652286:"/>
    <s v="Payables A 14660566 70652286"/>
    <s v="JAN-19 Purchase Invoices GBP"/>
    <d v="2019-01-09T00:00:00"/>
    <s v="SSCREPMAN,"/>
    <n v="28"/>
    <s v="Journal Import Created"/>
    <x v="0"/>
    <n v="408245"/>
    <d v="2018-09-20T00:00:00"/>
    <n v="165065420"/>
    <m/>
    <s v="PO Invoice"/>
    <m/>
    <s v="https://nww.einvoice-prod.sbs.nhs.uk:8179/invoicepdf/1e112ccc-548f-5584-b155-d1cc8374e80c"/>
    <n v="1"/>
    <n v="154"/>
    <m/>
    <s v="Corporate Expenditure"/>
    <x v="4"/>
    <x v="0"/>
    <x v="6"/>
    <s v="7310 Legal / Prof Fees"/>
    <x v="0"/>
  </r>
  <r>
    <s v="E35120"/>
    <s v="7310"/>
    <s v="E1830"/>
    <s v="00000"/>
    <s v="000000"/>
    <s v="Corporate Expenses"/>
    <s v="Legal / Prof Fees"/>
    <s v="LTPS - Costs"/>
    <s v="Default"/>
    <s v="Default"/>
    <n v="44"/>
    <d v="2019-01-01T00:00:00"/>
    <s v="Purchase Invoices"/>
    <s v="Payables"/>
    <s v="Journal Import 70652286:"/>
    <s v="Payables A 14660566 70652286"/>
    <s v="JAN-19 Purchase Invoices GBP"/>
    <d v="2019-01-09T00:00:00"/>
    <s v="SSCREPMAN,"/>
    <n v="28"/>
    <s v="Journal Import Created"/>
    <x v="0"/>
    <n v="410888"/>
    <d v="2018-10-25T00:00:00"/>
    <n v="165065420"/>
    <m/>
    <s v="PO Invoice"/>
    <m/>
    <s v="http://nww.docserv.wyss.nhs.uk/synergyiim/dist/?val=776351_6440223_20181105123952"/>
    <n v="1"/>
    <n v="44"/>
    <m/>
    <s v="Corporate Expenditure"/>
    <x v="4"/>
    <x v="0"/>
    <x v="6"/>
    <s v="7310 Legal / Prof Fees"/>
    <x v="0"/>
  </r>
  <r>
    <s v="E35120"/>
    <s v="7310"/>
    <s v="E1830"/>
    <s v="00000"/>
    <s v="000000"/>
    <s v="Corporate Expenses"/>
    <s v="Legal / Prof Fees"/>
    <s v="LTPS - Costs"/>
    <s v="Default"/>
    <s v="Default"/>
    <n v="58"/>
    <d v="2019-01-01T00:00:00"/>
    <s v="Purchase Invoices"/>
    <s v="Payables"/>
    <s v="Journal Import 70652286:"/>
    <s v="Payables A 14660566 70652286"/>
    <s v="JAN-19 Purchase Invoices GBP"/>
    <d v="2019-01-09T00:00:00"/>
    <s v="SSCREPMAN,"/>
    <n v="28"/>
    <s v="Journal Import Created"/>
    <x v="0"/>
    <n v="410897"/>
    <d v="2018-10-25T00:00:00"/>
    <n v="165065420"/>
    <m/>
    <s v="PO Invoice"/>
    <m/>
    <s v="http://nww.docserv.wyss.nhs.uk/synergyiim/dist/?val=776351_6440216_20181105123952"/>
    <n v="1"/>
    <n v="58"/>
    <m/>
    <s v="Corporate Expenditure"/>
    <x v="4"/>
    <x v="0"/>
    <x v="6"/>
    <s v="7310 Legal / Prof Fees"/>
    <x v="0"/>
  </r>
  <r>
    <s v="E35120"/>
    <s v="7310"/>
    <s v="E1830"/>
    <s v="00000"/>
    <s v="000000"/>
    <s v="Corporate Expenses"/>
    <s v="Legal / Prof Fees"/>
    <s v="LTPS - Costs"/>
    <s v="Default"/>
    <s v="Default"/>
    <n v="546"/>
    <d v="2019-01-01T00:00:00"/>
    <s v="Purchase Invoices"/>
    <s v="Payables"/>
    <s v="Journal Import 71111875:"/>
    <s v="Payables A 14752044 71111875"/>
    <s v="JAN-19 Purchase Invoices GBP"/>
    <d v="2019-01-23T00:00:00"/>
    <s v="SSCREPMAN,"/>
    <n v="15"/>
    <s v="Journal Import Created"/>
    <x v="0"/>
    <n v="418068"/>
    <d v="2019-01-21T00:00:00"/>
    <n v="165065420"/>
    <m/>
    <s v="PO Invoice"/>
    <m/>
    <s v="https://nww.einvoice-prod.sbs.nhs.uk:8179/invoicepdf/4b909dd5-3b8e-5ccc-b0ad-4533bc8e63b6"/>
    <n v="1"/>
    <n v="546"/>
    <m/>
    <s v="Corporate Expenditure"/>
    <x v="4"/>
    <x v="0"/>
    <x v="6"/>
    <s v="7310 Legal / Prof Fees"/>
    <x v="0"/>
  </r>
  <r>
    <s v="E35120"/>
    <s v="7310"/>
    <s v="E1830"/>
    <s v="00000"/>
    <s v="000000"/>
    <s v="Corporate Expenses"/>
    <s v="Legal / Prof Fees"/>
    <s v="LTPS - Costs"/>
    <s v="Default"/>
    <s v="Default"/>
    <n v="470"/>
    <d v="2019-01-01T00:00:00"/>
    <s v="Receiving"/>
    <s v="Cost Management"/>
    <s v="Journal Import 71391912:"/>
    <s v="Cost Management A 14795736 71391912"/>
    <s v="31-JAN-2019 Receiving GBP"/>
    <d v="2019-01-31T00:00:00"/>
    <s v="SSCREPMAN,"/>
    <n v="2373"/>
    <s v="Capsticks Invoices 2019"/>
    <x v="0"/>
    <n v="165065420"/>
    <d v="2019-01-29T00:00:00"/>
    <m/>
    <m/>
    <m/>
    <s v="LONDON-4"/>
    <m/>
    <m/>
    <m/>
    <m/>
    <s v="Corporate Expenditure"/>
    <x v="4"/>
    <x v="0"/>
    <x v="6"/>
    <s v="7310 Legal / Prof Fees"/>
    <x v="0"/>
  </r>
  <r>
    <s v="E35120"/>
    <s v="7310"/>
    <s v="E1833"/>
    <s v="00000"/>
    <s v="000000"/>
    <s v="Corporate Expenses"/>
    <s v="Legal / Prof Fees"/>
    <s v="Employment Relations"/>
    <s v="Default"/>
    <s v="Default"/>
    <n v="-17500"/>
    <d v="2019-01-01T00:00:00"/>
    <s v="Adjustment"/>
    <s v="Spreadsheet"/>
    <s v="SBS RYD NOV-18 VAT ADJUSTMENT JOURNAL"/>
    <s v="Spreadsheet A 14759189 71174548"/>
    <s v="SBS RYD NOV-18 VAT ADJUSTMENT JOURNAL Adjustment GBP"/>
    <d v="2019-01-25T00:00:00"/>
    <s v="ZZZ ZENDE, PRASHANT"/>
    <n v="1192"/>
    <s v="DAC BEACHCROFT LLP-10206935-17500-http://nww.docserv.wyss.nhs.uk/synergyiim/dist/?val=821814_6684273_20181126164848"/>
    <x v="8"/>
    <m/>
    <d v="2019-01-25T00:00:00"/>
    <m/>
    <s v="DAC BEACHCROFT LLP-10206935-17500-"/>
    <m/>
    <m/>
    <s v="http://nww.docserv.wyss.nhs.uk/synergyiim/dist/?val=821814_6684273_20181126164848"/>
    <m/>
    <m/>
    <m/>
    <s v="Corporate Expenditure"/>
    <x v="4"/>
    <x v="0"/>
    <x v="6"/>
    <s v="7310 Legal / Prof Fees"/>
    <x v="1"/>
  </r>
  <r>
    <s v="E35120"/>
    <s v="7310"/>
    <s v="E1833"/>
    <s v="00000"/>
    <s v="000000"/>
    <s v="Corporate Expenses"/>
    <s v="Legal / Prof Fees"/>
    <s v="Employment Relations"/>
    <s v="Default"/>
    <s v="Default"/>
    <n v="-1302"/>
    <d v="2019-01-01T00:00:00"/>
    <s v="Misc Receipts"/>
    <s v="Receivables"/>
    <s v="Journal Import 71270433:"/>
    <s v="Receivables A 14784054 71270433"/>
    <s v="JAN-19 Misc Receipts GBP"/>
    <d v="2019-01-28T00:00:00"/>
    <s v="SSCREPMAN,"/>
    <n v="6"/>
    <s v="Journal Import Created"/>
    <x v="131"/>
    <s v="RYDFINBN000989-4"/>
    <d v="2019-01-28T00:00:00"/>
    <n v="7876556"/>
    <s v="Counsel's fees "/>
    <s v="RYD SUSSEX FINANCE OPG INCOME"/>
    <n v="10005676"/>
    <m/>
    <m/>
    <m/>
    <m/>
    <s v="Corporate Expenditure"/>
    <x v="4"/>
    <x v="0"/>
    <x v="6"/>
    <s v="7310 Legal / Prof Fees"/>
    <x v="1"/>
  </r>
  <r>
    <s v="E35120"/>
    <s v="7310"/>
    <s v="E1833"/>
    <s v="00000"/>
    <s v="000000"/>
    <s v="Corporate Expenses"/>
    <s v="Legal / Prof Fees"/>
    <s v="Employment Relations"/>
    <s v="Default"/>
    <s v="Default"/>
    <n v="3571.05"/>
    <d v="2019-01-01T00:00:00"/>
    <s v="Purchase Invoices"/>
    <s v="Payables"/>
    <s v="Journal Import 70453242:"/>
    <s v="Payables A 14624059 70453242"/>
    <s v="JAN-19 Purchase Invoices GBP"/>
    <d v="2019-01-04T00:00:00"/>
    <s v="SSCREPMAN,"/>
    <n v="11"/>
    <s v="Journal Import Created"/>
    <x v="158"/>
    <n v="1382851"/>
    <d v="2018-12-20T00:00:00"/>
    <n v="165074376"/>
    <m/>
    <s v="PO Invoice"/>
    <m/>
    <s v="http://nww.docserv.wyss.nhs.uk/synergyiim/dist/?val=867283_7024005_20190102182524"/>
    <n v="1"/>
    <n v="3571"/>
    <m/>
    <s v="Corporate Expenditure"/>
    <x v="4"/>
    <x v="0"/>
    <x v="6"/>
    <s v="7310 Legal / Prof Fees"/>
    <x v="0"/>
  </r>
  <r>
    <s v="E35120"/>
    <s v="7310"/>
    <s v="E1833"/>
    <s v="00000"/>
    <s v="000000"/>
    <s v="Corporate Expenses"/>
    <s v="Legal / Prof Fees"/>
    <s v="Employment Relations"/>
    <s v="Default"/>
    <s v="Default"/>
    <n v="714.21"/>
    <d v="2019-01-01T00:00:00"/>
    <s v="Purchase Invoices"/>
    <s v="Payables"/>
    <s v="Journal Import 70453242:"/>
    <s v="Payables A 14624059 70453242"/>
    <s v="JAN-19 Purchase Invoices GBP"/>
    <d v="2019-01-04T00:00:00"/>
    <s v="SSCREPMAN,"/>
    <n v="11"/>
    <s v="Journal Import Created"/>
    <x v="158"/>
    <n v="1382851"/>
    <d v="2018-12-20T00:00:00"/>
    <n v="165074376"/>
    <m/>
    <s v="PO Invoice"/>
    <m/>
    <s v="http://nww.docserv.wyss.nhs.uk/synergyiim/dist/?val=867283_7024005_20190102182524"/>
    <m/>
    <m/>
    <m/>
    <s v="Corporate Expenditure"/>
    <x v="4"/>
    <x v="0"/>
    <x v="6"/>
    <s v="7310 Legal / Prof Fees"/>
    <x v="0"/>
  </r>
  <r>
    <s v="E35120"/>
    <s v="7310"/>
    <s v="E1833"/>
    <s v="00000"/>
    <s v="000000"/>
    <s v="Corporate Expenses"/>
    <s v="Legal / Prof Fees"/>
    <s v="Employment Relations"/>
    <s v="Default"/>
    <s v="Default"/>
    <n v="-90"/>
    <d v="2019-01-01T00:00:00"/>
    <s v="Receiving"/>
    <s v="Cost Management"/>
    <s v="Journal Import 70336301:"/>
    <s v="Cost Management A 14596385 70336301 2"/>
    <s v="01-JAN-2019 Receiving GBP"/>
    <d v="2018-12-31T00:00:00"/>
    <s v="SSCREPMAN,"/>
    <n v="2240"/>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17422.89"/>
    <d v="2019-01-01T00:00:00"/>
    <s v="Receiving"/>
    <s v="Cost Management"/>
    <s v="Journal Import 70336301:"/>
    <s v="Cost Management A 14596385 70336301 2"/>
    <s v="01-JAN-2019 Receiving GBP"/>
    <d v="2018-12-31T00:00:00"/>
    <s v="SSCREPMAN,"/>
    <n v="2241"/>
    <s v="Beachcroft fees for updating HR policies."/>
    <x v="158"/>
    <n v="165052611"/>
    <d v="2018-09-04T00:00:00"/>
    <m/>
    <m/>
    <m/>
    <s v="BRISTOL 1"/>
    <m/>
    <m/>
    <m/>
    <m/>
    <s v="Corporate Expenditure"/>
    <x v="4"/>
    <x v="0"/>
    <x v="6"/>
    <s v="7310 Legal / Prof Fees"/>
    <x v="0"/>
  </r>
  <r>
    <s v="E35120"/>
    <s v="7310"/>
    <s v="E1833"/>
    <s v="00000"/>
    <s v="000000"/>
    <s v="Corporate Expenses"/>
    <s v="Legal / Prof Fees"/>
    <s v="Employment Relations"/>
    <s v="Default"/>
    <s v="Default"/>
    <n v="-3571.05"/>
    <d v="2019-01-01T00:00:00"/>
    <s v="Receiving"/>
    <s v="Cost Management"/>
    <s v="Journal Import 70336301:"/>
    <s v="Cost Management A 14596385 70336301 2"/>
    <s v="01-JAN-2019 Receiving GBP"/>
    <d v="2018-12-31T00:00:00"/>
    <s v="SSCREPMAN,"/>
    <n v="2242"/>
    <s v="SP - DAC Beachcroft for professional fees for Grievance Investigation by Sheena Tooke."/>
    <x v="158"/>
    <n v="165074376"/>
    <d v="2018-12-27T00:00:00"/>
    <m/>
    <m/>
    <m/>
    <s v="BRISTOL 1"/>
    <m/>
    <m/>
    <m/>
    <m/>
    <s v="Corporate Expenditure"/>
    <x v="4"/>
    <x v="0"/>
    <x v="6"/>
    <s v="7310 Legal / Prof Fees"/>
    <x v="0"/>
  </r>
  <r>
    <s v="E35120"/>
    <s v="7310"/>
    <s v="E1833"/>
    <s v="00000"/>
    <s v="000000"/>
    <s v="Corporate Expenses"/>
    <s v="Legal / Prof Fees"/>
    <s v="Employment Relations"/>
    <s v="Default"/>
    <s v="Default"/>
    <n v="90"/>
    <d v="2019-01-01T00:00:00"/>
    <s v="Receiving"/>
    <s v="Cost Management"/>
    <s v="Journal Import 71391912:"/>
    <s v="Cost Management A 14795736 71391912"/>
    <s v="31-JAN-2019 Receiving GBP"/>
    <d v="2019-01-31T00:00:00"/>
    <s v="SSCREPMAN,"/>
    <n v="2371"/>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17422.89"/>
    <d v="2019-01-01T00:00:00"/>
    <s v="Receiving"/>
    <s v="Cost Management"/>
    <s v="Journal Import 71391912:"/>
    <s v="Cost Management A 14795736 71391912"/>
    <s v="31-JAN-2019 Receiving GBP"/>
    <d v="2019-01-31T00:00:00"/>
    <s v="SSCREPMAN,"/>
    <n v="2372"/>
    <s v="Beachcroft fees for updating HR policies."/>
    <x v="158"/>
    <n v="165052611"/>
    <d v="2018-09-04T00:00:00"/>
    <m/>
    <m/>
    <m/>
    <s v="BRISTOL 1"/>
    <m/>
    <m/>
    <m/>
    <m/>
    <s v="Corporate Expenditure"/>
    <x v="4"/>
    <x v="0"/>
    <x v="6"/>
    <s v="7310 Legal / Prof Fees"/>
    <x v="0"/>
  </r>
  <r>
    <s v="E35120"/>
    <s v="7310"/>
    <s v="00000"/>
    <s v="00000"/>
    <s v="000000"/>
    <s v="Corporate Expenses"/>
    <s v="Legal / Prof Fees"/>
    <s v="Default"/>
    <s v="Default"/>
    <s v="Default"/>
    <n v="235163.92"/>
    <d v="2019-02-01T00:00:00"/>
    <s v="Accrual"/>
    <s v="Spreadsheet"/>
    <s v="KP - M11 Legal Fees &amp; Unwinding of Discounts accrual to budget Feb 19"/>
    <s v="Spreadsheet A 15017511 72528050"/>
    <s v="RYD FIN KP 18/19 11 022 Accrual GBP"/>
    <d v="2019-03-06T00:00:00"/>
    <s v="RYD PATEL, KAILASH"/>
    <n v="3"/>
    <s v="7310;Legal Fees;accrualcontract based on budget  ;M1-11 2018/19; M11"/>
    <x v="177"/>
    <m/>
    <d v="2019-03-06T00:00:00"/>
    <m/>
    <s v="7310;Legal Fees;accrualcontract based on budget  ;M1-11 2018/19; M11"/>
    <m/>
    <m/>
    <m/>
    <m/>
    <m/>
    <m/>
    <s v="Corporate Expenditure"/>
    <x v="4"/>
    <x v="0"/>
    <x v="6"/>
    <s v="7310 Legal / Prof Fees"/>
    <x v="1"/>
  </r>
  <r>
    <s v="E35120"/>
    <s v="7310"/>
    <s v="00000"/>
    <s v="00000"/>
    <s v="000000"/>
    <s v="Corporate Expenses"/>
    <s v="Legal / Prof Fees"/>
    <s v="Default"/>
    <s v="Default"/>
    <s v="Default"/>
    <n v="277708.37"/>
    <d v="2019-02-01T00:00:00"/>
    <s v="Accrual"/>
    <s v="Spreadsheet"/>
    <s v="KP - M11 correction - Legal Fees &amp; Unwinding of Discounts accrual to budget Feb 19"/>
    <s v="Spreadsheet A 15028432 72570706"/>
    <s v="RYD FIN KP 18/19 11 036 Accrual GBP"/>
    <d v="2019-03-07T00:00:00"/>
    <s v="RYD PATEL, KAILASH"/>
    <n v="3"/>
    <s v="7310;Legal Fees;accrualcontract based on budget  ;M1-11 2018/19; M11"/>
    <x v="178"/>
    <m/>
    <d v="2019-03-07T00:00:00"/>
    <m/>
    <s v="7310;Legal Fees;accrualcontract based on budget  ;M1-11 2018/19; M11"/>
    <m/>
    <m/>
    <m/>
    <m/>
    <m/>
    <m/>
    <s v="Corporate Expenditure"/>
    <x v="4"/>
    <x v="0"/>
    <x v="6"/>
    <s v="7310 Legal / Prof Fees"/>
    <x v="1"/>
  </r>
  <r>
    <s v="E35120"/>
    <s v="7310"/>
    <s v="00000"/>
    <s v="00000"/>
    <s v="000000"/>
    <s v="Corporate Expenses"/>
    <s v="Legal / Prof Fees"/>
    <s v="Default"/>
    <s v="Default"/>
    <s v="Default"/>
    <n v="-235163.92"/>
    <d v="2019-02-01T00:00:00"/>
    <s v="Accrual"/>
    <s v="Spreadsheet"/>
    <s v="KP - M11 correction - Legal Fees &amp; Unwinding of Discounts accrual to budget Feb 19"/>
    <s v="Spreadsheet A 15028432 72570706"/>
    <s v="RYD FIN KP 18/19 11 036 Accrual GBP"/>
    <d v="2019-03-07T00:00:00"/>
    <s v="RYD PATEL, KAILASH"/>
    <n v="4"/>
    <s v="7310;revesal M11;Legal Fees;accrualcontract based on budget  ;M1-11 2018/19; M11"/>
    <x v="178"/>
    <m/>
    <d v="2019-03-07T00:00:00"/>
    <m/>
    <s v="7310;revesal M11;Legal Fees;accrualcontract based on budget  ;M1-11 2018/19; M11"/>
    <m/>
    <m/>
    <m/>
    <m/>
    <m/>
    <m/>
    <s v="Corporate Expenditure"/>
    <x v="4"/>
    <x v="0"/>
    <x v="6"/>
    <s v="7310 Legal / Prof Fees"/>
    <x v="1"/>
  </r>
  <r>
    <s v="E35120"/>
    <s v="7310"/>
    <s v="00000"/>
    <s v="00000"/>
    <s v="000000"/>
    <s v="Corporate Expenses"/>
    <s v="Legal / Prof Fees"/>
    <s v="Default"/>
    <s v="Default"/>
    <s v="Default"/>
    <n v="-242916.67"/>
    <d v="2019-02-01T00:00:00"/>
    <s v="Accrual"/>
    <s v="Spreadsheet"/>
    <s v="Reverses &quot;RYD FIN KP 18/19 10 023 Accrual GBP&quot; journal entry of &quot;Spreadsheet A 14833047 71552469&quot; batch from &quot;JAN-19&quot;."/>
    <s v="Reverses &quot;RYD FIN KP 18/19 10 023 Accrual GBP&quot;11-FEB-19 18:04:59 - 71764011"/>
    <s v="Reverses &quot;RYD FIN KP 18/19 10 023 Accrual GBP&quot;11-FEB-19 18:04:59"/>
    <d v="2019-02-11T00:00:00"/>
    <s v="SSCREPMAN,"/>
    <n v="3"/>
    <s v="7310;Capsticks;accrualcontract based on budget  ;M1-10 2018/19; M10"/>
    <x v="179"/>
    <m/>
    <d v="2019-02-11T00:00:00"/>
    <m/>
    <s v="7310;Capsticks;accrualcontract based on budget  ;M1-10 2018/19; M10"/>
    <m/>
    <m/>
    <m/>
    <m/>
    <m/>
    <m/>
    <s v="Corporate Expenditure"/>
    <x v="4"/>
    <x v="0"/>
    <x v="6"/>
    <s v="7310 Legal / Prof Fees"/>
    <x v="1"/>
  </r>
  <r>
    <s v="E35120"/>
    <s v="7310"/>
    <s v="00000"/>
    <s v="00000"/>
    <s v="000000"/>
    <s v="Corporate Expenses"/>
    <s v="Legal / Prof Fees"/>
    <s v="Default"/>
    <s v="Default"/>
    <s v="Default"/>
    <n v="-798.6"/>
    <d v="2019-02-01T00:00:00"/>
    <s v="Purchase Invoices"/>
    <s v="Payables"/>
    <s v="Journal Import 71430166:"/>
    <s v="Payables A 14803111 71430166"/>
    <s v="FEB-19 Purchase Invoices GBP"/>
    <d v="2019-02-01T00:00:00"/>
    <s v="SSCREPMAN,"/>
    <n v="12"/>
    <s v="Journal Import Created"/>
    <x v="0"/>
    <n v="418066"/>
    <d v="2019-01-21T00:00:00"/>
    <n v="165074743"/>
    <m/>
    <s v="PO Invoice"/>
    <m/>
    <s v="https://nww.einvoice-prod.sbs.nhs.uk:8179/invoicepdf/b0e1af06-42a8-5fec-af92-05d1640929df"/>
    <n v="1"/>
    <n v="-799"/>
    <m/>
    <s v="Corporate Expenditure"/>
    <x v="4"/>
    <x v="0"/>
    <x v="6"/>
    <s v="7310 Legal / Prof Fees"/>
    <x v="0"/>
  </r>
  <r>
    <s v="E35120"/>
    <s v="7310"/>
    <s v="00000"/>
    <s v="00000"/>
    <s v="000000"/>
    <s v="Corporate Expenses"/>
    <s v="Legal / Prof Fees"/>
    <s v="Default"/>
    <s v="Default"/>
    <s v="Default"/>
    <n v="982.7"/>
    <d v="2019-02-01T00:00:00"/>
    <s v="Purchase Invoices"/>
    <s v="Payables"/>
    <s v="Journal Import 72298300:"/>
    <s v="Payables A 14968499 72298300"/>
    <s v="FEB-19 Purchase Invoices GBP"/>
    <d v="2019-02-27T00:00:00"/>
    <s v="SSCREPMAN,"/>
    <n v="13"/>
    <s v="Journal Import Created"/>
    <x v="0"/>
    <n v="420768"/>
    <d v="2019-02-20T00:00:00"/>
    <n v="165075742"/>
    <m/>
    <s v="PO Invoice"/>
    <m/>
    <s v="https://nww.einvoice-prod.sbs.nhs.uk:8179/invoicepdf/58d58f0d-55e6-52b4-b14d-40a6f52378a5"/>
    <n v="1"/>
    <n v="983"/>
    <m/>
    <s v="Corporate Expenditure"/>
    <x v="4"/>
    <x v="0"/>
    <x v="6"/>
    <s v="7310 Legal / Prof Fees"/>
    <x v="0"/>
  </r>
  <r>
    <s v="E35120"/>
    <s v="7310"/>
    <s v="00000"/>
    <s v="00000"/>
    <s v="000000"/>
    <s v="Corporate Expenses"/>
    <s v="Legal / Prof Fees"/>
    <s v="Default"/>
    <s v="Default"/>
    <s v="Default"/>
    <n v="-982.7"/>
    <d v="2019-02-01T00:00:00"/>
    <s v="Purchase Invoices"/>
    <s v="Payables"/>
    <s v="Journal Import 72298300:"/>
    <s v="Payables A 14968499 72298300"/>
    <s v="FEB-19 Purchase Invoices GBP"/>
    <d v="2019-02-27T00:00:00"/>
    <s v="SSCREPMAN,"/>
    <n v="14"/>
    <s v="Journal Import Created"/>
    <x v="0"/>
    <n v="420768"/>
    <d v="2019-02-20T00:00:00"/>
    <n v="165075742"/>
    <m/>
    <s v="PO Invoice"/>
    <m/>
    <s v="https://nww.einvoice-prod.sbs.nhs.uk:8179/invoicepdf/58d58f0d-55e6-52b4-b14d-40a6f52378a5"/>
    <n v="1"/>
    <n v="-983"/>
    <m/>
    <s v="Corporate Expenditure"/>
    <x v="4"/>
    <x v="0"/>
    <x v="6"/>
    <s v="7310 Legal / Prof Fees"/>
    <x v="0"/>
  </r>
  <r>
    <s v="E35120"/>
    <s v="7310"/>
    <s v="00000"/>
    <s v="00000"/>
    <s v="000000"/>
    <s v="Corporate Expenses"/>
    <s v="Legal / Prof Fees"/>
    <s v="Default"/>
    <s v="Default"/>
    <s v="Default"/>
    <n v="-1050.28"/>
    <d v="2019-02-01T00:00:00"/>
    <s v="Receiving"/>
    <s v="Cost Management"/>
    <s v="Journal Import 71391912:"/>
    <s v="Cost Management A 14795736 71391912 2"/>
    <s v="01-FEB-2019 Receiving GBP"/>
    <d v="2019-01-31T00:00:00"/>
    <s v="SSCREPMAN,"/>
    <n v="1715"/>
    <s v="SP - Agency costs for the transcription of Investigation interviews held by D. Brettle"/>
    <x v="133"/>
    <n v="165069775"/>
    <d v="2018-05-29T00:00:00"/>
    <m/>
    <m/>
    <m/>
    <s v="LONDON"/>
    <m/>
    <m/>
    <m/>
    <m/>
    <s v="Corporate Expenditure"/>
    <x v="4"/>
    <x v="0"/>
    <x v="6"/>
    <s v="7310 Legal / Prof Fees"/>
    <x v="1"/>
  </r>
  <r>
    <s v="E35120"/>
    <s v="7310"/>
    <s v="00000"/>
    <s v="00000"/>
    <s v="000000"/>
    <s v="Corporate Expenses"/>
    <s v="Legal / Prof Fees"/>
    <s v="Default"/>
    <s v="Default"/>
    <s v="Default"/>
    <n v="63.32"/>
    <d v="2019-02-01T00:00:00"/>
    <s v="Receiving"/>
    <s v="Cost Management"/>
    <s v="Journal Import 72341625:"/>
    <s v="Cost Management A 14975830 72341625"/>
    <s v="28-FEB-2019 Receiving GBP"/>
    <d v="2019-02-28T00:00:00"/>
    <s v="SSCREPMAN,"/>
    <n v="1501"/>
    <s v="Brighton MRC - legals for Sale Contract, Transer, Licence to Carry Out Works, Title Investigations"/>
    <x v="0"/>
    <n v="165026831"/>
    <d v="2017-05-02T00:00:00"/>
    <m/>
    <s v="DS10.07.12 HAZEL WILKS"/>
    <m/>
    <s v="LONDON-4"/>
    <m/>
    <m/>
    <m/>
    <m/>
    <s v="Corporate Expenditure"/>
    <x v="4"/>
    <x v="0"/>
    <x v="6"/>
    <s v="7310 Legal / Prof Fees"/>
    <x v="0"/>
  </r>
  <r>
    <s v="E35120"/>
    <s v="7310"/>
    <s v="00000"/>
    <s v="00000"/>
    <s v="000000"/>
    <s v="Corporate Expenses"/>
    <s v="Legal / Prof Fees"/>
    <s v="Default"/>
    <s v="Default"/>
    <s v="Default"/>
    <n v="1050.28"/>
    <d v="2019-02-01T00:00:00"/>
    <s v="Receiving"/>
    <s v="Cost Management"/>
    <s v="Journal Import 72341625:"/>
    <s v="Cost Management A 14975830 72341625"/>
    <s v="28-FEB-2019 Receiving GBP"/>
    <d v="2019-02-28T00:00:00"/>
    <s v="SSCREPMAN,"/>
    <n v="1502"/>
    <s v="SP - Agency costs for the transcription of Investigation interviews held by D. Brettle"/>
    <x v="133"/>
    <n v="165069775"/>
    <d v="2018-05-29T00:00:00"/>
    <m/>
    <m/>
    <m/>
    <s v="LONDON"/>
    <m/>
    <m/>
    <m/>
    <m/>
    <s v="Corporate Expenditure"/>
    <x v="4"/>
    <x v="0"/>
    <x v="6"/>
    <s v="7310 Legal / Prof Fees"/>
    <x v="1"/>
  </r>
  <r>
    <s v="E35120"/>
    <s v="7310"/>
    <s v="E1830"/>
    <s v="00000"/>
    <s v="000000"/>
    <s v="Corporate Expenses"/>
    <s v="Legal / Prof Fees"/>
    <s v="LTPS - Costs"/>
    <s v="Default"/>
    <s v="Default"/>
    <n v="186.47"/>
    <d v="2019-02-01T00:00:00"/>
    <s v="Adjustment"/>
    <s v="Spreadsheet"/>
    <s v="SBS RYD DEC-18 VAT RETURN ADJUSTMENT"/>
    <s v="Spreadsheet A 14855132 71662163"/>
    <s v="SBS RYD DEC-18 VAT RETURN ADJUSTMENT Adjustment GBP"/>
    <d v="2019-02-11T00:00:00"/>
    <s v="ZZZ PAWAR, SACHIN"/>
    <n v="1101"/>
    <s v="CAPSTICKS SOLICITORS-415387-0-https://nww.einvoice-prod.sbs.nhs.uk:8179/invoicepdf/142a9800-b596-5b86-8e11-f3e1cb15c7ac"/>
    <x v="9"/>
    <m/>
    <d v="2019-02-08T00:00:00"/>
    <m/>
    <s v="CAPSTICKS SOLICITORS-415387-0-"/>
    <m/>
    <m/>
    <s v="https://nww.einvoice-prod.sbs.nhs.uk:8179/invoicepdf/142a9800-b596-5b86-8e11-f3e1cb15c7ac"/>
    <m/>
    <m/>
    <m/>
    <s v="Corporate Expenditure"/>
    <x v="4"/>
    <x v="0"/>
    <x v="6"/>
    <s v="7310 Legal / Prof Fees"/>
    <x v="1"/>
  </r>
  <r>
    <s v="E35120"/>
    <s v="7310"/>
    <s v="E1830"/>
    <s v="00000"/>
    <s v="000000"/>
    <s v="Corporate Expenses"/>
    <s v="Legal / Prof Fees"/>
    <s v="LTPS - Costs"/>
    <s v="Default"/>
    <s v="Default"/>
    <n v="420"/>
    <d v="2019-02-01T00:00:00"/>
    <s v="Purchase Invoices"/>
    <s v="Payables"/>
    <s v="Journal Import 72143642:"/>
    <s v="Payables A 14940330 72143642"/>
    <s v="FEB-19 Purchase Invoices GBP"/>
    <d v="2019-02-22T00:00:00"/>
    <s v="SSCREPMAN,"/>
    <n v="15"/>
    <s v="Journal Import Created"/>
    <x v="0"/>
    <n v="420771"/>
    <d v="2019-02-20T00:00:00"/>
    <n v="165065420"/>
    <m/>
    <s v="PO Invoice"/>
    <m/>
    <s v="https://nww.einvoice-prod.sbs.nhs.uk:8179/invoicepdf/886a213b-d8aa-5702-a76e-2eaabcd80789"/>
    <n v="1"/>
    <n v="420"/>
    <m/>
    <s v="Corporate Expenditure"/>
    <x v="4"/>
    <x v="0"/>
    <x v="6"/>
    <s v="7310 Legal / Prof Fees"/>
    <x v="0"/>
  </r>
  <r>
    <s v="E35120"/>
    <s v="7310"/>
    <s v="E1830"/>
    <s v="00000"/>
    <s v="000000"/>
    <s v="Corporate Expenses"/>
    <s v="Legal / Prof Fees"/>
    <s v="LTPS - Costs"/>
    <s v="Default"/>
    <s v="Default"/>
    <n v="1023.2"/>
    <d v="2019-02-01T00:00:00"/>
    <s v="Purchase Invoices"/>
    <s v="Payables"/>
    <s v="Journal Import 72143642:"/>
    <s v="Payables A 14940330 72143642"/>
    <s v="FEB-19 Purchase Invoices GBP"/>
    <d v="2019-02-22T00:00:00"/>
    <s v="SSCREPMAN,"/>
    <n v="15"/>
    <s v="Journal Import Created"/>
    <x v="0"/>
    <s v="420771A"/>
    <d v="2019-02-20T00:00:00"/>
    <n v="165065420"/>
    <m/>
    <s v="PO Invoice"/>
    <m/>
    <s v="https://nww.einvoice-prod.sbs.nhs.uk:8179/invoicepdf/27a5d9a0-12b6-52c7-a09c-6f9500af2de6"/>
    <n v="1"/>
    <n v="1023"/>
    <m/>
    <s v="Corporate Expenditure"/>
    <x v="4"/>
    <x v="0"/>
    <x v="6"/>
    <s v="7310 Legal / Prof Fees"/>
    <x v="0"/>
  </r>
  <r>
    <s v="E35120"/>
    <s v="7310"/>
    <s v="E1830"/>
    <s v="00000"/>
    <s v="000000"/>
    <s v="Corporate Expenses"/>
    <s v="Legal / Prof Fees"/>
    <s v="LTPS - Costs"/>
    <s v="Default"/>
    <s v="Default"/>
    <n v="-470"/>
    <d v="2019-02-01T00:00:00"/>
    <s v="Receiving"/>
    <s v="Cost Management"/>
    <s v="Journal Import 71391912:"/>
    <s v="Cost Management A 14795736 71391912 2"/>
    <s v="01-FEB-2019 Receiving GBP"/>
    <d v="2019-01-31T00:00:00"/>
    <s v="SSCREPMAN,"/>
    <n v="2373"/>
    <s v="Capsticks Invoices 2019"/>
    <x v="0"/>
    <n v="165065420"/>
    <d v="2019-01-29T00:00:00"/>
    <m/>
    <m/>
    <m/>
    <s v="LONDON-4"/>
    <m/>
    <m/>
    <m/>
    <m/>
    <s v="Corporate Expenditure"/>
    <x v="4"/>
    <x v="0"/>
    <x v="6"/>
    <s v="7310 Legal / Prof Fees"/>
    <x v="0"/>
  </r>
  <r>
    <s v="E35120"/>
    <s v="7310"/>
    <s v="E1833"/>
    <s v="00000"/>
    <s v="000000"/>
    <s v="Corporate Expenses"/>
    <s v="Legal / Prof Fees"/>
    <s v="Employment Relations"/>
    <s v="Default"/>
    <s v="Default"/>
    <n v="-90"/>
    <d v="2019-02-01T00:00:00"/>
    <s v="Receiving"/>
    <s v="Cost Management"/>
    <s v="Journal Import 71391912:"/>
    <s v="Cost Management A 14795736 71391912 2"/>
    <s v="01-FEB-2019 Receiving GBP"/>
    <d v="2019-01-31T00:00:00"/>
    <s v="SSCREPMAN,"/>
    <n v="2371"/>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17422.89"/>
    <d v="2019-02-01T00:00:00"/>
    <s v="Receiving"/>
    <s v="Cost Management"/>
    <s v="Journal Import 71391912:"/>
    <s v="Cost Management A 14795736 71391912 2"/>
    <s v="01-FEB-2019 Receiving GBP"/>
    <d v="2019-01-31T00:00:00"/>
    <s v="SSCREPMAN,"/>
    <n v="2372"/>
    <s v="Beachcroft fees for updating HR policies."/>
    <x v="158"/>
    <n v="165052611"/>
    <d v="2018-09-04T00:00:00"/>
    <m/>
    <m/>
    <m/>
    <s v="BRISTOL 1"/>
    <m/>
    <m/>
    <m/>
    <m/>
    <s v="Corporate Expenditure"/>
    <x v="4"/>
    <x v="0"/>
    <x v="6"/>
    <s v="7310 Legal / Prof Fees"/>
    <x v="0"/>
  </r>
  <r>
    <s v="E35120"/>
    <s v="7310"/>
    <s v="E1833"/>
    <s v="00000"/>
    <s v="000000"/>
    <s v="Corporate Expenses"/>
    <s v="Legal / Prof Fees"/>
    <s v="Employment Relations"/>
    <s v="Default"/>
    <s v="Default"/>
    <n v="90"/>
    <d v="2019-02-01T00:00:00"/>
    <s v="Receiving"/>
    <s v="Cost Management"/>
    <s v="Journal Import 72341625:"/>
    <s v="Cost Management A 14975830 72341625"/>
    <s v="28-FEB-2019 Receiving GBP"/>
    <d v="2019-02-28T00:00:00"/>
    <s v="SSCREPMAN,"/>
    <n v="2063"/>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17422.89"/>
    <d v="2019-02-01T00:00:00"/>
    <s v="Receiving"/>
    <s v="Cost Management"/>
    <s v="Journal Import 72341625:"/>
    <s v="Cost Management A 14975830 72341625"/>
    <s v="28-FEB-2019 Receiving GBP"/>
    <d v="2019-02-28T00:00:00"/>
    <s v="SSCREPMAN,"/>
    <n v="2064"/>
    <s v="Beachcroft fees for updating HR policies."/>
    <x v="158"/>
    <n v="165052611"/>
    <d v="2018-09-04T00:00:00"/>
    <m/>
    <m/>
    <m/>
    <s v="BRISTOL 1"/>
    <m/>
    <m/>
    <m/>
    <m/>
    <s v="Corporate Expenditure"/>
    <x v="4"/>
    <x v="0"/>
    <x v="6"/>
    <s v="7310 Legal / Prof Fees"/>
    <x v="0"/>
  </r>
  <r>
    <s v="E35120"/>
    <s v="7310"/>
    <s v="00000"/>
    <s v="00000"/>
    <s v="000000"/>
    <s v="Corporate Expenses"/>
    <s v="Legal / Prof Fees"/>
    <s v="Default"/>
    <s v="Default"/>
    <s v="Default"/>
    <n v="308654.06"/>
    <d v="2019-03-01T00:00:00"/>
    <s v="Accrual"/>
    <s v="Spreadsheet"/>
    <s v="KP - M12 Legal Fees &amp; Unwinding of Discounts accrual to budget Mar 19"/>
    <s v="Spreadsheet A 15205404 73510037"/>
    <s v="RYD FIN KP 18/19 12 039 Accrual GBP"/>
    <d v="2019-04-04T00:00:00"/>
    <s v="RYD PATEL, KAILASH"/>
    <n v="2"/>
    <s v="7310;Legal Fees;accrualcontract based on budget  ;M1-1 2018/19; M12"/>
    <x v="180"/>
    <m/>
    <d v="2019-04-04T00:00:00"/>
    <m/>
    <s v="7310;Legal Fees;accrualcontract based on budget  ;M1-1 2018/19; M12"/>
    <m/>
    <m/>
    <m/>
    <m/>
    <m/>
    <m/>
    <s v="Corporate Expenditure"/>
    <x v="4"/>
    <x v="0"/>
    <x v="6"/>
    <s v="7310 Legal / Prof Fees"/>
    <x v="1"/>
  </r>
  <r>
    <s v="E35120"/>
    <s v="7310"/>
    <s v="00000"/>
    <s v="00000"/>
    <s v="000000"/>
    <s v="Corporate Expenses"/>
    <s v="Legal / Prof Fees"/>
    <s v="Default"/>
    <s v="Default"/>
    <s v="Default"/>
    <n v="-235163.92"/>
    <d v="2019-03-01T00:00:00"/>
    <s v="Accrual"/>
    <s v="Spreadsheet"/>
    <s v="Reverses &quot;RYD FIN KP 18/19 11 022 Accrual GBP&quot; journal entry of &quot;Spreadsheet A 15017511 72528050&quot; batch from &quot;FEB-19&quot;."/>
    <s v="Reverses &quot;RYD FIN KP 18/19 11 022 Accrual GBP&quot;11-MAR-19 18:00:47 - 72693834"/>
    <s v="Reverses &quot;RYD FIN KP 18/19 11 022 Accrual GBP&quot;11-MAR-19 18:00:47"/>
    <d v="2019-03-11T00:00:00"/>
    <s v="SSCREPMAN,"/>
    <n v="3"/>
    <s v="7310;Legal Fees;accrualcontract based on budget  ;M1-11 2018/19; M11"/>
    <x v="181"/>
    <m/>
    <d v="2019-03-11T00:00:00"/>
    <m/>
    <s v="7310;Legal Fees;accrualcontract based on budget  ;M1-11 2018/19; M11"/>
    <m/>
    <m/>
    <m/>
    <m/>
    <m/>
    <m/>
    <s v="Corporate Expenditure"/>
    <x v="4"/>
    <x v="0"/>
    <x v="6"/>
    <s v="7310 Legal / Prof Fees"/>
    <x v="1"/>
  </r>
  <r>
    <s v="E35120"/>
    <s v="7310"/>
    <s v="00000"/>
    <s v="00000"/>
    <s v="000000"/>
    <s v="Corporate Expenses"/>
    <s v="Legal / Prof Fees"/>
    <s v="Default"/>
    <s v="Default"/>
    <s v="Default"/>
    <n v="-277708.37"/>
    <d v="2019-03-01T00:00:00"/>
    <s v="Accrual"/>
    <s v="Spreadsheet"/>
    <s v="Reverses &quot;RYD FIN KP 18/19 11 036 Accrual GBP&quot; journal entry of &quot;Spreadsheet A 15028432 72570706&quot; batch from &quot;FEB-19&quot;."/>
    <s v="Reverses &quot;RYD FIN KP 18/19 11 036 Accrual GBP&quot;11-MAR-19 18:01:15 - 72693834"/>
    <s v="Reverses &quot;RYD FIN KP 18/19 11 036 Accrual GBP&quot;11-MAR-19 18:01:15"/>
    <d v="2019-03-11T00:00:00"/>
    <s v="SSCREPMAN,"/>
    <n v="3"/>
    <s v="7310;Legal Fees;accrualcontract based on budget  ;M1-11 2018/19; M11"/>
    <x v="182"/>
    <m/>
    <d v="2019-03-11T00:00:00"/>
    <m/>
    <s v="7310;Legal Fees;accrualcontract based on budget  ;M1-11 2018/19; M11"/>
    <m/>
    <m/>
    <m/>
    <m/>
    <m/>
    <m/>
    <s v="Corporate Expenditure"/>
    <x v="4"/>
    <x v="0"/>
    <x v="6"/>
    <s v="7310 Legal / Prof Fees"/>
    <x v="1"/>
  </r>
  <r>
    <s v="E35120"/>
    <s v="7310"/>
    <s v="00000"/>
    <s v="00000"/>
    <s v="000000"/>
    <s v="Corporate Expenses"/>
    <s v="Legal / Prof Fees"/>
    <s v="Default"/>
    <s v="Default"/>
    <s v="Default"/>
    <n v="235163.92"/>
    <d v="2019-03-01T00:00:00"/>
    <s v="Accrual"/>
    <s v="Spreadsheet"/>
    <s v="Reverses &quot;RYD FIN KP 18/19 11 036 Accrual GBP&quot; journal entry of &quot;Spreadsheet A 15028432 72570706&quot; batch from &quot;FEB-19&quot;."/>
    <s v="Reverses &quot;RYD FIN KP 18/19 11 036 Accrual GBP&quot;11-MAR-19 18:01:15 - 72693834"/>
    <s v="Reverses &quot;RYD FIN KP 18/19 11 036 Accrual GBP&quot;11-MAR-19 18:01:15"/>
    <d v="2019-03-11T00:00:00"/>
    <s v="SSCREPMAN,"/>
    <n v="4"/>
    <s v="7310;revesal M11;Legal Fees;accrualcontract based on budget  ;M1-11 2018/19; M11"/>
    <x v="182"/>
    <m/>
    <d v="2019-03-11T00:00:00"/>
    <m/>
    <s v="7310;revesal M11;Legal Fees;accrualcontract based on budget  ;M1-11 2018/19; M11"/>
    <m/>
    <m/>
    <m/>
    <m/>
    <m/>
    <m/>
    <s v="Corporate Expenditure"/>
    <x v="4"/>
    <x v="0"/>
    <x v="6"/>
    <s v="7310 Legal / Prof Fees"/>
    <x v="1"/>
  </r>
  <r>
    <s v="E35120"/>
    <s v="7310"/>
    <s v="00000"/>
    <s v="00000"/>
    <s v="000000"/>
    <s v="Corporate Expenses"/>
    <s v="Legal / Prof Fees"/>
    <s v="Default"/>
    <s v="Default"/>
    <s v="Default"/>
    <n v="-159.72"/>
    <d v="2019-03-01T00:00:00"/>
    <s v="Adjustment"/>
    <s v="Spreadsheet"/>
    <s v="SBS RYD FEB-19 VAT ADJUSTMENT JOURNAL"/>
    <s v="Spreadsheet A 15159856 73298208"/>
    <s v="SBS RYD FEB-19 VAT ADJUSTMENT JOURNAL Adjustment GBP"/>
    <d v="2019-03-29T00:00:00"/>
    <s v="SSC BRUCE, EMMA"/>
    <n v="1206"/>
    <s v="CAPSTICKS SOLICITORS-418066-0-https://nww.einvoice-prod.sbs.nhs.uk:8179/invoicepdf/b0e1af06-42a8-5fec-af92-05d1640929df"/>
    <x v="10"/>
    <m/>
    <d v="2019-03-29T00:00:00"/>
    <m/>
    <s v="CAPSTICKS SOLICITORS-418066-0-"/>
    <m/>
    <m/>
    <s v="https://nww.einvoice-prod.sbs.nhs.uk:8179/invoicepdf/b0e1af06-42a8-5fec-af92-05d1640929df"/>
    <m/>
    <m/>
    <m/>
    <s v="Corporate Expenditure"/>
    <x v="4"/>
    <x v="0"/>
    <x v="6"/>
    <s v="7310 Legal / Prof Fees"/>
    <x v="1"/>
  </r>
  <r>
    <s v="E35120"/>
    <s v="7310"/>
    <s v="00000"/>
    <s v="00000"/>
    <s v="000000"/>
    <s v="Corporate Expenses"/>
    <s v="Legal / Prof Fees"/>
    <s v="Default"/>
    <s v="Default"/>
    <s v="Default"/>
    <n v="159.72"/>
    <d v="2019-03-01T00:00:00"/>
    <s v="Adjustment"/>
    <s v="Spreadsheet"/>
    <s v="SBS RYD Jan-19 VAT Return"/>
    <s v="Spreadsheet A 15027476 72572296"/>
    <s v="SBS RYD Jan-19 VAT Return Adjustment GBP"/>
    <d v="2019-03-07T00:00:00"/>
    <s v="SSC WYATT, BEN"/>
    <n v="1525"/>
    <s v="CAPSTICKS SOLICITORS-418066-0-https://nww.einvoice-prod.sbs.nhs.uk:8179/invoicepdf/b0e1af06-42a8-5fec-af92-05d1640929df"/>
    <x v="11"/>
    <m/>
    <d v="2019-03-07T00:00:00"/>
    <m/>
    <s v="CAPSTICKS SOLICITORS-418066-0-"/>
    <m/>
    <m/>
    <s v="https://nww.einvoice-prod.sbs.nhs.uk:8179/invoicepdf/b0e1af06-42a8-5fec-af92-05d1640929df"/>
    <m/>
    <m/>
    <m/>
    <s v="Corporate Expenditure"/>
    <x v="4"/>
    <x v="0"/>
    <x v="6"/>
    <s v="7310 Legal / Prof Fees"/>
    <x v="1"/>
  </r>
  <r>
    <s v="E35120"/>
    <s v="7310"/>
    <s v="00000"/>
    <s v="00000"/>
    <s v="000000"/>
    <s v="Corporate Expenses"/>
    <s v="Legal / Prof Fees"/>
    <s v="Default"/>
    <s v="Default"/>
    <s v="Default"/>
    <n v="-90"/>
    <d v="2019-03-01T00:00:00"/>
    <s v="Adjustment"/>
    <s v="Spreadsheet"/>
    <s v="SBS RYD Jan-19 VAT Return"/>
    <s v="Spreadsheet A 15027476 72572296"/>
    <s v="SBS RYD Jan-19 VAT Return Adjustment GBP"/>
    <d v="2019-03-07T00:00:00"/>
    <s v="SSC WYATT, BEN"/>
    <n v="1526"/>
    <s v="DAC BEACHCROFT LLP-1369629-90-http://nww.docserv.wyss.nhs.uk/synergyiim/dist/?val=707470_5909149_20180917114456"/>
    <x v="11"/>
    <m/>
    <d v="2019-03-07T00:00:00"/>
    <m/>
    <s v="DAC BEACHCROFT LLP-1369629-90-"/>
    <m/>
    <m/>
    <s v="http://nww.docserv.wyss.nhs.uk/synergyiim/dist/?val=707470_5909149_20180917114456"/>
    <m/>
    <m/>
    <m/>
    <s v="Corporate Expenditure"/>
    <x v="4"/>
    <x v="0"/>
    <x v="6"/>
    <s v="7310 Legal / Prof Fees"/>
    <x v="1"/>
  </r>
  <r>
    <s v="E35120"/>
    <s v="7310"/>
    <s v="00000"/>
    <s v="00000"/>
    <s v="000000"/>
    <s v="Corporate Expenses"/>
    <s v="Legal / Prof Fees"/>
    <s v="Default"/>
    <s v="Default"/>
    <s v="Default"/>
    <n v="-523"/>
    <d v="2019-03-01T00:00:00"/>
    <s v="Adjustment"/>
    <s v="Spreadsheet"/>
    <s v="SBS RYD Jan-19 VAT Return"/>
    <s v="Spreadsheet A 15027476 72572296"/>
    <s v="SBS RYD Jan-19 VAT Return Adjustment GBP"/>
    <d v="2019-03-07T00:00:00"/>
    <s v="SSC WYATT, BEN"/>
    <n v="1527"/>
    <s v="CAPSTICKS SOLICITORS-OR12_835-407882-523"/>
    <x v="11"/>
    <m/>
    <d v="2019-03-07T00:00:00"/>
    <m/>
    <s v="CAPSTICKS SOLICITORS-OR12_835-407882-523"/>
    <m/>
    <m/>
    <m/>
    <m/>
    <m/>
    <m/>
    <s v="Corporate Expenditure"/>
    <x v="4"/>
    <x v="0"/>
    <x v="6"/>
    <s v="7310 Legal / Prof Fees"/>
    <x v="1"/>
  </r>
  <r>
    <s v="E35120"/>
    <s v="7310"/>
    <s v="00000"/>
    <s v="00000"/>
    <s v="000000"/>
    <s v="Corporate Expenses"/>
    <s v="Legal / Prof Fees"/>
    <s v="Default"/>
    <s v="Default"/>
    <s v="Default"/>
    <n v="11814"/>
    <d v="2019-03-01T00:00:00"/>
    <s v="Purchase Invoices"/>
    <s v="Payables"/>
    <s v="Journal Import 72620806:"/>
    <s v="Payables A 15033573 72620806"/>
    <s v="MAR-19 Purchase Invoices GBP"/>
    <d v="2019-03-08T00:00:00"/>
    <s v="SSCREPMAN,"/>
    <n v="7"/>
    <s v="Journal Import Created"/>
    <x v="183"/>
    <n v="180008"/>
    <d v="2018-12-03T00:00:00"/>
    <n v="165075826"/>
    <m/>
    <s v="PO Invoice"/>
    <m/>
    <s v="http://nww.docserv.wyss.nhs.uk/synergyiim/dist/?val=1018674_7741342_20190306145706"/>
    <n v="1"/>
    <n v="11814"/>
    <m/>
    <s v="Corporate Expenditure"/>
    <x v="4"/>
    <x v="0"/>
    <x v="6"/>
    <s v="7310 Legal / Prof Fees"/>
    <x v="1"/>
  </r>
  <r>
    <s v="E35120"/>
    <s v="7310"/>
    <s v="00000"/>
    <s v="00000"/>
    <s v="000000"/>
    <s v="Corporate Expenses"/>
    <s v="Legal / Prof Fees"/>
    <s v="Default"/>
    <s v="Default"/>
    <s v="Default"/>
    <n v="304"/>
    <d v="2019-03-01T00:00:00"/>
    <s v="Purchase Invoices"/>
    <s v="Payables"/>
    <s v="Journal Import 73070592:"/>
    <s v="Payables A 15117631 73070592"/>
    <s v="MAR-19 Purchase Invoices GBP"/>
    <d v="2019-03-22T00:00:00"/>
    <s v="SSCREPMAN,"/>
    <n v="7"/>
    <s v="Journal Import Created"/>
    <x v="0"/>
    <n v="423118"/>
    <d v="2019-03-18T00:00:00"/>
    <n v="165028647"/>
    <m/>
    <s v="PO Invoice"/>
    <m/>
    <s v="https://nww.einvoice-prod.sbs.nhs.uk:8179/invoicepdf/379ffb44-4175-5959-b21d-05e15d1a39e3"/>
    <n v="1"/>
    <n v="304"/>
    <m/>
    <s v="Corporate Expenditure"/>
    <x v="4"/>
    <x v="0"/>
    <x v="6"/>
    <s v="7310 Legal / Prof Fees"/>
    <x v="0"/>
  </r>
  <r>
    <s v="E35120"/>
    <s v="7310"/>
    <s v="00000"/>
    <s v="00000"/>
    <s v="000000"/>
    <s v="Corporate Expenses"/>
    <s v="Legal / Prof Fees"/>
    <s v="Default"/>
    <s v="Default"/>
    <s v="Default"/>
    <n v="60"/>
    <d v="2019-03-01T00:00:00"/>
    <s v="Purchase Invoices"/>
    <s v="Payables"/>
    <s v="Journal Import 73070592:"/>
    <s v="Payables A 15117631 73070592"/>
    <s v="MAR-19 Purchase Invoices GBP"/>
    <d v="2019-03-22T00:00:00"/>
    <s v="SSCREPMAN,"/>
    <n v="7"/>
    <s v="Journal Import Created"/>
    <x v="0"/>
    <n v="423120"/>
    <d v="2019-03-18T00:00:00"/>
    <n v="165026831"/>
    <m/>
    <s v="PO Invoice"/>
    <m/>
    <s v="https://nww.einvoice-prod.sbs.nhs.uk:8179/invoicepdf/a2ab7730-1f1d-58b5-8fcc-335237c9b7ca"/>
    <n v="1"/>
    <n v="60"/>
    <m/>
    <s v="Corporate Expenditure"/>
    <x v="4"/>
    <x v="0"/>
    <x v="6"/>
    <s v="7310 Legal / Prof Fees"/>
    <x v="0"/>
  </r>
  <r>
    <s v="E35120"/>
    <s v="7310"/>
    <s v="00000"/>
    <s v="00000"/>
    <s v="000000"/>
    <s v="Corporate Expenses"/>
    <s v="Legal / Prof Fees"/>
    <s v="Default"/>
    <s v="Default"/>
    <s v="Default"/>
    <n v="7823.87"/>
    <d v="2019-03-01T00:00:00"/>
    <s v="Purchase Invoices"/>
    <s v="Payables"/>
    <s v="Journal Import 73070592:"/>
    <s v="Payables A 15117631 73070592"/>
    <s v="MAR-19 Purchase Invoices GBP"/>
    <d v="2019-03-22T00:00:00"/>
    <s v="SSCREPMAN,"/>
    <n v="7"/>
    <s v="Journal Import Created"/>
    <x v="158"/>
    <n v="1384446"/>
    <d v="2019-01-29T00:00:00"/>
    <n v="165076163"/>
    <m/>
    <s v="PO Invoice"/>
    <m/>
    <s v="http://nww.docserv.wyss.nhs.uk/synergyiim/dist/?val=1042237_7903011_20190320173356"/>
    <n v="1"/>
    <n v="7824"/>
    <m/>
    <s v="Corporate Expenditure"/>
    <x v="4"/>
    <x v="0"/>
    <x v="6"/>
    <s v="7310 Legal / Prof Fees"/>
    <x v="0"/>
  </r>
  <r>
    <s v="E35120"/>
    <s v="7310"/>
    <s v="00000"/>
    <s v="00000"/>
    <s v="000000"/>
    <s v="Corporate Expenses"/>
    <s v="Legal / Prof Fees"/>
    <s v="Default"/>
    <s v="Default"/>
    <s v="Default"/>
    <n v="1564.77"/>
    <d v="2019-03-01T00:00:00"/>
    <s v="Purchase Invoices"/>
    <s v="Payables"/>
    <s v="Journal Import 73070592:"/>
    <s v="Payables A 15117631 73070592"/>
    <s v="MAR-19 Purchase Invoices GBP"/>
    <d v="2019-03-22T00:00:00"/>
    <s v="SSCREPMAN,"/>
    <n v="7"/>
    <s v="Journal Import Created"/>
    <x v="158"/>
    <n v="1384446"/>
    <d v="2019-01-29T00:00:00"/>
    <n v="165076163"/>
    <m/>
    <s v="PO Invoice"/>
    <m/>
    <s v="http://nww.docserv.wyss.nhs.uk/synergyiim/dist/?val=1042237_7903011_20190320173356"/>
    <m/>
    <m/>
    <m/>
    <s v="Corporate Expenditure"/>
    <x v="4"/>
    <x v="0"/>
    <x v="6"/>
    <s v="7310 Legal / Prof Fees"/>
    <x v="0"/>
  </r>
  <r>
    <s v="E35120"/>
    <s v="7310"/>
    <s v="00000"/>
    <s v="00000"/>
    <s v="000000"/>
    <s v="Corporate Expenses"/>
    <s v="Legal / Prof Fees"/>
    <s v="Default"/>
    <s v="Default"/>
    <s v="Default"/>
    <n v="-304"/>
    <d v="2019-03-01T00:00:00"/>
    <s v="Purchase Invoices"/>
    <s v="Payables"/>
    <s v="Journal Import 73182856:"/>
    <s v="Payables A 15141686 73182856"/>
    <s v="MAR-19 Purchase Invoices GBP"/>
    <d v="2019-03-26T00:00:00"/>
    <s v="SSCREPMAN,"/>
    <n v="14"/>
    <s v="Journal Import Created"/>
    <x v="0"/>
    <n v="423118"/>
    <d v="2019-03-18T00:00:00"/>
    <n v="165076399"/>
    <m/>
    <s v="PO Invoice"/>
    <m/>
    <s v="https://nww.einvoice-prod.sbs.nhs.uk:8179/invoicepdf/379ffb44-4175-5959-b21d-05e15d1a39e3"/>
    <n v="1"/>
    <n v="-304"/>
    <m/>
    <s v="Corporate Expenditure"/>
    <x v="4"/>
    <x v="0"/>
    <x v="6"/>
    <s v="7310 Legal / Prof Fees"/>
    <x v="0"/>
  </r>
  <r>
    <s v="E35120"/>
    <s v="7310"/>
    <s v="00000"/>
    <s v="00000"/>
    <s v="000000"/>
    <s v="Corporate Expenses"/>
    <s v="Legal / Prof Fees"/>
    <s v="Default"/>
    <s v="Default"/>
    <s v="Default"/>
    <n v="-60"/>
    <d v="2019-03-01T00:00:00"/>
    <s v="Purchase Invoices"/>
    <s v="Payables"/>
    <s v="Journal Import 73182856:"/>
    <s v="Payables A 15141686 73182856"/>
    <s v="MAR-19 Purchase Invoices GBP"/>
    <d v="2019-03-26T00:00:00"/>
    <s v="SSCREPMAN,"/>
    <n v="14"/>
    <s v="Journal Import Created"/>
    <x v="0"/>
    <n v="423120"/>
    <d v="2019-03-18T00:00:00"/>
    <n v="165076398"/>
    <m/>
    <s v="PO Invoice"/>
    <m/>
    <s v="https://nww.einvoice-prod.sbs.nhs.uk:8179/invoicepdf/a2ab7730-1f1d-58b5-8fcc-335237c9b7ca"/>
    <n v="1"/>
    <n v="-60"/>
    <m/>
    <s v="Corporate Expenditure"/>
    <x v="4"/>
    <x v="0"/>
    <x v="6"/>
    <s v="7310 Legal / Prof Fees"/>
    <x v="0"/>
  </r>
  <r>
    <s v="E35120"/>
    <s v="7310"/>
    <s v="00000"/>
    <s v="00000"/>
    <s v="000000"/>
    <s v="Corporate Expenses"/>
    <s v="Legal / Prof Fees"/>
    <s v="Default"/>
    <s v="Default"/>
    <s v="Default"/>
    <n v="-63.32"/>
    <d v="2019-03-01T00:00:00"/>
    <s v="Receiving"/>
    <s v="Cost Management"/>
    <s v="Journal Import 72341625:"/>
    <s v="Cost Management A 14975830 72341625 2"/>
    <s v="01-MAR-2019 Receiving GBP"/>
    <d v="2019-02-28T00:00:00"/>
    <s v="SSCREPMAN,"/>
    <n v="1501"/>
    <s v="Brighton MRC - legals for Sale Contract, Transer, Licence to Carry Out Works, Title Investigations"/>
    <x v="0"/>
    <n v="165026831"/>
    <d v="2017-05-02T00:00:00"/>
    <m/>
    <s v="DS10.07.12 HAZEL WILKS"/>
    <m/>
    <s v="LONDON-4"/>
    <m/>
    <m/>
    <m/>
    <m/>
    <s v="Corporate Expenditure"/>
    <x v="4"/>
    <x v="0"/>
    <x v="6"/>
    <s v="7310 Legal / Prof Fees"/>
    <x v="0"/>
  </r>
  <r>
    <s v="E35120"/>
    <s v="7310"/>
    <s v="00000"/>
    <s v="00000"/>
    <s v="000000"/>
    <s v="Corporate Expenses"/>
    <s v="Legal / Prof Fees"/>
    <s v="Default"/>
    <s v="Default"/>
    <s v="Default"/>
    <n v="-1050.28"/>
    <d v="2019-03-01T00:00:00"/>
    <s v="Receiving"/>
    <s v="Cost Management"/>
    <s v="Journal Import 72341625:"/>
    <s v="Cost Management A 14975830 72341625 2"/>
    <s v="01-MAR-2019 Receiving GBP"/>
    <d v="2019-02-28T00:00:00"/>
    <s v="SSCREPMAN,"/>
    <n v="1502"/>
    <s v="SP - Agency costs for the transcription of Investigation interviews held by D. Brettle"/>
    <x v="133"/>
    <n v="165069775"/>
    <d v="2018-05-29T00:00:00"/>
    <m/>
    <m/>
    <m/>
    <s v="LONDON"/>
    <m/>
    <m/>
    <m/>
    <m/>
    <s v="Corporate Expenditure"/>
    <x v="4"/>
    <x v="0"/>
    <x v="6"/>
    <s v="7310 Legal / Prof Fees"/>
    <x v="1"/>
  </r>
  <r>
    <s v="E35120"/>
    <s v="7310"/>
    <s v="00000"/>
    <s v="00000"/>
    <s v="000000"/>
    <s v="Corporate Expenses"/>
    <s v="Legal / Prof Fees"/>
    <s v="Default"/>
    <s v="Default"/>
    <s v="Default"/>
    <n v="1050.28"/>
    <d v="2019-03-01T00:00:00"/>
    <s v="Receiving"/>
    <s v="Cost Management"/>
    <s v="Journal Import 73304187:"/>
    <s v="Cost Management A 15160049 73304187"/>
    <s v="29-MAR-2019 Receiving GBP"/>
    <d v="2019-03-29T00:00:00"/>
    <s v="SSCREPMAN,"/>
    <n v="1038"/>
    <s v="SP - Agency costs for the transcription of Investigation interviews held by D. Brettle"/>
    <x v="133"/>
    <n v="165069775"/>
    <d v="2018-05-29T00:00:00"/>
    <m/>
    <m/>
    <m/>
    <s v="LONDON"/>
    <m/>
    <m/>
    <m/>
    <m/>
    <s v="Corporate Expenditure"/>
    <x v="4"/>
    <x v="0"/>
    <x v="6"/>
    <s v="7310 Legal / Prof Fees"/>
    <x v="1"/>
  </r>
  <r>
    <s v="E35120"/>
    <s v="7310"/>
    <s v="00000"/>
    <s v="00000"/>
    <s v="000000"/>
    <s v="Corporate Expenses"/>
    <s v="Legal / Prof Fees"/>
    <s v="Default"/>
    <s v="Default"/>
    <s v="Default"/>
    <n v="63.32"/>
    <d v="2019-03-01T00:00:00"/>
    <s v="Receiving"/>
    <s v="Cost Management"/>
    <s v="Journal Import 73304187:"/>
    <s v="Cost Management A 15160049 73304187"/>
    <s v="29-MAR-2019 Receiving GBP"/>
    <d v="2019-03-29T00:00:00"/>
    <s v="SSCREPMAN,"/>
    <n v="1039"/>
    <s v="Brighton MRC - legals for Sale Contract, Transer, Licence to Carry Out Works, Title Investigations"/>
    <x v="0"/>
    <n v="165026831"/>
    <d v="2017-05-02T00:00:00"/>
    <m/>
    <s v="DS10.07.12 HAZEL WILKS"/>
    <m/>
    <s v="LONDON-4"/>
    <m/>
    <m/>
    <m/>
    <m/>
    <s v="Corporate Expenditure"/>
    <x v="4"/>
    <x v="0"/>
    <x v="6"/>
    <s v="7310 Legal / Prof Fees"/>
    <x v="0"/>
  </r>
  <r>
    <s v="E35120"/>
    <s v="7310"/>
    <s v="E1830"/>
    <s v="00000"/>
    <s v="000000"/>
    <s v="Corporate Expenses"/>
    <s v="Legal / Prof Fees"/>
    <s v="LTPS - Costs"/>
    <s v="Default"/>
    <s v="Default"/>
    <n v="84"/>
    <d v="2019-03-01T00:00:00"/>
    <s v="Adjustment"/>
    <s v="Spreadsheet"/>
    <s v="SBS RYD FEB-19 VAT ADJUSTMENT JOURNAL"/>
    <s v="Spreadsheet A 15159856 73298208"/>
    <s v="SBS RYD FEB-19 VAT ADJUSTMENT JOURNAL Adjustment GBP"/>
    <d v="2019-03-29T00:00:00"/>
    <s v="SSC BRUCE, EMMA"/>
    <n v="1207"/>
    <s v="CAPSTICKS SOLICITORS-420771-0-https://nww.einvoice-prod.sbs.nhs.uk:8179/invoicepdf/886a213b-d8aa-5702-a76e-2eaabcd80789"/>
    <x v="10"/>
    <m/>
    <d v="2019-03-29T00:00:00"/>
    <m/>
    <s v="CAPSTICKS SOLICITORS-420771-0-"/>
    <m/>
    <m/>
    <s v="https://nww.einvoice-prod.sbs.nhs.uk:8179/invoicepdf/886a213b-d8aa-5702-a76e-2eaabcd80789"/>
    <m/>
    <m/>
    <m/>
    <s v="Corporate Expenditure"/>
    <x v="4"/>
    <x v="0"/>
    <x v="6"/>
    <s v="7310 Legal / Prof Fees"/>
    <x v="1"/>
  </r>
  <r>
    <s v="E35120"/>
    <s v="7310"/>
    <s v="E1830"/>
    <s v="00000"/>
    <s v="000000"/>
    <s v="Corporate Expenses"/>
    <s v="Legal / Prof Fees"/>
    <s v="LTPS - Costs"/>
    <s v="Default"/>
    <s v="Default"/>
    <n v="204.64"/>
    <d v="2019-03-01T00:00:00"/>
    <s v="Adjustment"/>
    <s v="Spreadsheet"/>
    <s v="SBS RYD FEB-19 VAT ADJUSTMENT JOURNAL"/>
    <s v="Spreadsheet A 15159856 73298208"/>
    <s v="SBS RYD FEB-19 VAT ADJUSTMENT JOURNAL Adjustment GBP"/>
    <d v="2019-03-29T00:00:00"/>
    <s v="SSC BRUCE, EMMA"/>
    <n v="1208"/>
    <s v="CAPSTICKS SOLICITORS-420771A-0-https://nww.einvoice-prod.sbs.nhs.uk:8179/invoicepdf/27a5d9a0-12b6-52c7-a09c-6f9500af2de6"/>
    <x v="10"/>
    <m/>
    <d v="2019-03-29T00:00:00"/>
    <m/>
    <s v="CAPSTICKS SOLICITORS-420771A-0-"/>
    <m/>
    <m/>
    <s v="https://nww.einvoice-prod.sbs.nhs.uk:8179/invoicepdf/27a5d9a0-12b6-52c7-a09c-6f9500af2de6"/>
    <m/>
    <m/>
    <m/>
    <s v="Corporate Expenditure"/>
    <x v="4"/>
    <x v="0"/>
    <x v="6"/>
    <s v="7310 Legal / Prof Fees"/>
    <x v="1"/>
  </r>
  <r>
    <s v="E35120"/>
    <s v="7310"/>
    <s v="E1830"/>
    <s v="00000"/>
    <s v="000000"/>
    <s v="Corporate Expenses"/>
    <s v="Legal / Prof Fees"/>
    <s v="LTPS - Costs"/>
    <s v="Default"/>
    <s v="Default"/>
    <n v="8.8000000000000007"/>
    <d v="2019-03-01T00:00:00"/>
    <s v="Adjustment"/>
    <s v="Spreadsheet"/>
    <s v="SBS RYD Jan-19 VAT Return"/>
    <s v="Spreadsheet A 15027476 72572296"/>
    <s v="SBS RYD Jan-19 VAT Return Adjustment GBP"/>
    <d v="2019-03-07T00:00:00"/>
    <s v="SSC WYATT, BEN"/>
    <n v="1528"/>
    <s v="CAPSTICKS SOLICITORS-410888-0-http://nww.docserv.wyss.nhs.uk/synergyiim/dist/?val=776351_6440223_20181105123952"/>
    <x v="11"/>
    <m/>
    <d v="2019-03-07T00:00:00"/>
    <m/>
    <s v="CAPSTICKS SOLICITORS-410888-0-"/>
    <m/>
    <m/>
    <s v="http://nww.docserv.wyss.nhs.uk/synergyiim/dist/?val=776351_6440223_20181105123952"/>
    <m/>
    <m/>
    <m/>
    <s v="Corporate Expenditure"/>
    <x v="4"/>
    <x v="0"/>
    <x v="6"/>
    <s v="7310 Legal / Prof Fees"/>
    <x v="1"/>
  </r>
  <r>
    <s v="E35120"/>
    <s v="7310"/>
    <s v="E1830"/>
    <s v="00000"/>
    <s v="000000"/>
    <s v="Corporate Expenses"/>
    <s v="Legal / Prof Fees"/>
    <s v="LTPS - Costs"/>
    <s v="Default"/>
    <s v="Default"/>
    <n v="11.6"/>
    <d v="2019-03-01T00:00:00"/>
    <s v="Adjustment"/>
    <s v="Spreadsheet"/>
    <s v="SBS RYD Jan-19 VAT Return"/>
    <s v="Spreadsheet A 15027476 72572296"/>
    <s v="SBS RYD Jan-19 VAT Return Adjustment GBP"/>
    <d v="2019-03-07T00:00:00"/>
    <s v="SSC WYATT, BEN"/>
    <n v="1529"/>
    <s v="CAPSTICKS SOLICITORS-410897-0-http://nww.docserv.wyss.nhs.uk/synergyiim/dist/?val=776351_6440216_20181105123952"/>
    <x v="11"/>
    <m/>
    <d v="2019-03-07T00:00:00"/>
    <m/>
    <s v="CAPSTICKS SOLICITORS-410897-0-"/>
    <m/>
    <m/>
    <s v="http://nww.docserv.wyss.nhs.uk/synergyiim/dist/?val=776351_6440216_20181105123952"/>
    <m/>
    <m/>
    <m/>
    <s v="Corporate Expenditure"/>
    <x v="4"/>
    <x v="0"/>
    <x v="6"/>
    <s v="7310 Legal / Prof Fees"/>
    <x v="1"/>
  </r>
  <r>
    <s v="E35120"/>
    <s v="7310"/>
    <s v="E1830"/>
    <s v="00000"/>
    <s v="000000"/>
    <s v="Corporate Expenses"/>
    <s v="Legal / Prof Fees"/>
    <s v="LTPS - Costs"/>
    <s v="Default"/>
    <s v="Default"/>
    <n v="30.72"/>
    <d v="2019-03-01T00:00:00"/>
    <s v="Adjustment"/>
    <s v="Spreadsheet"/>
    <s v="SBS RYD Jan-19 VAT Return"/>
    <s v="Spreadsheet A 15027476 72572296"/>
    <s v="SBS RYD Jan-19 VAT Return Adjustment GBP"/>
    <d v="2019-03-07T00:00:00"/>
    <s v="SSC WYATT, BEN"/>
    <n v="1530"/>
    <s v="CAPSTICKS SOLICITORS-408245-0-https://nww.einvoice-prod.sbs.nhs.uk:8179/invoicepdf/1e112ccc-548f-5584-b155-d1cc8374e80c"/>
    <x v="11"/>
    <m/>
    <d v="2019-03-07T00:00:00"/>
    <m/>
    <s v="CAPSTICKS SOLICITORS-408245-0-"/>
    <m/>
    <m/>
    <s v="https://nww.einvoice-prod.sbs.nhs.uk:8179/invoicepdf/1e112ccc-548f-5584-b155-d1cc8374e80c"/>
    <m/>
    <m/>
    <m/>
    <s v="Corporate Expenditure"/>
    <x v="4"/>
    <x v="0"/>
    <x v="6"/>
    <s v="7310 Legal / Prof Fees"/>
    <x v="1"/>
  </r>
  <r>
    <s v="E35120"/>
    <s v="7310"/>
    <s v="E1830"/>
    <s v="00000"/>
    <s v="000000"/>
    <s v="Corporate Expenses"/>
    <s v="Legal / Prof Fees"/>
    <s v="LTPS - Costs"/>
    <s v="Default"/>
    <s v="Default"/>
    <n v="109.2"/>
    <d v="2019-03-01T00:00:00"/>
    <s v="Adjustment"/>
    <s v="Spreadsheet"/>
    <s v="SBS RYD Jan-19 VAT Return"/>
    <s v="Spreadsheet A 15027476 72572296"/>
    <s v="SBS RYD Jan-19 VAT Return Adjustment GBP"/>
    <d v="2019-03-07T00:00:00"/>
    <s v="SSC WYATT, BEN"/>
    <n v="1531"/>
    <s v="CAPSTICKS SOLICITORS-418068-0-https://nww.einvoice-prod.sbs.nhs.uk:8179/invoicepdf/4b909dd5-3b8e-5ccc-b0ad-4533bc8e63b6"/>
    <x v="11"/>
    <m/>
    <d v="2019-03-07T00:00:00"/>
    <m/>
    <s v="CAPSTICKS SOLICITORS-418068-0-"/>
    <m/>
    <m/>
    <s v="https://nww.einvoice-prod.sbs.nhs.uk:8179/invoicepdf/4b909dd5-3b8e-5ccc-b0ad-4533bc8e63b6"/>
    <m/>
    <m/>
    <m/>
    <s v="Corporate Expenditure"/>
    <x v="4"/>
    <x v="0"/>
    <x v="6"/>
    <s v="7310 Legal / Prof Fees"/>
    <x v="1"/>
  </r>
  <r>
    <s v="E35120"/>
    <s v="7310"/>
    <s v="E1830"/>
    <s v="00000"/>
    <s v="000000"/>
    <s v="Corporate Expenses"/>
    <s v="Legal / Prof Fees"/>
    <s v="LTPS - Costs"/>
    <s v="Default"/>
    <s v="Default"/>
    <n v="3000"/>
    <d v="2019-03-01T00:00:00"/>
    <s v="Purchase Invoices"/>
    <s v="Payables"/>
    <s v="Journal Import 72748852:"/>
    <s v="Payables A 15064308 72748852"/>
    <s v="MAR-19 Purchase Invoices GBP"/>
    <d v="2019-03-13T00:00:00"/>
    <s v="SSCREPMAN,"/>
    <n v="23"/>
    <s v="Journal Import Created"/>
    <x v="0"/>
    <n v="414201"/>
    <d v="2018-11-29T00:00:00"/>
    <n v="165065420"/>
    <m/>
    <s v="PO Invoice"/>
    <m/>
    <s v="https://nww.einvoice-prod.sbs.nhs.uk:8179/invoicepdf/5bad0f84-704f-5260-afa7-ca9131641c8e"/>
    <n v="1"/>
    <n v="3000"/>
    <m/>
    <s v="Corporate Expenditure"/>
    <x v="4"/>
    <x v="0"/>
    <x v="6"/>
    <s v="7310 Legal / Prof Fees"/>
    <x v="0"/>
  </r>
  <r>
    <s v="E35120"/>
    <s v="7310"/>
    <s v="E1830"/>
    <s v="00000"/>
    <s v="000000"/>
    <s v="Corporate Expenses"/>
    <s v="Legal / Prof Fees"/>
    <s v="LTPS - Costs"/>
    <s v="Default"/>
    <s v="Default"/>
    <n v="98.4"/>
    <d v="2019-03-01T00:00:00"/>
    <s v="Purchase Invoices"/>
    <s v="Payables"/>
    <s v="Journal Import 73143649:"/>
    <s v="Payables A 15136551 73143649"/>
    <s v="MAR-19 Purchase Invoices GBP"/>
    <d v="2019-03-25T00:00:00"/>
    <s v="SSCREPMAN,"/>
    <n v="24"/>
    <s v="Journal Import Created"/>
    <x v="0"/>
    <n v="423154"/>
    <d v="2019-03-19T00:00:00"/>
    <n v="165065420"/>
    <m/>
    <s v="PO Invoice"/>
    <m/>
    <s v="https://nww.einvoice-prod.sbs.nhs.uk:8179/invoicepdf/bc1bf382-32ed-5964-9447-b75b6f7986e2"/>
    <n v="1"/>
    <n v="98"/>
    <m/>
    <s v="Corporate Expenditure"/>
    <x v="4"/>
    <x v="0"/>
    <x v="6"/>
    <s v="7310 Legal / Prof Fees"/>
    <x v="0"/>
  </r>
  <r>
    <s v="E35120"/>
    <s v="7310"/>
    <s v="E1833"/>
    <s v="00000"/>
    <s v="000000"/>
    <s v="Corporate Expenses"/>
    <s v="Legal / Prof Fees"/>
    <s v="Employment Relations"/>
    <s v="Default"/>
    <s v="Default"/>
    <n v="-714.21"/>
    <d v="2019-03-01T00:00:00"/>
    <s v="Adjustment"/>
    <s v="Spreadsheet"/>
    <s v="SBS RYD Jan-19 VAT Return"/>
    <s v="Spreadsheet A 15027476 72572296"/>
    <s v="SBS RYD Jan-19 VAT Return Adjustment GBP"/>
    <d v="2019-03-07T00:00:00"/>
    <s v="SSC WYATT, BEN"/>
    <n v="1532"/>
    <s v="DAC BEACHCROFT LLP-OR12_53657-1382851-714.21"/>
    <x v="11"/>
    <m/>
    <d v="2019-03-07T00:00:00"/>
    <m/>
    <s v="DAC BEACHCROFT LLP-OR12_53657-1382851-714.21"/>
    <m/>
    <m/>
    <m/>
    <m/>
    <m/>
    <m/>
    <s v="Corporate Expenditure"/>
    <x v="4"/>
    <x v="0"/>
    <x v="6"/>
    <s v="7310 Legal / Prof Fees"/>
    <x v="1"/>
  </r>
  <r>
    <s v="E35120"/>
    <s v="7310"/>
    <s v="E1833"/>
    <s v="00000"/>
    <s v="000000"/>
    <s v="Corporate Expenses"/>
    <s v="Legal / Prof Fees"/>
    <s v="Employment Relations"/>
    <s v="Default"/>
    <s v="Default"/>
    <n v="-90"/>
    <d v="2019-03-01T00:00:00"/>
    <s v="Receiving"/>
    <s v="Cost Management"/>
    <s v="Journal Import 72341625:"/>
    <s v="Cost Management A 14975830 72341625 2"/>
    <s v="01-MAR-2019 Receiving GBP"/>
    <d v="2019-02-28T00:00:00"/>
    <s v="SSCREPMAN,"/>
    <n v="2063"/>
    <s v="SP - Brachers for D. Bell services (Inv: 100205317 - SOU2762)"/>
    <x v="125"/>
    <n v="165067496"/>
    <d v="2018-02-09T00:00:00"/>
    <m/>
    <m/>
    <m/>
    <s v="MAIDSTONE"/>
    <m/>
    <m/>
    <m/>
    <m/>
    <s v="Corporate Expenditure"/>
    <x v="4"/>
    <x v="0"/>
    <x v="6"/>
    <s v="7310 Legal / Prof Fees"/>
    <x v="0"/>
  </r>
  <r>
    <s v="E35120"/>
    <s v="7310"/>
    <s v="E1833"/>
    <s v="00000"/>
    <s v="000000"/>
    <s v="Corporate Expenses"/>
    <s v="Legal / Prof Fees"/>
    <s v="Employment Relations"/>
    <s v="Default"/>
    <s v="Default"/>
    <n v="-17422.89"/>
    <d v="2019-03-01T00:00:00"/>
    <s v="Receiving"/>
    <s v="Cost Management"/>
    <s v="Journal Import 72341625:"/>
    <s v="Cost Management A 14975830 72341625 2"/>
    <s v="01-MAR-2019 Receiving GBP"/>
    <d v="2019-02-28T00:00:00"/>
    <s v="SSCREPMAN,"/>
    <n v="2064"/>
    <s v="Beachcroft fees for updating HR policies."/>
    <x v="158"/>
    <n v="165052611"/>
    <d v="2018-09-04T00:00:00"/>
    <m/>
    <m/>
    <m/>
    <s v="BRISTOL 1"/>
    <m/>
    <m/>
    <m/>
    <m/>
    <s v="Corporate Expenditure"/>
    <x v="4"/>
    <x v="0"/>
    <x v="6"/>
    <s v="7310 Legal / Prof Fees"/>
    <x v="0"/>
  </r>
  <r>
    <s v="E35120"/>
    <s v="7310"/>
    <s v="E1833"/>
    <s v="00000"/>
    <s v="000000"/>
    <s v="Corporate Expenses"/>
    <s v="Legal / Prof Fees"/>
    <s v="Employment Relations"/>
    <s v="Default"/>
    <s v="Default"/>
    <n v="17422.89"/>
    <d v="2019-03-01T00:00:00"/>
    <s v="Receiving"/>
    <s v="Cost Management"/>
    <s v="Journal Import 73304187:"/>
    <s v="Cost Management A 15160049 73304187"/>
    <s v="29-MAR-2019 Receiving GBP"/>
    <d v="2019-03-29T00:00:00"/>
    <s v="SSCREPMAN,"/>
    <n v="1530"/>
    <s v="Beachcroft fees for updating HR policies."/>
    <x v="158"/>
    <n v="165052611"/>
    <d v="2018-09-04T00:00:00"/>
    <m/>
    <m/>
    <m/>
    <s v="BRISTOL 1"/>
    <m/>
    <m/>
    <m/>
    <m/>
    <s v="Corporate Expenditure"/>
    <x v="4"/>
    <x v="0"/>
    <x v="6"/>
    <s v="7310 Legal / Prof Fees"/>
    <x v="0"/>
  </r>
  <r>
    <s v="E35120"/>
    <s v="7310"/>
    <s v="E1833"/>
    <s v="00000"/>
    <s v="000000"/>
    <s v="Corporate Expenses"/>
    <s v="Legal / Prof Fees"/>
    <s v="Employment Relations"/>
    <s v="Default"/>
    <s v="Default"/>
    <n v="90"/>
    <d v="2019-03-01T00:00:00"/>
    <s v="Receiving"/>
    <s v="Cost Management"/>
    <s v="Journal Import 73304187:"/>
    <s v="Cost Management A 15160049 73304187"/>
    <s v="29-MAR-2019 Receiving GBP"/>
    <d v="2019-03-29T00:00:00"/>
    <s v="SSCREPMAN,"/>
    <n v="1531"/>
    <s v="SP - Brachers for D. Bell services (Inv: 100205317 - SOU2762)"/>
    <x v="125"/>
    <n v="165067496"/>
    <d v="2018-02-09T00:00:00"/>
    <m/>
    <m/>
    <m/>
    <s v="MAIDSTONE"/>
    <m/>
    <m/>
    <m/>
    <m/>
    <s v="Corporate Expenditure"/>
    <x v="4"/>
    <x v="0"/>
    <x v="6"/>
    <s v="7310 Legal / Prof Fees"/>
    <x v="0"/>
  </r>
  <r>
    <s v="E35120"/>
    <s v="7310"/>
    <s v="00000"/>
    <s v="00000"/>
    <s v="000000"/>
    <s v="Corporate Expenses"/>
    <s v="Legal / Prof Fees"/>
    <s v="Default"/>
    <s v="Default"/>
    <s v="Default"/>
    <n v="35421.53"/>
    <d v="2019-04-01T00:00:00"/>
    <s v="Accrual"/>
    <s v="Spreadsheet"/>
    <s v="KP - M01 Legal Fees &amp; Unwinding of Discounts accrual to budget Apr 19"/>
    <s v="Spreadsheet A 15412016 74601191"/>
    <s v="RYD FIN KP 19/20 01 023 Accrual GBP"/>
    <d v="2019-05-07T00:00:00"/>
    <s v="RYD PATEL, KAILASH"/>
    <n v="4"/>
    <s v="7310;Legal Fees;accrualcontract based on budget  ;M01 2019/20"/>
    <x v="184"/>
    <m/>
    <d v="2019-05-07T00:00:00"/>
    <m/>
    <s v="7310;Legal Fees;accrualcontract based on budget  ;M01 2019/20"/>
    <m/>
    <m/>
    <m/>
    <m/>
    <m/>
    <m/>
    <s v="Corporate Expenditure"/>
    <x v="4"/>
    <x v="1"/>
    <x v="6"/>
    <s v="7310 Legal / Prof Fees"/>
    <x v="1"/>
  </r>
  <r>
    <s v="E35120"/>
    <s v="7310"/>
    <s v="00000"/>
    <s v="00000"/>
    <s v="000000"/>
    <s v="Corporate Expenses"/>
    <s v="Legal / Prof Fees"/>
    <s v="Default"/>
    <s v="Default"/>
    <s v="Default"/>
    <n v="224916.43"/>
    <d v="2019-04-01T00:00:00"/>
    <s v="Accrual"/>
    <s v="Spreadsheet"/>
    <s v="KP - M01 Legal Fees &amp; Unwinding of Discounts accrual to budget Apr 19"/>
    <s v="Spreadsheet A 15412016 74601191"/>
    <s v="RYD FIN KP 19/20 01 023 Accrual GBP"/>
    <d v="2019-05-07T00:00:00"/>
    <s v="RYD PATEL, KAILASH"/>
    <n v="5"/>
    <s v="7310;Legal Fees;accrualcontract based on budget ;M1-1 2018/19; M12 reaccrued;M01 Apr19"/>
    <x v="184"/>
    <m/>
    <d v="2019-05-07T00:00:00"/>
    <m/>
    <s v="7310;Legal Fees;accrualcontract based on budget ;M1-1 2018/19; M12 reaccrued;M01 Apr19"/>
    <m/>
    <m/>
    <m/>
    <m/>
    <m/>
    <m/>
    <s v="Corporate Expenditure"/>
    <x v="4"/>
    <x v="1"/>
    <x v="6"/>
    <s v="7310 Legal / Prof Fees"/>
    <x v="1"/>
  </r>
  <r>
    <s v="E35120"/>
    <s v="7310"/>
    <s v="00000"/>
    <s v="00000"/>
    <s v="000000"/>
    <s v="Corporate Expenses"/>
    <s v="Legal / Prof Fees"/>
    <s v="Default"/>
    <s v="Default"/>
    <s v="Default"/>
    <n v="-308654.06"/>
    <d v="2019-04-01T00:00:00"/>
    <s v="Accrual"/>
    <s v="Spreadsheet"/>
    <s v="Reverses &quot;RYD FIN KP 18/19 12 039 Accrual GBP&quot; journal entry of &quot;Spreadsheet A 15205404 73510037&quot; batch from &quot;MAR-19&quot;."/>
    <s v="Reverses &quot;RYD FIN KP 18/19 12 039 Accrual GBP&quot;11-APR-19 17:49:08 - 73752234"/>
    <s v="Reverses &quot;RYD FIN KP 18/19 12 039 Accrual GBP&quot;11-APR-19 17:49:08"/>
    <d v="2019-04-11T00:00:00"/>
    <s v="SSCREPMAN,"/>
    <n v="2"/>
    <s v="7310;Legal Fees;accrualcontract based on budget  ;M1-1 2018/19; M12"/>
    <x v="185"/>
    <m/>
    <d v="2019-04-11T00:00:00"/>
    <m/>
    <s v="7310;Legal Fees;accrualcontract based on budget  ;M1-1 2018/19; M12"/>
    <m/>
    <m/>
    <m/>
    <m/>
    <m/>
    <m/>
    <s v="Corporate Expenditure"/>
    <x v="4"/>
    <x v="1"/>
    <x v="6"/>
    <s v="7310 Legal / Prof Fees"/>
    <x v="1"/>
  </r>
  <r>
    <s v="E35120"/>
    <s v="7310"/>
    <s v="00000"/>
    <s v="00000"/>
    <s v="000000"/>
    <s v="Corporate Expenses"/>
    <s v="Legal / Prof Fees"/>
    <s v="Default"/>
    <s v="Default"/>
    <s v="Default"/>
    <n v="-1564.77"/>
    <d v="2019-04-01T00:00:00"/>
    <s v="Adjustment"/>
    <s v="Spreadsheet"/>
    <s v="SBS RYD MAR-19 VAT ADJUSTMENT JOURNAL"/>
    <s v="Spreadsheet A 15366007 74365059"/>
    <s v="SBS RYD MAR-19 VAT ADJUSTMENT JOURNAL Adjustment GBP"/>
    <d v="2019-04-30T00:00:00"/>
    <s v="SSC BRUCE, EMMA"/>
    <n v="1428"/>
    <s v="DAC BEACHCROFT LLP-1384446-1564.77-http://nww.docserv.wyss.nhs.uk/synergyiim/dist/?val=1042237_7903011_20190320173356"/>
    <x v="16"/>
    <m/>
    <d v="2019-04-30T00:00:00"/>
    <m/>
    <s v="DAC BEACHCROFT LLP-1384446-1564.77-"/>
    <m/>
    <m/>
    <s v="http://nww.docserv.wyss.nhs.uk/synergyiim/dist/?val=1042237_7903011_20190320173356"/>
    <m/>
    <m/>
    <m/>
    <s v="Corporate Expenditure"/>
    <x v="4"/>
    <x v="1"/>
    <x v="6"/>
    <s v="7310 Legal / Prof Fees"/>
    <x v="1"/>
  </r>
  <r>
    <s v="E35120"/>
    <s v="7310"/>
    <s v="00000"/>
    <s v="00000"/>
    <s v="000000"/>
    <s v="Corporate Expenses"/>
    <s v="Legal / Prof Fees"/>
    <s v="Default"/>
    <s v="Default"/>
    <s v="Default"/>
    <n v="-25.72"/>
    <d v="2019-04-01T00:00:00"/>
    <s v="Misc Receipts"/>
    <s v="Receivables"/>
    <s v="Journal Import 73516926:"/>
    <s v="Receivables A 15211335 73516926"/>
    <s v="APR-19 Misc Receipts GBP"/>
    <d v="2019-04-04T00:00:00"/>
    <s v="SSCREPMAN,"/>
    <n v="6"/>
    <s v="Journal Import Created"/>
    <x v="26"/>
    <s v="SBSEFT0304198098455A"/>
    <d v="2019-04-03T00:00:00"/>
    <m/>
    <s v="LB PAYMENT FROM DESCRIPTION: HMCTS/CENTRALISED REFERENCE: 8NYD&amp;/18022867K WK**APPLIED AS PER PREVIOUS AND EMAIL SENT FOR CONFIRMATION  JS040419"/>
    <s v="RYD_10005676_CREATE"/>
    <n v="10005676"/>
    <m/>
    <m/>
    <m/>
    <m/>
    <s v="Corporate Expenditure"/>
    <x v="4"/>
    <x v="1"/>
    <x v="6"/>
    <s v="7310 Legal / Prof Fees"/>
    <x v="1"/>
  </r>
  <r>
    <s v="E35120"/>
    <s v="7310"/>
    <s v="00000"/>
    <s v="00000"/>
    <s v="000000"/>
    <s v="Corporate Expenses"/>
    <s v="Legal / Prof Fees"/>
    <s v="Default"/>
    <s v="Default"/>
    <s v="Default"/>
    <n v="-100"/>
    <d v="2019-04-01T00:00:00"/>
    <s v="Misc Receipts"/>
    <s v="Receivables"/>
    <s v="Journal Import 73794117:"/>
    <s v="Receivables A 15264325 73794117"/>
    <s v="APR-19 Misc Receipts GBP"/>
    <d v="2019-04-12T00:00:00"/>
    <s v="SSCREPMAN,"/>
    <n v="9"/>
    <s v="Journal Import Created"/>
    <x v="131"/>
    <s v="RYDFINRR000992-1"/>
    <d v="2019-04-12T00:00:00"/>
    <n v="7876581"/>
    <m/>
    <s v="RYD SUSSEX FINANCE OPG INCOME"/>
    <n v="10005676"/>
    <m/>
    <m/>
    <m/>
    <m/>
    <s v="Corporate Expenditure"/>
    <x v="4"/>
    <x v="1"/>
    <x v="6"/>
    <s v="7310 Legal / Prof Fees"/>
    <x v="1"/>
  </r>
  <r>
    <s v="E35120"/>
    <s v="7310"/>
    <s v="00000"/>
    <s v="00000"/>
    <s v="000000"/>
    <s v="Corporate Expenses"/>
    <s v="Legal / Prof Fees"/>
    <s v="Default"/>
    <s v="Default"/>
    <s v="Default"/>
    <n v="23092.57"/>
    <d v="2019-04-01T00:00:00"/>
    <s v="Purchase Invoices"/>
    <s v="Payables"/>
    <s v="Journal Import 74195338:"/>
    <s v="Payables A 15337614 74195338"/>
    <s v="APR-19 Purchase Invoices GBP"/>
    <d v="2019-04-25T00:00:00"/>
    <s v="SSCREPMAN,"/>
    <n v="7"/>
    <s v="Journal Import Created"/>
    <x v="158"/>
    <n v="10211560"/>
    <d v="2019-04-10T00:00:00"/>
    <n v="165076938"/>
    <m/>
    <s v="PO Invoice"/>
    <m/>
    <s v="http://nww.docserv.wyss.nhs.uk/synergyiim/dist/?val=1088778_8215013_20190424144431"/>
    <n v="1"/>
    <n v="23093"/>
    <m/>
    <s v="Corporate Expenditure"/>
    <x v="4"/>
    <x v="1"/>
    <x v="6"/>
    <s v="7310 Legal / Prof Fees"/>
    <x v="0"/>
  </r>
  <r>
    <s v="E35120"/>
    <s v="7310"/>
    <s v="00000"/>
    <s v="00000"/>
    <s v="000000"/>
    <s v="Corporate Expenses"/>
    <s v="Legal / Prof Fees"/>
    <s v="Default"/>
    <s v="Default"/>
    <s v="Default"/>
    <n v="4618.51"/>
    <d v="2019-04-01T00:00:00"/>
    <s v="Purchase Invoices"/>
    <s v="Payables"/>
    <s v="Journal Import 74195338:"/>
    <s v="Payables A 15337614 74195338"/>
    <s v="APR-19 Purchase Invoices GBP"/>
    <d v="2019-04-25T00:00:00"/>
    <s v="SSCREPMAN,"/>
    <n v="7"/>
    <s v="Journal Import Created"/>
    <x v="158"/>
    <n v="10211560"/>
    <d v="2019-04-10T00:00:00"/>
    <n v="165076938"/>
    <m/>
    <s v="PO Invoice"/>
    <m/>
    <s v="http://nww.docserv.wyss.nhs.uk/synergyiim/dist/?val=1088778_8215013_20190424144431"/>
    <m/>
    <m/>
    <m/>
    <s v="Corporate Expenditure"/>
    <x v="4"/>
    <x v="1"/>
    <x v="6"/>
    <s v="7310 Legal / Prof Fees"/>
    <x v="0"/>
  </r>
  <r>
    <s v="E35120"/>
    <s v="7310"/>
    <s v="00000"/>
    <s v="00000"/>
    <s v="000000"/>
    <s v="Corporate Expenses"/>
    <s v="Legal / Prof Fees"/>
    <s v="Default"/>
    <s v="Default"/>
    <s v="Default"/>
    <n v="-1050.28"/>
    <d v="2019-04-01T00:00:00"/>
    <s v="Receiving"/>
    <s v="Cost Management"/>
    <s v="Journal Import 73304187:"/>
    <s v="Cost Management A 15160049 73304187 2"/>
    <s v="01-APR-2019 Receiving GBP"/>
    <d v="2019-03-29T00:00:00"/>
    <s v="SSCREPMAN,"/>
    <n v="1038"/>
    <s v="SP - Agency costs for the transcription of Investigation interviews held by D. Brettle"/>
    <x v="133"/>
    <n v="165069775"/>
    <d v="2018-05-29T00:00:00"/>
    <m/>
    <m/>
    <m/>
    <s v="LONDON"/>
    <m/>
    <m/>
    <m/>
    <m/>
    <s v="Corporate Expenditure"/>
    <x v="4"/>
    <x v="1"/>
    <x v="6"/>
    <s v="7310 Legal / Prof Fees"/>
    <x v="1"/>
  </r>
  <r>
    <s v="E35120"/>
    <s v="7310"/>
    <s v="00000"/>
    <s v="00000"/>
    <s v="000000"/>
    <s v="Corporate Expenses"/>
    <s v="Legal / Prof Fees"/>
    <s v="Default"/>
    <s v="Default"/>
    <s v="Default"/>
    <n v="-63.32"/>
    <d v="2019-04-01T00:00:00"/>
    <s v="Receiving"/>
    <s v="Cost Management"/>
    <s v="Journal Import 73304187:"/>
    <s v="Cost Management A 15160049 73304187 2"/>
    <s v="01-APR-2019 Receiving GBP"/>
    <d v="2019-03-29T00:00:00"/>
    <s v="SSCREPMAN,"/>
    <n v="1039"/>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63.32"/>
    <d v="2019-04-01T00:00:00"/>
    <s v="Receiving"/>
    <s v="Cost Management"/>
    <s v="Journal Import 74369019:"/>
    <s v="Cost Management A 15368011 74369019"/>
    <s v="30-APR-2019 Receiving GBP"/>
    <d v="2019-04-30T00:00:00"/>
    <s v="SSCREPMAN,"/>
    <n v="1161"/>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1050.28"/>
    <d v="2019-04-01T00:00:00"/>
    <s v="Receiving"/>
    <s v="Cost Management"/>
    <s v="Journal Import 74369019:"/>
    <s v="Cost Management A 15368011 74369019"/>
    <s v="30-APR-2019 Receiving GBP"/>
    <d v="2019-04-30T00:00:00"/>
    <s v="SSCREPMAN,"/>
    <n v="1162"/>
    <s v="SP - Agency costs for the transcription of Investigation interviews held by D. Brettle"/>
    <x v="133"/>
    <n v="165069775"/>
    <d v="2018-05-29T00:00:00"/>
    <m/>
    <m/>
    <m/>
    <s v="LONDON"/>
    <m/>
    <m/>
    <m/>
    <m/>
    <s v="Corporate Expenditure"/>
    <x v="4"/>
    <x v="1"/>
    <x v="6"/>
    <s v="7310 Legal / Prof Fees"/>
    <x v="1"/>
  </r>
  <r>
    <s v="E35120"/>
    <s v="7310"/>
    <s v="00000"/>
    <s v="00000"/>
    <s v="000000"/>
    <s v="Corporate Expenses"/>
    <s v="Legal / Prof Fees"/>
    <s v="Default"/>
    <s v="Default"/>
    <s v="Default"/>
    <n v="57717.04"/>
    <d v="2019-04-01T00:00:00"/>
    <s v="Receiving"/>
    <s v="Cost Management"/>
    <s v="Journal Import 74369019:"/>
    <s v="Cost Management A 15368011 74369019"/>
    <s v="30-APR-2019 Receiving GBP"/>
    <d v="2019-04-30T00:00:00"/>
    <s v="SSCREPMAN,"/>
    <n v="1163"/>
    <s v="SP - DAC Beachcroft Annual Retainer payment 1.10.18 -  31.12.18 (Inv: 10210480)"/>
    <x v="158"/>
    <n v="165076761"/>
    <d v="2019-04-11T00:00:00"/>
    <m/>
    <m/>
    <m/>
    <s v="BRISTOL 1"/>
    <m/>
    <m/>
    <m/>
    <m/>
    <s v="Corporate Expenditure"/>
    <x v="4"/>
    <x v="1"/>
    <x v="6"/>
    <s v="7310 Legal / Prof Fees"/>
    <x v="0"/>
  </r>
  <r>
    <s v="E35120"/>
    <s v="7310"/>
    <s v="E1830"/>
    <s v="00000"/>
    <s v="000000"/>
    <s v="Corporate Expenses"/>
    <s v="Legal / Prof Fees"/>
    <s v="LTPS - Costs"/>
    <s v="Default"/>
    <s v="Default"/>
    <n v="36.799999999999997"/>
    <d v="2019-04-01T00:00:00"/>
    <s v="Purchase Invoices"/>
    <s v="Payables"/>
    <s v="Journal Import 74321986:"/>
    <s v="Payables A 15360728 74321986"/>
    <s v="APR-19 Purchase Invoices GBP"/>
    <d v="2019-04-29T00:00:00"/>
    <s v="SSCREPMAN,"/>
    <n v="13"/>
    <s v="Journal Import Created"/>
    <x v="0"/>
    <n v="426016"/>
    <d v="2019-04-17T00:00:00"/>
    <n v="165065420"/>
    <m/>
    <s v="PO Invoice"/>
    <m/>
    <s v="https://nww.einvoice-prod.sbs.nhs.uk:8179/invoicepdf/5445f0f1-48a8-5275-b2f5-7dfdc9341909"/>
    <n v="1"/>
    <n v="37"/>
    <m/>
    <s v="Corporate Expenditure"/>
    <x v="4"/>
    <x v="1"/>
    <x v="6"/>
    <s v="7310 Legal / Prof Fees"/>
    <x v="0"/>
  </r>
  <r>
    <s v="E35120"/>
    <s v="7310"/>
    <s v="E1833"/>
    <s v="00000"/>
    <s v="000000"/>
    <s v="Corporate Expenses"/>
    <s v="Legal / Prof Fees"/>
    <s v="Employment Relations"/>
    <s v="Default"/>
    <s v="Default"/>
    <n v="-17422.89"/>
    <d v="2019-04-01T00:00:00"/>
    <s v="Receiving"/>
    <s v="Cost Management"/>
    <s v="Journal Import 73304187:"/>
    <s v="Cost Management A 15160049 73304187 2"/>
    <s v="01-APR-2019 Receiving GBP"/>
    <d v="2019-03-29T00:00:00"/>
    <s v="SSCREPMAN,"/>
    <n v="1530"/>
    <s v="Beachcroft fees for updating HR policies."/>
    <x v="158"/>
    <n v="165052611"/>
    <d v="2018-09-04T00:00:00"/>
    <m/>
    <m/>
    <m/>
    <s v="BRISTOL 1"/>
    <m/>
    <m/>
    <m/>
    <m/>
    <s v="Corporate Expenditure"/>
    <x v="4"/>
    <x v="1"/>
    <x v="6"/>
    <s v="7310 Legal / Prof Fees"/>
    <x v="0"/>
  </r>
  <r>
    <s v="E35120"/>
    <s v="7310"/>
    <s v="E1833"/>
    <s v="00000"/>
    <s v="000000"/>
    <s v="Corporate Expenses"/>
    <s v="Legal / Prof Fees"/>
    <s v="Employment Relations"/>
    <s v="Default"/>
    <s v="Default"/>
    <n v="-90"/>
    <d v="2019-04-01T00:00:00"/>
    <s v="Receiving"/>
    <s v="Cost Management"/>
    <s v="Journal Import 73304187:"/>
    <s v="Cost Management A 15160049 73304187 2"/>
    <s v="01-APR-2019 Receiving GBP"/>
    <d v="2019-03-29T00:00:00"/>
    <s v="SSCREPMAN,"/>
    <n v="1531"/>
    <s v="SP - Brachers for D. Bell services (Inv: 100205317 - SOU2762)"/>
    <x v="125"/>
    <n v="165067496"/>
    <d v="2018-02-09T00:00:00"/>
    <m/>
    <m/>
    <m/>
    <s v="MAIDSTONE"/>
    <m/>
    <m/>
    <m/>
    <m/>
    <s v="Corporate Expenditure"/>
    <x v="4"/>
    <x v="1"/>
    <x v="6"/>
    <s v="7310 Legal / Prof Fees"/>
    <x v="0"/>
  </r>
  <r>
    <s v="E35120"/>
    <s v="7310"/>
    <s v="E1833"/>
    <s v="00000"/>
    <s v="000000"/>
    <s v="Corporate Expenses"/>
    <s v="Legal / Prof Fees"/>
    <s v="Employment Relations"/>
    <s v="Default"/>
    <s v="Default"/>
    <n v="90"/>
    <d v="2019-04-01T00:00:00"/>
    <s v="Receiving"/>
    <s v="Cost Management"/>
    <s v="Journal Import 74369019:"/>
    <s v="Cost Management A 15368011 74369019"/>
    <s v="30-APR-2019 Receiving GBP"/>
    <d v="2019-04-30T00:00:00"/>
    <s v="SSCREPMAN,"/>
    <n v="1721"/>
    <s v="SP - Brachers for D. Bell services (Inv: 100205317 - SOU2762)"/>
    <x v="125"/>
    <n v="165067496"/>
    <d v="2018-02-09T00:00:00"/>
    <m/>
    <m/>
    <m/>
    <s v="MAIDSTONE"/>
    <m/>
    <m/>
    <m/>
    <m/>
    <s v="Corporate Expenditure"/>
    <x v="4"/>
    <x v="1"/>
    <x v="6"/>
    <s v="7310 Legal / Prof Fees"/>
    <x v="0"/>
  </r>
  <r>
    <s v="E35120"/>
    <s v="7310"/>
    <s v="E1833"/>
    <s v="00000"/>
    <s v="000000"/>
    <s v="Corporate Expenses"/>
    <s v="Legal / Prof Fees"/>
    <s v="Employment Relations"/>
    <s v="Default"/>
    <s v="Default"/>
    <n v="17422.89"/>
    <d v="2019-04-01T00:00:00"/>
    <s v="Receiving"/>
    <s v="Cost Management"/>
    <s v="Journal Import 74369019:"/>
    <s v="Cost Management A 15368011 74369019"/>
    <s v="30-APR-2019 Receiving GBP"/>
    <d v="2019-04-30T00:00:00"/>
    <s v="SSCREPMAN,"/>
    <n v="1722"/>
    <s v="Beachcroft fees for updating HR policies."/>
    <x v="158"/>
    <n v="165052611"/>
    <d v="2018-09-04T00:00:00"/>
    <m/>
    <m/>
    <m/>
    <s v="BRISTOL 1"/>
    <m/>
    <m/>
    <m/>
    <m/>
    <s v="Corporate Expenditure"/>
    <x v="4"/>
    <x v="1"/>
    <x v="6"/>
    <s v="7310 Legal / Prof Fees"/>
    <x v="0"/>
  </r>
  <r>
    <s v="E35120"/>
    <s v="7310"/>
    <s v="00000"/>
    <s v="00000"/>
    <s v="000000"/>
    <s v="Corporate Expenses"/>
    <s v="Legal / Prof Fees"/>
    <s v="Default"/>
    <s v="Default"/>
    <s v="Default"/>
    <n v="48864.37"/>
    <d v="2019-05-01T00:00:00"/>
    <s v="Accrual"/>
    <s v="Spreadsheet"/>
    <s v="M02 FBP1 Accruals - Corporate"/>
    <s v="Spreadsheet A 15621789 75705891"/>
    <s v="RYD FIN CAM 1920 02 019 Accrual GBP"/>
    <d v="2019-06-05T00:00:00"/>
    <s v="RYD MCCARTHY, CAROLE"/>
    <n v="37"/>
    <s v="7310;Legal Fees Accrual Contract based on budget;M02 May-19"/>
    <x v="186"/>
    <m/>
    <d v="2019-06-05T00:00:00"/>
    <m/>
    <s v="7310;Legal Fees Accrual Contract based on budget;M02 May-19"/>
    <m/>
    <m/>
    <m/>
    <m/>
    <m/>
    <m/>
    <s v="Corporate Expenditure"/>
    <x v="4"/>
    <x v="1"/>
    <x v="6"/>
    <s v="7310 Legal / Prof Fees"/>
    <x v="1"/>
  </r>
  <r>
    <s v="E35120"/>
    <s v="7310"/>
    <s v="00000"/>
    <s v="00000"/>
    <s v="000000"/>
    <s v="Corporate Expenses"/>
    <s v="Legal / Prof Fees"/>
    <s v="Default"/>
    <s v="Default"/>
    <s v="Default"/>
    <n v="224790.71"/>
    <d v="2019-05-01T00:00:00"/>
    <s v="Accrual"/>
    <s v="Spreadsheet"/>
    <s v="M02 FBP1 Accruals - Corporate"/>
    <s v="Spreadsheet A 15621789 75705891"/>
    <s v="RYD FIN CAM 1920 02 019 Accrual GBP"/>
    <d v="2019-06-05T00:00:00"/>
    <s v="RYD MCCARTHY, CAROLE"/>
    <n v="38"/>
    <s v="7310;Legal Fees Accrual Contract based on budget 2018-19;M02 May-19"/>
    <x v="186"/>
    <m/>
    <d v="2019-06-05T00:00:00"/>
    <m/>
    <s v="7310;Legal Fees Accrual Contract based on budget 2018-19;M02 May-19"/>
    <m/>
    <m/>
    <m/>
    <m/>
    <m/>
    <m/>
    <s v="Corporate Expenditure"/>
    <x v="4"/>
    <x v="1"/>
    <x v="6"/>
    <s v="7310 Legal / Prof Fees"/>
    <x v="1"/>
  </r>
  <r>
    <s v="E35120"/>
    <s v="7310"/>
    <s v="00000"/>
    <s v="00000"/>
    <s v="000000"/>
    <s v="Corporate Expenses"/>
    <s v="Legal / Prof Fees"/>
    <s v="Default"/>
    <s v="Default"/>
    <s v="Default"/>
    <n v="-133539.03"/>
    <d v="2019-05-01T00:00:00"/>
    <s v="Accrual"/>
    <s v="Spreadsheet"/>
    <s v="M02 FBP1 Accruals - Corporate"/>
    <s v="Spreadsheet A 15621789 75705891"/>
    <s v="RYD FIN CAM 1920 02 019 Accrual GBP"/>
    <d v="2019-06-05T00:00:00"/>
    <s v="RYD MCCARTHY, CAROLE"/>
    <n v="39"/>
    <s v="7310; CQC annual Fee -prepayment based on prepaid Non-PO invoice; CQC; http://nww.docserv.wyss.nhs.uk/Inter-NHS/PRD21RYD28048342518588.pdf; 42518588; M02"/>
    <x v="186"/>
    <m/>
    <d v="2019-06-05T00:00:00"/>
    <m/>
    <s v="7310; CQC annual Fee -prepayment based on prepaid Non-PO invoice; CQC;  42518588; M02"/>
    <m/>
    <m/>
    <s v="http://nww.docserv.wyss.nhs.uk/Inter-NHS/PRD21RYD28048342518588.pdf;"/>
    <m/>
    <m/>
    <m/>
    <s v="Corporate Expenditure"/>
    <x v="4"/>
    <x v="1"/>
    <x v="6"/>
    <s v="7310 Legal / Prof Fees"/>
    <x v="1"/>
  </r>
  <r>
    <s v="E35120"/>
    <s v="7310"/>
    <s v="00000"/>
    <s v="00000"/>
    <s v="000000"/>
    <s v="Corporate Expenses"/>
    <s v="Legal / Prof Fees"/>
    <s v="Default"/>
    <s v="Default"/>
    <s v="Default"/>
    <n v="-35421.53"/>
    <d v="2019-05-01T00:00:00"/>
    <s v="Accrual"/>
    <s v="Spreadsheet"/>
    <s v="Reverses &quot;RYD FIN KP 19/20 01 023 Accrual GBP&quot; journal entry of &quot;Spreadsheet A 15412016 74601191&quot; batch from &quot;APR-19&quot;."/>
    <s v="Reverses &quot;RYD FIN KP 19/20 01 023 Accrual GBP&quot;10-MAY-19 17:47:33 - 74747510"/>
    <s v="Reverses &quot;RYD FIN KP 19/20 01 023 Accrual GBP&quot;10-MAY-19 17:47:33"/>
    <d v="2019-05-10T00:00:00"/>
    <s v="SSCREPMAN,"/>
    <n v="4"/>
    <s v="7310;Legal Fees;accrualcontract based on budget  ;M01 2019/20"/>
    <x v="187"/>
    <m/>
    <d v="2019-05-10T00:00:00"/>
    <m/>
    <s v="7310;Legal Fees;accrualcontract based on budget  ;M01 2019/20"/>
    <m/>
    <m/>
    <m/>
    <m/>
    <m/>
    <m/>
    <s v="Corporate Expenditure"/>
    <x v="4"/>
    <x v="1"/>
    <x v="6"/>
    <s v="7310 Legal / Prof Fees"/>
    <x v="1"/>
  </r>
  <r>
    <s v="E35120"/>
    <s v="7310"/>
    <s v="00000"/>
    <s v="00000"/>
    <s v="000000"/>
    <s v="Corporate Expenses"/>
    <s v="Legal / Prof Fees"/>
    <s v="Default"/>
    <s v="Default"/>
    <s v="Default"/>
    <n v="-224916.43"/>
    <d v="2019-05-01T00:00:00"/>
    <s v="Accrual"/>
    <s v="Spreadsheet"/>
    <s v="Reverses &quot;RYD FIN KP 19/20 01 023 Accrual GBP&quot; journal entry of &quot;Spreadsheet A 15412016 74601191&quot; batch from &quot;APR-19&quot;."/>
    <s v="Reverses &quot;RYD FIN KP 19/20 01 023 Accrual GBP&quot;10-MAY-19 17:47:33 - 74747510"/>
    <s v="Reverses &quot;RYD FIN KP 19/20 01 023 Accrual GBP&quot;10-MAY-19 17:47:33"/>
    <d v="2019-05-10T00:00:00"/>
    <s v="SSCREPMAN,"/>
    <n v="5"/>
    <s v="7310;Legal Fees;accrualcontract based on budget ;M1-1 2018/19; M12 reaccrued;M01 Apr19"/>
    <x v="187"/>
    <m/>
    <d v="2019-05-10T00:00:00"/>
    <m/>
    <s v="7310;Legal Fees;accrualcontract based on budget ;M1-1 2018/19; M12 reaccrued;M01 Apr19"/>
    <m/>
    <m/>
    <m/>
    <m/>
    <m/>
    <m/>
    <s v="Corporate Expenditure"/>
    <x v="4"/>
    <x v="1"/>
    <x v="6"/>
    <s v="7310 Legal / Prof Fees"/>
    <x v="1"/>
  </r>
  <r>
    <s v="E35120"/>
    <s v="7310"/>
    <s v="00000"/>
    <s v="00000"/>
    <s v="000000"/>
    <s v="Corporate Expenses"/>
    <s v="Legal / Prof Fees"/>
    <s v="Default"/>
    <s v="Default"/>
    <s v="Default"/>
    <n v="-4618.51"/>
    <d v="2019-05-01T00:00:00"/>
    <s v="Adjustment"/>
    <s v="Spreadsheet"/>
    <s v="SBS RYD APR-19 VAT ADJUSTMENT JOURNAL"/>
    <s v="Spreadsheet A 15611714 75657420"/>
    <s v="SBS RYD APR-19 VAT ADJUSTMENT JOURNAL Adjustment GBP"/>
    <d v="2019-06-04T00:00:00"/>
    <s v="SSC BRUCE, EMMA"/>
    <n v="1237"/>
    <s v="DAC BEACHCROFT LLP-10211560-4618.51-http://nww.docserv.wyss.nhs.uk/synergyiim/dist/?val=1088778_8215013_20190424144431"/>
    <x v="22"/>
    <m/>
    <d v="2019-06-04T00:00:00"/>
    <m/>
    <s v="DAC BEACHCROFT LLP-10211560-4618.51-"/>
    <m/>
    <m/>
    <s v="http://nww.docserv.wyss.nhs.uk/synergyiim/dist/?val=1088778_8215013_20190424144431"/>
    <m/>
    <m/>
    <m/>
    <s v="Corporate Expenditure"/>
    <x v="4"/>
    <x v="1"/>
    <x v="6"/>
    <s v="7310 Legal / Prof Fees"/>
    <x v="1"/>
  </r>
  <r>
    <s v="E35120"/>
    <s v="7310"/>
    <s v="00000"/>
    <s v="00000"/>
    <s v="000000"/>
    <s v="Corporate Expenses"/>
    <s v="Legal / Prof Fees"/>
    <s v="Default"/>
    <s v="Default"/>
    <s v="Default"/>
    <n v="159809"/>
    <d v="2019-05-01T00:00:00"/>
    <s v="Purchase Invoices"/>
    <s v="Payables"/>
    <s v="Journal Import 75071370:"/>
    <s v="Payables A 15484531 75071370"/>
    <s v="MAY-19 Purchase Invoices GBP"/>
    <d v="2019-05-17T00:00:00"/>
    <s v="SSCREPMAN,"/>
    <n v="8"/>
    <s v="Journal Import Created"/>
    <x v="188"/>
    <n v="42518588"/>
    <d v="2019-04-16T00:00:00"/>
    <s v="Non-PO"/>
    <m/>
    <s v="Non PO Invoice"/>
    <m/>
    <s v="http://nww.docserv.wyss.nhs.uk/Inter-NHS/PRD21RYD28048342518588.pdf"/>
    <m/>
    <m/>
    <m/>
    <s v="Corporate Expenditure"/>
    <x v="4"/>
    <x v="1"/>
    <x v="6"/>
    <s v="7310 Legal / Prof Fees"/>
    <x v="0"/>
  </r>
  <r>
    <s v="E35120"/>
    <s v="7310"/>
    <s v="00000"/>
    <s v="00000"/>
    <s v="000000"/>
    <s v="Corporate Expenses"/>
    <s v="Legal / Prof Fees"/>
    <s v="Default"/>
    <s v="Default"/>
    <s v="Default"/>
    <n v="75"/>
    <d v="2019-05-01T00:00:00"/>
    <s v="Purchase Invoices"/>
    <s v="Payables"/>
    <s v="Journal Import 75268286:"/>
    <s v="Payables A 15525621 75268286"/>
    <s v="MAY-19 Purchase Invoices GBP"/>
    <d v="2019-05-23T00:00:00"/>
    <s v="SSCREPMAN,"/>
    <n v="10"/>
    <s v="Journal Import Created"/>
    <x v="0"/>
    <n v="428690"/>
    <d v="2019-05-17T00:00:00"/>
    <n v="165026831"/>
    <m/>
    <s v="PO Invoice"/>
    <m/>
    <s v="https://nww.einvoice-prod.sbs.nhs.uk:8179/invoicepdf/bacbe56e-6c20-5f43-8c5e-9007f372430c"/>
    <n v="1"/>
    <n v="75"/>
    <m/>
    <s v="Corporate Expenditure"/>
    <x v="4"/>
    <x v="1"/>
    <x v="6"/>
    <s v="7310 Legal / Prof Fees"/>
    <x v="0"/>
  </r>
  <r>
    <s v="E35120"/>
    <s v="7310"/>
    <s v="00000"/>
    <s v="00000"/>
    <s v="000000"/>
    <s v="Corporate Expenses"/>
    <s v="Legal / Prof Fees"/>
    <s v="Default"/>
    <s v="Default"/>
    <s v="Default"/>
    <n v="-75"/>
    <d v="2019-05-01T00:00:00"/>
    <s v="Purchase Invoices"/>
    <s v="Payables"/>
    <s v="Journal Import 75446927:"/>
    <s v="Payables A 15569637 75446927"/>
    <s v="MAY-19 Purchase Invoices GBP"/>
    <d v="2019-05-29T00:00:00"/>
    <s v="SSCREPMAN,"/>
    <n v="16"/>
    <s v="Journal Import Created"/>
    <x v="0"/>
    <n v="428690"/>
    <d v="2019-05-17T00:00:00"/>
    <n v="165076398"/>
    <m/>
    <s v="PO Invoice"/>
    <m/>
    <s v="https://nww.einvoice-prod.sbs.nhs.uk:8179/invoicepdf/bacbe56e-6c20-5f43-8c5e-9007f372430c"/>
    <n v="1"/>
    <n v="-75"/>
    <m/>
    <s v="Corporate Expenditure"/>
    <x v="4"/>
    <x v="1"/>
    <x v="6"/>
    <s v="7310 Legal / Prof Fees"/>
    <x v="0"/>
  </r>
  <r>
    <s v="E35120"/>
    <s v="7310"/>
    <s v="00000"/>
    <s v="00000"/>
    <s v="000000"/>
    <s v="Corporate Expenses"/>
    <s v="Legal / Prof Fees"/>
    <s v="Default"/>
    <s v="Default"/>
    <s v="Default"/>
    <n v="-63.32"/>
    <d v="2019-05-01T00:00:00"/>
    <s v="Receiving"/>
    <s v="Cost Management"/>
    <s v="Journal Import 74369019:"/>
    <s v="Cost Management A 15368011 74369019 2"/>
    <s v="01-MAY-2019 Receiving GBP"/>
    <d v="2019-04-30T00:00:00"/>
    <s v="SSCREPMAN,"/>
    <n v="1161"/>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1050.28"/>
    <d v="2019-05-01T00:00:00"/>
    <s v="Receiving"/>
    <s v="Cost Management"/>
    <s v="Journal Import 74369019:"/>
    <s v="Cost Management A 15368011 74369019 2"/>
    <s v="01-MAY-2019 Receiving GBP"/>
    <d v="2019-04-30T00:00:00"/>
    <s v="SSCREPMAN,"/>
    <n v="1162"/>
    <s v="SP - Agency costs for the transcription of Investigation interviews held by D. Brettle"/>
    <x v="133"/>
    <n v="165069775"/>
    <d v="2018-05-29T00:00:00"/>
    <m/>
    <m/>
    <m/>
    <s v="LONDON"/>
    <m/>
    <m/>
    <m/>
    <m/>
    <s v="Corporate Expenditure"/>
    <x v="4"/>
    <x v="1"/>
    <x v="6"/>
    <s v="7310 Legal / Prof Fees"/>
    <x v="1"/>
  </r>
  <r>
    <s v="E35120"/>
    <s v="7310"/>
    <s v="00000"/>
    <s v="00000"/>
    <s v="000000"/>
    <s v="Corporate Expenses"/>
    <s v="Legal / Prof Fees"/>
    <s v="Default"/>
    <s v="Default"/>
    <s v="Default"/>
    <n v="-57717.04"/>
    <d v="2019-05-01T00:00:00"/>
    <s v="Receiving"/>
    <s v="Cost Management"/>
    <s v="Journal Import 74369019:"/>
    <s v="Cost Management A 15368011 74369019 2"/>
    <s v="01-MAY-2019 Receiving GBP"/>
    <d v="2019-04-30T00:00:00"/>
    <s v="SSCREPMAN,"/>
    <n v="1163"/>
    <s v="SP - DAC Beachcroft Annual Retainer payment 1.10.18 -  31.12.18 (Inv: 10210480)"/>
    <x v="158"/>
    <n v="165076761"/>
    <d v="2019-04-11T00:00:00"/>
    <m/>
    <m/>
    <m/>
    <s v="BRISTOL 1"/>
    <m/>
    <m/>
    <m/>
    <m/>
    <s v="Corporate Expenditure"/>
    <x v="4"/>
    <x v="1"/>
    <x v="6"/>
    <s v="7310 Legal / Prof Fees"/>
    <x v="0"/>
  </r>
  <r>
    <s v="E35120"/>
    <s v="7310"/>
    <s v="00000"/>
    <s v="00000"/>
    <s v="000000"/>
    <s v="Corporate Expenses"/>
    <s v="Legal / Prof Fees"/>
    <s v="Default"/>
    <s v="Default"/>
    <s v="Default"/>
    <n v="1050.28"/>
    <d v="2019-05-01T00:00:00"/>
    <s v="Receiving"/>
    <s v="Cost Management"/>
    <s v="Journal Import 75534076:"/>
    <s v="Cost Management A 15584521 75534076"/>
    <s v="31-MAY-2019 Receiving GBP"/>
    <d v="2019-05-31T00:00:00"/>
    <s v="SSCREPMAN,"/>
    <n v="1102"/>
    <s v="SP - Agency costs for the transcription of Investigation interviews held by D. Brettle"/>
    <x v="133"/>
    <n v="165069775"/>
    <d v="2018-05-29T00:00:00"/>
    <m/>
    <m/>
    <m/>
    <s v="LONDON"/>
    <m/>
    <m/>
    <m/>
    <m/>
    <s v="Corporate Expenditure"/>
    <x v="4"/>
    <x v="1"/>
    <x v="6"/>
    <s v="7310 Legal / Prof Fees"/>
    <x v="1"/>
  </r>
  <r>
    <s v="E35120"/>
    <s v="7310"/>
    <s v="00000"/>
    <s v="00000"/>
    <s v="000000"/>
    <s v="Corporate Expenses"/>
    <s v="Legal / Prof Fees"/>
    <s v="Default"/>
    <s v="Default"/>
    <s v="Default"/>
    <n v="63.32"/>
    <d v="2019-05-01T00:00:00"/>
    <s v="Receiving"/>
    <s v="Cost Management"/>
    <s v="Journal Import 75534076:"/>
    <s v="Cost Management A 15584521 75534076"/>
    <s v="31-MAY-2019 Receiving GBP"/>
    <d v="2019-05-31T00:00:00"/>
    <s v="SSCREPMAN,"/>
    <n v="1103"/>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57717.04"/>
    <d v="2019-05-01T00:00:00"/>
    <s v="Receiving"/>
    <s v="Cost Management"/>
    <s v="Journal Import 75534076:"/>
    <s v="Cost Management A 15584521 75534076"/>
    <s v="31-MAY-2019 Receiving GBP"/>
    <d v="2019-05-31T00:00:00"/>
    <s v="SSCREPMAN,"/>
    <n v="1104"/>
    <s v="SP - DAC Beachcroft Annual Retainer payment 1.10.18 -  31.12.18 (Inv: 10210480)"/>
    <x v="158"/>
    <n v="165076761"/>
    <d v="2019-04-11T00:00:00"/>
    <m/>
    <m/>
    <m/>
    <s v="BRISTOL 1"/>
    <m/>
    <m/>
    <m/>
    <m/>
    <s v="Corporate Expenditure"/>
    <x v="4"/>
    <x v="1"/>
    <x v="6"/>
    <s v="7310 Legal / Prof Fees"/>
    <x v="0"/>
  </r>
  <r>
    <s v="E35120"/>
    <s v="7310"/>
    <s v="E1833"/>
    <s v="00000"/>
    <s v="000000"/>
    <s v="Corporate Expenses"/>
    <s v="Legal / Prof Fees"/>
    <s v="Employment Relations"/>
    <s v="Default"/>
    <s v="Default"/>
    <n v="-90"/>
    <d v="2019-05-01T00:00:00"/>
    <s v="Receiving"/>
    <s v="Cost Management"/>
    <s v="Journal Import 74369019:"/>
    <s v="Cost Management A 15368011 74369019 2"/>
    <s v="01-MAY-2019 Receiving GBP"/>
    <d v="2019-04-30T00:00:00"/>
    <s v="SSCREPMAN,"/>
    <n v="1721"/>
    <s v="SP - Brachers for D. Bell services (Inv: 100205317 - SOU2762)"/>
    <x v="125"/>
    <n v="165067496"/>
    <d v="2018-02-09T00:00:00"/>
    <m/>
    <m/>
    <m/>
    <s v="MAIDSTONE"/>
    <m/>
    <m/>
    <m/>
    <m/>
    <s v="Corporate Expenditure"/>
    <x v="4"/>
    <x v="1"/>
    <x v="6"/>
    <s v="7310 Legal / Prof Fees"/>
    <x v="0"/>
  </r>
  <r>
    <s v="E35120"/>
    <s v="7310"/>
    <s v="E1833"/>
    <s v="00000"/>
    <s v="000000"/>
    <s v="Corporate Expenses"/>
    <s v="Legal / Prof Fees"/>
    <s v="Employment Relations"/>
    <s v="Default"/>
    <s v="Default"/>
    <n v="-17422.89"/>
    <d v="2019-05-01T00:00:00"/>
    <s v="Receiving"/>
    <s v="Cost Management"/>
    <s v="Journal Import 74369019:"/>
    <s v="Cost Management A 15368011 74369019 2"/>
    <s v="01-MAY-2019 Receiving GBP"/>
    <d v="2019-04-30T00:00:00"/>
    <s v="SSCREPMAN,"/>
    <n v="1722"/>
    <s v="Beachcroft fees for updating HR policies."/>
    <x v="158"/>
    <n v="165052611"/>
    <d v="2018-09-04T00:00:00"/>
    <m/>
    <m/>
    <m/>
    <s v="BRISTOL 1"/>
    <m/>
    <m/>
    <m/>
    <m/>
    <s v="Corporate Expenditure"/>
    <x v="4"/>
    <x v="1"/>
    <x v="6"/>
    <s v="7310 Legal / Prof Fees"/>
    <x v="0"/>
  </r>
  <r>
    <s v="E35120"/>
    <s v="7310"/>
    <s v="E1833"/>
    <s v="00000"/>
    <s v="000000"/>
    <s v="Corporate Expenses"/>
    <s v="Legal / Prof Fees"/>
    <s v="Employment Relations"/>
    <s v="Default"/>
    <s v="Default"/>
    <n v="90"/>
    <d v="2019-05-01T00:00:00"/>
    <s v="Receiving"/>
    <s v="Cost Management"/>
    <s v="Journal Import 75534076:"/>
    <s v="Cost Management A 15584521 75534076"/>
    <s v="31-MAY-2019 Receiving GBP"/>
    <d v="2019-05-31T00:00:00"/>
    <s v="SSCREPMAN,"/>
    <n v="1632"/>
    <s v="SP - Brachers for D. Bell services (Inv: 100205317 - SOU2762)"/>
    <x v="125"/>
    <n v="165067496"/>
    <d v="2018-02-09T00:00:00"/>
    <m/>
    <m/>
    <m/>
    <s v="MAIDSTONE"/>
    <m/>
    <m/>
    <m/>
    <m/>
    <s v="Corporate Expenditure"/>
    <x v="4"/>
    <x v="1"/>
    <x v="6"/>
    <s v="7310 Legal / Prof Fees"/>
    <x v="0"/>
  </r>
  <r>
    <s v="E35120"/>
    <s v="7310"/>
    <s v="E1833"/>
    <s v="00000"/>
    <s v="000000"/>
    <s v="Corporate Expenses"/>
    <s v="Legal / Prof Fees"/>
    <s v="Employment Relations"/>
    <s v="Default"/>
    <s v="Default"/>
    <n v="17422.89"/>
    <d v="2019-05-01T00:00:00"/>
    <s v="Receiving"/>
    <s v="Cost Management"/>
    <s v="Journal Import 75534076:"/>
    <s v="Cost Management A 15584521 75534076"/>
    <s v="31-MAY-2019 Receiving GBP"/>
    <d v="2019-05-31T00:00:00"/>
    <s v="SSCREPMAN,"/>
    <n v="1633"/>
    <s v="Beachcroft fees for updating HR policies."/>
    <x v="158"/>
    <n v="165052611"/>
    <d v="2018-09-04T00:00:00"/>
    <m/>
    <m/>
    <m/>
    <s v="BRISTOL 1"/>
    <m/>
    <m/>
    <m/>
    <m/>
    <s v="Corporate Expenditure"/>
    <x v="4"/>
    <x v="1"/>
    <x v="6"/>
    <s v="7310 Legal / Prof Fees"/>
    <x v="0"/>
  </r>
  <r>
    <s v="E35120"/>
    <s v="7310"/>
    <s v="00000"/>
    <s v="00000"/>
    <s v="000000"/>
    <s v="Corporate Expenses"/>
    <s v="Legal / Prof Fees"/>
    <s v="Default"/>
    <s v="Default"/>
    <s v="Default"/>
    <n v="130178"/>
    <d v="2019-06-01T00:00:00"/>
    <s v="Accrual"/>
    <s v="Spreadsheet"/>
    <s v="FBP1 Accruals - Corporate"/>
    <s v="Spreadsheet A 15817462 76629568"/>
    <s v="RYD FIN CAM 1920 03 010 Accrual GBP"/>
    <d v="2019-07-02T00:00:00"/>
    <s v="RYD MCCARTHY, CAROLE"/>
    <n v="30"/>
    <s v="7310;Legal Fees Accrual Contract based on budget;M03 Jun-19"/>
    <x v="189"/>
    <m/>
    <d v="2019-07-02T00:00:00"/>
    <m/>
    <s v="7310;Legal Fees Accrual Contract based on budget;M03 Jun-19"/>
    <m/>
    <m/>
    <m/>
    <m/>
    <m/>
    <m/>
    <s v="Corporate Expenditure"/>
    <x v="4"/>
    <x v="1"/>
    <x v="6"/>
    <s v="7310 Legal / Prof Fees"/>
    <x v="1"/>
  </r>
  <r>
    <s v="E35120"/>
    <s v="7310"/>
    <s v="00000"/>
    <s v="00000"/>
    <s v="000000"/>
    <s v="Corporate Expenses"/>
    <s v="Legal / Prof Fees"/>
    <s v="Default"/>
    <s v="Default"/>
    <s v="Default"/>
    <n v="224790.71"/>
    <d v="2019-06-01T00:00:00"/>
    <s v="Accrual"/>
    <s v="Spreadsheet"/>
    <s v="FBP1 Accruals - Corporate"/>
    <s v="Spreadsheet A 15817462 76629568"/>
    <s v="RYD FIN CAM 1920 03 010 Accrual GBP"/>
    <d v="2019-07-02T00:00:00"/>
    <s v="RYD MCCARTHY, CAROLE"/>
    <n v="31"/>
    <s v="7310;Legal Fees Accrual Contract based on budget 2018-19;M03 Jun-19"/>
    <x v="189"/>
    <m/>
    <d v="2019-07-02T00:00:00"/>
    <m/>
    <s v="7310;Legal Fees Accrual Contract based on budget 2018-19;M03 Jun-19"/>
    <m/>
    <m/>
    <m/>
    <m/>
    <m/>
    <m/>
    <s v="Corporate Expenditure"/>
    <x v="4"/>
    <x v="1"/>
    <x v="6"/>
    <s v="7310 Legal / Prof Fees"/>
    <x v="1"/>
  </r>
  <r>
    <s v="E35120"/>
    <s v="7310"/>
    <s v="00000"/>
    <s v="00000"/>
    <s v="000000"/>
    <s v="Corporate Expenses"/>
    <s v="Legal / Prof Fees"/>
    <s v="Default"/>
    <s v="Default"/>
    <s v="Default"/>
    <n v="-16.420000000000002"/>
    <d v="2019-06-01T00:00:00"/>
    <s v="Accrual"/>
    <s v="Spreadsheet"/>
    <s v="FBP1 Accruals - Corporate"/>
    <s v="Spreadsheet A 15817462 76629568"/>
    <s v="RYD FIN CAM 1920 03 010 Accrual GBP"/>
    <d v="2019-07-02T00:00:00"/>
    <s v="RYD MCCARTHY, CAROLE"/>
    <n v="32"/>
    <s v="7310;DAC BEACHCROFT LLPPO to be closed 165078185 SP - DAC Beachcroft investigation invoices approved by Wayne Donaldson (Inv: 1387134 &amp; 1393495);M03 Jun-19"/>
    <x v="189"/>
    <m/>
    <d v="2019-07-02T00:00:00"/>
    <m/>
    <s v="7310;DAC BEACHCROFT LLPPO to be closed 165078185 SP - DAC Beachcroft investigation invoices approved by Wayne Donaldson (Inv: 1387134 &amp; 1393495);M03 Jun-19"/>
    <m/>
    <m/>
    <m/>
    <m/>
    <m/>
    <m/>
    <s v="Corporate Expenditure"/>
    <x v="4"/>
    <x v="1"/>
    <x v="6"/>
    <s v="7310 Legal / Prof Fees"/>
    <x v="1"/>
  </r>
  <r>
    <s v="E35120"/>
    <s v="7310"/>
    <s v="00000"/>
    <s v="00000"/>
    <s v="000000"/>
    <s v="Corporate Expenses"/>
    <s v="Legal / Prof Fees"/>
    <s v="Default"/>
    <s v="Default"/>
    <s v="Default"/>
    <n v="-57717.04"/>
    <d v="2019-06-01T00:00:00"/>
    <s v="Accrual"/>
    <s v="Spreadsheet"/>
    <s v="FBP1 Accruals - Corporate"/>
    <s v="Spreadsheet A 15817462 76629568"/>
    <s v="RYD FIN CAM 1920 03 010 Accrual GBP"/>
    <d v="2019-07-02T00:00:00"/>
    <s v="RYD MCCARTHY, CAROLE"/>
    <n v="33"/>
    <s v="7310;DAC BEACHCROFT LLPPO to be closed 165076761 SP - DAC Beachcroft Annual Retainer payment 1.10.18 -  31.12.18 (Inv: 10210480);M03 Jun-19"/>
    <x v="189"/>
    <m/>
    <d v="2019-07-02T00:00:00"/>
    <m/>
    <s v="7310;DAC BEACHCROFT LLPPO to be closed 165076761 SP - DAC Beachcroft Annual Retainer payment 1.10.18 -  31.12.18 (Inv: 10210480);M03 Jun-19"/>
    <m/>
    <m/>
    <m/>
    <m/>
    <m/>
    <m/>
    <s v="Corporate Expenditure"/>
    <x v="4"/>
    <x v="1"/>
    <x v="6"/>
    <s v="7310 Legal / Prof Fees"/>
    <x v="1"/>
  </r>
  <r>
    <s v="E35120"/>
    <s v="7310"/>
    <s v="00000"/>
    <s v="00000"/>
    <s v="000000"/>
    <s v="Corporate Expenses"/>
    <s v="Legal / Prof Fees"/>
    <s v="Default"/>
    <s v="Default"/>
    <s v="Default"/>
    <n v="-133539.03"/>
    <d v="2019-06-01T00:00:00"/>
    <s v="Accrual"/>
    <s v="Spreadsheet"/>
    <s v="FBP1 Accruals - Corporate"/>
    <s v="Spreadsheet A 15817462 76629568"/>
    <s v="RYD FIN CAM 1920 03 010 Accrual GBP"/>
    <d v="2019-07-02T00:00:00"/>
    <s v="RYD MCCARTHY, CAROLE"/>
    <n v="34"/>
    <s v="7310; CQC annual Fee -prepayment based on prepaid Non-PO invoice; CQC; http://nww.docserv.wyss.nhs.uk/Inter-NHS/PRD21RYD28048342518588.pdf; 42518588; M02"/>
    <x v="189"/>
    <m/>
    <d v="2019-07-02T00:00:00"/>
    <m/>
    <s v="7310; CQC annual Fee -prepayment based on prepaid Non-PO invoice; CQC;  42518588; M02"/>
    <m/>
    <m/>
    <s v="http://nww.docserv.wyss.nhs.uk/Inter-NHS/PRD21RYD28048342518588.pdf;"/>
    <m/>
    <m/>
    <m/>
    <s v="Corporate Expenditure"/>
    <x v="4"/>
    <x v="1"/>
    <x v="6"/>
    <s v="7310 Legal / Prof Fees"/>
    <x v="1"/>
  </r>
  <r>
    <s v="E35120"/>
    <s v="7310"/>
    <s v="00000"/>
    <s v="00000"/>
    <s v="000000"/>
    <s v="Corporate Expenses"/>
    <s v="Legal / Prof Fees"/>
    <s v="Default"/>
    <s v="Default"/>
    <s v="Default"/>
    <n v="133539.03"/>
    <d v="2019-06-01T00:00:00"/>
    <s v="Accrual"/>
    <s v="Spreadsheet"/>
    <s v="FBP1 Accruals - Corporate"/>
    <s v="Spreadsheet A 15825547 76658936"/>
    <s v="RYD FIN CAM 1920 03 013 Accrual GBP"/>
    <d v="2019-07-03T00:00:00"/>
    <s v="RYD MCCARTHY, CAROLE"/>
    <n v="33"/>
    <s v="7310; CQC annual Fee -prepayment based on prepaid Non-PO invoice; CQC; http://nww.docserv.wyss.nhs.uk/Inter-NHS/PRD21RYD28048342518588.pdf; 42518588; M02"/>
    <x v="190"/>
    <m/>
    <d v="2019-07-03T00:00:00"/>
    <m/>
    <s v="7310; CQC annual Fee -prepayment based on prepaid Non-PO invoice; CQC;  42518588; M02"/>
    <m/>
    <m/>
    <s v="http://nww.docserv.wyss.nhs.uk/Inter-NHS/PRD21RYD28048342518588.pdf;"/>
    <m/>
    <m/>
    <m/>
    <s v="Corporate Expenditure"/>
    <x v="4"/>
    <x v="1"/>
    <x v="6"/>
    <s v="7310 Legal / Prof Fees"/>
    <x v="1"/>
  </r>
  <r>
    <s v="E35120"/>
    <s v="7310"/>
    <s v="00000"/>
    <s v="00000"/>
    <s v="000000"/>
    <s v="Corporate Expenses"/>
    <s v="Legal / Prof Fees"/>
    <s v="Default"/>
    <s v="Default"/>
    <s v="Default"/>
    <n v="-2900"/>
    <d v="2019-06-01T00:00:00"/>
    <s v="Accrual"/>
    <s v="Spreadsheet"/>
    <s v="FBP1 Accruals - Corporate"/>
    <s v="Spreadsheet A 15825547 76658936"/>
    <s v="RYD FIN CAM 1920 03 013 Accrual GBP"/>
    <d v="2019-07-03T00:00:00"/>
    <s v="RYD MCCARTHY, CAROLE"/>
    <n v="34"/>
    <s v="7310; 7310;DATA PROTECTION FEE:ICO.GOV.UK;Barclaycard payments;Jun-19;; ICO Information Commissioner's Office; ; ; M03"/>
    <x v="190"/>
    <m/>
    <d v="2019-07-03T00:00:00"/>
    <m/>
    <s v="7310; 7310;DATA PROTECTION FEE:ICO.GOV.UK;Barclaycard payments;Jun-19;; ICO Information Commissioner's Office; ; ; M03"/>
    <m/>
    <m/>
    <m/>
    <m/>
    <m/>
    <m/>
    <s v="Corporate Expenditure"/>
    <x v="4"/>
    <x v="1"/>
    <x v="6"/>
    <s v="7310 Legal / Prof Fees"/>
    <x v="1"/>
  </r>
  <r>
    <s v="E35120"/>
    <s v="7310"/>
    <s v="00000"/>
    <s v="00000"/>
    <s v="000000"/>
    <s v="Corporate Expenses"/>
    <s v="Legal / Prof Fees"/>
    <s v="Default"/>
    <s v="Default"/>
    <s v="Default"/>
    <n v="-120404.04"/>
    <d v="2019-06-01T00:00:00"/>
    <s v="Accrual"/>
    <s v="Spreadsheet"/>
    <s v="FBP1 Accruals - Corporate"/>
    <s v="Spreadsheet A 15825547 76658936"/>
    <s v="RYD FIN CAM 1920 03 013 Accrual GBP"/>
    <d v="2019-07-03T00:00:00"/>
    <s v="RYD MCCARTHY, CAROLE"/>
    <n v="35"/>
    <s v="7310; CQC annual Fee -prepayment based on prepaid Non-PO invoice; CQC; http://nww.docserv.wyss.nhs.uk/Inter-NHS/PRD21RYD28048342518588.pdf; 42518588; M03"/>
    <x v="190"/>
    <m/>
    <d v="2019-07-03T00:00:00"/>
    <m/>
    <s v="7310; CQC annual Fee -prepayment based on prepaid Non-PO invoice; CQC;  42518588; M03"/>
    <m/>
    <m/>
    <s v="http://nww.docserv.wyss.nhs.uk/Inter-NHS/PRD21RYD28048342518588.pdf;"/>
    <m/>
    <m/>
    <m/>
    <s v="Corporate Expenditure"/>
    <x v="4"/>
    <x v="1"/>
    <x v="6"/>
    <s v="7310 Legal / Prof Fees"/>
    <x v="1"/>
  </r>
  <r>
    <s v="E35120"/>
    <s v="7310"/>
    <s v="00000"/>
    <s v="00000"/>
    <s v="000000"/>
    <s v="Corporate Expenses"/>
    <s v="Legal / Prof Fees"/>
    <s v="Default"/>
    <s v="Default"/>
    <s v="Default"/>
    <n v="2900"/>
    <d v="2019-06-01T00:00:00"/>
    <s v="Accrual"/>
    <s v="Spreadsheet"/>
    <s v="M03 FBP1 Barclaycard-Precision accruals"/>
    <s v="Spreadsheet A 15817441 76629329"/>
    <s v="RYD FIN BN 1920 03 013 Accrual GBP"/>
    <d v="2019-07-02T00:00:00"/>
    <s v="ZZZ NIKYAR, BILAL"/>
    <n v="69"/>
    <s v="7310;DATA PROTECTION FEE:ICO.GOV.UK;Barclaycard payments;Jun-19;"/>
    <x v="191"/>
    <m/>
    <d v="2019-07-02T00:00:00"/>
    <m/>
    <s v="7310;DATA PROTECTION FEE:ICO.GOV.UK;Barclaycard payments;Jun-19;"/>
    <m/>
    <m/>
    <m/>
    <m/>
    <m/>
    <m/>
    <s v="Corporate Expenditure"/>
    <x v="4"/>
    <x v="1"/>
    <x v="6"/>
    <s v="7310 Legal / Prof Fees"/>
    <x v="1"/>
  </r>
  <r>
    <s v="E35120"/>
    <s v="7310"/>
    <s v="00000"/>
    <s v="00000"/>
    <s v="000000"/>
    <s v="Corporate Expenses"/>
    <s v="Legal / Prof Fees"/>
    <s v="Default"/>
    <s v="Default"/>
    <s v="Default"/>
    <n v="-48864.37"/>
    <d v="2019-06-01T00:00:00"/>
    <s v="Accrual"/>
    <s v="Spreadsheet"/>
    <s v="Reverses &quot;RYD FIN CAM 1920 02 019 Accrual GBP&quot; journal entry of &quot;Spreadsheet A 15621789 75705891&quot; batch from &quot;MAY-19&quot;."/>
    <s v="Reverses &quot;RYD FIN CAM 1920 02 019 Accrual GBP&quot;11-JUN-19 17:48:39 - 75918047"/>
    <s v="Reverses &quot;RYD FIN CAM 1920 02 019 Accrual GBP&quot;11-JUN-19 17:48:39"/>
    <d v="2019-06-11T00:00:00"/>
    <s v="SSCREPMAN,"/>
    <n v="37"/>
    <s v="7310;Legal Fees Accrual Contract based on budget;M02 May-19"/>
    <x v="192"/>
    <m/>
    <d v="2019-06-11T00:00:00"/>
    <m/>
    <s v="7310;Legal Fees Accrual Contract based on budget;M02 May-19"/>
    <m/>
    <m/>
    <m/>
    <m/>
    <m/>
    <m/>
    <s v="Corporate Expenditure"/>
    <x v="4"/>
    <x v="1"/>
    <x v="6"/>
    <s v="7310 Legal / Prof Fees"/>
    <x v="1"/>
  </r>
  <r>
    <s v="E35120"/>
    <s v="7310"/>
    <s v="00000"/>
    <s v="00000"/>
    <s v="000000"/>
    <s v="Corporate Expenses"/>
    <s v="Legal / Prof Fees"/>
    <s v="Default"/>
    <s v="Default"/>
    <s v="Default"/>
    <n v="-224790.71"/>
    <d v="2019-06-01T00:00:00"/>
    <s v="Accrual"/>
    <s v="Spreadsheet"/>
    <s v="Reverses &quot;RYD FIN CAM 1920 02 019 Accrual GBP&quot; journal entry of &quot;Spreadsheet A 15621789 75705891&quot; batch from &quot;MAY-19&quot;."/>
    <s v="Reverses &quot;RYD FIN CAM 1920 02 019 Accrual GBP&quot;11-JUN-19 17:48:39 - 75918047"/>
    <s v="Reverses &quot;RYD FIN CAM 1920 02 019 Accrual GBP&quot;11-JUN-19 17:48:39"/>
    <d v="2019-06-11T00:00:00"/>
    <s v="SSCREPMAN,"/>
    <n v="38"/>
    <s v="7310;Legal Fees Accrual Contract based on budget 2018-19;M02 May-19"/>
    <x v="192"/>
    <m/>
    <d v="2019-06-11T00:00:00"/>
    <m/>
    <s v="7310;Legal Fees Accrual Contract based on budget 2018-19;M02 May-19"/>
    <m/>
    <m/>
    <m/>
    <m/>
    <m/>
    <m/>
    <s v="Corporate Expenditure"/>
    <x v="4"/>
    <x v="1"/>
    <x v="6"/>
    <s v="7310 Legal / Prof Fees"/>
    <x v="1"/>
  </r>
  <r>
    <s v="E35120"/>
    <s v="7310"/>
    <s v="00000"/>
    <s v="00000"/>
    <s v="000000"/>
    <s v="Corporate Expenses"/>
    <s v="Legal / Prof Fees"/>
    <s v="Default"/>
    <s v="Default"/>
    <s v="Default"/>
    <n v="133539.03"/>
    <d v="2019-06-01T00:00:00"/>
    <s v="Accrual"/>
    <s v="Spreadsheet"/>
    <s v="Reverses &quot;RYD FIN CAM 1920 02 019 Accrual GBP&quot; journal entry of &quot;Spreadsheet A 15621789 75705891&quot; batch from &quot;MAY-19&quot;."/>
    <s v="Reverses &quot;RYD FIN CAM 1920 02 019 Accrual GBP&quot;11-JUN-19 17:48:39 - 75918047"/>
    <s v="Reverses &quot;RYD FIN CAM 1920 02 019 Accrual GBP&quot;11-JUN-19 17:48:39"/>
    <d v="2019-06-11T00:00:00"/>
    <s v="SSCREPMAN,"/>
    <n v="39"/>
    <s v="7310; CQC annual Fee -prepayment based on prepaid Non-PO invoice; CQC; http://nww.docserv.wyss.nhs.uk/Inter-NHS/PRD21RYD28048342518588.pdf; 42518588; M02"/>
    <x v="192"/>
    <m/>
    <d v="2019-06-11T00:00:00"/>
    <m/>
    <s v="7310; CQC annual Fee -prepayment based on prepaid Non-PO invoice; CQC;  42518588; M02"/>
    <m/>
    <m/>
    <s v="http://nww.docserv.wyss.nhs.uk/Inter-NHS/PRD21RYD28048342518588.pdf;"/>
    <m/>
    <m/>
    <m/>
    <s v="Corporate Expenditure"/>
    <x v="4"/>
    <x v="1"/>
    <x v="6"/>
    <s v="7310 Legal / Prof Fees"/>
    <x v="1"/>
  </r>
  <r>
    <s v="E35120"/>
    <s v="7310"/>
    <s v="00000"/>
    <s v="00000"/>
    <s v="000000"/>
    <s v="Corporate Expenses"/>
    <s v="Legal / Prof Fees"/>
    <s v="Default"/>
    <s v="Default"/>
    <s v="Default"/>
    <n v="350"/>
    <d v="2019-06-01T00:00:00"/>
    <s v="Purchase Invoices"/>
    <s v="Payables"/>
    <s v="Journal Import 76232781:"/>
    <s v="Payables A 15737417 76232781"/>
    <s v="JUN-19 Purchase Invoices GBP"/>
    <d v="2019-06-20T00:00:00"/>
    <s v="SSCREPMAN,"/>
    <n v="9"/>
    <s v="Journal Import Created"/>
    <x v="193"/>
    <n v="8099"/>
    <d v="2019-05-20T00:00:00"/>
    <n v="165078098"/>
    <m/>
    <s v="PO Invoice"/>
    <m/>
    <s v="http://nww.docserv.wyss.nhs.uk/synergyiim/dist/?val=1178930_8769501_20190618143940"/>
    <n v="1"/>
    <n v="350"/>
    <m/>
    <s v="Corporate Expenditure"/>
    <x v="4"/>
    <x v="1"/>
    <x v="6"/>
    <s v="7310 Legal / Prof Fees"/>
    <x v="0"/>
  </r>
  <r>
    <s v="E35120"/>
    <s v="7310"/>
    <s v="00000"/>
    <s v="00000"/>
    <s v="000000"/>
    <s v="Corporate Expenses"/>
    <s v="Legal / Prof Fees"/>
    <s v="Default"/>
    <s v="Default"/>
    <s v="Default"/>
    <n v="5167.9799999999996"/>
    <d v="2019-06-01T00:00:00"/>
    <s v="Purchase Invoices"/>
    <s v="Payables"/>
    <s v="Journal Import 76270024:"/>
    <s v="Payables A 15744410 76270024"/>
    <s v="JUN-19 Purchase Invoices GBP"/>
    <d v="2019-06-21T00:00:00"/>
    <s v="SSCREPMAN,"/>
    <n v="8"/>
    <s v="Journal Import Created"/>
    <x v="158"/>
    <n v="1387134"/>
    <d v="2019-03-08T00:00:00"/>
    <n v="165078185"/>
    <m/>
    <s v="PO Invoice"/>
    <m/>
    <s v="http://nww.docserv.wyss.nhs.uk/synergyiim/dist/?val=1182604_8792204_20190620114708"/>
    <n v="1"/>
    <n v="5168"/>
    <m/>
    <s v="Corporate Expenditure"/>
    <x v="4"/>
    <x v="1"/>
    <x v="6"/>
    <s v="7310 Legal / Prof Fees"/>
    <x v="0"/>
  </r>
  <r>
    <s v="E35120"/>
    <s v="7310"/>
    <s v="00000"/>
    <s v="00000"/>
    <s v="000000"/>
    <s v="Corporate Expenses"/>
    <s v="Legal / Prof Fees"/>
    <s v="Default"/>
    <s v="Default"/>
    <s v="Default"/>
    <n v="915.6"/>
    <d v="2019-06-01T00:00:00"/>
    <s v="Purchase Invoices"/>
    <s v="Payables"/>
    <s v="Journal Import 76389340:"/>
    <s v="Payables A 15770427 76389340"/>
    <s v="JUN-19 Purchase Invoices GBP"/>
    <d v="2019-06-25T00:00:00"/>
    <s v="SSCREPMAN,"/>
    <n v="7"/>
    <s v="Journal Import Created"/>
    <x v="158"/>
    <n v="1393495"/>
    <d v="2019-06-06T00:00:00"/>
    <n v="165078185"/>
    <m/>
    <s v="PO Invoice"/>
    <m/>
    <s v="http://nww.docserv.wyss.nhs.uk/synergyiim/dist/?val=1188598_8826622_20190624164800"/>
    <n v="1"/>
    <n v="916"/>
    <m/>
    <s v="Corporate Expenditure"/>
    <x v="4"/>
    <x v="1"/>
    <x v="6"/>
    <s v="7310 Legal / Prof Fees"/>
    <x v="0"/>
  </r>
  <r>
    <s v="E35120"/>
    <s v="7310"/>
    <s v="00000"/>
    <s v="00000"/>
    <s v="000000"/>
    <s v="Corporate Expenses"/>
    <s v="Legal / Prof Fees"/>
    <s v="Default"/>
    <s v="Default"/>
    <s v="Default"/>
    <n v="-1050.28"/>
    <d v="2019-06-01T00:00:00"/>
    <s v="Receiving"/>
    <s v="Cost Management"/>
    <s v="Journal Import 75534076:"/>
    <s v="Cost Management A 15584521 75534076 2"/>
    <s v="01-JUN-2019 Receiving GBP"/>
    <d v="2019-05-31T00:00:00"/>
    <s v="SSCREPMAN,"/>
    <n v="1102"/>
    <s v="SP - Agency costs for the transcription of Investigation interviews held by D. Brettle"/>
    <x v="133"/>
    <n v="165069775"/>
    <d v="2018-05-29T00:00:00"/>
    <m/>
    <m/>
    <m/>
    <s v="LONDON"/>
    <m/>
    <m/>
    <m/>
    <m/>
    <s v="Corporate Expenditure"/>
    <x v="4"/>
    <x v="1"/>
    <x v="6"/>
    <s v="7310 Legal / Prof Fees"/>
    <x v="1"/>
  </r>
  <r>
    <s v="E35120"/>
    <s v="7310"/>
    <s v="00000"/>
    <s v="00000"/>
    <s v="000000"/>
    <s v="Corporate Expenses"/>
    <s v="Legal / Prof Fees"/>
    <s v="Default"/>
    <s v="Default"/>
    <s v="Default"/>
    <n v="-63.32"/>
    <d v="2019-06-01T00:00:00"/>
    <s v="Receiving"/>
    <s v="Cost Management"/>
    <s v="Journal Import 75534076:"/>
    <s v="Cost Management A 15584521 75534076 2"/>
    <s v="01-JUN-2019 Receiving GBP"/>
    <d v="2019-05-31T00:00:00"/>
    <s v="SSCREPMAN,"/>
    <n v="1103"/>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57717.04"/>
    <d v="2019-06-01T00:00:00"/>
    <s v="Receiving"/>
    <s v="Cost Management"/>
    <s v="Journal Import 75534076:"/>
    <s v="Cost Management A 15584521 75534076 2"/>
    <s v="01-JUN-2019 Receiving GBP"/>
    <d v="2019-05-31T00:00:00"/>
    <s v="SSCREPMAN,"/>
    <n v="1104"/>
    <s v="SP - DAC Beachcroft Annual Retainer payment 1.10.18 -  31.12.18 (Inv: 10210480)"/>
    <x v="158"/>
    <n v="165076761"/>
    <d v="2019-04-11T00:00:00"/>
    <m/>
    <m/>
    <m/>
    <s v="BRISTOL 1"/>
    <m/>
    <m/>
    <m/>
    <m/>
    <s v="Corporate Expenditure"/>
    <x v="4"/>
    <x v="1"/>
    <x v="6"/>
    <s v="7310 Legal / Prof Fees"/>
    <x v="0"/>
  </r>
  <r>
    <s v="E35120"/>
    <s v="7310"/>
    <s v="00000"/>
    <s v="00000"/>
    <s v="000000"/>
    <s v="Corporate Expenses"/>
    <s v="Legal / Prof Fees"/>
    <s v="Default"/>
    <s v="Default"/>
    <s v="Default"/>
    <n v="63.32"/>
    <d v="2019-06-01T00:00:00"/>
    <s v="Receiving"/>
    <s v="Cost Management"/>
    <s v="Journal Import 76509517:"/>
    <s v="Cost Management A 15787163 76509517"/>
    <s v="28-JUN-2019 Receiving GBP"/>
    <d v="2019-06-28T00:00:00"/>
    <s v="SSCREPMAN,"/>
    <n v="1098"/>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16.420000000000002"/>
    <d v="2019-06-01T00:00:00"/>
    <s v="Receiving"/>
    <s v="Cost Management"/>
    <s v="Journal Import 76509517:"/>
    <s v="Cost Management A 15787163 76509517"/>
    <s v="28-JUN-2019 Receiving GBP"/>
    <d v="2019-06-28T00:00:00"/>
    <s v="SSCREPMAN,"/>
    <n v="1099"/>
    <s v="SP - DAC Beachcroft investigation invoices approved by Wayne Donaldson (Inv: 1387134 &amp; 1393495)"/>
    <x v="158"/>
    <n v="165078185"/>
    <d v="2019-06-20T00:00:00"/>
    <m/>
    <m/>
    <m/>
    <s v="BRISTOL 1"/>
    <m/>
    <m/>
    <m/>
    <m/>
    <s v="Corporate Expenditure"/>
    <x v="4"/>
    <x v="1"/>
    <x v="6"/>
    <s v="7310 Legal / Prof Fees"/>
    <x v="0"/>
  </r>
  <r>
    <s v="E35120"/>
    <s v="7310"/>
    <s v="00000"/>
    <s v="00000"/>
    <s v="000000"/>
    <s v="Corporate Expenses"/>
    <s v="Legal / Prof Fees"/>
    <s v="Default"/>
    <s v="Default"/>
    <s v="Default"/>
    <n v="1050.28"/>
    <d v="2019-06-01T00:00:00"/>
    <s v="Receiving"/>
    <s v="Cost Management"/>
    <s v="Journal Import 76509517:"/>
    <s v="Cost Management A 15787163 76509517"/>
    <s v="28-JUN-2019 Receiving GBP"/>
    <d v="2019-06-28T00:00:00"/>
    <s v="SSCREPMAN,"/>
    <n v="1100"/>
    <s v="SP - Agency costs for the transcription of Investigation interviews held by D. Brettle"/>
    <x v="133"/>
    <n v="165069775"/>
    <d v="2018-05-29T00:00:00"/>
    <m/>
    <m/>
    <m/>
    <s v="LONDON"/>
    <m/>
    <m/>
    <m/>
    <m/>
    <s v="Corporate Expenditure"/>
    <x v="4"/>
    <x v="1"/>
    <x v="6"/>
    <s v="7310 Legal / Prof Fees"/>
    <x v="1"/>
  </r>
  <r>
    <s v="E35120"/>
    <s v="7310"/>
    <s v="00000"/>
    <s v="00000"/>
    <s v="000000"/>
    <s v="Corporate Expenses"/>
    <s v="Legal / Prof Fees"/>
    <s v="Default"/>
    <s v="Default"/>
    <s v="Default"/>
    <n v="57717.04"/>
    <d v="2019-06-01T00:00:00"/>
    <s v="Receiving"/>
    <s v="Cost Management"/>
    <s v="Journal Import 76509517:"/>
    <s v="Cost Management A 15787163 76509517"/>
    <s v="28-JUN-2019 Receiving GBP"/>
    <d v="2019-06-28T00:00:00"/>
    <s v="SSCREPMAN,"/>
    <n v="1101"/>
    <s v="SP - DAC Beachcroft Annual Retainer payment 1.10.18 -  31.12.18 (Inv: 10210480)"/>
    <x v="158"/>
    <n v="165076761"/>
    <d v="2019-04-11T00:00:00"/>
    <m/>
    <m/>
    <m/>
    <s v="BRISTOL 1"/>
    <m/>
    <m/>
    <m/>
    <m/>
    <s v="Corporate Expenditure"/>
    <x v="4"/>
    <x v="1"/>
    <x v="6"/>
    <s v="7310 Legal / Prof Fees"/>
    <x v="0"/>
  </r>
  <r>
    <s v="E35120"/>
    <s v="7310"/>
    <s v="E1831"/>
    <s v="00000"/>
    <s v="000000"/>
    <s v="Corporate Expenses"/>
    <s v="Legal / Prof Fees"/>
    <s v="LTPS - Damages"/>
    <s v="Default"/>
    <s v="Default"/>
    <n v="-5617.75"/>
    <d v="2019-06-01T00:00:00"/>
    <s v="Misc Receipts"/>
    <s v="Receivables"/>
    <s v="Journal Import 76269719:"/>
    <s v="Receivables A 15742398 76269719"/>
    <s v="JUN-19 Misc Receipts GBP"/>
    <d v="2019-06-21T00:00:00"/>
    <s v="SSCREPMAN,"/>
    <n v="10"/>
    <s v="Journal Import Created"/>
    <x v="26"/>
    <s v="SBSEFT0306198252438A"/>
    <d v="2019-06-03T00:00:00"/>
    <m/>
    <s v="PAYMENT FROM DESCRIPTION: NHS LA REFERENCE:**NOT FOUND DETAILS,UNABLE TO BANK LOGIN SH040619**APPLIED AS PER EMAIL.PI21/06/19"/>
    <s v="RYD_10005676_CREATE"/>
    <n v="10005676"/>
    <m/>
    <m/>
    <m/>
    <m/>
    <s v="Corporate Expenditure"/>
    <x v="4"/>
    <x v="1"/>
    <x v="6"/>
    <s v="7310 Legal / Prof Fees"/>
    <x v="1"/>
  </r>
  <r>
    <s v="E35120"/>
    <s v="7310"/>
    <s v="E1831"/>
    <s v="00000"/>
    <s v="000000"/>
    <s v="Corporate Expenses"/>
    <s v="Legal / Prof Fees"/>
    <s v="LTPS - Damages"/>
    <s v="Default"/>
    <s v="Default"/>
    <n v="-2082"/>
    <d v="2019-06-01T00:00:00"/>
    <s v="Misc Receipts"/>
    <s v="Receivables"/>
    <s v="Journal Import 76269719:"/>
    <s v="Receivables A 15742398 76269719"/>
    <s v="JUN-19 Misc Receipts GBP"/>
    <d v="2019-06-21T00:00:00"/>
    <s v="SSCREPMAN,"/>
    <n v="10"/>
    <s v="Journal Import Created"/>
    <x v="26"/>
    <s v="SBSEFT1006198265208A"/>
    <d v="2019-06-10T00:00:00"/>
    <m/>
    <s v="PAYMENT FROM DESCRIPTION: NHS LA REFERENCE:**NO REMITT,NO PREV.PAYMENT,EMAILTO CLIENT SH110619**APPLIED AS PER EMAIL.PI21/06/19"/>
    <s v="RYD_10005676_CREATE"/>
    <n v="10005676"/>
    <m/>
    <m/>
    <m/>
    <m/>
    <s v="Corporate Expenditure"/>
    <x v="4"/>
    <x v="1"/>
    <x v="6"/>
    <s v="7310 Legal / Prof Fees"/>
    <x v="1"/>
  </r>
  <r>
    <s v="E35120"/>
    <s v="7310"/>
    <s v="E1833"/>
    <s v="00000"/>
    <s v="000000"/>
    <s v="Corporate Expenses"/>
    <s v="Legal / Prof Fees"/>
    <s v="Employment Relations"/>
    <s v="Default"/>
    <s v="Default"/>
    <n v="-90"/>
    <d v="2019-06-01T00:00:00"/>
    <s v="Receiving"/>
    <s v="Cost Management"/>
    <s v="Journal Import 75534076:"/>
    <s v="Cost Management A 15584521 75534076 2"/>
    <s v="01-JUN-2019 Receiving GBP"/>
    <d v="2019-05-31T00:00:00"/>
    <s v="SSCREPMAN,"/>
    <n v="1632"/>
    <s v="SP - Brachers for D. Bell services (Inv: 100205317 - SOU2762)"/>
    <x v="125"/>
    <n v="165067496"/>
    <d v="2018-02-09T00:00:00"/>
    <m/>
    <m/>
    <m/>
    <s v="MAIDSTONE"/>
    <m/>
    <m/>
    <m/>
    <m/>
    <s v="Corporate Expenditure"/>
    <x v="4"/>
    <x v="1"/>
    <x v="6"/>
    <s v="7310 Legal / Prof Fees"/>
    <x v="0"/>
  </r>
  <r>
    <s v="E35120"/>
    <s v="7310"/>
    <s v="E1833"/>
    <s v="00000"/>
    <s v="000000"/>
    <s v="Corporate Expenses"/>
    <s v="Legal / Prof Fees"/>
    <s v="Employment Relations"/>
    <s v="Default"/>
    <s v="Default"/>
    <n v="-17422.89"/>
    <d v="2019-06-01T00:00:00"/>
    <s v="Receiving"/>
    <s v="Cost Management"/>
    <s v="Journal Import 75534076:"/>
    <s v="Cost Management A 15584521 75534076 2"/>
    <s v="01-JUN-2019 Receiving GBP"/>
    <d v="2019-05-31T00:00:00"/>
    <s v="SSCREPMAN,"/>
    <n v="1633"/>
    <s v="Beachcroft fees for updating HR policies."/>
    <x v="158"/>
    <n v="165052611"/>
    <d v="2018-09-04T00:00:00"/>
    <m/>
    <m/>
    <m/>
    <s v="BRISTOL 1"/>
    <m/>
    <m/>
    <m/>
    <m/>
    <s v="Corporate Expenditure"/>
    <x v="4"/>
    <x v="1"/>
    <x v="6"/>
    <s v="7310 Legal / Prof Fees"/>
    <x v="0"/>
  </r>
  <r>
    <s v="E35120"/>
    <s v="7310"/>
    <s v="E1833"/>
    <s v="00000"/>
    <s v="000000"/>
    <s v="Corporate Expenses"/>
    <s v="Legal / Prof Fees"/>
    <s v="Employment Relations"/>
    <s v="Default"/>
    <s v="Default"/>
    <n v="90"/>
    <d v="2019-06-01T00:00:00"/>
    <s v="Receiving"/>
    <s v="Cost Management"/>
    <s v="Journal Import 76509517:"/>
    <s v="Cost Management A 15787163 76509517"/>
    <s v="28-JUN-2019 Receiving GBP"/>
    <d v="2019-06-28T00:00:00"/>
    <s v="SSCREPMAN,"/>
    <n v="1624"/>
    <s v="SP - Brachers for D. Bell services (Inv: 100205317 - SOU2762)"/>
    <x v="125"/>
    <n v="165067496"/>
    <d v="2018-02-09T00:00:00"/>
    <m/>
    <m/>
    <m/>
    <s v="MAIDSTONE"/>
    <m/>
    <m/>
    <m/>
    <m/>
    <s v="Corporate Expenditure"/>
    <x v="4"/>
    <x v="1"/>
    <x v="6"/>
    <s v="7310 Legal / Prof Fees"/>
    <x v="0"/>
  </r>
  <r>
    <s v="E35120"/>
    <s v="7310"/>
    <s v="E1833"/>
    <s v="00000"/>
    <s v="000000"/>
    <s v="Corporate Expenses"/>
    <s v="Legal / Prof Fees"/>
    <s v="Employment Relations"/>
    <s v="Default"/>
    <s v="Default"/>
    <n v="17422.89"/>
    <d v="2019-06-01T00:00:00"/>
    <s v="Receiving"/>
    <s v="Cost Management"/>
    <s v="Journal Import 76509517:"/>
    <s v="Cost Management A 15787163 76509517"/>
    <s v="28-JUN-2019 Receiving GBP"/>
    <d v="2019-06-28T00:00:00"/>
    <s v="SSCREPMAN,"/>
    <n v="1625"/>
    <s v="Beachcroft fees for updating HR policies."/>
    <x v="158"/>
    <n v="165052611"/>
    <d v="2018-09-04T00:00:00"/>
    <m/>
    <m/>
    <m/>
    <s v="BRISTOL 1"/>
    <m/>
    <m/>
    <m/>
    <m/>
    <s v="Corporate Expenditure"/>
    <x v="4"/>
    <x v="1"/>
    <x v="6"/>
    <s v="7310 Legal / Prof Fees"/>
    <x v="0"/>
  </r>
  <r>
    <s v="E35120"/>
    <s v="7310"/>
    <s v="00000"/>
    <s v="00000"/>
    <s v="000000"/>
    <s v="Corporate Expenses"/>
    <s v="Legal / Prof Fees"/>
    <s v="Default"/>
    <s v="Default"/>
    <s v="Default"/>
    <n v="92118"/>
    <d v="2019-07-01T00:00:00"/>
    <s v="Accrual"/>
    <s v="Spreadsheet"/>
    <s v="FBP1 Accruals - Corporate"/>
    <s v="Spreadsheet A 16068532 77786491"/>
    <s v="RYD FIN CAM 1920 04 013 Accrual GBP"/>
    <d v="2019-08-05T00:00:00"/>
    <s v="RYD MCCARTHY, CAROLE"/>
    <n v="29"/>
    <s v="7310;Legal Fees Accrual Contract based on budget;M04 Jul-19"/>
    <x v="194"/>
    <m/>
    <d v="2019-08-05T00:00:00"/>
    <m/>
    <s v="7310;Legal Fees Accrual Contract based on budget;M04 Jul-19"/>
    <m/>
    <m/>
    <m/>
    <m/>
    <m/>
    <m/>
    <s v="Corporate Expenditure"/>
    <x v="4"/>
    <x v="1"/>
    <x v="6"/>
    <s v="7310 Legal / Prof Fees"/>
    <x v="1"/>
  </r>
  <r>
    <s v="E35120"/>
    <s v="7310"/>
    <s v="00000"/>
    <s v="00000"/>
    <s v="000000"/>
    <s v="Corporate Expenses"/>
    <s v="Legal / Prof Fees"/>
    <s v="Default"/>
    <s v="Default"/>
    <s v="Default"/>
    <n v="-2654"/>
    <d v="2019-07-01T00:00:00"/>
    <s v="Accrual"/>
    <s v="Spreadsheet"/>
    <s v="FBP1 Accruals - Corporate"/>
    <s v="Spreadsheet A 16068532 77786491"/>
    <s v="RYD FIN CAM 1920 04 013 Accrual GBP"/>
    <d v="2019-08-05T00:00:00"/>
    <s v="RYD MCCARTHY, CAROLE"/>
    <n v="30"/>
    <s v="7310;ICO Information Commissioner's Office;43556 Prepayment 7310;DATA PROTECTION FEE:ICO.GOV.UK;Barclaycard payments;Jun-19;;;Apr-19"/>
    <x v="194"/>
    <m/>
    <d v="2019-08-05T00:00:00"/>
    <m/>
    <s v="7310;ICO Information Commissioner's Office;43556 Prepayment 7310;DATA PROTECTION FEE:ICO.GOV.UK;Barclaycard payments;Jun-19;;;Apr-19"/>
    <m/>
    <m/>
    <m/>
    <m/>
    <m/>
    <m/>
    <s v="Corporate Expenditure"/>
    <x v="4"/>
    <x v="1"/>
    <x v="6"/>
    <s v="7310 Legal / Prof Fees"/>
    <x v="1"/>
  </r>
  <r>
    <s v="E35120"/>
    <s v="7310"/>
    <s v="00000"/>
    <s v="00000"/>
    <s v="000000"/>
    <s v="Corporate Expenses"/>
    <s v="Legal / Prof Fees"/>
    <s v="Default"/>
    <s v="Default"/>
    <s v="Default"/>
    <n v="-106831.22"/>
    <d v="2019-07-01T00:00:00"/>
    <s v="Accrual"/>
    <s v="Spreadsheet"/>
    <s v="FBP1 Accruals - Corporate"/>
    <s v="Spreadsheet A 16068532 77786491"/>
    <s v="RYD FIN CAM 1920 04 013 Accrual GBP"/>
    <d v="2019-08-05T00:00:00"/>
    <s v="RYD MCCARTHY, CAROLE"/>
    <n v="31"/>
    <s v="7310;CQC;Start Date Prepayment CQC annual Fee;http://nww.docserv.wyss.nhs.uk/Inter-NHS/PRD21RYD28048342518588.pdf;Apr-19"/>
    <x v="194"/>
    <m/>
    <d v="2019-08-05T00:00:00"/>
    <m/>
    <s v="7310;CQC;Start Date Prepayment CQC annual Fee;"/>
    <m/>
    <m/>
    <s v="http://nww.docserv.wyss.nhs.uk/Inter-NHS/PRD21RYD28048342518588.pdf;Apr-19"/>
    <m/>
    <m/>
    <m/>
    <s v="Corporate Expenditure"/>
    <x v="4"/>
    <x v="1"/>
    <x v="6"/>
    <s v="7310 Legal / Prof Fees"/>
    <x v="1"/>
  </r>
  <r>
    <s v="E35120"/>
    <s v="7310"/>
    <s v="00000"/>
    <s v="00000"/>
    <s v="000000"/>
    <s v="Corporate Expenses"/>
    <s v="Legal / Prof Fees"/>
    <s v="Default"/>
    <s v="Default"/>
    <s v="Default"/>
    <n v="-2900"/>
    <d v="2019-07-01T00:00:00"/>
    <s v="Accrual"/>
    <s v="Spreadsheet"/>
    <s v="Reverses &quot;RYD FIN BN 1920 03 013 Accrual GBP&quot; journal entry of &quot;Spreadsheet A 15817441 76629329&quot; batch from &quot;JUN-19&quot;."/>
    <s v="Reverses &quot;RYD FIN BN 1920 03 013 Accrual GBP&quot;09-JUL-19 17:50:20 - 76886284"/>
    <s v="Reverses &quot;RYD FIN BN 1920 03 013 Accrual GBP&quot;09-JUL-19 17:50:20"/>
    <d v="2019-07-09T00:00:00"/>
    <s v="SSCREPMAN,"/>
    <n v="69"/>
    <s v="7310;DATA PROTECTION FEE:ICO.GOV.UK;Barclaycard payments;Jun-19;"/>
    <x v="195"/>
    <m/>
    <d v="2019-07-09T00:00:00"/>
    <m/>
    <s v="7310;DATA PROTECTION FEE:ICO.GOV.UK;Barclaycard payments;Jun-19;"/>
    <m/>
    <m/>
    <m/>
    <m/>
    <m/>
    <m/>
    <s v="Corporate Expenditure"/>
    <x v="4"/>
    <x v="1"/>
    <x v="6"/>
    <s v="7310 Legal / Prof Fees"/>
    <x v="1"/>
  </r>
  <r>
    <s v="E35120"/>
    <s v="7310"/>
    <s v="00000"/>
    <s v="00000"/>
    <s v="000000"/>
    <s v="Corporate Expenses"/>
    <s v="Legal / Prof Fees"/>
    <s v="Default"/>
    <s v="Default"/>
    <s v="Default"/>
    <n v="-130178"/>
    <d v="2019-07-01T00:00:00"/>
    <s v="Accrual"/>
    <s v="Spreadsheet"/>
    <s v="Reverses &quot;RYD FIN CAM 1920 03 010 Accrual GBP&quot; journal entry of &quot;Spreadsheet A 15817462 76629568&quot; batch from &quot;JUN-19&quot;."/>
    <s v="Reverses &quot;RYD FIN CAM 1920 03 010 Accrual GBP&quot;09-JUL-19 17:50:21 - 76886284"/>
    <s v="Reverses &quot;RYD FIN CAM 1920 03 010 Accrual GBP&quot;09-JUL-19 17:50:21"/>
    <d v="2019-07-09T00:00:00"/>
    <s v="SSCREPMAN,"/>
    <n v="30"/>
    <s v="7310;Legal Fees Accrual Contract based on budget;M03 Jun-19"/>
    <x v="196"/>
    <m/>
    <d v="2019-07-09T00:00:00"/>
    <m/>
    <s v="7310;Legal Fees Accrual Contract based on budget;M03 Jun-19"/>
    <m/>
    <m/>
    <m/>
    <m/>
    <m/>
    <m/>
    <s v="Corporate Expenditure"/>
    <x v="4"/>
    <x v="1"/>
    <x v="6"/>
    <s v="7310 Legal / Prof Fees"/>
    <x v="1"/>
  </r>
  <r>
    <s v="E35120"/>
    <s v="7310"/>
    <s v="00000"/>
    <s v="00000"/>
    <s v="000000"/>
    <s v="Corporate Expenses"/>
    <s v="Legal / Prof Fees"/>
    <s v="Default"/>
    <s v="Default"/>
    <s v="Default"/>
    <n v="-224790.71"/>
    <d v="2019-07-01T00:00:00"/>
    <s v="Accrual"/>
    <s v="Spreadsheet"/>
    <s v="Reverses &quot;RYD FIN CAM 1920 03 010 Accrual GBP&quot; journal entry of &quot;Spreadsheet A 15817462 76629568&quot; batch from &quot;JUN-19&quot;."/>
    <s v="Reverses &quot;RYD FIN CAM 1920 03 010 Accrual GBP&quot;09-JUL-19 17:50:21 - 76886284"/>
    <s v="Reverses &quot;RYD FIN CAM 1920 03 010 Accrual GBP&quot;09-JUL-19 17:50:21"/>
    <d v="2019-07-09T00:00:00"/>
    <s v="SSCREPMAN,"/>
    <n v="31"/>
    <s v="7310;Legal Fees Accrual Contract based on budget 2018-19;M03 Jun-19"/>
    <x v="196"/>
    <m/>
    <d v="2019-07-09T00:00:00"/>
    <m/>
    <s v="7310;Legal Fees Accrual Contract based on budget 2018-19;M03 Jun-19"/>
    <m/>
    <m/>
    <m/>
    <m/>
    <m/>
    <m/>
    <s v="Corporate Expenditure"/>
    <x v="4"/>
    <x v="1"/>
    <x v="6"/>
    <s v="7310 Legal / Prof Fees"/>
    <x v="1"/>
  </r>
  <r>
    <s v="E35120"/>
    <s v="7310"/>
    <s v="00000"/>
    <s v="00000"/>
    <s v="000000"/>
    <s v="Corporate Expenses"/>
    <s v="Legal / Prof Fees"/>
    <s v="Default"/>
    <s v="Default"/>
    <s v="Default"/>
    <n v="16.420000000000002"/>
    <d v="2019-07-01T00:00:00"/>
    <s v="Accrual"/>
    <s v="Spreadsheet"/>
    <s v="Reverses &quot;RYD FIN CAM 1920 03 010 Accrual GBP&quot; journal entry of &quot;Spreadsheet A 15817462 76629568&quot; batch from &quot;JUN-19&quot;."/>
    <s v="Reverses &quot;RYD FIN CAM 1920 03 010 Accrual GBP&quot;09-JUL-19 17:50:21 - 76886284"/>
    <s v="Reverses &quot;RYD FIN CAM 1920 03 010 Accrual GBP&quot;09-JUL-19 17:50:21"/>
    <d v="2019-07-09T00:00:00"/>
    <s v="SSCREPMAN,"/>
    <n v="32"/>
    <s v="7310;DAC BEACHCROFT LLPPO to be closed 165078185 SP - DAC Beachcroft investigation invoices approved by Wayne Donaldson (Inv: 1387134 &amp; 1393495);M03 Jun-19"/>
    <x v="196"/>
    <m/>
    <d v="2019-07-09T00:00:00"/>
    <m/>
    <s v="7310;DAC BEACHCROFT LLPPO to be closed 165078185 SP - DAC Beachcroft investigation invoices approved by Wayne Donaldson (Inv: 1387134 &amp; 1393495);M03 Jun-19"/>
    <m/>
    <m/>
    <m/>
    <m/>
    <m/>
    <m/>
    <s v="Corporate Expenditure"/>
    <x v="4"/>
    <x v="1"/>
    <x v="6"/>
    <s v="7310 Legal / Prof Fees"/>
    <x v="1"/>
  </r>
  <r>
    <s v="E35120"/>
    <s v="7310"/>
    <s v="00000"/>
    <s v="00000"/>
    <s v="000000"/>
    <s v="Corporate Expenses"/>
    <s v="Legal / Prof Fees"/>
    <s v="Default"/>
    <s v="Default"/>
    <s v="Default"/>
    <n v="57717.04"/>
    <d v="2019-07-01T00:00:00"/>
    <s v="Accrual"/>
    <s v="Spreadsheet"/>
    <s v="Reverses &quot;RYD FIN CAM 1920 03 010 Accrual GBP&quot; journal entry of &quot;Spreadsheet A 15817462 76629568&quot; batch from &quot;JUN-19&quot;."/>
    <s v="Reverses &quot;RYD FIN CAM 1920 03 010 Accrual GBP&quot;09-JUL-19 17:50:21 - 76886284"/>
    <s v="Reverses &quot;RYD FIN CAM 1920 03 010 Accrual GBP&quot;09-JUL-19 17:50:21"/>
    <d v="2019-07-09T00:00:00"/>
    <s v="SSCREPMAN,"/>
    <n v="33"/>
    <s v="7310;DAC BEACHCROFT LLPPO to be closed 165076761 SP - DAC Beachcroft Annual Retainer payment 1.10.18 -  31.12.18 (Inv: 10210480);M03 Jun-19"/>
    <x v="196"/>
    <m/>
    <d v="2019-07-09T00:00:00"/>
    <m/>
    <s v="7310;DAC BEACHCROFT LLPPO to be closed 165076761 SP - DAC Beachcroft Annual Retainer payment 1.10.18 -  31.12.18 (Inv: 10210480);M03 Jun-19"/>
    <m/>
    <m/>
    <m/>
    <m/>
    <m/>
    <m/>
    <s v="Corporate Expenditure"/>
    <x v="4"/>
    <x v="1"/>
    <x v="6"/>
    <s v="7310 Legal / Prof Fees"/>
    <x v="1"/>
  </r>
  <r>
    <s v="E35120"/>
    <s v="7310"/>
    <s v="00000"/>
    <s v="00000"/>
    <s v="000000"/>
    <s v="Corporate Expenses"/>
    <s v="Legal / Prof Fees"/>
    <s v="Default"/>
    <s v="Default"/>
    <s v="Default"/>
    <n v="133539.03"/>
    <d v="2019-07-01T00:00:00"/>
    <s v="Accrual"/>
    <s v="Spreadsheet"/>
    <s v="Reverses &quot;RYD FIN CAM 1920 03 010 Accrual GBP&quot; journal entry of &quot;Spreadsheet A 15817462 76629568&quot; batch from &quot;JUN-19&quot;."/>
    <s v="Reverses &quot;RYD FIN CAM 1920 03 010 Accrual GBP&quot;09-JUL-19 17:50:21 - 76886284"/>
    <s v="Reverses &quot;RYD FIN CAM 1920 03 010 Accrual GBP&quot;09-JUL-19 17:50:21"/>
    <d v="2019-07-09T00:00:00"/>
    <s v="SSCREPMAN,"/>
    <n v="34"/>
    <s v="7310; CQC annual Fee -prepayment based on prepaid Non-PO invoice; CQC; http://nww.docserv.wyss.nhs.uk/Inter-NHS/PRD21RYD28048342518588.pdf; 42518588; M02"/>
    <x v="196"/>
    <m/>
    <d v="2019-07-09T00:00:00"/>
    <m/>
    <s v="7310; CQC annual Fee -prepayment based on prepaid Non-PO invoice; CQC;  42518588; M02"/>
    <m/>
    <m/>
    <s v="http://nww.docserv.wyss.nhs.uk/Inter-NHS/PRD21RYD28048342518588.pdf;"/>
    <m/>
    <m/>
    <m/>
    <s v="Corporate Expenditure"/>
    <x v="4"/>
    <x v="1"/>
    <x v="6"/>
    <s v="7310 Legal / Prof Fees"/>
    <x v="1"/>
  </r>
  <r>
    <s v="E35120"/>
    <s v="7310"/>
    <s v="00000"/>
    <s v="00000"/>
    <s v="000000"/>
    <s v="Corporate Expenses"/>
    <s v="Legal / Prof Fees"/>
    <s v="Default"/>
    <s v="Default"/>
    <s v="Default"/>
    <n v="-133539.03"/>
    <d v="2019-07-01T00:00:00"/>
    <s v="Accrual"/>
    <s v="Spreadsheet"/>
    <s v="Reverses &quot;RYD FIN CAM 1920 03 013 Accrual GBP&quot; journal entry of &quot;Spreadsheet A 15825547 76658936&quot; batch from &quot;JUN-19&quot;."/>
    <s v="Reverses &quot;RYD FIN CAM 1920 03 013 Accrual GBP&quot;09-JUL-19 17:50:38 - 76886284"/>
    <s v="Reverses &quot;RYD FIN CAM 1920 03 013 Accrual GBP&quot;09-JUL-19 17:50:38"/>
    <d v="2019-07-09T00:00:00"/>
    <s v="SSCREPMAN,"/>
    <n v="33"/>
    <s v="7310; CQC annual Fee -prepayment based on prepaid Non-PO invoice; CQC; http://nww.docserv.wyss.nhs.uk/Inter-NHS/PRD21RYD28048342518588.pdf; 42518588; M02"/>
    <x v="197"/>
    <m/>
    <d v="2019-07-09T00:00:00"/>
    <m/>
    <s v="7310; CQC annual Fee -prepayment based on prepaid Non-PO invoice; CQC;  42518588; M02"/>
    <m/>
    <m/>
    <s v="http://nww.docserv.wyss.nhs.uk/Inter-NHS/PRD21RYD28048342518588.pdf;"/>
    <m/>
    <m/>
    <m/>
    <s v="Corporate Expenditure"/>
    <x v="4"/>
    <x v="1"/>
    <x v="6"/>
    <s v="7310 Legal / Prof Fees"/>
    <x v="1"/>
  </r>
  <r>
    <s v="E35120"/>
    <s v="7310"/>
    <s v="00000"/>
    <s v="00000"/>
    <s v="000000"/>
    <s v="Corporate Expenses"/>
    <s v="Legal / Prof Fees"/>
    <s v="Default"/>
    <s v="Default"/>
    <s v="Default"/>
    <n v="2900"/>
    <d v="2019-07-01T00:00:00"/>
    <s v="Accrual"/>
    <s v="Spreadsheet"/>
    <s v="Reverses &quot;RYD FIN CAM 1920 03 013 Accrual GBP&quot; journal entry of &quot;Spreadsheet A 15825547 76658936&quot; batch from &quot;JUN-19&quot;."/>
    <s v="Reverses &quot;RYD FIN CAM 1920 03 013 Accrual GBP&quot;09-JUL-19 17:50:38 - 76886284"/>
    <s v="Reverses &quot;RYD FIN CAM 1920 03 013 Accrual GBP&quot;09-JUL-19 17:50:38"/>
    <d v="2019-07-09T00:00:00"/>
    <s v="SSCREPMAN,"/>
    <n v="34"/>
    <s v="7310; 7310;DATA PROTECTION FEE:ICO.GOV.UK;Barclaycard payments;Jun-19;; ICO Information Commissioner's Office; ; ; M03"/>
    <x v="197"/>
    <m/>
    <d v="2019-07-09T00:00:00"/>
    <m/>
    <s v="7310; 7310;DATA PROTECTION FEE:ICO.GOV.UK;Barclaycard payments;Jun-19;; ICO Information Commissioner's Office; ; ; M03"/>
    <m/>
    <m/>
    <m/>
    <m/>
    <m/>
    <m/>
    <s v="Corporate Expenditure"/>
    <x v="4"/>
    <x v="1"/>
    <x v="6"/>
    <s v="7310 Legal / Prof Fees"/>
    <x v="1"/>
  </r>
  <r>
    <s v="E35120"/>
    <s v="7310"/>
    <s v="00000"/>
    <s v="00000"/>
    <s v="000000"/>
    <s v="Corporate Expenses"/>
    <s v="Legal / Prof Fees"/>
    <s v="Default"/>
    <s v="Default"/>
    <s v="Default"/>
    <n v="120404.04"/>
    <d v="2019-07-01T00:00:00"/>
    <s v="Accrual"/>
    <s v="Spreadsheet"/>
    <s v="Reverses &quot;RYD FIN CAM 1920 03 013 Accrual GBP&quot; journal entry of &quot;Spreadsheet A 15825547 76658936&quot; batch from &quot;JUN-19&quot;."/>
    <s v="Reverses &quot;RYD FIN CAM 1920 03 013 Accrual GBP&quot;09-JUL-19 17:50:38 - 76886284"/>
    <s v="Reverses &quot;RYD FIN CAM 1920 03 013 Accrual GBP&quot;09-JUL-19 17:50:38"/>
    <d v="2019-07-09T00:00:00"/>
    <s v="SSCREPMAN,"/>
    <n v="35"/>
    <s v="7310; CQC annual Fee -prepayment based on prepaid Non-PO invoice; CQC; http://nww.docserv.wyss.nhs.uk/Inter-NHS/PRD21RYD28048342518588.pdf; 42518588; M03"/>
    <x v="197"/>
    <m/>
    <d v="2019-07-09T00:00:00"/>
    <m/>
    <s v="7310; CQC annual Fee -prepayment based on prepaid Non-PO invoice; CQC;  42518588; M03"/>
    <m/>
    <m/>
    <s v="http://nww.docserv.wyss.nhs.uk/Inter-NHS/PRD21RYD28048342518588.pdf;"/>
    <m/>
    <m/>
    <m/>
    <s v="Corporate Expenditure"/>
    <x v="4"/>
    <x v="1"/>
    <x v="6"/>
    <s v="7310 Legal / Prof Fees"/>
    <x v="1"/>
  </r>
  <r>
    <s v="E35120"/>
    <s v="7310"/>
    <s v="00000"/>
    <s v="00000"/>
    <s v="000000"/>
    <s v="Corporate Expenses"/>
    <s v="Legal / Prof Fees"/>
    <s v="Default"/>
    <s v="Default"/>
    <s v="Default"/>
    <n v="2900"/>
    <d v="2019-07-01T00:00:00"/>
    <s v="Adjustment"/>
    <s v="Spreadsheet"/>
    <s v="BARCLAYCARD COMMERCIAL JUN 19"/>
    <s v="Spreadsheet A 16009506 77511956"/>
    <s v="SBSCM JW RYD 002 JUL 19 Adjustment GBP"/>
    <d v="2019-07-29T00:00:00"/>
    <s v="ZZZ WOODMAN, JASON"/>
    <n v="12"/>
    <s v="BARCLAY CARD PAYMENTS"/>
    <x v="198"/>
    <m/>
    <d v="2019-07-29T00:00:00"/>
    <m/>
    <s v="BARCLAY CARD PAYMENTS"/>
    <m/>
    <m/>
    <m/>
    <m/>
    <m/>
    <m/>
    <s v="Corporate Expenditure"/>
    <x v="4"/>
    <x v="1"/>
    <x v="6"/>
    <s v="7310 Legal / Prof Fees"/>
    <x v="1"/>
  </r>
  <r>
    <s v="E35120"/>
    <s v="7310"/>
    <s v="00000"/>
    <s v="00000"/>
    <s v="000000"/>
    <s v="Corporate Expenses"/>
    <s v="Legal / Prof Fees"/>
    <s v="Default"/>
    <s v="Default"/>
    <s v="Default"/>
    <n v="63.32"/>
    <d v="2019-07-01T00:00:00"/>
    <s v="Adjustment"/>
    <s v="Spreadsheet"/>
    <s v="FBP1 Adjustments - 2018-19 Adjustments to Prior Year code"/>
    <s v="Spreadsheet A 16043377 77699961"/>
    <s v="RYD FIN CAM 1920 04 004 Adjustment GBP"/>
    <d v="2019-08-02T00:00:00"/>
    <s v="RYD MCCARTHY, CAROLE"/>
    <n v="332"/>
    <s v="7310;CAPSTICKS SOLICITORS;2018-19 PO accrual reversal Receiving;M04 Jul-19;0"/>
    <x v="99"/>
    <m/>
    <d v="2019-08-02T00:00:00"/>
    <m/>
    <s v="7310;CAPSTICKS SOLICITORS;2018-19 PO accrual reversal Receiving;M04 Jul-19;0"/>
    <m/>
    <m/>
    <m/>
    <m/>
    <m/>
    <m/>
    <s v="Corporate Expenditure"/>
    <x v="4"/>
    <x v="1"/>
    <x v="6"/>
    <s v="7310 Legal / Prof Fees"/>
    <x v="1"/>
  </r>
  <r>
    <s v="E35120"/>
    <s v="7310"/>
    <s v="00000"/>
    <s v="00000"/>
    <s v="000000"/>
    <s v="Corporate Expenses"/>
    <s v="Legal / Prof Fees"/>
    <s v="Default"/>
    <s v="Default"/>
    <s v="Default"/>
    <n v="1050.28"/>
    <d v="2019-07-01T00:00:00"/>
    <s v="Adjustment"/>
    <s v="Spreadsheet"/>
    <s v="FBP1 Adjustments - 2018-19 Adjustments to Prior Year code"/>
    <s v="Spreadsheet A 16043377 77699961"/>
    <s v="RYD FIN CAM 1920 04 004 Adjustment GBP"/>
    <d v="2019-08-02T00:00:00"/>
    <s v="RYD MCCARTHY, CAROLE"/>
    <n v="333"/>
    <s v="7310;REED SPECIALIST RECRUITMENT LTD;2018-19 PO accrual reversal Receiving;M04 Jul-19;0"/>
    <x v="99"/>
    <m/>
    <d v="2019-08-02T00:00:00"/>
    <m/>
    <s v="7310;REED SPECIALIST RECRUITMENT LTD;2018-19 PO accrual reversal Receiving;M04 Jul-19;0"/>
    <m/>
    <m/>
    <m/>
    <m/>
    <m/>
    <m/>
    <s v="Corporate Expenditure"/>
    <x v="4"/>
    <x v="1"/>
    <x v="6"/>
    <s v="7310 Legal / Prof Fees"/>
    <x v="1"/>
  </r>
  <r>
    <s v="E35120"/>
    <s v="7310"/>
    <s v="00000"/>
    <s v="00000"/>
    <s v="000000"/>
    <s v="Corporate Expenses"/>
    <s v="Legal / Prof Fees"/>
    <s v="Default"/>
    <s v="Default"/>
    <s v="Default"/>
    <n v="1564.77"/>
    <d v="2019-07-01T00:00:00"/>
    <s v="Adjustment"/>
    <s v="Spreadsheet"/>
    <s v="FBP1 Adjustments - 2018-19 Adjustments to Prior Year code"/>
    <s v="Spreadsheet A 16043377 77699961"/>
    <s v="RYD FIN CAM 1920 04 004 Adjustment GBP"/>
    <d v="2019-08-02T00:00:00"/>
    <s v="RYD MCCARTHY, CAROLE"/>
    <n v="334"/>
    <s v="7310;SBS RYD MAR-19 VAT ADJUSTMENT JOURNAL Adjustment GBP;2018-19 expenduture Adjustment;M04 Jul-19;http://nww.docserv.wyss.nhs.uk/synergyiim/dist/?val=1042237_7903011_20190320173356"/>
    <x v="99"/>
    <m/>
    <d v="2019-08-02T00:00:00"/>
    <m/>
    <s v="7310;SBS RYD MAR-19 VAT ADJUSTMENT JOURNAL Adjustment GBP;2018-19 expenduture Adjustment;M04 Jul-19;"/>
    <m/>
    <m/>
    <s v="http://nww.docserv.wyss.nhs.uk/synergyiim/dist/?val=1042237_7903011_20190320173356"/>
    <m/>
    <m/>
    <m/>
    <s v="Corporate Expenditure"/>
    <x v="4"/>
    <x v="1"/>
    <x v="6"/>
    <s v="7310 Legal / Prof Fees"/>
    <x v="1"/>
  </r>
  <r>
    <s v="E35120"/>
    <s v="7310"/>
    <s v="00000"/>
    <s v="00000"/>
    <s v="000000"/>
    <s v="Corporate Expenses"/>
    <s v="Legal / Prof Fees"/>
    <s v="Default"/>
    <s v="Default"/>
    <s v="Default"/>
    <n v="4618.51"/>
    <d v="2019-07-01T00:00:00"/>
    <s v="Adjustment"/>
    <s v="Spreadsheet"/>
    <s v="FBP1 Adjustments - 2018-19 Adjustments to Prior Year code"/>
    <s v="Spreadsheet A 16043377 77699961"/>
    <s v="RYD FIN CAM 1920 04 004 Adjustment GBP"/>
    <d v="2019-08-02T00:00:00"/>
    <s v="RYD MCCARTHY, CAROLE"/>
    <n v="335"/>
    <s v="7310;SBS RYD APR-19 VAT ADJUSTMENT JOURNAL Adjustment GBP;2018-19 expenduture Adjustment;M04 Jul-19;http://nww.docserv.wyss.nhs.uk/synergyiim/dist/?val=1088778_8215013_20190424144431"/>
    <x v="99"/>
    <m/>
    <d v="2019-08-02T00:00:00"/>
    <m/>
    <s v="7310;SBS RYD APR-19 VAT ADJUSTMENT JOURNAL Adjustment GBP;2018-19 expenduture Adjustment;M04 Jul-19;"/>
    <m/>
    <m/>
    <s v="http://nww.docserv.wyss.nhs.uk/synergyiim/dist/?val=1088778_8215013_20190424144431"/>
    <m/>
    <m/>
    <m/>
    <s v="Corporate Expenditure"/>
    <x v="4"/>
    <x v="1"/>
    <x v="6"/>
    <s v="7310 Legal / Prof Fees"/>
    <x v="1"/>
  </r>
  <r>
    <s v="E35120"/>
    <s v="7310"/>
    <s v="00000"/>
    <s v="00000"/>
    <s v="000000"/>
    <s v="Corporate Expenses"/>
    <s v="Legal / Prof Fees"/>
    <s v="Default"/>
    <s v="Default"/>
    <s v="Default"/>
    <n v="308654.06"/>
    <d v="2019-07-01T00:00:00"/>
    <s v="Adjustment"/>
    <s v="Spreadsheet"/>
    <s v="FBP1 Adjustments - 2018-19 Adjustments to Prior Year code"/>
    <s v="Spreadsheet A 16043377 77699961"/>
    <s v="RYD FIN CAM 1920 04 004 Adjustment GBP"/>
    <d v="2019-08-02T00:00:00"/>
    <s v="RYD MCCARTHY, CAROLE"/>
    <n v="336"/>
    <s v="7310;Legal Fees;2018-19 Accrual Reversal Accrual;M04 Jul-19;0"/>
    <x v="99"/>
    <m/>
    <d v="2019-08-02T00:00:00"/>
    <m/>
    <s v="7310;Legal Fees;2018-19 Accrual Reversal Accrual;M04 Jul-19;0"/>
    <m/>
    <m/>
    <m/>
    <m/>
    <m/>
    <m/>
    <s v="Corporate Expenditure"/>
    <x v="4"/>
    <x v="1"/>
    <x v="6"/>
    <s v="7310 Legal / Prof Fees"/>
    <x v="1"/>
  </r>
  <r>
    <s v="E35120"/>
    <s v="7310"/>
    <s v="00000"/>
    <s v="00000"/>
    <s v="000000"/>
    <s v="Corporate Expenses"/>
    <s v="Legal / Prof Fees"/>
    <s v="Default"/>
    <s v="Default"/>
    <s v="Default"/>
    <n v="-4618.51"/>
    <d v="2019-07-01T00:00:00"/>
    <s v="Adjustment"/>
    <s v="Spreadsheet"/>
    <s v="FBP1 Adjustments - 2018-19 Adjustments to Prior Year code"/>
    <s v="Spreadsheet A 16043377 77699961"/>
    <s v="RYD FIN CAM 1920 04 004 Adjustment GBP"/>
    <d v="2019-08-02T00:00:00"/>
    <s v="RYD MCCARTHY, CAROLE"/>
    <n v="337"/>
    <s v="7310;DAC BEACHCROFT LLP;2018-19 expenduture Purchase Invoices;M04 Jul-19;http://nww.docserv.wyss.nhs.uk/synergyiim/dist/?val=1088778_8215013_20190424144431"/>
    <x v="99"/>
    <m/>
    <d v="2019-08-02T00:00:00"/>
    <m/>
    <s v="7310;DAC BEACHCROFT LLP;2018-19 expenduture Purchase Invoices;M04 Jul-19;"/>
    <m/>
    <m/>
    <s v="http://nww.docserv.wyss.nhs.uk/synergyiim/dist/?val=1088778_8215013_20190424144431"/>
    <m/>
    <m/>
    <m/>
    <s v="Corporate Expenditure"/>
    <x v="4"/>
    <x v="1"/>
    <x v="6"/>
    <s v="7310 Legal / Prof Fees"/>
    <x v="1"/>
  </r>
  <r>
    <s v="E35120"/>
    <s v="7310"/>
    <s v="00000"/>
    <s v="00000"/>
    <s v="000000"/>
    <s v="Corporate Expenses"/>
    <s v="Legal / Prof Fees"/>
    <s v="Default"/>
    <s v="Default"/>
    <s v="Default"/>
    <n v="-5167.9799999999996"/>
    <d v="2019-07-01T00:00:00"/>
    <s v="Adjustment"/>
    <s v="Spreadsheet"/>
    <s v="FBP1 Adjustments - 2018-19 Adjustments to Prior Year code"/>
    <s v="Spreadsheet A 16043377 77699961"/>
    <s v="RYD FIN CAM 1920 04 004 Adjustment GBP"/>
    <d v="2019-08-02T00:00:00"/>
    <s v="RYD MCCARTHY, CAROLE"/>
    <n v="338"/>
    <s v="7310;DAC BEACHCROFT LLP;2018-19 expenduture Purchase Invoices;M04 Jul-19;http://nww.docserv.wyss.nhs.uk/synergyiim/dist/?val=1182604_8792204_20190620114708"/>
    <x v="99"/>
    <m/>
    <d v="2019-08-02T00:00:00"/>
    <m/>
    <s v="7310;DAC BEACHCROFT LLP;2018-19 expenduture Purchase Invoices;M04 Jul-19;"/>
    <m/>
    <m/>
    <s v="http://nww.docserv.wyss.nhs.uk/synergyiim/dist/?val=1182604_8792204_20190620114708"/>
    <m/>
    <m/>
    <m/>
    <s v="Corporate Expenditure"/>
    <x v="4"/>
    <x v="1"/>
    <x v="6"/>
    <s v="7310 Legal / Prof Fees"/>
    <x v="1"/>
  </r>
  <r>
    <s v="E35120"/>
    <s v="7310"/>
    <s v="00000"/>
    <s v="00000"/>
    <s v="000000"/>
    <s v="Corporate Expenses"/>
    <s v="Legal / Prof Fees"/>
    <s v="Default"/>
    <s v="Default"/>
    <s v="Default"/>
    <n v="-23092.57"/>
    <d v="2019-07-01T00:00:00"/>
    <s v="Adjustment"/>
    <s v="Spreadsheet"/>
    <s v="FBP1 Adjustments - 2018-19 Adjustments to Prior Year code"/>
    <s v="Spreadsheet A 16043377 77699961"/>
    <s v="RYD FIN CAM 1920 04 004 Adjustment GBP"/>
    <d v="2019-08-02T00:00:00"/>
    <s v="RYD MCCARTHY, CAROLE"/>
    <n v="339"/>
    <s v="7310;DAC BEACHCROFT LLP;2018-19 expenduture Purchase Invoices;M04 Jul-19;http://nww.docserv.wyss.nhs.uk/synergyiim/dist/?val=1088778_8215013_20190424144431"/>
    <x v="99"/>
    <m/>
    <d v="2019-08-02T00:00:00"/>
    <m/>
    <s v="7310;DAC BEACHCROFT LLP;2018-19 expenduture Purchase Invoices;M04 Jul-19;"/>
    <m/>
    <m/>
    <s v="http://nww.docserv.wyss.nhs.uk/synergyiim/dist/?val=1088778_8215013_20190424144431"/>
    <m/>
    <m/>
    <m/>
    <s v="Corporate Expenditure"/>
    <x v="4"/>
    <x v="1"/>
    <x v="6"/>
    <s v="7310 Legal / Prof Fees"/>
    <x v="1"/>
  </r>
  <r>
    <s v="E35120"/>
    <s v="7310"/>
    <s v="00000"/>
    <s v="00000"/>
    <s v="000000"/>
    <s v="Corporate Expenses"/>
    <s v="Legal / Prof Fees"/>
    <s v="Default"/>
    <s v="Default"/>
    <s v="Default"/>
    <n v="-25.71"/>
    <d v="2019-07-01T00:00:00"/>
    <s v="Misc Receipts"/>
    <s v="Receivables"/>
    <s v="Journal Import 76727755:"/>
    <s v="Receivables A 15839434 76727755"/>
    <s v="JUL-19 Misc Receipts GBP"/>
    <d v="2019-07-04T00:00:00"/>
    <s v="SSCREPMAN,"/>
    <n v="5"/>
    <s v="Journal Import Created"/>
    <x v="26"/>
    <s v="SBSEFT0307198334606A"/>
    <d v="2019-07-03T00:00:00"/>
    <m/>
    <s v="PAYMENT FROM DESCRIPTION: HMCTS/CENTRALISED REFERENCE: AQXZ&amp;/18022867K WK**APPLIED AS PER PREVIOUS RECEIPT CONFIRMATION EMAIL HAS BEEN SENT TRUST SA04072019**"/>
    <s v="RYD_10005676_CREATE"/>
    <n v="10005676"/>
    <m/>
    <m/>
    <m/>
    <m/>
    <s v="Corporate Expenditure"/>
    <x v="4"/>
    <x v="1"/>
    <x v="6"/>
    <s v="7310 Legal / Prof Fees"/>
    <x v="1"/>
  </r>
  <r>
    <s v="E35120"/>
    <s v="7310"/>
    <s v="00000"/>
    <s v="00000"/>
    <s v="000000"/>
    <s v="Corporate Expenses"/>
    <s v="Legal / Prof Fees"/>
    <s v="Default"/>
    <s v="Default"/>
    <s v="Default"/>
    <n v="722.6"/>
    <d v="2019-07-01T00:00:00"/>
    <s v="Purchase Invoices"/>
    <s v="Payables"/>
    <s v="Journal Import 77414457:"/>
    <s v="Payables A 15982727 77414457"/>
    <s v="JUL-19 Purchase Invoices GBP"/>
    <d v="2019-07-25T00:00:00"/>
    <s v="SSCREPMAN,"/>
    <n v="10"/>
    <s v="Journal Import Created"/>
    <x v="0"/>
    <n v="433304"/>
    <d v="2019-07-15T00:00:00"/>
    <n v="165028647"/>
    <m/>
    <s v="PO Invoice"/>
    <m/>
    <s v="https://nww.einvoice-prod.sbs.nhs.uk:8179/invoicepdf/95424e7a-54d9-56e1-8c8f-680a008bfec8"/>
    <n v="1"/>
    <n v="723"/>
    <m/>
    <s v="Corporate Expenditure"/>
    <x v="4"/>
    <x v="1"/>
    <x v="6"/>
    <s v="7310 Legal / Prof Fees"/>
    <x v="0"/>
  </r>
  <r>
    <s v="E35120"/>
    <s v="7310"/>
    <s v="00000"/>
    <s v="00000"/>
    <s v="000000"/>
    <s v="Corporate Expenses"/>
    <s v="Legal / Prof Fees"/>
    <s v="Default"/>
    <s v="Default"/>
    <s v="Default"/>
    <n v="96"/>
    <d v="2019-07-01T00:00:00"/>
    <s v="Purchase Invoices"/>
    <s v="Payables"/>
    <s v="Journal Import 77414457:"/>
    <s v="Payables A 15982727 77414457"/>
    <s v="JUL-19 Purchase Invoices GBP"/>
    <d v="2019-07-25T00:00:00"/>
    <s v="SSCREPMAN,"/>
    <n v="10"/>
    <s v="Journal Import Created"/>
    <x v="0"/>
    <n v="433305"/>
    <d v="2019-07-15T00:00:00"/>
    <n v="165026831"/>
    <m/>
    <s v="PO Invoice"/>
    <m/>
    <s v="https://nww.einvoice-prod.sbs.nhs.uk:8179/invoicepdf/0aa992bb-dd1c-5476-9c39-a5fb57f7aef5"/>
    <n v="1"/>
    <n v="96"/>
    <m/>
    <s v="Corporate Expenditure"/>
    <x v="4"/>
    <x v="1"/>
    <x v="6"/>
    <s v="7310 Legal / Prof Fees"/>
    <x v="0"/>
  </r>
  <r>
    <s v="E35120"/>
    <s v="7310"/>
    <s v="00000"/>
    <s v="00000"/>
    <s v="000000"/>
    <s v="Corporate Expenses"/>
    <s v="Legal / Prof Fees"/>
    <s v="Default"/>
    <s v="Default"/>
    <s v="Default"/>
    <n v="-722.6"/>
    <d v="2019-07-01T00:00:00"/>
    <s v="Purchase Invoices"/>
    <s v="Payables"/>
    <s v="Journal Import 77575084:"/>
    <s v="Payables A 16018824 77575084"/>
    <s v="JUL-19 Purchase Invoices GBP"/>
    <d v="2019-07-30T00:00:00"/>
    <s v="SSCREPMAN,"/>
    <n v="10"/>
    <s v="Journal Import Created"/>
    <x v="0"/>
    <n v="433304"/>
    <d v="2019-07-15T00:00:00"/>
    <n v="165078325"/>
    <m/>
    <s v="PO Invoice"/>
    <m/>
    <s v="https://nww.einvoice-prod.sbs.nhs.uk:8179/invoicepdf/95424e7a-54d9-56e1-8c8f-680a008bfec8"/>
    <n v="1"/>
    <n v="-723"/>
    <m/>
    <s v="Corporate Expenditure"/>
    <x v="4"/>
    <x v="1"/>
    <x v="6"/>
    <s v="7310 Legal / Prof Fees"/>
    <x v="0"/>
  </r>
  <r>
    <s v="E35120"/>
    <s v="7310"/>
    <s v="00000"/>
    <s v="00000"/>
    <s v="000000"/>
    <s v="Corporate Expenses"/>
    <s v="Legal / Prof Fees"/>
    <s v="Default"/>
    <s v="Default"/>
    <s v="Default"/>
    <n v="-96"/>
    <d v="2019-07-01T00:00:00"/>
    <s v="Purchase Invoices"/>
    <s v="Payables"/>
    <s v="Journal Import 77575084:"/>
    <s v="Payables A 16018824 77575084"/>
    <s v="JUL-19 Purchase Invoices GBP"/>
    <d v="2019-07-30T00:00:00"/>
    <s v="SSCREPMAN,"/>
    <n v="10"/>
    <s v="Journal Import Created"/>
    <x v="0"/>
    <n v="433305"/>
    <d v="2019-07-15T00:00:00"/>
    <n v="165078325"/>
    <m/>
    <s v="PO Invoice"/>
    <m/>
    <s v="https://nww.einvoice-prod.sbs.nhs.uk:8179/invoicepdf/0aa992bb-dd1c-5476-9c39-a5fb57f7aef5"/>
    <n v="1"/>
    <n v="-96"/>
    <m/>
    <s v="Corporate Expenditure"/>
    <x v="4"/>
    <x v="1"/>
    <x v="6"/>
    <s v="7310 Legal / Prof Fees"/>
    <x v="0"/>
  </r>
  <r>
    <s v="E35120"/>
    <s v="7310"/>
    <s v="00000"/>
    <s v="00000"/>
    <s v="000000"/>
    <s v="Corporate Expenses"/>
    <s v="Legal / Prof Fees"/>
    <s v="Default"/>
    <s v="Default"/>
    <s v="Default"/>
    <n v="-63.32"/>
    <d v="2019-07-01T00:00:00"/>
    <s v="Receiving"/>
    <s v="Cost Management"/>
    <s v="Journal Import 76509517:"/>
    <s v="Cost Management A 15787163 76509517 2"/>
    <s v="01-JUL-2019 Receiving GBP"/>
    <d v="2019-06-28T00:00:00"/>
    <s v="SSCREPMAN,"/>
    <n v="1098"/>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16.420000000000002"/>
    <d v="2019-07-01T00:00:00"/>
    <s v="Receiving"/>
    <s v="Cost Management"/>
    <s v="Journal Import 76509517:"/>
    <s v="Cost Management A 15787163 76509517 2"/>
    <s v="01-JUL-2019 Receiving GBP"/>
    <d v="2019-06-28T00:00:00"/>
    <s v="SSCREPMAN,"/>
    <n v="1099"/>
    <s v="SP - DAC Beachcroft investigation invoices approved by Wayne Donaldson (Inv: 1387134 &amp; 1393495)"/>
    <x v="158"/>
    <n v="165078185"/>
    <d v="2019-06-20T00:00:00"/>
    <m/>
    <m/>
    <m/>
    <s v="BRISTOL 1"/>
    <m/>
    <m/>
    <m/>
    <m/>
    <s v="Corporate Expenditure"/>
    <x v="4"/>
    <x v="1"/>
    <x v="6"/>
    <s v="7310 Legal / Prof Fees"/>
    <x v="0"/>
  </r>
  <r>
    <s v="E35120"/>
    <s v="7310"/>
    <s v="00000"/>
    <s v="00000"/>
    <s v="000000"/>
    <s v="Corporate Expenses"/>
    <s v="Legal / Prof Fees"/>
    <s v="Default"/>
    <s v="Default"/>
    <s v="Default"/>
    <n v="-1050.28"/>
    <d v="2019-07-01T00:00:00"/>
    <s v="Receiving"/>
    <s v="Cost Management"/>
    <s v="Journal Import 76509517:"/>
    <s v="Cost Management A 15787163 76509517 2"/>
    <s v="01-JUL-2019 Receiving GBP"/>
    <d v="2019-06-28T00:00:00"/>
    <s v="SSCREPMAN,"/>
    <n v="1100"/>
    <s v="SP - Agency costs for the transcription of Investigation interviews held by D. Brettle"/>
    <x v="133"/>
    <n v="165069775"/>
    <d v="2018-05-29T00:00:00"/>
    <m/>
    <m/>
    <m/>
    <s v="LONDON"/>
    <m/>
    <m/>
    <m/>
    <m/>
    <s v="Corporate Expenditure"/>
    <x v="4"/>
    <x v="1"/>
    <x v="6"/>
    <s v="7310 Legal / Prof Fees"/>
    <x v="1"/>
  </r>
  <r>
    <s v="E35120"/>
    <s v="7310"/>
    <s v="00000"/>
    <s v="00000"/>
    <s v="000000"/>
    <s v="Corporate Expenses"/>
    <s v="Legal / Prof Fees"/>
    <s v="Default"/>
    <s v="Default"/>
    <s v="Default"/>
    <n v="-57717.04"/>
    <d v="2019-07-01T00:00:00"/>
    <s v="Receiving"/>
    <s v="Cost Management"/>
    <s v="Journal Import 76509517:"/>
    <s v="Cost Management A 15787163 76509517 2"/>
    <s v="01-JUL-2019 Receiving GBP"/>
    <d v="2019-06-28T00:00:00"/>
    <s v="SSCREPMAN,"/>
    <n v="1101"/>
    <s v="SP - DAC Beachcroft Annual Retainer payment 1.10.18 -  31.12.18 (Inv: 10210480)"/>
    <x v="158"/>
    <n v="165076761"/>
    <d v="2019-04-11T00:00:00"/>
    <m/>
    <m/>
    <m/>
    <s v="BRISTOL 1"/>
    <m/>
    <m/>
    <m/>
    <m/>
    <s v="Corporate Expenditure"/>
    <x v="4"/>
    <x v="1"/>
    <x v="6"/>
    <s v="7310 Legal / Prof Fees"/>
    <x v="0"/>
  </r>
  <r>
    <s v="E35120"/>
    <s v="7310"/>
    <s v="00000"/>
    <s v="00000"/>
    <s v="000000"/>
    <s v="Corporate Expenses"/>
    <s v="Legal / Prof Fees"/>
    <s v="Default"/>
    <s v="Default"/>
    <s v="Default"/>
    <n v="63.32"/>
    <d v="2019-07-01T00:00:00"/>
    <s v="Receiving"/>
    <s v="Cost Management"/>
    <s v="Journal Import 77620373:"/>
    <s v="Cost Management A 16024388 77620373"/>
    <s v="31-JUL-2019 Receiving GBP"/>
    <d v="2019-07-31T00:00:00"/>
    <s v="SSCREPMAN,"/>
    <n v="1127"/>
    <s v="Brighton MRC - legals for Sale Contract, Transer, Licence to Carry Out Works, Title Investigations"/>
    <x v="0"/>
    <n v="165026831"/>
    <d v="2017-05-02T00:00:00"/>
    <m/>
    <s v="DS10.07.12 HAZEL WILKS"/>
    <m/>
    <s v="LONDON-4"/>
    <m/>
    <m/>
    <m/>
    <m/>
    <s v="Corporate Expenditure"/>
    <x v="4"/>
    <x v="1"/>
    <x v="6"/>
    <s v="7310 Legal / Prof Fees"/>
    <x v="0"/>
  </r>
  <r>
    <s v="E35120"/>
    <s v="7310"/>
    <s v="E1833"/>
    <s v="00000"/>
    <s v="000000"/>
    <s v="Corporate Expenses"/>
    <s v="Legal / Prof Fees"/>
    <s v="Employment Relations"/>
    <s v="Default"/>
    <s v="Default"/>
    <n v="90"/>
    <d v="2019-07-01T00:00:00"/>
    <s v="Adjustment"/>
    <s v="Spreadsheet"/>
    <s v="FBP1 Adjustments - 2018-19 Adjustments to Prior Year code"/>
    <s v="Spreadsheet A 16043377 77699961"/>
    <s v="RYD FIN CAM 1920 04 004 Adjustment GBP"/>
    <d v="2019-08-02T00:00:00"/>
    <s v="RYD MCCARTHY, CAROLE"/>
    <n v="340"/>
    <s v="7310;BRACHERS LLP;2018-19 PO accrual reversal Receiving;M04 Jul-19;0"/>
    <x v="99"/>
    <m/>
    <d v="2019-08-02T00:00:00"/>
    <m/>
    <s v="7310;BRACHERS LLP;2018-19 PO accrual reversal Receiving;M04 Jul-19;0"/>
    <m/>
    <m/>
    <m/>
    <m/>
    <m/>
    <m/>
    <s v="Corporate Expenditure"/>
    <x v="4"/>
    <x v="1"/>
    <x v="6"/>
    <s v="7310 Legal / Prof Fees"/>
    <x v="1"/>
  </r>
  <r>
    <s v="E35120"/>
    <s v="7310"/>
    <s v="E1833"/>
    <s v="00000"/>
    <s v="000000"/>
    <s v="Corporate Expenses"/>
    <s v="Legal / Prof Fees"/>
    <s v="Employment Relations"/>
    <s v="Default"/>
    <s v="Default"/>
    <n v="17422.89"/>
    <d v="2019-07-01T00:00:00"/>
    <s v="Adjustment"/>
    <s v="Spreadsheet"/>
    <s v="FBP1 Adjustments - 2018-19 Adjustments to Prior Year code"/>
    <s v="Spreadsheet A 16043377 77699961"/>
    <s v="RYD FIN CAM 1920 04 004 Adjustment GBP"/>
    <d v="2019-08-02T00:00:00"/>
    <s v="RYD MCCARTHY, CAROLE"/>
    <n v="341"/>
    <s v="7310;DAC BEACHCROFT LLP;2018-19 PO accrual reversal Receiving;M04 Jul-19;0"/>
    <x v="99"/>
    <m/>
    <d v="2019-08-02T00:00:00"/>
    <m/>
    <s v="7310;DAC BEACHCROFT LLP;2018-19 PO accrual reversal Receiving;M04 Jul-19;0"/>
    <m/>
    <m/>
    <m/>
    <m/>
    <m/>
    <m/>
    <s v="Corporate Expenditure"/>
    <x v="4"/>
    <x v="1"/>
    <x v="6"/>
    <s v="7310 Legal / Prof Fees"/>
    <x v="1"/>
  </r>
  <r>
    <s v="E35120"/>
    <s v="7310"/>
    <s v="E1833"/>
    <s v="00000"/>
    <s v="000000"/>
    <s v="Corporate Expenses"/>
    <s v="Legal / Prof Fees"/>
    <s v="Employment Relations"/>
    <s v="Default"/>
    <s v="Default"/>
    <n v="-90"/>
    <d v="2019-07-01T00:00:00"/>
    <s v="Receiving"/>
    <s v="Cost Management"/>
    <s v="Journal Import 76509517:"/>
    <s v="Cost Management A 15787163 76509517 2"/>
    <s v="01-JUL-2019 Receiving GBP"/>
    <d v="2019-06-28T00:00:00"/>
    <s v="SSCREPMAN,"/>
    <n v="1624"/>
    <s v="SP - Brachers for D. Bell services (Inv: 100205317 - SOU2762)"/>
    <x v="125"/>
    <n v="165067496"/>
    <d v="2018-02-09T00:00:00"/>
    <m/>
    <m/>
    <m/>
    <s v="MAIDSTONE"/>
    <m/>
    <m/>
    <m/>
    <m/>
    <s v="Corporate Expenditure"/>
    <x v="4"/>
    <x v="1"/>
    <x v="6"/>
    <s v="7310 Legal / Prof Fees"/>
    <x v="0"/>
  </r>
  <r>
    <s v="E35120"/>
    <s v="7310"/>
    <s v="E1833"/>
    <s v="00000"/>
    <s v="000000"/>
    <s v="Corporate Expenses"/>
    <s v="Legal / Prof Fees"/>
    <s v="Employment Relations"/>
    <s v="Default"/>
    <s v="Default"/>
    <n v="-17422.89"/>
    <d v="2019-07-01T00:00:00"/>
    <s v="Receiving"/>
    <s v="Cost Management"/>
    <s v="Journal Import 76509517:"/>
    <s v="Cost Management A 15787163 76509517 2"/>
    <s v="01-JUL-2019 Receiving GBP"/>
    <d v="2019-06-28T00:00:00"/>
    <s v="SSCREPMAN,"/>
    <n v="1625"/>
    <s v="Beachcroft fees for updating HR policies."/>
    <x v="158"/>
    <n v="165052611"/>
    <d v="2018-09-04T00:00:00"/>
    <m/>
    <m/>
    <m/>
    <s v="BRISTOL 1"/>
    <m/>
    <m/>
    <m/>
    <m/>
    <s v="Corporate Expenditure"/>
    <x v="4"/>
    <x v="1"/>
    <x v="6"/>
    <s v="7310 Legal / Prof Fees"/>
    <x v="0"/>
  </r>
  <r>
    <s v="E35120"/>
    <s v="7310"/>
    <s v="E1833"/>
    <s v="00000"/>
    <s v="000000"/>
    <s v="Corporate Expenses"/>
    <s v="Legal / Prof Fees"/>
    <s v="Employment Relations"/>
    <s v="Default"/>
    <s v="Default"/>
    <n v="32.89"/>
    <d v="2019-07-01T00:00:00"/>
    <s v="Receiving"/>
    <s v="Cost Management"/>
    <s v="Journal Import 77620373:"/>
    <s v="Cost Management A 16024388 77620373"/>
    <s v="31-JUL-2019 Receiving GBP"/>
    <d v="2019-07-31T00:00:00"/>
    <s v="SSCREPMAN,"/>
    <n v="1652"/>
    <s v="Beachcroft fees for updating HR policies."/>
    <x v="158"/>
    <n v="165052611"/>
    <d v="2018-09-04T00:00:00"/>
    <m/>
    <m/>
    <m/>
    <s v="BRISTOL 1"/>
    <m/>
    <m/>
    <m/>
    <m/>
    <s v="Corporate Expenditure"/>
    <x v="4"/>
    <x v="1"/>
    <x v="6"/>
    <s v="7310 Legal / Prof Fees"/>
    <x v="0"/>
  </r>
  <r>
    <s v="E35120"/>
    <s v="7310"/>
    <s v="00000"/>
    <s v="00000"/>
    <s v="000000"/>
    <s v="Corporate Expenses"/>
    <s v="Legal / Prof Fees"/>
    <s v="Default"/>
    <s v="Default"/>
    <s v="Default"/>
    <n v="113579"/>
    <d v="2019-08-01T00:00:00"/>
    <s v="Accrual"/>
    <s v="Spreadsheet"/>
    <s v="FBP1 Accruals - Corporate"/>
    <s v="Spreadsheet A 16300085 78848217"/>
    <s v="RYD FIN CAM 1920 05 028 Accrual GBP"/>
    <d v="2019-09-05T00:00:00"/>
    <s v="RYD MCCARTHY, CAROLE"/>
    <n v="16"/>
    <s v="7310;Legal Fees Accrual Contract based on budget;M05 Aug-19"/>
    <x v="199"/>
    <m/>
    <d v="2019-09-05T00:00:00"/>
    <m/>
    <s v="7310;Legal Fees Accrual Contract based on budget;M05 Aug-19"/>
    <m/>
    <m/>
    <m/>
    <m/>
    <m/>
    <m/>
    <s v="Corporate Expenditure"/>
    <x v="4"/>
    <x v="1"/>
    <x v="6"/>
    <s v="7310 Legal / Prof Fees"/>
    <x v="1"/>
  </r>
  <r>
    <s v="E35120"/>
    <s v="7310"/>
    <s v="00000"/>
    <s v="00000"/>
    <s v="000000"/>
    <s v="Corporate Expenses"/>
    <s v="Legal / Prof Fees"/>
    <s v="Default"/>
    <s v="Default"/>
    <s v="Default"/>
    <n v="-92118"/>
    <d v="2019-08-01T00:00:00"/>
    <s v="Accrual"/>
    <s v="Spreadsheet"/>
    <s v="Reverses &quot;RYD FIN CAM 1920 04 013 Accrual GBP&quot; journal entry of &quot;Spreadsheet A 16068532 77786491&quot; batch from &quot;JUL-19&quot;."/>
    <s v="Reverses &quot;RYD FIN CAM 1920 04 013 Accrual GBP&quot;09-AUG-19 18:01:58 - 77954102"/>
    <s v="Reverses &quot;RYD FIN CAM 1920 04 013 Accrual GBP&quot;09-AUG-19 18:01:58"/>
    <d v="2019-08-09T00:00:00"/>
    <s v="SSCREPMAN,"/>
    <n v="29"/>
    <s v="7310;Legal Fees Accrual Contract based on budget;M04 Jul-19"/>
    <x v="200"/>
    <m/>
    <d v="2019-08-09T00:00:00"/>
    <m/>
    <s v="7310;Legal Fees Accrual Contract based on budget;M04 Jul-19"/>
    <m/>
    <m/>
    <m/>
    <m/>
    <m/>
    <m/>
    <s v="Corporate Expenditure"/>
    <x v="4"/>
    <x v="1"/>
    <x v="6"/>
    <s v="7310 Legal / Prof Fees"/>
    <x v="1"/>
  </r>
  <r>
    <s v="E35120"/>
    <s v="7310"/>
    <s v="00000"/>
    <s v="00000"/>
    <s v="000000"/>
    <s v="Corporate Expenses"/>
    <s v="Legal / Prof Fees"/>
    <s v="Default"/>
    <s v="Default"/>
    <s v="Default"/>
    <n v="2654"/>
    <d v="2019-08-01T00:00:00"/>
    <s v="Accrual"/>
    <s v="Spreadsheet"/>
    <s v="Reverses &quot;RYD FIN CAM 1920 04 013 Accrual GBP&quot; journal entry of &quot;Spreadsheet A 16068532 77786491&quot; batch from &quot;JUL-19&quot;."/>
    <s v="Reverses &quot;RYD FIN CAM 1920 04 013 Accrual GBP&quot;09-AUG-19 18:01:58 - 77954102"/>
    <s v="Reverses &quot;RYD FIN CAM 1920 04 013 Accrual GBP&quot;09-AUG-19 18:01:58"/>
    <d v="2019-08-09T00:00:00"/>
    <s v="SSCREPMAN,"/>
    <n v="30"/>
    <s v="7310;ICO Information Commissioner's Office;43556 Prepayment 7310;DATA PROTECTION FEE:ICO.GOV.UK;Barclaycard payments;Jun-19;;;Apr-19"/>
    <x v="200"/>
    <m/>
    <d v="2019-08-09T00:00:00"/>
    <m/>
    <s v="7310;ICO Information Commissioner's Office;43556 Prepayment 7310;DATA PROTECTION FEE:ICO.GOV.UK;Barclaycard payments;Jun-19;;;Apr-19"/>
    <m/>
    <m/>
    <m/>
    <m/>
    <m/>
    <m/>
    <s v="Corporate Expenditure"/>
    <x v="4"/>
    <x v="1"/>
    <x v="6"/>
    <s v="7310 Legal / Prof Fees"/>
    <x v="1"/>
  </r>
  <r>
    <s v="E35120"/>
    <s v="7310"/>
    <s v="00000"/>
    <s v="00000"/>
    <s v="000000"/>
    <s v="Corporate Expenses"/>
    <s v="Legal / Prof Fees"/>
    <s v="Default"/>
    <s v="Default"/>
    <s v="Default"/>
    <n v="106831.22"/>
    <d v="2019-08-01T00:00:00"/>
    <s v="Accrual"/>
    <s v="Spreadsheet"/>
    <s v="Reverses &quot;RYD FIN CAM 1920 04 013 Accrual GBP&quot; journal entry of &quot;Spreadsheet A 16068532 77786491&quot; batch from &quot;JUL-19&quot;."/>
    <s v="Reverses &quot;RYD FIN CAM 1920 04 013 Accrual GBP&quot;09-AUG-19 18:01:58 - 77954102"/>
    <s v="Reverses &quot;RYD FIN CAM 1920 04 013 Accrual GBP&quot;09-AUG-19 18:01:58"/>
    <d v="2019-08-09T00:00:00"/>
    <s v="SSCREPMAN,"/>
    <n v="31"/>
    <s v="7310;CQC;Start Date Prepayment CQC annual Fee;http://nww.docserv.wyss.nhs.uk/Inter-NHS/PRD21RYD28048342518588.pdf;Apr-19"/>
    <x v="200"/>
    <m/>
    <d v="2019-08-09T00:00:00"/>
    <m/>
    <s v="7310;CQC;Start Date Prepayment CQC annual Fee;"/>
    <m/>
    <m/>
    <s v="http://nww.docserv.wyss.nhs.uk/Inter-NHS/PRD21RYD28048342518588.pdf;Apr-19"/>
    <m/>
    <m/>
    <m/>
    <s v="Corporate Expenditure"/>
    <x v="4"/>
    <x v="1"/>
    <x v="6"/>
    <s v="7310 Legal / Prof Fees"/>
    <x v="1"/>
  </r>
  <r>
    <s v="E35120"/>
    <s v="7310"/>
    <s v="00000"/>
    <s v="00000"/>
    <s v="000000"/>
    <s v="Corporate Expenses"/>
    <s v="Legal / Prof Fees"/>
    <s v="Default"/>
    <s v="Default"/>
    <s v="Default"/>
    <n v="-86"/>
    <d v="2019-08-01T00:00:00"/>
    <s v="Misc Receipts"/>
    <s v="Receivables"/>
    <s v="Journal Import 77836382:"/>
    <s v="Receivables A 16080448 77836382"/>
    <s v="AUG-19 Misc Receipts GBP"/>
    <d v="2019-08-06T00:00:00"/>
    <s v="SSCREPMAN,"/>
    <n v="4"/>
    <s v="Journal Import Created"/>
    <x v="26"/>
    <s v="SBSEFT0508198422974A"/>
    <d v="2019-08-05T00:00:00"/>
    <m/>
    <s v="PAYMENT FROM DESCRIPTION: HMCTS/CENTRALISED REFERENCE: M. CLARKE REFUND**APPLIED AS PER PREVIOUS RECEIPT CONFIRMATION EMAIL SENT TO TRUST SA06082019**"/>
    <s v="RYD_10005676_CREATE"/>
    <n v="10005676"/>
    <m/>
    <m/>
    <m/>
    <m/>
    <s v="Corporate Expenditure"/>
    <x v="4"/>
    <x v="1"/>
    <x v="6"/>
    <s v="7310 Legal / Prof Fees"/>
    <x v="1"/>
  </r>
  <r>
    <s v="E35120"/>
    <s v="7310"/>
    <s v="00000"/>
    <s v="00000"/>
    <s v="000000"/>
    <s v="Corporate Expenses"/>
    <s v="Legal / Prof Fees"/>
    <s v="Default"/>
    <s v="Default"/>
    <s v="Default"/>
    <n v="500"/>
    <d v="2019-08-01T00:00:00"/>
    <s v="Purchase Invoices"/>
    <s v="Payables"/>
    <s v="Journal Import 78422256:"/>
    <s v="Payables A 16202455 78422256"/>
    <s v="AUG-19 Purchase Invoices GBP"/>
    <d v="2019-08-23T00:00:00"/>
    <s v="SSCREPMAN,"/>
    <n v="6"/>
    <s v="Journal Import Created"/>
    <x v="193"/>
    <n v="8927"/>
    <d v="2019-08-06T00:00:00"/>
    <n v="165079326"/>
    <m/>
    <s v="PO Invoice"/>
    <m/>
    <s v="http://nww.docserv.wyss.nhs.uk/synergyiim/dist/?val=1281917_9413747_20190822121044"/>
    <n v="1"/>
    <n v="500"/>
    <m/>
    <s v="Corporate Expenditure"/>
    <x v="4"/>
    <x v="1"/>
    <x v="6"/>
    <s v="7310 Legal / Prof Fees"/>
    <x v="0"/>
  </r>
  <r>
    <s v="E35120"/>
    <s v="7310"/>
    <s v="00000"/>
    <s v="00000"/>
    <s v="000000"/>
    <s v="Corporate Expenses"/>
    <s v="Legal / Prof Fees"/>
    <s v="Default"/>
    <s v="Default"/>
    <s v="Default"/>
    <n v="-63.32"/>
    <d v="2019-08-01T00:00:00"/>
    <s v="Receiving"/>
    <s v="Cost Management"/>
    <s v="Journal Import 77620373:"/>
    <s v="Cost Management A 16024388 77620373 2"/>
    <s v="01-AUG-2019 Receiving GBP"/>
    <d v="2019-07-31T00:00:00"/>
    <s v="SSCREPMAN,"/>
    <n v="1127"/>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63.32"/>
    <d v="2019-08-01T00:00:00"/>
    <s v="Receiving"/>
    <s v="Cost Management"/>
    <s v="Journal Import 78640179:"/>
    <s v="Cost Management A 16250184 78640179"/>
    <s v="30-AUG-2019 Receiving GBP"/>
    <d v="2019-08-30T00:00:00"/>
    <s v="SSCREPMAN,"/>
    <n v="1182"/>
    <s v="Brighton MRC - legals for Sale Contract, Transer, Licence to Carry Out Works, Title Investigations"/>
    <x v="0"/>
    <n v="165026831"/>
    <d v="2017-05-02T00:00:00"/>
    <m/>
    <s v="DS10.07.12 HAZEL WILKS"/>
    <m/>
    <s v="LONDON-4"/>
    <m/>
    <m/>
    <m/>
    <m/>
    <s v="Corporate Expenditure"/>
    <x v="4"/>
    <x v="1"/>
    <x v="6"/>
    <s v="7310 Legal / Prof Fees"/>
    <x v="0"/>
  </r>
  <r>
    <s v="E35120"/>
    <s v="7310"/>
    <s v="E1833"/>
    <s v="00000"/>
    <s v="000000"/>
    <s v="Corporate Expenses"/>
    <s v="Legal / Prof Fees"/>
    <s v="Employment Relations"/>
    <s v="Default"/>
    <s v="Default"/>
    <n v="-32.89"/>
    <d v="2019-08-01T00:00:00"/>
    <s v="Receiving"/>
    <s v="Cost Management"/>
    <s v="Journal Import 77620373:"/>
    <s v="Cost Management A 16024388 77620373 2"/>
    <s v="01-AUG-2019 Receiving GBP"/>
    <d v="2019-07-31T00:00:00"/>
    <s v="SSCREPMAN,"/>
    <n v="1652"/>
    <s v="Beachcroft fees for updating HR policies."/>
    <x v="158"/>
    <n v="165052611"/>
    <d v="2018-09-04T00:00:00"/>
    <m/>
    <m/>
    <m/>
    <s v="BRISTOL 1"/>
    <m/>
    <m/>
    <m/>
    <m/>
    <s v="Corporate Expenditure"/>
    <x v="4"/>
    <x v="1"/>
    <x v="6"/>
    <s v="7310 Legal / Prof Fees"/>
    <x v="0"/>
  </r>
  <r>
    <s v="E35120"/>
    <s v="7310"/>
    <s v="E1833"/>
    <s v="00000"/>
    <s v="000000"/>
    <s v="Corporate Expenses"/>
    <s v="Legal / Prof Fees"/>
    <s v="Employment Relations"/>
    <s v="Default"/>
    <s v="Default"/>
    <n v="32.89"/>
    <d v="2019-08-01T00:00:00"/>
    <s v="Receiving"/>
    <s v="Cost Management"/>
    <s v="Journal Import 78640179:"/>
    <s v="Cost Management A 16250184 78640179"/>
    <s v="30-AUG-2019 Receiving GBP"/>
    <d v="2019-08-30T00:00:00"/>
    <s v="SSCREPMAN,"/>
    <n v="1715"/>
    <s v="Beachcroft fees for updating HR policies."/>
    <x v="158"/>
    <n v="165052611"/>
    <d v="2018-09-04T00:00:00"/>
    <m/>
    <m/>
    <m/>
    <s v="BRISTOL 1"/>
    <m/>
    <m/>
    <m/>
    <m/>
    <s v="Corporate Expenditure"/>
    <x v="4"/>
    <x v="1"/>
    <x v="6"/>
    <s v="7310 Legal / Prof Fees"/>
    <x v="0"/>
  </r>
  <r>
    <s v="E35120"/>
    <s v="7310"/>
    <s v="00000"/>
    <s v="00000"/>
    <s v="000000"/>
    <s v="Corporate Expenses"/>
    <s v="Legal / Prof Fees"/>
    <s v="Default"/>
    <s v="Default"/>
    <s v="Default"/>
    <n v="5087.5"/>
    <d v="2019-09-01T00:00:00"/>
    <s v="Accrual"/>
    <s v="Spreadsheet"/>
    <s v="FBP1 Accruals - Corporate"/>
    <s v="Spreadsheet A 16505229 79817475"/>
    <s v="RYD FIN CAM 1920 09 016 Accrual GBP"/>
    <d v="2019-10-03T00:00:00"/>
    <s v="RYD MCCARTHY, CAROLE"/>
    <n v="37"/>
    <s v="7310;2019-20 Legal Fees Accrual Contract based on budget - Lakers LLP;M06 Sep-19"/>
    <x v="201"/>
    <m/>
    <d v="2019-10-03T00:00:00"/>
    <m/>
    <s v="7310;2019-20 Legal Fees Accrual Contract based on budget - Lakers LLP;M06 Sep-19"/>
    <m/>
    <m/>
    <m/>
    <m/>
    <m/>
    <m/>
    <s v="Corporate Expenditure"/>
    <x v="4"/>
    <x v="1"/>
    <x v="6"/>
    <s v="7310 Legal / Prof Fees"/>
    <x v="1"/>
  </r>
  <r>
    <s v="E35120"/>
    <s v="7310"/>
    <s v="00000"/>
    <s v="00000"/>
    <s v="000000"/>
    <s v="Corporate Expenses"/>
    <s v="Legal / Prof Fees"/>
    <s v="Default"/>
    <s v="Default"/>
    <s v="Default"/>
    <n v="17810"/>
    <d v="2019-09-01T00:00:00"/>
    <s v="Accrual"/>
    <s v="Spreadsheet"/>
    <s v="FBP1 Accruals - Corporate"/>
    <s v="Spreadsheet A 16505229 79817475"/>
    <s v="RYD FIN CAM 1920 09 016 Accrual GBP"/>
    <d v="2019-10-03T00:00:00"/>
    <s v="RYD MCCARTHY, CAROLE"/>
    <n v="38"/>
    <s v="7310;DAC Beachcroft;43646 Accrual 2019-20 Annual Retainer;https://nww.docserv.wyss.nhs.uk/synergyiim/docviewer.aspx?t=d&amp;val=1317280_9620594_20190916155915;Jan-00"/>
    <x v="201"/>
    <m/>
    <d v="2019-10-03T00:00:00"/>
    <m/>
    <s v="7310;DAC Beachcroft;43646 Accrual 2019-20 Annual Retainer;"/>
    <m/>
    <m/>
    <s v="https://nww.docserv.wyss.nhs.uk/synergyiim/docviewer.aspx?t=d&amp;val=1317280_9620594_20190916155915;Jan-00"/>
    <m/>
    <m/>
    <m/>
    <s v="Corporate Expenditure"/>
    <x v="4"/>
    <x v="1"/>
    <x v="6"/>
    <s v="7310 Legal / Prof Fees"/>
    <x v="1"/>
  </r>
  <r>
    <s v="E35120"/>
    <s v="7310"/>
    <s v="00000"/>
    <s v="00000"/>
    <s v="000000"/>
    <s v="Corporate Expenses"/>
    <s v="Legal / Prof Fees"/>
    <s v="Default"/>
    <s v="Default"/>
    <s v="Default"/>
    <n v="23293"/>
    <d v="2019-09-01T00:00:00"/>
    <s v="Accrual"/>
    <s v="Spreadsheet"/>
    <s v="FBP1 Accruals - Corporate"/>
    <s v="Spreadsheet A 16505229 79817475"/>
    <s v="RYD FIN CAM 1920 09 016 Accrual GBP"/>
    <d v="2019-10-03T00:00:00"/>
    <s v="RYD MCCARTHY, CAROLE"/>
    <n v="39"/>
    <s v="7310;2019-20 Legal Fees Accrual Contract based on budget;M06 Sep-19"/>
    <x v="201"/>
    <m/>
    <d v="2019-10-03T00:00:00"/>
    <m/>
    <s v="7310;2019-20 Legal Fees Accrual Contract based on budget;M06 Sep-19"/>
    <m/>
    <m/>
    <m/>
    <m/>
    <m/>
    <m/>
    <s v="Corporate Expenditure"/>
    <x v="4"/>
    <x v="1"/>
    <x v="6"/>
    <s v="7310 Legal / Prof Fees"/>
    <x v="1"/>
  </r>
  <r>
    <s v="E35120"/>
    <s v="7310"/>
    <s v="00000"/>
    <s v="00000"/>
    <s v="000000"/>
    <s v="Corporate Expenses"/>
    <s v="Legal / Prof Fees"/>
    <s v="Default"/>
    <s v="Default"/>
    <s v="Default"/>
    <n v="-2169"/>
    <d v="2019-09-01T00:00:00"/>
    <s v="Accrual"/>
    <s v="Spreadsheet"/>
    <s v="FBP1 Accruals - Corporate"/>
    <s v="Spreadsheet A 16505229 79817475"/>
    <s v="RYD FIN CAM 1920 09 016 Accrual GBP"/>
    <d v="2019-10-03T00:00:00"/>
    <s v="RYD MCCARTHY, CAROLE"/>
    <n v="40"/>
    <s v="7310;ICO Information Commissioner's Office;43556 Prepayment 7310;DATA PROTECTION FEE:ICO.GOV.UK;Barclaycard payments;Jun-19;;;Apr-19"/>
    <x v="201"/>
    <m/>
    <d v="2019-10-03T00:00:00"/>
    <m/>
    <s v="7310;ICO Information Commissioner's Office;43556 Prepayment 7310;DATA PROTECTION FEE:ICO.GOV.UK;Barclaycard payments;Jun-19;;;Apr-19"/>
    <m/>
    <m/>
    <m/>
    <m/>
    <m/>
    <m/>
    <s v="Corporate Expenditure"/>
    <x v="4"/>
    <x v="1"/>
    <x v="6"/>
    <s v="7310 Legal / Prof Fees"/>
    <x v="1"/>
  </r>
  <r>
    <s v="E35120"/>
    <s v="7310"/>
    <s v="00000"/>
    <s v="00000"/>
    <s v="000000"/>
    <s v="Corporate Expenses"/>
    <s v="Legal / Prof Fees"/>
    <s v="Default"/>
    <s v="Default"/>
    <s v="Default"/>
    <n v="-57717.04"/>
    <d v="2019-09-01T00:00:00"/>
    <s v="Accrual"/>
    <s v="Spreadsheet"/>
    <s v="FBP1 Accruals - Corporate"/>
    <s v="Spreadsheet A 16505229 79817475"/>
    <s v="RYD FIN CAM 1920 09 016 Accrual GBP"/>
    <d v="2019-10-03T00:00:00"/>
    <s v="RYD MCCARTHY, CAROLE"/>
    <n v="41"/>
    <s v="7310;DAC BEACHCROFT LLPPO to be closed 165076761 SP - DAC Beachcroft Annual Retainer payment 1.10.18 -  31.12.18 (Inv: 10210480);M06 Sep-19"/>
    <x v="201"/>
    <m/>
    <d v="2019-10-03T00:00:00"/>
    <m/>
    <s v="7310;DAC BEACHCROFT LLPPO to be closed 165076761 SP - DAC Beachcroft Annual Retainer payment 1.10.18 -  31.12.18 (Inv: 10210480);M06 Sep-19"/>
    <m/>
    <m/>
    <m/>
    <m/>
    <m/>
    <m/>
    <s v="Corporate Expenditure"/>
    <x v="4"/>
    <x v="1"/>
    <x v="6"/>
    <s v="7310 Legal / Prof Fees"/>
    <x v="1"/>
  </r>
  <r>
    <s v="E35120"/>
    <s v="7310"/>
    <s v="00000"/>
    <s v="00000"/>
    <s v="000000"/>
    <s v="Corporate Expenses"/>
    <s v="Legal / Prof Fees"/>
    <s v="Default"/>
    <s v="Default"/>
    <s v="Default"/>
    <n v="-80123.42"/>
    <d v="2019-09-01T00:00:00"/>
    <s v="Accrual"/>
    <s v="Spreadsheet"/>
    <s v="FBP1 Accruals - Corporate"/>
    <s v="Spreadsheet A 16505229 79817475"/>
    <s v="RYD FIN CAM 1920 09 016 Accrual GBP"/>
    <d v="2019-10-03T00:00:00"/>
    <s v="RYD MCCARTHY, CAROLE"/>
    <n v="42"/>
    <s v="7310;CQC;Start Date Prepayment CQC annual Fee;http://nww.docserv.wyss.nhs.uk/Inter-NHS/PRD21RYD28048342518588.pdf;Apr-19"/>
    <x v="201"/>
    <m/>
    <d v="2019-10-03T00:00:00"/>
    <m/>
    <s v="7310;CQC;Start Date Prepayment CQC annual Fee;"/>
    <m/>
    <m/>
    <s v="http://nww.docserv.wyss.nhs.uk/Inter-NHS/PRD21RYD28048342518588.pdf;Apr-19"/>
    <m/>
    <m/>
    <m/>
    <s v="Corporate Expenditure"/>
    <x v="4"/>
    <x v="1"/>
    <x v="6"/>
    <s v="7310 Legal / Prof Fees"/>
    <x v="1"/>
  </r>
  <r>
    <s v="E35120"/>
    <s v="7310"/>
    <s v="00000"/>
    <s v="00000"/>
    <s v="000000"/>
    <s v="Corporate Expenses"/>
    <s v="Legal / Prof Fees"/>
    <s v="Default"/>
    <s v="Default"/>
    <s v="Default"/>
    <n v="-113579"/>
    <d v="2019-09-01T00:00:00"/>
    <s v="Accrual"/>
    <s v="Spreadsheet"/>
    <s v="Reverses &quot;RYD FIN CAM 1920 05 028 Accrual GBP&quot; journal entry of &quot;Spreadsheet A 16300085 78848217&quot; batch from &quot;AUG-19&quot;."/>
    <s v="Reverses &quot;RYD FIN CAM 1920 05 028 Accrual GBP&quot;10-SEP-19 18:02:54 - 79016492"/>
    <s v="Reverses &quot;RYD FIN CAM 1920 05 028 Accrual GBP&quot;10-SEP-19 18:02:54"/>
    <d v="2019-09-10T00:00:00"/>
    <s v="SSCREPMAN,"/>
    <n v="16"/>
    <s v="7310;Legal Fees Accrual Contract based on budget;M05 Aug-19"/>
    <x v="202"/>
    <m/>
    <d v="2019-09-10T00:00:00"/>
    <m/>
    <s v="7310;Legal Fees Accrual Contract based on budget;M05 Aug-19"/>
    <m/>
    <m/>
    <m/>
    <m/>
    <m/>
    <m/>
    <s v="Corporate Expenditure"/>
    <x v="4"/>
    <x v="1"/>
    <x v="6"/>
    <s v="7310 Legal / Prof Fees"/>
    <x v="1"/>
  </r>
  <r>
    <s v="E35120"/>
    <s v="7310"/>
    <s v="00000"/>
    <s v="00000"/>
    <s v="000000"/>
    <s v="Corporate Expenses"/>
    <s v="Legal / Prof Fees"/>
    <s v="Default"/>
    <s v="Default"/>
    <s v="Default"/>
    <n v="-25.71"/>
    <d v="2019-09-01T00:00:00"/>
    <s v="Misc Receipts"/>
    <s v="Receivables"/>
    <s v="Journal Import 78857279:"/>
    <s v="Receivables A 16307427 78857279"/>
    <s v="SEP-19 Misc Receipts GBP"/>
    <d v="2019-09-05T00:00:00"/>
    <s v="SSCREPMAN,"/>
    <n v="4"/>
    <s v="Journal Import Created"/>
    <x v="26"/>
    <s v="SBSEFT0409198504190A"/>
    <d v="2019-09-04T00:00:00"/>
    <m/>
    <s v="PAYMENT FROM DESCRIPTION: HMCTS/CENTRALISED REFERENCE: C0RT&amp;/18022867K WK**APPLIED AS PER PREVIOUS RECEIPT CONFIRMATION EMAIL SENT SA05092019**"/>
    <s v="RYD_10005676_CREATE"/>
    <n v="10005676"/>
    <m/>
    <m/>
    <m/>
    <m/>
    <s v="Corporate Expenditure"/>
    <x v="4"/>
    <x v="1"/>
    <x v="6"/>
    <s v="7310 Legal / Prof Fees"/>
    <x v="1"/>
  </r>
  <r>
    <s v="E35120"/>
    <s v="7310"/>
    <s v="00000"/>
    <s v="00000"/>
    <s v="000000"/>
    <s v="Corporate Expenses"/>
    <s v="Legal / Prof Fees"/>
    <s v="Default"/>
    <s v="Default"/>
    <s v="Default"/>
    <n v="200"/>
    <d v="2019-09-01T00:00:00"/>
    <s v="Misc Receipts"/>
    <s v="Receivables"/>
    <s v="Journal Import 79296577:"/>
    <s v="Receivables A 16401436 79296577"/>
    <s v="SEP-19 Misc Receipts GBP"/>
    <d v="2019-09-18T00:00:00"/>
    <s v="SSCREPMAN,"/>
    <n v="8"/>
    <s v="Journal Import Created"/>
    <x v="131"/>
    <s v="RYDFINRR000999-24"/>
    <d v="2019-09-18T00:00:00"/>
    <n v="7876649"/>
    <m/>
    <s v="RYD SUSSEX FINANCE PETTY CASH"/>
    <n v="99999999"/>
    <m/>
    <m/>
    <m/>
    <m/>
    <s v="Corporate Expenditure"/>
    <x v="4"/>
    <x v="1"/>
    <x v="6"/>
    <s v="7310 Legal / Prof Fees"/>
    <x v="1"/>
  </r>
  <r>
    <s v="E35120"/>
    <s v="7310"/>
    <s v="00000"/>
    <s v="00000"/>
    <s v="000000"/>
    <s v="Corporate Expenses"/>
    <s v="Legal / Prof Fees"/>
    <s v="Default"/>
    <s v="Default"/>
    <s v="Default"/>
    <n v="-200"/>
    <d v="2019-09-01T00:00:00"/>
    <s v="Misc Receipts"/>
    <s v="Receivables"/>
    <s v="Journal Import 79296577:"/>
    <s v="Receivables A 16401436 79296577"/>
    <s v="SEP-19 Misc Receipts GBP"/>
    <d v="2019-09-18T00:00:00"/>
    <s v="SSCREPMAN,"/>
    <n v="9"/>
    <s v="Journal Import Created"/>
    <x v="131"/>
    <s v="RYDFINRR000999-21"/>
    <d v="2019-09-18T00:00:00"/>
    <n v="7876647"/>
    <m/>
    <s v="RYD SUSSEX FINANCE PETTY CASH"/>
    <n v="99999999"/>
    <m/>
    <m/>
    <m/>
    <m/>
    <s v="Corporate Expenditure"/>
    <x v="4"/>
    <x v="1"/>
    <x v="6"/>
    <s v="7310 Legal / Prof Fees"/>
    <x v="1"/>
  </r>
  <r>
    <s v="E35120"/>
    <s v="7310"/>
    <s v="00000"/>
    <s v="00000"/>
    <s v="000000"/>
    <s v="Corporate Expenses"/>
    <s v="Legal / Prof Fees"/>
    <s v="Default"/>
    <s v="Default"/>
    <s v="Default"/>
    <n v="-200"/>
    <d v="2019-09-01T00:00:00"/>
    <s v="Misc Receipts"/>
    <s v="Receivables"/>
    <s v="Journal Import 79296577:"/>
    <s v="Receivables A 16401436 79296577"/>
    <s v="SEP-19 Misc Receipts GBP"/>
    <d v="2019-09-18T00:00:00"/>
    <s v="SSCREPMAN,"/>
    <n v="9"/>
    <s v="Journal Import Created"/>
    <x v="131"/>
    <s v="RYDFINRR000999-25"/>
    <d v="2019-09-18T00:00:00"/>
    <n v="7876650"/>
    <m/>
    <s v="RYD SUSSEX FINANCE OPG INCOME"/>
    <n v="10005676"/>
    <m/>
    <m/>
    <m/>
    <m/>
    <s v="Corporate Expenditure"/>
    <x v="4"/>
    <x v="1"/>
    <x v="6"/>
    <s v="7310 Legal / Prof Fees"/>
    <x v="1"/>
  </r>
  <r>
    <s v="E35120"/>
    <s v="7310"/>
    <s v="00000"/>
    <s v="00000"/>
    <s v="000000"/>
    <s v="Corporate Expenses"/>
    <s v="Legal / Prof Fees"/>
    <s v="Default"/>
    <s v="Default"/>
    <s v="Default"/>
    <n v="681"/>
    <d v="2019-09-01T00:00:00"/>
    <s v="Purchase Invoices"/>
    <s v="Payables"/>
    <s v="Journal Import 79020553:"/>
    <s v="Payables A 16343452 79020553"/>
    <s v="SEP-19 Purchase Invoices GBP"/>
    <d v="2019-09-10T00:00:00"/>
    <s v="SSCREPMAN,"/>
    <n v="9"/>
    <s v="Journal Import Created"/>
    <x v="0"/>
    <n v="436172"/>
    <d v="2019-08-21T00:00:00"/>
    <n v="165028647"/>
    <m/>
    <s v="PO Invoice"/>
    <m/>
    <s v="https://nww.einvoice-prod.sbs.nhs.uk:8179/invoicepdf/3c886002-a361-5143-b675-ddd911fbe5ba"/>
    <n v="1"/>
    <n v="681"/>
    <m/>
    <s v="Corporate Expenditure"/>
    <x v="4"/>
    <x v="1"/>
    <x v="6"/>
    <s v="7310 Legal / Prof Fees"/>
    <x v="0"/>
  </r>
  <r>
    <s v="E35120"/>
    <s v="7310"/>
    <s v="00000"/>
    <s v="00000"/>
    <s v="000000"/>
    <s v="Corporate Expenses"/>
    <s v="Legal / Prof Fees"/>
    <s v="Default"/>
    <s v="Default"/>
    <s v="Default"/>
    <n v="176"/>
    <d v="2019-09-01T00:00:00"/>
    <s v="Purchase Invoices"/>
    <s v="Payables"/>
    <s v="Journal Import 79020553:"/>
    <s v="Payables A 16343452 79020553"/>
    <s v="SEP-19 Purchase Invoices GBP"/>
    <d v="2019-09-10T00:00:00"/>
    <s v="SSCREPMAN,"/>
    <n v="9"/>
    <s v="Journal Import Created"/>
    <x v="0"/>
    <n v="436174"/>
    <d v="2019-08-21T00:00:00"/>
    <n v="165026831"/>
    <m/>
    <s v="PO Invoice"/>
    <m/>
    <s v="https://nww.einvoice-prod.sbs.nhs.uk:8179/invoicepdf/0b998de8-c5a5-569b-90e0-d4ce331705a4"/>
    <n v="1"/>
    <n v="176"/>
    <m/>
    <s v="Corporate Expenditure"/>
    <x v="4"/>
    <x v="1"/>
    <x v="6"/>
    <s v="7310 Legal / Prof Fees"/>
    <x v="0"/>
  </r>
  <r>
    <s v="E35120"/>
    <s v="7310"/>
    <s v="00000"/>
    <s v="00000"/>
    <s v="000000"/>
    <s v="Corporate Expenses"/>
    <s v="Legal / Prof Fees"/>
    <s v="Default"/>
    <s v="Default"/>
    <s v="Default"/>
    <n v="308"/>
    <d v="2019-09-01T00:00:00"/>
    <s v="Purchase Invoices"/>
    <s v="Payables"/>
    <s v="Journal Import 79184610:"/>
    <s v="Payables A 16381503 79184610"/>
    <s v="SEP-19 Purchase Invoices GBP"/>
    <d v="2019-09-16T00:00:00"/>
    <s v="SSCREPMAN,"/>
    <n v="7"/>
    <s v="Journal Import Created"/>
    <x v="0"/>
    <n v="436175"/>
    <d v="2019-08-21T00:00:00"/>
    <n v="165026831"/>
    <m/>
    <s v="PO Invoice"/>
    <m/>
    <s v="https://nww.einvoice-prod.sbs.nhs.uk:8179/invoicepdf/1d12b11b-9766-5806-a610-7281c7469ff3"/>
    <n v="1"/>
    <n v="154"/>
    <m/>
    <s v="Corporate Expenditure"/>
    <x v="4"/>
    <x v="1"/>
    <x v="6"/>
    <s v="7310 Legal / Prof Fees"/>
    <x v="0"/>
  </r>
  <r>
    <s v="E35120"/>
    <s v="7310"/>
    <s v="00000"/>
    <s v="00000"/>
    <s v="000000"/>
    <s v="Corporate Expenses"/>
    <s v="Legal / Prof Fees"/>
    <s v="Default"/>
    <s v="Default"/>
    <s v="Default"/>
    <n v="-154"/>
    <d v="2019-09-01T00:00:00"/>
    <s v="Purchase Invoices"/>
    <s v="Payables"/>
    <s v="Journal Import 79184610:"/>
    <s v="Payables A 16381503 79184610"/>
    <s v="SEP-19 Purchase Invoices GBP"/>
    <d v="2019-09-16T00:00:00"/>
    <s v="SSCREPMAN,"/>
    <n v="8"/>
    <s v="Journal Import Created"/>
    <x v="0"/>
    <n v="436175"/>
    <d v="2019-08-21T00:00:00"/>
    <n v="165026831"/>
    <m/>
    <s v="PO Invoice"/>
    <m/>
    <s v="https://nww.einvoice-prod.sbs.nhs.uk:8179/invoicepdf/1d12b11b-9766-5806-a610-7281c7469ff3"/>
    <n v="1"/>
    <n v="-154"/>
    <m/>
    <s v="Corporate Expenditure"/>
    <x v="4"/>
    <x v="1"/>
    <x v="6"/>
    <s v="7310 Legal / Prof Fees"/>
    <x v="0"/>
  </r>
  <r>
    <s v="E35120"/>
    <s v="7310"/>
    <s v="00000"/>
    <s v="00000"/>
    <s v="000000"/>
    <s v="Corporate Expenses"/>
    <s v="Legal / Prof Fees"/>
    <s v="Default"/>
    <s v="Default"/>
    <s v="Default"/>
    <n v="-681"/>
    <d v="2019-09-01T00:00:00"/>
    <s v="Purchase Invoices"/>
    <s v="Payables"/>
    <s v="Journal Import 79213699:"/>
    <s v="Payables A 16381641 79213699"/>
    <s v="SEP-19 Purchase Invoices GBP"/>
    <d v="2019-09-16T00:00:00"/>
    <s v="SSCREPMAN,"/>
    <n v="17"/>
    <s v="Journal Import Created"/>
    <x v="0"/>
    <n v="436172"/>
    <d v="2019-08-21T00:00:00"/>
    <n v="165077832"/>
    <m/>
    <s v="PO Invoice"/>
    <m/>
    <s v="https://nww.einvoice-prod.sbs.nhs.uk:8179/invoicepdf/3c886002-a361-5143-b675-ddd911fbe5ba"/>
    <n v="1"/>
    <n v="-681"/>
    <m/>
    <s v="Corporate Expenditure"/>
    <x v="4"/>
    <x v="1"/>
    <x v="6"/>
    <s v="7310 Legal / Prof Fees"/>
    <x v="0"/>
  </r>
  <r>
    <s v="E35120"/>
    <s v="7310"/>
    <s v="00000"/>
    <s v="00000"/>
    <s v="000000"/>
    <s v="Corporate Expenses"/>
    <s v="Legal / Prof Fees"/>
    <s v="Default"/>
    <s v="Default"/>
    <s v="Default"/>
    <n v="-176"/>
    <d v="2019-09-01T00:00:00"/>
    <s v="Purchase Invoices"/>
    <s v="Payables"/>
    <s v="Journal Import 79213699:"/>
    <s v="Payables A 16381641 79213699"/>
    <s v="SEP-19 Purchase Invoices GBP"/>
    <d v="2019-09-16T00:00:00"/>
    <s v="SSCREPMAN,"/>
    <n v="17"/>
    <s v="Journal Import Created"/>
    <x v="0"/>
    <n v="436174"/>
    <d v="2019-08-21T00:00:00"/>
    <n v="165077743"/>
    <m/>
    <s v="PO Invoice"/>
    <m/>
    <s v="https://nww.einvoice-prod.sbs.nhs.uk:8179/invoicepdf/0b998de8-c5a5-569b-90e0-d4ce331705a4"/>
    <n v="1"/>
    <n v="-176"/>
    <m/>
    <s v="Corporate Expenditure"/>
    <x v="4"/>
    <x v="1"/>
    <x v="6"/>
    <s v="7310 Legal / Prof Fees"/>
    <x v="0"/>
  </r>
  <r>
    <s v="E35120"/>
    <s v="7310"/>
    <s v="00000"/>
    <s v="00000"/>
    <s v="000000"/>
    <s v="Corporate Expenses"/>
    <s v="Legal / Prof Fees"/>
    <s v="Default"/>
    <s v="Default"/>
    <s v="Default"/>
    <n v="75197.95"/>
    <d v="2019-09-01T00:00:00"/>
    <s v="Purchase Invoices"/>
    <s v="Payables"/>
    <s v="Journal Import 79255805:"/>
    <s v="Payables A 16389663 79255805"/>
    <s v="SEP-19 Purchase Invoices GBP"/>
    <d v="2019-09-17T00:00:00"/>
    <s v="SSCREPMAN,"/>
    <n v="8"/>
    <s v="Journal Import Created"/>
    <x v="158"/>
    <n v="2243969"/>
    <d v="2019-08-31T00:00:00"/>
    <n v="165079818"/>
    <m/>
    <s v="PO Invoice"/>
    <m/>
    <s v="http://nww.docserv.wyss.nhs.uk/synergyiim/dist/?val=1317280_9620594_20190916155915"/>
    <n v="1"/>
    <n v="75198"/>
    <m/>
    <s v="Corporate Expenditure"/>
    <x v="4"/>
    <x v="1"/>
    <x v="6"/>
    <s v="7310 Legal / Prof Fees"/>
    <x v="0"/>
  </r>
  <r>
    <s v="E35120"/>
    <s v="7310"/>
    <s v="00000"/>
    <s v="00000"/>
    <s v="000000"/>
    <s v="Corporate Expenses"/>
    <s v="Legal / Prof Fees"/>
    <s v="Default"/>
    <s v="Default"/>
    <s v="Default"/>
    <n v="15039.59"/>
    <d v="2019-09-01T00:00:00"/>
    <s v="Purchase Invoices"/>
    <s v="Payables"/>
    <s v="Journal Import 79255805:"/>
    <s v="Payables A 16389663 79255805"/>
    <s v="SEP-19 Purchase Invoices GBP"/>
    <d v="2019-09-17T00:00:00"/>
    <s v="SSCREPMAN,"/>
    <n v="8"/>
    <s v="Journal Import Created"/>
    <x v="158"/>
    <n v="2243969"/>
    <d v="2019-08-31T00:00:00"/>
    <n v="165079818"/>
    <m/>
    <s v="PO Invoice"/>
    <m/>
    <s v="http://nww.docserv.wyss.nhs.uk/synergyiim/dist/?val=1317280_9620594_20190916155915"/>
    <m/>
    <m/>
    <m/>
    <s v="Corporate Expenditure"/>
    <x v="4"/>
    <x v="1"/>
    <x v="6"/>
    <s v="7310 Legal / Prof Fees"/>
    <x v="0"/>
  </r>
  <r>
    <s v="E35120"/>
    <s v="7310"/>
    <s v="00000"/>
    <s v="00000"/>
    <s v="000000"/>
    <s v="Corporate Expenses"/>
    <s v="Legal / Prof Fees"/>
    <s v="Default"/>
    <s v="Default"/>
    <s v="Default"/>
    <n v="-154"/>
    <d v="2019-09-01T00:00:00"/>
    <s v="Purchase Invoices"/>
    <s v="Payables"/>
    <s v="Journal Import 79255805:"/>
    <s v="Payables A 16389663 79255805"/>
    <s v="SEP-19 Purchase Invoices GBP"/>
    <d v="2019-09-17T00:00:00"/>
    <s v="SSCREPMAN,"/>
    <n v="9"/>
    <s v="Journal Import Created"/>
    <x v="0"/>
    <n v="436175"/>
    <d v="2019-08-21T00:00:00"/>
    <n v="165078325"/>
    <m/>
    <s v="PO Invoice"/>
    <m/>
    <s v="https://nww.einvoice-prod.sbs.nhs.uk:8179/invoicepdf/1d12b11b-9766-5806-a610-7281c7469ff3"/>
    <n v="1"/>
    <n v="-154"/>
    <m/>
    <s v="Corporate Expenditure"/>
    <x v="4"/>
    <x v="1"/>
    <x v="6"/>
    <s v="7310 Legal / Prof Fees"/>
    <x v="0"/>
  </r>
  <r>
    <s v="E35120"/>
    <s v="7310"/>
    <s v="00000"/>
    <s v="00000"/>
    <s v="000000"/>
    <s v="Corporate Expenses"/>
    <s v="Legal / Prof Fees"/>
    <s v="Default"/>
    <s v="Default"/>
    <s v="Default"/>
    <n v="-63.32"/>
    <d v="2019-09-01T00:00:00"/>
    <s v="Receiving"/>
    <s v="Cost Management"/>
    <s v="Journal Import 78640179:"/>
    <s v="Cost Management A 16250184 78640179 2"/>
    <s v="01-SEP-2019 Receiving GBP"/>
    <d v="2019-08-30T00:00:00"/>
    <s v="SSCREPMAN,"/>
    <n v="1182"/>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63.32"/>
    <d v="2019-09-01T00:00:00"/>
    <s v="Receiving"/>
    <s v="Cost Management"/>
    <s v="Journal Import 79693072:"/>
    <s v="Cost Management A 16482193 79693072"/>
    <s v="30-SEP-2019 Receiving GBP"/>
    <d v="2019-09-30T00:00:00"/>
    <s v="SSCREPMAN,"/>
    <n v="1368"/>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57717.04"/>
    <d v="2019-09-01T00:00:00"/>
    <s v="Receiving"/>
    <s v="Cost Management"/>
    <s v="Journal Import 79693072:"/>
    <s v="Cost Management A 16482193 79693072"/>
    <s v="30-SEP-2019 Receiving GBP"/>
    <d v="2019-09-30T00:00:00"/>
    <s v="SSCREPMAN,"/>
    <n v="1369"/>
    <s v="SP - DAC Beachcroft Annual Retainer payment 1.10.18 -  31.12.18 (Inv: 10210480)"/>
    <x v="158"/>
    <n v="165076761"/>
    <d v="2019-04-11T00:00:00"/>
    <m/>
    <m/>
    <m/>
    <s v="BRISTOL 1"/>
    <m/>
    <m/>
    <m/>
    <m/>
    <s v="Corporate Expenditure"/>
    <x v="4"/>
    <x v="1"/>
    <x v="6"/>
    <s v="7310 Legal / Prof Fees"/>
    <x v="0"/>
  </r>
  <r>
    <s v="E35120"/>
    <s v="7310"/>
    <s v="E1833"/>
    <s v="00000"/>
    <s v="000000"/>
    <s v="Corporate Expenses"/>
    <s v="Legal / Prof Fees"/>
    <s v="Employment Relations"/>
    <s v="Default"/>
    <s v="Default"/>
    <n v="-32.89"/>
    <d v="2019-09-01T00:00:00"/>
    <s v="Receiving"/>
    <s v="Cost Management"/>
    <s v="Journal Import 78640179:"/>
    <s v="Cost Management A 16250184 78640179 2"/>
    <s v="01-SEP-2019 Receiving GBP"/>
    <d v="2019-08-30T00:00:00"/>
    <s v="SSCREPMAN,"/>
    <n v="1715"/>
    <s v="Beachcroft fees for updating HR policies."/>
    <x v="158"/>
    <n v="165052611"/>
    <d v="2018-09-04T00:00:00"/>
    <m/>
    <m/>
    <m/>
    <s v="BRISTOL 1"/>
    <m/>
    <m/>
    <m/>
    <m/>
    <s v="Corporate Expenditure"/>
    <x v="4"/>
    <x v="1"/>
    <x v="6"/>
    <s v="7310 Legal / Prof Fees"/>
    <x v="0"/>
  </r>
  <r>
    <s v="E35120"/>
    <s v="7310"/>
    <s v="E1833"/>
    <s v="00000"/>
    <s v="000000"/>
    <s v="Corporate Expenses"/>
    <s v="Legal / Prof Fees"/>
    <s v="Employment Relations"/>
    <s v="Default"/>
    <s v="Default"/>
    <n v="32.89"/>
    <d v="2019-09-01T00:00:00"/>
    <s v="Receiving"/>
    <s v="Cost Management"/>
    <s v="Journal Import 79693072:"/>
    <s v="Cost Management A 16482193 79693072"/>
    <s v="30-SEP-2019 Receiving GBP"/>
    <d v="2019-09-30T00:00:00"/>
    <s v="SSCREPMAN,"/>
    <n v="2038"/>
    <s v="Beachcroft fees for updating HR policies."/>
    <x v="158"/>
    <n v="165052611"/>
    <d v="2018-09-04T00:00:00"/>
    <m/>
    <m/>
    <m/>
    <s v="BRISTOL 1"/>
    <m/>
    <m/>
    <m/>
    <m/>
    <s v="Corporate Expenditure"/>
    <x v="4"/>
    <x v="1"/>
    <x v="6"/>
    <s v="7310 Legal / Prof Fees"/>
    <x v="0"/>
  </r>
  <r>
    <s v="E35120"/>
    <s v="7310"/>
    <s v="00000"/>
    <s v="00000"/>
    <s v="000000"/>
    <s v="Corporate Expenses"/>
    <s v="Legal / Prof Fees"/>
    <s v="Default"/>
    <s v="Default"/>
    <s v="Default"/>
    <n v="36214"/>
    <d v="2019-10-01T00:00:00"/>
    <s v="Accrual"/>
    <s v="Spreadsheet"/>
    <s v="FBP1 Accruals"/>
    <s v="Spreadsheet A 16759307 81019612"/>
    <s v="RYD FIN CAM 1920 07 014 Accrual GBP"/>
    <d v="2019-11-06T00:00:00"/>
    <s v="RYD MCCARTHY, CAROLE"/>
    <n v="31"/>
    <s v="7310;DAC Beachcroft;43646 Accrual 2019-20 Annual Retainer;https://nww.docserv.wyss.nhs.uk/synergyiim/docviewer.aspx?t=d&amp;val=1317280_9620594_20190916155915;Jan-00"/>
    <x v="203"/>
    <m/>
    <d v="2019-11-06T00:00:00"/>
    <m/>
    <s v="7310;DAC Beachcroft;43646 Accrual 2019-20 Annual Retainer;"/>
    <m/>
    <m/>
    <s v="https://nww.docserv.wyss.nhs.uk/synergyiim/docviewer.aspx?t=d&amp;val=1317280_9620594_20190916155915;Jan-00"/>
    <m/>
    <m/>
    <m/>
    <s v="Corporate Expenditure"/>
    <x v="4"/>
    <x v="1"/>
    <x v="6"/>
    <s v="7310 Legal / Prof Fees"/>
    <x v="1"/>
  </r>
  <r>
    <s v="E35120"/>
    <s v="7310"/>
    <s v="00000"/>
    <s v="00000"/>
    <s v="000000"/>
    <s v="Corporate Expenses"/>
    <s v="Legal / Prof Fees"/>
    <s v="Default"/>
    <s v="Default"/>
    <s v="Default"/>
    <n v="-1923"/>
    <d v="2019-10-01T00:00:00"/>
    <s v="Accrual"/>
    <s v="Spreadsheet"/>
    <s v="FBP1 Accruals"/>
    <s v="Spreadsheet A 16759307 81019612"/>
    <s v="RYD FIN CAM 1920 07 014 Accrual GBP"/>
    <d v="2019-11-06T00:00:00"/>
    <s v="RYD MCCARTHY, CAROLE"/>
    <n v="32"/>
    <s v="7310;ICO Information Commissioner's Office;43556 Prepayment 7310;DATA PROTECTION FEE:ICO.GOV.UK;Barclaycard payments;Jun-19;;;Apr-19"/>
    <x v="203"/>
    <m/>
    <d v="2019-11-06T00:00:00"/>
    <m/>
    <s v="7310;ICO Information Commissioner's Office;43556 Prepayment 7310;DATA PROTECTION FEE:ICO.GOV.UK;Barclaycard payments;Jun-19;;;Apr-19"/>
    <m/>
    <m/>
    <m/>
    <m/>
    <m/>
    <m/>
    <s v="Corporate Expenditure"/>
    <x v="4"/>
    <x v="1"/>
    <x v="6"/>
    <s v="7310 Legal / Prof Fees"/>
    <x v="1"/>
  </r>
  <r>
    <s v="E35120"/>
    <s v="7310"/>
    <s v="00000"/>
    <s v="00000"/>
    <s v="000000"/>
    <s v="Corporate Expenses"/>
    <s v="Legal / Prof Fees"/>
    <s v="Default"/>
    <s v="Default"/>
    <s v="Default"/>
    <n v="-66550.600000000006"/>
    <d v="2019-10-01T00:00:00"/>
    <s v="Accrual"/>
    <s v="Spreadsheet"/>
    <s v="FBP1 Accruals"/>
    <s v="Spreadsheet A 16759307 81019612"/>
    <s v="RYD FIN CAM 1920 07 014 Accrual GBP"/>
    <d v="2019-11-06T00:00:00"/>
    <s v="RYD MCCARTHY, CAROLE"/>
    <n v="33"/>
    <s v="7310;CQC;Start Date Prepayment CQC annual Fee;http://nww.docserv.wyss.nhs.uk/Inter-NHS/PRD21RYD28048342518588.pdf;Apr-19"/>
    <x v="203"/>
    <m/>
    <d v="2019-11-06T00:00:00"/>
    <m/>
    <s v="7310;CQC;Start Date Prepayment CQC annual Fee;"/>
    <m/>
    <m/>
    <s v="http://nww.docserv.wyss.nhs.uk/Inter-NHS/PRD21RYD28048342518588.pdf;Apr-19"/>
    <m/>
    <m/>
    <m/>
    <s v="Corporate Expenditure"/>
    <x v="4"/>
    <x v="1"/>
    <x v="6"/>
    <s v="7310 Legal / Prof Fees"/>
    <x v="1"/>
  </r>
  <r>
    <s v="E35120"/>
    <s v="7310"/>
    <s v="00000"/>
    <s v="00000"/>
    <s v="000000"/>
    <s v="Corporate Expenses"/>
    <s v="Legal / Prof Fees"/>
    <s v="Default"/>
    <s v="Default"/>
    <s v="Default"/>
    <n v="41254"/>
    <d v="2019-10-01T00:00:00"/>
    <s v="Accrual"/>
    <s v="Spreadsheet"/>
    <s v="FBP1 Accruals - Corporate"/>
    <s v="Spreadsheet A 16748387 80970396"/>
    <s v="RYD FIN CAM 1920 07 013 Accrual GBP"/>
    <d v="2019-11-05T00:00:00"/>
    <s v="RYD MCCARTHY, CAROLE"/>
    <n v="13"/>
    <s v="7310;2019-20 Legal Fees Accrual Contract based on budget;M07 Oct-19"/>
    <x v="204"/>
    <m/>
    <d v="2019-11-05T00:00:00"/>
    <m/>
    <s v="7310;2019-20 Legal Fees Accrual Contract based on budget;M07 Oct-19"/>
    <m/>
    <m/>
    <m/>
    <m/>
    <m/>
    <m/>
    <s v="Corporate Expenditure"/>
    <x v="4"/>
    <x v="1"/>
    <x v="6"/>
    <s v="7310 Legal / Prof Fees"/>
    <x v="1"/>
  </r>
  <r>
    <s v="E35120"/>
    <s v="7310"/>
    <s v="00000"/>
    <s v="00000"/>
    <s v="000000"/>
    <s v="Corporate Expenses"/>
    <s v="Legal / Prof Fees"/>
    <s v="Default"/>
    <s v="Default"/>
    <s v="Default"/>
    <n v="-5087.5"/>
    <d v="2019-10-01T00:00:00"/>
    <s v="Accrual"/>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37"/>
    <s v="7310;2019-20 Legal Fees Accrual Contract based on budget - Lakers LLP;M06 Sep-19"/>
    <x v="205"/>
    <m/>
    <d v="2019-10-09T00:00:00"/>
    <m/>
    <s v="7310;2019-20 Legal Fees Accrual Contract based on budget - Lakers LLP;M06 Sep-19"/>
    <m/>
    <m/>
    <m/>
    <m/>
    <m/>
    <m/>
    <s v="Corporate Expenditure"/>
    <x v="4"/>
    <x v="1"/>
    <x v="6"/>
    <s v="7310 Legal / Prof Fees"/>
    <x v="1"/>
  </r>
  <r>
    <s v="E35120"/>
    <s v="7310"/>
    <s v="00000"/>
    <s v="00000"/>
    <s v="000000"/>
    <s v="Corporate Expenses"/>
    <s v="Legal / Prof Fees"/>
    <s v="Default"/>
    <s v="Default"/>
    <s v="Default"/>
    <n v="-17810"/>
    <d v="2019-10-01T00:00:00"/>
    <s v="Accrual"/>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38"/>
    <s v="7310;DAC Beachcroft;43646 Accrual 2019-20 Annual Retainer;https://nww.docserv.wyss.nhs.uk/synergyiim/docviewer.aspx?t=d&amp;val=1317280_9620594_20190916155915;Jan-00"/>
    <x v="205"/>
    <m/>
    <d v="2019-10-09T00:00:00"/>
    <m/>
    <s v="7310;DAC Beachcroft;43646 Accrual 2019-20 Annual Retainer;"/>
    <m/>
    <m/>
    <s v="https://nww.docserv.wyss.nhs.uk/synergyiim/docviewer.aspx?t=d&amp;val=1317280_9620594_20190916155915;Jan-00"/>
    <m/>
    <m/>
    <m/>
    <s v="Corporate Expenditure"/>
    <x v="4"/>
    <x v="1"/>
    <x v="6"/>
    <s v="7310 Legal / Prof Fees"/>
    <x v="1"/>
  </r>
  <r>
    <s v="E35120"/>
    <s v="7310"/>
    <s v="00000"/>
    <s v="00000"/>
    <s v="000000"/>
    <s v="Corporate Expenses"/>
    <s v="Legal / Prof Fees"/>
    <s v="Default"/>
    <s v="Default"/>
    <s v="Default"/>
    <n v="-23293"/>
    <d v="2019-10-01T00:00:00"/>
    <s v="Accrual"/>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39"/>
    <s v="7310;2019-20 Legal Fees Accrual Contract based on budget;M06 Sep-19"/>
    <x v="205"/>
    <m/>
    <d v="2019-10-09T00:00:00"/>
    <m/>
    <s v="7310;2019-20 Legal Fees Accrual Contract based on budget;M06 Sep-19"/>
    <m/>
    <m/>
    <m/>
    <m/>
    <m/>
    <m/>
    <s v="Corporate Expenditure"/>
    <x v="4"/>
    <x v="1"/>
    <x v="6"/>
    <s v="7310 Legal / Prof Fees"/>
    <x v="1"/>
  </r>
  <r>
    <s v="E35120"/>
    <s v="7310"/>
    <s v="00000"/>
    <s v="00000"/>
    <s v="000000"/>
    <s v="Corporate Expenses"/>
    <s v="Legal / Prof Fees"/>
    <s v="Default"/>
    <s v="Default"/>
    <s v="Default"/>
    <n v="2169"/>
    <d v="2019-10-01T00:00:00"/>
    <s v="Accrual"/>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40"/>
    <s v="7310;ICO Information Commissioner's Office;43556 Prepayment 7310;DATA PROTECTION FEE:ICO.GOV.UK;Barclaycard payments;Jun-19;;;Apr-19"/>
    <x v="205"/>
    <m/>
    <d v="2019-10-09T00:00:00"/>
    <m/>
    <s v="7310;ICO Information Commissioner's Office;43556 Prepayment 7310;DATA PROTECTION FEE:ICO.GOV.UK;Barclaycard payments;Jun-19;;;Apr-19"/>
    <m/>
    <m/>
    <m/>
    <m/>
    <m/>
    <m/>
    <s v="Corporate Expenditure"/>
    <x v="4"/>
    <x v="1"/>
    <x v="6"/>
    <s v="7310 Legal / Prof Fees"/>
    <x v="1"/>
  </r>
  <r>
    <s v="E35120"/>
    <s v="7310"/>
    <s v="00000"/>
    <s v="00000"/>
    <s v="000000"/>
    <s v="Corporate Expenses"/>
    <s v="Legal / Prof Fees"/>
    <s v="Default"/>
    <s v="Default"/>
    <s v="Default"/>
    <n v="57717.04"/>
    <d v="2019-10-01T00:00:00"/>
    <s v="Accrual"/>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41"/>
    <s v="7310;DAC BEACHCROFT LLPPO to be closed 165076761 SP - DAC Beachcroft Annual Retainer payment 1.10.18 -  31.12.18 (Inv: 10210480);M06 Sep-19"/>
    <x v="205"/>
    <m/>
    <d v="2019-10-09T00:00:00"/>
    <m/>
    <s v="7310;DAC BEACHCROFT LLPPO to be closed 165076761 SP - DAC Beachcroft Annual Retainer payment 1.10.18 -  31.12.18 (Inv: 10210480);M06 Sep-19"/>
    <m/>
    <m/>
    <m/>
    <m/>
    <m/>
    <m/>
    <s v="Corporate Expenditure"/>
    <x v="4"/>
    <x v="1"/>
    <x v="6"/>
    <s v="7310 Legal / Prof Fees"/>
    <x v="1"/>
  </r>
  <r>
    <s v="E35120"/>
    <s v="7310"/>
    <s v="00000"/>
    <s v="00000"/>
    <s v="000000"/>
    <s v="Corporate Expenses"/>
    <s v="Legal / Prof Fees"/>
    <s v="Default"/>
    <s v="Default"/>
    <s v="Default"/>
    <n v="80123.42"/>
    <d v="2019-10-01T00:00:00"/>
    <s v="Accrual"/>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42"/>
    <s v="7310;CQC;Start Date Prepayment CQC annual Fee;http://nww.docserv.wyss.nhs.uk/Inter-NHS/PRD21RYD28048342518588.pdf;Apr-19"/>
    <x v="205"/>
    <m/>
    <d v="2019-10-09T00:00:00"/>
    <m/>
    <s v="7310;CQC;Start Date Prepayment CQC annual Fee;"/>
    <m/>
    <m/>
    <s v="http://nww.docserv.wyss.nhs.uk/Inter-NHS/PRD21RYD28048342518588.pdf;Apr-19"/>
    <m/>
    <m/>
    <m/>
    <s v="Corporate Expenditure"/>
    <x v="4"/>
    <x v="1"/>
    <x v="6"/>
    <s v="7310 Legal / Prof Fees"/>
    <x v="1"/>
  </r>
  <r>
    <s v="E35120"/>
    <s v="7310"/>
    <s v="00000"/>
    <s v="00000"/>
    <s v="000000"/>
    <s v="Corporate Expenses"/>
    <s v="Legal / Prof Fees"/>
    <s v="Default"/>
    <s v="Default"/>
    <s v="Default"/>
    <n v="-15039.59"/>
    <d v="2019-10-01T00:00:00"/>
    <s v="Adjustment"/>
    <s v="Spreadsheet"/>
    <s v="SBS RYD SEP-19 VAT ADJUSTMENT JOURNAL"/>
    <s v="Spreadsheet A 16715103 80837443"/>
    <s v="SBS RYD SEP-19 VAT ADJUSTMENT JOURNAL Adjustment GBP"/>
    <d v="2019-11-01T00:00:00"/>
    <s v="SSC BLATTI, FRANCESCO"/>
    <n v="1436"/>
    <s v="DAC BEACHCROFT LLP-OR12_53657-2243969-15039.59-http://nww.docserv.wyss.nhs.uk/synergyiim/dist/?val=1317280_9620594_20190916155915"/>
    <x v="206"/>
    <m/>
    <d v="2019-11-01T00:00:00"/>
    <m/>
    <s v="DAC BEACHCROFT LLP-OR12_53657-2243969-15039.59-"/>
    <m/>
    <m/>
    <s v="http://nww.docserv.wyss.nhs.uk/synergyiim/dist/?val=1317280_9620594_20190916155915"/>
    <m/>
    <m/>
    <m/>
    <s v="Corporate Expenditure"/>
    <x v="4"/>
    <x v="1"/>
    <x v="6"/>
    <s v="7310 Legal / Prof Fees"/>
    <x v="1"/>
  </r>
  <r>
    <s v="E35120"/>
    <s v="7310"/>
    <s v="00000"/>
    <s v="00000"/>
    <s v="000000"/>
    <s v="Corporate Expenses"/>
    <s v="Legal / Prof Fees"/>
    <s v="Default"/>
    <s v="Default"/>
    <s v="Default"/>
    <n v="-86"/>
    <d v="2019-10-01T00:00:00"/>
    <s v="Misc Receipts"/>
    <s v="Receivables"/>
    <s v="Journal Import 79873293:"/>
    <s v="Receivables A 16524420 79873293"/>
    <s v="OCT-19 Misc Receipts GBP"/>
    <d v="2019-10-04T00:00:00"/>
    <s v="SSCREPMAN,"/>
    <n v="8"/>
    <s v="Journal Import Created"/>
    <x v="26"/>
    <s v="SBSEFT0310198587687A"/>
    <d v="2019-10-03T00:00:00"/>
    <m/>
    <s v="PAYMENT FROM DESCRIPTION: HMCTS/CENTRALISED REFERENCE: M. CLARKE REFUND**APPLIED AS PER PREVIOUS RECEIPT CONFIRMATION EMAIL SENT TO TRUST SA04102019**"/>
    <s v="RYD_10005676_CREATE"/>
    <n v="10005676"/>
    <m/>
    <m/>
    <m/>
    <m/>
    <s v="Corporate Expenditure"/>
    <x v="4"/>
    <x v="1"/>
    <x v="6"/>
    <s v="7310 Legal / Prof Fees"/>
    <x v="1"/>
  </r>
  <r>
    <s v="E35120"/>
    <s v="7310"/>
    <s v="00000"/>
    <s v="00000"/>
    <s v="000000"/>
    <s v="Corporate Expenses"/>
    <s v="Legal / Prof Fees"/>
    <s v="Default"/>
    <s v="Default"/>
    <s v="Default"/>
    <n v="1016"/>
    <d v="2019-10-01T00:00:00"/>
    <s v="Purchase Invoices"/>
    <s v="Payables"/>
    <s v="Journal Import 80358161:"/>
    <s v="Payables A 16616687 80358161"/>
    <s v="OCT-19 Purchase Invoices GBP"/>
    <d v="2019-10-18T00:00:00"/>
    <s v="SSCREPMAN,"/>
    <n v="9"/>
    <s v="Journal Import Created"/>
    <x v="207"/>
    <s v="I00516"/>
    <d v="2019-09-30T00:00:00"/>
    <n v="165080493"/>
    <m/>
    <s v="PO Invoice"/>
    <m/>
    <s v="http://nww.docserv.wyss.nhs.uk/synergyiim/dist/?val=1369886_9915317_20191017162816"/>
    <n v="1"/>
    <n v="1016"/>
    <m/>
    <s v="Corporate Expenditure"/>
    <x v="4"/>
    <x v="1"/>
    <x v="6"/>
    <s v="7310 Legal / Prof Fees"/>
    <x v="2"/>
  </r>
  <r>
    <s v="E35120"/>
    <s v="7310"/>
    <s v="00000"/>
    <s v="00000"/>
    <s v="000000"/>
    <s v="Corporate Expenses"/>
    <s v="Legal / Prof Fees"/>
    <s v="Default"/>
    <s v="Default"/>
    <s v="Default"/>
    <n v="203.2"/>
    <d v="2019-10-01T00:00:00"/>
    <s v="Purchase Invoices"/>
    <s v="Payables"/>
    <s v="Journal Import 80358161:"/>
    <s v="Payables A 16616687 80358161"/>
    <s v="OCT-19 Purchase Invoices GBP"/>
    <d v="2019-10-18T00:00:00"/>
    <s v="SSCREPMAN,"/>
    <n v="9"/>
    <s v="Journal Import Created"/>
    <x v="207"/>
    <s v="I00516"/>
    <d v="2019-09-30T00:00:00"/>
    <n v="165080493"/>
    <m/>
    <s v="PO Invoice"/>
    <m/>
    <s v="http://nww.docserv.wyss.nhs.uk/synergyiim/dist/?val=1369886_9915317_20191017162816"/>
    <m/>
    <m/>
    <m/>
    <s v="Corporate Expenditure"/>
    <x v="4"/>
    <x v="1"/>
    <x v="6"/>
    <s v="7310 Legal / Prof Fees"/>
    <x v="2"/>
  </r>
  <r>
    <s v="E35120"/>
    <s v="7310"/>
    <s v="00000"/>
    <s v="00000"/>
    <s v="000000"/>
    <s v="Corporate Expenses"/>
    <s v="Legal / Prof Fees"/>
    <s v="Default"/>
    <s v="Default"/>
    <s v="Default"/>
    <n v="-63.32"/>
    <d v="2019-10-01T00:00:00"/>
    <s v="Receiving"/>
    <s v="Cost Management"/>
    <s v="Journal Import 79693072:"/>
    <s v="Cost Management A 16482193 79693072 2"/>
    <s v="01-OCT-2019 Receiving GBP"/>
    <d v="2019-09-30T00:00:00"/>
    <s v="SSCREPMAN,"/>
    <n v="1368"/>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57717.04"/>
    <d v="2019-10-01T00:00:00"/>
    <s v="Receiving"/>
    <s v="Cost Management"/>
    <s v="Journal Import 79693072:"/>
    <s v="Cost Management A 16482193 79693072 2"/>
    <s v="01-OCT-2019 Receiving GBP"/>
    <d v="2019-09-30T00:00:00"/>
    <s v="SSCREPMAN,"/>
    <n v="1369"/>
    <s v="SP - DAC Beachcroft Annual Retainer payment 1.10.18 -  31.12.18 (Inv: 10210480)"/>
    <x v="158"/>
    <n v="165076761"/>
    <d v="2019-04-11T00:00:00"/>
    <m/>
    <m/>
    <m/>
    <s v="BRISTOL 1"/>
    <m/>
    <m/>
    <m/>
    <m/>
    <s v="Corporate Expenditure"/>
    <x v="4"/>
    <x v="1"/>
    <x v="6"/>
    <s v="7310 Legal / Prof Fees"/>
    <x v="0"/>
  </r>
  <r>
    <s v="E35120"/>
    <s v="7310"/>
    <s v="00000"/>
    <s v="00000"/>
    <s v="000000"/>
    <s v="Corporate Expenses"/>
    <s v="Legal / Prof Fees"/>
    <s v="Default"/>
    <s v="Default"/>
    <s v="Default"/>
    <n v="63.32"/>
    <d v="2019-10-01T00:00:00"/>
    <s v="Receiving"/>
    <s v="Cost Management"/>
    <s v="Journal Import 80803508:"/>
    <s v="Cost Management A 16710288 80803508"/>
    <s v="31-OCT-2019 Receiving GBP"/>
    <d v="2019-10-31T00:00:00"/>
    <s v="SSCREPMAN,"/>
    <n v="1372"/>
    <s v="Brighton MRC - legals for Sale Contract, Transer, Licence to Carry Out Works, Title Investigations"/>
    <x v="0"/>
    <n v="165026831"/>
    <d v="2017-05-02T00:00:00"/>
    <m/>
    <s v="DS10.07.12 HAZEL WILKS"/>
    <m/>
    <s v="LONDON-4"/>
    <m/>
    <m/>
    <m/>
    <m/>
    <s v="Corporate Expenditure"/>
    <x v="4"/>
    <x v="1"/>
    <x v="6"/>
    <s v="7310 Legal / Prof Fees"/>
    <x v="0"/>
  </r>
  <r>
    <s v="E35120"/>
    <s v="7310"/>
    <s v="E1833"/>
    <s v="00000"/>
    <s v="000000"/>
    <s v="Corporate Expenses"/>
    <s v="Legal / Prof Fees"/>
    <s v="Employment Relations"/>
    <s v="Default"/>
    <s v="Default"/>
    <n v="-32.89"/>
    <d v="2019-10-01T00:00:00"/>
    <s v="Receiving"/>
    <s v="Cost Management"/>
    <s v="Journal Import 79693072:"/>
    <s v="Cost Management A 16482193 79693072 2"/>
    <s v="01-OCT-2019 Receiving GBP"/>
    <d v="2019-09-30T00:00:00"/>
    <s v="SSCREPMAN,"/>
    <n v="2038"/>
    <s v="Beachcroft fees for updating HR policies."/>
    <x v="158"/>
    <n v="165052611"/>
    <d v="2018-09-04T00:00:00"/>
    <m/>
    <m/>
    <m/>
    <s v="BRISTOL 1"/>
    <m/>
    <m/>
    <m/>
    <m/>
    <s v="Corporate Expenditure"/>
    <x v="4"/>
    <x v="1"/>
    <x v="6"/>
    <s v="7310 Legal / Prof Fees"/>
    <x v="0"/>
  </r>
  <r>
    <s v="E35120"/>
    <s v="7310"/>
    <s v="E1833"/>
    <s v="00000"/>
    <s v="000000"/>
    <s v="Corporate Expenses"/>
    <s v="Legal / Prof Fees"/>
    <s v="Employment Relations"/>
    <s v="Default"/>
    <s v="Default"/>
    <n v="32.89"/>
    <d v="2019-10-01T00:00:00"/>
    <s v="Receiving"/>
    <s v="Cost Management"/>
    <s v="Journal Import 80803508:"/>
    <s v="Cost Management A 16710288 80803508"/>
    <s v="31-OCT-2019 Receiving GBP"/>
    <d v="2019-10-31T00:00:00"/>
    <s v="SSCREPMAN,"/>
    <n v="1991"/>
    <s v="Beachcroft fees for updating HR policies."/>
    <x v="158"/>
    <n v="165052611"/>
    <d v="2018-09-04T00:00:00"/>
    <m/>
    <m/>
    <m/>
    <s v="BRISTOL 1"/>
    <m/>
    <m/>
    <m/>
    <m/>
    <s v="Corporate Expenditure"/>
    <x v="4"/>
    <x v="1"/>
    <x v="6"/>
    <s v="7310 Legal / Prof Fees"/>
    <x v="0"/>
  </r>
  <r>
    <s v="E35120"/>
    <s v="7310"/>
    <s v="00000"/>
    <s v="00000"/>
    <s v="000000"/>
    <s v="Corporate Expenses"/>
    <s v="Legal / Prof Fees"/>
    <s v="Default"/>
    <s v="Default"/>
    <s v="Default"/>
    <n v="33500"/>
    <d v="2019-11-01T00:00:00"/>
    <s v="Accrual"/>
    <s v="Spreadsheet"/>
    <s v="FBP1 Accruals - Corporate"/>
    <s v="Spreadsheet A 16965553 82019563"/>
    <s v="RYD FIN CAM 1920 08 014 Accrual GBP"/>
    <d v="2019-12-04T00:00:00"/>
    <s v="ZZZ NIKYAR, BILAL"/>
    <n v="19"/>
    <s v="7310;2019-20 Legal Fees Accrual Contract based on budget;M08 Nov-19"/>
    <x v="208"/>
    <m/>
    <d v="2019-12-04T00:00:00"/>
    <m/>
    <s v="7310;2019-20 Legal Fees Accrual Contract based on budget;M08 Nov-19"/>
    <m/>
    <m/>
    <m/>
    <m/>
    <m/>
    <m/>
    <s v="Corporate Expenditure"/>
    <x v="4"/>
    <x v="1"/>
    <x v="6"/>
    <s v="7310 Legal / Prof Fees"/>
    <x v="1"/>
  </r>
  <r>
    <s v="E35120"/>
    <s v="7310"/>
    <s v="00000"/>
    <s v="00000"/>
    <s v="000000"/>
    <s v="Corporate Expenses"/>
    <s v="Legal / Prof Fees"/>
    <s v="Default"/>
    <s v="Default"/>
    <s v="Default"/>
    <n v="53430"/>
    <d v="2019-11-01T00:00:00"/>
    <s v="Accrual"/>
    <s v="Spreadsheet"/>
    <s v="M08 FBP1 Corporate &amp; DH Accruals"/>
    <s v="Spreadsheet A 16963716 82002579"/>
    <s v="RYD FIN BAN 1920 08 019 Accrual GBP"/>
    <d v="2019-12-04T00:00:00"/>
    <s v="ZZZ NIKYAR, BILAL"/>
    <n v="20"/>
    <s v="7310;DAC Beachcroft;43646 Accrual 2019-20 Annual Retainer;https://nww.docserv.wyss.nhs.uk/synergyiim/docviewer.aspx?t=d&amp;val=1317280_9620594_20190916155915;Nov-19"/>
    <x v="209"/>
    <m/>
    <d v="2019-12-04T00:00:00"/>
    <m/>
    <s v="7310;DAC Beachcroft;43646 Accrual 2019-20 Annual Retainer;"/>
    <m/>
    <m/>
    <s v="https://nww.docserv.wyss.nhs.uk/synergyiim/docviewer.aspx?t=d&amp;val=1317280_9620594_20190916155915;Nov-19"/>
    <m/>
    <m/>
    <m/>
    <s v="Corporate Expenditure"/>
    <x v="4"/>
    <x v="1"/>
    <x v="6"/>
    <s v="7310 Legal / Prof Fees"/>
    <x v="1"/>
  </r>
  <r>
    <s v="E35120"/>
    <s v="7310"/>
    <s v="00000"/>
    <s v="00000"/>
    <s v="000000"/>
    <s v="Corporate Expenses"/>
    <s v="Legal / Prof Fees"/>
    <s v="Default"/>
    <s v="Default"/>
    <s v="Default"/>
    <n v="-1692"/>
    <d v="2019-11-01T00:00:00"/>
    <s v="Accrual"/>
    <s v="Spreadsheet"/>
    <s v="M08 FBP1 Corporate &amp; DH Accruals"/>
    <s v="Spreadsheet A 16963716 82002579"/>
    <s v="RYD FIN BAN 1920 08 019 Accrual GBP"/>
    <d v="2019-12-04T00:00:00"/>
    <s v="ZZZ NIKYAR, BILAL"/>
    <n v="21"/>
    <s v="7310;ICO Information Commissioner's Office;43556 Prepayment 7310;DATA PROTECTION FEE:ICO.GOV.UK;Barclaycard payments;Jun-19;;;Nov-19"/>
    <x v="209"/>
    <m/>
    <d v="2019-12-04T00:00:00"/>
    <m/>
    <s v="7310;ICO Information Commissioner's Office;43556 Prepayment 7310;DATA PROTECTION FEE:ICO.GOV.UK;Barclaycard payments;Jun-19;;;Nov-19"/>
    <m/>
    <m/>
    <m/>
    <m/>
    <m/>
    <m/>
    <s v="Corporate Expenditure"/>
    <x v="4"/>
    <x v="1"/>
    <x v="6"/>
    <s v="7310 Legal / Prof Fees"/>
    <x v="1"/>
  </r>
  <r>
    <s v="E35120"/>
    <s v="7310"/>
    <s v="00000"/>
    <s v="00000"/>
    <s v="000000"/>
    <s v="Corporate Expenses"/>
    <s v="Legal / Prof Fees"/>
    <s v="Default"/>
    <s v="Default"/>
    <s v="Default"/>
    <n v="-53853.440000000002"/>
    <d v="2019-11-01T00:00:00"/>
    <s v="Accrual"/>
    <s v="Spreadsheet"/>
    <s v="M08 FBP1 Corporate &amp; DH Accruals"/>
    <s v="Spreadsheet A 16963716 82002579"/>
    <s v="RYD FIN BAN 1920 08 019 Accrual GBP"/>
    <d v="2019-12-04T00:00:00"/>
    <s v="ZZZ NIKYAR, BILAL"/>
    <n v="22"/>
    <s v="7310;CQC;Start Date Prepayment CQC annual Fee;http://nww.docserv.wyss.nhs.uk/Inter-NHS/PRD21RYD28048342518588.pdf;Nov-19"/>
    <x v="209"/>
    <m/>
    <d v="2019-12-04T00:00:00"/>
    <m/>
    <s v="7310;CQC;Start Date Prepayment CQC annual Fee;"/>
    <m/>
    <m/>
    <s v="http://nww.docserv.wyss.nhs.uk/Inter-NHS/PRD21RYD28048342518588.pdf;Nov-19"/>
    <m/>
    <m/>
    <m/>
    <s v="Corporate Expenditure"/>
    <x v="4"/>
    <x v="1"/>
    <x v="6"/>
    <s v="7310 Legal / Prof Fees"/>
    <x v="1"/>
  </r>
  <r>
    <s v="E35120"/>
    <s v="7310"/>
    <s v="00000"/>
    <s v="00000"/>
    <s v="000000"/>
    <s v="Corporate Expenses"/>
    <s v="Legal / Prof Fees"/>
    <s v="Default"/>
    <s v="Default"/>
    <s v="Default"/>
    <n v="-41254"/>
    <d v="2019-11-01T00:00:00"/>
    <s v="Accrual"/>
    <s v="Spreadsheet"/>
    <s v="Reverses &quot;RYD FIN CAM 1920 07 013 Accrual GBP&quot; journal entry of &quot;Spreadsheet A 16748387 80970396&quot; batch from &quot;OCT-19&quot;."/>
    <s v="Reverses &quot;RYD FIN CAM 1920 07 013 Accrual GBP&quot;11-NOV-19 17:57:00 - 81192528"/>
    <s v="Reverses &quot;RYD FIN CAM 1920 07 013 Accrual GBP&quot;11-NOV-19 17:57:00"/>
    <d v="2019-11-11T00:00:00"/>
    <s v="SSCREPMAN,"/>
    <n v="13"/>
    <s v="7310;2019-20 Legal Fees Accrual Contract based on budget;M07 Oct-19"/>
    <x v="210"/>
    <m/>
    <d v="2019-11-11T00:00:00"/>
    <m/>
    <s v="7310;2019-20 Legal Fees Accrual Contract based on budget;M07 Oct-19"/>
    <m/>
    <m/>
    <m/>
    <m/>
    <m/>
    <m/>
    <s v="Corporate Expenditure"/>
    <x v="4"/>
    <x v="1"/>
    <x v="6"/>
    <s v="7310 Legal / Prof Fees"/>
    <x v="1"/>
  </r>
  <r>
    <s v="E35120"/>
    <s v="7310"/>
    <s v="00000"/>
    <s v="00000"/>
    <s v="000000"/>
    <s v="Corporate Expenses"/>
    <s v="Legal / Prof Fees"/>
    <s v="Default"/>
    <s v="Default"/>
    <s v="Default"/>
    <n v="-36214"/>
    <d v="2019-11-01T00:00:00"/>
    <s v="Accrual"/>
    <s v="Spreadsheet"/>
    <s v="Reverses &quot;RYD FIN CAM 1920 07 014 Accrual GBP&quot; journal entry of &quot;Spreadsheet A 16759307 81019612&quot; batch from &quot;OCT-19&quot;."/>
    <s v="Reverses &quot;RYD FIN CAM 1920 07 014 Accrual GBP&quot;11-NOV-19 17:57:38 - 81192528"/>
    <s v="Reverses &quot;RYD FIN CAM 1920 07 014 Accrual GBP&quot;11-NOV-19 17:57:38"/>
    <d v="2019-11-11T00:00:00"/>
    <s v="SSCREPMAN,"/>
    <n v="31"/>
    <s v="7310;DAC Beachcroft;43646 Accrual 2019-20 Annual Retainer;https://nww.docserv.wyss.nhs.uk/synergyiim/docviewer.aspx?t=d&amp;val=1317280_9620594_20190916155915;Jan-00"/>
    <x v="211"/>
    <m/>
    <d v="2019-11-11T00:00:00"/>
    <m/>
    <s v="7310;DAC Beachcroft;43646 Accrual 2019-20 Annual Retainer;"/>
    <m/>
    <m/>
    <s v="https://nww.docserv.wyss.nhs.uk/synergyiim/docviewer.aspx?t=d&amp;val=1317280_9620594_20190916155915;Jan-00"/>
    <m/>
    <m/>
    <m/>
    <s v="Corporate Expenditure"/>
    <x v="4"/>
    <x v="1"/>
    <x v="6"/>
    <s v="7310 Legal / Prof Fees"/>
    <x v="1"/>
  </r>
  <r>
    <s v="E35120"/>
    <s v="7310"/>
    <s v="00000"/>
    <s v="00000"/>
    <s v="000000"/>
    <s v="Corporate Expenses"/>
    <s v="Legal / Prof Fees"/>
    <s v="Default"/>
    <s v="Default"/>
    <s v="Default"/>
    <n v="1923"/>
    <d v="2019-11-01T00:00:00"/>
    <s v="Accrual"/>
    <s v="Spreadsheet"/>
    <s v="Reverses &quot;RYD FIN CAM 1920 07 014 Accrual GBP&quot; journal entry of &quot;Spreadsheet A 16759307 81019612&quot; batch from &quot;OCT-19&quot;."/>
    <s v="Reverses &quot;RYD FIN CAM 1920 07 014 Accrual GBP&quot;11-NOV-19 17:57:38 - 81192528"/>
    <s v="Reverses &quot;RYD FIN CAM 1920 07 014 Accrual GBP&quot;11-NOV-19 17:57:38"/>
    <d v="2019-11-11T00:00:00"/>
    <s v="SSCREPMAN,"/>
    <n v="32"/>
    <s v="7310;ICO Information Commissioner's Office;43556 Prepayment 7310;DATA PROTECTION FEE:ICO.GOV.UK;Barclaycard payments;Jun-19;;;Apr-19"/>
    <x v="211"/>
    <m/>
    <d v="2019-11-11T00:00:00"/>
    <m/>
    <s v="7310;ICO Information Commissioner's Office;43556 Prepayment 7310;DATA PROTECTION FEE:ICO.GOV.UK;Barclaycard payments;Jun-19;;;Apr-19"/>
    <m/>
    <m/>
    <m/>
    <m/>
    <m/>
    <m/>
    <s v="Corporate Expenditure"/>
    <x v="4"/>
    <x v="1"/>
    <x v="6"/>
    <s v="7310 Legal / Prof Fees"/>
    <x v="1"/>
  </r>
  <r>
    <s v="E35120"/>
    <s v="7310"/>
    <s v="00000"/>
    <s v="00000"/>
    <s v="000000"/>
    <s v="Corporate Expenses"/>
    <s v="Legal / Prof Fees"/>
    <s v="Default"/>
    <s v="Default"/>
    <s v="Default"/>
    <n v="66550.600000000006"/>
    <d v="2019-11-01T00:00:00"/>
    <s v="Accrual"/>
    <s v="Spreadsheet"/>
    <s v="Reverses &quot;RYD FIN CAM 1920 07 014 Accrual GBP&quot; journal entry of &quot;Spreadsheet A 16759307 81019612&quot; batch from &quot;OCT-19&quot;."/>
    <s v="Reverses &quot;RYD FIN CAM 1920 07 014 Accrual GBP&quot;11-NOV-19 17:57:38 - 81192528"/>
    <s v="Reverses &quot;RYD FIN CAM 1920 07 014 Accrual GBP&quot;11-NOV-19 17:57:38"/>
    <d v="2019-11-11T00:00:00"/>
    <s v="SSCREPMAN,"/>
    <n v="33"/>
    <s v="7310;CQC;Start Date Prepayment CQC annual Fee;http://nww.docserv.wyss.nhs.uk/Inter-NHS/PRD21RYD28048342518588.pdf;Apr-19"/>
    <x v="211"/>
    <m/>
    <d v="2019-11-11T00:00:00"/>
    <m/>
    <s v="7310;CQC;Start Date Prepayment CQC annual Fee;"/>
    <m/>
    <m/>
    <s v="http://nww.docserv.wyss.nhs.uk/Inter-NHS/PRD21RYD28048342518588.pdf;Apr-19"/>
    <m/>
    <m/>
    <m/>
    <s v="Corporate Expenditure"/>
    <x v="4"/>
    <x v="1"/>
    <x v="6"/>
    <s v="7310 Legal / Prof Fees"/>
    <x v="1"/>
  </r>
  <r>
    <s v="E35120"/>
    <s v="7310"/>
    <s v="00000"/>
    <s v="00000"/>
    <s v="000000"/>
    <s v="Corporate Expenses"/>
    <s v="Legal / Prof Fees"/>
    <s v="Default"/>
    <s v="Default"/>
    <s v="Default"/>
    <n v="-14"/>
    <d v="2019-11-01T00:00:00"/>
    <s v="Misc Receipts"/>
    <s v="Receivables"/>
    <s v="Journal Import 81027940:"/>
    <s v="Receivables A 16767494 81027940"/>
    <s v="NOV-19 Misc Receipts GBP"/>
    <d v="2019-11-06T00:00:00"/>
    <s v="SSCREPMAN,"/>
    <n v="7"/>
    <s v="Journal Import Created"/>
    <x v="26"/>
    <s v="SBSEFT0511198680426A"/>
    <d v="2019-11-05T00:00:00"/>
    <m/>
    <s v="LB PAYMENT FROM DESCRIPTION: HMCTS/CENTRALISED REFERENCE: FDPC&amp;/COMPENSATION**APPLIED AS PER PREVIOUS AND RECEIPT EMAIL SENT FOR CONFIRMATION  SA06112019**"/>
    <s v="RYD_10005676_CREATE"/>
    <n v="10005676"/>
    <m/>
    <m/>
    <m/>
    <m/>
    <s v="Corporate Expenditure"/>
    <x v="4"/>
    <x v="1"/>
    <x v="6"/>
    <s v="7310 Legal / Prof Fees"/>
    <x v="1"/>
  </r>
  <r>
    <s v="E35120"/>
    <s v="7310"/>
    <s v="00000"/>
    <s v="00000"/>
    <s v="000000"/>
    <s v="Corporate Expenses"/>
    <s v="Legal / Prof Fees"/>
    <s v="Default"/>
    <s v="Default"/>
    <s v="Default"/>
    <n v="-8.2100000000000009"/>
    <d v="2019-11-01T00:00:00"/>
    <s v="Misc Receipts"/>
    <s v="Receivables"/>
    <s v="Journal Import 81027940:"/>
    <s v="Receivables A 16767494 81027940"/>
    <s v="NOV-19 Misc Receipts GBP"/>
    <d v="2019-11-06T00:00:00"/>
    <s v="SSCREPMAN,"/>
    <n v="7"/>
    <s v="Journal Import Created"/>
    <x v="26"/>
    <s v="SBSEFT0511198680427A"/>
    <d v="2019-11-05T00:00:00"/>
    <m/>
    <s v="LB PAYMENT FROM DESCRIPTION: HMCTS/CENTRALISED REFERENCE: FDPD&amp;/18021454E WK**APPLIED AS PER PREVIOUS AND RECEIPT EMAIL SENT FOR CONFIRMATION  EMAIL ATTACHED ON SBSEFT0511198680426A SA06112019**"/>
    <s v="RYD_10005676_CREATE"/>
    <n v="10005676"/>
    <m/>
    <m/>
    <m/>
    <m/>
    <s v="Corporate Expenditure"/>
    <x v="4"/>
    <x v="1"/>
    <x v="6"/>
    <s v="7310 Legal / Prof Fees"/>
    <x v="1"/>
  </r>
  <r>
    <s v="E35120"/>
    <s v="7310"/>
    <s v="00000"/>
    <s v="00000"/>
    <s v="000000"/>
    <s v="Corporate Expenses"/>
    <s v="Legal / Prof Fees"/>
    <s v="Default"/>
    <s v="Default"/>
    <s v="Default"/>
    <n v="-17.149999999999999"/>
    <d v="2019-11-01T00:00:00"/>
    <s v="Misc Receipts"/>
    <s v="Receivables"/>
    <s v="Journal Import 81027940:"/>
    <s v="Receivables A 16767494 81027940"/>
    <s v="NOV-19 Misc Receipts GBP"/>
    <d v="2019-11-06T00:00:00"/>
    <s v="SSCREPMAN,"/>
    <n v="7"/>
    <s v="Journal Import Created"/>
    <x v="26"/>
    <s v="SBSEFT0511198680428A"/>
    <d v="2019-11-05T00:00:00"/>
    <m/>
    <s v="LB PAYMENT FROM DESCRIPTION: HMCTS/CENTRALISED REFERENCE: FDQP&amp;/18022867K WK**APPLIED AS PER PREVIOUS AND RECEIPT EMAIL SENT FOR CONFIRMATION  EMAIL ATTACHED ON SBSEFT0511198680426A SA06112019**"/>
    <s v="RYD_10005676_CREATE"/>
    <n v="10005676"/>
    <m/>
    <m/>
    <m/>
    <m/>
    <s v="Corporate Expenditure"/>
    <x v="4"/>
    <x v="1"/>
    <x v="6"/>
    <s v="7310 Legal / Prof Fees"/>
    <x v="1"/>
  </r>
  <r>
    <s v="E35120"/>
    <s v="7310"/>
    <s v="00000"/>
    <s v="00000"/>
    <s v="000000"/>
    <s v="Corporate Expenses"/>
    <s v="Legal / Prof Fees"/>
    <s v="Default"/>
    <s v="Default"/>
    <s v="Default"/>
    <n v="-69.349999999999994"/>
    <d v="2019-11-01T00:00:00"/>
    <s v="Misc Receipts"/>
    <s v="Receivables"/>
    <s v="Journal Import 81027940:"/>
    <s v="Receivables A 16767494 81027940"/>
    <s v="NOV-19 Misc Receipts GBP"/>
    <d v="2019-11-06T00:00:00"/>
    <s v="SSCREPMAN,"/>
    <n v="7"/>
    <s v="Journal Import Created"/>
    <x v="26"/>
    <s v="SBSEFT0511198680429A"/>
    <d v="2019-11-05T00:00:00"/>
    <m/>
    <s v="LB PAYMENT FROM DESCRIPTION: HMCTS/CENTRALISED REFERENCE: FG2C&amp;/SECAMB**APPLIED AS PER PREVIOUS AND RECEIPT EMAIL SENT FOR CONFIRMATION EMAIL ATTACHED ON SBSEFT0511198680426A  SA06112019**"/>
    <s v="RYD_10005676_CREATE"/>
    <n v="10005676"/>
    <m/>
    <m/>
    <m/>
    <m/>
    <s v="Corporate Expenditure"/>
    <x v="4"/>
    <x v="1"/>
    <x v="6"/>
    <s v="7310 Legal / Prof Fees"/>
    <x v="1"/>
  </r>
  <r>
    <s v="E35120"/>
    <s v="7310"/>
    <s v="00000"/>
    <s v="00000"/>
    <s v="000000"/>
    <s v="Corporate Expenses"/>
    <s v="Legal / Prof Fees"/>
    <s v="Default"/>
    <s v="Default"/>
    <s v="Default"/>
    <n v="-86"/>
    <d v="2019-11-01T00:00:00"/>
    <s v="Misc Receipts"/>
    <s v="Receivables"/>
    <s v="Journal Import 81027940:"/>
    <s v="Receivables A 16767494 81027940"/>
    <s v="NOV-19 Misc Receipts GBP"/>
    <d v="2019-11-06T00:00:00"/>
    <s v="SSCREPMAN,"/>
    <n v="7"/>
    <s v="Journal Import Created"/>
    <x v="26"/>
    <s v="SBSEFT0511198680430A"/>
    <d v="2019-11-05T00:00:00"/>
    <m/>
    <s v="LB PAYMENT FROM DESCRIPTION: HMCTS/CENTRALISED REFERENCE: M. CLARKE REFUND**APPLIED AS PER PREVIOUS AND RECEIPT EMAIL SENT FOR CONFIRMATION EMAIL ATTACHED ON SBSEFT0511198680426A SA06112019**"/>
    <s v="RYD_10005676_CREATE"/>
    <n v="10005676"/>
    <m/>
    <m/>
    <m/>
    <m/>
    <s v="Corporate Expenditure"/>
    <x v="4"/>
    <x v="1"/>
    <x v="6"/>
    <s v="7310 Legal / Prof Fees"/>
    <x v="1"/>
  </r>
  <r>
    <s v="E35120"/>
    <s v="7310"/>
    <s v="00000"/>
    <s v="00000"/>
    <s v="000000"/>
    <s v="Corporate Expenses"/>
    <s v="Legal / Prof Fees"/>
    <s v="Default"/>
    <s v="Default"/>
    <s v="Default"/>
    <n v="322"/>
    <d v="2019-11-01T00:00:00"/>
    <s v="Purchase Invoices"/>
    <s v="Payables"/>
    <s v="Journal Import 81023322:"/>
    <s v="Payables A 16760593 81023322"/>
    <s v="NOV-19 Purchase Invoices GBP"/>
    <d v="2019-11-06T00:00:00"/>
    <s v="SSCREPMAN,"/>
    <n v="15"/>
    <s v="Journal Import Created"/>
    <x v="0"/>
    <n v="441746"/>
    <d v="2019-10-18T00:00:00"/>
    <n v="165028647"/>
    <m/>
    <s v="PO Invoice"/>
    <m/>
    <s v="https://nww.einvoice-prod.sbs.nhs.uk:8179/invoicepdf/bdef039b-84c9-5329-a65b-84d42efdec63"/>
    <n v="1"/>
    <n v="161"/>
    <m/>
    <s v="Corporate Expenditure"/>
    <x v="4"/>
    <x v="1"/>
    <x v="6"/>
    <s v="7310 Legal / Prof Fees"/>
    <x v="0"/>
  </r>
  <r>
    <s v="E35120"/>
    <s v="7310"/>
    <s v="00000"/>
    <s v="00000"/>
    <s v="000000"/>
    <s v="Corporate Expenses"/>
    <s v="Legal / Prof Fees"/>
    <s v="Default"/>
    <s v="Default"/>
    <s v="Default"/>
    <n v="-161"/>
    <d v="2019-11-01T00:00:00"/>
    <s v="Purchase Invoices"/>
    <s v="Payables"/>
    <s v="Journal Import 81023322:"/>
    <s v="Payables A 16760593 81023322"/>
    <s v="NOV-19 Purchase Invoices GBP"/>
    <d v="2019-11-06T00:00:00"/>
    <s v="SSCREPMAN,"/>
    <n v="16"/>
    <s v="Journal Import Created"/>
    <x v="0"/>
    <n v="441746"/>
    <d v="2019-10-18T00:00:00"/>
    <n v="165028647"/>
    <m/>
    <s v="PO Invoice"/>
    <m/>
    <s v="https://nww.einvoice-prod.sbs.nhs.uk:8179/invoicepdf/bdef039b-84c9-5329-a65b-84d42efdec63"/>
    <n v="1"/>
    <n v="-161"/>
    <m/>
    <s v="Corporate Expenditure"/>
    <x v="4"/>
    <x v="1"/>
    <x v="6"/>
    <s v="7310 Legal / Prof Fees"/>
    <x v="0"/>
  </r>
  <r>
    <s v="E35120"/>
    <s v="7310"/>
    <s v="00000"/>
    <s v="00000"/>
    <s v="000000"/>
    <s v="Corporate Expenses"/>
    <s v="Legal / Prof Fees"/>
    <s v="Default"/>
    <s v="Default"/>
    <s v="Default"/>
    <n v="-161"/>
    <d v="2019-11-01T00:00:00"/>
    <s v="Purchase Invoices"/>
    <s v="Payables"/>
    <s v="Journal Import 81067480:"/>
    <s v="Payables A 16768298 81067480"/>
    <s v="NOV-19 Purchase Invoices GBP"/>
    <d v="2019-11-07T00:00:00"/>
    <s v="SSCREPMAN,"/>
    <n v="13"/>
    <s v="Journal Import Created"/>
    <x v="0"/>
    <n v="441746"/>
    <d v="2019-10-18T00:00:00"/>
    <n v="165078325"/>
    <m/>
    <s v="PO Invoice"/>
    <m/>
    <s v="https://nww.einvoice-prod.sbs.nhs.uk:8179/invoicepdf/bdef039b-84c9-5329-a65b-84d42efdec63"/>
    <n v="1"/>
    <n v="-161"/>
    <m/>
    <s v="Corporate Expenditure"/>
    <x v="4"/>
    <x v="1"/>
    <x v="6"/>
    <s v="7310 Legal / Prof Fees"/>
    <x v="0"/>
  </r>
  <r>
    <s v="E35120"/>
    <s v="7310"/>
    <s v="00000"/>
    <s v="00000"/>
    <s v="000000"/>
    <s v="Corporate Expenses"/>
    <s v="Legal / Prof Fees"/>
    <s v="Default"/>
    <s v="Default"/>
    <s v="Default"/>
    <n v="1725"/>
    <d v="2019-11-01T00:00:00"/>
    <s v="Purchase Invoices"/>
    <s v="Payables"/>
    <s v="Journal Import 81683116:"/>
    <s v="Payables A 16900536 81683116"/>
    <s v="NOV-19 Purchase Invoices GBP"/>
    <d v="2019-11-25T00:00:00"/>
    <s v="SSCREPMAN,"/>
    <n v="6"/>
    <s v="Journal Import Created"/>
    <x v="212"/>
    <n v="4698"/>
    <d v="2019-11-07T00:00:00"/>
    <n v="165081143"/>
    <m/>
    <s v="PO Invoice"/>
    <m/>
    <s v="http://nww.docserv.wyss.nhs.uk/synergyiim/dist/?val=1429876_10255316_20191122152351"/>
    <n v="1"/>
    <n v="1725"/>
    <m/>
    <s v="Corporate Expenditure"/>
    <x v="4"/>
    <x v="1"/>
    <x v="6"/>
    <s v="7310 Legal / Prof Fees"/>
    <x v="1"/>
  </r>
  <r>
    <s v="E35120"/>
    <s v="7310"/>
    <s v="00000"/>
    <s v="00000"/>
    <s v="000000"/>
    <s v="Corporate Expenses"/>
    <s v="Legal / Prof Fees"/>
    <s v="Default"/>
    <s v="Default"/>
    <s v="Default"/>
    <n v="1878.89"/>
    <d v="2019-11-01T00:00:00"/>
    <s v="Purchase Invoices"/>
    <s v="Payables"/>
    <s v="Journal Import 81719859:"/>
    <s v="Payables A 16901914 81719859"/>
    <s v="NOV-19 Purchase Invoices GBP"/>
    <d v="2019-11-26T00:00:00"/>
    <s v="SSCREPMAN,"/>
    <n v="17"/>
    <s v="Journal Import Created"/>
    <x v="207"/>
    <s v="I00521"/>
    <d v="2019-10-31T00:00:00"/>
    <n v="165081155"/>
    <m/>
    <s v="PO Invoice"/>
    <m/>
    <s v="http://nww.docserv.wyss.nhs.uk/synergyiim/dist/?val=1429876_10255315_20191122152351"/>
    <n v="1"/>
    <n v="939"/>
    <m/>
    <s v="Corporate Expenditure"/>
    <x v="4"/>
    <x v="1"/>
    <x v="6"/>
    <s v="7310 Legal / Prof Fees"/>
    <x v="2"/>
  </r>
  <r>
    <s v="E35120"/>
    <s v="7310"/>
    <s v="00000"/>
    <s v="00000"/>
    <s v="000000"/>
    <s v="Corporate Expenses"/>
    <s v="Legal / Prof Fees"/>
    <s v="Default"/>
    <s v="Default"/>
    <s v="Default"/>
    <n v="967.49"/>
    <d v="2019-11-01T00:00:00"/>
    <s v="Purchase Invoices"/>
    <s v="Payables"/>
    <s v="Journal Import 81719859:"/>
    <s v="Payables A 16901914 81719859"/>
    <s v="NOV-19 Purchase Invoices GBP"/>
    <d v="2019-11-26T00:00:00"/>
    <s v="SSCREPMAN,"/>
    <n v="17"/>
    <s v="Journal Import Created"/>
    <x v="207"/>
    <s v="I00521"/>
    <d v="2019-10-31T00:00:00"/>
    <n v="165081155"/>
    <m/>
    <s v="PO Invoice"/>
    <m/>
    <s v="http://nww.docserv.wyss.nhs.uk/synergyiim/dist/?val=1429876_10255315_20191122152351"/>
    <n v="1"/>
    <n v="967"/>
    <m/>
    <s v="Corporate Expenditure"/>
    <x v="4"/>
    <x v="1"/>
    <x v="6"/>
    <s v="7310 Legal / Prof Fees"/>
    <x v="2"/>
  </r>
  <r>
    <s v="E35120"/>
    <s v="7310"/>
    <s v="00000"/>
    <s v="00000"/>
    <s v="000000"/>
    <s v="Corporate Expenses"/>
    <s v="Legal / Prof Fees"/>
    <s v="Default"/>
    <s v="Default"/>
    <s v="Default"/>
    <n v="8928"/>
    <d v="2019-11-01T00:00:00"/>
    <s v="Purchase Invoices"/>
    <s v="Payables"/>
    <s v="Journal Import 81719859:"/>
    <s v="Payables A 16901914 81719859"/>
    <s v="NOV-19 Purchase Invoices GBP"/>
    <d v="2019-11-26T00:00:00"/>
    <s v="SSCREPMAN,"/>
    <n v="17"/>
    <s v="Journal Import Created"/>
    <x v="207"/>
    <s v="I00521"/>
    <d v="2019-10-31T00:00:00"/>
    <n v="165081155"/>
    <m/>
    <s v="PO Invoice"/>
    <m/>
    <s v="http://nww.docserv.wyss.nhs.uk/synergyiim/dist/?val=1429876_10255315_20191122152351"/>
    <n v="1"/>
    <n v="4464"/>
    <m/>
    <s v="Corporate Expenditure"/>
    <x v="4"/>
    <x v="1"/>
    <x v="6"/>
    <s v="7310 Legal / Prof Fees"/>
    <x v="2"/>
  </r>
  <r>
    <s v="E35120"/>
    <s v="7310"/>
    <s v="00000"/>
    <s v="00000"/>
    <s v="000000"/>
    <s v="Corporate Expenses"/>
    <s v="Legal / Prof Fees"/>
    <s v="Default"/>
    <s v="Default"/>
    <s v="Default"/>
    <n v="4492"/>
    <d v="2019-11-01T00:00:00"/>
    <s v="Purchase Invoices"/>
    <s v="Payables"/>
    <s v="Journal Import 81719859:"/>
    <s v="Payables A 16901914 81719859"/>
    <s v="NOV-19 Purchase Invoices GBP"/>
    <d v="2019-11-26T00:00:00"/>
    <s v="SSCREPMAN,"/>
    <n v="17"/>
    <s v="Journal Import Created"/>
    <x v="207"/>
    <s v="I00521"/>
    <d v="2019-10-31T00:00:00"/>
    <n v="165081155"/>
    <m/>
    <s v="PO Invoice"/>
    <m/>
    <s v="http://nww.docserv.wyss.nhs.uk/synergyiim/dist/?val=1429876_10255315_20191122152351"/>
    <n v="1"/>
    <n v="4492"/>
    <m/>
    <s v="Corporate Expenditure"/>
    <x v="4"/>
    <x v="1"/>
    <x v="6"/>
    <s v="7310 Legal / Prof Fees"/>
    <x v="2"/>
  </r>
  <r>
    <s v="E35120"/>
    <s v="7310"/>
    <s v="00000"/>
    <s v="00000"/>
    <s v="000000"/>
    <s v="Corporate Expenses"/>
    <s v="Legal / Prof Fees"/>
    <s v="Default"/>
    <s v="Default"/>
    <s v="Default"/>
    <n v="5431.49"/>
    <d v="2019-11-01T00:00:00"/>
    <s v="Purchase Invoices"/>
    <s v="Payables"/>
    <s v="Journal Import 81719859:"/>
    <s v="Payables A 16901914 81719859"/>
    <s v="NOV-19 Purchase Invoices GBP"/>
    <d v="2019-11-26T00:00:00"/>
    <s v="SSCREPMAN,"/>
    <n v="17"/>
    <s v="Journal Import Created"/>
    <x v="207"/>
    <s v="I00521"/>
    <d v="2019-10-31T00:00:00"/>
    <n v="165081155"/>
    <m/>
    <s v="PO Invoice"/>
    <m/>
    <s v="http://nww.docserv.wyss.nhs.uk/synergyiim/dist/?val=1429876_10255315_20191122152351"/>
    <n v="1"/>
    <n v="5431"/>
    <m/>
    <s v="Corporate Expenditure"/>
    <x v="4"/>
    <x v="1"/>
    <x v="6"/>
    <s v="7310 Legal / Prof Fees"/>
    <x v="2"/>
  </r>
  <r>
    <s v="E35120"/>
    <s v="7310"/>
    <s v="00000"/>
    <s v="00000"/>
    <s v="000000"/>
    <s v="Corporate Expenses"/>
    <s v="Legal / Prof Fees"/>
    <s v="Default"/>
    <s v="Default"/>
    <s v="Default"/>
    <n v="1791.2"/>
    <d v="2019-11-01T00:00:00"/>
    <s v="Purchase Invoices"/>
    <s v="Payables"/>
    <s v="Journal Import 81719859:"/>
    <s v="Payables A 16901914 81719859"/>
    <s v="NOV-19 Purchase Invoices GBP"/>
    <d v="2019-11-26T00:00:00"/>
    <s v="SSCREPMAN,"/>
    <n v="17"/>
    <s v="Journal Import Created"/>
    <x v="207"/>
    <s v="I00521"/>
    <d v="2019-10-31T00:00:00"/>
    <n v="165081155"/>
    <m/>
    <s v="PO Invoice"/>
    <m/>
    <s v="http://nww.docserv.wyss.nhs.uk/synergyiim/dist/?val=1429876_10255315_20191122152351"/>
    <m/>
    <m/>
    <m/>
    <s v="Corporate Expenditure"/>
    <x v="4"/>
    <x v="1"/>
    <x v="6"/>
    <s v="7310 Legal / Prof Fees"/>
    <x v="2"/>
  </r>
  <r>
    <s v="E35120"/>
    <s v="7310"/>
    <s v="00000"/>
    <s v="00000"/>
    <s v="000000"/>
    <s v="Corporate Expenses"/>
    <s v="Legal / Prof Fees"/>
    <s v="Default"/>
    <s v="Default"/>
    <s v="Default"/>
    <n v="-5431.49"/>
    <d v="2019-11-01T00:00:00"/>
    <s v="Purchase Invoices"/>
    <s v="Payables"/>
    <s v="Journal Import 81719859:"/>
    <s v="Payables A 16901914 81719859"/>
    <s v="NOV-19 Purchase Invoices GBP"/>
    <d v="2019-11-26T00:00:00"/>
    <s v="SSCREPMAN,"/>
    <n v="18"/>
    <s v="Journal Import Created"/>
    <x v="207"/>
    <s v="I00521"/>
    <d v="2019-10-31T00:00:00"/>
    <n v="165081155"/>
    <m/>
    <s v="PO Invoice"/>
    <m/>
    <s v="http://nww.docserv.wyss.nhs.uk/synergyiim/dist/?val=1429876_10255315_20191122152351"/>
    <n v="1"/>
    <n v="-5431"/>
    <m/>
    <s v="Corporate Expenditure"/>
    <x v="4"/>
    <x v="1"/>
    <x v="6"/>
    <s v="7310 Legal / Prof Fees"/>
    <x v="2"/>
  </r>
  <r>
    <s v="E35120"/>
    <s v="7310"/>
    <s v="00000"/>
    <s v="00000"/>
    <s v="000000"/>
    <s v="Corporate Expenses"/>
    <s v="Legal / Prof Fees"/>
    <s v="Default"/>
    <s v="Default"/>
    <s v="Default"/>
    <n v="-8928"/>
    <d v="2019-11-01T00:00:00"/>
    <s v="Purchase Invoices"/>
    <s v="Payables"/>
    <s v="Journal Import 81719859:"/>
    <s v="Payables A 16901914 81719859"/>
    <s v="NOV-19 Purchase Invoices GBP"/>
    <d v="2019-11-26T00:00:00"/>
    <s v="SSCREPMAN,"/>
    <n v="18"/>
    <s v="Journal Import Created"/>
    <x v="207"/>
    <s v="I00521"/>
    <d v="2019-10-31T00:00:00"/>
    <n v="165081155"/>
    <m/>
    <s v="PO Invoice"/>
    <m/>
    <s v="http://nww.docserv.wyss.nhs.uk/synergyiim/dist/?val=1429876_10255315_20191122152351"/>
    <n v="1"/>
    <n v="-4464"/>
    <m/>
    <s v="Corporate Expenditure"/>
    <x v="4"/>
    <x v="1"/>
    <x v="6"/>
    <s v="7310 Legal / Prof Fees"/>
    <x v="2"/>
  </r>
  <r>
    <s v="E35120"/>
    <s v="7310"/>
    <s v="00000"/>
    <s v="00000"/>
    <s v="000000"/>
    <s v="Corporate Expenses"/>
    <s v="Legal / Prof Fees"/>
    <s v="Default"/>
    <s v="Default"/>
    <s v="Default"/>
    <n v="-967.49"/>
    <d v="2019-11-01T00:00:00"/>
    <s v="Purchase Invoices"/>
    <s v="Payables"/>
    <s v="Journal Import 81719859:"/>
    <s v="Payables A 16901914 81719859"/>
    <s v="NOV-19 Purchase Invoices GBP"/>
    <d v="2019-11-26T00:00:00"/>
    <s v="SSCREPMAN,"/>
    <n v="18"/>
    <s v="Journal Import Created"/>
    <x v="207"/>
    <s v="I00521"/>
    <d v="2019-10-31T00:00:00"/>
    <n v="165081155"/>
    <m/>
    <s v="PO Invoice"/>
    <m/>
    <s v="http://nww.docserv.wyss.nhs.uk/synergyiim/dist/?val=1429876_10255315_20191122152351"/>
    <n v="1"/>
    <n v="-967"/>
    <m/>
    <s v="Corporate Expenditure"/>
    <x v="4"/>
    <x v="1"/>
    <x v="6"/>
    <s v="7310 Legal / Prof Fees"/>
    <x v="2"/>
  </r>
  <r>
    <s v="E35120"/>
    <s v="7310"/>
    <s v="00000"/>
    <s v="00000"/>
    <s v="000000"/>
    <s v="Corporate Expenses"/>
    <s v="Legal / Prof Fees"/>
    <s v="Default"/>
    <s v="Default"/>
    <s v="Default"/>
    <n v="-939.4"/>
    <d v="2019-11-01T00:00:00"/>
    <s v="Purchase Invoices"/>
    <s v="Payables"/>
    <s v="Journal Import 81719859:"/>
    <s v="Payables A 16901914 81719859"/>
    <s v="NOV-19 Purchase Invoices GBP"/>
    <d v="2019-11-26T00:00:00"/>
    <s v="SSCREPMAN,"/>
    <n v="18"/>
    <s v="Journal Import Created"/>
    <x v="207"/>
    <s v="I00521"/>
    <d v="2019-10-31T00:00:00"/>
    <n v="165081155"/>
    <m/>
    <s v="PO Invoice"/>
    <m/>
    <s v="http://nww.docserv.wyss.nhs.uk/synergyiim/dist/?val=1429876_10255315_20191122152351"/>
    <n v="1"/>
    <n v="-939"/>
    <m/>
    <s v="Corporate Expenditure"/>
    <x v="4"/>
    <x v="1"/>
    <x v="6"/>
    <s v="7310 Legal / Prof Fees"/>
    <x v="2"/>
  </r>
  <r>
    <s v="E35120"/>
    <s v="7310"/>
    <s v="00000"/>
    <s v="00000"/>
    <s v="000000"/>
    <s v="Corporate Expenses"/>
    <s v="Legal / Prof Fees"/>
    <s v="Default"/>
    <s v="Default"/>
    <s v="Default"/>
    <n v="-892.8"/>
    <d v="2019-11-01T00:00:00"/>
    <s v="Purchase Invoices"/>
    <s v="Payables"/>
    <s v="Journal Import 81719859:"/>
    <s v="Payables A 16901914 81719859"/>
    <s v="NOV-19 Purchase Invoices GBP"/>
    <d v="2019-11-26T00:00:00"/>
    <s v="SSCREPMAN,"/>
    <n v="18"/>
    <s v="Journal Import Created"/>
    <x v="207"/>
    <s v="I00521"/>
    <d v="2019-10-31T00:00:00"/>
    <n v="165081155"/>
    <m/>
    <s v="PO Invoice"/>
    <m/>
    <s v="http://nww.docserv.wyss.nhs.uk/synergyiim/dist/?val=1429876_10255315_20191122152351"/>
    <m/>
    <m/>
    <m/>
    <s v="Corporate Expenditure"/>
    <x v="4"/>
    <x v="1"/>
    <x v="6"/>
    <s v="7310 Legal / Prof Fees"/>
    <x v="2"/>
  </r>
  <r>
    <s v="E35120"/>
    <s v="7310"/>
    <s v="00000"/>
    <s v="00000"/>
    <s v="000000"/>
    <s v="Corporate Expenses"/>
    <s v="Legal / Prof Fees"/>
    <s v="Default"/>
    <s v="Default"/>
    <s v="Default"/>
    <n v="-63.32"/>
    <d v="2019-11-01T00:00:00"/>
    <s v="Receiving"/>
    <s v="Cost Management"/>
    <s v="Journal Import 80803508:"/>
    <s v="Cost Management A 16710288 80803508 2"/>
    <s v="01-NOV-2019 Receiving GBP"/>
    <d v="2019-10-31T00:00:00"/>
    <s v="SSCREPMAN,"/>
    <n v="1372"/>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63.32"/>
    <d v="2019-11-01T00:00:00"/>
    <s v="Receiving"/>
    <s v="Cost Management"/>
    <s v="Journal Import 81851305:"/>
    <s v="Cost Management A 16923315 81851305"/>
    <s v="29-NOV-2019 Receiving GBP"/>
    <d v="2019-11-29T00:00:00"/>
    <s v="SSCREPMAN,"/>
    <n v="1442"/>
    <s v="Brighton MRC - legals for Sale Contract, Transer, Licence to Carry Out Works, Title Investigations"/>
    <x v="0"/>
    <n v="165026831"/>
    <d v="2017-05-02T00:00:00"/>
    <m/>
    <s v="DS10.07.12 HAZEL WILKS"/>
    <m/>
    <s v="LONDON-4"/>
    <m/>
    <m/>
    <m/>
    <m/>
    <s v="Corporate Expenditure"/>
    <x v="4"/>
    <x v="1"/>
    <x v="6"/>
    <s v="7310 Legal / Prof Fees"/>
    <x v="0"/>
  </r>
  <r>
    <s v="E35120"/>
    <s v="7310"/>
    <s v="E1830"/>
    <s v="00000"/>
    <s v="000000"/>
    <s v="Corporate Expenses"/>
    <s v="Legal / Prof Fees"/>
    <s v="LTPS - Costs"/>
    <s v="Default"/>
    <s v="Default"/>
    <n v="3580"/>
    <d v="2019-11-01T00:00:00"/>
    <s v="Purchase Invoices"/>
    <s v="Payables"/>
    <s v="Journal Import 81803162:"/>
    <s v="Payables A 16916936 81803162"/>
    <s v="NOV-19 Purchase Invoices GBP"/>
    <d v="2019-11-28T00:00:00"/>
    <s v="SSCREPMAN,"/>
    <n v="17"/>
    <s v="Journal Import Created"/>
    <x v="0"/>
    <n v="424501"/>
    <d v="2019-03-17T00:00:00"/>
    <n v="165065420"/>
    <m/>
    <s v="PO Invoice"/>
    <m/>
    <s v="https://nww.einvoice-prod.sbs.nhs.uk:8179/invoicepdf/2415513c-e58e-5666-9f49-5fd7d1811ff3"/>
    <n v="1"/>
    <n v="3580"/>
    <m/>
    <s v="Corporate Expenditure"/>
    <x v="4"/>
    <x v="1"/>
    <x v="6"/>
    <s v="7310 Legal / Prof Fees"/>
    <x v="0"/>
  </r>
  <r>
    <s v="E35120"/>
    <s v="7310"/>
    <s v="E1831"/>
    <s v="00000"/>
    <s v="000000"/>
    <s v="Corporate Expenses"/>
    <s v="Legal / Prof Fees"/>
    <s v="LTPS - Damages"/>
    <s v="Default"/>
    <s v="Default"/>
    <n v="-2070"/>
    <d v="2019-11-01T00:00:00"/>
    <s v="Misc Receipts"/>
    <s v="Receivables"/>
    <s v="Journal Import 81723547:"/>
    <s v="Receivables A 16907498 81723547"/>
    <s v="NOV-19 Misc Receipts GBP"/>
    <d v="2019-11-26T00:00:00"/>
    <s v="SSCREPMAN,"/>
    <n v="5"/>
    <s v="Journal Import Created"/>
    <x v="26"/>
    <s v="SBSEFT2511198731046A"/>
    <d v="2019-11-25T00:00:00"/>
    <m/>
    <s v="LB PAYMENT FROM DESCRIPTION: NHS LA REFERENCE:**APPLIED AS PER PREVIOUS AND EMAIL SENT FOR CONFIRMATION  SA26112019**"/>
    <s v="RYD_10005676_CREATE"/>
    <n v="10005676"/>
    <m/>
    <m/>
    <m/>
    <m/>
    <s v="Corporate Expenditure"/>
    <x v="4"/>
    <x v="1"/>
    <x v="6"/>
    <s v="7310 Legal / Prof Fees"/>
    <x v="1"/>
  </r>
  <r>
    <s v="E35120"/>
    <s v="7310"/>
    <s v="E1833"/>
    <s v="00000"/>
    <s v="000000"/>
    <s v="Corporate Expenses"/>
    <s v="Legal / Prof Fees"/>
    <s v="Employment Relations"/>
    <s v="Default"/>
    <s v="Default"/>
    <n v="-32.89"/>
    <d v="2019-11-01T00:00:00"/>
    <s v="Receiving"/>
    <s v="Cost Management"/>
    <s v="Journal Import 80803508:"/>
    <s v="Cost Management A 16710288 80803508 2"/>
    <s v="01-NOV-2019 Receiving GBP"/>
    <d v="2019-10-31T00:00:00"/>
    <s v="SSCREPMAN,"/>
    <n v="1991"/>
    <s v="Beachcroft fees for updating HR policies."/>
    <x v="158"/>
    <n v="165052611"/>
    <d v="2018-09-04T00:00:00"/>
    <m/>
    <m/>
    <m/>
    <s v="BRISTOL 1"/>
    <m/>
    <m/>
    <m/>
    <m/>
    <s v="Corporate Expenditure"/>
    <x v="4"/>
    <x v="1"/>
    <x v="6"/>
    <s v="7310 Legal / Prof Fees"/>
    <x v="0"/>
  </r>
  <r>
    <s v="E35120"/>
    <s v="7310"/>
    <s v="E1833"/>
    <s v="00000"/>
    <s v="000000"/>
    <s v="Corporate Expenses"/>
    <s v="Legal / Prof Fees"/>
    <s v="Employment Relations"/>
    <s v="Default"/>
    <s v="Default"/>
    <n v="32.89"/>
    <d v="2019-11-01T00:00:00"/>
    <s v="Receiving"/>
    <s v="Cost Management"/>
    <s v="Journal Import 81851305:"/>
    <s v="Cost Management A 16923315 81851305"/>
    <s v="29-NOV-2019 Receiving GBP"/>
    <d v="2019-11-29T00:00:00"/>
    <s v="SSCREPMAN,"/>
    <n v="2100"/>
    <s v="Beachcroft fees for updating HR policies."/>
    <x v="158"/>
    <n v="165052611"/>
    <d v="2018-09-04T00:00:00"/>
    <m/>
    <m/>
    <m/>
    <s v="BRISTOL 1"/>
    <m/>
    <m/>
    <m/>
    <m/>
    <s v="Corporate Expenditure"/>
    <x v="4"/>
    <x v="1"/>
    <x v="6"/>
    <s v="7310 Legal / Prof Fees"/>
    <x v="0"/>
  </r>
  <r>
    <s v="E35120"/>
    <s v="7310"/>
    <s v="E1833"/>
    <s v="00000"/>
    <s v="000000"/>
    <s v="Corporate Expenses"/>
    <s v="Legal / Prof Fees"/>
    <s v="Employment Relations"/>
    <s v="Default"/>
    <s v="Default"/>
    <n v="600"/>
    <d v="2019-11-01T00:00:00"/>
    <s v="Trust Local Payments"/>
    <s v="Local Payments"/>
    <s v="Created from Manual Payment Process"/>
    <s v="Manual Payment Local Payments A 3051947 81583841"/>
    <s v="Manual Payment Trust Local Payments GBP"/>
    <d v="2019-11-22T00:00:00"/>
    <s v="SSCREPMAN,"/>
    <n v="2"/>
    <s v="320535 - Black Norman Solicitors Ltd through Payment Request Number: 145727"/>
    <x v="213"/>
    <n v="145727"/>
    <d v="2019-11-22T00:00:00"/>
    <m/>
    <s v="Payment of solicitor fees for settlement agreement."/>
    <s v="FASTER PAYMENT - SALARIES"/>
    <s v="RYDRWAQAR"/>
    <m/>
    <m/>
    <m/>
    <m/>
    <s v="Corporate Expenditure"/>
    <x v="4"/>
    <x v="1"/>
    <x v="6"/>
    <s v="7310 Legal / Prof Fees"/>
    <x v="0"/>
  </r>
  <r>
    <s v="E35120"/>
    <s v="7310"/>
    <s v="00000"/>
    <s v="00000"/>
    <s v="000000"/>
    <s v="Corporate Expenses"/>
    <s v="Legal / Prof Fees"/>
    <s v="Default"/>
    <s v="Default"/>
    <s v="Default"/>
    <n v="7000"/>
    <d v="2019-12-01T00:00:00"/>
    <s v="Accrual"/>
    <s v="Spreadsheet"/>
    <s v="FBP1 Accruals - Corporate"/>
    <s v="Spreadsheet A 17203543 83011880"/>
    <s v="RYD FIN CAM 1920 09 008 Accrual GBP"/>
    <d v="2020-01-03T00:00:00"/>
    <s v="RYD MCCARTHY, CAROLE"/>
    <n v="37"/>
    <s v="7310;2019-20 Legal Fees Accrual Contract based on budget;M09 Dec-19"/>
    <x v="214"/>
    <m/>
    <d v="2020-01-03T00:00:00"/>
    <m/>
    <s v="7310;2019-20 Legal Fees Accrual Contract based on budget;M09 Dec-19"/>
    <m/>
    <m/>
    <m/>
    <m/>
    <m/>
    <m/>
    <s v="Corporate Expenditure"/>
    <x v="4"/>
    <x v="1"/>
    <x v="6"/>
    <s v="7310 Legal / Prof Fees"/>
    <x v="1"/>
  </r>
  <r>
    <s v="E35120"/>
    <s v="7310"/>
    <s v="00000"/>
    <s v="00000"/>
    <s v="000000"/>
    <s v="Corporate Expenses"/>
    <s v="Legal / Prof Fees"/>
    <s v="Default"/>
    <s v="Default"/>
    <s v="Default"/>
    <n v="74209"/>
    <d v="2019-12-01T00:00:00"/>
    <s v="Accrual"/>
    <s v="Spreadsheet"/>
    <s v="FBP1 Accruals - Corporate"/>
    <s v="Spreadsheet A 17203543 83011880"/>
    <s v="RYD FIN CAM 1920 09 008 Accrual GBP"/>
    <d v="2020-01-03T00:00:00"/>
    <s v="RYD MCCARTHY, CAROLE"/>
    <n v="38"/>
    <s v="7310;DAC Beachcroft;43646 Accrual 2019-20 Annual Retainer;https://nww.docserv.wyss.nhs.uk/synergyiim/docviewer.aspx?t=d&amp;val=1317280_9620594_20190916155915;Dec-19"/>
    <x v="214"/>
    <m/>
    <d v="2020-01-03T00:00:00"/>
    <m/>
    <s v="7310;DAC Beachcroft;43646 Accrual 2019-20 Annual Retainer;"/>
    <m/>
    <m/>
    <s v="https://nww.docserv.wyss.nhs.uk/synergyiim/docviewer.aspx?t=d&amp;val=1317280_9620594_20190916155915;Dec-19"/>
    <m/>
    <m/>
    <m/>
    <s v="Corporate Expenditure"/>
    <x v="4"/>
    <x v="1"/>
    <x v="6"/>
    <s v="7310 Legal / Prof Fees"/>
    <x v="1"/>
  </r>
  <r>
    <s v="E35120"/>
    <s v="7310"/>
    <s v="00000"/>
    <s v="00000"/>
    <s v="000000"/>
    <s v="Corporate Expenses"/>
    <s v="Legal / Prof Fees"/>
    <s v="Default"/>
    <s v="Default"/>
    <s v="Default"/>
    <n v="-1414"/>
    <d v="2019-12-01T00:00:00"/>
    <s v="Accrual"/>
    <s v="Spreadsheet"/>
    <s v="FBP1 Accruals - Corporate"/>
    <s v="Spreadsheet A 17203543 83011880"/>
    <s v="RYD FIN CAM 1920 09 008 Accrual GBP"/>
    <d v="2020-01-03T00:00:00"/>
    <s v="RYD MCCARTHY, CAROLE"/>
    <n v="39"/>
    <s v="7310;ICO Information Commissioner's Office;43556 Prepayment 7310;DATA PROTECTION FEE:ICO.GOV.UK;Barclaycard payments;Jun-19;;;Dec-19"/>
    <x v="214"/>
    <m/>
    <d v="2020-01-03T00:00:00"/>
    <m/>
    <s v="7310;ICO Information Commissioner's Office;43556 Prepayment 7310;DATA PROTECTION FEE:ICO.GOV.UK;Barclaycard payments;Jun-19;;;Dec-19"/>
    <m/>
    <m/>
    <m/>
    <m/>
    <m/>
    <m/>
    <s v="Corporate Expenditure"/>
    <x v="4"/>
    <x v="1"/>
    <x v="6"/>
    <s v="7310 Legal / Prof Fees"/>
    <x v="1"/>
  </r>
  <r>
    <s v="E35120"/>
    <s v="7310"/>
    <s v="00000"/>
    <s v="00000"/>
    <s v="000000"/>
    <s v="Corporate Expenses"/>
    <s v="Legal / Prof Fees"/>
    <s v="Default"/>
    <s v="Default"/>
    <s v="Default"/>
    <n v="-38529.29"/>
    <d v="2019-12-01T00:00:00"/>
    <s v="Accrual"/>
    <s v="Spreadsheet"/>
    <s v="FBP1 Accruals - Corporate"/>
    <s v="Spreadsheet A 17203543 83011880"/>
    <s v="RYD FIN CAM 1920 09 008 Accrual GBP"/>
    <d v="2020-01-03T00:00:00"/>
    <s v="RYD MCCARTHY, CAROLE"/>
    <n v="40"/>
    <s v="7310;CQC;Start Date Prepayment CQC annual Fee;http://nww.docserv.wyss.nhs.uk/Inter-NHS/PRD21RYD28048342518588.pdf;Dec-19"/>
    <x v="214"/>
    <m/>
    <d v="2020-01-03T00:00:00"/>
    <m/>
    <s v="7310;CQC;Start Date Prepayment CQC annual Fee;"/>
    <m/>
    <m/>
    <s v="http://nww.docserv.wyss.nhs.uk/Inter-NHS/PRD21RYD28048342518588.pdf;Dec-19"/>
    <m/>
    <m/>
    <m/>
    <s v="Corporate Expenditure"/>
    <x v="4"/>
    <x v="1"/>
    <x v="6"/>
    <s v="7310 Legal / Prof Fees"/>
    <x v="1"/>
  </r>
  <r>
    <s v="E35120"/>
    <s v="7310"/>
    <s v="00000"/>
    <s v="00000"/>
    <s v="000000"/>
    <s v="Corporate Expenses"/>
    <s v="Legal / Prof Fees"/>
    <s v="Default"/>
    <s v="Default"/>
    <s v="Default"/>
    <n v="-53430"/>
    <d v="2019-12-01T00:00:00"/>
    <s v="Accrual"/>
    <s v="Spreadsheet"/>
    <s v="Reverses &quot;RYD FIN BAN 1920 08 019 Accrual GBP&quot; journal entry of &quot;Spreadsheet A 16963716 82002579&quot; batch from &quot;NOV-19&quot;."/>
    <s v="Reverses &quot;RYD FIN BAN 1920 08 019 Accrual GBP&quot;10-DEC-19 17:57:21 - 82234850"/>
    <s v="Reverses &quot;RYD FIN BAN 1920 08 019 Accrual GBP&quot;10-DEC-19 17:57:21"/>
    <d v="2019-12-10T00:00:00"/>
    <s v="SSCREPMAN,"/>
    <n v="20"/>
    <s v="7310;DAC Beachcroft;43646 Accrual 2019-20 Annual Retainer;https://nww.docserv.wyss.nhs.uk/synergyiim/docviewer.aspx?t=d&amp;val=1317280_9620594_20190916155915;Nov-19"/>
    <x v="215"/>
    <m/>
    <d v="2019-12-10T00:00:00"/>
    <m/>
    <s v="7310;DAC Beachcroft;43646 Accrual 2019-20 Annual Retainer;"/>
    <m/>
    <m/>
    <s v="https://nww.docserv.wyss.nhs.uk/synergyiim/docviewer.aspx?t=d&amp;val=1317280_9620594_20190916155915;Nov-19"/>
    <m/>
    <m/>
    <m/>
    <s v="Corporate Expenditure"/>
    <x v="4"/>
    <x v="1"/>
    <x v="6"/>
    <s v="7310 Legal / Prof Fees"/>
    <x v="1"/>
  </r>
  <r>
    <s v="E35120"/>
    <s v="7310"/>
    <s v="00000"/>
    <s v="00000"/>
    <s v="000000"/>
    <s v="Corporate Expenses"/>
    <s v="Legal / Prof Fees"/>
    <s v="Default"/>
    <s v="Default"/>
    <s v="Default"/>
    <n v="1692"/>
    <d v="2019-12-01T00:00:00"/>
    <s v="Accrual"/>
    <s v="Spreadsheet"/>
    <s v="Reverses &quot;RYD FIN BAN 1920 08 019 Accrual GBP&quot; journal entry of &quot;Spreadsheet A 16963716 82002579&quot; batch from &quot;NOV-19&quot;."/>
    <s v="Reverses &quot;RYD FIN BAN 1920 08 019 Accrual GBP&quot;10-DEC-19 17:57:21 - 82234850"/>
    <s v="Reverses &quot;RYD FIN BAN 1920 08 019 Accrual GBP&quot;10-DEC-19 17:57:21"/>
    <d v="2019-12-10T00:00:00"/>
    <s v="SSCREPMAN,"/>
    <n v="21"/>
    <s v="7310;ICO Information Commissioner's Office;43556 Prepayment 7310;DATA PROTECTION FEE:ICO.GOV.UK;Barclaycard payments;Jun-19;;;Nov-19"/>
    <x v="215"/>
    <m/>
    <d v="2019-12-10T00:00:00"/>
    <m/>
    <s v="7310;ICO Information Commissioner's Office;43556 Prepayment 7310;DATA PROTECTION FEE:ICO.GOV.UK;Barclaycard payments;Jun-19;;;Nov-19"/>
    <m/>
    <m/>
    <m/>
    <m/>
    <m/>
    <m/>
    <s v="Corporate Expenditure"/>
    <x v="4"/>
    <x v="1"/>
    <x v="6"/>
    <s v="7310 Legal / Prof Fees"/>
    <x v="1"/>
  </r>
  <r>
    <s v="E35120"/>
    <s v="7310"/>
    <s v="00000"/>
    <s v="00000"/>
    <s v="000000"/>
    <s v="Corporate Expenses"/>
    <s v="Legal / Prof Fees"/>
    <s v="Default"/>
    <s v="Default"/>
    <s v="Default"/>
    <n v="53853.440000000002"/>
    <d v="2019-12-01T00:00:00"/>
    <s v="Accrual"/>
    <s v="Spreadsheet"/>
    <s v="Reverses &quot;RYD FIN BAN 1920 08 019 Accrual GBP&quot; journal entry of &quot;Spreadsheet A 16963716 82002579&quot; batch from &quot;NOV-19&quot;."/>
    <s v="Reverses &quot;RYD FIN BAN 1920 08 019 Accrual GBP&quot;10-DEC-19 17:57:21 - 82234850"/>
    <s v="Reverses &quot;RYD FIN BAN 1920 08 019 Accrual GBP&quot;10-DEC-19 17:57:21"/>
    <d v="2019-12-10T00:00:00"/>
    <s v="SSCREPMAN,"/>
    <n v="22"/>
    <s v="7310;CQC;Start Date Prepayment CQC annual Fee;http://nww.docserv.wyss.nhs.uk/Inter-NHS/PRD21RYD28048342518588.pdf;Nov-19"/>
    <x v="215"/>
    <m/>
    <d v="2019-12-10T00:00:00"/>
    <m/>
    <s v="7310;CQC;Start Date Prepayment CQC annual Fee;"/>
    <m/>
    <m/>
    <s v="http://nww.docserv.wyss.nhs.uk/Inter-NHS/PRD21RYD28048342518588.pdf;Nov-19"/>
    <m/>
    <m/>
    <m/>
    <s v="Corporate Expenditure"/>
    <x v="4"/>
    <x v="1"/>
    <x v="6"/>
    <s v="7310 Legal / Prof Fees"/>
    <x v="1"/>
  </r>
  <r>
    <s v="E35120"/>
    <s v="7310"/>
    <s v="00000"/>
    <s v="00000"/>
    <s v="000000"/>
    <s v="Corporate Expenses"/>
    <s v="Legal / Prof Fees"/>
    <s v="Default"/>
    <s v="Default"/>
    <s v="Default"/>
    <n v="-33500"/>
    <d v="2019-12-01T00:00:00"/>
    <s v="Accrual"/>
    <s v="Spreadsheet"/>
    <s v="Reverses &quot;RYD FIN CAM 1920 08 014 Accrual GBP&quot; journal entry of &quot;Spreadsheet A 16965553 82019563&quot; batch from &quot;NOV-19&quot;."/>
    <s v="Reverses &quot;RYD FIN CAM 1920 08 014 Accrual GBP&quot;10-DEC-19 17:57:40 - 82234850"/>
    <s v="Reverses &quot;RYD FIN CAM 1920 08 014 Accrual GBP&quot;10-DEC-19 17:57:40"/>
    <d v="2019-12-10T00:00:00"/>
    <s v="SSCREPMAN,"/>
    <n v="19"/>
    <s v="7310;2019-20 Legal Fees Accrual Contract based on budget;M08 Nov-19"/>
    <x v="216"/>
    <m/>
    <d v="2019-12-10T00:00:00"/>
    <m/>
    <s v="7310;2019-20 Legal Fees Accrual Contract based on budget;M08 Nov-19"/>
    <m/>
    <m/>
    <m/>
    <m/>
    <m/>
    <m/>
    <s v="Corporate Expenditure"/>
    <x v="4"/>
    <x v="1"/>
    <x v="6"/>
    <s v="7310 Legal / Prof Fees"/>
    <x v="1"/>
  </r>
  <r>
    <s v="E35120"/>
    <s v="7310"/>
    <s v="00000"/>
    <s v="00000"/>
    <s v="000000"/>
    <s v="Corporate Expenses"/>
    <s v="Legal / Prof Fees"/>
    <s v="Default"/>
    <s v="Default"/>
    <s v="Default"/>
    <n v="343"/>
    <d v="2019-12-01T00:00:00"/>
    <s v="Adjustment"/>
    <s v="Spreadsheet"/>
    <s v="FBP1 Adjustments"/>
    <s v="Spreadsheet A 17072494 82428695"/>
    <s v="RYD FIN CAM 1920 09 001 Adjustment GBP"/>
    <d v="2019-12-16T00:00:00"/>
    <s v="RYD MCCARTHY, CAROLE"/>
    <n v="62"/>
    <s v="7310;CAPSTICKS SOLICITORS;444515 165080476;https://nww.einvoice-prod.sbs.nhs.uk:8179/invoicepdf/f177c693-f5f9-5858-a09a-b539f475e67e"/>
    <x v="217"/>
    <m/>
    <d v="2019-12-16T00:00:00"/>
    <m/>
    <s v="7310;CAPSTICKS SOLICITORS;444515 165080476;"/>
    <m/>
    <m/>
    <s v="https://nww.einvoice-prod.sbs.nhs.uk:8179/invoicepdf/f177c693-f5f9-5858-a09a-b539f475e67e"/>
    <m/>
    <m/>
    <m/>
    <s v="Corporate Expenditure"/>
    <x v="4"/>
    <x v="1"/>
    <x v="6"/>
    <s v="7310 Legal / Prof Fees"/>
    <x v="1"/>
  </r>
  <r>
    <s v="E35120"/>
    <s v="7310"/>
    <s v="00000"/>
    <s v="00000"/>
    <s v="000000"/>
    <s v="Corporate Expenses"/>
    <s v="Legal / Prof Fees"/>
    <s v="Default"/>
    <s v="Default"/>
    <s v="Default"/>
    <n v="1000"/>
    <d v="2019-12-01T00:00:00"/>
    <s v="Adjustment"/>
    <s v="Spreadsheet"/>
    <s v="FBP1 Adjustments"/>
    <s v="Spreadsheet A 17072494 82428695"/>
    <s v="RYD FIN CAM 1920 09 001 Adjustment GBP"/>
    <d v="2019-12-16T00:00:00"/>
    <s v="RYD MCCARTHY, CAROLE"/>
    <n v="63"/>
    <s v="7310;CAPSTICKS SOLICITORS;441539 165080476;https://nww.einvoice-prod.sbs.nhs.uk:8179/invoicepdf/42fe221d-8514-502f-9ee6-21690e6e8848"/>
    <x v="217"/>
    <m/>
    <d v="2019-12-16T00:00:00"/>
    <m/>
    <s v="7310;CAPSTICKS SOLICITORS;441539 165080476;"/>
    <m/>
    <m/>
    <s v="https://nww.einvoice-prod.sbs.nhs.uk:8179/invoicepdf/42fe221d-8514-502f-9ee6-21690e6e8848"/>
    <m/>
    <m/>
    <m/>
    <s v="Corporate Expenditure"/>
    <x v="4"/>
    <x v="1"/>
    <x v="6"/>
    <s v="7310 Legal / Prof Fees"/>
    <x v="1"/>
  </r>
  <r>
    <s v="E35120"/>
    <s v="7310"/>
    <s v="00000"/>
    <s v="00000"/>
    <s v="000000"/>
    <s v="Corporate Expenses"/>
    <s v="Legal / Prof Fees"/>
    <s v="Default"/>
    <s v="Default"/>
    <s v="Default"/>
    <n v="1500"/>
    <d v="2019-12-01T00:00:00"/>
    <s v="Adjustment"/>
    <s v="Spreadsheet"/>
    <s v="FBP1 Adjustments"/>
    <s v="Spreadsheet A 17072494 82428695"/>
    <s v="RYD FIN CAM 1920 09 001 Adjustment GBP"/>
    <d v="2019-12-16T00:00:00"/>
    <s v="RYD MCCARTHY, CAROLE"/>
    <n v="64"/>
    <s v="7310;CAPSTICKS SOLICITORS;437534 165079144;https://nww.einvoice-prod.sbs.nhs.uk:8179/invoicepdf/eb1e37a4-4bf8-5a8b-8303-5647d9f4477b"/>
    <x v="217"/>
    <m/>
    <d v="2019-12-16T00:00:00"/>
    <m/>
    <s v="7310;CAPSTICKS SOLICITORS;437534 165079144;"/>
    <m/>
    <m/>
    <s v="https://nww.einvoice-prod.sbs.nhs.uk:8179/invoicepdf/eb1e37a4-4bf8-5a8b-8303-5647d9f4477b"/>
    <m/>
    <m/>
    <m/>
    <s v="Corporate Expenditure"/>
    <x v="4"/>
    <x v="1"/>
    <x v="6"/>
    <s v="7310 Legal / Prof Fees"/>
    <x v="1"/>
  </r>
  <r>
    <s v="E35120"/>
    <s v="7310"/>
    <s v="00000"/>
    <s v="00000"/>
    <s v="000000"/>
    <s v="Corporate Expenses"/>
    <s v="Legal / Prof Fees"/>
    <s v="Default"/>
    <s v="Default"/>
    <s v="Default"/>
    <n v="-57717.04"/>
    <d v="2019-12-01T00:00:00"/>
    <s v="Adjustment"/>
    <s v="Spreadsheet"/>
    <s v="FBP1 Adjustments - Corporate"/>
    <s v="Spreadsheet A 17203539 83011835"/>
    <s v="RYD FIN CAM 1920 09 007 Adjustment GBP"/>
    <d v="2020-01-03T00:00:00"/>
    <s v="RYD MCCARTHY, CAROLE"/>
    <n v="10"/>
    <s v="7310;DAC BEACHCROFT LLP;2018-19 Exp;M09 Dec-19;http://nww.docserv.wyss.nhs.uk/synergyiim/dist/?val=1453282_10394711_20191209122228"/>
    <x v="218"/>
    <m/>
    <d v="2020-01-03T00:00:00"/>
    <m/>
    <s v="7310;DAC BEACHCROFT LLP;2018-19 Exp;M09 Dec-19;"/>
    <m/>
    <m/>
    <s v="http://nww.docserv.wyss.nhs.uk/synergyiim/dist/?val=1453282_10394711_20191209122228"/>
    <m/>
    <m/>
    <m/>
    <s v="Corporate Expenditure"/>
    <x v="4"/>
    <x v="1"/>
    <x v="6"/>
    <s v="7310 Legal / Prof Fees"/>
    <x v="1"/>
  </r>
  <r>
    <s v="E35120"/>
    <s v="7310"/>
    <s v="00000"/>
    <s v="00000"/>
    <s v="000000"/>
    <s v="Corporate Expenses"/>
    <s v="Legal / Prof Fees"/>
    <s v="Default"/>
    <s v="Default"/>
    <s v="Default"/>
    <n v="345"/>
    <d v="2019-12-01T00:00:00"/>
    <s v="Adjustment"/>
    <s v="Spreadsheet"/>
    <s v="SBS RYD NOV-19 VAT ADJUSTMENT JOURNAL"/>
    <s v="Spreadsheet A 17202672 82998682"/>
    <s v="SBS RYD NOV-19 VAT ADJUSTMENT JOURNAL Adjustment GBP"/>
    <d v="2020-01-03T00:00:00"/>
    <s v="SSC BLATTI, FRANCESCO"/>
    <n v="1109"/>
    <s v="VISTA EMPLOYER SERVICES LTD-004698-0-http://nww.docserv.wyss.nhs.uk/synergyiim/dist/?val=1429876_10255316_20191122152351"/>
    <x v="29"/>
    <m/>
    <d v="2020-01-03T00:00:00"/>
    <m/>
    <s v="VISTA EMPLOYER SERVICES LTD-004698-0-"/>
    <m/>
    <m/>
    <s v="http://nww.docserv.wyss.nhs.uk/synergyiim/dist/?val=1429876_10255316_20191122152351"/>
    <m/>
    <m/>
    <m/>
    <s v="Corporate Expenditure"/>
    <x v="4"/>
    <x v="1"/>
    <x v="6"/>
    <s v="7310 Legal / Prof Fees"/>
    <x v="1"/>
  </r>
  <r>
    <s v="E35120"/>
    <s v="7310"/>
    <s v="00000"/>
    <s v="00000"/>
    <s v="000000"/>
    <s v="Corporate Expenses"/>
    <s v="Legal / Prof Fees"/>
    <s v="Default"/>
    <s v="Default"/>
    <s v="Default"/>
    <n v="-898.4"/>
    <d v="2019-12-01T00:00:00"/>
    <s v="Adjustment"/>
    <s v="Spreadsheet"/>
    <s v="SBS RYD NOV-19 VAT ADJUSTMENT JOURNAL"/>
    <s v="Spreadsheet A 17202672 82998682"/>
    <s v="SBS RYD NOV-19 VAT ADJUSTMENT JOURNAL Adjustment GBP"/>
    <d v="2020-01-03T00:00:00"/>
    <s v="SSC BLATTI, FRANCESCO"/>
    <n v="1110"/>
    <s v="INVESTIGATIONS BY DESIGN LTD-I00521-898.4-http://nww.docserv.wyss.nhs.uk/synergyiim/dist/?val=1429876_10255315_20191122152351"/>
    <x v="29"/>
    <m/>
    <d v="2020-01-03T00:00:00"/>
    <m/>
    <s v="INVESTIGATIONS BY DESIGN LTD-I00521-898.4-"/>
    <m/>
    <m/>
    <s v="http://nww.docserv.wyss.nhs.uk/synergyiim/dist/?val=1429876_10255315_20191122152351"/>
    <m/>
    <m/>
    <m/>
    <s v="Corporate Expenditure"/>
    <x v="4"/>
    <x v="1"/>
    <x v="6"/>
    <s v="7310 Legal / Prof Fees"/>
    <x v="1"/>
  </r>
  <r>
    <s v="E35120"/>
    <s v="7310"/>
    <s v="00000"/>
    <s v="00000"/>
    <s v="000000"/>
    <s v="Corporate Expenses"/>
    <s v="Legal / Prof Fees"/>
    <s v="Default"/>
    <s v="Default"/>
    <s v="Default"/>
    <n v="-203.2"/>
    <d v="2019-12-01T00:00:00"/>
    <s v="Adjustment"/>
    <s v="Spreadsheet"/>
    <s v="SBS RYD OCT-19 VAT ADJUSTMENT JOURNAL"/>
    <s v="Spreadsheet A 16974522 82045133"/>
    <s v="SBS RYD OCT-19 VAT ADJUSTMENT JOURNAL Adjustment GBP"/>
    <d v="2019-12-05T00:00:00"/>
    <s v="SSC BLATTI, FRANCESCO"/>
    <n v="1240"/>
    <s v="INVESTIGATIONS BY DESIGN LTD-I00516-203.2-http://nww.docserv.wyss.nhs.uk/synergyiim/dist/?val=1369886_9915317_20191017162816"/>
    <x v="30"/>
    <m/>
    <d v="2019-12-05T00:00:00"/>
    <m/>
    <s v="INVESTIGATIONS BY DESIGN LTD-I00516-203.2-"/>
    <m/>
    <m/>
    <s v="http://nww.docserv.wyss.nhs.uk/synergyiim/dist/?val=1369886_9915317_20191017162816"/>
    <m/>
    <m/>
    <m/>
    <s v="Corporate Expenditure"/>
    <x v="4"/>
    <x v="1"/>
    <x v="6"/>
    <s v="7310 Legal / Prof Fees"/>
    <x v="1"/>
  </r>
  <r>
    <s v="E35120"/>
    <s v="7310"/>
    <s v="00000"/>
    <s v="00000"/>
    <s v="000000"/>
    <s v="Corporate Expenses"/>
    <s v="Legal / Prof Fees"/>
    <s v="Default"/>
    <s v="Default"/>
    <s v="Default"/>
    <n v="1653"/>
    <d v="2019-12-01T00:00:00"/>
    <s v="Purchase Invoices"/>
    <s v="Payables"/>
    <s v="Journal Import 81983159:"/>
    <s v="Payables A 16961526 81983159"/>
    <s v="DEC-19 Purchase Invoices GBP"/>
    <d v="2019-12-03T00:00:00"/>
    <s v="SSCREPMAN,"/>
    <n v="9"/>
    <s v="Journal Import Created"/>
    <x v="0"/>
    <n v="444507"/>
    <d v="2019-11-17T00:00:00"/>
    <n v="165028647"/>
    <m/>
    <s v="PO Invoice"/>
    <m/>
    <s v="https://nww.einvoice-prod.sbs.nhs.uk:8179/invoicepdf/411cf721-3a67-5e97-9486-ea854df15017"/>
    <n v="1"/>
    <n v="1653"/>
    <m/>
    <s v="Corporate Expenditure"/>
    <x v="4"/>
    <x v="1"/>
    <x v="6"/>
    <s v="7310 Legal / Prof Fees"/>
    <x v="0"/>
  </r>
  <r>
    <s v="E35120"/>
    <s v="7310"/>
    <s v="00000"/>
    <s v="00000"/>
    <s v="000000"/>
    <s v="Corporate Expenses"/>
    <s v="Legal / Prof Fees"/>
    <s v="Default"/>
    <s v="Default"/>
    <s v="Default"/>
    <n v="57717.04"/>
    <d v="2019-12-01T00:00:00"/>
    <s v="Purchase Invoices"/>
    <s v="Payables"/>
    <s v="Journal Import 82239736:"/>
    <s v="Payables A 17028548 82239736"/>
    <s v="DEC-19 Purchase Invoices GBP"/>
    <d v="2019-12-10T00:00:00"/>
    <s v="SSCREPMAN,"/>
    <n v="8"/>
    <s v="Journal Import Created"/>
    <x v="158"/>
    <n v="10210480"/>
    <d v="2019-02-28T00:00:00"/>
    <n v="165076761"/>
    <m/>
    <s v="PO Invoice"/>
    <m/>
    <s v="http://nww.docserv.wyss.nhs.uk/synergyiim/dist/?val=1453282_10394711_20191209122228"/>
    <n v="1"/>
    <n v="57717"/>
    <m/>
    <s v="Corporate Expenditure"/>
    <x v="4"/>
    <x v="1"/>
    <x v="6"/>
    <s v="7310 Legal / Prof Fees"/>
    <x v="0"/>
  </r>
  <r>
    <s v="E35120"/>
    <s v="7310"/>
    <s v="00000"/>
    <s v="00000"/>
    <s v="000000"/>
    <s v="Corporate Expenses"/>
    <s v="Legal / Prof Fees"/>
    <s v="Default"/>
    <s v="Default"/>
    <s v="Default"/>
    <n v="11542.81"/>
    <d v="2019-12-01T00:00:00"/>
    <s v="Purchase Invoices"/>
    <s v="Payables"/>
    <s v="Journal Import 82239736:"/>
    <s v="Payables A 17028548 82239736"/>
    <s v="DEC-19 Purchase Invoices GBP"/>
    <d v="2019-12-10T00:00:00"/>
    <s v="SSCREPMAN,"/>
    <n v="8"/>
    <s v="Journal Import Created"/>
    <x v="158"/>
    <n v="10210480"/>
    <d v="2019-02-28T00:00:00"/>
    <n v="165076761"/>
    <m/>
    <s v="PO Invoice"/>
    <m/>
    <s v="http://nww.docserv.wyss.nhs.uk/synergyiim/dist/?val=1453282_10394711_20191209122228"/>
    <m/>
    <m/>
    <m/>
    <s v="Corporate Expenditure"/>
    <x v="4"/>
    <x v="1"/>
    <x v="6"/>
    <s v="7310 Legal / Prof Fees"/>
    <x v="0"/>
  </r>
  <r>
    <s v="E35120"/>
    <s v="7310"/>
    <s v="00000"/>
    <s v="00000"/>
    <s v="000000"/>
    <s v="Corporate Expenses"/>
    <s v="Legal / Prof Fees"/>
    <s v="Default"/>
    <s v="Default"/>
    <s v="Default"/>
    <n v="3"/>
    <d v="2019-12-01T00:00:00"/>
    <s v="Purchase Invoices"/>
    <s v="Payables"/>
    <s v="Journal Import 82274534:"/>
    <s v="Payables A 17028781 82274534"/>
    <s v="DEC-19 Purchase Invoices GBP"/>
    <d v="2019-12-11T00:00:00"/>
    <s v="SSCREPMAN,"/>
    <n v="12"/>
    <s v="Journal Import Created"/>
    <x v="158"/>
    <n v="10210480"/>
    <d v="2019-02-28T00:00:00"/>
    <n v="165076761"/>
    <m/>
    <s v="PO Invoice"/>
    <m/>
    <s v="http://nww.docserv.wyss.nhs.uk/synergyiim/dist/?val=1453282_10394711_20191209122228"/>
    <n v="1"/>
    <n v="3"/>
    <m/>
    <s v="Corporate Expenditure"/>
    <x v="4"/>
    <x v="1"/>
    <x v="6"/>
    <s v="7310 Legal / Prof Fees"/>
    <x v="0"/>
  </r>
  <r>
    <s v="E35120"/>
    <s v="7310"/>
    <s v="00000"/>
    <s v="00000"/>
    <s v="000000"/>
    <s v="Corporate Expenses"/>
    <s v="Legal / Prof Fees"/>
    <s v="Default"/>
    <s v="Default"/>
    <s v="Default"/>
    <n v="57714.04"/>
    <d v="2019-12-01T00:00:00"/>
    <s v="Purchase Invoices"/>
    <s v="Payables"/>
    <s v="Journal Import 82274534:"/>
    <s v="Payables A 17028781 82274534"/>
    <s v="DEC-19 Purchase Invoices GBP"/>
    <d v="2019-12-11T00:00:00"/>
    <s v="SSCREPMAN,"/>
    <n v="12"/>
    <s v="Journal Import Created"/>
    <x v="158"/>
    <n v="10210480"/>
    <d v="2019-02-28T00:00:00"/>
    <n v="165076761"/>
    <m/>
    <s v="PO Invoice"/>
    <m/>
    <s v="http://nww.docserv.wyss.nhs.uk/synergyiim/dist/?val=1453282_10394711_20191209122228"/>
    <n v="1"/>
    <n v="57714"/>
    <m/>
    <s v="Corporate Expenditure"/>
    <x v="4"/>
    <x v="1"/>
    <x v="6"/>
    <s v="7310 Legal / Prof Fees"/>
    <x v="0"/>
  </r>
  <r>
    <s v="E35120"/>
    <s v="7310"/>
    <s v="00000"/>
    <s v="00000"/>
    <s v="000000"/>
    <s v="Corporate Expenses"/>
    <s v="Legal / Prof Fees"/>
    <s v="Default"/>
    <s v="Default"/>
    <s v="Default"/>
    <n v="57717.04"/>
    <d v="2019-12-01T00:00:00"/>
    <s v="Purchase Invoices"/>
    <s v="Payables"/>
    <s v="Journal Import 82274534:"/>
    <s v="Payables A 17028781 82274534"/>
    <s v="DEC-19 Purchase Invoices GBP"/>
    <d v="2019-12-11T00:00:00"/>
    <s v="SSCREPMAN,"/>
    <n v="12"/>
    <s v="Journal Import Created"/>
    <x v="158"/>
    <n v="10210480"/>
    <d v="2019-02-28T00:00:00"/>
    <n v="165076761"/>
    <m/>
    <s v="PO Invoice"/>
    <m/>
    <s v="http://nww.docserv.wyss.nhs.uk/synergyiim/dist/?val=1453282_10394711_20191209122228"/>
    <n v="1"/>
    <n v="57717"/>
    <m/>
    <s v="Corporate Expenditure"/>
    <x v="4"/>
    <x v="1"/>
    <x v="6"/>
    <s v="7310 Legal / Prof Fees"/>
    <x v="0"/>
  </r>
  <r>
    <s v="E35120"/>
    <s v="7310"/>
    <s v="00000"/>
    <s v="00000"/>
    <s v="000000"/>
    <s v="Corporate Expenses"/>
    <s v="Legal / Prof Fees"/>
    <s v="Default"/>
    <s v="Default"/>
    <s v="Default"/>
    <n v="11543.41"/>
    <d v="2019-12-01T00:00:00"/>
    <s v="Purchase Invoices"/>
    <s v="Payables"/>
    <s v="Journal Import 82274534:"/>
    <s v="Payables A 17028781 82274534"/>
    <s v="DEC-19 Purchase Invoices GBP"/>
    <d v="2019-12-11T00:00:00"/>
    <s v="SSCREPMAN,"/>
    <n v="12"/>
    <s v="Journal Import Created"/>
    <x v="158"/>
    <n v="10210480"/>
    <d v="2019-02-28T00:00:00"/>
    <n v="165076761"/>
    <m/>
    <s v="PO Invoice"/>
    <m/>
    <s v="http://nww.docserv.wyss.nhs.uk/synergyiim/dist/?val=1453282_10394711_20191209122228"/>
    <m/>
    <m/>
    <m/>
    <s v="Corporate Expenditure"/>
    <x v="4"/>
    <x v="1"/>
    <x v="6"/>
    <s v="7310 Legal / Prof Fees"/>
    <x v="0"/>
  </r>
  <r>
    <s v="E35120"/>
    <s v="7310"/>
    <s v="00000"/>
    <s v="00000"/>
    <s v="000000"/>
    <s v="Corporate Expenses"/>
    <s v="Legal / Prof Fees"/>
    <s v="Default"/>
    <s v="Default"/>
    <s v="Default"/>
    <n v="-115434.08"/>
    <d v="2019-12-01T00:00:00"/>
    <s v="Purchase Invoices"/>
    <s v="Payables"/>
    <s v="Journal Import 82274534:"/>
    <s v="Payables A 17028781 82274534"/>
    <s v="DEC-19 Purchase Invoices GBP"/>
    <d v="2019-12-11T00:00:00"/>
    <s v="SSCREPMAN,"/>
    <n v="13"/>
    <s v="Journal Import Created"/>
    <x v="158"/>
    <n v="10210480"/>
    <d v="2019-02-28T00:00:00"/>
    <n v="165076761"/>
    <m/>
    <s v="PO Invoice"/>
    <m/>
    <s v="http://nww.docserv.wyss.nhs.uk/synergyiim/dist/?val=1453282_10394711_20191209122228"/>
    <n v="1"/>
    <n v="-57717"/>
    <m/>
    <s v="Corporate Expenditure"/>
    <x v="4"/>
    <x v="1"/>
    <x v="6"/>
    <s v="7310 Legal / Prof Fees"/>
    <x v="0"/>
  </r>
  <r>
    <s v="E35120"/>
    <s v="7310"/>
    <s v="00000"/>
    <s v="00000"/>
    <s v="000000"/>
    <s v="Corporate Expenses"/>
    <s v="Legal / Prof Fees"/>
    <s v="Default"/>
    <s v="Default"/>
    <s v="Default"/>
    <n v="-23086.22"/>
    <d v="2019-12-01T00:00:00"/>
    <s v="Purchase Invoices"/>
    <s v="Payables"/>
    <s v="Journal Import 82274534:"/>
    <s v="Payables A 17028781 82274534"/>
    <s v="DEC-19 Purchase Invoices GBP"/>
    <d v="2019-12-11T00:00:00"/>
    <s v="SSCREPMAN,"/>
    <n v="13"/>
    <s v="Journal Import Created"/>
    <x v="158"/>
    <n v="10210480"/>
    <d v="2019-02-28T00:00:00"/>
    <n v="165076761"/>
    <m/>
    <s v="PO Invoice"/>
    <m/>
    <s v="http://nww.docserv.wyss.nhs.uk/synergyiim/dist/?val=1453282_10394711_20191209122228"/>
    <m/>
    <m/>
    <m/>
    <s v="Corporate Expenditure"/>
    <x v="4"/>
    <x v="1"/>
    <x v="6"/>
    <s v="7310 Legal / Prof Fees"/>
    <x v="0"/>
  </r>
  <r>
    <s v="E35120"/>
    <s v="7310"/>
    <s v="00000"/>
    <s v="00000"/>
    <s v="000000"/>
    <s v="Corporate Expenses"/>
    <s v="Legal / Prof Fees"/>
    <s v="Default"/>
    <s v="Default"/>
    <s v="Default"/>
    <n v="28"/>
    <d v="2019-12-01T00:00:00"/>
    <s v="Purchase Invoices"/>
    <s v="Payables"/>
    <s v="Journal Import 82314374:"/>
    <s v="Payables A 17037614 82314374"/>
    <s v="DEC-19 Purchase Invoices GBP"/>
    <d v="2019-12-12T00:00:00"/>
    <s v="SSCREPMAN,"/>
    <n v="9"/>
    <s v="Journal Import Created"/>
    <x v="207"/>
    <s v="I00521"/>
    <d v="2019-10-31T00:00:00"/>
    <n v="165081155"/>
    <m/>
    <s v="PO Invoice"/>
    <m/>
    <s v="http://nww.docserv.wyss.nhs.uk/synergyiim/dist/?val=1429876_10255315_20191122152351"/>
    <n v="1"/>
    <n v="28"/>
    <m/>
    <s v="Corporate Expenditure"/>
    <x v="4"/>
    <x v="1"/>
    <x v="6"/>
    <s v="7310 Legal / Prof Fees"/>
    <x v="2"/>
  </r>
  <r>
    <s v="E35120"/>
    <s v="7310"/>
    <s v="00000"/>
    <s v="00000"/>
    <s v="000000"/>
    <s v="Corporate Expenses"/>
    <s v="Legal / Prof Fees"/>
    <s v="Default"/>
    <s v="Default"/>
    <s v="Default"/>
    <n v="939.49"/>
    <d v="2019-12-01T00:00:00"/>
    <s v="Purchase Invoices"/>
    <s v="Payables"/>
    <s v="Journal Import 82314374:"/>
    <s v="Payables A 17037614 82314374"/>
    <s v="DEC-19 Purchase Invoices GBP"/>
    <d v="2019-12-12T00:00:00"/>
    <s v="SSCREPMAN,"/>
    <n v="9"/>
    <s v="Journal Import Created"/>
    <x v="207"/>
    <s v="I00521"/>
    <d v="2019-10-31T00:00:00"/>
    <n v="165081155"/>
    <m/>
    <s v="PO Invoice"/>
    <m/>
    <s v="http://nww.docserv.wyss.nhs.uk/synergyiim/dist/?val=1429876_10255315_20191122152351"/>
    <n v="1"/>
    <n v="939"/>
    <m/>
    <s v="Corporate Expenditure"/>
    <x v="4"/>
    <x v="1"/>
    <x v="6"/>
    <s v="7310 Legal / Prof Fees"/>
    <x v="2"/>
  </r>
  <r>
    <s v="E35120"/>
    <s v="7310"/>
    <s v="00000"/>
    <s v="00000"/>
    <s v="000000"/>
    <s v="Corporate Expenses"/>
    <s v="Legal / Prof Fees"/>
    <s v="Default"/>
    <s v="Default"/>
    <s v="Default"/>
    <n v="8928"/>
    <d v="2019-12-01T00:00:00"/>
    <s v="Purchase Invoices"/>
    <s v="Payables"/>
    <s v="Journal Import 82314374:"/>
    <s v="Payables A 17037614 82314374"/>
    <s v="DEC-19 Purchase Invoices GBP"/>
    <d v="2019-12-12T00:00:00"/>
    <s v="SSCREPMAN,"/>
    <n v="9"/>
    <s v="Journal Import Created"/>
    <x v="207"/>
    <s v="I00521"/>
    <d v="2019-10-31T00:00:00"/>
    <n v="165081155"/>
    <m/>
    <s v="PO Invoice"/>
    <m/>
    <s v="http://nww.docserv.wyss.nhs.uk/synergyiim/dist/?val=1429876_10255315_20191122152351"/>
    <n v="1"/>
    <n v="4464"/>
    <m/>
    <s v="Corporate Expenditure"/>
    <x v="4"/>
    <x v="1"/>
    <x v="6"/>
    <s v="7310 Legal / Prof Fees"/>
    <x v="2"/>
  </r>
  <r>
    <s v="E35120"/>
    <s v="7310"/>
    <s v="00000"/>
    <s v="00000"/>
    <s v="000000"/>
    <s v="Corporate Expenses"/>
    <s v="Legal / Prof Fees"/>
    <s v="Default"/>
    <s v="Default"/>
    <s v="Default"/>
    <n v="-4492"/>
    <d v="2019-12-01T00:00:00"/>
    <s v="Purchase Invoices"/>
    <s v="Payables"/>
    <s v="Journal Import 82314374:"/>
    <s v="Payables A 17037614 82314374"/>
    <s v="DEC-19 Purchase Invoices GBP"/>
    <d v="2019-12-12T00:00:00"/>
    <s v="SSCREPMAN,"/>
    <n v="10"/>
    <s v="Journal Import Created"/>
    <x v="207"/>
    <s v="I00521"/>
    <d v="2019-10-31T00:00:00"/>
    <n v="165081155"/>
    <m/>
    <s v="PO Invoice"/>
    <m/>
    <s v="http://nww.docserv.wyss.nhs.uk/synergyiim/dist/?val=1429876_10255315_20191122152351"/>
    <n v="1"/>
    <n v="-4492"/>
    <m/>
    <s v="Corporate Expenditure"/>
    <x v="4"/>
    <x v="1"/>
    <x v="6"/>
    <s v="7310 Legal / Prof Fees"/>
    <x v="2"/>
  </r>
  <r>
    <s v="E35120"/>
    <s v="7310"/>
    <s v="00000"/>
    <s v="00000"/>
    <s v="000000"/>
    <s v="Corporate Expenses"/>
    <s v="Legal / Prof Fees"/>
    <s v="Default"/>
    <s v="Default"/>
    <s v="Default"/>
    <n v="-4464"/>
    <d v="2019-12-01T00:00:00"/>
    <s v="Purchase Invoices"/>
    <s v="Payables"/>
    <s v="Journal Import 82314374:"/>
    <s v="Payables A 17037614 82314374"/>
    <s v="DEC-19 Purchase Invoices GBP"/>
    <d v="2019-12-12T00:00:00"/>
    <s v="SSCREPMAN,"/>
    <n v="10"/>
    <s v="Journal Import Created"/>
    <x v="207"/>
    <s v="I00521"/>
    <d v="2019-10-31T00:00:00"/>
    <n v="165081155"/>
    <m/>
    <s v="PO Invoice"/>
    <m/>
    <s v="http://nww.docserv.wyss.nhs.uk/synergyiim/dist/?val=1429876_10255315_20191122152351"/>
    <n v="1"/>
    <n v="-4464"/>
    <m/>
    <s v="Corporate Expenditure"/>
    <x v="4"/>
    <x v="1"/>
    <x v="6"/>
    <s v="7310 Legal / Prof Fees"/>
    <x v="2"/>
  </r>
  <r>
    <s v="E35120"/>
    <s v="7310"/>
    <s v="00000"/>
    <s v="00000"/>
    <s v="000000"/>
    <s v="Corporate Expenses"/>
    <s v="Legal / Prof Fees"/>
    <s v="Default"/>
    <s v="Default"/>
    <s v="Default"/>
    <n v="-939.49"/>
    <d v="2019-12-01T00:00:00"/>
    <s v="Purchase Invoices"/>
    <s v="Payables"/>
    <s v="Journal Import 82314374:"/>
    <s v="Payables A 17037614 82314374"/>
    <s v="DEC-19 Purchase Invoices GBP"/>
    <d v="2019-12-12T00:00:00"/>
    <s v="SSCREPMAN,"/>
    <n v="10"/>
    <s v="Journal Import Created"/>
    <x v="207"/>
    <s v="I00521"/>
    <d v="2019-10-31T00:00:00"/>
    <n v="165081155"/>
    <m/>
    <s v="PO Invoice"/>
    <m/>
    <s v="http://nww.docserv.wyss.nhs.uk/synergyiim/dist/?val=1429876_10255315_20191122152351"/>
    <n v="1"/>
    <n v="-939"/>
    <m/>
    <s v="Corporate Expenditure"/>
    <x v="4"/>
    <x v="1"/>
    <x v="6"/>
    <s v="7310 Legal / Prof Fees"/>
    <x v="2"/>
  </r>
  <r>
    <s v="E35120"/>
    <s v="7310"/>
    <s v="00000"/>
    <s v="00000"/>
    <s v="000000"/>
    <s v="Corporate Expenses"/>
    <s v="Legal / Prof Fees"/>
    <s v="Default"/>
    <s v="Default"/>
    <s v="Default"/>
    <n v="-898.4"/>
    <d v="2019-12-01T00:00:00"/>
    <s v="Purchase Invoices"/>
    <s v="Payables"/>
    <s v="Journal Import 82314374:"/>
    <s v="Payables A 17037614 82314374"/>
    <s v="DEC-19 Purchase Invoices GBP"/>
    <d v="2019-12-12T00:00:00"/>
    <s v="SSCREPMAN,"/>
    <n v="10"/>
    <s v="Journal Import Created"/>
    <x v="207"/>
    <s v="I00521"/>
    <d v="2019-10-31T00:00:00"/>
    <n v="165081155"/>
    <m/>
    <s v="PO Invoice"/>
    <m/>
    <s v="http://nww.docserv.wyss.nhs.uk/synergyiim/dist/?val=1429876_10255315_20191122152351"/>
    <m/>
    <m/>
    <m/>
    <s v="Corporate Expenditure"/>
    <x v="4"/>
    <x v="1"/>
    <x v="6"/>
    <s v="7310 Legal / Prof Fees"/>
    <x v="2"/>
  </r>
  <r>
    <s v="E35120"/>
    <s v="7310"/>
    <s v="00000"/>
    <s v="00000"/>
    <s v="000000"/>
    <s v="Corporate Expenses"/>
    <s v="Legal / Prof Fees"/>
    <s v="Default"/>
    <s v="Default"/>
    <s v="Default"/>
    <n v="1150"/>
    <d v="2019-12-01T00:00:00"/>
    <s v="Purchase Invoices"/>
    <s v="Payables"/>
    <s v="Journal Import 82317809:"/>
    <s v="Payables A 17036754 82317809"/>
    <s v="DEC-19 Purchase Invoices GBP"/>
    <d v="2019-12-12T00:00:00"/>
    <s v="SSCREPMAN,"/>
    <n v="10"/>
    <s v="Journal Import Created"/>
    <x v="212"/>
    <n v="4723"/>
    <d v="2018-12-06T00:00:00"/>
    <n v="165081616"/>
    <m/>
    <s v="PO Invoice"/>
    <m/>
    <s v="http://nww.docserv.wyss.nhs.uk/synergyiim/dist/?val=1458933_10420033_20191211140624"/>
    <n v="1"/>
    <n v="1150"/>
    <m/>
    <s v="Corporate Expenditure"/>
    <x v="4"/>
    <x v="1"/>
    <x v="6"/>
    <s v="7310 Legal / Prof Fees"/>
    <x v="1"/>
  </r>
  <r>
    <s v="E35120"/>
    <s v="7310"/>
    <s v="00000"/>
    <s v="00000"/>
    <s v="000000"/>
    <s v="Corporate Expenses"/>
    <s v="Legal / Prof Fees"/>
    <s v="Default"/>
    <s v="Default"/>
    <s v="Default"/>
    <n v="2875"/>
    <d v="2019-12-01T00:00:00"/>
    <s v="Purchase Invoices"/>
    <s v="Payables"/>
    <s v="Journal Import 82317809:"/>
    <s v="Payables A 17036754 82317809"/>
    <s v="DEC-19 Purchase Invoices GBP"/>
    <d v="2019-12-12T00:00:00"/>
    <s v="SSCREPMAN,"/>
    <n v="10"/>
    <s v="Journal Import Created"/>
    <x v="212"/>
    <n v="4724"/>
    <d v="2019-12-06T00:00:00"/>
    <n v="165081616"/>
    <m/>
    <s v="PO Invoice"/>
    <m/>
    <s v="http://nww.docserv.wyss.nhs.uk/synergyiim/dist/?val=1458934_10420034_20191211140626"/>
    <n v="1"/>
    <n v="2875"/>
    <m/>
    <s v="Corporate Expenditure"/>
    <x v="4"/>
    <x v="1"/>
    <x v="6"/>
    <s v="7310 Legal / Prof Fees"/>
    <x v="1"/>
  </r>
  <r>
    <s v="E35120"/>
    <s v="7310"/>
    <s v="00000"/>
    <s v="00000"/>
    <s v="000000"/>
    <s v="Corporate Expenses"/>
    <s v="Legal / Prof Fees"/>
    <s v="Default"/>
    <s v="Default"/>
    <s v="Default"/>
    <n v="460.87"/>
    <d v="2019-12-01T00:00:00"/>
    <s v="Purchase Invoices"/>
    <s v="Payables"/>
    <s v="Journal Import 82352855:"/>
    <s v="Payables A 17046730 82352855"/>
    <s v="DEC-19 Purchase Invoices GBP"/>
    <d v="2019-12-13T00:00:00"/>
    <s v="SSCREPMAN,"/>
    <n v="10"/>
    <s v="Journal Import Created"/>
    <x v="207"/>
    <s v="I00533"/>
    <d v="2019-11-30T00:00:00"/>
    <n v="165081619"/>
    <m/>
    <s v="PO Invoice"/>
    <m/>
    <s v="http://nww.docserv.wyss.nhs.uk/synergyiim/dist/?val=1458915_10419991_20191211140411"/>
    <n v="1"/>
    <n v="461"/>
    <m/>
    <s v="Corporate Expenditure"/>
    <x v="4"/>
    <x v="1"/>
    <x v="6"/>
    <s v="7310 Legal / Prof Fees"/>
    <x v="2"/>
  </r>
  <r>
    <s v="E35120"/>
    <s v="7310"/>
    <s v="00000"/>
    <s v="00000"/>
    <s v="000000"/>
    <s v="Corporate Expenses"/>
    <s v="Legal / Prof Fees"/>
    <s v="Default"/>
    <s v="Default"/>
    <s v="Default"/>
    <n v="759.75"/>
    <d v="2019-12-01T00:00:00"/>
    <s v="Purchase Invoices"/>
    <s v="Payables"/>
    <s v="Journal Import 82352855:"/>
    <s v="Payables A 17046730 82352855"/>
    <s v="DEC-19 Purchase Invoices GBP"/>
    <d v="2019-12-13T00:00:00"/>
    <s v="SSCREPMAN,"/>
    <n v="10"/>
    <s v="Journal Import Created"/>
    <x v="207"/>
    <s v="I00533"/>
    <d v="2019-11-30T00:00:00"/>
    <n v="165081619"/>
    <m/>
    <s v="PO Invoice"/>
    <m/>
    <s v="http://nww.docserv.wyss.nhs.uk/synergyiim/dist/?val=1458915_10419991_20191211140411"/>
    <n v="1"/>
    <n v="760"/>
    <m/>
    <s v="Corporate Expenditure"/>
    <x v="4"/>
    <x v="1"/>
    <x v="6"/>
    <s v="7310 Legal / Prof Fees"/>
    <x v="2"/>
  </r>
  <r>
    <s v="E35120"/>
    <s v="7310"/>
    <s v="00000"/>
    <s v="00000"/>
    <s v="000000"/>
    <s v="Corporate Expenses"/>
    <s v="Legal / Prof Fees"/>
    <s v="Default"/>
    <s v="Default"/>
    <s v="Default"/>
    <n v="1220.6199999999999"/>
    <d v="2019-12-01T00:00:00"/>
    <s v="Purchase Invoices"/>
    <s v="Payables"/>
    <s v="Journal Import 82352855:"/>
    <s v="Payables A 17046730 82352855"/>
    <s v="DEC-19 Purchase Invoices GBP"/>
    <d v="2019-12-13T00:00:00"/>
    <s v="SSCREPMAN,"/>
    <n v="10"/>
    <s v="Journal Import Created"/>
    <x v="207"/>
    <s v="I00533"/>
    <d v="2019-11-30T00:00:00"/>
    <n v="165081619"/>
    <m/>
    <s v="PO Invoice"/>
    <m/>
    <s v="http://nww.docserv.wyss.nhs.uk/synergyiim/dist/?val=1458915_10419991_20191211140411"/>
    <n v="1"/>
    <n v="1221"/>
    <m/>
    <s v="Corporate Expenditure"/>
    <x v="4"/>
    <x v="1"/>
    <x v="6"/>
    <s v="7310 Legal / Prof Fees"/>
    <x v="2"/>
  </r>
  <r>
    <s v="E35120"/>
    <s v="7310"/>
    <s v="00000"/>
    <s v="00000"/>
    <s v="000000"/>
    <s v="Corporate Expenses"/>
    <s v="Legal / Prof Fees"/>
    <s v="Default"/>
    <s v="Default"/>
    <s v="Default"/>
    <n v="16012.5"/>
    <d v="2019-12-01T00:00:00"/>
    <s v="Purchase Invoices"/>
    <s v="Payables"/>
    <s v="Journal Import 82352855:"/>
    <s v="Payables A 17046730 82352855"/>
    <s v="DEC-19 Purchase Invoices GBP"/>
    <d v="2019-12-13T00:00:00"/>
    <s v="SSCREPMAN,"/>
    <n v="10"/>
    <s v="Journal Import Created"/>
    <x v="207"/>
    <s v="I00533"/>
    <d v="2019-11-30T00:00:00"/>
    <n v="165081619"/>
    <m/>
    <s v="PO Invoice"/>
    <m/>
    <s v="http://nww.docserv.wyss.nhs.uk/synergyiim/dist/?val=1458915_10419991_20191211140411"/>
    <n v="1"/>
    <n v="16013"/>
    <m/>
    <s v="Corporate Expenditure"/>
    <x v="4"/>
    <x v="1"/>
    <x v="6"/>
    <s v="7310 Legal / Prof Fees"/>
    <x v="2"/>
  </r>
  <r>
    <s v="E35120"/>
    <s v="7310"/>
    <s v="00000"/>
    <s v="00000"/>
    <s v="000000"/>
    <s v="Corporate Expenses"/>
    <s v="Legal / Prof Fees"/>
    <s v="Default"/>
    <s v="Default"/>
    <s v="Default"/>
    <n v="34466.239999999998"/>
    <d v="2019-12-01T00:00:00"/>
    <s v="Purchase Invoices"/>
    <s v="Payables"/>
    <s v="Journal Import 82352855:"/>
    <s v="Payables A 17046730 82352855"/>
    <s v="DEC-19 Purchase Invoices GBP"/>
    <d v="2019-12-13T00:00:00"/>
    <s v="SSCREPMAN,"/>
    <n v="10"/>
    <s v="Journal Import Created"/>
    <x v="207"/>
    <s v="I00533"/>
    <d v="2019-11-30T00:00:00"/>
    <n v="165081619"/>
    <m/>
    <s v="PO Invoice"/>
    <m/>
    <s v="http://nww.docserv.wyss.nhs.uk/synergyiim/dist/?val=1458915_10419991_20191211140411"/>
    <n v="1"/>
    <n v="17233"/>
    <m/>
    <s v="Corporate Expenditure"/>
    <x v="4"/>
    <x v="1"/>
    <x v="6"/>
    <s v="7310 Legal / Prof Fees"/>
    <x v="2"/>
  </r>
  <r>
    <s v="E35120"/>
    <s v="7310"/>
    <s v="00000"/>
    <s v="00000"/>
    <s v="000000"/>
    <s v="Corporate Expenses"/>
    <s v="Legal / Prof Fees"/>
    <s v="Default"/>
    <s v="Default"/>
    <s v="Default"/>
    <n v="-34466.239999999998"/>
    <d v="2019-12-01T00:00:00"/>
    <s v="Purchase Invoices"/>
    <s v="Payables"/>
    <s v="Journal Import 82352855:"/>
    <s v="Payables A 17046730 82352855"/>
    <s v="DEC-19 Purchase Invoices GBP"/>
    <d v="2019-12-13T00:00:00"/>
    <s v="SSCREPMAN,"/>
    <n v="11"/>
    <s v="Journal Import Created"/>
    <x v="207"/>
    <s v="I00533"/>
    <d v="2019-11-30T00:00:00"/>
    <n v="165081619"/>
    <m/>
    <s v="PO Invoice"/>
    <m/>
    <s v="http://nww.docserv.wyss.nhs.uk/synergyiim/dist/?val=1458915_10419991_20191211140411"/>
    <n v="1"/>
    <n v="-17233"/>
    <m/>
    <s v="Corporate Expenditure"/>
    <x v="4"/>
    <x v="1"/>
    <x v="6"/>
    <s v="7310 Legal / Prof Fees"/>
    <x v="2"/>
  </r>
  <r>
    <s v="E35120"/>
    <s v="7310"/>
    <s v="00000"/>
    <s v="00000"/>
    <s v="000000"/>
    <s v="Corporate Expenses"/>
    <s v="Legal / Prof Fees"/>
    <s v="Default"/>
    <s v="Default"/>
    <s v="Default"/>
    <n v="-1220.6199999999999"/>
    <d v="2019-12-01T00:00:00"/>
    <s v="Purchase Invoices"/>
    <s v="Payables"/>
    <s v="Journal Import 82352855:"/>
    <s v="Payables A 17046730 82352855"/>
    <s v="DEC-19 Purchase Invoices GBP"/>
    <d v="2019-12-13T00:00:00"/>
    <s v="SSCREPMAN,"/>
    <n v="11"/>
    <s v="Journal Import Created"/>
    <x v="207"/>
    <s v="I00533"/>
    <d v="2019-11-30T00:00:00"/>
    <n v="165081619"/>
    <m/>
    <s v="PO Invoice"/>
    <m/>
    <s v="http://nww.docserv.wyss.nhs.uk/synergyiim/dist/?val=1458915_10419991_20191211140411"/>
    <n v="1"/>
    <n v="-1221"/>
    <m/>
    <s v="Corporate Expenditure"/>
    <x v="4"/>
    <x v="1"/>
    <x v="6"/>
    <s v="7310 Legal / Prof Fees"/>
    <x v="2"/>
  </r>
  <r>
    <s v="E35120"/>
    <s v="7310"/>
    <s v="00000"/>
    <s v="00000"/>
    <s v="000000"/>
    <s v="Corporate Expenses"/>
    <s v="Legal / Prof Fees"/>
    <s v="Default"/>
    <s v="Default"/>
    <s v="Default"/>
    <n v="71"/>
    <d v="2019-12-01T00:00:00"/>
    <s v="Purchase Invoices"/>
    <s v="Payables"/>
    <s v="Journal Import 82622757:"/>
    <s v="Payables A 17111590 82622757"/>
    <s v="DEC-19 Purchase Invoices GBP"/>
    <d v="2019-12-21T00:00:00"/>
    <s v="SSCREPMAN,"/>
    <n v="3"/>
    <s v="Journal Import Created"/>
    <x v="0"/>
    <n v="448024"/>
    <d v="2019-12-19T00:00:00"/>
    <n v="165028647"/>
    <m/>
    <s v="PO Invoice"/>
    <m/>
    <s v="https://nww.einvoice-prod.sbs.nhs.uk:8179/invoicepdf/a3763f1b-45fc-5bdb-9468-7695a7e8a439"/>
    <n v="1"/>
    <n v="71"/>
    <m/>
    <s v="Corporate Expenditure"/>
    <x v="4"/>
    <x v="1"/>
    <x v="6"/>
    <s v="7310 Legal / Prof Fees"/>
    <x v="0"/>
  </r>
  <r>
    <s v="E35120"/>
    <s v="7310"/>
    <s v="00000"/>
    <s v="00000"/>
    <s v="000000"/>
    <s v="Corporate Expenses"/>
    <s v="Legal / Prof Fees"/>
    <s v="Default"/>
    <s v="Default"/>
    <s v="Default"/>
    <n v="71"/>
    <d v="2019-12-01T00:00:00"/>
    <s v="Purchase Invoices"/>
    <s v="Payables"/>
    <s v="Journal Import 82680892:"/>
    <s v="Payables A 17124864 82680892"/>
    <s v="DEC-19 Purchase Invoices GBP"/>
    <d v="2019-12-23T00:00:00"/>
    <s v="SSCREPMAN,"/>
    <n v="9"/>
    <s v="Journal Import Created"/>
    <x v="0"/>
    <n v="448024"/>
    <d v="2019-12-19T00:00:00"/>
    <n v="165028647"/>
    <m/>
    <s v="PO Invoice"/>
    <m/>
    <s v="https://nww.einvoice-prod.sbs.nhs.uk:8179/invoicepdf/a3763f1b-45fc-5bdb-9468-7695a7e8a439"/>
    <n v="1"/>
    <n v="71"/>
    <m/>
    <s v="Corporate Expenditure"/>
    <x v="4"/>
    <x v="1"/>
    <x v="6"/>
    <s v="7310 Legal / Prof Fees"/>
    <x v="0"/>
  </r>
  <r>
    <s v="E35120"/>
    <s v="7310"/>
    <s v="00000"/>
    <s v="00000"/>
    <s v="000000"/>
    <s v="Corporate Expenses"/>
    <s v="Legal / Prof Fees"/>
    <s v="Default"/>
    <s v="Default"/>
    <s v="Default"/>
    <n v="-71"/>
    <d v="2019-12-01T00:00:00"/>
    <s v="Purchase Invoices"/>
    <s v="Payables"/>
    <s v="Journal Import 82680892:"/>
    <s v="Payables A 17124864 82680892"/>
    <s v="DEC-19 Purchase Invoices GBP"/>
    <d v="2019-12-23T00:00:00"/>
    <s v="SSCREPMAN,"/>
    <n v="10"/>
    <s v="Journal Import Created"/>
    <x v="0"/>
    <n v="448024"/>
    <d v="2019-12-19T00:00:00"/>
    <n v="165028647"/>
    <m/>
    <s v="PO Invoice"/>
    <m/>
    <s v="https://nww.einvoice-prod.sbs.nhs.uk:8179/invoicepdf/a3763f1b-45fc-5bdb-9468-7695a7e8a439"/>
    <n v="1"/>
    <n v="-71"/>
    <m/>
    <s v="Corporate Expenditure"/>
    <x v="4"/>
    <x v="1"/>
    <x v="6"/>
    <s v="7310 Legal / Prof Fees"/>
    <x v="0"/>
  </r>
  <r>
    <s v="E35120"/>
    <s v="7310"/>
    <s v="00000"/>
    <s v="00000"/>
    <s v="000000"/>
    <s v="Corporate Expenses"/>
    <s v="Legal / Prof Fees"/>
    <s v="Default"/>
    <s v="Default"/>
    <s v="Default"/>
    <n v="-63.32"/>
    <d v="2019-12-01T00:00:00"/>
    <s v="Receiving"/>
    <s v="Cost Management"/>
    <s v="Journal Import 81851305:"/>
    <s v="Cost Management A 16923315 81851305 2"/>
    <s v="01-DEC-2019 Receiving GBP"/>
    <d v="2019-11-29T00:00:00"/>
    <s v="SSCREPMAN,"/>
    <n v="1442"/>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63.32"/>
    <d v="2019-12-01T00:00:00"/>
    <s v="Receiving"/>
    <s v="Cost Management"/>
    <s v="Journal Import 82905388:"/>
    <s v="Cost Management A 17181906 82905388"/>
    <s v="31-DEC-2019 Receiving GBP"/>
    <d v="2019-12-31T00:00:00"/>
    <s v="SSCREPMAN,"/>
    <n v="1416"/>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16.88"/>
    <d v="2019-12-01T00:00:00"/>
    <s v="Receiving"/>
    <s v="Cost Management"/>
    <s v="Journal Import 82905388:"/>
    <s v="Cost Management A 17181906 82905388"/>
    <s v="31-DEC-2019 Receiving GBP"/>
    <d v="2019-12-31T00:00:00"/>
    <s v="SSCREPMAN,"/>
    <n v="1417"/>
    <s v="SP - Investigations by Design inv: I00533 approved by Rich Crouch"/>
    <x v="207"/>
    <n v="165081619"/>
    <d v="2019-12-10T00:00:00"/>
    <m/>
    <m/>
    <m/>
    <s v="MANCHESTER"/>
    <m/>
    <m/>
    <m/>
    <m/>
    <s v="Corporate Expenditure"/>
    <x v="4"/>
    <x v="1"/>
    <x v="6"/>
    <s v="7310 Legal / Prof Fees"/>
    <x v="2"/>
  </r>
  <r>
    <s v="E35120"/>
    <s v="7310"/>
    <s v="00000"/>
    <s v="00000"/>
    <s v="000000"/>
    <s v="Corporate Expenses"/>
    <s v="Legal / Prof Fees"/>
    <s v="Default"/>
    <s v="Default"/>
    <s v="Default"/>
    <n v="0.51"/>
    <d v="2019-12-01T00:00:00"/>
    <s v="Receiving"/>
    <s v="Cost Management"/>
    <s v="Journal Import 82905388:"/>
    <s v="Cost Management A 17181906 82905388"/>
    <s v="31-DEC-2019 Receiving GBP"/>
    <d v="2019-12-31T00:00:00"/>
    <s v="SSCREPMAN,"/>
    <n v="1418"/>
    <s v="SP - Investigations by Design invoice 100521 top up due to missed disbursements"/>
    <x v="207"/>
    <n v="165081155"/>
    <d v="2019-12-10T00:00:00"/>
    <m/>
    <m/>
    <m/>
    <s v="MANCHESTER"/>
    <m/>
    <m/>
    <m/>
    <m/>
    <s v="Corporate Expenditure"/>
    <x v="4"/>
    <x v="1"/>
    <x v="6"/>
    <s v="7310 Legal / Prof Fees"/>
    <x v="2"/>
  </r>
  <r>
    <s v="E35120"/>
    <s v="7310"/>
    <s v="E1830"/>
    <s v="00000"/>
    <s v="000000"/>
    <s v="Corporate Expenses"/>
    <s v="Legal / Prof Fees"/>
    <s v="LTPS - Costs"/>
    <s v="Default"/>
    <s v="Default"/>
    <n v="716"/>
    <d v="2019-12-01T00:00:00"/>
    <s v="Adjustment"/>
    <s v="Spreadsheet"/>
    <s v="SBS RYD NOV-19 VAT ADJUSTMENT JOURNAL"/>
    <s v="Spreadsheet A 17202672 82998682"/>
    <s v="SBS RYD NOV-19 VAT ADJUSTMENT JOURNAL Adjustment GBP"/>
    <d v="2020-01-03T00:00:00"/>
    <s v="SSC BLATTI, FRANCESCO"/>
    <n v="1111"/>
    <s v="CAPSTICKS SOLICITORS-424501-0-https://nww.einvoice-prod.sbs.nhs.uk:8179/invoicepdf/2415513c-e58e-5666-9f49-5fd7d1811ff3"/>
    <x v="29"/>
    <m/>
    <d v="2020-01-03T00:00:00"/>
    <m/>
    <s v="CAPSTICKS SOLICITORS-424501-0-"/>
    <m/>
    <m/>
    <s v="https://nww.einvoice-prod.sbs.nhs.uk:8179/invoicepdf/2415513c-e58e-5666-9f49-5fd7d1811ff3"/>
    <m/>
    <m/>
    <m/>
    <s v="Corporate Expenditure"/>
    <x v="4"/>
    <x v="1"/>
    <x v="6"/>
    <s v="7310 Legal / Prof Fees"/>
    <x v="1"/>
  </r>
  <r>
    <s v="E35120"/>
    <s v="7310"/>
    <s v="E1831"/>
    <s v="00000"/>
    <s v="000000"/>
    <s v="Corporate Expenses"/>
    <s v="Legal / Prof Fees"/>
    <s v="LTPS - Damages"/>
    <s v="Default"/>
    <s v="Default"/>
    <n v="-4880.1499999999996"/>
    <d v="2019-12-01T00:00:00"/>
    <s v="Misc Receipts"/>
    <s v="Receivables"/>
    <s v="Journal Import 82877489:"/>
    <s v="Receivables A 17180499 82877489"/>
    <s v="DEC-19 Misc Receipts GBP"/>
    <d v="2019-12-30T00:00:00"/>
    <s v="SSCREPMAN,"/>
    <n v="5"/>
    <s v="Journal Import Created"/>
    <x v="26"/>
    <s v="SBSEFT2412198819078A"/>
    <d v="2019-12-24T00:00:00"/>
    <m/>
    <s v="PAYMENT FROM DESCRIPTION: NHS LA REFERENCE:**NO REMIT NOT IN RID HENCE EMAIL SENT TO CLIENT FOR ALLOCATION VN271219**APPLIED AS PER EMAIL VN301219"/>
    <s v="RYD_10005676_CREATE"/>
    <n v="10005676"/>
    <m/>
    <m/>
    <m/>
    <m/>
    <s v="Corporate Expenditure"/>
    <x v="4"/>
    <x v="1"/>
    <x v="6"/>
    <s v="7310 Legal / Prof Fees"/>
    <x v="1"/>
  </r>
  <r>
    <s v="E35120"/>
    <s v="7310"/>
    <s v="E1833"/>
    <s v="00000"/>
    <s v="000000"/>
    <s v="Corporate Expenses"/>
    <s v="Legal / Prof Fees"/>
    <s v="Employment Relations"/>
    <s v="Default"/>
    <s v="Default"/>
    <n v="-32.89"/>
    <d v="2019-12-01T00:00:00"/>
    <s v="Receiving"/>
    <s v="Cost Management"/>
    <s v="Journal Import 81851305:"/>
    <s v="Cost Management A 16923315 81851305 2"/>
    <s v="01-DEC-2019 Receiving GBP"/>
    <d v="2019-11-29T00:00:00"/>
    <s v="SSCREPMAN,"/>
    <n v="2100"/>
    <s v="Beachcroft fees for updating HR policies."/>
    <x v="158"/>
    <n v="165052611"/>
    <d v="2018-09-04T00:00:00"/>
    <m/>
    <m/>
    <m/>
    <s v="BRISTOL 1"/>
    <m/>
    <m/>
    <m/>
    <m/>
    <s v="Corporate Expenditure"/>
    <x v="4"/>
    <x v="1"/>
    <x v="6"/>
    <s v="7310 Legal / Prof Fees"/>
    <x v="0"/>
  </r>
  <r>
    <s v="E35120"/>
    <s v="7310"/>
    <s v="E1833"/>
    <s v="00000"/>
    <s v="000000"/>
    <s v="Corporate Expenses"/>
    <s v="Legal / Prof Fees"/>
    <s v="Employment Relations"/>
    <s v="Default"/>
    <s v="Default"/>
    <n v="32.89"/>
    <d v="2019-12-01T00:00:00"/>
    <s v="Receiving"/>
    <s v="Cost Management"/>
    <s v="Journal Import 82905388:"/>
    <s v="Cost Management A 17181906 82905388"/>
    <s v="31-DEC-2019 Receiving GBP"/>
    <d v="2019-12-31T00:00:00"/>
    <s v="SSCREPMAN,"/>
    <n v="2021"/>
    <s v="Beachcroft fees for updating HR policies."/>
    <x v="158"/>
    <n v="165052611"/>
    <d v="2018-09-04T00:00:00"/>
    <m/>
    <m/>
    <m/>
    <s v="BRISTOL 1"/>
    <m/>
    <m/>
    <m/>
    <m/>
    <s v="Corporate Expenditure"/>
    <x v="4"/>
    <x v="1"/>
    <x v="6"/>
    <s v="7310 Legal / Prof Fees"/>
    <x v="0"/>
  </r>
  <r>
    <s v="E35120"/>
    <s v="7310"/>
    <s v="00000"/>
    <s v="00000"/>
    <s v="000000"/>
    <s v="Corporate Expenses"/>
    <s v="Legal / Prof Fees"/>
    <s v="Default"/>
    <s v="Default"/>
    <s v="Default"/>
    <n v="75693"/>
    <d v="2020-01-01T00:00:00"/>
    <s v="Accrual"/>
    <s v="Spreadsheet"/>
    <s v="FBP1 Accruals - Corporate"/>
    <s v="Spreadsheet A 17443169 84185310"/>
    <s v="RYD FIN CAM 1920 10 006 Accrual GBP"/>
    <d v="2020-02-05T00:00:00"/>
    <s v="RYD MCCARTHY, CAROLE"/>
    <n v="35"/>
    <s v="7310;DAC Beachcroft;43646 Accrual 2019-20 Annual Retainer;https://nww.docserv.wyss.nhs.uk/synergyiim/docviewer.aspx?t=d&amp;val=1317280_9620594_20190916155915;Jan-20"/>
    <x v="219"/>
    <m/>
    <d v="2020-02-05T00:00:00"/>
    <m/>
    <s v="7310;DAC Beachcroft;43646 Accrual 2019-20 Annual Retainer;"/>
    <m/>
    <m/>
    <s v="https://nww.docserv.wyss.nhs.uk/synergyiim/docviewer.aspx?t=d&amp;val=1317280_9620594_20190916155915;Jan-20"/>
    <m/>
    <m/>
    <m/>
    <s v="Corporate Expenditure"/>
    <x v="4"/>
    <x v="1"/>
    <x v="6"/>
    <s v="7310 Legal / Prof Fees"/>
    <x v="1"/>
  </r>
  <r>
    <s v="E35120"/>
    <s v="7310"/>
    <s v="00000"/>
    <s v="00000"/>
    <s v="000000"/>
    <s v="Corporate Expenses"/>
    <s v="Legal / Prof Fees"/>
    <s v="Default"/>
    <s v="Default"/>
    <s v="Default"/>
    <n v="-1192"/>
    <d v="2020-01-01T00:00:00"/>
    <s v="Accrual"/>
    <s v="Spreadsheet"/>
    <s v="FBP1 Accruals - Corporate"/>
    <s v="Spreadsheet A 17443169 84185310"/>
    <s v="RYD FIN CAM 1920 10 006 Accrual GBP"/>
    <d v="2020-02-05T00:00:00"/>
    <s v="RYD MCCARTHY, CAROLE"/>
    <n v="36"/>
    <s v="7310;ICO Information Commissioner's Office;43556 Prepayment 7310;DATA PROTECTION FEE:ICO.GOV.UK;Barclaycard payments;Jun-19;;;Jan-20"/>
    <x v="219"/>
    <m/>
    <d v="2020-02-05T00:00:00"/>
    <m/>
    <s v="7310;ICO Information Commissioner's Office;43556 Prepayment 7310;DATA PROTECTION FEE:ICO.GOV.UK;Barclaycard payments;Jun-19;;;Jan-20"/>
    <m/>
    <m/>
    <m/>
    <m/>
    <m/>
    <m/>
    <s v="Corporate Expenditure"/>
    <x v="4"/>
    <x v="1"/>
    <x v="6"/>
    <s v="7310 Legal / Prof Fees"/>
    <x v="1"/>
  </r>
  <r>
    <s v="E35120"/>
    <s v="7310"/>
    <s v="00000"/>
    <s v="00000"/>
    <s v="000000"/>
    <s v="Corporate Expenses"/>
    <s v="Legal / Prof Fees"/>
    <s v="Default"/>
    <s v="Default"/>
    <s v="Default"/>
    <n v="-26269.97"/>
    <d v="2020-01-01T00:00:00"/>
    <s v="Accrual"/>
    <s v="Spreadsheet"/>
    <s v="FBP1 Accruals - Corporate"/>
    <s v="Spreadsheet A 17443169 84185310"/>
    <s v="RYD FIN CAM 1920 10 006 Accrual GBP"/>
    <d v="2020-02-05T00:00:00"/>
    <s v="RYD MCCARTHY, CAROLE"/>
    <n v="37"/>
    <s v="7310;CQC;Start Date Prepayment CQC annual Fee;http://nww.docserv.wyss.nhs.uk/Inter-NHS/PRD21RYD28048342518588.pdf;Jan-20"/>
    <x v="219"/>
    <m/>
    <d v="2020-02-05T00:00:00"/>
    <m/>
    <s v="7310;CQC;Start Date Prepayment CQC annual Fee;"/>
    <m/>
    <m/>
    <s v="http://nww.docserv.wyss.nhs.uk/Inter-NHS/PRD21RYD28048342518588.pdf;Jan-20"/>
    <m/>
    <m/>
    <m/>
    <s v="Corporate Expenditure"/>
    <x v="4"/>
    <x v="1"/>
    <x v="6"/>
    <s v="7310 Legal / Prof Fees"/>
    <x v="1"/>
  </r>
  <r>
    <s v="E35120"/>
    <s v="7310"/>
    <s v="00000"/>
    <s v="00000"/>
    <s v="000000"/>
    <s v="Corporate Expenses"/>
    <s v="Legal / Prof Fees"/>
    <s v="Default"/>
    <s v="Default"/>
    <s v="Default"/>
    <n v="-7000"/>
    <d v="2020-01-01T00:00:00"/>
    <s v="Accrual"/>
    <s v="Spreadsheet"/>
    <s v="Reverses &quot;RYD FIN CAM 1920 09 008 Accrual GBP&quot; journal entry of &quot;Spreadsheet A 17203543 83011880&quot; batch from &quot;DEC-19&quot;."/>
    <s v="Reverses &quot;RYD FIN CAM 1920 09 008 Accrual GBP&quot;10-JAN-20 17:51:33 - 83277123"/>
    <s v="Reverses &quot;RYD FIN CAM 1920 09 008 Accrual GBP&quot;10-JAN-20 17:51:33"/>
    <d v="2020-01-10T00:00:00"/>
    <s v="SSCREPMAN,"/>
    <n v="37"/>
    <s v="7310;2019-20 Legal Fees Accrual Contract based on budget;M09 Dec-19"/>
    <x v="220"/>
    <m/>
    <d v="2020-01-10T00:00:00"/>
    <m/>
    <s v="7310;2019-20 Legal Fees Accrual Contract based on budget;M09 Dec-19"/>
    <m/>
    <m/>
    <m/>
    <m/>
    <m/>
    <m/>
    <s v="Corporate Expenditure"/>
    <x v="4"/>
    <x v="1"/>
    <x v="6"/>
    <s v="7310 Legal / Prof Fees"/>
    <x v="1"/>
  </r>
  <r>
    <s v="E35120"/>
    <s v="7310"/>
    <s v="00000"/>
    <s v="00000"/>
    <s v="000000"/>
    <s v="Corporate Expenses"/>
    <s v="Legal / Prof Fees"/>
    <s v="Default"/>
    <s v="Default"/>
    <s v="Default"/>
    <n v="-74209"/>
    <d v="2020-01-01T00:00:00"/>
    <s v="Accrual"/>
    <s v="Spreadsheet"/>
    <s v="Reverses &quot;RYD FIN CAM 1920 09 008 Accrual GBP&quot; journal entry of &quot;Spreadsheet A 17203543 83011880&quot; batch from &quot;DEC-19&quot;."/>
    <s v="Reverses &quot;RYD FIN CAM 1920 09 008 Accrual GBP&quot;10-JAN-20 17:51:33 - 83277123"/>
    <s v="Reverses &quot;RYD FIN CAM 1920 09 008 Accrual GBP&quot;10-JAN-20 17:51:33"/>
    <d v="2020-01-10T00:00:00"/>
    <s v="SSCREPMAN,"/>
    <n v="38"/>
    <s v="7310;DAC Beachcroft;43646 Accrual 2019-20 Annual Retainer;https://nww.docserv.wyss.nhs.uk/synergyiim/docviewer.aspx?t=d&amp;val=1317280_9620594_20190916155915;Dec-19"/>
    <x v="220"/>
    <m/>
    <d v="2020-01-10T00:00:00"/>
    <m/>
    <s v="7310;DAC Beachcroft;43646 Accrual 2019-20 Annual Retainer;"/>
    <m/>
    <m/>
    <s v="https://nww.docserv.wyss.nhs.uk/synergyiim/docviewer.aspx?t=d&amp;val=1317280_9620594_20190916155915;Dec-19"/>
    <m/>
    <m/>
    <m/>
    <s v="Corporate Expenditure"/>
    <x v="4"/>
    <x v="1"/>
    <x v="6"/>
    <s v="7310 Legal / Prof Fees"/>
    <x v="1"/>
  </r>
  <r>
    <s v="E35120"/>
    <s v="7310"/>
    <s v="00000"/>
    <s v="00000"/>
    <s v="000000"/>
    <s v="Corporate Expenses"/>
    <s v="Legal / Prof Fees"/>
    <s v="Default"/>
    <s v="Default"/>
    <s v="Default"/>
    <n v="1414"/>
    <d v="2020-01-01T00:00:00"/>
    <s v="Accrual"/>
    <s v="Spreadsheet"/>
    <s v="Reverses &quot;RYD FIN CAM 1920 09 008 Accrual GBP&quot; journal entry of &quot;Spreadsheet A 17203543 83011880&quot; batch from &quot;DEC-19&quot;."/>
    <s v="Reverses &quot;RYD FIN CAM 1920 09 008 Accrual GBP&quot;10-JAN-20 17:51:33 - 83277123"/>
    <s v="Reverses &quot;RYD FIN CAM 1920 09 008 Accrual GBP&quot;10-JAN-20 17:51:33"/>
    <d v="2020-01-10T00:00:00"/>
    <s v="SSCREPMAN,"/>
    <n v="39"/>
    <s v="7310;ICO Information Commissioner's Office;43556 Prepayment 7310;DATA PROTECTION FEE:ICO.GOV.UK;Barclaycard payments;Jun-19;;;Dec-19"/>
    <x v="220"/>
    <m/>
    <d v="2020-01-10T00:00:00"/>
    <m/>
    <s v="7310;ICO Information Commissioner's Office;43556 Prepayment 7310;DATA PROTECTION FEE:ICO.GOV.UK;Barclaycard payments;Jun-19;;;Dec-19"/>
    <m/>
    <m/>
    <m/>
    <m/>
    <m/>
    <m/>
    <s v="Corporate Expenditure"/>
    <x v="4"/>
    <x v="1"/>
    <x v="6"/>
    <s v="7310 Legal / Prof Fees"/>
    <x v="1"/>
  </r>
  <r>
    <s v="E35120"/>
    <s v="7310"/>
    <s v="00000"/>
    <s v="00000"/>
    <s v="000000"/>
    <s v="Corporate Expenses"/>
    <s v="Legal / Prof Fees"/>
    <s v="Default"/>
    <s v="Default"/>
    <s v="Default"/>
    <n v="38529.29"/>
    <d v="2020-01-01T00:00:00"/>
    <s v="Accrual"/>
    <s v="Spreadsheet"/>
    <s v="Reverses &quot;RYD FIN CAM 1920 09 008 Accrual GBP&quot; journal entry of &quot;Spreadsheet A 17203543 83011880&quot; batch from &quot;DEC-19&quot;."/>
    <s v="Reverses &quot;RYD FIN CAM 1920 09 008 Accrual GBP&quot;10-JAN-20 17:51:33 - 83277123"/>
    <s v="Reverses &quot;RYD FIN CAM 1920 09 008 Accrual GBP&quot;10-JAN-20 17:51:33"/>
    <d v="2020-01-10T00:00:00"/>
    <s v="SSCREPMAN,"/>
    <n v="40"/>
    <s v="7310;CQC;Start Date Prepayment CQC annual Fee;http://nww.docserv.wyss.nhs.uk/Inter-NHS/PRD21RYD28048342518588.pdf;Dec-19"/>
    <x v="220"/>
    <m/>
    <d v="2020-01-10T00:00:00"/>
    <m/>
    <s v="7310;CQC;Start Date Prepayment CQC annual Fee;"/>
    <m/>
    <m/>
    <s v="http://nww.docserv.wyss.nhs.uk/Inter-NHS/PRD21RYD28048342518588.pdf;Dec-19"/>
    <m/>
    <m/>
    <m/>
    <s v="Corporate Expenditure"/>
    <x v="4"/>
    <x v="1"/>
    <x v="6"/>
    <s v="7310 Legal / Prof Fees"/>
    <x v="1"/>
  </r>
  <r>
    <s v="E35120"/>
    <s v="7310"/>
    <s v="00000"/>
    <s v="00000"/>
    <s v="000000"/>
    <s v="Corporate Expenses"/>
    <s v="Legal / Prof Fees"/>
    <s v="Default"/>
    <s v="Default"/>
    <s v="Default"/>
    <n v="-11542.81"/>
    <d v="2020-01-01T00:00:00"/>
    <s v="Adjustment"/>
    <s v="Spreadsheet"/>
    <s v="FBP1 Adjustments - Corporate"/>
    <s v="Spreadsheet A 17445001 84185294"/>
    <s v="RYD FIN CAM 1920 10 005 Adjustment GBP"/>
    <d v="2020-02-05T00:00:00"/>
    <s v="RYD MCCARTHY, CAROLE"/>
    <n v="5"/>
    <s v="7310; 2018-19 exp VAT Adj DAC BEACHCROFT LLP-10210480-0-http://nww.docserv.wyss.nhs.uk/synergyiim/dist/?val=1453282_10394711_20191209122228"/>
    <x v="221"/>
    <m/>
    <d v="2020-02-05T00:00:00"/>
    <m/>
    <s v="7310; 2018-19 exp VAT Adj DAC BEACHCROFT LLP-10210480-0-"/>
    <m/>
    <m/>
    <s v="http://nww.docserv.wyss.nhs.uk/synergyiim/dist/?val=1453282_10394711_20191209122228"/>
    <m/>
    <m/>
    <m/>
    <s v="Corporate Expenditure"/>
    <x v="4"/>
    <x v="1"/>
    <x v="6"/>
    <s v="7310 Legal / Prof Fees"/>
    <x v="1"/>
  </r>
  <r>
    <s v="E35120"/>
    <s v="7310"/>
    <s v="00000"/>
    <s v="00000"/>
    <s v="000000"/>
    <s v="Corporate Expenses"/>
    <s v="Legal / Prof Fees"/>
    <s v="Default"/>
    <s v="Default"/>
    <s v="Default"/>
    <n v="5.6"/>
    <d v="2020-01-01T00:00:00"/>
    <s v="Adjustment"/>
    <s v="Spreadsheet"/>
    <s v="SBS RYD DEC-19 VAT ADJUSTMENT JOURNAL"/>
    <s v="Spreadsheet A 17379667 83846181"/>
    <s v="SBS RYD DEC-19 VAT ADJUSTMENT JOURNAL Adjustment GBP"/>
    <d v="2020-01-27T00:00:00"/>
    <s v="SSC BLATTI, FRANCESCO"/>
    <n v="1181"/>
    <s v="INVESTIGATIONS BY DESIGN LTD-I00521-0-http://nww.docserv.wyss.nhs.uk/synergyiim/dist/?val=1429876_10255315_20191122152351"/>
    <x v="31"/>
    <m/>
    <d v="2020-01-27T00:00:00"/>
    <m/>
    <s v="INVESTIGATIONS BY DESIGN LTD-I00521-0-"/>
    <m/>
    <m/>
    <s v="http://nww.docserv.wyss.nhs.uk/synergyiim/dist/?val=1429876_10255315_20191122152351"/>
    <m/>
    <m/>
    <m/>
    <s v="Corporate Expenditure"/>
    <x v="4"/>
    <x v="1"/>
    <x v="6"/>
    <s v="7310 Legal / Prof Fees"/>
    <x v="1"/>
  </r>
  <r>
    <s v="E35120"/>
    <s v="7310"/>
    <s v="00000"/>
    <s v="00000"/>
    <s v="000000"/>
    <s v="Corporate Expenses"/>
    <s v="Legal / Prof Fees"/>
    <s v="Default"/>
    <s v="Default"/>
    <s v="Default"/>
    <n v="230"/>
    <d v="2020-01-01T00:00:00"/>
    <s v="Adjustment"/>
    <s v="Spreadsheet"/>
    <s v="SBS RYD DEC-19 VAT ADJUSTMENT JOURNAL"/>
    <s v="Spreadsheet A 17379667 83846181"/>
    <s v="SBS RYD DEC-19 VAT ADJUSTMENT JOURNAL Adjustment GBP"/>
    <d v="2020-01-27T00:00:00"/>
    <s v="SSC BLATTI, FRANCESCO"/>
    <n v="1182"/>
    <s v="VISTA EMPLOYER SERVICES LTD-004723-0-http://nww.docserv.wyss.nhs.uk/synergyiim/dist/?val=1458933_10420033_20191211140624"/>
    <x v="31"/>
    <m/>
    <d v="2020-01-27T00:00:00"/>
    <m/>
    <s v="VISTA EMPLOYER SERVICES LTD-004723-0-"/>
    <m/>
    <m/>
    <s v="http://nww.docserv.wyss.nhs.uk/synergyiim/dist/?val=1458933_10420033_20191211140624"/>
    <m/>
    <m/>
    <m/>
    <s v="Corporate Expenditure"/>
    <x v="4"/>
    <x v="1"/>
    <x v="6"/>
    <s v="7310 Legal / Prof Fees"/>
    <x v="1"/>
  </r>
  <r>
    <s v="E35120"/>
    <s v="7310"/>
    <s v="00000"/>
    <s v="00000"/>
    <s v="000000"/>
    <s v="Corporate Expenses"/>
    <s v="Legal / Prof Fees"/>
    <s v="Default"/>
    <s v="Default"/>
    <s v="Default"/>
    <n v="575"/>
    <d v="2020-01-01T00:00:00"/>
    <s v="Adjustment"/>
    <s v="Spreadsheet"/>
    <s v="SBS RYD DEC-19 VAT ADJUSTMENT JOURNAL"/>
    <s v="Spreadsheet A 17379667 83846181"/>
    <s v="SBS RYD DEC-19 VAT ADJUSTMENT JOURNAL Adjustment GBP"/>
    <d v="2020-01-27T00:00:00"/>
    <s v="SSC BLATTI, FRANCESCO"/>
    <n v="1183"/>
    <s v="VISTA EMPLOYER SERVICES LTD-004724-0-http://nww.docserv.wyss.nhs.uk/synergyiim/dist/?val=1458934_10420034_20191211140626"/>
    <x v="31"/>
    <m/>
    <d v="2020-01-27T00:00:00"/>
    <m/>
    <s v="VISTA EMPLOYER SERVICES LTD-004724-0-"/>
    <m/>
    <m/>
    <s v="http://nww.docserv.wyss.nhs.uk/synergyiim/dist/?val=1458934_10420034_20191211140626"/>
    <m/>
    <m/>
    <m/>
    <s v="Corporate Expenditure"/>
    <x v="4"/>
    <x v="1"/>
    <x v="6"/>
    <s v="7310 Legal / Prof Fees"/>
    <x v="1"/>
  </r>
  <r>
    <s v="E35120"/>
    <s v="7310"/>
    <s v="00000"/>
    <s v="00000"/>
    <s v="000000"/>
    <s v="Corporate Expenses"/>
    <s v="Legal / Prof Fees"/>
    <s v="Default"/>
    <s v="Default"/>
    <s v="Default"/>
    <n v="892.8"/>
    <d v="2020-01-01T00:00:00"/>
    <s v="Adjustment"/>
    <s v="Spreadsheet"/>
    <s v="SBS RYD DEC-19 VAT ADJUSTMENT JOURNAL"/>
    <s v="Spreadsheet A 17379667 83846181"/>
    <s v="SBS RYD DEC-19 VAT ADJUSTMENT JOURNAL Adjustment GBP"/>
    <d v="2020-01-27T00:00:00"/>
    <s v="SSC BLATTI, FRANCESCO"/>
    <n v="1184"/>
    <s v="INVESTIGATIONS BY DESIGN LTD-I00521-0-http://nww.docserv.wyss.nhs.uk/synergyiim/dist/?val=1429876_10255315_20191122152351"/>
    <x v="31"/>
    <m/>
    <d v="2020-01-27T00:00:00"/>
    <m/>
    <s v="INVESTIGATIONS BY DESIGN LTD-I00521-0-"/>
    <m/>
    <m/>
    <s v="http://nww.docserv.wyss.nhs.uk/synergyiim/dist/?val=1429876_10255315_20191122152351"/>
    <m/>
    <m/>
    <m/>
    <s v="Corporate Expenditure"/>
    <x v="4"/>
    <x v="1"/>
    <x v="6"/>
    <s v="7310 Legal / Prof Fees"/>
    <x v="1"/>
  </r>
  <r>
    <s v="E35120"/>
    <s v="7310"/>
    <s v="00000"/>
    <s v="00000"/>
    <s v="000000"/>
    <s v="Corporate Expenses"/>
    <s v="Legal / Prof Fees"/>
    <s v="Default"/>
    <s v="Default"/>
    <s v="Default"/>
    <n v="11542.81"/>
    <d v="2020-01-01T00:00:00"/>
    <s v="Adjustment"/>
    <s v="Spreadsheet"/>
    <s v="SBS RYD DEC-19 VAT ADJUSTMENT JOURNAL"/>
    <s v="Spreadsheet A 17379667 83846181"/>
    <s v="SBS RYD DEC-19 VAT ADJUSTMENT JOURNAL Adjustment GBP"/>
    <d v="2020-01-27T00:00:00"/>
    <s v="SSC BLATTI, FRANCESCO"/>
    <n v="1185"/>
    <s v="DAC BEACHCROFT LLP-10210480-0-http://nww.docserv.wyss.nhs.uk/synergyiim/dist/?val=1453282_10394711_20191209122228"/>
    <x v="31"/>
    <m/>
    <d v="2020-01-27T00:00:00"/>
    <m/>
    <s v="DAC BEACHCROFT LLP-10210480-0-"/>
    <m/>
    <m/>
    <s v="http://nww.docserv.wyss.nhs.uk/synergyiim/dist/?val=1453282_10394711_20191209122228"/>
    <m/>
    <m/>
    <m/>
    <s v="Corporate Expenditure"/>
    <x v="4"/>
    <x v="1"/>
    <x v="6"/>
    <s v="7310 Legal / Prof Fees"/>
    <x v="1"/>
  </r>
  <r>
    <s v="E35120"/>
    <s v="7310"/>
    <s v="00000"/>
    <s v="00000"/>
    <s v="000000"/>
    <s v="Corporate Expenses"/>
    <s v="Legal / Prof Fees"/>
    <s v="Default"/>
    <s v="Default"/>
    <s v="Default"/>
    <n v="-82.83"/>
    <d v="2020-01-01T00:00:00"/>
    <s v="Misc Receipts"/>
    <s v="Receivables"/>
    <s v="Journal Import 83155489:"/>
    <s v="Receivables A 17244498 83155489"/>
    <s v="JAN-20 Misc Receipts GBP"/>
    <d v="2020-01-07T00:00:00"/>
    <s v="SSCREPMAN,"/>
    <n v="7"/>
    <s v="Journal Import Created"/>
    <x v="26"/>
    <s v="SBSEFT0601208844564A"/>
    <d v="2020-01-06T00:00:00"/>
    <m/>
    <s v="LB PAYMENT FROM DESCRIPTION: HMCTS/CENTRALISED REFERENCE: IFP0&amp;/SECAMB**APPLIED AS PER PREVIOUS AND RECEIPT EMAIL SENT FOR CONFIRMATION  SA07012020**"/>
    <s v="RYD_10005676_CREATE"/>
    <n v="10005676"/>
    <m/>
    <m/>
    <m/>
    <m/>
    <s v="Corporate Expenditure"/>
    <x v="4"/>
    <x v="1"/>
    <x v="6"/>
    <s v="7310 Legal / Prof Fees"/>
    <x v="1"/>
  </r>
  <r>
    <s v="E35120"/>
    <s v="7310"/>
    <s v="00000"/>
    <s v="00000"/>
    <s v="000000"/>
    <s v="Corporate Expenses"/>
    <s v="Legal / Prof Fees"/>
    <s v="Default"/>
    <s v="Default"/>
    <s v="Default"/>
    <n v="-86"/>
    <d v="2020-01-01T00:00:00"/>
    <s v="Misc Receipts"/>
    <s v="Receivables"/>
    <s v="Journal Import 83155489:"/>
    <s v="Receivables A 17244498 83155489"/>
    <s v="JAN-20 Misc Receipts GBP"/>
    <d v="2020-01-07T00:00:00"/>
    <s v="SSCREPMAN,"/>
    <n v="7"/>
    <s v="Journal Import Created"/>
    <x v="26"/>
    <s v="SBSEFT0601208844565A"/>
    <d v="2020-01-06T00:00:00"/>
    <m/>
    <s v="LB PAYMENT FROM DESCRIPTION: HMCTS/CENTRALISED REFERENCE: M. CLARKE REFUND**APPLIED AS PER PREVIOUS AND RECEIPT EMAIL SENT FOR CONFIRMATION  SA07012020**"/>
    <s v="RYD_10005676_CREATE"/>
    <n v="10005676"/>
    <m/>
    <m/>
    <m/>
    <m/>
    <s v="Corporate Expenditure"/>
    <x v="4"/>
    <x v="1"/>
    <x v="6"/>
    <s v="7310 Legal / Prof Fees"/>
    <x v="1"/>
  </r>
  <r>
    <s v="E35120"/>
    <s v="7310"/>
    <s v="00000"/>
    <s v="00000"/>
    <s v="000000"/>
    <s v="Corporate Expenses"/>
    <s v="Legal / Prof Fees"/>
    <s v="Default"/>
    <s v="Default"/>
    <s v="Default"/>
    <n v="-1653"/>
    <d v="2020-01-01T00:00:00"/>
    <s v="Purchase Invoices"/>
    <s v="Payables"/>
    <s v="Journal Import 82973032:"/>
    <s v="Payables A 17195784 82973032"/>
    <s v="JAN-20 Purchase Invoices GBP"/>
    <d v="2020-01-02T00:00:00"/>
    <s v="SSCREPMAN,"/>
    <n v="12"/>
    <s v="Journal Import Created"/>
    <x v="0"/>
    <n v="444507"/>
    <d v="2019-11-17T00:00:00"/>
    <n v="165077832"/>
    <m/>
    <s v="PO Invoice"/>
    <m/>
    <s v="https://nww.einvoice-prod.sbs.nhs.uk:8179/invoicepdf/411cf721-3a67-5e97-9486-ea854df15017"/>
    <n v="1"/>
    <n v="-1653"/>
    <m/>
    <s v="Corporate Expenditure"/>
    <x v="4"/>
    <x v="1"/>
    <x v="6"/>
    <s v="7310 Legal / Prof Fees"/>
    <x v="0"/>
  </r>
  <r>
    <s v="E35120"/>
    <s v="7310"/>
    <s v="00000"/>
    <s v="00000"/>
    <s v="000000"/>
    <s v="Corporate Expenses"/>
    <s v="Legal / Prof Fees"/>
    <s v="Default"/>
    <s v="Default"/>
    <s v="Default"/>
    <n v="-71"/>
    <d v="2020-01-01T00:00:00"/>
    <s v="Purchase Invoices"/>
    <s v="Payables"/>
    <s v="Journal Import 82973032:"/>
    <s v="Payables A 17195784 82973032"/>
    <s v="JAN-20 Purchase Invoices GBP"/>
    <d v="2020-01-02T00:00:00"/>
    <s v="SSCREPMAN,"/>
    <n v="12"/>
    <s v="Journal Import Created"/>
    <x v="0"/>
    <n v="448024"/>
    <d v="2019-12-19T00:00:00"/>
    <n v="165077832"/>
    <m/>
    <s v="PO Invoice"/>
    <m/>
    <s v="https://nww.einvoice-prod.sbs.nhs.uk:8179/invoicepdf/a3763f1b-45fc-5bdb-9468-7695a7e8a439"/>
    <n v="1"/>
    <n v="-71"/>
    <m/>
    <s v="Corporate Expenditure"/>
    <x v="4"/>
    <x v="1"/>
    <x v="6"/>
    <s v="7310 Legal / Prof Fees"/>
    <x v="0"/>
  </r>
  <r>
    <s v="E35120"/>
    <s v="7310"/>
    <s v="00000"/>
    <s v="00000"/>
    <s v="000000"/>
    <s v="Corporate Expenses"/>
    <s v="Legal / Prof Fees"/>
    <s v="Default"/>
    <s v="Default"/>
    <s v="Default"/>
    <n v="316"/>
    <d v="2020-01-01T00:00:00"/>
    <s v="Purchase Invoices"/>
    <s v="Payables"/>
    <s v="Journal Import 83526338:"/>
    <s v="Payables A 17309704 83526338"/>
    <s v="JAN-20 Purchase Invoices GBP"/>
    <d v="2020-01-17T00:00:00"/>
    <s v="SSCREPMAN,"/>
    <n v="7"/>
    <s v="Journal Import Created"/>
    <x v="0"/>
    <n v="450056"/>
    <d v="2020-01-17T00:00:00"/>
    <n v="165028647"/>
    <m/>
    <s v="PO Invoice"/>
    <m/>
    <s v="https://nww.einvoice-prod.sbs.nhs.uk:8179/invoicepdf/97d87716-f609-596a-86ee-3e601fb84a89"/>
    <n v="1"/>
    <n v="316"/>
    <m/>
    <s v="Corporate Expenditure"/>
    <x v="4"/>
    <x v="1"/>
    <x v="6"/>
    <s v="7310 Legal / Prof Fees"/>
    <x v="0"/>
  </r>
  <r>
    <s v="E35120"/>
    <s v="7310"/>
    <s v="00000"/>
    <s v="00000"/>
    <s v="000000"/>
    <s v="Corporate Expenses"/>
    <s v="Legal / Prof Fees"/>
    <s v="Default"/>
    <s v="Default"/>
    <s v="Default"/>
    <n v="752.5"/>
    <d v="2020-01-01T00:00:00"/>
    <s v="Purchase Invoices"/>
    <s v="Payables"/>
    <s v="Journal Import 83526338:"/>
    <s v="Payables A 17309704 83526338"/>
    <s v="JAN-20 Purchase Invoices GBP"/>
    <d v="2020-01-17T00:00:00"/>
    <s v="SSCREPMAN,"/>
    <n v="7"/>
    <s v="Journal Import Created"/>
    <x v="207"/>
    <s v="I00538"/>
    <d v="2019-12-31T00:00:00"/>
    <n v="165082173"/>
    <m/>
    <s v="PO Invoice"/>
    <m/>
    <s v="http://nww.docserv.wyss.nhs.uk/synergyiim/dist/?val=1530278_10748828_20200116100921"/>
    <n v="1"/>
    <n v="753"/>
    <m/>
    <s v="Corporate Expenditure"/>
    <x v="4"/>
    <x v="1"/>
    <x v="6"/>
    <s v="7310 Legal / Prof Fees"/>
    <x v="2"/>
  </r>
  <r>
    <s v="E35120"/>
    <s v="7310"/>
    <s v="00000"/>
    <s v="00000"/>
    <s v="000000"/>
    <s v="Corporate Expenses"/>
    <s v="Legal / Prof Fees"/>
    <s v="Default"/>
    <s v="Default"/>
    <s v="Default"/>
    <n v="150.5"/>
    <d v="2020-01-01T00:00:00"/>
    <s v="Purchase Invoices"/>
    <s v="Payables"/>
    <s v="Journal Import 83526338:"/>
    <s v="Payables A 17309704 83526338"/>
    <s v="JAN-20 Purchase Invoices GBP"/>
    <d v="2020-01-17T00:00:00"/>
    <s v="SSCREPMAN,"/>
    <n v="7"/>
    <s v="Journal Import Created"/>
    <x v="207"/>
    <s v="I00538"/>
    <d v="2019-12-31T00:00:00"/>
    <n v="165082173"/>
    <m/>
    <s v="PO Invoice"/>
    <m/>
    <s v="http://nww.docserv.wyss.nhs.uk/synergyiim/dist/?val=1530278_10748828_20200116100921"/>
    <m/>
    <m/>
    <m/>
    <s v="Corporate Expenditure"/>
    <x v="4"/>
    <x v="1"/>
    <x v="6"/>
    <s v="7310 Legal / Prof Fees"/>
    <x v="2"/>
  </r>
  <r>
    <s v="E35120"/>
    <s v="7310"/>
    <s v="00000"/>
    <s v="00000"/>
    <s v="000000"/>
    <s v="Corporate Expenses"/>
    <s v="Legal / Prof Fees"/>
    <s v="Default"/>
    <s v="Default"/>
    <s v="Default"/>
    <n v="500"/>
    <d v="2020-01-01T00:00:00"/>
    <s v="Purchase Invoices"/>
    <s v="Payables"/>
    <s v="Journal Import 83526338:"/>
    <s v="Payables A 17309704 83526338"/>
    <s v="JAN-20 Purchase Invoices GBP"/>
    <d v="2020-01-17T00:00:00"/>
    <s v="SSCREPMAN,"/>
    <n v="7"/>
    <s v="Journal Import Created"/>
    <x v="222"/>
    <n v="4938831"/>
    <d v="2019-12-24T00:00:00"/>
    <n v="165082172"/>
    <m/>
    <s v="PO Invoice"/>
    <m/>
    <s v="http://nww.docserv.wyss.nhs.uk/synergyiim/dist/?val=1530276_10748822_20200116100918"/>
    <n v="1"/>
    <n v="500"/>
    <m/>
    <s v="Corporate Expenditure"/>
    <x v="4"/>
    <x v="1"/>
    <x v="6"/>
    <s v="7310 Legal / Prof Fees"/>
    <x v="1"/>
  </r>
  <r>
    <s v="E35120"/>
    <s v="7310"/>
    <s v="00000"/>
    <s v="00000"/>
    <s v="000000"/>
    <s v="Corporate Expenses"/>
    <s v="Legal / Prof Fees"/>
    <s v="Default"/>
    <s v="Default"/>
    <s v="Default"/>
    <n v="-316"/>
    <d v="2020-01-01T00:00:00"/>
    <s v="Purchase Invoices"/>
    <s v="Payables"/>
    <s v="Journal Import 83649342:"/>
    <s v="Payables A 17337673 83649342"/>
    <s v="JAN-20 Purchase Invoices GBP"/>
    <d v="2020-01-21T00:00:00"/>
    <s v="SSCREPMAN,"/>
    <n v="12"/>
    <s v="Journal Import Created"/>
    <x v="0"/>
    <n v="450056"/>
    <d v="2020-01-17T00:00:00"/>
    <n v="165082375"/>
    <m/>
    <s v="PO Invoice"/>
    <m/>
    <s v="https://nww.einvoice-prod.sbs.nhs.uk:8179/invoicepdf/97d87716-f609-596a-86ee-3e601fb84a89"/>
    <n v="1"/>
    <n v="-316"/>
    <m/>
    <s v="Corporate Expenditure"/>
    <x v="4"/>
    <x v="1"/>
    <x v="6"/>
    <s v="7310 Legal / Prof Fees"/>
    <x v="0"/>
  </r>
  <r>
    <s v="E35120"/>
    <s v="7310"/>
    <s v="00000"/>
    <s v="00000"/>
    <s v="000000"/>
    <s v="Corporate Expenses"/>
    <s v="Legal / Prof Fees"/>
    <s v="Default"/>
    <s v="Default"/>
    <s v="Default"/>
    <n v="-63.32"/>
    <d v="2020-01-01T00:00:00"/>
    <s v="Receiving"/>
    <s v="Cost Management"/>
    <s v="Journal Import 82905388:"/>
    <s v="Cost Management A 17181906 82905388 2"/>
    <s v="01-JAN-2020 Receiving GBP"/>
    <d v="2019-12-31T00:00:00"/>
    <s v="SSCREPMAN,"/>
    <n v="1416"/>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16.88"/>
    <d v="2020-01-01T00:00:00"/>
    <s v="Receiving"/>
    <s v="Cost Management"/>
    <s v="Journal Import 82905388:"/>
    <s v="Cost Management A 17181906 82905388 2"/>
    <s v="01-JAN-2020 Receiving GBP"/>
    <d v="2019-12-31T00:00:00"/>
    <s v="SSCREPMAN,"/>
    <n v="1417"/>
    <s v="SP - Investigations by Design inv: I00533 approved by Rich Crouch"/>
    <x v="207"/>
    <n v="165081619"/>
    <d v="2019-12-10T00:00:00"/>
    <m/>
    <m/>
    <m/>
    <s v="MANCHESTER"/>
    <m/>
    <m/>
    <m/>
    <m/>
    <s v="Corporate Expenditure"/>
    <x v="4"/>
    <x v="1"/>
    <x v="6"/>
    <s v="7310 Legal / Prof Fees"/>
    <x v="2"/>
  </r>
  <r>
    <s v="E35120"/>
    <s v="7310"/>
    <s v="00000"/>
    <s v="00000"/>
    <s v="000000"/>
    <s v="Corporate Expenses"/>
    <s v="Legal / Prof Fees"/>
    <s v="Default"/>
    <s v="Default"/>
    <s v="Default"/>
    <n v="-0.51"/>
    <d v="2020-01-01T00:00:00"/>
    <s v="Receiving"/>
    <s v="Cost Management"/>
    <s v="Journal Import 82905388:"/>
    <s v="Cost Management A 17181906 82905388 2"/>
    <s v="01-JAN-2020 Receiving GBP"/>
    <d v="2019-12-31T00:00:00"/>
    <s v="SSCREPMAN,"/>
    <n v="1418"/>
    <s v="SP - Investigations by Design invoice 100521 top up due to missed disbursements"/>
    <x v="207"/>
    <n v="165081155"/>
    <d v="2019-12-10T00:00:00"/>
    <m/>
    <m/>
    <m/>
    <s v="MANCHESTER"/>
    <m/>
    <m/>
    <m/>
    <m/>
    <s v="Corporate Expenditure"/>
    <x v="4"/>
    <x v="1"/>
    <x v="6"/>
    <s v="7310 Legal / Prof Fees"/>
    <x v="2"/>
  </r>
  <r>
    <s v="E35120"/>
    <s v="7310"/>
    <s v="00000"/>
    <s v="00000"/>
    <s v="000000"/>
    <s v="Corporate Expenses"/>
    <s v="Legal / Prof Fees"/>
    <s v="Default"/>
    <s v="Default"/>
    <s v="Default"/>
    <n v="0.51"/>
    <d v="2020-01-01T00:00:00"/>
    <s v="Receiving"/>
    <s v="Cost Management"/>
    <s v="Journal Import 84022126:"/>
    <s v="Cost Management A 17406290 84022126"/>
    <s v="31-JAN-2020 Receiving GBP"/>
    <d v="2020-01-31T00:00:00"/>
    <s v="SSCREPMAN,"/>
    <n v="1490"/>
    <s v="SP - Investigations by Design invoice 100521 top up due to missed disbursements"/>
    <x v="207"/>
    <n v="165081155"/>
    <d v="2019-12-10T00:00:00"/>
    <m/>
    <m/>
    <m/>
    <s v="MANCHESTER"/>
    <m/>
    <m/>
    <m/>
    <m/>
    <s v="Corporate Expenditure"/>
    <x v="4"/>
    <x v="1"/>
    <x v="6"/>
    <s v="7310 Legal / Prof Fees"/>
    <x v="2"/>
  </r>
  <r>
    <s v="E35120"/>
    <s v="7310"/>
    <s v="00000"/>
    <s v="00000"/>
    <s v="000000"/>
    <s v="Corporate Expenses"/>
    <s v="Legal / Prof Fees"/>
    <s v="Default"/>
    <s v="Default"/>
    <s v="Default"/>
    <n v="16.88"/>
    <d v="2020-01-01T00:00:00"/>
    <s v="Receiving"/>
    <s v="Cost Management"/>
    <s v="Journal Import 84022126:"/>
    <s v="Cost Management A 17406290 84022126"/>
    <s v="31-JAN-2020 Receiving GBP"/>
    <d v="2020-01-31T00:00:00"/>
    <s v="SSCREPMAN,"/>
    <n v="1491"/>
    <s v="SP - Investigations by Design inv: I00533 approved by Rich Crouch"/>
    <x v="207"/>
    <n v="165081619"/>
    <d v="2019-12-10T00:00:00"/>
    <m/>
    <m/>
    <m/>
    <s v="MANCHESTER"/>
    <m/>
    <m/>
    <m/>
    <m/>
    <s v="Corporate Expenditure"/>
    <x v="4"/>
    <x v="1"/>
    <x v="6"/>
    <s v="7310 Legal / Prof Fees"/>
    <x v="2"/>
  </r>
  <r>
    <s v="E35120"/>
    <s v="7310"/>
    <s v="00000"/>
    <s v="00000"/>
    <s v="000000"/>
    <s v="Corporate Expenses"/>
    <s v="Legal / Prof Fees"/>
    <s v="Default"/>
    <s v="Default"/>
    <s v="Default"/>
    <n v="63.32"/>
    <d v="2020-01-01T00:00:00"/>
    <s v="Receiving"/>
    <s v="Cost Management"/>
    <s v="Journal Import 84022126:"/>
    <s v="Cost Management A 17406290 84022126"/>
    <s v="31-JAN-2020 Receiving GBP"/>
    <d v="2020-01-31T00:00:00"/>
    <s v="SSCREPMAN,"/>
    <n v="1492"/>
    <s v="Brighton MRC - legals for Sale Contract, Transer, Licence to Carry Out Works, Title Investigations"/>
    <x v="0"/>
    <n v="165026831"/>
    <d v="2017-05-02T00:00:00"/>
    <m/>
    <s v="DS10.07.12 HAZEL WILKS"/>
    <m/>
    <s v="LONDON-4"/>
    <m/>
    <m/>
    <m/>
    <m/>
    <s v="Corporate Expenditure"/>
    <x v="4"/>
    <x v="1"/>
    <x v="6"/>
    <s v="7310 Legal / Prof Fees"/>
    <x v="0"/>
  </r>
  <r>
    <s v="E35120"/>
    <s v="7310"/>
    <s v="E1833"/>
    <s v="00000"/>
    <s v="000000"/>
    <s v="Corporate Expenses"/>
    <s v="Legal / Prof Fees"/>
    <s v="Employment Relations"/>
    <s v="Default"/>
    <s v="Default"/>
    <n v="11501.68"/>
    <d v="2020-01-01T00:00:00"/>
    <s v="Purchase Invoices"/>
    <s v="Payables"/>
    <s v="Journal Import 83858006:"/>
    <s v="Payables A 17383544 83858006"/>
    <s v="JAN-20 Purchase Invoices GBP"/>
    <d v="2020-01-27T00:00:00"/>
    <s v="SSCREPMAN,"/>
    <n v="9"/>
    <s v="Journal Import Created"/>
    <x v="223"/>
    <n v="8115479"/>
    <d v="2019-08-09T00:00:00"/>
    <s v="Non-PO"/>
    <m/>
    <s v="Non PO Invoice"/>
    <m/>
    <s v="http://nww.docserv.wyss.nhs.uk/synergyiim/dist/?val=1553422_10833956_20200124110819"/>
    <m/>
    <m/>
    <m/>
    <s v="Corporate Expenditure"/>
    <x v="4"/>
    <x v="1"/>
    <x v="6"/>
    <s v="7310 Legal / Prof Fees"/>
    <x v="1"/>
  </r>
  <r>
    <s v="E35120"/>
    <s v="7310"/>
    <s v="E1833"/>
    <s v="00000"/>
    <s v="000000"/>
    <s v="Corporate Expenses"/>
    <s v="Legal / Prof Fees"/>
    <s v="Employment Relations"/>
    <s v="Default"/>
    <s v="Default"/>
    <n v="-32.89"/>
    <d v="2020-01-01T00:00:00"/>
    <s v="Receiving"/>
    <s v="Cost Management"/>
    <s v="Journal Import 82905388:"/>
    <s v="Cost Management A 17181906 82905388 2"/>
    <s v="01-JAN-2020 Receiving GBP"/>
    <d v="2019-12-31T00:00:00"/>
    <s v="SSCREPMAN,"/>
    <n v="2021"/>
    <s v="Beachcroft fees for updating HR policies."/>
    <x v="158"/>
    <n v="165052611"/>
    <d v="2018-09-04T00:00:00"/>
    <m/>
    <m/>
    <m/>
    <s v="BRISTOL 1"/>
    <m/>
    <m/>
    <m/>
    <m/>
    <s v="Corporate Expenditure"/>
    <x v="4"/>
    <x v="1"/>
    <x v="6"/>
    <s v="7310 Legal / Prof Fees"/>
    <x v="0"/>
  </r>
  <r>
    <s v="E35120"/>
    <s v="7310"/>
    <s v="E1833"/>
    <s v="00000"/>
    <s v="000000"/>
    <s v="Corporate Expenses"/>
    <s v="Legal / Prof Fees"/>
    <s v="Employment Relations"/>
    <s v="Default"/>
    <s v="Default"/>
    <n v="32.89"/>
    <d v="2020-01-01T00:00:00"/>
    <s v="Receiving"/>
    <s v="Cost Management"/>
    <s v="Journal Import 84022126:"/>
    <s v="Cost Management A 17406290 84022126"/>
    <s v="31-JAN-2020 Receiving GBP"/>
    <d v="2020-01-31T00:00:00"/>
    <s v="SSCREPMAN,"/>
    <n v="2126"/>
    <s v="Beachcroft fees for updating HR policies."/>
    <x v="158"/>
    <n v="165052611"/>
    <d v="2018-09-04T00:00:00"/>
    <m/>
    <m/>
    <m/>
    <s v="BRISTOL 1"/>
    <m/>
    <m/>
    <m/>
    <m/>
    <s v="Corporate Expenditure"/>
    <x v="4"/>
    <x v="1"/>
    <x v="6"/>
    <s v="7310 Legal / Prof Fees"/>
    <x v="0"/>
  </r>
  <r>
    <s v="E35120"/>
    <s v="7310"/>
    <s v="00000"/>
    <s v="00000"/>
    <s v="000000"/>
    <s v="Corporate Expenses"/>
    <s v="Legal / Prof Fees"/>
    <s v="Default"/>
    <s v="Default"/>
    <s v="Default"/>
    <n v="90040"/>
    <d v="2020-02-01T00:00:00"/>
    <s v="Accrual"/>
    <s v="Spreadsheet"/>
    <s v="FBP1 Accruals - Corporate"/>
    <s v="Spreadsheet A 17642033 85154549"/>
    <s v="RYD FIN CAM 1920 11 009 Accrual GBP"/>
    <d v="2020-03-03T00:00:00"/>
    <s v="RYD MCCARTHY, CAROLE"/>
    <n v="35"/>
    <s v="7310;DAC Beachcroft;43646 Accrual 2019-20 Annual Retainer;https://nww.docserv.wyss.nhs.uk/synergyiim/docviewer.aspx?t=d&amp;val=1317280_9620594_20190916155915;Feb-20"/>
    <x v="224"/>
    <m/>
    <d v="2020-03-03T00:00:00"/>
    <m/>
    <s v="7310;DAC Beachcroft;43646 Accrual 2019-20 Annual Retainer;"/>
    <m/>
    <m/>
    <s v="https://nww.docserv.wyss.nhs.uk/synergyiim/docviewer.aspx?t=d&amp;val=1317280_9620594_20190916155915;Feb-20"/>
    <m/>
    <m/>
    <m/>
    <s v="Corporate Expenditure"/>
    <x v="4"/>
    <x v="1"/>
    <x v="6"/>
    <s v="7310 Legal / Prof Fees"/>
    <x v="1"/>
  </r>
  <r>
    <s v="E35120"/>
    <s v="7310"/>
    <s v="00000"/>
    <s v="00000"/>
    <s v="000000"/>
    <s v="Corporate Expenses"/>
    <s v="Legal / Prof Fees"/>
    <s v="Default"/>
    <s v="Default"/>
    <s v="Default"/>
    <n v="-961"/>
    <d v="2020-02-01T00:00:00"/>
    <s v="Accrual"/>
    <s v="Spreadsheet"/>
    <s v="FBP1 Accruals - Corporate"/>
    <s v="Spreadsheet A 17642033 85154549"/>
    <s v="RYD FIN CAM 1920 11 009 Accrual GBP"/>
    <d v="2020-03-03T00:00:00"/>
    <s v="RYD MCCARTHY, CAROLE"/>
    <n v="36"/>
    <s v="7310;ICO Information Commissioner's Office;43556 Prepayment 7310;DATA PROTECTION FEE:ICO.GOV.UK;Barclaycard payments;Jun-19;;;Feb-20"/>
    <x v="224"/>
    <m/>
    <d v="2020-03-03T00:00:00"/>
    <m/>
    <s v="7310;ICO Information Commissioner's Office;43556 Prepayment 7310;DATA PROTECTION FEE:ICO.GOV.UK;Barclaycard payments;Jun-19;;;Feb-20"/>
    <m/>
    <m/>
    <m/>
    <m/>
    <m/>
    <m/>
    <s v="Corporate Expenditure"/>
    <x v="4"/>
    <x v="1"/>
    <x v="6"/>
    <s v="7310 Legal / Prof Fees"/>
    <x v="1"/>
  </r>
  <r>
    <s v="E35120"/>
    <s v="7310"/>
    <s v="00000"/>
    <s v="00000"/>
    <s v="000000"/>
    <s v="Corporate Expenses"/>
    <s v="Legal / Prof Fees"/>
    <s v="Default"/>
    <s v="Default"/>
    <s v="Default"/>
    <n v="-13572.82"/>
    <d v="2020-02-01T00:00:00"/>
    <s v="Accrual"/>
    <s v="Spreadsheet"/>
    <s v="FBP1 Accruals - Corporate"/>
    <s v="Spreadsheet A 17642033 85154549"/>
    <s v="RYD FIN CAM 1920 11 009 Accrual GBP"/>
    <d v="2020-03-03T00:00:00"/>
    <s v="RYD MCCARTHY, CAROLE"/>
    <n v="37"/>
    <s v="7310;CQC;Start Date Prepayment CQC annual Fee;http://nww.docserv.wyss.nhs.uk/Inter-NHS/PRD21RYD28048342518588.pdf;Feb-20"/>
    <x v="224"/>
    <m/>
    <d v="2020-03-03T00:00:00"/>
    <m/>
    <s v="7310;CQC;Start Date Prepayment CQC annual Fee;"/>
    <m/>
    <m/>
    <s v="http://nww.docserv.wyss.nhs.uk/Inter-NHS/PRD21RYD28048342518588.pdf;Feb-20"/>
    <m/>
    <m/>
    <m/>
    <s v="Corporate Expenditure"/>
    <x v="4"/>
    <x v="1"/>
    <x v="6"/>
    <s v="7310 Legal / Prof Fees"/>
    <x v="1"/>
  </r>
  <r>
    <s v="E35120"/>
    <s v="7310"/>
    <s v="00000"/>
    <s v="00000"/>
    <s v="000000"/>
    <s v="Corporate Expenses"/>
    <s v="Legal / Prof Fees"/>
    <s v="Default"/>
    <s v="Default"/>
    <s v="Default"/>
    <n v="-13743"/>
    <d v="2020-02-01T00:00:00"/>
    <s v="Accrual"/>
    <s v="Spreadsheet"/>
    <s v="FBP1 Accruals - Corporate"/>
    <s v="Spreadsheet A 17642033 85154549"/>
    <s v="RYD FIN CAM 1920 11 009 Accrual GBP"/>
    <d v="2020-03-03T00:00:00"/>
    <s v="RYD MCCARTHY, CAROLE"/>
    <n v="38"/>
    <s v="7310;DAC Beachcroft;43493 Prepayment PO 165083219 receipted - SP - DAC Beachcroft for Professional charges Oct 2019 to 31 Jan 2020;;Feb-20"/>
    <x v="224"/>
    <m/>
    <d v="2020-03-03T00:00:00"/>
    <m/>
    <s v="7310;DAC Beachcroft;43493 Prepayment PO 165083219 receipted - SP - DAC Beachcroft for Professional charges Oct 2019 to 31 Jan 2020;;Feb-20"/>
    <m/>
    <m/>
    <m/>
    <m/>
    <m/>
    <m/>
    <s v="Corporate Expenditure"/>
    <x v="4"/>
    <x v="1"/>
    <x v="6"/>
    <s v="7310 Legal / Prof Fees"/>
    <x v="1"/>
  </r>
  <r>
    <s v="E35120"/>
    <s v="7310"/>
    <s v="00000"/>
    <s v="00000"/>
    <s v="000000"/>
    <s v="Corporate Expenses"/>
    <s v="Legal / Prof Fees"/>
    <s v="Default"/>
    <s v="Default"/>
    <s v="Default"/>
    <n v="-75693"/>
    <d v="2020-02-01T00:00:00"/>
    <s v="Accrual"/>
    <s v="Spreadsheet"/>
    <s v="Reverses &quot;RYD FIN CAM 1920 10 006 Accrual GBP&quot; journal entry of &quot;Spreadsheet A 17443169 84185310&quot; batch from &quot;JAN-20&quot;."/>
    <s v="Reverses &quot;RYD FIN CAM 1920 10 006 Accrual GBP&quot;11-FEB-20 17:58:28 - 84408376"/>
    <s v="Reverses &quot;RYD FIN CAM 1920 10 006 Accrual GBP&quot;11-FEB-20 17:58:28"/>
    <d v="2020-02-11T00:00:00"/>
    <s v="SSCREPMAN,"/>
    <n v="35"/>
    <s v="7310;DAC Beachcroft;43646 Accrual 2019-20 Annual Retainer;https://nww.docserv.wyss.nhs.uk/synergyiim/docviewer.aspx?t=d&amp;val=1317280_9620594_20190916155915;Jan-20"/>
    <x v="225"/>
    <m/>
    <d v="2020-02-11T00:00:00"/>
    <m/>
    <s v="7310;DAC Beachcroft;43646 Accrual 2019-20 Annual Retainer;"/>
    <m/>
    <m/>
    <s v="https://nww.docserv.wyss.nhs.uk/synergyiim/docviewer.aspx?t=d&amp;val=1317280_9620594_20190916155915;Jan-20"/>
    <m/>
    <m/>
    <m/>
    <s v="Corporate Expenditure"/>
    <x v="4"/>
    <x v="1"/>
    <x v="6"/>
    <s v="7310 Legal / Prof Fees"/>
    <x v="1"/>
  </r>
  <r>
    <s v="E35120"/>
    <s v="7310"/>
    <s v="00000"/>
    <s v="00000"/>
    <s v="000000"/>
    <s v="Corporate Expenses"/>
    <s v="Legal / Prof Fees"/>
    <s v="Default"/>
    <s v="Default"/>
    <s v="Default"/>
    <n v="1192"/>
    <d v="2020-02-01T00:00:00"/>
    <s v="Accrual"/>
    <s v="Spreadsheet"/>
    <s v="Reverses &quot;RYD FIN CAM 1920 10 006 Accrual GBP&quot; journal entry of &quot;Spreadsheet A 17443169 84185310&quot; batch from &quot;JAN-20&quot;."/>
    <s v="Reverses &quot;RYD FIN CAM 1920 10 006 Accrual GBP&quot;11-FEB-20 17:58:28 - 84408376"/>
    <s v="Reverses &quot;RYD FIN CAM 1920 10 006 Accrual GBP&quot;11-FEB-20 17:58:28"/>
    <d v="2020-02-11T00:00:00"/>
    <s v="SSCREPMAN,"/>
    <n v="36"/>
    <s v="7310;ICO Information Commissioner's Office;43556 Prepayment 7310;DATA PROTECTION FEE:ICO.GOV.UK;Barclaycard payments;Jun-19;;;Jan-20"/>
    <x v="225"/>
    <m/>
    <d v="2020-02-11T00:00:00"/>
    <m/>
    <s v="7310;ICO Information Commissioner's Office;43556 Prepayment 7310;DATA PROTECTION FEE:ICO.GOV.UK;Barclaycard payments;Jun-19;;;Jan-20"/>
    <m/>
    <m/>
    <m/>
    <m/>
    <m/>
    <m/>
    <s v="Corporate Expenditure"/>
    <x v="4"/>
    <x v="1"/>
    <x v="6"/>
    <s v="7310 Legal / Prof Fees"/>
    <x v="1"/>
  </r>
  <r>
    <s v="E35120"/>
    <s v="7310"/>
    <s v="00000"/>
    <s v="00000"/>
    <s v="000000"/>
    <s v="Corporate Expenses"/>
    <s v="Legal / Prof Fees"/>
    <s v="Default"/>
    <s v="Default"/>
    <s v="Default"/>
    <n v="26269.97"/>
    <d v="2020-02-01T00:00:00"/>
    <s v="Accrual"/>
    <s v="Spreadsheet"/>
    <s v="Reverses &quot;RYD FIN CAM 1920 10 006 Accrual GBP&quot; journal entry of &quot;Spreadsheet A 17443169 84185310&quot; batch from &quot;JAN-20&quot;."/>
    <s v="Reverses &quot;RYD FIN CAM 1920 10 006 Accrual GBP&quot;11-FEB-20 17:58:28 - 84408376"/>
    <s v="Reverses &quot;RYD FIN CAM 1920 10 006 Accrual GBP&quot;11-FEB-20 17:58:28"/>
    <d v="2020-02-11T00:00:00"/>
    <s v="SSCREPMAN,"/>
    <n v="37"/>
    <s v="7310;CQC;Start Date Prepayment CQC annual Fee;http://nww.docserv.wyss.nhs.uk/Inter-NHS/PRD21RYD28048342518588.pdf;Jan-20"/>
    <x v="225"/>
    <m/>
    <d v="2020-02-11T00:00:00"/>
    <m/>
    <s v="7310;CQC;Start Date Prepayment CQC annual Fee;"/>
    <m/>
    <m/>
    <s v="http://nww.docserv.wyss.nhs.uk/Inter-NHS/PRD21RYD28048342518588.pdf;Jan-20"/>
    <m/>
    <m/>
    <m/>
    <s v="Corporate Expenditure"/>
    <x v="4"/>
    <x v="1"/>
    <x v="6"/>
    <s v="7310 Legal / Prof Fees"/>
    <x v="1"/>
  </r>
  <r>
    <s v="E35120"/>
    <s v="7310"/>
    <s v="00000"/>
    <s v="00000"/>
    <s v="000000"/>
    <s v="Corporate Expenses"/>
    <s v="Legal / Prof Fees"/>
    <s v="Default"/>
    <s v="Default"/>
    <s v="Default"/>
    <n v="-14.2"/>
    <d v="2020-02-01T00:00:00"/>
    <s v="Adjustment"/>
    <s v="Spreadsheet"/>
    <s v="SBS RYD JAN-20 VAT ADJUSTMENT JOURNAL"/>
    <s v="Spreadsheet A 17612992 85017998"/>
    <s v="SBS RYD JAN-20 VAT ADJUSTMENT JOURNAL Adjustment GBP"/>
    <d v="2020-02-28T00:00:00"/>
    <s v="SSC BLATTI, FRANCESCO"/>
    <n v="1781"/>
    <s v="CAPSTICKS SOLICITORS-448024-0-https://nww.einvoice-prod.sbs.nhs.uk:8179/invoicepdf/a3763f1b-45fc-5bdb-9468-7695a7e8a439"/>
    <x v="33"/>
    <m/>
    <d v="2020-02-28T00:00:00"/>
    <m/>
    <s v="CAPSTICKS SOLICITORS-448024-0-"/>
    <m/>
    <m/>
    <s v="https://nww.einvoice-prod.sbs.nhs.uk:8179/invoicepdf/a3763f1b-45fc-5bdb-9468-7695a7e8a439"/>
    <m/>
    <m/>
    <m/>
    <s v="Corporate Expenditure"/>
    <x v="4"/>
    <x v="1"/>
    <x v="6"/>
    <s v="7310 Legal / Prof Fees"/>
    <x v="1"/>
  </r>
  <r>
    <s v="E35120"/>
    <s v="7310"/>
    <s v="00000"/>
    <s v="00000"/>
    <s v="000000"/>
    <s v="Corporate Expenses"/>
    <s v="Legal / Prof Fees"/>
    <s v="Default"/>
    <s v="Default"/>
    <s v="Default"/>
    <n v="-150.5"/>
    <d v="2020-02-01T00:00:00"/>
    <s v="Adjustment"/>
    <s v="Spreadsheet"/>
    <s v="SBS RYD JAN-20 VAT ADJUSTMENT JOURNAL"/>
    <s v="Spreadsheet A 17612992 85017998"/>
    <s v="SBS RYD JAN-20 VAT ADJUSTMENT JOURNAL Adjustment GBP"/>
    <d v="2020-02-28T00:00:00"/>
    <s v="SSC BLATTI, FRANCESCO"/>
    <n v="1782"/>
    <s v="INVESTIGATIONS BY DESIGN LTD-I00538-150.5-http://nww.docserv.wyss.nhs.uk/synergyiim/dist/?val=1530278_10748828_20200116100921"/>
    <x v="33"/>
    <m/>
    <d v="2020-02-28T00:00:00"/>
    <m/>
    <s v="INVESTIGATIONS BY DESIGN LTD-I00538-150.5-"/>
    <m/>
    <m/>
    <s v="http://nww.docserv.wyss.nhs.uk/synergyiim/dist/?val=1530278_10748828_20200116100921"/>
    <m/>
    <m/>
    <m/>
    <s v="Corporate Expenditure"/>
    <x v="4"/>
    <x v="1"/>
    <x v="6"/>
    <s v="7310 Legal / Prof Fees"/>
    <x v="1"/>
  </r>
  <r>
    <s v="E35120"/>
    <s v="7310"/>
    <s v="00000"/>
    <s v="00000"/>
    <s v="000000"/>
    <s v="Corporate Expenses"/>
    <s v="Legal / Prof Fees"/>
    <s v="Default"/>
    <s v="Default"/>
    <s v="Default"/>
    <n v="-330.6"/>
    <d v="2020-02-01T00:00:00"/>
    <s v="Adjustment"/>
    <s v="Spreadsheet"/>
    <s v="SBS RYD JAN-20 VAT ADJUSTMENT JOURNAL"/>
    <s v="Spreadsheet A 17612992 85017998"/>
    <s v="SBS RYD JAN-20 VAT ADJUSTMENT JOURNAL Adjustment GBP"/>
    <d v="2020-02-28T00:00:00"/>
    <s v="SSC BLATTI, FRANCESCO"/>
    <n v="1783"/>
    <s v="CAPSTICKS SOLICITORS-444507-0-https://nww.einvoice-prod.sbs.nhs.uk:8179/invoicepdf/411cf721-3a67-5e97-9486-ea854df15017"/>
    <x v="33"/>
    <m/>
    <d v="2020-02-28T00:00:00"/>
    <m/>
    <s v="CAPSTICKS SOLICITORS-444507-0-"/>
    <m/>
    <m/>
    <s v="https://nww.einvoice-prod.sbs.nhs.uk:8179/invoicepdf/411cf721-3a67-5e97-9486-ea854df15017"/>
    <m/>
    <m/>
    <m/>
    <s v="Corporate Expenditure"/>
    <x v="4"/>
    <x v="1"/>
    <x v="6"/>
    <s v="7310 Legal / Prof Fees"/>
    <x v="1"/>
  </r>
  <r>
    <s v="E35120"/>
    <s v="7310"/>
    <s v="00000"/>
    <s v="00000"/>
    <s v="000000"/>
    <s v="Corporate Expenses"/>
    <s v="Legal / Prof Fees"/>
    <s v="Default"/>
    <s v="Default"/>
    <s v="Default"/>
    <n v="-86"/>
    <d v="2020-02-01T00:00:00"/>
    <s v="Misc Receipts"/>
    <s v="Receivables"/>
    <s v="Journal Import 84244158:"/>
    <s v="Receivables A 17462490 84244158"/>
    <s v="FEB-20 Misc Receipts GBP"/>
    <d v="2020-02-06T00:00:00"/>
    <s v="SSCREPMAN,"/>
    <n v="4"/>
    <s v="Journal Import Created"/>
    <x v="26"/>
    <s v="SBSEFT0502208933122A"/>
    <d v="2020-02-05T00:00:00"/>
    <m/>
    <s v="LB PAYMENT FROM DESCRIPTION: HMCTS/CENTRALISED REFERENCE: M. CLARKE REFUND**APPLIED AS PER PREVIOUS AND RECEIPT EMAIL SENT FOR CONFIRMATION  SA06022020**"/>
    <s v="RYD_10005676_CREATE"/>
    <n v="10005676"/>
    <m/>
    <m/>
    <m/>
    <m/>
    <s v="Corporate Expenditure"/>
    <x v="4"/>
    <x v="1"/>
    <x v="6"/>
    <s v="7310 Legal / Prof Fees"/>
    <x v="1"/>
  </r>
  <r>
    <s v="E35120"/>
    <s v="7310"/>
    <s v="00000"/>
    <s v="00000"/>
    <s v="000000"/>
    <s v="Corporate Expenses"/>
    <s v="Legal / Prof Fees"/>
    <s v="Default"/>
    <s v="Default"/>
    <s v="Default"/>
    <n v="-350"/>
    <d v="2020-02-01T00:00:00"/>
    <s v="Misc Receipts"/>
    <s v="Receivables"/>
    <s v="Journal Import 84452356:"/>
    <s v="Receivables A 17505500 84452356"/>
    <s v="FEB-20 Misc Receipts GBP"/>
    <d v="2020-02-12T00:00:00"/>
    <s v="SSCREPMAN,"/>
    <n v="8"/>
    <s v="Journal Import Created"/>
    <x v="131"/>
    <s v="RYDFINGH001006-01"/>
    <d v="2020-02-12T00:00:00"/>
    <n v="7876729"/>
    <m/>
    <s v="RYD SUSSEX FINANCE OPG INCOME"/>
    <n v="10005676"/>
    <m/>
    <m/>
    <m/>
    <m/>
    <s v="Corporate Expenditure"/>
    <x v="4"/>
    <x v="1"/>
    <x v="6"/>
    <s v="7310 Legal / Prof Fees"/>
    <x v="1"/>
  </r>
  <r>
    <s v="E35120"/>
    <s v="7310"/>
    <s v="00000"/>
    <s v="00000"/>
    <s v="000000"/>
    <s v="Corporate Expenses"/>
    <s v="Legal / Prof Fees"/>
    <s v="Default"/>
    <s v="Default"/>
    <s v="Default"/>
    <n v="-0.51"/>
    <d v="2020-02-01T00:00:00"/>
    <s v="Receiving"/>
    <s v="Cost Management"/>
    <s v="Journal Import 84022126:"/>
    <s v="Cost Management A 17406290 84022126 2"/>
    <s v="01-FEB-2020 Receiving GBP"/>
    <d v="2020-01-31T00:00:00"/>
    <s v="SSCREPMAN,"/>
    <n v="1490"/>
    <s v="SP - Investigations by Design invoice 100521 top up due to missed disbursements"/>
    <x v="207"/>
    <n v="165081155"/>
    <d v="2019-12-10T00:00:00"/>
    <m/>
    <m/>
    <m/>
    <s v="MANCHESTER"/>
    <m/>
    <m/>
    <m/>
    <m/>
    <s v="Corporate Expenditure"/>
    <x v="4"/>
    <x v="1"/>
    <x v="6"/>
    <s v="7310 Legal / Prof Fees"/>
    <x v="2"/>
  </r>
  <r>
    <s v="E35120"/>
    <s v="7310"/>
    <s v="00000"/>
    <s v="00000"/>
    <s v="000000"/>
    <s v="Corporate Expenses"/>
    <s v="Legal / Prof Fees"/>
    <s v="Default"/>
    <s v="Default"/>
    <s v="Default"/>
    <n v="-16.88"/>
    <d v="2020-02-01T00:00:00"/>
    <s v="Receiving"/>
    <s v="Cost Management"/>
    <s v="Journal Import 84022126:"/>
    <s v="Cost Management A 17406290 84022126 2"/>
    <s v="01-FEB-2020 Receiving GBP"/>
    <d v="2020-01-31T00:00:00"/>
    <s v="SSCREPMAN,"/>
    <n v="1491"/>
    <s v="SP - Investigations by Design inv: I00533 approved by Rich Crouch"/>
    <x v="207"/>
    <n v="165081619"/>
    <d v="2019-12-10T00:00:00"/>
    <m/>
    <m/>
    <m/>
    <s v="MANCHESTER"/>
    <m/>
    <m/>
    <m/>
    <m/>
    <s v="Corporate Expenditure"/>
    <x v="4"/>
    <x v="1"/>
    <x v="6"/>
    <s v="7310 Legal / Prof Fees"/>
    <x v="2"/>
  </r>
  <r>
    <s v="E35120"/>
    <s v="7310"/>
    <s v="00000"/>
    <s v="00000"/>
    <s v="000000"/>
    <s v="Corporate Expenses"/>
    <s v="Legal / Prof Fees"/>
    <s v="Default"/>
    <s v="Default"/>
    <s v="Default"/>
    <n v="-63.32"/>
    <d v="2020-02-01T00:00:00"/>
    <s v="Receiving"/>
    <s v="Cost Management"/>
    <s v="Journal Import 84022126:"/>
    <s v="Cost Management A 17406290 84022126 2"/>
    <s v="01-FEB-2020 Receiving GBP"/>
    <d v="2020-01-31T00:00:00"/>
    <s v="SSCREPMAN,"/>
    <n v="1492"/>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63.32"/>
    <d v="2020-02-01T00:00:00"/>
    <s v="Receiving"/>
    <s v="Cost Management"/>
    <s v="Journal Import 85024828:"/>
    <s v="Cost Management A 17612339 85024828"/>
    <s v="28-FEB-2020 Receiving GBP"/>
    <d v="2020-02-28T00:00:00"/>
    <s v="SSCREPMAN,"/>
    <n v="1620"/>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16.88"/>
    <d v="2020-02-01T00:00:00"/>
    <s v="Receiving"/>
    <s v="Cost Management"/>
    <s v="Journal Import 85024828:"/>
    <s v="Cost Management A 17612339 85024828"/>
    <s v="28-FEB-2020 Receiving GBP"/>
    <d v="2020-02-28T00:00:00"/>
    <s v="SSCREPMAN,"/>
    <n v="1621"/>
    <s v="SP - Investigations by Design inv: I00533 approved by Rich Crouch"/>
    <x v="207"/>
    <n v="165081619"/>
    <d v="2019-12-10T00:00:00"/>
    <m/>
    <m/>
    <m/>
    <s v="MANCHESTER"/>
    <m/>
    <m/>
    <m/>
    <m/>
    <s v="Corporate Expenditure"/>
    <x v="4"/>
    <x v="1"/>
    <x v="6"/>
    <s v="7310 Legal / Prof Fees"/>
    <x v="2"/>
  </r>
  <r>
    <s v="E35120"/>
    <s v="7310"/>
    <s v="00000"/>
    <s v="00000"/>
    <s v="000000"/>
    <s v="Corporate Expenses"/>
    <s v="Legal / Prof Fees"/>
    <s v="Default"/>
    <s v="Default"/>
    <s v="Default"/>
    <n v="0.51"/>
    <d v="2020-02-01T00:00:00"/>
    <s v="Receiving"/>
    <s v="Cost Management"/>
    <s v="Journal Import 85024828:"/>
    <s v="Cost Management A 17612339 85024828"/>
    <s v="28-FEB-2020 Receiving GBP"/>
    <d v="2020-02-28T00:00:00"/>
    <s v="SSCREPMAN,"/>
    <n v="1622"/>
    <s v="SP - Investigations by Design invoice 100521 top up due to missed disbursements"/>
    <x v="207"/>
    <n v="165081155"/>
    <d v="2019-12-10T00:00:00"/>
    <m/>
    <m/>
    <m/>
    <s v="MANCHESTER"/>
    <m/>
    <m/>
    <m/>
    <m/>
    <s v="Corporate Expenditure"/>
    <x v="4"/>
    <x v="1"/>
    <x v="6"/>
    <s v="7310 Legal / Prof Fees"/>
    <x v="2"/>
  </r>
  <r>
    <s v="E35120"/>
    <s v="7310"/>
    <s v="00000"/>
    <s v="00000"/>
    <s v="000000"/>
    <s v="Corporate Expenses"/>
    <s v="Legal / Prof Fees"/>
    <s v="Default"/>
    <s v="Default"/>
    <s v="Default"/>
    <n v="880"/>
    <d v="2020-02-01T00:00:00"/>
    <s v="Receiving"/>
    <s v="Cost Management"/>
    <s v="Journal Import 85024828:"/>
    <s v="Cost Management A 17612339 85024828"/>
    <s v="28-FEB-2020 Receiving GBP"/>
    <d v="2020-02-28T00:00:00"/>
    <s v="SSCREPMAN,"/>
    <n v="1623"/>
    <s v="SP - Constantine Law Inv: CL1593 for employment law work approved by Dawn Chilcott"/>
    <x v="226"/>
    <n v="165083014"/>
    <d v="2020-02-20T00:00:00"/>
    <m/>
    <m/>
    <m/>
    <s v="LONDON"/>
    <m/>
    <m/>
    <m/>
    <m/>
    <s v="Corporate Expenditure"/>
    <x v="4"/>
    <x v="1"/>
    <x v="6"/>
    <s v="7310 Legal / Prof Fees"/>
    <x v="0"/>
  </r>
  <r>
    <s v="E35120"/>
    <s v="7310"/>
    <s v="00000"/>
    <s v="00000"/>
    <s v="000000"/>
    <s v="Corporate Expenses"/>
    <s v="Legal / Prof Fees"/>
    <s v="Default"/>
    <s v="Default"/>
    <s v="Default"/>
    <n v="57816.1"/>
    <d v="2020-02-01T00:00:00"/>
    <s v="Receiving"/>
    <s v="Cost Management"/>
    <s v="Journal Import 85024828:"/>
    <s v="Cost Management A 17612339 85024828"/>
    <s v="28-FEB-2020 Receiving GBP"/>
    <d v="2020-02-28T00:00:00"/>
    <s v="SSCREPMAN,"/>
    <n v="1624"/>
    <s v="SP - DAC Beachcroft for Professional charges Oct 2019 to 31 Jan 2020"/>
    <x v="158"/>
    <n v="165083219"/>
    <d v="2020-02-28T00:00:00"/>
    <m/>
    <m/>
    <m/>
    <s v="BRISTOL 1"/>
    <m/>
    <m/>
    <m/>
    <m/>
    <s v="Corporate Expenditure"/>
    <x v="4"/>
    <x v="1"/>
    <x v="6"/>
    <s v="7310 Legal / Prof Fees"/>
    <x v="0"/>
  </r>
  <r>
    <s v="E35120"/>
    <s v="7310"/>
    <s v="E1833"/>
    <s v="00000"/>
    <s v="000000"/>
    <s v="Corporate Expenses"/>
    <s v="Legal / Prof Fees"/>
    <s v="Employment Relations"/>
    <s v="Default"/>
    <s v="Default"/>
    <n v="-32.89"/>
    <d v="2020-02-01T00:00:00"/>
    <s v="Receiving"/>
    <s v="Cost Management"/>
    <s v="Journal Import 84022126:"/>
    <s v="Cost Management A 17406290 84022126 2"/>
    <s v="01-FEB-2020 Receiving GBP"/>
    <d v="2020-01-31T00:00:00"/>
    <s v="SSCREPMAN,"/>
    <n v="2126"/>
    <s v="Beachcroft fees for updating HR policies."/>
    <x v="158"/>
    <n v="165052611"/>
    <d v="2018-09-04T00:00:00"/>
    <m/>
    <m/>
    <m/>
    <s v="BRISTOL 1"/>
    <m/>
    <m/>
    <m/>
    <m/>
    <s v="Corporate Expenditure"/>
    <x v="4"/>
    <x v="1"/>
    <x v="6"/>
    <s v="7310 Legal / Prof Fees"/>
    <x v="0"/>
  </r>
  <r>
    <s v="E35120"/>
    <s v="7310"/>
    <s v="E1833"/>
    <s v="00000"/>
    <s v="000000"/>
    <s v="Corporate Expenses"/>
    <s v="Legal / Prof Fees"/>
    <s v="Employment Relations"/>
    <s v="Default"/>
    <s v="Default"/>
    <n v="32.89"/>
    <d v="2020-02-01T00:00:00"/>
    <s v="Receiving"/>
    <s v="Cost Management"/>
    <s v="Journal Import 85024828:"/>
    <s v="Cost Management A 17612339 85024828"/>
    <s v="28-FEB-2020 Receiving GBP"/>
    <d v="2020-02-28T00:00:00"/>
    <s v="SSCREPMAN,"/>
    <n v="2322"/>
    <s v="Beachcroft fees for updating HR policies."/>
    <x v="158"/>
    <n v="165052611"/>
    <d v="2018-09-04T00:00:00"/>
    <m/>
    <m/>
    <m/>
    <s v="BRISTOL 1"/>
    <m/>
    <m/>
    <m/>
    <m/>
    <s v="Corporate Expenditure"/>
    <x v="4"/>
    <x v="1"/>
    <x v="6"/>
    <s v="7310 Legal / Prof Fees"/>
    <x v="0"/>
  </r>
  <r>
    <s v="E35120"/>
    <s v="7310"/>
    <s v="00000"/>
    <s v="00000"/>
    <s v="000000"/>
    <s v="Corporate Expenses"/>
    <s v="Legal / Prof Fees"/>
    <s v="Default"/>
    <s v="Default"/>
    <s v="Default"/>
    <n v="34121"/>
    <d v="2020-03-01T00:00:00"/>
    <s v="Accrual"/>
    <s v="Spreadsheet"/>
    <s v="FBP1 Accruals - Corporate"/>
    <s v="Spreadsheet A 17892350 86376010"/>
    <s v="RYD FIN CAM 1920 12 011 Accrual GBP"/>
    <d v="2020-04-06T00:00:00"/>
    <s v="RYD MCCARTHY, CAROLE"/>
    <n v="18"/>
    <s v="7310;DAC Beachcroft;43493 Accrual Professional charges Oct 2019 to 31 Jan 2020;https://nww.docserv.wyss.nhs.uk/synergyiim/docviewer.aspx?t=d&amp;val=1641533_11270349_20200311125121;Mar-20"/>
    <x v="227"/>
    <m/>
    <d v="2020-04-06T00:00:00"/>
    <m/>
    <s v="7310;DAC Beachcroft;43493 Accrual Professional charges Oct 2019 to 31 Jan 2020;"/>
    <m/>
    <m/>
    <s v="https://nww.docserv.wyss.nhs.uk/synergyiim/docviewer.aspx?t=d&amp;val=1641533_11270349_20200311125121;Mar-20"/>
    <m/>
    <m/>
    <m/>
    <s v="Corporate Expenditure"/>
    <x v="4"/>
    <x v="1"/>
    <x v="6"/>
    <s v="7310 Legal / Prof Fees"/>
    <x v="1"/>
  </r>
  <r>
    <s v="E35120"/>
    <s v="7310"/>
    <s v="00000"/>
    <s v="00000"/>
    <s v="000000"/>
    <s v="Corporate Expenses"/>
    <s v="Legal / Prof Fees"/>
    <s v="Default"/>
    <s v="Default"/>
    <s v="Default"/>
    <n v="-715"/>
    <d v="2020-03-01T00:00:00"/>
    <s v="Accrual"/>
    <s v="Spreadsheet"/>
    <s v="FBP1 Accruals - Corporate"/>
    <s v="Spreadsheet A 17892350 86376010"/>
    <s v="RYD FIN CAM 1920 12 011 Accrual GBP"/>
    <d v="2020-04-06T00:00:00"/>
    <s v="RYD MCCARTHY, CAROLE"/>
    <n v="19"/>
    <s v="7310;ICO Information Commissioner's Office;43556 Prepayment 7310;DATA PROTECTION FEE:ICO.GOV.UK;Barclaycard payments;Jun-19;;;Mar-20"/>
    <x v="227"/>
    <m/>
    <d v="2020-04-06T00:00:00"/>
    <m/>
    <s v="7310;ICO Information Commissioner's Office;43556 Prepayment 7310;DATA PROTECTION FEE:ICO.GOV.UK;Barclaycard payments;Jun-19;;;Mar-20"/>
    <m/>
    <m/>
    <m/>
    <m/>
    <m/>
    <m/>
    <s v="Corporate Expenditure"/>
    <x v="4"/>
    <x v="1"/>
    <x v="6"/>
    <s v="7310 Legal / Prof Fees"/>
    <x v="1"/>
  </r>
  <r>
    <s v="E35120"/>
    <s v="7310"/>
    <s v="00000"/>
    <s v="00000"/>
    <s v="000000"/>
    <s v="Corporate Expenses"/>
    <s v="Legal / Prof Fees"/>
    <s v="Default"/>
    <s v="Default"/>
    <s v="Default"/>
    <n v="-90040"/>
    <d v="2020-03-01T00:00:00"/>
    <s v="Accrual"/>
    <s v="Spreadsheet"/>
    <s v="Reverses &quot;RYD FIN CAM 1920 11 009 Accrual GBP&quot; journal entry of &quot;Spreadsheet A 17642033 85154549&quot; batch from &quot;FEB-20&quot;."/>
    <s v="Reverses &quot;RYD FIN CAM 1920 11 009 Accrual GBP&quot;10-MAR-20 17:55:27 - 85410633"/>
    <s v="Reverses &quot;RYD FIN CAM 1920 11 009 Accrual GBP&quot;10-MAR-20 17:55:27"/>
    <d v="2020-03-10T00:00:00"/>
    <s v="SSCREPMAN,"/>
    <n v="35"/>
    <s v="7310;DAC Beachcroft;43646 Accrual 2019-20 Annual Retainer;https://nww.docserv.wyss.nhs.uk/synergyiim/docviewer.aspx?t=d&amp;val=1317280_9620594_20190916155915;Feb-20"/>
    <x v="228"/>
    <m/>
    <d v="2020-03-10T00:00:00"/>
    <m/>
    <s v="7310;DAC Beachcroft;43646 Accrual 2019-20 Annual Retainer;"/>
    <m/>
    <m/>
    <s v="https://nww.docserv.wyss.nhs.uk/synergyiim/docviewer.aspx?t=d&amp;val=1317280_9620594_20190916155915;Feb-20"/>
    <m/>
    <m/>
    <m/>
    <s v="Corporate Expenditure"/>
    <x v="4"/>
    <x v="1"/>
    <x v="6"/>
    <s v="7310 Legal / Prof Fees"/>
    <x v="1"/>
  </r>
  <r>
    <s v="E35120"/>
    <s v="7310"/>
    <s v="00000"/>
    <s v="00000"/>
    <s v="000000"/>
    <s v="Corporate Expenses"/>
    <s v="Legal / Prof Fees"/>
    <s v="Default"/>
    <s v="Default"/>
    <s v="Default"/>
    <n v="961"/>
    <d v="2020-03-01T00:00:00"/>
    <s v="Accrual"/>
    <s v="Spreadsheet"/>
    <s v="Reverses &quot;RYD FIN CAM 1920 11 009 Accrual GBP&quot; journal entry of &quot;Spreadsheet A 17642033 85154549&quot; batch from &quot;FEB-20&quot;."/>
    <s v="Reverses &quot;RYD FIN CAM 1920 11 009 Accrual GBP&quot;10-MAR-20 17:55:27 - 85410633"/>
    <s v="Reverses &quot;RYD FIN CAM 1920 11 009 Accrual GBP&quot;10-MAR-20 17:55:27"/>
    <d v="2020-03-10T00:00:00"/>
    <s v="SSCREPMAN,"/>
    <n v="36"/>
    <s v="7310;ICO Information Commissioner's Office;43556 Prepayment 7310;DATA PROTECTION FEE:ICO.GOV.UK;Barclaycard payments;Jun-19;;;Feb-20"/>
    <x v="228"/>
    <m/>
    <d v="2020-03-10T00:00:00"/>
    <m/>
    <s v="7310;ICO Information Commissioner's Office;43556 Prepayment 7310;DATA PROTECTION FEE:ICO.GOV.UK;Barclaycard payments;Jun-19;;;Feb-20"/>
    <m/>
    <m/>
    <m/>
    <m/>
    <m/>
    <m/>
    <s v="Corporate Expenditure"/>
    <x v="4"/>
    <x v="1"/>
    <x v="6"/>
    <s v="7310 Legal / Prof Fees"/>
    <x v="1"/>
  </r>
  <r>
    <s v="E35120"/>
    <s v="7310"/>
    <s v="00000"/>
    <s v="00000"/>
    <s v="000000"/>
    <s v="Corporate Expenses"/>
    <s v="Legal / Prof Fees"/>
    <s v="Default"/>
    <s v="Default"/>
    <s v="Default"/>
    <n v="13572.82"/>
    <d v="2020-03-01T00:00:00"/>
    <s v="Accrual"/>
    <s v="Spreadsheet"/>
    <s v="Reverses &quot;RYD FIN CAM 1920 11 009 Accrual GBP&quot; journal entry of &quot;Spreadsheet A 17642033 85154549&quot; batch from &quot;FEB-20&quot;."/>
    <s v="Reverses &quot;RYD FIN CAM 1920 11 009 Accrual GBP&quot;10-MAR-20 17:55:27 - 85410633"/>
    <s v="Reverses &quot;RYD FIN CAM 1920 11 009 Accrual GBP&quot;10-MAR-20 17:55:27"/>
    <d v="2020-03-10T00:00:00"/>
    <s v="SSCREPMAN,"/>
    <n v="37"/>
    <s v="7310;CQC;Start Date Prepayment CQC annual Fee;http://nww.docserv.wyss.nhs.uk/Inter-NHS/PRD21RYD28048342518588.pdf;Feb-20"/>
    <x v="228"/>
    <m/>
    <d v="2020-03-10T00:00:00"/>
    <m/>
    <s v="7310;CQC;Start Date Prepayment CQC annual Fee;"/>
    <m/>
    <m/>
    <s v="http://nww.docserv.wyss.nhs.uk/Inter-NHS/PRD21RYD28048342518588.pdf;Feb-20"/>
    <m/>
    <m/>
    <m/>
    <s v="Corporate Expenditure"/>
    <x v="4"/>
    <x v="1"/>
    <x v="6"/>
    <s v="7310 Legal / Prof Fees"/>
    <x v="1"/>
  </r>
  <r>
    <s v="E35120"/>
    <s v="7310"/>
    <s v="00000"/>
    <s v="00000"/>
    <s v="000000"/>
    <s v="Corporate Expenses"/>
    <s v="Legal / Prof Fees"/>
    <s v="Default"/>
    <s v="Default"/>
    <s v="Default"/>
    <n v="13743"/>
    <d v="2020-03-01T00:00:00"/>
    <s v="Accrual"/>
    <s v="Spreadsheet"/>
    <s v="Reverses &quot;RYD FIN CAM 1920 11 009 Accrual GBP&quot; journal entry of &quot;Spreadsheet A 17642033 85154549&quot; batch from &quot;FEB-20&quot;."/>
    <s v="Reverses &quot;RYD FIN CAM 1920 11 009 Accrual GBP&quot;10-MAR-20 17:55:27 - 85410633"/>
    <s v="Reverses &quot;RYD FIN CAM 1920 11 009 Accrual GBP&quot;10-MAR-20 17:55:27"/>
    <d v="2020-03-10T00:00:00"/>
    <s v="SSCREPMAN,"/>
    <n v="38"/>
    <s v="7310;DAC Beachcroft;43493 Prepayment PO 165083219 receipted - SP - DAC Beachcroft for Professional charges Oct 2019 to 31 Jan 2020;;Feb-20"/>
    <x v="228"/>
    <m/>
    <d v="2020-03-10T00:00:00"/>
    <m/>
    <s v="7310;DAC Beachcroft;43493 Prepayment PO 165083219 receipted - SP - DAC Beachcroft for Professional charges Oct 2019 to 31 Jan 2020;;Feb-20"/>
    <m/>
    <m/>
    <m/>
    <m/>
    <m/>
    <m/>
    <s v="Corporate Expenditure"/>
    <x v="4"/>
    <x v="1"/>
    <x v="6"/>
    <s v="7310 Legal / Prof Fees"/>
    <x v="1"/>
  </r>
  <r>
    <s v="E35120"/>
    <s v="7310"/>
    <s v="00000"/>
    <s v="00000"/>
    <s v="000000"/>
    <s v="Corporate Expenses"/>
    <s v="Legal / Prof Fees"/>
    <s v="Default"/>
    <s v="Default"/>
    <s v="Default"/>
    <n v="-18.29"/>
    <d v="2020-03-01T00:00:00"/>
    <s v="Misc Receipts"/>
    <s v="Receivables"/>
    <s v="Journal Import 85248693:"/>
    <s v="Receivables A 17667506 85248693"/>
    <s v="MAR-20 Misc Receipts GBP"/>
    <d v="2020-03-05T00:00:00"/>
    <s v="SSCREPMAN,"/>
    <n v="7"/>
    <s v="Journal Import Created"/>
    <x v="26"/>
    <s v="SBSEFT0403209014177A"/>
    <d v="2020-03-04T00:00:00"/>
    <m/>
    <s v="PAYMENT FROM DESCRIPTION: HMCTS/CENTRALISED REFERENCE: KXFL&amp;/SECAMB**APPLIED AS PER PREVIOUS AND EMAIL SENT TO TRUST FOR CONFIRMATION..AT050320"/>
    <s v="RYD_10005676_CREATE"/>
    <n v="10005676"/>
    <m/>
    <m/>
    <m/>
    <m/>
    <s v="Corporate Expenditure"/>
    <x v="4"/>
    <x v="1"/>
    <x v="6"/>
    <s v="7310 Legal / Prof Fees"/>
    <x v="1"/>
  </r>
  <r>
    <s v="E35120"/>
    <s v="7310"/>
    <s v="00000"/>
    <s v="00000"/>
    <s v="000000"/>
    <s v="Corporate Expenses"/>
    <s v="Legal / Prof Fees"/>
    <s v="Default"/>
    <s v="Default"/>
    <s v="Default"/>
    <n v="-4.29"/>
    <d v="2020-03-01T00:00:00"/>
    <s v="Misc Receipts"/>
    <s v="Receivables"/>
    <s v="Journal Import 85248693:"/>
    <s v="Receivables A 17667506 85248693"/>
    <s v="MAR-20 Misc Receipts GBP"/>
    <d v="2020-03-05T00:00:00"/>
    <s v="SSCREPMAN,"/>
    <n v="7"/>
    <s v="Journal Import Created"/>
    <x v="26"/>
    <s v="SBSEFT0403209014178A"/>
    <d v="2020-03-04T00:00:00"/>
    <m/>
    <s v="PAYMENT FROM DESCRIPTION: HMCTS/CENTRALISED REFERENCE: L3IF&amp;/18022867K WK**APPLIED AS PER PREVIOUS AND EMAIL SENT TO TRUST FOR CONFIRMATION..AT050320"/>
    <s v="RYD_10005676_CREATE"/>
    <n v="10005676"/>
    <m/>
    <m/>
    <m/>
    <m/>
    <s v="Corporate Expenditure"/>
    <x v="4"/>
    <x v="1"/>
    <x v="6"/>
    <s v="7310 Legal / Prof Fees"/>
    <x v="1"/>
  </r>
  <r>
    <s v="E35120"/>
    <s v="7310"/>
    <s v="00000"/>
    <s v="00000"/>
    <s v="000000"/>
    <s v="Corporate Expenses"/>
    <s v="Legal / Prof Fees"/>
    <s v="Default"/>
    <s v="Default"/>
    <s v="Default"/>
    <n v="879.1"/>
    <d v="2020-03-01T00:00:00"/>
    <s v="Purchase Invoices"/>
    <s v="Payables"/>
    <s v="Journal Import 85164268:"/>
    <s v="Payables A 17647560 85164268"/>
    <s v="MAR-20 Purchase Invoices GBP"/>
    <d v="2020-03-04T00:00:00"/>
    <s v="SSCREPMAN,"/>
    <n v="7"/>
    <s v="Journal Import Created"/>
    <x v="226"/>
    <s v="CL1593"/>
    <d v="2020-01-31T00:00:00"/>
    <n v="165083014"/>
    <m/>
    <s v="PO Invoice"/>
    <m/>
    <s v="http://nww.docserv.wyss.nhs.uk/synergyiim/dist/?val=1613177_11176447_20200302133343"/>
    <n v="1"/>
    <n v="879"/>
    <m/>
    <s v="Corporate Expenditure"/>
    <x v="4"/>
    <x v="1"/>
    <x v="6"/>
    <s v="7310 Legal / Prof Fees"/>
    <x v="0"/>
  </r>
  <r>
    <s v="E35120"/>
    <s v="7310"/>
    <s v="00000"/>
    <s v="00000"/>
    <s v="000000"/>
    <s v="Corporate Expenses"/>
    <s v="Legal / Prof Fees"/>
    <s v="Default"/>
    <s v="Default"/>
    <s v="Default"/>
    <n v="57816.1"/>
    <d v="2020-03-01T00:00:00"/>
    <s v="Purchase Invoices"/>
    <s v="Payables"/>
    <s v="Journal Import 85504247:"/>
    <s v="Payables A 17717575 85504247"/>
    <s v="MAR-20 Purchase Invoices GBP"/>
    <d v="2020-03-13T00:00:00"/>
    <s v="SSCREPMAN,"/>
    <n v="9"/>
    <s v="Journal Import Created"/>
    <x v="158"/>
    <n v="10221850"/>
    <d v="2020-02-20T00:00:00"/>
    <n v="165083219"/>
    <m/>
    <s v="PO Invoice"/>
    <m/>
    <s v="http://nww.docserv.wyss.nhs.uk/synergyiim/dist/?val=1641533_11270349_20200311125121"/>
    <n v="1"/>
    <n v="57816"/>
    <m/>
    <s v="Corporate Expenditure"/>
    <x v="4"/>
    <x v="1"/>
    <x v="6"/>
    <s v="7310 Legal / Prof Fees"/>
    <x v="0"/>
  </r>
  <r>
    <s v="E35120"/>
    <s v="7310"/>
    <s v="00000"/>
    <s v="00000"/>
    <s v="000000"/>
    <s v="Corporate Expenses"/>
    <s v="Legal / Prof Fees"/>
    <s v="Default"/>
    <s v="Default"/>
    <s v="Default"/>
    <n v="11563.22"/>
    <d v="2020-03-01T00:00:00"/>
    <s v="Purchase Invoices"/>
    <s v="Payables"/>
    <s v="Journal Import 85504247:"/>
    <s v="Payables A 17717575 85504247"/>
    <s v="MAR-20 Purchase Invoices GBP"/>
    <d v="2020-03-13T00:00:00"/>
    <s v="SSCREPMAN,"/>
    <n v="9"/>
    <s v="Journal Import Created"/>
    <x v="158"/>
    <n v="10221850"/>
    <d v="2020-02-20T00:00:00"/>
    <n v="165083219"/>
    <m/>
    <s v="PO Invoice"/>
    <m/>
    <s v="http://nww.docserv.wyss.nhs.uk/synergyiim/dist/?val=1641533_11270349_20200311125121"/>
    <m/>
    <m/>
    <m/>
    <s v="Corporate Expenditure"/>
    <x v="4"/>
    <x v="1"/>
    <x v="6"/>
    <s v="7310 Legal / Prof Fees"/>
    <x v="0"/>
  </r>
  <r>
    <s v="E35120"/>
    <s v="7310"/>
    <s v="00000"/>
    <s v="00000"/>
    <s v="000000"/>
    <s v="Corporate Expenses"/>
    <s v="Legal / Prof Fees"/>
    <s v="Default"/>
    <s v="Default"/>
    <s v="Default"/>
    <n v="2273"/>
    <d v="2020-03-01T00:00:00"/>
    <s v="Purchase Invoices"/>
    <s v="Payables"/>
    <s v="Journal Import 85746700:"/>
    <s v="Payables A 17764528 85746700"/>
    <s v="MAR-20 Purchase Invoices GBP"/>
    <d v="2020-03-19T00:00:00"/>
    <s v="SSCREPMAN,"/>
    <n v="13"/>
    <s v="Journal Import Created"/>
    <x v="0"/>
    <n v="455955"/>
    <d v="2020-03-16T00:00:00"/>
    <n v="165082828"/>
    <m/>
    <s v="PO Invoice"/>
    <m/>
    <s v="https://nww.einvoice-prod.sbs.nhs.uk:8179/invoicepdf/ac828a67-cad9-5a27-8340-baab931d7366"/>
    <n v="1"/>
    <n v="2273"/>
    <m/>
    <s v="Corporate Expenditure"/>
    <x v="4"/>
    <x v="1"/>
    <x v="6"/>
    <s v="7310 Legal / Prof Fees"/>
    <x v="0"/>
  </r>
  <r>
    <s v="E35120"/>
    <s v="7310"/>
    <s v="00000"/>
    <s v="00000"/>
    <s v="000000"/>
    <s v="Corporate Expenses"/>
    <s v="Legal / Prof Fees"/>
    <s v="Default"/>
    <s v="Default"/>
    <s v="Default"/>
    <n v="-63.32"/>
    <d v="2020-03-01T00:00:00"/>
    <s v="Receiving"/>
    <s v="Cost Management"/>
    <s v="Journal Import 85024828:"/>
    <s v="Cost Management A 17612339 85024828 2"/>
    <s v="01-MAR-2020 Receiving GBP"/>
    <d v="2020-02-28T00:00:00"/>
    <s v="SSCREPMAN,"/>
    <n v="1620"/>
    <s v="Brighton MRC - legals for Sale Contract, Transer, Licence to Carry Out Works, Title Investigations"/>
    <x v="0"/>
    <n v="165026831"/>
    <d v="2017-05-02T00:00:00"/>
    <m/>
    <s v="DS10.07.12 HAZEL WILKS"/>
    <m/>
    <s v="LONDON-4"/>
    <m/>
    <m/>
    <m/>
    <m/>
    <s v="Corporate Expenditure"/>
    <x v="4"/>
    <x v="1"/>
    <x v="6"/>
    <s v="7310 Legal / Prof Fees"/>
    <x v="0"/>
  </r>
  <r>
    <s v="E35120"/>
    <s v="7310"/>
    <s v="00000"/>
    <s v="00000"/>
    <s v="000000"/>
    <s v="Corporate Expenses"/>
    <s v="Legal / Prof Fees"/>
    <s v="Default"/>
    <s v="Default"/>
    <s v="Default"/>
    <n v="-16.88"/>
    <d v="2020-03-01T00:00:00"/>
    <s v="Receiving"/>
    <s v="Cost Management"/>
    <s v="Journal Import 85024828:"/>
    <s v="Cost Management A 17612339 85024828 2"/>
    <s v="01-MAR-2020 Receiving GBP"/>
    <d v="2020-02-28T00:00:00"/>
    <s v="SSCREPMAN,"/>
    <n v="1621"/>
    <s v="SP - Investigations by Design inv: I00533 approved by Rich Crouch"/>
    <x v="207"/>
    <n v="165081619"/>
    <d v="2019-12-10T00:00:00"/>
    <m/>
    <m/>
    <m/>
    <s v="MANCHESTER"/>
    <m/>
    <m/>
    <m/>
    <m/>
    <s v="Corporate Expenditure"/>
    <x v="4"/>
    <x v="1"/>
    <x v="6"/>
    <s v="7310 Legal / Prof Fees"/>
    <x v="2"/>
  </r>
  <r>
    <s v="E35120"/>
    <s v="7310"/>
    <s v="00000"/>
    <s v="00000"/>
    <s v="000000"/>
    <s v="Corporate Expenses"/>
    <s v="Legal / Prof Fees"/>
    <s v="Default"/>
    <s v="Default"/>
    <s v="Default"/>
    <n v="-0.51"/>
    <d v="2020-03-01T00:00:00"/>
    <s v="Receiving"/>
    <s v="Cost Management"/>
    <s v="Journal Import 85024828:"/>
    <s v="Cost Management A 17612339 85024828 2"/>
    <s v="01-MAR-2020 Receiving GBP"/>
    <d v="2020-02-28T00:00:00"/>
    <s v="SSCREPMAN,"/>
    <n v="1622"/>
    <s v="SP - Investigations by Design invoice 100521 top up due to missed disbursements"/>
    <x v="207"/>
    <n v="165081155"/>
    <d v="2019-12-10T00:00:00"/>
    <m/>
    <m/>
    <m/>
    <s v="MANCHESTER"/>
    <m/>
    <m/>
    <m/>
    <m/>
    <s v="Corporate Expenditure"/>
    <x v="4"/>
    <x v="1"/>
    <x v="6"/>
    <s v="7310 Legal / Prof Fees"/>
    <x v="2"/>
  </r>
  <r>
    <s v="E35120"/>
    <s v="7310"/>
    <s v="00000"/>
    <s v="00000"/>
    <s v="000000"/>
    <s v="Corporate Expenses"/>
    <s v="Legal / Prof Fees"/>
    <s v="Default"/>
    <s v="Default"/>
    <s v="Default"/>
    <n v="-880"/>
    <d v="2020-03-01T00:00:00"/>
    <s v="Receiving"/>
    <s v="Cost Management"/>
    <s v="Journal Import 85024828:"/>
    <s v="Cost Management A 17612339 85024828 2"/>
    <s v="01-MAR-2020 Receiving GBP"/>
    <d v="2020-02-28T00:00:00"/>
    <s v="SSCREPMAN,"/>
    <n v="1623"/>
    <s v="SP - Constantine Law Inv: CL1593 for employment law work approved by Dawn Chilcott"/>
    <x v="226"/>
    <n v="165083014"/>
    <d v="2020-02-20T00:00:00"/>
    <m/>
    <m/>
    <m/>
    <s v="LONDON"/>
    <m/>
    <m/>
    <m/>
    <m/>
    <s v="Corporate Expenditure"/>
    <x v="4"/>
    <x v="1"/>
    <x v="6"/>
    <s v="7310 Legal / Prof Fees"/>
    <x v="0"/>
  </r>
  <r>
    <s v="E35120"/>
    <s v="7310"/>
    <s v="00000"/>
    <s v="00000"/>
    <s v="000000"/>
    <s v="Corporate Expenses"/>
    <s v="Legal / Prof Fees"/>
    <s v="Default"/>
    <s v="Default"/>
    <s v="Default"/>
    <n v="-57816.1"/>
    <d v="2020-03-01T00:00:00"/>
    <s v="Receiving"/>
    <s v="Cost Management"/>
    <s v="Journal Import 85024828:"/>
    <s v="Cost Management A 17612339 85024828 2"/>
    <s v="01-MAR-2020 Receiving GBP"/>
    <d v="2020-02-28T00:00:00"/>
    <s v="SSCREPMAN,"/>
    <n v="1624"/>
    <s v="SP - DAC Beachcroft for Professional charges Oct 2019 to 31 Jan 2020"/>
    <x v="158"/>
    <n v="165083219"/>
    <d v="2020-02-28T00:00:00"/>
    <m/>
    <m/>
    <m/>
    <s v="BRISTOL 1"/>
    <m/>
    <m/>
    <m/>
    <m/>
    <s v="Corporate Expenditure"/>
    <x v="4"/>
    <x v="1"/>
    <x v="6"/>
    <s v="7310 Legal / Prof Fees"/>
    <x v="0"/>
  </r>
  <r>
    <s v="E35120"/>
    <s v="7310"/>
    <s v="00000"/>
    <s v="00000"/>
    <s v="000000"/>
    <s v="Corporate Expenses"/>
    <s v="Legal / Prof Fees"/>
    <s v="Default"/>
    <s v="Default"/>
    <s v="Default"/>
    <n v="0.9"/>
    <d v="2020-03-01T00:00:00"/>
    <s v="Receiving"/>
    <s v="Cost Management"/>
    <s v="Journal Import 86160123:"/>
    <s v="Cost Management A 17844161 86160123"/>
    <s v="31-MAR-2020 Receiving GBP"/>
    <d v="2020-03-31T00:00:00"/>
    <s v="SSCREPMAN,"/>
    <n v="1399"/>
    <s v="SP - Constantine Law Inv: CL1593 for employment law work approved by Dawn Chilcott"/>
    <x v="226"/>
    <n v="165083014"/>
    <d v="2020-02-20T00:00:00"/>
    <m/>
    <m/>
    <m/>
    <s v="LONDON"/>
    <m/>
    <m/>
    <m/>
    <m/>
    <s v="Corporate Expenditure"/>
    <x v="4"/>
    <x v="1"/>
    <x v="6"/>
    <s v="7310 Legal / Prof Fees"/>
    <x v="0"/>
  </r>
  <r>
    <s v="E35120"/>
    <s v="7310"/>
    <s v="00000"/>
    <s v="00000"/>
    <s v="000000"/>
    <s v="Corporate Expenses"/>
    <s v="Legal / Prof Fees"/>
    <s v="Default"/>
    <s v="Default"/>
    <s v="Default"/>
    <n v="0.51"/>
    <d v="2020-03-01T00:00:00"/>
    <s v="Receiving"/>
    <s v="Cost Management"/>
    <s v="Journal Import 86160123:"/>
    <s v="Cost Management A 17844161 86160123"/>
    <s v="31-MAR-2020 Receiving GBP"/>
    <d v="2020-03-31T00:00:00"/>
    <s v="SSCREPMAN,"/>
    <n v="1400"/>
    <s v="SP - Investigations by Design invoice 100521 top up due to missed disbursements"/>
    <x v="207"/>
    <n v="165081155"/>
    <d v="2019-12-10T00:00:00"/>
    <m/>
    <m/>
    <m/>
    <s v="MANCHESTER"/>
    <m/>
    <m/>
    <m/>
    <m/>
    <s v="Corporate Expenditure"/>
    <x v="4"/>
    <x v="1"/>
    <x v="6"/>
    <s v="7310 Legal / Prof Fees"/>
    <x v="2"/>
  </r>
  <r>
    <s v="E35120"/>
    <s v="7310"/>
    <s v="00000"/>
    <s v="0111D"/>
    <s v="000000"/>
    <s v="Corporate Expenses"/>
    <s v="Legal / Prof Fees"/>
    <s v="Default"/>
    <s v="NHS Resolution"/>
    <s v="Default"/>
    <n v="270.74"/>
    <d v="2020-03-01T00:00:00"/>
    <s v="Accrual"/>
    <s v="Spreadsheet"/>
    <s v="M12 FBP1 NHS Debtor Accruals"/>
    <s v="Spreadsheet A 17870493 86287802"/>
    <s v="RYD FIN BAN 1920 12 010 Accrual GBP"/>
    <d v="2020-04-03T00:00:00"/>
    <s v="ZZZ NIKYAR, BILAL"/>
    <n v="109"/>
    <s v="7310;NHS RESOLUTION;Inv No. OBAR11875   Invoice not on SBS;"/>
    <x v="229"/>
    <m/>
    <d v="2020-04-03T00:00:00"/>
    <m/>
    <s v="7310;NHS RESOLUTION;Inv No. OBAR11875   Invoice not on SBS;"/>
    <m/>
    <m/>
    <m/>
    <m/>
    <m/>
    <m/>
    <s v="Corporate Expenditure"/>
    <x v="4"/>
    <x v="1"/>
    <x v="6"/>
    <s v="7310 Legal / Prof Fees"/>
    <x v="1"/>
  </r>
  <r>
    <s v="E35120"/>
    <s v="7310"/>
    <s v="00000"/>
    <s v="0111D"/>
    <s v="000000"/>
    <s v="Corporate Expenses"/>
    <s v="Legal / Prof Fees"/>
    <s v="Default"/>
    <s v="NHS Resolution"/>
    <s v="Default"/>
    <n v="2682.94"/>
    <d v="2020-03-01T00:00:00"/>
    <s v="Accrual"/>
    <s v="Spreadsheet"/>
    <s v="M12 FBP1 NHS Debtor Accruals"/>
    <s v="Spreadsheet A 17870493 86287802"/>
    <s v="RYD FIN BAN 1920 12 010 Accrual GBP"/>
    <d v="2020-04-03T00:00:00"/>
    <s v="ZZZ NIKYAR, BILAL"/>
    <n v="110"/>
    <s v="7310;NHS RESOLUTION;Inv No. OBAR11876   Invoice not on SBS;"/>
    <x v="229"/>
    <m/>
    <d v="2020-04-03T00:00:00"/>
    <m/>
    <s v="7310;NHS RESOLUTION;Inv No. OBAR11876   Invoice not on SBS;"/>
    <m/>
    <m/>
    <m/>
    <m/>
    <m/>
    <m/>
    <s v="Corporate Expenditure"/>
    <x v="4"/>
    <x v="1"/>
    <x v="6"/>
    <s v="7310 Legal / Prof Fees"/>
    <x v="1"/>
  </r>
  <r>
    <s v="E35120"/>
    <s v="7310"/>
    <s v="00000"/>
    <s v="0111D"/>
    <s v="000000"/>
    <s v="Corporate Expenses"/>
    <s v="Legal / Prof Fees"/>
    <s v="Default"/>
    <s v="NHS Resolution"/>
    <s v="Default"/>
    <n v="2863.34"/>
    <d v="2020-03-01T00:00:00"/>
    <s v="Accrual"/>
    <s v="Spreadsheet"/>
    <s v="M12 FBP1 NHS Debtor Accruals"/>
    <s v="Spreadsheet A 17870493 86287802"/>
    <s v="RYD FIN BAN 1920 12 010 Accrual GBP"/>
    <d v="2020-04-03T00:00:00"/>
    <s v="ZZZ NIKYAR, BILAL"/>
    <n v="111"/>
    <s v="7310;NHS RESOLUTION;Inv No. OBAR11880   Invoice not on SBS;"/>
    <x v="229"/>
    <m/>
    <d v="2020-04-03T00:00:00"/>
    <m/>
    <s v="7310;NHS RESOLUTION;Inv No. OBAR11880   Invoice not on SBS;"/>
    <m/>
    <m/>
    <m/>
    <m/>
    <m/>
    <m/>
    <s v="Corporate Expenditure"/>
    <x v="4"/>
    <x v="1"/>
    <x v="6"/>
    <s v="7310 Legal / Prof Fees"/>
    <x v="1"/>
  </r>
  <r>
    <s v="E35120"/>
    <s v="7310"/>
    <s v="00000"/>
    <s v="0111D"/>
    <s v="000000"/>
    <s v="Corporate Expenses"/>
    <s v="Legal / Prof Fees"/>
    <s v="Default"/>
    <s v="NHS Resolution"/>
    <s v="Default"/>
    <n v="4208.34"/>
    <d v="2020-03-01T00:00:00"/>
    <s v="Accrual"/>
    <s v="Spreadsheet"/>
    <s v="M12 FBP1 NHS Debtor Accruals"/>
    <s v="Spreadsheet A 17870493 86287802"/>
    <s v="RYD FIN BAN 1920 12 010 Accrual GBP"/>
    <d v="2020-04-03T00:00:00"/>
    <s v="ZZZ NIKYAR, BILAL"/>
    <n v="112"/>
    <s v="7310;NHS RESOLUTION;Inv No. OBAR11881   Invoice not on SBS;"/>
    <x v="229"/>
    <m/>
    <d v="2020-04-03T00:00:00"/>
    <m/>
    <s v="7310;NHS RESOLUTION;Inv No. OBAR11881   Invoice not on SBS;"/>
    <m/>
    <m/>
    <m/>
    <m/>
    <m/>
    <m/>
    <s v="Corporate Expenditure"/>
    <x v="4"/>
    <x v="1"/>
    <x v="6"/>
    <s v="7310 Legal / Prof Fees"/>
    <x v="1"/>
  </r>
  <r>
    <s v="E35120"/>
    <s v="7310"/>
    <s v="00000"/>
    <s v="0111D"/>
    <s v="000000"/>
    <s v="Corporate Expenses"/>
    <s v="Legal / Prof Fees"/>
    <s v="Default"/>
    <s v="NHS Resolution"/>
    <s v="Default"/>
    <n v="4568.34"/>
    <d v="2020-03-01T00:00:00"/>
    <s v="Accrual"/>
    <s v="Spreadsheet"/>
    <s v="M12 FBP1 NHS Debtor Accruals"/>
    <s v="Spreadsheet A 17870493 86287802"/>
    <s v="RYD FIN BAN 1920 12 010 Accrual GBP"/>
    <d v="2020-04-03T00:00:00"/>
    <s v="ZZZ NIKYAR, BILAL"/>
    <n v="113"/>
    <s v="7310;NHS RESOLUTION;Inv No. SINX400154   Invoice not on SBS;"/>
    <x v="229"/>
    <m/>
    <d v="2020-04-03T00:00:00"/>
    <m/>
    <s v="7310;NHS RESOLUTION;Inv No. SINX400154   Invoice not on SBS;"/>
    <m/>
    <m/>
    <m/>
    <m/>
    <m/>
    <m/>
    <s v="Corporate Expenditure"/>
    <x v="4"/>
    <x v="1"/>
    <x v="6"/>
    <s v="7310 Legal / Prof Fees"/>
    <x v="1"/>
  </r>
  <r>
    <s v="E35120"/>
    <s v="7310"/>
    <s v="00000"/>
    <s v="0111D"/>
    <s v="000000"/>
    <s v="Corporate Expenses"/>
    <s v="Legal / Prof Fees"/>
    <s v="Default"/>
    <s v="NHS Resolution"/>
    <s v="Default"/>
    <n v="10000"/>
    <d v="2020-03-01T00:00:00"/>
    <s v="Accrual"/>
    <s v="Spreadsheet"/>
    <s v="M12 FBP1 NHS Debtor Accruals"/>
    <s v="Spreadsheet A 17870493 86287802"/>
    <s v="RYD FIN BAN 1920 12 010 Accrual GBP"/>
    <d v="2020-04-03T00:00:00"/>
    <s v="ZZZ NIKYAR, BILAL"/>
    <n v="114"/>
    <s v="7310;NHS RESOLUTION;Inv No. SINX400561   Invoice not on SBS;"/>
    <x v="229"/>
    <m/>
    <d v="2020-04-03T00:00:00"/>
    <m/>
    <s v="7310;NHS RESOLUTION;Inv No. SINX400561   Invoice not on SBS;"/>
    <m/>
    <m/>
    <m/>
    <m/>
    <m/>
    <m/>
    <s v="Corporate Expenditure"/>
    <x v="4"/>
    <x v="1"/>
    <x v="6"/>
    <s v="7310 Legal / Prof Fees"/>
    <x v="1"/>
  </r>
  <r>
    <s v="E35120"/>
    <s v="7310"/>
    <s v="00000"/>
    <s v="0111D"/>
    <s v="000000"/>
    <s v="Corporate Expenses"/>
    <s v="Legal / Prof Fees"/>
    <s v="Default"/>
    <s v="NHS Resolution"/>
    <s v="Default"/>
    <n v="13552.78"/>
    <d v="2020-03-01T00:00:00"/>
    <s v="Accrual"/>
    <s v="Spreadsheet"/>
    <s v="M12 FBP1 NHS Debtor Accruals"/>
    <s v="Spreadsheet A 17870493 86287802"/>
    <s v="RYD FIN BAN 1920 12 010 Accrual GBP"/>
    <d v="2020-04-03T00:00:00"/>
    <s v="ZZZ NIKYAR, BILAL"/>
    <n v="115"/>
    <s v="7310;NHS RESOLUTION;Inv No. SINX400202   Invoice not on SBS;"/>
    <x v="229"/>
    <m/>
    <d v="2020-04-03T00:00:00"/>
    <m/>
    <s v="7310;NHS RESOLUTION;Inv No. SINX400202   Invoice not on SBS;"/>
    <m/>
    <m/>
    <m/>
    <m/>
    <m/>
    <m/>
    <s v="Corporate Expenditure"/>
    <x v="4"/>
    <x v="1"/>
    <x v="6"/>
    <s v="7310 Legal / Prof Fees"/>
    <x v="1"/>
  </r>
  <r>
    <s v="E35120"/>
    <s v="7310"/>
    <s v="00000"/>
    <s v="0111D"/>
    <s v="000000"/>
    <s v="Corporate Expenses"/>
    <s v="Legal / Prof Fees"/>
    <s v="Default"/>
    <s v="NHS Resolution"/>
    <s v="Default"/>
    <n v="13912.78"/>
    <d v="2020-03-01T00:00:00"/>
    <s v="Accrual"/>
    <s v="Spreadsheet"/>
    <s v="M12 FBP1 NHS Debtor Accruals"/>
    <s v="Spreadsheet A 17870493 86287802"/>
    <s v="RYD FIN BAN 1920 12 010 Accrual GBP"/>
    <d v="2020-04-03T00:00:00"/>
    <s v="ZZZ NIKYAR, BILAL"/>
    <n v="116"/>
    <s v="7310;NHS RESOLUTION;Inv No. SINX400208   Invoice not on SBS;"/>
    <x v="229"/>
    <m/>
    <d v="2020-04-03T00:00:00"/>
    <m/>
    <s v="7310;NHS RESOLUTION;Inv No. SINX400208   Invoice not on SBS;"/>
    <m/>
    <m/>
    <m/>
    <m/>
    <m/>
    <m/>
    <s v="Corporate Expenditure"/>
    <x v="4"/>
    <x v="1"/>
    <x v="6"/>
    <s v="7310 Legal / Prof Fees"/>
    <x v="1"/>
  </r>
  <r>
    <s v="E35120"/>
    <s v="7310"/>
    <s v="00000"/>
    <s v="0111D"/>
    <s v="000000"/>
    <s v="Corporate Expenses"/>
    <s v="Legal / Prof Fees"/>
    <s v="Default"/>
    <s v="NHS Resolution"/>
    <s v="Default"/>
    <n v="23912.78"/>
    <d v="2020-03-01T00:00:00"/>
    <s v="Accrual"/>
    <s v="Spreadsheet"/>
    <s v="M12 FBP1 NHS Debtor Accruals"/>
    <s v="Spreadsheet A 17870493 86287802"/>
    <s v="RYD FIN BAN 1920 12 010 Accrual GBP"/>
    <d v="2020-04-03T00:00:00"/>
    <s v="ZZZ NIKYAR, BILAL"/>
    <n v="117"/>
    <s v="7310;NHS RESOLUTION;Inv No. SINX400561   Invoice not on SBS;"/>
    <x v="229"/>
    <m/>
    <d v="2020-04-03T00:00:00"/>
    <m/>
    <s v="7310;NHS RESOLUTION;Inv No. SINX400561   Invoice not on SBS;"/>
    <m/>
    <m/>
    <m/>
    <m/>
    <m/>
    <m/>
    <s v="Corporate Expenditure"/>
    <x v="4"/>
    <x v="1"/>
    <x v="6"/>
    <s v="7310 Legal / Prof Fees"/>
    <x v="1"/>
  </r>
  <r>
    <s v="E35120"/>
    <s v="7310"/>
    <s v="00000"/>
    <s v="0111D"/>
    <s v="000000"/>
    <s v="Corporate Expenses"/>
    <s v="Legal / Prof Fees"/>
    <s v="Default"/>
    <s v="NHS Resolution"/>
    <s v="Default"/>
    <n v="-6817.06"/>
    <d v="2020-03-01T00:00:00"/>
    <s v="Accrual"/>
    <s v="Spreadsheet"/>
    <s v="M12 FBP1 NHS Debtor Accruals"/>
    <s v="Spreadsheet A 17870493 86287802"/>
    <s v="RYD FIN BAN 1920 12 010 Accrual GBP"/>
    <d v="2020-04-03T00:00:00"/>
    <s v="ZZZ NIKYAR, BILAL"/>
    <n v="118"/>
    <s v="7310;NHS RESOLUTION;Inv No. OBAR11877   Invoice not on SBS;"/>
    <x v="229"/>
    <m/>
    <d v="2020-04-03T00:00:00"/>
    <m/>
    <s v="7310;NHS RESOLUTION;Inv No. OBAR11877   Invoice not on SBS;"/>
    <m/>
    <m/>
    <m/>
    <m/>
    <m/>
    <m/>
    <s v="Corporate Expenditure"/>
    <x v="4"/>
    <x v="1"/>
    <x v="6"/>
    <s v="7310 Legal / Prof Fees"/>
    <x v="1"/>
  </r>
  <r>
    <s v="E35120"/>
    <s v="7310"/>
    <s v="00000"/>
    <s v="0111D"/>
    <s v="000000"/>
    <s v="Corporate Expenses"/>
    <s v="Legal / Prof Fees"/>
    <s v="Default"/>
    <s v="NHS Resolution"/>
    <s v="Default"/>
    <n v="-6848.26"/>
    <d v="2020-03-01T00:00:00"/>
    <s v="Accrual"/>
    <s v="Spreadsheet"/>
    <s v="M12 FBP1 NHS Debtor Accruals"/>
    <s v="Spreadsheet A 17870493 86287802"/>
    <s v="RYD FIN BAN 1920 12 010 Accrual GBP"/>
    <d v="2020-04-03T00:00:00"/>
    <s v="ZZZ NIKYAR, BILAL"/>
    <n v="119"/>
    <s v="7310;NHS RESOLUTION;Inv No. OBAR11879   Invoice not on SBS;"/>
    <x v="229"/>
    <m/>
    <d v="2020-04-03T00:00:00"/>
    <m/>
    <s v="7310;NHS RESOLUTION;Inv No. OBAR11879   Invoice not on SBS;"/>
    <m/>
    <m/>
    <m/>
    <m/>
    <m/>
    <m/>
    <s v="Corporate Expenditure"/>
    <x v="4"/>
    <x v="1"/>
    <x v="6"/>
    <s v="7310 Legal / Prof Fees"/>
    <x v="1"/>
  </r>
  <r>
    <s v="E35120"/>
    <s v="7310"/>
    <s v="00000"/>
    <s v="0111D"/>
    <s v="000000"/>
    <s v="Corporate Expenses"/>
    <s v="Legal / Prof Fees"/>
    <s v="Default"/>
    <s v="NHS Resolution"/>
    <s v="Default"/>
    <n v="-7053.86"/>
    <d v="2020-03-01T00:00:00"/>
    <s v="Accrual"/>
    <s v="Spreadsheet"/>
    <s v="M12 FBP1 NHS Debtor Accruals"/>
    <s v="Spreadsheet A 17870493 86287802"/>
    <s v="RYD FIN BAN 1920 12 010 Accrual GBP"/>
    <d v="2020-04-03T00:00:00"/>
    <s v="ZZZ NIKYAR, BILAL"/>
    <n v="120"/>
    <s v="7310;NHS RESOLUTION;Inv No. OBAR11878   Invoice not on SBS;"/>
    <x v="229"/>
    <m/>
    <d v="2020-04-03T00:00:00"/>
    <m/>
    <s v="7310;NHS RESOLUTION;Inv No. OBAR11878   Invoice not on SBS;"/>
    <m/>
    <m/>
    <m/>
    <m/>
    <m/>
    <m/>
    <s v="Corporate Expenditure"/>
    <x v="4"/>
    <x v="1"/>
    <x v="6"/>
    <s v="7310 Legal / Prof Fees"/>
    <x v="1"/>
  </r>
  <r>
    <s v="E35120"/>
    <s v="7310"/>
    <s v="E1833"/>
    <s v="00000"/>
    <s v="000000"/>
    <s v="Corporate Expenses"/>
    <s v="Legal / Prof Fees"/>
    <s v="Employment Relations"/>
    <s v="Default"/>
    <s v="Default"/>
    <n v="-32.89"/>
    <d v="2020-03-01T00:00:00"/>
    <s v="Receiving"/>
    <s v="Cost Management"/>
    <s v="Journal Import 85024828:"/>
    <s v="Cost Management A 17612339 85024828 2"/>
    <s v="01-MAR-2020 Receiving GBP"/>
    <d v="2020-02-28T00:00:00"/>
    <s v="SSCREPMAN,"/>
    <n v="2322"/>
    <s v="Beachcroft fees for updating HR policies."/>
    <x v="158"/>
    <n v="165052611"/>
    <d v="2018-09-04T00:00:00"/>
    <m/>
    <m/>
    <m/>
    <s v="BRISTOL 1"/>
    <m/>
    <m/>
    <m/>
    <m/>
    <s v="Corporate Expenditure"/>
    <x v="4"/>
    <x v="1"/>
    <x v="6"/>
    <s v="7310 Legal / Prof Fees"/>
    <x v="0"/>
  </r>
  <r>
    <s v="E35120"/>
    <s v="7310"/>
    <s v="00000"/>
    <s v="00000"/>
    <s v="000000"/>
    <s v="Corporate Expenses"/>
    <s v="Legal / Prof Fees"/>
    <s v="Default"/>
    <s v="Default"/>
    <s v="Default"/>
    <n v="28000"/>
    <d v="2020-04-01T00:00:00"/>
    <s v="Accrual"/>
    <s v="Spreadsheet"/>
    <s v="FBP1 Accruals - FINAL"/>
    <s v="Spreadsheet A 18157172 87638084"/>
    <s v="RYD FIN CAM 2021 01 004 Accrual GBP"/>
    <d v="2020-05-11T00:00:00"/>
    <s v="RYD MCCARTHY, CAROLE"/>
    <n v="64"/>
    <s v="7310;Legal / Prof Fees;Apr-20"/>
    <x v="230"/>
    <m/>
    <d v="2020-05-11T00:00:00"/>
    <m/>
    <s v="7310;Legal / Prof Fees;Apr-20"/>
    <m/>
    <m/>
    <m/>
    <m/>
    <m/>
    <m/>
    <s v="Corporate Expenditure"/>
    <x v="4"/>
    <x v="2"/>
    <x v="6"/>
    <s v="7310 Legal / Prof Fees"/>
    <x v="1"/>
  </r>
  <r>
    <s v="E35120"/>
    <s v="7310"/>
    <s v="00000"/>
    <s v="00000"/>
    <s v="000000"/>
    <s v="Corporate Expenses"/>
    <s v="Legal / Prof Fees"/>
    <s v="Default"/>
    <s v="Default"/>
    <s v="Default"/>
    <n v="51181"/>
    <d v="2020-04-01T00:00:00"/>
    <s v="Accrual"/>
    <s v="Spreadsheet"/>
    <s v="M01 FBP1 Corporate Prepayment Accruals"/>
    <s v="Spreadsheet A 18156327 87634615"/>
    <s v="RYD FIN BAN 2021 01 015 Accrual GBP"/>
    <d v="2020-05-11T00:00:00"/>
    <s v="ZZZ NIKYAR, BILAL"/>
    <n v="20"/>
    <s v="7310;DAC Beachcroft;43493 Accrual Professional charges Oct 2019 to 31 Jan 2020;https://nww.docserv.wyss.nhs.uk/synergyiim/docviewer.aspx?t=d&amp;val=1641533_11270349_20200311125121;Apr-20"/>
    <x v="231"/>
    <m/>
    <d v="2020-05-11T00:00:00"/>
    <m/>
    <s v="7310;DAC Beachcroft;43493 Accrual Professional charges Oct 2019 to 31 Jan 2020;"/>
    <m/>
    <m/>
    <s v="https://nww.docserv.wyss.nhs.uk/synergyiim/docviewer.aspx?t=d&amp;val=1641533_11270349_20200311125121;Apr-20"/>
    <m/>
    <m/>
    <m/>
    <s v="Corporate Expenditure"/>
    <x v="4"/>
    <x v="2"/>
    <x v="6"/>
    <s v="7310 Legal / Prof Fees"/>
    <x v="1"/>
  </r>
  <r>
    <s v="E35120"/>
    <s v="7310"/>
    <s v="00000"/>
    <s v="00000"/>
    <s v="000000"/>
    <s v="Corporate Expenses"/>
    <s v="Legal / Prof Fees"/>
    <s v="Default"/>
    <s v="Default"/>
    <s v="Default"/>
    <n v="-477"/>
    <d v="2020-04-01T00:00:00"/>
    <s v="Accrual"/>
    <s v="Spreadsheet"/>
    <s v="M01 FBP1 Corporate Prepayment Accruals"/>
    <s v="Spreadsheet A 18156327 87634615"/>
    <s v="RYD FIN BAN 2021 01 015 Accrual GBP"/>
    <d v="2020-05-11T00:00:00"/>
    <s v="ZZZ NIKYAR, BILAL"/>
    <n v="21"/>
    <s v="7310;ICO Information Commissioner's Office;43556 Prepayment 7310;DATA PROTECTION FEE:ICO.GOV.UK;Barclaycard payments;Jun-19;;;Apr-20"/>
    <x v="231"/>
    <m/>
    <d v="2020-05-11T00:00:00"/>
    <m/>
    <s v="7310;ICO Information Commissioner's Office;43556 Prepayment 7310;DATA PROTECTION FEE:ICO.GOV.UK;Barclaycard payments;Jun-19;;;Apr-20"/>
    <m/>
    <m/>
    <m/>
    <m/>
    <m/>
    <m/>
    <s v="Corporate Expenditure"/>
    <x v="4"/>
    <x v="2"/>
    <x v="6"/>
    <s v="7310 Legal / Prof Fees"/>
    <x v="1"/>
  </r>
  <r>
    <s v="E35120"/>
    <s v="7310"/>
    <s v="00000"/>
    <s v="00000"/>
    <s v="000000"/>
    <s v="Corporate Expenses"/>
    <s v="Legal / Prof Fees"/>
    <s v="Default"/>
    <s v="Default"/>
    <s v="Default"/>
    <n v="-155506.26"/>
    <d v="2020-04-01T00:00:00"/>
    <s v="Accrual"/>
    <s v="Spreadsheet"/>
    <s v="M01 FBP1 Corporate Prepayment Accruals"/>
    <s v="Spreadsheet A 18156327 87634615"/>
    <s v="RYD FIN BAN 2021 01 015 Accrual GBP"/>
    <d v="2020-05-11T00:00:00"/>
    <s v="ZZZ NIKYAR, BILAL"/>
    <n v="22"/>
    <s v="7310;CQC;Start Date Prepayment CQC annual Fee;https://nww.docserv.wyss.nhs.uk/synergyiim/docviewer.aspx?t=i&amp;val=PRD21RYD28048342712831.pdf;Apr-20"/>
    <x v="231"/>
    <m/>
    <d v="2020-05-11T00:00:00"/>
    <m/>
    <s v="7310;CQC;Start Date Prepayment CQC annual Fee;"/>
    <m/>
    <m/>
    <s v="https://nww.docserv.wyss.nhs.uk/synergyiim/docviewer.aspx?t=i&amp;val=PRD21RYD28048342712831.pdf;Apr-20"/>
    <m/>
    <m/>
    <m/>
    <s v="Corporate Expenditure"/>
    <x v="4"/>
    <x v="2"/>
    <x v="6"/>
    <s v="7310 Legal / Prof Fees"/>
    <x v="1"/>
  </r>
  <r>
    <s v="E35120"/>
    <s v="7310"/>
    <s v="00000"/>
    <s v="00000"/>
    <s v="000000"/>
    <s v="Corporate Expenses"/>
    <s v="Legal / Prof Fees"/>
    <s v="Default"/>
    <s v="Default"/>
    <s v="Default"/>
    <n v="-34121"/>
    <d v="2020-04-01T00:00:00"/>
    <s v="Accrual"/>
    <s v="Spreadsheet"/>
    <s v="Reverses &quot;RYD FIN CAM 1920 12 011 Accrual GBP&quot; journal entry of &quot;Spreadsheet A 17892350 86376010&quot; batch from &quot;MAR-20&quot;."/>
    <s v="Reverses &quot;RYD FIN CAM 1920 12 011 Accrual GBP&quot;17-APR-20 17:41:38 - 86787532"/>
    <s v="Reverses &quot;RYD FIN CAM 1920 12 011 Accrual GBP&quot;17-APR-20 17:41:38"/>
    <d v="2020-04-17T00:00:00"/>
    <s v="SSCREPMAN,"/>
    <n v="18"/>
    <s v="7310;DAC Beachcroft;43493 Accrual Professional charges Oct 2019 to 31 Jan 2020;https://nww.docserv.wyss.nhs.uk/synergyiim/docviewer.aspx?t=d&amp;val=1641533_11270349_20200311125121;Mar-20"/>
    <x v="232"/>
    <m/>
    <d v="2020-04-17T00:00:00"/>
    <m/>
    <s v="7310;DAC Beachcroft;43493 Accrual Professional charges Oct 2019 to 31 Jan 2020;"/>
    <m/>
    <m/>
    <s v="https://nww.docserv.wyss.nhs.uk/synergyiim/docviewer.aspx?t=d&amp;val=1641533_11270349_20200311125121;Mar-20"/>
    <m/>
    <m/>
    <m/>
    <s v="Corporate Expenditure"/>
    <x v="4"/>
    <x v="2"/>
    <x v="6"/>
    <s v="7310 Legal / Prof Fees"/>
    <x v="1"/>
  </r>
  <r>
    <s v="E35120"/>
    <s v="7310"/>
    <s v="00000"/>
    <s v="00000"/>
    <s v="000000"/>
    <s v="Corporate Expenses"/>
    <s v="Legal / Prof Fees"/>
    <s v="Default"/>
    <s v="Default"/>
    <s v="Default"/>
    <n v="715"/>
    <d v="2020-04-01T00:00:00"/>
    <s v="Accrual"/>
    <s v="Spreadsheet"/>
    <s v="Reverses &quot;RYD FIN CAM 1920 12 011 Accrual GBP&quot; journal entry of &quot;Spreadsheet A 17892350 86376010&quot; batch from &quot;MAR-20&quot;."/>
    <s v="Reverses &quot;RYD FIN CAM 1920 12 011 Accrual GBP&quot;17-APR-20 17:41:38 - 86787532"/>
    <s v="Reverses &quot;RYD FIN CAM 1920 12 011 Accrual GBP&quot;17-APR-20 17:41:38"/>
    <d v="2020-04-17T00:00:00"/>
    <s v="SSCREPMAN,"/>
    <n v="19"/>
    <s v="7310;ICO Information Commissioner's Office;43556 Prepayment 7310;DATA PROTECTION FEE:ICO.GOV.UK;Barclaycard payments;Jun-19;;;Mar-20"/>
    <x v="232"/>
    <m/>
    <d v="2020-04-17T00:00:00"/>
    <m/>
    <s v="7310;ICO Information Commissioner's Office;43556 Prepayment 7310;DATA PROTECTION FEE:ICO.GOV.UK;Barclaycard payments;Jun-19;;;Mar-20"/>
    <m/>
    <m/>
    <m/>
    <m/>
    <m/>
    <m/>
    <s v="Corporate Expenditure"/>
    <x v="4"/>
    <x v="2"/>
    <x v="6"/>
    <s v="7310 Legal / Prof Fees"/>
    <x v="1"/>
  </r>
  <r>
    <s v="E35120"/>
    <s v="7310"/>
    <s v="00000"/>
    <s v="00000"/>
    <s v="000000"/>
    <s v="Corporate Expenses"/>
    <s v="Legal / Prof Fees"/>
    <s v="Default"/>
    <s v="Default"/>
    <s v="Default"/>
    <n v="-11563.22"/>
    <d v="2020-04-01T00:00:00"/>
    <s v="Adjustment"/>
    <s v="Spreadsheet"/>
    <s v="SBS RYD MAR-20 VAT ADJUSTMENT JOURNAL"/>
    <s v="Spreadsheet A 17969638 86740842"/>
    <s v="SBS RYD MAR-20 VAT ADJUSTMENT JOURNAL Adjustment GBP"/>
    <d v="2020-04-16T00:00:00"/>
    <s v="SSC BLATTI, FRANCESCO"/>
    <n v="1357"/>
    <s v="DAC BEACHCROFT LLP-10221850-11563.22-http://nww.docserv.wyss.nhs.uk/synergyiim/dist/?val=1641533_11270349_20200311125121"/>
    <x v="233"/>
    <m/>
    <d v="2020-04-16T00:00:00"/>
    <m/>
    <s v="DAC BEACHCROFT LLP-10221850-11563.22-"/>
    <m/>
    <m/>
    <s v="http://nww.docserv.wyss.nhs.uk/synergyiim/dist/?val=1641533_11270349_20200311125121"/>
    <m/>
    <m/>
    <m/>
    <s v="Corporate Expenditure"/>
    <x v="4"/>
    <x v="2"/>
    <x v="6"/>
    <s v="7310 Legal / Prof Fees"/>
    <x v="1"/>
  </r>
  <r>
    <s v="E35120"/>
    <s v="7310"/>
    <s v="00000"/>
    <s v="00000"/>
    <s v="000000"/>
    <s v="Corporate Expenses"/>
    <s v="Legal / Prof Fees"/>
    <s v="Default"/>
    <s v="Default"/>
    <s v="Default"/>
    <n v="-9.15"/>
    <d v="2020-04-01T00:00:00"/>
    <s v="Misc Receipts"/>
    <s v="Receivables"/>
    <s v="Journal Import 86292612:"/>
    <s v="Receivables A 17877528 86292612"/>
    <s v="APR-20 Misc Receipts GBP"/>
    <d v="2020-04-03T00:00:00"/>
    <s v="SSCREPMAN,"/>
    <n v="4"/>
    <s v="Journal Import Created"/>
    <x v="26"/>
    <s v="SBSEFT0204209104215A"/>
    <d v="2020-04-02T00:00:00"/>
    <m/>
    <s v="LB PAYMENT FROM DESCRIPTION: HMCTS/CENTRALISED REFERENCE: MM2S&amp;/SECAMB**APPLIED AS PER PREVIOUS RECEIPT CONFIRMATION EMAIL SENT SA03042020**"/>
    <s v="RYD_10005676_CREATE"/>
    <n v="10005676"/>
    <m/>
    <m/>
    <m/>
    <m/>
    <s v="Corporate Expenditure"/>
    <x v="4"/>
    <x v="2"/>
    <x v="6"/>
    <s v="7310 Legal / Prof Fees"/>
    <x v="1"/>
  </r>
  <r>
    <s v="E35120"/>
    <s v="7310"/>
    <s v="00000"/>
    <s v="00000"/>
    <s v="000000"/>
    <s v="Corporate Expenses"/>
    <s v="Legal / Prof Fees"/>
    <s v="Default"/>
    <s v="Default"/>
    <s v="Default"/>
    <n v="-0.9"/>
    <d v="2020-04-01T00:00:00"/>
    <s v="Receiving"/>
    <s v="Cost Management"/>
    <s v="Journal Import 86160123:"/>
    <s v="Cost Management A 17844161 86160123 2"/>
    <s v="01-APR-2020 Receiving GBP"/>
    <d v="2020-03-31T00:00:00"/>
    <s v="SSCREPMAN,"/>
    <n v="1399"/>
    <s v="SP - Constantine Law Inv: CL1593 for employment law work approved by Dawn Chilcott"/>
    <x v="226"/>
    <n v="165083014"/>
    <d v="2020-02-20T00:00:00"/>
    <m/>
    <m/>
    <m/>
    <s v="LONDON"/>
    <m/>
    <m/>
    <m/>
    <m/>
    <s v="Corporate Expenditure"/>
    <x v="4"/>
    <x v="2"/>
    <x v="6"/>
    <s v="7310 Legal / Prof Fees"/>
    <x v="0"/>
  </r>
  <r>
    <s v="E35120"/>
    <s v="7310"/>
    <s v="00000"/>
    <s v="00000"/>
    <s v="000000"/>
    <s v="Corporate Expenses"/>
    <s v="Legal / Prof Fees"/>
    <s v="Default"/>
    <s v="Default"/>
    <s v="Default"/>
    <n v="-0.51"/>
    <d v="2020-04-01T00:00:00"/>
    <s v="Receiving"/>
    <s v="Cost Management"/>
    <s v="Journal Import 86160123:"/>
    <s v="Cost Management A 17844161 86160123 2"/>
    <s v="01-APR-2020 Receiving GBP"/>
    <d v="2020-03-31T00:00:00"/>
    <s v="SSCREPMAN,"/>
    <n v="1400"/>
    <s v="SP - Investigations by Design invoice 100521 top up due to missed disbursements"/>
    <x v="207"/>
    <n v="165081155"/>
    <d v="2019-12-10T00:00:00"/>
    <m/>
    <m/>
    <m/>
    <s v="MANCHESTER"/>
    <m/>
    <m/>
    <m/>
    <m/>
    <s v="Corporate Expenditure"/>
    <x v="4"/>
    <x v="2"/>
    <x v="6"/>
    <s v="7310 Legal / Prof Fees"/>
    <x v="2"/>
  </r>
  <r>
    <s v="E35120"/>
    <s v="7310"/>
    <s v="00000"/>
    <s v="00000"/>
    <s v="000000"/>
    <s v="Corporate Expenses"/>
    <s v="Legal / Prof Fees"/>
    <s v="Default"/>
    <s v="Default"/>
    <s v="Default"/>
    <n v="0.9"/>
    <d v="2020-04-01T00:00:00"/>
    <s v="Receiving"/>
    <s v="Cost Management"/>
    <s v="Journal Import 87251591:"/>
    <s v="Cost Management A 18068163 87251591"/>
    <s v="30-APR-2020 Receiving GBP"/>
    <d v="2020-04-30T00:00:00"/>
    <s v="SSCREPMAN,"/>
    <n v="1518"/>
    <s v="SP - Constantine Law Inv: CL1593 for employment law work approved by Dawn Chilcott"/>
    <x v="226"/>
    <n v="165083014"/>
    <d v="2020-02-20T00:00:00"/>
    <m/>
    <m/>
    <m/>
    <s v="LONDON"/>
    <m/>
    <m/>
    <m/>
    <m/>
    <s v="Corporate Expenditure"/>
    <x v="4"/>
    <x v="2"/>
    <x v="6"/>
    <s v="7310 Legal / Prof Fees"/>
    <x v="0"/>
  </r>
  <r>
    <s v="E35120"/>
    <s v="7310"/>
    <s v="00000"/>
    <s v="00000"/>
    <s v="000000"/>
    <s v="Corporate Expenses"/>
    <s v="Legal / Prof Fees"/>
    <s v="Default"/>
    <s v="Default"/>
    <s v="Default"/>
    <n v="0.51"/>
    <d v="2020-04-01T00:00:00"/>
    <s v="Receiving"/>
    <s v="Cost Management"/>
    <s v="Journal Import 87251591:"/>
    <s v="Cost Management A 18068163 87251591"/>
    <s v="30-APR-2020 Receiving GBP"/>
    <d v="2020-04-30T00:00:00"/>
    <s v="SSCREPMAN,"/>
    <n v="1519"/>
    <s v="SP - Investigations by Design invoice 100521 top up due to missed disbursements"/>
    <x v="207"/>
    <n v="165081155"/>
    <d v="2019-12-10T00:00:00"/>
    <m/>
    <m/>
    <m/>
    <s v="MANCHESTER"/>
    <m/>
    <m/>
    <m/>
    <m/>
    <s v="Corporate Expenditure"/>
    <x v="4"/>
    <x v="2"/>
    <x v="6"/>
    <s v="7310 Legal / Prof Fees"/>
    <x v="2"/>
  </r>
  <r>
    <s v="E35120"/>
    <s v="7310"/>
    <s v="00000"/>
    <s v="00T70"/>
    <s v="000000"/>
    <s v="Corporate Expenses"/>
    <s v="Legal / Prof Fees"/>
    <s v="Default"/>
    <s v="Care Quality Commission"/>
    <s v="Default"/>
    <n v="168968"/>
    <d v="2020-04-01T00:00:00"/>
    <s v="Purchase Invoices"/>
    <s v="Payables"/>
    <s v="Journal Import 87162883:"/>
    <s v="Payables A 18050972 87162883"/>
    <s v="APR-20 Purchase Invoices GBP"/>
    <d v="2020-04-28T00:00:00"/>
    <s v="SSCREPMAN,"/>
    <n v="25"/>
    <s v="Journal Import Created"/>
    <x v="188"/>
    <n v="42712831"/>
    <d v="2020-04-14T00:00:00"/>
    <s v="Non-PO"/>
    <m/>
    <s v="Non PO Invoice"/>
    <m/>
    <s v="http://nww.docserv.wyss.nhs.uk/Inter-NHS/PRD21RYD28048342712831.pdf"/>
    <m/>
    <m/>
    <m/>
    <s v="Corporate Expenditure"/>
    <x v="4"/>
    <x v="2"/>
    <x v="6"/>
    <s v="7310 Legal / Prof Fees"/>
    <x v="0"/>
  </r>
  <r>
    <s v="E35120"/>
    <s v="7310"/>
    <s v="00000"/>
    <s v="0111D"/>
    <s v="000000"/>
    <s v="Corporate Expenses"/>
    <s v="Legal / Prof Fees"/>
    <s v="Default"/>
    <s v="NHS Resolution"/>
    <s v="Default"/>
    <n v="270.74"/>
    <d v="2020-04-01T00:00:00"/>
    <s v="Accrual"/>
    <s v="Spreadsheet"/>
    <s v="FBP1 Accruals - FINAL"/>
    <s v="Spreadsheet A 18322679 88463959"/>
    <s v="RYD FIN CAM 2021 01 005 Accrual GBP"/>
    <d v="2020-06-03T00:00:00"/>
    <s v="RYD MCCARTHY, CAROLE"/>
    <n v="96"/>
    <s v="7310;NHS RESOLUTION;Inv No. OBAR11875   Invoice not on SBS;Apr-20"/>
    <x v="234"/>
    <m/>
    <d v="2020-06-03T00:00:00"/>
    <m/>
    <s v="7310;NHS RESOLUTION;Inv No. OBAR11875   Invoice not on SBS;Apr-20"/>
    <m/>
    <m/>
    <m/>
    <m/>
    <m/>
    <m/>
    <s v="Corporate Expenditure"/>
    <x v="4"/>
    <x v="2"/>
    <x v="6"/>
    <s v="7310 Legal / Prof Fees"/>
    <x v="1"/>
  </r>
  <r>
    <s v="E35120"/>
    <s v="7310"/>
    <s v="00000"/>
    <s v="0111D"/>
    <s v="000000"/>
    <s v="Corporate Expenses"/>
    <s v="Legal / Prof Fees"/>
    <s v="Default"/>
    <s v="NHS Resolution"/>
    <s v="Default"/>
    <n v="2682.94"/>
    <d v="2020-04-01T00:00:00"/>
    <s v="Accrual"/>
    <s v="Spreadsheet"/>
    <s v="FBP1 Accruals - FINAL"/>
    <s v="Spreadsheet A 18322679 88463959"/>
    <s v="RYD FIN CAM 2021 01 005 Accrual GBP"/>
    <d v="2020-06-03T00:00:00"/>
    <s v="RYD MCCARTHY, CAROLE"/>
    <n v="97"/>
    <s v="7310;NHS RESOLUTION;Inv No. OBAR11876   Invoice not on SBS;Apr-20"/>
    <x v="234"/>
    <m/>
    <d v="2020-06-03T00:00:00"/>
    <m/>
    <s v="7310;NHS RESOLUTION;Inv No. OBAR11876   Invoice not on SBS;Apr-20"/>
    <m/>
    <m/>
    <m/>
    <m/>
    <m/>
    <m/>
    <s v="Corporate Expenditure"/>
    <x v="4"/>
    <x v="2"/>
    <x v="6"/>
    <s v="7310 Legal / Prof Fees"/>
    <x v="1"/>
  </r>
  <r>
    <s v="E35120"/>
    <s v="7310"/>
    <s v="00000"/>
    <s v="0111D"/>
    <s v="000000"/>
    <s v="Corporate Expenses"/>
    <s v="Legal / Prof Fees"/>
    <s v="Default"/>
    <s v="NHS Resolution"/>
    <s v="Default"/>
    <n v="2863.34"/>
    <d v="2020-04-01T00:00:00"/>
    <s v="Accrual"/>
    <s v="Spreadsheet"/>
    <s v="FBP1 Accruals - FINAL"/>
    <s v="Spreadsheet A 18322679 88463959"/>
    <s v="RYD FIN CAM 2021 01 005 Accrual GBP"/>
    <d v="2020-06-03T00:00:00"/>
    <s v="RYD MCCARTHY, CAROLE"/>
    <n v="98"/>
    <s v="7310;NHS RESOLUTION;Inv No. OBAR11880   Invoice not on SBS;Apr-20"/>
    <x v="234"/>
    <m/>
    <d v="2020-06-03T00:00:00"/>
    <m/>
    <s v="7310;NHS RESOLUTION;Inv No. OBAR11880   Invoice not on SBS;Apr-20"/>
    <m/>
    <m/>
    <m/>
    <m/>
    <m/>
    <m/>
    <s v="Corporate Expenditure"/>
    <x v="4"/>
    <x v="2"/>
    <x v="6"/>
    <s v="7310 Legal / Prof Fees"/>
    <x v="1"/>
  </r>
  <r>
    <s v="E35120"/>
    <s v="7310"/>
    <s v="00000"/>
    <s v="0111D"/>
    <s v="000000"/>
    <s v="Corporate Expenses"/>
    <s v="Legal / Prof Fees"/>
    <s v="Default"/>
    <s v="NHS Resolution"/>
    <s v="Default"/>
    <n v="4208.34"/>
    <d v="2020-04-01T00:00:00"/>
    <s v="Accrual"/>
    <s v="Spreadsheet"/>
    <s v="FBP1 Accruals - FINAL"/>
    <s v="Spreadsheet A 18322679 88463959"/>
    <s v="RYD FIN CAM 2021 01 005 Accrual GBP"/>
    <d v="2020-06-03T00:00:00"/>
    <s v="RYD MCCARTHY, CAROLE"/>
    <n v="99"/>
    <s v="7310;NHS RESOLUTION;Inv No. OBAR11881   Invoice not on SBS;Apr-20"/>
    <x v="234"/>
    <m/>
    <d v="2020-06-03T00:00:00"/>
    <m/>
    <s v="7310;NHS RESOLUTION;Inv No. OBAR11881   Invoice not on SBS;Apr-20"/>
    <m/>
    <m/>
    <m/>
    <m/>
    <m/>
    <m/>
    <s v="Corporate Expenditure"/>
    <x v="4"/>
    <x v="2"/>
    <x v="6"/>
    <s v="7310 Legal / Prof Fees"/>
    <x v="1"/>
  </r>
  <r>
    <s v="E35120"/>
    <s v="7310"/>
    <s v="00000"/>
    <s v="0111D"/>
    <s v="000000"/>
    <s v="Corporate Expenses"/>
    <s v="Legal / Prof Fees"/>
    <s v="Default"/>
    <s v="NHS Resolution"/>
    <s v="Default"/>
    <n v="4568.34"/>
    <d v="2020-04-01T00:00:00"/>
    <s v="Accrual"/>
    <s v="Spreadsheet"/>
    <s v="FBP1 Accruals - FINAL"/>
    <s v="Spreadsheet A 18322679 88463959"/>
    <s v="RYD FIN CAM 2021 01 005 Accrual GBP"/>
    <d v="2020-06-03T00:00:00"/>
    <s v="RYD MCCARTHY, CAROLE"/>
    <n v="100"/>
    <s v="7310;NHS RESOLUTION;Inv No. SINX400154   Invoice not on SBS;Apr-20"/>
    <x v="234"/>
    <m/>
    <d v="2020-06-03T00:00:00"/>
    <m/>
    <s v="7310;NHS RESOLUTION;Inv No. SINX400154   Invoice not on SBS;Apr-20"/>
    <m/>
    <m/>
    <m/>
    <m/>
    <m/>
    <m/>
    <s v="Corporate Expenditure"/>
    <x v="4"/>
    <x v="2"/>
    <x v="6"/>
    <s v="7310 Legal / Prof Fees"/>
    <x v="1"/>
  </r>
  <r>
    <s v="E35120"/>
    <s v="7310"/>
    <s v="00000"/>
    <s v="0111D"/>
    <s v="000000"/>
    <s v="Corporate Expenses"/>
    <s v="Legal / Prof Fees"/>
    <s v="Default"/>
    <s v="NHS Resolution"/>
    <s v="Default"/>
    <n v="10000"/>
    <d v="2020-04-01T00:00:00"/>
    <s v="Accrual"/>
    <s v="Spreadsheet"/>
    <s v="FBP1 Accruals - FINAL"/>
    <s v="Spreadsheet A 18322679 88463959"/>
    <s v="RYD FIN CAM 2021 01 005 Accrual GBP"/>
    <d v="2020-06-03T00:00:00"/>
    <s v="RYD MCCARTHY, CAROLE"/>
    <n v="101"/>
    <s v="7310;NHS RESOLUTION;Inv No. SINX400561   Invoice not on SBS;Apr-20"/>
    <x v="234"/>
    <m/>
    <d v="2020-06-03T00:00:00"/>
    <m/>
    <s v="7310;NHS RESOLUTION;Inv No. SINX400561   Invoice not on SBS;Apr-20"/>
    <m/>
    <m/>
    <m/>
    <m/>
    <m/>
    <m/>
    <s v="Corporate Expenditure"/>
    <x v="4"/>
    <x v="2"/>
    <x v="6"/>
    <s v="7310 Legal / Prof Fees"/>
    <x v="1"/>
  </r>
  <r>
    <s v="E35120"/>
    <s v="7310"/>
    <s v="00000"/>
    <s v="0111D"/>
    <s v="000000"/>
    <s v="Corporate Expenses"/>
    <s v="Legal / Prof Fees"/>
    <s v="Default"/>
    <s v="NHS Resolution"/>
    <s v="Default"/>
    <n v="13552.78"/>
    <d v="2020-04-01T00:00:00"/>
    <s v="Accrual"/>
    <s v="Spreadsheet"/>
    <s v="FBP1 Accruals - FINAL"/>
    <s v="Spreadsheet A 18322679 88463959"/>
    <s v="RYD FIN CAM 2021 01 005 Accrual GBP"/>
    <d v="2020-06-03T00:00:00"/>
    <s v="RYD MCCARTHY, CAROLE"/>
    <n v="102"/>
    <s v="7310;NHS RESOLUTION;Inv No. SINX400202   Invoice not on SBS;Apr-20"/>
    <x v="234"/>
    <m/>
    <d v="2020-06-03T00:00:00"/>
    <m/>
    <s v="7310;NHS RESOLUTION;Inv No. SINX400202   Invoice not on SBS;Apr-20"/>
    <m/>
    <m/>
    <m/>
    <m/>
    <m/>
    <m/>
    <s v="Corporate Expenditure"/>
    <x v="4"/>
    <x v="2"/>
    <x v="6"/>
    <s v="7310 Legal / Prof Fees"/>
    <x v="1"/>
  </r>
  <r>
    <s v="E35120"/>
    <s v="7310"/>
    <s v="00000"/>
    <s v="0111D"/>
    <s v="000000"/>
    <s v="Corporate Expenses"/>
    <s v="Legal / Prof Fees"/>
    <s v="Default"/>
    <s v="NHS Resolution"/>
    <s v="Default"/>
    <n v="13912.78"/>
    <d v="2020-04-01T00:00:00"/>
    <s v="Accrual"/>
    <s v="Spreadsheet"/>
    <s v="FBP1 Accruals - FINAL"/>
    <s v="Spreadsheet A 18322679 88463959"/>
    <s v="RYD FIN CAM 2021 01 005 Accrual GBP"/>
    <d v="2020-06-03T00:00:00"/>
    <s v="RYD MCCARTHY, CAROLE"/>
    <n v="103"/>
    <s v="7310;NHS RESOLUTION;Inv No. SINX400208   Invoice not on SBS;Apr-20"/>
    <x v="234"/>
    <m/>
    <d v="2020-06-03T00:00:00"/>
    <m/>
    <s v="7310;NHS RESOLUTION;Inv No. SINX400208   Invoice not on SBS;Apr-20"/>
    <m/>
    <m/>
    <m/>
    <m/>
    <m/>
    <m/>
    <s v="Corporate Expenditure"/>
    <x v="4"/>
    <x v="2"/>
    <x v="6"/>
    <s v="7310 Legal / Prof Fees"/>
    <x v="1"/>
  </r>
  <r>
    <s v="E35120"/>
    <s v="7310"/>
    <s v="00000"/>
    <s v="0111D"/>
    <s v="000000"/>
    <s v="Corporate Expenses"/>
    <s v="Legal / Prof Fees"/>
    <s v="Default"/>
    <s v="NHS Resolution"/>
    <s v="Default"/>
    <n v="23912.78"/>
    <d v="2020-04-01T00:00:00"/>
    <s v="Accrual"/>
    <s v="Spreadsheet"/>
    <s v="FBP1 Accruals - FINAL"/>
    <s v="Spreadsheet A 18322679 88463959"/>
    <s v="RYD FIN CAM 2021 01 005 Accrual GBP"/>
    <d v="2020-06-03T00:00:00"/>
    <s v="RYD MCCARTHY, CAROLE"/>
    <n v="104"/>
    <s v="7310;NHS RESOLUTION;Inv No. SINX400561   Invoice not on SBS;Apr-20"/>
    <x v="234"/>
    <m/>
    <d v="2020-06-03T00:00:00"/>
    <m/>
    <s v="7310;NHS RESOLUTION;Inv No. SINX400561   Invoice not on SBS;Apr-20"/>
    <m/>
    <m/>
    <m/>
    <m/>
    <m/>
    <m/>
    <s v="Corporate Expenditure"/>
    <x v="4"/>
    <x v="2"/>
    <x v="6"/>
    <s v="7310 Legal / Prof Fees"/>
    <x v="1"/>
  </r>
  <r>
    <s v="E35120"/>
    <s v="7310"/>
    <s v="00000"/>
    <s v="0111D"/>
    <s v="000000"/>
    <s v="Corporate Expenses"/>
    <s v="Legal / Prof Fees"/>
    <s v="Default"/>
    <s v="NHS Resolution"/>
    <s v="Default"/>
    <n v="-6817.06"/>
    <d v="2020-04-01T00:00:00"/>
    <s v="Accrual"/>
    <s v="Spreadsheet"/>
    <s v="FBP1 Accruals - FINAL"/>
    <s v="Spreadsheet A 18322679 88463959"/>
    <s v="RYD FIN CAM 2021 01 005 Accrual GBP"/>
    <d v="2020-06-03T00:00:00"/>
    <s v="RYD MCCARTHY, CAROLE"/>
    <n v="105"/>
    <s v="7310;NHS RESOLUTION;Inv No. OBAR11877   Invoice not on SBS;Apr-20"/>
    <x v="234"/>
    <m/>
    <d v="2020-06-03T00:00:00"/>
    <m/>
    <s v="7310;NHS RESOLUTION;Inv No. OBAR11877   Invoice not on SBS;Apr-20"/>
    <m/>
    <m/>
    <m/>
    <m/>
    <m/>
    <m/>
    <s v="Corporate Expenditure"/>
    <x v="4"/>
    <x v="2"/>
    <x v="6"/>
    <s v="7310 Legal / Prof Fees"/>
    <x v="1"/>
  </r>
  <r>
    <s v="E35120"/>
    <s v="7310"/>
    <s v="00000"/>
    <s v="0111D"/>
    <s v="000000"/>
    <s v="Corporate Expenses"/>
    <s v="Legal / Prof Fees"/>
    <s v="Default"/>
    <s v="NHS Resolution"/>
    <s v="Default"/>
    <n v="-6848.26"/>
    <d v="2020-04-01T00:00:00"/>
    <s v="Accrual"/>
    <s v="Spreadsheet"/>
    <s v="FBP1 Accruals - FINAL"/>
    <s v="Spreadsheet A 18322679 88463959"/>
    <s v="RYD FIN CAM 2021 01 005 Accrual GBP"/>
    <d v="2020-06-03T00:00:00"/>
    <s v="RYD MCCARTHY, CAROLE"/>
    <n v="106"/>
    <s v="7310;NHS RESOLUTION;Inv No. OBAR11879   Invoice not on SBS;Apr-20"/>
    <x v="234"/>
    <m/>
    <d v="2020-06-03T00:00:00"/>
    <m/>
    <s v="7310;NHS RESOLUTION;Inv No. OBAR11879   Invoice not on SBS;Apr-20"/>
    <m/>
    <m/>
    <m/>
    <m/>
    <m/>
    <m/>
    <s v="Corporate Expenditure"/>
    <x v="4"/>
    <x v="2"/>
    <x v="6"/>
    <s v="7310 Legal / Prof Fees"/>
    <x v="1"/>
  </r>
  <r>
    <s v="E35120"/>
    <s v="7310"/>
    <s v="00000"/>
    <s v="0111D"/>
    <s v="000000"/>
    <s v="Corporate Expenses"/>
    <s v="Legal / Prof Fees"/>
    <s v="Default"/>
    <s v="NHS Resolution"/>
    <s v="Default"/>
    <n v="-7053.86"/>
    <d v="2020-04-01T00:00:00"/>
    <s v="Accrual"/>
    <s v="Spreadsheet"/>
    <s v="FBP1 Accruals - FINAL"/>
    <s v="Spreadsheet A 18322679 88463959"/>
    <s v="RYD FIN CAM 2021 01 005 Accrual GBP"/>
    <d v="2020-06-03T00:00:00"/>
    <s v="RYD MCCARTHY, CAROLE"/>
    <n v="107"/>
    <s v="7310;NHS RESOLUTION;Inv No. OBAR11878   Invoice not on SBS;Apr-20"/>
    <x v="234"/>
    <m/>
    <d v="2020-06-03T00:00:00"/>
    <m/>
    <s v="7310;NHS RESOLUTION;Inv No. OBAR11878   Invoice not on SBS;Apr-20"/>
    <m/>
    <m/>
    <m/>
    <m/>
    <m/>
    <m/>
    <s v="Corporate Expenditure"/>
    <x v="4"/>
    <x v="2"/>
    <x v="6"/>
    <s v="7310 Legal / Prof Fees"/>
    <x v="1"/>
  </r>
  <r>
    <s v="E35120"/>
    <s v="7310"/>
    <s v="00000"/>
    <s v="0111D"/>
    <s v="000000"/>
    <s v="Corporate Expenses"/>
    <s v="Legal / Prof Fees"/>
    <s v="Default"/>
    <s v="NHS Resolution"/>
    <s v="Default"/>
    <n v="-270.74"/>
    <d v="2020-04-01T00:00:00"/>
    <s v="Accrual"/>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09"/>
    <s v="7310;NHS RESOLUTION;Inv No. OBAR11875   Invoice not on SBS;"/>
    <x v="235"/>
    <m/>
    <d v="2020-04-17T00:00:00"/>
    <m/>
    <s v="7310;NHS RESOLUTION;Inv No. OBAR11875   Invoice not on SBS;"/>
    <m/>
    <m/>
    <m/>
    <m/>
    <m/>
    <m/>
    <s v="Corporate Expenditure"/>
    <x v="4"/>
    <x v="2"/>
    <x v="6"/>
    <s v="7310 Legal / Prof Fees"/>
    <x v="1"/>
  </r>
  <r>
    <s v="E35120"/>
    <s v="7310"/>
    <s v="00000"/>
    <s v="0111D"/>
    <s v="000000"/>
    <s v="Corporate Expenses"/>
    <s v="Legal / Prof Fees"/>
    <s v="Default"/>
    <s v="NHS Resolution"/>
    <s v="Default"/>
    <n v="-2682.94"/>
    <d v="2020-04-01T00:00:00"/>
    <s v="Accrual"/>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0"/>
    <s v="7310;NHS RESOLUTION;Inv No. OBAR11876   Invoice not on SBS;"/>
    <x v="235"/>
    <m/>
    <d v="2020-04-17T00:00:00"/>
    <m/>
    <s v="7310;NHS RESOLUTION;Inv No. OBAR11876   Invoice not on SBS;"/>
    <m/>
    <m/>
    <m/>
    <m/>
    <m/>
    <m/>
    <s v="Corporate Expenditure"/>
    <x v="4"/>
    <x v="2"/>
    <x v="6"/>
    <s v="7310 Legal / Prof Fees"/>
    <x v="1"/>
  </r>
  <r>
    <s v="E35120"/>
    <s v="7310"/>
    <s v="00000"/>
    <s v="0111D"/>
    <s v="000000"/>
    <s v="Corporate Expenses"/>
    <s v="Legal / Prof Fees"/>
    <s v="Default"/>
    <s v="NHS Resolution"/>
    <s v="Default"/>
    <n v="-2863.34"/>
    <d v="2020-04-01T00:00:00"/>
    <s v="Accrual"/>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1"/>
    <s v="7310;NHS RESOLUTION;Inv No. OBAR11880   Invoice not on SBS;"/>
    <x v="235"/>
    <m/>
    <d v="2020-04-17T00:00:00"/>
    <m/>
    <s v="7310;NHS RESOLUTION;Inv No. OBAR11880   Invoice not on SBS;"/>
    <m/>
    <m/>
    <m/>
    <m/>
    <m/>
    <m/>
    <s v="Corporate Expenditure"/>
    <x v="4"/>
    <x v="2"/>
    <x v="6"/>
    <s v="7310 Legal / Prof Fees"/>
    <x v="1"/>
  </r>
  <r>
    <s v="E35120"/>
    <s v="7310"/>
    <s v="00000"/>
    <s v="0111D"/>
    <s v="000000"/>
    <s v="Corporate Expenses"/>
    <s v="Legal / Prof Fees"/>
    <s v="Default"/>
    <s v="NHS Resolution"/>
    <s v="Default"/>
    <n v="-4208.34"/>
    <d v="2020-04-01T00:00:00"/>
    <s v="Accrual"/>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2"/>
    <s v="7310;NHS RESOLUTION;Inv No. OBAR11881   Invoice not on SBS;"/>
    <x v="235"/>
    <m/>
    <d v="2020-04-17T00:00:00"/>
    <m/>
    <s v="7310;NHS RESOLUTION;Inv No. OBAR11881   Invoice not on SBS;"/>
    <m/>
    <m/>
    <m/>
    <m/>
    <m/>
    <m/>
    <s v="Corporate Expenditure"/>
    <x v="4"/>
    <x v="2"/>
    <x v="6"/>
    <s v="7310 Legal / Prof Fees"/>
    <x v="1"/>
  </r>
  <r>
    <s v="E35120"/>
    <s v="7310"/>
    <s v="00000"/>
    <s v="0111D"/>
    <s v="000000"/>
    <s v="Corporate Expenses"/>
    <s v="Legal / Prof Fees"/>
    <s v="Default"/>
    <s v="NHS Resolution"/>
    <s v="Default"/>
    <n v="-4568.34"/>
    <d v="2020-04-01T00:00:00"/>
    <s v="Accrual"/>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3"/>
    <s v="7310;NHS RESOLUTION;Inv No. SINX400154   Invoice not on SBS;"/>
    <x v="235"/>
    <m/>
    <d v="2020-04-17T00:00:00"/>
    <m/>
    <s v="7310;NHS RESOLUTION;Inv No. SINX400154   Invoice not on SBS;"/>
    <m/>
    <m/>
    <m/>
    <m/>
    <m/>
    <m/>
    <s v="Corporate Expenditure"/>
    <x v="4"/>
    <x v="2"/>
    <x v="6"/>
    <s v="7310 Legal / Prof Fees"/>
    <x v="1"/>
  </r>
  <r>
    <s v="E35120"/>
    <s v="7310"/>
    <s v="00000"/>
    <s v="0111D"/>
    <s v="000000"/>
    <s v="Corporate Expenses"/>
    <s v="Legal / Prof Fees"/>
    <s v="Default"/>
    <s v="NHS Resolution"/>
    <s v="Default"/>
    <n v="-10000"/>
    <d v="2020-04-01T00:00:00"/>
    <s v="Accrual"/>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4"/>
    <s v="7310;NHS RESOLUTION;Inv No. SINX400561   Invoice not on SBS;"/>
    <x v="235"/>
    <m/>
    <d v="2020-04-17T00:00:00"/>
    <m/>
    <s v="7310;NHS RESOLUTION;Inv No. SINX400561   Invoice not on SBS;"/>
    <m/>
    <m/>
    <m/>
    <m/>
    <m/>
    <m/>
    <s v="Corporate Expenditure"/>
    <x v="4"/>
    <x v="2"/>
    <x v="6"/>
    <s v="7310 Legal / Prof Fees"/>
    <x v="1"/>
  </r>
  <r>
    <s v="E35120"/>
    <s v="7310"/>
    <s v="00000"/>
    <s v="0111D"/>
    <s v="000000"/>
    <s v="Corporate Expenses"/>
    <s v="Legal / Prof Fees"/>
    <s v="Default"/>
    <s v="NHS Resolution"/>
    <s v="Default"/>
    <n v="-13552.78"/>
    <d v="2020-04-01T00:00:00"/>
    <s v="Accrual"/>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5"/>
    <s v="7310;NHS RESOLUTION;Inv No. SINX400202   Invoice not on SBS;"/>
    <x v="235"/>
    <m/>
    <d v="2020-04-17T00:00:00"/>
    <m/>
    <s v="7310;NHS RESOLUTION;Inv No. SINX400202   Invoice not on SBS;"/>
    <m/>
    <m/>
    <m/>
    <m/>
    <m/>
    <m/>
    <s v="Corporate Expenditure"/>
    <x v="4"/>
    <x v="2"/>
    <x v="6"/>
    <s v="7310 Legal / Prof Fees"/>
    <x v="1"/>
  </r>
  <r>
    <s v="E35120"/>
    <s v="7310"/>
    <s v="00000"/>
    <s v="0111D"/>
    <s v="000000"/>
    <s v="Corporate Expenses"/>
    <s v="Legal / Prof Fees"/>
    <s v="Default"/>
    <s v="NHS Resolution"/>
    <s v="Default"/>
    <n v="-13912.78"/>
    <d v="2020-04-01T00:00:00"/>
    <s v="Accrual"/>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6"/>
    <s v="7310;NHS RESOLUTION;Inv No. SINX400208   Invoice not on SBS;"/>
    <x v="235"/>
    <m/>
    <d v="2020-04-17T00:00:00"/>
    <m/>
    <s v="7310;NHS RESOLUTION;Inv No. SINX400208   Invoice not on SBS;"/>
    <m/>
    <m/>
    <m/>
    <m/>
    <m/>
    <m/>
    <s v="Corporate Expenditure"/>
    <x v="4"/>
    <x v="2"/>
    <x v="6"/>
    <s v="7310 Legal / Prof Fees"/>
    <x v="1"/>
  </r>
  <r>
    <s v="E35120"/>
    <s v="7310"/>
    <s v="00000"/>
    <s v="0111D"/>
    <s v="000000"/>
    <s v="Corporate Expenses"/>
    <s v="Legal / Prof Fees"/>
    <s v="Default"/>
    <s v="NHS Resolution"/>
    <s v="Default"/>
    <n v="-23912.78"/>
    <d v="2020-04-01T00:00:00"/>
    <s v="Accrual"/>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7"/>
    <s v="7310;NHS RESOLUTION;Inv No. SINX400561   Invoice not on SBS;"/>
    <x v="235"/>
    <m/>
    <d v="2020-04-17T00:00:00"/>
    <m/>
    <s v="7310;NHS RESOLUTION;Inv No. SINX400561   Invoice not on SBS;"/>
    <m/>
    <m/>
    <m/>
    <m/>
    <m/>
    <m/>
    <s v="Corporate Expenditure"/>
    <x v="4"/>
    <x v="2"/>
    <x v="6"/>
    <s v="7310 Legal / Prof Fees"/>
    <x v="1"/>
  </r>
  <r>
    <s v="E35120"/>
    <s v="7310"/>
    <s v="00000"/>
    <s v="0111D"/>
    <s v="000000"/>
    <s v="Corporate Expenses"/>
    <s v="Legal / Prof Fees"/>
    <s v="Default"/>
    <s v="NHS Resolution"/>
    <s v="Default"/>
    <n v="6817.06"/>
    <d v="2020-04-01T00:00:00"/>
    <s v="Accrual"/>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8"/>
    <s v="7310;NHS RESOLUTION;Inv No. OBAR11877   Invoice not on SBS;"/>
    <x v="235"/>
    <m/>
    <d v="2020-04-17T00:00:00"/>
    <m/>
    <s v="7310;NHS RESOLUTION;Inv No. OBAR11877   Invoice not on SBS;"/>
    <m/>
    <m/>
    <m/>
    <m/>
    <m/>
    <m/>
    <s v="Corporate Expenditure"/>
    <x v="4"/>
    <x v="2"/>
    <x v="6"/>
    <s v="7310 Legal / Prof Fees"/>
    <x v="1"/>
  </r>
  <r>
    <s v="E35120"/>
    <s v="7310"/>
    <s v="00000"/>
    <s v="0111D"/>
    <s v="000000"/>
    <s v="Corporate Expenses"/>
    <s v="Legal / Prof Fees"/>
    <s v="Default"/>
    <s v="NHS Resolution"/>
    <s v="Default"/>
    <n v="6848.26"/>
    <d v="2020-04-01T00:00:00"/>
    <s v="Accrual"/>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9"/>
    <s v="7310;NHS RESOLUTION;Inv No. OBAR11879   Invoice not on SBS;"/>
    <x v="235"/>
    <m/>
    <d v="2020-04-17T00:00:00"/>
    <m/>
    <s v="7310;NHS RESOLUTION;Inv No. OBAR11879   Invoice not on SBS;"/>
    <m/>
    <m/>
    <m/>
    <m/>
    <m/>
    <m/>
    <s v="Corporate Expenditure"/>
    <x v="4"/>
    <x v="2"/>
    <x v="6"/>
    <s v="7310 Legal / Prof Fees"/>
    <x v="1"/>
  </r>
  <r>
    <s v="E35120"/>
    <s v="7310"/>
    <s v="00000"/>
    <s v="0111D"/>
    <s v="000000"/>
    <s v="Corporate Expenses"/>
    <s v="Legal / Prof Fees"/>
    <s v="Default"/>
    <s v="NHS Resolution"/>
    <s v="Default"/>
    <n v="7053.86"/>
    <d v="2020-04-01T00:00:00"/>
    <s v="Accrual"/>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20"/>
    <s v="7310;NHS RESOLUTION;Inv No. OBAR11878   Invoice not on SBS;"/>
    <x v="235"/>
    <m/>
    <d v="2020-04-17T00:00:00"/>
    <m/>
    <s v="7310;NHS RESOLUTION;Inv No. OBAR11878   Invoice not on SBS;"/>
    <m/>
    <m/>
    <m/>
    <m/>
    <m/>
    <m/>
    <s v="Corporate Expenditure"/>
    <x v="4"/>
    <x v="2"/>
    <x v="6"/>
    <s v="7310 Legal / Prof Fees"/>
    <x v="1"/>
  </r>
  <r>
    <s v="E35120"/>
    <s v="7310"/>
    <s v="00000"/>
    <s v="00000"/>
    <s v="000000"/>
    <s v="Corporate Expenses"/>
    <s v="Legal / Prof Fees"/>
    <s v="Default"/>
    <s v="Default"/>
    <s v="Default"/>
    <n v="68811"/>
    <d v="2020-05-01T00:00:00"/>
    <s v="Accrual"/>
    <s v="Spreadsheet"/>
    <s v="FBP1 Accruals - Corporate"/>
    <s v="Spreadsheet A 18322994 88468814"/>
    <s v="RYD FIN CAM 2021 02 005 Accrual GBP"/>
    <d v="2020-06-04T00:00:00"/>
    <s v="RYD MCCARTHY, CAROLE"/>
    <n v="40"/>
    <s v="7310;DAC Beachcroft;43493 Accrual Professional charges Oct 2019 to 31 Jan 2020;https://nww.docserv.wyss.nhs.uk/synergyiim/docviewer.aspx?t=d&amp;val=1641533_11270349_20200311125121;May-20"/>
    <x v="236"/>
    <m/>
    <d v="2020-06-03T00:00:00"/>
    <m/>
    <s v="7310;DAC Beachcroft;43493 Accrual Professional charges Oct 2019 to 31 Jan 2020;"/>
    <m/>
    <m/>
    <s v="https://nww.docserv.wyss.nhs.uk/synergyiim/docviewer.aspx?t=d&amp;val=1641533_11270349_20200311125121;May-20"/>
    <m/>
    <m/>
    <m/>
    <s v="Corporate Expenditure"/>
    <x v="4"/>
    <x v="2"/>
    <x v="6"/>
    <s v="7310 Legal / Prof Fees"/>
    <x v="1"/>
  </r>
  <r>
    <s v="E35120"/>
    <s v="7310"/>
    <s v="00000"/>
    <s v="00000"/>
    <s v="000000"/>
    <s v="Corporate Expenses"/>
    <s v="Legal / Prof Fees"/>
    <s v="Default"/>
    <s v="Default"/>
    <s v="Default"/>
    <n v="-230"/>
    <d v="2020-05-01T00:00:00"/>
    <s v="Accrual"/>
    <s v="Spreadsheet"/>
    <s v="FBP1 Accruals - Corporate"/>
    <s v="Spreadsheet A 18322994 88468814"/>
    <s v="RYD FIN CAM 2021 02 005 Accrual GBP"/>
    <d v="2020-06-04T00:00:00"/>
    <s v="RYD MCCARTHY, CAROLE"/>
    <n v="41"/>
    <s v="7310;ICO Information Commissioner's Office;43922 Prepayment 7310;DATA PROTECTION FEE:ICO.GOV.UK;Barclaycard payments;Jun-19;;;May-20"/>
    <x v="236"/>
    <m/>
    <d v="2020-06-03T00:00:00"/>
    <m/>
    <s v="7310;ICO Information Commissioner's Office;43922 Prepayment 7310;DATA PROTECTION FEE:ICO.GOV.UK;Barclaycard payments;Jun-19;;;May-20"/>
    <m/>
    <m/>
    <m/>
    <m/>
    <m/>
    <m/>
    <s v="Corporate Expenditure"/>
    <x v="4"/>
    <x v="2"/>
    <x v="6"/>
    <s v="7310 Legal / Prof Fees"/>
    <x v="1"/>
  </r>
  <r>
    <s v="E35120"/>
    <s v="7310"/>
    <s v="00000"/>
    <s v="00000"/>
    <s v="000000"/>
    <s v="Corporate Expenses"/>
    <s v="Legal / Prof Fees"/>
    <s v="Default"/>
    <s v="Default"/>
    <s v="Default"/>
    <n v="-141116.13"/>
    <d v="2020-05-01T00:00:00"/>
    <s v="Accrual"/>
    <s v="Spreadsheet"/>
    <s v="FBP1 Accruals - Corporate"/>
    <s v="Spreadsheet A 18322994 88468814"/>
    <s v="RYD FIN CAM 2021 02 005 Accrual GBP"/>
    <d v="2020-06-04T00:00:00"/>
    <s v="RYD MCCARTHY, CAROLE"/>
    <n v="42"/>
    <s v="7310;CQC;Start Date Prepayment CQC annual Fee;https://nww.docserv.wyss.nhs.uk/synergyiim/docviewer.aspx?t=i&amp;val=PRD21RYD28048342712831.pdf;May-20"/>
    <x v="236"/>
    <m/>
    <d v="2020-06-03T00:00:00"/>
    <m/>
    <s v="7310;CQC;Start Date Prepayment CQC annual Fee;"/>
    <m/>
    <m/>
    <s v="https://nww.docserv.wyss.nhs.uk/synergyiim/docviewer.aspx?t=i&amp;val=PRD21RYD28048342712831.pdf;May-20"/>
    <m/>
    <m/>
    <m/>
    <s v="Corporate Expenditure"/>
    <x v="4"/>
    <x v="2"/>
    <x v="6"/>
    <s v="7310 Legal / Prof Fees"/>
    <x v="1"/>
  </r>
  <r>
    <s v="E35120"/>
    <s v="7310"/>
    <s v="00000"/>
    <s v="00000"/>
    <s v="000000"/>
    <s v="Corporate Expenses"/>
    <s v="Legal / Prof Fees"/>
    <s v="Default"/>
    <s v="Default"/>
    <s v="Default"/>
    <n v="270.74"/>
    <d v="2020-05-01T00:00:00"/>
    <s v="Accrual"/>
    <s v="Spreadsheet"/>
    <s v="M02 FBP1 Non-PO Suspense Acc. Clearance"/>
    <s v="Spreadsheet A 18300768 88354506"/>
    <s v="RYD FIN BAN 2021 02 001 Accrual GBP"/>
    <d v="2020-06-01T00:00:00"/>
    <s v="ZZZ NIKYAR, BILAL"/>
    <n v="19"/>
    <s v="7310;NHS LITIGATION AUTHORITY;;Jun-20;http://nww.docserv.wyss.nhs.uk/synergyiim/dist/?val=1896520_12023738_20200527164159"/>
    <x v="237"/>
    <m/>
    <d v="2020-06-01T00:00:00"/>
    <m/>
    <s v="7310;NHS LITIGATION AUTHORITY;;Jun-20;"/>
    <m/>
    <m/>
    <s v="http://nww.docserv.wyss.nhs.uk/synergyiim/dist/?val=1896520_12023738_20200527164159"/>
    <m/>
    <m/>
    <m/>
    <s v="Corporate Expenditure"/>
    <x v="4"/>
    <x v="2"/>
    <x v="6"/>
    <s v="7310 Legal / Prof Fees"/>
    <x v="1"/>
  </r>
  <r>
    <s v="E35120"/>
    <s v="7310"/>
    <s v="00000"/>
    <s v="00000"/>
    <s v="000000"/>
    <s v="Corporate Expenses"/>
    <s v="Legal / Prof Fees"/>
    <s v="Default"/>
    <s v="Default"/>
    <s v="Default"/>
    <n v="1345"/>
    <d v="2020-05-01T00:00:00"/>
    <s v="Accrual"/>
    <s v="Spreadsheet"/>
    <s v="M02 FBP1 Non-PO Suspense Acc. Clearance"/>
    <s v="Spreadsheet A 18300768 88354506"/>
    <s v="RYD FIN BAN 2021 02 001 Accrual GBP"/>
    <d v="2020-06-01T00:00:00"/>
    <s v="ZZZ NIKYAR, BILAL"/>
    <n v="20"/>
    <s v="7310;NHS LITIGATION AUTHORITY;;Jun-20;http://nww.docserv.wyss.nhs.uk/synergyiim/dist/?val=1896524_12023744_20200527164213"/>
    <x v="237"/>
    <m/>
    <d v="2020-06-01T00:00:00"/>
    <m/>
    <s v="7310;NHS LITIGATION AUTHORITY;;Jun-20;"/>
    <m/>
    <m/>
    <s v="http://nww.docserv.wyss.nhs.uk/synergyiim/dist/?val=1896524_12023744_20200527164213"/>
    <m/>
    <m/>
    <m/>
    <s v="Corporate Expenditure"/>
    <x v="4"/>
    <x v="2"/>
    <x v="6"/>
    <s v="7310 Legal / Prof Fees"/>
    <x v="1"/>
  </r>
  <r>
    <s v="E35120"/>
    <s v="7310"/>
    <s v="00000"/>
    <s v="00000"/>
    <s v="000000"/>
    <s v="Corporate Expenses"/>
    <s v="Legal / Prof Fees"/>
    <s v="Default"/>
    <s v="Default"/>
    <s v="Default"/>
    <n v="2412.1999999999998"/>
    <d v="2020-05-01T00:00:00"/>
    <s v="Accrual"/>
    <s v="Spreadsheet"/>
    <s v="M02 FBP1 Non-PO Suspense Acc. Clearance"/>
    <s v="Spreadsheet A 18300768 88354506"/>
    <s v="RYD FIN BAN 2021 02 001 Accrual GBP"/>
    <d v="2020-06-01T00:00:00"/>
    <s v="ZZZ NIKYAR, BILAL"/>
    <n v="21"/>
    <s v="7310;NHS LITIGATION AUTHORITY;;Jun-20;http://nww.docserv.wyss.nhs.uk/synergyiim/dist/?val=1896519_12023737_20200527164156"/>
    <x v="237"/>
    <m/>
    <d v="2020-06-01T00:00:00"/>
    <m/>
    <s v="7310;NHS LITIGATION AUTHORITY;;Jun-20;"/>
    <m/>
    <m/>
    <s v="http://nww.docserv.wyss.nhs.uk/synergyiim/dist/?val=1896519_12023737_20200527164156"/>
    <m/>
    <m/>
    <m/>
    <s v="Corporate Expenditure"/>
    <x v="4"/>
    <x v="2"/>
    <x v="6"/>
    <s v="7310 Legal / Prof Fees"/>
    <x v="1"/>
  </r>
  <r>
    <s v="E35120"/>
    <s v="7310"/>
    <s v="00000"/>
    <s v="00000"/>
    <s v="000000"/>
    <s v="Corporate Expenses"/>
    <s v="Legal / Prof Fees"/>
    <s v="Default"/>
    <s v="Default"/>
    <s v="Default"/>
    <n v="9711.6"/>
    <d v="2020-05-01T00:00:00"/>
    <s v="Accrual"/>
    <s v="Spreadsheet"/>
    <s v="M02 FBP1 Non-PO Suspense Acc. Clearance"/>
    <s v="Spreadsheet A 18300768 88354506"/>
    <s v="RYD FIN BAN 2021 02 001 Accrual GBP"/>
    <d v="2020-06-01T00:00:00"/>
    <s v="ZZZ NIKYAR, BILAL"/>
    <n v="22"/>
    <s v="7310;NHS LITIGATION AUTHORITY;;Jun-20;http://nww.docserv.wyss.nhs.uk/synergyiim/dist/?val=1896522_12023739_20200527164207"/>
    <x v="237"/>
    <m/>
    <d v="2020-06-01T00:00:00"/>
    <m/>
    <s v="7310;NHS LITIGATION AUTHORITY;;Jun-20;"/>
    <m/>
    <m/>
    <s v="http://nww.docserv.wyss.nhs.uk/synergyiim/dist/?val=1896522_12023739_20200527164207"/>
    <m/>
    <m/>
    <m/>
    <s v="Corporate Expenditure"/>
    <x v="4"/>
    <x v="2"/>
    <x v="6"/>
    <s v="7310 Legal / Prof Fees"/>
    <x v="1"/>
  </r>
  <r>
    <s v="E35120"/>
    <s v="7310"/>
    <s v="00000"/>
    <s v="00000"/>
    <s v="000000"/>
    <s v="Corporate Expenses"/>
    <s v="Legal / Prof Fees"/>
    <s v="Default"/>
    <s v="Default"/>
    <s v="Default"/>
    <n v="-9500"/>
    <d v="2020-05-01T00:00:00"/>
    <s v="Accrual"/>
    <s v="Spreadsheet"/>
    <s v="M02 FBP1 Non-PO Suspense Acc. Clearance"/>
    <s v="Spreadsheet A 18300768 88354506"/>
    <s v="RYD FIN BAN 2021 02 001 Accrual GBP"/>
    <d v="2020-06-01T00:00:00"/>
    <s v="ZZZ NIKYAR, BILAL"/>
    <n v="23"/>
    <s v="7310;NHS LITIGATION AUTHORITY;;Jun-20;http://nww.docserv.wyss.nhs.uk/synergyiim/dist/?val=1896526_12023745_20200527164216"/>
    <x v="237"/>
    <m/>
    <d v="2020-06-01T00:00:00"/>
    <m/>
    <s v="7310;NHS LITIGATION AUTHORITY;;Jun-20;"/>
    <m/>
    <m/>
    <s v="http://nww.docserv.wyss.nhs.uk/synergyiim/dist/?val=1896526_12023745_20200527164216"/>
    <m/>
    <m/>
    <m/>
    <s v="Corporate Expenditure"/>
    <x v="4"/>
    <x v="2"/>
    <x v="6"/>
    <s v="7310 Legal / Prof Fees"/>
    <x v="1"/>
  </r>
  <r>
    <s v="E35120"/>
    <s v="7310"/>
    <s v="00000"/>
    <s v="00000"/>
    <s v="000000"/>
    <s v="Corporate Expenses"/>
    <s v="Legal / Prof Fees"/>
    <s v="Default"/>
    <s v="Default"/>
    <s v="Default"/>
    <n v="-51181"/>
    <d v="2020-05-01T00:00:00"/>
    <s v="Accrual"/>
    <s v="Spreadsheet"/>
    <s v="Reverses &quot;RYD FIN BAN 2021 01 015 Accrual GBP&quot; journal entry of &quot;Spreadsheet A 18156327 87634615&quot; batch from &quot;APR-20&quot;."/>
    <s v="Reverses &quot;RYD FIN BAN 2021 01 015 Accrual GBP&quot;12-MAY-20 17:39:38 - 87678546"/>
    <s v="Reverses &quot;RYD FIN BAN 2021 01 015 Accrual GBP&quot;12-MAY-20 17:39:38"/>
    <d v="2020-05-12T00:00:00"/>
    <s v="SSCREPMAN,"/>
    <n v="20"/>
    <s v="7310;DAC Beachcroft;43493 Accrual Professional charges Oct 2019 to 31 Jan 2020;https://nww.docserv.wyss.nhs.uk/synergyiim/docviewer.aspx?t=d&amp;val=1641533_11270349_20200311125121;Apr-20"/>
    <x v="238"/>
    <m/>
    <d v="2020-05-12T00:00:00"/>
    <m/>
    <s v="7310;DAC Beachcroft;43493 Accrual Professional charges Oct 2019 to 31 Jan 2020;"/>
    <m/>
    <m/>
    <s v="https://nww.docserv.wyss.nhs.uk/synergyiim/docviewer.aspx?t=d&amp;val=1641533_11270349_20200311125121;Apr-20"/>
    <m/>
    <m/>
    <m/>
    <s v="Corporate Expenditure"/>
    <x v="4"/>
    <x v="2"/>
    <x v="6"/>
    <s v="7310 Legal / Prof Fees"/>
    <x v="1"/>
  </r>
  <r>
    <s v="E35120"/>
    <s v="7310"/>
    <s v="00000"/>
    <s v="00000"/>
    <s v="000000"/>
    <s v="Corporate Expenses"/>
    <s v="Legal / Prof Fees"/>
    <s v="Default"/>
    <s v="Default"/>
    <s v="Default"/>
    <n v="477"/>
    <d v="2020-05-01T00:00:00"/>
    <s v="Accrual"/>
    <s v="Spreadsheet"/>
    <s v="Reverses &quot;RYD FIN BAN 2021 01 015 Accrual GBP&quot; journal entry of &quot;Spreadsheet A 18156327 87634615&quot; batch from &quot;APR-20&quot;."/>
    <s v="Reverses &quot;RYD FIN BAN 2021 01 015 Accrual GBP&quot;12-MAY-20 17:39:38 - 87678546"/>
    <s v="Reverses &quot;RYD FIN BAN 2021 01 015 Accrual GBP&quot;12-MAY-20 17:39:38"/>
    <d v="2020-05-12T00:00:00"/>
    <s v="SSCREPMAN,"/>
    <n v="21"/>
    <s v="7310;ICO Information Commissioner's Office;43556 Prepayment 7310;DATA PROTECTION FEE:ICO.GOV.UK;Barclaycard payments;Jun-19;;;Apr-20"/>
    <x v="238"/>
    <m/>
    <d v="2020-05-12T00:00:00"/>
    <m/>
    <s v="7310;ICO Information Commissioner's Office;43556 Prepayment 7310;DATA PROTECTION FEE:ICO.GOV.UK;Barclaycard payments;Jun-19;;;Apr-20"/>
    <m/>
    <m/>
    <m/>
    <m/>
    <m/>
    <m/>
    <s v="Corporate Expenditure"/>
    <x v="4"/>
    <x v="2"/>
    <x v="6"/>
    <s v="7310 Legal / Prof Fees"/>
    <x v="1"/>
  </r>
  <r>
    <s v="E35120"/>
    <s v="7310"/>
    <s v="00000"/>
    <s v="00000"/>
    <s v="000000"/>
    <s v="Corporate Expenses"/>
    <s v="Legal / Prof Fees"/>
    <s v="Default"/>
    <s v="Default"/>
    <s v="Default"/>
    <n v="155506.26"/>
    <d v="2020-05-01T00:00:00"/>
    <s v="Accrual"/>
    <s v="Spreadsheet"/>
    <s v="Reverses &quot;RYD FIN BAN 2021 01 015 Accrual GBP&quot; journal entry of &quot;Spreadsheet A 18156327 87634615&quot; batch from &quot;APR-20&quot;."/>
    <s v="Reverses &quot;RYD FIN BAN 2021 01 015 Accrual GBP&quot;12-MAY-20 17:39:38 - 87678546"/>
    <s v="Reverses &quot;RYD FIN BAN 2021 01 015 Accrual GBP&quot;12-MAY-20 17:39:38"/>
    <d v="2020-05-12T00:00:00"/>
    <s v="SSCREPMAN,"/>
    <n v="22"/>
    <s v="7310;CQC;Start Date Prepayment CQC annual Fee;https://nww.docserv.wyss.nhs.uk/synergyiim/docviewer.aspx?t=i&amp;val=PRD21RYD28048342712831.pdf;Apr-20"/>
    <x v="238"/>
    <m/>
    <d v="2020-05-12T00:00:00"/>
    <m/>
    <s v="7310;CQC;Start Date Prepayment CQC annual Fee;"/>
    <m/>
    <m/>
    <s v="https://nww.docserv.wyss.nhs.uk/synergyiim/docviewer.aspx?t=i&amp;val=PRD21RYD28048342712831.pdf;Apr-20"/>
    <m/>
    <m/>
    <m/>
    <s v="Corporate Expenditure"/>
    <x v="4"/>
    <x v="2"/>
    <x v="6"/>
    <s v="7310 Legal / Prof Fees"/>
    <x v="1"/>
  </r>
  <r>
    <s v="E35120"/>
    <s v="7310"/>
    <s v="00000"/>
    <s v="00000"/>
    <s v="000000"/>
    <s v="Corporate Expenses"/>
    <s v="Legal / Prof Fees"/>
    <s v="Default"/>
    <s v="Default"/>
    <s v="Default"/>
    <n v="-28000"/>
    <d v="2020-05-01T00:00:00"/>
    <s v="Accrual"/>
    <s v="Spreadsheet"/>
    <s v="Reverses &quot;RYD FIN CAM 2021 01 004 Accrual GBP&quot; journal entry of &quot;Spreadsheet A 18157172 87638084&quot; batch from &quot;APR-20&quot;."/>
    <s v="Reverses &quot;RYD FIN CAM 2021 01 004 Accrual GBP&quot;12-MAY-20 17:39:39 - 87678546"/>
    <s v="Reverses &quot;RYD FIN CAM 2021 01 004 Accrual GBP&quot;12-MAY-20 17:39:39"/>
    <d v="2020-05-12T00:00:00"/>
    <s v="SSCREPMAN,"/>
    <n v="64"/>
    <s v="7310;Legal / Prof Fees;Apr-20"/>
    <x v="239"/>
    <m/>
    <d v="2020-05-12T00:00:00"/>
    <m/>
    <s v="7310;Legal / Prof Fees;Apr-20"/>
    <m/>
    <m/>
    <m/>
    <m/>
    <m/>
    <m/>
    <s v="Corporate Expenditure"/>
    <x v="4"/>
    <x v="2"/>
    <x v="6"/>
    <s v="7310 Legal / Prof Fees"/>
    <x v="1"/>
  </r>
  <r>
    <s v="E35120"/>
    <s v="7310"/>
    <s v="00000"/>
    <s v="00000"/>
    <s v="000000"/>
    <s v="Corporate Expenses"/>
    <s v="Legal / Prof Fees"/>
    <s v="Default"/>
    <s v="Default"/>
    <s v="Default"/>
    <n v="500"/>
    <d v="2020-05-01T00:00:00"/>
    <s v="Purchase Invoices"/>
    <s v="Payables"/>
    <s v="Journal Import 88012654:"/>
    <s v="Payables A 18230533 88012654"/>
    <s v="MAY-20 Purchase Invoices GBP"/>
    <d v="2020-05-21T00:00:00"/>
    <s v="SSCREPMAN,"/>
    <n v="7"/>
    <s v="Journal Import Created"/>
    <x v="240"/>
    <n v="1371037"/>
    <d v="2020-05-06T00:00:00"/>
    <n v="165084589"/>
    <m/>
    <s v="PO Invoice"/>
    <m/>
    <s v="http://nww.docserv.wyss.nhs.uk/synergyiim/dist/?val=1868867_11967512_20200520092012"/>
    <n v="1"/>
    <n v="500"/>
    <m/>
    <s v="Corporate Expenditure"/>
    <x v="4"/>
    <x v="2"/>
    <x v="6"/>
    <s v="7310 Legal / Prof Fees"/>
    <x v="0"/>
  </r>
  <r>
    <s v="E35120"/>
    <s v="7310"/>
    <s v="00000"/>
    <s v="00000"/>
    <s v="000000"/>
    <s v="Corporate Expenses"/>
    <s v="Legal / Prof Fees"/>
    <s v="Default"/>
    <s v="Default"/>
    <s v="Default"/>
    <n v="100"/>
    <d v="2020-05-01T00:00:00"/>
    <s v="Purchase Invoices"/>
    <s v="Payables"/>
    <s v="Journal Import 88012654:"/>
    <s v="Payables A 18230533 88012654"/>
    <s v="MAY-20 Purchase Invoices GBP"/>
    <d v="2020-05-21T00:00:00"/>
    <s v="SSCREPMAN,"/>
    <n v="7"/>
    <s v="Journal Import Created"/>
    <x v="240"/>
    <n v="1371037"/>
    <d v="2020-05-06T00:00:00"/>
    <n v="165084589"/>
    <m/>
    <s v="PO Invoice"/>
    <m/>
    <s v="http://nww.docserv.wyss.nhs.uk/synergyiim/dist/?val=1868867_11967512_20200520092012"/>
    <m/>
    <m/>
    <m/>
    <s v="Corporate Expenditure"/>
    <x v="4"/>
    <x v="2"/>
    <x v="6"/>
    <s v="7310 Legal / Prof Fees"/>
    <x v="0"/>
  </r>
  <r>
    <s v="E35120"/>
    <s v="7310"/>
    <s v="00000"/>
    <s v="00000"/>
    <s v="000000"/>
    <s v="Corporate Expenses"/>
    <s v="Legal / Prof Fees"/>
    <s v="Default"/>
    <s v="Default"/>
    <s v="Default"/>
    <n v="-0.9"/>
    <d v="2020-05-01T00:00:00"/>
    <s v="Receiving"/>
    <s v="Cost Management"/>
    <s v="Journal Import 87251591:"/>
    <s v="Cost Management A 18068163 87251591 2"/>
    <s v="01-MAY-2020 Receiving GBP"/>
    <d v="2020-04-30T00:00:00"/>
    <s v="SSCREPMAN,"/>
    <n v="1518"/>
    <s v="SP - Constantine Law Inv: CL1593 for employment law work approved by Dawn Chilcott"/>
    <x v="226"/>
    <n v="165083014"/>
    <d v="2020-02-20T00:00:00"/>
    <m/>
    <m/>
    <m/>
    <s v="LONDON"/>
    <m/>
    <m/>
    <m/>
    <m/>
    <s v="Corporate Expenditure"/>
    <x v="4"/>
    <x v="2"/>
    <x v="6"/>
    <s v="7310 Legal / Prof Fees"/>
    <x v="0"/>
  </r>
  <r>
    <s v="E35120"/>
    <s v="7310"/>
    <s v="00000"/>
    <s v="00000"/>
    <s v="000000"/>
    <s v="Corporate Expenses"/>
    <s v="Legal / Prof Fees"/>
    <s v="Default"/>
    <s v="Default"/>
    <s v="Default"/>
    <n v="-0.51"/>
    <d v="2020-05-01T00:00:00"/>
    <s v="Receiving"/>
    <s v="Cost Management"/>
    <s v="Journal Import 87251591:"/>
    <s v="Cost Management A 18068163 87251591 2"/>
    <s v="01-MAY-2020 Receiving GBP"/>
    <d v="2020-04-30T00:00:00"/>
    <s v="SSCREPMAN,"/>
    <n v="1519"/>
    <s v="SP - Investigations by Design invoice 100521 top up due to missed disbursements"/>
    <x v="207"/>
    <n v="165081155"/>
    <d v="2019-12-10T00:00:00"/>
    <m/>
    <m/>
    <m/>
    <s v="MANCHESTER"/>
    <m/>
    <m/>
    <m/>
    <m/>
    <s v="Corporate Expenditure"/>
    <x v="4"/>
    <x v="2"/>
    <x v="6"/>
    <s v="7310 Legal / Prof Fees"/>
    <x v="2"/>
  </r>
  <r>
    <s v="E35120"/>
    <s v="7310"/>
    <s v="00000"/>
    <s v="00000"/>
    <s v="000000"/>
    <s v="Corporate Expenses"/>
    <s v="Legal / Prof Fees"/>
    <s v="Default"/>
    <s v="Default"/>
    <s v="Default"/>
    <n v="0.9"/>
    <d v="2020-05-01T00:00:00"/>
    <s v="Receiving"/>
    <s v="Cost Management"/>
    <s v="Journal Import 88287019:"/>
    <s v="Cost Management A 18283141 88287019"/>
    <s v="29-MAY-2020 Receiving GBP"/>
    <d v="2020-05-29T00:00:00"/>
    <s v="SSCREPMAN,"/>
    <n v="1523"/>
    <s v="SP - Constantine Law Inv: CL1593 for employment law work approved by Dawn Chilcott"/>
    <x v="226"/>
    <n v="165083014"/>
    <d v="2020-02-20T00:00:00"/>
    <m/>
    <m/>
    <m/>
    <s v="LONDON"/>
    <m/>
    <m/>
    <m/>
    <m/>
    <s v="Corporate Expenditure"/>
    <x v="4"/>
    <x v="2"/>
    <x v="6"/>
    <s v="7310 Legal / Prof Fees"/>
    <x v="0"/>
  </r>
  <r>
    <s v="E35120"/>
    <s v="7310"/>
    <s v="00000"/>
    <s v="00000"/>
    <s v="000000"/>
    <s v="Corporate Expenses"/>
    <s v="Legal / Prof Fees"/>
    <s v="Default"/>
    <s v="Default"/>
    <s v="Default"/>
    <n v="0.51"/>
    <d v="2020-05-01T00:00:00"/>
    <s v="Receiving"/>
    <s v="Cost Management"/>
    <s v="Journal Import 88287019:"/>
    <s v="Cost Management A 18283141 88287019"/>
    <s v="29-MAY-2020 Receiving GBP"/>
    <d v="2020-05-29T00:00:00"/>
    <s v="SSCREPMAN,"/>
    <n v="1524"/>
    <s v="SP - Investigations by Design invoice 100521 top up due to missed disbursements"/>
    <x v="207"/>
    <n v="165081155"/>
    <d v="2019-12-10T00:00:00"/>
    <m/>
    <m/>
    <m/>
    <s v="MANCHESTER"/>
    <m/>
    <m/>
    <m/>
    <m/>
    <s v="Corporate Expenditure"/>
    <x v="4"/>
    <x v="2"/>
    <x v="6"/>
    <s v="7310 Legal / Prof Fees"/>
    <x v="2"/>
  </r>
  <r>
    <s v="E35120"/>
    <s v="7310"/>
    <s v="00000"/>
    <s v="0111D"/>
    <s v="000000"/>
    <s v="Corporate Expenses"/>
    <s v="Legal / Prof Fees"/>
    <s v="Default"/>
    <s v="NHS Resolution"/>
    <s v="Default"/>
    <n v="270.74"/>
    <d v="2020-05-01T00:00:00"/>
    <s v="Accrual"/>
    <s v="Spreadsheet"/>
    <s v="FBP1 Accruals - Corporate"/>
    <s v="Spreadsheet A 18322994 88468814"/>
    <s v="RYD FIN CAM 2021 02 005 Accrual GBP"/>
    <d v="2020-06-04T00:00:00"/>
    <s v="RYD MCCARTHY, CAROLE"/>
    <n v="43"/>
    <s v="7310;NHS RESOLUTION;Inv No. OBAR11875   Invoice not on SBS;May-20"/>
    <x v="236"/>
    <m/>
    <d v="2020-06-03T00:00:00"/>
    <m/>
    <s v="7310;NHS RESOLUTION;Inv No. OBAR11875   Invoice not on SBS;May-20"/>
    <m/>
    <m/>
    <m/>
    <m/>
    <m/>
    <m/>
    <s v="Corporate Expenditure"/>
    <x v="4"/>
    <x v="2"/>
    <x v="6"/>
    <s v="7310 Legal / Prof Fees"/>
    <x v="1"/>
  </r>
  <r>
    <s v="E35120"/>
    <s v="7310"/>
    <s v="00000"/>
    <s v="0111D"/>
    <s v="000000"/>
    <s v="Corporate Expenses"/>
    <s v="Legal / Prof Fees"/>
    <s v="Default"/>
    <s v="NHS Resolution"/>
    <s v="Default"/>
    <n v="2682.94"/>
    <d v="2020-05-01T00:00:00"/>
    <s v="Accrual"/>
    <s v="Spreadsheet"/>
    <s v="FBP1 Accruals - Corporate"/>
    <s v="Spreadsheet A 18322994 88468814"/>
    <s v="RYD FIN CAM 2021 02 005 Accrual GBP"/>
    <d v="2020-06-04T00:00:00"/>
    <s v="RYD MCCARTHY, CAROLE"/>
    <n v="44"/>
    <s v="7310;NHS RESOLUTION;Inv No. OBAR11876   Invoice not on SBS;May-20"/>
    <x v="236"/>
    <m/>
    <d v="2020-06-03T00:00:00"/>
    <m/>
    <s v="7310;NHS RESOLUTION;Inv No. OBAR11876   Invoice not on SBS;May-20"/>
    <m/>
    <m/>
    <m/>
    <m/>
    <m/>
    <m/>
    <s v="Corporate Expenditure"/>
    <x v="4"/>
    <x v="2"/>
    <x v="6"/>
    <s v="7310 Legal / Prof Fees"/>
    <x v="1"/>
  </r>
  <r>
    <s v="E35120"/>
    <s v="7310"/>
    <s v="00000"/>
    <s v="0111D"/>
    <s v="000000"/>
    <s v="Corporate Expenses"/>
    <s v="Legal / Prof Fees"/>
    <s v="Default"/>
    <s v="NHS Resolution"/>
    <s v="Default"/>
    <n v="2863.34"/>
    <d v="2020-05-01T00:00:00"/>
    <s v="Accrual"/>
    <s v="Spreadsheet"/>
    <s v="FBP1 Accruals - Corporate"/>
    <s v="Spreadsheet A 18322994 88468814"/>
    <s v="RYD FIN CAM 2021 02 005 Accrual GBP"/>
    <d v="2020-06-04T00:00:00"/>
    <s v="RYD MCCARTHY, CAROLE"/>
    <n v="45"/>
    <s v="7310;NHS RESOLUTION;Inv No. OBAR11880   Invoice not on SBS;May-20"/>
    <x v="236"/>
    <m/>
    <d v="2020-06-03T00:00:00"/>
    <m/>
    <s v="7310;NHS RESOLUTION;Inv No. OBAR11880   Invoice not on SBS;May-20"/>
    <m/>
    <m/>
    <m/>
    <m/>
    <m/>
    <m/>
    <s v="Corporate Expenditure"/>
    <x v="4"/>
    <x v="2"/>
    <x v="6"/>
    <s v="7310 Legal / Prof Fees"/>
    <x v="1"/>
  </r>
  <r>
    <s v="E35120"/>
    <s v="7310"/>
    <s v="00000"/>
    <s v="0111D"/>
    <s v="000000"/>
    <s v="Corporate Expenses"/>
    <s v="Legal / Prof Fees"/>
    <s v="Default"/>
    <s v="NHS Resolution"/>
    <s v="Default"/>
    <n v="4208.34"/>
    <d v="2020-05-01T00:00:00"/>
    <s v="Accrual"/>
    <s v="Spreadsheet"/>
    <s v="FBP1 Accruals - Corporate"/>
    <s v="Spreadsheet A 18322994 88468814"/>
    <s v="RYD FIN CAM 2021 02 005 Accrual GBP"/>
    <d v="2020-06-04T00:00:00"/>
    <s v="RYD MCCARTHY, CAROLE"/>
    <n v="46"/>
    <s v="7310;NHS RESOLUTION;Inv No. OBAR11881   Invoice not on SBS;May-20"/>
    <x v="236"/>
    <m/>
    <d v="2020-06-03T00:00:00"/>
    <m/>
    <s v="7310;NHS RESOLUTION;Inv No. OBAR11881   Invoice not on SBS;May-20"/>
    <m/>
    <m/>
    <m/>
    <m/>
    <m/>
    <m/>
    <s v="Corporate Expenditure"/>
    <x v="4"/>
    <x v="2"/>
    <x v="6"/>
    <s v="7310 Legal / Prof Fees"/>
    <x v="1"/>
  </r>
  <r>
    <s v="E35120"/>
    <s v="7310"/>
    <s v="00000"/>
    <s v="0111D"/>
    <s v="000000"/>
    <s v="Corporate Expenses"/>
    <s v="Legal / Prof Fees"/>
    <s v="Default"/>
    <s v="NHS Resolution"/>
    <s v="Default"/>
    <n v="4568.34"/>
    <d v="2020-05-01T00:00:00"/>
    <s v="Accrual"/>
    <s v="Spreadsheet"/>
    <s v="FBP1 Accruals - Corporate"/>
    <s v="Spreadsheet A 18322994 88468814"/>
    <s v="RYD FIN CAM 2021 02 005 Accrual GBP"/>
    <d v="2020-06-04T00:00:00"/>
    <s v="RYD MCCARTHY, CAROLE"/>
    <n v="47"/>
    <s v="7310;NHS RESOLUTION;Inv No. SINX400154   Invoice not on SBS;May-20"/>
    <x v="236"/>
    <m/>
    <d v="2020-06-03T00:00:00"/>
    <m/>
    <s v="7310;NHS RESOLUTION;Inv No. SINX400154   Invoice not on SBS;May-20"/>
    <m/>
    <m/>
    <m/>
    <m/>
    <m/>
    <m/>
    <s v="Corporate Expenditure"/>
    <x v="4"/>
    <x v="2"/>
    <x v="6"/>
    <s v="7310 Legal / Prof Fees"/>
    <x v="1"/>
  </r>
  <r>
    <s v="E35120"/>
    <s v="7310"/>
    <s v="00000"/>
    <s v="0111D"/>
    <s v="000000"/>
    <s v="Corporate Expenses"/>
    <s v="Legal / Prof Fees"/>
    <s v="Default"/>
    <s v="NHS Resolution"/>
    <s v="Default"/>
    <n v="10000"/>
    <d v="2020-05-01T00:00:00"/>
    <s v="Accrual"/>
    <s v="Spreadsheet"/>
    <s v="FBP1 Accruals - Corporate"/>
    <s v="Spreadsheet A 18322994 88468814"/>
    <s v="RYD FIN CAM 2021 02 005 Accrual GBP"/>
    <d v="2020-06-04T00:00:00"/>
    <s v="RYD MCCARTHY, CAROLE"/>
    <n v="48"/>
    <s v="7310;NHS RESOLUTION;Inv No. SINX400561   Invoice not on SBS;May-20"/>
    <x v="236"/>
    <m/>
    <d v="2020-06-03T00:00:00"/>
    <m/>
    <s v="7310;NHS RESOLUTION;Inv No. SINX400561   Invoice not on SBS;May-20"/>
    <m/>
    <m/>
    <m/>
    <m/>
    <m/>
    <m/>
    <s v="Corporate Expenditure"/>
    <x v="4"/>
    <x v="2"/>
    <x v="6"/>
    <s v="7310 Legal / Prof Fees"/>
    <x v="1"/>
  </r>
  <r>
    <s v="E35120"/>
    <s v="7310"/>
    <s v="00000"/>
    <s v="0111D"/>
    <s v="000000"/>
    <s v="Corporate Expenses"/>
    <s v="Legal / Prof Fees"/>
    <s v="Default"/>
    <s v="NHS Resolution"/>
    <s v="Default"/>
    <n v="13552.78"/>
    <d v="2020-05-01T00:00:00"/>
    <s v="Accrual"/>
    <s v="Spreadsheet"/>
    <s v="FBP1 Accruals - Corporate"/>
    <s v="Spreadsheet A 18322994 88468814"/>
    <s v="RYD FIN CAM 2021 02 005 Accrual GBP"/>
    <d v="2020-06-04T00:00:00"/>
    <s v="RYD MCCARTHY, CAROLE"/>
    <n v="49"/>
    <s v="7310;NHS RESOLUTION;Inv No. SINX400202   Invoice not on SBS;May-20"/>
    <x v="236"/>
    <m/>
    <d v="2020-06-03T00:00:00"/>
    <m/>
    <s v="7310;NHS RESOLUTION;Inv No. SINX400202   Invoice not on SBS;May-20"/>
    <m/>
    <m/>
    <m/>
    <m/>
    <m/>
    <m/>
    <s v="Corporate Expenditure"/>
    <x v="4"/>
    <x v="2"/>
    <x v="6"/>
    <s v="7310 Legal / Prof Fees"/>
    <x v="1"/>
  </r>
  <r>
    <s v="E35120"/>
    <s v="7310"/>
    <s v="00000"/>
    <s v="0111D"/>
    <s v="000000"/>
    <s v="Corporate Expenses"/>
    <s v="Legal / Prof Fees"/>
    <s v="Default"/>
    <s v="NHS Resolution"/>
    <s v="Default"/>
    <n v="13912.78"/>
    <d v="2020-05-01T00:00:00"/>
    <s v="Accrual"/>
    <s v="Spreadsheet"/>
    <s v="FBP1 Accruals - Corporate"/>
    <s v="Spreadsheet A 18322994 88468814"/>
    <s v="RYD FIN CAM 2021 02 005 Accrual GBP"/>
    <d v="2020-06-04T00:00:00"/>
    <s v="RYD MCCARTHY, CAROLE"/>
    <n v="50"/>
    <s v="7310;NHS RESOLUTION;Inv No. SINX400208   Invoice not on SBS;May-20"/>
    <x v="236"/>
    <m/>
    <d v="2020-06-03T00:00:00"/>
    <m/>
    <s v="7310;NHS RESOLUTION;Inv No. SINX400208   Invoice not on SBS;May-20"/>
    <m/>
    <m/>
    <m/>
    <m/>
    <m/>
    <m/>
    <s v="Corporate Expenditure"/>
    <x v="4"/>
    <x v="2"/>
    <x v="6"/>
    <s v="7310 Legal / Prof Fees"/>
    <x v="1"/>
  </r>
  <r>
    <s v="E35120"/>
    <s v="7310"/>
    <s v="00000"/>
    <s v="0111D"/>
    <s v="000000"/>
    <s v="Corporate Expenses"/>
    <s v="Legal / Prof Fees"/>
    <s v="Default"/>
    <s v="NHS Resolution"/>
    <s v="Default"/>
    <n v="23912.78"/>
    <d v="2020-05-01T00:00:00"/>
    <s v="Accrual"/>
    <s v="Spreadsheet"/>
    <s v="FBP1 Accruals - Corporate"/>
    <s v="Spreadsheet A 18322994 88468814"/>
    <s v="RYD FIN CAM 2021 02 005 Accrual GBP"/>
    <d v="2020-06-04T00:00:00"/>
    <s v="RYD MCCARTHY, CAROLE"/>
    <n v="51"/>
    <s v="7310;NHS RESOLUTION;Inv No. SINX400561   Invoice not on SBS;May-20"/>
    <x v="236"/>
    <m/>
    <d v="2020-06-03T00:00:00"/>
    <m/>
    <s v="7310;NHS RESOLUTION;Inv No. SINX400561   Invoice not on SBS;May-20"/>
    <m/>
    <m/>
    <m/>
    <m/>
    <m/>
    <m/>
    <s v="Corporate Expenditure"/>
    <x v="4"/>
    <x v="2"/>
    <x v="6"/>
    <s v="7310 Legal / Prof Fees"/>
    <x v="1"/>
  </r>
  <r>
    <s v="E35120"/>
    <s v="7310"/>
    <s v="00000"/>
    <s v="0111D"/>
    <s v="000000"/>
    <s v="Corporate Expenses"/>
    <s v="Legal / Prof Fees"/>
    <s v="Default"/>
    <s v="NHS Resolution"/>
    <s v="Default"/>
    <n v="-6817.06"/>
    <d v="2020-05-01T00:00:00"/>
    <s v="Accrual"/>
    <s v="Spreadsheet"/>
    <s v="FBP1 Accruals - Corporate"/>
    <s v="Spreadsheet A 18322994 88468814"/>
    <s v="RYD FIN CAM 2021 02 005 Accrual GBP"/>
    <d v="2020-06-04T00:00:00"/>
    <s v="RYD MCCARTHY, CAROLE"/>
    <n v="52"/>
    <s v="7310;NHS RESOLUTION;Inv No. OBAR11877   Invoice not on SBS;May-20"/>
    <x v="236"/>
    <m/>
    <d v="2020-06-03T00:00:00"/>
    <m/>
    <s v="7310;NHS RESOLUTION;Inv No. OBAR11877   Invoice not on SBS;May-20"/>
    <m/>
    <m/>
    <m/>
    <m/>
    <m/>
    <m/>
    <s v="Corporate Expenditure"/>
    <x v="4"/>
    <x v="2"/>
    <x v="6"/>
    <s v="7310 Legal / Prof Fees"/>
    <x v="1"/>
  </r>
  <r>
    <s v="E35120"/>
    <s v="7310"/>
    <s v="00000"/>
    <s v="0111D"/>
    <s v="000000"/>
    <s v="Corporate Expenses"/>
    <s v="Legal / Prof Fees"/>
    <s v="Default"/>
    <s v="NHS Resolution"/>
    <s v="Default"/>
    <n v="-6848.26"/>
    <d v="2020-05-01T00:00:00"/>
    <s v="Accrual"/>
    <s v="Spreadsheet"/>
    <s v="FBP1 Accruals - Corporate"/>
    <s v="Spreadsheet A 18322994 88468814"/>
    <s v="RYD FIN CAM 2021 02 005 Accrual GBP"/>
    <d v="2020-06-04T00:00:00"/>
    <s v="RYD MCCARTHY, CAROLE"/>
    <n v="53"/>
    <s v="7310;NHS RESOLUTION;Inv No. OBAR11879   Invoice not on SBS;May-20"/>
    <x v="236"/>
    <m/>
    <d v="2020-06-03T00:00:00"/>
    <m/>
    <s v="7310;NHS RESOLUTION;Inv No. OBAR11879   Invoice not on SBS;May-20"/>
    <m/>
    <m/>
    <m/>
    <m/>
    <m/>
    <m/>
    <s v="Corporate Expenditure"/>
    <x v="4"/>
    <x v="2"/>
    <x v="6"/>
    <s v="7310 Legal / Prof Fees"/>
    <x v="1"/>
  </r>
  <r>
    <s v="E35120"/>
    <s v="7310"/>
    <s v="00000"/>
    <s v="0111D"/>
    <s v="000000"/>
    <s v="Corporate Expenses"/>
    <s v="Legal / Prof Fees"/>
    <s v="Default"/>
    <s v="NHS Resolution"/>
    <s v="Default"/>
    <n v="-7053.86"/>
    <d v="2020-05-01T00:00:00"/>
    <s v="Accrual"/>
    <s v="Spreadsheet"/>
    <s v="FBP1 Accruals - Corporate"/>
    <s v="Spreadsheet A 18322994 88468814"/>
    <s v="RYD FIN CAM 2021 02 005 Accrual GBP"/>
    <d v="2020-06-04T00:00:00"/>
    <s v="RYD MCCARTHY, CAROLE"/>
    <n v="54"/>
    <s v="7310;NHS RESOLUTION;Inv No. OBAR11878   Invoice not on SBS;May-20"/>
    <x v="236"/>
    <m/>
    <d v="2020-06-03T00:00:00"/>
    <m/>
    <s v="7310;NHS RESOLUTION;Inv No. OBAR11878   Invoice not on SBS;May-20"/>
    <m/>
    <m/>
    <m/>
    <m/>
    <m/>
    <m/>
    <s v="Corporate Expenditure"/>
    <x v="4"/>
    <x v="2"/>
    <x v="6"/>
    <s v="7310 Legal / Prof Fees"/>
    <x v="1"/>
  </r>
  <r>
    <s v="E35120"/>
    <s v="7310"/>
    <s v="00000"/>
    <s v="0111D"/>
    <s v="000000"/>
    <s v="Corporate Expenses"/>
    <s v="Legal / Prof Fees"/>
    <s v="Default"/>
    <s v="NHS Resolution"/>
    <s v="Default"/>
    <n v="360"/>
    <d v="2020-05-01T00:00:00"/>
    <s v="Accrual"/>
    <s v="Spreadsheet"/>
    <s v="M02 FBP1 Non-PO Suspense Acc. Clearance"/>
    <s v="Spreadsheet A 18300768 88354506"/>
    <s v="RYD FIN BAN 2021 02 001 Accrual GBP"/>
    <d v="2020-06-01T00:00:00"/>
    <s v="ZZZ NIKYAR, BILAL"/>
    <n v="24"/>
    <s v="7310;DUMMY SUPPLIER FOR INVOICE VERIFICATION;;Jun-20;http://nww.docserv.wyss.nhs.uk/synergyiim/dist/?val=1895215_12021894_20200527145826"/>
    <x v="237"/>
    <m/>
    <d v="2020-06-01T00:00:00"/>
    <m/>
    <s v="7310;DUMMY SUPPLIER FOR INVOICE VERIFICATION;;Jun-20;"/>
    <m/>
    <m/>
    <s v="http://nww.docserv.wyss.nhs.uk/synergyiim/dist/?val=1895215_12021894_20200527145826"/>
    <m/>
    <m/>
    <m/>
    <s v="Corporate Expenditure"/>
    <x v="4"/>
    <x v="2"/>
    <x v="6"/>
    <s v="7310 Legal / Prof Fees"/>
    <x v="1"/>
  </r>
  <r>
    <s v="E35120"/>
    <s v="7310"/>
    <s v="00000"/>
    <s v="0111D"/>
    <s v="000000"/>
    <s v="Corporate Expenses"/>
    <s v="Legal / Prof Fees"/>
    <s v="Default"/>
    <s v="NHS Resolution"/>
    <s v="Default"/>
    <n v="8984.44"/>
    <d v="2020-05-01T00:00:00"/>
    <s v="Accrual"/>
    <s v="Spreadsheet"/>
    <s v="M02 FBP1 Non-PO Suspense Acc. Clearance"/>
    <s v="Spreadsheet A 18300768 88354506"/>
    <s v="RYD FIN BAN 2021 02 001 Accrual GBP"/>
    <d v="2020-06-01T00:00:00"/>
    <s v="ZZZ NIKYAR, BILAL"/>
    <n v="25"/>
    <s v="7310;NHS RESOLUTION;;Jun-20;http://nww.docserv.wyss.nhs.uk/synergyiim/dist/?val=1895216_12021897_20200527145828"/>
    <x v="237"/>
    <m/>
    <d v="2020-06-01T00:00:00"/>
    <m/>
    <s v="7310;NHS RESOLUTION;;Jun-20;"/>
    <m/>
    <m/>
    <s v="http://nww.docserv.wyss.nhs.uk/synergyiim/dist/?val=1895216_12021897_20200527145828"/>
    <m/>
    <m/>
    <m/>
    <s v="Corporate Expenditure"/>
    <x v="4"/>
    <x v="2"/>
    <x v="6"/>
    <s v="7310 Legal / Prof Fees"/>
    <x v="1"/>
  </r>
  <r>
    <s v="E35120"/>
    <s v="7310"/>
    <s v="00000"/>
    <s v="0111D"/>
    <s v="000000"/>
    <s v="Corporate Expenses"/>
    <s v="Legal / Prof Fees"/>
    <s v="Default"/>
    <s v="NHS Resolution"/>
    <s v="Default"/>
    <n v="-270.74"/>
    <d v="2020-05-01T00:00:00"/>
    <s v="Accrual"/>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96"/>
    <s v="7310;NHS RESOLUTION;Inv No. OBAR11875   Invoice not on SBS;Apr-20"/>
    <x v="241"/>
    <m/>
    <d v="2020-06-05T00:00:00"/>
    <m/>
    <s v="7310;NHS RESOLUTION;Inv No. OBAR11875   Invoice not on SBS;Apr-20"/>
    <m/>
    <m/>
    <m/>
    <m/>
    <m/>
    <m/>
    <s v="Corporate Expenditure"/>
    <x v="4"/>
    <x v="2"/>
    <x v="6"/>
    <s v="7310 Legal / Prof Fees"/>
    <x v="1"/>
  </r>
  <r>
    <s v="E35120"/>
    <s v="7310"/>
    <s v="00000"/>
    <s v="0111D"/>
    <s v="000000"/>
    <s v="Corporate Expenses"/>
    <s v="Legal / Prof Fees"/>
    <s v="Default"/>
    <s v="NHS Resolution"/>
    <s v="Default"/>
    <n v="-2682.94"/>
    <d v="2020-05-01T00:00:00"/>
    <s v="Accrual"/>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97"/>
    <s v="7310;NHS RESOLUTION;Inv No. OBAR11876   Invoice not on SBS;Apr-20"/>
    <x v="241"/>
    <m/>
    <d v="2020-06-05T00:00:00"/>
    <m/>
    <s v="7310;NHS RESOLUTION;Inv No. OBAR11876   Invoice not on SBS;Apr-20"/>
    <m/>
    <m/>
    <m/>
    <m/>
    <m/>
    <m/>
    <s v="Corporate Expenditure"/>
    <x v="4"/>
    <x v="2"/>
    <x v="6"/>
    <s v="7310 Legal / Prof Fees"/>
    <x v="1"/>
  </r>
  <r>
    <s v="E35120"/>
    <s v="7310"/>
    <s v="00000"/>
    <s v="0111D"/>
    <s v="000000"/>
    <s v="Corporate Expenses"/>
    <s v="Legal / Prof Fees"/>
    <s v="Default"/>
    <s v="NHS Resolution"/>
    <s v="Default"/>
    <n v="-2863.34"/>
    <d v="2020-05-01T00:00:00"/>
    <s v="Accrual"/>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98"/>
    <s v="7310;NHS RESOLUTION;Inv No. OBAR11880   Invoice not on SBS;Apr-20"/>
    <x v="241"/>
    <m/>
    <d v="2020-06-05T00:00:00"/>
    <m/>
    <s v="7310;NHS RESOLUTION;Inv No. OBAR11880   Invoice not on SBS;Apr-20"/>
    <m/>
    <m/>
    <m/>
    <m/>
    <m/>
    <m/>
    <s v="Corporate Expenditure"/>
    <x v="4"/>
    <x v="2"/>
    <x v="6"/>
    <s v="7310 Legal / Prof Fees"/>
    <x v="1"/>
  </r>
  <r>
    <s v="E35120"/>
    <s v="7310"/>
    <s v="00000"/>
    <s v="0111D"/>
    <s v="000000"/>
    <s v="Corporate Expenses"/>
    <s v="Legal / Prof Fees"/>
    <s v="Default"/>
    <s v="NHS Resolution"/>
    <s v="Default"/>
    <n v="-4208.34"/>
    <d v="2020-05-01T00:00:00"/>
    <s v="Accrual"/>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99"/>
    <s v="7310;NHS RESOLUTION;Inv No. OBAR11881   Invoice not on SBS;Apr-20"/>
    <x v="241"/>
    <m/>
    <d v="2020-06-05T00:00:00"/>
    <m/>
    <s v="7310;NHS RESOLUTION;Inv No. OBAR11881   Invoice not on SBS;Apr-20"/>
    <m/>
    <m/>
    <m/>
    <m/>
    <m/>
    <m/>
    <s v="Corporate Expenditure"/>
    <x v="4"/>
    <x v="2"/>
    <x v="6"/>
    <s v="7310 Legal / Prof Fees"/>
    <x v="1"/>
  </r>
  <r>
    <s v="E35120"/>
    <s v="7310"/>
    <s v="00000"/>
    <s v="0111D"/>
    <s v="000000"/>
    <s v="Corporate Expenses"/>
    <s v="Legal / Prof Fees"/>
    <s v="Default"/>
    <s v="NHS Resolution"/>
    <s v="Default"/>
    <n v="-4568.34"/>
    <d v="2020-05-01T00:00:00"/>
    <s v="Accrual"/>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0"/>
    <s v="7310;NHS RESOLUTION;Inv No. SINX400154   Invoice not on SBS;Apr-20"/>
    <x v="241"/>
    <m/>
    <d v="2020-06-05T00:00:00"/>
    <m/>
    <s v="7310;NHS RESOLUTION;Inv No. SINX400154   Invoice not on SBS;Apr-20"/>
    <m/>
    <m/>
    <m/>
    <m/>
    <m/>
    <m/>
    <s v="Corporate Expenditure"/>
    <x v="4"/>
    <x v="2"/>
    <x v="6"/>
    <s v="7310 Legal / Prof Fees"/>
    <x v="1"/>
  </r>
  <r>
    <s v="E35120"/>
    <s v="7310"/>
    <s v="00000"/>
    <s v="0111D"/>
    <s v="000000"/>
    <s v="Corporate Expenses"/>
    <s v="Legal / Prof Fees"/>
    <s v="Default"/>
    <s v="NHS Resolution"/>
    <s v="Default"/>
    <n v="-10000"/>
    <d v="2020-05-01T00:00:00"/>
    <s v="Accrual"/>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1"/>
    <s v="7310;NHS RESOLUTION;Inv No. SINX400561   Invoice not on SBS;Apr-20"/>
    <x v="241"/>
    <m/>
    <d v="2020-06-05T00:00:00"/>
    <m/>
    <s v="7310;NHS RESOLUTION;Inv No. SINX400561   Invoice not on SBS;Apr-20"/>
    <m/>
    <m/>
    <m/>
    <m/>
    <m/>
    <m/>
    <s v="Corporate Expenditure"/>
    <x v="4"/>
    <x v="2"/>
    <x v="6"/>
    <s v="7310 Legal / Prof Fees"/>
    <x v="1"/>
  </r>
  <r>
    <s v="E35120"/>
    <s v="7310"/>
    <s v="00000"/>
    <s v="0111D"/>
    <s v="000000"/>
    <s v="Corporate Expenses"/>
    <s v="Legal / Prof Fees"/>
    <s v="Default"/>
    <s v="NHS Resolution"/>
    <s v="Default"/>
    <n v="-13552.78"/>
    <d v="2020-05-01T00:00:00"/>
    <s v="Accrual"/>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2"/>
    <s v="7310;NHS RESOLUTION;Inv No. SINX400202   Invoice not on SBS;Apr-20"/>
    <x v="241"/>
    <m/>
    <d v="2020-06-05T00:00:00"/>
    <m/>
    <s v="7310;NHS RESOLUTION;Inv No. SINX400202   Invoice not on SBS;Apr-20"/>
    <m/>
    <m/>
    <m/>
    <m/>
    <m/>
    <m/>
    <s v="Corporate Expenditure"/>
    <x v="4"/>
    <x v="2"/>
    <x v="6"/>
    <s v="7310 Legal / Prof Fees"/>
    <x v="1"/>
  </r>
  <r>
    <s v="E35120"/>
    <s v="7310"/>
    <s v="00000"/>
    <s v="0111D"/>
    <s v="000000"/>
    <s v="Corporate Expenses"/>
    <s v="Legal / Prof Fees"/>
    <s v="Default"/>
    <s v="NHS Resolution"/>
    <s v="Default"/>
    <n v="-13912.78"/>
    <d v="2020-05-01T00:00:00"/>
    <s v="Accrual"/>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3"/>
    <s v="7310;NHS RESOLUTION;Inv No. SINX400208   Invoice not on SBS;Apr-20"/>
    <x v="241"/>
    <m/>
    <d v="2020-06-05T00:00:00"/>
    <m/>
    <s v="7310;NHS RESOLUTION;Inv No. SINX400208   Invoice not on SBS;Apr-20"/>
    <m/>
    <m/>
    <m/>
    <m/>
    <m/>
    <m/>
    <s v="Corporate Expenditure"/>
    <x v="4"/>
    <x v="2"/>
    <x v="6"/>
    <s v="7310 Legal / Prof Fees"/>
    <x v="1"/>
  </r>
  <r>
    <s v="E35120"/>
    <s v="7310"/>
    <s v="00000"/>
    <s v="0111D"/>
    <s v="000000"/>
    <s v="Corporate Expenses"/>
    <s v="Legal / Prof Fees"/>
    <s v="Default"/>
    <s v="NHS Resolution"/>
    <s v="Default"/>
    <n v="-23912.78"/>
    <d v="2020-05-01T00:00:00"/>
    <s v="Accrual"/>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4"/>
    <s v="7310;NHS RESOLUTION;Inv No. SINX400561   Invoice not on SBS;Apr-20"/>
    <x v="241"/>
    <m/>
    <d v="2020-06-05T00:00:00"/>
    <m/>
    <s v="7310;NHS RESOLUTION;Inv No. SINX400561   Invoice not on SBS;Apr-20"/>
    <m/>
    <m/>
    <m/>
    <m/>
    <m/>
    <m/>
    <s v="Corporate Expenditure"/>
    <x v="4"/>
    <x v="2"/>
    <x v="6"/>
    <s v="7310 Legal / Prof Fees"/>
    <x v="1"/>
  </r>
  <r>
    <s v="E35120"/>
    <s v="7310"/>
    <s v="00000"/>
    <s v="0111D"/>
    <s v="000000"/>
    <s v="Corporate Expenses"/>
    <s v="Legal / Prof Fees"/>
    <s v="Default"/>
    <s v="NHS Resolution"/>
    <s v="Default"/>
    <n v="6817.06"/>
    <d v="2020-05-01T00:00:00"/>
    <s v="Accrual"/>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5"/>
    <s v="7310;NHS RESOLUTION;Inv No. OBAR11877   Invoice not on SBS;Apr-20"/>
    <x v="241"/>
    <m/>
    <d v="2020-06-05T00:00:00"/>
    <m/>
    <s v="7310;NHS RESOLUTION;Inv No. OBAR11877   Invoice not on SBS;Apr-20"/>
    <m/>
    <m/>
    <m/>
    <m/>
    <m/>
    <m/>
    <s v="Corporate Expenditure"/>
    <x v="4"/>
    <x v="2"/>
    <x v="6"/>
    <s v="7310 Legal / Prof Fees"/>
    <x v="1"/>
  </r>
  <r>
    <s v="E35120"/>
    <s v="7310"/>
    <s v="00000"/>
    <s v="0111D"/>
    <s v="000000"/>
    <s v="Corporate Expenses"/>
    <s v="Legal / Prof Fees"/>
    <s v="Default"/>
    <s v="NHS Resolution"/>
    <s v="Default"/>
    <n v="6848.26"/>
    <d v="2020-05-01T00:00:00"/>
    <s v="Accrual"/>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6"/>
    <s v="7310;NHS RESOLUTION;Inv No. OBAR11879   Invoice not on SBS;Apr-20"/>
    <x v="241"/>
    <m/>
    <d v="2020-06-05T00:00:00"/>
    <m/>
    <s v="7310;NHS RESOLUTION;Inv No. OBAR11879   Invoice not on SBS;Apr-20"/>
    <m/>
    <m/>
    <m/>
    <m/>
    <m/>
    <m/>
    <s v="Corporate Expenditure"/>
    <x v="4"/>
    <x v="2"/>
    <x v="6"/>
    <s v="7310 Legal / Prof Fees"/>
    <x v="1"/>
  </r>
  <r>
    <s v="E35120"/>
    <s v="7310"/>
    <s v="00000"/>
    <s v="0111D"/>
    <s v="000000"/>
    <s v="Corporate Expenses"/>
    <s v="Legal / Prof Fees"/>
    <s v="Default"/>
    <s v="NHS Resolution"/>
    <s v="Default"/>
    <n v="7053.86"/>
    <d v="2020-05-01T00:00:00"/>
    <s v="Accrual"/>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7"/>
    <s v="7310;NHS RESOLUTION;Inv No. OBAR11878   Invoice not on SBS;Apr-20"/>
    <x v="241"/>
    <m/>
    <d v="2020-06-05T00:00:00"/>
    <m/>
    <s v="7310;NHS RESOLUTION;Inv No. OBAR11878   Invoice not on SBS;Apr-20"/>
    <m/>
    <m/>
    <m/>
    <m/>
    <m/>
    <m/>
    <s v="Corporate Expenditure"/>
    <x v="4"/>
    <x v="2"/>
    <x v="6"/>
    <s v="7310 Legal / Prof Fees"/>
    <x v="1"/>
  </r>
  <r>
    <s v="E35120"/>
    <s v="7310"/>
    <s v="E1831"/>
    <s v="00000"/>
    <s v="000000"/>
    <s v="Corporate Expenses"/>
    <s v="Legal / Prof Fees"/>
    <s v="LTPS - Damages"/>
    <s v="Default"/>
    <s v="Default"/>
    <n v="-489"/>
    <d v="2020-05-01T00:00:00"/>
    <s v="Misc Receipts"/>
    <s v="Receivables"/>
    <s v="Journal Import 88202272:"/>
    <s v="Receivables A 18274500 88202272"/>
    <s v="MAY-20 Misc Receipts GBP"/>
    <d v="2020-05-27T00:00:00"/>
    <s v="SSCREPMAN,"/>
    <n v="9"/>
    <s v="Journal Import Created"/>
    <x v="26"/>
    <s v="SBSEFT2605209207693A"/>
    <d v="2020-05-26T00:00:00"/>
    <m/>
    <s v="LB PAYMENT FROM DESCRIPTION: NHS LA REFERENCE:APPLIED AS PER PREVIOUS RECEIPT AND EMAILED CLIENT.JJ270520"/>
    <s v="RYD_10005676_CREATE"/>
    <n v="10005676"/>
    <m/>
    <m/>
    <m/>
    <m/>
    <s v="Corporate Expenditure"/>
    <x v="4"/>
    <x v="2"/>
    <x v="6"/>
    <s v="7310 Legal / Prof Fees"/>
    <x v="1"/>
  </r>
  <r>
    <s v="E35120"/>
    <s v="7310"/>
    <s v="00000"/>
    <s v="00000"/>
    <s v="000000"/>
    <s v="Corporate Expenses"/>
    <s v="Legal / Prof Fees"/>
    <s v="Default"/>
    <s v="Default"/>
    <s v="Default"/>
    <n v="8"/>
    <d v="2020-06-01T00:00:00"/>
    <s v="Accrual"/>
    <s v="Spreadsheet"/>
    <s v="FBP1 Accruals - Corporate"/>
    <s v="Spreadsheet A 18528055 89513526"/>
    <s v="RYD FIN CAM 2021 03 011 Accrual GBP"/>
    <d v="2020-07-03T00:00:00"/>
    <s v="RYD MCCARTHY, CAROLE"/>
    <n v="42"/>
    <s v="7310;ICO Information Commissioner's Office;43922 Prepayment 7310;DATA PROTECTION FEE:ICO.GOV.UK;Barclaycard payments;Jun-19;;;Jun-20"/>
    <x v="242"/>
    <m/>
    <d v="2020-07-02T00:00:00"/>
    <m/>
    <s v="7310;ICO Information Commissioner's Office;43922 Prepayment 7310;DATA PROTECTION FEE:ICO.GOV.UK;Barclaycard payments;Jun-19;;;Jun-20"/>
    <m/>
    <m/>
    <m/>
    <m/>
    <m/>
    <m/>
    <s v="Corporate Expenditure"/>
    <x v="4"/>
    <x v="2"/>
    <x v="6"/>
    <s v="7310 Legal / Prof Fees"/>
    <x v="1"/>
  </r>
  <r>
    <s v="E35120"/>
    <s v="7310"/>
    <s v="00000"/>
    <s v="00000"/>
    <s v="000000"/>
    <s v="Corporate Expenses"/>
    <s v="Legal / Prof Fees"/>
    <s v="Default"/>
    <s v="Default"/>
    <s v="Default"/>
    <n v="85871"/>
    <d v="2020-06-01T00:00:00"/>
    <s v="Accrual"/>
    <s v="Spreadsheet"/>
    <s v="FBP1 Accruals - Corporate"/>
    <s v="Spreadsheet A 18528055 89513526"/>
    <s v="RYD FIN CAM 2021 03 011 Accrual GBP"/>
    <d v="2020-07-03T00:00:00"/>
    <s v="RYD MCCARTHY, CAROLE"/>
    <n v="43"/>
    <s v="7310;DAC Beachcroft;43493 Accrual Professional charges Oct 2019 to 31 Jan 2020;https://nww.docserv.wyss.nhs.uk/synergyiim/docviewer.aspx?t=d&amp;val=1641533_11270349_20200311125121;Jun-20"/>
    <x v="242"/>
    <m/>
    <d v="2020-07-02T00:00:00"/>
    <m/>
    <s v="7310;DAC Beachcroft;43493 Accrual Professional charges Oct 2019 to 31 Jan 2020;"/>
    <m/>
    <m/>
    <s v="https://nww.docserv.wyss.nhs.uk/synergyiim/docviewer.aspx?t=d&amp;val=1641533_11270349_20200311125121;Jun-20"/>
    <m/>
    <m/>
    <m/>
    <s v="Corporate Expenditure"/>
    <x v="4"/>
    <x v="2"/>
    <x v="6"/>
    <s v="7310 Legal / Prof Fees"/>
    <x v="1"/>
  </r>
  <r>
    <s v="E35120"/>
    <s v="7310"/>
    <s v="00000"/>
    <s v="00000"/>
    <s v="000000"/>
    <s v="Corporate Expenses"/>
    <s v="Legal / Prof Fees"/>
    <s v="Default"/>
    <s v="Default"/>
    <s v="Default"/>
    <n v="2900"/>
    <d v="2020-06-01T00:00:00"/>
    <s v="Accrual"/>
    <s v="Spreadsheet"/>
    <s v="M03 FBP1 Barclaycard &amp; Precision Pay"/>
    <s v="Spreadsheet A 18517773 89463660"/>
    <s v="RYD FIN BAN 2021 03 006 Accrual GBP"/>
    <d v="2020-07-01T00:00:00"/>
    <s v="ZZZ NIKYAR, BILAL"/>
    <n v="208"/>
    <s v="7310;ICO.ORG.UK / DATA PROTECTION FEE;BARCLAYCARD COMMERCIAL;Jun-20"/>
    <x v="243"/>
    <m/>
    <d v="2020-07-01T00:00:00"/>
    <m/>
    <s v="7310;ICO.ORG.UK / DATA PROTECTION FEE;BARCLAYCARD COMMERCIAL;Jun-20"/>
    <m/>
    <m/>
    <m/>
    <m/>
    <m/>
    <m/>
    <s v="Corporate Expenditure"/>
    <x v="4"/>
    <x v="2"/>
    <x v="6"/>
    <s v="7310 Legal / Prof Fees"/>
    <x v="1"/>
  </r>
  <r>
    <s v="E35120"/>
    <s v="7310"/>
    <s v="00000"/>
    <s v="00000"/>
    <s v="000000"/>
    <s v="Corporate Expenses"/>
    <s v="Legal / Prof Fees"/>
    <s v="Default"/>
    <s v="Default"/>
    <s v="Default"/>
    <n v="-270.74"/>
    <d v="2020-06-01T00:00:00"/>
    <s v="Accrual"/>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19"/>
    <s v="7310;NHS LITIGATION AUTHORITY;;Jun-20;http://nww.docserv.wyss.nhs.uk/synergyiim/dist/?val=1896520_12023738_20200527164159"/>
    <x v="244"/>
    <m/>
    <d v="2020-06-09T00:00:00"/>
    <m/>
    <s v="7310;NHS LITIGATION AUTHORITY;;Jun-20;"/>
    <m/>
    <m/>
    <s v="http://nww.docserv.wyss.nhs.uk/synergyiim/dist/?val=1896520_12023738_20200527164159"/>
    <m/>
    <m/>
    <m/>
    <s v="Corporate Expenditure"/>
    <x v="4"/>
    <x v="2"/>
    <x v="6"/>
    <s v="7310 Legal / Prof Fees"/>
    <x v="1"/>
  </r>
  <r>
    <s v="E35120"/>
    <s v="7310"/>
    <s v="00000"/>
    <s v="00000"/>
    <s v="000000"/>
    <s v="Corporate Expenses"/>
    <s v="Legal / Prof Fees"/>
    <s v="Default"/>
    <s v="Default"/>
    <s v="Default"/>
    <n v="-1345"/>
    <d v="2020-06-01T00:00:00"/>
    <s v="Accrual"/>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0"/>
    <s v="7310;NHS LITIGATION AUTHORITY;;Jun-20;http://nww.docserv.wyss.nhs.uk/synergyiim/dist/?val=1896524_12023744_20200527164213"/>
    <x v="244"/>
    <m/>
    <d v="2020-06-09T00:00:00"/>
    <m/>
    <s v="7310;NHS LITIGATION AUTHORITY;;Jun-20;"/>
    <m/>
    <m/>
    <s v="http://nww.docserv.wyss.nhs.uk/synergyiim/dist/?val=1896524_12023744_20200527164213"/>
    <m/>
    <m/>
    <m/>
    <s v="Corporate Expenditure"/>
    <x v="4"/>
    <x v="2"/>
    <x v="6"/>
    <s v="7310 Legal / Prof Fees"/>
    <x v="1"/>
  </r>
  <r>
    <s v="E35120"/>
    <s v="7310"/>
    <s v="00000"/>
    <s v="00000"/>
    <s v="000000"/>
    <s v="Corporate Expenses"/>
    <s v="Legal / Prof Fees"/>
    <s v="Default"/>
    <s v="Default"/>
    <s v="Default"/>
    <n v="-2412.1999999999998"/>
    <d v="2020-06-01T00:00:00"/>
    <s v="Accrual"/>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1"/>
    <s v="7310;NHS LITIGATION AUTHORITY;;Jun-20;http://nww.docserv.wyss.nhs.uk/synergyiim/dist/?val=1896519_12023737_20200527164156"/>
    <x v="244"/>
    <m/>
    <d v="2020-06-09T00:00:00"/>
    <m/>
    <s v="7310;NHS LITIGATION AUTHORITY;;Jun-20;"/>
    <m/>
    <m/>
    <s v="http://nww.docserv.wyss.nhs.uk/synergyiim/dist/?val=1896519_12023737_20200527164156"/>
    <m/>
    <m/>
    <m/>
    <s v="Corporate Expenditure"/>
    <x v="4"/>
    <x v="2"/>
    <x v="6"/>
    <s v="7310 Legal / Prof Fees"/>
    <x v="1"/>
  </r>
  <r>
    <s v="E35120"/>
    <s v="7310"/>
    <s v="00000"/>
    <s v="00000"/>
    <s v="000000"/>
    <s v="Corporate Expenses"/>
    <s v="Legal / Prof Fees"/>
    <s v="Default"/>
    <s v="Default"/>
    <s v="Default"/>
    <n v="-9711.6"/>
    <d v="2020-06-01T00:00:00"/>
    <s v="Accrual"/>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2"/>
    <s v="7310;NHS LITIGATION AUTHORITY;;Jun-20;http://nww.docserv.wyss.nhs.uk/synergyiim/dist/?val=1896522_12023739_20200527164207"/>
    <x v="244"/>
    <m/>
    <d v="2020-06-09T00:00:00"/>
    <m/>
    <s v="7310;NHS LITIGATION AUTHORITY;;Jun-20;"/>
    <m/>
    <m/>
    <s v="http://nww.docserv.wyss.nhs.uk/synergyiim/dist/?val=1896522_12023739_20200527164207"/>
    <m/>
    <m/>
    <m/>
    <s v="Corporate Expenditure"/>
    <x v="4"/>
    <x v="2"/>
    <x v="6"/>
    <s v="7310 Legal / Prof Fees"/>
    <x v="1"/>
  </r>
  <r>
    <s v="E35120"/>
    <s v="7310"/>
    <s v="00000"/>
    <s v="00000"/>
    <s v="000000"/>
    <s v="Corporate Expenses"/>
    <s v="Legal / Prof Fees"/>
    <s v="Default"/>
    <s v="Default"/>
    <s v="Default"/>
    <n v="9500"/>
    <d v="2020-06-01T00:00:00"/>
    <s v="Accrual"/>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3"/>
    <s v="7310;NHS LITIGATION AUTHORITY;;Jun-20;http://nww.docserv.wyss.nhs.uk/synergyiim/dist/?val=1896526_12023745_20200527164216"/>
    <x v="244"/>
    <m/>
    <d v="2020-06-09T00:00:00"/>
    <m/>
    <s v="7310;NHS LITIGATION AUTHORITY;;Jun-20;"/>
    <m/>
    <m/>
    <s v="http://nww.docserv.wyss.nhs.uk/synergyiim/dist/?val=1896526_12023745_20200527164216"/>
    <m/>
    <m/>
    <m/>
    <s v="Corporate Expenditure"/>
    <x v="4"/>
    <x v="2"/>
    <x v="6"/>
    <s v="7310 Legal / Prof Fees"/>
    <x v="1"/>
  </r>
  <r>
    <s v="E35120"/>
    <s v="7310"/>
    <s v="00000"/>
    <s v="00000"/>
    <s v="000000"/>
    <s v="Corporate Expenses"/>
    <s v="Legal / Prof Fees"/>
    <s v="Default"/>
    <s v="Default"/>
    <s v="Default"/>
    <n v="-68811"/>
    <d v="2020-06-01T00:00:00"/>
    <s v="Accrual"/>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0"/>
    <s v="7310;DAC Beachcroft;43493 Accrual Professional charges Oct 2019 to 31 Jan 2020;https://nww.docserv.wyss.nhs.uk/synergyiim/docviewer.aspx?t=d&amp;val=1641533_11270349_20200311125121;May-20"/>
    <x v="245"/>
    <m/>
    <d v="2020-06-09T00:00:00"/>
    <m/>
    <s v="7310;DAC Beachcroft;43493 Accrual Professional charges Oct 2019 to 31 Jan 2020;"/>
    <m/>
    <m/>
    <s v="https://nww.docserv.wyss.nhs.uk/synergyiim/docviewer.aspx?t=d&amp;val=1641533_11270349_20200311125121;May-20"/>
    <m/>
    <m/>
    <m/>
    <s v="Corporate Expenditure"/>
    <x v="4"/>
    <x v="2"/>
    <x v="6"/>
    <s v="7310 Legal / Prof Fees"/>
    <x v="1"/>
  </r>
  <r>
    <s v="E35120"/>
    <s v="7310"/>
    <s v="00000"/>
    <s v="00000"/>
    <s v="000000"/>
    <s v="Corporate Expenses"/>
    <s v="Legal / Prof Fees"/>
    <s v="Default"/>
    <s v="Default"/>
    <s v="Default"/>
    <n v="230"/>
    <d v="2020-06-01T00:00:00"/>
    <s v="Accrual"/>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1"/>
    <s v="7310;ICO Information Commissioner's Office;43922 Prepayment 7310;DATA PROTECTION FEE:ICO.GOV.UK;Barclaycard payments;Jun-19;;;May-20"/>
    <x v="245"/>
    <m/>
    <d v="2020-06-09T00:00:00"/>
    <m/>
    <s v="7310;ICO Information Commissioner's Office;43922 Prepayment 7310;DATA PROTECTION FEE:ICO.GOV.UK;Barclaycard payments;Jun-19;;;May-20"/>
    <m/>
    <m/>
    <m/>
    <m/>
    <m/>
    <m/>
    <s v="Corporate Expenditure"/>
    <x v="4"/>
    <x v="2"/>
    <x v="6"/>
    <s v="7310 Legal / Prof Fees"/>
    <x v="1"/>
  </r>
  <r>
    <s v="E35120"/>
    <s v="7310"/>
    <s v="00000"/>
    <s v="00000"/>
    <s v="000000"/>
    <s v="Corporate Expenses"/>
    <s v="Legal / Prof Fees"/>
    <s v="Default"/>
    <s v="Default"/>
    <s v="Default"/>
    <n v="141116.13"/>
    <d v="2020-06-01T00:00:00"/>
    <s v="Accrual"/>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2"/>
    <s v="7310;CQC;Start Date Prepayment CQC annual Fee;https://nww.docserv.wyss.nhs.uk/synergyiim/docviewer.aspx?t=i&amp;val=PRD21RYD28048342712831.pdf;May-20"/>
    <x v="245"/>
    <m/>
    <d v="2020-06-09T00:00:00"/>
    <m/>
    <s v="7310;CQC;Start Date Prepayment CQC annual Fee;"/>
    <m/>
    <m/>
    <s v="https://nww.docserv.wyss.nhs.uk/synergyiim/docviewer.aspx?t=i&amp;val=PRD21RYD28048342712831.pdf;May-20"/>
    <m/>
    <m/>
    <m/>
    <s v="Corporate Expenditure"/>
    <x v="4"/>
    <x v="2"/>
    <x v="6"/>
    <s v="7310 Legal / Prof Fees"/>
    <x v="1"/>
  </r>
  <r>
    <s v="E35120"/>
    <s v="7310"/>
    <s v="00000"/>
    <s v="00000"/>
    <s v="000000"/>
    <s v="Corporate Expenses"/>
    <s v="Legal / Prof Fees"/>
    <s v="Default"/>
    <s v="Default"/>
    <s v="Default"/>
    <n v="0.51"/>
    <d v="2020-06-01T00:00:00"/>
    <s v="Adjustment"/>
    <s v="Spreadsheet"/>
    <s v="FBP1 Adjustments - PY ADJ"/>
    <s v="Spreadsheet A 18528060 89513581"/>
    <s v="RYD FIN CAM 2021 03 012 Adjustment GBP"/>
    <d v="2020-07-02T00:00:00"/>
    <s v="RYD MCCARTHY, CAROLE"/>
    <n v="3"/>
    <s v="7310;2019-20 Receiving;INVESTIGATIONS BY DESIGN LTD;165081155;"/>
    <x v="246"/>
    <m/>
    <d v="2020-07-02T00:00:00"/>
    <m/>
    <s v="7310;2019-20 Receiving;INVESTIGATIONS BY DESIGN LTD;165081155;"/>
    <m/>
    <m/>
    <m/>
    <m/>
    <m/>
    <m/>
    <s v="Corporate Expenditure"/>
    <x v="4"/>
    <x v="2"/>
    <x v="6"/>
    <s v="7310 Legal / Prof Fees"/>
    <x v="1"/>
  </r>
  <r>
    <s v="E35120"/>
    <s v="7310"/>
    <s v="00000"/>
    <s v="00000"/>
    <s v="000000"/>
    <s v="Corporate Expenses"/>
    <s v="Legal / Prof Fees"/>
    <s v="Default"/>
    <s v="Default"/>
    <s v="Default"/>
    <n v="0.9"/>
    <d v="2020-06-01T00:00:00"/>
    <s v="Adjustment"/>
    <s v="Spreadsheet"/>
    <s v="FBP1 Adjustments - PY ADJ"/>
    <s v="Spreadsheet A 18528060 89513581"/>
    <s v="RYD FIN CAM 2021 03 012 Adjustment GBP"/>
    <d v="2020-07-02T00:00:00"/>
    <s v="RYD MCCARTHY, CAROLE"/>
    <n v="4"/>
    <s v="7310;2019-20 Receiving;CONSTANTINE LAW LTD;165083014;"/>
    <x v="246"/>
    <m/>
    <d v="2020-07-02T00:00:00"/>
    <m/>
    <s v="7310;2019-20 Receiving;CONSTANTINE LAW LTD;165083014;"/>
    <m/>
    <m/>
    <m/>
    <m/>
    <m/>
    <m/>
    <s v="Corporate Expenditure"/>
    <x v="4"/>
    <x v="2"/>
    <x v="6"/>
    <s v="7310 Legal / Prof Fees"/>
    <x v="1"/>
  </r>
  <r>
    <s v="E35120"/>
    <s v="7310"/>
    <s v="00000"/>
    <s v="00000"/>
    <s v="000000"/>
    <s v="Corporate Expenses"/>
    <s v="Legal / Prof Fees"/>
    <s v="Default"/>
    <s v="Default"/>
    <s v="Default"/>
    <n v="11563.22"/>
    <d v="2020-06-01T00:00:00"/>
    <s v="Adjustment"/>
    <s v="Spreadsheet"/>
    <s v="FBP1 Adjustments - PY ADJ"/>
    <s v="Spreadsheet A 18528060 89513581"/>
    <s v="RYD FIN CAM 2021 03 012 Adjustment GBP"/>
    <d v="2020-07-02T00:00:00"/>
    <s v="RYD MCCARTHY, CAROLE"/>
    <n v="5"/>
    <s v="7310;2019-20 VAT Adj MOVE TO PY CODE;SBS RYD MAR-20 VAT ADJUSTMENT JOURNAL Adjustment GBP;;http://nww.docserv.wyss.nhs.uk/synergyiim/dist/?val=1641533_11270349_20200311125121"/>
    <x v="246"/>
    <m/>
    <d v="2020-07-02T00:00:00"/>
    <m/>
    <s v="7310;2019-20 VAT Adj MOVE TO PY CODE;SBS RYD MAR-20 VAT ADJUSTMENT JOURNAL Adjustment GBP;;"/>
    <m/>
    <m/>
    <s v="http://nww.docserv.wyss.nhs.uk/synergyiim/dist/?val=1641533_11270349_20200311125121"/>
    <m/>
    <m/>
    <m/>
    <s v="Corporate Expenditure"/>
    <x v="4"/>
    <x v="2"/>
    <x v="6"/>
    <s v="7310 Legal / Prof Fees"/>
    <x v="1"/>
  </r>
  <r>
    <s v="E35120"/>
    <s v="7310"/>
    <s v="00000"/>
    <s v="00000"/>
    <s v="000000"/>
    <s v="Corporate Expenses"/>
    <s v="Legal / Prof Fees"/>
    <s v="Default"/>
    <s v="Default"/>
    <s v="Default"/>
    <n v="-360"/>
    <d v="2020-06-01T00:00:00"/>
    <s v="Adjustment"/>
    <s v="Spreadsheet"/>
    <s v="FBP1 Adjustments - PY ADJ"/>
    <s v="Spreadsheet A 18528060 89513581"/>
    <s v="RYD FIN CAM 2021 03 012 Adjustment GBP"/>
    <d v="2020-07-02T00:00:00"/>
    <s v="RYD MCCARTHY, CAROLE"/>
    <n v="6"/>
    <s v="7310;2019-20 Invoice MOVE TO PY CODE;NHS RESOLUTION;SINX400208;http://nww.docserv.wyss.nhs.uk/synergyiim/dist/?val=1895220_12021912_20200527145833"/>
    <x v="246"/>
    <m/>
    <d v="2020-07-02T00:00:00"/>
    <m/>
    <s v="7310;2019-20 Invoice MOVE TO PY CODE;NHS RESOLUTION;SINX400208;"/>
    <m/>
    <m/>
    <s v="http://nww.docserv.wyss.nhs.uk/synergyiim/dist/?val=1895220_12021912_20200527145833"/>
    <m/>
    <m/>
    <m/>
    <s v="Corporate Expenditure"/>
    <x v="4"/>
    <x v="2"/>
    <x v="6"/>
    <s v="7310 Legal / Prof Fees"/>
    <x v="1"/>
  </r>
  <r>
    <s v="E35120"/>
    <s v="7310"/>
    <s v="00000"/>
    <s v="00000"/>
    <s v="000000"/>
    <s v="Corporate Expenses"/>
    <s v="Legal / Prof Fees"/>
    <s v="Default"/>
    <s v="Default"/>
    <s v="Default"/>
    <n v="-360"/>
    <d v="2020-06-01T00:00:00"/>
    <s v="Adjustment"/>
    <s v="Spreadsheet"/>
    <s v="FBP1 Adjustments - PY ADJ"/>
    <s v="Spreadsheet A 18528060 89513581"/>
    <s v="RYD FIN CAM 2021 03 012 Adjustment GBP"/>
    <d v="2020-07-02T00:00:00"/>
    <s v="RYD MCCARTHY, CAROLE"/>
    <n v="7"/>
    <s v="7310;2019-20 Invoice MOVE TO PY CODE;NHS RESOLUTION;SINX400154;http://nww.docserv.wyss.nhs.uk/synergyiim/dist/?val=1895215_12021894_20200527145826"/>
    <x v="246"/>
    <m/>
    <d v="2020-07-02T00:00:00"/>
    <m/>
    <s v="7310;2019-20 Invoice MOVE TO PY CODE;NHS RESOLUTION;SINX400154;"/>
    <m/>
    <m/>
    <s v="http://nww.docserv.wyss.nhs.uk/synergyiim/dist/?val=1895215_12021894_20200527145826"/>
    <m/>
    <m/>
    <m/>
    <s v="Corporate Expenditure"/>
    <x v="4"/>
    <x v="2"/>
    <x v="6"/>
    <s v="7310 Legal / Prof Fees"/>
    <x v="1"/>
  </r>
  <r>
    <s v="E35120"/>
    <s v="7310"/>
    <s v="00000"/>
    <s v="00000"/>
    <s v="000000"/>
    <s v="Corporate Expenses"/>
    <s v="Legal / Prof Fees"/>
    <s v="Default"/>
    <s v="Default"/>
    <s v="Default"/>
    <n v="-1345"/>
    <d v="2020-06-01T00:00:00"/>
    <s v="Adjustment"/>
    <s v="Spreadsheet"/>
    <s v="FBP1 Adjustments - PY ADJ"/>
    <s v="Spreadsheet A 18528060 89513581"/>
    <s v="RYD FIN CAM 2021 03 012 Adjustment GBP"/>
    <d v="2020-07-02T00:00:00"/>
    <s v="RYD MCCARTHY, CAROLE"/>
    <n v="8"/>
    <s v="7310;2019-20 Invoice MOVE TO PY CODE;NHS LITIGATION AUTHORITY;SINX00052387;http://nww.docserv.wyss.nhs.uk/synergyiim/dist/?val=1896524_12023744_20200527164213"/>
    <x v="246"/>
    <m/>
    <d v="2020-07-02T00:00:00"/>
    <m/>
    <s v="7310;2019-20 Invoice MOVE TO PY CODE;NHS LITIGATION AUTHORITY;SINX00052387;"/>
    <m/>
    <m/>
    <s v="http://nww.docserv.wyss.nhs.uk/synergyiim/dist/?val=1896524_12023744_20200527164213"/>
    <m/>
    <m/>
    <m/>
    <s v="Corporate Expenditure"/>
    <x v="4"/>
    <x v="2"/>
    <x v="6"/>
    <s v="7310 Legal / Prof Fees"/>
    <x v="1"/>
  </r>
  <r>
    <s v="E35120"/>
    <s v="7310"/>
    <s v="00000"/>
    <s v="00000"/>
    <s v="000000"/>
    <s v="Corporate Expenses"/>
    <s v="Legal / Prof Fees"/>
    <s v="Default"/>
    <s v="Default"/>
    <s v="Default"/>
    <n v="-2412.1999999999998"/>
    <d v="2020-06-01T00:00:00"/>
    <s v="Adjustment"/>
    <s v="Spreadsheet"/>
    <s v="FBP1 Adjustments - PY ADJ"/>
    <s v="Spreadsheet A 18528060 89513581"/>
    <s v="RYD FIN CAM 2021 03 012 Adjustment GBP"/>
    <d v="2020-07-02T00:00:00"/>
    <s v="RYD MCCARTHY, CAROLE"/>
    <n v="9"/>
    <s v="7310;2019-20 Invoice MOVE TO PY CODE;NHS LITIGATION AUTHORITY;SINX00048839;http://nww.docserv.wyss.nhs.uk/synergyiim/dist/?val=1896519_12023737_20200527164156"/>
    <x v="246"/>
    <m/>
    <d v="2020-07-02T00:00:00"/>
    <m/>
    <s v="7310;2019-20 Invoice MOVE TO PY CODE;NHS LITIGATION AUTHORITY;SINX00048839;"/>
    <m/>
    <m/>
    <s v="http://nww.docserv.wyss.nhs.uk/synergyiim/dist/?val=1896519_12023737_20200527164156"/>
    <m/>
    <m/>
    <m/>
    <s v="Corporate Expenditure"/>
    <x v="4"/>
    <x v="2"/>
    <x v="6"/>
    <s v="7310 Legal / Prof Fees"/>
    <x v="1"/>
  </r>
  <r>
    <s v="E35120"/>
    <s v="7310"/>
    <s v="00000"/>
    <s v="00000"/>
    <s v="000000"/>
    <s v="Corporate Expenses"/>
    <s v="Legal / Prof Fees"/>
    <s v="Default"/>
    <s v="Default"/>
    <s v="Default"/>
    <n v="-8984.44"/>
    <d v="2020-06-01T00:00:00"/>
    <s v="Adjustment"/>
    <s v="Spreadsheet"/>
    <s v="FBP1 Adjustments - PY ADJ"/>
    <s v="Spreadsheet A 18528060 89513581"/>
    <s v="RYD FIN CAM 2021 03 012 Adjustment GBP"/>
    <d v="2020-07-02T00:00:00"/>
    <s v="RYD MCCARTHY, CAROLE"/>
    <n v="10"/>
    <s v="7310;2019-20 Invoice MOVE TO PY CODE;NHS RESOLUTION;SINX400202;http://nww.docserv.wyss.nhs.uk/synergyiim/dist/?val=1895216_12021897_20200527145828"/>
    <x v="246"/>
    <m/>
    <d v="2020-07-02T00:00:00"/>
    <m/>
    <s v="7310;2019-20 Invoice MOVE TO PY CODE;NHS RESOLUTION;SINX400202;"/>
    <m/>
    <m/>
    <s v="http://nww.docserv.wyss.nhs.uk/synergyiim/dist/?val=1895216_12021897_20200527145828"/>
    <m/>
    <m/>
    <m/>
    <s v="Corporate Expenditure"/>
    <x v="4"/>
    <x v="2"/>
    <x v="6"/>
    <s v="7310 Legal / Prof Fees"/>
    <x v="1"/>
  </r>
  <r>
    <s v="E35120"/>
    <s v="7310"/>
    <s v="00000"/>
    <s v="00000"/>
    <s v="000000"/>
    <s v="Corporate Expenses"/>
    <s v="Legal / Prof Fees"/>
    <s v="Default"/>
    <s v="Default"/>
    <s v="Default"/>
    <n v="0.51"/>
    <d v="2020-06-01T00:00:00"/>
    <s v="Adjustment"/>
    <s v="Spreadsheet"/>
    <s v="FBP1 Adjustments - Prior Year Cost"/>
    <s v="Spreadsheet A 18503024 89372688"/>
    <s v="RYD FIN CAM 2021 03 001 Adjustment GBP"/>
    <d v="2020-06-29T00:00:00"/>
    <s v="RYD MCCARTHY, CAROLE"/>
    <n v="4"/>
    <s v="7310;2019-20 Receiving;INVESTIGATIONS BY DESIGN LTD;165081155;PO Accrual Reversal"/>
    <x v="247"/>
    <m/>
    <d v="2020-06-29T00:00:00"/>
    <m/>
    <s v="7310;2019-20 Receiving;INVESTIGATIONS BY DESIGN LTD;165081155;PO Accrual Reversal"/>
    <m/>
    <m/>
    <m/>
    <m/>
    <m/>
    <m/>
    <s v="Corporate Expenditure"/>
    <x v="4"/>
    <x v="2"/>
    <x v="6"/>
    <s v="7310 Legal / Prof Fees"/>
    <x v="1"/>
  </r>
  <r>
    <s v="E35120"/>
    <s v="7310"/>
    <s v="00000"/>
    <s v="00000"/>
    <s v="000000"/>
    <s v="Corporate Expenses"/>
    <s v="Legal / Prof Fees"/>
    <s v="Default"/>
    <s v="Default"/>
    <s v="Default"/>
    <n v="0.9"/>
    <d v="2020-06-01T00:00:00"/>
    <s v="Adjustment"/>
    <s v="Spreadsheet"/>
    <s v="FBP1 Adjustments - Prior Year Cost"/>
    <s v="Spreadsheet A 18503024 89372688"/>
    <s v="RYD FIN CAM 2021 03 001 Adjustment GBP"/>
    <d v="2020-06-29T00:00:00"/>
    <s v="RYD MCCARTHY, CAROLE"/>
    <n v="5"/>
    <s v="7310;2019-20 Receiving;CONSTANTINE LAW LTD;165083014;PO Accrual Reversal"/>
    <x v="247"/>
    <m/>
    <d v="2020-06-29T00:00:00"/>
    <m/>
    <s v="7310;2019-20 Receiving;CONSTANTINE LAW LTD;165083014;PO Accrual Reversal"/>
    <m/>
    <m/>
    <m/>
    <m/>
    <m/>
    <m/>
    <s v="Corporate Expenditure"/>
    <x v="4"/>
    <x v="2"/>
    <x v="6"/>
    <s v="7310 Legal / Prof Fees"/>
    <x v="1"/>
  </r>
  <r>
    <s v="E35120"/>
    <s v="7310"/>
    <s v="00000"/>
    <s v="00000"/>
    <s v="000000"/>
    <s v="Corporate Expenses"/>
    <s v="Legal / Prof Fees"/>
    <s v="Default"/>
    <s v="Default"/>
    <s v="Default"/>
    <n v="360"/>
    <d v="2020-06-01T00:00:00"/>
    <s v="Adjustment"/>
    <s v="Spreadsheet"/>
    <s v="FBP1 Adjustments - Prior Year Cost"/>
    <s v="Spreadsheet A 18503024 89372688"/>
    <s v="RYD FIN CAM 2021 03 001 Adjustment GBP"/>
    <d v="2020-06-29T00:00:00"/>
    <s v="RYD MCCARTHY, CAROLE"/>
    <n v="6"/>
    <s v="7310;2019-20 Invoice;NHS RESOLUTION;SINX400208;http://nww.docserv.wyss.nhs.uk/synergyiim/dist/?val=1895220_12021912_20200527145833"/>
    <x v="247"/>
    <m/>
    <d v="2020-06-29T00:00:00"/>
    <m/>
    <s v="7310;2019-20 Invoice;NHS RESOLUTION;SINX400208;"/>
    <m/>
    <m/>
    <s v="http://nww.docserv.wyss.nhs.uk/synergyiim/dist/?val=1895220_12021912_20200527145833"/>
    <m/>
    <m/>
    <m/>
    <s v="Corporate Expenditure"/>
    <x v="4"/>
    <x v="2"/>
    <x v="6"/>
    <s v="7310 Legal / Prof Fees"/>
    <x v="1"/>
  </r>
  <r>
    <s v="E35120"/>
    <s v="7310"/>
    <s v="00000"/>
    <s v="00000"/>
    <s v="000000"/>
    <s v="Corporate Expenses"/>
    <s v="Legal / Prof Fees"/>
    <s v="Default"/>
    <s v="Default"/>
    <s v="Default"/>
    <n v="360"/>
    <d v="2020-06-01T00:00:00"/>
    <s v="Adjustment"/>
    <s v="Spreadsheet"/>
    <s v="FBP1 Adjustments - Prior Year Cost"/>
    <s v="Spreadsheet A 18503024 89372688"/>
    <s v="RYD FIN CAM 2021 03 001 Adjustment GBP"/>
    <d v="2020-06-29T00:00:00"/>
    <s v="RYD MCCARTHY, CAROLE"/>
    <n v="7"/>
    <s v="7310;2019-20 Invoice;NHS RESOLUTION;SINX400154;http://nww.docserv.wyss.nhs.uk/synergyiim/dist/?val=1895215_12021894_20200527145826"/>
    <x v="247"/>
    <m/>
    <d v="2020-06-29T00:00:00"/>
    <m/>
    <s v="7310;2019-20 Invoice;NHS RESOLUTION;SINX400154;"/>
    <m/>
    <m/>
    <s v="http://nww.docserv.wyss.nhs.uk/synergyiim/dist/?val=1895215_12021894_20200527145826"/>
    <m/>
    <m/>
    <m/>
    <s v="Corporate Expenditure"/>
    <x v="4"/>
    <x v="2"/>
    <x v="6"/>
    <s v="7310 Legal / Prof Fees"/>
    <x v="1"/>
  </r>
  <r>
    <s v="E35120"/>
    <s v="7310"/>
    <s v="00000"/>
    <s v="00000"/>
    <s v="000000"/>
    <s v="Corporate Expenses"/>
    <s v="Legal / Prof Fees"/>
    <s v="Default"/>
    <s v="Default"/>
    <s v="Default"/>
    <n v="1345"/>
    <d v="2020-06-01T00:00:00"/>
    <s v="Adjustment"/>
    <s v="Spreadsheet"/>
    <s v="FBP1 Adjustments - Prior Year Cost"/>
    <s v="Spreadsheet A 18503024 89372688"/>
    <s v="RYD FIN CAM 2021 03 001 Adjustment GBP"/>
    <d v="2020-06-29T00:00:00"/>
    <s v="RYD MCCARTHY, CAROLE"/>
    <n v="8"/>
    <s v="7310;2019-20 Invoice;NHS LITIGATION AUTHORITY;SINX00052387;http://nww.docserv.wyss.nhs.uk/synergyiim/dist/?val=1896524_12023744_20200527164213"/>
    <x v="247"/>
    <m/>
    <d v="2020-06-29T00:00:00"/>
    <m/>
    <s v="7310;2019-20 Invoice;NHS LITIGATION AUTHORITY;SINX00052387;"/>
    <m/>
    <m/>
    <s v="http://nww.docserv.wyss.nhs.uk/synergyiim/dist/?val=1896524_12023744_20200527164213"/>
    <m/>
    <m/>
    <m/>
    <s v="Corporate Expenditure"/>
    <x v="4"/>
    <x v="2"/>
    <x v="6"/>
    <s v="7310 Legal / Prof Fees"/>
    <x v="1"/>
  </r>
  <r>
    <s v="E35120"/>
    <s v="7310"/>
    <s v="00000"/>
    <s v="00000"/>
    <s v="000000"/>
    <s v="Corporate Expenses"/>
    <s v="Legal / Prof Fees"/>
    <s v="Default"/>
    <s v="Default"/>
    <s v="Default"/>
    <n v="2412.1999999999998"/>
    <d v="2020-06-01T00:00:00"/>
    <s v="Adjustment"/>
    <s v="Spreadsheet"/>
    <s v="FBP1 Adjustments - Prior Year Cost"/>
    <s v="Spreadsheet A 18503024 89372688"/>
    <s v="RYD FIN CAM 2021 03 001 Adjustment GBP"/>
    <d v="2020-06-29T00:00:00"/>
    <s v="RYD MCCARTHY, CAROLE"/>
    <n v="9"/>
    <s v="7310;2019-20 Invoice;NHS LITIGATION AUTHORITY;SINX00048839;http://nww.docserv.wyss.nhs.uk/synergyiim/dist/?val=1896519_12023737_20200527164156"/>
    <x v="247"/>
    <m/>
    <d v="2020-06-29T00:00:00"/>
    <m/>
    <s v="7310;2019-20 Invoice;NHS LITIGATION AUTHORITY;SINX00048839;"/>
    <m/>
    <m/>
    <s v="http://nww.docserv.wyss.nhs.uk/synergyiim/dist/?val=1896519_12023737_20200527164156"/>
    <m/>
    <m/>
    <m/>
    <s v="Corporate Expenditure"/>
    <x v="4"/>
    <x v="2"/>
    <x v="6"/>
    <s v="7310 Legal / Prof Fees"/>
    <x v="1"/>
  </r>
  <r>
    <s v="E35120"/>
    <s v="7310"/>
    <s v="00000"/>
    <s v="00000"/>
    <s v="000000"/>
    <s v="Corporate Expenses"/>
    <s v="Legal / Prof Fees"/>
    <s v="Default"/>
    <s v="Default"/>
    <s v="Default"/>
    <n v="8984.44"/>
    <d v="2020-06-01T00:00:00"/>
    <s v="Adjustment"/>
    <s v="Spreadsheet"/>
    <s v="FBP1 Adjustments - Prior Year Cost"/>
    <s v="Spreadsheet A 18503024 89372688"/>
    <s v="RYD FIN CAM 2021 03 001 Adjustment GBP"/>
    <d v="2020-06-29T00:00:00"/>
    <s v="RYD MCCARTHY, CAROLE"/>
    <n v="10"/>
    <s v="7310;2019-20 Invoice;NHS RESOLUTION;SINX400202;http://nww.docserv.wyss.nhs.uk/synergyiim/dist/?val=1895216_12021897_20200527145828"/>
    <x v="247"/>
    <m/>
    <d v="2020-06-29T00:00:00"/>
    <m/>
    <s v="7310;2019-20 Invoice;NHS RESOLUTION;SINX400202;"/>
    <m/>
    <m/>
    <s v="http://nww.docserv.wyss.nhs.uk/synergyiim/dist/?val=1895216_12021897_20200527145828"/>
    <m/>
    <m/>
    <m/>
    <s v="Corporate Expenditure"/>
    <x v="4"/>
    <x v="2"/>
    <x v="6"/>
    <s v="7310 Legal / Prof Fees"/>
    <x v="1"/>
  </r>
  <r>
    <s v="E35120"/>
    <s v="7310"/>
    <s v="00000"/>
    <s v="00000"/>
    <s v="000000"/>
    <s v="Corporate Expenses"/>
    <s v="Legal / Prof Fees"/>
    <s v="Default"/>
    <s v="Default"/>
    <s v="Default"/>
    <n v="11563.22"/>
    <d v="2020-06-01T00:00:00"/>
    <s v="Adjustment"/>
    <s v="Spreadsheet"/>
    <s v="FBP1 Adjustments - Prior Year Cost"/>
    <s v="Spreadsheet A 18503024 89372688"/>
    <s v="RYD FIN CAM 2021 03 001 Adjustment GBP"/>
    <d v="2020-06-29T00:00:00"/>
    <s v="RYD MCCARTHY, CAROLE"/>
    <n v="11"/>
    <s v="7310;2019-20 Invoice;SBS RYD MAR-20 VAT ADJUSTMENT JOURNAL Adjustment GBP;;http://nww.docserv.wyss.nhs.uk/synergyiim/dist/?val=1641533_11270349_20200311125121"/>
    <x v="247"/>
    <m/>
    <d v="2020-06-29T00:00:00"/>
    <m/>
    <s v="7310;2019-20 Invoice;SBS RYD MAR-20 VAT ADJUSTMENT JOURNAL Adjustment GBP;;"/>
    <m/>
    <m/>
    <s v="http://nww.docserv.wyss.nhs.uk/synergyiim/dist/?val=1641533_11270349_20200311125121"/>
    <m/>
    <m/>
    <m/>
    <s v="Corporate Expenditure"/>
    <x v="4"/>
    <x v="2"/>
    <x v="6"/>
    <s v="7310 Legal / Prof Fees"/>
    <x v="1"/>
  </r>
  <r>
    <s v="E35120"/>
    <s v="7310"/>
    <s v="00000"/>
    <s v="00000"/>
    <s v="000000"/>
    <s v="Corporate Expenses"/>
    <s v="Legal / Prof Fees"/>
    <s v="Default"/>
    <s v="Default"/>
    <s v="Default"/>
    <n v="-0.51"/>
    <d v="2020-06-01T00:00:00"/>
    <s v="Adjustment"/>
    <s v="Spreadsheet"/>
    <s v="FBP1 Adjustments - Prior Year Cost"/>
    <s v="Spreadsheet A 18503024 89372688"/>
    <s v="RYD FIN CAM 2021 03 001 Adjustment GBP"/>
    <d v="2020-06-29T00:00:00"/>
    <s v="RYD MCCARTHY, CAROLE"/>
    <n v="12"/>
    <s v="7310;2019-20 Receiving;INVESTIGATIONS BY DESIGN LTD;165081155;PO Accrual Reversal"/>
    <x v="247"/>
    <m/>
    <d v="2020-06-29T00:00:00"/>
    <m/>
    <s v="7310;2019-20 Receiving;INVESTIGATIONS BY DESIGN LTD;165081155;PO Accrual Reversal"/>
    <m/>
    <m/>
    <m/>
    <m/>
    <m/>
    <m/>
    <s v="Corporate Expenditure"/>
    <x v="4"/>
    <x v="2"/>
    <x v="6"/>
    <s v="7310 Legal / Prof Fees"/>
    <x v="1"/>
  </r>
  <r>
    <s v="E35120"/>
    <s v="7310"/>
    <s v="00000"/>
    <s v="00000"/>
    <s v="000000"/>
    <s v="Corporate Expenses"/>
    <s v="Legal / Prof Fees"/>
    <s v="Default"/>
    <s v="Default"/>
    <s v="Default"/>
    <n v="-0.9"/>
    <d v="2020-06-01T00:00:00"/>
    <s v="Adjustment"/>
    <s v="Spreadsheet"/>
    <s v="FBP1 Adjustments - Prior Year Cost"/>
    <s v="Spreadsheet A 18503024 89372688"/>
    <s v="RYD FIN CAM 2021 03 001 Adjustment GBP"/>
    <d v="2020-06-29T00:00:00"/>
    <s v="RYD MCCARTHY, CAROLE"/>
    <n v="13"/>
    <s v="7310;2019-20 Receiving;CONSTANTINE LAW LTD;165083014;PO Accrual Reversal"/>
    <x v="247"/>
    <m/>
    <d v="2020-06-29T00:00:00"/>
    <m/>
    <s v="7310;2019-20 Receiving;CONSTANTINE LAW LTD;165083014;PO Accrual Reversal"/>
    <m/>
    <m/>
    <m/>
    <m/>
    <m/>
    <m/>
    <s v="Corporate Expenditure"/>
    <x v="4"/>
    <x v="2"/>
    <x v="6"/>
    <s v="7310 Legal / Prof Fees"/>
    <x v="1"/>
  </r>
  <r>
    <s v="E35120"/>
    <s v="7310"/>
    <s v="00000"/>
    <s v="00000"/>
    <s v="000000"/>
    <s v="Corporate Expenses"/>
    <s v="Legal / Prof Fees"/>
    <s v="Default"/>
    <s v="Default"/>
    <s v="Default"/>
    <n v="-360"/>
    <d v="2020-06-01T00:00:00"/>
    <s v="Adjustment"/>
    <s v="Spreadsheet"/>
    <s v="FBP1 Adjustments - Prior Year Cost"/>
    <s v="Spreadsheet A 18503024 89372688"/>
    <s v="RYD FIN CAM 2021 03 001 Adjustment GBP"/>
    <d v="2020-06-29T00:00:00"/>
    <s v="RYD MCCARTHY, CAROLE"/>
    <n v="14"/>
    <s v="7310;2019-20 Invoice;NHS RESOLUTION;SINX400154;http://nww.docserv.wyss.nhs.uk/synergyiim/dist/?val=1895215_12021894_20200527145826"/>
    <x v="247"/>
    <m/>
    <d v="2020-06-29T00:00:00"/>
    <m/>
    <s v="7310;2019-20 Invoice;NHS RESOLUTION;SINX400154;"/>
    <m/>
    <m/>
    <s v="http://nww.docserv.wyss.nhs.uk/synergyiim/dist/?val=1895215_12021894_20200527145826"/>
    <m/>
    <m/>
    <m/>
    <s v="Corporate Expenditure"/>
    <x v="4"/>
    <x v="2"/>
    <x v="6"/>
    <s v="7310 Legal / Prof Fees"/>
    <x v="1"/>
  </r>
  <r>
    <s v="E35120"/>
    <s v="7310"/>
    <s v="00000"/>
    <s v="00000"/>
    <s v="000000"/>
    <s v="Corporate Expenses"/>
    <s v="Legal / Prof Fees"/>
    <s v="Default"/>
    <s v="Default"/>
    <s v="Default"/>
    <n v="-360"/>
    <d v="2020-06-01T00:00:00"/>
    <s v="Adjustment"/>
    <s v="Spreadsheet"/>
    <s v="FBP1 Adjustments - Prior Year Cost"/>
    <s v="Spreadsheet A 18503024 89372688"/>
    <s v="RYD FIN CAM 2021 03 001 Adjustment GBP"/>
    <d v="2020-06-29T00:00:00"/>
    <s v="RYD MCCARTHY, CAROLE"/>
    <n v="15"/>
    <s v="7310;2019-20 Invoice;NHS RESOLUTION;SINX400208;http://nww.docserv.wyss.nhs.uk/synergyiim/dist/?val=1895220_12021912_20200527145833"/>
    <x v="247"/>
    <m/>
    <d v="2020-06-29T00:00:00"/>
    <m/>
    <s v="7310;2019-20 Invoice;NHS RESOLUTION;SINX400208;"/>
    <m/>
    <m/>
    <s v="http://nww.docserv.wyss.nhs.uk/synergyiim/dist/?val=1895220_12021912_20200527145833"/>
    <m/>
    <m/>
    <m/>
    <s v="Corporate Expenditure"/>
    <x v="4"/>
    <x v="2"/>
    <x v="6"/>
    <s v="7310 Legal / Prof Fees"/>
    <x v="1"/>
  </r>
  <r>
    <s v="E35120"/>
    <s v="7310"/>
    <s v="00000"/>
    <s v="00000"/>
    <s v="000000"/>
    <s v="Corporate Expenses"/>
    <s v="Legal / Prof Fees"/>
    <s v="Default"/>
    <s v="Default"/>
    <s v="Default"/>
    <n v="-1345"/>
    <d v="2020-06-01T00:00:00"/>
    <s v="Adjustment"/>
    <s v="Spreadsheet"/>
    <s v="FBP1 Adjustments - Prior Year Cost"/>
    <s v="Spreadsheet A 18503024 89372688"/>
    <s v="RYD FIN CAM 2021 03 001 Adjustment GBP"/>
    <d v="2020-06-29T00:00:00"/>
    <s v="RYD MCCARTHY, CAROLE"/>
    <n v="16"/>
    <s v="7310;2019-20 Invoice;NHS LITIGATION AUTHORITY;SINX00052387;http://nww.docserv.wyss.nhs.uk/synergyiim/dist/?val=1896524_12023744_20200527164213"/>
    <x v="247"/>
    <m/>
    <d v="2020-06-29T00:00:00"/>
    <m/>
    <s v="7310;2019-20 Invoice;NHS LITIGATION AUTHORITY;SINX00052387;"/>
    <m/>
    <m/>
    <s v="http://nww.docserv.wyss.nhs.uk/synergyiim/dist/?val=1896524_12023744_20200527164213"/>
    <m/>
    <m/>
    <m/>
    <s v="Corporate Expenditure"/>
    <x v="4"/>
    <x v="2"/>
    <x v="6"/>
    <s v="7310 Legal / Prof Fees"/>
    <x v="1"/>
  </r>
  <r>
    <s v="E35120"/>
    <s v="7310"/>
    <s v="00000"/>
    <s v="00000"/>
    <s v="000000"/>
    <s v="Corporate Expenses"/>
    <s v="Legal / Prof Fees"/>
    <s v="Default"/>
    <s v="Default"/>
    <s v="Default"/>
    <n v="-2412.1999999999998"/>
    <d v="2020-06-01T00:00:00"/>
    <s v="Adjustment"/>
    <s v="Spreadsheet"/>
    <s v="FBP1 Adjustments - Prior Year Cost"/>
    <s v="Spreadsheet A 18503024 89372688"/>
    <s v="RYD FIN CAM 2021 03 001 Adjustment GBP"/>
    <d v="2020-06-29T00:00:00"/>
    <s v="RYD MCCARTHY, CAROLE"/>
    <n v="17"/>
    <s v="7310;2019-20 Invoice;NHS LITIGATION AUTHORITY;SINX00048839;http://nww.docserv.wyss.nhs.uk/synergyiim/dist/?val=1896519_12023737_20200527164156"/>
    <x v="247"/>
    <m/>
    <d v="2020-06-29T00:00:00"/>
    <m/>
    <s v="7310;2019-20 Invoice;NHS LITIGATION AUTHORITY;SINX00048839;"/>
    <m/>
    <m/>
    <s v="http://nww.docserv.wyss.nhs.uk/synergyiim/dist/?val=1896519_12023737_20200527164156"/>
    <m/>
    <m/>
    <m/>
    <s v="Corporate Expenditure"/>
    <x v="4"/>
    <x v="2"/>
    <x v="6"/>
    <s v="7310 Legal / Prof Fees"/>
    <x v="1"/>
  </r>
  <r>
    <s v="E35120"/>
    <s v="7310"/>
    <s v="00000"/>
    <s v="00000"/>
    <s v="000000"/>
    <s v="Corporate Expenses"/>
    <s v="Legal / Prof Fees"/>
    <s v="Default"/>
    <s v="Default"/>
    <s v="Default"/>
    <n v="-8984.44"/>
    <d v="2020-06-01T00:00:00"/>
    <s v="Adjustment"/>
    <s v="Spreadsheet"/>
    <s v="FBP1 Adjustments - Prior Year Cost"/>
    <s v="Spreadsheet A 18503024 89372688"/>
    <s v="RYD FIN CAM 2021 03 001 Adjustment GBP"/>
    <d v="2020-06-29T00:00:00"/>
    <s v="RYD MCCARTHY, CAROLE"/>
    <n v="18"/>
    <s v="7310;2019-20 Invoice;NHS RESOLUTION;SINX400202;http://nww.docserv.wyss.nhs.uk/synergyiim/dist/?val=1895216_12021897_20200527145828"/>
    <x v="247"/>
    <m/>
    <d v="2020-06-29T00:00:00"/>
    <m/>
    <s v="7310;2019-20 Invoice;NHS RESOLUTION;SINX400202;"/>
    <m/>
    <m/>
    <s v="http://nww.docserv.wyss.nhs.uk/synergyiim/dist/?val=1895216_12021897_20200527145828"/>
    <m/>
    <m/>
    <m/>
    <s v="Corporate Expenditure"/>
    <x v="4"/>
    <x v="2"/>
    <x v="6"/>
    <s v="7310 Legal / Prof Fees"/>
    <x v="1"/>
  </r>
  <r>
    <s v="E35120"/>
    <s v="7310"/>
    <s v="00000"/>
    <s v="00000"/>
    <s v="000000"/>
    <s v="Corporate Expenses"/>
    <s v="Legal / Prof Fees"/>
    <s v="Default"/>
    <s v="Default"/>
    <s v="Default"/>
    <n v="-11563.22"/>
    <d v="2020-06-01T00:00:00"/>
    <s v="Adjustment"/>
    <s v="Spreadsheet"/>
    <s v="FBP1 Adjustments - Prior Year Cost"/>
    <s v="Spreadsheet A 18503024 89372688"/>
    <s v="RYD FIN CAM 2021 03 001 Adjustment GBP"/>
    <d v="2020-06-29T00:00:00"/>
    <s v="RYD MCCARTHY, CAROLE"/>
    <n v="19"/>
    <s v="7310;2019-20 Invoice;SBS RYD MAR-20 VAT ADJUSTMENT JOURNAL Adjustment GBP;;http://nww.docserv.wyss.nhs.uk/synergyiim/dist/?val=1641533_11270349_20200311125121"/>
    <x v="247"/>
    <m/>
    <d v="2020-06-29T00:00:00"/>
    <m/>
    <s v="7310;2019-20 Invoice;SBS RYD MAR-20 VAT ADJUSTMENT JOURNAL Adjustment GBP;;"/>
    <m/>
    <m/>
    <s v="http://nww.docserv.wyss.nhs.uk/synergyiim/dist/?val=1641533_11270349_20200311125121"/>
    <m/>
    <m/>
    <m/>
    <s v="Corporate Expenditure"/>
    <x v="4"/>
    <x v="2"/>
    <x v="6"/>
    <s v="7310 Legal / Prof Fees"/>
    <x v="1"/>
  </r>
  <r>
    <s v="E35120"/>
    <s v="7310"/>
    <s v="00000"/>
    <s v="00000"/>
    <s v="000000"/>
    <s v="Corporate Expenses"/>
    <s v="Legal / Prof Fees"/>
    <s v="Default"/>
    <s v="Default"/>
    <s v="Default"/>
    <n v="-715"/>
    <d v="2020-06-01T00:00:00"/>
    <s v="Adjustment"/>
    <s v="Spreadsheet"/>
    <s v="M03 FBP1 Prior Year Code Clearance"/>
    <s v="Spreadsheet A 18517098 89455177"/>
    <s v="RYD FIN BAN 2021 03 004 Adjustment GBP"/>
    <d v="2020-07-01T00:00:00"/>
    <s v="ZZZ NIKYAR, BILAL"/>
    <n v="19"/>
    <s v="Move to PY Code;7310;ICO Information Commissioner's Office;43556 Prepayment 7310;DATA PROTECTION FEE:ICO.GOV.UK;Barclaycard payments;Jun-20"/>
    <x v="248"/>
    <m/>
    <d v="2020-07-01T00:00:00"/>
    <m/>
    <s v="Move to PY Code;7310;ICO Information Commissioner's Office;43556 Prepayment 7310;DATA PROTECTION FEE:ICO.GOV.UK;Barclaycard payments;Jun-20"/>
    <m/>
    <m/>
    <m/>
    <m/>
    <m/>
    <m/>
    <s v="Corporate Expenditure"/>
    <x v="4"/>
    <x v="2"/>
    <x v="6"/>
    <s v="7310 Legal / Prof Fees"/>
    <x v="1"/>
  </r>
  <r>
    <s v="E35120"/>
    <s v="7310"/>
    <s v="00000"/>
    <s v="00000"/>
    <s v="000000"/>
    <s v="Corporate Expenses"/>
    <s v="Legal / Prof Fees"/>
    <s v="Default"/>
    <s v="Default"/>
    <s v="Default"/>
    <n v="-100"/>
    <d v="2020-06-01T00:00:00"/>
    <s v="Adjustment"/>
    <s v="Spreadsheet"/>
    <s v="SBS RYD MAY-20 VAT ADJUSTMENT JOURNAL"/>
    <s v="Spreadsheet A 18510901 89412649"/>
    <s v="SBS RYD MAY-20 VAT ADJUSTMENT JOURNAL Adjustment GBP"/>
    <d v="2020-06-30T00:00:00"/>
    <s v="SSC BLATTI, FRANCESCO"/>
    <n v="926"/>
    <s v="THOMPSONS SOLICITORS-1371037-100-http://nww.docserv.wyss.nhs.uk/synergyiim/dist/?val=1868867_11967512_20200520092012"/>
    <x v="35"/>
    <m/>
    <d v="2020-06-30T00:00:00"/>
    <m/>
    <s v="THOMPSONS SOLICITORS-1371037-100-"/>
    <m/>
    <m/>
    <s v="http://nww.docserv.wyss.nhs.uk/synergyiim/dist/?val=1868867_11967512_20200520092012"/>
    <m/>
    <m/>
    <m/>
    <s v="Corporate Expenditure"/>
    <x v="4"/>
    <x v="2"/>
    <x v="6"/>
    <s v="7310 Legal / Prof Fees"/>
    <x v="1"/>
  </r>
  <r>
    <s v="E35120"/>
    <s v="7310"/>
    <s v="00000"/>
    <s v="00000"/>
    <s v="000000"/>
    <s v="Corporate Expenses"/>
    <s v="Legal / Prof Fees"/>
    <s v="Default"/>
    <s v="Default"/>
    <s v="Default"/>
    <n v="-9.14"/>
    <d v="2020-06-01T00:00:00"/>
    <s v="Misc Receipts"/>
    <s v="Receivables"/>
    <s v="Journal Import 88516897:"/>
    <s v="Receivables A 18340503 88516897"/>
    <s v="JUN-20 Misc Receipts GBP"/>
    <d v="2020-06-04T00:00:00"/>
    <s v="SSCREPMAN,"/>
    <n v="4"/>
    <s v="Journal Import Created"/>
    <x v="26"/>
    <s v="SBSEFT0306209227745A"/>
    <d v="2020-06-03T00:00:00"/>
    <m/>
    <s v="LB PAYMENT FROM DESCRIPTION: HMCTS/CENTRALISED REFERENCE: PV0Y&amp;/SECAMB**APPLIED AS PER PREVIOUS RECEIPT AND EMAILED CLIENT FOR CONFIRMATION.JJ040620 "/>
    <s v="RYD_10005676_CREATE"/>
    <n v="10005676"/>
    <m/>
    <m/>
    <m/>
    <m/>
    <s v="Corporate Expenditure"/>
    <x v="4"/>
    <x v="2"/>
    <x v="6"/>
    <s v="7310 Legal / Prof Fees"/>
    <x v="1"/>
  </r>
  <r>
    <s v="E35120"/>
    <s v="7310"/>
    <s v="00000"/>
    <s v="00000"/>
    <s v="000000"/>
    <s v="Corporate Expenses"/>
    <s v="Legal / Prof Fees"/>
    <s v="Default"/>
    <s v="Default"/>
    <s v="Default"/>
    <n v="1345"/>
    <d v="2020-06-01T00:00:00"/>
    <s v="Purchase Invoices"/>
    <s v="Payables"/>
    <s v="Journal Import 88560768:"/>
    <s v="Payables A 18346536 88560768"/>
    <s v="JUN-20 Purchase Invoices GBP"/>
    <d v="2020-06-05T00:00:00"/>
    <s v="SSCREPMAN,"/>
    <n v="9"/>
    <s v="Journal Import Created"/>
    <x v="74"/>
    <s v="SINX00052387"/>
    <d v="2019-11-01T00:00:00"/>
    <s v="Non-PO"/>
    <m/>
    <s v="Non PO Invoice"/>
    <m/>
    <s v="http://nww.docserv.wyss.nhs.uk/synergyiim/dist/?val=1896524_12023744_20200527164213"/>
    <m/>
    <m/>
    <m/>
    <s v="Corporate Expenditure"/>
    <x v="4"/>
    <x v="2"/>
    <x v="6"/>
    <s v="7310 Legal / Prof Fees"/>
    <x v="0"/>
  </r>
  <r>
    <s v="E35120"/>
    <s v="7310"/>
    <s v="00000"/>
    <s v="00000"/>
    <s v="000000"/>
    <s v="Corporate Expenses"/>
    <s v="Legal / Prof Fees"/>
    <s v="Default"/>
    <s v="Default"/>
    <s v="Default"/>
    <n v="360"/>
    <d v="2020-06-01T00:00:00"/>
    <s v="Purchase Invoices"/>
    <s v="Payables"/>
    <s v="Journal Import 88735482:"/>
    <s v="Payables A 18382618 88735482"/>
    <s v="JUN-20 Purchase Invoices GBP"/>
    <d v="2020-06-11T00:00:00"/>
    <s v="SSCREPMAN,"/>
    <n v="7"/>
    <s v="Journal Import Created"/>
    <x v="114"/>
    <s v="SINX400154"/>
    <d v="2020-01-20T00:00:00"/>
    <s v="Non-PO"/>
    <m/>
    <s v="Non PO Invoice"/>
    <m/>
    <s v="http://nww.docserv.wyss.nhs.uk/synergyiim/dist/?val=1895215_12021894_20200527145826"/>
    <m/>
    <m/>
    <m/>
    <s v="Corporate Expenditure"/>
    <x v="4"/>
    <x v="2"/>
    <x v="6"/>
    <s v="7310 Legal / Prof Fees"/>
    <x v="0"/>
  </r>
  <r>
    <s v="E35120"/>
    <s v="7310"/>
    <s v="00000"/>
    <s v="00000"/>
    <s v="000000"/>
    <s v="Corporate Expenses"/>
    <s v="Legal / Prof Fees"/>
    <s v="Default"/>
    <s v="Default"/>
    <s v="Default"/>
    <n v="8984.44"/>
    <d v="2020-06-01T00:00:00"/>
    <s v="Purchase Invoices"/>
    <s v="Payables"/>
    <s v="Journal Import 88735482:"/>
    <s v="Payables A 18382618 88735482"/>
    <s v="JUN-20 Purchase Invoices GBP"/>
    <d v="2020-06-11T00:00:00"/>
    <s v="SSCREPMAN,"/>
    <n v="7"/>
    <s v="Journal Import Created"/>
    <x v="114"/>
    <s v="SINX400202"/>
    <d v="2020-01-29T00:00:00"/>
    <s v="Non-PO"/>
    <m/>
    <s v="Non PO Invoice"/>
    <m/>
    <s v="http://nww.docserv.wyss.nhs.uk/synergyiim/dist/?val=1895216_12021897_20200527145828"/>
    <m/>
    <m/>
    <m/>
    <s v="Corporate Expenditure"/>
    <x v="4"/>
    <x v="2"/>
    <x v="6"/>
    <s v="7310 Legal / Prof Fees"/>
    <x v="0"/>
  </r>
  <r>
    <s v="E35120"/>
    <s v="7310"/>
    <s v="00000"/>
    <s v="00000"/>
    <s v="000000"/>
    <s v="Corporate Expenses"/>
    <s v="Legal / Prof Fees"/>
    <s v="Default"/>
    <s v="Default"/>
    <s v="Default"/>
    <n v="360"/>
    <d v="2020-06-01T00:00:00"/>
    <s v="Purchase Invoices"/>
    <s v="Payables"/>
    <s v="Journal Import 88735482:"/>
    <s v="Payables A 18382618 88735482"/>
    <s v="JUN-20 Purchase Invoices GBP"/>
    <d v="2020-06-11T00:00:00"/>
    <s v="SSCREPMAN,"/>
    <n v="7"/>
    <s v="Journal Import Created"/>
    <x v="114"/>
    <s v="SINX400208"/>
    <d v="2020-01-30T00:00:00"/>
    <s v="Non-PO"/>
    <m/>
    <s v="Non PO Invoice"/>
    <m/>
    <s v="http://nww.docserv.wyss.nhs.uk/synergyiim/dist/?val=1895220_12021912_20200527145833"/>
    <m/>
    <m/>
    <m/>
    <s v="Corporate Expenditure"/>
    <x v="4"/>
    <x v="2"/>
    <x v="6"/>
    <s v="7310 Legal / Prof Fees"/>
    <x v="0"/>
  </r>
  <r>
    <s v="E35120"/>
    <s v="7310"/>
    <s v="00000"/>
    <s v="00000"/>
    <s v="000000"/>
    <s v="Corporate Expenses"/>
    <s v="Legal / Prof Fees"/>
    <s v="Default"/>
    <s v="Default"/>
    <s v="Default"/>
    <n v="2412.1999999999998"/>
    <d v="2020-06-01T00:00:00"/>
    <s v="Purchase Invoices"/>
    <s v="Payables"/>
    <s v="Journal Import 88769313:"/>
    <s v="Payables A 18388541 88769313"/>
    <s v="JUN-20 Purchase Invoices GBP"/>
    <d v="2020-06-11T00:00:00"/>
    <s v="SSCREPMAN,"/>
    <n v="5"/>
    <s v="Journal Import Created"/>
    <x v="74"/>
    <s v="SINX00048839"/>
    <d v="2017-04-25T00:00:00"/>
    <s v="Non-PO"/>
    <m/>
    <s v="Non PO Invoice"/>
    <m/>
    <s v="http://nww.docserv.wyss.nhs.uk/synergyiim/dist/?val=1896519_12023737_20200527164156"/>
    <m/>
    <m/>
    <m/>
    <s v="Corporate Expenditure"/>
    <x v="4"/>
    <x v="2"/>
    <x v="6"/>
    <s v="7310 Legal / Prof Fees"/>
    <x v="0"/>
  </r>
  <r>
    <s v="E35120"/>
    <s v="7310"/>
    <s v="00000"/>
    <s v="00000"/>
    <s v="000000"/>
    <s v="Corporate Expenses"/>
    <s v="Legal / Prof Fees"/>
    <s v="Default"/>
    <s v="Default"/>
    <s v="Default"/>
    <n v="-0.9"/>
    <d v="2020-06-01T00:00:00"/>
    <s v="Receiving"/>
    <s v="Cost Management"/>
    <s v="Journal Import 88287019:"/>
    <s v="Cost Management A 18283141 88287019 2"/>
    <s v="01-JUN-2020 Receiving GBP"/>
    <d v="2020-05-29T00:00:00"/>
    <s v="SSCREPMAN,"/>
    <n v="1523"/>
    <s v="SP - Constantine Law Inv: CL1593 for employment law work approved by Dawn Chilcott"/>
    <x v="226"/>
    <n v="165083014"/>
    <d v="2020-02-20T00:00:00"/>
    <m/>
    <m/>
    <m/>
    <s v="LONDON"/>
    <m/>
    <m/>
    <m/>
    <m/>
    <s v="Corporate Expenditure"/>
    <x v="4"/>
    <x v="2"/>
    <x v="6"/>
    <s v="7310 Legal / Prof Fees"/>
    <x v="0"/>
  </r>
  <r>
    <s v="E35120"/>
    <s v="7310"/>
    <s v="00000"/>
    <s v="00000"/>
    <s v="000000"/>
    <s v="Corporate Expenses"/>
    <s v="Legal / Prof Fees"/>
    <s v="Default"/>
    <s v="Default"/>
    <s v="Default"/>
    <n v="-0.51"/>
    <d v="2020-06-01T00:00:00"/>
    <s v="Receiving"/>
    <s v="Cost Management"/>
    <s v="Journal Import 88287019:"/>
    <s v="Cost Management A 18283141 88287019 2"/>
    <s v="01-JUN-2020 Receiving GBP"/>
    <d v="2020-05-29T00:00:00"/>
    <s v="SSCREPMAN,"/>
    <n v="1524"/>
    <s v="SP - Investigations by Design invoice 100521 top up due to missed disbursements"/>
    <x v="207"/>
    <n v="165081155"/>
    <d v="2019-12-10T00:00:00"/>
    <m/>
    <m/>
    <m/>
    <s v="MANCHESTER"/>
    <m/>
    <m/>
    <m/>
    <m/>
    <s v="Corporate Expenditure"/>
    <x v="4"/>
    <x v="2"/>
    <x v="6"/>
    <s v="7310 Legal / Prof Fees"/>
    <x v="2"/>
  </r>
  <r>
    <s v="E35120"/>
    <s v="7310"/>
    <s v="00000"/>
    <s v="00000"/>
    <s v="000000"/>
    <s v="Corporate Expenses"/>
    <s v="Legal / Prof Fees"/>
    <s v="Default"/>
    <s v="Default"/>
    <s v="Default"/>
    <n v="0.51"/>
    <d v="2020-06-01T00:00:00"/>
    <s v="Receiving"/>
    <s v="Cost Management"/>
    <s v="Journal Import 89422959:"/>
    <s v="Cost Management A 18511233 89422959"/>
    <s v="30-JUN-2020 Receiving GBP"/>
    <d v="2020-06-30T00:00:00"/>
    <s v="SSCREPMAN,"/>
    <n v="1620"/>
    <s v="SP - Investigations by Design invoice 100521 top up due to missed disbursements"/>
    <x v="207"/>
    <n v="165081155"/>
    <d v="2019-12-10T00:00:00"/>
    <m/>
    <m/>
    <m/>
    <s v="MANCHESTER"/>
    <m/>
    <m/>
    <m/>
    <m/>
    <s v="Corporate Expenditure"/>
    <x v="4"/>
    <x v="2"/>
    <x v="6"/>
    <s v="7310 Legal / Prof Fees"/>
    <x v="2"/>
  </r>
  <r>
    <s v="E35120"/>
    <s v="7310"/>
    <s v="00000"/>
    <s v="00T70"/>
    <s v="000000"/>
    <s v="Corporate Expenses"/>
    <s v="Legal / Prof Fees"/>
    <s v="Default"/>
    <s v="Care Quality Commission"/>
    <s v="Default"/>
    <n v="-127190.2"/>
    <d v="2020-06-01T00:00:00"/>
    <s v="Accrual"/>
    <s v="Spreadsheet"/>
    <s v="FBP1 Accruals - Corporate"/>
    <s v="Spreadsheet A 18528055 89513526"/>
    <s v="RYD FIN CAM 2021 03 011 Accrual GBP"/>
    <d v="2020-07-03T00:00:00"/>
    <s v="RYD MCCARTHY, CAROLE"/>
    <n v="44"/>
    <s v="7310;CQC;Start Date Prepayment CQC annual Fee;https://nww.docserv.wyss.nhs.uk/synergyiim/docviewer.aspx?t=i&amp;val=PRD21RYD28048342712831.pdf;Jun-20"/>
    <x v="242"/>
    <m/>
    <d v="2020-07-02T00:00:00"/>
    <m/>
    <s v="7310;CQC;Start Date Prepayment CQC annual Fee;"/>
    <m/>
    <m/>
    <s v="https://nww.docserv.wyss.nhs.uk/synergyiim/docviewer.aspx?t=i&amp;val=PRD21RYD28048342712831.pdf;Jun-20"/>
    <m/>
    <m/>
    <m/>
    <s v="Corporate Expenditure"/>
    <x v="4"/>
    <x v="2"/>
    <x v="6"/>
    <s v="7310 Legal / Prof Fees"/>
    <x v="1"/>
  </r>
  <r>
    <s v="E35120"/>
    <s v="7310"/>
    <s v="00000"/>
    <s v="0111D"/>
    <s v="000000"/>
    <s v="Corporate Expenses"/>
    <s v="Legal / Prof Fees"/>
    <s v="Default"/>
    <s v="NHS Resolution"/>
    <s v="Default"/>
    <n v="270.74"/>
    <d v="2020-06-01T00:00:00"/>
    <s v="Accrual"/>
    <s v="Spreadsheet"/>
    <s v="FBP1 Accruals - Corporate"/>
    <s v="Spreadsheet A 18528055 89513526"/>
    <s v="RYD FIN CAM 2021 03 011 Accrual GBP"/>
    <d v="2020-07-03T00:00:00"/>
    <s v="RYD MCCARTHY, CAROLE"/>
    <n v="45"/>
    <s v="7310;NHS RESOLUTION;Inv No. OBAR11875   Invoice not on SBS;May-20"/>
    <x v="242"/>
    <m/>
    <d v="2020-07-02T00:00:00"/>
    <m/>
    <s v="7310;NHS RESOLUTION;Inv No. OBAR11875   Invoice not on SBS;May-20"/>
    <m/>
    <m/>
    <m/>
    <m/>
    <m/>
    <m/>
    <s v="Corporate Expenditure"/>
    <x v="4"/>
    <x v="2"/>
    <x v="6"/>
    <s v="7310 Legal / Prof Fees"/>
    <x v="1"/>
  </r>
  <r>
    <s v="E35120"/>
    <s v="7310"/>
    <s v="00000"/>
    <s v="0111D"/>
    <s v="000000"/>
    <s v="Corporate Expenses"/>
    <s v="Legal / Prof Fees"/>
    <s v="Default"/>
    <s v="NHS Resolution"/>
    <s v="Default"/>
    <n v="2682.94"/>
    <d v="2020-06-01T00:00:00"/>
    <s v="Accrual"/>
    <s v="Spreadsheet"/>
    <s v="FBP1 Accruals - Corporate"/>
    <s v="Spreadsheet A 18528055 89513526"/>
    <s v="RYD FIN CAM 2021 03 011 Accrual GBP"/>
    <d v="2020-07-03T00:00:00"/>
    <s v="RYD MCCARTHY, CAROLE"/>
    <n v="46"/>
    <s v="7310;NHS RESOLUTION;Inv No. OBAR11876   Invoice not on SBS;May-20"/>
    <x v="242"/>
    <m/>
    <d v="2020-07-02T00:00:00"/>
    <m/>
    <s v="7310;NHS RESOLUTION;Inv No. OBAR11876   Invoice not on SBS;May-20"/>
    <m/>
    <m/>
    <m/>
    <m/>
    <m/>
    <m/>
    <s v="Corporate Expenditure"/>
    <x v="4"/>
    <x v="2"/>
    <x v="6"/>
    <s v="7310 Legal / Prof Fees"/>
    <x v="1"/>
  </r>
  <r>
    <s v="E35120"/>
    <s v="7310"/>
    <s v="00000"/>
    <s v="0111D"/>
    <s v="000000"/>
    <s v="Corporate Expenses"/>
    <s v="Legal / Prof Fees"/>
    <s v="Default"/>
    <s v="NHS Resolution"/>
    <s v="Default"/>
    <n v="2863.34"/>
    <d v="2020-06-01T00:00:00"/>
    <s v="Accrual"/>
    <s v="Spreadsheet"/>
    <s v="FBP1 Accruals - Corporate"/>
    <s v="Spreadsheet A 18528055 89513526"/>
    <s v="RYD FIN CAM 2021 03 011 Accrual GBP"/>
    <d v="2020-07-03T00:00:00"/>
    <s v="RYD MCCARTHY, CAROLE"/>
    <n v="47"/>
    <s v="7310;NHS RESOLUTION;Inv No. OBAR11880   Invoice not on SBS;May-20"/>
    <x v="242"/>
    <m/>
    <d v="2020-07-02T00:00:00"/>
    <m/>
    <s v="7310;NHS RESOLUTION;Inv No. OBAR11880   Invoice not on SBS;May-20"/>
    <m/>
    <m/>
    <m/>
    <m/>
    <m/>
    <m/>
    <s v="Corporate Expenditure"/>
    <x v="4"/>
    <x v="2"/>
    <x v="6"/>
    <s v="7310 Legal / Prof Fees"/>
    <x v="1"/>
  </r>
  <r>
    <s v="E35120"/>
    <s v="7310"/>
    <s v="00000"/>
    <s v="0111D"/>
    <s v="000000"/>
    <s v="Corporate Expenses"/>
    <s v="Legal / Prof Fees"/>
    <s v="Default"/>
    <s v="NHS Resolution"/>
    <s v="Default"/>
    <n v="4208.34"/>
    <d v="2020-06-01T00:00:00"/>
    <s v="Accrual"/>
    <s v="Spreadsheet"/>
    <s v="FBP1 Accruals - Corporate"/>
    <s v="Spreadsheet A 18528055 89513526"/>
    <s v="RYD FIN CAM 2021 03 011 Accrual GBP"/>
    <d v="2020-07-03T00:00:00"/>
    <s v="RYD MCCARTHY, CAROLE"/>
    <n v="48"/>
    <s v="7310;NHS RESOLUTION;Inv No. OBAR11881   Invoice not on SBS;May-20"/>
    <x v="242"/>
    <m/>
    <d v="2020-07-02T00:00:00"/>
    <m/>
    <s v="7310;NHS RESOLUTION;Inv No. OBAR11881   Invoice not on SBS;May-20"/>
    <m/>
    <m/>
    <m/>
    <m/>
    <m/>
    <m/>
    <s v="Corporate Expenditure"/>
    <x v="4"/>
    <x v="2"/>
    <x v="6"/>
    <s v="7310 Legal / Prof Fees"/>
    <x v="1"/>
  </r>
  <r>
    <s v="E35120"/>
    <s v="7310"/>
    <s v="00000"/>
    <s v="0111D"/>
    <s v="000000"/>
    <s v="Corporate Expenses"/>
    <s v="Legal / Prof Fees"/>
    <s v="Default"/>
    <s v="NHS Resolution"/>
    <s v="Default"/>
    <n v="-6817.06"/>
    <d v="2020-06-01T00:00:00"/>
    <s v="Accrual"/>
    <s v="Spreadsheet"/>
    <s v="FBP1 Accruals - Corporate"/>
    <s v="Spreadsheet A 18528055 89513526"/>
    <s v="RYD FIN CAM 2021 03 011 Accrual GBP"/>
    <d v="2020-07-03T00:00:00"/>
    <s v="RYD MCCARTHY, CAROLE"/>
    <n v="49"/>
    <s v="7310;NHS RESOLUTION;Inv No. OBAR11877   Invoice not on SBS;May-20"/>
    <x v="242"/>
    <m/>
    <d v="2020-07-02T00:00:00"/>
    <m/>
    <s v="7310;NHS RESOLUTION;Inv No. OBAR11877   Invoice not on SBS;May-20"/>
    <m/>
    <m/>
    <m/>
    <m/>
    <m/>
    <m/>
    <s v="Corporate Expenditure"/>
    <x v="4"/>
    <x v="2"/>
    <x v="6"/>
    <s v="7310 Legal / Prof Fees"/>
    <x v="1"/>
  </r>
  <r>
    <s v="E35120"/>
    <s v="7310"/>
    <s v="00000"/>
    <s v="0111D"/>
    <s v="000000"/>
    <s v="Corporate Expenses"/>
    <s v="Legal / Prof Fees"/>
    <s v="Default"/>
    <s v="NHS Resolution"/>
    <s v="Default"/>
    <n v="-6848.26"/>
    <d v="2020-06-01T00:00:00"/>
    <s v="Accrual"/>
    <s v="Spreadsheet"/>
    <s v="FBP1 Accruals - Corporate"/>
    <s v="Spreadsheet A 18528055 89513526"/>
    <s v="RYD FIN CAM 2021 03 011 Accrual GBP"/>
    <d v="2020-07-03T00:00:00"/>
    <s v="RYD MCCARTHY, CAROLE"/>
    <n v="50"/>
    <s v="7310;NHS RESOLUTION;Inv No. OBAR11879   Invoice not on SBS;May-20"/>
    <x v="242"/>
    <m/>
    <d v="2020-07-02T00:00:00"/>
    <m/>
    <s v="7310;NHS RESOLUTION;Inv No. OBAR11879   Invoice not on SBS;May-20"/>
    <m/>
    <m/>
    <m/>
    <m/>
    <m/>
    <m/>
    <s v="Corporate Expenditure"/>
    <x v="4"/>
    <x v="2"/>
    <x v="6"/>
    <s v="7310 Legal / Prof Fees"/>
    <x v="1"/>
  </r>
  <r>
    <s v="E35120"/>
    <s v="7310"/>
    <s v="00000"/>
    <s v="0111D"/>
    <s v="000000"/>
    <s v="Corporate Expenses"/>
    <s v="Legal / Prof Fees"/>
    <s v="Default"/>
    <s v="NHS Resolution"/>
    <s v="Default"/>
    <n v="-7053.86"/>
    <d v="2020-06-01T00:00:00"/>
    <s v="Accrual"/>
    <s v="Spreadsheet"/>
    <s v="FBP1 Accruals - Corporate"/>
    <s v="Spreadsheet A 18528055 89513526"/>
    <s v="RYD FIN CAM 2021 03 011 Accrual GBP"/>
    <d v="2020-07-03T00:00:00"/>
    <s v="RYD MCCARTHY, CAROLE"/>
    <n v="51"/>
    <s v="7310;NHS RESOLUTION;Inv No. OBAR11878   Invoice not on SBS;May-20"/>
    <x v="242"/>
    <m/>
    <d v="2020-07-02T00:00:00"/>
    <m/>
    <s v="7310;NHS RESOLUTION;Inv No. OBAR11878   Invoice not on SBS;May-20"/>
    <m/>
    <m/>
    <m/>
    <m/>
    <m/>
    <m/>
    <s v="Corporate Expenditure"/>
    <x v="4"/>
    <x v="2"/>
    <x v="6"/>
    <s v="7310 Legal / Prof Fees"/>
    <x v="1"/>
  </r>
  <r>
    <s v="E35120"/>
    <s v="7310"/>
    <s v="00000"/>
    <s v="0111D"/>
    <s v="000000"/>
    <s v="Corporate Expenses"/>
    <s v="Legal / Prof Fees"/>
    <s v="Default"/>
    <s v="NHS Resolution"/>
    <s v="Default"/>
    <n v="-360"/>
    <d v="2020-06-01T00:00:00"/>
    <s v="Accrual"/>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4"/>
    <s v="7310;DUMMY SUPPLIER FOR INVOICE VERIFICATION;;Jun-20;http://nww.docserv.wyss.nhs.uk/synergyiim/dist/?val=1895215_12021894_20200527145826"/>
    <x v="244"/>
    <m/>
    <d v="2020-06-09T00:00:00"/>
    <m/>
    <s v="7310;DUMMY SUPPLIER FOR INVOICE VERIFICATION;;Jun-20;"/>
    <m/>
    <m/>
    <s v="http://nww.docserv.wyss.nhs.uk/synergyiim/dist/?val=1895215_12021894_20200527145826"/>
    <m/>
    <m/>
    <m/>
    <s v="Corporate Expenditure"/>
    <x v="4"/>
    <x v="2"/>
    <x v="6"/>
    <s v="7310 Legal / Prof Fees"/>
    <x v="1"/>
  </r>
  <r>
    <s v="E35120"/>
    <s v="7310"/>
    <s v="00000"/>
    <s v="0111D"/>
    <s v="000000"/>
    <s v="Corporate Expenses"/>
    <s v="Legal / Prof Fees"/>
    <s v="Default"/>
    <s v="NHS Resolution"/>
    <s v="Default"/>
    <n v="-8984.44"/>
    <d v="2020-06-01T00:00:00"/>
    <s v="Accrual"/>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5"/>
    <s v="7310;NHS RESOLUTION;;Jun-20;http://nww.docserv.wyss.nhs.uk/synergyiim/dist/?val=1895216_12021897_20200527145828"/>
    <x v="244"/>
    <m/>
    <d v="2020-06-09T00:00:00"/>
    <m/>
    <s v="7310;NHS RESOLUTION;;Jun-20;"/>
    <m/>
    <m/>
    <s v="http://nww.docserv.wyss.nhs.uk/synergyiim/dist/?val=1895216_12021897_20200527145828"/>
    <m/>
    <m/>
    <m/>
    <s v="Corporate Expenditure"/>
    <x v="4"/>
    <x v="2"/>
    <x v="6"/>
    <s v="7310 Legal / Prof Fees"/>
    <x v="1"/>
  </r>
  <r>
    <s v="E35120"/>
    <s v="7310"/>
    <s v="00000"/>
    <s v="0111D"/>
    <s v="000000"/>
    <s v="Corporate Expenses"/>
    <s v="Legal / Prof Fees"/>
    <s v="Default"/>
    <s v="NHS Resolution"/>
    <s v="Default"/>
    <n v="-270.74"/>
    <d v="2020-06-01T00:00:00"/>
    <s v="Accrual"/>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3"/>
    <s v="7310;NHS RESOLUTION;Inv No. OBAR11875   Invoice not on SBS;May-20"/>
    <x v="245"/>
    <m/>
    <d v="2020-06-09T00:00:00"/>
    <m/>
    <s v="7310;NHS RESOLUTION;Inv No. OBAR11875   Invoice not on SBS;May-20"/>
    <m/>
    <m/>
    <m/>
    <m/>
    <m/>
    <m/>
    <s v="Corporate Expenditure"/>
    <x v="4"/>
    <x v="2"/>
    <x v="6"/>
    <s v="7310 Legal / Prof Fees"/>
    <x v="1"/>
  </r>
  <r>
    <s v="E35120"/>
    <s v="7310"/>
    <s v="00000"/>
    <s v="0111D"/>
    <s v="000000"/>
    <s v="Corporate Expenses"/>
    <s v="Legal / Prof Fees"/>
    <s v="Default"/>
    <s v="NHS Resolution"/>
    <s v="Default"/>
    <n v="-2682.94"/>
    <d v="2020-06-01T00:00:00"/>
    <s v="Accrual"/>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4"/>
    <s v="7310;NHS RESOLUTION;Inv No. OBAR11876   Invoice not on SBS;May-20"/>
    <x v="245"/>
    <m/>
    <d v="2020-06-09T00:00:00"/>
    <m/>
    <s v="7310;NHS RESOLUTION;Inv No. OBAR11876   Invoice not on SBS;May-20"/>
    <m/>
    <m/>
    <m/>
    <m/>
    <m/>
    <m/>
    <s v="Corporate Expenditure"/>
    <x v="4"/>
    <x v="2"/>
    <x v="6"/>
    <s v="7310 Legal / Prof Fees"/>
    <x v="1"/>
  </r>
  <r>
    <s v="E35120"/>
    <s v="7310"/>
    <s v="00000"/>
    <s v="0111D"/>
    <s v="000000"/>
    <s v="Corporate Expenses"/>
    <s v="Legal / Prof Fees"/>
    <s v="Default"/>
    <s v="NHS Resolution"/>
    <s v="Default"/>
    <n v="-2863.34"/>
    <d v="2020-06-01T00:00:00"/>
    <s v="Accrual"/>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5"/>
    <s v="7310;NHS RESOLUTION;Inv No. OBAR11880   Invoice not on SBS;May-20"/>
    <x v="245"/>
    <m/>
    <d v="2020-06-09T00:00:00"/>
    <m/>
    <s v="7310;NHS RESOLUTION;Inv No. OBAR11880   Invoice not on SBS;May-20"/>
    <m/>
    <m/>
    <m/>
    <m/>
    <m/>
    <m/>
    <s v="Corporate Expenditure"/>
    <x v="4"/>
    <x v="2"/>
    <x v="6"/>
    <s v="7310 Legal / Prof Fees"/>
    <x v="1"/>
  </r>
  <r>
    <s v="E35120"/>
    <s v="7310"/>
    <s v="00000"/>
    <s v="0111D"/>
    <s v="000000"/>
    <s v="Corporate Expenses"/>
    <s v="Legal / Prof Fees"/>
    <s v="Default"/>
    <s v="NHS Resolution"/>
    <s v="Default"/>
    <n v="-4208.34"/>
    <d v="2020-06-01T00:00:00"/>
    <s v="Accrual"/>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6"/>
    <s v="7310;NHS RESOLUTION;Inv No. OBAR11881   Invoice not on SBS;May-20"/>
    <x v="245"/>
    <m/>
    <d v="2020-06-09T00:00:00"/>
    <m/>
    <s v="7310;NHS RESOLUTION;Inv No. OBAR11881   Invoice not on SBS;May-20"/>
    <m/>
    <m/>
    <m/>
    <m/>
    <m/>
    <m/>
    <s v="Corporate Expenditure"/>
    <x v="4"/>
    <x v="2"/>
    <x v="6"/>
    <s v="7310 Legal / Prof Fees"/>
    <x v="1"/>
  </r>
  <r>
    <s v="E35120"/>
    <s v="7310"/>
    <s v="00000"/>
    <s v="0111D"/>
    <s v="000000"/>
    <s v="Corporate Expenses"/>
    <s v="Legal / Prof Fees"/>
    <s v="Default"/>
    <s v="NHS Resolution"/>
    <s v="Default"/>
    <n v="-4568.34"/>
    <d v="2020-06-01T00:00:00"/>
    <s v="Accrual"/>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7"/>
    <s v="7310;NHS RESOLUTION;Inv No. SINX400154   Invoice not on SBS;May-20"/>
    <x v="245"/>
    <m/>
    <d v="2020-06-09T00:00:00"/>
    <m/>
    <s v="7310;NHS RESOLUTION;Inv No. SINX400154   Invoice not on SBS;May-20"/>
    <m/>
    <m/>
    <m/>
    <m/>
    <m/>
    <m/>
    <s v="Corporate Expenditure"/>
    <x v="4"/>
    <x v="2"/>
    <x v="6"/>
    <s v="7310 Legal / Prof Fees"/>
    <x v="1"/>
  </r>
  <r>
    <s v="E35120"/>
    <s v="7310"/>
    <s v="00000"/>
    <s v="0111D"/>
    <s v="000000"/>
    <s v="Corporate Expenses"/>
    <s v="Legal / Prof Fees"/>
    <s v="Default"/>
    <s v="NHS Resolution"/>
    <s v="Default"/>
    <n v="-10000"/>
    <d v="2020-06-01T00:00:00"/>
    <s v="Accrual"/>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8"/>
    <s v="7310;NHS RESOLUTION;Inv No. SINX400561   Invoice not on SBS;May-20"/>
    <x v="245"/>
    <m/>
    <d v="2020-06-09T00:00:00"/>
    <m/>
    <s v="7310;NHS RESOLUTION;Inv No. SINX400561   Invoice not on SBS;May-20"/>
    <m/>
    <m/>
    <m/>
    <m/>
    <m/>
    <m/>
    <s v="Corporate Expenditure"/>
    <x v="4"/>
    <x v="2"/>
    <x v="6"/>
    <s v="7310 Legal / Prof Fees"/>
    <x v="1"/>
  </r>
  <r>
    <s v="E35120"/>
    <s v="7310"/>
    <s v="00000"/>
    <s v="0111D"/>
    <s v="000000"/>
    <s v="Corporate Expenses"/>
    <s v="Legal / Prof Fees"/>
    <s v="Default"/>
    <s v="NHS Resolution"/>
    <s v="Default"/>
    <n v="-13552.78"/>
    <d v="2020-06-01T00:00:00"/>
    <s v="Accrual"/>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9"/>
    <s v="7310;NHS RESOLUTION;Inv No. SINX400202   Invoice not on SBS;May-20"/>
    <x v="245"/>
    <m/>
    <d v="2020-06-09T00:00:00"/>
    <m/>
    <s v="7310;NHS RESOLUTION;Inv No. SINX400202   Invoice not on SBS;May-20"/>
    <m/>
    <m/>
    <m/>
    <m/>
    <m/>
    <m/>
    <s v="Corporate Expenditure"/>
    <x v="4"/>
    <x v="2"/>
    <x v="6"/>
    <s v="7310 Legal / Prof Fees"/>
    <x v="1"/>
  </r>
  <r>
    <s v="E35120"/>
    <s v="7310"/>
    <s v="00000"/>
    <s v="0111D"/>
    <s v="000000"/>
    <s v="Corporate Expenses"/>
    <s v="Legal / Prof Fees"/>
    <s v="Default"/>
    <s v="NHS Resolution"/>
    <s v="Default"/>
    <n v="-13912.78"/>
    <d v="2020-06-01T00:00:00"/>
    <s v="Accrual"/>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50"/>
    <s v="7310;NHS RESOLUTION;Inv No. SINX400208   Invoice not on SBS;May-20"/>
    <x v="245"/>
    <m/>
    <d v="2020-06-09T00:00:00"/>
    <m/>
    <s v="7310;NHS RESOLUTION;Inv No. SINX400208   Invoice not on SBS;May-20"/>
    <m/>
    <m/>
    <m/>
    <m/>
    <m/>
    <m/>
    <s v="Corporate Expenditure"/>
    <x v="4"/>
    <x v="2"/>
    <x v="6"/>
    <s v="7310 Legal / Prof Fees"/>
    <x v="1"/>
  </r>
  <r>
    <s v="E35120"/>
    <s v="7310"/>
    <s v="00000"/>
    <s v="0111D"/>
    <s v="000000"/>
    <s v="Corporate Expenses"/>
    <s v="Legal / Prof Fees"/>
    <s v="Default"/>
    <s v="NHS Resolution"/>
    <s v="Default"/>
    <n v="-23912.78"/>
    <d v="2020-06-01T00:00:00"/>
    <s v="Accrual"/>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51"/>
    <s v="7310;NHS RESOLUTION;Inv No. SINX400561   Invoice not on SBS;May-20"/>
    <x v="245"/>
    <m/>
    <d v="2020-06-09T00:00:00"/>
    <m/>
    <s v="7310;NHS RESOLUTION;Inv No. SINX400561   Invoice not on SBS;May-20"/>
    <m/>
    <m/>
    <m/>
    <m/>
    <m/>
    <m/>
    <s v="Corporate Expenditure"/>
    <x v="4"/>
    <x v="2"/>
    <x v="6"/>
    <s v="7310 Legal / Prof Fees"/>
    <x v="1"/>
  </r>
  <r>
    <s v="E35120"/>
    <s v="7310"/>
    <s v="00000"/>
    <s v="0111D"/>
    <s v="000000"/>
    <s v="Corporate Expenses"/>
    <s v="Legal / Prof Fees"/>
    <s v="Default"/>
    <s v="NHS Resolution"/>
    <s v="Default"/>
    <n v="6817.06"/>
    <d v="2020-06-01T00:00:00"/>
    <s v="Accrual"/>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52"/>
    <s v="7310;NHS RESOLUTION;Inv No. OBAR11877   Invoice not on SBS;May-20"/>
    <x v="245"/>
    <m/>
    <d v="2020-06-09T00:00:00"/>
    <m/>
    <s v="7310;NHS RESOLUTION;Inv No. OBAR11877   Invoice not on SBS;May-20"/>
    <m/>
    <m/>
    <m/>
    <m/>
    <m/>
    <m/>
    <s v="Corporate Expenditure"/>
    <x v="4"/>
    <x v="2"/>
    <x v="6"/>
    <s v="7310 Legal / Prof Fees"/>
    <x v="1"/>
  </r>
  <r>
    <s v="E35120"/>
    <s v="7310"/>
    <s v="00000"/>
    <s v="0111D"/>
    <s v="000000"/>
    <s v="Corporate Expenses"/>
    <s v="Legal / Prof Fees"/>
    <s v="Default"/>
    <s v="NHS Resolution"/>
    <s v="Default"/>
    <n v="6848.26"/>
    <d v="2020-06-01T00:00:00"/>
    <s v="Accrual"/>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53"/>
    <s v="7310;NHS RESOLUTION;Inv No. OBAR11879   Invoice not on SBS;May-20"/>
    <x v="245"/>
    <m/>
    <d v="2020-06-09T00:00:00"/>
    <m/>
    <s v="7310;NHS RESOLUTION;Inv No. OBAR11879   Invoice not on SBS;May-20"/>
    <m/>
    <m/>
    <m/>
    <m/>
    <m/>
    <m/>
    <s v="Corporate Expenditure"/>
    <x v="4"/>
    <x v="2"/>
    <x v="6"/>
    <s v="7310 Legal / Prof Fees"/>
    <x v="1"/>
  </r>
  <r>
    <s v="E35120"/>
    <s v="7310"/>
    <s v="00000"/>
    <s v="0111D"/>
    <s v="000000"/>
    <s v="Corporate Expenses"/>
    <s v="Legal / Prof Fees"/>
    <s v="Default"/>
    <s v="NHS Resolution"/>
    <s v="Default"/>
    <n v="7053.86"/>
    <d v="2020-06-01T00:00:00"/>
    <s v="Accrual"/>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54"/>
    <s v="7310;NHS RESOLUTION;Inv No. OBAR11878   Invoice not on SBS;May-20"/>
    <x v="245"/>
    <m/>
    <d v="2020-06-09T00:00:00"/>
    <m/>
    <s v="7310;NHS RESOLUTION;Inv No. OBAR11878   Invoice not on SBS;May-20"/>
    <m/>
    <m/>
    <m/>
    <m/>
    <m/>
    <m/>
    <s v="Corporate Expenditure"/>
    <x v="4"/>
    <x v="2"/>
    <x v="6"/>
    <s v="7310 Legal / Prof Fees"/>
    <x v="1"/>
  </r>
  <r>
    <s v="E35120"/>
    <s v="7310"/>
    <s v="00000"/>
    <s v="0111D"/>
    <s v="000000"/>
    <s v="Corporate Expenses"/>
    <s v="Legal / Prof Fees"/>
    <s v="Default"/>
    <s v="NHS Resolution"/>
    <s v="Default"/>
    <n v="4568.34"/>
    <d v="2020-06-01T00:00:00"/>
    <s v="Adjustment"/>
    <s v="Spreadsheet"/>
    <s v="FBP1 Adjustments - PY ADJ"/>
    <s v="Spreadsheet A 18528060 89513581"/>
    <s v="RYD FIN CAM 2021 03 012 Adjustment GBP"/>
    <d v="2020-07-02T00:00:00"/>
    <s v="RYD MCCARTHY, CAROLE"/>
    <n v="11"/>
    <s v="7310;NHS RESOLUTION;Inv No. SINX400154   Invoice not on SBS; 2019-20 Accrual Reversal MOVE TO PY CODE"/>
    <x v="246"/>
    <m/>
    <d v="2020-07-02T00:00:00"/>
    <m/>
    <s v="7310;NHS RESOLUTION;Inv No. SINX400154   Invoice not on SBS; 2019-20 Accrual Reversal MOVE TO PY CODE"/>
    <m/>
    <m/>
    <m/>
    <m/>
    <m/>
    <m/>
    <s v="Corporate Expenditure"/>
    <x v="4"/>
    <x v="2"/>
    <x v="6"/>
    <s v="7310 Legal / Prof Fees"/>
    <x v="1"/>
  </r>
  <r>
    <s v="E35120"/>
    <s v="7310"/>
    <s v="00000"/>
    <s v="0111D"/>
    <s v="000000"/>
    <s v="Corporate Expenses"/>
    <s v="Legal / Prof Fees"/>
    <s v="Default"/>
    <s v="NHS Resolution"/>
    <s v="Default"/>
    <n v="9500"/>
    <d v="2020-06-01T00:00:00"/>
    <s v="Adjustment"/>
    <s v="Spreadsheet"/>
    <s v="FBP1 Adjustments - PY ADJ"/>
    <s v="Spreadsheet A 18528060 89513581"/>
    <s v="RYD FIN CAM 2021 03 012 Adjustment GBP"/>
    <d v="2020-07-02T00:00:00"/>
    <s v="RYD MCCARTHY, CAROLE"/>
    <n v="12"/>
    <s v="7310;2019-20 Invoice MOVE TO PY CODE;NHS LITIGATION AUTHORITY;SCRX00020933;http://nww.docserv.wyss.nhs.uk/synergyiim/dist/?val=1896526_12023745_20200527164216"/>
    <x v="246"/>
    <m/>
    <d v="2020-07-02T00:00:00"/>
    <m/>
    <s v="7310;2019-20 Invoice MOVE TO PY CODE;NHS LITIGATION AUTHORITY;SCRX00020933;"/>
    <m/>
    <m/>
    <s v="http://nww.docserv.wyss.nhs.uk/synergyiim/dist/?val=1896526_12023745_20200527164216"/>
    <m/>
    <m/>
    <m/>
    <s v="Corporate Expenditure"/>
    <x v="4"/>
    <x v="2"/>
    <x v="6"/>
    <s v="7310 Legal / Prof Fees"/>
    <x v="1"/>
  </r>
  <r>
    <s v="E35120"/>
    <s v="7310"/>
    <s v="00000"/>
    <s v="0111D"/>
    <s v="000000"/>
    <s v="Corporate Expenses"/>
    <s v="Legal / Prof Fees"/>
    <s v="Default"/>
    <s v="NHS Resolution"/>
    <s v="Default"/>
    <n v="10000"/>
    <d v="2020-06-01T00:00:00"/>
    <s v="Adjustment"/>
    <s v="Spreadsheet"/>
    <s v="FBP1 Adjustments - PY ADJ"/>
    <s v="Spreadsheet A 18528060 89513581"/>
    <s v="RYD FIN CAM 2021 03 012 Adjustment GBP"/>
    <d v="2020-07-02T00:00:00"/>
    <s v="RYD MCCARTHY, CAROLE"/>
    <n v="13"/>
    <s v="7310;NHS RESOLUTION;Inv No. SINX400561   Invoice not on SBS; 2019-20 Accrual Reversal MOVE TO PY CODE"/>
    <x v="246"/>
    <m/>
    <d v="2020-07-02T00:00:00"/>
    <m/>
    <s v="7310;NHS RESOLUTION;Inv No. SINX400561   Invoice not on SBS; 2019-20 Accrual Reversal MOVE TO PY CODE"/>
    <m/>
    <m/>
    <m/>
    <m/>
    <m/>
    <m/>
    <s v="Corporate Expenditure"/>
    <x v="4"/>
    <x v="2"/>
    <x v="6"/>
    <s v="7310 Legal / Prof Fees"/>
    <x v="1"/>
  </r>
  <r>
    <s v="E35120"/>
    <s v="7310"/>
    <s v="00000"/>
    <s v="0111D"/>
    <s v="000000"/>
    <s v="Corporate Expenses"/>
    <s v="Legal / Prof Fees"/>
    <s v="Default"/>
    <s v="NHS Resolution"/>
    <s v="Default"/>
    <n v="13552.78"/>
    <d v="2020-06-01T00:00:00"/>
    <s v="Adjustment"/>
    <s v="Spreadsheet"/>
    <s v="FBP1 Adjustments - PY ADJ"/>
    <s v="Spreadsheet A 18528060 89513581"/>
    <s v="RYD FIN CAM 2021 03 012 Adjustment GBP"/>
    <d v="2020-07-02T00:00:00"/>
    <s v="RYD MCCARTHY, CAROLE"/>
    <n v="14"/>
    <s v="7310;NHS RESOLUTION;Inv No. SINX400202   Invoice not on SBS; 2019-20 Accrual Reversal MOVE TO PY CODE"/>
    <x v="246"/>
    <m/>
    <d v="2020-07-02T00:00:00"/>
    <m/>
    <s v="7310;NHS RESOLUTION;Inv No. SINX400202   Invoice not on SBS; 2019-20 Accrual Reversal MOVE TO PY CODE"/>
    <m/>
    <m/>
    <m/>
    <m/>
    <m/>
    <m/>
    <s v="Corporate Expenditure"/>
    <x v="4"/>
    <x v="2"/>
    <x v="6"/>
    <s v="7310 Legal / Prof Fees"/>
    <x v="1"/>
  </r>
  <r>
    <s v="E35120"/>
    <s v="7310"/>
    <s v="00000"/>
    <s v="0111D"/>
    <s v="000000"/>
    <s v="Corporate Expenses"/>
    <s v="Legal / Prof Fees"/>
    <s v="Default"/>
    <s v="NHS Resolution"/>
    <s v="Default"/>
    <n v="13912.78"/>
    <d v="2020-06-01T00:00:00"/>
    <s v="Adjustment"/>
    <s v="Spreadsheet"/>
    <s v="FBP1 Adjustments - PY ADJ"/>
    <s v="Spreadsheet A 18528060 89513581"/>
    <s v="RYD FIN CAM 2021 03 012 Adjustment GBP"/>
    <d v="2020-07-02T00:00:00"/>
    <s v="RYD MCCARTHY, CAROLE"/>
    <n v="15"/>
    <s v="7310;NHS RESOLUTION;Inv No. SINX400208   Invoice not on SBS; 2019-20 Accrual Reversal MOVE TO PY CODE"/>
    <x v="246"/>
    <m/>
    <d v="2020-07-02T00:00:00"/>
    <m/>
    <s v="7310;NHS RESOLUTION;Inv No. SINX400208   Invoice not on SBS; 2019-20 Accrual Reversal MOVE TO PY CODE"/>
    <m/>
    <m/>
    <m/>
    <m/>
    <m/>
    <m/>
    <s v="Corporate Expenditure"/>
    <x v="4"/>
    <x v="2"/>
    <x v="6"/>
    <s v="7310 Legal / Prof Fees"/>
    <x v="1"/>
  </r>
  <r>
    <s v="E35120"/>
    <s v="7310"/>
    <s v="00000"/>
    <s v="0111D"/>
    <s v="000000"/>
    <s v="Corporate Expenses"/>
    <s v="Legal / Prof Fees"/>
    <s v="Default"/>
    <s v="NHS Resolution"/>
    <s v="Default"/>
    <n v="23912.78"/>
    <d v="2020-06-01T00:00:00"/>
    <s v="Adjustment"/>
    <s v="Spreadsheet"/>
    <s v="FBP1 Adjustments - PY ADJ"/>
    <s v="Spreadsheet A 18528060 89513581"/>
    <s v="RYD FIN CAM 2021 03 012 Adjustment GBP"/>
    <d v="2020-07-02T00:00:00"/>
    <s v="RYD MCCARTHY, CAROLE"/>
    <n v="16"/>
    <s v="7310;NHS RESOLUTION;Inv No. SINX400561   Invoice not on SBS; 2019-20 Accrual Reversal MOVE TO PY CODE"/>
    <x v="246"/>
    <m/>
    <d v="2020-07-02T00:00:00"/>
    <m/>
    <s v="7310;NHS RESOLUTION;Inv No. SINX400561   Invoice not on SBS; 2019-20 Accrual Reversal MOVE TO PY CODE"/>
    <m/>
    <m/>
    <m/>
    <m/>
    <m/>
    <m/>
    <s v="Corporate Expenditure"/>
    <x v="4"/>
    <x v="2"/>
    <x v="6"/>
    <s v="7310 Legal / Prof Fees"/>
    <x v="1"/>
  </r>
  <r>
    <s v="E35120"/>
    <s v="7310"/>
    <s v="00000"/>
    <s v="0111D"/>
    <s v="000000"/>
    <s v="Corporate Expenses"/>
    <s v="Legal / Prof Fees"/>
    <s v="Default"/>
    <s v="NHS Resolution"/>
    <s v="Default"/>
    <n v="-270.74"/>
    <d v="2020-06-01T00:00:00"/>
    <s v="Adjustment"/>
    <s v="Spreadsheet"/>
    <s v="FBP1 Adjustments - PY ADJ"/>
    <s v="Spreadsheet A 18528060 89513581"/>
    <s v="RYD FIN CAM 2021 03 012 Adjustment GBP"/>
    <d v="2020-07-02T00:00:00"/>
    <s v="RYD MCCARTHY, CAROLE"/>
    <n v="17"/>
    <s v="7310;2019-20 Invoice MOVE TO PY CODE;NHS LITIGATION AUTHORITY;SINX00048074;http://nww.docserv.wyss.nhs.uk/synergyiim/dist/?val=1896520_12023738_20200527164159"/>
    <x v="246"/>
    <m/>
    <d v="2020-07-02T00:00:00"/>
    <m/>
    <s v="7310;2019-20 Invoice MOVE TO PY CODE;NHS LITIGATION AUTHORITY;SINX00048074;"/>
    <m/>
    <m/>
    <s v="http://nww.docserv.wyss.nhs.uk/synergyiim/dist/?val=1896520_12023738_20200527164159"/>
    <m/>
    <m/>
    <m/>
    <s v="Corporate Expenditure"/>
    <x v="4"/>
    <x v="2"/>
    <x v="6"/>
    <s v="7310 Legal / Prof Fees"/>
    <x v="1"/>
  </r>
  <r>
    <s v="E35120"/>
    <s v="7310"/>
    <s v="00000"/>
    <s v="0111D"/>
    <s v="000000"/>
    <s v="Corporate Expenses"/>
    <s v="Legal / Prof Fees"/>
    <s v="Default"/>
    <s v="NHS Resolution"/>
    <s v="Default"/>
    <n v="-9711.6"/>
    <d v="2020-06-01T00:00:00"/>
    <s v="Adjustment"/>
    <s v="Spreadsheet"/>
    <s v="FBP1 Adjustments - PY ADJ"/>
    <s v="Spreadsheet A 18528060 89513581"/>
    <s v="RYD FIN CAM 2021 03 012 Adjustment GBP"/>
    <d v="2020-07-02T00:00:00"/>
    <s v="RYD MCCARTHY, CAROLE"/>
    <n v="18"/>
    <s v="7310;2019-20 Invoice MOVE TO PY CODE;NHS LITIGATION AUTHORITY;SINX00051240;http://nww.docserv.wyss.nhs.uk/synergyiim/dist/?val=1896522_12023739_20200527164207"/>
    <x v="246"/>
    <m/>
    <d v="2020-07-02T00:00:00"/>
    <m/>
    <s v="7310;2019-20 Invoice MOVE TO PY CODE;NHS LITIGATION AUTHORITY;SINX00051240;"/>
    <m/>
    <m/>
    <s v="http://nww.docserv.wyss.nhs.uk/synergyiim/dist/?val=1896522_12023739_20200527164207"/>
    <m/>
    <m/>
    <m/>
    <s v="Corporate Expenditure"/>
    <x v="4"/>
    <x v="2"/>
    <x v="6"/>
    <s v="7310 Legal / Prof Fees"/>
    <x v="1"/>
  </r>
  <r>
    <s v="E35120"/>
    <s v="7310"/>
    <s v="00000"/>
    <s v="0111D"/>
    <s v="000000"/>
    <s v="Corporate Expenses"/>
    <s v="Legal / Prof Fees"/>
    <s v="Default"/>
    <s v="NHS Resolution"/>
    <s v="Default"/>
    <n v="-10000"/>
    <d v="2020-06-01T00:00:00"/>
    <s v="Adjustment"/>
    <s v="Spreadsheet"/>
    <s v="FBP1 Adjustments - PY ADJ"/>
    <s v="Spreadsheet A 18528060 89513581"/>
    <s v="RYD FIN CAM 2021 03 012 Adjustment GBP"/>
    <d v="2020-07-02T00:00:00"/>
    <s v="RYD MCCARTHY, CAROLE"/>
    <n v="19"/>
    <s v="7310;2019-20 Invoice MOVE TO PY CODE;NHS RESOLUTION;SINX400561;http://nww.docserv.wyss.nhs.uk/synergyiim/dist/?val=1895230_12021932_20200527145853"/>
    <x v="246"/>
    <m/>
    <d v="2020-07-02T00:00:00"/>
    <m/>
    <s v="7310;2019-20 Invoice MOVE TO PY CODE;NHS RESOLUTION;SINX400561;"/>
    <m/>
    <m/>
    <s v="http://nww.docserv.wyss.nhs.uk/synergyiim/dist/?val=1895230_12021932_20200527145853"/>
    <m/>
    <m/>
    <m/>
    <s v="Corporate Expenditure"/>
    <x v="4"/>
    <x v="2"/>
    <x v="6"/>
    <s v="7310 Legal / Prof Fees"/>
    <x v="1"/>
  </r>
  <r>
    <s v="E35120"/>
    <s v="7310"/>
    <s v="00000"/>
    <s v="0111D"/>
    <s v="000000"/>
    <s v="Corporate Expenses"/>
    <s v="Legal / Prof Fees"/>
    <s v="Default"/>
    <s v="NHS Resolution"/>
    <s v="Default"/>
    <n v="270.74"/>
    <d v="2020-06-01T00:00:00"/>
    <s v="Adjustment"/>
    <s v="Spreadsheet"/>
    <s v="FBP1 Adjustments - Prior Year Cost"/>
    <s v="Spreadsheet A 18503024 89372688"/>
    <s v="RYD FIN CAM 2021 03 001 Adjustment GBP"/>
    <d v="2020-06-29T00:00:00"/>
    <s v="RYD MCCARTHY, CAROLE"/>
    <n v="20"/>
    <s v="7310;2019-20 Invoice;NHS LITIGATION AUTHORITY;SINX00048074;http://nww.docserv.wyss.nhs.uk/synergyiim/dist/?val=1896520_12023738_20200527164159"/>
    <x v="247"/>
    <m/>
    <d v="2020-06-29T00:00:00"/>
    <m/>
    <s v="7310;2019-20 Invoice;NHS LITIGATION AUTHORITY;SINX00048074;"/>
    <m/>
    <m/>
    <s v="http://nww.docserv.wyss.nhs.uk/synergyiim/dist/?val=1896520_12023738_20200527164159"/>
    <m/>
    <m/>
    <m/>
    <s v="Corporate Expenditure"/>
    <x v="4"/>
    <x v="2"/>
    <x v="6"/>
    <s v="7310 Legal / Prof Fees"/>
    <x v="1"/>
  </r>
  <r>
    <s v="E35120"/>
    <s v="7310"/>
    <s v="00000"/>
    <s v="0111D"/>
    <s v="000000"/>
    <s v="Corporate Expenses"/>
    <s v="Legal / Prof Fees"/>
    <s v="Default"/>
    <s v="NHS Resolution"/>
    <s v="Default"/>
    <n v="4568.34"/>
    <d v="2020-06-01T00:00:00"/>
    <s v="Adjustment"/>
    <s v="Spreadsheet"/>
    <s v="FBP1 Adjustments - Prior Year Cost"/>
    <s v="Spreadsheet A 18503024 89372688"/>
    <s v="RYD FIN CAM 2021 03 001 Adjustment GBP"/>
    <d v="2020-06-29T00:00:00"/>
    <s v="RYD MCCARTHY, CAROLE"/>
    <n v="21"/>
    <s v="7310;NHS RESOLUTION;Inv No. SINX400154 PY Accrual Reversal offsetting PY invoice"/>
    <x v="247"/>
    <m/>
    <d v="2020-06-29T00:00:00"/>
    <m/>
    <s v="7310;NHS RESOLUTION;Inv No. SINX400154 PY Accrual Reversal offsetting PY invoice"/>
    <m/>
    <m/>
    <m/>
    <m/>
    <m/>
    <m/>
    <s v="Corporate Expenditure"/>
    <x v="4"/>
    <x v="2"/>
    <x v="6"/>
    <s v="7310 Legal / Prof Fees"/>
    <x v="1"/>
  </r>
  <r>
    <s v="E35120"/>
    <s v="7310"/>
    <s v="00000"/>
    <s v="0111D"/>
    <s v="000000"/>
    <s v="Corporate Expenses"/>
    <s v="Legal / Prof Fees"/>
    <s v="Default"/>
    <s v="NHS Resolution"/>
    <s v="Default"/>
    <n v="9500"/>
    <d v="2020-06-01T00:00:00"/>
    <s v="Adjustment"/>
    <s v="Spreadsheet"/>
    <s v="FBP1 Adjustments - Prior Year Cost"/>
    <s v="Spreadsheet A 18503024 89372688"/>
    <s v="RYD FIN CAM 2021 03 001 Adjustment GBP"/>
    <d v="2020-06-29T00:00:00"/>
    <s v="RYD MCCARTHY, CAROLE"/>
    <n v="22"/>
    <s v="7310;2019-20 Invoice;NHS LITIGATION AUTHORITY;SCRX00020933;http://nww.docserv.wyss.nhs.uk/synergyiim/dist/?val=1896526_12023745_20200527164216"/>
    <x v="247"/>
    <m/>
    <d v="2020-06-29T00:00:00"/>
    <m/>
    <s v="7310;2019-20 Invoice;NHS LITIGATION AUTHORITY;SCRX00020933;"/>
    <m/>
    <m/>
    <s v="http://nww.docserv.wyss.nhs.uk/synergyiim/dist/?val=1896526_12023745_20200527164216"/>
    <m/>
    <m/>
    <m/>
    <s v="Corporate Expenditure"/>
    <x v="4"/>
    <x v="2"/>
    <x v="6"/>
    <s v="7310 Legal / Prof Fees"/>
    <x v="1"/>
  </r>
  <r>
    <s v="E35120"/>
    <s v="7310"/>
    <s v="00000"/>
    <s v="0111D"/>
    <s v="000000"/>
    <s v="Corporate Expenses"/>
    <s v="Legal / Prof Fees"/>
    <s v="Default"/>
    <s v="NHS Resolution"/>
    <s v="Default"/>
    <n v="9711.6"/>
    <d v="2020-06-01T00:00:00"/>
    <s v="Adjustment"/>
    <s v="Spreadsheet"/>
    <s v="FBP1 Adjustments - Prior Year Cost"/>
    <s v="Spreadsheet A 18503024 89372688"/>
    <s v="RYD FIN CAM 2021 03 001 Adjustment GBP"/>
    <d v="2020-06-29T00:00:00"/>
    <s v="RYD MCCARTHY, CAROLE"/>
    <n v="23"/>
    <s v="7310;2019-20 Invoice;NHS LITIGATION AUTHORITY;SINX00051240;http://nww.docserv.wyss.nhs.uk/synergyiim/dist/?val=1896522_12023739_20200527164207"/>
    <x v="247"/>
    <m/>
    <d v="2020-06-29T00:00:00"/>
    <m/>
    <s v="7310;2019-20 Invoice;NHS LITIGATION AUTHORITY;SINX00051240;"/>
    <m/>
    <m/>
    <s v="http://nww.docserv.wyss.nhs.uk/synergyiim/dist/?val=1896522_12023739_20200527164207"/>
    <m/>
    <m/>
    <m/>
    <s v="Corporate Expenditure"/>
    <x v="4"/>
    <x v="2"/>
    <x v="6"/>
    <s v="7310 Legal / Prof Fees"/>
    <x v="1"/>
  </r>
  <r>
    <s v="E35120"/>
    <s v="7310"/>
    <s v="00000"/>
    <s v="0111D"/>
    <s v="000000"/>
    <s v="Corporate Expenses"/>
    <s v="Legal / Prof Fees"/>
    <s v="Default"/>
    <s v="NHS Resolution"/>
    <s v="Default"/>
    <n v="10000"/>
    <d v="2020-06-01T00:00:00"/>
    <s v="Adjustment"/>
    <s v="Spreadsheet"/>
    <s v="FBP1 Adjustments - Prior Year Cost"/>
    <s v="Spreadsheet A 18503024 89372688"/>
    <s v="RYD FIN CAM 2021 03 001 Adjustment GBP"/>
    <d v="2020-06-29T00:00:00"/>
    <s v="RYD MCCARTHY, CAROLE"/>
    <n v="24"/>
    <s v="7310;2019-20 Invoice;NHS RESOLUTION;SINX400561;http://nww.docserv.wyss.nhs.uk/synergyiim/dist/?val=1895230_12021932_20200527145853"/>
    <x v="247"/>
    <m/>
    <d v="2020-06-29T00:00:00"/>
    <m/>
    <s v="7310;2019-20 Invoice;NHS RESOLUTION;SINX400561;"/>
    <m/>
    <m/>
    <s v="http://nww.docserv.wyss.nhs.uk/synergyiim/dist/?val=1895230_12021932_20200527145853"/>
    <m/>
    <m/>
    <m/>
    <s v="Corporate Expenditure"/>
    <x v="4"/>
    <x v="2"/>
    <x v="6"/>
    <s v="7310 Legal / Prof Fees"/>
    <x v="1"/>
  </r>
  <r>
    <s v="E35120"/>
    <s v="7310"/>
    <s v="00000"/>
    <s v="0111D"/>
    <s v="000000"/>
    <s v="Corporate Expenses"/>
    <s v="Legal / Prof Fees"/>
    <s v="Default"/>
    <s v="NHS Resolution"/>
    <s v="Default"/>
    <n v="10000"/>
    <d v="2020-06-01T00:00:00"/>
    <s v="Adjustment"/>
    <s v="Spreadsheet"/>
    <s v="FBP1 Adjustments - Prior Year Cost"/>
    <s v="Spreadsheet A 18503024 89372688"/>
    <s v="RYD FIN CAM 2021 03 001 Adjustment GBP"/>
    <d v="2020-06-29T00:00:00"/>
    <s v="RYD MCCARTHY, CAROLE"/>
    <n v="25"/>
    <s v="7310;NHS RESOLUTION;Inv No. SINX400561 PY Accrual Reversal offsetting PY invoice"/>
    <x v="247"/>
    <m/>
    <d v="2020-06-29T00:00:00"/>
    <m/>
    <s v="7310;NHS RESOLUTION;Inv No. SINX400561 PY Accrual Reversal offsetting PY invoice"/>
    <m/>
    <m/>
    <m/>
    <m/>
    <m/>
    <m/>
    <s v="Corporate Expenditure"/>
    <x v="4"/>
    <x v="2"/>
    <x v="6"/>
    <s v="7310 Legal / Prof Fees"/>
    <x v="1"/>
  </r>
  <r>
    <s v="E35120"/>
    <s v="7310"/>
    <s v="00000"/>
    <s v="0111D"/>
    <s v="000000"/>
    <s v="Corporate Expenses"/>
    <s v="Legal / Prof Fees"/>
    <s v="Default"/>
    <s v="NHS Resolution"/>
    <s v="Default"/>
    <n v="13552.78"/>
    <d v="2020-06-01T00:00:00"/>
    <s v="Adjustment"/>
    <s v="Spreadsheet"/>
    <s v="FBP1 Adjustments - Prior Year Cost"/>
    <s v="Spreadsheet A 18503024 89372688"/>
    <s v="RYD FIN CAM 2021 03 001 Adjustment GBP"/>
    <d v="2020-06-29T00:00:00"/>
    <s v="RYD MCCARTHY, CAROLE"/>
    <n v="26"/>
    <s v="7310;NHS RESOLUTION;Inv No. SINX400202 PY Accrual Reversal offsetting PY invoice"/>
    <x v="247"/>
    <m/>
    <d v="2020-06-29T00:00:00"/>
    <m/>
    <s v="7310;NHS RESOLUTION;Inv No. SINX400202 PY Accrual Reversal offsetting PY invoice"/>
    <m/>
    <m/>
    <m/>
    <m/>
    <m/>
    <m/>
    <s v="Corporate Expenditure"/>
    <x v="4"/>
    <x v="2"/>
    <x v="6"/>
    <s v="7310 Legal / Prof Fees"/>
    <x v="1"/>
  </r>
  <r>
    <s v="E35120"/>
    <s v="7310"/>
    <s v="00000"/>
    <s v="0111D"/>
    <s v="000000"/>
    <s v="Corporate Expenses"/>
    <s v="Legal / Prof Fees"/>
    <s v="Default"/>
    <s v="NHS Resolution"/>
    <s v="Default"/>
    <n v="13912.78"/>
    <d v="2020-06-01T00:00:00"/>
    <s v="Adjustment"/>
    <s v="Spreadsheet"/>
    <s v="FBP1 Adjustments - Prior Year Cost"/>
    <s v="Spreadsheet A 18503024 89372688"/>
    <s v="RYD FIN CAM 2021 03 001 Adjustment GBP"/>
    <d v="2020-06-29T00:00:00"/>
    <s v="RYD MCCARTHY, CAROLE"/>
    <n v="27"/>
    <s v="7310;NHS RESOLUTION;Inv No. SINX400208 PY Accrual Reversal offsetting PY invoice"/>
    <x v="247"/>
    <m/>
    <d v="2020-06-29T00:00:00"/>
    <m/>
    <s v="7310;NHS RESOLUTION;Inv No. SINX400208 PY Accrual Reversal offsetting PY invoice"/>
    <m/>
    <m/>
    <m/>
    <m/>
    <m/>
    <m/>
    <s v="Corporate Expenditure"/>
    <x v="4"/>
    <x v="2"/>
    <x v="6"/>
    <s v="7310 Legal / Prof Fees"/>
    <x v="1"/>
  </r>
  <r>
    <s v="E35120"/>
    <s v="7310"/>
    <s v="00000"/>
    <s v="0111D"/>
    <s v="000000"/>
    <s v="Corporate Expenses"/>
    <s v="Legal / Prof Fees"/>
    <s v="Default"/>
    <s v="NHS Resolution"/>
    <s v="Default"/>
    <n v="23912.78"/>
    <d v="2020-06-01T00:00:00"/>
    <s v="Adjustment"/>
    <s v="Spreadsheet"/>
    <s v="FBP1 Adjustments - Prior Year Cost"/>
    <s v="Spreadsheet A 18503024 89372688"/>
    <s v="RYD FIN CAM 2021 03 001 Adjustment GBP"/>
    <d v="2020-06-29T00:00:00"/>
    <s v="RYD MCCARTHY, CAROLE"/>
    <n v="28"/>
    <s v="7310;NHS RESOLUTION;Inv No. SINX400561 PY Accrual Reversal offsetting PY invoice"/>
    <x v="247"/>
    <m/>
    <d v="2020-06-29T00:00:00"/>
    <m/>
    <s v="7310;NHS RESOLUTION;Inv No. SINX400561 PY Accrual Reversal offsetting PY invoice"/>
    <m/>
    <m/>
    <m/>
    <m/>
    <m/>
    <m/>
    <s v="Corporate Expenditure"/>
    <x v="4"/>
    <x v="2"/>
    <x v="6"/>
    <s v="7310 Legal / Prof Fees"/>
    <x v="1"/>
  </r>
  <r>
    <s v="E35120"/>
    <s v="7310"/>
    <s v="00000"/>
    <s v="0111D"/>
    <s v="000000"/>
    <s v="Corporate Expenses"/>
    <s v="Legal / Prof Fees"/>
    <s v="Default"/>
    <s v="NHS Resolution"/>
    <s v="Default"/>
    <n v="-270.74"/>
    <d v="2020-06-01T00:00:00"/>
    <s v="Adjustment"/>
    <s v="Spreadsheet"/>
    <s v="FBP1 Adjustments - Prior Year Cost"/>
    <s v="Spreadsheet A 18503024 89372688"/>
    <s v="RYD FIN CAM 2021 03 001 Adjustment GBP"/>
    <d v="2020-06-29T00:00:00"/>
    <s v="RYD MCCARTHY, CAROLE"/>
    <n v="29"/>
    <s v="7310;2019-20 Invoice;NHS LITIGATION AUTHORITY;SINX00048074;http://nww.docserv.wyss.nhs.uk/synergyiim/dist/?val=1896520_12023738_20200527164159"/>
    <x v="247"/>
    <m/>
    <d v="2020-06-29T00:00:00"/>
    <m/>
    <s v="7310;2019-20 Invoice;NHS LITIGATION AUTHORITY;SINX00048074;"/>
    <m/>
    <m/>
    <s v="http://nww.docserv.wyss.nhs.uk/synergyiim/dist/?val=1896520_12023738_20200527164159"/>
    <m/>
    <m/>
    <m/>
    <s v="Corporate Expenditure"/>
    <x v="4"/>
    <x v="2"/>
    <x v="6"/>
    <s v="7310 Legal / Prof Fees"/>
    <x v="1"/>
  </r>
  <r>
    <s v="E35120"/>
    <s v="7310"/>
    <s v="00000"/>
    <s v="0111D"/>
    <s v="000000"/>
    <s v="Corporate Expenses"/>
    <s v="Legal / Prof Fees"/>
    <s v="Default"/>
    <s v="NHS Resolution"/>
    <s v="Default"/>
    <n v="-4568.34"/>
    <d v="2020-06-01T00:00:00"/>
    <s v="Adjustment"/>
    <s v="Spreadsheet"/>
    <s v="FBP1 Adjustments - Prior Year Cost"/>
    <s v="Spreadsheet A 18503024 89372688"/>
    <s v="RYD FIN CAM 2021 03 001 Adjustment GBP"/>
    <d v="2020-06-29T00:00:00"/>
    <s v="RYD MCCARTHY, CAROLE"/>
    <n v="30"/>
    <s v="7310;NHS RESOLUTION;Inv No. SINX400154 PY Accrual Reversal offsetting PY invoice"/>
    <x v="247"/>
    <m/>
    <d v="2020-06-29T00:00:00"/>
    <m/>
    <s v="7310;NHS RESOLUTION;Inv No. SINX400154 PY Accrual Reversal offsetting PY invoice"/>
    <m/>
    <m/>
    <m/>
    <m/>
    <m/>
    <m/>
    <s v="Corporate Expenditure"/>
    <x v="4"/>
    <x v="2"/>
    <x v="6"/>
    <s v="7310 Legal / Prof Fees"/>
    <x v="1"/>
  </r>
  <r>
    <s v="E35120"/>
    <s v="7310"/>
    <s v="00000"/>
    <s v="0111D"/>
    <s v="000000"/>
    <s v="Corporate Expenses"/>
    <s v="Legal / Prof Fees"/>
    <s v="Default"/>
    <s v="NHS Resolution"/>
    <s v="Default"/>
    <n v="-9500"/>
    <d v="2020-06-01T00:00:00"/>
    <s v="Adjustment"/>
    <s v="Spreadsheet"/>
    <s v="FBP1 Adjustments - Prior Year Cost"/>
    <s v="Spreadsheet A 18503024 89372688"/>
    <s v="RYD FIN CAM 2021 03 001 Adjustment GBP"/>
    <d v="2020-06-29T00:00:00"/>
    <s v="RYD MCCARTHY, CAROLE"/>
    <n v="31"/>
    <s v="7310;2019-20 Invoice;NHS LITIGATION AUTHORITY;SCRX00020933;http://nww.docserv.wyss.nhs.uk/synergyiim/dist/?val=1896526_12023745_20200527164216"/>
    <x v="247"/>
    <m/>
    <d v="2020-06-29T00:00:00"/>
    <m/>
    <s v="7310;2019-20 Invoice;NHS LITIGATION AUTHORITY;SCRX00020933;"/>
    <m/>
    <m/>
    <s v="http://nww.docserv.wyss.nhs.uk/synergyiim/dist/?val=1896526_12023745_20200527164216"/>
    <m/>
    <m/>
    <m/>
    <s v="Corporate Expenditure"/>
    <x v="4"/>
    <x v="2"/>
    <x v="6"/>
    <s v="7310 Legal / Prof Fees"/>
    <x v="1"/>
  </r>
  <r>
    <s v="E35120"/>
    <s v="7310"/>
    <s v="00000"/>
    <s v="0111D"/>
    <s v="000000"/>
    <s v="Corporate Expenses"/>
    <s v="Legal / Prof Fees"/>
    <s v="Default"/>
    <s v="NHS Resolution"/>
    <s v="Default"/>
    <n v="-9711.6"/>
    <d v="2020-06-01T00:00:00"/>
    <s v="Adjustment"/>
    <s v="Spreadsheet"/>
    <s v="FBP1 Adjustments - Prior Year Cost"/>
    <s v="Spreadsheet A 18503024 89372688"/>
    <s v="RYD FIN CAM 2021 03 001 Adjustment GBP"/>
    <d v="2020-06-29T00:00:00"/>
    <s v="RYD MCCARTHY, CAROLE"/>
    <n v="32"/>
    <s v="7310;2019-20 Invoice;NHS LITIGATION AUTHORITY;SINX00051240;http://nww.docserv.wyss.nhs.uk/synergyiim/dist/?val=1896522_12023739_20200527164207"/>
    <x v="247"/>
    <m/>
    <d v="2020-06-29T00:00:00"/>
    <m/>
    <s v="7310;2019-20 Invoice;NHS LITIGATION AUTHORITY;SINX00051240;"/>
    <m/>
    <m/>
    <s v="http://nww.docserv.wyss.nhs.uk/synergyiim/dist/?val=1896522_12023739_20200527164207"/>
    <m/>
    <m/>
    <m/>
    <s v="Corporate Expenditure"/>
    <x v="4"/>
    <x v="2"/>
    <x v="6"/>
    <s v="7310 Legal / Prof Fees"/>
    <x v="1"/>
  </r>
  <r>
    <s v="E35120"/>
    <s v="7310"/>
    <s v="00000"/>
    <s v="0111D"/>
    <s v="000000"/>
    <s v="Corporate Expenses"/>
    <s v="Legal / Prof Fees"/>
    <s v="Default"/>
    <s v="NHS Resolution"/>
    <s v="Default"/>
    <n v="-10000"/>
    <d v="2020-06-01T00:00:00"/>
    <s v="Adjustment"/>
    <s v="Spreadsheet"/>
    <s v="FBP1 Adjustments - Prior Year Cost"/>
    <s v="Spreadsheet A 18503024 89372688"/>
    <s v="RYD FIN CAM 2021 03 001 Adjustment GBP"/>
    <d v="2020-06-29T00:00:00"/>
    <s v="RYD MCCARTHY, CAROLE"/>
    <n v="33"/>
    <s v="7310;2019-20 Invoice;NHS RESOLUTION;SINX400561;http://nww.docserv.wyss.nhs.uk/synergyiim/dist/?val=1895230_12021932_20200527145853"/>
    <x v="247"/>
    <m/>
    <d v="2020-06-29T00:00:00"/>
    <m/>
    <s v="7310;2019-20 Invoice;NHS RESOLUTION;SINX400561;"/>
    <m/>
    <m/>
    <s v="http://nww.docserv.wyss.nhs.uk/synergyiim/dist/?val=1895230_12021932_20200527145853"/>
    <m/>
    <m/>
    <m/>
    <s v="Corporate Expenditure"/>
    <x v="4"/>
    <x v="2"/>
    <x v="6"/>
    <s v="7310 Legal / Prof Fees"/>
    <x v="1"/>
  </r>
  <r>
    <s v="E35120"/>
    <s v="7310"/>
    <s v="00000"/>
    <s v="0111D"/>
    <s v="000000"/>
    <s v="Corporate Expenses"/>
    <s v="Legal / Prof Fees"/>
    <s v="Default"/>
    <s v="NHS Resolution"/>
    <s v="Default"/>
    <n v="-10000"/>
    <d v="2020-06-01T00:00:00"/>
    <s v="Adjustment"/>
    <s v="Spreadsheet"/>
    <s v="FBP1 Adjustments - Prior Year Cost"/>
    <s v="Spreadsheet A 18503024 89372688"/>
    <s v="RYD FIN CAM 2021 03 001 Adjustment GBP"/>
    <d v="2020-06-29T00:00:00"/>
    <s v="RYD MCCARTHY, CAROLE"/>
    <n v="34"/>
    <s v="7310;NHS RESOLUTION;Inv No. SINX400561 PY Accrual Reversal offsetting PY invoice"/>
    <x v="247"/>
    <m/>
    <d v="2020-06-29T00:00:00"/>
    <m/>
    <s v="7310;NHS RESOLUTION;Inv No. SINX400561 PY Accrual Reversal offsetting PY invoice"/>
    <m/>
    <m/>
    <m/>
    <m/>
    <m/>
    <m/>
    <s v="Corporate Expenditure"/>
    <x v="4"/>
    <x v="2"/>
    <x v="6"/>
    <s v="7310 Legal / Prof Fees"/>
    <x v="1"/>
  </r>
  <r>
    <s v="E35120"/>
    <s v="7310"/>
    <s v="00000"/>
    <s v="0111D"/>
    <s v="000000"/>
    <s v="Corporate Expenses"/>
    <s v="Legal / Prof Fees"/>
    <s v="Default"/>
    <s v="NHS Resolution"/>
    <s v="Default"/>
    <n v="-13552.78"/>
    <d v="2020-06-01T00:00:00"/>
    <s v="Adjustment"/>
    <s v="Spreadsheet"/>
    <s v="FBP1 Adjustments - Prior Year Cost"/>
    <s v="Spreadsheet A 18503024 89372688"/>
    <s v="RYD FIN CAM 2021 03 001 Adjustment GBP"/>
    <d v="2020-06-29T00:00:00"/>
    <s v="RYD MCCARTHY, CAROLE"/>
    <n v="35"/>
    <s v="7310;NHS RESOLUTION;Inv No. SINX400202 PY Accrual Reversal offsetting PY invoice"/>
    <x v="247"/>
    <m/>
    <d v="2020-06-29T00:00:00"/>
    <m/>
    <s v="7310;NHS RESOLUTION;Inv No. SINX400202 PY Accrual Reversal offsetting PY invoice"/>
    <m/>
    <m/>
    <m/>
    <m/>
    <m/>
    <m/>
    <s v="Corporate Expenditure"/>
    <x v="4"/>
    <x v="2"/>
    <x v="6"/>
    <s v="7310 Legal / Prof Fees"/>
    <x v="1"/>
  </r>
  <r>
    <s v="E35120"/>
    <s v="7310"/>
    <s v="00000"/>
    <s v="0111D"/>
    <s v="000000"/>
    <s v="Corporate Expenses"/>
    <s v="Legal / Prof Fees"/>
    <s v="Default"/>
    <s v="NHS Resolution"/>
    <s v="Default"/>
    <n v="-13912.78"/>
    <d v="2020-06-01T00:00:00"/>
    <s v="Adjustment"/>
    <s v="Spreadsheet"/>
    <s v="FBP1 Adjustments - Prior Year Cost"/>
    <s v="Spreadsheet A 18503024 89372688"/>
    <s v="RYD FIN CAM 2021 03 001 Adjustment GBP"/>
    <d v="2020-06-29T00:00:00"/>
    <s v="RYD MCCARTHY, CAROLE"/>
    <n v="36"/>
    <s v="7310;NHS RESOLUTION;Inv No. SINX400208 PY Accrual Reversal offsetting PY invoice"/>
    <x v="247"/>
    <m/>
    <d v="2020-06-29T00:00:00"/>
    <m/>
    <s v="7310;NHS RESOLUTION;Inv No. SINX400208 PY Accrual Reversal offsetting PY invoice"/>
    <m/>
    <m/>
    <m/>
    <m/>
    <m/>
    <m/>
    <s v="Corporate Expenditure"/>
    <x v="4"/>
    <x v="2"/>
    <x v="6"/>
    <s v="7310 Legal / Prof Fees"/>
    <x v="1"/>
  </r>
  <r>
    <s v="E35120"/>
    <s v="7310"/>
    <s v="00000"/>
    <s v="0111D"/>
    <s v="000000"/>
    <s v="Corporate Expenses"/>
    <s v="Legal / Prof Fees"/>
    <s v="Default"/>
    <s v="NHS Resolution"/>
    <s v="Default"/>
    <n v="-23912.78"/>
    <d v="2020-06-01T00:00:00"/>
    <s v="Adjustment"/>
    <s v="Spreadsheet"/>
    <s v="FBP1 Adjustments - Prior Year Cost"/>
    <s v="Spreadsheet A 18503024 89372688"/>
    <s v="RYD FIN CAM 2021 03 001 Adjustment GBP"/>
    <d v="2020-06-29T00:00:00"/>
    <s v="RYD MCCARTHY, CAROLE"/>
    <n v="37"/>
    <s v="7310;NHS RESOLUTION;Inv No. SINX400561 PY Accrual Reversal offsetting PY invoice"/>
    <x v="247"/>
    <m/>
    <d v="2020-06-29T00:00:00"/>
    <m/>
    <s v="7310;NHS RESOLUTION;Inv No. SINX400561 PY Accrual Reversal offsetting PY invoice"/>
    <m/>
    <m/>
    <m/>
    <m/>
    <m/>
    <m/>
    <s v="Corporate Expenditure"/>
    <x v="4"/>
    <x v="2"/>
    <x v="6"/>
    <s v="7310 Legal / Prof Fees"/>
    <x v="1"/>
  </r>
  <r>
    <s v="E35120"/>
    <s v="7310"/>
    <s v="00000"/>
    <s v="0111D"/>
    <s v="000000"/>
    <s v="Corporate Expenses"/>
    <s v="Legal / Prof Fees"/>
    <s v="Default"/>
    <s v="NHS Resolution"/>
    <s v="Default"/>
    <n v="270.74"/>
    <d v="2020-06-01T00:00:00"/>
    <s v="Purchase Invoices"/>
    <s v="Payables"/>
    <s v="Journal Import 88560768:"/>
    <s v="Payables A 18346536 88560768"/>
    <s v="JUN-20 Purchase Invoices GBP"/>
    <d v="2020-06-05T00:00:00"/>
    <s v="SSCREPMAN,"/>
    <n v="22"/>
    <s v="Journal Import Created"/>
    <x v="74"/>
    <s v="SINX00048074"/>
    <d v="2016-11-03T00:00:00"/>
    <s v="Non-PO"/>
    <m/>
    <s v="Non PO Invoice"/>
    <m/>
    <s v="http://nww.docserv.wyss.nhs.uk/synergyiim/dist/?val=1896520_12023738_20200527164159"/>
    <m/>
    <m/>
    <m/>
    <s v="Corporate Expenditure"/>
    <x v="4"/>
    <x v="2"/>
    <x v="6"/>
    <s v="7310 Legal / Prof Fees"/>
    <x v="0"/>
  </r>
  <r>
    <s v="E35120"/>
    <s v="7310"/>
    <s v="00000"/>
    <s v="0111D"/>
    <s v="000000"/>
    <s v="Corporate Expenses"/>
    <s v="Legal / Prof Fees"/>
    <s v="Default"/>
    <s v="NHS Resolution"/>
    <s v="Default"/>
    <n v="9711.6"/>
    <d v="2020-06-01T00:00:00"/>
    <s v="Purchase Invoices"/>
    <s v="Payables"/>
    <s v="Journal Import 88560768:"/>
    <s v="Payables A 18346536 88560768"/>
    <s v="JUN-20 Purchase Invoices GBP"/>
    <d v="2020-06-05T00:00:00"/>
    <s v="SSCREPMAN,"/>
    <n v="22"/>
    <s v="Journal Import Created"/>
    <x v="74"/>
    <s v="SINX00051240"/>
    <d v="2019-01-21T00:00:00"/>
    <s v="Non-PO"/>
    <m/>
    <s v="Non PO Invoice"/>
    <m/>
    <s v="http://nww.docserv.wyss.nhs.uk/synergyiim/dist/?val=1896522_12023739_20200527164207"/>
    <m/>
    <m/>
    <m/>
    <s v="Corporate Expenditure"/>
    <x v="4"/>
    <x v="2"/>
    <x v="6"/>
    <s v="7310 Legal / Prof Fees"/>
    <x v="0"/>
  </r>
  <r>
    <s v="E35120"/>
    <s v="7310"/>
    <s v="00000"/>
    <s v="0111D"/>
    <s v="000000"/>
    <s v="Corporate Expenses"/>
    <s v="Legal / Prof Fees"/>
    <s v="Default"/>
    <s v="NHS Resolution"/>
    <s v="Default"/>
    <n v="10000"/>
    <d v="2020-06-01T00:00:00"/>
    <s v="Purchase Invoices"/>
    <s v="Payables"/>
    <s v="Journal Import 88560768:"/>
    <s v="Payables A 18346536 88560768"/>
    <s v="JUN-20 Purchase Invoices GBP"/>
    <d v="2020-06-05T00:00:00"/>
    <s v="SSCREPMAN,"/>
    <n v="22"/>
    <s v="Journal Import Created"/>
    <x v="114"/>
    <s v="SINX400561"/>
    <d v="2020-03-24T00:00:00"/>
    <s v="Non-PO"/>
    <m/>
    <s v="Non PO Invoice"/>
    <m/>
    <s v="http://nww.docserv.wyss.nhs.uk/synergyiim/dist/?val=1895230_12021932_20200527145853"/>
    <m/>
    <m/>
    <m/>
    <s v="Corporate Expenditure"/>
    <x v="4"/>
    <x v="2"/>
    <x v="6"/>
    <s v="7310 Legal / Prof Fees"/>
    <x v="0"/>
  </r>
  <r>
    <s v="E35120"/>
    <s v="7310"/>
    <s v="00000"/>
    <s v="0111D"/>
    <s v="000000"/>
    <s v="Corporate Expenses"/>
    <s v="Legal / Prof Fees"/>
    <s v="Default"/>
    <s v="NHS Resolution"/>
    <s v="Default"/>
    <n v="-9500"/>
    <d v="2020-06-01T00:00:00"/>
    <s v="Purchase Invoices"/>
    <s v="Payables"/>
    <s v="Journal Import 88560768:"/>
    <s v="Payables A 18346536 88560768"/>
    <s v="JUN-20 Purchase Invoices GBP"/>
    <d v="2020-06-05T00:00:00"/>
    <s v="SSCREPMAN,"/>
    <n v="23"/>
    <s v="Journal Import Created"/>
    <x v="74"/>
    <s v="SCRX00020933"/>
    <d v="2017-06-14T00:00:00"/>
    <s v="Non-PO"/>
    <m/>
    <s v="Non PO Invoice"/>
    <m/>
    <s v="http://nww.docserv.wyss.nhs.uk/synergyiim/dist/?val=1896526_12023745_20200527164216"/>
    <m/>
    <m/>
    <m/>
    <s v="Corporate Expenditure"/>
    <x v="4"/>
    <x v="2"/>
    <x v="6"/>
    <s v="7310 Legal / Prof Fees"/>
    <x v="0"/>
  </r>
  <r>
    <s v="E35120"/>
    <s v="7310"/>
    <s v="E1831"/>
    <s v="00000"/>
    <s v="000000"/>
    <s v="Corporate Expenses"/>
    <s v="Legal / Prof Fees"/>
    <s v="LTPS - Damages"/>
    <s v="Default"/>
    <s v="Default"/>
    <n v="-2000"/>
    <d v="2020-06-01T00:00:00"/>
    <s v="Misc Receipts"/>
    <s v="Receivables"/>
    <s v="Journal Import 88926787:"/>
    <s v="Receivables A 18416507 88926787"/>
    <s v="JUN-20 Misc Receipts GBP"/>
    <d v="2020-06-16T00:00:00"/>
    <s v="SSCREPMAN,"/>
    <n v="4"/>
    <s v="Journal Import Created"/>
    <x v="26"/>
    <s v="SBSEFT1506209249407A"/>
    <d v="2020-06-15T00:00:00"/>
    <m/>
    <s v="LB PAYMENT FROM DESCRIPTION: NHS LA REFERENCE:****APPLIED AS PER PREVIOUS. RS160620"/>
    <s v="RYD_10005676_CREATE"/>
    <n v="10005676"/>
    <m/>
    <m/>
    <m/>
    <m/>
    <s v="Corporate Expenditure"/>
    <x v="4"/>
    <x v="2"/>
    <x v="6"/>
    <s v="7310 Legal / Prof Fees"/>
    <x v="1"/>
  </r>
  <r>
    <s v="E35120"/>
    <s v="7310"/>
    <s v="00000"/>
    <s v="00000"/>
    <s v="000000"/>
    <s v="Corporate Expenses"/>
    <s v="Legal / Prof Fees"/>
    <s v="Default"/>
    <s v="Default"/>
    <s v="Default"/>
    <n v="254"/>
    <d v="2020-07-01T00:00:00"/>
    <s v="Accrual"/>
    <s v="Spreadsheet"/>
    <s v="FBP1 Accruals - Corporate &amp; Finance"/>
    <s v="Spreadsheet A 18765336 90775975"/>
    <s v="RYD FIN CAM 2021 04 012 Accrual GBP"/>
    <d v="2020-08-04T00:00:00"/>
    <s v="RYD MCCARTHY, CAROLE"/>
    <n v="40"/>
    <s v="7310;ICO Information Commissioner's Office;43922 Accrual 7310;DATA PROTECTION FEE:ICO.GOV.UK;Barclaycard payments;Jun-19;;;Jul-20"/>
    <x v="249"/>
    <m/>
    <d v="2020-08-04T00:00:00"/>
    <m/>
    <s v="7310;ICO Information Commissioner's Office;43922 Accrual 7310;DATA PROTECTION FEE:ICO.GOV.UK;Barclaycard payments;Jun-19;;;Jul-20"/>
    <m/>
    <m/>
    <m/>
    <m/>
    <m/>
    <m/>
    <s v="Corporate Expenditure"/>
    <x v="4"/>
    <x v="2"/>
    <x v="6"/>
    <s v="7310 Legal / Prof Fees"/>
    <x v="1"/>
  </r>
  <r>
    <s v="E35120"/>
    <s v="7310"/>
    <s v="00000"/>
    <s v="00000"/>
    <s v="000000"/>
    <s v="Corporate Expenses"/>
    <s v="Legal / Prof Fees"/>
    <s v="Default"/>
    <s v="Default"/>
    <s v="Default"/>
    <n v="103500"/>
    <d v="2020-07-01T00:00:00"/>
    <s v="Accrual"/>
    <s v="Spreadsheet"/>
    <s v="FBP1 Accruals - Corporate &amp; Finance"/>
    <s v="Spreadsheet A 18765336 90775975"/>
    <s v="RYD FIN CAM 2021 04 012 Accrual GBP"/>
    <d v="2020-08-04T00:00:00"/>
    <s v="RYD MCCARTHY, CAROLE"/>
    <n v="41"/>
    <s v="7310;DAC Beachcroft;43493 Accrual Professional charges Oct 2019 to 31 Jan 2020;https://nww.docserv.wyss.nhs.uk/synergyiim/docviewer.aspx?t=d&amp;val=1641533_11270349_20200311125121;Jul-20"/>
    <x v="249"/>
    <m/>
    <d v="2020-08-04T00:00:00"/>
    <m/>
    <s v="7310;DAC Beachcroft;43493 Accrual Professional charges Oct 2019 to 31 Jan 2020;"/>
    <m/>
    <m/>
    <s v="https://nww.docserv.wyss.nhs.uk/synergyiim/docviewer.aspx?t=d&amp;val=1641533_11270349_20200311125121;Jul-20"/>
    <m/>
    <m/>
    <m/>
    <s v="Corporate Expenditure"/>
    <x v="4"/>
    <x v="2"/>
    <x v="6"/>
    <s v="7310 Legal / Prof Fees"/>
    <x v="1"/>
  </r>
  <r>
    <s v="E35120"/>
    <s v="7310"/>
    <s v="00000"/>
    <s v="00000"/>
    <s v="000000"/>
    <s v="Corporate Expenses"/>
    <s v="Legal / Prof Fees"/>
    <s v="Default"/>
    <s v="Default"/>
    <s v="Default"/>
    <n v="-2900"/>
    <d v="2020-07-01T00:00:00"/>
    <s v="Accrual"/>
    <s v="Spreadsheet"/>
    <s v="Reverses &quot;RYD FIN BAN 2021 03 006 Accrual GBP&quot; journal entry of &quot;Spreadsheet A 18517773 89463660&quot; batch from &quot;JUN-20&quot;."/>
    <s v="Reverses &quot;RYD FIN BAN 2021 03 006 Accrual GBP&quot;09-JUL-20 17:16:48 - 89875747"/>
    <s v="Reverses &quot;RYD FIN BAN 2021 03 006 Accrual GBP&quot;09-JUL-20 17:16:48"/>
    <d v="2020-07-09T00:00:00"/>
    <s v="SSCREPMAN,"/>
    <n v="208"/>
    <s v="7310;ICO.ORG.UK / DATA PROTECTION FEE;BARCLAYCARD COMMERCIAL;Jun-20"/>
    <x v="250"/>
    <m/>
    <d v="2020-07-09T00:00:00"/>
    <m/>
    <s v="7310;ICO.ORG.UK / DATA PROTECTION FEE;BARCLAYCARD COMMERCIAL;Jun-20"/>
    <m/>
    <m/>
    <m/>
    <m/>
    <m/>
    <m/>
    <s v="Corporate Expenditure"/>
    <x v="4"/>
    <x v="2"/>
    <x v="6"/>
    <s v="7310 Legal / Prof Fees"/>
    <x v="1"/>
  </r>
  <r>
    <s v="E35120"/>
    <s v="7310"/>
    <s v="00000"/>
    <s v="00000"/>
    <s v="000000"/>
    <s v="Corporate Expenses"/>
    <s v="Legal / Prof Fees"/>
    <s v="Default"/>
    <s v="Default"/>
    <s v="Default"/>
    <n v="-8"/>
    <d v="2020-07-01T00:00:00"/>
    <s v="Accrual"/>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2"/>
    <s v="7310;ICO Information Commissioner's Office;43922 Prepayment 7310;DATA PROTECTION FEE:ICO.GOV.UK;Barclaycard payments;Jun-19;;;Jun-20"/>
    <x v="251"/>
    <m/>
    <d v="2020-07-09T00:00:00"/>
    <m/>
    <s v="7310;ICO Information Commissioner's Office;43922 Prepayment 7310;DATA PROTECTION FEE:ICO.GOV.UK;Barclaycard payments;Jun-19;;;Jun-20"/>
    <m/>
    <m/>
    <m/>
    <m/>
    <m/>
    <m/>
    <s v="Corporate Expenditure"/>
    <x v="4"/>
    <x v="2"/>
    <x v="6"/>
    <s v="7310 Legal / Prof Fees"/>
    <x v="1"/>
  </r>
  <r>
    <s v="E35120"/>
    <s v="7310"/>
    <s v="00000"/>
    <s v="00000"/>
    <s v="000000"/>
    <s v="Corporate Expenses"/>
    <s v="Legal / Prof Fees"/>
    <s v="Default"/>
    <s v="Default"/>
    <s v="Default"/>
    <n v="-85871"/>
    <d v="2020-07-01T00:00:00"/>
    <s v="Accrual"/>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3"/>
    <s v="7310;DAC Beachcroft;43493 Accrual Professional charges Oct 2019 to 31 Jan 2020;https://nww.docserv.wyss.nhs.uk/synergyiim/docviewer.aspx?t=d&amp;val=1641533_11270349_20200311125121;Jun-20"/>
    <x v="251"/>
    <m/>
    <d v="2020-07-09T00:00:00"/>
    <m/>
    <s v="7310;DAC Beachcroft;43493 Accrual Professional charges Oct 2019 to 31 Jan 2020;"/>
    <m/>
    <m/>
    <s v="https://nww.docserv.wyss.nhs.uk/synergyiim/docviewer.aspx?t=d&amp;val=1641533_11270349_20200311125121;Jun-20"/>
    <m/>
    <m/>
    <m/>
    <s v="Corporate Expenditure"/>
    <x v="4"/>
    <x v="2"/>
    <x v="6"/>
    <s v="7310 Legal / Prof Fees"/>
    <x v="1"/>
  </r>
  <r>
    <s v="E35120"/>
    <s v="7310"/>
    <s v="00000"/>
    <s v="00000"/>
    <s v="000000"/>
    <s v="Corporate Expenses"/>
    <s v="Legal / Prof Fees"/>
    <s v="Default"/>
    <s v="Default"/>
    <s v="Default"/>
    <n v="2900"/>
    <d v="2020-07-01T00:00:00"/>
    <s v="Adjustment"/>
    <s v="Spreadsheet"/>
    <s v="BARCLAYCARD COMMERCIAL JUL 20"/>
    <s v="Spreadsheet A 18775265 90821210"/>
    <s v="SBSCM JW RYD 002 JUL 20 Adjustment GBP"/>
    <d v="2020-08-05T00:00:00"/>
    <s v="ZZZ WOODMAN, JASON"/>
    <n v="4"/>
    <s v="BARCLAY CARD PAYMENTS"/>
    <x v="252"/>
    <m/>
    <d v="2020-08-05T00:00:00"/>
    <m/>
    <s v="BARCLAY CARD PAYMENTS"/>
    <m/>
    <m/>
    <m/>
    <m/>
    <m/>
    <m/>
    <s v="Corporate Expenditure"/>
    <x v="4"/>
    <x v="2"/>
    <x v="6"/>
    <s v="7310 Legal / Prof Fees"/>
    <x v="1"/>
  </r>
  <r>
    <s v="E35120"/>
    <s v="7310"/>
    <s v="00000"/>
    <s v="00000"/>
    <s v="000000"/>
    <s v="Corporate Expenses"/>
    <s v="Legal / Prof Fees"/>
    <s v="Default"/>
    <s v="Default"/>
    <s v="Default"/>
    <n v="-31.2"/>
    <d v="2020-07-01T00:00:00"/>
    <s v="Misc Receipts"/>
    <s v="Receivables"/>
    <s v="Journal Import 89470454:"/>
    <s v="Receivables A 18524548 89470454"/>
    <s v="JUL-20 Misc Receipts GBP"/>
    <d v="2020-07-01T00:00:00"/>
    <s v="SSCREPMAN,"/>
    <n v="5"/>
    <s v="Journal Import Created"/>
    <x v="26"/>
    <s v="SBSEFT3006209270368A"/>
    <d v="2020-06-30T00:00:00"/>
    <m/>
    <s v="AC PAYMENT FROM DESCRIPTION: NHSLA LTPS REFERENCE: L2021-11** PRECIOUS PAYMENT WAS OF 2014 HENCE EMAIL SENT TO CLIENT FOR ALLOCATION PD01072020**APPLIED AS PER EMAIL JJ010720 "/>
    <s v="RYD_10005676_CREATE"/>
    <n v="10005676"/>
    <m/>
    <m/>
    <m/>
    <m/>
    <s v="Corporate Expenditure"/>
    <x v="4"/>
    <x v="2"/>
    <x v="6"/>
    <s v="7310 Legal / Prof Fees"/>
    <x v="1"/>
  </r>
  <r>
    <s v="E35120"/>
    <s v="7310"/>
    <s v="00000"/>
    <s v="00000"/>
    <s v="000000"/>
    <s v="Corporate Expenses"/>
    <s v="Legal / Prof Fees"/>
    <s v="Default"/>
    <s v="Default"/>
    <s v="Default"/>
    <n v="-18.45"/>
    <d v="2020-07-01T00:00:00"/>
    <s v="Misc Receipts"/>
    <s v="Receivables"/>
    <s v="Journal Import 89757199:"/>
    <s v="Receivables A 18567568 89757199"/>
    <s v="JUL-20 Misc Receipts GBP"/>
    <d v="2020-07-06T00:00:00"/>
    <s v="SSCREPMAN,"/>
    <n v="4"/>
    <s v="Journal Import Created"/>
    <x v="26"/>
    <s v="SBSEFT0307209280696A"/>
    <d v="2020-07-03T00:00:00"/>
    <m/>
    <s v="LB PAYMENT FROM DESCRIPTION: HMCTS/CENTRALISED REFERENCE: RFWL&amp;/SECAMB**APPLIED AS PER PREVIOUS RECEIPT AND EMAILED CLIENT FOR CONFIRMATION.JJ060720 "/>
    <s v="RYD_10005676_CREATE"/>
    <n v="10005676"/>
    <m/>
    <m/>
    <m/>
    <m/>
    <s v="Corporate Expenditure"/>
    <x v="4"/>
    <x v="2"/>
    <x v="6"/>
    <s v="7310 Legal / Prof Fees"/>
    <x v="1"/>
  </r>
  <r>
    <s v="E35120"/>
    <s v="7310"/>
    <s v="00000"/>
    <s v="00000"/>
    <s v="000000"/>
    <s v="Corporate Expenses"/>
    <s v="Legal / Prof Fees"/>
    <s v="Default"/>
    <s v="Default"/>
    <s v="Default"/>
    <n v="-0.51"/>
    <d v="2020-07-01T00:00:00"/>
    <s v="Receiving"/>
    <s v="Cost Management"/>
    <s v="Journal Import 89422959:"/>
    <s v="Cost Management A 18511233 89422959 2"/>
    <s v="01-JUL-2020 Receiving GBP"/>
    <d v="2020-06-30T00:00:00"/>
    <s v="SSCREPMAN,"/>
    <n v="1620"/>
    <s v="SP - Investigations by Design invoice 100521 top up due to missed disbursements"/>
    <x v="207"/>
    <n v="165081155"/>
    <d v="2019-12-10T00:00:00"/>
    <m/>
    <m/>
    <m/>
    <s v="MANCHESTER"/>
    <m/>
    <m/>
    <m/>
    <m/>
    <s v="Corporate Expenditure"/>
    <x v="4"/>
    <x v="2"/>
    <x v="6"/>
    <s v="7310 Legal / Prof Fees"/>
    <x v="2"/>
  </r>
  <r>
    <s v="E35120"/>
    <s v="7310"/>
    <s v="00000"/>
    <s v="00000"/>
    <s v="000000"/>
    <s v="Corporate Expenses"/>
    <s v="Legal / Prof Fees"/>
    <s v="Default"/>
    <s v="Default"/>
    <s v="Default"/>
    <n v="0.51"/>
    <d v="2020-07-01T00:00:00"/>
    <s v="Receiving"/>
    <s v="Cost Management"/>
    <s v="Journal Import 90649963:"/>
    <s v="Cost Management A 18736251 90649963"/>
    <s v="31-JUL-2020 Receiving GBP"/>
    <d v="2020-07-31T00:00:00"/>
    <s v="SSCREPMAN,"/>
    <n v="1639"/>
    <s v="SP - Investigations by Design invoice 100521 top up due to missed disbursements"/>
    <x v="207"/>
    <n v="165081155"/>
    <d v="2019-12-10T00:00:00"/>
    <m/>
    <m/>
    <m/>
    <s v="MANCHESTER"/>
    <m/>
    <m/>
    <m/>
    <m/>
    <s v="Corporate Expenditure"/>
    <x v="4"/>
    <x v="2"/>
    <x v="6"/>
    <s v="7310 Legal / Prof Fees"/>
    <x v="2"/>
  </r>
  <r>
    <s v="E35120"/>
    <s v="7310"/>
    <s v="00000"/>
    <s v="00T70"/>
    <s v="000000"/>
    <s v="Corporate Expenses"/>
    <s v="Legal / Prof Fees"/>
    <s v="Default"/>
    <s v="Care Quality Commission"/>
    <s v="Default"/>
    <n v="-112800.07"/>
    <d v="2020-07-01T00:00:00"/>
    <s v="Accrual"/>
    <s v="Spreadsheet"/>
    <s v="FBP1 Accruals - Corporate &amp; Finance"/>
    <s v="Spreadsheet A 18765336 90775975"/>
    <s v="RYD FIN CAM 2021 04 012 Accrual GBP"/>
    <d v="2020-08-04T00:00:00"/>
    <s v="RYD MCCARTHY, CAROLE"/>
    <n v="42"/>
    <s v="7310;CQC;Start Date Prepayment CQC annual Fee;https://nww.docserv.wyss.nhs.uk/synergyiim/docviewer.aspx?t=i&amp;val=PRD21RYD28048342712831.pdf;Jul-20"/>
    <x v="249"/>
    <m/>
    <d v="2020-08-04T00:00:00"/>
    <m/>
    <s v="7310;CQC;Start Date Prepayment CQC annual Fee;"/>
    <m/>
    <m/>
    <s v="https://nww.docserv.wyss.nhs.uk/synergyiim/docviewer.aspx?t=i&amp;val=PRD21RYD28048342712831.pdf;Jul-20"/>
    <m/>
    <m/>
    <m/>
    <s v="Corporate Expenditure"/>
    <x v="4"/>
    <x v="2"/>
    <x v="6"/>
    <s v="7310 Legal / Prof Fees"/>
    <x v="1"/>
  </r>
  <r>
    <s v="E35120"/>
    <s v="7310"/>
    <s v="00000"/>
    <s v="00T70"/>
    <s v="000000"/>
    <s v="Corporate Expenses"/>
    <s v="Legal / Prof Fees"/>
    <s v="Default"/>
    <s v="Care Quality Commission"/>
    <s v="Default"/>
    <n v="127190.2"/>
    <d v="2020-07-01T00:00:00"/>
    <s v="Accrual"/>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4"/>
    <s v="7310;CQC;Start Date Prepayment CQC annual Fee;https://nww.docserv.wyss.nhs.uk/synergyiim/docviewer.aspx?t=i&amp;val=PRD21RYD28048342712831.pdf;Jun-20"/>
    <x v="251"/>
    <m/>
    <d v="2020-07-09T00:00:00"/>
    <m/>
    <s v="7310;CQC;Start Date Prepayment CQC annual Fee;"/>
    <m/>
    <m/>
    <s v="https://nww.docserv.wyss.nhs.uk/synergyiim/docviewer.aspx?t=i&amp;val=PRD21RYD28048342712831.pdf;Jun-20"/>
    <m/>
    <m/>
    <m/>
    <s v="Corporate Expenditure"/>
    <x v="4"/>
    <x v="2"/>
    <x v="6"/>
    <s v="7310 Legal / Prof Fees"/>
    <x v="1"/>
  </r>
  <r>
    <s v="E35120"/>
    <s v="7310"/>
    <s v="00000"/>
    <s v="0111D"/>
    <s v="000000"/>
    <s v="Corporate Expenses"/>
    <s v="Legal / Prof Fees"/>
    <s v="Default"/>
    <s v="NHS Resolution"/>
    <s v="Default"/>
    <n v="2682.94"/>
    <d v="2020-07-01T00:00:00"/>
    <s v="Accrual"/>
    <s v="Spreadsheet"/>
    <s v="FBP1 Accruals - Corporate &amp; Finance"/>
    <s v="Spreadsheet A 18765336 90775975"/>
    <s v="RYD FIN CAM 2021 04 012 Accrual GBP"/>
    <d v="2020-08-04T00:00:00"/>
    <s v="RYD MCCARTHY, CAROLE"/>
    <n v="43"/>
    <s v="7310;NHS RESOLUTION;Inv No. OBAR11876   Invoice not on SBS;Jul-20"/>
    <x v="249"/>
    <m/>
    <d v="2020-08-04T00:00:00"/>
    <m/>
    <s v="7310;NHS RESOLUTION;Inv No. OBAR11876   Invoice not on SBS;Jul-20"/>
    <m/>
    <m/>
    <m/>
    <m/>
    <m/>
    <m/>
    <s v="Corporate Expenditure"/>
    <x v="4"/>
    <x v="2"/>
    <x v="6"/>
    <s v="7310 Legal / Prof Fees"/>
    <x v="1"/>
  </r>
  <r>
    <s v="E35120"/>
    <s v="7310"/>
    <s v="00000"/>
    <s v="0111D"/>
    <s v="000000"/>
    <s v="Corporate Expenses"/>
    <s v="Legal / Prof Fees"/>
    <s v="Default"/>
    <s v="NHS Resolution"/>
    <s v="Default"/>
    <n v="2863.34"/>
    <d v="2020-07-01T00:00:00"/>
    <s v="Accrual"/>
    <s v="Spreadsheet"/>
    <s v="FBP1 Accruals - Corporate &amp; Finance"/>
    <s v="Spreadsheet A 18765336 90775975"/>
    <s v="RYD FIN CAM 2021 04 012 Accrual GBP"/>
    <d v="2020-08-04T00:00:00"/>
    <s v="RYD MCCARTHY, CAROLE"/>
    <n v="44"/>
    <s v="7310;NHS RESOLUTION;Inv No. OBAR11880   Invoice not on SBS;Jul-20"/>
    <x v="249"/>
    <m/>
    <d v="2020-08-04T00:00:00"/>
    <m/>
    <s v="7310;NHS RESOLUTION;Inv No. OBAR11880   Invoice not on SBS;Jul-20"/>
    <m/>
    <m/>
    <m/>
    <m/>
    <m/>
    <m/>
    <s v="Corporate Expenditure"/>
    <x v="4"/>
    <x v="2"/>
    <x v="6"/>
    <s v="7310 Legal / Prof Fees"/>
    <x v="1"/>
  </r>
  <r>
    <s v="E35120"/>
    <s v="7310"/>
    <s v="00000"/>
    <s v="0111D"/>
    <s v="000000"/>
    <s v="Corporate Expenses"/>
    <s v="Legal / Prof Fees"/>
    <s v="Default"/>
    <s v="NHS Resolution"/>
    <s v="Default"/>
    <n v="4208.34"/>
    <d v="2020-07-01T00:00:00"/>
    <s v="Accrual"/>
    <s v="Spreadsheet"/>
    <s v="FBP1 Accruals - Corporate &amp; Finance"/>
    <s v="Spreadsheet A 18765336 90775975"/>
    <s v="RYD FIN CAM 2021 04 012 Accrual GBP"/>
    <d v="2020-08-04T00:00:00"/>
    <s v="RYD MCCARTHY, CAROLE"/>
    <n v="45"/>
    <s v="7310;NHS RESOLUTION;Inv No. OBAR11881   Invoice not on SBS;Jul-20"/>
    <x v="249"/>
    <m/>
    <d v="2020-08-04T00:00:00"/>
    <m/>
    <s v="7310;NHS RESOLUTION;Inv No. OBAR11881   Invoice not on SBS;Jul-20"/>
    <m/>
    <m/>
    <m/>
    <m/>
    <m/>
    <m/>
    <s v="Corporate Expenditure"/>
    <x v="4"/>
    <x v="2"/>
    <x v="6"/>
    <s v="7310 Legal / Prof Fees"/>
    <x v="1"/>
  </r>
  <r>
    <s v="E35120"/>
    <s v="7310"/>
    <s v="00000"/>
    <s v="0111D"/>
    <s v="000000"/>
    <s v="Corporate Expenses"/>
    <s v="Legal / Prof Fees"/>
    <s v="Default"/>
    <s v="NHS Resolution"/>
    <s v="Default"/>
    <n v="-6817.06"/>
    <d v="2020-07-01T00:00:00"/>
    <s v="Accrual"/>
    <s v="Spreadsheet"/>
    <s v="FBP1 Accruals - Corporate &amp; Finance"/>
    <s v="Spreadsheet A 18765336 90775975"/>
    <s v="RYD FIN CAM 2021 04 012 Accrual GBP"/>
    <d v="2020-08-04T00:00:00"/>
    <s v="RYD MCCARTHY, CAROLE"/>
    <n v="46"/>
    <s v="7310;NHS RESOLUTION;Inv No. OBAR11877   Invoice not on SBS;Jul-20"/>
    <x v="249"/>
    <m/>
    <d v="2020-08-04T00:00:00"/>
    <m/>
    <s v="7310;NHS RESOLUTION;Inv No. OBAR11877   Invoice not on SBS;Jul-20"/>
    <m/>
    <m/>
    <m/>
    <m/>
    <m/>
    <m/>
    <s v="Corporate Expenditure"/>
    <x v="4"/>
    <x v="2"/>
    <x v="6"/>
    <s v="7310 Legal / Prof Fees"/>
    <x v="1"/>
  </r>
  <r>
    <s v="E35120"/>
    <s v="7310"/>
    <s v="00000"/>
    <s v="0111D"/>
    <s v="000000"/>
    <s v="Corporate Expenses"/>
    <s v="Legal / Prof Fees"/>
    <s v="Default"/>
    <s v="NHS Resolution"/>
    <s v="Default"/>
    <n v="-6848.26"/>
    <d v="2020-07-01T00:00:00"/>
    <s v="Accrual"/>
    <s v="Spreadsheet"/>
    <s v="FBP1 Accruals - Corporate &amp; Finance"/>
    <s v="Spreadsheet A 18765336 90775975"/>
    <s v="RYD FIN CAM 2021 04 012 Accrual GBP"/>
    <d v="2020-08-04T00:00:00"/>
    <s v="RYD MCCARTHY, CAROLE"/>
    <n v="47"/>
    <s v="7310;NHS RESOLUTION;Inv No. OBAR11879   Invoice not on SBS;Jul-20"/>
    <x v="249"/>
    <m/>
    <d v="2020-08-04T00:00:00"/>
    <m/>
    <s v="7310;NHS RESOLUTION;Inv No. OBAR11879   Invoice not on SBS;Jul-20"/>
    <m/>
    <m/>
    <m/>
    <m/>
    <m/>
    <m/>
    <s v="Corporate Expenditure"/>
    <x v="4"/>
    <x v="2"/>
    <x v="6"/>
    <s v="7310 Legal / Prof Fees"/>
    <x v="1"/>
  </r>
  <r>
    <s v="E35120"/>
    <s v="7310"/>
    <s v="00000"/>
    <s v="0111D"/>
    <s v="000000"/>
    <s v="Corporate Expenses"/>
    <s v="Legal / Prof Fees"/>
    <s v="Default"/>
    <s v="NHS Resolution"/>
    <s v="Default"/>
    <n v="-7053.86"/>
    <d v="2020-07-01T00:00:00"/>
    <s v="Accrual"/>
    <s v="Spreadsheet"/>
    <s v="FBP1 Accruals - Corporate &amp; Finance"/>
    <s v="Spreadsheet A 18765336 90775975"/>
    <s v="RYD FIN CAM 2021 04 012 Accrual GBP"/>
    <d v="2020-08-04T00:00:00"/>
    <s v="RYD MCCARTHY, CAROLE"/>
    <n v="48"/>
    <s v="7310;NHS RESOLUTION;Inv No. OBAR11878   Invoice not on SBS;Jul-20"/>
    <x v="249"/>
    <m/>
    <d v="2020-08-04T00:00:00"/>
    <m/>
    <s v="7310;NHS RESOLUTION;Inv No. OBAR11878   Invoice not on SBS;Jul-20"/>
    <m/>
    <m/>
    <m/>
    <m/>
    <m/>
    <m/>
    <s v="Corporate Expenditure"/>
    <x v="4"/>
    <x v="2"/>
    <x v="6"/>
    <s v="7310 Legal / Prof Fees"/>
    <x v="1"/>
  </r>
  <r>
    <s v="E35120"/>
    <s v="7310"/>
    <s v="00000"/>
    <s v="0111D"/>
    <s v="000000"/>
    <s v="Corporate Expenses"/>
    <s v="Legal / Prof Fees"/>
    <s v="Default"/>
    <s v="NHS Resolution"/>
    <s v="Default"/>
    <n v="1300"/>
    <d v="2020-07-01T00:00:00"/>
    <s v="Accrual"/>
    <s v="Spreadsheet"/>
    <s v="M04 FBP1 Non-PO Suspense Acc. Clearance"/>
    <s v="Spreadsheet A 18754759 90719267"/>
    <s v="RYD FIN BAN 2021 04 005 Accrual GBP"/>
    <d v="2020-08-03T00:00:00"/>
    <s v="ZZZ NIKYAR, BILAL"/>
    <n v="34"/>
    <s v="7310;NHS RESOLUTION;;Jul-20;http://nww.docserv.wyss.nhs.uk/synergyiim/dist/?val=2166063_12497030_20200728123345"/>
    <x v="253"/>
    <m/>
    <d v="2020-08-03T00:00:00"/>
    <m/>
    <s v="7310;NHS RESOLUTION;;Jul-20;"/>
    <m/>
    <m/>
    <s v="http://nww.docserv.wyss.nhs.uk/synergyiim/dist/?val=2166063_12497030_20200728123345"/>
    <m/>
    <m/>
    <m/>
    <s v="Corporate Expenditure"/>
    <x v="4"/>
    <x v="2"/>
    <x v="6"/>
    <s v="7310 Legal / Prof Fees"/>
    <x v="1"/>
  </r>
  <r>
    <s v="E35120"/>
    <s v="7310"/>
    <s v="00000"/>
    <s v="0111D"/>
    <s v="000000"/>
    <s v="Corporate Expenses"/>
    <s v="Legal / Prof Fees"/>
    <s v="Default"/>
    <s v="NHS Resolution"/>
    <s v="Default"/>
    <n v="10000"/>
    <d v="2020-07-01T00:00:00"/>
    <s v="Accrual"/>
    <s v="Spreadsheet"/>
    <s v="M04 FBP1 Non-PO Suspense Acc. Clearance"/>
    <s v="Spreadsheet A 18754759 90719267"/>
    <s v="RYD FIN BAN 2021 04 005 Accrual GBP"/>
    <d v="2020-08-03T00:00:00"/>
    <s v="ZZZ NIKYAR, BILAL"/>
    <n v="35"/>
    <s v="7310;NHS RESOLUTION;;Jul-20;http://nww.docserv.wyss.nhs.uk/synergyiim/dist/?val=2166061_12497028_20200728123339"/>
    <x v="253"/>
    <m/>
    <d v="2020-08-03T00:00:00"/>
    <m/>
    <s v="7310;NHS RESOLUTION;;Jul-20;"/>
    <m/>
    <m/>
    <s v="http://nww.docserv.wyss.nhs.uk/synergyiim/dist/?val=2166061_12497028_20200728123339"/>
    <m/>
    <m/>
    <m/>
    <s v="Corporate Expenditure"/>
    <x v="4"/>
    <x v="2"/>
    <x v="6"/>
    <s v="7310 Legal / Prof Fees"/>
    <x v="1"/>
  </r>
  <r>
    <s v="E35120"/>
    <s v="7310"/>
    <s v="00000"/>
    <s v="0111D"/>
    <s v="000000"/>
    <s v="Corporate Expenses"/>
    <s v="Legal / Prof Fees"/>
    <s v="Default"/>
    <s v="NHS Resolution"/>
    <s v="Default"/>
    <n v="-270.74"/>
    <d v="2020-07-01T00:00:00"/>
    <s v="Accrual"/>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5"/>
    <s v="7310;NHS RESOLUTION;Inv No. OBAR11875   Invoice not on SBS;May-20"/>
    <x v="251"/>
    <m/>
    <d v="2020-07-09T00:00:00"/>
    <m/>
    <s v="7310;NHS RESOLUTION;Inv No. OBAR11875   Invoice not on SBS;May-20"/>
    <m/>
    <m/>
    <m/>
    <m/>
    <m/>
    <m/>
    <s v="Corporate Expenditure"/>
    <x v="4"/>
    <x v="2"/>
    <x v="6"/>
    <s v="7310 Legal / Prof Fees"/>
    <x v="1"/>
  </r>
  <r>
    <s v="E35120"/>
    <s v="7310"/>
    <s v="00000"/>
    <s v="0111D"/>
    <s v="000000"/>
    <s v="Corporate Expenses"/>
    <s v="Legal / Prof Fees"/>
    <s v="Default"/>
    <s v="NHS Resolution"/>
    <s v="Default"/>
    <n v="-2682.94"/>
    <d v="2020-07-01T00:00:00"/>
    <s v="Accrual"/>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6"/>
    <s v="7310;NHS RESOLUTION;Inv No. OBAR11876   Invoice not on SBS;May-20"/>
    <x v="251"/>
    <m/>
    <d v="2020-07-09T00:00:00"/>
    <m/>
    <s v="7310;NHS RESOLUTION;Inv No. OBAR11876   Invoice not on SBS;May-20"/>
    <m/>
    <m/>
    <m/>
    <m/>
    <m/>
    <m/>
    <s v="Corporate Expenditure"/>
    <x v="4"/>
    <x v="2"/>
    <x v="6"/>
    <s v="7310 Legal / Prof Fees"/>
    <x v="1"/>
  </r>
  <r>
    <s v="E35120"/>
    <s v="7310"/>
    <s v="00000"/>
    <s v="0111D"/>
    <s v="000000"/>
    <s v="Corporate Expenses"/>
    <s v="Legal / Prof Fees"/>
    <s v="Default"/>
    <s v="NHS Resolution"/>
    <s v="Default"/>
    <n v="-2863.34"/>
    <d v="2020-07-01T00:00:00"/>
    <s v="Accrual"/>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7"/>
    <s v="7310;NHS RESOLUTION;Inv No. OBAR11880   Invoice not on SBS;May-20"/>
    <x v="251"/>
    <m/>
    <d v="2020-07-09T00:00:00"/>
    <m/>
    <s v="7310;NHS RESOLUTION;Inv No. OBAR11880   Invoice not on SBS;May-20"/>
    <m/>
    <m/>
    <m/>
    <m/>
    <m/>
    <m/>
    <s v="Corporate Expenditure"/>
    <x v="4"/>
    <x v="2"/>
    <x v="6"/>
    <s v="7310 Legal / Prof Fees"/>
    <x v="1"/>
  </r>
  <r>
    <s v="E35120"/>
    <s v="7310"/>
    <s v="00000"/>
    <s v="0111D"/>
    <s v="000000"/>
    <s v="Corporate Expenses"/>
    <s v="Legal / Prof Fees"/>
    <s v="Default"/>
    <s v="NHS Resolution"/>
    <s v="Default"/>
    <n v="-4208.34"/>
    <d v="2020-07-01T00:00:00"/>
    <s v="Accrual"/>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8"/>
    <s v="7310;NHS RESOLUTION;Inv No. OBAR11881   Invoice not on SBS;May-20"/>
    <x v="251"/>
    <m/>
    <d v="2020-07-09T00:00:00"/>
    <m/>
    <s v="7310;NHS RESOLUTION;Inv No. OBAR11881   Invoice not on SBS;May-20"/>
    <m/>
    <m/>
    <m/>
    <m/>
    <m/>
    <m/>
    <s v="Corporate Expenditure"/>
    <x v="4"/>
    <x v="2"/>
    <x v="6"/>
    <s v="7310 Legal / Prof Fees"/>
    <x v="1"/>
  </r>
  <r>
    <s v="E35120"/>
    <s v="7310"/>
    <s v="00000"/>
    <s v="0111D"/>
    <s v="000000"/>
    <s v="Corporate Expenses"/>
    <s v="Legal / Prof Fees"/>
    <s v="Default"/>
    <s v="NHS Resolution"/>
    <s v="Default"/>
    <n v="6817.06"/>
    <d v="2020-07-01T00:00:00"/>
    <s v="Accrual"/>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9"/>
    <s v="7310;NHS RESOLUTION;Inv No. OBAR11877   Invoice not on SBS;May-20"/>
    <x v="251"/>
    <m/>
    <d v="2020-07-09T00:00:00"/>
    <m/>
    <s v="7310;NHS RESOLUTION;Inv No. OBAR11877   Invoice not on SBS;May-20"/>
    <m/>
    <m/>
    <m/>
    <m/>
    <m/>
    <m/>
    <s v="Corporate Expenditure"/>
    <x v="4"/>
    <x v="2"/>
    <x v="6"/>
    <s v="7310 Legal / Prof Fees"/>
    <x v="1"/>
  </r>
  <r>
    <s v="E35120"/>
    <s v="7310"/>
    <s v="00000"/>
    <s v="0111D"/>
    <s v="000000"/>
    <s v="Corporate Expenses"/>
    <s v="Legal / Prof Fees"/>
    <s v="Default"/>
    <s v="NHS Resolution"/>
    <s v="Default"/>
    <n v="6848.26"/>
    <d v="2020-07-01T00:00:00"/>
    <s v="Accrual"/>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50"/>
    <s v="7310;NHS RESOLUTION;Inv No. OBAR11879   Invoice not on SBS;May-20"/>
    <x v="251"/>
    <m/>
    <d v="2020-07-09T00:00:00"/>
    <m/>
    <s v="7310;NHS RESOLUTION;Inv No. OBAR11879   Invoice not on SBS;May-20"/>
    <m/>
    <m/>
    <m/>
    <m/>
    <m/>
    <m/>
    <s v="Corporate Expenditure"/>
    <x v="4"/>
    <x v="2"/>
    <x v="6"/>
    <s v="7310 Legal / Prof Fees"/>
    <x v="1"/>
  </r>
  <r>
    <s v="E35120"/>
    <s v="7310"/>
    <s v="00000"/>
    <s v="0111D"/>
    <s v="000000"/>
    <s v="Corporate Expenses"/>
    <s v="Legal / Prof Fees"/>
    <s v="Default"/>
    <s v="NHS Resolution"/>
    <s v="Default"/>
    <n v="7053.86"/>
    <d v="2020-07-01T00:00:00"/>
    <s v="Accrual"/>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51"/>
    <s v="7310;NHS RESOLUTION;Inv No. OBAR11878   Invoice not on SBS;May-20"/>
    <x v="251"/>
    <m/>
    <d v="2020-07-09T00:00:00"/>
    <m/>
    <s v="7310;NHS RESOLUTION;Inv No. OBAR11878   Invoice not on SBS;May-20"/>
    <m/>
    <m/>
    <m/>
    <m/>
    <m/>
    <m/>
    <s v="Corporate Expenditure"/>
    <x v="4"/>
    <x v="2"/>
    <x v="6"/>
    <s v="7310 Legal / Prof Fees"/>
    <x v="1"/>
  </r>
  <r>
    <s v="E35120"/>
    <s v="7310"/>
    <s v="00000"/>
    <s v="00000"/>
    <s v="000000"/>
    <s v="Corporate Expenses"/>
    <s v="Legal / Prof Fees"/>
    <s v="Default"/>
    <s v="Default"/>
    <s v="Default"/>
    <n v="20105"/>
    <d v="2020-08-01T00:00:00"/>
    <s v="Accrual"/>
    <s v="Spreadsheet"/>
    <s v="FBP1 Accruals - Finance &amp; Corporate"/>
    <s v="Spreadsheet A 18980346 91807928"/>
    <s v="RYD FIN CAM 2021 05 014 Accrual GBP"/>
    <d v="2020-09-03T00:00:00"/>
    <s v="RYD MCCARTHY, CAROLE"/>
    <n v="15"/>
    <s v="7310;2020-21 Legal Fees Accrual Contract based on budget;M05 Aug-20"/>
    <x v="254"/>
    <m/>
    <d v="2020-09-03T00:00:00"/>
    <m/>
    <s v="7310;2020-21 Legal Fees Accrual Contract based on budget;M05 Aug-20"/>
    <m/>
    <m/>
    <m/>
    <m/>
    <m/>
    <m/>
    <s v="Corporate Expenditure"/>
    <x v="4"/>
    <x v="2"/>
    <x v="6"/>
    <s v="7310 Legal / Prof Fees"/>
    <x v="1"/>
  </r>
  <r>
    <s v="E35120"/>
    <s v="7310"/>
    <s v="00000"/>
    <s v="00000"/>
    <s v="000000"/>
    <s v="Corporate Expenses"/>
    <s v="Legal / Prof Fees"/>
    <s v="Default"/>
    <s v="Default"/>
    <s v="Default"/>
    <n v="501"/>
    <d v="2020-08-01T00:00:00"/>
    <s v="Accrual"/>
    <s v="Spreadsheet"/>
    <s v="FBP1 Accruals - Finance Prepayments"/>
    <s v="Spreadsheet A 18971705 91765555"/>
    <s v="RYD FIN CAM 2021 05 012 Accrual GBP"/>
    <d v="2020-09-02T00:00:00"/>
    <s v="RYD MCCARTHY, CAROLE"/>
    <n v="21"/>
    <s v="7310;ICO Information Commissioner's Office;43922 Accrual 7310;DATA PROTECTION FEE:ICO.GOV.UK;Barclaycard payments;Jun-19;;;Aug-20"/>
    <x v="255"/>
    <m/>
    <d v="2020-09-02T00:00:00"/>
    <m/>
    <s v="7310;ICO Information Commissioner's Office;43922 Accrual 7310;DATA PROTECTION FEE:ICO.GOV.UK;Barclaycard payments;Jun-19;;;Aug-20"/>
    <m/>
    <m/>
    <m/>
    <m/>
    <m/>
    <m/>
    <s v="Corporate Expenditure"/>
    <x v="4"/>
    <x v="2"/>
    <x v="6"/>
    <s v="7310 Legal / Prof Fees"/>
    <x v="1"/>
  </r>
  <r>
    <s v="E35120"/>
    <s v="7310"/>
    <s v="00000"/>
    <s v="00000"/>
    <s v="000000"/>
    <s v="Corporate Expenses"/>
    <s v="Legal / Prof Fees"/>
    <s v="Default"/>
    <s v="Default"/>
    <s v="Default"/>
    <n v="-12818"/>
    <d v="2020-08-01T00:00:00"/>
    <s v="Accrual"/>
    <s v="Spreadsheet"/>
    <s v="FBP1 Accruals - Finance Prepayments"/>
    <s v="Spreadsheet A 18971705 91765555"/>
    <s v="RYD FIN CAM 2021 05 012 Accrual GBP"/>
    <d v="2020-09-02T00:00:00"/>
    <s v="RYD MCCARTHY, CAROLE"/>
    <n v="22"/>
    <s v="7310;DAC Beachcroft;43493 Prepayment Professional Fees;https://nww.docserv.wyss.nhs.uk/synergyiim/docviewer.aspx?t=d&amp;val=2257060_12654932_20200817154958;Aug-20"/>
    <x v="255"/>
    <m/>
    <d v="2020-09-02T00:00:00"/>
    <m/>
    <s v="7310;DAC Beachcroft;43493 Prepayment Professional Fees;"/>
    <m/>
    <m/>
    <s v="https://nww.docserv.wyss.nhs.uk/synergyiim/docviewer.aspx?t=d&amp;val=2257060_12654932_20200817154958;Aug-20"/>
    <m/>
    <m/>
    <m/>
    <s v="Corporate Expenditure"/>
    <x v="4"/>
    <x v="2"/>
    <x v="6"/>
    <s v="7310 Legal / Prof Fees"/>
    <x v="1"/>
  </r>
  <r>
    <s v="E35120"/>
    <s v="7310"/>
    <s v="00000"/>
    <s v="00000"/>
    <s v="000000"/>
    <s v="Corporate Expenses"/>
    <s v="Legal / Prof Fees"/>
    <s v="Default"/>
    <s v="Default"/>
    <s v="Default"/>
    <n v="-254"/>
    <d v="2020-08-01T00:00:00"/>
    <s v="Accrual"/>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0"/>
    <s v="7310;ICO Information Commissioner's Office;43922 Accrual 7310;DATA PROTECTION FEE:ICO.GOV.UK;Barclaycard payments;Jun-19;;;Jul-20"/>
    <x v="256"/>
    <m/>
    <d v="2020-08-11T00:00:00"/>
    <m/>
    <s v="7310;ICO Information Commissioner's Office;43922 Accrual 7310;DATA PROTECTION FEE:ICO.GOV.UK;Barclaycard payments;Jun-19;;;Jul-20"/>
    <m/>
    <m/>
    <m/>
    <m/>
    <m/>
    <m/>
    <s v="Corporate Expenditure"/>
    <x v="4"/>
    <x v="2"/>
    <x v="6"/>
    <s v="7310 Legal / Prof Fees"/>
    <x v="1"/>
  </r>
  <r>
    <s v="E35120"/>
    <s v="7310"/>
    <s v="00000"/>
    <s v="00000"/>
    <s v="000000"/>
    <s v="Corporate Expenses"/>
    <s v="Legal / Prof Fees"/>
    <s v="Default"/>
    <s v="Default"/>
    <s v="Default"/>
    <n v="-103500"/>
    <d v="2020-08-01T00:00:00"/>
    <s v="Accrual"/>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1"/>
    <s v="7310;DAC Beachcroft;43493 Accrual Professional charges Oct 2019 to 31 Jan 2020;https://nww.docserv.wyss.nhs.uk/synergyiim/docviewer.aspx?t=d&amp;val=1641533_11270349_20200311125121;Jul-20"/>
    <x v="256"/>
    <m/>
    <d v="2020-08-11T00:00:00"/>
    <m/>
    <s v="7310;DAC Beachcroft;43493 Accrual Professional charges Oct 2019 to 31 Jan 2020;"/>
    <m/>
    <m/>
    <s v="https://nww.docserv.wyss.nhs.uk/synergyiim/docviewer.aspx?t=d&amp;val=1641533_11270349_20200311125121;Jul-20"/>
    <m/>
    <m/>
    <m/>
    <s v="Corporate Expenditure"/>
    <x v="4"/>
    <x v="2"/>
    <x v="6"/>
    <s v="7310 Legal / Prof Fees"/>
    <x v="1"/>
  </r>
  <r>
    <s v="E35120"/>
    <s v="7310"/>
    <s v="00000"/>
    <s v="00000"/>
    <s v="000000"/>
    <s v="Corporate Expenses"/>
    <s v="Legal / Prof Fees"/>
    <s v="Default"/>
    <s v="Default"/>
    <s v="Default"/>
    <n v="12960.4"/>
    <d v="2020-08-01T00:00:00"/>
    <s v="Adjustment"/>
    <s v="Spreadsheet"/>
    <s v="FBP1 Adjustments"/>
    <s v="Spreadsheet A 18904477 91445307"/>
    <s v="RYD FIN CAM 2021 05 004 Adjustment GBP"/>
    <d v="2020-08-24T00:00:00"/>
    <s v="RYD MCCARTHY, CAROLE"/>
    <n v="2"/>
    <s v="7310;DAC BEACHCROFT LLP;10227164 165086266;http://nww.docserv.wyss.nhs.uk/synergyiim/dist/?val=2257060_12654932_20200817154958"/>
    <x v="257"/>
    <m/>
    <d v="2020-08-24T00:00:00"/>
    <m/>
    <s v="7310;DAC BEACHCROFT LLP;10227164 165086266;"/>
    <m/>
    <m/>
    <s v="http://nww.docserv.wyss.nhs.uk/synergyiim/dist/?val=2257060_12654932_20200817154958"/>
    <m/>
    <m/>
    <m/>
    <s v="Corporate Expenditure"/>
    <x v="4"/>
    <x v="2"/>
    <x v="6"/>
    <s v="7310 Legal / Prof Fees"/>
    <x v="1"/>
  </r>
  <r>
    <s v="E35120"/>
    <s v="7310"/>
    <s v="00000"/>
    <s v="00000"/>
    <s v="000000"/>
    <s v="Corporate Expenses"/>
    <s v="Legal / Prof Fees"/>
    <s v="Default"/>
    <s v="Default"/>
    <s v="Default"/>
    <n v="64802"/>
    <d v="2020-08-01T00:00:00"/>
    <s v="Adjustment"/>
    <s v="Spreadsheet"/>
    <s v="FBP1 Adjustments"/>
    <s v="Spreadsheet A 18904477 91445307"/>
    <s v="RYD FIN CAM 2021 05 004 Adjustment GBP"/>
    <d v="2020-08-24T00:00:00"/>
    <s v="RYD MCCARTHY, CAROLE"/>
    <n v="3"/>
    <s v="7310;DAC BEACHCROFT LLP;10227164 165086266;http://nww.docserv.wyss.nhs.uk/synergyiim/dist/?val=2257060_12654932_20200817154958"/>
    <x v="257"/>
    <m/>
    <d v="2020-08-24T00:00:00"/>
    <m/>
    <s v="7310;DAC BEACHCROFT LLP;10227164 165086266;"/>
    <m/>
    <m/>
    <s v="http://nww.docserv.wyss.nhs.uk/synergyiim/dist/?val=2257060_12654932_20200817154958"/>
    <m/>
    <m/>
    <m/>
    <s v="Corporate Expenditure"/>
    <x v="4"/>
    <x v="2"/>
    <x v="6"/>
    <s v="7310 Legal / Prof Fees"/>
    <x v="1"/>
  </r>
  <r>
    <s v="E35120"/>
    <s v="7310"/>
    <s v="00000"/>
    <s v="00000"/>
    <s v="000000"/>
    <s v="Corporate Expenses"/>
    <s v="Legal / Prof Fees"/>
    <s v="Default"/>
    <s v="Default"/>
    <s v="Default"/>
    <n v="-18.47"/>
    <d v="2020-08-01T00:00:00"/>
    <s v="Misc Receipts"/>
    <s v="Receivables"/>
    <s v="Journal Import 90875574:"/>
    <s v="Receivables A 18792557 90875574"/>
    <s v="AUG-20 Misc Receipts GBP"/>
    <d v="2020-08-06T00:00:00"/>
    <s v="SSCREPMAN,"/>
    <n v="8"/>
    <s v="Journal Import Created"/>
    <x v="26"/>
    <s v="SBSEFT0508209331762A"/>
    <d v="2020-08-05T00:00:00"/>
    <m/>
    <s v="LB PAYMENT FROM DESCRIPTION: HMCTS/CENTRALISED REFERENCE: S1KP&amp;/SECAMB**APPLIED AS PER PREVIOUS RECEIPT AND EMAILED CLIENT FOR CONFIRMATION.JJ060820 "/>
    <s v="RYD_10005676_CREATE"/>
    <n v="10005676"/>
    <m/>
    <m/>
    <m/>
    <m/>
    <s v="Corporate Expenditure"/>
    <x v="4"/>
    <x v="2"/>
    <x v="6"/>
    <s v="7310 Legal / Prof Fees"/>
    <x v="1"/>
  </r>
  <r>
    <s v="E35120"/>
    <s v="7310"/>
    <s v="00000"/>
    <s v="00000"/>
    <s v="000000"/>
    <s v="Corporate Expenses"/>
    <s v="Legal / Prof Fees"/>
    <s v="Default"/>
    <s v="Default"/>
    <s v="Default"/>
    <n v="-0.51"/>
    <d v="2020-08-01T00:00:00"/>
    <s v="Receiving"/>
    <s v="Cost Management"/>
    <s v="Journal Import 90649963:"/>
    <s v="Cost Management A 18736251 90649963 2"/>
    <s v="01-AUG-2020 Receiving GBP"/>
    <d v="2020-07-31T00:00:00"/>
    <s v="SSCREPMAN,"/>
    <n v="1639"/>
    <s v="SP - Investigations by Design invoice 100521 top up due to missed disbursements"/>
    <x v="207"/>
    <n v="165081155"/>
    <d v="2019-12-10T00:00:00"/>
    <m/>
    <m/>
    <m/>
    <s v="MANCHESTER"/>
    <m/>
    <m/>
    <m/>
    <m/>
    <s v="Corporate Expenditure"/>
    <x v="4"/>
    <x v="2"/>
    <x v="6"/>
    <s v="7310 Legal / Prof Fees"/>
    <x v="2"/>
  </r>
  <r>
    <s v="E35120"/>
    <s v="7310"/>
    <s v="00000"/>
    <s v="00T70"/>
    <s v="000000"/>
    <s v="Corporate Expenses"/>
    <s v="Legal / Prof Fees"/>
    <s v="Default"/>
    <s v="Care Quality Commission"/>
    <s v="Default"/>
    <n v="-98409.93"/>
    <d v="2020-08-01T00:00:00"/>
    <s v="Accrual"/>
    <s v="Spreadsheet"/>
    <s v="FBP1 Accruals - Finance Prepayments"/>
    <s v="Spreadsheet A 18971705 91765555"/>
    <s v="RYD FIN CAM 2021 05 012 Accrual GBP"/>
    <d v="2020-09-02T00:00:00"/>
    <s v="RYD MCCARTHY, CAROLE"/>
    <n v="23"/>
    <s v="7310;CQC;Start Date Prepayment CQC annual Fee;https://nww.docserv.wyss.nhs.uk/synergyiim/docviewer.aspx?t=i&amp;val=PRD21RYD28048342712831.pdf;Aug-20"/>
    <x v="255"/>
    <m/>
    <d v="2020-09-02T00:00:00"/>
    <m/>
    <s v="7310;CQC;Start Date Prepayment CQC annual Fee;"/>
    <m/>
    <m/>
    <s v="https://nww.docserv.wyss.nhs.uk/synergyiim/docviewer.aspx?t=i&amp;val=PRD21RYD28048342712831.pdf;Aug-20"/>
    <m/>
    <m/>
    <m/>
    <s v="Corporate Expenditure"/>
    <x v="4"/>
    <x v="2"/>
    <x v="6"/>
    <s v="7310 Legal / Prof Fees"/>
    <x v="1"/>
  </r>
  <r>
    <s v="E35120"/>
    <s v="7310"/>
    <s v="00000"/>
    <s v="00T70"/>
    <s v="000000"/>
    <s v="Corporate Expenses"/>
    <s v="Legal / Prof Fees"/>
    <s v="Default"/>
    <s v="Care Quality Commission"/>
    <s v="Default"/>
    <n v="112800.07"/>
    <d v="2020-08-01T00:00:00"/>
    <s v="Accrual"/>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2"/>
    <s v="7310;CQC;Start Date Prepayment CQC annual Fee;https://nww.docserv.wyss.nhs.uk/synergyiim/docviewer.aspx?t=i&amp;val=PRD21RYD28048342712831.pdf;Jul-20"/>
    <x v="256"/>
    <m/>
    <d v="2020-08-11T00:00:00"/>
    <m/>
    <s v="7310;CQC;Start Date Prepayment CQC annual Fee;"/>
    <m/>
    <m/>
    <s v="https://nww.docserv.wyss.nhs.uk/synergyiim/docviewer.aspx?t=i&amp;val=PRD21RYD28048342712831.pdf;Jul-20"/>
    <m/>
    <m/>
    <m/>
    <s v="Corporate Expenditure"/>
    <x v="4"/>
    <x v="2"/>
    <x v="6"/>
    <s v="7310 Legal / Prof Fees"/>
    <x v="1"/>
  </r>
  <r>
    <s v="E35120"/>
    <s v="7310"/>
    <s v="00000"/>
    <s v="0111D"/>
    <s v="000000"/>
    <s v="Corporate Expenses"/>
    <s v="Legal / Prof Fees"/>
    <s v="Default"/>
    <s v="NHS Resolution"/>
    <s v="Default"/>
    <n v="-1300"/>
    <d v="2020-08-01T00:00:00"/>
    <s v="Accrual"/>
    <s v="Spreadsheet"/>
    <s v="Reverses &quot;RYD FIN BAN 2021 04 005 Accrual GBP&quot; journal entry of &quot;Spreadsheet A 18754759 90719267&quot; batch from &quot;JUL-20&quot;."/>
    <s v="Reverses &quot;RYD FIN BAN 2021 04 005 Accrual GBP&quot;11-AUG-20 17:43:17 - 91021786"/>
    <s v="Reverses &quot;RYD FIN BAN 2021 04 005 Accrual GBP&quot;11-AUG-20 17:43:17"/>
    <d v="2020-08-11T00:00:00"/>
    <s v="SSCREPMAN,"/>
    <n v="34"/>
    <s v="7310;NHS RESOLUTION;;Jul-20;http://nww.docserv.wyss.nhs.uk/synergyiim/dist/?val=2166063_12497030_20200728123345"/>
    <x v="258"/>
    <m/>
    <d v="2020-08-11T00:00:00"/>
    <m/>
    <s v="7310;NHS RESOLUTION;;Jul-20;"/>
    <m/>
    <m/>
    <s v="http://nww.docserv.wyss.nhs.uk/synergyiim/dist/?val=2166063_12497030_20200728123345"/>
    <m/>
    <m/>
    <m/>
    <s v="Corporate Expenditure"/>
    <x v="4"/>
    <x v="2"/>
    <x v="6"/>
    <s v="7310 Legal / Prof Fees"/>
    <x v="1"/>
  </r>
  <r>
    <s v="E35120"/>
    <s v="7310"/>
    <s v="00000"/>
    <s v="0111D"/>
    <s v="000000"/>
    <s v="Corporate Expenses"/>
    <s v="Legal / Prof Fees"/>
    <s v="Default"/>
    <s v="NHS Resolution"/>
    <s v="Default"/>
    <n v="-10000"/>
    <d v="2020-08-01T00:00:00"/>
    <s v="Accrual"/>
    <s v="Spreadsheet"/>
    <s v="Reverses &quot;RYD FIN BAN 2021 04 005 Accrual GBP&quot; journal entry of &quot;Spreadsheet A 18754759 90719267&quot; batch from &quot;JUL-20&quot;."/>
    <s v="Reverses &quot;RYD FIN BAN 2021 04 005 Accrual GBP&quot;11-AUG-20 17:43:17 - 91021786"/>
    <s v="Reverses &quot;RYD FIN BAN 2021 04 005 Accrual GBP&quot;11-AUG-20 17:43:17"/>
    <d v="2020-08-11T00:00:00"/>
    <s v="SSCREPMAN,"/>
    <n v="35"/>
    <s v="7310;NHS RESOLUTION;;Jul-20;http://nww.docserv.wyss.nhs.uk/synergyiim/dist/?val=2166061_12497028_20200728123339"/>
    <x v="258"/>
    <m/>
    <d v="2020-08-11T00:00:00"/>
    <m/>
    <s v="7310;NHS RESOLUTION;;Jul-20;"/>
    <m/>
    <m/>
    <s v="http://nww.docserv.wyss.nhs.uk/synergyiim/dist/?val=2166061_12497028_20200728123339"/>
    <m/>
    <m/>
    <m/>
    <s v="Corporate Expenditure"/>
    <x v="4"/>
    <x v="2"/>
    <x v="6"/>
    <s v="7310 Legal / Prof Fees"/>
    <x v="1"/>
  </r>
  <r>
    <s v="E35120"/>
    <s v="7310"/>
    <s v="00000"/>
    <s v="0111D"/>
    <s v="000000"/>
    <s v="Corporate Expenses"/>
    <s v="Legal / Prof Fees"/>
    <s v="Default"/>
    <s v="NHS Resolution"/>
    <s v="Default"/>
    <n v="-2682.94"/>
    <d v="2020-08-01T00:00:00"/>
    <s v="Accrual"/>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3"/>
    <s v="7310;NHS RESOLUTION;Inv No. OBAR11876   Invoice not on SBS;Jul-20"/>
    <x v="256"/>
    <m/>
    <d v="2020-08-11T00:00:00"/>
    <m/>
    <s v="7310;NHS RESOLUTION;Inv No. OBAR11876   Invoice not on SBS;Jul-20"/>
    <m/>
    <m/>
    <m/>
    <m/>
    <m/>
    <m/>
    <s v="Corporate Expenditure"/>
    <x v="4"/>
    <x v="2"/>
    <x v="6"/>
    <s v="7310 Legal / Prof Fees"/>
    <x v="1"/>
  </r>
  <r>
    <s v="E35120"/>
    <s v="7310"/>
    <s v="00000"/>
    <s v="0111D"/>
    <s v="000000"/>
    <s v="Corporate Expenses"/>
    <s v="Legal / Prof Fees"/>
    <s v="Default"/>
    <s v="NHS Resolution"/>
    <s v="Default"/>
    <n v="-2863.34"/>
    <d v="2020-08-01T00:00:00"/>
    <s v="Accrual"/>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4"/>
    <s v="7310;NHS RESOLUTION;Inv No. OBAR11880   Invoice not on SBS;Jul-20"/>
    <x v="256"/>
    <m/>
    <d v="2020-08-11T00:00:00"/>
    <m/>
    <s v="7310;NHS RESOLUTION;Inv No. OBAR11880   Invoice not on SBS;Jul-20"/>
    <m/>
    <m/>
    <m/>
    <m/>
    <m/>
    <m/>
    <s v="Corporate Expenditure"/>
    <x v="4"/>
    <x v="2"/>
    <x v="6"/>
    <s v="7310 Legal / Prof Fees"/>
    <x v="1"/>
  </r>
  <r>
    <s v="E35120"/>
    <s v="7310"/>
    <s v="00000"/>
    <s v="0111D"/>
    <s v="000000"/>
    <s v="Corporate Expenses"/>
    <s v="Legal / Prof Fees"/>
    <s v="Default"/>
    <s v="NHS Resolution"/>
    <s v="Default"/>
    <n v="-4208.34"/>
    <d v="2020-08-01T00:00:00"/>
    <s v="Accrual"/>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5"/>
    <s v="7310;NHS RESOLUTION;Inv No. OBAR11881   Invoice not on SBS;Jul-20"/>
    <x v="256"/>
    <m/>
    <d v="2020-08-11T00:00:00"/>
    <m/>
    <s v="7310;NHS RESOLUTION;Inv No. OBAR11881   Invoice not on SBS;Jul-20"/>
    <m/>
    <m/>
    <m/>
    <m/>
    <m/>
    <m/>
    <s v="Corporate Expenditure"/>
    <x v="4"/>
    <x v="2"/>
    <x v="6"/>
    <s v="7310 Legal / Prof Fees"/>
    <x v="1"/>
  </r>
  <r>
    <s v="E35120"/>
    <s v="7310"/>
    <s v="00000"/>
    <s v="0111D"/>
    <s v="000000"/>
    <s v="Corporate Expenses"/>
    <s v="Legal / Prof Fees"/>
    <s v="Default"/>
    <s v="NHS Resolution"/>
    <s v="Default"/>
    <n v="6817.06"/>
    <d v="2020-08-01T00:00:00"/>
    <s v="Accrual"/>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6"/>
    <s v="7310;NHS RESOLUTION;Inv No. OBAR11877   Invoice not on SBS;Jul-20"/>
    <x v="256"/>
    <m/>
    <d v="2020-08-11T00:00:00"/>
    <m/>
    <s v="7310;NHS RESOLUTION;Inv No. OBAR11877   Invoice not on SBS;Jul-20"/>
    <m/>
    <m/>
    <m/>
    <m/>
    <m/>
    <m/>
    <s v="Corporate Expenditure"/>
    <x v="4"/>
    <x v="2"/>
    <x v="6"/>
    <s v="7310 Legal / Prof Fees"/>
    <x v="1"/>
  </r>
  <r>
    <s v="E35120"/>
    <s v="7310"/>
    <s v="00000"/>
    <s v="0111D"/>
    <s v="000000"/>
    <s v="Corporate Expenses"/>
    <s v="Legal / Prof Fees"/>
    <s v="Default"/>
    <s v="NHS Resolution"/>
    <s v="Default"/>
    <n v="6848.26"/>
    <d v="2020-08-01T00:00:00"/>
    <s v="Accrual"/>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7"/>
    <s v="7310;NHS RESOLUTION;Inv No. OBAR11879   Invoice not on SBS;Jul-20"/>
    <x v="256"/>
    <m/>
    <d v="2020-08-11T00:00:00"/>
    <m/>
    <s v="7310;NHS RESOLUTION;Inv No. OBAR11879   Invoice not on SBS;Jul-20"/>
    <m/>
    <m/>
    <m/>
    <m/>
    <m/>
    <m/>
    <s v="Corporate Expenditure"/>
    <x v="4"/>
    <x v="2"/>
    <x v="6"/>
    <s v="7310 Legal / Prof Fees"/>
    <x v="1"/>
  </r>
  <r>
    <s v="E35120"/>
    <s v="7310"/>
    <s v="00000"/>
    <s v="0111D"/>
    <s v="000000"/>
    <s v="Corporate Expenses"/>
    <s v="Legal / Prof Fees"/>
    <s v="Default"/>
    <s v="NHS Resolution"/>
    <s v="Default"/>
    <n v="7053.86"/>
    <d v="2020-08-01T00:00:00"/>
    <s v="Accrual"/>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8"/>
    <s v="7310;NHS RESOLUTION;Inv No. OBAR11878   Invoice not on SBS;Jul-20"/>
    <x v="256"/>
    <m/>
    <d v="2020-08-11T00:00:00"/>
    <m/>
    <s v="7310;NHS RESOLUTION;Inv No. OBAR11878   Invoice not on SBS;Jul-20"/>
    <m/>
    <m/>
    <m/>
    <m/>
    <m/>
    <m/>
    <s v="Corporate Expenditure"/>
    <x v="4"/>
    <x v="2"/>
    <x v="6"/>
    <s v="7310 Legal / Prof Fees"/>
    <x v="1"/>
  </r>
  <r>
    <s v="E35120"/>
    <s v="7310"/>
    <s v="00000"/>
    <s v="0111D"/>
    <s v="000000"/>
    <s v="Corporate Expenses"/>
    <s v="Legal / Prof Fees"/>
    <s v="Default"/>
    <s v="NHS Resolution"/>
    <s v="Default"/>
    <n v="2682.94"/>
    <d v="2020-08-01T00:00:00"/>
    <s v="Adjustment"/>
    <s v="Spreadsheet"/>
    <s v="FBP1 Adjustments - Finance &amp; Corporate"/>
    <s v="Spreadsheet A 18980339 91807838"/>
    <s v="RYD FIN CAM 2021 05 013 Adjustment GBP"/>
    <d v="2020-09-03T00:00:00"/>
    <s v="RYD MCCARTHY, CAROLE"/>
    <n v="7"/>
    <s v="7310;NHS RESOLUTION;Inv No. OBAR11876   Invoice not on SBS; 2019-20 Accrual Reversal MOVE TO PY CODE"/>
    <x v="259"/>
    <m/>
    <d v="2020-09-03T00:00:00"/>
    <m/>
    <s v="7310;NHS RESOLUTION;Inv No. OBAR11876   Invoice not on SBS; 2019-20 Accrual Reversal MOVE TO PY CODE"/>
    <m/>
    <m/>
    <m/>
    <m/>
    <m/>
    <m/>
    <s v="Corporate Expenditure"/>
    <x v="4"/>
    <x v="2"/>
    <x v="6"/>
    <s v="7310 Legal / Prof Fees"/>
    <x v="1"/>
  </r>
  <r>
    <s v="E35120"/>
    <s v="7310"/>
    <s v="00000"/>
    <s v="0111D"/>
    <s v="000000"/>
    <s v="Corporate Expenses"/>
    <s v="Legal / Prof Fees"/>
    <s v="Default"/>
    <s v="NHS Resolution"/>
    <s v="Default"/>
    <n v="2863.34"/>
    <d v="2020-08-01T00:00:00"/>
    <s v="Adjustment"/>
    <s v="Spreadsheet"/>
    <s v="FBP1 Adjustments - Finance &amp; Corporate"/>
    <s v="Spreadsheet A 18980339 91807838"/>
    <s v="RYD FIN CAM 2021 05 013 Adjustment GBP"/>
    <d v="2020-09-03T00:00:00"/>
    <s v="RYD MCCARTHY, CAROLE"/>
    <n v="8"/>
    <s v="7310;NHS RESOLUTION;Inv No. OBAR11880   Invoice not on SBS; 2019-20 Accrual Reversal MOVE TO PY CODE"/>
    <x v="259"/>
    <m/>
    <d v="2020-09-03T00:00:00"/>
    <m/>
    <s v="7310;NHS RESOLUTION;Inv No. OBAR11880   Invoice not on SBS; 2019-20 Accrual Reversal MOVE TO PY CODE"/>
    <m/>
    <m/>
    <m/>
    <m/>
    <m/>
    <m/>
    <s v="Corporate Expenditure"/>
    <x v="4"/>
    <x v="2"/>
    <x v="6"/>
    <s v="7310 Legal / Prof Fees"/>
    <x v="1"/>
  </r>
  <r>
    <s v="E35120"/>
    <s v="7310"/>
    <s v="00000"/>
    <s v="0111D"/>
    <s v="000000"/>
    <s v="Corporate Expenses"/>
    <s v="Legal / Prof Fees"/>
    <s v="Default"/>
    <s v="NHS Resolution"/>
    <s v="Default"/>
    <n v="4208.34"/>
    <d v="2020-08-01T00:00:00"/>
    <s v="Adjustment"/>
    <s v="Spreadsheet"/>
    <s v="FBP1 Adjustments - Finance &amp; Corporate"/>
    <s v="Spreadsheet A 18980339 91807838"/>
    <s v="RYD FIN CAM 2021 05 013 Adjustment GBP"/>
    <d v="2020-09-03T00:00:00"/>
    <s v="RYD MCCARTHY, CAROLE"/>
    <n v="9"/>
    <s v="7310;NHS RESOLUTION;Inv No. OBAR11881   Invoice not on SBS; 2019-20 Accrual Reversal MOVE TO PY CODE"/>
    <x v="259"/>
    <m/>
    <d v="2020-09-03T00:00:00"/>
    <m/>
    <s v="7310;NHS RESOLUTION;Inv No. OBAR11881   Invoice not on SBS; 2019-20 Accrual Reversal MOVE TO PY CODE"/>
    <m/>
    <m/>
    <m/>
    <m/>
    <m/>
    <m/>
    <s v="Corporate Expenditure"/>
    <x v="4"/>
    <x v="2"/>
    <x v="6"/>
    <s v="7310 Legal / Prof Fees"/>
    <x v="1"/>
  </r>
  <r>
    <s v="E35120"/>
    <s v="7310"/>
    <s v="00000"/>
    <s v="0111D"/>
    <s v="000000"/>
    <s v="Corporate Expenses"/>
    <s v="Legal / Prof Fees"/>
    <s v="Default"/>
    <s v="NHS Resolution"/>
    <s v="Default"/>
    <n v="-6817.06"/>
    <d v="2020-08-01T00:00:00"/>
    <s v="Adjustment"/>
    <s v="Spreadsheet"/>
    <s v="FBP1 Adjustments - Finance &amp; Corporate"/>
    <s v="Spreadsheet A 18980339 91807838"/>
    <s v="RYD FIN CAM 2021 05 013 Adjustment GBP"/>
    <d v="2020-09-03T00:00:00"/>
    <s v="RYD MCCARTHY, CAROLE"/>
    <n v="10"/>
    <s v="7310;NHS RESOLUTION;Inv No. OBAR11877   Invoice not on SBS; 2019-20 Accrual Reversal MOVE TO PY CODE"/>
    <x v="259"/>
    <m/>
    <d v="2020-09-03T00:00:00"/>
    <m/>
    <s v="7310;NHS RESOLUTION;Inv No. OBAR11877   Invoice not on SBS; 2019-20 Accrual Reversal MOVE TO PY CODE"/>
    <m/>
    <m/>
    <m/>
    <m/>
    <m/>
    <m/>
    <s v="Corporate Expenditure"/>
    <x v="4"/>
    <x v="2"/>
    <x v="6"/>
    <s v="7310 Legal / Prof Fees"/>
    <x v="1"/>
  </r>
  <r>
    <s v="E35120"/>
    <s v="7310"/>
    <s v="00000"/>
    <s v="0111D"/>
    <s v="000000"/>
    <s v="Corporate Expenses"/>
    <s v="Legal / Prof Fees"/>
    <s v="Default"/>
    <s v="NHS Resolution"/>
    <s v="Default"/>
    <n v="-6848.26"/>
    <d v="2020-08-01T00:00:00"/>
    <s v="Adjustment"/>
    <s v="Spreadsheet"/>
    <s v="FBP1 Adjustments - Finance &amp; Corporate"/>
    <s v="Spreadsheet A 18980339 91807838"/>
    <s v="RYD FIN CAM 2021 05 013 Adjustment GBP"/>
    <d v="2020-09-03T00:00:00"/>
    <s v="RYD MCCARTHY, CAROLE"/>
    <n v="11"/>
    <s v="7310;NHS RESOLUTION;Inv No. OBAR11879   Invoice not on SBS; 2019-20 Accrual Reversal MOVE TO PY CODE"/>
    <x v="259"/>
    <m/>
    <d v="2020-09-03T00:00:00"/>
    <m/>
    <s v="7310;NHS RESOLUTION;Inv No. OBAR11879   Invoice not on SBS; 2019-20 Accrual Reversal MOVE TO PY CODE"/>
    <m/>
    <m/>
    <m/>
    <m/>
    <m/>
    <m/>
    <s v="Corporate Expenditure"/>
    <x v="4"/>
    <x v="2"/>
    <x v="6"/>
    <s v="7310 Legal / Prof Fees"/>
    <x v="1"/>
  </r>
  <r>
    <s v="E35120"/>
    <s v="7310"/>
    <s v="00000"/>
    <s v="0111D"/>
    <s v="000000"/>
    <s v="Corporate Expenses"/>
    <s v="Legal / Prof Fees"/>
    <s v="Default"/>
    <s v="NHS Resolution"/>
    <s v="Default"/>
    <n v="-7053.86"/>
    <d v="2020-08-01T00:00:00"/>
    <s v="Adjustment"/>
    <s v="Spreadsheet"/>
    <s v="FBP1 Adjustments - Finance &amp; Corporate"/>
    <s v="Spreadsheet A 18980339 91807838"/>
    <s v="RYD FIN CAM 2021 05 013 Adjustment GBP"/>
    <d v="2020-09-03T00:00:00"/>
    <s v="RYD MCCARTHY, CAROLE"/>
    <n v="12"/>
    <s v="7310;NHS RESOLUTION;Inv No. OBAR11878   Invoice not on SBS; 2019-20 Accrual Reversal MOVE TO PY CODE"/>
    <x v="259"/>
    <m/>
    <d v="2020-09-03T00:00:00"/>
    <m/>
    <s v="7310;NHS RESOLUTION;Inv No. OBAR11878   Invoice not on SBS; 2019-20 Accrual Reversal MOVE TO PY CODE"/>
    <m/>
    <m/>
    <m/>
    <m/>
    <m/>
    <m/>
    <s v="Corporate Expenditure"/>
    <x v="4"/>
    <x v="2"/>
    <x v="6"/>
    <s v="7310 Legal / Prof Fees"/>
    <x v="1"/>
  </r>
  <r>
    <s v="E35120"/>
    <s v="7310"/>
    <s v="E1831"/>
    <s v="00000"/>
    <s v="000000"/>
    <s v="Corporate Expenses"/>
    <s v="Legal / Prof Fees"/>
    <s v="LTPS - Damages"/>
    <s v="Default"/>
    <s v="Default"/>
    <n v="-6000"/>
    <d v="2020-08-01T00:00:00"/>
    <s v="Misc Receipts"/>
    <s v="Receivables"/>
    <s v="Journal Import 90831966:"/>
    <s v="Receivables A 18782549 90831966"/>
    <s v="AUG-20 Misc Receipts GBP"/>
    <d v="2020-08-05T00:00:00"/>
    <s v="SSCREPMAN,"/>
    <n v="4"/>
    <s v="Journal Import Created"/>
    <x v="26"/>
    <s v="SBSEFT0308209328028A"/>
    <d v="2020-08-03T00:00:00"/>
    <m/>
    <s v="LB PAYMENT FROM DESCRIPTION: NHS LA REFERENCE:**APPLIED AS PER PREV HENCE EMAIL SENT TO TRUST FOR CONF PD050820 UNABLE TO ATTCAH DUE TO OUTLOOK ISSUE"/>
    <s v="RYD_10005676_CREATE"/>
    <n v="10005676"/>
    <m/>
    <m/>
    <m/>
    <m/>
    <s v="Corporate Expenditure"/>
    <x v="4"/>
    <x v="2"/>
    <x v="6"/>
    <s v="7310 Legal / Prof Fees"/>
    <x v="1"/>
  </r>
  <r>
    <s v="E35120"/>
    <s v="7310"/>
    <s v="E1831"/>
    <s v="00000"/>
    <s v="000000"/>
    <s v="Corporate Expenses"/>
    <s v="Legal / Prof Fees"/>
    <s v="LTPS - Damages"/>
    <s v="Default"/>
    <s v="Default"/>
    <n v="-4463"/>
    <d v="2020-08-01T00:00:00"/>
    <s v="Misc Receipts"/>
    <s v="Receivables"/>
    <s v="Journal Import 91104252:"/>
    <s v="Receivables A 18839182 91104252"/>
    <s v="AUG-20 Misc Receipts GBP"/>
    <d v="2020-08-13T00:00:00"/>
    <s v="SSCREPMAN,"/>
    <n v="4"/>
    <s v="Journal Import Created"/>
    <x v="26"/>
    <s v="SBSEFT1208209338870A"/>
    <d v="2020-08-12T00:00:00"/>
    <m/>
    <s v="LB PAYMENT FROM DESCRIPTION: NHS LA REFERENCE:**APPLIED AS PER PREVIOUS RECEIPT AND EMAILED CLIENT FOR CONFIRMATION.JJ130820 "/>
    <s v="RYD_10005676_CREATE"/>
    <n v="10005676"/>
    <m/>
    <m/>
    <m/>
    <m/>
    <s v="Corporate Expenditure"/>
    <x v="4"/>
    <x v="2"/>
    <x v="6"/>
    <s v="7310 Legal / Prof Fees"/>
    <x v="1"/>
  </r>
  <r>
    <s v="E35120"/>
    <s v="7310"/>
    <s v="E1833"/>
    <s v="00000"/>
    <s v="000000"/>
    <s v="Corporate Expenses"/>
    <s v="Legal / Prof Fees"/>
    <s v="Employment Relations"/>
    <s v="Default"/>
    <s v="Default"/>
    <n v="500"/>
    <d v="2020-08-01T00:00:00"/>
    <s v="Adjustment"/>
    <s v="Spreadsheet"/>
    <s v="FBP1 Adjustments"/>
    <s v="Spreadsheet A 18904477 91445307"/>
    <s v="RYD FIN CAM 2021 05 004 Adjustment GBP"/>
    <d v="2020-08-24T00:00:00"/>
    <s v="RYD MCCARTHY, CAROLE"/>
    <n v="4"/>
    <s v="7310;UNIONLINE;5121881 165085812;http://nww.docserv.wyss.nhs.uk/synergyiim/dist/?val=2079700_12345139_20200707160039"/>
    <x v="257"/>
    <m/>
    <d v="2020-08-24T00:00:00"/>
    <m/>
    <s v="7310;UNIONLINE;5121881 165085812;"/>
    <m/>
    <m/>
    <s v="http://nww.docserv.wyss.nhs.uk/synergyiim/dist/?val=2079700_12345139_20200707160039"/>
    <m/>
    <m/>
    <m/>
    <s v="Corporate Expenditure"/>
    <x v="4"/>
    <x v="2"/>
    <x v="6"/>
    <s v="7310 Legal / Prof Fees"/>
    <x v="1"/>
  </r>
  <r>
    <s v="E35120"/>
    <s v="7310"/>
    <s v="E1833"/>
    <s v="00000"/>
    <s v="000000"/>
    <s v="Corporate Expenses"/>
    <s v="Legal / Prof Fees"/>
    <s v="Employment Relations"/>
    <s v="Default"/>
    <s v="Default"/>
    <n v="575"/>
    <d v="2020-08-01T00:00:00"/>
    <s v="Adjustment"/>
    <s v="Spreadsheet"/>
    <s v="FBP1 Adjustments"/>
    <s v="Spreadsheet A 18904477 91445307"/>
    <s v="RYD FIN CAM 2021 05 004 Adjustment GBP"/>
    <d v="2020-08-24T00:00:00"/>
    <s v="RYD MCCARTHY, CAROLE"/>
    <n v="5"/>
    <s v="7310;VISTA EMPLOYER SERVICES LTD-004845-0-http://nww.docserv.wyss.nhs.uk/synergyiim/dist/?val=1926446_12082395_20200603170022;http://nww.docserv.wyss.nhs.uk/synergyiim/dist/?val=1926446_12082395_20200603170022"/>
    <x v="257"/>
    <m/>
    <d v="2020-08-24T00:00:00"/>
    <m/>
    <s v="7310;VISTA EMPLOYER SERVICES LTD-004845-0-"/>
    <m/>
    <m/>
    <s v="http://nww.docserv.wyss.nhs.uk/synergyiim/dist/?val=1926446_12082395_20200603170022;http://nww.docserv.wyss.nhs.uk/synergyiim/dist/?val=1926446_12082395_20200603170022"/>
    <m/>
    <m/>
    <m/>
    <s v="Corporate Expenditure"/>
    <x v="4"/>
    <x v="2"/>
    <x v="6"/>
    <s v="7310 Legal / Prof Fees"/>
    <x v="1"/>
  </r>
  <r>
    <s v="E35120"/>
    <s v="7310"/>
    <s v="E1833"/>
    <s v="00000"/>
    <s v="000000"/>
    <s v="Corporate Expenses"/>
    <s v="Legal / Prof Fees"/>
    <s v="Employment Relations"/>
    <s v="Default"/>
    <s v="Default"/>
    <n v="600"/>
    <d v="2020-08-01T00:00:00"/>
    <s v="Adjustment"/>
    <s v="Spreadsheet"/>
    <s v="FBP1 Adjustments"/>
    <s v="Spreadsheet A 18904477 91445307"/>
    <s v="RYD FIN CAM 2021 05 004 Adjustment GBP"/>
    <d v="2020-08-24T00:00:00"/>
    <s v="RYD MCCARTHY, CAROLE"/>
    <n v="6"/>
    <s v="7310;Trade Union Legal LLP;155643 ;RYDRWAQAR"/>
    <x v="257"/>
    <m/>
    <d v="2020-08-24T00:00:00"/>
    <m/>
    <s v="7310;Trade Union Legal LLP;155643 ;RYDRWAQAR"/>
    <m/>
    <m/>
    <m/>
    <m/>
    <m/>
    <m/>
    <s v="Corporate Expenditure"/>
    <x v="4"/>
    <x v="2"/>
    <x v="6"/>
    <s v="7310 Legal / Prof Fees"/>
    <x v="1"/>
  </r>
  <r>
    <s v="E35120"/>
    <s v="7310"/>
    <s v="E1833"/>
    <s v="00000"/>
    <s v="000000"/>
    <s v="Corporate Expenses"/>
    <s v="Legal / Prof Fees"/>
    <s v="Employment Relations"/>
    <s v="Default"/>
    <s v="Default"/>
    <n v="690"/>
    <d v="2020-08-01T00:00:00"/>
    <s v="Adjustment"/>
    <s v="Spreadsheet"/>
    <s v="FBP1 Adjustments"/>
    <s v="Spreadsheet A 18904477 91445307"/>
    <s v="RYD FIN CAM 2021 05 004 Adjustment GBP"/>
    <d v="2020-08-24T00:00:00"/>
    <s v="RYD MCCARTHY, CAROLE"/>
    <n v="7"/>
    <s v="7310;VISTA EMPLOYER SERVICES LTD-INV004937-0-;"/>
    <x v="257"/>
    <m/>
    <d v="2020-08-24T00:00:00"/>
    <m/>
    <s v="7310;VISTA EMPLOYER SERVICES LTD-INV004937-0-;"/>
    <m/>
    <m/>
    <m/>
    <m/>
    <m/>
    <m/>
    <s v="Corporate Expenditure"/>
    <x v="4"/>
    <x v="2"/>
    <x v="6"/>
    <s v="7310 Legal / Prof Fees"/>
    <x v="1"/>
  </r>
  <r>
    <s v="E35120"/>
    <s v="7310"/>
    <s v="E1833"/>
    <s v="00000"/>
    <s v="000000"/>
    <s v="Corporate Expenses"/>
    <s v="Legal / Prof Fees"/>
    <s v="Employment Relations"/>
    <s v="Default"/>
    <s v="Default"/>
    <n v="805"/>
    <d v="2020-08-01T00:00:00"/>
    <s v="Adjustment"/>
    <s v="Spreadsheet"/>
    <s v="FBP1 Adjustments"/>
    <s v="Spreadsheet A 18904477 91445307"/>
    <s v="RYD FIN CAM 2021 05 004 Adjustment GBP"/>
    <d v="2020-08-24T00:00:00"/>
    <s v="RYD MCCARTHY, CAROLE"/>
    <n v="8"/>
    <s v="7310;VISTA EMPLOYER SERVICES LTD-004921-0-;"/>
    <x v="257"/>
    <m/>
    <d v="2020-08-24T00:00:00"/>
    <m/>
    <s v="7310;VISTA EMPLOYER SERVICES LTD-004921-0-;"/>
    <m/>
    <m/>
    <m/>
    <m/>
    <m/>
    <m/>
    <s v="Corporate Expenditure"/>
    <x v="4"/>
    <x v="2"/>
    <x v="6"/>
    <s v="7310 Legal / Prof Fees"/>
    <x v="1"/>
  </r>
  <r>
    <s v="E35120"/>
    <s v="7310"/>
    <s v="E1833"/>
    <s v="00000"/>
    <s v="000000"/>
    <s v="Corporate Expenses"/>
    <s v="Legal / Prof Fees"/>
    <s v="Employment Relations"/>
    <s v="Default"/>
    <s v="Default"/>
    <n v="911"/>
    <d v="2020-08-01T00:00:00"/>
    <s v="Adjustment"/>
    <s v="Spreadsheet"/>
    <s v="FBP1 Adjustments"/>
    <s v="Spreadsheet A 18904477 91445307"/>
    <s v="RYD FIN CAM 2021 05 004 Adjustment GBP"/>
    <d v="2020-08-24T00:00:00"/>
    <s v="RYD MCCARTHY, CAROLE"/>
    <n v="9"/>
    <s v="7310;CONSTANTINE LAW LTD;CL1692 165084075;http://nww.docserv.wyss.nhs.uk/synergyiim/dist/?val=1841717_11911696_20200513091719"/>
    <x v="257"/>
    <m/>
    <d v="2020-08-24T00:00:00"/>
    <m/>
    <s v="7310;CONSTANTINE LAW LTD;CL1692 165084075;"/>
    <m/>
    <m/>
    <s v="http://nww.docserv.wyss.nhs.uk/synergyiim/dist/?val=1841717_11911696_20200513091719"/>
    <m/>
    <m/>
    <m/>
    <s v="Corporate Expenditure"/>
    <x v="4"/>
    <x v="2"/>
    <x v="6"/>
    <s v="7310 Legal / Prof Fees"/>
    <x v="1"/>
  </r>
  <r>
    <s v="E35120"/>
    <s v="7310"/>
    <s v="E1833"/>
    <s v="00000"/>
    <s v="000000"/>
    <s v="Corporate Expenses"/>
    <s v="Legal / Prof Fees"/>
    <s v="Employment Relations"/>
    <s v="Default"/>
    <s v="Default"/>
    <n v="920"/>
    <d v="2020-08-01T00:00:00"/>
    <s v="Adjustment"/>
    <s v="Spreadsheet"/>
    <s v="FBP1 Adjustments"/>
    <s v="Spreadsheet A 18904477 91445307"/>
    <s v="RYD FIN CAM 2021 05 004 Adjustment GBP"/>
    <d v="2020-08-24T00:00:00"/>
    <s v="RYD MCCARTHY, CAROLE"/>
    <n v="10"/>
    <s v="7310;VISTA EMPLOYER SERVICES LTD-004920-0-;"/>
    <x v="257"/>
    <m/>
    <d v="2020-08-24T00:00:00"/>
    <m/>
    <s v="7310;VISTA EMPLOYER SERVICES LTD-004920-0-;"/>
    <m/>
    <m/>
    <m/>
    <m/>
    <m/>
    <m/>
    <s v="Corporate Expenditure"/>
    <x v="4"/>
    <x v="2"/>
    <x v="6"/>
    <s v="7310 Legal / Prof Fees"/>
    <x v="1"/>
  </r>
  <r>
    <s v="E35120"/>
    <s v="7310"/>
    <s v="E1833"/>
    <s v="00000"/>
    <s v="000000"/>
    <s v="Corporate Expenses"/>
    <s v="Legal / Prof Fees"/>
    <s v="Employment Relations"/>
    <s v="Default"/>
    <s v="Default"/>
    <n v="920"/>
    <d v="2020-08-01T00:00:00"/>
    <s v="Adjustment"/>
    <s v="Spreadsheet"/>
    <s v="FBP1 Adjustments"/>
    <s v="Spreadsheet A 18904477 91445307"/>
    <s v="RYD FIN CAM 2021 05 004 Adjustment GBP"/>
    <d v="2020-08-24T00:00:00"/>
    <s v="RYD MCCARTHY, CAROLE"/>
    <n v="11"/>
    <s v="7310;VISTA EMPLOYER SERVICES LTD-INV004936-0-;"/>
    <x v="257"/>
    <m/>
    <d v="2020-08-24T00:00:00"/>
    <m/>
    <s v="7310;VISTA EMPLOYER SERVICES LTD-INV004936-0-;"/>
    <m/>
    <m/>
    <m/>
    <m/>
    <m/>
    <m/>
    <s v="Corporate Expenditure"/>
    <x v="4"/>
    <x v="2"/>
    <x v="6"/>
    <s v="7310 Legal / Prof Fees"/>
    <x v="1"/>
  </r>
  <r>
    <s v="E35120"/>
    <s v="7310"/>
    <s v="E1833"/>
    <s v="00000"/>
    <s v="000000"/>
    <s v="Corporate Expenses"/>
    <s v="Legal / Prof Fees"/>
    <s v="Employment Relations"/>
    <s v="Default"/>
    <s v="Default"/>
    <n v="1380"/>
    <d v="2020-08-01T00:00:00"/>
    <s v="Adjustment"/>
    <s v="Spreadsheet"/>
    <s v="FBP1 Adjustments"/>
    <s v="Spreadsheet A 18904477 91445307"/>
    <s v="RYD FIN CAM 2021 05 004 Adjustment GBP"/>
    <d v="2020-08-24T00:00:00"/>
    <s v="RYD MCCARTHY, CAROLE"/>
    <n v="12"/>
    <s v="7310;VISTA EMPLOYER SERVICES LTD-004846-0-http://nww.docserv.wyss.nhs.uk/synergyiim/dist/?val=1926446_12082396_20200603170022;http://nww.docserv.wyss.nhs.uk/synergyiim/dist/?val=1926446_12082396_20200603170022"/>
    <x v="257"/>
    <m/>
    <d v="2020-08-24T00:00:00"/>
    <m/>
    <s v="7310;VISTA EMPLOYER SERVICES LTD-004846-0-"/>
    <m/>
    <m/>
    <s v="http://nww.docserv.wyss.nhs.uk/synergyiim/dist/?val=1926446_12082396_20200603170022;http://nww.docserv.wyss.nhs.uk/synergyiim/dist/?val=1926446_12082396_20200603170022"/>
    <m/>
    <m/>
    <m/>
    <s v="Corporate Expenditure"/>
    <x v="4"/>
    <x v="2"/>
    <x v="6"/>
    <s v="7310 Legal / Prof Fees"/>
    <x v="1"/>
  </r>
  <r>
    <s v="E35120"/>
    <s v="7310"/>
    <s v="E1833"/>
    <s v="00000"/>
    <s v="000000"/>
    <s v="Corporate Expenses"/>
    <s v="Legal / Prof Fees"/>
    <s v="Employment Relations"/>
    <s v="Default"/>
    <s v="Default"/>
    <n v="2093"/>
    <d v="2020-08-01T00:00:00"/>
    <s v="Adjustment"/>
    <s v="Spreadsheet"/>
    <s v="FBP1 Adjustments"/>
    <s v="Spreadsheet A 18904477 91445307"/>
    <s v="RYD FIN CAM 2021 05 004 Adjustment GBP"/>
    <d v="2020-08-24T00:00:00"/>
    <s v="RYD MCCARTHY, CAROLE"/>
    <n v="13"/>
    <s v="7310;CONSTANTINE LAW LTD;CL1848 165086023;http://nww.docserv.wyss.nhs.uk/synergyiim/dist/?val=2203130_12560113_20200805101100"/>
    <x v="257"/>
    <m/>
    <d v="2020-08-24T00:00:00"/>
    <m/>
    <s v="7310;CONSTANTINE LAW LTD;CL1848 165086023;"/>
    <m/>
    <m/>
    <s v="http://nww.docserv.wyss.nhs.uk/synergyiim/dist/?val=2203130_12560113_20200805101100"/>
    <m/>
    <m/>
    <m/>
    <s v="Corporate Expenditure"/>
    <x v="4"/>
    <x v="2"/>
    <x v="6"/>
    <s v="7310 Legal / Prof Fees"/>
    <x v="1"/>
  </r>
  <r>
    <s v="E35120"/>
    <s v="7310"/>
    <s v="E1833"/>
    <s v="00000"/>
    <s v="000000"/>
    <s v="Corporate Expenses"/>
    <s v="Legal / Prof Fees"/>
    <s v="Employment Relations"/>
    <s v="Default"/>
    <s v="Default"/>
    <n v="2875"/>
    <d v="2020-08-01T00:00:00"/>
    <s v="Adjustment"/>
    <s v="Spreadsheet"/>
    <s v="FBP1 Adjustments"/>
    <s v="Spreadsheet A 18904477 91445307"/>
    <s v="RYD FIN CAM 2021 05 004 Adjustment GBP"/>
    <d v="2020-08-24T00:00:00"/>
    <s v="RYD MCCARTHY, CAROLE"/>
    <n v="14"/>
    <s v="7310;VISTA EMPLOYER SERVICES LTD;4845 165083937;http://nww.docserv.wyss.nhs.uk/synergyiim/dist/?val=1926446_12082395_20200603170022"/>
    <x v="257"/>
    <m/>
    <d v="2020-08-24T00:00:00"/>
    <m/>
    <s v="7310;VISTA EMPLOYER SERVICES LTD;4845 165083937;"/>
    <m/>
    <m/>
    <s v="http://nww.docserv.wyss.nhs.uk/synergyiim/dist/?val=1926446_12082395_20200603170022"/>
    <m/>
    <m/>
    <m/>
    <s v="Corporate Expenditure"/>
    <x v="4"/>
    <x v="2"/>
    <x v="6"/>
    <s v="7310 Legal / Prof Fees"/>
    <x v="1"/>
  </r>
  <r>
    <s v="E35120"/>
    <s v="7310"/>
    <s v="E1833"/>
    <s v="00000"/>
    <s v="000000"/>
    <s v="Corporate Expenses"/>
    <s v="Legal / Prof Fees"/>
    <s v="Employment Relations"/>
    <s v="Default"/>
    <s v="Default"/>
    <n v="3450"/>
    <d v="2020-08-01T00:00:00"/>
    <s v="Adjustment"/>
    <s v="Spreadsheet"/>
    <s v="FBP1 Adjustments"/>
    <s v="Spreadsheet A 18904477 91445307"/>
    <s v="RYD FIN CAM 2021 05 004 Adjustment GBP"/>
    <d v="2020-08-24T00:00:00"/>
    <s v="RYD MCCARTHY, CAROLE"/>
    <n v="15"/>
    <s v="7310;VISTA EMPLOYER SERVICES LTD;INV004937 165085202;"/>
    <x v="257"/>
    <m/>
    <d v="2020-08-24T00:00:00"/>
    <m/>
    <s v="7310;VISTA EMPLOYER SERVICES LTD;INV004937 165085202;"/>
    <m/>
    <m/>
    <m/>
    <m/>
    <m/>
    <m/>
    <s v="Corporate Expenditure"/>
    <x v="4"/>
    <x v="2"/>
    <x v="6"/>
    <s v="7310 Legal / Prof Fees"/>
    <x v="1"/>
  </r>
  <r>
    <s v="E35120"/>
    <s v="7310"/>
    <s v="E1833"/>
    <s v="00000"/>
    <s v="000000"/>
    <s v="Corporate Expenses"/>
    <s v="Legal / Prof Fees"/>
    <s v="Employment Relations"/>
    <s v="Default"/>
    <s v="Default"/>
    <n v="4025"/>
    <d v="2020-08-01T00:00:00"/>
    <s v="Adjustment"/>
    <s v="Spreadsheet"/>
    <s v="FBP1 Adjustments"/>
    <s v="Spreadsheet A 18904477 91445307"/>
    <s v="RYD FIN CAM 2021 05 004 Adjustment GBP"/>
    <d v="2020-08-24T00:00:00"/>
    <s v="RYD MCCARTHY, CAROLE"/>
    <n v="16"/>
    <s v="7310;VISTA EMPLOYER SERVICES LTD;4921 165085046;"/>
    <x v="257"/>
    <m/>
    <d v="2020-08-24T00:00:00"/>
    <m/>
    <s v="7310;VISTA EMPLOYER SERVICES LTD;4921 165085046;"/>
    <m/>
    <m/>
    <m/>
    <m/>
    <m/>
    <m/>
    <s v="Corporate Expenditure"/>
    <x v="4"/>
    <x v="2"/>
    <x v="6"/>
    <s v="7310 Legal / Prof Fees"/>
    <x v="1"/>
  </r>
  <r>
    <s v="E35120"/>
    <s v="7310"/>
    <s v="E1833"/>
    <s v="00000"/>
    <s v="000000"/>
    <s v="Corporate Expenses"/>
    <s v="Legal / Prof Fees"/>
    <s v="Employment Relations"/>
    <s v="Default"/>
    <s v="Default"/>
    <n v="4600"/>
    <d v="2020-08-01T00:00:00"/>
    <s v="Adjustment"/>
    <s v="Spreadsheet"/>
    <s v="FBP1 Adjustments"/>
    <s v="Spreadsheet A 18904477 91445307"/>
    <s v="RYD FIN CAM 2021 05 004 Adjustment GBP"/>
    <d v="2020-08-24T00:00:00"/>
    <s v="RYD MCCARTHY, CAROLE"/>
    <n v="17"/>
    <s v="7310;VISTA EMPLOYER SERVICES LTD;INV004936 165085203;"/>
    <x v="257"/>
    <m/>
    <d v="2020-08-24T00:00:00"/>
    <m/>
    <s v="7310;VISTA EMPLOYER SERVICES LTD;INV004936 165085203;"/>
    <m/>
    <m/>
    <m/>
    <m/>
    <m/>
    <m/>
    <s v="Corporate Expenditure"/>
    <x v="4"/>
    <x v="2"/>
    <x v="6"/>
    <s v="7310 Legal / Prof Fees"/>
    <x v="1"/>
  </r>
  <r>
    <s v="E35120"/>
    <s v="7310"/>
    <s v="E1833"/>
    <s v="00000"/>
    <s v="000000"/>
    <s v="Corporate Expenses"/>
    <s v="Legal / Prof Fees"/>
    <s v="Employment Relations"/>
    <s v="Default"/>
    <s v="Default"/>
    <n v="4600"/>
    <d v="2020-08-01T00:00:00"/>
    <s v="Adjustment"/>
    <s v="Spreadsheet"/>
    <s v="FBP1 Adjustments"/>
    <s v="Spreadsheet A 18904477 91445307"/>
    <s v="RYD FIN CAM 2021 05 004 Adjustment GBP"/>
    <d v="2020-08-24T00:00:00"/>
    <s v="RYD MCCARTHY, CAROLE"/>
    <n v="18"/>
    <s v="7310;VISTA EMPLOYER SERVICES LTD;4920 165085045;"/>
    <x v="257"/>
    <m/>
    <d v="2020-08-24T00:00:00"/>
    <m/>
    <s v="7310;VISTA EMPLOYER SERVICES LTD;4920 165085045;"/>
    <m/>
    <m/>
    <m/>
    <m/>
    <m/>
    <m/>
    <s v="Corporate Expenditure"/>
    <x v="4"/>
    <x v="2"/>
    <x v="6"/>
    <s v="7310 Legal / Prof Fees"/>
    <x v="1"/>
  </r>
  <r>
    <s v="E35120"/>
    <s v="7310"/>
    <s v="E1833"/>
    <s v="00000"/>
    <s v="000000"/>
    <s v="Corporate Expenses"/>
    <s v="Legal / Prof Fees"/>
    <s v="Employment Relations"/>
    <s v="Default"/>
    <s v="Default"/>
    <n v="6900"/>
    <d v="2020-08-01T00:00:00"/>
    <s v="Adjustment"/>
    <s v="Spreadsheet"/>
    <s v="FBP1 Adjustments"/>
    <s v="Spreadsheet A 18904477 91445307"/>
    <s v="RYD FIN CAM 2021 05 004 Adjustment GBP"/>
    <d v="2020-08-24T00:00:00"/>
    <s v="RYD MCCARTHY, CAROLE"/>
    <n v="19"/>
    <s v="7310;VISTA EMPLOYER SERVICES LTD;4846 165083938;http://nww.docserv.wyss.nhs.uk/synergyiim/dist/?val=1926446_12082396_20200603170022"/>
    <x v="257"/>
    <m/>
    <d v="2020-08-24T00:00:00"/>
    <m/>
    <s v="7310;VISTA EMPLOYER SERVICES LTD;4846 165083938;"/>
    <m/>
    <m/>
    <s v="http://nww.docserv.wyss.nhs.uk/synergyiim/dist/?val=1926446_12082396_20200603170022"/>
    <m/>
    <m/>
    <m/>
    <s v="Corporate Expenditure"/>
    <x v="4"/>
    <x v="2"/>
    <x v="6"/>
    <s v="7310 Legal / Prof Fees"/>
    <x v="1"/>
  </r>
  <r>
    <s v="E35120"/>
    <s v="7310"/>
    <s v="00000"/>
    <s v="00000"/>
    <s v="000000"/>
    <s v="Corporate Expenses"/>
    <s v="Legal / Prof Fees"/>
    <s v="Default"/>
    <s v="Default"/>
    <s v="Default"/>
    <n v="739"/>
    <d v="2020-09-01T00:00:00"/>
    <s v="Accrual"/>
    <s v="Spreadsheet"/>
    <s v="FBP1 Accruals - Corporate"/>
    <s v="Spreadsheet A 19222525 92822318"/>
    <s v="RYD FIN CAM 2021 06 007 Accrual GBP"/>
    <d v="2020-10-02T00:00:00"/>
    <s v="RYD MCCARTHY, CAROLE"/>
    <n v="37"/>
    <s v="7310;ICO Information Commissioner's Office;43922 Accrual 7310;DATA PROTECTION FEE:ICO.GOV.UK;Barclaycard payments;Jun-19;;;Sep-20"/>
    <x v="260"/>
    <m/>
    <d v="2020-10-02T00:00:00"/>
    <m/>
    <s v="7310;ICO Information Commissioner's Office;43922 Accrual 7310;DATA PROTECTION FEE:ICO.GOV.UK;Barclaycard payments;Jun-19;;;Sep-20"/>
    <m/>
    <m/>
    <m/>
    <m/>
    <m/>
    <m/>
    <s v="Corporate Expenditure"/>
    <x v="4"/>
    <x v="2"/>
    <x v="6"/>
    <s v="7310 Legal / Prof Fees"/>
    <x v="1"/>
  </r>
  <r>
    <s v="E35120"/>
    <s v="7310"/>
    <s v="00000"/>
    <s v="00000"/>
    <s v="000000"/>
    <s v="Corporate Expenses"/>
    <s v="Legal / Prof Fees"/>
    <s v="Default"/>
    <s v="Default"/>
    <s v="Default"/>
    <n v="20000"/>
    <d v="2020-09-01T00:00:00"/>
    <s v="Accrual"/>
    <s v="Spreadsheet"/>
    <s v="FBP1 Accruals - Corporate"/>
    <s v="Spreadsheet A 19222525 92822318"/>
    <s v="RYD FIN CAM 2021 06 007 Accrual GBP"/>
    <d v="2020-10-02T00:00:00"/>
    <s v="RYD MCCARTHY, CAROLE"/>
    <n v="38"/>
    <s v="7310;2020-21 Legal Fees Accrual Contract based on budget;M06 Sep-20"/>
    <x v="260"/>
    <m/>
    <d v="2020-10-02T00:00:00"/>
    <m/>
    <s v="7310;2020-21 Legal Fees Accrual Contract based on budget;M06 Sep-20"/>
    <m/>
    <m/>
    <m/>
    <m/>
    <m/>
    <m/>
    <s v="Corporate Expenditure"/>
    <x v="4"/>
    <x v="2"/>
    <x v="6"/>
    <s v="7310 Legal / Prof Fees"/>
    <x v="1"/>
  </r>
  <r>
    <s v="E35120"/>
    <s v="7310"/>
    <s v="00000"/>
    <s v="00000"/>
    <s v="000000"/>
    <s v="Corporate Expenses"/>
    <s v="Legal / Prof Fees"/>
    <s v="Default"/>
    <s v="Default"/>
    <s v="Default"/>
    <n v="-501"/>
    <d v="2020-09-01T00:00:00"/>
    <s v="Accrual"/>
    <s v="Spreadsheet"/>
    <s v="Reverses &quot;RYD FIN CAM 2021 05 012 Accrual GBP&quot; journal entry of &quot;Spreadsheet A 18971705 91765555&quot; batch from &quot;AUG-20&quot;."/>
    <s v="Reverses &quot;RYD FIN CAM 2021 05 012 Accrual GBP&quot;09-SEP-20 17:47:22 - 92025409"/>
    <s v="Reverses &quot;RYD FIN CAM 2021 05 012 Accrual GBP&quot;09-SEP-20 17:47:22"/>
    <d v="2020-09-09T00:00:00"/>
    <s v="SSCREPMAN,"/>
    <n v="21"/>
    <s v="7310;ICO Information Commissioner's Office;43922 Accrual 7310;DATA PROTECTION FEE:ICO.GOV.UK;Barclaycard payments;Jun-19;;;Aug-20"/>
    <x v="261"/>
    <m/>
    <d v="2020-09-09T00:00:00"/>
    <m/>
    <s v="7310;ICO Information Commissioner's Office;43922 Accrual 7310;DATA PROTECTION FEE:ICO.GOV.UK;Barclaycard payments;Jun-19;;;Aug-20"/>
    <m/>
    <m/>
    <m/>
    <m/>
    <m/>
    <m/>
    <s v="Corporate Expenditure"/>
    <x v="4"/>
    <x v="2"/>
    <x v="6"/>
    <s v="7310 Legal / Prof Fees"/>
    <x v="1"/>
  </r>
  <r>
    <s v="E35120"/>
    <s v="7310"/>
    <s v="00000"/>
    <s v="00000"/>
    <s v="000000"/>
    <s v="Corporate Expenses"/>
    <s v="Legal / Prof Fees"/>
    <s v="Default"/>
    <s v="Default"/>
    <s v="Default"/>
    <n v="12818"/>
    <d v="2020-09-01T00:00:00"/>
    <s v="Accrual"/>
    <s v="Spreadsheet"/>
    <s v="Reverses &quot;RYD FIN CAM 2021 05 012 Accrual GBP&quot; journal entry of &quot;Spreadsheet A 18971705 91765555&quot; batch from &quot;AUG-20&quot;."/>
    <s v="Reverses &quot;RYD FIN CAM 2021 05 012 Accrual GBP&quot;09-SEP-20 17:47:22 - 92025409"/>
    <s v="Reverses &quot;RYD FIN CAM 2021 05 012 Accrual GBP&quot;09-SEP-20 17:47:22"/>
    <d v="2020-09-09T00:00:00"/>
    <s v="SSCREPMAN,"/>
    <n v="22"/>
    <s v="7310;DAC Beachcroft;43493 Prepayment Professional Fees;https://nww.docserv.wyss.nhs.uk/synergyiim/docviewer.aspx?t=d&amp;val=2257060_12654932_20200817154958;Aug-20"/>
    <x v="261"/>
    <m/>
    <d v="2020-09-09T00:00:00"/>
    <m/>
    <s v="7310;DAC Beachcroft;43493 Prepayment Professional Fees;"/>
    <m/>
    <m/>
    <s v="https://nww.docserv.wyss.nhs.uk/synergyiim/docviewer.aspx?t=d&amp;val=2257060_12654932_20200817154958;Aug-20"/>
    <m/>
    <m/>
    <m/>
    <s v="Corporate Expenditure"/>
    <x v="4"/>
    <x v="2"/>
    <x v="6"/>
    <s v="7310 Legal / Prof Fees"/>
    <x v="1"/>
  </r>
  <r>
    <s v="E35120"/>
    <s v="7310"/>
    <s v="00000"/>
    <s v="00000"/>
    <s v="000000"/>
    <s v="Corporate Expenses"/>
    <s v="Legal / Prof Fees"/>
    <s v="Default"/>
    <s v="Default"/>
    <s v="Default"/>
    <n v="-20105"/>
    <d v="2020-09-01T00:00:00"/>
    <s v="Accrual"/>
    <s v="Spreadsheet"/>
    <s v="Reverses &quot;RYD FIN CAM 2021 05 014 Accrual GBP&quot; journal entry of &quot;Spreadsheet A 18980346 91807928&quot; batch from &quot;AUG-20&quot;."/>
    <s v="Reverses &quot;RYD FIN CAM 2021 05 014 Accrual GBP&quot;09-SEP-20 17:47:40 - 92025409"/>
    <s v="Reverses &quot;RYD FIN CAM 2021 05 014 Accrual GBP&quot;09-SEP-20 17:47:40"/>
    <d v="2020-09-09T00:00:00"/>
    <s v="SSCREPMAN,"/>
    <n v="15"/>
    <s v="7310;2020-21 Legal Fees Accrual Contract based on budget;M05 Aug-20"/>
    <x v="262"/>
    <m/>
    <d v="2020-09-09T00:00:00"/>
    <m/>
    <s v="7310;2020-21 Legal Fees Accrual Contract based on budget;M05 Aug-20"/>
    <m/>
    <m/>
    <m/>
    <m/>
    <m/>
    <m/>
    <s v="Corporate Expenditure"/>
    <x v="4"/>
    <x v="2"/>
    <x v="6"/>
    <s v="7310 Legal / Prof Fees"/>
    <x v="1"/>
  </r>
  <r>
    <s v="E35120"/>
    <s v="7310"/>
    <s v="00000"/>
    <s v="00000"/>
    <s v="000000"/>
    <s v="Corporate Expenses"/>
    <s v="Legal / Prof Fees"/>
    <s v="Default"/>
    <s v="Default"/>
    <s v="Default"/>
    <n v="-17.53"/>
    <d v="2020-09-01T00:00:00"/>
    <s v="Misc Receipts"/>
    <s v="Receivables"/>
    <s v="Journal Import 91858623:"/>
    <s v="Receivables A 18997258 91858623"/>
    <s v="SEP-20 Misc Receipts GBP"/>
    <d v="2020-09-04T00:00:00"/>
    <s v="SSCREPMAN,"/>
    <n v="4"/>
    <s v="Journal Import Created"/>
    <x v="26"/>
    <s v="SBSEFT0309209374536A"/>
    <d v="2020-09-03T00:00:00"/>
    <m/>
    <s v="LB PAYMENT FROM DESCRIPTION: HMCTS/CENTRALISED REFERENCE: TF26&amp;/SECAMB**APPLIED AS PER PREVIOUS RECEIPT AND EMAILED CLIENT FOR CONFIRMATION.JJ040920"/>
    <s v="RYD_10005676_CREATE"/>
    <n v="10005676"/>
    <m/>
    <m/>
    <m/>
    <m/>
    <s v="Corporate Expenditure"/>
    <x v="4"/>
    <x v="2"/>
    <x v="6"/>
    <s v="7310 Legal / Prof Fees"/>
    <x v="1"/>
  </r>
  <r>
    <s v="E35120"/>
    <s v="7310"/>
    <s v="00000"/>
    <s v="00000"/>
    <s v="000000"/>
    <s v="Corporate Expenses"/>
    <s v="Legal / Prof Fees"/>
    <s v="Default"/>
    <s v="Default"/>
    <s v="Default"/>
    <n v="100"/>
    <d v="2020-09-01T00:00:00"/>
    <s v="Purchase Invoices"/>
    <s v="Payables"/>
    <s v="Journal Import 91951268:"/>
    <s v="Payables A 19018370 91951268"/>
    <s v="SEP-20 Purchase Invoices GBP"/>
    <d v="2020-09-08T00:00:00"/>
    <s v="SSCREPMAN,"/>
    <n v="6"/>
    <s v="Journal Import Created"/>
    <x v="263"/>
    <s v="118289-07-SEP-2020"/>
    <d v="2020-09-07T00:00:00"/>
    <s v="Non-PO"/>
    <s v="BLM LLP - Refund for service not used"/>
    <s v="Payment Request"/>
    <m/>
    <m/>
    <m/>
    <m/>
    <m/>
    <s v="Corporate Expenditure"/>
    <x v="4"/>
    <x v="2"/>
    <x v="6"/>
    <s v="7310 Legal / Prof Fees"/>
    <x v="0"/>
  </r>
  <r>
    <s v="E35120"/>
    <s v="7310"/>
    <s v="00000"/>
    <s v="00T70"/>
    <s v="000000"/>
    <s v="Corporate Expenses"/>
    <s v="Legal / Prof Fees"/>
    <s v="Default"/>
    <s v="Care Quality Commission"/>
    <s v="Default"/>
    <n v="-84484"/>
    <d v="2020-09-01T00:00:00"/>
    <s v="Accrual"/>
    <s v="Spreadsheet"/>
    <s v="FBP1 Accruals - Corporate"/>
    <s v="Spreadsheet A 19222525 92822318"/>
    <s v="RYD FIN CAM 2021 06 007 Accrual GBP"/>
    <d v="2020-10-02T00:00:00"/>
    <s v="RYD MCCARTHY, CAROLE"/>
    <n v="39"/>
    <s v="7310;CQC;Start Date Prepayment CQC annual Fee;https://nww.docserv.wyss.nhs.uk/synergyiim/docviewer.aspx?t=i&amp;val=PRD21RYD28048342712831.pdf;Sep-20"/>
    <x v="260"/>
    <m/>
    <d v="2020-10-02T00:00:00"/>
    <m/>
    <s v="7310;CQC;Start Date Prepayment CQC annual Fee;"/>
    <m/>
    <m/>
    <s v="https://nww.docserv.wyss.nhs.uk/synergyiim/docviewer.aspx?t=i&amp;val=PRD21RYD28048342712831.pdf;Sep-20"/>
    <m/>
    <m/>
    <m/>
    <s v="Corporate Expenditure"/>
    <x v="4"/>
    <x v="2"/>
    <x v="6"/>
    <s v="7310 Legal / Prof Fees"/>
    <x v="1"/>
  </r>
  <r>
    <s v="E35120"/>
    <s v="7310"/>
    <s v="00000"/>
    <s v="00T70"/>
    <s v="000000"/>
    <s v="Corporate Expenses"/>
    <s v="Legal / Prof Fees"/>
    <s v="Default"/>
    <s v="Care Quality Commission"/>
    <s v="Default"/>
    <n v="98409.93"/>
    <d v="2020-09-01T00:00:00"/>
    <s v="Accrual"/>
    <s v="Spreadsheet"/>
    <s v="Reverses &quot;RYD FIN CAM 2021 05 012 Accrual GBP&quot; journal entry of &quot;Spreadsheet A 18971705 91765555&quot; batch from &quot;AUG-20&quot;."/>
    <s v="Reverses &quot;RYD FIN CAM 2021 05 012 Accrual GBP&quot;09-SEP-20 17:47:22 - 92025409"/>
    <s v="Reverses &quot;RYD FIN CAM 2021 05 012 Accrual GBP&quot;09-SEP-20 17:47:22"/>
    <d v="2020-09-09T00:00:00"/>
    <s v="SSCREPMAN,"/>
    <n v="23"/>
    <s v="7310;CQC;Start Date Prepayment CQC annual Fee;https://nww.docserv.wyss.nhs.uk/synergyiim/docviewer.aspx?t=i&amp;val=PRD21RYD28048342712831.pdf;Aug-20"/>
    <x v="261"/>
    <m/>
    <d v="2020-09-09T00:00:00"/>
    <m/>
    <s v="7310;CQC;Start Date Prepayment CQC annual Fee;"/>
    <m/>
    <m/>
    <s v="https://nww.docserv.wyss.nhs.uk/synergyiim/docviewer.aspx?t=i&amp;val=PRD21RYD28048342712831.pdf;Aug-20"/>
    <m/>
    <m/>
    <m/>
    <s v="Corporate Expenditure"/>
    <x v="4"/>
    <x v="2"/>
    <x v="6"/>
    <s v="7310 Legal / Prof Fees"/>
    <x v="1"/>
  </r>
  <r>
    <s v="E35120"/>
    <s v="7310"/>
    <s v="E1833"/>
    <s v="00000"/>
    <s v="000000"/>
    <s v="Corporate Expenses"/>
    <s v="Legal / Prof Fees"/>
    <s v="Employment Relations"/>
    <s v="Default"/>
    <s v="Default"/>
    <n v="500"/>
    <d v="2020-09-01T00:00:00"/>
    <s v="Adjustment"/>
    <s v="Spreadsheet"/>
    <s v="FBP1 Adjustments - HR"/>
    <s v="Spreadsheet A 19248227 92913209"/>
    <s v="RYD FIN CAM 2021 06 010 Adjustment GBP"/>
    <d v="2020-10-05T00:00:00"/>
    <s v="RYD MCCARTHY, CAROLE"/>
    <n v="52"/>
    <s v="7310;UNIONLINE;5283991 165086934 Re-code to E35120;http://nww.docserv.wyss.nhs.uk/synergyiim/dist/?val=2378966_12829814_20200909153655"/>
    <x v="264"/>
    <m/>
    <d v="2020-10-05T00:00:00"/>
    <m/>
    <s v="7310;UNIONLINE;5283991 165086934 Re-code to E35120;"/>
    <m/>
    <m/>
    <s v="http://nww.docserv.wyss.nhs.uk/synergyiim/dist/?val=2378966_12829814_20200909153655"/>
    <m/>
    <m/>
    <m/>
    <s v="Corporate Expenditure"/>
    <x v="4"/>
    <x v="2"/>
    <x v="6"/>
    <s v="7310 Legal / Prof Fees"/>
    <x v="1"/>
  </r>
  <r>
    <s v="E35120"/>
    <s v="7310"/>
    <s v="E1833"/>
    <s v="00000"/>
    <s v="000000"/>
    <s v="Corporate Expenses"/>
    <s v="Legal / Prof Fees"/>
    <s v="Employment Relations"/>
    <s v="Default"/>
    <s v="Default"/>
    <n v="500"/>
    <d v="2020-09-01T00:00:00"/>
    <s v="Adjustment"/>
    <s v="Spreadsheet"/>
    <s v="FBP1 Adjustments - HR"/>
    <s v="Spreadsheet A 19248227 92913209"/>
    <s v="RYD FIN CAM 2021 06 010 Adjustment GBP"/>
    <d v="2020-10-05T00:00:00"/>
    <s v="RYD MCCARTHY, CAROLE"/>
    <n v="53"/>
    <s v="7310;UNIONLINE;5284021 165086935 Re-code to E35120;http://nww.docserv.wyss.nhs.uk/synergyiim/dist/?val=2382491_12834185_20200910093155"/>
    <x v="264"/>
    <m/>
    <d v="2020-10-05T00:00:00"/>
    <m/>
    <s v="7310;UNIONLINE;5284021 165086935 Re-code to E35120;"/>
    <m/>
    <m/>
    <s v="http://nww.docserv.wyss.nhs.uk/synergyiim/dist/?val=2382491_12834185_20200910093155"/>
    <m/>
    <m/>
    <m/>
    <s v="Corporate Expenditure"/>
    <x v="4"/>
    <x v="2"/>
    <x v="6"/>
    <s v="7310 Legal / Prof Fees"/>
    <x v="1"/>
  </r>
  <r>
    <s v="E35120"/>
    <s v="7310"/>
    <s v="E1833"/>
    <s v="00000"/>
    <s v="000000"/>
    <s v="Corporate Expenses"/>
    <s v="Legal / Prof Fees"/>
    <s v="Employment Relations"/>
    <s v="Default"/>
    <s v="Default"/>
    <n v="500"/>
    <d v="2020-09-01T00:00:00"/>
    <s v="Adjustment"/>
    <s v="Spreadsheet"/>
    <s v="FBP1 Adjustments - HR"/>
    <s v="Spreadsheet A 19248227 92913209"/>
    <s v="RYD FIN CAM 2021 06 010 Adjustment GBP"/>
    <d v="2020-10-05T00:00:00"/>
    <s v="RYD MCCARTHY, CAROLE"/>
    <n v="54"/>
    <s v="7310;UNIONLINE;5283921 165087359 Re-code to E35120;http://nww.docserv.wyss.nhs.uk/synergyiim/dist/?val=2479978_12958758_20200928094351"/>
    <x v="264"/>
    <m/>
    <d v="2020-10-05T00:00:00"/>
    <m/>
    <s v="7310;UNIONLINE;5283921 165087359 Re-code to E35120;"/>
    <m/>
    <m/>
    <s v="http://nww.docserv.wyss.nhs.uk/synergyiim/dist/?val=2479978_12958758_20200928094351"/>
    <m/>
    <m/>
    <m/>
    <s v="Corporate Expenditure"/>
    <x v="4"/>
    <x v="2"/>
    <x v="6"/>
    <s v="7310 Legal / Prof Fees"/>
    <x v="1"/>
  </r>
  <r>
    <s v="E35120"/>
    <s v="7310"/>
    <s v="E1833"/>
    <s v="00000"/>
    <s v="000000"/>
    <s v="Corporate Expenses"/>
    <s v="Legal / Prof Fees"/>
    <s v="Employment Relations"/>
    <s v="Default"/>
    <s v="Default"/>
    <n v="5750"/>
    <d v="2020-09-01T00:00:00"/>
    <s v="Adjustment"/>
    <s v="Spreadsheet"/>
    <s v="FBP1 Adjustments - HR"/>
    <s v="Spreadsheet A 19248227 92913209"/>
    <s v="RYD FIN CAM 2021 06 010 Adjustment GBP"/>
    <d v="2020-10-05T00:00:00"/>
    <s v="RYD MCCARTHY, CAROLE"/>
    <n v="55"/>
    <s v="7310;VISTA EMPLOYER SERVICES LTD;INV004990 165086193 Re-code to E35120;http://nww.docserv.wyss.nhs.uk/synergyiim/dist/?val=2348362_12783955_20200904093151"/>
    <x v="264"/>
    <m/>
    <d v="2020-10-05T00:00:00"/>
    <m/>
    <s v="7310;VISTA EMPLOYER SERVICES LTD;INV004990 165086193 Re-code to E35120;"/>
    <m/>
    <m/>
    <s v="http://nww.docserv.wyss.nhs.uk/synergyiim/dist/?val=2348362_12783955_20200904093151"/>
    <m/>
    <m/>
    <m/>
    <s v="Corporate Expenditure"/>
    <x v="4"/>
    <x v="2"/>
    <x v="6"/>
    <s v="7310 Legal / Prof Fees"/>
    <x v="1"/>
  </r>
  <r>
    <s v="E35120"/>
    <s v="7310"/>
    <s v="E1833"/>
    <s v="00000"/>
    <s v="000000"/>
    <s v="Corporate Expenses"/>
    <s v="Legal / Prof Fees"/>
    <s v="Employment Relations"/>
    <s v="Default"/>
    <s v="Default"/>
    <n v="-12960.4"/>
    <d v="2020-09-01T00:00:00"/>
    <s v="Adjustment"/>
    <s v="Spreadsheet"/>
    <s v="FBP1 Adjustments - HR"/>
    <s v="Spreadsheet A 19248227 92913209"/>
    <s v="RYD FIN CAM 2021 06 010 Adjustment GBP"/>
    <d v="2020-10-05T00:00:00"/>
    <s v="RYD MCCARTHY, CAROLE"/>
    <n v="56"/>
    <s v="7310;DAC BEACHCROFT LLP-OR12_53657-10227164-12960.4-http://nww.docserv.wyss.nhs.uk/synergyiim/dist/?val=2257060_12654932_20200817154958;SBS RYD AUG-20 VAT ADJUSTMENT JOURNAL Adjustment GBP"/>
    <x v="264"/>
    <m/>
    <d v="2020-10-05T00:00:00"/>
    <m/>
    <s v="7310;DAC BEACHCROFT LLP-OR12_53657-10227164-12960.4- RYD AUG-20 VAT ADJUSTMENT JOURNAL Adjustment GBP"/>
    <m/>
    <m/>
    <s v="http://nww.docserv.wyss.nhs.uk/synergyiim/dist/?val=2257060_12654932_20200817154958;SBS"/>
    <m/>
    <m/>
    <m/>
    <s v="Corporate Expenditure"/>
    <x v="4"/>
    <x v="2"/>
    <x v="6"/>
    <s v="7310 Legal / Prof Fees"/>
    <x v="1"/>
  </r>
  <r>
    <s v="E35120"/>
    <s v="7310"/>
    <s v="00000"/>
    <s v="00000"/>
    <s v="000000"/>
    <s v="Corporate Expenses"/>
    <s v="Legal / Prof Fees"/>
    <s v="Default"/>
    <s v="Default"/>
    <s v="Default"/>
    <n v="985"/>
    <d v="2020-10-01T00:00:00"/>
    <s v="Accrual"/>
    <s v="Spreadsheet"/>
    <s v="FBP1 Accruals - FDM &amp; Corp"/>
    <s v="Spreadsheet A 19491663 94051925"/>
    <s v="RYD FIN CAM 2021 07 011 Accrual GBP"/>
    <d v="2020-11-03T00:00:00"/>
    <s v="RYD MCCARTHY, CAROLE"/>
    <n v="33"/>
    <s v="7310;ICO Information Commissioner's Office;43922 Accrual DATA PROTECTION FEE:ICO.GOV.UK;Barclaycard payments;Jul-20;;Oct-20"/>
    <x v="265"/>
    <m/>
    <d v="2020-11-03T00:00:00"/>
    <m/>
    <s v="7310;ICO Information Commissioner's Office;43922 Accrual DATA PROTECTION FEE:ICO.GOV.UK;Barclaycard payments;Jul-20;;Oct-20"/>
    <m/>
    <m/>
    <m/>
    <m/>
    <m/>
    <m/>
    <s v="Corporate Expenditure"/>
    <x v="4"/>
    <x v="2"/>
    <x v="6"/>
    <s v="7310 Legal / Prof Fees"/>
    <x v="1"/>
  </r>
  <r>
    <s v="E35120"/>
    <s v="7310"/>
    <s v="00000"/>
    <s v="00000"/>
    <s v="000000"/>
    <s v="Corporate Expenses"/>
    <s v="Legal / Prof Fees"/>
    <s v="Default"/>
    <s v="Default"/>
    <s v="Default"/>
    <n v="12355"/>
    <d v="2020-10-01T00:00:00"/>
    <s v="Accrual"/>
    <s v="Spreadsheet"/>
    <s v="FBP1 Accruals - FDM &amp; Corp"/>
    <s v="Spreadsheet A 19491663 94051925"/>
    <s v="RYD FIN CAM 2021 07 011 Accrual GBP"/>
    <d v="2020-11-03T00:00:00"/>
    <s v="RYD MCCARTHY, CAROLE"/>
    <n v="34"/>
    <s v="7310;2020-21 Legal Fees Accrual Contract based on budget;M07 Oct-20"/>
    <x v="265"/>
    <m/>
    <d v="2020-11-03T00:00:00"/>
    <m/>
    <s v="7310;2020-21 Legal Fees Accrual Contract based on budget;M07 Oct-20"/>
    <m/>
    <m/>
    <m/>
    <m/>
    <m/>
    <m/>
    <s v="Corporate Expenditure"/>
    <x v="4"/>
    <x v="2"/>
    <x v="6"/>
    <s v="7310 Legal / Prof Fees"/>
    <x v="1"/>
  </r>
  <r>
    <s v="E35120"/>
    <s v="7310"/>
    <s v="00000"/>
    <s v="00000"/>
    <s v="000000"/>
    <s v="Corporate Expenses"/>
    <s v="Legal / Prof Fees"/>
    <s v="Default"/>
    <s v="Default"/>
    <s v="Default"/>
    <n v="13245"/>
    <d v="2020-10-01T00:00:00"/>
    <s v="Accrual"/>
    <s v="Spreadsheet"/>
    <s v="FBP1 Accruals - FDM &amp; Corp"/>
    <s v="Spreadsheet A 19491663 94051925"/>
    <s v="RYD FIN CAM 2021 07 011 Accrual GBP"/>
    <d v="2020-11-03T00:00:00"/>
    <s v="RYD MCCARTHY, CAROLE"/>
    <n v="35"/>
    <s v="7310;DAC Beachcroft;43493 Accrual Professional Fees;https://nww.docserv.wyss.nhs.uk/synergyiim/docviewer.aspx?t=d&amp;val=2257060_12654932_20200817154958;Oct-20"/>
    <x v="265"/>
    <m/>
    <d v="2020-11-03T00:00:00"/>
    <m/>
    <s v="7310;DAC Beachcroft;43493 Accrual Professional Fees;"/>
    <m/>
    <m/>
    <s v="https://nww.docserv.wyss.nhs.uk/synergyiim/docviewer.aspx?t=d&amp;val=2257060_12654932_20200817154958;Oct-20"/>
    <m/>
    <m/>
    <m/>
    <s v="Corporate Expenditure"/>
    <x v="4"/>
    <x v="2"/>
    <x v="6"/>
    <s v="7310 Legal / Prof Fees"/>
    <x v="1"/>
  </r>
  <r>
    <s v="E35120"/>
    <s v="7310"/>
    <s v="00000"/>
    <s v="00000"/>
    <s v="000000"/>
    <s v="Corporate Expenses"/>
    <s v="Legal / Prof Fees"/>
    <s v="Default"/>
    <s v="Default"/>
    <s v="Default"/>
    <n v="-739"/>
    <d v="2020-10-01T00:00:00"/>
    <s v="Accrual"/>
    <s v="Spreadsheet"/>
    <s v="Reverses &quot;RYD FIN CAM 2021 06 007 Accrual GBP&quot; journal entry of &quot;Spreadsheet A 19222525 92822318&quot; batch from &quot;SEP-20&quot;."/>
    <s v="Reverses &quot;RYD FIN CAM 2021 06 007 Accrual GBP&quot;09-OCT-20 17:29:14 - 93097587"/>
    <s v="Reverses &quot;RYD FIN CAM 2021 06 007 Accrual GBP&quot;09-OCT-20 17:29:14"/>
    <d v="2020-10-09T00:00:00"/>
    <s v="SSCREPMAN,"/>
    <n v="37"/>
    <s v="7310;ICO Information Commissioner's Office;43922 Accrual 7310;DATA PROTECTION FEE:ICO.GOV.UK;Barclaycard payments;Jun-19;;;Sep-20"/>
    <x v="266"/>
    <m/>
    <d v="2020-10-09T00:00:00"/>
    <m/>
    <s v="7310;ICO Information Commissioner's Office;43922 Accrual 7310;DATA PROTECTION FEE:ICO.GOV.UK;Barclaycard payments;Jun-19;;;Sep-20"/>
    <m/>
    <m/>
    <m/>
    <m/>
    <m/>
    <m/>
    <s v="Corporate Expenditure"/>
    <x v="4"/>
    <x v="2"/>
    <x v="6"/>
    <s v="7310 Legal / Prof Fees"/>
    <x v="1"/>
  </r>
  <r>
    <s v="E35120"/>
    <s v="7310"/>
    <s v="00000"/>
    <s v="00000"/>
    <s v="000000"/>
    <s v="Corporate Expenses"/>
    <s v="Legal / Prof Fees"/>
    <s v="Default"/>
    <s v="Default"/>
    <s v="Default"/>
    <n v="-20000"/>
    <d v="2020-10-01T00:00:00"/>
    <s v="Accrual"/>
    <s v="Spreadsheet"/>
    <s v="Reverses &quot;RYD FIN CAM 2021 06 007 Accrual GBP&quot; journal entry of &quot;Spreadsheet A 19222525 92822318&quot; batch from &quot;SEP-20&quot;."/>
    <s v="Reverses &quot;RYD FIN CAM 2021 06 007 Accrual GBP&quot;09-OCT-20 17:29:14 - 93097587"/>
    <s v="Reverses &quot;RYD FIN CAM 2021 06 007 Accrual GBP&quot;09-OCT-20 17:29:14"/>
    <d v="2020-10-09T00:00:00"/>
    <s v="SSCREPMAN,"/>
    <n v="38"/>
    <s v="7310;2020-21 Legal Fees Accrual Contract based on budget;M06 Sep-20"/>
    <x v="266"/>
    <m/>
    <d v="2020-10-09T00:00:00"/>
    <m/>
    <s v="7310;2020-21 Legal Fees Accrual Contract based on budget;M06 Sep-20"/>
    <m/>
    <m/>
    <m/>
    <m/>
    <m/>
    <m/>
    <s v="Corporate Expenditure"/>
    <x v="4"/>
    <x v="2"/>
    <x v="6"/>
    <s v="7310 Legal / Prof Fees"/>
    <x v="1"/>
  </r>
  <r>
    <s v="E35120"/>
    <s v="7310"/>
    <s v="00000"/>
    <s v="00000"/>
    <s v="000000"/>
    <s v="Corporate Expenses"/>
    <s v="Legal / Prof Fees"/>
    <s v="Default"/>
    <s v="Default"/>
    <s v="Default"/>
    <n v="-26.79"/>
    <d v="2020-10-01T00:00:00"/>
    <s v="Misc Receipts"/>
    <s v="Receivables"/>
    <s v="Journal Import 92970560:"/>
    <s v="Receivables A 19265496 92970560"/>
    <s v="OCT-20 Misc Receipts GBP"/>
    <d v="2020-10-06T00:00:00"/>
    <s v="SSCREPMAN,"/>
    <n v="4"/>
    <s v="Journal Import Created"/>
    <x v="26"/>
    <s v="SBSEFT0510209421142A"/>
    <d v="2020-10-05T00:00:00"/>
    <m/>
    <s v="LB PAYMENT FROM DESCRIPTION: HMCTS/CENTRALISED REFERENCE: V2AR&amp;/SECAMB**APPLIED AS PER PREVIOUS RECEIPT AND EMAILED CLIENT FOR CONFIRMATION.JJ061020 "/>
    <s v="RYD_10005676_CREATE"/>
    <n v="10005676"/>
    <m/>
    <m/>
    <m/>
    <m/>
    <s v="Corporate Expenditure"/>
    <x v="4"/>
    <x v="2"/>
    <x v="6"/>
    <s v="7310 Legal / Prof Fees"/>
    <x v="1"/>
  </r>
  <r>
    <s v="E35120"/>
    <s v="7310"/>
    <s v="00000"/>
    <s v="00T70"/>
    <s v="000000"/>
    <s v="Corporate Expenses"/>
    <s v="Legal / Prof Fees"/>
    <s v="Default"/>
    <s v="Care Quality Commission"/>
    <s v="Default"/>
    <n v="-70093.87"/>
    <d v="2020-10-01T00:00:00"/>
    <s v="Accrual"/>
    <s v="Spreadsheet"/>
    <s v="FBP1 Accruals - FDM &amp; Corp"/>
    <s v="Spreadsheet A 19491663 94051925"/>
    <s v="RYD FIN CAM 2021 07 011 Accrual GBP"/>
    <d v="2020-11-03T00:00:00"/>
    <s v="RYD MCCARTHY, CAROLE"/>
    <n v="36"/>
    <s v="7310;CQC;Start Date Prepayment CQC annual Fee;https://nww.docserv.wyss.nhs.uk/synergyiim/docviewer.aspx?t=i&amp;val=PRD21RYD28048342712831.pdf;Oct-20"/>
    <x v="265"/>
    <m/>
    <d v="2020-11-03T00:00:00"/>
    <m/>
    <s v="7310;CQC;Start Date Prepayment CQC annual Fee;"/>
    <m/>
    <m/>
    <s v="https://nww.docserv.wyss.nhs.uk/synergyiim/docviewer.aspx?t=i&amp;val=PRD21RYD28048342712831.pdf;Oct-20"/>
    <m/>
    <m/>
    <m/>
    <s v="Corporate Expenditure"/>
    <x v="4"/>
    <x v="2"/>
    <x v="6"/>
    <s v="7310 Legal / Prof Fees"/>
    <x v="1"/>
  </r>
  <r>
    <s v="E35120"/>
    <s v="7310"/>
    <s v="00000"/>
    <s v="00T70"/>
    <s v="000000"/>
    <s v="Corporate Expenses"/>
    <s v="Legal / Prof Fees"/>
    <s v="Default"/>
    <s v="Care Quality Commission"/>
    <s v="Default"/>
    <n v="84484"/>
    <d v="2020-10-01T00:00:00"/>
    <s v="Accrual"/>
    <s v="Spreadsheet"/>
    <s v="Reverses &quot;RYD FIN CAM 2021 06 007 Accrual GBP&quot; journal entry of &quot;Spreadsheet A 19222525 92822318&quot; batch from &quot;SEP-20&quot;."/>
    <s v="Reverses &quot;RYD FIN CAM 2021 06 007 Accrual GBP&quot;09-OCT-20 17:29:14 - 93097587"/>
    <s v="Reverses &quot;RYD FIN CAM 2021 06 007 Accrual GBP&quot;09-OCT-20 17:29:14"/>
    <d v="2020-10-09T00:00:00"/>
    <s v="SSCREPMAN,"/>
    <n v="39"/>
    <s v="7310;CQC;Start Date Prepayment CQC annual Fee;https://nww.docserv.wyss.nhs.uk/synergyiim/docviewer.aspx?t=i&amp;val=PRD21RYD28048342712831.pdf;Sep-20"/>
    <x v="266"/>
    <m/>
    <d v="2020-10-09T00:00:00"/>
    <m/>
    <s v="7310;CQC;Start Date Prepayment CQC annual Fee;"/>
    <m/>
    <m/>
    <s v="https://nww.docserv.wyss.nhs.uk/synergyiim/docviewer.aspx?t=i&amp;val=PRD21RYD28048342712831.pdf;Sep-20"/>
    <m/>
    <m/>
    <m/>
    <s v="Corporate Expenditure"/>
    <x v="4"/>
    <x v="2"/>
    <x v="6"/>
    <s v="7310 Legal / Prof Fees"/>
    <x v="1"/>
  </r>
  <r>
    <s v="E35120"/>
    <s v="7310"/>
    <s v="E1831"/>
    <s v="00000"/>
    <s v="000000"/>
    <s v="Corporate Expenses"/>
    <s v="Legal / Prof Fees"/>
    <s v="LTPS - Damages"/>
    <s v="Default"/>
    <s v="Default"/>
    <n v="-105"/>
    <d v="2020-10-01T00:00:00"/>
    <s v="Misc Receipts"/>
    <s v="Receivables"/>
    <s v="Journal Import 93327805:"/>
    <s v="Receivables A 19334523 93327805"/>
    <s v="OCT-20 Misc Receipts GBP"/>
    <d v="2020-10-15T00:00:00"/>
    <s v="SSCREPMAN,"/>
    <n v="4"/>
    <s v="Journal Import Created"/>
    <x v="26"/>
    <s v="SBSEFT1410209431937A"/>
    <d v="2020-10-14T00:00:00"/>
    <m/>
    <s v="LB PAYMENT FROM DESCRIPTION: NHS LA REFERENCE:**APPLIED AS PER PREVIOUS RECEIPT AND EMAILED CLIENT FOR CONFIRMATION.JJ141020 "/>
    <s v="RYD_10005676_CREATE"/>
    <n v="10005676"/>
    <m/>
    <m/>
    <m/>
    <m/>
    <s v="Corporate Expenditure"/>
    <x v="4"/>
    <x v="2"/>
    <x v="6"/>
    <s v="7310 Legal / Prof Fees"/>
    <x v="1"/>
  </r>
  <r>
    <s v="E35120"/>
    <s v="7310"/>
    <s v="00000"/>
    <s v="00000"/>
    <s v="000000"/>
    <s v="Corporate Expenses"/>
    <s v="Legal / Prof Fees"/>
    <s v="Default"/>
    <s v="Default"/>
    <s v="Default"/>
    <n v="1224"/>
    <d v="2020-11-01T00:00:00"/>
    <s v="Accrual"/>
    <s v="Spreadsheet"/>
    <s v="FBP1 Accruals - FDM &amp; Corporate"/>
    <s v="Spreadsheet A 19733490 95212546"/>
    <s v="RYD FIN CAM 2021 08 009 Accrual GBP"/>
    <d v="2020-12-02T00:00:00"/>
    <s v="RYD MCCARTHY, CAROLE"/>
    <n v="33"/>
    <s v="7310;ICO Information Commissioner's Office;43922 Accrual DATA PROTECTION FEE:ICO.GOV.UK;Barclaycard payments;Jul-20;;Nov-20"/>
    <x v="267"/>
    <m/>
    <d v="2020-12-02T00:00:00"/>
    <m/>
    <s v="7310;ICO Information Commissioner's Office;43922 Accrual DATA PROTECTION FEE:ICO.GOV.UK;Barclaycard payments;Jul-20;;Nov-20"/>
    <m/>
    <m/>
    <m/>
    <m/>
    <m/>
    <m/>
    <s v="Corporate Expenditure"/>
    <x v="4"/>
    <x v="2"/>
    <x v="6"/>
    <s v="7310 Legal / Prof Fees"/>
    <x v="1"/>
  </r>
  <r>
    <s v="E35120"/>
    <s v="7310"/>
    <s v="00000"/>
    <s v="00000"/>
    <s v="000000"/>
    <s v="Corporate Expenses"/>
    <s v="Legal / Prof Fees"/>
    <s v="Default"/>
    <s v="Default"/>
    <s v="Default"/>
    <n v="6400"/>
    <d v="2020-11-01T00:00:00"/>
    <s v="Accrual"/>
    <s v="Spreadsheet"/>
    <s v="FBP1 Accruals - FDM &amp; Corporate"/>
    <s v="Spreadsheet A 19733490 95212546"/>
    <s v="RYD FIN CAM 2021 08 009 Accrual GBP"/>
    <d v="2020-12-02T00:00:00"/>
    <s v="RYD MCCARTHY, CAROLE"/>
    <n v="34"/>
    <s v="7310;2020-21 Legal Fees Accrual Contract based on budget;M08 Nov-20"/>
    <x v="267"/>
    <m/>
    <d v="2020-12-02T00:00:00"/>
    <m/>
    <s v="7310;2020-21 Legal Fees Accrual Contract based on budget;M08 Nov-20"/>
    <m/>
    <m/>
    <m/>
    <m/>
    <m/>
    <m/>
    <s v="Corporate Expenditure"/>
    <x v="4"/>
    <x v="2"/>
    <x v="6"/>
    <s v="7310 Legal / Prof Fees"/>
    <x v="1"/>
  </r>
  <r>
    <s v="E35120"/>
    <s v="7310"/>
    <s v="00000"/>
    <s v="00000"/>
    <s v="000000"/>
    <s v="Corporate Expenses"/>
    <s v="Legal / Prof Fees"/>
    <s v="Default"/>
    <s v="Default"/>
    <s v="Default"/>
    <n v="26063"/>
    <d v="2020-11-01T00:00:00"/>
    <s v="Accrual"/>
    <s v="Spreadsheet"/>
    <s v="FBP1 Accruals - FDM &amp; Corporate"/>
    <s v="Spreadsheet A 19733490 95212546"/>
    <s v="RYD FIN CAM 2021 08 009 Accrual GBP"/>
    <d v="2020-12-02T00:00:00"/>
    <s v="RYD MCCARTHY, CAROLE"/>
    <n v="35"/>
    <s v="7310;DAC Beachcroft;43493 Accrual Professional Fees;https://nww.docserv.wyss.nhs.uk/synergyiim/docviewer.aspx?t=d&amp;val=2257060_12654932_20200817154958;Nov-20"/>
    <x v="267"/>
    <m/>
    <d v="2020-12-02T00:00:00"/>
    <m/>
    <s v="7310;DAC Beachcroft;43493 Accrual Professional Fees;"/>
    <m/>
    <m/>
    <s v="https://nww.docserv.wyss.nhs.uk/synergyiim/docviewer.aspx?t=d&amp;val=2257060_12654932_20200817154958;Nov-20"/>
    <m/>
    <m/>
    <m/>
    <s v="Corporate Expenditure"/>
    <x v="4"/>
    <x v="2"/>
    <x v="6"/>
    <s v="7310 Legal / Prof Fees"/>
    <x v="1"/>
  </r>
  <r>
    <s v="E35120"/>
    <s v="7310"/>
    <s v="00000"/>
    <s v="00000"/>
    <s v="000000"/>
    <s v="Corporate Expenses"/>
    <s v="Legal / Prof Fees"/>
    <s v="Default"/>
    <s v="Default"/>
    <s v="Default"/>
    <n v="-10307"/>
    <d v="2020-11-01T00:00:00"/>
    <s v="Accrual"/>
    <s v="Spreadsheet"/>
    <s v="FBP1 Accruals - HR"/>
    <s v="Spreadsheet A 19741229 95259764"/>
    <s v="RYD FIN CAM 2021 08 014 Accrual GBP"/>
    <d v="2020-12-03T00:00:00"/>
    <s v="RYD MCCARTHY, CAROLE"/>
    <n v="14"/>
    <s v="7310;DAC Beachcroft;43493 Prepayment Professional Fees PO 165088048;http://nww.docserv.wyss.nhs.uk/synergyiim/dist/?val=2726960_13259118_20201103095001;Nov-20"/>
    <x v="268"/>
    <m/>
    <d v="2020-12-03T00:00:00"/>
    <m/>
    <s v="7310;DAC Beachcroft;43493 Prepayment Professional Fees PO 165088048;"/>
    <m/>
    <m/>
    <s v="http://nww.docserv.wyss.nhs.uk/synergyiim/dist/?val=2726960_13259118_20201103095001;Nov-20"/>
    <m/>
    <m/>
    <m/>
    <s v="Corporate Expenditure"/>
    <x v="4"/>
    <x v="2"/>
    <x v="6"/>
    <s v="7310 Legal / Prof Fees"/>
    <x v="1"/>
  </r>
  <r>
    <s v="E35120"/>
    <s v="7310"/>
    <s v="00000"/>
    <s v="00000"/>
    <s v="000000"/>
    <s v="Corporate Expenses"/>
    <s v="Legal / Prof Fees"/>
    <s v="Default"/>
    <s v="Default"/>
    <s v="Default"/>
    <n v="-26063"/>
    <d v="2020-11-01T00:00:00"/>
    <s v="Accrual"/>
    <s v="Spreadsheet"/>
    <s v="FBP1 Accruals - HR"/>
    <s v="Spreadsheet A 19741229 95259764"/>
    <s v="RYD FIN CAM 2021 08 014 Accrual GBP"/>
    <d v="2020-12-03T00:00:00"/>
    <s v="RYD MCCARTHY, CAROLE"/>
    <n v="15"/>
    <s v="7310;DAC Beachcroft;43493 Accrual Professional Fees;https://nww.docserv.wyss.nhs.uk/synergyiim/docviewer.aspx?t=d&amp;val=2257060_12654932_20200817154958;Nov-20"/>
    <x v="268"/>
    <m/>
    <d v="2020-12-03T00:00:00"/>
    <m/>
    <s v="7310;DAC Beachcroft;43493 Accrual Professional Fees;"/>
    <m/>
    <m/>
    <s v="https://nww.docserv.wyss.nhs.uk/synergyiim/docviewer.aspx?t=d&amp;val=2257060_12654932_20200817154958;Nov-20"/>
    <m/>
    <m/>
    <m/>
    <s v="Corporate Expenditure"/>
    <x v="4"/>
    <x v="2"/>
    <x v="6"/>
    <s v="7310 Legal / Prof Fees"/>
    <x v="1"/>
  </r>
  <r>
    <s v="E35120"/>
    <s v="7310"/>
    <s v="00000"/>
    <s v="00000"/>
    <s v="000000"/>
    <s v="Corporate Expenses"/>
    <s v="Legal / Prof Fees"/>
    <s v="Default"/>
    <s v="Default"/>
    <s v="Default"/>
    <n v="-985"/>
    <d v="2020-11-01T00:00:00"/>
    <s v="Accrual"/>
    <s v="Spreadsheet"/>
    <s v="Reverses &quot;RYD FIN CAM 2021 07 011 Accrual GBP&quot; journal entry of &quot;Spreadsheet A 19491663 94051925&quot; batch from &quot;OCT-20&quot;."/>
    <s v="Reverses &quot;RYD FIN CAM 2021 07 011 Accrual GBP&quot;10-NOV-20 17:47:15 - 94336520"/>
    <s v="Reverses &quot;RYD FIN CAM 2021 07 011 Accrual GBP&quot;10-NOV-20 17:47:15"/>
    <d v="2020-11-10T00:00:00"/>
    <s v="SSCREPMAN,"/>
    <n v="33"/>
    <s v="7310;ICO Information Commissioner's Office;43922 Accrual DATA PROTECTION FEE:ICO.GOV.UK;Barclaycard payments;Jul-20;;Oct-20"/>
    <x v="269"/>
    <m/>
    <d v="2020-11-10T00:00:00"/>
    <m/>
    <s v="7310;ICO Information Commissioner's Office;43922 Accrual DATA PROTECTION FEE:ICO.GOV.UK;Barclaycard payments;Jul-20;;Oct-20"/>
    <m/>
    <m/>
    <m/>
    <m/>
    <m/>
    <m/>
    <s v="Corporate Expenditure"/>
    <x v="4"/>
    <x v="2"/>
    <x v="6"/>
    <s v="7310 Legal / Prof Fees"/>
    <x v="1"/>
  </r>
  <r>
    <s v="E35120"/>
    <s v="7310"/>
    <s v="00000"/>
    <s v="00000"/>
    <s v="000000"/>
    <s v="Corporate Expenses"/>
    <s v="Legal / Prof Fees"/>
    <s v="Default"/>
    <s v="Default"/>
    <s v="Default"/>
    <n v="-12355"/>
    <d v="2020-11-01T00:00:00"/>
    <s v="Accrual"/>
    <s v="Spreadsheet"/>
    <s v="Reverses &quot;RYD FIN CAM 2021 07 011 Accrual GBP&quot; journal entry of &quot;Spreadsheet A 19491663 94051925&quot; batch from &quot;OCT-20&quot;."/>
    <s v="Reverses &quot;RYD FIN CAM 2021 07 011 Accrual GBP&quot;10-NOV-20 17:47:15 - 94336520"/>
    <s v="Reverses &quot;RYD FIN CAM 2021 07 011 Accrual GBP&quot;10-NOV-20 17:47:15"/>
    <d v="2020-11-10T00:00:00"/>
    <s v="SSCREPMAN,"/>
    <n v="34"/>
    <s v="7310;2020-21 Legal Fees Accrual Contract based on budget;M07 Oct-20"/>
    <x v="269"/>
    <m/>
    <d v="2020-11-10T00:00:00"/>
    <m/>
    <s v="7310;2020-21 Legal Fees Accrual Contract based on budget;M07 Oct-20"/>
    <m/>
    <m/>
    <m/>
    <m/>
    <m/>
    <m/>
    <s v="Corporate Expenditure"/>
    <x v="4"/>
    <x v="2"/>
    <x v="6"/>
    <s v="7310 Legal / Prof Fees"/>
    <x v="1"/>
  </r>
  <r>
    <s v="E35120"/>
    <s v="7310"/>
    <s v="00000"/>
    <s v="00000"/>
    <s v="000000"/>
    <s v="Corporate Expenses"/>
    <s v="Legal / Prof Fees"/>
    <s v="Default"/>
    <s v="Default"/>
    <s v="Default"/>
    <n v="-13245"/>
    <d v="2020-11-01T00:00:00"/>
    <s v="Accrual"/>
    <s v="Spreadsheet"/>
    <s v="Reverses &quot;RYD FIN CAM 2021 07 011 Accrual GBP&quot; journal entry of &quot;Spreadsheet A 19491663 94051925&quot; batch from &quot;OCT-20&quot;."/>
    <s v="Reverses &quot;RYD FIN CAM 2021 07 011 Accrual GBP&quot;10-NOV-20 17:47:15 - 94336520"/>
    <s v="Reverses &quot;RYD FIN CAM 2021 07 011 Accrual GBP&quot;10-NOV-20 17:47:15"/>
    <d v="2020-11-10T00:00:00"/>
    <s v="SSCREPMAN,"/>
    <n v="35"/>
    <s v="7310;DAC Beachcroft;43493 Accrual Professional Fees;https://nww.docserv.wyss.nhs.uk/synergyiim/docviewer.aspx?t=d&amp;val=2257060_12654932_20200817154958;Oct-20"/>
    <x v="269"/>
    <m/>
    <d v="2020-11-10T00:00:00"/>
    <m/>
    <s v="7310;DAC Beachcroft;43493 Accrual Professional Fees;"/>
    <m/>
    <m/>
    <s v="https://nww.docserv.wyss.nhs.uk/synergyiim/docviewer.aspx?t=d&amp;val=2257060_12654932_20200817154958;Oct-20"/>
    <m/>
    <m/>
    <m/>
    <s v="Corporate Expenditure"/>
    <x v="4"/>
    <x v="2"/>
    <x v="6"/>
    <s v="7310 Legal / Prof Fees"/>
    <x v="1"/>
  </r>
  <r>
    <s v="E35120"/>
    <s v="7310"/>
    <s v="00000"/>
    <s v="00000"/>
    <s v="000000"/>
    <s v="Corporate Expenses"/>
    <s v="Legal / Prof Fees"/>
    <s v="Default"/>
    <s v="Default"/>
    <s v="Default"/>
    <n v="30255"/>
    <d v="2020-11-01T00:00:00"/>
    <s v="Adjustment"/>
    <s v="Spreadsheet"/>
    <s v="FBP1 Adjustments - HR"/>
    <s v="Spreadsheet A 19741230 95259774"/>
    <s v="RYD FIN CAM 2021 08 015 Adjustment GBP"/>
    <d v="2020-12-03T00:00:00"/>
    <s v="RYD MCCARTHY, CAROLE"/>
    <n v="25"/>
    <s v="7310;DAC BEACHCROFT LLP;10230252 165088048;http://nww.docserv.wyss.nhs.uk/synergyiim/dist/?val=2726960_13259118_20201103095001"/>
    <x v="270"/>
    <m/>
    <d v="2020-12-03T00:00:00"/>
    <m/>
    <s v="7310;DAC BEACHCROFT LLP;10230252 165088048;"/>
    <m/>
    <m/>
    <s v="http://nww.docserv.wyss.nhs.uk/synergyiim/dist/?val=2726960_13259118_20201103095001"/>
    <m/>
    <m/>
    <m/>
    <s v="Corporate Expenditure"/>
    <x v="4"/>
    <x v="2"/>
    <x v="6"/>
    <s v="7310 Legal / Prof Fees"/>
    <x v="1"/>
  </r>
  <r>
    <s v="E35120"/>
    <s v="7310"/>
    <s v="00000"/>
    <s v="00000"/>
    <s v="000000"/>
    <s v="Corporate Expenses"/>
    <s v="Legal / Prof Fees"/>
    <s v="Default"/>
    <s v="Default"/>
    <s v="Default"/>
    <n v="345"/>
    <d v="2020-11-01T00:00:00"/>
    <s v="Adjustment"/>
    <s v="Spreadsheet"/>
    <s v="FBP1 Adjustments - VAT Adj"/>
    <s v="Spreadsheet A 19731255 95208748"/>
    <s v="RYD FIN CAM 2021 08 011 Adjustment GBP"/>
    <d v="2020-12-02T00:00:00"/>
    <s v="RYD MCCARTHY, CAROLE"/>
    <n v="99"/>
    <s v="7310;VAT ADJ RECODE;VISTA EMPLOYER SERVICES LTD-OR12_217312-4698-345-http://nww.docserv.wyss.nhs.uk/synergyiim/dist/?val=1429876_10255316_20191122152351"/>
    <x v="36"/>
    <m/>
    <d v="2020-12-02T00:00:00"/>
    <m/>
    <s v="7310;VAT ADJ RECODE;VISTA EMPLOYER SERVICES LTD-OR12_217312-4698-345-"/>
    <m/>
    <m/>
    <s v="http://nww.docserv.wyss.nhs.uk/synergyiim/dist/?val=1429876_10255316_20191122152351"/>
    <m/>
    <m/>
    <m/>
    <s v="Corporate Expenditure"/>
    <x v="4"/>
    <x v="2"/>
    <x v="6"/>
    <s v="7310 Legal / Prof Fees"/>
    <x v="1"/>
  </r>
  <r>
    <s v="E35120"/>
    <s v="7310"/>
    <s v="00000"/>
    <s v="00000"/>
    <s v="000000"/>
    <s v="Corporate Expenses"/>
    <s v="Legal / Prof Fees"/>
    <s v="Default"/>
    <s v="Default"/>
    <s v="Default"/>
    <n v="575"/>
    <d v="2020-11-01T00:00:00"/>
    <s v="Adjustment"/>
    <s v="Spreadsheet"/>
    <s v="FBP1 Adjustments - VAT Adj"/>
    <s v="Spreadsheet A 19731255 95208748"/>
    <s v="RYD FIN CAM 2021 08 011 Adjustment GBP"/>
    <d v="2020-12-02T00:00:00"/>
    <s v="RYD MCCARTHY, CAROLE"/>
    <n v="100"/>
    <s v="7310;VAT ADJ RECODE;VISTA EMPLOYER SERVICES LTD-OR12_217312-4724-575-http://nww.docserv.wyss.nhs.uk/synergyiim/dist/?val=1458934_10420034_20191211140626"/>
    <x v="36"/>
    <m/>
    <d v="2020-12-02T00:00:00"/>
    <m/>
    <s v="7310;VAT ADJ RECODE;VISTA EMPLOYER SERVICES LTD-OR12_217312-4724-575-"/>
    <m/>
    <m/>
    <s v="http://nww.docserv.wyss.nhs.uk/synergyiim/dist/?val=1458934_10420034_20191211140626"/>
    <m/>
    <m/>
    <m/>
    <s v="Corporate Expenditure"/>
    <x v="4"/>
    <x v="2"/>
    <x v="6"/>
    <s v="7310 Legal / Prof Fees"/>
    <x v="1"/>
  </r>
  <r>
    <s v="E35120"/>
    <s v="7310"/>
    <s v="00000"/>
    <s v="00000"/>
    <s v="000000"/>
    <s v="Corporate Expenses"/>
    <s v="Legal / Prof Fees"/>
    <s v="Default"/>
    <s v="Default"/>
    <s v="Default"/>
    <n v="-345"/>
    <d v="2020-11-01T00:00:00"/>
    <s v="Adjustment"/>
    <s v="Spreadsheet"/>
    <s v="SBS RYD OCT-20 VAT ADJUSTMENT JOURNAL"/>
    <s v="Spreadsheet A 19718446 95160699"/>
    <s v="SBS RYD OCT-20 VAT ADJUSTMENT JOURNAL Adjustment GBP"/>
    <d v="2020-12-01T00:00:00"/>
    <s v="SSC BLATTI, FRANCESCO"/>
    <n v="1017"/>
    <s v="VISTA EMPLOYER SERVICES LTD-OR12_217312-4698-345-http://nww.docserv.wyss.nhs.uk/synergyiim/dist/?val=1429876_10255316_20191122152351"/>
    <x v="37"/>
    <m/>
    <d v="2020-12-01T00:00:00"/>
    <m/>
    <s v="VISTA EMPLOYER SERVICES LTD-OR12_217312-4698-345-"/>
    <m/>
    <m/>
    <s v="http://nww.docserv.wyss.nhs.uk/synergyiim/dist/?val=1429876_10255316_20191122152351"/>
    <m/>
    <m/>
    <m/>
    <s v="Corporate Expenditure"/>
    <x v="4"/>
    <x v="2"/>
    <x v="6"/>
    <s v="7310 Legal / Prof Fees"/>
    <x v="1"/>
  </r>
  <r>
    <s v="E35120"/>
    <s v="7310"/>
    <s v="00000"/>
    <s v="00000"/>
    <s v="000000"/>
    <s v="Corporate Expenses"/>
    <s v="Legal / Prof Fees"/>
    <s v="Default"/>
    <s v="Default"/>
    <s v="Default"/>
    <n v="-575"/>
    <d v="2020-11-01T00:00:00"/>
    <s v="Adjustment"/>
    <s v="Spreadsheet"/>
    <s v="SBS RYD OCT-20 VAT ADJUSTMENT JOURNAL"/>
    <s v="Spreadsheet A 19718446 95160699"/>
    <s v="SBS RYD OCT-20 VAT ADJUSTMENT JOURNAL Adjustment GBP"/>
    <d v="2020-12-01T00:00:00"/>
    <s v="SSC BLATTI, FRANCESCO"/>
    <n v="1018"/>
    <s v="VISTA EMPLOYER SERVICES LTD-OR12_217312-4724-575-http://nww.docserv.wyss.nhs.uk/synergyiim/dist/?val=1458934_10420034_20191211140626"/>
    <x v="37"/>
    <m/>
    <d v="2020-12-01T00:00:00"/>
    <m/>
    <s v="VISTA EMPLOYER SERVICES LTD-OR12_217312-4724-575-"/>
    <m/>
    <m/>
    <s v="http://nww.docserv.wyss.nhs.uk/synergyiim/dist/?val=1458934_10420034_20191211140626"/>
    <m/>
    <m/>
    <m/>
    <s v="Corporate Expenditure"/>
    <x v="4"/>
    <x v="2"/>
    <x v="6"/>
    <s v="7310 Legal / Prof Fees"/>
    <x v="1"/>
  </r>
  <r>
    <s v="E35120"/>
    <s v="7310"/>
    <s v="00000"/>
    <s v="00T70"/>
    <s v="000000"/>
    <s v="Corporate Expenses"/>
    <s v="Legal / Prof Fees"/>
    <s v="Default"/>
    <s v="Care Quality Commission"/>
    <s v="Default"/>
    <n v="-56167.93"/>
    <d v="2020-11-01T00:00:00"/>
    <s v="Accrual"/>
    <s v="Spreadsheet"/>
    <s v="FBP1 Accruals - FDM &amp; Corporate"/>
    <s v="Spreadsheet A 19733490 95212546"/>
    <s v="RYD FIN CAM 2021 08 009 Accrual GBP"/>
    <d v="2020-12-02T00:00:00"/>
    <s v="RYD MCCARTHY, CAROLE"/>
    <n v="36"/>
    <s v="7310;CQC;Start Date Prepayment CQC annual Fee;https://nww.docserv.wyss.nhs.uk/synergyiim/docviewer.aspx?t=i&amp;val=PRD21RYD28048342712831.pdf;Nov-20"/>
    <x v="267"/>
    <m/>
    <d v="2020-12-02T00:00:00"/>
    <m/>
    <s v="7310;CQC;Start Date Prepayment CQC annual Fee;"/>
    <m/>
    <m/>
    <s v="https://nww.docserv.wyss.nhs.uk/synergyiim/docviewer.aspx?t=i&amp;val=PRD21RYD28048342712831.pdf;Nov-20"/>
    <m/>
    <m/>
    <m/>
    <s v="Corporate Expenditure"/>
    <x v="4"/>
    <x v="2"/>
    <x v="6"/>
    <s v="7310 Legal / Prof Fees"/>
    <x v="1"/>
  </r>
  <r>
    <s v="E35120"/>
    <s v="7310"/>
    <s v="00000"/>
    <s v="00T70"/>
    <s v="000000"/>
    <s v="Corporate Expenses"/>
    <s v="Legal / Prof Fees"/>
    <s v="Default"/>
    <s v="Care Quality Commission"/>
    <s v="Default"/>
    <n v="70093.87"/>
    <d v="2020-11-01T00:00:00"/>
    <s v="Accrual"/>
    <s v="Spreadsheet"/>
    <s v="Reverses &quot;RYD FIN CAM 2021 07 011 Accrual GBP&quot; journal entry of &quot;Spreadsheet A 19491663 94051925&quot; batch from &quot;OCT-20&quot;."/>
    <s v="Reverses &quot;RYD FIN CAM 2021 07 011 Accrual GBP&quot;10-NOV-20 17:47:15 - 94336520"/>
    <s v="Reverses &quot;RYD FIN CAM 2021 07 011 Accrual GBP&quot;10-NOV-20 17:47:15"/>
    <d v="2020-11-10T00:00:00"/>
    <s v="SSCREPMAN,"/>
    <n v="36"/>
    <s v="7310;CQC;Start Date Prepayment CQC annual Fee;https://nww.docserv.wyss.nhs.uk/synergyiim/docviewer.aspx?t=i&amp;val=PRD21RYD28048342712831.pdf;Oct-20"/>
    <x v="269"/>
    <m/>
    <d v="2020-11-10T00:00:00"/>
    <m/>
    <s v="7310;CQC;Start Date Prepayment CQC annual Fee;"/>
    <m/>
    <m/>
    <s v="https://nww.docserv.wyss.nhs.uk/synergyiim/docviewer.aspx?t=i&amp;val=PRD21RYD28048342712831.pdf;Oct-20"/>
    <m/>
    <m/>
    <m/>
    <s v="Corporate Expenditure"/>
    <x v="4"/>
    <x v="2"/>
    <x v="6"/>
    <s v="7310 Legal / Prof Fees"/>
    <x v="1"/>
  </r>
  <r>
    <s v="E35120"/>
    <s v="7310"/>
    <s v="E1833"/>
    <s v="00000"/>
    <s v="000000"/>
    <s v="Corporate Expenses"/>
    <s v="Legal / Prof Fees"/>
    <s v="Employment Relations"/>
    <s v="Default"/>
    <s v="Default"/>
    <n v="480"/>
    <d v="2020-11-01T00:00:00"/>
    <s v="Adjustment"/>
    <s v="Spreadsheet"/>
    <s v="FBP1 Adjustments - HR"/>
    <s v="Spreadsheet A 19741230 95259774"/>
    <s v="RYD FIN CAM 2021 08 015 Adjustment GBP"/>
    <d v="2020-12-03T00:00:00"/>
    <s v="RYD MCCARTHY, CAROLE"/>
    <n v="26"/>
    <s v="7310;THOMPSONS SOLICITORS;Re-code to Corporate;357833 - Thompsons Solicitors through Payment Request Number: 166747"/>
    <x v="270"/>
    <m/>
    <d v="2020-12-03T00:00:00"/>
    <m/>
    <s v="7310;THOMPSONS SOLICITORS;Re-code to Corporate;357833 - Thompsons Solicitors through Payment Request Number: 166747"/>
    <m/>
    <m/>
    <m/>
    <m/>
    <m/>
    <m/>
    <s v="Corporate Expenditure"/>
    <x v="4"/>
    <x v="2"/>
    <x v="6"/>
    <s v="7310 Legal / Prof Fees"/>
    <x v="1"/>
  </r>
  <r>
    <s v="E35120"/>
    <s v="7310"/>
    <s v="E1833"/>
    <s v="00000"/>
    <s v="000000"/>
    <s v="Corporate Expenses"/>
    <s v="Legal / Prof Fees"/>
    <s v="Employment Relations"/>
    <s v="Default"/>
    <s v="Default"/>
    <n v="3450"/>
    <d v="2020-11-01T00:00:00"/>
    <s v="Adjustment"/>
    <s v="Spreadsheet"/>
    <s v="FBP1 Adjustments - HR"/>
    <s v="Spreadsheet A 19741230 95259774"/>
    <s v="RYD FIN CAM 2021 08 015 Adjustment GBP"/>
    <d v="2020-12-03T00:00:00"/>
    <s v="RYD MCCARTHY, CAROLE"/>
    <n v="27"/>
    <s v="7310;VISTA EMPLOYER SERVICES LTD;5083 165088410;https://nww.einvoice-prod.sbs.nhs.uk:8179/invoicepdf/c3cf28fb-eca8-5333-9fbd-8d4ccc7f5001"/>
    <x v="270"/>
    <m/>
    <d v="2020-12-03T00:00:00"/>
    <m/>
    <s v="7310;VISTA EMPLOYER SERVICES LTD;5083 165088410;"/>
    <m/>
    <m/>
    <s v="https://nww.einvoice-prod.sbs.nhs.uk:8179/invoicepdf/c3cf28fb-eca8-5333-9fbd-8d4ccc7f5001"/>
    <m/>
    <m/>
    <m/>
    <s v="Corporate Expenditure"/>
    <x v="4"/>
    <x v="2"/>
    <x v="6"/>
    <s v="7310 Legal / Prof Fees"/>
    <x v="1"/>
  </r>
  <r>
    <s v="E35120"/>
    <s v="7310"/>
    <s v="E1833"/>
    <s v="00000"/>
    <s v="000000"/>
    <s v="Corporate Expenses"/>
    <s v="Legal / Prof Fees"/>
    <s v="Employment Relations"/>
    <s v="Default"/>
    <s v="Default"/>
    <n v="4266.3999999999996"/>
    <d v="2020-11-01T00:00:00"/>
    <s v="Adjustment"/>
    <s v="Spreadsheet"/>
    <s v="FBP1 Adjustments - HR"/>
    <s v="Spreadsheet A 19741230 95259774"/>
    <s v="RYD FIN CAM 2021 08 015 Adjustment GBP"/>
    <d v="2020-12-03T00:00:00"/>
    <s v="RYD MCCARTHY, CAROLE"/>
    <n v="28"/>
    <s v="7310;VISTA EMPLOYER SERVICES LTD;5084 165088410;https://nww.einvoice-prod.sbs.nhs.uk:8179/invoicepdf/b00a0cba-34a6-5da5-93b6-de22061b5135"/>
    <x v="270"/>
    <m/>
    <d v="2020-12-03T00:00:00"/>
    <m/>
    <s v="7310;VISTA EMPLOYER SERVICES LTD;5084 165088410;"/>
    <m/>
    <m/>
    <s v="https://nww.einvoice-prod.sbs.nhs.uk:8179/invoicepdf/b00a0cba-34a6-5da5-93b6-de22061b5135"/>
    <m/>
    <m/>
    <m/>
    <s v="Corporate Expenditure"/>
    <x v="4"/>
    <x v="2"/>
    <x v="6"/>
    <s v="7310 Legal / Prof Fees"/>
    <x v="1"/>
  </r>
  <r>
    <s v="E35120"/>
    <s v="7310"/>
    <s v="E1833"/>
    <s v="00000"/>
    <s v="000000"/>
    <s v="Corporate Expenses"/>
    <s v="Legal / Prof Fees"/>
    <s v="Employment Relations"/>
    <s v="Default"/>
    <s v="Default"/>
    <n v="4266.3999999999996"/>
    <d v="2020-11-01T00:00:00"/>
    <s v="Adjustment"/>
    <s v="Spreadsheet"/>
    <s v="FBP1 Adjustments - HR"/>
    <s v="Spreadsheet A 19741230 95259774"/>
    <s v="RYD FIN CAM 2021 08 015 Adjustment GBP"/>
    <d v="2020-12-03T00:00:00"/>
    <s v="RYD MCCARTHY, CAROLE"/>
    <n v="29"/>
    <s v="7310;VISTA EMPLOYER SERVICES LTD;005084A 165088615;https://nww.einvoice-prod.sbs.nhs.uk:8179/invoicepdf/66d41a43-dd11-5063-aabf-d191c06eac0b"/>
    <x v="270"/>
    <m/>
    <d v="2020-12-03T00:00:00"/>
    <m/>
    <s v="7310;VISTA EMPLOYER SERVICES LTD;005084A 165088615;"/>
    <m/>
    <m/>
    <s v="https://nww.einvoice-prod.sbs.nhs.uk:8179/invoicepdf/66d41a43-dd11-5063-aabf-d191c06eac0b"/>
    <m/>
    <m/>
    <m/>
    <s v="Corporate Expenditure"/>
    <x v="4"/>
    <x v="2"/>
    <x v="6"/>
    <s v="7310 Legal / Prof Fees"/>
    <x v="1"/>
  </r>
  <r>
    <s v="E35120"/>
    <s v="7310"/>
    <s v="E1833"/>
    <s v="00000"/>
    <s v="000000"/>
    <s v="Corporate Expenses"/>
    <s v="Legal / Prof Fees"/>
    <s v="Employment Relations"/>
    <s v="Default"/>
    <s v="Default"/>
    <n v="-690"/>
    <d v="2020-11-01T00:00:00"/>
    <s v="Adjustment"/>
    <s v="Spreadsheet"/>
    <s v="FBP1 Adjustments - HR"/>
    <s v="Spreadsheet A 19741230 95259774"/>
    <s v="RYD FIN CAM 2021 08 015 Adjustment GBP"/>
    <d v="2020-12-03T00:00:00"/>
    <s v="RYD MCCARTHY, CAROLE"/>
    <n v="30"/>
    <s v="7310;VISTA EMPLOYER SERVICES LTD-OR12_217312-INV004937-690-"/>
    <x v="270"/>
    <m/>
    <d v="2020-12-03T00:00:00"/>
    <m/>
    <s v="7310;VISTA EMPLOYER SERVICES LTD-OR12_217312-INV004937-690-"/>
    <m/>
    <m/>
    <m/>
    <m/>
    <m/>
    <m/>
    <s v="Corporate Expenditure"/>
    <x v="4"/>
    <x v="2"/>
    <x v="6"/>
    <s v="7310 Legal / Prof Fees"/>
    <x v="1"/>
  </r>
  <r>
    <s v="E35120"/>
    <s v="7310"/>
    <s v="E1833"/>
    <s v="00000"/>
    <s v="000000"/>
    <s v="Corporate Expenses"/>
    <s v="Legal / Prof Fees"/>
    <s v="Employment Relations"/>
    <s v="Default"/>
    <s v="Default"/>
    <n v="-805"/>
    <d v="2020-11-01T00:00:00"/>
    <s v="Adjustment"/>
    <s v="Spreadsheet"/>
    <s v="FBP1 Adjustments - HR"/>
    <s v="Spreadsheet A 19741230 95259774"/>
    <s v="RYD FIN CAM 2021 08 015 Adjustment GBP"/>
    <d v="2020-12-03T00:00:00"/>
    <s v="RYD MCCARTHY, CAROLE"/>
    <n v="31"/>
    <s v="7310;VISTA EMPLOYER SERVICES LTD-OR12_217312-4921-805-"/>
    <x v="270"/>
    <m/>
    <d v="2020-12-03T00:00:00"/>
    <m/>
    <s v="7310;VISTA EMPLOYER SERVICES LTD-OR12_217312-4921-805-"/>
    <m/>
    <m/>
    <m/>
    <m/>
    <m/>
    <m/>
    <s v="Corporate Expenditure"/>
    <x v="4"/>
    <x v="2"/>
    <x v="6"/>
    <s v="7310 Legal / Prof Fees"/>
    <x v="1"/>
  </r>
  <r>
    <s v="E35120"/>
    <s v="7310"/>
    <s v="E1833"/>
    <s v="00000"/>
    <s v="000000"/>
    <s v="Corporate Expenses"/>
    <s v="Legal / Prof Fees"/>
    <s v="Employment Relations"/>
    <s v="Default"/>
    <s v="Default"/>
    <n v="-920"/>
    <d v="2020-11-01T00:00:00"/>
    <s v="Adjustment"/>
    <s v="Spreadsheet"/>
    <s v="FBP1 Adjustments - HR"/>
    <s v="Spreadsheet A 19741230 95259774"/>
    <s v="RYD FIN CAM 2021 08 015 Adjustment GBP"/>
    <d v="2020-12-03T00:00:00"/>
    <s v="RYD MCCARTHY, CAROLE"/>
    <n v="32"/>
    <s v="7310;VISTA EMPLOYER SERVICES LTD-OR12_217312-4920-920-"/>
    <x v="270"/>
    <m/>
    <d v="2020-12-03T00:00:00"/>
    <m/>
    <s v="7310;VISTA EMPLOYER SERVICES LTD-OR12_217312-4920-920-"/>
    <m/>
    <m/>
    <m/>
    <m/>
    <m/>
    <m/>
    <s v="Corporate Expenditure"/>
    <x v="4"/>
    <x v="2"/>
    <x v="6"/>
    <s v="7310 Legal / Prof Fees"/>
    <x v="1"/>
  </r>
  <r>
    <s v="E35120"/>
    <s v="7310"/>
    <s v="E1833"/>
    <s v="00000"/>
    <s v="000000"/>
    <s v="Corporate Expenses"/>
    <s v="Legal / Prof Fees"/>
    <s v="Employment Relations"/>
    <s v="Default"/>
    <s v="Default"/>
    <n v="-920"/>
    <d v="2020-11-01T00:00:00"/>
    <s v="Adjustment"/>
    <s v="Spreadsheet"/>
    <s v="FBP1 Adjustments - HR"/>
    <s v="Spreadsheet A 19741230 95259774"/>
    <s v="RYD FIN CAM 2021 08 015 Adjustment GBP"/>
    <d v="2020-12-03T00:00:00"/>
    <s v="RYD MCCARTHY, CAROLE"/>
    <n v="33"/>
    <s v="7310;VISTA EMPLOYER SERVICES LTD-OR12_217312-INV004936-920-"/>
    <x v="270"/>
    <m/>
    <d v="2020-12-03T00:00:00"/>
    <m/>
    <s v="7310;VISTA EMPLOYER SERVICES LTD-OR12_217312-INV004936-920-"/>
    <m/>
    <m/>
    <m/>
    <m/>
    <m/>
    <m/>
    <s v="Corporate Expenditure"/>
    <x v="4"/>
    <x v="2"/>
    <x v="6"/>
    <s v="7310 Legal / Prof Fees"/>
    <x v="1"/>
  </r>
  <r>
    <s v="E35120"/>
    <s v="7310"/>
    <s v="00000"/>
    <s v="00000"/>
    <s v="000000"/>
    <s v="Corporate Expenses"/>
    <s v="Legal / Prof Fees"/>
    <s v="Default"/>
    <s v="Default"/>
    <s v="Default"/>
    <n v="-1434"/>
    <d v="2020-12-01T00:00:00"/>
    <s v="Accrual"/>
    <s v="Spreadsheet"/>
    <s v="M09 FBP1 Accruals - FIN &amp; Corp Prepayments"/>
    <s v="Spreadsheet A 20029590 96412306"/>
    <s v="RYD FIN CAM 2021 09 008 Accrual GBP"/>
    <d v="2021-01-05T00:00:00"/>
    <s v="RYD MCCARTHY, CAROLE"/>
    <n v="17"/>
    <s v="7310;ICO Information Commissioner's Office;43922 Prepayment DATA PROTECTION FEE:ICO.GOV.UK;Barclaycard payments;Jul-20;;Dec-20"/>
    <x v="271"/>
    <m/>
    <d v="2021-01-05T00:00:00"/>
    <m/>
    <s v="7310;ICO Information Commissioner's Office;43922 Prepayment DATA PROTECTION FEE:ICO.GOV.UK;Barclaycard payments;Jul-20;;Dec-20"/>
    <m/>
    <m/>
    <m/>
    <m/>
    <m/>
    <m/>
    <s v="Corporate Expenditure"/>
    <x v="4"/>
    <x v="2"/>
    <x v="6"/>
    <s v="7310 Legal / Prof Fees"/>
    <x v="1"/>
  </r>
  <r>
    <s v="E35120"/>
    <s v="7310"/>
    <s v="00000"/>
    <s v="00000"/>
    <s v="000000"/>
    <s v="Corporate Expenses"/>
    <s v="Legal / Prof Fees"/>
    <s v="Default"/>
    <s v="Default"/>
    <s v="Default"/>
    <n v="3000"/>
    <d v="2020-12-01T00:00:00"/>
    <s v="Accrual"/>
    <s v="Spreadsheet"/>
    <s v="M09 FBP1 Accruals - Fin &amp; Corp"/>
    <s v="Spreadsheet A 20039686 96441198"/>
    <s v="RYD FIN CAM 2021 09 009 Accrual GBP"/>
    <d v="2021-01-06T00:00:00"/>
    <s v="RYD MCCARTHY, CAROLE"/>
    <n v="17"/>
    <s v="7310;2020-21 Legal Fees Accrual Contract based on budget;M09 Dec-20"/>
    <x v="272"/>
    <m/>
    <d v="2021-01-06T00:00:00"/>
    <m/>
    <s v="7310;2020-21 Legal Fees Accrual Contract based on budget;M09 Dec-20"/>
    <m/>
    <m/>
    <m/>
    <m/>
    <m/>
    <m/>
    <s v="Corporate Expenditure"/>
    <x v="4"/>
    <x v="2"/>
    <x v="6"/>
    <s v="7310 Legal / Prof Fees"/>
    <x v="1"/>
  </r>
  <r>
    <s v="E35120"/>
    <s v="7310"/>
    <s v="00000"/>
    <s v="00000"/>
    <s v="000000"/>
    <s v="Corporate Expenses"/>
    <s v="Legal / Prof Fees"/>
    <s v="Default"/>
    <s v="Default"/>
    <s v="Default"/>
    <n v="-1224"/>
    <d v="2020-12-01T00:00:00"/>
    <s v="Accrual"/>
    <s v="Spreadsheet"/>
    <s v="Reverses &quot;RYD FIN CAM 2021 08 009 Accrual GBP&quot; journal entry of &quot;Spreadsheet A 19733490 95212546&quot; batch from &quot;NOV-20&quot;."/>
    <s v="Reverses &quot;RYD FIN CAM 2021 08 009 Accrual GBP&quot;09-DEC-20 17:35:18 - 95487505"/>
    <s v="Reverses &quot;RYD FIN CAM 2021 08 009 Accrual GBP&quot;09-DEC-20 17:35:18"/>
    <d v="2020-12-09T00:00:00"/>
    <s v="SSCREPMAN,"/>
    <n v="33"/>
    <s v="7310;ICO Information Commissioner's Office;43922 Accrual DATA PROTECTION FEE:ICO.GOV.UK;Barclaycard payments;Jul-20;;Nov-20"/>
    <x v="273"/>
    <m/>
    <d v="2020-12-09T00:00:00"/>
    <m/>
    <s v="7310;ICO Information Commissioner's Office;43922 Accrual DATA PROTECTION FEE:ICO.GOV.UK;Barclaycard payments;Jul-20;;Nov-20"/>
    <m/>
    <m/>
    <m/>
    <m/>
    <m/>
    <m/>
    <s v="Corporate Expenditure"/>
    <x v="4"/>
    <x v="2"/>
    <x v="6"/>
    <s v="7310 Legal / Prof Fees"/>
    <x v="1"/>
  </r>
  <r>
    <s v="E35120"/>
    <s v="7310"/>
    <s v="00000"/>
    <s v="00000"/>
    <s v="000000"/>
    <s v="Corporate Expenses"/>
    <s v="Legal / Prof Fees"/>
    <s v="Default"/>
    <s v="Default"/>
    <s v="Default"/>
    <n v="-6400"/>
    <d v="2020-12-01T00:00:00"/>
    <s v="Accrual"/>
    <s v="Spreadsheet"/>
    <s v="Reverses &quot;RYD FIN CAM 2021 08 009 Accrual GBP&quot; journal entry of &quot;Spreadsheet A 19733490 95212546&quot; batch from &quot;NOV-20&quot;."/>
    <s v="Reverses &quot;RYD FIN CAM 2021 08 009 Accrual GBP&quot;09-DEC-20 17:35:18 - 95487505"/>
    <s v="Reverses &quot;RYD FIN CAM 2021 08 009 Accrual GBP&quot;09-DEC-20 17:35:18"/>
    <d v="2020-12-09T00:00:00"/>
    <s v="SSCREPMAN,"/>
    <n v="34"/>
    <s v="7310;2020-21 Legal Fees Accrual Contract based on budget;M08 Nov-20"/>
    <x v="273"/>
    <m/>
    <d v="2020-12-09T00:00:00"/>
    <m/>
    <s v="7310;2020-21 Legal Fees Accrual Contract based on budget;M08 Nov-20"/>
    <m/>
    <m/>
    <m/>
    <m/>
    <m/>
    <m/>
    <s v="Corporate Expenditure"/>
    <x v="4"/>
    <x v="2"/>
    <x v="6"/>
    <s v="7310 Legal / Prof Fees"/>
    <x v="1"/>
  </r>
  <r>
    <s v="E35120"/>
    <s v="7310"/>
    <s v="00000"/>
    <s v="00000"/>
    <s v="000000"/>
    <s v="Corporate Expenses"/>
    <s v="Legal / Prof Fees"/>
    <s v="Default"/>
    <s v="Default"/>
    <s v="Default"/>
    <n v="-26063"/>
    <d v="2020-12-01T00:00:00"/>
    <s v="Accrual"/>
    <s v="Spreadsheet"/>
    <s v="Reverses &quot;RYD FIN CAM 2021 08 009 Accrual GBP&quot; journal entry of &quot;Spreadsheet A 19733490 95212546&quot; batch from &quot;NOV-20&quot;."/>
    <s v="Reverses &quot;RYD FIN CAM 2021 08 009 Accrual GBP&quot;09-DEC-20 17:35:18 - 95487505"/>
    <s v="Reverses &quot;RYD FIN CAM 2021 08 009 Accrual GBP&quot;09-DEC-20 17:35:18"/>
    <d v="2020-12-09T00:00:00"/>
    <s v="SSCREPMAN,"/>
    <n v="35"/>
    <s v="7310;DAC Beachcroft;43493 Accrual Professional Fees;https://nww.docserv.wyss.nhs.uk/synergyiim/docviewer.aspx?t=d&amp;val=2257060_12654932_20200817154958;Nov-20"/>
    <x v="273"/>
    <m/>
    <d v="2020-12-09T00:00:00"/>
    <m/>
    <s v="7310;DAC Beachcroft;43493 Accrual Professional Fees;"/>
    <m/>
    <m/>
    <s v="https://nww.docserv.wyss.nhs.uk/synergyiim/docviewer.aspx?t=d&amp;val=2257060_12654932_20200817154958;Nov-20"/>
    <m/>
    <m/>
    <m/>
    <s v="Corporate Expenditure"/>
    <x v="4"/>
    <x v="2"/>
    <x v="6"/>
    <s v="7310 Legal / Prof Fees"/>
    <x v="1"/>
  </r>
  <r>
    <s v="E35120"/>
    <s v="7310"/>
    <s v="00000"/>
    <s v="00000"/>
    <s v="000000"/>
    <s v="Corporate Expenses"/>
    <s v="Legal / Prof Fees"/>
    <s v="Default"/>
    <s v="Default"/>
    <s v="Default"/>
    <n v="10307"/>
    <d v="2020-12-01T00:00:00"/>
    <s v="Accrual"/>
    <s v="Spreadsheet"/>
    <s v="Reverses &quot;RYD FIN CAM 2021 08 014 Accrual GBP&quot; journal entry of &quot;Spreadsheet A 19741229 95259764&quot; batch from &quot;NOV-20&quot;."/>
    <s v="Reverses &quot;RYD FIN CAM 2021 08 014 Accrual GBP&quot;09-DEC-20 17:35:36 - 95487505"/>
    <s v="Reverses &quot;RYD FIN CAM 2021 08 014 Accrual GBP&quot;09-DEC-20 17:35:36"/>
    <d v="2020-12-09T00:00:00"/>
    <s v="SSCREPMAN,"/>
    <n v="14"/>
    <s v="7310;DAC Beachcroft;43493 Prepayment Professional Fees PO 165088048;http://nww.docserv.wyss.nhs.uk/synergyiim/dist/?val=2726960_13259118_20201103095001;Nov-20"/>
    <x v="274"/>
    <m/>
    <d v="2020-12-09T00:00:00"/>
    <m/>
    <s v="7310;DAC Beachcroft;43493 Prepayment Professional Fees PO 165088048;"/>
    <m/>
    <m/>
    <s v="http://nww.docserv.wyss.nhs.uk/synergyiim/dist/?val=2726960_13259118_20201103095001;Nov-20"/>
    <m/>
    <m/>
    <m/>
    <s v="Corporate Expenditure"/>
    <x v="4"/>
    <x v="2"/>
    <x v="6"/>
    <s v="7310 Legal / Prof Fees"/>
    <x v="1"/>
  </r>
  <r>
    <s v="E35120"/>
    <s v="7310"/>
    <s v="00000"/>
    <s v="00000"/>
    <s v="000000"/>
    <s v="Corporate Expenses"/>
    <s v="Legal / Prof Fees"/>
    <s v="Default"/>
    <s v="Default"/>
    <s v="Default"/>
    <n v="26063"/>
    <d v="2020-12-01T00:00:00"/>
    <s v="Accrual"/>
    <s v="Spreadsheet"/>
    <s v="Reverses &quot;RYD FIN CAM 2021 08 014 Accrual GBP&quot; journal entry of &quot;Spreadsheet A 19741229 95259764&quot; batch from &quot;NOV-20&quot;."/>
    <s v="Reverses &quot;RYD FIN CAM 2021 08 014 Accrual GBP&quot;09-DEC-20 17:35:36 - 95487505"/>
    <s v="Reverses &quot;RYD FIN CAM 2021 08 014 Accrual GBP&quot;09-DEC-20 17:35:36"/>
    <d v="2020-12-09T00:00:00"/>
    <s v="SSCREPMAN,"/>
    <n v="15"/>
    <s v="7310;DAC Beachcroft;43493 Accrual Professional Fees;https://nww.docserv.wyss.nhs.uk/synergyiim/docviewer.aspx?t=d&amp;val=2257060_12654932_20200817154958;Nov-20"/>
    <x v="274"/>
    <m/>
    <d v="2020-12-09T00:00:00"/>
    <m/>
    <s v="7310;DAC Beachcroft;43493 Accrual Professional Fees;"/>
    <m/>
    <m/>
    <s v="https://nww.docserv.wyss.nhs.uk/synergyiim/docviewer.aspx?t=d&amp;val=2257060_12654932_20200817154958;Nov-20"/>
    <m/>
    <m/>
    <m/>
    <s v="Corporate Expenditure"/>
    <x v="4"/>
    <x v="2"/>
    <x v="6"/>
    <s v="7310 Legal / Prof Fees"/>
    <x v="1"/>
  </r>
  <r>
    <s v="E35120"/>
    <s v="7310"/>
    <s v="00000"/>
    <s v="00000"/>
    <s v="000000"/>
    <s v="Corporate Expenses"/>
    <s v="Legal / Prof Fees"/>
    <s v="Default"/>
    <s v="Default"/>
    <s v="Default"/>
    <n v="111"/>
    <d v="2020-12-01T00:00:00"/>
    <s v="Purchase Invoices"/>
    <s v="Payables"/>
    <s v="Journal Import 95581513:"/>
    <s v="Payables A 19829572 95581513"/>
    <s v="DEC-20 Purchase Invoices GBP"/>
    <d v="2020-12-12T00:00:00"/>
    <s v="SSCREPMAN,"/>
    <n v="8"/>
    <s v="Journal Import Created"/>
    <x v="0"/>
    <n v="462496"/>
    <d v="2020-05-15T00:00:00"/>
    <n v="165028647"/>
    <m/>
    <s v="PO Invoice"/>
    <m/>
    <s v="https://nww.einvoice-prod.sbs.nhs.uk:8179/invoicepdf/2064616c-c82f-5fcb-8695-1f4d52c938e8"/>
    <n v="1"/>
    <n v="111"/>
    <m/>
    <s v="Corporate Expenditure"/>
    <x v="4"/>
    <x v="2"/>
    <x v="6"/>
    <s v="7310 Legal / Prof Fees"/>
    <x v="0"/>
  </r>
  <r>
    <s v="E35120"/>
    <s v="7310"/>
    <s v="00000"/>
    <s v="00000"/>
    <s v="000000"/>
    <s v="Corporate Expenses"/>
    <s v="Legal / Prof Fees"/>
    <s v="Default"/>
    <s v="Default"/>
    <s v="Default"/>
    <n v="80"/>
    <d v="2020-12-01T00:00:00"/>
    <s v="Purchase Invoices"/>
    <s v="Payables"/>
    <s v="Journal Import 95581513:"/>
    <s v="Payables A 19829572 95581513"/>
    <s v="DEC-20 Purchase Invoices GBP"/>
    <d v="2020-12-12T00:00:00"/>
    <s v="SSCREPMAN,"/>
    <n v="8"/>
    <s v="Journal Import Created"/>
    <x v="0"/>
    <n v="480568"/>
    <d v="2020-11-17T00:00:00"/>
    <n v="165034060"/>
    <m/>
    <s v="PO Invoice"/>
    <m/>
    <s v="https://nww.einvoice-prod.sbs.nhs.uk:8179/invoicepdf/5e8f2842-06b5-5ac2-8097-87de41a3a3bd"/>
    <n v="1"/>
    <n v="80"/>
    <m/>
    <s v="Corporate Expenditure"/>
    <x v="4"/>
    <x v="2"/>
    <x v="6"/>
    <s v="7310 Legal / Prof Fees"/>
    <x v="0"/>
  </r>
  <r>
    <s v="E35120"/>
    <s v="7310"/>
    <s v="00000"/>
    <s v="00000"/>
    <s v="000000"/>
    <s v="Corporate Expenses"/>
    <s v="Legal / Prof Fees"/>
    <s v="Default"/>
    <s v="Default"/>
    <s v="Default"/>
    <n v="80"/>
    <d v="2020-12-01T00:00:00"/>
    <s v="Purchase Invoices"/>
    <s v="Payables"/>
    <s v="Journal Import 95700271:"/>
    <s v="Payables A 19858696 95700271"/>
    <s v="DEC-20 Purchase Invoices GBP"/>
    <d v="2020-12-15T00:00:00"/>
    <s v="SSCREPMAN,"/>
    <n v="9"/>
    <s v="Journal Import Created"/>
    <x v="0"/>
    <n v="480568"/>
    <d v="2020-11-17T00:00:00"/>
    <n v="165088957"/>
    <m/>
    <s v="PO Invoice"/>
    <m/>
    <s v="https://nww.einvoice-prod.sbs.nhs.uk:8179/invoicepdf/5e8f2842-06b5-5ac2-8097-87de41a3a3bd"/>
    <n v="1"/>
    <n v="80"/>
    <m/>
    <s v="Corporate Expenditure"/>
    <x v="4"/>
    <x v="2"/>
    <x v="6"/>
    <s v="7310 Legal / Prof Fees"/>
    <x v="0"/>
  </r>
  <r>
    <s v="E35120"/>
    <s v="7310"/>
    <s v="00000"/>
    <s v="00000"/>
    <s v="000000"/>
    <s v="Corporate Expenses"/>
    <s v="Legal / Prof Fees"/>
    <s v="Default"/>
    <s v="Default"/>
    <s v="Default"/>
    <n v="-111"/>
    <d v="2020-12-01T00:00:00"/>
    <s v="Purchase Invoices"/>
    <s v="Payables"/>
    <s v="Journal Import 95700271:"/>
    <s v="Payables A 19858696 95700271"/>
    <s v="DEC-20 Purchase Invoices GBP"/>
    <d v="2020-12-15T00:00:00"/>
    <s v="SSCREPMAN,"/>
    <n v="10"/>
    <s v="Journal Import Created"/>
    <x v="0"/>
    <n v="462496"/>
    <d v="2020-05-15T00:00:00"/>
    <n v="165082457"/>
    <m/>
    <s v="PO Invoice"/>
    <m/>
    <s v="https://nww.einvoice-prod.sbs.nhs.uk:8179/invoicepdf/2064616c-c82f-5fcb-8695-1f4d52c938e8"/>
    <n v="1"/>
    <n v="-111"/>
    <m/>
    <s v="Corporate Expenditure"/>
    <x v="4"/>
    <x v="2"/>
    <x v="6"/>
    <s v="7310 Legal / Prof Fees"/>
    <x v="0"/>
  </r>
  <r>
    <s v="E35120"/>
    <s v="7310"/>
    <s v="00000"/>
    <s v="00000"/>
    <s v="000000"/>
    <s v="Corporate Expenses"/>
    <s v="Legal / Prof Fees"/>
    <s v="Default"/>
    <s v="Default"/>
    <s v="Default"/>
    <n v="-80"/>
    <d v="2020-12-01T00:00:00"/>
    <s v="Purchase Invoices"/>
    <s v="Payables"/>
    <s v="Journal Import 95700271:"/>
    <s v="Payables A 19858696 95700271"/>
    <s v="DEC-20 Purchase Invoices GBP"/>
    <d v="2020-12-15T00:00:00"/>
    <s v="SSCREPMAN,"/>
    <n v="10"/>
    <s v="Journal Import Created"/>
    <x v="0"/>
    <n v="480568"/>
    <d v="2020-11-17T00:00:00"/>
    <n v="165088957"/>
    <m/>
    <s v="PO Invoice"/>
    <m/>
    <s v="https://nww.einvoice-prod.sbs.nhs.uk:8179/invoicepdf/5e8f2842-06b5-5ac2-8097-87de41a3a3bd"/>
    <n v="1"/>
    <n v="-80"/>
    <m/>
    <s v="Corporate Expenditure"/>
    <x v="4"/>
    <x v="2"/>
    <x v="6"/>
    <s v="7310 Legal / Prof Fees"/>
    <x v="0"/>
  </r>
  <r>
    <s v="E35120"/>
    <s v="7310"/>
    <s v="00000"/>
    <s v="00000"/>
    <s v="000000"/>
    <s v="Corporate Expenses"/>
    <s v="Legal / Prof Fees"/>
    <s v="Default"/>
    <s v="Default"/>
    <s v="Default"/>
    <n v="3614"/>
    <d v="2020-12-01T00:00:00"/>
    <s v="Purchase Invoices"/>
    <s v="Payables"/>
    <s v="Journal Import 95838111:"/>
    <s v="Payables A 19887523 95838111"/>
    <s v="DEC-20 Purchase Invoices GBP"/>
    <d v="2020-12-18T00:00:00"/>
    <s v="SSCREPMAN,"/>
    <n v="8"/>
    <s v="Journal Import Created"/>
    <x v="0"/>
    <n v="469536"/>
    <d v="2020-08-04T00:00:00"/>
    <n v="165089118"/>
    <m/>
    <s v="PO Invoice"/>
    <m/>
    <s v="https://nww.einvoice-prod.sbs.nhs.uk:8179/invoicepdf/6b56365f-a58d-5055-bdc1-bb45806e1d07"/>
    <n v="1"/>
    <n v="3614"/>
    <m/>
    <s v="Corporate Expenditure"/>
    <x v="4"/>
    <x v="2"/>
    <x v="6"/>
    <s v="7310 Legal / Prof Fees"/>
    <x v="0"/>
  </r>
  <r>
    <s v="E35120"/>
    <s v="7310"/>
    <s v="00000"/>
    <s v="00000"/>
    <s v="000000"/>
    <s v="Corporate Expenses"/>
    <s v="Legal / Prof Fees"/>
    <s v="Default"/>
    <s v="Default"/>
    <s v="Default"/>
    <n v="30"/>
    <d v="2020-12-01T00:00:00"/>
    <s v="Purchase Invoices"/>
    <s v="Payables"/>
    <s v="Journal Import 95838111:"/>
    <s v="Payables A 19887523 95838111"/>
    <s v="DEC-20 Purchase Invoices GBP"/>
    <d v="2020-12-18T00:00:00"/>
    <s v="SSCREPMAN,"/>
    <n v="8"/>
    <s v="Journal Import Created"/>
    <x v="0"/>
    <n v="472742"/>
    <d v="2020-09-07T00:00:00"/>
    <n v="165089118"/>
    <m/>
    <s v="PO Invoice"/>
    <m/>
    <s v="https://nww.einvoice-prod.sbs.nhs.uk:8179/invoicepdf/bc227d3f-9242-5598-bc7a-818982c70c4b"/>
    <n v="1"/>
    <n v="30"/>
    <m/>
    <s v="Corporate Expenditure"/>
    <x v="4"/>
    <x v="2"/>
    <x v="6"/>
    <s v="7310 Legal / Prof Fees"/>
    <x v="0"/>
  </r>
  <r>
    <s v="E35120"/>
    <s v="7310"/>
    <s v="00000"/>
    <s v="00T70"/>
    <s v="000000"/>
    <s v="Corporate Expenses"/>
    <s v="Legal / Prof Fees"/>
    <s v="Default"/>
    <s v="Care Quality Commission"/>
    <s v="Default"/>
    <n v="-41777.800000000003"/>
    <d v="2020-12-01T00:00:00"/>
    <s v="Accrual"/>
    <s v="Spreadsheet"/>
    <s v="M09 FBP1 Accruals - FIN &amp; Corp Prepayments"/>
    <s v="Spreadsheet A 20029590 96412306"/>
    <s v="RYD FIN CAM 2021 09 008 Accrual GBP"/>
    <d v="2021-01-05T00:00:00"/>
    <s v="RYD MCCARTHY, CAROLE"/>
    <n v="18"/>
    <s v="7310;CQC;Start Date Prepayment CQC annual Fee;https://nww.docserv.wyss.nhs.uk/synergyiim/docviewer.aspx?t=i&amp;val=PRD21RYD28048342712831.pdf;Dec-20"/>
    <x v="271"/>
    <m/>
    <d v="2021-01-05T00:00:00"/>
    <m/>
    <s v="7310;CQC;Start Date Prepayment CQC annual Fee;"/>
    <m/>
    <m/>
    <s v="https://nww.docserv.wyss.nhs.uk/synergyiim/docviewer.aspx?t=i&amp;val=PRD21RYD28048342712831.pdf;Dec-20"/>
    <m/>
    <m/>
    <m/>
    <s v="Corporate Expenditure"/>
    <x v="4"/>
    <x v="2"/>
    <x v="6"/>
    <s v="7310 Legal / Prof Fees"/>
    <x v="1"/>
  </r>
  <r>
    <s v="E35120"/>
    <s v="7310"/>
    <s v="00000"/>
    <s v="00T70"/>
    <s v="000000"/>
    <s v="Corporate Expenses"/>
    <s v="Legal / Prof Fees"/>
    <s v="Default"/>
    <s v="Care Quality Commission"/>
    <s v="Default"/>
    <n v="56167.93"/>
    <d v="2020-12-01T00:00:00"/>
    <s v="Accrual"/>
    <s v="Spreadsheet"/>
    <s v="Reverses &quot;RYD FIN CAM 2021 08 009 Accrual GBP&quot; journal entry of &quot;Spreadsheet A 19733490 95212546&quot; batch from &quot;NOV-20&quot;."/>
    <s v="Reverses &quot;RYD FIN CAM 2021 08 009 Accrual GBP&quot;09-DEC-20 17:35:18 - 95487505"/>
    <s v="Reverses &quot;RYD FIN CAM 2021 08 009 Accrual GBP&quot;09-DEC-20 17:35:18"/>
    <d v="2020-12-09T00:00:00"/>
    <s v="SSCREPMAN,"/>
    <n v="36"/>
    <s v="7310;CQC;Start Date Prepayment CQC annual Fee;https://nww.docserv.wyss.nhs.uk/synergyiim/docviewer.aspx?t=i&amp;val=PRD21RYD28048342712831.pdf;Nov-20"/>
    <x v="273"/>
    <m/>
    <d v="2020-12-09T00:00:00"/>
    <m/>
    <s v="7310;CQC;Start Date Prepayment CQC annual Fee;"/>
    <m/>
    <m/>
    <s v="https://nww.docserv.wyss.nhs.uk/synergyiim/docviewer.aspx?t=i&amp;val=PRD21RYD28048342712831.pdf;Nov-20"/>
    <m/>
    <m/>
    <m/>
    <s v="Corporate Expenditure"/>
    <x v="4"/>
    <x v="2"/>
    <x v="6"/>
    <s v="7310 Legal / Prof Fees"/>
    <x v="1"/>
  </r>
  <r>
    <s v="E35120"/>
    <s v="7310"/>
    <s v="00000"/>
    <s v="0111D"/>
    <s v="000000"/>
    <s v="Corporate Expenses"/>
    <s v="Legal / Prof Fees"/>
    <s v="Default"/>
    <s v="NHS Resolution"/>
    <s v="Default"/>
    <n v="270.74"/>
    <d v="2020-12-01T00:00:00"/>
    <s v="Accrual"/>
    <s v="Spreadsheet"/>
    <s v="M09 FBP1 Adjustments - Fin &amp; Corp"/>
    <s v="Spreadsheet A 20040752 96441264"/>
    <s v="RYD FIN CAM 2021 09 010 Accrual GBP"/>
    <d v="2021-01-06T00:00:00"/>
    <s v="RYD MCCARTHY, CAROLE"/>
    <n v="7"/>
    <s v="7310;NHS RESOLUTION;Inv No. OBAR11875   Invoice not on SBS; 2019-20 Accrual Reversal MOVE TO PY CODE"/>
    <x v="275"/>
    <m/>
    <d v="2021-01-06T00:00:00"/>
    <m/>
    <s v="7310;NHS RESOLUTION;Inv No. OBAR11875   Invoice not on SBS; 2019-20 Accrual Reversal MOVE TO PY CODE"/>
    <m/>
    <m/>
    <m/>
    <m/>
    <m/>
    <m/>
    <s v="Corporate Expenditure"/>
    <x v="4"/>
    <x v="2"/>
    <x v="6"/>
    <s v="7310 Legal / Prof Fees"/>
    <x v="1"/>
  </r>
  <r>
    <s v="E35120"/>
    <s v="7310"/>
    <s v="00000"/>
    <s v="0111D"/>
    <s v="000000"/>
    <s v="Corporate Expenses"/>
    <s v="Legal / Prof Fees"/>
    <s v="Default"/>
    <s v="NHS Resolution"/>
    <s v="Default"/>
    <n v="-270.74"/>
    <d v="2020-12-01T00:00:00"/>
    <s v="Accrual"/>
    <s v="Spreadsheet"/>
    <s v="M09 FBP1 Adjustments - Fin &amp; Corp"/>
    <s v="Spreadsheet A 20052247 96503615"/>
    <s v="RYD FIN CAM 2021 09 010A Accrual GBP"/>
    <d v="2021-01-07T00:00:00"/>
    <s v="RYD MCCARTHY, CAROLE"/>
    <n v="7"/>
    <s v="7310;NHS RESOLUTION;Inv No. OBAR11875   Invoice not on SBS; 2019-20 Accrual Reversal MOVE TO PY CODE"/>
    <x v="276"/>
    <m/>
    <d v="2021-01-07T00:00:00"/>
    <m/>
    <s v="7310;NHS RESOLUTION;Inv No. OBAR11875   Invoice not on SBS; 2019-20 Accrual Reversal MOVE TO PY CODE"/>
    <m/>
    <m/>
    <m/>
    <m/>
    <m/>
    <m/>
    <s v="Corporate Expenditure"/>
    <x v="4"/>
    <x v="2"/>
    <x v="6"/>
    <s v="7310 Legal / Prof Fees"/>
    <x v="1"/>
  </r>
  <r>
    <s v="E35120"/>
    <s v="7310"/>
    <s v="00000"/>
    <s v="0111D"/>
    <s v="000000"/>
    <s v="Corporate Expenses"/>
    <s v="Legal / Prof Fees"/>
    <s v="Default"/>
    <s v="NHS Resolution"/>
    <s v="Default"/>
    <n v="270.74"/>
    <d v="2020-12-01T00:00:00"/>
    <s v="Adjustment"/>
    <s v="Spreadsheet"/>
    <s v="M09 FBP1 Adjustments - Fin &amp; Corp"/>
    <s v="Spreadsheet A 20051310 96503624"/>
    <s v="RYD FIN CAM 2021 09 010B Adjustment GBP"/>
    <d v="2021-01-07T00:00:00"/>
    <s v="RYD MCCARTHY, CAROLE"/>
    <n v="7"/>
    <s v="7310;NHS RESOLUTION;Inv No. OBAR11875   Invoice not on SBS; 2019-20 Accrual Reversal MOVE TO PY CODE"/>
    <x v="277"/>
    <m/>
    <d v="2021-01-07T00:00:00"/>
    <m/>
    <s v="7310;NHS RESOLUTION;Inv No. OBAR11875   Invoice not on SBS; 2019-20 Accrual Reversal MOVE TO PY CODE"/>
    <m/>
    <m/>
    <m/>
    <m/>
    <m/>
    <m/>
    <s v="Corporate Expenditure"/>
    <x v="4"/>
    <x v="2"/>
    <x v="6"/>
    <s v="7310 Legal / Prof Fees"/>
    <x v="1"/>
  </r>
  <r>
    <s v="E35120"/>
    <s v="7310"/>
    <s v="E1831"/>
    <s v="00000"/>
    <s v="000000"/>
    <s v="Corporate Expenses"/>
    <s v="Legal / Prof Fees"/>
    <s v="LTPS - Damages"/>
    <s v="Default"/>
    <s v="Default"/>
    <n v="-2337"/>
    <d v="2020-12-01T00:00:00"/>
    <s v="Misc Receipts"/>
    <s v="Receivables"/>
    <s v="Journal Import 95492189:"/>
    <s v="Receivables A 19812496 95492189"/>
    <s v="DEC-20 Misc Receipts GBP"/>
    <d v="2020-12-09T00:00:00"/>
    <s v="SSCREPMAN,"/>
    <n v="4"/>
    <s v="Journal Import Created"/>
    <x v="26"/>
    <s v="SBSEFT0712209518979A"/>
    <d v="2020-12-07T00:00:00"/>
    <m/>
    <s v="LB PAYMENT FROM DESCRIPTION: NHS LA REFERENCE: ALLOCATION REQUESTED CA 8.12.20 CODED AT REQUEST OF CLIENT CA 9.12.20"/>
    <s v="RYD_10005676_CREATE"/>
    <n v="10005676"/>
    <m/>
    <m/>
    <m/>
    <m/>
    <s v="Corporate Expenditure"/>
    <x v="4"/>
    <x v="2"/>
    <x v="6"/>
    <s v="7310 Legal / Prof Fees"/>
    <x v="1"/>
  </r>
  <r>
    <s v="E35120"/>
    <s v="7310"/>
    <s v="E1833"/>
    <s v="00000"/>
    <s v="000000"/>
    <s v="Corporate Expenses"/>
    <s v="Legal / Prof Fees"/>
    <s v="Employment Relations"/>
    <s v="Default"/>
    <s v="Default"/>
    <n v="420"/>
    <d v="2020-12-01T00:00:00"/>
    <s v="Accrual"/>
    <s v="Spreadsheet"/>
    <s v="M09 FBP1 Adjustments - HR"/>
    <s v="Spreadsheet A 20038470 96458814"/>
    <s v="RYD FIN CAM 2021 09 012 Accrual GBP"/>
    <d v="2021-01-06T00:00:00"/>
    <s v="RYD MCCARTHY, CAROLE"/>
    <n v="6"/>
    <s v="7310;44182;Re-code to Corporate;361021 - Thompsons Solicitors through Payment Request Number: 168428"/>
    <x v="278"/>
    <m/>
    <d v="2021-01-06T00:00:00"/>
    <m/>
    <s v="7310;44182;Re-code to Corporate;361021 - Thompsons Solicitors through Payment Request Number: 168428"/>
    <m/>
    <m/>
    <m/>
    <m/>
    <m/>
    <m/>
    <s v="Corporate Expenditure"/>
    <x v="4"/>
    <x v="2"/>
    <x v="6"/>
    <s v="7310 Legal / Prof Fees"/>
    <x v="1"/>
  </r>
  <r>
    <s v="E35120"/>
    <s v="7310"/>
    <s v="E1833"/>
    <s v="00000"/>
    <s v="000000"/>
    <s v="Corporate Expenses"/>
    <s v="Legal / Prof Fees"/>
    <s v="Employment Relations"/>
    <s v="Default"/>
    <s v="Default"/>
    <n v="-4266.3999999999996"/>
    <d v="2020-12-01T00:00:00"/>
    <s v="Accrual"/>
    <s v="Spreadsheet"/>
    <s v="M09 FBP1 Adjustments - HR"/>
    <s v="Spreadsheet A 20038470 96458814"/>
    <s v="RYD FIN CAM 2021 09 012 Accrual GBP"/>
    <d v="2021-01-06T00:00:00"/>
    <s v="RYD MCCARTHY, CAROLE"/>
    <n v="7"/>
    <s v="7310;VISTA EMPLOYER SERVICES LTD;005084CAN;https://nww.einvoice-prod.sbs.nhs.uk:8179/invoicepdf/b00a0cba-34a6-5da5-93b6-de22061b5135"/>
    <x v="278"/>
    <m/>
    <d v="2021-01-06T00:00:00"/>
    <m/>
    <s v="7310;VISTA EMPLOYER SERVICES LTD;005084CAN;"/>
    <m/>
    <m/>
    <s v="https://nww.einvoice-prod.sbs.nhs.uk:8179/invoicepdf/b00a0cba-34a6-5da5-93b6-de22061b5135"/>
    <m/>
    <m/>
    <m/>
    <s v="Corporate Expenditure"/>
    <x v="4"/>
    <x v="2"/>
    <x v="6"/>
    <s v="7310 Legal / Prof Fees"/>
    <x v="1"/>
  </r>
  <r>
    <s v="E35120"/>
    <s v="7310"/>
    <s v="E1833"/>
    <s v="00000"/>
    <s v="000000"/>
    <s v="Corporate Expenses"/>
    <s v="Legal / Prof Fees"/>
    <s v="Employment Relations"/>
    <s v="Default"/>
    <s v="Default"/>
    <n v="4266.3999999999996"/>
    <d v="2020-12-01T00:00:00"/>
    <s v="Accrual"/>
    <s v="Spreadsheet"/>
    <s v="M09 FBP1 Adjustments - HR"/>
    <s v="Spreadsheet A 20050306 96503837"/>
    <s v="RYD FIN CAM 2021 09 012A CORR Accrual GBP"/>
    <d v="2021-01-07T00:00:00"/>
    <s v="RYD MCCARTHY, CAROLE"/>
    <n v="6"/>
    <s v="7310;VISTA EMPLOYER SERVICES LTD;005084CAN;https://nww.einvoice-prod.sbs.nhs.uk:8179/invoicepdf/b00a0cba-34a6-5da5-93b6-de22061b5135"/>
    <x v="279"/>
    <m/>
    <d v="2021-01-07T00:00:00"/>
    <m/>
    <s v="7310;VISTA EMPLOYER SERVICES LTD;005084CAN;"/>
    <m/>
    <m/>
    <s v="https://nww.einvoice-prod.sbs.nhs.uk:8179/invoicepdf/b00a0cba-34a6-5da5-93b6-de22061b5135"/>
    <m/>
    <m/>
    <m/>
    <s v="Corporate Expenditure"/>
    <x v="4"/>
    <x v="2"/>
    <x v="6"/>
    <s v="7310 Legal / Prof Fees"/>
    <x v="1"/>
  </r>
  <r>
    <s v="E35120"/>
    <s v="7310"/>
    <s v="E1833"/>
    <s v="00000"/>
    <s v="000000"/>
    <s v="Corporate Expenses"/>
    <s v="Legal / Prof Fees"/>
    <s v="Employment Relations"/>
    <s v="Default"/>
    <s v="Default"/>
    <n v="-420"/>
    <d v="2020-12-01T00:00:00"/>
    <s v="Accrual"/>
    <s v="Spreadsheet"/>
    <s v="M09 FBP1 Adjustments - HR"/>
    <s v="Spreadsheet A 20050306 96503837"/>
    <s v="RYD FIN CAM 2021 09 012A CORR Accrual GBP"/>
    <d v="2021-01-07T00:00:00"/>
    <s v="RYD MCCARTHY, CAROLE"/>
    <n v="7"/>
    <s v="7310;44182;Re-code to Corporate;361021 - Thompsons Solicitors through Payment Request Number: 168428"/>
    <x v="279"/>
    <m/>
    <d v="2021-01-07T00:00:00"/>
    <m/>
    <s v="7310;44182;Re-code to Corporate;361021 - Thompsons Solicitors through Payment Request Number: 168428"/>
    <m/>
    <m/>
    <m/>
    <m/>
    <m/>
    <m/>
    <s v="Corporate Expenditure"/>
    <x v="4"/>
    <x v="2"/>
    <x v="6"/>
    <s v="7310 Legal / Prof Fees"/>
    <x v="1"/>
  </r>
  <r>
    <s v="E35120"/>
    <s v="7310"/>
    <s v="E1833"/>
    <s v="00000"/>
    <s v="000000"/>
    <s v="Corporate Expenses"/>
    <s v="Legal / Prof Fees"/>
    <s v="Employment Relations"/>
    <s v="Default"/>
    <s v="Default"/>
    <n v="420"/>
    <d v="2020-12-01T00:00:00"/>
    <s v="Adjustment"/>
    <s v="Spreadsheet"/>
    <s v="M09 FBP1 Adjustments - HR"/>
    <s v="Spreadsheet A 20050309 96503856"/>
    <s v="RYD FIN CAM 2021 09 012B CORR Adjustment GBP"/>
    <d v="2021-01-07T00:00:00"/>
    <s v="RYD MCCARTHY, CAROLE"/>
    <n v="6"/>
    <s v="7310;44182;Re-code to Corporate;361021 - Thompsons Solicitors through Payment Request Number: 168428"/>
    <x v="280"/>
    <m/>
    <d v="2021-01-07T00:00:00"/>
    <m/>
    <s v="7310;44182;Re-code to Corporate;361021 - Thompsons Solicitors through Payment Request Number: 168428"/>
    <m/>
    <m/>
    <m/>
    <m/>
    <m/>
    <m/>
    <s v="Corporate Expenditure"/>
    <x v="4"/>
    <x v="2"/>
    <x v="6"/>
    <s v="7310 Legal / Prof Fees"/>
    <x v="1"/>
  </r>
  <r>
    <s v="E35120"/>
    <s v="7310"/>
    <s v="E1833"/>
    <s v="00000"/>
    <s v="000000"/>
    <s v="Corporate Expenses"/>
    <s v="Legal / Prof Fees"/>
    <s v="Employment Relations"/>
    <s v="Default"/>
    <s v="Default"/>
    <n v="-4266.3999999999996"/>
    <d v="2020-12-01T00:00:00"/>
    <s v="Adjustment"/>
    <s v="Spreadsheet"/>
    <s v="M09 FBP1 Adjustments - HR"/>
    <s v="Spreadsheet A 20050309 96503856"/>
    <s v="RYD FIN CAM 2021 09 012B CORR Adjustment GBP"/>
    <d v="2021-01-07T00:00:00"/>
    <s v="RYD MCCARTHY, CAROLE"/>
    <n v="7"/>
    <s v="7310;VISTA EMPLOYER SERVICES LTD;005084CAN;https://nww.einvoice-prod.sbs.nhs.uk:8179/invoicepdf/b00a0cba-34a6-5da5-93b6-de22061b5135"/>
    <x v="280"/>
    <m/>
    <d v="2021-01-07T00:00:00"/>
    <m/>
    <s v="7310;VISTA EMPLOYER SERVICES LTD;005084CAN;"/>
    <m/>
    <m/>
    <s v="https://nww.einvoice-prod.sbs.nhs.uk:8179/invoicepdf/b00a0cba-34a6-5da5-93b6-de22061b5135"/>
    <m/>
    <m/>
    <m/>
    <s v="Corporate Expenditure"/>
    <x v="4"/>
    <x v="2"/>
    <x v="6"/>
    <s v="7310 Legal / Prof Fees"/>
    <x v="1"/>
  </r>
  <r>
    <s v="E35120"/>
    <s v="7310"/>
    <s v="00000"/>
    <s v="00000"/>
    <s v="000000"/>
    <s v="Corporate Expenses"/>
    <s v="Legal / Prof Fees"/>
    <s v="Default"/>
    <s v="Default"/>
    <s v="Default"/>
    <n v="10307"/>
    <d v="2021-01-01T00:00:00"/>
    <s v="Accrual"/>
    <s v="Spreadsheet"/>
    <s v="M10 FBP1 Accruals - Finance &amp; Corporate"/>
    <s v="Spreadsheet A 20275591 97526473"/>
    <s v="RYD FIN CAM 2021 10 008 Accrual GBP"/>
    <d v="2021-02-03T00:00:00"/>
    <s v="RYD MCCARTHY, CAROLE"/>
    <n v="31"/>
    <s v="7310;DAC Beachcroft;43493 Accrual Professional Fees PO 165088048;http://nww.docserv.wyss.nhs.uk/synergyiim/dist/?val=2726960_13259118_20201103095001;Jan-21"/>
    <x v="281"/>
    <m/>
    <d v="2021-02-03T00:00:00"/>
    <m/>
    <s v="7310;DAC Beachcroft;43493 Accrual Professional Fees PO 165088048;"/>
    <m/>
    <m/>
    <s v="http://nww.docserv.wyss.nhs.uk/synergyiim/dist/?val=2726960_13259118_20201103095001;Jan-21"/>
    <m/>
    <m/>
    <m/>
    <s v="Corporate Expenditure"/>
    <x v="4"/>
    <x v="2"/>
    <x v="6"/>
    <s v="7310 Legal / Prof Fees"/>
    <x v="1"/>
  </r>
  <r>
    <s v="E35120"/>
    <s v="7310"/>
    <s v="00000"/>
    <s v="00000"/>
    <s v="000000"/>
    <s v="Corporate Expenses"/>
    <s v="Legal / Prof Fees"/>
    <s v="Default"/>
    <s v="Default"/>
    <s v="Default"/>
    <n v="-1187"/>
    <d v="2021-01-01T00:00:00"/>
    <s v="Accrual"/>
    <s v="Spreadsheet"/>
    <s v="M10 FBP1 Accruals - Finance &amp; Corporate"/>
    <s v="Spreadsheet A 20275591 97526473"/>
    <s v="RYD FIN CAM 2021 10 008 Accrual GBP"/>
    <d v="2021-02-03T00:00:00"/>
    <s v="RYD MCCARTHY, CAROLE"/>
    <n v="32"/>
    <s v="7310;ICO Information Commissioner's Office;43922 Prepayment DATA PROTECTION FEE:ICO.GOV.UK;Barclaycard payments;Jul-20;;Jan-21"/>
    <x v="281"/>
    <m/>
    <d v="2021-02-03T00:00:00"/>
    <m/>
    <s v="7310;ICO Information Commissioner's Office;43922 Prepayment DATA PROTECTION FEE:ICO.GOV.UK;Barclaycard payments;Jul-20;;Jan-21"/>
    <m/>
    <m/>
    <m/>
    <m/>
    <m/>
    <m/>
    <s v="Corporate Expenditure"/>
    <x v="4"/>
    <x v="2"/>
    <x v="6"/>
    <s v="7310 Legal / Prof Fees"/>
    <x v="1"/>
  </r>
  <r>
    <s v="E35120"/>
    <s v="7310"/>
    <s v="00000"/>
    <s v="00000"/>
    <s v="000000"/>
    <s v="Corporate Expenses"/>
    <s v="Legal / Prof Fees"/>
    <s v="Default"/>
    <s v="Default"/>
    <s v="Default"/>
    <n v="1434"/>
    <d v="2021-01-01T00:00:00"/>
    <s v="Accrual"/>
    <s v="Spreadsheet"/>
    <s v="Reverses &quot;RYD FIN CAM 2021 09 008 Accrual GBP&quot; journal entry of &quot;Spreadsheet A 20029590 96412306&quot; batch from &quot;DEC-20&quot;."/>
    <s v="Reverses &quot;RYD FIN CAM 2021 09 008 Accrual GBP&quot;12-JAN-21 17:35:31 - 96737607"/>
    <s v="Reverses &quot;RYD FIN CAM 2021 09 008 Accrual GBP&quot;12-JAN-21 17:35:31"/>
    <d v="2021-01-12T00:00:00"/>
    <s v="SSCREPMAN,"/>
    <n v="17"/>
    <s v="7310;ICO Information Commissioner's Office;43922 Prepayment DATA PROTECTION FEE:ICO.GOV.UK;Barclaycard payments;Jul-20;;Dec-20"/>
    <x v="282"/>
    <m/>
    <d v="2021-01-12T00:00:00"/>
    <m/>
    <s v="7310;ICO Information Commissioner's Office;43922 Prepayment DATA PROTECTION FEE:ICO.GOV.UK;Barclaycard payments;Jul-20;;Dec-20"/>
    <m/>
    <m/>
    <m/>
    <m/>
    <m/>
    <m/>
    <s v="Corporate Expenditure"/>
    <x v="4"/>
    <x v="2"/>
    <x v="6"/>
    <s v="7310 Legal / Prof Fees"/>
    <x v="1"/>
  </r>
  <r>
    <s v="E35120"/>
    <s v="7310"/>
    <s v="00000"/>
    <s v="00000"/>
    <s v="000000"/>
    <s v="Corporate Expenses"/>
    <s v="Legal / Prof Fees"/>
    <s v="Default"/>
    <s v="Default"/>
    <s v="Default"/>
    <n v="-3000"/>
    <d v="2021-01-01T00:00:00"/>
    <s v="Accrual"/>
    <s v="Spreadsheet"/>
    <s v="Reverses &quot;RYD FIN CAM 2021 09 009 Accrual GBP&quot; journal entry of &quot;Spreadsheet A 20039686 96441198&quot; batch from &quot;DEC-20&quot;."/>
    <s v="Reverses &quot;RYD FIN CAM 2021 09 009 Accrual GBP&quot;12-JAN-21 17:35:39 - 96737607"/>
    <s v="Reverses &quot;RYD FIN CAM 2021 09 009 Accrual GBP&quot;12-JAN-21 17:35:39"/>
    <d v="2021-01-12T00:00:00"/>
    <s v="SSCREPMAN,"/>
    <n v="17"/>
    <s v="7310;2020-21 Legal Fees Accrual Contract based on budget;M09 Dec-20"/>
    <x v="283"/>
    <m/>
    <d v="2021-01-12T00:00:00"/>
    <m/>
    <s v="7310;2020-21 Legal Fees Accrual Contract based on budget;M09 Dec-20"/>
    <m/>
    <m/>
    <m/>
    <m/>
    <m/>
    <m/>
    <s v="Corporate Expenditure"/>
    <x v="4"/>
    <x v="2"/>
    <x v="6"/>
    <s v="7310 Legal / Prof Fees"/>
    <x v="1"/>
  </r>
  <r>
    <s v="E35120"/>
    <s v="7310"/>
    <s v="00000"/>
    <s v="00000"/>
    <s v="000000"/>
    <s v="Corporate Expenses"/>
    <s v="Legal / Prof Fees"/>
    <s v="Default"/>
    <s v="Default"/>
    <s v="Default"/>
    <n v="-86"/>
    <d v="2021-01-01T00:00:00"/>
    <s v="Misc Receipts"/>
    <s v="Receivables"/>
    <s v="Journal Import 96509771:"/>
    <s v="Receivables A 20056514 96509771"/>
    <s v="JAN-21 Misc Receipts GBP"/>
    <d v="2021-01-07T00:00:00"/>
    <s v="SSCREPMAN,"/>
    <n v="5"/>
    <s v="Journal Import Created"/>
    <x v="26"/>
    <s v="SBSEFT0601219562193A"/>
    <d v="2021-01-07T00:00:00"/>
    <m/>
    <s v="PAYMENT FROM DESCRIPTION: HMCTS/CENTRALISED REFERENCE: M. CLARKE REFUND ALLOCATED AS PER RID CA 07.01.21"/>
    <s v="RYD_10005676_CREATE"/>
    <n v="10005676"/>
    <m/>
    <m/>
    <m/>
    <m/>
    <s v="Corporate Expenditure"/>
    <x v="4"/>
    <x v="2"/>
    <x v="6"/>
    <s v="7310 Legal / Prof Fees"/>
    <x v="1"/>
  </r>
  <r>
    <s v="E35120"/>
    <s v="7310"/>
    <s v="00000"/>
    <s v="00000"/>
    <s v="000000"/>
    <s v="Corporate Expenses"/>
    <s v="Legal / Prof Fees"/>
    <s v="Default"/>
    <s v="Default"/>
    <s v="Default"/>
    <n v="-40"/>
    <d v="2021-01-01T00:00:00"/>
    <s v="Misc Receipts"/>
    <s v="Receivables"/>
    <s v="Journal Import 97034900:"/>
    <s v="Receivables A 20160521 97034900"/>
    <s v="JAN-21 Misc Receipts GBP"/>
    <d v="2021-01-20T00:00:00"/>
    <s v="SSCREPMAN,"/>
    <n v="8"/>
    <s v="Journal Import Created"/>
    <x v="26"/>
    <s v="SBSEFT0601219562194A"/>
    <d v="2021-01-06T00:00:00"/>
    <m/>
    <s v="RE PAYMENT FROM DESCRIPTION: HMCTS/CENTRALISED REFERENCE: 19126442T WK COMP EMAILED FOR AP DETAILS- CA 07.01.21"/>
    <s v="RYD_10005676_CREATE"/>
    <n v="10005676"/>
    <m/>
    <m/>
    <m/>
    <m/>
    <s v="Corporate Expenditure"/>
    <x v="4"/>
    <x v="2"/>
    <x v="6"/>
    <s v="7310 Legal / Prof Fees"/>
    <x v="1"/>
  </r>
  <r>
    <s v="E35120"/>
    <s v="7310"/>
    <s v="00000"/>
    <s v="00T70"/>
    <s v="000000"/>
    <s v="Corporate Expenses"/>
    <s v="Legal / Prof Fees"/>
    <s v="Default"/>
    <s v="Care Quality Commission"/>
    <s v="Default"/>
    <n v="-27387.67"/>
    <d v="2021-01-01T00:00:00"/>
    <s v="Accrual"/>
    <s v="Spreadsheet"/>
    <s v="M10 FBP1 Accruals - Finance &amp; Corporate"/>
    <s v="Spreadsheet A 20275591 97526473"/>
    <s v="RYD FIN CAM 2021 10 008 Accrual GBP"/>
    <d v="2021-02-03T00:00:00"/>
    <s v="RYD MCCARTHY, CAROLE"/>
    <n v="33"/>
    <s v="7310;CQC;Start Date Prepayment CQC annual Fee;https://nww.docserv.wyss.nhs.uk/synergyiim/docviewer.aspx?t=i&amp;val=PRD21RYD28048342712831.pdf;Jan-21"/>
    <x v="281"/>
    <m/>
    <d v="2021-02-03T00:00:00"/>
    <m/>
    <s v="7310;CQC;Start Date Prepayment CQC annual Fee;"/>
    <m/>
    <m/>
    <s v="https://nww.docserv.wyss.nhs.uk/synergyiim/docviewer.aspx?t=i&amp;val=PRD21RYD28048342712831.pdf;Jan-21"/>
    <m/>
    <m/>
    <m/>
    <s v="Corporate Expenditure"/>
    <x v="4"/>
    <x v="2"/>
    <x v="6"/>
    <s v="7310 Legal / Prof Fees"/>
    <x v="1"/>
  </r>
  <r>
    <s v="E35120"/>
    <s v="7310"/>
    <s v="00000"/>
    <s v="00T70"/>
    <s v="000000"/>
    <s v="Corporate Expenses"/>
    <s v="Legal / Prof Fees"/>
    <s v="Default"/>
    <s v="Care Quality Commission"/>
    <s v="Default"/>
    <n v="41777.800000000003"/>
    <d v="2021-01-01T00:00:00"/>
    <s v="Accrual"/>
    <s v="Spreadsheet"/>
    <s v="Reverses &quot;RYD FIN CAM 2021 09 008 Accrual GBP&quot; journal entry of &quot;Spreadsheet A 20029590 96412306&quot; batch from &quot;DEC-20&quot;."/>
    <s v="Reverses &quot;RYD FIN CAM 2021 09 008 Accrual GBP&quot;12-JAN-21 17:35:31 - 96737607"/>
    <s v="Reverses &quot;RYD FIN CAM 2021 09 008 Accrual GBP&quot;12-JAN-21 17:35:31"/>
    <d v="2021-01-12T00:00:00"/>
    <s v="SSCREPMAN,"/>
    <n v="18"/>
    <s v="7310;CQC;Start Date Prepayment CQC annual Fee;https://nww.docserv.wyss.nhs.uk/synergyiim/docviewer.aspx?t=i&amp;val=PRD21RYD28048342712831.pdf;Dec-20"/>
    <x v="282"/>
    <m/>
    <d v="2021-01-12T00:00:00"/>
    <m/>
    <s v="7310;CQC;Start Date Prepayment CQC annual Fee;"/>
    <m/>
    <m/>
    <s v="https://nww.docserv.wyss.nhs.uk/synergyiim/docviewer.aspx?t=i&amp;val=PRD21RYD28048342712831.pdf;Dec-20"/>
    <m/>
    <m/>
    <m/>
    <s v="Corporate Expenditure"/>
    <x v="4"/>
    <x v="2"/>
    <x v="6"/>
    <s v="7310 Legal / Prof Fees"/>
    <x v="1"/>
  </r>
  <r>
    <s v="E35120"/>
    <s v="7310"/>
    <s v="00000"/>
    <s v="0111D"/>
    <s v="000000"/>
    <s v="Corporate Expenses"/>
    <s v="Legal / Prof Fees"/>
    <s v="Default"/>
    <s v="NHS Resolution"/>
    <s v="Default"/>
    <n v="-270.74"/>
    <d v="2021-01-01T00:00:00"/>
    <s v="Accrual"/>
    <s v="Spreadsheet"/>
    <s v="Reverses &quot;RYD FIN CAM 2021 09 010 Accrual GBP&quot; journal entry of &quot;Spreadsheet A 20040752 96441264&quot; batch from &quot;DEC-20&quot;."/>
    <s v="Reverses &quot;RYD FIN CAM 2021 09 010 Accrual GBP&quot;12-JAN-21 17:35:40 - 96737607"/>
    <s v="Reverses &quot;RYD FIN CAM 2021 09 010 Accrual GBP&quot;12-JAN-21 17:35:40"/>
    <d v="2021-01-12T00:00:00"/>
    <s v="SSCREPMAN,"/>
    <n v="7"/>
    <s v="7310;NHS RESOLUTION;Inv No. OBAR11875   Invoice not on SBS; 2019-20 Accrual Reversal MOVE TO PY CODE"/>
    <x v="284"/>
    <m/>
    <d v="2021-01-12T00:00:00"/>
    <m/>
    <s v="7310;NHS RESOLUTION;Inv No. OBAR11875   Invoice not on SBS; 2019-20 Accrual Reversal MOVE TO PY CODE"/>
    <m/>
    <m/>
    <m/>
    <m/>
    <m/>
    <m/>
    <s v="Corporate Expenditure"/>
    <x v="4"/>
    <x v="2"/>
    <x v="6"/>
    <s v="7310 Legal / Prof Fees"/>
    <x v="1"/>
  </r>
  <r>
    <s v="E35120"/>
    <s v="7310"/>
    <s v="00000"/>
    <s v="0111D"/>
    <s v="000000"/>
    <s v="Corporate Expenses"/>
    <s v="Legal / Prof Fees"/>
    <s v="Default"/>
    <s v="NHS Resolution"/>
    <s v="Default"/>
    <n v="270.74"/>
    <d v="2021-01-01T00:00:00"/>
    <s v="Accrual"/>
    <s v="Spreadsheet"/>
    <s v="Reverses &quot;RYD FIN CAM 2021 09 010A Accrual GBP&quot; journal entry of &quot;Spreadsheet A 20052247 96503615&quot; batch from &quot;DEC-20&quot;."/>
    <s v="Reverses &quot;RYD FIN CAM 2021 09 010A Accrual GBP&quot;12-JAN-21 17:36:12 - 96737607"/>
    <s v="Reverses &quot;RYD FIN CAM 2021 09 010A Accrual GBP&quot;12-JAN-21 17:36:12"/>
    <d v="2021-01-12T00:00:00"/>
    <s v="SSCREPMAN,"/>
    <n v="7"/>
    <s v="7310;NHS RESOLUTION;Inv No. OBAR11875   Invoice not on SBS; 2019-20 Accrual Reversal MOVE TO PY CODE"/>
    <x v="285"/>
    <m/>
    <d v="2021-01-12T00:00:00"/>
    <m/>
    <s v="7310;NHS RESOLUTION;Inv No. OBAR11875   Invoice not on SBS; 2019-20 Accrual Reversal MOVE TO PY CODE"/>
    <m/>
    <m/>
    <m/>
    <m/>
    <m/>
    <m/>
    <s v="Corporate Expenditure"/>
    <x v="4"/>
    <x v="2"/>
    <x v="6"/>
    <s v="7310 Legal / Prof Fees"/>
    <x v="1"/>
  </r>
  <r>
    <s v="E35120"/>
    <s v="7310"/>
    <s v="E1830"/>
    <s v="00000"/>
    <s v="000000"/>
    <s v="Corporate Expenses"/>
    <s v="Legal / Prof Fees"/>
    <s v="LTPS - Costs"/>
    <s v="Default"/>
    <s v="Default"/>
    <n v="252"/>
    <d v="2021-01-01T00:00:00"/>
    <s v="Purchase Invoices"/>
    <s v="Payables"/>
    <s v="Journal Import 97357325:"/>
    <s v="Payables A 20227709 97357325"/>
    <s v="JAN-21 Purchase Invoices GBP"/>
    <d v="2021-01-29T00:00:00"/>
    <s v="SSCREPMAN,"/>
    <n v="24"/>
    <s v="Journal Import Created"/>
    <x v="0"/>
    <n v="407669"/>
    <d v="2018-09-18T00:00:00"/>
    <n v="165065420"/>
    <m/>
    <s v="PO Invoice"/>
    <m/>
    <s v="https://nww.einvoice-prod.sbs.nhs.uk:8179/invoicepdf/f3be1a05-bac5-5118-8c44-ad10b9c9e39d"/>
    <n v="1"/>
    <n v="252"/>
    <m/>
    <s v="Corporate Expenditure"/>
    <x v="4"/>
    <x v="2"/>
    <x v="6"/>
    <s v="7310 Legal / Prof Fees"/>
    <x v="0"/>
  </r>
  <r>
    <s v="E35120"/>
    <s v="7310"/>
    <s v="E1833"/>
    <s v="00000"/>
    <s v="000000"/>
    <s v="Corporate Expenses"/>
    <s v="Legal / Prof Fees"/>
    <s v="Employment Relations"/>
    <s v="Default"/>
    <s v="Default"/>
    <n v="-420"/>
    <d v="2021-01-01T00:00:00"/>
    <s v="Accrual"/>
    <s v="Spreadsheet"/>
    <s v="Reverses &quot;RYD FIN CAM 2021 09 012 Accrual GBP&quot; journal entry of &quot;Spreadsheet A 20038470 96458814&quot; batch from &quot;DEC-20&quot;."/>
    <s v="Reverses &quot;RYD FIN CAM 2021 09 012 Accrual GBP&quot;12-JAN-21 17:35:55 - 96737607"/>
    <s v="Reverses &quot;RYD FIN CAM 2021 09 012 Accrual GBP&quot;12-JAN-21 17:35:55"/>
    <d v="2021-01-12T00:00:00"/>
    <s v="SSCREPMAN,"/>
    <n v="6"/>
    <s v="7310;44182;Re-code to Corporate;361021 - Thompsons Solicitors through Payment Request Number: 168428"/>
    <x v="286"/>
    <m/>
    <d v="2021-01-12T00:00:00"/>
    <m/>
    <s v="7310;44182;Re-code to Corporate;361021 - Thompsons Solicitors through Payment Request Number: 168428"/>
    <m/>
    <m/>
    <m/>
    <m/>
    <m/>
    <m/>
    <s v="Corporate Expenditure"/>
    <x v="4"/>
    <x v="2"/>
    <x v="6"/>
    <s v="7310 Legal / Prof Fees"/>
    <x v="1"/>
  </r>
  <r>
    <s v="E35120"/>
    <s v="7310"/>
    <s v="E1833"/>
    <s v="00000"/>
    <s v="000000"/>
    <s v="Corporate Expenses"/>
    <s v="Legal / Prof Fees"/>
    <s v="Employment Relations"/>
    <s v="Default"/>
    <s v="Default"/>
    <n v="4266.3999999999996"/>
    <d v="2021-01-01T00:00:00"/>
    <s v="Accrual"/>
    <s v="Spreadsheet"/>
    <s v="Reverses &quot;RYD FIN CAM 2021 09 012 Accrual GBP&quot; journal entry of &quot;Spreadsheet A 20038470 96458814&quot; batch from &quot;DEC-20&quot;."/>
    <s v="Reverses &quot;RYD FIN CAM 2021 09 012 Accrual GBP&quot;12-JAN-21 17:35:55 - 96737607"/>
    <s v="Reverses &quot;RYD FIN CAM 2021 09 012 Accrual GBP&quot;12-JAN-21 17:35:55"/>
    <d v="2021-01-12T00:00:00"/>
    <s v="SSCREPMAN,"/>
    <n v="7"/>
    <s v="7310;VISTA EMPLOYER SERVICES LTD;005084CAN;https://nww.einvoice-prod.sbs.nhs.uk:8179/invoicepdf/b00a0cba-34a6-5da5-93b6-de22061b5135"/>
    <x v="286"/>
    <m/>
    <d v="2021-01-12T00:00:00"/>
    <m/>
    <s v="7310;VISTA EMPLOYER SERVICES LTD;005084CAN;"/>
    <m/>
    <m/>
    <s v="https://nww.einvoice-prod.sbs.nhs.uk:8179/invoicepdf/b00a0cba-34a6-5da5-93b6-de22061b5135"/>
    <m/>
    <m/>
    <m/>
    <s v="Corporate Expenditure"/>
    <x v="4"/>
    <x v="2"/>
    <x v="6"/>
    <s v="7310 Legal / Prof Fees"/>
    <x v="1"/>
  </r>
  <r>
    <s v="E35120"/>
    <s v="7310"/>
    <s v="E1833"/>
    <s v="00000"/>
    <s v="000000"/>
    <s v="Corporate Expenses"/>
    <s v="Legal / Prof Fees"/>
    <s v="Employment Relations"/>
    <s v="Default"/>
    <s v="Default"/>
    <n v="-4266.3999999999996"/>
    <d v="2021-01-01T00:00:00"/>
    <s v="Accrual"/>
    <s v="Spreadsheet"/>
    <s v="Reverses &quot;RYD FIN CAM 2021 09 012A CORR Accrual GBP&quot; journal entry of &quot;Spreadsheet A 20050306 96503837&quot; batch from &quot;DEC-20&quot;."/>
    <s v="Reverses &quot;RYD FIN CAM 2021 09 012A CORR Accrual GBP&quot;12-JAN-21 17:36:13 - 96737607"/>
    <s v="Reverses &quot;RYD FIN CAM 2021 09 012A CORR Accrual GBP&quot;12-JAN-21 17:36:13"/>
    <d v="2021-01-12T00:00:00"/>
    <s v="SSCREPMAN,"/>
    <n v="6"/>
    <s v="7310;VISTA EMPLOYER SERVICES LTD;005084CAN;https://nww.einvoice-prod.sbs.nhs.uk:8179/invoicepdf/b00a0cba-34a6-5da5-93b6-de22061b5135"/>
    <x v="287"/>
    <m/>
    <d v="2021-01-12T00:00:00"/>
    <m/>
    <s v="7310;VISTA EMPLOYER SERVICES LTD;005084CAN;"/>
    <m/>
    <m/>
    <s v="https://nww.einvoice-prod.sbs.nhs.uk:8179/invoicepdf/b00a0cba-34a6-5da5-93b6-de22061b5135"/>
    <m/>
    <m/>
    <m/>
    <s v="Corporate Expenditure"/>
    <x v="4"/>
    <x v="2"/>
    <x v="6"/>
    <s v="7310 Legal / Prof Fees"/>
    <x v="1"/>
  </r>
  <r>
    <s v="E35120"/>
    <s v="7310"/>
    <s v="E1833"/>
    <s v="00000"/>
    <s v="000000"/>
    <s v="Corporate Expenses"/>
    <s v="Legal / Prof Fees"/>
    <s v="Employment Relations"/>
    <s v="Default"/>
    <s v="Default"/>
    <n v="420"/>
    <d v="2021-01-01T00:00:00"/>
    <s v="Accrual"/>
    <s v="Spreadsheet"/>
    <s v="Reverses &quot;RYD FIN CAM 2021 09 012A CORR Accrual GBP&quot; journal entry of &quot;Spreadsheet A 20050306 96503837&quot; batch from &quot;DEC-20&quot;."/>
    <s v="Reverses &quot;RYD FIN CAM 2021 09 012A CORR Accrual GBP&quot;12-JAN-21 17:36:13 - 96737607"/>
    <s v="Reverses &quot;RYD FIN CAM 2021 09 012A CORR Accrual GBP&quot;12-JAN-21 17:36:13"/>
    <d v="2021-01-12T00:00:00"/>
    <s v="SSCREPMAN,"/>
    <n v="7"/>
    <s v="7310;44182;Re-code to Corporate;361021 - Thompsons Solicitors through Payment Request Number: 168428"/>
    <x v="287"/>
    <m/>
    <d v="2021-01-12T00:00:00"/>
    <m/>
    <s v="7310;44182;Re-code to Corporate;361021 - Thompsons Solicitors through Payment Request Number: 168428"/>
    <m/>
    <m/>
    <m/>
    <m/>
    <m/>
    <m/>
    <s v="Corporate Expenditure"/>
    <x v="4"/>
    <x v="2"/>
    <x v="6"/>
    <s v="7310 Legal / Prof Fees"/>
    <x v="1"/>
  </r>
  <r>
    <s v="E35120"/>
    <s v="7310"/>
    <s v="00000"/>
    <s v="00000"/>
    <s v="000000"/>
    <s v="Corporate Expenses"/>
    <s v="Legal / Prof Fees"/>
    <s v="Default"/>
    <s v="Default"/>
    <s v="Default"/>
    <n v="2405"/>
    <d v="2021-02-01T00:00:00"/>
    <s v="Accrual"/>
    <s v="Spreadsheet"/>
    <s v="M11 FBP1 Accrual - Finance &amp; Corporate"/>
    <s v="Spreadsheet A 20514198 98564434"/>
    <s v="RYD FIN CAM 2021 11 007 Accrual GBP"/>
    <d v="2021-03-03T00:00:00"/>
    <s v="RYD MCCARTHY, CAROLE"/>
    <n v="30"/>
    <s v="7310;2020-21 Legal Fees Accrual Contract based on budget;M11 Feb-21"/>
    <x v="288"/>
    <m/>
    <d v="2021-03-03T00:00:00"/>
    <m/>
    <s v="7310;2020-21 Legal Fees Accrual Contract based on budget;M11 Feb-21"/>
    <m/>
    <m/>
    <m/>
    <m/>
    <m/>
    <m/>
    <s v="Corporate Expenditure"/>
    <x v="4"/>
    <x v="2"/>
    <x v="6"/>
    <s v="7310 Legal / Prof Fees"/>
    <x v="1"/>
  </r>
  <r>
    <s v="E35120"/>
    <s v="7310"/>
    <s v="00000"/>
    <s v="00000"/>
    <s v="000000"/>
    <s v="Corporate Expenses"/>
    <s v="Legal / Prof Fees"/>
    <s v="Default"/>
    <s v="Default"/>
    <s v="Default"/>
    <n v="19616"/>
    <d v="2021-02-01T00:00:00"/>
    <s v="Accrual"/>
    <s v="Spreadsheet"/>
    <s v="M11 FBP1 Accrual - Finance &amp; Corporate"/>
    <s v="Spreadsheet A 20514198 98564434"/>
    <s v="RYD FIN CAM 2021 11 007 Accrual GBP"/>
    <d v="2021-03-03T00:00:00"/>
    <s v="RYD MCCARTHY, CAROLE"/>
    <n v="31"/>
    <s v="7310;DAC Beachcroft;43493 Accrual Professional Fees PO 165088048;http://nww.docserv.wyss.nhs.uk/synergyiim/dist/?val=2726960_13259118_20201103095001;Feb-21"/>
    <x v="288"/>
    <m/>
    <d v="2021-03-03T00:00:00"/>
    <m/>
    <s v="7310;DAC Beachcroft;43493 Accrual Professional Fees PO 165088048;"/>
    <m/>
    <m/>
    <s v="http://nww.docserv.wyss.nhs.uk/synergyiim/dist/?val=2726960_13259118_20201103095001;Feb-21"/>
    <m/>
    <m/>
    <m/>
    <s v="Corporate Expenditure"/>
    <x v="4"/>
    <x v="2"/>
    <x v="6"/>
    <s v="7310 Legal / Prof Fees"/>
    <x v="1"/>
  </r>
  <r>
    <s v="E35120"/>
    <s v="7310"/>
    <s v="00000"/>
    <s v="00000"/>
    <s v="000000"/>
    <s v="Corporate Expenses"/>
    <s v="Legal / Prof Fees"/>
    <s v="Default"/>
    <s v="Default"/>
    <s v="Default"/>
    <n v="-964"/>
    <d v="2021-02-01T00:00:00"/>
    <s v="Accrual"/>
    <s v="Spreadsheet"/>
    <s v="M11 FBP1 Accrual - Finance &amp; Corporate"/>
    <s v="Spreadsheet A 20514198 98564434"/>
    <s v="RYD FIN CAM 2021 11 007 Accrual GBP"/>
    <d v="2021-03-03T00:00:00"/>
    <s v="RYD MCCARTHY, CAROLE"/>
    <n v="32"/>
    <s v="7310;ICO Information Commissioner's Office;43922 Prepayment DATA PROTECTION FEE:ICO.GOV.UK;Barclaycard payments;Jul-20;;Feb-21"/>
    <x v="288"/>
    <m/>
    <d v="2021-03-03T00:00:00"/>
    <m/>
    <s v="7310;ICO Information Commissioner's Office;43922 Prepayment DATA PROTECTION FEE:ICO.GOV.UK;Barclaycard payments;Jul-20;;Feb-21"/>
    <m/>
    <m/>
    <m/>
    <m/>
    <m/>
    <m/>
    <s v="Corporate Expenditure"/>
    <x v="4"/>
    <x v="2"/>
    <x v="6"/>
    <s v="7310 Legal / Prof Fees"/>
    <x v="1"/>
  </r>
  <r>
    <s v="E35120"/>
    <s v="7310"/>
    <s v="00000"/>
    <s v="00000"/>
    <s v="000000"/>
    <s v="Corporate Expenses"/>
    <s v="Legal / Prof Fees"/>
    <s v="Default"/>
    <s v="Default"/>
    <s v="Default"/>
    <n v="-6005"/>
    <d v="2021-02-01T00:00:00"/>
    <s v="Accrual"/>
    <s v="Spreadsheet"/>
    <s v="M11 FBP1 Accrual - Uniform, Covid Estates Cleaning, NHS 111, HR"/>
    <s v="Spreadsheet A 20521996 98604641"/>
    <s v="RYD FIN CAM 2021 11 009 Accrual GBP"/>
    <d v="2021-03-04T00:00:00"/>
    <s v="RYD MCCARTHY, CAROLE"/>
    <n v="55"/>
    <s v="7310;DAC Beachcroft; Prepayment Professional Fees PO 165088048;http://nww.docserv.wyss.nhs.uk/synergyiim/dist/?val=3493260_14151874_20210216110515;Feb-21"/>
    <x v="289"/>
    <m/>
    <d v="2021-03-04T00:00:00"/>
    <m/>
    <s v="7310;DAC Beachcroft; Prepayment Professional Fees PO 165088048;"/>
    <m/>
    <m/>
    <s v="http://nww.docserv.wyss.nhs.uk/synergyiim/dist/?val=3493260_14151874_20210216110515;Feb-21"/>
    <m/>
    <m/>
    <m/>
    <s v="Corporate Expenditure"/>
    <x v="4"/>
    <x v="2"/>
    <x v="6"/>
    <s v="7310 Legal / Prof Fees"/>
    <x v="1"/>
  </r>
  <r>
    <s v="E35120"/>
    <s v="7310"/>
    <s v="00000"/>
    <s v="00000"/>
    <s v="000000"/>
    <s v="Corporate Expenses"/>
    <s v="Legal / Prof Fees"/>
    <s v="Default"/>
    <s v="Default"/>
    <s v="Default"/>
    <n v="-10548"/>
    <d v="2021-02-01T00:00:00"/>
    <s v="Accrual"/>
    <s v="Spreadsheet"/>
    <s v="M11 FBP1 Accrual - Uniform, Covid Estates Cleaning, NHS 111, HR"/>
    <s v="Spreadsheet A 20521996 98604641"/>
    <s v="RYD FIN CAM 2021 11 009 Accrual GBP"/>
    <d v="2021-03-04T00:00:00"/>
    <s v="RYD MCCARTHY, CAROLE"/>
    <n v="56"/>
    <s v="7310;DAC Beachcroft;43493 Prepayment Professional Fees PO 165088048;http://nww.docserv.wyss.nhs.uk/synergyiim/dist/?val=3493260_14151874_20210216110515;Feb-21"/>
    <x v="289"/>
    <m/>
    <d v="2021-03-04T00:00:00"/>
    <m/>
    <s v="7310;DAC Beachcroft;43493 Prepayment Professional Fees PO 165088048;"/>
    <m/>
    <m/>
    <s v="http://nww.docserv.wyss.nhs.uk/synergyiim/dist/?val=3493260_14151874_20210216110515;Feb-21"/>
    <m/>
    <m/>
    <m/>
    <s v="Corporate Expenditure"/>
    <x v="4"/>
    <x v="2"/>
    <x v="6"/>
    <s v="7310 Legal / Prof Fees"/>
    <x v="1"/>
  </r>
  <r>
    <s v="E35120"/>
    <s v="7310"/>
    <s v="00000"/>
    <s v="00000"/>
    <s v="000000"/>
    <s v="Corporate Expenses"/>
    <s v="Legal / Prof Fees"/>
    <s v="Default"/>
    <s v="Default"/>
    <s v="Default"/>
    <n v="-19616"/>
    <d v="2021-02-01T00:00:00"/>
    <s v="Accrual"/>
    <s v="Spreadsheet"/>
    <s v="M11 FBP1 Accrual - Uniform, Covid Estates Cleaning, NHS 111, HR"/>
    <s v="Spreadsheet A 20521996 98604641"/>
    <s v="RYD FIN CAM 2021 11 009 Accrual GBP"/>
    <d v="2021-03-04T00:00:00"/>
    <s v="RYD MCCARTHY, CAROLE"/>
    <n v="57"/>
    <s v="7310;DAC Beachcroft;43493 Accrual Professional Fees PO 165088048;http://nww.docserv.wyss.nhs.uk/synergyiim/dist/?val=2726960_13259118_20201103095001;Feb-21"/>
    <x v="289"/>
    <m/>
    <d v="2021-03-04T00:00:00"/>
    <m/>
    <s v="7310;DAC Beachcroft;43493 Accrual Professional Fees PO 165088048;"/>
    <m/>
    <m/>
    <s v="http://nww.docserv.wyss.nhs.uk/synergyiim/dist/?val=2726960_13259118_20201103095001;Feb-21"/>
    <m/>
    <m/>
    <m/>
    <s v="Corporate Expenditure"/>
    <x v="4"/>
    <x v="2"/>
    <x v="6"/>
    <s v="7310 Legal / Prof Fees"/>
    <x v="1"/>
  </r>
  <r>
    <s v="E35120"/>
    <s v="7310"/>
    <s v="00000"/>
    <s v="00000"/>
    <s v="000000"/>
    <s v="Corporate Expenses"/>
    <s v="Legal / Prof Fees"/>
    <s v="Default"/>
    <s v="Default"/>
    <s v="Default"/>
    <n v="-10307"/>
    <d v="2021-02-01T00:00:00"/>
    <s v="Accrual"/>
    <s v="Spreadsheet"/>
    <s v="Reverses &quot;RYD FIN CAM 2021 10 008 Accrual GBP&quot; journal entry of &quot;Spreadsheet A 20275591 97526473&quot; batch from &quot;JAN-21&quot;."/>
    <s v="Reverses &quot;RYD FIN CAM 2021 10 008 Accrual GBP&quot;09-FEB-21 17:35:40 - 97774530"/>
    <s v="Reverses &quot;RYD FIN CAM 2021 10 008 Accrual GBP&quot;09-FEB-21 17:35:40"/>
    <d v="2021-02-09T00:00:00"/>
    <s v="SSCREPMAN,"/>
    <n v="31"/>
    <s v="7310;DAC Beachcroft;43493 Accrual Professional Fees PO 165088048;http://nww.docserv.wyss.nhs.uk/synergyiim/dist/?val=2726960_13259118_20201103095001;Jan-21"/>
    <x v="290"/>
    <m/>
    <d v="2021-02-09T00:00:00"/>
    <m/>
    <s v="7310;DAC Beachcroft;43493 Accrual Professional Fees PO 165088048;"/>
    <m/>
    <m/>
    <s v="http://nww.docserv.wyss.nhs.uk/synergyiim/dist/?val=2726960_13259118_20201103095001;Jan-21"/>
    <m/>
    <m/>
    <m/>
    <s v="Corporate Expenditure"/>
    <x v="4"/>
    <x v="2"/>
    <x v="6"/>
    <s v="7310 Legal / Prof Fees"/>
    <x v="1"/>
  </r>
  <r>
    <s v="E35120"/>
    <s v="7310"/>
    <s v="00000"/>
    <s v="00000"/>
    <s v="000000"/>
    <s v="Corporate Expenses"/>
    <s v="Legal / Prof Fees"/>
    <s v="Default"/>
    <s v="Default"/>
    <s v="Default"/>
    <n v="1187"/>
    <d v="2021-02-01T00:00:00"/>
    <s v="Accrual"/>
    <s v="Spreadsheet"/>
    <s v="Reverses &quot;RYD FIN CAM 2021 10 008 Accrual GBP&quot; journal entry of &quot;Spreadsheet A 20275591 97526473&quot; batch from &quot;JAN-21&quot;."/>
    <s v="Reverses &quot;RYD FIN CAM 2021 10 008 Accrual GBP&quot;09-FEB-21 17:35:40 - 97774530"/>
    <s v="Reverses &quot;RYD FIN CAM 2021 10 008 Accrual GBP&quot;09-FEB-21 17:35:40"/>
    <d v="2021-02-09T00:00:00"/>
    <s v="SSCREPMAN,"/>
    <n v="32"/>
    <s v="7310;ICO Information Commissioner's Office;43922 Prepayment DATA PROTECTION FEE:ICO.GOV.UK;Barclaycard payments;Jul-20;;Jan-21"/>
    <x v="290"/>
    <m/>
    <d v="2021-02-09T00:00:00"/>
    <m/>
    <s v="7310;ICO Information Commissioner's Office;43922 Prepayment DATA PROTECTION FEE:ICO.GOV.UK;Barclaycard payments;Jul-20;;Jan-21"/>
    <m/>
    <m/>
    <m/>
    <m/>
    <m/>
    <m/>
    <s v="Corporate Expenditure"/>
    <x v="4"/>
    <x v="2"/>
    <x v="6"/>
    <s v="7310 Legal / Prof Fees"/>
    <x v="1"/>
  </r>
  <r>
    <s v="E35120"/>
    <s v="7310"/>
    <s v="00000"/>
    <s v="00000"/>
    <s v="000000"/>
    <s v="Corporate Expenses"/>
    <s v="Legal / Prof Fees"/>
    <s v="Default"/>
    <s v="Default"/>
    <s v="Default"/>
    <n v="36286.92"/>
    <d v="2021-02-01T00:00:00"/>
    <s v="Adjustment"/>
    <s v="Spreadsheet"/>
    <s v="M11 FBP1 Adjustment - HR"/>
    <s v="Spreadsheet A 20522013 98604929"/>
    <s v="RYD FIN CAM 2021 11 010 Adjustment GBP"/>
    <d v="2021-03-04T00:00:00"/>
    <s v="RYD MCCARTHY, CAROLE"/>
    <n v="1"/>
    <s v="7310;DAC BEACHCROFT LLP;10234066 165090075;http://nww.docserv.wyss.nhs.uk/synergyiim/dist/?val=3493260_14151874_20210216110515"/>
    <x v="291"/>
    <m/>
    <d v="2021-03-04T00:00:00"/>
    <m/>
    <s v="7310;DAC BEACHCROFT LLP;10234066 165090075;"/>
    <m/>
    <m/>
    <s v="http://nww.docserv.wyss.nhs.uk/synergyiim/dist/?val=3493260_14151874_20210216110515"/>
    <m/>
    <m/>
    <m/>
    <s v="Corporate Expenditure"/>
    <x v="4"/>
    <x v="2"/>
    <x v="6"/>
    <s v="7310 Legal / Prof Fees"/>
    <x v="1"/>
  </r>
  <r>
    <s v="E35120"/>
    <s v="7310"/>
    <s v="00000"/>
    <s v="00T70"/>
    <s v="000000"/>
    <s v="Corporate Expenses"/>
    <s v="Legal / Prof Fees"/>
    <s v="Default"/>
    <s v="Care Quality Commission"/>
    <s v="Default"/>
    <n v="-14390.13"/>
    <d v="2021-02-01T00:00:00"/>
    <s v="Accrual"/>
    <s v="Spreadsheet"/>
    <s v="M11 FBP1 Accrual - Finance &amp; Corporate"/>
    <s v="Spreadsheet A 20514198 98564434"/>
    <s v="RYD FIN CAM 2021 11 007 Accrual GBP"/>
    <d v="2021-03-03T00:00:00"/>
    <s v="RYD MCCARTHY, CAROLE"/>
    <n v="33"/>
    <s v="7310;CQC;Start Date Prepayment CQC annual Fee;https://nww.docserv.wyss.nhs.uk/synergyiim/docviewer.aspx?t=i&amp;val=PRD21RYD28048342712831.pdf;Feb-21"/>
    <x v="288"/>
    <m/>
    <d v="2021-03-03T00:00:00"/>
    <m/>
    <s v="7310;CQC;Start Date Prepayment CQC annual Fee;"/>
    <m/>
    <m/>
    <s v="https://nww.docserv.wyss.nhs.uk/synergyiim/docviewer.aspx?t=i&amp;val=PRD21RYD28048342712831.pdf;Feb-21"/>
    <m/>
    <m/>
    <m/>
    <s v="Corporate Expenditure"/>
    <x v="4"/>
    <x v="2"/>
    <x v="6"/>
    <s v="7310 Legal / Prof Fees"/>
    <x v="1"/>
  </r>
  <r>
    <s v="E35120"/>
    <s v="7310"/>
    <s v="00000"/>
    <s v="00T70"/>
    <s v="000000"/>
    <s v="Corporate Expenses"/>
    <s v="Legal / Prof Fees"/>
    <s v="Default"/>
    <s v="Care Quality Commission"/>
    <s v="Default"/>
    <n v="27387.67"/>
    <d v="2021-02-01T00:00:00"/>
    <s v="Accrual"/>
    <s v="Spreadsheet"/>
    <s v="Reverses &quot;RYD FIN CAM 2021 10 008 Accrual GBP&quot; journal entry of &quot;Spreadsheet A 20275591 97526473&quot; batch from &quot;JAN-21&quot;."/>
    <s v="Reverses &quot;RYD FIN CAM 2021 10 008 Accrual GBP&quot;09-FEB-21 17:35:40 - 97774530"/>
    <s v="Reverses &quot;RYD FIN CAM 2021 10 008 Accrual GBP&quot;09-FEB-21 17:35:40"/>
    <d v="2021-02-09T00:00:00"/>
    <s v="SSCREPMAN,"/>
    <n v="33"/>
    <s v="7310;CQC;Start Date Prepayment CQC annual Fee;https://nww.docserv.wyss.nhs.uk/synergyiim/docviewer.aspx?t=i&amp;val=PRD21RYD28048342712831.pdf;Jan-21"/>
    <x v="290"/>
    <m/>
    <d v="2021-02-09T00:00:00"/>
    <m/>
    <s v="7310;CQC;Start Date Prepayment CQC annual Fee;"/>
    <m/>
    <m/>
    <s v="https://nww.docserv.wyss.nhs.uk/synergyiim/docviewer.aspx?t=i&amp;val=PRD21RYD28048342712831.pdf;Jan-21"/>
    <m/>
    <m/>
    <m/>
    <s v="Corporate Expenditure"/>
    <x v="4"/>
    <x v="2"/>
    <x v="6"/>
    <s v="7310 Legal / Prof Fees"/>
    <x v="1"/>
  </r>
  <r>
    <s v="E35120"/>
    <s v="7310"/>
    <s v="E1830"/>
    <s v="00000"/>
    <s v="000000"/>
    <s v="Corporate Expenses"/>
    <s v="Legal / Prof Fees"/>
    <s v="LTPS - Costs"/>
    <s v="Default"/>
    <s v="Default"/>
    <n v="50.4"/>
    <d v="2021-02-01T00:00:00"/>
    <s v="Adjustment"/>
    <s v="Spreadsheet"/>
    <s v="SBS RYD JAN-21 VAT ADJUSTMENT JOURNAL"/>
    <s v="Spreadsheet A 20489144 98455720"/>
    <s v="SBS RYD JAN-21 VAT ADJUSTMENT JOURNAL Adjustment GBP"/>
    <d v="2021-03-01T00:00:00"/>
    <s v="SSC BLATTI, FRANCESCO"/>
    <n v="665"/>
    <s v="CAPSTICKS SOLICITORS-407669-0-https://nww.einvoice-prod.sbs.nhs.uk:8179/invoicepdf/f3be1a05-bac5-5118-8c44-ad10b9c9e39d"/>
    <x v="42"/>
    <m/>
    <d v="2021-03-01T00:00:00"/>
    <m/>
    <s v="CAPSTICKS SOLICITORS-407669-0-"/>
    <m/>
    <m/>
    <s v="https://nww.einvoice-prod.sbs.nhs.uk:8179/invoicepdf/f3be1a05-bac5-5118-8c44-ad10b9c9e39d"/>
    <m/>
    <m/>
    <m/>
    <s v="Corporate Expenditure"/>
    <x v="4"/>
    <x v="2"/>
    <x v="6"/>
    <s v="7310 Legal / Prof Fees"/>
    <x v="1"/>
  </r>
  <r>
    <s v="E35120"/>
    <s v="7310"/>
    <s v="E1831"/>
    <s v="00000"/>
    <s v="000000"/>
    <s v="Corporate Expenses"/>
    <s v="Legal / Prof Fees"/>
    <s v="LTPS - Damages"/>
    <s v="Default"/>
    <s v="Default"/>
    <n v="-662"/>
    <d v="2021-02-01T00:00:00"/>
    <s v="Misc Receipts"/>
    <s v="Receivables"/>
    <s v="Journal Import 98336670:"/>
    <s v="Receivables A 20465546 98336670"/>
    <s v="FEB-21 Misc Receipts GBP"/>
    <d v="2021-02-25T00:00:00"/>
    <s v="SSCREPMAN,"/>
    <n v="4"/>
    <s v="Journal Import Created"/>
    <x v="26"/>
    <s v="SBSEFT2402219638174A"/>
    <d v="2021-02-24T00:00:00"/>
    <m/>
    <s v="AC PAYMENT FROM DESCRIPTION: NHS LA REFERENCE: ALLOCATION REQUESTED CA 25.02.21 CODED AS PER REQUEST OF CLIENT CA 25.02.21"/>
    <s v="RYD_10005676_CREATE"/>
    <n v="10005676"/>
    <m/>
    <m/>
    <m/>
    <m/>
    <s v="Corporate Expenditure"/>
    <x v="4"/>
    <x v="2"/>
    <x v="6"/>
    <s v="7310 Legal / Prof Fees"/>
    <x v="1"/>
  </r>
  <r>
    <s v="E35120"/>
    <s v="7310"/>
    <s v="E1833"/>
    <s v="00000"/>
    <s v="000000"/>
    <s v="Corporate Expenses"/>
    <s v="Legal / Prof Fees"/>
    <s v="Employment Relations"/>
    <s v="Default"/>
    <s v="Default"/>
    <n v="4600"/>
    <d v="2021-02-01T00:00:00"/>
    <s v="Adjustment"/>
    <s v="Spreadsheet"/>
    <s v="M11 FBP1 Adjustment - HR"/>
    <s v="Spreadsheet A 20522013 98604929"/>
    <s v="RYD FIN CAM 2021 11 010 Adjustment GBP"/>
    <d v="2021-03-04T00:00:00"/>
    <s v="RYD MCCARTHY, CAROLE"/>
    <n v="2"/>
    <s v="7310;VISTA EMPLOYER SERVICES LTD;5159 165089631;https://nww.einvoice-prod.sbs.nhs.uk:8179/invoicepdf/07dcfa95-5cf0-53c0-993e-7c3d1d71cd05"/>
    <x v="291"/>
    <m/>
    <d v="2021-03-04T00:00:00"/>
    <m/>
    <s v="7310;VISTA EMPLOYER SERVICES LTD;5159 165089631;"/>
    <m/>
    <m/>
    <s v="https://nww.einvoice-prod.sbs.nhs.uk:8179/invoicepdf/07dcfa95-5cf0-53c0-993e-7c3d1d71cd05"/>
    <m/>
    <m/>
    <m/>
    <s v="Corporate Expenditure"/>
    <x v="4"/>
    <x v="2"/>
    <x v="6"/>
    <s v="7310 Legal / Prof Fees"/>
    <x v="1"/>
  </r>
  <r>
    <s v="E35120"/>
    <s v="7310"/>
    <s v="00000"/>
    <s v="00000"/>
    <s v="000000"/>
    <s v="Corporate Expenses"/>
    <s v="Legal / Prof Fees"/>
    <s v="Default"/>
    <s v="Default"/>
    <s v="Default"/>
    <n v="9000"/>
    <d v="2021-03-01T00:00:00"/>
    <s v="Accrual"/>
    <s v="Spreadsheet"/>
    <s v="M12 FBP1 Accrual - FINAL Accruals"/>
    <s v="Spreadsheet A 20793636 100170490"/>
    <s v="RYD FIN CAM 2021 12 018 Accrual GBP"/>
    <d v="2021-04-15T00:00:00"/>
    <s v="RYD MCCARTHY, CAROLE"/>
    <n v="4"/>
    <s v="7310;MONTAGU EVANS;PO 165090495;SECAMB Asset Valuation 20/21;"/>
    <x v="292"/>
    <m/>
    <d v="2021-04-15T00:00:00"/>
    <m/>
    <s v="7310;MONTAGU EVANS;PO 165090495;SECAMB Asset Valuation 20/21;"/>
    <m/>
    <m/>
    <m/>
    <m/>
    <m/>
    <m/>
    <s v="Corporate Expenditure"/>
    <x v="4"/>
    <x v="2"/>
    <x v="6"/>
    <s v="7310 Legal / Prof Fees"/>
    <x v="1"/>
  </r>
  <r>
    <s v="E35120"/>
    <s v="7310"/>
    <s v="00000"/>
    <s v="00000"/>
    <s v="000000"/>
    <s v="Corporate Expenses"/>
    <s v="Legal / Prof Fees"/>
    <s v="Default"/>
    <s v="Default"/>
    <s v="Default"/>
    <n v="1635"/>
    <d v="2021-03-01T00:00:00"/>
    <s v="Accrual"/>
    <s v="Spreadsheet"/>
    <s v="M12 FBP1 Accrual - Finance &amp; Corporate"/>
    <s v="Spreadsheet A 20743707 99886476"/>
    <s v="RYD FIN CAM 2021 12 007 Accrual GBP"/>
    <d v="2021-04-08T00:00:00"/>
    <s v="RYD MCCARTHY, CAROLE"/>
    <n v="11"/>
    <s v="7310;2020-21 Legal Fees Accrual Contract based on budget;M12 Mar-21"/>
    <x v="293"/>
    <m/>
    <d v="2021-04-08T00:00:00"/>
    <m/>
    <s v="7310;2020-21 Legal Fees Accrual Contract based on budget;M12 Mar-21"/>
    <m/>
    <m/>
    <m/>
    <m/>
    <m/>
    <m/>
    <s v="Corporate Expenditure"/>
    <x v="4"/>
    <x v="2"/>
    <x v="6"/>
    <s v="7310 Legal / Prof Fees"/>
    <x v="1"/>
  </r>
  <r>
    <s v="E35120"/>
    <s v="7310"/>
    <s v="00000"/>
    <s v="00000"/>
    <s v="000000"/>
    <s v="Corporate Expenses"/>
    <s v="Legal / Prof Fees"/>
    <s v="Default"/>
    <s v="Default"/>
    <s v="Default"/>
    <n v="-717"/>
    <d v="2021-03-01T00:00:00"/>
    <s v="Accrual"/>
    <s v="Spreadsheet"/>
    <s v="M12 FBP1 Accrual - Finance &amp; Corporate"/>
    <s v="Spreadsheet A 20743707 99886476"/>
    <s v="RYD FIN CAM 2021 12 007 Accrual GBP"/>
    <d v="2021-04-08T00:00:00"/>
    <s v="RYD MCCARTHY, CAROLE"/>
    <n v="12"/>
    <s v="7310;ICO Information Commissioner's Office;43922 Prepayment DATA PROTECTION FEE:ICO.GOV.UK;Barclaycard payments;Jul-20;;Mar-21"/>
    <x v="293"/>
    <m/>
    <d v="2021-04-08T00:00:00"/>
    <m/>
    <s v="7310;ICO Information Commissioner's Office;43922 Prepayment DATA PROTECTION FEE:ICO.GOV.UK;Barclaycard payments;Jul-20;;Mar-21"/>
    <m/>
    <m/>
    <m/>
    <m/>
    <m/>
    <m/>
    <s v="Corporate Expenditure"/>
    <x v="4"/>
    <x v="2"/>
    <x v="6"/>
    <s v="7310 Legal / Prof Fees"/>
    <x v="1"/>
  </r>
  <r>
    <s v="E35120"/>
    <s v="7310"/>
    <s v="00000"/>
    <s v="00000"/>
    <s v="000000"/>
    <s v="Corporate Expenses"/>
    <s v="Legal / Prof Fees"/>
    <s v="Default"/>
    <s v="Default"/>
    <s v="Default"/>
    <n v="-2405"/>
    <d v="2021-03-01T00:00:00"/>
    <s v="Accrual"/>
    <s v="Spreadsheet"/>
    <s v="Reverses &quot;RYD FIN CAM 2021 11 007 Accrual GBP&quot; journal entry of &quot;Spreadsheet A 20514198 98564434&quot; batch from &quot;FEB-21&quot;."/>
    <s v="Reverses &quot;RYD FIN CAM 2021 11 007 Accrual GBP&quot;09-MAR-21 17:31:36 - 98789093"/>
    <s v="Reverses &quot;RYD FIN CAM 2021 11 007 Accrual GBP&quot;09-MAR-21 17:31:36"/>
    <d v="2021-03-09T00:00:00"/>
    <s v="SSCREPMAN,"/>
    <n v="30"/>
    <s v="7310;2020-21 Legal Fees Accrual Contract based on budget;M11 Feb-21"/>
    <x v="294"/>
    <m/>
    <d v="2021-03-09T00:00:00"/>
    <m/>
    <s v="7310;2020-21 Legal Fees Accrual Contract based on budget;M11 Feb-21"/>
    <m/>
    <m/>
    <m/>
    <m/>
    <m/>
    <m/>
    <s v="Corporate Expenditure"/>
    <x v="4"/>
    <x v="2"/>
    <x v="6"/>
    <s v="7310 Legal / Prof Fees"/>
    <x v="1"/>
  </r>
  <r>
    <s v="E35120"/>
    <s v="7310"/>
    <s v="00000"/>
    <s v="00000"/>
    <s v="000000"/>
    <s v="Corporate Expenses"/>
    <s v="Legal / Prof Fees"/>
    <s v="Default"/>
    <s v="Default"/>
    <s v="Default"/>
    <n v="-19616"/>
    <d v="2021-03-01T00:00:00"/>
    <s v="Accrual"/>
    <s v="Spreadsheet"/>
    <s v="Reverses &quot;RYD FIN CAM 2021 11 007 Accrual GBP&quot; journal entry of &quot;Spreadsheet A 20514198 98564434&quot; batch from &quot;FEB-21&quot;."/>
    <s v="Reverses &quot;RYD FIN CAM 2021 11 007 Accrual GBP&quot;09-MAR-21 17:31:36 - 98789093"/>
    <s v="Reverses &quot;RYD FIN CAM 2021 11 007 Accrual GBP&quot;09-MAR-21 17:31:36"/>
    <d v="2021-03-09T00:00:00"/>
    <s v="SSCREPMAN,"/>
    <n v="31"/>
    <s v="7310;DAC Beachcroft;43493 Accrual Professional Fees PO 165088048;http://nww.docserv.wyss.nhs.uk/synergyiim/dist/?val=2726960_13259118_20201103095001;Feb-21"/>
    <x v="294"/>
    <m/>
    <d v="2021-03-09T00:00:00"/>
    <m/>
    <s v="7310;DAC Beachcroft;43493 Accrual Professional Fees PO 165088048;"/>
    <m/>
    <m/>
    <s v="http://nww.docserv.wyss.nhs.uk/synergyiim/dist/?val=2726960_13259118_20201103095001;Feb-21"/>
    <m/>
    <m/>
    <m/>
    <s v="Corporate Expenditure"/>
    <x v="4"/>
    <x v="2"/>
    <x v="6"/>
    <s v="7310 Legal / Prof Fees"/>
    <x v="1"/>
  </r>
  <r>
    <s v="E35120"/>
    <s v="7310"/>
    <s v="00000"/>
    <s v="00000"/>
    <s v="000000"/>
    <s v="Corporate Expenses"/>
    <s v="Legal / Prof Fees"/>
    <s v="Default"/>
    <s v="Default"/>
    <s v="Default"/>
    <n v="964"/>
    <d v="2021-03-01T00:00:00"/>
    <s v="Accrual"/>
    <s v="Spreadsheet"/>
    <s v="Reverses &quot;RYD FIN CAM 2021 11 007 Accrual GBP&quot; journal entry of &quot;Spreadsheet A 20514198 98564434&quot; batch from &quot;FEB-21&quot;."/>
    <s v="Reverses &quot;RYD FIN CAM 2021 11 007 Accrual GBP&quot;09-MAR-21 17:31:36 - 98789093"/>
    <s v="Reverses &quot;RYD FIN CAM 2021 11 007 Accrual GBP&quot;09-MAR-21 17:31:36"/>
    <d v="2021-03-09T00:00:00"/>
    <s v="SSCREPMAN,"/>
    <n v="32"/>
    <s v="7310;ICO Information Commissioner's Office;43922 Prepayment DATA PROTECTION FEE:ICO.GOV.UK;Barclaycard payments;Jul-20;;Feb-21"/>
    <x v="294"/>
    <m/>
    <d v="2021-03-09T00:00:00"/>
    <m/>
    <s v="7310;ICO Information Commissioner's Office;43922 Prepayment DATA PROTECTION FEE:ICO.GOV.UK;Barclaycard payments;Jul-20;;Feb-21"/>
    <m/>
    <m/>
    <m/>
    <m/>
    <m/>
    <m/>
    <s v="Corporate Expenditure"/>
    <x v="4"/>
    <x v="2"/>
    <x v="6"/>
    <s v="7310 Legal / Prof Fees"/>
    <x v="1"/>
  </r>
  <r>
    <s v="E35120"/>
    <s v="7310"/>
    <s v="00000"/>
    <s v="00000"/>
    <s v="000000"/>
    <s v="Corporate Expenses"/>
    <s v="Legal / Prof Fees"/>
    <s v="Default"/>
    <s v="Default"/>
    <s v="Default"/>
    <n v="6005"/>
    <d v="2021-03-01T00:00:00"/>
    <s v="Accrual"/>
    <s v="Spreadsheet"/>
    <s v="Reverses &quot;RYD FIN CAM 2021 11 009 Accrual GBP&quot; journal entry of &quot;Spreadsheet A 20521996 98604641&quot; batch from &quot;FEB-21&quot;."/>
    <s v="Reverses &quot;RYD FIN CAM 2021 11 009 Accrual GBP&quot;09-MAR-21 17:31:45 - 98789093"/>
    <s v="Reverses &quot;RYD FIN CAM 2021 11 009 Accrual GBP&quot;09-MAR-21 17:31:45"/>
    <d v="2021-03-09T00:00:00"/>
    <s v="SSCREPMAN,"/>
    <n v="55"/>
    <s v="7310;DAC Beachcroft; Prepayment Professional Fees PO 165088048;http://nww.docserv.wyss.nhs.uk/synergyiim/dist/?val=3493260_14151874_20210216110515;Feb-21"/>
    <x v="295"/>
    <m/>
    <d v="2021-03-09T00:00:00"/>
    <m/>
    <s v="7310;DAC Beachcroft; Prepayment Professional Fees PO 165088048;"/>
    <m/>
    <m/>
    <s v="http://nww.docserv.wyss.nhs.uk/synergyiim/dist/?val=3493260_14151874_20210216110515;Feb-21"/>
    <m/>
    <m/>
    <m/>
    <s v="Corporate Expenditure"/>
    <x v="4"/>
    <x v="2"/>
    <x v="6"/>
    <s v="7310 Legal / Prof Fees"/>
    <x v="1"/>
  </r>
  <r>
    <s v="E35120"/>
    <s v="7310"/>
    <s v="00000"/>
    <s v="00000"/>
    <s v="000000"/>
    <s v="Corporate Expenses"/>
    <s v="Legal / Prof Fees"/>
    <s v="Default"/>
    <s v="Default"/>
    <s v="Default"/>
    <n v="10548"/>
    <d v="2021-03-01T00:00:00"/>
    <s v="Accrual"/>
    <s v="Spreadsheet"/>
    <s v="Reverses &quot;RYD FIN CAM 2021 11 009 Accrual GBP&quot; journal entry of &quot;Spreadsheet A 20521996 98604641&quot; batch from &quot;FEB-21&quot;."/>
    <s v="Reverses &quot;RYD FIN CAM 2021 11 009 Accrual GBP&quot;09-MAR-21 17:31:45 - 98789093"/>
    <s v="Reverses &quot;RYD FIN CAM 2021 11 009 Accrual GBP&quot;09-MAR-21 17:31:45"/>
    <d v="2021-03-09T00:00:00"/>
    <s v="SSCREPMAN,"/>
    <n v="56"/>
    <s v="7310;DAC Beachcroft;43493 Prepayment Professional Fees PO 165088048;http://nww.docserv.wyss.nhs.uk/synergyiim/dist/?val=3493260_14151874_20210216110515;Feb-21"/>
    <x v="295"/>
    <m/>
    <d v="2021-03-09T00:00:00"/>
    <m/>
    <s v="7310;DAC Beachcroft;43493 Prepayment Professional Fees PO 165088048;"/>
    <m/>
    <m/>
    <s v="http://nww.docserv.wyss.nhs.uk/synergyiim/dist/?val=3493260_14151874_20210216110515;Feb-21"/>
    <m/>
    <m/>
    <m/>
    <s v="Corporate Expenditure"/>
    <x v="4"/>
    <x v="2"/>
    <x v="6"/>
    <s v="7310 Legal / Prof Fees"/>
    <x v="1"/>
  </r>
  <r>
    <s v="E35120"/>
    <s v="7310"/>
    <s v="00000"/>
    <s v="00000"/>
    <s v="000000"/>
    <s v="Corporate Expenses"/>
    <s v="Legal / Prof Fees"/>
    <s v="Default"/>
    <s v="Default"/>
    <s v="Default"/>
    <n v="19616"/>
    <d v="2021-03-01T00:00:00"/>
    <s v="Accrual"/>
    <s v="Spreadsheet"/>
    <s v="Reverses &quot;RYD FIN CAM 2021 11 009 Accrual GBP&quot; journal entry of &quot;Spreadsheet A 20521996 98604641&quot; batch from &quot;FEB-21&quot;."/>
    <s v="Reverses &quot;RYD FIN CAM 2021 11 009 Accrual GBP&quot;09-MAR-21 17:31:45 - 98789093"/>
    <s v="Reverses &quot;RYD FIN CAM 2021 11 009 Accrual GBP&quot;09-MAR-21 17:31:45"/>
    <d v="2021-03-09T00:00:00"/>
    <s v="SSCREPMAN,"/>
    <n v="57"/>
    <s v="7310;DAC Beachcroft;43493 Accrual Professional Fees PO 165088048;http://nww.docserv.wyss.nhs.uk/synergyiim/dist/?val=2726960_13259118_20201103095001;Feb-21"/>
    <x v="295"/>
    <m/>
    <d v="2021-03-09T00:00:00"/>
    <m/>
    <s v="7310;DAC Beachcroft;43493 Accrual Professional Fees PO 165088048;"/>
    <m/>
    <m/>
    <s v="http://nww.docserv.wyss.nhs.uk/synergyiim/dist/?val=2726960_13259118_20201103095001;Feb-21"/>
    <m/>
    <m/>
    <m/>
    <s v="Corporate Expenditure"/>
    <x v="4"/>
    <x v="2"/>
    <x v="6"/>
    <s v="7310 Legal / Prof Fees"/>
    <x v="1"/>
  </r>
  <r>
    <s v="E35120"/>
    <s v="7310"/>
    <s v="00000"/>
    <s v="00000"/>
    <s v="000000"/>
    <s v="Corporate Expenses"/>
    <s v="Legal / Prof Fees"/>
    <s v="Default"/>
    <s v="Default"/>
    <s v="Default"/>
    <n v="-6005.32"/>
    <d v="2021-03-01T00:00:00"/>
    <s v="Adjustment"/>
    <s v="Spreadsheet"/>
    <s v="M12 FBP1 Adjustment - Finance &amp; Corporate"/>
    <s v="Spreadsheet A 20743714 99886623"/>
    <s v="RYD FIN CAM 2021 12 008 Adjustment GBP"/>
    <d v="2021-04-08T00:00:00"/>
    <s v="RYD MCCARTHY, CAROLE"/>
    <n v="7"/>
    <s v="7310;SBS RYD FEB-21 VAT ADJUSTMENT JOURNAL Adjustment GBP;DAC BEACHCROFT LLP-OR12_53657-10234066-6005.32;http://nww.docserv.wyss.nhs.uk/synergyiim/dist/?val=3493260_14151874_20210216110515"/>
    <x v="296"/>
    <m/>
    <d v="2021-04-08T00:00:00"/>
    <m/>
    <s v="7310;SBS RYD FEB-21 VAT ADJUSTMENT JOURNAL Adjustment GBP;DAC BEACHCROFT LLP-OR12_53657-10234066-6005.32;"/>
    <m/>
    <m/>
    <s v="http://nww.docserv.wyss.nhs.uk/synergyiim/dist/?val=3493260_14151874_20210216110515"/>
    <m/>
    <m/>
    <m/>
    <s v="Corporate Expenditure"/>
    <x v="4"/>
    <x v="2"/>
    <x v="6"/>
    <s v="7310 Legal / Prof Fees"/>
    <x v="1"/>
  </r>
  <r>
    <s v="E35120"/>
    <s v="7310"/>
    <s v="00000"/>
    <s v="00000"/>
    <s v="000000"/>
    <s v="Corporate Expenses"/>
    <s v="Legal / Prof Fees"/>
    <s v="Default"/>
    <s v="Default"/>
    <s v="Default"/>
    <n v="950"/>
    <d v="2021-03-01T00:00:00"/>
    <s v="Adjustment"/>
    <s v="Spreadsheet"/>
    <s v="M12 FBP1 Adjustment - HR"/>
    <s v="Spreadsheet A 20747722 99899971"/>
    <s v="RYD FIN CAM 2021 12 010 Adjustment GBP"/>
    <d v="2021-04-08T00:00:00"/>
    <s v="RYD MCCARTHY, CAROLE"/>
    <n v="1"/>
    <s v="7310;;SBS RYD SEP-20 VAT ADJUSTMENT JOURNAL Adjustment GBP;CIVICA UK LTD-OR12_37534-CTC199525-132.3-"/>
    <x v="297"/>
    <m/>
    <d v="2021-04-08T00:00:00"/>
    <m/>
    <s v="7310;;SBS RYD SEP-20 VAT ADJUSTMENT JOURNAL Adjustment GBP;CIVICA UK LTD-OR12_37534-CTC199525-132.3-"/>
    <m/>
    <m/>
    <m/>
    <m/>
    <m/>
    <m/>
    <s v="Corporate Expenditure"/>
    <x v="4"/>
    <x v="2"/>
    <x v="6"/>
    <s v="7310 Legal / Prof Fees"/>
    <x v="1"/>
  </r>
  <r>
    <s v="E35120"/>
    <s v="7310"/>
    <s v="00000"/>
    <s v="00000"/>
    <s v="000000"/>
    <s v="Corporate Expenses"/>
    <s v="Legal / Prof Fees"/>
    <s v="Default"/>
    <s v="Default"/>
    <s v="Default"/>
    <n v="-132.30000000000001"/>
    <d v="2021-03-01T00:00:00"/>
    <s v="Adjustment"/>
    <s v="Spreadsheet"/>
    <s v="M12 FBP1 Adjustment - HR"/>
    <s v="Spreadsheet A 20747722 99899971"/>
    <s v="RYD FIN CAM 2021 12 010 Adjustment GBP"/>
    <d v="2021-04-08T00:00:00"/>
    <s v="RYD MCCARTHY, CAROLE"/>
    <n v="2"/>
    <s v="7310;44137; CIVICA UK LTD-OR12_37534-CTC199525-132.3-;http://nww.docserv.wyss.nhs.uk/synergyiim/dist/?val=2364247_12807304_20200907163313"/>
    <x v="297"/>
    <m/>
    <d v="2021-04-08T00:00:00"/>
    <m/>
    <s v="7310;44137; CIVICA UK LTD-OR12_37534-CTC199525-132.3-;"/>
    <m/>
    <m/>
    <s v="http://nww.docserv.wyss.nhs.uk/synergyiim/dist/?val=2364247_12807304_20200907163313"/>
    <m/>
    <m/>
    <m/>
    <s v="Corporate Expenditure"/>
    <x v="4"/>
    <x v="2"/>
    <x v="6"/>
    <s v="7310 Legal / Prof Fees"/>
    <x v="1"/>
  </r>
  <r>
    <s v="E35120"/>
    <s v="7310"/>
    <s v="00000"/>
    <s v="00000"/>
    <s v="000000"/>
    <s v="Corporate Expenses"/>
    <s v="Legal / Prof Fees"/>
    <s v="Default"/>
    <s v="Default"/>
    <s v="Default"/>
    <n v="-132.30000000000001"/>
    <d v="2021-03-01T00:00:00"/>
    <s v="Adjustment"/>
    <s v="Spreadsheet"/>
    <s v="M12 FBP1 Adjustment - HR"/>
    <s v="Spreadsheet A 20747722 99899971"/>
    <s v="RYD FIN CAM 2021 12 010 Adjustment GBP"/>
    <d v="2021-04-08T00:00:00"/>
    <s v="RYD MCCARTHY, CAROLE"/>
    <n v="3"/>
    <s v="7310;;SBS RYD SEP-20 VAT ADJUSTMENT JOURNAL Adjustment GBP;CIVICA UK LTD-OR12_37534-CTC199525-132.3-"/>
    <x v="297"/>
    <m/>
    <d v="2021-04-08T00:00:00"/>
    <m/>
    <s v="7310;;SBS RYD SEP-20 VAT ADJUSTMENT JOURNAL Adjustment GBP;CIVICA UK LTD-OR12_37534-CTC199525-132.3-"/>
    <m/>
    <m/>
    <m/>
    <m/>
    <m/>
    <m/>
    <s v="Corporate Expenditure"/>
    <x v="4"/>
    <x v="2"/>
    <x v="6"/>
    <s v="7310 Legal / Prof Fees"/>
    <x v="1"/>
  </r>
  <r>
    <s v="E35120"/>
    <s v="7310"/>
    <s v="00000"/>
    <s v="00000"/>
    <s v="000000"/>
    <s v="Corporate Expenses"/>
    <s v="Legal / Prof Fees"/>
    <s v="Default"/>
    <s v="Default"/>
    <s v="Default"/>
    <n v="-100"/>
    <d v="2021-03-01T00:00:00"/>
    <s v="Purchase Invoices"/>
    <s v="Payables"/>
    <s v="Journal Import 99136409:"/>
    <s v="Payables A 20617676 99136409"/>
    <s v="MAR-21 Purchase Invoices GBP"/>
    <d v="2021-03-18T00:00:00"/>
    <s v="SSCREPMAN,"/>
    <n v="15"/>
    <s v="Journal Import Created"/>
    <x v="263"/>
    <s v="118289-07-SEP-2020"/>
    <d v="2020-09-07T00:00:00"/>
    <s v="Non-PO"/>
    <s v="BLM LLP - Refund for service not used"/>
    <s v="Payment Request"/>
    <m/>
    <m/>
    <m/>
    <m/>
    <m/>
    <s v="Corporate Expenditure"/>
    <x v="4"/>
    <x v="2"/>
    <x v="6"/>
    <s v="7310 Legal / Prof Fees"/>
    <x v="0"/>
  </r>
  <r>
    <s v="E35120"/>
    <s v="7310"/>
    <s v="00000"/>
    <s v="00T70"/>
    <s v="000000"/>
    <s v="Corporate Expenses"/>
    <s v="Legal / Prof Fees"/>
    <s v="Default"/>
    <s v="Care Quality Commission"/>
    <s v="Default"/>
    <n v="14390.13"/>
    <d v="2021-03-01T00:00:00"/>
    <s v="Accrual"/>
    <s v="Spreadsheet"/>
    <s v="Reverses &quot;RYD FIN CAM 2021 11 007 Accrual GBP&quot; journal entry of &quot;Spreadsheet A 20514198 98564434&quot; batch from &quot;FEB-21&quot;."/>
    <s v="Reverses &quot;RYD FIN CAM 2021 11 007 Accrual GBP&quot;09-MAR-21 17:31:36 - 98789093"/>
    <s v="Reverses &quot;RYD FIN CAM 2021 11 007 Accrual GBP&quot;09-MAR-21 17:31:36"/>
    <d v="2021-03-09T00:00:00"/>
    <s v="SSCREPMAN,"/>
    <n v="33"/>
    <s v="7310;CQC;Start Date Prepayment CQC annual Fee;https://nww.docserv.wyss.nhs.uk/synergyiim/docviewer.aspx?t=i&amp;val=PRD21RYD28048342712831.pdf;Feb-21"/>
    <x v="294"/>
    <m/>
    <d v="2021-03-09T00:00:00"/>
    <m/>
    <s v="7310;CQC;Start Date Prepayment CQC annual Fee;"/>
    <m/>
    <m/>
    <s v="https://nww.docserv.wyss.nhs.uk/synergyiim/docviewer.aspx?t=i&amp;val=PRD21RYD28048342712831.pdf;Feb-21"/>
    <m/>
    <m/>
    <m/>
    <s v="Corporate Expenditure"/>
    <x v="4"/>
    <x v="2"/>
    <x v="6"/>
    <s v="7310 Legal / Prof Fees"/>
    <x v="1"/>
  </r>
  <r>
    <s v="E35120"/>
    <s v="7310"/>
    <s v="00000"/>
    <s v="00000"/>
    <s v="000000"/>
    <s v="Corporate Expenses"/>
    <s v="Legal / Prof Fees"/>
    <s v="Default"/>
    <s v="Default"/>
    <s v="Default"/>
    <n v="10207"/>
    <d v="2021-04-01T00:00:00"/>
    <s v="Accrual"/>
    <s v="Spreadsheet"/>
    <s v="M01 FBP1 Accrual - Finance &amp; Corporate"/>
    <s v="Spreadsheet A 20926204 101017992"/>
    <s v="RYD FIN CAM 2122 01 010 Accrual GBP"/>
    <d v="2021-05-07T00:00:00"/>
    <s v="RYD MCCARTHY, CAROLE"/>
    <n v="38"/>
    <s v="7310;DAC Beachcroft;43922 Accrual Professional Fees PO 165088048;http://nww.docserv.wyss.nhs.uk/synergyiim/dist/?val=3493260_14151874_20210216110515;Apr-21"/>
    <x v="298"/>
    <m/>
    <d v="2021-05-07T00:00:00"/>
    <m/>
    <s v="7310;DAC Beachcroft;43922 Accrual Professional Fees PO 165088048;"/>
    <m/>
    <m/>
    <s v="http://nww.docserv.wyss.nhs.uk/synergyiim/dist/?val=3493260_14151874_20210216110515;Apr-21"/>
    <m/>
    <m/>
    <m/>
    <s v="Corporate Expenditure"/>
    <x v="4"/>
    <x v="3"/>
    <x v="6"/>
    <s v="7310 Legal / Prof Fees"/>
    <x v="1"/>
  </r>
  <r>
    <s v="E35120"/>
    <s v="7310"/>
    <s v="00000"/>
    <s v="00000"/>
    <s v="000000"/>
    <s v="Corporate Expenses"/>
    <s v="Legal / Prof Fees"/>
    <s v="Default"/>
    <s v="Default"/>
    <s v="Default"/>
    <n v="-478"/>
    <d v="2021-04-01T00:00:00"/>
    <s v="Accrual"/>
    <s v="Spreadsheet"/>
    <s v="M01 FBP1 Accrual - Finance &amp; Corporate"/>
    <s v="Spreadsheet A 20926204 101017992"/>
    <s v="RYD FIN CAM 2122 01 010 Accrual GBP"/>
    <d v="2021-05-07T00:00:00"/>
    <s v="RYD MCCARTHY, CAROLE"/>
    <n v="39"/>
    <s v="7310;ICO Information Commissioner's Office;43922 Prepayment DATA PROTECTION FEE:ICO.GOV.UK;Barclaycard payments;Jul-20;;Apr-21"/>
    <x v="298"/>
    <m/>
    <d v="2021-05-07T00:00:00"/>
    <m/>
    <s v="7310;ICO Information Commissioner's Office;43922 Prepayment DATA PROTECTION FEE:ICO.GOV.UK;Barclaycard payments;Jul-20;;Apr-21"/>
    <m/>
    <m/>
    <m/>
    <m/>
    <m/>
    <m/>
    <s v="Corporate Expenditure"/>
    <x v="4"/>
    <x v="3"/>
    <x v="6"/>
    <s v="7310 Legal / Prof Fees"/>
    <x v="1"/>
  </r>
  <r>
    <s v="E35120"/>
    <s v="7310"/>
    <s v="00000"/>
    <s v="00000"/>
    <s v="000000"/>
    <s v="Corporate Expenses"/>
    <s v="Legal / Prof Fees"/>
    <s v="Default"/>
    <s v="Default"/>
    <s v="Default"/>
    <n v="-1635"/>
    <d v="2021-04-01T00:00:00"/>
    <s v="Accrual"/>
    <s v="Spreadsheet"/>
    <s v="Reverses &quot;RYD FIN CAM 2021 12 007 Accrual GBP&quot; journal entry of &quot;Spreadsheet A 20743707 99886476&quot; batch from &quot;MAR-21&quot;."/>
    <s v="Reverses &quot;RYD FIN CAM 2021 12 007 Accrual GBP&quot;15-APR-21 17:43:21 - 100180492"/>
    <s v="Reverses &quot;RYD FIN CAM 2021 12 007 Accrual GBP&quot;15-APR-21 17:43:21"/>
    <d v="2021-04-15T00:00:00"/>
    <s v="SSCREPMAN,"/>
    <n v="11"/>
    <s v="7310;2020-21 Legal Fees Accrual Contract based on budget;M12 Mar-21"/>
    <x v="299"/>
    <m/>
    <d v="2021-04-15T00:00:00"/>
    <m/>
    <s v="7310;2020-21 Legal Fees Accrual Contract based on budget;M12 Mar-21"/>
    <m/>
    <m/>
    <m/>
    <m/>
    <m/>
    <m/>
    <s v="Corporate Expenditure"/>
    <x v="4"/>
    <x v="3"/>
    <x v="6"/>
    <s v="7310 Legal / Prof Fees"/>
    <x v="1"/>
  </r>
  <r>
    <s v="E35120"/>
    <s v="7310"/>
    <s v="00000"/>
    <s v="00000"/>
    <s v="000000"/>
    <s v="Corporate Expenses"/>
    <s v="Legal / Prof Fees"/>
    <s v="Default"/>
    <s v="Default"/>
    <s v="Default"/>
    <n v="717"/>
    <d v="2021-04-01T00:00:00"/>
    <s v="Accrual"/>
    <s v="Spreadsheet"/>
    <s v="Reverses &quot;RYD FIN CAM 2021 12 007 Accrual GBP&quot; journal entry of &quot;Spreadsheet A 20743707 99886476&quot; batch from &quot;MAR-21&quot;."/>
    <s v="Reverses &quot;RYD FIN CAM 2021 12 007 Accrual GBP&quot;15-APR-21 17:43:21 - 100180492"/>
    <s v="Reverses &quot;RYD FIN CAM 2021 12 007 Accrual GBP&quot;15-APR-21 17:43:21"/>
    <d v="2021-04-15T00:00:00"/>
    <s v="SSCREPMAN,"/>
    <n v="12"/>
    <s v="7310;ICO Information Commissioner's Office;43922 Prepayment DATA PROTECTION FEE:ICO.GOV.UK;Barclaycard payments;Jul-20;;Mar-21"/>
    <x v="299"/>
    <m/>
    <d v="2021-04-15T00:00:00"/>
    <m/>
    <s v="7310;ICO Information Commissioner's Office;43922 Prepayment DATA PROTECTION FEE:ICO.GOV.UK;Barclaycard payments;Jul-20;;Mar-21"/>
    <m/>
    <m/>
    <m/>
    <m/>
    <m/>
    <m/>
    <s v="Corporate Expenditure"/>
    <x v="4"/>
    <x v="3"/>
    <x v="6"/>
    <s v="7310 Legal / Prof Fees"/>
    <x v="1"/>
  </r>
  <r>
    <s v="E35120"/>
    <s v="7310"/>
    <s v="00000"/>
    <s v="00000"/>
    <s v="000000"/>
    <s v="Corporate Expenses"/>
    <s v="Legal / Prof Fees"/>
    <s v="Default"/>
    <s v="Default"/>
    <s v="Default"/>
    <n v="-9000"/>
    <d v="2021-04-01T00:00:00"/>
    <s v="Accrual"/>
    <s v="Spreadsheet"/>
    <s v="Reverses &quot;RYD FIN CAM 2021 12 018 Accrual GBP&quot; journal entry of &quot;Spreadsheet A 20793636 100170490&quot; batch from &quot;MAR-21&quot;."/>
    <s v="Reverses &quot;RYD FIN CAM 2021 12 018 Accrual GBP&quot;15-APR-21 17:44:39 - 100180492"/>
    <s v="Reverses &quot;RYD FIN CAM 2021 12 018 Accrual GBP&quot;15-APR-21 17:44:39"/>
    <d v="2021-04-15T00:00:00"/>
    <s v="SSCREPMAN,"/>
    <n v="4"/>
    <s v="7310;MONTAGU EVANS;PO 165090495;SECAMB Asset Valuation 20/21;"/>
    <x v="300"/>
    <m/>
    <d v="2021-04-15T00:00:00"/>
    <m/>
    <s v="7310;MONTAGU EVANS;PO 165090495;SECAMB Asset Valuation 20/21;"/>
    <m/>
    <m/>
    <m/>
    <m/>
    <m/>
    <m/>
    <s v="Corporate Expenditure"/>
    <x v="4"/>
    <x v="3"/>
    <x v="6"/>
    <s v="7310 Legal / Prof Fees"/>
    <x v="1"/>
  </r>
  <r>
    <s v="E35120"/>
    <s v="7310"/>
    <s v="00000"/>
    <s v="00000"/>
    <s v="000000"/>
    <s v="Corporate Expenses"/>
    <s v="Legal / Prof Fees"/>
    <s v="Default"/>
    <s v="Default"/>
    <s v="Default"/>
    <n v="1635"/>
    <d v="2021-04-01T00:00:00"/>
    <s v="Adjustment"/>
    <s v="Spreadsheet"/>
    <s v="M01 FBP1 Adjustment - Finance &amp; Corporate"/>
    <s v="Spreadsheet A 20926210 101018126"/>
    <s v="RYD FIN CAM 2122 01 011 Adjustment GBP"/>
    <d v="2021-05-07T00:00:00"/>
    <s v="RYD MCCARTHY, CAROLE"/>
    <n v="8"/>
    <s v="7310;7310;2020-21 Legal Fees Accrual Contract based on budget;M12 Mar-21 2020-21 Accrual Reversal MOVE TO PY CODE"/>
    <x v="301"/>
    <m/>
    <d v="2021-05-07T00:00:00"/>
    <m/>
    <s v="7310;7310;2020-21 Legal Fees Accrual Contract based on budget;M12 Mar-21 2020-21 Accrual Reversal MOVE TO PY CODE"/>
    <m/>
    <m/>
    <m/>
    <m/>
    <m/>
    <m/>
    <s v="Corporate Expenditure"/>
    <x v="4"/>
    <x v="3"/>
    <x v="6"/>
    <s v="7310 Legal / Prof Fees"/>
    <x v="1"/>
  </r>
  <r>
    <s v="E35120"/>
    <s v="7310"/>
    <s v="00000"/>
    <s v="00000"/>
    <s v="000000"/>
    <s v="Corporate Expenses"/>
    <s v="Legal / Prof Fees"/>
    <s v="Default"/>
    <s v="Default"/>
    <s v="Default"/>
    <n v="-10"/>
    <d v="2021-04-01T00:00:00"/>
    <s v="Misc Receipts"/>
    <s v="Receivables"/>
    <s v="Journal Import 99907116:"/>
    <s v="Receivables A 20749633 99907116"/>
    <s v="APR-21 Misc Receipts GBP"/>
    <d v="2021-04-08T00:00:00"/>
    <s v="SSCREPMAN,"/>
    <n v="4"/>
    <s v="Journal Import Created"/>
    <x v="26"/>
    <s v="SBSEFT0704219708230A"/>
    <d v="2021-04-07T00:00:00"/>
    <m/>
    <s v="LB PAYMENT FROM DESCRIPTION: HMCTS/CENTRALISED REFERENCE: COMP 19121025S CODED AS PER PREVIOUS RECEIPT CA 08.04.21"/>
    <s v="RYD_10005676_CREATE"/>
    <n v="10005676"/>
    <m/>
    <m/>
    <m/>
    <m/>
    <s v="Corporate Expenditure"/>
    <x v="4"/>
    <x v="3"/>
    <x v="6"/>
    <s v="7310 Legal / Prof Fees"/>
    <x v="1"/>
  </r>
  <r>
    <s v="E35120"/>
    <s v="7310"/>
    <s v="00000"/>
    <s v="00000"/>
    <s v="000000"/>
    <s v="Corporate Expenses"/>
    <s v="Legal / Prof Fees"/>
    <s v="Default"/>
    <s v="Default"/>
    <s v="Default"/>
    <n v="-86"/>
    <d v="2021-04-01T00:00:00"/>
    <s v="Misc Receipts"/>
    <s v="Receivables"/>
    <s v="Journal Import 99907116:"/>
    <s v="Receivables A 20749633 99907116"/>
    <s v="APR-21 Misc Receipts GBP"/>
    <d v="2021-04-08T00:00:00"/>
    <s v="SSCREPMAN,"/>
    <n v="4"/>
    <s v="Journal Import Created"/>
    <x v="26"/>
    <s v="SBSEFT0704219708231A"/>
    <d v="2021-04-07T00:00:00"/>
    <m/>
    <s v="LB PAYMENT FROM DESCRIPTION: HMCTS/CENTRALISED REFERENCE: M. CLARKE REFUND CODED AS PER RID CA 08.04.21"/>
    <s v="RYD_10005676_CREATE"/>
    <n v="10005676"/>
    <m/>
    <m/>
    <m/>
    <m/>
    <s v="Corporate Expenditure"/>
    <x v="4"/>
    <x v="3"/>
    <x v="6"/>
    <s v="7310 Legal / Prof Fees"/>
    <x v="1"/>
  </r>
  <r>
    <s v="E35120"/>
    <s v="7310"/>
    <s v="00000"/>
    <s v="00000"/>
    <s v="000000"/>
    <s v="Corporate Expenses"/>
    <s v="Legal / Prof Fees"/>
    <s v="Default"/>
    <s v="Default"/>
    <s v="Default"/>
    <n v="-20"/>
    <d v="2021-04-01T00:00:00"/>
    <s v="Misc Receipts"/>
    <s v="Receivables"/>
    <s v="Journal Import 99907116:"/>
    <s v="Receivables A 20749633 99907116"/>
    <s v="APR-21 Misc Receipts GBP"/>
    <d v="2021-04-08T00:00:00"/>
    <s v="SSCREPMAN,"/>
    <n v="4"/>
    <s v="Journal Import Created"/>
    <x v="26"/>
    <s v="SBSEFT0704219708233A"/>
    <d v="2021-04-07T00:00:00"/>
    <m/>
    <s v="LB PAYMENT FROM DESCRIPTION: HMCTS/CENTRALISED REFERENCE: 21004555D  COMP CODED AS PER PREVIOUS RECEIPTS CA 08.04.21"/>
    <s v="RYD_10005676_CREATE"/>
    <n v="10005676"/>
    <m/>
    <m/>
    <m/>
    <m/>
    <s v="Corporate Expenditure"/>
    <x v="4"/>
    <x v="3"/>
    <x v="6"/>
    <s v="7310 Legal / Prof Fees"/>
    <x v="1"/>
  </r>
  <r>
    <s v="E35120"/>
    <s v="7310"/>
    <s v="00000"/>
    <s v="00000"/>
    <s v="000000"/>
    <s v="Corporate Expenses"/>
    <s v="Legal / Prof Fees"/>
    <s v="Default"/>
    <s v="Default"/>
    <s v="Default"/>
    <n v="9000"/>
    <d v="2021-04-01T00:00:00"/>
    <s v="Purchase Invoices"/>
    <s v="Payables"/>
    <s v="Journal Import 100138732:"/>
    <s v="Payables A 20788586 100138732"/>
    <s v="APR-21 Purchase Invoices GBP"/>
    <d v="2021-04-14T00:00:00"/>
    <s v="SSCREPMAN,"/>
    <n v="22"/>
    <s v="Journal Import Created"/>
    <x v="64"/>
    <s v="DVC211841"/>
    <d v="2021-03-31T00:00:00"/>
    <n v="165090495"/>
    <m/>
    <s v="PO Invoice"/>
    <m/>
    <s v="https://nww.einvoice-prod.sbs.nhs.uk:8179/invoicepdf/f8c8b39a-5955-5e0a-a93e-ef3c50092c22"/>
    <n v="1"/>
    <n v="9000"/>
    <m/>
    <s v="Corporate Expenditure"/>
    <x v="4"/>
    <x v="3"/>
    <x v="6"/>
    <s v="7310 Legal / Prof Fees"/>
    <x v="0"/>
  </r>
  <r>
    <s v="E35120"/>
    <s v="7310"/>
    <s v="00000"/>
    <s v="00000"/>
    <s v="000000"/>
    <s v="Corporate Expenses"/>
    <s v="Legal / Prof Fees"/>
    <s v="Default"/>
    <s v="Default"/>
    <s v="Default"/>
    <n v="100"/>
    <d v="2021-04-01T00:00:00"/>
    <s v="Purchase Invoices"/>
    <s v="Payables"/>
    <s v="Journal Import 100325637:"/>
    <s v="Payables A 20816708 100325637"/>
    <s v="APR-21 Purchase Invoices GBP"/>
    <d v="2021-04-19T00:00:00"/>
    <s v="SSCREPMAN,"/>
    <n v="7"/>
    <s v="Journal Import Created"/>
    <x v="263"/>
    <s v="118686-01-APR-2021"/>
    <d v="2021-04-01T00:00:00"/>
    <s v="Non-PO"/>
    <s v="BLM LLP - REF: 152729.59 Refund for service not used"/>
    <s v="Payment Request"/>
    <m/>
    <m/>
    <m/>
    <m/>
    <m/>
    <s v="Corporate Expenditure"/>
    <x v="4"/>
    <x v="3"/>
    <x v="6"/>
    <s v="7310 Legal / Prof Fees"/>
    <x v="0"/>
  </r>
  <r>
    <s v="E35120"/>
    <s v="7310"/>
    <s v="00000"/>
    <s v="00000"/>
    <s v="000000"/>
    <s v="Corporate Expenses"/>
    <s v="Legal / Prof Fees"/>
    <s v="Default"/>
    <s v="Default"/>
    <s v="Default"/>
    <n v="257"/>
    <d v="2021-04-01T00:00:00"/>
    <s v="Purchase Invoices"/>
    <s v="Payables"/>
    <s v="Journal Import 99813106:"/>
    <s v="Payables A 20727643 99813106"/>
    <s v="APR-21 Purchase Invoices GBP"/>
    <d v="2021-04-06T00:00:00"/>
    <s v="SSCREPMAN,"/>
    <n v="10"/>
    <s v="Journal Import Created"/>
    <x v="0"/>
    <s v="444507V2"/>
    <d v="2019-11-17T00:00:00"/>
    <n v="165028647"/>
    <m/>
    <s v="PO Invoice"/>
    <m/>
    <s v="https://nww.einvoice-prod.sbs.nhs.uk:8179/invoicepdf/4d8e0e7f-7e7a-5f32-bddc-1ef6705ebcc3"/>
    <n v="1"/>
    <n v="257"/>
    <m/>
    <s v="Corporate Expenditure"/>
    <x v="4"/>
    <x v="3"/>
    <x v="6"/>
    <s v="7310 Legal / Prof Fees"/>
    <x v="0"/>
  </r>
  <r>
    <s v="E35120"/>
    <s v="7310"/>
    <s v="00000"/>
    <s v="00000"/>
    <s v="000000"/>
    <s v="Corporate Expenses"/>
    <s v="Legal / Prof Fees"/>
    <s v="Default"/>
    <s v="Default"/>
    <s v="Default"/>
    <n v="-1"/>
    <d v="2021-04-01T00:00:00"/>
    <s v="Purchase Invoices"/>
    <s v="Payables"/>
    <s v="Journal Import 99900087:"/>
    <s v="Payables A 20746025 99900087"/>
    <s v="APR-21 Purchase Invoices GBP"/>
    <d v="2021-04-08T00:00:00"/>
    <s v="SSCREPMAN,"/>
    <n v="11"/>
    <s v="Journal Import Created"/>
    <x v="0"/>
    <s v="444507C"/>
    <d v="2019-12-17T00:00:00"/>
    <n v="165077832"/>
    <s v="PO IS 165028647"/>
    <s v="PO Invoice"/>
    <m/>
    <s v="https://nww.einvoice-prod.sbs.nhs.uk:8179/invoicepdf/22fe29a8-d357-5493-a4e8-6dfee7af0e76"/>
    <n v="1"/>
    <n v="-1"/>
    <m/>
    <s v="Corporate Expenditure"/>
    <x v="4"/>
    <x v="3"/>
    <x v="6"/>
    <s v="7310 Legal / Prof Fees"/>
    <x v="0"/>
  </r>
  <r>
    <s v="E35120"/>
    <s v="7310"/>
    <s v="00000"/>
    <s v="00000"/>
    <s v="000000"/>
    <s v="Corporate Expenses"/>
    <s v="Legal / Prof Fees"/>
    <s v="Default"/>
    <s v="Default"/>
    <s v="Default"/>
    <n v="1"/>
    <d v="2021-04-01T00:00:00"/>
    <s v="Purchase Invoices"/>
    <s v="Payables"/>
    <s v="Journal Import 99900087:"/>
    <s v="Payables A 20746025 99900087"/>
    <s v="APR-21 Purchase Invoices GBP"/>
    <d v="2021-04-08T00:00:00"/>
    <s v="SSCREPMAN,"/>
    <n v="11"/>
    <s v="Journal Import Created"/>
    <x v="0"/>
    <s v="444507C"/>
    <d v="2019-12-17T00:00:00"/>
    <n v="165077832"/>
    <s v="PO IS 165028647"/>
    <s v="PO Invoice"/>
    <m/>
    <s v="https://nww.einvoice-prod.sbs.nhs.uk:8179/invoicepdf/22fe29a8-d357-5493-a4e8-6dfee7af0e76"/>
    <n v="1"/>
    <n v="1"/>
    <m/>
    <s v="Corporate Expenditure"/>
    <x v="4"/>
    <x v="3"/>
    <x v="6"/>
    <s v="7310 Legal / Prof Fees"/>
    <x v="0"/>
  </r>
  <r>
    <s v="E35120"/>
    <s v="7310"/>
    <s v="00000"/>
    <s v="00000"/>
    <s v="000000"/>
    <s v="Corporate Expenses"/>
    <s v="Legal / Prof Fees"/>
    <s v="Default"/>
    <s v="Default"/>
    <s v="Default"/>
    <n v="-257"/>
    <d v="2021-04-01T00:00:00"/>
    <s v="Purchase Invoices"/>
    <s v="Payables"/>
    <s v="Journal Import 99944650:"/>
    <s v="Payables A 20755840 99944650"/>
    <s v="APR-21 Purchase Invoices GBP"/>
    <d v="2021-04-09T00:00:00"/>
    <s v="SSCREPMAN,"/>
    <n v="10"/>
    <s v="Journal Import Created"/>
    <x v="0"/>
    <s v="444507V2"/>
    <d v="2019-11-17T00:00:00"/>
    <n v="165091296"/>
    <m/>
    <s v="PO Invoice"/>
    <m/>
    <s v="https://nww.einvoice-prod.sbs.nhs.uk:8179/invoicepdf/4d8e0e7f-7e7a-5f32-bddc-1ef6705ebcc3"/>
    <n v="1"/>
    <n v="-257"/>
    <m/>
    <s v="Corporate Expenditure"/>
    <x v="4"/>
    <x v="3"/>
    <x v="6"/>
    <s v="7310 Legal / Prof Fees"/>
    <x v="0"/>
  </r>
  <r>
    <s v="E35120"/>
    <s v="7310"/>
    <s v="00000"/>
    <s v="00T70"/>
    <s v="000000"/>
    <s v="Corporate Expenses"/>
    <s v="Legal / Prof Fees"/>
    <s v="Default"/>
    <s v="Care Quality Commission"/>
    <s v="Default"/>
    <n v="189492"/>
    <d v="2021-04-01T00:00:00"/>
    <s v="Accrual"/>
    <s v="Payables"/>
    <s v="PAYABLE NON-PO ACCRUALS APR-21"/>
    <s v="Payables A 20881126 100765207"/>
    <s v="PAYABLE NON-PO ACCRUALS APR-21 Accrual GBP"/>
    <d v="2021-04-30T00:00:00"/>
    <s v="SSCREPMAN,"/>
    <n v="12"/>
    <s v="42914366 - http://nww.docserv.wyss.nhs.uk/Inter-NHS/PRD21RYD28048342914366.pdf - CARE QUALITY COMMISSION"/>
    <x v="188"/>
    <n v="42914366"/>
    <d v="2021-04-30T00:00:00"/>
    <m/>
    <m/>
    <d v="2021-04-13T00:00:00"/>
    <m/>
    <s v="http://nww.docserv.wyss.nhs.uk/Inter-NHS/PRD21RYD28048342914366.pdf"/>
    <m/>
    <m/>
    <m/>
    <s v="Corporate Expenditure"/>
    <x v="4"/>
    <x v="3"/>
    <x v="6"/>
    <s v="7310 Legal / Prof Fees"/>
    <x v="0"/>
  </r>
  <r>
    <s v="E35120"/>
    <s v="7310"/>
    <s v="00000"/>
    <s v="00T70"/>
    <s v="000000"/>
    <s v="Corporate Expenses"/>
    <s v="Legal / Prof Fees"/>
    <s v="Default"/>
    <s v="Care Quality Commission"/>
    <s v="Default"/>
    <n v="-174395.11"/>
    <d v="2021-04-01T00:00:00"/>
    <s v="Accrual"/>
    <s v="Spreadsheet"/>
    <s v="M01 FBP1 Accrual - Finance &amp; Corporate"/>
    <s v="Spreadsheet A 20926204 101017992"/>
    <s v="RYD FIN CAM 2122 01 010 Accrual GBP"/>
    <d v="2021-05-07T00:00:00"/>
    <s v="RYD MCCARTHY, CAROLE"/>
    <n v="40"/>
    <s v="7310;CARE QUALITY COMMISSION;44197 Prepayment CQC annual Fee;http://nww.docserv.wyss.nhs.uk/Inter-NHS/PRD21RYD28048342914366.pdf;Apr-21"/>
    <x v="298"/>
    <m/>
    <d v="2021-05-07T00:00:00"/>
    <m/>
    <s v="7310;CARE QUALITY COMMISSION;44197 Prepayment CQC annual Fee;"/>
    <m/>
    <m/>
    <s v="http://nww.docserv.wyss.nhs.uk/Inter-NHS/PRD21RYD28048342914366.pdf;Apr-21"/>
    <m/>
    <m/>
    <m/>
    <s v="Corporate Expenditure"/>
    <x v="4"/>
    <x v="3"/>
    <x v="6"/>
    <s v="7310 Legal / Prof Fees"/>
    <x v="1"/>
  </r>
  <r>
    <s v="E35120"/>
    <s v="7310"/>
    <s v="00000"/>
    <s v="00000"/>
    <s v="000000"/>
    <s v="Corporate Expenses"/>
    <s v="Legal / Prof Fees"/>
    <s v="Default"/>
    <s v="Default"/>
    <s v="Default"/>
    <n v="20755"/>
    <d v="2021-05-01T00:00:00"/>
    <s v="Accrual"/>
    <s v="Spreadsheet"/>
    <s v="M02 FBP1 Accrual - Finance &amp; Corporate"/>
    <s v="Spreadsheet A 21087154 102078468"/>
    <s v="RYD FIN CAM 2122 02 011 Accrual GBP"/>
    <d v="2021-06-04T00:00:00"/>
    <s v="RYD MCCARTHY, CAROLE"/>
    <n v="34"/>
    <s v="7310;DAC Beachcroft;43922 Accrual Professional Fees PO 165088048;http://nww.docserv.wyss.nhs.uk/synergyiim/dist/?val=3493260_14151874_20210216110515;May-21"/>
    <x v="302"/>
    <m/>
    <d v="2021-06-04T00:00:00"/>
    <m/>
    <s v="7310;DAC Beachcroft;43922 Accrual Professional Fees PO 165088048;"/>
    <m/>
    <m/>
    <s v="http://nww.docserv.wyss.nhs.uk/synergyiim/dist/?val=3493260_14151874_20210216110515;May-21"/>
    <m/>
    <m/>
    <m/>
    <s v="Corporate Expenditure"/>
    <x v="4"/>
    <x v="3"/>
    <x v="6"/>
    <s v="7310 Legal / Prof Fees"/>
    <x v="1"/>
  </r>
  <r>
    <s v="E35120"/>
    <s v="7310"/>
    <s v="00000"/>
    <s v="00000"/>
    <s v="000000"/>
    <s v="Corporate Expenses"/>
    <s v="Legal / Prof Fees"/>
    <s v="Default"/>
    <s v="Default"/>
    <s v="Default"/>
    <n v="-231"/>
    <d v="2021-05-01T00:00:00"/>
    <s v="Accrual"/>
    <s v="Spreadsheet"/>
    <s v="M02 FBP1 Accrual - Finance &amp; Corporate"/>
    <s v="Spreadsheet A 21087154 102078468"/>
    <s v="RYD FIN CAM 2122 02 011 Accrual GBP"/>
    <d v="2021-06-04T00:00:00"/>
    <s v="RYD MCCARTHY, CAROLE"/>
    <n v="35"/>
    <s v="7310;ICO Information Commissioner's Office;43922 Prepayment DATA PROTECTION FEE:ICO.GOV.UK;Barclaycard payments;Jul-20;;May-21"/>
    <x v="302"/>
    <m/>
    <d v="2021-06-04T00:00:00"/>
    <m/>
    <s v="7310;ICO Information Commissioner's Office;43922 Prepayment DATA PROTECTION FEE:ICO.GOV.UK;Barclaycard payments;Jul-20;;May-21"/>
    <m/>
    <m/>
    <m/>
    <m/>
    <m/>
    <m/>
    <s v="Corporate Expenditure"/>
    <x v="4"/>
    <x v="3"/>
    <x v="6"/>
    <s v="7310 Legal / Prof Fees"/>
    <x v="1"/>
  </r>
  <r>
    <s v="E35120"/>
    <s v="7310"/>
    <s v="00000"/>
    <s v="00000"/>
    <s v="000000"/>
    <s v="Corporate Expenses"/>
    <s v="Legal / Prof Fees"/>
    <s v="Default"/>
    <s v="Default"/>
    <s v="Default"/>
    <n v="-10207"/>
    <d v="2021-05-01T00:00:00"/>
    <s v="Accrual"/>
    <s v="Spreadsheet"/>
    <s v="Reverses &quot;RYD FIN CAM 2122 01 010 Accrual GBP&quot; journal entry of &quot;Spreadsheet A 20926204 101017992&quot; batch from &quot;APR-21&quot;."/>
    <s v="Reverses &quot;RYD FIN CAM 2122 01 010 Accrual GBP&quot;12-MAY-21 17:58:20 - 101220989"/>
    <s v="Reverses &quot;RYD FIN CAM 2122 01 010 Accrual GBP&quot;12-MAY-21 17:58:20"/>
    <d v="2021-05-12T00:00:00"/>
    <s v="SSCREPMAN,"/>
    <n v="38"/>
    <s v="7310;DAC Beachcroft;43922 Accrual Professional Fees PO 165088048;http://nww.docserv.wyss.nhs.uk/synergyiim/dist/?val=3493260_14151874_20210216110515;Apr-21"/>
    <x v="303"/>
    <m/>
    <d v="2021-05-12T00:00:00"/>
    <m/>
    <s v="7310;DAC Beachcroft;43922 Accrual Professional Fees PO 165088048;"/>
    <m/>
    <m/>
    <s v="http://nww.docserv.wyss.nhs.uk/synergyiim/dist/?val=3493260_14151874_20210216110515;Apr-21"/>
    <m/>
    <m/>
    <m/>
    <s v="Corporate Expenditure"/>
    <x v="4"/>
    <x v="3"/>
    <x v="6"/>
    <s v="7310 Legal / Prof Fees"/>
    <x v="1"/>
  </r>
  <r>
    <s v="E35120"/>
    <s v="7310"/>
    <s v="00000"/>
    <s v="00000"/>
    <s v="000000"/>
    <s v="Corporate Expenses"/>
    <s v="Legal / Prof Fees"/>
    <s v="Default"/>
    <s v="Default"/>
    <s v="Default"/>
    <n v="478"/>
    <d v="2021-05-01T00:00:00"/>
    <s v="Accrual"/>
    <s v="Spreadsheet"/>
    <s v="Reverses &quot;RYD FIN CAM 2122 01 010 Accrual GBP&quot; journal entry of &quot;Spreadsheet A 20926204 101017992&quot; batch from &quot;APR-21&quot;."/>
    <s v="Reverses &quot;RYD FIN CAM 2122 01 010 Accrual GBP&quot;12-MAY-21 17:58:20 - 101220989"/>
    <s v="Reverses &quot;RYD FIN CAM 2122 01 010 Accrual GBP&quot;12-MAY-21 17:58:20"/>
    <d v="2021-05-12T00:00:00"/>
    <s v="SSCREPMAN,"/>
    <n v="39"/>
    <s v="7310;ICO Information Commissioner's Office;43922 Prepayment DATA PROTECTION FEE:ICO.GOV.UK;Barclaycard payments;Jul-20;;Apr-21"/>
    <x v="303"/>
    <m/>
    <d v="2021-05-12T00:00:00"/>
    <m/>
    <s v="7310;ICO Information Commissioner's Office;43922 Prepayment DATA PROTECTION FEE:ICO.GOV.UK;Barclaycard payments;Jul-20;;Apr-21"/>
    <m/>
    <m/>
    <m/>
    <m/>
    <m/>
    <m/>
    <s v="Corporate Expenditure"/>
    <x v="4"/>
    <x v="3"/>
    <x v="6"/>
    <s v="7310 Legal / Prof Fees"/>
    <x v="1"/>
  </r>
  <r>
    <s v="E35120"/>
    <s v="7310"/>
    <s v="00000"/>
    <s v="00000"/>
    <s v="000000"/>
    <s v="Corporate Expenses"/>
    <s v="Legal / Prof Fees"/>
    <s v="Default"/>
    <s v="Default"/>
    <s v="Default"/>
    <n v="-20"/>
    <d v="2021-05-01T00:00:00"/>
    <s v="Misc Receipts"/>
    <s v="Receivables"/>
    <s v="Journal Import 100988922:"/>
    <s v="Receivables A 20924508 100988922"/>
    <s v="MAY-21 Misc Receipts GBP"/>
    <d v="2021-05-06T00:00:00"/>
    <s v="SSCREPMAN,"/>
    <n v="4"/>
    <s v="Journal Import Created"/>
    <x v="26"/>
    <s v="SBSEFT0505219754657A"/>
    <d v="2021-05-05T00:00:00"/>
    <m/>
    <s v="LB PAYMENT FROM DESCRIPTION: HMCTS/CENTRALISED REFERENCE: COMP 19121025S CODED AS PER PREVIOUS RECEIPTS CA 06.05.21"/>
    <s v="RYD_10005676_CREATE"/>
    <n v="10005676"/>
    <m/>
    <m/>
    <m/>
    <m/>
    <s v="Corporate Expenditure"/>
    <x v="4"/>
    <x v="3"/>
    <x v="6"/>
    <s v="7310 Legal / Prof Fees"/>
    <x v="1"/>
  </r>
  <r>
    <s v="E35120"/>
    <s v="7310"/>
    <s v="00000"/>
    <s v="00T70"/>
    <s v="000000"/>
    <s v="Corporate Expenses"/>
    <s v="Legal / Prof Fees"/>
    <s v="Default"/>
    <s v="Care Quality Commission"/>
    <s v="Default"/>
    <n v="-189492"/>
    <d v="2021-05-01T00:00:00"/>
    <s v="Accrual"/>
    <s v="Payables"/>
    <s v="Reverses &quot;PAYABLE NON-PO ACCRUALS APR-21 Accrual GBP&quot; journal entry of &quot;Payables A 20881126 100765207&quot; batch from &quot;APR-21&quot;."/>
    <s v="Reverses &quot;PAYABLE NON-PO ACCRUALS APR-21 Accrual GBP&quot;30-APR-21 18:30:25 - 100767119"/>
    <s v="Reverses &quot;PAYABLE NON-PO ACCRUALS APR-21 Accrual GBP&quot;30-APR-21 18:30:25"/>
    <d v="2021-04-30T00:00:00"/>
    <s v="SSCREPMAN,"/>
    <n v="12"/>
    <s v="42914366 - http://nww.docserv.wyss.nhs.uk/Inter-NHS/PRD21RYD28048342914366.pdf - CARE QUALITY COMMISSION"/>
    <x v="188"/>
    <n v="42914366"/>
    <d v="2021-04-30T00:00:00"/>
    <m/>
    <m/>
    <d v="2021-04-13T00:00:00"/>
    <m/>
    <s v="http://nww.docserv.wyss.nhs.uk/Inter-NHS/PRD21RYD28048342914366.pdf"/>
    <m/>
    <m/>
    <m/>
    <s v="Corporate Expenditure"/>
    <x v="4"/>
    <x v="3"/>
    <x v="6"/>
    <s v="7310 Legal / Prof Fees"/>
    <x v="0"/>
  </r>
  <r>
    <s v="E35120"/>
    <s v="7310"/>
    <s v="00000"/>
    <s v="00T70"/>
    <s v="000000"/>
    <s v="Corporate Expenses"/>
    <s v="Legal / Prof Fees"/>
    <s v="Default"/>
    <s v="Care Quality Commission"/>
    <s v="Default"/>
    <n v="-158257.04999999999"/>
    <d v="2021-05-01T00:00:00"/>
    <s v="Accrual"/>
    <s v="Spreadsheet"/>
    <s v="M02 FBP1 Accrual - Finance &amp; Corporate"/>
    <s v="Spreadsheet A 21087154 102078468"/>
    <s v="RYD FIN CAM 2122 02 011 Accrual GBP"/>
    <d v="2021-06-04T00:00:00"/>
    <s v="RYD MCCARTHY, CAROLE"/>
    <n v="36"/>
    <s v="7310;CARE QUALITY COMMISSION;44197 Prepayment CQC annual Fee;http://nww.docserv.wyss.nhs.uk/Inter-NHS/PRD21RYD28048342914366.pdf;May-21"/>
    <x v="302"/>
    <m/>
    <d v="2021-06-04T00:00:00"/>
    <m/>
    <s v="7310;CARE QUALITY COMMISSION;44197 Prepayment CQC annual Fee;"/>
    <m/>
    <m/>
    <s v="http://nww.docserv.wyss.nhs.uk/Inter-NHS/PRD21RYD28048342914366.pdf;May-21"/>
    <m/>
    <m/>
    <m/>
    <s v="Corporate Expenditure"/>
    <x v="4"/>
    <x v="3"/>
    <x v="6"/>
    <s v="7310 Legal / Prof Fees"/>
    <x v="1"/>
  </r>
  <r>
    <s v="E35120"/>
    <s v="7310"/>
    <s v="00000"/>
    <s v="00T70"/>
    <s v="000000"/>
    <s v="Corporate Expenses"/>
    <s v="Legal / Prof Fees"/>
    <s v="Default"/>
    <s v="Care Quality Commission"/>
    <s v="Default"/>
    <n v="174395.11"/>
    <d v="2021-05-01T00:00:00"/>
    <s v="Accrual"/>
    <s v="Spreadsheet"/>
    <s v="Reverses &quot;RYD FIN CAM 2122 01 010 Accrual GBP&quot; journal entry of &quot;Spreadsheet A 20926204 101017992&quot; batch from &quot;APR-21&quot;."/>
    <s v="Reverses &quot;RYD FIN CAM 2122 01 010 Accrual GBP&quot;12-MAY-21 17:58:20 - 101220989"/>
    <s v="Reverses &quot;RYD FIN CAM 2122 01 010 Accrual GBP&quot;12-MAY-21 17:58:20"/>
    <d v="2021-05-12T00:00:00"/>
    <s v="SSCREPMAN,"/>
    <n v="40"/>
    <s v="7310;CARE QUALITY COMMISSION;44197 Prepayment CQC annual Fee;http://nww.docserv.wyss.nhs.uk/Inter-NHS/PRD21RYD28048342914366.pdf;Apr-21"/>
    <x v="303"/>
    <m/>
    <d v="2021-05-12T00:00:00"/>
    <m/>
    <s v="7310;CARE QUALITY COMMISSION;44197 Prepayment CQC annual Fee;"/>
    <m/>
    <m/>
    <s v="http://nww.docserv.wyss.nhs.uk/Inter-NHS/PRD21RYD28048342914366.pdf;Apr-21"/>
    <m/>
    <m/>
    <m/>
    <s v="Corporate Expenditure"/>
    <x v="4"/>
    <x v="3"/>
    <x v="6"/>
    <s v="7310 Legal / Prof Fees"/>
    <x v="1"/>
  </r>
  <r>
    <s v="E35120"/>
    <s v="7310"/>
    <s v="00000"/>
    <s v="00T70"/>
    <s v="000000"/>
    <s v="Corporate Expenses"/>
    <s v="Legal / Prof Fees"/>
    <s v="Default"/>
    <s v="Care Quality Commission"/>
    <s v="Default"/>
    <n v="189492"/>
    <d v="2021-05-01T00:00:00"/>
    <s v="Purchase Invoices"/>
    <s v="Payables"/>
    <s v="Journal Import 101267639:"/>
    <s v="Payables A 20962032 101267639"/>
    <s v="MAY-21 Purchase Invoices GBP"/>
    <d v="2021-05-13T00:00:00"/>
    <s v="SSCREPMAN,"/>
    <n v="25"/>
    <s v="Journal Import Created"/>
    <x v="188"/>
    <n v="42914366"/>
    <d v="2021-04-12T00:00:00"/>
    <s v="Non-PO"/>
    <m/>
    <s v="Non PO Invoice"/>
    <m/>
    <s v="http://nww.docserv.wyss.nhs.uk/Inter-NHS/PRD21RYD28048342914366.pdf"/>
    <m/>
    <m/>
    <m/>
    <s v="Corporate Expenditure"/>
    <x v="4"/>
    <x v="3"/>
    <x v="6"/>
    <s v="7310 Legal / Prof Fees"/>
    <x v="0"/>
  </r>
  <r>
    <s v="E35120"/>
    <s v="7310"/>
    <s v="E1833"/>
    <s v="00000"/>
    <s v="000000"/>
    <s v="Corporate Expenses"/>
    <s v="Legal / Prof Fees"/>
    <s v="Employment Relations"/>
    <s v="Default"/>
    <s v="Default"/>
    <n v="10500"/>
    <d v="2021-05-01T00:00:00"/>
    <s v="Adjustment"/>
    <s v="Spreadsheet"/>
    <s v="M02 FBP1 Adjustment - HR"/>
    <s v="Spreadsheet A 21089719 102091114"/>
    <s v="RYD FIN CAM 2122 02 014 Adjustment GBP"/>
    <d v="2021-06-04T00:00:00"/>
    <s v="RYD MCCARTHY, CAROLE"/>
    <n v="288"/>
    <s v="7310;SENATUS CONSULTING;60 165091799;http://nww.docserv.wyss.nhs.uk/synergyiim/dist/?val=3884220_14952598_20210513133345"/>
    <x v="304"/>
    <m/>
    <d v="2021-06-04T00:00:00"/>
    <m/>
    <s v="7310;SENATUS CONSULTING;60 165091799;"/>
    <m/>
    <m/>
    <s v="http://nww.docserv.wyss.nhs.uk/synergyiim/dist/?val=3884220_14952598_20210513133345"/>
    <m/>
    <m/>
    <m/>
    <s v="Corporate Expenditure"/>
    <x v="4"/>
    <x v="3"/>
    <x v="6"/>
    <s v="7310 Legal / Prof Fees"/>
    <x v="1"/>
  </r>
  <r>
    <s v="E35120"/>
    <s v="7310"/>
    <s v="00000"/>
    <s v="00000"/>
    <s v="000000"/>
    <s v="Corporate Expenses"/>
    <s v="Legal / Prof Fees"/>
    <s v="Default"/>
    <s v="Default"/>
    <s v="Default"/>
    <n v="8"/>
    <d v="2021-06-01T00:00:00"/>
    <s v="Accrual"/>
    <s v="Spreadsheet"/>
    <s v="M03 FBP1 Accrual - Finance &amp; Corporate"/>
    <s v="Spreadsheet A 21280384 103279347"/>
    <s v="RYD FIN CAM 2122 03 012 Accrual GBP"/>
    <d v="2021-07-06T00:00:00"/>
    <s v="RYD MCCARTHY, CAROLE"/>
    <n v="33"/>
    <s v="7310;ICO Information Commissioner's Office;44287 Accrual DATA PROTECTION FEE:ICO.GOV.UK;Barclaycard payments;Jul-20;;Jun-21"/>
    <x v="305"/>
    <m/>
    <d v="2021-07-06T00:00:00"/>
    <m/>
    <s v="7310;ICO Information Commissioner's Office;44287 Accrual DATA PROTECTION FEE:ICO.GOV.UK;Barclaycard payments;Jul-20;;Jun-21"/>
    <m/>
    <m/>
    <m/>
    <m/>
    <m/>
    <m/>
    <s v="Corporate Expenditure"/>
    <x v="4"/>
    <x v="3"/>
    <x v="6"/>
    <s v="7310 Legal / Prof Fees"/>
    <x v="1"/>
  </r>
  <r>
    <s v="E35120"/>
    <s v="7310"/>
    <s v="00000"/>
    <s v="00000"/>
    <s v="000000"/>
    <s v="Corporate Expenses"/>
    <s v="Legal / Prof Fees"/>
    <s v="Default"/>
    <s v="Default"/>
    <s v="Default"/>
    <n v="30962"/>
    <d v="2021-06-01T00:00:00"/>
    <s v="Accrual"/>
    <s v="Spreadsheet"/>
    <s v="M03 FBP1 Accrual - Finance &amp; Corporate"/>
    <s v="Spreadsheet A 21280384 103279347"/>
    <s v="RYD FIN CAM 2122 03 012 Accrual GBP"/>
    <d v="2021-07-06T00:00:00"/>
    <s v="RYD MCCARTHY, CAROLE"/>
    <n v="34"/>
    <s v="7310;DAC Beachcroft;44287 Accrual Professional Fees PO 165088048;http://nww.docserv.wyss.nhs.uk/synergyiim/dist/?val=3493260_14151874_20210216110515;Jun-21"/>
    <x v="305"/>
    <m/>
    <d v="2021-07-06T00:00:00"/>
    <m/>
    <s v="7310;DAC Beachcroft;44287 Accrual Professional Fees PO 165088048;"/>
    <m/>
    <m/>
    <s v="http://nww.docserv.wyss.nhs.uk/synergyiim/dist/?val=3493260_14151874_20210216110515;Jun-21"/>
    <m/>
    <m/>
    <m/>
    <s v="Corporate Expenditure"/>
    <x v="4"/>
    <x v="3"/>
    <x v="6"/>
    <s v="7310 Legal / Prof Fees"/>
    <x v="1"/>
  </r>
  <r>
    <s v="E35120"/>
    <s v="7310"/>
    <s v="00000"/>
    <s v="00000"/>
    <s v="000000"/>
    <s v="Corporate Expenses"/>
    <s v="Legal / Prof Fees"/>
    <s v="Default"/>
    <s v="Default"/>
    <s v="Default"/>
    <n v="-8"/>
    <d v="2021-06-01T00:00:00"/>
    <s v="Accrual"/>
    <s v="Spreadsheet"/>
    <s v="M03 FBP1 Accrual - HR"/>
    <s v="Spreadsheet A 21279404 103287770"/>
    <s v="RYD FIN CAM 2122 03 014 Accrual GBP"/>
    <d v="2021-07-06T00:00:00"/>
    <s v="RYD MCCARTHY, CAROLE"/>
    <n v="35"/>
    <s v="7310;ICO Information Commissioner's Office;44287 Accrual DATA PROTECTION FEE:ICO.GOV.UK;Barclaycard payments;Jul-20;;Jun-21"/>
    <x v="306"/>
    <m/>
    <d v="2021-07-06T00:00:00"/>
    <m/>
    <s v="7310;ICO Information Commissioner's Office;44287 Accrual DATA PROTECTION FEE:ICO.GOV.UK;Barclaycard payments;Jul-20;;Jun-21"/>
    <m/>
    <m/>
    <m/>
    <m/>
    <m/>
    <m/>
    <s v="Corporate Expenditure"/>
    <x v="4"/>
    <x v="3"/>
    <x v="6"/>
    <s v="7310 Legal / Prof Fees"/>
    <x v="1"/>
  </r>
  <r>
    <s v="E35120"/>
    <s v="7310"/>
    <s v="00000"/>
    <s v="00000"/>
    <s v="000000"/>
    <s v="Corporate Expenses"/>
    <s v="Legal / Prof Fees"/>
    <s v="Default"/>
    <s v="Default"/>
    <s v="Default"/>
    <n v="-2900"/>
    <d v="2021-06-01T00:00:00"/>
    <s v="Accrual"/>
    <s v="Spreadsheet"/>
    <s v="M03 FBP1 Accrual - HR"/>
    <s v="Spreadsheet A 21279404 103287770"/>
    <s v="RYD FIN CAM 2122 03 014 Accrual GBP"/>
    <d v="2021-07-06T00:00:00"/>
    <s v="RYD MCCARTHY, CAROLE"/>
    <n v="36"/>
    <s v="7310;ICO Information Commissioner's Office;44287 Prepayment DATA PROTECTION FEE:ICO.GOV.UK;Barclaycard payments;Jul-20;;Jun-21"/>
    <x v="306"/>
    <m/>
    <d v="2021-07-06T00:00:00"/>
    <m/>
    <s v="7310;ICO Information Commissioner's Office;44287 Prepayment DATA PROTECTION FEE:ICO.GOV.UK;Barclaycard payments;Jul-20;;Jun-21"/>
    <m/>
    <m/>
    <m/>
    <m/>
    <m/>
    <m/>
    <s v="Corporate Expenditure"/>
    <x v="4"/>
    <x v="3"/>
    <x v="6"/>
    <s v="7310 Legal / Prof Fees"/>
    <x v="1"/>
  </r>
  <r>
    <s v="E35120"/>
    <s v="7310"/>
    <s v="00000"/>
    <s v="00000"/>
    <s v="000000"/>
    <s v="Corporate Expenses"/>
    <s v="Legal / Prof Fees"/>
    <s v="Default"/>
    <s v="Default"/>
    <s v="Default"/>
    <n v="2900"/>
    <d v="2021-06-01T00:00:00"/>
    <s v="Accrual"/>
    <s v="Spreadsheet"/>
    <s v="M03 FBP1 Barclaycard &amp; Precision Pay"/>
    <s v="Spreadsheet A 21236881 103071729"/>
    <s v="RYD FIN BAN 2122 03 006 Accrual GBP"/>
    <d v="2021-07-01T00:00:00"/>
    <s v="ZZZ NIKYAR, BILAL"/>
    <n v="99"/>
    <s v="7310;BARCLAYCARD COMMERCIAL;DATA PROTECTION FEE;Jun-21"/>
    <x v="307"/>
    <m/>
    <d v="2021-07-01T00:00:00"/>
    <m/>
    <s v="7310;BARCLAYCARD COMMERCIAL;DATA PROTECTION FEE;Jun-21"/>
    <m/>
    <m/>
    <m/>
    <m/>
    <m/>
    <m/>
    <s v="Corporate Expenditure"/>
    <x v="4"/>
    <x v="3"/>
    <x v="6"/>
    <s v="7310 Legal / Prof Fees"/>
    <x v="1"/>
  </r>
  <r>
    <s v="E35120"/>
    <s v="7310"/>
    <s v="00000"/>
    <s v="00000"/>
    <s v="000000"/>
    <s v="Corporate Expenses"/>
    <s v="Legal / Prof Fees"/>
    <s v="Default"/>
    <s v="Default"/>
    <s v="Default"/>
    <n v="-20755"/>
    <d v="2021-06-01T00:00:00"/>
    <s v="Accrual"/>
    <s v="Spreadsheet"/>
    <s v="Reverses &quot;RYD FIN CAM 2122 02 011 Accrual GBP&quot; journal entry of &quot;Spreadsheet A 21087154 102078468&quot; batch from &quot;MAY-21&quot;."/>
    <s v="Reverses &quot;RYD FIN CAM 2122 02 011 Accrual GBP&quot;09-JUN-21 17:32:33 - 102271274"/>
    <s v="Reverses &quot;RYD FIN CAM 2122 02 011 Accrual GBP&quot;09-JUN-21 17:32:33"/>
    <d v="2021-06-09T00:00:00"/>
    <s v="SSCREPMAN,"/>
    <n v="34"/>
    <s v="7310;DAC Beachcroft;43922 Accrual Professional Fees PO 165088048;http://nww.docserv.wyss.nhs.uk/synergyiim/dist/?val=3493260_14151874_20210216110515;May-21"/>
    <x v="308"/>
    <m/>
    <d v="2021-06-09T00:00:00"/>
    <m/>
    <s v="7310;DAC Beachcroft;43922 Accrual Professional Fees PO 165088048;"/>
    <m/>
    <m/>
    <s v="http://nww.docserv.wyss.nhs.uk/synergyiim/dist/?val=3493260_14151874_20210216110515;May-21"/>
    <m/>
    <m/>
    <m/>
    <s v="Corporate Expenditure"/>
    <x v="4"/>
    <x v="3"/>
    <x v="6"/>
    <s v="7310 Legal / Prof Fees"/>
    <x v="1"/>
  </r>
  <r>
    <s v="E35120"/>
    <s v="7310"/>
    <s v="00000"/>
    <s v="00000"/>
    <s v="000000"/>
    <s v="Corporate Expenses"/>
    <s v="Legal / Prof Fees"/>
    <s v="Default"/>
    <s v="Default"/>
    <s v="Default"/>
    <n v="231"/>
    <d v="2021-06-01T00:00:00"/>
    <s v="Accrual"/>
    <s v="Spreadsheet"/>
    <s v="Reverses &quot;RYD FIN CAM 2122 02 011 Accrual GBP&quot; journal entry of &quot;Spreadsheet A 21087154 102078468&quot; batch from &quot;MAY-21&quot;."/>
    <s v="Reverses &quot;RYD FIN CAM 2122 02 011 Accrual GBP&quot;09-JUN-21 17:32:33 - 102271274"/>
    <s v="Reverses &quot;RYD FIN CAM 2122 02 011 Accrual GBP&quot;09-JUN-21 17:32:33"/>
    <d v="2021-06-09T00:00:00"/>
    <s v="SSCREPMAN,"/>
    <n v="35"/>
    <s v="7310;ICO Information Commissioner's Office;43922 Prepayment DATA PROTECTION FEE:ICO.GOV.UK;Barclaycard payments;Jul-20;;May-21"/>
    <x v="308"/>
    <m/>
    <d v="2021-06-09T00:00:00"/>
    <m/>
    <s v="7310;ICO Information Commissioner's Office;43922 Prepayment DATA PROTECTION FEE:ICO.GOV.UK;Barclaycard payments;Jul-20;;May-21"/>
    <m/>
    <m/>
    <m/>
    <m/>
    <m/>
    <m/>
    <s v="Corporate Expenditure"/>
    <x v="4"/>
    <x v="3"/>
    <x v="6"/>
    <s v="7310 Legal / Prof Fees"/>
    <x v="1"/>
  </r>
  <r>
    <s v="E35120"/>
    <s v="7310"/>
    <s v="00000"/>
    <s v="00000"/>
    <s v="000000"/>
    <s v="Corporate Expenses"/>
    <s v="Legal / Prof Fees"/>
    <s v="Default"/>
    <s v="Default"/>
    <s v="Default"/>
    <n v="-20"/>
    <d v="2021-06-01T00:00:00"/>
    <s v="Misc Receipts"/>
    <s v="Receivables"/>
    <s v="Journal Import 102050225:"/>
    <s v="Receivables A 21084496 102050225"/>
    <s v="JUN-21 Misc Receipts GBP"/>
    <d v="2021-06-03T00:00:00"/>
    <s v="SSCREPMAN,"/>
    <n v="8"/>
    <s v="Journal Import Created"/>
    <x v="26"/>
    <s v="SBSEFT0206219797905A"/>
    <d v="2021-06-02T00:00:00"/>
    <m/>
    <s v="LB PAYMENT FROM DESCRIPTION: HMCTS/CENTRALISED REFERENCE: COMP 19121025S CODED AS PER PREVIOUS RECEIPTS CA 03.06.21"/>
    <s v="RYD_10005676_CREATE"/>
    <n v="10005676"/>
    <m/>
    <m/>
    <m/>
    <m/>
    <s v="Corporate Expenditure"/>
    <x v="4"/>
    <x v="3"/>
    <x v="6"/>
    <s v="7310 Legal / Prof Fees"/>
    <x v="1"/>
  </r>
  <r>
    <s v="E35120"/>
    <s v="7310"/>
    <s v="00000"/>
    <s v="00000"/>
    <s v="000000"/>
    <s v="Corporate Expenses"/>
    <s v="Legal / Prof Fees"/>
    <s v="Default"/>
    <s v="Default"/>
    <s v="Default"/>
    <n v="-86"/>
    <d v="2021-06-01T00:00:00"/>
    <s v="Misc Receipts"/>
    <s v="Receivables"/>
    <s v="Journal Import 102050225:"/>
    <s v="Receivables A 21084496 102050225"/>
    <s v="JUN-21 Misc Receipts GBP"/>
    <d v="2021-06-03T00:00:00"/>
    <s v="SSCREPMAN,"/>
    <n v="8"/>
    <s v="Journal Import Created"/>
    <x v="26"/>
    <s v="SBSEFT0206219797906A"/>
    <d v="2021-06-02T00:00:00"/>
    <m/>
    <s v="LB PAYMENT FROM DESCRIPTION: HMCTS/CENTRALISED REFERENCE: M. CLARKE REFUND CODED AS PER RID CA 03.06.21"/>
    <s v="RYD_10005676_CREATE"/>
    <n v="10005676"/>
    <m/>
    <m/>
    <m/>
    <m/>
    <s v="Corporate Expenditure"/>
    <x v="4"/>
    <x v="3"/>
    <x v="6"/>
    <s v="7310 Legal / Prof Fees"/>
    <x v="1"/>
  </r>
  <r>
    <s v="E35120"/>
    <s v="7310"/>
    <s v="00000"/>
    <s v="00T70"/>
    <s v="000000"/>
    <s v="Corporate Expenses"/>
    <s v="Legal / Prof Fees"/>
    <s v="Default"/>
    <s v="Care Quality Commission"/>
    <s v="Default"/>
    <n v="-142639.57999999999"/>
    <d v="2021-06-01T00:00:00"/>
    <s v="Accrual"/>
    <s v="Spreadsheet"/>
    <s v="M03 FBP1 Accrual - Finance &amp; Corporate"/>
    <s v="Spreadsheet A 21280384 103279347"/>
    <s v="RYD FIN CAM 2122 03 012 Accrual GBP"/>
    <d v="2021-07-06T00:00:00"/>
    <s v="RYD MCCARTHY, CAROLE"/>
    <n v="35"/>
    <s v="7310;CARE QUALITY COMMISSION;44197 Prepayment CQC annual Fee;http://nww.docserv.wyss.nhs.uk/Inter-NHS/PRD21RYD28048342914366.pdf;Jun-21"/>
    <x v="305"/>
    <m/>
    <d v="2021-07-06T00:00:00"/>
    <m/>
    <s v="7310;CARE QUALITY COMMISSION;44197 Prepayment CQC annual Fee;"/>
    <m/>
    <m/>
    <s v="http://nww.docserv.wyss.nhs.uk/Inter-NHS/PRD21RYD28048342914366.pdf;Jun-21"/>
    <m/>
    <m/>
    <m/>
    <s v="Corporate Expenditure"/>
    <x v="4"/>
    <x v="3"/>
    <x v="6"/>
    <s v="7310 Legal / Prof Fees"/>
    <x v="1"/>
  </r>
  <r>
    <s v="E35120"/>
    <s v="7310"/>
    <s v="00000"/>
    <s v="00T70"/>
    <s v="000000"/>
    <s v="Corporate Expenses"/>
    <s v="Legal / Prof Fees"/>
    <s v="Default"/>
    <s v="Care Quality Commission"/>
    <s v="Default"/>
    <n v="158257.04999999999"/>
    <d v="2021-06-01T00:00:00"/>
    <s v="Accrual"/>
    <s v="Spreadsheet"/>
    <s v="Reverses &quot;RYD FIN CAM 2122 02 011 Accrual GBP&quot; journal entry of &quot;Spreadsheet A 21087154 102078468&quot; batch from &quot;MAY-21&quot;."/>
    <s v="Reverses &quot;RYD FIN CAM 2122 02 011 Accrual GBP&quot;09-JUN-21 17:32:33 - 102271274"/>
    <s v="Reverses &quot;RYD FIN CAM 2122 02 011 Accrual GBP&quot;09-JUN-21 17:32:33"/>
    <d v="2021-06-09T00:00:00"/>
    <s v="SSCREPMAN,"/>
    <n v="36"/>
    <s v="7310;CARE QUALITY COMMISSION;44197 Prepayment CQC annual Fee;http://nww.docserv.wyss.nhs.uk/Inter-NHS/PRD21RYD28048342914366.pdf;May-21"/>
    <x v="308"/>
    <m/>
    <d v="2021-06-09T00:00:00"/>
    <m/>
    <s v="7310;CARE QUALITY COMMISSION;44197 Prepayment CQC annual Fee;"/>
    <m/>
    <m/>
    <s v="http://nww.docserv.wyss.nhs.uk/Inter-NHS/PRD21RYD28048342914366.pdf;May-21"/>
    <m/>
    <m/>
    <m/>
    <s v="Corporate Expenditure"/>
    <x v="4"/>
    <x v="3"/>
    <x v="6"/>
    <s v="7310 Legal / Prof Fees"/>
    <x v="1"/>
  </r>
  <r>
    <s v="E35120"/>
    <s v="7310"/>
    <s v="E1833"/>
    <s v="00000"/>
    <s v="000000"/>
    <s v="Corporate Expenses"/>
    <s v="Legal / Prof Fees"/>
    <s v="Employment Relations"/>
    <s v="Default"/>
    <s v="Default"/>
    <n v="2100"/>
    <d v="2021-06-01T00:00:00"/>
    <s v="Adjustment"/>
    <s v="Spreadsheet"/>
    <s v="M03 FBP1 Adjustment - HR"/>
    <s v="Spreadsheet A 21281987 103287868"/>
    <s v="RYD FIN CAM 2122 03 015 Adjustment GBP"/>
    <d v="2021-07-06T00:00:00"/>
    <s v="RYD MCCARTHY, CAROLE"/>
    <n v="241"/>
    <s v="7310;SBS RYD MAY-21 VAT ADJUSTMENT JOURNAL Adjustment GBP; SENATUS CONSULTING-00060-0-;http://nww.docserv.wyss.nhs.uk/synergyiim/dist/?val=3884220_14952598_20210513133345"/>
    <x v="309"/>
    <m/>
    <d v="2021-07-06T00:00:00"/>
    <m/>
    <s v="7310;SBS RYD MAY-21 VAT ADJUSTMENT JOURNAL Adjustment GBP; SENATUS CONSULTING-00060-0-;"/>
    <m/>
    <m/>
    <s v="http://nww.docserv.wyss.nhs.uk/synergyiim/dist/?val=3884220_14952598_20210513133345"/>
    <m/>
    <m/>
    <m/>
    <s v="Corporate Expenditure"/>
    <x v="4"/>
    <x v="3"/>
    <x v="6"/>
    <s v="7310 Legal / Prof Fees"/>
    <x v="1"/>
  </r>
  <r>
    <s v="E35120"/>
    <s v="7310"/>
    <s v="00000"/>
    <s v="00000"/>
    <s v="000000"/>
    <s v="Corporate Expenses"/>
    <s v="Legal / Prof Fees"/>
    <s v="Default"/>
    <s v="Default"/>
    <s v="Default"/>
    <n v="41510"/>
    <d v="2021-07-01T00:00:00"/>
    <s v="Accrual"/>
    <s v="Spreadsheet"/>
    <s v="M04 FBP1 Accrual - Corporate &amp; Finance Management"/>
    <s v="Spreadsheet A 21474612 104374510"/>
    <s v="RYD FIN CAM 2122 04 012 Accrual GBP"/>
    <d v="2021-08-04T00:00:00"/>
    <s v="RYD MCCARTHY, CAROLE"/>
    <n v="35"/>
    <s v="7310;DAC Beachcroft;44287 Accrual Professional Fees PO 165088048;http://nww.docserv.wyss.nhs.uk/synergyiim/dist/?val=3493260_14151874_20210216110515;Jul-21"/>
    <x v="310"/>
    <m/>
    <d v="2021-08-04T00:00:00"/>
    <m/>
    <s v="7310;DAC Beachcroft;44287 Accrual Professional Fees PO 165088048;"/>
    <m/>
    <m/>
    <s v="http://nww.docserv.wyss.nhs.uk/synergyiim/dist/?val=3493260_14151874_20210216110515;Jul-21"/>
    <m/>
    <m/>
    <m/>
    <s v="Corporate Expenditure"/>
    <x v="4"/>
    <x v="3"/>
    <x v="6"/>
    <s v="7310 Legal / Prof Fees"/>
    <x v="1"/>
  </r>
  <r>
    <s v="E35120"/>
    <s v="7310"/>
    <s v="00000"/>
    <s v="00000"/>
    <s v="000000"/>
    <s v="Corporate Expenses"/>
    <s v="Legal / Prof Fees"/>
    <s v="Default"/>
    <s v="Default"/>
    <s v="Default"/>
    <n v="-2653"/>
    <d v="2021-07-01T00:00:00"/>
    <s v="Accrual"/>
    <s v="Spreadsheet"/>
    <s v="M04 FBP1 Accrual - Corporate &amp; Finance Management"/>
    <s v="Spreadsheet A 21474612 104374510"/>
    <s v="RYD FIN CAM 2122 04 012 Accrual GBP"/>
    <d v="2021-08-04T00:00:00"/>
    <s v="RYD MCCARTHY, CAROLE"/>
    <n v="36"/>
    <s v="7310;ICO Information Commissioner's Office;44287 Prepayment DATA PROTECTION FEE:ICO.GOV.UK;Barclaycard payments;Jul-20;;Jul-21"/>
    <x v="310"/>
    <m/>
    <d v="2021-08-04T00:00:00"/>
    <m/>
    <s v="7310;ICO Information Commissioner's Office;44287 Prepayment DATA PROTECTION FEE:ICO.GOV.UK;Barclaycard payments;Jul-20;;Jul-21"/>
    <m/>
    <m/>
    <m/>
    <m/>
    <m/>
    <m/>
    <s v="Corporate Expenditure"/>
    <x v="4"/>
    <x v="3"/>
    <x v="6"/>
    <s v="7310 Legal / Prof Fees"/>
    <x v="1"/>
  </r>
  <r>
    <s v="E35120"/>
    <s v="7310"/>
    <s v="00000"/>
    <s v="00000"/>
    <s v="000000"/>
    <s v="Corporate Expenses"/>
    <s v="Legal / Prof Fees"/>
    <s v="Default"/>
    <s v="Default"/>
    <s v="Default"/>
    <n v="-2900"/>
    <d v="2021-07-01T00:00:00"/>
    <s v="Accrual"/>
    <s v="Spreadsheet"/>
    <s v="Reverses &quot;RYD FIN BAN 2122 03 006 Accrual GBP&quot; journal entry of &quot;Spreadsheet A 21236881 103071729&quot; batch from &quot;JUN-21&quot;."/>
    <s v="Reverses &quot;RYD FIN BAN 2122 03 006 Accrual GBP&quot;09-JUL-21 17:24:49 - 103413688"/>
    <s v="Reverses &quot;RYD FIN BAN 2122 03 006 Accrual GBP&quot;09-JUL-21 17:24:49"/>
    <d v="2021-07-09T00:00:00"/>
    <s v="SSCREPMAN,"/>
    <n v="99"/>
    <s v="7310;BARCLAYCARD COMMERCIAL;DATA PROTECTION FEE;Jun-21"/>
    <x v="311"/>
    <m/>
    <d v="2021-07-09T00:00:00"/>
    <m/>
    <s v="7310;BARCLAYCARD COMMERCIAL;DATA PROTECTION FEE;Jun-21"/>
    <m/>
    <m/>
    <m/>
    <m/>
    <m/>
    <m/>
    <s v="Corporate Expenditure"/>
    <x v="4"/>
    <x v="3"/>
    <x v="6"/>
    <s v="7310 Legal / Prof Fees"/>
    <x v="1"/>
  </r>
  <r>
    <s v="E35120"/>
    <s v="7310"/>
    <s v="00000"/>
    <s v="00000"/>
    <s v="000000"/>
    <s v="Corporate Expenses"/>
    <s v="Legal / Prof Fees"/>
    <s v="Default"/>
    <s v="Default"/>
    <s v="Default"/>
    <n v="-8"/>
    <d v="2021-07-01T00:00:00"/>
    <s v="Accrual"/>
    <s v="Spreadsheet"/>
    <s v="Reverses &quot;RYD FIN CAM 2122 03 012 Accrual GBP&quot; journal entry of &quot;Spreadsheet A 21280384 103279347&quot; batch from &quot;JUN-21&quot;."/>
    <s v="Reverses &quot;RYD FIN CAM 2122 03 012 Accrual GBP&quot;09-JUL-21 17:26:44 - 103413688"/>
    <s v="Reverses &quot;RYD FIN CAM 2122 03 012 Accrual GBP&quot;09-JUL-21 17:26:44"/>
    <d v="2021-07-09T00:00:00"/>
    <s v="SSCREPMAN,"/>
    <n v="33"/>
    <s v="7310;ICO Information Commissioner's Office;44287 Accrual DATA PROTECTION FEE:ICO.GOV.UK;Barclaycard payments;Jul-20;;Jun-21"/>
    <x v="312"/>
    <m/>
    <d v="2021-07-09T00:00:00"/>
    <m/>
    <s v="7310;ICO Information Commissioner's Office;44287 Accrual DATA PROTECTION FEE:ICO.GOV.UK;Barclaycard payments;Jul-20;;Jun-21"/>
    <m/>
    <m/>
    <m/>
    <m/>
    <m/>
    <m/>
    <s v="Corporate Expenditure"/>
    <x v="4"/>
    <x v="3"/>
    <x v="6"/>
    <s v="7310 Legal / Prof Fees"/>
    <x v="1"/>
  </r>
  <r>
    <s v="E35120"/>
    <s v="7310"/>
    <s v="00000"/>
    <s v="00000"/>
    <s v="000000"/>
    <s v="Corporate Expenses"/>
    <s v="Legal / Prof Fees"/>
    <s v="Default"/>
    <s v="Default"/>
    <s v="Default"/>
    <n v="-30962"/>
    <d v="2021-07-01T00:00:00"/>
    <s v="Accrual"/>
    <s v="Spreadsheet"/>
    <s v="Reverses &quot;RYD FIN CAM 2122 03 012 Accrual GBP&quot; journal entry of &quot;Spreadsheet A 21280384 103279347&quot; batch from &quot;JUN-21&quot;."/>
    <s v="Reverses &quot;RYD FIN CAM 2122 03 012 Accrual GBP&quot;09-JUL-21 17:26:44 - 103413688"/>
    <s v="Reverses &quot;RYD FIN CAM 2122 03 012 Accrual GBP&quot;09-JUL-21 17:26:44"/>
    <d v="2021-07-09T00:00:00"/>
    <s v="SSCREPMAN,"/>
    <n v="34"/>
    <s v="7310;DAC Beachcroft;44287 Accrual Professional Fees PO 165088048;http://nww.docserv.wyss.nhs.uk/synergyiim/dist/?val=3493260_14151874_20210216110515;Jun-21"/>
    <x v="312"/>
    <m/>
    <d v="2021-07-09T00:00:00"/>
    <m/>
    <s v="7310;DAC Beachcroft;44287 Accrual Professional Fees PO 165088048;"/>
    <m/>
    <m/>
    <s v="http://nww.docserv.wyss.nhs.uk/synergyiim/dist/?val=3493260_14151874_20210216110515;Jun-21"/>
    <m/>
    <m/>
    <m/>
    <s v="Corporate Expenditure"/>
    <x v="4"/>
    <x v="3"/>
    <x v="6"/>
    <s v="7310 Legal / Prof Fees"/>
    <x v="1"/>
  </r>
  <r>
    <s v="E35120"/>
    <s v="7310"/>
    <s v="00000"/>
    <s v="00000"/>
    <s v="000000"/>
    <s v="Corporate Expenses"/>
    <s v="Legal / Prof Fees"/>
    <s v="Default"/>
    <s v="Default"/>
    <s v="Default"/>
    <n v="8"/>
    <d v="2021-07-01T00:00:00"/>
    <s v="Accrual"/>
    <s v="Spreadsheet"/>
    <s v="Reverses &quot;RYD FIN CAM 2122 03 014 Accrual GBP&quot; journal entry of &quot;Spreadsheet A 21279404 103287770&quot; batch from &quot;JUN-21&quot;."/>
    <s v="Reverses &quot;RYD FIN CAM 2122 03 014 Accrual GBP&quot;09-JUL-21 17:26:48 - 103413688"/>
    <s v="Reverses &quot;RYD FIN CAM 2122 03 014 Accrual GBP&quot;09-JUL-21 17:26:48"/>
    <d v="2021-07-09T00:00:00"/>
    <s v="SSCREPMAN,"/>
    <n v="35"/>
    <s v="7310;ICO Information Commissioner's Office;44287 Accrual DATA PROTECTION FEE:ICO.GOV.UK;Barclaycard payments;Jul-20;;Jun-21"/>
    <x v="313"/>
    <m/>
    <d v="2021-07-09T00:00:00"/>
    <m/>
    <s v="7310;ICO Information Commissioner's Office;44287 Accrual DATA PROTECTION FEE:ICO.GOV.UK;Barclaycard payments;Jul-20;;Jun-21"/>
    <m/>
    <m/>
    <m/>
    <m/>
    <m/>
    <m/>
    <s v="Corporate Expenditure"/>
    <x v="4"/>
    <x v="3"/>
    <x v="6"/>
    <s v="7310 Legal / Prof Fees"/>
    <x v="1"/>
  </r>
  <r>
    <s v="E35120"/>
    <s v="7310"/>
    <s v="00000"/>
    <s v="00000"/>
    <s v="000000"/>
    <s v="Corporate Expenses"/>
    <s v="Legal / Prof Fees"/>
    <s v="Default"/>
    <s v="Default"/>
    <s v="Default"/>
    <n v="2900"/>
    <d v="2021-07-01T00:00:00"/>
    <s v="Accrual"/>
    <s v="Spreadsheet"/>
    <s v="Reverses &quot;RYD FIN CAM 2122 03 014 Accrual GBP&quot; journal entry of &quot;Spreadsheet A 21279404 103287770&quot; batch from &quot;JUN-21&quot;."/>
    <s v="Reverses &quot;RYD FIN CAM 2122 03 014 Accrual GBP&quot;09-JUL-21 17:26:48 - 103413688"/>
    <s v="Reverses &quot;RYD FIN CAM 2122 03 014 Accrual GBP&quot;09-JUL-21 17:26:48"/>
    <d v="2021-07-09T00:00:00"/>
    <s v="SSCREPMAN,"/>
    <n v="36"/>
    <s v="7310;ICO Information Commissioner's Office;44287 Prepayment DATA PROTECTION FEE:ICO.GOV.UK;Barclaycard payments;Jul-20;;Jun-21"/>
    <x v="313"/>
    <m/>
    <d v="2021-07-09T00:00:00"/>
    <m/>
    <s v="7310;ICO Information Commissioner's Office;44287 Prepayment DATA PROTECTION FEE:ICO.GOV.UK;Barclaycard payments;Jul-20;;Jun-21"/>
    <m/>
    <m/>
    <m/>
    <m/>
    <m/>
    <m/>
    <s v="Corporate Expenditure"/>
    <x v="4"/>
    <x v="3"/>
    <x v="6"/>
    <s v="7310 Legal / Prof Fees"/>
    <x v="1"/>
  </r>
  <r>
    <s v="E35120"/>
    <s v="7310"/>
    <s v="00000"/>
    <s v="00000"/>
    <s v="000000"/>
    <s v="Corporate Expenses"/>
    <s v="Legal / Prof Fees"/>
    <s v="Default"/>
    <s v="Default"/>
    <s v="Default"/>
    <n v="2900"/>
    <d v="2021-07-01T00:00:00"/>
    <s v="Adjustment"/>
    <s v="Spreadsheet"/>
    <s v="BARCLAYCARD COMMERCIAL JUL 21"/>
    <s v="Spreadsheet A 21427083 104142328"/>
    <s v="SBSCM SK RYD 001 JUL 21 Adjustment GBP"/>
    <d v="2021-07-29T00:00:00"/>
    <s v="SSC KWENBEYA, SHARON"/>
    <n v="4"/>
    <s v="BARCLAYCARD COMMERCIAL JUL 21"/>
    <x v="314"/>
    <m/>
    <d v="2021-07-29T00:00:00"/>
    <m/>
    <s v="BARCLAYCARD COMMERCIAL JUL 21"/>
    <m/>
    <m/>
    <m/>
    <m/>
    <m/>
    <m/>
    <s v="Corporate Expenditure"/>
    <x v="4"/>
    <x v="3"/>
    <x v="6"/>
    <s v="7310 Legal / Prof Fees"/>
    <x v="1"/>
  </r>
  <r>
    <s v="E35120"/>
    <s v="7310"/>
    <s v="00000"/>
    <s v="00000"/>
    <s v="000000"/>
    <s v="Corporate Expenses"/>
    <s v="Legal / Prof Fees"/>
    <s v="Default"/>
    <s v="Default"/>
    <s v="Default"/>
    <n v="1800"/>
    <d v="2021-07-01T00:00:00"/>
    <s v="Adjustment"/>
    <s v="Spreadsheet"/>
    <s v="SBS RYD JUN-21 ADDITIONAL VAT JOURNAL"/>
    <s v="Spreadsheet A 21435730 104184818"/>
    <s v="SBS RYD JUN-21 ADDITIONAL VAT JOURNAL Adjustment GBP"/>
    <d v="2021-07-30T00:00:00"/>
    <s v="SSC BLATTI, FRANCESCO"/>
    <n v="40"/>
    <s v="MONTAGU EVANS LLP-OR12_105144-DVC211841-1800-https://nww.einvoice-prod.sbs.nhs.uk:8179/invoicepdf/f8c8b39a-5955-5e0a-a93e-ef3c50092c22"/>
    <x v="315"/>
    <m/>
    <d v="2021-07-30T00:00:00"/>
    <m/>
    <s v="MONTAGU EVANS LLP-OR12_105144-DVC211841-1800-"/>
    <m/>
    <m/>
    <s v="https://nww.einvoice-prod.sbs.nhs.uk:8179/invoicepdf/f8c8b39a-5955-5e0a-a93e-ef3c50092c22"/>
    <m/>
    <m/>
    <m/>
    <s v="Corporate Expenditure"/>
    <x v="4"/>
    <x v="3"/>
    <x v="6"/>
    <s v="7310 Legal / Prof Fees"/>
    <x v="1"/>
  </r>
  <r>
    <s v="E35120"/>
    <s v="7310"/>
    <s v="00000"/>
    <s v="00000"/>
    <s v="000000"/>
    <s v="Corporate Expenses"/>
    <s v="Legal / Prof Fees"/>
    <s v="Default"/>
    <s v="Default"/>
    <s v="Default"/>
    <n v="-40"/>
    <d v="2021-07-01T00:00:00"/>
    <s v="Misc Receipts"/>
    <s v="Receivables"/>
    <s v="Journal Import 103805956:"/>
    <s v="Receivables A 21374546 103805956"/>
    <s v="JUL-21 Misc Receipts GBP"/>
    <d v="2021-07-20T00:00:00"/>
    <s v="SSCREPMAN,"/>
    <n v="7"/>
    <s v="Journal Import Created"/>
    <x v="26"/>
    <s v="SBSEFT1907219868585A"/>
    <d v="2021-07-19T00:00:00"/>
    <m/>
    <s v="LB PAYMENT FROM DESCRIPTION: HMCTS/CENTRALISED REFERENCE: COMP 19121025S CODED AS PER RID CA 20.07.21"/>
    <s v="RYD_10005676_CREATE"/>
    <n v="10005676"/>
    <m/>
    <m/>
    <m/>
    <m/>
    <s v="Corporate Expenditure"/>
    <x v="4"/>
    <x v="3"/>
    <x v="6"/>
    <s v="7310 Legal / Prof Fees"/>
    <x v="1"/>
  </r>
  <r>
    <s v="E35120"/>
    <s v="7310"/>
    <s v="00000"/>
    <s v="00T70"/>
    <s v="000000"/>
    <s v="Corporate Expenses"/>
    <s v="Legal / Prof Fees"/>
    <s v="Default"/>
    <s v="Care Quality Commission"/>
    <s v="Default"/>
    <n v="-126501.53"/>
    <d v="2021-07-01T00:00:00"/>
    <s v="Accrual"/>
    <s v="Spreadsheet"/>
    <s v="M04 FBP1 Accrual - Corporate &amp; Finance Management"/>
    <s v="Spreadsheet A 21474612 104374510"/>
    <s v="RYD FIN CAM 2122 04 012 Accrual GBP"/>
    <d v="2021-08-04T00:00:00"/>
    <s v="RYD MCCARTHY, CAROLE"/>
    <n v="37"/>
    <s v="7310;CARE QUALITY COMMISSION;44287 Prepayment CQC annual Fee;http://nww.docserv.wyss.nhs.uk/Inter-NHS/PRD21RYD28048342914366.pdf;Jul-21"/>
    <x v="310"/>
    <m/>
    <d v="2021-08-04T00:00:00"/>
    <m/>
    <s v="7310;CARE QUALITY COMMISSION;44287 Prepayment CQC annual Fee;"/>
    <m/>
    <m/>
    <s v="http://nww.docserv.wyss.nhs.uk/Inter-NHS/PRD21RYD28048342914366.pdf;Jul-21"/>
    <m/>
    <m/>
    <m/>
    <s v="Corporate Expenditure"/>
    <x v="4"/>
    <x v="3"/>
    <x v="6"/>
    <s v="7310 Legal / Prof Fees"/>
    <x v="1"/>
  </r>
  <r>
    <s v="E35120"/>
    <s v="7310"/>
    <s v="00000"/>
    <s v="00T70"/>
    <s v="000000"/>
    <s v="Corporate Expenses"/>
    <s v="Legal / Prof Fees"/>
    <s v="Default"/>
    <s v="Care Quality Commission"/>
    <s v="Default"/>
    <n v="142639.57999999999"/>
    <d v="2021-07-01T00:00:00"/>
    <s v="Accrual"/>
    <s v="Spreadsheet"/>
    <s v="Reverses &quot;RYD FIN CAM 2122 03 012 Accrual GBP&quot; journal entry of &quot;Spreadsheet A 21280384 103279347&quot; batch from &quot;JUN-21&quot;."/>
    <s v="Reverses &quot;RYD FIN CAM 2122 03 012 Accrual GBP&quot;09-JUL-21 17:26:44 - 103413688"/>
    <s v="Reverses &quot;RYD FIN CAM 2122 03 012 Accrual GBP&quot;09-JUL-21 17:26:44"/>
    <d v="2021-07-09T00:00:00"/>
    <s v="SSCREPMAN,"/>
    <n v="35"/>
    <s v="7310;CARE QUALITY COMMISSION;44197 Prepayment CQC annual Fee;http://nww.docserv.wyss.nhs.uk/Inter-NHS/PRD21RYD28048342914366.pdf;Jun-21"/>
    <x v="312"/>
    <m/>
    <d v="2021-07-09T00:00:00"/>
    <m/>
    <s v="7310;CARE QUALITY COMMISSION;44197 Prepayment CQC annual Fee;"/>
    <m/>
    <m/>
    <s v="http://nww.docserv.wyss.nhs.uk/Inter-NHS/PRD21RYD28048342914366.pdf;Jun-21"/>
    <m/>
    <m/>
    <m/>
    <s v="Corporate Expenditure"/>
    <x v="4"/>
    <x v="3"/>
    <x v="6"/>
    <s v="7310 Legal / Prof Fees"/>
    <x v="1"/>
  </r>
  <r>
    <s v="E35120"/>
    <s v="7310"/>
    <s v="00000"/>
    <s v="00000"/>
    <s v="000000"/>
    <s v="Corporate Expenses"/>
    <s v="Legal / Prof Fees"/>
    <s v="Default"/>
    <s v="Default"/>
    <s v="Default"/>
    <n v="52057"/>
    <d v="2021-08-01T00:00:00"/>
    <s v="Accrual"/>
    <s v="Spreadsheet"/>
    <s v="M05 FBP1 Accrual - Finance &amp; Corporate"/>
    <s v="Spreadsheet A 21681604 105497703"/>
    <s v="RYD FIN CAM 2122 05 017 Accrual GBP"/>
    <d v="2021-09-03T00:00:00"/>
    <s v="RYD MCCARTHY, CAROLE"/>
    <n v="36"/>
    <s v="7310;DAC Beachcroft;44287 Accrual Professional Fees PO 165088048;Aug-21;http://nww.docserv.wyss.nhs.uk/synergyiim/dist/?val=3493260_14151874_20210216110515"/>
    <x v="316"/>
    <m/>
    <d v="2021-09-03T00:00:00"/>
    <m/>
    <s v="7310;DAC Beachcroft;44287 Accrual Professional Fees PO 165088048;Aug-21;"/>
    <m/>
    <m/>
    <s v="http://nww.docserv.wyss.nhs.uk/synergyiim/dist/?val=3493260_14151874_20210216110515"/>
    <m/>
    <m/>
    <m/>
    <s v="Corporate Expenditure"/>
    <x v="4"/>
    <x v="3"/>
    <x v="6"/>
    <s v="7310 Legal / Prof Fees"/>
    <x v="1"/>
  </r>
  <r>
    <s v="E35120"/>
    <s v="7310"/>
    <s v="00000"/>
    <s v="00000"/>
    <s v="000000"/>
    <s v="Corporate Expenses"/>
    <s v="Legal / Prof Fees"/>
    <s v="Default"/>
    <s v="Default"/>
    <s v="Default"/>
    <n v="-2406"/>
    <d v="2021-08-01T00:00:00"/>
    <s v="Accrual"/>
    <s v="Spreadsheet"/>
    <s v="M05 FBP1 Accrual - Finance &amp; Corporate"/>
    <s v="Spreadsheet A 21681604 105497703"/>
    <s v="RYD FIN CAM 2122 05 017 Accrual GBP"/>
    <d v="2021-09-03T00:00:00"/>
    <s v="RYD MCCARTHY, CAROLE"/>
    <n v="37"/>
    <s v="7310;ICO Information Commissioner's Office;44287 Prepayment DATA PROTECTION FEE:ICO.GOV.UK;Barclaycard payments;Jul-20;Aug-21;"/>
    <x v="316"/>
    <m/>
    <d v="2021-09-03T00:00:00"/>
    <m/>
    <s v="7310;ICO Information Commissioner's Office;44287 Prepayment DATA PROTECTION FEE:ICO.GOV.UK;Barclaycard payments;Jul-20;Aug-21;"/>
    <m/>
    <m/>
    <m/>
    <m/>
    <m/>
    <m/>
    <s v="Corporate Expenditure"/>
    <x v="4"/>
    <x v="3"/>
    <x v="6"/>
    <s v="7310 Legal / Prof Fees"/>
    <x v="1"/>
  </r>
  <r>
    <s v="E35120"/>
    <s v="7310"/>
    <s v="00000"/>
    <s v="00000"/>
    <s v="000000"/>
    <s v="Corporate Expenses"/>
    <s v="Legal / Prof Fees"/>
    <s v="Default"/>
    <s v="Default"/>
    <s v="Default"/>
    <n v="-41510"/>
    <d v="2021-08-01T00:00:00"/>
    <s v="Accrual"/>
    <s v="Spreadsheet"/>
    <s v="Reverses &quot;RYD FIN CAM 2122 04 012 Accrual GBP&quot; journal entry of &quot;Spreadsheet A 21474612 104374510&quot; batch from &quot;JUL-21&quot;."/>
    <s v="Reverses &quot;RYD FIN CAM 2122 04 012 Accrual GBP&quot;10-AUG-21 17:24:30 - 104612462"/>
    <s v="Reverses &quot;RYD FIN CAM 2122 04 012 Accrual GBP&quot;10-AUG-21 17:24:30"/>
    <d v="2021-08-10T00:00:00"/>
    <s v="SSCREPMAN,"/>
    <n v="35"/>
    <s v="7310;DAC Beachcroft;44287 Accrual Professional Fees PO 165088048;http://nww.docserv.wyss.nhs.uk/synergyiim/dist/?val=3493260_14151874_20210216110515;Jul-21"/>
    <x v="317"/>
    <m/>
    <d v="2021-08-10T00:00:00"/>
    <m/>
    <s v="7310;DAC Beachcroft;44287 Accrual Professional Fees PO 165088048;"/>
    <m/>
    <m/>
    <s v="http://nww.docserv.wyss.nhs.uk/synergyiim/dist/?val=3493260_14151874_20210216110515;Jul-21"/>
    <m/>
    <m/>
    <m/>
    <s v="Corporate Expenditure"/>
    <x v="4"/>
    <x v="3"/>
    <x v="6"/>
    <s v="7310 Legal / Prof Fees"/>
    <x v="1"/>
  </r>
  <r>
    <s v="E35120"/>
    <s v="7310"/>
    <s v="00000"/>
    <s v="00000"/>
    <s v="000000"/>
    <s v="Corporate Expenses"/>
    <s v="Legal / Prof Fees"/>
    <s v="Default"/>
    <s v="Default"/>
    <s v="Default"/>
    <n v="2653"/>
    <d v="2021-08-01T00:00:00"/>
    <s v="Accrual"/>
    <s v="Spreadsheet"/>
    <s v="Reverses &quot;RYD FIN CAM 2122 04 012 Accrual GBP&quot; journal entry of &quot;Spreadsheet A 21474612 104374510&quot; batch from &quot;JUL-21&quot;."/>
    <s v="Reverses &quot;RYD FIN CAM 2122 04 012 Accrual GBP&quot;10-AUG-21 17:24:30 - 104612462"/>
    <s v="Reverses &quot;RYD FIN CAM 2122 04 012 Accrual GBP&quot;10-AUG-21 17:24:30"/>
    <d v="2021-08-10T00:00:00"/>
    <s v="SSCREPMAN,"/>
    <n v="36"/>
    <s v="7310;ICO Information Commissioner's Office;44287 Prepayment DATA PROTECTION FEE:ICO.GOV.UK;Barclaycard payments;Jul-20;;Jul-21"/>
    <x v="317"/>
    <m/>
    <d v="2021-08-10T00:00:00"/>
    <m/>
    <s v="7310;ICO Information Commissioner's Office;44287 Prepayment DATA PROTECTION FEE:ICO.GOV.UK;Barclaycard payments;Jul-20;;Jul-21"/>
    <m/>
    <m/>
    <m/>
    <m/>
    <m/>
    <m/>
    <s v="Corporate Expenditure"/>
    <x v="4"/>
    <x v="3"/>
    <x v="6"/>
    <s v="7310 Legal / Prof Fees"/>
    <x v="1"/>
  </r>
  <r>
    <s v="E35120"/>
    <s v="7310"/>
    <s v="00000"/>
    <s v="00000"/>
    <s v="000000"/>
    <s v="Corporate Expenses"/>
    <s v="Legal / Prof Fees"/>
    <s v="Default"/>
    <s v="Default"/>
    <s v="Default"/>
    <n v="-20"/>
    <d v="2021-08-01T00:00:00"/>
    <s v="Misc Receipts"/>
    <s v="Receivables"/>
    <s v="Journal Import 104390149:"/>
    <s v="Receivables A 21483590 104390149"/>
    <s v="AUG-21 Misc Receipts GBP"/>
    <d v="2021-08-04T00:00:00"/>
    <s v="SSCREPMAN,"/>
    <n v="4"/>
    <s v="Journal Import Created"/>
    <x v="26"/>
    <s v="SBSEFT0308219893152A"/>
    <d v="2021-08-03T00:00:00"/>
    <m/>
    <s v="LB PAYMENT FROM DESCRIPTION: HMCTS/CENTRALISED REFERENCE: COMP 19121025S CODED AS PER RID CA 04.08.21"/>
    <s v="RYD_10005676_CREATE"/>
    <n v="10005676"/>
    <m/>
    <m/>
    <m/>
    <m/>
    <s v="Corporate Expenditure"/>
    <x v="4"/>
    <x v="3"/>
    <x v="6"/>
    <s v="7310 Legal / Prof Fees"/>
    <x v="1"/>
  </r>
  <r>
    <s v="E35120"/>
    <s v="7310"/>
    <s v="00000"/>
    <s v="00T70"/>
    <s v="000000"/>
    <s v="Corporate Expenses"/>
    <s v="Legal / Prof Fees"/>
    <s v="Default"/>
    <s v="Care Quality Commission"/>
    <s v="Default"/>
    <n v="-110363.47"/>
    <d v="2021-08-01T00:00:00"/>
    <s v="Accrual"/>
    <s v="Spreadsheet"/>
    <s v="M05 FBP1 Accrual - Finance &amp; Corporate"/>
    <s v="Spreadsheet A 21681604 105497703"/>
    <s v="RYD FIN CAM 2122 05 017 Accrual GBP"/>
    <d v="2021-09-03T00:00:00"/>
    <s v="RYD MCCARTHY, CAROLE"/>
    <n v="38"/>
    <s v="7310;CARE QUALITY COMMISSION;44287 Prepayment CQC annual Fee;Aug-21;http://nww.docserv.wyss.nhs.uk/Inter-NHS/PRD21RYD28048342914366.pdf"/>
    <x v="316"/>
    <m/>
    <d v="2021-09-03T00:00:00"/>
    <m/>
    <s v="7310;CARE QUALITY COMMISSION;44287 Prepayment CQC annual Fee;Aug-21;"/>
    <m/>
    <m/>
    <s v="http://nww.docserv.wyss.nhs.uk/Inter-NHS/PRD21RYD28048342914366.pdf"/>
    <m/>
    <m/>
    <m/>
    <s v="Corporate Expenditure"/>
    <x v="4"/>
    <x v="3"/>
    <x v="6"/>
    <s v="7310 Legal / Prof Fees"/>
    <x v="1"/>
  </r>
  <r>
    <s v="E35120"/>
    <s v="7310"/>
    <s v="00000"/>
    <s v="00T70"/>
    <s v="000000"/>
    <s v="Corporate Expenses"/>
    <s v="Legal / Prof Fees"/>
    <s v="Default"/>
    <s v="Care Quality Commission"/>
    <s v="Default"/>
    <n v="126501.53"/>
    <d v="2021-08-01T00:00:00"/>
    <s v="Accrual"/>
    <s v="Spreadsheet"/>
    <s v="Reverses &quot;RYD FIN CAM 2122 04 012 Accrual GBP&quot; journal entry of &quot;Spreadsheet A 21474612 104374510&quot; batch from &quot;JUL-21&quot;."/>
    <s v="Reverses &quot;RYD FIN CAM 2122 04 012 Accrual GBP&quot;10-AUG-21 17:24:30 - 104612462"/>
    <s v="Reverses &quot;RYD FIN CAM 2122 04 012 Accrual GBP&quot;10-AUG-21 17:24:30"/>
    <d v="2021-08-10T00:00:00"/>
    <s v="SSCREPMAN,"/>
    <n v="37"/>
    <s v="7310;CARE QUALITY COMMISSION;44287 Prepayment CQC annual Fee;http://nww.docserv.wyss.nhs.uk/Inter-NHS/PRD21RYD28048342914366.pdf;Jul-21"/>
    <x v="317"/>
    <m/>
    <d v="2021-08-10T00:00:00"/>
    <m/>
    <s v="7310;CARE QUALITY COMMISSION;44287 Prepayment CQC annual Fee;"/>
    <m/>
    <m/>
    <s v="http://nww.docserv.wyss.nhs.uk/Inter-NHS/PRD21RYD28048342914366.pdf;Jul-21"/>
    <m/>
    <m/>
    <m/>
    <s v="Corporate Expenditure"/>
    <x v="4"/>
    <x v="3"/>
    <x v="6"/>
    <s v="7310 Legal / Prof Fees"/>
    <x v="1"/>
  </r>
  <r>
    <s v="E35120"/>
    <s v="7310"/>
    <s v="00000"/>
    <s v="00000"/>
    <s v="000000"/>
    <s v="Corporate Expenses"/>
    <s v="Legal / Prof Fees"/>
    <s v="Default"/>
    <s v="Default"/>
    <s v="Default"/>
    <n v="62264"/>
    <d v="2021-09-01T00:00:00"/>
    <s v="Accrual"/>
    <s v="Spreadsheet"/>
    <s v="M06 FBP1 Accrual - Finance &amp; Corporate"/>
    <s v="Spreadsheet A 21907073 106663179"/>
    <s v="RYD FIN CAM 2122 06 020 Accrual GBP"/>
    <d v="2021-10-05T00:00:00"/>
    <s v="RYD MCCARTHY, CAROLE"/>
    <n v="33"/>
    <s v="7310;DAC Beachcroft;44287 Accrual Professional Fees PO 165088048;Sep-21;http://nww.docserv.wyss.nhs.uk/synergyiim/dist/?val=3493260_14151874_20210216110515"/>
    <x v="318"/>
    <m/>
    <d v="2021-10-05T00:00:00"/>
    <m/>
    <s v="7310;DAC Beachcroft;44287 Accrual Professional Fees PO 165088048;Sep-21;"/>
    <m/>
    <m/>
    <s v="http://nww.docserv.wyss.nhs.uk/synergyiim/dist/?val=3493260_14151874_20210216110515"/>
    <m/>
    <m/>
    <m/>
    <s v="Corporate Expenditure"/>
    <x v="4"/>
    <x v="3"/>
    <x v="6"/>
    <s v="7310 Legal / Prof Fees"/>
    <x v="1"/>
  </r>
  <r>
    <s v="E35120"/>
    <s v="7310"/>
    <s v="00000"/>
    <s v="00000"/>
    <s v="000000"/>
    <s v="Corporate Expenses"/>
    <s v="Legal / Prof Fees"/>
    <s v="Default"/>
    <s v="Default"/>
    <s v="Default"/>
    <n v="-2167"/>
    <d v="2021-09-01T00:00:00"/>
    <s v="Accrual"/>
    <s v="Spreadsheet"/>
    <s v="M06 FBP1 Accrual - Finance &amp; Corporate"/>
    <s v="Spreadsheet A 21907073 106663179"/>
    <s v="RYD FIN CAM 2122 06 020 Accrual GBP"/>
    <d v="2021-10-05T00:00:00"/>
    <s v="RYD MCCARTHY, CAROLE"/>
    <n v="34"/>
    <s v="7310;ICO Information Commissioner's Office;44287 Prepayment DATA PROTECTION FEE:ICO.GOV.UK;Barclaycard payments;Jul-20;Sep-21;"/>
    <x v="318"/>
    <m/>
    <d v="2021-10-05T00:00:00"/>
    <m/>
    <s v="7310;ICO Information Commissioner's Office;44287 Prepayment DATA PROTECTION FEE:ICO.GOV.UK;Barclaycard payments;Jul-20;Sep-21;"/>
    <m/>
    <m/>
    <m/>
    <m/>
    <m/>
    <m/>
    <s v="Corporate Expenditure"/>
    <x v="4"/>
    <x v="3"/>
    <x v="6"/>
    <s v="7310 Legal / Prof Fees"/>
    <x v="1"/>
  </r>
  <r>
    <s v="E35120"/>
    <s v="7310"/>
    <s v="00000"/>
    <s v="00000"/>
    <s v="000000"/>
    <s v="Corporate Expenses"/>
    <s v="Legal / Prof Fees"/>
    <s v="Default"/>
    <s v="Default"/>
    <s v="Default"/>
    <n v="-52057"/>
    <d v="2021-09-01T00:00:00"/>
    <s v="Accrual"/>
    <s v="Spreadsheet"/>
    <s v="Reverses &quot;RYD FIN CAM 2122 05 017 Accrual GBP&quot; journal entry of &quot;Spreadsheet A 21681604 105497703&quot; batch from &quot;AUG-21&quot;."/>
    <s v="Reverses &quot;RYD FIN CAM 2122 05 017 Accrual GBP&quot;09-SEP-21 17:30:39 - 105725706"/>
    <s v="Reverses &quot;RYD FIN CAM 2122 05 017 Accrual GBP&quot;09-SEP-21 17:30:39"/>
    <d v="2021-09-09T00:00:00"/>
    <s v="SSCREPMAN,"/>
    <n v="36"/>
    <s v="7310;DAC Beachcroft;44287 Accrual Professional Fees PO 165088048;Aug-21;http://nww.docserv.wyss.nhs.uk/synergyiim/dist/?val=3493260_14151874_20210216110515"/>
    <x v="319"/>
    <m/>
    <d v="2021-09-09T00:00:00"/>
    <m/>
    <s v="7310;DAC Beachcroft;44287 Accrual Professional Fees PO 165088048;Aug-21;"/>
    <m/>
    <m/>
    <s v="http://nww.docserv.wyss.nhs.uk/synergyiim/dist/?val=3493260_14151874_20210216110515"/>
    <m/>
    <m/>
    <m/>
    <s v="Corporate Expenditure"/>
    <x v="4"/>
    <x v="3"/>
    <x v="6"/>
    <s v="7310 Legal / Prof Fees"/>
    <x v="1"/>
  </r>
  <r>
    <s v="E35120"/>
    <s v="7310"/>
    <s v="00000"/>
    <s v="00000"/>
    <s v="000000"/>
    <s v="Corporate Expenses"/>
    <s v="Legal / Prof Fees"/>
    <s v="Default"/>
    <s v="Default"/>
    <s v="Default"/>
    <n v="2406"/>
    <d v="2021-09-01T00:00:00"/>
    <s v="Accrual"/>
    <s v="Spreadsheet"/>
    <s v="Reverses &quot;RYD FIN CAM 2122 05 017 Accrual GBP&quot; journal entry of &quot;Spreadsheet A 21681604 105497703&quot; batch from &quot;AUG-21&quot;."/>
    <s v="Reverses &quot;RYD FIN CAM 2122 05 017 Accrual GBP&quot;09-SEP-21 17:30:39 - 105725706"/>
    <s v="Reverses &quot;RYD FIN CAM 2122 05 017 Accrual GBP&quot;09-SEP-21 17:30:39"/>
    <d v="2021-09-09T00:00:00"/>
    <s v="SSCREPMAN,"/>
    <n v="37"/>
    <s v="7310;ICO Information Commissioner's Office;44287 Prepayment DATA PROTECTION FEE:ICO.GOV.UK;Barclaycard payments;Jul-20;Aug-21;"/>
    <x v="319"/>
    <m/>
    <d v="2021-09-09T00:00:00"/>
    <m/>
    <s v="7310;ICO Information Commissioner's Office;44287 Prepayment DATA PROTECTION FEE:ICO.GOV.UK;Barclaycard payments;Jul-20;Aug-21;"/>
    <m/>
    <m/>
    <m/>
    <m/>
    <m/>
    <m/>
    <s v="Corporate Expenditure"/>
    <x v="4"/>
    <x v="3"/>
    <x v="6"/>
    <s v="7310 Legal / Prof Fees"/>
    <x v="1"/>
  </r>
  <r>
    <s v="E35120"/>
    <s v="7310"/>
    <s v="00000"/>
    <s v="00000"/>
    <s v="000000"/>
    <s v="Corporate Expenses"/>
    <s v="Legal / Prof Fees"/>
    <s v="Default"/>
    <s v="Default"/>
    <s v="Default"/>
    <n v="-20"/>
    <d v="2021-09-01T00:00:00"/>
    <s v="Misc Receipts"/>
    <s v="Receivables"/>
    <s v="Journal Import 105646760:"/>
    <s v="Receivables A 21714584 105646760"/>
    <s v="SEP-21 Misc Receipts GBP"/>
    <d v="2021-09-07T00:00:00"/>
    <s v="SSCREPMAN,"/>
    <n v="5"/>
    <s v="Journal Import Created"/>
    <x v="26"/>
    <s v="SBSEFT0609219942876A"/>
    <d v="2021-09-06T00:00:00"/>
    <m/>
    <s v="LB PAYMENT FROM DESCRIPTION: HMCTS/CENTRALISED REFERENCE: COMP 19121025S CODED AS PER RID CA 07.09.21"/>
    <s v="RYD_10005676_CREATE"/>
    <n v="10005676"/>
    <m/>
    <m/>
    <m/>
    <m/>
    <s v="Corporate Expenditure"/>
    <x v="4"/>
    <x v="3"/>
    <x v="6"/>
    <s v="7310 Legal / Prof Fees"/>
    <x v="1"/>
  </r>
  <r>
    <s v="E35120"/>
    <s v="7310"/>
    <s v="00000"/>
    <s v="00T70"/>
    <s v="000000"/>
    <s v="Corporate Expenses"/>
    <s v="Legal / Prof Fees"/>
    <s v="Default"/>
    <s v="Care Quality Commission"/>
    <s v="Default"/>
    <n v="-94746"/>
    <d v="2021-09-01T00:00:00"/>
    <s v="Accrual"/>
    <s v="Spreadsheet"/>
    <s v="M06 FBP1 Accrual - Finance &amp; Corporate"/>
    <s v="Spreadsheet A 21907073 106663179"/>
    <s v="RYD FIN CAM 2122 06 020 Accrual GBP"/>
    <d v="2021-10-05T00:00:00"/>
    <s v="RYD MCCARTHY, CAROLE"/>
    <n v="35"/>
    <s v="7310;CARE QUALITY COMMISSION;44287 Prepayment CQC annual Fee;Sep-21;http://nww.docserv.wyss.nhs.uk/Inter-NHS/PRD21RYD28048342914366.pdf"/>
    <x v="318"/>
    <m/>
    <d v="2021-10-05T00:00:00"/>
    <m/>
    <s v="7310;CARE QUALITY COMMISSION;44287 Prepayment CQC annual Fee;Sep-21;"/>
    <m/>
    <m/>
    <s v="http://nww.docserv.wyss.nhs.uk/Inter-NHS/PRD21RYD28048342914366.pdf"/>
    <m/>
    <m/>
    <m/>
    <s v="Corporate Expenditure"/>
    <x v="4"/>
    <x v="3"/>
    <x v="6"/>
    <s v="7310 Legal / Prof Fees"/>
    <x v="1"/>
  </r>
  <r>
    <s v="E35120"/>
    <s v="7310"/>
    <s v="00000"/>
    <s v="00T70"/>
    <s v="000000"/>
    <s v="Corporate Expenses"/>
    <s v="Legal / Prof Fees"/>
    <s v="Default"/>
    <s v="Care Quality Commission"/>
    <s v="Default"/>
    <n v="110363.47"/>
    <d v="2021-09-01T00:00:00"/>
    <s v="Accrual"/>
    <s v="Spreadsheet"/>
    <s v="Reverses &quot;RYD FIN CAM 2122 05 017 Accrual GBP&quot; journal entry of &quot;Spreadsheet A 21681604 105497703&quot; batch from &quot;AUG-21&quot;."/>
    <s v="Reverses &quot;RYD FIN CAM 2122 05 017 Accrual GBP&quot;09-SEP-21 17:30:39 - 105725706"/>
    <s v="Reverses &quot;RYD FIN CAM 2122 05 017 Accrual GBP&quot;09-SEP-21 17:30:39"/>
    <d v="2021-09-09T00:00:00"/>
    <s v="SSCREPMAN,"/>
    <n v="38"/>
    <s v="7310;CARE QUALITY COMMISSION;44287 Prepayment CQC annual Fee;Aug-21;http://nww.docserv.wyss.nhs.uk/Inter-NHS/PRD21RYD28048342914366.pdf"/>
    <x v="319"/>
    <m/>
    <d v="2021-09-09T00:00:00"/>
    <m/>
    <s v="7310;CARE QUALITY COMMISSION;44287 Prepayment CQC annual Fee;Aug-21;"/>
    <m/>
    <m/>
    <s v="http://nww.docserv.wyss.nhs.uk/Inter-NHS/PRD21RYD28048342914366.pdf"/>
    <m/>
    <m/>
    <m/>
    <s v="Corporate Expenditure"/>
    <x v="4"/>
    <x v="3"/>
    <x v="6"/>
    <s v="7310 Legal / Prof Fees"/>
    <x v="1"/>
  </r>
  <r>
    <s v="E35120"/>
    <s v="7310"/>
    <s v="00000"/>
    <s v="00000"/>
    <s v="000000"/>
    <s v="Corporate Expenses"/>
    <s v="Legal / Prof Fees"/>
    <s v="Default"/>
    <s v="Default"/>
    <s v="Default"/>
    <n v="72812"/>
    <d v="2021-10-01T00:00:00"/>
    <s v="Accrual"/>
    <s v="Spreadsheet"/>
    <s v="M07 FBP1 Accrual - Finance &amp; Corporate"/>
    <s v="Spreadsheet A 22137938 107883918"/>
    <s v="RYD FIN CAM 2122 07 021 Accrual GBP"/>
    <d v="2021-11-04T00:00:00"/>
    <s v="RYD MCCARTHY, CAROLE"/>
    <n v="35"/>
    <s v="7310;DAC Beachcroft;44287 Accrual Professional Fees PO 165088048;Oct-21;http://nww.docserv.wyss.nhs.uk/synergyiim/dist/?val=3493260_14151874_20210216110515"/>
    <x v="320"/>
    <m/>
    <d v="2021-11-04T00:00:00"/>
    <m/>
    <s v="7310;DAC Beachcroft;44287 Accrual Professional Fees PO 165088048;Oct-21;"/>
    <m/>
    <m/>
    <s v="http://nww.docserv.wyss.nhs.uk/synergyiim/dist/?val=3493260_14151874_20210216110515"/>
    <m/>
    <m/>
    <m/>
    <s v="Corporate Expenditure"/>
    <x v="4"/>
    <x v="3"/>
    <x v="6"/>
    <s v="7310 Legal / Prof Fees"/>
    <x v="1"/>
  </r>
  <r>
    <s v="E35120"/>
    <s v="7310"/>
    <s v="00000"/>
    <s v="00000"/>
    <s v="000000"/>
    <s v="Corporate Expenses"/>
    <s v="Legal / Prof Fees"/>
    <s v="Default"/>
    <s v="Default"/>
    <s v="Default"/>
    <n v="-1920"/>
    <d v="2021-10-01T00:00:00"/>
    <s v="Accrual"/>
    <s v="Spreadsheet"/>
    <s v="M07 FBP1 Accrual - Finance &amp; Corporate"/>
    <s v="Spreadsheet A 22137938 107883918"/>
    <s v="RYD FIN CAM 2122 07 021 Accrual GBP"/>
    <d v="2021-11-04T00:00:00"/>
    <s v="RYD MCCARTHY, CAROLE"/>
    <n v="36"/>
    <s v="7310;ICO Information Commissioner's Office;44287 Prepayment DATA PROTECTION FEE:ICO.GOV.UK;Barclaycard payments;Jul-20;Oct-21;"/>
    <x v="320"/>
    <m/>
    <d v="2021-11-04T00:00:00"/>
    <m/>
    <s v="7310;ICO Information Commissioner's Office;44287 Prepayment DATA PROTECTION FEE:ICO.GOV.UK;Barclaycard payments;Jul-20;Oct-21;"/>
    <m/>
    <m/>
    <m/>
    <m/>
    <m/>
    <m/>
    <s v="Corporate Expenditure"/>
    <x v="4"/>
    <x v="3"/>
    <x v="6"/>
    <s v="7310 Legal / Prof Fees"/>
    <x v="1"/>
  </r>
  <r>
    <s v="E35120"/>
    <s v="7310"/>
    <s v="00000"/>
    <s v="00000"/>
    <s v="000000"/>
    <s v="Corporate Expenses"/>
    <s v="Legal / Prof Fees"/>
    <s v="Default"/>
    <s v="Default"/>
    <s v="Default"/>
    <n v="-62264"/>
    <d v="2021-10-01T00:00:00"/>
    <s v="Accrual"/>
    <s v="Spreadsheet"/>
    <s v="Reverses &quot;RYD FIN CAM 2122 06 020 Accrual GBP&quot; journal entry of &quot;Spreadsheet A 21907073 106663179&quot; batch from &quot;SEP-21&quot;."/>
    <s v="Reverses &quot;RYD FIN CAM 2122 06 020 Accrual GBP&quot;11-OCT-21 17:51:06 - 106904140"/>
    <s v="Reverses &quot;RYD FIN CAM 2122 06 020 Accrual GBP&quot;11-OCT-21 17:51:06"/>
    <d v="2021-10-11T00:00:00"/>
    <s v="SSCREPMAN,"/>
    <n v="33"/>
    <s v="7310;DAC Beachcroft;44287 Accrual Professional Fees PO 165088048;Sep-21;http://nww.docserv.wyss.nhs.uk/synergyiim/dist/?val=3493260_14151874_20210216110515"/>
    <x v="321"/>
    <m/>
    <d v="2021-10-11T00:00:00"/>
    <m/>
    <s v="7310;DAC Beachcroft;44287 Accrual Professional Fees PO 165088048;Sep-21;"/>
    <m/>
    <m/>
    <s v="http://nww.docserv.wyss.nhs.uk/synergyiim/dist/?val=3493260_14151874_20210216110515"/>
    <m/>
    <m/>
    <m/>
    <s v="Corporate Expenditure"/>
    <x v="4"/>
    <x v="3"/>
    <x v="6"/>
    <s v="7310 Legal / Prof Fees"/>
    <x v="1"/>
  </r>
  <r>
    <s v="E35120"/>
    <s v="7310"/>
    <s v="00000"/>
    <s v="00000"/>
    <s v="000000"/>
    <s v="Corporate Expenses"/>
    <s v="Legal / Prof Fees"/>
    <s v="Default"/>
    <s v="Default"/>
    <s v="Default"/>
    <n v="2167"/>
    <d v="2021-10-01T00:00:00"/>
    <s v="Accrual"/>
    <s v="Spreadsheet"/>
    <s v="Reverses &quot;RYD FIN CAM 2122 06 020 Accrual GBP&quot; journal entry of &quot;Spreadsheet A 21907073 106663179&quot; batch from &quot;SEP-21&quot;."/>
    <s v="Reverses &quot;RYD FIN CAM 2122 06 020 Accrual GBP&quot;11-OCT-21 17:51:06 - 106904140"/>
    <s v="Reverses &quot;RYD FIN CAM 2122 06 020 Accrual GBP&quot;11-OCT-21 17:51:06"/>
    <d v="2021-10-11T00:00:00"/>
    <s v="SSCREPMAN,"/>
    <n v="34"/>
    <s v="7310;ICO Information Commissioner's Office;44287 Prepayment DATA PROTECTION FEE:ICO.GOV.UK;Barclaycard payments;Jul-20;Sep-21;"/>
    <x v="321"/>
    <m/>
    <d v="2021-10-11T00:00:00"/>
    <m/>
    <s v="7310;ICO Information Commissioner's Office;44287 Prepayment DATA PROTECTION FEE:ICO.GOV.UK;Barclaycard payments;Jul-20;Sep-21;"/>
    <m/>
    <m/>
    <m/>
    <m/>
    <m/>
    <m/>
    <s v="Corporate Expenditure"/>
    <x v="4"/>
    <x v="3"/>
    <x v="6"/>
    <s v="7310 Legal / Prof Fees"/>
    <x v="1"/>
  </r>
  <r>
    <s v="E35120"/>
    <s v="7310"/>
    <s v="00000"/>
    <s v="00000"/>
    <s v="000000"/>
    <s v="Corporate Expenses"/>
    <s v="Legal / Prof Fees"/>
    <s v="Default"/>
    <s v="Default"/>
    <s v="Default"/>
    <n v="-20"/>
    <d v="2021-10-01T00:00:00"/>
    <s v="Misc Receipts"/>
    <s v="Receivables"/>
    <s v="Journal Import 106729021:"/>
    <s v="Receivables A 21923571 106729021"/>
    <s v="OCT-21 Misc Receipts GBP"/>
    <d v="2021-10-06T00:00:00"/>
    <s v="SSCREPMAN,"/>
    <n v="4"/>
    <s v="Journal Import Created"/>
    <x v="26"/>
    <s v="SBSEFT0510219988817A"/>
    <d v="2021-10-05T00:00:00"/>
    <m/>
    <s v="LB PAYMENT FROM DESCRIPTION: HMCTS/CENTRALISED REFERENCE: COMP 19121025S CODED AS PER RID CA 06.10.21"/>
    <s v="RYD_10005676_CREATE"/>
    <n v="10005676"/>
    <m/>
    <m/>
    <m/>
    <m/>
    <s v="Corporate Expenditure"/>
    <x v="4"/>
    <x v="3"/>
    <x v="6"/>
    <s v="7310 Legal / Prof Fees"/>
    <x v="1"/>
  </r>
  <r>
    <s v="E35120"/>
    <s v="7310"/>
    <s v="00000"/>
    <s v="00T70"/>
    <s v="000000"/>
    <s v="Corporate Expenses"/>
    <s v="Legal / Prof Fees"/>
    <s v="Default"/>
    <s v="Care Quality Commission"/>
    <s v="Default"/>
    <n v="-78607.95"/>
    <d v="2021-10-01T00:00:00"/>
    <s v="Accrual"/>
    <s v="Spreadsheet"/>
    <s v="M07 FBP1 Accrual - Finance &amp; Corporate"/>
    <s v="Spreadsheet A 22137938 107883918"/>
    <s v="RYD FIN CAM 2122 07 021 Accrual GBP"/>
    <d v="2021-11-04T00:00:00"/>
    <s v="RYD MCCARTHY, CAROLE"/>
    <n v="37"/>
    <s v="7310;CARE QUALITY COMMISSION;44470 Prepayment CQC annual Fee;Oct-21;http://nww.docserv.wyss.nhs.uk/Inter-NHS/PRD21RYD28048342914366.pdf"/>
    <x v="320"/>
    <m/>
    <d v="2021-11-04T00:00:00"/>
    <m/>
    <s v="7310;CARE QUALITY COMMISSION;44470 Prepayment CQC annual Fee;Oct-21;"/>
    <m/>
    <m/>
    <s v="http://nww.docserv.wyss.nhs.uk/Inter-NHS/PRD21RYD28048342914366.pdf"/>
    <m/>
    <m/>
    <m/>
    <s v="Corporate Expenditure"/>
    <x v="4"/>
    <x v="3"/>
    <x v="6"/>
    <s v="7310 Legal / Prof Fees"/>
    <x v="1"/>
  </r>
  <r>
    <s v="E35120"/>
    <s v="7310"/>
    <s v="00000"/>
    <s v="00T70"/>
    <s v="000000"/>
    <s v="Corporate Expenses"/>
    <s v="Legal / Prof Fees"/>
    <s v="Default"/>
    <s v="Care Quality Commission"/>
    <s v="Default"/>
    <n v="94746"/>
    <d v="2021-10-01T00:00:00"/>
    <s v="Accrual"/>
    <s v="Spreadsheet"/>
    <s v="Reverses &quot;RYD FIN CAM 2122 06 020 Accrual GBP&quot; journal entry of &quot;Spreadsheet A 21907073 106663179&quot; batch from &quot;SEP-21&quot;."/>
    <s v="Reverses &quot;RYD FIN CAM 2122 06 020 Accrual GBP&quot;11-OCT-21 17:51:06 - 106904140"/>
    <s v="Reverses &quot;RYD FIN CAM 2122 06 020 Accrual GBP&quot;11-OCT-21 17:51:06"/>
    <d v="2021-10-11T00:00:00"/>
    <s v="SSCREPMAN,"/>
    <n v="35"/>
    <s v="7310;CARE QUALITY COMMISSION;44287 Prepayment CQC annual Fee;Sep-21;http://nww.docserv.wyss.nhs.uk/Inter-NHS/PRD21RYD28048342914366.pdf"/>
    <x v="321"/>
    <m/>
    <d v="2021-10-11T00:00:00"/>
    <m/>
    <s v="7310;CARE QUALITY COMMISSION;44287 Prepayment CQC annual Fee;Sep-21;"/>
    <m/>
    <m/>
    <s v="http://nww.docserv.wyss.nhs.uk/Inter-NHS/PRD21RYD28048342914366.pdf"/>
    <m/>
    <m/>
    <m/>
    <s v="Corporate Expenditure"/>
    <x v="4"/>
    <x v="3"/>
    <x v="6"/>
    <s v="7310 Legal / Prof Fees"/>
    <x v="1"/>
  </r>
  <r>
    <s v="E35120"/>
    <s v="7310"/>
    <s v="E1831"/>
    <s v="00000"/>
    <s v="000000"/>
    <s v="Corporate Expenses"/>
    <s v="Legal / Prof Fees"/>
    <s v="LTPS - Damages"/>
    <s v="Default"/>
    <s v="Default"/>
    <n v="-5076"/>
    <d v="2021-10-01T00:00:00"/>
    <s v="Misc Receipts"/>
    <s v="Receivables"/>
    <s v="Journal Import 107362944:"/>
    <s v="Receivables A 22026578 107362944"/>
    <s v="OCT-21 Misc Receipts GBP"/>
    <d v="2021-10-21T00:00:00"/>
    <s v="SSCREPMAN,"/>
    <n v="4"/>
    <s v="Journal Import Created"/>
    <x v="26"/>
    <s v="SBSEFT20102110012815A"/>
    <d v="2021-10-20T00:00:00"/>
    <m/>
    <s v="LB PAYMENT FROM DESCRIPTION: NHS LA REFERENCE: AS PER PREVIOUS RECEIPTS CA 21.10.21"/>
    <s v="RYD_10005676_CREATE"/>
    <n v="10005676"/>
    <m/>
    <m/>
    <m/>
    <m/>
    <s v="Corporate Expenditure"/>
    <x v="4"/>
    <x v="3"/>
    <x v="6"/>
    <s v="7310 Legal / Prof Fees"/>
    <x v="1"/>
  </r>
  <r>
    <s v="E35120"/>
    <s v="7310"/>
    <s v="00000"/>
    <s v="00000"/>
    <s v="000000"/>
    <s v="Corporate Expenses"/>
    <s v="Legal / Prof Fees"/>
    <s v="Default"/>
    <s v="Default"/>
    <s v="Default"/>
    <n v="25623"/>
    <d v="2021-11-01T00:00:00"/>
    <s v="Accrual"/>
    <s v="Spreadsheet"/>
    <s v="M08 FBP1 Accrual - Finance &amp; Corporate"/>
    <s v="Spreadsheet A 22354762 109064562"/>
    <s v="RYD FIN CAM 2122 08 026 Accrual GBP"/>
    <d v="2021-12-06T00:00:00"/>
    <s v="RYD MCCARTHY, CAROLE"/>
    <n v="34"/>
    <s v="7310;DAC Beachcroft;M08 Accrual 2021-22 Annual Legal Retainer (invoiced 6 mths);Nov-21;http://nww.docserv.wyss.nhs.uk/synergyiim/dist/?val=4241138_16607724_20211111125631"/>
    <x v="322"/>
    <m/>
    <d v="2021-12-06T00:00:00"/>
    <m/>
    <s v="7310;DAC Beachcroft;M08 Accrual 2021-22 Annual Legal Retainer (invoiced 6 mths);Nov-21;"/>
    <m/>
    <m/>
    <s v="http://nww.docserv.wyss.nhs.uk/synergyiim/dist/?val=4241138_16607724_20211111125631"/>
    <m/>
    <m/>
    <m/>
    <s v="Corporate Expenditure"/>
    <x v="4"/>
    <x v="3"/>
    <x v="6"/>
    <s v="7310 Legal / Prof Fees"/>
    <x v="1"/>
  </r>
  <r>
    <s v="E35120"/>
    <s v="7310"/>
    <s v="00000"/>
    <s v="00000"/>
    <s v="000000"/>
    <s v="Corporate Expenses"/>
    <s v="Legal / Prof Fees"/>
    <s v="Default"/>
    <s v="Default"/>
    <s v="Default"/>
    <n v="-1681"/>
    <d v="2021-11-01T00:00:00"/>
    <s v="Accrual"/>
    <s v="Spreadsheet"/>
    <s v="M08 FBP1 Accrual - Finance &amp; Corporate"/>
    <s v="Spreadsheet A 22354762 109064562"/>
    <s v="RYD FIN CAM 2122 08 026 Accrual GBP"/>
    <d v="2021-12-06T00:00:00"/>
    <s v="RYD MCCARTHY, CAROLE"/>
    <n v="35"/>
    <s v="7310;ICO Information Commissioner's Office;M08 Prepayment DATA PROTECTION FEE:ICO.GOV.UK;Barclaycard payments;Jul-20;Nov-21;"/>
    <x v="322"/>
    <m/>
    <d v="2021-12-06T00:00:00"/>
    <m/>
    <s v="7310;ICO Information Commissioner's Office;M08 Prepayment DATA PROTECTION FEE:ICO.GOV.UK;Barclaycard payments;Jul-20;Nov-21;"/>
    <m/>
    <m/>
    <m/>
    <m/>
    <m/>
    <m/>
    <s v="Corporate Expenditure"/>
    <x v="4"/>
    <x v="3"/>
    <x v="6"/>
    <s v="7310 Legal / Prof Fees"/>
    <x v="1"/>
  </r>
  <r>
    <s v="E35120"/>
    <s v="7310"/>
    <s v="00000"/>
    <s v="00000"/>
    <s v="000000"/>
    <s v="Corporate Expenses"/>
    <s v="Legal / Prof Fees"/>
    <s v="Default"/>
    <s v="Default"/>
    <s v="Default"/>
    <n v="-72812"/>
    <d v="2021-11-01T00:00:00"/>
    <s v="Accrual"/>
    <s v="Spreadsheet"/>
    <s v="Reverses &quot;RYD FIN CAM 2122 07 021 Accrual GBP&quot; journal entry of &quot;Spreadsheet A 22137938 107883918&quot; batch from &quot;OCT-21&quot;."/>
    <s v="Reverses &quot;RYD FIN CAM 2122 07 021 Accrual GBP&quot;09-NOV-21 17:30:11 - 108086944"/>
    <s v="Reverses &quot;RYD FIN CAM 2122 07 021 Accrual GBP&quot;09-NOV-21 17:30:11"/>
    <d v="2021-11-09T00:00:00"/>
    <s v="SSCREPMAN,"/>
    <n v="35"/>
    <s v="7310;DAC Beachcroft;44287 Accrual Professional Fees PO 165088048;Oct-21;http://nww.docserv.wyss.nhs.uk/synergyiim/dist/?val=3493260_14151874_20210216110515"/>
    <x v="323"/>
    <m/>
    <d v="2021-11-09T00:00:00"/>
    <m/>
    <s v="7310;DAC Beachcroft;44287 Accrual Professional Fees PO 165088048;Oct-21;"/>
    <m/>
    <m/>
    <s v="http://nww.docserv.wyss.nhs.uk/synergyiim/dist/?val=3493260_14151874_20210216110515"/>
    <m/>
    <m/>
    <m/>
    <s v="Corporate Expenditure"/>
    <x v="4"/>
    <x v="3"/>
    <x v="6"/>
    <s v="7310 Legal / Prof Fees"/>
    <x v="1"/>
  </r>
  <r>
    <s v="E35120"/>
    <s v="7310"/>
    <s v="00000"/>
    <s v="00000"/>
    <s v="000000"/>
    <s v="Corporate Expenses"/>
    <s v="Legal / Prof Fees"/>
    <s v="Default"/>
    <s v="Default"/>
    <s v="Default"/>
    <n v="1920"/>
    <d v="2021-11-01T00:00:00"/>
    <s v="Accrual"/>
    <s v="Spreadsheet"/>
    <s v="Reverses &quot;RYD FIN CAM 2122 07 021 Accrual GBP&quot; journal entry of &quot;Spreadsheet A 22137938 107883918&quot; batch from &quot;OCT-21&quot;."/>
    <s v="Reverses &quot;RYD FIN CAM 2122 07 021 Accrual GBP&quot;09-NOV-21 17:30:11 - 108086944"/>
    <s v="Reverses &quot;RYD FIN CAM 2122 07 021 Accrual GBP&quot;09-NOV-21 17:30:11"/>
    <d v="2021-11-09T00:00:00"/>
    <s v="SSCREPMAN,"/>
    <n v="36"/>
    <s v="7310;ICO Information Commissioner's Office;44287 Prepayment DATA PROTECTION FEE:ICO.GOV.UK;Barclaycard payments;Jul-20;Oct-21;"/>
    <x v="323"/>
    <m/>
    <d v="2021-11-09T00:00:00"/>
    <m/>
    <s v="7310;ICO Information Commissioner's Office;44287 Prepayment DATA PROTECTION FEE:ICO.GOV.UK;Barclaycard payments;Jul-20;Oct-21;"/>
    <m/>
    <m/>
    <m/>
    <m/>
    <m/>
    <m/>
    <s v="Corporate Expenditure"/>
    <x v="4"/>
    <x v="3"/>
    <x v="6"/>
    <s v="7310 Legal / Prof Fees"/>
    <x v="1"/>
  </r>
  <r>
    <s v="E35120"/>
    <s v="7310"/>
    <s v="00000"/>
    <s v="00000"/>
    <s v="000000"/>
    <s v="Corporate Expenses"/>
    <s v="Legal / Prof Fees"/>
    <s v="Default"/>
    <s v="Default"/>
    <s v="Default"/>
    <n v="-20.28"/>
    <d v="2021-11-01T00:00:00"/>
    <s v="Misc Receipts"/>
    <s v="Receivables"/>
    <s v="Journal Import 107862093:"/>
    <s v="Receivables A 22133607 107862093"/>
    <s v="NOV-21 Misc Receipts GBP"/>
    <d v="2021-11-03T00:00:00"/>
    <s v="SSCREPMAN,"/>
    <n v="5"/>
    <s v="Journal Import Created"/>
    <x v="26"/>
    <s v="SBSEFT02112110034694"/>
    <d v="2021-11-02T00:00:00"/>
    <m/>
    <s v="LB PAYMENT FROM DESCRIPTION: HMCTS/CENTRALISED REFERENCE: 20003543U COMP KT. AS PER RID CH.03.11.21"/>
    <s v="RYD_10005676_CREATE"/>
    <n v="10005676"/>
    <m/>
    <m/>
    <m/>
    <m/>
    <s v="Corporate Expenditure"/>
    <x v="4"/>
    <x v="3"/>
    <x v="6"/>
    <s v="7310 Legal / Prof Fees"/>
    <x v="1"/>
  </r>
  <r>
    <s v="E35120"/>
    <s v="7310"/>
    <s v="00000"/>
    <s v="00000"/>
    <s v="000000"/>
    <s v="Corporate Expenses"/>
    <s v="Legal / Prof Fees"/>
    <s v="Default"/>
    <s v="Default"/>
    <s v="Default"/>
    <n v="-50"/>
    <d v="2021-11-01T00:00:00"/>
    <s v="Misc Receipts"/>
    <s v="Receivables"/>
    <s v="Journal Import 107862093:"/>
    <s v="Receivables A 22133607 107862093"/>
    <s v="NOV-21 Misc Receipts GBP"/>
    <d v="2021-11-03T00:00:00"/>
    <s v="SSCREPMAN,"/>
    <n v="5"/>
    <s v="Journal Import Created"/>
    <x v="26"/>
    <s v="SBSEFT02112110034695a"/>
    <d v="2021-11-02T00:00:00"/>
    <m/>
    <s v="LB PAYMENT FROM DESCRIPTION: HMCTS/CENTRALISED REFERENCE: 21023651R COMP BM. AS PER RID.03.11.21"/>
    <s v="RYD_10005676_CREATE"/>
    <n v="10005676"/>
    <m/>
    <m/>
    <m/>
    <m/>
    <s v="Corporate Expenditure"/>
    <x v="4"/>
    <x v="3"/>
    <x v="6"/>
    <s v="7310 Legal / Prof Fees"/>
    <x v="1"/>
  </r>
  <r>
    <s v="E35120"/>
    <s v="7310"/>
    <s v="00000"/>
    <s v="00000"/>
    <s v="000000"/>
    <s v="Corporate Expenses"/>
    <s v="Legal / Prof Fees"/>
    <s v="Default"/>
    <s v="Default"/>
    <s v="Default"/>
    <n v="-20"/>
    <d v="2021-11-01T00:00:00"/>
    <s v="Misc Receipts"/>
    <s v="Receivables"/>
    <s v="Journal Import 107862093:"/>
    <s v="Receivables A 22133607 107862093"/>
    <s v="NOV-21 Misc Receipts GBP"/>
    <d v="2021-11-03T00:00:00"/>
    <s v="SSCREPMAN,"/>
    <n v="5"/>
    <s v="Journal Import Created"/>
    <x v="123"/>
    <s v="SBSEFT02112110034692A"/>
    <d v="2021-11-02T00:00:00"/>
    <m/>
    <s v="LB PAYMENT FROM DESCRIPTION: HMCTS/CENTRALISED REFERENCE: COMP 19121025S. AS PER RID CH.03.11.21"/>
    <s v="RYD_10005676_CREATE"/>
    <n v="10005676"/>
    <m/>
    <m/>
    <m/>
    <m/>
    <s v="Corporate Expenditure"/>
    <x v="4"/>
    <x v="3"/>
    <x v="6"/>
    <s v="7310 Legal / Prof Fees"/>
    <x v="1"/>
  </r>
  <r>
    <s v="E35120"/>
    <s v="7310"/>
    <s v="00000"/>
    <s v="00000"/>
    <s v="000000"/>
    <s v="Corporate Expenses"/>
    <s v="Legal / Prof Fees"/>
    <s v="Default"/>
    <s v="Default"/>
    <s v="Default"/>
    <n v="76448"/>
    <d v="2021-11-01T00:00:00"/>
    <s v="Purchase Invoices"/>
    <s v="Payables"/>
    <s v="Journal Import 108369638:"/>
    <s v="Payables A 22222762 108369638"/>
    <s v="NOV-21 Purchase Invoices GBP"/>
    <d v="2021-11-17T00:00:00"/>
    <s v="SSCREPMAN,"/>
    <n v="7"/>
    <s v="Journal Import Created"/>
    <x v="158"/>
    <n v="110038696"/>
    <d v="2021-11-09T00:00:00"/>
    <n v="165095658"/>
    <m/>
    <s v="PO Invoice"/>
    <m/>
    <s v="http://nww.docserv.wyss.nhs.uk/synergyiim/dist/?val=4241138_16607724_20211111125631"/>
    <n v="1"/>
    <n v="76448"/>
    <m/>
    <s v="Corporate Expenditure"/>
    <x v="4"/>
    <x v="3"/>
    <x v="6"/>
    <s v="7310 Legal / Prof Fees"/>
    <x v="0"/>
  </r>
  <r>
    <s v="E35120"/>
    <s v="7310"/>
    <s v="00000"/>
    <s v="00000"/>
    <s v="000000"/>
    <s v="Corporate Expenses"/>
    <s v="Legal / Prof Fees"/>
    <s v="Default"/>
    <s v="Default"/>
    <s v="Default"/>
    <n v="40"/>
    <d v="2021-11-01T00:00:00"/>
    <s v="Receiving"/>
    <s v="Cost Management"/>
    <s v="Journal Import 108844136:"/>
    <s v="Cost Management A 22305212 108844136"/>
    <s v="30-NOV-2021 Receiving GBP"/>
    <d v="2021-11-30T00:00:00"/>
    <s v="SSCREPMAN,"/>
    <n v="1827"/>
    <s v="Invoice for the Legal Annual Retainer 2021/2022 for the period of April to September 2021"/>
    <x v="158"/>
    <n v="165095658"/>
    <d v="2021-11-18T00:00:00"/>
    <m/>
    <m/>
    <m/>
    <s v="BRISTOL 1"/>
    <m/>
    <m/>
    <m/>
    <m/>
    <s v="Corporate Expenditure"/>
    <x v="4"/>
    <x v="3"/>
    <x v="6"/>
    <s v="7310 Legal / Prof Fees"/>
    <x v="0"/>
  </r>
  <r>
    <s v="E35120"/>
    <s v="7310"/>
    <s v="00000"/>
    <s v="00T70"/>
    <s v="000000"/>
    <s v="Corporate Expenses"/>
    <s v="Legal / Prof Fees"/>
    <s v="Default"/>
    <s v="Care Quality Commission"/>
    <s v="Default"/>
    <n v="-62990.47"/>
    <d v="2021-11-01T00:00:00"/>
    <s v="Accrual"/>
    <s v="Spreadsheet"/>
    <s v="M08 FBP1 Accrual - Finance &amp; Corporate"/>
    <s v="Spreadsheet A 22354762 109064562"/>
    <s v="RYD FIN CAM 2122 08 026 Accrual GBP"/>
    <d v="2021-12-06T00:00:00"/>
    <s v="RYD MCCARTHY, CAROLE"/>
    <n v="36"/>
    <s v="7310;CARE QUALITY COMMISSION;M08 Prepayment CQC annual Fee;Nov-21;http://nww.docserv.wyss.nhs.uk/Inter-NHS/PRD21RYD28048342914366.pdf"/>
    <x v="322"/>
    <m/>
    <d v="2021-12-06T00:00:00"/>
    <m/>
    <s v="7310;CARE QUALITY COMMISSION;M08 Prepayment CQC annual Fee;Nov-21;"/>
    <m/>
    <m/>
    <s v="http://nww.docserv.wyss.nhs.uk/Inter-NHS/PRD21RYD28048342914366.pdf"/>
    <m/>
    <m/>
    <m/>
    <s v="Corporate Expenditure"/>
    <x v="4"/>
    <x v="3"/>
    <x v="6"/>
    <s v="7310 Legal / Prof Fees"/>
    <x v="1"/>
  </r>
  <r>
    <s v="E35120"/>
    <s v="7310"/>
    <s v="00000"/>
    <s v="00T70"/>
    <s v="000000"/>
    <s v="Corporate Expenses"/>
    <s v="Legal / Prof Fees"/>
    <s v="Default"/>
    <s v="Care Quality Commission"/>
    <s v="Default"/>
    <n v="78607.95"/>
    <d v="2021-11-01T00:00:00"/>
    <s v="Accrual"/>
    <s v="Spreadsheet"/>
    <s v="Reverses &quot;RYD FIN CAM 2122 07 021 Accrual GBP&quot; journal entry of &quot;Spreadsheet A 22137938 107883918&quot; batch from &quot;OCT-21&quot;."/>
    <s v="Reverses &quot;RYD FIN CAM 2122 07 021 Accrual GBP&quot;09-NOV-21 17:30:11 - 108086944"/>
    <s v="Reverses &quot;RYD FIN CAM 2122 07 021 Accrual GBP&quot;09-NOV-21 17:30:11"/>
    <d v="2021-11-09T00:00:00"/>
    <s v="SSCREPMAN,"/>
    <n v="37"/>
    <s v="7310;CARE QUALITY COMMISSION;44470 Prepayment CQC annual Fee;Oct-21;http://nww.docserv.wyss.nhs.uk/Inter-NHS/PRD21RYD28048342914366.pdf"/>
    <x v="323"/>
    <m/>
    <d v="2021-11-09T00:00:00"/>
    <m/>
    <s v="7310;CARE QUALITY COMMISSION;44470 Prepayment CQC annual Fee;Oct-21;"/>
    <m/>
    <m/>
    <s v="http://nww.docserv.wyss.nhs.uk/Inter-NHS/PRD21RYD28048342914366.pdf"/>
    <m/>
    <m/>
    <m/>
    <s v="Corporate Expenditure"/>
    <x v="4"/>
    <x v="3"/>
    <x v="6"/>
    <s v="7310 Legal / Prof Fees"/>
    <x v="1"/>
  </r>
  <r>
    <s v="E35120"/>
    <s v="7310"/>
    <s v="E1831"/>
    <s v="00000"/>
    <s v="000000"/>
    <s v="Corporate Expenses"/>
    <s v="Legal / Prof Fees"/>
    <s v="LTPS - Damages"/>
    <s v="Default"/>
    <s v="Default"/>
    <n v="-7022.68"/>
    <d v="2021-11-01T00:00:00"/>
    <s v="Misc Receipts"/>
    <s v="Receivables"/>
    <s v="Journal Import 108093032:"/>
    <s v="Receivables A 22176607 108093032"/>
    <s v="NOV-21 Misc Receipts GBP"/>
    <d v="2021-11-09T00:00:00"/>
    <s v="SSCREPMAN,"/>
    <n v="6"/>
    <s v="Journal Import Created"/>
    <x v="26"/>
    <s v="SBSEFT08112110041967A"/>
    <d v="2021-11-08T00:00:00"/>
    <m/>
    <s v="LB PAYMENT FROM DESCRIPTION: NHS LA REFERENCE: AS PER PREVIOUS RECEIPTS CA 09.11.21"/>
    <s v="RYD_10005676_CREATE"/>
    <n v="10005676"/>
    <m/>
    <m/>
    <m/>
    <m/>
    <s v="Corporate Expenditure"/>
    <x v="4"/>
    <x v="3"/>
    <x v="6"/>
    <s v="7310 Legal / Prof Fees"/>
    <x v="1"/>
  </r>
  <r>
    <s v="E35120"/>
    <s v="7310"/>
    <s v="00000"/>
    <s v="00000"/>
    <s v="000000"/>
    <s v="Corporate Expenses"/>
    <s v="Legal / Prof Fees"/>
    <s v="Default"/>
    <s v="Default"/>
    <s v="Default"/>
    <n v="38644"/>
    <d v="2021-12-01T00:00:00"/>
    <s v="Accrual"/>
    <s v="Spreadsheet"/>
    <s v="M09 FBP1 Accrual - Finance &amp; Corporate"/>
    <s v="Spreadsheet A 22579718 110231351"/>
    <s v="RYD FIN CAM 2122 09 014 Accrual GBP"/>
    <d v="2022-01-07T00:00:00"/>
    <s v="RYD MCCARTHY, CAROLE"/>
    <n v="32"/>
    <s v="7310;DAC Beachcroft;M09 Accrual 2021-22 Annual Legal Retainer (invoiced 6 mths);Dec-21;http://nww.docserv.wyss.nhs.uk/synergyiim/dist/?val=4241138_16607724_20211111125631"/>
    <x v="324"/>
    <m/>
    <d v="2022-01-07T00:00:00"/>
    <m/>
    <s v="7310;DAC Beachcroft;M09 Accrual 2021-22 Annual Legal Retainer (invoiced 6 mths);Dec-21;"/>
    <m/>
    <m/>
    <s v="http://nww.docserv.wyss.nhs.uk/synergyiim/dist/?val=4241138_16607724_20211111125631"/>
    <m/>
    <m/>
    <m/>
    <s v="Corporate Expenditure"/>
    <x v="4"/>
    <x v="3"/>
    <x v="6"/>
    <s v="7310 Legal / Prof Fees"/>
    <x v="1"/>
  </r>
  <r>
    <s v="E35120"/>
    <s v="7310"/>
    <s v="00000"/>
    <s v="00000"/>
    <s v="000000"/>
    <s v="Corporate Expenses"/>
    <s v="Legal / Prof Fees"/>
    <s v="Default"/>
    <s v="Default"/>
    <s v="Default"/>
    <n v="-1434"/>
    <d v="2021-12-01T00:00:00"/>
    <s v="Accrual"/>
    <s v="Spreadsheet"/>
    <s v="M09 FBP1 Accrual - Finance &amp; Corporate"/>
    <s v="Spreadsheet A 22579718 110231351"/>
    <s v="RYD FIN CAM 2122 09 014 Accrual GBP"/>
    <d v="2022-01-07T00:00:00"/>
    <s v="RYD MCCARTHY, CAROLE"/>
    <n v="33"/>
    <s v="7310;ICO Information Commissioner's Office;M09 Prepayment DATA PROTECTION FEE:ICO.GOV.UK;Barclaycard payments;Jul-20;Dec-21;"/>
    <x v="324"/>
    <m/>
    <d v="2022-01-07T00:00:00"/>
    <m/>
    <s v="7310;ICO Information Commissioner's Office;M09 Prepayment DATA PROTECTION FEE:ICO.GOV.UK;Barclaycard payments;Jul-20;Dec-21;"/>
    <m/>
    <m/>
    <m/>
    <m/>
    <m/>
    <m/>
    <s v="Corporate Expenditure"/>
    <x v="4"/>
    <x v="3"/>
    <x v="6"/>
    <s v="7310 Legal / Prof Fees"/>
    <x v="1"/>
  </r>
  <r>
    <s v="E35120"/>
    <s v="7310"/>
    <s v="00000"/>
    <s v="00000"/>
    <s v="000000"/>
    <s v="Corporate Expenses"/>
    <s v="Legal / Prof Fees"/>
    <s v="Default"/>
    <s v="Default"/>
    <s v="Default"/>
    <n v="-25623"/>
    <d v="2021-12-01T00:00:00"/>
    <s v="Accrual"/>
    <s v="Spreadsheet"/>
    <s v="Reverses &quot;RYD FIN CAM 2122 08 026 Accrual GBP&quot; journal entry of &quot;Spreadsheet A 22354762 109064562&quot; batch from &quot;NOV-21&quot;."/>
    <s v="Reverses &quot;RYD FIN CAM 2122 08 026 Accrual GBP&quot;09-DEC-21 17:42:37 - 109214050"/>
    <s v="Reverses &quot;RYD FIN CAM 2122 08 026 Accrual GBP&quot;09-DEC-21 17:42:37"/>
    <d v="2021-12-09T00:00:00"/>
    <s v="SSCREPMAN,"/>
    <n v="34"/>
    <s v="7310;DAC Beachcroft;M08 Accrual 2021-22 Annual Legal Retainer (invoiced 6 mths);Nov-21;http://nww.docserv.wyss.nhs.uk/synergyiim/dist/?val=4241138_16607724_20211111125631"/>
    <x v="325"/>
    <m/>
    <d v="2021-12-09T00:00:00"/>
    <m/>
    <s v="7310;DAC Beachcroft;M08 Accrual 2021-22 Annual Legal Retainer (invoiced 6 mths);Nov-21;"/>
    <m/>
    <m/>
    <s v="http://nww.docserv.wyss.nhs.uk/synergyiim/dist/?val=4241138_16607724_20211111125631"/>
    <m/>
    <m/>
    <m/>
    <s v="Corporate Expenditure"/>
    <x v="4"/>
    <x v="3"/>
    <x v="6"/>
    <s v="7310 Legal / Prof Fees"/>
    <x v="1"/>
  </r>
  <r>
    <s v="E35120"/>
    <s v="7310"/>
    <s v="00000"/>
    <s v="00000"/>
    <s v="000000"/>
    <s v="Corporate Expenses"/>
    <s v="Legal / Prof Fees"/>
    <s v="Default"/>
    <s v="Default"/>
    <s v="Default"/>
    <n v="1681"/>
    <d v="2021-12-01T00:00:00"/>
    <s v="Accrual"/>
    <s v="Spreadsheet"/>
    <s v="Reverses &quot;RYD FIN CAM 2122 08 026 Accrual GBP&quot; journal entry of &quot;Spreadsheet A 22354762 109064562&quot; batch from &quot;NOV-21&quot;."/>
    <s v="Reverses &quot;RYD FIN CAM 2122 08 026 Accrual GBP&quot;09-DEC-21 17:42:37 - 109214050"/>
    <s v="Reverses &quot;RYD FIN CAM 2122 08 026 Accrual GBP&quot;09-DEC-21 17:42:37"/>
    <d v="2021-12-09T00:00:00"/>
    <s v="SSCREPMAN,"/>
    <n v="35"/>
    <s v="7310;ICO Information Commissioner's Office;M08 Prepayment DATA PROTECTION FEE:ICO.GOV.UK;Barclaycard payments;Jul-20;Nov-21;"/>
    <x v="325"/>
    <m/>
    <d v="2021-12-09T00:00:00"/>
    <m/>
    <s v="7310;ICO Information Commissioner's Office;M08 Prepayment DATA PROTECTION FEE:ICO.GOV.UK;Barclaycard payments;Jul-20;Nov-21;"/>
    <m/>
    <m/>
    <m/>
    <m/>
    <m/>
    <m/>
    <s v="Corporate Expenditure"/>
    <x v="4"/>
    <x v="3"/>
    <x v="6"/>
    <s v="7310 Legal / Prof Fees"/>
    <x v="1"/>
  </r>
  <r>
    <s v="E35120"/>
    <s v="7310"/>
    <s v="00000"/>
    <s v="00000"/>
    <s v="000000"/>
    <s v="Corporate Expenses"/>
    <s v="Legal / Prof Fees"/>
    <s v="Default"/>
    <s v="Default"/>
    <s v="Default"/>
    <n v="-20"/>
    <d v="2021-12-01T00:00:00"/>
    <s v="Misc Receipts"/>
    <s v="Receivables"/>
    <s v="Journal Import 108988393:"/>
    <s v="Receivables A 22338572 108988393"/>
    <s v="DEC-21 Misc Receipts GBP"/>
    <d v="2021-12-03T00:00:00"/>
    <s v="SSCREPMAN,"/>
    <n v="4"/>
    <s v="Journal Import Created"/>
    <x v="26"/>
    <s v="SBSEFT02122110084398A"/>
    <d v="2021-12-02T00:00:00"/>
    <m/>
    <s v="LB PAYMENT FROM DESCRIPTION: HMCTS/CENTRALISED REFERENCE: COMP 19121025S AS PER RID CA 03.12.21"/>
    <s v="RYD_10005676_CREATE"/>
    <n v="10005676"/>
    <m/>
    <m/>
    <m/>
    <m/>
    <s v="Corporate Expenditure"/>
    <x v="4"/>
    <x v="3"/>
    <x v="6"/>
    <s v="7310 Legal / Prof Fees"/>
    <x v="1"/>
  </r>
  <r>
    <s v="E35120"/>
    <s v="7310"/>
    <s v="00000"/>
    <s v="00000"/>
    <s v="000000"/>
    <s v="Corporate Expenses"/>
    <s v="Legal / Prof Fees"/>
    <s v="Default"/>
    <s v="Default"/>
    <s v="Default"/>
    <n v="-25.36"/>
    <d v="2021-12-01T00:00:00"/>
    <s v="Misc Receipts"/>
    <s v="Receivables"/>
    <s v="Journal Import 108988393:"/>
    <s v="Receivables A 22338572 108988393"/>
    <s v="DEC-21 Misc Receipts GBP"/>
    <d v="2021-12-03T00:00:00"/>
    <s v="SSCREPMAN,"/>
    <n v="4"/>
    <s v="Journal Import Created"/>
    <x v="26"/>
    <s v="SBSEFT02122110084399A"/>
    <d v="2021-12-02T00:00:00"/>
    <m/>
    <s v="LB PAYMENT FROM DESCRIPTION: HMCTS/CENTRALISED REFERENCE: 20003543U COMP KT AS PER RID CA 03.12.21"/>
    <s v="RYD_10005676_CREATE"/>
    <n v="10005676"/>
    <m/>
    <m/>
    <m/>
    <m/>
    <s v="Corporate Expenditure"/>
    <x v="4"/>
    <x v="3"/>
    <x v="6"/>
    <s v="7310 Legal / Prof Fees"/>
    <x v="1"/>
  </r>
  <r>
    <s v="E35120"/>
    <s v="7310"/>
    <s v="00000"/>
    <s v="00000"/>
    <s v="000000"/>
    <s v="Corporate Expenses"/>
    <s v="Legal / Prof Fees"/>
    <s v="Default"/>
    <s v="Default"/>
    <s v="Default"/>
    <n v="-50"/>
    <d v="2021-12-01T00:00:00"/>
    <s v="Misc Receipts"/>
    <s v="Receivables"/>
    <s v="Journal Import 108988393:"/>
    <s v="Receivables A 22338572 108988393"/>
    <s v="DEC-21 Misc Receipts GBP"/>
    <d v="2021-12-03T00:00:00"/>
    <s v="SSCREPMAN,"/>
    <n v="4"/>
    <s v="Journal Import Created"/>
    <x v="26"/>
    <s v="SBSEFT02122110084400A"/>
    <d v="2021-12-02T00:00:00"/>
    <m/>
    <s v="LB PAYMENT FROM DESCRIPTION: HMCTS/CENTRALISED REFERENCE: 21023651R COMP BM AS PER RID CA 03.12.21"/>
    <s v="RYD_10005676_CREATE"/>
    <n v="10005676"/>
    <m/>
    <m/>
    <m/>
    <m/>
    <s v="Corporate Expenditure"/>
    <x v="4"/>
    <x v="3"/>
    <x v="6"/>
    <s v="7310 Legal / Prof Fees"/>
    <x v="1"/>
  </r>
  <r>
    <s v="E35120"/>
    <s v="7310"/>
    <s v="00000"/>
    <s v="00000"/>
    <s v="000000"/>
    <s v="Corporate Expenses"/>
    <s v="Legal / Prof Fees"/>
    <s v="Default"/>
    <s v="Default"/>
    <s v="Default"/>
    <n v="-40"/>
    <d v="2021-12-01T00:00:00"/>
    <s v="Receiving"/>
    <s v="Cost Management"/>
    <s v="Journal Import 108844136:"/>
    <s v="Cost Management A 22305212 108844136 2"/>
    <s v="01-DEC-2021 Receiving GBP"/>
    <d v="2021-11-30T00:00:00"/>
    <s v="SSCREPMAN,"/>
    <n v="1827"/>
    <s v="Invoice for the Legal Annual Retainer 2021/2022 for the period of April to September 2021"/>
    <x v="158"/>
    <n v="165095658"/>
    <d v="2021-11-18T00:00:00"/>
    <m/>
    <m/>
    <m/>
    <s v="BRISTOL 1"/>
    <m/>
    <m/>
    <m/>
    <m/>
    <s v="Corporate Expenditure"/>
    <x v="4"/>
    <x v="3"/>
    <x v="6"/>
    <s v="7310 Legal / Prof Fees"/>
    <x v="0"/>
  </r>
  <r>
    <s v="E35120"/>
    <s v="7310"/>
    <s v="00000"/>
    <s v="00000"/>
    <s v="000000"/>
    <s v="Corporate Expenses"/>
    <s v="Legal / Prof Fees"/>
    <s v="Default"/>
    <s v="Default"/>
    <s v="Default"/>
    <n v="40"/>
    <d v="2021-12-01T00:00:00"/>
    <s v="Receiving"/>
    <s v="Cost Management"/>
    <s v="Journal Import 109980437:"/>
    <s v="Cost Management A 22521851 109980437"/>
    <s v="31-DEC-2021 Receiving GBP"/>
    <d v="2021-12-31T00:00:00"/>
    <s v="SSCREPMAN,"/>
    <n v="1897"/>
    <s v="Invoice for the Legal Annual Retainer 2021/2022 for the period of April to September 2021"/>
    <x v="158"/>
    <n v="165095658"/>
    <d v="2021-11-18T00:00:00"/>
    <m/>
    <m/>
    <m/>
    <s v="BRISTOL 1"/>
    <m/>
    <m/>
    <m/>
    <m/>
    <s v="Corporate Expenditure"/>
    <x v="4"/>
    <x v="3"/>
    <x v="6"/>
    <s v="7310 Legal / Prof Fees"/>
    <x v="0"/>
  </r>
  <r>
    <s v="E35120"/>
    <s v="7310"/>
    <s v="00000"/>
    <s v="00T70"/>
    <s v="000000"/>
    <s v="Corporate Expenses"/>
    <s v="Legal / Prof Fees"/>
    <s v="Default"/>
    <s v="Care Quality Commission"/>
    <s v="Default"/>
    <n v="-46852.42"/>
    <d v="2021-12-01T00:00:00"/>
    <s v="Accrual"/>
    <s v="Spreadsheet"/>
    <s v="M09 FBP1 Accrual - Finance &amp; Corporate"/>
    <s v="Spreadsheet A 22579718 110231351"/>
    <s v="RYD FIN CAM 2122 09 014 Accrual GBP"/>
    <d v="2022-01-07T00:00:00"/>
    <s v="RYD MCCARTHY, CAROLE"/>
    <n v="34"/>
    <s v="7310;CARE QUALITY COMMISSION;M09 Prepayment CQC annual Fee;Dec-21;http://nww.docserv.wyss.nhs.uk/Inter-NHS/PRD21RYD28048342914366.pdf"/>
    <x v="324"/>
    <m/>
    <d v="2022-01-07T00:00:00"/>
    <m/>
    <s v="7310;CARE QUALITY COMMISSION;M09 Prepayment CQC annual Fee;Dec-21;"/>
    <m/>
    <m/>
    <s v="http://nww.docserv.wyss.nhs.uk/Inter-NHS/PRD21RYD28048342914366.pdf"/>
    <m/>
    <m/>
    <m/>
    <s v="Corporate Expenditure"/>
    <x v="4"/>
    <x v="3"/>
    <x v="6"/>
    <s v="7310 Legal / Prof Fees"/>
    <x v="1"/>
  </r>
  <r>
    <s v="E35120"/>
    <s v="7310"/>
    <s v="00000"/>
    <s v="00T70"/>
    <s v="000000"/>
    <s v="Corporate Expenses"/>
    <s v="Legal / Prof Fees"/>
    <s v="Default"/>
    <s v="Care Quality Commission"/>
    <s v="Default"/>
    <n v="62990.47"/>
    <d v="2021-12-01T00:00:00"/>
    <s v="Accrual"/>
    <s v="Spreadsheet"/>
    <s v="Reverses &quot;RYD FIN CAM 2122 08 026 Accrual GBP&quot; journal entry of &quot;Spreadsheet A 22354762 109064562&quot; batch from &quot;NOV-21&quot;."/>
    <s v="Reverses &quot;RYD FIN CAM 2122 08 026 Accrual GBP&quot;09-DEC-21 17:42:37 - 109214050"/>
    <s v="Reverses &quot;RYD FIN CAM 2122 08 026 Accrual GBP&quot;09-DEC-21 17:42:37"/>
    <d v="2021-12-09T00:00:00"/>
    <s v="SSCREPMAN,"/>
    <n v="36"/>
    <s v="7310;CARE QUALITY COMMISSION;M08 Prepayment CQC annual Fee;Nov-21;http://nww.docserv.wyss.nhs.uk/Inter-NHS/PRD21RYD28048342914366.pdf"/>
    <x v="325"/>
    <m/>
    <d v="2021-12-09T00:00:00"/>
    <m/>
    <s v="7310;CARE QUALITY COMMISSION;M08 Prepayment CQC annual Fee;Nov-21;"/>
    <m/>
    <m/>
    <s v="http://nww.docserv.wyss.nhs.uk/Inter-NHS/PRD21RYD28048342914366.pdf"/>
    <m/>
    <m/>
    <m/>
    <s v="Corporate Expenditure"/>
    <x v="4"/>
    <x v="3"/>
    <x v="6"/>
    <s v="7310 Legal / Prof Fees"/>
    <x v="1"/>
  </r>
  <r>
    <s v="E35120"/>
    <s v="7310"/>
    <s v="E1831"/>
    <s v="00000"/>
    <s v="000000"/>
    <s v="Corporate Expenses"/>
    <s v="Legal / Prof Fees"/>
    <s v="LTPS - Damages"/>
    <s v="Default"/>
    <s v="Default"/>
    <n v="-2750"/>
    <d v="2021-12-01T00:00:00"/>
    <s v="Misc Receipts"/>
    <s v="Receivables"/>
    <s v="Journal Import 109219502:"/>
    <s v="Receivables A 22383546 109219502"/>
    <s v="DEC-21 Misc Receipts GBP"/>
    <d v="2021-12-09T00:00:00"/>
    <s v="SSCREPMAN,"/>
    <n v="5"/>
    <s v="Journal Import Created"/>
    <x v="26"/>
    <s v="SBSEFT08122110091743A"/>
    <d v="2021-12-08T00:00:00"/>
    <m/>
    <s v="LB PAYMENT FROM DESCRIPTION: NHS LA REFERENCE: AS PER RID LC0912"/>
    <s v="RYD_10005676_CREATE"/>
    <n v="10005676"/>
    <m/>
    <m/>
    <m/>
    <m/>
    <s v="Corporate Expenditure"/>
    <x v="4"/>
    <x v="3"/>
    <x v="6"/>
    <s v="7310 Legal / Prof Fees"/>
    <x v="1"/>
  </r>
  <r>
    <s v="E35120"/>
    <s v="7310"/>
    <s v="00000"/>
    <s v="00000"/>
    <s v="000000"/>
    <s v="Corporate Expenses"/>
    <s v="Legal / Prof Fees"/>
    <s v="Default"/>
    <s v="Default"/>
    <s v="Default"/>
    <n v="51665"/>
    <d v="2022-01-01T00:00:00"/>
    <s v="Accrual"/>
    <s v="Spreadsheet"/>
    <s v="FBP1 Accruals - Finance &amp; Corporate Services"/>
    <s v="Spreadsheet A 22787544 111285537"/>
    <s v="RYD FIN CAM 2122 10 018 Accrual GBP"/>
    <d v="2022-02-03T00:00:00"/>
    <s v="RYD MCCARTHY, CAROLE"/>
    <n v="32"/>
    <s v="7310;DAC Beachcroft;M10 Accrual 2021-22 Annual Legal Retainer (invoiced 6 mths);Jan-22;http://nww.docserv.wyss.nhs.uk/synergyiim/dist/?val=4241138_16607724_20211111125631"/>
    <x v="326"/>
    <m/>
    <d v="2022-02-03T00:00:00"/>
    <m/>
    <s v="7310;DAC Beachcroft;M10 Accrual 2021-22 Annual Legal Retainer (invoiced 6 mths);Jan-22;"/>
    <m/>
    <m/>
    <s v="http://nww.docserv.wyss.nhs.uk/synergyiim/dist/?val=4241138_16607724_20211111125631"/>
    <m/>
    <m/>
    <m/>
    <s v="Corporate Expenditure"/>
    <x v="4"/>
    <x v="3"/>
    <x v="6"/>
    <s v="7310 Legal / Prof Fees"/>
    <x v="1"/>
  </r>
  <r>
    <s v="E35120"/>
    <s v="7310"/>
    <s v="00000"/>
    <s v="00000"/>
    <s v="000000"/>
    <s v="Corporate Expenses"/>
    <s v="Legal / Prof Fees"/>
    <s v="Default"/>
    <s v="Default"/>
    <s v="Default"/>
    <n v="-1187"/>
    <d v="2022-01-01T00:00:00"/>
    <s v="Accrual"/>
    <s v="Spreadsheet"/>
    <s v="FBP1 Accruals - Finance &amp; Corporate Services"/>
    <s v="Spreadsheet A 22787544 111285537"/>
    <s v="RYD FIN CAM 2122 10 018 Accrual GBP"/>
    <d v="2022-02-03T00:00:00"/>
    <s v="RYD MCCARTHY, CAROLE"/>
    <n v="33"/>
    <s v="7310;ICO Information Commissioner's Office;M10 Prepayment DATA PROTECTION FEE:ICO.GOV.UK;Barclaycard payments;Jul-20;Jan-22;"/>
    <x v="326"/>
    <m/>
    <d v="2022-02-03T00:00:00"/>
    <m/>
    <s v="7310;ICO Information Commissioner's Office;M10 Prepayment DATA PROTECTION FEE:ICO.GOV.UK;Barclaycard payments;Jul-20;Jan-22;"/>
    <m/>
    <m/>
    <m/>
    <m/>
    <m/>
    <m/>
    <s v="Corporate Expenditure"/>
    <x v="4"/>
    <x v="3"/>
    <x v="6"/>
    <s v="7310 Legal / Prof Fees"/>
    <x v="1"/>
  </r>
  <r>
    <s v="E35120"/>
    <s v="7310"/>
    <s v="00000"/>
    <s v="00000"/>
    <s v="000000"/>
    <s v="Corporate Expenses"/>
    <s v="Legal / Prof Fees"/>
    <s v="Default"/>
    <s v="Default"/>
    <s v="Default"/>
    <n v="-38644"/>
    <d v="2022-01-01T00:00:00"/>
    <s v="Accrual"/>
    <s v="Spreadsheet"/>
    <s v="Reverses &quot;RYD FIN CAM 2122 09 014 Accrual GBP&quot; journal entry of &quot;Spreadsheet A 22579718 110231351&quot; batch from &quot;DEC-21&quot;."/>
    <s v="Reverses &quot;RYD FIN CAM 2122 09 014 Accrual GBP&quot;12-JAN-22 17:35:12 - 110431467"/>
    <s v="Reverses &quot;RYD FIN CAM 2122 09 014 Accrual GBP&quot;12-JAN-22 17:35:12"/>
    <d v="2022-01-12T00:00:00"/>
    <s v="SSCREPMAN,"/>
    <n v="32"/>
    <s v="7310;DAC Beachcroft;M09 Accrual 2021-22 Annual Legal Retainer (invoiced 6 mths);Dec-21;http://nww.docserv.wyss.nhs.uk/synergyiim/dist/?val=4241138_16607724_20211111125631"/>
    <x v="327"/>
    <m/>
    <d v="2022-01-12T00:00:00"/>
    <m/>
    <s v="7310;DAC Beachcroft;M09 Accrual 2021-22 Annual Legal Retainer (invoiced 6 mths);Dec-21;"/>
    <m/>
    <m/>
    <s v="http://nww.docserv.wyss.nhs.uk/synergyiim/dist/?val=4241138_16607724_20211111125631"/>
    <m/>
    <m/>
    <m/>
    <s v="Corporate Expenditure"/>
    <x v="4"/>
    <x v="3"/>
    <x v="6"/>
    <s v="7310 Legal / Prof Fees"/>
    <x v="1"/>
  </r>
  <r>
    <s v="E35120"/>
    <s v="7310"/>
    <s v="00000"/>
    <s v="00000"/>
    <s v="000000"/>
    <s v="Corporate Expenses"/>
    <s v="Legal / Prof Fees"/>
    <s v="Default"/>
    <s v="Default"/>
    <s v="Default"/>
    <n v="1434"/>
    <d v="2022-01-01T00:00:00"/>
    <s v="Accrual"/>
    <s v="Spreadsheet"/>
    <s v="Reverses &quot;RYD FIN CAM 2122 09 014 Accrual GBP&quot; journal entry of &quot;Spreadsheet A 22579718 110231351&quot; batch from &quot;DEC-21&quot;."/>
    <s v="Reverses &quot;RYD FIN CAM 2122 09 014 Accrual GBP&quot;12-JAN-22 17:35:12 - 110431467"/>
    <s v="Reverses &quot;RYD FIN CAM 2122 09 014 Accrual GBP&quot;12-JAN-22 17:35:12"/>
    <d v="2022-01-12T00:00:00"/>
    <s v="SSCREPMAN,"/>
    <n v="33"/>
    <s v="7310;ICO Information Commissioner's Office;M09 Prepayment DATA PROTECTION FEE:ICO.GOV.UK;Barclaycard payments;Jul-20;Dec-21;"/>
    <x v="327"/>
    <m/>
    <d v="2022-01-12T00:00:00"/>
    <m/>
    <s v="7310;ICO Information Commissioner's Office;M09 Prepayment DATA PROTECTION FEE:ICO.GOV.UK;Barclaycard payments;Jul-20;Dec-21;"/>
    <m/>
    <m/>
    <m/>
    <m/>
    <m/>
    <m/>
    <s v="Corporate Expenditure"/>
    <x v="4"/>
    <x v="3"/>
    <x v="6"/>
    <s v="7310 Legal / Prof Fees"/>
    <x v="1"/>
  </r>
  <r>
    <s v="E35120"/>
    <s v="7310"/>
    <s v="00000"/>
    <s v="00000"/>
    <s v="000000"/>
    <s v="Corporate Expenses"/>
    <s v="Legal / Prof Fees"/>
    <s v="Default"/>
    <s v="Default"/>
    <s v="Default"/>
    <n v="-20"/>
    <d v="2022-01-01T00:00:00"/>
    <s v="Misc Receipts"/>
    <s v="Receivables"/>
    <s v="Journal Import 110251192:"/>
    <s v="Receivables A 22581610 110251192"/>
    <s v="JAN-22 Misc Receipts GBP"/>
    <d v="2022-01-07T00:00:00"/>
    <s v="SSCREPMAN,"/>
    <n v="4"/>
    <s v="Journal Import Created"/>
    <x v="26"/>
    <s v="SBSEFT06012210134044A"/>
    <d v="2022-01-06T00:00:00"/>
    <m/>
    <s v="LB PAYMENT FROM DESCRIPTION: HMCTS/CENTRALISED REFERENCE: COMP 19121025S AS PER RID CA 07.01.22"/>
    <s v="RYD_10005676_CREATE"/>
    <n v="10005676"/>
    <m/>
    <m/>
    <m/>
    <m/>
    <s v="Corporate Expenditure"/>
    <x v="4"/>
    <x v="3"/>
    <x v="6"/>
    <s v="7310 Legal / Prof Fees"/>
    <x v="1"/>
  </r>
  <r>
    <s v="E35120"/>
    <s v="7310"/>
    <s v="00000"/>
    <s v="00000"/>
    <s v="000000"/>
    <s v="Corporate Expenses"/>
    <s v="Legal / Prof Fees"/>
    <s v="Default"/>
    <s v="Default"/>
    <s v="Default"/>
    <n v="-20.3"/>
    <d v="2022-01-01T00:00:00"/>
    <s v="Misc Receipts"/>
    <s v="Receivables"/>
    <s v="Journal Import 110251192:"/>
    <s v="Receivables A 22581610 110251192"/>
    <s v="JAN-22 Misc Receipts GBP"/>
    <d v="2022-01-07T00:00:00"/>
    <s v="SSCREPMAN,"/>
    <n v="4"/>
    <s v="Journal Import Created"/>
    <x v="26"/>
    <s v="SBSEFT06012210134045A"/>
    <d v="2022-01-06T00:00:00"/>
    <m/>
    <s v="LB PAYMENT FROM DESCRIPTION: HMCTS/CENTRALISED REFERENCE: 20003543U COMP KT AS PER RID CA 07.01.22"/>
    <s v="RYD_10005676_CREATE"/>
    <n v="10005676"/>
    <m/>
    <m/>
    <m/>
    <m/>
    <s v="Corporate Expenditure"/>
    <x v="4"/>
    <x v="3"/>
    <x v="6"/>
    <s v="7310 Legal / Prof Fees"/>
    <x v="1"/>
  </r>
  <r>
    <s v="E35120"/>
    <s v="7310"/>
    <s v="00000"/>
    <s v="00000"/>
    <s v="000000"/>
    <s v="Corporate Expenses"/>
    <s v="Legal / Prof Fees"/>
    <s v="Default"/>
    <s v="Default"/>
    <s v="Default"/>
    <n v="-50"/>
    <d v="2022-01-01T00:00:00"/>
    <s v="Misc Receipts"/>
    <s v="Receivables"/>
    <s v="Journal Import 110251192:"/>
    <s v="Receivables A 22581610 110251192"/>
    <s v="JAN-22 Misc Receipts GBP"/>
    <d v="2022-01-07T00:00:00"/>
    <s v="SSCREPMAN,"/>
    <n v="4"/>
    <s v="Journal Import Created"/>
    <x v="26"/>
    <s v="SBSEFT06012210134046A"/>
    <d v="2022-01-06T00:00:00"/>
    <m/>
    <s v="LB PAYMENT FROM DESCRIPTION: HMCTS/CENTRALISED REFERENCE: 21023651R COMP BM AS PER RID CA 07.01.22"/>
    <s v="RYD_10005676_CREATE"/>
    <n v="10005676"/>
    <m/>
    <m/>
    <m/>
    <m/>
    <s v="Corporate Expenditure"/>
    <x v="4"/>
    <x v="3"/>
    <x v="6"/>
    <s v="7310 Legal / Prof Fees"/>
    <x v="1"/>
  </r>
  <r>
    <s v="E35120"/>
    <s v="7310"/>
    <s v="00000"/>
    <s v="00000"/>
    <s v="000000"/>
    <s v="Corporate Expenses"/>
    <s v="Legal / Prof Fees"/>
    <s v="Default"/>
    <s v="Default"/>
    <s v="Default"/>
    <n v="-40"/>
    <d v="2022-01-01T00:00:00"/>
    <s v="Receiving"/>
    <s v="Cost Management"/>
    <s v="Journal Import 109980437:"/>
    <s v="Cost Management A 22521851 109980437 2"/>
    <s v="01-JAN-2022 Receiving GBP"/>
    <d v="2021-12-31T00:00:00"/>
    <s v="SSCREPMAN,"/>
    <n v="1897"/>
    <s v="Invoice for the Legal Annual Retainer 2021/2022 for the period of April to September 2021"/>
    <x v="158"/>
    <n v="165095658"/>
    <d v="2021-11-18T00:00:00"/>
    <m/>
    <m/>
    <m/>
    <s v="BRISTOL 1"/>
    <m/>
    <m/>
    <m/>
    <m/>
    <s v="Corporate Expenditure"/>
    <x v="4"/>
    <x v="3"/>
    <x v="6"/>
    <s v="7310 Legal / Prof Fees"/>
    <x v="0"/>
  </r>
  <r>
    <s v="E35120"/>
    <s v="7310"/>
    <s v="00000"/>
    <s v="00000"/>
    <s v="000000"/>
    <s v="Corporate Expenses"/>
    <s v="Legal / Prof Fees"/>
    <s v="Default"/>
    <s v="Default"/>
    <s v="Default"/>
    <n v="40"/>
    <d v="2022-01-01T00:00:00"/>
    <s v="Receiving"/>
    <s v="Cost Management"/>
    <s v="Journal Import 111146665:"/>
    <s v="Cost Management A 22756143 111146665"/>
    <s v="31-JAN-2022 Receiving GBP"/>
    <d v="2022-01-31T00:00:00"/>
    <s v="SSCREPMAN,"/>
    <n v="1968"/>
    <s v="Invoice for the Legal Annual Retainer 2021/2022 for the period of April to September 2021"/>
    <x v="158"/>
    <n v="165095658"/>
    <d v="2021-11-18T00:00:00"/>
    <m/>
    <m/>
    <m/>
    <s v="BRISTOL 1"/>
    <m/>
    <m/>
    <m/>
    <m/>
    <s v="Corporate Expenditure"/>
    <x v="4"/>
    <x v="3"/>
    <x v="6"/>
    <s v="7310 Legal / Prof Fees"/>
    <x v="0"/>
  </r>
  <r>
    <s v="E35120"/>
    <s v="7310"/>
    <s v="00000"/>
    <s v="00000"/>
    <s v="000000"/>
    <s v="Corporate Expenses"/>
    <s v="Legal / Prof Fees"/>
    <s v="Default"/>
    <s v="Default"/>
    <s v="Default"/>
    <n v="4200"/>
    <d v="2022-01-01T00:00:00"/>
    <s v="Receiving"/>
    <s v="Cost Management"/>
    <s v="Journal Import 111146665:"/>
    <s v="Cost Management A 22756143 111146665"/>
    <s v="31-JAN-2022 Receiving GBP"/>
    <d v="2022-01-31T00:00:00"/>
    <s v="SSCREPMAN,"/>
    <n v="1969"/>
    <s v="INVOICE NUMBER: 01-10052049 - professional fees and disbursements; People Pool Consultant Fee - 5.6 days - requested by Ian Jeffreys"/>
    <x v="158"/>
    <n v="165097254"/>
    <d v="2022-01-26T00:00:00"/>
    <m/>
    <m/>
    <m/>
    <s v="BRISTOL 1"/>
    <m/>
    <m/>
    <m/>
    <m/>
    <s v="Corporate Expenditure"/>
    <x v="4"/>
    <x v="3"/>
    <x v="6"/>
    <s v="7310 Legal / Prof Fees"/>
    <x v="0"/>
  </r>
  <r>
    <s v="E35120"/>
    <s v="7310"/>
    <s v="00000"/>
    <s v="00T70"/>
    <s v="000000"/>
    <s v="Corporate Expenses"/>
    <s v="Legal / Prof Fees"/>
    <s v="Default"/>
    <s v="Care Quality Commission"/>
    <s v="Default"/>
    <n v="-30714.36"/>
    <d v="2022-01-01T00:00:00"/>
    <s v="Accrual"/>
    <s v="Spreadsheet"/>
    <s v="FBP1 Accruals - Finance &amp; Corporate Services"/>
    <s v="Spreadsheet A 22787544 111285537"/>
    <s v="RYD FIN CAM 2122 10 018 Accrual GBP"/>
    <d v="2022-02-03T00:00:00"/>
    <s v="RYD MCCARTHY, CAROLE"/>
    <n v="34"/>
    <s v="7310;CARE QUALITY COMMISSION;M10 Prepayment CQC annual Fee;Jan-22;http://nww.docserv.wyss.nhs.uk/Inter-NHS/PRD21RYD28048342914366.pdf"/>
    <x v="326"/>
    <m/>
    <d v="2022-02-03T00:00:00"/>
    <m/>
    <s v="7310;CARE QUALITY COMMISSION;M10 Prepayment CQC annual Fee;Jan-22;"/>
    <m/>
    <m/>
    <s v="http://nww.docserv.wyss.nhs.uk/Inter-NHS/PRD21RYD28048342914366.pdf"/>
    <m/>
    <m/>
    <m/>
    <s v="Corporate Expenditure"/>
    <x v="4"/>
    <x v="3"/>
    <x v="6"/>
    <s v="7310 Legal / Prof Fees"/>
    <x v="1"/>
  </r>
  <r>
    <s v="E35120"/>
    <s v="7310"/>
    <s v="00000"/>
    <s v="00T70"/>
    <s v="000000"/>
    <s v="Corporate Expenses"/>
    <s v="Legal / Prof Fees"/>
    <s v="Default"/>
    <s v="Care Quality Commission"/>
    <s v="Default"/>
    <n v="46852.42"/>
    <d v="2022-01-01T00:00:00"/>
    <s v="Accrual"/>
    <s v="Spreadsheet"/>
    <s v="Reverses &quot;RYD FIN CAM 2122 09 014 Accrual GBP&quot; journal entry of &quot;Spreadsheet A 22579718 110231351&quot; batch from &quot;DEC-21&quot;."/>
    <s v="Reverses &quot;RYD FIN CAM 2122 09 014 Accrual GBP&quot;12-JAN-22 17:35:12 - 110431467"/>
    <s v="Reverses &quot;RYD FIN CAM 2122 09 014 Accrual GBP&quot;12-JAN-22 17:35:12"/>
    <d v="2022-01-12T00:00:00"/>
    <s v="SSCREPMAN,"/>
    <n v="34"/>
    <s v="7310;CARE QUALITY COMMISSION;M09 Prepayment CQC annual Fee;Dec-21;http://nww.docserv.wyss.nhs.uk/Inter-NHS/PRD21RYD28048342914366.pdf"/>
    <x v="327"/>
    <m/>
    <d v="2022-01-12T00:00:00"/>
    <m/>
    <s v="7310;CARE QUALITY COMMISSION;M09 Prepayment CQC annual Fee;Dec-21;"/>
    <m/>
    <m/>
    <s v="http://nww.docserv.wyss.nhs.uk/Inter-NHS/PRD21RYD28048342914366.pdf"/>
    <m/>
    <m/>
    <m/>
    <s v="Corporate Expenditure"/>
    <x v="4"/>
    <x v="3"/>
    <x v="6"/>
    <s v="7310 Legal / Prof Fees"/>
    <x v="1"/>
  </r>
  <r>
    <s v="E35120"/>
    <s v="7310"/>
    <s v="E1831"/>
    <s v="00000"/>
    <s v="000000"/>
    <s v="Corporate Expenses"/>
    <s v="Legal / Prof Fees"/>
    <s v="LTPS - Damages"/>
    <s v="Default"/>
    <s v="Default"/>
    <n v="-4343.2"/>
    <d v="2022-01-01T00:00:00"/>
    <s v="Misc Receipts"/>
    <s v="Receivables"/>
    <s v="Journal Import 110923809:"/>
    <s v="Receivables A 22714560 110923809"/>
    <s v="JAN-22 Misc Receipts GBP"/>
    <d v="2022-01-25T00:00:00"/>
    <s v="SSCREPMAN,"/>
    <n v="7"/>
    <s v="Journal Import Created"/>
    <x v="26"/>
    <s v="SBSEFT24012210161836A"/>
    <d v="2022-01-24T00:00:00"/>
    <m/>
    <s v="LB PAYMENT FROM DESCRIPTION: NHS LA REFERENCE:**25/01 MF**"/>
    <s v="RYD_10005676_CREATE"/>
    <n v="10005676"/>
    <m/>
    <m/>
    <m/>
    <m/>
    <s v="Corporate Expenditure"/>
    <x v="4"/>
    <x v="3"/>
    <x v="6"/>
    <s v="7310 Legal / Prof Fees"/>
    <x v="1"/>
  </r>
  <r>
    <s v="E35120"/>
    <s v="7310"/>
    <s v="00000"/>
    <s v="00000"/>
    <s v="000000"/>
    <s v="Corporate Expenses"/>
    <s v="Legal / Prof Fees"/>
    <s v="Default"/>
    <s v="Default"/>
    <s v="Default"/>
    <n v="1187"/>
    <d v="2022-02-01T00:00:00"/>
    <s v="Accrual"/>
    <s v="Spreadsheet"/>
    <s v="FBP1 Accruals - Fin,Corp Prepayment Correction"/>
    <s v="Spreadsheet A 23020910 112493062"/>
    <s v="RYD FIN CAM 2122 11 029 Accrual GBP"/>
    <d v="2022-03-07T00:00:00"/>
    <s v="RYD MCCARTHY, CAROLE"/>
    <n v="41"/>
    <s v="7310;ICO Information Commissioner's Office;M11 Prepayment DATA PROTECTION FEE:ICO.GOV.UK;Barclaycard payments;Jul-20;Feb-22;"/>
    <x v="328"/>
    <m/>
    <d v="2022-03-07T00:00:00"/>
    <m/>
    <s v="7310;ICO Information Commissioner's Office;M11 Prepayment DATA PROTECTION FEE:ICO.GOV.UK;Barclaycard payments;Jul-20;Feb-22;"/>
    <m/>
    <m/>
    <m/>
    <m/>
    <m/>
    <m/>
    <s v="Corporate Expenditure"/>
    <x v="4"/>
    <x v="3"/>
    <x v="6"/>
    <s v="7310 Legal / Prof Fees"/>
    <x v="1"/>
  </r>
  <r>
    <s v="E35120"/>
    <s v="7310"/>
    <s v="00000"/>
    <s v="00000"/>
    <s v="000000"/>
    <s v="Corporate Expenses"/>
    <s v="Legal / Prof Fees"/>
    <s v="Default"/>
    <s v="Default"/>
    <s v="Default"/>
    <n v="63427"/>
    <d v="2022-02-01T00:00:00"/>
    <s v="Accrual"/>
    <s v="Spreadsheet"/>
    <s v="FBP1 Accruals - Fin,Corp Prepayment Correction"/>
    <s v="Spreadsheet A 23020910 112493062"/>
    <s v="RYD FIN CAM 2122 11 029 Accrual GBP"/>
    <d v="2022-03-07T00:00:00"/>
    <s v="RYD MCCARTHY, CAROLE"/>
    <n v="42"/>
    <s v="7310;DAC Beachcroft;M11 Accrual 2021-22 Annual Legal Retainer (invoiced 6 mths);Feb-22;http://nww.docserv.wyss.nhs.uk/synergyiim/dist/?val=4241138_16607724_20211111125631"/>
    <x v="328"/>
    <m/>
    <d v="2022-03-07T00:00:00"/>
    <m/>
    <s v="7310;DAC Beachcroft;M11 Accrual 2021-22 Annual Legal Retainer (invoiced 6 mths);Feb-22;"/>
    <m/>
    <m/>
    <s v="http://nww.docserv.wyss.nhs.uk/synergyiim/dist/?val=4241138_16607724_20211111125631"/>
    <m/>
    <m/>
    <m/>
    <s v="Corporate Expenditure"/>
    <x v="4"/>
    <x v="3"/>
    <x v="6"/>
    <s v="7310 Legal / Prof Fees"/>
    <x v="1"/>
  </r>
  <r>
    <s v="E35120"/>
    <s v="7310"/>
    <s v="00000"/>
    <s v="00000"/>
    <s v="000000"/>
    <s v="Corporate Expenses"/>
    <s v="Legal / Prof Fees"/>
    <s v="Default"/>
    <s v="Default"/>
    <s v="Default"/>
    <n v="-964"/>
    <d v="2022-02-01T00:00:00"/>
    <s v="Accrual"/>
    <s v="Spreadsheet"/>
    <s v="FBP1 Accruals - Fin,Corp Prepayment Correction"/>
    <s v="Spreadsheet A 23020910 112493062"/>
    <s v="RYD FIN CAM 2122 11 029 Accrual GBP"/>
    <d v="2022-03-07T00:00:00"/>
    <s v="RYD MCCARTHY, CAROLE"/>
    <n v="43"/>
    <s v="7310;ICO Information Commissioner's Office;M11 Prepayment DATA PROTECTION FEE:ICO.GOV.UK;Barclaycard payments;Jul-20;Feb-22;"/>
    <x v="328"/>
    <m/>
    <d v="2022-03-07T00:00:00"/>
    <m/>
    <s v="7310;ICO Information Commissioner's Office;M11 Prepayment DATA PROTECTION FEE:ICO.GOV.UK;Barclaycard payments;Jul-20;Feb-22;"/>
    <m/>
    <m/>
    <m/>
    <m/>
    <m/>
    <m/>
    <s v="Corporate Expenditure"/>
    <x v="4"/>
    <x v="3"/>
    <x v="6"/>
    <s v="7310 Legal / Prof Fees"/>
    <x v="1"/>
  </r>
  <r>
    <s v="E35120"/>
    <s v="7310"/>
    <s v="00000"/>
    <s v="00000"/>
    <s v="000000"/>
    <s v="Corporate Expenses"/>
    <s v="Legal / Prof Fees"/>
    <s v="Default"/>
    <s v="Default"/>
    <s v="Default"/>
    <n v="-51665"/>
    <d v="2022-02-01T00:00:00"/>
    <s v="Accrual"/>
    <s v="Spreadsheet"/>
    <s v="FBP1 Accruals - Fin,Corp Prepayment Correction"/>
    <s v="Spreadsheet A 23020910 112493062"/>
    <s v="RYD FIN CAM 2122 11 029 Accrual GBP"/>
    <d v="2022-03-07T00:00:00"/>
    <s v="RYD MCCARTHY, CAROLE"/>
    <n v="44"/>
    <s v="7310;DAC Beachcroft;M11 Accrual 2021-22 Annual Legal Retainer (invoiced 6 mths);Feb-22;http://nww.docserv.wyss.nhs.uk/synergyiim/dist/?val=4241138_16607724_20211111125631"/>
    <x v="328"/>
    <m/>
    <d v="2022-03-07T00:00:00"/>
    <m/>
    <s v="7310;DAC Beachcroft;M11 Accrual 2021-22 Annual Legal Retainer (invoiced 6 mths);Feb-22;"/>
    <m/>
    <m/>
    <s v="http://nww.docserv.wyss.nhs.uk/synergyiim/dist/?val=4241138_16607724_20211111125631"/>
    <m/>
    <m/>
    <m/>
    <s v="Corporate Expenditure"/>
    <x v="4"/>
    <x v="3"/>
    <x v="6"/>
    <s v="7310 Legal / Prof Fees"/>
    <x v="1"/>
  </r>
  <r>
    <s v="E35120"/>
    <s v="7310"/>
    <s v="00000"/>
    <s v="00000"/>
    <s v="000000"/>
    <s v="Corporate Expenses"/>
    <s v="Legal / Prof Fees"/>
    <s v="Default"/>
    <s v="Default"/>
    <s v="Default"/>
    <n v="51665"/>
    <d v="2022-02-01T00:00:00"/>
    <s v="Accrual"/>
    <s v="Spreadsheet"/>
    <s v="FBP1 Accruals - Finance &amp; Corporate Exp"/>
    <s v="Spreadsheet A 22989072 112350218"/>
    <s v="RYD FIN CAM 2122 11 012 Accrual GBP"/>
    <d v="2022-03-03T00:00:00"/>
    <s v="RYD MCCARTHY, CAROLE"/>
    <n v="33"/>
    <s v="7310;DAC Beachcroft;M11 Accrual 2021-22 Annual Legal Retainer (invoiced 6 mths);Feb-22;http://nww.docserv.wyss.nhs.uk/synergyiim/dist/?val=4241138_16607724_20211111125631"/>
    <x v="329"/>
    <m/>
    <d v="2022-03-03T00:00:00"/>
    <m/>
    <s v="7310;DAC Beachcroft;M11 Accrual 2021-22 Annual Legal Retainer (invoiced 6 mths);Feb-22;"/>
    <m/>
    <m/>
    <s v="http://nww.docserv.wyss.nhs.uk/synergyiim/dist/?val=4241138_16607724_20211111125631"/>
    <m/>
    <m/>
    <m/>
    <s v="Corporate Expenditure"/>
    <x v="4"/>
    <x v="3"/>
    <x v="6"/>
    <s v="7310 Legal / Prof Fees"/>
    <x v="1"/>
  </r>
  <r>
    <s v="E35120"/>
    <s v="7310"/>
    <s v="00000"/>
    <s v="00000"/>
    <s v="000000"/>
    <s v="Corporate Expenses"/>
    <s v="Legal / Prof Fees"/>
    <s v="Default"/>
    <s v="Default"/>
    <s v="Default"/>
    <n v="-1187"/>
    <d v="2022-02-01T00:00:00"/>
    <s v="Accrual"/>
    <s v="Spreadsheet"/>
    <s v="FBP1 Accruals - Finance &amp; Corporate Exp"/>
    <s v="Spreadsheet A 22989072 112350218"/>
    <s v="RYD FIN CAM 2122 11 012 Accrual GBP"/>
    <d v="2022-03-03T00:00:00"/>
    <s v="RYD MCCARTHY, CAROLE"/>
    <n v="34"/>
    <s v="7310;ICO Information Commissioner's Office;M11 Prepayment DATA PROTECTION FEE:ICO.GOV.UK;Barclaycard payments;Jul-20;Feb-22;"/>
    <x v="329"/>
    <m/>
    <d v="2022-03-03T00:00:00"/>
    <m/>
    <s v="7310;ICO Information Commissioner's Office;M11 Prepayment DATA PROTECTION FEE:ICO.GOV.UK;Barclaycard payments;Jul-20;Feb-22;"/>
    <m/>
    <m/>
    <m/>
    <m/>
    <m/>
    <m/>
    <s v="Corporate Expenditure"/>
    <x v="4"/>
    <x v="3"/>
    <x v="6"/>
    <s v="7310 Legal / Prof Fees"/>
    <x v="1"/>
  </r>
  <r>
    <s v="E35120"/>
    <s v="7310"/>
    <s v="00000"/>
    <s v="00000"/>
    <s v="000000"/>
    <s v="Corporate Expenses"/>
    <s v="Legal / Prof Fees"/>
    <s v="Default"/>
    <s v="Default"/>
    <s v="Default"/>
    <n v="-51665"/>
    <d v="2022-02-01T00:00:00"/>
    <s v="Accrual"/>
    <s v="Spreadsheet"/>
    <s v="Reverses &quot;RYD FIN CAM 2122 10 018 Accrual GBP&quot; journal entry of &quot;Spreadsheet A 22787544 111285537&quot; batch from &quot;JAN-22&quot;."/>
    <s v="Reverses &quot;RYD FIN CAM 2122 10 018 Accrual GBP&quot;09-FEB-22 17:36:22 - 111513356"/>
    <s v="Reverses &quot;RYD FIN CAM 2122 10 018 Accrual GBP&quot;09-FEB-22 17:36:22"/>
    <d v="2022-02-09T00:00:00"/>
    <s v="SSCREPMAN,"/>
    <n v="32"/>
    <s v="7310;DAC Beachcroft;M10 Accrual 2021-22 Annual Legal Retainer (invoiced 6 mths);Jan-22;http://nww.docserv.wyss.nhs.uk/synergyiim/dist/?val=4241138_16607724_20211111125631"/>
    <x v="330"/>
    <m/>
    <d v="2022-02-09T00:00:00"/>
    <m/>
    <s v="7310;DAC Beachcroft;M10 Accrual 2021-22 Annual Legal Retainer (invoiced 6 mths);Jan-22;"/>
    <m/>
    <m/>
    <s v="http://nww.docserv.wyss.nhs.uk/synergyiim/dist/?val=4241138_16607724_20211111125631"/>
    <m/>
    <m/>
    <m/>
    <s v="Corporate Expenditure"/>
    <x v="4"/>
    <x v="3"/>
    <x v="6"/>
    <s v="7310 Legal / Prof Fees"/>
    <x v="1"/>
  </r>
  <r>
    <s v="E35120"/>
    <s v="7310"/>
    <s v="00000"/>
    <s v="00000"/>
    <s v="000000"/>
    <s v="Corporate Expenses"/>
    <s v="Legal / Prof Fees"/>
    <s v="Default"/>
    <s v="Default"/>
    <s v="Default"/>
    <n v="1187"/>
    <d v="2022-02-01T00:00:00"/>
    <s v="Accrual"/>
    <s v="Spreadsheet"/>
    <s v="Reverses &quot;RYD FIN CAM 2122 10 018 Accrual GBP&quot; journal entry of &quot;Spreadsheet A 22787544 111285537&quot; batch from &quot;JAN-22&quot;."/>
    <s v="Reverses &quot;RYD FIN CAM 2122 10 018 Accrual GBP&quot;09-FEB-22 17:36:22 - 111513356"/>
    <s v="Reverses &quot;RYD FIN CAM 2122 10 018 Accrual GBP&quot;09-FEB-22 17:36:22"/>
    <d v="2022-02-09T00:00:00"/>
    <s v="SSCREPMAN,"/>
    <n v="33"/>
    <s v="7310;ICO Information Commissioner's Office;M10 Prepayment DATA PROTECTION FEE:ICO.GOV.UK;Barclaycard payments;Jul-20;Jan-22;"/>
    <x v="330"/>
    <m/>
    <d v="2022-02-09T00:00:00"/>
    <m/>
    <s v="7310;ICO Information Commissioner's Office;M10 Prepayment DATA PROTECTION FEE:ICO.GOV.UK;Barclaycard payments;Jul-20;Jan-22;"/>
    <m/>
    <m/>
    <m/>
    <m/>
    <m/>
    <m/>
    <s v="Corporate Expenditure"/>
    <x v="4"/>
    <x v="3"/>
    <x v="6"/>
    <s v="7310 Legal / Prof Fees"/>
    <x v="1"/>
  </r>
  <r>
    <s v="E35120"/>
    <s v="7310"/>
    <s v="00000"/>
    <s v="00000"/>
    <s v="000000"/>
    <s v="Corporate Expenses"/>
    <s v="Legal / Prof Fees"/>
    <s v="Default"/>
    <s v="Default"/>
    <s v="Default"/>
    <n v="-30"/>
    <d v="2022-02-01T00:00:00"/>
    <s v="Misc Receipts"/>
    <s v="Receivables"/>
    <s v="Journal Import 111290286:"/>
    <s v="Receivables A 22791548 111290286"/>
    <s v="FEB-22 Misc Receipts GBP"/>
    <d v="2022-02-03T00:00:00"/>
    <s v="SSCREPMAN,"/>
    <n v="4"/>
    <s v="Journal Import Created"/>
    <x v="26"/>
    <s v="SBSEFT02022210179838A"/>
    <d v="2022-02-02T00:00:00"/>
    <m/>
    <s v="LB PAYMENT FROM DESCRIPTION: HMCTS/CENTRALISED REFERENCE: COMP 19121025S AS PER RID MT030222"/>
    <s v="RYD_10005676_CREATE"/>
    <n v="10005676"/>
    <m/>
    <m/>
    <m/>
    <m/>
    <s v="Corporate Expenditure"/>
    <x v="4"/>
    <x v="3"/>
    <x v="6"/>
    <s v="7310 Legal / Prof Fees"/>
    <x v="1"/>
  </r>
  <r>
    <s v="E35120"/>
    <s v="7310"/>
    <s v="00000"/>
    <s v="00000"/>
    <s v="000000"/>
    <s v="Corporate Expenses"/>
    <s v="Legal / Prof Fees"/>
    <s v="Default"/>
    <s v="Default"/>
    <s v="Default"/>
    <n v="-17.760000000000002"/>
    <d v="2022-02-01T00:00:00"/>
    <s v="Misc Receipts"/>
    <s v="Receivables"/>
    <s v="Journal Import 111290286:"/>
    <s v="Receivables A 22791548 111290286"/>
    <s v="FEB-22 Misc Receipts GBP"/>
    <d v="2022-02-03T00:00:00"/>
    <s v="SSCREPMAN,"/>
    <n v="4"/>
    <s v="Journal Import Created"/>
    <x v="26"/>
    <s v="SBSEFT02022210179839A"/>
    <d v="2022-02-02T00:00:00"/>
    <m/>
    <s v="LB PAYMENT FROM DESCRIPTION: HMCTS/CENTRALISED REFERENCE: 20003543U COMP KT AS PER RID MT030222"/>
    <s v="RYD_10005676_CREATE"/>
    <n v="10005676"/>
    <m/>
    <m/>
    <m/>
    <m/>
    <s v="Corporate Expenditure"/>
    <x v="4"/>
    <x v="3"/>
    <x v="6"/>
    <s v="7310 Legal / Prof Fees"/>
    <x v="1"/>
  </r>
  <r>
    <s v="E35120"/>
    <s v="7310"/>
    <s v="00000"/>
    <s v="00000"/>
    <s v="000000"/>
    <s v="Corporate Expenses"/>
    <s v="Legal / Prof Fees"/>
    <s v="Default"/>
    <s v="Default"/>
    <s v="Default"/>
    <n v="-50"/>
    <d v="2022-02-01T00:00:00"/>
    <s v="Misc Receipts"/>
    <s v="Receivables"/>
    <s v="Journal Import 111290286:"/>
    <s v="Receivables A 22791548 111290286"/>
    <s v="FEB-22 Misc Receipts GBP"/>
    <d v="2022-02-03T00:00:00"/>
    <s v="SSCREPMAN,"/>
    <n v="4"/>
    <s v="Journal Import Created"/>
    <x v="26"/>
    <s v="SBSEFT02022210179840A"/>
    <d v="2022-02-02T00:00:00"/>
    <m/>
    <s v="LB PAYMENT FROM DESCRIPTION: HMCTS/CENTRALISED REFERENCE: 21023651R COMP BM AS PER RID MT030222"/>
    <s v="RYD_10005676_CREATE"/>
    <n v="10005676"/>
    <m/>
    <m/>
    <m/>
    <m/>
    <s v="Corporate Expenditure"/>
    <x v="4"/>
    <x v="3"/>
    <x v="6"/>
    <s v="7310 Legal / Prof Fees"/>
    <x v="1"/>
  </r>
  <r>
    <s v="E35120"/>
    <s v="7310"/>
    <s v="00000"/>
    <s v="00000"/>
    <s v="000000"/>
    <s v="Corporate Expenses"/>
    <s v="Legal / Prof Fees"/>
    <s v="Default"/>
    <s v="Default"/>
    <s v="Default"/>
    <n v="4200"/>
    <d v="2022-02-01T00:00:00"/>
    <s v="Purchase Invoices"/>
    <s v="Payables"/>
    <s v="Journal Import 111195601:"/>
    <s v="Payables A 22766152 111195601"/>
    <s v="FEB-22 Purchase Invoices GBP"/>
    <d v="2022-02-01T00:00:00"/>
    <s v="SSCREPMAN,"/>
    <n v="9"/>
    <s v="Journal Import Created"/>
    <x v="158"/>
    <n v="110052049"/>
    <d v="2022-01-19T00:00:00"/>
    <n v="165097254"/>
    <m/>
    <s v="PO Invoice"/>
    <m/>
    <s v="http://nww.docserv.wyss.nhs.uk/synergyiim/dist/?val=4354844_17233192_20220127160249"/>
    <n v="1"/>
    <n v="4200"/>
    <m/>
    <s v="Corporate Expenditure"/>
    <x v="4"/>
    <x v="3"/>
    <x v="6"/>
    <s v="7310 Legal / Prof Fees"/>
    <x v="0"/>
  </r>
  <r>
    <s v="E35120"/>
    <s v="7310"/>
    <s v="00000"/>
    <s v="00000"/>
    <s v="000000"/>
    <s v="Corporate Expenses"/>
    <s v="Legal / Prof Fees"/>
    <s v="Default"/>
    <s v="Default"/>
    <s v="Default"/>
    <n v="840"/>
    <d v="2022-02-01T00:00:00"/>
    <s v="Purchase Invoices"/>
    <s v="Payables"/>
    <s v="Journal Import 111195601:"/>
    <s v="Payables A 22766152 111195601"/>
    <s v="FEB-22 Purchase Invoices GBP"/>
    <d v="2022-02-01T00:00:00"/>
    <s v="SSCREPMAN,"/>
    <n v="9"/>
    <s v="Journal Import Created"/>
    <x v="158"/>
    <n v="110052049"/>
    <d v="2022-01-19T00:00:00"/>
    <n v="165097254"/>
    <m/>
    <s v="PO Invoice"/>
    <m/>
    <s v="http://nww.docserv.wyss.nhs.uk/synergyiim/dist/?val=4354844_17233192_20220127160249"/>
    <m/>
    <m/>
    <m/>
    <s v="Corporate Expenditure"/>
    <x v="4"/>
    <x v="3"/>
    <x v="6"/>
    <s v="7310 Legal / Prof Fees"/>
    <x v="0"/>
  </r>
  <r>
    <s v="E35120"/>
    <s v="7310"/>
    <s v="00000"/>
    <s v="00000"/>
    <s v="000000"/>
    <s v="Corporate Expenses"/>
    <s v="Legal / Prof Fees"/>
    <s v="Default"/>
    <s v="Default"/>
    <s v="Default"/>
    <n v="-40"/>
    <d v="2022-02-01T00:00:00"/>
    <s v="Receiving"/>
    <s v="Cost Management"/>
    <s v="Journal Import 111146665:"/>
    <s v="Cost Management A 22756143 111146665 2"/>
    <s v="01-FEB-2022 Receiving GBP"/>
    <d v="2022-01-31T00:00:00"/>
    <s v="SSCREPMAN,"/>
    <n v="1968"/>
    <s v="Invoice for the Legal Annual Retainer 2021/2022 for the period of April to September 2021"/>
    <x v="158"/>
    <n v="165095658"/>
    <d v="2021-11-18T00:00:00"/>
    <m/>
    <m/>
    <m/>
    <s v="BRISTOL 1"/>
    <m/>
    <m/>
    <m/>
    <m/>
    <s v="Corporate Expenditure"/>
    <x v="4"/>
    <x v="3"/>
    <x v="6"/>
    <s v="7310 Legal / Prof Fees"/>
    <x v="0"/>
  </r>
  <r>
    <s v="E35120"/>
    <s v="7310"/>
    <s v="00000"/>
    <s v="00000"/>
    <s v="000000"/>
    <s v="Corporate Expenses"/>
    <s v="Legal / Prof Fees"/>
    <s v="Default"/>
    <s v="Default"/>
    <s v="Default"/>
    <n v="-4200"/>
    <d v="2022-02-01T00:00:00"/>
    <s v="Receiving"/>
    <s v="Cost Management"/>
    <s v="Journal Import 111146665:"/>
    <s v="Cost Management A 22756143 111146665 2"/>
    <s v="01-FEB-2022 Receiving GBP"/>
    <d v="2022-01-31T00:00:00"/>
    <s v="SSCREPMAN,"/>
    <n v="1969"/>
    <s v="INVOICE NUMBER: 01-10052049 - professional fees and disbursements; People Pool Consultant Fee - 5.6 days - requested by Ian Jeffreys"/>
    <x v="158"/>
    <n v="165097254"/>
    <d v="2022-01-26T00:00:00"/>
    <m/>
    <m/>
    <m/>
    <s v="BRISTOL 1"/>
    <m/>
    <m/>
    <m/>
    <m/>
    <s v="Corporate Expenditure"/>
    <x v="4"/>
    <x v="3"/>
    <x v="6"/>
    <s v="7310 Legal / Prof Fees"/>
    <x v="0"/>
  </r>
  <r>
    <s v="E35120"/>
    <s v="7310"/>
    <s v="00000"/>
    <s v="00000"/>
    <s v="000000"/>
    <s v="Corporate Expenses"/>
    <s v="Legal / Prof Fees"/>
    <s v="Default"/>
    <s v="Default"/>
    <s v="Default"/>
    <n v="40"/>
    <d v="2022-02-01T00:00:00"/>
    <s v="Receiving"/>
    <s v="Cost Management"/>
    <s v="Journal Import 112210539:"/>
    <s v="Cost Management A 22961970 112210539"/>
    <s v="28-FEB-2022 Receiving GBP"/>
    <d v="2022-02-28T00:00:00"/>
    <s v="SSCREPMAN,"/>
    <n v="1852"/>
    <s v="Invoice for the Legal Annual Retainer 2021/2022 for the period of April to September 2021"/>
    <x v="158"/>
    <n v="165095658"/>
    <d v="2021-11-18T00:00:00"/>
    <m/>
    <m/>
    <m/>
    <s v="BRISTOL 1"/>
    <m/>
    <m/>
    <m/>
    <m/>
    <s v="Corporate Expenditure"/>
    <x v="4"/>
    <x v="3"/>
    <x v="6"/>
    <s v="7310 Legal / Prof Fees"/>
    <x v="0"/>
  </r>
  <r>
    <s v="E35120"/>
    <s v="7310"/>
    <s v="00000"/>
    <s v="00000"/>
    <s v="000000"/>
    <s v="Corporate Expenses"/>
    <s v="Legal / Prof Fees"/>
    <s v="Default"/>
    <s v="Default"/>
    <s v="Default"/>
    <n v="4750"/>
    <d v="2022-02-01T00:00:00"/>
    <s v="Receiving"/>
    <s v="Cost Management"/>
    <s v="Journal Import 112210539:"/>
    <s v="Cost Management A 22961970 112210539"/>
    <s v="28-FEB-2022 Receiving GBP"/>
    <d v="2022-02-28T00:00:00"/>
    <s v="SSCREPMAN,"/>
    <n v="1853"/>
    <s v="Invoice 01-10059710 Legal fees and People Pool Consultant Fee - 6.33 days (Unpaid) - approved by Ian Jeffreys"/>
    <x v="158"/>
    <n v="165097918"/>
    <d v="2022-02-24T00:00:00"/>
    <m/>
    <m/>
    <m/>
    <s v="BRISTOL 1"/>
    <m/>
    <m/>
    <m/>
    <m/>
    <s v="Corporate Expenditure"/>
    <x v="4"/>
    <x v="3"/>
    <x v="6"/>
    <s v="7310 Legal / Prof Fees"/>
    <x v="0"/>
  </r>
  <r>
    <s v="E35120"/>
    <s v="7310"/>
    <s v="00000"/>
    <s v="00T70"/>
    <s v="000000"/>
    <s v="Corporate Expenses"/>
    <s v="Legal / Prof Fees"/>
    <s v="Default"/>
    <s v="Care Quality Commission"/>
    <s v="Default"/>
    <n v="30714.36"/>
    <d v="2022-02-01T00:00:00"/>
    <s v="Accrual"/>
    <s v="Spreadsheet"/>
    <s v="FBP1 Accruals - Fin,Corp Prepayment Correction"/>
    <s v="Spreadsheet A 23020910 112493062"/>
    <s v="RYD FIN CAM 2122 11 029 Accrual GBP"/>
    <d v="2022-03-07T00:00:00"/>
    <s v="RYD MCCARTHY, CAROLE"/>
    <n v="45"/>
    <s v="7310;CARE QUALITY COMMISSION;M11 Prepayment CQC annual Fee;Feb-22;http://nww.docserv.wyss.nhs.uk/Inter-NHS/PRD21RYD28048342914366.pdf"/>
    <x v="328"/>
    <m/>
    <d v="2022-03-07T00:00:00"/>
    <m/>
    <s v="7310;CARE QUALITY COMMISSION;M11 Prepayment CQC annual Fee;Feb-22;"/>
    <m/>
    <m/>
    <s v="http://nww.docserv.wyss.nhs.uk/Inter-NHS/PRD21RYD28048342914366.pdf"/>
    <m/>
    <m/>
    <m/>
    <s v="Corporate Expenditure"/>
    <x v="4"/>
    <x v="3"/>
    <x v="6"/>
    <s v="7310 Legal / Prof Fees"/>
    <x v="1"/>
  </r>
  <r>
    <s v="E35120"/>
    <s v="7310"/>
    <s v="00000"/>
    <s v="00T70"/>
    <s v="000000"/>
    <s v="Corporate Expenses"/>
    <s v="Legal / Prof Fees"/>
    <s v="Default"/>
    <s v="Care Quality Commission"/>
    <s v="Default"/>
    <n v="-16138.05"/>
    <d v="2022-02-01T00:00:00"/>
    <s v="Accrual"/>
    <s v="Spreadsheet"/>
    <s v="FBP1 Accruals - Fin,Corp Prepayment Correction"/>
    <s v="Spreadsheet A 23020910 112493062"/>
    <s v="RYD FIN CAM 2122 11 029 Accrual GBP"/>
    <d v="2022-03-07T00:00:00"/>
    <s v="RYD MCCARTHY, CAROLE"/>
    <n v="46"/>
    <s v="7310;CARE QUALITY COMMISSION;M11 Prepayment CQC annual Fee;Feb-22;http://nww.docserv.wyss.nhs.uk/Inter-NHS/PRD21RYD28048342914366.pdf"/>
    <x v="328"/>
    <m/>
    <d v="2022-03-07T00:00:00"/>
    <m/>
    <s v="7310;CARE QUALITY COMMISSION;M11 Prepayment CQC annual Fee;Feb-22;"/>
    <m/>
    <m/>
    <s v="http://nww.docserv.wyss.nhs.uk/Inter-NHS/PRD21RYD28048342914366.pdf"/>
    <m/>
    <m/>
    <m/>
    <s v="Corporate Expenditure"/>
    <x v="4"/>
    <x v="3"/>
    <x v="6"/>
    <s v="7310 Legal / Prof Fees"/>
    <x v="1"/>
  </r>
  <r>
    <s v="E35120"/>
    <s v="7310"/>
    <s v="00000"/>
    <s v="00T70"/>
    <s v="000000"/>
    <s v="Corporate Expenses"/>
    <s v="Legal / Prof Fees"/>
    <s v="Default"/>
    <s v="Care Quality Commission"/>
    <s v="Default"/>
    <n v="-30714.36"/>
    <d v="2022-02-01T00:00:00"/>
    <s v="Accrual"/>
    <s v="Spreadsheet"/>
    <s v="FBP1 Accruals - Finance &amp; Corporate Exp"/>
    <s v="Spreadsheet A 22989072 112350218"/>
    <s v="RYD FIN CAM 2122 11 012 Accrual GBP"/>
    <d v="2022-03-03T00:00:00"/>
    <s v="RYD MCCARTHY, CAROLE"/>
    <n v="35"/>
    <s v="7310;CARE QUALITY COMMISSION;M11 Prepayment CQC annual Fee;Feb-22;http://nww.docserv.wyss.nhs.uk/Inter-NHS/PRD21RYD28048342914366.pdf"/>
    <x v="329"/>
    <m/>
    <d v="2022-03-03T00:00:00"/>
    <m/>
    <s v="7310;CARE QUALITY COMMISSION;M11 Prepayment CQC annual Fee;Feb-22;"/>
    <m/>
    <m/>
    <s v="http://nww.docserv.wyss.nhs.uk/Inter-NHS/PRD21RYD28048342914366.pdf"/>
    <m/>
    <m/>
    <m/>
    <s v="Corporate Expenditure"/>
    <x v="4"/>
    <x v="3"/>
    <x v="6"/>
    <s v="7310 Legal / Prof Fees"/>
    <x v="1"/>
  </r>
  <r>
    <s v="E35120"/>
    <s v="7310"/>
    <s v="00000"/>
    <s v="00T70"/>
    <s v="000000"/>
    <s v="Corporate Expenses"/>
    <s v="Legal / Prof Fees"/>
    <s v="Default"/>
    <s v="Care Quality Commission"/>
    <s v="Default"/>
    <n v="30714.36"/>
    <d v="2022-02-01T00:00:00"/>
    <s v="Accrual"/>
    <s v="Spreadsheet"/>
    <s v="Reverses &quot;RYD FIN CAM 2122 10 018 Accrual GBP&quot; journal entry of &quot;Spreadsheet A 22787544 111285537&quot; batch from &quot;JAN-22&quot;."/>
    <s v="Reverses &quot;RYD FIN CAM 2122 10 018 Accrual GBP&quot;09-FEB-22 17:36:22 - 111513356"/>
    <s v="Reverses &quot;RYD FIN CAM 2122 10 018 Accrual GBP&quot;09-FEB-22 17:36:22"/>
    <d v="2022-02-09T00:00:00"/>
    <s v="SSCREPMAN,"/>
    <n v="34"/>
    <s v="7310;CARE QUALITY COMMISSION;M10 Prepayment CQC annual Fee;Jan-22;http://nww.docserv.wyss.nhs.uk/Inter-NHS/PRD21RYD28048342914366.pdf"/>
    <x v="330"/>
    <m/>
    <d v="2022-02-09T00:00:00"/>
    <m/>
    <s v="7310;CARE QUALITY COMMISSION;M10 Prepayment CQC annual Fee;Jan-22;"/>
    <m/>
    <m/>
    <s v="http://nww.docserv.wyss.nhs.uk/Inter-NHS/PRD21RYD28048342914366.pdf"/>
    <m/>
    <m/>
    <m/>
    <s v="Corporate Expenditure"/>
    <x v="4"/>
    <x v="3"/>
    <x v="6"/>
    <s v="7310 Legal / Prof Fees"/>
    <x v="1"/>
  </r>
  <r>
    <s v="E35120"/>
    <s v="7310"/>
    <s v="E1831"/>
    <s v="00000"/>
    <s v="000000"/>
    <s v="Corporate Expenses"/>
    <s v="Legal / Prof Fees"/>
    <s v="LTPS - Damages"/>
    <s v="Default"/>
    <s v="Default"/>
    <n v="-8818.7999999999993"/>
    <d v="2022-02-01T00:00:00"/>
    <s v="Misc Receipts"/>
    <s v="Receivables"/>
    <s v="Journal Import 111290286:"/>
    <s v="Receivables A 22791548 111290286"/>
    <s v="FEB-22 Misc Receipts GBP"/>
    <d v="2022-02-03T00:00:00"/>
    <s v="SSCREPMAN,"/>
    <n v="5"/>
    <s v="Journal Import Created"/>
    <x v="26"/>
    <s v="SBSEFT02022210179837A"/>
    <d v="2022-02-02T00:00:00"/>
    <m/>
    <s v="LB PAYMENT FROM DESCRIPTION: NHS LA REFERENCE: AS PER RID MT030222"/>
    <s v="RYD_10005676_CREATE"/>
    <n v="10005676"/>
    <m/>
    <m/>
    <m/>
    <m/>
    <s v="Corporate Expenditure"/>
    <x v="4"/>
    <x v="3"/>
    <x v="6"/>
    <s v="7310 Legal / Prof Fees"/>
    <x v="1"/>
  </r>
  <r>
    <s v="E35120"/>
    <s v="7310"/>
    <s v="00000"/>
    <s v="00000"/>
    <s v="000000"/>
    <s v="Corporate Expenses"/>
    <s v="Legal / Prof Fees"/>
    <s v="Default"/>
    <s v="Default"/>
    <s v="Default"/>
    <n v="24136"/>
    <d v="2022-03-01T00:00:00"/>
    <s v="Accrual"/>
    <s v="Spreadsheet"/>
    <s v="FBP1 Accruals - Finance, Corporate"/>
    <s v="Spreadsheet A 23253730 113654645"/>
    <s v="RYD FIN CAM 2122 12 013 Accrual GBP"/>
    <d v="2022-04-05T00:00:00"/>
    <s v="RYD MCCARTHY, CAROLE"/>
    <n v="15"/>
    <s v="7310;DAC Beachcroft;M12 Accrual 2021-22 Annual Legal Retainer (invoiced 6 mths);Mar-22;http://nww.docserv.wyss.nhs.uk/synergyiim/dist/?val=4411403_17553198_20220302110818"/>
    <x v="331"/>
    <m/>
    <d v="2022-04-05T00:00:00"/>
    <m/>
    <s v="7310;DAC Beachcroft;M12 Accrual 2021-22 Annual Legal Retainer (invoiced 6 mths);Mar-22;"/>
    <m/>
    <m/>
    <s v="http://nww.docserv.wyss.nhs.uk/synergyiim/dist/?val=4411403_17553198_20220302110818"/>
    <m/>
    <m/>
    <m/>
    <s v="Corporate Expenditure"/>
    <x v="4"/>
    <x v="3"/>
    <x v="6"/>
    <s v="7310 Legal / Prof Fees"/>
    <x v="1"/>
  </r>
  <r>
    <s v="E35120"/>
    <s v="7310"/>
    <s v="00000"/>
    <s v="00000"/>
    <s v="000000"/>
    <s v="Corporate Expenses"/>
    <s v="Legal / Prof Fees"/>
    <s v="Default"/>
    <s v="Default"/>
    <s v="Default"/>
    <n v="-717"/>
    <d v="2022-03-01T00:00:00"/>
    <s v="Accrual"/>
    <s v="Spreadsheet"/>
    <s v="FBP1 Accruals - Finance, Corporate"/>
    <s v="Spreadsheet A 23253730 113654645"/>
    <s v="RYD FIN CAM 2122 12 013 Accrual GBP"/>
    <d v="2022-04-05T00:00:00"/>
    <s v="RYD MCCARTHY, CAROLE"/>
    <n v="16"/>
    <s v="7310;ICO Information Commissioner's Office;M12 Prepayment DATA PROTECTION FEE:ICO.GOV.UK;Barclaycard payments;Jul-20;Mar-22;"/>
    <x v="331"/>
    <m/>
    <d v="2022-04-05T00:00:00"/>
    <m/>
    <s v="7310;ICO Information Commissioner's Office;M12 Prepayment DATA PROTECTION FEE:ICO.GOV.UK;Barclaycard payments;Jul-20;Mar-22;"/>
    <m/>
    <m/>
    <m/>
    <m/>
    <m/>
    <m/>
    <s v="Corporate Expenditure"/>
    <x v="4"/>
    <x v="3"/>
    <x v="6"/>
    <s v="7310 Legal / Prof Fees"/>
    <x v="1"/>
  </r>
  <r>
    <s v="E35120"/>
    <s v="7310"/>
    <s v="00000"/>
    <s v="00000"/>
    <s v="000000"/>
    <s v="Corporate Expenses"/>
    <s v="Legal / Prof Fees"/>
    <s v="Default"/>
    <s v="Default"/>
    <s v="Default"/>
    <n v="-51665"/>
    <d v="2022-03-01T00:00:00"/>
    <s v="Accrual"/>
    <s v="Spreadsheet"/>
    <s v="Reverses &quot;RYD FIN CAM 2122 11 012 Accrual GBP&quot; journal entry of &quot;Spreadsheet A 22989072 112350218&quot; batch from &quot;FEB-22&quot;."/>
    <s v="Reverses &quot;RYD FIN CAM 2122 11 012 Accrual GBP&quot;09-MAR-22 17:42:49 - 112583061"/>
    <s v="Reverses &quot;RYD FIN CAM 2122 11 012 Accrual GBP&quot;09-MAR-2022 17:42:49"/>
    <d v="2022-03-09T00:00:00"/>
    <s v="SSCREPMAN,"/>
    <n v="33"/>
    <s v="7310;DAC Beachcroft;M11 Accrual 2021-22 Annual Legal Retainer (invoiced 6 mths);Feb-22;http://nww.docserv.wyss.nhs.uk/synergyiim/dist/?val=4241138_16607724_20211111125631"/>
    <x v="332"/>
    <m/>
    <d v="2022-03-09T00:00:00"/>
    <m/>
    <s v="7310;DAC Beachcroft;M11 Accrual 2021-22 Annual Legal Retainer (invoiced 6 mths);Feb-22;"/>
    <m/>
    <m/>
    <s v="http://nww.docserv.wyss.nhs.uk/synergyiim/dist/?val=4241138_16607724_20211111125631"/>
    <m/>
    <m/>
    <m/>
    <s v="Corporate Expenditure"/>
    <x v="4"/>
    <x v="3"/>
    <x v="6"/>
    <s v="7310 Legal / Prof Fees"/>
    <x v="1"/>
  </r>
  <r>
    <s v="E35120"/>
    <s v="7310"/>
    <s v="00000"/>
    <s v="00000"/>
    <s v="000000"/>
    <s v="Corporate Expenses"/>
    <s v="Legal / Prof Fees"/>
    <s v="Default"/>
    <s v="Default"/>
    <s v="Default"/>
    <n v="1187"/>
    <d v="2022-03-01T00:00:00"/>
    <s v="Accrual"/>
    <s v="Spreadsheet"/>
    <s v="Reverses &quot;RYD FIN CAM 2122 11 012 Accrual GBP&quot; journal entry of &quot;Spreadsheet A 22989072 112350218&quot; batch from &quot;FEB-22&quot;."/>
    <s v="Reverses &quot;RYD FIN CAM 2122 11 012 Accrual GBP&quot;09-MAR-22 17:42:49 - 112583061"/>
    <s v="Reverses &quot;RYD FIN CAM 2122 11 012 Accrual GBP&quot;09-MAR-2022 17:42:49"/>
    <d v="2022-03-09T00:00:00"/>
    <s v="SSCREPMAN,"/>
    <n v="34"/>
    <s v="7310;ICO Information Commissioner's Office;M11 Prepayment DATA PROTECTION FEE:ICO.GOV.UK;Barclaycard payments;Jul-20;Feb-22;"/>
    <x v="332"/>
    <m/>
    <d v="2022-03-09T00:00:00"/>
    <m/>
    <s v="7310;ICO Information Commissioner's Office;M11 Prepayment DATA PROTECTION FEE:ICO.GOV.UK;Barclaycard payments;Jul-20;Feb-22;"/>
    <m/>
    <m/>
    <m/>
    <m/>
    <m/>
    <m/>
    <s v="Corporate Expenditure"/>
    <x v="4"/>
    <x v="3"/>
    <x v="6"/>
    <s v="7310 Legal / Prof Fees"/>
    <x v="1"/>
  </r>
  <r>
    <s v="E35120"/>
    <s v="7310"/>
    <s v="00000"/>
    <s v="00000"/>
    <s v="000000"/>
    <s v="Corporate Expenses"/>
    <s v="Legal / Prof Fees"/>
    <s v="Default"/>
    <s v="Default"/>
    <s v="Default"/>
    <n v="-1187"/>
    <d v="2022-03-01T00:00:00"/>
    <s v="Accrual"/>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1"/>
    <s v="7310;ICO Information Commissioner's Office;M11 Prepayment DATA PROTECTION FEE:ICO.GOV.UK;Barclaycard payments;Jul-20;Feb-22;"/>
    <x v="333"/>
    <m/>
    <d v="2022-03-09T00:00:00"/>
    <m/>
    <s v="7310;ICO Information Commissioner's Office;M11 Prepayment DATA PROTECTION FEE:ICO.GOV.UK;Barclaycard payments;Jul-20;Feb-22;"/>
    <m/>
    <m/>
    <m/>
    <m/>
    <m/>
    <m/>
    <s v="Corporate Expenditure"/>
    <x v="4"/>
    <x v="3"/>
    <x v="6"/>
    <s v="7310 Legal / Prof Fees"/>
    <x v="1"/>
  </r>
  <r>
    <s v="E35120"/>
    <s v="7310"/>
    <s v="00000"/>
    <s v="00000"/>
    <s v="000000"/>
    <s v="Corporate Expenses"/>
    <s v="Legal / Prof Fees"/>
    <s v="Default"/>
    <s v="Default"/>
    <s v="Default"/>
    <n v="-63427"/>
    <d v="2022-03-01T00:00:00"/>
    <s v="Accrual"/>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2"/>
    <s v="7310;DAC Beachcroft;M11 Accrual 2021-22 Annual Legal Retainer (invoiced 6 mths);Feb-22;http://nww.docserv.wyss.nhs.uk/synergyiim/dist/?val=4241138_16607724_20211111125631"/>
    <x v="333"/>
    <m/>
    <d v="2022-03-09T00:00:00"/>
    <m/>
    <s v="7310;DAC Beachcroft;M11 Accrual 2021-22 Annual Legal Retainer (invoiced 6 mths);Feb-22;"/>
    <m/>
    <m/>
    <s v="http://nww.docserv.wyss.nhs.uk/synergyiim/dist/?val=4241138_16607724_20211111125631"/>
    <m/>
    <m/>
    <m/>
    <s v="Corporate Expenditure"/>
    <x v="4"/>
    <x v="3"/>
    <x v="6"/>
    <s v="7310 Legal / Prof Fees"/>
    <x v="1"/>
  </r>
  <r>
    <s v="E35120"/>
    <s v="7310"/>
    <s v="00000"/>
    <s v="00000"/>
    <s v="000000"/>
    <s v="Corporate Expenses"/>
    <s v="Legal / Prof Fees"/>
    <s v="Default"/>
    <s v="Default"/>
    <s v="Default"/>
    <n v="964"/>
    <d v="2022-03-01T00:00:00"/>
    <s v="Accrual"/>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3"/>
    <s v="7310;ICO Information Commissioner's Office;M11 Prepayment DATA PROTECTION FEE:ICO.GOV.UK;Barclaycard payments;Jul-20;Feb-22;"/>
    <x v="333"/>
    <m/>
    <d v="2022-03-09T00:00:00"/>
    <m/>
    <s v="7310;ICO Information Commissioner's Office;M11 Prepayment DATA PROTECTION FEE:ICO.GOV.UK;Barclaycard payments;Jul-20;Feb-22;"/>
    <m/>
    <m/>
    <m/>
    <m/>
    <m/>
    <m/>
    <s v="Corporate Expenditure"/>
    <x v="4"/>
    <x v="3"/>
    <x v="6"/>
    <s v="7310 Legal / Prof Fees"/>
    <x v="1"/>
  </r>
  <r>
    <s v="E35120"/>
    <s v="7310"/>
    <s v="00000"/>
    <s v="00000"/>
    <s v="000000"/>
    <s v="Corporate Expenses"/>
    <s v="Legal / Prof Fees"/>
    <s v="Default"/>
    <s v="Default"/>
    <s v="Default"/>
    <n v="51665"/>
    <d v="2022-03-01T00:00:00"/>
    <s v="Accrual"/>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4"/>
    <s v="7310;DAC Beachcroft;M11 Accrual 2021-22 Annual Legal Retainer (invoiced 6 mths);Feb-22;http://nww.docserv.wyss.nhs.uk/synergyiim/dist/?val=4241138_16607724_20211111125631"/>
    <x v="333"/>
    <m/>
    <d v="2022-03-09T00:00:00"/>
    <m/>
    <s v="7310;DAC Beachcroft;M11 Accrual 2021-22 Annual Legal Retainer (invoiced 6 mths);Feb-22;"/>
    <m/>
    <m/>
    <s v="http://nww.docserv.wyss.nhs.uk/synergyiim/dist/?val=4241138_16607724_20211111125631"/>
    <m/>
    <m/>
    <m/>
    <s v="Corporate Expenditure"/>
    <x v="4"/>
    <x v="3"/>
    <x v="6"/>
    <s v="7310 Legal / Prof Fees"/>
    <x v="1"/>
  </r>
  <r>
    <s v="E35120"/>
    <s v="7310"/>
    <s v="00000"/>
    <s v="00000"/>
    <s v="000000"/>
    <s v="Corporate Expenses"/>
    <s v="Legal / Prof Fees"/>
    <s v="Default"/>
    <s v="Default"/>
    <s v="Default"/>
    <n v="-10"/>
    <d v="2022-03-01T00:00:00"/>
    <s v="Misc Receipts"/>
    <s v="Receivables"/>
    <s v="Journal Import 112355550:"/>
    <s v="Receivables A 22992664 112355550"/>
    <s v="MAR-22 Misc Receipts GBP"/>
    <d v="2022-03-03T00:00:00"/>
    <s v="SSCREPMAN,"/>
    <n v="4"/>
    <s v="Journal Import Created"/>
    <x v="26"/>
    <s v="SBSEFT02032210227160A"/>
    <d v="2022-03-02T00:00:00"/>
    <m/>
    <s v="LB PAYMENT FROM DESCRIPTION: HMCTS/CENTRALISED REFERENCE: COMP 19121025S AS PER RID MT030322"/>
    <s v="RYD_10005676_CREATE"/>
    <n v="10005676"/>
    <m/>
    <m/>
    <m/>
    <m/>
    <s v="Corporate Expenditure"/>
    <x v="4"/>
    <x v="3"/>
    <x v="6"/>
    <s v="7310 Legal / Prof Fees"/>
    <x v="1"/>
  </r>
  <r>
    <s v="E35120"/>
    <s v="7310"/>
    <s v="00000"/>
    <s v="00000"/>
    <s v="000000"/>
    <s v="Corporate Expenses"/>
    <s v="Legal / Prof Fees"/>
    <s v="Default"/>
    <s v="Default"/>
    <s v="Default"/>
    <n v="-50"/>
    <d v="2022-03-01T00:00:00"/>
    <s v="Misc Receipts"/>
    <s v="Receivables"/>
    <s v="Journal Import 112355550:"/>
    <s v="Receivables A 22992664 112355550"/>
    <s v="MAR-22 Misc Receipts GBP"/>
    <d v="2022-03-03T00:00:00"/>
    <s v="SSCREPMAN,"/>
    <n v="4"/>
    <s v="Journal Import Created"/>
    <x v="26"/>
    <s v="SBSEFT02032210227161A"/>
    <d v="2022-03-02T00:00:00"/>
    <m/>
    <s v="LB PAYMENT FROM DESCRIPTION: HMCTS/CENTRALISED REFERENCE: M. CLARKE REFUND AS PER RID MT030322"/>
    <s v="RYD_10005676_CREATE"/>
    <n v="10005676"/>
    <m/>
    <m/>
    <m/>
    <m/>
    <s v="Corporate Expenditure"/>
    <x v="4"/>
    <x v="3"/>
    <x v="6"/>
    <s v="7310 Legal / Prof Fees"/>
    <x v="1"/>
  </r>
  <r>
    <s v="E35120"/>
    <s v="7310"/>
    <s v="00000"/>
    <s v="00000"/>
    <s v="000000"/>
    <s v="Corporate Expenses"/>
    <s v="Legal / Prof Fees"/>
    <s v="Default"/>
    <s v="Default"/>
    <s v="Default"/>
    <n v="-50"/>
    <d v="2022-03-01T00:00:00"/>
    <s v="Misc Receipts"/>
    <s v="Receivables"/>
    <s v="Journal Import 112355550:"/>
    <s v="Receivables A 22992664 112355550"/>
    <s v="MAR-22 Misc Receipts GBP"/>
    <d v="2022-03-03T00:00:00"/>
    <s v="SSCREPMAN,"/>
    <n v="4"/>
    <s v="Journal Import Created"/>
    <x v="26"/>
    <s v="SBSEFT02032210227164A"/>
    <d v="2022-03-02T00:00:00"/>
    <m/>
    <s v="LB PAYMENT FROM DESCRIPTION: HMCTS/CENTRALISED REFERENCE: 21023651R COMP BM AS PER RID MT030322"/>
    <s v="RYD_10005676_CREATE"/>
    <n v="10005676"/>
    <m/>
    <m/>
    <m/>
    <m/>
    <s v="Corporate Expenditure"/>
    <x v="4"/>
    <x v="3"/>
    <x v="6"/>
    <s v="7310 Legal / Prof Fees"/>
    <x v="1"/>
  </r>
  <r>
    <s v="E35120"/>
    <s v="7310"/>
    <s v="00000"/>
    <s v="00000"/>
    <s v="000000"/>
    <s v="Corporate Expenses"/>
    <s v="Legal / Prof Fees"/>
    <s v="Default"/>
    <s v="Default"/>
    <s v="Default"/>
    <n v="4750"/>
    <d v="2022-03-01T00:00:00"/>
    <s v="Purchase Invoices"/>
    <s v="Payables"/>
    <s v="Journal Import 112308001:"/>
    <s v="Payables A 22980963 112308001"/>
    <s v="MAR-22 Purchase Invoices GBP"/>
    <d v="2022-03-02T00:00:00"/>
    <s v="SSCREPMAN,"/>
    <n v="7"/>
    <s v="Journal Import Created"/>
    <x v="158"/>
    <n v="110059710"/>
    <d v="2022-02-22T00:00:00"/>
    <n v="165097918"/>
    <m/>
    <s v="PO Invoice"/>
    <m/>
    <s v="http://nww.docserv.wyss.nhs.uk/synergyiim/dist/?val=4404981_17513683_20220224172727"/>
    <n v="1"/>
    <n v="4750"/>
    <m/>
    <s v="Corporate Expenditure"/>
    <x v="4"/>
    <x v="3"/>
    <x v="6"/>
    <s v="7310 Legal / Prof Fees"/>
    <x v="0"/>
  </r>
  <r>
    <s v="E35120"/>
    <s v="7310"/>
    <s v="00000"/>
    <s v="00000"/>
    <s v="000000"/>
    <s v="Corporate Expenses"/>
    <s v="Legal / Prof Fees"/>
    <s v="Default"/>
    <s v="Default"/>
    <s v="Default"/>
    <n v="950"/>
    <d v="2022-03-01T00:00:00"/>
    <s v="Purchase Invoices"/>
    <s v="Payables"/>
    <s v="Journal Import 112308001:"/>
    <s v="Payables A 22980963 112308001"/>
    <s v="MAR-22 Purchase Invoices GBP"/>
    <d v="2022-03-02T00:00:00"/>
    <s v="SSCREPMAN,"/>
    <n v="7"/>
    <s v="Journal Import Created"/>
    <x v="158"/>
    <n v="110059710"/>
    <d v="2022-02-22T00:00:00"/>
    <n v="165097918"/>
    <m/>
    <s v="PO Invoice"/>
    <m/>
    <s v="http://nww.docserv.wyss.nhs.uk/synergyiim/dist/?val=4404981_17513683_20220224172727"/>
    <m/>
    <m/>
    <m/>
    <s v="Corporate Expenditure"/>
    <x v="4"/>
    <x v="3"/>
    <x v="6"/>
    <s v="7310 Legal / Prof Fees"/>
    <x v="0"/>
  </r>
  <r>
    <s v="E35120"/>
    <s v="7310"/>
    <s v="00000"/>
    <s v="00000"/>
    <s v="000000"/>
    <s v="Corporate Expenses"/>
    <s v="Legal / Prof Fees"/>
    <s v="Default"/>
    <s v="Default"/>
    <s v="Default"/>
    <n v="30000"/>
    <d v="2022-03-01T00:00:00"/>
    <s v="Purchase Invoices"/>
    <s v="Payables"/>
    <s v="Journal Import 112398332:"/>
    <s v="Payables A 22997482 112398332"/>
    <s v="MAR-22 Purchase Invoices GBP"/>
    <d v="2022-03-04T00:00:00"/>
    <s v="SSCREPMAN,"/>
    <n v="8"/>
    <s v="Journal Import Created"/>
    <x v="158"/>
    <n v="110061787"/>
    <d v="2022-02-28T00:00:00"/>
    <n v="165097999"/>
    <m/>
    <s v="PO Invoice"/>
    <m/>
    <s v="http://nww.docserv.wyss.nhs.uk/synergyiim/dist/?val=4411403_17553198_20220302110818"/>
    <n v="1"/>
    <n v="30000"/>
    <m/>
    <s v="Corporate Expenditure"/>
    <x v="4"/>
    <x v="3"/>
    <x v="6"/>
    <s v="7310 Legal / Prof Fees"/>
    <x v="0"/>
  </r>
  <r>
    <s v="E35120"/>
    <s v="7310"/>
    <s v="00000"/>
    <s v="00000"/>
    <s v="000000"/>
    <s v="Corporate Expenses"/>
    <s v="Legal / Prof Fees"/>
    <s v="Default"/>
    <s v="Default"/>
    <s v="Default"/>
    <n v="6000"/>
    <d v="2022-03-01T00:00:00"/>
    <s v="Purchase Invoices"/>
    <s v="Payables"/>
    <s v="Journal Import 112398332:"/>
    <s v="Payables A 22997482 112398332"/>
    <s v="MAR-22 Purchase Invoices GBP"/>
    <d v="2022-03-04T00:00:00"/>
    <s v="SSCREPMAN,"/>
    <n v="8"/>
    <s v="Journal Import Created"/>
    <x v="158"/>
    <n v="110061787"/>
    <d v="2022-02-28T00:00:00"/>
    <n v="165097999"/>
    <m/>
    <s v="PO Invoice"/>
    <m/>
    <s v="http://nww.docserv.wyss.nhs.uk/synergyiim/dist/?val=4411403_17553198_20220302110818"/>
    <m/>
    <m/>
    <m/>
    <s v="Corporate Expenditure"/>
    <x v="4"/>
    <x v="3"/>
    <x v="6"/>
    <s v="7310 Legal / Prof Fees"/>
    <x v="0"/>
  </r>
  <r>
    <s v="E35120"/>
    <s v="7310"/>
    <s v="00000"/>
    <s v="00000"/>
    <s v="000000"/>
    <s v="Corporate Expenses"/>
    <s v="Legal / Prof Fees"/>
    <s v="Default"/>
    <s v="Default"/>
    <s v="Default"/>
    <n v="-40"/>
    <d v="2022-03-01T00:00:00"/>
    <s v="Receiving"/>
    <s v="Cost Management"/>
    <s v="Journal Import 112210539:"/>
    <s v="Cost Management A 22961970 112210539"/>
    <s v="01-MAR-2022 Receiving GBP"/>
    <d v="2022-02-28T00:00:00"/>
    <s v="SSCREPMAN,"/>
    <n v="1852"/>
    <s v="Invoice for the Legal Annual Retainer 2021/2022 for the period of April to September 2021"/>
    <x v="158"/>
    <n v="165095658"/>
    <d v="2021-11-18T00:00:00"/>
    <m/>
    <m/>
    <m/>
    <s v="BRISTOL 1"/>
    <m/>
    <m/>
    <m/>
    <m/>
    <s v="Corporate Expenditure"/>
    <x v="4"/>
    <x v="3"/>
    <x v="6"/>
    <s v="7310 Legal / Prof Fees"/>
    <x v="0"/>
  </r>
  <r>
    <s v="E35120"/>
    <s v="7310"/>
    <s v="00000"/>
    <s v="00000"/>
    <s v="000000"/>
    <s v="Corporate Expenses"/>
    <s v="Legal / Prof Fees"/>
    <s v="Default"/>
    <s v="Default"/>
    <s v="Default"/>
    <n v="-4750"/>
    <d v="2022-03-01T00:00:00"/>
    <s v="Receiving"/>
    <s v="Cost Management"/>
    <s v="Journal Import 112210539:"/>
    <s v="Cost Management A 22961970 112210539"/>
    <s v="01-MAR-2022 Receiving GBP"/>
    <d v="2022-02-28T00:00:00"/>
    <s v="SSCREPMAN,"/>
    <n v="1853"/>
    <s v="Invoice 01-10059710 Legal fees and People Pool Consultant Fee - 6.33 days (Unpaid) - approved by Ian Jeffreys"/>
    <x v="158"/>
    <n v="165097918"/>
    <d v="2022-02-24T00:00:00"/>
    <m/>
    <m/>
    <m/>
    <s v="BRISTOL 1"/>
    <m/>
    <m/>
    <m/>
    <m/>
    <s v="Corporate Expenditure"/>
    <x v="4"/>
    <x v="3"/>
    <x v="6"/>
    <s v="7310 Legal / Prof Fees"/>
    <x v="0"/>
  </r>
  <r>
    <s v="E35120"/>
    <s v="7310"/>
    <s v="00000"/>
    <s v="00T70"/>
    <s v="000000"/>
    <s v="Corporate Expenses"/>
    <s v="Legal / Prof Fees"/>
    <s v="Default"/>
    <s v="Care Quality Commission"/>
    <s v="Default"/>
    <n v="30714.36"/>
    <d v="2022-03-01T00:00:00"/>
    <s v="Accrual"/>
    <s v="Spreadsheet"/>
    <s v="Reverses &quot;RYD FIN CAM 2122 11 012 Accrual GBP&quot; journal entry of &quot;Spreadsheet A 22989072 112350218&quot; batch from &quot;FEB-22&quot;."/>
    <s v="Reverses &quot;RYD FIN CAM 2122 11 012 Accrual GBP&quot;09-MAR-22 17:42:49 - 112583061"/>
    <s v="Reverses &quot;RYD FIN CAM 2122 11 012 Accrual GBP&quot;09-MAR-2022 17:42:49"/>
    <d v="2022-03-09T00:00:00"/>
    <s v="SSCREPMAN,"/>
    <n v="35"/>
    <s v="7310;CARE QUALITY COMMISSION;M11 Prepayment CQC annual Fee;Feb-22;http://nww.docserv.wyss.nhs.uk/Inter-NHS/PRD21RYD28048342914366.pdf"/>
    <x v="332"/>
    <m/>
    <d v="2022-03-09T00:00:00"/>
    <m/>
    <s v="7310;CARE QUALITY COMMISSION;M11 Prepayment CQC annual Fee;Feb-22;"/>
    <m/>
    <m/>
    <s v="http://nww.docserv.wyss.nhs.uk/Inter-NHS/PRD21RYD28048342914366.pdf"/>
    <m/>
    <m/>
    <m/>
    <s v="Corporate Expenditure"/>
    <x v="4"/>
    <x v="3"/>
    <x v="6"/>
    <s v="7310 Legal / Prof Fees"/>
    <x v="1"/>
  </r>
  <r>
    <s v="E35120"/>
    <s v="7310"/>
    <s v="00000"/>
    <s v="00T70"/>
    <s v="000000"/>
    <s v="Corporate Expenses"/>
    <s v="Legal / Prof Fees"/>
    <s v="Default"/>
    <s v="Care Quality Commission"/>
    <s v="Default"/>
    <n v="-30714.36"/>
    <d v="2022-03-01T00:00:00"/>
    <s v="Accrual"/>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5"/>
    <s v="7310;CARE QUALITY COMMISSION;M11 Prepayment CQC annual Fee;Feb-22;http://nww.docserv.wyss.nhs.uk/Inter-NHS/PRD21RYD28048342914366.pdf"/>
    <x v="333"/>
    <m/>
    <d v="2022-03-09T00:00:00"/>
    <m/>
    <s v="7310;CARE QUALITY COMMISSION;M11 Prepayment CQC annual Fee;Feb-22;"/>
    <m/>
    <m/>
    <s v="http://nww.docserv.wyss.nhs.uk/Inter-NHS/PRD21RYD28048342914366.pdf"/>
    <m/>
    <m/>
    <m/>
    <s v="Corporate Expenditure"/>
    <x v="4"/>
    <x v="3"/>
    <x v="6"/>
    <s v="7310 Legal / Prof Fees"/>
    <x v="1"/>
  </r>
  <r>
    <s v="E35120"/>
    <s v="7310"/>
    <s v="00000"/>
    <s v="00T70"/>
    <s v="000000"/>
    <s v="Corporate Expenses"/>
    <s v="Legal / Prof Fees"/>
    <s v="Default"/>
    <s v="Care Quality Commission"/>
    <s v="Default"/>
    <n v="16138.05"/>
    <d v="2022-03-01T00:00:00"/>
    <s v="Accrual"/>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6"/>
    <s v="7310;CARE QUALITY COMMISSION;M11 Prepayment CQC annual Fee;Feb-22;http://nww.docserv.wyss.nhs.uk/Inter-NHS/PRD21RYD28048342914366.pdf"/>
    <x v="333"/>
    <m/>
    <d v="2022-03-09T00:00:00"/>
    <m/>
    <s v="7310;CARE QUALITY COMMISSION;M11 Prepayment CQC annual Fee;Feb-22;"/>
    <m/>
    <m/>
    <s v="http://nww.docserv.wyss.nhs.uk/Inter-NHS/PRD21RYD28048342914366.pdf"/>
    <m/>
    <m/>
    <m/>
    <s v="Corporate Expenditure"/>
    <x v="4"/>
    <x v="3"/>
    <x v="6"/>
    <s v="7310 Legal / Prof Fees"/>
    <x v="1"/>
  </r>
  <r>
    <s v="E35120"/>
    <s v="7310"/>
    <s v="00000"/>
    <s v="00T70"/>
    <s v="000000"/>
    <s v="Corporate Expenses"/>
    <s v="Legal / Prof Fees"/>
    <s v="Default"/>
    <s v="Care Quality Commission"/>
    <s v="Default"/>
    <n v="-12728"/>
    <d v="2022-03-01T00:00:00"/>
    <s v="Misc Receipts"/>
    <s v="Receivables"/>
    <s v="Journal Import 113222414:"/>
    <s v="Receivables A 23154667 113222414"/>
    <s v="MAR-22 Misc Receipts GBP"/>
    <d v="2022-03-25T00:00:00"/>
    <s v="SSCREPMAN,"/>
    <n v="6"/>
    <s v="Journal Import Created"/>
    <x v="26"/>
    <s v="SBSEFT24032210269070A"/>
    <d v="2022-03-24T00:00:00"/>
    <m/>
    <s v="LB PAYMENT FROM DESCRIPTION: CARE QUALITY COMM REFERENCE: CQC REBATE AS PER EMAIL MT250322"/>
    <s v="RYD_10005676_CREATE"/>
    <n v="10005676"/>
    <m/>
    <m/>
    <m/>
    <m/>
    <s v="Corporate Expenditure"/>
    <x v="4"/>
    <x v="3"/>
    <x v="6"/>
    <s v="7310 Legal / Prof Fees"/>
    <x v="1"/>
  </r>
  <r>
    <s v="E35120"/>
    <s v="7310"/>
    <s v="E1830"/>
    <s v="00000"/>
    <s v="000000"/>
    <s v="Corporate Expenses"/>
    <s v="Legal / Prof Fees"/>
    <s v="LTPS - Costs"/>
    <s v="Default"/>
    <s v="Default"/>
    <n v="3376"/>
    <d v="2022-03-01T00:00:00"/>
    <s v="Purchase Invoices"/>
    <s v="Payables"/>
    <s v="Journal Import 112595199:"/>
    <s v="Payables A 23040751 112595199"/>
    <s v="MAR-22 Purchase Invoices GBP"/>
    <d v="2022-03-10T00:00:00"/>
    <s v="SSCREPMAN,"/>
    <n v="16"/>
    <s v="Journal Import Created"/>
    <x v="0"/>
    <n v="73017801"/>
    <d v="2022-02-24T00:00:00"/>
    <n v="165065420"/>
    <m/>
    <s v="PO Invoice"/>
    <m/>
    <s v="https://nww.einvoice-prod.sbs.nhs.uk:8179/invoicepdf/b01114fd-bab4-59a1-a01b-ff8e380ea453"/>
    <n v="1"/>
    <n v="3376"/>
    <m/>
    <s v="Corporate Expenditure"/>
    <x v="4"/>
    <x v="3"/>
    <x v="6"/>
    <s v="7310 Legal / Prof Fees"/>
    <x v="0"/>
  </r>
  <r>
    <s v="E35210"/>
    <s v="7310"/>
    <s v="00000"/>
    <s v="00000"/>
    <s v="000000"/>
    <s v="Employee Service Centre"/>
    <s v="Legal / Prof Fees"/>
    <s v="Default"/>
    <s v="Default"/>
    <s v="Default"/>
    <n v="350"/>
    <d v="2018-06-01T00:00:00"/>
    <s v="Purchase Invoices"/>
    <s v="Payables"/>
    <s v="Journal Import 64189627:"/>
    <s v="Payables A 13381375 64189627"/>
    <s v="JUN-18 Purchase Invoices GBP"/>
    <d v="2018-06-28T00:00:00"/>
    <s v="SSCREPMAN,"/>
    <n v="27"/>
    <s v="Journal Import Created"/>
    <x v="222"/>
    <s v="UL500463"/>
    <d v="2018-05-14T00:00:00"/>
    <n v="165070329"/>
    <m/>
    <s v="PO Invoice"/>
    <m/>
    <s v="http://nww.docserv.wyss.nhs.uk/synergyiim/dist/?val=608754_5061194_20180627113903"/>
    <n v="1"/>
    <n v="350"/>
    <m/>
    <s v="Human Resources"/>
    <x v="5"/>
    <x v="0"/>
    <x v="7"/>
    <s v="7310 Legal / Prof Fees"/>
    <x v="1"/>
  </r>
  <r>
    <s v="E35210"/>
    <s v="7310"/>
    <s v="00000"/>
    <s v="00000"/>
    <s v="000000"/>
    <s v="Employee Service Centre"/>
    <s v="Legal / Prof Fees"/>
    <s v="Default"/>
    <s v="Default"/>
    <s v="Default"/>
    <n v="8989.5499999999993"/>
    <d v="2018-06-01T00:00:00"/>
    <s v="Receiving"/>
    <s v="Cost Management"/>
    <s v="Journal Import 64229122:"/>
    <s v="Cost Management A 13389611 64229122"/>
    <s v="29-JUN-2018 Receiving GBP"/>
    <d v="2018-06-29T00:00:00"/>
    <s v="SSCREPMAN,"/>
    <n v="2620"/>
    <s v="SP - Iolite for Investigation approved by Mel Adassa. Inv: 403"/>
    <x v="124"/>
    <n v="165070348"/>
    <d v="2018-06-28T00:00:00"/>
    <m/>
    <m/>
    <m/>
    <s v="AYLESBURY"/>
    <m/>
    <m/>
    <m/>
    <m/>
    <s v="Human Resources"/>
    <x v="5"/>
    <x v="0"/>
    <x v="7"/>
    <s v="7310 Legal / Prof Fees"/>
    <x v="2"/>
  </r>
  <r>
    <s v="E35210"/>
    <s v="7310"/>
    <s v="00000"/>
    <s v="00000"/>
    <s v="000000"/>
    <s v="Employee Service Centre"/>
    <s v="Legal / Prof Fees"/>
    <s v="Default"/>
    <s v="Default"/>
    <s v="Default"/>
    <n v="8989.5499999999993"/>
    <d v="2018-07-01T00:00:00"/>
    <s v="Purchase Invoices"/>
    <s v="Payables"/>
    <s v="Journal Import 64355014:"/>
    <s v="Payables A 13415492 64355014"/>
    <s v="JUL-18 Purchase Invoices GBP"/>
    <d v="2018-07-03T00:00:00"/>
    <s v="SSCREPMAN,"/>
    <n v="25"/>
    <s v="Journal Import Created"/>
    <x v="124"/>
    <n v="403"/>
    <d v="2018-06-23T00:00:00"/>
    <n v="165070348"/>
    <m/>
    <s v="PO Invoice"/>
    <m/>
    <s v="http://nww.docserv.wyss.nhs.uk/synergyiim/dist/?val=612642_5109433_20180702135553"/>
    <n v="1"/>
    <n v="8990"/>
    <m/>
    <s v="Human Resources"/>
    <x v="5"/>
    <x v="0"/>
    <x v="7"/>
    <s v="7310 Legal / Prof Fees"/>
    <x v="2"/>
  </r>
  <r>
    <s v="E35210"/>
    <s v="7310"/>
    <s v="00000"/>
    <s v="00000"/>
    <s v="000000"/>
    <s v="Employee Service Centre"/>
    <s v="Legal / Prof Fees"/>
    <s v="Default"/>
    <s v="Default"/>
    <s v="Default"/>
    <n v="-8989.5499999999993"/>
    <d v="2018-07-01T00:00:00"/>
    <s v="Receiving"/>
    <s v="Cost Management"/>
    <s v="Journal Import 64229122:"/>
    <s v="Cost Management A 13389611 64229122 2"/>
    <s v="01-JUL-2018 Receiving GBP"/>
    <d v="2018-06-29T00:00:00"/>
    <s v="SSCREPMAN,"/>
    <n v="2620"/>
    <s v="SP - Iolite for Investigation approved by Mel Adassa. Inv: 403"/>
    <x v="124"/>
    <n v="165070348"/>
    <d v="2018-06-28T00:00:00"/>
    <m/>
    <m/>
    <m/>
    <s v="AYLESBURY"/>
    <m/>
    <m/>
    <m/>
    <m/>
    <s v="Human Resources"/>
    <x v="5"/>
    <x v="0"/>
    <x v="7"/>
    <s v="7310 Legal / Prof Fees"/>
    <x v="2"/>
  </r>
  <r>
    <s v="E35210"/>
    <s v="7310"/>
    <s v="00000"/>
    <s v="00000"/>
    <s v="000000"/>
    <s v="Employee Service Centre"/>
    <s v="Legal / Prof Fees"/>
    <s v="Default"/>
    <s v="Default"/>
    <s v="Default"/>
    <n v="1797.91"/>
    <d v="2018-08-01T00:00:00"/>
    <s v="Adjustment"/>
    <s v="Spreadsheet"/>
    <s v="SBS RYD JUL-18 VAT ADJUSTMENT JOURNAL"/>
    <s v="Spreadsheet A 13855567 66534303"/>
    <s v="SBS RYD JUL-18 VAT ADJUSTMENT JOURNAL Adjustment GBP"/>
    <d v="2018-09-07T00:00:00"/>
    <s v="SSC PETRAUSKAS, MICHAELA"/>
    <n v="1004"/>
    <s v="IOLITE CONSULTANTS LTD-403-0-http://nww.docserv.wyss.nhs.uk/synergyiim/dist/?val=612642_5109433_20180702135553"/>
    <x v="156"/>
    <m/>
    <d v="2018-09-07T00:00:00"/>
    <m/>
    <s v="IOLITE CONSULTANTS LTD-403-0-"/>
    <m/>
    <m/>
    <s v="http://nww.docserv.wyss.nhs.uk/synergyiim/dist/?val=612642_5109433_20180702135553"/>
    <m/>
    <m/>
    <m/>
    <s v="Human Resources"/>
    <x v="5"/>
    <x v="0"/>
    <x v="7"/>
    <s v="7310 Legal / Prof Fees"/>
    <x v="1"/>
  </r>
  <r>
    <s v="E35210"/>
    <s v="7310"/>
    <s v="00000"/>
    <s v="00000"/>
    <s v="000000"/>
    <s v="Employee Service Centre"/>
    <s v="Legal / Prof Fees"/>
    <s v="Default"/>
    <s v="Default"/>
    <s v="Default"/>
    <n v="-350"/>
    <d v="2019-01-01T00:00:00"/>
    <s v="Adjustment"/>
    <s v="Spreadsheet"/>
    <s v="M10 FBP1 Adjustments"/>
    <s v="Spreadsheet A 14759148 71168949"/>
    <s v="RYD FIN CAM 1819 10 005 Adjustment GBP"/>
    <d v="2019-01-25T00:00:00"/>
    <s v="RYD MCCARTHY, CAROLE"/>
    <n v="4"/>
    <s v="7310;UNIONLINE;UL500463 165070329;Jan-19;http://nww.docserv.wyss.nhs.uk/synergyiim/dist/?val=608754_5061194_20180627113903"/>
    <x v="334"/>
    <m/>
    <d v="2019-01-25T00:00:00"/>
    <m/>
    <s v="7310;UNIONLINE;UL500463 165070329;Jan-19;"/>
    <m/>
    <m/>
    <s v="http://nww.docserv.wyss.nhs.uk/synergyiim/dist/?val=608754_5061194_20180627113903"/>
    <m/>
    <m/>
    <m/>
    <s v="Human Resources"/>
    <x v="5"/>
    <x v="0"/>
    <x v="7"/>
    <s v="7310 Legal / Prof Fees"/>
    <x v="1"/>
  </r>
  <r>
    <s v="E35210"/>
    <s v="7310"/>
    <s v="00000"/>
    <s v="00000"/>
    <s v="000000"/>
    <s v="Employee Service Centre"/>
    <s v="Legal / Prof Fees"/>
    <s v="Default"/>
    <s v="Default"/>
    <s v="Default"/>
    <n v="-1797.91"/>
    <d v="2019-01-01T00:00:00"/>
    <s v="Adjustment"/>
    <s v="Spreadsheet"/>
    <s v="M10 FBP1 Adjustments"/>
    <s v="Spreadsheet A 14759148 71168949"/>
    <s v="RYD FIN CAM 1819 10 005 Adjustment GBP"/>
    <d v="2019-01-25T00:00:00"/>
    <s v="RYD MCCARTHY, CAROLE"/>
    <n v="5"/>
    <s v="7310;IOLITE CONSULTANTS LTD;SBS RYD JUL-18 VAT ADJUSTMENT JOURNAL 403 165070348;Jan-19;http://nww.docserv.wyss.nhs.uk/synergyiim/dist/?val=612642_5109433_20180702135553"/>
    <x v="334"/>
    <m/>
    <d v="2019-01-25T00:00:00"/>
    <m/>
    <s v="7310;IOLITE CONSULTANTS LTD;SBS RYD JUL-18 VAT ADJUSTMENT JOURNAL 403 165070348;Jan-19;"/>
    <m/>
    <m/>
    <s v="http://nww.docserv.wyss.nhs.uk/synergyiim/dist/?val=612642_5109433_20180702135553"/>
    <m/>
    <m/>
    <m/>
    <s v="Human Resources"/>
    <x v="5"/>
    <x v="0"/>
    <x v="7"/>
    <s v="7310 Legal / Prof Fees"/>
    <x v="1"/>
  </r>
  <r>
    <s v="E35210"/>
    <s v="7310"/>
    <s v="00000"/>
    <s v="00000"/>
    <s v="000000"/>
    <s v="Employee Service Centre"/>
    <s v="Legal / Prof Fees"/>
    <s v="Default"/>
    <s v="Default"/>
    <s v="Default"/>
    <n v="-8989.5499999999993"/>
    <d v="2019-01-01T00:00:00"/>
    <s v="Adjustment"/>
    <s v="Spreadsheet"/>
    <s v="M10 FBP1 Adjustments"/>
    <s v="Spreadsheet A 14759148 71168949"/>
    <s v="RYD FIN CAM 1819 10 005 Adjustment GBP"/>
    <d v="2019-01-25T00:00:00"/>
    <s v="RYD MCCARTHY, CAROLE"/>
    <n v="6"/>
    <s v="7310;IOLITE CONSULTANTS LTD;403 165070348;Jan-19;http://nww.docserv.wyss.nhs.uk/synergyiim/dist/?val=612642_5109433_20180702135553"/>
    <x v="334"/>
    <m/>
    <d v="2019-01-25T00:00:00"/>
    <m/>
    <s v="7310;IOLITE CONSULTANTS LTD;403 165070348;Jan-19;"/>
    <m/>
    <m/>
    <s v="http://nww.docserv.wyss.nhs.uk/synergyiim/dist/?val=612642_5109433_20180702135553"/>
    <m/>
    <m/>
    <m/>
    <s v="Human Resources"/>
    <x v="5"/>
    <x v="0"/>
    <x v="7"/>
    <s v="7310 Legal / Prof Fees"/>
    <x v="1"/>
  </r>
  <r>
    <s v="E35210"/>
    <s v="7310"/>
    <s v="00000"/>
    <s v="00000"/>
    <s v="000000"/>
    <s v="Employee Service Centre"/>
    <s v="Legal / Prof Fees"/>
    <s v="Default"/>
    <s v="Default"/>
    <s v="Default"/>
    <n v="-587.26"/>
    <d v="2019-11-01T00:00:00"/>
    <s v="Misc Receipts"/>
    <s v="Receivables"/>
    <s v="Journal Import 81027940:"/>
    <s v="Receivables A 16767494 81027940"/>
    <s v="NOV-19 Misc Receipts GBP"/>
    <d v="2019-11-06T00:00:00"/>
    <s v="SSCREPMAN,"/>
    <n v="9"/>
    <s v="Journal Import Created"/>
    <x v="131"/>
    <s v="RYDFINGH001000-27"/>
    <d v="2019-11-06T00:00:00"/>
    <n v="7876675"/>
    <m/>
    <s v="RYD SUSSEX FINANCE OPG INCOME"/>
    <n v="10005676"/>
    <m/>
    <m/>
    <m/>
    <m/>
    <s v="Human Resources"/>
    <x v="5"/>
    <x v="1"/>
    <x v="7"/>
    <s v="7310 Legal / Prof Fees"/>
    <x v="1"/>
  </r>
  <r>
    <s v="E35210"/>
    <s v="7310"/>
    <s v="00000"/>
    <s v="00000"/>
    <s v="000000"/>
    <s v="Employee Service Centre"/>
    <s v="Legal / Prof Fees"/>
    <s v="Default"/>
    <s v="Default"/>
    <s v="Default"/>
    <n v="-150"/>
    <d v="2019-12-01T00:00:00"/>
    <s v="Misc Receipts"/>
    <s v="Receivables"/>
    <s v="Journal Import 82357182:"/>
    <s v="Receivables A 17054498 82357182"/>
    <s v="DEC-19 Misc Receipts GBP"/>
    <d v="2019-12-13T00:00:00"/>
    <s v="SSCREPMAN,"/>
    <n v="4"/>
    <s v="Journal Import Created"/>
    <x v="131"/>
    <s v="RYDFINGH001001-31"/>
    <d v="2019-12-13T00:00:00"/>
    <n v="7876704"/>
    <m/>
    <s v="RYD SUSSEX FINANCE OPG INCOME"/>
    <n v="10005676"/>
    <m/>
    <m/>
    <m/>
    <m/>
    <s v="Human Resources"/>
    <x v="5"/>
    <x v="1"/>
    <x v="7"/>
    <s v="7310 Legal / Prof Fees"/>
    <x v="1"/>
  </r>
  <r>
    <s v="E35210"/>
    <s v="7310"/>
    <s v="00000"/>
    <s v="00000"/>
    <s v="000000"/>
    <s v="Employee Service Centre"/>
    <s v="Legal / Prof Fees"/>
    <s v="Default"/>
    <s v="Default"/>
    <s v="Default"/>
    <n v="2245.08"/>
    <d v="2020-01-01T00:00:00"/>
    <s v="Trust Local Payments"/>
    <s v="Local Payments"/>
    <s v="Created from Manual Payment Process"/>
    <s v="Manual Payment Local Payments A 3116537 83084515"/>
    <s v="Manual Payment Trust Local Payments GBP"/>
    <d v="2020-01-06T00:00:00"/>
    <s v="SSCREPMAN,"/>
    <n v="2"/>
    <s v="325465 - Constantine Law through Payment Request Number: 148240"/>
    <x v="335"/>
    <n v="148240"/>
    <d v="2020-01-06T00:00:00"/>
    <m/>
    <s v="Professional charges in the period 8 November to 20 December 2019 in connection with employment law advice regarding an Employment Tribunal matter to include perusal and review of the file, telephone attendances and emails as detailed in the attached"/>
    <s v="FASTER PAYMENT - SALARIES"/>
    <s v="RYDRWAQAR"/>
    <m/>
    <m/>
    <m/>
    <m/>
    <s v="Human Resources"/>
    <x v="5"/>
    <x v="1"/>
    <x v="7"/>
    <s v="7310 Legal / Prof Fees"/>
    <x v="0"/>
  </r>
  <r>
    <s v="E35210"/>
    <s v="7310"/>
    <s v="00000"/>
    <s v="00000"/>
    <s v="000000"/>
    <s v="Employee Service Centre"/>
    <s v="Legal / Prof Fees"/>
    <s v="Default"/>
    <s v="Default"/>
    <s v="Default"/>
    <n v="3450"/>
    <d v="2020-03-01T00:00:00"/>
    <s v="Receiving"/>
    <s v="Cost Management"/>
    <s v="Journal Import 86160123:"/>
    <s v="Cost Management A 17844161 86160123"/>
    <s v="31-MAR-2020 Receiving GBP"/>
    <d v="2020-03-31T00:00:00"/>
    <s v="SSCREPMAN,"/>
    <n v="1936"/>
    <s v="RC - Investigation final. 2.5 x days Document Review &amp; Report Writing.  (LH)"/>
    <x v="212"/>
    <n v="165083937"/>
    <d v="2020-03-31T00:00:00"/>
    <m/>
    <m/>
    <m/>
    <s v="CHEADLE"/>
    <m/>
    <m/>
    <m/>
    <m/>
    <s v="Human Resources"/>
    <x v="5"/>
    <x v="1"/>
    <x v="7"/>
    <s v="7310 Legal / Prof Fees"/>
    <x v="1"/>
  </r>
  <r>
    <s v="E35210"/>
    <s v="7310"/>
    <s v="00000"/>
    <s v="00000"/>
    <s v="000000"/>
    <s v="Employee Service Centre"/>
    <s v="Legal / Prof Fees"/>
    <s v="Default"/>
    <s v="Default"/>
    <s v="Default"/>
    <n v="-3450"/>
    <d v="2020-04-01T00:00:00"/>
    <s v="Receiving"/>
    <s v="Cost Management"/>
    <s v="Journal Import 86160123:"/>
    <s v="Cost Management A 17844161 86160123 2"/>
    <s v="01-APR-2020 Receiving GBP"/>
    <d v="2020-03-31T00:00:00"/>
    <s v="SSCREPMAN,"/>
    <n v="1936"/>
    <s v="RC - Investigation final. 2.5 x days Document Review &amp; Report Writing.  (LH)"/>
    <x v="212"/>
    <n v="165083937"/>
    <d v="2020-03-31T00:00:00"/>
    <m/>
    <m/>
    <m/>
    <s v="CHEADLE"/>
    <m/>
    <m/>
    <m/>
    <m/>
    <s v="Human Resources"/>
    <x v="5"/>
    <x v="2"/>
    <x v="7"/>
    <s v="7310 Legal / Prof Fees"/>
    <x v="1"/>
  </r>
  <r>
    <s v="E35210"/>
    <s v="7310"/>
    <s v="00000"/>
    <s v="00000"/>
    <s v="000000"/>
    <s v="Employee Service Centre"/>
    <s v="Legal / Prof Fees"/>
    <s v="Default"/>
    <s v="Default"/>
    <s v="Default"/>
    <n v="3450"/>
    <d v="2020-04-01T00:00:00"/>
    <s v="Receiving"/>
    <s v="Cost Management"/>
    <s v="Journal Import 87251591:"/>
    <s v="Cost Management A 18068163 87251591"/>
    <s v="30-APR-2020 Receiving GBP"/>
    <d v="2020-04-30T00:00:00"/>
    <s v="SSCREPMAN,"/>
    <n v="2074"/>
    <s v="RC - Investigation final. 2.5 x days Document Review &amp; Report Writing.  (LH)"/>
    <x v="212"/>
    <n v="165083937"/>
    <d v="2020-03-31T00:00:00"/>
    <m/>
    <m/>
    <m/>
    <s v="CHEADLE"/>
    <m/>
    <m/>
    <m/>
    <m/>
    <s v="Human Resources"/>
    <x v="5"/>
    <x v="2"/>
    <x v="7"/>
    <s v="7310 Legal / Prof Fees"/>
    <x v="1"/>
  </r>
  <r>
    <s v="E35210"/>
    <s v="7310"/>
    <s v="00000"/>
    <s v="00000"/>
    <s v="000000"/>
    <s v="Employee Service Centre"/>
    <s v="Legal / Prof Fees"/>
    <s v="Default"/>
    <s v="Default"/>
    <s v="Default"/>
    <n v="-3450"/>
    <d v="2020-05-01T00:00:00"/>
    <s v="Receiving"/>
    <s v="Cost Management"/>
    <s v="Journal Import 87251591:"/>
    <s v="Cost Management A 18068163 87251591 2"/>
    <s v="01-MAY-2020 Receiving GBP"/>
    <d v="2020-04-30T00:00:00"/>
    <s v="SSCREPMAN,"/>
    <n v="2074"/>
    <s v="RC - Investigation final. 2.5 x days Document Review &amp; Report Writing.  (LH)"/>
    <x v="212"/>
    <n v="165083937"/>
    <d v="2020-03-31T00:00:00"/>
    <m/>
    <m/>
    <m/>
    <s v="CHEADLE"/>
    <m/>
    <m/>
    <m/>
    <m/>
    <s v="Human Resources"/>
    <x v="5"/>
    <x v="2"/>
    <x v="7"/>
    <s v="7310 Legal / Prof Fees"/>
    <x v="1"/>
  </r>
  <r>
    <s v="E35210"/>
    <s v="7310"/>
    <s v="00000"/>
    <s v="00000"/>
    <s v="000000"/>
    <s v="Employee Service Centre"/>
    <s v="Legal / Prof Fees"/>
    <s v="Default"/>
    <s v="Default"/>
    <s v="Default"/>
    <n v="3450"/>
    <d v="2020-05-01T00:00:00"/>
    <s v="Receiving"/>
    <s v="Cost Management"/>
    <s v="Journal Import 88287019:"/>
    <s v="Cost Management A 18283141 88287019"/>
    <s v="29-MAY-2020 Receiving GBP"/>
    <d v="2020-05-29T00:00:00"/>
    <s v="SSCREPMAN,"/>
    <n v="2087"/>
    <s v="RC - Investigation final. 2.5 x days Document Review &amp; Report Writing.  (LH)"/>
    <x v="212"/>
    <n v="165083937"/>
    <d v="2020-03-31T00:00:00"/>
    <m/>
    <m/>
    <m/>
    <s v="CHEADLE"/>
    <m/>
    <m/>
    <m/>
    <m/>
    <s v="Human Resources"/>
    <x v="5"/>
    <x v="2"/>
    <x v="7"/>
    <s v="7310 Legal / Prof Fees"/>
    <x v="1"/>
  </r>
  <r>
    <s v="E35210"/>
    <s v="7310"/>
    <s v="00000"/>
    <s v="00000"/>
    <s v="000000"/>
    <s v="Employee Service Centre"/>
    <s v="Legal / Prof Fees"/>
    <s v="Default"/>
    <s v="Default"/>
    <s v="Default"/>
    <n v="600"/>
    <d v="2020-05-01T00:00:00"/>
    <s v="Trust Local Payments"/>
    <s v="Local Payments"/>
    <s v="Created from Manual Payment Process"/>
    <s v="Manual Payment Local Payments A 3298248 87457362"/>
    <s v="Manual Payment Trust Local Payments GBP"/>
    <d v="2020-05-06T00:00:00"/>
    <s v="SSCREPMAN,"/>
    <n v="2"/>
    <s v="338153 - Trade Union Legal LLP through Payment Request Number: 155643"/>
    <x v="336"/>
    <n v="155643"/>
    <d v="2020-05-06T00:00:00"/>
    <m/>
    <s v="Advising in relation to a settlement agreement"/>
    <s v="FASTER PAYMENT - SALARIES"/>
    <s v="RYDRWAQAR"/>
    <m/>
    <m/>
    <m/>
    <m/>
    <s v="Human Resources"/>
    <x v="5"/>
    <x v="2"/>
    <x v="7"/>
    <s v="7310 Legal / Prof Fees"/>
    <x v="0"/>
  </r>
  <r>
    <s v="E35210"/>
    <s v="7310"/>
    <s v="00000"/>
    <s v="00000"/>
    <s v="000000"/>
    <s v="Employee Service Centre"/>
    <s v="Legal / Prof Fees"/>
    <s v="Default"/>
    <s v="Default"/>
    <s v="Default"/>
    <n v="2875"/>
    <d v="2020-06-01T00:00:00"/>
    <s v="Purchase Invoices"/>
    <s v="Payables"/>
    <s v="Journal Import 88517132:"/>
    <s v="Payables A 18338528 88517132"/>
    <s v="JUN-20 Purchase Invoices GBP"/>
    <d v="2020-06-04T00:00:00"/>
    <s v="SSCREPMAN,"/>
    <n v="11"/>
    <s v="Journal Import Created"/>
    <x v="212"/>
    <n v="4845"/>
    <d v="2020-03-20T00:00:00"/>
    <n v="165083937"/>
    <m/>
    <s v="PO Invoice"/>
    <m/>
    <s v="http://nww.docserv.wyss.nhs.uk/synergyiim/dist/?val=1926446_12082395_20200603170022"/>
    <n v="1"/>
    <n v="2875"/>
    <m/>
    <s v="Human Resources"/>
    <x v="5"/>
    <x v="2"/>
    <x v="7"/>
    <s v="7310 Legal / Prof Fees"/>
    <x v="1"/>
  </r>
  <r>
    <s v="E35210"/>
    <s v="7310"/>
    <s v="00000"/>
    <s v="00000"/>
    <s v="000000"/>
    <s v="Employee Service Centre"/>
    <s v="Legal / Prof Fees"/>
    <s v="Default"/>
    <s v="Default"/>
    <s v="Default"/>
    <n v="-3450"/>
    <d v="2020-06-01T00:00:00"/>
    <s v="Receiving"/>
    <s v="Cost Management"/>
    <s v="Journal Import 88287019:"/>
    <s v="Cost Management A 18283141 88287019 2"/>
    <s v="01-JUN-2020 Receiving GBP"/>
    <d v="2020-05-29T00:00:00"/>
    <s v="SSCREPMAN,"/>
    <n v="2087"/>
    <s v="RC - Investigation final. 2.5 x days Document Review &amp; Report Writing.  (LH)"/>
    <x v="212"/>
    <n v="165083937"/>
    <d v="2020-03-31T00:00:00"/>
    <m/>
    <m/>
    <m/>
    <s v="CHEADLE"/>
    <m/>
    <m/>
    <m/>
    <m/>
    <s v="Human Resources"/>
    <x v="5"/>
    <x v="2"/>
    <x v="7"/>
    <s v="7310 Legal / Prof Fees"/>
    <x v="1"/>
  </r>
  <r>
    <s v="E35210"/>
    <s v="7310"/>
    <s v="00000"/>
    <s v="00000"/>
    <s v="000000"/>
    <s v="Employee Service Centre"/>
    <s v="Legal / Prof Fees"/>
    <s v="Default"/>
    <s v="Default"/>
    <s v="Default"/>
    <n v="575"/>
    <d v="2020-06-01T00:00:00"/>
    <s v="Receiving"/>
    <s v="Cost Management"/>
    <s v="Journal Import 89422959:"/>
    <s v="Cost Management A 18511233 89422959"/>
    <s v="30-JUN-2020 Receiving GBP"/>
    <d v="2020-06-30T00:00:00"/>
    <s v="SSCREPMAN,"/>
    <n v="2233"/>
    <s v="RC - Investigation final. 2.5 x days Document Review &amp; Report Writing.  (LH)"/>
    <x v="212"/>
    <n v="165083937"/>
    <d v="2020-03-31T00:00:00"/>
    <m/>
    <m/>
    <m/>
    <s v="CHEADLE"/>
    <m/>
    <m/>
    <m/>
    <m/>
    <s v="Human Resources"/>
    <x v="5"/>
    <x v="2"/>
    <x v="7"/>
    <s v="7310 Legal / Prof Fees"/>
    <x v="1"/>
  </r>
  <r>
    <s v="E35210"/>
    <s v="7310"/>
    <s v="00000"/>
    <s v="00000"/>
    <s v="000000"/>
    <s v="Employee Service Centre"/>
    <s v="Legal / Prof Fees"/>
    <s v="Default"/>
    <s v="Default"/>
    <s v="Default"/>
    <n v="575"/>
    <d v="2020-07-01T00:00:00"/>
    <s v="Adjustment"/>
    <s v="Spreadsheet"/>
    <s v="SBS RYD JUN-20 VAT ADJUSTMENT JOURNAL"/>
    <s v="Spreadsheet A 18754468 90730773"/>
    <s v="SBS RYD JUN-20 VAT ADJUSTMENT JOURNAL Adjustment GBP"/>
    <d v="2020-08-03T00:00:00"/>
    <s v="SSC BLATTI, FRANCESCO"/>
    <n v="1003"/>
    <s v="VISTA EMPLOYER SERVICES LTD-004845-0-http://nww.docserv.wyss.nhs.uk/synergyiim/dist/?val=1926446_12082395_20200603170022"/>
    <x v="337"/>
    <m/>
    <d v="2020-08-03T00:00:00"/>
    <m/>
    <s v="VISTA EMPLOYER SERVICES LTD-004845-0-"/>
    <m/>
    <m/>
    <s v="http://nww.docserv.wyss.nhs.uk/synergyiim/dist/?val=1926446_12082395_20200603170022"/>
    <m/>
    <m/>
    <m/>
    <s v="Human Resources"/>
    <x v="5"/>
    <x v="2"/>
    <x v="7"/>
    <s v="7310 Legal / Prof Fees"/>
    <x v="1"/>
  </r>
  <r>
    <s v="E35210"/>
    <s v="7310"/>
    <s v="00000"/>
    <s v="00000"/>
    <s v="000000"/>
    <s v="Employee Service Centre"/>
    <s v="Legal / Prof Fees"/>
    <s v="Default"/>
    <s v="Default"/>
    <s v="Default"/>
    <n v="-575"/>
    <d v="2020-07-01T00:00:00"/>
    <s v="Receiving"/>
    <s v="Cost Management"/>
    <s v="Journal Import 89422959:"/>
    <s v="Cost Management A 18511233 89422959 2"/>
    <s v="01-JUL-2020 Receiving GBP"/>
    <d v="2020-06-30T00:00:00"/>
    <s v="SSCREPMAN,"/>
    <n v="2233"/>
    <s v="RC - Investigation final. 2.5 x days Document Review &amp; Report Writing.  (LH)"/>
    <x v="212"/>
    <n v="165083937"/>
    <d v="2020-03-31T00:00:00"/>
    <m/>
    <m/>
    <m/>
    <s v="CHEADLE"/>
    <m/>
    <m/>
    <m/>
    <m/>
    <s v="Human Resources"/>
    <x v="5"/>
    <x v="2"/>
    <x v="7"/>
    <s v="7310 Legal / Prof Fees"/>
    <x v="1"/>
  </r>
  <r>
    <s v="E35210"/>
    <s v="7310"/>
    <s v="00000"/>
    <s v="00000"/>
    <s v="000000"/>
    <s v="Employee Service Centre"/>
    <s v="Legal / Prof Fees"/>
    <s v="Default"/>
    <s v="Default"/>
    <s v="Default"/>
    <n v="7547.5"/>
    <d v="2020-07-01T00:00:00"/>
    <s v="Receiving"/>
    <s v="Cost Management"/>
    <s v="Journal Import 90649963:"/>
    <s v="Cost Management A 18736251 90649963"/>
    <s v="31-JUL-2020 Receiving GBP"/>
    <d v="2020-07-31T00:00:00"/>
    <s v="SSCREPMAN,"/>
    <n v="2227"/>
    <s v="C/TC199525 Standard non-volunteer DBS applications submitted up to 30-Jun-2020; Enhanced non-volunteer DBS applications submitted up to 30-Jun-2020; Enhanced volunteer DBS applications submitted up to 30-Jun-2020; Countersigning proces"/>
    <x v="338"/>
    <n v="165086154"/>
    <d v="2020-07-27T00:00:00"/>
    <m/>
    <m/>
    <m/>
    <s v="LONDON-2"/>
    <m/>
    <m/>
    <m/>
    <m/>
    <s v="Human Resources"/>
    <x v="5"/>
    <x v="2"/>
    <x v="7"/>
    <s v="7310 Legal / Prof Fees"/>
    <x v="1"/>
  </r>
  <r>
    <s v="E35210"/>
    <s v="7310"/>
    <s v="00000"/>
    <s v="00000"/>
    <s v="000000"/>
    <s v="Employee Service Centre"/>
    <s v="Legal / Prof Fees"/>
    <s v="Default"/>
    <s v="Default"/>
    <s v="Default"/>
    <n v="575"/>
    <d v="2020-07-01T00:00:00"/>
    <s v="Receiving"/>
    <s v="Cost Management"/>
    <s v="Journal Import 90649963:"/>
    <s v="Cost Management A 18736251 90649963"/>
    <s v="31-JUL-2020 Receiving GBP"/>
    <d v="2020-07-31T00:00:00"/>
    <s v="SSCREPMAN,"/>
    <n v="2228"/>
    <s v="RC - Investigation final. 2.5 x days Document Review &amp; Report Writing.  (LH)"/>
    <x v="212"/>
    <n v="165083937"/>
    <d v="2020-03-31T00:00:00"/>
    <m/>
    <m/>
    <m/>
    <s v="CHEADLE"/>
    <m/>
    <m/>
    <m/>
    <m/>
    <s v="Human Resources"/>
    <x v="5"/>
    <x v="2"/>
    <x v="7"/>
    <s v="7310 Legal / Prof Fees"/>
    <x v="1"/>
  </r>
  <r>
    <s v="E35210"/>
    <s v="7310"/>
    <s v="00000"/>
    <s v="00000"/>
    <s v="000000"/>
    <s v="Employee Service Centre"/>
    <s v="Legal / Prof Fees"/>
    <s v="Default"/>
    <s v="Default"/>
    <s v="Default"/>
    <n v="2093"/>
    <d v="2020-07-01T00:00:00"/>
    <s v="Receiving"/>
    <s v="Cost Management"/>
    <s v="Journal Import 90649963:"/>
    <s v="Cost Management A 18736251 90649963"/>
    <s v="31-JUL-2020 Receiving GBP"/>
    <d v="2020-07-31T00:00:00"/>
    <s v="SSCREPMAN,"/>
    <n v="2229"/>
    <s v="To our professional charges for employment law advice during the period 20 April to 16 July 2020"/>
    <x v="226"/>
    <n v="165086023"/>
    <d v="2020-07-21T00:00:00"/>
    <m/>
    <m/>
    <m/>
    <s v="LONDON"/>
    <m/>
    <m/>
    <m/>
    <m/>
    <s v="Human Resources"/>
    <x v="5"/>
    <x v="2"/>
    <x v="7"/>
    <s v="7310 Legal / Prof Fees"/>
    <x v="0"/>
  </r>
  <r>
    <s v="E35210"/>
    <s v="7310"/>
    <s v="00000"/>
    <s v="00000"/>
    <s v="000000"/>
    <s v="Employee Service Centre"/>
    <s v="Legal / Prof Fees"/>
    <s v="Default"/>
    <s v="Default"/>
    <s v="Default"/>
    <n v="-7547.5"/>
    <d v="2020-08-01T00:00:00"/>
    <s v="Accrual"/>
    <s v="Spreadsheet"/>
    <s v="FBP1 Accruals - HR"/>
    <s v="Spreadsheet A 18982576 91815445"/>
    <s v="RYD FIN CAM 2021 05 015 Accrual GBP"/>
    <d v="2020-09-03T00:00:00"/>
    <s v="RYD MCCARTHY, CAROLE"/>
    <n v="19"/>
    <s v="7310;CIVICA UK LTD;PO 165086154 Receipted &amp; Coded to Wrong Code - Accrue Out"/>
    <x v="339"/>
    <m/>
    <d v="2020-09-03T00:00:00"/>
    <m/>
    <s v="7310;CIVICA UK LTD;PO 165086154 Receipted &amp; Coded to Wrong Code - Accrue Out"/>
    <m/>
    <m/>
    <m/>
    <m/>
    <m/>
    <m/>
    <s v="Human Resources"/>
    <x v="5"/>
    <x v="2"/>
    <x v="7"/>
    <s v="7310 Legal / Prof Fees"/>
    <x v="1"/>
  </r>
  <r>
    <s v="E35210"/>
    <s v="7310"/>
    <s v="00000"/>
    <s v="00000"/>
    <s v="000000"/>
    <s v="Employee Service Centre"/>
    <s v="Legal / Prof Fees"/>
    <s v="Default"/>
    <s v="Default"/>
    <s v="Default"/>
    <n v="3450"/>
    <d v="2020-08-01T00:00:00"/>
    <s v="Adjustment"/>
    <s v="Spreadsheet"/>
    <s v="FBP1 Adjustments"/>
    <s v="Spreadsheet A 18904477 91445307"/>
    <s v="RYD FIN CAM 2021 05 004 Adjustment GBP"/>
    <d v="2020-08-24T00:00:00"/>
    <s v="RYD MCCARTHY, CAROLE"/>
    <n v="23"/>
    <s v="7310;2019-20 Receiving Entry Reversal MOVE TO PY CODE;VISTA EMPLOYER SERVICES LTD;165083937;"/>
    <x v="257"/>
    <m/>
    <d v="2020-08-24T00:00:00"/>
    <m/>
    <s v="7310;2019-20 Receiving Entry Reversal MOVE TO PY CODE;VISTA EMPLOYER SERVICES LTD;165083937;"/>
    <m/>
    <m/>
    <m/>
    <m/>
    <m/>
    <m/>
    <s v="Human Resources"/>
    <x v="5"/>
    <x v="2"/>
    <x v="7"/>
    <s v="7310 Legal / Prof Fees"/>
    <x v="1"/>
  </r>
  <r>
    <s v="E35210"/>
    <s v="7310"/>
    <s v="00000"/>
    <s v="00000"/>
    <s v="000000"/>
    <s v="Employee Service Centre"/>
    <s v="Legal / Prof Fees"/>
    <s v="Default"/>
    <s v="Default"/>
    <s v="Default"/>
    <n v="-575"/>
    <d v="2020-08-01T00:00:00"/>
    <s v="Adjustment"/>
    <s v="Spreadsheet"/>
    <s v="FBP1 Adjustments"/>
    <s v="Spreadsheet A 18904477 91445307"/>
    <s v="RYD FIN CAM 2021 05 004 Adjustment GBP"/>
    <d v="2020-08-24T00:00:00"/>
    <s v="RYD MCCARTHY, CAROLE"/>
    <n v="24"/>
    <s v="7310;VISTA EMPLOYER SERVICES LTD-004845-0-http://nww.docserv.wyss.nhs.uk/synergyiim/dist/?val=1926446_12082395_20200603170022;http://nww.docserv.wyss.nhs.uk/synergyiim/dist/?val=1926446_12082395_20200603170022"/>
    <x v="257"/>
    <m/>
    <d v="2020-08-24T00:00:00"/>
    <m/>
    <s v="7310;VISTA EMPLOYER SERVICES LTD-004845-0-"/>
    <m/>
    <m/>
    <s v="http://nww.docserv.wyss.nhs.uk/synergyiim/dist/?val=1926446_12082395_20200603170022;http://nww.docserv.wyss.nhs.uk/synergyiim/dist/?val=1926446_12082395_20200603170022"/>
    <m/>
    <m/>
    <m/>
    <s v="Human Resources"/>
    <x v="5"/>
    <x v="2"/>
    <x v="7"/>
    <s v="7310 Legal / Prof Fees"/>
    <x v="1"/>
  </r>
  <r>
    <s v="E35210"/>
    <s v="7310"/>
    <s v="00000"/>
    <s v="00000"/>
    <s v="000000"/>
    <s v="Employee Service Centre"/>
    <s v="Legal / Prof Fees"/>
    <s v="Default"/>
    <s v="Default"/>
    <s v="Default"/>
    <n v="-600"/>
    <d v="2020-08-01T00:00:00"/>
    <s v="Adjustment"/>
    <s v="Spreadsheet"/>
    <s v="FBP1 Adjustments"/>
    <s v="Spreadsheet A 18904477 91445307"/>
    <s v="RYD FIN CAM 2021 05 004 Adjustment GBP"/>
    <d v="2020-08-24T00:00:00"/>
    <s v="RYD MCCARTHY, CAROLE"/>
    <n v="25"/>
    <s v="7310;Trade Union Legal LLP;155643 ;RYDRWAQAR"/>
    <x v="257"/>
    <m/>
    <d v="2020-08-24T00:00:00"/>
    <m/>
    <s v="7310;Trade Union Legal LLP;155643 ;RYDRWAQAR"/>
    <m/>
    <m/>
    <m/>
    <m/>
    <m/>
    <m/>
    <s v="Human Resources"/>
    <x v="5"/>
    <x v="2"/>
    <x v="7"/>
    <s v="7310 Legal / Prof Fees"/>
    <x v="1"/>
  </r>
  <r>
    <s v="E35210"/>
    <s v="7310"/>
    <s v="00000"/>
    <s v="00000"/>
    <s v="000000"/>
    <s v="Employee Service Centre"/>
    <s v="Legal / Prof Fees"/>
    <s v="Default"/>
    <s v="Default"/>
    <s v="Default"/>
    <n v="-2093"/>
    <d v="2020-08-01T00:00:00"/>
    <s v="Adjustment"/>
    <s v="Spreadsheet"/>
    <s v="FBP1 Adjustments"/>
    <s v="Spreadsheet A 18904477 91445307"/>
    <s v="RYD FIN CAM 2021 05 004 Adjustment GBP"/>
    <d v="2020-08-24T00:00:00"/>
    <s v="RYD MCCARTHY, CAROLE"/>
    <n v="26"/>
    <s v="7310;CONSTANTINE LAW LTD;CL1848 165086023;http://nww.docserv.wyss.nhs.uk/synergyiim/dist/?val=2203130_12560113_20200805101100"/>
    <x v="257"/>
    <m/>
    <d v="2020-08-24T00:00:00"/>
    <m/>
    <s v="7310;CONSTANTINE LAW LTD;CL1848 165086023;"/>
    <m/>
    <m/>
    <s v="http://nww.docserv.wyss.nhs.uk/synergyiim/dist/?val=2203130_12560113_20200805101100"/>
    <m/>
    <m/>
    <m/>
    <s v="Human Resources"/>
    <x v="5"/>
    <x v="2"/>
    <x v="7"/>
    <s v="7310 Legal / Prof Fees"/>
    <x v="1"/>
  </r>
  <r>
    <s v="E35210"/>
    <s v="7310"/>
    <s v="00000"/>
    <s v="00000"/>
    <s v="000000"/>
    <s v="Employee Service Centre"/>
    <s v="Legal / Prof Fees"/>
    <s v="Default"/>
    <s v="Default"/>
    <s v="Default"/>
    <n v="-2875"/>
    <d v="2020-08-01T00:00:00"/>
    <s v="Adjustment"/>
    <s v="Spreadsheet"/>
    <s v="FBP1 Adjustments"/>
    <s v="Spreadsheet A 18904477 91445307"/>
    <s v="RYD FIN CAM 2021 05 004 Adjustment GBP"/>
    <d v="2020-08-24T00:00:00"/>
    <s v="RYD MCCARTHY, CAROLE"/>
    <n v="27"/>
    <s v="7310;VISTA EMPLOYER SERVICES LTD;4845 165083937;http://nww.docserv.wyss.nhs.uk/synergyiim/dist/?val=1926446_12082395_20200603170022"/>
    <x v="257"/>
    <m/>
    <d v="2020-08-24T00:00:00"/>
    <m/>
    <s v="7310;VISTA EMPLOYER SERVICES LTD;4845 165083937;"/>
    <m/>
    <m/>
    <s v="http://nww.docserv.wyss.nhs.uk/synergyiim/dist/?val=1926446_12082395_20200603170022"/>
    <m/>
    <m/>
    <m/>
    <s v="Human Resources"/>
    <x v="5"/>
    <x v="2"/>
    <x v="7"/>
    <s v="7310 Legal / Prof Fees"/>
    <x v="1"/>
  </r>
  <r>
    <s v="E35210"/>
    <s v="7310"/>
    <s v="00000"/>
    <s v="00000"/>
    <s v="000000"/>
    <s v="Employee Service Centre"/>
    <s v="Legal / Prof Fees"/>
    <s v="Default"/>
    <s v="Default"/>
    <s v="Default"/>
    <n v="2093"/>
    <d v="2020-08-01T00:00:00"/>
    <s v="Purchase Invoices"/>
    <s v="Payables"/>
    <s v="Journal Import 90874246:"/>
    <s v="Payables A 18785783 90874246"/>
    <s v="AUG-20 Purchase Invoices GBP"/>
    <d v="2020-08-06T00:00:00"/>
    <s v="SSCREPMAN,"/>
    <n v="9"/>
    <s v="Journal Import Created"/>
    <x v="226"/>
    <s v="CL1848"/>
    <d v="2020-07-20T00:00:00"/>
    <n v="165086023"/>
    <m/>
    <s v="PO Invoice"/>
    <m/>
    <s v="http://nww.docserv.wyss.nhs.uk/synergyiim/dist/?val=2203130_12560113_20200805101100"/>
    <n v="1"/>
    <n v="2093"/>
    <m/>
    <s v="Human Resources"/>
    <x v="5"/>
    <x v="2"/>
    <x v="7"/>
    <s v="7310 Legal / Prof Fees"/>
    <x v="0"/>
  </r>
  <r>
    <s v="E35210"/>
    <s v="7310"/>
    <s v="00000"/>
    <s v="00000"/>
    <s v="000000"/>
    <s v="Employee Service Centre"/>
    <s v="Legal / Prof Fees"/>
    <s v="Default"/>
    <s v="Default"/>
    <s v="Default"/>
    <n v="-7547.5"/>
    <d v="2020-08-01T00:00:00"/>
    <s v="Receiving"/>
    <s v="Cost Management"/>
    <s v="Journal Import 90649963:"/>
    <s v="Cost Management A 18736251 90649963 2"/>
    <s v="01-AUG-2020 Receiving GBP"/>
    <d v="2020-07-31T00:00:00"/>
    <s v="SSCREPMAN,"/>
    <n v="2227"/>
    <s v="C/TC199525 Standard non-volunteer DBS applications submitted up to 30-Jun-2020; Enhanced non-volunteer DBS applications submitted up to 30-Jun-2020; Enhanced volunteer DBS applications submitted up to 30-Jun-2020; Countersigning proces"/>
    <x v="338"/>
    <n v="165086154"/>
    <d v="2020-07-27T00:00:00"/>
    <m/>
    <m/>
    <m/>
    <s v="LONDON-2"/>
    <m/>
    <m/>
    <m/>
    <m/>
    <s v="Human Resources"/>
    <x v="5"/>
    <x v="2"/>
    <x v="7"/>
    <s v="7310 Legal / Prof Fees"/>
    <x v="1"/>
  </r>
  <r>
    <s v="E35210"/>
    <s v="7310"/>
    <s v="00000"/>
    <s v="00000"/>
    <s v="000000"/>
    <s v="Employee Service Centre"/>
    <s v="Legal / Prof Fees"/>
    <s v="Default"/>
    <s v="Default"/>
    <s v="Default"/>
    <n v="-575"/>
    <d v="2020-08-01T00:00:00"/>
    <s v="Receiving"/>
    <s v="Cost Management"/>
    <s v="Journal Import 90649963:"/>
    <s v="Cost Management A 18736251 90649963 2"/>
    <s v="01-AUG-2020 Receiving GBP"/>
    <d v="2020-07-31T00:00:00"/>
    <s v="SSCREPMAN,"/>
    <n v="2228"/>
    <s v="RC - Investigation final. 2.5 x days Document Review &amp; Report Writing.  (LH)"/>
    <x v="212"/>
    <n v="165083937"/>
    <d v="2020-03-31T00:00:00"/>
    <m/>
    <m/>
    <m/>
    <s v="CHEADLE"/>
    <m/>
    <m/>
    <m/>
    <m/>
    <s v="Human Resources"/>
    <x v="5"/>
    <x v="2"/>
    <x v="7"/>
    <s v="7310 Legal / Prof Fees"/>
    <x v="1"/>
  </r>
  <r>
    <s v="E35210"/>
    <s v="7310"/>
    <s v="00000"/>
    <s v="00000"/>
    <s v="000000"/>
    <s v="Employee Service Centre"/>
    <s v="Legal / Prof Fees"/>
    <s v="Default"/>
    <s v="Default"/>
    <s v="Default"/>
    <n v="-2093"/>
    <d v="2020-08-01T00:00:00"/>
    <s v="Receiving"/>
    <s v="Cost Management"/>
    <s v="Journal Import 90649963:"/>
    <s v="Cost Management A 18736251 90649963 2"/>
    <s v="01-AUG-2020 Receiving GBP"/>
    <d v="2020-07-31T00:00:00"/>
    <s v="SSCREPMAN,"/>
    <n v="2229"/>
    <s v="To our professional charges for employment law advice during the period 20 April to 16 July 2020"/>
    <x v="226"/>
    <n v="165086023"/>
    <d v="2020-07-21T00:00:00"/>
    <m/>
    <m/>
    <m/>
    <s v="LONDON"/>
    <m/>
    <m/>
    <m/>
    <m/>
    <s v="Human Resources"/>
    <x v="5"/>
    <x v="2"/>
    <x v="7"/>
    <s v="7310 Legal / Prof Fees"/>
    <x v="0"/>
  </r>
  <r>
    <s v="E35210"/>
    <s v="7310"/>
    <s v="00000"/>
    <s v="00000"/>
    <s v="000000"/>
    <s v="Employee Service Centre"/>
    <s v="Legal / Prof Fees"/>
    <s v="Default"/>
    <s v="Default"/>
    <s v="Default"/>
    <n v="7547.5"/>
    <d v="2020-08-01T00:00:00"/>
    <s v="Receiving"/>
    <s v="Cost Management"/>
    <s v="Journal Import 91611345:"/>
    <s v="Cost Management A 18933919 91611345"/>
    <s v="28-AUG-2020 Receiving GBP"/>
    <d v="2020-08-28T00:00:00"/>
    <s v="SSCREPMAN,"/>
    <n v="2066"/>
    <s v="C/TC199525 Standard non-volunteer DBS applications submitted up to 30-Jun-2020; Enhanced non-volunteer DBS applications submitted up to 30-Jun-2020; Enhanced volunteer DBS applications submitted up to 30-Jun-2020; Countersigning proces"/>
    <x v="338"/>
    <n v="165086154"/>
    <d v="2020-07-27T00:00:00"/>
    <m/>
    <m/>
    <m/>
    <s v="LONDON-2"/>
    <m/>
    <m/>
    <m/>
    <m/>
    <s v="Human Resources"/>
    <x v="5"/>
    <x v="2"/>
    <x v="7"/>
    <s v="7310 Legal / Prof Fees"/>
    <x v="1"/>
  </r>
  <r>
    <s v="E35210"/>
    <s v="7310"/>
    <s v="00000"/>
    <s v="00000"/>
    <s v="000000"/>
    <s v="Employee Service Centre"/>
    <s v="Legal / Prof Fees"/>
    <s v="Default"/>
    <s v="Default"/>
    <s v="Default"/>
    <n v="7547.5"/>
    <d v="2020-09-01T00:00:00"/>
    <s v="Accrual"/>
    <s v="Spreadsheet"/>
    <s v="Reverses &quot;RYD FIN CAM 2021 05 015 Accrual GBP&quot; journal entry of &quot;Spreadsheet A 18982576 91815445&quot; batch from &quot;AUG-20&quot;."/>
    <s v="Reverses &quot;RYD FIN CAM 2021 05 015 Accrual GBP&quot;09-SEP-20 17:47:52 - 92025409"/>
    <s v="Reverses &quot;RYD FIN CAM 2021 05 015 Accrual GBP&quot;09-SEP-20 17:47:52"/>
    <d v="2020-09-09T00:00:00"/>
    <s v="SSCREPMAN,"/>
    <n v="19"/>
    <s v="7310;CIVICA UK LTD;PO 165086154 Receipted &amp; Coded to Wrong Code - Accrue Out"/>
    <x v="340"/>
    <m/>
    <d v="2020-09-09T00:00:00"/>
    <m/>
    <s v="7310;CIVICA UK LTD;PO 165086154 Receipted &amp; Coded to Wrong Code - Accrue Out"/>
    <m/>
    <m/>
    <m/>
    <m/>
    <m/>
    <m/>
    <s v="Human Resources"/>
    <x v="5"/>
    <x v="2"/>
    <x v="7"/>
    <s v="7310 Legal / Prof Fees"/>
    <x v="1"/>
  </r>
  <r>
    <s v="E35210"/>
    <s v="7310"/>
    <s v="00000"/>
    <s v="00000"/>
    <s v="000000"/>
    <s v="Employee Service Centre"/>
    <s v="Legal / Prof Fees"/>
    <s v="Default"/>
    <s v="Default"/>
    <s v="Default"/>
    <n v="-132.30000000000001"/>
    <d v="2020-09-01T00:00:00"/>
    <s v="Adjustment"/>
    <s v="Spreadsheet"/>
    <s v="FBP1 Adjustments - HR"/>
    <s v="Spreadsheet A 19248227 92913209"/>
    <s v="RYD FIN CAM 2021 06 010 Adjustment GBP"/>
    <d v="2020-10-05T00:00:00"/>
    <s v="RYD MCCARTHY, CAROLE"/>
    <n v="57"/>
    <s v="7310;CIVICA UK LTD;CTC199525 Jun-20 165086154;http://nww.docserv.wyss.nhs.uk/synergyiim/dist/?val=2364247_12807304_20200907163313"/>
    <x v="264"/>
    <m/>
    <d v="2020-10-05T00:00:00"/>
    <m/>
    <s v="7310;CIVICA UK LTD;CTC199525 Jun-20 165086154;"/>
    <m/>
    <m/>
    <s v="http://nww.docserv.wyss.nhs.uk/synergyiim/dist/?val=2364247_12807304_20200907163313"/>
    <m/>
    <m/>
    <m/>
    <s v="Human Resources"/>
    <x v="5"/>
    <x v="2"/>
    <x v="7"/>
    <s v="7310 Legal / Prof Fees"/>
    <x v="1"/>
  </r>
  <r>
    <s v="E35210"/>
    <s v="7310"/>
    <s v="00000"/>
    <s v="00000"/>
    <s v="000000"/>
    <s v="Employee Service Centre"/>
    <s v="Legal / Prof Fees"/>
    <s v="Default"/>
    <s v="Default"/>
    <s v="Default"/>
    <n v="-661.5"/>
    <d v="2020-09-01T00:00:00"/>
    <s v="Adjustment"/>
    <s v="Spreadsheet"/>
    <s v="FBP1 Adjustments - HR"/>
    <s v="Spreadsheet A 19248227 92913209"/>
    <s v="RYD FIN CAM 2021 06 010 Adjustment GBP"/>
    <d v="2020-10-05T00:00:00"/>
    <s v="RYD MCCARTHY, CAROLE"/>
    <n v="58"/>
    <s v="7310;CIVICA UK LTD;CTC199525 Jun-20 165086154;http://nww.docserv.wyss.nhs.uk/synergyiim/dist/?val=2364247_12807304_20200907163313"/>
    <x v="264"/>
    <m/>
    <d v="2020-10-05T00:00:00"/>
    <m/>
    <s v="7310;CIVICA UK LTD;CTC199525 Jun-20 165086154;"/>
    <m/>
    <m/>
    <s v="http://nww.docserv.wyss.nhs.uk/synergyiim/dist/?val=2364247_12807304_20200907163313"/>
    <m/>
    <m/>
    <m/>
    <s v="Human Resources"/>
    <x v="5"/>
    <x v="2"/>
    <x v="7"/>
    <s v="7310 Legal / Prof Fees"/>
    <x v="1"/>
  </r>
  <r>
    <s v="E35210"/>
    <s v="7310"/>
    <s v="00000"/>
    <s v="00000"/>
    <s v="000000"/>
    <s v="Employee Service Centre"/>
    <s v="Legal / Prof Fees"/>
    <s v="Default"/>
    <s v="Default"/>
    <s v="Default"/>
    <n v="-6886"/>
    <d v="2020-09-01T00:00:00"/>
    <s v="Adjustment"/>
    <s v="Spreadsheet"/>
    <s v="FBP1 Adjustments - HR"/>
    <s v="Spreadsheet A 19248227 92913209"/>
    <s v="RYD FIN CAM 2021 06 010 Adjustment GBP"/>
    <d v="2020-10-05T00:00:00"/>
    <s v="RYD MCCARTHY, CAROLE"/>
    <n v="59"/>
    <s v="7310;CIVICA UK LTD;CTC199525 Jun-20 165086154;http://nww.docserv.wyss.nhs.uk/synergyiim/dist/?val=2364247_12807304_20200907163313"/>
    <x v="264"/>
    <m/>
    <d v="2020-10-05T00:00:00"/>
    <m/>
    <s v="7310;CIVICA UK LTD;CTC199525 Jun-20 165086154;"/>
    <m/>
    <m/>
    <s v="http://nww.docserv.wyss.nhs.uk/synergyiim/dist/?val=2364247_12807304_20200907163313"/>
    <m/>
    <m/>
    <m/>
    <s v="Human Resources"/>
    <x v="5"/>
    <x v="2"/>
    <x v="7"/>
    <s v="7310 Legal / Prof Fees"/>
    <x v="1"/>
  </r>
  <r>
    <s v="E35210"/>
    <s v="7310"/>
    <s v="00000"/>
    <s v="00000"/>
    <s v="000000"/>
    <s v="Employee Service Centre"/>
    <s v="Legal / Prof Fees"/>
    <s v="Default"/>
    <s v="Default"/>
    <s v="Default"/>
    <n v="7547.5"/>
    <d v="2020-09-01T00:00:00"/>
    <s v="Purchase Invoices"/>
    <s v="Payables"/>
    <s v="Journal Import 92035190:"/>
    <s v="Payables A 19033338 92035190"/>
    <s v="SEP-20 Purchase Invoices GBP"/>
    <d v="2020-09-10T00:00:00"/>
    <s v="SSCREPMAN,"/>
    <n v="13"/>
    <s v="Journal Import Created"/>
    <x v="338"/>
    <s v="CTC199525"/>
    <d v="2020-06-30T00:00:00"/>
    <n v="165086154"/>
    <m/>
    <s v="PO Invoice"/>
    <m/>
    <s v="http://nww.docserv.wyss.nhs.uk/synergyiim/dist/?val=2364247_12807304_20200907163313"/>
    <n v="1"/>
    <n v="7548"/>
    <m/>
    <s v="Human Resources"/>
    <x v="5"/>
    <x v="2"/>
    <x v="7"/>
    <s v="7310 Legal / Prof Fees"/>
    <x v="1"/>
  </r>
  <r>
    <s v="E35210"/>
    <s v="7310"/>
    <s v="00000"/>
    <s v="00000"/>
    <s v="000000"/>
    <s v="Employee Service Centre"/>
    <s v="Legal / Prof Fees"/>
    <s v="Default"/>
    <s v="Default"/>
    <s v="Default"/>
    <n v="132.30000000000001"/>
    <d v="2020-09-01T00:00:00"/>
    <s v="Purchase Invoices"/>
    <s v="Payables"/>
    <s v="Journal Import 92035190:"/>
    <s v="Payables A 19033338 92035190"/>
    <s v="SEP-20 Purchase Invoices GBP"/>
    <d v="2020-09-10T00:00:00"/>
    <s v="SSCREPMAN,"/>
    <n v="13"/>
    <s v="Journal Import Created"/>
    <x v="338"/>
    <s v="CTC199525"/>
    <d v="2020-06-30T00:00:00"/>
    <n v="165086154"/>
    <m/>
    <s v="PO Invoice"/>
    <m/>
    <s v="http://nww.docserv.wyss.nhs.uk/synergyiim/dist/?val=2364247_12807304_20200907163313"/>
    <m/>
    <m/>
    <m/>
    <s v="Human Resources"/>
    <x v="5"/>
    <x v="2"/>
    <x v="7"/>
    <s v="7310 Legal / Prof Fees"/>
    <x v="1"/>
  </r>
  <r>
    <s v="E35210"/>
    <s v="7310"/>
    <s v="00000"/>
    <s v="00000"/>
    <s v="000000"/>
    <s v="Employee Service Centre"/>
    <s v="Legal / Prof Fees"/>
    <s v="Default"/>
    <s v="Default"/>
    <s v="Default"/>
    <n v="661.5"/>
    <d v="2020-09-01T00:00:00"/>
    <s v="Purchase Invoices"/>
    <s v="Payables"/>
    <s v="Journal Import 92066188:"/>
    <s v="Payables A 19034382 92066188"/>
    <s v="SEP-20 Purchase Invoices GBP"/>
    <d v="2020-09-10T00:00:00"/>
    <s v="SSCREPMAN,"/>
    <n v="15"/>
    <s v="Journal Import Created"/>
    <x v="338"/>
    <s v="CTC199525"/>
    <d v="2020-06-30T00:00:00"/>
    <n v="165086154"/>
    <m/>
    <s v="PO Invoice"/>
    <m/>
    <s v="http://nww.docserv.wyss.nhs.uk/synergyiim/dist/?val=2364247_12807304_20200907163313"/>
    <n v="1"/>
    <n v="662"/>
    <m/>
    <s v="Human Resources"/>
    <x v="5"/>
    <x v="2"/>
    <x v="7"/>
    <s v="7310 Legal / Prof Fees"/>
    <x v="1"/>
  </r>
  <r>
    <s v="E35210"/>
    <s v="7310"/>
    <s v="00000"/>
    <s v="00000"/>
    <s v="000000"/>
    <s v="Employee Service Centre"/>
    <s v="Legal / Prof Fees"/>
    <s v="Default"/>
    <s v="Default"/>
    <s v="Default"/>
    <n v="6886"/>
    <d v="2020-09-01T00:00:00"/>
    <s v="Purchase Invoices"/>
    <s v="Payables"/>
    <s v="Journal Import 92066188:"/>
    <s v="Payables A 19034382 92066188"/>
    <s v="SEP-20 Purchase Invoices GBP"/>
    <d v="2020-09-10T00:00:00"/>
    <s v="SSCREPMAN,"/>
    <n v="15"/>
    <s v="Journal Import Created"/>
    <x v="338"/>
    <s v="CTC199525"/>
    <d v="2020-06-30T00:00:00"/>
    <n v="165086154"/>
    <m/>
    <s v="PO Invoice"/>
    <m/>
    <s v="http://nww.docserv.wyss.nhs.uk/synergyiim/dist/?val=2364247_12807304_20200907163313"/>
    <n v="1"/>
    <n v="6886"/>
    <m/>
    <s v="Human Resources"/>
    <x v="5"/>
    <x v="2"/>
    <x v="7"/>
    <s v="7310 Legal / Prof Fees"/>
    <x v="1"/>
  </r>
  <r>
    <s v="E35210"/>
    <s v="7310"/>
    <s v="00000"/>
    <s v="00000"/>
    <s v="000000"/>
    <s v="Employee Service Centre"/>
    <s v="Legal / Prof Fees"/>
    <s v="Default"/>
    <s v="Default"/>
    <s v="Default"/>
    <n v="132.30000000000001"/>
    <d v="2020-09-01T00:00:00"/>
    <s v="Purchase Invoices"/>
    <s v="Payables"/>
    <s v="Journal Import 92066188:"/>
    <s v="Payables A 19034382 92066188"/>
    <s v="SEP-20 Purchase Invoices GBP"/>
    <d v="2020-09-10T00:00:00"/>
    <s v="SSCREPMAN,"/>
    <n v="15"/>
    <s v="Journal Import Created"/>
    <x v="338"/>
    <s v="CTC199525"/>
    <d v="2020-06-30T00:00:00"/>
    <n v="165086154"/>
    <m/>
    <s v="PO Invoice"/>
    <m/>
    <s v="http://nww.docserv.wyss.nhs.uk/synergyiim/dist/?val=2364247_12807304_20200907163313"/>
    <m/>
    <m/>
    <m/>
    <s v="Human Resources"/>
    <x v="5"/>
    <x v="2"/>
    <x v="7"/>
    <s v="7310 Legal / Prof Fees"/>
    <x v="1"/>
  </r>
  <r>
    <s v="E35210"/>
    <s v="7310"/>
    <s v="00000"/>
    <s v="00000"/>
    <s v="000000"/>
    <s v="Employee Service Centre"/>
    <s v="Legal / Prof Fees"/>
    <s v="Default"/>
    <s v="Default"/>
    <s v="Default"/>
    <n v="-7547.5"/>
    <d v="2020-09-01T00:00:00"/>
    <s v="Purchase Invoices"/>
    <s v="Payables"/>
    <s v="Journal Import 92066188:"/>
    <s v="Payables A 19034382 92066188"/>
    <s v="SEP-20 Purchase Invoices GBP"/>
    <d v="2020-09-10T00:00:00"/>
    <s v="SSCREPMAN,"/>
    <n v="16"/>
    <s v="Journal Import Created"/>
    <x v="338"/>
    <s v="CTC199525"/>
    <d v="2020-06-30T00:00:00"/>
    <n v="165086154"/>
    <m/>
    <s v="PO Invoice"/>
    <m/>
    <s v="http://nww.docserv.wyss.nhs.uk/synergyiim/dist/?val=2364247_12807304_20200907163313"/>
    <n v="1"/>
    <n v="-7548"/>
    <m/>
    <s v="Human Resources"/>
    <x v="5"/>
    <x v="2"/>
    <x v="7"/>
    <s v="7310 Legal / Prof Fees"/>
    <x v="1"/>
  </r>
  <r>
    <s v="E35210"/>
    <s v="7310"/>
    <s v="00000"/>
    <s v="00000"/>
    <s v="000000"/>
    <s v="Employee Service Centre"/>
    <s v="Legal / Prof Fees"/>
    <s v="Default"/>
    <s v="Default"/>
    <s v="Default"/>
    <n v="-132.30000000000001"/>
    <d v="2020-09-01T00:00:00"/>
    <s v="Purchase Invoices"/>
    <s v="Payables"/>
    <s v="Journal Import 92066188:"/>
    <s v="Payables A 19034382 92066188"/>
    <s v="SEP-20 Purchase Invoices GBP"/>
    <d v="2020-09-10T00:00:00"/>
    <s v="SSCREPMAN,"/>
    <n v="16"/>
    <s v="Journal Import Created"/>
    <x v="338"/>
    <s v="CTC199525"/>
    <d v="2020-06-30T00:00:00"/>
    <n v="165086154"/>
    <m/>
    <s v="PO Invoice"/>
    <m/>
    <s v="http://nww.docserv.wyss.nhs.uk/synergyiim/dist/?val=2364247_12807304_20200907163313"/>
    <m/>
    <m/>
    <m/>
    <s v="Human Resources"/>
    <x v="5"/>
    <x v="2"/>
    <x v="7"/>
    <s v="7310 Legal / Prof Fees"/>
    <x v="1"/>
  </r>
  <r>
    <s v="E35210"/>
    <s v="7310"/>
    <s v="00000"/>
    <s v="00000"/>
    <s v="000000"/>
    <s v="Employee Service Centre"/>
    <s v="Legal / Prof Fees"/>
    <s v="Default"/>
    <s v="Default"/>
    <s v="Default"/>
    <n v="-7547.5"/>
    <d v="2020-09-01T00:00:00"/>
    <s v="Receiving"/>
    <s v="Cost Management"/>
    <s v="Journal Import 91611345:"/>
    <s v="Cost Management A 18933919 91611345 2"/>
    <s v="01-SEP-2020 Receiving GBP"/>
    <d v="2020-08-28T00:00:00"/>
    <s v="SSCREPMAN,"/>
    <n v="2066"/>
    <s v="C/TC199525 Standard non-volunteer DBS applications submitted up to 30-Jun-2020; Enhanced non-volunteer DBS applications submitted up to 30-Jun-2020; Enhanced volunteer DBS applications submitted up to 30-Jun-2020; Countersigning proces"/>
    <x v="338"/>
    <n v="165086154"/>
    <d v="2020-07-27T00:00:00"/>
    <m/>
    <m/>
    <m/>
    <s v="LONDON-2"/>
    <m/>
    <m/>
    <m/>
    <m/>
    <s v="Human Resources"/>
    <x v="5"/>
    <x v="2"/>
    <x v="7"/>
    <s v="7310 Legal / Prof Fees"/>
    <x v="1"/>
  </r>
  <r>
    <s v="E35210"/>
    <s v="7310"/>
    <s v="00000"/>
    <s v="00000"/>
    <s v="000000"/>
    <s v="Employee Service Centre"/>
    <s v="Legal / Prof Fees"/>
    <s v="Default"/>
    <s v="Default"/>
    <s v="Default"/>
    <n v="-132.30000000000001"/>
    <d v="2020-10-01T00:00:00"/>
    <s v="Adjustment"/>
    <s v="Spreadsheet"/>
    <s v="SBS RYD SEP-20 VAT ADJUSTMENT JOURNAL"/>
    <s v="Spreadsheet A 19474212 93994558"/>
    <s v="SBS RYD SEP-20 VAT ADJUSTMENT JOURNAL Adjustment GBP"/>
    <d v="2020-11-02T00:00:00"/>
    <s v="SSC BLATTI, FRANCESCO"/>
    <n v="1070"/>
    <s v="CIVICA UK LTD-OR12_37534-CTC199525-132.3-http://nww.docserv.wyss.nhs.uk/synergyiim/dist/?val=2364247_12807304_20200907163313"/>
    <x v="341"/>
    <m/>
    <d v="2020-11-02T00:00:00"/>
    <m/>
    <s v="CIVICA UK LTD-OR12_37534-CTC199525-132.3-"/>
    <m/>
    <m/>
    <s v="http://nww.docserv.wyss.nhs.uk/synergyiim/dist/?val=2364247_12807304_20200907163313"/>
    <m/>
    <m/>
    <m/>
    <s v="Human Resources"/>
    <x v="5"/>
    <x v="2"/>
    <x v="7"/>
    <s v="7310 Legal / Prof Fees"/>
    <x v="1"/>
  </r>
  <r>
    <s v="E35210"/>
    <s v="7310"/>
    <s v="00000"/>
    <s v="00000"/>
    <s v="000000"/>
    <s v="Employee Service Centre"/>
    <s v="Legal / Prof Fees"/>
    <s v="Default"/>
    <s v="Default"/>
    <s v="Default"/>
    <n v="-30255"/>
    <d v="2020-11-01T00:00:00"/>
    <s v="Adjustment"/>
    <s v="Spreadsheet"/>
    <s v="FBP1 Adjustments - HR"/>
    <s v="Spreadsheet A 19741230 95259774"/>
    <s v="RYD FIN CAM 2021 08 015 Adjustment GBP"/>
    <d v="2020-12-03T00:00:00"/>
    <s v="RYD MCCARTHY, CAROLE"/>
    <n v="34"/>
    <s v="7310;DAC BEACHCROFT LLP;10230252 165088048;http://nww.docserv.wyss.nhs.uk/synergyiim/dist/?val=2726960_13259118_20201103095001"/>
    <x v="270"/>
    <m/>
    <d v="2020-12-03T00:00:00"/>
    <m/>
    <s v="7310;DAC BEACHCROFT LLP;10230252 165088048;"/>
    <m/>
    <m/>
    <s v="http://nww.docserv.wyss.nhs.uk/synergyiim/dist/?val=2726960_13259118_20201103095001"/>
    <m/>
    <m/>
    <m/>
    <s v="Human Resources"/>
    <x v="5"/>
    <x v="2"/>
    <x v="7"/>
    <s v="7310 Legal / Prof Fees"/>
    <x v="1"/>
  </r>
  <r>
    <s v="E35210"/>
    <s v="7310"/>
    <s v="00000"/>
    <s v="00000"/>
    <s v="000000"/>
    <s v="Employee Service Centre"/>
    <s v="Legal / Prof Fees"/>
    <s v="Default"/>
    <s v="Default"/>
    <s v="Default"/>
    <n v="575"/>
    <d v="2020-11-01T00:00:00"/>
    <s v="Adjustment"/>
    <s v="Spreadsheet"/>
    <s v="FBP1 Adjustments - VAT Adj"/>
    <s v="Spreadsheet A 19731255 95208748"/>
    <s v="RYD FIN CAM 2021 08 011 Adjustment GBP"/>
    <d v="2020-12-02T00:00:00"/>
    <s v="RYD MCCARTHY, CAROLE"/>
    <n v="108"/>
    <s v="7310;VAT ADJ RECODE;VISTA EMPLOYER SERVICES LTD-OR12_217312-4845-575-http://nww.docserv.wyss.nhs.uk/synergyiim/dist/?val=1926446_12082395_20200603170022"/>
    <x v="36"/>
    <m/>
    <d v="2020-12-02T00:00:00"/>
    <m/>
    <s v="7310;VAT ADJ RECODE;VISTA EMPLOYER SERVICES LTD-OR12_217312-4845-575-"/>
    <m/>
    <m/>
    <s v="http://nww.docserv.wyss.nhs.uk/synergyiim/dist/?val=1926446_12082395_20200603170022"/>
    <m/>
    <m/>
    <m/>
    <s v="Human Resources"/>
    <x v="5"/>
    <x v="2"/>
    <x v="7"/>
    <s v="7310 Legal / Prof Fees"/>
    <x v="1"/>
  </r>
  <r>
    <s v="E35210"/>
    <s v="7310"/>
    <s v="00000"/>
    <s v="00000"/>
    <s v="000000"/>
    <s v="Employee Service Centre"/>
    <s v="Legal / Prof Fees"/>
    <s v="Default"/>
    <s v="Default"/>
    <s v="Default"/>
    <n v="-575"/>
    <d v="2020-11-01T00:00:00"/>
    <s v="Adjustment"/>
    <s v="Spreadsheet"/>
    <s v="SBS RYD OCT-20 VAT ADJUSTMENT JOURNAL"/>
    <s v="Spreadsheet A 19718446 95160699"/>
    <s v="SBS RYD OCT-20 VAT ADJUSTMENT JOURNAL Adjustment GBP"/>
    <d v="2020-12-01T00:00:00"/>
    <s v="SSC BLATTI, FRANCESCO"/>
    <n v="1019"/>
    <s v="VISTA EMPLOYER SERVICES LTD-OR12_217312-4845-575-http://nww.docserv.wyss.nhs.uk/synergyiim/dist/?val=1926446_12082395_20200603170022"/>
    <x v="37"/>
    <m/>
    <d v="2020-12-01T00:00:00"/>
    <m/>
    <s v="VISTA EMPLOYER SERVICES LTD-OR12_217312-4845-575-"/>
    <m/>
    <m/>
    <s v="http://nww.docserv.wyss.nhs.uk/synergyiim/dist/?val=1926446_12082395_20200603170022"/>
    <m/>
    <m/>
    <m/>
    <s v="Human Resources"/>
    <x v="5"/>
    <x v="2"/>
    <x v="7"/>
    <s v="7310 Legal / Prof Fees"/>
    <x v="1"/>
  </r>
  <r>
    <s v="E35210"/>
    <s v="7310"/>
    <s v="00000"/>
    <s v="00000"/>
    <s v="000000"/>
    <s v="Employee Service Centre"/>
    <s v="Legal / Prof Fees"/>
    <s v="Default"/>
    <s v="Default"/>
    <s v="Default"/>
    <n v="30255"/>
    <d v="2020-11-01T00:00:00"/>
    <s v="Purchase Invoices"/>
    <s v="Payables"/>
    <s v="Journal Import 94147932:"/>
    <s v="Payables A 19509333 94147932"/>
    <s v="NOV-20 Purchase Invoices GBP"/>
    <d v="2020-11-05T00:00:00"/>
    <s v="SSCREPMAN,"/>
    <n v="14"/>
    <s v="Journal Import Created"/>
    <x v="158"/>
    <n v="10230252"/>
    <d v="2020-10-29T00:00:00"/>
    <n v="165088048"/>
    <m/>
    <s v="PO Invoice"/>
    <m/>
    <s v="http://nww.docserv.wyss.nhs.uk/synergyiim/dist/?val=2726960_13259118_20201103095001"/>
    <n v="1"/>
    <n v="30255"/>
    <m/>
    <s v="Human Resources"/>
    <x v="5"/>
    <x v="2"/>
    <x v="7"/>
    <s v="7310 Legal / Prof Fees"/>
    <x v="0"/>
  </r>
  <r>
    <s v="E35210"/>
    <s v="7310"/>
    <s v="00000"/>
    <s v="00000"/>
    <s v="000000"/>
    <s v="Employee Service Centre"/>
    <s v="Legal / Prof Fees"/>
    <s v="Default"/>
    <s v="Default"/>
    <s v="Default"/>
    <n v="6000"/>
    <d v="2020-11-01T00:00:00"/>
    <s v="Purchase Invoices"/>
    <s v="Payables"/>
    <s v="Journal Import 94147932:"/>
    <s v="Payables A 19509333 94147932"/>
    <s v="NOV-20 Purchase Invoices GBP"/>
    <d v="2020-11-05T00:00:00"/>
    <s v="SSCREPMAN,"/>
    <n v="14"/>
    <s v="Journal Import Created"/>
    <x v="158"/>
    <n v="10230252"/>
    <d v="2020-10-29T00:00:00"/>
    <n v="165088048"/>
    <m/>
    <s v="PO Invoice"/>
    <m/>
    <s v="http://nww.docserv.wyss.nhs.uk/synergyiim/dist/?val=2726960_13259118_20201103095001"/>
    <m/>
    <m/>
    <m/>
    <s v="Human Resources"/>
    <x v="5"/>
    <x v="2"/>
    <x v="7"/>
    <s v="7310 Legal / Prof Fees"/>
    <x v="0"/>
  </r>
  <r>
    <s v="E35210"/>
    <s v="7310"/>
    <s v="00000"/>
    <s v="00000"/>
    <s v="000000"/>
    <s v="Employee Service Centre"/>
    <s v="Legal / Prof Fees"/>
    <s v="Default"/>
    <s v="Default"/>
    <s v="Default"/>
    <n v="510"/>
    <d v="2020-11-01T00:00:00"/>
    <s v="Purchase Invoices"/>
    <s v="Payables"/>
    <s v="Journal Import 94216062:"/>
    <s v="Payables A 19525536 94216062"/>
    <s v="NOV-20 Purchase Invoices GBP"/>
    <d v="2020-11-07T00:00:00"/>
    <s v="SSCREPMAN,"/>
    <n v="5"/>
    <s v="Journal Import Created"/>
    <x v="158"/>
    <n v="10230252"/>
    <d v="2020-10-29T00:00:00"/>
    <n v="165088048"/>
    <m/>
    <s v="PO Invoice"/>
    <m/>
    <s v="http://nww.docserv.wyss.nhs.uk/synergyiim/dist/?val=2726960_13259118_20201103095001"/>
    <n v="1"/>
    <n v="255"/>
    <m/>
    <s v="Human Resources"/>
    <x v="5"/>
    <x v="2"/>
    <x v="7"/>
    <s v="7310 Legal / Prof Fees"/>
    <x v="0"/>
  </r>
  <r>
    <s v="E35210"/>
    <s v="7310"/>
    <s v="00000"/>
    <s v="00000"/>
    <s v="000000"/>
    <s v="Employee Service Centre"/>
    <s v="Legal / Prof Fees"/>
    <s v="Default"/>
    <s v="Default"/>
    <s v="Default"/>
    <n v="3000"/>
    <d v="2020-11-01T00:00:00"/>
    <s v="Purchase Invoices"/>
    <s v="Payables"/>
    <s v="Journal Import 94216062:"/>
    <s v="Payables A 19525536 94216062"/>
    <s v="NOV-20 Purchase Invoices GBP"/>
    <d v="2020-11-07T00:00:00"/>
    <s v="SSCREPMAN,"/>
    <n v="5"/>
    <s v="Journal Import Created"/>
    <x v="158"/>
    <n v="10230252"/>
    <d v="2020-10-29T00:00:00"/>
    <n v="165088048"/>
    <m/>
    <s v="PO Invoice"/>
    <m/>
    <s v="http://nww.docserv.wyss.nhs.uk/synergyiim/dist/?val=2726960_13259118_20201103095001"/>
    <n v="1"/>
    <n v="3000"/>
    <m/>
    <s v="Human Resources"/>
    <x v="5"/>
    <x v="2"/>
    <x v="7"/>
    <s v="7310 Legal / Prof Fees"/>
    <x v="0"/>
  </r>
  <r>
    <s v="E35210"/>
    <s v="7310"/>
    <s v="00000"/>
    <s v="00000"/>
    <s v="000000"/>
    <s v="Employee Service Centre"/>
    <s v="Legal / Prof Fees"/>
    <s v="Default"/>
    <s v="Default"/>
    <s v="Default"/>
    <n v="27255"/>
    <d v="2020-11-01T00:00:00"/>
    <s v="Purchase Invoices"/>
    <s v="Payables"/>
    <s v="Journal Import 94216062:"/>
    <s v="Payables A 19525536 94216062"/>
    <s v="NOV-20 Purchase Invoices GBP"/>
    <d v="2020-11-07T00:00:00"/>
    <s v="SSCREPMAN,"/>
    <n v="5"/>
    <s v="Journal Import Created"/>
    <x v="158"/>
    <n v="10230252"/>
    <d v="2020-10-29T00:00:00"/>
    <n v="165088048"/>
    <m/>
    <s v="PO Invoice"/>
    <m/>
    <s v="http://nww.docserv.wyss.nhs.uk/synergyiim/dist/?val=2726960_13259118_20201103095001"/>
    <n v="1"/>
    <n v="27255"/>
    <m/>
    <s v="Human Resources"/>
    <x v="5"/>
    <x v="2"/>
    <x v="7"/>
    <s v="7310 Legal / Prof Fees"/>
    <x v="0"/>
  </r>
  <r>
    <s v="E35210"/>
    <s v="7310"/>
    <s v="00000"/>
    <s v="00000"/>
    <s v="000000"/>
    <s v="Employee Service Centre"/>
    <s v="Legal / Prof Fees"/>
    <s v="Default"/>
    <s v="Default"/>
    <s v="Default"/>
    <n v="30000"/>
    <d v="2020-11-01T00:00:00"/>
    <s v="Purchase Invoices"/>
    <s v="Payables"/>
    <s v="Journal Import 94216062:"/>
    <s v="Payables A 19525536 94216062"/>
    <s v="NOV-20 Purchase Invoices GBP"/>
    <d v="2020-11-07T00:00:00"/>
    <s v="SSCREPMAN,"/>
    <n v="5"/>
    <s v="Journal Import Created"/>
    <x v="158"/>
    <n v="10230252"/>
    <d v="2020-10-29T00:00:00"/>
    <n v="165088048"/>
    <m/>
    <s v="PO Invoice"/>
    <m/>
    <s v="http://nww.docserv.wyss.nhs.uk/synergyiim/dist/?val=2726960_13259118_20201103095001"/>
    <n v="1"/>
    <n v="30000"/>
    <m/>
    <s v="Human Resources"/>
    <x v="5"/>
    <x v="2"/>
    <x v="7"/>
    <s v="7310 Legal / Prof Fees"/>
    <x v="0"/>
  </r>
  <r>
    <s v="E35210"/>
    <s v="7310"/>
    <s v="00000"/>
    <s v="00000"/>
    <s v="000000"/>
    <s v="Employee Service Centre"/>
    <s v="Legal / Prof Fees"/>
    <s v="Default"/>
    <s v="Default"/>
    <s v="Default"/>
    <n v="30255"/>
    <d v="2020-11-01T00:00:00"/>
    <s v="Purchase Invoices"/>
    <s v="Payables"/>
    <s v="Journal Import 94216062:"/>
    <s v="Payables A 19525536 94216062"/>
    <s v="NOV-20 Purchase Invoices GBP"/>
    <d v="2020-11-07T00:00:00"/>
    <s v="SSCREPMAN,"/>
    <n v="5"/>
    <s v="Journal Import Created"/>
    <x v="158"/>
    <n v="10230252"/>
    <d v="2020-10-29T00:00:00"/>
    <n v="165088048"/>
    <m/>
    <s v="PO Invoice"/>
    <m/>
    <s v="http://nww.docserv.wyss.nhs.uk/synergyiim/dist/?val=2726960_13259118_20201103095001"/>
    <n v="1"/>
    <n v="30255"/>
    <m/>
    <s v="Human Resources"/>
    <x v="5"/>
    <x v="2"/>
    <x v="7"/>
    <s v="7310 Legal / Prof Fees"/>
    <x v="0"/>
  </r>
  <r>
    <s v="E35210"/>
    <s v="7310"/>
    <s v="00000"/>
    <s v="00000"/>
    <s v="000000"/>
    <s v="Employee Service Centre"/>
    <s v="Legal / Prof Fees"/>
    <s v="Default"/>
    <s v="Default"/>
    <s v="Default"/>
    <n v="6051"/>
    <d v="2020-11-01T00:00:00"/>
    <s v="Purchase Invoices"/>
    <s v="Payables"/>
    <s v="Journal Import 94216062:"/>
    <s v="Payables A 19525536 94216062"/>
    <s v="NOV-20 Purchase Invoices GBP"/>
    <d v="2020-11-07T00:00:00"/>
    <s v="SSCREPMAN,"/>
    <n v="5"/>
    <s v="Journal Import Created"/>
    <x v="158"/>
    <n v="10230252"/>
    <d v="2020-10-29T00:00:00"/>
    <n v="165088048"/>
    <m/>
    <s v="PO Invoice"/>
    <m/>
    <s v="http://nww.docserv.wyss.nhs.uk/synergyiim/dist/?val=2726960_13259118_20201103095001"/>
    <m/>
    <m/>
    <m/>
    <s v="Human Resources"/>
    <x v="5"/>
    <x v="2"/>
    <x v="7"/>
    <s v="7310 Legal / Prof Fees"/>
    <x v="0"/>
  </r>
  <r>
    <s v="E35210"/>
    <s v="7310"/>
    <s v="00000"/>
    <s v="00000"/>
    <s v="000000"/>
    <s v="Employee Service Centre"/>
    <s v="Legal / Prof Fees"/>
    <s v="Default"/>
    <s v="Default"/>
    <s v="Default"/>
    <n v="-60510"/>
    <d v="2020-11-01T00:00:00"/>
    <s v="Purchase Invoices"/>
    <s v="Payables"/>
    <s v="Journal Import 94216062:"/>
    <s v="Payables A 19525536 94216062"/>
    <s v="NOV-20 Purchase Invoices GBP"/>
    <d v="2020-11-07T00:00:00"/>
    <s v="SSCREPMAN,"/>
    <n v="6"/>
    <s v="Journal Import Created"/>
    <x v="158"/>
    <n v="10230252"/>
    <d v="2020-10-29T00:00:00"/>
    <n v="165088048"/>
    <m/>
    <s v="PO Invoice"/>
    <m/>
    <s v="http://nww.docserv.wyss.nhs.uk/synergyiim/dist/?val=2726960_13259118_20201103095001"/>
    <n v="1"/>
    <n v="-30255"/>
    <m/>
    <s v="Human Resources"/>
    <x v="5"/>
    <x v="2"/>
    <x v="7"/>
    <s v="7310 Legal / Prof Fees"/>
    <x v="0"/>
  </r>
  <r>
    <s v="E35210"/>
    <s v="7310"/>
    <s v="00000"/>
    <s v="00000"/>
    <s v="000000"/>
    <s v="Employee Service Centre"/>
    <s v="Legal / Prof Fees"/>
    <s v="Default"/>
    <s v="Default"/>
    <s v="Default"/>
    <n v="-27255"/>
    <d v="2020-11-01T00:00:00"/>
    <s v="Purchase Invoices"/>
    <s v="Payables"/>
    <s v="Journal Import 94216062:"/>
    <s v="Payables A 19525536 94216062"/>
    <s v="NOV-20 Purchase Invoices GBP"/>
    <d v="2020-11-07T00:00:00"/>
    <s v="SSCREPMAN,"/>
    <n v="6"/>
    <s v="Journal Import Created"/>
    <x v="158"/>
    <n v="10230252"/>
    <d v="2020-10-29T00:00:00"/>
    <n v="165088048"/>
    <m/>
    <s v="PO Invoice"/>
    <m/>
    <s v="http://nww.docserv.wyss.nhs.uk/synergyiim/dist/?val=2726960_13259118_20201103095001"/>
    <n v="1"/>
    <n v="-27255"/>
    <m/>
    <s v="Human Resources"/>
    <x v="5"/>
    <x v="2"/>
    <x v="7"/>
    <s v="7310 Legal / Prof Fees"/>
    <x v="0"/>
  </r>
  <r>
    <s v="E35210"/>
    <s v="7310"/>
    <s v="00000"/>
    <s v="00000"/>
    <s v="000000"/>
    <s v="Employee Service Centre"/>
    <s v="Legal / Prof Fees"/>
    <s v="Default"/>
    <s v="Default"/>
    <s v="Default"/>
    <n v="-3000"/>
    <d v="2020-11-01T00:00:00"/>
    <s v="Purchase Invoices"/>
    <s v="Payables"/>
    <s v="Journal Import 94216062:"/>
    <s v="Payables A 19525536 94216062"/>
    <s v="NOV-20 Purchase Invoices GBP"/>
    <d v="2020-11-07T00:00:00"/>
    <s v="SSCREPMAN,"/>
    <n v="6"/>
    <s v="Journal Import Created"/>
    <x v="158"/>
    <n v="10230252"/>
    <d v="2020-10-29T00:00:00"/>
    <n v="165088048"/>
    <m/>
    <s v="PO Invoice"/>
    <m/>
    <s v="http://nww.docserv.wyss.nhs.uk/synergyiim/dist/?val=2726960_13259118_20201103095001"/>
    <n v="1"/>
    <n v="-3000"/>
    <m/>
    <s v="Human Resources"/>
    <x v="5"/>
    <x v="2"/>
    <x v="7"/>
    <s v="7310 Legal / Prof Fees"/>
    <x v="0"/>
  </r>
  <r>
    <s v="E35210"/>
    <s v="7310"/>
    <s v="00000"/>
    <s v="00000"/>
    <s v="000000"/>
    <s v="Employee Service Centre"/>
    <s v="Legal / Prof Fees"/>
    <s v="Default"/>
    <s v="Default"/>
    <s v="Default"/>
    <n v="-255"/>
    <d v="2020-11-01T00:00:00"/>
    <s v="Purchase Invoices"/>
    <s v="Payables"/>
    <s v="Journal Import 94216062:"/>
    <s v="Payables A 19525536 94216062"/>
    <s v="NOV-20 Purchase Invoices GBP"/>
    <d v="2020-11-07T00:00:00"/>
    <s v="SSCREPMAN,"/>
    <n v="6"/>
    <s v="Journal Import Created"/>
    <x v="158"/>
    <n v="10230252"/>
    <d v="2020-10-29T00:00:00"/>
    <n v="165088048"/>
    <m/>
    <s v="PO Invoice"/>
    <m/>
    <s v="http://nww.docserv.wyss.nhs.uk/synergyiim/dist/?val=2726960_13259118_20201103095001"/>
    <n v="1"/>
    <n v="-255"/>
    <m/>
    <s v="Human Resources"/>
    <x v="5"/>
    <x v="2"/>
    <x v="7"/>
    <s v="7310 Legal / Prof Fees"/>
    <x v="0"/>
  </r>
  <r>
    <s v="E35210"/>
    <s v="7310"/>
    <s v="00000"/>
    <s v="00000"/>
    <s v="000000"/>
    <s v="Employee Service Centre"/>
    <s v="Legal / Prof Fees"/>
    <s v="Default"/>
    <s v="Default"/>
    <s v="Default"/>
    <n v="-12051"/>
    <d v="2020-11-01T00:00:00"/>
    <s v="Purchase Invoices"/>
    <s v="Payables"/>
    <s v="Journal Import 94216062:"/>
    <s v="Payables A 19525536 94216062"/>
    <s v="NOV-20 Purchase Invoices GBP"/>
    <d v="2020-11-07T00:00:00"/>
    <s v="SSCREPMAN,"/>
    <n v="6"/>
    <s v="Journal Import Created"/>
    <x v="158"/>
    <n v="10230252"/>
    <d v="2020-10-29T00:00:00"/>
    <n v="165088048"/>
    <m/>
    <s v="PO Invoice"/>
    <m/>
    <s v="http://nww.docserv.wyss.nhs.uk/synergyiim/dist/?val=2726960_13259118_20201103095001"/>
    <m/>
    <m/>
    <m/>
    <s v="Human Resources"/>
    <x v="5"/>
    <x v="2"/>
    <x v="7"/>
    <s v="7310 Legal / Prof Fees"/>
    <x v="0"/>
  </r>
  <r>
    <s v="E35210"/>
    <s v="7310"/>
    <s v="00000"/>
    <s v="00000"/>
    <s v="000000"/>
    <s v="Employee Service Centre"/>
    <s v="Legal / Prof Fees"/>
    <s v="Default"/>
    <s v="Default"/>
    <s v="Default"/>
    <n v="-132.30000000000001"/>
    <d v="2020-12-01T00:00:00"/>
    <s v="Accrual"/>
    <s v="Spreadsheet"/>
    <s v="M09 FBP1 Adjustments - HR"/>
    <s v="Spreadsheet A 20038470 96458814"/>
    <s v="RYD FIN CAM 2021 09 012 Accrual GBP"/>
    <d v="2021-01-06T00:00:00"/>
    <s v="RYD MCCARTHY, CAROLE"/>
    <n v="8"/>
    <s v="7310;44137; CIVICA UK LTD-OR12_37534-CTC199525-132.3-;http://nww.docserv.wyss.nhs.uk/synergyiim/dist/?val=2364247_12807304_20200907163313"/>
    <x v="278"/>
    <m/>
    <d v="2021-01-06T00:00:00"/>
    <m/>
    <s v="7310;44137; CIVICA UK LTD-OR12_37534-CTC199525-132.3-;"/>
    <m/>
    <m/>
    <s v="http://nww.docserv.wyss.nhs.uk/synergyiim/dist/?val=2364247_12807304_20200907163313"/>
    <m/>
    <m/>
    <m/>
    <s v="Human Resources"/>
    <x v="5"/>
    <x v="2"/>
    <x v="7"/>
    <s v="7310 Legal / Prof Fees"/>
    <x v="1"/>
  </r>
  <r>
    <s v="E35210"/>
    <s v="7310"/>
    <s v="00000"/>
    <s v="00000"/>
    <s v="000000"/>
    <s v="Employee Service Centre"/>
    <s v="Legal / Prof Fees"/>
    <s v="Default"/>
    <s v="Default"/>
    <s v="Default"/>
    <n v="132.30000000000001"/>
    <d v="2020-12-01T00:00:00"/>
    <s v="Accrual"/>
    <s v="Spreadsheet"/>
    <s v="M09 FBP1 Adjustments - HR"/>
    <s v="Spreadsheet A 20050306 96503837"/>
    <s v="RYD FIN CAM 2021 09 012A CORR Accrual GBP"/>
    <d v="2021-01-07T00:00:00"/>
    <s v="RYD MCCARTHY, CAROLE"/>
    <n v="8"/>
    <s v="7310;44137; CIVICA UK LTD-OR12_37534-CTC199525-132.3-;http://nww.docserv.wyss.nhs.uk/synergyiim/dist/?val=2364247_12807304_20200907163313"/>
    <x v="279"/>
    <m/>
    <d v="2021-01-07T00:00:00"/>
    <m/>
    <s v="7310;44137; CIVICA UK LTD-OR12_37534-CTC199525-132.3-;"/>
    <m/>
    <m/>
    <s v="http://nww.docserv.wyss.nhs.uk/synergyiim/dist/?val=2364247_12807304_20200907163313"/>
    <m/>
    <m/>
    <m/>
    <s v="Human Resources"/>
    <x v="5"/>
    <x v="2"/>
    <x v="7"/>
    <s v="7310 Legal / Prof Fees"/>
    <x v="1"/>
  </r>
  <r>
    <s v="E35210"/>
    <s v="7310"/>
    <s v="00000"/>
    <s v="00000"/>
    <s v="000000"/>
    <s v="Employee Service Centre"/>
    <s v="Legal / Prof Fees"/>
    <s v="Default"/>
    <s v="Default"/>
    <s v="Default"/>
    <n v="-132.30000000000001"/>
    <d v="2020-12-01T00:00:00"/>
    <s v="Adjustment"/>
    <s v="Spreadsheet"/>
    <s v="M09 FBP1 Adjustments - HR"/>
    <s v="Spreadsheet A 20050309 96503856"/>
    <s v="RYD FIN CAM 2021 09 012B CORR Adjustment GBP"/>
    <d v="2021-01-07T00:00:00"/>
    <s v="RYD MCCARTHY, CAROLE"/>
    <n v="8"/>
    <s v="7310;44137; CIVICA UK LTD-OR12_37534-CTC199525-132.3-;http://nww.docserv.wyss.nhs.uk/synergyiim/dist/?val=2364247_12807304_20200907163313"/>
    <x v="280"/>
    <m/>
    <d v="2021-01-07T00:00:00"/>
    <m/>
    <s v="7310;44137; CIVICA UK LTD-OR12_37534-CTC199525-132.3-;"/>
    <m/>
    <m/>
    <s v="http://nww.docserv.wyss.nhs.uk/synergyiim/dist/?val=2364247_12807304_20200907163313"/>
    <m/>
    <m/>
    <m/>
    <s v="Human Resources"/>
    <x v="5"/>
    <x v="2"/>
    <x v="7"/>
    <s v="7310 Legal / Prof Fees"/>
    <x v="1"/>
  </r>
  <r>
    <s v="E35210"/>
    <s v="7310"/>
    <s v="00000"/>
    <s v="00000"/>
    <s v="000000"/>
    <s v="Employee Service Centre"/>
    <s v="Legal / Prof Fees"/>
    <s v="Default"/>
    <s v="Default"/>
    <s v="Default"/>
    <n v="132.30000000000001"/>
    <d v="2021-01-01T00:00:00"/>
    <s v="Accrual"/>
    <s v="Spreadsheet"/>
    <s v="Reverses &quot;RYD FIN CAM 2021 09 012 Accrual GBP&quot; journal entry of &quot;Spreadsheet A 20038470 96458814&quot; batch from &quot;DEC-20&quot;."/>
    <s v="Reverses &quot;RYD FIN CAM 2021 09 012 Accrual GBP&quot;12-JAN-21 17:35:55 - 96737607"/>
    <s v="Reverses &quot;RYD FIN CAM 2021 09 012 Accrual GBP&quot;12-JAN-21 17:35:55"/>
    <d v="2021-01-12T00:00:00"/>
    <s v="SSCREPMAN,"/>
    <n v="8"/>
    <s v="7310;44137; CIVICA UK LTD-OR12_37534-CTC199525-132.3-;http://nww.docserv.wyss.nhs.uk/synergyiim/dist/?val=2364247_12807304_20200907163313"/>
    <x v="286"/>
    <m/>
    <d v="2021-01-12T00:00:00"/>
    <m/>
    <s v="7310;44137; CIVICA UK LTD-OR12_37534-CTC199525-132.3-;"/>
    <m/>
    <m/>
    <s v="http://nww.docserv.wyss.nhs.uk/synergyiim/dist/?val=2364247_12807304_20200907163313"/>
    <m/>
    <m/>
    <m/>
    <s v="Human Resources"/>
    <x v="5"/>
    <x v="2"/>
    <x v="7"/>
    <s v="7310 Legal / Prof Fees"/>
    <x v="1"/>
  </r>
  <r>
    <s v="E35210"/>
    <s v="7310"/>
    <s v="00000"/>
    <s v="00000"/>
    <s v="000000"/>
    <s v="Employee Service Centre"/>
    <s v="Legal / Prof Fees"/>
    <s v="Default"/>
    <s v="Default"/>
    <s v="Default"/>
    <n v="-132.30000000000001"/>
    <d v="2021-01-01T00:00:00"/>
    <s v="Accrual"/>
    <s v="Spreadsheet"/>
    <s v="Reverses &quot;RYD FIN CAM 2021 09 012A CORR Accrual GBP&quot; journal entry of &quot;Spreadsheet A 20050306 96503837&quot; batch from &quot;DEC-20&quot;."/>
    <s v="Reverses &quot;RYD FIN CAM 2021 09 012A CORR Accrual GBP&quot;12-JAN-21 17:36:13 - 96737607"/>
    <s v="Reverses &quot;RYD FIN CAM 2021 09 012A CORR Accrual GBP&quot;12-JAN-21 17:36:13"/>
    <d v="2021-01-12T00:00:00"/>
    <s v="SSCREPMAN,"/>
    <n v="8"/>
    <s v="7310;44137; CIVICA UK LTD-OR12_37534-CTC199525-132.3-;http://nww.docserv.wyss.nhs.uk/synergyiim/dist/?val=2364247_12807304_20200907163313"/>
    <x v="287"/>
    <m/>
    <d v="2021-01-12T00:00:00"/>
    <m/>
    <s v="7310;44137; CIVICA UK LTD-OR12_37534-CTC199525-132.3-;"/>
    <m/>
    <m/>
    <s v="http://nww.docserv.wyss.nhs.uk/synergyiim/dist/?val=2364247_12807304_20200907163313"/>
    <m/>
    <m/>
    <m/>
    <s v="Human Resources"/>
    <x v="5"/>
    <x v="2"/>
    <x v="7"/>
    <s v="7310 Legal / Prof Fees"/>
    <x v="1"/>
  </r>
  <r>
    <s v="E35210"/>
    <s v="7310"/>
    <s v="00000"/>
    <s v="00000"/>
    <s v="000000"/>
    <s v="Employee Service Centre"/>
    <s v="Legal / Prof Fees"/>
    <s v="Default"/>
    <s v="Default"/>
    <s v="Default"/>
    <n v="-36286.92"/>
    <d v="2021-02-01T00:00:00"/>
    <s v="Adjustment"/>
    <s v="Spreadsheet"/>
    <s v="M11 FBP1 Adjustment - HR"/>
    <s v="Spreadsheet A 20522013 98604929"/>
    <s v="RYD FIN CAM 2021 11 010 Adjustment GBP"/>
    <d v="2021-03-04T00:00:00"/>
    <s v="RYD MCCARTHY, CAROLE"/>
    <n v="3"/>
    <s v="7310;DAC BEACHCROFT LLP;10234066 165090075;http://nww.docserv.wyss.nhs.uk/synergyiim/dist/?val=3493260_14151874_20210216110515"/>
    <x v="291"/>
    <m/>
    <d v="2021-03-04T00:00:00"/>
    <m/>
    <s v="7310;DAC BEACHCROFT LLP;10234066 165090075;"/>
    <m/>
    <m/>
    <s v="http://nww.docserv.wyss.nhs.uk/synergyiim/dist/?val=3493260_14151874_20210216110515"/>
    <m/>
    <m/>
    <m/>
    <s v="Human Resources"/>
    <x v="5"/>
    <x v="2"/>
    <x v="7"/>
    <s v="7310 Legal / Prof Fees"/>
    <x v="1"/>
  </r>
  <r>
    <s v="E35210"/>
    <s v="7310"/>
    <s v="00000"/>
    <s v="00000"/>
    <s v="000000"/>
    <s v="Employee Service Centre"/>
    <s v="Legal / Prof Fees"/>
    <s v="Default"/>
    <s v="Default"/>
    <s v="Default"/>
    <n v="30281.599999999999"/>
    <d v="2021-02-01T00:00:00"/>
    <s v="Purchase Invoices"/>
    <s v="Payables"/>
    <s v="Journal Import 98098115:"/>
    <s v="Payables A 20414646 98098115"/>
    <s v="FEB-21 Purchase Invoices GBP"/>
    <d v="2021-02-18T00:00:00"/>
    <s v="SSCREPMAN,"/>
    <n v="11"/>
    <s v="Journal Import Created"/>
    <x v="158"/>
    <n v="10234066"/>
    <d v="2021-02-12T00:00:00"/>
    <n v="165090075"/>
    <m/>
    <s v="PO Invoice"/>
    <m/>
    <s v="http://nww.docserv.wyss.nhs.uk/synergyiim/dist/?val=3493260_14151874_20210216110515"/>
    <n v="1"/>
    <n v="30282"/>
    <m/>
    <s v="Human Resources"/>
    <x v="5"/>
    <x v="2"/>
    <x v="7"/>
    <s v="7310 Legal / Prof Fees"/>
    <x v="0"/>
  </r>
  <r>
    <s v="E35210"/>
    <s v="7310"/>
    <s v="00000"/>
    <s v="00000"/>
    <s v="000000"/>
    <s v="Employee Service Centre"/>
    <s v="Legal / Prof Fees"/>
    <s v="Default"/>
    <s v="Default"/>
    <s v="Default"/>
    <n v="6005.32"/>
    <d v="2021-02-01T00:00:00"/>
    <s v="Purchase Invoices"/>
    <s v="Payables"/>
    <s v="Journal Import 98098115:"/>
    <s v="Payables A 20414646 98098115"/>
    <s v="FEB-21 Purchase Invoices GBP"/>
    <d v="2021-02-18T00:00:00"/>
    <s v="SSCREPMAN,"/>
    <n v="11"/>
    <s v="Journal Import Created"/>
    <x v="158"/>
    <n v="10234066"/>
    <d v="2021-02-12T00:00:00"/>
    <n v="165090075"/>
    <m/>
    <s v="PO Invoice"/>
    <m/>
    <s v="http://nww.docserv.wyss.nhs.uk/synergyiim/dist/?val=3493260_14151874_20210216110515"/>
    <m/>
    <m/>
    <m/>
    <s v="Human Resources"/>
    <x v="5"/>
    <x v="2"/>
    <x v="7"/>
    <s v="7310 Legal / Prof Fees"/>
    <x v="0"/>
  </r>
  <r>
    <s v="E35210"/>
    <s v="7310"/>
    <s v="00000"/>
    <s v="00000"/>
    <s v="000000"/>
    <s v="Employee Service Centre"/>
    <s v="Legal / Prof Fees"/>
    <s v="Default"/>
    <s v="Default"/>
    <s v="Default"/>
    <n v="255"/>
    <d v="2021-02-01T00:00:00"/>
    <s v="Purchase Invoices"/>
    <s v="Payables"/>
    <s v="Journal Import 98201692:"/>
    <s v="Payables A 20441829 98201692"/>
    <s v="FEB-21 Purchase Invoices GBP"/>
    <d v="2021-02-22T00:00:00"/>
    <s v="SSCREPMAN,"/>
    <n v="20"/>
    <s v="Journal Import Created"/>
    <x v="158"/>
    <n v="10234066"/>
    <d v="2021-02-12T00:00:00"/>
    <n v="165090075"/>
    <m/>
    <s v="PO Invoice"/>
    <m/>
    <s v="http://nww.docserv.wyss.nhs.uk/synergyiim/dist/?val=3493260_14151874_20210216110515"/>
    <n v="1"/>
    <n v="255"/>
    <m/>
    <s v="Human Resources"/>
    <x v="5"/>
    <x v="2"/>
    <x v="7"/>
    <s v="7310 Legal / Prof Fees"/>
    <x v="0"/>
  </r>
  <r>
    <s v="E35210"/>
    <s v="7310"/>
    <s v="00000"/>
    <s v="00000"/>
    <s v="000000"/>
    <s v="Employee Service Centre"/>
    <s v="Legal / Prof Fees"/>
    <s v="Default"/>
    <s v="Default"/>
    <s v="Default"/>
    <n v="30026.6"/>
    <d v="2021-02-01T00:00:00"/>
    <s v="Purchase Invoices"/>
    <s v="Payables"/>
    <s v="Journal Import 98201692:"/>
    <s v="Payables A 20441829 98201692"/>
    <s v="FEB-21 Purchase Invoices GBP"/>
    <d v="2021-02-22T00:00:00"/>
    <s v="SSCREPMAN,"/>
    <n v="20"/>
    <s v="Journal Import Created"/>
    <x v="158"/>
    <n v="10234066"/>
    <d v="2021-02-12T00:00:00"/>
    <n v="165090075"/>
    <m/>
    <s v="PO Invoice"/>
    <m/>
    <s v="http://nww.docserv.wyss.nhs.uk/synergyiim/dist/?val=3493260_14151874_20210216110515"/>
    <n v="1"/>
    <n v="30027"/>
    <m/>
    <s v="Human Resources"/>
    <x v="5"/>
    <x v="2"/>
    <x v="7"/>
    <s v="7310 Legal / Prof Fees"/>
    <x v="0"/>
  </r>
  <r>
    <s v="E35210"/>
    <s v="7310"/>
    <s v="00000"/>
    <s v="00000"/>
    <s v="000000"/>
    <s v="Employee Service Centre"/>
    <s v="Legal / Prof Fees"/>
    <s v="Default"/>
    <s v="Default"/>
    <s v="Default"/>
    <n v="30281.599999999999"/>
    <d v="2021-02-01T00:00:00"/>
    <s v="Purchase Invoices"/>
    <s v="Payables"/>
    <s v="Journal Import 98201692:"/>
    <s v="Payables A 20441829 98201692"/>
    <s v="FEB-21 Purchase Invoices GBP"/>
    <d v="2021-02-22T00:00:00"/>
    <s v="SSCREPMAN,"/>
    <n v="20"/>
    <s v="Journal Import Created"/>
    <x v="158"/>
    <n v="10234066"/>
    <d v="2021-02-12T00:00:00"/>
    <n v="165090075"/>
    <m/>
    <s v="PO Invoice"/>
    <m/>
    <s v="http://nww.docserv.wyss.nhs.uk/synergyiim/dist/?val=3493260_14151874_20210216110515"/>
    <n v="1"/>
    <n v="30282"/>
    <m/>
    <s v="Human Resources"/>
    <x v="5"/>
    <x v="2"/>
    <x v="7"/>
    <s v="7310 Legal / Prof Fees"/>
    <x v="0"/>
  </r>
  <r>
    <s v="E35210"/>
    <s v="7310"/>
    <s v="00000"/>
    <s v="00000"/>
    <s v="000000"/>
    <s v="Employee Service Centre"/>
    <s v="Legal / Prof Fees"/>
    <s v="Default"/>
    <s v="Default"/>
    <s v="Default"/>
    <n v="12061.64"/>
    <d v="2021-02-01T00:00:00"/>
    <s v="Purchase Invoices"/>
    <s v="Payables"/>
    <s v="Journal Import 98201692:"/>
    <s v="Payables A 20441829 98201692"/>
    <s v="FEB-21 Purchase Invoices GBP"/>
    <d v="2021-02-22T00:00:00"/>
    <s v="SSCREPMAN,"/>
    <n v="20"/>
    <s v="Journal Import Created"/>
    <x v="158"/>
    <n v="10234066"/>
    <d v="2021-02-12T00:00:00"/>
    <n v="165090075"/>
    <m/>
    <s v="PO Invoice"/>
    <m/>
    <s v="http://nww.docserv.wyss.nhs.uk/synergyiim/dist/?val=3493260_14151874_20210216110515"/>
    <m/>
    <m/>
    <m/>
    <s v="Human Resources"/>
    <x v="5"/>
    <x v="2"/>
    <x v="7"/>
    <s v="7310 Legal / Prof Fees"/>
    <x v="0"/>
  </r>
  <r>
    <s v="E35210"/>
    <s v="7310"/>
    <s v="00000"/>
    <s v="00000"/>
    <s v="000000"/>
    <s v="Employee Service Centre"/>
    <s v="Legal / Prof Fees"/>
    <s v="Default"/>
    <s v="Default"/>
    <s v="Default"/>
    <n v="-60563.199999999997"/>
    <d v="2021-02-01T00:00:00"/>
    <s v="Purchase Invoices"/>
    <s v="Payables"/>
    <s v="Journal Import 98201692:"/>
    <s v="Payables A 20441829 98201692"/>
    <s v="FEB-21 Purchase Invoices GBP"/>
    <d v="2021-02-22T00:00:00"/>
    <s v="SSCREPMAN,"/>
    <n v="21"/>
    <s v="Journal Import Created"/>
    <x v="158"/>
    <n v="10234066"/>
    <d v="2021-02-12T00:00:00"/>
    <n v="165090075"/>
    <m/>
    <s v="PO Invoice"/>
    <m/>
    <s v="http://nww.docserv.wyss.nhs.uk/synergyiim/dist/?val=3493260_14151874_20210216110515"/>
    <n v="1"/>
    <n v="-30282"/>
    <m/>
    <s v="Human Resources"/>
    <x v="5"/>
    <x v="2"/>
    <x v="7"/>
    <s v="7310 Legal / Prof Fees"/>
    <x v="0"/>
  </r>
  <r>
    <s v="E35210"/>
    <s v="7310"/>
    <s v="00000"/>
    <s v="00000"/>
    <s v="000000"/>
    <s v="Employee Service Centre"/>
    <s v="Legal / Prof Fees"/>
    <s v="Default"/>
    <s v="Default"/>
    <s v="Default"/>
    <n v="-12061.64"/>
    <d v="2021-02-01T00:00:00"/>
    <s v="Purchase Invoices"/>
    <s v="Payables"/>
    <s v="Journal Import 98201692:"/>
    <s v="Payables A 20441829 98201692"/>
    <s v="FEB-21 Purchase Invoices GBP"/>
    <d v="2021-02-22T00:00:00"/>
    <s v="SSCREPMAN,"/>
    <n v="21"/>
    <s v="Journal Import Created"/>
    <x v="158"/>
    <n v="10234066"/>
    <d v="2021-02-12T00:00:00"/>
    <n v="165090075"/>
    <m/>
    <s v="PO Invoice"/>
    <m/>
    <s v="http://nww.docserv.wyss.nhs.uk/synergyiim/dist/?val=3493260_14151874_20210216110515"/>
    <m/>
    <m/>
    <m/>
    <s v="Human Resources"/>
    <x v="5"/>
    <x v="2"/>
    <x v="7"/>
    <s v="7310 Legal / Prof Fees"/>
    <x v="0"/>
  </r>
  <r>
    <s v="E35210"/>
    <s v="7310"/>
    <s v="00000"/>
    <s v="00000"/>
    <s v="000000"/>
    <s v="Employee Service Centre"/>
    <s v="Legal / Prof Fees"/>
    <s v="Default"/>
    <s v="Default"/>
    <s v="Default"/>
    <n v="6005.32"/>
    <d v="2021-03-01T00:00:00"/>
    <s v="Adjustment"/>
    <s v="Spreadsheet"/>
    <s v="M12 FBP1 Adjustment - Finance &amp; Corporate"/>
    <s v="Spreadsheet A 20743714 99886623"/>
    <s v="RYD FIN CAM 2021 12 008 Adjustment GBP"/>
    <d v="2021-04-08T00:00:00"/>
    <s v="RYD MCCARTHY, CAROLE"/>
    <n v="8"/>
    <s v="7310;SBS RYD FEB-21 VAT ADJUSTMENT JOURNAL Adjustment GBP;DAC BEACHCROFT LLP-OR12_53657-10234066-6005.32;http://nww.docserv.wyss.nhs.uk/synergyiim/dist/?val=3493260_14151874_20210216110515"/>
    <x v="296"/>
    <m/>
    <d v="2021-04-08T00:00:00"/>
    <m/>
    <s v="7310;SBS RYD FEB-21 VAT ADJUSTMENT JOURNAL Adjustment GBP;DAC BEACHCROFT LLP-OR12_53657-10234066-6005.32;"/>
    <m/>
    <m/>
    <s v="http://nww.docserv.wyss.nhs.uk/synergyiim/dist/?val=3493260_14151874_20210216110515"/>
    <m/>
    <m/>
    <m/>
    <s v="Human Resources"/>
    <x v="5"/>
    <x v="2"/>
    <x v="7"/>
    <s v="7310 Legal / Prof Fees"/>
    <x v="1"/>
  </r>
  <r>
    <s v="E35210"/>
    <s v="7310"/>
    <s v="00000"/>
    <s v="00000"/>
    <s v="000000"/>
    <s v="Employee Service Centre"/>
    <s v="Legal / Prof Fees"/>
    <s v="Default"/>
    <s v="Default"/>
    <s v="Default"/>
    <n v="132.30000000000001"/>
    <d v="2021-03-01T00:00:00"/>
    <s v="Adjustment"/>
    <s v="Spreadsheet"/>
    <s v="M12 FBP1 Adjustment - HR"/>
    <s v="Spreadsheet A 20747722 99899971"/>
    <s v="RYD FIN CAM 2021 12 010 Adjustment GBP"/>
    <d v="2021-04-08T00:00:00"/>
    <s v="RYD MCCARTHY, CAROLE"/>
    <n v="4"/>
    <s v="7310;44137; CIVICA UK LTD-OR12_37534-CTC199525-132.3-;http://nww.docserv.wyss.nhs.uk/synergyiim/dist/?val=2364247_12807304_20200907163313"/>
    <x v="297"/>
    <m/>
    <d v="2021-04-08T00:00:00"/>
    <m/>
    <s v="7310;44137; CIVICA UK LTD-OR12_37534-CTC199525-132.3-;"/>
    <m/>
    <m/>
    <s v="http://nww.docserv.wyss.nhs.uk/synergyiim/dist/?val=2364247_12807304_20200907163313"/>
    <m/>
    <m/>
    <m/>
    <s v="Human Resources"/>
    <x v="5"/>
    <x v="2"/>
    <x v="7"/>
    <s v="7310 Legal / Prof Fees"/>
    <x v="1"/>
  </r>
  <r>
    <s v="E35210"/>
    <s v="7310"/>
    <s v="00000"/>
    <s v="00000"/>
    <s v="000000"/>
    <s v="Employee Service Centre"/>
    <s v="Legal / Prof Fees"/>
    <s v="Default"/>
    <s v="Default"/>
    <s v="Default"/>
    <n v="132.30000000000001"/>
    <d v="2021-03-01T00:00:00"/>
    <s v="Adjustment"/>
    <s v="Spreadsheet"/>
    <s v="M12 FBP1 Adjustment - HR"/>
    <s v="Spreadsheet A 20747722 99899971"/>
    <s v="RYD FIN CAM 2021 12 010 Adjustment GBP"/>
    <d v="2021-04-08T00:00:00"/>
    <s v="RYD MCCARTHY, CAROLE"/>
    <n v="5"/>
    <s v="7310;;SBS RYD SEP-20 VAT ADJUSTMENT JOURNAL Adjustment GBP;CIVICA UK LTD-OR12_37534-CTC199525-132.3-"/>
    <x v="297"/>
    <m/>
    <d v="2021-04-08T00:00:00"/>
    <m/>
    <s v="7310;;SBS RYD SEP-20 VAT ADJUSTMENT JOURNAL Adjustment GBP;CIVICA UK LTD-OR12_37534-CTC199525-132.3-"/>
    <m/>
    <m/>
    <m/>
    <m/>
    <m/>
    <m/>
    <s v="Human Resources"/>
    <x v="5"/>
    <x v="2"/>
    <x v="7"/>
    <s v="7310 Legal / Prof Fees"/>
    <x v="1"/>
  </r>
  <r>
    <s v="E35210"/>
    <s v="7310"/>
    <s v="00000"/>
    <s v="00000"/>
    <s v="000000"/>
    <s v="Employee Service Centre"/>
    <s v="Legal / Prof Fees"/>
    <s v="Default"/>
    <s v="Default"/>
    <s v="Default"/>
    <n v="-6005.32"/>
    <d v="2021-03-01T00:00:00"/>
    <s v="Adjustment"/>
    <s v="Spreadsheet"/>
    <s v="SBS RYD FEB-21 VAT ADJUSTMENT JOURNAL"/>
    <s v="Spreadsheet A 20693159 99649392"/>
    <s v="SBS RYD FEB-21 VAT ADJUSTMENT JOURNAL Adjustment GBP"/>
    <d v="2021-04-01T00:00:00"/>
    <s v="SSC BLATTI, FRANCESCO"/>
    <n v="856"/>
    <s v="DAC BEACHCROFT LLP-OR12_53657-10234066-6005.32"/>
    <x v="342"/>
    <m/>
    <d v="2021-04-01T00:00:00"/>
    <m/>
    <s v="DAC BEACHCROFT LLP-OR12_53657-10234066-6005.32"/>
    <m/>
    <m/>
    <m/>
    <m/>
    <m/>
    <m/>
    <s v="Human Resources"/>
    <x v="5"/>
    <x v="2"/>
    <x v="7"/>
    <s v="7310 Legal / Prof Fees"/>
    <x v="1"/>
  </r>
  <r>
    <s v="E35210"/>
    <s v="7310"/>
    <s v="00000"/>
    <s v="00000"/>
    <s v="000000"/>
    <s v="Employee Service Centre"/>
    <s v="Legal / Prof Fees"/>
    <s v="Default"/>
    <s v="Default"/>
    <s v="Default"/>
    <n v="360"/>
    <d v="2021-06-01T00:00:00"/>
    <s v="Trust Local Payments"/>
    <s v="Local Payments"/>
    <s v="Created from Manual Payment Process"/>
    <s v="Manual Payment Local Payments A 3935005 102858730"/>
    <s v="Manual Payment Trust Local Payments GBP"/>
    <d v="2021-06-25T00:00:00"/>
    <s v="SSCREPMAN,"/>
    <n v="2"/>
    <s v="382112 - Excello Law through Payment Request Number: 179641"/>
    <x v="343"/>
    <n v="179641"/>
    <d v="2021-06-25T00:00:00"/>
    <m/>
    <s v="Legal Fees"/>
    <s v="FASTER PAYMENT - SALARIES"/>
    <s v="RYDRWAQAR"/>
    <m/>
    <m/>
    <m/>
    <m/>
    <s v="Human Resources"/>
    <x v="5"/>
    <x v="3"/>
    <x v="7"/>
    <s v="7310 Legal / Prof Fees"/>
    <x v="0"/>
  </r>
  <r>
    <s v="E35211"/>
    <s v="7310"/>
    <s v="00000"/>
    <s v="00000"/>
    <s v="000000"/>
    <s v="Employee Resourcing"/>
    <s v="Legal / Prof Fees"/>
    <s v="Default"/>
    <s v="Default"/>
    <s v="Default"/>
    <n v="600"/>
    <d v="2019-12-01T00:00:00"/>
    <s v="Trust Local Payments"/>
    <s v="Local Payments"/>
    <s v="Created from Manual Payment Process"/>
    <s v="Manual Payment Local Payments A 3098288 82669783"/>
    <s v="Manual Payment Trust Local Payments GBP"/>
    <d v="2019-12-23T00:00:00"/>
    <s v="SSCREPMAN,"/>
    <n v="2"/>
    <s v="324595 - Rohan Solicitors LLP through Payment Request Number: 147750"/>
    <x v="344"/>
    <n v="147750"/>
    <d v="2019-12-23T00:00:00"/>
    <m/>
    <s v="Legal fees"/>
    <s v="FASTER PAYMENT - SALARIES"/>
    <s v="RYDRWAQAR"/>
    <m/>
    <m/>
    <m/>
    <m/>
    <s v="Human Resources"/>
    <x v="5"/>
    <x v="1"/>
    <x v="8"/>
    <s v="7310 Legal / Prof Fees"/>
    <x v="0"/>
  </r>
  <r>
    <s v="E35211"/>
    <s v="7310"/>
    <s v="00000"/>
    <s v="00000"/>
    <s v="000000"/>
    <s v="Employee Resourcing"/>
    <s v="Legal / Prof Fees"/>
    <s v="Default"/>
    <s v="Default"/>
    <s v="Default"/>
    <n v="2100"/>
    <d v="2020-02-01T00:00:00"/>
    <s v="Trust Local Payments"/>
    <s v="Local Payments"/>
    <s v="Created from Manual Payment Process"/>
    <s v="Manual Payment Local Payments A 3183083 84761680"/>
    <s v="Manual Payment Trust Local Payments GBP"/>
    <d v="2020-02-21T00:00:00"/>
    <s v="SSCREPMAN,"/>
    <n v="2"/>
    <s v="329682 - Winckworth Sherwood through Payment Request Number: 150792"/>
    <x v="345"/>
    <n v="150792"/>
    <d v="2020-02-21T00:00:00"/>
    <m/>
    <s v="Legal fees"/>
    <s v="FASTER PAYMENT - SALARIES"/>
    <s v="RYDRWAQAR"/>
    <m/>
    <m/>
    <m/>
    <m/>
    <s v="Human Resources"/>
    <x v="5"/>
    <x v="1"/>
    <x v="8"/>
    <s v="7310 Legal / Prof Fees"/>
    <x v="0"/>
  </r>
  <r>
    <s v="E35211"/>
    <s v="7310"/>
    <s v="00000"/>
    <s v="00000"/>
    <s v="000000"/>
    <s v="Employee Resourcing"/>
    <s v="Legal / Prof Fees"/>
    <s v="Default"/>
    <s v="Default"/>
    <s v="Default"/>
    <n v="8280"/>
    <d v="2020-03-01T00:00:00"/>
    <s v="Receiving"/>
    <s v="Cost Management"/>
    <s v="Journal Import 86160123:"/>
    <s v="Cost Management A 17844161 86160123"/>
    <s v="31-MAR-2020 Receiving GBP"/>
    <d v="2020-03-31T00:00:00"/>
    <s v="SSCREPMAN,"/>
    <n v="2693"/>
    <s v="RC - 6 x day meetings on investigation.  Delivery by Abi Alemoru (Coxheath)"/>
    <x v="212"/>
    <n v="165083938"/>
    <d v="2020-03-31T00:00:00"/>
    <m/>
    <m/>
    <m/>
    <s v="CHEADLE"/>
    <m/>
    <m/>
    <m/>
    <m/>
    <s v="Human Resources"/>
    <x v="5"/>
    <x v="1"/>
    <x v="8"/>
    <s v="7310 Legal / Prof Fees"/>
    <x v="1"/>
  </r>
  <r>
    <s v="E35211"/>
    <s v="7310"/>
    <s v="00000"/>
    <s v="00000"/>
    <s v="000000"/>
    <s v="Employee Resourcing"/>
    <s v="Legal / Prof Fees"/>
    <s v="Default"/>
    <s v="Default"/>
    <s v="Default"/>
    <n v="3597.6"/>
    <d v="2020-03-01T00:00:00"/>
    <s v="Receiving"/>
    <s v="Cost Management"/>
    <s v="Journal Import 86160123:"/>
    <s v="Cost Management A 17844161 86160123"/>
    <s v="31-MAR-2020 Receiving GBP"/>
    <d v="2020-03-31T00:00:00"/>
    <s v="SSCREPMAN,"/>
    <n v="2694"/>
    <s v="KL - Job evaluator initial licence subscription and commitment to 3 year contract. For the period 23rd March 2020 to 22nd March 2021."/>
    <x v="346"/>
    <n v="165083936"/>
    <d v="2020-03-31T00:00:00"/>
    <m/>
    <m/>
    <m/>
    <s v="LINCOLN"/>
    <m/>
    <m/>
    <m/>
    <m/>
    <s v="Human Resources"/>
    <x v="5"/>
    <x v="1"/>
    <x v="8"/>
    <s v="7310 Legal / Prof Fees"/>
    <x v="1"/>
  </r>
  <r>
    <s v="E35211"/>
    <s v="7310"/>
    <s v="00000"/>
    <s v="00000"/>
    <s v="000000"/>
    <s v="Employee Resourcing"/>
    <s v="Legal / Prof Fees"/>
    <s v="Default"/>
    <s v="Default"/>
    <s v="Default"/>
    <n v="-8280"/>
    <d v="2020-04-01T00:00:00"/>
    <s v="Receiving"/>
    <s v="Cost Management"/>
    <s v="Journal Import 86160123:"/>
    <s v="Cost Management A 17844161 86160123 2"/>
    <s v="01-APR-2020 Receiving GBP"/>
    <d v="2020-03-31T00:00:00"/>
    <s v="SSCREPMAN,"/>
    <n v="2693"/>
    <s v="RC - 6 x day meetings on investigation.  Delivery by Abi Alemoru (Coxheath)"/>
    <x v="212"/>
    <n v="165083938"/>
    <d v="2020-03-31T00:00:00"/>
    <m/>
    <m/>
    <m/>
    <s v="CHEADLE"/>
    <m/>
    <m/>
    <m/>
    <m/>
    <s v="Human Resources"/>
    <x v="5"/>
    <x v="2"/>
    <x v="8"/>
    <s v="7310 Legal / Prof Fees"/>
    <x v="1"/>
  </r>
  <r>
    <s v="E35211"/>
    <s v="7310"/>
    <s v="00000"/>
    <s v="00000"/>
    <s v="000000"/>
    <s v="Employee Resourcing"/>
    <s v="Legal / Prof Fees"/>
    <s v="Default"/>
    <s v="Default"/>
    <s v="Default"/>
    <n v="-3597.6"/>
    <d v="2020-04-01T00:00:00"/>
    <s v="Receiving"/>
    <s v="Cost Management"/>
    <s v="Journal Import 86160123:"/>
    <s v="Cost Management A 17844161 86160123 2"/>
    <s v="01-APR-2020 Receiving GBP"/>
    <d v="2020-03-31T00:00:00"/>
    <s v="SSCREPMAN,"/>
    <n v="2694"/>
    <s v="KL - Job evaluator initial licence subscription and commitment to 3 year contract. For the period 23rd March 2020 to 22nd March 2021."/>
    <x v="346"/>
    <n v="165083936"/>
    <d v="2020-03-31T00:00:00"/>
    <m/>
    <m/>
    <m/>
    <s v="LINCOLN"/>
    <m/>
    <m/>
    <m/>
    <m/>
    <s v="Human Resources"/>
    <x v="5"/>
    <x v="2"/>
    <x v="8"/>
    <s v="7310 Legal / Prof Fees"/>
    <x v="1"/>
  </r>
  <r>
    <s v="E35211"/>
    <s v="7310"/>
    <s v="00000"/>
    <s v="00000"/>
    <s v="000000"/>
    <s v="Employee Resourcing"/>
    <s v="Legal / Prof Fees"/>
    <s v="Default"/>
    <s v="Default"/>
    <s v="Default"/>
    <n v="1093.2"/>
    <d v="2020-04-01T00:00:00"/>
    <s v="Receiving"/>
    <s v="Cost Management"/>
    <s v="Journal Import 87251591:"/>
    <s v="Cost Management A 18068163 87251591"/>
    <s v="30-APR-2020 Receiving GBP"/>
    <d v="2020-04-30T00:00:00"/>
    <s v="SSCREPMAN,"/>
    <n v="2897"/>
    <s v="To our professional charges for employment law advice during the period 11 February to 24 March 2020 as detailed in the attached spreadsheet."/>
    <x v="226"/>
    <n v="165084075"/>
    <d v="2020-04-03T00:00:00"/>
    <m/>
    <m/>
    <m/>
    <s v="LONDON"/>
    <m/>
    <m/>
    <m/>
    <m/>
    <s v="Human Resources"/>
    <x v="5"/>
    <x v="2"/>
    <x v="8"/>
    <s v="7310 Legal / Prof Fees"/>
    <x v="0"/>
  </r>
  <r>
    <s v="E35211"/>
    <s v="7310"/>
    <s v="00000"/>
    <s v="00000"/>
    <s v="000000"/>
    <s v="Employee Resourcing"/>
    <s v="Legal / Prof Fees"/>
    <s v="Default"/>
    <s v="Default"/>
    <s v="Default"/>
    <n v="3597.6"/>
    <d v="2020-04-01T00:00:00"/>
    <s v="Receiving"/>
    <s v="Cost Management"/>
    <s v="Journal Import 87251591:"/>
    <s v="Cost Management A 18068163 87251591"/>
    <s v="30-APR-2020 Receiving GBP"/>
    <d v="2020-04-30T00:00:00"/>
    <s v="SSCREPMAN,"/>
    <n v="2898"/>
    <s v="KL - Job evaluator initial licence subscription and commitment to 3 year contract. For the period 23rd March 2020 to 22nd March 2021."/>
    <x v="346"/>
    <n v="165083936"/>
    <d v="2020-03-31T00:00:00"/>
    <m/>
    <m/>
    <m/>
    <s v="LINCOLN"/>
    <m/>
    <m/>
    <m/>
    <m/>
    <s v="Human Resources"/>
    <x v="5"/>
    <x v="2"/>
    <x v="8"/>
    <s v="7310 Legal / Prof Fees"/>
    <x v="1"/>
  </r>
  <r>
    <s v="E35211"/>
    <s v="7310"/>
    <s v="00000"/>
    <s v="00000"/>
    <s v="000000"/>
    <s v="Employee Resourcing"/>
    <s v="Legal / Prof Fees"/>
    <s v="Default"/>
    <s v="Default"/>
    <s v="Default"/>
    <n v="8280"/>
    <d v="2020-04-01T00:00:00"/>
    <s v="Receiving"/>
    <s v="Cost Management"/>
    <s v="Journal Import 87251591:"/>
    <s v="Cost Management A 18068163 87251591"/>
    <s v="30-APR-2020 Receiving GBP"/>
    <d v="2020-04-30T00:00:00"/>
    <s v="SSCREPMAN,"/>
    <n v="2899"/>
    <s v="RC - 6 x day meetings on investigation.  Delivery by Abi Alemoru (Coxheath)"/>
    <x v="212"/>
    <n v="165083938"/>
    <d v="2020-03-31T00:00:00"/>
    <m/>
    <m/>
    <m/>
    <s v="CHEADLE"/>
    <m/>
    <m/>
    <m/>
    <m/>
    <s v="Human Resources"/>
    <x v="5"/>
    <x v="2"/>
    <x v="8"/>
    <s v="7310 Legal / Prof Fees"/>
    <x v="1"/>
  </r>
  <r>
    <s v="E35211"/>
    <s v="7310"/>
    <s v="00000"/>
    <s v="00000"/>
    <s v="000000"/>
    <s v="Employee Resourcing"/>
    <s v="Legal / Prof Fees"/>
    <s v="Default"/>
    <s v="Default"/>
    <s v="Default"/>
    <n v="911"/>
    <d v="2020-05-01T00:00:00"/>
    <s v="Purchase Invoices"/>
    <s v="Payables"/>
    <s v="Journal Import 87772906:"/>
    <s v="Payables A 18181595 87772906"/>
    <s v="MAY-20 Purchase Invoices GBP"/>
    <d v="2020-05-15T00:00:00"/>
    <s v="SSCREPMAN,"/>
    <n v="59"/>
    <s v="Journal Import Created"/>
    <x v="226"/>
    <s v="CL1692"/>
    <d v="2020-03-31T00:00:00"/>
    <n v="165084075"/>
    <m/>
    <s v="PO Invoice"/>
    <m/>
    <s v="http://nww.docserv.wyss.nhs.uk/synergyiim/dist/?val=1841717_11911696_20200513091719"/>
    <n v="1"/>
    <n v="911"/>
    <m/>
    <s v="Human Resources"/>
    <x v="5"/>
    <x v="2"/>
    <x v="8"/>
    <s v="7310 Legal / Prof Fees"/>
    <x v="0"/>
  </r>
  <r>
    <s v="E35211"/>
    <s v="7310"/>
    <s v="00000"/>
    <s v="00000"/>
    <s v="000000"/>
    <s v="Employee Resourcing"/>
    <s v="Legal / Prof Fees"/>
    <s v="Default"/>
    <s v="Default"/>
    <s v="Default"/>
    <n v="-1093.2"/>
    <d v="2020-05-01T00:00:00"/>
    <s v="Receiving"/>
    <s v="Cost Management"/>
    <s v="Journal Import 87251591:"/>
    <s v="Cost Management A 18068163 87251591 2"/>
    <s v="01-MAY-2020 Receiving GBP"/>
    <d v="2020-04-30T00:00:00"/>
    <s v="SSCREPMAN,"/>
    <n v="2897"/>
    <s v="To our professional charges for employment law advice during the period 11 February to 24 March 2020 as detailed in the attached spreadsheet."/>
    <x v="226"/>
    <n v="165084075"/>
    <d v="2020-04-03T00:00:00"/>
    <m/>
    <m/>
    <m/>
    <s v="LONDON"/>
    <m/>
    <m/>
    <m/>
    <m/>
    <s v="Human Resources"/>
    <x v="5"/>
    <x v="2"/>
    <x v="8"/>
    <s v="7310 Legal / Prof Fees"/>
    <x v="0"/>
  </r>
  <r>
    <s v="E35211"/>
    <s v="7310"/>
    <s v="00000"/>
    <s v="00000"/>
    <s v="000000"/>
    <s v="Employee Resourcing"/>
    <s v="Legal / Prof Fees"/>
    <s v="Default"/>
    <s v="Default"/>
    <s v="Default"/>
    <n v="-3597.6"/>
    <d v="2020-05-01T00:00:00"/>
    <s v="Receiving"/>
    <s v="Cost Management"/>
    <s v="Journal Import 87251591:"/>
    <s v="Cost Management A 18068163 87251591 2"/>
    <s v="01-MAY-2020 Receiving GBP"/>
    <d v="2020-04-30T00:00:00"/>
    <s v="SSCREPMAN,"/>
    <n v="2898"/>
    <s v="KL - Job evaluator initial licence subscription and commitment to 3 year contract. For the period 23rd March 2020 to 22nd March 2021."/>
    <x v="346"/>
    <n v="165083936"/>
    <d v="2020-03-31T00:00:00"/>
    <m/>
    <m/>
    <m/>
    <s v="LINCOLN"/>
    <m/>
    <m/>
    <m/>
    <m/>
    <s v="Human Resources"/>
    <x v="5"/>
    <x v="2"/>
    <x v="8"/>
    <s v="7310 Legal / Prof Fees"/>
    <x v="1"/>
  </r>
  <r>
    <s v="E35211"/>
    <s v="7310"/>
    <s v="00000"/>
    <s v="00000"/>
    <s v="000000"/>
    <s v="Employee Resourcing"/>
    <s v="Legal / Prof Fees"/>
    <s v="Default"/>
    <s v="Default"/>
    <s v="Default"/>
    <n v="-8280"/>
    <d v="2020-05-01T00:00:00"/>
    <s v="Receiving"/>
    <s v="Cost Management"/>
    <s v="Journal Import 87251591:"/>
    <s v="Cost Management A 18068163 87251591 2"/>
    <s v="01-MAY-2020 Receiving GBP"/>
    <d v="2020-04-30T00:00:00"/>
    <s v="SSCREPMAN,"/>
    <n v="2899"/>
    <s v="RC - 6 x day meetings on investigation.  Delivery by Abi Alemoru (Coxheath)"/>
    <x v="212"/>
    <n v="165083938"/>
    <d v="2020-03-31T00:00:00"/>
    <m/>
    <m/>
    <m/>
    <s v="CHEADLE"/>
    <m/>
    <m/>
    <m/>
    <m/>
    <s v="Human Resources"/>
    <x v="5"/>
    <x v="2"/>
    <x v="8"/>
    <s v="7310 Legal / Prof Fees"/>
    <x v="1"/>
  </r>
  <r>
    <s v="E35211"/>
    <s v="7310"/>
    <s v="00000"/>
    <s v="00000"/>
    <s v="000000"/>
    <s v="Employee Resourcing"/>
    <s v="Legal / Prof Fees"/>
    <s v="Default"/>
    <s v="Default"/>
    <s v="Default"/>
    <n v="3597.6"/>
    <d v="2020-05-01T00:00:00"/>
    <s v="Receiving"/>
    <s v="Cost Management"/>
    <s v="Journal Import 88287019:"/>
    <s v="Cost Management A 18283141 88287019"/>
    <s v="29-MAY-2020 Receiving GBP"/>
    <d v="2020-05-29T00:00:00"/>
    <s v="SSCREPMAN,"/>
    <n v="2900"/>
    <s v="KL - Job evaluator initial licence subscription and commitment to 3 year contract. For the period 23rd March 2020 to 22nd March 2021."/>
    <x v="346"/>
    <n v="165083936"/>
    <d v="2020-03-31T00:00:00"/>
    <m/>
    <m/>
    <m/>
    <s v="LINCOLN"/>
    <m/>
    <m/>
    <m/>
    <m/>
    <s v="Human Resources"/>
    <x v="5"/>
    <x v="2"/>
    <x v="8"/>
    <s v="7310 Legal / Prof Fees"/>
    <x v="1"/>
  </r>
  <r>
    <s v="E35211"/>
    <s v="7310"/>
    <s v="00000"/>
    <s v="00000"/>
    <s v="000000"/>
    <s v="Employee Resourcing"/>
    <s v="Legal / Prof Fees"/>
    <s v="Default"/>
    <s v="Default"/>
    <s v="Default"/>
    <n v="8280"/>
    <d v="2020-05-01T00:00:00"/>
    <s v="Receiving"/>
    <s v="Cost Management"/>
    <s v="Journal Import 88287019:"/>
    <s v="Cost Management A 18283141 88287019"/>
    <s v="29-MAY-2020 Receiving GBP"/>
    <d v="2020-05-29T00:00:00"/>
    <s v="SSCREPMAN,"/>
    <n v="2901"/>
    <s v="RC - 6 x day meetings on investigation.  Delivery by Abi Alemoru (Coxheath)"/>
    <x v="212"/>
    <n v="165083938"/>
    <d v="2020-03-31T00:00:00"/>
    <m/>
    <m/>
    <m/>
    <s v="CHEADLE"/>
    <m/>
    <m/>
    <m/>
    <m/>
    <s v="Human Resources"/>
    <x v="5"/>
    <x v="2"/>
    <x v="8"/>
    <s v="7310 Legal / Prof Fees"/>
    <x v="1"/>
  </r>
  <r>
    <s v="E35211"/>
    <s v="7310"/>
    <s v="00000"/>
    <s v="00000"/>
    <s v="000000"/>
    <s v="Employee Resourcing"/>
    <s v="Legal / Prof Fees"/>
    <s v="Default"/>
    <s v="Default"/>
    <s v="Default"/>
    <n v="182.2"/>
    <d v="2020-05-01T00:00:00"/>
    <s v="Receiving"/>
    <s v="Cost Management"/>
    <s v="Journal Import 88287019:"/>
    <s v="Cost Management A 18283141 88287019"/>
    <s v="29-MAY-2020 Receiving GBP"/>
    <d v="2020-05-29T00:00:00"/>
    <s v="SSCREPMAN,"/>
    <n v="2902"/>
    <s v="To our professional charges for employment law advice during the period 11 February to 24 March 2020 as detailed in the attached spreadsheet."/>
    <x v="226"/>
    <n v="165084075"/>
    <d v="2020-04-03T00:00:00"/>
    <m/>
    <m/>
    <m/>
    <s v="LONDON"/>
    <m/>
    <m/>
    <m/>
    <m/>
    <s v="Human Resources"/>
    <x v="5"/>
    <x v="2"/>
    <x v="8"/>
    <s v="7310 Legal / Prof Fees"/>
    <x v="0"/>
  </r>
  <r>
    <s v="E35211"/>
    <s v="7310"/>
    <s v="00000"/>
    <s v="00000"/>
    <s v="000000"/>
    <s v="Employee Resourcing"/>
    <s v="Legal / Prof Fees"/>
    <s v="Default"/>
    <s v="Default"/>
    <s v="Default"/>
    <n v="6900"/>
    <d v="2020-06-01T00:00:00"/>
    <s v="Purchase Invoices"/>
    <s v="Payables"/>
    <s v="Journal Import 88517132:"/>
    <s v="Payables A 18338528 88517132"/>
    <s v="JUN-20 Purchase Invoices GBP"/>
    <d v="2020-06-04T00:00:00"/>
    <s v="SSCREPMAN,"/>
    <n v="23"/>
    <s v="Journal Import Created"/>
    <x v="212"/>
    <n v="4846"/>
    <d v="2020-03-20T00:00:00"/>
    <n v="165083938"/>
    <m/>
    <s v="PO Invoice"/>
    <m/>
    <s v="http://nww.docserv.wyss.nhs.uk/synergyiim/dist/?val=1926446_12082396_20200603170022"/>
    <n v="1"/>
    <n v="6900"/>
    <m/>
    <s v="Human Resources"/>
    <x v="5"/>
    <x v="2"/>
    <x v="8"/>
    <s v="7310 Legal / Prof Fees"/>
    <x v="1"/>
  </r>
  <r>
    <s v="E35211"/>
    <s v="7310"/>
    <s v="00000"/>
    <s v="00000"/>
    <s v="000000"/>
    <s v="Employee Resourcing"/>
    <s v="Legal / Prof Fees"/>
    <s v="Default"/>
    <s v="Default"/>
    <s v="Default"/>
    <n v="4600"/>
    <d v="2020-06-01T00:00:00"/>
    <s v="Purchase Invoices"/>
    <s v="Payables"/>
    <s v="Journal Import 89288347:"/>
    <s v="Payables A 18482799 89288347"/>
    <s v="JUN-20 Purchase Invoices GBP"/>
    <d v="2020-06-26T00:00:00"/>
    <s v="SSCREPMAN,"/>
    <n v="55"/>
    <s v="Journal Import Created"/>
    <x v="212"/>
    <n v="4920"/>
    <d v="2020-04-30T00:00:00"/>
    <n v="165085045"/>
    <m/>
    <s v="Payment Request"/>
    <m/>
    <m/>
    <n v="1"/>
    <n v="4600"/>
    <m/>
    <s v="Human Resources"/>
    <x v="5"/>
    <x v="2"/>
    <x v="8"/>
    <s v="7310 Legal / Prof Fees"/>
    <x v="1"/>
  </r>
  <r>
    <s v="E35211"/>
    <s v="7310"/>
    <s v="00000"/>
    <s v="00000"/>
    <s v="000000"/>
    <s v="Employee Resourcing"/>
    <s v="Legal / Prof Fees"/>
    <s v="Default"/>
    <s v="Default"/>
    <s v="Default"/>
    <n v="4025"/>
    <d v="2020-06-01T00:00:00"/>
    <s v="Purchase Invoices"/>
    <s v="Payables"/>
    <s v="Journal Import 89288347:"/>
    <s v="Payables A 18482799 89288347"/>
    <s v="JUN-20 Purchase Invoices GBP"/>
    <d v="2020-06-26T00:00:00"/>
    <s v="SSCREPMAN,"/>
    <n v="55"/>
    <s v="Journal Import Created"/>
    <x v="212"/>
    <n v="4921"/>
    <d v="2020-04-30T00:00:00"/>
    <n v="165085046"/>
    <m/>
    <s v="Payment Request"/>
    <m/>
    <m/>
    <n v="1"/>
    <n v="4025"/>
    <m/>
    <s v="Human Resources"/>
    <x v="5"/>
    <x v="2"/>
    <x v="8"/>
    <s v="7310 Legal / Prof Fees"/>
    <x v="1"/>
  </r>
  <r>
    <s v="E35211"/>
    <s v="7310"/>
    <s v="00000"/>
    <s v="00000"/>
    <s v="000000"/>
    <s v="Employee Resourcing"/>
    <s v="Legal / Prof Fees"/>
    <s v="Default"/>
    <s v="Default"/>
    <s v="Default"/>
    <n v="4600"/>
    <d v="2020-06-01T00:00:00"/>
    <s v="Purchase Invoices"/>
    <s v="Payables"/>
    <s v="Journal Import 89288347:"/>
    <s v="Payables A 18482799 89288347"/>
    <s v="JUN-20 Purchase Invoices GBP"/>
    <d v="2020-06-26T00:00:00"/>
    <s v="SSCREPMAN,"/>
    <n v="55"/>
    <s v="Journal Import Created"/>
    <x v="212"/>
    <s v="INV004936"/>
    <d v="2020-05-31T00:00:00"/>
    <n v="165085203"/>
    <m/>
    <s v="Payment Request"/>
    <m/>
    <m/>
    <n v="1"/>
    <n v="4600"/>
    <m/>
    <s v="Human Resources"/>
    <x v="5"/>
    <x v="2"/>
    <x v="8"/>
    <s v="7310 Legal / Prof Fees"/>
    <x v="1"/>
  </r>
  <r>
    <s v="E35211"/>
    <s v="7310"/>
    <s v="00000"/>
    <s v="00000"/>
    <s v="000000"/>
    <s v="Employee Resourcing"/>
    <s v="Legal / Prof Fees"/>
    <s v="Default"/>
    <s v="Default"/>
    <s v="Default"/>
    <n v="3450"/>
    <d v="2020-06-01T00:00:00"/>
    <s v="Purchase Invoices"/>
    <s v="Payables"/>
    <s v="Journal Import 89288347:"/>
    <s v="Payables A 18482799 89288347"/>
    <s v="JUN-20 Purchase Invoices GBP"/>
    <d v="2020-06-26T00:00:00"/>
    <s v="SSCREPMAN,"/>
    <n v="55"/>
    <s v="Journal Import Created"/>
    <x v="212"/>
    <s v="INV004937"/>
    <d v="2020-05-31T00:00:00"/>
    <n v="165085202"/>
    <m/>
    <s v="Payment Request"/>
    <m/>
    <m/>
    <n v="1"/>
    <n v="3450"/>
    <m/>
    <s v="Human Resources"/>
    <x v="5"/>
    <x v="2"/>
    <x v="8"/>
    <s v="7310 Legal / Prof Fees"/>
    <x v="1"/>
  </r>
  <r>
    <s v="E35211"/>
    <s v="7310"/>
    <s v="00000"/>
    <s v="00000"/>
    <s v="000000"/>
    <s v="Employee Resourcing"/>
    <s v="Legal / Prof Fees"/>
    <s v="Default"/>
    <s v="Default"/>
    <s v="Default"/>
    <n v="-3597.6"/>
    <d v="2020-06-01T00:00:00"/>
    <s v="Receiving"/>
    <s v="Cost Management"/>
    <s v="Journal Import 88287019:"/>
    <s v="Cost Management A 18283141 88287019 2"/>
    <s v="01-JUN-2020 Receiving GBP"/>
    <d v="2020-05-29T00:00:00"/>
    <s v="SSCREPMAN,"/>
    <n v="2900"/>
    <s v="KL - Job evaluator initial licence subscription and commitment to 3 year contract. For the period 23rd March 2020 to 22nd March 2021."/>
    <x v="346"/>
    <n v="165083936"/>
    <d v="2020-03-31T00:00:00"/>
    <m/>
    <m/>
    <m/>
    <s v="LINCOLN"/>
    <m/>
    <m/>
    <m/>
    <m/>
    <s v="Human Resources"/>
    <x v="5"/>
    <x v="2"/>
    <x v="8"/>
    <s v="7310 Legal / Prof Fees"/>
    <x v="1"/>
  </r>
  <r>
    <s v="E35211"/>
    <s v="7310"/>
    <s v="00000"/>
    <s v="00000"/>
    <s v="000000"/>
    <s v="Employee Resourcing"/>
    <s v="Legal / Prof Fees"/>
    <s v="Default"/>
    <s v="Default"/>
    <s v="Default"/>
    <n v="-8280"/>
    <d v="2020-06-01T00:00:00"/>
    <s v="Receiving"/>
    <s v="Cost Management"/>
    <s v="Journal Import 88287019:"/>
    <s v="Cost Management A 18283141 88287019 2"/>
    <s v="01-JUN-2020 Receiving GBP"/>
    <d v="2020-05-29T00:00:00"/>
    <s v="SSCREPMAN,"/>
    <n v="2901"/>
    <s v="RC - 6 x day meetings on investigation.  Delivery by Abi Alemoru (Coxheath)"/>
    <x v="212"/>
    <n v="165083938"/>
    <d v="2020-03-31T00:00:00"/>
    <m/>
    <m/>
    <m/>
    <s v="CHEADLE"/>
    <m/>
    <m/>
    <m/>
    <m/>
    <s v="Human Resources"/>
    <x v="5"/>
    <x v="2"/>
    <x v="8"/>
    <s v="7310 Legal / Prof Fees"/>
    <x v="1"/>
  </r>
  <r>
    <s v="E35211"/>
    <s v="7310"/>
    <s v="00000"/>
    <s v="00000"/>
    <s v="000000"/>
    <s v="Employee Resourcing"/>
    <s v="Legal / Prof Fees"/>
    <s v="Default"/>
    <s v="Default"/>
    <s v="Default"/>
    <n v="-182.2"/>
    <d v="2020-06-01T00:00:00"/>
    <s v="Receiving"/>
    <s v="Cost Management"/>
    <s v="Journal Import 88287019:"/>
    <s v="Cost Management A 18283141 88287019 2"/>
    <s v="01-JUN-2020 Receiving GBP"/>
    <d v="2020-05-29T00:00:00"/>
    <s v="SSCREPMAN,"/>
    <n v="2902"/>
    <s v="To our professional charges for employment law advice during the period 11 February to 24 March 2020 as detailed in the attached spreadsheet."/>
    <x v="226"/>
    <n v="165084075"/>
    <d v="2020-04-03T00:00:00"/>
    <m/>
    <m/>
    <m/>
    <s v="LONDON"/>
    <m/>
    <m/>
    <m/>
    <m/>
    <s v="Human Resources"/>
    <x v="5"/>
    <x v="2"/>
    <x v="8"/>
    <s v="7310 Legal / Prof Fees"/>
    <x v="0"/>
  </r>
  <r>
    <s v="E35211"/>
    <s v="7310"/>
    <s v="00000"/>
    <s v="00000"/>
    <s v="000000"/>
    <s v="Employee Resourcing"/>
    <s v="Legal / Prof Fees"/>
    <s v="Default"/>
    <s v="Default"/>
    <s v="Default"/>
    <n v="920"/>
    <d v="2020-06-01T00:00:00"/>
    <s v="Receiving"/>
    <s v="Cost Management"/>
    <s v="Journal Import 89422959:"/>
    <s v="Cost Management A 18511233 89422959"/>
    <s v="30-JUN-2020 Receiving GBP"/>
    <d v="2020-06-30T00:00:00"/>
    <s v="SSCREPMAN,"/>
    <n v="3091"/>
    <s v="Invoice 004920 - Investigation  Coxheath Delivery by Abi Alemoru 4 x days Case document review and report writing"/>
    <x v="212"/>
    <n v="165085045"/>
    <d v="2020-06-03T00:00:00"/>
    <m/>
    <m/>
    <m/>
    <s v="CHEADLE"/>
    <m/>
    <m/>
    <m/>
    <m/>
    <s v="Human Resources"/>
    <x v="5"/>
    <x v="2"/>
    <x v="8"/>
    <s v="7310 Legal / Prof Fees"/>
    <x v="1"/>
  </r>
  <r>
    <s v="E35211"/>
    <s v="7310"/>
    <s v="00000"/>
    <s v="00000"/>
    <s v="000000"/>
    <s v="Employee Resourcing"/>
    <s v="Legal / Prof Fees"/>
    <s v="Default"/>
    <s v="Default"/>
    <s v="Default"/>
    <n v="3597.6"/>
    <d v="2020-06-01T00:00:00"/>
    <s v="Receiving"/>
    <s v="Cost Management"/>
    <s v="Journal Import 89422959:"/>
    <s v="Cost Management A 18511233 89422959"/>
    <s v="30-JUN-2020 Receiving GBP"/>
    <d v="2020-06-30T00:00:00"/>
    <s v="SSCREPMAN,"/>
    <n v="3092"/>
    <s v="KL - Job evaluator initial licence subscription and commitment to 3 year contract. For the period 23rd March 2020 to 22nd March 2021."/>
    <x v="346"/>
    <n v="165083936"/>
    <d v="2020-03-31T00:00:00"/>
    <m/>
    <m/>
    <m/>
    <s v="LINCOLN"/>
    <m/>
    <m/>
    <m/>
    <m/>
    <s v="Human Resources"/>
    <x v="5"/>
    <x v="2"/>
    <x v="8"/>
    <s v="7310 Legal / Prof Fees"/>
    <x v="1"/>
  </r>
  <r>
    <s v="E35211"/>
    <s v="7310"/>
    <s v="00000"/>
    <s v="00000"/>
    <s v="000000"/>
    <s v="Employee Resourcing"/>
    <s v="Legal / Prof Fees"/>
    <s v="Default"/>
    <s v="Default"/>
    <s v="Default"/>
    <n v="805"/>
    <d v="2020-06-01T00:00:00"/>
    <s v="Receiving"/>
    <s v="Cost Management"/>
    <s v="Journal Import 89422959:"/>
    <s v="Cost Management A 18511233 89422959"/>
    <s v="30-JUN-2020 Receiving GBP"/>
    <d v="2020-06-30T00:00:00"/>
    <s v="SSCREPMAN,"/>
    <n v="3093"/>
    <s v="Invoice 4921 - Investigation  ref Coxheath Delivery by Abi Alemoru 2 x days Interviews 1.5 days Case document review &amp; report writing"/>
    <x v="212"/>
    <n v="165085046"/>
    <d v="2020-06-02T00:00:00"/>
    <m/>
    <m/>
    <m/>
    <s v="CHEADLE"/>
    <m/>
    <m/>
    <m/>
    <m/>
    <s v="Human Resources"/>
    <x v="5"/>
    <x v="2"/>
    <x v="8"/>
    <s v="7310 Legal / Prof Fees"/>
    <x v="1"/>
  </r>
  <r>
    <s v="E35211"/>
    <s v="7310"/>
    <s v="00000"/>
    <s v="00000"/>
    <s v="000000"/>
    <s v="Employee Resourcing"/>
    <s v="Legal / Prof Fees"/>
    <s v="Default"/>
    <s v="Default"/>
    <s v="Default"/>
    <n v="1380"/>
    <d v="2020-06-01T00:00:00"/>
    <s v="Receiving"/>
    <s v="Cost Management"/>
    <s v="Journal Import 89422959:"/>
    <s v="Cost Management A 18511233 89422959"/>
    <s v="30-JUN-2020 Receiving GBP"/>
    <d v="2020-06-30T00:00:00"/>
    <s v="SSCREPMAN,"/>
    <n v="3094"/>
    <s v="RC - 6 x day meetings on investigation.  Delivery by Abi Alemoru (Coxheath)"/>
    <x v="212"/>
    <n v="165083938"/>
    <d v="2020-03-31T00:00:00"/>
    <m/>
    <m/>
    <m/>
    <s v="CHEADLE"/>
    <m/>
    <m/>
    <m/>
    <m/>
    <s v="Human Resources"/>
    <x v="5"/>
    <x v="2"/>
    <x v="8"/>
    <s v="7310 Legal / Prof Fees"/>
    <x v="1"/>
  </r>
  <r>
    <s v="E35211"/>
    <s v="7310"/>
    <s v="00000"/>
    <s v="00000"/>
    <s v="000000"/>
    <s v="Employee Resourcing"/>
    <s v="Legal / Prof Fees"/>
    <s v="Default"/>
    <s v="Default"/>
    <s v="Default"/>
    <n v="182.2"/>
    <d v="2020-06-01T00:00:00"/>
    <s v="Receiving"/>
    <s v="Cost Management"/>
    <s v="Journal Import 89422959:"/>
    <s v="Cost Management A 18511233 89422959"/>
    <s v="30-JUN-2020 Receiving GBP"/>
    <d v="2020-06-30T00:00:00"/>
    <s v="SSCREPMAN,"/>
    <n v="3095"/>
    <s v="To our professional charges for employment law advice during the period 11 February to 24 March 2020 as detailed in the attached spreadsheet."/>
    <x v="226"/>
    <n v="165084075"/>
    <d v="2020-04-03T00:00:00"/>
    <m/>
    <m/>
    <m/>
    <s v="LONDON"/>
    <m/>
    <m/>
    <m/>
    <m/>
    <s v="Human Resources"/>
    <x v="5"/>
    <x v="2"/>
    <x v="8"/>
    <s v="7310 Legal / Prof Fees"/>
    <x v="0"/>
  </r>
  <r>
    <s v="E35211"/>
    <s v="7310"/>
    <s v="00000"/>
    <s v="00000"/>
    <s v="000000"/>
    <s v="Employee Resourcing"/>
    <s v="Legal / Prof Fees"/>
    <s v="Default"/>
    <s v="Default"/>
    <s v="Default"/>
    <n v="690"/>
    <d v="2020-07-01T00:00:00"/>
    <s v="Adjustment"/>
    <s v="Spreadsheet"/>
    <s v="SBS RYD JUN-20 VAT ADJUSTMENT JOURNAL"/>
    <s v="Spreadsheet A 18754468 90730773"/>
    <s v="SBS RYD JUN-20 VAT ADJUSTMENT JOURNAL Adjustment GBP"/>
    <d v="2020-08-03T00:00:00"/>
    <s v="SSC BLATTI, FRANCESCO"/>
    <n v="1004"/>
    <s v="VISTA EMPLOYER SERVICES LTD-INV004937-0-"/>
    <x v="337"/>
    <m/>
    <d v="2020-08-03T00:00:00"/>
    <m/>
    <s v="VISTA EMPLOYER SERVICES LTD-INV004937-0-"/>
    <m/>
    <m/>
    <m/>
    <m/>
    <m/>
    <m/>
    <s v="Human Resources"/>
    <x v="5"/>
    <x v="2"/>
    <x v="8"/>
    <s v="7310 Legal / Prof Fees"/>
    <x v="1"/>
  </r>
  <r>
    <s v="E35211"/>
    <s v="7310"/>
    <s v="00000"/>
    <s v="00000"/>
    <s v="000000"/>
    <s v="Employee Resourcing"/>
    <s v="Legal / Prof Fees"/>
    <s v="Default"/>
    <s v="Default"/>
    <s v="Default"/>
    <n v="805"/>
    <d v="2020-07-01T00:00:00"/>
    <s v="Adjustment"/>
    <s v="Spreadsheet"/>
    <s v="SBS RYD JUN-20 VAT ADJUSTMENT JOURNAL"/>
    <s v="Spreadsheet A 18754468 90730773"/>
    <s v="SBS RYD JUN-20 VAT ADJUSTMENT JOURNAL Adjustment GBP"/>
    <d v="2020-08-03T00:00:00"/>
    <s v="SSC BLATTI, FRANCESCO"/>
    <n v="1005"/>
    <s v="VISTA EMPLOYER SERVICES LTD-004921-0-"/>
    <x v="337"/>
    <m/>
    <d v="2020-08-03T00:00:00"/>
    <m/>
    <s v="VISTA EMPLOYER SERVICES LTD-004921-0-"/>
    <m/>
    <m/>
    <m/>
    <m/>
    <m/>
    <m/>
    <s v="Human Resources"/>
    <x v="5"/>
    <x v="2"/>
    <x v="8"/>
    <s v="7310 Legal / Prof Fees"/>
    <x v="1"/>
  </r>
  <r>
    <s v="E35211"/>
    <s v="7310"/>
    <s v="00000"/>
    <s v="00000"/>
    <s v="000000"/>
    <s v="Employee Resourcing"/>
    <s v="Legal / Prof Fees"/>
    <s v="Default"/>
    <s v="Default"/>
    <s v="Default"/>
    <n v="920"/>
    <d v="2020-07-01T00:00:00"/>
    <s v="Adjustment"/>
    <s v="Spreadsheet"/>
    <s v="SBS RYD JUN-20 VAT ADJUSTMENT JOURNAL"/>
    <s v="Spreadsheet A 18754468 90730773"/>
    <s v="SBS RYD JUN-20 VAT ADJUSTMENT JOURNAL Adjustment GBP"/>
    <d v="2020-08-03T00:00:00"/>
    <s v="SSC BLATTI, FRANCESCO"/>
    <n v="1006"/>
    <s v="VISTA EMPLOYER SERVICES LTD-004920-0-"/>
    <x v="337"/>
    <m/>
    <d v="2020-08-03T00:00:00"/>
    <m/>
    <s v="VISTA EMPLOYER SERVICES LTD-004920-0-"/>
    <m/>
    <m/>
    <m/>
    <m/>
    <m/>
    <m/>
    <s v="Human Resources"/>
    <x v="5"/>
    <x v="2"/>
    <x v="8"/>
    <s v="7310 Legal / Prof Fees"/>
    <x v="1"/>
  </r>
  <r>
    <s v="E35211"/>
    <s v="7310"/>
    <s v="00000"/>
    <s v="00000"/>
    <s v="000000"/>
    <s v="Employee Resourcing"/>
    <s v="Legal / Prof Fees"/>
    <s v="Default"/>
    <s v="Default"/>
    <s v="Default"/>
    <n v="920"/>
    <d v="2020-07-01T00:00:00"/>
    <s v="Adjustment"/>
    <s v="Spreadsheet"/>
    <s v="SBS RYD JUN-20 VAT ADJUSTMENT JOURNAL"/>
    <s v="Spreadsheet A 18754468 90730773"/>
    <s v="SBS RYD JUN-20 VAT ADJUSTMENT JOURNAL Adjustment GBP"/>
    <d v="2020-08-03T00:00:00"/>
    <s v="SSC BLATTI, FRANCESCO"/>
    <n v="1007"/>
    <s v="VISTA EMPLOYER SERVICES LTD-INV004936-0-"/>
    <x v="337"/>
    <m/>
    <d v="2020-08-03T00:00:00"/>
    <m/>
    <s v="VISTA EMPLOYER SERVICES LTD-INV004936-0-"/>
    <m/>
    <m/>
    <m/>
    <m/>
    <m/>
    <m/>
    <s v="Human Resources"/>
    <x v="5"/>
    <x v="2"/>
    <x v="8"/>
    <s v="7310 Legal / Prof Fees"/>
    <x v="1"/>
  </r>
  <r>
    <s v="E35211"/>
    <s v="7310"/>
    <s v="00000"/>
    <s v="00000"/>
    <s v="000000"/>
    <s v="Employee Resourcing"/>
    <s v="Legal / Prof Fees"/>
    <s v="Default"/>
    <s v="Default"/>
    <s v="Default"/>
    <n v="1380"/>
    <d v="2020-07-01T00:00:00"/>
    <s v="Adjustment"/>
    <s v="Spreadsheet"/>
    <s v="SBS RYD JUN-20 VAT ADJUSTMENT JOURNAL"/>
    <s v="Spreadsheet A 18754468 90730773"/>
    <s v="SBS RYD JUN-20 VAT ADJUSTMENT JOURNAL Adjustment GBP"/>
    <d v="2020-08-03T00:00:00"/>
    <s v="SSC BLATTI, FRANCESCO"/>
    <n v="1008"/>
    <s v="VISTA EMPLOYER SERVICES LTD-004846-0-http://nww.docserv.wyss.nhs.uk/synergyiim/dist/?val=1926446_12082396_20200603170022"/>
    <x v="337"/>
    <m/>
    <d v="2020-08-03T00:00:00"/>
    <m/>
    <s v="VISTA EMPLOYER SERVICES LTD-004846-0-"/>
    <m/>
    <m/>
    <s v="http://nww.docserv.wyss.nhs.uk/synergyiim/dist/?val=1926446_12082396_20200603170022"/>
    <m/>
    <m/>
    <m/>
    <s v="Human Resources"/>
    <x v="5"/>
    <x v="2"/>
    <x v="8"/>
    <s v="7310 Legal / Prof Fees"/>
    <x v="1"/>
  </r>
  <r>
    <s v="E35211"/>
    <s v="7310"/>
    <s v="00000"/>
    <s v="00000"/>
    <s v="000000"/>
    <s v="Employee Resourcing"/>
    <s v="Legal / Prof Fees"/>
    <s v="Default"/>
    <s v="Default"/>
    <s v="Default"/>
    <n v="500"/>
    <d v="2020-07-01T00:00:00"/>
    <s v="Purchase Invoices"/>
    <s v="Payables"/>
    <s v="Journal Import 89841520:"/>
    <s v="Payables A 18582557 89841520"/>
    <s v="JUL-20 Purchase Invoices GBP"/>
    <d v="2020-07-08T00:00:00"/>
    <s v="SSCREPMAN,"/>
    <n v="22"/>
    <s v="Journal Import Created"/>
    <x v="222"/>
    <n v="5121881"/>
    <d v="2020-07-07T00:00:00"/>
    <n v="165085812"/>
    <m/>
    <s v="PO Invoice"/>
    <m/>
    <s v="http://nww.docserv.wyss.nhs.uk/synergyiim/dist/?val=2079700_12345139_20200707160039"/>
    <n v="1"/>
    <n v="500"/>
    <m/>
    <s v="Human Resources"/>
    <x v="5"/>
    <x v="2"/>
    <x v="8"/>
    <s v="7310 Legal / Prof Fees"/>
    <x v="1"/>
  </r>
  <r>
    <s v="E35211"/>
    <s v="7310"/>
    <s v="00000"/>
    <s v="00000"/>
    <s v="000000"/>
    <s v="Employee Resourcing"/>
    <s v="Legal / Prof Fees"/>
    <s v="Default"/>
    <s v="Default"/>
    <s v="Default"/>
    <n v="1200"/>
    <d v="2020-07-01T00:00:00"/>
    <s v="Purchase Invoices"/>
    <s v="Payables"/>
    <s v="Journal Import 90240321:"/>
    <s v="Payables A 18658825 90240321"/>
    <s v="JUL-20 Purchase Invoices GBP"/>
    <d v="2020-07-20T00:00:00"/>
    <s v="SSCREPMAN,"/>
    <n v="35"/>
    <s v="Journal Import Created"/>
    <x v="347"/>
    <n v="44342482"/>
    <d v="2020-07-16T00:00:00"/>
    <n v="165085826"/>
    <m/>
    <s v="PO Invoice"/>
    <m/>
    <s v="http://nww.docserv.wyss.nhs.uk/Inter-NHS/PRD21RYD28121244342482.pdf"/>
    <n v="1"/>
    <n v="1200"/>
    <m/>
    <s v="Human Resources"/>
    <x v="5"/>
    <x v="2"/>
    <x v="8"/>
    <s v="7310 Legal / Prof Fees"/>
    <x v="1"/>
  </r>
  <r>
    <s v="E35211"/>
    <s v="7310"/>
    <s v="00000"/>
    <s v="00000"/>
    <s v="000000"/>
    <s v="Employee Resourcing"/>
    <s v="Legal / Prof Fees"/>
    <s v="Default"/>
    <s v="Default"/>
    <s v="Default"/>
    <n v="-920"/>
    <d v="2020-07-01T00:00:00"/>
    <s v="Receiving"/>
    <s v="Cost Management"/>
    <s v="Journal Import 89422959:"/>
    <s v="Cost Management A 18511233 89422959 2"/>
    <s v="01-JUL-2020 Receiving GBP"/>
    <d v="2020-06-30T00:00:00"/>
    <s v="SSCREPMAN,"/>
    <n v="3091"/>
    <s v="Invoice 004920 - Investigation  Coxheath Delivery by Abi Alemoru 4 x days Case document review and report writing"/>
    <x v="212"/>
    <n v="165085045"/>
    <d v="2020-06-03T00:00:00"/>
    <m/>
    <m/>
    <m/>
    <s v="CHEADLE"/>
    <m/>
    <m/>
    <m/>
    <m/>
    <s v="Human Resources"/>
    <x v="5"/>
    <x v="2"/>
    <x v="8"/>
    <s v="7310 Legal / Prof Fees"/>
    <x v="1"/>
  </r>
  <r>
    <s v="E35211"/>
    <s v="7310"/>
    <s v="00000"/>
    <s v="00000"/>
    <s v="000000"/>
    <s v="Employee Resourcing"/>
    <s v="Legal / Prof Fees"/>
    <s v="Default"/>
    <s v="Default"/>
    <s v="Default"/>
    <n v="-3597.6"/>
    <d v="2020-07-01T00:00:00"/>
    <s v="Receiving"/>
    <s v="Cost Management"/>
    <s v="Journal Import 89422959:"/>
    <s v="Cost Management A 18511233 89422959 2"/>
    <s v="01-JUL-2020 Receiving GBP"/>
    <d v="2020-06-30T00:00:00"/>
    <s v="SSCREPMAN,"/>
    <n v="3092"/>
    <s v="KL - Job evaluator initial licence subscription and commitment to 3 year contract. For the period 23rd March 2020 to 22nd March 2021."/>
    <x v="346"/>
    <n v="165083936"/>
    <d v="2020-03-31T00:00:00"/>
    <m/>
    <m/>
    <m/>
    <s v="LINCOLN"/>
    <m/>
    <m/>
    <m/>
    <m/>
    <s v="Human Resources"/>
    <x v="5"/>
    <x v="2"/>
    <x v="8"/>
    <s v="7310 Legal / Prof Fees"/>
    <x v="1"/>
  </r>
  <r>
    <s v="E35211"/>
    <s v="7310"/>
    <s v="00000"/>
    <s v="00000"/>
    <s v="000000"/>
    <s v="Employee Resourcing"/>
    <s v="Legal / Prof Fees"/>
    <s v="Default"/>
    <s v="Default"/>
    <s v="Default"/>
    <n v="-805"/>
    <d v="2020-07-01T00:00:00"/>
    <s v="Receiving"/>
    <s v="Cost Management"/>
    <s v="Journal Import 89422959:"/>
    <s v="Cost Management A 18511233 89422959 2"/>
    <s v="01-JUL-2020 Receiving GBP"/>
    <d v="2020-06-30T00:00:00"/>
    <s v="SSCREPMAN,"/>
    <n v="3093"/>
    <s v="Invoice 4921 - Investigation  ref Coxheath Delivery by Abi Alemoru 2 x days Interviews 1.5 days Case document review &amp; report writing"/>
    <x v="212"/>
    <n v="165085046"/>
    <d v="2020-06-02T00:00:00"/>
    <m/>
    <m/>
    <m/>
    <s v="CHEADLE"/>
    <m/>
    <m/>
    <m/>
    <m/>
    <s v="Human Resources"/>
    <x v="5"/>
    <x v="2"/>
    <x v="8"/>
    <s v="7310 Legal / Prof Fees"/>
    <x v="1"/>
  </r>
  <r>
    <s v="E35211"/>
    <s v="7310"/>
    <s v="00000"/>
    <s v="00000"/>
    <s v="000000"/>
    <s v="Employee Resourcing"/>
    <s v="Legal / Prof Fees"/>
    <s v="Default"/>
    <s v="Default"/>
    <s v="Default"/>
    <n v="-1380"/>
    <d v="2020-07-01T00:00:00"/>
    <s v="Receiving"/>
    <s v="Cost Management"/>
    <s v="Journal Import 89422959:"/>
    <s v="Cost Management A 18511233 89422959 2"/>
    <s v="01-JUL-2020 Receiving GBP"/>
    <d v="2020-06-30T00:00:00"/>
    <s v="SSCREPMAN,"/>
    <n v="3094"/>
    <s v="RC - 6 x day meetings on investigation.  Delivery by Abi Alemoru (Coxheath)"/>
    <x v="212"/>
    <n v="165083938"/>
    <d v="2020-03-31T00:00:00"/>
    <m/>
    <m/>
    <m/>
    <s v="CHEADLE"/>
    <m/>
    <m/>
    <m/>
    <m/>
    <s v="Human Resources"/>
    <x v="5"/>
    <x v="2"/>
    <x v="8"/>
    <s v="7310 Legal / Prof Fees"/>
    <x v="1"/>
  </r>
  <r>
    <s v="E35211"/>
    <s v="7310"/>
    <s v="00000"/>
    <s v="00000"/>
    <s v="000000"/>
    <s v="Employee Resourcing"/>
    <s v="Legal / Prof Fees"/>
    <s v="Default"/>
    <s v="Default"/>
    <s v="Default"/>
    <n v="-182.2"/>
    <d v="2020-07-01T00:00:00"/>
    <s v="Receiving"/>
    <s v="Cost Management"/>
    <s v="Journal Import 89422959:"/>
    <s v="Cost Management A 18511233 89422959 2"/>
    <s v="01-JUL-2020 Receiving GBP"/>
    <d v="2020-06-30T00:00:00"/>
    <s v="SSCREPMAN,"/>
    <n v="3095"/>
    <s v="To our professional charges for employment law advice during the period 11 February to 24 March 2020 as detailed in the attached spreadsheet."/>
    <x v="226"/>
    <n v="165084075"/>
    <d v="2020-04-03T00:00:00"/>
    <m/>
    <m/>
    <m/>
    <s v="LONDON"/>
    <m/>
    <m/>
    <m/>
    <m/>
    <s v="Human Resources"/>
    <x v="5"/>
    <x v="2"/>
    <x v="8"/>
    <s v="7310 Legal / Prof Fees"/>
    <x v="0"/>
  </r>
  <r>
    <s v="E35211"/>
    <s v="7310"/>
    <s v="00000"/>
    <s v="00000"/>
    <s v="000000"/>
    <s v="Employee Resourcing"/>
    <s v="Legal / Prof Fees"/>
    <s v="Default"/>
    <s v="Default"/>
    <s v="Default"/>
    <n v="805"/>
    <d v="2020-07-01T00:00:00"/>
    <s v="Receiving"/>
    <s v="Cost Management"/>
    <s v="Journal Import 90649963:"/>
    <s v="Cost Management A 18736251 90649963"/>
    <s v="31-JUL-2020 Receiving GBP"/>
    <d v="2020-07-31T00:00:00"/>
    <s v="SSCREPMAN,"/>
    <n v="3117"/>
    <s v="Invoice 4921 - Investigation  ref Coxheath Delivery by Abi Alemoru 2 x days Interviews 1.5 days Case document review &amp; report writing"/>
    <x v="212"/>
    <n v="165085046"/>
    <d v="2020-06-02T00:00:00"/>
    <m/>
    <m/>
    <m/>
    <s v="CHEADLE"/>
    <m/>
    <m/>
    <m/>
    <m/>
    <s v="Human Resources"/>
    <x v="5"/>
    <x v="2"/>
    <x v="8"/>
    <s v="7310 Legal / Prof Fees"/>
    <x v="1"/>
  </r>
  <r>
    <s v="E35211"/>
    <s v="7310"/>
    <s v="00000"/>
    <s v="00000"/>
    <s v="000000"/>
    <s v="Employee Resourcing"/>
    <s v="Legal / Prof Fees"/>
    <s v="Default"/>
    <s v="Default"/>
    <s v="Default"/>
    <n v="3597.6"/>
    <d v="2020-07-01T00:00:00"/>
    <s v="Receiving"/>
    <s v="Cost Management"/>
    <s v="Journal Import 90649963:"/>
    <s v="Cost Management A 18736251 90649963"/>
    <s v="31-JUL-2020 Receiving GBP"/>
    <d v="2020-07-31T00:00:00"/>
    <s v="SSCREPMAN,"/>
    <n v="3118"/>
    <s v="KL - Job evaluator initial licence subscription and commitment to 3 year contract. For the period 23rd March 2020 to 22nd March 2021."/>
    <x v="346"/>
    <n v="165083936"/>
    <d v="2020-03-31T00:00:00"/>
    <m/>
    <m/>
    <m/>
    <s v="LINCOLN"/>
    <m/>
    <m/>
    <m/>
    <m/>
    <s v="Human Resources"/>
    <x v="5"/>
    <x v="2"/>
    <x v="8"/>
    <s v="7310 Legal / Prof Fees"/>
    <x v="1"/>
  </r>
  <r>
    <s v="E35211"/>
    <s v="7310"/>
    <s v="00000"/>
    <s v="00000"/>
    <s v="000000"/>
    <s v="Employee Resourcing"/>
    <s v="Legal / Prof Fees"/>
    <s v="Default"/>
    <s v="Default"/>
    <s v="Default"/>
    <n v="920"/>
    <d v="2020-07-01T00:00:00"/>
    <s v="Receiving"/>
    <s v="Cost Management"/>
    <s v="Journal Import 90649963:"/>
    <s v="Cost Management A 18736251 90649963"/>
    <s v="31-JUL-2020 Receiving GBP"/>
    <d v="2020-07-31T00:00:00"/>
    <s v="SSCREPMAN,"/>
    <n v="3119"/>
    <s v="Invoice 004920 - Investigation  Coxheath Delivery by Abi Alemoru 4 x days Case document review and report writing"/>
    <x v="212"/>
    <n v="165085045"/>
    <d v="2020-06-03T00:00:00"/>
    <m/>
    <m/>
    <m/>
    <s v="CHEADLE"/>
    <m/>
    <m/>
    <m/>
    <m/>
    <s v="Human Resources"/>
    <x v="5"/>
    <x v="2"/>
    <x v="8"/>
    <s v="7310 Legal / Prof Fees"/>
    <x v="1"/>
  </r>
  <r>
    <s v="E35211"/>
    <s v="7310"/>
    <s v="00000"/>
    <s v="00000"/>
    <s v="000000"/>
    <s v="Employee Resourcing"/>
    <s v="Legal / Prof Fees"/>
    <s v="Default"/>
    <s v="Default"/>
    <s v="Default"/>
    <n v="5750"/>
    <d v="2020-07-01T00:00:00"/>
    <s v="Receiving"/>
    <s v="Cost Management"/>
    <s v="Journal Import 90649963:"/>
    <s v="Cost Management A 18736251 90649963"/>
    <s v="31-JUL-2020 Receiving GBP"/>
    <d v="2020-07-31T00:00:00"/>
    <s v="SSCREPMAN,"/>
    <n v="3120"/>
    <s v="Approved by RC: Delivery by Abi Alemoru 2.5 x days Document collation/review 2.5 x days Report writing and delivery"/>
    <x v="212"/>
    <n v="165086193"/>
    <d v="2020-07-30T00:00:00"/>
    <m/>
    <m/>
    <m/>
    <s v="CHEADLE"/>
    <m/>
    <m/>
    <m/>
    <m/>
    <s v="Human Resources"/>
    <x v="5"/>
    <x v="2"/>
    <x v="8"/>
    <s v="7310 Legal / Prof Fees"/>
    <x v="1"/>
  </r>
  <r>
    <s v="E35211"/>
    <s v="7310"/>
    <s v="00000"/>
    <s v="00000"/>
    <s v="000000"/>
    <s v="Employee Resourcing"/>
    <s v="Legal / Prof Fees"/>
    <s v="Default"/>
    <s v="Default"/>
    <s v="Default"/>
    <n v="1380"/>
    <d v="2020-07-01T00:00:00"/>
    <s v="Receiving"/>
    <s v="Cost Management"/>
    <s v="Journal Import 90649963:"/>
    <s v="Cost Management A 18736251 90649963"/>
    <s v="31-JUL-2020 Receiving GBP"/>
    <d v="2020-07-31T00:00:00"/>
    <s v="SSCREPMAN,"/>
    <n v="3121"/>
    <s v="RC - 6 x day meetings on investigation.  Delivery by Abi Alemoru (Coxheath)"/>
    <x v="212"/>
    <n v="165083938"/>
    <d v="2020-03-31T00:00:00"/>
    <m/>
    <m/>
    <m/>
    <s v="CHEADLE"/>
    <m/>
    <m/>
    <m/>
    <m/>
    <s v="Human Resources"/>
    <x v="5"/>
    <x v="2"/>
    <x v="8"/>
    <s v="7310 Legal / Prof Fees"/>
    <x v="1"/>
  </r>
  <r>
    <s v="E35211"/>
    <s v="7310"/>
    <s v="00000"/>
    <s v="00000"/>
    <s v="000000"/>
    <s v="Employee Resourcing"/>
    <s v="Legal / Prof Fees"/>
    <s v="Default"/>
    <s v="Default"/>
    <s v="Default"/>
    <n v="182.2"/>
    <d v="2020-07-01T00:00:00"/>
    <s v="Receiving"/>
    <s v="Cost Management"/>
    <s v="Journal Import 90649963:"/>
    <s v="Cost Management A 18736251 90649963"/>
    <s v="31-JUL-2020 Receiving GBP"/>
    <d v="2020-07-31T00:00:00"/>
    <s v="SSCREPMAN,"/>
    <n v="3122"/>
    <s v="To our professional charges for employment law advice during the period 11 February to 24 March 2020 as detailed in the attached spreadsheet."/>
    <x v="226"/>
    <n v="165084075"/>
    <d v="2020-04-03T00:00:00"/>
    <m/>
    <m/>
    <m/>
    <s v="LONDON"/>
    <m/>
    <m/>
    <m/>
    <m/>
    <s v="Human Resources"/>
    <x v="5"/>
    <x v="2"/>
    <x v="8"/>
    <s v="7310 Legal / Prof Fees"/>
    <x v="0"/>
  </r>
  <r>
    <s v="E35211"/>
    <s v="7310"/>
    <s v="00000"/>
    <s v="00000"/>
    <s v="000000"/>
    <s v="Employee Resourcing"/>
    <s v="Legal / Prof Fees"/>
    <s v="Default"/>
    <s v="Default"/>
    <s v="Default"/>
    <n v="-805"/>
    <d v="2020-08-01T00:00:00"/>
    <s v="Accrual"/>
    <s v="Spreadsheet"/>
    <s v="FBP1 Accruals - HR"/>
    <s v="Spreadsheet A 18982576 91815445"/>
    <s v="RYD FIN CAM 2021 05 015 Accrual GBP"/>
    <d v="2020-09-03T00:00:00"/>
    <s v="RYD MCCARTHY, CAROLE"/>
    <n v="20"/>
    <s v="7310;VISTA EMPLOYER SERVICES LTD;Invoice 4921 - Investigation  ref Coxheath Delivery by Abi Alemoru 2 x days Interviews 1.5 days Case document review &amp; report writingPO 165085046 Over-receipted"/>
    <x v="339"/>
    <m/>
    <d v="2020-09-03T00:00:00"/>
    <m/>
    <s v="7310;VISTA EMPLOYER SERVICES LTD;Invoice 4921 - Investigation  ref Coxheath Delivery by Abi Alemoru 2 x days Interviews 1.5 days Case document review &amp; report writingPO 165085046 Over-receipted"/>
    <m/>
    <m/>
    <m/>
    <m/>
    <m/>
    <m/>
    <s v="Human Resources"/>
    <x v="5"/>
    <x v="2"/>
    <x v="8"/>
    <s v="7310 Legal / Prof Fees"/>
    <x v="1"/>
  </r>
  <r>
    <s v="E35211"/>
    <s v="7310"/>
    <s v="00000"/>
    <s v="00000"/>
    <s v="000000"/>
    <s v="Employee Resourcing"/>
    <s v="Legal / Prof Fees"/>
    <s v="Default"/>
    <s v="Default"/>
    <s v="Default"/>
    <n v="-920"/>
    <d v="2020-08-01T00:00:00"/>
    <s v="Accrual"/>
    <s v="Spreadsheet"/>
    <s v="FBP1 Accruals - HR"/>
    <s v="Spreadsheet A 18982576 91815445"/>
    <s v="RYD FIN CAM 2021 05 015 Accrual GBP"/>
    <d v="2020-09-03T00:00:00"/>
    <s v="RYD MCCARTHY, CAROLE"/>
    <n v="21"/>
    <s v="7310;VISTA EMPLOYER SERVICES LTD;Invoice 004920 - Investigation  Coxheath Delivery by Abi Alemoru 4 x days Case document review and report writingPO 165085045 Over-receipted"/>
    <x v="339"/>
    <m/>
    <d v="2020-09-03T00:00:00"/>
    <m/>
    <s v="7310;VISTA EMPLOYER SERVICES LTD;Invoice 004920 - Investigation  Coxheath Delivery by Abi Alemoru 4 x days Case document review and report writingPO 165085045 Over-receipted"/>
    <m/>
    <m/>
    <m/>
    <m/>
    <m/>
    <m/>
    <s v="Human Resources"/>
    <x v="5"/>
    <x v="2"/>
    <x v="8"/>
    <s v="7310 Legal / Prof Fees"/>
    <x v="1"/>
  </r>
  <r>
    <s v="E35211"/>
    <s v="7310"/>
    <s v="00000"/>
    <s v="00000"/>
    <s v="000000"/>
    <s v="Employee Resourcing"/>
    <s v="Legal / Prof Fees"/>
    <s v="Default"/>
    <s v="Default"/>
    <s v="Default"/>
    <n v="-3597.6"/>
    <d v="2020-08-01T00:00:00"/>
    <s v="Accrual"/>
    <s v="Spreadsheet"/>
    <s v="FBP1 Accruals - HR"/>
    <s v="Spreadsheet A 18982576 91815445"/>
    <s v="RYD FIN CAM 2021 05 015 Accrual GBP"/>
    <d v="2020-09-03T00:00:00"/>
    <s v="RYD MCCARTHY, CAROLE"/>
    <n v="22"/>
    <s v="7310;SELENITY LTD;KL - Job evaluator initial licence subscription and commitment to 3 year contract. For the period 23rd March 2020 to 22nd March 2021.PO 165083936 Over-receipted"/>
    <x v="339"/>
    <m/>
    <d v="2020-09-03T00:00:00"/>
    <m/>
    <s v="7310;SELENITY LTD;KL - Job evaluator initial licence subscription and commitment to 3 year contract. For the period 23rd March 2020 to 22nd March 2021.PO 165083936 Over-receipted"/>
    <m/>
    <m/>
    <m/>
    <m/>
    <m/>
    <m/>
    <s v="Human Resources"/>
    <x v="5"/>
    <x v="2"/>
    <x v="8"/>
    <s v="7310 Legal / Prof Fees"/>
    <x v="1"/>
  </r>
  <r>
    <s v="E35211"/>
    <s v="7310"/>
    <s v="00000"/>
    <s v="00000"/>
    <s v="000000"/>
    <s v="Employee Resourcing"/>
    <s v="Legal / Prof Fees"/>
    <s v="Default"/>
    <s v="Default"/>
    <s v="Default"/>
    <n v="-5750"/>
    <d v="2020-08-01T00:00:00"/>
    <s v="Accrual"/>
    <s v="Spreadsheet"/>
    <s v="FBP1 Accruals - HR"/>
    <s v="Spreadsheet A 18982576 91815445"/>
    <s v="RYD FIN CAM 2021 05 015 Accrual GBP"/>
    <d v="2020-09-03T00:00:00"/>
    <s v="RYD MCCARTHY, CAROLE"/>
    <n v="23"/>
    <s v="7310;VISTA EMPLOYER SERVICES LTD;Approved by RC: Delivery by Abi Alemoru 2.5 x days Document collation/review 2.5 x days Report writing and deliveryPO 165086193 Over-receipted"/>
    <x v="339"/>
    <m/>
    <d v="2020-09-03T00:00:00"/>
    <m/>
    <s v="7310;VISTA EMPLOYER SERVICES LTD;Approved by RC: Delivery by Abi Alemoru 2.5 x days Document collation/review 2.5 x days Report writing and deliveryPO 165086193 Over-receipted"/>
    <m/>
    <m/>
    <m/>
    <m/>
    <m/>
    <m/>
    <s v="Human Resources"/>
    <x v="5"/>
    <x v="2"/>
    <x v="8"/>
    <s v="7310 Legal / Prof Fees"/>
    <x v="1"/>
  </r>
  <r>
    <s v="E35211"/>
    <s v="7310"/>
    <s v="00000"/>
    <s v="00000"/>
    <s v="000000"/>
    <s v="Employee Resourcing"/>
    <s v="Legal / Prof Fees"/>
    <s v="Default"/>
    <s v="Default"/>
    <s v="Default"/>
    <n v="3597.6"/>
    <d v="2020-08-01T00:00:00"/>
    <s v="Adjustment"/>
    <s v="Spreadsheet"/>
    <s v="FBP1 Adjustments"/>
    <s v="Spreadsheet A 18904477 91445307"/>
    <s v="RYD FIN CAM 2021 05 004 Adjustment GBP"/>
    <d v="2020-08-24T00:00:00"/>
    <s v="RYD MCCARTHY, CAROLE"/>
    <n v="28"/>
    <s v="7310;2019-20 Receiving Entry Reversal MOVE TO PY CODE;SELENITY LTD;165083936;"/>
    <x v="257"/>
    <m/>
    <d v="2020-08-24T00:00:00"/>
    <m/>
    <s v="7310;2019-20 Receiving Entry Reversal MOVE TO PY CODE;SELENITY LTD;165083936;"/>
    <m/>
    <m/>
    <m/>
    <m/>
    <m/>
    <m/>
    <s v="Human Resources"/>
    <x v="5"/>
    <x v="2"/>
    <x v="8"/>
    <s v="7310 Legal / Prof Fees"/>
    <x v="1"/>
  </r>
  <r>
    <s v="E35211"/>
    <s v="7310"/>
    <s v="00000"/>
    <s v="00000"/>
    <s v="000000"/>
    <s v="Employee Resourcing"/>
    <s v="Legal / Prof Fees"/>
    <s v="Default"/>
    <s v="Default"/>
    <s v="Default"/>
    <n v="8280"/>
    <d v="2020-08-01T00:00:00"/>
    <s v="Adjustment"/>
    <s v="Spreadsheet"/>
    <s v="FBP1 Adjustments"/>
    <s v="Spreadsheet A 18904477 91445307"/>
    <s v="RYD FIN CAM 2021 05 004 Adjustment GBP"/>
    <d v="2020-08-24T00:00:00"/>
    <s v="RYD MCCARTHY, CAROLE"/>
    <n v="29"/>
    <s v="7310;2019-20 Receiving Entry Reversal MOVE TO PY CODE;VISTA EMPLOYER SERVICES LTD;165083938;"/>
    <x v="257"/>
    <m/>
    <d v="2020-08-24T00:00:00"/>
    <m/>
    <s v="7310;2019-20 Receiving Entry Reversal MOVE TO PY CODE;VISTA EMPLOYER SERVICES LTD;165083938;"/>
    <m/>
    <m/>
    <m/>
    <m/>
    <m/>
    <m/>
    <s v="Human Resources"/>
    <x v="5"/>
    <x v="2"/>
    <x v="8"/>
    <s v="7310 Legal / Prof Fees"/>
    <x v="1"/>
  </r>
  <r>
    <s v="E35211"/>
    <s v="7310"/>
    <s v="00000"/>
    <s v="00000"/>
    <s v="000000"/>
    <s v="Employee Resourcing"/>
    <s v="Legal / Prof Fees"/>
    <s v="Default"/>
    <s v="Default"/>
    <s v="Default"/>
    <n v="-500"/>
    <d v="2020-08-01T00:00:00"/>
    <s v="Adjustment"/>
    <s v="Spreadsheet"/>
    <s v="FBP1 Adjustments"/>
    <s v="Spreadsheet A 18904477 91445307"/>
    <s v="RYD FIN CAM 2021 05 004 Adjustment GBP"/>
    <d v="2020-08-24T00:00:00"/>
    <s v="RYD MCCARTHY, CAROLE"/>
    <n v="30"/>
    <s v="7310;UNIONLINE;5121881 165085812;http://nww.docserv.wyss.nhs.uk/synergyiim/dist/?val=2079700_12345139_20200707160039"/>
    <x v="257"/>
    <m/>
    <d v="2020-08-24T00:00:00"/>
    <m/>
    <s v="7310;UNIONLINE;5121881 165085812;"/>
    <m/>
    <m/>
    <s v="http://nww.docserv.wyss.nhs.uk/synergyiim/dist/?val=2079700_12345139_20200707160039"/>
    <m/>
    <m/>
    <m/>
    <s v="Human Resources"/>
    <x v="5"/>
    <x v="2"/>
    <x v="8"/>
    <s v="7310 Legal / Prof Fees"/>
    <x v="1"/>
  </r>
  <r>
    <s v="E35211"/>
    <s v="7310"/>
    <s v="00000"/>
    <s v="00000"/>
    <s v="000000"/>
    <s v="Employee Resourcing"/>
    <s v="Legal / Prof Fees"/>
    <s v="Default"/>
    <s v="Default"/>
    <s v="Default"/>
    <n v="-690"/>
    <d v="2020-08-01T00:00:00"/>
    <s v="Adjustment"/>
    <s v="Spreadsheet"/>
    <s v="FBP1 Adjustments"/>
    <s v="Spreadsheet A 18904477 91445307"/>
    <s v="RYD FIN CAM 2021 05 004 Adjustment GBP"/>
    <d v="2020-08-24T00:00:00"/>
    <s v="RYD MCCARTHY, CAROLE"/>
    <n v="31"/>
    <s v="7310;VISTA EMPLOYER SERVICES LTD-INV004937-0-;"/>
    <x v="257"/>
    <m/>
    <d v="2020-08-24T00:00:00"/>
    <m/>
    <s v="7310;VISTA EMPLOYER SERVICES LTD-INV004937-0-;"/>
    <m/>
    <m/>
    <m/>
    <m/>
    <m/>
    <m/>
    <s v="Human Resources"/>
    <x v="5"/>
    <x v="2"/>
    <x v="8"/>
    <s v="7310 Legal / Prof Fees"/>
    <x v="1"/>
  </r>
  <r>
    <s v="E35211"/>
    <s v="7310"/>
    <s v="00000"/>
    <s v="00000"/>
    <s v="000000"/>
    <s v="Employee Resourcing"/>
    <s v="Legal / Prof Fees"/>
    <s v="Default"/>
    <s v="Default"/>
    <s v="Default"/>
    <n v="-805"/>
    <d v="2020-08-01T00:00:00"/>
    <s v="Adjustment"/>
    <s v="Spreadsheet"/>
    <s v="FBP1 Adjustments"/>
    <s v="Spreadsheet A 18904477 91445307"/>
    <s v="RYD FIN CAM 2021 05 004 Adjustment GBP"/>
    <d v="2020-08-24T00:00:00"/>
    <s v="RYD MCCARTHY, CAROLE"/>
    <n v="32"/>
    <s v="7310;VISTA EMPLOYER SERVICES LTD-004921-0-;"/>
    <x v="257"/>
    <m/>
    <d v="2020-08-24T00:00:00"/>
    <m/>
    <s v="7310;VISTA EMPLOYER SERVICES LTD-004921-0-;"/>
    <m/>
    <m/>
    <m/>
    <m/>
    <m/>
    <m/>
    <s v="Human Resources"/>
    <x v="5"/>
    <x v="2"/>
    <x v="8"/>
    <s v="7310 Legal / Prof Fees"/>
    <x v="1"/>
  </r>
  <r>
    <s v="E35211"/>
    <s v="7310"/>
    <s v="00000"/>
    <s v="00000"/>
    <s v="000000"/>
    <s v="Employee Resourcing"/>
    <s v="Legal / Prof Fees"/>
    <s v="Default"/>
    <s v="Default"/>
    <s v="Default"/>
    <n v="-911"/>
    <d v="2020-08-01T00:00:00"/>
    <s v="Adjustment"/>
    <s v="Spreadsheet"/>
    <s v="FBP1 Adjustments"/>
    <s v="Spreadsheet A 18904477 91445307"/>
    <s v="RYD FIN CAM 2021 05 004 Adjustment GBP"/>
    <d v="2020-08-24T00:00:00"/>
    <s v="RYD MCCARTHY, CAROLE"/>
    <n v="33"/>
    <s v="7310;CONSTANTINE LAW LTD;CL1692 165084075;http://nww.docserv.wyss.nhs.uk/synergyiim/dist/?val=1841717_11911696_20200513091719"/>
    <x v="257"/>
    <m/>
    <d v="2020-08-24T00:00:00"/>
    <m/>
    <s v="7310;CONSTANTINE LAW LTD;CL1692 165084075;"/>
    <m/>
    <m/>
    <s v="http://nww.docserv.wyss.nhs.uk/synergyiim/dist/?val=1841717_11911696_20200513091719"/>
    <m/>
    <m/>
    <m/>
    <s v="Human Resources"/>
    <x v="5"/>
    <x v="2"/>
    <x v="8"/>
    <s v="7310 Legal / Prof Fees"/>
    <x v="1"/>
  </r>
  <r>
    <s v="E35211"/>
    <s v="7310"/>
    <s v="00000"/>
    <s v="00000"/>
    <s v="000000"/>
    <s v="Employee Resourcing"/>
    <s v="Legal / Prof Fees"/>
    <s v="Default"/>
    <s v="Default"/>
    <s v="Default"/>
    <n v="-920"/>
    <d v="2020-08-01T00:00:00"/>
    <s v="Adjustment"/>
    <s v="Spreadsheet"/>
    <s v="FBP1 Adjustments"/>
    <s v="Spreadsheet A 18904477 91445307"/>
    <s v="RYD FIN CAM 2021 05 004 Adjustment GBP"/>
    <d v="2020-08-24T00:00:00"/>
    <s v="RYD MCCARTHY, CAROLE"/>
    <n v="34"/>
    <s v="7310;VISTA EMPLOYER SERVICES LTD-INV004936-0-;"/>
    <x v="257"/>
    <m/>
    <d v="2020-08-24T00:00:00"/>
    <m/>
    <s v="7310;VISTA EMPLOYER SERVICES LTD-INV004936-0-;"/>
    <m/>
    <m/>
    <m/>
    <m/>
    <m/>
    <m/>
    <s v="Human Resources"/>
    <x v="5"/>
    <x v="2"/>
    <x v="8"/>
    <s v="7310 Legal / Prof Fees"/>
    <x v="1"/>
  </r>
  <r>
    <s v="E35211"/>
    <s v="7310"/>
    <s v="00000"/>
    <s v="00000"/>
    <s v="000000"/>
    <s v="Employee Resourcing"/>
    <s v="Legal / Prof Fees"/>
    <s v="Default"/>
    <s v="Default"/>
    <s v="Default"/>
    <n v="-920"/>
    <d v="2020-08-01T00:00:00"/>
    <s v="Adjustment"/>
    <s v="Spreadsheet"/>
    <s v="FBP1 Adjustments"/>
    <s v="Spreadsheet A 18904477 91445307"/>
    <s v="RYD FIN CAM 2021 05 004 Adjustment GBP"/>
    <d v="2020-08-24T00:00:00"/>
    <s v="RYD MCCARTHY, CAROLE"/>
    <n v="35"/>
    <s v="7310;VISTA EMPLOYER SERVICES LTD-004920-0-;"/>
    <x v="257"/>
    <m/>
    <d v="2020-08-24T00:00:00"/>
    <m/>
    <s v="7310;VISTA EMPLOYER SERVICES LTD-004920-0-;"/>
    <m/>
    <m/>
    <m/>
    <m/>
    <m/>
    <m/>
    <s v="Human Resources"/>
    <x v="5"/>
    <x v="2"/>
    <x v="8"/>
    <s v="7310 Legal / Prof Fees"/>
    <x v="1"/>
  </r>
  <r>
    <s v="E35211"/>
    <s v="7310"/>
    <s v="00000"/>
    <s v="00000"/>
    <s v="000000"/>
    <s v="Employee Resourcing"/>
    <s v="Legal / Prof Fees"/>
    <s v="Default"/>
    <s v="Default"/>
    <s v="Default"/>
    <n v="-1200"/>
    <d v="2020-08-01T00:00:00"/>
    <s v="Adjustment"/>
    <s v="Spreadsheet"/>
    <s v="FBP1 Adjustments"/>
    <s v="Spreadsheet A 18904477 91445307"/>
    <s v="RYD FIN CAM 2021 05 004 Adjustment GBP"/>
    <d v="2020-08-24T00:00:00"/>
    <s v="RYD MCCARTHY, CAROLE"/>
    <n v="36"/>
    <s v="7310;ISLE OF WIGHT NHS TRUST;44342482 165085826;http://nww.docserv.wyss.nhs.uk/Inter-NHS/PRD21RYD28121244342482.pdf"/>
    <x v="257"/>
    <m/>
    <d v="2020-08-24T00:00:00"/>
    <m/>
    <s v="7310;ISLE OF WIGHT NHS TRUST;44342482 165085826;"/>
    <m/>
    <m/>
    <s v="http://nww.docserv.wyss.nhs.uk/Inter-NHS/PRD21RYD28121244342482.pdf"/>
    <m/>
    <m/>
    <m/>
    <s v="Human Resources"/>
    <x v="5"/>
    <x v="2"/>
    <x v="8"/>
    <s v="7310 Legal / Prof Fees"/>
    <x v="1"/>
  </r>
  <r>
    <s v="E35211"/>
    <s v="7310"/>
    <s v="00000"/>
    <s v="00000"/>
    <s v="000000"/>
    <s v="Employee Resourcing"/>
    <s v="Legal / Prof Fees"/>
    <s v="Default"/>
    <s v="Default"/>
    <s v="Default"/>
    <n v="-1380"/>
    <d v="2020-08-01T00:00:00"/>
    <s v="Adjustment"/>
    <s v="Spreadsheet"/>
    <s v="FBP1 Adjustments"/>
    <s v="Spreadsheet A 18904477 91445307"/>
    <s v="RYD FIN CAM 2021 05 004 Adjustment GBP"/>
    <d v="2020-08-24T00:00:00"/>
    <s v="RYD MCCARTHY, CAROLE"/>
    <n v="37"/>
    <s v="7310;VISTA EMPLOYER SERVICES LTD-004846-0-http://nww.docserv.wyss.nhs.uk/synergyiim/dist/?val=1926446_12082396_20200603170022;http://nww.docserv.wyss.nhs.uk/synergyiim/dist/?val=1926446_12082396_20200603170022"/>
    <x v="257"/>
    <m/>
    <d v="2020-08-24T00:00:00"/>
    <m/>
    <s v="7310;VISTA EMPLOYER SERVICES LTD-004846-0-"/>
    <m/>
    <m/>
    <s v="http://nww.docserv.wyss.nhs.uk/synergyiim/dist/?val=1926446_12082396_20200603170022;http://nww.docserv.wyss.nhs.uk/synergyiim/dist/?val=1926446_12082396_20200603170022"/>
    <m/>
    <m/>
    <m/>
    <s v="Human Resources"/>
    <x v="5"/>
    <x v="2"/>
    <x v="8"/>
    <s v="7310 Legal / Prof Fees"/>
    <x v="1"/>
  </r>
  <r>
    <s v="E35211"/>
    <s v="7310"/>
    <s v="00000"/>
    <s v="00000"/>
    <s v="000000"/>
    <s v="Employee Resourcing"/>
    <s v="Legal / Prof Fees"/>
    <s v="Default"/>
    <s v="Default"/>
    <s v="Default"/>
    <n v="-3450"/>
    <d v="2020-08-01T00:00:00"/>
    <s v="Adjustment"/>
    <s v="Spreadsheet"/>
    <s v="FBP1 Adjustments"/>
    <s v="Spreadsheet A 18904477 91445307"/>
    <s v="RYD FIN CAM 2021 05 004 Adjustment GBP"/>
    <d v="2020-08-24T00:00:00"/>
    <s v="RYD MCCARTHY, CAROLE"/>
    <n v="38"/>
    <s v="7310;VISTA EMPLOYER SERVICES LTD;INV004937 165085202;"/>
    <x v="257"/>
    <m/>
    <d v="2020-08-24T00:00:00"/>
    <m/>
    <s v="7310;VISTA EMPLOYER SERVICES LTD;INV004937 165085202;"/>
    <m/>
    <m/>
    <m/>
    <m/>
    <m/>
    <m/>
    <s v="Human Resources"/>
    <x v="5"/>
    <x v="2"/>
    <x v="8"/>
    <s v="7310 Legal / Prof Fees"/>
    <x v="1"/>
  </r>
  <r>
    <s v="E35211"/>
    <s v="7310"/>
    <s v="00000"/>
    <s v="00000"/>
    <s v="000000"/>
    <s v="Employee Resourcing"/>
    <s v="Legal / Prof Fees"/>
    <s v="Default"/>
    <s v="Default"/>
    <s v="Default"/>
    <n v="-4025"/>
    <d v="2020-08-01T00:00:00"/>
    <s v="Adjustment"/>
    <s v="Spreadsheet"/>
    <s v="FBP1 Adjustments"/>
    <s v="Spreadsheet A 18904477 91445307"/>
    <s v="RYD FIN CAM 2021 05 004 Adjustment GBP"/>
    <d v="2020-08-24T00:00:00"/>
    <s v="RYD MCCARTHY, CAROLE"/>
    <n v="39"/>
    <s v="7310;VISTA EMPLOYER SERVICES LTD;4921 165085046;"/>
    <x v="257"/>
    <m/>
    <d v="2020-08-24T00:00:00"/>
    <m/>
    <s v="7310;VISTA EMPLOYER SERVICES LTD;4921 165085046;"/>
    <m/>
    <m/>
    <m/>
    <m/>
    <m/>
    <m/>
    <s v="Human Resources"/>
    <x v="5"/>
    <x v="2"/>
    <x v="8"/>
    <s v="7310 Legal / Prof Fees"/>
    <x v="1"/>
  </r>
  <r>
    <s v="E35211"/>
    <s v="7310"/>
    <s v="00000"/>
    <s v="00000"/>
    <s v="000000"/>
    <s v="Employee Resourcing"/>
    <s v="Legal / Prof Fees"/>
    <s v="Default"/>
    <s v="Default"/>
    <s v="Default"/>
    <n v="-4600"/>
    <d v="2020-08-01T00:00:00"/>
    <s v="Adjustment"/>
    <s v="Spreadsheet"/>
    <s v="FBP1 Adjustments"/>
    <s v="Spreadsheet A 18904477 91445307"/>
    <s v="RYD FIN CAM 2021 05 004 Adjustment GBP"/>
    <d v="2020-08-24T00:00:00"/>
    <s v="RYD MCCARTHY, CAROLE"/>
    <n v="40"/>
    <s v="7310;VISTA EMPLOYER SERVICES LTD;4920 165085045;"/>
    <x v="257"/>
    <m/>
    <d v="2020-08-24T00:00:00"/>
    <m/>
    <s v="7310;VISTA EMPLOYER SERVICES LTD;4920 165085045;"/>
    <m/>
    <m/>
    <m/>
    <m/>
    <m/>
    <m/>
    <s v="Human Resources"/>
    <x v="5"/>
    <x v="2"/>
    <x v="8"/>
    <s v="7310 Legal / Prof Fees"/>
    <x v="1"/>
  </r>
  <r>
    <s v="E35211"/>
    <s v="7310"/>
    <s v="00000"/>
    <s v="00000"/>
    <s v="000000"/>
    <s v="Employee Resourcing"/>
    <s v="Legal / Prof Fees"/>
    <s v="Default"/>
    <s v="Default"/>
    <s v="Default"/>
    <n v="-4600"/>
    <d v="2020-08-01T00:00:00"/>
    <s v="Adjustment"/>
    <s v="Spreadsheet"/>
    <s v="FBP1 Adjustments"/>
    <s v="Spreadsheet A 18904477 91445307"/>
    <s v="RYD FIN CAM 2021 05 004 Adjustment GBP"/>
    <d v="2020-08-24T00:00:00"/>
    <s v="RYD MCCARTHY, CAROLE"/>
    <n v="41"/>
    <s v="7310;VISTA EMPLOYER SERVICES LTD;INV004936 165085203;"/>
    <x v="257"/>
    <m/>
    <d v="2020-08-24T00:00:00"/>
    <m/>
    <s v="7310;VISTA EMPLOYER SERVICES LTD;INV004936 165085203;"/>
    <m/>
    <m/>
    <m/>
    <m/>
    <m/>
    <m/>
    <s v="Human Resources"/>
    <x v="5"/>
    <x v="2"/>
    <x v="8"/>
    <s v="7310 Legal / Prof Fees"/>
    <x v="1"/>
  </r>
  <r>
    <s v="E35211"/>
    <s v="7310"/>
    <s v="00000"/>
    <s v="00000"/>
    <s v="000000"/>
    <s v="Employee Resourcing"/>
    <s v="Legal / Prof Fees"/>
    <s v="Default"/>
    <s v="Default"/>
    <s v="Default"/>
    <n v="-6900"/>
    <d v="2020-08-01T00:00:00"/>
    <s v="Adjustment"/>
    <s v="Spreadsheet"/>
    <s v="FBP1 Adjustments"/>
    <s v="Spreadsheet A 18904477 91445307"/>
    <s v="RYD FIN CAM 2021 05 004 Adjustment GBP"/>
    <d v="2020-08-24T00:00:00"/>
    <s v="RYD MCCARTHY, CAROLE"/>
    <n v="42"/>
    <s v="7310;VISTA EMPLOYER SERVICES LTD;4846 165083938;http://nww.docserv.wyss.nhs.uk/synergyiim/dist/?val=1926446_12082396_20200603170022"/>
    <x v="257"/>
    <m/>
    <d v="2020-08-24T00:00:00"/>
    <m/>
    <s v="7310;VISTA EMPLOYER SERVICES LTD;4846 165083938;"/>
    <m/>
    <m/>
    <s v="http://nww.docserv.wyss.nhs.uk/synergyiim/dist/?val=1926446_12082396_20200603170022"/>
    <m/>
    <m/>
    <m/>
    <s v="Human Resources"/>
    <x v="5"/>
    <x v="2"/>
    <x v="8"/>
    <s v="7310 Legal / Prof Fees"/>
    <x v="1"/>
  </r>
  <r>
    <s v="E35211"/>
    <s v="7310"/>
    <s v="00000"/>
    <s v="00000"/>
    <s v="000000"/>
    <s v="Employee Resourcing"/>
    <s v="Legal / Prof Fees"/>
    <s v="Default"/>
    <s v="Default"/>
    <s v="Default"/>
    <n v="-12960.4"/>
    <d v="2020-08-01T00:00:00"/>
    <s v="Adjustment"/>
    <s v="Spreadsheet"/>
    <s v="FBP1 Adjustments"/>
    <s v="Spreadsheet A 18904477 91445307"/>
    <s v="RYD FIN CAM 2021 05 004 Adjustment GBP"/>
    <d v="2020-08-24T00:00:00"/>
    <s v="RYD MCCARTHY, CAROLE"/>
    <n v="43"/>
    <s v="7310;DAC BEACHCROFT LLP;10227164 165086266;http://nww.docserv.wyss.nhs.uk/synergyiim/dist/?val=2257060_12654932_20200817154958"/>
    <x v="257"/>
    <m/>
    <d v="2020-08-24T00:00:00"/>
    <m/>
    <s v="7310;DAC BEACHCROFT LLP;10227164 165086266;"/>
    <m/>
    <m/>
    <s v="http://nww.docserv.wyss.nhs.uk/synergyiim/dist/?val=2257060_12654932_20200817154958"/>
    <m/>
    <m/>
    <m/>
    <s v="Human Resources"/>
    <x v="5"/>
    <x v="2"/>
    <x v="8"/>
    <s v="7310 Legal / Prof Fees"/>
    <x v="1"/>
  </r>
  <r>
    <s v="E35211"/>
    <s v="7310"/>
    <s v="00000"/>
    <s v="00000"/>
    <s v="000000"/>
    <s v="Employee Resourcing"/>
    <s v="Legal / Prof Fees"/>
    <s v="Default"/>
    <s v="Default"/>
    <s v="Default"/>
    <n v="-64802"/>
    <d v="2020-08-01T00:00:00"/>
    <s v="Adjustment"/>
    <s v="Spreadsheet"/>
    <s v="FBP1 Adjustments"/>
    <s v="Spreadsheet A 18904477 91445307"/>
    <s v="RYD FIN CAM 2021 05 004 Adjustment GBP"/>
    <d v="2020-08-24T00:00:00"/>
    <s v="RYD MCCARTHY, CAROLE"/>
    <n v="44"/>
    <s v="7310;DAC BEACHCROFT LLP;10227164 165086266;http://nww.docserv.wyss.nhs.uk/synergyiim/dist/?val=2257060_12654932_20200817154958"/>
    <x v="257"/>
    <m/>
    <d v="2020-08-24T00:00:00"/>
    <m/>
    <s v="7310;DAC BEACHCROFT LLP;10227164 165086266;"/>
    <m/>
    <m/>
    <s v="http://nww.docserv.wyss.nhs.uk/synergyiim/dist/?val=2257060_12654932_20200817154958"/>
    <m/>
    <m/>
    <m/>
    <s v="Human Resources"/>
    <x v="5"/>
    <x v="2"/>
    <x v="8"/>
    <s v="7310 Legal / Prof Fees"/>
    <x v="1"/>
  </r>
  <r>
    <s v="E35211"/>
    <s v="7310"/>
    <s v="00000"/>
    <s v="00000"/>
    <s v="000000"/>
    <s v="Employee Resourcing"/>
    <s v="Legal / Prof Fees"/>
    <s v="Default"/>
    <s v="Default"/>
    <s v="Default"/>
    <n v="-1200"/>
    <d v="2020-08-01T00:00:00"/>
    <s v="Adjustment"/>
    <s v="Spreadsheet"/>
    <s v="FBP1 Adjustments"/>
    <s v="Spreadsheet A 18910469 91480090"/>
    <s v="RYD FIN CAM 2021 05 005 Adjustment GBP"/>
    <d v="2020-08-25T00:00:00"/>
    <s v="RYD MCCARTHY, CAROLE"/>
    <n v="20"/>
    <s v="7310;ISLE OF WIGHT NHS TRUST;44342482 165085826;http://nww.docserv.wyss.nhs.uk/Inter-NHS/PRD21RYD28121244342482.pdf"/>
    <x v="348"/>
    <m/>
    <d v="2020-08-25T00:00:00"/>
    <m/>
    <s v="7310;ISLE OF WIGHT NHS TRUST;44342482 165085826;"/>
    <m/>
    <m/>
    <s v="http://nww.docserv.wyss.nhs.uk/Inter-NHS/PRD21RYD28121244342482.pdf"/>
    <m/>
    <m/>
    <m/>
    <s v="Human Resources"/>
    <x v="5"/>
    <x v="2"/>
    <x v="8"/>
    <s v="7310 Legal / Prof Fees"/>
    <x v="1"/>
  </r>
  <r>
    <s v="E35211"/>
    <s v="7310"/>
    <s v="00000"/>
    <s v="00000"/>
    <s v="000000"/>
    <s v="Employee Resourcing"/>
    <s v="Legal / Prof Fees"/>
    <s v="Default"/>
    <s v="Default"/>
    <s v="Default"/>
    <n v="1200"/>
    <d v="2020-08-01T00:00:00"/>
    <s v="Adjustment"/>
    <s v="Spreadsheet"/>
    <s v="FBP1 Adjustments - HR"/>
    <s v="Spreadsheet A 18982578 91815490"/>
    <s v="RYD FIN CAM 2021 05 016 Adjustment GBP"/>
    <d v="2020-09-03T00:00:00"/>
    <s v="RYD MCCARTHY, CAROLE"/>
    <n v="10"/>
    <s v="7310;ISLE OF WIGHT NHS TRUST;44342482 165085826;http://nww.docserv.wyss.nhs.uk/Inter-NHS/PRD21RYD28121244342482.pdf"/>
    <x v="349"/>
    <m/>
    <d v="2020-09-03T00:00:00"/>
    <m/>
    <s v="7310;ISLE OF WIGHT NHS TRUST;44342482 165085826;"/>
    <m/>
    <m/>
    <s v="http://nww.docserv.wyss.nhs.uk/Inter-NHS/PRD21RYD28121244342482.pdf"/>
    <m/>
    <m/>
    <m/>
    <s v="Human Resources"/>
    <x v="5"/>
    <x v="2"/>
    <x v="8"/>
    <s v="7310 Legal / Prof Fees"/>
    <x v="1"/>
  </r>
  <r>
    <s v="E35211"/>
    <s v="7310"/>
    <s v="00000"/>
    <s v="00000"/>
    <s v="000000"/>
    <s v="Employee Resourcing"/>
    <s v="Legal / Prof Fees"/>
    <s v="Default"/>
    <s v="Default"/>
    <s v="Default"/>
    <n v="64802"/>
    <d v="2020-08-01T00:00:00"/>
    <s v="Purchase Invoices"/>
    <s v="Payables"/>
    <s v="Journal Import 91249634:"/>
    <s v="Payables A 18869292 91249634"/>
    <s v="AUG-20 Purchase Invoices GBP"/>
    <d v="2020-08-18T00:00:00"/>
    <s v="SSCREPMAN,"/>
    <n v="19"/>
    <s v="Journal Import Created"/>
    <x v="158"/>
    <n v="10227164"/>
    <d v="2020-07-28T00:00:00"/>
    <n v="165086266"/>
    <m/>
    <s v="PO Invoice"/>
    <m/>
    <s v="http://nww.docserv.wyss.nhs.uk/synergyiim/dist/?val=2257060_12654932_20200817154958"/>
    <n v="1"/>
    <n v="64802"/>
    <m/>
    <s v="Human Resources"/>
    <x v="5"/>
    <x v="2"/>
    <x v="8"/>
    <s v="7310 Legal / Prof Fees"/>
    <x v="0"/>
  </r>
  <r>
    <s v="E35211"/>
    <s v="7310"/>
    <s v="00000"/>
    <s v="00000"/>
    <s v="000000"/>
    <s v="Employee Resourcing"/>
    <s v="Legal / Prof Fees"/>
    <s v="Default"/>
    <s v="Default"/>
    <s v="Default"/>
    <n v="12960.4"/>
    <d v="2020-08-01T00:00:00"/>
    <s v="Purchase Invoices"/>
    <s v="Payables"/>
    <s v="Journal Import 91249634:"/>
    <s v="Payables A 18869292 91249634"/>
    <s v="AUG-20 Purchase Invoices GBP"/>
    <d v="2020-08-18T00:00:00"/>
    <s v="SSCREPMAN,"/>
    <n v="19"/>
    <s v="Journal Import Created"/>
    <x v="158"/>
    <n v="10227164"/>
    <d v="2020-07-28T00:00:00"/>
    <n v="165086266"/>
    <m/>
    <s v="PO Invoice"/>
    <m/>
    <s v="http://nww.docserv.wyss.nhs.uk/synergyiim/dist/?val=2257060_12654932_20200817154958"/>
    <m/>
    <m/>
    <m/>
    <s v="Human Resources"/>
    <x v="5"/>
    <x v="2"/>
    <x v="8"/>
    <s v="7310 Legal / Prof Fees"/>
    <x v="0"/>
  </r>
  <r>
    <s v="E35211"/>
    <s v="7310"/>
    <s v="00000"/>
    <s v="00000"/>
    <s v="000000"/>
    <s v="Employee Resourcing"/>
    <s v="Legal / Prof Fees"/>
    <s v="Default"/>
    <s v="Default"/>
    <s v="Default"/>
    <n v="-805"/>
    <d v="2020-08-01T00:00:00"/>
    <s v="Receiving"/>
    <s v="Cost Management"/>
    <s v="Journal Import 90649963:"/>
    <s v="Cost Management A 18736251 90649963 2"/>
    <s v="01-AUG-2020 Receiving GBP"/>
    <d v="2020-07-31T00:00:00"/>
    <s v="SSCREPMAN,"/>
    <n v="3117"/>
    <s v="Invoice 4921 - Investigation  ref Coxheath Delivery by Abi Alemoru 2 x days Interviews 1.5 days Case document review &amp; report writing"/>
    <x v="212"/>
    <n v="165085046"/>
    <d v="2020-06-02T00:00:00"/>
    <m/>
    <m/>
    <m/>
    <s v="CHEADLE"/>
    <m/>
    <m/>
    <m/>
    <m/>
    <s v="Human Resources"/>
    <x v="5"/>
    <x v="2"/>
    <x v="8"/>
    <s v="7310 Legal / Prof Fees"/>
    <x v="1"/>
  </r>
  <r>
    <s v="E35211"/>
    <s v="7310"/>
    <s v="00000"/>
    <s v="00000"/>
    <s v="000000"/>
    <s v="Employee Resourcing"/>
    <s v="Legal / Prof Fees"/>
    <s v="Default"/>
    <s v="Default"/>
    <s v="Default"/>
    <n v="-3597.6"/>
    <d v="2020-08-01T00:00:00"/>
    <s v="Receiving"/>
    <s v="Cost Management"/>
    <s v="Journal Import 90649963:"/>
    <s v="Cost Management A 18736251 90649963 2"/>
    <s v="01-AUG-2020 Receiving GBP"/>
    <d v="2020-07-31T00:00:00"/>
    <s v="SSCREPMAN,"/>
    <n v="3118"/>
    <s v="KL - Job evaluator initial licence subscription and commitment to 3 year contract. For the period 23rd March 2020 to 22nd March 2021."/>
    <x v="346"/>
    <n v="165083936"/>
    <d v="2020-03-31T00:00:00"/>
    <m/>
    <m/>
    <m/>
    <s v="LINCOLN"/>
    <m/>
    <m/>
    <m/>
    <m/>
    <s v="Human Resources"/>
    <x v="5"/>
    <x v="2"/>
    <x v="8"/>
    <s v="7310 Legal / Prof Fees"/>
    <x v="1"/>
  </r>
  <r>
    <s v="E35211"/>
    <s v="7310"/>
    <s v="00000"/>
    <s v="00000"/>
    <s v="000000"/>
    <s v="Employee Resourcing"/>
    <s v="Legal / Prof Fees"/>
    <s v="Default"/>
    <s v="Default"/>
    <s v="Default"/>
    <n v="-920"/>
    <d v="2020-08-01T00:00:00"/>
    <s v="Receiving"/>
    <s v="Cost Management"/>
    <s v="Journal Import 90649963:"/>
    <s v="Cost Management A 18736251 90649963 2"/>
    <s v="01-AUG-2020 Receiving GBP"/>
    <d v="2020-07-31T00:00:00"/>
    <s v="SSCREPMAN,"/>
    <n v="3119"/>
    <s v="Invoice 004920 - Investigation  Coxheath Delivery by Abi Alemoru 4 x days Case document review and report writing"/>
    <x v="212"/>
    <n v="165085045"/>
    <d v="2020-06-03T00:00:00"/>
    <m/>
    <m/>
    <m/>
    <s v="CHEADLE"/>
    <m/>
    <m/>
    <m/>
    <m/>
    <s v="Human Resources"/>
    <x v="5"/>
    <x v="2"/>
    <x v="8"/>
    <s v="7310 Legal / Prof Fees"/>
    <x v="1"/>
  </r>
  <r>
    <s v="E35211"/>
    <s v="7310"/>
    <s v="00000"/>
    <s v="00000"/>
    <s v="000000"/>
    <s v="Employee Resourcing"/>
    <s v="Legal / Prof Fees"/>
    <s v="Default"/>
    <s v="Default"/>
    <s v="Default"/>
    <n v="-5750"/>
    <d v="2020-08-01T00:00:00"/>
    <s v="Receiving"/>
    <s v="Cost Management"/>
    <s v="Journal Import 90649963:"/>
    <s v="Cost Management A 18736251 90649963 2"/>
    <s v="01-AUG-2020 Receiving GBP"/>
    <d v="2020-07-31T00:00:00"/>
    <s v="SSCREPMAN,"/>
    <n v="3120"/>
    <s v="Approved by RC: Delivery by Abi Alemoru 2.5 x days Document collation/review 2.5 x days Report writing and delivery"/>
    <x v="212"/>
    <n v="165086193"/>
    <d v="2020-07-30T00:00:00"/>
    <m/>
    <m/>
    <m/>
    <s v="CHEADLE"/>
    <m/>
    <m/>
    <m/>
    <m/>
    <s v="Human Resources"/>
    <x v="5"/>
    <x v="2"/>
    <x v="8"/>
    <s v="7310 Legal / Prof Fees"/>
    <x v="1"/>
  </r>
  <r>
    <s v="E35211"/>
    <s v="7310"/>
    <s v="00000"/>
    <s v="00000"/>
    <s v="000000"/>
    <s v="Employee Resourcing"/>
    <s v="Legal / Prof Fees"/>
    <s v="Default"/>
    <s v="Default"/>
    <s v="Default"/>
    <n v="-1380"/>
    <d v="2020-08-01T00:00:00"/>
    <s v="Receiving"/>
    <s v="Cost Management"/>
    <s v="Journal Import 90649963:"/>
    <s v="Cost Management A 18736251 90649963 2"/>
    <s v="01-AUG-2020 Receiving GBP"/>
    <d v="2020-07-31T00:00:00"/>
    <s v="SSCREPMAN,"/>
    <n v="3121"/>
    <s v="RC - 6 x day meetings on investigation.  Delivery by Abi Alemoru (Coxheath)"/>
    <x v="212"/>
    <n v="165083938"/>
    <d v="2020-03-31T00:00:00"/>
    <m/>
    <m/>
    <m/>
    <s v="CHEADLE"/>
    <m/>
    <m/>
    <m/>
    <m/>
    <s v="Human Resources"/>
    <x v="5"/>
    <x v="2"/>
    <x v="8"/>
    <s v="7310 Legal / Prof Fees"/>
    <x v="1"/>
  </r>
  <r>
    <s v="E35211"/>
    <s v="7310"/>
    <s v="00000"/>
    <s v="00000"/>
    <s v="000000"/>
    <s v="Employee Resourcing"/>
    <s v="Legal / Prof Fees"/>
    <s v="Default"/>
    <s v="Default"/>
    <s v="Default"/>
    <n v="-182.2"/>
    <d v="2020-08-01T00:00:00"/>
    <s v="Receiving"/>
    <s v="Cost Management"/>
    <s v="Journal Import 90649963:"/>
    <s v="Cost Management A 18736251 90649963 2"/>
    <s v="01-AUG-2020 Receiving GBP"/>
    <d v="2020-07-31T00:00:00"/>
    <s v="SSCREPMAN,"/>
    <n v="3122"/>
    <s v="To our professional charges for employment law advice during the period 11 February to 24 March 2020 as detailed in the attached spreadsheet."/>
    <x v="226"/>
    <n v="165084075"/>
    <d v="2020-04-03T00:00:00"/>
    <m/>
    <m/>
    <m/>
    <s v="LONDON"/>
    <m/>
    <m/>
    <m/>
    <m/>
    <s v="Human Resources"/>
    <x v="5"/>
    <x v="2"/>
    <x v="8"/>
    <s v="7310 Legal / Prof Fees"/>
    <x v="0"/>
  </r>
  <r>
    <s v="E35211"/>
    <s v="7310"/>
    <s v="00000"/>
    <s v="00000"/>
    <s v="000000"/>
    <s v="Employee Resourcing"/>
    <s v="Legal / Prof Fees"/>
    <s v="Default"/>
    <s v="Default"/>
    <s v="Default"/>
    <n v="3597.6"/>
    <d v="2020-08-01T00:00:00"/>
    <s v="Receiving"/>
    <s v="Cost Management"/>
    <s v="Journal Import 91611345:"/>
    <s v="Cost Management A 18933919 91611345"/>
    <s v="28-AUG-2020 Receiving GBP"/>
    <d v="2020-08-28T00:00:00"/>
    <s v="SSCREPMAN,"/>
    <n v="2884"/>
    <s v="KL - Job evaluator initial licence subscription and commitment to 3 year contract. For the period 23rd March 2020 to 22nd March 2021."/>
    <x v="346"/>
    <n v="165083936"/>
    <d v="2020-03-31T00:00:00"/>
    <m/>
    <m/>
    <m/>
    <s v="LINCOLN"/>
    <m/>
    <m/>
    <m/>
    <m/>
    <s v="Human Resources"/>
    <x v="5"/>
    <x v="2"/>
    <x v="8"/>
    <s v="7310 Legal / Prof Fees"/>
    <x v="1"/>
  </r>
  <r>
    <s v="E35211"/>
    <s v="7310"/>
    <s v="00000"/>
    <s v="00000"/>
    <s v="000000"/>
    <s v="Employee Resourcing"/>
    <s v="Legal / Prof Fees"/>
    <s v="Default"/>
    <s v="Default"/>
    <s v="Default"/>
    <n v="805"/>
    <d v="2020-08-01T00:00:00"/>
    <s v="Receiving"/>
    <s v="Cost Management"/>
    <s v="Journal Import 91611345:"/>
    <s v="Cost Management A 18933919 91611345"/>
    <s v="28-AUG-2020 Receiving GBP"/>
    <d v="2020-08-28T00:00:00"/>
    <s v="SSCREPMAN,"/>
    <n v="2885"/>
    <s v="Invoice 4921 - Investigation  ref Coxheath Delivery by Abi Alemoru 2 x days Interviews 1.5 days Case document review &amp; report writing"/>
    <x v="212"/>
    <n v="165085046"/>
    <d v="2020-06-02T00:00:00"/>
    <m/>
    <m/>
    <m/>
    <s v="CHEADLE"/>
    <m/>
    <m/>
    <m/>
    <m/>
    <s v="Human Resources"/>
    <x v="5"/>
    <x v="2"/>
    <x v="8"/>
    <s v="7310 Legal / Prof Fees"/>
    <x v="1"/>
  </r>
  <r>
    <s v="E35211"/>
    <s v="7310"/>
    <s v="00000"/>
    <s v="00000"/>
    <s v="000000"/>
    <s v="Employee Resourcing"/>
    <s v="Legal / Prof Fees"/>
    <s v="Default"/>
    <s v="Default"/>
    <s v="Default"/>
    <n v="5750"/>
    <d v="2020-08-01T00:00:00"/>
    <s v="Receiving"/>
    <s v="Cost Management"/>
    <s v="Journal Import 91611345:"/>
    <s v="Cost Management A 18933919 91611345"/>
    <s v="28-AUG-2020 Receiving GBP"/>
    <d v="2020-08-28T00:00:00"/>
    <s v="SSCREPMAN,"/>
    <n v="2886"/>
    <s v="Approved by RC: Delivery by Abi Alemoru 2.5 x days Document collation/review 2.5 x days Report writing and delivery"/>
    <x v="212"/>
    <n v="165086193"/>
    <d v="2020-07-30T00:00:00"/>
    <m/>
    <m/>
    <m/>
    <s v="CHEADLE"/>
    <m/>
    <m/>
    <m/>
    <m/>
    <s v="Human Resources"/>
    <x v="5"/>
    <x v="2"/>
    <x v="8"/>
    <s v="7310 Legal / Prof Fees"/>
    <x v="1"/>
  </r>
  <r>
    <s v="E35211"/>
    <s v="7310"/>
    <s v="00000"/>
    <s v="00000"/>
    <s v="000000"/>
    <s v="Employee Resourcing"/>
    <s v="Legal / Prof Fees"/>
    <s v="Default"/>
    <s v="Default"/>
    <s v="Default"/>
    <n v="920"/>
    <d v="2020-08-01T00:00:00"/>
    <s v="Receiving"/>
    <s v="Cost Management"/>
    <s v="Journal Import 91611345:"/>
    <s v="Cost Management A 18933919 91611345"/>
    <s v="28-AUG-2020 Receiving GBP"/>
    <d v="2020-08-28T00:00:00"/>
    <s v="SSCREPMAN,"/>
    <n v="2887"/>
    <s v="Invoice 004920 - Investigation  Coxheath Delivery by Abi Alemoru 4 x days Case document review and report writing"/>
    <x v="212"/>
    <n v="165085045"/>
    <d v="2020-06-03T00:00:00"/>
    <m/>
    <m/>
    <m/>
    <s v="CHEADLE"/>
    <m/>
    <m/>
    <m/>
    <m/>
    <s v="Human Resources"/>
    <x v="5"/>
    <x v="2"/>
    <x v="8"/>
    <s v="7310 Legal / Prof Fees"/>
    <x v="1"/>
  </r>
  <r>
    <s v="E35211"/>
    <s v="7310"/>
    <s v="00000"/>
    <s v="00000"/>
    <s v="000000"/>
    <s v="Employee Resourcing"/>
    <s v="Legal / Prof Fees"/>
    <s v="Default"/>
    <s v="Default"/>
    <s v="Default"/>
    <n v="-805"/>
    <d v="2020-09-01T00:00:00"/>
    <s v="Accrual"/>
    <s v="Spreadsheet"/>
    <s v="FBP1 Accruals - HR"/>
    <s v="Spreadsheet A 19247097 92913166"/>
    <s v="RYD FIN CAM 2021 06 009 Accrual GBP"/>
    <d v="2020-10-05T00:00:00"/>
    <s v="RYD MCCARTHY, CAROLE"/>
    <n v="15"/>
    <s v="7310;VISTA EMPLOYER SERVICES LTD;PO 165085046 Over-receipted"/>
    <x v="350"/>
    <m/>
    <d v="2020-10-05T00:00:00"/>
    <m/>
    <s v="7310;VISTA EMPLOYER SERVICES LTD;PO 165085046 Over-receipted"/>
    <m/>
    <m/>
    <m/>
    <m/>
    <m/>
    <m/>
    <s v="Human Resources"/>
    <x v="5"/>
    <x v="2"/>
    <x v="8"/>
    <s v="7310 Legal / Prof Fees"/>
    <x v="1"/>
  </r>
  <r>
    <s v="E35211"/>
    <s v="7310"/>
    <s v="00000"/>
    <s v="00000"/>
    <s v="000000"/>
    <s v="Employee Resourcing"/>
    <s v="Legal / Prof Fees"/>
    <s v="Default"/>
    <s v="Default"/>
    <s v="Default"/>
    <n v="-920"/>
    <d v="2020-09-01T00:00:00"/>
    <s v="Accrual"/>
    <s v="Spreadsheet"/>
    <s v="FBP1 Accruals - HR"/>
    <s v="Spreadsheet A 19247097 92913166"/>
    <s v="RYD FIN CAM 2021 06 009 Accrual GBP"/>
    <d v="2020-10-05T00:00:00"/>
    <s v="RYD MCCARTHY, CAROLE"/>
    <n v="16"/>
    <s v="7310;VISTA EMPLOYER SERVICES LTD;PO 165085045 Over-receipted"/>
    <x v="350"/>
    <m/>
    <d v="2020-10-05T00:00:00"/>
    <m/>
    <s v="7310;VISTA EMPLOYER SERVICES LTD;PO 165085045 Over-receipted"/>
    <m/>
    <m/>
    <m/>
    <m/>
    <m/>
    <m/>
    <s v="Human Resources"/>
    <x v="5"/>
    <x v="2"/>
    <x v="8"/>
    <s v="7310 Legal / Prof Fees"/>
    <x v="1"/>
  </r>
  <r>
    <s v="E35211"/>
    <s v="7310"/>
    <s v="00000"/>
    <s v="00000"/>
    <s v="000000"/>
    <s v="Employee Resourcing"/>
    <s v="Legal / Prof Fees"/>
    <s v="Default"/>
    <s v="Default"/>
    <s v="Default"/>
    <n v="-3597.6"/>
    <d v="2020-09-01T00:00:00"/>
    <s v="Accrual"/>
    <s v="Spreadsheet"/>
    <s v="FBP1 Accruals - HR"/>
    <s v="Spreadsheet A 19247097 92913166"/>
    <s v="RYD FIN CAM 2021 06 009 Accrual GBP"/>
    <d v="2020-10-05T00:00:00"/>
    <s v="RYD MCCARTHY, CAROLE"/>
    <n v="17"/>
    <s v="7310;SELENITY LTD;PO 165083936 to be closed"/>
    <x v="350"/>
    <m/>
    <d v="2020-10-05T00:00:00"/>
    <m/>
    <s v="7310;SELENITY LTD;PO 165083936 to be closed"/>
    <m/>
    <m/>
    <m/>
    <m/>
    <m/>
    <m/>
    <s v="Human Resources"/>
    <x v="5"/>
    <x v="2"/>
    <x v="8"/>
    <s v="7310 Legal / Prof Fees"/>
    <x v="1"/>
  </r>
  <r>
    <s v="E35211"/>
    <s v="7310"/>
    <s v="00000"/>
    <s v="00000"/>
    <s v="000000"/>
    <s v="Employee Resourcing"/>
    <s v="Legal / Prof Fees"/>
    <s v="Default"/>
    <s v="Default"/>
    <s v="Default"/>
    <n v="805"/>
    <d v="2020-09-01T00:00:00"/>
    <s v="Accrual"/>
    <s v="Spreadsheet"/>
    <s v="Reverses &quot;RYD FIN CAM 2021 05 015 Accrual GBP&quot; journal entry of &quot;Spreadsheet A 18982576 91815445&quot; batch from &quot;AUG-20&quot;."/>
    <s v="Reverses &quot;RYD FIN CAM 2021 05 015 Accrual GBP&quot;09-SEP-20 17:47:52 - 92025409"/>
    <s v="Reverses &quot;RYD FIN CAM 2021 05 015 Accrual GBP&quot;09-SEP-20 17:47:52"/>
    <d v="2020-09-09T00:00:00"/>
    <s v="SSCREPMAN,"/>
    <n v="20"/>
    <s v="7310;VISTA EMPLOYER SERVICES LTD;Invoice 4921 - Investigation  ref Coxheath Delivery by Abi Alemoru 2 x days Interviews 1.5 days Case document review &amp; report writingPO 165085046 Over-receipted"/>
    <x v="340"/>
    <m/>
    <d v="2020-09-09T00:00:00"/>
    <m/>
    <s v="7310;VISTA EMPLOYER SERVICES LTD;Invoice 4921 - Investigation  ref Coxheath Delivery by Abi Alemoru 2 x days Interviews 1.5 days Case document review &amp; report writingPO 165085046 Over-receipted"/>
    <m/>
    <m/>
    <m/>
    <m/>
    <m/>
    <m/>
    <s v="Human Resources"/>
    <x v="5"/>
    <x v="2"/>
    <x v="8"/>
    <s v="7310 Legal / Prof Fees"/>
    <x v="1"/>
  </r>
  <r>
    <s v="E35211"/>
    <s v="7310"/>
    <s v="00000"/>
    <s v="00000"/>
    <s v="000000"/>
    <s v="Employee Resourcing"/>
    <s v="Legal / Prof Fees"/>
    <s v="Default"/>
    <s v="Default"/>
    <s v="Default"/>
    <n v="920"/>
    <d v="2020-09-01T00:00:00"/>
    <s v="Accrual"/>
    <s v="Spreadsheet"/>
    <s v="Reverses &quot;RYD FIN CAM 2021 05 015 Accrual GBP&quot; journal entry of &quot;Spreadsheet A 18982576 91815445&quot; batch from &quot;AUG-20&quot;."/>
    <s v="Reverses &quot;RYD FIN CAM 2021 05 015 Accrual GBP&quot;09-SEP-20 17:47:52 - 92025409"/>
    <s v="Reverses &quot;RYD FIN CAM 2021 05 015 Accrual GBP&quot;09-SEP-20 17:47:52"/>
    <d v="2020-09-09T00:00:00"/>
    <s v="SSCREPMAN,"/>
    <n v="21"/>
    <s v="7310;VISTA EMPLOYER SERVICES LTD;Invoice 004920 - Investigation  Coxheath Delivery by Abi Alemoru 4 x days Case document review and report writingPO 165085045 Over-receipted"/>
    <x v="340"/>
    <m/>
    <d v="2020-09-09T00:00:00"/>
    <m/>
    <s v="7310;VISTA EMPLOYER SERVICES LTD;Invoice 004920 - Investigation  Coxheath Delivery by Abi Alemoru 4 x days Case document review and report writingPO 165085045 Over-receipted"/>
    <m/>
    <m/>
    <m/>
    <m/>
    <m/>
    <m/>
    <s v="Human Resources"/>
    <x v="5"/>
    <x v="2"/>
    <x v="8"/>
    <s v="7310 Legal / Prof Fees"/>
    <x v="1"/>
  </r>
  <r>
    <s v="E35211"/>
    <s v="7310"/>
    <s v="00000"/>
    <s v="00000"/>
    <s v="000000"/>
    <s v="Employee Resourcing"/>
    <s v="Legal / Prof Fees"/>
    <s v="Default"/>
    <s v="Default"/>
    <s v="Default"/>
    <n v="3597.6"/>
    <d v="2020-09-01T00:00:00"/>
    <s v="Accrual"/>
    <s v="Spreadsheet"/>
    <s v="Reverses &quot;RYD FIN CAM 2021 05 015 Accrual GBP&quot; journal entry of &quot;Spreadsheet A 18982576 91815445&quot; batch from &quot;AUG-20&quot;."/>
    <s v="Reverses &quot;RYD FIN CAM 2021 05 015 Accrual GBP&quot;09-SEP-20 17:47:52 - 92025409"/>
    <s v="Reverses &quot;RYD FIN CAM 2021 05 015 Accrual GBP&quot;09-SEP-20 17:47:52"/>
    <d v="2020-09-09T00:00:00"/>
    <s v="SSCREPMAN,"/>
    <n v="22"/>
    <s v="7310;SELENITY LTD;KL - Job evaluator initial licence subscription and commitment to 3 year contract. For the period 23rd March 2020 to 22nd March 2021.PO 165083936 Over-receipted"/>
    <x v="340"/>
    <m/>
    <d v="2020-09-09T00:00:00"/>
    <m/>
    <s v="7310;SELENITY LTD;KL - Job evaluator initial licence subscription and commitment to 3 year contract. For the period 23rd March 2020 to 22nd March 2021.PO 165083936 Over-receipted"/>
    <m/>
    <m/>
    <m/>
    <m/>
    <m/>
    <m/>
    <s v="Human Resources"/>
    <x v="5"/>
    <x v="2"/>
    <x v="8"/>
    <s v="7310 Legal / Prof Fees"/>
    <x v="1"/>
  </r>
  <r>
    <s v="E35211"/>
    <s v="7310"/>
    <s v="00000"/>
    <s v="00000"/>
    <s v="000000"/>
    <s v="Employee Resourcing"/>
    <s v="Legal / Prof Fees"/>
    <s v="Default"/>
    <s v="Default"/>
    <s v="Default"/>
    <n v="5750"/>
    <d v="2020-09-01T00:00:00"/>
    <s v="Accrual"/>
    <s v="Spreadsheet"/>
    <s v="Reverses &quot;RYD FIN CAM 2021 05 015 Accrual GBP&quot; journal entry of &quot;Spreadsheet A 18982576 91815445&quot; batch from &quot;AUG-20&quot;."/>
    <s v="Reverses &quot;RYD FIN CAM 2021 05 015 Accrual GBP&quot;09-SEP-20 17:47:52 - 92025409"/>
    <s v="Reverses &quot;RYD FIN CAM 2021 05 015 Accrual GBP&quot;09-SEP-20 17:47:52"/>
    <d v="2020-09-09T00:00:00"/>
    <s v="SSCREPMAN,"/>
    <n v="23"/>
    <s v="7310;VISTA EMPLOYER SERVICES LTD;Approved by RC: Delivery by Abi Alemoru 2.5 x days Document collation/review 2.5 x days Report writing and deliveryPO 165086193 Over-receipted"/>
    <x v="340"/>
    <m/>
    <d v="2020-09-09T00:00:00"/>
    <m/>
    <s v="7310;VISTA EMPLOYER SERVICES LTD;Approved by RC: Delivery by Abi Alemoru 2.5 x days Document collation/review 2.5 x days Report writing and deliveryPO 165086193 Over-receipted"/>
    <m/>
    <m/>
    <m/>
    <m/>
    <m/>
    <m/>
    <s v="Human Resources"/>
    <x v="5"/>
    <x v="2"/>
    <x v="8"/>
    <s v="7310 Legal / Prof Fees"/>
    <x v="1"/>
  </r>
  <r>
    <s v="E35211"/>
    <s v="7310"/>
    <s v="00000"/>
    <s v="00000"/>
    <s v="000000"/>
    <s v="Employee Resourcing"/>
    <s v="Legal / Prof Fees"/>
    <s v="Default"/>
    <s v="Default"/>
    <s v="Default"/>
    <n v="12960.4"/>
    <d v="2020-09-01T00:00:00"/>
    <s v="Adjustment"/>
    <s v="Spreadsheet"/>
    <s v="FBP1 Adjustments - HR"/>
    <s v="Spreadsheet A 19248227 92913209"/>
    <s v="RYD FIN CAM 2021 06 010 Adjustment GBP"/>
    <d v="2020-10-05T00:00:00"/>
    <s v="RYD MCCARTHY, CAROLE"/>
    <n v="60"/>
    <s v="7310;DAC BEACHCROFT LLP-OR12_53657-10227164-12960.4-http://nww.docserv.wyss.nhs.uk/synergyiim/dist/?val=2257060_12654932_20200817154958;SBS RYD AUG-20 VAT ADJUSTMENT JOURNAL Adjustment GBP"/>
    <x v="264"/>
    <m/>
    <d v="2020-10-05T00:00:00"/>
    <m/>
    <s v="7310;DAC BEACHCROFT LLP-OR12_53657-10227164-12960.4- RYD AUG-20 VAT ADJUSTMENT JOURNAL Adjustment GBP"/>
    <m/>
    <m/>
    <s v="http://nww.docserv.wyss.nhs.uk/synergyiim/dist/?val=2257060_12654932_20200817154958;SBS"/>
    <m/>
    <m/>
    <m/>
    <s v="Human Resources"/>
    <x v="5"/>
    <x v="2"/>
    <x v="8"/>
    <s v="7310 Legal / Prof Fees"/>
    <x v="1"/>
  </r>
  <r>
    <s v="E35211"/>
    <s v="7310"/>
    <s v="00000"/>
    <s v="00000"/>
    <s v="000000"/>
    <s v="Employee Resourcing"/>
    <s v="Legal / Prof Fees"/>
    <s v="Default"/>
    <s v="Default"/>
    <s v="Default"/>
    <n v="-500"/>
    <d v="2020-09-01T00:00:00"/>
    <s v="Adjustment"/>
    <s v="Spreadsheet"/>
    <s v="FBP1 Adjustments - HR"/>
    <s v="Spreadsheet A 19248227 92913209"/>
    <s v="RYD FIN CAM 2021 06 010 Adjustment GBP"/>
    <d v="2020-10-05T00:00:00"/>
    <s v="RYD MCCARTHY, CAROLE"/>
    <n v="61"/>
    <s v="7310;UNIONLINE;5283921 165087359 Re-code to E35120;http://nww.docserv.wyss.nhs.uk/synergyiim/dist/?val=2479978_12958758_20200928094351"/>
    <x v="264"/>
    <m/>
    <d v="2020-10-05T00:00:00"/>
    <m/>
    <s v="7310;UNIONLINE;5283921 165087359 Re-code to E35120;"/>
    <m/>
    <m/>
    <s v="http://nww.docserv.wyss.nhs.uk/synergyiim/dist/?val=2479978_12958758_20200928094351"/>
    <m/>
    <m/>
    <m/>
    <s v="Human Resources"/>
    <x v="5"/>
    <x v="2"/>
    <x v="8"/>
    <s v="7310 Legal / Prof Fees"/>
    <x v="1"/>
  </r>
  <r>
    <s v="E35211"/>
    <s v="7310"/>
    <s v="00000"/>
    <s v="00000"/>
    <s v="000000"/>
    <s v="Employee Resourcing"/>
    <s v="Legal / Prof Fees"/>
    <s v="Default"/>
    <s v="Default"/>
    <s v="Default"/>
    <n v="-500"/>
    <d v="2020-09-01T00:00:00"/>
    <s v="Adjustment"/>
    <s v="Spreadsheet"/>
    <s v="FBP1 Adjustments - HR"/>
    <s v="Spreadsheet A 19248227 92913209"/>
    <s v="RYD FIN CAM 2021 06 010 Adjustment GBP"/>
    <d v="2020-10-05T00:00:00"/>
    <s v="RYD MCCARTHY, CAROLE"/>
    <n v="62"/>
    <s v="7310;UNIONLINE;5283991 165086934 Re-code to E35120;http://nww.docserv.wyss.nhs.uk/synergyiim/dist/?val=2378966_12829814_20200909153655"/>
    <x v="264"/>
    <m/>
    <d v="2020-10-05T00:00:00"/>
    <m/>
    <s v="7310;UNIONLINE;5283991 165086934 Re-code to E35120;"/>
    <m/>
    <m/>
    <s v="http://nww.docserv.wyss.nhs.uk/synergyiim/dist/?val=2378966_12829814_20200909153655"/>
    <m/>
    <m/>
    <m/>
    <s v="Human Resources"/>
    <x v="5"/>
    <x v="2"/>
    <x v="8"/>
    <s v="7310 Legal / Prof Fees"/>
    <x v="1"/>
  </r>
  <r>
    <s v="E35211"/>
    <s v="7310"/>
    <s v="00000"/>
    <s v="00000"/>
    <s v="000000"/>
    <s v="Employee Resourcing"/>
    <s v="Legal / Prof Fees"/>
    <s v="Default"/>
    <s v="Default"/>
    <s v="Default"/>
    <n v="-500"/>
    <d v="2020-09-01T00:00:00"/>
    <s v="Adjustment"/>
    <s v="Spreadsheet"/>
    <s v="FBP1 Adjustments - HR"/>
    <s v="Spreadsheet A 19248227 92913209"/>
    <s v="RYD FIN CAM 2021 06 010 Adjustment GBP"/>
    <d v="2020-10-05T00:00:00"/>
    <s v="RYD MCCARTHY, CAROLE"/>
    <n v="63"/>
    <s v="7310;UNIONLINE;5284021 165086935 Re-code to E35120;http://nww.docserv.wyss.nhs.uk/synergyiim/dist/?val=2382491_12834185_20200910093155"/>
    <x v="264"/>
    <m/>
    <d v="2020-10-05T00:00:00"/>
    <m/>
    <s v="7310;UNIONLINE;5284021 165086935 Re-code to E35120;"/>
    <m/>
    <m/>
    <s v="http://nww.docserv.wyss.nhs.uk/synergyiim/dist/?val=2382491_12834185_20200910093155"/>
    <m/>
    <m/>
    <m/>
    <s v="Human Resources"/>
    <x v="5"/>
    <x v="2"/>
    <x v="8"/>
    <s v="7310 Legal / Prof Fees"/>
    <x v="1"/>
  </r>
  <r>
    <s v="E35211"/>
    <s v="7310"/>
    <s v="00000"/>
    <s v="00000"/>
    <s v="000000"/>
    <s v="Employee Resourcing"/>
    <s v="Legal / Prof Fees"/>
    <s v="Default"/>
    <s v="Default"/>
    <s v="Default"/>
    <n v="-5750"/>
    <d v="2020-09-01T00:00:00"/>
    <s v="Adjustment"/>
    <s v="Spreadsheet"/>
    <s v="FBP1 Adjustments - HR"/>
    <s v="Spreadsheet A 19248227 92913209"/>
    <s v="RYD FIN CAM 2021 06 010 Adjustment GBP"/>
    <d v="2020-10-05T00:00:00"/>
    <s v="RYD MCCARTHY, CAROLE"/>
    <n v="64"/>
    <s v="7310;VISTA EMPLOYER SERVICES LTD;INV004990 165086193 Re-code to E35120;http://nww.docserv.wyss.nhs.uk/synergyiim/dist/?val=2348362_12783955_20200904093151"/>
    <x v="264"/>
    <m/>
    <d v="2020-10-05T00:00:00"/>
    <m/>
    <s v="7310;VISTA EMPLOYER SERVICES LTD;INV004990 165086193 Re-code to E35120;"/>
    <m/>
    <m/>
    <s v="http://nww.docserv.wyss.nhs.uk/synergyiim/dist/?val=2348362_12783955_20200904093151"/>
    <m/>
    <m/>
    <m/>
    <s v="Human Resources"/>
    <x v="5"/>
    <x v="2"/>
    <x v="8"/>
    <s v="7310 Legal / Prof Fees"/>
    <x v="1"/>
  </r>
  <r>
    <s v="E35211"/>
    <s v="7310"/>
    <s v="00000"/>
    <s v="00000"/>
    <s v="000000"/>
    <s v="Employee Resourcing"/>
    <s v="Legal / Prof Fees"/>
    <s v="Default"/>
    <s v="Default"/>
    <s v="Default"/>
    <n v="-12960.4"/>
    <d v="2020-09-01T00:00:00"/>
    <s v="Adjustment"/>
    <s v="Spreadsheet"/>
    <s v="SBS RYD AUG-20 VAT ADJUSTMENT JOURNAL"/>
    <s v="Spreadsheet A 19208200 92771153"/>
    <s v="SBS RYD AUG-20 VAT ADJUSTMENT JOURNAL Adjustment GBP"/>
    <d v="2020-10-01T00:00:00"/>
    <s v="SSC BLATTI, FRANCESCO"/>
    <n v="728"/>
    <s v="DAC BEACHCROFT LLP-OR12_53657-10227164-12960.4-http://nww.docserv.wyss.nhs.uk/synergyiim/dist/?val=2257060_12654932_20200817154958"/>
    <x v="351"/>
    <m/>
    <d v="2020-10-01T00:00:00"/>
    <m/>
    <s v="DAC BEACHCROFT LLP-OR12_53657-10227164-12960.4-"/>
    <m/>
    <m/>
    <s v="http://nww.docserv.wyss.nhs.uk/synergyiim/dist/?val=2257060_12654932_20200817154958"/>
    <m/>
    <m/>
    <m/>
    <s v="Human Resources"/>
    <x v="5"/>
    <x v="2"/>
    <x v="8"/>
    <s v="7310 Legal / Prof Fees"/>
    <x v="1"/>
  </r>
  <r>
    <s v="E35211"/>
    <s v="7310"/>
    <s v="00000"/>
    <s v="00000"/>
    <s v="000000"/>
    <s v="Employee Resourcing"/>
    <s v="Legal / Prof Fees"/>
    <s v="Default"/>
    <s v="Default"/>
    <s v="Default"/>
    <n v="5750"/>
    <d v="2020-09-01T00:00:00"/>
    <s v="Purchase Invoices"/>
    <s v="Payables"/>
    <s v="Journal Import 91951268:"/>
    <s v="Payables A 19018370 91951268"/>
    <s v="SEP-20 Purchase Invoices GBP"/>
    <d v="2020-09-08T00:00:00"/>
    <s v="SSCREPMAN,"/>
    <n v="20"/>
    <s v="Journal Import Created"/>
    <x v="212"/>
    <s v="INV004990"/>
    <d v="2020-06-30T00:00:00"/>
    <n v="165086193"/>
    <m/>
    <s v="PO Invoice"/>
    <m/>
    <s v="http://nww.docserv.wyss.nhs.uk/synergyiim/dist/?val=2348362_12783955_20200904093151"/>
    <n v="1"/>
    <n v="5750"/>
    <m/>
    <s v="Human Resources"/>
    <x v="5"/>
    <x v="2"/>
    <x v="8"/>
    <s v="7310 Legal / Prof Fees"/>
    <x v="1"/>
  </r>
  <r>
    <s v="E35211"/>
    <s v="7310"/>
    <s v="00000"/>
    <s v="00000"/>
    <s v="000000"/>
    <s v="Employee Resourcing"/>
    <s v="Legal / Prof Fees"/>
    <s v="Default"/>
    <s v="Default"/>
    <s v="Default"/>
    <n v="500"/>
    <d v="2020-09-01T00:00:00"/>
    <s v="Purchase Invoices"/>
    <s v="Payables"/>
    <s v="Journal Import 92076931:"/>
    <s v="Payables A 19040388 92076931"/>
    <s v="SEP-20 Purchase Invoices GBP"/>
    <d v="2020-09-11T00:00:00"/>
    <s v="SSCREPMAN,"/>
    <n v="26"/>
    <s v="Journal Import Created"/>
    <x v="222"/>
    <n v="5283991"/>
    <d v="2020-09-08T00:00:00"/>
    <n v="165086934"/>
    <m/>
    <s v="PO Invoice"/>
    <m/>
    <s v="http://nww.docserv.wyss.nhs.uk/synergyiim/dist/?val=2378966_12829814_20200909153655"/>
    <n v="1"/>
    <n v="500"/>
    <m/>
    <s v="Human Resources"/>
    <x v="5"/>
    <x v="2"/>
    <x v="8"/>
    <s v="7310 Legal / Prof Fees"/>
    <x v="1"/>
  </r>
  <r>
    <s v="E35211"/>
    <s v="7310"/>
    <s v="00000"/>
    <s v="00000"/>
    <s v="000000"/>
    <s v="Employee Resourcing"/>
    <s v="Legal / Prof Fees"/>
    <s v="Default"/>
    <s v="Default"/>
    <s v="Default"/>
    <n v="500"/>
    <d v="2020-09-01T00:00:00"/>
    <s v="Purchase Invoices"/>
    <s v="Payables"/>
    <s v="Journal Import 92109593:"/>
    <s v="Payables A 19045310 92109593"/>
    <s v="SEP-20 Purchase Invoices GBP"/>
    <d v="2020-09-11T00:00:00"/>
    <s v="SSCREPMAN,"/>
    <n v="23"/>
    <s v="Journal Import Created"/>
    <x v="222"/>
    <n v="5284021"/>
    <d v="2020-09-10T00:00:00"/>
    <n v="165086935"/>
    <m/>
    <s v="PO Invoice"/>
    <m/>
    <s v="http://nww.docserv.wyss.nhs.uk/synergyiim/dist/?val=2382491_12834185_20200910093155"/>
    <n v="1"/>
    <n v="500"/>
    <m/>
    <s v="Human Resources"/>
    <x v="5"/>
    <x v="2"/>
    <x v="8"/>
    <s v="7310 Legal / Prof Fees"/>
    <x v="1"/>
  </r>
  <r>
    <s v="E35211"/>
    <s v="7310"/>
    <s v="00000"/>
    <s v="00000"/>
    <s v="000000"/>
    <s v="Employee Resourcing"/>
    <s v="Legal / Prof Fees"/>
    <s v="Default"/>
    <s v="Default"/>
    <s v="Default"/>
    <n v="500"/>
    <d v="2020-09-01T00:00:00"/>
    <s v="Purchase Invoices"/>
    <s v="Payables"/>
    <s v="Journal Import 92684409:"/>
    <s v="Payables A 19194881 92684409"/>
    <s v="SEP-20 Purchase Invoices GBP"/>
    <d v="2020-09-29T00:00:00"/>
    <s v="SSCREPMAN,"/>
    <n v="38"/>
    <s v="Journal Import Created"/>
    <x v="222"/>
    <n v="5283921"/>
    <d v="2020-09-07T00:00:00"/>
    <n v="165087359"/>
    <m/>
    <s v="PO Invoice"/>
    <m/>
    <s v="http://nww.docserv.wyss.nhs.uk/synergyiim/dist/?val=2479978_12958758_20200928094351"/>
    <n v="1"/>
    <n v="500"/>
    <m/>
    <s v="Human Resources"/>
    <x v="5"/>
    <x v="2"/>
    <x v="8"/>
    <s v="7310 Legal / Prof Fees"/>
    <x v="1"/>
  </r>
  <r>
    <s v="E35211"/>
    <s v="7310"/>
    <s v="00000"/>
    <s v="00000"/>
    <s v="000000"/>
    <s v="Employee Resourcing"/>
    <s v="Legal / Prof Fees"/>
    <s v="Default"/>
    <s v="Default"/>
    <s v="Default"/>
    <n v="-3597.6"/>
    <d v="2020-09-01T00:00:00"/>
    <s v="Receiving"/>
    <s v="Cost Management"/>
    <s v="Journal Import 91611345:"/>
    <s v="Cost Management A 18933919 91611345 2"/>
    <s v="01-SEP-2020 Receiving GBP"/>
    <d v="2020-08-28T00:00:00"/>
    <s v="SSCREPMAN,"/>
    <n v="2884"/>
    <s v="KL - Job evaluator initial licence subscription and commitment to 3 year contract. For the period 23rd March 2020 to 22nd March 2021."/>
    <x v="346"/>
    <n v="165083936"/>
    <d v="2020-03-31T00:00:00"/>
    <m/>
    <m/>
    <m/>
    <s v="LINCOLN"/>
    <m/>
    <m/>
    <m/>
    <m/>
    <s v="Human Resources"/>
    <x v="5"/>
    <x v="2"/>
    <x v="8"/>
    <s v="7310 Legal / Prof Fees"/>
    <x v="1"/>
  </r>
  <r>
    <s v="E35211"/>
    <s v="7310"/>
    <s v="00000"/>
    <s v="00000"/>
    <s v="000000"/>
    <s v="Employee Resourcing"/>
    <s v="Legal / Prof Fees"/>
    <s v="Default"/>
    <s v="Default"/>
    <s v="Default"/>
    <n v="-805"/>
    <d v="2020-09-01T00:00:00"/>
    <s v="Receiving"/>
    <s v="Cost Management"/>
    <s v="Journal Import 91611345:"/>
    <s v="Cost Management A 18933919 91611345 2"/>
    <s v="01-SEP-2020 Receiving GBP"/>
    <d v="2020-08-28T00:00:00"/>
    <s v="SSCREPMAN,"/>
    <n v="2885"/>
    <s v="Invoice 4921 - Investigation  ref Coxheath Delivery by Abi Alemoru 2 x days Interviews 1.5 days Case document review &amp; report writing"/>
    <x v="212"/>
    <n v="165085046"/>
    <d v="2020-06-02T00:00:00"/>
    <m/>
    <m/>
    <m/>
    <s v="CHEADLE"/>
    <m/>
    <m/>
    <m/>
    <m/>
    <s v="Human Resources"/>
    <x v="5"/>
    <x v="2"/>
    <x v="8"/>
    <s v="7310 Legal / Prof Fees"/>
    <x v="1"/>
  </r>
  <r>
    <s v="E35211"/>
    <s v="7310"/>
    <s v="00000"/>
    <s v="00000"/>
    <s v="000000"/>
    <s v="Employee Resourcing"/>
    <s v="Legal / Prof Fees"/>
    <s v="Default"/>
    <s v="Default"/>
    <s v="Default"/>
    <n v="-5750"/>
    <d v="2020-09-01T00:00:00"/>
    <s v="Receiving"/>
    <s v="Cost Management"/>
    <s v="Journal Import 91611345:"/>
    <s v="Cost Management A 18933919 91611345 2"/>
    <s v="01-SEP-2020 Receiving GBP"/>
    <d v="2020-08-28T00:00:00"/>
    <s v="SSCREPMAN,"/>
    <n v="2886"/>
    <s v="Approved by RC: Delivery by Abi Alemoru 2.5 x days Document collation/review 2.5 x days Report writing and delivery"/>
    <x v="212"/>
    <n v="165086193"/>
    <d v="2020-07-30T00:00:00"/>
    <m/>
    <m/>
    <m/>
    <s v="CHEADLE"/>
    <m/>
    <m/>
    <m/>
    <m/>
    <s v="Human Resources"/>
    <x v="5"/>
    <x v="2"/>
    <x v="8"/>
    <s v="7310 Legal / Prof Fees"/>
    <x v="1"/>
  </r>
  <r>
    <s v="E35211"/>
    <s v="7310"/>
    <s v="00000"/>
    <s v="00000"/>
    <s v="000000"/>
    <s v="Employee Resourcing"/>
    <s v="Legal / Prof Fees"/>
    <s v="Default"/>
    <s v="Default"/>
    <s v="Default"/>
    <n v="-920"/>
    <d v="2020-09-01T00:00:00"/>
    <s v="Receiving"/>
    <s v="Cost Management"/>
    <s v="Journal Import 91611345:"/>
    <s v="Cost Management A 18933919 91611345 2"/>
    <s v="01-SEP-2020 Receiving GBP"/>
    <d v="2020-08-28T00:00:00"/>
    <s v="SSCREPMAN,"/>
    <n v="2887"/>
    <s v="Invoice 004920 - Investigation  Coxheath Delivery by Abi Alemoru 4 x days Case document review and report writing"/>
    <x v="212"/>
    <n v="165085045"/>
    <d v="2020-06-03T00:00:00"/>
    <m/>
    <m/>
    <m/>
    <s v="CHEADLE"/>
    <m/>
    <m/>
    <m/>
    <m/>
    <s v="Human Resources"/>
    <x v="5"/>
    <x v="2"/>
    <x v="8"/>
    <s v="7310 Legal / Prof Fees"/>
    <x v="1"/>
  </r>
  <r>
    <s v="E35211"/>
    <s v="7310"/>
    <s v="00000"/>
    <s v="00000"/>
    <s v="000000"/>
    <s v="Employee Resourcing"/>
    <s v="Legal / Prof Fees"/>
    <s v="Default"/>
    <s v="Default"/>
    <s v="Default"/>
    <n v="805"/>
    <d v="2020-09-01T00:00:00"/>
    <s v="Receiving"/>
    <s v="Cost Management"/>
    <s v="Journal Import 92731062:"/>
    <s v="Cost Management A 19203105 92731062"/>
    <s v="30-SEP-2020 Receiving GBP"/>
    <d v="2020-09-30T00:00:00"/>
    <s v="SSCREPMAN,"/>
    <n v="2703"/>
    <s v="Invoice 4921 - Investigation  ref Coxheath Delivery by Abi Alemoru 2 x days Interviews 1.5 days Case document review &amp; report writing"/>
    <x v="212"/>
    <n v="165085046"/>
    <d v="2020-06-02T00:00:00"/>
    <m/>
    <m/>
    <m/>
    <s v="CHEADLE"/>
    <m/>
    <m/>
    <m/>
    <m/>
    <s v="Human Resources"/>
    <x v="5"/>
    <x v="2"/>
    <x v="8"/>
    <s v="7310 Legal / Prof Fees"/>
    <x v="1"/>
  </r>
  <r>
    <s v="E35211"/>
    <s v="7310"/>
    <s v="00000"/>
    <s v="00000"/>
    <s v="000000"/>
    <s v="Employee Resourcing"/>
    <s v="Legal / Prof Fees"/>
    <s v="Default"/>
    <s v="Default"/>
    <s v="Default"/>
    <n v="3597.6"/>
    <d v="2020-09-01T00:00:00"/>
    <s v="Receiving"/>
    <s v="Cost Management"/>
    <s v="Journal Import 92731062:"/>
    <s v="Cost Management A 19203105 92731062"/>
    <s v="30-SEP-2020 Receiving GBP"/>
    <d v="2020-09-30T00:00:00"/>
    <s v="SSCREPMAN,"/>
    <n v="2704"/>
    <s v="KL - Job evaluator initial licence subscription and commitment to 3 year contract. For the period 23rd March 2020 to 22nd March 2021."/>
    <x v="346"/>
    <n v="165083936"/>
    <d v="2020-03-31T00:00:00"/>
    <m/>
    <m/>
    <m/>
    <s v="LINCOLN"/>
    <m/>
    <m/>
    <m/>
    <m/>
    <s v="Human Resources"/>
    <x v="5"/>
    <x v="2"/>
    <x v="8"/>
    <s v="7310 Legal / Prof Fees"/>
    <x v="1"/>
  </r>
  <r>
    <s v="E35211"/>
    <s v="7310"/>
    <s v="00000"/>
    <s v="00000"/>
    <s v="000000"/>
    <s v="Employee Resourcing"/>
    <s v="Legal / Prof Fees"/>
    <s v="Default"/>
    <s v="Default"/>
    <s v="Default"/>
    <n v="920"/>
    <d v="2020-09-01T00:00:00"/>
    <s v="Receiving"/>
    <s v="Cost Management"/>
    <s v="Journal Import 92731062:"/>
    <s v="Cost Management A 19203105 92731062"/>
    <s v="30-SEP-2020 Receiving GBP"/>
    <d v="2020-09-30T00:00:00"/>
    <s v="SSCREPMAN,"/>
    <n v="2705"/>
    <s v="Invoice 004920 - Investigation  Coxheath Delivery by Abi Alemoru 4 x days Case document review and report writing"/>
    <x v="212"/>
    <n v="165085045"/>
    <d v="2020-06-03T00:00:00"/>
    <m/>
    <m/>
    <m/>
    <s v="CHEADLE"/>
    <m/>
    <m/>
    <m/>
    <m/>
    <s v="Human Resources"/>
    <x v="5"/>
    <x v="2"/>
    <x v="8"/>
    <s v="7310 Legal / Prof Fees"/>
    <x v="1"/>
  </r>
  <r>
    <s v="E35211"/>
    <s v="7310"/>
    <s v="00000"/>
    <s v="00000"/>
    <s v="000000"/>
    <s v="Employee Resourcing"/>
    <s v="Legal / Prof Fees"/>
    <s v="Default"/>
    <s v="Default"/>
    <s v="Default"/>
    <n v="805"/>
    <d v="2020-10-01T00:00:00"/>
    <s v="Accrual"/>
    <s v="Spreadsheet"/>
    <s v="Reverses &quot;RYD FIN CAM 2021 06 009 Accrual GBP&quot; journal entry of &quot;Spreadsheet A 19247097 92913166&quot; batch from &quot;SEP-20&quot;."/>
    <s v="Reverses &quot;RYD FIN CAM 2021 06 009 Accrual GBP&quot;09-OCT-20 17:29:32 - 93097587"/>
    <s v="Reverses &quot;RYD FIN CAM 2021 06 009 Accrual GBP&quot;09-OCT-20 17:29:32"/>
    <d v="2020-10-09T00:00:00"/>
    <s v="SSCREPMAN,"/>
    <n v="15"/>
    <s v="7310;VISTA EMPLOYER SERVICES LTD;PO 165085046 Over-receipted"/>
    <x v="352"/>
    <m/>
    <d v="2020-10-09T00:00:00"/>
    <m/>
    <s v="7310;VISTA EMPLOYER SERVICES LTD;PO 165085046 Over-receipted"/>
    <m/>
    <m/>
    <m/>
    <m/>
    <m/>
    <m/>
    <s v="Human Resources"/>
    <x v="5"/>
    <x v="2"/>
    <x v="8"/>
    <s v="7310 Legal / Prof Fees"/>
    <x v="1"/>
  </r>
  <r>
    <s v="E35211"/>
    <s v="7310"/>
    <s v="00000"/>
    <s v="00000"/>
    <s v="000000"/>
    <s v="Employee Resourcing"/>
    <s v="Legal / Prof Fees"/>
    <s v="Default"/>
    <s v="Default"/>
    <s v="Default"/>
    <n v="920"/>
    <d v="2020-10-01T00:00:00"/>
    <s v="Accrual"/>
    <s v="Spreadsheet"/>
    <s v="Reverses &quot;RYD FIN CAM 2021 06 009 Accrual GBP&quot; journal entry of &quot;Spreadsheet A 19247097 92913166&quot; batch from &quot;SEP-20&quot;."/>
    <s v="Reverses &quot;RYD FIN CAM 2021 06 009 Accrual GBP&quot;09-OCT-20 17:29:32 - 93097587"/>
    <s v="Reverses &quot;RYD FIN CAM 2021 06 009 Accrual GBP&quot;09-OCT-20 17:29:32"/>
    <d v="2020-10-09T00:00:00"/>
    <s v="SSCREPMAN,"/>
    <n v="16"/>
    <s v="7310;VISTA EMPLOYER SERVICES LTD;PO 165085045 Over-receipted"/>
    <x v="352"/>
    <m/>
    <d v="2020-10-09T00:00:00"/>
    <m/>
    <s v="7310;VISTA EMPLOYER SERVICES LTD;PO 165085045 Over-receipted"/>
    <m/>
    <m/>
    <m/>
    <m/>
    <m/>
    <m/>
    <s v="Human Resources"/>
    <x v="5"/>
    <x v="2"/>
    <x v="8"/>
    <s v="7310 Legal / Prof Fees"/>
    <x v="1"/>
  </r>
  <r>
    <s v="E35211"/>
    <s v="7310"/>
    <s v="00000"/>
    <s v="00000"/>
    <s v="000000"/>
    <s v="Employee Resourcing"/>
    <s v="Legal / Prof Fees"/>
    <s v="Default"/>
    <s v="Default"/>
    <s v="Default"/>
    <n v="3597.6"/>
    <d v="2020-10-01T00:00:00"/>
    <s v="Accrual"/>
    <s v="Spreadsheet"/>
    <s v="Reverses &quot;RYD FIN CAM 2021 06 009 Accrual GBP&quot; journal entry of &quot;Spreadsheet A 19247097 92913166&quot; batch from &quot;SEP-20&quot;."/>
    <s v="Reverses &quot;RYD FIN CAM 2021 06 009 Accrual GBP&quot;09-OCT-20 17:29:32 - 93097587"/>
    <s v="Reverses &quot;RYD FIN CAM 2021 06 009 Accrual GBP&quot;09-OCT-20 17:29:32"/>
    <d v="2020-10-09T00:00:00"/>
    <s v="SSCREPMAN,"/>
    <n v="17"/>
    <s v="7310;SELENITY LTD;PO 165083936 to be closed"/>
    <x v="352"/>
    <m/>
    <d v="2020-10-09T00:00:00"/>
    <m/>
    <s v="7310;SELENITY LTD;PO 165083936 to be closed"/>
    <m/>
    <m/>
    <m/>
    <m/>
    <m/>
    <m/>
    <s v="Human Resources"/>
    <x v="5"/>
    <x v="2"/>
    <x v="8"/>
    <s v="7310 Legal / Prof Fees"/>
    <x v="1"/>
  </r>
  <r>
    <s v="E35211"/>
    <s v="7310"/>
    <s v="00000"/>
    <s v="00000"/>
    <s v="000000"/>
    <s v="Employee Resourcing"/>
    <s v="Legal / Prof Fees"/>
    <s v="Default"/>
    <s v="Default"/>
    <s v="Default"/>
    <n v="-805"/>
    <d v="2020-10-01T00:00:00"/>
    <s v="Receiving"/>
    <s v="Cost Management"/>
    <s v="Journal Import 92731062:"/>
    <s v="Cost Management A 19203105 92731062 2"/>
    <s v="01-OCT-2020 Receiving GBP"/>
    <d v="2020-09-30T00:00:00"/>
    <s v="SSCREPMAN,"/>
    <n v="2703"/>
    <s v="Invoice 4921 - Investigation  ref Coxheath Delivery by Abi Alemoru 2 x days Interviews 1.5 days Case document review &amp; report writing"/>
    <x v="212"/>
    <n v="165085046"/>
    <d v="2020-06-02T00:00:00"/>
    <m/>
    <m/>
    <m/>
    <s v="CHEADLE"/>
    <m/>
    <m/>
    <m/>
    <m/>
    <s v="Human Resources"/>
    <x v="5"/>
    <x v="2"/>
    <x v="8"/>
    <s v="7310 Legal / Prof Fees"/>
    <x v="1"/>
  </r>
  <r>
    <s v="E35211"/>
    <s v="7310"/>
    <s v="00000"/>
    <s v="00000"/>
    <s v="000000"/>
    <s v="Employee Resourcing"/>
    <s v="Legal / Prof Fees"/>
    <s v="Default"/>
    <s v="Default"/>
    <s v="Default"/>
    <n v="-3597.6"/>
    <d v="2020-10-01T00:00:00"/>
    <s v="Receiving"/>
    <s v="Cost Management"/>
    <s v="Journal Import 92731062:"/>
    <s v="Cost Management A 19203105 92731062 2"/>
    <s v="01-OCT-2020 Receiving GBP"/>
    <d v="2020-09-30T00:00:00"/>
    <s v="SSCREPMAN,"/>
    <n v="2704"/>
    <s v="KL - Job evaluator initial licence subscription and commitment to 3 year contract. For the period 23rd March 2020 to 22nd March 2021."/>
    <x v="346"/>
    <n v="165083936"/>
    <d v="2020-03-31T00:00:00"/>
    <m/>
    <m/>
    <m/>
    <s v="LINCOLN"/>
    <m/>
    <m/>
    <m/>
    <m/>
    <s v="Human Resources"/>
    <x v="5"/>
    <x v="2"/>
    <x v="8"/>
    <s v="7310 Legal / Prof Fees"/>
    <x v="1"/>
  </r>
  <r>
    <s v="E35211"/>
    <s v="7310"/>
    <s v="00000"/>
    <s v="00000"/>
    <s v="000000"/>
    <s v="Employee Resourcing"/>
    <s v="Legal / Prof Fees"/>
    <s v="Default"/>
    <s v="Default"/>
    <s v="Default"/>
    <n v="-920"/>
    <d v="2020-10-01T00:00:00"/>
    <s v="Receiving"/>
    <s v="Cost Management"/>
    <s v="Journal Import 92731062:"/>
    <s v="Cost Management A 19203105 92731062 2"/>
    <s v="01-OCT-2020 Receiving GBP"/>
    <d v="2020-09-30T00:00:00"/>
    <s v="SSCREPMAN,"/>
    <n v="2705"/>
    <s v="Invoice 004920 - Investigation  Coxheath Delivery by Abi Alemoru 4 x days Case document review and report writing"/>
    <x v="212"/>
    <n v="165085045"/>
    <d v="2020-06-03T00:00:00"/>
    <m/>
    <m/>
    <m/>
    <s v="CHEADLE"/>
    <m/>
    <m/>
    <m/>
    <m/>
    <s v="Human Resources"/>
    <x v="5"/>
    <x v="2"/>
    <x v="8"/>
    <s v="7310 Legal / Prof Fees"/>
    <x v="1"/>
  </r>
  <r>
    <s v="E35211"/>
    <s v="7310"/>
    <s v="00000"/>
    <s v="00000"/>
    <s v="000000"/>
    <s v="Employee Resourcing"/>
    <s v="Legal / Prof Fees"/>
    <s v="Default"/>
    <s v="Default"/>
    <s v="Default"/>
    <n v="920"/>
    <d v="2020-10-01T00:00:00"/>
    <s v="Receiving"/>
    <s v="Cost Management"/>
    <s v="Journal Import 93905090:"/>
    <s v="Cost Management A 19452031 93905090"/>
    <s v="30-OCT-2020 Receiving GBP"/>
    <d v="2020-10-30T00:00:00"/>
    <s v="SSCREPMAN,"/>
    <n v="2860"/>
    <s v="Invoice 004920 - Investigation  Coxheath Delivery by Abi Alemoru 4 x days Case document review and report writing"/>
    <x v="212"/>
    <n v="165085045"/>
    <d v="2020-06-03T00:00:00"/>
    <m/>
    <m/>
    <m/>
    <s v="CHEADLE"/>
    <m/>
    <m/>
    <m/>
    <m/>
    <s v="Human Resources"/>
    <x v="5"/>
    <x v="2"/>
    <x v="8"/>
    <s v="7310 Legal / Prof Fees"/>
    <x v="1"/>
  </r>
  <r>
    <s v="E35211"/>
    <s v="7310"/>
    <s v="00000"/>
    <s v="00000"/>
    <s v="000000"/>
    <s v="Employee Resourcing"/>
    <s v="Legal / Prof Fees"/>
    <s v="Default"/>
    <s v="Default"/>
    <s v="Default"/>
    <n v="805"/>
    <d v="2020-10-01T00:00:00"/>
    <s v="Receiving"/>
    <s v="Cost Management"/>
    <s v="Journal Import 93905090:"/>
    <s v="Cost Management A 19452031 93905090"/>
    <s v="30-OCT-2020 Receiving GBP"/>
    <d v="2020-10-30T00:00:00"/>
    <s v="SSCREPMAN,"/>
    <n v="2861"/>
    <s v="Invoice 4921 - Investigation  ref Coxheath Delivery by Abi Alemoru 2 x days Interviews 1.5 days Case document review &amp; report writing"/>
    <x v="212"/>
    <n v="165085046"/>
    <d v="2020-06-02T00:00:00"/>
    <m/>
    <m/>
    <m/>
    <s v="CHEADLE"/>
    <m/>
    <m/>
    <m/>
    <m/>
    <s v="Human Resources"/>
    <x v="5"/>
    <x v="2"/>
    <x v="8"/>
    <s v="7310 Legal / Prof Fees"/>
    <x v="1"/>
  </r>
  <r>
    <s v="E35211"/>
    <s v="7310"/>
    <s v="00000"/>
    <s v="00000"/>
    <s v="000000"/>
    <s v="Employee Resourcing"/>
    <s v="Legal / Prof Fees"/>
    <s v="Default"/>
    <s v="Default"/>
    <s v="Default"/>
    <n v="-805"/>
    <d v="2020-11-01T00:00:00"/>
    <s v="Accrual"/>
    <s v="Spreadsheet"/>
    <s v="FBP1 Accruals - HR"/>
    <s v="Spreadsheet A 19741229 95259764"/>
    <s v="RYD FIN CAM 2021 08 014 Accrual GBP"/>
    <d v="2020-12-03T00:00:00"/>
    <s v="RYD MCCARTHY, CAROLE"/>
    <n v="16"/>
    <s v="7310;VISTA EMPLOYER SERVICES LTD;165085046 over-receipted;Nov-20"/>
    <x v="268"/>
    <m/>
    <d v="2020-12-03T00:00:00"/>
    <m/>
    <s v="7310;VISTA EMPLOYER SERVICES LTD;165085046 over-receipted;Nov-20"/>
    <m/>
    <m/>
    <m/>
    <m/>
    <m/>
    <m/>
    <s v="Human Resources"/>
    <x v="5"/>
    <x v="2"/>
    <x v="8"/>
    <s v="7310 Legal / Prof Fees"/>
    <x v="1"/>
  </r>
  <r>
    <s v="E35211"/>
    <s v="7310"/>
    <s v="00000"/>
    <s v="00000"/>
    <s v="000000"/>
    <s v="Employee Resourcing"/>
    <s v="Legal / Prof Fees"/>
    <s v="Default"/>
    <s v="Default"/>
    <s v="Default"/>
    <n v="-920"/>
    <d v="2020-11-01T00:00:00"/>
    <s v="Accrual"/>
    <s v="Spreadsheet"/>
    <s v="FBP1 Accruals - HR"/>
    <s v="Spreadsheet A 19741229 95259764"/>
    <s v="RYD FIN CAM 2021 08 014 Accrual GBP"/>
    <d v="2020-12-03T00:00:00"/>
    <s v="RYD MCCARTHY, CAROLE"/>
    <n v="17"/>
    <s v="7310;VISTA EMPLOYER SERVICES LTD;165085045 over-receipted;Nov-20"/>
    <x v="268"/>
    <m/>
    <d v="2020-12-03T00:00:00"/>
    <m/>
    <s v="7310;VISTA EMPLOYER SERVICES LTD;165085045 over-receipted;Nov-20"/>
    <m/>
    <m/>
    <m/>
    <m/>
    <m/>
    <m/>
    <s v="Human Resources"/>
    <x v="5"/>
    <x v="2"/>
    <x v="8"/>
    <s v="7310 Legal / Prof Fees"/>
    <x v="1"/>
  </r>
  <r>
    <s v="E35211"/>
    <s v="7310"/>
    <s v="00000"/>
    <s v="00000"/>
    <s v="000000"/>
    <s v="Employee Resourcing"/>
    <s v="Legal / Prof Fees"/>
    <s v="Default"/>
    <s v="Default"/>
    <s v="Default"/>
    <n v="690"/>
    <d v="2020-11-01T00:00:00"/>
    <s v="Adjustment"/>
    <s v="Spreadsheet"/>
    <s v="FBP1 Adjustments - HR"/>
    <s v="Spreadsheet A 19741230 95259774"/>
    <s v="RYD FIN CAM 2021 08 015 Adjustment GBP"/>
    <d v="2020-12-03T00:00:00"/>
    <s v="RYD MCCARTHY, CAROLE"/>
    <n v="35"/>
    <s v="7310;VISTA EMPLOYER SERVICES LTD-OR12_217312-INV004937-690-"/>
    <x v="270"/>
    <m/>
    <d v="2020-12-03T00:00:00"/>
    <m/>
    <s v="7310;VISTA EMPLOYER SERVICES LTD-OR12_217312-INV004937-690-"/>
    <m/>
    <m/>
    <m/>
    <m/>
    <m/>
    <m/>
    <s v="Human Resources"/>
    <x v="5"/>
    <x v="2"/>
    <x v="8"/>
    <s v="7310 Legal / Prof Fees"/>
    <x v="1"/>
  </r>
  <r>
    <s v="E35211"/>
    <s v="7310"/>
    <s v="00000"/>
    <s v="00000"/>
    <s v="000000"/>
    <s v="Employee Resourcing"/>
    <s v="Legal / Prof Fees"/>
    <s v="Default"/>
    <s v="Default"/>
    <s v="Default"/>
    <n v="805"/>
    <d v="2020-11-01T00:00:00"/>
    <s v="Adjustment"/>
    <s v="Spreadsheet"/>
    <s v="FBP1 Adjustments - HR"/>
    <s v="Spreadsheet A 19741230 95259774"/>
    <s v="RYD FIN CAM 2021 08 015 Adjustment GBP"/>
    <d v="2020-12-03T00:00:00"/>
    <s v="RYD MCCARTHY, CAROLE"/>
    <n v="36"/>
    <s v="7310;VISTA EMPLOYER SERVICES LTD-OR12_217312-4921-805-"/>
    <x v="270"/>
    <m/>
    <d v="2020-12-03T00:00:00"/>
    <m/>
    <s v="7310;VISTA EMPLOYER SERVICES LTD-OR12_217312-4921-805-"/>
    <m/>
    <m/>
    <m/>
    <m/>
    <m/>
    <m/>
    <s v="Human Resources"/>
    <x v="5"/>
    <x v="2"/>
    <x v="8"/>
    <s v="7310 Legal / Prof Fees"/>
    <x v="1"/>
  </r>
  <r>
    <s v="E35211"/>
    <s v="7310"/>
    <s v="00000"/>
    <s v="00000"/>
    <s v="000000"/>
    <s v="Employee Resourcing"/>
    <s v="Legal / Prof Fees"/>
    <s v="Default"/>
    <s v="Default"/>
    <s v="Default"/>
    <n v="920"/>
    <d v="2020-11-01T00:00:00"/>
    <s v="Adjustment"/>
    <s v="Spreadsheet"/>
    <s v="FBP1 Adjustments - HR"/>
    <s v="Spreadsheet A 19741230 95259774"/>
    <s v="RYD FIN CAM 2021 08 015 Adjustment GBP"/>
    <d v="2020-12-03T00:00:00"/>
    <s v="RYD MCCARTHY, CAROLE"/>
    <n v="37"/>
    <s v="7310;VISTA EMPLOYER SERVICES LTD-OR12_217312-4920-920-"/>
    <x v="270"/>
    <m/>
    <d v="2020-12-03T00:00:00"/>
    <m/>
    <s v="7310;VISTA EMPLOYER SERVICES LTD-OR12_217312-4920-920-"/>
    <m/>
    <m/>
    <m/>
    <m/>
    <m/>
    <m/>
    <s v="Human Resources"/>
    <x v="5"/>
    <x v="2"/>
    <x v="8"/>
    <s v="7310 Legal / Prof Fees"/>
    <x v="1"/>
  </r>
  <r>
    <s v="E35211"/>
    <s v="7310"/>
    <s v="00000"/>
    <s v="00000"/>
    <s v="000000"/>
    <s v="Employee Resourcing"/>
    <s v="Legal / Prof Fees"/>
    <s v="Default"/>
    <s v="Default"/>
    <s v="Default"/>
    <n v="920"/>
    <d v="2020-11-01T00:00:00"/>
    <s v="Adjustment"/>
    <s v="Spreadsheet"/>
    <s v="FBP1 Adjustments - HR"/>
    <s v="Spreadsheet A 19741230 95259774"/>
    <s v="RYD FIN CAM 2021 08 015 Adjustment GBP"/>
    <d v="2020-12-03T00:00:00"/>
    <s v="RYD MCCARTHY, CAROLE"/>
    <n v="38"/>
    <s v="7310;VISTA EMPLOYER SERVICES LTD-OR12_217312-INV004936-920-"/>
    <x v="270"/>
    <m/>
    <d v="2020-12-03T00:00:00"/>
    <m/>
    <s v="7310;VISTA EMPLOYER SERVICES LTD-OR12_217312-INV004936-920-"/>
    <m/>
    <m/>
    <m/>
    <m/>
    <m/>
    <m/>
    <s v="Human Resources"/>
    <x v="5"/>
    <x v="2"/>
    <x v="8"/>
    <s v="7310 Legal / Prof Fees"/>
    <x v="1"/>
  </r>
  <r>
    <s v="E35211"/>
    <s v="7310"/>
    <s v="00000"/>
    <s v="00000"/>
    <s v="000000"/>
    <s v="Employee Resourcing"/>
    <s v="Legal / Prof Fees"/>
    <s v="Default"/>
    <s v="Default"/>
    <s v="Default"/>
    <n v="-3450"/>
    <d v="2020-11-01T00:00:00"/>
    <s v="Adjustment"/>
    <s v="Spreadsheet"/>
    <s v="FBP1 Adjustments - HR"/>
    <s v="Spreadsheet A 19741230 95259774"/>
    <s v="RYD FIN CAM 2021 08 015 Adjustment GBP"/>
    <d v="2020-12-03T00:00:00"/>
    <s v="RYD MCCARTHY, CAROLE"/>
    <n v="39"/>
    <s v="7310;VISTA EMPLOYER SERVICES LTD;5083 165088410;https://nww.einvoice-prod.sbs.nhs.uk:8179/invoicepdf/c3cf28fb-eca8-5333-9fbd-8d4ccc7f5001"/>
    <x v="270"/>
    <m/>
    <d v="2020-12-03T00:00:00"/>
    <m/>
    <s v="7310;VISTA EMPLOYER SERVICES LTD;5083 165088410;"/>
    <m/>
    <m/>
    <s v="https://nww.einvoice-prod.sbs.nhs.uk:8179/invoicepdf/c3cf28fb-eca8-5333-9fbd-8d4ccc7f5001"/>
    <m/>
    <m/>
    <m/>
    <s v="Human Resources"/>
    <x v="5"/>
    <x v="2"/>
    <x v="8"/>
    <s v="7310 Legal / Prof Fees"/>
    <x v="1"/>
  </r>
  <r>
    <s v="E35211"/>
    <s v="7310"/>
    <s v="00000"/>
    <s v="00000"/>
    <s v="000000"/>
    <s v="Employee Resourcing"/>
    <s v="Legal / Prof Fees"/>
    <s v="Default"/>
    <s v="Default"/>
    <s v="Default"/>
    <n v="-4266.3999999999996"/>
    <d v="2020-11-01T00:00:00"/>
    <s v="Adjustment"/>
    <s v="Spreadsheet"/>
    <s v="FBP1 Adjustments - HR"/>
    <s v="Spreadsheet A 19741230 95259774"/>
    <s v="RYD FIN CAM 2021 08 015 Adjustment GBP"/>
    <d v="2020-12-03T00:00:00"/>
    <s v="RYD MCCARTHY, CAROLE"/>
    <n v="40"/>
    <s v="7310;VISTA EMPLOYER SERVICES LTD;005084A 165088615;https://nww.einvoice-prod.sbs.nhs.uk:8179/invoicepdf/66d41a43-dd11-5063-aabf-d191c06eac0b"/>
    <x v="270"/>
    <m/>
    <d v="2020-12-03T00:00:00"/>
    <m/>
    <s v="7310;VISTA EMPLOYER SERVICES LTD;005084A 165088615;"/>
    <m/>
    <m/>
    <s v="https://nww.einvoice-prod.sbs.nhs.uk:8179/invoicepdf/66d41a43-dd11-5063-aabf-d191c06eac0b"/>
    <m/>
    <m/>
    <m/>
    <s v="Human Resources"/>
    <x v="5"/>
    <x v="2"/>
    <x v="8"/>
    <s v="7310 Legal / Prof Fees"/>
    <x v="1"/>
  </r>
  <r>
    <s v="E35211"/>
    <s v="7310"/>
    <s v="00000"/>
    <s v="00000"/>
    <s v="000000"/>
    <s v="Employee Resourcing"/>
    <s v="Legal / Prof Fees"/>
    <s v="Default"/>
    <s v="Default"/>
    <s v="Default"/>
    <n v="-4266.3999999999996"/>
    <d v="2020-11-01T00:00:00"/>
    <s v="Adjustment"/>
    <s v="Spreadsheet"/>
    <s v="FBP1 Adjustments - HR"/>
    <s v="Spreadsheet A 19741230 95259774"/>
    <s v="RYD FIN CAM 2021 08 015 Adjustment GBP"/>
    <d v="2020-12-03T00:00:00"/>
    <s v="RYD MCCARTHY, CAROLE"/>
    <n v="41"/>
    <s v="7310;VISTA EMPLOYER SERVICES LTD;5084 165088410;https://nww.einvoice-prod.sbs.nhs.uk:8179/invoicepdf/b00a0cba-34a6-5da5-93b6-de22061b5135"/>
    <x v="270"/>
    <m/>
    <d v="2020-12-03T00:00:00"/>
    <m/>
    <s v="7310;VISTA EMPLOYER SERVICES LTD;5084 165088410;"/>
    <m/>
    <m/>
    <s v="https://nww.einvoice-prod.sbs.nhs.uk:8179/invoicepdf/b00a0cba-34a6-5da5-93b6-de22061b5135"/>
    <m/>
    <m/>
    <m/>
    <s v="Human Resources"/>
    <x v="5"/>
    <x v="2"/>
    <x v="8"/>
    <s v="7310 Legal / Prof Fees"/>
    <x v="1"/>
  </r>
  <r>
    <s v="E35211"/>
    <s v="7310"/>
    <s v="00000"/>
    <s v="00000"/>
    <s v="000000"/>
    <s v="Employee Resourcing"/>
    <s v="Legal / Prof Fees"/>
    <s v="Default"/>
    <s v="Default"/>
    <s v="Default"/>
    <n v="1380"/>
    <d v="2020-11-01T00:00:00"/>
    <s v="Adjustment"/>
    <s v="Spreadsheet"/>
    <s v="FBP1 Adjustments - VAT Adj"/>
    <s v="Spreadsheet A 19731255 95208748"/>
    <s v="RYD FIN CAM 2021 08 011 Adjustment GBP"/>
    <d v="2020-12-02T00:00:00"/>
    <s v="RYD MCCARTHY, CAROLE"/>
    <n v="109"/>
    <s v="7310;VAT ADJ RECODE;VISTA EMPLOYER SERVICES LTD-OR12_217312-4846-1380-http://nww.docserv.wyss.nhs.uk/synergyiim/dist/?val=1926446_12082396_20200603170022"/>
    <x v="36"/>
    <m/>
    <d v="2020-12-02T00:00:00"/>
    <m/>
    <s v="7310;VAT ADJ RECODE;VISTA EMPLOYER SERVICES LTD-OR12_217312-4846-1380-"/>
    <m/>
    <m/>
    <s v="http://nww.docserv.wyss.nhs.uk/synergyiim/dist/?val=1926446_12082396_20200603170022"/>
    <m/>
    <m/>
    <m/>
    <s v="Human Resources"/>
    <x v="5"/>
    <x v="2"/>
    <x v="8"/>
    <s v="7310 Legal / Prof Fees"/>
    <x v="1"/>
  </r>
  <r>
    <s v="E35211"/>
    <s v="7310"/>
    <s v="00000"/>
    <s v="00000"/>
    <s v="000000"/>
    <s v="Employee Resourcing"/>
    <s v="Legal / Prof Fees"/>
    <s v="Default"/>
    <s v="Default"/>
    <s v="Default"/>
    <n v="-690"/>
    <d v="2020-11-01T00:00:00"/>
    <s v="Adjustment"/>
    <s v="Spreadsheet"/>
    <s v="SBS RYD OCT-20 VAT ADJUSTMENT JOURNAL"/>
    <s v="Spreadsheet A 19718446 95160699"/>
    <s v="SBS RYD OCT-20 VAT ADJUSTMENT JOURNAL Adjustment GBP"/>
    <d v="2020-12-01T00:00:00"/>
    <s v="SSC BLATTI, FRANCESCO"/>
    <n v="1020"/>
    <s v="VISTA EMPLOYER SERVICES LTD-OR12_217312-INV004937-690-"/>
    <x v="37"/>
    <m/>
    <d v="2020-12-01T00:00:00"/>
    <m/>
    <s v="VISTA EMPLOYER SERVICES LTD-OR12_217312-INV004937-690-"/>
    <m/>
    <m/>
    <m/>
    <m/>
    <m/>
    <m/>
    <s v="Human Resources"/>
    <x v="5"/>
    <x v="2"/>
    <x v="8"/>
    <s v="7310 Legal / Prof Fees"/>
    <x v="1"/>
  </r>
  <r>
    <s v="E35211"/>
    <s v="7310"/>
    <s v="00000"/>
    <s v="00000"/>
    <s v="000000"/>
    <s v="Employee Resourcing"/>
    <s v="Legal / Prof Fees"/>
    <s v="Default"/>
    <s v="Default"/>
    <s v="Default"/>
    <n v="-805"/>
    <d v="2020-11-01T00:00:00"/>
    <s v="Adjustment"/>
    <s v="Spreadsheet"/>
    <s v="SBS RYD OCT-20 VAT ADJUSTMENT JOURNAL"/>
    <s v="Spreadsheet A 19718446 95160699"/>
    <s v="SBS RYD OCT-20 VAT ADJUSTMENT JOURNAL Adjustment GBP"/>
    <d v="2020-12-01T00:00:00"/>
    <s v="SSC BLATTI, FRANCESCO"/>
    <n v="1021"/>
    <s v="VISTA EMPLOYER SERVICES LTD-OR12_217312-4921-805-"/>
    <x v="37"/>
    <m/>
    <d v="2020-12-01T00:00:00"/>
    <m/>
    <s v="VISTA EMPLOYER SERVICES LTD-OR12_217312-4921-805-"/>
    <m/>
    <m/>
    <m/>
    <m/>
    <m/>
    <m/>
    <s v="Human Resources"/>
    <x v="5"/>
    <x v="2"/>
    <x v="8"/>
    <s v="7310 Legal / Prof Fees"/>
    <x v="1"/>
  </r>
  <r>
    <s v="E35211"/>
    <s v="7310"/>
    <s v="00000"/>
    <s v="00000"/>
    <s v="000000"/>
    <s v="Employee Resourcing"/>
    <s v="Legal / Prof Fees"/>
    <s v="Default"/>
    <s v="Default"/>
    <s v="Default"/>
    <n v="-920"/>
    <d v="2020-11-01T00:00:00"/>
    <s v="Adjustment"/>
    <s v="Spreadsheet"/>
    <s v="SBS RYD OCT-20 VAT ADJUSTMENT JOURNAL"/>
    <s v="Spreadsheet A 19718446 95160699"/>
    <s v="SBS RYD OCT-20 VAT ADJUSTMENT JOURNAL Adjustment GBP"/>
    <d v="2020-12-01T00:00:00"/>
    <s v="SSC BLATTI, FRANCESCO"/>
    <n v="1022"/>
    <s v="VISTA EMPLOYER SERVICES LTD-OR12_217312-4920-920-"/>
    <x v="37"/>
    <m/>
    <d v="2020-12-01T00:00:00"/>
    <m/>
    <s v="VISTA EMPLOYER SERVICES LTD-OR12_217312-4920-920-"/>
    <m/>
    <m/>
    <m/>
    <m/>
    <m/>
    <m/>
    <s v="Human Resources"/>
    <x v="5"/>
    <x v="2"/>
    <x v="8"/>
    <s v="7310 Legal / Prof Fees"/>
    <x v="1"/>
  </r>
  <r>
    <s v="E35211"/>
    <s v="7310"/>
    <s v="00000"/>
    <s v="00000"/>
    <s v="000000"/>
    <s v="Employee Resourcing"/>
    <s v="Legal / Prof Fees"/>
    <s v="Default"/>
    <s v="Default"/>
    <s v="Default"/>
    <n v="-920"/>
    <d v="2020-11-01T00:00:00"/>
    <s v="Adjustment"/>
    <s v="Spreadsheet"/>
    <s v="SBS RYD OCT-20 VAT ADJUSTMENT JOURNAL"/>
    <s v="Spreadsheet A 19718446 95160699"/>
    <s v="SBS RYD OCT-20 VAT ADJUSTMENT JOURNAL Adjustment GBP"/>
    <d v="2020-12-01T00:00:00"/>
    <s v="SSC BLATTI, FRANCESCO"/>
    <n v="1023"/>
    <s v="VISTA EMPLOYER SERVICES LTD-OR12_217312-INV004936-920-"/>
    <x v="37"/>
    <m/>
    <d v="2020-12-01T00:00:00"/>
    <m/>
    <s v="VISTA EMPLOYER SERVICES LTD-OR12_217312-INV004936-920-"/>
    <m/>
    <m/>
    <m/>
    <m/>
    <m/>
    <m/>
    <s v="Human Resources"/>
    <x v="5"/>
    <x v="2"/>
    <x v="8"/>
    <s v="7310 Legal / Prof Fees"/>
    <x v="1"/>
  </r>
  <r>
    <s v="E35211"/>
    <s v="7310"/>
    <s v="00000"/>
    <s v="00000"/>
    <s v="000000"/>
    <s v="Employee Resourcing"/>
    <s v="Legal / Prof Fees"/>
    <s v="Default"/>
    <s v="Default"/>
    <s v="Default"/>
    <n v="-1380"/>
    <d v="2020-11-01T00:00:00"/>
    <s v="Adjustment"/>
    <s v="Spreadsheet"/>
    <s v="SBS RYD OCT-20 VAT ADJUSTMENT JOURNAL"/>
    <s v="Spreadsheet A 19718446 95160699"/>
    <s v="SBS RYD OCT-20 VAT ADJUSTMENT JOURNAL Adjustment GBP"/>
    <d v="2020-12-01T00:00:00"/>
    <s v="SSC BLATTI, FRANCESCO"/>
    <n v="1024"/>
    <s v="VISTA EMPLOYER SERVICES LTD-OR12_217312-4846-1380-http://nww.docserv.wyss.nhs.uk/synergyiim/dist/?val=1926446_12082396_20200603170022"/>
    <x v="37"/>
    <m/>
    <d v="2020-12-01T00:00:00"/>
    <m/>
    <s v="VISTA EMPLOYER SERVICES LTD-OR12_217312-4846-1380-"/>
    <m/>
    <m/>
    <s v="http://nww.docserv.wyss.nhs.uk/synergyiim/dist/?val=1926446_12082396_20200603170022"/>
    <m/>
    <m/>
    <m/>
    <s v="Human Resources"/>
    <x v="5"/>
    <x v="2"/>
    <x v="8"/>
    <s v="7310 Legal / Prof Fees"/>
    <x v="1"/>
  </r>
  <r>
    <s v="E35211"/>
    <s v="7310"/>
    <s v="00000"/>
    <s v="00000"/>
    <s v="000000"/>
    <s v="Employee Resourcing"/>
    <s v="Legal / Prof Fees"/>
    <s v="Default"/>
    <s v="Default"/>
    <s v="Default"/>
    <n v="4266.3999999999996"/>
    <d v="2020-11-01T00:00:00"/>
    <s v="Purchase Invoices"/>
    <s v="Payables"/>
    <s v="Journal Import 95015993:"/>
    <s v="Payables A 19686849 95015993"/>
    <s v="NOV-20 Purchase Invoices GBP"/>
    <d v="2020-11-27T00:00:00"/>
    <s v="SSCREPMAN,"/>
    <n v="20"/>
    <s v="Journal Import Created"/>
    <x v="212"/>
    <n v="5084"/>
    <d v="2020-10-30T00:00:00"/>
    <n v="165088410"/>
    <m/>
    <s v="PO Invoice"/>
    <m/>
    <s v="https://nww.einvoice-prod.sbs.nhs.uk:8179/invoicepdf/b00a0cba-34a6-5da5-93b6-de22061b5135"/>
    <n v="1"/>
    <n v="4266"/>
    <m/>
    <s v="Human Resources"/>
    <x v="5"/>
    <x v="2"/>
    <x v="8"/>
    <s v="7310 Legal / Prof Fees"/>
    <x v="1"/>
  </r>
  <r>
    <s v="E35211"/>
    <s v="7310"/>
    <s v="00000"/>
    <s v="00000"/>
    <s v="000000"/>
    <s v="Employee Resourcing"/>
    <s v="Legal / Prof Fees"/>
    <s v="Default"/>
    <s v="Default"/>
    <s v="Default"/>
    <n v="3450"/>
    <d v="2020-11-01T00:00:00"/>
    <s v="Purchase Invoices"/>
    <s v="Payables"/>
    <s v="Journal Import 95102039:"/>
    <s v="Payables A 19708874 95102039"/>
    <s v="NOV-20 Purchase Invoices GBP"/>
    <d v="2020-11-30T00:00:00"/>
    <s v="SSCREPMAN,"/>
    <n v="55"/>
    <s v="Journal Import Created"/>
    <x v="212"/>
    <n v="5083"/>
    <d v="2020-10-30T00:00:00"/>
    <n v="165088410"/>
    <m/>
    <s v="PO Invoice"/>
    <m/>
    <s v="https://nww.einvoice-prod.sbs.nhs.uk:8179/invoicepdf/c3cf28fb-eca8-5333-9fbd-8d4ccc7f5001"/>
    <n v="1"/>
    <n v="3450"/>
    <m/>
    <s v="Human Resources"/>
    <x v="5"/>
    <x v="2"/>
    <x v="8"/>
    <s v="7310 Legal / Prof Fees"/>
    <x v="1"/>
  </r>
  <r>
    <s v="E35211"/>
    <s v="7310"/>
    <s v="00000"/>
    <s v="00000"/>
    <s v="000000"/>
    <s v="Employee Resourcing"/>
    <s v="Legal / Prof Fees"/>
    <s v="Default"/>
    <s v="Default"/>
    <s v="Default"/>
    <n v="4266.3999999999996"/>
    <d v="2020-11-01T00:00:00"/>
    <s v="Purchase Invoices"/>
    <s v="Payables"/>
    <s v="Journal Import 95102039:"/>
    <s v="Payables A 19708874 95102039"/>
    <s v="NOV-20 Purchase Invoices GBP"/>
    <d v="2020-11-30T00:00:00"/>
    <s v="SSCREPMAN,"/>
    <n v="55"/>
    <s v="Journal Import Created"/>
    <x v="212"/>
    <s v="005084A"/>
    <d v="2020-10-30T00:00:00"/>
    <n v="165088615"/>
    <m/>
    <s v="PO Invoice"/>
    <m/>
    <s v="https://nww.einvoice-prod.sbs.nhs.uk:8179/invoicepdf/66d41a43-dd11-5063-aabf-d191c06eac0b"/>
    <n v="1"/>
    <n v="4266"/>
    <m/>
    <s v="Human Resources"/>
    <x v="5"/>
    <x v="2"/>
    <x v="8"/>
    <s v="7310 Legal / Prof Fees"/>
    <x v="1"/>
  </r>
  <r>
    <s v="E35211"/>
    <s v="7310"/>
    <s v="00000"/>
    <s v="00000"/>
    <s v="000000"/>
    <s v="Employee Resourcing"/>
    <s v="Legal / Prof Fees"/>
    <s v="Default"/>
    <s v="Default"/>
    <s v="Default"/>
    <n v="-920"/>
    <d v="2020-11-01T00:00:00"/>
    <s v="Receiving"/>
    <s v="Cost Management"/>
    <s v="Journal Import 93905090:"/>
    <s v="Cost Management A 19452031 93905090 2"/>
    <s v="01-NOV-2020 Receiving GBP"/>
    <d v="2020-10-30T00:00:00"/>
    <s v="SSCREPMAN,"/>
    <n v="2860"/>
    <s v="Invoice 004920 - Investigation  Coxheath Delivery by Abi Alemoru 4 x days Case document review and report writing"/>
    <x v="212"/>
    <n v="165085045"/>
    <d v="2020-06-03T00:00:00"/>
    <m/>
    <m/>
    <m/>
    <s v="CHEADLE"/>
    <m/>
    <m/>
    <m/>
    <m/>
    <s v="Human Resources"/>
    <x v="5"/>
    <x v="2"/>
    <x v="8"/>
    <s v="7310 Legal / Prof Fees"/>
    <x v="1"/>
  </r>
  <r>
    <s v="E35211"/>
    <s v="7310"/>
    <s v="00000"/>
    <s v="00000"/>
    <s v="000000"/>
    <s v="Employee Resourcing"/>
    <s v="Legal / Prof Fees"/>
    <s v="Default"/>
    <s v="Default"/>
    <s v="Default"/>
    <n v="-805"/>
    <d v="2020-11-01T00:00:00"/>
    <s v="Receiving"/>
    <s v="Cost Management"/>
    <s v="Journal Import 93905090:"/>
    <s v="Cost Management A 19452031 93905090 2"/>
    <s v="01-NOV-2020 Receiving GBP"/>
    <d v="2020-10-30T00:00:00"/>
    <s v="SSCREPMAN,"/>
    <n v="2861"/>
    <s v="Invoice 4921 - Investigation  ref Coxheath Delivery by Abi Alemoru 2 x days Interviews 1.5 days Case document review &amp; report writing"/>
    <x v="212"/>
    <n v="165085046"/>
    <d v="2020-06-02T00:00:00"/>
    <m/>
    <m/>
    <m/>
    <s v="CHEADLE"/>
    <m/>
    <m/>
    <m/>
    <m/>
    <s v="Human Resources"/>
    <x v="5"/>
    <x v="2"/>
    <x v="8"/>
    <s v="7310 Legal / Prof Fees"/>
    <x v="1"/>
  </r>
  <r>
    <s v="E35211"/>
    <s v="7310"/>
    <s v="00000"/>
    <s v="00000"/>
    <s v="000000"/>
    <s v="Employee Resourcing"/>
    <s v="Legal / Prof Fees"/>
    <s v="Default"/>
    <s v="Default"/>
    <s v="Default"/>
    <n v="805"/>
    <d v="2020-11-01T00:00:00"/>
    <s v="Receiving"/>
    <s v="Cost Management"/>
    <s v="Journal Import 95114748:"/>
    <s v="Cost Management A 19709183 95114748"/>
    <s v="30-NOV-2020 Receiving GBP"/>
    <d v="2020-11-30T00:00:00"/>
    <s v="SSCREPMAN,"/>
    <n v="2976"/>
    <s v="Invoice 4921 - Investigation  ref Coxheath Delivery by Abi Alemoru 2 x days Interviews 1.5 days Case document review &amp; report writing"/>
    <x v="212"/>
    <n v="165085046"/>
    <d v="2020-06-02T00:00:00"/>
    <m/>
    <m/>
    <m/>
    <s v="CHEADLE"/>
    <m/>
    <m/>
    <m/>
    <m/>
    <s v="Human Resources"/>
    <x v="5"/>
    <x v="2"/>
    <x v="8"/>
    <s v="7310 Legal / Prof Fees"/>
    <x v="1"/>
  </r>
  <r>
    <s v="E35211"/>
    <s v="7310"/>
    <s v="00000"/>
    <s v="00000"/>
    <s v="000000"/>
    <s v="Employee Resourcing"/>
    <s v="Legal / Prof Fees"/>
    <s v="Default"/>
    <s v="Default"/>
    <s v="Default"/>
    <n v="920"/>
    <d v="2020-11-01T00:00:00"/>
    <s v="Receiving"/>
    <s v="Cost Management"/>
    <s v="Journal Import 95114748:"/>
    <s v="Cost Management A 19709183 95114748"/>
    <s v="30-NOV-2020 Receiving GBP"/>
    <d v="2020-11-30T00:00:00"/>
    <s v="SSCREPMAN,"/>
    <n v="2977"/>
    <s v="Invoice 004920 - Investigation  Coxheath Delivery by Abi Alemoru 4 x days Case document review and report writing"/>
    <x v="212"/>
    <n v="165085045"/>
    <d v="2020-06-03T00:00:00"/>
    <m/>
    <m/>
    <m/>
    <s v="CHEADLE"/>
    <m/>
    <m/>
    <m/>
    <m/>
    <s v="Human Resources"/>
    <x v="5"/>
    <x v="2"/>
    <x v="8"/>
    <s v="7310 Legal / Prof Fees"/>
    <x v="1"/>
  </r>
  <r>
    <s v="E35211"/>
    <s v="7310"/>
    <s v="00000"/>
    <s v="00000"/>
    <s v="000000"/>
    <s v="Employee Resourcing"/>
    <s v="Legal / Prof Fees"/>
    <s v="Default"/>
    <s v="Default"/>
    <s v="Default"/>
    <n v="4266.3999999999996"/>
    <d v="2020-12-01T00:00:00"/>
    <s v="Accrual"/>
    <s v="Spreadsheet"/>
    <s v="M09 FBP1 Adjustments - HR"/>
    <s v="Spreadsheet A 20038470 96458814"/>
    <s v="RYD FIN CAM 2021 09 012 Accrual GBP"/>
    <d v="2021-01-06T00:00:00"/>
    <s v="RYD MCCARTHY, CAROLE"/>
    <n v="9"/>
    <s v="7310;VISTA EMPLOYER SERVICES LTD;005084CAN;https://nww.einvoice-prod.sbs.nhs.uk:8179/invoicepdf/b00a0cba-34a6-5da5-93b6-de22061b5135"/>
    <x v="278"/>
    <m/>
    <d v="2021-01-06T00:00:00"/>
    <m/>
    <s v="7310;VISTA EMPLOYER SERVICES LTD;005084CAN;"/>
    <m/>
    <m/>
    <s v="https://nww.einvoice-prod.sbs.nhs.uk:8179/invoicepdf/b00a0cba-34a6-5da5-93b6-de22061b5135"/>
    <m/>
    <m/>
    <m/>
    <s v="Human Resources"/>
    <x v="5"/>
    <x v="2"/>
    <x v="8"/>
    <s v="7310 Legal / Prof Fees"/>
    <x v="1"/>
  </r>
  <r>
    <s v="E35211"/>
    <s v="7310"/>
    <s v="00000"/>
    <s v="00000"/>
    <s v="000000"/>
    <s v="Employee Resourcing"/>
    <s v="Legal / Prof Fees"/>
    <s v="Default"/>
    <s v="Default"/>
    <s v="Default"/>
    <n v="-4266.3999999999996"/>
    <d v="2020-12-01T00:00:00"/>
    <s v="Accrual"/>
    <s v="Spreadsheet"/>
    <s v="M09 FBP1 Adjustments - HR"/>
    <s v="Spreadsheet A 20050306 96503837"/>
    <s v="RYD FIN CAM 2021 09 012A CORR Accrual GBP"/>
    <d v="2021-01-07T00:00:00"/>
    <s v="RYD MCCARTHY, CAROLE"/>
    <n v="9"/>
    <s v="7310;VISTA EMPLOYER SERVICES LTD;005084CAN;https://nww.einvoice-prod.sbs.nhs.uk:8179/invoicepdf/b00a0cba-34a6-5da5-93b6-de22061b5135"/>
    <x v="279"/>
    <m/>
    <d v="2021-01-07T00:00:00"/>
    <m/>
    <s v="7310;VISTA EMPLOYER SERVICES LTD;005084CAN;"/>
    <m/>
    <m/>
    <s v="https://nww.einvoice-prod.sbs.nhs.uk:8179/invoicepdf/b00a0cba-34a6-5da5-93b6-de22061b5135"/>
    <m/>
    <m/>
    <m/>
    <s v="Human Resources"/>
    <x v="5"/>
    <x v="2"/>
    <x v="8"/>
    <s v="7310 Legal / Prof Fees"/>
    <x v="1"/>
  </r>
  <r>
    <s v="E35211"/>
    <s v="7310"/>
    <s v="00000"/>
    <s v="00000"/>
    <s v="000000"/>
    <s v="Employee Resourcing"/>
    <s v="Legal / Prof Fees"/>
    <s v="Default"/>
    <s v="Default"/>
    <s v="Default"/>
    <n v="805"/>
    <d v="2020-12-01T00:00:00"/>
    <s v="Accrual"/>
    <s v="Spreadsheet"/>
    <s v="Reverses &quot;RYD FIN CAM 2021 08 014 Accrual GBP&quot; journal entry of &quot;Spreadsheet A 19741229 95259764&quot; batch from &quot;NOV-20&quot;."/>
    <s v="Reverses &quot;RYD FIN CAM 2021 08 014 Accrual GBP&quot;09-DEC-20 17:35:36 - 95487505"/>
    <s v="Reverses &quot;RYD FIN CAM 2021 08 014 Accrual GBP&quot;09-DEC-20 17:35:36"/>
    <d v="2020-12-09T00:00:00"/>
    <s v="SSCREPMAN,"/>
    <n v="16"/>
    <s v="7310;VISTA EMPLOYER SERVICES LTD;165085046 over-receipted;Nov-20"/>
    <x v="274"/>
    <m/>
    <d v="2020-12-09T00:00:00"/>
    <m/>
    <s v="7310;VISTA EMPLOYER SERVICES LTD;165085046 over-receipted;Nov-20"/>
    <m/>
    <m/>
    <m/>
    <m/>
    <m/>
    <m/>
    <s v="Human Resources"/>
    <x v="5"/>
    <x v="2"/>
    <x v="8"/>
    <s v="7310 Legal / Prof Fees"/>
    <x v="1"/>
  </r>
  <r>
    <s v="E35211"/>
    <s v="7310"/>
    <s v="00000"/>
    <s v="00000"/>
    <s v="000000"/>
    <s v="Employee Resourcing"/>
    <s v="Legal / Prof Fees"/>
    <s v="Default"/>
    <s v="Default"/>
    <s v="Default"/>
    <n v="920"/>
    <d v="2020-12-01T00:00:00"/>
    <s v="Accrual"/>
    <s v="Spreadsheet"/>
    <s v="Reverses &quot;RYD FIN CAM 2021 08 014 Accrual GBP&quot; journal entry of &quot;Spreadsheet A 19741229 95259764&quot; batch from &quot;NOV-20&quot;."/>
    <s v="Reverses &quot;RYD FIN CAM 2021 08 014 Accrual GBP&quot;09-DEC-20 17:35:36 - 95487505"/>
    <s v="Reverses &quot;RYD FIN CAM 2021 08 014 Accrual GBP&quot;09-DEC-20 17:35:36"/>
    <d v="2020-12-09T00:00:00"/>
    <s v="SSCREPMAN,"/>
    <n v="17"/>
    <s v="7310;VISTA EMPLOYER SERVICES LTD;165085045 over-receipted;Nov-20"/>
    <x v="274"/>
    <m/>
    <d v="2020-12-09T00:00:00"/>
    <m/>
    <s v="7310;VISTA EMPLOYER SERVICES LTD;165085045 over-receipted;Nov-20"/>
    <m/>
    <m/>
    <m/>
    <m/>
    <m/>
    <m/>
    <s v="Human Resources"/>
    <x v="5"/>
    <x v="2"/>
    <x v="8"/>
    <s v="7310 Legal / Prof Fees"/>
    <x v="1"/>
  </r>
  <r>
    <s v="E35211"/>
    <s v="7310"/>
    <s v="00000"/>
    <s v="00000"/>
    <s v="000000"/>
    <s v="Employee Resourcing"/>
    <s v="Legal / Prof Fees"/>
    <s v="Default"/>
    <s v="Default"/>
    <s v="Default"/>
    <n v="4266.3999999999996"/>
    <d v="2020-12-01T00:00:00"/>
    <s v="Adjustment"/>
    <s v="Spreadsheet"/>
    <s v="M09 FBP1 Adjustments - HR"/>
    <s v="Spreadsheet A 20050309 96503856"/>
    <s v="RYD FIN CAM 2021 09 012B CORR Adjustment GBP"/>
    <d v="2021-01-07T00:00:00"/>
    <s v="RYD MCCARTHY, CAROLE"/>
    <n v="9"/>
    <s v="7310;VISTA EMPLOYER SERVICES LTD;005084CAN;https://nww.einvoice-prod.sbs.nhs.uk:8179/invoicepdf/b00a0cba-34a6-5da5-93b6-de22061b5135"/>
    <x v="280"/>
    <m/>
    <d v="2021-01-07T00:00:00"/>
    <m/>
    <s v="7310;VISTA EMPLOYER SERVICES LTD;005084CAN;"/>
    <m/>
    <m/>
    <s v="https://nww.einvoice-prod.sbs.nhs.uk:8179/invoicepdf/b00a0cba-34a6-5da5-93b6-de22061b5135"/>
    <m/>
    <m/>
    <m/>
    <s v="Human Resources"/>
    <x v="5"/>
    <x v="2"/>
    <x v="8"/>
    <s v="7310 Legal / Prof Fees"/>
    <x v="1"/>
  </r>
  <r>
    <s v="E35211"/>
    <s v="7310"/>
    <s v="00000"/>
    <s v="00000"/>
    <s v="000000"/>
    <s v="Employee Resourcing"/>
    <s v="Legal / Prof Fees"/>
    <s v="Default"/>
    <s v="Default"/>
    <s v="Default"/>
    <n v="3450"/>
    <d v="2020-12-01T00:00:00"/>
    <s v="Purchase Invoices"/>
    <s v="Payables"/>
    <s v="Journal Import 95163046:"/>
    <s v="Payables A 19720601 95163046"/>
    <s v="DEC-20 Purchase Invoices GBP"/>
    <d v="2020-12-01T00:00:00"/>
    <s v="SSCREPMAN,"/>
    <n v="67"/>
    <s v="Journal Import Created"/>
    <x v="212"/>
    <n v="5083"/>
    <d v="2020-10-30T00:00:00"/>
    <n v="165088410"/>
    <m/>
    <s v="PO Invoice"/>
    <m/>
    <s v="https://nww.einvoice-prod.sbs.nhs.uk:8179/invoicepdf/c3cf28fb-eca8-5333-9fbd-8d4ccc7f5001"/>
    <n v="1"/>
    <n v="3450"/>
    <m/>
    <s v="Human Resources"/>
    <x v="5"/>
    <x v="2"/>
    <x v="8"/>
    <s v="7310 Legal / Prof Fees"/>
    <x v="1"/>
  </r>
  <r>
    <s v="E35211"/>
    <s v="7310"/>
    <s v="00000"/>
    <s v="00000"/>
    <s v="000000"/>
    <s v="Employee Resourcing"/>
    <s v="Legal / Prof Fees"/>
    <s v="Default"/>
    <s v="Default"/>
    <s v="Default"/>
    <n v="-3450"/>
    <d v="2020-12-01T00:00:00"/>
    <s v="Purchase Invoices"/>
    <s v="Payables"/>
    <s v="Journal Import 95163046:"/>
    <s v="Payables A 19720601 95163046"/>
    <s v="DEC-20 Purchase Invoices GBP"/>
    <d v="2020-12-01T00:00:00"/>
    <s v="SSCREPMAN,"/>
    <n v="68"/>
    <s v="Journal Import Created"/>
    <x v="212"/>
    <n v="5083"/>
    <d v="2020-10-30T00:00:00"/>
    <n v="165088410"/>
    <m/>
    <s v="PO Invoice"/>
    <m/>
    <s v="https://nww.einvoice-prod.sbs.nhs.uk:8179/invoicepdf/c3cf28fb-eca8-5333-9fbd-8d4ccc7f5001"/>
    <n v="1"/>
    <n v="-3450"/>
    <m/>
    <s v="Human Resources"/>
    <x v="5"/>
    <x v="2"/>
    <x v="8"/>
    <s v="7310 Legal / Prof Fees"/>
    <x v="1"/>
  </r>
  <r>
    <s v="E35211"/>
    <s v="7310"/>
    <s v="00000"/>
    <s v="00000"/>
    <s v="000000"/>
    <s v="Employee Resourcing"/>
    <s v="Legal / Prof Fees"/>
    <s v="Default"/>
    <s v="Default"/>
    <s v="Default"/>
    <n v="-4266.3999999999996"/>
    <d v="2020-12-01T00:00:00"/>
    <s v="Purchase Invoices"/>
    <s v="Payables"/>
    <s v="Journal Import 95261994:"/>
    <s v="Payables A 19744495 95261994"/>
    <s v="DEC-20 Purchase Invoices GBP"/>
    <d v="2020-12-03T00:00:00"/>
    <s v="SSCREPMAN,"/>
    <n v="71"/>
    <s v="Journal Import Created"/>
    <x v="212"/>
    <s v="005084CAN"/>
    <d v="2020-10-30T00:00:00"/>
    <s v="Non-PO"/>
    <m/>
    <s v="PO Invoice"/>
    <m/>
    <s v="https://nww.einvoice-prod.sbs.nhs.uk:8179/invoicepdf/b00a0cba-34a6-5da5-93b6-de22061b5135"/>
    <n v="1"/>
    <n v="-4266"/>
    <m/>
    <s v="Human Resources"/>
    <x v="5"/>
    <x v="2"/>
    <x v="8"/>
    <s v="7310 Legal / Prof Fees"/>
    <x v="1"/>
  </r>
  <r>
    <s v="E35211"/>
    <s v="7310"/>
    <s v="00000"/>
    <s v="00000"/>
    <s v="000000"/>
    <s v="Employee Resourcing"/>
    <s v="Legal / Prof Fees"/>
    <s v="Default"/>
    <s v="Default"/>
    <s v="Default"/>
    <n v="-805"/>
    <d v="2020-12-01T00:00:00"/>
    <s v="Receiving"/>
    <s v="Cost Management"/>
    <s v="Journal Import 95114748:"/>
    <s v="Cost Management A 19709183 95114748 2"/>
    <s v="01-DEC-2020 Receiving GBP"/>
    <d v="2020-11-30T00:00:00"/>
    <s v="SSCREPMAN,"/>
    <n v="2976"/>
    <s v="Invoice 4921 - Investigation  ref Coxheath Delivery by Abi Alemoru 2 x days Interviews 1.5 days Case document review &amp; report writing"/>
    <x v="212"/>
    <n v="165085046"/>
    <d v="2020-06-02T00:00:00"/>
    <m/>
    <m/>
    <m/>
    <s v="CHEADLE"/>
    <m/>
    <m/>
    <m/>
    <m/>
    <s v="Human Resources"/>
    <x v="5"/>
    <x v="2"/>
    <x v="8"/>
    <s v="7310 Legal / Prof Fees"/>
    <x v="1"/>
  </r>
  <r>
    <s v="E35211"/>
    <s v="7310"/>
    <s v="00000"/>
    <s v="00000"/>
    <s v="000000"/>
    <s v="Employee Resourcing"/>
    <s v="Legal / Prof Fees"/>
    <s v="Default"/>
    <s v="Default"/>
    <s v="Default"/>
    <n v="-920"/>
    <d v="2020-12-01T00:00:00"/>
    <s v="Receiving"/>
    <s v="Cost Management"/>
    <s v="Journal Import 95114748:"/>
    <s v="Cost Management A 19709183 95114748 2"/>
    <s v="01-DEC-2020 Receiving GBP"/>
    <d v="2020-11-30T00:00:00"/>
    <s v="SSCREPMAN,"/>
    <n v="2977"/>
    <s v="Invoice 004920 - Investigation  Coxheath Delivery by Abi Alemoru 4 x days Case document review and report writing"/>
    <x v="212"/>
    <n v="165085045"/>
    <d v="2020-06-03T00:00:00"/>
    <m/>
    <m/>
    <m/>
    <s v="CHEADLE"/>
    <m/>
    <m/>
    <m/>
    <m/>
    <s v="Human Resources"/>
    <x v="5"/>
    <x v="2"/>
    <x v="8"/>
    <s v="7310 Legal / Prof Fees"/>
    <x v="1"/>
  </r>
  <r>
    <s v="E35211"/>
    <s v="7310"/>
    <s v="00000"/>
    <s v="00000"/>
    <s v="000000"/>
    <s v="Employee Resourcing"/>
    <s v="Legal / Prof Fees"/>
    <s v="Default"/>
    <s v="Default"/>
    <s v="Default"/>
    <n v="805"/>
    <d v="2020-12-01T00:00:00"/>
    <s v="Receiving"/>
    <s v="Cost Management"/>
    <s v="Journal Import 96243490:"/>
    <s v="Cost Management A 19985750 96243490"/>
    <s v="31-DEC-2020 Receiving GBP"/>
    <d v="2020-12-31T00:00:00"/>
    <s v="SSCREPMAN,"/>
    <n v="2907"/>
    <s v="Invoice 4921 - Investigation  ref Coxheath Delivery by Abi Alemoru 2 x days Interviews 1.5 days Case document review &amp; report writing"/>
    <x v="212"/>
    <n v="165085046"/>
    <d v="2020-06-02T00:00:00"/>
    <m/>
    <m/>
    <m/>
    <s v="CHEADLE"/>
    <m/>
    <m/>
    <m/>
    <m/>
    <s v="Human Resources"/>
    <x v="5"/>
    <x v="2"/>
    <x v="8"/>
    <s v="7310 Legal / Prof Fees"/>
    <x v="1"/>
  </r>
  <r>
    <s v="E35211"/>
    <s v="7310"/>
    <s v="00000"/>
    <s v="00000"/>
    <s v="000000"/>
    <s v="Employee Resourcing"/>
    <s v="Legal / Prof Fees"/>
    <s v="Default"/>
    <s v="Default"/>
    <s v="Default"/>
    <n v="920"/>
    <d v="2020-12-01T00:00:00"/>
    <s v="Receiving"/>
    <s v="Cost Management"/>
    <s v="Journal Import 96243490:"/>
    <s v="Cost Management A 19985750 96243490"/>
    <s v="31-DEC-2020 Receiving GBP"/>
    <d v="2020-12-31T00:00:00"/>
    <s v="SSCREPMAN,"/>
    <n v="2908"/>
    <s v="Invoice 004920 - Investigation  Coxheath Delivery by Abi Alemoru 4 x days Case document review and report writing"/>
    <x v="212"/>
    <n v="165085045"/>
    <d v="2020-06-03T00:00:00"/>
    <m/>
    <m/>
    <m/>
    <s v="CHEADLE"/>
    <m/>
    <m/>
    <m/>
    <m/>
    <s v="Human Resources"/>
    <x v="5"/>
    <x v="2"/>
    <x v="8"/>
    <s v="7310 Legal / Prof Fees"/>
    <x v="1"/>
  </r>
  <r>
    <s v="E35211"/>
    <s v="7310"/>
    <s v="00000"/>
    <s v="00000"/>
    <s v="000000"/>
    <s v="Employee Resourcing"/>
    <s v="Legal / Prof Fees"/>
    <s v="Default"/>
    <s v="Default"/>
    <s v="Default"/>
    <n v="-4266.3999999999996"/>
    <d v="2021-01-01T00:00:00"/>
    <s v="Accrual"/>
    <s v="Spreadsheet"/>
    <s v="Reverses &quot;RYD FIN CAM 2021 09 012 Accrual GBP&quot; journal entry of &quot;Spreadsheet A 20038470 96458814&quot; batch from &quot;DEC-20&quot;."/>
    <s v="Reverses &quot;RYD FIN CAM 2021 09 012 Accrual GBP&quot;12-JAN-21 17:35:55 - 96737607"/>
    <s v="Reverses &quot;RYD FIN CAM 2021 09 012 Accrual GBP&quot;12-JAN-21 17:35:55"/>
    <d v="2021-01-12T00:00:00"/>
    <s v="SSCREPMAN,"/>
    <n v="9"/>
    <s v="7310;VISTA EMPLOYER SERVICES LTD;005084CAN;https://nww.einvoice-prod.sbs.nhs.uk:8179/invoicepdf/b00a0cba-34a6-5da5-93b6-de22061b5135"/>
    <x v="286"/>
    <m/>
    <d v="2021-01-12T00:00:00"/>
    <m/>
    <s v="7310;VISTA EMPLOYER SERVICES LTD;005084CAN;"/>
    <m/>
    <m/>
    <s v="https://nww.einvoice-prod.sbs.nhs.uk:8179/invoicepdf/b00a0cba-34a6-5da5-93b6-de22061b5135"/>
    <m/>
    <m/>
    <m/>
    <s v="Human Resources"/>
    <x v="5"/>
    <x v="2"/>
    <x v="8"/>
    <s v="7310 Legal / Prof Fees"/>
    <x v="1"/>
  </r>
  <r>
    <s v="E35211"/>
    <s v="7310"/>
    <s v="00000"/>
    <s v="00000"/>
    <s v="000000"/>
    <s v="Employee Resourcing"/>
    <s v="Legal / Prof Fees"/>
    <s v="Default"/>
    <s v="Default"/>
    <s v="Default"/>
    <n v="4266.3999999999996"/>
    <d v="2021-01-01T00:00:00"/>
    <s v="Accrual"/>
    <s v="Spreadsheet"/>
    <s v="Reverses &quot;RYD FIN CAM 2021 09 012A CORR Accrual GBP&quot; journal entry of &quot;Spreadsheet A 20050306 96503837&quot; batch from &quot;DEC-20&quot;."/>
    <s v="Reverses &quot;RYD FIN CAM 2021 09 012A CORR Accrual GBP&quot;12-JAN-21 17:36:13 - 96737607"/>
    <s v="Reverses &quot;RYD FIN CAM 2021 09 012A CORR Accrual GBP&quot;12-JAN-21 17:36:13"/>
    <d v="2021-01-12T00:00:00"/>
    <s v="SSCREPMAN,"/>
    <n v="9"/>
    <s v="7310;VISTA EMPLOYER SERVICES LTD;005084CAN;https://nww.einvoice-prod.sbs.nhs.uk:8179/invoicepdf/b00a0cba-34a6-5da5-93b6-de22061b5135"/>
    <x v="287"/>
    <m/>
    <d v="2021-01-12T00:00:00"/>
    <m/>
    <s v="7310;VISTA EMPLOYER SERVICES LTD;005084CAN;"/>
    <m/>
    <m/>
    <s v="https://nww.einvoice-prod.sbs.nhs.uk:8179/invoicepdf/b00a0cba-34a6-5da5-93b6-de22061b5135"/>
    <m/>
    <m/>
    <m/>
    <s v="Human Resources"/>
    <x v="5"/>
    <x v="2"/>
    <x v="8"/>
    <s v="7310 Legal / Prof Fees"/>
    <x v="1"/>
  </r>
  <r>
    <s v="E35211"/>
    <s v="7310"/>
    <s v="00000"/>
    <s v="00000"/>
    <s v="000000"/>
    <s v="Employee Resourcing"/>
    <s v="Legal / Prof Fees"/>
    <s v="Default"/>
    <s v="Default"/>
    <s v="Default"/>
    <n v="-805"/>
    <d v="2021-01-01T00:00:00"/>
    <s v="Receiving"/>
    <s v="Cost Management"/>
    <s v="Journal Import 96243490:"/>
    <s v="Cost Management A 19985750 96243490 2"/>
    <s v="01-JAN-2021 Receiving GBP"/>
    <d v="2020-12-31T00:00:00"/>
    <s v="SSCREPMAN,"/>
    <n v="2907"/>
    <s v="Invoice 4921 - Investigation  ref Coxheath Delivery by Abi Alemoru 2 x days Interviews 1.5 days Case document review &amp; report writing"/>
    <x v="212"/>
    <n v="165085046"/>
    <d v="2020-06-02T00:00:00"/>
    <m/>
    <m/>
    <m/>
    <s v="CHEADLE"/>
    <m/>
    <m/>
    <m/>
    <m/>
    <s v="Human Resources"/>
    <x v="5"/>
    <x v="2"/>
    <x v="8"/>
    <s v="7310 Legal / Prof Fees"/>
    <x v="1"/>
  </r>
  <r>
    <s v="E35211"/>
    <s v="7310"/>
    <s v="00000"/>
    <s v="00000"/>
    <s v="000000"/>
    <s v="Employee Resourcing"/>
    <s v="Legal / Prof Fees"/>
    <s v="Default"/>
    <s v="Default"/>
    <s v="Default"/>
    <n v="-920"/>
    <d v="2021-01-01T00:00:00"/>
    <s v="Receiving"/>
    <s v="Cost Management"/>
    <s v="Journal Import 96243490:"/>
    <s v="Cost Management A 19985750 96243490 2"/>
    <s v="01-JAN-2021 Receiving GBP"/>
    <d v="2020-12-31T00:00:00"/>
    <s v="SSCREPMAN,"/>
    <n v="2908"/>
    <s v="Invoice 004920 - Investigation  Coxheath Delivery by Abi Alemoru 4 x days Case document review and report writing"/>
    <x v="212"/>
    <n v="165085045"/>
    <d v="2020-06-03T00:00:00"/>
    <m/>
    <m/>
    <m/>
    <s v="CHEADLE"/>
    <m/>
    <m/>
    <m/>
    <m/>
    <s v="Human Resources"/>
    <x v="5"/>
    <x v="2"/>
    <x v="8"/>
    <s v="7310 Legal / Prof Fees"/>
    <x v="1"/>
  </r>
  <r>
    <s v="E35211"/>
    <s v="7310"/>
    <s v="00000"/>
    <s v="00000"/>
    <s v="000000"/>
    <s v="Employee Resourcing"/>
    <s v="Legal / Prof Fees"/>
    <s v="Default"/>
    <s v="Default"/>
    <s v="Default"/>
    <n v="805"/>
    <d v="2021-01-01T00:00:00"/>
    <s v="Receiving"/>
    <s v="Cost Management"/>
    <s v="Journal Import 97369425:"/>
    <s v="Cost Management A 20230024 97369425"/>
    <s v="29-JAN-2021 Receiving GBP"/>
    <d v="2021-01-29T00:00:00"/>
    <s v="SSCREPMAN,"/>
    <n v="3110"/>
    <s v="Invoice 4921 - Investigation  ref Coxheath Delivery by Abi Alemoru 2 x days Interviews 1.5 days Case document review &amp; report writing"/>
    <x v="212"/>
    <n v="165085046"/>
    <d v="2021-01-11T00:00:00"/>
    <m/>
    <m/>
    <m/>
    <s v="CHEADLE"/>
    <m/>
    <m/>
    <m/>
    <m/>
    <s v="Human Resources"/>
    <x v="5"/>
    <x v="2"/>
    <x v="8"/>
    <s v="7310 Legal / Prof Fees"/>
    <x v="1"/>
  </r>
  <r>
    <s v="E35211"/>
    <s v="7310"/>
    <s v="00000"/>
    <s v="00000"/>
    <s v="000000"/>
    <s v="Employee Resourcing"/>
    <s v="Legal / Prof Fees"/>
    <s v="Default"/>
    <s v="Default"/>
    <s v="Default"/>
    <n v="920"/>
    <d v="2021-01-01T00:00:00"/>
    <s v="Receiving"/>
    <s v="Cost Management"/>
    <s v="Journal Import 97369425:"/>
    <s v="Cost Management A 20230024 97369425"/>
    <s v="29-JAN-2021 Receiving GBP"/>
    <d v="2021-01-29T00:00:00"/>
    <s v="SSCREPMAN,"/>
    <n v="3111"/>
    <s v="Invoice 004920 - Investigation  Coxheath Delivery by Abi Alemoru 4 x days Case document review and report writing"/>
    <x v="212"/>
    <n v="165085045"/>
    <d v="2021-01-11T00:00:00"/>
    <m/>
    <m/>
    <m/>
    <s v="CHEADLE"/>
    <m/>
    <m/>
    <m/>
    <m/>
    <s v="Human Resources"/>
    <x v="5"/>
    <x v="2"/>
    <x v="8"/>
    <s v="7310 Legal / Prof Fees"/>
    <x v="1"/>
  </r>
  <r>
    <s v="E35211"/>
    <s v="7310"/>
    <s v="00000"/>
    <s v="00000"/>
    <s v="000000"/>
    <s v="Employee Resourcing"/>
    <s v="Legal / Prof Fees"/>
    <s v="Default"/>
    <s v="Default"/>
    <s v="Default"/>
    <n v="-805"/>
    <d v="2021-02-01T00:00:00"/>
    <s v="Receiving"/>
    <s v="Cost Management"/>
    <s v="Journal Import 97369425:"/>
    <s v="Cost Management A 20230024 97369425 2"/>
    <s v="01-FEB-2021 Receiving GBP"/>
    <d v="2021-01-29T00:00:00"/>
    <s v="SSCREPMAN,"/>
    <n v="3110"/>
    <s v="Invoice 4921 - Investigation  ref Coxheath Delivery by Abi Alemoru 2 x days Interviews 1.5 days Case document review &amp; report writing"/>
    <x v="212"/>
    <n v="165085046"/>
    <d v="2021-01-11T00:00:00"/>
    <m/>
    <m/>
    <m/>
    <s v="CHEADLE"/>
    <m/>
    <m/>
    <m/>
    <m/>
    <s v="Human Resources"/>
    <x v="5"/>
    <x v="2"/>
    <x v="8"/>
    <s v="7310 Legal / Prof Fees"/>
    <x v="1"/>
  </r>
  <r>
    <s v="E35211"/>
    <s v="7310"/>
    <s v="00000"/>
    <s v="00000"/>
    <s v="000000"/>
    <s v="Employee Resourcing"/>
    <s v="Legal / Prof Fees"/>
    <s v="Default"/>
    <s v="Default"/>
    <s v="Default"/>
    <n v="-920"/>
    <d v="2021-02-01T00:00:00"/>
    <s v="Receiving"/>
    <s v="Cost Management"/>
    <s v="Journal Import 97369425:"/>
    <s v="Cost Management A 20230024 97369425 2"/>
    <s v="01-FEB-2021 Receiving GBP"/>
    <d v="2021-01-29T00:00:00"/>
    <s v="SSCREPMAN,"/>
    <n v="3111"/>
    <s v="Invoice 004920 - Investigation  Coxheath Delivery by Abi Alemoru 4 x days Case document review and report writing"/>
    <x v="212"/>
    <n v="165085045"/>
    <d v="2021-01-11T00:00:00"/>
    <m/>
    <m/>
    <m/>
    <s v="CHEADLE"/>
    <m/>
    <m/>
    <m/>
    <m/>
    <s v="Human Resources"/>
    <x v="5"/>
    <x v="2"/>
    <x v="8"/>
    <s v="7310 Legal / Prof Fees"/>
    <x v="1"/>
  </r>
  <r>
    <s v="E35211"/>
    <s v="7310"/>
    <s v="00000"/>
    <s v="00000"/>
    <s v="000000"/>
    <s v="Employee Resourcing"/>
    <s v="Legal / Prof Fees"/>
    <s v="Default"/>
    <s v="Default"/>
    <s v="Default"/>
    <n v="805"/>
    <d v="2021-02-01T00:00:00"/>
    <s v="Receiving"/>
    <s v="Cost Management"/>
    <s v="Journal Import 98377971:"/>
    <s v="Cost Management A 20469158 98377971"/>
    <s v="26-FEB-2021 Receiving GBP"/>
    <d v="2021-02-26T00:00:00"/>
    <s v="SSCREPMAN,"/>
    <n v="3135"/>
    <s v="Invoice 4921 - Investigation  ref Coxheath Delivery by Abi Alemoru 2 x days Interviews 1.5 days Case document review &amp; report writing"/>
    <x v="212"/>
    <n v="165085046"/>
    <d v="2021-01-11T00:00:00"/>
    <m/>
    <m/>
    <m/>
    <s v="CHEADLE"/>
    <m/>
    <m/>
    <m/>
    <m/>
    <s v="Human Resources"/>
    <x v="5"/>
    <x v="2"/>
    <x v="8"/>
    <s v="7310 Legal / Prof Fees"/>
    <x v="1"/>
  </r>
  <r>
    <s v="E35211"/>
    <s v="7310"/>
    <s v="00000"/>
    <s v="00000"/>
    <s v="000000"/>
    <s v="Employee Resourcing"/>
    <s v="Legal / Prof Fees"/>
    <s v="Default"/>
    <s v="Default"/>
    <s v="Default"/>
    <n v="3148"/>
    <d v="2021-02-01T00:00:00"/>
    <s v="Receiving"/>
    <s v="Cost Management"/>
    <s v="Journal Import 98377971:"/>
    <s v="Cost Management A 20469158 98377971"/>
    <s v="26-FEB-2021 Receiving GBP"/>
    <d v="2021-02-26T00:00:00"/>
    <s v="SSCREPMAN,"/>
    <n v="3136"/>
    <s v="SEC002 -27012021: Job Evaluator from 23/03/2021 to 22/03/2022"/>
    <x v="353"/>
    <n v="165089945"/>
    <d v="2021-02-08T00:00:00"/>
    <m/>
    <m/>
    <m/>
    <s v="RICHMOND-UPON"/>
    <m/>
    <m/>
    <m/>
    <m/>
    <s v="Human Resources"/>
    <x v="5"/>
    <x v="2"/>
    <x v="8"/>
    <s v="7310 Legal / Prof Fees"/>
    <x v="1"/>
  </r>
  <r>
    <s v="E35211"/>
    <s v="7310"/>
    <s v="00000"/>
    <s v="00000"/>
    <s v="000000"/>
    <s v="Employee Resourcing"/>
    <s v="Legal / Prof Fees"/>
    <s v="Default"/>
    <s v="Default"/>
    <s v="Default"/>
    <n v="920"/>
    <d v="2021-02-01T00:00:00"/>
    <s v="Receiving"/>
    <s v="Cost Management"/>
    <s v="Journal Import 98377971:"/>
    <s v="Cost Management A 20469158 98377971"/>
    <s v="26-FEB-2021 Receiving GBP"/>
    <d v="2021-02-26T00:00:00"/>
    <s v="SSCREPMAN,"/>
    <n v="3137"/>
    <s v="Invoice 004920 - Investigation  Coxheath Delivery by Abi Alemoru 4 x days Case document review and report writing"/>
    <x v="212"/>
    <n v="165085045"/>
    <d v="2021-01-11T00:00:00"/>
    <m/>
    <m/>
    <m/>
    <s v="CHEADLE"/>
    <m/>
    <m/>
    <m/>
    <m/>
    <s v="Human Resources"/>
    <x v="5"/>
    <x v="2"/>
    <x v="8"/>
    <s v="7310 Legal / Prof Fees"/>
    <x v="1"/>
  </r>
  <r>
    <s v="E35211"/>
    <s v="7310"/>
    <s v="00000"/>
    <s v="00000"/>
    <s v="000000"/>
    <s v="Employee Resourcing"/>
    <s v="Legal / Prof Fees"/>
    <s v="Default"/>
    <s v="Default"/>
    <s v="Default"/>
    <n v="-950"/>
    <d v="2021-03-01T00:00:00"/>
    <s v="Adjustment"/>
    <s v="Spreadsheet"/>
    <s v="M12 FBP1 Adjustment - HR"/>
    <s v="Spreadsheet A 20747722 99899971"/>
    <s v="RYD FIN CAM 2021 12 010 Adjustment GBP"/>
    <d v="2021-04-08T00:00:00"/>
    <s v="RYD MCCARTHY, CAROLE"/>
    <n v="6"/>
    <s v="7310;;SBS RYD SEP-20 VAT ADJUSTMENT JOURNAL Adjustment GBP;CIVICA UK LTD-OR12_37534-CTC199525-132.3-"/>
    <x v="297"/>
    <m/>
    <d v="2021-04-08T00:00:00"/>
    <m/>
    <s v="7310;;SBS RYD SEP-20 VAT ADJUSTMENT JOURNAL Adjustment GBP;CIVICA UK LTD-OR12_37534-CTC199525-132.3-"/>
    <m/>
    <m/>
    <m/>
    <m/>
    <m/>
    <m/>
    <s v="Human Resources"/>
    <x v="5"/>
    <x v="2"/>
    <x v="8"/>
    <s v="7310 Legal / Prof Fees"/>
    <x v="1"/>
  </r>
  <r>
    <s v="E35211"/>
    <s v="7310"/>
    <s v="00000"/>
    <s v="00000"/>
    <s v="000000"/>
    <s v="Employee Resourcing"/>
    <s v="Legal / Prof Fees"/>
    <s v="Default"/>
    <s v="Default"/>
    <s v="Default"/>
    <n v="-3777.6"/>
    <d v="2021-03-01T00:00:00"/>
    <s v="Adjustment"/>
    <s v="Spreadsheet"/>
    <s v="M12 FBP1 Adjustment - HR"/>
    <s v="Spreadsheet A 20747722 99899971"/>
    <s v="RYD FIN CAM 2021 12 010 Adjustment GBP"/>
    <d v="2021-04-08T00:00:00"/>
    <s v="RYD MCCARTHY, CAROLE"/>
    <n v="7"/>
    <s v="7310;ALLOCATE SOFTWARE;(was Selenity) Job Evaluator Initial Licence Subsc 23/03/21-22/03/22INGB007594 165089945;http://nww.docserv.wyss.nhs.uk/synergyiim/dist/?val=3732178_14407886_20210316164123"/>
    <x v="297"/>
    <m/>
    <d v="2021-04-08T00:00:00"/>
    <m/>
    <s v="7310;ALLOCATE SOFTWARE;(was Selenity) Job Evaluator Initial Licence Subsc 23/03/21-22/03/22INGB007594 165089945;"/>
    <m/>
    <m/>
    <s v="http://nww.docserv.wyss.nhs.uk/synergyiim/dist/?val=3732178_14407886_20210316164123"/>
    <m/>
    <m/>
    <m/>
    <s v="Human Resources"/>
    <x v="5"/>
    <x v="2"/>
    <x v="8"/>
    <s v="7310 Legal / Prof Fees"/>
    <x v="1"/>
  </r>
  <r>
    <s v="E35211"/>
    <s v="7310"/>
    <s v="00000"/>
    <s v="00000"/>
    <s v="000000"/>
    <s v="Employee Resourcing"/>
    <s v="Legal / Prof Fees"/>
    <s v="Default"/>
    <s v="Default"/>
    <s v="Default"/>
    <n v="-14100"/>
    <d v="2021-03-01T00:00:00"/>
    <s v="Adjustment"/>
    <s v="Spreadsheet"/>
    <s v="M12 FBP1 Adjustment - HR"/>
    <s v="Spreadsheet A 20747722 99899971"/>
    <s v="RYD FIN CAM 2021 12 010 Adjustment GBP"/>
    <d v="2021-04-08T00:00:00"/>
    <s v="RYD MCCARTHY, CAROLE"/>
    <n v="8"/>
    <s v="7310;ALLOCATE SOFTWARE;(was Selenity) ER Tracker Annual Licence (5 case types) 10/04/21-09/04/21INGB007572 165090556;http://nww.docserv.wyss.nhs.uk/synergyiim/dist/?val=3723396_14393092_20210312141338"/>
    <x v="297"/>
    <m/>
    <d v="2021-04-08T00:00:00"/>
    <m/>
    <s v="7310;ALLOCATE SOFTWARE;(was Selenity) ER Tracker Annual Licence (5 case types) 10/04/21-09/04/21INGB007572 165090556;"/>
    <m/>
    <m/>
    <s v="http://nww.docserv.wyss.nhs.uk/synergyiim/dist/?val=3723396_14393092_20210312141338"/>
    <m/>
    <m/>
    <m/>
    <s v="Human Resources"/>
    <x v="5"/>
    <x v="2"/>
    <x v="8"/>
    <s v="7310 Legal / Prof Fees"/>
    <x v="1"/>
  </r>
  <r>
    <s v="E35211"/>
    <s v="7310"/>
    <s v="00000"/>
    <s v="00000"/>
    <s v="000000"/>
    <s v="Employee Resourcing"/>
    <s v="Legal / Prof Fees"/>
    <s v="Default"/>
    <s v="Default"/>
    <s v="Default"/>
    <n v="950"/>
    <d v="2021-03-01T00:00:00"/>
    <s v="Adjustment"/>
    <s v="Spreadsheet"/>
    <s v="SBS RYD FEB-21 VAT ADJUSTMENT JOURNAL"/>
    <s v="Spreadsheet A 20693159 99649392"/>
    <s v="SBS RYD FEB-21 VAT ADJUSTMENT JOURNAL Adjustment GBP"/>
    <d v="2021-04-01T00:00:00"/>
    <s v="SSC BLATTI, FRANCESCO"/>
    <n v="857"/>
    <s v="DAC BEACHCROFT LLP-OR12_53657-10227164-12010.4"/>
    <x v="342"/>
    <m/>
    <d v="2021-04-01T00:00:00"/>
    <m/>
    <s v="DAC BEACHCROFT LLP-OR12_53657-10227164-12010.4"/>
    <m/>
    <m/>
    <m/>
    <m/>
    <m/>
    <m/>
    <s v="Human Resources"/>
    <x v="5"/>
    <x v="2"/>
    <x v="8"/>
    <s v="7310 Legal / Prof Fees"/>
    <x v="1"/>
  </r>
  <r>
    <s v="E35211"/>
    <s v="7310"/>
    <s v="00000"/>
    <s v="00000"/>
    <s v="000000"/>
    <s v="Employee Resourcing"/>
    <s v="Legal / Prof Fees"/>
    <s v="Default"/>
    <s v="Default"/>
    <s v="Default"/>
    <n v="23500"/>
    <d v="2021-03-01T00:00:00"/>
    <s v="Purchase Invoices"/>
    <s v="Payables"/>
    <s v="Journal Import 99093712:"/>
    <s v="Payables A 20611852 99093712"/>
    <s v="MAR-21 Purchase Invoices GBP"/>
    <d v="2021-03-17T00:00:00"/>
    <s v="SSCREPMAN,"/>
    <n v="66"/>
    <s v="Journal Import Created"/>
    <x v="353"/>
    <s v="INGB007572"/>
    <d v="2021-03-12T00:00:00"/>
    <n v="165090556"/>
    <m/>
    <s v="PO Invoice"/>
    <m/>
    <s v="http://nww.docserv.wyss.nhs.uk/synergyiim/dist/?val=3723396_14393092_20210312141338"/>
    <n v="1"/>
    <n v="11750"/>
    <m/>
    <s v="Human Resources"/>
    <x v="5"/>
    <x v="2"/>
    <x v="8"/>
    <s v="7310 Legal / Prof Fees"/>
    <x v="1"/>
  </r>
  <r>
    <s v="E35211"/>
    <s v="7310"/>
    <s v="00000"/>
    <s v="00000"/>
    <s v="000000"/>
    <s v="Employee Resourcing"/>
    <s v="Legal / Prof Fees"/>
    <s v="Default"/>
    <s v="Default"/>
    <s v="Default"/>
    <n v="2350"/>
    <d v="2021-03-01T00:00:00"/>
    <s v="Purchase Invoices"/>
    <s v="Payables"/>
    <s v="Journal Import 99093712:"/>
    <s v="Payables A 20611852 99093712"/>
    <s v="MAR-21 Purchase Invoices GBP"/>
    <d v="2021-03-17T00:00:00"/>
    <s v="SSCREPMAN,"/>
    <n v="66"/>
    <s v="Journal Import Created"/>
    <x v="353"/>
    <s v="INGB007572"/>
    <d v="2021-03-12T00:00:00"/>
    <n v="165090556"/>
    <m/>
    <s v="PO Invoice"/>
    <m/>
    <s v="http://nww.docserv.wyss.nhs.uk/synergyiim/dist/?val=3723396_14393092_20210312141338"/>
    <m/>
    <m/>
    <m/>
    <s v="Human Resources"/>
    <x v="5"/>
    <x v="2"/>
    <x v="8"/>
    <s v="7310 Legal / Prof Fees"/>
    <x v="1"/>
  </r>
  <r>
    <s v="E35211"/>
    <s v="7310"/>
    <s v="00000"/>
    <s v="00000"/>
    <s v="000000"/>
    <s v="Employee Resourcing"/>
    <s v="Legal / Prof Fees"/>
    <s v="Default"/>
    <s v="Default"/>
    <s v="Default"/>
    <n v="-11750"/>
    <d v="2021-03-01T00:00:00"/>
    <s v="Purchase Invoices"/>
    <s v="Payables"/>
    <s v="Journal Import 99093712:"/>
    <s v="Payables A 20611852 99093712"/>
    <s v="MAR-21 Purchase Invoices GBP"/>
    <d v="2021-03-17T00:00:00"/>
    <s v="SSCREPMAN,"/>
    <n v="67"/>
    <s v="Journal Import Created"/>
    <x v="353"/>
    <s v="INGB007572"/>
    <d v="2021-03-12T00:00:00"/>
    <n v="165090556"/>
    <m/>
    <s v="PO Invoice"/>
    <m/>
    <s v="http://nww.docserv.wyss.nhs.uk/synergyiim/dist/?val=3723396_14393092_20210312141338"/>
    <n v="1"/>
    <n v="-11750"/>
    <m/>
    <s v="Human Resources"/>
    <x v="5"/>
    <x v="2"/>
    <x v="8"/>
    <s v="7310 Legal / Prof Fees"/>
    <x v="1"/>
  </r>
  <r>
    <s v="E35211"/>
    <s v="7310"/>
    <s v="00000"/>
    <s v="00000"/>
    <s v="000000"/>
    <s v="Employee Resourcing"/>
    <s v="Legal / Prof Fees"/>
    <s v="Default"/>
    <s v="Default"/>
    <s v="Default"/>
    <n v="6296"/>
    <d v="2021-03-01T00:00:00"/>
    <s v="Purchase Invoices"/>
    <s v="Payables"/>
    <s v="Journal Import 99136409:"/>
    <s v="Payables A 20617676 99136409"/>
    <s v="MAR-21 Purchase Invoices GBP"/>
    <d v="2021-03-18T00:00:00"/>
    <s v="SSCREPMAN,"/>
    <n v="47"/>
    <s v="Journal Import Created"/>
    <x v="353"/>
    <s v="INGB007594"/>
    <d v="2021-03-15T00:00:00"/>
    <n v="165089945"/>
    <m/>
    <s v="PO Invoice"/>
    <m/>
    <s v="http://nww.docserv.wyss.nhs.uk/synergyiim/dist/?val=3732178_14407886_20210316164123"/>
    <n v="1"/>
    <n v="3148"/>
    <m/>
    <s v="Human Resources"/>
    <x v="5"/>
    <x v="2"/>
    <x v="8"/>
    <s v="7310 Legal / Prof Fees"/>
    <x v="1"/>
  </r>
  <r>
    <s v="E35211"/>
    <s v="7310"/>
    <s v="00000"/>
    <s v="00000"/>
    <s v="000000"/>
    <s v="Employee Resourcing"/>
    <s v="Legal / Prof Fees"/>
    <s v="Default"/>
    <s v="Default"/>
    <s v="Default"/>
    <n v="629.6"/>
    <d v="2021-03-01T00:00:00"/>
    <s v="Purchase Invoices"/>
    <s v="Payables"/>
    <s v="Journal Import 99136409:"/>
    <s v="Payables A 20617676 99136409"/>
    <s v="MAR-21 Purchase Invoices GBP"/>
    <d v="2021-03-18T00:00:00"/>
    <s v="SSCREPMAN,"/>
    <n v="47"/>
    <s v="Journal Import Created"/>
    <x v="353"/>
    <s v="INGB007594"/>
    <d v="2021-03-15T00:00:00"/>
    <n v="165089945"/>
    <m/>
    <s v="PO Invoice"/>
    <m/>
    <s v="http://nww.docserv.wyss.nhs.uk/synergyiim/dist/?val=3732178_14407886_20210316164123"/>
    <m/>
    <m/>
    <m/>
    <s v="Human Resources"/>
    <x v="5"/>
    <x v="2"/>
    <x v="8"/>
    <s v="7310 Legal / Prof Fees"/>
    <x v="1"/>
  </r>
  <r>
    <s v="E35211"/>
    <s v="7310"/>
    <s v="00000"/>
    <s v="00000"/>
    <s v="000000"/>
    <s v="Employee Resourcing"/>
    <s v="Legal / Prof Fees"/>
    <s v="Default"/>
    <s v="Default"/>
    <s v="Default"/>
    <n v="-3148"/>
    <d v="2021-03-01T00:00:00"/>
    <s v="Purchase Invoices"/>
    <s v="Payables"/>
    <s v="Journal Import 99136409:"/>
    <s v="Payables A 20617676 99136409"/>
    <s v="MAR-21 Purchase Invoices GBP"/>
    <d v="2021-03-18T00:00:00"/>
    <s v="SSCREPMAN,"/>
    <n v="48"/>
    <s v="Journal Import Created"/>
    <x v="353"/>
    <s v="INGB007594"/>
    <d v="2021-03-15T00:00:00"/>
    <n v="165089945"/>
    <m/>
    <s v="PO Invoice"/>
    <m/>
    <s v="http://nww.docserv.wyss.nhs.uk/synergyiim/dist/?val=3732178_14407886_20210316164123"/>
    <n v="1"/>
    <n v="-3148"/>
    <m/>
    <s v="Human Resources"/>
    <x v="5"/>
    <x v="2"/>
    <x v="8"/>
    <s v="7310 Legal / Prof Fees"/>
    <x v="1"/>
  </r>
  <r>
    <s v="E35211"/>
    <s v="7310"/>
    <s v="00000"/>
    <s v="00000"/>
    <s v="000000"/>
    <s v="Employee Resourcing"/>
    <s v="Legal / Prof Fees"/>
    <s v="Default"/>
    <s v="Default"/>
    <s v="Default"/>
    <n v="-805"/>
    <d v="2021-03-01T00:00:00"/>
    <s v="Receiving"/>
    <s v="Cost Management"/>
    <s v="Journal Import 98377971:"/>
    <s v="Cost Management A 20469158 98377971 2"/>
    <s v="01-MAR-2021 Receiving GBP"/>
    <d v="2021-02-26T00:00:00"/>
    <s v="SSCREPMAN,"/>
    <n v="3135"/>
    <s v="Invoice 4921 - Investigation  ref Coxheath Delivery by Abi Alemoru 2 x days Interviews 1.5 days Case document review &amp; report writing"/>
    <x v="212"/>
    <n v="165085046"/>
    <d v="2021-01-11T00:00:00"/>
    <m/>
    <m/>
    <m/>
    <s v="CHEADLE"/>
    <m/>
    <m/>
    <m/>
    <m/>
    <s v="Human Resources"/>
    <x v="5"/>
    <x v="2"/>
    <x v="8"/>
    <s v="7310 Legal / Prof Fees"/>
    <x v="1"/>
  </r>
  <r>
    <s v="E35211"/>
    <s v="7310"/>
    <s v="00000"/>
    <s v="00000"/>
    <s v="000000"/>
    <s v="Employee Resourcing"/>
    <s v="Legal / Prof Fees"/>
    <s v="Default"/>
    <s v="Default"/>
    <s v="Default"/>
    <n v="-3148"/>
    <d v="2021-03-01T00:00:00"/>
    <s v="Receiving"/>
    <s v="Cost Management"/>
    <s v="Journal Import 98377971:"/>
    <s v="Cost Management A 20469158 98377971 2"/>
    <s v="01-MAR-2021 Receiving GBP"/>
    <d v="2021-02-26T00:00:00"/>
    <s v="SSCREPMAN,"/>
    <n v="3136"/>
    <s v="SEC002 -27012021: Job Evaluator from 23/03/2021 to 22/03/2022"/>
    <x v="353"/>
    <n v="165089945"/>
    <d v="2021-02-08T00:00:00"/>
    <m/>
    <m/>
    <m/>
    <s v="RICHMOND-UPON"/>
    <m/>
    <m/>
    <m/>
    <m/>
    <s v="Human Resources"/>
    <x v="5"/>
    <x v="2"/>
    <x v="8"/>
    <s v="7310 Legal / Prof Fees"/>
    <x v="1"/>
  </r>
  <r>
    <s v="E35211"/>
    <s v="7310"/>
    <s v="00000"/>
    <s v="00000"/>
    <s v="000000"/>
    <s v="Employee Resourcing"/>
    <s v="Legal / Prof Fees"/>
    <s v="Default"/>
    <s v="Default"/>
    <s v="Default"/>
    <n v="-920"/>
    <d v="2021-03-01T00:00:00"/>
    <s v="Receiving"/>
    <s v="Cost Management"/>
    <s v="Journal Import 98377971:"/>
    <s v="Cost Management A 20469158 98377971 2"/>
    <s v="01-MAR-2021 Receiving GBP"/>
    <d v="2021-02-26T00:00:00"/>
    <s v="SSCREPMAN,"/>
    <n v="3137"/>
    <s v="Invoice 004920 - Investigation  Coxheath Delivery by Abi Alemoru 4 x days Case document review and report writing"/>
    <x v="212"/>
    <n v="165085045"/>
    <d v="2021-01-11T00:00:00"/>
    <m/>
    <m/>
    <m/>
    <s v="CHEADLE"/>
    <m/>
    <m/>
    <m/>
    <m/>
    <s v="Human Resources"/>
    <x v="5"/>
    <x v="2"/>
    <x v="8"/>
    <s v="7310 Legal / Prof Fees"/>
    <x v="1"/>
  </r>
  <r>
    <s v="E35211"/>
    <s v="7310"/>
    <s v="00000"/>
    <s v="00000"/>
    <s v="000000"/>
    <s v="Employee Resourcing"/>
    <s v="Legal / Prof Fees"/>
    <s v="Default"/>
    <s v="Default"/>
    <s v="Default"/>
    <n v="75"/>
    <d v="2021-05-01T00:00:00"/>
    <s v="Accrual"/>
    <s v="Spreadsheet"/>
    <s v="M02 FBP1 Barclaycard &amp; Precision Pay"/>
    <s v="Spreadsheet A 21062732 101945583"/>
    <s v="RYD FIN BAN 2122 02 006 Accrual GBP"/>
    <d v="2021-06-02T00:00:00"/>
    <s v="ZZZ NIKYAR, BILAL"/>
    <n v="122"/>
    <s v="7310;PRECISION PAY;Crown Plaza Hotel Gatwick ;May-21"/>
    <x v="354"/>
    <m/>
    <d v="2021-06-01T00:00:00"/>
    <m/>
    <s v="7310;PRECISION PAY;Crown Plaza Hotel Gatwick ;May-21"/>
    <m/>
    <m/>
    <m/>
    <m/>
    <m/>
    <m/>
    <s v="Human Resources"/>
    <x v="5"/>
    <x v="3"/>
    <x v="8"/>
    <s v="7310 Legal / Prof Fees"/>
    <x v="1"/>
  </r>
  <r>
    <s v="E35211"/>
    <s v="7310"/>
    <s v="00000"/>
    <s v="00000"/>
    <s v="000000"/>
    <s v="Employee Resourcing"/>
    <s v="Legal / Prof Fees"/>
    <s v="Default"/>
    <s v="Default"/>
    <s v="Default"/>
    <n v="75"/>
    <d v="2021-05-01T00:00:00"/>
    <s v="Accrual"/>
    <s v="Spreadsheet"/>
    <s v="M02 FBP1 Barclaycard &amp; Precision Pay"/>
    <s v="Spreadsheet A 21062732 101945583"/>
    <s v="RYD FIN BAN 2122 02 006 Accrual GBP"/>
    <d v="2021-06-02T00:00:00"/>
    <s v="ZZZ NIKYAR, BILAL"/>
    <n v="123"/>
    <s v="7310;PRECISION PAY;Crown Plaza Hotel Gatwick ;May-21"/>
    <x v="354"/>
    <m/>
    <d v="2021-06-01T00:00:00"/>
    <m/>
    <s v="7310;PRECISION PAY;Crown Plaza Hotel Gatwick ;May-21"/>
    <m/>
    <m/>
    <m/>
    <m/>
    <m/>
    <m/>
    <s v="Human Resources"/>
    <x v="5"/>
    <x v="3"/>
    <x v="8"/>
    <s v="7310 Legal / Prof Fees"/>
    <x v="1"/>
  </r>
  <r>
    <s v="E35211"/>
    <s v="7310"/>
    <s v="00000"/>
    <s v="00000"/>
    <s v="000000"/>
    <s v="Employee Resourcing"/>
    <s v="Legal / Prof Fees"/>
    <s v="Default"/>
    <s v="Default"/>
    <s v="Default"/>
    <n v="-75"/>
    <d v="2021-06-01T00:00:00"/>
    <s v="Accrual"/>
    <s v="Spreadsheet"/>
    <s v="Reverses &quot;RYD FIN BAN 2122 02 006 Accrual GBP&quot; journal entry of &quot;Spreadsheet A 21062732 101945583&quot; batch from &quot;MAY-21&quot;."/>
    <s v="Reverses &quot;RYD FIN BAN 2122 02 006 Accrual GBP&quot;09-JUN-21 17:31:16 - 102271274"/>
    <s v="Reverses &quot;RYD FIN BAN 2122 02 006 Accrual GBP&quot;09-JUN-21 17:31:16"/>
    <d v="2021-06-09T00:00:00"/>
    <s v="SSCREPMAN,"/>
    <n v="122"/>
    <s v="7310;PRECISION PAY;Crown Plaza Hotel Gatwick ;May-21"/>
    <x v="355"/>
    <m/>
    <d v="2021-06-09T00:00:00"/>
    <m/>
    <s v="7310;PRECISION PAY;Crown Plaza Hotel Gatwick ;May-21"/>
    <m/>
    <m/>
    <m/>
    <m/>
    <m/>
    <m/>
    <s v="Human Resources"/>
    <x v="5"/>
    <x v="3"/>
    <x v="8"/>
    <s v="7310 Legal / Prof Fees"/>
    <x v="1"/>
  </r>
  <r>
    <s v="E35211"/>
    <s v="7310"/>
    <s v="00000"/>
    <s v="00000"/>
    <s v="000000"/>
    <s v="Employee Resourcing"/>
    <s v="Legal / Prof Fees"/>
    <s v="Default"/>
    <s v="Default"/>
    <s v="Default"/>
    <n v="-75"/>
    <d v="2021-06-01T00:00:00"/>
    <s v="Accrual"/>
    <s v="Spreadsheet"/>
    <s v="Reverses &quot;RYD FIN BAN 2122 02 006 Accrual GBP&quot; journal entry of &quot;Spreadsheet A 21062732 101945583&quot; batch from &quot;MAY-21&quot;."/>
    <s v="Reverses &quot;RYD FIN BAN 2122 02 006 Accrual GBP&quot;09-JUN-21 17:31:16 - 102271274"/>
    <s v="Reverses &quot;RYD FIN BAN 2122 02 006 Accrual GBP&quot;09-JUN-21 17:31:16"/>
    <d v="2021-06-09T00:00:00"/>
    <s v="SSCREPMAN,"/>
    <n v="123"/>
    <s v="7310;PRECISION PAY;Crown Plaza Hotel Gatwick ;May-21"/>
    <x v="355"/>
    <m/>
    <d v="2021-06-09T00:00:00"/>
    <m/>
    <s v="7310;PRECISION PAY;Crown Plaza Hotel Gatwick ;May-21"/>
    <m/>
    <m/>
    <m/>
    <m/>
    <m/>
    <m/>
    <s v="Human Resources"/>
    <x v="5"/>
    <x v="3"/>
    <x v="8"/>
    <s v="7310 Legal / Prof Fees"/>
    <x v="1"/>
  </r>
  <r>
    <s v="E35211"/>
    <s v="7310"/>
    <s v="00000"/>
    <s v="00000"/>
    <s v="000000"/>
    <s v="Employee Resourcing"/>
    <s v="Legal / Prof Fees"/>
    <s v="Default"/>
    <s v="Default"/>
    <s v="Default"/>
    <n v="150"/>
    <d v="2021-06-01T00:00:00"/>
    <s v="Adjustment"/>
    <s v="Spreadsheet"/>
    <s v="BARCLAYCARD PRECISION JUN 21"/>
    <s v="Spreadsheet A 21165718 102608886"/>
    <s v="SBSCM SK RYD 002 JUN 21 Adjustment GBP"/>
    <d v="2021-06-18T00:00:00"/>
    <s v="SSC KWENBEYA, SHARON"/>
    <n v="19"/>
    <s v="BARCLAYCARD PRECISION JUN 21"/>
    <x v="356"/>
    <m/>
    <d v="2021-06-18T00:00:00"/>
    <m/>
    <s v="BARCLAYCARD PRECISION JUN 21"/>
    <m/>
    <m/>
    <m/>
    <m/>
    <m/>
    <m/>
    <s v="Human Resources"/>
    <x v="5"/>
    <x v="3"/>
    <x v="8"/>
    <s v="7310 Legal / Prof Fees"/>
    <x v="1"/>
  </r>
  <r>
    <s v="E35211"/>
    <s v="7310"/>
    <s v="00000"/>
    <s v="00000"/>
    <s v="000000"/>
    <s v="Employee Resourcing"/>
    <s v="Legal / Prof Fees"/>
    <s v="Default"/>
    <s v="Default"/>
    <s v="Default"/>
    <n v="1740"/>
    <d v="2022-02-01T00:00:00"/>
    <s v="Purchase Invoices"/>
    <s v="Payables"/>
    <s v="Journal Import 111195601:"/>
    <s v="Payables A 22766152 111195601"/>
    <s v="FEB-22 Purchase Invoices GBP"/>
    <d v="2022-02-01T00:00:00"/>
    <s v="SSCREPMAN,"/>
    <n v="38"/>
    <s v="Journal Import Created"/>
    <x v="347"/>
    <n v="44346926"/>
    <d v="2022-01-31T00:00:00"/>
    <n v="165097212"/>
    <m/>
    <s v="PO Invoice"/>
    <m/>
    <s v="http://nww.docserv.wyss.nhs.uk/Inter-NHS/PRD21RYD28121244346926.pdf"/>
    <n v="1"/>
    <n v="1740"/>
    <m/>
    <s v="Human Resources"/>
    <x v="5"/>
    <x v="3"/>
    <x v="8"/>
    <s v="7310 Legal / Prof Fees"/>
    <x v="1"/>
  </r>
  <r>
    <s v="E35212"/>
    <s v="7310"/>
    <s v="00000"/>
    <s v="00000"/>
    <s v="000000"/>
    <s v="HR Advisory Team"/>
    <s v="Legal / Prof Fees"/>
    <s v="Default"/>
    <s v="Default"/>
    <s v="Default"/>
    <n v="350"/>
    <d v="2019-01-01T00:00:00"/>
    <s v="Adjustment"/>
    <s v="Spreadsheet"/>
    <s v="M10 FBP1 Adjustments"/>
    <s v="Spreadsheet A 14759148 71168949"/>
    <s v="RYD FIN CAM 1819 10 005 Adjustment GBP"/>
    <d v="2019-01-25T00:00:00"/>
    <s v="RYD MCCARTHY, CAROLE"/>
    <n v="7"/>
    <s v="7310;UNIONLINE;UL500463 165070329;Jan-19;http://nww.docserv.wyss.nhs.uk/synergyiim/dist/?val=608754_5061194_20180627113903"/>
    <x v="334"/>
    <m/>
    <d v="2019-01-25T00:00:00"/>
    <m/>
    <s v="7310;UNIONLINE;UL500463 165070329;Jan-19;"/>
    <m/>
    <m/>
    <s v="http://nww.docserv.wyss.nhs.uk/synergyiim/dist/?val=608754_5061194_20180627113903"/>
    <m/>
    <m/>
    <m/>
    <s v="Human Resources"/>
    <x v="5"/>
    <x v="0"/>
    <x v="9"/>
    <s v="7310 Legal / Prof Fees"/>
    <x v="1"/>
  </r>
  <r>
    <s v="E35212"/>
    <s v="7310"/>
    <s v="00000"/>
    <s v="00000"/>
    <s v="000000"/>
    <s v="HR Advisory Team"/>
    <s v="Legal / Prof Fees"/>
    <s v="Default"/>
    <s v="Default"/>
    <s v="Default"/>
    <n v="1797.91"/>
    <d v="2019-01-01T00:00:00"/>
    <s v="Adjustment"/>
    <s v="Spreadsheet"/>
    <s v="M10 FBP1 Adjustments"/>
    <s v="Spreadsheet A 14759148 71168949"/>
    <s v="RYD FIN CAM 1819 10 005 Adjustment GBP"/>
    <d v="2019-01-25T00:00:00"/>
    <s v="RYD MCCARTHY, CAROLE"/>
    <n v="8"/>
    <s v="7310;IOLITE CONSULTANTS LTD;SBS RYD JUL-18 VAT ADJUSTMENT JOURNAL 403 165070348;Jan-19;http://nww.docserv.wyss.nhs.uk/synergyiim/dist/?val=612642_5109433_20180702135553"/>
    <x v="334"/>
    <m/>
    <d v="2019-01-25T00:00:00"/>
    <m/>
    <s v="7310;IOLITE CONSULTANTS LTD;SBS RYD JUL-18 VAT ADJUSTMENT JOURNAL 403 165070348;Jan-19;"/>
    <m/>
    <m/>
    <s v="http://nww.docserv.wyss.nhs.uk/synergyiim/dist/?val=612642_5109433_20180702135553"/>
    <m/>
    <m/>
    <m/>
    <s v="Human Resources"/>
    <x v="5"/>
    <x v="0"/>
    <x v="9"/>
    <s v="7310 Legal / Prof Fees"/>
    <x v="1"/>
  </r>
  <r>
    <s v="E35212"/>
    <s v="7310"/>
    <s v="00000"/>
    <s v="00000"/>
    <s v="000000"/>
    <s v="HR Advisory Team"/>
    <s v="Legal / Prof Fees"/>
    <s v="Default"/>
    <s v="Default"/>
    <s v="Default"/>
    <n v="8989.5499999999993"/>
    <d v="2019-01-01T00:00:00"/>
    <s v="Adjustment"/>
    <s v="Spreadsheet"/>
    <s v="M10 FBP1 Adjustments"/>
    <s v="Spreadsheet A 14759148 71168949"/>
    <s v="RYD FIN CAM 1819 10 005 Adjustment GBP"/>
    <d v="2019-01-25T00:00:00"/>
    <s v="RYD MCCARTHY, CAROLE"/>
    <n v="9"/>
    <s v="7310;IOLITE CONSULTANTS LTD;403 165070348;Jan-19;http://nww.docserv.wyss.nhs.uk/synergyiim/dist/?val=612642_5109433_20180702135553"/>
    <x v="334"/>
    <m/>
    <d v="2019-01-25T00:00:00"/>
    <m/>
    <s v="7310;IOLITE CONSULTANTS LTD;403 165070348;Jan-19;"/>
    <m/>
    <m/>
    <s v="http://nww.docserv.wyss.nhs.uk/synergyiim/dist/?val=612642_5109433_20180702135553"/>
    <m/>
    <m/>
    <m/>
    <s v="Human Resources"/>
    <x v="5"/>
    <x v="0"/>
    <x v="9"/>
    <s v="7310 Legal / Prof Fees"/>
    <x v="1"/>
  </r>
  <r>
    <s v="E35212"/>
    <s v="7310"/>
    <s v="00000"/>
    <s v="00000"/>
    <s v="000000"/>
    <s v="HR Advisory Team"/>
    <s v="Legal / Prof Fees"/>
    <s v="Default"/>
    <s v="Default"/>
    <s v="Default"/>
    <n v="600"/>
    <d v="2019-05-01T00:00:00"/>
    <s v="Accrual"/>
    <s v="Spreadsheet"/>
    <s v="M02 FBP1 Barclaycard &amp; Precision pay Accruals"/>
    <s v="Spreadsheet A 15628773 75733231"/>
    <s v="RYD FIN BN 1920 02 003 Accrual GBP"/>
    <d v="2019-06-06T00:00:00"/>
    <s v="ZZZ NIKYAR, BILAL"/>
    <n v="200"/>
    <s v="7310;MARTIN SEARLE SOLICITORS;Barclaycard payments;May-19;"/>
    <x v="357"/>
    <m/>
    <d v="2019-06-06T00:00:00"/>
    <m/>
    <s v="7310;MARTIN SEARLE SOLICITORS;Barclaycard payments;May-19;"/>
    <m/>
    <m/>
    <m/>
    <m/>
    <m/>
    <m/>
    <s v="Human Resources"/>
    <x v="5"/>
    <x v="1"/>
    <x v="9"/>
    <s v="7310 Legal / Prof Fees"/>
    <x v="1"/>
  </r>
  <r>
    <s v="E35212"/>
    <s v="7310"/>
    <s v="00000"/>
    <s v="00000"/>
    <s v="000000"/>
    <s v="HR Advisory Team"/>
    <s v="Legal / Prof Fees"/>
    <s v="Default"/>
    <s v="Default"/>
    <s v="Default"/>
    <n v="-600"/>
    <d v="2019-06-01T00:00:00"/>
    <s v="Accrual"/>
    <s v="Spreadsheet"/>
    <s v="Reverses &quot;RYD FIN BN 1920 02 003 Accrual GBP&quot; journal entry of &quot;Spreadsheet A 15628773 75733231&quot; batch from &quot;MAY-19&quot;."/>
    <s v="Reverses &quot;RYD FIN BN 1920 02 003 Accrual GBP&quot;11-JUN-19 17:48:52 - 75918047"/>
    <s v="Reverses &quot;RYD FIN BN 1920 02 003 Accrual GBP&quot;11-JUN-19 17:48:52"/>
    <d v="2019-06-11T00:00:00"/>
    <s v="SSCREPMAN,"/>
    <n v="200"/>
    <s v="7310;MARTIN SEARLE SOLICITORS;Barclaycard payments;May-19;"/>
    <x v="358"/>
    <m/>
    <d v="2019-06-11T00:00:00"/>
    <m/>
    <s v="7310;MARTIN SEARLE SOLICITORS;Barclaycard payments;May-19;"/>
    <m/>
    <m/>
    <m/>
    <m/>
    <m/>
    <m/>
    <s v="Human Resources"/>
    <x v="5"/>
    <x v="1"/>
    <x v="9"/>
    <s v="7310 Legal / Prof Fees"/>
    <x v="1"/>
  </r>
  <r>
    <s v="E35212"/>
    <s v="7310"/>
    <s v="00000"/>
    <s v="00000"/>
    <s v="000000"/>
    <s v="HR Advisory Team"/>
    <s v="Legal / Prof Fees"/>
    <s v="Default"/>
    <s v="Default"/>
    <s v="Default"/>
    <n v="600"/>
    <d v="2019-06-01T00:00:00"/>
    <s v="Adjustment"/>
    <s v="Spreadsheet"/>
    <s v="BARCLAYCARD COMMERCIAL MAY 19"/>
    <s v="Spreadsheet A 15717402 76135718"/>
    <s v="SBSCM JW RYD 002 JUN 19 Adjustment GBP"/>
    <d v="2019-06-18T00:00:00"/>
    <s v="ZZZ WOODMAN, JASON"/>
    <n v="9"/>
    <s v="BARCLAY CARD PAYMENTS"/>
    <x v="359"/>
    <m/>
    <d v="2019-06-18T00:00:00"/>
    <m/>
    <s v="BARCLAY CARD PAYMENTS"/>
    <m/>
    <m/>
    <m/>
    <m/>
    <m/>
    <m/>
    <s v="Human Resources"/>
    <x v="5"/>
    <x v="1"/>
    <x v="9"/>
    <s v="7310 Legal / Prof Fees"/>
    <x v="1"/>
  </r>
  <r>
    <s v="E35212"/>
    <s v="7310"/>
    <s v="00000"/>
    <s v="00000"/>
    <s v="000000"/>
    <s v="HR Advisory Team"/>
    <s v="Legal / Prof Fees"/>
    <s v="Default"/>
    <s v="Default"/>
    <s v="Default"/>
    <n v="-480"/>
    <d v="2020-11-01T00:00:00"/>
    <s v="Adjustment"/>
    <s v="Spreadsheet"/>
    <s v="FBP1 Adjustments - HR"/>
    <s v="Spreadsheet A 19741230 95259774"/>
    <s v="RYD FIN CAM 2021 08 015 Adjustment GBP"/>
    <d v="2020-12-03T00:00:00"/>
    <s v="RYD MCCARTHY, CAROLE"/>
    <n v="42"/>
    <s v="7310;THOMPSONS SOLICITORS;Re-code to Corporate;357833 - Thompsons Solicitors through Payment Request Number: 166747"/>
    <x v="270"/>
    <m/>
    <d v="2020-12-03T00:00:00"/>
    <m/>
    <s v="7310;THOMPSONS SOLICITORS;Re-code to Corporate;357833 - Thompsons Solicitors through Payment Request Number: 166747"/>
    <m/>
    <m/>
    <m/>
    <m/>
    <m/>
    <m/>
    <s v="Human Resources"/>
    <x v="5"/>
    <x v="2"/>
    <x v="9"/>
    <s v="7310 Legal / Prof Fees"/>
    <x v="1"/>
  </r>
  <r>
    <s v="E35212"/>
    <s v="7310"/>
    <s v="00000"/>
    <s v="00000"/>
    <s v="000000"/>
    <s v="HR Advisory Team"/>
    <s v="Legal / Prof Fees"/>
    <s v="Default"/>
    <s v="Default"/>
    <s v="Default"/>
    <n v="480"/>
    <d v="2020-11-01T00:00:00"/>
    <s v="Trust Local Payments"/>
    <s v="Local Payments"/>
    <s v="Created from Manual Payment Process"/>
    <s v="Manual Payment Local Payments A 3595006 94720891"/>
    <s v="Manual Payment Trust Local Payments GBP"/>
    <d v="2020-11-20T00:00:00"/>
    <s v="SSCREPMAN,"/>
    <n v="2"/>
    <s v="357833 - Thompsons Solicitors through Payment Request Number: 166747"/>
    <x v="240"/>
    <n v="166747"/>
    <d v="2020-11-20T00:00:00"/>
    <m/>
    <s v="Legal Cost for Settlement Agreement (ref: T20F0355)"/>
    <s v="FASTER PAYMENT - SALARIES"/>
    <s v="RYDRWAQAR"/>
    <m/>
    <m/>
    <m/>
    <m/>
    <s v="Human Resources"/>
    <x v="5"/>
    <x v="2"/>
    <x v="9"/>
    <s v="7310 Legal / Prof Fees"/>
    <x v="0"/>
  </r>
  <r>
    <s v="E35212"/>
    <s v="7310"/>
    <s v="00000"/>
    <s v="00000"/>
    <s v="000000"/>
    <s v="HR Advisory Team"/>
    <s v="Legal / Prof Fees"/>
    <s v="Default"/>
    <s v="Default"/>
    <s v="Default"/>
    <n v="-420"/>
    <d v="2020-12-01T00:00:00"/>
    <s v="Accrual"/>
    <s v="Spreadsheet"/>
    <s v="M09 FBP1 Adjustments - HR"/>
    <s v="Spreadsheet A 20038470 96458814"/>
    <s v="RYD FIN CAM 2021 09 012 Accrual GBP"/>
    <d v="2021-01-06T00:00:00"/>
    <s v="RYD MCCARTHY, CAROLE"/>
    <n v="10"/>
    <s v="7310;44182;Re-code to Corporate;361021 - Thompsons Solicitors through Payment Request Number: 168428"/>
    <x v="278"/>
    <m/>
    <d v="2021-01-06T00:00:00"/>
    <m/>
    <s v="7310;44182;Re-code to Corporate;361021 - Thompsons Solicitors through Payment Request Number: 168428"/>
    <m/>
    <m/>
    <m/>
    <m/>
    <m/>
    <m/>
    <s v="Human Resources"/>
    <x v="5"/>
    <x v="2"/>
    <x v="9"/>
    <s v="7310 Legal / Prof Fees"/>
    <x v="1"/>
  </r>
  <r>
    <s v="E35212"/>
    <s v="7310"/>
    <s v="00000"/>
    <s v="00000"/>
    <s v="000000"/>
    <s v="HR Advisory Team"/>
    <s v="Legal / Prof Fees"/>
    <s v="Default"/>
    <s v="Default"/>
    <s v="Default"/>
    <n v="420"/>
    <d v="2020-12-01T00:00:00"/>
    <s v="Accrual"/>
    <s v="Spreadsheet"/>
    <s v="M09 FBP1 Adjustments - HR"/>
    <s v="Spreadsheet A 20050306 96503837"/>
    <s v="RYD FIN CAM 2021 09 012A CORR Accrual GBP"/>
    <d v="2021-01-07T00:00:00"/>
    <s v="RYD MCCARTHY, CAROLE"/>
    <n v="10"/>
    <s v="7310;44182;Re-code to Corporate;361021 - Thompsons Solicitors through Payment Request Number: 168428"/>
    <x v="279"/>
    <m/>
    <d v="2021-01-07T00:00:00"/>
    <m/>
    <s v="7310;44182;Re-code to Corporate;361021 - Thompsons Solicitors through Payment Request Number: 168428"/>
    <m/>
    <m/>
    <m/>
    <m/>
    <m/>
    <m/>
    <s v="Human Resources"/>
    <x v="5"/>
    <x v="2"/>
    <x v="9"/>
    <s v="7310 Legal / Prof Fees"/>
    <x v="1"/>
  </r>
  <r>
    <s v="E35212"/>
    <s v="7310"/>
    <s v="00000"/>
    <s v="00000"/>
    <s v="000000"/>
    <s v="HR Advisory Team"/>
    <s v="Legal / Prof Fees"/>
    <s v="Default"/>
    <s v="Default"/>
    <s v="Default"/>
    <n v="-420"/>
    <d v="2020-12-01T00:00:00"/>
    <s v="Adjustment"/>
    <s v="Spreadsheet"/>
    <s v="M09 FBP1 Adjustments - HR"/>
    <s v="Spreadsheet A 20050309 96503856"/>
    <s v="RYD FIN CAM 2021 09 012B CORR Adjustment GBP"/>
    <d v="2021-01-07T00:00:00"/>
    <s v="RYD MCCARTHY, CAROLE"/>
    <n v="10"/>
    <s v="7310;44182;Re-code to Corporate;361021 - Thompsons Solicitors through Payment Request Number: 168428"/>
    <x v="280"/>
    <m/>
    <d v="2021-01-07T00:00:00"/>
    <m/>
    <s v="7310;44182;Re-code to Corporate;361021 - Thompsons Solicitors through Payment Request Number: 168428"/>
    <m/>
    <m/>
    <m/>
    <m/>
    <m/>
    <m/>
    <s v="Human Resources"/>
    <x v="5"/>
    <x v="2"/>
    <x v="9"/>
    <s v="7310 Legal / Prof Fees"/>
    <x v="1"/>
  </r>
  <r>
    <s v="E35212"/>
    <s v="7310"/>
    <s v="00000"/>
    <s v="00000"/>
    <s v="000000"/>
    <s v="HR Advisory Team"/>
    <s v="Legal / Prof Fees"/>
    <s v="Default"/>
    <s v="Default"/>
    <s v="Default"/>
    <n v="420"/>
    <d v="2020-12-01T00:00:00"/>
    <s v="Trust Local Payments"/>
    <s v="Local Payments"/>
    <s v="Created from Manual Payment Process"/>
    <s v="Manual Payment Local Payments A 3639862 95772171"/>
    <s v="Manual Payment Trust Local Payments GBP"/>
    <d v="2020-12-17T00:00:00"/>
    <s v="SSCREPMAN,"/>
    <n v="2"/>
    <s v="361021 - Thompsons Solicitors through Payment Request Number: 168428"/>
    <x v="240"/>
    <n v="168428"/>
    <d v="2020-12-17T00:00:00"/>
    <m/>
    <s v="Legal Cost for Settlement Agreement ref: D20F0012"/>
    <s v="FASTER PAYMENT - SALARIES"/>
    <s v="RYDRWAQAR"/>
    <m/>
    <m/>
    <m/>
    <m/>
    <s v="Human Resources"/>
    <x v="5"/>
    <x v="2"/>
    <x v="9"/>
    <s v="7310 Legal / Prof Fees"/>
    <x v="0"/>
  </r>
  <r>
    <s v="E35212"/>
    <s v="7310"/>
    <s v="00000"/>
    <s v="00000"/>
    <s v="000000"/>
    <s v="HR Advisory Team"/>
    <s v="Legal / Prof Fees"/>
    <s v="Default"/>
    <s v="Default"/>
    <s v="Default"/>
    <n v="420"/>
    <d v="2021-01-01T00:00:00"/>
    <s v="Accrual"/>
    <s v="Spreadsheet"/>
    <s v="Reverses &quot;RYD FIN CAM 2021 09 012 Accrual GBP&quot; journal entry of &quot;Spreadsheet A 20038470 96458814&quot; batch from &quot;DEC-20&quot;."/>
    <s v="Reverses &quot;RYD FIN CAM 2021 09 012 Accrual GBP&quot;12-JAN-21 17:35:55 - 96737607"/>
    <s v="Reverses &quot;RYD FIN CAM 2021 09 012 Accrual GBP&quot;12-JAN-21 17:35:55"/>
    <d v="2021-01-12T00:00:00"/>
    <s v="SSCREPMAN,"/>
    <n v="10"/>
    <s v="7310;44182;Re-code to Corporate;361021 - Thompsons Solicitors through Payment Request Number: 168428"/>
    <x v="286"/>
    <m/>
    <d v="2021-01-12T00:00:00"/>
    <m/>
    <s v="7310;44182;Re-code to Corporate;361021 - Thompsons Solicitors through Payment Request Number: 168428"/>
    <m/>
    <m/>
    <m/>
    <m/>
    <m/>
    <m/>
    <s v="Human Resources"/>
    <x v="5"/>
    <x v="2"/>
    <x v="9"/>
    <s v="7310 Legal / Prof Fees"/>
    <x v="1"/>
  </r>
  <r>
    <s v="E35212"/>
    <s v="7310"/>
    <s v="00000"/>
    <s v="00000"/>
    <s v="000000"/>
    <s v="HR Advisory Team"/>
    <s v="Legal / Prof Fees"/>
    <s v="Default"/>
    <s v="Default"/>
    <s v="Default"/>
    <n v="-420"/>
    <d v="2021-01-01T00:00:00"/>
    <s v="Accrual"/>
    <s v="Spreadsheet"/>
    <s v="Reverses &quot;RYD FIN CAM 2021 09 012A CORR Accrual GBP&quot; journal entry of &quot;Spreadsheet A 20050306 96503837&quot; batch from &quot;DEC-20&quot;."/>
    <s v="Reverses &quot;RYD FIN CAM 2021 09 012A CORR Accrual GBP&quot;12-JAN-21 17:36:13 - 96737607"/>
    <s v="Reverses &quot;RYD FIN CAM 2021 09 012A CORR Accrual GBP&quot;12-JAN-21 17:36:13"/>
    <d v="2021-01-12T00:00:00"/>
    <s v="SSCREPMAN,"/>
    <n v="10"/>
    <s v="7310;44182;Re-code to Corporate;361021 - Thompsons Solicitors through Payment Request Number: 168428"/>
    <x v="287"/>
    <m/>
    <d v="2021-01-12T00:00:00"/>
    <m/>
    <s v="7310;44182;Re-code to Corporate;361021 - Thompsons Solicitors through Payment Request Number: 168428"/>
    <m/>
    <m/>
    <m/>
    <m/>
    <m/>
    <m/>
    <s v="Human Resources"/>
    <x v="5"/>
    <x v="2"/>
    <x v="9"/>
    <s v="7310 Legal / Prof Fees"/>
    <x v="1"/>
  </r>
  <r>
    <s v="E35212"/>
    <s v="7310"/>
    <s v="00000"/>
    <s v="00000"/>
    <s v="000000"/>
    <s v="HR Advisory Team"/>
    <s v="Legal / Prof Fees"/>
    <s v="Default"/>
    <s v="Default"/>
    <s v="Default"/>
    <n v="4600"/>
    <d v="2021-01-01T00:00:00"/>
    <s v="Purchase Invoices"/>
    <s v="Payables"/>
    <s v="Journal Import 97073973:"/>
    <s v="Payables A 20165678 97073973"/>
    <s v="JAN-21 Purchase Invoices GBP"/>
    <d v="2021-01-21T00:00:00"/>
    <s v="SSCREPMAN,"/>
    <n v="23"/>
    <s v="Journal Import Created"/>
    <x v="212"/>
    <n v="5159"/>
    <d v="2020-12-31T00:00:00"/>
    <n v="165089631"/>
    <m/>
    <s v="PO Invoice"/>
    <m/>
    <s v="https://nww.einvoice-prod.sbs.nhs.uk:8179/invoicepdf/07dcfa95-5cf0-53c0-993e-7c3d1d71cd05"/>
    <n v="1"/>
    <n v="4600"/>
    <m/>
    <s v="Human Resources"/>
    <x v="5"/>
    <x v="2"/>
    <x v="9"/>
    <s v="7310 Legal / Prof Fees"/>
    <x v="1"/>
  </r>
  <r>
    <s v="E35212"/>
    <s v="7310"/>
    <s v="00000"/>
    <s v="00000"/>
    <s v="000000"/>
    <s v="HR Advisory Team"/>
    <s v="Legal / Prof Fees"/>
    <s v="Default"/>
    <s v="Default"/>
    <s v="Default"/>
    <n v="-4600"/>
    <d v="2021-02-01T00:00:00"/>
    <s v="Adjustment"/>
    <s v="Spreadsheet"/>
    <s v="M11 FBP1 Adjustment - HR"/>
    <s v="Spreadsheet A 20522013 98604929"/>
    <s v="RYD FIN CAM 2021 11 010 Adjustment GBP"/>
    <d v="2021-03-04T00:00:00"/>
    <s v="RYD MCCARTHY, CAROLE"/>
    <n v="4"/>
    <s v="7310;VISTA EMPLOYER SERVICES LTD;5159 165089631;https://nww.einvoice-prod.sbs.nhs.uk:8179/invoicepdf/07dcfa95-5cf0-53c0-993e-7c3d1d71cd05"/>
    <x v="291"/>
    <m/>
    <d v="2021-03-04T00:00:00"/>
    <m/>
    <s v="7310;VISTA EMPLOYER SERVICES LTD;5159 165089631;"/>
    <m/>
    <m/>
    <s v="https://nww.einvoice-prod.sbs.nhs.uk:8179/invoicepdf/07dcfa95-5cf0-53c0-993e-7c3d1d71cd05"/>
    <m/>
    <m/>
    <m/>
    <s v="Human Resources"/>
    <x v="5"/>
    <x v="2"/>
    <x v="9"/>
    <s v="7310 Legal / Prof Fees"/>
    <x v="1"/>
  </r>
  <r>
    <s v="E35212"/>
    <s v="7310"/>
    <s v="00000"/>
    <s v="00000"/>
    <s v="000000"/>
    <s v="HR Advisory Team"/>
    <s v="Legal / Prof Fees"/>
    <s v="Default"/>
    <s v="Default"/>
    <s v="Default"/>
    <n v="-10500"/>
    <d v="2021-05-01T00:00:00"/>
    <s v="Adjustment"/>
    <s v="Spreadsheet"/>
    <s v="M02 FBP1 Adjustment - HR"/>
    <s v="Spreadsheet A 21089719 102091114"/>
    <s v="RYD FIN CAM 2122 02 014 Adjustment GBP"/>
    <d v="2021-06-04T00:00:00"/>
    <s v="RYD MCCARTHY, CAROLE"/>
    <n v="289"/>
    <s v="7310;SENATUS CONSULTING;60 165091799;http://nww.docserv.wyss.nhs.uk/synergyiim/dist/?val=3884220_14952598_20210513133345"/>
    <x v="304"/>
    <m/>
    <d v="2021-06-04T00:00:00"/>
    <m/>
    <s v="7310;SENATUS CONSULTING;60 165091799;"/>
    <m/>
    <m/>
    <s v="http://nww.docserv.wyss.nhs.uk/synergyiim/dist/?val=3884220_14952598_20210513133345"/>
    <m/>
    <m/>
    <m/>
    <s v="Human Resources"/>
    <x v="5"/>
    <x v="3"/>
    <x v="9"/>
    <s v="7310 Legal / Prof Fees"/>
    <x v="1"/>
  </r>
  <r>
    <s v="E35212"/>
    <s v="7310"/>
    <s v="00000"/>
    <s v="00000"/>
    <s v="000000"/>
    <s v="HR Advisory Team"/>
    <s v="Legal / Prof Fees"/>
    <s v="Default"/>
    <s v="Default"/>
    <s v="Default"/>
    <n v="10500"/>
    <d v="2021-05-01T00:00:00"/>
    <s v="Purchase Invoices"/>
    <s v="Payables"/>
    <s v="Journal Import 101393884:"/>
    <s v="Payables A 20983686 101393884"/>
    <s v="MAY-21 Purchase Invoices GBP"/>
    <d v="2021-05-17T00:00:00"/>
    <s v="SSCREPMAN,"/>
    <n v="32"/>
    <s v="Journal Import Created"/>
    <x v="360"/>
    <n v="60"/>
    <d v="2021-04-20T00:00:00"/>
    <n v="165091799"/>
    <m/>
    <s v="PO Invoice"/>
    <m/>
    <s v="http://nww.docserv.wyss.nhs.uk/synergyiim/dist/?val=3884220_14952598_20210513133345"/>
    <n v="1"/>
    <n v="10500"/>
    <m/>
    <s v="Human Resources"/>
    <x v="5"/>
    <x v="3"/>
    <x v="9"/>
    <s v="7310 Legal / Prof Fees"/>
    <x v="2"/>
  </r>
  <r>
    <s v="E35212"/>
    <s v="7310"/>
    <s v="00000"/>
    <s v="00000"/>
    <s v="000000"/>
    <s v="HR Advisory Team"/>
    <s v="Legal / Prof Fees"/>
    <s v="Default"/>
    <s v="Default"/>
    <s v="Default"/>
    <n v="25200"/>
    <d v="2021-05-01T00:00:00"/>
    <s v="Purchase Invoices"/>
    <s v="Payables"/>
    <s v="Journal Import 101393884:"/>
    <s v="Payables A 20983686 101393884"/>
    <s v="MAY-21 Purchase Invoices GBP"/>
    <d v="2021-05-17T00:00:00"/>
    <s v="SSCREPMAN,"/>
    <n v="32"/>
    <s v="Journal Import Created"/>
    <x v="360"/>
    <n v="60"/>
    <d v="2021-04-20T00:00:00"/>
    <n v="165091799"/>
    <m/>
    <s v="PO Invoice"/>
    <m/>
    <s v="http://nww.docserv.wyss.nhs.uk/synergyiim/dist/?val=3884220_14952598_20210513133345"/>
    <n v="1"/>
    <n v="12600"/>
    <m/>
    <s v="Human Resources"/>
    <x v="5"/>
    <x v="3"/>
    <x v="9"/>
    <s v="7310 Legal / Prof Fees"/>
    <x v="2"/>
  </r>
  <r>
    <s v="E35212"/>
    <s v="7310"/>
    <s v="00000"/>
    <s v="00000"/>
    <s v="000000"/>
    <s v="HR Advisory Team"/>
    <s v="Legal / Prof Fees"/>
    <s v="Default"/>
    <s v="Default"/>
    <s v="Default"/>
    <n v="-25200"/>
    <d v="2021-05-01T00:00:00"/>
    <s v="Purchase Invoices"/>
    <s v="Payables"/>
    <s v="Journal Import 101393884:"/>
    <s v="Payables A 20983686 101393884"/>
    <s v="MAY-21 Purchase Invoices GBP"/>
    <d v="2021-05-17T00:00:00"/>
    <s v="SSCREPMAN,"/>
    <n v="33"/>
    <s v="Journal Import Created"/>
    <x v="360"/>
    <n v="60"/>
    <d v="2021-04-20T00:00:00"/>
    <n v="165091799"/>
    <m/>
    <s v="PO Invoice"/>
    <m/>
    <s v="http://nww.docserv.wyss.nhs.uk/synergyiim/dist/?val=3884220_14952598_20210513133345"/>
    <n v="1"/>
    <n v="-12600"/>
    <m/>
    <s v="Human Resources"/>
    <x v="5"/>
    <x v="3"/>
    <x v="9"/>
    <s v="7310 Legal / Prof Fees"/>
    <x v="2"/>
  </r>
  <r>
    <s v="E35212"/>
    <s v="7310"/>
    <s v="00000"/>
    <s v="00000"/>
    <s v="000000"/>
    <s v="HR Advisory Team"/>
    <s v="Legal / Prof Fees"/>
    <s v="Default"/>
    <s v="Default"/>
    <s v="Default"/>
    <n v="-2100"/>
    <d v="2021-06-01T00:00:00"/>
    <s v="Adjustment"/>
    <s v="Spreadsheet"/>
    <s v="M03 FBP1 Adjustment - HR"/>
    <s v="Spreadsheet A 21281987 103287868"/>
    <s v="RYD FIN CAM 2122 03 015 Adjustment GBP"/>
    <d v="2021-07-06T00:00:00"/>
    <s v="RYD MCCARTHY, CAROLE"/>
    <n v="242"/>
    <s v="7310;SBS RYD MAY-21 VAT ADJUSTMENT JOURNAL Adjustment GBP; SENATUS CONSULTING-00060-0-;http://nww.docserv.wyss.nhs.uk/synergyiim/dist/?val=3884220_14952598_20210513133345"/>
    <x v="309"/>
    <m/>
    <d v="2021-07-06T00:00:00"/>
    <m/>
    <s v="7310;SBS RYD MAY-21 VAT ADJUSTMENT JOURNAL Adjustment GBP; SENATUS CONSULTING-00060-0-;"/>
    <m/>
    <m/>
    <s v="http://nww.docserv.wyss.nhs.uk/synergyiim/dist/?val=3884220_14952598_20210513133345"/>
    <m/>
    <m/>
    <m/>
    <s v="Human Resources"/>
    <x v="5"/>
    <x v="3"/>
    <x v="9"/>
    <s v="7310 Legal / Prof Fees"/>
    <x v="1"/>
  </r>
  <r>
    <s v="E35212"/>
    <s v="7310"/>
    <s v="00000"/>
    <s v="00000"/>
    <s v="000000"/>
    <s v="HR Advisory Team"/>
    <s v="Legal / Prof Fees"/>
    <s v="Default"/>
    <s v="Default"/>
    <s v="Default"/>
    <n v="2100"/>
    <d v="2021-06-01T00:00:00"/>
    <s v="Adjustment"/>
    <s v="Spreadsheet"/>
    <s v="SBS RYD MAY-21 VAT ADJUSTMENT JOURNAL"/>
    <s v="Spreadsheet A 21200655 102855286"/>
    <s v="SBS RYD MAY-21 VAT ADJUSTMENT JOURNAL Adjustment GBP"/>
    <d v="2021-06-25T00:00:00"/>
    <s v="SSC BLATTI, FRANCESCO"/>
    <n v="1318"/>
    <s v="SENATUS CONSULTING-00060-0-http://nww.docserv.wyss.nhs.uk/synergyiim/dist/?val=3884220_14952598_20210513133345"/>
    <x v="45"/>
    <m/>
    <d v="2021-06-25T00:00:00"/>
    <m/>
    <s v="SENATUS CONSULTING-00060-0-"/>
    <m/>
    <m/>
    <s v="http://nww.docserv.wyss.nhs.uk/synergyiim/dist/?val=3884220_14952598_20210513133345"/>
    <m/>
    <m/>
    <m/>
    <s v="Human Resources"/>
    <x v="5"/>
    <x v="3"/>
    <x v="9"/>
    <s v="7310 Legal / Prof Fees"/>
    <x v="1"/>
  </r>
  <r>
    <s v="E35212"/>
    <s v="7310"/>
    <s v="00000"/>
    <s v="00000"/>
    <s v="000000"/>
    <s v="HR Advisory Team"/>
    <s v="Legal / Prof Fees"/>
    <s v="Default"/>
    <s v="Default"/>
    <s v="Default"/>
    <n v="2100"/>
    <d v="2022-02-01T00:00:00"/>
    <s v="Adjustment"/>
    <s v="Spreadsheet"/>
    <s v="FBP1 Adjustments - HR"/>
    <s v="Spreadsheet A 22996868 112379929"/>
    <s v="RYD FIN CAM 2122 11 014 Adjustment GBP"/>
    <d v="2022-03-04T00:00:00"/>
    <s v="RYD MCCARTHY, CAROLE"/>
    <n v="2"/>
    <s v="7310;00060;VAT Adj in Feb-21 split between HR &amp; Ops;SENATUS CONSULTING-OR12_277074-60-2100-http://nww.docserv.wyss.nhs.uk/synergyiim/dist/?val=3884220_14952598_20210513133345"/>
    <x v="361"/>
    <m/>
    <d v="2022-03-04T00:00:00"/>
    <m/>
    <s v="7310;00060;VAT Adj in Feb-21 split between HR &amp; Ops;SENATUS CONSULTING-OR12_277074-60-2100-"/>
    <m/>
    <m/>
    <s v="http://nww.docserv.wyss.nhs.uk/synergyiim/dist/?val=3884220_14952598_20210513133345"/>
    <m/>
    <m/>
    <m/>
    <s v="Human Resources"/>
    <x v="5"/>
    <x v="3"/>
    <x v="9"/>
    <s v="7310 Legal / Prof Fees"/>
    <x v="1"/>
  </r>
  <r>
    <s v="E35212"/>
    <s v="7310"/>
    <s v="00000"/>
    <s v="00000"/>
    <s v="000000"/>
    <s v="HR Advisory Team"/>
    <s v="Legal / Prof Fees"/>
    <s v="Default"/>
    <s v="Default"/>
    <s v="Default"/>
    <n v="-2100"/>
    <d v="2022-02-01T00:00:00"/>
    <s v="Adjustment"/>
    <s v="Spreadsheet"/>
    <s v="SBS RYD JAN-22 VAT ADJUSTMENT JOURNAL"/>
    <s v="Spreadsheet A 22964654 112231083"/>
    <s v="SBS RYD JAN-22 VAT ADJUSTMENT JOURNAL Adjustment GBP"/>
    <d v="2022-03-01T00:00:00"/>
    <s v="SSC BLATTI, FRANCESCO"/>
    <n v="872"/>
    <s v="SENATUS CONSULTING-OR12_277074-60-2100-http://nww.docserv.wyss.nhs.uk/synergyiim/dist/?val=3884220_14952598_20210513133345"/>
    <x v="61"/>
    <m/>
    <d v="2022-03-01T00:00:00"/>
    <m/>
    <s v="SENATUS CONSULTING-OR12_277074-60-2100-"/>
    <m/>
    <m/>
    <s v="http://nww.docserv.wyss.nhs.uk/synergyiim/dist/?val=3884220_14952598_20210513133345"/>
    <m/>
    <m/>
    <m/>
    <s v="Human Resources"/>
    <x v="5"/>
    <x v="3"/>
    <x v="9"/>
    <s v="7310 Legal / Prof Fees"/>
    <x v="1"/>
  </r>
  <r>
    <s v="E35400"/>
    <s v="7310"/>
    <s v="00000"/>
    <s v="00000"/>
    <s v="000000"/>
    <s v="Strategic Partnerships"/>
    <s v="Legal / Prof Fees"/>
    <s v="Default"/>
    <s v="Default"/>
    <s v="Default"/>
    <n v="1500"/>
    <d v="2019-09-01T00:00:00"/>
    <s v="Purchase Invoices"/>
    <s v="Payables"/>
    <s v="Journal Import 79020553:"/>
    <s v="Payables A 16343452 79020553"/>
    <s v="SEP-19 Purchase Invoices GBP"/>
    <d v="2019-09-10T00:00:00"/>
    <s v="SSCREPMAN,"/>
    <n v="20"/>
    <s v="Journal Import Created"/>
    <x v="0"/>
    <n v="437534"/>
    <d v="2019-08-21T00:00:00"/>
    <n v="165079144"/>
    <m/>
    <s v="PO Invoice"/>
    <m/>
    <s v="https://nww.einvoice-prod.sbs.nhs.uk:8179/invoicepdf/eb1e37a4-4bf8-5a8b-8303-5647d9f4477b"/>
    <n v="1"/>
    <n v="1500"/>
    <m/>
    <s v="Finance"/>
    <x v="6"/>
    <x v="1"/>
    <x v="10"/>
    <s v="7310 Legal / Prof Fees"/>
    <x v="0"/>
  </r>
  <r>
    <s v="E35400"/>
    <s v="7310"/>
    <s v="00000"/>
    <s v="00000"/>
    <s v="000000"/>
    <s v="Strategic Partnerships"/>
    <s v="Legal / Prof Fees"/>
    <s v="Default"/>
    <s v="Default"/>
    <s v="Default"/>
    <n v="1000"/>
    <d v="2019-10-01T00:00:00"/>
    <s v="Purchase Invoices"/>
    <s v="Payables"/>
    <s v="Journal Import 80793442:"/>
    <s v="Payables A 16709965 80793442"/>
    <s v="OCT-19 Purchase Invoices GBP"/>
    <d v="2019-10-31T00:00:00"/>
    <s v="SSCREPMAN,"/>
    <n v="44"/>
    <s v="Journal Import Created"/>
    <x v="0"/>
    <n v="441539"/>
    <d v="2019-10-17T00:00:00"/>
    <n v="165080476"/>
    <m/>
    <s v="PO Invoice"/>
    <m/>
    <s v="https://nww.einvoice-prod.sbs.nhs.uk:8179/invoicepdf/42fe221d-8514-502f-9ee6-21690e6e8848"/>
    <n v="1"/>
    <n v="1000"/>
    <m/>
    <s v="Finance"/>
    <x v="6"/>
    <x v="1"/>
    <x v="10"/>
    <s v="7310 Legal / Prof Fees"/>
    <x v="0"/>
  </r>
  <r>
    <s v="E35400"/>
    <s v="7310"/>
    <s v="00000"/>
    <s v="00000"/>
    <s v="000000"/>
    <s v="Strategic Partnerships"/>
    <s v="Legal / Prof Fees"/>
    <s v="Default"/>
    <s v="Default"/>
    <s v="Default"/>
    <n v="-343"/>
    <d v="2019-12-01T00:00:00"/>
    <s v="Adjustment"/>
    <s v="Spreadsheet"/>
    <s v="FBP1 Adjustments"/>
    <s v="Spreadsheet A 17072494 82428695"/>
    <s v="RYD FIN CAM 1920 09 001 Adjustment GBP"/>
    <d v="2019-12-16T00:00:00"/>
    <s v="RYD MCCARTHY, CAROLE"/>
    <n v="65"/>
    <s v="7310;CAPSTICKS SOLICITORS;444515 165080476;https://nww.einvoice-prod.sbs.nhs.uk:8179/invoicepdf/f177c693-f5f9-5858-a09a-b539f475e67e"/>
    <x v="217"/>
    <m/>
    <d v="2019-12-16T00:00:00"/>
    <m/>
    <s v="7310;CAPSTICKS SOLICITORS;444515 165080476;"/>
    <m/>
    <m/>
    <s v="https://nww.einvoice-prod.sbs.nhs.uk:8179/invoicepdf/f177c693-f5f9-5858-a09a-b539f475e67e"/>
    <m/>
    <m/>
    <m/>
    <s v="Finance"/>
    <x v="6"/>
    <x v="1"/>
    <x v="10"/>
    <s v="7310 Legal / Prof Fees"/>
    <x v="1"/>
  </r>
  <r>
    <s v="E35400"/>
    <s v="7310"/>
    <s v="00000"/>
    <s v="00000"/>
    <s v="000000"/>
    <s v="Strategic Partnerships"/>
    <s v="Legal / Prof Fees"/>
    <s v="Default"/>
    <s v="Default"/>
    <s v="Default"/>
    <n v="-1000"/>
    <d v="2019-12-01T00:00:00"/>
    <s v="Adjustment"/>
    <s v="Spreadsheet"/>
    <s v="FBP1 Adjustments"/>
    <s v="Spreadsheet A 17072494 82428695"/>
    <s v="RYD FIN CAM 1920 09 001 Adjustment GBP"/>
    <d v="2019-12-16T00:00:00"/>
    <s v="RYD MCCARTHY, CAROLE"/>
    <n v="66"/>
    <s v="7310;CAPSTICKS SOLICITORS;441539 165080476;https://nww.einvoice-prod.sbs.nhs.uk:8179/invoicepdf/42fe221d-8514-502f-9ee6-21690e6e8848"/>
    <x v="217"/>
    <m/>
    <d v="2019-12-16T00:00:00"/>
    <m/>
    <s v="7310;CAPSTICKS SOLICITORS;441539 165080476;"/>
    <m/>
    <m/>
    <s v="https://nww.einvoice-prod.sbs.nhs.uk:8179/invoicepdf/42fe221d-8514-502f-9ee6-21690e6e8848"/>
    <m/>
    <m/>
    <m/>
    <s v="Finance"/>
    <x v="6"/>
    <x v="1"/>
    <x v="10"/>
    <s v="7310 Legal / Prof Fees"/>
    <x v="1"/>
  </r>
  <r>
    <s v="E35400"/>
    <s v="7310"/>
    <s v="00000"/>
    <s v="00000"/>
    <s v="000000"/>
    <s v="Strategic Partnerships"/>
    <s v="Legal / Prof Fees"/>
    <s v="Default"/>
    <s v="Default"/>
    <s v="Default"/>
    <n v="-1500"/>
    <d v="2019-12-01T00:00:00"/>
    <s v="Adjustment"/>
    <s v="Spreadsheet"/>
    <s v="FBP1 Adjustments"/>
    <s v="Spreadsheet A 17072494 82428695"/>
    <s v="RYD FIN CAM 1920 09 001 Adjustment GBP"/>
    <d v="2019-12-16T00:00:00"/>
    <s v="RYD MCCARTHY, CAROLE"/>
    <n v="67"/>
    <s v="7310;CAPSTICKS SOLICITORS;437534 165079144;https://nww.einvoice-prod.sbs.nhs.uk:8179/invoicepdf/eb1e37a4-4bf8-5a8b-8303-5647d9f4477b"/>
    <x v="217"/>
    <m/>
    <d v="2019-12-16T00:00:00"/>
    <m/>
    <s v="7310;CAPSTICKS SOLICITORS;437534 165079144;"/>
    <m/>
    <m/>
    <s v="https://nww.einvoice-prod.sbs.nhs.uk:8179/invoicepdf/eb1e37a4-4bf8-5a8b-8303-5647d9f4477b"/>
    <m/>
    <m/>
    <m/>
    <s v="Finance"/>
    <x v="6"/>
    <x v="1"/>
    <x v="10"/>
    <s v="7310 Legal / Prof Fees"/>
    <x v="1"/>
  </r>
  <r>
    <s v="E35400"/>
    <s v="7310"/>
    <s v="00000"/>
    <s v="00000"/>
    <s v="000000"/>
    <s v="Strategic Partnerships"/>
    <s v="Legal / Prof Fees"/>
    <s v="Default"/>
    <s v="Default"/>
    <s v="Default"/>
    <n v="343"/>
    <d v="2019-12-01T00:00:00"/>
    <s v="Purchase Invoices"/>
    <s v="Payables"/>
    <s v="Journal Import 82027121:"/>
    <s v="Payables A 16966804 82027121"/>
    <s v="DEC-19 Purchase Invoices GBP"/>
    <d v="2019-12-04T00:00:00"/>
    <s v="SSCREPMAN,"/>
    <n v="26"/>
    <s v="Journal Import Created"/>
    <x v="0"/>
    <n v="444515"/>
    <d v="2019-11-18T00:00:00"/>
    <n v="165080476"/>
    <m/>
    <s v="PO Invoice"/>
    <m/>
    <s v="https://nww.einvoice-prod.sbs.nhs.uk:8179/invoicepdf/f177c693-f5f9-5858-a09a-b539f475e67e"/>
    <n v="1"/>
    <n v="343"/>
    <m/>
    <s v="Finance"/>
    <x v="6"/>
    <x v="1"/>
    <x v="10"/>
    <s v="7310 Legal / Prof Fees"/>
    <x v="0"/>
  </r>
  <r>
    <s v="E35400"/>
    <s v="7310"/>
    <s v="00000"/>
    <s v="00000"/>
    <s v="000000"/>
    <s v="Strategic Partnerships"/>
    <s v="Legal / Prof Fees"/>
    <s v="Default"/>
    <s v="Default"/>
    <s v="Default"/>
    <n v="343"/>
    <d v="2019-12-01T00:00:00"/>
    <s v="Purchase Invoices"/>
    <s v="Payables"/>
    <s v="Journal Import 82068436:"/>
    <s v="Payables A 16976587 82068436"/>
    <s v="DEC-19 Purchase Invoices GBP"/>
    <d v="2019-12-05T00:00:00"/>
    <s v="SSCREPMAN,"/>
    <n v="47"/>
    <s v="Journal Import Created"/>
    <x v="0"/>
    <n v="444515"/>
    <d v="2019-11-18T00:00:00"/>
    <n v="165080476"/>
    <m/>
    <s v="PO Invoice"/>
    <m/>
    <s v="https://nww.einvoice-prod.sbs.nhs.uk:8179/invoicepdf/f177c693-f5f9-5858-a09a-b539f475e67e"/>
    <n v="1"/>
    <n v="343"/>
    <m/>
    <s v="Finance"/>
    <x v="6"/>
    <x v="1"/>
    <x v="10"/>
    <s v="7310 Legal / Prof Fees"/>
    <x v="0"/>
  </r>
  <r>
    <s v="E35400"/>
    <s v="7310"/>
    <s v="00000"/>
    <s v="00000"/>
    <s v="000000"/>
    <s v="Strategic Partnerships"/>
    <s v="Legal / Prof Fees"/>
    <s v="Default"/>
    <s v="Default"/>
    <s v="Default"/>
    <n v="-343"/>
    <d v="2019-12-01T00:00:00"/>
    <s v="Purchase Invoices"/>
    <s v="Payables"/>
    <s v="Journal Import 82068436:"/>
    <s v="Payables A 16976587 82068436"/>
    <s v="DEC-19 Purchase Invoices GBP"/>
    <d v="2019-12-05T00:00:00"/>
    <s v="SSCREPMAN,"/>
    <n v="48"/>
    <s v="Journal Import Created"/>
    <x v="0"/>
    <n v="444515"/>
    <d v="2019-11-18T00:00:00"/>
    <n v="165080476"/>
    <m/>
    <s v="PO Invoice"/>
    <m/>
    <s v="https://nww.einvoice-prod.sbs.nhs.uk:8179/invoicepdf/f177c693-f5f9-5858-a09a-b539f475e67e"/>
    <n v="1"/>
    <n v="-343"/>
    <m/>
    <s v="Finance"/>
    <x v="6"/>
    <x v="1"/>
    <x v="10"/>
    <s v="7310 Legal / Prof Fees"/>
    <x v="0"/>
  </r>
  <r>
    <s v="E35400"/>
    <s v="7310"/>
    <s v="00000"/>
    <s v="00000"/>
    <s v="000000"/>
    <s v="Strategic Partnerships"/>
    <s v="Legal / Prof Fees"/>
    <s v="Default"/>
    <s v="Default"/>
    <s v="Default"/>
    <n v="343"/>
    <d v="2019-12-01T00:00:00"/>
    <s v="Receiving"/>
    <s v="Cost Management"/>
    <s v="Journal Import 82905388:"/>
    <s v="Cost Management A 17181906 82905388"/>
    <s v="31-DEC-2019 Receiving GBP"/>
    <d v="2019-12-31T00:00:00"/>
    <s v="SSCREPMAN,"/>
    <n v="2307"/>
    <s v="High level review of the agreement with Gatwick Airport in order to identify any material issues or high risks for the Trust to consider - additional costs"/>
    <x v="0"/>
    <n v="165080476"/>
    <d v="2019-12-24T00:00:00"/>
    <m/>
    <m/>
    <m/>
    <s v="LONDON-4"/>
    <m/>
    <m/>
    <m/>
    <m/>
    <s v="Finance"/>
    <x v="6"/>
    <x v="1"/>
    <x v="10"/>
    <s v="7310 Legal / Prof Fees"/>
    <x v="0"/>
  </r>
  <r>
    <s v="E35400"/>
    <s v="7310"/>
    <s v="00000"/>
    <s v="00000"/>
    <s v="000000"/>
    <s v="Strategic Partnerships"/>
    <s v="Legal / Prof Fees"/>
    <s v="Default"/>
    <s v="Default"/>
    <s v="Default"/>
    <n v="343"/>
    <d v="2020-01-01T00:00:00"/>
    <s v="Purchase Invoices"/>
    <s v="Payables"/>
    <s v="Journal Import 83016424:"/>
    <s v="Payables A 17204867 83016424"/>
    <s v="JAN-20 Purchase Invoices GBP"/>
    <d v="2020-01-03T00:00:00"/>
    <s v="SSCREPMAN,"/>
    <n v="40"/>
    <s v="Journal Import Created"/>
    <x v="0"/>
    <n v="444515"/>
    <d v="2019-11-18T00:00:00"/>
    <n v="165080476"/>
    <m/>
    <s v="PO Invoice"/>
    <m/>
    <s v="https://nww.einvoice-prod.sbs.nhs.uk:8179/invoicepdf/f177c693-f5f9-5858-a09a-b539f475e67e"/>
    <n v="1"/>
    <n v="343"/>
    <m/>
    <s v="Finance"/>
    <x v="6"/>
    <x v="1"/>
    <x v="10"/>
    <s v="7310 Legal / Prof Fees"/>
    <x v="0"/>
  </r>
  <r>
    <s v="E35400"/>
    <s v="7310"/>
    <s v="00000"/>
    <s v="00000"/>
    <s v="000000"/>
    <s v="Strategic Partnerships"/>
    <s v="Legal / Prof Fees"/>
    <s v="Default"/>
    <s v="Default"/>
    <s v="Default"/>
    <n v="-343"/>
    <d v="2020-01-01T00:00:00"/>
    <s v="Purchase Invoices"/>
    <s v="Payables"/>
    <s v="Journal Import 83016424:"/>
    <s v="Payables A 17204867 83016424"/>
    <s v="JAN-20 Purchase Invoices GBP"/>
    <d v="2020-01-03T00:00:00"/>
    <s v="SSCREPMAN,"/>
    <n v="41"/>
    <s v="Journal Import Created"/>
    <x v="0"/>
    <n v="444515"/>
    <d v="2019-11-18T00:00:00"/>
    <n v="165080476"/>
    <m/>
    <s v="PO Invoice"/>
    <m/>
    <s v="https://nww.einvoice-prod.sbs.nhs.uk:8179/invoicepdf/f177c693-f5f9-5858-a09a-b539f475e67e"/>
    <n v="1"/>
    <n v="-343"/>
    <m/>
    <s v="Finance"/>
    <x v="6"/>
    <x v="1"/>
    <x v="10"/>
    <s v="7310 Legal / Prof Fees"/>
    <x v="0"/>
  </r>
  <r>
    <s v="E35400"/>
    <s v="7310"/>
    <s v="00000"/>
    <s v="00000"/>
    <s v="000000"/>
    <s v="Strategic Partnerships"/>
    <s v="Legal / Prof Fees"/>
    <s v="Default"/>
    <s v="Default"/>
    <s v="Default"/>
    <n v="1252"/>
    <d v="2020-01-01T00:00:00"/>
    <s v="Purchase Invoices"/>
    <s v="Payables"/>
    <s v="Journal Import 83608066:"/>
    <s v="Payables A 17329738 83608066"/>
    <s v="JAN-20 Purchase Invoices GBP"/>
    <d v="2020-01-20T00:00:00"/>
    <s v="SSCREPMAN,"/>
    <n v="51"/>
    <s v="Journal Import Created"/>
    <x v="0"/>
    <n v="449990"/>
    <d v="2020-01-16T00:00:00"/>
    <n v="165080476"/>
    <m/>
    <s v="PO Invoice"/>
    <m/>
    <s v="https://nww.einvoice-prod.sbs.nhs.uk:8179/invoicepdf/f6c3edd5-8111-5812-bf6d-e01dfbb8a07b"/>
    <n v="1"/>
    <n v="626"/>
    <m/>
    <s v="Finance"/>
    <x v="6"/>
    <x v="1"/>
    <x v="10"/>
    <s v="7310 Legal / Prof Fees"/>
    <x v="0"/>
  </r>
  <r>
    <s v="E35400"/>
    <s v="7310"/>
    <s v="00000"/>
    <s v="00000"/>
    <s v="000000"/>
    <s v="Strategic Partnerships"/>
    <s v="Legal / Prof Fees"/>
    <s v="Default"/>
    <s v="Default"/>
    <s v="Default"/>
    <n v="-626"/>
    <d v="2020-01-01T00:00:00"/>
    <s v="Purchase Invoices"/>
    <s v="Payables"/>
    <s v="Journal Import 83608066:"/>
    <s v="Payables A 17329738 83608066"/>
    <s v="JAN-20 Purchase Invoices GBP"/>
    <d v="2020-01-20T00:00:00"/>
    <s v="SSCREPMAN,"/>
    <n v="52"/>
    <s v="Journal Import Created"/>
    <x v="0"/>
    <n v="449990"/>
    <d v="2020-01-16T00:00:00"/>
    <n v="165080476"/>
    <m/>
    <s v="PO Invoice"/>
    <m/>
    <s v="https://nww.einvoice-prod.sbs.nhs.uk:8179/invoicepdf/f6c3edd5-8111-5812-bf6d-e01dfbb8a07b"/>
    <n v="1"/>
    <n v="-626"/>
    <m/>
    <s v="Finance"/>
    <x v="6"/>
    <x v="1"/>
    <x v="10"/>
    <s v="7310 Legal / Prof Fees"/>
    <x v="0"/>
  </r>
  <r>
    <s v="E35400"/>
    <s v="7310"/>
    <s v="00000"/>
    <s v="00000"/>
    <s v="000000"/>
    <s v="Strategic Partnerships"/>
    <s v="Legal / Prof Fees"/>
    <s v="Default"/>
    <s v="Default"/>
    <s v="Default"/>
    <n v="626"/>
    <d v="2020-01-01T00:00:00"/>
    <s v="Purchase Invoices"/>
    <s v="Payables"/>
    <s v="Journal Import 83977793:"/>
    <s v="Payables A 17399924 83977793"/>
    <s v="JAN-20 Purchase Invoices GBP"/>
    <d v="2020-01-30T00:00:00"/>
    <s v="SSCREPMAN,"/>
    <n v="44"/>
    <s v="Journal Import Created"/>
    <x v="0"/>
    <n v="449990"/>
    <d v="2020-01-16T00:00:00"/>
    <n v="165080476"/>
    <m/>
    <s v="PO Invoice"/>
    <m/>
    <s v="https://nww.einvoice-prod.sbs.nhs.uk:8179/invoicepdf/f6c3edd5-8111-5812-bf6d-e01dfbb8a07b"/>
    <n v="1"/>
    <n v="626"/>
    <m/>
    <s v="Finance"/>
    <x v="6"/>
    <x v="1"/>
    <x v="10"/>
    <s v="7310 Legal / Prof Fees"/>
    <x v="0"/>
  </r>
  <r>
    <s v="E35400"/>
    <s v="7310"/>
    <s v="00000"/>
    <s v="00000"/>
    <s v="000000"/>
    <s v="Strategic Partnerships"/>
    <s v="Legal / Prof Fees"/>
    <s v="Default"/>
    <s v="Default"/>
    <s v="Default"/>
    <n v="-626"/>
    <d v="2020-01-01T00:00:00"/>
    <s v="Purchase Invoices"/>
    <s v="Payables"/>
    <s v="Journal Import 83977793:"/>
    <s v="Payables A 17399924 83977793"/>
    <s v="JAN-20 Purchase Invoices GBP"/>
    <d v="2020-01-30T00:00:00"/>
    <s v="SSCREPMAN,"/>
    <n v="45"/>
    <s v="Journal Import Created"/>
    <x v="0"/>
    <n v="449990"/>
    <d v="2020-01-16T00:00:00"/>
    <n v="165080476"/>
    <m/>
    <s v="PO Invoice"/>
    <m/>
    <s v="https://nww.einvoice-prod.sbs.nhs.uk:8179/invoicepdf/f6c3edd5-8111-5812-bf6d-e01dfbb8a07b"/>
    <n v="1"/>
    <n v="-626"/>
    <m/>
    <s v="Finance"/>
    <x v="6"/>
    <x v="1"/>
    <x v="10"/>
    <s v="7310 Legal / Prof Fees"/>
    <x v="0"/>
  </r>
  <r>
    <s v="E35400"/>
    <s v="7310"/>
    <s v="00000"/>
    <s v="00000"/>
    <s v="000000"/>
    <s v="Strategic Partnerships"/>
    <s v="Legal / Prof Fees"/>
    <s v="Default"/>
    <s v="Default"/>
    <s v="Default"/>
    <n v="-343"/>
    <d v="2020-01-01T00:00:00"/>
    <s v="Receiving"/>
    <s v="Cost Management"/>
    <s v="Journal Import 82905388:"/>
    <s v="Cost Management A 17181906 82905388 2"/>
    <s v="01-JAN-2020 Receiving GBP"/>
    <d v="2019-12-31T00:00:00"/>
    <s v="SSCREPMAN,"/>
    <n v="2307"/>
    <s v="High level review of the agreement with Gatwick Airport in order to identify any material issues or high risks for the Trust to consider - additional costs"/>
    <x v="0"/>
    <n v="165080476"/>
    <d v="2019-12-24T00:00:00"/>
    <m/>
    <m/>
    <m/>
    <s v="LONDON-4"/>
    <m/>
    <m/>
    <m/>
    <m/>
    <s v="Finance"/>
    <x v="6"/>
    <x v="1"/>
    <x v="10"/>
    <s v="7310 Legal / Prof Fees"/>
    <x v="0"/>
  </r>
  <r>
    <s v="E35400"/>
    <s v="7310"/>
    <s v="00000"/>
    <s v="00000"/>
    <s v="000000"/>
    <s v="Strategic Partnerships"/>
    <s v="Legal / Prof Fees"/>
    <s v="Default"/>
    <s v="Default"/>
    <s v="Default"/>
    <n v="68.599999999999994"/>
    <d v="2020-02-01T00:00:00"/>
    <s v="Adjustment"/>
    <s v="Spreadsheet"/>
    <s v="SBS RYD JAN-20 VAT ADJUSTMENT JOURNAL"/>
    <s v="Spreadsheet A 17612992 85017998"/>
    <s v="SBS RYD JAN-20 VAT ADJUSTMENT JOURNAL Adjustment GBP"/>
    <d v="2020-02-28T00:00:00"/>
    <s v="SSC BLATTI, FRANCESCO"/>
    <n v="1784"/>
    <s v="CAPSTICKS SOLICITORS-444515-0-https://nww.einvoice-prod.sbs.nhs.uk:8179/invoicepdf/f177c693-f5f9-5858-a09a-b539f475e67e"/>
    <x v="33"/>
    <m/>
    <d v="2020-02-28T00:00:00"/>
    <m/>
    <s v="CAPSTICKS SOLICITORS-444515-0-"/>
    <m/>
    <m/>
    <s v="https://nww.einvoice-prod.sbs.nhs.uk:8179/invoicepdf/f177c693-f5f9-5858-a09a-b539f475e67e"/>
    <m/>
    <m/>
    <m/>
    <s v="Finance"/>
    <x v="6"/>
    <x v="1"/>
    <x v="10"/>
    <s v="7310 Legal / Prof Fees"/>
    <x v="1"/>
  </r>
  <r>
    <s v="E35400"/>
    <s v="7310"/>
    <s v="00000"/>
    <s v="00000"/>
    <s v="000000"/>
    <s v="Strategic Partnerships"/>
    <s v="Legal / Prof Fees"/>
    <s v="Default"/>
    <s v="Default"/>
    <s v="Default"/>
    <n v="-68.599999999999994"/>
    <d v="2020-02-01T00:00:00"/>
    <s v="Adjustment"/>
    <s v="Spreadsheet"/>
    <s v="SBS RYD JAN-20 VAT ADJUSTMENT JOURNAL"/>
    <s v="Spreadsheet A 17612992 85017998"/>
    <s v="SBS RYD JAN-20 VAT ADJUSTMENT JOURNAL Adjustment GBP"/>
    <d v="2020-02-28T00:00:00"/>
    <s v="SSC BLATTI, FRANCESCO"/>
    <n v="1785"/>
    <s v="CAPSTICKS SOLICITORS-444515-0-https://nww.einvoice-prod.sbs.nhs.uk:8179/invoicepdf/f177c693-f5f9-5858-a09a-b539f475e67e"/>
    <x v="33"/>
    <m/>
    <d v="2020-02-28T00:00:00"/>
    <m/>
    <s v="CAPSTICKS SOLICITORS-444515-0-"/>
    <m/>
    <m/>
    <s v="https://nww.einvoice-prod.sbs.nhs.uk:8179/invoicepdf/f177c693-f5f9-5858-a09a-b539f475e67e"/>
    <m/>
    <m/>
    <m/>
    <s v="Finance"/>
    <x v="6"/>
    <x v="1"/>
    <x v="10"/>
    <s v="7310 Legal / Prof Fees"/>
    <x v="1"/>
  </r>
  <r>
    <s v="E35400"/>
    <s v="7310"/>
    <s v="E1653"/>
    <s v="00000"/>
    <s v="000000"/>
    <s v="Strategic Partnerships"/>
    <s v="Legal / Prof Fees"/>
    <s v="Covid-19 (Coronavirus) Costs"/>
    <s v="Default"/>
    <s v="Default"/>
    <n v="500"/>
    <d v="2020-03-01T00:00:00"/>
    <s v="Accrual"/>
    <s v="Spreadsheet"/>
    <s v="FBP1 Accruals"/>
    <s v="Spreadsheet A 17901988 86413359"/>
    <s v="RYD FIN CAM 1920 12 013 Accrual GBP"/>
    <d v="2020-04-07T00:00:00"/>
    <s v="RYD MCCARTHY, CAROLE"/>
    <n v="28"/>
    <s v="7310;CAPSTICKS SOLICITORS;PO 165083284 Investigation into whether Coronavirus could consistute a force majeure event PO's raised in 19-20, receipted in Apr-20;Mar-20"/>
    <x v="362"/>
    <m/>
    <d v="2020-04-07T00:00:00"/>
    <m/>
    <s v="7310;CAPSTICKS SOLICITORS;PO 165083284 Investigation into whether Coronavirus could consistute a force majeure event PO's raised in 19-20, receipted in Apr-20;Mar-20"/>
    <m/>
    <m/>
    <m/>
    <m/>
    <m/>
    <m/>
    <s v="Finance"/>
    <x v="6"/>
    <x v="1"/>
    <x v="10"/>
    <s v="7310 Legal / Prof Fees"/>
    <x v="1"/>
  </r>
  <r>
    <s v="E35400"/>
    <s v="7310"/>
    <s v="00000"/>
    <s v="00000"/>
    <s v="000000"/>
    <s v="Strategic Partnerships"/>
    <s v="Legal / Prof Fees"/>
    <s v="Default"/>
    <s v="Default"/>
    <s v="Default"/>
    <n v="500"/>
    <d v="2020-04-01T00:00:00"/>
    <s v="Receiving"/>
    <s v="Cost Management"/>
    <s v="Journal Import 87251591:"/>
    <s v="Cost Management A 18068163 87251591"/>
    <s v="30-APR-2020 Receiving GBP"/>
    <d v="2020-04-30T00:00:00"/>
    <s v="SSCREPMAN,"/>
    <n v="2397"/>
    <s v="Initial investigation into whether the Coronavirus could constitute a force majeure event (FME); Budget agreed: 500"/>
    <x v="0"/>
    <n v="165083284"/>
    <d v="2020-04-02T00:00:00"/>
    <m/>
    <m/>
    <m/>
    <s v="LONDON-4"/>
    <m/>
    <m/>
    <m/>
    <m/>
    <s v="Finance"/>
    <x v="6"/>
    <x v="2"/>
    <x v="10"/>
    <s v="7310 Legal / Prof Fees"/>
    <x v="0"/>
  </r>
  <r>
    <s v="E35400"/>
    <s v="7310"/>
    <s v="E1653"/>
    <s v="00000"/>
    <s v="000000"/>
    <s v="Strategic Partnerships"/>
    <s v="Legal / Prof Fees"/>
    <s v="Covid-19 (Coronavirus) Costs"/>
    <s v="Default"/>
    <s v="Default"/>
    <n v="-500"/>
    <d v="2020-04-01T00:00:00"/>
    <s v="Accrual"/>
    <s v="Spreadsheet"/>
    <s v="Reverses &quot;RYD FIN CAM 1920 12 013 Accrual GBP&quot; journal entry of &quot;Spreadsheet A 17901988 86413359&quot; batch from &quot;MAR-20&quot;."/>
    <s v="Reverses &quot;RYD FIN CAM 1920 12 013 Accrual GBP&quot;17-APR-20 17:41:51 - 86787532"/>
    <s v="Reverses &quot;RYD FIN CAM 1920 12 013 Accrual GBP&quot;17-APR-20 17:41:51"/>
    <d v="2020-04-17T00:00:00"/>
    <s v="SSCREPMAN,"/>
    <n v="28"/>
    <s v="7310;CAPSTICKS SOLICITORS;PO 165083284 Investigation into whether Coronavirus could consistute a force majeure event PO's raised in 19-20, receipted in Apr-20;Mar-20"/>
    <x v="363"/>
    <m/>
    <d v="2020-04-17T00:00:00"/>
    <m/>
    <s v="7310;CAPSTICKS SOLICITORS;PO 165083284 Investigation into whether Coronavirus could consistute a force majeure event PO's raised in 19-20, receipted in Apr-20;Mar-20"/>
    <m/>
    <m/>
    <m/>
    <m/>
    <m/>
    <m/>
    <s v="Finance"/>
    <x v="6"/>
    <x v="2"/>
    <x v="10"/>
    <s v="7310 Legal / Prof Fees"/>
    <x v="1"/>
  </r>
  <r>
    <s v="E35400"/>
    <s v="7310"/>
    <s v="00000"/>
    <s v="00000"/>
    <s v="000000"/>
    <s v="Strategic Partnerships"/>
    <s v="Legal / Prof Fees"/>
    <s v="Default"/>
    <s v="Default"/>
    <s v="Default"/>
    <n v="-500"/>
    <d v="2020-05-01T00:00:00"/>
    <s v="Receiving"/>
    <s v="Cost Management"/>
    <s v="Journal Import 87251591:"/>
    <s v="Cost Management A 18068163 87251591 2"/>
    <s v="01-MAY-2020 Receiving GBP"/>
    <d v="2020-04-30T00:00:00"/>
    <s v="SSCREPMAN,"/>
    <n v="2397"/>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0-05-01T00:00:00"/>
    <s v="Receiving"/>
    <s v="Cost Management"/>
    <s v="Journal Import 88287019:"/>
    <s v="Cost Management A 18283141 88287019"/>
    <s v="29-MAY-2020 Receiving GBP"/>
    <d v="2020-05-29T00:00:00"/>
    <s v="SSCREPMAN,"/>
    <n v="2391"/>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0-06-01T00:00:00"/>
    <s v="Receiving"/>
    <s v="Cost Management"/>
    <s v="Journal Import 88287019:"/>
    <s v="Cost Management A 18283141 88287019 2"/>
    <s v="01-JUN-2020 Receiving GBP"/>
    <d v="2020-05-29T00:00:00"/>
    <s v="SSCREPMAN,"/>
    <n v="2391"/>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0-06-01T00:00:00"/>
    <s v="Receiving"/>
    <s v="Cost Management"/>
    <s v="Journal Import 89422959:"/>
    <s v="Cost Management A 18511233 89422959"/>
    <s v="30-JUN-2020 Receiving GBP"/>
    <d v="2020-06-30T00:00:00"/>
    <s v="SSCREPMAN,"/>
    <n v="2571"/>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0-07-01T00:00:00"/>
    <s v="Receiving"/>
    <s v="Cost Management"/>
    <s v="Journal Import 89422959:"/>
    <s v="Cost Management A 18511233 89422959 2"/>
    <s v="01-JUL-2020 Receiving GBP"/>
    <d v="2020-06-30T00:00:00"/>
    <s v="SSCREPMAN,"/>
    <n v="2571"/>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0-07-01T00:00:00"/>
    <s v="Receiving"/>
    <s v="Cost Management"/>
    <s v="Journal Import 90649963:"/>
    <s v="Cost Management A 18736251 90649963"/>
    <s v="31-JUL-2020 Receiving GBP"/>
    <d v="2020-07-31T00:00:00"/>
    <s v="SSCREPMAN,"/>
    <n v="2537"/>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0-08-01T00:00:00"/>
    <s v="Receiving"/>
    <s v="Cost Management"/>
    <s v="Journal Import 90649963:"/>
    <s v="Cost Management A 18736251 90649963 2"/>
    <s v="01-AUG-2020 Receiving GBP"/>
    <d v="2020-07-31T00:00:00"/>
    <s v="SSCREPMAN,"/>
    <n v="2537"/>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0-08-01T00:00:00"/>
    <s v="Receiving"/>
    <s v="Cost Management"/>
    <s v="Journal Import 91611345:"/>
    <s v="Cost Management A 18933919 91611345"/>
    <s v="28-AUG-2020 Receiving GBP"/>
    <d v="2020-08-28T00:00:00"/>
    <s v="SSCREPMAN,"/>
    <n v="2384"/>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0-09-01T00:00:00"/>
    <s v="Receiving"/>
    <s v="Cost Management"/>
    <s v="Journal Import 91611345:"/>
    <s v="Cost Management A 18933919 91611345 2"/>
    <s v="01-SEP-2020 Receiving GBP"/>
    <d v="2020-08-28T00:00:00"/>
    <s v="SSCREPMAN,"/>
    <n v="2384"/>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0-09-01T00:00:00"/>
    <s v="Receiving"/>
    <s v="Cost Management"/>
    <s v="Journal Import 92731062:"/>
    <s v="Cost Management A 19203105 92731062"/>
    <s v="30-SEP-2020 Receiving GBP"/>
    <d v="2020-09-30T00:00:00"/>
    <s v="SSCREPMAN,"/>
    <n v="2262"/>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0-10-01T00:00:00"/>
    <s v="Receiving"/>
    <s v="Cost Management"/>
    <s v="Journal Import 92731062:"/>
    <s v="Cost Management A 19203105 92731062 2"/>
    <s v="01-OCT-2020 Receiving GBP"/>
    <d v="2020-09-30T00:00:00"/>
    <s v="SSCREPMAN,"/>
    <n v="2262"/>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0-10-01T00:00:00"/>
    <s v="Receiving"/>
    <s v="Cost Management"/>
    <s v="Journal Import 93905090:"/>
    <s v="Cost Management A 19452031 93905090"/>
    <s v="30-OCT-2020 Receiving GBP"/>
    <d v="2020-10-30T00:00:00"/>
    <s v="SSCREPMAN,"/>
    <n v="2385"/>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0-11-01T00:00:00"/>
    <s v="Receiving"/>
    <s v="Cost Management"/>
    <s v="Journal Import 93905090:"/>
    <s v="Cost Management A 19452031 93905090 2"/>
    <s v="01-NOV-2020 Receiving GBP"/>
    <d v="2020-10-30T00:00:00"/>
    <s v="SSCREPMAN,"/>
    <n v="2385"/>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0-11-01T00:00:00"/>
    <s v="Receiving"/>
    <s v="Cost Management"/>
    <s v="Journal Import 95114748:"/>
    <s v="Cost Management A 19709183 95114748"/>
    <s v="30-NOV-2020 Receiving GBP"/>
    <d v="2020-11-30T00:00:00"/>
    <s v="SSCREPMAN,"/>
    <n v="2454"/>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0-12-01T00:00:00"/>
    <s v="Receiving"/>
    <s v="Cost Management"/>
    <s v="Journal Import 95114748:"/>
    <s v="Cost Management A 19709183 95114748 2"/>
    <s v="01-DEC-2020 Receiving GBP"/>
    <d v="2020-11-30T00:00:00"/>
    <s v="SSCREPMAN,"/>
    <n v="2454"/>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0-12-01T00:00:00"/>
    <s v="Receiving"/>
    <s v="Cost Management"/>
    <s v="Journal Import 96243490:"/>
    <s v="Cost Management A 19985750 96243490"/>
    <s v="31-DEC-2020 Receiving GBP"/>
    <d v="2020-12-31T00:00:00"/>
    <s v="SSCREPMAN,"/>
    <n v="2459"/>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1-01-01T00:00:00"/>
    <s v="Receiving"/>
    <s v="Cost Management"/>
    <s v="Journal Import 96243490:"/>
    <s v="Cost Management A 19985750 96243490 2"/>
    <s v="01-JAN-2021 Receiving GBP"/>
    <d v="2020-12-31T00:00:00"/>
    <s v="SSCREPMAN,"/>
    <n v="2459"/>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1-01-01T00:00:00"/>
    <s v="Receiving"/>
    <s v="Cost Management"/>
    <s v="Journal Import 97369425:"/>
    <s v="Cost Management A 20230024 97369425"/>
    <s v="29-JAN-2021 Receiving GBP"/>
    <d v="2021-01-29T00:00:00"/>
    <s v="SSCREPMAN,"/>
    <n v="2634"/>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1-02-01T00:00:00"/>
    <s v="Receiving"/>
    <s v="Cost Management"/>
    <s v="Journal Import 97369425:"/>
    <s v="Cost Management A 20230024 97369425 2"/>
    <s v="01-FEB-2021 Receiving GBP"/>
    <d v="2021-01-29T00:00:00"/>
    <s v="SSCREPMAN,"/>
    <n v="2634"/>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1-02-01T00:00:00"/>
    <s v="Receiving"/>
    <s v="Cost Management"/>
    <s v="Journal Import 98377971:"/>
    <s v="Cost Management A 20469158 98377971"/>
    <s v="26-FEB-2021 Receiving GBP"/>
    <d v="2021-02-26T00:00:00"/>
    <s v="SSCREPMAN,"/>
    <n v="2624"/>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1-03-01T00:00:00"/>
    <s v="Receiving"/>
    <s v="Cost Management"/>
    <s v="Journal Import 98377971:"/>
    <s v="Cost Management A 20469158 98377971 2"/>
    <s v="01-MAR-2021 Receiving GBP"/>
    <d v="2021-02-26T00:00:00"/>
    <s v="SSCREPMAN,"/>
    <n v="2624"/>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1-03-01T00:00:00"/>
    <s v="Receiving"/>
    <s v="Cost Management"/>
    <s v="Journal Import 99618613:"/>
    <s v="Cost Management A 20690108 99618613"/>
    <s v="31-MAR-2021 Receiving GBP"/>
    <d v="2021-03-31T00:00:00"/>
    <s v="SSCREPMAN,"/>
    <n v="2497"/>
    <s v="Initial investigation into whether the Coronavirus could constitute a force majeure event (FME); Budget agreed: 500"/>
    <x v="0"/>
    <n v="165083284"/>
    <d v="2020-04-02T00:00:00"/>
    <m/>
    <m/>
    <m/>
    <s v="LONDON-4"/>
    <m/>
    <m/>
    <m/>
    <m/>
    <s v="Finance"/>
    <x v="6"/>
    <x v="2"/>
    <x v="10"/>
    <s v="7310 Legal / Prof Fees"/>
    <x v="0"/>
  </r>
  <r>
    <s v="E35400"/>
    <s v="7310"/>
    <s v="00000"/>
    <s v="00000"/>
    <s v="000000"/>
    <s v="Strategic Partnerships"/>
    <s v="Legal / Prof Fees"/>
    <s v="Default"/>
    <s v="Default"/>
    <s v="Default"/>
    <n v="500"/>
    <d v="2021-04-01T00:00:00"/>
    <s v="Receiving"/>
    <s v="Cost Management"/>
    <s v="Journal Import 100766410:"/>
    <s v="Cost Management A 20880343 100766410"/>
    <s v="30-APR-2021 Receiving GBP"/>
    <d v="2021-04-30T00:00:00"/>
    <s v="SSCREPMAN,"/>
    <n v="2636"/>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04-01T00:00:00"/>
    <s v="Receiving"/>
    <s v="Cost Management"/>
    <s v="Journal Import 99618613:"/>
    <s v="Cost Management A 20690108 99618613 2"/>
    <s v="01-APR-2021 Receiving GBP"/>
    <d v="2021-03-31T00:00:00"/>
    <s v="SSCREPMAN,"/>
    <n v="2497"/>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05-01T00:00:00"/>
    <s v="Receiving"/>
    <s v="Cost Management"/>
    <s v="Journal Import 100766410:"/>
    <s v="Cost Management A 20880343 100766410 2"/>
    <s v="01-MAY-2021 Receiving GBP"/>
    <d v="2021-04-30T00:00:00"/>
    <s v="SSCREPMAN,"/>
    <n v="2636"/>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05-01T00:00:00"/>
    <s v="Receiving"/>
    <s v="Cost Management"/>
    <s v="Journal Import 101832306:"/>
    <s v="Cost Management A 21042131 101832306"/>
    <s v="28-MAY-2021 Receiving GBP"/>
    <d v="2021-05-28T00:00:00"/>
    <s v="SSCREPMAN,"/>
    <n v="2775"/>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06-01T00:00:00"/>
    <s v="Receiving"/>
    <s v="Cost Management"/>
    <s v="Journal Import 101832306:"/>
    <s v="Cost Management A 21042131 101832306 2"/>
    <s v="01-JUN-2021 Receiving GBP"/>
    <d v="2021-05-28T00:00:00"/>
    <s v="SSCREPMAN,"/>
    <n v="2775"/>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06-01T00:00:00"/>
    <s v="Receiving"/>
    <s v="Cost Management"/>
    <s v="Journal Import 103049494:"/>
    <s v="Cost Management A 21231119 103049494"/>
    <s v="30-JUN-2021 Receiving GBP"/>
    <d v="2021-06-30T00:00:00"/>
    <s v="SSCREPMAN,"/>
    <n v="2766"/>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07-01T00:00:00"/>
    <s v="Receiving"/>
    <s v="Cost Management"/>
    <s v="Journal Import 103049494:"/>
    <s v="Cost Management A 21231119 103049494 2"/>
    <s v="01-JUL-2021 Receiving GBP"/>
    <d v="2021-06-30T00:00:00"/>
    <s v="SSCREPMAN,"/>
    <n v="2766"/>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07-01T00:00:00"/>
    <s v="Receiving"/>
    <s v="Cost Management"/>
    <s v="Journal Import 104193921:"/>
    <s v="Cost Management A 21436658 104193921"/>
    <s v="30-JUL-2021 Receiving GBP"/>
    <d v="2021-07-30T00:00:00"/>
    <s v="SSCREPMAN,"/>
    <n v="2749"/>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08-01T00:00:00"/>
    <s v="Receiving"/>
    <s v="Cost Management"/>
    <s v="Journal Import 104193921:"/>
    <s v="Cost Management A 21436658 104193921 2"/>
    <s v="01-AUG-2021 Receiving GBP"/>
    <d v="2021-07-30T00:00:00"/>
    <s v="SSCREPMAN,"/>
    <n v="2749"/>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08-01T00:00:00"/>
    <s v="Receiving"/>
    <s v="Cost Management"/>
    <s v="Journal Import 105365206:"/>
    <s v="Cost Management A 21652724 105365206"/>
    <s v="31-AUG-2021 Receiving GBP"/>
    <d v="2021-08-31T00:00:00"/>
    <s v="SSCREPMAN,"/>
    <n v="2813"/>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09-01T00:00:00"/>
    <s v="Receiving"/>
    <s v="Cost Management"/>
    <s v="Journal Import 105365206:"/>
    <s v="Cost Management A 21652724 105365206 2"/>
    <s v="01-SEP-2021 Receiving GBP"/>
    <d v="2021-08-31T00:00:00"/>
    <s v="SSCREPMAN,"/>
    <n v="2813"/>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09-01T00:00:00"/>
    <s v="Receiving"/>
    <s v="Cost Management"/>
    <s v="Journal Import 106489269:"/>
    <s v="Cost Management A 21873349 106489269"/>
    <s v="30-SEP-2021 Receiving GBP"/>
    <d v="2021-09-30T00:00:00"/>
    <s v="SSCREPMAN,"/>
    <n v="2851"/>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10-01T00:00:00"/>
    <s v="Receiving"/>
    <s v="Cost Management"/>
    <s v="Journal Import 106489269:"/>
    <s v="Cost Management A 21873349 106489269 2"/>
    <s v="01-OCT-2021 Receiving GBP"/>
    <d v="2021-09-30T00:00:00"/>
    <s v="SSCREPMAN,"/>
    <n v="2851"/>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10-01T00:00:00"/>
    <s v="Receiving"/>
    <s v="Cost Management"/>
    <s v="Journal Import 107667278:"/>
    <s v="Cost Management A 22088721 107667278"/>
    <s v="29-OCT-2021 Receiving GBP"/>
    <d v="2021-10-29T00:00:00"/>
    <s v="SSCREPMAN,"/>
    <n v="2892"/>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11-01T00:00:00"/>
    <s v="Receiving"/>
    <s v="Cost Management"/>
    <s v="Journal Import 107667278:"/>
    <s v="Cost Management A 22088721 107667278 2"/>
    <s v="01-NOV-2021 Receiving GBP"/>
    <d v="2021-10-29T00:00:00"/>
    <s v="SSCREPMAN,"/>
    <n v="2892"/>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11-01T00:00:00"/>
    <s v="Receiving"/>
    <s v="Cost Management"/>
    <s v="Journal Import 108844136:"/>
    <s v="Cost Management A 22305212 108844136"/>
    <s v="30-NOV-2021 Receiving GBP"/>
    <d v="2021-11-30T00:00:00"/>
    <s v="SSCREPMAN,"/>
    <n v="2931"/>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12-01T00:00:00"/>
    <s v="Receiving"/>
    <s v="Cost Management"/>
    <s v="Journal Import 108844136:"/>
    <s v="Cost Management A 22305212 108844136 2"/>
    <s v="01-DEC-2021 Receiving GBP"/>
    <d v="2021-11-30T00:00:00"/>
    <s v="SSCREPMAN,"/>
    <n v="2931"/>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1-12-01T00:00:00"/>
    <s v="Receiving"/>
    <s v="Cost Management"/>
    <s v="Journal Import 109980437:"/>
    <s v="Cost Management A 22521851 109980437"/>
    <s v="31-DEC-2021 Receiving GBP"/>
    <d v="2021-12-31T00:00:00"/>
    <s v="SSCREPMAN,"/>
    <n v="3037"/>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2-01-01T00:00:00"/>
    <s v="Receiving"/>
    <s v="Cost Management"/>
    <s v="Journal Import 109980437:"/>
    <s v="Cost Management A 22521851 109980437 2"/>
    <s v="01-JAN-2022 Receiving GBP"/>
    <d v="2021-12-31T00:00:00"/>
    <s v="SSCREPMAN,"/>
    <n v="3037"/>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2-01-01T00:00:00"/>
    <s v="Receiving"/>
    <s v="Cost Management"/>
    <s v="Journal Import 111146665:"/>
    <s v="Cost Management A 22756143 111146665"/>
    <s v="31-JAN-2022 Receiving GBP"/>
    <d v="2022-01-31T00:00:00"/>
    <s v="SSCREPMAN,"/>
    <n v="3115"/>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2-02-01T00:00:00"/>
    <s v="Receiving"/>
    <s v="Cost Management"/>
    <s v="Journal Import 111146665:"/>
    <s v="Cost Management A 22756143 111146665 2"/>
    <s v="01-FEB-2022 Receiving GBP"/>
    <d v="2022-01-31T00:00:00"/>
    <s v="SSCREPMAN,"/>
    <n v="3115"/>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2-02-01T00:00:00"/>
    <s v="Receiving"/>
    <s v="Cost Management"/>
    <s v="Journal Import 112210539:"/>
    <s v="Cost Management A 22961970 112210539"/>
    <s v="28-FEB-2022 Receiving GBP"/>
    <d v="2022-02-28T00:00:00"/>
    <s v="SSCREPMAN,"/>
    <n v="3013"/>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2-03-01T00:00:00"/>
    <s v="Receiving"/>
    <s v="Cost Management"/>
    <s v="Journal Import 112210539:"/>
    <s v="Cost Management A 22961970 112210539"/>
    <s v="01-MAR-2022 Receiving GBP"/>
    <d v="2022-02-28T00:00:00"/>
    <s v="SSCREPMAN,"/>
    <n v="3013"/>
    <s v="Initial investigation into whether the Coronavirus could constitute a force majeure event (FME); Budget agreed: 500"/>
    <x v="0"/>
    <n v="165083284"/>
    <d v="2020-04-02T00:00:00"/>
    <m/>
    <m/>
    <m/>
    <s v="LONDON-4"/>
    <m/>
    <m/>
    <m/>
    <m/>
    <s v="Finance"/>
    <x v="6"/>
    <x v="3"/>
    <x v="10"/>
    <s v="7310 Legal / Prof Fees"/>
    <x v="0"/>
  </r>
  <r>
    <s v="E35400"/>
    <s v="7310"/>
    <s v="00000"/>
    <s v="00000"/>
    <s v="000000"/>
    <s v="Strategic Partnerships"/>
    <s v="Legal / Prof Fees"/>
    <s v="Default"/>
    <s v="Default"/>
    <s v="Default"/>
    <n v="500"/>
    <d v="2022-03-01T00:00:00"/>
    <s v="Receiving"/>
    <s v="Cost Management"/>
    <s v="Journal Import 113461893:"/>
    <s v="Cost Management A 23208479 113461893"/>
    <s v="31-MAR-2022 Receiving GBP"/>
    <d v="2022-03-31T00:00:00"/>
    <s v="SSCREPMAN,"/>
    <n v="2600"/>
    <s v="Initial investigation into whether the Coronavirus could constitute a force majeure event (FME); Budget agreed: 500"/>
    <x v="0"/>
    <n v="165083284"/>
    <d v="2020-04-02T00:00:00"/>
    <m/>
    <m/>
    <m/>
    <s v="LONDON-4"/>
    <m/>
    <m/>
    <m/>
    <m/>
    <s v="Finance"/>
    <x v="6"/>
    <x v="3"/>
    <x v="10"/>
    <s v="7310 Legal / Prof Fees"/>
    <x v="0"/>
  </r>
  <r>
    <s v="E35461"/>
    <s v="7310"/>
    <s v="00000"/>
    <s v="00000"/>
    <s v="000000"/>
    <s v="NHS 111 Set-up (Tender_Contract)"/>
    <s v="Legal / Prof Fees"/>
    <s v="Default"/>
    <s v="Default"/>
    <s v="Default"/>
    <n v="-10000"/>
    <d v="2018-04-01T00:00:00"/>
    <s v="Receiving"/>
    <s v="Cost Management"/>
    <s v="Journal Import 60898239:"/>
    <s v="Cost Management A 12776914 60898239 2"/>
    <s v="01-APR-2018 Receiving GBP"/>
    <d v="2018-03-29T00:00:00"/>
    <s v="SSCREPMAN,"/>
    <n v="3395"/>
    <s v="SECAmb/Harmoni Sub-contract - additional fees"/>
    <x v="0"/>
    <n v="165030719"/>
    <d v="2013-03-01T00:00:00"/>
    <m/>
    <s v="JB 19.2.13 JILL DAWSON"/>
    <m/>
    <s v="LONDON-4"/>
    <m/>
    <m/>
    <m/>
    <m/>
    <s v="Corporate Expenditure"/>
    <x v="7"/>
    <x v="0"/>
    <x v="11"/>
    <s v="7310 Legal / Prof Fees"/>
    <x v="0"/>
  </r>
  <r>
    <s v="E35461"/>
    <s v="7310"/>
    <s v="00000"/>
    <s v="00000"/>
    <s v="000000"/>
    <s v="NHS 111 Set-up (Tender_Contract)"/>
    <s v="Legal / Prof Fees"/>
    <s v="Default"/>
    <s v="Default"/>
    <s v="Default"/>
    <n v="10000"/>
    <d v="2018-04-01T00:00:00"/>
    <s v="Receiving"/>
    <s v="Cost Management"/>
    <s v="Journal Import 61930241:"/>
    <s v="Cost Management A 12993398 61930241"/>
    <s v="30-APR-2018 Receiving GBP"/>
    <d v="2018-04-30T00:00:00"/>
    <s v="SSCREPMAN,"/>
    <n v="3422"/>
    <s v="SECAmb/Harmoni Sub-contract - additional fees"/>
    <x v="0"/>
    <n v="165030719"/>
    <d v="2013-03-01T00:00:00"/>
    <m/>
    <s v="JB 19.2.13 JILL DAWSON"/>
    <m/>
    <s v="LONDON-4"/>
    <m/>
    <m/>
    <m/>
    <m/>
    <s v="Corporate Expenditure"/>
    <x v="7"/>
    <x v="0"/>
    <x v="11"/>
    <s v="7310 Legal / Prof Fees"/>
    <x v="0"/>
  </r>
  <r>
    <s v="E35461"/>
    <s v="7310"/>
    <s v="00000"/>
    <s v="00000"/>
    <s v="000000"/>
    <s v="NHS 111 Set-up (Tender_Contract)"/>
    <s v="Legal / Prof Fees"/>
    <s v="Default"/>
    <s v="Default"/>
    <s v="Default"/>
    <n v="952"/>
    <d v="2018-05-01T00:00:00"/>
    <s v="Adjustment"/>
    <s v="Spreadsheet"/>
    <s v="Income Adjustment M02"/>
    <s v="Spreadsheet A 13261498 63510809"/>
    <s v="RYD FIN AFK 1819 02 017 Adjustment GBP"/>
    <d v="2018-06-08T00:00:00"/>
    <s v="RYD KADIROV, ABDULLOH"/>
    <n v="20"/>
    <s v="4200;Capsticks;PO 165069133 - Confidentiality Agreement for Rory Collinge;M02;"/>
    <x v="364"/>
    <m/>
    <d v="2018-06-08T00:00:00"/>
    <m/>
    <s v="4200;Capsticks;PO 165069133 - Confidentiality Agreement for Rory Collinge;M02;"/>
    <m/>
    <m/>
    <m/>
    <m/>
    <m/>
    <m/>
    <s v="Corporate Expenditure"/>
    <x v="7"/>
    <x v="0"/>
    <x v="11"/>
    <s v="7310 Legal / Prof Fees"/>
    <x v="1"/>
  </r>
  <r>
    <s v="E35461"/>
    <s v="7310"/>
    <s v="00000"/>
    <s v="00000"/>
    <s v="000000"/>
    <s v="NHS 111 Set-up (Tender_Contract)"/>
    <s v="Legal / Prof Fees"/>
    <s v="Default"/>
    <s v="Default"/>
    <s v="Default"/>
    <n v="-10000"/>
    <d v="2018-05-01T00:00:00"/>
    <s v="Receiving"/>
    <s v="Cost Management"/>
    <s v="Journal Import 61930241:"/>
    <s v="Cost Management A 12993398 61930241 2"/>
    <s v="01-MAY-2018 Receiving GBP"/>
    <d v="2018-04-30T00:00:00"/>
    <s v="SSCREPMAN,"/>
    <n v="3422"/>
    <s v="SECAmb/Harmoni Sub-contract - additional fees"/>
    <x v="0"/>
    <n v="165030719"/>
    <d v="2013-03-01T00:00:00"/>
    <m/>
    <s v="JB 19.2.13 JILL DAWSON"/>
    <m/>
    <s v="LONDON-4"/>
    <m/>
    <m/>
    <m/>
    <m/>
    <s v="Corporate Expenditure"/>
    <x v="7"/>
    <x v="0"/>
    <x v="11"/>
    <s v="7310 Legal / Prof Fees"/>
    <x v="0"/>
  </r>
  <r>
    <s v="E35461"/>
    <s v="7310"/>
    <s v="00000"/>
    <s v="00000"/>
    <s v="000000"/>
    <s v="NHS 111 Set-up (Tender_Contract)"/>
    <s v="Legal / Prof Fees"/>
    <s v="Default"/>
    <s v="Default"/>
    <s v="Default"/>
    <n v="10000"/>
    <d v="2018-05-01T00:00:00"/>
    <s v="Receiving"/>
    <s v="Cost Management"/>
    <s v="Journal Import 62984974:"/>
    <s v="Cost Management A 13203427 62984974"/>
    <s v="31-MAY-2018 Receiving GBP"/>
    <d v="2018-05-31T00:00:00"/>
    <s v="SSCREPMAN,"/>
    <n v="3311"/>
    <s v="SECAmb/Harmoni Sub-contract - additional fees"/>
    <x v="0"/>
    <n v="165030719"/>
    <d v="2013-03-01T00:00:00"/>
    <m/>
    <s v="JB 19.2.13 JILL DAWSON"/>
    <m/>
    <s v="LONDON-4"/>
    <m/>
    <m/>
    <m/>
    <m/>
    <s v="Corporate Expenditure"/>
    <x v="7"/>
    <x v="0"/>
    <x v="11"/>
    <s v="7310 Legal / Prof Fees"/>
    <x v="0"/>
  </r>
  <r>
    <s v="E35461"/>
    <s v="7310"/>
    <s v="00000"/>
    <s v="00000"/>
    <s v="000000"/>
    <s v="NHS 111 Set-up (Tender_Contract)"/>
    <s v="Legal / Prof Fees"/>
    <s v="Default"/>
    <s v="Default"/>
    <s v="Default"/>
    <n v="-10000"/>
    <d v="2018-06-01T00:00:00"/>
    <s v="Receiving"/>
    <s v="Cost Management"/>
    <s v="Journal Import 62984974:"/>
    <s v="Cost Management A 13203427 62984974 2"/>
    <s v="01-JUN-2018 Receiving GBP"/>
    <d v="2018-05-31T00:00:00"/>
    <s v="SSCREPMAN,"/>
    <n v="3311"/>
    <s v="SECAmb/Harmoni Sub-contract - additional fees"/>
    <x v="0"/>
    <n v="165030719"/>
    <d v="2013-03-01T00:00:00"/>
    <m/>
    <s v="JB 19.2.13 JILL DAWSON"/>
    <m/>
    <s v="LONDON-4"/>
    <m/>
    <m/>
    <m/>
    <m/>
    <s v="Corporate Expenditure"/>
    <x v="7"/>
    <x v="0"/>
    <x v="11"/>
    <s v="7310 Legal / Prof Fees"/>
    <x v="0"/>
  </r>
  <r>
    <s v="E35461"/>
    <s v="7310"/>
    <s v="00000"/>
    <s v="00000"/>
    <s v="000000"/>
    <s v="NHS 111 Set-up (Tender_Contract)"/>
    <s v="Legal / Prof Fees"/>
    <s v="Default"/>
    <s v="Default"/>
    <s v="Default"/>
    <n v="1306"/>
    <d v="2019-03-01T00:00:00"/>
    <s v="Purchase Invoices"/>
    <s v="Payables"/>
    <s v="Journal Import 72704724:"/>
    <s v="Payables A 15054107 72704724"/>
    <s v="MAR-19 Purchase Invoices GBP"/>
    <d v="2019-03-12T00:00:00"/>
    <s v="SSCREPMAN,"/>
    <n v="19"/>
    <s v="Journal Import Created"/>
    <x v="0"/>
    <n v="403948"/>
    <d v="2018-07-26T00:00:00"/>
    <n v="165075879"/>
    <m/>
    <s v="PO Invoice"/>
    <m/>
    <s v="https://nww.einvoice-prod.sbs.nhs.uk:8179/invoicepdf/43d197d7-1fc0-56c2-819d-45926582f598"/>
    <n v="1"/>
    <n v="1306"/>
    <m/>
    <s v="Corporate Expenditure"/>
    <x v="7"/>
    <x v="0"/>
    <x v="11"/>
    <s v="7310 Legal / Prof Fees"/>
    <x v="0"/>
  </r>
  <r>
    <s v="E35461"/>
    <s v="7310"/>
    <s v="00000"/>
    <s v="00000"/>
    <s v="000000"/>
    <s v="NHS 111 Set-up (Tender_Contract)"/>
    <s v="Legal / Prof Fees"/>
    <s v="Default"/>
    <s v="Default"/>
    <s v="Default"/>
    <n v="176"/>
    <d v="2019-03-01T00:00:00"/>
    <s v="Purchase Invoices"/>
    <s v="Payables"/>
    <s v="Journal Import 72704724:"/>
    <s v="Payables A 15054107 72704724"/>
    <s v="MAR-19 Purchase Invoices GBP"/>
    <d v="2019-03-12T00:00:00"/>
    <s v="SSCREPMAN,"/>
    <n v="19"/>
    <s v="Journal Import Created"/>
    <x v="0"/>
    <n v="410895"/>
    <d v="2018-10-25T00:00:00"/>
    <n v="165075880"/>
    <m/>
    <s v="PO Invoice"/>
    <m/>
    <s v="https://nww.einvoice-prod.sbs.nhs.uk:8179/invoicepdf/b4790076-5876-568b-a2a4-06c789947f4c"/>
    <n v="1"/>
    <n v="176"/>
    <m/>
    <s v="Corporate Expenditure"/>
    <x v="7"/>
    <x v="0"/>
    <x v="11"/>
    <s v="7310 Legal / Prof Fees"/>
    <x v="0"/>
  </r>
  <r>
    <s v="E35461"/>
    <s v="7310"/>
    <s v="00000"/>
    <s v="00000"/>
    <s v="000000"/>
    <s v="NHS 111 Set-up (Tender_Contract)"/>
    <s v="Legal / Prof Fees"/>
    <s v="Default"/>
    <s v="Default"/>
    <s v="Default"/>
    <n v="45.2"/>
    <d v="2019-04-01T00:00:00"/>
    <s v="Purchase Invoices"/>
    <s v="Payables"/>
    <s v="Journal Import 73511919:"/>
    <s v="Payables A 15203575 73511919"/>
    <s v="APR-19 Purchase Invoices GBP"/>
    <d v="2019-04-04T00:00:00"/>
    <s v="SSCREPMAN,"/>
    <n v="45"/>
    <s v="Journal Import Created"/>
    <x v="0"/>
    <n v="423163"/>
    <d v="2019-03-19T00:00:00"/>
    <n v="165075880"/>
    <m/>
    <s v="PO Invoice"/>
    <m/>
    <s v="https://nww.einvoice-prod.sbs.nhs.uk:8179/invoicepdf/3176ab00-2f63-5752-99a7-f875a3327128"/>
    <n v="1"/>
    <n v="45"/>
    <m/>
    <s v="Corporate Expenditure"/>
    <x v="7"/>
    <x v="1"/>
    <x v="11"/>
    <s v="7310 Legal / Prof Fees"/>
    <x v="0"/>
  </r>
  <r>
    <s v="E35461"/>
    <s v="7310"/>
    <s v="00000"/>
    <s v="00000"/>
    <s v="000000"/>
    <s v="NHS 111 Set-up (Tender_Contract)"/>
    <s v="Legal / Prof Fees"/>
    <s v="Default"/>
    <s v="Default"/>
    <s v="Default"/>
    <n v="522.4"/>
    <d v="2019-04-01T00:00:00"/>
    <s v="Purchase Invoices"/>
    <s v="Payables"/>
    <s v="Journal Import 73511919:"/>
    <s v="Payables A 15203575 73511919"/>
    <s v="APR-19 Purchase Invoices GBP"/>
    <d v="2019-04-04T00:00:00"/>
    <s v="SSCREPMAN,"/>
    <n v="45"/>
    <s v="Journal Import Created"/>
    <x v="0"/>
    <n v="423163"/>
    <d v="2019-03-19T00:00:00"/>
    <n v="165075880"/>
    <m/>
    <s v="PO Invoice"/>
    <m/>
    <s v="https://nww.einvoice-prod.sbs.nhs.uk:8179/invoicepdf/3176ab00-2f63-5752-99a7-f875a3327128"/>
    <n v="1"/>
    <n v="261"/>
    <m/>
    <s v="Corporate Expenditure"/>
    <x v="7"/>
    <x v="1"/>
    <x v="11"/>
    <s v="7310 Legal / Prof Fees"/>
    <x v="0"/>
  </r>
  <r>
    <s v="E35461"/>
    <s v="7310"/>
    <s v="00000"/>
    <s v="00000"/>
    <s v="000000"/>
    <s v="NHS 111 Set-up (Tender_Contract)"/>
    <s v="Legal / Prof Fees"/>
    <s v="Default"/>
    <s v="Default"/>
    <s v="Default"/>
    <n v="-261.2"/>
    <d v="2019-04-01T00:00:00"/>
    <s v="Purchase Invoices"/>
    <s v="Payables"/>
    <s v="Journal Import 73511919:"/>
    <s v="Payables A 15203575 73511919"/>
    <s v="APR-19 Purchase Invoices GBP"/>
    <d v="2019-04-04T00:00:00"/>
    <s v="SSCREPMAN,"/>
    <n v="46"/>
    <s v="Journal Import Created"/>
    <x v="0"/>
    <n v="423163"/>
    <d v="2019-03-19T00:00:00"/>
    <n v="165075880"/>
    <m/>
    <s v="PO Invoice"/>
    <m/>
    <s v="https://nww.einvoice-prod.sbs.nhs.uk:8179/invoicepdf/3176ab00-2f63-5752-99a7-f875a3327128"/>
    <n v="1"/>
    <n v="-261"/>
    <m/>
    <s v="Corporate Expenditure"/>
    <x v="7"/>
    <x v="1"/>
    <x v="11"/>
    <s v="7310 Legal / Prof Fees"/>
    <x v="0"/>
  </r>
  <r>
    <s v="E35461"/>
    <s v="7310"/>
    <s v="00000"/>
    <s v="00000"/>
    <s v="000000"/>
    <s v="NHS 111 Set-up (Tender_Contract)"/>
    <s v="Legal / Prof Fees"/>
    <s v="Default"/>
    <s v="Default"/>
    <s v="Default"/>
    <n v="9.0399999999999991"/>
    <d v="2019-05-01T00:00:00"/>
    <s v="Adjustment"/>
    <s v="Spreadsheet"/>
    <s v="SBS RYD APR-19 VAT ADJUSTMENT JOURNAL"/>
    <s v="Spreadsheet A 15611714 75657420"/>
    <s v="SBS RYD APR-19 VAT ADJUSTMENT JOURNAL Adjustment GBP"/>
    <d v="2019-06-04T00:00:00"/>
    <s v="SSC BRUCE, EMMA"/>
    <n v="1238"/>
    <s v="CAPSTICKS SOLICITORS-423163-0-https://nww.einvoice-prod.sbs.nhs.uk:8179/invoicepdf/3176ab00-2f63-5752-99a7-f875a3327128"/>
    <x v="22"/>
    <m/>
    <d v="2019-06-04T00:00:00"/>
    <m/>
    <s v="CAPSTICKS SOLICITORS-423163-0-"/>
    <m/>
    <m/>
    <s v="https://nww.einvoice-prod.sbs.nhs.uk:8179/invoicepdf/3176ab00-2f63-5752-99a7-f875a3327128"/>
    <m/>
    <m/>
    <m/>
    <s v="Corporate Expenditure"/>
    <x v="7"/>
    <x v="1"/>
    <x v="11"/>
    <s v="7310 Legal / Prof Fees"/>
    <x v="1"/>
  </r>
  <r>
    <s v="E35461"/>
    <s v="7310"/>
    <s v="00000"/>
    <s v="00000"/>
    <s v="000000"/>
    <s v="NHS 111 Set-up (Tender_Contract)"/>
    <s v="Legal / Prof Fees"/>
    <s v="Default"/>
    <s v="Default"/>
    <s v="Default"/>
    <n v="52.24"/>
    <d v="2019-05-01T00:00:00"/>
    <s v="Adjustment"/>
    <s v="Spreadsheet"/>
    <s v="SBS RYD APR-19 VAT ADJUSTMENT JOURNAL"/>
    <s v="Spreadsheet A 15611714 75657420"/>
    <s v="SBS RYD APR-19 VAT ADJUSTMENT JOURNAL Adjustment GBP"/>
    <d v="2019-06-04T00:00:00"/>
    <s v="SSC BRUCE, EMMA"/>
    <n v="1239"/>
    <s v="CAPSTICKS SOLICITORS-423163-0-https://nww.einvoice-prod.sbs.nhs.uk:8179/invoicepdf/3176ab00-2f63-5752-99a7-f875a3327128"/>
    <x v="22"/>
    <m/>
    <d v="2019-06-04T00:00:00"/>
    <m/>
    <s v="CAPSTICKS SOLICITORS-423163-0-"/>
    <m/>
    <m/>
    <s v="https://nww.einvoice-prod.sbs.nhs.uk:8179/invoicepdf/3176ab00-2f63-5752-99a7-f875a3327128"/>
    <m/>
    <m/>
    <m/>
    <s v="Corporate Expenditure"/>
    <x v="7"/>
    <x v="1"/>
    <x v="11"/>
    <s v="7310 Legal / Prof Fees"/>
    <x v="1"/>
  </r>
  <r>
    <s v="E35461"/>
    <s v="7310"/>
    <s v="00000"/>
    <s v="00000"/>
    <s v="000000"/>
    <s v="NHS 111 Set-up (Tender_Contract)"/>
    <s v="Legal / Prof Fees"/>
    <s v="Default"/>
    <s v="Default"/>
    <s v="Default"/>
    <n v="4314"/>
    <d v="2020-01-01T00:00:00"/>
    <s v="Purchase Invoices"/>
    <s v="Payables"/>
    <s v="Journal Import 83987438:"/>
    <s v="Payables A 17404601 83987438"/>
    <s v="JAN-20 Purchase Invoices GBP"/>
    <d v="2020-01-31T00:00:00"/>
    <s v="SSCREPMAN,"/>
    <n v="26"/>
    <s v="Journal Import Created"/>
    <x v="0"/>
    <n v="450067"/>
    <d v="2020-01-17T00:00:00"/>
    <n v="165082574"/>
    <m/>
    <s v="PO Invoice"/>
    <m/>
    <s v="https://nww.einvoice-prod.sbs.nhs.uk:8179/invoicepdf/98807df3-9ee2-5b5a-9333-84c62ac41919"/>
    <n v="1"/>
    <n v="4314"/>
    <m/>
    <s v="Corporate Expenditure"/>
    <x v="7"/>
    <x v="1"/>
    <x v="11"/>
    <s v="7310 Legal / Prof Fees"/>
    <x v="0"/>
  </r>
  <r>
    <s v="E35461"/>
    <s v="7310"/>
    <s v="00000"/>
    <s v="00000"/>
    <s v="000000"/>
    <s v="NHS 111 Set-up (Tender_Contract)"/>
    <s v="Legal / Prof Fees"/>
    <s v="Default"/>
    <s v="Default"/>
    <s v="Default"/>
    <n v="251"/>
    <d v="2020-02-01T00:00:00"/>
    <s v="Purchase Invoices"/>
    <s v="Payables"/>
    <s v="Journal Import 84857453:"/>
    <s v="Payables A 17583986 84857453"/>
    <s v="FEB-20 Purchase Invoices GBP"/>
    <d v="2020-02-24T00:00:00"/>
    <s v="SSCREPMAN,"/>
    <n v="25"/>
    <s v="Journal Import Created"/>
    <x v="0"/>
    <n v="453405"/>
    <d v="2020-02-23T00:00:00"/>
    <n v="165082574"/>
    <m/>
    <s v="PO Invoice"/>
    <m/>
    <s v="https://nww.einvoice-prod.sbs.nhs.uk:8179/invoicepdf/cd241a10-7e5b-5ef7-81f0-90a42c8b55e8"/>
    <n v="1"/>
    <n v="251"/>
    <m/>
    <s v="Corporate Expenditure"/>
    <x v="7"/>
    <x v="1"/>
    <x v="11"/>
    <s v="7310 Legal / Prof Fees"/>
    <x v="0"/>
  </r>
  <r>
    <s v="E35461"/>
    <s v="7310"/>
    <s v="00000"/>
    <s v="00000"/>
    <s v="000000"/>
    <s v="NHS 111 Set-up (Tender_Contract)"/>
    <s v="Legal / Prof Fees"/>
    <s v="Default"/>
    <s v="Default"/>
    <s v="Default"/>
    <n v="862.8"/>
    <d v="2020-03-01T00:00:00"/>
    <s v="Accrual"/>
    <s v="Spreadsheet"/>
    <s v="FBP1 Accruals"/>
    <s v="Spreadsheet A 17901988 86413359"/>
    <s v="RYD FIN CAM 1920 12 013 Accrual GBP"/>
    <d v="2020-04-07T00:00:00"/>
    <s v="RYD MCCARTHY, CAROLE"/>
    <n v="29"/>
    <s v="7310;CAPSTICKS SOLICITORS;PO 165082574 IC24 Subcontract remaining value of PO PO's raised in 19-20, receipted in Apr-20;Mar-20"/>
    <x v="362"/>
    <m/>
    <d v="2020-04-07T00:00:00"/>
    <m/>
    <s v="7310;CAPSTICKS SOLICITORS;PO 165082574 IC24 Subcontract remaining value of PO PO's raised in 19-20, receipted in Apr-20;Mar-20"/>
    <m/>
    <m/>
    <m/>
    <m/>
    <m/>
    <m/>
    <s v="Corporate Expenditure"/>
    <x v="7"/>
    <x v="1"/>
    <x v="11"/>
    <s v="7310 Legal / Prof Fees"/>
    <x v="1"/>
  </r>
  <r>
    <s v="E35461"/>
    <s v="7310"/>
    <s v="00000"/>
    <s v="00000"/>
    <s v="000000"/>
    <s v="NHS 111 Set-up (Tender_Contract)"/>
    <s v="Legal / Prof Fees"/>
    <s v="Default"/>
    <s v="Default"/>
    <s v="Default"/>
    <n v="3000"/>
    <d v="2020-03-01T00:00:00"/>
    <s v="Accrual"/>
    <s v="Spreadsheet"/>
    <s v="FBP1 Accruals"/>
    <s v="Spreadsheet A 17901988 86413359"/>
    <s v="RYD FIN CAM 1920 12 013 Accrual GBP"/>
    <d v="2020-04-07T00:00:00"/>
    <s v="RYD MCCARTHY, CAROLE"/>
    <n v="30"/>
    <s v="7310;CAPSTICKS SOLICITORS;PO 165079870 KMS 111 CAS Contract PO's raised in 19-20, receipted in Apr-20;Mar-20"/>
    <x v="362"/>
    <m/>
    <d v="2020-04-07T00:00:00"/>
    <m/>
    <s v="7310;CAPSTICKS SOLICITORS;PO 165079870 KMS 111 CAS Contract PO's raised in 19-20, receipted in Apr-20;Mar-20"/>
    <m/>
    <m/>
    <m/>
    <m/>
    <m/>
    <m/>
    <s v="Corporate Expenditure"/>
    <x v="7"/>
    <x v="1"/>
    <x v="11"/>
    <s v="7310 Legal / Prof Fees"/>
    <x v="1"/>
  </r>
  <r>
    <s v="E35461"/>
    <s v="7310"/>
    <s v="00000"/>
    <s v="00000"/>
    <s v="000000"/>
    <s v="NHS 111 Set-up (Tender_Contract)"/>
    <s v="Legal / Prof Fees"/>
    <s v="Default"/>
    <s v="Default"/>
    <s v="Default"/>
    <n v="862.8"/>
    <d v="2020-04-01T00:00:00"/>
    <s v="Accrual"/>
    <s v="Spreadsheet"/>
    <s v="FBP1 Accruals - FINAL"/>
    <s v="Spreadsheet A 18157172 87638084"/>
    <s v="RYD FIN CAM 2021 01 004 Accrual GBP"/>
    <d v="2020-05-11T00:00:00"/>
    <s v="RYD MCCARTHY, CAROLE"/>
    <n v="65"/>
    <s v="7310;CAPSTICKS SOLICITORS;PO 165082574 IC24 Subcontract remaining value of PO PO's raised in 19-20, receipted in Apr-20;Apr-20"/>
    <x v="230"/>
    <m/>
    <d v="2020-05-11T00:00:00"/>
    <m/>
    <s v="7310;CAPSTICKS SOLICITORS;PO 165082574 IC24 Subcontract remaining value of PO PO's raised in 19-20, receipted in Apr-20;Apr-20"/>
    <m/>
    <m/>
    <m/>
    <m/>
    <m/>
    <m/>
    <s v="Corporate Expenditure"/>
    <x v="7"/>
    <x v="2"/>
    <x v="11"/>
    <s v="7310 Legal / Prof Fees"/>
    <x v="1"/>
  </r>
  <r>
    <s v="E35461"/>
    <s v="7310"/>
    <s v="00000"/>
    <s v="00000"/>
    <s v="000000"/>
    <s v="NHS 111 Set-up (Tender_Contract)"/>
    <s v="Legal / Prof Fees"/>
    <s v="Default"/>
    <s v="Default"/>
    <s v="Default"/>
    <n v="3000"/>
    <d v="2020-04-01T00:00:00"/>
    <s v="Accrual"/>
    <s v="Spreadsheet"/>
    <s v="FBP1 Accruals - FINAL"/>
    <s v="Spreadsheet A 18157172 87638084"/>
    <s v="RYD FIN CAM 2021 01 004 Accrual GBP"/>
    <d v="2020-05-11T00:00:00"/>
    <s v="RYD MCCARTHY, CAROLE"/>
    <n v="66"/>
    <s v="7310;CAPSTICKS SOLICITORS;PO 165079870 KMS 111 CAS Contract PO's raised in 19-20, receipted in Apr-20;Apr-20"/>
    <x v="230"/>
    <m/>
    <d v="2020-05-11T00:00:00"/>
    <m/>
    <s v="7310;CAPSTICKS SOLICITORS;PO 165079870 KMS 111 CAS Contract PO's raised in 19-20, receipted in Apr-20;Apr-20"/>
    <m/>
    <m/>
    <m/>
    <m/>
    <m/>
    <m/>
    <s v="Corporate Expenditure"/>
    <x v="7"/>
    <x v="2"/>
    <x v="11"/>
    <s v="7310 Legal / Prof Fees"/>
    <x v="1"/>
  </r>
  <r>
    <s v="E35461"/>
    <s v="7310"/>
    <s v="00000"/>
    <s v="00000"/>
    <s v="000000"/>
    <s v="NHS 111 Set-up (Tender_Contract)"/>
    <s v="Legal / Prof Fees"/>
    <s v="Default"/>
    <s v="Default"/>
    <s v="Default"/>
    <n v="-862.8"/>
    <d v="2020-04-01T00:00:00"/>
    <s v="Accrual"/>
    <s v="Spreadsheet"/>
    <s v="Reverses &quot;RYD FIN CAM 1920 12 013 Accrual GBP&quot; journal entry of &quot;Spreadsheet A 17901988 86413359&quot; batch from &quot;MAR-20&quot;."/>
    <s v="Reverses &quot;RYD FIN CAM 1920 12 013 Accrual GBP&quot;17-APR-20 17:41:51 - 86787532"/>
    <s v="Reverses &quot;RYD FIN CAM 1920 12 013 Accrual GBP&quot;17-APR-20 17:41:51"/>
    <d v="2020-04-17T00:00:00"/>
    <s v="SSCREPMAN,"/>
    <n v="29"/>
    <s v="7310;CAPSTICKS SOLICITORS;PO 165082574 IC24 Subcontract remaining value of PO PO's raised in 19-20, receipted in Apr-20;Mar-20"/>
    <x v="363"/>
    <m/>
    <d v="2020-04-17T00:00:00"/>
    <m/>
    <s v="7310;CAPSTICKS SOLICITORS;PO 165082574 IC24 Subcontract remaining value of PO PO's raised in 19-20, receipted in Apr-20;Mar-20"/>
    <m/>
    <m/>
    <m/>
    <m/>
    <m/>
    <m/>
    <s v="Corporate Expenditure"/>
    <x v="7"/>
    <x v="2"/>
    <x v="11"/>
    <s v="7310 Legal / Prof Fees"/>
    <x v="1"/>
  </r>
  <r>
    <s v="E35461"/>
    <s v="7310"/>
    <s v="00000"/>
    <s v="00000"/>
    <s v="000000"/>
    <s v="NHS 111 Set-up (Tender_Contract)"/>
    <s v="Legal / Prof Fees"/>
    <s v="Default"/>
    <s v="Default"/>
    <s v="Default"/>
    <n v="-3000"/>
    <d v="2020-04-01T00:00:00"/>
    <s v="Accrual"/>
    <s v="Spreadsheet"/>
    <s v="Reverses &quot;RYD FIN CAM 1920 12 013 Accrual GBP&quot; journal entry of &quot;Spreadsheet A 17901988 86413359&quot; batch from &quot;MAR-20&quot;."/>
    <s v="Reverses &quot;RYD FIN CAM 1920 12 013 Accrual GBP&quot;17-APR-20 17:41:51 - 86787532"/>
    <s v="Reverses &quot;RYD FIN CAM 1920 12 013 Accrual GBP&quot;17-APR-20 17:41:51"/>
    <d v="2020-04-17T00:00:00"/>
    <s v="SSCREPMAN,"/>
    <n v="30"/>
    <s v="7310;CAPSTICKS SOLICITORS;PO 165079870 KMS 111 CAS Contract PO's raised in 19-20, receipted in Apr-20;Mar-20"/>
    <x v="363"/>
    <m/>
    <d v="2020-04-17T00:00:00"/>
    <m/>
    <s v="7310;CAPSTICKS SOLICITORS;PO 165079870 KMS 111 CAS Contract PO's raised in 19-20, receipted in Apr-20;Mar-20"/>
    <m/>
    <m/>
    <m/>
    <m/>
    <m/>
    <m/>
    <s v="Corporate Expenditure"/>
    <x v="7"/>
    <x v="2"/>
    <x v="11"/>
    <s v="7310 Legal / Prof Fees"/>
    <x v="1"/>
  </r>
  <r>
    <s v="E35461"/>
    <s v="7310"/>
    <s v="00000"/>
    <s v="00000"/>
    <s v="000000"/>
    <s v="NHS 111 Set-up (Tender_Contract)"/>
    <s v="Legal / Prof Fees"/>
    <s v="Default"/>
    <s v="Default"/>
    <s v="Default"/>
    <n v="862.8"/>
    <d v="2020-04-01T00:00:00"/>
    <s v="Receiving"/>
    <s v="Cost Management"/>
    <s v="Journal Import 87251591:"/>
    <s v="Cost Management A 18068163 87251591"/>
    <s v="30-APR-2020 Receiving GBP"/>
    <d v="2020-04-30T00:00:00"/>
    <s v="SSCREPMAN,"/>
    <n v="2199"/>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3000"/>
    <d v="2020-04-01T00:00:00"/>
    <s v="Receiving"/>
    <s v="Cost Management"/>
    <s v="Journal Import 87251591:"/>
    <s v="Cost Management A 18068163 87251591"/>
    <s v="30-APR-2020 Receiving GBP"/>
    <d v="2020-04-30T00:00:00"/>
    <s v="SSCREPMAN,"/>
    <n v="2200"/>
    <s v="To provide legal consultancy in relation to the 2020-25 NHS 111 KMS (CAS) main contract;  To produce a subcontract for IC24 based on the NHS England standard form"/>
    <x v="0"/>
    <n v="165079870"/>
    <d v="2020-04-02T00:00:00"/>
    <m/>
    <m/>
    <m/>
    <s v="LONDON-4"/>
    <m/>
    <m/>
    <m/>
    <m/>
    <s v="Corporate Expenditure"/>
    <x v="7"/>
    <x v="2"/>
    <x v="11"/>
    <s v="7310 Legal / Prof Fees"/>
    <x v="0"/>
  </r>
  <r>
    <s v="E35461"/>
    <s v="7310"/>
    <s v="00000"/>
    <s v="00000"/>
    <s v="000000"/>
    <s v="NHS 111 Set-up (Tender_Contract)"/>
    <s v="Legal / Prof Fees"/>
    <s v="Default"/>
    <s v="Default"/>
    <s v="Default"/>
    <n v="-862.8"/>
    <d v="2020-05-01T00:00:00"/>
    <s v="Accrual"/>
    <s v="Spreadsheet"/>
    <s v="Reverses &quot;RYD FIN CAM 2021 01 004 Accrual GBP&quot; journal entry of &quot;Spreadsheet A 18157172 87638084&quot; batch from &quot;APR-20&quot;."/>
    <s v="Reverses &quot;RYD FIN CAM 2021 01 004 Accrual GBP&quot;12-MAY-20 17:39:39 - 87678546"/>
    <s v="Reverses &quot;RYD FIN CAM 2021 01 004 Accrual GBP&quot;12-MAY-20 17:39:39"/>
    <d v="2020-05-12T00:00:00"/>
    <s v="SSCREPMAN,"/>
    <n v="65"/>
    <s v="7310;CAPSTICKS SOLICITORS;PO 165082574 IC24 Subcontract remaining value of PO PO's raised in 19-20, receipted in Apr-20;Apr-20"/>
    <x v="239"/>
    <m/>
    <d v="2020-05-12T00:00:00"/>
    <m/>
    <s v="7310;CAPSTICKS SOLICITORS;PO 165082574 IC24 Subcontract remaining value of PO PO's raised in 19-20, receipted in Apr-20;Apr-20"/>
    <m/>
    <m/>
    <m/>
    <m/>
    <m/>
    <m/>
    <s v="Corporate Expenditure"/>
    <x v="7"/>
    <x v="2"/>
    <x v="11"/>
    <s v="7310 Legal / Prof Fees"/>
    <x v="1"/>
  </r>
  <r>
    <s v="E35461"/>
    <s v="7310"/>
    <s v="00000"/>
    <s v="00000"/>
    <s v="000000"/>
    <s v="NHS 111 Set-up (Tender_Contract)"/>
    <s v="Legal / Prof Fees"/>
    <s v="Default"/>
    <s v="Default"/>
    <s v="Default"/>
    <n v="-3000"/>
    <d v="2020-05-01T00:00:00"/>
    <s v="Accrual"/>
    <s v="Spreadsheet"/>
    <s v="Reverses &quot;RYD FIN CAM 2021 01 004 Accrual GBP&quot; journal entry of &quot;Spreadsheet A 18157172 87638084&quot; batch from &quot;APR-20&quot;."/>
    <s v="Reverses &quot;RYD FIN CAM 2021 01 004 Accrual GBP&quot;12-MAY-20 17:39:39 - 87678546"/>
    <s v="Reverses &quot;RYD FIN CAM 2021 01 004 Accrual GBP&quot;12-MAY-20 17:39:39"/>
    <d v="2020-05-12T00:00:00"/>
    <s v="SSCREPMAN,"/>
    <n v="66"/>
    <s v="7310;CAPSTICKS SOLICITORS;PO 165079870 KMS 111 CAS Contract PO's raised in 19-20, receipted in Apr-20;Apr-20"/>
    <x v="239"/>
    <m/>
    <d v="2020-05-12T00:00:00"/>
    <m/>
    <s v="7310;CAPSTICKS SOLICITORS;PO 165079870 KMS 111 CAS Contract PO's raised in 19-20, receipted in Apr-20;Apr-20"/>
    <m/>
    <m/>
    <m/>
    <m/>
    <m/>
    <m/>
    <s v="Corporate Expenditure"/>
    <x v="7"/>
    <x v="2"/>
    <x v="11"/>
    <s v="7310 Legal / Prof Fees"/>
    <x v="1"/>
  </r>
  <r>
    <s v="E35461"/>
    <s v="7310"/>
    <s v="00000"/>
    <s v="00000"/>
    <s v="000000"/>
    <s v="NHS 111 Set-up (Tender_Contract)"/>
    <s v="Legal / Prof Fees"/>
    <s v="Default"/>
    <s v="Default"/>
    <s v="Default"/>
    <n v="-862.8"/>
    <d v="2020-05-01T00:00:00"/>
    <s v="Receiving"/>
    <s v="Cost Management"/>
    <s v="Journal Import 87251591:"/>
    <s v="Cost Management A 18068163 87251591 2"/>
    <s v="01-MAY-2020 Receiving GBP"/>
    <d v="2020-04-30T00:00:00"/>
    <s v="SSCREPMAN,"/>
    <n v="2199"/>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3000"/>
    <d v="2020-05-01T00:00:00"/>
    <s v="Receiving"/>
    <s v="Cost Management"/>
    <s v="Journal Import 87251591:"/>
    <s v="Cost Management A 18068163 87251591 2"/>
    <s v="01-MAY-2020 Receiving GBP"/>
    <d v="2020-04-30T00:00:00"/>
    <s v="SSCREPMAN,"/>
    <n v="2200"/>
    <s v="To provide legal consultancy in relation to the 2020-25 NHS 111 KMS (CAS) main contract;  To produce a subcontract for IC24 based on the NHS England standard form"/>
    <x v="0"/>
    <n v="165079870"/>
    <d v="2020-04-02T00:00:00"/>
    <m/>
    <m/>
    <m/>
    <s v="LONDON-4"/>
    <m/>
    <m/>
    <m/>
    <m/>
    <s v="Corporate Expenditure"/>
    <x v="7"/>
    <x v="2"/>
    <x v="11"/>
    <s v="7310 Legal / Prof Fees"/>
    <x v="0"/>
  </r>
  <r>
    <s v="E35461"/>
    <s v="7310"/>
    <s v="00000"/>
    <s v="00000"/>
    <s v="000000"/>
    <s v="NHS 111 Set-up (Tender_Contract)"/>
    <s v="Legal / Prof Fees"/>
    <s v="Default"/>
    <s v="Default"/>
    <s v="Default"/>
    <n v="3000"/>
    <d v="2020-05-01T00:00:00"/>
    <s v="Receiving"/>
    <s v="Cost Management"/>
    <s v="Journal Import 88287019:"/>
    <s v="Cost Management A 18283141 88287019"/>
    <s v="29-MAY-2020 Receiving GBP"/>
    <d v="2020-05-29T00:00:00"/>
    <s v="SSCREPMAN,"/>
    <n v="2190"/>
    <s v="To provide legal consultancy in relation to the 2020-25 NHS 111 KMS (CAS) main contract;  To produce a subcontract for IC24 based on the NHS England standard form"/>
    <x v="0"/>
    <n v="165079870"/>
    <d v="2020-04-02T00:00:00"/>
    <m/>
    <m/>
    <m/>
    <s v="LONDON-4"/>
    <m/>
    <m/>
    <m/>
    <m/>
    <s v="Corporate Expenditure"/>
    <x v="7"/>
    <x v="2"/>
    <x v="11"/>
    <s v="7310 Legal / Prof Fees"/>
    <x v="0"/>
  </r>
  <r>
    <s v="E35461"/>
    <s v="7310"/>
    <s v="00000"/>
    <s v="00000"/>
    <s v="000000"/>
    <s v="NHS 111 Set-up (Tender_Contract)"/>
    <s v="Legal / Prof Fees"/>
    <s v="Default"/>
    <s v="Default"/>
    <s v="Default"/>
    <n v="862.8"/>
    <d v="2020-05-01T00:00:00"/>
    <s v="Receiving"/>
    <s v="Cost Management"/>
    <s v="Journal Import 88287019:"/>
    <s v="Cost Management A 18283141 88287019"/>
    <s v="29-MAY-2020 Receiving GBP"/>
    <d v="2020-05-29T00:00:00"/>
    <s v="SSCREPMAN,"/>
    <n v="2191"/>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3000"/>
    <d v="2020-06-01T00:00:00"/>
    <s v="Receiving"/>
    <s v="Cost Management"/>
    <s v="Journal Import 88287019:"/>
    <s v="Cost Management A 18283141 88287019 2"/>
    <s v="01-JUN-2020 Receiving GBP"/>
    <d v="2020-05-29T00:00:00"/>
    <s v="SSCREPMAN,"/>
    <n v="2190"/>
    <s v="To provide legal consultancy in relation to the 2020-25 NHS 111 KMS (CAS) main contract;  To produce a subcontract for IC24 based on the NHS England standard form"/>
    <x v="0"/>
    <n v="165079870"/>
    <d v="2020-04-02T00:00:00"/>
    <m/>
    <m/>
    <m/>
    <s v="LONDON-4"/>
    <m/>
    <m/>
    <m/>
    <m/>
    <s v="Corporate Expenditure"/>
    <x v="7"/>
    <x v="2"/>
    <x v="11"/>
    <s v="7310 Legal / Prof Fees"/>
    <x v="0"/>
  </r>
  <r>
    <s v="E35461"/>
    <s v="7310"/>
    <s v="00000"/>
    <s v="00000"/>
    <s v="000000"/>
    <s v="NHS 111 Set-up (Tender_Contract)"/>
    <s v="Legal / Prof Fees"/>
    <s v="Default"/>
    <s v="Default"/>
    <s v="Default"/>
    <n v="-862.8"/>
    <d v="2020-06-01T00:00:00"/>
    <s v="Receiving"/>
    <s v="Cost Management"/>
    <s v="Journal Import 88287019:"/>
    <s v="Cost Management A 18283141 88287019 2"/>
    <s v="01-JUN-2020 Receiving GBP"/>
    <d v="2020-05-29T00:00:00"/>
    <s v="SSCREPMAN,"/>
    <n v="2191"/>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3000"/>
    <d v="2020-06-01T00:00:00"/>
    <s v="Receiving"/>
    <s v="Cost Management"/>
    <s v="Journal Import 89422959:"/>
    <s v="Cost Management A 18511233 89422959"/>
    <s v="30-JUN-2020 Receiving GBP"/>
    <d v="2020-06-30T00:00:00"/>
    <s v="SSCREPMAN,"/>
    <n v="2354"/>
    <s v="To provide legal consultancy in relation to the 2020-25 NHS 111 KMS (CAS) main contract;  To produce a subcontract for IC24 based on the NHS England standard form"/>
    <x v="0"/>
    <n v="165079870"/>
    <d v="2020-04-02T00:00:00"/>
    <m/>
    <m/>
    <m/>
    <s v="LONDON-4"/>
    <m/>
    <m/>
    <m/>
    <m/>
    <s v="Corporate Expenditure"/>
    <x v="7"/>
    <x v="2"/>
    <x v="11"/>
    <s v="7310 Legal / Prof Fees"/>
    <x v="0"/>
  </r>
  <r>
    <s v="E35461"/>
    <s v="7310"/>
    <s v="00000"/>
    <s v="00000"/>
    <s v="000000"/>
    <s v="NHS 111 Set-up (Tender_Contract)"/>
    <s v="Legal / Prof Fees"/>
    <s v="Default"/>
    <s v="Default"/>
    <s v="Default"/>
    <n v="862.8"/>
    <d v="2020-06-01T00:00:00"/>
    <s v="Receiving"/>
    <s v="Cost Management"/>
    <s v="Journal Import 89422959:"/>
    <s v="Cost Management A 18511233 89422959"/>
    <s v="30-JUN-2020 Receiving GBP"/>
    <d v="2020-06-30T00:00:00"/>
    <s v="SSCREPMAN,"/>
    <n v="2355"/>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3000"/>
    <d v="2020-07-01T00:00:00"/>
    <s v="Receiving"/>
    <s v="Cost Management"/>
    <s v="Journal Import 89422959:"/>
    <s v="Cost Management A 18511233 89422959 2"/>
    <s v="01-JUL-2020 Receiving GBP"/>
    <d v="2020-06-30T00:00:00"/>
    <s v="SSCREPMAN,"/>
    <n v="2354"/>
    <s v="To provide legal consultancy in relation to the 2020-25 NHS 111 KMS (CAS) main contract;  To produce a subcontract for IC24 based on the NHS England standard form"/>
    <x v="0"/>
    <n v="165079870"/>
    <d v="2020-04-02T00:00:00"/>
    <m/>
    <m/>
    <m/>
    <s v="LONDON-4"/>
    <m/>
    <m/>
    <m/>
    <m/>
    <s v="Corporate Expenditure"/>
    <x v="7"/>
    <x v="2"/>
    <x v="11"/>
    <s v="7310 Legal / Prof Fees"/>
    <x v="0"/>
  </r>
  <r>
    <s v="E35461"/>
    <s v="7310"/>
    <s v="00000"/>
    <s v="00000"/>
    <s v="000000"/>
    <s v="NHS 111 Set-up (Tender_Contract)"/>
    <s v="Legal / Prof Fees"/>
    <s v="Default"/>
    <s v="Default"/>
    <s v="Default"/>
    <n v="-862.8"/>
    <d v="2020-07-01T00:00:00"/>
    <s v="Receiving"/>
    <s v="Cost Management"/>
    <s v="Journal Import 89422959:"/>
    <s v="Cost Management A 18511233 89422959 2"/>
    <s v="01-JUL-2020 Receiving GBP"/>
    <d v="2020-06-30T00:00:00"/>
    <s v="SSCREPMAN,"/>
    <n v="2355"/>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3000"/>
    <d v="2020-07-01T00:00:00"/>
    <s v="Receiving"/>
    <s v="Cost Management"/>
    <s v="Journal Import 90649963:"/>
    <s v="Cost Management A 18736251 90649963"/>
    <s v="31-JUL-2020 Receiving GBP"/>
    <d v="2020-07-31T00:00:00"/>
    <s v="SSCREPMAN,"/>
    <n v="2342"/>
    <s v="To provide legal consultancy in relation to the 2020-25 NHS 111 KMS (CAS) main contract;  To produce a subcontract for IC24 based on the NHS England standard form"/>
    <x v="0"/>
    <n v="165079870"/>
    <d v="2020-04-02T00:00:00"/>
    <m/>
    <m/>
    <m/>
    <s v="LONDON-4"/>
    <m/>
    <m/>
    <m/>
    <m/>
    <s v="Corporate Expenditure"/>
    <x v="7"/>
    <x v="2"/>
    <x v="11"/>
    <s v="7310 Legal / Prof Fees"/>
    <x v="0"/>
  </r>
  <r>
    <s v="E35461"/>
    <s v="7310"/>
    <s v="00000"/>
    <s v="00000"/>
    <s v="000000"/>
    <s v="NHS 111 Set-up (Tender_Contract)"/>
    <s v="Legal / Prof Fees"/>
    <s v="Default"/>
    <s v="Default"/>
    <s v="Default"/>
    <n v="862.8"/>
    <d v="2020-07-01T00:00:00"/>
    <s v="Receiving"/>
    <s v="Cost Management"/>
    <s v="Journal Import 90649963:"/>
    <s v="Cost Management A 18736251 90649963"/>
    <s v="31-JUL-2020 Receiving GBP"/>
    <d v="2020-07-31T00:00:00"/>
    <s v="SSCREPMAN,"/>
    <n v="2343"/>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3000"/>
    <d v="2020-08-01T00:00:00"/>
    <s v="Receiving"/>
    <s v="Cost Management"/>
    <s v="Journal Import 90649963:"/>
    <s v="Cost Management A 18736251 90649963 2"/>
    <s v="01-AUG-2020 Receiving GBP"/>
    <d v="2020-07-31T00:00:00"/>
    <s v="SSCREPMAN,"/>
    <n v="2342"/>
    <s v="To provide legal consultancy in relation to the 2020-25 NHS 111 KMS (CAS) main contract;  To produce a subcontract for IC24 based on the NHS England standard form"/>
    <x v="0"/>
    <n v="165079870"/>
    <d v="2020-04-02T00:00:00"/>
    <m/>
    <m/>
    <m/>
    <s v="LONDON-4"/>
    <m/>
    <m/>
    <m/>
    <m/>
    <s v="Corporate Expenditure"/>
    <x v="7"/>
    <x v="2"/>
    <x v="11"/>
    <s v="7310 Legal / Prof Fees"/>
    <x v="0"/>
  </r>
  <r>
    <s v="E35461"/>
    <s v="7310"/>
    <s v="00000"/>
    <s v="00000"/>
    <s v="000000"/>
    <s v="NHS 111 Set-up (Tender_Contract)"/>
    <s v="Legal / Prof Fees"/>
    <s v="Default"/>
    <s v="Default"/>
    <s v="Default"/>
    <n v="-862.8"/>
    <d v="2020-08-01T00:00:00"/>
    <s v="Receiving"/>
    <s v="Cost Management"/>
    <s v="Journal Import 90649963:"/>
    <s v="Cost Management A 18736251 90649963 2"/>
    <s v="01-AUG-2020 Receiving GBP"/>
    <d v="2020-07-31T00:00:00"/>
    <s v="SSCREPMAN,"/>
    <n v="2343"/>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862.8"/>
    <d v="2020-08-01T00:00:00"/>
    <s v="Receiving"/>
    <s v="Cost Management"/>
    <s v="Journal Import 91611345:"/>
    <s v="Cost Management A 18933919 91611345"/>
    <s v="28-AUG-2020 Receiving GBP"/>
    <d v="2020-08-28T00:00:00"/>
    <s v="SSCREPMAN,"/>
    <n v="2184"/>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3000"/>
    <d v="2020-08-01T00:00:00"/>
    <s v="Receiving"/>
    <s v="Cost Management"/>
    <s v="Journal Import 91611345:"/>
    <s v="Cost Management A 18933919 91611345"/>
    <s v="28-AUG-2020 Receiving GBP"/>
    <d v="2020-08-28T00:00:00"/>
    <s v="SSCREPMAN,"/>
    <n v="2185"/>
    <s v="To provide legal consultancy in relation to the 2020-25 NHS 111 KMS (CAS) main contract;  To produce a subcontract for IC24 based on the NHS England standard form"/>
    <x v="0"/>
    <n v="165079870"/>
    <d v="2020-04-02T00:00:00"/>
    <m/>
    <m/>
    <m/>
    <s v="LONDON-4"/>
    <m/>
    <m/>
    <m/>
    <m/>
    <s v="Corporate Expenditure"/>
    <x v="7"/>
    <x v="2"/>
    <x v="11"/>
    <s v="7310 Legal / Prof Fees"/>
    <x v="0"/>
  </r>
  <r>
    <s v="E35461"/>
    <s v="7310"/>
    <s v="00000"/>
    <s v="00000"/>
    <s v="000000"/>
    <s v="NHS 111 Set-up (Tender_Contract)"/>
    <s v="Legal / Prof Fees"/>
    <s v="Default"/>
    <s v="Default"/>
    <s v="Default"/>
    <n v="-862.8"/>
    <d v="2020-09-01T00:00:00"/>
    <s v="Receiving"/>
    <s v="Cost Management"/>
    <s v="Journal Import 91611345:"/>
    <s v="Cost Management A 18933919 91611345 2"/>
    <s v="01-SEP-2020 Receiving GBP"/>
    <d v="2020-08-28T00:00:00"/>
    <s v="SSCREPMAN,"/>
    <n v="2184"/>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3000"/>
    <d v="2020-09-01T00:00:00"/>
    <s v="Receiving"/>
    <s v="Cost Management"/>
    <s v="Journal Import 91611345:"/>
    <s v="Cost Management A 18933919 91611345 2"/>
    <s v="01-SEP-2020 Receiving GBP"/>
    <d v="2020-08-28T00:00:00"/>
    <s v="SSCREPMAN,"/>
    <n v="2185"/>
    <s v="To provide legal consultancy in relation to the 2020-25 NHS 111 KMS (CAS) main contract;  To produce a subcontract for IC24 based on the NHS England standard form"/>
    <x v="0"/>
    <n v="165079870"/>
    <d v="2020-04-02T00:00:00"/>
    <m/>
    <m/>
    <m/>
    <s v="LONDON-4"/>
    <m/>
    <m/>
    <m/>
    <m/>
    <s v="Corporate Expenditure"/>
    <x v="7"/>
    <x v="2"/>
    <x v="11"/>
    <s v="7310 Legal / Prof Fees"/>
    <x v="0"/>
  </r>
  <r>
    <s v="E35461"/>
    <s v="7310"/>
    <s v="00000"/>
    <s v="00000"/>
    <s v="000000"/>
    <s v="NHS 111 Set-up (Tender_Contract)"/>
    <s v="Legal / Prof Fees"/>
    <s v="Default"/>
    <s v="Default"/>
    <s v="Default"/>
    <n v="862.8"/>
    <d v="2020-09-01T00:00:00"/>
    <s v="Receiving"/>
    <s v="Cost Management"/>
    <s v="Journal Import 92731062:"/>
    <s v="Cost Management A 19203105 92731062"/>
    <s v="30-SEP-2020 Receiving GBP"/>
    <d v="2020-09-30T00:00:00"/>
    <s v="SSCREPMAN,"/>
    <n v="2096"/>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3000"/>
    <d v="2020-09-01T00:00:00"/>
    <s v="Receiving"/>
    <s v="Cost Management"/>
    <s v="Journal Import 92731062:"/>
    <s v="Cost Management A 19203105 92731062"/>
    <s v="30-SEP-2020 Receiving GBP"/>
    <d v="2020-09-30T00:00:00"/>
    <s v="SSCREPMAN,"/>
    <n v="2097"/>
    <s v="To provide legal consultancy in relation to the 2020-25 NHS 111 KMS (CAS) main contract;  To produce a subcontract for IC24 based on the NHS England standard form"/>
    <x v="0"/>
    <n v="165079870"/>
    <d v="2020-04-02T00:00:00"/>
    <m/>
    <m/>
    <m/>
    <s v="LONDON-4"/>
    <m/>
    <m/>
    <m/>
    <m/>
    <s v="Corporate Expenditure"/>
    <x v="7"/>
    <x v="2"/>
    <x v="11"/>
    <s v="7310 Legal / Prof Fees"/>
    <x v="0"/>
  </r>
  <r>
    <s v="E35461"/>
    <s v="7310"/>
    <s v="00000"/>
    <s v="00000"/>
    <s v="000000"/>
    <s v="NHS 111 Set-up (Tender_Contract)"/>
    <s v="Legal / Prof Fees"/>
    <s v="Default"/>
    <s v="Default"/>
    <s v="Default"/>
    <n v="-862.8"/>
    <d v="2020-10-01T00:00:00"/>
    <s v="Receiving"/>
    <s v="Cost Management"/>
    <s v="Journal Import 92731062:"/>
    <s v="Cost Management A 19203105 92731062 2"/>
    <s v="01-OCT-2020 Receiving GBP"/>
    <d v="2020-09-30T00:00:00"/>
    <s v="SSCREPMAN,"/>
    <n v="2096"/>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3000"/>
    <d v="2020-10-01T00:00:00"/>
    <s v="Receiving"/>
    <s v="Cost Management"/>
    <s v="Journal Import 92731062:"/>
    <s v="Cost Management A 19203105 92731062 2"/>
    <s v="01-OCT-2020 Receiving GBP"/>
    <d v="2020-09-30T00:00:00"/>
    <s v="SSCREPMAN,"/>
    <n v="2097"/>
    <s v="To provide legal consultancy in relation to the 2020-25 NHS 111 KMS (CAS) main contract;  To produce a subcontract for IC24 based on the NHS England standard form"/>
    <x v="0"/>
    <n v="165079870"/>
    <d v="2020-04-02T00:00:00"/>
    <m/>
    <m/>
    <m/>
    <s v="LONDON-4"/>
    <m/>
    <m/>
    <m/>
    <m/>
    <s v="Corporate Expenditure"/>
    <x v="7"/>
    <x v="2"/>
    <x v="11"/>
    <s v="7310 Legal / Prof Fees"/>
    <x v="0"/>
  </r>
  <r>
    <s v="E35461"/>
    <s v="7310"/>
    <s v="00000"/>
    <s v="00000"/>
    <s v="000000"/>
    <s v="NHS 111 Set-up (Tender_Contract)"/>
    <s v="Legal / Prof Fees"/>
    <s v="Default"/>
    <s v="Default"/>
    <s v="Default"/>
    <n v="370"/>
    <d v="2020-11-01T00:00:00"/>
    <s v="Purchase Invoices"/>
    <s v="Payables"/>
    <s v="Journal Import 94472874:"/>
    <s v="Payables A 19574706 94472874"/>
    <s v="NOV-20 Purchase Invoices GBP"/>
    <d v="2020-11-13T00:00:00"/>
    <s v="SSCREPMAN,"/>
    <n v="41"/>
    <s v="Journal Import Created"/>
    <x v="0"/>
    <n v="454436"/>
    <d v="2020-03-05T00:00:00"/>
    <n v="165082574"/>
    <m/>
    <s v="PO Invoice"/>
    <m/>
    <s v="https://nww.einvoice-prod.sbs.nhs.uk:8179/invoicepdf/ca7e0def-deb3-5e55-99e5-ada7711dcdf3"/>
    <n v="1"/>
    <n v="370"/>
    <m/>
    <s v="Corporate Expenditure"/>
    <x v="7"/>
    <x v="2"/>
    <x v="11"/>
    <s v="7310 Legal / Prof Fees"/>
    <x v="0"/>
  </r>
  <r>
    <s v="E35461"/>
    <s v="7310"/>
    <s v="00000"/>
    <s v="00000"/>
    <s v="000000"/>
    <s v="NHS 111 Set-up (Tender_Contract)"/>
    <s v="Legal / Prof Fees"/>
    <s v="Default"/>
    <s v="Default"/>
    <s v="Default"/>
    <n v="492.8"/>
    <d v="2020-11-01T00:00:00"/>
    <s v="Receiving"/>
    <s v="Cost Management"/>
    <s v="Journal Import 95114748:"/>
    <s v="Cost Management A 19709183 95114748"/>
    <s v="30-NOV-2020 Receiving GBP"/>
    <d v="2020-11-30T00:00:00"/>
    <s v="SSCREPMAN,"/>
    <n v="2271"/>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492.8"/>
    <d v="2020-12-01T00:00:00"/>
    <s v="Receiving"/>
    <s v="Cost Management"/>
    <s v="Journal Import 95114748:"/>
    <s v="Cost Management A 19709183 95114748 2"/>
    <s v="01-DEC-2020 Receiving GBP"/>
    <d v="2020-11-30T00:00:00"/>
    <s v="SSCREPMAN,"/>
    <n v="2271"/>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492.8"/>
    <d v="2020-12-01T00:00:00"/>
    <s v="Receiving"/>
    <s v="Cost Management"/>
    <s v="Journal Import 96243490:"/>
    <s v="Cost Management A 19985750 96243490"/>
    <s v="31-DEC-2020 Receiving GBP"/>
    <d v="2020-12-31T00:00:00"/>
    <s v="SSCREPMAN,"/>
    <n v="2260"/>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492.8"/>
    <d v="2021-01-01T00:00:00"/>
    <s v="Receiving"/>
    <s v="Cost Management"/>
    <s v="Journal Import 96243490:"/>
    <s v="Cost Management A 19985750 96243490 2"/>
    <s v="01-JAN-2021 Receiving GBP"/>
    <d v="2020-12-31T00:00:00"/>
    <s v="SSCREPMAN,"/>
    <n v="2260"/>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492.8"/>
    <d v="2021-01-01T00:00:00"/>
    <s v="Receiving"/>
    <s v="Cost Management"/>
    <s v="Journal Import 97369425:"/>
    <s v="Cost Management A 20230024 97369425"/>
    <s v="29-JAN-2021 Receiving GBP"/>
    <d v="2021-01-29T00:00:00"/>
    <s v="SSCREPMAN,"/>
    <n v="2407"/>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492.8"/>
    <d v="2021-02-01T00:00:00"/>
    <s v="Receiving"/>
    <s v="Cost Management"/>
    <s v="Journal Import 97369425:"/>
    <s v="Cost Management A 20230024 97369425 2"/>
    <s v="01-FEB-2021 Receiving GBP"/>
    <d v="2021-01-29T00:00:00"/>
    <s v="SSCREPMAN,"/>
    <n v="2407"/>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492.8"/>
    <d v="2021-02-01T00:00:00"/>
    <s v="Receiving"/>
    <s v="Cost Management"/>
    <s v="Journal Import 98377971:"/>
    <s v="Cost Management A 20469158 98377971"/>
    <s v="26-FEB-2021 Receiving GBP"/>
    <d v="2021-02-26T00:00:00"/>
    <s v="SSCREPMAN,"/>
    <n v="2419"/>
    <s v="IC24 Subcontract"/>
    <x v="0"/>
    <n v="165082574"/>
    <d v="2020-04-02T00:00:00"/>
    <m/>
    <m/>
    <m/>
    <s v="LONDON-4"/>
    <m/>
    <m/>
    <m/>
    <m/>
    <s v="Corporate Expenditure"/>
    <x v="7"/>
    <x v="2"/>
    <x v="11"/>
    <s v="7310 Legal / Prof Fees"/>
    <x v="0"/>
  </r>
  <r>
    <s v="E35461"/>
    <s v="7310"/>
    <s v="00000"/>
    <s v="00000"/>
    <s v="000000"/>
    <s v="NHS 111 Set-up (Tender_Contract)"/>
    <s v="Legal / Prof Fees"/>
    <s v="Default"/>
    <s v="Default"/>
    <s v="Default"/>
    <n v="-492.8"/>
    <d v="2021-03-01T00:00:00"/>
    <s v="Receiving"/>
    <s v="Cost Management"/>
    <s v="Journal Import 98377971:"/>
    <s v="Cost Management A 20469158 98377971 2"/>
    <s v="01-MAR-2021 Receiving GBP"/>
    <d v="2021-02-26T00:00:00"/>
    <s v="SSCREPMAN,"/>
    <n v="2419"/>
    <s v="IC24 Subcontract"/>
    <x v="0"/>
    <n v="165082574"/>
    <d v="2020-04-02T00:00:00"/>
    <m/>
    <m/>
    <m/>
    <s v="LONDON-4"/>
    <m/>
    <m/>
    <m/>
    <m/>
    <s v="Corporate Expenditure"/>
    <x v="7"/>
    <x v="2"/>
    <x v="11"/>
    <s v="7310 Legal / Prof Fees"/>
    <x v="0"/>
  </r>
  <r>
    <s v="E35930"/>
    <s v="7310"/>
    <s v="00000"/>
    <s v="00000"/>
    <s v="000000"/>
    <s v="Estates &amp; Facilities"/>
    <s v="Legal / Prof Fees"/>
    <s v="Default"/>
    <s v="Default"/>
    <s v="Default"/>
    <n v="9993.76"/>
    <d v="2018-04-01T00:00:00"/>
    <s v="Purchase Invoices"/>
    <s v="Payables"/>
    <s v="Journal Import 61342580:"/>
    <s v="Payables A 12887130 61342580"/>
    <s v="APR-18 Purchase Invoices GBP"/>
    <d v="2018-04-12T00:00:00"/>
    <s v="SSCREPMAN,"/>
    <n v="50"/>
    <s v="Journal Import Created"/>
    <x v="365"/>
    <n v="937"/>
    <d v="2018-04-06T00:00:00"/>
    <n v="165067999"/>
    <m/>
    <s v="PO Invoice"/>
    <m/>
    <s v="https://nww.einvoice-prod.sbs.nhs.uk:8179/invoicepdf/6a4ffb1b-92e3-504b-851f-80944efac653"/>
    <n v="1"/>
    <n v="4997"/>
    <m/>
    <s v="Planning and Business Development"/>
    <x v="1"/>
    <x v="0"/>
    <x v="1"/>
    <s v="7310 Legal / Prof Fees"/>
    <x v="0"/>
  </r>
  <r>
    <s v="E35930"/>
    <s v="7310"/>
    <s v="00000"/>
    <s v="00000"/>
    <s v="000000"/>
    <s v="Estates &amp; Facilities"/>
    <s v="Legal / Prof Fees"/>
    <s v="Default"/>
    <s v="Default"/>
    <s v="Default"/>
    <n v="-4996.88"/>
    <d v="2018-04-01T00:00:00"/>
    <s v="Purchase Invoices"/>
    <s v="Payables"/>
    <s v="Journal Import 61342580:"/>
    <s v="Payables A 12887130 61342580"/>
    <s v="APR-18 Purchase Invoices GBP"/>
    <d v="2018-04-12T00:00:00"/>
    <s v="SSCREPMAN,"/>
    <n v="51"/>
    <s v="Journal Import Created"/>
    <x v="365"/>
    <n v="937"/>
    <d v="2018-04-06T00:00:00"/>
    <n v="165067999"/>
    <m/>
    <s v="PO Invoice"/>
    <m/>
    <s v="https://nww.einvoice-prod.sbs.nhs.uk:8179/invoicepdf/6a4ffb1b-92e3-504b-851f-80944efac653"/>
    <n v="1"/>
    <n v="-4997"/>
    <m/>
    <s v="Planning and Business Development"/>
    <x v="1"/>
    <x v="0"/>
    <x v="1"/>
    <s v="7310 Legal / Prof Fees"/>
    <x v="0"/>
  </r>
  <r>
    <s v="E35930"/>
    <s v="7310"/>
    <s v="00000"/>
    <s v="00000"/>
    <s v="000000"/>
    <s v="Estates &amp; Facilities"/>
    <s v="Legal / Prof Fees"/>
    <s v="Default"/>
    <s v="Default"/>
    <s v="Default"/>
    <n v="-4680"/>
    <d v="2018-04-01T00:00:00"/>
    <s v="Receiving"/>
    <s v="Cost Management"/>
    <s v="Journal Import 60898239:"/>
    <s v="Cost Management A 12776914 60898239 2"/>
    <s v="01-APR-2018 Receiving GBP"/>
    <d v="2018-03-29T00:00:00"/>
    <s v="SSCREPMAN,"/>
    <n v="3888"/>
    <s v="Steve Laker professional services  over multiple sites financial year 17/18 Feb 2018 - Invoice 936"/>
    <x v="365"/>
    <n v="165067999"/>
    <d v="2018-03-07T00:00:00"/>
    <m/>
    <m/>
    <m/>
    <s v="REIGATE"/>
    <m/>
    <m/>
    <m/>
    <m/>
    <s v="Planning and Business Development"/>
    <x v="1"/>
    <x v="0"/>
    <x v="1"/>
    <s v="7310 Legal / Prof Fees"/>
    <x v="0"/>
  </r>
  <r>
    <s v="E35930"/>
    <s v="7310"/>
    <s v="00000"/>
    <s v="00000"/>
    <s v="000000"/>
    <s v="Estates &amp; Facilities"/>
    <s v="Legal / Prof Fees"/>
    <s v="Default"/>
    <s v="Default"/>
    <s v="Default"/>
    <n v="-566.09"/>
    <d v="2018-04-01T00:00:00"/>
    <s v="Receiving"/>
    <s v="Cost Management"/>
    <s v="Journal Import 60898239:"/>
    <s v="Cost Management A 12776914 60898239 2"/>
    <s v="01-APR-2018 Receiving GBP"/>
    <d v="2018-03-29T00:00:00"/>
    <s v="SSCREPMAN,"/>
    <n v="3889"/>
    <s v="Agency costs for Alex Hughes at 12.58ph for 37.5hrs per week."/>
    <x v="133"/>
    <n v="165058929"/>
    <d v="2017-02-06T00:00:00"/>
    <m/>
    <m/>
    <m/>
    <s v="LONDON-1"/>
    <m/>
    <m/>
    <m/>
    <m/>
    <s v="Planning and Business Development"/>
    <x v="1"/>
    <x v="0"/>
    <x v="1"/>
    <s v="7310 Legal / Prof Fees"/>
    <x v="1"/>
  </r>
  <r>
    <s v="E35930"/>
    <s v="7310"/>
    <s v="00000"/>
    <s v="00000"/>
    <s v="000000"/>
    <s v="Estates &amp; Facilities"/>
    <s v="Legal / Prof Fees"/>
    <s v="Default"/>
    <s v="Default"/>
    <s v="Default"/>
    <n v="566.09"/>
    <d v="2018-04-01T00:00:00"/>
    <s v="Receiving"/>
    <s v="Cost Management"/>
    <s v="Journal Import 61930241:"/>
    <s v="Cost Management A 12993398 61930241"/>
    <s v="30-APR-2018 Receiving GBP"/>
    <d v="2018-04-30T00:00:00"/>
    <s v="SSCREPMAN,"/>
    <n v="3915"/>
    <s v="Agency costs for Alex Hughes at 12.58ph for 37.5hrs per week."/>
    <x v="133"/>
    <n v="165058929"/>
    <d v="2017-02-06T00:00:00"/>
    <m/>
    <m/>
    <m/>
    <s v="LONDON-1"/>
    <m/>
    <m/>
    <m/>
    <m/>
    <s v="Planning and Business Development"/>
    <x v="1"/>
    <x v="0"/>
    <x v="1"/>
    <s v="7310 Legal / Prof Fees"/>
    <x v="1"/>
  </r>
  <r>
    <s v="E35930"/>
    <s v="7310"/>
    <s v="00000"/>
    <s v="00000"/>
    <s v="000000"/>
    <s v="Estates &amp; Facilities"/>
    <s v="Legal / Prof Fees"/>
    <s v="Default"/>
    <s v="Default"/>
    <s v="Default"/>
    <n v="4680"/>
    <d v="2018-04-01T00:00:00"/>
    <s v="Receiving"/>
    <s v="Cost Management"/>
    <s v="Journal Import 61930241:"/>
    <s v="Cost Management A 12993398 61930241"/>
    <s v="30-APR-2018 Receiving GBP"/>
    <d v="2018-04-30T00:00:00"/>
    <s v="SSCREPMAN,"/>
    <n v="3916"/>
    <s v="Steve Laker professional services  over multiple sites financial year 17/18 Feb 2018 - Invoice 936"/>
    <x v="365"/>
    <n v="165067999"/>
    <d v="2018-03-07T00:00:00"/>
    <m/>
    <m/>
    <m/>
    <s v="REIGATE"/>
    <m/>
    <m/>
    <m/>
    <m/>
    <s v="Planning and Business Development"/>
    <x v="1"/>
    <x v="0"/>
    <x v="1"/>
    <s v="7310 Legal / Prof Fees"/>
    <x v="0"/>
  </r>
  <r>
    <s v="E35930"/>
    <s v="7310"/>
    <s v="00000"/>
    <s v="F8039"/>
    <s v="000000"/>
    <s v="Estates &amp; Facilities"/>
    <s v="Legal / Prof Fees"/>
    <s v="Default"/>
    <s v="Pulborough"/>
    <s v="Default"/>
    <n v="4181.16"/>
    <d v="2018-04-01T00:00:00"/>
    <s v="Purchase Invoices"/>
    <s v="Payables"/>
    <s v="Journal Import 61226215:"/>
    <s v="Payables A 12867812 61226215"/>
    <s v="APR-18 Purchase Invoices GBP"/>
    <d v="2018-04-09T00:00:00"/>
    <s v="SSCREPMAN,"/>
    <n v="23"/>
    <s v="Journal Import Created"/>
    <x v="366"/>
    <s v="C1161"/>
    <d v="2018-03-29T00:00:00"/>
    <n v="165068560"/>
    <m/>
    <s v="PO Invoice"/>
    <m/>
    <s v="http://nww.docserv.wyss.nhs.uk/synergyiim/dist/?val=512076_4177763_20180406160720"/>
    <n v="1"/>
    <n v="4181"/>
    <m/>
    <s v="Planning and Business Development"/>
    <x v="1"/>
    <x v="0"/>
    <x v="1"/>
    <s v="7310 Legal / Prof Fees"/>
    <x v="1"/>
  </r>
  <r>
    <s v="E35930"/>
    <s v="7310"/>
    <s v="00000"/>
    <s v="00000"/>
    <s v="000000"/>
    <s v="Estates &amp; Facilities"/>
    <s v="Legal / Prof Fees"/>
    <s v="Default"/>
    <s v="Default"/>
    <s v="Default"/>
    <n v="9798.76"/>
    <d v="2018-05-01T00:00:00"/>
    <s v="Purchase Invoices"/>
    <s v="Payables"/>
    <s v="Journal Import 62253815:"/>
    <s v="Payables A 13059428 62253815"/>
    <s v="MAY-18 Purchase Invoices GBP"/>
    <d v="2018-05-09T00:00:00"/>
    <s v="SSCREPMAN,"/>
    <n v="45"/>
    <s v="Journal Import Created"/>
    <x v="365"/>
    <n v="938"/>
    <d v="2018-04-30T00:00:00"/>
    <n v="165069232"/>
    <m/>
    <s v="PO Invoice"/>
    <m/>
    <s v="https://nww.einvoice-prod.sbs.nhs.uk:8179/invoicepdf/d2081912-bb81-51b8-a1d5-d4dae3f63507"/>
    <n v="1"/>
    <n v="4899"/>
    <m/>
    <s v="Planning and Business Development"/>
    <x v="1"/>
    <x v="0"/>
    <x v="1"/>
    <s v="7310 Legal / Prof Fees"/>
    <x v="0"/>
  </r>
  <r>
    <s v="E35930"/>
    <s v="7310"/>
    <s v="00000"/>
    <s v="00000"/>
    <s v="000000"/>
    <s v="Estates &amp; Facilities"/>
    <s v="Legal / Prof Fees"/>
    <s v="Default"/>
    <s v="Default"/>
    <s v="Default"/>
    <n v="-4899.38"/>
    <d v="2018-05-01T00:00:00"/>
    <s v="Purchase Invoices"/>
    <s v="Payables"/>
    <s v="Journal Import 62253815:"/>
    <s v="Payables A 13059428 62253815"/>
    <s v="MAY-18 Purchase Invoices GBP"/>
    <d v="2018-05-09T00:00:00"/>
    <s v="SSCREPMAN,"/>
    <n v="46"/>
    <s v="Journal Import Created"/>
    <x v="365"/>
    <n v="938"/>
    <d v="2018-04-30T00:00:00"/>
    <n v="165069232"/>
    <m/>
    <s v="PO Invoice"/>
    <m/>
    <s v="https://nww.einvoice-prod.sbs.nhs.uk:8179/invoicepdf/d2081912-bb81-51b8-a1d5-d4dae3f63507"/>
    <n v="1"/>
    <n v="-4899"/>
    <m/>
    <s v="Planning and Business Development"/>
    <x v="1"/>
    <x v="0"/>
    <x v="1"/>
    <s v="7310 Legal / Prof Fees"/>
    <x v="0"/>
  </r>
  <r>
    <s v="E35930"/>
    <s v="7310"/>
    <s v="00000"/>
    <s v="00000"/>
    <s v="000000"/>
    <s v="Estates &amp; Facilities"/>
    <s v="Legal / Prof Fees"/>
    <s v="Default"/>
    <s v="Default"/>
    <s v="Default"/>
    <n v="-566.09"/>
    <d v="2018-05-01T00:00:00"/>
    <s v="Receiving"/>
    <s v="Cost Management"/>
    <s v="Journal Import 61930241:"/>
    <s v="Cost Management A 12993398 61930241 2"/>
    <s v="01-MAY-2018 Receiving GBP"/>
    <d v="2018-04-30T00:00:00"/>
    <s v="SSCREPMAN,"/>
    <n v="3915"/>
    <s v="Agency costs for Alex Hughes at 12.58ph for 37.5hrs per week."/>
    <x v="133"/>
    <n v="165058929"/>
    <d v="2017-02-06T00:00:00"/>
    <m/>
    <m/>
    <m/>
    <s v="LONDON-1"/>
    <m/>
    <m/>
    <m/>
    <m/>
    <s v="Planning and Business Development"/>
    <x v="1"/>
    <x v="0"/>
    <x v="1"/>
    <s v="7310 Legal / Prof Fees"/>
    <x v="1"/>
  </r>
  <r>
    <s v="E35930"/>
    <s v="7310"/>
    <s v="00000"/>
    <s v="00000"/>
    <s v="000000"/>
    <s v="Estates &amp; Facilities"/>
    <s v="Legal / Prof Fees"/>
    <s v="Default"/>
    <s v="Default"/>
    <s v="Default"/>
    <n v="-4680"/>
    <d v="2018-05-01T00:00:00"/>
    <s v="Receiving"/>
    <s v="Cost Management"/>
    <s v="Journal Import 61930241:"/>
    <s v="Cost Management A 12993398 61930241 2"/>
    <s v="01-MAY-2018 Receiving GBP"/>
    <d v="2018-04-30T00:00:00"/>
    <s v="SSCREPMAN,"/>
    <n v="3916"/>
    <s v="Steve Laker professional services  over multiple sites financial year 17/18 Feb 2018 - Invoice 936"/>
    <x v="365"/>
    <n v="165067999"/>
    <d v="2018-03-07T00:00:00"/>
    <m/>
    <m/>
    <m/>
    <s v="REIGATE"/>
    <m/>
    <m/>
    <m/>
    <m/>
    <s v="Planning and Business Development"/>
    <x v="1"/>
    <x v="0"/>
    <x v="1"/>
    <s v="7310 Legal / Prof Fees"/>
    <x v="0"/>
  </r>
  <r>
    <s v="E35930"/>
    <s v="7310"/>
    <s v="00000"/>
    <s v="00000"/>
    <s v="000000"/>
    <s v="Estates &amp; Facilities"/>
    <s v="Legal / Prof Fees"/>
    <s v="Default"/>
    <s v="Default"/>
    <s v="Default"/>
    <n v="4680"/>
    <d v="2018-05-01T00:00:00"/>
    <s v="Receiving"/>
    <s v="Cost Management"/>
    <s v="Journal Import 62984974:"/>
    <s v="Cost Management A 13203427 62984974"/>
    <s v="31-MAY-2018 Receiving GBP"/>
    <d v="2018-05-31T00:00:00"/>
    <s v="SSCREPMAN,"/>
    <n v="3723"/>
    <s v="Steve Laker professional services  over multiple sites financial year 17/18 Feb 2018 - Invoice 936"/>
    <x v="365"/>
    <n v="165067999"/>
    <d v="2018-03-07T00:00:00"/>
    <m/>
    <m/>
    <m/>
    <s v="REIGATE"/>
    <m/>
    <m/>
    <m/>
    <m/>
    <s v="Planning and Business Development"/>
    <x v="1"/>
    <x v="0"/>
    <x v="1"/>
    <s v="7310 Legal / Prof Fees"/>
    <x v="0"/>
  </r>
  <r>
    <s v="E35930"/>
    <s v="7310"/>
    <s v="00000"/>
    <s v="00000"/>
    <s v="000000"/>
    <s v="Estates &amp; Facilities"/>
    <s v="Legal / Prof Fees"/>
    <s v="Default"/>
    <s v="Default"/>
    <s v="Default"/>
    <n v="39"/>
    <d v="2018-05-01T00:00:00"/>
    <s v="Receiving"/>
    <s v="Cost Management"/>
    <s v="Journal Import 62984974:"/>
    <s v="Cost Management A 13203427 62984974"/>
    <s v="31-MAY-2018 Receiving GBP"/>
    <d v="2018-05-31T00:00:00"/>
    <s v="SSCREPMAN,"/>
    <n v="3724"/>
    <s v="Licence agreement for Hastings  to cover one year 06.02.17 to 06.02.18"/>
    <x v="367"/>
    <n v="165061487"/>
    <d v="2017-03-30T00:00:00"/>
    <m/>
    <m/>
    <m/>
    <s v="OLDHAM"/>
    <m/>
    <m/>
    <m/>
    <m/>
    <s v="Planning and Business Development"/>
    <x v="1"/>
    <x v="0"/>
    <x v="1"/>
    <s v="7310 Legal / Prof Fees"/>
    <x v="1"/>
  </r>
  <r>
    <s v="E35930"/>
    <s v="7310"/>
    <s v="00000"/>
    <s v="00000"/>
    <s v="000000"/>
    <s v="Estates &amp; Facilities"/>
    <s v="Legal / Prof Fees"/>
    <s v="Default"/>
    <s v="Default"/>
    <s v="Default"/>
    <n v="566.09"/>
    <d v="2018-05-01T00:00:00"/>
    <s v="Receiving"/>
    <s v="Cost Management"/>
    <s v="Journal Import 62984974:"/>
    <s v="Cost Management A 13203427 62984974"/>
    <s v="31-MAY-2018 Receiving GBP"/>
    <d v="2018-05-31T00:00:00"/>
    <s v="SSCREPMAN,"/>
    <n v="3725"/>
    <s v="Agency costs for Alex Hughes at 12.58ph for 37.5hrs per week."/>
    <x v="133"/>
    <n v="165058929"/>
    <d v="2017-02-06T00:00:00"/>
    <m/>
    <m/>
    <m/>
    <s v="LONDON-1"/>
    <m/>
    <m/>
    <m/>
    <m/>
    <s v="Planning and Business Development"/>
    <x v="1"/>
    <x v="0"/>
    <x v="1"/>
    <s v="7310 Legal / Prof Fees"/>
    <x v="1"/>
  </r>
  <r>
    <s v="E35930"/>
    <s v="7310"/>
    <s v="00000"/>
    <s v="00000"/>
    <s v="000000"/>
    <s v="Estates &amp; Facilities"/>
    <s v="Legal / Prof Fees"/>
    <s v="Default"/>
    <s v="Default"/>
    <s v="Default"/>
    <n v="44"/>
    <d v="2018-06-01T00:00:00"/>
    <s v="Adjustment"/>
    <s v="Spreadsheet"/>
    <s v="Move costs to Estates E35930"/>
    <s v="Spreadsheet A 13333086 63913733"/>
    <s v="RYD FIN AFK 1819 03 003 Adjustment GBP"/>
    <d v="2018-06-28T00:00:00"/>
    <s v="RYD KADIROV, ABDULLOH"/>
    <n v="73"/>
    <s v="7310;CAPSTICKS SOLICITORS;Move costs to Estates E35930;M03;http://nww.docserv.wyss.nhs.uk/synergyiim/dist/?val=572357_4721483_20180525104150"/>
    <x v="3"/>
    <m/>
    <d v="2018-06-20T00:00:00"/>
    <m/>
    <s v="7310;CAPSTICKS SOLICITORS;Move costs to Estates E35930;M03;"/>
    <m/>
    <m/>
    <s v="http://nww.docserv.wyss.nhs.uk/synergyiim/dist/?val=572357_4721483_20180525104150"/>
    <m/>
    <m/>
    <m/>
    <s v="Planning and Business Development"/>
    <x v="1"/>
    <x v="0"/>
    <x v="1"/>
    <s v="7310 Legal / Prof Fees"/>
    <x v="1"/>
  </r>
  <r>
    <s v="E35930"/>
    <s v="7310"/>
    <s v="00000"/>
    <s v="00000"/>
    <s v="000000"/>
    <s v="Estates &amp; Facilities"/>
    <s v="Legal / Prof Fees"/>
    <s v="Default"/>
    <s v="Default"/>
    <s v="Default"/>
    <n v="56"/>
    <d v="2018-06-01T00:00:00"/>
    <s v="Adjustment"/>
    <s v="Spreadsheet"/>
    <s v="Move costs to Estates E35930"/>
    <s v="Spreadsheet A 13334057 63907185"/>
    <s v="RYD FIN AFK 1819 03 002 Adjustment GBP"/>
    <d v="2018-06-20T00:00:00"/>
    <s v="RYD KADIROV, ABDULLOH"/>
    <n v="1"/>
    <s v="7310;CAPSTICKS SOLICITORS;Move costs to E35930;M02;http://nww.docserv.wyss.nhs.uk/synergyiim/dist/?val=524691_4282092_20180417125911"/>
    <x v="368"/>
    <m/>
    <d v="2018-06-20T00:00:00"/>
    <m/>
    <s v="7310;CAPSTICKS SOLICITORS;Move costs to E35930;M02;"/>
    <m/>
    <m/>
    <s v="http://nww.docserv.wyss.nhs.uk/synergyiim/dist/?val=524691_4282092_20180417125911"/>
    <m/>
    <m/>
    <m/>
    <s v="Planning and Business Development"/>
    <x v="1"/>
    <x v="0"/>
    <x v="1"/>
    <s v="7310 Legal / Prof Fees"/>
    <x v="1"/>
  </r>
  <r>
    <s v="E35930"/>
    <s v="7310"/>
    <s v="00000"/>
    <s v="00000"/>
    <s v="000000"/>
    <s v="Estates &amp; Facilities"/>
    <s v="Legal / Prof Fees"/>
    <s v="Default"/>
    <s v="Default"/>
    <s v="Default"/>
    <n v="70"/>
    <d v="2018-06-01T00:00:00"/>
    <s v="Adjustment"/>
    <s v="Spreadsheet"/>
    <s v="Move costs to Estates E35930"/>
    <s v="Spreadsheet A 13334057 63907185"/>
    <s v="RYD FIN AFK 1819 03 002 Adjustment GBP"/>
    <d v="2018-06-20T00:00:00"/>
    <s v="RYD KADIROV, ABDULLOH"/>
    <n v="2"/>
    <s v="7310;CAPSTICKS SOLICITORS;Move costs to E35930;M02;http://nww.docserv.wyss.nhs.uk/synergyiim/dist/?val=572357_4721474_20180525104150"/>
    <x v="368"/>
    <m/>
    <d v="2018-06-20T00:00:00"/>
    <m/>
    <s v="7310;CAPSTICKS SOLICITORS;Move costs to E35930;M02;"/>
    <m/>
    <m/>
    <s v="http://nww.docserv.wyss.nhs.uk/synergyiim/dist/?val=572357_4721474_20180525104150"/>
    <m/>
    <m/>
    <m/>
    <s v="Planning and Business Development"/>
    <x v="1"/>
    <x v="0"/>
    <x v="1"/>
    <s v="7310 Legal / Prof Fees"/>
    <x v="1"/>
  </r>
  <r>
    <s v="E35930"/>
    <s v="7310"/>
    <s v="00000"/>
    <s v="00000"/>
    <s v="000000"/>
    <s v="Estates &amp; Facilities"/>
    <s v="Legal / Prof Fees"/>
    <s v="Default"/>
    <s v="Default"/>
    <s v="Default"/>
    <n v="-300"/>
    <d v="2018-06-01T00:00:00"/>
    <s v="Adjustment"/>
    <s v="Spreadsheet"/>
    <s v="Move costs to Estates E35930"/>
    <s v="Spreadsheet A 13334057 63907185"/>
    <s v="RYD FIN AFK 1819 03 002 Adjustment GBP"/>
    <d v="2018-06-20T00:00:00"/>
    <s v="RYD KADIROV, ABDULLOH"/>
    <n v="3"/>
    <s v="7310;SBSEFT0105187156009A;Move costs to E35930;M02;"/>
    <x v="368"/>
    <m/>
    <d v="2018-06-20T00:00:00"/>
    <m/>
    <s v="7310;SBSEFT0105187156009A;Move costs to E35930;M02;"/>
    <m/>
    <m/>
    <m/>
    <m/>
    <m/>
    <m/>
    <s v="Planning and Business Development"/>
    <x v="1"/>
    <x v="0"/>
    <x v="1"/>
    <s v="7310 Legal / Prof Fees"/>
    <x v="1"/>
  </r>
  <r>
    <s v="E35930"/>
    <s v="7310"/>
    <s v="00000"/>
    <s v="00000"/>
    <s v="000000"/>
    <s v="Estates &amp; Facilities"/>
    <s v="Legal / Prof Fees"/>
    <s v="Default"/>
    <s v="Default"/>
    <s v="Default"/>
    <n v="979.87"/>
    <d v="2018-06-01T00:00:00"/>
    <s v="Adjustment"/>
    <s v="Spreadsheet"/>
    <s v="SBS RYD MAY-18 VAT ADJUSTMENT JOURNAL"/>
    <s v="Spreadsheet A 13431198 64415621"/>
    <s v="SBS RYD MAY-18 VAT ADJUSTMENT JOURNAL Adjustment GBP"/>
    <d v="2018-07-05T00:00:00"/>
    <s v="SSC SIMPSON, ANNE-MARIE"/>
    <n v="1126"/>
    <s v="LAKERS LLP-938-0-https://nww.einvoice-prod.sbs.nhs.uk:8179/invoicepdf/d2081912-bb81-51b8-a1d5-d4dae3f63507"/>
    <x v="369"/>
    <m/>
    <d v="2018-07-05T00:00:00"/>
    <m/>
    <s v="LAKERS LLP-938-0-"/>
    <m/>
    <m/>
    <s v="https://nww.einvoice-prod.sbs.nhs.uk:8179/invoicepdf/d2081912-bb81-51b8-a1d5-d4dae3f63507"/>
    <m/>
    <m/>
    <m/>
    <s v="Planning and Business Development"/>
    <x v="1"/>
    <x v="0"/>
    <x v="1"/>
    <s v="7310 Legal / Prof Fees"/>
    <x v="1"/>
  </r>
  <r>
    <s v="E35930"/>
    <s v="7310"/>
    <s v="00000"/>
    <s v="00000"/>
    <s v="000000"/>
    <s v="Estates &amp; Facilities"/>
    <s v="Legal / Prof Fees"/>
    <s v="Default"/>
    <s v="Default"/>
    <s v="Default"/>
    <n v="4923.75"/>
    <d v="2018-06-01T00:00:00"/>
    <s v="Purchase Invoices"/>
    <s v="Payables"/>
    <s v="Journal Import 63026013:"/>
    <s v="Payables A 13208960 63026013"/>
    <s v="JUN-18 Purchase Invoices GBP"/>
    <d v="2018-06-01T00:00:00"/>
    <s v="SSCREPMAN,"/>
    <n v="30"/>
    <s v="Journal Import Created"/>
    <x v="365"/>
    <n v="939"/>
    <d v="2018-05-31T00:00:00"/>
    <n v="165069232"/>
    <m/>
    <s v="PO Invoice"/>
    <m/>
    <s v="https://nww.einvoice-prod.sbs.nhs.uk:8179/invoicepdf/50667ac8-b393-519b-8c22-49b80e01f708"/>
    <n v="1"/>
    <n v="4924"/>
    <m/>
    <s v="Planning and Business Development"/>
    <x v="1"/>
    <x v="0"/>
    <x v="1"/>
    <s v="7310 Legal / Prof Fees"/>
    <x v="0"/>
  </r>
  <r>
    <s v="E35930"/>
    <s v="7310"/>
    <s v="00000"/>
    <s v="00000"/>
    <s v="000000"/>
    <s v="Estates &amp; Facilities"/>
    <s v="Legal / Prof Fees"/>
    <s v="Default"/>
    <s v="Default"/>
    <s v="Default"/>
    <n v="9847.5"/>
    <d v="2018-06-01T00:00:00"/>
    <s v="Purchase Invoices"/>
    <s v="Payables"/>
    <s v="Journal Import 63389741:"/>
    <s v="Payables A 13251932 63389741"/>
    <s v="JUN-18 Purchase Invoices GBP"/>
    <d v="2018-06-06T00:00:00"/>
    <s v="SSCREPMAN,"/>
    <n v="26"/>
    <s v="Journal Import Created"/>
    <x v="365"/>
    <n v="939"/>
    <d v="2018-05-31T00:00:00"/>
    <n v="165069232"/>
    <m/>
    <s v="PO Invoice"/>
    <m/>
    <s v="https://nww.einvoice-prod.sbs.nhs.uk:8179/invoicepdf/50667ac8-b393-519b-8c22-49b80e01f708"/>
    <n v="1"/>
    <n v="4924"/>
    <m/>
    <s v="Planning and Business Development"/>
    <x v="1"/>
    <x v="0"/>
    <x v="1"/>
    <s v="7310 Legal / Prof Fees"/>
    <x v="0"/>
  </r>
  <r>
    <s v="E35930"/>
    <s v="7310"/>
    <s v="00000"/>
    <s v="00000"/>
    <s v="000000"/>
    <s v="Estates &amp; Facilities"/>
    <s v="Legal / Prof Fees"/>
    <s v="Default"/>
    <s v="Default"/>
    <s v="Default"/>
    <n v="984.75"/>
    <d v="2018-06-01T00:00:00"/>
    <s v="Purchase Invoices"/>
    <s v="Payables"/>
    <s v="Journal Import 63389741:"/>
    <s v="Payables A 13251932 63389741"/>
    <s v="JUN-18 Purchase Invoices GBP"/>
    <d v="2018-06-06T00:00:00"/>
    <s v="SSCREPMAN,"/>
    <n v="26"/>
    <s v="Journal Import Created"/>
    <x v="365"/>
    <n v="939"/>
    <d v="2018-05-31T00:00:00"/>
    <n v="165069232"/>
    <m/>
    <s v="PO Invoice"/>
    <m/>
    <s v="https://nww.einvoice-prod.sbs.nhs.uk:8179/invoicepdf/50667ac8-b393-519b-8c22-49b80e01f708"/>
    <m/>
    <m/>
    <m/>
    <s v="Planning and Business Development"/>
    <x v="1"/>
    <x v="0"/>
    <x v="1"/>
    <s v="7310 Legal / Prof Fees"/>
    <x v="0"/>
  </r>
  <r>
    <s v="E35930"/>
    <s v="7310"/>
    <s v="00000"/>
    <s v="00000"/>
    <s v="000000"/>
    <s v="Estates &amp; Facilities"/>
    <s v="Legal / Prof Fees"/>
    <s v="Default"/>
    <s v="Default"/>
    <s v="Default"/>
    <n v="-9847.5"/>
    <d v="2018-06-01T00:00:00"/>
    <s v="Purchase Invoices"/>
    <s v="Payables"/>
    <s v="Journal Import 63389741:"/>
    <s v="Payables A 13251932 63389741"/>
    <s v="JUN-18 Purchase Invoices GBP"/>
    <d v="2018-06-06T00:00:00"/>
    <s v="SSCREPMAN,"/>
    <n v="27"/>
    <s v="Journal Import Created"/>
    <x v="365"/>
    <n v="939"/>
    <d v="2018-05-31T00:00:00"/>
    <n v="165069232"/>
    <m/>
    <s v="PO Invoice"/>
    <m/>
    <s v="https://nww.einvoice-prod.sbs.nhs.uk:8179/invoicepdf/50667ac8-b393-519b-8c22-49b80e01f708"/>
    <n v="1"/>
    <n v="-4924"/>
    <m/>
    <s v="Planning and Business Development"/>
    <x v="1"/>
    <x v="0"/>
    <x v="1"/>
    <s v="7310 Legal / Prof Fees"/>
    <x v="0"/>
  </r>
  <r>
    <s v="E35930"/>
    <s v="7310"/>
    <s v="00000"/>
    <s v="00000"/>
    <s v="000000"/>
    <s v="Estates &amp; Facilities"/>
    <s v="Legal / Prof Fees"/>
    <s v="Default"/>
    <s v="Default"/>
    <s v="Default"/>
    <n v="-4680"/>
    <d v="2018-06-01T00:00:00"/>
    <s v="Receiving"/>
    <s v="Cost Management"/>
    <s v="Journal Import 62984974:"/>
    <s v="Cost Management A 13203427 62984974 2"/>
    <s v="01-JUN-2018 Receiving GBP"/>
    <d v="2018-05-31T00:00:00"/>
    <s v="SSCREPMAN,"/>
    <n v="3723"/>
    <s v="Steve Laker professional services  over multiple sites financial year 17/18 Feb 2018 - Invoice 936"/>
    <x v="365"/>
    <n v="165067999"/>
    <d v="2018-03-07T00:00:00"/>
    <m/>
    <m/>
    <m/>
    <s v="REIGATE"/>
    <m/>
    <m/>
    <m/>
    <m/>
    <s v="Planning and Business Development"/>
    <x v="1"/>
    <x v="0"/>
    <x v="1"/>
    <s v="7310 Legal / Prof Fees"/>
    <x v="0"/>
  </r>
  <r>
    <s v="E35930"/>
    <s v="7310"/>
    <s v="00000"/>
    <s v="00000"/>
    <s v="000000"/>
    <s v="Estates &amp; Facilities"/>
    <s v="Legal / Prof Fees"/>
    <s v="Default"/>
    <s v="Default"/>
    <s v="Default"/>
    <n v="-39"/>
    <d v="2018-06-01T00:00:00"/>
    <s v="Receiving"/>
    <s v="Cost Management"/>
    <s v="Journal Import 62984974:"/>
    <s v="Cost Management A 13203427 62984974 2"/>
    <s v="01-JUN-2018 Receiving GBP"/>
    <d v="2018-05-31T00:00:00"/>
    <s v="SSCREPMAN,"/>
    <n v="3724"/>
    <s v="Licence agreement for Hastings  to cover one year 06.02.17 to 06.02.18"/>
    <x v="367"/>
    <n v="165061487"/>
    <d v="2017-03-30T00:00:00"/>
    <m/>
    <m/>
    <m/>
    <s v="OLDHAM"/>
    <m/>
    <m/>
    <m/>
    <m/>
    <s v="Planning and Business Development"/>
    <x v="1"/>
    <x v="0"/>
    <x v="1"/>
    <s v="7310 Legal / Prof Fees"/>
    <x v="1"/>
  </r>
  <r>
    <s v="E35930"/>
    <s v="7310"/>
    <s v="00000"/>
    <s v="00000"/>
    <s v="000000"/>
    <s v="Estates &amp; Facilities"/>
    <s v="Legal / Prof Fees"/>
    <s v="Default"/>
    <s v="Default"/>
    <s v="Default"/>
    <n v="-566.09"/>
    <d v="2018-06-01T00:00:00"/>
    <s v="Receiving"/>
    <s v="Cost Management"/>
    <s v="Journal Import 62984974:"/>
    <s v="Cost Management A 13203427 62984974 2"/>
    <s v="01-JUN-2018 Receiving GBP"/>
    <d v="2018-05-31T00:00:00"/>
    <s v="SSCREPMAN,"/>
    <n v="3725"/>
    <s v="Agency costs for Alex Hughes at 12.58ph for 37.5hrs per week."/>
    <x v="133"/>
    <n v="165058929"/>
    <d v="2017-02-06T00:00:00"/>
    <m/>
    <m/>
    <m/>
    <s v="LONDON-1"/>
    <m/>
    <m/>
    <m/>
    <m/>
    <s v="Planning and Business Development"/>
    <x v="1"/>
    <x v="0"/>
    <x v="1"/>
    <s v="7310 Legal / Prof Fees"/>
    <x v="1"/>
  </r>
  <r>
    <s v="E35930"/>
    <s v="7310"/>
    <s v="00000"/>
    <s v="00000"/>
    <s v="000000"/>
    <s v="Estates &amp; Facilities"/>
    <s v="Legal / Prof Fees"/>
    <s v="Default"/>
    <s v="Default"/>
    <s v="Default"/>
    <n v="566.09"/>
    <d v="2018-06-01T00:00:00"/>
    <s v="Receiving"/>
    <s v="Cost Management"/>
    <s v="Journal Import 64229122:"/>
    <s v="Cost Management A 13389611 64229122"/>
    <s v="29-JUN-2018 Receiving GBP"/>
    <d v="2018-06-29T00:00:00"/>
    <s v="SSCREPMAN,"/>
    <n v="3146"/>
    <s v="Agency costs for Alex Hughes at 12.58ph for 37.5hrs per week."/>
    <x v="133"/>
    <n v="165058929"/>
    <d v="2017-02-06T00:00:00"/>
    <m/>
    <m/>
    <m/>
    <s v="LONDON-1"/>
    <m/>
    <m/>
    <m/>
    <m/>
    <s v="Planning and Business Development"/>
    <x v="1"/>
    <x v="0"/>
    <x v="1"/>
    <s v="7310 Legal / Prof Fees"/>
    <x v="1"/>
  </r>
  <r>
    <s v="E35930"/>
    <s v="7310"/>
    <s v="00000"/>
    <s v="00000"/>
    <s v="000000"/>
    <s v="Estates &amp; Facilities"/>
    <s v="Legal / Prof Fees"/>
    <s v="Default"/>
    <s v="Default"/>
    <s v="Default"/>
    <n v="629.79999999999995"/>
    <d v="2018-06-01T00:00:00"/>
    <s v="Receiving"/>
    <s v="Cost Management"/>
    <s v="Journal Import 64229122:"/>
    <s v="Cost Management A 13389611 64229122"/>
    <s v="29-JUN-2018 Receiving GBP"/>
    <d v="2018-06-29T00:00:00"/>
    <s v="SSCREPMAN,"/>
    <n v="3147"/>
    <s v="PO raised to reconcile remaining fees invoiced against PO No: 165042377.  Please match this to PO: 165042377."/>
    <x v="0"/>
    <n v="165042377"/>
    <d v="2017-10-30T00:00:00"/>
    <m/>
    <m/>
    <m/>
    <s v="LONDON-4"/>
    <m/>
    <m/>
    <m/>
    <m/>
    <s v="Planning and Business Development"/>
    <x v="1"/>
    <x v="0"/>
    <x v="1"/>
    <s v="7310 Legal / Prof Fees"/>
    <x v="0"/>
  </r>
  <r>
    <s v="E35930"/>
    <s v="7310"/>
    <s v="00000"/>
    <s v="00000"/>
    <s v="000000"/>
    <s v="Estates &amp; Facilities"/>
    <s v="Legal / Prof Fees"/>
    <s v="Default"/>
    <s v="Default"/>
    <s v="Default"/>
    <n v="4680"/>
    <d v="2018-06-01T00:00:00"/>
    <s v="Receiving"/>
    <s v="Cost Management"/>
    <s v="Journal Import 64229122:"/>
    <s v="Cost Management A 13389611 64229122"/>
    <s v="29-JUN-2018 Receiving GBP"/>
    <d v="2018-06-29T00:00:00"/>
    <s v="SSCREPMAN,"/>
    <n v="3148"/>
    <s v="Steve Laker professional services  over multiple sites financial year 17/18 Feb 2018 - Invoice 936"/>
    <x v="365"/>
    <n v="165067999"/>
    <d v="2018-03-07T00:00:00"/>
    <m/>
    <m/>
    <m/>
    <s v="REIGATE"/>
    <m/>
    <m/>
    <m/>
    <m/>
    <s v="Planning and Business Development"/>
    <x v="1"/>
    <x v="0"/>
    <x v="1"/>
    <s v="7310 Legal / Prof Fees"/>
    <x v="0"/>
  </r>
  <r>
    <s v="E35930"/>
    <s v="7310"/>
    <s v="00000"/>
    <s v="00000"/>
    <s v="000000"/>
    <s v="Estates &amp; Facilities"/>
    <s v="Legal / Prof Fees"/>
    <s v="Default"/>
    <s v="Default"/>
    <s v="Default"/>
    <n v="39"/>
    <d v="2018-06-01T00:00:00"/>
    <s v="Receiving"/>
    <s v="Cost Management"/>
    <s v="Journal Import 64229122:"/>
    <s v="Cost Management A 13389611 64229122"/>
    <s v="29-JUN-2018 Receiving GBP"/>
    <d v="2018-06-29T00:00:00"/>
    <s v="SSCREPMAN,"/>
    <n v="3149"/>
    <s v="Licence agreement for Hastings  to cover one year 06.02.17 to 06.02.18"/>
    <x v="367"/>
    <n v="165061487"/>
    <d v="2017-03-30T00:00:00"/>
    <m/>
    <m/>
    <m/>
    <s v="OLDHAM"/>
    <m/>
    <m/>
    <m/>
    <m/>
    <s v="Planning and Business Development"/>
    <x v="1"/>
    <x v="0"/>
    <x v="1"/>
    <s v="7310 Legal / Prof Fees"/>
    <x v="1"/>
  </r>
  <r>
    <s v="E35930"/>
    <s v="7310"/>
    <s v="00000"/>
    <s v="F8065"/>
    <s v="000000"/>
    <s v="Estates &amp; Facilities"/>
    <s v="Legal / Prof Fees"/>
    <s v="Default"/>
    <s v="Banstead HQ"/>
    <s v="Default"/>
    <n v="4000"/>
    <d v="2018-06-01T00:00:00"/>
    <s v="Receiving"/>
    <s v="Cost Management"/>
    <s v="Journal Import 64229122:"/>
    <s v="Cost Management A 13389611 64229122"/>
    <s v="29-JUN-2018 Receiving GBP"/>
    <d v="2018-06-29T00:00:00"/>
    <s v="SSCREPMAN,"/>
    <n v="3554"/>
    <s v="Appraisal of Potential Values - The Horseshoe Banstead - Invoice Number HWLTD/120A"/>
    <x v="370"/>
    <n v="165070369"/>
    <d v="2018-06-29T00:00:00"/>
    <m/>
    <m/>
    <m/>
    <s v="LEATHERHEAD"/>
    <m/>
    <m/>
    <m/>
    <m/>
    <s v="Planning and Business Development"/>
    <x v="1"/>
    <x v="0"/>
    <x v="1"/>
    <s v="7310 Legal / Prof Fees"/>
    <x v="2"/>
  </r>
  <r>
    <s v="E35930"/>
    <s v="7310"/>
    <s v="00000"/>
    <s v="F8165"/>
    <s v="000000"/>
    <s v="Estates &amp; Facilities"/>
    <s v="Legal / Prof Fees"/>
    <s v="Default"/>
    <s v="Newhaven ACRP"/>
    <s v="Default"/>
    <n v="113"/>
    <d v="2018-06-01T00:00:00"/>
    <s v="Adjustment"/>
    <s v="Spreadsheet"/>
    <s v="Move costs to Estates E35930"/>
    <s v="Spreadsheet A 13334057 63907185"/>
    <s v="RYD FIN AFK 1819 03 002 Adjustment GBP"/>
    <d v="2018-06-20T00:00:00"/>
    <s v="RYD KADIROV, ABDULLOH"/>
    <n v="4"/>
    <s v="7310;CAPSTICKS SOLICITORS;Move costs to E35930;M02;http://nww.docserv.wyss.nhs.uk/synergyiim/dist/?val=524691_4282090_20180417125911"/>
    <x v="368"/>
    <m/>
    <d v="2018-06-20T00:00:00"/>
    <m/>
    <s v="7310;CAPSTICKS SOLICITORS;Move costs to E35930;M02;"/>
    <m/>
    <m/>
    <s v="http://nww.docserv.wyss.nhs.uk/synergyiim/dist/?val=524691_4282090_20180417125911"/>
    <m/>
    <m/>
    <m/>
    <s v="Planning and Business Development"/>
    <x v="1"/>
    <x v="0"/>
    <x v="1"/>
    <s v="7310 Legal / Prof Fees"/>
    <x v="1"/>
  </r>
  <r>
    <s v="E35930"/>
    <s v="7310"/>
    <s v="00000"/>
    <s v="F8235"/>
    <s v="000000"/>
    <s v="Estates &amp; Facilities"/>
    <s v="Legal / Prof Fees"/>
    <s v="Default"/>
    <s v="Bognor South ACRP"/>
    <s v="Default"/>
    <n v="152"/>
    <d v="2018-06-01T00:00:00"/>
    <s v="Adjustment"/>
    <s v="Spreadsheet"/>
    <s v="Move costs to Estates E35930"/>
    <s v="Spreadsheet A 13334057 63907185"/>
    <s v="RYD FIN AFK 1819 03 002 Adjustment GBP"/>
    <d v="2018-06-20T00:00:00"/>
    <s v="RYD KADIROV, ABDULLOH"/>
    <n v="5"/>
    <s v="7310;CAPSTICKS SOLICITORS;Move costs to E35930;M02;http://nww.docserv.wyss.nhs.uk/synergyiim/dist/?val=503873_4103077_20180328165129"/>
    <x v="368"/>
    <m/>
    <d v="2018-06-20T00:00:00"/>
    <m/>
    <s v="7310;CAPSTICKS SOLICITORS;Move costs to E35930;M02;"/>
    <m/>
    <m/>
    <s v="http://nww.docserv.wyss.nhs.uk/synergyiim/dist/?val=503873_4103077_20180328165129"/>
    <m/>
    <m/>
    <m/>
    <s v="Planning and Business Development"/>
    <x v="1"/>
    <x v="0"/>
    <x v="1"/>
    <s v="7310 Legal / Prof Fees"/>
    <x v="1"/>
  </r>
  <r>
    <s v="E35930"/>
    <s v="7310"/>
    <s v="00000"/>
    <s v="F8235"/>
    <s v="000000"/>
    <s v="Estates &amp; Facilities"/>
    <s v="Legal / Prof Fees"/>
    <s v="Default"/>
    <s v="Bognor South ACRP"/>
    <s v="Default"/>
    <n v="311.60000000000002"/>
    <d v="2018-06-01T00:00:00"/>
    <s v="Adjustment"/>
    <s v="Spreadsheet"/>
    <s v="Move costs to Estates E35930"/>
    <s v="Spreadsheet A 13334057 63907185"/>
    <s v="RYD FIN AFK 1819 03 002 Adjustment GBP"/>
    <d v="2018-06-20T00:00:00"/>
    <s v="RYD KADIROV, ABDULLOH"/>
    <n v="6"/>
    <s v="7310;CAPSTICKS SOLICITORS;Move costs to E35930;M02;http://nww.docserv.wyss.nhs.uk/synergyiim/dist/?val=524691_4282089_20180417125911"/>
    <x v="368"/>
    <m/>
    <d v="2018-06-20T00:00:00"/>
    <m/>
    <s v="7310;CAPSTICKS SOLICITORS;Move costs to E35930;M02;"/>
    <m/>
    <m/>
    <s v="http://nww.docserv.wyss.nhs.uk/synergyiim/dist/?val=524691_4282089_20180417125911"/>
    <m/>
    <m/>
    <m/>
    <s v="Planning and Business Development"/>
    <x v="1"/>
    <x v="0"/>
    <x v="1"/>
    <s v="7310 Legal / Prof Fees"/>
    <x v="1"/>
  </r>
  <r>
    <s v="E35930"/>
    <s v="7310"/>
    <s v="00000"/>
    <s v="F8235"/>
    <s v="000000"/>
    <s v="Estates &amp; Facilities"/>
    <s v="Legal / Prof Fees"/>
    <s v="Default"/>
    <s v="Bognor South ACRP"/>
    <s v="Default"/>
    <n v="207.4"/>
    <d v="2018-06-01T00:00:00"/>
    <s v="Receiving"/>
    <s v="Cost Management"/>
    <s v="Journal Import 64229122:"/>
    <s v="Cost Management A 13389611 64229122"/>
    <s v="29-JUN-2018 Receiving GBP"/>
    <d v="2018-06-29T00:00:00"/>
    <s v="SSCREPMAN,"/>
    <n v="3551"/>
    <s v="Bognor South ACRP - Lease Works for new ACRP at Bognor Fire Station"/>
    <x v="0"/>
    <n v="165064187"/>
    <d v="2018-06-22T00:00:00"/>
    <m/>
    <m/>
    <m/>
    <s v="LONDON-4"/>
    <m/>
    <m/>
    <m/>
    <m/>
    <s v="Planning and Business Development"/>
    <x v="1"/>
    <x v="0"/>
    <x v="1"/>
    <s v="7310 Legal / Prof Fees"/>
    <x v="0"/>
  </r>
  <r>
    <s v="E35930"/>
    <s v="7310"/>
    <s v="00113"/>
    <s v="00000"/>
    <s v="000000"/>
    <s v="Estates &amp; Facilities"/>
    <s v="Legal / Prof Fees"/>
    <s v="Buildings - Planning Fees"/>
    <s v="Default"/>
    <s v="Default"/>
    <n v="1.35"/>
    <d v="2018-06-01T00:00:00"/>
    <s v="Adjustment"/>
    <s v="Spreadsheet"/>
    <s v="Move costs to Estates E35930"/>
    <s v="Spreadsheet A 13334057 63907185"/>
    <s v="RYD FIN AFK 1819 03 002 Adjustment GBP"/>
    <d v="2018-06-20T00:00:00"/>
    <s v="RYD KADIROV, ABDULLOH"/>
    <n v="7"/>
    <s v="7310;LANDMARK INFORMATION GROUP LTD;Move costs to E35930;M02;http://nww.docserv.wyss.nhs.uk/synergyiim/dist/?val=588584_4862474_20180608140502"/>
    <x v="368"/>
    <m/>
    <d v="2018-06-20T00:00:00"/>
    <m/>
    <s v="7310;LANDMARK INFORMATION GROUP LTD;Move costs to E35930;M02;"/>
    <m/>
    <m/>
    <s v="http://nww.docserv.wyss.nhs.uk/synergyiim/dist/?val=588584_4862474_20180608140502"/>
    <m/>
    <m/>
    <m/>
    <s v="Planning and Business Development"/>
    <x v="1"/>
    <x v="0"/>
    <x v="1"/>
    <s v="7310 Legal / Prof Fees"/>
    <x v="1"/>
  </r>
  <r>
    <s v="E35930"/>
    <s v="7310"/>
    <s v="00113"/>
    <s v="00000"/>
    <s v="000000"/>
    <s v="Estates &amp; Facilities"/>
    <s v="Legal / Prof Fees"/>
    <s v="Buildings - Planning Fees"/>
    <s v="Default"/>
    <s v="Default"/>
    <n v="15.99"/>
    <d v="2018-06-01T00:00:00"/>
    <s v="Adjustment"/>
    <s v="Spreadsheet"/>
    <s v="Move costs to Estates E35930"/>
    <s v="Spreadsheet A 13334057 63907185"/>
    <s v="RYD FIN AFK 1819 03 002 Adjustment GBP"/>
    <d v="2018-06-20T00:00:00"/>
    <s v="RYD KADIROV, ABDULLOH"/>
    <n v="8"/>
    <s v="7310;LANDMARK INFORMATION GROUP LTD;Move costs to E35930;M02;http://nww.docserv.wyss.nhs.uk/synergyiim/dist/?val=551675_4523103_20180509154633"/>
    <x v="368"/>
    <m/>
    <d v="2018-06-20T00:00:00"/>
    <m/>
    <s v="7310;LANDMARK INFORMATION GROUP LTD;Move costs to E35930;M02;"/>
    <m/>
    <m/>
    <s v="http://nww.docserv.wyss.nhs.uk/synergyiim/dist/?val=551675_4523103_20180509154633"/>
    <m/>
    <m/>
    <m/>
    <s v="Planning and Business Development"/>
    <x v="1"/>
    <x v="0"/>
    <x v="1"/>
    <s v="7310 Legal / Prof Fees"/>
    <x v="1"/>
  </r>
  <r>
    <s v="E35930"/>
    <s v="7310"/>
    <s v="00113"/>
    <s v="00000"/>
    <s v="000000"/>
    <s v="Estates &amp; Facilities"/>
    <s v="Legal / Prof Fees"/>
    <s v="Buildings - Planning Fees"/>
    <s v="Default"/>
    <s v="Default"/>
    <n v="300"/>
    <d v="2018-06-01T00:00:00"/>
    <s v="Receiving"/>
    <s v="Cost Management"/>
    <s v="Journal Import 64229122:"/>
    <s v="Cost Management A 13389611 64229122"/>
    <s v="29-JUN-2018 Receiving GBP"/>
    <d v="2018-06-29T00:00:00"/>
    <s v="SSCREPMAN,"/>
    <n v="3552"/>
    <s v="Horsham ACRP plans"/>
    <x v="371"/>
    <n v="165056082"/>
    <d v="2016-08-04T00:00:00"/>
    <m/>
    <m/>
    <m/>
    <s v="HORLEY"/>
    <m/>
    <m/>
    <m/>
    <m/>
    <s v="Planning and Business Development"/>
    <x v="1"/>
    <x v="0"/>
    <x v="1"/>
    <s v="7310 Legal / Prof Fees"/>
    <x v="1"/>
  </r>
  <r>
    <s v="E35930"/>
    <s v="7310"/>
    <s v="00000"/>
    <s v="00000"/>
    <s v="000000"/>
    <s v="Estates &amp; Facilities"/>
    <s v="Legal / Prof Fees"/>
    <s v="Default"/>
    <s v="Default"/>
    <s v="Default"/>
    <n v="-600"/>
    <d v="2018-07-01T00:00:00"/>
    <s v="Adjustment"/>
    <s v="Spreadsheet"/>
    <s v="Capital M04 Adjustments"/>
    <s v="Spreadsheet A 13601281 65241291"/>
    <s v="RYD FIN RSM 1819 04 001 Adjustment GBP Adjustment GBP"/>
    <d v="2018-08-01T00:00:00"/>
    <s v="RYD MURPHY, RACHEL"/>
    <n v="22"/>
    <s v="DMH Stallard - http://nww.docserv.wyss.nhs.uk/synergyiim/dist/?val=20160126143846002241571_005"/>
    <x v="372"/>
    <m/>
    <d v="2018-07-31T00:00:00"/>
    <m/>
    <s v="DMH Stallard -"/>
    <m/>
    <m/>
    <s v="http://nww.docserv.wyss.nhs.uk/synergyiim/dist/?val=20160126143846002241571_005"/>
    <m/>
    <m/>
    <m/>
    <s v="Planning and Business Development"/>
    <x v="1"/>
    <x v="0"/>
    <x v="1"/>
    <s v="7310 Legal / Prof Fees"/>
    <x v="1"/>
  </r>
  <r>
    <s v="E35930"/>
    <s v="7310"/>
    <s v="00000"/>
    <s v="00000"/>
    <s v="000000"/>
    <s v="Estates &amp; Facilities"/>
    <s v="Legal / Prof Fees"/>
    <s v="Default"/>
    <s v="Default"/>
    <s v="Default"/>
    <n v="9798.76"/>
    <d v="2018-07-01T00:00:00"/>
    <s v="Purchase Invoices"/>
    <s v="Payables"/>
    <s v="Journal Import 64436730:"/>
    <s v="Payables A 13433094 64436730"/>
    <s v="JUL-18 Purchase Invoices GBP"/>
    <d v="2018-07-05T00:00:00"/>
    <s v="SSCREPMAN,"/>
    <n v="30"/>
    <s v="Journal Import Created"/>
    <x v="365"/>
    <n v="940"/>
    <d v="2018-06-30T00:00:00"/>
    <n v="165069232"/>
    <m/>
    <s v="PO Invoice"/>
    <m/>
    <s v="https://nww.einvoice-prod.sbs.nhs.uk:8179/invoicepdf/73048829-bf71-503b-863b-bac6f7cfd181"/>
    <n v="1"/>
    <n v="4899"/>
    <m/>
    <s v="Planning and Business Development"/>
    <x v="1"/>
    <x v="0"/>
    <x v="1"/>
    <s v="7310 Legal / Prof Fees"/>
    <x v="0"/>
  </r>
  <r>
    <s v="E35930"/>
    <s v="7310"/>
    <s v="00000"/>
    <s v="00000"/>
    <s v="000000"/>
    <s v="Estates &amp; Facilities"/>
    <s v="Legal / Prof Fees"/>
    <s v="Default"/>
    <s v="Default"/>
    <s v="Default"/>
    <n v="-4899.38"/>
    <d v="2018-07-01T00:00:00"/>
    <s v="Purchase Invoices"/>
    <s v="Payables"/>
    <s v="Journal Import 64436730:"/>
    <s v="Payables A 13433094 64436730"/>
    <s v="JUL-18 Purchase Invoices GBP"/>
    <d v="2018-07-05T00:00:00"/>
    <s v="SSCREPMAN,"/>
    <n v="31"/>
    <s v="Journal Import Created"/>
    <x v="365"/>
    <n v="940"/>
    <d v="2018-06-30T00:00:00"/>
    <n v="165069232"/>
    <m/>
    <s v="PO Invoice"/>
    <m/>
    <s v="https://nww.einvoice-prod.sbs.nhs.uk:8179/invoicepdf/73048829-bf71-503b-863b-bac6f7cfd181"/>
    <n v="1"/>
    <n v="-4899"/>
    <m/>
    <s v="Planning and Business Development"/>
    <x v="1"/>
    <x v="0"/>
    <x v="1"/>
    <s v="7310 Legal / Prof Fees"/>
    <x v="0"/>
  </r>
  <r>
    <s v="E35930"/>
    <s v="7310"/>
    <s v="00000"/>
    <s v="00000"/>
    <s v="000000"/>
    <s v="Estates &amp; Facilities"/>
    <s v="Legal / Prof Fees"/>
    <s v="Default"/>
    <s v="Default"/>
    <s v="Default"/>
    <n v="-566.09"/>
    <d v="2018-07-01T00:00:00"/>
    <s v="Receiving"/>
    <s v="Cost Management"/>
    <s v="Journal Import 64229122:"/>
    <s v="Cost Management A 13389611 64229122 2"/>
    <s v="01-JUL-2018 Receiving GBP"/>
    <d v="2018-06-29T00:00:00"/>
    <s v="SSCREPMAN,"/>
    <n v="3146"/>
    <s v="Agency costs for Alex Hughes at 12.58ph for 37.5hrs per week."/>
    <x v="133"/>
    <n v="165058929"/>
    <d v="2017-02-06T00:00:00"/>
    <m/>
    <m/>
    <m/>
    <s v="LONDON-1"/>
    <m/>
    <m/>
    <m/>
    <m/>
    <s v="Planning and Business Development"/>
    <x v="1"/>
    <x v="0"/>
    <x v="1"/>
    <s v="7310 Legal / Prof Fees"/>
    <x v="1"/>
  </r>
  <r>
    <s v="E35930"/>
    <s v="7310"/>
    <s v="00000"/>
    <s v="00000"/>
    <s v="000000"/>
    <s v="Estates &amp; Facilities"/>
    <s v="Legal / Prof Fees"/>
    <s v="Default"/>
    <s v="Default"/>
    <s v="Default"/>
    <n v="-629.79999999999995"/>
    <d v="2018-07-01T00:00:00"/>
    <s v="Receiving"/>
    <s v="Cost Management"/>
    <s v="Journal Import 64229122:"/>
    <s v="Cost Management A 13389611 64229122 2"/>
    <s v="01-JUL-2018 Receiving GBP"/>
    <d v="2018-06-29T00:00:00"/>
    <s v="SSCREPMAN,"/>
    <n v="3147"/>
    <s v="PO raised to reconcile remaining fees invoiced against PO No: 165042377.  Please match this to PO: 165042377."/>
    <x v="0"/>
    <n v="165042377"/>
    <d v="2017-10-30T00:00:00"/>
    <m/>
    <m/>
    <m/>
    <s v="LONDON-4"/>
    <m/>
    <m/>
    <m/>
    <m/>
    <s v="Planning and Business Development"/>
    <x v="1"/>
    <x v="0"/>
    <x v="1"/>
    <s v="7310 Legal / Prof Fees"/>
    <x v="0"/>
  </r>
  <r>
    <s v="E35930"/>
    <s v="7310"/>
    <s v="00000"/>
    <s v="00000"/>
    <s v="000000"/>
    <s v="Estates &amp; Facilities"/>
    <s v="Legal / Prof Fees"/>
    <s v="Default"/>
    <s v="Default"/>
    <s v="Default"/>
    <n v="-4680"/>
    <d v="2018-07-01T00:00:00"/>
    <s v="Receiving"/>
    <s v="Cost Management"/>
    <s v="Journal Import 64229122:"/>
    <s v="Cost Management A 13389611 64229122 2"/>
    <s v="01-JUL-2018 Receiving GBP"/>
    <d v="2018-06-29T00:00:00"/>
    <s v="SSCREPMAN,"/>
    <n v="3148"/>
    <s v="Steve Laker professional services  over multiple sites financial year 17/18 Feb 2018 - Invoice 936"/>
    <x v="365"/>
    <n v="165067999"/>
    <d v="2018-03-07T00:00:00"/>
    <m/>
    <m/>
    <m/>
    <s v="REIGATE"/>
    <m/>
    <m/>
    <m/>
    <m/>
    <s v="Planning and Business Development"/>
    <x v="1"/>
    <x v="0"/>
    <x v="1"/>
    <s v="7310 Legal / Prof Fees"/>
    <x v="0"/>
  </r>
  <r>
    <s v="E35930"/>
    <s v="7310"/>
    <s v="00000"/>
    <s v="00000"/>
    <s v="000000"/>
    <s v="Estates &amp; Facilities"/>
    <s v="Legal / Prof Fees"/>
    <s v="Default"/>
    <s v="Default"/>
    <s v="Default"/>
    <n v="-39"/>
    <d v="2018-07-01T00:00:00"/>
    <s v="Receiving"/>
    <s v="Cost Management"/>
    <s v="Journal Import 64229122:"/>
    <s v="Cost Management A 13389611 64229122 2"/>
    <s v="01-JUL-2018 Receiving GBP"/>
    <d v="2018-06-29T00:00:00"/>
    <s v="SSCREPMAN,"/>
    <n v="3149"/>
    <s v="Licence agreement for Hastings  to cover one year 06.02.17 to 06.02.18"/>
    <x v="367"/>
    <n v="165061487"/>
    <d v="2017-03-30T00:00:00"/>
    <m/>
    <m/>
    <m/>
    <s v="OLDHAM"/>
    <m/>
    <m/>
    <m/>
    <m/>
    <s v="Planning and Business Development"/>
    <x v="1"/>
    <x v="0"/>
    <x v="1"/>
    <s v="7310 Legal / Prof Fees"/>
    <x v="1"/>
  </r>
  <r>
    <s v="E35930"/>
    <s v="7310"/>
    <s v="00000"/>
    <s v="00000"/>
    <s v="000000"/>
    <s v="Estates &amp; Facilities"/>
    <s v="Legal / Prof Fees"/>
    <s v="Default"/>
    <s v="Default"/>
    <s v="Default"/>
    <n v="4680"/>
    <d v="2018-07-01T00:00:00"/>
    <s v="Receiving"/>
    <s v="Cost Management"/>
    <s v="Journal Import 65260194:"/>
    <s v="Cost Management A 13601772 65260194"/>
    <s v="31-JUL-2018 Receiving GBP"/>
    <d v="2018-07-31T00:00:00"/>
    <s v="SSCREPMAN,"/>
    <n v="2917"/>
    <s v="Steve Laker professional services  over multiple sites financial year 17/18 Feb 2018 - Invoice 936"/>
    <x v="365"/>
    <n v="165067999"/>
    <d v="2018-03-07T00:00:00"/>
    <m/>
    <m/>
    <m/>
    <s v="REIGATE"/>
    <m/>
    <m/>
    <m/>
    <m/>
    <s v="Planning and Business Development"/>
    <x v="1"/>
    <x v="0"/>
    <x v="1"/>
    <s v="7310 Legal / Prof Fees"/>
    <x v="0"/>
  </r>
  <r>
    <s v="E35930"/>
    <s v="7310"/>
    <s v="00000"/>
    <s v="00000"/>
    <s v="000000"/>
    <s v="Estates &amp; Facilities"/>
    <s v="Legal / Prof Fees"/>
    <s v="Default"/>
    <s v="Default"/>
    <s v="Default"/>
    <n v="39"/>
    <d v="2018-07-01T00:00:00"/>
    <s v="Receiving"/>
    <s v="Cost Management"/>
    <s v="Journal Import 65260194:"/>
    <s v="Cost Management A 13601772 65260194"/>
    <s v="31-JUL-2018 Receiving GBP"/>
    <d v="2018-07-31T00:00:00"/>
    <s v="SSCREPMAN,"/>
    <n v="2918"/>
    <s v="Licence agreement for Hastings  to cover one year 06.02.17 to 06.02.18"/>
    <x v="367"/>
    <n v="165061487"/>
    <d v="2017-03-30T00:00:00"/>
    <m/>
    <m/>
    <m/>
    <s v="OLDHAM"/>
    <m/>
    <m/>
    <m/>
    <m/>
    <s v="Planning and Business Development"/>
    <x v="1"/>
    <x v="0"/>
    <x v="1"/>
    <s v="7310 Legal / Prof Fees"/>
    <x v="1"/>
  </r>
  <r>
    <s v="E35930"/>
    <s v="7310"/>
    <s v="00000"/>
    <s v="00000"/>
    <s v="000000"/>
    <s v="Estates &amp; Facilities"/>
    <s v="Legal / Prof Fees"/>
    <s v="Default"/>
    <s v="Default"/>
    <s v="Default"/>
    <n v="629.79999999999995"/>
    <d v="2018-07-01T00:00:00"/>
    <s v="Receiving"/>
    <s v="Cost Management"/>
    <s v="Journal Import 65260194:"/>
    <s v="Cost Management A 13601772 65260194"/>
    <s v="31-JUL-2018 Receiving GBP"/>
    <d v="2018-07-31T00:00:00"/>
    <s v="SSCREPMAN,"/>
    <n v="2919"/>
    <s v="PO raised to reconcile remaining fees invoiced against PO No: 165042377.  Please match this to PO: 165042377."/>
    <x v="0"/>
    <n v="165042377"/>
    <d v="2017-10-30T00:00:00"/>
    <m/>
    <m/>
    <m/>
    <s v="LONDON-4"/>
    <m/>
    <m/>
    <m/>
    <m/>
    <s v="Planning and Business Development"/>
    <x v="1"/>
    <x v="0"/>
    <x v="1"/>
    <s v="7310 Legal / Prof Fees"/>
    <x v="0"/>
  </r>
  <r>
    <s v="E35930"/>
    <s v="7310"/>
    <s v="00000"/>
    <s v="00000"/>
    <s v="000000"/>
    <s v="Estates &amp; Facilities"/>
    <s v="Legal / Prof Fees"/>
    <s v="Default"/>
    <s v="Default"/>
    <s v="Default"/>
    <n v="566.09"/>
    <d v="2018-07-01T00:00:00"/>
    <s v="Receiving"/>
    <s v="Cost Management"/>
    <s v="Journal Import 65260194:"/>
    <s v="Cost Management A 13601772 65260194"/>
    <s v="31-JUL-2018 Receiving GBP"/>
    <d v="2018-07-31T00:00:00"/>
    <s v="SSCREPMAN,"/>
    <n v="2920"/>
    <s v="Agency costs for Alex Hughes at 12.58ph for 37.5hrs per week."/>
    <x v="133"/>
    <n v="165058929"/>
    <d v="2017-02-06T00:00:00"/>
    <m/>
    <m/>
    <m/>
    <s v="LONDON-1"/>
    <m/>
    <m/>
    <m/>
    <m/>
    <s v="Planning and Business Development"/>
    <x v="1"/>
    <x v="0"/>
    <x v="1"/>
    <s v="7310 Legal / Prof Fees"/>
    <x v="1"/>
  </r>
  <r>
    <s v="E35930"/>
    <s v="7310"/>
    <s v="00000"/>
    <s v="F8025"/>
    <s v="000000"/>
    <s v="Estates &amp; Facilities"/>
    <s v="Legal / Prof Fees"/>
    <s v="Default"/>
    <s v="Hailsham"/>
    <s v="Default"/>
    <n v="187.5"/>
    <d v="2018-07-01T00:00:00"/>
    <s v="Receiving"/>
    <s v="Cost Management"/>
    <s v="Journal Import 65260194:"/>
    <s v="Cost Management A 13601772 65260194"/>
    <s v="31-JUL-2018 Receiving GBP"/>
    <d v="2018-07-31T00:00:00"/>
    <s v="SSCREPMAN,"/>
    <n v="3313"/>
    <s v="Payment for EPC on site, proportioned payment to paid to ESCC via Fludes as agreed by Steve Laker"/>
    <x v="366"/>
    <n v="165070852"/>
    <d v="2018-07-27T00:00:00"/>
    <m/>
    <m/>
    <m/>
    <s v="BRIGHTON"/>
    <m/>
    <m/>
    <m/>
    <m/>
    <s v="Planning and Business Development"/>
    <x v="1"/>
    <x v="0"/>
    <x v="1"/>
    <s v="7310 Legal / Prof Fees"/>
    <x v="1"/>
  </r>
  <r>
    <s v="E35930"/>
    <s v="7310"/>
    <s v="00000"/>
    <s v="F8065"/>
    <s v="000000"/>
    <s v="Estates &amp; Facilities"/>
    <s v="Legal / Prof Fees"/>
    <s v="Default"/>
    <s v="Banstead HQ"/>
    <s v="Default"/>
    <n v="4000"/>
    <d v="2018-07-01T00:00:00"/>
    <s v="Purchase Invoices"/>
    <s v="Payables"/>
    <s v="Journal Import 64476941:"/>
    <s v="Payables A 13439702 64476941"/>
    <s v="JUL-18 Purchase Invoices GBP"/>
    <d v="2018-07-06T00:00:00"/>
    <s v="SSCREPMAN,"/>
    <n v="33"/>
    <s v="Journal Import Created"/>
    <x v="370"/>
    <s v="HWLTD120A"/>
    <d v="2017-11-03T00:00:00"/>
    <n v="165070369"/>
    <m/>
    <s v="PO Invoice"/>
    <m/>
    <s v="http://nww.docserv.wyss.nhs.uk/synergyiim/dist/?val=612586_5108546_20180702130444"/>
    <n v="1"/>
    <n v="4000"/>
    <m/>
    <s v="Planning and Business Development"/>
    <x v="1"/>
    <x v="0"/>
    <x v="1"/>
    <s v="7310 Legal / Prof Fees"/>
    <x v="2"/>
  </r>
  <r>
    <s v="E35930"/>
    <s v="7310"/>
    <s v="00000"/>
    <s v="F8065"/>
    <s v="000000"/>
    <s v="Estates &amp; Facilities"/>
    <s v="Legal / Prof Fees"/>
    <s v="Default"/>
    <s v="Banstead HQ"/>
    <s v="Default"/>
    <n v="-4000"/>
    <d v="2018-07-01T00:00:00"/>
    <s v="Receiving"/>
    <s v="Cost Management"/>
    <s v="Journal Import 64229122:"/>
    <s v="Cost Management A 13389611 64229122 2"/>
    <s v="01-JUL-2018 Receiving GBP"/>
    <d v="2018-06-29T00:00:00"/>
    <s v="SSCREPMAN,"/>
    <n v="3554"/>
    <s v="Appraisal of Potential Values - The Horseshoe Banstead - Invoice Number HWLTD/120A"/>
    <x v="370"/>
    <n v="165070369"/>
    <d v="2018-06-29T00:00:00"/>
    <m/>
    <m/>
    <m/>
    <s v="LEATHERHEAD"/>
    <m/>
    <m/>
    <m/>
    <m/>
    <s v="Planning and Business Development"/>
    <x v="1"/>
    <x v="0"/>
    <x v="1"/>
    <s v="7310 Legal / Prof Fees"/>
    <x v="2"/>
  </r>
  <r>
    <s v="E35930"/>
    <s v="7310"/>
    <s v="00000"/>
    <s v="F8221"/>
    <s v="000000"/>
    <s v="Estates &amp; Facilities"/>
    <s v="Legal / Prof Fees"/>
    <s v="Default"/>
    <s v="Pulborough ACRP"/>
    <s v="Default"/>
    <n v="4500"/>
    <d v="2018-07-01T00:00:00"/>
    <s v="Purchase Invoices"/>
    <s v="Payables"/>
    <s v="Journal Import 65138656:"/>
    <s v="Payables A 13574337 65138656"/>
    <s v="JUL-18 Purchase Invoices GBP"/>
    <d v="2018-07-27T00:00:00"/>
    <s v="SSCREPMAN,"/>
    <n v="60"/>
    <s v="Journal Import Created"/>
    <x v="373"/>
    <s v="CANCAG240011590"/>
    <d v="2018-05-15T00:00:00"/>
    <n v="165070947"/>
    <m/>
    <s v="PO Invoice"/>
    <m/>
    <s v="http://nww.docserv.wyss.nhs.uk/synergyiim/dist/?val=643552_5322733_20180724121622"/>
    <n v="1"/>
    <n v="4500"/>
    <m/>
    <s v="Planning and Business Development"/>
    <x v="1"/>
    <x v="0"/>
    <x v="1"/>
    <s v="7310 Legal / Prof Fees"/>
    <x v="2"/>
  </r>
  <r>
    <s v="E35930"/>
    <s v="7310"/>
    <s v="00000"/>
    <s v="F8235"/>
    <s v="000000"/>
    <s v="Estates &amp; Facilities"/>
    <s v="Legal / Prof Fees"/>
    <s v="Default"/>
    <s v="Bognor South ACRP"/>
    <s v="Default"/>
    <n v="-207.4"/>
    <d v="2018-07-01T00:00:00"/>
    <s v="Receiving"/>
    <s v="Cost Management"/>
    <s v="Journal Import 64229122:"/>
    <s v="Cost Management A 13389611 64229122 2"/>
    <s v="01-JUL-2018 Receiving GBP"/>
    <d v="2018-06-29T00:00:00"/>
    <s v="SSCREPMAN,"/>
    <n v="3551"/>
    <s v="Bognor South ACRP - Lease Works for new ACRP at Bognor Fire Station"/>
    <x v="0"/>
    <n v="165064187"/>
    <d v="2018-06-22T00:00:00"/>
    <m/>
    <m/>
    <m/>
    <s v="LONDON-4"/>
    <m/>
    <m/>
    <m/>
    <m/>
    <s v="Planning and Business Development"/>
    <x v="1"/>
    <x v="0"/>
    <x v="1"/>
    <s v="7310 Legal / Prof Fees"/>
    <x v="0"/>
  </r>
  <r>
    <s v="E35930"/>
    <s v="7310"/>
    <s v="00000"/>
    <s v="F8235"/>
    <s v="000000"/>
    <s v="Estates &amp; Facilities"/>
    <s v="Legal / Prof Fees"/>
    <s v="Default"/>
    <s v="Bognor South ACRP"/>
    <s v="Default"/>
    <n v="207.4"/>
    <d v="2018-07-01T00:00:00"/>
    <s v="Receiving"/>
    <s v="Cost Management"/>
    <s v="Journal Import 65260194:"/>
    <s v="Cost Management A 13601772 65260194"/>
    <s v="31-JUL-2018 Receiving GBP"/>
    <d v="2018-07-31T00:00:00"/>
    <s v="SSCREPMAN,"/>
    <n v="3306"/>
    <s v="Bognor South ACRP - Lease Works for new ACRP at Bognor Fire Station"/>
    <x v="0"/>
    <n v="165064187"/>
    <d v="2018-06-22T00:00:00"/>
    <m/>
    <m/>
    <m/>
    <s v="LONDON-4"/>
    <m/>
    <m/>
    <m/>
    <m/>
    <s v="Planning and Business Development"/>
    <x v="1"/>
    <x v="0"/>
    <x v="1"/>
    <s v="7310 Legal / Prof Fees"/>
    <x v="0"/>
  </r>
  <r>
    <s v="E35930"/>
    <s v="7310"/>
    <s v="00113"/>
    <s v="00000"/>
    <s v="000000"/>
    <s v="Estates &amp; Facilities"/>
    <s v="Legal / Prof Fees"/>
    <s v="Buildings - Planning Fees"/>
    <s v="Default"/>
    <s v="Default"/>
    <n v="-300"/>
    <d v="2018-07-01T00:00:00"/>
    <s v="Receiving"/>
    <s v="Cost Management"/>
    <s v="Journal Import 64229122:"/>
    <s v="Cost Management A 13389611 64229122 2"/>
    <s v="01-JUL-2018 Receiving GBP"/>
    <d v="2018-06-29T00:00:00"/>
    <s v="SSCREPMAN,"/>
    <n v="3552"/>
    <s v="Horsham ACRP plans"/>
    <x v="371"/>
    <n v="165056082"/>
    <d v="2016-08-04T00:00:00"/>
    <m/>
    <m/>
    <m/>
    <s v="HORLEY"/>
    <m/>
    <m/>
    <m/>
    <m/>
    <s v="Planning and Business Development"/>
    <x v="1"/>
    <x v="0"/>
    <x v="1"/>
    <s v="7310 Legal / Prof Fees"/>
    <x v="1"/>
  </r>
  <r>
    <s v="E35930"/>
    <s v="7310"/>
    <s v="00000"/>
    <s v="00000"/>
    <s v="000000"/>
    <s v="Estates &amp; Facilities"/>
    <s v="Legal / Prof Fees"/>
    <s v="Default"/>
    <s v="Default"/>
    <s v="Default"/>
    <n v="979.87"/>
    <d v="2018-08-01T00:00:00"/>
    <s v="Adjustment"/>
    <s v="Spreadsheet"/>
    <s v="SBS RYD JUL-18 VAT ADJUSTMENT JOURNAL"/>
    <s v="Spreadsheet A 13855567 66534303"/>
    <s v="SBS RYD JUL-18 VAT ADJUSTMENT JOURNAL Adjustment GBP"/>
    <d v="2018-09-07T00:00:00"/>
    <s v="SSC PETRAUSKAS, MICHAELA"/>
    <n v="1005"/>
    <s v="LAKERS LLP-940-0-https://nww.einvoice-prod.sbs.nhs.uk:8179/invoicepdf/73048829-bf71-503b-863b-bac6f7cfd181"/>
    <x v="156"/>
    <m/>
    <d v="2018-09-07T00:00:00"/>
    <m/>
    <s v="LAKERS LLP-940-0-"/>
    <m/>
    <m/>
    <s v="https://nww.einvoice-prod.sbs.nhs.uk:8179/invoicepdf/73048829-bf71-503b-863b-bac6f7cfd181"/>
    <m/>
    <m/>
    <m/>
    <s v="Planning and Business Development"/>
    <x v="1"/>
    <x v="0"/>
    <x v="1"/>
    <s v="7310 Legal / Prof Fees"/>
    <x v="1"/>
  </r>
  <r>
    <s v="E35930"/>
    <s v="7310"/>
    <s v="00000"/>
    <s v="00000"/>
    <s v="000000"/>
    <s v="Estates &amp; Facilities"/>
    <s v="Legal / Prof Fees"/>
    <s v="Default"/>
    <s v="Default"/>
    <s v="Default"/>
    <n v="-1040"/>
    <d v="2018-08-01T00:00:00"/>
    <s v="Adjustment"/>
    <s v="Spreadsheet"/>
    <s v="SBS RYD JUN-18 VAT ADJUSTMENT JOURNAL"/>
    <s v="Spreadsheet A 13661106 65523241"/>
    <s v="SBS RYD JUN-18 VAT ADJUSTMENT JOURNAL Adjustment GBP"/>
    <d v="2018-08-08T00:00:00"/>
    <s v="SSC PETRAUSKAS, MICHAELA"/>
    <n v="1126"/>
    <s v="EAST SUSSEX COUNTY COUNCIL-8002020825"/>
    <x v="157"/>
    <m/>
    <d v="2018-08-08T00:00:00"/>
    <m/>
    <s v="EAST SUSSEX COUNTY COUNCIL-8002020825"/>
    <m/>
    <m/>
    <m/>
    <m/>
    <m/>
    <m/>
    <s v="Planning and Business Development"/>
    <x v="1"/>
    <x v="0"/>
    <x v="1"/>
    <s v="7310 Legal / Prof Fees"/>
    <x v="1"/>
  </r>
  <r>
    <s v="E35930"/>
    <s v="7310"/>
    <s v="00000"/>
    <s v="00000"/>
    <s v="000000"/>
    <s v="Estates &amp; Facilities"/>
    <s v="Legal / Prof Fees"/>
    <s v="Default"/>
    <s v="Default"/>
    <s v="Default"/>
    <n v="15648.76"/>
    <d v="2018-08-01T00:00:00"/>
    <s v="Purchase Invoices"/>
    <s v="Payables"/>
    <s v="Journal Import 65462440:"/>
    <s v="Payables A 13650008 65462440"/>
    <s v="AUG-18 Purchase Invoices GBP"/>
    <d v="2018-08-06T00:00:00"/>
    <s v="SSCREPMAN,"/>
    <n v="28"/>
    <s v="Journal Import Created"/>
    <x v="365"/>
    <n v="941"/>
    <d v="2018-07-31T00:00:00"/>
    <n v="165069232"/>
    <m/>
    <s v="PO Invoice"/>
    <m/>
    <s v="https://nww.einvoice-prod.sbs.nhs.uk:8179/invoicepdf/f327f1fb-79e6-5342-a5bf-dd25d4f75375"/>
    <n v="1"/>
    <n v="7824"/>
    <m/>
    <s v="Planning and Business Development"/>
    <x v="1"/>
    <x v="0"/>
    <x v="1"/>
    <s v="7310 Legal / Prof Fees"/>
    <x v="0"/>
  </r>
  <r>
    <s v="E35930"/>
    <s v="7310"/>
    <s v="00000"/>
    <s v="00000"/>
    <s v="000000"/>
    <s v="Estates &amp; Facilities"/>
    <s v="Legal / Prof Fees"/>
    <s v="Default"/>
    <s v="Default"/>
    <s v="Default"/>
    <n v="7842.38"/>
    <d v="2018-08-01T00:00:00"/>
    <s v="Purchase Invoices"/>
    <s v="Payables"/>
    <s v="Journal Import 65462440:"/>
    <s v="Payables A 13650008 65462440"/>
    <s v="AUG-18 Purchase Invoices GBP"/>
    <d v="2018-08-06T00:00:00"/>
    <s v="SSCREPMAN,"/>
    <n v="28"/>
    <s v="Journal Import Created"/>
    <x v="365"/>
    <n v="941"/>
    <d v="2018-07-31T00:00:00"/>
    <n v="165069232"/>
    <m/>
    <s v="PO Invoice"/>
    <m/>
    <s v="https://nww.einvoice-prod.sbs.nhs.uk:8179/invoicepdf/f327f1fb-79e6-5342-a5bf-dd25d4f75375"/>
    <n v="1"/>
    <n v="7842"/>
    <m/>
    <s v="Planning and Business Development"/>
    <x v="1"/>
    <x v="0"/>
    <x v="1"/>
    <s v="7310 Legal / Prof Fees"/>
    <x v="0"/>
  </r>
  <r>
    <s v="E35930"/>
    <s v="7310"/>
    <s v="00000"/>
    <s v="00000"/>
    <s v="000000"/>
    <s v="Estates &amp; Facilities"/>
    <s v="Legal / Prof Fees"/>
    <s v="Default"/>
    <s v="Default"/>
    <s v="Default"/>
    <n v="-7842.38"/>
    <d v="2018-08-01T00:00:00"/>
    <s v="Purchase Invoices"/>
    <s v="Payables"/>
    <s v="Journal Import 65462440:"/>
    <s v="Payables A 13650008 65462440"/>
    <s v="AUG-18 Purchase Invoices GBP"/>
    <d v="2018-08-06T00:00:00"/>
    <s v="SSCREPMAN,"/>
    <n v="29"/>
    <s v="Journal Import Created"/>
    <x v="365"/>
    <n v="941"/>
    <d v="2018-07-31T00:00:00"/>
    <n v="165069232"/>
    <m/>
    <s v="PO Invoice"/>
    <m/>
    <s v="https://nww.einvoice-prod.sbs.nhs.uk:8179/invoicepdf/f327f1fb-79e6-5342-a5bf-dd25d4f75375"/>
    <n v="1"/>
    <n v="-7842"/>
    <m/>
    <s v="Planning and Business Development"/>
    <x v="1"/>
    <x v="0"/>
    <x v="1"/>
    <s v="7310 Legal / Prof Fees"/>
    <x v="0"/>
  </r>
  <r>
    <s v="E35930"/>
    <s v="7310"/>
    <s v="00000"/>
    <s v="00000"/>
    <s v="000000"/>
    <s v="Estates &amp; Facilities"/>
    <s v="Legal / Prof Fees"/>
    <s v="Default"/>
    <s v="Default"/>
    <s v="Default"/>
    <n v="-7824.38"/>
    <d v="2018-08-01T00:00:00"/>
    <s v="Purchase Invoices"/>
    <s v="Payables"/>
    <s v="Journal Import 65462440:"/>
    <s v="Payables A 13650008 65462440"/>
    <s v="AUG-18 Purchase Invoices GBP"/>
    <d v="2018-08-06T00:00:00"/>
    <s v="SSCREPMAN,"/>
    <n v="29"/>
    <s v="Journal Import Created"/>
    <x v="365"/>
    <n v="941"/>
    <d v="2018-07-31T00:00:00"/>
    <n v="165069232"/>
    <m/>
    <s v="PO Invoice"/>
    <m/>
    <s v="https://nww.einvoice-prod.sbs.nhs.uk:8179/invoicepdf/f327f1fb-79e6-5342-a5bf-dd25d4f75375"/>
    <n v="1"/>
    <n v="-7824"/>
    <m/>
    <s v="Planning and Business Development"/>
    <x v="1"/>
    <x v="0"/>
    <x v="1"/>
    <s v="7310 Legal / Prof Fees"/>
    <x v="0"/>
  </r>
  <r>
    <s v="E35930"/>
    <s v="7310"/>
    <s v="00000"/>
    <s v="00000"/>
    <s v="000000"/>
    <s v="Estates &amp; Facilities"/>
    <s v="Legal / Prof Fees"/>
    <s v="Default"/>
    <s v="Default"/>
    <s v="Default"/>
    <n v="195"/>
    <d v="2018-08-01T00:00:00"/>
    <s v="Purchase Invoices"/>
    <s v="Payables"/>
    <s v="Journal Import 65622283:"/>
    <s v="Payables A 13675179 65622283"/>
    <s v="AUG-18 Purchase Invoices GBP"/>
    <d v="2018-08-10T00:00:00"/>
    <s v="SSCREPMAN,"/>
    <n v="40"/>
    <s v="Journal Import Created"/>
    <x v="0"/>
    <n v="403659"/>
    <d v="2018-07-24T00:00:00"/>
    <n v="165063135"/>
    <m/>
    <s v="PO Invoice"/>
    <m/>
    <s v="http://nww.docserv.wyss.nhs.uk/synergyiim/dist/?val=663317_5505835_20180807180436"/>
    <n v="1"/>
    <n v="195"/>
    <m/>
    <s v="Planning and Business Development"/>
    <x v="1"/>
    <x v="0"/>
    <x v="1"/>
    <s v="7310 Legal / Prof Fees"/>
    <x v="0"/>
  </r>
  <r>
    <s v="E35930"/>
    <s v="7310"/>
    <s v="00000"/>
    <s v="00000"/>
    <s v="000000"/>
    <s v="Estates &amp; Facilities"/>
    <s v="Legal / Prof Fees"/>
    <s v="Default"/>
    <s v="Default"/>
    <s v="Default"/>
    <n v="75"/>
    <d v="2018-08-01T00:00:00"/>
    <s v="Purchase Invoices"/>
    <s v="Payables"/>
    <s v="Journal Import 65702898:"/>
    <s v="Payables A 13702127 65702898"/>
    <s v="AUG-18 Purchase Invoices GBP"/>
    <d v="2018-08-14T00:00:00"/>
    <s v="SSCREPMAN,"/>
    <n v="8"/>
    <s v="Journal Import Created"/>
    <x v="0"/>
    <n v="403653"/>
    <d v="2018-07-24T00:00:00"/>
    <n v="165042377"/>
    <m/>
    <s v="PO Invoice"/>
    <m/>
    <s v="http://nww.docserv.wyss.nhs.uk/synergyiim/dist/?val=663317_5505830_20180807180436"/>
    <n v="1"/>
    <n v="75"/>
    <m/>
    <s v="Planning and Business Development"/>
    <x v="1"/>
    <x v="0"/>
    <x v="1"/>
    <s v="7310 Legal / Prof Fees"/>
    <x v="0"/>
  </r>
  <r>
    <s v="E35930"/>
    <s v="7310"/>
    <s v="00000"/>
    <s v="00000"/>
    <s v="000000"/>
    <s v="Estates &amp; Facilities"/>
    <s v="Legal / Prof Fees"/>
    <s v="Default"/>
    <s v="Default"/>
    <s v="Default"/>
    <n v="-4680"/>
    <d v="2018-08-01T00:00:00"/>
    <s v="Receiving"/>
    <s v="Cost Management"/>
    <s v="Journal Import 65260194:"/>
    <s v="Cost Management A 13601772 65260194 2"/>
    <s v="01-AUG-2018 Receiving GBP"/>
    <d v="2018-07-31T00:00:00"/>
    <s v="SSCREPMAN,"/>
    <n v="2917"/>
    <s v="Steve Laker professional services  over multiple sites financial year 17/18 Feb 2018 - Invoice 936"/>
    <x v="365"/>
    <n v="165067999"/>
    <d v="2018-03-07T00:00:00"/>
    <m/>
    <m/>
    <m/>
    <s v="REIGATE"/>
    <m/>
    <m/>
    <m/>
    <m/>
    <s v="Planning and Business Development"/>
    <x v="1"/>
    <x v="0"/>
    <x v="1"/>
    <s v="7310 Legal / Prof Fees"/>
    <x v="0"/>
  </r>
  <r>
    <s v="E35930"/>
    <s v="7310"/>
    <s v="00000"/>
    <s v="00000"/>
    <s v="000000"/>
    <s v="Estates &amp; Facilities"/>
    <s v="Legal / Prof Fees"/>
    <s v="Default"/>
    <s v="Default"/>
    <s v="Default"/>
    <n v="-39"/>
    <d v="2018-08-01T00:00:00"/>
    <s v="Receiving"/>
    <s v="Cost Management"/>
    <s v="Journal Import 65260194:"/>
    <s v="Cost Management A 13601772 65260194 2"/>
    <s v="01-AUG-2018 Receiving GBP"/>
    <d v="2018-07-31T00:00:00"/>
    <s v="SSCREPMAN,"/>
    <n v="2918"/>
    <s v="Licence agreement for Hastings  to cover one year 06.02.17 to 06.02.18"/>
    <x v="367"/>
    <n v="165061487"/>
    <d v="2017-03-30T00:00:00"/>
    <m/>
    <m/>
    <m/>
    <s v="OLDHAM"/>
    <m/>
    <m/>
    <m/>
    <m/>
    <s v="Planning and Business Development"/>
    <x v="1"/>
    <x v="0"/>
    <x v="1"/>
    <s v="7310 Legal / Prof Fees"/>
    <x v="1"/>
  </r>
  <r>
    <s v="E35930"/>
    <s v="7310"/>
    <s v="00000"/>
    <s v="00000"/>
    <s v="000000"/>
    <s v="Estates &amp; Facilities"/>
    <s v="Legal / Prof Fees"/>
    <s v="Default"/>
    <s v="Default"/>
    <s v="Default"/>
    <n v="-629.79999999999995"/>
    <d v="2018-08-01T00:00:00"/>
    <s v="Receiving"/>
    <s v="Cost Management"/>
    <s v="Journal Import 65260194:"/>
    <s v="Cost Management A 13601772 65260194 2"/>
    <s v="01-AUG-2018 Receiving GBP"/>
    <d v="2018-07-31T00:00:00"/>
    <s v="SSCREPMAN,"/>
    <n v="2919"/>
    <s v="PO raised to reconcile remaining fees invoiced against PO No: 165042377.  Please match this to PO: 165042377."/>
    <x v="0"/>
    <n v="165042377"/>
    <d v="2017-10-30T00:00:00"/>
    <m/>
    <m/>
    <m/>
    <s v="LONDON-4"/>
    <m/>
    <m/>
    <m/>
    <m/>
    <s v="Planning and Business Development"/>
    <x v="1"/>
    <x v="0"/>
    <x v="1"/>
    <s v="7310 Legal / Prof Fees"/>
    <x v="0"/>
  </r>
  <r>
    <s v="E35930"/>
    <s v="7310"/>
    <s v="00000"/>
    <s v="00000"/>
    <s v="000000"/>
    <s v="Estates &amp; Facilities"/>
    <s v="Legal / Prof Fees"/>
    <s v="Default"/>
    <s v="Default"/>
    <s v="Default"/>
    <n v="-566.09"/>
    <d v="2018-08-01T00:00:00"/>
    <s v="Receiving"/>
    <s v="Cost Management"/>
    <s v="Journal Import 65260194:"/>
    <s v="Cost Management A 13601772 65260194 2"/>
    <s v="01-AUG-2018 Receiving GBP"/>
    <d v="2018-07-31T00:00:00"/>
    <s v="SSCREPMAN,"/>
    <n v="2920"/>
    <s v="Agency costs for Alex Hughes at 12.58ph for 37.5hrs per week."/>
    <x v="133"/>
    <n v="165058929"/>
    <d v="2017-02-06T00:00:00"/>
    <m/>
    <m/>
    <m/>
    <s v="LONDON-1"/>
    <m/>
    <m/>
    <m/>
    <m/>
    <s v="Planning and Business Development"/>
    <x v="1"/>
    <x v="0"/>
    <x v="1"/>
    <s v="7310 Legal / Prof Fees"/>
    <x v="1"/>
  </r>
  <r>
    <s v="E35930"/>
    <s v="7310"/>
    <s v="00000"/>
    <s v="00000"/>
    <s v="000000"/>
    <s v="Estates &amp; Facilities"/>
    <s v="Legal / Prof Fees"/>
    <s v="Default"/>
    <s v="Default"/>
    <s v="Default"/>
    <n v="39"/>
    <d v="2018-08-01T00:00:00"/>
    <s v="Receiving"/>
    <s v="Cost Management"/>
    <s v="Journal Import 66289567:"/>
    <s v="Cost Management A 13804752 66289567"/>
    <s v="31-AUG-2018 Receiving GBP"/>
    <d v="2018-08-31T00:00:00"/>
    <s v="SSCREPMAN,"/>
    <n v="2995"/>
    <s v="Licence agreement for Hastings  to cover one year 06.02.17 to 06.02.18"/>
    <x v="367"/>
    <n v="165061487"/>
    <d v="2017-03-30T00:00:00"/>
    <m/>
    <m/>
    <m/>
    <s v="OLDHAM"/>
    <m/>
    <m/>
    <m/>
    <m/>
    <s v="Planning and Business Development"/>
    <x v="1"/>
    <x v="0"/>
    <x v="1"/>
    <s v="7310 Legal / Prof Fees"/>
    <x v="1"/>
  </r>
  <r>
    <s v="E35930"/>
    <s v="7310"/>
    <s v="00000"/>
    <s v="00000"/>
    <s v="000000"/>
    <s v="Estates &amp; Facilities"/>
    <s v="Legal / Prof Fees"/>
    <s v="Default"/>
    <s v="Default"/>
    <s v="Default"/>
    <n v="18"/>
    <d v="2018-08-01T00:00:00"/>
    <s v="Receiving"/>
    <s v="Cost Management"/>
    <s v="Journal Import 66289567:"/>
    <s v="Cost Management A 13804752 66289567"/>
    <s v="31-AUG-2018 Receiving GBP"/>
    <d v="2018-08-31T00:00:00"/>
    <s v="SSCREPMAN,"/>
    <n v="2996"/>
    <s v="Steve Laker professional services  over multiple sites financial year - Invoice 941"/>
    <x v="365"/>
    <n v="165069232"/>
    <d v="2018-08-03T00:00:00"/>
    <m/>
    <m/>
    <m/>
    <s v="REIGATE"/>
    <m/>
    <m/>
    <m/>
    <m/>
    <s v="Planning and Business Development"/>
    <x v="1"/>
    <x v="0"/>
    <x v="1"/>
    <s v="7310 Legal / Prof Fees"/>
    <x v="0"/>
  </r>
  <r>
    <s v="E35930"/>
    <s v="7310"/>
    <s v="00000"/>
    <s v="00000"/>
    <s v="000000"/>
    <s v="Estates &amp; Facilities"/>
    <s v="Legal / Prof Fees"/>
    <s v="Default"/>
    <s v="Default"/>
    <s v="Default"/>
    <n v="4680"/>
    <d v="2018-08-01T00:00:00"/>
    <s v="Receiving"/>
    <s v="Cost Management"/>
    <s v="Journal Import 66289567:"/>
    <s v="Cost Management A 13804752 66289567"/>
    <s v="31-AUG-2018 Receiving GBP"/>
    <d v="2018-08-31T00:00:00"/>
    <s v="SSCREPMAN,"/>
    <n v="2997"/>
    <s v="Steve Laker professional services  over multiple sites financial year 17/18 Feb 2018 - Invoice 936"/>
    <x v="365"/>
    <n v="165067999"/>
    <d v="2018-03-07T00:00:00"/>
    <m/>
    <m/>
    <m/>
    <s v="REIGATE"/>
    <m/>
    <m/>
    <m/>
    <m/>
    <s v="Planning and Business Development"/>
    <x v="1"/>
    <x v="0"/>
    <x v="1"/>
    <s v="7310 Legal / Prof Fees"/>
    <x v="0"/>
  </r>
  <r>
    <s v="E35930"/>
    <s v="7310"/>
    <s v="00000"/>
    <s v="00000"/>
    <s v="000000"/>
    <s v="Estates &amp; Facilities"/>
    <s v="Legal / Prof Fees"/>
    <s v="Default"/>
    <s v="Default"/>
    <s v="Default"/>
    <n v="566.09"/>
    <d v="2018-08-01T00:00:00"/>
    <s v="Receiving"/>
    <s v="Cost Management"/>
    <s v="Journal Import 66289567:"/>
    <s v="Cost Management A 13804752 66289567"/>
    <s v="31-AUG-2018 Receiving GBP"/>
    <d v="2018-08-31T00:00:00"/>
    <s v="SSCREPMAN,"/>
    <n v="2998"/>
    <s v="Agency costs for Alex Hughes at 12.58ph for 37.5hrs per week."/>
    <x v="133"/>
    <n v="165058929"/>
    <d v="2017-02-06T00:00:00"/>
    <m/>
    <m/>
    <m/>
    <s v="LONDON-1"/>
    <m/>
    <m/>
    <m/>
    <m/>
    <s v="Planning and Business Development"/>
    <x v="1"/>
    <x v="0"/>
    <x v="1"/>
    <s v="7310 Legal / Prof Fees"/>
    <x v="1"/>
  </r>
  <r>
    <s v="E35930"/>
    <s v="7310"/>
    <s v="00000"/>
    <s v="00000"/>
    <s v="000000"/>
    <s v="Estates &amp; Facilities"/>
    <s v="Legal / Prof Fees"/>
    <s v="Default"/>
    <s v="Default"/>
    <s v="Default"/>
    <n v="554.79999999999995"/>
    <d v="2018-08-01T00:00:00"/>
    <s v="Receiving"/>
    <s v="Cost Management"/>
    <s v="Journal Import 66289567:"/>
    <s v="Cost Management A 13804752 66289567"/>
    <s v="31-AUG-2018 Receiving GBP"/>
    <d v="2018-08-31T00:00:00"/>
    <s v="SSCREPMAN,"/>
    <n v="2999"/>
    <s v="PO raised to reconcile remaining fees invoiced against PO No: 165042377.  Please match this to PO: 165042377."/>
    <x v="0"/>
    <n v="165042377"/>
    <d v="2017-10-30T00:00:00"/>
    <m/>
    <m/>
    <m/>
    <s v="LONDON-4"/>
    <m/>
    <m/>
    <m/>
    <m/>
    <s v="Planning and Business Development"/>
    <x v="1"/>
    <x v="0"/>
    <x v="1"/>
    <s v="7310 Legal / Prof Fees"/>
    <x v="0"/>
  </r>
  <r>
    <s v="E35930"/>
    <s v="7310"/>
    <s v="00000"/>
    <s v="F8025"/>
    <s v="000000"/>
    <s v="Estates &amp; Facilities"/>
    <s v="Legal / Prof Fees"/>
    <s v="Default"/>
    <s v="Hailsham"/>
    <s v="Default"/>
    <n v="-187.5"/>
    <d v="2018-08-01T00:00:00"/>
    <s v="Receiving"/>
    <s v="Cost Management"/>
    <s v="Journal Import 65260194:"/>
    <s v="Cost Management A 13601772 65260194 2"/>
    <s v="01-AUG-2018 Receiving GBP"/>
    <d v="2018-07-31T00:00:00"/>
    <s v="SSCREPMAN,"/>
    <n v="3313"/>
    <s v="Payment for EPC on site, proportioned payment to paid to ESCC via Fludes as agreed by Steve Laker"/>
    <x v="366"/>
    <n v="165070852"/>
    <d v="2018-07-27T00:00:00"/>
    <m/>
    <m/>
    <m/>
    <s v="BRIGHTON"/>
    <m/>
    <m/>
    <m/>
    <m/>
    <s v="Planning and Business Development"/>
    <x v="1"/>
    <x v="0"/>
    <x v="1"/>
    <s v="7310 Legal / Prof Fees"/>
    <x v="1"/>
  </r>
  <r>
    <s v="E35930"/>
    <s v="7310"/>
    <s v="00000"/>
    <s v="F8025"/>
    <s v="000000"/>
    <s v="Estates &amp; Facilities"/>
    <s v="Legal / Prof Fees"/>
    <s v="Default"/>
    <s v="Hailsham"/>
    <s v="Default"/>
    <n v="187.5"/>
    <d v="2018-08-01T00:00:00"/>
    <s v="Receiving"/>
    <s v="Cost Management"/>
    <s v="Journal Import 66289567:"/>
    <s v="Cost Management A 13804752 66289567"/>
    <s v="31-AUG-2018 Receiving GBP"/>
    <d v="2018-08-31T00:00:00"/>
    <s v="SSCREPMAN,"/>
    <n v="3423"/>
    <s v="Payment for EPC on site, proportioned payment to paid to ESCC via Fludes as agreed by Steve Laker"/>
    <x v="366"/>
    <n v="165070852"/>
    <d v="2018-07-27T00:00:00"/>
    <m/>
    <m/>
    <m/>
    <s v="BRIGHTON"/>
    <m/>
    <m/>
    <m/>
    <m/>
    <s v="Planning and Business Development"/>
    <x v="1"/>
    <x v="0"/>
    <x v="1"/>
    <s v="7310 Legal / Prof Fees"/>
    <x v="1"/>
  </r>
  <r>
    <s v="E35930"/>
    <s v="7310"/>
    <s v="00000"/>
    <s v="F8065"/>
    <s v="000000"/>
    <s v="Estates &amp; Facilities"/>
    <s v="Legal / Prof Fees"/>
    <s v="Default"/>
    <s v="Banstead HQ"/>
    <s v="Default"/>
    <n v="800"/>
    <d v="2018-08-01T00:00:00"/>
    <s v="Adjustment"/>
    <s v="Spreadsheet"/>
    <s v="SBS RYD JUL-18 VAT ADJUSTMENT JOURNAL"/>
    <s v="Spreadsheet A 13855567 66534303"/>
    <s v="SBS RYD JUL-18 VAT ADJUSTMENT JOURNAL Adjustment GBP"/>
    <d v="2018-09-07T00:00:00"/>
    <s v="SSC PETRAUSKAS, MICHAELA"/>
    <n v="1006"/>
    <s v="HURST WARNE PARTNERS SURVEYORS LTD-HWLTD120A-0-http://nww.docserv.wyss.nhs.uk/synergyiim/dist/?val=612586_5108546_20180702130444"/>
    <x v="156"/>
    <m/>
    <d v="2018-09-07T00:00:00"/>
    <m/>
    <s v="HURST WARNE PARTNERS SURVEYORS LTD-HWLTD120A-0-"/>
    <m/>
    <m/>
    <s v="http://nww.docserv.wyss.nhs.uk/synergyiim/dist/?val=612586_5108546_20180702130444"/>
    <m/>
    <m/>
    <m/>
    <s v="Planning and Business Development"/>
    <x v="1"/>
    <x v="0"/>
    <x v="1"/>
    <s v="7310 Legal / Prof Fees"/>
    <x v="1"/>
  </r>
  <r>
    <s v="E35930"/>
    <s v="7310"/>
    <s v="00000"/>
    <s v="F8065"/>
    <s v="000000"/>
    <s v="Estates &amp; Facilities"/>
    <s v="Legal / Prof Fees"/>
    <s v="Default"/>
    <s v="Banstead HQ"/>
    <s v="Default"/>
    <n v="-800"/>
    <d v="2018-08-01T00:00:00"/>
    <s v="Adjustment"/>
    <s v="Spreadsheet"/>
    <s v="SBS RYD JUL-18 VAT ADJUSTMENT JOURNAL"/>
    <s v="Spreadsheet A 13855567 66534303"/>
    <s v="SBS RYD JUL-18 VAT ADJUSTMENT JOURNAL Adjustment GBP"/>
    <d v="2018-09-07T00:00:00"/>
    <s v="SSC PETRAUSKAS, MICHAELA"/>
    <n v="1007"/>
    <s v="HURST WARNE  PARTNERS SURVEYORS LTD-OR12_253751-HWLTD120A-800-http://nww.docserv.wyss.nhs.uk/synergyiim/dist/?val=612586_5108546_20180702130444"/>
    <x v="156"/>
    <m/>
    <d v="2018-09-07T00:00:00"/>
    <m/>
    <s v="HURST WARNE  PARTNERS SURVEYORS LTD-OR12_253751-HWLTD120A-800-"/>
    <m/>
    <m/>
    <s v="http://nww.docserv.wyss.nhs.uk/synergyiim/dist/?val=612586_5108546_20180702130444"/>
    <m/>
    <m/>
    <m/>
    <s v="Planning and Business Development"/>
    <x v="1"/>
    <x v="0"/>
    <x v="1"/>
    <s v="7310 Legal / Prof Fees"/>
    <x v="1"/>
  </r>
  <r>
    <s v="E35930"/>
    <s v="7310"/>
    <s v="00000"/>
    <s v="F8221"/>
    <s v="000000"/>
    <s v="Estates &amp; Facilities"/>
    <s v="Legal / Prof Fees"/>
    <s v="Default"/>
    <s v="Pulborough ACRP"/>
    <s v="Default"/>
    <n v="900"/>
    <d v="2018-08-01T00:00:00"/>
    <s v="Adjustment"/>
    <s v="Spreadsheet"/>
    <s v="SBS RYD JUL-18 VAT ADJUSTMENT JOURNAL"/>
    <s v="Spreadsheet A 13855567 66534303"/>
    <s v="SBS RYD JUL-18 VAT ADJUSTMENT JOURNAL Adjustment GBP"/>
    <d v="2018-09-07T00:00:00"/>
    <s v="SSC PETRAUSKAS, MICHAELA"/>
    <n v="1008"/>
    <s v="CAXTONS CARTERED SURVEYORS-CANCAG240011590-0-http://nww.docserv.wyss.nhs.uk/synergyiim/dist/?val=643552_5322733_20180724121622"/>
    <x v="156"/>
    <m/>
    <d v="2018-09-07T00:00:00"/>
    <m/>
    <s v="CAXTONS CARTERED SURVEYORS-CANCAG240011590-0-"/>
    <m/>
    <m/>
    <s v="http://nww.docserv.wyss.nhs.uk/synergyiim/dist/?val=643552_5322733_20180724121622"/>
    <m/>
    <m/>
    <m/>
    <s v="Planning and Business Development"/>
    <x v="1"/>
    <x v="0"/>
    <x v="1"/>
    <s v="7310 Legal / Prof Fees"/>
    <x v="1"/>
  </r>
  <r>
    <s v="E35930"/>
    <s v="7310"/>
    <s v="00000"/>
    <s v="F8235"/>
    <s v="000000"/>
    <s v="Estates &amp; Facilities"/>
    <s v="Legal / Prof Fees"/>
    <s v="Default"/>
    <s v="Bognor South ACRP"/>
    <s v="Default"/>
    <n v="290"/>
    <d v="2018-08-01T00:00:00"/>
    <s v="Purchase Invoices"/>
    <s v="Payables"/>
    <s v="Journal Import 65586936:"/>
    <s v="Payables A 13668356 65586936"/>
    <s v="AUG-18 Purchase Invoices GBP"/>
    <d v="2018-08-09T00:00:00"/>
    <s v="SSCREPMAN,"/>
    <n v="56"/>
    <s v="Journal Import Created"/>
    <x v="0"/>
    <n v="403679"/>
    <d v="2018-07-25T00:00:00"/>
    <n v="165064187"/>
    <m/>
    <s v="PO Invoice"/>
    <m/>
    <s v="http://nww.docserv.wyss.nhs.uk/synergyiim/dist/?val=663317_5505839_20180807180436"/>
    <n v="1"/>
    <n v="290"/>
    <m/>
    <s v="Planning and Business Development"/>
    <x v="1"/>
    <x v="0"/>
    <x v="1"/>
    <s v="7310 Legal / Prof Fees"/>
    <x v="0"/>
  </r>
  <r>
    <s v="E35930"/>
    <s v="7310"/>
    <s v="00000"/>
    <s v="F8235"/>
    <s v="000000"/>
    <s v="Estates &amp; Facilities"/>
    <s v="Legal / Prof Fees"/>
    <s v="Default"/>
    <s v="Bognor South ACRP"/>
    <s v="Default"/>
    <n v="-207.4"/>
    <d v="2018-08-01T00:00:00"/>
    <s v="Receiving"/>
    <s v="Cost Management"/>
    <s v="Journal Import 65260194:"/>
    <s v="Cost Management A 13601772 65260194 2"/>
    <s v="01-AUG-2018 Receiving GBP"/>
    <d v="2018-07-31T00:00:00"/>
    <s v="SSCREPMAN,"/>
    <n v="3306"/>
    <s v="Bognor South ACRP - Lease Works for new ACRP at Bognor Fire Station"/>
    <x v="0"/>
    <n v="165064187"/>
    <d v="2018-06-22T00:00:00"/>
    <m/>
    <m/>
    <m/>
    <s v="LONDON-4"/>
    <m/>
    <m/>
    <m/>
    <m/>
    <s v="Planning and Business Development"/>
    <x v="1"/>
    <x v="0"/>
    <x v="1"/>
    <s v="7310 Legal / Prof Fees"/>
    <x v="0"/>
  </r>
  <r>
    <s v="E35930"/>
    <s v="7310"/>
    <s v="00000"/>
    <s v="F8235"/>
    <s v="000000"/>
    <s v="Estates &amp; Facilities"/>
    <s v="Legal / Prof Fees"/>
    <s v="Default"/>
    <s v="Bognor South ACRP"/>
    <s v="Default"/>
    <n v="207.4"/>
    <d v="2018-08-01T00:00:00"/>
    <s v="Receiving"/>
    <s v="Cost Management"/>
    <s v="Journal Import 66289567:"/>
    <s v="Cost Management A 13804752 66289567"/>
    <s v="31-AUG-2018 Receiving GBP"/>
    <d v="2018-08-31T00:00:00"/>
    <s v="SSCREPMAN,"/>
    <n v="3417"/>
    <s v="Bognor South ACRP - Lease Works for new ACRP at Bognor Fire Station"/>
    <x v="0"/>
    <n v="165064187"/>
    <d v="2018-08-10T00:00:00"/>
    <m/>
    <m/>
    <m/>
    <s v="LONDON-4"/>
    <m/>
    <m/>
    <m/>
    <m/>
    <s v="Planning and Business Development"/>
    <x v="1"/>
    <x v="0"/>
    <x v="1"/>
    <s v="7310 Legal / Prof Fees"/>
    <x v="0"/>
  </r>
  <r>
    <s v="E35930"/>
    <s v="7310"/>
    <s v="00000"/>
    <s v="00000"/>
    <s v="000000"/>
    <s v="Estates &amp; Facilities"/>
    <s v="Legal / Prof Fees"/>
    <s v="Default"/>
    <s v="Default"/>
    <s v="Default"/>
    <n v="1564.87"/>
    <d v="2018-09-01T00:00:00"/>
    <s v="Adjustment"/>
    <s v="Spreadsheet"/>
    <s v="SBS RYD AUG-18 VAT ADJUSTMENT JOURNAL"/>
    <s v="Spreadsheet A 14041138 67469795"/>
    <s v="SBS RYD AUG-18 VAT ADJUSTMENT JOURNAL Adjustment GBP"/>
    <d v="2018-10-05T00:00:00"/>
    <s v="SSC PETRAUSKAS, MICHAELA"/>
    <n v="1226"/>
    <s v="LAKERS LLP-941-0-https://nww.einvoice-prod.sbs.nhs.uk:8179/invoicepdf/f327f1fb-79e6-5342-a5bf-dd25d4f75375"/>
    <x v="161"/>
    <m/>
    <d v="2018-10-05T00:00:00"/>
    <m/>
    <s v="LAKERS LLP-941-0-"/>
    <m/>
    <m/>
    <s v="https://nww.einvoice-prod.sbs.nhs.uk:8179/invoicepdf/f327f1fb-79e6-5342-a5bf-dd25d4f75375"/>
    <m/>
    <m/>
    <m/>
    <s v="Planning and Business Development"/>
    <x v="1"/>
    <x v="0"/>
    <x v="1"/>
    <s v="7310 Legal / Prof Fees"/>
    <x v="1"/>
  </r>
  <r>
    <s v="E35930"/>
    <s v="7310"/>
    <s v="00000"/>
    <s v="00000"/>
    <s v="000000"/>
    <s v="Estates &amp; Facilities"/>
    <s v="Legal / Prof Fees"/>
    <s v="Default"/>
    <s v="Default"/>
    <s v="Default"/>
    <n v="9506.26"/>
    <d v="2018-09-01T00:00:00"/>
    <s v="Purchase Invoices"/>
    <s v="Payables"/>
    <s v="Journal Import 66456074:"/>
    <s v="Payables A 13838319 66456074"/>
    <s v="SEP-18 Purchase Invoices GBP"/>
    <d v="2018-09-05T00:00:00"/>
    <s v="SSCREPMAN,"/>
    <n v="43"/>
    <s v="Journal Import Created"/>
    <x v="365"/>
    <n v="942"/>
    <d v="2018-08-31T00:00:00"/>
    <n v="165069232"/>
    <m/>
    <s v="PO Invoice"/>
    <m/>
    <s v="https://nww.einvoice-prod.sbs.nhs.uk:8179/invoicepdf/71e136a7-79fb-5b3c-9770-eb287df15e55"/>
    <n v="1"/>
    <n v="4753"/>
    <m/>
    <s v="Planning and Business Development"/>
    <x v="1"/>
    <x v="0"/>
    <x v="1"/>
    <s v="7310 Legal / Prof Fees"/>
    <x v="0"/>
  </r>
  <r>
    <s v="E35930"/>
    <s v="7310"/>
    <s v="00000"/>
    <s v="00000"/>
    <s v="000000"/>
    <s v="Estates &amp; Facilities"/>
    <s v="Legal / Prof Fees"/>
    <s v="Default"/>
    <s v="Default"/>
    <s v="Default"/>
    <n v="-4753.13"/>
    <d v="2018-09-01T00:00:00"/>
    <s v="Purchase Invoices"/>
    <s v="Payables"/>
    <s v="Journal Import 66456074:"/>
    <s v="Payables A 13838319 66456074"/>
    <s v="SEP-18 Purchase Invoices GBP"/>
    <d v="2018-09-05T00:00:00"/>
    <s v="SSCREPMAN,"/>
    <n v="44"/>
    <s v="Journal Import Created"/>
    <x v="365"/>
    <n v="942"/>
    <d v="2018-08-31T00:00:00"/>
    <n v="165069232"/>
    <m/>
    <s v="PO Invoice"/>
    <m/>
    <s v="https://nww.einvoice-prod.sbs.nhs.uk:8179/invoicepdf/71e136a7-79fb-5b3c-9770-eb287df15e55"/>
    <n v="1"/>
    <n v="-4753"/>
    <m/>
    <s v="Planning and Business Development"/>
    <x v="1"/>
    <x v="0"/>
    <x v="1"/>
    <s v="7310 Legal / Prof Fees"/>
    <x v="0"/>
  </r>
  <r>
    <s v="E35930"/>
    <s v="7310"/>
    <s v="00000"/>
    <s v="00000"/>
    <s v="000000"/>
    <s v="Estates &amp; Facilities"/>
    <s v="Legal / Prof Fees"/>
    <s v="Default"/>
    <s v="Default"/>
    <s v="Default"/>
    <n v="142"/>
    <d v="2018-09-01T00:00:00"/>
    <s v="Purchase Invoices"/>
    <s v="Payables"/>
    <s v="Journal Import 66697129:"/>
    <s v="Payables A 13885207 66697129"/>
    <s v="SEP-18 Purchase Invoices GBP"/>
    <d v="2018-09-12T00:00:00"/>
    <s v="SSCREPMAN,"/>
    <n v="32"/>
    <s v="Journal Import Created"/>
    <x v="0"/>
    <n v="405685"/>
    <d v="2018-08-17T00:00:00"/>
    <n v="165065876"/>
    <m/>
    <s v="PO Invoice"/>
    <m/>
    <s v="http://nww.docserv.wyss.nhs.uk/synergyiim/dist/?val=689336_5765808_20180903135542"/>
    <n v="1"/>
    <n v="142"/>
    <m/>
    <s v="Planning and Business Development"/>
    <x v="1"/>
    <x v="0"/>
    <x v="1"/>
    <s v="7310 Legal / Prof Fees"/>
    <x v="0"/>
  </r>
  <r>
    <s v="E35930"/>
    <s v="7310"/>
    <s v="00000"/>
    <s v="00000"/>
    <s v="000000"/>
    <s v="Estates &amp; Facilities"/>
    <s v="Legal / Prof Fees"/>
    <s v="Default"/>
    <s v="Default"/>
    <s v="Default"/>
    <n v="210"/>
    <d v="2018-09-01T00:00:00"/>
    <s v="Purchase Invoices"/>
    <s v="Payables"/>
    <s v="Journal Import 67117120:"/>
    <s v="Payables A 13966332 67117120"/>
    <s v="SEP-18 Purchase Invoices GBP"/>
    <d v="2018-09-25T00:00:00"/>
    <s v="SSCREPMAN,"/>
    <n v="28"/>
    <s v="Journal Import Created"/>
    <x v="0"/>
    <n v="407875"/>
    <d v="2018-09-18T00:00:00"/>
    <n v="165063135"/>
    <m/>
    <s v="PO Invoice"/>
    <m/>
    <s v="http://nww.docserv.wyss.nhs.uk/synergyiim/dist/?val=717414_5989288_20180924141403"/>
    <n v="1"/>
    <n v="210"/>
    <m/>
    <s v="Planning and Business Development"/>
    <x v="1"/>
    <x v="0"/>
    <x v="1"/>
    <s v="7310 Legal / Prof Fees"/>
    <x v="0"/>
  </r>
  <r>
    <s v="E35930"/>
    <s v="7310"/>
    <s v="00000"/>
    <s v="00000"/>
    <s v="000000"/>
    <s v="Estates &amp; Facilities"/>
    <s v="Legal / Prof Fees"/>
    <s v="Default"/>
    <s v="Default"/>
    <s v="Default"/>
    <n v="210"/>
    <d v="2018-09-01T00:00:00"/>
    <s v="Purchase Invoices"/>
    <s v="Payables"/>
    <s v="Journal Import 67124739:"/>
    <s v="Payables A 13974088 67124739"/>
    <s v="SEP-18 Purchase Invoices GBP"/>
    <d v="2018-09-26T00:00:00"/>
    <s v="SSCREPMAN,"/>
    <n v="22"/>
    <s v="Journal Import Created"/>
    <x v="0"/>
    <n v="407875"/>
    <d v="2018-09-18T00:00:00"/>
    <n v="165063135"/>
    <m/>
    <s v="PO Invoice"/>
    <m/>
    <s v="http://nww.docserv.wyss.nhs.uk/synergyiim/dist/?val=717414_5989288_20180924141403"/>
    <n v="1"/>
    <n v="210"/>
    <m/>
    <s v="Planning and Business Development"/>
    <x v="1"/>
    <x v="0"/>
    <x v="1"/>
    <s v="7310 Legal / Prof Fees"/>
    <x v="0"/>
  </r>
  <r>
    <s v="E35930"/>
    <s v="7310"/>
    <s v="00000"/>
    <s v="00000"/>
    <s v="000000"/>
    <s v="Estates &amp; Facilities"/>
    <s v="Legal / Prof Fees"/>
    <s v="Default"/>
    <s v="Default"/>
    <s v="Default"/>
    <n v="-210"/>
    <d v="2018-09-01T00:00:00"/>
    <s v="Purchase Invoices"/>
    <s v="Payables"/>
    <s v="Journal Import 67124739:"/>
    <s v="Payables A 13974088 67124739"/>
    <s v="SEP-18 Purchase Invoices GBP"/>
    <d v="2018-09-26T00:00:00"/>
    <s v="SSCREPMAN,"/>
    <n v="23"/>
    <s v="Journal Import Created"/>
    <x v="0"/>
    <n v="407875"/>
    <d v="2018-09-18T00:00:00"/>
    <n v="165063135"/>
    <m/>
    <s v="PO Invoice"/>
    <m/>
    <s v="http://nww.docserv.wyss.nhs.uk/synergyiim/dist/?val=717414_5989288_20180924141403"/>
    <n v="1"/>
    <n v="-210"/>
    <m/>
    <s v="Planning and Business Development"/>
    <x v="1"/>
    <x v="0"/>
    <x v="1"/>
    <s v="7310 Legal / Prof Fees"/>
    <x v="0"/>
  </r>
  <r>
    <s v="E35930"/>
    <s v="7310"/>
    <s v="00000"/>
    <s v="00000"/>
    <s v="000000"/>
    <s v="Estates &amp; Facilities"/>
    <s v="Legal / Prof Fees"/>
    <s v="Default"/>
    <s v="Default"/>
    <s v="Default"/>
    <n v="2902"/>
    <d v="2018-09-01T00:00:00"/>
    <s v="Purchase Invoices"/>
    <s v="Payables"/>
    <s v="Journal Import 67153002:"/>
    <s v="Payables A 13973359 67153002"/>
    <s v="SEP-18 Purchase Invoices GBP"/>
    <d v="2018-09-26T00:00:00"/>
    <s v="SSCREPMAN,"/>
    <n v="50"/>
    <s v="Journal Import Created"/>
    <x v="0"/>
    <n v="407881"/>
    <d v="2018-09-18T00:00:00"/>
    <n v="165042377"/>
    <m/>
    <s v="PO Invoice"/>
    <m/>
    <s v="http://nww.docserv.wyss.nhs.uk/synergyiim/dist/?val=717414_5989284_20180924141403"/>
    <n v="1"/>
    <n v="2902"/>
    <m/>
    <s v="Planning and Business Development"/>
    <x v="1"/>
    <x v="0"/>
    <x v="1"/>
    <s v="7310 Legal / Prof Fees"/>
    <x v="0"/>
  </r>
  <r>
    <s v="E35930"/>
    <s v="7310"/>
    <s v="00000"/>
    <s v="00000"/>
    <s v="000000"/>
    <s v="Estates &amp; Facilities"/>
    <s v="Legal / Prof Fees"/>
    <s v="Default"/>
    <s v="Default"/>
    <s v="Default"/>
    <n v="-39"/>
    <d v="2018-09-01T00:00:00"/>
    <s v="Receiving"/>
    <s v="Cost Management"/>
    <s v="Journal Import 66289567:"/>
    <s v="Cost Management A 13804752 66289567 2"/>
    <s v="01-SEP-2018 Receiving GBP"/>
    <d v="2018-08-31T00:00:00"/>
    <s v="SSCREPMAN,"/>
    <n v="2995"/>
    <s v="Licence agreement for Hastings  to cover one year 06.02.17 to 06.02.18"/>
    <x v="367"/>
    <n v="165061487"/>
    <d v="2017-03-30T00:00:00"/>
    <m/>
    <m/>
    <m/>
    <s v="OLDHAM"/>
    <m/>
    <m/>
    <m/>
    <m/>
    <s v="Planning and Business Development"/>
    <x v="1"/>
    <x v="0"/>
    <x v="1"/>
    <s v="7310 Legal / Prof Fees"/>
    <x v="1"/>
  </r>
  <r>
    <s v="E35930"/>
    <s v="7310"/>
    <s v="00000"/>
    <s v="00000"/>
    <s v="000000"/>
    <s v="Estates &amp; Facilities"/>
    <s v="Legal / Prof Fees"/>
    <s v="Default"/>
    <s v="Default"/>
    <s v="Default"/>
    <n v="-18"/>
    <d v="2018-09-01T00:00:00"/>
    <s v="Receiving"/>
    <s v="Cost Management"/>
    <s v="Journal Import 66289567:"/>
    <s v="Cost Management A 13804752 66289567 2"/>
    <s v="01-SEP-2018 Receiving GBP"/>
    <d v="2018-08-31T00:00:00"/>
    <s v="SSCREPMAN,"/>
    <n v="2996"/>
    <s v="Steve Laker professional services  over multiple sites financial year - Invoice 941"/>
    <x v="365"/>
    <n v="165069232"/>
    <d v="2018-08-03T00:00:00"/>
    <m/>
    <m/>
    <m/>
    <s v="REIGATE"/>
    <m/>
    <m/>
    <m/>
    <m/>
    <s v="Planning and Business Development"/>
    <x v="1"/>
    <x v="0"/>
    <x v="1"/>
    <s v="7310 Legal / Prof Fees"/>
    <x v="0"/>
  </r>
  <r>
    <s v="E35930"/>
    <s v="7310"/>
    <s v="00000"/>
    <s v="00000"/>
    <s v="000000"/>
    <s v="Estates &amp; Facilities"/>
    <s v="Legal / Prof Fees"/>
    <s v="Default"/>
    <s v="Default"/>
    <s v="Default"/>
    <n v="-4680"/>
    <d v="2018-09-01T00:00:00"/>
    <s v="Receiving"/>
    <s v="Cost Management"/>
    <s v="Journal Import 66289567:"/>
    <s v="Cost Management A 13804752 66289567 2"/>
    <s v="01-SEP-2018 Receiving GBP"/>
    <d v="2018-08-31T00:00:00"/>
    <s v="SSCREPMAN,"/>
    <n v="2997"/>
    <s v="Steve Laker professional services  over multiple sites financial year 17/18 Feb 2018 - Invoice 936"/>
    <x v="365"/>
    <n v="165067999"/>
    <d v="2018-03-07T00:00:00"/>
    <m/>
    <m/>
    <m/>
    <s v="REIGATE"/>
    <m/>
    <m/>
    <m/>
    <m/>
    <s v="Planning and Business Development"/>
    <x v="1"/>
    <x v="0"/>
    <x v="1"/>
    <s v="7310 Legal / Prof Fees"/>
    <x v="0"/>
  </r>
  <r>
    <s v="E35930"/>
    <s v="7310"/>
    <s v="00000"/>
    <s v="00000"/>
    <s v="000000"/>
    <s v="Estates &amp; Facilities"/>
    <s v="Legal / Prof Fees"/>
    <s v="Default"/>
    <s v="Default"/>
    <s v="Default"/>
    <n v="-566.09"/>
    <d v="2018-09-01T00:00:00"/>
    <s v="Receiving"/>
    <s v="Cost Management"/>
    <s v="Journal Import 66289567:"/>
    <s v="Cost Management A 13804752 66289567 2"/>
    <s v="01-SEP-2018 Receiving GBP"/>
    <d v="2018-08-31T00:00:00"/>
    <s v="SSCREPMAN,"/>
    <n v="2998"/>
    <s v="Agency costs for Alex Hughes at 12.58ph for 37.5hrs per week."/>
    <x v="133"/>
    <n v="165058929"/>
    <d v="2017-02-06T00:00:00"/>
    <m/>
    <m/>
    <m/>
    <s v="LONDON-1"/>
    <m/>
    <m/>
    <m/>
    <m/>
    <s v="Planning and Business Development"/>
    <x v="1"/>
    <x v="0"/>
    <x v="1"/>
    <s v="7310 Legal / Prof Fees"/>
    <x v="1"/>
  </r>
  <r>
    <s v="E35930"/>
    <s v="7310"/>
    <s v="00000"/>
    <s v="00000"/>
    <s v="000000"/>
    <s v="Estates &amp; Facilities"/>
    <s v="Legal / Prof Fees"/>
    <s v="Default"/>
    <s v="Default"/>
    <s v="Default"/>
    <n v="-554.79999999999995"/>
    <d v="2018-09-01T00:00:00"/>
    <s v="Receiving"/>
    <s v="Cost Management"/>
    <s v="Journal Import 66289567:"/>
    <s v="Cost Management A 13804752 66289567 2"/>
    <s v="01-SEP-2018 Receiving GBP"/>
    <d v="2018-08-31T00:00:00"/>
    <s v="SSCREPMAN,"/>
    <n v="2999"/>
    <s v="PO raised to reconcile remaining fees invoiced against PO No: 165042377.  Please match this to PO: 165042377."/>
    <x v="0"/>
    <n v="165042377"/>
    <d v="2017-10-30T00:00:00"/>
    <m/>
    <m/>
    <m/>
    <s v="LONDON-4"/>
    <m/>
    <m/>
    <m/>
    <m/>
    <s v="Planning and Business Development"/>
    <x v="1"/>
    <x v="0"/>
    <x v="1"/>
    <s v="7310 Legal / Prof Fees"/>
    <x v="0"/>
  </r>
  <r>
    <s v="E35930"/>
    <s v="7310"/>
    <s v="00000"/>
    <s v="00000"/>
    <s v="000000"/>
    <s v="Estates &amp; Facilities"/>
    <s v="Legal / Prof Fees"/>
    <s v="Default"/>
    <s v="Default"/>
    <s v="Default"/>
    <n v="18"/>
    <d v="2018-09-01T00:00:00"/>
    <s v="Receiving"/>
    <s v="Cost Management"/>
    <s v="Journal Import 67235696:"/>
    <s v="Cost Management A 13989556 67235696"/>
    <s v="28-SEP-2018 Receiving GBP"/>
    <d v="2018-09-28T00:00:00"/>
    <s v="SSCREPMAN,"/>
    <n v="2824"/>
    <s v="Steve Laker professional services  over multiple sites financial year - Invoice 941"/>
    <x v="365"/>
    <n v="165069232"/>
    <d v="2018-08-03T00:00:00"/>
    <m/>
    <m/>
    <m/>
    <s v="REIGATE"/>
    <m/>
    <m/>
    <m/>
    <m/>
    <s v="Planning and Business Development"/>
    <x v="1"/>
    <x v="0"/>
    <x v="1"/>
    <s v="7310 Legal / Prof Fees"/>
    <x v="0"/>
  </r>
  <r>
    <s v="E35930"/>
    <s v="7310"/>
    <s v="00000"/>
    <s v="00000"/>
    <s v="000000"/>
    <s v="Estates &amp; Facilities"/>
    <s v="Legal / Prof Fees"/>
    <s v="Default"/>
    <s v="Default"/>
    <s v="Default"/>
    <n v="4680"/>
    <d v="2018-09-01T00:00:00"/>
    <s v="Receiving"/>
    <s v="Cost Management"/>
    <s v="Journal Import 67235696:"/>
    <s v="Cost Management A 13989556 67235696"/>
    <s v="28-SEP-2018 Receiving GBP"/>
    <d v="2018-09-28T00:00:00"/>
    <s v="SSCREPMAN,"/>
    <n v="2825"/>
    <s v="Steve Laker professional services  over multiple sites financial year 17/18 Feb 2018 - Invoice 936"/>
    <x v="365"/>
    <n v="165067999"/>
    <d v="2018-03-07T00:00:00"/>
    <m/>
    <m/>
    <m/>
    <s v="REIGATE"/>
    <m/>
    <m/>
    <m/>
    <m/>
    <s v="Planning and Business Development"/>
    <x v="1"/>
    <x v="0"/>
    <x v="1"/>
    <s v="7310 Legal / Prof Fees"/>
    <x v="0"/>
  </r>
  <r>
    <s v="E35930"/>
    <s v="7310"/>
    <s v="00000"/>
    <s v="00000"/>
    <s v="000000"/>
    <s v="Estates &amp; Facilities"/>
    <s v="Legal / Prof Fees"/>
    <s v="Default"/>
    <s v="Default"/>
    <s v="Default"/>
    <n v="566.09"/>
    <d v="2018-09-01T00:00:00"/>
    <s v="Receiving"/>
    <s v="Cost Management"/>
    <s v="Journal Import 67235696:"/>
    <s v="Cost Management A 13989556 67235696"/>
    <s v="28-SEP-2018 Receiving GBP"/>
    <d v="2018-09-28T00:00:00"/>
    <s v="SSCREPMAN,"/>
    <n v="2826"/>
    <s v="Agency costs for Alex Hughes at 12.58ph for 37.5hrs per week."/>
    <x v="133"/>
    <n v="165058929"/>
    <d v="2017-02-06T00:00:00"/>
    <m/>
    <m/>
    <m/>
    <s v="LONDON"/>
    <m/>
    <m/>
    <m/>
    <m/>
    <s v="Planning and Business Development"/>
    <x v="1"/>
    <x v="0"/>
    <x v="1"/>
    <s v="7310 Legal / Prof Fees"/>
    <x v="1"/>
  </r>
  <r>
    <s v="E35930"/>
    <s v="7310"/>
    <s v="00000"/>
    <s v="00000"/>
    <s v="000000"/>
    <s v="Estates &amp; Facilities"/>
    <s v="Legal / Prof Fees"/>
    <s v="Default"/>
    <s v="Default"/>
    <s v="Default"/>
    <n v="39"/>
    <d v="2018-09-01T00:00:00"/>
    <s v="Receiving"/>
    <s v="Cost Management"/>
    <s v="Journal Import 67235696:"/>
    <s v="Cost Management A 13989556 67235696"/>
    <s v="28-SEP-2018 Receiving GBP"/>
    <d v="2018-09-28T00:00:00"/>
    <s v="SSCREPMAN,"/>
    <n v="2827"/>
    <s v="Licence agreement for Hastings  to cover one year 06.02.17 to 06.02.18"/>
    <x v="367"/>
    <n v="165061487"/>
    <d v="2017-03-30T00:00:00"/>
    <m/>
    <m/>
    <m/>
    <s v="OLDHAM"/>
    <m/>
    <m/>
    <m/>
    <m/>
    <s v="Planning and Business Development"/>
    <x v="1"/>
    <x v="0"/>
    <x v="1"/>
    <s v="7310 Legal / Prof Fees"/>
    <x v="1"/>
  </r>
  <r>
    <s v="E35930"/>
    <s v="7310"/>
    <s v="00000"/>
    <s v="F8025"/>
    <s v="000000"/>
    <s v="Estates &amp; Facilities"/>
    <s v="Legal / Prof Fees"/>
    <s v="Default"/>
    <s v="Hailsham"/>
    <s v="Default"/>
    <n v="-187.5"/>
    <d v="2018-09-01T00:00:00"/>
    <s v="Receiving"/>
    <s v="Cost Management"/>
    <s v="Journal Import 66289567:"/>
    <s v="Cost Management A 13804752 66289567 2"/>
    <s v="01-SEP-2018 Receiving GBP"/>
    <d v="2018-08-31T00:00:00"/>
    <s v="SSCREPMAN,"/>
    <n v="3423"/>
    <s v="Payment for EPC on site, proportioned payment to paid to ESCC via Fludes as agreed by Steve Laker"/>
    <x v="366"/>
    <n v="165070852"/>
    <d v="2018-07-27T00:00:00"/>
    <m/>
    <m/>
    <m/>
    <s v="BRIGHTON"/>
    <m/>
    <m/>
    <m/>
    <m/>
    <s v="Planning and Business Development"/>
    <x v="1"/>
    <x v="0"/>
    <x v="1"/>
    <s v="7310 Legal / Prof Fees"/>
    <x v="1"/>
  </r>
  <r>
    <s v="E35930"/>
    <s v="7310"/>
    <s v="00000"/>
    <s v="F8025"/>
    <s v="000000"/>
    <s v="Estates &amp; Facilities"/>
    <s v="Legal / Prof Fees"/>
    <s v="Default"/>
    <s v="Hailsham"/>
    <s v="Default"/>
    <n v="187.5"/>
    <d v="2018-09-01T00:00:00"/>
    <s v="Receiving"/>
    <s v="Cost Management"/>
    <s v="Journal Import 67235696:"/>
    <s v="Cost Management A 13989556 67235696"/>
    <s v="28-SEP-2018 Receiving GBP"/>
    <d v="2018-09-28T00:00:00"/>
    <s v="SSCREPMAN,"/>
    <n v="3249"/>
    <s v="Payment for EPC on site, proportioned payment to paid to ESCC via Fludes as agreed by Steve Laker"/>
    <x v="366"/>
    <n v="165070852"/>
    <d v="2018-07-27T00:00:00"/>
    <m/>
    <m/>
    <m/>
    <s v="BRIGHTON"/>
    <m/>
    <m/>
    <m/>
    <m/>
    <s v="Planning and Business Development"/>
    <x v="1"/>
    <x v="0"/>
    <x v="1"/>
    <s v="7310 Legal / Prof Fees"/>
    <x v="1"/>
  </r>
  <r>
    <s v="E35930"/>
    <s v="7310"/>
    <s v="00000"/>
    <s v="F8235"/>
    <s v="000000"/>
    <s v="Estates &amp; Facilities"/>
    <s v="Legal / Prof Fees"/>
    <s v="Default"/>
    <s v="Bognor South ACRP"/>
    <s v="Default"/>
    <n v="964.5"/>
    <d v="2018-09-01T00:00:00"/>
    <s v="Purchase Invoices"/>
    <s v="Payables"/>
    <s v="Journal Import 67117120:"/>
    <s v="Payables A 13966332 67117120"/>
    <s v="SEP-18 Purchase Invoices GBP"/>
    <d v="2018-09-25T00:00:00"/>
    <s v="SSCREPMAN,"/>
    <n v="42"/>
    <s v="Journal Import Created"/>
    <x v="0"/>
    <n v="407872"/>
    <d v="2018-09-18T00:00:00"/>
    <n v="165064187"/>
    <m/>
    <s v="PO Invoice"/>
    <m/>
    <s v="http://nww.docserv.wyss.nhs.uk/synergyiim/dist/?val=717414_5989286_20180924141403"/>
    <n v="1"/>
    <n v="965"/>
    <m/>
    <s v="Planning and Business Development"/>
    <x v="1"/>
    <x v="0"/>
    <x v="1"/>
    <s v="7310 Legal / Prof Fees"/>
    <x v="0"/>
  </r>
  <r>
    <s v="E35930"/>
    <s v="7310"/>
    <s v="00000"/>
    <s v="F8235"/>
    <s v="000000"/>
    <s v="Estates &amp; Facilities"/>
    <s v="Legal / Prof Fees"/>
    <s v="Default"/>
    <s v="Bognor South ACRP"/>
    <s v="Default"/>
    <n v="964.5"/>
    <d v="2018-09-01T00:00:00"/>
    <s v="Purchase Invoices"/>
    <s v="Payables"/>
    <s v="Journal Import 67124739:"/>
    <s v="Payables A 13974088 67124739"/>
    <s v="SEP-18 Purchase Invoices GBP"/>
    <d v="2018-09-26T00:00:00"/>
    <s v="SSCREPMAN,"/>
    <n v="26"/>
    <s v="Journal Import Created"/>
    <x v="0"/>
    <n v="407872"/>
    <d v="2018-09-18T00:00:00"/>
    <n v="165064187"/>
    <m/>
    <s v="PO Invoice"/>
    <m/>
    <s v="http://nww.docserv.wyss.nhs.uk/synergyiim/dist/?val=717414_5989286_20180924141403"/>
    <n v="1"/>
    <n v="965"/>
    <m/>
    <s v="Planning and Business Development"/>
    <x v="1"/>
    <x v="0"/>
    <x v="1"/>
    <s v="7310 Legal / Prof Fees"/>
    <x v="0"/>
  </r>
  <r>
    <s v="E35930"/>
    <s v="7310"/>
    <s v="00000"/>
    <s v="F8235"/>
    <s v="000000"/>
    <s v="Estates &amp; Facilities"/>
    <s v="Legal / Prof Fees"/>
    <s v="Default"/>
    <s v="Bognor South ACRP"/>
    <s v="Default"/>
    <n v="-964.5"/>
    <d v="2018-09-01T00:00:00"/>
    <s v="Purchase Invoices"/>
    <s v="Payables"/>
    <s v="Journal Import 67124739:"/>
    <s v="Payables A 13974088 67124739"/>
    <s v="SEP-18 Purchase Invoices GBP"/>
    <d v="2018-09-26T00:00:00"/>
    <s v="SSCREPMAN,"/>
    <n v="27"/>
    <s v="Journal Import Created"/>
    <x v="0"/>
    <n v="407872"/>
    <d v="2018-09-18T00:00:00"/>
    <n v="165064187"/>
    <m/>
    <s v="PO Invoice"/>
    <m/>
    <s v="http://nww.docserv.wyss.nhs.uk/synergyiim/dist/?val=717414_5989286_20180924141403"/>
    <n v="1"/>
    <n v="-965"/>
    <m/>
    <s v="Planning and Business Development"/>
    <x v="1"/>
    <x v="0"/>
    <x v="1"/>
    <s v="7310 Legal / Prof Fees"/>
    <x v="0"/>
  </r>
  <r>
    <s v="E35930"/>
    <s v="7310"/>
    <s v="00000"/>
    <s v="F8235"/>
    <s v="000000"/>
    <s v="Estates &amp; Facilities"/>
    <s v="Legal / Prof Fees"/>
    <s v="Default"/>
    <s v="Bognor South ACRP"/>
    <s v="Default"/>
    <n v="-207.4"/>
    <d v="2018-09-01T00:00:00"/>
    <s v="Receiving"/>
    <s v="Cost Management"/>
    <s v="Journal Import 66289567:"/>
    <s v="Cost Management A 13804752 66289567 2"/>
    <s v="01-SEP-2018 Receiving GBP"/>
    <d v="2018-08-31T00:00:00"/>
    <s v="SSCREPMAN,"/>
    <n v="3417"/>
    <s v="Bognor South ACRP - Lease Works for new ACRP at Bognor Fire Station"/>
    <x v="0"/>
    <n v="165064187"/>
    <d v="2018-08-10T00:00:00"/>
    <m/>
    <m/>
    <m/>
    <s v="LONDON-4"/>
    <m/>
    <m/>
    <m/>
    <m/>
    <s v="Planning and Business Development"/>
    <x v="1"/>
    <x v="0"/>
    <x v="1"/>
    <s v="7310 Legal / Prof Fees"/>
    <x v="0"/>
  </r>
  <r>
    <s v="E35930"/>
    <s v="7310"/>
    <s v="00000"/>
    <s v="00000"/>
    <s v="000000"/>
    <s v="Estates &amp; Facilities"/>
    <s v="Legal / Prof Fees"/>
    <s v="Default"/>
    <s v="Default"/>
    <s v="Default"/>
    <n v="4268.3999999999996"/>
    <d v="2018-10-01T00:00:00"/>
    <s v="Adjustment"/>
    <s v="Spreadsheet"/>
    <s v="Capital M07 Adjustments"/>
    <s v="Spreadsheet A 14211781 68423946"/>
    <s v="RYD FIN RSM 1819 07 002 Adjustment GBP Adjustment GBP"/>
    <d v="2018-11-02T00:00:00"/>
    <s v="RYD MURPHY, RACHEL"/>
    <n v="50"/>
    <s v="Capsticks - http://nww.docserv.wyss.nhs.uk/synergyiim/dist/?val=717414_5989294_20180924141403"/>
    <x v="374"/>
    <m/>
    <d v="2018-11-02T00:00:00"/>
    <m/>
    <s v="Capsticks -"/>
    <m/>
    <m/>
    <s v="http://nww.docserv.wyss.nhs.uk/synergyiim/dist/?val=717414_5989294_20180924141403"/>
    <m/>
    <m/>
    <m/>
    <s v="Planning and Business Development"/>
    <x v="1"/>
    <x v="0"/>
    <x v="1"/>
    <s v="7310 Legal / Prof Fees"/>
    <x v="1"/>
  </r>
  <r>
    <s v="E35930"/>
    <s v="7310"/>
    <s v="00000"/>
    <s v="00000"/>
    <s v="000000"/>
    <s v="Estates &amp; Facilities"/>
    <s v="Legal / Prof Fees"/>
    <s v="Default"/>
    <s v="Default"/>
    <s v="Default"/>
    <n v="580.4"/>
    <d v="2018-10-01T00:00:00"/>
    <s v="Adjustment"/>
    <s v="Spreadsheet"/>
    <s v="SBS RYD SEP-18 VAT ADJUSTMENT JOURNAL"/>
    <s v="Spreadsheet A 14251346 68591556"/>
    <s v="SBS RYD SEP-18 VAT ADJUSTMENT JOURNAL Adjustment GBP"/>
    <d v="2018-11-07T00:00:00"/>
    <s v="SSC PETRAUSKAS, MICHAELA"/>
    <n v="894"/>
    <s v="CAPSTICKS SOLICITORS-407881-0-http://nww.docserv.wyss.nhs.uk/synergyiim/dist/?val=717414_5989284_20180924141403"/>
    <x v="164"/>
    <m/>
    <d v="2018-11-07T00:00:00"/>
    <m/>
    <s v="CAPSTICKS SOLICITORS-407881-0-"/>
    <m/>
    <m/>
    <s v="http://nww.docserv.wyss.nhs.uk/synergyiim/dist/?val=717414_5989284_20180924141403"/>
    <m/>
    <m/>
    <m/>
    <s v="Planning and Business Development"/>
    <x v="1"/>
    <x v="0"/>
    <x v="1"/>
    <s v="7310 Legal / Prof Fees"/>
    <x v="1"/>
  </r>
  <r>
    <s v="E35930"/>
    <s v="7310"/>
    <s v="00000"/>
    <s v="00000"/>
    <s v="000000"/>
    <s v="Estates &amp; Facilities"/>
    <s v="Legal / Prof Fees"/>
    <s v="Default"/>
    <s v="Default"/>
    <s v="Default"/>
    <n v="950.63"/>
    <d v="2018-10-01T00:00:00"/>
    <s v="Adjustment"/>
    <s v="Spreadsheet"/>
    <s v="SBS RYD SEP-18 VAT ADJUSTMENT JOURNAL"/>
    <s v="Spreadsheet A 14251346 68591556"/>
    <s v="SBS RYD SEP-18 VAT ADJUSTMENT JOURNAL Adjustment GBP"/>
    <d v="2018-11-07T00:00:00"/>
    <s v="SSC PETRAUSKAS, MICHAELA"/>
    <n v="895"/>
    <s v="LAKERS LLP-942-0-https://nww.einvoice-prod.sbs.nhs.uk:8179/invoicepdf/71e136a7-79fb-5b3c-9770-eb287df15e55"/>
    <x v="164"/>
    <m/>
    <d v="2018-11-07T00:00:00"/>
    <m/>
    <s v="LAKERS LLP-942-0-"/>
    <m/>
    <m/>
    <s v="https://nww.einvoice-prod.sbs.nhs.uk:8179/invoicepdf/71e136a7-79fb-5b3c-9770-eb287df15e55"/>
    <m/>
    <m/>
    <m/>
    <s v="Planning and Business Development"/>
    <x v="1"/>
    <x v="0"/>
    <x v="1"/>
    <s v="7310 Legal / Prof Fees"/>
    <x v="1"/>
  </r>
  <r>
    <s v="E35930"/>
    <s v="7310"/>
    <s v="00000"/>
    <s v="00000"/>
    <s v="000000"/>
    <s v="Estates &amp; Facilities"/>
    <s v="Legal / Prof Fees"/>
    <s v="Default"/>
    <s v="Default"/>
    <s v="Default"/>
    <n v="-2902"/>
    <d v="2018-10-01T00:00:00"/>
    <s v="Purchase Invoices"/>
    <s v="Payables"/>
    <s v="Journal Import 67360375:"/>
    <s v="Payables A 14019428 67360375"/>
    <s v="OCT-18 Purchase Invoices GBP"/>
    <d v="2018-10-02T00:00:00"/>
    <s v="SSCREPMAN,"/>
    <n v="13"/>
    <s v="Journal Import Created"/>
    <x v="0"/>
    <n v="407881"/>
    <d v="2018-09-18T00:00:00"/>
    <n v="165072330"/>
    <m/>
    <s v="PO Invoice"/>
    <m/>
    <s v="http://nww.docserv.wyss.nhs.uk/synergyiim/dist/?val=717414_5989284_20180924141403"/>
    <n v="1"/>
    <n v="-2902"/>
    <m/>
    <s v="Planning and Business Development"/>
    <x v="1"/>
    <x v="0"/>
    <x v="1"/>
    <s v="7310 Legal / Prof Fees"/>
    <x v="0"/>
  </r>
  <r>
    <s v="E35930"/>
    <s v="7310"/>
    <s v="00000"/>
    <s v="00000"/>
    <s v="000000"/>
    <s v="Estates &amp; Facilities"/>
    <s v="Legal / Prof Fees"/>
    <s v="Default"/>
    <s v="Default"/>
    <s v="Default"/>
    <n v="15356.26"/>
    <d v="2018-10-01T00:00:00"/>
    <s v="Purchase Invoices"/>
    <s v="Payables"/>
    <s v="Journal Import 67606391:"/>
    <s v="Payables A 14065349 67606391"/>
    <s v="OCT-18 Purchase Invoices GBP"/>
    <d v="2018-10-09T00:00:00"/>
    <s v="SSCREPMAN,"/>
    <n v="25"/>
    <s v="Journal Import Created"/>
    <x v="365"/>
    <n v="943"/>
    <d v="2018-10-01T00:00:00"/>
    <n v="165069232"/>
    <m/>
    <s v="PO Invoice"/>
    <m/>
    <s v="https://nww.einvoice-prod.sbs.nhs.uk:8179/invoicepdf/f8c245a4-854f-5776-9324-3f1abdc77931"/>
    <n v="1"/>
    <n v="7678"/>
    <m/>
    <s v="Planning and Business Development"/>
    <x v="1"/>
    <x v="0"/>
    <x v="1"/>
    <s v="7310 Legal / Prof Fees"/>
    <x v="0"/>
  </r>
  <r>
    <s v="E35930"/>
    <s v="7310"/>
    <s v="00000"/>
    <s v="00000"/>
    <s v="000000"/>
    <s v="Estates &amp; Facilities"/>
    <s v="Legal / Prof Fees"/>
    <s v="Default"/>
    <s v="Default"/>
    <s v="Default"/>
    <n v="-7678.13"/>
    <d v="2018-10-01T00:00:00"/>
    <s v="Purchase Invoices"/>
    <s v="Payables"/>
    <s v="Journal Import 67606391:"/>
    <s v="Payables A 14065349 67606391"/>
    <s v="OCT-18 Purchase Invoices GBP"/>
    <d v="2018-10-09T00:00:00"/>
    <s v="SSCREPMAN,"/>
    <n v="26"/>
    <s v="Journal Import Created"/>
    <x v="365"/>
    <n v="943"/>
    <d v="2018-10-01T00:00:00"/>
    <n v="165069232"/>
    <m/>
    <s v="PO Invoice"/>
    <m/>
    <s v="https://nww.einvoice-prod.sbs.nhs.uk:8179/invoicepdf/f8c245a4-854f-5776-9324-3f1abdc77931"/>
    <n v="1"/>
    <n v="-7678"/>
    <m/>
    <s v="Planning and Business Development"/>
    <x v="1"/>
    <x v="0"/>
    <x v="1"/>
    <s v="7310 Legal / Prof Fees"/>
    <x v="0"/>
  </r>
  <r>
    <s v="E35930"/>
    <s v="7310"/>
    <s v="00000"/>
    <s v="00000"/>
    <s v="000000"/>
    <s v="Estates &amp; Facilities"/>
    <s v="Legal / Prof Fees"/>
    <s v="Default"/>
    <s v="Default"/>
    <s v="Default"/>
    <n v="-18"/>
    <d v="2018-10-01T00:00:00"/>
    <s v="Receiving"/>
    <s v="Cost Management"/>
    <s v="Journal Import 67235696:"/>
    <s v="Cost Management A 13989556 67235696 2"/>
    <s v="01-OCT-2018 Receiving GBP"/>
    <d v="2018-09-28T00:00:00"/>
    <s v="SSCREPMAN,"/>
    <n v="2824"/>
    <s v="Steve Laker professional services  over multiple sites financial year - Invoice 941"/>
    <x v="365"/>
    <n v="165069232"/>
    <d v="2018-08-03T00:00:00"/>
    <m/>
    <m/>
    <m/>
    <s v="REIGATE"/>
    <m/>
    <m/>
    <m/>
    <m/>
    <s v="Planning and Business Development"/>
    <x v="1"/>
    <x v="0"/>
    <x v="1"/>
    <s v="7310 Legal / Prof Fees"/>
    <x v="0"/>
  </r>
  <r>
    <s v="E35930"/>
    <s v="7310"/>
    <s v="00000"/>
    <s v="00000"/>
    <s v="000000"/>
    <s v="Estates &amp; Facilities"/>
    <s v="Legal / Prof Fees"/>
    <s v="Default"/>
    <s v="Default"/>
    <s v="Default"/>
    <n v="-4680"/>
    <d v="2018-10-01T00:00:00"/>
    <s v="Receiving"/>
    <s v="Cost Management"/>
    <s v="Journal Import 67235696:"/>
    <s v="Cost Management A 13989556 67235696 2"/>
    <s v="01-OCT-2018 Receiving GBP"/>
    <d v="2018-09-28T00:00:00"/>
    <s v="SSCREPMAN,"/>
    <n v="2825"/>
    <s v="Steve Laker professional services  over multiple sites financial year 17/18 Feb 2018 - Invoice 936"/>
    <x v="365"/>
    <n v="165067999"/>
    <d v="2018-03-07T00:00:00"/>
    <m/>
    <m/>
    <m/>
    <s v="REIGATE"/>
    <m/>
    <m/>
    <m/>
    <m/>
    <s v="Planning and Business Development"/>
    <x v="1"/>
    <x v="0"/>
    <x v="1"/>
    <s v="7310 Legal / Prof Fees"/>
    <x v="0"/>
  </r>
  <r>
    <s v="E35930"/>
    <s v="7310"/>
    <s v="00000"/>
    <s v="00000"/>
    <s v="000000"/>
    <s v="Estates &amp; Facilities"/>
    <s v="Legal / Prof Fees"/>
    <s v="Default"/>
    <s v="Default"/>
    <s v="Default"/>
    <n v="-566.09"/>
    <d v="2018-10-01T00:00:00"/>
    <s v="Receiving"/>
    <s v="Cost Management"/>
    <s v="Journal Import 67235696:"/>
    <s v="Cost Management A 13989556 67235696 2"/>
    <s v="01-OCT-2018 Receiving GBP"/>
    <d v="2018-09-28T00:00:00"/>
    <s v="SSCREPMAN,"/>
    <n v="2826"/>
    <s v="Agency costs for Alex Hughes at 12.58ph for 37.5hrs per week."/>
    <x v="133"/>
    <n v="165058929"/>
    <d v="2017-02-06T00:00:00"/>
    <m/>
    <m/>
    <m/>
    <s v="LONDON"/>
    <m/>
    <m/>
    <m/>
    <m/>
    <s v="Planning and Business Development"/>
    <x v="1"/>
    <x v="0"/>
    <x v="1"/>
    <s v="7310 Legal / Prof Fees"/>
    <x v="1"/>
  </r>
  <r>
    <s v="E35930"/>
    <s v="7310"/>
    <s v="00000"/>
    <s v="00000"/>
    <s v="000000"/>
    <s v="Estates &amp; Facilities"/>
    <s v="Legal / Prof Fees"/>
    <s v="Default"/>
    <s v="Default"/>
    <s v="Default"/>
    <n v="-39"/>
    <d v="2018-10-01T00:00:00"/>
    <s v="Receiving"/>
    <s v="Cost Management"/>
    <s v="Journal Import 67235696:"/>
    <s v="Cost Management A 13989556 67235696 2"/>
    <s v="01-OCT-2018 Receiving GBP"/>
    <d v="2018-09-28T00:00:00"/>
    <s v="SSCREPMAN,"/>
    <n v="2827"/>
    <s v="Licence agreement for Hastings  to cover one year 06.02.17 to 06.02.18"/>
    <x v="367"/>
    <n v="165061487"/>
    <d v="2017-03-30T00:00:00"/>
    <m/>
    <m/>
    <m/>
    <s v="OLDHAM"/>
    <m/>
    <m/>
    <m/>
    <m/>
    <s v="Planning and Business Development"/>
    <x v="1"/>
    <x v="0"/>
    <x v="1"/>
    <s v="7310 Legal / Prof Fees"/>
    <x v="1"/>
  </r>
  <r>
    <s v="E35930"/>
    <s v="7310"/>
    <s v="00000"/>
    <s v="00000"/>
    <s v="000000"/>
    <s v="Estates &amp; Facilities"/>
    <s v="Legal / Prof Fees"/>
    <s v="Default"/>
    <s v="Default"/>
    <s v="Default"/>
    <n v="4680"/>
    <d v="2018-10-01T00:00:00"/>
    <s v="Receiving"/>
    <s v="Cost Management"/>
    <s v="Journal Import 68348876:"/>
    <s v="Cost Management A 14197796 68348876"/>
    <s v="31-OCT-2018 Receiving GBP"/>
    <d v="2018-10-31T00:00:00"/>
    <s v="SSCREPMAN,"/>
    <n v="2637"/>
    <s v="Steve Laker professional services  over multiple sites financial year 17/18 Feb 2018 - Invoice 936"/>
    <x v="365"/>
    <n v="165067999"/>
    <d v="2018-03-07T00:00:00"/>
    <m/>
    <m/>
    <m/>
    <s v="REIGATE"/>
    <m/>
    <m/>
    <m/>
    <m/>
    <s v="Planning and Business Development"/>
    <x v="1"/>
    <x v="0"/>
    <x v="1"/>
    <s v="7310 Legal / Prof Fees"/>
    <x v="0"/>
  </r>
  <r>
    <s v="E35930"/>
    <s v="7310"/>
    <s v="00000"/>
    <s v="00000"/>
    <s v="000000"/>
    <s v="Estates &amp; Facilities"/>
    <s v="Legal / Prof Fees"/>
    <s v="Default"/>
    <s v="Default"/>
    <s v="Default"/>
    <n v="18"/>
    <d v="2018-10-01T00:00:00"/>
    <s v="Receiving"/>
    <s v="Cost Management"/>
    <s v="Journal Import 68348876:"/>
    <s v="Cost Management A 14197796 68348876"/>
    <s v="31-OCT-2018 Receiving GBP"/>
    <d v="2018-10-31T00:00:00"/>
    <s v="SSCREPMAN,"/>
    <n v="2638"/>
    <s v="Steve Laker professional services  over multiple sites financial year - Invoice 941"/>
    <x v="365"/>
    <n v="165069232"/>
    <d v="2018-08-03T00:00:00"/>
    <m/>
    <m/>
    <m/>
    <s v="REIGATE"/>
    <m/>
    <m/>
    <m/>
    <m/>
    <s v="Planning and Business Development"/>
    <x v="1"/>
    <x v="0"/>
    <x v="1"/>
    <s v="7310 Legal / Prof Fees"/>
    <x v="0"/>
  </r>
  <r>
    <s v="E35930"/>
    <s v="7310"/>
    <s v="00000"/>
    <s v="00000"/>
    <s v="000000"/>
    <s v="Estates &amp; Facilities"/>
    <s v="Legal / Prof Fees"/>
    <s v="Default"/>
    <s v="Default"/>
    <s v="Default"/>
    <n v="554.79999999999995"/>
    <d v="2018-10-01T00:00:00"/>
    <s v="Receiving"/>
    <s v="Cost Management"/>
    <s v="Journal Import 68348876:"/>
    <s v="Cost Management A 14197796 68348876"/>
    <s v="31-OCT-2018 Receiving GBP"/>
    <d v="2018-10-31T00:00:00"/>
    <s v="SSCREPMAN,"/>
    <n v="2639"/>
    <s v="PO raised to reconcile remaining fees invoiced against PO No: 165042377.  Please match this to PO: 165042377."/>
    <x v="0"/>
    <n v="165042377"/>
    <d v="2017-10-30T00:00:00"/>
    <m/>
    <m/>
    <m/>
    <s v="LONDON-4"/>
    <m/>
    <m/>
    <m/>
    <m/>
    <s v="Planning and Business Development"/>
    <x v="1"/>
    <x v="0"/>
    <x v="1"/>
    <s v="7310 Legal / Prof Fees"/>
    <x v="0"/>
  </r>
  <r>
    <s v="E35930"/>
    <s v="7310"/>
    <s v="00000"/>
    <s v="00000"/>
    <s v="000000"/>
    <s v="Estates &amp; Facilities"/>
    <s v="Legal / Prof Fees"/>
    <s v="Default"/>
    <s v="Default"/>
    <s v="Default"/>
    <n v="39"/>
    <d v="2018-10-01T00:00:00"/>
    <s v="Receiving"/>
    <s v="Cost Management"/>
    <s v="Journal Import 68348876:"/>
    <s v="Cost Management A 14197796 68348876"/>
    <s v="31-OCT-2018 Receiving GBP"/>
    <d v="2018-10-31T00:00:00"/>
    <s v="SSCREPMAN,"/>
    <n v="2640"/>
    <s v="Licence agreement for Hastings  to cover one year 06.02.17 to 06.02.18"/>
    <x v="367"/>
    <n v="165061487"/>
    <d v="2017-03-30T00:00:00"/>
    <m/>
    <m/>
    <m/>
    <s v="OLDHAM"/>
    <m/>
    <m/>
    <m/>
    <m/>
    <s v="Planning and Business Development"/>
    <x v="1"/>
    <x v="0"/>
    <x v="1"/>
    <s v="7310 Legal / Prof Fees"/>
    <x v="1"/>
  </r>
  <r>
    <s v="E35930"/>
    <s v="7310"/>
    <s v="00000"/>
    <s v="00000"/>
    <s v="000000"/>
    <s v="Estates &amp; Facilities"/>
    <s v="Legal / Prof Fees"/>
    <s v="Default"/>
    <s v="Default"/>
    <s v="Default"/>
    <n v="566.09"/>
    <d v="2018-10-01T00:00:00"/>
    <s v="Receiving"/>
    <s v="Cost Management"/>
    <s v="Journal Import 68348876:"/>
    <s v="Cost Management A 14197796 68348876"/>
    <s v="31-OCT-2018 Receiving GBP"/>
    <d v="2018-10-31T00:00:00"/>
    <s v="SSCREPMAN,"/>
    <n v="2641"/>
    <s v="Agency costs for Alex Hughes at 12.58ph for 37.5hrs per week."/>
    <x v="133"/>
    <n v="165058929"/>
    <d v="2017-02-06T00:00:00"/>
    <m/>
    <m/>
    <m/>
    <s v="LONDON"/>
    <m/>
    <m/>
    <m/>
    <m/>
    <s v="Planning and Business Development"/>
    <x v="1"/>
    <x v="0"/>
    <x v="1"/>
    <s v="7310 Legal / Prof Fees"/>
    <x v="1"/>
  </r>
  <r>
    <s v="E35930"/>
    <s v="7310"/>
    <s v="00000"/>
    <s v="F8025"/>
    <s v="000000"/>
    <s v="Estates &amp; Facilities"/>
    <s v="Legal / Prof Fees"/>
    <s v="Default"/>
    <s v="Hailsham"/>
    <s v="Default"/>
    <n v="-187.5"/>
    <d v="2018-10-01T00:00:00"/>
    <s v="Receiving"/>
    <s v="Cost Management"/>
    <s v="Journal Import 67235696:"/>
    <s v="Cost Management A 13989556 67235696 2"/>
    <s v="01-OCT-2018 Receiving GBP"/>
    <d v="2018-09-28T00:00:00"/>
    <s v="SSCREPMAN,"/>
    <n v="3249"/>
    <s v="Payment for EPC on site, proportioned payment to paid to ESCC via Fludes as agreed by Steve Laker"/>
    <x v="366"/>
    <n v="165070852"/>
    <d v="2018-07-27T00:00:00"/>
    <m/>
    <m/>
    <m/>
    <s v="BRIGHTON"/>
    <m/>
    <m/>
    <m/>
    <m/>
    <s v="Planning and Business Development"/>
    <x v="1"/>
    <x v="0"/>
    <x v="1"/>
    <s v="7310 Legal / Prof Fees"/>
    <x v="1"/>
  </r>
  <r>
    <s v="E35930"/>
    <s v="7310"/>
    <s v="00000"/>
    <s v="F8025"/>
    <s v="000000"/>
    <s v="Estates &amp; Facilities"/>
    <s v="Legal / Prof Fees"/>
    <s v="Default"/>
    <s v="Hailsham"/>
    <s v="Default"/>
    <n v="187.5"/>
    <d v="2018-10-01T00:00:00"/>
    <s v="Receiving"/>
    <s v="Cost Management"/>
    <s v="Journal Import 68348876:"/>
    <s v="Cost Management A 14197796 68348876"/>
    <s v="31-OCT-2018 Receiving GBP"/>
    <d v="2018-10-31T00:00:00"/>
    <s v="SSCREPMAN,"/>
    <n v="3074"/>
    <s v="Payment for EPC on site, proportioned payment to paid to ESCC via Fludes as agreed by Steve Laker"/>
    <x v="366"/>
    <n v="165070852"/>
    <d v="2018-07-27T00:00:00"/>
    <m/>
    <m/>
    <m/>
    <s v="BRIGHTON"/>
    <m/>
    <m/>
    <m/>
    <m/>
    <s v="Planning and Business Development"/>
    <x v="1"/>
    <x v="0"/>
    <x v="1"/>
    <s v="7310 Legal / Prof Fees"/>
    <x v="1"/>
  </r>
  <r>
    <s v="E35930"/>
    <s v="7310"/>
    <s v="00000"/>
    <s v="F8054"/>
    <s v="000000"/>
    <s v="Estates &amp; Facilities"/>
    <s v="Legal / Prof Fees"/>
    <s v="Default"/>
    <s v="Epsom"/>
    <s v="Default"/>
    <n v="2750"/>
    <d v="2018-10-01T00:00:00"/>
    <s v="Purchase Invoices"/>
    <s v="Payables"/>
    <s v="Journal Import 68264701:"/>
    <s v="Payables A 14189975 68264701"/>
    <s v="OCT-18 Purchase Invoices GBP"/>
    <d v="2018-10-29T00:00:00"/>
    <s v="SSCREPMAN,"/>
    <n v="25"/>
    <s v="Journal Import Created"/>
    <x v="370"/>
    <s v="HWLTD2018270V"/>
    <d v="2018-10-24T00:00:00"/>
    <n v="165072958"/>
    <m/>
    <s v="PO Invoice"/>
    <m/>
    <s v="http://nww.docserv.wyss.nhs.uk/synergyiim/dist/?val=766474_6352952_20181026153049"/>
    <n v="1"/>
    <n v="2750"/>
    <m/>
    <s v="Planning and Business Development"/>
    <x v="1"/>
    <x v="0"/>
    <x v="1"/>
    <s v="7310 Legal / Prof Fees"/>
    <x v="2"/>
  </r>
  <r>
    <s v="E35930"/>
    <s v="7310"/>
    <s v="00000"/>
    <s v="00000"/>
    <s v="000000"/>
    <s v="Estates &amp; Facilities"/>
    <s v="Legal / Prof Fees"/>
    <s v="Default"/>
    <s v="Default"/>
    <s v="Default"/>
    <n v="90"/>
    <d v="2018-11-01T00:00:00"/>
    <s v="Adjustment"/>
    <s v="Spreadsheet"/>
    <s v="Capital M08 Adjustments"/>
    <s v="Spreadsheet A 14409372 69440435"/>
    <s v="RYD FIN RSM 1819 08 004 Adjustment GBP Adjustment GBP"/>
    <d v="2018-12-03T00:00:00"/>
    <s v="RYD MURPHY, RACHEL"/>
    <n v="35"/>
    <s v="Capsticks - http://nww.docserv.wyss.nhs.uk/synergyiim/dist/?val=776351_6440217_20181105123952"/>
    <x v="375"/>
    <m/>
    <d v="2018-12-03T00:00:00"/>
    <m/>
    <s v="Capsticks -"/>
    <m/>
    <m/>
    <s v="http://nww.docserv.wyss.nhs.uk/synergyiim/dist/?val=776351_6440217_20181105123952"/>
    <m/>
    <m/>
    <m/>
    <s v="Planning and Business Development"/>
    <x v="1"/>
    <x v="0"/>
    <x v="1"/>
    <s v="7310 Legal / Prof Fees"/>
    <x v="1"/>
  </r>
  <r>
    <s v="E35930"/>
    <s v="7310"/>
    <s v="00000"/>
    <s v="00000"/>
    <s v="000000"/>
    <s v="Estates &amp; Facilities"/>
    <s v="Legal / Prof Fees"/>
    <s v="Default"/>
    <s v="Default"/>
    <s v="Default"/>
    <n v="380"/>
    <d v="2018-11-01T00:00:00"/>
    <s v="Adjustment"/>
    <s v="Spreadsheet"/>
    <s v="Capital M08 Adjustments"/>
    <s v="Spreadsheet A 14409372 69440435"/>
    <s v="RYD FIN RSM 1819 08 004 Adjustment GBP Adjustment GBP"/>
    <d v="2018-12-03T00:00:00"/>
    <s v="RYD MURPHY, RACHEL"/>
    <n v="36"/>
    <s v="Capsticks - http://nww.docserv.wyss.nhs.uk/synergyiim/dist/?val=776351_6440219_20181105123952"/>
    <x v="375"/>
    <m/>
    <d v="2018-12-03T00:00:00"/>
    <m/>
    <s v="Capsticks -"/>
    <m/>
    <m/>
    <s v="http://nww.docserv.wyss.nhs.uk/synergyiim/dist/?val=776351_6440219_20181105123952"/>
    <m/>
    <m/>
    <m/>
    <s v="Planning and Business Development"/>
    <x v="1"/>
    <x v="0"/>
    <x v="1"/>
    <s v="7310 Legal / Prof Fees"/>
    <x v="1"/>
  </r>
  <r>
    <s v="E35930"/>
    <s v="7310"/>
    <s v="00000"/>
    <s v="00000"/>
    <s v="000000"/>
    <s v="Estates &amp; Facilities"/>
    <s v="Legal / Prof Fees"/>
    <s v="Default"/>
    <s v="Default"/>
    <s v="Default"/>
    <n v="-580.4"/>
    <d v="2018-11-01T00:00:00"/>
    <s v="Adjustment"/>
    <s v="Spreadsheet"/>
    <s v="SBS RYD OCT-18 VAT ADJUSTMENT JOURNAL"/>
    <s v="Spreadsheet A 14409193 69434678"/>
    <s v="SBS RYD OCT-18 VAT ADJUSTMENT JOURNAL Adjustment GBP"/>
    <d v="2018-12-03T00:00:00"/>
    <s v="SSC STRETTEN, GEORGE"/>
    <n v="1222"/>
    <s v="CAPSTICKS SOLICITORS-407881-0-http://nww.docserv.wyss.nhs.uk/synergyiim/dist/?val=717414_5989284_20180924141403"/>
    <x v="4"/>
    <m/>
    <d v="2018-12-03T00:00:00"/>
    <m/>
    <s v="CAPSTICKS SOLICITORS-407881-0-"/>
    <m/>
    <m/>
    <s v="http://nww.docserv.wyss.nhs.uk/synergyiim/dist/?val=717414_5989284_20180924141403"/>
    <m/>
    <m/>
    <m/>
    <s v="Planning and Business Development"/>
    <x v="1"/>
    <x v="0"/>
    <x v="1"/>
    <s v="7310 Legal / Prof Fees"/>
    <x v="1"/>
  </r>
  <r>
    <s v="E35930"/>
    <s v="7310"/>
    <s v="00000"/>
    <s v="00000"/>
    <s v="000000"/>
    <s v="Estates &amp; Facilities"/>
    <s v="Legal / Prof Fees"/>
    <s v="Default"/>
    <s v="Default"/>
    <s v="Default"/>
    <n v="12528.76"/>
    <d v="2018-11-01T00:00:00"/>
    <s v="Purchase Invoices"/>
    <s v="Payables"/>
    <s v="Journal Import 68453333:"/>
    <s v="Payables A 14220073 68453333"/>
    <s v="NOV-18 Purchase Invoices GBP"/>
    <d v="2018-11-03T00:00:00"/>
    <s v="SSCREPMAN,"/>
    <n v="33"/>
    <s v="Journal Import Created"/>
    <x v="365"/>
    <n v="944"/>
    <d v="2018-10-31T00:00:00"/>
    <n v="165069232"/>
    <m/>
    <s v="PO Invoice"/>
    <m/>
    <s v="https://nww.einvoice-prod.sbs.nhs.uk:8179/invoicepdf/0420f9ba-98e4-50c5-bb2c-e298cbceda6a"/>
    <n v="1"/>
    <n v="6264"/>
    <m/>
    <s v="Planning and Business Development"/>
    <x v="1"/>
    <x v="0"/>
    <x v="1"/>
    <s v="7310 Legal / Prof Fees"/>
    <x v="0"/>
  </r>
  <r>
    <s v="E35930"/>
    <s v="7310"/>
    <s v="00000"/>
    <s v="00000"/>
    <s v="000000"/>
    <s v="Estates &amp; Facilities"/>
    <s v="Legal / Prof Fees"/>
    <s v="Default"/>
    <s v="Default"/>
    <s v="Default"/>
    <n v="2505.75"/>
    <d v="2018-11-01T00:00:00"/>
    <s v="Purchase Invoices"/>
    <s v="Payables"/>
    <s v="Journal Import 68453333:"/>
    <s v="Payables A 14220073 68453333"/>
    <s v="NOV-18 Purchase Invoices GBP"/>
    <d v="2018-11-03T00:00:00"/>
    <s v="SSCREPMAN,"/>
    <n v="33"/>
    <s v="Journal Import Created"/>
    <x v="365"/>
    <n v="944"/>
    <d v="2018-10-31T00:00:00"/>
    <n v="165069232"/>
    <m/>
    <s v="PO Invoice"/>
    <m/>
    <s v="https://nww.einvoice-prod.sbs.nhs.uk:8179/invoicepdf/0420f9ba-98e4-50c5-bb2c-e298cbceda6a"/>
    <m/>
    <m/>
    <m/>
    <s v="Planning and Business Development"/>
    <x v="1"/>
    <x v="0"/>
    <x v="1"/>
    <s v="7310 Legal / Prof Fees"/>
    <x v="0"/>
  </r>
  <r>
    <s v="E35930"/>
    <s v="7310"/>
    <s v="00000"/>
    <s v="00000"/>
    <s v="000000"/>
    <s v="Estates &amp; Facilities"/>
    <s v="Legal / Prof Fees"/>
    <s v="Default"/>
    <s v="Default"/>
    <s v="Default"/>
    <n v="-6264.38"/>
    <d v="2018-11-01T00:00:00"/>
    <s v="Purchase Invoices"/>
    <s v="Payables"/>
    <s v="Journal Import 68453333:"/>
    <s v="Payables A 14220073 68453333"/>
    <s v="NOV-18 Purchase Invoices GBP"/>
    <d v="2018-11-03T00:00:00"/>
    <s v="SSCREPMAN,"/>
    <n v="34"/>
    <s v="Journal Import Created"/>
    <x v="365"/>
    <n v="944"/>
    <d v="2018-10-31T00:00:00"/>
    <n v="165069232"/>
    <m/>
    <s v="PO Invoice"/>
    <m/>
    <s v="https://nww.einvoice-prod.sbs.nhs.uk:8179/invoicepdf/0420f9ba-98e4-50c5-bb2c-e298cbceda6a"/>
    <n v="1"/>
    <n v="-6264"/>
    <m/>
    <s v="Planning and Business Development"/>
    <x v="1"/>
    <x v="0"/>
    <x v="1"/>
    <s v="7310 Legal / Prof Fees"/>
    <x v="0"/>
  </r>
  <r>
    <s v="E35930"/>
    <s v="7310"/>
    <s v="00000"/>
    <s v="00000"/>
    <s v="000000"/>
    <s v="Estates &amp; Facilities"/>
    <s v="Legal / Prof Fees"/>
    <s v="Default"/>
    <s v="Default"/>
    <s v="Default"/>
    <n v="-1252.8800000000001"/>
    <d v="2018-11-01T00:00:00"/>
    <s v="Purchase Invoices"/>
    <s v="Payables"/>
    <s v="Journal Import 68453333:"/>
    <s v="Payables A 14220073 68453333"/>
    <s v="NOV-18 Purchase Invoices GBP"/>
    <d v="2018-11-03T00:00:00"/>
    <s v="SSCREPMAN,"/>
    <n v="34"/>
    <s v="Journal Import Created"/>
    <x v="365"/>
    <n v="944"/>
    <d v="2018-10-31T00:00:00"/>
    <n v="165069232"/>
    <m/>
    <s v="PO Invoice"/>
    <m/>
    <s v="https://nww.einvoice-prod.sbs.nhs.uk:8179/invoicepdf/0420f9ba-98e4-50c5-bb2c-e298cbceda6a"/>
    <m/>
    <m/>
    <m/>
    <s v="Planning and Business Development"/>
    <x v="1"/>
    <x v="0"/>
    <x v="1"/>
    <s v="7310 Legal / Prof Fees"/>
    <x v="0"/>
  </r>
  <r>
    <s v="E35930"/>
    <s v="7310"/>
    <s v="00000"/>
    <s v="00000"/>
    <s v="000000"/>
    <s v="Estates &amp; Facilities"/>
    <s v="Legal / Prof Fees"/>
    <s v="Default"/>
    <s v="Default"/>
    <s v="Default"/>
    <n v="90"/>
    <d v="2018-11-01T00:00:00"/>
    <s v="Purchase Invoices"/>
    <s v="Payables"/>
    <s v="Journal Import 68564063:"/>
    <s v="Payables A 14243298 68564063"/>
    <s v="NOV-18 Purchase Invoices GBP"/>
    <d v="2018-11-06T00:00:00"/>
    <s v="SSCREPMAN,"/>
    <n v="33"/>
    <s v="Journal Import Created"/>
    <x v="0"/>
    <n v="410890"/>
    <d v="2018-10-25T00:00:00"/>
    <n v="165063135"/>
    <m/>
    <s v="PO Invoice"/>
    <m/>
    <s v="http://nww.docserv.wyss.nhs.uk/synergyiim/dist/?val=776351_6440217_20181105123952"/>
    <n v="1"/>
    <n v="90"/>
    <m/>
    <s v="Planning and Business Development"/>
    <x v="1"/>
    <x v="0"/>
    <x v="1"/>
    <s v="7310 Legal / Prof Fees"/>
    <x v="0"/>
  </r>
  <r>
    <s v="E35930"/>
    <s v="7310"/>
    <s v="00000"/>
    <s v="00000"/>
    <s v="000000"/>
    <s v="Estates &amp; Facilities"/>
    <s v="Legal / Prof Fees"/>
    <s v="Default"/>
    <s v="Default"/>
    <s v="Default"/>
    <n v="632"/>
    <d v="2018-11-01T00:00:00"/>
    <s v="Purchase Invoices"/>
    <s v="Payables"/>
    <s v="Journal Import 68602092:"/>
    <s v="Payables A 14251725 68602092"/>
    <s v="NOV-18 Purchase Invoices GBP"/>
    <d v="2018-11-07T00:00:00"/>
    <s v="SSCREPMAN,"/>
    <n v="37"/>
    <s v="Journal Import Created"/>
    <x v="0"/>
    <n v="410884"/>
    <d v="2018-10-25T00:00:00"/>
    <n v="165042377"/>
    <m/>
    <s v="PO Invoice"/>
    <m/>
    <s v="http://nww.docserv.wyss.nhs.uk/synergyiim/dist/?val=776351_6440227_20181105123952"/>
    <n v="1"/>
    <n v="632"/>
    <m/>
    <s v="Planning and Business Development"/>
    <x v="1"/>
    <x v="0"/>
    <x v="1"/>
    <s v="7310 Legal / Prof Fees"/>
    <x v="0"/>
  </r>
  <r>
    <s v="E35930"/>
    <s v="7310"/>
    <s v="00000"/>
    <s v="00000"/>
    <s v="000000"/>
    <s v="Estates &amp; Facilities"/>
    <s v="Legal / Prof Fees"/>
    <s v="Default"/>
    <s v="Default"/>
    <s v="Default"/>
    <n v="90"/>
    <d v="2018-11-01T00:00:00"/>
    <s v="Purchase Invoices"/>
    <s v="Payables"/>
    <s v="Journal Import 68602092:"/>
    <s v="Payables A 14251725 68602092"/>
    <s v="NOV-18 Purchase Invoices GBP"/>
    <d v="2018-11-07T00:00:00"/>
    <s v="SSCREPMAN,"/>
    <n v="37"/>
    <s v="Journal Import Created"/>
    <x v="0"/>
    <n v="410890"/>
    <d v="2018-10-25T00:00:00"/>
    <n v="165063135"/>
    <m/>
    <s v="PO Invoice"/>
    <m/>
    <s v="http://nww.docserv.wyss.nhs.uk/synergyiim/dist/?val=776351_6440217_20181105123952"/>
    <n v="1"/>
    <n v="90"/>
    <m/>
    <s v="Planning and Business Development"/>
    <x v="1"/>
    <x v="0"/>
    <x v="1"/>
    <s v="7310 Legal / Prof Fees"/>
    <x v="0"/>
  </r>
  <r>
    <s v="E35930"/>
    <s v="7310"/>
    <s v="00000"/>
    <s v="00000"/>
    <s v="000000"/>
    <s v="Estates &amp; Facilities"/>
    <s v="Legal / Prof Fees"/>
    <s v="Default"/>
    <s v="Default"/>
    <s v="Default"/>
    <n v="-90"/>
    <d v="2018-11-01T00:00:00"/>
    <s v="Purchase Invoices"/>
    <s v="Payables"/>
    <s v="Journal Import 68602092:"/>
    <s v="Payables A 14251725 68602092"/>
    <s v="NOV-18 Purchase Invoices GBP"/>
    <d v="2018-11-07T00:00:00"/>
    <s v="SSCREPMAN,"/>
    <n v="38"/>
    <s v="Journal Import Created"/>
    <x v="0"/>
    <n v="410890"/>
    <d v="2018-10-25T00:00:00"/>
    <n v="165063135"/>
    <m/>
    <s v="PO Invoice"/>
    <m/>
    <s v="http://nww.docserv.wyss.nhs.uk/synergyiim/dist/?val=776351_6440217_20181105123952"/>
    <n v="1"/>
    <n v="-90"/>
    <m/>
    <s v="Planning and Business Development"/>
    <x v="1"/>
    <x v="0"/>
    <x v="1"/>
    <s v="7310 Legal / Prof Fees"/>
    <x v="0"/>
  </r>
  <r>
    <s v="E35930"/>
    <s v="7310"/>
    <s v="00000"/>
    <s v="00000"/>
    <s v="000000"/>
    <s v="Estates &amp; Facilities"/>
    <s v="Legal / Prof Fees"/>
    <s v="Default"/>
    <s v="Default"/>
    <s v="Default"/>
    <n v="1444.4"/>
    <d v="2018-11-01T00:00:00"/>
    <s v="Purchase Invoices"/>
    <s v="Payables"/>
    <s v="Journal Import 68756734:"/>
    <s v="Payables A 14280178 68756734"/>
    <s v="NOV-18 Purchase Invoices GBP"/>
    <d v="2018-11-12T00:00:00"/>
    <s v="SSCREPMAN,"/>
    <n v="33"/>
    <s v="Journal Import Created"/>
    <x v="0"/>
    <n v="410882"/>
    <d v="2018-10-25T00:00:00"/>
    <n v="165073264"/>
    <m/>
    <s v="PO Invoice"/>
    <m/>
    <s v="http://nww.docserv.wyss.nhs.uk/synergyiim/dist/?val=776351_6440225_20181105123952"/>
    <n v="1"/>
    <n v="1444"/>
    <m/>
    <s v="Planning and Business Development"/>
    <x v="1"/>
    <x v="0"/>
    <x v="1"/>
    <s v="7310 Legal / Prof Fees"/>
    <x v="0"/>
  </r>
  <r>
    <s v="E35930"/>
    <s v="7310"/>
    <s v="00000"/>
    <s v="00000"/>
    <s v="000000"/>
    <s v="Estates &amp; Facilities"/>
    <s v="Legal / Prof Fees"/>
    <s v="Default"/>
    <s v="Default"/>
    <s v="Default"/>
    <n v="156"/>
    <d v="2018-11-01T00:00:00"/>
    <s v="Purchase Invoices"/>
    <s v="Payables"/>
    <s v="Journal Import 68756734:"/>
    <s v="Payables A 14280178 68756734"/>
    <s v="NOV-18 Purchase Invoices GBP"/>
    <d v="2018-11-12T00:00:00"/>
    <s v="SSCREPMAN,"/>
    <n v="33"/>
    <s v="Journal Import Created"/>
    <x v="0"/>
    <n v="410885"/>
    <d v="2018-10-25T00:00:00"/>
    <n v="165065876"/>
    <m/>
    <s v="PO Invoice"/>
    <m/>
    <s v="http://nww.docserv.wyss.nhs.uk/synergyiim/dist/?val=776351_6440228_20181105123952"/>
    <n v="1"/>
    <n v="156"/>
    <m/>
    <s v="Planning and Business Development"/>
    <x v="1"/>
    <x v="0"/>
    <x v="1"/>
    <s v="7310 Legal / Prof Fees"/>
    <x v="0"/>
  </r>
  <r>
    <s v="E35930"/>
    <s v="7310"/>
    <s v="00000"/>
    <s v="00000"/>
    <s v="000000"/>
    <s v="Estates &amp; Facilities"/>
    <s v="Legal / Prof Fees"/>
    <s v="Default"/>
    <s v="Default"/>
    <s v="Default"/>
    <n v="-632"/>
    <d v="2018-11-01T00:00:00"/>
    <s v="Purchase Invoices"/>
    <s v="Payables"/>
    <s v="Journal Import 68756734:"/>
    <s v="Payables A 14280178 68756734"/>
    <s v="NOV-18 Purchase Invoices GBP"/>
    <d v="2018-11-12T00:00:00"/>
    <s v="SSCREPMAN,"/>
    <n v="34"/>
    <s v="Journal Import Created"/>
    <x v="0"/>
    <n v="410884"/>
    <d v="2018-10-25T00:00:00"/>
    <n v="165073267"/>
    <m/>
    <s v="PO Invoice"/>
    <m/>
    <s v="http://nww.docserv.wyss.nhs.uk/synergyiim/dist/?val=776351_6440227_20181105123952"/>
    <n v="1"/>
    <n v="-632"/>
    <m/>
    <s v="Planning and Business Development"/>
    <x v="1"/>
    <x v="0"/>
    <x v="1"/>
    <s v="7310 Legal / Prof Fees"/>
    <x v="0"/>
  </r>
  <r>
    <s v="E35930"/>
    <s v="7310"/>
    <s v="00000"/>
    <s v="00000"/>
    <s v="000000"/>
    <s v="Estates &amp; Facilities"/>
    <s v="Legal / Prof Fees"/>
    <s v="Default"/>
    <s v="Default"/>
    <s v="Default"/>
    <n v="-90"/>
    <d v="2018-11-01T00:00:00"/>
    <s v="Purchase Invoices"/>
    <s v="Payables"/>
    <s v="Journal Import 68795478:"/>
    <s v="Payables A 14287267 68795478"/>
    <s v="NOV-18 Purchase Invoices GBP"/>
    <d v="2018-11-13T00:00:00"/>
    <s v="SSCREPMAN,"/>
    <n v="29"/>
    <s v="Journal Import Created"/>
    <x v="0"/>
    <n v="410890"/>
    <d v="2018-10-25T00:00:00"/>
    <n v="165073309"/>
    <m/>
    <s v="PO Invoice"/>
    <m/>
    <s v="http://nww.docserv.wyss.nhs.uk/synergyiim/dist/?val=776351_6440217_20181105123952"/>
    <n v="1"/>
    <n v="-90"/>
    <m/>
    <s v="Planning and Business Development"/>
    <x v="1"/>
    <x v="0"/>
    <x v="1"/>
    <s v="7310 Legal / Prof Fees"/>
    <x v="0"/>
  </r>
  <r>
    <s v="E35930"/>
    <s v="7310"/>
    <s v="00000"/>
    <s v="00000"/>
    <s v="000000"/>
    <s v="Estates &amp; Facilities"/>
    <s v="Legal / Prof Fees"/>
    <s v="Default"/>
    <s v="Default"/>
    <s v="Default"/>
    <n v="-4680"/>
    <d v="2018-11-01T00:00:00"/>
    <s v="Receiving"/>
    <s v="Cost Management"/>
    <s v="Journal Import 68348876:"/>
    <s v="Cost Management A 14197796 68348876 2"/>
    <s v="01-NOV-2018 Receiving GBP"/>
    <d v="2018-10-31T00:00:00"/>
    <s v="SSCREPMAN,"/>
    <n v="2637"/>
    <s v="Steve Laker professional services  over multiple sites financial year 17/18 Feb 2018 - Invoice 936"/>
    <x v="365"/>
    <n v="165067999"/>
    <d v="2018-03-07T00:00:00"/>
    <m/>
    <m/>
    <m/>
    <s v="REIGATE"/>
    <m/>
    <m/>
    <m/>
    <m/>
    <s v="Planning and Business Development"/>
    <x v="1"/>
    <x v="0"/>
    <x v="1"/>
    <s v="7310 Legal / Prof Fees"/>
    <x v="0"/>
  </r>
  <r>
    <s v="E35930"/>
    <s v="7310"/>
    <s v="00000"/>
    <s v="00000"/>
    <s v="000000"/>
    <s v="Estates &amp; Facilities"/>
    <s v="Legal / Prof Fees"/>
    <s v="Default"/>
    <s v="Default"/>
    <s v="Default"/>
    <n v="-18"/>
    <d v="2018-11-01T00:00:00"/>
    <s v="Receiving"/>
    <s v="Cost Management"/>
    <s v="Journal Import 68348876:"/>
    <s v="Cost Management A 14197796 68348876 2"/>
    <s v="01-NOV-2018 Receiving GBP"/>
    <d v="2018-10-31T00:00:00"/>
    <s v="SSCREPMAN,"/>
    <n v="2638"/>
    <s v="Steve Laker professional services  over multiple sites financial year - Invoice 941"/>
    <x v="365"/>
    <n v="165069232"/>
    <d v="2018-08-03T00:00:00"/>
    <m/>
    <m/>
    <m/>
    <s v="REIGATE"/>
    <m/>
    <m/>
    <m/>
    <m/>
    <s v="Planning and Business Development"/>
    <x v="1"/>
    <x v="0"/>
    <x v="1"/>
    <s v="7310 Legal / Prof Fees"/>
    <x v="0"/>
  </r>
  <r>
    <s v="E35930"/>
    <s v="7310"/>
    <s v="00000"/>
    <s v="00000"/>
    <s v="000000"/>
    <s v="Estates &amp; Facilities"/>
    <s v="Legal / Prof Fees"/>
    <s v="Default"/>
    <s v="Default"/>
    <s v="Default"/>
    <n v="-554.79999999999995"/>
    <d v="2018-11-01T00:00:00"/>
    <s v="Receiving"/>
    <s v="Cost Management"/>
    <s v="Journal Import 68348876:"/>
    <s v="Cost Management A 14197796 68348876 2"/>
    <s v="01-NOV-2018 Receiving GBP"/>
    <d v="2018-10-31T00:00:00"/>
    <s v="SSCREPMAN,"/>
    <n v="2639"/>
    <s v="PO raised to reconcile remaining fees invoiced against PO No: 165042377.  Please match this to PO: 165042377."/>
    <x v="0"/>
    <n v="165042377"/>
    <d v="2017-10-30T00:00:00"/>
    <m/>
    <m/>
    <m/>
    <s v="LONDON-4"/>
    <m/>
    <m/>
    <m/>
    <m/>
    <s v="Planning and Business Development"/>
    <x v="1"/>
    <x v="0"/>
    <x v="1"/>
    <s v="7310 Legal / Prof Fees"/>
    <x v="0"/>
  </r>
  <r>
    <s v="E35930"/>
    <s v="7310"/>
    <s v="00000"/>
    <s v="00000"/>
    <s v="000000"/>
    <s v="Estates &amp; Facilities"/>
    <s v="Legal / Prof Fees"/>
    <s v="Default"/>
    <s v="Default"/>
    <s v="Default"/>
    <n v="-39"/>
    <d v="2018-11-01T00:00:00"/>
    <s v="Receiving"/>
    <s v="Cost Management"/>
    <s v="Journal Import 68348876:"/>
    <s v="Cost Management A 14197796 68348876 2"/>
    <s v="01-NOV-2018 Receiving GBP"/>
    <d v="2018-10-31T00:00:00"/>
    <s v="SSCREPMAN,"/>
    <n v="2640"/>
    <s v="Licence agreement for Hastings  to cover one year 06.02.17 to 06.02.18"/>
    <x v="367"/>
    <n v="165061487"/>
    <d v="2017-03-30T00:00:00"/>
    <m/>
    <m/>
    <m/>
    <s v="OLDHAM"/>
    <m/>
    <m/>
    <m/>
    <m/>
    <s v="Planning and Business Development"/>
    <x v="1"/>
    <x v="0"/>
    <x v="1"/>
    <s v="7310 Legal / Prof Fees"/>
    <x v="1"/>
  </r>
  <r>
    <s v="E35930"/>
    <s v="7310"/>
    <s v="00000"/>
    <s v="00000"/>
    <s v="000000"/>
    <s v="Estates &amp; Facilities"/>
    <s v="Legal / Prof Fees"/>
    <s v="Default"/>
    <s v="Default"/>
    <s v="Default"/>
    <n v="-566.09"/>
    <d v="2018-11-01T00:00:00"/>
    <s v="Receiving"/>
    <s v="Cost Management"/>
    <s v="Journal Import 68348876:"/>
    <s v="Cost Management A 14197796 68348876 2"/>
    <s v="01-NOV-2018 Receiving GBP"/>
    <d v="2018-10-31T00:00:00"/>
    <s v="SSCREPMAN,"/>
    <n v="2641"/>
    <s v="Agency costs for Alex Hughes at 12.58ph for 37.5hrs per week."/>
    <x v="133"/>
    <n v="165058929"/>
    <d v="2017-02-06T00:00:00"/>
    <m/>
    <m/>
    <m/>
    <s v="LONDON"/>
    <m/>
    <m/>
    <m/>
    <m/>
    <s v="Planning and Business Development"/>
    <x v="1"/>
    <x v="0"/>
    <x v="1"/>
    <s v="7310 Legal / Prof Fees"/>
    <x v="1"/>
  </r>
  <r>
    <s v="E35930"/>
    <s v="7310"/>
    <s v="00000"/>
    <s v="00000"/>
    <s v="000000"/>
    <s v="Estates &amp; Facilities"/>
    <s v="Legal / Prof Fees"/>
    <s v="Default"/>
    <s v="Default"/>
    <s v="Default"/>
    <n v="18"/>
    <d v="2018-11-01T00:00:00"/>
    <s v="Receiving"/>
    <s v="Cost Management"/>
    <s v="Journal Import 69376868:"/>
    <s v="Cost Management A 14391658 69376868"/>
    <s v="30-NOV-2018 Receiving GBP"/>
    <d v="2018-11-30T00:00:00"/>
    <s v="SSCREPMAN,"/>
    <n v="2483"/>
    <s v="Steve Laker professional services  over multiple sites financial year - Invoice 941"/>
    <x v="365"/>
    <n v="165069232"/>
    <d v="2018-08-03T00:00:00"/>
    <m/>
    <m/>
    <m/>
    <s v="REIGATE"/>
    <m/>
    <m/>
    <m/>
    <m/>
    <s v="Planning and Business Development"/>
    <x v="1"/>
    <x v="0"/>
    <x v="1"/>
    <s v="7310 Legal / Prof Fees"/>
    <x v="0"/>
  </r>
  <r>
    <s v="E35930"/>
    <s v="7310"/>
    <s v="00000"/>
    <s v="F8025"/>
    <s v="000000"/>
    <s v="Estates &amp; Facilities"/>
    <s v="Legal / Prof Fees"/>
    <s v="Default"/>
    <s v="Hailsham"/>
    <s v="Default"/>
    <n v="-187.5"/>
    <d v="2018-11-01T00:00:00"/>
    <s v="Receiving"/>
    <s v="Cost Management"/>
    <s v="Journal Import 68348876:"/>
    <s v="Cost Management A 14197796 68348876 2"/>
    <s v="01-NOV-2018 Receiving GBP"/>
    <d v="2018-10-31T00:00:00"/>
    <s v="SSCREPMAN,"/>
    <n v="3074"/>
    <s v="Payment for EPC on site, proportioned payment to paid to ESCC via Fludes as agreed by Steve Laker"/>
    <x v="366"/>
    <n v="165070852"/>
    <d v="2018-07-27T00:00:00"/>
    <m/>
    <m/>
    <m/>
    <s v="BRIGHTON"/>
    <m/>
    <m/>
    <m/>
    <m/>
    <s v="Planning and Business Development"/>
    <x v="1"/>
    <x v="0"/>
    <x v="1"/>
    <s v="7310 Legal / Prof Fees"/>
    <x v="1"/>
  </r>
  <r>
    <s v="E35930"/>
    <s v="7310"/>
    <s v="00000"/>
    <s v="F8054"/>
    <s v="000000"/>
    <s v="Estates &amp; Facilities"/>
    <s v="Legal / Prof Fees"/>
    <s v="Default"/>
    <s v="Epsom"/>
    <s v="Default"/>
    <n v="550"/>
    <d v="2018-11-01T00:00:00"/>
    <s v="Adjustment"/>
    <s v="Spreadsheet"/>
    <s v="SBS RYD OCT-18 VAT ADJUSTMENT JOURNAL"/>
    <s v="Spreadsheet A 14409193 69434678"/>
    <s v="SBS RYD OCT-18 VAT ADJUSTMENT JOURNAL Adjustment GBP"/>
    <d v="2018-12-03T00:00:00"/>
    <s v="SSC STRETTEN, GEORGE"/>
    <n v="1223"/>
    <s v="HURST WARNE  PARTNERS SURVEYORS LTD-OR12_253751-HWLTD2018270V-550-http://nww.docserv.wyss.nhs.uk/synergyiim/dist/?val=766474_6352952_20181026153049"/>
    <x v="4"/>
    <m/>
    <d v="2018-12-03T00:00:00"/>
    <m/>
    <s v="HURST WARNE  PARTNERS SURVEYORS LTD-OR12_253751-HWLTD2018270V-550-"/>
    <m/>
    <m/>
    <s v="http://nww.docserv.wyss.nhs.uk/synergyiim/dist/?val=766474_6352952_20181026153049"/>
    <m/>
    <m/>
    <m/>
    <s v="Planning and Business Development"/>
    <x v="1"/>
    <x v="0"/>
    <x v="1"/>
    <s v="7310 Legal / Prof Fees"/>
    <x v="1"/>
  </r>
  <r>
    <s v="E35930"/>
    <s v="7310"/>
    <s v="00000"/>
    <s v="F8235"/>
    <s v="000000"/>
    <s v="Estates &amp; Facilities"/>
    <s v="Legal / Prof Fees"/>
    <s v="Default"/>
    <s v="Bognor South ACRP"/>
    <s v="Default"/>
    <n v="380"/>
    <d v="2018-11-01T00:00:00"/>
    <s v="Purchase Invoices"/>
    <s v="Payables"/>
    <s v="Journal Import 68564063:"/>
    <s v="Payables A 14243298 68564063"/>
    <s v="NOV-18 Purchase Invoices GBP"/>
    <d v="2018-11-06T00:00:00"/>
    <s v="SSCREPMAN,"/>
    <n v="42"/>
    <s v="Journal Import Created"/>
    <x v="0"/>
    <n v="410892"/>
    <d v="2018-10-25T00:00:00"/>
    <n v="165064187"/>
    <m/>
    <s v="PO Invoice"/>
    <m/>
    <s v="http://nww.docserv.wyss.nhs.uk/synergyiim/dist/?val=776351_6440219_20181105123952"/>
    <n v="1"/>
    <n v="380"/>
    <m/>
    <s v="Planning and Business Development"/>
    <x v="1"/>
    <x v="0"/>
    <x v="1"/>
    <s v="7310 Legal / Prof Fees"/>
    <x v="0"/>
  </r>
  <r>
    <s v="E35930"/>
    <s v="7310"/>
    <s v="00000"/>
    <s v="F8235"/>
    <s v="000000"/>
    <s v="Estates &amp; Facilities"/>
    <s v="Legal / Prof Fees"/>
    <s v="Default"/>
    <s v="Bognor South ACRP"/>
    <s v="Default"/>
    <n v="-380"/>
    <d v="2018-11-01T00:00:00"/>
    <s v="Purchase Invoices"/>
    <s v="Payables"/>
    <s v="Journal Import 68795478:"/>
    <s v="Payables A 14287267 68795478"/>
    <s v="NOV-18 Purchase Invoices GBP"/>
    <d v="2018-11-13T00:00:00"/>
    <s v="SSCREPMAN,"/>
    <n v="45"/>
    <s v="Journal Import Created"/>
    <x v="0"/>
    <n v="410892"/>
    <d v="2018-10-25T00:00:00"/>
    <n v="165073310"/>
    <m/>
    <s v="PO Invoice"/>
    <m/>
    <s v="http://nww.docserv.wyss.nhs.uk/synergyiim/dist/?val=776351_6440219_20181105123952"/>
    <n v="1"/>
    <n v="-380"/>
    <m/>
    <s v="Planning and Business Development"/>
    <x v="1"/>
    <x v="0"/>
    <x v="1"/>
    <s v="7310 Legal / Prof Fees"/>
    <x v="0"/>
  </r>
  <r>
    <s v="E35930"/>
    <s v="7310"/>
    <s v="00000"/>
    <s v="00000"/>
    <s v="000000"/>
    <s v="Estates &amp; Facilities"/>
    <s v="Legal / Prof Fees"/>
    <s v="Default"/>
    <s v="Default"/>
    <s v="Default"/>
    <n v="106"/>
    <d v="2018-12-01T00:00:00"/>
    <s v="Purchase Invoices"/>
    <s v="Payables"/>
    <s v="Journal Import 69583710:"/>
    <s v="Payables A 14438004 69583710"/>
    <s v="DEC-18 Purchase Invoices GBP"/>
    <d v="2018-12-06T00:00:00"/>
    <s v="SSCREPMAN,"/>
    <n v="53"/>
    <s v="Journal Import Created"/>
    <x v="0"/>
    <n v="413780"/>
    <d v="2018-11-27T00:00:00"/>
    <n v="165042377"/>
    <m/>
    <s v="PO Invoice"/>
    <m/>
    <s v="https://nww.einvoice-prod.sbs.nhs.uk:8179/invoicepdf/4e243447-bcdf-56eb-ba57-194c888162ec"/>
    <n v="1"/>
    <n v="106"/>
    <m/>
    <s v="Planning and Business Development"/>
    <x v="1"/>
    <x v="0"/>
    <x v="1"/>
    <s v="7310 Legal / Prof Fees"/>
    <x v="0"/>
  </r>
  <r>
    <s v="E35930"/>
    <s v="7310"/>
    <s v="00000"/>
    <s v="00000"/>
    <s v="000000"/>
    <s v="Estates &amp; Facilities"/>
    <s v="Legal / Prof Fees"/>
    <s v="Default"/>
    <s v="Default"/>
    <s v="Default"/>
    <n v="12870"/>
    <d v="2018-12-01T00:00:00"/>
    <s v="Purchase Invoices"/>
    <s v="Payables"/>
    <s v="Journal Import 69702217:"/>
    <s v="Payables A 14463408 69702217"/>
    <s v="DEC-18 Purchase Invoices GBP"/>
    <d v="2018-12-10T00:00:00"/>
    <s v="SSCREPMAN,"/>
    <n v="44"/>
    <s v="Journal Import Created"/>
    <x v="365"/>
    <n v="945"/>
    <d v="2018-11-30T00:00:00"/>
    <n v="165069232"/>
    <m/>
    <s v="PO Invoice"/>
    <m/>
    <s v="https://nww.einvoice-prod.sbs.nhs.uk:8179/invoicepdf/7eab112b-9452-5b15-88c1-98db4059571a"/>
    <n v="1"/>
    <n v="6435"/>
    <m/>
    <s v="Planning and Business Development"/>
    <x v="1"/>
    <x v="0"/>
    <x v="1"/>
    <s v="7310 Legal / Prof Fees"/>
    <x v="0"/>
  </r>
  <r>
    <s v="E35930"/>
    <s v="7310"/>
    <s v="00000"/>
    <s v="00000"/>
    <s v="000000"/>
    <s v="Estates &amp; Facilities"/>
    <s v="Legal / Prof Fees"/>
    <s v="Default"/>
    <s v="Default"/>
    <s v="Default"/>
    <n v="3"/>
    <d v="2018-12-01T00:00:00"/>
    <s v="Purchase Invoices"/>
    <s v="Payables"/>
    <s v="Journal Import 69702217:"/>
    <s v="Payables A 14463408 69702217"/>
    <s v="DEC-18 Purchase Invoices GBP"/>
    <d v="2018-12-10T00:00:00"/>
    <s v="SSCREPMAN,"/>
    <n v="44"/>
    <s v="Journal Import Created"/>
    <x v="365"/>
    <n v="945"/>
    <d v="2018-11-30T00:00:00"/>
    <n v="165069232"/>
    <m/>
    <s v="PO Invoice"/>
    <m/>
    <s v="https://nww.einvoice-prod.sbs.nhs.uk:8179/invoicepdf/7eab112b-9452-5b15-88c1-98db4059571a"/>
    <m/>
    <m/>
    <m/>
    <s v="Planning and Business Development"/>
    <x v="1"/>
    <x v="0"/>
    <x v="1"/>
    <s v="7310 Legal / Prof Fees"/>
    <x v="0"/>
  </r>
  <r>
    <s v="E35930"/>
    <s v="7310"/>
    <s v="00000"/>
    <s v="00000"/>
    <s v="000000"/>
    <s v="Estates &amp; Facilities"/>
    <s v="Legal / Prof Fees"/>
    <s v="Default"/>
    <s v="Default"/>
    <s v="Default"/>
    <n v="-6435"/>
    <d v="2018-12-01T00:00:00"/>
    <s v="Purchase Invoices"/>
    <s v="Payables"/>
    <s v="Journal Import 69702217:"/>
    <s v="Payables A 14463408 69702217"/>
    <s v="DEC-18 Purchase Invoices GBP"/>
    <d v="2018-12-10T00:00:00"/>
    <s v="SSCREPMAN,"/>
    <n v="45"/>
    <s v="Journal Import Created"/>
    <x v="365"/>
    <n v="945"/>
    <d v="2018-11-30T00:00:00"/>
    <n v="165069232"/>
    <m/>
    <s v="PO Invoice"/>
    <m/>
    <s v="https://nww.einvoice-prod.sbs.nhs.uk:8179/invoicepdf/7eab112b-9452-5b15-88c1-98db4059571a"/>
    <n v="1"/>
    <n v="-6435"/>
    <m/>
    <s v="Planning and Business Development"/>
    <x v="1"/>
    <x v="0"/>
    <x v="1"/>
    <s v="7310 Legal / Prof Fees"/>
    <x v="0"/>
  </r>
  <r>
    <s v="E35930"/>
    <s v="7310"/>
    <s v="00000"/>
    <s v="00000"/>
    <s v="000000"/>
    <s v="Estates &amp; Facilities"/>
    <s v="Legal / Prof Fees"/>
    <s v="Default"/>
    <s v="Default"/>
    <s v="Default"/>
    <n v="207"/>
    <d v="2018-12-01T00:00:00"/>
    <s v="Purchase Invoices"/>
    <s v="Payables"/>
    <s v="Journal Import 69781218:"/>
    <s v="Payables A 14474274 69781218"/>
    <s v="DEC-18 Purchase Invoices GBP"/>
    <d v="2018-12-12T00:00:00"/>
    <s v="SSCREPMAN,"/>
    <n v="38"/>
    <s v="Journal Import Created"/>
    <x v="0"/>
    <n v="413781"/>
    <d v="2018-11-27T00:00:00"/>
    <n v="165065876"/>
    <m/>
    <s v="PO Invoice"/>
    <m/>
    <s v="https://nww.einvoice-prod.sbs.nhs.uk:8179/invoicepdf/02b2f3c4-0c31-5be2-9283-5902c2c7a1df"/>
    <n v="1"/>
    <n v="207"/>
    <m/>
    <s v="Planning and Business Development"/>
    <x v="1"/>
    <x v="0"/>
    <x v="1"/>
    <s v="7310 Legal / Prof Fees"/>
    <x v="0"/>
  </r>
  <r>
    <s v="E35930"/>
    <s v="7310"/>
    <s v="00000"/>
    <s v="00000"/>
    <s v="000000"/>
    <s v="Estates &amp; Facilities"/>
    <s v="Legal / Prof Fees"/>
    <s v="Default"/>
    <s v="Default"/>
    <s v="Default"/>
    <n v="-210"/>
    <d v="2018-12-01T00:00:00"/>
    <s v="Purchase Invoices"/>
    <s v="Payables"/>
    <s v="Journal Import 69936967:"/>
    <s v="Payables A 14513998 69936967"/>
    <s v="DEC-18 Purchase Invoices GBP"/>
    <d v="2018-12-17T00:00:00"/>
    <s v="SSCREPMAN,"/>
    <n v="24"/>
    <s v="Journal Import Created"/>
    <x v="0"/>
    <s v="CR407875"/>
    <d v="2018-12-17T00:00:00"/>
    <n v="165063135"/>
    <m/>
    <s v="PO Invoice"/>
    <m/>
    <s v="https://nww.einvoice-prod.sbs.nhs.uk:8179/invoicepdf/f296fddc-8395-53ae-99b6-1feffaeeccff"/>
    <n v="1"/>
    <n v="-210"/>
    <m/>
    <s v="Planning and Business Development"/>
    <x v="1"/>
    <x v="0"/>
    <x v="1"/>
    <s v="7310 Legal / Prof Fees"/>
    <x v="0"/>
  </r>
  <r>
    <s v="E35930"/>
    <s v="7310"/>
    <s v="00000"/>
    <s v="00000"/>
    <s v="000000"/>
    <s v="Estates &amp; Facilities"/>
    <s v="Legal / Prof Fees"/>
    <s v="Default"/>
    <s v="Default"/>
    <s v="Default"/>
    <n v="210"/>
    <d v="2018-12-01T00:00:00"/>
    <s v="Purchase Invoices"/>
    <s v="Payables"/>
    <s v="Journal Import 69942929:"/>
    <s v="Payables A 14514120 69942929"/>
    <s v="DEC-18 Purchase Invoices GBP"/>
    <d v="2018-12-18T00:00:00"/>
    <s v="SSCREPMAN,"/>
    <n v="10"/>
    <s v="Journal Import Created"/>
    <x v="0"/>
    <s v="CR407875"/>
    <d v="2018-12-17T00:00:00"/>
    <n v="165063135"/>
    <m/>
    <s v="PO Invoice"/>
    <m/>
    <s v="https://nww.einvoice-prod.sbs.nhs.uk:8179/invoicepdf/f296fddc-8395-53ae-99b6-1feffaeeccff"/>
    <n v="1"/>
    <n v="210"/>
    <m/>
    <s v="Planning and Business Development"/>
    <x v="1"/>
    <x v="0"/>
    <x v="1"/>
    <s v="7310 Legal / Prof Fees"/>
    <x v="0"/>
  </r>
  <r>
    <s v="E35930"/>
    <s v="7310"/>
    <s v="00000"/>
    <s v="00000"/>
    <s v="000000"/>
    <s v="Estates &amp; Facilities"/>
    <s v="Legal / Prof Fees"/>
    <s v="Default"/>
    <s v="Default"/>
    <s v="Default"/>
    <n v="-210"/>
    <d v="2018-12-01T00:00:00"/>
    <s v="Purchase Invoices"/>
    <s v="Payables"/>
    <s v="Journal Import 69942929:"/>
    <s v="Payables A 14514120 69942929"/>
    <s v="DEC-18 Purchase Invoices GBP"/>
    <d v="2018-12-18T00:00:00"/>
    <s v="SSCREPMAN,"/>
    <n v="10"/>
    <s v="Journal Import Created"/>
    <x v="0"/>
    <s v="CR407875"/>
    <d v="2018-12-17T00:00:00"/>
    <n v="165063135"/>
    <m/>
    <s v="PO Invoice"/>
    <m/>
    <s v="https://nww.einvoice-prod.sbs.nhs.uk:8179/invoicepdf/f296fddc-8395-53ae-99b6-1feffaeeccff"/>
    <n v="1"/>
    <m/>
    <m/>
    <s v="Planning and Business Development"/>
    <x v="1"/>
    <x v="0"/>
    <x v="1"/>
    <s v="7310 Legal / Prof Fees"/>
    <x v="0"/>
  </r>
  <r>
    <s v="E35930"/>
    <s v="7310"/>
    <s v="00000"/>
    <s v="00000"/>
    <s v="000000"/>
    <s v="Estates &amp; Facilities"/>
    <s v="Legal / Prof Fees"/>
    <s v="Default"/>
    <s v="Default"/>
    <s v="Default"/>
    <n v="245"/>
    <d v="2018-12-01T00:00:00"/>
    <s v="Purchase Invoices"/>
    <s v="Payables"/>
    <s v="Journal Import 70267875:"/>
    <s v="Payables A 14579418 70267875"/>
    <s v="DEC-18 Purchase Invoices GBP"/>
    <d v="2018-12-28T00:00:00"/>
    <s v="SSCREPMAN,"/>
    <n v="41"/>
    <s v="Journal Import Created"/>
    <x v="0"/>
    <n v="415383"/>
    <d v="2018-12-19T00:00:00"/>
    <n v="165042377"/>
    <m/>
    <s v="PO Invoice"/>
    <m/>
    <s v="https://nww.einvoice-prod.sbs.nhs.uk:8179/invoicepdf/1e9787f5-0502-55c3-b25a-ae0c41da8ff1"/>
    <n v="1"/>
    <n v="245"/>
    <m/>
    <s v="Planning and Business Development"/>
    <x v="1"/>
    <x v="0"/>
    <x v="1"/>
    <s v="7310 Legal / Prof Fees"/>
    <x v="0"/>
  </r>
  <r>
    <s v="E35930"/>
    <s v="7310"/>
    <s v="00000"/>
    <s v="00000"/>
    <s v="000000"/>
    <s v="Estates &amp; Facilities"/>
    <s v="Legal / Prof Fees"/>
    <s v="Default"/>
    <s v="Default"/>
    <s v="Default"/>
    <n v="262"/>
    <d v="2018-12-01T00:00:00"/>
    <s v="Purchase Invoices"/>
    <s v="Payables"/>
    <s v="Journal Import 70335235:"/>
    <s v="Payables A 14598348 70335235"/>
    <s v="DEC-18 Purchase Invoices GBP"/>
    <d v="2018-12-31T00:00:00"/>
    <s v="SSCREPMAN,"/>
    <n v="61"/>
    <s v="Journal Import Created"/>
    <x v="0"/>
    <n v="415381"/>
    <d v="2018-12-19T00:00:00"/>
    <n v="165074409"/>
    <m/>
    <s v="PO Invoice"/>
    <m/>
    <s v="https://nww.einvoice-prod.sbs.nhs.uk:8179/invoicepdf/39241b25-6984-5ad3-9189-8c39f7867cfd"/>
    <n v="1"/>
    <n v="262"/>
    <m/>
    <s v="Planning and Business Development"/>
    <x v="1"/>
    <x v="0"/>
    <x v="1"/>
    <s v="7310 Legal / Prof Fees"/>
    <x v="0"/>
  </r>
  <r>
    <s v="E35930"/>
    <s v="7310"/>
    <s v="00000"/>
    <s v="00000"/>
    <s v="000000"/>
    <s v="Estates &amp; Facilities"/>
    <s v="Legal / Prof Fees"/>
    <s v="Default"/>
    <s v="Default"/>
    <s v="Default"/>
    <n v="3140.48"/>
    <d v="2018-12-01T00:00:00"/>
    <s v="Purchase Invoices"/>
    <s v="Payables"/>
    <s v="Journal Import 70335235:"/>
    <s v="Payables A 14598348 70335235"/>
    <s v="DEC-18 Purchase Invoices GBP"/>
    <d v="2018-12-31T00:00:00"/>
    <s v="SSCREPMAN,"/>
    <n v="61"/>
    <s v="Journal Import Created"/>
    <x v="0"/>
    <n v="415382"/>
    <d v="2018-12-19T00:00:00"/>
    <n v="165074410"/>
    <m/>
    <s v="PO Invoice"/>
    <m/>
    <s v="https://nww.einvoice-prod.sbs.nhs.uk:8179/invoicepdf/9e5e7ea5-4d01-5fed-ab8b-fcbdc1272d7d"/>
    <n v="1"/>
    <n v="3140"/>
    <m/>
    <s v="Planning and Business Development"/>
    <x v="1"/>
    <x v="0"/>
    <x v="1"/>
    <s v="7310 Legal / Prof Fees"/>
    <x v="0"/>
  </r>
  <r>
    <s v="E35930"/>
    <s v="7310"/>
    <s v="00000"/>
    <s v="00000"/>
    <s v="000000"/>
    <s v="Estates &amp; Facilities"/>
    <s v="Legal / Prof Fees"/>
    <s v="Default"/>
    <s v="Default"/>
    <s v="Default"/>
    <n v="901.6"/>
    <d v="2018-12-01T00:00:00"/>
    <s v="Purchase Invoices"/>
    <s v="Payables"/>
    <s v="Journal Import 70335235:"/>
    <s v="Payables A 14598348 70335235"/>
    <s v="DEC-18 Purchase Invoices GBP"/>
    <d v="2018-12-31T00:00:00"/>
    <s v="SSCREPMAN,"/>
    <n v="61"/>
    <s v="Journal Import Created"/>
    <x v="0"/>
    <n v="415389"/>
    <d v="2018-12-19T00:00:00"/>
    <n v="165074412"/>
    <m/>
    <s v="PO Invoice"/>
    <m/>
    <s v="https://nww.einvoice-prod.sbs.nhs.uk:8179/invoicepdf/72dd0071-a04e-52dd-a5bb-1c049d371480"/>
    <n v="1"/>
    <n v="902"/>
    <m/>
    <s v="Planning and Business Development"/>
    <x v="1"/>
    <x v="0"/>
    <x v="1"/>
    <s v="7310 Legal / Prof Fees"/>
    <x v="0"/>
  </r>
  <r>
    <s v="E35930"/>
    <s v="7310"/>
    <s v="00000"/>
    <s v="00000"/>
    <s v="000000"/>
    <s v="Estates &amp; Facilities"/>
    <s v="Legal / Prof Fees"/>
    <s v="Default"/>
    <s v="Default"/>
    <s v="Default"/>
    <n v="134"/>
    <d v="2018-12-01T00:00:00"/>
    <s v="Purchase Invoices"/>
    <s v="Payables"/>
    <s v="Journal Import 70335235:"/>
    <s v="Payables A 14598348 70335235"/>
    <s v="DEC-18 Purchase Invoices GBP"/>
    <d v="2018-12-31T00:00:00"/>
    <s v="SSCREPMAN,"/>
    <n v="61"/>
    <s v="Journal Import Created"/>
    <x v="0"/>
    <n v="415390"/>
    <d v="2018-12-19T00:00:00"/>
    <n v="165074413"/>
    <m/>
    <s v="PO Invoice"/>
    <m/>
    <s v="https://nww.einvoice-prod.sbs.nhs.uk:8179/invoicepdf/02d23b93-4f49-5a1e-9f7d-1cab33bd3f25"/>
    <n v="1"/>
    <n v="134"/>
    <m/>
    <s v="Planning and Business Development"/>
    <x v="1"/>
    <x v="0"/>
    <x v="1"/>
    <s v="7310 Legal / Prof Fees"/>
    <x v="0"/>
  </r>
  <r>
    <s v="E35930"/>
    <s v="7310"/>
    <s v="00000"/>
    <s v="00000"/>
    <s v="000000"/>
    <s v="Estates &amp; Facilities"/>
    <s v="Legal / Prof Fees"/>
    <s v="Default"/>
    <s v="Default"/>
    <s v="Default"/>
    <n v="-18"/>
    <d v="2018-12-01T00:00:00"/>
    <s v="Receiving"/>
    <s v="Cost Management"/>
    <s v="Journal Import 69376868:"/>
    <s v="Cost Management A 14391658 69376868 2"/>
    <s v="01-DEC-2018 Receiving GBP"/>
    <d v="2018-11-30T00:00:00"/>
    <s v="SSCREPMAN,"/>
    <n v="2483"/>
    <s v="Steve Laker professional services  over multiple sites financial year - Invoice 941"/>
    <x v="365"/>
    <n v="165069232"/>
    <d v="2018-08-03T00:00:00"/>
    <m/>
    <m/>
    <m/>
    <s v="REIGATE"/>
    <m/>
    <m/>
    <m/>
    <m/>
    <s v="Planning and Business Development"/>
    <x v="1"/>
    <x v="0"/>
    <x v="1"/>
    <s v="7310 Legal / Prof Fees"/>
    <x v="0"/>
  </r>
  <r>
    <s v="E35930"/>
    <s v="7310"/>
    <s v="00000"/>
    <s v="00000"/>
    <s v="000000"/>
    <s v="Estates &amp; Facilities"/>
    <s v="Legal / Prof Fees"/>
    <s v="Default"/>
    <s v="Default"/>
    <s v="Default"/>
    <n v="252"/>
    <d v="2018-12-01T00:00:00"/>
    <s v="Receiving"/>
    <s v="Cost Management"/>
    <s v="Journal Import 70336301:"/>
    <s v="Cost Management A 14596385 70336301"/>
    <s v="31-DEC-2018 Receiving GBP"/>
    <d v="2018-12-31T00:00:00"/>
    <s v="SSCREPMAN,"/>
    <n v="2548"/>
    <s v="East Grinstead ACRP Lease @ East Grinstead Fire Station"/>
    <x v="0"/>
    <n v="165063135"/>
    <d v="2018-09-27T00:00:00"/>
    <m/>
    <m/>
    <m/>
    <s v="LONDON-4"/>
    <m/>
    <m/>
    <m/>
    <m/>
    <s v="Planning and Business Development"/>
    <x v="1"/>
    <x v="0"/>
    <x v="1"/>
    <s v="7310 Legal / Prof Fees"/>
    <x v="0"/>
  </r>
  <r>
    <s v="E35930"/>
    <s v="7310"/>
    <s v="00000"/>
    <s v="00000"/>
    <s v="000000"/>
    <s v="Estates &amp; Facilities"/>
    <s v="Legal / Prof Fees"/>
    <s v="Default"/>
    <s v="Default"/>
    <s v="Default"/>
    <n v="18"/>
    <d v="2018-12-01T00:00:00"/>
    <s v="Receiving"/>
    <s v="Cost Management"/>
    <s v="Journal Import 70336301:"/>
    <s v="Cost Management A 14596385 70336301"/>
    <s v="31-DEC-2018 Receiving GBP"/>
    <d v="2018-12-31T00:00:00"/>
    <s v="SSCREPMAN,"/>
    <n v="2549"/>
    <s v="Steve Laker professional services  over multiple sites financial year - Invoice 941"/>
    <x v="365"/>
    <n v="165069232"/>
    <d v="2018-08-03T00:00:00"/>
    <m/>
    <m/>
    <m/>
    <s v="REIGATE"/>
    <m/>
    <m/>
    <m/>
    <m/>
    <s v="Planning and Business Development"/>
    <x v="1"/>
    <x v="0"/>
    <x v="1"/>
    <s v="7310 Legal / Prof Fees"/>
    <x v="0"/>
  </r>
  <r>
    <s v="E35930"/>
    <s v="7310"/>
    <s v="00000"/>
    <s v="00000"/>
    <s v="000000"/>
    <s v="Estates &amp; Facilities"/>
    <s v="Legal / Prof Fees"/>
    <s v="Default"/>
    <s v="Default"/>
    <s v="Default"/>
    <n v="203.8"/>
    <d v="2018-12-01T00:00:00"/>
    <s v="Receiving"/>
    <s v="Cost Management"/>
    <s v="Journal Import 70336301:"/>
    <s v="Cost Management A 14596385 70336301"/>
    <s v="31-DEC-2018 Receiving GBP"/>
    <d v="2018-12-31T00:00:00"/>
    <s v="SSCREPMAN,"/>
    <n v="2550"/>
    <s v="PO raised to reconcile remaining fees invoiced against PO No: 165042377.  Please match this to PO: 165042377."/>
    <x v="0"/>
    <n v="165042377"/>
    <d v="2017-10-30T00:00:00"/>
    <m/>
    <m/>
    <m/>
    <s v="LONDON-4"/>
    <m/>
    <m/>
    <m/>
    <m/>
    <s v="Planning and Business Development"/>
    <x v="1"/>
    <x v="0"/>
    <x v="1"/>
    <s v="7310 Legal / Prof Fees"/>
    <x v="0"/>
  </r>
  <r>
    <s v="E35930"/>
    <s v="7310"/>
    <s v="00000"/>
    <s v="F8235"/>
    <s v="000000"/>
    <s v="Estates &amp; Facilities"/>
    <s v="Legal / Prof Fees"/>
    <s v="Default"/>
    <s v="Bognor South ACRP"/>
    <s v="Default"/>
    <n v="1109"/>
    <d v="2018-12-01T00:00:00"/>
    <s v="Purchase Invoices"/>
    <s v="Payables"/>
    <s v="Journal Import 69583710:"/>
    <s v="Payables A 14438004 69583710"/>
    <s v="DEC-18 Purchase Invoices GBP"/>
    <d v="2018-12-06T00:00:00"/>
    <s v="SSCREPMAN,"/>
    <n v="86"/>
    <s v="Journal Import Created"/>
    <x v="0"/>
    <n v="413786"/>
    <d v="2018-11-27T00:00:00"/>
    <n v="165064187"/>
    <m/>
    <s v="PO Invoice"/>
    <m/>
    <s v="https://nww.einvoice-prod.sbs.nhs.uk:8179/invoicepdf/458d9120-9b4f-5983-a6fa-b38ac2fe9422"/>
    <n v="1"/>
    <n v="1109"/>
    <m/>
    <s v="Planning and Business Development"/>
    <x v="1"/>
    <x v="0"/>
    <x v="1"/>
    <s v="7310 Legal / Prof Fees"/>
    <x v="0"/>
  </r>
  <r>
    <s v="E35930"/>
    <s v="7310"/>
    <s v="00000"/>
    <s v="F8235"/>
    <s v="000000"/>
    <s v="Estates &amp; Facilities"/>
    <s v="Legal / Prof Fees"/>
    <s v="Default"/>
    <s v="Bognor South ACRP"/>
    <s v="Default"/>
    <n v="-1109"/>
    <d v="2018-12-01T00:00:00"/>
    <s v="Purchase Invoices"/>
    <s v="Payables"/>
    <s v="Journal Import 69583710:"/>
    <s v="Payables A 14438004 69583710"/>
    <s v="DEC-18 Purchase Invoices GBP"/>
    <d v="2018-12-06T00:00:00"/>
    <s v="SSCREPMAN,"/>
    <n v="87"/>
    <s v="Journal Import Created"/>
    <x v="0"/>
    <n v="413786"/>
    <d v="2018-11-27T00:00:00"/>
    <n v="165064187"/>
    <m/>
    <s v="PO Invoice"/>
    <m/>
    <s v="https://nww.einvoice-prod.sbs.nhs.uk:8179/invoicepdf/458d9120-9b4f-5983-a6fa-b38ac2fe9422"/>
    <n v="1"/>
    <n v="-1109"/>
    <m/>
    <s v="Planning and Business Development"/>
    <x v="1"/>
    <x v="0"/>
    <x v="1"/>
    <s v="7310 Legal / Prof Fees"/>
    <x v="0"/>
  </r>
  <r>
    <s v="E35930"/>
    <s v="7310"/>
    <s v="00000"/>
    <s v="F8235"/>
    <s v="000000"/>
    <s v="Estates &amp; Facilities"/>
    <s v="Legal / Prof Fees"/>
    <s v="Default"/>
    <s v="Bognor South ACRP"/>
    <s v="Default"/>
    <n v="-964.5"/>
    <d v="2018-12-01T00:00:00"/>
    <s v="Purchase Invoices"/>
    <s v="Payables"/>
    <s v="Journal Import 70010562:"/>
    <s v="Payables A 14518255 70010562"/>
    <s v="DEC-18 Purchase Invoices GBP"/>
    <d v="2018-12-19T00:00:00"/>
    <s v="SSCREPMAN,"/>
    <n v="57"/>
    <s v="Journal Import Created"/>
    <x v="0"/>
    <s v="CR407872"/>
    <d v="2018-12-17T00:00:00"/>
    <n v="165064187"/>
    <m/>
    <s v="PO Invoice"/>
    <m/>
    <s v="https://nww.einvoice-prod.sbs.nhs.uk:8179/invoicepdf/85ba45dd-2fbb-504f-84c0-b747af728574"/>
    <n v="1"/>
    <n v="-965"/>
    <m/>
    <s v="Planning and Business Development"/>
    <x v="1"/>
    <x v="0"/>
    <x v="1"/>
    <s v="7310 Legal / Prof Fees"/>
    <x v="0"/>
  </r>
  <r>
    <s v="E35930"/>
    <s v="7310"/>
    <s v="00000"/>
    <s v="F8235"/>
    <s v="000000"/>
    <s v="Estates &amp; Facilities"/>
    <s v="Legal / Prof Fees"/>
    <s v="Default"/>
    <s v="Bognor South ACRP"/>
    <s v="Default"/>
    <n v="964.5"/>
    <d v="2018-12-01T00:00:00"/>
    <s v="Purchase Invoices"/>
    <s v="Payables"/>
    <s v="Journal Import 70010562:"/>
    <s v="Payables A 14518255 70010562"/>
    <s v="DEC-18 Purchase Invoices GBP"/>
    <d v="2018-12-19T00:00:00"/>
    <s v="SSCREPMAN,"/>
    <n v="57"/>
    <s v="Journal Import Created"/>
    <x v="0"/>
    <s v="CR407872"/>
    <d v="2018-12-17T00:00:00"/>
    <n v="165064187"/>
    <m/>
    <s v="PO Invoice"/>
    <m/>
    <s v="https://nww.einvoice-prod.sbs.nhs.uk:8179/invoicepdf/85ba45dd-2fbb-504f-84c0-b747af728574"/>
    <n v="1"/>
    <n v="965"/>
    <m/>
    <s v="Planning and Business Development"/>
    <x v="1"/>
    <x v="0"/>
    <x v="1"/>
    <s v="7310 Legal / Prof Fees"/>
    <x v="0"/>
  </r>
  <r>
    <s v="E35930"/>
    <s v="7310"/>
    <s v="00000"/>
    <s v="F8235"/>
    <s v="000000"/>
    <s v="Estates &amp; Facilities"/>
    <s v="Legal / Prof Fees"/>
    <s v="Default"/>
    <s v="Bognor South ACRP"/>
    <s v="Default"/>
    <n v="-964.5"/>
    <d v="2018-12-01T00:00:00"/>
    <s v="Purchase Invoices"/>
    <s v="Payables"/>
    <s v="Journal Import 70010562:"/>
    <s v="Payables A 14518255 70010562"/>
    <s v="DEC-18 Purchase Invoices GBP"/>
    <d v="2018-12-19T00:00:00"/>
    <s v="SSCREPMAN,"/>
    <n v="57"/>
    <s v="Journal Import Created"/>
    <x v="0"/>
    <s v="CR407872"/>
    <d v="2018-12-17T00:00:00"/>
    <n v="165064187"/>
    <m/>
    <s v="PO Invoice"/>
    <m/>
    <s v="https://nww.einvoice-prod.sbs.nhs.uk:8179/invoicepdf/85ba45dd-2fbb-504f-84c0-b747af728574"/>
    <n v="1"/>
    <m/>
    <m/>
    <s v="Planning and Business Development"/>
    <x v="1"/>
    <x v="0"/>
    <x v="1"/>
    <s v="7310 Legal / Prof Fees"/>
    <x v="0"/>
  </r>
  <r>
    <s v="E35930"/>
    <s v="7310"/>
    <s v="00000"/>
    <s v="F8235"/>
    <s v="000000"/>
    <s v="Estates &amp; Facilities"/>
    <s v="Legal / Prof Fees"/>
    <s v="Default"/>
    <s v="Bognor South ACRP"/>
    <s v="Default"/>
    <n v="268"/>
    <d v="2018-12-01T00:00:00"/>
    <s v="Purchase Invoices"/>
    <s v="Payables"/>
    <s v="Journal Import 70243515:"/>
    <s v="Payables A 14580137 70243515"/>
    <s v="DEC-18 Purchase Invoices GBP"/>
    <d v="2018-12-28T00:00:00"/>
    <s v="SSCREPMAN,"/>
    <n v="10"/>
    <s v="Journal Import Created"/>
    <x v="0"/>
    <n v="415390"/>
    <d v="2018-12-19T00:00:00"/>
    <n v="165064187"/>
    <m/>
    <s v="PO Invoice"/>
    <m/>
    <s v="https://nww.einvoice-prod.sbs.nhs.uk:8179/invoicepdf/02d23b93-4f49-5a1e-9f7d-1cab33bd3f25"/>
    <n v="1"/>
    <n v="134"/>
    <m/>
    <s v="Planning and Business Development"/>
    <x v="1"/>
    <x v="0"/>
    <x v="1"/>
    <s v="7310 Legal / Prof Fees"/>
    <x v="0"/>
  </r>
  <r>
    <s v="E35930"/>
    <s v="7310"/>
    <s v="00000"/>
    <s v="F8235"/>
    <s v="000000"/>
    <s v="Estates &amp; Facilities"/>
    <s v="Legal / Prof Fees"/>
    <s v="Default"/>
    <s v="Bognor South ACRP"/>
    <s v="Default"/>
    <n v="-134"/>
    <d v="2018-12-01T00:00:00"/>
    <s v="Purchase Invoices"/>
    <s v="Payables"/>
    <s v="Journal Import 70243515:"/>
    <s v="Payables A 14580137 70243515"/>
    <s v="DEC-18 Purchase Invoices GBP"/>
    <d v="2018-12-28T00:00:00"/>
    <s v="SSCREPMAN,"/>
    <n v="11"/>
    <s v="Journal Import Created"/>
    <x v="0"/>
    <n v="415390"/>
    <d v="2018-12-19T00:00:00"/>
    <n v="165064187"/>
    <m/>
    <s v="PO Invoice"/>
    <m/>
    <s v="https://nww.einvoice-prod.sbs.nhs.uk:8179/invoicepdf/02d23b93-4f49-5a1e-9f7d-1cab33bd3f25"/>
    <n v="1"/>
    <n v="-134"/>
    <m/>
    <s v="Planning and Business Development"/>
    <x v="1"/>
    <x v="0"/>
    <x v="1"/>
    <s v="7310 Legal / Prof Fees"/>
    <x v="0"/>
  </r>
  <r>
    <s v="E35930"/>
    <s v="7310"/>
    <s v="00000"/>
    <s v="F8235"/>
    <s v="000000"/>
    <s v="Estates &amp; Facilities"/>
    <s v="Legal / Prof Fees"/>
    <s v="Default"/>
    <s v="Bognor South ACRP"/>
    <s v="Default"/>
    <n v="901.6"/>
    <d v="2018-12-01T00:00:00"/>
    <s v="Purchase Invoices"/>
    <s v="Payables"/>
    <s v="Journal Import 70267875:"/>
    <s v="Payables A 14579418 70267875"/>
    <s v="DEC-18 Purchase Invoices GBP"/>
    <d v="2018-12-28T00:00:00"/>
    <s v="SSCREPMAN,"/>
    <n v="62"/>
    <s v="Journal Import Created"/>
    <x v="0"/>
    <n v="415389"/>
    <d v="2018-12-19T00:00:00"/>
    <n v="165064187"/>
    <m/>
    <s v="PO Invoice"/>
    <m/>
    <s v="https://nww.einvoice-prod.sbs.nhs.uk:8179/invoicepdf/72dd0071-a04e-52dd-a5bb-1c049d371480"/>
    <n v="1"/>
    <n v="902"/>
    <m/>
    <s v="Planning and Business Development"/>
    <x v="1"/>
    <x v="0"/>
    <x v="1"/>
    <s v="7310 Legal / Prof Fees"/>
    <x v="0"/>
  </r>
  <r>
    <s v="E35930"/>
    <s v="7310"/>
    <s v="00000"/>
    <s v="F8235"/>
    <s v="000000"/>
    <s v="Estates &amp; Facilities"/>
    <s v="Legal / Prof Fees"/>
    <s v="Default"/>
    <s v="Bognor South ACRP"/>
    <s v="Default"/>
    <n v="-901.6"/>
    <d v="2018-12-01T00:00:00"/>
    <s v="Purchase Invoices"/>
    <s v="Payables"/>
    <s v="Journal Import 70335235:"/>
    <s v="Payables A 14598348 70335235"/>
    <s v="DEC-18 Purchase Invoices GBP"/>
    <d v="2018-12-31T00:00:00"/>
    <s v="SSCREPMAN,"/>
    <n v="81"/>
    <s v="Journal Import Created"/>
    <x v="0"/>
    <n v="415389"/>
    <d v="2018-12-19T00:00:00"/>
    <n v="165074412"/>
    <m/>
    <s v="PO Invoice"/>
    <m/>
    <s v="https://nww.einvoice-prod.sbs.nhs.uk:8179/invoicepdf/72dd0071-a04e-52dd-a5bb-1c049d371480"/>
    <n v="1"/>
    <n v="-902"/>
    <m/>
    <s v="Planning and Business Development"/>
    <x v="1"/>
    <x v="0"/>
    <x v="1"/>
    <s v="7310 Legal / Prof Fees"/>
    <x v="0"/>
  </r>
  <r>
    <s v="E35930"/>
    <s v="7310"/>
    <s v="00000"/>
    <s v="F8235"/>
    <s v="000000"/>
    <s v="Estates &amp; Facilities"/>
    <s v="Legal / Prof Fees"/>
    <s v="Default"/>
    <s v="Bognor South ACRP"/>
    <s v="Default"/>
    <n v="-134"/>
    <d v="2018-12-01T00:00:00"/>
    <s v="Purchase Invoices"/>
    <s v="Payables"/>
    <s v="Journal Import 70335235:"/>
    <s v="Payables A 14598348 70335235"/>
    <s v="DEC-18 Purchase Invoices GBP"/>
    <d v="2018-12-31T00:00:00"/>
    <s v="SSCREPMAN,"/>
    <n v="81"/>
    <s v="Journal Import Created"/>
    <x v="0"/>
    <n v="415390"/>
    <d v="2018-12-19T00:00:00"/>
    <n v="165074413"/>
    <m/>
    <s v="PO Invoice"/>
    <m/>
    <s v="https://nww.einvoice-prod.sbs.nhs.uk:8179/invoicepdf/02d23b93-4f49-5a1e-9f7d-1cab33bd3f25"/>
    <n v="1"/>
    <n v="-134"/>
    <m/>
    <s v="Planning and Business Development"/>
    <x v="1"/>
    <x v="0"/>
    <x v="1"/>
    <s v="7310 Legal / Prof Fees"/>
    <x v="0"/>
  </r>
  <r>
    <s v="E35930"/>
    <s v="7310"/>
    <s v="00000"/>
    <s v="F8235"/>
    <s v="000000"/>
    <s v="Estates &amp; Facilities"/>
    <s v="Legal / Prof Fees"/>
    <s v="Default"/>
    <s v="Bognor South ACRP"/>
    <s v="Default"/>
    <n v="1171.9000000000001"/>
    <d v="2018-12-01T00:00:00"/>
    <s v="Receiving"/>
    <s v="Cost Management"/>
    <s v="Journal Import 70336301:"/>
    <s v="Cost Management A 14596385 70336301"/>
    <s v="31-DEC-2018 Receiving GBP"/>
    <d v="2018-12-31T00:00:00"/>
    <s v="SSCREPMAN,"/>
    <n v="2916"/>
    <s v="Bognor South ACRP - Lease Works for new ACRP at Bognor Fire Station"/>
    <x v="0"/>
    <n v="165064187"/>
    <d v="2018-09-27T00:00:00"/>
    <m/>
    <m/>
    <m/>
    <s v="LONDON-4"/>
    <m/>
    <m/>
    <m/>
    <m/>
    <s v="Planning and Business Development"/>
    <x v="1"/>
    <x v="0"/>
    <x v="1"/>
    <s v="7310 Legal / Prof Fees"/>
    <x v="0"/>
  </r>
  <r>
    <s v="E35930"/>
    <s v="7310"/>
    <s v="00000"/>
    <s v="00000"/>
    <s v="000000"/>
    <s v="Estates &amp; Facilities"/>
    <s v="Legal / Prof Fees"/>
    <s v="Default"/>
    <s v="Default"/>
    <s v="Default"/>
    <n v="-219.39"/>
    <d v="2019-01-01T00:00:00"/>
    <s v="Adjustment"/>
    <s v="Spreadsheet"/>
    <s v="Capital M10 Adjustments"/>
    <s v="Spreadsheet A 14800412 71417432"/>
    <s v="RYD FIN RSM 1819 10 008 Adjustment GBP Adjustment GBP"/>
    <d v="2019-02-01T00:00:00"/>
    <s v="RYD MURPHY, RACHEL"/>
    <n v="58"/>
    <s v="Lakers - 937 - https://nww.einvoice-prod.sbs.nhs.uk:8179/invoicepdf/6a4ffb1b-92e3-504b-851f-80944efac653"/>
    <x v="376"/>
    <m/>
    <d v="2019-02-01T00:00:00"/>
    <m/>
    <s v="Lakers - 937 -"/>
    <m/>
    <m/>
    <s v="https://nww.einvoice-prod.sbs.nhs.uk:8179/invoicepdf/6a4ffb1b-92e3-504b-851f-80944efac653"/>
    <m/>
    <m/>
    <m/>
    <s v="Planning and Business Development"/>
    <x v="1"/>
    <x v="0"/>
    <x v="1"/>
    <s v="7310 Legal / Prof Fees"/>
    <x v="1"/>
  </r>
  <r>
    <s v="E35930"/>
    <s v="7310"/>
    <s v="00000"/>
    <s v="00000"/>
    <s v="000000"/>
    <s v="Estates &amp; Facilities"/>
    <s v="Legal / Prof Fees"/>
    <s v="Default"/>
    <s v="Default"/>
    <s v="Default"/>
    <n v="-1145.6400000000001"/>
    <d v="2019-01-01T00:00:00"/>
    <s v="Adjustment"/>
    <s v="Spreadsheet"/>
    <s v="Capital M10 Adjustments"/>
    <s v="Spreadsheet A 14800412 71417432"/>
    <s v="RYD FIN RSM 1819 10 008 Adjustment GBP Adjustment GBP"/>
    <d v="2019-02-01T00:00:00"/>
    <s v="RYD MURPHY, RACHEL"/>
    <n v="59"/>
    <s v="Lakers - 938 - https://nww.einvoice-prod.sbs.nhs.uk:8179/invoicepdf/d2081912-bb81-51b8-a1d5-d4dae3f63507"/>
    <x v="376"/>
    <m/>
    <d v="2019-02-01T00:00:00"/>
    <m/>
    <s v="Lakers - 938 -"/>
    <m/>
    <m/>
    <s v="https://nww.einvoice-prod.sbs.nhs.uk:8179/invoicepdf/d2081912-bb81-51b8-a1d5-d4dae3f63507"/>
    <m/>
    <m/>
    <m/>
    <s v="Planning and Business Development"/>
    <x v="1"/>
    <x v="0"/>
    <x v="1"/>
    <s v="7310 Legal / Prof Fees"/>
    <x v="1"/>
  </r>
  <r>
    <s v="E35930"/>
    <s v="7310"/>
    <s v="00000"/>
    <s v="00000"/>
    <s v="000000"/>
    <s v="Estates &amp; Facilities"/>
    <s v="Legal / Prof Fees"/>
    <s v="Default"/>
    <s v="Default"/>
    <s v="Default"/>
    <n v="-1218.76"/>
    <d v="2019-01-01T00:00:00"/>
    <s v="Adjustment"/>
    <s v="Spreadsheet"/>
    <s v="Capital M10 Adjustments"/>
    <s v="Spreadsheet A 14800412 71417432"/>
    <s v="RYD FIN RSM 1819 10 008 Adjustment GBP Adjustment GBP"/>
    <d v="2019-02-01T00:00:00"/>
    <s v="RYD MURPHY, RACHEL"/>
    <n v="60"/>
    <s v="Lakers - 940 - https://nww.einvoice-prod.sbs.nhs.uk:8179/invoicepdf/73048829-bf71-503b-863b-bac6f7cfd181"/>
    <x v="376"/>
    <m/>
    <d v="2019-02-01T00:00:00"/>
    <m/>
    <s v="Lakers - 940 -"/>
    <m/>
    <m/>
    <s v="https://nww.einvoice-prod.sbs.nhs.uk:8179/invoicepdf/73048829-bf71-503b-863b-bac6f7cfd181"/>
    <m/>
    <m/>
    <m/>
    <s v="Planning and Business Development"/>
    <x v="1"/>
    <x v="0"/>
    <x v="1"/>
    <s v="7310 Legal / Prof Fees"/>
    <x v="1"/>
  </r>
  <r>
    <s v="E35930"/>
    <s v="7310"/>
    <s v="00000"/>
    <s v="00000"/>
    <s v="000000"/>
    <s v="Estates &amp; Facilities"/>
    <s v="Legal / Prof Fees"/>
    <s v="Default"/>
    <s v="Default"/>
    <s v="Default"/>
    <n v="-1340.64"/>
    <d v="2019-01-01T00:00:00"/>
    <s v="Adjustment"/>
    <s v="Spreadsheet"/>
    <s v="Capital M10 Adjustments"/>
    <s v="Spreadsheet A 14800412 71417432"/>
    <s v="RYD FIN RSM 1819 10 008 Adjustment GBP Adjustment GBP"/>
    <d v="2019-02-01T00:00:00"/>
    <s v="RYD MURPHY, RACHEL"/>
    <n v="61"/>
    <s v="Lakers - 942 - https://nww.einvoice-prod.sbs.nhs.uk:8179/invoicepdf/71e136a7-79fb-5b3c-9770-eb287df15e55"/>
    <x v="376"/>
    <m/>
    <d v="2019-02-01T00:00:00"/>
    <m/>
    <s v="Lakers - 942 -"/>
    <m/>
    <m/>
    <s v="https://nww.einvoice-prod.sbs.nhs.uk:8179/invoicepdf/71e136a7-79fb-5b3c-9770-eb287df15e55"/>
    <m/>
    <m/>
    <m/>
    <s v="Planning and Business Development"/>
    <x v="1"/>
    <x v="0"/>
    <x v="1"/>
    <s v="7310 Legal / Prof Fees"/>
    <x v="1"/>
  </r>
  <r>
    <s v="E35930"/>
    <s v="7310"/>
    <s v="00000"/>
    <s v="00000"/>
    <s v="000000"/>
    <s v="Estates &amp; Facilities"/>
    <s v="Legal / Prof Fees"/>
    <s v="Default"/>
    <s v="Default"/>
    <s v="Default"/>
    <n v="-1389.39"/>
    <d v="2019-01-01T00:00:00"/>
    <s v="Adjustment"/>
    <s v="Spreadsheet"/>
    <s v="Capital M10 Adjustments"/>
    <s v="Spreadsheet A 14800412 71417432"/>
    <s v="RYD FIN RSM 1819 10 008 Adjustment GBP Adjustment GBP"/>
    <d v="2019-02-01T00:00:00"/>
    <s v="RYD MURPHY, RACHEL"/>
    <n v="62"/>
    <s v="Lakers - 939 - https://nww.einvoice-prod.sbs.nhs.uk:8179/invoicepdf/50667ac8-b393-519b-8c22-49b80e01f708"/>
    <x v="376"/>
    <m/>
    <d v="2019-02-01T00:00:00"/>
    <m/>
    <s v="Lakers - 939 -"/>
    <m/>
    <m/>
    <s v="https://nww.einvoice-prod.sbs.nhs.uk:8179/invoicepdf/50667ac8-b393-519b-8c22-49b80e01f708"/>
    <m/>
    <m/>
    <m/>
    <s v="Planning and Business Development"/>
    <x v="1"/>
    <x v="0"/>
    <x v="1"/>
    <s v="7310 Legal / Prof Fees"/>
    <x v="1"/>
  </r>
  <r>
    <s v="E35930"/>
    <s v="7310"/>
    <s v="00000"/>
    <s v="00000"/>
    <s v="000000"/>
    <s v="Estates &amp; Facilities"/>
    <s v="Legal / Prof Fees"/>
    <s v="Default"/>
    <s v="Default"/>
    <s v="Default"/>
    <n v="-1950.03"/>
    <d v="2019-01-01T00:00:00"/>
    <s v="Adjustment"/>
    <s v="Spreadsheet"/>
    <s v="Capital M10 Adjustments"/>
    <s v="Spreadsheet A 14800412 71417432"/>
    <s v="RYD FIN RSM 1819 10 008 Adjustment GBP Adjustment GBP"/>
    <d v="2019-02-01T00:00:00"/>
    <s v="RYD MURPHY, RACHEL"/>
    <n v="63"/>
    <s v="Lakers - 944 - https://nww.einvoice-prod.sbs.nhs.uk:8179/invoicepdf/0420f9ba-98e4-50c5-bb2c-e298cbceda6a"/>
    <x v="376"/>
    <m/>
    <d v="2019-02-01T00:00:00"/>
    <m/>
    <s v="Lakers - 944 -"/>
    <m/>
    <m/>
    <s v="https://nww.einvoice-prod.sbs.nhs.uk:8179/invoicepdf/0420f9ba-98e4-50c5-bb2c-e298cbceda6a"/>
    <m/>
    <m/>
    <m/>
    <s v="Planning and Business Development"/>
    <x v="1"/>
    <x v="0"/>
    <x v="1"/>
    <s v="7310 Legal / Prof Fees"/>
    <x v="1"/>
  </r>
  <r>
    <s v="E35930"/>
    <s v="7310"/>
    <s v="00000"/>
    <s v="00000"/>
    <s v="000000"/>
    <s v="Estates &amp; Facilities"/>
    <s v="Legal / Prof Fees"/>
    <s v="Default"/>
    <s v="Default"/>
    <s v="Default"/>
    <n v="-2364.4"/>
    <d v="2019-01-01T00:00:00"/>
    <s v="Adjustment"/>
    <s v="Spreadsheet"/>
    <s v="Capital M10 Adjustments"/>
    <s v="Spreadsheet A 14800412 71417432"/>
    <s v="RYD FIN RSM 1819 10 008 Adjustment GBP Adjustment GBP"/>
    <d v="2019-02-01T00:00:00"/>
    <s v="RYD MURPHY, RACHEL"/>
    <n v="64"/>
    <s v="Lakers - 941 - https://nww.einvoice-prod.sbs.nhs.uk:8179/invoicepdf/f327f1fb-79e6-5342-a5bf-dd25d4f75375"/>
    <x v="376"/>
    <m/>
    <d v="2019-02-01T00:00:00"/>
    <m/>
    <s v="Lakers - 941 -"/>
    <m/>
    <m/>
    <s v="https://nww.einvoice-prod.sbs.nhs.uk:8179/invoicepdf/f327f1fb-79e6-5342-a5bf-dd25d4f75375"/>
    <m/>
    <m/>
    <m/>
    <s v="Planning and Business Development"/>
    <x v="1"/>
    <x v="0"/>
    <x v="1"/>
    <s v="7310 Legal / Prof Fees"/>
    <x v="1"/>
  </r>
  <r>
    <s v="E35930"/>
    <s v="7310"/>
    <s v="00000"/>
    <s v="00000"/>
    <s v="000000"/>
    <s v="Estates &amp; Facilities"/>
    <s v="Legal / Prof Fees"/>
    <s v="Default"/>
    <s v="Default"/>
    <s v="Default"/>
    <n v="-2876.28"/>
    <d v="2019-01-01T00:00:00"/>
    <s v="Adjustment"/>
    <s v="Spreadsheet"/>
    <s v="Capital M10 Adjustments"/>
    <s v="Spreadsheet A 14800412 71417432"/>
    <s v="RYD FIN RSM 1819 10 008 Adjustment GBP Adjustment GBP"/>
    <d v="2019-02-01T00:00:00"/>
    <s v="RYD MURPHY, RACHEL"/>
    <n v="65"/>
    <s v="Lakers - 945 - https://nww.einvoice-prod.sbs.nhs.uk:8179/invoicepdf/7eab112b-9452-5b15-88c1-98db4059571a"/>
    <x v="376"/>
    <m/>
    <d v="2019-02-01T00:00:00"/>
    <m/>
    <s v="Lakers - 945 -"/>
    <m/>
    <m/>
    <s v="https://nww.einvoice-prod.sbs.nhs.uk:8179/invoicepdf/7eab112b-9452-5b15-88c1-98db4059571a"/>
    <m/>
    <m/>
    <m/>
    <s v="Planning and Business Development"/>
    <x v="1"/>
    <x v="0"/>
    <x v="1"/>
    <s v="7310 Legal / Prof Fees"/>
    <x v="1"/>
  </r>
  <r>
    <s v="E35930"/>
    <s v="7310"/>
    <s v="00000"/>
    <s v="00000"/>
    <s v="000000"/>
    <s v="Estates &amp; Facilities"/>
    <s v="Legal / Prof Fees"/>
    <s v="Default"/>
    <s v="Default"/>
    <s v="Default"/>
    <n v="-2925.02"/>
    <d v="2019-01-01T00:00:00"/>
    <s v="Adjustment"/>
    <s v="Spreadsheet"/>
    <s v="Capital M10 Adjustments"/>
    <s v="Spreadsheet A 14800412 71417432"/>
    <s v="RYD FIN RSM 1819 10 008 Adjustment GBP Adjustment GBP"/>
    <d v="2019-02-01T00:00:00"/>
    <s v="RYD MURPHY, RACHEL"/>
    <n v="66"/>
    <s v="Lakers - 943 - https://nww.einvoice-prod.sbs.nhs.uk:8179/invoicepdf/f8c245a4-854f-5776-9324-3f1abdc77931"/>
    <x v="376"/>
    <m/>
    <d v="2019-02-01T00:00:00"/>
    <m/>
    <s v="Lakers - 943 -"/>
    <m/>
    <m/>
    <s v="https://nww.einvoice-prod.sbs.nhs.uk:8179/invoicepdf/f8c245a4-854f-5776-9324-3f1abdc77931"/>
    <m/>
    <m/>
    <m/>
    <s v="Planning and Business Development"/>
    <x v="1"/>
    <x v="0"/>
    <x v="1"/>
    <s v="7310 Legal / Prof Fees"/>
    <x v="1"/>
  </r>
  <r>
    <s v="E35930"/>
    <s v="7310"/>
    <s v="00000"/>
    <s v="00000"/>
    <s v="000000"/>
    <s v="Estates &amp; Facilities"/>
    <s v="Legal / Prof Fees"/>
    <s v="Default"/>
    <s v="Default"/>
    <s v="Default"/>
    <n v="-1252.8699999999999"/>
    <d v="2019-01-01T00:00:00"/>
    <s v="Adjustment"/>
    <s v="Spreadsheet"/>
    <s v="SBS RYD NOV-18 VAT ADJUSTMENT JOURNAL"/>
    <s v="Spreadsheet A 14759189 71174548"/>
    <s v="SBS RYD NOV-18 VAT ADJUSTMENT JOURNAL Adjustment GBP"/>
    <d v="2019-01-25T00:00:00"/>
    <s v="ZZZ ZENDE, PRASHANT"/>
    <n v="1193"/>
    <s v="LAKERS LLP-944-1252.87-https://nww.einvoice-prod.sbs.nhs.uk:8179/invoicepdf/0420f9ba-98e4-50c5-bb2c-e298cbceda6a"/>
    <x v="8"/>
    <m/>
    <d v="2019-01-25T00:00:00"/>
    <m/>
    <s v="LAKERS LLP-944-1252.87-"/>
    <m/>
    <m/>
    <s v="https://nww.einvoice-prod.sbs.nhs.uk:8179/invoicepdf/0420f9ba-98e4-50c5-bb2c-e298cbceda6a"/>
    <m/>
    <m/>
    <m/>
    <s v="Planning and Business Development"/>
    <x v="1"/>
    <x v="0"/>
    <x v="1"/>
    <s v="7310 Legal / Prof Fees"/>
    <x v="1"/>
  </r>
  <r>
    <s v="E35930"/>
    <s v="7310"/>
    <s v="00000"/>
    <s v="00000"/>
    <s v="000000"/>
    <s v="Estates &amp; Facilities"/>
    <s v="Legal / Prof Fees"/>
    <s v="Default"/>
    <s v="Default"/>
    <s v="Default"/>
    <n v="9555"/>
    <d v="2019-01-01T00:00:00"/>
    <s v="Purchase Invoices"/>
    <s v="Payables"/>
    <s v="Journal Import 70611576:"/>
    <s v="Payables A 14655717 70611576"/>
    <s v="JAN-19 Purchase Invoices GBP"/>
    <d v="2019-01-08T00:00:00"/>
    <s v="SSCREPMAN,"/>
    <n v="21"/>
    <s v="Journal Import Created"/>
    <x v="365"/>
    <n v="946"/>
    <d v="2018-12-31T00:00:00"/>
    <n v="165069232"/>
    <m/>
    <s v="PO Invoice"/>
    <m/>
    <s v="https://nww.einvoice-prod.sbs.nhs.uk:8179/invoicepdf/70105637-df31-5bfc-9d4d-eb506ef17041"/>
    <n v="1"/>
    <n v="4778"/>
    <m/>
    <s v="Planning and Business Development"/>
    <x v="1"/>
    <x v="0"/>
    <x v="1"/>
    <s v="7310 Legal / Prof Fees"/>
    <x v="0"/>
  </r>
  <r>
    <s v="E35930"/>
    <s v="7310"/>
    <s v="00000"/>
    <s v="00000"/>
    <s v="000000"/>
    <s v="Estates &amp; Facilities"/>
    <s v="Legal / Prof Fees"/>
    <s v="Default"/>
    <s v="Default"/>
    <s v="Default"/>
    <n v="-4777.5"/>
    <d v="2019-01-01T00:00:00"/>
    <s v="Purchase Invoices"/>
    <s v="Payables"/>
    <s v="Journal Import 70611576:"/>
    <s v="Payables A 14655717 70611576"/>
    <s v="JAN-19 Purchase Invoices GBP"/>
    <d v="2019-01-08T00:00:00"/>
    <s v="SSCREPMAN,"/>
    <n v="22"/>
    <s v="Journal Import Created"/>
    <x v="365"/>
    <n v="946"/>
    <d v="2018-12-31T00:00:00"/>
    <n v="165069232"/>
    <m/>
    <s v="PO Invoice"/>
    <m/>
    <s v="https://nww.einvoice-prod.sbs.nhs.uk:8179/invoicepdf/70105637-df31-5bfc-9d4d-eb506ef17041"/>
    <n v="1"/>
    <n v="-4778"/>
    <m/>
    <s v="Planning and Business Development"/>
    <x v="1"/>
    <x v="0"/>
    <x v="1"/>
    <s v="7310 Legal / Prof Fees"/>
    <x v="0"/>
  </r>
  <r>
    <s v="E35930"/>
    <s v="7310"/>
    <s v="00000"/>
    <s v="00000"/>
    <s v="000000"/>
    <s v="Estates &amp; Facilities"/>
    <s v="Legal / Prof Fees"/>
    <s v="Default"/>
    <s v="Default"/>
    <s v="Default"/>
    <n v="483.8"/>
    <d v="2019-01-01T00:00:00"/>
    <s v="Purchase Invoices"/>
    <s v="Payables"/>
    <s v="Journal Import 70691946:"/>
    <s v="Payables A 14666369 70691946"/>
    <s v="JAN-19 Purchase Invoices GBP"/>
    <d v="2019-01-10T00:00:00"/>
    <s v="SSCREPMAN,"/>
    <n v="56"/>
    <s v="Journal Import Created"/>
    <x v="0"/>
    <n v="413777"/>
    <d v="2018-11-27T00:00:00"/>
    <n v="165074409"/>
    <m/>
    <s v="PO Invoice"/>
    <m/>
    <s v="https://nww.einvoice-prod.sbs.nhs.uk:8179/invoicepdf/bdc67a25-0831-50ae-940c-bbf0c8ec5051"/>
    <n v="1"/>
    <n v="484"/>
    <m/>
    <s v="Planning and Business Development"/>
    <x v="1"/>
    <x v="0"/>
    <x v="1"/>
    <s v="7310 Legal / Prof Fees"/>
    <x v="0"/>
  </r>
  <r>
    <s v="E35930"/>
    <s v="7310"/>
    <s v="00000"/>
    <s v="00000"/>
    <s v="000000"/>
    <s v="Estates &amp; Facilities"/>
    <s v="Legal / Prof Fees"/>
    <s v="Default"/>
    <s v="Default"/>
    <s v="Default"/>
    <n v="225"/>
    <d v="2019-01-01T00:00:00"/>
    <s v="Purchase Invoices"/>
    <s v="Payables"/>
    <s v="Journal Import 70731162:"/>
    <s v="Payables A 14671202 70731162"/>
    <s v="JAN-19 Purchase Invoices GBP"/>
    <d v="2019-01-11T00:00:00"/>
    <s v="SSCREPMAN,"/>
    <n v="22"/>
    <s v="Journal Import Created"/>
    <x v="366"/>
    <n v="8352"/>
    <d v="2018-09-28T00:00:00"/>
    <n v="165074439"/>
    <m/>
    <s v="PO Invoice"/>
    <m/>
    <s v="http://nww.docserv.wyss.nhs.uk/synergyiim/dist/?val=873446_7078034_20190108123237"/>
    <n v="1"/>
    <n v="225"/>
    <m/>
    <s v="Planning and Business Development"/>
    <x v="1"/>
    <x v="0"/>
    <x v="1"/>
    <s v="7310 Legal / Prof Fees"/>
    <x v="1"/>
  </r>
  <r>
    <s v="E35930"/>
    <s v="7310"/>
    <s v="00000"/>
    <s v="00000"/>
    <s v="000000"/>
    <s v="Estates &amp; Facilities"/>
    <s v="Legal / Prof Fees"/>
    <s v="Default"/>
    <s v="Default"/>
    <s v="Default"/>
    <n v="210"/>
    <d v="2019-01-01T00:00:00"/>
    <s v="Purchase Invoices"/>
    <s v="Payables"/>
    <s v="Journal Import 70848370:"/>
    <s v="Payables A 14699004 70848370"/>
    <s v="JAN-19 Purchase Invoices GBP"/>
    <d v="2019-01-15T00:00:00"/>
    <s v="SSCREPMAN,"/>
    <n v="27"/>
    <s v="Journal Import Created"/>
    <x v="0"/>
    <s v="407875A"/>
    <d v="2019-01-15T00:00:00"/>
    <n v="165063135"/>
    <m/>
    <s v="PO Invoice"/>
    <m/>
    <s v="https://nww.einvoice-prod.sbs.nhs.uk:8179/invoicepdf/6c015112-248d-54e2-8011-29eba92bfcc2"/>
    <n v="1"/>
    <n v="210"/>
    <m/>
    <s v="Planning and Business Development"/>
    <x v="1"/>
    <x v="0"/>
    <x v="1"/>
    <s v="7310 Legal / Prof Fees"/>
    <x v="0"/>
  </r>
  <r>
    <s v="E35930"/>
    <s v="7310"/>
    <s v="00000"/>
    <s v="00000"/>
    <s v="000000"/>
    <s v="Estates &amp; Facilities"/>
    <s v="Legal / Prof Fees"/>
    <s v="Default"/>
    <s v="Default"/>
    <s v="Default"/>
    <n v="210"/>
    <d v="2019-01-01T00:00:00"/>
    <s v="Purchase Invoices"/>
    <s v="Payables"/>
    <s v="Journal Import 70855466:"/>
    <s v="Payables A 14702110 70855466"/>
    <s v="JAN-19 Purchase Invoices GBP"/>
    <d v="2019-01-16T00:00:00"/>
    <s v="SSCREPMAN,"/>
    <n v="18"/>
    <s v="Journal Import Created"/>
    <x v="0"/>
    <s v="407875A"/>
    <d v="2019-01-15T00:00:00"/>
    <n v="165063135"/>
    <m/>
    <s v="PO Invoice"/>
    <m/>
    <s v="https://nww.einvoice-prod.sbs.nhs.uk:8179/invoicepdf/6c015112-248d-54e2-8011-29eba92bfcc2"/>
    <n v="1"/>
    <n v="210"/>
    <m/>
    <s v="Planning and Business Development"/>
    <x v="1"/>
    <x v="0"/>
    <x v="1"/>
    <s v="7310 Legal / Prof Fees"/>
    <x v="0"/>
  </r>
  <r>
    <s v="E35930"/>
    <s v="7310"/>
    <s v="00000"/>
    <s v="00000"/>
    <s v="000000"/>
    <s v="Estates &amp; Facilities"/>
    <s v="Legal / Prof Fees"/>
    <s v="Default"/>
    <s v="Default"/>
    <s v="Default"/>
    <n v="-210"/>
    <d v="2019-01-01T00:00:00"/>
    <s v="Purchase Invoices"/>
    <s v="Payables"/>
    <s v="Journal Import 70855466:"/>
    <s v="Payables A 14702110 70855466"/>
    <s v="JAN-19 Purchase Invoices GBP"/>
    <d v="2019-01-16T00:00:00"/>
    <s v="SSCREPMAN,"/>
    <n v="19"/>
    <s v="Journal Import Created"/>
    <x v="0"/>
    <s v="407875A"/>
    <d v="2019-01-15T00:00:00"/>
    <n v="165063135"/>
    <m/>
    <s v="PO Invoice"/>
    <m/>
    <s v="https://nww.einvoice-prod.sbs.nhs.uk:8179/invoicepdf/6c015112-248d-54e2-8011-29eba92bfcc2"/>
    <n v="1"/>
    <n v="-210"/>
    <m/>
    <s v="Planning and Business Development"/>
    <x v="1"/>
    <x v="0"/>
    <x v="1"/>
    <s v="7310 Legal / Prof Fees"/>
    <x v="0"/>
  </r>
  <r>
    <s v="E35930"/>
    <s v="7310"/>
    <s v="00000"/>
    <s v="00000"/>
    <s v="000000"/>
    <s v="Estates &amp; Facilities"/>
    <s v="Legal / Prof Fees"/>
    <s v="Default"/>
    <s v="Default"/>
    <s v="Default"/>
    <n v="2902"/>
    <d v="2019-01-01T00:00:00"/>
    <s v="Purchase Invoices"/>
    <s v="Payables"/>
    <s v="Journal Import 70882641:"/>
    <s v="Payables A 14703271 70882641"/>
    <s v="JAN-19 Purchase Invoices GBP"/>
    <d v="2019-01-16T00:00:00"/>
    <s v="SSCREPMAN,"/>
    <n v="33"/>
    <s v="Journal Import Created"/>
    <x v="0"/>
    <s v="407881A"/>
    <d v="2019-01-15T00:00:00"/>
    <n v="165042377"/>
    <m/>
    <s v="PO Invoice"/>
    <m/>
    <s v="https://nww.einvoice-prod.sbs.nhs.uk:8179/invoicepdf/94c3caa9-ca4e-5116-88be-7b47b687d6a5"/>
    <n v="1"/>
    <n v="2902"/>
    <m/>
    <s v="Planning and Business Development"/>
    <x v="1"/>
    <x v="0"/>
    <x v="1"/>
    <s v="7310 Legal / Prof Fees"/>
    <x v="0"/>
  </r>
  <r>
    <s v="E35930"/>
    <s v="7310"/>
    <s v="00000"/>
    <s v="00000"/>
    <s v="000000"/>
    <s v="Estates &amp; Facilities"/>
    <s v="Legal / Prof Fees"/>
    <s v="Default"/>
    <s v="Default"/>
    <s v="Default"/>
    <n v="-210"/>
    <d v="2019-01-01T00:00:00"/>
    <s v="Purchase Invoices"/>
    <s v="Payables"/>
    <s v="Journal Import 71028751:"/>
    <s v="Payables A 14733293 71028751"/>
    <s v="JAN-19 Purchase Invoices GBP"/>
    <d v="2019-01-21T00:00:00"/>
    <s v="SSCREPMAN,"/>
    <n v="33"/>
    <s v="Journal Import Created"/>
    <x v="0"/>
    <s v="407875A"/>
    <d v="2019-01-15T00:00:00"/>
    <n v="165073322"/>
    <m/>
    <s v="PO Invoice"/>
    <m/>
    <s v="https://nww.einvoice-prod.sbs.nhs.uk:8179/invoicepdf/6c015112-248d-54e2-8011-29eba92bfcc2"/>
    <n v="1"/>
    <n v="-210"/>
    <m/>
    <s v="Planning and Business Development"/>
    <x v="1"/>
    <x v="0"/>
    <x v="1"/>
    <s v="7310 Legal / Prof Fees"/>
    <x v="0"/>
  </r>
  <r>
    <s v="E35930"/>
    <s v="7310"/>
    <s v="00000"/>
    <s v="00000"/>
    <s v="000000"/>
    <s v="Estates &amp; Facilities"/>
    <s v="Legal / Prof Fees"/>
    <s v="Default"/>
    <s v="Default"/>
    <s v="Default"/>
    <n v="-2902"/>
    <d v="2019-01-01T00:00:00"/>
    <s v="Purchase Invoices"/>
    <s v="Payables"/>
    <s v="Journal Import 71028751:"/>
    <s v="Payables A 14733293 71028751"/>
    <s v="JAN-19 Purchase Invoices GBP"/>
    <d v="2019-01-21T00:00:00"/>
    <s v="SSCREPMAN,"/>
    <n v="33"/>
    <s v="Journal Import Created"/>
    <x v="0"/>
    <s v="407881A"/>
    <d v="2019-01-15T00:00:00"/>
    <n v="165074744"/>
    <m/>
    <s v="PO Invoice"/>
    <m/>
    <s v="https://nww.einvoice-prod.sbs.nhs.uk:8179/invoicepdf/94c3caa9-ca4e-5116-88be-7b47b687d6a5"/>
    <n v="1"/>
    <n v="-2902"/>
    <m/>
    <s v="Planning and Business Development"/>
    <x v="1"/>
    <x v="0"/>
    <x v="1"/>
    <s v="7310 Legal / Prof Fees"/>
    <x v="0"/>
  </r>
  <r>
    <s v="E35930"/>
    <s v="7310"/>
    <s v="00000"/>
    <s v="00000"/>
    <s v="000000"/>
    <s v="Estates &amp; Facilities"/>
    <s v="Legal / Prof Fees"/>
    <s v="Default"/>
    <s v="Default"/>
    <s v="Default"/>
    <n v="-252"/>
    <d v="2019-01-01T00:00:00"/>
    <s v="Receiving"/>
    <s v="Cost Management"/>
    <s v="Journal Import 70336301:"/>
    <s v="Cost Management A 14596385 70336301 2"/>
    <s v="01-JAN-2019 Receiving GBP"/>
    <d v="2018-12-31T00:00:00"/>
    <s v="SSCREPMAN,"/>
    <n v="2548"/>
    <s v="East Grinstead ACRP Lease @ East Grinstead Fire Station"/>
    <x v="0"/>
    <n v="165063135"/>
    <d v="2018-09-27T00:00:00"/>
    <m/>
    <m/>
    <m/>
    <s v="LONDON-4"/>
    <m/>
    <m/>
    <m/>
    <m/>
    <s v="Planning and Business Development"/>
    <x v="1"/>
    <x v="0"/>
    <x v="1"/>
    <s v="7310 Legal / Prof Fees"/>
    <x v="0"/>
  </r>
  <r>
    <s v="E35930"/>
    <s v="7310"/>
    <s v="00000"/>
    <s v="00000"/>
    <s v="000000"/>
    <s v="Estates &amp; Facilities"/>
    <s v="Legal / Prof Fees"/>
    <s v="Default"/>
    <s v="Default"/>
    <s v="Default"/>
    <n v="-18"/>
    <d v="2019-01-01T00:00:00"/>
    <s v="Receiving"/>
    <s v="Cost Management"/>
    <s v="Journal Import 70336301:"/>
    <s v="Cost Management A 14596385 70336301 2"/>
    <s v="01-JAN-2019 Receiving GBP"/>
    <d v="2018-12-31T00:00:00"/>
    <s v="SSCREPMAN,"/>
    <n v="2549"/>
    <s v="Steve Laker professional services  over multiple sites financial year - Invoice 941"/>
    <x v="365"/>
    <n v="165069232"/>
    <d v="2018-08-03T00:00:00"/>
    <m/>
    <m/>
    <m/>
    <s v="REIGATE"/>
    <m/>
    <m/>
    <m/>
    <m/>
    <s v="Planning and Business Development"/>
    <x v="1"/>
    <x v="0"/>
    <x v="1"/>
    <s v="7310 Legal / Prof Fees"/>
    <x v="0"/>
  </r>
  <r>
    <s v="E35930"/>
    <s v="7310"/>
    <s v="00000"/>
    <s v="00000"/>
    <s v="000000"/>
    <s v="Estates &amp; Facilities"/>
    <s v="Legal / Prof Fees"/>
    <s v="Default"/>
    <s v="Default"/>
    <s v="Default"/>
    <n v="-203.8"/>
    <d v="2019-01-01T00:00:00"/>
    <s v="Receiving"/>
    <s v="Cost Management"/>
    <s v="Journal Import 70336301:"/>
    <s v="Cost Management A 14596385 70336301 2"/>
    <s v="01-JAN-2019 Receiving GBP"/>
    <d v="2018-12-31T00:00:00"/>
    <s v="SSCREPMAN,"/>
    <n v="2550"/>
    <s v="PO raised to reconcile remaining fees invoiced against PO No: 165042377.  Please match this to PO: 165042377."/>
    <x v="0"/>
    <n v="165042377"/>
    <d v="2017-10-30T00:00:00"/>
    <m/>
    <m/>
    <m/>
    <s v="LONDON-4"/>
    <m/>
    <m/>
    <m/>
    <m/>
    <s v="Planning and Business Development"/>
    <x v="1"/>
    <x v="0"/>
    <x v="1"/>
    <s v="7310 Legal / Prof Fees"/>
    <x v="0"/>
  </r>
  <r>
    <s v="E35930"/>
    <s v="7310"/>
    <s v="00000"/>
    <s v="00000"/>
    <s v="000000"/>
    <s v="Estates &amp; Facilities"/>
    <s v="Legal / Prof Fees"/>
    <s v="Default"/>
    <s v="Default"/>
    <s v="Default"/>
    <n v="252"/>
    <d v="2019-01-01T00:00:00"/>
    <s v="Receiving"/>
    <s v="Cost Management"/>
    <s v="Journal Import 71391912:"/>
    <s v="Cost Management A 14795736 71391912"/>
    <s v="31-JAN-2019 Receiving GBP"/>
    <d v="2019-01-31T00:00:00"/>
    <s v="SSCREPMAN,"/>
    <n v="2724"/>
    <s v="East Grinstead ACRP Lease @ East Grinstead Fire Station"/>
    <x v="0"/>
    <n v="165063135"/>
    <d v="2018-09-27T00:00:00"/>
    <m/>
    <m/>
    <m/>
    <s v="LONDON-4"/>
    <m/>
    <m/>
    <m/>
    <m/>
    <s v="Planning and Business Development"/>
    <x v="1"/>
    <x v="0"/>
    <x v="1"/>
    <s v="7310 Legal / Prof Fees"/>
    <x v="0"/>
  </r>
  <r>
    <s v="E35930"/>
    <s v="7310"/>
    <s v="00000"/>
    <s v="00000"/>
    <s v="000000"/>
    <s v="Estates &amp; Facilities"/>
    <s v="Legal / Prof Fees"/>
    <s v="Default"/>
    <s v="Default"/>
    <s v="Default"/>
    <n v="203.8"/>
    <d v="2019-01-01T00:00:00"/>
    <s v="Receiving"/>
    <s v="Cost Management"/>
    <s v="Journal Import 71391912:"/>
    <s v="Cost Management A 14795736 71391912"/>
    <s v="31-JAN-2019 Receiving GBP"/>
    <d v="2019-01-31T00:00:00"/>
    <s v="SSCREPMAN,"/>
    <n v="2725"/>
    <s v="PO raised to reconcile remaining fees invoiced against PO No: 165042377.  Please match this to PO: 165042377."/>
    <x v="0"/>
    <n v="165042377"/>
    <d v="2017-10-30T00:00:00"/>
    <m/>
    <m/>
    <m/>
    <s v="LONDON-4"/>
    <m/>
    <m/>
    <m/>
    <m/>
    <s v="Planning and Business Development"/>
    <x v="1"/>
    <x v="0"/>
    <x v="1"/>
    <s v="7310 Legal / Prof Fees"/>
    <x v="0"/>
  </r>
  <r>
    <s v="E35930"/>
    <s v="7310"/>
    <s v="00000"/>
    <s v="00000"/>
    <s v="000000"/>
    <s v="Estates &amp; Facilities"/>
    <s v="Legal / Prof Fees"/>
    <s v="Default"/>
    <s v="Default"/>
    <s v="Default"/>
    <n v="733"/>
    <d v="2019-01-01T00:00:00"/>
    <s v="Receiving"/>
    <s v="Cost Management"/>
    <s v="Journal Import 71391912:"/>
    <s v="Cost Management A 14795736 71391912"/>
    <s v="31-JAN-2019 Receiving GBP"/>
    <d v="2019-01-31T00:00:00"/>
    <s v="SSCREPMAN,"/>
    <n v="2726"/>
    <s v="Balcombe Road ACRP - Lease Renewal - Invoice 407822 - 2019"/>
    <x v="0"/>
    <n v="165074746"/>
    <d v="2019-01-16T00:00:00"/>
    <m/>
    <m/>
    <m/>
    <s v="LONDON-4"/>
    <m/>
    <m/>
    <m/>
    <m/>
    <s v="Planning and Business Development"/>
    <x v="1"/>
    <x v="0"/>
    <x v="1"/>
    <s v="7310 Legal / Prof Fees"/>
    <x v="0"/>
  </r>
  <r>
    <s v="E35930"/>
    <s v="7310"/>
    <s v="00000"/>
    <s v="00000"/>
    <s v="000000"/>
    <s v="Estates &amp; Facilities"/>
    <s v="Legal / Prof Fees"/>
    <s v="Default"/>
    <s v="Default"/>
    <s v="Default"/>
    <n v="18"/>
    <d v="2019-01-01T00:00:00"/>
    <s v="Receiving"/>
    <s v="Cost Management"/>
    <s v="Journal Import 71391912:"/>
    <s v="Cost Management A 14795736 71391912"/>
    <s v="31-JAN-2019 Receiving GBP"/>
    <d v="2019-01-31T00:00:00"/>
    <s v="SSCREPMAN,"/>
    <n v="2727"/>
    <s v="Steve Laker professional services  over multiple sites financial year - Invoice 941"/>
    <x v="365"/>
    <n v="165069232"/>
    <d v="2018-08-03T00:00:00"/>
    <m/>
    <m/>
    <m/>
    <s v="REIGATE"/>
    <m/>
    <m/>
    <m/>
    <m/>
    <s v="Planning and Business Development"/>
    <x v="1"/>
    <x v="0"/>
    <x v="1"/>
    <s v="7310 Legal / Prof Fees"/>
    <x v="0"/>
  </r>
  <r>
    <s v="E35930"/>
    <s v="7310"/>
    <s v="00000"/>
    <s v="F8235"/>
    <s v="000000"/>
    <s v="Estates &amp; Facilities"/>
    <s v="Legal / Prof Fees"/>
    <s v="Default"/>
    <s v="Bognor South ACRP"/>
    <s v="Default"/>
    <n v="1929"/>
    <d v="2019-01-01T00:00:00"/>
    <s v="Purchase Invoices"/>
    <s v="Payables"/>
    <s v="Journal Import 70882641:"/>
    <s v="Payables A 14703271 70882641"/>
    <s v="JAN-19 Purchase Invoices GBP"/>
    <d v="2019-01-16T00:00:00"/>
    <s v="SSCREPMAN,"/>
    <n v="50"/>
    <s v="Journal Import Created"/>
    <x v="0"/>
    <s v="407872A"/>
    <d v="2019-01-15T00:00:00"/>
    <n v="165064187"/>
    <m/>
    <s v="PO Invoice"/>
    <m/>
    <s v="https://nww.einvoice-prod.sbs.nhs.uk:8179/invoicepdf/f6eb4e21-0830-53ad-8487-98547509735e"/>
    <n v="1"/>
    <n v="965"/>
    <m/>
    <s v="Planning and Business Development"/>
    <x v="1"/>
    <x v="0"/>
    <x v="1"/>
    <s v="7310 Legal / Prof Fees"/>
    <x v="0"/>
  </r>
  <r>
    <s v="E35930"/>
    <s v="7310"/>
    <s v="00000"/>
    <s v="F8235"/>
    <s v="000000"/>
    <s v="Estates &amp; Facilities"/>
    <s v="Legal / Prof Fees"/>
    <s v="Default"/>
    <s v="Bognor South ACRP"/>
    <s v="Default"/>
    <n v="-964.5"/>
    <d v="2019-01-01T00:00:00"/>
    <s v="Purchase Invoices"/>
    <s v="Payables"/>
    <s v="Journal Import 70882641:"/>
    <s v="Payables A 14703271 70882641"/>
    <s v="JAN-19 Purchase Invoices GBP"/>
    <d v="2019-01-16T00:00:00"/>
    <s v="SSCREPMAN,"/>
    <n v="51"/>
    <s v="Journal Import Created"/>
    <x v="0"/>
    <s v="407872A"/>
    <d v="2019-01-15T00:00:00"/>
    <n v="165064187"/>
    <m/>
    <s v="PO Invoice"/>
    <m/>
    <s v="https://nww.einvoice-prod.sbs.nhs.uk:8179/invoicepdf/f6eb4e21-0830-53ad-8487-98547509735e"/>
    <n v="1"/>
    <n v="-965"/>
    <m/>
    <s v="Planning and Business Development"/>
    <x v="1"/>
    <x v="0"/>
    <x v="1"/>
    <s v="7310 Legal / Prof Fees"/>
    <x v="0"/>
  </r>
  <r>
    <s v="E35930"/>
    <s v="7310"/>
    <s v="00000"/>
    <s v="F8235"/>
    <s v="000000"/>
    <s v="Estates &amp; Facilities"/>
    <s v="Legal / Prof Fees"/>
    <s v="Default"/>
    <s v="Bognor South ACRP"/>
    <s v="Default"/>
    <n v="-964.5"/>
    <d v="2019-01-01T00:00:00"/>
    <s v="Purchase Invoices"/>
    <s v="Payables"/>
    <s v="Journal Import 71028751:"/>
    <s v="Payables A 14733293 71028751"/>
    <s v="JAN-19 Purchase Invoices GBP"/>
    <d v="2019-01-21T00:00:00"/>
    <s v="SSCREPMAN,"/>
    <n v="54"/>
    <s v="Journal Import Created"/>
    <x v="0"/>
    <s v="407872A"/>
    <d v="2019-01-15T00:00:00"/>
    <n v="165064187"/>
    <m/>
    <s v="PO Invoice"/>
    <m/>
    <s v="https://nww.einvoice-prod.sbs.nhs.uk:8179/invoicepdf/f6eb4e21-0830-53ad-8487-98547509735e"/>
    <n v="1"/>
    <n v="-965"/>
    <m/>
    <s v="Planning and Business Development"/>
    <x v="1"/>
    <x v="0"/>
    <x v="1"/>
    <s v="7310 Legal / Prof Fees"/>
    <x v="0"/>
  </r>
  <r>
    <s v="E35930"/>
    <s v="7310"/>
    <s v="00000"/>
    <s v="F8235"/>
    <s v="000000"/>
    <s v="Estates &amp; Facilities"/>
    <s v="Legal / Prof Fees"/>
    <s v="Default"/>
    <s v="Bognor South ACRP"/>
    <s v="Default"/>
    <n v="721.8"/>
    <d v="2019-01-01T00:00:00"/>
    <s v="Purchase Invoices"/>
    <s v="Payables"/>
    <s v="Journal Import 71186877:"/>
    <s v="Payables A 14761333 71186877"/>
    <s v="JAN-19 Purchase Invoices GBP"/>
    <d v="2019-01-25T00:00:00"/>
    <s v="SSCREPMAN,"/>
    <n v="72"/>
    <s v="Journal Import Created"/>
    <x v="0"/>
    <n v="418069"/>
    <d v="2019-01-21T00:00:00"/>
    <n v="165064187"/>
    <m/>
    <s v="PO Invoice"/>
    <m/>
    <s v="https://nww.einvoice-prod.sbs.nhs.uk:8179/invoicepdf/ffd449f9-129d-5153-a0fc-16bf89655af4"/>
    <n v="1"/>
    <n v="361"/>
    <m/>
    <s v="Planning and Business Development"/>
    <x v="1"/>
    <x v="0"/>
    <x v="1"/>
    <s v="7310 Legal / Prof Fees"/>
    <x v="0"/>
  </r>
  <r>
    <s v="E35930"/>
    <s v="7310"/>
    <s v="00000"/>
    <s v="F8235"/>
    <s v="000000"/>
    <s v="Estates &amp; Facilities"/>
    <s v="Legal / Prof Fees"/>
    <s v="Default"/>
    <s v="Bognor South ACRP"/>
    <s v="Default"/>
    <n v="-360.9"/>
    <d v="2019-01-01T00:00:00"/>
    <s v="Purchase Invoices"/>
    <s v="Payables"/>
    <s v="Journal Import 71186877:"/>
    <s v="Payables A 14761333 71186877"/>
    <s v="JAN-19 Purchase Invoices GBP"/>
    <d v="2019-01-25T00:00:00"/>
    <s v="SSCREPMAN,"/>
    <n v="73"/>
    <s v="Journal Import Created"/>
    <x v="0"/>
    <n v="418069"/>
    <d v="2019-01-21T00:00:00"/>
    <n v="165064187"/>
    <m/>
    <s v="PO Invoice"/>
    <m/>
    <s v="https://nww.einvoice-prod.sbs.nhs.uk:8179/invoicepdf/ffd449f9-129d-5153-a0fc-16bf89655af4"/>
    <n v="1"/>
    <n v="-361"/>
    <m/>
    <s v="Planning and Business Development"/>
    <x v="1"/>
    <x v="0"/>
    <x v="1"/>
    <s v="7310 Legal / Prof Fees"/>
    <x v="0"/>
  </r>
  <r>
    <s v="E35930"/>
    <s v="7310"/>
    <s v="00000"/>
    <s v="F8235"/>
    <s v="000000"/>
    <s v="Estates &amp; Facilities"/>
    <s v="Legal / Prof Fees"/>
    <s v="Default"/>
    <s v="Bognor South ACRP"/>
    <s v="Default"/>
    <n v="-1171.9000000000001"/>
    <d v="2019-01-01T00:00:00"/>
    <s v="Receiving"/>
    <s v="Cost Management"/>
    <s v="Journal Import 70336301:"/>
    <s v="Cost Management A 14596385 70336301 2"/>
    <s v="01-JAN-2019 Receiving GBP"/>
    <d v="2018-12-31T00:00:00"/>
    <s v="SSCREPMAN,"/>
    <n v="2916"/>
    <s v="Bognor South ACRP - Lease Works for new ACRP at Bognor Fire Station"/>
    <x v="0"/>
    <n v="165064187"/>
    <d v="2018-09-27T00:00:00"/>
    <m/>
    <m/>
    <m/>
    <s v="LONDON-4"/>
    <m/>
    <m/>
    <m/>
    <m/>
    <s v="Planning and Business Development"/>
    <x v="1"/>
    <x v="0"/>
    <x v="1"/>
    <s v="7310 Legal / Prof Fees"/>
    <x v="0"/>
  </r>
  <r>
    <s v="E35930"/>
    <s v="7310"/>
    <s v="00000"/>
    <s v="F8235"/>
    <s v="000000"/>
    <s v="Estates &amp; Facilities"/>
    <s v="Legal / Prof Fees"/>
    <s v="Default"/>
    <s v="Bognor South ACRP"/>
    <s v="Default"/>
    <n v="811"/>
    <d v="2019-01-01T00:00:00"/>
    <s v="Receiving"/>
    <s v="Cost Management"/>
    <s v="Journal Import 71391912:"/>
    <s v="Cost Management A 14795736 71391912"/>
    <s v="31-JAN-2019 Receiving GBP"/>
    <d v="2019-01-31T00:00:00"/>
    <s v="SSCREPMAN,"/>
    <n v="3156"/>
    <s v="Bognor South ACRP - Lease Works for new ACRP at Bognor Fire Station"/>
    <x v="0"/>
    <n v="165064187"/>
    <d v="2018-09-27T00:00:00"/>
    <m/>
    <m/>
    <m/>
    <s v="LONDON-4"/>
    <m/>
    <m/>
    <m/>
    <m/>
    <s v="Planning and Business Development"/>
    <x v="1"/>
    <x v="0"/>
    <x v="1"/>
    <s v="7310 Legal / Prof Fees"/>
    <x v="0"/>
  </r>
  <r>
    <s v="E35930"/>
    <s v="7310"/>
    <s v="00000"/>
    <s v="F8340"/>
    <s v="000000"/>
    <s v="Estates &amp; Facilities"/>
    <s v="Legal / Prof Fees"/>
    <s v="Default"/>
    <s v="Crawley HQ"/>
    <s v="Default"/>
    <n v="750"/>
    <d v="2019-01-01T00:00:00"/>
    <s v="Receiving"/>
    <s v="Cost Management"/>
    <s v="Journal Import 71391912:"/>
    <s v="Cost Management A 14795736 71391912"/>
    <s v="31-JAN-2019 Receiving GBP"/>
    <d v="2019-01-31T00:00:00"/>
    <s v="SSCREPMAN,"/>
    <n v="3046"/>
    <s v="Nexus House Fit Out, JCT amendments."/>
    <x v="0"/>
    <n v="165073808"/>
    <d v="2019-01-21T00:00:00"/>
    <m/>
    <m/>
    <m/>
    <s v="LONDON-4"/>
    <m/>
    <m/>
    <m/>
    <m/>
    <s v="Planning and Business Development"/>
    <x v="1"/>
    <x v="0"/>
    <x v="1"/>
    <s v="7310 Legal / Prof Fees"/>
    <x v="0"/>
  </r>
  <r>
    <s v="E35930"/>
    <s v="7310"/>
    <s v="00000"/>
    <s v="00000"/>
    <s v="000000"/>
    <s v="Estates &amp; Facilities"/>
    <s v="Legal / Prof Fees"/>
    <s v="Default"/>
    <s v="Default"/>
    <s v="Default"/>
    <n v="21.2"/>
    <d v="2019-02-01T00:00:00"/>
    <s v="Adjustment"/>
    <s v="Spreadsheet"/>
    <s v="SBS RYD DEC-18 VAT RETURN ADJUSTMENT"/>
    <s v="Spreadsheet A 14855132 71662163"/>
    <s v="SBS RYD DEC-18 VAT RETURN ADJUSTMENT Adjustment GBP"/>
    <d v="2019-02-11T00:00:00"/>
    <s v="ZZZ PAWAR, SACHIN"/>
    <n v="1102"/>
    <s v="CAPSTICKS SOLICITORS-413780-0-https://nww.einvoice-prod.sbs.nhs.uk:8179/invoicepdf/4e243447-bcdf-56eb-ba57-194c888162ec"/>
    <x v="9"/>
    <m/>
    <d v="2019-02-08T00:00:00"/>
    <m/>
    <s v="CAPSTICKS SOLICITORS-413780-0-"/>
    <m/>
    <m/>
    <s v="https://nww.einvoice-prod.sbs.nhs.uk:8179/invoicepdf/4e243447-bcdf-56eb-ba57-194c888162ec"/>
    <m/>
    <m/>
    <m/>
    <s v="Planning and Business Development"/>
    <x v="1"/>
    <x v="0"/>
    <x v="1"/>
    <s v="7310 Legal / Prof Fees"/>
    <x v="1"/>
  </r>
  <r>
    <s v="E35930"/>
    <s v="7310"/>
    <s v="00000"/>
    <s v="00000"/>
    <s v="000000"/>
    <s v="Estates &amp; Facilities"/>
    <s v="Legal / Prof Fees"/>
    <s v="Default"/>
    <s v="Default"/>
    <s v="Default"/>
    <n v="26.8"/>
    <d v="2019-02-01T00:00:00"/>
    <s v="Adjustment"/>
    <s v="Spreadsheet"/>
    <s v="SBS RYD DEC-18 VAT RETURN ADJUSTMENT"/>
    <s v="Spreadsheet A 14855132 71662163"/>
    <s v="SBS RYD DEC-18 VAT RETURN ADJUSTMENT Adjustment GBP"/>
    <d v="2019-02-11T00:00:00"/>
    <s v="ZZZ PAWAR, SACHIN"/>
    <n v="1103"/>
    <s v="CAPSTICKS SOLICITORS-415390-0-https://nww.einvoice-prod.sbs.nhs.uk:8179/invoicepdf/02d23b93-4f49-5a1e-9f7d-1cab33bd3f25"/>
    <x v="9"/>
    <m/>
    <d v="2019-02-08T00:00:00"/>
    <m/>
    <s v="CAPSTICKS SOLICITORS-415390-0-"/>
    <m/>
    <m/>
    <s v="https://nww.einvoice-prod.sbs.nhs.uk:8179/invoicepdf/02d23b93-4f49-5a1e-9f7d-1cab33bd3f25"/>
    <m/>
    <m/>
    <m/>
    <s v="Planning and Business Development"/>
    <x v="1"/>
    <x v="0"/>
    <x v="1"/>
    <s v="7310 Legal / Prof Fees"/>
    <x v="1"/>
  </r>
  <r>
    <s v="E35930"/>
    <s v="7310"/>
    <s v="00000"/>
    <s v="00000"/>
    <s v="000000"/>
    <s v="Estates &amp; Facilities"/>
    <s v="Legal / Prof Fees"/>
    <s v="Default"/>
    <s v="Default"/>
    <s v="Default"/>
    <n v="41.4"/>
    <d v="2019-02-01T00:00:00"/>
    <s v="Adjustment"/>
    <s v="Spreadsheet"/>
    <s v="SBS RYD DEC-18 VAT RETURN ADJUSTMENT"/>
    <s v="Spreadsheet A 14855132 71662163"/>
    <s v="SBS RYD DEC-18 VAT RETURN ADJUSTMENT Adjustment GBP"/>
    <d v="2019-02-11T00:00:00"/>
    <s v="ZZZ PAWAR, SACHIN"/>
    <n v="1104"/>
    <s v="CAPSTICKS SOLICITORS-413781-0-https://nww.einvoice-prod.sbs.nhs.uk:8179/invoicepdf/02b2f3c4-0c31-5be2-9283-5902c2c7a1df"/>
    <x v="9"/>
    <m/>
    <d v="2019-02-08T00:00:00"/>
    <m/>
    <s v="CAPSTICKS SOLICITORS-413781-0-"/>
    <m/>
    <m/>
    <s v="https://nww.einvoice-prod.sbs.nhs.uk:8179/invoicepdf/02b2f3c4-0c31-5be2-9283-5902c2c7a1df"/>
    <m/>
    <m/>
    <m/>
    <s v="Planning and Business Development"/>
    <x v="1"/>
    <x v="0"/>
    <x v="1"/>
    <s v="7310 Legal / Prof Fees"/>
    <x v="1"/>
  </r>
  <r>
    <s v="E35930"/>
    <s v="7310"/>
    <s v="00000"/>
    <s v="00000"/>
    <s v="000000"/>
    <s v="Estates &amp; Facilities"/>
    <s v="Legal / Prof Fees"/>
    <s v="Default"/>
    <s v="Default"/>
    <s v="Default"/>
    <n v="49"/>
    <d v="2019-02-01T00:00:00"/>
    <s v="Adjustment"/>
    <s v="Spreadsheet"/>
    <s v="SBS RYD DEC-18 VAT RETURN ADJUSTMENT"/>
    <s v="Spreadsheet A 14855132 71662163"/>
    <s v="SBS RYD DEC-18 VAT RETURN ADJUSTMENT Adjustment GBP"/>
    <d v="2019-02-11T00:00:00"/>
    <s v="ZZZ PAWAR, SACHIN"/>
    <n v="1105"/>
    <s v="CAPSTICKS SOLICITORS-415383-0-https://nww.einvoice-prod.sbs.nhs.uk:8179/invoicepdf/1e9787f5-0502-55c3-b25a-ae0c41da8ff1"/>
    <x v="9"/>
    <m/>
    <d v="2019-02-08T00:00:00"/>
    <m/>
    <s v="CAPSTICKS SOLICITORS-415383-0-"/>
    <m/>
    <m/>
    <s v="https://nww.einvoice-prod.sbs.nhs.uk:8179/invoicepdf/1e9787f5-0502-55c3-b25a-ae0c41da8ff1"/>
    <m/>
    <m/>
    <m/>
    <s v="Planning and Business Development"/>
    <x v="1"/>
    <x v="0"/>
    <x v="1"/>
    <s v="7310 Legal / Prof Fees"/>
    <x v="1"/>
  </r>
  <r>
    <s v="E35930"/>
    <s v="7310"/>
    <s v="00000"/>
    <s v="00000"/>
    <s v="000000"/>
    <s v="Estates &amp; Facilities"/>
    <s v="Legal / Prof Fees"/>
    <s v="Default"/>
    <s v="Default"/>
    <s v="Default"/>
    <n v="52.4"/>
    <d v="2019-02-01T00:00:00"/>
    <s v="Adjustment"/>
    <s v="Spreadsheet"/>
    <s v="SBS RYD DEC-18 VAT RETURN ADJUSTMENT"/>
    <s v="Spreadsheet A 14855132 71662163"/>
    <s v="SBS RYD DEC-18 VAT RETURN ADJUSTMENT Adjustment GBP"/>
    <d v="2019-02-11T00:00:00"/>
    <s v="ZZZ PAWAR, SACHIN"/>
    <n v="1106"/>
    <s v="CAPSTICKS SOLICITORS-415381-0-https://nww.einvoice-prod.sbs.nhs.uk:8179/invoicepdf/39241b25-6984-5ad3-9189-8c39f7867cfd"/>
    <x v="9"/>
    <m/>
    <d v="2019-02-08T00:00:00"/>
    <m/>
    <s v="CAPSTICKS SOLICITORS-415381-0-"/>
    <m/>
    <m/>
    <s v="https://nww.einvoice-prod.sbs.nhs.uk:8179/invoicepdf/39241b25-6984-5ad3-9189-8c39f7867cfd"/>
    <m/>
    <m/>
    <m/>
    <s v="Planning and Business Development"/>
    <x v="1"/>
    <x v="0"/>
    <x v="1"/>
    <s v="7310 Legal / Prof Fees"/>
    <x v="1"/>
  </r>
  <r>
    <s v="E35930"/>
    <s v="7310"/>
    <s v="00000"/>
    <s v="00000"/>
    <s v="000000"/>
    <s v="Estates &amp; Facilities"/>
    <s v="Legal / Prof Fees"/>
    <s v="Default"/>
    <s v="Default"/>
    <s v="Default"/>
    <n v="180.32"/>
    <d v="2019-02-01T00:00:00"/>
    <s v="Adjustment"/>
    <s v="Spreadsheet"/>
    <s v="SBS RYD DEC-18 VAT RETURN ADJUSTMENT"/>
    <s v="Spreadsheet A 14855132 71662163"/>
    <s v="SBS RYD DEC-18 VAT RETURN ADJUSTMENT Adjustment GBP"/>
    <d v="2019-02-11T00:00:00"/>
    <s v="ZZZ PAWAR, SACHIN"/>
    <n v="1107"/>
    <s v="CAPSTICKS SOLICITORS-415389-0-https://nww.einvoice-prod.sbs.nhs.uk:8179/invoicepdf/72dd0071-a04e-52dd-a5bb-1c049d371480"/>
    <x v="9"/>
    <m/>
    <d v="2019-02-08T00:00:00"/>
    <m/>
    <s v="CAPSTICKS SOLICITORS-415389-0-"/>
    <m/>
    <m/>
    <s v="https://nww.einvoice-prod.sbs.nhs.uk:8179/invoicepdf/72dd0071-a04e-52dd-a5bb-1c049d371480"/>
    <m/>
    <m/>
    <m/>
    <s v="Planning and Business Development"/>
    <x v="1"/>
    <x v="0"/>
    <x v="1"/>
    <s v="7310 Legal / Prof Fees"/>
    <x v="1"/>
  </r>
  <r>
    <s v="E35930"/>
    <s v="7310"/>
    <s v="00000"/>
    <s v="00000"/>
    <s v="000000"/>
    <s v="Estates &amp; Facilities"/>
    <s v="Legal / Prof Fees"/>
    <s v="Default"/>
    <s v="Default"/>
    <s v="Default"/>
    <n v="628.1"/>
    <d v="2019-02-01T00:00:00"/>
    <s v="Adjustment"/>
    <s v="Spreadsheet"/>
    <s v="SBS RYD DEC-18 VAT RETURN ADJUSTMENT"/>
    <s v="Spreadsheet A 14855132 71662163"/>
    <s v="SBS RYD DEC-18 VAT RETURN ADJUSTMENT Adjustment GBP"/>
    <d v="2019-02-11T00:00:00"/>
    <s v="ZZZ PAWAR, SACHIN"/>
    <n v="1108"/>
    <s v="CAPSTICKS SOLICITORS-415382-0-https://nww.einvoice-prod.sbs.nhs.uk:8179/invoicepdf/9e5e7ea5-4d01-5fed-ab8b-fcbdc1272d7d"/>
    <x v="9"/>
    <m/>
    <d v="2019-02-08T00:00:00"/>
    <m/>
    <s v="CAPSTICKS SOLICITORS-415382-0-"/>
    <m/>
    <m/>
    <s v="https://nww.einvoice-prod.sbs.nhs.uk:8179/invoicepdf/9e5e7ea5-4d01-5fed-ab8b-fcbdc1272d7d"/>
    <m/>
    <m/>
    <m/>
    <s v="Planning and Business Development"/>
    <x v="1"/>
    <x v="0"/>
    <x v="1"/>
    <s v="7310 Legal / Prof Fees"/>
    <x v="1"/>
  </r>
  <r>
    <s v="E35930"/>
    <s v="7310"/>
    <s v="00000"/>
    <s v="00000"/>
    <s v="000000"/>
    <s v="Estates &amp; Facilities"/>
    <s v="Legal / Prof Fees"/>
    <s v="Default"/>
    <s v="Default"/>
    <s v="Default"/>
    <n v="10505"/>
    <d v="2019-02-01T00:00:00"/>
    <s v="Purchase Invoices"/>
    <s v="Payables"/>
    <s v="Journal Import 71556735:"/>
    <s v="Payables A 14833389 71556735"/>
    <s v="FEB-19 Purchase Invoices GBP"/>
    <d v="2019-02-05T00:00:00"/>
    <s v="SSCREPMAN,"/>
    <n v="34"/>
    <s v="Journal Import Created"/>
    <x v="365"/>
    <n v="947"/>
    <d v="2019-01-31T00:00:00"/>
    <n v="165069232"/>
    <m/>
    <s v="PO Invoice"/>
    <m/>
    <s v="https://nww.einvoice-prod.sbs.nhs.uk:8179/invoicepdf/c8f173e5-9bba-5efa-8e28-48348e83a7f8"/>
    <n v="1"/>
    <n v="5253"/>
    <m/>
    <s v="Planning and Business Development"/>
    <x v="1"/>
    <x v="0"/>
    <x v="1"/>
    <s v="7310 Legal / Prof Fees"/>
    <x v="0"/>
  </r>
  <r>
    <s v="E35930"/>
    <s v="7310"/>
    <s v="00000"/>
    <s v="00000"/>
    <s v="000000"/>
    <s v="Estates &amp; Facilities"/>
    <s v="Legal / Prof Fees"/>
    <s v="Default"/>
    <s v="Default"/>
    <s v="Default"/>
    <n v="-5252.5"/>
    <d v="2019-02-01T00:00:00"/>
    <s v="Purchase Invoices"/>
    <s v="Payables"/>
    <s v="Journal Import 71556735:"/>
    <s v="Payables A 14833389 71556735"/>
    <s v="FEB-19 Purchase Invoices GBP"/>
    <d v="2019-02-05T00:00:00"/>
    <s v="SSCREPMAN,"/>
    <n v="35"/>
    <s v="Journal Import Created"/>
    <x v="365"/>
    <n v="947"/>
    <d v="2019-01-31T00:00:00"/>
    <n v="165069232"/>
    <m/>
    <s v="PO Invoice"/>
    <m/>
    <s v="https://nww.einvoice-prod.sbs.nhs.uk:8179/invoicepdf/c8f173e5-9bba-5efa-8e28-48348e83a7f8"/>
    <n v="1"/>
    <n v="-5253"/>
    <m/>
    <s v="Planning and Business Development"/>
    <x v="1"/>
    <x v="0"/>
    <x v="1"/>
    <s v="7310 Legal / Prof Fees"/>
    <x v="0"/>
  </r>
  <r>
    <s v="E35930"/>
    <s v="7310"/>
    <s v="00000"/>
    <s v="00000"/>
    <s v="000000"/>
    <s v="Estates &amp; Facilities"/>
    <s v="Legal / Prof Fees"/>
    <s v="Default"/>
    <s v="Default"/>
    <s v="Default"/>
    <n v="60"/>
    <d v="2019-02-01T00:00:00"/>
    <s v="Purchase Invoices"/>
    <s v="Payables"/>
    <s v="Journal Import 72143642:"/>
    <s v="Payables A 14940330 72143642"/>
    <s v="FEB-19 Purchase Invoices GBP"/>
    <d v="2019-02-22T00:00:00"/>
    <s v="SSCREPMAN,"/>
    <n v="30"/>
    <s v="Journal Import Created"/>
    <x v="0"/>
    <n v="420769"/>
    <d v="2019-02-20T00:00:00"/>
    <n v="165042377"/>
    <m/>
    <s v="PO Invoice"/>
    <m/>
    <s v="https://nww.einvoice-prod.sbs.nhs.uk:8179/invoicepdf/e2fde5e3-bd15-52d9-956e-dac9a143c7fa"/>
    <n v="1"/>
    <n v="60"/>
    <m/>
    <s v="Planning and Business Development"/>
    <x v="1"/>
    <x v="0"/>
    <x v="1"/>
    <s v="7310 Legal / Prof Fees"/>
    <x v="0"/>
  </r>
  <r>
    <s v="E35930"/>
    <s v="7310"/>
    <s v="00000"/>
    <s v="00000"/>
    <s v="000000"/>
    <s v="Estates &amp; Facilities"/>
    <s v="Legal / Prof Fees"/>
    <s v="Default"/>
    <s v="Default"/>
    <s v="Default"/>
    <n v="-60"/>
    <d v="2019-02-01T00:00:00"/>
    <s v="Purchase Invoices"/>
    <s v="Payables"/>
    <s v="Journal Import 72298300:"/>
    <s v="Payables A 14968499 72298300"/>
    <s v="FEB-19 Purchase Invoices GBP"/>
    <d v="2019-02-27T00:00:00"/>
    <s v="SSCREPMAN,"/>
    <n v="48"/>
    <s v="Journal Import Created"/>
    <x v="0"/>
    <n v="420769"/>
    <d v="2019-02-20T00:00:00"/>
    <n v="165075664"/>
    <m/>
    <s v="PO Invoice"/>
    <m/>
    <s v="https://nww.einvoice-prod.sbs.nhs.uk:8179/invoicepdf/e2fde5e3-bd15-52d9-956e-dac9a143c7fa"/>
    <n v="1"/>
    <n v="-60"/>
    <m/>
    <s v="Planning and Business Development"/>
    <x v="1"/>
    <x v="0"/>
    <x v="1"/>
    <s v="7310 Legal / Prof Fees"/>
    <x v="0"/>
  </r>
  <r>
    <s v="E35930"/>
    <s v="7310"/>
    <s v="00000"/>
    <s v="00000"/>
    <s v="000000"/>
    <s v="Estates &amp; Facilities"/>
    <s v="Legal / Prof Fees"/>
    <s v="Default"/>
    <s v="Default"/>
    <s v="Default"/>
    <n v="-252"/>
    <d v="2019-02-01T00:00:00"/>
    <s v="Receiving"/>
    <s v="Cost Management"/>
    <s v="Journal Import 71391912:"/>
    <s v="Cost Management A 14795736 71391912 2"/>
    <s v="01-FEB-2019 Receiving GBP"/>
    <d v="2019-01-31T00:00:00"/>
    <s v="SSCREPMAN,"/>
    <n v="2724"/>
    <s v="East Grinstead ACRP Lease @ East Grinstead Fire Station"/>
    <x v="0"/>
    <n v="165063135"/>
    <d v="2018-09-27T00:00:00"/>
    <m/>
    <m/>
    <m/>
    <s v="LONDON-4"/>
    <m/>
    <m/>
    <m/>
    <m/>
    <s v="Planning and Business Development"/>
    <x v="1"/>
    <x v="0"/>
    <x v="1"/>
    <s v="7310 Legal / Prof Fees"/>
    <x v="0"/>
  </r>
  <r>
    <s v="E35930"/>
    <s v="7310"/>
    <s v="00000"/>
    <s v="00000"/>
    <s v="000000"/>
    <s v="Estates &amp; Facilities"/>
    <s v="Legal / Prof Fees"/>
    <s v="Default"/>
    <s v="Default"/>
    <s v="Default"/>
    <n v="-203.8"/>
    <d v="2019-02-01T00:00:00"/>
    <s v="Receiving"/>
    <s v="Cost Management"/>
    <s v="Journal Import 71391912:"/>
    <s v="Cost Management A 14795736 71391912 2"/>
    <s v="01-FEB-2019 Receiving GBP"/>
    <d v="2019-01-31T00:00:00"/>
    <s v="SSCREPMAN,"/>
    <n v="2725"/>
    <s v="PO raised to reconcile remaining fees invoiced against PO No: 165042377.  Please match this to PO: 165042377."/>
    <x v="0"/>
    <n v="165042377"/>
    <d v="2017-10-30T00:00:00"/>
    <m/>
    <m/>
    <m/>
    <s v="LONDON-4"/>
    <m/>
    <m/>
    <m/>
    <m/>
    <s v="Planning and Business Development"/>
    <x v="1"/>
    <x v="0"/>
    <x v="1"/>
    <s v="7310 Legal / Prof Fees"/>
    <x v="0"/>
  </r>
  <r>
    <s v="E35930"/>
    <s v="7310"/>
    <s v="00000"/>
    <s v="00000"/>
    <s v="000000"/>
    <s v="Estates &amp; Facilities"/>
    <s v="Legal / Prof Fees"/>
    <s v="Default"/>
    <s v="Default"/>
    <s v="Default"/>
    <n v="-733"/>
    <d v="2019-02-01T00:00:00"/>
    <s v="Receiving"/>
    <s v="Cost Management"/>
    <s v="Journal Import 71391912:"/>
    <s v="Cost Management A 14795736 71391912 2"/>
    <s v="01-FEB-2019 Receiving GBP"/>
    <d v="2019-01-31T00:00:00"/>
    <s v="SSCREPMAN,"/>
    <n v="2726"/>
    <s v="Balcombe Road ACRP - Lease Renewal - Invoice 407822 - 2019"/>
    <x v="0"/>
    <n v="165074746"/>
    <d v="2019-01-16T00:00:00"/>
    <m/>
    <m/>
    <m/>
    <s v="LONDON-4"/>
    <m/>
    <m/>
    <m/>
    <m/>
    <s v="Planning and Business Development"/>
    <x v="1"/>
    <x v="0"/>
    <x v="1"/>
    <s v="7310 Legal / Prof Fees"/>
    <x v="0"/>
  </r>
  <r>
    <s v="E35930"/>
    <s v="7310"/>
    <s v="00000"/>
    <s v="00000"/>
    <s v="000000"/>
    <s v="Estates &amp; Facilities"/>
    <s v="Legal / Prof Fees"/>
    <s v="Default"/>
    <s v="Default"/>
    <s v="Default"/>
    <n v="-18"/>
    <d v="2019-02-01T00:00:00"/>
    <s v="Receiving"/>
    <s v="Cost Management"/>
    <s v="Journal Import 71391912:"/>
    <s v="Cost Management A 14795736 71391912 2"/>
    <s v="01-FEB-2019 Receiving GBP"/>
    <d v="2019-01-31T00:00:00"/>
    <s v="SSCREPMAN,"/>
    <n v="2727"/>
    <s v="Steve Laker professional services  over multiple sites financial year - Invoice 941"/>
    <x v="365"/>
    <n v="165069232"/>
    <d v="2018-08-03T00:00:00"/>
    <m/>
    <m/>
    <m/>
    <s v="REIGATE"/>
    <m/>
    <m/>
    <m/>
    <m/>
    <s v="Planning and Business Development"/>
    <x v="1"/>
    <x v="0"/>
    <x v="1"/>
    <s v="7310 Legal / Prof Fees"/>
    <x v="0"/>
  </r>
  <r>
    <s v="E35930"/>
    <s v="7310"/>
    <s v="00000"/>
    <s v="00000"/>
    <s v="000000"/>
    <s v="Estates &amp; Facilities"/>
    <s v="Legal / Prof Fees"/>
    <s v="Default"/>
    <s v="Default"/>
    <s v="Default"/>
    <n v="203.8"/>
    <d v="2019-02-01T00:00:00"/>
    <s v="Receiving"/>
    <s v="Cost Management"/>
    <s v="Journal Import 72341625:"/>
    <s v="Cost Management A 14975830 72341625"/>
    <s v="28-FEB-2019 Receiving GBP"/>
    <d v="2019-02-28T00:00:00"/>
    <s v="SSCREPMAN,"/>
    <n v="2390"/>
    <s v="PO raised to reconcile remaining fees invoiced against PO No: 165042377.  Please match this to PO: 165042377."/>
    <x v="0"/>
    <n v="165042377"/>
    <d v="2017-10-30T00:00:00"/>
    <m/>
    <m/>
    <m/>
    <s v="LONDON-4"/>
    <m/>
    <m/>
    <m/>
    <m/>
    <s v="Planning and Business Development"/>
    <x v="1"/>
    <x v="0"/>
    <x v="1"/>
    <s v="7310 Legal / Prof Fees"/>
    <x v="0"/>
  </r>
  <r>
    <s v="E35930"/>
    <s v="7310"/>
    <s v="00000"/>
    <s v="00000"/>
    <s v="000000"/>
    <s v="Estates &amp; Facilities"/>
    <s v="Legal / Prof Fees"/>
    <s v="Default"/>
    <s v="Default"/>
    <s v="Default"/>
    <n v="18"/>
    <d v="2019-02-01T00:00:00"/>
    <s v="Receiving"/>
    <s v="Cost Management"/>
    <s v="Journal Import 72341625:"/>
    <s v="Cost Management A 14975830 72341625"/>
    <s v="28-FEB-2019 Receiving GBP"/>
    <d v="2019-02-28T00:00:00"/>
    <s v="SSCREPMAN,"/>
    <n v="2391"/>
    <s v="Steve Laker professional services  over multiple sites financial year - Invoice 941"/>
    <x v="365"/>
    <n v="165069232"/>
    <d v="2018-08-03T00:00:00"/>
    <m/>
    <m/>
    <m/>
    <s v="REIGATE"/>
    <m/>
    <m/>
    <m/>
    <m/>
    <s v="Planning and Business Development"/>
    <x v="1"/>
    <x v="0"/>
    <x v="1"/>
    <s v="7310 Legal / Prof Fees"/>
    <x v="0"/>
  </r>
  <r>
    <s v="E35930"/>
    <s v="7310"/>
    <s v="00000"/>
    <s v="00000"/>
    <s v="000000"/>
    <s v="Estates &amp; Facilities"/>
    <s v="Legal / Prof Fees"/>
    <s v="Default"/>
    <s v="Default"/>
    <s v="Default"/>
    <n v="733"/>
    <d v="2019-02-01T00:00:00"/>
    <s v="Receiving"/>
    <s v="Cost Management"/>
    <s v="Journal Import 72341625:"/>
    <s v="Cost Management A 14975830 72341625"/>
    <s v="28-FEB-2019 Receiving GBP"/>
    <d v="2019-02-28T00:00:00"/>
    <s v="SSCREPMAN,"/>
    <n v="2392"/>
    <s v="Balcombe Road ACRP - Lease Renewal - Invoice 407822 - 2019"/>
    <x v="0"/>
    <n v="165074746"/>
    <d v="2019-01-16T00:00:00"/>
    <m/>
    <m/>
    <m/>
    <s v="LONDON-4"/>
    <m/>
    <m/>
    <m/>
    <m/>
    <s v="Planning and Business Development"/>
    <x v="1"/>
    <x v="0"/>
    <x v="1"/>
    <s v="7310 Legal / Prof Fees"/>
    <x v="0"/>
  </r>
  <r>
    <s v="E35930"/>
    <s v="7310"/>
    <s v="00000"/>
    <s v="F8235"/>
    <s v="000000"/>
    <s v="Estates &amp; Facilities"/>
    <s v="Legal / Prof Fees"/>
    <s v="Default"/>
    <s v="Bognor South ACRP"/>
    <s v="Default"/>
    <n v="20"/>
    <d v="2019-02-01T00:00:00"/>
    <s v="Purchase Invoices"/>
    <s v="Payables"/>
    <s v="Journal Import 72143642:"/>
    <s v="Payables A 14940330 72143642"/>
    <s v="FEB-19 Purchase Invoices GBP"/>
    <d v="2019-02-22T00:00:00"/>
    <s v="SSCREPMAN,"/>
    <n v="55"/>
    <s v="Journal Import Created"/>
    <x v="0"/>
    <n v="420774"/>
    <d v="2019-02-20T00:00:00"/>
    <n v="165064187"/>
    <m/>
    <s v="PO Invoice"/>
    <m/>
    <s v="https://nww.einvoice-prod.sbs.nhs.uk:8179/invoicepdf/52eb99a2-28f3-5bfd-be14-d0238775b3d7"/>
    <n v="1"/>
    <n v="20"/>
    <m/>
    <s v="Planning and Business Development"/>
    <x v="1"/>
    <x v="0"/>
    <x v="1"/>
    <s v="7310 Legal / Prof Fees"/>
    <x v="0"/>
  </r>
  <r>
    <s v="E35930"/>
    <s v="7310"/>
    <s v="00000"/>
    <s v="F8235"/>
    <s v="000000"/>
    <s v="Estates &amp; Facilities"/>
    <s v="Legal / Prof Fees"/>
    <s v="Default"/>
    <s v="Bognor South ACRP"/>
    <s v="Default"/>
    <n v="358.2"/>
    <d v="2019-02-01T00:00:00"/>
    <s v="Purchase Invoices"/>
    <s v="Payables"/>
    <s v="Journal Import 72143642:"/>
    <s v="Payables A 14940330 72143642"/>
    <s v="FEB-19 Purchase Invoices GBP"/>
    <d v="2019-02-22T00:00:00"/>
    <s v="SSCREPMAN,"/>
    <n v="55"/>
    <s v="Journal Import Created"/>
    <x v="0"/>
    <n v="420774"/>
    <d v="2019-02-20T00:00:00"/>
    <n v="165064187"/>
    <m/>
    <s v="PO Invoice"/>
    <m/>
    <s v="https://nww.einvoice-prod.sbs.nhs.uk:8179/invoicepdf/52eb99a2-28f3-5bfd-be14-d0238775b3d7"/>
    <n v="1"/>
    <n v="358"/>
    <m/>
    <s v="Planning and Business Development"/>
    <x v="1"/>
    <x v="0"/>
    <x v="1"/>
    <s v="7310 Legal / Prof Fees"/>
    <x v="0"/>
  </r>
  <r>
    <s v="E35930"/>
    <s v="7310"/>
    <s v="00000"/>
    <s v="F8235"/>
    <s v="000000"/>
    <s v="Estates &amp; Facilities"/>
    <s v="Legal / Prof Fees"/>
    <s v="Default"/>
    <s v="Bognor South ACRP"/>
    <s v="Default"/>
    <n v="756.4"/>
    <d v="2019-02-01T00:00:00"/>
    <s v="Purchase Invoices"/>
    <s v="Payables"/>
    <s v="Journal Import 72143642:"/>
    <s v="Payables A 14940330 72143642"/>
    <s v="FEB-19 Purchase Invoices GBP"/>
    <d v="2019-02-22T00:00:00"/>
    <s v="SSCREPMAN,"/>
    <n v="55"/>
    <s v="Journal Import Created"/>
    <x v="0"/>
    <n v="420774"/>
    <d v="2019-02-20T00:00:00"/>
    <n v="165064187"/>
    <m/>
    <s v="PO Invoice"/>
    <m/>
    <s v="https://nww.einvoice-prod.sbs.nhs.uk:8179/invoicepdf/52eb99a2-28f3-5bfd-be14-d0238775b3d7"/>
    <n v="1"/>
    <n v="378"/>
    <m/>
    <s v="Planning and Business Development"/>
    <x v="1"/>
    <x v="0"/>
    <x v="1"/>
    <s v="7310 Legal / Prof Fees"/>
    <x v="0"/>
  </r>
  <r>
    <s v="E35930"/>
    <s v="7310"/>
    <s v="00000"/>
    <s v="F8235"/>
    <s v="000000"/>
    <s v="Estates &amp; Facilities"/>
    <s v="Legal / Prof Fees"/>
    <s v="Default"/>
    <s v="Bognor South ACRP"/>
    <s v="Default"/>
    <n v="-756.4"/>
    <d v="2019-02-01T00:00:00"/>
    <s v="Purchase Invoices"/>
    <s v="Payables"/>
    <s v="Journal Import 72143642:"/>
    <s v="Payables A 14940330 72143642"/>
    <s v="FEB-19 Purchase Invoices GBP"/>
    <d v="2019-02-22T00:00:00"/>
    <s v="SSCREPMAN,"/>
    <n v="56"/>
    <s v="Journal Import Created"/>
    <x v="0"/>
    <n v="420774"/>
    <d v="2019-02-20T00:00:00"/>
    <n v="165064187"/>
    <m/>
    <s v="PO Invoice"/>
    <m/>
    <s v="https://nww.einvoice-prod.sbs.nhs.uk:8179/invoicepdf/52eb99a2-28f3-5bfd-be14-d0238775b3d7"/>
    <n v="1"/>
    <n v="-378"/>
    <m/>
    <s v="Planning and Business Development"/>
    <x v="1"/>
    <x v="0"/>
    <x v="1"/>
    <s v="7310 Legal / Prof Fees"/>
    <x v="0"/>
  </r>
  <r>
    <s v="E35930"/>
    <s v="7310"/>
    <s v="00000"/>
    <s v="F8235"/>
    <s v="000000"/>
    <s v="Estates &amp; Facilities"/>
    <s v="Legal / Prof Fees"/>
    <s v="Default"/>
    <s v="Bognor South ACRP"/>
    <s v="Default"/>
    <n v="-811"/>
    <d v="2019-02-01T00:00:00"/>
    <s v="Receiving"/>
    <s v="Cost Management"/>
    <s v="Journal Import 71391912:"/>
    <s v="Cost Management A 14795736 71391912 2"/>
    <s v="01-FEB-2019 Receiving GBP"/>
    <d v="2019-01-31T00:00:00"/>
    <s v="SSCREPMAN,"/>
    <n v="3156"/>
    <s v="Bognor South ACRP - Lease Works for new ACRP at Bognor Fire Station"/>
    <x v="0"/>
    <n v="165064187"/>
    <d v="2018-09-27T00:00:00"/>
    <m/>
    <m/>
    <m/>
    <s v="LONDON-4"/>
    <m/>
    <m/>
    <m/>
    <m/>
    <s v="Planning and Business Development"/>
    <x v="1"/>
    <x v="0"/>
    <x v="1"/>
    <s v="7310 Legal / Prof Fees"/>
    <x v="0"/>
  </r>
  <r>
    <s v="E35930"/>
    <s v="7310"/>
    <s v="00000"/>
    <s v="F8340"/>
    <s v="000000"/>
    <s v="Estates &amp; Facilities"/>
    <s v="Legal / Prof Fees"/>
    <s v="Default"/>
    <s v="Crawley HQ"/>
    <s v="Default"/>
    <n v="-750"/>
    <d v="2019-02-01T00:00:00"/>
    <s v="Receiving"/>
    <s v="Cost Management"/>
    <s v="Journal Import 71391912:"/>
    <s v="Cost Management A 14795736 71391912 2"/>
    <s v="01-FEB-2019 Receiving GBP"/>
    <d v="2019-01-31T00:00:00"/>
    <s v="SSCREPMAN,"/>
    <n v="3046"/>
    <s v="Nexus House Fit Out, JCT amendments."/>
    <x v="0"/>
    <n v="165073808"/>
    <d v="2019-01-21T00:00:00"/>
    <m/>
    <m/>
    <m/>
    <s v="LONDON-4"/>
    <m/>
    <m/>
    <m/>
    <m/>
    <s v="Planning and Business Development"/>
    <x v="1"/>
    <x v="0"/>
    <x v="1"/>
    <s v="7310 Legal / Prof Fees"/>
    <x v="0"/>
  </r>
  <r>
    <s v="E35930"/>
    <s v="7310"/>
    <s v="00000"/>
    <s v="00000"/>
    <s v="000000"/>
    <s v="Estates &amp; Facilities"/>
    <s v="Legal / Prof Fees"/>
    <s v="Default"/>
    <s v="Default"/>
    <s v="Default"/>
    <n v="-1870"/>
    <d v="2019-03-01T00:00:00"/>
    <s v="Adjustment"/>
    <s v="Spreadsheet"/>
    <s v="Capital M12 Adjustments"/>
    <s v="Spreadsheet A 15070430 72803538"/>
    <s v="RYD FIN RSM 1819 12 005 Adjustment GBP Adjustment GBP"/>
    <d v="2019-03-14T00:00:00"/>
    <s v="RYD MURPHY, RACHEL"/>
    <n v="30"/>
    <s v="Lakers - 947 - https://nww.einvoice-prod.sbs.nhs.uk:8179/invoicepdf/c8f173e5-9bba-5efa-8e28-48348e83a7f8"/>
    <x v="377"/>
    <m/>
    <d v="2019-03-14T00:00:00"/>
    <m/>
    <s v="Lakers - 947 -"/>
    <m/>
    <m/>
    <s v="https://nww.einvoice-prod.sbs.nhs.uk:8179/invoicepdf/c8f173e5-9bba-5efa-8e28-48348e83a7f8"/>
    <m/>
    <m/>
    <m/>
    <s v="Planning and Business Development"/>
    <x v="1"/>
    <x v="0"/>
    <x v="1"/>
    <s v="7310 Legal / Prof Fees"/>
    <x v="1"/>
  </r>
  <r>
    <s v="E35930"/>
    <s v="7310"/>
    <s v="00000"/>
    <s v="00000"/>
    <s v="000000"/>
    <s v="Estates &amp; Facilities"/>
    <s v="Legal / Prof Fees"/>
    <s v="Default"/>
    <s v="Default"/>
    <s v="Default"/>
    <n v="-2023.14"/>
    <d v="2019-03-01T00:00:00"/>
    <s v="Adjustment"/>
    <s v="Spreadsheet"/>
    <s v="Capital M12 Adjustments"/>
    <s v="Spreadsheet A 15070430 72803538"/>
    <s v="RYD FIN RSM 1819 12 005 Adjustment GBP Adjustment GBP"/>
    <d v="2019-03-14T00:00:00"/>
    <s v="RYD MURPHY, RACHEL"/>
    <n v="31"/>
    <s v="Lakers - 946 - https://nww.einvoice-prod.sbs.nhs.uk:8179/invoicepdf/70105637-df31-5bfc-9d4d-eb506ef17041"/>
    <x v="377"/>
    <m/>
    <d v="2019-03-14T00:00:00"/>
    <m/>
    <s v="Lakers - 946 -"/>
    <m/>
    <m/>
    <s v="https://nww.einvoice-prod.sbs.nhs.uk:8179/invoicepdf/70105637-df31-5bfc-9d4d-eb506ef17041"/>
    <m/>
    <m/>
    <m/>
    <s v="Planning and Business Development"/>
    <x v="1"/>
    <x v="0"/>
    <x v="1"/>
    <s v="7310 Legal / Prof Fees"/>
    <x v="1"/>
  </r>
  <r>
    <s v="E35930"/>
    <s v="7310"/>
    <s v="00000"/>
    <s v="00000"/>
    <s v="000000"/>
    <s v="Estates &amp; Facilities"/>
    <s v="Legal / Prof Fees"/>
    <s v="Default"/>
    <s v="Default"/>
    <s v="Default"/>
    <n v="-2667.5"/>
    <d v="2019-03-01T00:00:00"/>
    <s v="Adjustment"/>
    <s v="Spreadsheet"/>
    <s v="Capital M12 Adjustments"/>
    <s v="Spreadsheet A 15070430 72803538"/>
    <s v="RYD FIN RSM 1819 12 005 Adjustment GBP Adjustment GBP"/>
    <d v="2019-03-14T00:00:00"/>
    <s v="RYD MURPHY, RACHEL"/>
    <n v="32"/>
    <s v="Lakers - 948 - https://nww.einvoice-prod.sbs.nhs.uk:8179/invoicepdf/f3865d95-af1a-5fb9-a880-045bd03ebf01"/>
    <x v="377"/>
    <m/>
    <d v="2019-03-14T00:00:00"/>
    <m/>
    <s v="Lakers - 948 -"/>
    <m/>
    <m/>
    <s v="https://nww.einvoice-prod.sbs.nhs.uk:8179/invoicepdf/f3865d95-af1a-5fb9-a880-045bd03ebf01"/>
    <m/>
    <m/>
    <m/>
    <s v="Planning and Business Development"/>
    <x v="1"/>
    <x v="0"/>
    <x v="1"/>
    <s v="7310 Legal / Prof Fees"/>
    <x v="1"/>
  </r>
  <r>
    <s v="E35930"/>
    <s v="7310"/>
    <s v="00000"/>
    <s v="00000"/>
    <s v="000000"/>
    <s v="Estates &amp; Facilities"/>
    <s v="Legal / Prof Fees"/>
    <s v="Default"/>
    <s v="Default"/>
    <s v="Default"/>
    <n v="96.76"/>
    <d v="2019-03-01T00:00:00"/>
    <s v="Adjustment"/>
    <s v="Spreadsheet"/>
    <s v="SBS RYD Jan-19 VAT Return"/>
    <s v="Spreadsheet A 15027476 72572296"/>
    <s v="SBS RYD Jan-19 VAT Return Adjustment GBP"/>
    <d v="2019-03-07T00:00:00"/>
    <s v="SSC WYATT, BEN"/>
    <n v="1533"/>
    <s v="CAPSTICKS SOLICITORS-413777-0-https://nww.einvoice-prod.sbs.nhs.uk:8179/invoicepdf/bdc67a25-0831-50ae-940c-bbf0c8ec5051"/>
    <x v="11"/>
    <m/>
    <d v="2019-03-07T00:00:00"/>
    <m/>
    <s v="CAPSTICKS SOLICITORS-413777-0-"/>
    <m/>
    <m/>
    <s v="https://nww.einvoice-prod.sbs.nhs.uk:8179/invoicepdf/bdc67a25-0831-50ae-940c-bbf0c8ec5051"/>
    <m/>
    <m/>
    <m/>
    <s v="Planning and Business Development"/>
    <x v="1"/>
    <x v="0"/>
    <x v="1"/>
    <s v="7310 Legal / Prof Fees"/>
    <x v="1"/>
  </r>
  <r>
    <s v="E35930"/>
    <s v="7310"/>
    <s v="00000"/>
    <s v="00000"/>
    <s v="000000"/>
    <s v="Estates &amp; Facilities"/>
    <s v="Legal / Prof Fees"/>
    <s v="Default"/>
    <s v="Default"/>
    <s v="Default"/>
    <n v="1252.8699999999999"/>
    <d v="2019-03-01T00:00:00"/>
    <s v="Adjustment"/>
    <s v="Spreadsheet"/>
    <s v="SBS RYD Jan-19 VAT Return"/>
    <s v="Spreadsheet A 15027476 72572296"/>
    <s v="SBS RYD Jan-19 VAT Return Adjustment GBP"/>
    <d v="2019-03-07T00:00:00"/>
    <s v="SSC WYATT, BEN"/>
    <n v="1534"/>
    <s v="LAKERS LLP-OR12_97094-944-1252.87"/>
    <x v="11"/>
    <m/>
    <d v="2019-03-07T00:00:00"/>
    <m/>
    <s v="LAKERS LLP-OR12_97094-944-1252.87"/>
    <m/>
    <m/>
    <m/>
    <m/>
    <m/>
    <m/>
    <s v="Planning and Business Development"/>
    <x v="1"/>
    <x v="0"/>
    <x v="1"/>
    <s v="7310 Legal / Prof Fees"/>
    <x v="1"/>
  </r>
  <r>
    <s v="E35930"/>
    <s v="7310"/>
    <s v="00000"/>
    <s v="00000"/>
    <s v="000000"/>
    <s v="Estates &amp; Facilities"/>
    <s v="Legal / Prof Fees"/>
    <s v="Default"/>
    <s v="Default"/>
    <s v="Default"/>
    <n v="1535.63"/>
    <d v="2019-03-01T00:00:00"/>
    <s v="Adjustment"/>
    <s v="Spreadsheet"/>
    <s v="SBS RYD Jan-19 VAT Return"/>
    <s v="Spreadsheet A 15027476 72572296"/>
    <s v="SBS RYD Jan-19 VAT Return Adjustment GBP"/>
    <d v="2019-03-07T00:00:00"/>
    <s v="SSC WYATT, BEN"/>
    <n v="1535"/>
    <s v="LAKERS LLP-OR12_97094-943-1535.63"/>
    <x v="11"/>
    <m/>
    <d v="2019-03-07T00:00:00"/>
    <m/>
    <s v="LAKERS LLP-OR12_97094-943-1535.63"/>
    <m/>
    <m/>
    <m/>
    <m/>
    <m/>
    <m/>
    <s v="Planning and Business Development"/>
    <x v="1"/>
    <x v="0"/>
    <x v="1"/>
    <s v="7310 Legal / Prof Fees"/>
    <x v="1"/>
  </r>
  <r>
    <s v="E35930"/>
    <s v="7310"/>
    <s v="00000"/>
    <s v="00000"/>
    <s v="000000"/>
    <s v="Estates &amp; Facilities"/>
    <s v="Legal / Prof Fees"/>
    <s v="Default"/>
    <s v="Default"/>
    <s v="Default"/>
    <n v="-580.4"/>
    <d v="2019-03-01T00:00:00"/>
    <s v="Adjustment"/>
    <s v="Spreadsheet"/>
    <s v="SBS RYD Jan-19 VAT Return"/>
    <s v="Spreadsheet A 15027476 72572296"/>
    <s v="SBS RYD Jan-19 VAT Return Adjustment GBP"/>
    <d v="2019-03-07T00:00:00"/>
    <s v="SSC WYATT, BEN"/>
    <n v="1536"/>
    <s v="CAPSTICKS SOLICITORS-OR12_835-407881-580.4"/>
    <x v="11"/>
    <m/>
    <d v="2019-03-07T00:00:00"/>
    <m/>
    <s v="CAPSTICKS SOLICITORS-OR12_835-407881-580.4"/>
    <m/>
    <m/>
    <m/>
    <m/>
    <m/>
    <m/>
    <s v="Planning and Business Development"/>
    <x v="1"/>
    <x v="0"/>
    <x v="1"/>
    <s v="7310 Legal / Prof Fees"/>
    <x v="1"/>
  </r>
  <r>
    <s v="E35930"/>
    <s v="7310"/>
    <s v="00000"/>
    <s v="00000"/>
    <s v="000000"/>
    <s v="Estates &amp; Facilities"/>
    <s v="Legal / Prof Fees"/>
    <s v="Default"/>
    <s v="Default"/>
    <s v="Default"/>
    <n v="11880"/>
    <d v="2019-03-01T00:00:00"/>
    <s v="Purchase Invoices"/>
    <s v="Payables"/>
    <s v="Journal Import 72770068:"/>
    <s v="Payables A 15062552 72770068"/>
    <s v="MAR-19 Purchase Invoices GBP"/>
    <d v="2019-03-13T00:00:00"/>
    <s v="SSCREPMAN,"/>
    <n v="39"/>
    <s v="Journal Import Created"/>
    <x v="365"/>
    <n v="948"/>
    <d v="2019-03-08T00:00:00"/>
    <n v="165069232"/>
    <m/>
    <s v="PO Invoice"/>
    <m/>
    <s v="https://nww.einvoice-prod.sbs.nhs.uk:8179/invoicepdf/f3865d95-af1a-5fb9-a880-045bd03ebf01"/>
    <n v="1"/>
    <n v="5940"/>
    <m/>
    <s v="Planning and Business Development"/>
    <x v="1"/>
    <x v="0"/>
    <x v="1"/>
    <s v="7310 Legal / Prof Fees"/>
    <x v="0"/>
  </r>
  <r>
    <s v="E35930"/>
    <s v="7310"/>
    <s v="00000"/>
    <s v="00000"/>
    <s v="000000"/>
    <s v="Estates &amp; Facilities"/>
    <s v="Legal / Prof Fees"/>
    <s v="Default"/>
    <s v="Default"/>
    <s v="Default"/>
    <n v="-5940"/>
    <d v="2019-03-01T00:00:00"/>
    <s v="Purchase Invoices"/>
    <s v="Payables"/>
    <s v="Journal Import 72770068:"/>
    <s v="Payables A 15062552 72770068"/>
    <s v="MAR-19 Purchase Invoices GBP"/>
    <d v="2019-03-13T00:00:00"/>
    <s v="SSCREPMAN,"/>
    <n v="40"/>
    <s v="Journal Import Created"/>
    <x v="365"/>
    <n v="948"/>
    <d v="2019-03-08T00:00:00"/>
    <n v="165069232"/>
    <m/>
    <s v="PO Invoice"/>
    <m/>
    <s v="https://nww.einvoice-prod.sbs.nhs.uk:8179/invoicepdf/f3865d95-af1a-5fb9-a880-045bd03ebf01"/>
    <n v="1"/>
    <n v="-5940"/>
    <m/>
    <s v="Planning and Business Development"/>
    <x v="1"/>
    <x v="0"/>
    <x v="1"/>
    <s v="7310 Legal / Prof Fees"/>
    <x v="0"/>
  </r>
  <r>
    <s v="E35930"/>
    <s v="7310"/>
    <s v="00000"/>
    <s v="00000"/>
    <s v="000000"/>
    <s v="Estates &amp; Facilities"/>
    <s v="Legal / Prof Fees"/>
    <s v="Default"/>
    <s v="Default"/>
    <s v="Default"/>
    <n v="2500"/>
    <d v="2019-03-01T00:00:00"/>
    <s v="Purchase Invoices"/>
    <s v="Payables"/>
    <s v="Journal Import 73035145:"/>
    <s v="Payables A 15112607 73035145"/>
    <s v="MAR-19 Purchase Invoices GBP"/>
    <d v="2019-03-21T00:00:00"/>
    <s v="SSCREPMAN,"/>
    <n v="29"/>
    <s v="Journal Import Created"/>
    <x v="366"/>
    <n v="8692"/>
    <d v="2019-03-18T00:00:00"/>
    <n v="165076187"/>
    <m/>
    <s v="PO Invoice"/>
    <m/>
    <s v="http://nww.docserv.wyss.nhs.uk/synergyiim/dist/?val=1039231_7887550_20190319143346"/>
    <n v="1"/>
    <n v="2500"/>
    <m/>
    <s v="Planning and Business Development"/>
    <x v="1"/>
    <x v="0"/>
    <x v="1"/>
    <s v="7310 Legal / Prof Fees"/>
    <x v="1"/>
  </r>
  <r>
    <s v="E35930"/>
    <s v="7310"/>
    <s v="00000"/>
    <s v="00000"/>
    <s v="000000"/>
    <s v="Estates &amp; Facilities"/>
    <s v="Legal / Prof Fees"/>
    <s v="Default"/>
    <s v="Default"/>
    <s v="Default"/>
    <n v="45"/>
    <d v="2019-03-01T00:00:00"/>
    <s v="Purchase Invoices"/>
    <s v="Payables"/>
    <s v="Journal Import 73070592:"/>
    <s v="Payables A 15117631 73070592"/>
    <s v="MAR-19 Purchase Invoices GBP"/>
    <d v="2019-03-22T00:00:00"/>
    <s v="SSCREPMAN,"/>
    <n v="20"/>
    <s v="Journal Import Created"/>
    <x v="0"/>
    <n v="423155"/>
    <d v="2019-03-19T00:00:00"/>
    <n v="165063135"/>
    <m/>
    <s v="PO Invoice"/>
    <m/>
    <s v="https://nww.einvoice-prod.sbs.nhs.uk:8179/invoicepdf/1f2c7e78-e060-5bff-861c-d7d88bc13fdf"/>
    <n v="1"/>
    <n v="45"/>
    <m/>
    <s v="Planning and Business Development"/>
    <x v="1"/>
    <x v="0"/>
    <x v="1"/>
    <s v="7310 Legal / Prof Fees"/>
    <x v="0"/>
  </r>
  <r>
    <s v="E35930"/>
    <s v="7310"/>
    <s v="00000"/>
    <s v="00000"/>
    <s v="000000"/>
    <s v="Estates &amp; Facilities"/>
    <s v="Legal / Prof Fees"/>
    <s v="Default"/>
    <s v="Default"/>
    <s v="Default"/>
    <n v="522.79999999999995"/>
    <d v="2019-03-01T00:00:00"/>
    <s v="Purchase Invoices"/>
    <s v="Payables"/>
    <s v="Journal Import 73070592:"/>
    <s v="Payables A 15117631 73070592"/>
    <s v="MAR-19 Purchase Invoices GBP"/>
    <d v="2019-03-22T00:00:00"/>
    <s v="SSCREPMAN,"/>
    <n v="20"/>
    <s v="Journal Import Created"/>
    <x v="0"/>
    <n v="423164"/>
    <d v="2019-03-19T00:00:00"/>
    <n v="165073469"/>
    <m/>
    <s v="PO Invoice"/>
    <m/>
    <s v="https://nww.einvoice-prod.sbs.nhs.uk:8179/invoicepdf/687992da-7f88-5f0e-bb73-eabcf2a3c163"/>
    <n v="1"/>
    <n v="523"/>
    <m/>
    <s v="Planning and Business Development"/>
    <x v="1"/>
    <x v="0"/>
    <x v="1"/>
    <s v="7310 Legal / Prof Fees"/>
    <x v="0"/>
  </r>
  <r>
    <s v="E35930"/>
    <s v="7310"/>
    <s v="00000"/>
    <s v="00000"/>
    <s v="000000"/>
    <s v="Estates &amp; Facilities"/>
    <s v="Legal / Prof Fees"/>
    <s v="Default"/>
    <s v="Default"/>
    <s v="Default"/>
    <n v="60"/>
    <d v="2019-03-01T00:00:00"/>
    <s v="Purchase Invoices"/>
    <s v="Payables"/>
    <s v="Journal Import 73143649:"/>
    <s v="Payables A 15136551 73143649"/>
    <s v="MAR-19 Purchase Invoices GBP"/>
    <d v="2019-03-25T00:00:00"/>
    <s v="SSCREPMAN,"/>
    <n v="40"/>
    <s v="Journal Import Created"/>
    <x v="0"/>
    <n v="423122"/>
    <d v="2019-03-18T00:00:00"/>
    <n v="165042377"/>
    <m/>
    <s v="PO Invoice"/>
    <m/>
    <s v="https://nww.einvoice-prod.sbs.nhs.uk:8179/invoicepdf/c45a9f26-aef9-5d95-af04-d40c8ee65260"/>
    <n v="1"/>
    <n v="60"/>
    <m/>
    <s v="Planning and Business Development"/>
    <x v="1"/>
    <x v="0"/>
    <x v="1"/>
    <s v="7310 Legal / Prof Fees"/>
    <x v="0"/>
  </r>
  <r>
    <s v="E35930"/>
    <s v="7310"/>
    <s v="00000"/>
    <s v="00000"/>
    <s v="000000"/>
    <s v="Estates &amp; Facilities"/>
    <s v="Legal / Prof Fees"/>
    <s v="Default"/>
    <s v="Default"/>
    <s v="Default"/>
    <n v="304"/>
    <d v="2019-03-01T00:00:00"/>
    <s v="Purchase Invoices"/>
    <s v="Payables"/>
    <s v="Journal Import 73182856:"/>
    <s v="Payables A 15141686 73182856"/>
    <s v="MAR-19 Purchase Invoices GBP"/>
    <d v="2019-03-26T00:00:00"/>
    <s v="SSCREPMAN,"/>
    <n v="61"/>
    <s v="Journal Import Created"/>
    <x v="0"/>
    <n v="423118"/>
    <d v="2019-03-18T00:00:00"/>
    <n v="165076399"/>
    <m/>
    <s v="PO Invoice"/>
    <m/>
    <s v="https://nww.einvoice-prod.sbs.nhs.uk:8179/invoicepdf/379ffb44-4175-5959-b21d-05e15d1a39e3"/>
    <n v="1"/>
    <n v="304"/>
    <m/>
    <s v="Planning and Business Development"/>
    <x v="1"/>
    <x v="0"/>
    <x v="1"/>
    <s v="7310 Legal / Prof Fees"/>
    <x v="0"/>
  </r>
  <r>
    <s v="E35930"/>
    <s v="7310"/>
    <s v="00000"/>
    <s v="00000"/>
    <s v="000000"/>
    <s v="Estates &amp; Facilities"/>
    <s v="Legal / Prof Fees"/>
    <s v="Default"/>
    <s v="Default"/>
    <s v="Default"/>
    <n v="-203.8"/>
    <d v="2019-03-01T00:00:00"/>
    <s v="Receiving"/>
    <s v="Cost Management"/>
    <s v="Journal Import 72341625:"/>
    <s v="Cost Management A 14975830 72341625 2"/>
    <s v="01-MAR-2019 Receiving GBP"/>
    <d v="2019-02-28T00:00:00"/>
    <s v="SSCREPMAN,"/>
    <n v="2390"/>
    <s v="PO raised to reconcile remaining fees invoiced against PO No: 165042377.  Please match this to PO: 165042377."/>
    <x v="0"/>
    <n v="165042377"/>
    <d v="2017-10-30T00:00:00"/>
    <m/>
    <m/>
    <m/>
    <s v="LONDON-4"/>
    <m/>
    <m/>
    <m/>
    <m/>
    <s v="Planning and Business Development"/>
    <x v="1"/>
    <x v="0"/>
    <x v="1"/>
    <s v="7310 Legal / Prof Fees"/>
    <x v="0"/>
  </r>
  <r>
    <s v="E35930"/>
    <s v="7310"/>
    <s v="00000"/>
    <s v="00000"/>
    <s v="000000"/>
    <s v="Estates &amp; Facilities"/>
    <s v="Legal / Prof Fees"/>
    <s v="Default"/>
    <s v="Default"/>
    <s v="Default"/>
    <n v="-18"/>
    <d v="2019-03-01T00:00:00"/>
    <s v="Receiving"/>
    <s v="Cost Management"/>
    <s v="Journal Import 72341625:"/>
    <s v="Cost Management A 14975830 72341625 2"/>
    <s v="01-MAR-2019 Receiving GBP"/>
    <d v="2019-02-28T00:00:00"/>
    <s v="SSCREPMAN,"/>
    <n v="2391"/>
    <s v="Steve Laker professional services  over multiple sites financial year - Invoice 941"/>
    <x v="365"/>
    <n v="165069232"/>
    <d v="2018-08-03T00:00:00"/>
    <m/>
    <m/>
    <m/>
    <s v="REIGATE"/>
    <m/>
    <m/>
    <m/>
    <m/>
    <s v="Planning and Business Development"/>
    <x v="1"/>
    <x v="0"/>
    <x v="1"/>
    <s v="7310 Legal / Prof Fees"/>
    <x v="0"/>
  </r>
  <r>
    <s v="E35930"/>
    <s v="7310"/>
    <s v="00000"/>
    <s v="00000"/>
    <s v="000000"/>
    <s v="Estates &amp; Facilities"/>
    <s v="Legal / Prof Fees"/>
    <s v="Default"/>
    <s v="Default"/>
    <s v="Default"/>
    <n v="-733"/>
    <d v="2019-03-01T00:00:00"/>
    <s v="Receiving"/>
    <s v="Cost Management"/>
    <s v="Journal Import 72341625:"/>
    <s v="Cost Management A 14975830 72341625 2"/>
    <s v="01-MAR-2019 Receiving GBP"/>
    <d v="2019-02-28T00:00:00"/>
    <s v="SSCREPMAN,"/>
    <n v="2392"/>
    <s v="Balcombe Road ACRP - Lease Renewal - Invoice 407822 - 2019"/>
    <x v="0"/>
    <n v="165074746"/>
    <d v="2019-01-16T00:00:00"/>
    <m/>
    <m/>
    <m/>
    <s v="LONDON-4"/>
    <m/>
    <m/>
    <m/>
    <m/>
    <s v="Planning and Business Development"/>
    <x v="1"/>
    <x v="0"/>
    <x v="1"/>
    <s v="7310 Legal / Prof Fees"/>
    <x v="0"/>
  </r>
  <r>
    <s v="E35930"/>
    <s v="7310"/>
    <s v="00000"/>
    <s v="00000"/>
    <s v="000000"/>
    <s v="Estates &amp; Facilities"/>
    <s v="Legal / Prof Fees"/>
    <s v="Default"/>
    <s v="Default"/>
    <s v="Default"/>
    <n v="18"/>
    <d v="2019-03-01T00:00:00"/>
    <s v="Receiving"/>
    <s v="Cost Management"/>
    <s v="Journal Import 73304187:"/>
    <s v="Cost Management A 15160049 73304187"/>
    <s v="29-MAR-2019 Receiving GBP"/>
    <d v="2019-03-29T00:00:00"/>
    <s v="SSCREPMAN,"/>
    <n v="1679"/>
    <s v="Steve Laker professional services  over multiple sites financial year - Invoice 941"/>
    <x v="365"/>
    <n v="165069232"/>
    <d v="2018-08-03T00:00:00"/>
    <m/>
    <m/>
    <m/>
    <s v="REIGATE"/>
    <m/>
    <m/>
    <m/>
    <m/>
    <s v="Planning and Business Development"/>
    <x v="1"/>
    <x v="0"/>
    <x v="1"/>
    <s v="7310 Legal / Prof Fees"/>
    <x v="0"/>
  </r>
  <r>
    <s v="E35930"/>
    <s v="7310"/>
    <s v="00000"/>
    <s v="00000"/>
    <s v="000000"/>
    <s v="Estates &amp; Facilities"/>
    <s v="Legal / Prof Fees"/>
    <s v="Default"/>
    <s v="Default"/>
    <s v="Default"/>
    <n v="733"/>
    <d v="2019-03-01T00:00:00"/>
    <s v="Receiving"/>
    <s v="Cost Management"/>
    <s v="Journal Import 73304187:"/>
    <s v="Cost Management A 15160049 73304187"/>
    <s v="29-MAR-2019 Receiving GBP"/>
    <d v="2019-03-29T00:00:00"/>
    <s v="SSCREPMAN,"/>
    <n v="1680"/>
    <s v="Balcombe Road ACRP - Lease Renewal - Invoice 407822 - 2019"/>
    <x v="0"/>
    <n v="165074746"/>
    <d v="2019-01-16T00:00:00"/>
    <m/>
    <m/>
    <m/>
    <s v="LONDON-4"/>
    <m/>
    <m/>
    <m/>
    <m/>
    <s v="Planning and Business Development"/>
    <x v="1"/>
    <x v="0"/>
    <x v="1"/>
    <s v="7310 Legal / Prof Fees"/>
    <x v="0"/>
  </r>
  <r>
    <s v="E35930"/>
    <s v="7310"/>
    <s v="00000"/>
    <s v="00000"/>
    <s v="000000"/>
    <s v="Estates &amp; Facilities"/>
    <s v="Legal / Prof Fees"/>
    <s v="Default"/>
    <s v="Default"/>
    <s v="Default"/>
    <n v="207"/>
    <d v="2019-03-01T00:00:00"/>
    <s v="Receiving"/>
    <s v="Cost Management"/>
    <s v="Journal Import 73304187:"/>
    <s v="Cost Management A 15160049 73304187"/>
    <s v="29-MAR-2019 Receiving GBP"/>
    <d v="2019-03-29T00:00:00"/>
    <s v="SSCREPMAN,"/>
    <n v="1681"/>
    <s v="East Grinstead ACRP Lease @ East Grinstead Fire Station"/>
    <x v="0"/>
    <n v="165063135"/>
    <d v="2018-09-27T00:00:00"/>
    <m/>
    <m/>
    <m/>
    <s v="LONDON-4"/>
    <m/>
    <m/>
    <m/>
    <m/>
    <s v="Planning and Business Development"/>
    <x v="1"/>
    <x v="0"/>
    <x v="1"/>
    <s v="7310 Legal / Prof Fees"/>
    <x v="0"/>
  </r>
  <r>
    <s v="E35930"/>
    <s v="7310"/>
    <s v="00000"/>
    <s v="F8235"/>
    <s v="000000"/>
    <s v="Estates &amp; Facilities"/>
    <s v="Legal / Prof Fees"/>
    <s v="Default"/>
    <s v="Bognor South ACRP"/>
    <s v="Default"/>
    <n v="71.64"/>
    <d v="2019-03-01T00:00:00"/>
    <s v="Adjustment"/>
    <s v="Spreadsheet"/>
    <s v="SBS RYD FEB-19 VAT ADJUSTMENT JOURNAL"/>
    <s v="Spreadsheet A 15159856 73298208"/>
    <s v="SBS RYD FEB-19 VAT ADJUSTMENT JOURNAL Adjustment GBP"/>
    <d v="2019-03-29T00:00:00"/>
    <s v="SSC BRUCE, EMMA"/>
    <n v="1209"/>
    <s v="CAPSTICKS SOLICITORS-420774-0-https://nww.einvoice-prod.sbs.nhs.uk:8179/invoicepdf/52eb99a2-28f3-5bfd-be14-d0238775b3d7"/>
    <x v="10"/>
    <m/>
    <d v="2019-03-29T00:00:00"/>
    <m/>
    <s v="CAPSTICKS SOLICITORS-420774-0-"/>
    <m/>
    <m/>
    <s v="https://nww.einvoice-prod.sbs.nhs.uk:8179/invoicepdf/52eb99a2-28f3-5bfd-be14-d0238775b3d7"/>
    <m/>
    <m/>
    <m/>
    <s v="Planning and Business Development"/>
    <x v="1"/>
    <x v="0"/>
    <x v="1"/>
    <s v="7310 Legal / Prof Fees"/>
    <x v="1"/>
  </r>
  <r>
    <s v="E35930"/>
    <s v="7310"/>
    <s v="00000"/>
    <s v="F8235"/>
    <s v="000000"/>
    <s v="Estates &amp; Facilities"/>
    <s v="Legal / Prof Fees"/>
    <s v="Default"/>
    <s v="Bognor South ACRP"/>
    <s v="Default"/>
    <n v="72.180000000000007"/>
    <d v="2019-03-01T00:00:00"/>
    <s v="Adjustment"/>
    <s v="Spreadsheet"/>
    <s v="SBS RYD Jan-19 VAT Return"/>
    <s v="Spreadsheet A 15027476 72572296"/>
    <s v="SBS RYD Jan-19 VAT Return Adjustment GBP"/>
    <d v="2019-03-07T00:00:00"/>
    <s v="SSC WYATT, BEN"/>
    <n v="1537"/>
    <s v="CAPSTICKS SOLICITORS-418069-0-https://nww.einvoice-prod.sbs.nhs.uk:8179/invoicepdf/ffd449f9-129d-5153-a0fc-16bf89655af4"/>
    <x v="11"/>
    <m/>
    <d v="2019-03-07T00:00:00"/>
    <m/>
    <s v="CAPSTICKS SOLICITORS-418069-0-"/>
    <m/>
    <m/>
    <s v="https://nww.einvoice-prod.sbs.nhs.uk:8179/invoicepdf/ffd449f9-129d-5153-a0fc-16bf89655af4"/>
    <m/>
    <m/>
    <m/>
    <s v="Planning and Business Development"/>
    <x v="1"/>
    <x v="0"/>
    <x v="1"/>
    <s v="7310 Legal / Prof Fees"/>
    <x v="1"/>
  </r>
  <r>
    <s v="E35930"/>
    <s v="7310"/>
    <s v="00000"/>
    <s v="F8235"/>
    <s v="000000"/>
    <s v="Estates &amp; Facilities"/>
    <s v="Legal / Prof Fees"/>
    <s v="Default"/>
    <s v="Bognor South ACRP"/>
    <s v="Default"/>
    <n v="1020"/>
    <d v="2019-03-01T00:00:00"/>
    <s v="Purchase Invoices"/>
    <s v="Payables"/>
    <s v="Journal Import 73143649:"/>
    <s v="Payables A 15136551 73143649"/>
    <s v="MAR-19 Purchase Invoices GBP"/>
    <d v="2019-03-25T00:00:00"/>
    <s v="SSCREPMAN,"/>
    <n v="60"/>
    <s v="Journal Import Created"/>
    <x v="0"/>
    <n v="423157"/>
    <d v="2019-03-19T00:00:00"/>
    <n v="165064187"/>
    <m/>
    <s v="PO Invoice"/>
    <m/>
    <s v="https://nww.einvoice-prod.sbs.nhs.uk:8179/invoicepdf/a24a596e-8971-5796-8052-c52d57834600"/>
    <n v="1"/>
    <n v="510"/>
    <m/>
    <s v="Planning and Business Development"/>
    <x v="1"/>
    <x v="0"/>
    <x v="1"/>
    <s v="7310 Legal / Prof Fees"/>
    <x v="0"/>
  </r>
  <r>
    <s v="E35930"/>
    <s v="7310"/>
    <s v="00000"/>
    <s v="F8235"/>
    <s v="000000"/>
    <s v="Estates &amp; Facilities"/>
    <s v="Legal / Prof Fees"/>
    <s v="Default"/>
    <s v="Bognor South ACRP"/>
    <s v="Default"/>
    <n v="-510"/>
    <d v="2019-03-01T00:00:00"/>
    <s v="Purchase Invoices"/>
    <s v="Payables"/>
    <s v="Journal Import 73143649:"/>
    <s v="Payables A 15136551 73143649"/>
    <s v="MAR-19 Purchase Invoices GBP"/>
    <d v="2019-03-25T00:00:00"/>
    <s v="SSCREPMAN,"/>
    <n v="61"/>
    <s v="Journal Import Created"/>
    <x v="0"/>
    <n v="423157"/>
    <d v="2019-03-19T00:00:00"/>
    <n v="165064187"/>
    <m/>
    <s v="PO Invoice"/>
    <m/>
    <s v="https://nww.einvoice-prod.sbs.nhs.uk:8179/invoicepdf/a24a596e-8971-5796-8052-c52d57834600"/>
    <n v="1"/>
    <n v="-510"/>
    <m/>
    <s v="Planning and Business Development"/>
    <x v="1"/>
    <x v="0"/>
    <x v="1"/>
    <s v="7310 Legal / Prof Fees"/>
    <x v="0"/>
  </r>
  <r>
    <s v="E35930"/>
    <s v="7310"/>
    <s v="00000"/>
    <s v="00000"/>
    <s v="000000"/>
    <s v="Estates &amp; Facilities"/>
    <s v="Legal / Prof Fees"/>
    <s v="Default"/>
    <s v="Default"/>
    <s v="Default"/>
    <n v="5500"/>
    <d v="2019-04-01T00:00:00"/>
    <s v="Accrual"/>
    <s v="Spreadsheet"/>
    <s v="M01 FBP1 Accruals"/>
    <s v="Spreadsheet A 15391414 74500943"/>
    <s v="RYD FIN BN 1920 01 003 Accrual GBP"/>
    <d v="2019-05-03T00:00:00"/>
    <s v="ZZZ NIKYAR, BILAL"/>
    <n v="97"/>
    <s v="Accrue LAKERS LLP Estates Advisory M01"/>
    <x v="378"/>
    <m/>
    <d v="2019-05-03T00:00:00"/>
    <m/>
    <s v="Accrue LAKERS LLP Estates Advisory M01"/>
    <m/>
    <m/>
    <m/>
    <m/>
    <m/>
    <m/>
    <s v="Planning and Business Development"/>
    <x v="1"/>
    <x v="1"/>
    <x v="1"/>
    <s v="7310 Legal / Prof Fees"/>
    <x v="1"/>
  </r>
  <r>
    <s v="E35930"/>
    <s v="7310"/>
    <s v="00000"/>
    <s v="00000"/>
    <s v="000000"/>
    <s v="Estates &amp; Facilities"/>
    <s v="Legal / Prof Fees"/>
    <s v="Default"/>
    <s v="Default"/>
    <s v="Default"/>
    <n v="372"/>
    <d v="2019-04-01T00:00:00"/>
    <s v="Purchase Invoices"/>
    <s v="Payables"/>
    <s v="Journal Import 73383209:"/>
    <s v="Payables A 15176549 73383209"/>
    <s v="APR-19 Purchase Invoices GBP"/>
    <d v="2019-04-01T00:00:00"/>
    <s v="SSCREPMAN,"/>
    <n v="47"/>
    <s v="Journal Import Created"/>
    <x v="0"/>
    <n v="423128"/>
    <d v="2019-03-18T00:00:00"/>
    <n v="165076560"/>
    <m/>
    <s v="PO Invoice"/>
    <m/>
    <s v="https://nww.einvoice-prod.sbs.nhs.uk:8179/invoicepdf/23c791c4-2fdb-5f1a-9b0f-be66adc0afe3"/>
    <n v="1"/>
    <n v="372"/>
    <m/>
    <s v="Planning and Business Development"/>
    <x v="1"/>
    <x v="1"/>
    <x v="1"/>
    <s v="7310 Legal / Prof Fees"/>
    <x v="0"/>
  </r>
  <r>
    <s v="E35930"/>
    <s v="7310"/>
    <s v="00000"/>
    <s v="00000"/>
    <s v="000000"/>
    <s v="Estates &amp; Facilities"/>
    <s v="Legal / Prof Fees"/>
    <s v="Default"/>
    <s v="Default"/>
    <s v="Default"/>
    <n v="11055"/>
    <d v="2019-04-01T00:00:00"/>
    <s v="Purchase Invoices"/>
    <s v="Payables"/>
    <s v="Journal Import 73552181:"/>
    <s v="Payables A 15214311 73552181"/>
    <s v="APR-19 Purchase Invoices GBP"/>
    <d v="2019-04-05T00:00:00"/>
    <s v="SSCREPMAN,"/>
    <n v="48"/>
    <s v="Journal Import Created"/>
    <x v="365"/>
    <n v="949"/>
    <d v="2019-03-29T00:00:00"/>
    <n v="165076610"/>
    <m/>
    <s v="PO Invoice"/>
    <m/>
    <s v="https://nww.einvoice-prod.sbs.nhs.uk:8179/invoicepdf/307e06d5-8667-5bd5-ada5-a3f12f93b920"/>
    <n v="1"/>
    <n v="5528"/>
    <m/>
    <s v="Planning and Business Development"/>
    <x v="1"/>
    <x v="1"/>
    <x v="1"/>
    <s v="7310 Legal / Prof Fees"/>
    <x v="0"/>
  </r>
  <r>
    <s v="E35930"/>
    <s v="7310"/>
    <s v="00000"/>
    <s v="00000"/>
    <s v="000000"/>
    <s v="Estates &amp; Facilities"/>
    <s v="Legal / Prof Fees"/>
    <s v="Default"/>
    <s v="Default"/>
    <s v="Default"/>
    <n v="-5527.5"/>
    <d v="2019-04-01T00:00:00"/>
    <s v="Purchase Invoices"/>
    <s v="Payables"/>
    <s v="Journal Import 73552181:"/>
    <s v="Payables A 15214311 73552181"/>
    <s v="APR-19 Purchase Invoices GBP"/>
    <d v="2019-04-05T00:00:00"/>
    <s v="SSCREPMAN,"/>
    <n v="49"/>
    <s v="Journal Import Created"/>
    <x v="365"/>
    <n v="949"/>
    <d v="2019-03-29T00:00:00"/>
    <n v="165076610"/>
    <m/>
    <s v="PO Invoice"/>
    <m/>
    <s v="https://nww.einvoice-prod.sbs.nhs.uk:8179/invoicepdf/307e06d5-8667-5bd5-ada5-a3f12f93b920"/>
    <n v="1"/>
    <n v="-5528"/>
    <m/>
    <s v="Planning and Business Development"/>
    <x v="1"/>
    <x v="1"/>
    <x v="1"/>
    <s v="7310 Legal / Prof Fees"/>
    <x v="0"/>
  </r>
  <r>
    <s v="E35930"/>
    <s v="7310"/>
    <s v="00000"/>
    <s v="00000"/>
    <s v="000000"/>
    <s v="Estates &amp; Facilities"/>
    <s v="Legal / Prof Fees"/>
    <s v="Default"/>
    <s v="Default"/>
    <s v="Default"/>
    <n v="60"/>
    <d v="2019-04-01T00:00:00"/>
    <s v="Purchase Invoices"/>
    <s v="Payables"/>
    <s v="Journal Import 74195338:"/>
    <s v="Payables A 15337614 74195338"/>
    <s v="APR-19 Purchase Invoices GBP"/>
    <d v="2019-04-25T00:00:00"/>
    <s v="SSCREPMAN,"/>
    <n v="27"/>
    <s v="Journal Import Created"/>
    <x v="0"/>
    <n v="426017"/>
    <d v="2019-04-17T00:00:00"/>
    <n v="165063135"/>
    <m/>
    <s v="PO Invoice"/>
    <m/>
    <s v="https://nww.einvoice-prod.sbs.nhs.uk:8179/invoicepdf/f79383c0-b89c-5c21-affb-3bf6ef4e9127"/>
    <n v="1"/>
    <n v="60"/>
    <m/>
    <s v="Planning and Business Development"/>
    <x v="1"/>
    <x v="1"/>
    <x v="1"/>
    <s v="7310 Legal / Prof Fees"/>
    <x v="0"/>
  </r>
  <r>
    <s v="E35930"/>
    <s v="7310"/>
    <s v="00000"/>
    <s v="00000"/>
    <s v="000000"/>
    <s v="Estates &amp; Facilities"/>
    <s v="Legal / Prof Fees"/>
    <s v="Default"/>
    <s v="Default"/>
    <s v="Default"/>
    <n v="107"/>
    <d v="2019-04-01T00:00:00"/>
    <s v="Purchase Invoices"/>
    <s v="Payables"/>
    <s v="Journal Import 74237068:"/>
    <s v="Payables A 15342612 74237068"/>
    <s v="APR-19 Purchase Invoices GBP"/>
    <d v="2019-04-26T00:00:00"/>
    <s v="SSCREPMAN,"/>
    <n v="20"/>
    <s v="Journal Import Created"/>
    <x v="0"/>
    <n v="426020"/>
    <d v="2019-04-16T00:00:00"/>
    <n v="165070096"/>
    <m/>
    <s v="PO Invoice"/>
    <m/>
    <s v="https://nww.einvoice-prod.sbs.nhs.uk:8179/invoicepdf/0dd5d720-6dfc-5489-81da-26914f60b589"/>
    <n v="1"/>
    <n v="107"/>
    <m/>
    <s v="Planning and Business Development"/>
    <x v="1"/>
    <x v="1"/>
    <x v="1"/>
    <s v="7310 Legal / Prof Fees"/>
    <x v="0"/>
  </r>
  <r>
    <s v="E35930"/>
    <s v="7310"/>
    <s v="00000"/>
    <s v="00000"/>
    <s v="000000"/>
    <s v="Estates &amp; Facilities"/>
    <s v="Legal / Prof Fees"/>
    <s v="Default"/>
    <s v="Default"/>
    <s v="Default"/>
    <n v="-18"/>
    <d v="2019-04-01T00:00:00"/>
    <s v="Receiving"/>
    <s v="Cost Management"/>
    <s v="Journal Import 73304187:"/>
    <s v="Cost Management A 15160049 73304187 2"/>
    <s v="01-APR-2019 Receiving GBP"/>
    <d v="2019-03-29T00:00:00"/>
    <s v="SSCREPMAN,"/>
    <n v="1679"/>
    <s v="Steve Laker professional services  over multiple sites financial year - Invoice 941"/>
    <x v="365"/>
    <n v="165069232"/>
    <d v="2018-08-03T00:00:00"/>
    <m/>
    <m/>
    <m/>
    <s v="REIGATE"/>
    <m/>
    <m/>
    <m/>
    <m/>
    <s v="Planning and Business Development"/>
    <x v="1"/>
    <x v="1"/>
    <x v="1"/>
    <s v="7310 Legal / Prof Fees"/>
    <x v="0"/>
  </r>
  <r>
    <s v="E35930"/>
    <s v="7310"/>
    <s v="00000"/>
    <s v="00000"/>
    <s v="000000"/>
    <s v="Estates &amp; Facilities"/>
    <s v="Legal / Prof Fees"/>
    <s v="Default"/>
    <s v="Default"/>
    <s v="Default"/>
    <n v="-733"/>
    <d v="2019-04-01T00:00:00"/>
    <s v="Receiving"/>
    <s v="Cost Management"/>
    <s v="Journal Import 73304187:"/>
    <s v="Cost Management A 15160049 73304187 2"/>
    <s v="01-APR-2019 Receiving GBP"/>
    <d v="2019-03-29T00:00:00"/>
    <s v="SSCREPMAN,"/>
    <n v="1680"/>
    <s v="Balcombe Road ACRP - Lease Renewal - Invoice 407822 - 2019"/>
    <x v="0"/>
    <n v="165074746"/>
    <d v="2019-01-16T00:00:00"/>
    <m/>
    <m/>
    <m/>
    <s v="LONDON-4"/>
    <m/>
    <m/>
    <m/>
    <m/>
    <s v="Planning and Business Development"/>
    <x v="1"/>
    <x v="1"/>
    <x v="1"/>
    <s v="7310 Legal / Prof Fees"/>
    <x v="0"/>
  </r>
  <r>
    <s v="E35930"/>
    <s v="7310"/>
    <s v="00000"/>
    <s v="00000"/>
    <s v="000000"/>
    <s v="Estates &amp; Facilities"/>
    <s v="Legal / Prof Fees"/>
    <s v="Default"/>
    <s v="Default"/>
    <s v="Default"/>
    <n v="-207"/>
    <d v="2019-04-01T00:00:00"/>
    <s v="Receiving"/>
    <s v="Cost Management"/>
    <s v="Journal Import 73304187:"/>
    <s v="Cost Management A 15160049 73304187 2"/>
    <s v="01-APR-2019 Receiving GBP"/>
    <d v="2019-03-29T00:00:00"/>
    <s v="SSCREPMAN,"/>
    <n v="1681"/>
    <s v="East Grinstead ACRP Lease @ East Grinstead Fire Station"/>
    <x v="0"/>
    <n v="165063135"/>
    <d v="2018-09-27T00:00:00"/>
    <m/>
    <m/>
    <m/>
    <s v="LONDON-4"/>
    <m/>
    <m/>
    <m/>
    <m/>
    <s v="Planning and Business Development"/>
    <x v="1"/>
    <x v="1"/>
    <x v="1"/>
    <s v="7310 Legal / Prof Fees"/>
    <x v="0"/>
  </r>
  <r>
    <s v="E35930"/>
    <s v="7310"/>
    <s v="00000"/>
    <s v="00000"/>
    <s v="000000"/>
    <s v="Estates &amp; Facilities"/>
    <s v="Legal / Prof Fees"/>
    <s v="Default"/>
    <s v="Default"/>
    <s v="Default"/>
    <n v="831"/>
    <d v="2019-04-01T00:00:00"/>
    <s v="Receiving"/>
    <s v="Cost Management"/>
    <s v="Journal Import 74369019:"/>
    <s v="Cost Management A 15368011 74369019"/>
    <s v="30-APR-2019 Receiving GBP"/>
    <d v="2019-04-30T00:00:00"/>
    <s v="SSCREPMAN,"/>
    <n v="1875"/>
    <s v="Coxheath - Professional &amp; Legal Fees - Invoice 426014"/>
    <x v="0"/>
    <n v="165077117"/>
    <d v="2019-04-26T00:00:00"/>
    <m/>
    <m/>
    <m/>
    <s v="LONDON-4"/>
    <m/>
    <m/>
    <m/>
    <m/>
    <s v="Planning and Business Development"/>
    <x v="1"/>
    <x v="1"/>
    <x v="1"/>
    <s v="7310 Legal / Prof Fees"/>
    <x v="0"/>
  </r>
  <r>
    <s v="E35930"/>
    <s v="7310"/>
    <s v="00000"/>
    <s v="00000"/>
    <s v="000000"/>
    <s v="Estates &amp; Facilities"/>
    <s v="Legal / Prof Fees"/>
    <s v="Default"/>
    <s v="Default"/>
    <s v="Default"/>
    <n v="147"/>
    <d v="2019-04-01T00:00:00"/>
    <s v="Receiving"/>
    <s v="Cost Management"/>
    <s v="Journal Import 74369019:"/>
    <s v="Cost Management A 15368011 74369019"/>
    <s v="30-APR-2019 Receiving GBP"/>
    <d v="2019-04-30T00:00:00"/>
    <s v="SSCREPMAN,"/>
    <n v="1876"/>
    <s v="East Grinstead ACRP Lease @ East Grinstead Fire Station"/>
    <x v="0"/>
    <n v="165063135"/>
    <d v="2018-09-27T00:00:00"/>
    <m/>
    <m/>
    <m/>
    <s v="LONDON-4"/>
    <m/>
    <m/>
    <m/>
    <m/>
    <s v="Planning and Business Development"/>
    <x v="1"/>
    <x v="1"/>
    <x v="1"/>
    <s v="7310 Legal / Prof Fees"/>
    <x v="0"/>
  </r>
  <r>
    <s v="E35930"/>
    <s v="7310"/>
    <s v="00000"/>
    <s v="00000"/>
    <s v="000000"/>
    <s v="Estates &amp; Facilities"/>
    <s v="Legal / Prof Fees"/>
    <s v="Default"/>
    <s v="Default"/>
    <s v="Default"/>
    <n v="18"/>
    <d v="2019-04-01T00:00:00"/>
    <s v="Receiving"/>
    <s v="Cost Management"/>
    <s v="Journal Import 74369019:"/>
    <s v="Cost Management A 15368011 74369019"/>
    <s v="30-APR-2019 Receiving GBP"/>
    <d v="2019-04-30T00:00:00"/>
    <s v="SSCREPMAN,"/>
    <n v="1877"/>
    <s v="Steve Laker professional services  over multiple sites financial year - Invoice 941"/>
    <x v="365"/>
    <n v="165069232"/>
    <d v="2018-08-03T00:00:00"/>
    <m/>
    <m/>
    <m/>
    <s v="REIGATE"/>
    <m/>
    <m/>
    <m/>
    <m/>
    <s v="Planning and Business Development"/>
    <x v="1"/>
    <x v="1"/>
    <x v="1"/>
    <s v="7310 Legal / Prof Fees"/>
    <x v="0"/>
  </r>
  <r>
    <s v="E35930"/>
    <s v="7310"/>
    <s v="00000"/>
    <s v="F8025"/>
    <s v="000000"/>
    <s v="Estates &amp; Facilities"/>
    <s v="Legal / Prof Fees"/>
    <s v="Default"/>
    <s v="Hailsham"/>
    <s v="Default"/>
    <n v="187.5"/>
    <d v="2019-04-01T00:00:00"/>
    <s v="Purchase Invoices"/>
    <s v="Payables"/>
    <s v="Journal Import 73874763:"/>
    <s v="Payables A 15279328 73874763"/>
    <s v="APR-19 Purchase Invoices GBP"/>
    <d v="2019-04-15T00:00:00"/>
    <s v="SSCREPMAN,"/>
    <n v="23"/>
    <s v="Journal Import Created"/>
    <x v="366"/>
    <n v="8782"/>
    <d v="2019-04-08T00:00:00"/>
    <n v="165076311"/>
    <m/>
    <s v="PO Invoice"/>
    <m/>
    <s v="http://nww.docserv.wyss.nhs.uk/synergyiim/dist/?val=1076938_8137770_20190412124917"/>
    <n v="1"/>
    <n v="188"/>
    <m/>
    <s v="Planning and Business Development"/>
    <x v="1"/>
    <x v="1"/>
    <x v="1"/>
    <s v="7310 Legal / Prof Fees"/>
    <x v="1"/>
  </r>
  <r>
    <s v="E35930"/>
    <s v="7310"/>
    <s v="00000"/>
    <s v="F8235"/>
    <s v="000000"/>
    <s v="Estates &amp; Facilities"/>
    <s v="Legal / Prof Fees"/>
    <s v="Default"/>
    <s v="Bognor South ACRP"/>
    <s v="Default"/>
    <n v="-510"/>
    <d v="2019-04-01T00:00:00"/>
    <s v="Purchase Invoices"/>
    <s v="Payables"/>
    <s v="Journal Import 73383209:"/>
    <s v="Payables A 15176549 73383209"/>
    <s v="APR-19 Purchase Invoices GBP"/>
    <d v="2019-04-01T00:00:00"/>
    <s v="SSCREPMAN,"/>
    <n v="69"/>
    <s v="Journal Import Created"/>
    <x v="0"/>
    <n v="423157"/>
    <d v="2019-03-19T00:00:00"/>
    <n v="165076561"/>
    <m/>
    <s v="PO Invoice"/>
    <m/>
    <s v="https://nww.einvoice-prod.sbs.nhs.uk:8179/invoicepdf/a24a596e-8971-5796-8052-c52d57834600"/>
    <n v="1"/>
    <n v="-510"/>
    <m/>
    <s v="Planning and Business Development"/>
    <x v="1"/>
    <x v="1"/>
    <x v="1"/>
    <s v="7310 Legal / Prof Fees"/>
    <x v="0"/>
  </r>
  <r>
    <s v="E35930"/>
    <s v="7310"/>
    <s v="00000"/>
    <s v="F8235"/>
    <s v="000000"/>
    <s v="Estates &amp; Facilities"/>
    <s v="Legal / Prof Fees"/>
    <s v="Default"/>
    <s v="Bognor South ACRP"/>
    <s v="Default"/>
    <n v="432.8"/>
    <d v="2019-04-01T00:00:00"/>
    <s v="Receiving"/>
    <s v="Cost Management"/>
    <s v="Journal Import 74369019:"/>
    <s v="Cost Management A 15368011 74369019"/>
    <s v="30-APR-2019 Receiving GBP"/>
    <d v="2019-04-30T00:00:00"/>
    <s v="SSCREPMAN,"/>
    <n v="2149"/>
    <s v="Bognor South ACRP - Lease Works for new ACRP at Bognor Fire Station"/>
    <x v="0"/>
    <n v="165064187"/>
    <d v="2018-09-27T00:00:00"/>
    <m/>
    <m/>
    <m/>
    <s v="LONDON-4"/>
    <m/>
    <m/>
    <m/>
    <m/>
    <s v="Planning and Business Development"/>
    <x v="1"/>
    <x v="1"/>
    <x v="1"/>
    <s v="7310 Legal / Prof Fees"/>
    <x v="0"/>
  </r>
  <r>
    <s v="E35930"/>
    <s v="7310"/>
    <s v="00000"/>
    <s v="00000"/>
    <s v="000000"/>
    <s v="Estates &amp; Facilities"/>
    <s v="Legal / Prof Fees"/>
    <s v="Default"/>
    <s v="Default"/>
    <s v="Default"/>
    <n v="5500"/>
    <d v="2019-05-01T00:00:00"/>
    <s v="Accrual"/>
    <s v="Spreadsheet"/>
    <s v="M02 FBP1 Accruals"/>
    <s v="Spreadsheet A 15621791 75705927"/>
    <s v="RYD FIN CAM 1920 02 023 Accrual GBP"/>
    <d v="2019-06-05T00:00:00"/>
    <s v="RYD MCCARTHY, CAROLE"/>
    <n v="70"/>
    <s v="Accrue LAKERS LLP Estates Advisory  M02"/>
    <x v="17"/>
    <m/>
    <d v="2019-06-05T00:00:00"/>
    <m/>
    <s v="Accrue LAKERS LLP Estates Advisory  M02"/>
    <m/>
    <m/>
    <m/>
    <m/>
    <m/>
    <m/>
    <s v="Planning and Business Development"/>
    <x v="1"/>
    <x v="1"/>
    <x v="1"/>
    <s v="7310 Legal / Prof Fees"/>
    <x v="1"/>
  </r>
  <r>
    <s v="E35930"/>
    <s v="7310"/>
    <s v="00000"/>
    <s v="00000"/>
    <s v="000000"/>
    <s v="Estates &amp; Facilities"/>
    <s v="Legal / Prof Fees"/>
    <s v="Default"/>
    <s v="Default"/>
    <s v="Default"/>
    <n v="-5500"/>
    <d v="2019-05-01T00:00:00"/>
    <s v="Accrual"/>
    <s v="Spreadsheet"/>
    <s v="Reverses &quot;RYD FIN BN 1920 01 003 Accrual GBP&quot; journal entry of &quot;Spreadsheet A 15391414 74500943&quot; batch from &quot;APR-19&quot;."/>
    <s v="Reverses &quot;RYD FIN BN 1920 01 003 Accrual GBP&quot;10-MAY-19 17:47:18 - 74747510"/>
    <s v="Reverses &quot;RYD FIN BN 1920 01 003 Accrual GBP&quot;10-MAY-19 17:47:18"/>
    <d v="2019-05-10T00:00:00"/>
    <s v="SSCREPMAN,"/>
    <n v="97"/>
    <s v="Accrue LAKERS LLP Estates Advisory M01"/>
    <x v="379"/>
    <m/>
    <d v="2019-05-10T00:00:00"/>
    <m/>
    <s v="Accrue LAKERS LLP Estates Advisory M01"/>
    <m/>
    <m/>
    <m/>
    <m/>
    <m/>
    <m/>
    <s v="Planning and Business Development"/>
    <x v="1"/>
    <x v="1"/>
    <x v="1"/>
    <s v="7310 Legal / Prof Fees"/>
    <x v="1"/>
  </r>
  <r>
    <s v="E35930"/>
    <s v="7310"/>
    <s v="00000"/>
    <s v="00000"/>
    <s v="000000"/>
    <s v="Estates &amp; Facilities"/>
    <s v="Legal / Prof Fees"/>
    <s v="Default"/>
    <s v="Default"/>
    <s v="Default"/>
    <n v="-2200"/>
    <d v="2019-05-01T00:00:00"/>
    <s v="Adjustment"/>
    <s v="Spreadsheet"/>
    <s v="Capital M02 Adjustments"/>
    <s v="Spreadsheet A 15562515 75403131"/>
    <s v="RYD FIN RSM 1920 02 002 Adjustment GBP Adjustment GBP"/>
    <d v="2019-05-28T00:00:00"/>
    <s v="RYD MURPHY, RACHEL"/>
    <n v="10"/>
    <s v="Lakers - 950 - https://nww.einvoice-prod.sbs.nhs.uk:8179/invoicepdf/15381c47-f3a5-5ee1-b31c-92a157f10ea7"/>
    <x v="380"/>
    <m/>
    <d v="2019-05-28T00:00:00"/>
    <m/>
    <s v="Lakers - 950 -"/>
    <m/>
    <m/>
    <s v="https://nww.einvoice-prod.sbs.nhs.uk:8179/invoicepdf/15381c47-f3a5-5ee1-b31c-92a157f10ea7"/>
    <m/>
    <m/>
    <m/>
    <s v="Planning and Business Development"/>
    <x v="1"/>
    <x v="1"/>
    <x v="1"/>
    <s v="7310 Legal / Prof Fees"/>
    <x v="1"/>
  </r>
  <r>
    <s v="E35930"/>
    <s v="7310"/>
    <s v="00000"/>
    <s v="00000"/>
    <s v="000000"/>
    <s v="Estates &amp; Facilities"/>
    <s v="Legal / Prof Fees"/>
    <s v="Default"/>
    <s v="Default"/>
    <s v="Default"/>
    <n v="-2227.5"/>
    <d v="2019-05-01T00:00:00"/>
    <s v="Adjustment"/>
    <s v="Spreadsheet"/>
    <s v="Capital M02 Adjustments"/>
    <s v="Spreadsheet A 15568545 75429936"/>
    <s v="RYD FIN RSM 1920 02 007 Adjustment GBP Adjustment GBP"/>
    <d v="2019-05-30T00:00:00"/>
    <s v="RYD MURPHY, RACHEL"/>
    <n v="10"/>
    <s v="Lakers - 949 - https://nww.einvoice-prod.sbs.nhs.uk:8179/invoicepdf/307e06d5-8667-5bd5-ada5-a3f12f93b920"/>
    <x v="381"/>
    <m/>
    <d v="2019-05-29T00:00:00"/>
    <m/>
    <s v="Lakers - 949 -"/>
    <m/>
    <m/>
    <s v="https://nww.einvoice-prod.sbs.nhs.uk:8179/invoicepdf/307e06d5-8667-5bd5-ada5-a3f12f93b920"/>
    <m/>
    <m/>
    <m/>
    <s v="Planning and Business Development"/>
    <x v="1"/>
    <x v="1"/>
    <x v="1"/>
    <s v="7310 Legal / Prof Fees"/>
    <x v="1"/>
  </r>
  <r>
    <s v="E35930"/>
    <s v="7310"/>
    <s v="00000"/>
    <s v="00000"/>
    <s v="000000"/>
    <s v="Estates &amp; Facilities"/>
    <s v="Legal / Prof Fees"/>
    <s v="Default"/>
    <s v="Default"/>
    <s v="Default"/>
    <n v="74.400000000000006"/>
    <d v="2019-05-01T00:00:00"/>
    <s v="Adjustment"/>
    <s v="Spreadsheet"/>
    <s v="SBS RYD APR-19 VAT ADJUSTMENT JOURNAL"/>
    <s v="Spreadsheet A 15611714 75657420"/>
    <s v="SBS RYD APR-19 VAT ADJUSTMENT JOURNAL Adjustment GBP"/>
    <d v="2019-06-04T00:00:00"/>
    <s v="SSC BRUCE, EMMA"/>
    <n v="1240"/>
    <s v="CAPSTICKS SOLICITORS-423128-0-https://nww.einvoice-prod.sbs.nhs.uk:8179/invoicepdf/23c791c4-2fdb-5f1a-9b0f-be66adc0afe3"/>
    <x v="22"/>
    <m/>
    <d v="2019-06-04T00:00:00"/>
    <m/>
    <s v="CAPSTICKS SOLICITORS-423128-0-"/>
    <m/>
    <m/>
    <s v="https://nww.einvoice-prod.sbs.nhs.uk:8179/invoicepdf/23c791c4-2fdb-5f1a-9b0f-be66adc0afe3"/>
    <m/>
    <m/>
    <m/>
    <s v="Planning and Business Development"/>
    <x v="1"/>
    <x v="1"/>
    <x v="1"/>
    <s v="7310 Legal / Prof Fees"/>
    <x v="1"/>
  </r>
  <r>
    <s v="E35930"/>
    <s v="7310"/>
    <s v="00000"/>
    <s v="00000"/>
    <s v="000000"/>
    <s v="Estates &amp; Facilities"/>
    <s v="Legal / Prof Fees"/>
    <s v="Default"/>
    <s v="Default"/>
    <s v="Default"/>
    <n v="831"/>
    <d v="2019-05-01T00:00:00"/>
    <s v="Purchase Invoices"/>
    <s v="Payables"/>
    <s v="Journal Import 74415294:"/>
    <s v="Payables A 15371458 74415294"/>
    <s v="MAY-19 Purchase Invoices GBP"/>
    <d v="2019-05-01T00:00:00"/>
    <s v="SSCREPMAN,"/>
    <n v="26"/>
    <s v="Journal Import Created"/>
    <x v="0"/>
    <n v="426014"/>
    <d v="2019-04-30T00:00:00"/>
    <n v="165077117"/>
    <m/>
    <s v="PO Invoice"/>
    <m/>
    <s v="https://nww.einvoice-prod.sbs.nhs.uk:8179/invoicepdf/aad1f2e0-bbd2-51f7-b9bd-330e81d692b4"/>
    <n v="1"/>
    <n v="831"/>
    <m/>
    <s v="Planning and Business Development"/>
    <x v="1"/>
    <x v="1"/>
    <x v="1"/>
    <s v="7310 Legal / Prof Fees"/>
    <x v="0"/>
  </r>
  <r>
    <s v="E35930"/>
    <s v="7310"/>
    <s v="00000"/>
    <s v="00000"/>
    <s v="000000"/>
    <s v="Estates &amp; Facilities"/>
    <s v="Legal / Prof Fees"/>
    <s v="Default"/>
    <s v="Default"/>
    <s v="Default"/>
    <n v="1808"/>
    <d v="2019-05-01T00:00:00"/>
    <s v="Purchase Invoices"/>
    <s v="Payables"/>
    <s v="Journal Import 74415294:"/>
    <s v="Payables A 15371458 74415294"/>
    <s v="MAY-19 Purchase Invoices GBP"/>
    <d v="2019-05-01T00:00:00"/>
    <s v="SSCREPMAN,"/>
    <n v="26"/>
    <s v="Journal Import Created"/>
    <x v="0"/>
    <n v="426021"/>
    <d v="2019-04-16T00:00:00"/>
    <n v="165077117"/>
    <m/>
    <s v="PO Invoice"/>
    <m/>
    <s v="https://nww.einvoice-prod.sbs.nhs.uk:8179/invoicepdf/0adce01d-217c-55e8-923a-6173925a8c73"/>
    <n v="1"/>
    <n v="1808"/>
    <m/>
    <s v="Planning and Business Development"/>
    <x v="1"/>
    <x v="1"/>
    <x v="1"/>
    <s v="7310 Legal / Prof Fees"/>
    <x v="0"/>
  </r>
  <r>
    <s v="E35930"/>
    <s v="7310"/>
    <s v="00000"/>
    <s v="00000"/>
    <s v="000000"/>
    <s v="Estates &amp; Facilities"/>
    <s v="Legal / Prof Fees"/>
    <s v="Default"/>
    <s v="Default"/>
    <s v="Default"/>
    <n v="831"/>
    <d v="2019-05-01T00:00:00"/>
    <s v="Purchase Invoices"/>
    <s v="Payables"/>
    <s v="Journal Import 74458153:"/>
    <s v="Payables A 15382574 74458153"/>
    <s v="MAY-19 Purchase Invoices GBP"/>
    <d v="2019-05-02T00:00:00"/>
    <s v="SSCREPMAN,"/>
    <n v="38"/>
    <s v="Journal Import Created"/>
    <x v="0"/>
    <n v="426014"/>
    <d v="2019-04-30T00:00:00"/>
    <n v="165077117"/>
    <m/>
    <s v="PO Invoice"/>
    <m/>
    <s v="https://nww.einvoice-prod.sbs.nhs.uk:8179/invoicepdf/aad1f2e0-bbd2-51f7-b9bd-330e81d692b4"/>
    <n v="1"/>
    <n v="831"/>
    <m/>
    <s v="Planning and Business Development"/>
    <x v="1"/>
    <x v="1"/>
    <x v="1"/>
    <s v="7310 Legal / Prof Fees"/>
    <x v="0"/>
  </r>
  <r>
    <s v="E35930"/>
    <s v="7310"/>
    <s v="00000"/>
    <s v="00000"/>
    <s v="000000"/>
    <s v="Estates &amp; Facilities"/>
    <s v="Legal / Prof Fees"/>
    <s v="Default"/>
    <s v="Default"/>
    <s v="Default"/>
    <n v="-831"/>
    <d v="2019-05-01T00:00:00"/>
    <s v="Purchase Invoices"/>
    <s v="Payables"/>
    <s v="Journal Import 74458153:"/>
    <s v="Payables A 15382574 74458153"/>
    <s v="MAY-19 Purchase Invoices GBP"/>
    <d v="2019-05-02T00:00:00"/>
    <s v="SSCREPMAN,"/>
    <n v="39"/>
    <s v="Journal Import Created"/>
    <x v="0"/>
    <n v="426014"/>
    <d v="2019-04-30T00:00:00"/>
    <n v="165077117"/>
    <m/>
    <s v="PO Invoice"/>
    <m/>
    <s v="https://nww.einvoice-prod.sbs.nhs.uk:8179/invoicepdf/aad1f2e0-bbd2-51f7-b9bd-330e81d692b4"/>
    <n v="1"/>
    <n v="-831"/>
    <m/>
    <s v="Planning and Business Development"/>
    <x v="1"/>
    <x v="1"/>
    <x v="1"/>
    <s v="7310 Legal / Prof Fees"/>
    <x v="0"/>
  </r>
  <r>
    <s v="E35930"/>
    <s v="7310"/>
    <s v="00000"/>
    <s v="00000"/>
    <s v="000000"/>
    <s v="Estates &amp; Facilities"/>
    <s v="Legal / Prof Fees"/>
    <s v="Default"/>
    <s v="Default"/>
    <s v="Default"/>
    <n v="1808"/>
    <d v="2019-05-01T00:00:00"/>
    <s v="Purchase Invoices"/>
    <s v="Payables"/>
    <s v="Journal Import 74658633:"/>
    <s v="Payables A 15422218 74658633"/>
    <s v="MAY-19 Purchase Invoices GBP"/>
    <d v="2019-05-08T00:00:00"/>
    <s v="SSCREPMAN,"/>
    <n v="44"/>
    <s v="Journal Import Created"/>
    <x v="0"/>
    <n v="426021"/>
    <d v="2019-04-16T00:00:00"/>
    <n v="165077117"/>
    <m/>
    <s v="PO Invoice"/>
    <m/>
    <s v="https://nww.einvoice-prod.sbs.nhs.uk:8179/invoicepdf/0adce01d-217c-55e8-923a-6173925a8c73"/>
    <n v="1"/>
    <n v="1808"/>
    <m/>
    <s v="Planning and Business Development"/>
    <x v="1"/>
    <x v="1"/>
    <x v="1"/>
    <s v="7310 Legal / Prof Fees"/>
    <x v="0"/>
  </r>
  <r>
    <s v="E35930"/>
    <s v="7310"/>
    <s v="00000"/>
    <s v="00000"/>
    <s v="000000"/>
    <s v="Estates &amp; Facilities"/>
    <s v="Legal / Prof Fees"/>
    <s v="Default"/>
    <s v="Default"/>
    <s v="Default"/>
    <n v="10395"/>
    <d v="2019-05-01T00:00:00"/>
    <s v="Purchase Invoices"/>
    <s v="Payables"/>
    <s v="Journal Import 74658633:"/>
    <s v="Payables A 15422218 74658633"/>
    <s v="MAY-19 Purchase Invoices GBP"/>
    <d v="2019-05-08T00:00:00"/>
    <s v="SSCREPMAN,"/>
    <n v="44"/>
    <s v="Journal Import Created"/>
    <x v="365"/>
    <n v="950"/>
    <d v="2019-04-30T00:00:00"/>
    <n v="165077291"/>
    <m/>
    <s v="PO Invoice"/>
    <m/>
    <s v="https://nww.einvoice-prod.sbs.nhs.uk:8179/invoicepdf/15381c47-f3a5-5ee1-b31c-92a157f10ea7"/>
    <n v="1"/>
    <n v="5198"/>
    <m/>
    <s v="Planning and Business Development"/>
    <x v="1"/>
    <x v="1"/>
    <x v="1"/>
    <s v="7310 Legal / Prof Fees"/>
    <x v="0"/>
  </r>
  <r>
    <s v="E35930"/>
    <s v="7310"/>
    <s v="00000"/>
    <s v="00000"/>
    <s v="000000"/>
    <s v="Estates &amp; Facilities"/>
    <s v="Legal / Prof Fees"/>
    <s v="Default"/>
    <s v="Default"/>
    <s v="Default"/>
    <n v="5917.5"/>
    <d v="2019-05-01T00:00:00"/>
    <s v="Purchase Invoices"/>
    <s v="Payables"/>
    <s v="Journal Import 74658633:"/>
    <s v="Payables A 15422218 74658633"/>
    <s v="MAY-19 Purchase Invoices GBP"/>
    <d v="2019-05-08T00:00:00"/>
    <s v="SSCREPMAN,"/>
    <n v="44"/>
    <s v="Journal Import Created"/>
    <x v="365"/>
    <n v="950"/>
    <d v="2019-04-30T00:00:00"/>
    <n v="165077291"/>
    <m/>
    <s v="PO Invoice"/>
    <m/>
    <s v="https://nww.einvoice-prod.sbs.nhs.uk:8179/invoicepdf/15381c47-f3a5-5ee1-b31c-92a157f10ea7"/>
    <n v="1"/>
    <n v="5918"/>
    <m/>
    <s v="Planning and Business Development"/>
    <x v="1"/>
    <x v="1"/>
    <x v="1"/>
    <s v="7310 Legal / Prof Fees"/>
    <x v="0"/>
  </r>
  <r>
    <s v="E35930"/>
    <s v="7310"/>
    <s v="00000"/>
    <s v="00000"/>
    <s v="000000"/>
    <s v="Estates &amp; Facilities"/>
    <s v="Legal / Prof Fees"/>
    <s v="Default"/>
    <s v="Default"/>
    <s v="Default"/>
    <n v="-1808"/>
    <d v="2019-05-01T00:00:00"/>
    <s v="Purchase Invoices"/>
    <s v="Payables"/>
    <s v="Journal Import 74658633:"/>
    <s v="Payables A 15422218 74658633"/>
    <s v="MAY-19 Purchase Invoices GBP"/>
    <d v="2019-05-08T00:00:00"/>
    <s v="SSCREPMAN,"/>
    <n v="45"/>
    <s v="Journal Import Created"/>
    <x v="0"/>
    <n v="426021"/>
    <d v="2019-04-16T00:00:00"/>
    <n v="165077117"/>
    <m/>
    <s v="PO Invoice"/>
    <m/>
    <s v="https://nww.einvoice-prod.sbs.nhs.uk:8179/invoicepdf/0adce01d-217c-55e8-923a-6173925a8c73"/>
    <n v="1"/>
    <n v="-1808"/>
    <m/>
    <s v="Planning and Business Development"/>
    <x v="1"/>
    <x v="1"/>
    <x v="1"/>
    <s v="7310 Legal / Prof Fees"/>
    <x v="0"/>
  </r>
  <r>
    <s v="E35930"/>
    <s v="7310"/>
    <s v="00000"/>
    <s v="00000"/>
    <s v="000000"/>
    <s v="Estates &amp; Facilities"/>
    <s v="Legal / Prof Fees"/>
    <s v="Default"/>
    <s v="Default"/>
    <s v="Default"/>
    <n v="-5917.5"/>
    <d v="2019-05-01T00:00:00"/>
    <s v="Purchase Invoices"/>
    <s v="Payables"/>
    <s v="Journal Import 74658633:"/>
    <s v="Payables A 15422218 74658633"/>
    <s v="MAY-19 Purchase Invoices GBP"/>
    <d v="2019-05-08T00:00:00"/>
    <s v="SSCREPMAN,"/>
    <n v="45"/>
    <s v="Journal Import Created"/>
    <x v="365"/>
    <n v="950"/>
    <d v="2019-04-30T00:00:00"/>
    <n v="165077291"/>
    <m/>
    <s v="PO Invoice"/>
    <m/>
    <s v="https://nww.einvoice-prod.sbs.nhs.uk:8179/invoicepdf/15381c47-f3a5-5ee1-b31c-92a157f10ea7"/>
    <n v="1"/>
    <n v="-5918"/>
    <m/>
    <s v="Planning and Business Development"/>
    <x v="1"/>
    <x v="1"/>
    <x v="1"/>
    <s v="7310 Legal / Prof Fees"/>
    <x v="0"/>
  </r>
  <r>
    <s v="E35930"/>
    <s v="7310"/>
    <s v="00000"/>
    <s v="00000"/>
    <s v="000000"/>
    <s v="Estates &amp; Facilities"/>
    <s v="Legal / Prof Fees"/>
    <s v="Default"/>
    <s v="Default"/>
    <s v="Default"/>
    <n v="-5197.5"/>
    <d v="2019-05-01T00:00:00"/>
    <s v="Purchase Invoices"/>
    <s v="Payables"/>
    <s v="Journal Import 74658633:"/>
    <s v="Payables A 15422218 74658633"/>
    <s v="MAY-19 Purchase Invoices GBP"/>
    <d v="2019-05-08T00:00:00"/>
    <s v="SSCREPMAN,"/>
    <n v="45"/>
    <s v="Journal Import Created"/>
    <x v="365"/>
    <n v="950"/>
    <d v="2019-04-30T00:00:00"/>
    <n v="165077291"/>
    <m/>
    <s v="PO Invoice"/>
    <m/>
    <s v="https://nww.einvoice-prod.sbs.nhs.uk:8179/invoicepdf/15381c47-f3a5-5ee1-b31c-92a157f10ea7"/>
    <n v="1"/>
    <n v="-5198"/>
    <m/>
    <s v="Planning and Business Development"/>
    <x v="1"/>
    <x v="1"/>
    <x v="1"/>
    <s v="7310 Legal / Prof Fees"/>
    <x v="0"/>
  </r>
  <r>
    <s v="E35930"/>
    <s v="7310"/>
    <s v="00000"/>
    <s v="00000"/>
    <s v="000000"/>
    <s v="Estates &amp; Facilities"/>
    <s v="Legal / Prof Fees"/>
    <s v="Default"/>
    <s v="Default"/>
    <s v="Default"/>
    <n v="112"/>
    <d v="2019-05-01T00:00:00"/>
    <s v="Purchase Invoices"/>
    <s v="Payables"/>
    <s v="Journal Import 74704520:"/>
    <s v="Payables A 15430106 74704520"/>
    <s v="MAY-19 Purchase Invoices GBP"/>
    <d v="2019-05-09T00:00:00"/>
    <s v="SSCREPMAN,"/>
    <n v="42"/>
    <s v="Journal Import Created"/>
    <x v="0"/>
    <n v="426633"/>
    <d v="2019-04-28T00:00:00"/>
    <n v="165077332"/>
    <m/>
    <s v="PO Invoice"/>
    <m/>
    <s v="https://nww.einvoice-prod.sbs.nhs.uk:8179/invoicepdf/27e3ed50-79e0-57e5-858a-200091cb37b6"/>
    <n v="1"/>
    <n v="112"/>
    <m/>
    <s v="Planning and Business Development"/>
    <x v="1"/>
    <x v="1"/>
    <x v="1"/>
    <s v="7310 Legal / Prof Fees"/>
    <x v="0"/>
  </r>
  <r>
    <s v="E35930"/>
    <s v="7310"/>
    <s v="00000"/>
    <s v="00000"/>
    <s v="000000"/>
    <s v="Estates &amp; Facilities"/>
    <s v="Legal / Prof Fees"/>
    <s v="Default"/>
    <s v="Default"/>
    <s v="Default"/>
    <n v="219.2"/>
    <d v="2019-05-01T00:00:00"/>
    <s v="Purchase Invoices"/>
    <s v="Payables"/>
    <s v="Journal Import 75268286:"/>
    <s v="Payables A 15525621 75268286"/>
    <s v="MAY-19 Purchase Invoices GBP"/>
    <d v="2019-05-23T00:00:00"/>
    <s v="SSCREPMAN,"/>
    <n v="25"/>
    <s v="Journal Import Created"/>
    <x v="0"/>
    <n v="428702"/>
    <d v="2019-05-17T00:00:00"/>
    <n v="165073469"/>
    <m/>
    <s v="PO Invoice"/>
    <m/>
    <s v="https://nww.einvoice-prod.sbs.nhs.uk:8179/invoicepdf/9892620e-d380-57a4-b7b0-9c0fd61b1112"/>
    <n v="1"/>
    <n v="219"/>
    <m/>
    <s v="Planning and Business Development"/>
    <x v="1"/>
    <x v="1"/>
    <x v="1"/>
    <s v="7310 Legal / Prof Fees"/>
    <x v="0"/>
  </r>
  <r>
    <s v="E35930"/>
    <s v="7310"/>
    <s v="00000"/>
    <s v="00000"/>
    <s v="000000"/>
    <s v="Estates &amp; Facilities"/>
    <s v="Legal / Prof Fees"/>
    <s v="Default"/>
    <s v="Default"/>
    <s v="Default"/>
    <n v="81.5"/>
    <d v="2019-05-01T00:00:00"/>
    <s v="Purchase Invoices"/>
    <s v="Payables"/>
    <s v="Journal Import 75307951:"/>
    <s v="Payables A 15534539 75307951"/>
    <s v="MAY-19 Purchase Invoices GBP"/>
    <d v="2019-05-24T00:00:00"/>
    <s v="SSCREPMAN,"/>
    <n v="28"/>
    <s v="Journal Import Created"/>
    <x v="382"/>
    <s v="603431042604195037INV"/>
    <d v="2019-05-13T00:00:00"/>
    <s v="Non-PO"/>
    <m/>
    <s v="Non PO Invoice"/>
    <m/>
    <s v="http://nww.docserv.wyss.nhs.uk/synergyiim/dist/?val=1130976_8458300_20190520161123"/>
    <m/>
    <m/>
    <m/>
    <s v="Planning and Business Development"/>
    <x v="1"/>
    <x v="1"/>
    <x v="1"/>
    <s v="7310 Legal / Prof Fees"/>
    <x v="1"/>
  </r>
  <r>
    <s v="E35930"/>
    <s v="7310"/>
    <s v="00000"/>
    <s v="00000"/>
    <s v="000000"/>
    <s v="Estates &amp; Facilities"/>
    <s v="Legal / Prof Fees"/>
    <s v="Default"/>
    <s v="Default"/>
    <s v="Default"/>
    <n v="-831"/>
    <d v="2019-05-01T00:00:00"/>
    <s v="Receiving"/>
    <s v="Cost Management"/>
    <s v="Journal Import 74369019:"/>
    <s v="Cost Management A 15368011 74369019 2"/>
    <s v="01-MAY-2019 Receiving GBP"/>
    <d v="2019-04-30T00:00:00"/>
    <s v="SSCREPMAN,"/>
    <n v="1875"/>
    <s v="Coxheath - Professional &amp; Legal Fees - Invoice 426014"/>
    <x v="0"/>
    <n v="165077117"/>
    <d v="2019-04-26T00:00:00"/>
    <m/>
    <m/>
    <m/>
    <s v="LONDON-4"/>
    <m/>
    <m/>
    <m/>
    <m/>
    <s v="Planning and Business Development"/>
    <x v="1"/>
    <x v="1"/>
    <x v="1"/>
    <s v="7310 Legal / Prof Fees"/>
    <x v="0"/>
  </r>
  <r>
    <s v="E35930"/>
    <s v="7310"/>
    <s v="00000"/>
    <s v="00000"/>
    <s v="000000"/>
    <s v="Estates &amp; Facilities"/>
    <s v="Legal / Prof Fees"/>
    <s v="Default"/>
    <s v="Default"/>
    <s v="Default"/>
    <n v="-147"/>
    <d v="2019-05-01T00:00:00"/>
    <s v="Receiving"/>
    <s v="Cost Management"/>
    <s v="Journal Import 74369019:"/>
    <s v="Cost Management A 15368011 74369019 2"/>
    <s v="01-MAY-2019 Receiving GBP"/>
    <d v="2019-04-30T00:00:00"/>
    <s v="SSCREPMAN,"/>
    <n v="1876"/>
    <s v="East Grinstead ACRP Lease @ East Grinstead Fire Station"/>
    <x v="0"/>
    <n v="165063135"/>
    <d v="2018-09-27T00:00:00"/>
    <m/>
    <m/>
    <m/>
    <s v="LONDON-4"/>
    <m/>
    <m/>
    <m/>
    <m/>
    <s v="Planning and Business Development"/>
    <x v="1"/>
    <x v="1"/>
    <x v="1"/>
    <s v="7310 Legal / Prof Fees"/>
    <x v="0"/>
  </r>
  <r>
    <s v="E35930"/>
    <s v="7310"/>
    <s v="00000"/>
    <s v="00000"/>
    <s v="000000"/>
    <s v="Estates &amp; Facilities"/>
    <s v="Legal / Prof Fees"/>
    <s v="Default"/>
    <s v="Default"/>
    <s v="Default"/>
    <n v="-18"/>
    <d v="2019-05-01T00:00:00"/>
    <s v="Receiving"/>
    <s v="Cost Management"/>
    <s v="Journal Import 74369019:"/>
    <s v="Cost Management A 15368011 74369019 2"/>
    <s v="01-MAY-2019 Receiving GBP"/>
    <d v="2019-04-30T00:00:00"/>
    <s v="SSCREPMAN,"/>
    <n v="1877"/>
    <s v="Steve Laker professional services  over multiple sites financial year - Invoice 941"/>
    <x v="365"/>
    <n v="165069232"/>
    <d v="2018-08-03T00:00:00"/>
    <m/>
    <m/>
    <m/>
    <s v="REIGATE"/>
    <m/>
    <m/>
    <m/>
    <m/>
    <s v="Planning and Business Development"/>
    <x v="1"/>
    <x v="1"/>
    <x v="1"/>
    <s v="7310 Legal / Prof Fees"/>
    <x v="0"/>
  </r>
  <r>
    <s v="E35930"/>
    <s v="7310"/>
    <s v="00000"/>
    <s v="00000"/>
    <s v="000000"/>
    <s v="Estates &amp; Facilities"/>
    <s v="Legal / Prof Fees"/>
    <s v="Default"/>
    <s v="Default"/>
    <s v="Default"/>
    <n v="18"/>
    <d v="2019-05-01T00:00:00"/>
    <s v="Receiving"/>
    <s v="Cost Management"/>
    <s v="Journal Import 75534076:"/>
    <s v="Cost Management A 15584521 75534076"/>
    <s v="31-MAY-2019 Receiving GBP"/>
    <d v="2019-05-31T00:00:00"/>
    <s v="SSCREPMAN,"/>
    <n v="1806"/>
    <s v="Steve Laker professional services  over multiple sites financial year - Invoice 941"/>
    <x v="365"/>
    <n v="165069232"/>
    <d v="2018-08-03T00:00:00"/>
    <m/>
    <m/>
    <m/>
    <s v="REIGATE"/>
    <m/>
    <m/>
    <m/>
    <m/>
    <s v="Planning and Business Development"/>
    <x v="1"/>
    <x v="1"/>
    <x v="1"/>
    <s v="7310 Legal / Prof Fees"/>
    <x v="0"/>
  </r>
  <r>
    <s v="E35930"/>
    <s v="7310"/>
    <s v="00000"/>
    <s v="F8235"/>
    <s v="000000"/>
    <s v="Estates &amp; Facilities"/>
    <s v="Legal / Prof Fees"/>
    <s v="Default"/>
    <s v="Bognor South ACRP"/>
    <s v="Default"/>
    <n v="-102"/>
    <d v="2019-05-01T00:00:00"/>
    <s v="Adjustment"/>
    <s v="Spreadsheet"/>
    <s v="SBS RYD APR-19 VAT ADJUSTMENT JOURNAL"/>
    <s v="Spreadsheet A 15611714 75657420"/>
    <s v="SBS RYD APR-19 VAT ADJUSTMENT JOURNAL Adjustment GBP"/>
    <d v="2019-06-04T00:00:00"/>
    <s v="SSC BRUCE, EMMA"/>
    <n v="1241"/>
    <s v="CAPSTICKS SOLICITORS-423157-0-https://nww.einvoice-prod.sbs.nhs.uk:8179/invoicepdf/a24a596e-8971-5796-8052-c52d57834600"/>
    <x v="22"/>
    <m/>
    <d v="2019-06-04T00:00:00"/>
    <m/>
    <s v="CAPSTICKS SOLICITORS-423157-0-"/>
    <m/>
    <m/>
    <s v="https://nww.einvoice-prod.sbs.nhs.uk:8179/invoicepdf/a24a596e-8971-5796-8052-c52d57834600"/>
    <m/>
    <m/>
    <m/>
    <s v="Planning and Business Development"/>
    <x v="1"/>
    <x v="1"/>
    <x v="1"/>
    <s v="7310 Legal / Prof Fees"/>
    <x v="1"/>
  </r>
  <r>
    <s v="E35930"/>
    <s v="7310"/>
    <s v="00000"/>
    <s v="F8235"/>
    <s v="000000"/>
    <s v="Estates &amp; Facilities"/>
    <s v="Legal / Prof Fees"/>
    <s v="Default"/>
    <s v="Bognor South ACRP"/>
    <s v="Default"/>
    <n v="199.2"/>
    <d v="2019-05-01T00:00:00"/>
    <s v="Purchase Invoices"/>
    <s v="Payables"/>
    <s v="Journal Import 74658633:"/>
    <s v="Payables A 15422218 74658633"/>
    <s v="MAY-19 Purchase Invoices GBP"/>
    <d v="2019-05-08T00:00:00"/>
    <s v="SSCREPMAN,"/>
    <n v="56"/>
    <s v="Journal Import Created"/>
    <x v="0"/>
    <n v="426018"/>
    <d v="2019-04-17T00:00:00"/>
    <n v="165077289"/>
    <m/>
    <s v="PO Invoice"/>
    <m/>
    <s v="https://nww.einvoice-prod.sbs.nhs.uk:8179/invoicepdf/6e7c2f19-a9f6-53c9-9a4b-8a6e5f3ab578"/>
    <n v="1"/>
    <n v="199"/>
    <m/>
    <s v="Planning and Business Development"/>
    <x v="1"/>
    <x v="1"/>
    <x v="1"/>
    <s v="7310 Legal / Prof Fees"/>
    <x v="0"/>
  </r>
  <r>
    <s v="E35930"/>
    <s v="7310"/>
    <s v="00000"/>
    <s v="F8235"/>
    <s v="000000"/>
    <s v="Estates &amp; Facilities"/>
    <s v="Legal / Prof Fees"/>
    <s v="Default"/>
    <s v="Bognor South ACRP"/>
    <s v="Default"/>
    <n v="-199.2"/>
    <d v="2019-05-01T00:00:00"/>
    <s v="Purchase Invoices"/>
    <s v="Payables"/>
    <s v="Journal Import 74658633:"/>
    <s v="Payables A 15422218 74658633"/>
    <s v="MAY-19 Purchase Invoices GBP"/>
    <d v="2019-05-08T00:00:00"/>
    <s v="SSCREPMAN,"/>
    <n v="57"/>
    <s v="Journal Import Created"/>
    <x v="0"/>
    <n v="426018"/>
    <d v="2019-04-17T00:00:00"/>
    <n v="165077289"/>
    <m/>
    <s v="PO Invoice"/>
    <m/>
    <s v="https://nww.einvoice-prod.sbs.nhs.uk:8179/invoicepdf/6e7c2f19-a9f6-53c9-9a4b-8a6e5f3ab578"/>
    <n v="1"/>
    <n v="-199"/>
    <m/>
    <s v="Planning and Business Development"/>
    <x v="1"/>
    <x v="1"/>
    <x v="1"/>
    <s v="7310 Legal / Prof Fees"/>
    <x v="0"/>
  </r>
  <r>
    <s v="E35930"/>
    <s v="7310"/>
    <s v="00000"/>
    <s v="F8235"/>
    <s v="000000"/>
    <s v="Estates &amp; Facilities"/>
    <s v="Legal / Prof Fees"/>
    <s v="Default"/>
    <s v="Bognor South ACRP"/>
    <s v="Default"/>
    <n v="1551.6"/>
    <d v="2019-05-01T00:00:00"/>
    <s v="Purchase Invoices"/>
    <s v="Payables"/>
    <s v="Journal Import 75305326:"/>
    <s v="Payables A 15533643 75305326"/>
    <s v="MAY-19 Purchase Invoices GBP"/>
    <d v="2019-05-24T00:00:00"/>
    <s v="SSCREPMAN,"/>
    <n v="44"/>
    <s v="Journal Import Created"/>
    <x v="0"/>
    <n v="428692"/>
    <d v="2019-05-17T00:00:00"/>
    <n v="165064187"/>
    <m/>
    <s v="PO Invoice"/>
    <m/>
    <s v="https://nww.einvoice-prod.sbs.nhs.uk:8179/invoicepdf/3ce89a0a-6658-5151-9d8f-c8ee6e275079"/>
    <n v="1"/>
    <n v="776"/>
    <m/>
    <s v="Planning and Business Development"/>
    <x v="1"/>
    <x v="1"/>
    <x v="1"/>
    <s v="7310 Legal / Prof Fees"/>
    <x v="0"/>
  </r>
  <r>
    <s v="E35930"/>
    <s v="7310"/>
    <s v="00000"/>
    <s v="F8235"/>
    <s v="000000"/>
    <s v="Estates &amp; Facilities"/>
    <s v="Legal / Prof Fees"/>
    <s v="Default"/>
    <s v="Bognor South ACRP"/>
    <s v="Default"/>
    <n v="-775.8"/>
    <d v="2019-05-01T00:00:00"/>
    <s v="Purchase Invoices"/>
    <s v="Payables"/>
    <s v="Journal Import 75305326:"/>
    <s v="Payables A 15533643 75305326"/>
    <s v="MAY-19 Purchase Invoices GBP"/>
    <d v="2019-05-24T00:00:00"/>
    <s v="SSCREPMAN,"/>
    <n v="45"/>
    <s v="Journal Import Created"/>
    <x v="0"/>
    <n v="428692"/>
    <d v="2019-05-17T00:00:00"/>
    <n v="165064187"/>
    <m/>
    <s v="PO Invoice"/>
    <m/>
    <s v="https://nww.einvoice-prod.sbs.nhs.uk:8179/invoicepdf/3ce89a0a-6658-5151-9d8f-c8ee6e275079"/>
    <n v="1"/>
    <n v="-776"/>
    <m/>
    <s v="Planning and Business Development"/>
    <x v="1"/>
    <x v="1"/>
    <x v="1"/>
    <s v="7310 Legal / Prof Fees"/>
    <x v="0"/>
  </r>
  <r>
    <s v="E35930"/>
    <s v="7310"/>
    <s v="00000"/>
    <s v="F8235"/>
    <s v="000000"/>
    <s v="Estates &amp; Facilities"/>
    <s v="Legal / Prof Fees"/>
    <s v="Default"/>
    <s v="Bognor South ACRP"/>
    <s v="Default"/>
    <n v="-775.8"/>
    <d v="2019-05-01T00:00:00"/>
    <s v="Purchase Invoices"/>
    <s v="Payables"/>
    <s v="Journal Import 75492896:"/>
    <s v="Payables A 15581439 75492896"/>
    <s v="MAY-19 Purchase Invoices GBP"/>
    <d v="2019-05-30T00:00:00"/>
    <s v="SSCREPMAN,"/>
    <n v="48"/>
    <s v="Journal Import Created"/>
    <x v="0"/>
    <n v="428692"/>
    <d v="2019-05-17T00:00:00"/>
    <n v="165077742"/>
    <m/>
    <s v="PO Invoice"/>
    <m/>
    <s v="https://nww.einvoice-prod.sbs.nhs.uk:8179/invoicepdf/3ce89a0a-6658-5151-9d8f-c8ee6e275079"/>
    <n v="1"/>
    <n v="-776"/>
    <m/>
    <s v="Planning and Business Development"/>
    <x v="1"/>
    <x v="1"/>
    <x v="1"/>
    <s v="7310 Legal / Prof Fees"/>
    <x v="0"/>
  </r>
  <r>
    <s v="E35930"/>
    <s v="7310"/>
    <s v="00000"/>
    <s v="F8235"/>
    <s v="000000"/>
    <s v="Estates &amp; Facilities"/>
    <s v="Legal / Prof Fees"/>
    <s v="Default"/>
    <s v="Bognor South ACRP"/>
    <s v="Default"/>
    <n v="-432.8"/>
    <d v="2019-05-01T00:00:00"/>
    <s v="Receiving"/>
    <s v="Cost Management"/>
    <s v="Journal Import 74369019:"/>
    <s v="Cost Management A 15368011 74369019 2"/>
    <s v="01-MAY-2019 Receiving GBP"/>
    <d v="2019-04-30T00:00:00"/>
    <s v="SSCREPMAN,"/>
    <n v="2149"/>
    <s v="Bognor South ACRP - Lease Works for new ACRP at Bognor Fire Station"/>
    <x v="0"/>
    <n v="165064187"/>
    <d v="2018-09-27T00:00:00"/>
    <m/>
    <m/>
    <m/>
    <s v="LONDON-4"/>
    <m/>
    <m/>
    <m/>
    <m/>
    <s v="Planning and Business Development"/>
    <x v="1"/>
    <x v="1"/>
    <x v="1"/>
    <s v="7310 Legal / Prof Fees"/>
    <x v="0"/>
  </r>
  <r>
    <s v="E35930"/>
    <s v="7310"/>
    <s v="00000"/>
    <s v="F8235"/>
    <s v="000000"/>
    <s v="Estates &amp; Facilities"/>
    <s v="Legal / Prof Fees"/>
    <s v="Default"/>
    <s v="Bognor South ACRP"/>
    <s v="Default"/>
    <n v="432.8"/>
    <d v="2019-05-01T00:00:00"/>
    <s v="Receiving"/>
    <s v="Cost Management"/>
    <s v="Journal Import 75534076:"/>
    <s v="Cost Management A 15584521 75534076"/>
    <s v="31-MAY-2019 Receiving GBP"/>
    <d v="2019-05-31T00:00:00"/>
    <s v="SSCREPMAN,"/>
    <n v="2019"/>
    <s v="Bognor South ACRP - Lease Works for new ACRP at Bognor Fire Station"/>
    <x v="0"/>
    <n v="165064187"/>
    <d v="2018-09-27T00:00:00"/>
    <m/>
    <m/>
    <m/>
    <s v="LONDON-4"/>
    <m/>
    <m/>
    <m/>
    <m/>
    <s v="Planning and Business Development"/>
    <x v="1"/>
    <x v="1"/>
    <x v="1"/>
    <s v="7310 Legal / Prof Fees"/>
    <x v="0"/>
  </r>
  <r>
    <s v="E35930"/>
    <s v="7310"/>
    <s v="00000"/>
    <s v="00000"/>
    <s v="000000"/>
    <s v="Estates &amp; Facilities"/>
    <s v="Legal / Prof Fees"/>
    <s v="Default"/>
    <s v="Default"/>
    <s v="Default"/>
    <n v="5500"/>
    <d v="2019-06-01T00:00:00"/>
    <s v="Accrual"/>
    <s v="Spreadsheet"/>
    <s v="M03 FBP1 Accruals"/>
    <s v="Spreadsheet A 15823827 76662838"/>
    <s v="RYD FIN BN 1920 03 015 Accrual GBP"/>
    <d v="2019-07-03T00:00:00"/>
    <s v="ZZZ NIKYAR, BILAL"/>
    <n v="48"/>
    <s v="Accrue Missing costs Legal / Prof Fees M03"/>
    <x v="383"/>
    <m/>
    <d v="2019-07-03T00:00:00"/>
    <m/>
    <s v="Accrue Missing costs Legal / Prof Fees M03"/>
    <m/>
    <m/>
    <m/>
    <m/>
    <m/>
    <m/>
    <s v="Planning and Business Development"/>
    <x v="1"/>
    <x v="1"/>
    <x v="1"/>
    <s v="7310 Legal / Prof Fees"/>
    <x v="1"/>
  </r>
  <r>
    <s v="E35930"/>
    <s v="7310"/>
    <s v="00000"/>
    <s v="00000"/>
    <s v="000000"/>
    <s v="Estates &amp; Facilities"/>
    <s v="Legal / Prof Fees"/>
    <s v="Default"/>
    <s v="Default"/>
    <s v="Default"/>
    <n v="-5500"/>
    <d v="2019-06-01T00:00:00"/>
    <s v="Accrual"/>
    <s v="Spreadsheet"/>
    <s v="Reverses &quot;RYD FIN CAM 1920 02 023 Accrual GBP&quot; journal entry of &quot;Spreadsheet A 15621791 75705927&quot; batch from &quot;MAY-19&quot;."/>
    <s v="Reverses &quot;RYD FIN CAM 1920 02 023 Accrual GBP&quot;11-JUN-19 17:48:43 - 75918047"/>
    <s v="Reverses &quot;RYD FIN CAM 1920 02 023 Accrual GBP&quot;11-JUN-19 17:48:43"/>
    <d v="2019-06-11T00:00:00"/>
    <s v="SSCREPMAN,"/>
    <n v="70"/>
    <s v="Accrue LAKERS LLP Estates Advisory  M02"/>
    <x v="23"/>
    <m/>
    <d v="2019-06-11T00:00:00"/>
    <m/>
    <s v="Accrue LAKERS LLP Estates Advisory  M02"/>
    <m/>
    <m/>
    <m/>
    <m/>
    <m/>
    <m/>
    <s v="Planning and Business Development"/>
    <x v="1"/>
    <x v="1"/>
    <x v="1"/>
    <s v="7310 Legal / Prof Fees"/>
    <x v="1"/>
  </r>
  <r>
    <s v="E35930"/>
    <s v="7310"/>
    <s v="00000"/>
    <s v="00000"/>
    <s v="000000"/>
    <s v="Estates &amp; Facilities"/>
    <s v="Legal / Prof Fees"/>
    <s v="Default"/>
    <s v="Default"/>
    <s v="Default"/>
    <n v="10230"/>
    <d v="2019-06-01T00:00:00"/>
    <s v="Purchase Invoices"/>
    <s v="Payables"/>
    <s v="Journal Import 75662778:"/>
    <s v="Payables A 15612791 75662778"/>
    <s v="JUN-19 Purchase Invoices GBP"/>
    <d v="2019-06-04T00:00:00"/>
    <s v="SSCREPMAN,"/>
    <n v="47"/>
    <s v="Journal Import Created"/>
    <x v="365"/>
    <n v="951"/>
    <d v="2019-05-31T00:00:00"/>
    <n v="165077291"/>
    <m/>
    <s v="PO Invoice"/>
    <m/>
    <s v="https://nww.einvoice-prod.sbs.nhs.uk:8179/invoicepdf/fb54b9a9-4294-580a-af75-05540118d16a"/>
    <n v="1"/>
    <n v="5115"/>
    <m/>
    <s v="Planning and Business Development"/>
    <x v="1"/>
    <x v="1"/>
    <x v="1"/>
    <s v="7310 Legal / Prof Fees"/>
    <x v="0"/>
  </r>
  <r>
    <s v="E35930"/>
    <s v="7310"/>
    <s v="00000"/>
    <s v="00000"/>
    <s v="000000"/>
    <s v="Estates &amp; Facilities"/>
    <s v="Legal / Prof Fees"/>
    <s v="Default"/>
    <s v="Default"/>
    <s v="Default"/>
    <n v="-5115"/>
    <d v="2019-06-01T00:00:00"/>
    <s v="Purchase Invoices"/>
    <s v="Payables"/>
    <s v="Journal Import 75662778:"/>
    <s v="Payables A 15612791 75662778"/>
    <s v="JUN-19 Purchase Invoices GBP"/>
    <d v="2019-06-04T00:00:00"/>
    <s v="SSCREPMAN,"/>
    <n v="48"/>
    <s v="Journal Import Created"/>
    <x v="365"/>
    <n v="951"/>
    <d v="2019-05-31T00:00:00"/>
    <n v="165077291"/>
    <m/>
    <s v="PO Invoice"/>
    <m/>
    <s v="https://nww.einvoice-prod.sbs.nhs.uk:8179/invoicepdf/fb54b9a9-4294-580a-af75-05540118d16a"/>
    <n v="1"/>
    <n v="-5115"/>
    <m/>
    <s v="Planning and Business Development"/>
    <x v="1"/>
    <x v="1"/>
    <x v="1"/>
    <s v="7310 Legal / Prof Fees"/>
    <x v="0"/>
  </r>
  <r>
    <s v="E35930"/>
    <s v="7310"/>
    <s v="00000"/>
    <s v="00000"/>
    <s v="000000"/>
    <s v="Estates &amp; Facilities"/>
    <s v="Legal / Prof Fees"/>
    <s v="Default"/>
    <s v="Default"/>
    <s v="Default"/>
    <n v="-18"/>
    <d v="2019-06-01T00:00:00"/>
    <s v="Receiving"/>
    <s v="Cost Management"/>
    <s v="Journal Import 75534076:"/>
    <s v="Cost Management A 15584521 75534076 2"/>
    <s v="01-JUN-2019 Receiving GBP"/>
    <d v="2019-05-31T00:00:00"/>
    <s v="SSCREPMAN,"/>
    <n v="1806"/>
    <s v="Steve Laker professional services  over multiple sites financial year - Invoice 941"/>
    <x v="365"/>
    <n v="165069232"/>
    <d v="2018-08-03T00:00:00"/>
    <m/>
    <m/>
    <m/>
    <s v="REIGATE"/>
    <m/>
    <m/>
    <m/>
    <m/>
    <s v="Planning and Business Development"/>
    <x v="1"/>
    <x v="1"/>
    <x v="1"/>
    <s v="7310 Legal / Prof Fees"/>
    <x v="0"/>
  </r>
  <r>
    <s v="E35930"/>
    <s v="7310"/>
    <s v="00000"/>
    <s v="00000"/>
    <s v="000000"/>
    <s v="Estates &amp; Facilities"/>
    <s v="Legal / Prof Fees"/>
    <s v="Default"/>
    <s v="Default"/>
    <s v="Default"/>
    <n v="18"/>
    <d v="2019-06-01T00:00:00"/>
    <s v="Receiving"/>
    <s v="Cost Management"/>
    <s v="Journal Import 76509517:"/>
    <s v="Cost Management A 15787163 76509517"/>
    <s v="28-JUN-2019 Receiving GBP"/>
    <d v="2019-06-28T00:00:00"/>
    <s v="SSCREPMAN,"/>
    <n v="1807"/>
    <s v="Steve Laker professional services  over multiple sites financial year - Invoice 941"/>
    <x v="365"/>
    <n v="165069232"/>
    <d v="2018-08-03T00:00:00"/>
    <m/>
    <m/>
    <m/>
    <s v="REIGATE"/>
    <m/>
    <m/>
    <m/>
    <m/>
    <s v="Planning and Business Development"/>
    <x v="1"/>
    <x v="1"/>
    <x v="1"/>
    <s v="7310 Legal / Prof Fees"/>
    <x v="0"/>
  </r>
  <r>
    <s v="E35930"/>
    <s v="7310"/>
    <s v="00000"/>
    <s v="F8235"/>
    <s v="000000"/>
    <s v="Estates &amp; Facilities"/>
    <s v="Legal / Prof Fees"/>
    <s v="Default"/>
    <s v="Bognor South ACRP"/>
    <s v="Default"/>
    <n v="-432.8"/>
    <d v="2019-06-01T00:00:00"/>
    <s v="Receiving"/>
    <s v="Cost Management"/>
    <s v="Journal Import 75534076:"/>
    <s v="Cost Management A 15584521 75534076 2"/>
    <s v="01-JUN-2019 Receiving GBP"/>
    <d v="2019-05-31T00:00:00"/>
    <s v="SSCREPMAN,"/>
    <n v="2019"/>
    <s v="Bognor South ACRP - Lease Works for new ACRP at Bognor Fire Station"/>
    <x v="0"/>
    <n v="165064187"/>
    <d v="2018-09-27T00:00:00"/>
    <m/>
    <m/>
    <m/>
    <s v="LONDON-4"/>
    <m/>
    <m/>
    <m/>
    <m/>
    <s v="Planning and Business Development"/>
    <x v="1"/>
    <x v="1"/>
    <x v="1"/>
    <s v="7310 Legal / Prof Fees"/>
    <x v="0"/>
  </r>
  <r>
    <s v="E35930"/>
    <s v="7310"/>
    <s v="00000"/>
    <s v="00000"/>
    <s v="000000"/>
    <s v="Estates &amp; Facilities"/>
    <s v="Legal / Prof Fees"/>
    <s v="Default"/>
    <s v="Default"/>
    <s v="Default"/>
    <n v="-5500"/>
    <d v="2019-07-01T00:00:00"/>
    <s v="Accrual"/>
    <s v="Spreadsheet"/>
    <s v="Reverses &quot;RYD FIN BN 1920 03 015 Accrual GBP&quot; journal entry of &quot;Spreadsheet A 15823827 76662838&quot; batch from &quot;JUN-19&quot;."/>
    <s v="Reverses &quot;RYD FIN BN 1920 03 015 Accrual GBP&quot;09-JUL-19 17:50:43 - 76886284"/>
    <s v="Reverses &quot;RYD FIN BN 1920 03 015 Accrual GBP&quot;09-JUL-19 17:50:43"/>
    <d v="2019-07-09T00:00:00"/>
    <s v="SSCREPMAN,"/>
    <n v="48"/>
    <s v="Accrue Missing costs Legal / Prof Fees M03"/>
    <x v="384"/>
    <m/>
    <d v="2019-07-09T00:00:00"/>
    <m/>
    <s v="Accrue Missing costs Legal / Prof Fees M03"/>
    <m/>
    <m/>
    <m/>
    <m/>
    <m/>
    <m/>
    <s v="Planning and Business Development"/>
    <x v="1"/>
    <x v="1"/>
    <x v="1"/>
    <s v="7310 Legal / Prof Fees"/>
    <x v="1"/>
  </r>
  <r>
    <s v="E35930"/>
    <s v="7310"/>
    <s v="00000"/>
    <s v="00000"/>
    <s v="000000"/>
    <s v="Estates &amp; Facilities"/>
    <s v="Legal / Prof Fees"/>
    <s v="Default"/>
    <s v="Default"/>
    <s v="Default"/>
    <n v="736"/>
    <d v="2019-07-01T00:00:00"/>
    <s v="Purchase Invoices"/>
    <s v="Payables"/>
    <s v="Journal Import 76588980:"/>
    <s v="Payables A 15806573 76588980"/>
    <s v="JUL-19 Purchase Invoices GBP"/>
    <d v="2019-07-01T00:00:00"/>
    <s v="SSCREPMAN,"/>
    <n v="36"/>
    <s v="Journal Import Created"/>
    <x v="0"/>
    <n v="430671"/>
    <d v="2019-06-16T00:00:00"/>
    <n v="165078325"/>
    <m/>
    <s v="PO Invoice"/>
    <m/>
    <s v="https://nww.einvoice-prod.sbs.nhs.uk:8179/invoicepdf/b0874f89-4384-55e7-a82b-c275f483735a"/>
    <n v="1"/>
    <n v="736"/>
    <m/>
    <s v="Planning and Business Development"/>
    <x v="1"/>
    <x v="1"/>
    <x v="1"/>
    <s v="7310 Legal / Prof Fees"/>
    <x v="0"/>
  </r>
  <r>
    <s v="E35930"/>
    <s v="7310"/>
    <s v="00000"/>
    <s v="00000"/>
    <s v="000000"/>
    <s v="Estates &amp; Facilities"/>
    <s v="Legal / Prof Fees"/>
    <s v="Default"/>
    <s v="Default"/>
    <s v="Default"/>
    <n v="-736"/>
    <d v="2019-07-01T00:00:00"/>
    <s v="Purchase Invoices"/>
    <s v="Payables"/>
    <s v="Journal Import 76588980:"/>
    <s v="Payables A 15806573 76588980"/>
    <s v="JUL-19 Purchase Invoices GBP"/>
    <d v="2019-07-01T00:00:00"/>
    <s v="SSCREPMAN,"/>
    <n v="37"/>
    <s v="Journal Import Created"/>
    <x v="0"/>
    <n v="430671"/>
    <d v="2019-06-16T00:00:00"/>
    <n v="165078325"/>
    <m/>
    <s v="PO Invoice"/>
    <m/>
    <s v="https://nww.einvoice-prod.sbs.nhs.uk:8179/invoicepdf/b0874f89-4384-55e7-a82b-c275f483735a"/>
    <n v="1"/>
    <n v="-736"/>
    <m/>
    <s v="Planning and Business Development"/>
    <x v="1"/>
    <x v="1"/>
    <x v="1"/>
    <s v="7310 Legal / Prof Fees"/>
    <x v="0"/>
  </r>
  <r>
    <s v="E35930"/>
    <s v="7310"/>
    <s v="00000"/>
    <s v="00000"/>
    <s v="000000"/>
    <s v="Estates &amp; Facilities"/>
    <s v="Legal / Prof Fees"/>
    <s v="Default"/>
    <s v="Default"/>
    <s v="Default"/>
    <n v="10725"/>
    <d v="2019-07-01T00:00:00"/>
    <s v="Purchase Invoices"/>
    <s v="Payables"/>
    <s v="Journal Import 76734686:"/>
    <s v="Payables A 15842465 76734686"/>
    <s v="JUL-19 Purchase Invoices GBP"/>
    <d v="2019-07-05T00:00:00"/>
    <s v="SSCREPMAN,"/>
    <n v="17"/>
    <s v="Journal Import Created"/>
    <x v="365"/>
    <n v="952"/>
    <d v="2019-07-01T00:00:00"/>
    <n v="165077291"/>
    <m/>
    <s v="PO Invoice"/>
    <m/>
    <s v="https://nww.einvoice-prod.sbs.nhs.uk:8179/invoicepdf/9423345a-8a50-5628-93e7-b15d1f8ae983"/>
    <n v="1"/>
    <n v="5363"/>
    <m/>
    <s v="Planning and Business Development"/>
    <x v="1"/>
    <x v="1"/>
    <x v="1"/>
    <s v="7310 Legal / Prof Fees"/>
    <x v="0"/>
  </r>
  <r>
    <s v="E35930"/>
    <s v="7310"/>
    <s v="00000"/>
    <s v="00000"/>
    <s v="000000"/>
    <s v="Estates &amp; Facilities"/>
    <s v="Legal / Prof Fees"/>
    <s v="Default"/>
    <s v="Default"/>
    <s v="Default"/>
    <n v="-5362.5"/>
    <d v="2019-07-01T00:00:00"/>
    <s v="Purchase Invoices"/>
    <s v="Payables"/>
    <s v="Journal Import 76734686:"/>
    <s v="Payables A 15842465 76734686"/>
    <s v="JUL-19 Purchase Invoices GBP"/>
    <d v="2019-07-05T00:00:00"/>
    <s v="SSCREPMAN,"/>
    <n v="18"/>
    <s v="Journal Import Created"/>
    <x v="365"/>
    <n v="952"/>
    <d v="2019-07-01T00:00:00"/>
    <n v="165077291"/>
    <m/>
    <s v="PO Invoice"/>
    <m/>
    <s v="https://nww.einvoice-prod.sbs.nhs.uk:8179/invoicepdf/9423345a-8a50-5628-93e7-b15d1f8ae983"/>
    <n v="1"/>
    <n v="-5363"/>
    <m/>
    <s v="Planning and Business Development"/>
    <x v="1"/>
    <x v="1"/>
    <x v="1"/>
    <s v="7310 Legal / Prof Fees"/>
    <x v="0"/>
  </r>
  <r>
    <s v="E35930"/>
    <s v="7310"/>
    <s v="00000"/>
    <s v="00000"/>
    <s v="000000"/>
    <s v="Estates &amp; Facilities"/>
    <s v="Legal / Prof Fees"/>
    <s v="Default"/>
    <s v="Default"/>
    <s v="Default"/>
    <n v="206.4"/>
    <d v="2019-07-01T00:00:00"/>
    <s v="Purchase Invoices"/>
    <s v="Payables"/>
    <s v="Journal Import 77414457:"/>
    <s v="Payables A 15982727 77414457"/>
    <s v="JUL-19 Purchase Invoices GBP"/>
    <d v="2019-07-25T00:00:00"/>
    <s v="SSCREPMAN,"/>
    <n v="28"/>
    <s v="Journal Import Created"/>
    <x v="0"/>
    <n v="433313"/>
    <d v="2019-07-15T00:00:00"/>
    <n v="165073469"/>
    <m/>
    <s v="PO Invoice"/>
    <m/>
    <s v="https://nww.einvoice-prod.sbs.nhs.uk:8179/invoicepdf/e29c469a-5179-50ce-b4af-6cb9fec93d63"/>
    <n v="1"/>
    <n v="206"/>
    <m/>
    <s v="Planning and Business Development"/>
    <x v="1"/>
    <x v="1"/>
    <x v="1"/>
    <s v="7310 Legal / Prof Fees"/>
    <x v="0"/>
  </r>
  <r>
    <s v="E35930"/>
    <s v="7310"/>
    <s v="00000"/>
    <s v="00000"/>
    <s v="000000"/>
    <s v="Estates &amp; Facilities"/>
    <s v="Legal / Prof Fees"/>
    <s v="Default"/>
    <s v="Default"/>
    <s v="Default"/>
    <n v="384"/>
    <d v="2019-07-01T00:00:00"/>
    <s v="Purchase Invoices"/>
    <s v="Payables"/>
    <s v="Journal Import 77499809:"/>
    <s v="Payables A 16010512 77499809"/>
    <s v="JUL-19 Purchase Invoices GBP"/>
    <d v="2019-07-29T00:00:00"/>
    <s v="SSCREPMAN,"/>
    <n v="11"/>
    <s v="Journal Import Created"/>
    <x v="0"/>
    <n v="433306"/>
    <d v="2019-07-15T00:00:00"/>
    <n v="165042377"/>
    <m/>
    <s v="PO Invoice"/>
    <m/>
    <s v="https://nww.einvoice-prod.sbs.nhs.uk:8179/invoicepdf/6930aa66-3baa-54fe-b234-f79280d3919e"/>
    <n v="1"/>
    <n v="384"/>
    <m/>
    <s v="Planning and Business Development"/>
    <x v="1"/>
    <x v="1"/>
    <x v="1"/>
    <s v="7310 Legal / Prof Fees"/>
    <x v="0"/>
  </r>
  <r>
    <s v="E35930"/>
    <s v="7310"/>
    <s v="00000"/>
    <s v="00000"/>
    <s v="000000"/>
    <s v="Estates &amp; Facilities"/>
    <s v="Legal / Prof Fees"/>
    <s v="Default"/>
    <s v="Default"/>
    <s v="Default"/>
    <n v="-18"/>
    <d v="2019-07-01T00:00:00"/>
    <s v="Receiving"/>
    <s v="Cost Management"/>
    <s v="Journal Import 76509517:"/>
    <s v="Cost Management A 15787163 76509517 2"/>
    <s v="01-JUL-2019 Receiving GBP"/>
    <d v="2019-06-28T00:00:00"/>
    <s v="SSCREPMAN,"/>
    <n v="1807"/>
    <s v="Steve Laker professional services  over multiple sites financial year - Invoice 941"/>
    <x v="365"/>
    <n v="165069232"/>
    <d v="2018-08-03T00:00:00"/>
    <m/>
    <m/>
    <m/>
    <s v="REIGATE"/>
    <m/>
    <m/>
    <m/>
    <m/>
    <s v="Planning and Business Development"/>
    <x v="1"/>
    <x v="1"/>
    <x v="1"/>
    <s v="7310 Legal / Prof Fees"/>
    <x v="0"/>
  </r>
  <r>
    <s v="E35930"/>
    <s v="7310"/>
    <s v="00000"/>
    <s v="00000"/>
    <s v="000000"/>
    <s v="Estates &amp; Facilities"/>
    <s v="Legal / Prof Fees"/>
    <s v="Default"/>
    <s v="Default"/>
    <s v="Default"/>
    <n v="18"/>
    <d v="2019-07-01T00:00:00"/>
    <s v="Receiving"/>
    <s v="Cost Management"/>
    <s v="Journal Import 77620373:"/>
    <s v="Cost Management A 16024388 77620373"/>
    <s v="31-JUL-2019 Receiving GBP"/>
    <d v="2019-07-31T00:00:00"/>
    <s v="SSCREPMAN,"/>
    <n v="1828"/>
    <s v="Steve Laker professional services  over multiple sites financial year - Invoice 941"/>
    <x v="365"/>
    <n v="165069232"/>
    <d v="2018-08-03T00:00:00"/>
    <m/>
    <m/>
    <m/>
    <s v="REIGATE"/>
    <m/>
    <m/>
    <m/>
    <m/>
    <s v="Planning and Business Development"/>
    <x v="1"/>
    <x v="1"/>
    <x v="1"/>
    <s v="7310 Legal / Prof Fees"/>
    <x v="0"/>
  </r>
  <r>
    <s v="E35930"/>
    <s v="7310"/>
    <s v="00000"/>
    <s v="F8235"/>
    <s v="000000"/>
    <s v="Estates &amp; Facilities"/>
    <s v="Legal / Prof Fees"/>
    <s v="Default"/>
    <s v="Bognor South ACRP"/>
    <s v="Default"/>
    <n v="404"/>
    <d v="2019-07-01T00:00:00"/>
    <s v="Purchase Invoices"/>
    <s v="Payables"/>
    <s v="Journal Import 76588980:"/>
    <s v="Payables A 15806573 76588980"/>
    <s v="JUL-19 Purchase Invoices GBP"/>
    <d v="2019-07-01T00:00:00"/>
    <s v="SSCREPMAN,"/>
    <n v="51"/>
    <s v="Journal Import Created"/>
    <x v="0"/>
    <n v="430673"/>
    <d v="2019-06-16T00:00:00"/>
    <n v="165078325"/>
    <m/>
    <s v="PO Invoice"/>
    <m/>
    <s v="https://nww.einvoice-prod.sbs.nhs.uk:8179/invoicepdf/ac62a006-33b5-503e-a69f-c39f64067200"/>
    <n v="1"/>
    <n v="202"/>
    <m/>
    <s v="Planning and Business Development"/>
    <x v="1"/>
    <x v="1"/>
    <x v="1"/>
    <s v="7310 Legal / Prof Fees"/>
    <x v="0"/>
  </r>
  <r>
    <s v="E35930"/>
    <s v="7310"/>
    <s v="00000"/>
    <s v="F8235"/>
    <s v="000000"/>
    <s v="Estates &amp; Facilities"/>
    <s v="Legal / Prof Fees"/>
    <s v="Default"/>
    <s v="Bognor South ACRP"/>
    <s v="Default"/>
    <n v="-404"/>
    <d v="2019-07-01T00:00:00"/>
    <s v="Purchase Invoices"/>
    <s v="Payables"/>
    <s v="Journal Import 76588980:"/>
    <s v="Payables A 15806573 76588980"/>
    <s v="JUL-19 Purchase Invoices GBP"/>
    <d v="2019-07-01T00:00:00"/>
    <s v="SSCREPMAN,"/>
    <n v="52"/>
    <s v="Journal Import Created"/>
    <x v="0"/>
    <n v="430673"/>
    <d v="2019-06-16T00:00:00"/>
    <n v="165078325"/>
    <m/>
    <s v="PO Invoice"/>
    <m/>
    <s v="https://nww.einvoice-prod.sbs.nhs.uk:8179/invoicepdf/ac62a006-33b5-503e-a69f-c39f64067200"/>
    <n v="1"/>
    <n v="-202"/>
    <m/>
    <s v="Planning and Business Development"/>
    <x v="1"/>
    <x v="1"/>
    <x v="1"/>
    <s v="7310 Legal / Prof Fees"/>
    <x v="0"/>
  </r>
  <r>
    <s v="E35930"/>
    <s v="7310"/>
    <s v="00000"/>
    <s v="F8235"/>
    <s v="000000"/>
    <s v="Estates &amp; Facilities"/>
    <s v="Legal / Prof Fees"/>
    <s v="Default"/>
    <s v="Bognor South ACRP"/>
    <s v="Default"/>
    <n v="1078"/>
    <d v="2019-07-01T00:00:00"/>
    <s v="Purchase Invoices"/>
    <s v="Payables"/>
    <s v="Journal Import 77499809:"/>
    <s v="Payables A 16010512 77499809"/>
    <s v="JUL-19 Purchase Invoices GBP"/>
    <d v="2019-07-29T00:00:00"/>
    <s v="SSCREPMAN,"/>
    <n v="16"/>
    <s v="Journal Import Created"/>
    <x v="0"/>
    <n v="433309"/>
    <d v="2019-07-15T00:00:00"/>
    <n v="165064187"/>
    <m/>
    <s v="PO Invoice"/>
    <m/>
    <s v="https://nww.einvoice-prod.sbs.nhs.uk:8179/invoicepdf/d1da1282-8703-525c-82bc-a249a94d6fe0"/>
    <n v="1"/>
    <n v="539"/>
    <m/>
    <s v="Planning and Business Development"/>
    <x v="1"/>
    <x v="1"/>
    <x v="1"/>
    <s v="7310 Legal / Prof Fees"/>
    <x v="0"/>
  </r>
  <r>
    <s v="E35930"/>
    <s v="7310"/>
    <s v="00000"/>
    <s v="F8235"/>
    <s v="000000"/>
    <s v="Estates &amp; Facilities"/>
    <s v="Legal / Prof Fees"/>
    <s v="Default"/>
    <s v="Bognor South ACRP"/>
    <s v="Default"/>
    <n v="-539"/>
    <d v="2019-07-01T00:00:00"/>
    <s v="Purchase Invoices"/>
    <s v="Payables"/>
    <s v="Journal Import 77499809:"/>
    <s v="Payables A 16010512 77499809"/>
    <s v="JUL-19 Purchase Invoices GBP"/>
    <d v="2019-07-29T00:00:00"/>
    <s v="SSCREPMAN,"/>
    <n v="17"/>
    <s v="Journal Import Created"/>
    <x v="0"/>
    <n v="433309"/>
    <d v="2019-07-15T00:00:00"/>
    <n v="165064187"/>
    <m/>
    <s v="PO Invoice"/>
    <m/>
    <s v="https://nww.einvoice-prod.sbs.nhs.uk:8179/invoicepdf/d1da1282-8703-525c-82bc-a249a94d6fe0"/>
    <n v="1"/>
    <n v="-539"/>
    <m/>
    <s v="Planning and Business Development"/>
    <x v="1"/>
    <x v="1"/>
    <x v="1"/>
    <s v="7310 Legal / Prof Fees"/>
    <x v="0"/>
  </r>
  <r>
    <s v="E35930"/>
    <s v="7310"/>
    <s v="00000"/>
    <s v="F8235"/>
    <s v="000000"/>
    <s v="Estates &amp; Facilities"/>
    <s v="Legal / Prof Fees"/>
    <s v="Default"/>
    <s v="Bognor South ACRP"/>
    <s v="Default"/>
    <n v="-539"/>
    <d v="2019-07-01T00:00:00"/>
    <s v="Purchase Invoices"/>
    <s v="Payables"/>
    <s v="Journal Import 77619532:"/>
    <s v="Payables A 16026138 77619532"/>
    <s v="JUL-19 Purchase Invoices GBP"/>
    <d v="2019-07-31T00:00:00"/>
    <s v="SSCREPMAN,"/>
    <n v="23"/>
    <s v="Journal Import Created"/>
    <x v="0"/>
    <n v="433309"/>
    <d v="2019-07-15T00:00:00"/>
    <n v="165078325"/>
    <m/>
    <s v="PO Invoice"/>
    <m/>
    <s v="https://nww.einvoice-prod.sbs.nhs.uk:8179/invoicepdf/d1da1282-8703-525c-82bc-a249a94d6fe0"/>
    <n v="1"/>
    <n v="-539"/>
    <m/>
    <s v="Planning and Business Development"/>
    <x v="1"/>
    <x v="1"/>
    <x v="1"/>
    <s v="7310 Legal / Prof Fees"/>
    <x v="0"/>
  </r>
  <r>
    <s v="E35930"/>
    <s v="7310"/>
    <s v="00000"/>
    <s v="F8235"/>
    <s v="000000"/>
    <s v="Estates &amp; Facilities"/>
    <s v="Legal / Prof Fees"/>
    <s v="Default"/>
    <s v="Bognor South ACRP"/>
    <s v="Default"/>
    <n v="432.8"/>
    <d v="2019-07-01T00:00:00"/>
    <s v="Receiving"/>
    <s v="Cost Management"/>
    <s v="Journal Import 77620373:"/>
    <s v="Cost Management A 16024388 77620373"/>
    <s v="31-JUL-2019 Receiving GBP"/>
    <d v="2019-07-31T00:00:00"/>
    <s v="SSCREPMAN,"/>
    <n v="2062"/>
    <s v="Bognor South ACRP - Lease Works for new ACRP at Bognor Fire Station"/>
    <x v="0"/>
    <n v="165064187"/>
    <d v="2018-09-27T00:00:00"/>
    <m/>
    <m/>
    <m/>
    <s v="LONDON-4"/>
    <m/>
    <m/>
    <m/>
    <m/>
    <s v="Planning and Business Development"/>
    <x v="1"/>
    <x v="1"/>
    <x v="1"/>
    <s v="7310 Legal / Prof Fees"/>
    <x v="0"/>
  </r>
  <r>
    <s v="E35930"/>
    <s v="7310"/>
    <s v="00000"/>
    <s v="00000"/>
    <s v="000000"/>
    <s v="Estates &amp; Facilities"/>
    <s v="Legal / Prof Fees"/>
    <s v="Default"/>
    <s v="Default"/>
    <s v="Default"/>
    <n v="-1302.5"/>
    <d v="2019-08-01T00:00:00"/>
    <s v="Adjustment"/>
    <s v="Spreadsheet"/>
    <s v="Capital M05 Adjustments"/>
    <s v="Spreadsheet A 16298017 78844764"/>
    <s v="RYD FIN RSM 1920 05 008 Adjustment GBP Adjustment GBP"/>
    <d v="2019-09-06T00:00:00"/>
    <s v="RYD MURPHY, RACHEL"/>
    <n v="28"/>
    <s v="Lakers - 953 - https://nww.einvoice-prod.sbs.nhs.uk:8179/invoicepdf/f599729a-c301-55ff-8119-806f0dcfb53f"/>
    <x v="385"/>
    <m/>
    <d v="2019-09-05T00:00:00"/>
    <m/>
    <s v="Lakers - 953 -"/>
    <m/>
    <m/>
    <s v="https://nww.einvoice-prod.sbs.nhs.uk:8179/invoicepdf/f599729a-c301-55ff-8119-806f0dcfb53f"/>
    <m/>
    <m/>
    <m/>
    <s v="Planning and Business Development"/>
    <x v="1"/>
    <x v="1"/>
    <x v="1"/>
    <s v="7310 Legal / Prof Fees"/>
    <x v="1"/>
  </r>
  <r>
    <s v="E35930"/>
    <s v="7310"/>
    <s v="00000"/>
    <s v="00000"/>
    <s v="000000"/>
    <s v="Estates &amp; Facilities"/>
    <s v="Legal / Prof Fees"/>
    <s v="Default"/>
    <s v="Default"/>
    <s v="Default"/>
    <n v="-1402.5"/>
    <d v="2019-08-01T00:00:00"/>
    <s v="Adjustment"/>
    <s v="Spreadsheet"/>
    <s v="Capital M05 Adjustments"/>
    <s v="Spreadsheet A 16298017 78844764"/>
    <s v="RYD FIN RSM 1920 05 008 Adjustment GBP Adjustment GBP"/>
    <d v="2019-09-06T00:00:00"/>
    <s v="RYD MURPHY, RACHEL"/>
    <n v="29"/>
    <s v="Lakers - 954 - https://nww.einvoice-prod.sbs.nhs.uk:8179/invoicepdf/7fc7a132-0448-5a30-8d82-7ad7b04e3516"/>
    <x v="385"/>
    <m/>
    <d v="2019-09-05T00:00:00"/>
    <m/>
    <s v="Lakers - 954 -"/>
    <m/>
    <m/>
    <s v="https://nww.einvoice-prod.sbs.nhs.uk:8179/invoicepdf/7fc7a132-0448-5a30-8d82-7ad7b04e3516"/>
    <m/>
    <m/>
    <m/>
    <s v="Planning and Business Development"/>
    <x v="1"/>
    <x v="1"/>
    <x v="1"/>
    <s v="7310 Legal / Prof Fees"/>
    <x v="1"/>
  </r>
  <r>
    <s v="E35930"/>
    <s v="7310"/>
    <s v="00000"/>
    <s v="00000"/>
    <s v="000000"/>
    <s v="Estates &amp; Facilities"/>
    <s v="Legal / Prof Fees"/>
    <s v="Default"/>
    <s v="Default"/>
    <s v="Default"/>
    <n v="-1842.5"/>
    <d v="2019-08-01T00:00:00"/>
    <s v="Adjustment"/>
    <s v="Spreadsheet"/>
    <s v="Capital M05 Adjustments"/>
    <s v="Spreadsheet A 16298017 78844764"/>
    <s v="RYD FIN RSM 1920 05 008 Adjustment GBP Adjustment GBP"/>
    <d v="2019-09-06T00:00:00"/>
    <s v="RYD MURPHY, RACHEL"/>
    <n v="30"/>
    <s v="Lakers - 952 - https://nww.einvoice-prod.sbs.nhs.uk:8179/invoicepdf/9423345a-8a50-5628-93e7-b15d1f8ae983"/>
    <x v="385"/>
    <m/>
    <d v="2019-09-05T00:00:00"/>
    <m/>
    <s v="Lakers - 952 -"/>
    <m/>
    <m/>
    <s v="https://nww.einvoice-prod.sbs.nhs.uk:8179/invoicepdf/9423345a-8a50-5628-93e7-b15d1f8ae983"/>
    <m/>
    <m/>
    <m/>
    <s v="Planning and Business Development"/>
    <x v="1"/>
    <x v="1"/>
    <x v="1"/>
    <s v="7310 Legal / Prof Fees"/>
    <x v="1"/>
  </r>
  <r>
    <s v="E35930"/>
    <s v="7310"/>
    <s v="00000"/>
    <s v="00000"/>
    <s v="000000"/>
    <s v="Estates &amp; Facilities"/>
    <s v="Legal / Prof Fees"/>
    <s v="Default"/>
    <s v="Default"/>
    <s v="Default"/>
    <n v="-2337.5"/>
    <d v="2019-08-01T00:00:00"/>
    <s v="Adjustment"/>
    <s v="Spreadsheet"/>
    <s v="Capital M05 Adjustments"/>
    <s v="Spreadsheet A 16298017 78844764"/>
    <s v="RYD FIN RSM 1920 05 008 Adjustment GBP Adjustment GBP"/>
    <d v="2019-09-06T00:00:00"/>
    <s v="RYD MURPHY, RACHEL"/>
    <n v="31"/>
    <s v="Lakers - 951 - https://nww.einvoice-prod.sbs.nhs.uk:8179/invoicepdf/fb54b9a9-4294-580a-af75-05540118d16a"/>
    <x v="385"/>
    <m/>
    <d v="2019-09-05T00:00:00"/>
    <m/>
    <s v="Lakers - 951 -"/>
    <m/>
    <m/>
    <s v="https://nww.einvoice-prod.sbs.nhs.uk:8179/invoicepdf/fb54b9a9-4294-580a-af75-05540118d16a"/>
    <m/>
    <m/>
    <m/>
    <s v="Planning and Business Development"/>
    <x v="1"/>
    <x v="1"/>
    <x v="1"/>
    <s v="7310 Legal / Prof Fees"/>
    <x v="1"/>
  </r>
  <r>
    <s v="E35930"/>
    <s v="7310"/>
    <s v="00000"/>
    <s v="00000"/>
    <s v="000000"/>
    <s v="Estates &amp; Facilities"/>
    <s v="Legal / Prof Fees"/>
    <s v="Default"/>
    <s v="Default"/>
    <s v="Default"/>
    <n v="-384"/>
    <d v="2019-08-01T00:00:00"/>
    <s v="Purchase Invoices"/>
    <s v="Payables"/>
    <s v="Journal Import 77660838:"/>
    <s v="Payables A 16033650 77660838"/>
    <s v="AUG-19 Purchase Invoices GBP"/>
    <d v="2019-08-01T00:00:00"/>
    <s v="SSCREPMAN,"/>
    <n v="48"/>
    <s v="Journal Import Created"/>
    <x v="0"/>
    <n v="433306"/>
    <d v="2019-07-15T00:00:00"/>
    <n v="165078325"/>
    <m/>
    <s v="PO Invoice"/>
    <m/>
    <s v="https://nww.einvoice-prod.sbs.nhs.uk:8179/invoicepdf/6930aa66-3baa-54fe-b234-f79280d3919e"/>
    <n v="1"/>
    <n v="-384"/>
    <m/>
    <s v="Planning and Business Development"/>
    <x v="1"/>
    <x v="1"/>
    <x v="1"/>
    <s v="7310 Legal / Prof Fees"/>
    <x v="0"/>
  </r>
  <r>
    <s v="E35930"/>
    <s v="7310"/>
    <s v="00000"/>
    <s v="00000"/>
    <s v="000000"/>
    <s v="Estates &amp; Facilities"/>
    <s v="Legal / Prof Fees"/>
    <s v="Default"/>
    <s v="Default"/>
    <s v="Default"/>
    <n v="11055"/>
    <d v="2019-08-01T00:00:00"/>
    <s v="Purchase Invoices"/>
    <s v="Payables"/>
    <s v="Journal Import 77755459:"/>
    <s v="Payables A 16065487 77755459"/>
    <s v="AUG-19 Purchase Invoices GBP"/>
    <d v="2019-08-05T00:00:00"/>
    <s v="SSCREPMAN,"/>
    <n v="14"/>
    <s v="Journal Import Created"/>
    <x v="365"/>
    <n v="953"/>
    <d v="2019-07-31T00:00:00"/>
    <n v="165077291"/>
    <m/>
    <s v="PO Invoice"/>
    <m/>
    <s v="https://nww.einvoice-prod.sbs.nhs.uk:8179/invoicepdf/f599729a-c301-55ff-8119-806f0dcfb53f"/>
    <n v="1"/>
    <n v="5528"/>
    <m/>
    <s v="Planning and Business Development"/>
    <x v="1"/>
    <x v="1"/>
    <x v="1"/>
    <s v="7310 Legal / Prof Fees"/>
    <x v="0"/>
  </r>
  <r>
    <s v="E35930"/>
    <s v="7310"/>
    <s v="00000"/>
    <s v="00000"/>
    <s v="000000"/>
    <s v="Estates &amp; Facilities"/>
    <s v="Legal / Prof Fees"/>
    <s v="Default"/>
    <s v="Default"/>
    <s v="Default"/>
    <n v="-5527.5"/>
    <d v="2019-08-01T00:00:00"/>
    <s v="Purchase Invoices"/>
    <s v="Payables"/>
    <s v="Journal Import 77755459:"/>
    <s v="Payables A 16065487 77755459"/>
    <s v="AUG-19 Purchase Invoices GBP"/>
    <d v="2019-08-05T00:00:00"/>
    <s v="SSCREPMAN,"/>
    <n v="15"/>
    <s v="Journal Import Created"/>
    <x v="365"/>
    <n v="953"/>
    <d v="2019-07-31T00:00:00"/>
    <n v="165077291"/>
    <m/>
    <s v="PO Invoice"/>
    <m/>
    <s v="https://nww.einvoice-prod.sbs.nhs.uk:8179/invoicepdf/f599729a-c301-55ff-8119-806f0dcfb53f"/>
    <n v="1"/>
    <n v="-5528"/>
    <m/>
    <s v="Planning and Business Development"/>
    <x v="1"/>
    <x v="1"/>
    <x v="1"/>
    <s v="7310 Legal / Prof Fees"/>
    <x v="0"/>
  </r>
  <r>
    <s v="E35930"/>
    <s v="7310"/>
    <s v="00000"/>
    <s v="00000"/>
    <s v="000000"/>
    <s v="Estates &amp; Facilities"/>
    <s v="Legal / Prof Fees"/>
    <s v="Default"/>
    <s v="Default"/>
    <s v="Default"/>
    <n v="400"/>
    <d v="2019-08-01T00:00:00"/>
    <s v="Purchase Invoices"/>
    <s v="Payables"/>
    <s v="Journal Import 78036088:"/>
    <s v="Payables A 16119768 78036088"/>
    <s v="AUG-19 Purchase Invoices GBP"/>
    <d v="2019-08-12T00:00:00"/>
    <s v="SSCREPMAN,"/>
    <n v="10"/>
    <s v="Journal Import Created"/>
    <x v="386"/>
    <s v="DLWAT217B46536"/>
    <d v="2018-09-25T00:00:00"/>
    <n v="165073384"/>
    <m/>
    <s v="PO Invoice"/>
    <m/>
    <s v="http://nww.docserv.wyss.nhs.uk/synergyiim/dist/?val=1259591_9275869_20190808162122"/>
    <n v="1"/>
    <n v="400"/>
    <m/>
    <s v="Planning and Business Development"/>
    <x v="1"/>
    <x v="1"/>
    <x v="1"/>
    <s v="7310 Legal / Prof Fees"/>
    <x v="0"/>
  </r>
  <r>
    <s v="E35930"/>
    <s v="7310"/>
    <s v="00000"/>
    <s v="00000"/>
    <s v="000000"/>
    <s v="Estates &amp; Facilities"/>
    <s v="Legal / Prof Fees"/>
    <s v="Default"/>
    <s v="Default"/>
    <s v="Default"/>
    <n v="-18"/>
    <d v="2019-08-01T00:00:00"/>
    <s v="Receiving"/>
    <s v="Cost Management"/>
    <s v="Journal Import 77620373:"/>
    <s v="Cost Management A 16024388 77620373 2"/>
    <s v="01-AUG-2019 Receiving GBP"/>
    <d v="2019-07-31T00:00:00"/>
    <s v="SSCREPMAN,"/>
    <n v="1828"/>
    <s v="Steve Laker professional services  over multiple sites financial year - Invoice 941"/>
    <x v="365"/>
    <n v="165069232"/>
    <d v="2018-08-03T00:00:00"/>
    <m/>
    <m/>
    <m/>
    <s v="REIGATE"/>
    <m/>
    <m/>
    <m/>
    <m/>
    <s v="Planning and Business Development"/>
    <x v="1"/>
    <x v="1"/>
    <x v="1"/>
    <s v="7310 Legal / Prof Fees"/>
    <x v="0"/>
  </r>
  <r>
    <s v="E35930"/>
    <s v="7310"/>
    <s v="00000"/>
    <s v="00000"/>
    <s v="000000"/>
    <s v="Estates &amp; Facilities"/>
    <s v="Legal / Prof Fees"/>
    <s v="Default"/>
    <s v="Default"/>
    <s v="Default"/>
    <n v="143.80000000000001"/>
    <d v="2019-08-01T00:00:00"/>
    <s v="Receiving"/>
    <s v="Cost Management"/>
    <s v="Journal Import 78640179:"/>
    <s v="Cost Management A 16250184 78640179"/>
    <s v="30-AUG-2019 Receiving GBP"/>
    <d v="2019-08-30T00:00:00"/>
    <s v="SSCREPMAN,"/>
    <n v="1913"/>
    <s v="PO raised to reconcile remaining fees invoiced against PO No: 165042377.  Please match this to PO: 165042377."/>
    <x v="0"/>
    <n v="165042377"/>
    <d v="2017-10-30T00:00:00"/>
    <m/>
    <m/>
    <m/>
    <s v="LONDON-4"/>
    <m/>
    <m/>
    <m/>
    <m/>
    <s v="Planning and Business Development"/>
    <x v="1"/>
    <x v="1"/>
    <x v="1"/>
    <s v="7310 Legal / Prof Fees"/>
    <x v="0"/>
  </r>
  <r>
    <s v="E35930"/>
    <s v="7310"/>
    <s v="00000"/>
    <s v="00000"/>
    <s v="000000"/>
    <s v="Estates &amp; Facilities"/>
    <s v="Legal / Prof Fees"/>
    <s v="Default"/>
    <s v="Default"/>
    <s v="Default"/>
    <n v="18"/>
    <d v="2019-08-01T00:00:00"/>
    <s v="Receiving"/>
    <s v="Cost Management"/>
    <s v="Journal Import 78640179:"/>
    <s v="Cost Management A 16250184 78640179"/>
    <s v="30-AUG-2019 Receiving GBP"/>
    <d v="2019-08-30T00:00:00"/>
    <s v="SSCREPMAN,"/>
    <n v="1914"/>
    <s v="Steve Laker professional services  over multiple sites financial year - Invoice 941"/>
    <x v="365"/>
    <n v="165069232"/>
    <d v="2018-08-03T00:00:00"/>
    <m/>
    <m/>
    <m/>
    <s v="REIGATE"/>
    <m/>
    <m/>
    <m/>
    <m/>
    <s v="Planning and Business Development"/>
    <x v="1"/>
    <x v="1"/>
    <x v="1"/>
    <s v="7310 Legal / Prof Fees"/>
    <x v="0"/>
  </r>
  <r>
    <s v="E35930"/>
    <s v="7310"/>
    <s v="00000"/>
    <s v="F8235"/>
    <s v="000000"/>
    <s v="Estates &amp; Facilities"/>
    <s v="Legal / Prof Fees"/>
    <s v="Default"/>
    <s v="Bognor South ACRP"/>
    <s v="Default"/>
    <n v="-432.8"/>
    <d v="2019-08-01T00:00:00"/>
    <s v="Receiving"/>
    <s v="Cost Management"/>
    <s v="Journal Import 77620373:"/>
    <s v="Cost Management A 16024388 77620373 2"/>
    <s v="01-AUG-2019 Receiving GBP"/>
    <d v="2019-07-31T00:00:00"/>
    <s v="SSCREPMAN,"/>
    <n v="2062"/>
    <s v="Bognor South ACRP - Lease Works for new ACRP at Bognor Fire Station"/>
    <x v="0"/>
    <n v="165064187"/>
    <d v="2018-09-27T00:00:00"/>
    <m/>
    <m/>
    <m/>
    <s v="LONDON-4"/>
    <m/>
    <m/>
    <m/>
    <m/>
    <s v="Planning and Business Development"/>
    <x v="1"/>
    <x v="1"/>
    <x v="1"/>
    <s v="7310 Legal / Prof Fees"/>
    <x v="0"/>
  </r>
  <r>
    <s v="E35930"/>
    <s v="7310"/>
    <s v="00000"/>
    <s v="00000"/>
    <s v="000000"/>
    <s v="Estates &amp; Facilities"/>
    <s v="Legal / Prof Fees"/>
    <s v="Default"/>
    <s v="Default"/>
    <s v="Default"/>
    <n v="10175"/>
    <d v="2019-09-01T00:00:00"/>
    <s v="Purchase Invoices"/>
    <s v="Payables"/>
    <s v="Journal Import 79015919:"/>
    <s v="Payables A 16335722 79015919"/>
    <s v="SEP-19 Purchase Invoices GBP"/>
    <d v="2019-09-10T00:00:00"/>
    <s v="SSCREPMAN,"/>
    <n v="34"/>
    <s v="Journal Import Created"/>
    <x v="365"/>
    <n v="954"/>
    <d v="2019-09-01T00:00:00"/>
    <n v="165077291"/>
    <m/>
    <s v="PO Invoice"/>
    <m/>
    <s v="https://nww.einvoice-prod.sbs.nhs.uk:8179/invoicepdf/7fc7a132-0448-5a30-8d82-7ad7b04e3516"/>
    <n v="1"/>
    <n v="5088"/>
    <m/>
    <s v="Planning and Business Development"/>
    <x v="1"/>
    <x v="1"/>
    <x v="1"/>
    <s v="7310 Legal / Prof Fees"/>
    <x v="0"/>
  </r>
  <r>
    <s v="E35930"/>
    <s v="7310"/>
    <s v="00000"/>
    <s v="00000"/>
    <s v="000000"/>
    <s v="Estates &amp; Facilities"/>
    <s v="Legal / Prof Fees"/>
    <s v="Default"/>
    <s v="Default"/>
    <s v="Default"/>
    <n v="-5087.5"/>
    <d v="2019-09-01T00:00:00"/>
    <s v="Purchase Invoices"/>
    <s v="Payables"/>
    <s v="Journal Import 79015919:"/>
    <s v="Payables A 16335722 79015919"/>
    <s v="SEP-19 Purchase Invoices GBP"/>
    <d v="2019-09-10T00:00:00"/>
    <s v="SSCREPMAN,"/>
    <n v="35"/>
    <s v="Journal Import Created"/>
    <x v="365"/>
    <n v="954"/>
    <d v="2019-09-01T00:00:00"/>
    <n v="165077291"/>
    <m/>
    <s v="PO Invoice"/>
    <m/>
    <s v="https://nww.einvoice-prod.sbs.nhs.uk:8179/invoicepdf/7fc7a132-0448-5a30-8d82-7ad7b04e3516"/>
    <n v="1"/>
    <n v="-5088"/>
    <m/>
    <s v="Planning and Business Development"/>
    <x v="1"/>
    <x v="1"/>
    <x v="1"/>
    <s v="7310 Legal / Prof Fees"/>
    <x v="0"/>
  </r>
  <r>
    <s v="E35930"/>
    <s v="7310"/>
    <s v="00000"/>
    <s v="00000"/>
    <s v="000000"/>
    <s v="Estates &amp; Facilities"/>
    <s v="Legal / Prof Fees"/>
    <s v="Default"/>
    <s v="Default"/>
    <s v="Default"/>
    <n v="247.6"/>
    <d v="2019-09-01T00:00:00"/>
    <s v="Purchase Invoices"/>
    <s v="Payables"/>
    <s v="Journal Import 79020553:"/>
    <s v="Payables A 16343452 79020553"/>
    <s v="SEP-19 Purchase Invoices GBP"/>
    <d v="2019-09-10T00:00:00"/>
    <s v="SSCREPMAN,"/>
    <n v="21"/>
    <s v="Journal Import Created"/>
    <x v="0"/>
    <n v="436182"/>
    <d v="2019-08-21T00:00:00"/>
    <n v="165073469"/>
    <m/>
    <s v="PO Invoice"/>
    <m/>
    <s v="https://nww.einvoice-prod.sbs.nhs.uk:8179/invoicepdf/dba2812d-2ed4-5b4b-988d-ba25bd79167a"/>
    <n v="1"/>
    <n v="248"/>
    <m/>
    <s v="Planning and Business Development"/>
    <x v="1"/>
    <x v="1"/>
    <x v="1"/>
    <s v="7310 Legal / Prof Fees"/>
    <x v="0"/>
  </r>
  <r>
    <s v="E35930"/>
    <s v="7310"/>
    <s v="00000"/>
    <s v="00000"/>
    <s v="000000"/>
    <s v="Estates &amp; Facilities"/>
    <s v="Legal / Prof Fees"/>
    <s v="Default"/>
    <s v="Default"/>
    <s v="Default"/>
    <n v="578"/>
    <d v="2019-09-01T00:00:00"/>
    <s v="Purchase Invoices"/>
    <s v="Payables"/>
    <s v="Journal Import 79020553:"/>
    <s v="Payables A 16343452 79020553"/>
    <s v="SEP-19 Purchase Invoices GBP"/>
    <d v="2019-09-10T00:00:00"/>
    <s v="SSCREPMAN,"/>
    <n v="21"/>
    <s v="Journal Import Created"/>
    <x v="0"/>
    <n v="436186"/>
    <d v="2019-08-21T00:00:00"/>
    <n v="165078986"/>
    <m/>
    <s v="PO Invoice"/>
    <m/>
    <s v="https://nww.einvoice-prod.sbs.nhs.uk:8179/invoicepdf/85539207-789f-5524-aaf4-d435c81ae580"/>
    <n v="1"/>
    <n v="578"/>
    <m/>
    <s v="Planning and Business Development"/>
    <x v="1"/>
    <x v="1"/>
    <x v="1"/>
    <s v="7310 Legal / Prof Fees"/>
    <x v="0"/>
  </r>
  <r>
    <s v="E35930"/>
    <s v="7310"/>
    <s v="00000"/>
    <s v="00000"/>
    <s v="000000"/>
    <s v="Estates &amp; Facilities"/>
    <s v="Legal / Prof Fees"/>
    <s v="Default"/>
    <s v="Default"/>
    <s v="Default"/>
    <n v="457.6"/>
    <d v="2019-09-01T00:00:00"/>
    <s v="Purchase Invoices"/>
    <s v="Payables"/>
    <s v="Journal Import 79020553:"/>
    <s v="Payables A 16343452 79020553"/>
    <s v="SEP-19 Purchase Invoices GBP"/>
    <d v="2019-09-10T00:00:00"/>
    <s v="SSCREPMAN,"/>
    <n v="21"/>
    <s v="Journal Import Created"/>
    <x v="0"/>
    <n v="436187"/>
    <d v="2019-08-21T00:00:00"/>
    <n v="165078986"/>
    <m/>
    <s v="PO Invoice"/>
    <m/>
    <s v="https://nww.einvoice-prod.sbs.nhs.uk:8179/invoicepdf/1941a7ab-3d47-53cb-b463-6b5dfb5171df"/>
    <n v="1"/>
    <n v="458"/>
    <m/>
    <s v="Planning and Business Development"/>
    <x v="1"/>
    <x v="1"/>
    <x v="1"/>
    <s v="7310 Legal / Prof Fees"/>
    <x v="0"/>
  </r>
  <r>
    <s v="E35930"/>
    <s v="7310"/>
    <s v="00000"/>
    <s v="00000"/>
    <s v="000000"/>
    <s v="Estates &amp; Facilities"/>
    <s v="Legal / Prof Fees"/>
    <s v="Default"/>
    <s v="Default"/>
    <s v="Default"/>
    <n v="-457.6"/>
    <d v="2019-09-01T00:00:00"/>
    <s v="Purchase Invoices"/>
    <s v="Payables"/>
    <s v="Journal Import 79213699:"/>
    <s v="Payables A 16381641 79213699"/>
    <s v="SEP-19 Purchase Invoices GBP"/>
    <d v="2019-09-16T00:00:00"/>
    <s v="SSCREPMAN,"/>
    <n v="41"/>
    <s v="Journal Import Created"/>
    <x v="0"/>
    <n v="436187"/>
    <d v="2019-08-21T00:00:00"/>
    <n v="165078943"/>
    <m/>
    <s v="PO Invoice"/>
    <m/>
    <s v="https://nww.einvoice-prod.sbs.nhs.uk:8179/invoicepdf/1941a7ab-3d47-53cb-b463-6b5dfb5171df"/>
    <n v="1"/>
    <n v="-458"/>
    <m/>
    <s v="Planning and Business Development"/>
    <x v="1"/>
    <x v="1"/>
    <x v="1"/>
    <s v="7310 Legal / Prof Fees"/>
    <x v="0"/>
  </r>
  <r>
    <s v="E35930"/>
    <s v="7310"/>
    <s v="00000"/>
    <s v="00000"/>
    <s v="000000"/>
    <s v="Estates &amp; Facilities"/>
    <s v="Legal / Prof Fees"/>
    <s v="Default"/>
    <s v="Default"/>
    <s v="Default"/>
    <n v="170"/>
    <d v="2019-09-01T00:00:00"/>
    <s v="Purchase Invoices"/>
    <s v="Payables"/>
    <s v="Journal Import 79608327:"/>
    <s v="Payables A 16465438 79608327"/>
    <s v="SEP-19 Purchase Invoices GBP"/>
    <d v="2019-09-27T00:00:00"/>
    <s v="SSCREPMAN,"/>
    <n v="19"/>
    <s v="Journal Import Created"/>
    <x v="0"/>
    <n v="438422"/>
    <d v="2019-09-18T00:00:00"/>
    <n v="165073469"/>
    <m/>
    <s v="PO Invoice"/>
    <m/>
    <s v="https://nww.einvoice-prod.sbs.nhs.uk:8179/invoicepdf/ba966f10-e6c1-5a06-8db4-1b779d9627d9"/>
    <n v="1"/>
    <n v="170"/>
    <m/>
    <s v="Planning and Business Development"/>
    <x v="1"/>
    <x v="1"/>
    <x v="1"/>
    <s v="7310 Legal / Prof Fees"/>
    <x v="0"/>
  </r>
  <r>
    <s v="E35930"/>
    <s v="7310"/>
    <s v="00000"/>
    <s v="00000"/>
    <s v="000000"/>
    <s v="Estates &amp; Facilities"/>
    <s v="Legal / Prof Fees"/>
    <s v="Default"/>
    <s v="Default"/>
    <s v="Default"/>
    <n v="-143.80000000000001"/>
    <d v="2019-09-01T00:00:00"/>
    <s v="Receiving"/>
    <s v="Cost Management"/>
    <s v="Journal Import 78640179:"/>
    <s v="Cost Management A 16250184 78640179 2"/>
    <s v="01-SEP-2019 Receiving GBP"/>
    <d v="2019-08-30T00:00:00"/>
    <s v="SSCREPMAN,"/>
    <n v="1913"/>
    <s v="PO raised to reconcile remaining fees invoiced against PO No: 165042377.  Please match this to PO: 165042377."/>
    <x v="0"/>
    <n v="165042377"/>
    <d v="2017-10-30T00:00:00"/>
    <m/>
    <m/>
    <m/>
    <s v="LONDON-4"/>
    <m/>
    <m/>
    <m/>
    <m/>
    <s v="Planning and Business Development"/>
    <x v="1"/>
    <x v="1"/>
    <x v="1"/>
    <s v="7310 Legal / Prof Fees"/>
    <x v="0"/>
  </r>
  <r>
    <s v="E35930"/>
    <s v="7310"/>
    <s v="00000"/>
    <s v="00000"/>
    <s v="000000"/>
    <s v="Estates &amp; Facilities"/>
    <s v="Legal / Prof Fees"/>
    <s v="Default"/>
    <s v="Default"/>
    <s v="Default"/>
    <n v="-18"/>
    <d v="2019-09-01T00:00:00"/>
    <s v="Receiving"/>
    <s v="Cost Management"/>
    <s v="Journal Import 78640179:"/>
    <s v="Cost Management A 16250184 78640179 2"/>
    <s v="01-SEP-2019 Receiving GBP"/>
    <d v="2019-08-30T00:00:00"/>
    <s v="SSCREPMAN,"/>
    <n v="1914"/>
    <s v="Steve Laker professional services  over multiple sites financial year - Invoice 941"/>
    <x v="365"/>
    <n v="165069232"/>
    <d v="2018-08-03T00:00:00"/>
    <m/>
    <m/>
    <m/>
    <s v="REIGATE"/>
    <m/>
    <m/>
    <m/>
    <m/>
    <s v="Planning and Business Development"/>
    <x v="1"/>
    <x v="1"/>
    <x v="1"/>
    <s v="7310 Legal / Prof Fees"/>
    <x v="0"/>
  </r>
  <r>
    <s v="E35930"/>
    <s v="7310"/>
    <s v="00000"/>
    <s v="00000"/>
    <s v="000000"/>
    <s v="Estates &amp; Facilities"/>
    <s v="Legal / Prof Fees"/>
    <s v="Default"/>
    <s v="Default"/>
    <s v="Default"/>
    <n v="18"/>
    <d v="2019-09-01T00:00:00"/>
    <s v="Receiving"/>
    <s v="Cost Management"/>
    <s v="Journal Import 79693072:"/>
    <s v="Cost Management A 16482193 79693072"/>
    <s v="30-SEP-2019 Receiving GBP"/>
    <d v="2019-09-30T00:00:00"/>
    <s v="SSCREPMAN,"/>
    <n v="2282"/>
    <s v="Steve Laker professional services  over multiple sites financial year - Invoice 941"/>
    <x v="365"/>
    <n v="165069232"/>
    <d v="2018-08-03T00:00:00"/>
    <m/>
    <m/>
    <m/>
    <s v="REIGATE"/>
    <m/>
    <m/>
    <m/>
    <m/>
    <s v="Planning and Business Development"/>
    <x v="1"/>
    <x v="1"/>
    <x v="1"/>
    <s v="7310 Legal / Prof Fees"/>
    <x v="0"/>
  </r>
  <r>
    <s v="E35930"/>
    <s v="7310"/>
    <s v="00000"/>
    <s v="00000"/>
    <s v="000000"/>
    <s v="Estates &amp; Facilities"/>
    <s v="Legal / Prof Fees"/>
    <s v="Default"/>
    <s v="Default"/>
    <s v="Default"/>
    <n v="143.80000000000001"/>
    <d v="2019-09-01T00:00:00"/>
    <s v="Receiving"/>
    <s v="Cost Management"/>
    <s v="Journal Import 79693072:"/>
    <s v="Cost Management A 16482193 79693072"/>
    <s v="30-SEP-2019 Receiving GBP"/>
    <d v="2019-09-30T00:00:00"/>
    <s v="SSCREPMAN,"/>
    <n v="2283"/>
    <s v="PO raised to reconcile remaining fees invoiced against PO No: 165042377.  Please match this to PO: 165042377."/>
    <x v="0"/>
    <n v="165042377"/>
    <d v="2017-10-30T00:00:00"/>
    <m/>
    <m/>
    <m/>
    <s v="LONDON-4"/>
    <m/>
    <m/>
    <m/>
    <m/>
    <s v="Planning and Business Development"/>
    <x v="1"/>
    <x v="1"/>
    <x v="1"/>
    <s v="7310 Legal / Prof Fees"/>
    <x v="0"/>
  </r>
  <r>
    <s v="E35930"/>
    <s v="7310"/>
    <s v="00000"/>
    <s v="F8235"/>
    <s v="000000"/>
    <s v="Estates &amp; Facilities"/>
    <s v="Legal / Prof Fees"/>
    <s v="Default"/>
    <s v="Bognor South ACRP"/>
    <s v="Default"/>
    <n v="432.8"/>
    <d v="2019-09-01T00:00:00"/>
    <s v="Receiving"/>
    <s v="Cost Management"/>
    <s v="Journal Import 79693072:"/>
    <s v="Cost Management A 16482193 79693072"/>
    <s v="30-SEP-2019 Receiving GBP"/>
    <d v="2019-09-30T00:00:00"/>
    <s v="SSCREPMAN,"/>
    <n v="2511"/>
    <s v="Bognor South ACRP - Lease Works for new ACRP at Bognor Fire Station"/>
    <x v="0"/>
    <n v="165064187"/>
    <d v="2018-09-27T00:00:00"/>
    <m/>
    <m/>
    <m/>
    <s v="LONDON-4"/>
    <m/>
    <m/>
    <m/>
    <m/>
    <s v="Planning and Business Development"/>
    <x v="1"/>
    <x v="1"/>
    <x v="1"/>
    <s v="7310 Legal / Prof Fees"/>
    <x v="0"/>
  </r>
  <r>
    <s v="E35930"/>
    <s v="7310"/>
    <s v="00000"/>
    <s v="00000"/>
    <s v="000000"/>
    <s v="Estates &amp; Facilities"/>
    <s v="Legal / Prof Fees"/>
    <s v="Default"/>
    <s v="Default"/>
    <s v="Default"/>
    <n v="5266"/>
    <d v="2019-10-01T00:00:00"/>
    <s v="Accrual"/>
    <s v="Spreadsheet"/>
    <s v="FBP1 Accruals - Corporate"/>
    <s v="Spreadsheet A 16748387 80970396"/>
    <s v="RYD FIN CAM 1920 07 013 Accrual GBP"/>
    <d v="2019-11-05T00:00:00"/>
    <s v="RYD MCCARTHY, CAROLE"/>
    <n v="14"/>
    <s v="7310;LAKERS LLP;Accrue Estates Legal Costs M07 Oct-19"/>
    <x v="204"/>
    <m/>
    <d v="2019-11-05T00:00:00"/>
    <m/>
    <s v="7310;LAKERS LLP;Accrue Estates Legal Costs M07 Oct-19"/>
    <m/>
    <m/>
    <m/>
    <m/>
    <m/>
    <m/>
    <s v="Planning and Business Development"/>
    <x v="1"/>
    <x v="1"/>
    <x v="1"/>
    <s v="7310 Legal / Prof Fees"/>
    <x v="1"/>
  </r>
  <r>
    <s v="E35930"/>
    <s v="7310"/>
    <s v="00000"/>
    <s v="00000"/>
    <s v="000000"/>
    <s v="Estates &amp; Facilities"/>
    <s v="Legal / Prof Fees"/>
    <s v="Default"/>
    <s v="Default"/>
    <s v="Default"/>
    <n v="-1870"/>
    <d v="2019-10-01T00:00:00"/>
    <s v="Adjustment"/>
    <s v="Spreadsheet"/>
    <s v="Capital M07 Adjustments"/>
    <s v="Spreadsheet A 16739032 80922449"/>
    <s v="RYD FIN RSM 1920 07 001 Adjustment GBP Adjustment GBP"/>
    <d v="2019-11-04T00:00:00"/>
    <s v="RYD MURPHY, RACHEL"/>
    <n v="53"/>
    <s v="Lakers - https://nww.einvoice-prod.sbs.nhs.uk:8179/invoicepdf/1170369f-8875-53de-8165-8a43a9377e55"/>
    <x v="387"/>
    <m/>
    <d v="2019-11-04T00:00:00"/>
    <m/>
    <s v="Lakers -"/>
    <m/>
    <m/>
    <s v="https://nww.einvoice-prod.sbs.nhs.uk:8179/invoicepdf/1170369f-8875-53de-8165-8a43a9377e55"/>
    <m/>
    <m/>
    <m/>
    <s v="Planning and Business Development"/>
    <x v="1"/>
    <x v="1"/>
    <x v="1"/>
    <s v="7310 Legal / Prof Fees"/>
    <x v="1"/>
  </r>
  <r>
    <s v="E35930"/>
    <s v="7310"/>
    <s v="00000"/>
    <s v="00000"/>
    <s v="000000"/>
    <s v="Estates &amp; Facilities"/>
    <s v="Legal / Prof Fees"/>
    <s v="Default"/>
    <s v="Default"/>
    <s v="Default"/>
    <n v="5527.5"/>
    <d v="2019-10-01T00:00:00"/>
    <s v="Adjustment"/>
    <s v="Spreadsheet"/>
    <s v="FBP1 Adjustments - Prior Year"/>
    <s v="Spreadsheet A 16759309 81019735"/>
    <s v="RYD FIN CAM 1920 07 016 Adjustment GBP"/>
    <d v="2019-11-06T00:00:00"/>
    <s v="RYD MCCARTHY, CAROLE"/>
    <n v="1"/>
    <s v=";0;2018-19 Expenditure Purchase Invoices;M07 Oct-19;https://nww.einvoice-prod.sbs.nhs.uk:8179/invoicepdf/307e06d5-8667-5bd5-ada5-a3f12f93b920"/>
    <x v="388"/>
    <m/>
    <d v="2019-11-06T00:00:00"/>
    <m/>
    <s v=";0;2018-19 Expenditure Purchase Invoices;M07 Oct-19;"/>
    <m/>
    <m/>
    <s v="https://nww.einvoice-prod.sbs.nhs.uk:8179/invoicepdf/307e06d5-8667-5bd5-ada5-a3f12f93b920"/>
    <m/>
    <m/>
    <m/>
    <s v="Planning and Business Development"/>
    <x v="1"/>
    <x v="1"/>
    <x v="1"/>
    <s v="7310 Legal / Prof Fees"/>
    <x v="1"/>
  </r>
  <r>
    <s v="E35930"/>
    <s v="7310"/>
    <s v="00000"/>
    <s v="00000"/>
    <s v="000000"/>
    <s v="Estates &amp; Facilities"/>
    <s v="Legal / Prof Fees"/>
    <s v="Default"/>
    <s v="Default"/>
    <s v="Default"/>
    <n v="-11055"/>
    <d v="2019-10-01T00:00:00"/>
    <s v="Adjustment"/>
    <s v="Spreadsheet"/>
    <s v="FBP1 Adjustments - Prior Year"/>
    <s v="Spreadsheet A 16759309 81019735"/>
    <s v="RYD FIN CAM 1920 07 016 Adjustment GBP"/>
    <d v="2019-11-06T00:00:00"/>
    <s v="RYD MCCARTHY, CAROLE"/>
    <n v="2"/>
    <s v=";0;2018-19 Expenditure Purchase Invoices;M07 Oct-19;https://nww.einvoice-prod.sbs.nhs.uk:8179/invoicepdf/307e06d5-8667-5bd5-ada5-a3f12f93b920"/>
    <x v="388"/>
    <m/>
    <d v="2019-11-06T00:00:00"/>
    <m/>
    <s v=";0;2018-19 Expenditure Purchase Invoices;M07 Oct-19;"/>
    <m/>
    <m/>
    <s v="https://nww.einvoice-prod.sbs.nhs.uk:8179/invoicepdf/307e06d5-8667-5bd5-ada5-a3f12f93b920"/>
    <m/>
    <m/>
    <m/>
    <s v="Planning and Business Development"/>
    <x v="1"/>
    <x v="1"/>
    <x v="1"/>
    <s v="7310 Legal / Prof Fees"/>
    <x v="1"/>
  </r>
  <r>
    <s v="E35930"/>
    <s v="7310"/>
    <s v="00000"/>
    <s v="00000"/>
    <s v="000000"/>
    <s v="Estates &amp; Facilities"/>
    <s v="Legal / Prof Fees"/>
    <s v="Default"/>
    <s v="Default"/>
    <s v="Default"/>
    <n v="80"/>
    <d v="2019-10-01T00:00:00"/>
    <s v="Adjustment"/>
    <s v="Spreadsheet"/>
    <s v="SBS RYD AUG-19 VAT ADJUSTMENT JOURNAL"/>
    <s v="Spreadsheet A 16507293 79821673"/>
    <s v="SBS RYD AUG-19 VAT ADJUSTMENT JOURNAL Adjustment GBP"/>
    <d v="2019-10-03T00:00:00"/>
    <s v="SSC OFFEI-ESSAH, HENRY"/>
    <n v="1125"/>
    <s v="STREATHERS SOLICITORS LLP-DLWAT217B46536-0-http://nww.docserv.wyss.nhs.uk/synergyiim/dist/?val=1259591_9275869_20190808162122"/>
    <x v="28"/>
    <m/>
    <d v="2019-10-03T00:00:00"/>
    <m/>
    <s v="STREATHERS SOLICITORS LLP-DLWAT217B46536-0-"/>
    <m/>
    <m/>
    <s v="http://nww.docserv.wyss.nhs.uk/synergyiim/dist/?val=1259591_9275869_20190808162122"/>
    <m/>
    <m/>
    <m/>
    <s v="Planning and Business Development"/>
    <x v="1"/>
    <x v="1"/>
    <x v="1"/>
    <s v="7310 Legal / Prof Fees"/>
    <x v="1"/>
  </r>
  <r>
    <s v="E35930"/>
    <s v="7310"/>
    <s v="00000"/>
    <s v="00000"/>
    <s v="000000"/>
    <s v="Estates &amp; Facilities"/>
    <s v="Legal / Prof Fees"/>
    <s v="Default"/>
    <s v="Default"/>
    <s v="Default"/>
    <n v="-76.8"/>
    <d v="2019-10-01T00:00:00"/>
    <s v="Adjustment"/>
    <s v="Spreadsheet"/>
    <s v="SBS RYD AUG-19 VAT ADJUSTMENT JOURNAL"/>
    <s v="Spreadsheet A 16507293 79821673"/>
    <s v="SBS RYD AUG-19 VAT ADJUSTMENT JOURNAL Adjustment GBP"/>
    <d v="2019-10-03T00:00:00"/>
    <s v="SSC OFFEI-ESSAH, HENRY"/>
    <n v="1126"/>
    <s v="CAPSTICKS SOLICITORS-433306-0-https://nww.einvoice-prod.sbs.nhs.uk:8179/invoicepdf/6930aa66-3baa-54fe-b234-f79280d3919e"/>
    <x v="28"/>
    <m/>
    <d v="2019-10-03T00:00:00"/>
    <m/>
    <s v="CAPSTICKS SOLICITORS-433306-0-"/>
    <m/>
    <m/>
    <s v="https://nww.einvoice-prod.sbs.nhs.uk:8179/invoicepdf/6930aa66-3baa-54fe-b234-f79280d3919e"/>
    <m/>
    <m/>
    <m/>
    <s v="Planning and Business Development"/>
    <x v="1"/>
    <x v="1"/>
    <x v="1"/>
    <s v="7310 Legal / Prof Fees"/>
    <x v="1"/>
  </r>
  <r>
    <s v="E35930"/>
    <s v="7310"/>
    <s v="00000"/>
    <s v="00000"/>
    <s v="000000"/>
    <s v="Estates &amp; Facilities"/>
    <s v="Legal / Prof Fees"/>
    <s v="Default"/>
    <s v="Default"/>
    <s v="Default"/>
    <n v="393"/>
    <d v="2019-10-01T00:00:00"/>
    <s v="Purchase Invoices"/>
    <s v="Payables"/>
    <s v="Journal Import 79736193:"/>
    <s v="Payables A 16487785 79736193"/>
    <s v="OCT-19 Purchase Invoices GBP"/>
    <d v="2019-10-01T00:00:00"/>
    <s v="SSCREPMAN,"/>
    <n v="35"/>
    <s v="Journal Import Created"/>
    <x v="0"/>
    <n v="438414"/>
    <d v="2019-09-18T00:00:00"/>
    <n v="165042377"/>
    <m/>
    <s v="PO Invoice"/>
    <m/>
    <s v="https://nww.einvoice-prod.sbs.nhs.uk:8179/invoicepdf/268da1b9-207d-5646-9a8f-94684ef0a18d"/>
    <n v="1"/>
    <n v="393"/>
    <m/>
    <s v="Planning and Business Development"/>
    <x v="1"/>
    <x v="1"/>
    <x v="1"/>
    <s v="7310 Legal / Prof Fees"/>
    <x v="0"/>
  </r>
  <r>
    <s v="E35930"/>
    <s v="7310"/>
    <s v="00000"/>
    <s v="00000"/>
    <s v="000000"/>
    <s v="Estates &amp; Facilities"/>
    <s v="Legal / Prof Fees"/>
    <s v="Default"/>
    <s v="Default"/>
    <s v="Default"/>
    <n v="10615"/>
    <d v="2019-10-01T00:00:00"/>
    <s v="Purchase Invoices"/>
    <s v="Payables"/>
    <s v="Journal Import 79825866:"/>
    <s v="Payables A 16508706 79825866"/>
    <s v="OCT-19 Purchase Invoices GBP"/>
    <d v="2019-10-03T00:00:00"/>
    <s v="SSCREPMAN,"/>
    <n v="49"/>
    <s v="Journal Import Created"/>
    <x v="365"/>
    <n v="955"/>
    <d v="2019-10-01T00:00:00"/>
    <n v="165077291"/>
    <m/>
    <s v="PO Invoice"/>
    <m/>
    <s v="https://nww.einvoice-prod.sbs.nhs.uk:8179/invoicepdf/1170369f-8875-53de-8165-8a43a9377e55"/>
    <n v="1"/>
    <n v="5308"/>
    <m/>
    <s v="Planning and Business Development"/>
    <x v="1"/>
    <x v="1"/>
    <x v="1"/>
    <s v="7310 Legal / Prof Fees"/>
    <x v="0"/>
  </r>
  <r>
    <s v="E35930"/>
    <s v="7310"/>
    <s v="00000"/>
    <s v="00000"/>
    <s v="000000"/>
    <s v="Estates &amp; Facilities"/>
    <s v="Legal / Prof Fees"/>
    <s v="Default"/>
    <s v="Default"/>
    <s v="Default"/>
    <n v="-393"/>
    <d v="2019-10-01T00:00:00"/>
    <s v="Purchase Invoices"/>
    <s v="Payables"/>
    <s v="Journal Import 79825866:"/>
    <s v="Payables A 16508706 79825866"/>
    <s v="OCT-19 Purchase Invoices GBP"/>
    <d v="2019-10-03T00:00:00"/>
    <s v="SSCREPMAN,"/>
    <n v="50"/>
    <s v="Journal Import Created"/>
    <x v="0"/>
    <n v="438414"/>
    <d v="2019-09-18T00:00:00"/>
    <n v="165080218"/>
    <m/>
    <s v="PO Invoice"/>
    <m/>
    <s v="https://nww.einvoice-prod.sbs.nhs.uk:8179/invoicepdf/268da1b9-207d-5646-9a8f-94684ef0a18d"/>
    <n v="1"/>
    <n v="-393"/>
    <m/>
    <s v="Planning and Business Development"/>
    <x v="1"/>
    <x v="1"/>
    <x v="1"/>
    <s v="7310 Legal / Prof Fees"/>
    <x v="0"/>
  </r>
  <r>
    <s v="E35930"/>
    <s v="7310"/>
    <s v="00000"/>
    <s v="00000"/>
    <s v="000000"/>
    <s v="Estates &amp; Facilities"/>
    <s v="Legal / Prof Fees"/>
    <s v="Default"/>
    <s v="Default"/>
    <s v="Default"/>
    <n v="-5307.5"/>
    <d v="2019-10-01T00:00:00"/>
    <s v="Purchase Invoices"/>
    <s v="Payables"/>
    <s v="Journal Import 79825866:"/>
    <s v="Payables A 16508706 79825866"/>
    <s v="OCT-19 Purchase Invoices GBP"/>
    <d v="2019-10-03T00:00:00"/>
    <s v="SSCREPMAN,"/>
    <n v="50"/>
    <s v="Journal Import Created"/>
    <x v="365"/>
    <n v="955"/>
    <d v="2019-10-01T00:00:00"/>
    <n v="165077291"/>
    <m/>
    <s v="PO Invoice"/>
    <m/>
    <s v="https://nww.einvoice-prod.sbs.nhs.uk:8179/invoicepdf/1170369f-8875-53de-8165-8a43a9377e55"/>
    <n v="1"/>
    <n v="-5308"/>
    <m/>
    <s v="Planning and Business Development"/>
    <x v="1"/>
    <x v="1"/>
    <x v="1"/>
    <s v="7310 Legal / Prof Fees"/>
    <x v="0"/>
  </r>
  <r>
    <s v="E35930"/>
    <s v="7310"/>
    <s v="00000"/>
    <s v="00000"/>
    <s v="000000"/>
    <s v="Estates &amp; Facilities"/>
    <s v="Legal / Prof Fees"/>
    <s v="Default"/>
    <s v="Default"/>
    <s v="Default"/>
    <n v="-18"/>
    <d v="2019-10-01T00:00:00"/>
    <s v="Receiving"/>
    <s v="Cost Management"/>
    <s v="Journal Import 79693072:"/>
    <s v="Cost Management A 16482193 79693072 2"/>
    <s v="01-OCT-2019 Receiving GBP"/>
    <d v="2019-09-30T00:00:00"/>
    <s v="SSCREPMAN,"/>
    <n v="2282"/>
    <s v="Steve Laker professional services  over multiple sites financial year - Invoice 941"/>
    <x v="365"/>
    <n v="165069232"/>
    <d v="2018-08-03T00:00:00"/>
    <m/>
    <m/>
    <m/>
    <s v="REIGATE"/>
    <m/>
    <m/>
    <m/>
    <m/>
    <s v="Planning and Business Development"/>
    <x v="1"/>
    <x v="1"/>
    <x v="1"/>
    <s v="7310 Legal / Prof Fees"/>
    <x v="0"/>
  </r>
  <r>
    <s v="E35930"/>
    <s v="7310"/>
    <s v="00000"/>
    <s v="00000"/>
    <s v="000000"/>
    <s v="Estates &amp; Facilities"/>
    <s v="Legal / Prof Fees"/>
    <s v="Default"/>
    <s v="Default"/>
    <s v="Default"/>
    <n v="-143.80000000000001"/>
    <d v="2019-10-01T00:00:00"/>
    <s v="Receiving"/>
    <s v="Cost Management"/>
    <s v="Journal Import 79693072:"/>
    <s v="Cost Management A 16482193 79693072 2"/>
    <s v="01-OCT-2019 Receiving GBP"/>
    <d v="2019-09-30T00:00:00"/>
    <s v="SSCREPMAN,"/>
    <n v="2283"/>
    <s v="PO raised to reconcile remaining fees invoiced against PO No: 165042377.  Please match this to PO: 165042377."/>
    <x v="0"/>
    <n v="165042377"/>
    <d v="2017-10-30T00:00:00"/>
    <m/>
    <m/>
    <m/>
    <s v="LONDON-4"/>
    <m/>
    <m/>
    <m/>
    <m/>
    <s v="Planning and Business Development"/>
    <x v="1"/>
    <x v="1"/>
    <x v="1"/>
    <s v="7310 Legal / Prof Fees"/>
    <x v="0"/>
  </r>
  <r>
    <s v="E35930"/>
    <s v="7310"/>
    <s v="00000"/>
    <s v="00000"/>
    <s v="000000"/>
    <s v="Estates &amp; Facilities"/>
    <s v="Legal / Prof Fees"/>
    <s v="Default"/>
    <s v="Default"/>
    <s v="Default"/>
    <n v="143.80000000000001"/>
    <d v="2019-10-01T00:00:00"/>
    <s v="Receiving"/>
    <s v="Cost Management"/>
    <s v="Journal Import 80803508:"/>
    <s v="Cost Management A 16710288 80803508"/>
    <s v="31-OCT-2019 Receiving GBP"/>
    <d v="2019-10-31T00:00:00"/>
    <s v="SSCREPMAN,"/>
    <n v="2248"/>
    <s v="PO raised to reconcile remaining fees invoiced against PO No: 165042377.  Please match this to PO: 165042377."/>
    <x v="0"/>
    <n v="165042377"/>
    <d v="2017-10-30T00:00:00"/>
    <m/>
    <m/>
    <m/>
    <s v="LONDON-4"/>
    <m/>
    <m/>
    <m/>
    <m/>
    <s v="Planning and Business Development"/>
    <x v="1"/>
    <x v="1"/>
    <x v="1"/>
    <s v="7310 Legal / Prof Fees"/>
    <x v="0"/>
  </r>
  <r>
    <s v="E35930"/>
    <s v="7310"/>
    <s v="00000"/>
    <s v="F8235"/>
    <s v="000000"/>
    <s v="Estates &amp; Facilities"/>
    <s v="Legal / Prof Fees"/>
    <s v="Default"/>
    <s v="Bognor South ACRP"/>
    <s v="Default"/>
    <n v="110.4"/>
    <d v="2019-10-01T00:00:00"/>
    <s v="Purchase Invoices"/>
    <s v="Payables"/>
    <s v="Journal Import 79997039:"/>
    <s v="Payables A 16545956 79997039"/>
    <s v="OCT-19 Purchase Invoices GBP"/>
    <d v="2019-10-08T00:00:00"/>
    <s v="SSCREPMAN,"/>
    <n v="57"/>
    <s v="Journal Import Created"/>
    <x v="0"/>
    <n v="438416"/>
    <d v="2019-09-18T00:00:00"/>
    <n v="165064187"/>
    <m/>
    <s v="PO Invoice"/>
    <m/>
    <s v="https://nww.einvoice-prod.sbs.nhs.uk:8179/invoicepdf/1763b49e-e132-55f1-9546-40f8e1348761"/>
    <n v="1"/>
    <n v="110"/>
    <m/>
    <s v="Planning and Business Development"/>
    <x v="1"/>
    <x v="1"/>
    <x v="1"/>
    <s v="7310 Legal / Prof Fees"/>
    <x v="0"/>
  </r>
  <r>
    <s v="E35930"/>
    <s v="7310"/>
    <s v="00000"/>
    <s v="F8235"/>
    <s v="000000"/>
    <s v="Estates &amp; Facilities"/>
    <s v="Legal / Prof Fees"/>
    <s v="Default"/>
    <s v="Bognor South ACRP"/>
    <s v="Default"/>
    <n v="-110.4"/>
    <d v="2019-10-01T00:00:00"/>
    <s v="Purchase Invoices"/>
    <s v="Payables"/>
    <s v="Journal Import 79997039:"/>
    <s v="Payables A 16545956 79997039"/>
    <s v="OCT-19 Purchase Invoices GBP"/>
    <d v="2019-10-08T00:00:00"/>
    <s v="SSCREPMAN,"/>
    <n v="58"/>
    <s v="Journal Import Created"/>
    <x v="0"/>
    <n v="438416"/>
    <d v="2019-09-18T00:00:00"/>
    <n v="165064187"/>
    <m/>
    <s v="PO Invoice"/>
    <m/>
    <s v="https://nww.einvoice-prod.sbs.nhs.uk:8179/invoicepdf/1763b49e-e132-55f1-9546-40f8e1348761"/>
    <n v="1"/>
    <n v="-110"/>
    <m/>
    <s v="Planning and Business Development"/>
    <x v="1"/>
    <x v="1"/>
    <x v="1"/>
    <s v="7310 Legal / Prof Fees"/>
    <x v="0"/>
  </r>
  <r>
    <s v="E35930"/>
    <s v="7310"/>
    <s v="00000"/>
    <s v="F8235"/>
    <s v="000000"/>
    <s v="Estates &amp; Facilities"/>
    <s v="Legal / Prof Fees"/>
    <s v="Default"/>
    <s v="Bognor South ACRP"/>
    <s v="Default"/>
    <n v="-432.8"/>
    <d v="2019-10-01T00:00:00"/>
    <s v="Receiving"/>
    <s v="Cost Management"/>
    <s v="Journal Import 79693072:"/>
    <s v="Cost Management A 16482193 79693072 2"/>
    <s v="01-OCT-2019 Receiving GBP"/>
    <d v="2019-09-30T00:00:00"/>
    <s v="SSCREPMAN,"/>
    <n v="2511"/>
    <s v="Bognor South ACRP - Lease Works for new ACRP at Bognor Fire Station"/>
    <x v="0"/>
    <n v="165064187"/>
    <d v="2018-09-27T00:00:00"/>
    <m/>
    <m/>
    <m/>
    <s v="LONDON-4"/>
    <m/>
    <m/>
    <m/>
    <m/>
    <s v="Planning and Business Development"/>
    <x v="1"/>
    <x v="1"/>
    <x v="1"/>
    <s v="7310 Legal / Prof Fees"/>
    <x v="0"/>
  </r>
  <r>
    <s v="E35930"/>
    <s v="7310"/>
    <s v="00000"/>
    <s v="F8235"/>
    <s v="000000"/>
    <s v="Estates &amp; Facilities"/>
    <s v="Legal / Prof Fees"/>
    <s v="Default"/>
    <s v="Bognor South ACRP"/>
    <s v="Default"/>
    <n v="432.8"/>
    <d v="2019-10-01T00:00:00"/>
    <s v="Receiving"/>
    <s v="Cost Management"/>
    <s v="Journal Import 80803508:"/>
    <s v="Cost Management A 16710288 80803508"/>
    <s v="31-OCT-2019 Receiving GBP"/>
    <d v="2019-10-31T00:00:00"/>
    <s v="SSCREPMAN,"/>
    <n v="2497"/>
    <s v="Bognor South ACRP - Lease Works for new ACRP at Bognor Fire Station"/>
    <x v="0"/>
    <n v="165064187"/>
    <d v="2018-09-27T00:00:00"/>
    <m/>
    <m/>
    <m/>
    <s v="LONDON-4"/>
    <m/>
    <m/>
    <m/>
    <m/>
    <s v="Planning and Business Development"/>
    <x v="1"/>
    <x v="1"/>
    <x v="1"/>
    <s v="7310 Legal / Prof Fees"/>
    <x v="0"/>
  </r>
  <r>
    <s v="E35930"/>
    <s v="7310"/>
    <s v="00000"/>
    <s v="00000"/>
    <s v="000000"/>
    <s v="Estates &amp; Facilities"/>
    <s v="Legal / Prof Fees"/>
    <s v="Default"/>
    <s v="Default"/>
    <s v="Default"/>
    <n v="5308"/>
    <d v="2019-11-01T00:00:00"/>
    <s v="Accrual"/>
    <s v="Spreadsheet"/>
    <s v="FBP1 Accruals - Estates"/>
    <s v="Spreadsheet A 16956717 81975092"/>
    <s v="RYD FIN CAM 1920 08 009 Accrual GBP"/>
    <d v="2019-12-03T00:00:00"/>
    <s v="RYD MCCARTHY, CAROLE"/>
    <n v="89"/>
    <s v="7310;LAKERS LLP;Accrue Estates Legal Costs M08 Nov-19"/>
    <x v="389"/>
    <m/>
    <d v="2019-12-03T00:00:00"/>
    <m/>
    <s v="7310;LAKERS LLP;Accrue Estates Legal Costs M08 Nov-19"/>
    <m/>
    <m/>
    <m/>
    <m/>
    <m/>
    <m/>
    <s v="Planning and Business Development"/>
    <x v="1"/>
    <x v="1"/>
    <x v="1"/>
    <s v="7310 Legal / Prof Fees"/>
    <x v="1"/>
  </r>
  <r>
    <s v="E35930"/>
    <s v="7310"/>
    <s v="00000"/>
    <s v="00000"/>
    <s v="000000"/>
    <s v="Estates &amp; Facilities"/>
    <s v="Legal / Prof Fees"/>
    <s v="Default"/>
    <s v="Default"/>
    <s v="Default"/>
    <n v="-5266"/>
    <d v="2019-11-01T00:00:00"/>
    <s v="Accrual"/>
    <s v="Spreadsheet"/>
    <s v="Reverses &quot;RYD FIN CAM 1920 07 013 Accrual GBP&quot; journal entry of &quot;Spreadsheet A 16748387 80970396&quot; batch from &quot;OCT-19&quot;."/>
    <s v="Reverses &quot;RYD FIN CAM 1920 07 013 Accrual GBP&quot;11-NOV-19 17:57:00 - 81192528"/>
    <s v="Reverses &quot;RYD FIN CAM 1920 07 013 Accrual GBP&quot;11-NOV-19 17:57:00"/>
    <d v="2019-11-11T00:00:00"/>
    <s v="SSCREPMAN,"/>
    <n v="14"/>
    <s v="7310;LAKERS LLP;Accrue Estates Legal Costs M07 Oct-19"/>
    <x v="210"/>
    <m/>
    <d v="2019-11-11T00:00:00"/>
    <m/>
    <s v="7310;LAKERS LLP;Accrue Estates Legal Costs M07 Oct-19"/>
    <m/>
    <m/>
    <m/>
    <m/>
    <m/>
    <m/>
    <s v="Planning and Business Development"/>
    <x v="1"/>
    <x v="1"/>
    <x v="1"/>
    <s v="7310 Legal / Prof Fees"/>
    <x v="1"/>
  </r>
  <r>
    <s v="E35930"/>
    <s v="7310"/>
    <s v="00000"/>
    <s v="00000"/>
    <s v="000000"/>
    <s v="Estates &amp; Facilities"/>
    <s v="Legal / Prof Fees"/>
    <s v="Default"/>
    <s v="Default"/>
    <s v="Default"/>
    <n v="-880"/>
    <d v="2019-11-01T00:00:00"/>
    <s v="Adjustment"/>
    <s v="Spreadsheet"/>
    <s v="Capital M08 Adjustments"/>
    <s v="Spreadsheet A 16943145 81918574"/>
    <s v="RYD FIN RSM 1920 08 002 Adjustment GBP Adjustment GBP"/>
    <d v="2019-12-04T00:00:00"/>
    <s v="RYD MURPHY, RACHEL"/>
    <n v="47"/>
    <s v="Lakers - https://nww.einvoice-prod.sbs.nhs.uk:8179/invoicepdf/9b9c7489-a8cd-5474-9d4c-1b53e1d240aa"/>
    <x v="390"/>
    <m/>
    <d v="2019-12-02T00:00:00"/>
    <m/>
    <s v="Lakers -"/>
    <m/>
    <m/>
    <s v="https://nww.einvoice-prod.sbs.nhs.uk:8179/invoicepdf/9b9c7489-a8cd-5474-9d4c-1b53e1d240aa"/>
    <m/>
    <m/>
    <m/>
    <s v="Planning and Business Development"/>
    <x v="1"/>
    <x v="1"/>
    <x v="1"/>
    <s v="7310 Legal / Prof Fees"/>
    <x v="1"/>
  </r>
  <r>
    <s v="E35930"/>
    <s v="7310"/>
    <s v="00000"/>
    <s v="00000"/>
    <s v="000000"/>
    <s v="Estates &amp; Facilities"/>
    <s v="Legal / Prof Fees"/>
    <s v="Default"/>
    <s v="Default"/>
    <s v="Default"/>
    <n v="609.20000000000005"/>
    <d v="2019-11-01T00:00:00"/>
    <s v="Purchase Invoices"/>
    <s v="Payables"/>
    <s v="Journal Import 80847025:"/>
    <s v="Payables A 16716638 80847025"/>
    <s v="NOV-19 Purchase Invoices GBP"/>
    <d v="2019-11-01T00:00:00"/>
    <s v="SSCREPMAN,"/>
    <n v="19"/>
    <s v="Journal Import Created"/>
    <x v="0"/>
    <n v="441757"/>
    <d v="2019-11-01T00:00:00"/>
    <n v="165078986"/>
    <m/>
    <s v="PO Invoice"/>
    <m/>
    <s v="https://nww.einvoice-prod.sbs.nhs.uk:8179/invoicepdf/8f71d762-fe20-59a0-8066-b343f40e8002"/>
    <n v="1"/>
    <n v="609"/>
    <m/>
    <s v="Planning and Business Development"/>
    <x v="1"/>
    <x v="1"/>
    <x v="1"/>
    <s v="7310 Legal / Prof Fees"/>
    <x v="0"/>
  </r>
  <r>
    <s v="E35930"/>
    <s v="7310"/>
    <s v="00000"/>
    <s v="00000"/>
    <s v="000000"/>
    <s v="Estates &amp; Facilities"/>
    <s v="Legal / Prof Fees"/>
    <s v="Default"/>
    <s v="Default"/>
    <s v="Default"/>
    <n v="41.2"/>
    <d v="2019-11-01T00:00:00"/>
    <s v="Purchase Invoices"/>
    <s v="Payables"/>
    <s v="Journal Import 80869426:"/>
    <s v="Payables A 16724546 80869426"/>
    <s v="NOV-19 Purchase Invoices GBP"/>
    <d v="2019-11-02T00:00:00"/>
    <s v="SSCREPMAN,"/>
    <n v="10"/>
    <s v="Journal Import Created"/>
    <x v="0"/>
    <n v="441754"/>
    <d v="2019-10-18T00:00:00"/>
    <n v="165073469"/>
    <m/>
    <s v="PO Invoice"/>
    <m/>
    <s v="https://nww.einvoice-prod.sbs.nhs.uk:8179/invoicepdf/4d61f457-1e5f-5f7f-9113-0d09d285ef37"/>
    <n v="1"/>
    <n v="41"/>
    <m/>
    <s v="Planning and Business Development"/>
    <x v="1"/>
    <x v="1"/>
    <x v="1"/>
    <s v="7310 Legal / Prof Fees"/>
    <x v="0"/>
  </r>
  <r>
    <s v="E35930"/>
    <s v="7310"/>
    <s v="00000"/>
    <s v="00000"/>
    <s v="000000"/>
    <s v="Estates &amp; Facilities"/>
    <s v="Legal / Prof Fees"/>
    <s v="Default"/>
    <s v="Default"/>
    <s v="Default"/>
    <n v="61"/>
    <d v="2019-11-01T00:00:00"/>
    <s v="Purchase Invoices"/>
    <s v="Payables"/>
    <s v="Journal Import 80977937:"/>
    <s v="Payables A 16751590 80977937"/>
    <s v="NOV-19 Purchase Invoices GBP"/>
    <d v="2019-11-05T00:00:00"/>
    <s v="SSCREPMAN,"/>
    <n v="37"/>
    <s v="Journal Import Created"/>
    <x v="0"/>
    <n v="441747"/>
    <d v="2019-10-18T00:00:00"/>
    <n v="165042377"/>
    <m/>
    <s v="PO Invoice"/>
    <m/>
    <s v="https://nww.einvoice-prod.sbs.nhs.uk:8179/invoicepdf/7788541a-1f66-54fb-9ad6-9b7167412a55"/>
    <n v="1"/>
    <n v="61"/>
    <m/>
    <s v="Planning and Business Development"/>
    <x v="1"/>
    <x v="1"/>
    <x v="1"/>
    <s v="7310 Legal / Prof Fees"/>
    <x v="0"/>
  </r>
  <r>
    <s v="E35930"/>
    <s v="7310"/>
    <s v="00000"/>
    <s v="00000"/>
    <s v="000000"/>
    <s v="Estates &amp; Facilities"/>
    <s v="Legal / Prof Fees"/>
    <s v="Default"/>
    <s v="Default"/>
    <s v="Default"/>
    <n v="-41.2"/>
    <d v="2019-11-01T00:00:00"/>
    <s v="Purchase Invoices"/>
    <s v="Payables"/>
    <s v="Journal Import 81023322:"/>
    <s v="Payables A 16760593 81023322"/>
    <s v="NOV-19 Purchase Invoices GBP"/>
    <d v="2019-11-06T00:00:00"/>
    <s v="SSCREPMAN,"/>
    <n v="40"/>
    <s v="Journal Import Created"/>
    <x v="0"/>
    <n v="441754"/>
    <d v="2019-10-18T00:00:00"/>
    <n v="165078325"/>
    <m/>
    <s v="PO Invoice"/>
    <m/>
    <s v="https://nww.einvoice-prod.sbs.nhs.uk:8179/invoicepdf/4d61f457-1e5f-5f7f-9113-0d09d285ef37"/>
    <n v="1"/>
    <n v="-41"/>
    <m/>
    <s v="Planning and Business Development"/>
    <x v="1"/>
    <x v="1"/>
    <x v="1"/>
    <s v="7310 Legal / Prof Fees"/>
    <x v="0"/>
  </r>
  <r>
    <s v="E35930"/>
    <s v="7310"/>
    <s v="00000"/>
    <s v="00000"/>
    <s v="000000"/>
    <s v="Estates &amp; Facilities"/>
    <s v="Legal / Prof Fees"/>
    <s v="Default"/>
    <s v="Default"/>
    <s v="Default"/>
    <n v="-61"/>
    <d v="2019-11-01T00:00:00"/>
    <s v="Purchase Invoices"/>
    <s v="Payables"/>
    <s v="Journal Import 81108619:"/>
    <s v="Payables A 16774986 81108619"/>
    <s v="NOV-19 Purchase Invoices GBP"/>
    <d v="2019-11-08T00:00:00"/>
    <s v="SSCREPMAN,"/>
    <n v="20"/>
    <s v="Journal Import Created"/>
    <x v="0"/>
    <n v="441747"/>
    <d v="2019-10-18T00:00:00"/>
    <n v="165078325"/>
    <m/>
    <s v="PO Invoice"/>
    <m/>
    <s v="https://nww.einvoice-prod.sbs.nhs.uk:8179/invoicepdf/7788541a-1f66-54fb-9ad6-9b7167412a55"/>
    <n v="1"/>
    <n v="-61"/>
    <m/>
    <s v="Planning and Business Development"/>
    <x v="1"/>
    <x v="1"/>
    <x v="1"/>
    <s v="7310 Legal / Prof Fees"/>
    <x v="0"/>
  </r>
  <r>
    <s v="E35930"/>
    <s v="7310"/>
    <s v="00000"/>
    <s v="00000"/>
    <s v="000000"/>
    <s v="Estates &amp; Facilities"/>
    <s v="Legal / Prof Fees"/>
    <s v="Default"/>
    <s v="Default"/>
    <s v="Default"/>
    <n v="-609.20000000000005"/>
    <d v="2019-11-01T00:00:00"/>
    <s v="Purchase Invoices"/>
    <s v="Payables"/>
    <s v="Journal Import 81108619:"/>
    <s v="Payables A 16774986 81108619"/>
    <s v="NOV-19 Purchase Invoices GBP"/>
    <d v="2019-11-08T00:00:00"/>
    <s v="SSCREPMAN,"/>
    <n v="20"/>
    <s v="Journal Import Created"/>
    <x v="0"/>
    <n v="441757"/>
    <d v="2019-11-01T00:00:00"/>
    <n v="165078325"/>
    <m/>
    <s v="PO Invoice"/>
    <m/>
    <s v="https://nww.einvoice-prod.sbs.nhs.uk:8179/invoicepdf/8f71d762-fe20-59a0-8066-b343f40e8002"/>
    <n v="1"/>
    <n v="-609"/>
    <m/>
    <s v="Planning and Business Development"/>
    <x v="1"/>
    <x v="1"/>
    <x v="1"/>
    <s v="7310 Legal / Prof Fees"/>
    <x v="0"/>
  </r>
  <r>
    <s v="E35930"/>
    <s v="7310"/>
    <s v="00000"/>
    <s v="00000"/>
    <s v="000000"/>
    <s v="Estates &amp; Facilities"/>
    <s v="Legal / Prof Fees"/>
    <s v="Default"/>
    <s v="Default"/>
    <s v="Default"/>
    <n v="11110"/>
    <d v="2019-11-01T00:00:00"/>
    <s v="Purchase Invoices"/>
    <s v="Payables"/>
    <s v="Journal Import 81313611:"/>
    <s v="Payables A 16818613 81313611"/>
    <s v="NOV-19 Purchase Invoices GBP"/>
    <d v="2019-11-14T00:00:00"/>
    <s v="SSCREPMAN,"/>
    <n v="23"/>
    <s v="Journal Import Created"/>
    <x v="365"/>
    <n v="957"/>
    <d v="2019-11-01T00:00:00"/>
    <n v="165077291"/>
    <m/>
    <s v="PO Invoice"/>
    <m/>
    <s v="https://nww.einvoice-prod.sbs.nhs.uk:8179/invoicepdf/9b9c7489-a8cd-5474-9d4c-1b53e1d240aa"/>
    <n v="1"/>
    <n v="5555"/>
    <m/>
    <s v="Planning and Business Development"/>
    <x v="1"/>
    <x v="1"/>
    <x v="1"/>
    <s v="7310 Legal / Prof Fees"/>
    <x v="0"/>
  </r>
  <r>
    <s v="E35930"/>
    <s v="7310"/>
    <s v="00000"/>
    <s v="00000"/>
    <s v="000000"/>
    <s v="Estates &amp; Facilities"/>
    <s v="Legal / Prof Fees"/>
    <s v="Default"/>
    <s v="Default"/>
    <s v="Default"/>
    <n v="-5555"/>
    <d v="2019-11-01T00:00:00"/>
    <s v="Purchase Invoices"/>
    <s v="Payables"/>
    <s v="Journal Import 81313611:"/>
    <s v="Payables A 16818613 81313611"/>
    <s v="NOV-19 Purchase Invoices GBP"/>
    <d v="2019-11-14T00:00:00"/>
    <s v="SSCREPMAN,"/>
    <n v="24"/>
    <s v="Journal Import Created"/>
    <x v="365"/>
    <n v="957"/>
    <d v="2019-11-01T00:00:00"/>
    <n v="165077291"/>
    <m/>
    <s v="PO Invoice"/>
    <m/>
    <s v="https://nww.einvoice-prod.sbs.nhs.uk:8179/invoicepdf/9b9c7489-a8cd-5474-9d4c-1b53e1d240aa"/>
    <n v="1"/>
    <n v="-5555"/>
    <m/>
    <s v="Planning and Business Development"/>
    <x v="1"/>
    <x v="1"/>
    <x v="1"/>
    <s v="7310 Legal / Prof Fees"/>
    <x v="0"/>
  </r>
  <r>
    <s v="E35930"/>
    <s v="7310"/>
    <s v="00000"/>
    <s v="00000"/>
    <s v="000000"/>
    <s v="Estates &amp; Facilities"/>
    <s v="Legal / Prof Fees"/>
    <s v="Default"/>
    <s v="Default"/>
    <s v="Default"/>
    <n v="43"/>
    <d v="2019-11-01T00:00:00"/>
    <s v="Purchase Invoices"/>
    <s v="Payables"/>
    <s v="Journal Import 81803162:"/>
    <s v="Payables A 16916936 81803162"/>
    <s v="NOV-19 Purchase Invoices GBP"/>
    <d v="2019-11-28T00:00:00"/>
    <s v="SSCREPMAN,"/>
    <n v="32"/>
    <s v="Journal Import Created"/>
    <x v="0"/>
    <s v="430671V2"/>
    <d v="2019-06-16T00:00:00"/>
    <n v="165042377"/>
    <m/>
    <s v="PO Invoice"/>
    <m/>
    <s v="https://nww.einvoice-prod.sbs.nhs.uk:8179/invoicepdf/e2f321eb-5b8b-5b2c-b247-b6830d77c5d1"/>
    <n v="1"/>
    <n v="43"/>
    <m/>
    <s v="Planning and Business Development"/>
    <x v="1"/>
    <x v="1"/>
    <x v="1"/>
    <s v="7310 Legal / Prof Fees"/>
    <x v="0"/>
  </r>
  <r>
    <s v="E35930"/>
    <s v="7310"/>
    <s v="00000"/>
    <s v="00000"/>
    <s v="000000"/>
    <s v="Estates &amp; Facilities"/>
    <s v="Legal / Prof Fees"/>
    <s v="Default"/>
    <s v="Default"/>
    <s v="Default"/>
    <n v="-143.80000000000001"/>
    <d v="2019-11-01T00:00:00"/>
    <s v="Receiving"/>
    <s v="Cost Management"/>
    <s v="Journal Import 80803508:"/>
    <s v="Cost Management A 16710288 80803508 2"/>
    <s v="01-NOV-2019 Receiving GBP"/>
    <d v="2019-10-31T00:00:00"/>
    <s v="SSCREPMAN,"/>
    <n v="2248"/>
    <s v="PO raised to reconcile remaining fees invoiced against PO No: 165042377.  Please match this to PO: 165042377."/>
    <x v="0"/>
    <n v="165042377"/>
    <d v="2017-10-30T00:00:00"/>
    <m/>
    <m/>
    <m/>
    <s v="LONDON-4"/>
    <m/>
    <m/>
    <m/>
    <m/>
    <s v="Planning and Business Development"/>
    <x v="1"/>
    <x v="1"/>
    <x v="1"/>
    <s v="7310 Legal / Prof Fees"/>
    <x v="0"/>
  </r>
  <r>
    <s v="E35930"/>
    <s v="7310"/>
    <s v="00000"/>
    <s v="00000"/>
    <s v="000000"/>
    <s v="Estates &amp; Facilities"/>
    <s v="Legal / Prof Fees"/>
    <s v="Default"/>
    <s v="Default"/>
    <s v="Default"/>
    <n v="100.8"/>
    <d v="2019-11-01T00:00:00"/>
    <s v="Receiving"/>
    <s v="Cost Management"/>
    <s v="Journal Import 81851305:"/>
    <s v="Cost Management A 16923315 81851305"/>
    <s v="29-NOV-2019 Receiving GBP"/>
    <d v="2019-11-29T00:00:00"/>
    <s v="SSCREPMAN,"/>
    <n v="2366"/>
    <s v="PO raised to reconcile remaining fees invoiced against PO No: 165042377.  Please match this to PO: 165042377."/>
    <x v="0"/>
    <n v="165042377"/>
    <d v="2017-10-30T00:00:00"/>
    <m/>
    <m/>
    <m/>
    <s v="LONDON-4"/>
    <m/>
    <m/>
    <m/>
    <m/>
    <s v="Planning and Business Development"/>
    <x v="1"/>
    <x v="1"/>
    <x v="1"/>
    <s v="7310 Legal / Prof Fees"/>
    <x v="0"/>
  </r>
  <r>
    <s v="E35930"/>
    <s v="7310"/>
    <s v="00000"/>
    <s v="F8235"/>
    <s v="000000"/>
    <s v="Estates &amp; Facilities"/>
    <s v="Legal / Prof Fees"/>
    <s v="Default"/>
    <s v="Bognor South ACRP"/>
    <s v="Default"/>
    <n v="52"/>
    <d v="2019-11-01T00:00:00"/>
    <s v="Purchase Invoices"/>
    <s v="Payables"/>
    <s v="Journal Import 80988064:"/>
    <s v="Payables A 16755578 80988064"/>
    <s v="NOV-19 Purchase Invoices GBP"/>
    <d v="2019-11-06T00:00:00"/>
    <s v="SSCREPMAN,"/>
    <n v="19"/>
    <s v="Journal Import Created"/>
    <x v="0"/>
    <n v="441751"/>
    <d v="2019-10-18T00:00:00"/>
    <n v="165064187"/>
    <m/>
    <s v="PO Invoice"/>
    <m/>
    <s v="https://nww.einvoice-prod.sbs.nhs.uk:8179/invoicepdf/71717da0-ccea-5543-93c3-6ce0ccb4e5b0"/>
    <n v="1"/>
    <n v="52"/>
    <m/>
    <s v="Planning and Business Development"/>
    <x v="1"/>
    <x v="1"/>
    <x v="1"/>
    <s v="7310 Legal / Prof Fees"/>
    <x v="0"/>
  </r>
  <r>
    <s v="E35930"/>
    <s v="7310"/>
    <s v="00000"/>
    <s v="F8235"/>
    <s v="000000"/>
    <s v="Estates &amp; Facilities"/>
    <s v="Legal / Prof Fees"/>
    <s v="Default"/>
    <s v="Bognor South ACRP"/>
    <s v="Default"/>
    <n v="-52"/>
    <d v="2019-11-01T00:00:00"/>
    <s v="Purchase Invoices"/>
    <s v="Payables"/>
    <s v="Journal Import 81108619:"/>
    <s v="Payables A 16774986 81108619"/>
    <s v="NOV-19 Purchase Invoices GBP"/>
    <d v="2019-11-08T00:00:00"/>
    <s v="SSCREPMAN,"/>
    <n v="34"/>
    <s v="Journal Import Created"/>
    <x v="0"/>
    <n v="441751"/>
    <d v="2019-10-18T00:00:00"/>
    <n v="165078325"/>
    <m/>
    <s v="PO Invoice"/>
    <m/>
    <s v="https://nww.einvoice-prod.sbs.nhs.uk:8179/invoicepdf/71717da0-ccea-5543-93c3-6ce0ccb4e5b0"/>
    <n v="1"/>
    <n v="-52"/>
    <m/>
    <s v="Planning and Business Development"/>
    <x v="1"/>
    <x v="1"/>
    <x v="1"/>
    <s v="7310 Legal / Prof Fees"/>
    <x v="0"/>
  </r>
  <r>
    <s v="E35930"/>
    <s v="7310"/>
    <s v="00000"/>
    <s v="F8235"/>
    <s v="000000"/>
    <s v="Estates &amp; Facilities"/>
    <s v="Legal / Prof Fees"/>
    <s v="Default"/>
    <s v="Bognor South ACRP"/>
    <s v="Default"/>
    <n v="-432.8"/>
    <d v="2019-11-01T00:00:00"/>
    <s v="Receiving"/>
    <s v="Cost Management"/>
    <s v="Journal Import 80803508:"/>
    <s v="Cost Management A 16710288 80803508 2"/>
    <s v="01-NOV-2019 Receiving GBP"/>
    <d v="2019-10-31T00:00:00"/>
    <s v="SSCREPMAN,"/>
    <n v="2497"/>
    <s v="Bognor South ACRP - Lease Works for new ACRP at Bognor Fire Station"/>
    <x v="0"/>
    <n v="165064187"/>
    <d v="2018-09-27T00:00:00"/>
    <m/>
    <m/>
    <m/>
    <s v="LONDON-4"/>
    <m/>
    <m/>
    <m/>
    <m/>
    <s v="Planning and Business Development"/>
    <x v="1"/>
    <x v="1"/>
    <x v="1"/>
    <s v="7310 Legal / Prof Fees"/>
    <x v="0"/>
  </r>
  <r>
    <s v="E35930"/>
    <s v="7310"/>
    <s v="00000"/>
    <s v="F8235"/>
    <s v="000000"/>
    <s v="Estates &amp; Facilities"/>
    <s v="Legal / Prof Fees"/>
    <s v="Default"/>
    <s v="Bognor South ACRP"/>
    <s v="Default"/>
    <n v="432.8"/>
    <d v="2019-11-01T00:00:00"/>
    <s v="Receiving"/>
    <s v="Cost Management"/>
    <s v="Journal Import 81851305:"/>
    <s v="Cost Management A 16923315 81851305"/>
    <s v="29-NOV-2019 Receiving GBP"/>
    <d v="2019-11-29T00:00:00"/>
    <s v="SSCREPMAN,"/>
    <n v="2611"/>
    <s v="Bognor South ACRP - Lease Works for new ACRP at Bognor Fire Station"/>
    <x v="0"/>
    <n v="165064187"/>
    <d v="2018-09-27T00:00:00"/>
    <m/>
    <m/>
    <m/>
    <s v="LONDON-4"/>
    <m/>
    <m/>
    <m/>
    <m/>
    <s v="Planning and Business Development"/>
    <x v="1"/>
    <x v="1"/>
    <x v="1"/>
    <s v="7310 Legal / Prof Fees"/>
    <x v="0"/>
  </r>
  <r>
    <s v="E35930"/>
    <s v="7310"/>
    <s v="00000"/>
    <s v="00000"/>
    <s v="000000"/>
    <s v="Estates &amp; Facilities"/>
    <s v="Legal / Prof Fees"/>
    <s v="Default"/>
    <s v="Default"/>
    <s v="Default"/>
    <n v="5290"/>
    <d v="2019-12-01T00:00:00"/>
    <s v="Accrual"/>
    <s v="Spreadsheet"/>
    <s v="FBP1 Accruals - Estates"/>
    <s v="Spreadsheet A 17194764 82973357"/>
    <s v="RYD FIN CAM 1920 09 003 Accrual GBP"/>
    <d v="2020-01-02T00:00:00"/>
    <s v="RYD MCCARTHY, CAROLE"/>
    <n v="83"/>
    <s v="7310;LAKERS LLP;Accrue Estates Legal Costs M09 Dec-19"/>
    <x v="391"/>
    <m/>
    <d v="2020-01-02T00:00:00"/>
    <m/>
    <s v="7310;LAKERS LLP;Accrue Estates Legal Costs M09 Dec-19"/>
    <m/>
    <m/>
    <m/>
    <m/>
    <m/>
    <m/>
    <s v="Planning and Business Development"/>
    <x v="1"/>
    <x v="1"/>
    <x v="1"/>
    <s v="7310 Legal / Prof Fees"/>
    <x v="1"/>
  </r>
  <r>
    <s v="E35930"/>
    <s v="7310"/>
    <s v="00000"/>
    <s v="00000"/>
    <s v="000000"/>
    <s v="Estates &amp; Facilities"/>
    <s v="Legal / Prof Fees"/>
    <s v="Default"/>
    <s v="Default"/>
    <s v="Default"/>
    <n v="-5308"/>
    <d v="2019-12-01T00:00:00"/>
    <s v="Accrual"/>
    <s v="Spreadsheet"/>
    <s v="Reverses &quot;RYD FIN CAM 1920 08 009 Accrual GBP&quot; journal entry of &quot;Spreadsheet A 16956717 81975092&quot; batch from &quot;NOV-19&quot;."/>
    <s v="Reverses &quot;RYD FIN CAM 1920 08 009 Accrual GBP&quot;10-DEC-19 17:57:12 - 82234850"/>
    <s v="Reverses &quot;RYD FIN CAM 1920 08 009 Accrual GBP&quot;10-DEC-19 17:57:12"/>
    <d v="2019-12-10T00:00:00"/>
    <s v="SSCREPMAN,"/>
    <n v="89"/>
    <s v="7310;LAKERS LLP;Accrue Estates Legal Costs M08 Nov-19"/>
    <x v="392"/>
    <m/>
    <d v="2019-12-10T00:00:00"/>
    <m/>
    <s v="7310;LAKERS LLP;Accrue Estates Legal Costs M08 Nov-19"/>
    <m/>
    <m/>
    <m/>
    <m/>
    <m/>
    <m/>
    <s v="Planning and Business Development"/>
    <x v="1"/>
    <x v="1"/>
    <x v="1"/>
    <s v="7310 Legal / Prof Fees"/>
    <x v="1"/>
  </r>
  <r>
    <s v="E35930"/>
    <s v="7310"/>
    <s v="00000"/>
    <s v="00000"/>
    <s v="000000"/>
    <s v="Estates &amp; Facilities"/>
    <s v="Legal / Prof Fees"/>
    <s v="Default"/>
    <s v="Default"/>
    <s v="Default"/>
    <n v="-1705"/>
    <d v="2019-12-01T00:00:00"/>
    <s v="Adjustment"/>
    <s v="Spreadsheet"/>
    <s v="Capital M09 Adjustments"/>
    <s v="Spreadsheet A 17191902 82957196"/>
    <s v="RYD FIN RSM 1920 09 002 Adjustment GBP Adjustment GBP"/>
    <d v="2020-01-02T00:00:00"/>
    <s v="RYD MURPHY, RACHEL"/>
    <n v="23"/>
    <s v="Lakers - 959 - https://nww.einvoice-prod.sbs.nhs.uk:8179/invoicepdf/24ce29bd-6831-579e-99a0-f193f2ae8936"/>
    <x v="393"/>
    <m/>
    <d v="2020-01-02T00:00:00"/>
    <m/>
    <s v="Lakers - 959 -"/>
    <m/>
    <m/>
    <s v="https://nww.einvoice-prod.sbs.nhs.uk:8179/invoicepdf/24ce29bd-6831-579e-99a0-f193f2ae8936"/>
    <m/>
    <m/>
    <m/>
    <s v="Planning and Business Development"/>
    <x v="1"/>
    <x v="1"/>
    <x v="1"/>
    <s v="7310 Legal / Prof Fees"/>
    <x v="1"/>
  </r>
  <r>
    <s v="E35930"/>
    <s v="7310"/>
    <s v="00000"/>
    <s v="00000"/>
    <s v="000000"/>
    <s v="Estates &amp; Facilities"/>
    <s v="Legal / Prof Fees"/>
    <s v="Default"/>
    <s v="Default"/>
    <s v="Default"/>
    <n v="1653"/>
    <d v="2019-12-01T00:00:00"/>
    <s v="Purchase Invoices"/>
    <s v="Payables"/>
    <s v="Journal Import 82314374:"/>
    <s v="Payables A 17037614 82314374"/>
    <s v="DEC-19 Purchase Invoices GBP"/>
    <d v="2019-12-12T00:00:00"/>
    <s v="SSCREPMAN,"/>
    <n v="25"/>
    <s v="Journal Import Created"/>
    <x v="0"/>
    <n v="444508"/>
    <d v="2019-11-17T00:00:00"/>
    <n v="165042377"/>
    <m/>
    <s v="PO Invoice"/>
    <m/>
    <s v="https://nww.einvoice-prod.sbs.nhs.uk:8179/invoicepdf/a15b21d9-f2d1-5eeb-a28f-4c71bb6d06fd"/>
    <n v="1"/>
    <n v="1653"/>
    <m/>
    <s v="Planning and Business Development"/>
    <x v="1"/>
    <x v="1"/>
    <x v="1"/>
    <s v="7310 Legal / Prof Fees"/>
    <x v="0"/>
  </r>
  <r>
    <s v="E35930"/>
    <s v="7310"/>
    <s v="00000"/>
    <s v="00000"/>
    <s v="000000"/>
    <s v="Estates &amp; Facilities"/>
    <s v="Legal / Prof Fees"/>
    <s v="Default"/>
    <s v="Default"/>
    <s v="Default"/>
    <n v="10340"/>
    <d v="2019-12-01T00:00:00"/>
    <s v="Purchase Invoices"/>
    <s v="Payables"/>
    <s v="Journal Import 82314374:"/>
    <s v="Payables A 17037614 82314374"/>
    <s v="DEC-19 Purchase Invoices GBP"/>
    <d v="2019-12-12T00:00:00"/>
    <s v="SSCREPMAN,"/>
    <n v="25"/>
    <s v="Journal Import Created"/>
    <x v="365"/>
    <n v="959"/>
    <d v="2019-11-29T00:00:00"/>
    <n v="165081587"/>
    <m/>
    <s v="PO Invoice"/>
    <m/>
    <s v="https://nww.einvoice-prod.sbs.nhs.uk:8179/invoicepdf/24ce29bd-6831-579e-99a0-f193f2ae8936"/>
    <n v="1"/>
    <n v="5170"/>
    <m/>
    <s v="Planning and Business Development"/>
    <x v="1"/>
    <x v="1"/>
    <x v="1"/>
    <s v="7310 Legal / Prof Fees"/>
    <x v="0"/>
  </r>
  <r>
    <s v="E35930"/>
    <s v="7310"/>
    <s v="00000"/>
    <s v="00000"/>
    <s v="000000"/>
    <s v="Estates &amp; Facilities"/>
    <s v="Legal / Prof Fees"/>
    <s v="Default"/>
    <s v="Default"/>
    <s v="Default"/>
    <n v="-5170"/>
    <d v="2019-12-01T00:00:00"/>
    <s v="Purchase Invoices"/>
    <s v="Payables"/>
    <s v="Journal Import 82314374:"/>
    <s v="Payables A 17037614 82314374"/>
    <s v="DEC-19 Purchase Invoices GBP"/>
    <d v="2019-12-12T00:00:00"/>
    <s v="SSCREPMAN,"/>
    <n v="26"/>
    <s v="Journal Import Created"/>
    <x v="365"/>
    <n v="959"/>
    <d v="2019-11-29T00:00:00"/>
    <n v="165081587"/>
    <m/>
    <s v="PO Invoice"/>
    <m/>
    <s v="https://nww.einvoice-prod.sbs.nhs.uk:8179/invoicepdf/24ce29bd-6831-579e-99a0-f193f2ae8936"/>
    <n v="1"/>
    <n v="-5170"/>
    <m/>
    <s v="Planning and Business Development"/>
    <x v="1"/>
    <x v="1"/>
    <x v="1"/>
    <s v="7310 Legal / Prof Fees"/>
    <x v="0"/>
  </r>
  <r>
    <s v="E35930"/>
    <s v="7310"/>
    <s v="00000"/>
    <s v="00000"/>
    <s v="000000"/>
    <s v="Estates &amp; Facilities"/>
    <s v="Legal / Prof Fees"/>
    <s v="Default"/>
    <s v="Default"/>
    <s v="Default"/>
    <n v="-1"/>
    <d v="2019-12-01T00:00:00"/>
    <s v="Purchase Invoices"/>
    <s v="Payables"/>
    <s v="Journal Import 82518662:"/>
    <s v="Payables A 17091697 82518662"/>
    <s v="DEC-19 Purchase Invoices GBP"/>
    <d v="2019-12-18T00:00:00"/>
    <s v="SSCREPMAN,"/>
    <n v="31"/>
    <s v="Journal Import Created"/>
    <x v="0"/>
    <s v="441757C"/>
    <d v="2019-12-16T00:00:00"/>
    <n v="165078325"/>
    <s v="PO IS 165078986"/>
    <s v="PO Invoice"/>
    <m/>
    <s v="https://nww.einvoice-prod.sbs.nhs.uk:8179/invoicepdf/6480494e-70bc-554a-a671-b53d0ad5d949"/>
    <n v="1"/>
    <n v="-1"/>
    <m/>
    <s v="Planning and Business Development"/>
    <x v="1"/>
    <x v="1"/>
    <x v="1"/>
    <s v="7310 Legal / Prof Fees"/>
    <x v="0"/>
  </r>
  <r>
    <s v="E35930"/>
    <s v="7310"/>
    <s v="00000"/>
    <s v="00000"/>
    <s v="000000"/>
    <s v="Estates &amp; Facilities"/>
    <s v="Legal / Prof Fees"/>
    <s v="Default"/>
    <s v="Default"/>
    <s v="Default"/>
    <n v="1"/>
    <d v="2019-12-01T00:00:00"/>
    <s v="Purchase Invoices"/>
    <s v="Payables"/>
    <s v="Journal Import 82518662:"/>
    <s v="Payables A 17091697 82518662"/>
    <s v="DEC-19 Purchase Invoices GBP"/>
    <d v="2019-12-18T00:00:00"/>
    <s v="SSCREPMAN,"/>
    <n v="31"/>
    <s v="Journal Import Created"/>
    <x v="0"/>
    <s v="441757C"/>
    <d v="2019-12-16T00:00:00"/>
    <n v="165078325"/>
    <s v="PO IS 165078986"/>
    <s v="PO Invoice"/>
    <m/>
    <s v="https://nww.einvoice-prod.sbs.nhs.uk:8179/invoicepdf/6480494e-70bc-554a-a671-b53d0ad5d949"/>
    <n v="1"/>
    <n v="1"/>
    <m/>
    <s v="Planning and Business Development"/>
    <x v="1"/>
    <x v="1"/>
    <x v="1"/>
    <s v="7310 Legal / Prof Fees"/>
    <x v="0"/>
  </r>
  <r>
    <s v="E35930"/>
    <s v="7310"/>
    <s v="00000"/>
    <s v="00000"/>
    <s v="000000"/>
    <s v="Estates &amp; Facilities"/>
    <s v="Legal / Prof Fees"/>
    <s v="Default"/>
    <s v="Default"/>
    <s v="Default"/>
    <n v="112"/>
    <d v="2019-12-01T00:00:00"/>
    <s v="Purchase Invoices"/>
    <s v="Payables"/>
    <s v="Journal Import 82680892:"/>
    <s v="Payables A 17124864 82680892"/>
    <s v="DEC-19 Purchase Invoices GBP"/>
    <d v="2019-12-23T00:00:00"/>
    <s v="SSCREPMAN,"/>
    <n v="22"/>
    <s v="Journal Import Created"/>
    <x v="0"/>
    <n v="448025"/>
    <d v="2019-12-19T00:00:00"/>
    <n v="165042377"/>
    <m/>
    <s v="PO Invoice"/>
    <m/>
    <s v="https://nww.einvoice-prod.sbs.nhs.uk:8179/invoicepdf/40438d68-64aa-50cc-8b80-1b82e93a1acf"/>
    <n v="1"/>
    <n v="112"/>
    <m/>
    <s v="Planning and Business Development"/>
    <x v="1"/>
    <x v="1"/>
    <x v="1"/>
    <s v="7310 Legal / Prof Fees"/>
    <x v="0"/>
  </r>
  <r>
    <s v="E35930"/>
    <s v="7310"/>
    <s v="00000"/>
    <s v="00000"/>
    <s v="000000"/>
    <s v="Estates &amp; Facilities"/>
    <s v="Legal / Prof Fees"/>
    <s v="Default"/>
    <s v="Default"/>
    <s v="Default"/>
    <n v="-100.8"/>
    <d v="2019-12-01T00:00:00"/>
    <s v="Receiving"/>
    <s v="Cost Management"/>
    <s v="Journal Import 81851305:"/>
    <s v="Cost Management A 16923315 81851305 2"/>
    <s v="01-DEC-2019 Receiving GBP"/>
    <d v="2019-11-29T00:00:00"/>
    <s v="SSCREPMAN,"/>
    <n v="2366"/>
    <s v="PO raised to reconcile remaining fees invoiced against PO No: 165042377.  Please match this to PO: 165042377."/>
    <x v="0"/>
    <n v="165042377"/>
    <d v="2017-10-30T00:00:00"/>
    <m/>
    <m/>
    <m/>
    <s v="LONDON-4"/>
    <m/>
    <m/>
    <m/>
    <m/>
    <s v="Planning and Business Development"/>
    <x v="1"/>
    <x v="1"/>
    <x v="1"/>
    <s v="7310 Legal / Prof Fees"/>
    <x v="0"/>
  </r>
  <r>
    <s v="E35930"/>
    <s v="7310"/>
    <s v="00000"/>
    <s v="00000"/>
    <s v="000000"/>
    <s v="Estates &amp; Facilities"/>
    <s v="Legal / Prof Fees"/>
    <s v="Default"/>
    <s v="Default"/>
    <s v="Default"/>
    <n v="375"/>
    <d v="2019-12-01T00:00:00"/>
    <s v="Receiving"/>
    <s v="Cost Management"/>
    <s v="Journal Import 82905388:"/>
    <s v="Cost Management A 17181906 82905388"/>
    <s v="31-DEC-2019 Receiving GBP"/>
    <d v="2019-12-31T00:00:00"/>
    <s v="SSCREPMAN,"/>
    <n v="2315"/>
    <s v="Crawley HQ - PO raised to reconcile remaining fees invoice 44509.  Dec 2019"/>
    <x v="0"/>
    <n v="165081956"/>
    <d v="2019-12-30T00:00:00"/>
    <m/>
    <m/>
    <m/>
    <s v="LONDON-4"/>
    <m/>
    <m/>
    <m/>
    <m/>
    <s v="Planning and Business Development"/>
    <x v="1"/>
    <x v="1"/>
    <x v="1"/>
    <s v="7310 Legal / Prof Fees"/>
    <x v="0"/>
  </r>
  <r>
    <s v="E35930"/>
    <s v="7310"/>
    <s v="00000"/>
    <s v="00000"/>
    <s v="000000"/>
    <s v="Estates &amp; Facilities"/>
    <s v="Legal / Prof Fees"/>
    <s v="Default"/>
    <s v="Default"/>
    <s v="Default"/>
    <n v="128.4"/>
    <d v="2019-12-01T00:00:00"/>
    <s v="Receiving"/>
    <s v="Cost Management"/>
    <s v="Journal Import 82905388:"/>
    <s v="Cost Management A 17181906 82905388"/>
    <s v="31-DEC-2019 Receiving GBP"/>
    <d v="2019-12-31T00:00:00"/>
    <s v="SSCREPMAN,"/>
    <n v="2316"/>
    <s v="Bognor South ACRP Capsticks Top up - Invoice 448028 - Dec 2019"/>
    <x v="0"/>
    <n v="165081957"/>
    <d v="2019-12-30T00:00:00"/>
    <m/>
    <m/>
    <m/>
    <s v="LONDON-4"/>
    <m/>
    <m/>
    <m/>
    <m/>
    <s v="Planning and Business Development"/>
    <x v="1"/>
    <x v="1"/>
    <x v="1"/>
    <s v="7310 Legal / Prof Fees"/>
    <x v="0"/>
  </r>
  <r>
    <s v="E35930"/>
    <s v="7310"/>
    <s v="00000"/>
    <s v="00000"/>
    <s v="000000"/>
    <s v="Estates &amp; Facilities"/>
    <s v="Legal / Prof Fees"/>
    <s v="Default"/>
    <s v="Default"/>
    <s v="Default"/>
    <n v="1653"/>
    <d v="2019-12-01T00:00:00"/>
    <s v="Receiving"/>
    <s v="Cost Management"/>
    <s v="Journal Import 82905388:"/>
    <s v="Cost Management A 17181906 82905388"/>
    <s v="31-DEC-2019 Receiving GBP"/>
    <d v="2019-12-31T00:00:00"/>
    <s v="SSCREPMAN,"/>
    <n v="2317"/>
    <s v="Crawley HQ - PO raised to reconcile remaining fees invoice 44508.  Dec 2019"/>
    <x v="0"/>
    <n v="165081956"/>
    <d v="2019-12-30T00:00:00"/>
    <m/>
    <m/>
    <m/>
    <s v="LONDON-4"/>
    <m/>
    <m/>
    <m/>
    <m/>
    <s v="Planning and Business Development"/>
    <x v="1"/>
    <x v="1"/>
    <x v="1"/>
    <s v="7310 Legal / Prof Fees"/>
    <x v="0"/>
  </r>
  <r>
    <s v="E35930"/>
    <s v="7310"/>
    <s v="00000"/>
    <s v="F8235"/>
    <s v="000000"/>
    <s v="Estates &amp; Facilities"/>
    <s v="Legal / Prof Fees"/>
    <s v="Default"/>
    <s v="Bognor South ACRP"/>
    <s v="Default"/>
    <n v="256.8"/>
    <d v="2019-12-01T00:00:00"/>
    <s v="Purchase Invoices"/>
    <s v="Payables"/>
    <s v="Journal Import 82680892:"/>
    <s v="Payables A 17124864 82680892"/>
    <s v="DEC-19 Purchase Invoices GBP"/>
    <d v="2019-12-23T00:00:00"/>
    <s v="SSCREPMAN,"/>
    <n v="38"/>
    <s v="Journal Import Created"/>
    <x v="0"/>
    <n v="448028"/>
    <d v="2019-12-19T00:00:00"/>
    <n v="165064187"/>
    <m/>
    <s v="PO Invoice"/>
    <m/>
    <s v="https://nww.einvoice-prod.sbs.nhs.uk:8179/invoicepdf/0f6b0a12-46a0-5873-9182-45dee0b8387a"/>
    <n v="1"/>
    <n v="128"/>
    <m/>
    <s v="Planning and Business Development"/>
    <x v="1"/>
    <x v="1"/>
    <x v="1"/>
    <s v="7310 Legal / Prof Fees"/>
    <x v="0"/>
  </r>
  <r>
    <s v="E35930"/>
    <s v="7310"/>
    <s v="00000"/>
    <s v="F8235"/>
    <s v="000000"/>
    <s v="Estates &amp; Facilities"/>
    <s v="Legal / Prof Fees"/>
    <s v="Default"/>
    <s v="Bognor South ACRP"/>
    <s v="Default"/>
    <n v="-128.4"/>
    <d v="2019-12-01T00:00:00"/>
    <s v="Purchase Invoices"/>
    <s v="Payables"/>
    <s v="Journal Import 82680892:"/>
    <s v="Payables A 17124864 82680892"/>
    <s v="DEC-19 Purchase Invoices GBP"/>
    <d v="2019-12-23T00:00:00"/>
    <s v="SSCREPMAN,"/>
    <n v="39"/>
    <s v="Journal Import Created"/>
    <x v="0"/>
    <n v="448028"/>
    <d v="2019-12-19T00:00:00"/>
    <n v="165064187"/>
    <m/>
    <s v="PO Invoice"/>
    <m/>
    <s v="https://nww.einvoice-prod.sbs.nhs.uk:8179/invoicepdf/0f6b0a12-46a0-5873-9182-45dee0b8387a"/>
    <n v="1"/>
    <n v="-128"/>
    <m/>
    <s v="Planning and Business Development"/>
    <x v="1"/>
    <x v="1"/>
    <x v="1"/>
    <s v="7310 Legal / Prof Fees"/>
    <x v="0"/>
  </r>
  <r>
    <s v="E35930"/>
    <s v="7310"/>
    <s v="00000"/>
    <s v="F8235"/>
    <s v="000000"/>
    <s v="Estates &amp; Facilities"/>
    <s v="Legal / Prof Fees"/>
    <s v="Default"/>
    <s v="Bognor South ACRP"/>
    <s v="Default"/>
    <n v="-432.8"/>
    <d v="2019-12-01T00:00:00"/>
    <s v="Receiving"/>
    <s v="Cost Management"/>
    <s v="Journal Import 81851305:"/>
    <s v="Cost Management A 16923315 81851305 2"/>
    <s v="01-DEC-2019 Receiving GBP"/>
    <d v="2019-11-29T00:00:00"/>
    <s v="SSCREPMAN,"/>
    <n v="2611"/>
    <s v="Bognor South ACRP - Lease Works for new ACRP at Bognor Fire Station"/>
    <x v="0"/>
    <n v="165064187"/>
    <d v="2018-09-27T00:00:00"/>
    <m/>
    <m/>
    <m/>
    <s v="LONDON-4"/>
    <m/>
    <m/>
    <m/>
    <m/>
    <s v="Planning and Business Development"/>
    <x v="1"/>
    <x v="1"/>
    <x v="1"/>
    <s v="7310 Legal / Prof Fees"/>
    <x v="0"/>
  </r>
  <r>
    <s v="E35930"/>
    <s v="7310"/>
    <s v="00000"/>
    <s v="00000"/>
    <s v="000000"/>
    <s v="Estates &amp; Facilities"/>
    <s v="Legal / Prof Fees"/>
    <s v="Default"/>
    <s v="Default"/>
    <s v="Default"/>
    <n v="5268"/>
    <d v="2020-01-01T00:00:00"/>
    <s v="Accrual"/>
    <s v="Spreadsheet"/>
    <s v="FBP1 Accruals - Estates"/>
    <s v="Spreadsheet A 17435693 84146806"/>
    <s v="RYD FIN CAM 1920 10 003 Accrual GBP"/>
    <d v="2020-02-04T00:00:00"/>
    <s v="RYD MCCARTHY, CAROLE"/>
    <n v="78"/>
    <s v="7310;LAKERS LLP;Accrue Estates Legal Costs M10 Jan-20"/>
    <x v="394"/>
    <m/>
    <d v="2020-02-04T00:00:00"/>
    <m/>
    <s v="7310;LAKERS LLP;Accrue Estates Legal Costs M10 Jan-20"/>
    <m/>
    <m/>
    <m/>
    <m/>
    <m/>
    <m/>
    <s v="Planning and Business Development"/>
    <x v="1"/>
    <x v="1"/>
    <x v="1"/>
    <s v="7310 Legal / Prof Fees"/>
    <x v="1"/>
  </r>
  <r>
    <s v="E35930"/>
    <s v="7310"/>
    <s v="00000"/>
    <s v="00000"/>
    <s v="000000"/>
    <s v="Estates &amp; Facilities"/>
    <s v="Legal / Prof Fees"/>
    <s v="Default"/>
    <s v="Default"/>
    <s v="Default"/>
    <n v="-5290"/>
    <d v="2020-01-01T00:00:00"/>
    <s v="Accrual"/>
    <s v="Spreadsheet"/>
    <s v="Reverses &quot;RYD FIN CAM 1920 09 003 Accrual GBP&quot; journal entry of &quot;Spreadsheet A 17194764 82973357&quot; batch from &quot;DEC-19&quot;."/>
    <s v="Reverses &quot;RYD FIN CAM 1920 09 003 Accrual GBP&quot;10-JAN-20 17:51:03 - 83277123"/>
    <s v="Reverses &quot;RYD FIN CAM 1920 09 003 Accrual GBP&quot;10-JAN-20 17:51:03"/>
    <d v="2020-01-10T00:00:00"/>
    <s v="SSCREPMAN,"/>
    <n v="83"/>
    <s v="7310;LAKERS LLP;Accrue Estates Legal Costs M09 Dec-19"/>
    <x v="395"/>
    <m/>
    <d v="2020-01-10T00:00:00"/>
    <m/>
    <s v="7310;LAKERS LLP;Accrue Estates Legal Costs M09 Dec-19"/>
    <m/>
    <m/>
    <m/>
    <m/>
    <m/>
    <m/>
    <s v="Planning and Business Development"/>
    <x v="1"/>
    <x v="1"/>
    <x v="1"/>
    <s v="7310 Legal / Prof Fees"/>
    <x v="1"/>
  </r>
  <r>
    <s v="E35930"/>
    <s v="7310"/>
    <s v="00000"/>
    <s v="00000"/>
    <s v="000000"/>
    <s v="Estates &amp; Facilities"/>
    <s v="Legal / Prof Fees"/>
    <s v="Default"/>
    <s v="Default"/>
    <s v="Default"/>
    <n v="-907.5"/>
    <d v="2020-01-01T00:00:00"/>
    <s v="Adjustment"/>
    <s v="Spreadsheet"/>
    <s v="Capital M10 Adjustments"/>
    <s v="Spreadsheet A 17424860 84091458"/>
    <s v="RYD FIN RSM 1920 10 003 Adjustment GBP Adjustment GBP"/>
    <d v="2020-02-04T00:00:00"/>
    <s v="RYD MURPHY, RACHEL"/>
    <n v="14"/>
    <s v="Lakers - 963 - https://nww.einvoice-prod.sbs.nhs.uk:8179/invoicepdf/ad1a61aa-4825-5bfe-8b06-db3651550b63"/>
    <x v="396"/>
    <m/>
    <d v="2020-02-03T00:00:00"/>
    <m/>
    <s v="Lakers - 963 -"/>
    <m/>
    <m/>
    <s v="https://nww.einvoice-prod.sbs.nhs.uk:8179/invoicepdf/ad1a61aa-4825-5bfe-8b06-db3651550b63"/>
    <m/>
    <m/>
    <m/>
    <s v="Planning and Business Development"/>
    <x v="1"/>
    <x v="1"/>
    <x v="1"/>
    <s v="7310 Legal / Prof Fees"/>
    <x v="1"/>
  </r>
  <r>
    <s v="E35930"/>
    <s v="7310"/>
    <s v="00000"/>
    <s v="00000"/>
    <s v="000000"/>
    <s v="Estates &amp; Facilities"/>
    <s v="Legal / Prof Fees"/>
    <s v="Default"/>
    <s v="Default"/>
    <s v="Default"/>
    <n v="-1292.5"/>
    <d v="2020-01-01T00:00:00"/>
    <s v="Adjustment"/>
    <s v="Spreadsheet"/>
    <s v="Capital M10 Adjustments"/>
    <s v="Spreadsheet A 17424860 84091458"/>
    <s v="RYD FIN RSM 1920 10 003 Adjustment GBP Adjustment GBP"/>
    <d v="2020-02-04T00:00:00"/>
    <s v="RYD MURPHY, RACHEL"/>
    <n v="15"/>
    <s v="Lakers - 961 - https://nww.einvoice-prod.sbs.nhs.uk:8179/invoicepdf/6954d445-ca07-5380-a7f9-26049a55f495"/>
    <x v="396"/>
    <m/>
    <d v="2020-02-03T00:00:00"/>
    <m/>
    <s v="Lakers - 961 -"/>
    <m/>
    <m/>
    <s v="https://nww.einvoice-prod.sbs.nhs.uk:8179/invoicepdf/6954d445-ca07-5380-a7f9-26049a55f495"/>
    <m/>
    <m/>
    <m/>
    <s v="Planning and Business Development"/>
    <x v="1"/>
    <x v="1"/>
    <x v="1"/>
    <s v="7310 Legal / Prof Fees"/>
    <x v="1"/>
  </r>
  <r>
    <s v="E35930"/>
    <s v="7310"/>
    <s v="00000"/>
    <s v="00000"/>
    <s v="000000"/>
    <s v="Estates &amp; Facilities"/>
    <s v="Legal / Prof Fees"/>
    <s v="Default"/>
    <s v="Default"/>
    <s v="Default"/>
    <n v="257"/>
    <d v="2020-01-01T00:00:00"/>
    <s v="Purchase Invoices"/>
    <s v="Payables"/>
    <s v="Journal Import 82973032:"/>
    <s v="Payables A 17195784 82973032"/>
    <s v="JAN-20 Purchase Invoices GBP"/>
    <d v="2020-01-02T00:00:00"/>
    <s v="SSCREPMAN,"/>
    <n v="36"/>
    <s v="Journal Import Created"/>
    <x v="0"/>
    <n v="444508"/>
    <d v="2019-11-17T00:00:00"/>
    <n v="165081956"/>
    <m/>
    <s v="PO Invoice"/>
    <m/>
    <s v="https://nww.einvoice-prod.sbs.nhs.uk:8179/invoicepdf/a15b21d9-f2d1-5eeb-a28f-4c71bb6d06fd"/>
    <n v="1"/>
    <n v="257"/>
    <m/>
    <s v="Planning and Business Development"/>
    <x v="1"/>
    <x v="1"/>
    <x v="1"/>
    <s v="7310 Legal / Prof Fees"/>
    <x v="0"/>
  </r>
  <r>
    <s v="E35930"/>
    <s v="7310"/>
    <s v="00000"/>
    <s v="00000"/>
    <s v="000000"/>
    <s v="Estates &amp; Facilities"/>
    <s v="Legal / Prof Fees"/>
    <s v="Default"/>
    <s v="Default"/>
    <s v="Default"/>
    <n v="1653"/>
    <d v="2020-01-01T00:00:00"/>
    <s v="Purchase Invoices"/>
    <s v="Payables"/>
    <s v="Journal Import 82973032:"/>
    <s v="Payables A 17195784 82973032"/>
    <s v="JAN-20 Purchase Invoices GBP"/>
    <d v="2020-01-02T00:00:00"/>
    <s v="SSCREPMAN,"/>
    <n v="36"/>
    <s v="Journal Import Created"/>
    <x v="0"/>
    <n v="444508"/>
    <d v="2019-11-17T00:00:00"/>
    <n v="165081956"/>
    <m/>
    <s v="PO Invoice"/>
    <m/>
    <s v="https://nww.einvoice-prod.sbs.nhs.uk:8179/invoicepdf/a15b21d9-f2d1-5eeb-a28f-4c71bb6d06fd"/>
    <n v="1"/>
    <n v="1653"/>
    <m/>
    <s v="Planning and Business Development"/>
    <x v="1"/>
    <x v="1"/>
    <x v="1"/>
    <s v="7310 Legal / Prof Fees"/>
    <x v="0"/>
  </r>
  <r>
    <s v="E35930"/>
    <s v="7310"/>
    <s v="00000"/>
    <s v="00000"/>
    <s v="000000"/>
    <s v="Estates &amp; Facilities"/>
    <s v="Legal / Prof Fees"/>
    <s v="Default"/>
    <s v="Default"/>
    <s v="Default"/>
    <n v="112"/>
    <d v="2020-01-01T00:00:00"/>
    <s v="Purchase Invoices"/>
    <s v="Payables"/>
    <s v="Journal Import 82973032:"/>
    <s v="Payables A 17195784 82973032"/>
    <s v="JAN-20 Purchase Invoices GBP"/>
    <d v="2020-01-02T00:00:00"/>
    <s v="SSCREPMAN,"/>
    <n v="36"/>
    <s v="Journal Import Created"/>
    <x v="0"/>
    <n v="448025"/>
    <d v="2019-12-19T00:00:00"/>
    <n v="165081956"/>
    <m/>
    <s v="PO Invoice"/>
    <m/>
    <s v="https://nww.einvoice-prod.sbs.nhs.uk:8179/invoicepdf/40438d68-64aa-50cc-8b80-1b82e93a1acf"/>
    <n v="1"/>
    <n v="112"/>
    <m/>
    <s v="Planning and Business Development"/>
    <x v="1"/>
    <x v="1"/>
    <x v="1"/>
    <s v="7310 Legal / Prof Fees"/>
    <x v="0"/>
  </r>
  <r>
    <s v="E35930"/>
    <s v="7310"/>
    <s v="00000"/>
    <s v="00000"/>
    <s v="000000"/>
    <s v="Estates &amp; Facilities"/>
    <s v="Legal / Prof Fees"/>
    <s v="Default"/>
    <s v="Default"/>
    <s v="Default"/>
    <n v="128.4"/>
    <d v="2020-01-01T00:00:00"/>
    <s v="Purchase Invoices"/>
    <s v="Payables"/>
    <s v="Journal Import 82973032:"/>
    <s v="Payables A 17195784 82973032"/>
    <s v="JAN-20 Purchase Invoices GBP"/>
    <d v="2020-01-02T00:00:00"/>
    <s v="SSCREPMAN,"/>
    <n v="36"/>
    <s v="Journal Import Created"/>
    <x v="0"/>
    <n v="448028"/>
    <d v="2019-12-19T00:00:00"/>
    <n v="165081957"/>
    <m/>
    <s v="PO Invoice"/>
    <m/>
    <s v="https://nww.einvoice-prod.sbs.nhs.uk:8179/invoicepdf/0f6b0a12-46a0-5873-9182-45dee0b8387a"/>
    <n v="1"/>
    <n v="128"/>
    <m/>
    <s v="Planning and Business Development"/>
    <x v="1"/>
    <x v="1"/>
    <x v="1"/>
    <s v="7310 Legal / Prof Fees"/>
    <x v="0"/>
  </r>
  <r>
    <s v="E35930"/>
    <s v="7310"/>
    <s v="00000"/>
    <s v="00000"/>
    <s v="000000"/>
    <s v="Estates &amp; Facilities"/>
    <s v="Legal / Prof Fees"/>
    <s v="Default"/>
    <s v="Default"/>
    <s v="Default"/>
    <n v="-1653"/>
    <d v="2020-01-01T00:00:00"/>
    <s v="Purchase Invoices"/>
    <s v="Payables"/>
    <s v="Journal Import 82973032:"/>
    <s v="Payables A 17195784 82973032"/>
    <s v="JAN-20 Purchase Invoices GBP"/>
    <d v="2020-01-02T00:00:00"/>
    <s v="SSCREPMAN,"/>
    <n v="37"/>
    <s v="Journal Import Created"/>
    <x v="0"/>
    <n v="444508"/>
    <d v="2019-11-17T00:00:00"/>
    <n v="165081956"/>
    <m/>
    <s v="PO Invoice"/>
    <m/>
    <s v="https://nww.einvoice-prod.sbs.nhs.uk:8179/invoicepdf/a15b21d9-f2d1-5eeb-a28f-4c71bb6d06fd"/>
    <n v="1"/>
    <n v="-1653"/>
    <m/>
    <s v="Planning and Business Development"/>
    <x v="1"/>
    <x v="1"/>
    <x v="1"/>
    <s v="7310 Legal / Prof Fees"/>
    <x v="0"/>
  </r>
  <r>
    <s v="E35930"/>
    <s v="7310"/>
    <s v="00000"/>
    <s v="00000"/>
    <s v="000000"/>
    <s v="Estates &amp; Facilities"/>
    <s v="Legal / Prof Fees"/>
    <s v="Default"/>
    <s v="Default"/>
    <s v="Default"/>
    <n v="-257"/>
    <d v="2020-01-01T00:00:00"/>
    <s v="Purchase Invoices"/>
    <s v="Payables"/>
    <s v="Journal Import 82973032:"/>
    <s v="Payables A 17195784 82973032"/>
    <s v="JAN-20 Purchase Invoices GBP"/>
    <d v="2020-01-02T00:00:00"/>
    <s v="SSCREPMAN,"/>
    <n v="37"/>
    <s v="Journal Import Created"/>
    <x v="0"/>
    <n v="444508"/>
    <d v="2019-11-17T00:00:00"/>
    <n v="165081956"/>
    <m/>
    <s v="PO Invoice"/>
    <m/>
    <s v="https://nww.einvoice-prod.sbs.nhs.uk:8179/invoicepdf/a15b21d9-f2d1-5eeb-a28f-4c71bb6d06fd"/>
    <n v="1"/>
    <n v="-257"/>
    <m/>
    <s v="Planning and Business Development"/>
    <x v="1"/>
    <x v="1"/>
    <x v="1"/>
    <s v="7310 Legal / Prof Fees"/>
    <x v="0"/>
  </r>
  <r>
    <s v="E35930"/>
    <s v="7310"/>
    <s v="00000"/>
    <s v="00000"/>
    <s v="000000"/>
    <s v="Estates &amp; Facilities"/>
    <s v="Legal / Prof Fees"/>
    <s v="Default"/>
    <s v="Default"/>
    <s v="Default"/>
    <n v="-112"/>
    <d v="2020-01-01T00:00:00"/>
    <s v="Purchase Invoices"/>
    <s v="Payables"/>
    <s v="Journal Import 82973032:"/>
    <s v="Payables A 17195784 82973032"/>
    <s v="JAN-20 Purchase Invoices GBP"/>
    <d v="2020-01-02T00:00:00"/>
    <s v="SSCREPMAN,"/>
    <n v="37"/>
    <s v="Journal Import Created"/>
    <x v="0"/>
    <n v="448025"/>
    <d v="2019-12-19T00:00:00"/>
    <n v="165081956"/>
    <m/>
    <s v="PO Invoice"/>
    <m/>
    <s v="https://nww.einvoice-prod.sbs.nhs.uk:8179/invoicepdf/40438d68-64aa-50cc-8b80-1b82e93a1acf"/>
    <n v="1"/>
    <n v="-112"/>
    <m/>
    <s v="Planning and Business Development"/>
    <x v="1"/>
    <x v="1"/>
    <x v="1"/>
    <s v="7310 Legal / Prof Fees"/>
    <x v="0"/>
  </r>
  <r>
    <s v="E35930"/>
    <s v="7310"/>
    <s v="00000"/>
    <s v="00000"/>
    <s v="000000"/>
    <s v="Estates &amp; Facilities"/>
    <s v="Legal / Prof Fees"/>
    <s v="Default"/>
    <s v="Default"/>
    <s v="Default"/>
    <n v="10175"/>
    <d v="2020-01-01T00:00:00"/>
    <s v="Purchase Invoices"/>
    <s v="Payables"/>
    <s v="Journal Import 83105688:"/>
    <s v="Payables A 17228801 83105688"/>
    <s v="JAN-20 Purchase Invoices GBP"/>
    <d v="2020-01-06T00:00:00"/>
    <s v="SSCREPMAN,"/>
    <n v="43"/>
    <s v="Journal Import Created"/>
    <x v="365"/>
    <n v="961"/>
    <d v="2020-01-03T00:00:00"/>
    <n v="165077291"/>
    <m/>
    <s v="PO Invoice"/>
    <m/>
    <s v="https://nww.einvoice-prod.sbs.nhs.uk:8179/invoicepdf/6954d445-ca07-5380-a7f9-26049a55f495"/>
    <n v="1"/>
    <n v="5088"/>
    <m/>
    <s v="Planning and Business Development"/>
    <x v="1"/>
    <x v="1"/>
    <x v="1"/>
    <s v="7310 Legal / Prof Fees"/>
    <x v="0"/>
  </r>
  <r>
    <s v="E35930"/>
    <s v="7310"/>
    <s v="00000"/>
    <s v="00000"/>
    <s v="000000"/>
    <s v="Estates &amp; Facilities"/>
    <s v="Legal / Prof Fees"/>
    <s v="Default"/>
    <s v="Default"/>
    <s v="Default"/>
    <n v="-5087.5"/>
    <d v="2020-01-01T00:00:00"/>
    <s v="Purchase Invoices"/>
    <s v="Payables"/>
    <s v="Journal Import 83105688:"/>
    <s v="Payables A 17228801 83105688"/>
    <s v="JAN-20 Purchase Invoices GBP"/>
    <d v="2020-01-06T00:00:00"/>
    <s v="SSCREPMAN,"/>
    <n v="44"/>
    <s v="Journal Import Created"/>
    <x v="365"/>
    <n v="961"/>
    <d v="2020-01-03T00:00:00"/>
    <n v="165077291"/>
    <m/>
    <s v="PO Invoice"/>
    <m/>
    <s v="https://nww.einvoice-prod.sbs.nhs.uk:8179/invoicepdf/6954d445-ca07-5380-a7f9-26049a55f495"/>
    <n v="1"/>
    <n v="-5088"/>
    <m/>
    <s v="Planning and Business Development"/>
    <x v="1"/>
    <x v="1"/>
    <x v="1"/>
    <s v="7310 Legal / Prof Fees"/>
    <x v="0"/>
  </r>
  <r>
    <s v="E35930"/>
    <s v="7310"/>
    <s v="00000"/>
    <s v="00000"/>
    <s v="000000"/>
    <s v="Estates &amp; Facilities"/>
    <s v="Legal / Prof Fees"/>
    <s v="Default"/>
    <s v="Default"/>
    <s v="Default"/>
    <n v="5087.5"/>
    <d v="2020-01-01T00:00:00"/>
    <s v="Purchase Invoices"/>
    <s v="Payables"/>
    <s v="Journal Import 83359961:"/>
    <s v="Payables A 17279845 83359961"/>
    <s v="JAN-20 Purchase Invoices GBP"/>
    <d v="2020-01-13T00:00:00"/>
    <s v="SSCREPMAN,"/>
    <n v="40"/>
    <s v="Journal Import Created"/>
    <x v="365"/>
    <n v="961"/>
    <d v="2020-01-03T00:00:00"/>
    <n v="165077291"/>
    <m/>
    <s v="PO Invoice"/>
    <m/>
    <s v="https://nww.einvoice-prod.sbs.nhs.uk:8179/invoicepdf/6954d445-ca07-5380-a7f9-26049a55f495"/>
    <n v="1"/>
    <n v="5088"/>
    <m/>
    <s v="Planning and Business Development"/>
    <x v="1"/>
    <x v="1"/>
    <x v="1"/>
    <s v="7310 Legal / Prof Fees"/>
    <x v="0"/>
  </r>
  <r>
    <s v="E35930"/>
    <s v="7310"/>
    <s v="00000"/>
    <s v="00000"/>
    <s v="000000"/>
    <s v="Estates &amp; Facilities"/>
    <s v="Legal / Prof Fees"/>
    <s v="Default"/>
    <s v="Default"/>
    <s v="Default"/>
    <n v="-5087.5"/>
    <d v="2020-01-01T00:00:00"/>
    <s v="Purchase Invoices"/>
    <s v="Payables"/>
    <s v="Journal Import 83359961:"/>
    <s v="Payables A 17279845 83359961"/>
    <s v="JAN-20 Purchase Invoices GBP"/>
    <d v="2020-01-13T00:00:00"/>
    <s v="SSCREPMAN,"/>
    <n v="41"/>
    <s v="Journal Import Created"/>
    <x v="365"/>
    <n v="961"/>
    <d v="2020-01-03T00:00:00"/>
    <n v="165077291"/>
    <m/>
    <s v="PO Invoice"/>
    <m/>
    <s v="https://nww.einvoice-prod.sbs.nhs.uk:8179/invoicepdf/6954d445-ca07-5380-a7f9-26049a55f495"/>
    <n v="1"/>
    <n v="-5088"/>
    <m/>
    <s v="Planning and Business Development"/>
    <x v="1"/>
    <x v="1"/>
    <x v="1"/>
    <s v="7310 Legal / Prof Fees"/>
    <x v="0"/>
  </r>
  <r>
    <s v="E35930"/>
    <s v="7310"/>
    <s v="00000"/>
    <s v="00000"/>
    <s v="000000"/>
    <s v="Estates &amp; Facilities"/>
    <s v="Legal / Prof Fees"/>
    <s v="Default"/>
    <s v="Default"/>
    <s v="Default"/>
    <n v="720"/>
    <d v="2020-01-01T00:00:00"/>
    <s v="Purchase Invoices"/>
    <s v="Payables"/>
    <s v="Journal Import 83363166:"/>
    <s v="Payables A 17281642 83363166"/>
    <s v="JAN-20 Purchase Invoices GBP"/>
    <d v="2020-01-13T00:00:00"/>
    <s v="SSCREPMAN,"/>
    <n v="24"/>
    <s v="Journal Import Created"/>
    <x v="55"/>
    <n v="10873"/>
    <d v="2019-11-30T00:00:00"/>
    <n v="165081998"/>
    <m/>
    <s v="PO Invoice"/>
    <m/>
    <s v="https://nww.einvoice-prod.sbs.nhs.uk:8179/invoicepdf/7a2d45fe-42f7-5bdd-ba4e-afaac14a6182"/>
    <n v="1"/>
    <n v="720"/>
    <m/>
    <s v="Planning and Business Development"/>
    <x v="1"/>
    <x v="1"/>
    <x v="1"/>
    <s v="7310 Legal / Prof Fees"/>
    <x v="2"/>
  </r>
  <r>
    <s v="E35930"/>
    <s v="7310"/>
    <s v="00000"/>
    <s v="00000"/>
    <s v="000000"/>
    <s v="Estates &amp; Facilities"/>
    <s v="Legal / Prof Fees"/>
    <s v="Default"/>
    <s v="Default"/>
    <s v="Default"/>
    <n v="64"/>
    <d v="2020-01-01T00:00:00"/>
    <s v="Purchase Invoices"/>
    <s v="Payables"/>
    <s v="Journal Import 83526338:"/>
    <s v="Payables A 17309704 83526338"/>
    <s v="JAN-20 Purchase Invoices GBP"/>
    <d v="2020-01-17T00:00:00"/>
    <s v="SSCREPMAN,"/>
    <n v="18"/>
    <s v="Journal Import Created"/>
    <x v="0"/>
    <n v="450066"/>
    <d v="2020-01-17T00:00:00"/>
    <n v="165078986"/>
    <m/>
    <s v="PO Invoice"/>
    <m/>
    <s v="https://nww.einvoice-prod.sbs.nhs.uk:8179/invoicepdf/da8b4b5b-bece-5377-872b-9ec420591dfa"/>
    <n v="1"/>
    <n v="64"/>
    <m/>
    <s v="Planning and Business Development"/>
    <x v="1"/>
    <x v="1"/>
    <x v="1"/>
    <s v="7310 Legal / Prof Fees"/>
    <x v="0"/>
  </r>
  <r>
    <s v="E35930"/>
    <s v="7310"/>
    <s v="00000"/>
    <s v="00000"/>
    <s v="000000"/>
    <s v="Estates &amp; Facilities"/>
    <s v="Legal / Prof Fees"/>
    <s v="Default"/>
    <s v="Default"/>
    <s v="Default"/>
    <n v="530"/>
    <d v="2020-01-01T00:00:00"/>
    <s v="Purchase Invoices"/>
    <s v="Payables"/>
    <s v="Journal Import 83734222:"/>
    <s v="Payables A 17350819 83734222"/>
    <s v="JAN-20 Purchase Invoices GBP"/>
    <d v="2020-01-23T00:00:00"/>
    <s v="SSCREPMAN,"/>
    <n v="16"/>
    <s v="Journal Import Created"/>
    <x v="0"/>
    <n v="317539"/>
    <d v="2017-12-20T00:00:00"/>
    <n v="165082451"/>
    <m/>
    <s v="PO Invoice"/>
    <m/>
    <s v="https://nww.einvoice-prod.sbs.nhs.uk:8179/invoicepdf/9984871d-1626-5bcd-9fd5-5e20789293bf"/>
    <n v="1"/>
    <n v="530"/>
    <m/>
    <s v="Planning and Business Development"/>
    <x v="1"/>
    <x v="1"/>
    <x v="1"/>
    <s v="7310 Legal / Prof Fees"/>
    <x v="0"/>
  </r>
  <r>
    <s v="E35930"/>
    <s v="7310"/>
    <s v="00000"/>
    <s v="00000"/>
    <s v="000000"/>
    <s v="Estates &amp; Facilities"/>
    <s v="Legal / Prof Fees"/>
    <s v="Default"/>
    <s v="Default"/>
    <s v="Default"/>
    <n v="737.4"/>
    <d v="2020-01-01T00:00:00"/>
    <s v="Purchase Invoices"/>
    <s v="Payables"/>
    <s v="Journal Import 83734222:"/>
    <s v="Payables A 17350819 83734222"/>
    <s v="JAN-20 Purchase Invoices GBP"/>
    <d v="2020-01-23T00:00:00"/>
    <s v="SSCREPMAN,"/>
    <n v="16"/>
    <s v="Journal Import Created"/>
    <x v="0"/>
    <n v="400303"/>
    <d v="2019-06-11T00:00:00"/>
    <n v="165082451"/>
    <m/>
    <s v="PO Invoice"/>
    <m/>
    <s v="https://nww.einvoice-prod.sbs.nhs.uk:8179/invoicepdf/684c9209-38fd-5a9e-846c-025fa502fc42"/>
    <n v="1"/>
    <n v="737"/>
    <m/>
    <s v="Planning and Business Development"/>
    <x v="1"/>
    <x v="1"/>
    <x v="1"/>
    <s v="7310 Legal / Prof Fees"/>
    <x v="0"/>
  </r>
  <r>
    <s v="E35930"/>
    <s v="7310"/>
    <s v="00000"/>
    <s v="00000"/>
    <s v="000000"/>
    <s v="Estates &amp; Facilities"/>
    <s v="Legal / Prof Fees"/>
    <s v="Default"/>
    <s v="Default"/>
    <s v="Default"/>
    <n v="1806.4"/>
    <d v="2020-01-01T00:00:00"/>
    <s v="Purchase Invoices"/>
    <s v="Payables"/>
    <s v="Journal Import 83734222:"/>
    <s v="Payables A 17350819 83734222"/>
    <s v="JAN-20 Purchase Invoices GBP"/>
    <d v="2020-01-23T00:00:00"/>
    <s v="SSCREPMAN,"/>
    <n v="16"/>
    <s v="Journal Import Created"/>
    <x v="0"/>
    <n v="400306"/>
    <d v="2018-06-11T00:00:00"/>
    <n v="165082449"/>
    <m/>
    <s v="PO Invoice"/>
    <m/>
    <s v="https://nww.einvoice-prod.sbs.nhs.uk:8179/invoicepdf/81233c63-9c8a-5f0c-8764-033414b72628"/>
    <n v="1"/>
    <n v="1806"/>
    <m/>
    <s v="Planning and Business Development"/>
    <x v="1"/>
    <x v="1"/>
    <x v="1"/>
    <s v="7310 Legal / Prof Fees"/>
    <x v="0"/>
  </r>
  <r>
    <s v="E35930"/>
    <s v="7310"/>
    <s v="00000"/>
    <s v="00000"/>
    <s v="000000"/>
    <s v="Estates &amp; Facilities"/>
    <s v="Legal / Prof Fees"/>
    <s v="Default"/>
    <s v="Default"/>
    <s v="Default"/>
    <n v="107"/>
    <d v="2020-01-01T00:00:00"/>
    <s v="Purchase Invoices"/>
    <s v="Payables"/>
    <s v="Journal Import 83734222:"/>
    <s v="Payables A 17350819 83734222"/>
    <s v="JAN-20 Purchase Invoices GBP"/>
    <d v="2020-01-23T00:00:00"/>
    <s v="SSCREPMAN,"/>
    <n v="16"/>
    <s v="Journal Import Created"/>
    <x v="0"/>
    <n v="403655"/>
    <d v="2020-01-17T00:00:00"/>
    <n v="165082452"/>
    <m/>
    <s v="PO Invoice"/>
    <m/>
    <s v="https://nww.einvoice-prod.sbs.nhs.uk:8179/invoicepdf/45f92aba-21aa-50e0-8aef-d9825abc2111"/>
    <n v="1"/>
    <n v="107"/>
    <m/>
    <s v="Planning and Business Development"/>
    <x v="1"/>
    <x v="1"/>
    <x v="1"/>
    <s v="7310 Legal / Prof Fees"/>
    <x v="0"/>
  </r>
  <r>
    <s v="E35930"/>
    <s v="7310"/>
    <s v="00000"/>
    <s v="00000"/>
    <s v="000000"/>
    <s v="Estates &amp; Facilities"/>
    <s v="Legal / Prof Fees"/>
    <s v="Default"/>
    <s v="Default"/>
    <s v="Default"/>
    <n v="105"/>
    <d v="2020-01-01T00:00:00"/>
    <s v="Purchase Invoices"/>
    <s v="Payables"/>
    <s v="Journal Import 83734222:"/>
    <s v="Payables A 17350819 83734222"/>
    <s v="JAN-20 Purchase Invoices GBP"/>
    <d v="2020-01-23T00:00:00"/>
    <s v="SSCREPMAN,"/>
    <n v="16"/>
    <s v="Journal Import Created"/>
    <x v="0"/>
    <n v="450069"/>
    <d v="2020-01-17T00:00:00"/>
    <n v="165082444"/>
    <m/>
    <s v="PO Invoice"/>
    <m/>
    <s v="https://nww.einvoice-prod.sbs.nhs.uk:8179/invoicepdf/f3433285-63cf-5fe8-8618-01383d92ba08"/>
    <n v="1"/>
    <n v="105"/>
    <m/>
    <s v="Planning and Business Development"/>
    <x v="1"/>
    <x v="1"/>
    <x v="1"/>
    <s v="7310 Legal / Prof Fees"/>
    <x v="0"/>
  </r>
  <r>
    <s v="E35930"/>
    <s v="7310"/>
    <s v="00000"/>
    <s v="00000"/>
    <s v="000000"/>
    <s v="Estates &amp; Facilities"/>
    <s v="Legal / Prof Fees"/>
    <s v="Default"/>
    <s v="Default"/>
    <s v="Default"/>
    <n v="605"/>
    <d v="2020-01-01T00:00:00"/>
    <s v="Purchase Invoices"/>
    <s v="Payables"/>
    <s v="Journal Import 83734222:"/>
    <s v="Payables A 17350819 83734222"/>
    <s v="JAN-20 Purchase Invoices GBP"/>
    <d v="2020-01-23T00:00:00"/>
    <s v="SSCREPMAN,"/>
    <n v="16"/>
    <s v="Journal Import Created"/>
    <x v="0"/>
    <n v="450070"/>
    <d v="2020-01-17T00:00:00"/>
    <n v="165082443"/>
    <m/>
    <s v="PO Invoice"/>
    <m/>
    <s v="https://nww.einvoice-prod.sbs.nhs.uk:8179/invoicepdf/88758c11-3192-5bc6-ab81-41b56539ab49"/>
    <n v="1"/>
    <n v="605"/>
    <m/>
    <s v="Planning and Business Development"/>
    <x v="1"/>
    <x v="1"/>
    <x v="1"/>
    <s v="7310 Legal / Prof Fees"/>
    <x v="0"/>
  </r>
  <r>
    <s v="E35930"/>
    <s v="7310"/>
    <s v="00000"/>
    <s v="00000"/>
    <s v="000000"/>
    <s v="Estates &amp; Facilities"/>
    <s v="Legal / Prof Fees"/>
    <s v="Default"/>
    <s v="Default"/>
    <s v="Default"/>
    <n v="737.4"/>
    <d v="2020-01-01T00:00:00"/>
    <s v="Purchase Invoices"/>
    <s v="Payables"/>
    <s v="Journal Import 83853326:"/>
    <s v="Payables A 17378789 83853326"/>
    <s v="JAN-20 Purchase Invoices GBP"/>
    <d v="2020-01-27T00:00:00"/>
    <s v="SSCREPMAN,"/>
    <n v="31"/>
    <s v="Journal Import Created"/>
    <x v="0"/>
    <n v="400303"/>
    <d v="2019-06-11T00:00:00"/>
    <n v="165082453"/>
    <m/>
    <s v="PO Invoice"/>
    <m/>
    <s v="https://nww.einvoice-prod.sbs.nhs.uk:8179/invoicepdf/684c9209-38fd-5a9e-846c-025fa502fc42"/>
    <n v="1"/>
    <n v="737"/>
    <m/>
    <s v="Planning and Business Development"/>
    <x v="1"/>
    <x v="1"/>
    <x v="1"/>
    <s v="7310 Legal / Prof Fees"/>
    <x v="0"/>
  </r>
  <r>
    <s v="E35930"/>
    <s v="7310"/>
    <s v="00000"/>
    <s v="00000"/>
    <s v="000000"/>
    <s v="Estates &amp; Facilities"/>
    <s v="Legal / Prof Fees"/>
    <s v="Default"/>
    <s v="Default"/>
    <s v="Default"/>
    <n v="-1474.8"/>
    <d v="2020-01-01T00:00:00"/>
    <s v="Purchase Invoices"/>
    <s v="Payables"/>
    <s v="Journal Import 83853326:"/>
    <s v="Payables A 17378789 83853326"/>
    <s v="JAN-20 Purchase Invoices GBP"/>
    <d v="2020-01-27T00:00:00"/>
    <s v="SSCREPMAN,"/>
    <n v="32"/>
    <s v="Journal Import Created"/>
    <x v="0"/>
    <n v="400303"/>
    <d v="2019-06-11T00:00:00"/>
    <n v="165082453"/>
    <m/>
    <s v="PO Invoice"/>
    <m/>
    <s v="https://nww.einvoice-prod.sbs.nhs.uk:8179/invoicepdf/684c9209-38fd-5a9e-846c-025fa502fc42"/>
    <n v="1"/>
    <n v="-737"/>
    <m/>
    <s v="Planning and Business Development"/>
    <x v="1"/>
    <x v="1"/>
    <x v="1"/>
    <s v="7310 Legal / Prof Fees"/>
    <x v="0"/>
  </r>
  <r>
    <s v="E35930"/>
    <s v="7310"/>
    <s v="00000"/>
    <s v="00000"/>
    <s v="000000"/>
    <s v="Estates &amp; Facilities"/>
    <s v="Legal / Prof Fees"/>
    <s v="Default"/>
    <s v="Default"/>
    <s v="Default"/>
    <n v="588"/>
    <d v="2020-01-01T00:00:00"/>
    <s v="Purchase Invoices"/>
    <s v="Payables"/>
    <s v="Journal Import 83858006:"/>
    <s v="Payables A 17383544 83858006"/>
    <s v="JAN-20 Purchase Invoices GBP"/>
    <d v="2020-01-27T00:00:00"/>
    <s v="SSCREPMAN,"/>
    <n v="13"/>
    <s v="Journal Import Created"/>
    <x v="0"/>
    <n v="451106"/>
    <d v="2020-01-27T00:00:00"/>
    <n v="165082446"/>
    <m/>
    <s v="PO Invoice"/>
    <m/>
    <s v="https://nww.einvoice-prod.sbs.nhs.uk:8179/invoicepdf/b87c43b3-5507-55ad-acf7-b0b4fb5f2d37"/>
    <n v="1"/>
    <n v="588"/>
    <m/>
    <s v="Planning and Business Development"/>
    <x v="1"/>
    <x v="1"/>
    <x v="1"/>
    <s v="7310 Legal / Prof Fees"/>
    <x v="0"/>
  </r>
  <r>
    <s v="E35930"/>
    <s v="7310"/>
    <s v="00000"/>
    <s v="00000"/>
    <s v="000000"/>
    <s v="Estates &amp; Facilities"/>
    <s v="Legal / Prof Fees"/>
    <s v="Default"/>
    <s v="Default"/>
    <s v="Default"/>
    <n v="-375"/>
    <d v="2020-01-01T00:00:00"/>
    <s v="Receiving"/>
    <s v="Cost Management"/>
    <s v="Journal Import 82905388:"/>
    <s v="Cost Management A 17181906 82905388 2"/>
    <s v="01-JAN-2020 Receiving GBP"/>
    <d v="2019-12-31T00:00:00"/>
    <s v="SSCREPMAN,"/>
    <n v="2315"/>
    <s v="Crawley HQ - PO raised to reconcile remaining fees invoice 44509.  Dec 2019"/>
    <x v="0"/>
    <n v="165081956"/>
    <d v="2019-12-30T00:00:00"/>
    <m/>
    <m/>
    <m/>
    <s v="LONDON-4"/>
    <m/>
    <m/>
    <m/>
    <m/>
    <s v="Planning and Business Development"/>
    <x v="1"/>
    <x v="1"/>
    <x v="1"/>
    <s v="7310 Legal / Prof Fees"/>
    <x v="0"/>
  </r>
  <r>
    <s v="E35930"/>
    <s v="7310"/>
    <s v="00000"/>
    <s v="00000"/>
    <s v="000000"/>
    <s v="Estates &amp; Facilities"/>
    <s v="Legal / Prof Fees"/>
    <s v="Default"/>
    <s v="Default"/>
    <s v="Default"/>
    <n v="-128.4"/>
    <d v="2020-01-01T00:00:00"/>
    <s v="Receiving"/>
    <s v="Cost Management"/>
    <s v="Journal Import 82905388:"/>
    <s v="Cost Management A 17181906 82905388 2"/>
    <s v="01-JAN-2020 Receiving GBP"/>
    <d v="2019-12-31T00:00:00"/>
    <s v="SSCREPMAN,"/>
    <n v="2316"/>
    <s v="Bognor South ACRP Capsticks Top up - Invoice 448028 - Dec 2019"/>
    <x v="0"/>
    <n v="165081957"/>
    <d v="2019-12-30T00:00:00"/>
    <m/>
    <m/>
    <m/>
    <s v="LONDON-4"/>
    <m/>
    <m/>
    <m/>
    <m/>
    <s v="Planning and Business Development"/>
    <x v="1"/>
    <x v="1"/>
    <x v="1"/>
    <s v="7310 Legal / Prof Fees"/>
    <x v="0"/>
  </r>
  <r>
    <s v="E35930"/>
    <s v="7310"/>
    <s v="00000"/>
    <s v="00000"/>
    <s v="000000"/>
    <s v="Estates &amp; Facilities"/>
    <s v="Legal / Prof Fees"/>
    <s v="Default"/>
    <s v="Default"/>
    <s v="Default"/>
    <n v="-1653"/>
    <d v="2020-01-01T00:00:00"/>
    <s v="Receiving"/>
    <s v="Cost Management"/>
    <s v="Journal Import 82905388:"/>
    <s v="Cost Management A 17181906 82905388 2"/>
    <s v="01-JAN-2020 Receiving GBP"/>
    <d v="2019-12-31T00:00:00"/>
    <s v="SSCREPMAN,"/>
    <n v="2317"/>
    <s v="Crawley HQ - PO raised to reconcile remaining fees invoice 44508.  Dec 2019"/>
    <x v="0"/>
    <n v="165081956"/>
    <d v="2019-12-30T00:00:00"/>
    <m/>
    <m/>
    <m/>
    <s v="LONDON-4"/>
    <m/>
    <m/>
    <m/>
    <m/>
    <s v="Planning and Business Development"/>
    <x v="1"/>
    <x v="1"/>
    <x v="1"/>
    <s v="7310 Legal / Prof Fees"/>
    <x v="0"/>
  </r>
  <r>
    <s v="E35930"/>
    <s v="7310"/>
    <s v="00000"/>
    <s v="00000"/>
    <s v="000000"/>
    <s v="Estates &amp; Facilities"/>
    <s v="Legal / Prof Fees"/>
    <s v="Default"/>
    <s v="Default"/>
    <s v="Default"/>
    <n v="100.8"/>
    <d v="2020-01-01T00:00:00"/>
    <s v="Receiving"/>
    <s v="Cost Management"/>
    <s v="Journal Import 84022126:"/>
    <s v="Cost Management A 17406290 84022126"/>
    <s v="31-JAN-2020 Receiving GBP"/>
    <d v="2020-01-31T00:00:00"/>
    <s v="SSCREPMAN,"/>
    <n v="2396"/>
    <s v="PO raised to reconcile remaining fees invoiced against PO No: 165042377.  Please match this to PO: 165042377."/>
    <x v="0"/>
    <n v="165042377"/>
    <d v="2017-10-30T00:00:00"/>
    <m/>
    <m/>
    <m/>
    <s v="LONDON-4"/>
    <m/>
    <m/>
    <m/>
    <m/>
    <s v="Planning and Business Development"/>
    <x v="1"/>
    <x v="1"/>
    <x v="1"/>
    <s v="7310 Legal / Prof Fees"/>
    <x v="0"/>
  </r>
  <r>
    <s v="E35930"/>
    <s v="7310"/>
    <s v="00000"/>
    <s v="00000"/>
    <s v="000000"/>
    <s v="Estates &amp; Facilities"/>
    <s v="Legal / Prof Fees"/>
    <s v="Default"/>
    <s v="Default"/>
    <s v="Default"/>
    <n v="5252.5"/>
    <d v="2020-01-01T00:00:00"/>
    <s v="Receiving"/>
    <s v="Cost Management"/>
    <s v="Journal Import 84022126:"/>
    <s v="Cost Management A 17406290 84022126"/>
    <s v="31-JAN-2020 Receiving GBP"/>
    <d v="2020-01-31T00:00:00"/>
    <s v="SSCREPMAN,"/>
    <n v="2397"/>
    <s v="Steve Laker professional services over multiple sites financial year 1st April 2019 - 31st March 2020"/>
    <x v="365"/>
    <n v="165077291"/>
    <d v="2020-01-30T00:00:00"/>
    <m/>
    <m/>
    <m/>
    <s v="REIGATE"/>
    <m/>
    <m/>
    <m/>
    <m/>
    <s v="Planning and Business Development"/>
    <x v="1"/>
    <x v="1"/>
    <x v="1"/>
    <s v="7310 Legal / Prof Fees"/>
    <x v="0"/>
  </r>
  <r>
    <s v="E35930"/>
    <s v="7310"/>
    <s v="00000"/>
    <s v="00000"/>
    <s v="000000"/>
    <s v="Estates &amp; Facilities"/>
    <s v="Legal / Prof Fees"/>
    <s v="Default"/>
    <s v="Default"/>
    <s v="Default"/>
    <n v="375"/>
    <d v="2020-01-01T00:00:00"/>
    <s v="Receiving"/>
    <s v="Cost Management"/>
    <s v="Journal Import 84022126:"/>
    <s v="Cost Management A 17406290 84022126"/>
    <s v="31-JAN-2020 Receiving GBP"/>
    <d v="2020-01-31T00:00:00"/>
    <s v="SSCREPMAN,"/>
    <n v="2398"/>
    <s v="Crawley HQ - PO raised to reconcile remaining fees invoice 44509.  Dec 2019"/>
    <x v="0"/>
    <n v="165081956"/>
    <d v="2019-12-30T00:00:00"/>
    <m/>
    <m/>
    <m/>
    <s v="LONDON-4"/>
    <m/>
    <m/>
    <m/>
    <m/>
    <s v="Planning and Business Development"/>
    <x v="1"/>
    <x v="1"/>
    <x v="1"/>
    <s v="7310 Legal / Prof Fees"/>
    <x v="0"/>
  </r>
  <r>
    <s v="E35930"/>
    <s v="7310"/>
    <s v="00000"/>
    <s v="F8235"/>
    <s v="000000"/>
    <s v="Estates &amp; Facilities"/>
    <s v="Legal / Prof Fees"/>
    <s v="Default"/>
    <s v="Bognor South ACRP"/>
    <s v="Default"/>
    <n v="25.68"/>
    <d v="2020-01-01T00:00:00"/>
    <s v="Adjustment"/>
    <s v="Spreadsheet"/>
    <s v="SBS RYD DEC-19 VAT ADJUSTMENT JOURNAL"/>
    <s v="Spreadsheet A 17379667 83846181"/>
    <s v="SBS RYD DEC-19 VAT ADJUSTMENT JOURNAL Adjustment GBP"/>
    <d v="2020-01-27T00:00:00"/>
    <s v="SSC BLATTI, FRANCESCO"/>
    <n v="1186"/>
    <s v="CAPSTICKS SOLICITORS-448028-0-https://nww.einvoice-prod.sbs.nhs.uk:8179/invoicepdf/0f6b0a12-46a0-5873-9182-45dee0b8387a"/>
    <x v="31"/>
    <m/>
    <d v="2020-01-27T00:00:00"/>
    <m/>
    <s v="CAPSTICKS SOLICITORS-448028-0-"/>
    <m/>
    <m/>
    <s v="https://nww.einvoice-prod.sbs.nhs.uk:8179/invoicepdf/0f6b0a12-46a0-5873-9182-45dee0b8387a"/>
    <m/>
    <m/>
    <m/>
    <s v="Planning and Business Development"/>
    <x v="1"/>
    <x v="1"/>
    <x v="1"/>
    <s v="7310 Legal / Prof Fees"/>
    <x v="1"/>
  </r>
  <r>
    <s v="E35930"/>
    <s v="7310"/>
    <s v="00000"/>
    <s v="F8235"/>
    <s v="000000"/>
    <s v="Estates &amp; Facilities"/>
    <s v="Legal / Prof Fees"/>
    <s v="Default"/>
    <s v="Bognor South ACRP"/>
    <s v="Default"/>
    <n v="-128.4"/>
    <d v="2020-01-01T00:00:00"/>
    <s v="Purchase Invoices"/>
    <s v="Payables"/>
    <s v="Journal Import 82973032:"/>
    <s v="Payables A 17195784 82973032"/>
    <s v="JAN-20 Purchase Invoices GBP"/>
    <d v="2020-01-02T00:00:00"/>
    <s v="SSCREPMAN,"/>
    <n v="59"/>
    <s v="Journal Import Created"/>
    <x v="0"/>
    <n v="448028"/>
    <d v="2019-12-19T00:00:00"/>
    <n v="165081957"/>
    <m/>
    <s v="PO Invoice"/>
    <m/>
    <s v="https://nww.einvoice-prod.sbs.nhs.uk:8179/invoicepdf/0f6b0a12-46a0-5873-9182-45dee0b8387a"/>
    <n v="1"/>
    <n v="-128"/>
    <m/>
    <s v="Planning and Business Development"/>
    <x v="1"/>
    <x v="1"/>
    <x v="1"/>
    <s v="7310 Legal / Prof Fees"/>
    <x v="0"/>
  </r>
  <r>
    <s v="E35930"/>
    <s v="7310"/>
    <s v="00000"/>
    <s v="F8235"/>
    <s v="000000"/>
    <s v="Estates &amp; Facilities"/>
    <s v="Legal / Prof Fees"/>
    <s v="Default"/>
    <s v="Bognor South ACRP"/>
    <s v="Default"/>
    <n v="820.8"/>
    <d v="2020-01-01T00:00:00"/>
    <s v="Purchase Invoices"/>
    <s v="Payables"/>
    <s v="Journal Import 83608066:"/>
    <s v="Payables A 17329738 83608066"/>
    <s v="JAN-20 Purchase Invoices GBP"/>
    <d v="2020-01-20T00:00:00"/>
    <s v="SSCREPMAN,"/>
    <n v="80"/>
    <s v="Journal Import Created"/>
    <x v="0"/>
    <n v="450061"/>
    <d v="2020-01-17T00:00:00"/>
    <n v="165082385"/>
    <m/>
    <s v="PO Invoice"/>
    <m/>
    <s v="https://nww.einvoice-prod.sbs.nhs.uk:8179/invoicepdf/face36eb-cef2-5438-a259-b622b9f5aed2"/>
    <n v="1"/>
    <n v="410"/>
    <m/>
    <s v="Planning and Business Development"/>
    <x v="1"/>
    <x v="1"/>
    <x v="1"/>
    <s v="7310 Legal / Prof Fees"/>
    <x v="0"/>
  </r>
  <r>
    <s v="E35930"/>
    <s v="7310"/>
    <s v="00000"/>
    <s v="F8235"/>
    <s v="000000"/>
    <s v="Estates &amp; Facilities"/>
    <s v="Legal / Prof Fees"/>
    <s v="Default"/>
    <s v="Bognor South ACRP"/>
    <s v="Default"/>
    <n v="-410.4"/>
    <d v="2020-01-01T00:00:00"/>
    <s v="Purchase Invoices"/>
    <s v="Payables"/>
    <s v="Journal Import 83608066:"/>
    <s v="Payables A 17329738 83608066"/>
    <s v="JAN-20 Purchase Invoices GBP"/>
    <d v="2020-01-20T00:00:00"/>
    <s v="SSCREPMAN,"/>
    <n v="81"/>
    <s v="Journal Import Created"/>
    <x v="0"/>
    <n v="450061"/>
    <d v="2020-01-17T00:00:00"/>
    <n v="165082385"/>
    <m/>
    <s v="PO Invoice"/>
    <m/>
    <s v="https://nww.einvoice-prod.sbs.nhs.uk:8179/invoicepdf/face36eb-cef2-5438-a259-b622b9f5aed2"/>
    <n v="1"/>
    <n v="-410"/>
    <m/>
    <s v="Planning and Business Development"/>
    <x v="1"/>
    <x v="1"/>
    <x v="1"/>
    <s v="7310 Legal / Prof Fees"/>
    <x v="0"/>
  </r>
  <r>
    <s v="E35930"/>
    <s v="7310"/>
    <s v="00000"/>
    <s v="F8235"/>
    <s v="000000"/>
    <s v="Estates &amp; Facilities"/>
    <s v="Legal / Prof Fees"/>
    <s v="Default"/>
    <s v="Bognor South ACRP"/>
    <s v="Default"/>
    <n v="-410.4"/>
    <d v="2020-01-01T00:00:00"/>
    <s v="Purchase Invoices"/>
    <s v="Payables"/>
    <s v="Journal Import 83690294:"/>
    <s v="Payables A 17344673 83690294"/>
    <s v="JAN-20 Purchase Invoices GBP"/>
    <d v="2020-01-22T00:00:00"/>
    <s v="SSCREPMAN,"/>
    <n v="55"/>
    <s v="Journal Import Created"/>
    <x v="0"/>
    <n v="450061"/>
    <d v="2020-01-17T00:00:00"/>
    <n v="165082385"/>
    <m/>
    <s v="PO Invoice"/>
    <m/>
    <s v="https://nww.einvoice-prod.sbs.nhs.uk:8179/invoicepdf/face36eb-cef2-5438-a259-b622b9f5aed2"/>
    <n v="1"/>
    <n v="-410"/>
    <m/>
    <s v="Planning and Business Development"/>
    <x v="1"/>
    <x v="1"/>
    <x v="1"/>
    <s v="7310 Legal / Prof Fees"/>
    <x v="0"/>
  </r>
  <r>
    <s v="E35930"/>
    <s v="7310"/>
    <s v="00000"/>
    <s v="F8235"/>
    <s v="000000"/>
    <s v="Estates &amp; Facilities"/>
    <s v="Legal / Prof Fees"/>
    <s v="Default"/>
    <s v="Bognor South ACRP"/>
    <s v="Default"/>
    <n v="432.8"/>
    <d v="2020-01-01T00:00:00"/>
    <s v="Receiving"/>
    <s v="Cost Management"/>
    <s v="Journal Import 84022126:"/>
    <s v="Cost Management A 17406290 84022126"/>
    <s v="31-JAN-2020 Receiving GBP"/>
    <d v="2020-01-31T00:00:00"/>
    <s v="SSCREPMAN,"/>
    <n v="2730"/>
    <s v="Bognor South ACRP - Lease Works for new ACRP at Bognor Fire Station"/>
    <x v="0"/>
    <n v="165064187"/>
    <d v="2018-09-27T00:00:00"/>
    <m/>
    <m/>
    <m/>
    <s v="LONDON-4"/>
    <m/>
    <m/>
    <m/>
    <m/>
    <s v="Planning and Business Development"/>
    <x v="1"/>
    <x v="1"/>
    <x v="1"/>
    <s v="7310 Legal / Prof Fees"/>
    <x v="0"/>
  </r>
  <r>
    <s v="E35930"/>
    <s v="7310"/>
    <s v="00000"/>
    <s v="00000"/>
    <s v="000000"/>
    <s v="Estates &amp; Facilities"/>
    <s v="Legal / Prof Fees"/>
    <s v="Default"/>
    <s v="Default"/>
    <s v="Default"/>
    <n v="5266"/>
    <d v="2020-02-01T00:00:00"/>
    <s v="Accrual"/>
    <s v="Spreadsheet"/>
    <s v="FBP1 Accruals - Estates"/>
    <s v="Spreadsheet A 17631209 85102364"/>
    <s v="RYD FIN CAM 1920 11 001 Accrual GBP"/>
    <d v="2020-03-02T00:00:00"/>
    <s v="RYD MCCARTHY, CAROLE"/>
    <n v="84"/>
    <s v="7310;LAKERS LLP;Accrue Estates Legal Costs M11 Feb-20"/>
    <x v="397"/>
    <m/>
    <d v="2020-03-02T00:00:00"/>
    <m/>
    <s v="7310;LAKERS LLP;Accrue Estates Legal Costs M11 Feb-20"/>
    <m/>
    <m/>
    <m/>
    <m/>
    <m/>
    <m/>
    <s v="Planning and Business Development"/>
    <x v="1"/>
    <x v="1"/>
    <x v="1"/>
    <s v="7310 Legal / Prof Fees"/>
    <x v="1"/>
  </r>
  <r>
    <s v="E35930"/>
    <s v="7310"/>
    <s v="00000"/>
    <s v="00000"/>
    <s v="000000"/>
    <s v="Estates &amp; Facilities"/>
    <s v="Legal / Prof Fees"/>
    <s v="Default"/>
    <s v="Default"/>
    <s v="Default"/>
    <n v="-5268"/>
    <d v="2020-02-01T00:00:00"/>
    <s v="Accrual"/>
    <s v="Spreadsheet"/>
    <s v="Reverses &quot;RYD FIN CAM 1920 10 003 Accrual GBP&quot; journal entry of &quot;Spreadsheet A 17435693 84146806&quot; batch from &quot;JAN-20&quot;."/>
    <s v="Reverses &quot;RYD FIN CAM 1920 10 003 Accrual GBP&quot;11-FEB-20 17:58:08 - 84408376"/>
    <s v="Reverses &quot;RYD FIN CAM 1920 10 003 Accrual GBP&quot;11-FEB-20 17:58:08"/>
    <d v="2020-02-11T00:00:00"/>
    <s v="SSCREPMAN,"/>
    <n v="78"/>
    <s v="7310;LAKERS LLP;Accrue Estates Legal Costs M10 Jan-20"/>
    <x v="398"/>
    <m/>
    <d v="2020-02-11T00:00:00"/>
    <m/>
    <s v="7310;LAKERS LLP;Accrue Estates Legal Costs M10 Jan-20"/>
    <m/>
    <m/>
    <m/>
    <m/>
    <m/>
    <m/>
    <s v="Planning and Business Development"/>
    <x v="1"/>
    <x v="1"/>
    <x v="1"/>
    <s v="7310 Legal / Prof Fees"/>
    <x v="1"/>
  </r>
  <r>
    <s v="E35930"/>
    <s v="7310"/>
    <s v="00000"/>
    <s v="00000"/>
    <s v="000000"/>
    <s v="Estates &amp; Facilities"/>
    <s v="Legal / Prof Fees"/>
    <s v="Default"/>
    <s v="Default"/>
    <s v="Default"/>
    <n v="-1072.5"/>
    <d v="2020-02-01T00:00:00"/>
    <s v="Adjustment"/>
    <s v="Spreadsheet"/>
    <s v="Capital M11 Adjustments"/>
    <s v="Spreadsheet A 17629333 85103290"/>
    <s v="RYD FIN RSM 1920 11 003 Adjustment GBP Adjustment GBP"/>
    <d v="2020-03-02T00:00:00"/>
    <s v="RYD MURPHY, RACHEL"/>
    <n v="5"/>
    <s v="Lakers - 963 - https://nww.einvoice-prod.sbs.nhs.uk:8179/invoicepdf/ad1a61aa-4825-5bfe-8b06-db3651550b63"/>
    <x v="399"/>
    <m/>
    <d v="2020-03-02T00:00:00"/>
    <m/>
    <s v="Lakers - 963 -"/>
    <m/>
    <m/>
    <s v="https://nww.einvoice-prod.sbs.nhs.uk:8179/invoicepdf/ad1a61aa-4825-5bfe-8b06-db3651550b63"/>
    <m/>
    <m/>
    <m/>
    <s v="Planning and Business Development"/>
    <x v="1"/>
    <x v="1"/>
    <x v="1"/>
    <s v="7310 Legal / Prof Fees"/>
    <x v="1"/>
  </r>
  <r>
    <s v="E35930"/>
    <s v="7310"/>
    <s v="00000"/>
    <s v="00000"/>
    <s v="000000"/>
    <s v="Estates &amp; Facilities"/>
    <s v="Legal / Prof Fees"/>
    <s v="Default"/>
    <s v="Default"/>
    <s v="Default"/>
    <n v="22.4"/>
    <d v="2020-02-01T00:00:00"/>
    <s v="Adjustment"/>
    <s v="Spreadsheet"/>
    <s v="SBS RYD JAN-20 VAT ADJUSTMENT JOURNAL"/>
    <s v="Spreadsheet A 17612992 85017998"/>
    <s v="SBS RYD JAN-20 VAT ADJUSTMENT JOURNAL Adjustment GBP"/>
    <d v="2020-02-28T00:00:00"/>
    <s v="SSC BLATTI, FRANCESCO"/>
    <n v="1786"/>
    <s v="CAPSTICKS SOLICITORS-448025-0-https://nww.einvoice-prod.sbs.nhs.uk:8179/invoicepdf/40438d68-64aa-50cc-8b80-1b82e93a1acf"/>
    <x v="33"/>
    <m/>
    <d v="2020-02-28T00:00:00"/>
    <m/>
    <s v="CAPSTICKS SOLICITORS-448025-0-"/>
    <m/>
    <m/>
    <s v="https://nww.einvoice-prod.sbs.nhs.uk:8179/invoicepdf/40438d68-64aa-50cc-8b80-1b82e93a1acf"/>
    <m/>
    <m/>
    <m/>
    <s v="Planning and Business Development"/>
    <x v="1"/>
    <x v="1"/>
    <x v="1"/>
    <s v="7310 Legal / Prof Fees"/>
    <x v="1"/>
  </r>
  <r>
    <s v="E35930"/>
    <s v="7310"/>
    <s v="00000"/>
    <s v="00000"/>
    <s v="000000"/>
    <s v="Estates &amp; Facilities"/>
    <s v="Legal / Prof Fees"/>
    <s v="Default"/>
    <s v="Default"/>
    <s v="Default"/>
    <n v="25.68"/>
    <d v="2020-02-01T00:00:00"/>
    <s v="Adjustment"/>
    <s v="Spreadsheet"/>
    <s v="SBS RYD JAN-20 VAT ADJUSTMENT JOURNAL"/>
    <s v="Spreadsheet A 17612992 85017998"/>
    <s v="SBS RYD JAN-20 VAT ADJUSTMENT JOURNAL Adjustment GBP"/>
    <d v="2020-02-28T00:00:00"/>
    <s v="SSC BLATTI, FRANCESCO"/>
    <n v="1787"/>
    <s v="CAPSTICKS SOLICITORS-448028-0-https://nww.einvoice-prod.sbs.nhs.uk:8179/invoicepdf/0f6b0a12-46a0-5873-9182-45dee0b8387a"/>
    <x v="33"/>
    <m/>
    <d v="2020-02-28T00:00:00"/>
    <m/>
    <s v="CAPSTICKS SOLICITORS-448028-0-"/>
    <m/>
    <m/>
    <s v="https://nww.einvoice-prod.sbs.nhs.uk:8179/invoicepdf/0f6b0a12-46a0-5873-9182-45dee0b8387a"/>
    <m/>
    <m/>
    <m/>
    <s v="Planning and Business Development"/>
    <x v="1"/>
    <x v="1"/>
    <x v="1"/>
    <s v="7310 Legal / Prof Fees"/>
    <x v="1"/>
  </r>
  <r>
    <s v="E35930"/>
    <s v="7310"/>
    <s v="00000"/>
    <s v="00000"/>
    <s v="000000"/>
    <s v="Estates &amp; Facilities"/>
    <s v="Legal / Prof Fees"/>
    <s v="Default"/>
    <s v="Default"/>
    <s v="Default"/>
    <n v="106"/>
    <d v="2020-02-01T00:00:00"/>
    <s v="Adjustment"/>
    <s v="Spreadsheet"/>
    <s v="SBS RYD JAN-20 VAT ADJUSTMENT JOURNAL"/>
    <s v="Spreadsheet A 17612992 85017998"/>
    <s v="SBS RYD JAN-20 VAT ADJUSTMENT JOURNAL Adjustment GBP"/>
    <d v="2020-02-28T00:00:00"/>
    <s v="SSC BLATTI, FRANCESCO"/>
    <n v="1788"/>
    <s v="CAPSTICKS SOLICITORS-317539-0-https://nww.einvoice-prod.sbs.nhs.uk:8179/invoicepdf/9984871d-1626-5bcd-9fd5-5e20789293bf"/>
    <x v="33"/>
    <m/>
    <d v="2020-02-28T00:00:00"/>
    <m/>
    <s v="CAPSTICKS SOLICITORS-317539-0-"/>
    <m/>
    <m/>
    <s v="https://nww.einvoice-prod.sbs.nhs.uk:8179/invoicepdf/9984871d-1626-5bcd-9fd5-5e20789293bf"/>
    <m/>
    <m/>
    <m/>
    <s v="Planning and Business Development"/>
    <x v="1"/>
    <x v="1"/>
    <x v="1"/>
    <s v="7310 Legal / Prof Fees"/>
    <x v="1"/>
  </r>
  <r>
    <s v="E35930"/>
    <s v="7310"/>
    <s v="00000"/>
    <s v="00000"/>
    <s v="000000"/>
    <s v="Estates &amp; Facilities"/>
    <s v="Legal / Prof Fees"/>
    <s v="Default"/>
    <s v="Default"/>
    <s v="Default"/>
    <n v="330.6"/>
    <d v="2020-02-01T00:00:00"/>
    <s v="Adjustment"/>
    <s v="Spreadsheet"/>
    <s v="SBS RYD JAN-20 VAT ADJUSTMENT JOURNAL"/>
    <s v="Spreadsheet A 17612992 85017998"/>
    <s v="SBS RYD JAN-20 VAT ADJUSTMENT JOURNAL Adjustment GBP"/>
    <d v="2020-02-28T00:00:00"/>
    <s v="SSC BLATTI, FRANCESCO"/>
    <n v="1789"/>
    <s v="CAPSTICKS SOLICITORS-444508-0-https://nww.einvoice-prod.sbs.nhs.uk:8179/invoicepdf/a15b21d9-f2d1-5eeb-a28f-4c71bb6d06fd"/>
    <x v="33"/>
    <m/>
    <d v="2020-02-28T00:00:00"/>
    <m/>
    <s v="CAPSTICKS SOLICITORS-444508-0-"/>
    <m/>
    <m/>
    <s v="https://nww.einvoice-prod.sbs.nhs.uk:8179/invoicepdf/a15b21d9-f2d1-5eeb-a28f-4c71bb6d06fd"/>
    <m/>
    <m/>
    <m/>
    <s v="Planning and Business Development"/>
    <x v="1"/>
    <x v="1"/>
    <x v="1"/>
    <s v="7310 Legal / Prof Fees"/>
    <x v="1"/>
  </r>
  <r>
    <s v="E35930"/>
    <s v="7310"/>
    <s v="00000"/>
    <s v="00000"/>
    <s v="000000"/>
    <s v="Estates &amp; Facilities"/>
    <s v="Legal / Prof Fees"/>
    <s v="Default"/>
    <s v="Default"/>
    <s v="Default"/>
    <n v="361.28"/>
    <d v="2020-02-01T00:00:00"/>
    <s v="Adjustment"/>
    <s v="Spreadsheet"/>
    <s v="SBS RYD JAN-20 VAT ADJUSTMENT JOURNAL"/>
    <s v="Spreadsheet A 17612992 85017998"/>
    <s v="SBS RYD JAN-20 VAT ADJUSTMENT JOURNAL Adjustment GBP"/>
    <d v="2020-02-28T00:00:00"/>
    <s v="SSC BLATTI, FRANCESCO"/>
    <n v="1790"/>
    <s v="CAPSTICKS SOLICITORS-400306-0-https://nww.einvoice-prod.sbs.nhs.uk:8179/invoicepdf/81233c63-9c8a-5f0c-8764-033414b72628"/>
    <x v="33"/>
    <m/>
    <d v="2020-02-28T00:00:00"/>
    <m/>
    <s v="CAPSTICKS SOLICITORS-400306-0-"/>
    <m/>
    <m/>
    <s v="https://nww.einvoice-prod.sbs.nhs.uk:8179/invoicepdf/81233c63-9c8a-5f0c-8764-033414b72628"/>
    <m/>
    <m/>
    <m/>
    <s v="Planning and Business Development"/>
    <x v="1"/>
    <x v="1"/>
    <x v="1"/>
    <s v="7310 Legal / Prof Fees"/>
    <x v="1"/>
  </r>
  <r>
    <s v="E35930"/>
    <s v="7310"/>
    <s v="00000"/>
    <s v="00000"/>
    <s v="000000"/>
    <s v="Estates &amp; Facilities"/>
    <s v="Legal / Prof Fees"/>
    <s v="Default"/>
    <s v="Default"/>
    <s v="Default"/>
    <n v="-22.4"/>
    <d v="2020-02-01T00:00:00"/>
    <s v="Adjustment"/>
    <s v="Spreadsheet"/>
    <s v="SBS RYD JAN-20 VAT ADJUSTMENT JOURNAL"/>
    <s v="Spreadsheet A 17612992 85017998"/>
    <s v="SBS RYD JAN-20 VAT ADJUSTMENT JOURNAL Adjustment GBP"/>
    <d v="2020-02-28T00:00:00"/>
    <s v="SSC BLATTI, FRANCESCO"/>
    <n v="1791"/>
    <s v="CAPSTICKS SOLICITORS-448025-0-https://nww.einvoice-prod.sbs.nhs.uk:8179/invoicepdf/40438d68-64aa-50cc-8b80-1b82e93a1acf"/>
    <x v="33"/>
    <m/>
    <d v="2020-02-28T00:00:00"/>
    <m/>
    <s v="CAPSTICKS SOLICITORS-448025-0-"/>
    <m/>
    <m/>
    <s v="https://nww.einvoice-prod.sbs.nhs.uk:8179/invoicepdf/40438d68-64aa-50cc-8b80-1b82e93a1acf"/>
    <m/>
    <m/>
    <m/>
    <s v="Planning and Business Development"/>
    <x v="1"/>
    <x v="1"/>
    <x v="1"/>
    <s v="7310 Legal / Prof Fees"/>
    <x v="1"/>
  </r>
  <r>
    <s v="E35930"/>
    <s v="7310"/>
    <s v="00000"/>
    <s v="00000"/>
    <s v="000000"/>
    <s v="Estates &amp; Facilities"/>
    <s v="Legal / Prof Fees"/>
    <s v="Default"/>
    <s v="Default"/>
    <s v="Default"/>
    <n v="-330.6"/>
    <d v="2020-02-01T00:00:00"/>
    <s v="Adjustment"/>
    <s v="Spreadsheet"/>
    <s v="SBS RYD JAN-20 VAT ADJUSTMENT JOURNAL"/>
    <s v="Spreadsheet A 17612992 85017998"/>
    <s v="SBS RYD JAN-20 VAT ADJUSTMENT JOURNAL Adjustment GBP"/>
    <d v="2020-02-28T00:00:00"/>
    <s v="SSC BLATTI, FRANCESCO"/>
    <n v="1792"/>
    <s v="CAPSTICKS SOLICITORS-444508-0-https://nww.einvoice-prod.sbs.nhs.uk:8179/invoicepdf/a15b21d9-f2d1-5eeb-a28f-4c71bb6d06fd"/>
    <x v="33"/>
    <m/>
    <d v="2020-02-28T00:00:00"/>
    <m/>
    <s v="CAPSTICKS SOLICITORS-444508-0-"/>
    <m/>
    <m/>
    <s v="https://nww.einvoice-prod.sbs.nhs.uk:8179/invoicepdf/a15b21d9-f2d1-5eeb-a28f-4c71bb6d06fd"/>
    <m/>
    <m/>
    <m/>
    <s v="Planning and Business Development"/>
    <x v="1"/>
    <x v="1"/>
    <x v="1"/>
    <s v="7310 Legal / Prof Fees"/>
    <x v="1"/>
  </r>
  <r>
    <s v="E35930"/>
    <s v="7310"/>
    <s v="00000"/>
    <s v="00000"/>
    <s v="000000"/>
    <s v="Estates &amp; Facilities"/>
    <s v="Legal / Prof Fees"/>
    <s v="Default"/>
    <s v="Default"/>
    <s v="Default"/>
    <n v="10505"/>
    <d v="2020-02-01T00:00:00"/>
    <s v="Purchase Invoices"/>
    <s v="Payables"/>
    <s v="Journal Import 84106591:"/>
    <s v="Payables A 17426785 84106591"/>
    <s v="FEB-20 Purchase Invoices GBP"/>
    <d v="2020-02-03T00:00:00"/>
    <s v="SSCREPMAN,"/>
    <n v="47"/>
    <s v="Journal Import Created"/>
    <x v="365"/>
    <n v="963"/>
    <d v="2020-01-31T00:00:00"/>
    <n v="165077291"/>
    <m/>
    <s v="PO Invoice"/>
    <m/>
    <s v="https://nww.einvoice-prod.sbs.nhs.uk:8179/invoicepdf/ad1a61aa-4825-5bfe-8b06-db3651550b63"/>
    <n v="1"/>
    <n v="5253"/>
    <m/>
    <s v="Planning and Business Development"/>
    <x v="1"/>
    <x v="1"/>
    <x v="1"/>
    <s v="7310 Legal / Prof Fees"/>
    <x v="0"/>
  </r>
  <r>
    <s v="E35930"/>
    <s v="7310"/>
    <s v="00000"/>
    <s v="00000"/>
    <s v="000000"/>
    <s v="Estates &amp; Facilities"/>
    <s v="Legal / Prof Fees"/>
    <s v="Default"/>
    <s v="Default"/>
    <s v="Default"/>
    <n v="-5252.5"/>
    <d v="2020-02-01T00:00:00"/>
    <s v="Purchase Invoices"/>
    <s v="Payables"/>
    <s v="Journal Import 84106591:"/>
    <s v="Payables A 17426785 84106591"/>
    <s v="FEB-20 Purchase Invoices GBP"/>
    <d v="2020-02-03T00:00:00"/>
    <s v="SSCREPMAN,"/>
    <n v="48"/>
    <s v="Journal Import Created"/>
    <x v="365"/>
    <n v="963"/>
    <d v="2020-01-31T00:00:00"/>
    <n v="165077291"/>
    <m/>
    <s v="PO Invoice"/>
    <m/>
    <s v="https://nww.einvoice-prod.sbs.nhs.uk:8179/invoicepdf/ad1a61aa-4825-5bfe-8b06-db3651550b63"/>
    <n v="1"/>
    <n v="-5253"/>
    <m/>
    <s v="Planning and Business Development"/>
    <x v="1"/>
    <x v="1"/>
    <x v="1"/>
    <s v="7310 Legal / Prof Fees"/>
    <x v="0"/>
  </r>
  <r>
    <s v="E35930"/>
    <s v="7310"/>
    <s v="00000"/>
    <s v="00000"/>
    <s v="000000"/>
    <s v="Estates &amp; Facilities"/>
    <s v="Legal / Prof Fees"/>
    <s v="Default"/>
    <s v="Default"/>
    <s v="Default"/>
    <n v="216"/>
    <d v="2020-02-01T00:00:00"/>
    <s v="Purchase Invoices"/>
    <s v="Payables"/>
    <s v="Journal Import 84618416:"/>
    <s v="Payables A 17539537 84618416"/>
    <s v="FEB-20 Purchase Invoices GBP"/>
    <d v="2020-02-17T00:00:00"/>
    <s v="SSCREPMAN,"/>
    <n v="15"/>
    <s v="Journal Import Created"/>
    <x v="400"/>
    <n v="17224"/>
    <d v="2019-12-16T00:00:00"/>
    <n v="165082774"/>
    <m/>
    <s v="PO Invoice"/>
    <m/>
    <s v="http://nww.docserv.wyss.nhs.uk/synergyiim/dist/?val=1585703_11032325_20200214143931"/>
    <n v="1"/>
    <n v="216"/>
    <m/>
    <s v="Planning and Business Development"/>
    <x v="1"/>
    <x v="1"/>
    <x v="1"/>
    <s v="7310 Legal / Prof Fees"/>
    <x v="1"/>
  </r>
  <r>
    <s v="E35930"/>
    <s v="7310"/>
    <s v="00000"/>
    <s v="00000"/>
    <s v="000000"/>
    <s v="Estates &amp; Facilities"/>
    <s v="Legal / Prof Fees"/>
    <s v="Default"/>
    <s v="Default"/>
    <s v="Default"/>
    <n v="250"/>
    <d v="2020-02-01T00:00:00"/>
    <s v="Purchase Invoices"/>
    <s v="Payables"/>
    <s v="Journal Import 84697868:"/>
    <s v="Payables A 17548644 84697868"/>
    <s v="FEB-20 Purchase Invoices GBP"/>
    <d v="2020-02-19T00:00:00"/>
    <s v="SSCREPMAN,"/>
    <n v="16"/>
    <s v="Journal Import Created"/>
    <x v="0"/>
    <n v="452716"/>
    <d v="2020-02-17T00:00:00"/>
    <n v="165082443"/>
    <m/>
    <s v="PO Invoice"/>
    <m/>
    <s v="https://nww.einvoice-prod.sbs.nhs.uk:8179/invoicepdf/3f9ceb28-d9a6-5b52-b2d1-65c02154fd80"/>
    <n v="1"/>
    <n v="250"/>
    <m/>
    <s v="Planning and Business Development"/>
    <x v="1"/>
    <x v="1"/>
    <x v="1"/>
    <s v="7310 Legal / Prof Fees"/>
    <x v="0"/>
  </r>
  <r>
    <s v="E35930"/>
    <s v="7310"/>
    <s v="00000"/>
    <s v="00000"/>
    <s v="000000"/>
    <s v="Estates &amp; Facilities"/>
    <s v="Legal / Prof Fees"/>
    <s v="Default"/>
    <s v="Default"/>
    <s v="Default"/>
    <n v="-100.8"/>
    <d v="2020-02-01T00:00:00"/>
    <s v="Receiving"/>
    <s v="Cost Management"/>
    <s v="Journal Import 84022126:"/>
    <s v="Cost Management A 17406290 84022126 2"/>
    <s v="01-FEB-2020 Receiving GBP"/>
    <d v="2020-01-31T00:00:00"/>
    <s v="SSCREPMAN,"/>
    <n v="2396"/>
    <s v="PO raised to reconcile remaining fees invoiced against PO No: 165042377.  Please match this to PO: 165042377."/>
    <x v="0"/>
    <n v="165042377"/>
    <d v="2017-10-30T00:00:00"/>
    <m/>
    <m/>
    <m/>
    <s v="LONDON-4"/>
    <m/>
    <m/>
    <m/>
    <m/>
    <s v="Planning and Business Development"/>
    <x v="1"/>
    <x v="1"/>
    <x v="1"/>
    <s v="7310 Legal / Prof Fees"/>
    <x v="0"/>
  </r>
  <r>
    <s v="E35930"/>
    <s v="7310"/>
    <s v="00000"/>
    <s v="00000"/>
    <s v="000000"/>
    <s v="Estates &amp; Facilities"/>
    <s v="Legal / Prof Fees"/>
    <s v="Default"/>
    <s v="Default"/>
    <s v="Default"/>
    <n v="-5252.5"/>
    <d v="2020-02-01T00:00:00"/>
    <s v="Receiving"/>
    <s v="Cost Management"/>
    <s v="Journal Import 84022126:"/>
    <s v="Cost Management A 17406290 84022126 2"/>
    <s v="01-FEB-2020 Receiving GBP"/>
    <d v="2020-01-31T00:00:00"/>
    <s v="SSCREPMAN,"/>
    <n v="2397"/>
    <s v="Steve Laker professional services over multiple sites financial year 1st April 2019 - 31st March 2020"/>
    <x v="365"/>
    <n v="165077291"/>
    <d v="2020-01-30T00:00:00"/>
    <m/>
    <m/>
    <m/>
    <s v="REIGATE"/>
    <m/>
    <m/>
    <m/>
    <m/>
    <s v="Planning and Business Development"/>
    <x v="1"/>
    <x v="1"/>
    <x v="1"/>
    <s v="7310 Legal / Prof Fees"/>
    <x v="0"/>
  </r>
  <r>
    <s v="E35930"/>
    <s v="7310"/>
    <s v="00000"/>
    <s v="00000"/>
    <s v="000000"/>
    <s v="Estates &amp; Facilities"/>
    <s v="Legal / Prof Fees"/>
    <s v="Default"/>
    <s v="Default"/>
    <s v="Default"/>
    <n v="-375"/>
    <d v="2020-02-01T00:00:00"/>
    <s v="Receiving"/>
    <s v="Cost Management"/>
    <s v="Journal Import 84022126:"/>
    <s v="Cost Management A 17406290 84022126 2"/>
    <s v="01-FEB-2020 Receiving GBP"/>
    <d v="2020-01-31T00:00:00"/>
    <s v="SSCREPMAN,"/>
    <n v="2398"/>
    <s v="Crawley HQ - PO raised to reconcile remaining fees invoice 44509.  Dec 2019"/>
    <x v="0"/>
    <n v="165081956"/>
    <d v="2019-12-30T00:00:00"/>
    <m/>
    <m/>
    <m/>
    <s v="LONDON-4"/>
    <m/>
    <m/>
    <m/>
    <m/>
    <s v="Planning and Business Development"/>
    <x v="1"/>
    <x v="1"/>
    <x v="1"/>
    <s v="7310 Legal / Prof Fees"/>
    <x v="0"/>
  </r>
  <r>
    <s v="E35930"/>
    <s v="7310"/>
    <s v="00000"/>
    <s v="00000"/>
    <s v="000000"/>
    <s v="Estates &amp; Facilities"/>
    <s v="Legal / Prof Fees"/>
    <s v="Default"/>
    <s v="Default"/>
    <s v="Default"/>
    <n v="100.8"/>
    <d v="2020-02-01T00:00:00"/>
    <s v="Receiving"/>
    <s v="Cost Management"/>
    <s v="Journal Import 85024828:"/>
    <s v="Cost Management A 17612339 85024828"/>
    <s v="28-FEB-2020 Receiving GBP"/>
    <d v="2020-02-28T00:00:00"/>
    <s v="SSCREPMAN,"/>
    <n v="2599"/>
    <s v="PO raised to reconcile remaining fees invoiced against PO No: 165042377.  Please match this to PO: 165042377."/>
    <x v="0"/>
    <n v="165042377"/>
    <d v="2017-10-30T00:00:00"/>
    <m/>
    <m/>
    <m/>
    <s v="LONDON-4"/>
    <m/>
    <m/>
    <m/>
    <m/>
    <s v="Planning and Business Development"/>
    <x v="1"/>
    <x v="1"/>
    <x v="1"/>
    <s v="7310 Legal / Prof Fees"/>
    <x v="0"/>
  </r>
  <r>
    <s v="E35930"/>
    <s v="7310"/>
    <s v="00000"/>
    <s v="00000"/>
    <s v="000000"/>
    <s v="Estates &amp; Facilities"/>
    <s v="Legal / Prof Fees"/>
    <s v="Default"/>
    <s v="Default"/>
    <s v="Default"/>
    <n v="375"/>
    <d v="2020-02-01T00:00:00"/>
    <s v="Receiving"/>
    <s v="Cost Management"/>
    <s v="Journal Import 85024828:"/>
    <s v="Cost Management A 17612339 85024828"/>
    <s v="28-FEB-2020 Receiving GBP"/>
    <d v="2020-02-28T00:00:00"/>
    <s v="SSCREPMAN,"/>
    <n v="2600"/>
    <s v="Crawley HQ - PO raised to reconcile remaining fees invoice 44509.  Dec 2019"/>
    <x v="0"/>
    <n v="165081956"/>
    <d v="2019-12-30T00:00:00"/>
    <m/>
    <m/>
    <m/>
    <s v="LONDON-4"/>
    <m/>
    <m/>
    <m/>
    <m/>
    <s v="Planning and Business Development"/>
    <x v="1"/>
    <x v="1"/>
    <x v="1"/>
    <s v="7310 Legal / Prof Fees"/>
    <x v="0"/>
  </r>
  <r>
    <s v="E35930"/>
    <s v="7310"/>
    <s v="00000"/>
    <s v="F8235"/>
    <s v="000000"/>
    <s v="Estates &amp; Facilities"/>
    <s v="Legal / Prof Fees"/>
    <s v="Default"/>
    <s v="Bognor South ACRP"/>
    <s v="Default"/>
    <n v="-25.68"/>
    <d v="2020-02-01T00:00:00"/>
    <s v="Adjustment"/>
    <s v="Spreadsheet"/>
    <s v="SBS RYD JAN-20 VAT ADJUSTMENT JOURNAL"/>
    <s v="Spreadsheet A 17612992 85017998"/>
    <s v="SBS RYD JAN-20 VAT ADJUSTMENT JOURNAL Adjustment GBP"/>
    <d v="2020-02-28T00:00:00"/>
    <s v="SSC BLATTI, FRANCESCO"/>
    <n v="1793"/>
    <s v="CAPSTICKS SOLICITORS-448028-0-https://nww.einvoice-prod.sbs.nhs.uk:8179/invoicepdf/0f6b0a12-46a0-5873-9182-45dee0b8387a"/>
    <x v="33"/>
    <m/>
    <d v="2020-02-28T00:00:00"/>
    <m/>
    <s v="CAPSTICKS SOLICITORS-448028-0-"/>
    <m/>
    <m/>
    <s v="https://nww.einvoice-prod.sbs.nhs.uk:8179/invoicepdf/0f6b0a12-46a0-5873-9182-45dee0b8387a"/>
    <m/>
    <m/>
    <m/>
    <s v="Planning and Business Development"/>
    <x v="1"/>
    <x v="1"/>
    <x v="1"/>
    <s v="7310 Legal / Prof Fees"/>
    <x v="1"/>
  </r>
  <r>
    <s v="E35930"/>
    <s v="7310"/>
    <s v="00000"/>
    <s v="F8235"/>
    <s v="000000"/>
    <s v="Estates &amp; Facilities"/>
    <s v="Legal / Prof Fees"/>
    <s v="Default"/>
    <s v="Bognor South ACRP"/>
    <s v="Default"/>
    <n v="-432.8"/>
    <d v="2020-02-01T00:00:00"/>
    <s v="Receiving"/>
    <s v="Cost Management"/>
    <s v="Journal Import 84022126:"/>
    <s v="Cost Management A 17406290 84022126 2"/>
    <s v="01-FEB-2020 Receiving GBP"/>
    <d v="2020-01-31T00:00:00"/>
    <s v="SSCREPMAN,"/>
    <n v="2730"/>
    <s v="Bognor South ACRP - Lease Works for new ACRP at Bognor Fire Station"/>
    <x v="0"/>
    <n v="165064187"/>
    <d v="2018-09-27T00:00:00"/>
    <m/>
    <m/>
    <m/>
    <s v="LONDON-4"/>
    <m/>
    <m/>
    <m/>
    <m/>
    <s v="Planning and Business Development"/>
    <x v="1"/>
    <x v="1"/>
    <x v="1"/>
    <s v="7310 Legal / Prof Fees"/>
    <x v="0"/>
  </r>
  <r>
    <s v="E35930"/>
    <s v="7310"/>
    <s v="00000"/>
    <s v="F8235"/>
    <s v="000000"/>
    <s v="Estates &amp; Facilities"/>
    <s v="Legal / Prof Fees"/>
    <s v="Default"/>
    <s v="Bognor South ACRP"/>
    <s v="Default"/>
    <n v="432.8"/>
    <d v="2020-02-01T00:00:00"/>
    <s v="Receiving"/>
    <s v="Cost Management"/>
    <s v="Journal Import 85024828:"/>
    <s v="Cost Management A 17612339 85024828"/>
    <s v="28-FEB-2020 Receiving GBP"/>
    <d v="2020-02-28T00:00:00"/>
    <s v="SSCREPMAN,"/>
    <n v="2991"/>
    <s v="Bognor South ACRP - Lease Works for new ACRP at Bognor Fire Station"/>
    <x v="0"/>
    <n v="165064187"/>
    <d v="2018-09-27T00:00:00"/>
    <m/>
    <m/>
    <m/>
    <s v="LONDON-4"/>
    <m/>
    <m/>
    <m/>
    <m/>
    <s v="Planning and Business Development"/>
    <x v="1"/>
    <x v="1"/>
    <x v="1"/>
    <s v="7310 Legal / Prof Fees"/>
    <x v="0"/>
  </r>
  <r>
    <s v="E35930"/>
    <s v="7310"/>
    <s v="00000"/>
    <s v="00000"/>
    <s v="000000"/>
    <s v="Estates &amp; Facilities"/>
    <s v="Legal / Prof Fees"/>
    <s v="Default"/>
    <s v="Default"/>
    <s v="Default"/>
    <n v="5270"/>
    <d v="2020-03-01T00:00:00"/>
    <s v="Accrual"/>
    <s v="Spreadsheet"/>
    <s v="FBP1 Accruals - FINAL"/>
    <s v="Spreadsheet A 17954896 86656798"/>
    <s v="RYD FIN CAM 1920 12 023 Accrual GBP"/>
    <d v="2020-04-14T00:00:00"/>
    <s v="RYD MCCARTHY, CAROLE"/>
    <n v="91"/>
    <s v="7310;LAKERS LLP;Accrue Estates Legal Costs M12 Mar-20"/>
    <x v="401"/>
    <m/>
    <d v="2020-04-14T00:00:00"/>
    <m/>
    <s v="7310;LAKERS LLP;Accrue Estates Legal Costs M12 Mar-20"/>
    <m/>
    <m/>
    <m/>
    <m/>
    <m/>
    <m/>
    <s v="Planning and Business Development"/>
    <x v="1"/>
    <x v="1"/>
    <x v="1"/>
    <s v="7310 Legal / Prof Fees"/>
    <x v="1"/>
  </r>
  <r>
    <s v="E35930"/>
    <s v="7310"/>
    <s v="00000"/>
    <s v="00000"/>
    <s v="000000"/>
    <s v="Estates &amp; Facilities"/>
    <s v="Legal / Prof Fees"/>
    <s v="Default"/>
    <s v="Default"/>
    <s v="Default"/>
    <n v="-5266"/>
    <d v="2020-03-01T00:00:00"/>
    <s v="Accrual"/>
    <s v="Spreadsheet"/>
    <s v="Reverses &quot;RYD FIN CAM 1920 11 001 Accrual GBP&quot; journal entry of &quot;Spreadsheet A 17631209 85102364&quot; batch from &quot;FEB-20&quot;."/>
    <s v="Reverses &quot;RYD FIN CAM 1920 11 001 Accrual GBP&quot;10-MAR-20 17:54:43 - 85410633"/>
    <s v="Reverses &quot;RYD FIN CAM 1920 11 001 Accrual GBP&quot;10-MAR-20 17:54:43"/>
    <d v="2020-03-10T00:00:00"/>
    <s v="SSCREPMAN,"/>
    <n v="84"/>
    <s v="7310;LAKERS LLP;Accrue Estates Legal Costs M11 Feb-20"/>
    <x v="402"/>
    <m/>
    <d v="2020-03-10T00:00:00"/>
    <m/>
    <s v="7310;LAKERS LLP;Accrue Estates Legal Costs M11 Feb-20"/>
    <m/>
    <m/>
    <m/>
    <m/>
    <m/>
    <m/>
    <s v="Planning and Business Development"/>
    <x v="1"/>
    <x v="1"/>
    <x v="1"/>
    <s v="7310 Legal / Prof Fees"/>
    <x v="1"/>
  </r>
  <r>
    <s v="E35930"/>
    <s v="7310"/>
    <s v="00000"/>
    <s v="00000"/>
    <s v="000000"/>
    <s v="Estates &amp; Facilities"/>
    <s v="Legal / Prof Fees"/>
    <s v="Default"/>
    <s v="Default"/>
    <s v="Default"/>
    <n v="10615"/>
    <d v="2020-03-01T00:00:00"/>
    <s v="Purchase Invoices"/>
    <s v="Payables"/>
    <s v="Journal Import 85244211:"/>
    <s v="Payables A 17659470 85244211"/>
    <s v="MAR-20 Purchase Invoices GBP"/>
    <d v="2020-03-05T00:00:00"/>
    <s v="SSCREPMAN,"/>
    <n v="38"/>
    <s v="Journal Import Created"/>
    <x v="365"/>
    <n v="965"/>
    <d v="2020-03-03T00:00:00"/>
    <n v="165077291"/>
    <m/>
    <s v="PO Invoice"/>
    <m/>
    <s v="https://nww.einvoice-prod.sbs.nhs.uk:8179/invoicepdf/73866dbd-9a84-5922-ae70-56dd3b351282"/>
    <n v="1"/>
    <n v="5308"/>
    <m/>
    <s v="Planning and Business Development"/>
    <x v="1"/>
    <x v="1"/>
    <x v="1"/>
    <s v="7310 Legal / Prof Fees"/>
    <x v="0"/>
  </r>
  <r>
    <s v="E35930"/>
    <s v="7310"/>
    <s v="00000"/>
    <s v="00000"/>
    <s v="000000"/>
    <s v="Estates &amp; Facilities"/>
    <s v="Legal / Prof Fees"/>
    <s v="Default"/>
    <s v="Default"/>
    <s v="Default"/>
    <n v="-5307.5"/>
    <d v="2020-03-01T00:00:00"/>
    <s v="Purchase Invoices"/>
    <s v="Payables"/>
    <s v="Journal Import 85244211:"/>
    <s v="Payables A 17659470 85244211"/>
    <s v="MAR-20 Purchase Invoices GBP"/>
    <d v="2020-03-05T00:00:00"/>
    <s v="SSCREPMAN,"/>
    <n v="39"/>
    <s v="Journal Import Created"/>
    <x v="365"/>
    <n v="965"/>
    <d v="2020-03-03T00:00:00"/>
    <n v="165077291"/>
    <m/>
    <s v="PO Invoice"/>
    <m/>
    <s v="https://nww.einvoice-prod.sbs.nhs.uk:8179/invoicepdf/73866dbd-9a84-5922-ae70-56dd3b351282"/>
    <n v="1"/>
    <n v="-5308"/>
    <m/>
    <s v="Planning and Business Development"/>
    <x v="1"/>
    <x v="1"/>
    <x v="1"/>
    <s v="7310 Legal / Prof Fees"/>
    <x v="0"/>
  </r>
  <r>
    <s v="E35930"/>
    <s v="7310"/>
    <s v="00000"/>
    <s v="00000"/>
    <s v="000000"/>
    <s v="Estates &amp; Facilities"/>
    <s v="Legal / Prof Fees"/>
    <s v="Default"/>
    <s v="Default"/>
    <s v="Default"/>
    <n v="5307.5"/>
    <d v="2020-03-01T00:00:00"/>
    <s v="Purchase Invoices"/>
    <s v="Payables"/>
    <s v="Journal Import 85285891:"/>
    <s v="Payables A 17668150 85285891"/>
    <s v="MAR-20 Purchase Invoices GBP"/>
    <d v="2020-03-06T00:00:00"/>
    <s v="SSCREPMAN,"/>
    <n v="47"/>
    <s v="Journal Import Created"/>
    <x v="365"/>
    <n v="965"/>
    <d v="2020-03-03T00:00:00"/>
    <n v="165082825"/>
    <m/>
    <s v="PO Invoice"/>
    <m/>
    <s v="https://nww.einvoice-prod.sbs.nhs.uk:8179/invoicepdf/73866dbd-9a84-5922-ae70-56dd3b351282"/>
    <n v="1"/>
    <n v="5308"/>
    <m/>
    <s v="Planning and Business Development"/>
    <x v="1"/>
    <x v="1"/>
    <x v="1"/>
    <s v="7310 Legal / Prof Fees"/>
    <x v="0"/>
  </r>
  <r>
    <s v="E35930"/>
    <s v="7310"/>
    <s v="00000"/>
    <s v="00000"/>
    <s v="000000"/>
    <s v="Estates &amp; Facilities"/>
    <s v="Legal / Prof Fees"/>
    <s v="Default"/>
    <s v="Default"/>
    <s v="Default"/>
    <n v="-5307.5"/>
    <d v="2020-03-01T00:00:00"/>
    <s v="Purchase Invoices"/>
    <s v="Payables"/>
    <s v="Journal Import 85285891:"/>
    <s v="Payables A 17668150 85285891"/>
    <s v="MAR-20 Purchase Invoices GBP"/>
    <d v="2020-03-06T00:00:00"/>
    <s v="SSCREPMAN,"/>
    <n v="48"/>
    <s v="Journal Import Created"/>
    <x v="365"/>
    <n v="965"/>
    <d v="2020-03-03T00:00:00"/>
    <n v="165082825"/>
    <m/>
    <s v="PO Invoice"/>
    <m/>
    <s v="https://nww.einvoice-prod.sbs.nhs.uk:8179/invoicepdf/73866dbd-9a84-5922-ae70-56dd3b351282"/>
    <n v="1"/>
    <n v="-5308"/>
    <m/>
    <s v="Planning and Business Development"/>
    <x v="1"/>
    <x v="1"/>
    <x v="1"/>
    <s v="7310 Legal / Prof Fees"/>
    <x v="0"/>
  </r>
  <r>
    <s v="E35930"/>
    <s v="7310"/>
    <s v="00000"/>
    <s v="00000"/>
    <s v="000000"/>
    <s v="Estates &amp; Facilities"/>
    <s v="Legal / Prof Fees"/>
    <s v="Default"/>
    <s v="Default"/>
    <s v="Default"/>
    <n v="-100.8"/>
    <d v="2020-03-01T00:00:00"/>
    <s v="Receiving"/>
    <s v="Cost Management"/>
    <s v="Journal Import 85024828:"/>
    <s v="Cost Management A 17612339 85024828 2"/>
    <s v="01-MAR-2020 Receiving GBP"/>
    <d v="2020-02-28T00:00:00"/>
    <s v="SSCREPMAN,"/>
    <n v="2599"/>
    <s v="PO raised to reconcile remaining fees invoiced against PO No: 165042377.  Please match this to PO: 165042377."/>
    <x v="0"/>
    <n v="165042377"/>
    <d v="2017-10-30T00:00:00"/>
    <m/>
    <m/>
    <m/>
    <s v="LONDON-4"/>
    <m/>
    <m/>
    <m/>
    <m/>
    <s v="Planning and Business Development"/>
    <x v="1"/>
    <x v="1"/>
    <x v="1"/>
    <s v="7310 Legal / Prof Fees"/>
    <x v="0"/>
  </r>
  <r>
    <s v="E35930"/>
    <s v="7310"/>
    <s v="00000"/>
    <s v="00000"/>
    <s v="000000"/>
    <s v="Estates &amp; Facilities"/>
    <s v="Legal / Prof Fees"/>
    <s v="Default"/>
    <s v="Default"/>
    <s v="Default"/>
    <n v="-375"/>
    <d v="2020-03-01T00:00:00"/>
    <s v="Receiving"/>
    <s v="Cost Management"/>
    <s v="Journal Import 85024828:"/>
    <s v="Cost Management A 17612339 85024828 2"/>
    <s v="01-MAR-2020 Receiving GBP"/>
    <d v="2020-02-28T00:00:00"/>
    <s v="SSCREPMAN,"/>
    <n v="2600"/>
    <s v="Crawley HQ - PO raised to reconcile remaining fees invoice 44509.  Dec 2019"/>
    <x v="0"/>
    <n v="165081956"/>
    <d v="2019-12-30T00:00:00"/>
    <m/>
    <m/>
    <m/>
    <s v="LONDON-4"/>
    <m/>
    <m/>
    <m/>
    <m/>
    <s v="Planning and Business Development"/>
    <x v="1"/>
    <x v="1"/>
    <x v="1"/>
    <s v="7310 Legal / Prof Fees"/>
    <x v="0"/>
  </r>
  <r>
    <s v="E35930"/>
    <s v="7310"/>
    <s v="00000"/>
    <s v="00000"/>
    <s v="000000"/>
    <s v="Estates &amp; Facilities"/>
    <s v="Legal / Prof Fees"/>
    <s v="Default"/>
    <s v="Default"/>
    <s v="Default"/>
    <n v="375"/>
    <d v="2020-03-01T00:00:00"/>
    <s v="Receiving"/>
    <s v="Cost Management"/>
    <s v="Journal Import 86160123:"/>
    <s v="Cost Management A 17844161 86160123"/>
    <s v="31-MAR-2020 Receiving GBP"/>
    <d v="2020-03-31T00:00:00"/>
    <s v="SSCREPMAN,"/>
    <n v="2257"/>
    <s v="Crawley HQ - PO raised to reconcile remaining fees invoice 44509.  Dec 2019"/>
    <x v="0"/>
    <n v="165081956"/>
    <d v="2019-12-30T00:00:00"/>
    <m/>
    <m/>
    <m/>
    <s v="LONDON-4"/>
    <m/>
    <m/>
    <m/>
    <m/>
    <s v="Planning and Business Development"/>
    <x v="1"/>
    <x v="1"/>
    <x v="1"/>
    <s v="7310 Legal / Prof Fees"/>
    <x v="0"/>
  </r>
  <r>
    <s v="E35930"/>
    <s v="7310"/>
    <s v="00000"/>
    <s v="F8235"/>
    <s v="000000"/>
    <s v="Estates &amp; Facilities"/>
    <s v="Legal / Prof Fees"/>
    <s v="Default"/>
    <s v="Bognor South ACRP"/>
    <s v="Default"/>
    <n v="-432.8"/>
    <d v="2020-03-01T00:00:00"/>
    <s v="Receiving"/>
    <s v="Cost Management"/>
    <s v="Journal Import 85024828:"/>
    <s v="Cost Management A 17612339 85024828 2"/>
    <s v="01-MAR-2020 Receiving GBP"/>
    <d v="2020-02-28T00:00:00"/>
    <s v="SSCREPMAN,"/>
    <n v="2991"/>
    <s v="Bognor South ACRP - Lease Works for new ACRP at Bognor Fire Station"/>
    <x v="0"/>
    <n v="165064187"/>
    <d v="2018-09-27T00:00:00"/>
    <m/>
    <m/>
    <m/>
    <s v="LONDON-4"/>
    <m/>
    <m/>
    <m/>
    <m/>
    <s v="Planning and Business Development"/>
    <x v="1"/>
    <x v="1"/>
    <x v="1"/>
    <s v="7310 Legal / Prof Fees"/>
    <x v="0"/>
  </r>
  <r>
    <s v="E35930"/>
    <s v="7310"/>
    <s v="00000"/>
    <s v="00000"/>
    <s v="000000"/>
    <s v="Estates &amp; Facilities"/>
    <s v="Legal / Prof Fees"/>
    <s v="Default"/>
    <s v="Default"/>
    <s v="Default"/>
    <n v="10540"/>
    <d v="2020-04-01T00:00:00"/>
    <s v="Accrual"/>
    <s v="Spreadsheet"/>
    <s v="FBP1 Accruals - Estates"/>
    <s v="Spreadsheet A 18126390 87518722"/>
    <s v="RYD FIN CAM 2021 01 002 Accrual GBP"/>
    <d v="2020-05-07T00:00:00"/>
    <s v="RYD MCCARTHY, CAROLE"/>
    <n v="53"/>
    <s v="7310;LAKERS LLP;Accrue Estates Legal Costs M01 Apr-20"/>
    <x v="403"/>
    <m/>
    <d v="2020-05-07T00:00:00"/>
    <m/>
    <s v="7310;LAKERS LLP;Accrue Estates Legal Costs M01 Apr-20"/>
    <m/>
    <m/>
    <m/>
    <m/>
    <m/>
    <m/>
    <s v="Planning and Business Development"/>
    <x v="1"/>
    <x v="2"/>
    <x v="1"/>
    <s v="7310 Legal / Prof Fees"/>
    <x v="1"/>
  </r>
  <r>
    <s v="E35930"/>
    <s v="7310"/>
    <s v="00000"/>
    <s v="00000"/>
    <s v="000000"/>
    <s v="Estates &amp; Facilities"/>
    <s v="Legal / Prof Fees"/>
    <s v="Default"/>
    <s v="Default"/>
    <s v="Default"/>
    <n v="-5270"/>
    <d v="2020-04-01T00:00:00"/>
    <s v="Accrual"/>
    <s v="Spreadsheet"/>
    <s v="Reverses &quot;RYD FIN CAM 1920 12 023 Accrual GBP&quot; journal entry of &quot;Spreadsheet A 17954896 86656798&quot; batch from &quot;MAR-20&quot;."/>
    <s v="Reverses &quot;RYD FIN CAM 1920 12 023 Accrual GBP&quot;17-APR-20 17:42:21 - 86787532"/>
    <s v="Reverses &quot;RYD FIN CAM 1920 12 023 Accrual GBP&quot;17-APR-20 17:42:21"/>
    <d v="2020-04-17T00:00:00"/>
    <s v="SSCREPMAN,"/>
    <n v="91"/>
    <s v="7310;LAKERS LLP;Accrue Estates Legal Costs M12 Mar-20"/>
    <x v="404"/>
    <m/>
    <d v="2020-04-17T00:00:00"/>
    <m/>
    <s v="7310;LAKERS LLP;Accrue Estates Legal Costs M12 Mar-20"/>
    <m/>
    <m/>
    <m/>
    <m/>
    <m/>
    <m/>
    <s v="Planning and Business Development"/>
    <x v="1"/>
    <x v="2"/>
    <x v="1"/>
    <s v="7310 Legal / Prof Fees"/>
    <x v="1"/>
  </r>
  <r>
    <s v="E35930"/>
    <s v="7310"/>
    <s v="00000"/>
    <s v="00000"/>
    <s v="000000"/>
    <s v="Estates &amp; Facilities"/>
    <s v="Legal / Prof Fees"/>
    <s v="Default"/>
    <s v="Default"/>
    <s v="Default"/>
    <n v="10890"/>
    <d v="2020-04-01T00:00:00"/>
    <s v="Purchase Invoices"/>
    <s v="Payables"/>
    <s v="Journal Import 86568140:"/>
    <s v="Payables A 17934550 86568140"/>
    <s v="APR-20 Purchase Invoices GBP"/>
    <d v="2020-04-11T00:00:00"/>
    <s v="SSCREPMAN,"/>
    <n v="40"/>
    <s v="Journal Import Created"/>
    <x v="365"/>
    <n v="966"/>
    <d v="2020-04-08T00:00:00"/>
    <n v="165077291"/>
    <m/>
    <s v="PO Invoice"/>
    <m/>
    <s v="https://nww.einvoice-prod.sbs.nhs.uk:8179/invoicepdf/968af5de-10c9-52f8-adcd-9e5f60d93956"/>
    <n v="1"/>
    <n v="5445"/>
    <m/>
    <s v="Planning and Business Development"/>
    <x v="1"/>
    <x v="2"/>
    <x v="1"/>
    <s v="7310 Legal / Prof Fees"/>
    <x v="0"/>
  </r>
  <r>
    <s v="E35930"/>
    <s v="7310"/>
    <s v="00000"/>
    <s v="00000"/>
    <s v="000000"/>
    <s v="Estates &amp; Facilities"/>
    <s v="Legal / Prof Fees"/>
    <s v="Default"/>
    <s v="Default"/>
    <s v="Default"/>
    <n v="-5445"/>
    <d v="2020-04-01T00:00:00"/>
    <s v="Purchase Invoices"/>
    <s v="Payables"/>
    <s v="Journal Import 86568140:"/>
    <s v="Payables A 17934550 86568140"/>
    <s v="APR-20 Purchase Invoices GBP"/>
    <d v="2020-04-11T00:00:00"/>
    <s v="SSCREPMAN,"/>
    <n v="41"/>
    <s v="Journal Import Created"/>
    <x v="365"/>
    <n v="966"/>
    <d v="2020-04-08T00:00:00"/>
    <n v="165077291"/>
    <m/>
    <s v="PO Invoice"/>
    <m/>
    <s v="https://nww.einvoice-prod.sbs.nhs.uk:8179/invoicepdf/968af5de-10c9-52f8-adcd-9e5f60d93956"/>
    <n v="1"/>
    <n v="-5445"/>
    <m/>
    <s v="Planning and Business Development"/>
    <x v="1"/>
    <x v="2"/>
    <x v="1"/>
    <s v="7310 Legal / Prof Fees"/>
    <x v="0"/>
  </r>
  <r>
    <s v="E35930"/>
    <s v="7310"/>
    <s v="00000"/>
    <s v="00000"/>
    <s v="000000"/>
    <s v="Estates &amp; Facilities"/>
    <s v="Legal / Prof Fees"/>
    <s v="Default"/>
    <s v="Default"/>
    <s v="Default"/>
    <n v="5445"/>
    <d v="2020-04-01T00:00:00"/>
    <s v="Purchase Invoices"/>
    <s v="Payables"/>
    <s v="Journal Import 86591482:"/>
    <s v="Payables A 17939603 86591482"/>
    <s v="APR-20 Purchase Invoices GBP"/>
    <d v="2020-04-12T00:00:00"/>
    <s v="SSCREPMAN,"/>
    <n v="19"/>
    <s v="Journal Import Created"/>
    <x v="365"/>
    <n v="966"/>
    <d v="2020-04-08T00:00:00"/>
    <n v="165082825"/>
    <m/>
    <s v="PO Invoice"/>
    <m/>
    <s v="https://nww.einvoice-prod.sbs.nhs.uk:8179/invoicepdf/968af5de-10c9-52f8-adcd-9e5f60d93956"/>
    <n v="1"/>
    <n v="5445"/>
    <m/>
    <s v="Planning and Business Development"/>
    <x v="1"/>
    <x v="2"/>
    <x v="1"/>
    <s v="7310 Legal / Prof Fees"/>
    <x v="0"/>
  </r>
  <r>
    <s v="E35930"/>
    <s v="7310"/>
    <s v="00000"/>
    <s v="00000"/>
    <s v="000000"/>
    <s v="Estates &amp; Facilities"/>
    <s v="Legal / Prof Fees"/>
    <s v="Default"/>
    <s v="Default"/>
    <s v="Default"/>
    <n v="-5445"/>
    <d v="2020-04-01T00:00:00"/>
    <s v="Purchase Invoices"/>
    <s v="Payables"/>
    <s v="Journal Import 86591482:"/>
    <s v="Payables A 17939603 86591482"/>
    <s v="APR-20 Purchase Invoices GBP"/>
    <d v="2020-04-12T00:00:00"/>
    <s v="SSCREPMAN,"/>
    <n v="20"/>
    <s v="Journal Import Created"/>
    <x v="365"/>
    <n v="966"/>
    <d v="2020-04-08T00:00:00"/>
    <n v="165082825"/>
    <m/>
    <s v="PO Invoice"/>
    <m/>
    <s v="https://nww.einvoice-prod.sbs.nhs.uk:8179/invoicepdf/968af5de-10c9-52f8-adcd-9e5f60d93956"/>
    <n v="1"/>
    <n v="-5445"/>
    <m/>
    <s v="Planning and Business Development"/>
    <x v="1"/>
    <x v="2"/>
    <x v="1"/>
    <s v="7310 Legal / Prof Fees"/>
    <x v="0"/>
  </r>
  <r>
    <s v="E35930"/>
    <s v="7310"/>
    <s v="00000"/>
    <s v="00000"/>
    <s v="000000"/>
    <s v="Estates &amp; Facilities"/>
    <s v="Legal / Prof Fees"/>
    <s v="Default"/>
    <s v="Default"/>
    <s v="Default"/>
    <n v="263.39999999999998"/>
    <d v="2020-04-01T00:00:00"/>
    <s v="Purchase Invoices"/>
    <s v="Payables"/>
    <s v="Journal Import 87082450:"/>
    <s v="Payables A 18045531 87082450"/>
    <s v="APR-20 Purchase Invoices GBP"/>
    <d v="2020-04-26T00:00:00"/>
    <s v="SSCREPMAN,"/>
    <n v="9"/>
    <s v="Journal Import Created"/>
    <x v="0"/>
    <n v="459904"/>
    <d v="2020-04-15T00:00:00"/>
    <n v="165082450"/>
    <m/>
    <s v="PO Invoice"/>
    <m/>
    <s v="https://nww.einvoice-prod.sbs.nhs.uk:8179/invoicepdf/eb24dab3-6a56-52ad-b4a4-560858af5b55"/>
    <n v="1"/>
    <n v="263"/>
    <m/>
    <s v="Planning and Business Development"/>
    <x v="1"/>
    <x v="2"/>
    <x v="1"/>
    <s v="7310 Legal / Prof Fees"/>
    <x v="0"/>
  </r>
  <r>
    <s v="E35930"/>
    <s v="7310"/>
    <s v="00000"/>
    <s v="00000"/>
    <s v="000000"/>
    <s v="Estates &amp; Facilities"/>
    <s v="Legal / Prof Fees"/>
    <s v="Default"/>
    <s v="Default"/>
    <s v="Default"/>
    <n v="144"/>
    <d v="2020-04-01T00:00:00"/>
    <s v="Purchase Invoices"/>
    <s v="Payables"/>
    <s v="Journal Import 87082450:"/>
    <s v="Payables A 18045531 87082450"/>
    <s v="APR-20 Purchase Invoices GBP"/>
    <d v="2020-04-26T00:00:00"/>
    <s v="SSCREPMAN,"/>
    <n v="9"/>
    <s v="Journal Import Created"/>
    <x v="0"/>
    <n v="459909"/>
    <d v="2020-04-15T00:00:00"/>
    <n v="165082447"/>
    <m/>
    <s v="PO Invoice"/>
    <m/>
    <s v="https://nww.einvoice-prod.sbs.nhs.uk:8179/invoicepdf/02715afa-1e8e-528f-8583-cc8c282a55d1"/>
    <n v="1"/>
    <n v="144"/>
    <m/>
    <s v="Planning and Business Development"/>
    <x v="1"/>
    <x v="2"/>
    <x v="1"/>
    <s v="7310 Legal / Prof Fees"/>
    <x v="0"/>
  </r>
  <r>
    <s v="E35930"/>
    <s v="7310"/>
    <s v="00000"/>
    <s v="00000"/>
    <s v="000000"/>
    <s v="Estates &amp; Facilities"/>
    <s v="Legal / Prof Fees"/>
    <s v="Default"/>
    <s v="Default"/>
    <s v="Default"/>
    <n v="853.2"/>
    <d v="2020-04-01T00:00:00"/>
    <s v="Purchase Invoices"/>
    <s v="Payables"/>
    <s v="Journal Import 87082450:"/>
    <s v="Payables A 18045531 87082450"/>
    <s v="APR-20 Purchase Invoices GBP"/>
    <d v="2020-04-26T00:00:00"/>
    <s v="SSCREPMAN,"/>
    <n v="9"/>
    <s v="Journal Import Created"/>
    <x v="0"/>
    <n v="459925"/>
    <d v="2020-04-15T00:00:00"/>
    <n v="165082443"/>
    <m/>
    <s v="PO Invoice"/>
    <m/>
    <s v="https://nww.einvoice-prod.sbs.nhs.uk:8179/invoicepdf/fb6cb671-e6d5-5066-8ac2-f844ed9dfffd"/>
    <n v="1"/>
    <n v="853"/>
    <m/>
    <s v="Planning and Business Development"/>
    <x v="1"/>
    <x v="2"/>
    <x v="1"/>
    <s v="7310 Legal / Prof Fees"/>
    <x v="0"/>
  </r>
  <r>
    <s v="E35930"/>
    <s v="7310"/>
    <s v="00000"/>
    <s v="00000"/>
    <s v="000000"/>
    <s v="Estates &amp; Facilities"/>
    <s v="Legal / Prof Fees"/>
    <s v="Default"/>
    <s v="Default"/>
    <s v="Default"/>
    <n v="263.39999999999998"/>
    <d v="2020-04-01T00:00:00"/>
    <s v="Purchase Invoices"/>
    <s v="Payables"/>
    <s v="Journal Import 87204355:"/>
    <s v="Payables A 18058973 87204355"/>
    <s v="APR-20 Purchase Invoices GBP"/>
    <d v="2020-04-29T00:00:00"/>
    <s v="SSCREPMAN,"/>
    <n v="17"/>
    <s v="Journal Import Created"/>
    <x v="0"/>
    <n v="459904"/>
    <d v="2020-04-15T00:00:00"/>
    <n v="165082450"/>
    <m/>
    <s v="PO Invoice"/>
    <m/>
    <s v="https://nww.einvoice-prod.sbs.nhs.uk:8179/invoicepdf/eb24dab3-6a56-52ad-b4a4-560858af5b55"/>
    <n v="1"/>
    <n v="263"/>
    <m/>
    <s v="Planning and Business Development"/>
    <x v="1"/>
    <x v="2"/>
    <x v="1"/>
    <s v="7310 Legal / Prof Fees"/>
    <x v="0"/>
  </r>
  <r>
    <s v="E35930"/>
    <s v="7310"/>
    <s v="00000"/>
    <s v="00000"/>
    <s v="000000"/>
    <s v="Estates &amp; Facilities"/>
    <s v="Legal / Prof Fees"/>
    <s v="Default"/>
    <s v="Default"/>
    <s v="Default"/>
    <n v="144"/>
    <d v="2020-04-01T00:00:00"/>
    <s v="Purchase Invoices"/>
    <s v="Payables"/>
    <s v="Journal Import 87204355:"/>
    <s v="Payables A 18058973 87204355"/>
    <s v="APR-20 Purchase Invoices GBP"/>
    <d v="2020-04-29T00:00:00"/>
    <s v="SSCREPMAN,"/>
    <n v="17"/>
    <s v="Journal Import Created"/>
    <x v="0"/>
    <n v="459909"/>
    <d v="2020-04-15T00:00:00"/>
    <n v="165082447"/>
    <m/>
    <s v="PO Invoice"/>
    <m/>
    <s v="https://nww.einvoice-prod.sbs.nhs.uk:8179/invoicepdf/02715afa-1e8e-528f-8583-cc8c282a55d1"/>
    <n v="1"/>
    <n v="144"/>
    <m/>
    <s v="Planning and Business Development"/>
    <x v="1"/>
    <x v="2"/>
    <x v="1"/>
    <s v="7310 Legal / Prof Fees"/>
    <x v="0"/>
  </r>
  <r>
    <s v="E35930"/>
    <s v="7310"/>
    <s v="00000"/>
    <s v="00000"/>
    <s v="000000"/>
    <s v="Estates &amp; Facilities"/>
    <s v="Legal / Prof Fees"/>
    <s v="Default"/>
    <s v="Default"/>
    <s v="Default"/>
    <n v="588.20000000000005"/>
    <d v="2020-04-01T00:00:00"/>
    <s v="Purchase Invoices"/>
    <s v="Payables"/>
    <s v="Journal Import 87204355:"/>
    <s v="Payables A 18058973 87204355"/>
    <s v="APR-20 Purchase Invoices GBP"/>
    <d v="2020-04-29T00:00:00"/>
    <s v="SSCREPMAN,"/>
    <n v="17"/>
    <s v="Journal Import Created"/>
    <x v="0"/>
    <n v="459912"/>
    <d v="2020-04-15T00:00:00"/>
    <n v="165084526"/>
    <m/>
    <s v="PO Invoice"/>
    <m/>
    <s v="https://nww.einvoice-prod.sbs.nhs.uk:8179/invoicepdf/9ffa89d5-53c6-54b5-a97d-53bd265d48b8"/>
    <n v="1"/>
    <n v="588"/>
    <m/>
    <s v="Planning and Business Development"/>
    <x v="1"/>
    <x v="2"/>
    <x v="1"/>
    <s v="7310 Legal / Prof Fees"/>
    <x v="0"/>
  </r>
  <r>
    <s v="E35930"/>
    <s v="7310"/>
    <s v="00000"/>
    <s v="00000"/>
    <s v="000000"/>
    <s v="Estates &amp; Facilities"/>
    <s v="Legal / Prof Fees"/>
    <s v="Default"/>
    <s v="Default"/>
    <s v="Default"/>
    <n v="853.2"/>
    <d v="2020-04-01T00:00:00"/>
    <s v="Purchase Invoices"/>
    <s v="Payables"/>
    <s v="Journal Import 87204355:"/>
    <s v="Payables A 18058973 87204355"/>
    <s v="APR-20 Purchase Invoices GBP"/>
    <d v="2020-04-29T00:00:00"/>
    <s v="SSCREPMAN,"/>
    <n v="17"/>
    <s v="Journal Import Created"/>
    <x v="0"/>
    <n v="459925"/>
    <d v="2020-04-15T00:00:00"/>
    <n v="165082443"/>
    <m/>
    <s v="PO Invoice"/>
    <m/>
    <s v="https://nww.einvoice-prod.sbs.nhs.uk:8179/invoicepdf/fb6cb671-e6d5-5066-8ac2-f844ed9dfffd"/>
    <n v="1"/>
    <n v="853"/>
    <m/>
    <s v="Planning and Business Development"/>
    <x v="1"/>
    <x v="2"/>
    <x v="1"/>
    <s v="7310 Legal / Prof Fees"/>
    <x v="0"/>
  </r>
  <r>
    <s v="E35930"/>
    <s v="7310"/>
    <s v="00000"/>
    <s v="00000"/>
    <s v="000000"/>
    <s v="Estates &amp; Facilities"/>
    <s v="Legal / Prof Fees"/>
    <s v="Default"/>
    <s v="Default"/>
    <s v="Default"/>
    <n v="-263.39999999999998"/>
    <d v="2020-04-01T00:00:00"/>
    <s v="Purchase Invoices"/>
    <s v="Payables"/>
    <s v="Journal Import 87204355:"/>
    <s v="Payables A 18058973 87204355"/>
    <s v="APR-20 Purchase Invoices GBP"/>
    <d v="2020-04-29T00:00:00"/>
    <s v="SSCREPMAN,"/>
    <n v="18"/>
    <s v="Journal Import Created"/>
    <x v="0"/>
    <n v="459904"/>
    <d v="2020-04-15T00:00:00"/>
    <n v="165082450"/>
    <m/>
    <s v="PO Invoice"/>
    <m/>
    <s v="https://nww.einvoice-prod.sbs.nhs.uk:8179/invoicepdf/eb24dab3-6a56-52ad-b4a4-560858af5b55"/>
    <n v="1"/>
    <n v="-263"/>
    <m/>
    <s v="Planning and Business Development"/>
    <x v="1"/>
    <x v="2"/>
    <x v="1"/>
    <s v="7310 Legal / Prof Fees"/>
    <x v="0"/>
  </r>
  <r>
    <s v="E35930"/>
    <s v="7310"/>
    <s v="00000"/>
    <s v="00000"/>
    <s v="000000"/>
    <s v="Estates &amp; Facilities"/>
    <s v="Legal / Prof Fees"/>
    <s v="Default"/>
    <s v="Default"/>
    <s v="Default"/>
    <n v="-144"/>
    <d v="2020-04-01T00:00:00"/>
    <s v="Purchase Invoices"/>
    <s v="Payables"/>
    <s v="Journal Import 87204355:"/>
    <s v="Payables A 18058973 87204355"/>
    <s v="APR-20 Purchase Invoices GBP"/>
    <d v="2020-04-29T00:00:00"/>
    <s v="SSCREPMAN,"/>
    <n v="18"/>
    <s v="Journal Import Created"/>
    <x v="0"/>
    <n v="459909"/>
    <d v="2020-04-15T00:00:00"/>
    <n v="165082447"/>
    <m/>
    <s v="PO Invoice"/>
    <m/>
    <s v="https://nww.einvoice-prod.sbs.nhs.uk:8179/invoicepdf/02715afa-1e8e-528f-8583-cc8c282a55d1"/>
    <n v="1"/>
    <n v="-144"/>
    <m/>
    <s v="Planning and Business Development"/>
    <x v="1"/>
    <x v="2"/>
    <x v="1"/>
    <s v="7310 Legal / Prof Fees"/>
    <x v="0"/>
  </r>
  <r>
    <s v="E35930"/>
    <s v="7310"/>
    <s v="00000"/>
    <s v="00000"/>
    <s v="000000"/>
    <s v="Estates &amp; Facilities"/>
    <s v="Legal / Prof Fees"/>
    <s v="Default"/>
    <s v="Default"/>
    <s v="Default"/>
    <n v="-853.2"/>
    <d v="2020-04-01T00:00:00"/>
    <s v="Purchase Invoices"/>
    <s v="Payables"/>
    <s v="Journal Import 87204355:"/>
    <s v="Payables A 18058973 87204355"/>
    <s v="APR-20 Purchase Invoices GBP"/>
    <d v="2020-04-29T00:00:00"/>
    <s v="SSCREPMAN,"/>
    <n v="18"/>
    <s v="Journal Import Created"/>
    <x v="0"/>
    <n v="459925"/>
    <d v="2020-04-15T00:00:00"/>
    <n v="165082443"/>
    <m/>
    <s v="PO Invoice"/>
    <m/>
    <s v="https://nww.einvoice-prod.sbs.nhs.uk:8179/invoicepdf/fb6cb671-e6d5-5066-8ac2-f844ed9dfffd"/>
    <n v="1"/>
    <n v="-853"/>
    <m/>
    <s v="Planning and Business Development"/>
    <x v="1"/>
    <x v="2"/>
    <x v="1"/>
    <s v="7310 Legal / Prof Fees"/>
    <x v="0"/>
  </r>
  <r>
    <s v="E35930"/>
    <s v="7310"/>
    <s v="00000"/>
    <s v="00000"/>
    <s v="000000"/>
    <s v="Estates &amp; Facilities"/>
    <s v="Legal / Prof Fees"/>
    <s v="Default"/>
    <s v="Default"/>
    <s v="Default"/>
    <n v="1346.5"/>
    <d v="2020-04-01T00:00:00"/>
    <s v="Purchase Invoices"/>
    <s v="Payables"/>
    <s v="Journal Import 87240534:"/>
    <s v="Payables A 18065910 87240534"/>
    <s v="APR-20 Purchase Invoices GBP"/>
    <d v="2020-04-30T00:00:00"/>
    <s v="SSCREPMAN,"/>
    <n v="32"/>
    <s v="Journal Import Created"/>
    <x v="0"/>
    <n v="459905"/>
    <d v="2020-04-15T00:00:00"/>
    <n v="165069857"/>
    <m/>
    <s v="PO Invoice"/>
    <m/>
    <s v="https://nww.einvoice-prod.sbs.nhs.uk:8179/invoicepdf/fb0cfb83-2890-58cb-b62b-5647d57e11c5"/>
    <n v="1"/>
    <n v="1347"/>
    <m/>
    <s v="Planning and Business Development"/>
    <x v="1"/>
    <x v="2"/>
    <x v="1"/>
    <s v="7310 Legal / Prof Fees"/>
    <x v="0"/>
  </r>
  <r>
    <s v="E35930"/>
    <s v="7310"/>
    <s v="00000"/>
    <s v="00000"/>
    <s v="000000"/>
    <s v="Estates &amp; Facilities"/>
    <s v="Legal / Prof Fees"/>
    <s v="Default"/>
    <s v="Default"/>
    <s v="Default"/>
    <n v="-375"/>
    <d v="2020-04-01T00:00:00"/>
    <s v="Receiving"/>
    <s v="Cost Management"/>
    <s v="Journal Import 86160123:"/>
    <s v="Cost Management A 17844161 86160123 2"/>
    <s v="01-APR-2020 Receiving GBP"/>
    <d v="2020-03-31T00:00:00"/>
    <s v="SSCREPMAN,"/>
    <n v="2257"/>
    <s v="Crawley HQ - PO raised to reconcile remaining fees invoice 44509.  Dec 2019"/>
    <x v="0"/>
    <n v="165081956"/>
    <d v="2019-12-30T00:00:00"/>
    <m/>
    <m/>
    <m/>
    <s v="LONDON-4"/>
    <m/>
    <m/>
    <m/>
    <m/>
    <s v="Planning and Business Development"/>
    <x v="1"/>
    <x v="2"/>
    <x v="1"/>
    <s v="7310 Legal / Prof Fees"/>
    <x v="0"/>
  </r>
  <r>
    <s v="E35930"/>
    <s v="7310"/>
    <s v="00000"/>
    <s v="00000"/>
    <s v="000000"/>
    <s v="Estates &amp; Facilities"/>
    <s v="Legal / Prof Fees"/>
    <s v="Default"/>
    <s v="Default"/>
    <s v="Default"/>
    <n v="375"/>
    <d v="2020-04-01T00:00:00"/>
    <s v="Receiving"/>
    <s v="Cost Management"/>
    <s v="Journal Import 87251591:"/>
    <s v="Cost Management A 18068163 87251591"/>
    <s v="30-APR-2020 Receiving GBP"/>
    <d v="2020-04-30T00:00:00"/>
    <s v="SSCREPMAN,"/>
    <n v="2403"/>
    <s v="Crawley HQ - PO raised to reconcile remaining fees invoice 44509.  Dec 2019"/>
    <x v="0"/>
    <n v="165081956"/>
    <d v="2019-12-30T00:00:00"/>
    <m/>
    <m/>
    <m/>
    <s v="LONDON-4"/>
    <m/>
    <m/>
    <m/>
    <m/>
    <s v="Planning and Business Development"/>
    <x v="1"/>
    <x v="2"/>
    <x v="1"/>
    <s v="7310 Legal / Prof Fees"/>
    <x v="0"/>
  </r>
  <r>
    <s v="E35930"/>
    <s v="7310"/>
    <s v="00000"/>
    <s v="F8235"/>
    <s v="000000"/>
    <s v="Estates &amp; Facilities"/>
    <s v="Legal / Prof Fees"/>
    <s v="Default"/>
    <s v="Bognor South ACRP"/>
    <s v="Default"/>
    <n v="353.6"/>
    <d v="2020-04-01T00:00:00"/>
    <s v="Purchase Invoices"/>
    <s v="Payables"/>
    <s v="Journal Import 87159822:"/>
    <s v="Payables A 18052920 87159822"/>
    <s v="APR-20 Purchase Invoices GBP"/>
    <d v="2020-04-28T00:00:00"/>
    <s v="SSCREPMAN,"/>
    <n v="61"/>
    <s v="Journal Import Created"/>
    <x v="0"/>
    <n v="459906"/>
    <d v="2020-04-15T00:00:00"/>
    <n v="165064187"/>
    <m/>
    <s v="PO Invoice"/>
    <m/>
    <s v="https://nww.einvoice-prod.sbs.nhs.uk:8179/invoicepdf/ff81df10-a88c-559c-96db-c1a89817de0f"/>
    <n v="1"/>
    <n v="354"/>
    <m/>
    <s v="Planning and Business Development"/>
    <x v="1"/>
    <x v="2"/>
    <x v="1"/>
    <s v="7310 Legal / Prof Fees"/>
    <x v="0"/>
  </r>
  <r>
    <s v="E35930"/>
    <s v="7310"/>
    <s v="00000"/>
    <s v="F8235"/>
    <s v="000000"/>
    <s v="Estates &amp; Facilities"/>
    <s v="Legal / Prof Fees"/>
    <s v="Default"/>
    <s v="Bognor South ACRP"/>
    <s v="Default"/>
    <n v="-353.6"/>
    <d v="2020-04-01T00:00:00"/>
    <s v="Purchase Invoices"/>
    <s v="Payables"/>
    <s v="Journal Import 87240534:"/>
    <s v="Payables A 18065910 87240534"/>
    <s v="APR-20 Purchase Invoices GBP"/>
    <d v="2020-04-30T00:00:00"/>
    <s v="SSCREPMAN,"/>
    <n v="51"/>
    <s v="Journal Import Created"/>
    <x v="0"/>
    <n v="459906"/>
    <d v="2020-04-15T00:00:00"/>
    <n v="165064187"/>
    <m/>
    <s v="PO Invoice"/>
    <m/>
    <s v="https://nww.einvoice-prod.sbs.nhs.uk:8179/invoicepdf/ff81df10-a88c-559c-96db-c1a89817de0f"/>
    <n v="1"/>
    <n v="-354"/>
    <m/>
    <s v="Planning and Business Development"/>
    <x v="1"/>
    <x v="2"/>
    <x v="1"/>
    <s v="7310 Legal / Prof Fees"/>
    <x v="0"/>
  </r>
  <r>
    <s v="E35930"/>
    <s v="7310"/>
    <s v="00000"/>
    <s v="F8235"/>
    <s v="000000"/>
    <s v="Estates &amp; Facilities"/>
    <s v="Legal / Prof Fees"/>
    <s v="Default"/>
    <s v="Bognor South ACRP"/>
    <s v="Default"/>
    <n v="432.8"/>
    <d v="2020-04-01T00:00:00"/>
    <s v="Receiving"/>
    <s v="Cost Management"/>
    <s v="Journal Import 87251591:"/>
    <s v="Cost Management A 18068163 87251591"/>
    <s v="30-APR-2020 Receiving GBP"/>
    <d v="2020-04-30T00:00:00"/>
    <s v="SSCREPMAN,"/>
    <n v="2807"/>
    <s v="Bognor South ACRP - Lease Works for new ACRP at Bognor Fire Station"/>
    <x v="0"/>
    <n v="165064187"/>
    <d v="2018-09-27T00:00:00"/>
    <m/>
    <m/>
    <m/>
    <s v="LONDON-4"/>
    <m/>
    <m/>
    <m/>
    <m/>
    <s v="Planning and Business Development"/>
    <x v="1"/>
    <x v="2"/>
    <x v="1"/>
    <s v="7310 Legal / Prof Fees"/>
    <x v="0"/>
  </r>
  <r>
    <s v="E35930"/>
    <s v="7310"/>
    <s v="00000"/>
    <s v="00000"/>
    <s v="000000"/>
    <s v="Estates &amp; Facilities"/>
    <s v="Legal / Prof Fees"/>
    <s v="Default"/>
    <s v="Default"/>
    <s v="Default"/>
    <n v="1505"/>
    <d v="2020-05-01T00:00:00"/>
    <s v="Accrual"/>
    <s v="Spreadsheet"/>
    <s v="FBP1 Accruals"/>
    <s v="Spreadsheet A 18318562 88426439"/>
    <s v="RYD FIN CAM 2021 02 002 Accrual GBP"/>
    <d v="2020-06-03T00:00:00"/>
    <s v="RYD MCCARTHY, CAROLE"/>
    <n v="56"/>
    <s v="7310;LAKERS LLP;Accrue Estates Legal Costs M02 May-20"/>
    <x v="405"/>
    <m/>
    <d v="2020-06-02T00:00:00"/>
    <m/>
    <s v="7310;LAKERS LLP;Accrue Estates Legal Costs M02 May-20"/>
    <m/>
    <m/>
    <m/>
    <m/>
    <m/>
    <m/>
    <s v="Planning and Business Development"/>
    <x v="1"/>
    <x v="2"/>
    <x v="1"/>
    <s v="7310 Legal / Prof Fees"/>
    <x v="1"/>
  </r>
  <r>
    <s v="E35930"/>
    <s v="7310"/>
    <s v="00000"/>
    <s v="00000"/>
    <s v="000000"/>
    <s v="Estates &amp; Facilities"/>
    <s v="Legal / Prof Fees"/>
    <s v="Default"/>
    <s v="Default"/>
    <s v="Default"/>
    <n v="-10540"/>
    <d v="2020-05-01T00:00:00"/>
    <s v="Accrual"/>
    <s v="Spreadsheet"/>
    <s v="Reverses &quot;RYD FIN CAM 2021 01 002 Accrual GBP&quot; journal entry of &quot;Spreadsheet A 18126390 87518722&quot; batch from &quot;APR-20&quot;."/>
    <s v="Reverses &quot;RYD FIN CAM 2021 01 002 Accrual GBP&quot;12-MAY-20 17:38:59 - 87678546"/>
    <s v="Reverses &quot;RYD FIN CAM 2021 01 002 Accrual GBP&quot;12-MAY-20 17:38:59"/>
    <d v="2020-05-12T00:00:00"/>
    <s v="SSCREPMAN,"/>
    <n v="53"/>
    <s v="7310;LAKERS LLP;Accrue Estates Legal Costs M01 Apr-20"/>
    <x v="406"/>
    <m/>
    <d v="2020-05-12T00:00:00"/>
    <m/>
    <s v="7310;LAKERS LLP;Accrue Estates Legal Costs M01 Apr-20"/>
    <m/>
    <m/>
    <m/>
    <m/>
    <m/>
    <m/>
    <s v="Planning and Business Development"/>
    <x v="1"/>
    <x v="2"/>
    <x v="1"/>
    <s v="7310 Legal / Prof Fees"/>
    <x v="1"/>
  </r>
  <r>
    <s v="E35930"/>
    <s v="7310"/>
    <s v="00000"/>
    <s v="00000"/>
    <s v="000000"/>
    <s v="Estates &amp; Facilities"/>
    <s v="Legal / Prof Fees"/>
    <s v="Default"/>
    <s v="Default"/>
    <s v="Default"/>
    <n v="10615"/>
    <d v="2020-05-01T00:00:00"/>
    <s v="Purchase Invoices"/>
    <s v="Payables"/>
    <s v="Journal Import 87389908:"/>
    <s v="Payables A 18103528 87389908"/>
    <s v="MAY-20 Purchase Invoices GBP"/>
    <d v="2020-05-04T00:00:00"/>
    <s v="SSCREPMAN,"/>
    <n v="52"/>
    <s v="Journal Import Created"/>
    <x v="365"/>
    <n v="968"/>
    <d v="2020-04-30T00:00:00"/>
    <n v="165082825"/>
    <m/>
    <s v="PO Invoice"/>
    <m/>
    <s v="https://nww.einvoice-prod.sbs.nhs.uk:8179/invoicepdf/5372718c-89b0-5ac5-8a4f-b0031a6514c4"/>
    <n v="1"/>
    <n v="5308"/>
    <m/>
    <s v="Planning and Business Development"/>
    <x v="1"/>
    <x v="2"/>
    <x v="1"/>
    <s v="7310 Legal / Prof Fees"/>
    <x v="0"/>
  </r>
  <r>
    <s v="E35930"/>
    <s v="7310"/>
    <s v="00000"/>
    <s v="00000"/>
    <s v="000000"/>
    <s v="Estates &amp; Facilities"/>
    <s v="Legal / Prof Fees"/>
    <s v="Default"/>
    <s v="Default"/>
    <s v="Default"/>
    <n v="-5307.5"/>
    <d v="2020-05-01T00:00:00"/>
    <s v="Purchase Invoices"/>
    <s v="Payables"/>
    <s v="Journal Import 87389908:"/>
    <s v="Payables A 18103528 87389908"/>
    <s v="MAY-20 Purchase Invoices GBP"/>
    <d v="2020-05-04T00:00:00"/>
    <s v="SSCREPMAN,"/>
    <n v="53"/>
    <s v="Journal Import Created"/>
    <x v="365"/>
    <n v="968"/>
    <d v="2020-04-30T00:00:00"/>
    <n v="165082825"/>
    <m/>
    <s v="PO Invoice"/>
    <m/>
    <s v="https://nww.einvoice-prod.sbs.nhs.uk:8179/invoicepdf/5372718c-89b0-5ac5-8a4f-b0031a6514c4"/>
    <n v="1"/>
    <n v="-5308"/>
    <m/>
    <s v="Planning and Business Development"/>
    <x v="1"/>
    <x v="2"/>
    <x v="1"/>
    <s v="7310 Legal / Prof Fees"/>
    <x v="0"/>
  </r>
  <r>
    <s v="E35930"/>
    <s v="7310"/>
    <s v="00000"/>
    <s v="00000"/>
    <s v="000000"/>
    <s v="Estates &amp; Facilities"/>
    <s v="Legal / Prof Fees"/>
    <s v="Default"/>
    <s v="Default"/>
    <s v="Default"/>
    <n v="-375"/>
    <d v="2020-05-01T00:00:00"/>
    <s v="Receiving"/>
    <s v="Cost Management"/>
    <s v="Journal Import 87251591:"/>
    <s v="Cost Management A 18068163 87251591 2"/>
    <s v="01-MAY-2020 Receiving GBP"/>
    <d v="2020-04-30T00:00:00"/>
    <s v="SSCREPMAN,"/>
    <n v="2403"/>
    <s v="Crawley HQ - PO raised to reconcile remaining fees invoice 44509.  Dec 2019"/>
    <x v="0"/>
    <n v="165081956"/>
    <d v="2019-12-30T00:00:00"/>
    <m/>
    <m/>
    <m/>
    <s v="LONDON-4"/>
    <m/>
    <m/>
    <m/>
    <m/>
    <s v="Planning and Business Development"/>
    <x v="1"/>
    <x v="2"/>
    <x v="1"/>
    <s v="7310 Legal / Prof Fees"/>
    <x v="0"/>
  </r>
  <r>
    <s v="E35930"/>
    <s v="7310"/>
    <s v="00000"/>
    <s v="00000"/>
    <s v="000000"/>
    <s v="Estates &amp; Facilities"/>
    <s v="Legal / Prof Fees"/>
    <s v="Default"/>
    <s v="Default"/>
    <s v="Default"/>
    <n v="375"/>
    <d v="2020-05-01T00:00:00"/>
    <s v="Receiving"/>
    <s v="Cost Management"/>
    <s v="Journal Import 88287019:"/>
    <s v="Cost Management A 18283141 88287019"/>
    <s v="29-MAY-2020 Receiving GBP"/>
    <d v="2020-05-29T00:00:00"/>
    <s v="SSCREPMAN,"/>
    <n v="2398"/>
    <s v="Crawley HQ - PO raised to reconcile remaining fees invoice 44509.  Dec 2019"/>
    <x v="0"/>
    <n v="165081956"/>
    <d v="2019-12-30T00:00:00"/>
    <m/>
    <m/>
    <m/>
    <s v="LONDON-4"/>
    <m/>
    <m/>
    <m/>
    <m/>
    <s v="Planning and Business Development"/>
    <x v="1"/>
    <x v="2"/>
    <x v="1"/>
    <s v="7310 Legal / Prof Fees"/>
    <x v="0"/>
  </r>
  <r>
    <s v="E35930"/>
    <s v="7310"/>
    <s v="00000"/>
    <s v="F8235"/>
    <s v="000000"/>
    <s v="Estates &amp; Facilities"/>
    <s v="Legal / Prof Fees"/>
    <s v="Default"/>
    <s v="Bognor South ACRP"/>
    <s v="Default"/>
    <n v="-432.8"/>
    <d v="2020-05-01T00:00:00"/>
    <s v="Receiving"/>
    <s v="Cost Management"/>
    <s v="Journal Import 87251591:"/>
    <s v="Cost Management A 18068163 87251591 2"/>
    <s v="01-MAY-2020 Receiving GBP"/>
    <d v="2020-04-30T00:00:00"/>
    <s v="SSCREPMAN,"/>
    <n v="2807"/>
    <s v="Bognor South ACRP - Lease Works for new ACRP at Bognor Fire Station"/>
    <x v="0"/>
    <n v="165064187"/>
    <d v="2018-09-27T00:00:00"/>
    <m/>
    <m/>
    <m/>
    <s v="LONDON-4"/>
    <m/>
    <m/>
    <m/>
    <m/>
    <s v="Planning and Business Development"/>
    <x v="1"/>
    <x v="2"/>
    <x v="1"/>
    <s v="7310 Legal / Prof Fees"/>
    <x v="0"/>
  </r>
  <r>
    <s v="E35930"/>
    <s v="7310"/>
    <s v="00000"/>
    <s v="F8235"/>
    <s v="000000"/>
    <s v="Estates &amp; Facilities"/>
    <s v="Legal / Prof Fees"/>
    <s v="Default"/>
    <s v="Bognor South ACRP"/>
    <s v="Default"/>
    <n v="432.8"/>
    <d v="2020-05-01T00:00:00"/>
    <s v="Receiving"/>
    <s v="Cost Management"/>
    <s v="Journal Import 88287019:"/>
    <s v="Cost Management A 18283141 88287019"/>
    <s v="29-MAY-2020 Receiving GBP"/>
    <d v="2020-05-29T00:00:00"/>
    <s v="SSCREPMAN,"/>
    <n v="2803"/>
    <s v="Bognor South ACRP - Lease Works for new ACRP at Bognor Fire Station"/>
    <x v="0"/>
    <n v="165064187"/>
    <d v="2018-09-27T00:00:00"/>
    <m/>
    <m/>
    <m/>
    <s v="LONDON-4"/>
    <m/>
    <m/>
    <m/>
    <m/>
    <s v="Planning and Business Development"/>
    <x v="1"/>
    <x v="2"/>
    <x v="1"/>
    <s v="7310 Legal / Prof Fees"/>
    <x v="0"/>
  </r>
  <r>
    <s v="E35930"/>
    <s v="7310"/>
    <s v="00000"/>
    <s v="00000"/>
    <s v="000000"/>
    <s v="Estates &amp; Facilities"/>
    <s v="Legal / Prof Fees"/>
    <s v="Default"/>
    <s v="Default"/>
    <s v="Default"/>
    <n v="5317"/>
    <d v="2020-06-01T00:00:00"/>
    <s v="Accrual"/>
    <s v="Spreadsheet"/>
    <s v="FBP1 Accruals - Estates"/>
    <s v="Spreadsheet A 18525503 89504263"/>
    <s v="RYD FIN CAM 2021 03 008 Accrual GBP"/>
    <d v="2020-07-02T00:00:00"/>
    <s v="RYD MCCARTHY, CAROLE"/>
    <n v="26"/>
    <s v="7310;LAKERS LLP;Accrue Estates Legal Costs M03 Jun-20"/>
    <x v="407"/>
    <m/>
    <d v="2020-07-02T00:00:00"/>
    <m/>
    <s v="7310;LAKERS LLP;Accrue Estates Legal Costs M03 Jun-20"/>
    <m/>
    <m/>
    <m/>
    <m/>
    <m/>
    <m/>
    <s v="Planning and Business Development"/>
    <x v="1"/>
    <x v="2"/>
    <x v="1"/>
    <s v="7310 Legal / Prof Fees"/>
    <x v="1"/>
  </r>
  <r>
    <s v="E35930"/>
    <s v="7310"/>
    <s v="00000"/>
    <s v="00000"/>
    <s v="000000"/>
    <s v="Estates &amp; Facilities"/>
    <s v="Legal / Prof Fees"/>
    <s v="Default"/>
    <s v="Default"/>
    <s v="Default"/>
    <n v="-1505"/>
    <d v="2020-06-01T00:00:00"/>
    <s v="Accrual"/>
    <s v="Spreadsheet"/>
    <s v="Reverses &quot;RYD FIN CAM 2021 02 002 Accrual GBP&quot; journal entry of &quot;Spreadsheet A 18318562 88426439&quot; batch from &quot;MAY-20&quot;."/>
    <s v="Reverses &quot;RYD FIN CAM 2021 02 002 Accrual GBP&quot;09-JUN-20 18:05:02 - 88687061"/>
    <s v="Reverses &quot;RYD FIN CAM 2021 02 002 Accrual GBP&quot;09-JUN-20 18:05:02"/>
    <d v="2020-06-09T00:00:00"/>
    <s v="SSCREPMAN,"/>
    <n v="56"/>
    <s v="7310;LAKERS LLP;Accrue Estates Legal Costs M02 May-20"/>
    <x v="408"/>
    <m/>
    <d v="2020-06-09T00:00:00"/>
    <m/>
    <s v="7310;LAKERS LLP;Accrue Estates Legal Costs M02 May-20"/>
    <m/>
    <m/>
    <m/>
    <m/>
    <m/>
    <m/>
    <s v="Planning and Business Development"/>
    <x v="1"/>
    <x v="2"/>
    <x v="1"/>
    <s v="7310 Legal / Prof Fees"/>
    <x v="1"/>
  </r>
  <r>
    <s v="E35930"/>
    <s v="7310"/>
    <s v="00000"/>
    <s v="00000"/>
    <s v="000000"/>
    <s v="Estates &amp; Facilities"/>
    <s v="Legal / Prof Fees"/>
    <s v="Default"/>
    <s v="Default"/>
    <s v="Default"/>
    <n v="5270"/>
    <d v="2020-06-01T00:00:00"/>
    <s v="Adjustment"/>
    <s v="Spreadsheet"/>
    <s v="FBP1 Adjustments - PY Adjustments"/>
    <s v="Spreadsheet A 18527357 89504034"/>
    <s v="RYD FIN CAM 2021 03 007 Adjustment GBP"/>
    <d v="2020-07-02T00:00:00"/>
    <s v="RYD MCCARTHY, CAROLE"/>
    <n v="61"/>
    <s v="7310;LAKERS LLP;Accrue Estates Legal Costs M12 Mar-20 2019-20 Accrual Reversal MOVE TO PY CODE"/>
    <x v="409"/>
    <m/>
    <d v="2020-07-02T00:00:00"/>
    <m/>
    <s v="7310;LAKERS LLP;Accrue Estates Legal Costs M12 Mar-20 2019-20 Accrual Reversal MOVE TO PY CODE"/>
    <m/>
    <m/>
    <m/>
    <m/>
    <m/>
    <m/>
    <s v="Planning and Business Development"/>
    <x v="1"/>
    <x v="2"/>
    <x v="1"/>
    <s v="7310 Legal / Prof Fees"/>
    <x v="1"/>
  </r>
  <r>
    <s v="E35930"/>
    <s v="7310"/>
    <s v="00000"/>
    <s v="00000"/>
    <s v="000000"/>
    <s v="Estates &amp; Facilities"/>
    <s v="Legal / Prof Fees"/>
    <s v="Default"/>
    <s v="Default"/>
    <s v="Default"/>
    <n v="-5445"/>
    <d v="2020-06-01T00:00:00"/>
    <s v="Adjustment"/>
    <s v="Spreadsheet"/>
    <s v="FBP1 Adjustments - PY Adjustments"/>
    <s v="Spreadsheet A 18527357 89504034"/>
    <s v="RYD FIN CAM 2021 03 007 Adjustment GBP"/>
    <d v="2020-07-02T00:00:00"/>
    <s v="RYD MCCARTHY, CAROLE"/>
    <n v="62"/>
    <s v="7310;2019-20 Invoice MOVE TO PY CODE;LAKERS LLP;966;https://nww.einvoice-prod.sbs.nhs.uk:8179/invoicepdf/968af5de-10c9-52f8-adcd-9e5f60d93956"/>
    <x v="409"/>
    <m/>
    <d v="2020-07-02T00:00:00"/>
    <m/>
    <s v="7310;2019-20 Invoice MOVE TO PY CODE;LAKERS LLP;966;"/>
    <m/>
    <m/>
    <s v="https://nww.einvoice-prod.sbs.nhs.uk:8179/invoicepdf/968af5de-10c9-52f8-adcd-9e5f60d93956"/>
    <m/>
    <m/>
    <m/>
    <s v="Planning and Business Development"/>
    <x v="1"/>
    <x v="2"/>
    <x v="1"/>
    <s v="7310 Legal / Prof Fees"/>
    <x v="1"/>
  </r>
  <r>
    <s v="E35930"/>
    <s v="7310"/>
    <s v="00000"/>
    <s v="00000"/>
    <s v="000000"/>
    <s v="Estates &amp; Facilities"/>
    <s v="Legal / Prof Fees"/>
    <s v="Default"/>
    <s v="Default"/>
    <s v="Default"/>
    <n v="5197.5"/>
    <d v="2020-06-01T00:00:00"/>
    <s v="Purchase Invoices"/>
    <s v="Payables"/>
    <s v="Journal Import 88511729:"/>
    <s v="Payables A 18334591 88511729"/>
    <s v="JUN-20 Purchase Invoices GBP"/>
    <d v="2020-06-04T00:00:00"/>
    <s v="SSCREPMAN,"/>
    <n v="28"/>
    <s v="Journal Import Created"/>
    <x v="365"/>
    <n v="969"/>
    <d v="2020-06-01T00:00:00"/>
    <n v="165082825"/>
    <m/>
    <s v="PO Invoice"/>
    <m/>
    <s v="https://nww.einvoice-prod.sbs.nhs.uk:8179/invoicepdf/36610475-c701-53cc-8047-644cb5bc7bab"/>
    <n v="1"/>
    <n v="5198"/>
    <m/>
    <s v="Planning and Business Development"/>
    <x v="1"/>
    <x v="2"/>
    <x v="1"/>
    <s v="7310 Legal / Prof Fees"/>
    <x v="0"/>
  </r>
  <r>
    <s v="E35930"/>
    <s v="7310"/>
    <s v="00000"/>
    <s v="00000"/>
    <s v="000000"/>
    <s v="Estates &amp; Facilities"/>
    <s v="Legal / Prof Fees"/>
    <s v="Default"/>
    <s v="Default"/>
    <s v="Default"/>
    <n v="-375"/>
    <d v="2020-06-01T00:00:00"/>
    <s v="Receiving"/>
    <s v="Cost Management"/>
    <s v="Journal Import 88287019:"/>
    <s v="Cost Management A 18283141 88287019 2"/>
    <s v="01-JUN-2020 Receiving GBP"/>
    <d v="2020-05-29T00:00:00"/>
    <s v="SSCREPMAN,"/>
    <n v="2398"/>
    <s v="Crawley HQ - PO raised to reconcile remaining fees invoice 44509.  Dec 2019"/>
    <x v="0"/>
    <n v="165081956"/>
    <d v="2019-12-30T00:00:00"/>
    <m/>
    <m/>
    <m/>
    <s v="LONDON-4"/>
    <m/>
    <m/>
    <m/>
    <m/>
    <s v="Planning and Business Development"/>
    <x v="1"/>
    <x v="2"/>
    <x v="1"/>
    <s v="7310 Legal / Prof Fees"/>
    <x v="0"/>
  </r>
  <r>
    <s v="E35930"/>
    <s v="7310"/>
    <s v="00000"/>
    <s v="00000"/>
    <s v="000000"/>
    <s v="Estates &amp; Facilities"/>
    <s v="Legal / Prof Fees"/>
    <s v="Default"/>
    <s v="Default"/>
    <s v="Default"/>
    <n v="375"/>
    <d v="2020-06-01T00:00:00"/>
    <s v="Receiving"/>
    <s v="Cost Management"/>
    <s v="Journal Import 89422959:"/>
    <s v="Cost Management A 18511233 89422959"/>
    <s v="30-JUN-2020 Receiving GBP"/>
    <d v="2020-06-30T00:00:00"/>
    <s v="SSCREPMAN,"/>
    <n v="2578"/>
    <s v="Crawley HQ - PO raised to reconcile remaining fees invoice 44509.  Dec 2019"/>
    <x v="0"/>
    <n v="165081956"/>
    <d v="2019-12-30T00:00:00"/>
    <m/>
    <m/>
    <m/>
    <s v="LONDON-4"/>
    <m/>
    <m/>
    <m/>
    <m/>
    <s v="Planning and Business Development"/>
    <x v="1"/>
    <x v="2"/>
    <x v="1"/>
    <s v="7310 Legal / Prof Fees"/>
    <x v="0"/>
  </r>
  <r>
    <s v="E35930"/>
    <s v="7310"/>
    <s v="00000"/>
    <s v="F8235"/>
    <s v="000000"/>
    <s v="Estates &amp; Facilities"/>
    <s v="Legal / Prof Fees"/>
    <s v="Default"/>
    <s v="Bognor South ACRP"/>
    <s v="Default"/>
    <n v="-432.8"/>
    <d v="2020-06-01T00:00:00"/>
    <s v="Receiving"/>
    <s v="Cost Management"/>
    <s v="Journal Import 88287019:"/>
    <s v="Cost Management A 18283141 88287019 2"/>
    <s v="01-JUN-2020 Receiving GBP"/>
    <d v="2020-05-29T00:00:00"/>
    <s v="SSCREPMAN,"/>
    <n v="2803"/>
    <s v="Bognor South ACRP - Lease Works for new ACRP at Bognor Fire Station"/>
    <x v="0"/>
    <n v="165064187"/>
    <d v="2018-09-27T00:00:00"/>
    <m/>
    <m/>
    <m/>
    <s v="LONDON-4"/>
    <m/>
    <m/>
    <m/>
    <m/>
    <s v="Planning and Business Development"/>
    <x v="1"/>
    <x v="2"/>
    <x v="1"/>
    <s v="7310 Legal / Prof Fees"/>
    <x v="0"/>
  </r>
  <r>
    <s v="E35930"/>
    <s v="7310"/>
    <s v="00000"/>
    <s v="F8235"/>
    <s v="000000"/>
    <s v="Estates &amp; Facilities"/>
    <s v="Legal / Prof Fees"/>
    <s v="Default"/>
    <s v="Bognor South ACRP"/>
    <s v="Default"/>
    <n v="432.8"/>
    <d v="2020-06-01T00:00:00"/>
    <s v="Receiving"/>
    <s v="Cost Management"/>
    <s v="Journal Import 89422959:"/>
    <s v="Cost Management A 18511233 89422959"/>
    <s v="30-JUN-2020 Receiving GBP"/>
    <d v="2020-06-30T00:00:00"/>
    <s v="SSCREPMAN,"/>
    <n v="2997"/>
    <s v="Bognor South ACRP - Lease Works for new ACRP at Bognor Fire Station"/>
    <x v="0"/>
    <n v="165064187"/>
    <d v="2018-09-27T00:00:00"/>
    <m/>
    <m/>
    <m/>
    <s v="LONDON-4"/>
    <m/>
    <m/>
    <m/>
    <m/>
    <s v="Planning and Business Development"/>
    <x v="1"/>
    <x v="2"/>
    <x v="1"/>
    <s v="7310 Legal / Prof Fees"/>
    <x v="0"/>
  </r>
  <r>
    <s v="E35930"/>
    <s v="7310"/>
    <s v="00000"/>
    <s v="00000"/>
    <s v="000000"/>
    <s v="Estates &amp; Facilities"/>
    <s v="Legal / Prof Fees"/>
    <s v="Default"/>
    <s v="Default"/>
    <s v="Default"/>
    <n v="5480"/>
    <d v="2020-07-01T00:00:00"/>
    <s v="Accrual"/>
    <s v="Spreadsheet"/>
    <s v="FBP1 Accruals - Estates"/>
    <s v="Spreadsheet A 18763050 90766763"/>
    <s v="RYD FIN CAM 2021 04 010 Accrual GBP"/>
    <d v="2020-08-04T00:00:00"/>
    <s v="RYD MCCARTHY, CAROLE"/>
    <n v="31"/>
    <s v="7310;LAKERS LLP;Accrue Estates Legal Costs M04 Jul-20"/>
    <x v="410"/>
    <m/>
    <d v="2020-08-04T00:00:00"/>
    <m/>
    <s v="7310;LAKERS LLP;Accrue Estates Legal Costs M04 Jul-20"/>
    <m/>
    <m/>
    <m/>
    <m/>
    <m/>
    <m/>
    <s v="Planning and Business Development"/>
    <x v="1"/>
    <x v="2"/>
    <x v="1"/>
    <s v="7310 Legal / Prof Fees"/>
    <x v="1"/>
  </r>
  <r>
    <s v="E35930"/>
    <s v="7310"/>
    <s v="00000"/>
    <s v="00000"/>
    <s v="000000"/>
    <s v="Estates &amp; Facilities"/>
    <s v="Legal / Prof Fees"/>
    <s v="Default"/>
    <s v="Default"/>
    <s v="Default"/>
    <n v="-5317"/>
    <d v="2020-07-01T00:00:00"/>
    <s v="Accrual"/>
    <s v="Spreadsheet"/>
    <s v="Reverses &quot;RYD FIN CAM 2021 03 008 Accrual GBP&quot; journal entry of &quot;Spreadsheet A 18525503 89504263&quot; batch from &quot;JUN-20&quot;."/>
    <s v="Reverses &quot;RYD FIN CAM 2021 03 008 Accrual GBP&quot;09-JUL-20 17:17:16 - 89875747"/>
    <s v="Reverses &quot;RYD FIN CAM 2021 03 008 Accrual GBP&quot;09-JUL-20 17:17:16"/>
    <d v="2020-07-09T00:00:00"/>
    <s v="SSCREPMAN,"/>
    <n v="26"/>
    <s v="7310;LAKERS LLP;Accrue Estates Legal Costs M03 Jun-20"/>
    <x v="411"/>
    <m/>
    <d v="2020-07-09T00:00:00"/>
    <m/>
    <s v="7310;LAKERS LLP;Accrue Estates Legal Costs M03 Jun-20"/>
    <m/>
    <m/>
    <m/>
    <m/>
    <m/>
    <m/>
    <s v="Planning and Business Development"/>
    <x v="1"/>
    <x v="2"/>
    <x v="1"/>
    <s v="7310 Legal / Prof Fees"/>
    <x v="1"/>
  </r>
  <r>
    <s v="E35930"/>
    <s v="7310"/>
    <s v="00000"/>
    <s v="00000"/>
    <s v="000000"/>
    <s v="Estates &amp; Facilities"/>
    <s v="Legal / Prof Fees"/>
    <s v="Default"/>
    <s v="Default"/>
    <s v="Default"/>
    <n v="2950"/>
    <d v="2020-07-01T00:00:00"/>
    <s v="Adjustment"/>
    <s v="Spreadsheet"/>
    <s v="Capital M04 Adjustments"/>
    <s v="Spreadsheet A 18752968 90721619"/>
    <s v="RYD FIN RSM 2021 04 002 Adjustment GBP Adjustment GBP"/>
    <d v="2020-08-03T00:00:00"/>
    <s v="RYD MURPHY, RACHEL"/>
    <n v="52"/>
    <s v="Chawton Hill - https://nww.einvoice-prod.sbs.nhs.uk:8179/invoicepdf/0f174653-7092-550f-ace1-70210dc9ad94"/>
    <x v="412"/>
    <m/>
    <d v="2020-08-03T00:00:00"/>
    <m/>
    <s v="Chawton Hill -"/>
    <m/>
    <m/>
    <s v="https://nww.einvoice-prod.sbs.nhs.uk:8179/invoicepdf/0f174653-7092-550f-ace1-70210dc9ad94"/>
    <m/>
    <m/>
    <m/>
    <s v="Planning and Business Development"/>
    <x v="1"/>
    <x v="2"/>
    <x v="1"/>
    <s v="7310 Legal / Prof Fees"/>
    <x v="1"/>
  </r>
  <r>
    <s v="E35930"/>
    <s v="7310"/>
    <s v="00000"/>
    <s v="00000"/>
    <s v="000000"/>
    <s v="Estates &amp; Facilities"/>
    <s v="Legal / Prof Fees"/>
    <s v="Default"/>
    <s v="Default"/>
    <s v="Default"/>
    <n v="11935"/>
    <d v="2020-07-01T00:00:00"/>
    <s v="Purchase Invoices"/>
    <s v="Payables"/>
    <s v="Journal Import 89914537:"/>
    <s v="Payables A 18590674 89914537"/>
    <s v="JUL-20 Purchase Invoices GBP"/>
    <d v="2020-07-10T00:00:00"/>
    <s v="SSCREPMAN,"/>
    <n v="18"/>
    <s v="Journal Import Created"/>
    <x v="365"/>
    <n v="970"/>
    <d v="2020-07-02T00:00:00"/>
    <n v="165082825"/>
    <m/>
    <s v="PO Invoice"/>
    <m/>
    <s v="https://nww.einvoice-prod.sbs.nhs.uk:8179/invoicepdf/8284c691-2bbe-5114-b335-0fbcb28a29d9"/>
    <n v="1"/>
    <n v="5968"/>
    <m/>
    <s v="Planning and Business Development"/>
    <x v="1"/>
    <x v="2"/>
    <x v="1"/>
    <s v="7310 Legal / Prof Fees"/>
    <x v="0"/>
  </r>
  <r>
    <s v="E35930"/>
    <s v="7310"/>
    <s v="00000"/>
    <s v="00000"/>
    <s v="000000"/>
    <s v="Estates &amp; Facilities"/>
    <s v="Legal / Prof Fees"/>
    <s v="Default"/>
    <s v="Default"/>
    <s v="Default"/>
    <n v="-5967.5"/>
    <d v="2020-07-01T00:00:00"/>
    <s v="Purchase Invoices"/>
    <s v="Payables"/>
    <s v="Journal Import 89914537:"/>
    <s v="Payables A 18590674 89914537"/>
    <s v="JUL-20 Purchase Invoices GBP"/>
    <d v="2020-07-10T00:00:00"/>
    <s v="SSCREPMAN,"/>
    <n v="19"/>
    <s v="Journal Import Created"/>
    <x v="365"/>
    <n v="970"/>
    <d v="2020-07-02T00:00:00"/>
    <n v="165082825"/>
    <m/>
    <s v="PO Invoice"/>
    <m/>
    <s v="https://nww.einvoice-prod.sbs.nhs.uk:8179/invoicepdf/8284c691-2bbe-5114-b335-0fbcb28a29d9"/>
    <n v="1"/>
    <n v="-5968"/>
    <m/>
    <s v="Planning and Business Development"/>
    <x v="1"/>
    <x v="2"/>
    <x v="1"/>
    <s v="7310 Legal / Prof Fees"/>
    <x v="0"/>
  </r>
  <r>
    <s v="E35930"/>
    <s v="7310"/>
    <s v="00000"/>
    <s v="00000"/>
    <s v="000000"/>
    <s v="Estates &amp; Facilities"/>
    <s v="Legal / Prof Fees"/>
    <s v="Default"/>
    <s v="Default"/>
    <s v="Default"/>
    <n v="-375"/>
    <d v="2020-07-01T00:00:00"/>
    <s v="Receiving"/>
    <s v="Cost Management"/>
    <s v="Journal Import 89422959:"/>
    <s v="Cost Management A 18511233 89422959 2"/>
    <s v="01-JUL-2020 Receiving GBP"/>
    <d v="2020-06-30T00:00:00"/>
    <s v="SSCREPMAN,"/>
    <n v="2578"/>
    <s v="Crawley HQ - PO raised to reconcile remaining fees invoice 44509.  Dec 2019"/>
    <x v="0"/>
    <n v="165081956"/>
    <d v="2019-12-30T00:00:00"/>
    <m/>
    <m/>
    <m/>
    <s v="LONDON-4"/>
    <m/>
    <m/>
    <m/>
    <m/>
    <s v="Planning and Business Development"/>
    <x v="1"/>
    <x v="2"/>
    <x v="1"/>
    <s v="7310 Legal / Prof Fees"/>
    <x v="0"/>
  </r>
  <r>
    <s v="E35930"/>
    <s v="7310"/>
    <s v="00000"/>
    <s v="00000"/>
    <s v="000000"/>
    <s v="Estates &amp; Facilities"/>
    <s v="Legal / Prof Fees"/>
    <s v="Default"/>
    <s v="Default"/>
    <s v="Default"/>
    <n v="375"/>
    <d v="2020-07-01T00:00:00"/>
    <s v="Receiving"/>
    <s v="Cost Management"/>
    <s v="Journal Import 90649963:"/>
    <s v="Cost Management A 18736251 90649963"/>
    <s v="31-JUL-2020 Receiving GBP"/>
    <d v="2020-07-31T00:00:00"/>
    <s v="SSCREPMAN,"/>
    <n v="2542"/>
    <s v="Crawley HQ - PO raised to reconcile remaining fees invoice 44509.  Dec 2019"/>
    <x v="0"/>
    <n v="165081956"/>
    <d v="2019-12-30T00:00:00"/>
    <m/>
    <m/>
    <m/>
    <s v="LONDON-4"/>
    <m/>
    <m/>
    <m/>
    <m/>
    <s v="Planning and Business Development"/>
    <x v="1"/>
    <x v="2"/>
    <x v="1"/>
    <s v="7310 Legal / Prof Fees"/>
    <x v="0"/>
  </r>
  <r>
    <s v="E35930"/>
    <s v="7310"/>
    <s v="00000"/>
    <s v="F8235"/>
    <s v="000000"/>
    <s v="Estates &amp; Facilities"/>
    <s v="Legal / Prof Fees"/>
    <s v="Default"/>
    <s v="Bognor South ACRP"/>
    <s v="Default"/>
    <n v="-432.8"/>
    <d v="2020-07-01T00:00:00"/>
    <s v="Receiving"/>
    <s v="Cost Management"/>
    <s v="Journal Import 89422959:"/>
    <s v="Cost Management A 18511233 89422959 2"/>
    <s v="01-JUL-2020 Receiving GBP"/>
    <d v="2020-06-30T00:00:00"/>
    <s v="SSCREPMAN,"/>
    <n v="2997"/>
    <s v="Bognor South ACRP - Lease Works for new ACRP at Bognor Fire Station"/>
    <x v="0"/>
    <n v="165064187"/>
    <d v="2018-09-27T00:00:00"/>
    <m/>
    <m/>
    <m/>
    <s v="LONDON-4"/>
    <m/>
    <m/>
    <m/>
    <m/>
    <s v="Planning and Business Development"/>
    <x v="1"/>
    <x v="2"/>
    <x v="1"/>
    <s v="7310 Legal / Prof Fees"/>
    <x v="0"/>
  </r>
  <r>
    <s v="E35930"/>
    <s v="7310"/>
    <s v="00000"/>
    <s v="F8235"/>
    <s v="000000"/>
    <s v="Estates &amp; Facilities"/>
    <s v="Legal / Prof Fees"/>
    <s v="Default"/>
    <s v="Bognor South ACRP"/>
    <s v="Default"/>
    <n v="432.8"/>
    <d v="2020-07-01T00:00:00"/>
    <s v="Receiving"/>
    <s v="Cost Management"/>
    <s v="Journal Import 90649963:"/>
    <s v="Cost Management A 18736251 90649963"/>
    <s v="31-JUL-2020 Receiving GBP"/>
    <d v="2020-07-31T00:00:00"/>
    <s v="SSCREPMAN,"/>
    <n v="3011"/>
    <s v="Bognor South ACRP - Lease Works for new ACRP at Bognor Fire Station"/>
    <x v="0"/>
    <n v="165064187"/>
    <d v="2018-09-27T00:00:00"/>
    <m/>
    <m/>
    <m/>
    <s v="LONDON-4"/>
    <m/>
    <m/>
    <m/>
    <m/>
    <s v="Planning and Business Development"/>
    <x v="1"/>
    <x v="2"/>
    <x v="1"/>
    <s v="7310 Legal / Prof Fees"/>
    <x v="0"/>
  </r>
  <r>
    <s v="E35930"/>
    <s v="7310"/>
    <s v="00000"/>
    <s v="00000"/>
    <s v="000000"/>
    <s v="Estates &amp; Facilities"/>
    <s v="Legal / Prof Fees"/>
    <s v="Default"/>
    <s v="Default"/>
    <s v="Default"/>
    <n v="5429"/>
    <d v="2020-08-01T00:00:00"/>
    <s v="Accrual"/>
    <s v="Spreadsheet"/>
    <s v="FBP1 Accruals - Estates"/>
    <s v="Spreadsheet A 18972397 91764471"/>
    <s v="RYD FIN CAM 2021 05 010 Accrual GBP"/>
    <d v="2020-09-02T00:00:00"/>
    <s v="RYD MCCARTHY, CAROLE"/>
    <n v="30"/>
    <s v="7310;LAKERS LLP;Accrue Estates Legal Costs M05 Aug-20"/>
    <x v="413"/>
    <m/>
    <d v="2020-09-02T00:00:00"/>
    <m/>
    <s v="7310;LAKERS LLP;Accrue Estates Legal Costs M05 Aug-20"/>
    <m/>
    <m/>
    <m/>
    <m/>
    <m/>
    <m/>
    <s v="Planning and Business Development"/>
    <x v="1"/>
    <x v="2"/>
    <x v="1"/>
    <s v="7310 Legal / Prof Fees"/>
    <x v="1"/>
  </r>
  <r>
    <s v="E35930"/>
    <s v="7310"/>
    <s v="00000"/>
    <s v="00000"/>
    <s v="000000"/>
    <s v="Estates &amp; Facilities"/>
    <s v="Legal / Prof Fees"/>
    <s v="Default"/>
    <s v="Default"/>
    <s v="Default"/>
    <n v="-5480"/>
    <d v="2020-08-01T00:00:00"/>
    <s v="Accrual"/>
    <s v="Spreadsheet"/>
    <s v="Reverses &quot;RYD FIN CAM 2021 04 010 Accrual GBP&quot; journal entry of &quot;Spreadsheet A 18763050 90766763&quot; batch from &quot;JUL-20&quot;."/>
    <s v="Reverses &quot;RYD FIN CAM 2021 04 010 Accrual GBP&quot;11-AUG-20 17:44:05 - 91021786"/>
    <s v="Reverses &quot;RYD FIN CAM 2021 04 010 Accrual GBP&quot;11-AUG-20 17:44:05"/>
    <d v="2020-08-11T00:00:00"/>
    <s v="SSCREPMAN,"/>
    <n v="31"/>
    <s v="7310;LAKERS LLP;Accrue Estates Legal Costs M04 Jul-20"/>
    <x v="414"/>
    <m/>
    <d v="2020-08-11T00:00:00"/>
    <m/>
    <s v="7310;LAKERS LLP;Accrue Estates Legal Costs M04 Jul-20"/>
    <m/>
    <m/>
    <m/>
    <m/>
    <m/>
    <m/>
    <s v="Planning and Business Development"/>
    <x v="1"/>
    <x v="2"/>
    <x v="1"/>
    <s v="7310 Legal / Prof Fees"/>
    <x v="1"/>
  </r>
  <r>
    <s v="E35930"/>
    <s v="7310"/>
    <s v="00000"/>
    <s v="00000"/>
    <s v="000000"/>
    <s v="Estates &amp; Facilities"/>
    <s v="Legal / Prof Fees"/>
    <s v="Default"/>
    <s v="Default"/>
    <s v="Default"/>
    <n v="2000"/>
    <d v="2020-08-01T00:00:00"/>
    <s v="Adjustment"/>
    <s v="Spreadsheet"/>
    <s v="Capital M05 Adjustments"/>
    <s v="Spreadsheet A 18979887 91803622"/>
    <s v="RYD FIN RSM 2021 05 001 Adjustment GBP Adjustment GBP"/>
    <d v="2020-09-03T00:00:00"/>
    <s v="RYD MURPHY, RACHEL"/>
    <n v="34"/>
    <s v="BARCLAY CARD PAYMENTS"/>
    <x v="415"/>
    <m/>
    <d v="2020-09-03T00:00:00"/>
    <m/>
    <s v="BARCLAY CARD PAYMENTS"/>
    <m/>
    <m/>
    <m/>
    <m/>
    <m/>
    <m/>
    <s v="Planning and Business Development"/>
    <x v="1"/>
    <x v="2"/>
    <x v="1"/>
    <s v="7310 Legal / Prof Fees"/>
    <x v="1"/>
  </r>
  <r>
    <s v="E35930"/>
    <s v="7310"/>
    <s v="00000"/>
    <s v="00000"/>
    <s v="000000"/>
    <s v="Estates &amp; Facilities"/>
    <s v="Legal / Prof Fees"/>
    <s v="Default"/>
    <s v="Default"/>
    <s v="Default"/>
    <n v="10450"/>
    <d v="2020-08-01T00:00:00"/>
    <s v="Purchase Invoices"/>
    <s v="Payables"/>
    <s v="Journal Import 90837641:"/>
    <s v="Payables A 18783654 90837641"/>
    <s v="AUG-20 Purchase Invoices GBP"/>
    <d v="2020-08-06T00:00:00"/>
    <s v="SSCREPMAN,"/>
    <n v="26"/>
    <s v="Journal Import Created"/>
    <x v="365"/>
    <n v="974"/>
    <d v="2020-08-03T00:00:00"/>
    <n v="165082825"/>
    <m/>
    <s v="PO Invoice"/>
    <m/>
    <s v="https://nww.einvoice-prod.sbs.nhs.uk:8179/invoicepdf/81b1ac03-16aa-524a-b271-8f5dec683e83"/>
    <n v="1"/>
    <n v="5225"/>
    <m/>
    <s v="Planning and Business Development"/>
    <x v="1"/>
    <x v="2"/>
    <x v="1"/>
    <s v="7310 Legal / Prof Fees"/>
    <x v="0"/>
  </r>
  <r>
    <s v="E35930"/>
    <s v="7310"/>
    <s v="00000"/>
    <s v="00000"/>
    <s v="000000"/>
    <s v="Estates &amp; Facilities"/>
    <s v="Legal / Prof Fees"/>
    <s v="Default"/>
    <s v="Default"/>
    <s v="Default"/>
    <n v="-5225"/>
    <d v="2020-08-01T00:00:00"/>
    <s v="Purchase Invoices"/>
    <s v="Payables"/>
    <s v="Journal Import 90837641:"/>
    <s v="Payables A 18783654 90837641"/>
    <s v="AUG-20 Purchase Invoices GBP"/>
    <d v="2020-08-06T00:00:00"/>
    <s v="SSCREPMAN,"/>
    <n v="27"/>
    <s v="Journal Import Created"/>
    <x v="365"/>
    <n v="974"/>
    <d v="2020-08-03T00:00:00"/>
    <n v="165082825"/>
    <m/>
    <s v="PO Invoice"/>
    <m/>
    <s v="https://nww.einvoice-prod.sbs.nhs.uk:8179/invoicepdf/81b1ac03-16aa-524a-b271-8f5dec683e83"/>
    <n v="1"/>
    <n v="-5225"/>
    <m/>
    <s v="Planning and Business Development"/>
    <x v="1"/>
    <x v="2"/>
    <x v="1"/>
    <s v="7310 Legal / Prof Fees"/>
    <x v="0"/>
  </r>
  <r>
    <s v="E35930"/>
    <s v="7310"/>
    <s v="00000"/>
    <s v="00000"/>
    <s v="000000"/>
    <s v="Estates &amp; Facilities"/>
    <s v="Legal / Prof Fees"/>
    <s v="Default"/>
    <s v="Default"/>
    <s v="Default"/>
    <n v="-375"/>
    <d v="2020-08-01T00:00:00"/>
    <s v="Receiving"/>
    <s v="Cost Management"/>
    <s v="Journal Import 90649963:"/>
    <s v="Cost Management A 18736251 90649963 2"/>
    <s v="01-AUG-2020 Receiving GBP"/>
    <d v="2020-07-31T00:00:00"/>
    <s v="SSCREPMAN,"/>
    <n v="2542"/>
    <s v="Crawley HQ - PO raised to reconcile remaining fees invoice 44509.  Dec 2019"/>
    <x v="0"/>
    <n v="165081956"/>
    <d v="2019-12-30T00:00:00"/>
    <m/>
    <m/>
    <m/>
    <s v="LONDON-4"/>
    <m/>
    <m/>
    <m/>
    <m/>
    <s v="Planning and Business Development"/>
    <x v="1"/>
    <x v="2"/>
    <x v="1"/>
    <s v="7310 Legal / Prof Fees"/>
    <x v="0"/>
  </r>
  <r>
    <s v="E35930"/>
    <s v="7310"/>
    <s v="00000"/>
    <s v="F8054"/>
    <s v="000000"/>
    <s v="Estates &amp; Facilities"/>
    <s v="Legal / Prof Fees"/>
    <s v="Default"/>
    <s v="Epsom"/>
    <s v="Default"/>
    <n v="277.38"/>
    <d v="2020-08-01T00:00:00"/>
    <s v="Adjustment"/>
    <s v="Spreadsheet"/>
    <s v="FBP1 Adjustments - Estates Adj"/>
    <s v="Spreadsheet A 18962567 91720812"/>
    <s v="RYD FIN CAM 2021 05 009 Adjustment GBP"/>
    <d v="2020-09-01T00:00:00"/>
    <s v="RYD MCCARTHY, CAROLE"/>
    <n v="1"/>
    <s v="7331;CAPSTICKS SOLICITORS;459924 165081714;https://nww.einvoice-prod.sbs.nhs.uk:8179/invoicepdf/64374222-4375-5a0d-acb8-907a558052c4"/>
    <x v="416"/>
    <m/>
    <d v="2020-09-01T00:00:00"/>
    <m/>
    <s v="7331;CAPSTICKS SOLICITORS;459924 165081714;"/>
    <m/>
    <m/>
    <s v="https://nww.einvoice-prod.sbs.nhs.uk:8179/invoicepdf/64374222-4375-5a0d-acb8-907a558052c4"/>
    <m/>
    <m/>
    <m/>
    <s v="Planning and Business Development"/>
    <x v="1"/>
    <x v="2"/>
    <x v="1"/>
    <s v="7310 Legal / Prof Fees"/>
    <x v="1"/>
  </r>
  <r>
    <s v="E35930"/>
    <s v="7310"/>
    <s v="00000"/>
    <s v="F8054"/>
    <s v="000000"/>
    <s v="Estates &amp; Facilities"/>
    <s v="Legal / Prof Fees"/>
    <s v="Default"/>
    <s v="Epsom"/>
    <s v="Default"/>
    <n v="492.62"/>
    <d v="2020-08-01T00:00:00"/>
    <s v="Adjustment"/>
    <s v="Spreadsheet"/>
    <s v="FBP1 Adjustments - Estates Adj"/>
    <s v="Spreadsheet A 18962567 91720812"/>
    <s v="RYD FIN CAM 2021 05 009 Adjustment GBP"/>
    <d v="2020-09-01T00:00:00"/>
    <s v="RYD MCCARTHY, CAROLE"/>
    <n v="2"/>
    <s v="7331;CAPSTICKS SOLICITORS;459924 165081714;https://nww.einvoice-prod.sbs.nhs.uk:8179/invoicepdf/64374222-4375-5a0d-acb8-907a558052c4"/>
    <x v="416"/>
    <m/>
    <d v="2020-09-01T00:00:00"/>
    <m/>
    <s v="7331;CAPSTICKS SOLICITORS;459924 165081714;"/>
    <m/>
    <m/>
    <s v="https://nww.einvoice-prod.sbs.nhs.uk:8179/invoicepdf/64374222-4375-5a0d-acb8-907a558052c4"/>
    <m/>
    <m/>
    <m/>
    <s v="Planning and Business Development"/>
    <x v="1"/>
    <x v="2"/>
    <x v="1"/>
    <s v="7310 Legal / Prof Fees"/>
    <x v="1"/>
  </r>
  <r>
    <s v="E35930"/>
    <s v="7310"/>
    <s v="00000"/>
    <s v="F8235"/>
    <s v="000000"/>
    <s v="Estates &amp; Facilities"/>
    <s v="Legal / Prof Fees"/>
    <s v="Default"/>
    <s v="Bognor South ACRP"/>
    <s v="Default"/>
    <n v="-432.8"/>
    <d v="2020-08-01T00:00:00"/>
    <s v="Receiving"/>
    <s v="Cost Management"/>
    <s v="Journal Import 90649963:"/>
    <s v="Cost Management A 18736251 90649963 2"/>
    <s v="01-AUG-2020 Receiving GBP"/>
    <d v="2020-07-31T00:00:00"/>
    <s v="SSCREPMAN,"/>
    <n v="3011"/>
    <s v="Bognor South ACRP - Lease Works for new ACRP at Bognor Fire Station"/>
    <x v="0"/>
    <n v="165064187"/>
    <d v="2018-09-27T00:00:00"/>
    <m/>
    <m/>
    <m/>
    <s v="LONDON-4"/>
    <m/>
    <m/>
    <m/>
    <m/>
    <s v="Planning and Business Development"/>
    <x v="1"/>
    <x v="2"/>
    <x v="1"/>
    <s v="7310 Legal / Prof Fees"/>
    <x v="0"/>
  </r>
  <r>
    <s v="E35930"/>
    <s v="7310"/>
    <s v="00000"/>
    <s v="00000"/>
    <s v="000000"/>
    <s v="Estates &amp; Facilities"/>
    <s v="Legal / Prof Fees"/>
    <s v="Default"/>
    <s v="Default"/>
    <s v="Default"/>
    <n v="5550"/>
    <d v="2020-09-01T00:00:00"/>
    <s v="Accrual"/>
    <s v="Spreadsheet"/>
    <s v="FBP1 Accruals - Additional Accruals"/>
    <s v="Spreadsheet A 19394630 93627009"/>
    <s v="RYD FIN CAM 2021 06 022 Accrual GBP"/>
    <d v="2020-10-23T00:00:00"/>
    <s v="RYD MCCARTHY, CAROLE"/>
    <n v="67"/>
    <s v="7310;CAPSTICKS SOLICITORS;PO 165087030 accrued not invoiced; Sep-20"/>
    <x v="417"/>
    <m/>
    <d v="2020-10-23T00:00:00"/>
    <m/>
    <s v="7310;CAPSTICKS SOLICITORS;PO 165087030 accrued not invoiced; Sep-20"/>
    <m/>
    <m/>
    <m/>
    <m/>
    <m/>
    <m/>
    <s v="Planning and Business Development"/>
    <x v="1"/>
    <x v="2"/>
    <x v="1"/>
    <s v="7310 Legal / Prof Fees"/>
    <x v="1"/>
  </r>
  <r>
    <s v="E35930"/>
    <s v="7310"/>
    <s v="00000"/>
    <s v="00000"/>
    <s v="000000"/>
    <s v="Estates &amp; Facilities"/>
    <s v="Legal / Prof Fees"/>
    <s v="Default"/>
    <s v="Default"/>
    <s v="Default"/>
    <n v="5363"/>
    <d v="2020-09-01T00:00:00"/>
    <s v="Accrual"/>
    <s v="Spreadsheet"/>
    <s v="FBP1 Accruals Estates"/>
    <s v="Spreadsheet A 19221034 92812092"/>
    <s v="RYD FIN CAM 2021 06 005 Accrual GBP"/>
    <d v="2020-10-02T00:00:00"/>
    <s v="RYD MCCARTHY, CAROLE"/>
    <n v="24"/>
    <s v="7310;LAKERS LLP;Accrue Estates Legal Costs M06 Sep-20"/>
    <x v="418"/>
    <m/>
    <d v="2020-10-02T00:00:00"/>
    <m/>
    <s v="7310;LAKERS LLP;Accrue Estates Legal Costs M06 Sep-20"/>
    <m/>
    <m/>
    <m/>
    <m/>
    <m/>
    <m/>
    <s v="Planning and Business Development"/>
    <x v="1"/>
    <x v="2"/>
    <x v="1"/>
    <s v="7310 Legal / Prof Fees"/>
    <x v="1"/>
  </r>
  <r>
    <s v="E35930"/>
    <s v="7310"/>
    <s v="00000"/>
    <s v="00000"/>
    <s v="000000"/>
    <s v="Estates &amp; Facilities"/>
    <s v="Legal / Prof Fees"/>
    <s v="Default"/>
    <s v="Default"/>
    <s v="Default"/>
    <n v="-5429"/>
    <d v="2020-09-01T00:00:00"/>
    <s v="Accrual"/>
    <s v="Spreadsheet"/>
    <s v="Reverses &quot;RYD FIN CAM 2021 05 010 Accrual GBP&quot; journal entry of &quot;Spreadsheet A 18972397 91764471&quot; batch from &quot;AUG-20&quot;."/>
    <s v="Reverses &quot;RYD FIN CAM 2021 05 010 Accrual GBP&quot;09-SEP-20 17:47:21 - 92025409"/>
    <s v="Reverses &quot;RYD FIN CAM 2021 05 010 Accrual GBP&quot;09-SEP-20 17:47:21"/>
    <d v="2020-09-09T00:00:00"/>
    <s v="SSCREPMAN,"/>
    <n v="30"/>
    <s v="7310;LAKERS LLP;Accrue Estates Legal Costs M05 Aug-20"/>
    <x v="419"/>
    <m/>
    <d v="2020-09-09T00:00:00"/>
    <m/>
    <s v="7310;LAKERS LLP;Accrue Estates Legal Costs M05 Aug-20"/>
    <m/>
    <m/>
    <m/>
    <m/>
    <m/>
    <m/>
    <s v="Planning and Business Development"/>
    <x v="1"/>
    <x v="2"/>
    <x v="1"/>
    <s v="7310 Legal / Prof Fees"/>
    <x v="1"/>
  </r>
  <r>
    <s v="E35930"/>
    <s v="7310"/>
    <s v="00000"/>
    <s v="00000"/>
    <s v="000000"/>
    <s v="Estates &amp; Facilities"/>
    <s v="Legal / Prof Fees"/>
    <s v="Default"/>
    <s v="Default"/>
    <s v="Default"/>
    <n v="10065"/>
    <d v="2020-09-01T00:00:00"/>
    <s v="Purchase Invoices"/>
    <s v="Payables"/>
    <s v="Journal Import 91822878:"/>
    <s v="Payables A 18986383 91822878"/>
    <s v="SEP-20 Purchase Invoices GBP"/>
    <d v="2020-09-04T00:00:00"/>
    <s v="SSCREPMAN,"/>
    <n v="11"/>
    <s v="Journal Import Created"/>
    <x v="365"/>
    <n v="977"/>
    <d v="2020-09-01T00:00:00"/>
    <n v="165082825"/>
    <m/>
    <s v="PO Invoice"/>
    <m/>
    <s v="https://nww.einvoice-prod.sbs.nhs.uk:8179/invoicepdf/a3ef4bce-f522-5161-8913-97f8bcf3ec83"/>
    <n v="1"/>
    <n v="5033"/>
    <m/>
    <s v="Planning and Business Development"/>
    <x v="1"/>
    <x v="2"/>
    <x v="1"/>
    <s v="7310 Legal / Prof Fees"/>
    <x v="0"/>
  </r>
  <r>
    <s v="E35930"/>
    <s v="7310"/>
    <s v="00000"/>
    <s v="00000"/>
    <s v="000000"/>
    <s v="Estates &amp; Facilities"/>
    <s v="Legal / Prof Fees"/>
    <s v="Default"/>
    <s v="Default"/>
    <s v="Default"/>
    <n v="-5032.5"/>
    <d v="2020-09-01T00:00:00"/>
    <s v="Purchase Invoices"/>
    <s v="Payables"/>
    <s v="Journal Import 91822878:"/>
    <s v="Payables A 18986383 91822878"/>
    <s v="SEP-20 Purchase Invoices GBP"/>
    <d v="2020-09-04T00:00:00"/>
    <s v="SSCREPMAN,"/>
    <n v="12"/>
    <s v="Journal Import Created"/>
    <x v="365"/>
    <n v="977"/>
    <d v="2020-09-01T00:00:00"/>
    <n v="165082825"/>
    <m/>
    <s v="PO Invoice"/>
    <m/>
    <s v="https://nww.einvoice-prod.sbs.nhs.uk:8179/invoicepdf/a3ef4bce-f522-5161-8913-97f8bcf3ec83"/>
    <n v="1"/>
    <n v="-5033"/>
    <m/>
    <s v="Planning and Business Development"/>
    <x v="1"/>
    <x v="2"/>
    <x v="1"/>
    <s v="7310 Legal / Prof Fees"/>
    <x v="0"/>
  </r>
  <r>
    <s v="E35930"/>
    <s v="7310"/>
    <s v="00000"/>
    <s v="00000"/>
    <s v="000000"/>
    <s v="Estates &amp; Facilities"/>
    <s v="Legal / Prof Fees"/>
    <s v="Default"/>
    <s v="Default"/>
    <s v="Default"/>
    <n v="480"/>
    <d v="2020-09-01T00:00:00"/>
    <s v="Purchase Invoices"/>
    <s v="Payables"/>
    <s v="Journal Import 92513606:"/>
    <s v="Payables A 19121677 92513606"/>
    <s v="SEP-20 Purchase Invoices GBP"/>
    <d v="2020-09-24T00:00:00"/>
    <s v="SSCREPMAN,"/>
    <n v="31"/>
    <s v="Journal Import Created"/>
    <x v="0"/>
    <n v="446220"/>
    <d v="2019-12-04T00:00:00"/>
    <n v="165078986"/>
    <m/>
    <s v="PO Invoice"/>
    <m/>
    <s v="http://nww.docserv.wyss.nhs.uk/synergyiim/dist/?val=2449403_12924834_20200922124448"/>
    <n v="1"/>
    <n v="240"/>
    <m/>
    <s v="Planning and Business Development"/>
    <x v="1"/>
    <x v="2"/>
    <x v="1"/>
    <s v="7310 Legal / Prof Fees"/>
    <x v="0"/>
  </r>
  <r>
    <s v="E35930"/>
    <s v="7310"/>
    <s v="00000"/>
    <s v="00000"/>
    <s v="000000"/>
    <s v="Estates &amp; Facilities"/>
    <s v="Legal / Prof Fees"/>
    <s v="Default"/>
    <s v="Default"/>
    <s v="Default"/>
    <n v="-240"/>
    <d v="2020-09-01T00:00:00"/>
    <s v="Purchase Invoices"/>
    <s v="Payables"/>
    <s v="Journal Import 92513606:"/>
    <s v="Payables A 19121677 92513606"/>
    <s v="SEP-20 Purchase Invoices GBP"/>
    <d v="2020-09-24T00:00:00"/>
    <s v="SSCREPMAN,"/>
    <n v="32"/>
    <s v="Journal Import Created"/>
    <x v="0"/>
    <n v="446220"/>
    <d v="2019-12-04T00:00:00"/>
    <n v="165078986"/>
    <m/>
    <s v="PO Invoice"/>
    <m/>
    <s v="http://nww.docserv.wyss.nhs.uk/synergyiim/dist/?val=2449403_12924834_20200922124448"/>
    <n v="1"/>
    <n v="-240"/>
    <m/>
    <s v="Planning and Business Development"/>
    <x v="1"/>
    <x v="2"/>
    <x v="1"/>
    <s v="7310 Legal / Prof Fees"/>
    <x v="0"/>
  </r>
  <r>
    <s v="E35930"/>
    <s v="7310"/>
    <s v="00000"/>
    <s v="00000"/>
    <s v="000000"/>
    <s v="Estates &amp; Facilities"/>
    <s v="Legal / Prof Fees"/>
    <s v="Default"/>
    <s v="Default"/>
    <s v="Default"/>
    <n v="5550"/>
    <d v="2020-10-01T00:00:00"/>
    <s v="Accrual"/>
    <s v="Spreadsheet"/>
    <s v="FBP1 Accruals - Additional Estates &amp; Procurement"/>
    <s v="Spreadsheet A 19501503 94099261"/>
    <s v="RYD FIN CAM 2021 07 016 Accrual GBP"/>
    <d v="2020-11-04T00:00:00"/>
    <s v="RYD MCCARTHY, CAROLE"/>
    <n v="12"/>
    <s v="7310;CAPSTICKS SOLICITORS;PO 165087030 accrued not invoiced; Sep-20"/>
    <x v="420"/>
    <m/>
    <d v="2020-11-04T00:00:00"/>
    <m/>
    <s v="7310;CAPSTICKS SOLICITORS;PO 165087030 accrued not invoiced; Sep-20"/>
    <m/>
    <m/>
    <m/>
    <m/>
    <m/>
    <m/>
    <s v="Planning and Business Development"/>
    <x v="1"/>
    <x v="2"/>
    <x v="1"/>
    <s v="7310 Legal / Prof Fees"/>
    <x v="1"/>
  </r>
  <r>
    <s v="E35930"/>
    <s v="7310"/>
    <s v="00000"/>
    <s v="00000"/>
    <s v="000000"/>
    <s v="Estates &amp; Facilities"/>
    <s v="Legal / Prof Fees"/>
    <s v="Default"/>
    <s v="Default"/>
    <s v="Default"/>
    <n v="5437"/>
    <d v="2020-10-01T00:00:00"/>
    <s v="Accrual"/>
    <s v="Spreadsheet"/>
    <s v="FBP1 Accruals - Estates"/>
    <s v="Spreadsheet A 19488205 94043281"/>
    <s v="RYD FIN CAM 2021 07 010 Accrual GBP"/>
    <d v="2020-11-03T00:00:00"/>
    <s v="RYD MCCARTHY, CAROLE"/>
    <n v="22"/>
    <s v="7310;LAKERS LLP;Accrue Estates Legal Costs M07 Oct-20"/>
    <x v="421"/>
    <m/>
    <d v="2020-11-03T00:00:00"/>
    <m/>
    <s v="7310;LAKERS LLP;Accrue Estates Legal Costs M07 Oct-20"/>
    <m/>
    <m/>
    <m/>
    <m/>
    <m/>
    <m/>
    <s v="Planning and Business Development"/>
    <x v="1"/>
    <x v="2"/>
    <x v="1"/>
    <s v="7310 Legal / Prof Fees"/>
    <x v="1"/>
  </r>
  <r>
    <s v="E35930"/>
    <s v="7310"/>
    <s v="00000"/>
    <s v="00000"/>
    <s v="000000"/>
    <s v="Estates &amp; Facilities"/>
    <s v="Legal / Prof Fees"/>
    <s v="Default"/>
    <s v="Default"/>
    <s v="Default"/>
    <n v="-5363"/>
    <d v="2020-10-01T00:00:00"/>
    <s v="Accrual"/>
    <s v="Spreadsheet"/>
    <s v="Reverses &quot;RYD FIN CAM 2021 06 005 Accrual GBP&quot; journal entry of &quot;Spreadsheet A 19221034 92812092&quot; batch from &quot;SEP-20&quot;."/>
    <s v="Reverses &quot;RYD FIN CAM 2021 06 005 Accrual GBP&quot;09-OCT-20 17:29:00 - 93097587"/>
    <s v="Reverses &quot;RYD FIN CAM 2021 06 005 Accrual GBP&quot;09-OCT-20 17:29:00"/>
    <d v="2020-10-09T00:00:00"/>
    <s v="SSCREPMAN,"/>
    <n v="24"/>
    <s v="7310;LAKERS LLP;Accrue Estates Legal Costs M06 Sep-20"/>
    <x v="422"/>
    <m/>
    <d v="2020-10-09T00:00:00"/>
    <m/>
    <s v="7310;LAKERS LLP;Accrue Estates Legal Costs M06 Sep-20"/>
    <m/>
    <m/>
    <m/>
    <m/>
    <m/>
    <m/>
    <s v="Planning and Business Development"/>
    <x v="1"/>
    <x v="2"/>
    <x v="1"/>
    <s v="7310 Legal / Prof Fees"/>
    <x v="1"/>
  </r>
  <r>
    <s v="E35930"/>
    <s v="7310"/>
    <s v="00000"/>
    <s v="00000"/>
    <s v="000000"/>
    <s v="Estates &amp; Facilities"/>
    <s v="Legal / Prof Fees"/>
    <s v="Default"/>
    <s v="Default"/>
    <s v="Default"/>
    <n v="-5550"/>
    <d v="2020-10-01T00:00:00"/>
    <s v="Accrual"/>
    <s v="Spreadsheet"/>
    <s v="Reverses &quot;RYD FIN CAM 2021 06 022 Accrual GBP&quot; journal entry of &quot;Spreadsheet A 19394630 93627009&quot; batch from &quot;SEP-20&quot;."/>
    <s v="Reverses &quot;RYD FIN CAM 2021 06 022 Accrual GBP&quot;30-OCT-20 18:34:48 - 93903092"/>
    <s v="Reverses &quot;RYD FIN CAM 2021 06 022 Accrual GBP&quot;30-OCT-20 18:34:48"/>
    <d v="2020-10-30T00:00:00"/>
    <s v="SSCREPMAN,"/>
    <n v="67"/>
    <s v="7310;CAPSTICKS SOLICITORS;PO 165087030 accrued not invoiced; Sep-20"/>
    <x v="423"/>
    <m/>
    <d v="2020-10-30T00:00:00"/>
    <m/>
    <s v="7310;CAPSTICKS SOLICITORS;PO 165087030 accrued not invoiced; Sep-20"/>
    <m/>
    <m/>
    <m/>
    <m/>
    <m/>
    <m/>
    <s v="Planning and Business Development"/>
    <x v="1"/>
    <x v="2"/>
    <x v="1"/>
    <s v="7310 Legal / Prof Fees"/>
    <x v="1"/>
  </r>
  <r>
    <s v="E35930"/>
    <s v="7310"/>
    <s v="00000"/>
    <s v="00000"/>
    <s v="000000"/>
    <s v="Estates &amp; Facilities"/>
    <s v="Legal / Prof Fees"/>
    <s v="Default"/>
    <s v="Default"/>
    <s v="Default"/>
    <n v="11770"/>
    <d v="2020-10-01T00:00:00"/>
    <s v="Purchase Invoices"/>
    <s v="Payables"/>
    <s v="Journal Import 93066706:"/>
    <s v="Payables A 19285567 93066706"/>
    <s v="OCT-20 Purchase Invoices GBP"/>
    <d v="2020-10-09T00:00:00"/>
    <s v="SSCREPMAN,"/>
    <n v="11"/>
    <s v="Journal Import Created"/>
    <x v="365"/>
    <n v="978"/>
    <d v="2020-09-30T00:00:00"/>
    <n v="165082825"/>
    <m/>
    <s v="PO Invoice"/>
    <m/>
    <s v="https://nww.einvoice-prod.sbs.nhs.uk:8179/invoicepdf/f0269fb3-63c6-55c2-917f-601a9c821a52"/>
    <n v="1"/>
    <n v="5885"/>
    <m/>
    <s v="Planning and Business Development"/>
    <x v="1"/>
    <x v="2"/>
    <x v="1"/>
    <s v="7310 Legal / Prof Fees"/>
    <x v="0"/>
  </r>
  <r>
    <s v="E35930"/>
    <s v="7310"/>
    <s v="00000"/>
    <s v="00000"/>
    <s v="000000"/>
    <s v="Estates &amp; Facilities"/>
    <s v="Legal / Prof Fees"/>
    <s v="Default"/>
    <s v="Default"/>
    <s v="Default"/>
    <n v="-5885"/>
    <d v="2020-10-01T00:00:00"/>
    <s v="Purchase Invoices"/>
    <s v="Payables"/>
    <s v="Journal Import 93066706:"/>
    <s v="Payables A 19285567 93066706"/>
    <s v="OCT-20 Purchase Invoices GBP"/>
    <d v="2020-10-09T00:00:00"/>
    <s v="SSCREPMAN,"/>
    <n v="12"/>
    <s v="Journal Import Created"/>
    <x v="365"/>
    <n v="978"/>
    <d v="2020-09-30T00:00:00"/>
    <n v="165082825"/>
    <m/>
    <s v="PO Invoice"/>
    <m/>
    <s v="https://nww.einvoice-prod.sbs.nhs.uk:8179/invoicepdf/f0269fb3-63c6-55c2-917f-601a9c821a52"/>
    <n v="1"/>
    <n v="-5885"/>
    <m/>
    <s v="Planning and Business Development"/>
    <x v="1"/>
    <x v="2"/>
    <x v="1"/>
    <s v="7310 Legal / Prof Fees"/>
    <x v="0"/>
  </r>
  <r>
    <s v="E35930"/>
    <s v="7310"/>
    <s v="00000"/>
    <s v="00000"/>
    <s v="000000"/>
    <s v="Estates &amp; Facilities"/>
    <s v="Legal / Prof Fees"/>
    <s v="Default"/>
    <s v="Default"/>
    <s v="Default"/>
    <n v="1350"/>
    <d v="2020-10-01T00:00:00"/>
    <s v="Purchase Invoices"/>
    <s v="Payables"/>
    <s v="Journal Import 93281549:"/>
    <s v="Payables A 19322681 93281549"/>
    <s v="OCT-20 Purchase Invoices GBP"/>
    <d v="2020-10-14T00:00:00"/>
    <s v="SSCREPMAN,"/>
    <n v="16"/>
    <s v="Journal Import Created"/>
    <x v="55"/>
    <n v="11274"/>
    <d v="2020-09-30T00:00:00"/>
    <n v="165087624"/>
    <m/>
    <s v="PO Invoice"/>
    <m/>
    <s v="https://nww.einvoice-prod.sbs.nhs.uk:8179/invoicepdf/9d6b7417-6294-56aa-818b-53fa3b3c3160"/>
    <n v="1"/>
    <n v="1350"/>
    <m/>
    <s v="Planning and Business Development"/>
    <x v="1"/>
    <x v="2"/>
    <x v="1"/>
    <s v="7310 Legal / Prof Fees"/>
    <x v="2"/>
  </r>
  <r>
    <s v="E35930"/>
    <s v="7310"/>
    <s v="00000"/>
    <s v="00000"/>
    <s v="000000"/>
    <s v="Estates &amp; Facilities"/>
    <s v="Legal / Prof Fees"/>
    <s v="Default"/>
    <s v="Default"/>
    <s v="Default"/>
    <n v="650"/>
    <d v="2020-10-01T00:00:00"/>
    <s v="Purchase Invoices"/>
    <s v="Payables"/>
    <s v="Journal Import 93856951:"/>
    <s v="Payables A 19446640 93856951"/>
    <s v="OCT-20 Purchase Invoices GBP"/>
    <d v="2020-10-29T00:00:00"/>
    <s v="SSCREPMAN,"/>
    <n v="22"/>
    <s v="Journal Import Created"/>
    <x v="0"/>
    <s v="LBW151946"/>
    <d v="2020-09-08T00:00:00"/>
    <n v="165085834"/>
    <m/>
    <s v="PO Invoice"/>
    <m/>
    <s v="http://nww.docserv.wyss.nhs.uk/synergyiim/dist/?val=2673371_13191200_20201026152138"/>
    <n v="1"/>
    <n v="325"/>
    <m/>
    <s v="Planning and Business Development"/>
    <x v="1"/>
    <x v="2"/>
    <x v="1"/>
    <s v="7310 Legal / Prof Fees"/>
    <x v="0"/>
  </r>
  <r>
    <s v="E35930"/>
    <s v="7310"/>
    <s v="00000"/>
    <s v="00000"/>
    <s v="000000"/>
    <s v="Estates &amp; Facilities"/>
    <s v="Legal / Prof Fees"/>
    <s v="Default"/>
    <s v="Default"/>
    <s v="Default"/>
    <n v="-325"/>
    <d v="2020-10-01T00:00:00"/>
    <s v="Purchase Invoices"/>
    <s v="Payables"/>
    <s v="Journal Import 93856951:"/>
    <s v="Payables A 19446640 93856951"/>
    <s v="OCT-20 Purchase Invoices GBP"/>
    <d v="2020-10-29T00:00:00"/>
    <s v="SSCREPMAN,"/>
    <n v="23"/>
    <s v="Journal Import Created"/>
    <x v="0"/>
    <s v="LBW151946"/>
    <d v="2020-09-08T00:00:00"/>
    <n v="165085834"/>
    <m/>
    <s v="PO Invoice"/>
    <m/>
    <s v="http://nww.docserv.wyss.nhs.uk/synergyiim/dist/?val=2673371_13191200_20201026152138"/>
    <n v="1"/>
    <n v="-325"/>
    <m/>
    <s v="Planning and Business Development"/>
    <x v="1"/>
    <x v="2"/>
    <x v="1"/>
    <s v="7310 Legal / Prof Fees"/>
    <x v="0"/>
  </r>
  <r>
    <s v="E35930"/>
    <s v="7310"/>
    <s v="00000"/>
    <s v="00000"/>
    <s v="000000"/>
    <s v="Estates &amp; Facilities"/>
    <s v="Legal / Prof Fees"/>
    <s v="Default"/>
    <s v="Default"/>
    <s v="Default"/>
    <n v="325"/>
    <d v="2020-10-01T00:00:00"/>
    <s v="Purchase Invoices"/>
    <s v="Payables"/>
    <s v="Journal Import 93894261:"/>
    <s v="Payables A 19451795 93894261"/>
    <s v="OCT-20 Purchase Invoices GBP"/>
    <d v="2020-10-30T00:00:00"/>
    <s v="SSCREPMAN,"/>
    <n v="33"/>
    <s v="Journal Import Created"/>
    <x v="0"/>
    <s v="SAS2831"/>
    <d v="2020-09-08T00:00:00"/>
    <n v="165085834"/>
    <m/>
    <s v="PO Invoice"/>
    <m/>
    <s v="http://nww.docserv.wyss.nhs.uk/synergyiim/dist/?val=2685771_13214048_20201028103114"/>
    <n v="1"/>
    <n v="325"/>
    <m/>
    <s v="Planning and Business Development"/>
    <x v="1"/>
    <x v="2"/>
    <x v="1"/>
    <s v="7310 Legal / Prof Fees"/>
    <x v="0"/>
  </r>
  <r>
    <s v="E35930"/>
    <s v="7310"/>
    <s v="00000"/>
    <s v="00000"/>
    <s v="000000"/>
    <s v="Estates &amp; Facilities"/>
    <s v="Legal / Prof Fees"/>
    <s v="Default"/>
    <s v="Default"/>
    <s v="Default"/>
    <n v="5390"/>
    <d v="2020-11-01T00:00:00"/>
    <s v="Accrual"/>
    <s v="Spreadsheet"/>
    <s v="FBP1 Accruals - Estates"/>
    <s v="Spreadsheet A 19720680 95164561"/>
    <s v="RYD FIN CAM 2021 08 008 Accrual GBP"/>
    <d v="2020-12-01T00:00:00"/>
    <s v="RYD MCCARTHY, CAROLE"/>
    <n v="30"/>
    <s v="7310;LAKERS LLP;Accrue Estates Legal Costs M08 Nov-20"/>
    <x v="424"/>
    <m/>
    <d v="2020-12-01T00:00:00"/>
    <m/>
    <s v="7310;LAKERS LLP;Accrue Estates Legal Costs M08 Nov-20"/>
    <m/>
    <m/>
    <m/>
    <m/>
    <m/>
    <m/>
    <s v="Planning and Business Development"/>
    <x v="1"/>
    <x v="2"/>
    <x v="1"/>
    <s v="7310 Legal / Prof Fees"/>
    <x v="1"/>
  </r>
  <r>
    <s v="E35930"/>
    <s v="7310"/>
    <s v="00000"/>
    <s v="00000"/>
    <s v="000000"/>
    <s v="Estates &amp; Facilities"/>
    <s v="Legal / Prof Fees"/>
    <s v="Default"/>
    <s v="Default"/>
    <s v="Default"/>
    <n v="-5437"/>
    <d v="2020-11-01T00:00:00"/>
    <s v="Accrual"/>
    <s v="Spreadsheet"/>
    <s v="Reverses &quot;RYD FIN CAM 2021 07 010 Accrual GBP&quot; journal entry of &quot;Spreadsheet A 19488205 94043281&quot; batch from &quot;OCT-20&quot;."/>
    <s v="Reverses &quot;RYD FIN CAM 2021 07 010 Accrual GBP&quot;10-NOV-20 17:47:08 - 94336520"/>
    <s v="Reverses &quot;RYD FIN CAM 2021 07 010 Accrual GBP&quot;10-NOV-20 17:47:08"/>
    <d v="2020-11-10T00:00:00"/>
    <s v="SSCREPMAN,"/>
    <n v="22"/>
    <s v="7310;LAKERS LLP;Accrue Estates Legal Costs M07 Oct-20"/>
    <x v="425"/>
    <m/>
    <d v="2020-11-10T00:00:00"/>
    <m/>
    <s v="7310;LAKERS LLP;Accrue Estates Legal Costs M07 Oct-20"/>
    <m/>
    <m/>
    <m/>
    <m/>
    <m/>
    <m/>
    <s v="Planning and Business Development"/>
    <x v="1"/>
    <x v="2"/>
    <x v="1"/>
    <s v="7310 Legal / Prof Fees"/>
    <x v="1"/>
  </r>
  <r>
    <s v="E35930"/>
    <s v="7310"/>
    <s v="00000"/>
    <s v="00000"/>
    <s v="000000"/>
    <s v="Estates &amp; Facilities"/>
    <s v="Legal / Prof Fees"/>
    <s v="Default"/>
    <s v="Default"/>
    <s v="Default"/>
    <n v="-5550"/>
    <d v="2020-11-01T00:00:00"/>
    <s v="Accrual"/>
    <s v="Spreadsheet"/>
    <s v="Reverses &quot;RYD FIN CAM 2021 07 016 Accrual GBP&quot; journal entry of &quot;Spreadsheet A 19501503 94099261&quot; batch from &quot;OCT-20&quot;."/>
    <s v="Reverses &quot;RYD FIN CAM 2021 07 016 Accrual GBP&quot;10-NOV-20 17:47:38 - 94336520"/>
    <s v="Reverses &quot;RYD FIN CAM 2021 07 016 Accrual GBP&quot;10-NOV-20 17:47:38"/>
    <d v="2020-11-10T00:00:00"/>
    <s v="SSCREPMAN,"/>
    <n v="12"/>
    <s v="7310;CAPSTICKS SOLICITORS;PO 165087030 accrued not invoiced; Sep-20"/>
    <x v="426"/>
    <m/>
    <d v="2020-11-10T00:00:00"/>
    <m/>
    <s v="7310;CAPSTICKS SOLICITORS;PO 165087030 accrued not invoiced; Sep-20"/>
    <m/>
    <m/>
    <m/>
    <m/>
    <m/>
    <m/>
    <s v="Planning and Business Development"/>
    <x v="1"/>
    <x v="2"/>
    <x v="1"/>
    <s v="7310 Legal / Prof Fees"/>
    <x v="1"/>
  </r>
  <r>
    <s v="E35930"/>
    <s v="7310"/>
    <s v="00000"/>
    <s v="00000"/>
    <s v="000000"/>
    <s v="Estates &amp; Facilities"/>
    <s v="Legal / Prof Fees"/>
    <s v="Default"/>
    <s v="Default"/>
    <s v="Default"/>
    <n v="25.68"/>
    <d v="2020-11-01T00:00:00"/>
    <s v="Adjustment"/>
    <s v="Spreadsheet"/>
    <s v="FBP1 Adjustments - VAT Adj"/>
    <s v="Spreadsheet A 19731255 95208748"/>
    <s v="RYD FIN CAM 2021 08 011 Adjustment GBP"/>
    <d v="2020-12-02T00:00:00"/>
    <s v="RYD MCCARTHY, CAROLE"/>
    <n v="110"/>
    <s v="7310;VAT ADJ RECODE;CAPSTICKS SOLICITORS-OR12_835-448028-25.68-https://nww.einvoice-prod.sbs.nhs.uk:8179/invoicepdf/0f6b0a12-46a0-5873-9182-45dee0b8387a"/>
    <x v="36"/>
    <m/>
    <d v="2020-12-02T00:00:00"/>
    <m/>
    <s v="7310;VAT ADJ RECODE;CAPSTICKS SOLICITORS-OR12_835-448028-25.68-"/>
    <m/>
    <m/>
    <s v="https://nww.einvoice-prod.sbs.nhs.uk:8179/invoicepdf/0f6b0a12-46a0-5873-9182-45dee0b8387a"/>
    <m/>
    <m/>
    <m/>
    <s v="Planning and Business Development"/>
    <x v="1"/>
    <x v="2"/>
    <x v="1"/>
    <s v="7310 Legal / Prof Fees"/>
    <x v="1"/>
  </r>
  <r>
    <s v="E35930"/>
    <s v="7310"/>
    <s v="00000"/>
    <s v="00000"/>
    <s v="000000"/>
    <s v="Estates &amp; Facilities"/>
    <s v="Legal / Prof Fees"/>
    <s v="Default"/>
    <s v="Default"/>
    <s v="Default"/>
    <n v="-21.4"/>
    <d v="2020-11-01T00:00:00"/>
    <s v="Adjustment"/>
    <s v="Spreadsheet"/>
    <s v="FBP1 Adjustments - VAT Adj"/>
    <s v="Spreadsheet A 19731255 95208748"/>
    <s v="RYD FIN CAM 2021 08 011 Adjustment GBP"/>
    <d v="2020-12-02T00:00:00"/>
    <s v="RYD MCCARTHY, CAROLE"/>
    <n v="111"/>
    <s v="7310;VAT ADJ RECODE;CAPSTICKS SOLICITORS-OR12_835-403655-21.4-https://nww.einvoice-prod.sbs.nhs.uk:8179/invoicepdf/45f92aba-21aa-50e0-8aef-d9825abc2111"/>
    <x v="36"/>
    <m/>
    <d v="2020-12-02T00:00:00"/>
    <m/>
    <s v="7310;VAT ADJ RECODE;CAPSTICKS SOLICITORS-OR12_835-403655-21.4-"/>
    <m/>
    <m/>
    <s v="https://nww.einvoice-prod.sbs.nhs.uk:8179/invoicepdf/45f92aba-21aa-50e0-8aef-d9825abc2111"/>
    <m/>
    <m/>
    <m/>
    <s v="Planning and Business Development"/>
    <x v="1"/>
    <x v="2"/>
    <x v="1"/>
    <s v="7310 Legal / Prof Fees"/>
    <x v="1"/>
  </r>
  <r>
    <s v="E35930"/>
    <s v="7310"/>
    <s v="00000"/>
    <s v="00000"/>
    <s v="000000"/>
    <s v="Estates &amp; Facilities"/>
    <s v="Legal / Prof Fees"/>
    <s v="Default"/>
    <s v="Default"/>
    <s v="Default"/>
    <n v="21.4"/>
    <d v="2020-11-01T00:00:00"/>
    <s v="Adjustment"/>
    <s v="Spreadsheet"/>
    <s v="SBS RYD OCT-20 VAT ADJUSTMENT JOURNAL"/>
    <s v="Spreadsheet A 19718446 95160699"/>
    <s v="SBS RYD OCT-20 VAT ADJUSTMENT JOURNAL Adjustment GBP"/>
    <d v="2020-12-01T00:00:00"/>
    <s v="SSC BLATTI, FRANCESCO"/>
    <n v="1025"/>
    <s v="CAPSTICKS SOLICITORS-OR12_835-403655-21.4-https://nww.einvoice-prod.sbs.nhs.uk:8179/invoicepdf/45f92aba-21aa-50e0-8aef-d9825abc2111"/>
    <x v="37"/>
    <m/>
    <d v="2020-12-01T00:00:00"/>
    <m/>
    <s v="CAPSTICKS SOLICITORS-OR12_835-403655-21.4-"/>
    <m/>
    <m/>
    <s v="https://nww.einvoice-prod.sbs.nhs.uk:8179/invoicepdf/45f92aba-21aa-50e0-8aef-d9825abc2111"/>
    <m/>
    <m/>
    <m/>
    <s v="Planning and Business Development"/>
    <x v="1"/>
    <x v="2"/>
    <x v="1"/>
    <s v="7310 Legal / Prof Fees"/>
    <x v="1"/>
  </r>
  <r>
    <s v="E35930"/>
    <s v="7310"/>
    <s v="00000"/>
    <s v="00000"/>
    <s v="000000"/>
    <s v="Estates &amp; Facilities"/>
    <s v="Legal / Prof Fees"/>
    <s v="Default"/>
    <s v="Default"/>
    <s v="Default"/>
    <n v="269.3"/>
    <d v="2020-11-01T00:00:00"/>
    <s v="Adjustment"/>
    <s v="Spreadsheet"/>
    <s v="SBS RYD OCT-20 VAT ADJUSTMENT JOURNAL"/>
    <s v="Spreadsheet A 19718446 95160699"/>
    <s v="SBS RYD OCT-20 VAT ADJUSTMENT JOURNAL Adjustment GBP"/>
    <d v="2020-12-01T00:00:00"/>
    <s v="SSC BLATTI, FRANCESCO"/>
    <n v="1026"/>
    <s v="CAPSTICKS SOLICITORS-OR12_835-459905-269.3-https://nww.einvoice-prod.sbs.nhs.uk:8179/invoicepdf/fb0cfb83-2890-58cb-b62b-5647d57e11c5"/>
    <x v="37"/>
    <m/>
    <d v="2020-12-01T00:00:00"/>
    <m/>
    <s v="CAPSTICKS SOLICITORS-OR12_835-459905-269.3-"/>
    <m/>
    <m/>
    <s v="https://nww.einvoice-prod.sbs.nhs.uk:8179/invoicepdf/fb0cfb83-2890-58cb-b62b-5647d57e11c5"/>
    <m/>
    <m/>
    <m/>
    <s v="Planning and Business Development"/>
    <x v="1"/>
    <x v="2"/>
    <x v="1"/>
    <s v="7310 Legal / Prof Fees"/>
    <x v="1"/>
  </r>
  <r>
    <s v="E35930"/>
    <s v="7310"/>
    <s v="00000"/>
    <s v="00000"/>
    <s v="000000"/>
    <s v="Estates &amp; Facilities"/>
    <s v="Legal / Prof Fees"/>
    <s v="Default"/>
    <s v="Default"/>
    <s v="Default"/>
    <n v="-25.68"/>
    <d v="2020-11-01T00:00:00"/>
    <s v="Adjustment"/>
    <s v="Spreadsheet"/>
    <s v="SBS RYD OCT-20 VAT ADJUSTMENT JOURNAL"/>
    <s v="Spreadsheet A 19718446 95160699"/>
    <s v="SBS RYD OCT-20 VAT ADJUSTMENT JOURNAL Adjustment GBP"/>
    <d v="2020-12-01T00:00:00"/>
    <s v="SSC BLATTI, FRANCESCO"/>
    <n v="1027"/>
    <s v="CAPSTICKS SOLICITORS-OR12_835-448028-25.68-https://nww.einvoice-prod.sbs.nhs.uk:8179/invoicepdf/0f6b0a12-46a0-5873-9182-45dee0b8387a"/>
    <x v="37"/>
    <m/>
    <d v="2020-12-01T00:00:00"/>
    <m/>
    <s v="CAPSTICKS SOLICITORS-OR12_835-448028-25.68-"/>
    <m/>
    <m/>
    <s v="https://nww.einvoice-prod.sbs.nhs.uk:8179/invoicepdf/0f6b0a12-46a0-5873-9182-45dee0b8387a"/>
    <m/>
    <m/>
    <m/>
    <s v="Planning and Business Development"/>
    <x v="1"/>
    <x v="2"/>
    <x v="1"/>
    <s v="7310 Legal / Prof Fees"/>
    <x v="1"/>
  </r>
  <r>
    <s v="E35930"/>
    <s v="7310"/>
    <s v="00000"/>
    <s v="00000"/>
    <s v="000000"/>
    <s v="Estates &amp; Facilities"/>
    <s v="Legal / Prof Fees"/>
    <s v="Default"/>
    <s v="Default"/>
    <s v="Default"/>
    <n v="-325"/>
    <d v="2020-11-01T00:00:00"/>
    <s v="Misc Receipts"/>
    <s v="Receivables"/>
    <s v="Journal Import 94701681:"/>
    <s v="Receivables A 19625520 94701681"/>
    <s v="NOV-20 Misc Receipts GBP"/>
    <d v="2020-11-19T00:00:00"/>
    <s v="SSCREPMAN,"/>
    <n v="6"/>
    <s v="Journal Import Created"/>
    <x v="26"/>
    <s v="SBSEFT1211209479142A"/>
    <d v="2020-11-12T00:00:00"/>
    <m/>
    <s v="LB PAYMENT FROM DESCRIPTION: CAPSTICKS CLNT REFERENCE: REFUND - VANPOULLE, CODED AS PER TRUST EMAIL SR 19/11/2020 Refund for the duplicate payment on 2 Nov 2020 for invoices LBW151946 &amp; SAS2831, PO165085834. RE, Jennifer Breaden"/>
    <s v="RYD_10005676_CREATE"/>
    <n v="10005676"/>
    <m/>
    <m/>
    <m/>
    <m/>
    <s v="Planning and Business Development"/>
    <x v="1"/>
    <x v="2"/>
    <x v="1"/>
    <s v="7310 Legal / Prof Fees"/>
    <x v="1"/>
  </r>
  <r>
    <s v="E35930"/>
    <s v="7310"/>
    <s v="00000"/>
    <s v="00000"/>
    <s v="000000"/>
    <s v="Estates &amp; Facilities"/>
    <s v="Legal / Prof Fees"/>
    <s v="Default"/>
    <s v="Default"/>
    <s v="Default"/>
    <n v="10120"/>
    <d v="2020-11-01T00:00:00"/>
    <s v="Purchase Invoices"/>
    <s v="Payables"/>
    <s v="Journal Import 94393352:"/>
    <s v="Payables A 19564519 94393352"/>
    <s v="NOV-20 Purchase Invoices GBP"/>
    <d v="2020-11-12T00:00:00"/>
    <s v="SSCREPMAN,"/>
    <n v="13"/>
    <s v="Journal Import Created"/>
    <x v="365"/>
    <n v="980"/>
    <d v="2020-11-09T00:00:00"/>
    <n v="165082825"/>
    <m/>
    <s v="PO Invoice"/>
    <m/>
    <s v="https://nww.einvoice-prod.sbs.nhs.uk:8179/invoicepdf/97049cc8-e96a-512e-8166-ed40c3f11233"/>
    <n v="1"/>
    <n v="5060"/>
    <m/>
    <s v="Planning and Business Development"/>
    <x v="1"/>
    <x v="2"/>
    <x v="1"/>
    <s v="7310 Legal / Prof Fees"/>
    <x v="0"/>
  </r>
  <r>
    <s v="E35930"/>
    <s v="7310"/>
    <s v="00000"/>
    <s v="00000"/>
    <s v="000000"/>
    <s v="Estates &amp; Facilities"/>
    <s v="Legal / Prof Fees"/>
    <s v="Default"/>
    <s v="Default"/>
    <s v="Default"/>
    <n v="-5060"/>
    <d v="2020-11-01T00:00:00"/>
    <s v="Purchase Invoices"/>
    <s v="Payables"/>
    <s v="Journal Import 94393352:"/>
    <s v="Payables A 19564519 94393352"/>
    <s v="NOV-20 Purchase Invoices GBP"/>
    <d v="2020-11-12T00:00:00"/>
    <s v="SSCREPMAN,"/>
    <n v="14"/>
    <s v="Journal Import Created"/>
    <x v="365"/>
    <n v="980"/>
    <d v="2020-11-09T00:00:00"/>
    <n v="165082825"/>
    <m/>
    <s v="PO Invoice"/>
    <m/>
    <s v="https://nww.einvoice-prod.sbs.nhs.uk:8179/invoicepdf/97049cc8-e96a-512e-8166-ed40c3f11233"/>
    <n v="1"/>
    <n v="-5060"/>
    <m/>
    <s v="Planning and Business Development"/>
    <x v="1"/>
    <x v="2"/>
    <x v="1"/>
    <s v="7310 Legal / Prof Fees"/>
    <x v="0"/>
  </r>
  <r>
    <s v="E35930"/>
    <s v="7310"/>
    <s v="00000"/>
    <s v="00000"/>
    <s v="000000"/>
    <s v="Estates &amp; Facilities"/>
    <s v="Legal / Prof Fees"/>
    <s v="Default"/>
    <s v="Default"/>
    <s v="Default"/>
    <n v="134"/>
    <d v="2020-11-01T00:00:00"/>
    <s v="Purchase Invoices"/>
    <s v="Payables"/>
    <s v="Journal Import 94564150:"/>
    <s v="Payables A 19596644 94564150"/>
    <s v="NOV-20 Purchase Invoices GBP"/>
    <d v="2020-11-16T00:00:00"/>
    <s v="SSCREPMAN,"/>
    <n v="37"/>
    <s v="Journal Import Created"/>
    <x v="0"/>
    <n v="463151"/>
    <d v="2020-05-20T00:00:00"/>
    <n v="165069857"/>
    <m/>
    <s v="PO Invoice"/>
    <m/>
    <s v="https://nww.einvoice-prod.sbs.nhs.uk:8179/invoicepdf/99a799fd-ab65-55bb-8bbd-3b69ec0a5698"/>
    <n v="1"/>
    <n v="134"/>
    <m/>
    <s v="Planning and Business Development"/>
    <x v="1"/>
    <x v="2"/>
    <x v="1"/>
    <s v="7310 Legal / Prof Fees"/>
    <x v="0"/>
  </r>
  <r>
    <s v="E35930"/>
    <s v="7310"/>
    <s v="00000"/>
    <s v="00000"/>
    <s v="000000"/>
    <s v="Estates &amp; Facilities"/>
    <s v="Legal / Prof Fees"/>
    <s v="Default"/>
    <s v="Default"/>
    <s v="Default"/>
    <n v="243"/>
    <d v="2020-11-01T00:00:00"/>
    <s v="Purchase Invoices"/>
    <s v="Payables"/>
    <s v="Journal Import 94564150:"/>
    <s v="Payables A 19596644 94564150"/>
    <s v="NOV-20 Purchase Invoices GBP"/>
    <d v="2020-11-16T00:00:00"/>
    <s v="SSCREPMAN,"/>
    <n v="37"/>
    <s v="Journal Import Created"/>
    <x v="0"/>
    <n v="467954"/>
    <d v="2020-07-16T00:00:00"/>
    <n v="165085834"/>
    <m/>
    <s v="PO Invoice"/>
    <m/>
    <s v="https://nww.einvoice-prod.sbs.nhs.uk:8179/invoicepdf/b3cec2ee-d46c-5852-9881-4de6146f3fad"/>
    <n v="1"/>
    <n v="122"/>
    <m/>
    <s v="Planning and Business Development"/>
    <x v="1"/>
    <x v="2"/>
    <x v="1"/>
    <s v="7310 Legal / Prof Fees"/>
    <x v="0"/>
  </r>
  <r>
    <s v="E35930"/>
    <s v="7310"/>
    <s v="00000"/>
    <s v="00000"/>
    <s v="000000"/>
    <s v="Estates &amp; Facilities"/>
    <s v="Legal / Prof Fees"/>
    <s v="Default"/>
    <s v="Default"/>
    <s v="Default"/>
    <n v="9937.56"/>
    <d v="2020-11-01T00:00:00"/>
    <s v="Purchase Invoices"/>
    <s v="Payables"/>
    <s v="Journal Import 94564150:"/>
    <s v="Payables A 19596644 94564150"/>
    <s v="NOV-20 Purchase Invoices GBP"/>
    <d v="2020-11-16T00:00:00"/>
    <s v="SSCREPMAN,"/>
    <n v="37"/>
    <s v="Journal Import Created"/>
    <x v="0"/>
    <n v="471453"/>
    <d v="2020-08-19T00:00:00"/>
    <n v="165085834"/>
    <m/>
    <s v="PO Invoice"/>
    <m/>
    <s v="https://nww.einvoice-prod.sbs.nhs.uk:8179/invoicepdf/8c0de13a-87d8-5f69-88b2-ed7b78aded9f"/>
    <n v="1"/>
    <n v="4969"/>
    <m/>
    <s v="Planning and Business Development"/>
    <x v="1"/>
    <x v="2"/>
    <x v="1"/>
    <s v="7310 Legal / Prof Fees"/>
    <x v="0"/>
  </r>
  <r>
    <s v="E35930"/>
    <s v="7310"/>
    <s v="00000"/>
    <s v="00000"/>
    <s v="000000"/>
    <s v="Estates &amp; Facilities"/>
    <s v="Legal / Prof Fees"/>
    <s v="Default"/>
    <s v="Default"/>
    <s v="Default"/>
    <n v="5185.3999999999996"/>
    <d v="2020-11-01T00:00:00"/>
    <s v="Purchase Invoices"/>
    <s v="Payables"/>
    <s v="Journal Import 94564150:"/>
    <s v="Payables A 19596644 94564150"/>
    <s v="NOV-20 Purchase Invoices GBP"/>
    <d v="2020-11-16T00:00:00"/>
    <s v="SSCREPMAN,"/>
    <n v="37"/>
    <s v="Journal Import Created"/>
    <x v="0"/>
    <n v="474462"/>
    <d v="2020-09-23T00:00:00"/>
    <n v="165085834"/>
    <m/>
    <s v="PO Invoice"/>
    <m/>
    <s v="https://nww.einvoice-prod.sbs.nhs.uk:8179/invoicepdf/bbd1dfa2-9bb8-57aa-9e68-0821dbc3e284"/>
    <n v="1"/>
    <n v="2593"/>
    <m/>
    <s v="Planning and Business Development"/>
    <x v="1"/>
    <x v="2"/>
    <x v="1"/>
    <s v="7310 Legal / Prof Fees"/>
    <x v="0"/>
  </r>
  <r>
    <s v="E35930"/>
    <s v="7310"/>
    <s v="00000"/>
    <s v="00000"/>
    <s v="000000"/>
    <s v="Estates &amp; Facilities"/>
    <s v="Legal / Prof Fees"/>
    <s v="Default"/>
    <s v="Default"/>
    <s v="Default"/>
    <n v="-121.5"/>
    <d v="2020-11-01T00:00:00"/>
    <s v="Purchase Invoices"/>
    <s v="Payables"/>
    <s v="Journal Import 94564150:"/>
    <s v="Payables A 19596644 94564150"/>
    <s v="NOV-20 Purchase Invoices GBP"/>
    <d v="2020-11-16T00:00:00"/>
    <s v="SSCREPMAN,"/>
    <n v="38"/>
    <s v="Journal Import Created"/>
    <x v="0"/>
    <n v="467954"/>
    <d v="2020-07-16T00:00:00"/>
    <n v="165085834"/>
    <m/>
    <s v="PO Invoice"/>
    <m/>
    <s v="https://nww.einvoice-prod.sbs.nhs.uk:8179/invoicepdf/b3cec2ee-d46c-5852-9881-4de6146f3fad"/>
    <n v="1"/>
    <n v="-122"/>
    <m/>
    <s v="Planning and Business Development"/>
    <x v="1"/>
    <x v="2"/>
    <x v="1"/>
    <s v="7310 Legal / Prof Fees"/>
    <x v="0"/>
  </r>
  <r>
    <s v="E35930"/>
    <s v="7310"/>
    <s v="00000"/>
    <s v="00000"/>
    <s v="000000"/>
    <s v="Estates &amp; Facilities"/>
    <s v="Legal / Prof Fees"/>
    <s v="Default"/>
    <s v="Default"/>
    <s v="Default"/>
    <n v="-4968.78"/>
    <d v="2020-11-01T00:00:00"/>
    <s v="Purchase Invoices"/>
    <s v="Payables"/>
    <s v="Journal Import 94564150:"/>
    <s v="Payables A 19596644 94564150"/>
    <s v="NOV-20 Purchase Invoices GBP"/>
    <d v="2020-11-16T00:00:00"/>
    <s v="SSCREPMAN,"/>
    <n v="38"/>
    <s v="Journal Import Created"/>
    <x v="0"/>
    <n v="471453"/>
    <d v="2020-08-19T00:00:00"/>
    <n v="165085834"/>
    <m/>
    <s v="PO Invoice"/>
    <m/>
    <s v="https://nww.einvoice-prod.sbs.nhs.uk:8179/invoicepdf/8c0de13a-87d8-5f69-88b2-ed7b78aded9f"/>
    <n v="1"/>
    <n v="-4969"/>
    <m/>
    <s v="Planning and Business Development"/>
    <x v="1"/>
    <x v="2"/>
    <x v="1"/>
    <s v="7310 Legal / Prof Fees"/>
    <x v="0"/>
  </r>
  <r>
    <s v="E35930"/>
    <s v="7310"/>
    <s v="00000"/>
    <s v="00000"/>
    <s v="000000"/>
    <s v="Estates &amp; Facilities"/>
    <s v="Legal / Prof Fees"/>
    <s v="Default"/>
    <s v="Default"/>
    <s v="Default"/>
    <n v="-2592.6999999999998"/>
    <d v="2020-11-01T00:00:00"/>
    <s v="Purchase Invoices"/>
    <s v="Payables"/>
    <s v="Journal Import 94564150:"/>
    <s v="Payables A 19596644 94564150"/>
    <s v="NOV-20 Purchase Invoices GBP"/>
    <d v="2020-11-16T00:00:00"/>
    <s v="SSCREPMAN,"/>
    <n v="38"/>
    <s v="Journal Import Created"/>
    <x v="0"/>
    <n v="474462"/>
    <d v="2020-09-23T00:00:00"/>
    <n v="165085834"/>
    <m/>
    <s v="PO Invoice"/>
    <m/>
    <s v="https://nww.einvoice-prod.sbs.nhs.uk:8179/invoicepdf/bbd1dfa2-9bb8-57aa-9e68-0821dbc3e284"/>
    <n v="1"/>
    <n v="-2593"/>
    <m/>
    <s v="Planning and Business Development"/>
    <x v="1"/>
    <x v="2"/>
    <x v="1"/>
    <s v="7310 Legal / Prof Fees"/>
    <x v="0"/>
  </r>
  <r>
    <s v="E35930"/>
    <s v="7310"/>
    <s v="00000"/>
    <s v="00000"/>
    <s v="000000"/>
    <s v="Estates &amp; Facilities"/>
    <s v="Legal / Prof Fees"/>
    <s v="Default"/>
    <s v="Default"/>
    <s v="Default"/>
    <n v="45"/>
    <d v="2020-11-01T00:00:00"/>
    <s v="Purchase Invoices"/>
    <s v="Payables"/>
    <s v="Journal Import 94575633:"/>
    <s v="Payables A 19607507 94575633"/>
    <s v="NOV-20 Purchase Invoices GBP"/>
    <d v="2020-11-17T00:00:00"/>
    <s v="SSCREPMAN,"/>
    <n v="6"/>
    <s v="Journal Import Created"/>
    <x v="0"/>
    <n v="471087"/>
    <d v="2020-08-18T00:00:00"/>
    <n v="165069857"/>
    <m/>
    <s v="PO Invoice"/>
    <m/>
    <s v="https://nww.einvoice-prod.sbs.nhs.uk:8179/invoicepdf/a16bd9f2-ca2e-581d-a502-8c345dfda845"/>
    <n v="1"/>
    <n v="45"/>
    <m/>
    <s v="Planning and Business Development"/>
    <x v="1"/>
    <x v="2"/>
    <x v="1"/>
    <s v="7310 Legal / Prof Fees"/>
    <x v="0"/>
  </r>
  <r>
    <s v="E35930"/>
    <s v="7310"/>
    <s v="00000"/>
    <s v="00000"/>
    <s v="000000"/>
    <s v="Estates &amp; Facilities"/>
    <s v="Legal / Prof Fees"/>
    <s v="Default"/>
    <s v="Default"/>
    <s v="Default"/>
    <n v="3477.7"/>
    <d v="2020-11-01T00:00:00"/>
    <s v="Purchase Invoices"/>
    <s v="Payables"/>
    <s v="Journal Import 94608819:"/>
    <s v="Payables A 19606688 94608819"/>
    <s v="NOV-20 Purchase Invoices GBP"/>
    <d v="2020-11-17T00:00:00"/>
    <s v="SSCREPMAN,"/>
    <n v="45"/>
    <s v="Journal Import Created"/>
    <x v="0"/>
    <n v="458261"/>
    <d v="2020-04-03T00:00:00"/>
    <n v="165069857"/>
    <m/>
    <s v="PO Invoice"/>
    <m/>
    <s v="https://nww.einvoice-prod.sbs.nhs.uk:8179/invoicepdf/fe2933df-f293-521b-be65-38877d87d72a"/>
    <n v="1"/>
    <n v="3478"/>
    <m/>
    <s v="Planning and Business Development"/>
    <x v="1"/>
    <x v="2"/>
    <x v="1"/>
    <s v="7310 Legal / Prof Fees"/>
    <x v="0"/>
  </r>
  <r>
    <s v="E35930"/>
    <s v="7310"/>
    <s v="00000"/>
    <s v="00000"/>
    <s v="000000"/>
    <s v="Estates &amp; Facilities"/>
    <s v="Legal / Prof Fees"/>
    <s v="Default"/>
    <s v="Default"/>
    <s v="Default"/>
    <n v="59"/>
    <d v="2020-11-01T00:00:00"/>
    <s v="Purchase Invoices"/>
    <s v="Payables"/>
    <s v="Journal Import 94608819:"/>
    <s v="Payables A 19606688 94608819"/>
    <s v="NOV-20 Purchase Invoices GBP"/>
    <d v="2020-11-17T00:00:00"/>
    <s v="SSCREPMAN,"/>
    <n v="45"/>
    <s v="Journal Import Created"/>
    <x v="0"/>
    <n v="465181"/>
    <d v="2020-06-15T00:00:00"/>
    <n v="165069857"/>
    <m/>
    <s v="PO Invoice"/>
    <m/>
    <s v="https://nww.einvoice-prod.sbs.nhs.uk:8179/invoicepdf/c93aeabd-5959-5184-99d4-84c61d3c4ecf"/>
    <n v="1"/>
    <n v="59"/>
    <m/>
    <s v="Planning and Business Development"/>
    <x v="1"/>
    <x v="2"/>
    <x v="1"/>
    <s v="7310 Legal / Prof Fees"/>
    <x v="0"/>
  </r>
  <r>
    <s v="E35930"/>
    <s v="7310"/>
    <s v="00000"/>
    <s v="00000"/>
    <s v="000000"/>
    <s v="Estates &amp; Facilities"/>
    <s v="Legal / Prof Fees"/>
    <s v="Default"/>
    <s v="Default"/>
    <s v="Default"/>
    <n v="1700"/>
    <d v="2020-11-01T00:00:00"/>
    <s v="Purchase Invoices"/>
    <s v="Payables"/>
    <s v="Journal Import 94608819:"/>
    <s v="Payables A 19606688 94608819"/>
    <s v="NOV-20 Purchase Invoices GBP"/>
    <d v="2020-11-17T00:00:00"/>
    <s v="SSCREPMAN,"/>
    <n v="45"/>
    <s v="Journal Import Created"/>
    <x v="0"/>
    <n v="467892"/>
    <d v="2020-10-14T00:00:00"/>
    <n v="165085834"/>
    <m/>
    <s v="PO Invoice"/>
    <m/>
    <s v="https://nww.einvoice-prod.sbs.nhs.uk:8179/invoicepdf/d05455bc-1b99-5afa-828a-f06ba2683ece"/>
    <n v="1"/>
    <n v="850"/>
    <m/>
    <s v="Planning and Business Development"/>
    <x v="1"/>
    <x v="2"/>
    <x v="1"/>
    <s v="7310 Legal / Prof Fees"/>
    <x v="0"/>
  </r>
  <r>
    <s v="E35930"/>
    <s v="7310"/>
    <s v="00000"/>
    <s v="00000"/>
    <s v="000000"/>
    <s v="Estates &amp; Facilities"/>
    <s v="Legal / Prof Fees"/>
    <s v="Default"/>
    <s v="Default"/>
    <s v="Default"/>
    <n v="121.5"/>
    <d v="2020-11-01T00:00:00"/>
    <s v="Purchase Invoices"/>
    <s v="Payables"/>
    <s v="Journal Import 94608819:"/>
    <s v="Payables A 19606688 94608819"/>
    <s v="NOV-20 Purchase Invoices GBP"/>
    <d v="2020-11-17T00:00:00"/>
    <s v="SSCREPMAN,"/>
    <n v="45"/>
    <s v="Journal Import Created"/>
    <x v="0"/>
    <n v="467954"/>
    <d v="2020-07-16T00:00:00"/>
    <n v="165085834"/>
    <m/>
    <s v="PO Invoice"/>
    <m/>
    <s v="https://nww.einvoice-prod.sbs.nhs.uk:8179/invoicepdf/b3cec2ee-d46c-5852-9881-4de6146f3fad"/>
    <n v="1"/>
    <n v="122"/>
    <m/>
    <s v="Planning and Business Development"/>
    <x v="1"/>
    <x v="2"/>
    <x v="1"/>
    <s v="7310 Legal / Prof Fees"/>
    <x v="0"/>
  </r>
  <r>
    <s v="E35930"/>
    <s v="7310"/>
    <s v="00000"/>
    <s v="00000"/>
    <s v="000000"/>
    <s v="Estates &amp; Facilities"/>
    <s v="Legal / Prof Fees"/>
    <s v="Default"/>
    <s v="Default"/>
    <s v="Default"/>
    <n v="24.3"/>
    <d v="2020-11-01T00:00:00"/>
    <s v="Purchase Invoices"/>
    <s v="Payables"/>
    <s v="Journal Import 94608819:"/>
    <s v="Payables A 19606688 94608819"/>
    <s v="NOV-20 Purchase Invoices GBP"/>
    <d v="2020-11-17T00:00:00"/>
    <s v="SSCREPMAN,"/>
    <n v="45"/>
    <s v="Journal Import Created"/>
    <x v="0"/>
    <n v="467954"/>
    <d v="2020-07-16T00:00:00"/>
    <n v="165085834"/>
    <m/>
    <s v="PO Invoice"/>
    <m/>
    <s v="https://nww.einvoice-prod.sbs.nhs.uk:8179/invoicepdf/b3cec2ee-d46c-5852-9881-4de6146f3fad"/>
    <m/>
    <m/>
    <m/>
    <s v="Planning and Business Development"/>
    <x v="1"/>
    <x v="2"/>
    <x v="1"/>
    <s v="7310 Legal / Prof Fees"/>
    <x v="0"/>
  </r>
  <r>
    <s v="E35930"/>
    <s v="7310"/>
    <s v="00000"/>
    <s v="00000"/>
    <s v="000000"/>
    <s v="Estates &amp; Facilities"/>
    <s v="Legal / Prof Fees"/>
    <s v="Default"/>
    <s v="Default"/>
    <s v="Default"/>
    <n v="-850"/>
    <d v="2020-11-01T00:00:00"/>
    <s v="Purchase Invoices"/>
    <s v="Payables"/>
    <s v="Journal Import 94608819:"/>
    <s v="Payables A 19606688 94608819"/>
    <s v="NOV-20 Purchase Invoices GBP"/>
    <d v="2020-11-17T00:00:00"/>
    <s v="SSCREPMAN,"/>
    <n v="46"/>
    <s v="Journal Import Created"/>
    <x v="0"/>
    <n v="467892"/>
    <d v="2020-10-14T00:00:00"/>
    <n v="165085834"/>
    <m/>
    <s v="PO Invoice"/>
    <m/>
    <s v="https://nww.einvoice-prod.sbs.nhs.uk:8179/invoicepdf/d05455bc-1b99-5afa-828a-f06ba2683ece"/>
    <n v="1"/>
    <n v="-850"/>
    <m/>
    <s v="Planning and Business Development"/>
    <x v="1"/>
    <x v="2"/>
    <x v="1"/>
    <s v="7310 Legal / Prof Fees"/>
    <x v="0"/>
  </r>
  <r>
    <s v="E35930"/>
    <s v="7310"/>
    <s v="00000"/>
    <s v="00000"/>
    <s v="000000"/>
    <s v="Estates &amp; Facilities"/>
    <s v="Legal / Prof Fees"/>
    <s v="Default"/>
    <s v="Default"/>
    <s v="Default"/>
    <n v="-121.5"/>
    <d v="2020-11-01T00:00:00"/>
    <s v="Purchase Invoices"/>
    <s v="Payables"/>
    <s v="Journal Import 94608819:"/>
    <s v="Payables A 19606688 94608819"/>
    <s v="NOV-20 Purchase Invoices GBP"/>
    <d v="2020-11-17T00:00:00"/>
    <s v="SSCREPMAN,"/>
    <n v="46"/>
    <s v="Journal Import Created"/>
    <x v="0"/>
    <n v="467954"/>
    <d v="2020-07-16T00:00:00"/>
    <n v="165085834"/>
    <m/>
    <s v="PO Invoice"/>
    <m/>
    <s v="https://nww.einvoice-prod.sbs.nhs.uk:8179/invoicepdf/b3cec2ee-d46c-5852-9881-4de6146f3fad"/>
    <n v="1"/>
    <n v="-122"/>
    <m/>
    <s v="Planning and Business Development"/>
    <x v="1"/>
    <x v="2"/>
    <x v="1"/>
    <s v="7310 Legal / Prof Fees"/>
    <x v="0"/>
  </r>
  <r>
    <s v="E35930"/>
    <s v="7310"/>
    <s v="00000"/>
    <s v="00000"/>
    <s v="000000"/>
    <s v="Estates &amp; Facilities"/>
    <s v="Legal / Prof Fees"/>
    <s v="Default"/>
    <s v="Default"/>
    <s v="Default"/>
    <n v="879"/>
    <d v="2020-11-01T00:00:00"/>
    <s v="Purchase Invoices"/>
    <s v="Payables"/>
    <s v="Journal Import 94738332:"/>
    <s v="Payables A 19630683 94738332"/>
    <s v="NOV-20 Purchase Invoices GBP"/>
    <d v="2020-11-20T00:00:00"/>
    <s v="SSCREPMAN,"/>
    <n v="18"/>
    <s v="Journal Import Created"/>
    <x v="0"/>
    <n v="466379"/>
    <d v="2020-06-30T00:00:00"/>
    <n v="165088371"/>
    <m/>
    <s v="PO Invoice"/>
    <m/>
    <s v="https://nww.einvoice-prod.sbs.nhs.uk:8179/invoicepdf/636e69eb-15f6-58c7-a1a8-1800a312a558"/>
    <n v="1"/>
    <n v="440"/>
    <m/>
    <s v="Planning and Business Development"/>
    <x v="1"/>
    <x v="2"/>
    <x v="1"/>
    <s v="7310 Legal / Prof Fees"/>
    <x v="0"/>
  </r>
  <r>
    <s v="E35930"/>
    <s v="7310"/>
    <s v="00000"/>
    <s v="00000"/>
    <s v="000000"/>
    <s v="Estates &amp; Facilities"/>
    <s v="Legal / Prof Fees"/>
    <s v="Default"/>
    <s v="Default"/>
    <s v="Default"/>
    <n v="43950"/>
    <d v="2020-11-01T00:00:00"/>
    <s v="Purchase Invoices"/>
    <s v="Payables"/>
    <s v="Journal Import 94738332:"/>
    <s v="Payables A 19630683 94738332"/>
    <s v="NOV-20 Purchase Invoices GBP"/>
    <d v="2020-11-20T00:00:00"/>
    <s v="SSCREPMAN,"/>
    <n v="18"/>
    <s v="Journal Import Created"/>
    <x v="0"/>
    <n v="466379"/>
    <d v="2020-06-30T00:00:00"/>
    <n v="165088371"/>
    <m/>
    <s v="PO Invoice"/>
    <m/>
    <s v="https://nww.einvoice-prod.sbs.nhs.uk:8179/invoicepdf/636e69eb-15f6-58c7-a1a8-1800a312a558"/>
    <n v="1"/>
    <n v="43950"/>
    <m/>
    <s v="Planning and Business Development"/>
    <x v="1"/>
    <x v="2"/>
    <x v="1"/>
    <s v="7310 Legal / Prof Fees"/>
    <x v="0"/>
  </r>
  <r>
    <s v="E35930"/>
    <s v="7310"/>
    <s v="00000"/>
    <s v="00000"/>
    <s v="000000"/>
    <s v="Estates &amp; Facilities"/>
    <s v="Legal / Prof Fees"/>
    <s v="Default"/>
    <s v="Default"/>
    <s v="Default"/>
    <n v="-43950"/>
    <d v="2020-11-01T00:00:00"/>
    <s v="Purchase Invoices"/>
    <s v="Payables"/>
    <s v="Journal Import 94738332:"/>
    <s v="Payables A 19630683 94738332"/>
    <s v="NOV-20 Purchase Invoices GBP"/>
    <d v="2020-11-20T00:00:00"/>
    <s v="SSCREPMAN,"/>
    <n v="19"/>
    <s v="Journal Import Created"/>
    <x v="0"/>
    <n v="466379"/>
    <d v="2020-06-30T00:00:00"/>
    <n v="165088371"/>
    <m/>
    <s v="PO Invoice"/>
    <m/>
    <s v="https://nww.einvoice-prod.sbs.nhs.uk:8179/invoicepdf/636e69eb-15f6-58c7-a1a8-1800a312a558"/>
    <n v="1"/>
    <n v="-43950"/>
    <m/>
    <s v="Planning and Business Development"/>
    <x v="1"/>
    <x v="2"/>
    <x v="1"/>
    <s v="7310 Legal / Prof Fees"/>
    <x v="0"/>
  </r>
  <r>
    <s v="E35930"/>
    <s v="7310"/>
    <s v="00000"/>
    <s v="00000"/>
    <s v="000000"/>
    <s v="Estates &amp; Facilities"/>
    <s v="Legal / Prof Fees"/>
    <s v="Default"/>
    <s v="Default"/>
    <s v="Default"/>
    <n v="-439.5"/>
    <d v="2020-11-01T00:00:00"/>
    <s v="Purchase Invoices"/>
    <s v="Payables"/>
    <s v="Journal Import 94738332:"/>
    <s v="Payables A 19630683 94738332"/>
    <s v="NOV-20 Purchase Invoices GBP"/>
    <d v="2020-11-20T00:00:00"/>
    <s v="SSCREPMAN,"/>
    <n v="19"/>
    <s v="Journal Import Created"/>
    <x v="0"/>
    <n v="466379"/>
    <d v="2020-06-30T00:00:00"/>
    <n v="165088371"/>
    <m/>
    <s v="PO Invoice"/>
    <m/>
    <s v="https://nww.einvoice-prod.sbs.nhs.uk:8179/invoicepdf/636e69eb-15f6-58c7-a1a8-1800a312a558"/>
    <n v="1"/>
    <n v="-440"/>
    <m/>
    <s v="Planning and Business Development"/>
    <x v="1"/>
    <x v="2"/>
    <x v="1"/>
    <s v="7310 Legal / Prof Fees"/>
    <x v="0"/>
  </r>
  <r>
    <s v="E35930"/>
    <s v="7310"/>
    <s v="00000"/>
    <s v="00000"/>
    <s v="000000"/>
    <s v="Estates &amp; Facilities"/>
    <s v="Legal / Prof Fees"/>
    <s v="Default"/>
    <s v="Default"/>
    <s v="Default"/>
    <n v="967.2"/>
    <d v="2020-11-01T00:00:00"/>
    <s v="Purchase Invoices"/>
    <s v="Payables"/>
    <s v="Journal Import 94830988:"/>
    <s v="Payables A 19652688 94830988"/>
    <s v="NOV-20 Purchase Invoices GBP"/>
    <d v="2020-11-23T00:00:00"/>
    <s v="SSCREPMAN,"/>
    <n v="21"/>
    <s v="Journal Import Created"/>
    <x v="0"/>
    <n v="467941"/>
    <d v="2020-07-15T00:00:00"/>
    <n v="165088373"/>
    <m/>
    <s v="PO Invoice"/>
    <m/>
    <s v="https://nww.einvoice-prod.sbs.nhs.uk:8179/invoicepdf/d6a60f28-0103-5a76-9969-08a5d7e6aea4"/>
    <n v="1"/>
    <n v="484"/>
    <m/>
    <s v="Planning and Business Development"/>
    <x v="1"/>
    <x v="2"/>
    <x v="1"/>
    <s v="7310 Legal / Prof Fees"/>
    <x v="0"/>
  </r>
  <r>
    <s v="E35930"/>
    <s v="7310"/>
    <s v="00000"/>
    <s v="00000"/>
    <s v="000000"/>
    <s v="Estates &amp; Facilities"/>
    <s v="Legal / Prof Fees"/>
    <s v="Default"/>
    <s v="Default"/>
    <s v="Default"/>
    <n v="880"/>
    <d v="2020-11-01T00:00:00"/>
    <s v="Purchase Invoices"/>
    <s v="Payables"/>
    <s v="Journal Import 94830988:"/>
    <s v="Payables A 19652688 94830988"/>
    <s v="NOV-20 Purchase Invoices GBP"/>
    <d v="2020-11-23T00:00:00"/>
    <s v="SSCREPMAN,"/>
    <n v="21"/>
    <s v="Journal Import Created"/>
    <x v="0"/>
    <n v="471077"/>
    <d v="2020-08-18T00:00:00"/>
    <n v="165088373"/>
    <m/>
    <s v="PO Invoice"/>
    <m/>
    <s v="https://nww.einvoice-prod.sbs.nhs.uk:8179/invoicepdf/a29178f0-d5d5-533d-9276-e6f425ed8765"/>
    <n v="1"/>
    <n v="440"/>
    <m/>
    <s v="Planning and Business Development"/>
    <x v="1"/>
    <x v="2"/>
    <x v="1"/>
    <s v="7310 Legal / Prof Fees"/>
    <x v="0"/>
  </r>
  <r>
    <s v="E35930"/>
    <s v="7310"/>
    <s v="00000"/>
    <s v="00000"/>
    <s v="000000"/>
    <s v="Estates &amp; Facilities"/>
    <s v="Legal / Prof Fees"/>
    <s v="Default"/>
    <s v="Default"/>
    <s v="Default"/>
    <n v="479"/>
    <d v="2020-11-01T00:00:00"/>
    <s v="Purchase Invoices"/>
    <s v="Payables"/>
    <s v="Journal Import 94830988:"/>
    <s v="Payables A 19652688 94830988"/>
    <s v="NOV-20 Purchase Invoices GBP"/>
    <d v="2020-11-23T00:00:00"/>
    <s v="SSCREPMAN,"/>
    <n v="21"/>
    <s v="Journal Import Created"/>
    <x v="0"/>
    <n v="478231"/>
    <d v="2020-10-22T00:00:00"/>
    <n v="165088371"/>
    <m/>
    <s v="PO Invoice"/>
    <m/>
    <s v="https://nww.einvoice-prod.sbs.nhs.uk:8179/invoicepdf/48b7e35e-09ca-5988-ae2b-b4300f692f3d"/>
    <n v="1"/>
    <n v="240"/>
    <m/>
    <s v="Planning and Business Development"/>
    <x v="1"/>
    <x v="2"/>
    <x v="1"/>
    <s v="7310 Legal / Prof Fees"/>
    <x v="0"/>
  </r>
  <r>
    <s v="E35930"/>
    <s v="7310"/>
    <s v="00000"/>
    <s v="00000"/>
    <s v="000000"/>
    <s v="Estates &amp; Facilities"/>
    <s v="Legal / Prof Fees"/>
    <s v="Default"/>
    <s v="Default"/>
    <s v="Default"/>
    <n v="287.39999999999998"/>
    <d v="2020-11-01T00:00:00"/>
    <s v="Purchase Invoices"/>
    <s v="Payables"/>
    <s v="Journal Import 94830988:"/>
    <s v="Payables A 19652688 94830988"/>
    <s v="NOV-20 Purchase Invoices GBP"/>
    <d v="2020-11-23T00:00:00"/>
    <s v="SSCREPMAN,"/>
    <n v="21"/>
    <s v="Journal Import Created"/>
    <x v="0"/>
    <n v="478231"/>
    <d v="2020-10-22T00:00:00"/>
    <n v="165088371"/>
    <m/>
    <s v="PO Invoice"/>
    <m/>
    <s v="https://nww.einvoice-prod.sbs.nhs.uk:8179/invoicepdf/48b7e35e-09ca-5988-ae2b-b4300f692f3d"/>
    <n v="1"/>
    <n v="287"/>
    <m/>
    <s v="Planning and Business Development"/>
    <x v="1"/>
    <x v="2"/>
    <x v="1"/>
    <s v="7310 Legal / Prof Fees"/>
    <x v="0"/>
  </r>
  <r>
    <s v="E35930"/>
    <s v="7310"/>
    <s v="00000"/>
    <s v="00000"/>
    <s v="000000"/>
    <s v="Estates &amp; Facilities"/>
    <s v="Legal / Prof Fees"/>
    <s v="Default"/>
    <s v="Default"/>
    <s v="Default"/>
    <n v="-483.6"/>
    <d v="2020-11-01T00:00:00"/>
    <s v="Purchase Invoices"/>
    <s v="Payables"/>
    <s v="Journal Import 94830988:"/>
    <s v="Payables A 19652688 94830988"/>
    <s v="NOV-20 Purchase Invoices GBP"/>
    <d v="2020-11-23T00:00:00"/>
    <s v="SSCREPMAN,"/>
    <n v="22"/>
    <s v="Journal Import Created"/>
    <x v="0"/>
    <n v="467941"/>
    <d v="2020-07-15T00:00:00"/>
    <n v="165088373"/>
    <m/>
    <s v="PO Invoice"/>
    <m/>
    <s v="https://nww.einvoice-prod.sbs.nhs.uk:8179/invoicepdf/d6a60f28-0103-5a76-9969-08a5d7e6aea4"/>
    <n v="1"/>
    <n v="-484"/>
    <m/>
    <s v="Planning and Business Development"/>
    <x v="1"/>
    <x v="2"/>
    <x v="1"/>
    <s v="7310 Legal / Prof Fees"/>
    <x v="0"/>
  </r>
  <r>
    <s v="E35930"/>
    <s v="7310"/>
    <s v="00000"/>
    <s v="00000"/>
    <s v="000000"/>
    <s v="Estates &amp; Facilities"/>
    <s v="Legal / Prof Fees"/>
    <s v="Default"/>
    <s v="Default"/>
    <s v="Default"/>
    <n v="-440"/>
    <d v="2020-11-01T00:00:00"/>
    <s v="Purchase Invoices"/>
    <s v="Payables"/>
    <s v="Journal Import 94830988:"/>
    <s v="Payables A 19652688 94830988"/>
    <s v="NOV-20 Purchase Invoices GBP"/>
    <d v="2020-11-23T00:00:00"/>
    <s v="SSCREPMAN,"/>
    <n v="22"/>
    <s v="Journal Import Created"/>
    <x v="0"/>
    <n v="471077"/>
    <d v="2020-08-18T00:00:00"/>
    <n v="165088373"/>
    <m/>
    <s v="PO Invoice"/>
    <m/>
    <s v="https://nww.einvoice-prod.sbs.nhs.uk:8179/invoicepdf/a29178f0-d5d5-533d-9276-e6f425ed8765"/>
    <n v="1"/>
    <n v="-440"/>
    <m/>
    <s v="Planning and Business Development"/>
    <x v="1"/>
    <x v="2"/>
    <x v="1"/>
    <s v="7310 Legal / Prof Fees"/>
    <x v="0"/>
  </r>
  <r>
    <s v="E35930"/>
    <s v="7310"/>
    <s v="00000"/>
    <s v="00000"/>
    <s v="000000"/>
    <s v="Estates &amp; Facilities"/>
    <s v="Legal / Prof Fees"/>
    <s v="Default"/>
    <s v="Default"/>
    <s v="Default"/>
    <n v="-287.39999999999998"/>
    <d v="2020-11-01T00:00:00"/>
    <s v="Purchase Invoices"/>
    <s v="Payables"/>
    <s v="Journal Import 94830988:"/>
    <s v="Payables A 19652688 94830988"/>
    <s v="NOV-20 Purchase Invoices GBP"/>
    <d v="2020-11-23T00:00:00"/>
    <s v="SSCREPMAN,"/>
    <n v="22"/>
    <s v="Journal Import Created"/>
    <x v="0"/>
    <n v="478231"/>
    <d v="2020-10-22T00:00:00"/>
    <n v="165088371"/>
    <m/>
    <s v="PO Invoice"/>
    <m/>
    <s v="https://nww.einvoice-prod.sbs.nhs.uk:8179/invoicepdf/48b7e35e-09ca-5988-ae2b-b4300f692f3d"/>
    <n v="1"/>
    <n v="-287"/>
    <m/>
    <s v="Planning and Business Development"/>
    <x v="1"/>
    <x v="2"/>
    <x v="1"/>
    <s v="7310 Legal / Prof Fees"/>
    <x v="0"/>
  </r>
  <r>
    <s v="E35930"/>
    <s v="7310"/>
    <s v="00000"/>
    <s v="00000"/>
    <s v="000000"/>
    <s v="Estates &amp; Facilities"/>
    <s v="Legal / Prof Fees"/>
    <s v="Default"/>
    <s v="Default"/>
    <s v="Default"/>
    <n v="-239.5"/>
    <d v="2020-11-01T00:00:00"/>
    <s v="Purchase Invoices"/>
    <s v="Payables"/>
    <s v="Journal Import 94830988:"/>
    <s v="Payables A 19652688 94830988"/>
    <s v="NOV-20 Purchase Invoices GBP"/>
    <d v="2020-11-23T00:00:00"/>
    <s v="SSCREPMAN,"/>
    <n v="22"/>
    <s v="Journal Import Created"/>
    <x v="0"/>
    <n v="478231"/>
    <d v="2020-10-22T00:00:00"/>
    <n v="165088371"/>
    <m/>
    <s v="PO Invoice"/>
    <m/>
    <s v="https://nww.einvoice-prod.sbs.nhs.uk:8179/invoicepdf/48b7e35e-09ca-5988-ae2b-b4300f692f3d"/>
    <n v="1"/>
    <n v="-240"/>
    <m/>
    <s v="Planning and Business Development"/>
    <x v="1"/>
    <x v="2"/>
    <x v="1"/>
    <s v="7310 Legal / Prof Fees"/>
    <x v="0"/>
  </r>
  <r>
    <s v="E35930"/>
    <s v="7310"/>
    <s v="00000"/>
    <s v="00000"/>
    <s v="000000"/>
    <s v="Estates &amp; Facilities"/>
    <s v="Legal / Prof Fees"/>
    <s v="Default"/>
    <s v="Default"/>
    <s v="Default"/>
    <n v="843.7"/>
    <d v="2020-11-01T00:00:00"/>
    <s v="Purchase Invoices"/>
    <s v="Payables"/>
    <s v="Journal Import 94876982:"/>
    <s v="Payables A 19663679 94876982"/>
    <s v="NOV-20 Purchase Invoices GBP"/>
    <d v="2020-11-24T00:00:00"/>
    <s v="SSCREPMAN,"/>
    <n v="29"/>
    <s v="Journal Import Created"/>
    <x v="0"/>
    <n v="459886"/>
    <d v="2020-04-15T00:00:00"/>
    <n v="165088373"/>
    <m/>
    <s v="PO Invoice"/>
    <m/>
    <s v="https://nww.einvoice-prod.sbs.nhs.uk:8179/invoicepdf/a1e76055-94a6-5dde-911a-e3228344ae74"/>
    <n v="1"/>
    <n v="844"/>
    <m/>
    <s v="Planning and Business Development"/>
    <x v="1"/>
    <x v="2"/>
    <x v="1"/>
    <s v="7310 Legal / Prof Fees"/>
    <x v="0"/>
  </r>
  <r>
    <s v="E35930"/>
    <s v="7310"/>
    <s v="00000"/>
    <s v="00000"/>
    <s v="000000"/>
    <s v="Estates &amp; Facilities"/>
    <s v="Legal / Prof Fees"/>
    <s v="Default"/>
    <s v="Default"/>
    <s v="Default"/>
    <n v="160"/>
    <d v="2020-11-01T00:00:00"/>
    <s v="Purchase Invoices"/>
    <s v="Payables"/>
    <s v="Journal Import 94876982:"/>
    <s v="Payables A 19663679 94876982"/>
    <s v="NOV-20 Purchase Invoices GBP"/>
    <d v="2020-11-24T00:00:00"/>
    <s v="SSCREPMAN,"/>
    <n v="29"/>
    <s v="Journal Import Created"/>
    <x v="0"/>
    <n v="476877"/>
    <d v="2020-10-14T00:00:00"/>
    <n v="165088373"/>
    <m/>
    <s v="PO Invoice"/>
    <m/>
    <s v="https://nww.einvoice-prod.sbs.nhs.uk:8179/invoicepdf/54bdfce8-5c66-503c-b396-b02dd4b6f8db"/>
    <n v="1"/>
    <n v="80"/>
    <m/>
    <s v="Planning and Business Development"/>
    <x v="1"/>
    <x v="2"/>
    <x v="1"/>
    <s v="7310 Legal / Prof Fees"/>
    <x v="0"/>
  </r>
  <r>
    <s v="E35930"/>
    <s v="7310"/>
    <s v="00000"/>
    <s v="00000"/>
    <s v="000000"/>
    <s v="Estates &amp; Facilities"/>
    <s v="Legal / Prof Fees"/>
    <s v="Default"/>
    <s v="Default"/>
    <s v="Default"/>
    <n v="-80"/>
    <d v="2020-11-01T00:00:00"/>
    <s v="Purchase Invoices"/>
    <s v="Payables"/>
    <s v="Journal Import 94876982:"/>
    <s v="Payables A 19663679 94876982"/>
    <s v="NOV-20 Purchase Invoices GBP"/>
    <d v="2020-11-24T00:00:00"/>
    <s v="SSCREPMAN,"/>
    <n v="30"/>
    <s v="Journal Import Created"/>
    <x v="0"/>
    <n v="476877"/>
    <d v="2020-10-14T00:00:00"/>
    <n v="165088373"/>
    <m/>
    <s v="PO Invoice"/>
    <m/>
    <s v="https://nww.einvoice-prod.sbs.nhs.uk:8179/invoicepdf/54bdfce8-5c66-503c-b396-b02dd4b6f8db"/>
    <n v="1"/>
    <n v="-80"/>
    <m/>
    <s v="Planning and Business Development"/>
    <x v="1"/>
    <x v="2"/>
    <x v="1"/>
    <s v="7310 Legal / Prof Fees"/>
    <x v="0"/>
  </r>
  <r>
    <s v="E35930"/>
    <s v="7310"/>
    <s v="00000"/>
    <s v="00000"/>
    <s v="000000"/>
    <s v="Estates &amp; Facilities"/>
    <s v="Legal / Prof Fees"/>
    <s v="Default"/>
    <s v="Default"/>
    <s v="Default"/>
    <n v="715.2"/>
    <d v="2020-11-01T00:00:00"/>
    <s v="Purchase Invoices"/>
    <s v="Payables"/>
    <s v="Journal Import 94921333:"/>
    <s v="Payables A 19668757 94921333"/>
    <s v="NOV-20 Purchase Invoices GBP"/>
    <d v="2020-11-25T00:00:00"/>
    <s v="SSCREPMAN,"/>
    <n v="43"/>
    <s v="Journal Import Created"/>
    <x v="0"/>
    <n v="462330"/>
    <d v="2020-05-14T00:00:00"/>
    <n v="165088326"/>
    <m/>
    <s v="PO Invoice"/>
    <m/>
    <s v="https://nww.einvoice-prod.sbs.nhs.uk:8179/invoicepdf/87400ae0-9b65-5f10-8848-a17f78c89d8b"/>
    <n v="1"/>
    <n v="715"/>
    <m/>
    <s v="Planning and Business Development"/>
    <x v="1"/>
    <x v="2"/>
    <x v="1"/>
    <s v="7310 Legal / Prof Fees"/>
    <x v="0"/>
  </r>
  <r>
    <s v="E35930"/>
    <s v="7310"/>
    <s v="00000"/>
    <s v="00000"/>
    <s v="000000"/>
    <s v="Estates &amp; Facilities"/>
    <s v="Legal / Prof Fees"/>
    <s v="Default"/>
    <s v="Default"/>
    <s v="Default"/>
    <n v="313.2"/>
    <d v="2020-11-01T00:00:00"/>
    <s v="Purchase Invoices"/>
    <s v="Payables"/>
    <s v="Journal Import 94921333:"/>
    <s v="Payables A 19668757 94921333"/>
    <s v="NOV-20 Purchase Invoices GBP"/>
    <d v="2020-11-25T00:00:00"/>
    <s v="SSCREPMAN,"/>
    <n v="43"/>
    <s v="Journal Import Created"/>
    <x v="0"/>
    <n v="465166"/>
    <d v="2020-06-15T00:00:00"/>
    <n v="165088326"/>
    <m/>
    <s v="PO Invoice"/>
    <m/>
    <s v="https://nww.einvoice-prod.sbs.nhs.uk:8179/invoicepdf/85cdf81f-7470-5e67-bde0-47ced76eaef0"/>
    <n v="1"/>
    <n v="313"/>
    <m/>
    <s v="Planning and Business Development"/>
    <x v="1"/>
    <x v="2"/>
    <x v="1"/>
    <s v="7310 Legal / Prof Fees"/>
    <x v="0"/>
  </r>
  <r>
    <s v="E35930"/>
    <s v="7310"/>
    <s v="00000"/>
    <s v="00000"/>
    <s v="000000"/>
    <s v="Estates &amp; Facilities"/>
    <s v="Legal / Prof Fees"/>
    <s v="Default"/>
    <s v="Default"/>
    <s v="Default"/>
    <n v="57.2"/>
    <d v="2020-11-01T00:00:00"/>
    <s v="Purchase Invoices"/>
    <s v="Payables"/>
    <s v="Journal Import 94921333:"/>
    <s v="Payables A 19668757 94921333"/>
    <s v="NOV-20 Purchase Invoices GBP"/>
    <d v="2020-11-25T00:00:00"/>
    <s v="SSCREPMAN,"/>
    <n v="43"/>
    <s v="Journal Import Created"/>
    <x v="0"/>
    <n v="467944"/>
    <d v="2020-07-15T00:00:00"/>
    <n v="165088326"/>
    <m/>
    <s v="PO Invoice"/>
    <m/>
    <s v="https://nww.einvoice-prod.sbs.nhs.uk:8179/invoicepdf/dfa19714-8720-579d-85c5-88ebc534f9f9"/>
    <n v="1"/>
    <n v="57"/>
    <m/>
    <s v="Planning and Business Development"/>
    <x v="1"/>
    <x v="2"/>
    <x v="1"/>
    <s v="7310 Legal / Prof Fees"/>
    <x v="0"/>
  </r>
  <r>
    <s v="E35930"/>
    <s v="7310"/>
    <s v="00000"/>
    <s v="00000"/>
    <s v="000000"/>
    <s v="Estates &amp; Facilities"/>
    <s v="Legal / Prof Fees"/>
    <s v="Default"/>
    <s v="Default"/>
    <s v="Default"/>
    <n v="-715.2"/>
    <d v="2020-11-01T00:00:00"/>
    <s v="Purchase Invoices"/>
    <s v="Payables"/>
    <s v="Journal Import 94921333:"/>
    <s v="Payables A 19668757 94921333"/>
    <s v="NOV-20 Purchase Invoices GBP"/>
    <d v="2020-11-25T00:00:00"/>
    <s v="SSCREPMAN,"/>
    <n v="44"/>
    <s v="Journal Import Created"/>
    <x v="0"/>
    <n v="462330"/>
    <d v="2020-05-14T00:00:00"/>
    <n v="165088326"/>
    <m/>
    <s v="PO Invoice"/>
    <m/>
    <s v="https://nww.einvoice-prod.sbs.nhs.uk:8179/invoicepdf/87400ae0-9b65-5f10-8848-a17f78c89d8b"/>
    <n v="1"/>
    <n v="-715"/>
    <m/>
    <s v="Planning and Business Development"/>
    <x v="1"/>
    <x v="2"/>
    <x v="1"/>
    <s v="7310 Legal / Prof Fees"/>
    <x v="0"/>
  </r>
  <r>
    <s v="E35930"/>
    <s v="7310"/>
    <s v="00000"/>
    <s v="00000"/>
    <s v="000000"/>
    <s v="Estates &amp; Facilities"/>
    <s v="Legal / Prof Fees"/>
    <s v="Default"/>
    <s v="Default"/>
    <s v="Default"/>
    <n v="-313.2"/>
    <d v="2020-11-01T00:00:00"/>
    <s v="Purchase Invoices"/>
    <s v="Payables"/>
    <s v="Journal Import 94921333:"/>
    <s v="Payables A 19668757 94921333"/>
    <s v="NOV-20 Purchase Invoices GBP"/>
    <d v="2020-11-25T00:00:00"/>
    <s v="SSCREPMAN,"/>
    <n v="44"/>
    <s v="Journal Import Created"/>
    <x v="0"/>
    <n v="465166"/>
    <d v="2020-06-15T00:00:00"/>
    <n v="165088326"/>
    <m/>
    <s v="PO Invoice"/>
    <m/>
    <s v="https://nww.einvoice-prod.sbs.nhs.uk:8179/invoicepdf/85cdf81f-7470-5e67-bde0-47ced76eaef0"/>
    <n v="1"/>
    <n v="-313"/>
    <m/>
    <s v="Planning and Business Development"/>
    <x v="1"/>
    <x v="2"/>
    <x v="1"/>
    <s v="7310 Legal / Prof Fees"/>
    <x v="0"/>
  </r>
  <r>
    <s v="E35930"/>
    <s v="7310"/>
    <s v="00000"/>
    <s v="00000"/>
    <s v="000000"/>
    <s v="Estates &amp; Facilities"/>
    <s v="Legal / Prof Fees"/>
    <s v="Default"/>
    <s v="Default"/>
    <s v="Default"/>
    <n v="-57.2"/>
    <d v="2020-11-01T00:00:00"/>
    <s v="Purchase Invoices"/>
    <s v="Payables"/>
    <s v="Journal Import 94921333:"/>
    <s v="Payables A 19668757 94921333"/>
    <s v="NOV-20 Purchase Invoices GBP"/>
    <d v="2020-11-25T00:00:00"/>
    <s v="SSCREPMAN,"/>
    <n v="44"/>
    <s v="Journal Import Created"/>
    <x v="0"/>
    <n v="467944"/>
    <d v="2020-07-15T00:00:00"/>
    <n v="165088326"/>
    <m/>
    <s v="PO Invoice"/>
    <m/>
    <s v="https://nww.einvoice-prod.sbs.nhs.uk:8179/invoicepdf/dfa19714-8720-579d-85c5-88ebc534f9f9"/>
    <n v="1"/>
    <n v="-57"/>
    <m/>
    <s v="Planning and Business Development"/>
    <x v="1"/>
    <x v="2"/>
    <x v="1"/>
    <s v="7310 Legal / Prof Fees"/>
    <x v="0"/>
  </r>
  <r>
    <s v="E35930"/>
    <s v="7310"/>
    <s v="00000"/>
    <s v="00000"/>
    <s v="000000"/>
    <s v="Estates &amp; Facilities"/>
    <s v="Legal / Prof Fees"/>
    <s v="Default"/>
    <s v="Default"/>
    <s v="Default"/>
    <n v="208"/>
    <d v="2020-11-01T00:00:00"/>
    <s v="Purchase Invoices"/>
    <s v="Payables"/>
    <s v="Journal Import 94965718:"/>
    <s v="Payables A 19678784 94965718"/>
    <s v="NOV-20 Purchase Invoices GBP"/>
    <d v="2020-11-26T00:00:00"/>
    <s v="SSCREPMAN,"/>
    <n v="35"/>
    <s v="Journal Import Created"/>
    <x v="0"/>
    <n v="465169"/>
    <d v="2020-06-15T00:00:00"/>
    <n v="165088376"/>
    <m/>
    <s v="PO Invoice"/>
    <m/>
    <s v="https://nww.einvoice-prod.sbs.nhs.uk:8179/invoicepdf/52d4ea07-960b-5fbf-bd8c-df4056e06b6a"/>
    <n v="1"/>
    <n v="208"/>
    <m/>
    <s v="Planning and Business Development"/>
    <x v="1"/>
    <x v="2"/>
    <x v="1"/>
    <s v="7310 Legal / Prof Fees"/>
    <x v="0"/>
  </r>
  <r>
    <s v="E35930"/>
    <s v="7310"/>
    <s v="00000"/>
    <s v="00000"/>
    <s v="000000"/>
    <s v="Estates &amp; Facilities"/>
    <s v="Legal / Prof Fees"/>
    <s v="Default"/>
    <s v="Default"/>
    <s v="Default"/>
    <n v="249.6"/>
    <d v="2020-11-01T00:00:00"/>
    <s v="Purchase Invoices"/>
    <s v="Payables"/>
    <s v="Journal Import 94965718:"/>
    <s v="Payables A 19678784 94965718"/>
    <s v="NOV-20 Purchase Invoices GBP"/>
    <d v="2020-11-26T00:00:00"/>
    <s v="SSCREPMAN,"/>
    <n v="35"/>
    <s v="Journal Import Created"/>
    <x v="0"/>
    <n v="465169"/>
    <d v="2020-06-15T00:00:00"/>
    <n v="165088376"/>
    <m/>
    <s v="PO Invoice"/>
    <m/>
    <s v="https://nww.einvoice-prod.sbs.nhs.uk:8179/invoicepdf/52d4ea07-960b-5fbf-bd8c-df4056e06b6a"/>
    <n v="1"/>
    <n v="250"/>
    <m/>
    <s v="Planning and Business Development"/>
    <x v="1"/>
    <x v="2"/>
    <x v="1"/>
    <s v="7310 Legal / Prof Fees"/>
    <x v="0"/>
  </r>
  <r>
    <s v="E35930"/>
    <s v="7310"/>
    <s v="00000"/>
    <s v="00000"/>
    <s v="000000"/>
    <s v="Estates &amp; Facilities"/>
    <s v="Legal / Prof Fees"/>
    <s v="Default"/>
    <s v="Default"/>
    <s v="Default"/>
    <n v="900"/>
    <d v="2020-11-01T00:00:00"/>
    <s v="Purchase Invoices"/>
    <s v="Payables"/>
    <s v="Journal Import 94965718:"/>
    <s v="Payables A 19678784 94965718"/>
    <s v="NOV-20 Purchase Invoices GBP"/>
    <d v="2020-11-26T00:00:00"/>
    <s v="SSCREPMAN,"/>
    <n v="35"/>
    <s v="Journal Import Created"/>
    <x v="0"/>
    <n v="471084"/>
    <d v="2020-08-18T00:00:00"/>
    <n v="165088376"/>
    <m/>
    <s v="PO Invoice"/>
    <m/>
    <s v="https://nww.einvoice-prod.sbs.nhs.uk:8179/invoicepdf/d86c3a68-3b56-5388-bfa4-53f074bf7ce7"/>
    <n v="1"/>
    <n v="450"/>
    <m/>
    <s v="Planning and Business Development"/>
    <x v="1"/>
    <x v="2"/>
    <x v="1"/>
    <s v="7310 Legal / Prof Fees"/>
    <x v="0"/>
  </r>
  <r>
    <s v="E35930"/>
    <s v="7310"/>
    <s v="00000"/>
    <s v="00000"/>
    <s v="000000"/>
    <s v="Estates &amp; Facilities"/>
    <s v="Legal / Prof Fees"/>
    <s v="Default"/>
    <s v="Default"/>
    <s v="Default"/>
    <n v="-208"/>
    <d v="2020-11-01T00:00:00"/>
    <s v="Purchase Invoices"/>
    <s v="Payables"/>
    <s v="Journal Import 94965718:"/>
    <s v="Payables A 19678784 94965718"/>
    <s v="NOV-20 Purchase Invoices GBP"/>
    <d v="2020-11-26T00:00:00"/>
    <s v="SSCREPMAN,"/>
    <n v="36"/>
    <s v="Journal Import Created"/>
    <x v="0"/>
    <n v="465169"/>
    <d v="2020-06-15T00:00:00"/>
    <n v="165088376"/>
    <m/>
    <s v="PO Invoice"/>
    <m/>
    <s v="https://nww.einvoice-prod.sbs.nhs.uk:8179/invoicepdf/52d4ea07-960b-5fbf-bd8c-df4056e06b6a"/>
    <n v="1"/>
    <n v="-208"/>
    <m/>
    <s v="Planning and Business Development"/>
    <x v="1"/>
    <x v="2"/>
    <x v="1"/>
    <s v="7310 Legal / Prof Fees"/>
    <x v="0"/>
  </r>
  <r>
    <s v="E35930"/>
    <s v="7310"/>
    <s v="00000"/>
    <s v="00000"/>
    <s v="000000"/>
    <s v="Estates &amp; Facilities"/>
    <s v="Legal / Prof Fees"/>
    <s v="Default"/>
    <s v="Default"/>
    <s v="Default"/>
    <n v="-450"/>
    <d v="2020-11-01T00:00:00"/>
    <s v="Purchase Invoices"/>
    <s v="Payables"/>
    <s v="Journal Import 94965718:"/>
    <s v="Payables A 19678784 94965718"/>
    <s v="NOV-20 Purchase Invoices GBP"/>
    <d v="2020-11-26T00:00:00"/>
    <s v="SSCREPMAN,"/>
    <n v="36"/>
    <s v="Journal Import Created"/>
    <x v="0"/>
    <n v="471084"/>
    <d v="2020-08-18T00:00:00"/>
    <n v="165088376"/>
    <m/>
    <s v="PO Invoice"/>
    <m/>
    <s v="https://nww.einvoice-prod.sbs.nhs.uk:8179/invoicepdf/d86c3a68-3b56-5388-bfa4-53f074bf7ce7"/>
    <n v="1"/>
    <n v="-450"/>
    <m/>
    <s v="Planning and Business Development"/>
    <x v="1"/>
    <x v="2"/>
    <x v="1"/>
    <s v="7310 Legal / Prof Fees"/>
    <x v="0"/>
  </r>
  <r>
    <s v="E35930"/>
    <s v="7310"/>
    <s v="00000"/>
    <s v="00000"/>
    <s v="000000"/>
    <s v="Estates &amp; Facilities"/>
    <s v="Legal / Prof Fees"/>
    <s v="Default"/>
    <s v="Default"/>
    <s v="Default"/>
    <n v="1056"/>
    <d v="2020-11-01T00:00:00"/>
    <s v="Purchase Invoices"/>
    <s v="Payables"/>
    <s v="Journal Import 95012257:"/>
    <s v="Payables A 19686821 95012257"/>
    <s v="NOV-20 Purchase Invoices GBP"/>
    <d v="2020-11-27T00:00:00"/>
    <s v="SSCREPMAN,"/>
    <n v="33"/>
    <s v="Journal Import Created"/>
    <x v="0"/>
    <n v="462334"/>
    <d v="2020-05-14T00:00:00"/>
    <n v="165088380"/>
    <m/>
    <s v="PO Invoice"/>
    <m/>
    <s v="https://nww.einvoice-prod.sbs.nhs.uk:8179/invoicepdf/7bfe7a23-4416-57b9-b224-232f2307900b"/>
    <n v="1"/>
    <n v="528"/>
    <m/>
    <s v="Planning and Business Development"/>
    <x v="1"/>
    <x v="2"/>
    <x v="1"/>
    <s v="7310 Legal / Prof Fees"/>
    <x v="0"/>
  </r>
  <r>
    <s v="E35930"/>
    <s v="7310"/>
    <s v="00000"/>
    <s v="00000"/>
    <s v="000000"/>
    <s v="Estates &amp; Facilities"/>
    <s v="Legal / Prof Fees"/>
    <s v="Default"/>
    <s v="Default"/>
    <s v="Default"/>
    <n v="150"/>
    <d v="2020-11-01T00:00:00"/>
    <s v="Purchase Invoices"/>
    <s v="Payables"/>
    <s v="Journal Import 95012257:"/>
    <s v="Payables A 19686821 95012257"/>
    <s v="NOV-20 Purchase Invoices GBP"/>
    <d v="2020-11-27T00:00:00"/>
    <s v="SSCREPMAN,"/>
    <n v="33"/>
    <s v="Journal Import Created"/>
    <x v="0"/>
    <n v="465178"/>
    <d v="2020-06-15T00:00:00"/>
    <n v="165088380"/>
    <m/>
    <s v="PO Invoice"/>
    <m/>
    <s v="https://nww.einvoice-prod.sbs.nhs.uk:8179/invoicepdf/766a9172-8c08-5e26-b37b-6191ffd342b8"/>
    <n v="1"/>
    <n v="75"/>
    <m/>
    <s v="Planning and Business Development"/>
    <x v="1"/>
    <x v="2"/>
    <x v="1"/>
    <s v="7310 Legal / Prof Fees"/>
    <x v="0"/>
  </r>
  <r>
    <s v="E35930"/>
    <s v="7310"/>
    <s v="00000"/>
    <s v="00000"/>
    <s v="000000"/>
    <s v="Estates &amp; Facilities"/>
    <s v="Legal / Prof Fees"/>
    <s v="Default"/>
    <s v="Default"/>
    <s v="Default"/>
    <n v="2597"/>
    <d v="2020-11-01T00:00:00"/>
    <s v="Purchase Invoices"/>
    <s v="Payables"/>
    <s v="Journal Import 95012257:"/>
    <s v="Payables A 19686821 95012257"/>
    <s v="NOV-20 Purchase Invoices GBP"/>
    <d v="2020-11-27T00:00:00"/>
    <s v="SSCREPMAN,"/>
    <n v="33"/>
    <s v="Journal Import Created"/>
    <x v="0"/>
    <n v="467945"/>
    <d v="2020-07-15T00:00:00"/>
    <n v="165088376"/>
    <m/>
    <s v="PO Invoice"/>
    <m/>
    <s v="https://nww.einvoice-prod.sbs.nhs.uk:8179/invoicepdf/9635a118-bcc5-59d4-a719-0dccc30889d2"/>
    <n v="1"/>
    <n v="1299"/>
    <m/>
    <s v="Planning and Business Development"/>
    <x v="1"/>
    <x v="2"/>
    <x v="1"/>
    <s v="7310 Legal / Prof Fees"/>
    <x v="0"/>
  </r>
  <r>
    <s v="E35930"/>
    <s v="7310"/>
    <s v="00000"/>
    <s v="00000"/>
    <s v="000000"/>
    <s v="Estates &amp; Facilities"/>
    <s v="Legal / Prof Fees"/>
    <s v="Default"/>
    <s v="Default"/>
    <s v="Default"/>
    <n v="118"/>
    <d v="2020-11-01T00:00:00"/>
    <s v="Purchase Invoices"/>
    <s v="Payables"/>
    <s v="Journal Import 95012257:"/>
    <s v="Payables A 19686821 95012257"/>
    <s v="NOV-20 Purchase Invoices GBP"/>
    <d v="2020-11-27T00:00:00"/>
    <s v="SSCREPMAN,"/>
    <n v="33"/>
    <s v="Journal Import Created"/>
    <x v="0"/>
    <n v="467948"/>
    <d v="2020-07-15T00:00:00"/>
    <n v="165088380"/>
    <m/>
    <s v="PO Invoice"/>
    <m/>
    <s v="https://nww.einvoice-prod.sbs.nhs.uk:8179/invoicepdf/8816942e-b634-5eda-a2c1-d92cfb1782dc"/>
    <n v="1"/>
    <n v="59"/>
    <m/>
    <s v="Planning and Business Development"/>
    <x v="1"/>
    <x v="2"/>
    <x v="1"/>
    <s v="7310 Legal / Prof Fees"/>
    <x v="0"/>
  </r>
  <r>
    <s v="E35930"/>
    <s v="7310"/>
    <s v="00000"/>
    <s v="00000"/>
    <s v="000000"/>
    <s v="Estates &amp; Facilities"/>
    <s v="Legal / Prof Fees"/>
    <s v="Default"/>
    <s v="Default"/>
    <s v="Default"/>
    <n v="2946"/>
    <d v="2020-11-01T00:00:00"/>
    <s v="Purchase Invoices"/>
    <s v="Payables"/>
    <s v="Journal Import 95012257:"/>
    <s v="Payables A 19686821 95012257"/>
    <s v="NOV-20 Purchase Invoices GBP"/>
    <d v="2020-11-27T00:00:00"/>
    <s v="SSCREPMAN,"/>
    <n v="33"/>
    <s v="Journal Import Created"/>
    <x v="0"/>
    <n v="467952"/>
    <d v="2020-07-15T00:00:00"/>
    <n v="165088379"/>
    <m/>
    <s v="PO Invoice"/>
    <m/>
    <s v="https://nww.einvoice-prod.sbs.nhs.uk:8179/invoicepdf/d9162625-b0cb-5435-bddd-2c2be9822c61"/>
    <n v="1"/>
    <n v="1473"/>
    <m/>
    <s v="Planning and Business Development"/>
    <x v="1"/>
    <x v="2"/>
    <x v="1"/>
    <s v="7310 Legal / Prof Fees"/>
    <x v="0"/>
  </r>
  <r>
    <s v="E35930"/>
    <s v="7310"/>
    <s v="00000"/>
    <s v="00000"/>
    <s v="000000"/>
    <s v="Estates &amp; Facilities"/>
    <s v="Legal / Prof Fees"/>
    <s v="Default"/>
    <s v="Default"/>
    <s v="Default"/>
    <n v="500"/>
    <d v="2020-11-01T00:00:00"/>
    <s v="Purchase Invoices"/>
    <s v="Payables"/>
    <s v="Journal Import 95012257:"/>
    <s v="Payables A 19686821 95012257"/>
    <s v="NOV-20 Purchase Invoices GBP"/>
    <d v="2020-11-27T00:00:00"/>
    <s v="SSCREPMAN,"/>
    <n v="33"/>
    <s v="Journal Import Created"/>
    <x v="0"/>
    <n v="471097"/>
    <d v="2020-08-18T00:00:00"/>
    <n v="165088379"/>
    <m/>
    <s v="PO Invoice"/>
    <m/>
    <s v="https://nww.einvoice-prod.sbs.nhs.uk:8179/invoicepdf/24467bfd-d897-5053-a7e0-65cad5903ef8"/>
    <n v="1"/>
    <n v="250"/>
    <m/>
    <s v="Planning and Business Development"/>
    <x v="1"/>
    <x v="2"/>
    <x v="1"/>
    <s v="7310 Legal / Prof Fees"/>
    <x v="0"/>
  </r>
  <r>
    <s v="E35930"/>
    <s v="7310"/>
    <s v="00000"/>
    <s v="00000"/>
    <s v="000000"/>
    <s v="Estates &amp; Facilities"/>
    <s v="Legal / Prof Fees"/>
    <s v="Default"/>
    <s v="Default"/>
    <s v="Default"/>
    <n v="891"/>
    <d v="2020-11-01T00:00:00"/>
    <s v="Purchase Invoices"/>
    <s v="Payables"/>
    <s v="Journal Import 95012257:"/>
    <s v="Payables A 19686821 95012257"/>
    <s v="NOV-20 Purchase Invoices GBP"/>
    <d v="2020-11-27T00:00:00"/>
    <s v="SSCREPMAN,"/>
    <n v="33"/>
    <s v="Journal Import Created"/>
    <x v="0"/>
    <n v="474463"/>
    <d v="2020-09-23T00:00:00"/>
    <n v="165088378"/>
    <m/>
    <s v="PO Invoice"/>
    <m/>
    <s v="https://nww.einvoice-prod.sbs.nhs.uk:8179/invoicepdf/30f69dce-cac1-5c9c-b715-5fde4e75d6b6"/>
    <n v="1"/>
    <n v="446"/>
    <m/>
    <s v="Planning and Business Development"/>
    <x v="1"/>
    <x v="2"/>
    <x v="1"/>
    <s v="7310 Legal / Prof Fees"/>
    <x v="0"/>
  </r>
  <r>
    <s v="E35930"/>
    <s v="7310"/>
    <s v="00000"/>
    <s v="00000"/>
    <s v="000000"/>
    <s v="Estates &amp; Facilities"/>
    <s v="Legal / Prof Fees"/>
    <s v="Default"/>
    <s v="Default"/>
    <s v="Default"/>
    <n v="260"/>
    <d v="2020-11-01T00:00:00"/>
    <s v="Purchase Invoices"/>
    <s v="Payables"/>
    <s v="Journal Import 95012257:"/>
    <s v="Payables A 19686821 95012257"/>
    <s v="NOV-20 Purchase Invoices GBP"/>
    <d v="2020-11-27T00:00:00"/>
    <s v="SSCREPMAN,"/>
    <n v="33"/>
    <s v="Journal Import Created"/>
    <x v="0"/>
    <n v="476890"/>
    <d v="2020-10-14T00:00:00"/>
    <n v="165088379"/>
    <m/>
    <s v="PO Invoice"/>
    <m/>
    <s v="https://nww.einvoice-prod.sbs.nhs.uk:8179/invoicepdf/05b1cb01-63bd-5285-a0f1-d0b96c9d6f19"/>
    <n v="1"/>
    <n v="130"/>
    <m/>
    <s v="Planning and Business Development"/>
    <x v="1"/>
    <x v="2"/>
    <x v="1"/>
    <s v="7310 Legal / Prof Fees"/>
    <x v="0"/>
  </r>
  <r>
    <s v="E35930"/>
    <s v="7310"/>
    <s v="00000"/>
    <s v="00000"/>
    <s v="000000"/>
    <s v="Estates &amp; Facilities"/>
    <s v="Legal / Prof Fees"/>
    <s v="Default"/>
    <s v="Default"/>
    <s v="Default"/>
    <n v="-528"/>
    <d v="2020-11-01T00:00:00"/>
    <s v="Purchase Invoices"/>
    <s v="Payables"/>
    <s v="Journal Import 95012257:"/>
    <s v="Payables A 19686821 95012257"/>
    <s v="NOV-20 Purchase Invoices GBP"/>
    <d v="2020-11-27T00:00:00"/>
    <s v="SSCREPMAN,"/>
    <n v="34"/>
    <s v="Journal Import Created"/>
    <x v="0"/>
    <n v="462334"/>
    <d v="2020-05-14T00:00:00"/>
    <n v="165088380"/>
    <m/>
    <s v="PO Invoice"/>
    <m/>
    <s v="https://nww.einvoice-prod.sbs.nhs.uk:8179/invoicepdf/7bfe7a23-4416-57b9-b224-232f2307900b"/>
    <n v="1"/>
    <n v="-528"/>
    <m/>
    <s v="Planning and Business Development"/>
    <x v="1"/>
    <x v="2"/>
    <x v="1"/>
    <s v="7310 Legal / Prof Fees"/>
    <x v="0"/>
  </r>
  <r>
    <s v="E35930"/>
    <s v="7310"/>
    <s v="00000"/>
    <s v="00000"/>
    <s v="000000"/>
    <s v="Estates &amp; Facilities"/>
    <s v="Legal / Prof Fees"/>
    <s v="Default"/>
    <s v="Default"/>
    <s v="Default"/>
    <n v="-75"/>
    <d v="2020-11-01T00:00:00"/>
    <s v="Purchase Invoices"/>
    <s v="Payables"/>
    <s v="Journal Import 95012257:"/>
    <s v="Payables A 19686821 95012257"/>
    <s v="NOV-20 Purchase Invoices GBP"/>
    <d v="2020-11-27T00:00:00"/>
    <s v="SSCREPMAN,"/>
    <n v="34"/>
    <s v="Journal Import Created"/>
    <x v="0"/>
    <n v="465178"/>
    <d v="2020-06-15T00:00:00"/>
    <n v="165088380"/>
    <m/>
    <s v="PO Invoice"/>
    <m/>
    <s v="https://nww.einvoice-prod.sbs.nhs.uk:8179/invoicepdf/766a9172-8c08-5e26-b37b-6191ffd342b8"/>
    <n v="1"/>
    <n v="-75"/>
    <m/>
    <s v="Planning and Business Development"/>
    <x v="1"/>
    <x v="2"/>
    <x v="1"/>
    <s v="7310 Legal / Prof Fees"/>
    <x v="0"/>
  </r>
  <r>
    <s v="E35930"/>
    <s v="7310"/>
    <s v="00000"/>
    <s v="00000"/>
    <s v="000000"/>
    <s v="Estates &amp; Facilities"/>
    <s v="Legal / Prof Fees"/>
    <s v="Default"/>
    <s v="Default"/>
    <s v="Default"/>
    <n v="-1298.5"/>
    <d v="2020-11-01T00:00:00"/>
    <s v="Purchase Invoices"/>
    <s v="Payables"/>
    <s v="Journal Import 95012257:"/>
    <s v="Payables A 19686821 95012257"/>
    <s v="NOV-20 Purchase Invoices GBP"/>
    <d v="2020-11-27T00:00:00"/>
    <s v="SSCREPMAN,"/>
    <n v="34"/>
    <s v="Journal Import Created"/>
    <x v="0"/>
    <n v="467945"/>
    <d v="2020-07-15T00:00:00"/>
    <n v="165088376"/>
    <m/>
    <s v="PO Invoice"/>
    <m/>
    <s v="https://nww.einvoice-prod.sbs.nhs.uk:8179/invoicepdf/9635a118-bcc5-59d4-a719-0dccc30889d2"/>
    <n v="1"/>
    <n v="-1299"/>
    <m/>
    <s v="Planning and Business Development"/>
    <x v="1"/>
    <x v="2"/>
    <x v="1"/>
    <s v="7310 Legal / Prof Fees"/>
    <x v="0"/>
  </r>
  <r>
    <s v="E35930"/>
    <s v="7310"/>
    <s v="00000"/>
    <s v="00000"/>
    <s v="000000"/>
    <s v="Estates &amp; Facilities"/>
    <s v="Legal / Prof Fees"/>
    <s v="Default"/>
    <s v="Default"/>
    <s v="Default"/>
    <n v="-59"/>
    <d v="2020-11-01T00:00:00"/>
    <s v="Purchase Invoices"/>
    <s v="Payables"/>
    <s v="Journal Import 95012257:"/>
    <s v="Payables A 19686821 95012257"/>
    <s v="NOV-20 Purchase Invoices GBP"/>
    <d v="2020-11-27T00:00:00"/>
    <s v="SSCREPMAN,"/>
    <n v="34"/>
    <s v="Journal Import Created"/>
    <x v="0"/>
    <n v="467948"/>
    <d v="2020-07-15T00:00:00"/>
    <n v="165088380"/>
    <m/>
    <s v="PO Invoice"/>
    <m/>
    <s v="https://nww.einvoice-prod.sbs.nhs.uk:8179/invoicepdf/8816942e-b634-5eda-a2c1-d92cfb1782dc"/>
    <n v="1"/>
    <n v="-59"/>
    <m/>
    <s v="Planning and Business Development"/>
    <x v="1"/>
    <x v="2"/>
    <x v="1"/>
    <s v="7310 Legal / Prof Fees"/>
    <x v="0"/>
  </r>
  <r>
    <s v="E35930"/>
    <s v="7310"/>
    <s v="00000"/>
    <s v="00000"/>
    <s v="000000"/>
    <s v="Estates &amp; Facilities"/>
    <s v="Legal / Prof Fees"/>
    <s v="Default"/>
    <s v="Default"/>
    <s v="Default"/>
    <n v="-1473"/>
    <d v="2020-11-01T00:00:00"/>
    <s v="Purchase Invoices"/>
    <s v="Payables"/>
    <s v="Journal Import 95012257:"/>
    <s v="Payables A 19686821 95012257"/>
    <s v="NOV-20 Purchase Invoices GBP"/>
    <d v="2020-11-27T00:00:00"/>
    <s v="SSCREPMAN,"/>
    <n v="34"/>
    <s v="Journal Import Created"/>
    <x v="0"/>
    <n v="467952"/>
    <d v="2020-07-15T00:00:00"/>
    <n v="165088379"/>
    <m/>
    <s v="PO Invoice"/>
    <m/>
    <s v="https://nww.einvoice-prod.sbs.nhs.uk:8179/invoicepdf/d9162625-b0cb-5435-bddd-2c2be9822c61"/>
    <n v="1"/>
    <n v="-1473"/>
    <m/>
    <s v="Planning and Business Development"/>
    <x v="1"/>
    <x v="2"/>
    <x v="1"/>
    <s v="7310 Legal / Prof Fees"/>
    <x v="0"/>
  </r>
  <r>
    <s v="E35930"/>
    <s v="7310"/>
    <s v="00000"/>
    <s v="00000"/>
    <s v="000000"/>
    <s v="Estates &amp; Facilities"/>
    <s v="Legal / Prof Fees"/>
    <s v="Default"/>
    <s v="Default"/>
    <s v="Default"/>
    <n v="-250"/>
    <d v="2020-11-01T00:00:00"/>
    <s v="Purchase Invoices"/>
    <s v="Payables"/>
    <s v="Journal Import 95012257:"/>
    <s v="Payables A 19686821 95012257"/>
    <s v="NOV-20 Purchase Invoices GBP"/>
    <d v="2020-11-27T00:00:00"/>
    <s v="SSCREPMAN,"/>
    <n v="34"/>
    <s v="Journal Import Created"/>
    <x v="0"/>
    <n v="471097"/>
    <d v="2020-08-18T00:00:00"/>
    <n v="165088379"/>
    <m/>
    <s v="PO Invoice"/>
    <m/>
    <s v="https://nww.einvoice-prod.sbs.nhs.uk:8179/invoicepdf/24467bfd-d897-5053-a7e0-65cad5903ef8"/>
    <n v="1"/>
    <n v="-250"/>
    <m/>
    <s v="Planning and Business Development"/>
    <x v="1"/>
    <x v="2"/>
    <x v="1"/>
    <s v="7310 Legal / Prof Fees"/>
    <x v="0"/>
  </r>
  <r>
    <s v="E35930"/>
    <s v="7310"/>
    <s v="00000"/>
    <s v="00000"/>
    <s v="000000"/>
    <s v="Estates &amp; Facilities"/>
    <s v="Legal / Prof Fees"/>
    <s v="Default"/>
    <s v="Default"/>
    <s v="Default"/>
    <n v="-445.5"/>
    <d v="2020-11-01T00:00:00"/>
    <s v="Purchase Invoices"/>
    <s v="Payables"/>
    <s v="Journal Import 95012257:"/>
    <s v="Payables A 19686821 95012257"/>
    <s v="NOV-20 Purchase Invoices GBP"/>
    <d v="2020-11-27T00:00:00"/>
    <s v="SSCREPMAN,"/>
    <n v="34"/>
    <s v="Journal Import Created"/>
    <x v="0"/>
    <n v="474463"/>
    <d v="2020-09-23T00:00:00"/>
    <n v="165088378"/>
    <m/>
    <s v="PO Invoice"/>
    <m/>
    <s v="https://nww.einvoice-prod.sbs.nhs.uk:8179/invoicepdf/30f69dce-cac1-5c9c-b715-5fde4e75d6b6"/>
    <n v="1"/>
    <n v="-446"/>
    <m/>
    <s v="Planning and Business Development"/>
    <x v="1"/>
    <x v="2"/>
    <x v="1"/>
    <s v="7310 Legal / Prof Fees"/>
    <x v="0"/>
  </r>
  <r>
    <s v="E35930"/>
    <s v="7310"/>
    <s v="00000"/>
    <s v="00000"/>
    <s v="000000"/>
    <s v="Estates &amp; Facilities"/>
    <s v="Legal / Prof Fees"/>
    <s v="Default"/>
    <s v="Default"/>
    <s v="Default"/>
    <n v="-130"/>
    <d v="2020-11-01T00:00:00"/>
    <s v="Purchase Invoices"/>
    <s v="Payables"/>
    <s v="Journal Import 95012257:"/>
    <s v="Payables A 19686821 95012257"/>
    <s v="NOV-20 Purchase Invoices GBP"/>
    <d v="2020-11-27T00:00:00"/>
    <s v="SSCREPMAN,"/>
    <n v="34"/>
    <s v="Journal Import Created"/>
    <x v="0"/>
    <n v="476890"/>
    <d v="2020-10-14T00:00:00"/>
    <n v="165088379"/>
    <m/>
    <s v="PO Invoice"/>
    <m/>
    <s v="https://nww.einvoice-prod.sbs.nhs.uk:8179/invoicepdf/05b1cb01-63bd-5285-a0f1-d0b96c9d6f19"/>
    <n v="1"/>
    <n v="-130"/>
    <m/>
    <s v="Planning and Business Development"/>
    <x v="1"/>
    <x v="2"/>
    <x v="1"/>
    <s v="7310 Legal / Prof Fees"/>
    <x v="0"/>
  </r>
  <r>
    <s v="E35930"/>
    <s v="7310"/>
    <s v="00000"/>
    <s v="00000"/>
    <s v="000000"/>
    <s v="Estates &amp; Facilities"/>
    <s v="Legal / Prof Fees"/>
    <s v="Default"/>
    <s v="Default"/>
    <s v="Default"/>
    <n v="112"/>
    <d v="2020-11-01T00:00:00"/>
    <s v="Purchase Invoices"/>
    <s v="Payables"/>
    <s v="Journal Import 95040938:"/>
    <s v="Payables A 19692597 95040938"/>
    <s v="NOV-20 Purchase Invoices GBP"/>
    <d v="2020-11-28T00:00:00"/>
    <s v="SSCREPMAN,"/>
    <n v="6"/>
    <s v="Journal Import Created"/>
    <x v="0"/>
    <n v="476887"/>
    <d v="2020-10-14T00:00:00"/>
    <n v="165088383"/>
    <m/>
    <s v="PO Invoice"/>
    <m/>
    <s v="https://nww.einvoice-prod.sbs.nhs.uk:8179/invoicepdf/4e8b33d8-6750-5ff4-ba6a-9269196b8af4"/>
    <n v="1"/>
    <n v="112"/>
    <m/>
    <s v="Planning and Business Development"/>
    <x v="1"/>
    <x v="2"/>
    <x v="1"/>
    <s v="7310 Legal / Prof Fees"/>
    <x v="0"/>
  </r>
  <r>
    <s v="E35930"/>
    <s v="7310"/>
    <s v="00000"/>
    <s v="00000"/>
    <s v="000000"/>
    <s v="Estates &amp; Facilities"/>
    <s v="Legal / Prof Fees"/>
    <s v="Default"/>
    <s v="Default"/>
    <s v="Default"/>
    <n v="1430.4"/>
    <d v="2020-11-01T00:00:00"/>
    <s v="Purchase Invoices"/>
    <s v="Payables"/>
    <s v="Journal Import 95102039:"/>
    <s v="Payables A 19708874 95102039"/>
    <s v="NOV-20 Purchase Invoices GBP"/>
    <d v="2020-11-30T00:00:00"/>
    <s v="SSCREPMAN,"/>
    <n v="41"/>
    <s v="Journal Import Created"/>
    <x v="0"/>
    <s v="462330V1"/>
    <d v="2020-11-27T00:00:00"/>
    <n v="165088384"/>
    <m/>
    <s v="PO Invoice"/>
    <m/>
    <s v="https://nww.einvoice-prod.sbs.nhs.uk:8179/invoicepdf/3b6ffaf3-eedd-560b-bd1b-321a0bc80c68"/>
    <n v="1"/>
    <n v="715"/>
    <m/>
    <s v="Planning and Business Development"/>
    <x v="1"/>
    <x v="2"/>
    <x v="1"/>
    <s v="7310 Legal / Prof Fees"/>
    <x v="0"/>
  </r>
  <r>
    <s v="E35930"/>
    <s v="7310"/>
    <s v="00000"/>
    <s v="00000"/>
    <s v="000000"/>
    <s v="Estates &amp; Facilities"/>
    <s v="Legal / Prof Fees"/>
    <s v="Default"/>
    <s v="Default"/>
    <s v="Default"/>
    <n v="626.4"/>
    <d v="2020-11-01T00:00:00"/>
    <s v="Purchase Invoices"/>
    <s v="Payables"/>
    <s v="Journal Import 95102039:"/>
    <s v="Payables A 19708874 95102039"/>
    <s v="NOV-20 Purchase Invoices GBP"/>
    <d v="2020-11-30T00:00:00"/>
    <s v="SSCREPMAN,"/>
    <n v="41"/>
    <s v="Journal Import Created"/>
    <x v="0"/>
    <s v="465166V1"/>
    <d v="2020-06-15T00:00:00"/>
    <n v="165088384"/>
    <m/>
    <s v="PO Invoice"/>
    <m/>
    <s v="https://nww.einvoice-prod.sbs.nhs.uk:8179/invoicepdf/b7bff234-f13c-59b1-a524-fca68f5307cd"/>
    <n v="1"/>
    <n v="313"/>
    <m/>
    <s v="Planning and Business Development"/>
    <x v="1"/>
    <x v="2"/>
    <x v="1"/>
    <s v="7310 Legal / Prof Fees"/>
    <x v="0"/>
  </r>
  <r>
    <s v="E35930"/>
    <s v="7310"/>
    <s v="00000"/>
    <s v="00000"/>
    <s v="000000"/>
    <s v="Estates &amp; Facilities"/>
    <s v="Legal / Prof Fees"/>
    <s v="Default"/>
    <s v="Default"/>
    <s v="Default"/>
    <n v="114.4"/>
    <d v="2020-11-01T00:00:00"/>
    <s v="Purchase Invoices"/>
    <s v="Payables"/>
    <s v="Journal Import 95102039:"/>
    <s v="Payables A 19708874 95102039"/>
    <s v="NOV-20 Purchase Invoices GBP"/>
    <d v="2020-11-30T00:00:00"/>
    <s v="SSCREPMAN,"/>
    <n v="41"/>
    <s v="Journal Import Created"/>
    <x v="0"/>
    <s v="467944V1"/>
    <d v="2020-07-15T00:00:00"/>
    <n v="165088384"/>
    <m/>
    <s v="PO Invoice"/>
    <m/>
    <s v="https://nww.einvoice-prod.sbs.nhs.uk:8179/invoicepdf/11be07b5-f9ee-56e7-98f1-0d786fd9b44c"/>
    <n v="1"/>
    <n v="57"/>
    <m/>
    <s v="Planning and Business Development"/>
    <x v="1"/>
    <x v="2"/>
    <x v="1"/>
    <s v="7310 Legal / Prof Fees"/>
    <x v="0"/>
  </r>
  <r>
    <s v="E35930"/>
    <s v="7310"/>
    <s v="00000"/>
    <s v="00000"/>
    <s v="000000"/>
    <s v="Estates &amp; Facilities"/>
    <s v="Legal / Prof Fees"/>
    <s v="Default"/>
    <s v="Default"/>
    <s v="Default"/>
    <n v="112"/>
    <d v="2020-11-01T00:00:00"/>
    <s v="Purchase Invoices"/>
    <s v="Payables"/>
    <s v="Journal Import 95102039:"/>
    <s v="Payables A 19708874 95102039"/>
    <s v="NOV-20 Purchase Invoices GBP"/>
    <d v="2020-11-30T00:00:00"/>
    <s v="SSCREPMAN,"/>
    <n v="41"/>
    <s v="Journal Import Created"/>
    <x v="0"/>
    <n v="476887"/>
    <d v="2020-10-14T00:00:00"/>
    <n v="165088383"/>
    <m/>
    <s v="PO Invoice"/>
    <m/>
    <s v="https://nww.einvoice-prod.sbs.nhs.uk:8179/invoicepdf/4e8b33d8-6750-5ff4-ba6a-9269196b8af4"/>
    <n v="1"/>
    <n v="112"/>
    <m/>
    <s v="Planning and Business Development"/>
    <x v="1"/>
    <x v="2"/>
    <x v="1"/>
    <s v="7310 Legal / Prof Fees"/>
    <x v="0"/>
  </r>
  <r>
    <s v="E35930"/>
    <s v="7310"/>
    <s v="00000"/>
    <s v="00000"/>
    <s v="000000"/>
    <s v="Estates &amp; Facilities"/>
    <s v="Legal / Prof Fees"/>
    <s v="Default"/>
    <s v="Default"/>
    <s v="Default"/>
    <n v="570"/>
    <d v="2020-11-01T00:00:00"/>
    <s v="Purchase Invoices"/>
    <s v="Payables"/>
    <s v="Journal Import 95102039:"/>
    <s v="Payables A 19708874 95102039"/>
    <s v="NOV-20 Purchase Invoices GBP"/>
    <d v="2020-11-30T00:00:00"/>
    <s v="SSCREPMAN,"/>
    <n v="41"/>
    <s v="Journal Import Created"/>
    <x v="0"/>
    <n v="476893"/>
    <d v="2020-10-14T00:00:00"/>
    <n v="165088378"/>
    <m/>
    <s v="PO Invoice"/>
    <m/>
    <s v="https://nww.einvoice-prod.sbs.nhs.uk:8179/invoicepdf/a4a5fc0f-ef68-502c-a8ea-c60f74abca11"/>
    <n v="1"/>
    <n v="190"/>
    <m/>
    <s v="Planning and Business Development"/>
    <x v="1"/>
    <x v="2"/>
    <x v="1"/>
    <s v="7310 Legal / Prof Fees"/>
    <x v="0"/>
  </r>
  <r>
    <s v="E35930"/>
    <s v="7310"/>
    <s v="00000"/>
    <s v="00000"/>
    <s v="000000"/>
    <s v="Estates &amp; Facilities"/>
    <s v="Legal / Prof Fees"/>
    <s v="Default"/>
    <s v="Default"/>
    <s v="Default"/>
    <n v="-715.2"/>
    <d v="2020-11-01T00:00:00"/>
    <s v="Purchase Invoices"/>
    <s v="Payables"/>
    <s v="Journal Import 95102039:"/>
    <s v="Payables A 19708874 95102039"/>
    <s v="NOV-20 Purchase Invoices GBP"/>
    <d v="2020-11-30T00:00:00"/>
    <s v="SSCREPMAN,"/>
    <n v="42"/>
    <s v="Journal Import Created"/>
    <x v="0"/>
    <s v="462330V1"/>
    <d v="2020-11-27T00:00:00"/>
    <n v="165088384"/>
    <m/>
    <s v="PO Invoice"/>
    <m/>
    <s v="https://nww.einvoice-prod.sbs.nhs.uk:8179/invoicepdf/3b6ffaf3-eedd-560b-bd1b-321a0bc80c68"/>
    <n v="1"/>
    <n v="-715"/>
    <m/>
    <s v="Planning and Business Development"/>
    <x v="1"/>
    <x v="2"/>
    <x v="1"/>
    <s v="7310 Legal / Prof Fees"/>
    <x v="0"/>
  </r>
  <r>
    <s v="E35930"/>
    <s v="7310"/>
    <s v="00000"/>
    <s v="00000"/>
    <s v="000000"/>
    <s v="Estates &amp; Facilities"/>
    <s v="Legal / Prof Fees"/>
    <s v="Default"/>
    <s v="Default"/>
    <s v="Default"/>
    <n v="-313.2"/>
    <d v="2020-11-01T00:00:00"/>
    <s v="Purchase Invoices"/>
    <s v="Payables"/>
    <s v="Journal Import 95102039:"/>
    <s v="Payables A 19708874 95102039"/>
    <s v="NOV-20 Purchase Invoices GBP"/>
    <d v="2020-11-30T00:00:00"/>
    <s v="SSCREPMAN,"/>
    <n v="42"/>
    <s v="Journal Import Created"/>
    <x v="0"/>
    <s v="465166V1"/>
    <d v="2020-06-15T00:00:00"/>
    <n v="165088384"/>
    <m/>
    <s v="PO Invoice"/>
    <m/>
    <s v="https://nww.einvoice-prod.sbs.nhs.uk:8179/invoicepdf/b7bff234-f13c-59b1-a524-fca68f5307cd"/>
    <n v="1"/>
    <n v="-313"/>
    <m/>
    <s v="Planning and Business Development"/>
    <x v="1"/>
    <x v="2"/>
    <x v="1"/>
    <s v="7310 Legal / Prof Fees"/>
    <x v="0"/>
  </r>
  <r>
    <s v="E35930"/>
    <s v="7310"/>
    <s v="00000"/>
    <s v="00000"/>
    <s v="000000"/>
    <s v="Estates &amp; Facilities"/>
    <s v="Legal / Prof Fees"/>
    <s v="Default"/>
    <s v="Default"/>
    <s v="Default"/>
    <n v="-57.2"/>
    <d v="2020-11-01T00:00:00"/>
    <s v="Purchase Invoices"/>
    <s v="Payables"/>
    <s v="Journal Import 95102039:"/>
    <s v="Payables A 19708874 95102039"/>
    <s v="NOV-20 Purchase Invoices GBP"/>
    <d v="2020-11-30T00:00:00"/>
    <s v="SSCREPMAN,"/>
    <n v="42"/>
    <s v="Journal Import Created"/>
    <x v="0"/>
    <s v="467944V1"/>
    <d v="2020-07-15T00:00:00"/>
    <n v="165088384"/>
    <m/>
    <s v="PO Invoice"/>
    <m/>
    <s v="https://nww.einvoice-prod.sbs.nhs.uk:8179/invoicepdf/11be07b5-f9ee-56e7-98f1-0d786fd9b44c"/>
    <n v="1"/>
    <n v="-57"/>
    <m/>
    <s v="Planning and Business Development"/>
    <x v="1"/>
    <x v="2"/>
    <x v="1"/>
    <s v="7310 Legal / Prof Fees"/>
    <x v="0"/>
  </r>
  <r>
    <s v="E35930"/>
    <s v="7310"/>
    <s v="00000"/>
    <s v="00000"/>
    <s v="000000"/>
    <s v="Estates &amp; Facilities"/>
    <s v="Legal / Prof Fees"/>
    <s v="Default"/>
    <s v="Default"/>
    <s v="Default"/>
    <n v="-112"/>
    <d v="2020-11-01T00:00:00"/>
    <s v="Purchase Invoices"/>
    <s v="Payables"/>
    <s v="Journal Import 95102039:"/>
    <s v="Payables A 19708874 95102039"/>
    <s v="NOV-20 Purchase Invoices GBP"/>
    <d v="2020-11-30T00:00:00"/>
    <s v="SSCREPMAN,"/>
    <n v="42"/>
    <s v="Journal Import Created"/>
    <x v="0"/>
    <n v="476887"/>
    <d v="2020-10-14T00:00:00"/>
    <n v="165088383"/>
    <m/>
    <s v="PO Invoice"/>
    <m/>
    <s v="https://nww.einvoice-prod.sbs.nhs.uk:8179/invoicepdf/4e8b33d8-6750-5ff4-ba6a-9269196b8af4"/>
    <n v="1"/>
    <n v="-112"/>
    <m/>
    <s v="Planning and Business Development"/>
    <x v="1"/>
    <x v="2"/>
    <x v="1"/>
    <s v="7310 Legal / Prof Fees"/>
    <x v="0"/>
  </r>
  <r>
    <s v="E35930"/>
    <s v="7310"/>
    <s v="00000"/>
    <s v="00000"/>
    <s v="000000"/>
    <s v="Estates &amp; Facilities"/>
    <s v="Legal / Prof Fees"/>
    <s v="Default"/>
    <s v="Default"/>
    <s v="Default"/>
    <n v="-380"/>
    <d v="2020-11-01T00:00:00"/>
    <s v="Purchase Invoices"/>
    <s v="Payables"/>
    <s v="Journal Import 95102039:"/>
    <s v="Payables A 19708874 95102039"/>
    <s v="NOV-20 Purchase Invoices GBP"/>
    <d v="2020-11-30T00:00:00"/>
    <s v="SSCREPMAN,"/>
    <n v="42"/>
    <s v="Journal Import Created"/>
    <x v="0"/>
    <n v="476893"/>
    <d v="2020-10-14T00:00:00"/>
    <n v="165088378"/>
    <m/>
    <s v="PO Invoice"/>
    <m/>
    <s v="https://nww.einvoice-prod.sbs.nhs.uk:8179/invoicepdf/a4a5fc0f-ef68-502c-a8ea-c60f74abca11"/>
    <n v="1"/>
    <n v="-190"/>
    <m/>
    <s v="Planning and Business Development"/>
    <x v="1"/>
    <x v="2"/>
    <x v="1"/>
    <s v="7310 Legal / Prof Fees"/>
    <x v="0"/>
  </r>
  <r>
    <s v="E35930"/>
    <s v="7310"/>
    <s v="00000"/>
    <s v="00000"/>
    <s v="000000"/>
    <s v="Estates &amp; Facilities"/>
    <s v="Legal / Prof Fees"/>
    <s v="Default"/>
    <s v="Default"/>
    <s v="Default"/>
    <n v="315.8"/>
    <d v="2020-11-01T00:00:00"/>
    <s v="Receiving"/>
    <s v="Cost Management"/>
    <s v="Journal Import 95114748:"/>
    <s v="Cost Management A 19709183 95114748"/>
    <s v="30-NOV-2020 Receiving GBP"/>
    <d v="2020-11-30T00:00:00"/>
    <s v="SSCREPMAN,"/>
    <n v="2459"/>
    <s v="MEDWAY AMBULANCE STATION REPORT ON TITLE - Invoice 474457"/>
    <x v="0"/>
    <n v="165088379"/>
    <d v="2020-11-30T00:00:00"/>
    <m/>
    <m/>
    <m/>
    <s v="LONDON-4"/>
    <m/>
    <m/>
    <m/>
    <m/>
    <s v="Planning and Business Development"/>
    <x v="1"/>
    <x v="2"/>
    <x v="1"/>
    <s v="7310 Legal / Prof Fees"/>
    <x v="0"/>
  </r>
  <r>
    <s v="E35930"/>
    <s v="7310"/>
    <s v="00000"/>
    <s v="00000"/>
    <s v="000000"/>
    <s v="Estates &amp; Facilities"/>
    <s v="Legal / Prof Fees"/>
    <s v="Default"/>
    <s v="Default"/>
    <s v="Default"/>
    <n v="22.4"/>
    <d v="2020-11-01T00:00:00"/>
    <s v="Receiving"/>
    <s v="Cost Management"/>
    <s v="Journal Import 95114748:"/>
    <s v="Cost Management A 19709183 95114748"/>
    <s v="30-NOV-2020 Receiving GBP"/>
    <d v="2020-11-30T00:00:00"/>
    <s v="SSCREPMAN,"/>
    <n v="2460"/>
    <s v="Battle Ambulance Station Licence to Occupy - Invoice 476887"/>
    <x v="0"/>
    <n v="165088383"/>
    <d v="2020-11-29T00:00:00"/>
    <m/>
    <m/>
    <m/>
    <s v="LONDON-4"/>
    <m/>
    <m/>
    <m/>
    <m/>
    <s v="Planning and Business Development"/>
    <x v="1"/>
    <x v="2"/>
    <x v="1"/>
    <s v="7310 Legal / Prof Fees"/>
    <x v="0"/>
  </r>
  <r>
    <s v="E35930"/>
    <s v="7310"/>
    <s v="00000"/>
    <s v="00000"/>
    <s v="000000"/>
    <s v="Estates &amp; Facilities"/>
    <s v="Legal / Prof Fees"/>
    <s v="Default"/>
    <s v="Default"/>
    <s v="Default"/>
    <n v="5375"/>
    <d v="2020-12-01T00:00:00"/>
    <s v="Accrual"/>
    <s v="Spreadsheet"/>
    <s v="M09 FBP1 Accruals - Estates"/>
    <s v="Spreadsheet A 20027425 96411151"/>
    <s v="RYD FIN CAM 2021 09 007 Accrual GBP"/>
    <d v="2021-01-05T00:00:00"/>
    <s v="RYD MCCARTHY, CAROLE"/>
    <n v="26"/>
    <s v="7310;LAKERS LLP;Accrue Estates Legal Costs M09 Dec-20"/>
    <x v="427"/>
    <m/>
    <d v="2021-01-05T00:00:00"/>
    <m/>
    <s v="7310;LAKERS LLP;Accrue Estates Legal Costs M09 Dec-20"/>
    <m/>
    <m/>
    <m/>
    <m/>
    <m/>
    <m/>
    <s v="Planning and Business Development"/>
    <x v="1"/>
    <x v="2"/>
    <x v="1"/>
    <s v="7310 Legal / Prof Fees"/>
    <x v="1"/>
  </r>
  <r>
    <s v="E35930"/>
    <s v="7310"/>
    <s v="00000"/>
    <s v="00000"/>
    <s v="000000"/>
    <s v="Estates &amp; Facilities"/>
    <s v="Legal / Prof Fees"/>
    <s v="Default"/>
    <s v="Default"/>
    <s v="Default"/>
    <n v="-5390"/>
    <d v="2020-12-01T00:00:00"/>
    <s v="Accrual"/>
    <s v="Spreadsheet"/>
    <s v="Reverses &quot;RYD FIN CAM 2021 08 008 Accrual GBP&quot; journal entry of &quot;Spreadsheet A 19720680 95164561&quot; batch from &quot;NOV-20&quot;."/>
    <s v="Reverses &quot;RYD FIN CAM 2021 08 008 Accrual GBP&quot;09-DEC-20 17:35:00 - 95487505"/>
    <s v="Reverses &quot;RYD FIN CAM 2021 08 008 Accrual GBP&quot;09-DEC-20 17:35:00"/>
    <d v="2020-12-09T00:00:00"/>
    <s v="SSCREPMAN,"/>
    <n v="30"/>
    <s v="7310;LAKERS LLP;Accrue Estates Legal Costs M08 Nov-20"/>
    <x v="428"/>
    <m/>
    <d v="2020-12-09T00:00:00"/>
    <m/>
    <s v="7310;LAKERS LLP;Accrue Estates Legal Costs M08 Nov-20"/>
    <m/>
    <m/>
    <m/>
    <m/>
    <m/>
    <m/>
    <s v="Planning and Business Development"/>
    <x v="1"/>
    <x v="2"/>
    <x v="1"/>
    <s v="7310 Legal / Prof Fees"/>
    <x v="1"/>
  </r>
  <r>
    <s v="E35930"/>
    <s v="7310"/>
    <s v="00000"/>
    <s v="00000"/>
    <s v="000000"/>
    <s v="Estates &amp; Facilities"/>
    <s v="Legal / Prof Fees"/>
    <s v="Default"/>
    <s v="Default"/>
    <s v="Default"/>
    <n v="-1350"/>
    <d v="2020-12-01T00:00:00"/>
    <s v="Adjustment"/>
    <s v="Spreadsheet"/>
    <s v="Capital M09 Adjustments"/>
    <s v="Spreadsheet A 20013936 96355805"/>
    <s v="RYD FIN RSM 2021 09 001 Adjustment GBP Adjustment GBP"/>
    <d v="2021-01-04T00:00:00"/>
    <s v="RYD MURPHY, RACHEL"/>
    <n v="34"/>
    <s v="Chawton Hill - https://nww.einvoice-prod.sbs.nhs.uk:8179/invoicepdf/9d6b7417-6294-56aa-818b-53fa3b3c3160"/>
    <x v="429"/>
    <m/>
    <d v="2021-01-04T00:00:00"/>
    <m/>
    <s v="Chawton Hill -"/>
    <m/>
    <m/>
    <s v="https://nww.einvoice-prod.sbs.nhs.uk:8179/invoicepdf/9d6b7417-6294-56aa-818b-53fa3b3c3160"/>
    <m/>
    <m/>
    <m/>
    <s v="Planning and Business Development"/>
    <x v="1"/>
    <x v="2"/>
    <x v="1"/>
    <s v="7310 Legal / Prof Fees"/>
    <x v="1"/>
  </r>
  <r>
    <s v="E35930"/>
    <s v="7310"/>
    <s v="00000"/>
    <s v="00000"/>
    <s v="000000"/>
    <s v="Estates &amp; Facilities"/>
    <s v="Legal / Prof Fees"/>
    <s v="Default"/>
    <s v="Default"/>
    <s v="Default"/>
    <n v="9"/>
    <d v="2020-12-01T00:00:00"/>
    <s v="Adjustment"/>
    <s v="Spreadsheet"/>
    <s v="SBS RYD NOV-20 VAT ADJUSTMENT JOURNAL"/>
    <s v="Spreadsheet A 19914703 95959471"/>
    <s v="SBS RYD NOV-20 VAT ADJUSTMENT JOURNAL Adjustment GBP"/>
    <d v="2020-12-22T00:00:00"/>
    <s v="SSC AHMED, MOEEN"/>
    <n v="995"/>
    <s v="CAPSTICKS SOLICITORS-471087-0-https://nww.einvoice-prod.sbs.nhs.uk:8179/invoicepdf/a16bd9f2-ca2e-581d-a502-8c345dfda845"/>
    <x v="39"/>
    <m/>
    <d v="2020-12-22T00:00:00"/>
    <m/>
    <s v="CAPSTICKS SOLICITORS-471087-0-"/>
    <m/>
    <m/>
    <s v="https://nww.einvoice-prod.sbs.nhs.uk:8179/invoicepdf/a16bd9f2-ca2e-581d-a502-8c345dfda845"/>
    <m/>
    <m/>
    <m/>
    <s v="Planning and Business Development"/>
    <x v="1"/>
    <x v="2"/>
    <x v="1"/>
    <s v="7310 Legal / Prof Fees"/>
    <x v="1"/>
  </r>
  <r>
    <s v="E35930"/>
    <s v="7310"/>
    <s v="00000"/>
    <s v="00000"/>
    <s v="000000"/>
    <s v="Estates &amp; Facilities"/>
    <s v="Legal / Prof Fees"/>
    <s v="Default"/>
    <s v="Default"/>
    <s v="Default"/>
    <n v="11.8"/>
    <d v="2020-12-01T00:00:00"/>
    <s v="Adjustment"/>
    <s v="Spreadsheet"/>
    <s v="SBS RYD NOV-20 VAT ADJUSTMENT JOURNAL"/>
    <s v="Spreadsheet A 19914703 95959471"/>
    <s v="SBS RYD NOV-20 VAT ADJUSTMENT JOURNAL Adjustment GBP"/>
    <d v="2020-12-22T00:00:00"/>
    <s v="SSC AHMED, MOEEN"/>
    <n v="996"/>
    <s v="CAPSTICKS SOLICITORS-465181-0-https://nww.einvoice-prod.sbs.nhs.uk:8179/invoicepdf/c93aeabd-5959-5184-99d4-84c61d3c4ecf"/>
    <x v="39"/>
    <m/>
    <d v="2020-12-22T00:00:00"/>
    <m/>
    <s v="CAPSTICKS SOLICITORS-465181-0-"/>
    <m/>
    <m/>
    <s v="https://nww.einvoice-prod.sbs.nhs.uk:8179/invoicepdf/c93aeabd-5959-5184-99d4-84c61d3c4ecf"/>
    <m/>
    <m/>
    <m/>
    <s v="Planning and Business Development"/>
    <x v="1"/>
    <x v="2"/>
    <x v="1"/>
    <s v="7310 Legal / Prof Fees"/>
    <x v="1"/>
  </r>
  <r>
    <s v="E35930"/>
    <s v="7310"/>
    <s v="00000"/>
    <s v="00000"/>
    <s v="000000"/>
    <s v="Estates &amp; Facilities"/>
    <s v="Legal / Prof Fees"/>
    <s v="Default"/>
    <s v="Default"/>
    <s v="Default"/>
    <n v="26.8"/>
    <d v="2020-12-01T00:00:00"/>
    <s v="Adjustment"/>
    <s v="Spreadsheet"/>
    <s v="SBS RYD NOV-20 VAT ADJUSTMENT JOURNAL"/>
    <s v="Spreadsheet A 19914703 95959471"/>
    <s v="SBS RYD NOV-20 VAT ADJUSTMENT JOURNAL Adjustment GBP"/>
    <d v="2020-12-22T00:00:00"/>
    <s v="SSC AHMED, MOEEN"/>
    <n v="997"/>
    <s v="CAPSTICKS SOLICITORS-463151-0-https://nww.einvoice-prod.sbs.nhs.uk:8179/invoicepdf/99a799fd-ab65-55bb-8bbd-3b69ec0a5698"/>
    <x v="39"/>
    <m/>
    <d v="2020-12-22T00:00:00"/>
    <m/>
    <s v="CAPSTICKS SOLICITORS-463151-0-"/>
    <m/>
    <m/>
    <s v="https://nww.einvoice-prod.sbs.nhs.uk:8179/invoicepdf/99a799fd-ab65-55bb-8bbd-3b69ec0a5698"/>
    <m/>
    <m/>
    <m/>
    <s v="Planning and Business Development"/>
    <x v="1"/>
    <x v="2"/>
    <x v="1"/>
    <s v="7310 Legal / Prof Fees"/>
    <x v="1"/>
  </r>
  <r>
    <s v="E35930"/>
    <s v="7310"/>
    <s v="00000"/>
    <s v="00000"/>
    <s v="000000"/>
    <s v="Estates &amp; Facilities"/>
    <s v="Legal / Prof Fees"/>
    <s v="Default"/>
    <s v="Default"/>
    <s v="Default"/>
    <n v="695.54"/>
    <d v="2020-12-01T00:00:00"/>
    <s v="Adjustment"/>
    <s v="Spreadsheet"/>
    <s v="SBS RYD NOV-20 VAT ADJUSTMENT JOURNAL"/>
    <s v="Spreadsheet A 19914703 95959471"/>
    <s v="SBS RYD NOV-20 VAT ADJUSTMENT JOURNAL Adjustment GBP"/>
    <d v="2020-12-22T00:00:00"/>
    <s v="SSC AHMED, MOEEN"/>
    <n v="998"/>
    <s v="CAPSTICKS SOLICITORS-458261-0-https://nww.einvoice-prod.sbs.nhs.uk:8179/invoicepdf/fe2933df-f293-521b-be65-38877d87d72a"/>
    <x v="39"/>
    <m/>
    <d v="2020-12-22T00:00:00"/>
    <m/>
    <s v="CAPSTICKS SOLICITORS-458261-0-"/>
    <m/>
    <m/>
    <s v="https://nww.einvoice-prod.sbs.nhs.uk:8179/invoicepdf/fe2933df-f293-521b-be65-38877d87d72a"/>
    <m/>
    <m/>
    <m/>
    <s v="Planning and Business Development"/>
    <x v="1"/>
    <x v="2"/>
    <x v="1"/>
    <s v="7310 Legal / Prof Fees"/>
    <x v="1"/>
  </r>
  <r>
    <s v="E35930"/>
    <s v="7310"/>
    <s v="00000"/>
    <s v="00000"/>
    <s v="000000"/>
    <s v="Estates &amp; Facilities"/>
    <s v="Legal / Prof Fees"/>
    <s v="Default"/>
    <s v="Default"/>
    <s v="Default"/>
    <n v="-24.3"/>
    <d v="2020-12-01T00:00:00"/>
    <s v="Adjustment"/>
    <s v="Spreadsheet"/>
    <s v="SBS RYD NOV-20 VAT ADJUSTMENT JOURNAL"/>
    <s v="Spreadsheet A 19914703 95959471"/>
    <s v="SBS RYD NOV-20 VAT ADJUSTMENT JOURNAL Adjustment GBP"/>
    <d v="2020-12-22T00:00:00"/>
    <s v="SSC AHMED, MOEEN"/>
    <n v="999"/>
    <s v="CAPSTICKS SOLICITORS-OR12_835-467954-24.3"/>
    <x v="39"/>
    <m/>
    <d v="2020-12-22T00:00:00"/>
    <m/>
    <s v="CAPSTICKS SOLICITORS-OR12_835-467954-24.3"/>
    <m/>
    <m/>
    <m/>
    <m/>
    <m/>
    <m/>
    <s v="Planning and Business Development"/>
    <x v="1"/>
    <x v="2"/>
    <x v="1"/>
    <s v="7310 Legal / Prof Fees"/>
    <x v="1"/>
  </r>
  <r>
    <s v="E35930"/>
    <s v="7310"/>
    <s v="00000"/>
    <s v="00000"/>
    <s v="000000"/>
    <s v="Estates &amp; Facilities"/>
    <s v="Legal / Prof Fees"/>
    <s v="Default"/>
    <s v="Default"/>
    <s v="Default"/>
    <n v="631.6"/>
    <d v="2020-12-01T00:00:00"/>
    <s v="Purchase Invoices"/>
    <s v="Payables"/>
    <s v="Journal Import 95163046:"/>
    <s v="Payables A 19720601 95163046"/>
    <s v="DEC-20 Purchase Invoices GBP"/>
    <d v="2020-12-01T00:00:00"/>
    <s v="SSCREPMAN,"/>
    <n v="46"/>
    <s v="Journal Import Created"/>
    <x v="0"/>
    <n v="474457"/>
    <d v="2020-09-23T00:00:00"/>
    <n v="165088379"/>
    <m/>
    <s v="PO Invoice"/>
    <m/>
    <s v="https://nww.einvoice-prod.sbs.nhs.uk:8179/invoicepdf/87dca4ca-bbaf-5f88-a6e2-2b188bb42d1a"/>
    <n v="1"/>
    <n v="316"/>
    <m/>
    <s v="Planning and Business Development"/>
    <x v="1"/>
    <x v="2"/>
    <x v="1"/>
    <s v="7310 Legal / Prof Fees"/>
    <x v="0"/>
  </r>
  <r>
    <s v="E35930"/>
    <s v="7310"/>
    <s v="00000"/>
    <s v="00000"/>
    <s v="000000"/>
    <s v="Estates &amp; Facilities"/>
    <s v="Legal / Prof Fees"/>
    <s v="Default"/>
    <s v="Default"/>
    <s v="Default"/>
    <n v="-315.8"/>
    <d v="2020-12-01T00:00:00"/>
    <s v="Purchase Invoices"/>
    <s v="Payables"/>
    <s v="Journal Import 95163046:"/>
    <s v="Payables A 19720601 95163046"/>
    <s v="DEC-20 Purchase Invoices GBP"/>
    <d v="2020-12-01T00:00:00"/>
    <s v="SSCREPMAN,"/>
    <n v="47"/>
    <s v="Journal Import Created"/>
    <x v="0"/>
    <n v="474457"/>
    <d v="2020-09-23T00:00:00"/>
    <n v="165088379"/>
    <m/>
    <s v="PO Invoice"/>
    <m/>
    <s v="https://nww.einvoice-prod.sbs.nhs.uk:8179/invoicepdf/87dca4ca-bbaf-5f88-a6e2-2b188bb42d1a"/>
    <n v="1"/>
    <n v="-316"/>
    <m/>
    <s v="Planning and Business Development"/>
    <x v="1"/>
    <x v="2"/>
    <x v="1"/>
    <s v="7310 Legal / Prof Fees"/>
    <x v="0"/>
  </r>
  <r>
    <s v="E35930"/>
    <s v="7310"/>
    <s v="00000"/>
    <s v="00000"/>
    <s v="000000"/>
    <s v="Estates &amp; Facilities"/>
    <s v="Legal / Prof Fees"/>
    <s v="Default"/>
    <s v="Default"/>
    <s v="Default"/>
    <n v="104"/>
    <d v="2020-12-01T00:00:00"/>
    <s v="Purchase Invoices"/>
    <s v="Payables"/>
    <s v="Journal Import 95167689:"/>
    <s v="Payables A 19720738 95167689"/>
    <s v="DEC-20 Purchase Invoices GBP"/>
    <d v="2020-12-01T00:00:00"/>
    <s v="SSCREPMAN,"/>
    <n v="25"/>
    <s v="Journal Import Created"/>
    <x v="0"/>
    <n v="476875"/>
    <d v="2020-10-14T00:00:00"/>
    <n v="165088388"/>
    <m/>
    <s v="PO Invoice"/>
    <m/>
    <s v="https://nww.einvoice-prod.sbs.nhs.uk:8179/invoicepdf/24d26c8e-f28e-52ee-813e-1a6083b5adc3"/>
    <n v="1"/>
    <n v="104"/>
    <m/>
    <s v="Planning and Business Development"/>
    <x v="1"/>
    <x v="2"/>
    <x v="1"/>
    <s v="7310 Legal / Prof Fees"/>
    <x v="0"/>
  </r>
  <r>
    <s v="E35930"/>
    <s v="7310"/>
    <s v="00000"/>
    <s v="00000"/>
    <s v="000000"/>
    <s v="Estates &amp; Facilities"/>
    <s v="Legal / Prof Fees"/>
    <s v="Default"/>
    <s v="Default"/>
    <s v="Default"/>
    <n v="176"/>
    <d v="2020-12-01T00:00:00"/>
    <s v="Purchase Invoices"/>
    <s v="Payables"/>
    <s v="Journal Import 95213109:"/>
    <s v="Payables A 19731600 95213109"/>
    <s v="DEC-20 Purchase Invoices GBP"/>
    <d v="2020-12-02T00:00:00"/>
    <s v="SSCREPMAN,"/>
    <n v="36"/>
    <s v="Journal Import Created"/>
    <x v="0"/>
    <n v="462331"/>
    <d v="2020-05-14T00:00:00"/>
    <n v="165088385"/>
    <m/>
    <s v="PO Invoice"/>
    <m/>
    <s v="https://nww.einvoice-prod.sbs.nhs.uk:8179/invoicepdf/84466a6f-e86d-5b35-81fc-3b3e59337717"/>
    <n v="1"/>
    <n v="176"/>
    <m/>
    <s v="Planning and Business Development"/>
    <x v="1"/>
    <x v="2"/>
    <x v="1"/>
    <s v="7310 Legal / Prof Fees"/>
    <x v="0"/>
  </r>
  <r>
    <s v="E35930"/>
    <s v="7310"/>
    <s v="00000"/>
    <s v="00000"/>
    <s v="000000"/>
    <s v="Estates &amp; Facilities"/>
    <s v="Legal / Prof Fees"/>
    <s v="Default"/>
    <s v="Default"/>
    <s v="Default"/>
    <n v="211.2"/>
    <d v="2020-12-01T00:00:00"/>
    <s v="Purchase Invoices"/>
    <s v="Payables"/>
    <s v="Journal Import 95213109:"/>
    <s v="Payables A 19731600 95213109"/>
    <s v="DEC-20 Purchase Invoices GBP"/>
    <d v="2020-12-02T00:00:00"/>
    <s v="SSCREPMAN,"/>
    <n v="36"/>
    <s v="Journal Import Created"/>
    <x v="0"/>
    <n v="462331"/>
    <d v="2020-05-14T00:00:00"/>
    <n v="165088385"/>
    <m/>
    <s v="PO Invoice"/>
    <m/>
    <s v="https://nww.einvoice-prod.sbs.nhs.uk:8179/invoicepdf/84466a6f-e86d-5b35-81fc-3b3e59337717"/>
    <n v="1"/>
    <n v="211"/>
    <m/>
    <s v="Planning and Business Development"/>
    <x v="1"/>
    <x v="2"/>
    <x v="1"/>
    <s v="7310 Legal / Prof Fees"/>
    <x v="0"/>
  </r>
  <r>
    <s v="E35930"/>
    <s v="7310"/>
    <s v="00000"/>
    <s v="00000"/>
    <s v="000000"/>
    <s v="Estates &amp; Facilities"/>
    <s v="Legal / Prof Fees"/>
    <s v="Default"/>
    <s v="Default"/>
    <s v="Default"/>
    <n v="307.2"/>
    <d v="2020-12-01T00:00:00"/>
    <s v="Purchase Invoices"/>
    <s v="Payables"/>
    <s v="Journal Import 95213109:"/>
    <s v="Payables A 19731600 95213109"/>
    <s v="DEC-20 Purchase Invoices GBP"/>
    <d v="2020-12-02T00:00:00"/>
    <s v="SSCREPMAN,"/>
    <n v="36"/>
    <s v="Journal Import Created"/>
    <x v="0"/>
    <n v="462333"/>
    <d v="2020-05-14T00:00:00"/>
    <n v="165088375"/>
    <m/>
    <s v="PO Invoice"/>
    <m/>
    <s v="https://nww.einvoice-prod.sbs.nhs.uk:8179/invoicepdf/47917f50-a235-5fc5-b028-04a4a062157a"/>
    <n v="1"/>
    <n v="154"/>
    <m/>
    <s v="Planning and Business Development"/>
    <x v="1"/>
    <x v="2"/>
    <x v="1"/>
    <s v="7310 Legal / Prof Fees"/>
    <x v="0"/>
  </r>
  <r>
    <s v="E35930"/>
    <s v="7310"/>
    <s v="00000"/>
    <s v="00000"/>
    <s v="000000"/>
    <s v="Estates &amp; Facilities"/>
    <s v="Legal / Prof Fees"/>
    <s v="Default"/>
    <s v="Default"/>
    <s v="Default"/>
    <n v="720"/>
    <d v="2020-12-01T00:00:00"/>
    <s v="Purchase Invoices"/>
    <s v="Payables"/>
    <s v="Journal Import 95213109:"/>
    <s v="Payables A 19731600 95213109"/>
    <s v="DEC-20 Purchase Invoices GBP"/>
    <d v="2020-12-02T00:00:00"/>
    <s v="SSCREPMAN,"/>
    <n v="36"/>
    <s v="Journal Import Created"/>
    <x v="0"/>
    <n v="464459"/>
    <d v="2020-09-23T00:00:00"/>
    <n v="165088385"/>
    <m/>
    <s v="PO Invoice"/>
    <m/>
    <s v="https://nww.einvoice-prod.sbs.nhs.uk:8179/invoicepdf/d6f7468a-50a6-5e58-816c-d54cbf258a38"/>
    <n v="1"/>
    <n v="360"/>
    <m/>
    <s v="Planning and Business Development"/>
    <x v="1"/>
    <x v="2"/>
    <x v="1"/>
    <s v="7310 Legal / Prof Fees"/>
    <x v="0"/>
  </r>
  <r>
    <s v="E35930"/>
    <s v="7310"/>
    <s v="00000"/>
    <s v="00000"/>
    <s v="000000"/>
    <s v="Estates &amp; Facilities"/>
    <s v="Legal / Prof Fees"/>
    <s v="Default"/>
    <s v="Default"/>
    <s v="Default"/>
    <n v="-1"/>
    <d v="2020-12-01T00:00:00"/>
    <s v="Purchase Invoices"/>
    <s v="Payables"/>
    <s v="Journal Import 95213109:"/>
    <s v="Payables A 19731600 95213109"/>
    <s v="DEC-20 Purchase Invoices GBP"/>
    <d v="2020-12-02T00:00:00"/>
    <s v="SSCREPMAN,"/>
    <n v="36"/>
    <s v="Journal Import Created"/>
    <x v="0"/>
    <s v="465166C"/>
    <d v="2020-11-27T00:00:00"/>
    <n v="165088326"/>
    <s v="PO IS 165088377"/>
    <s v="PO Invoice"/>
    <m/>
    <s v="https://nww.einvoice-prod.sbs.nhs.uk:8179/invoicepdf/ceea172a-0bbb-5739-9a81-82567d59e8d1"/>
    <n v="1"/>
    <n v="-1"/>
    <m/>
    <s v="Planning and Business Development"/>
    <x v="1"/>
    <x v="2"/>
    <x v="1"/>
    <s v="7310 Legal / Prof Fees"/>
    <x v="0"/>
  </r>
  <r>
    <s v="E35930"/>
    <s v="7310"/>
    <s v="00000"/>
    <s v="00000"/>
    <s v="000000"/>
    <s v="Estates &amp; Facilities"/>
    <s v="Legal / Prof Fees"/>
    <s v="Default"/>
    <s v="Default"/>
    <s v="Default"/>
    <n v="1"/>
    <d v="2020-12-01T00:00:00"/>
    <s v="Purchase Invoices"/>
    <s v="Payables"/>
    <s v="Journal Import 95213109:"/>
    <s v="Payables A 19731600 95213109"/>
    <s v="DEC-20 Purchase Invoices GBP"/>
    <d v="2020-12-02T00:00:00"/>
    <s v="SSCREPMAN,"/>
    <n v="36"/>
    <s v="Journal Import Created"/>
    <x v="0"/>
    <s v="465166C"/>
    <d v="2020-11-27T00:00:00"/>
    <n v="165088326"/>
    <s v="PO IS 165088377"/>
    <s v="PO Invoice"/>
    <m/>
    <s v="https://nww.einvoice-prod.sbs.nhs.uk:8179/invoicepdf/ceea172a-0bbb-5739-9a81-82567d59e8d1"/>
    <n v="1"/>
    <n v="1"/>
    <m/>
    <s v="Planning and Business Development"/>
    <x v="1"/>
    <x v="2"/>
    <x v="1"/>
    <s v="7310 Legal / Prof Fees"/>
    <x v="0"/>
  </r>
  <r>
    <s v="E35930"/>
    <s v="7310"/>
    <s v="00000"/>
    <s v="00000"/>
    <s v="000000"/>
    <s v="Estates &amp; Facilities"/>
    <s v="Legal / Prof Fees"/>
    <s v="Default"/>
    <s v="Default"/>
    <s v="Default"/>
    <n v="460"/>
    <d v="2020-12-01T00:00:00"/>
    <s v="Purchase Invoices"/>
    <s v="Payables"/>
    <s v="Journal Import 95213109:"/>
    <s v="Payables A 19731600 95213109"/>
    <s v="DEC-20 Purchase Invoices GBP"/>
    <d v="2020-12-02T00:00:00"/>
    <s v="SSCREPMAN,"/>
    <n v="36"/>
    <s v="Journal Import Created"/>
    <x v="0"/>
    <n v="465173"/>
    <d v="2020-06-15T00:00:00"/>
    <n v="165088385"/>
    <m/>
    <s v="PO Invoice"/>
    <m/>
    <s v="https://nww.einvoice-prod.sbs.nhs.uk:8179/invoicepdf/18759459-d8dd-5108-ba77-7d96e688e62e"/>
    <n v="1"/>
    <n v="230"/>
    <m/>
    <s v="Planning and Business Development"/>
    <x v="1"/>
    <x v="2"/>
    <x v="1"/>
    <s v="7310 Legal / Prof Fees"/>
    <x v="0"/>
  </r>
  <r>
    <s v="E35930"/>
    <s v="7310"/>
    <s v="00000"/>
    <s v="00000"/>
    <s v="000000"/>
    <s v="Estates &amp; Facilities"/>
    <s v="Legal / Prof Fees"/>
    <s v="Default"/>
    <s v="Default"/>
    <s v="Default"/>
    <n v="1364"/>
    <d v="2020-12-01T00:00:00"/>
    <s v="Purchase Invoices"/>
    <s v="Payables"/>
    <s v="Journal Import 95213109:"/>
    <s v="Payables A 19731600 95213109"/>
    <s v="DEC-20 Purchase Invoices GBP"/>
    <d v="2020-12-02T00:00:00"/>
    <s v="SSCREPMAN,"/>
    <n v="36"/>
    <s v="Journal Import Created"/>
    <x v="0"/>
    <n v="467946"/>
    <d v="2020-07-15T00:00:00"/>
    <n v="165088385"/>
    <m/>
    <s v="PO Invoice"/>
    <m/>
    <s v="https://nww.einvoice-prod.sbs.nhs.uk:8179/invoicepdf/f3e58adb-81a4-5f94-8251-a45dfbb6e3f6"/>
    <n v="1"/>
    <n v="682"/>
    <m/>
    <s v="Planning and Business Development"/>
    <x v="1"/>
    <x v="2"/>
    <x v="1"/>
    <s v="7310 Legal / Prof Fees"/>
    <x v="0"/>
  </r>
  <r>
    <s v="E35930"/>
    <s v="7310"/>
    <s v="00000"/>
    <s v="00000"/>
    <s v="000000"/>
    <s v="Estates &amp; Facilities"/>
    <s v="Legal / Prof Fees"/>
    <s v="Default"/>
    <s v="Default"/>
    <s v="Default"/>
    <n v="196.8"/>
    <d v="2020-12-01T00:00:00"/>
    <s v="Purchase Invoices"/>
    <s v="Payables"/>
    <s v="Journal Import 95213109:"/>
    <s v="Payables A 19731600 95213109"/>
    <s v="DEC-20 Purchase Invoices GBP"/>
    <d v="2020-12-02T00:00:00"/>
    <s v="SSCREPMAN,"/>
    <n v="36"/>
    <s v="Journal Import Created"/>
    <x v="0"/>
    <n v="467947"/>
    <d v="2020-07-15T00:00:00"/>
    <n v="165088375"/>
    <m/>
    <s v="PO Invoice"/>
    <m/>
    <s v="https://nww.einvoice-prod.sbs.nhs.uk:8179/invoicepdf/dea02930-38bd-5b90-b9cd-8672b0c02d26"/>
    <n v="1"/>
    <n v="98"/>
    <m/>
    <s v="Planning and Business Development"/>
    <x v="1"/>
    <x v="2"/>
    <x v="1"/>
    <s v="7310 Legal / Prof Fees"/>
    <x v="0"/>
  </r>
  <r>
    <s v="E35930"/>
    <s v="7310"/>
    <s v="00000"/>
    <s v="00000"/>
    <s v="000000"/>
    <s v="Estates &amp; Facilities"/>
    <s v="Legal / Prof Fees"/>
    <s v="Default"/>
    <s v="Default"/>
    <s v="Default"/>
    <n v="2142"/>
    <d v="2020-12-01T00:00:00"/>
    <s v="Purchase Invoices"/>
    <s v="Payables"/>
    <s v="Journal Import 95213109:"/>
    <s v="Payables A 19731600 95213109"/>
    <s v="DEC-20 Purchase Invoices GBP"/>
    <d v="2020-12-02T00:00:00"/>
    <s v="SSCREPMAN,"/>
    <n v="36"/>
    <s v="Journal Import Created"/>
    <x v="0"/>
    <n v="476883"/>
    <d v="2020-10-14T00:00:00"/>
    <n v="165088385"/>
    <m/>
    <s v="PO Invoice"/>
    <m/>
    <s v="https://nww.einvoice-prod.sbs.nhs.uk:8179/invoicepdf/1b3002ca-333d-5f76-abb9-b56c4f4a4a04"/>
    <n v="1"/>
    <n v="1071"/>
    <m/>
    <s v="Planning and Business Development"/>
    <x v="1"/>
    <x v="2"/>
    <x v="1"/>
    <s v="7310 Legal / Prof Fees"/>
    <x v="0"/>
  </r>
  <r>
    <s v="E35930"/>
    <s v="7310"/>
    <s v="00000"/>
    <s v="00000"/>
    <s v="000000"/>
    <s v="Estates &amp; Facilities"/>
    <s v="Legal / Prof Fees"/>
    <s v="Default"/>
    <s v="Default"/>
    <s v="Default"/>
    <n v="1285.2"/>
    <d v="2020-12-01T00:00:00"/>
    <s v="Purchase Invoices"/>
    <s v="Payables"/>
    <s v="Journal Import 95213109:"/>
    <s v="Payables A 19731600 95213109"/>
    <s v="DEC-20 Purchase Invoices GBP"/>
    <d v="2020-12-02T00:00:00"/>
    <s v="SSCREPMAN,"/>
    <n v="36"/>
    <s v="Journal Import Created"/>
    <x v="0"/>
    <n v="476883"/>
    <d v="2020-10-14T00:00:00"/>
    <n v="165088385"/>
    <m/>
    <s v="PO Invoice"/>
    <m/>
    <s v="https://nww.einvoice-prod.sbs.nhs.uk:8179/invoicepdf/1b3002ca-333d-5f76-abb9-b56c4f4a4a04"/>
    <n v="1"/>
    <n v="1285"/>
    <m/>
    <s v="Planning and Business Development"/>
    <x v="1"/>
    <x v="2"/>
    <x v="1"/>
    <s v="7310 Legal / Prof Fees"/>
    <x v="0"/>
  </r>
  <r>
    <s v="E35930"/>
    <s v="7310"/>
    <s v="00000"/>
    <s v="00000"/>
    <s v="000000"/>
    <s v="Estates &amp; Facilities"/>
    <s v="Legal / Prof Fees"/>
    <s v="Default"/>
    <s v="Default"/>
    <s v="Default"/>
    <n v="-176"/>
    <d v="2020-12-01T00:00:00"/>
    <s v="Purchase Invoices"/>
    <s v="Payables"/>
    <s v="Journal Import 95213109:"/>
    <s v="Payables A 19731600 95213109"/>
    <s v="DEC-20 Purchase Invoices GBP"/>
    <d v="2020-12-02T00:00:00"/>
    <s v="SSCREPMAN,"/>
    <n v="37"/>
    <s v="Journal Import Created"/>
    <x v="0"/>
    <n v="462331"/>
    <d v="2020-05-14T00:00:00"/>
    <n v="165088385"/>
    <m/>
    <s v="PO Invoice"/>
    <m/>
    <s v="https://nww.einvoice-prod.sbs.nhs.uk:8179/invoicepdf/84466a6f-e86d-5b35-81fc-3b3e59337717"/>
    <n v="1"/>
    <n v="-176"/>
    <m/>
    <s v="Planning and Business Development"/>
    <x v="1"/>
    <x v="2"/>
    <x v="1"/>
    <s v="7310 Legal / Prof Fees"/>
    <x v="0"/>
  </r>
  <r>
    <s v="E35930"/>
    <s v="7310"/>
    <s v="00000"/>
    <s v="00000"/>
    <s v="000000"/>
    <s v="Estates &amp; Facilities"/>
    <s v="Legal / Prof Fees"/>
    <s v="Default"/>
    <s v="Default"/>
    <s v="Default"/>
    <n v="-153.6"/>
    <d v="2020-12-01T00:00:00"/>
    <s v="Purchase Invoices"/>
    <s v="Payables"/>
    <s v="Journal Import 95213109:"/>
    <s v="Payables A 19731600 95213109"/>
    <s v="DEC-20 Purchase Invoices GBP"/>
    <d v="2020-12-02T00:00:00"/>
    <s v="SSCREPMAN,"/>
    <n v="37"/>
    <s v="Journal Import Created"/>
    <x v="0"/>
    <n v="462333"/>
    <d v="2020-05-14T00:00:00"/>
    <n v="165088375"/>
    <m/>
    <s v="PO Invoice"/>
    <m/>
    <s v="https://nww.einvoice-prod.sbs.nhs.uk:8179/invoicepdf/47917f50-a235-5fc5-b028-04a4a062157a"/>
    <n v="1"/>
    <n v="-154"/>
    <m/>
    <s v="Planning and Business Development"/>
    <x v="1"/>
    <x v="2"/>
    <x v="1"/>
    <s v="7310 Legal / Prof Fees"/>
    <x v="0"/>
  </r>
  <r>
    <s v="E35930"/>
    <s v="7310"/>
    <s v="00000"/>
    <s v="00000"/>
    <s v="000000"/>
    <s v="Estates &amp; Facilities"/>
    <s v="Legal / Prof Fees"/>
    <s v="Default"/>
    <s v="Default"/>
    <s v="Default"/>
    <n v="-360"/>
    <d v="2020-12-01T00:00:00"/>
    <s v="Purchase Invoices"/>
    <s v="Payables"/>
    <s v="Journal Import 95213109:"/>
    <s v="Payables A 19731600 95213109"/>
    <s v="DEC-20 Purchase Invoices GBP"/>
    <d v="2020-12-02T00:00:00"/>
    <s v="SSCREPMAN,"/>
    <n v="37"/>
    <s v="Journal Import Created"/>
    <x v="0"/>
    <n v="464459"/>
    <d v="2020-09-23T00:00:00"/>
    <n v="165088385"/>
    <m/>
    <s v="PO Invoice"/>
    <m/>
    <s v="https://nww.einvoice-prod.sbs.nhs.uk:8179/invoicepdf/d6f7468a-50a6-5e58-816c-d54cbf258a38"/>
    <n v="1"/>
    <n v="-360"/>
    <m/>
    <s v="Planning and Business Development"/>
    <x v="1"/>
    <x v="2"/>
    <x v="1"/>
    <s v="7310 Legal / Prof Fees"/>
    <x v="0"/>
  </r>
  <r>
    <s v="E35930"/>
    <s v="7310"/>
    <s v="00000"/>
    <s v="00000"/>
    <s v="000000"/>
    <s v="Estates &amp; Facilities"/>
    <s v="Legal / Prof Fees"/>
    <s v="Default"/>
    <s v="Default"/>
    <s v="Default"/>
    <n v="-230"/>
    <d v="2020-12-01T00:00:00"/>
    <s v="Purchase Invoices"/>
    <s v="Payables"/>
    <s v="Journal Import 95213109:"/>
    <s v="Payables A 19731600 95213109"/>
    <s v="DEC-20 Purchase Invoices GBP"/>
    <d v="2020-12-02T00:00:00"/>
    <s v="SSCREPMAN,"/>
    <n v="37"/>
    <s v="Journal Import Created"/>
    <x v="0"/>
    <n v="465173"/>
    <d v="2020-06-15T00:00:00"/>
    <n v="165088385"/>
    <m/>
    <s v="PO Invoice"/>
    <m/>
    <s v="https://nww.einvoice-prod.sbs.nhs.uk:8179/invoicepdf/18759459-d8dd-5108-ba77-7d96e688e62e"/>
    <n v="1"/>
    <n v="-230"/>
    <m/>
    <s v="Planning and Business Development"/>
    <x v="1"/>
    <x v="2"/>
    <x v="1"/>
    <s v="7310 Legal / Prof Fees"/>
    <x v="0"/>
  </r>
  <r>
    <s v="E35930"/>
    <s v="7310"/>
    <s v="00000"/>
    <s v="00000"/>
    <s v="000000"/>
    <s v="Estates &amp; Facilities"/>
    <s v="Legal / Prof Fees"/>
    <s v="Default"/>
    <s v="Default"/>
    <s v="Default"/>
    <n v="-682"/>
    <d v="2020-12-01T00:00:00"/>
    <s v="Purchase Invoices"/>
    <s v="Payables"/>
    <s v="Journal Import 95213109:"/>
    <s v="Payables A 19731600 95213109"/>
    <s v="DEC-20 Purchase Invoices GBP"/>
    <d v="2020-12-02T00:00:00"/>
    <s v="SSCREPMAN,"/>
    <n v="37"/>
    <s v="Journal Import Created"/>
    <x v="0"/>
    <n v="467946"/>
    <d v="2020-07-15T00:00:00"/>
    <n v="165088385"/>
    <m/>
    <s v="PO Invoice"/>
    <m/>
    <s v="https://nww.einvoice-prod.sbs.nhs.uk:8179/invoicepdf/f3e58adb-81a4-5f94-8251-a45dfbb6e3f6"/>
    <n v="1"/>
    <n v="-682"/>
    <m/>
    <s v="Planning and Business Development"/>
    <x v="1"/>
    <x v="2"/>
    <x v="1"/>
    <s v="7310 Legal / Prof Fees"/>
    <x v="0"/>
  </r>
  <r>
    <s v="E35930"/>
    <s v="7310"/>
    <s v="00000"/>
    <s v="00000"/>
    <s v="000000"/>
    <s v="Estates &amp; Facilities"/>
    <s v="Legal / Prof Fees"/>
    <s v="Default"/>
    <s v="Default"/>
    <s v="Default"/>
    <n v="-98.4"/>
    <d v="2020-12-01T00:00:00"/>
    <s v="Purchase Invoices"/>
    <s v="Payables"/>
    <s v="Journal Import 95213109:"/>
    <s v="Payables A 19731600 95213109"/>
    <s v="DEC-20 Purchase Invoices GBP"/>
    <d v="2020-12-02T00:00:00"/>
    <s v="SSCREPMAN,"/>
    <n v="37"/>
    <s v="Journal Import Created"/>
    <x v="0"/>
    <n v="467947"/>
    <d v="2020-07-15T00:00:00"/>
    <n v="165088375"/>
    <m/>
    <s v="PO Invoice"/>
    <m/>
    <s v="https://nww.einvoice-prod.sbs.nhs.uk:8179/invoicepdf/dea02930-38bd-5b90-b9cd-8672b0c02d26"/>
    <n v="1"/>
    <n v="-98"/>
    <m/>
    <s v="Planning and Business Development"/>
    <x v="1"/>
    <x v="2"/>
    <x v="1"/>
    <s v="7310 Legal / Prof Fees"/>
    <x v="0"/>
  </r>
  <r>
    <s v="E35930"/>
    <s v="7310"/>
    <s v="00000"/>
    <s v="00000"/>
    <s v="000000"/>
    <s v="Estates &amp; Facilities"/>
    <s v="Legal / Prof Fees"/>
    <s v="Default"/>
    <s v="Default"/>
    <s v="Default"/>
    <n v="-1285.2"/>
    <d v="2020-12-01T00:00:00"/>
    <s v="Purchase Invoices"/>
    <s v="Payables"/>
    <s v="Journal Import 95213109:"/>
    <s v="Payables A 19731600 95213109"/>
    <s v="DEC-20 Purchase Invoices GBP"/>
    <d v="2020-12-02T00:00:00"/>
    <s v="SSCREPMAN,"/>
    <n v="37"/>
    <s v="Journal Import Created"/>
    <x v="0"/>
    <n v="476883"/>
    <d v="2020-10-14T00:00:00"/>
    <n v="165088385"/>
    <m/>
    <s v="PO Invoice"/>
    <m/>
    <s v="https://nww.einvoice-prod.sbs.nhs.uk:8179/invoicepdf/1b3002ca-333d-5f76-abb9-b56c4f4a4a04"/>
    <n v="1"/>
    <n v="-1285"/>
    <m/>
    <s v="Planning and Business Development"/>
    <x v="1"/>
    <x v="2"/>
    <x v="1"/>
    <s v="7310 Legal / Prof Fees"/>
    <x v="0"/>
  </r>
  <r>
    <s v="E35930"/>
    <s v="7310"/>
    <s v="00000"/>
    <s v="00000"/>
    <s v="000000"/>
    <s v="Estates &amp; Facilities"/>
    <s v="Legal / Prof Fees"/>
    <s v="Default"/>
    <s v="Default"/>
    <s v="Default"/>
    <n v="-1071"/>
    <d v="2020-12-01T00:00:00"/>
    <s v="Purchase Invoices"/>
    <s v="Payables"/>
    <s v="Journal Import 95213109:"/>
    <s v="Payables A 19731600 95213109"/>
    <s v="DEC-20 Purchase Invoices GBP"/>
    <d v="2020-12-02T00:00:00"/>
    <s v="SSCREPMAN,"/>
    <n v="37"/>
    <s v="Journal Import Created"/>
    <x v="0"/>
    <n v="476883"/>
    <d v="2020-10-14T00:00:00"/>
    <n v="165088385"/>
    <m/>
    <s v="PO Invoice"/>
    <m/>
    <s v="https://nww.einvoice-prod.sbs.nhs.uk:8179/invoicepdf/1b3002ca-333d-5f76-abb9-b56c4f4a4a04"/>
    <n v="1"/>
    <n v="-1071"/>
    <m/>
    <s v="Planning and Business Development"/>
    <x v="1"/>
    <x v="2"/>
    <x v="1"/>
    <s v="7310 Legal / Prof Fees"/>
    <x v="0"/>
  </r>
  <r>
    <s v="E35930"/>
    <s v="7310"/>
    <s v="00000"/>
    <s v="00000"/>
    <s v="000000"/>
    <s v="Estates &amp; Facilities"/>
    <s v="Legal / Prof Fees"/>
    <s v="Default"/>
    <s v="Default"/>
    <s v="Default"/>
    <n v="210"/>
    <d v="2020-12-01T00:00:00"/>
    <s v="Purchase Invoices"/>
    <s v="Payables"/>
    <s v="Journal Import 95217788:"/>
    <s v="Payables A 19731746 95217788"/>
    <s v="DEC-20 Purchase Invoices GBP"/>
    <d v="2020-12-02T00:00:00"/>
    <s v="SSCREPMAN,"/>
    <n v="24"/>
    <s v="Journal Import Created"/>
    <x v="0"/>
    <n v="480716"/>
    <d v="2020-11-18T00:00:00"/>
    <n v="165088720"/>
    <m/>
    <s v="PO Invoice"/>
    <m/>
    <s v="https://nww.einvoice-prod.sbs.nhs.uk:8179/invoicepdf/625e706a-69b9-5ad1-b89e-1f4952ee27c8"/>
    <n v="1"/>
    <n v="210"/>
    <m/>
    <s v="Planning and Business Development"/>
    <x v="1"/>
    <x v="2"/>
    <x v="1"/>
    <s v="7310 Legal / Prof Fees"/>
    <x v="0"/>
  </r>
  <r>
    <s v="E35930"/>
    <s v="7310"/>
    <s v="00000"/>
    <s v="00000"/>
    <s v="000000"/>
    <s v="Estates &amp; Facilities"/>
    <s v="Legal / Prof Fees"/>
    <s v="Default"/>
    <s v="Default"/>
    <s v="Default"/>
    <n v="175"/>
    <d v="2020-12-01T00:00:00"/>
    <s v="Purchase Invoices"/>
    <s v="Payables"/>
    <s v="Journal Import 95217788:"/>
    <s v="Payables A 19731746 95217788"/>
    <s v="DEC-20 Purchase Invoices GBP"/>
    <d v="2020-12-02T00:00:00"/>
    <s v="SSCREPMAN,"/>
    <n v="24"/>
    <s v="Journal Import Created"/>
    <x v="0"/>
    <n v="481481"/>
    <d v="2020-11-24T00:00:00"/>
    <n v="165088719"/>
    <m/>
    <s v="PO Invoice"/>
    <m/>
    <s v="https://nww.einvoice-prod.sbs.nhs.uk:8179/invoicepdf/49d1401e-94e1-5ecb-a3ce-9d163a556245"/>
    <n v="1"/>
    <n v="175"/>
    <m/>
    <s v="Planning and Business Development"/>
    <x v="1"/>
    <x v="2"/>
    <x v="1"/>
    <s v="7310 Legal / Prof Fees"/>
    <x v="0"/>
  </r>
  <r>
    <s v="E35930"/>
    <s v="7310"/>
    <s v="00000"/>
    <s v="00000"/>
    <s v="000000"/>
    <s v="Estates &amp; Facilities"/>
    <s v="Legal / Prof Fees"/>
    <s v="Default"/>
    <s v="Default"/>
    <s v="Default"/>
    <n v="-1"/>
    <d v="2020-12-01T00:00:00"/>
    <s v="Purchase Invoices"/>
    <s v="Payables"/>
    <s v="Journal Import 95226352:"/>
    <s v="Payables A 19742537 95226352"/>
    <s v="DEC-20 Purchase Invoices GBP"/>
    <d v="2020-12-03T00:00:00"/>
    <s v="SSCREPMAN,"/>
    <n v="9"/>
    <s v="Journal Import Created"/>
    <x v="0"/>
    <s v="462330C"/>
    <d v="2020-11-27T00:00:00"/>
    <n v="165088326"/>
    <s v="PO IS 165088377"/>
    <s v="PO Invoice"/>
    <m/>
    <s v="https://nww.einvoice-prod.sbs.nhs.uk:8179/invoicepdf/52b893a8-949a-5545-b564-7c492cbb19c9"/>
    <n v="1"/>
    <n v="-1"/>
    <m/>
    <s v="Planning and Business Development"/>
    <x v="1"/>
    <x v="2"/>
    <x v="1"/>
    <s v="7310 Legal / Prof Fees"/>
    <x v="0"/>
  </r>
  <r>
    <s v="E35930"/>
    <s v="7310"/>
    <s v="00000"/>
    <s v="00000"/>
    <s v="000000"/>
    <s v="Estates &amp; Facilities"/>
    <s v="Legal / Prof Fees"/>
    <s v="Default"/>
    <s v="Default"/>
    <s v="Default"/>
    <n v="1"/>
    <d v="2020-12-01T00:00:00"/>
    <s v="Purchase Invoices"/>
    <s v="Payables"/>
    <s v="Journal Import 95226352:"/>
    <s v="Payables A 19742537 95226352"/>
    <s v="DEC-20 Purchase Invoices GBP"/>
    <d v="2020-12-03T00:00:00"/>
    <s v="SSCREPMAN,"/>
    <n v="9"/>
    <s v="Journal Import Created"/>
    <x v="0"/>
    <s v="462330C"/>
    <d v="2020-11-27T00:00:00"/>
    <n v="165088326"/>
    <s v="PO IS 165088377"/>
    <s v="PO Invoice"/>
    <m/>
    <s v="https://nww.einvoice-prod.sbs.nhs.uk:8179/invoicepdf/52b893a8-949a-5545-b564-7c492cbb19c9"/>
    <n v="1"/>
    <n v="1"/>
    <m/>
    <s v="Planning and Business Development"/>
    <x v="1"/>
    <x v="2"/>
    <x v="1"/>
    <s v="7310 Legal / Prof Fees"/>
    <x v="0"/>
  </r>
  <r>
    <s v="E35930"/>
    <s v="7310"/>
    <s v="00000"/>
    <s v="00000"/>
    <s v="000000"/>
    <s v="Estates &amp; Facilities"/>
    <s v="Legal / Prof Fees"/>
    <s v="Default"/>
    <s v="Default"/>
    <s v="Default"/>
    <n v="228"/>
    <d v="2020-12-01T00:00:00"/>
    <s v="Purchase Invoices"/>
    <s v="Payables"/>
    <s v="Journal Import 95261994:"/>
    <s v="Payables A 19744495 95261994"/>
    <s v="DEC-20 Purchase Invoices GBP"/>
    <d v="2020-12-03T00:00:00"/>
    <s v="SSCREPMAN,"/>
    <n v="48"/>
    <s v="Journal Import Created"/>
    <x v="0"/>
    <n v="410894"/>
    <d v="2018-10-25T00:00:00"/>
    <n v="165088381"/>
    <m/>
    <s v="PO Invoice"/>
    <m/>
    <s v="https://nww.einvoice-prod.sbs.nhs.uk:8179/invoicepdf/c57af932-7ad0-579d-96e7-3d976e1d97e3"/>
    <n v="1"/>
    <n v="114"/>
    <m/>
    <s v="Planning and Business Development"/>
    <x v="1"/>
    <x v="2"/>
    <x v="1"/>
    <s v="7310 Legal / Prof Fees"/>
    <x v="0"/>
  </r>
  <r>
    <s v="E35930"/>
    <s v="7310"/>
    <s v="00000"/>
    <s v="00000"/>
    <s v="000000"/>
    <s v="Estates &amp; Facilities"/>
    <s v="Legal / Prof Fees"/>
    <s v="Default"/>
    <s v="Default"/>
    <s v="Default"/>
    <n v="66.400000000000006"/>
    <d v="2020-12-01T00:00:00"/>
    <s v="Purchase Invoices"/>
    <s v="Payables"/>
    <s v="Journal Import 95261994:"/>
    <s v="Payables A 19744495 95261994"/>
    <s v="DEC-20 Purchase Invoices GBP"/>
    <d v="2020-12-03T00:00:00"/>
    <s v="SSCREPMAN,"/>
    <n v="48"/>
    <s v="Journal Import Created"/>
    <x v="0"/>
    <n v="465174"/>
    <d v="2020-11-30T00:00:00"/>
    <n v="165088375"/>
    <m/>
    <s v="PO Invoice"/>
    <m/>
    <s v="https://nww.einvoice-prod.sbs.nhs.uk:8179/invoicepdf/93511c5c-c577-5204-bffc-751da9079a2c"/>
    <n v="1"/>
    <n v="66"/>
    <m/>
    <s v="Planning and Business Development"/>
    <x v="1"/>
    <x v="2"/>
    <x v="1"/>
    <s v="7310 Legal / Prof Fees"/>
    <x v="0"/>
  </r>
  <r>
    <s v="E35930"/>
    <s v="7310"/>
    <s v="00000"/>
    <s v="00000"/>
    <s v="000000"/>
    <s v="Estates &amp; Facilities"/>
    <s v="Legal / Prof Fees"/>
    <s v="Default"/>
    <s v="Default"/>
    <s v="Default"/>
    <n v="79.680000000000007"/>
    <d v="2020-12-01T00:00:00"/>
    <s v="Purchase Invoices"/>
    <s v="Payables"/>
    <s v="Journal Import 95261994:"/>
    <s v="Payables A 19744495 95261994"/>
    <s v="DEC-20 Purchase Invoices GBP"/>
    <d v="2020-12-03T00:00:00"/>
    <s v="SSCREPMAN,"/>
    <n v="48"/>
    <s v="Journal Import Created"/>
    <x v="0"/>
    <n v="465174"/>
    <d v="2020-11-30T00:00:00"/>
    <n v="165088375"/>
    <m/>
    <s v="PO Invoice"/>
    <m/>
    <s v="https://nww.einvoice-prod.sbs.nhs.uk:8179/invoicepdf/93511c5c-c577-5204-bffc-751da9079a2c"/>
    <n v="1"/>
    <n v="80"/>
    <m/>
    <s v="Planning and Business Development"/>
    <x v="1"/>
    <x v="2"/>
    <x v="1"/>
    <s v="7310 Legal / Prof Fees"/>
    <x v="0"/>
  </r>
  <r>
    <s v="E35930"/>
    <s v="7310"/>
    <s v="00000"/>
    <s v="00000"/>
    <s v="000000"/>
    <s v="Estates &amp; Facilities"/>
    <s v="Legal / Prof Fees"/>
    <s v="Default"/>
    <s v="Default"/>
    <s v="Default"/>
    <n v="-1"/>
    <d v="2020-12-01T00:00:00"/>
    <s v="Purchase Invoices"/>
    <s v="Payables"/>
    <s v="Journal Import 95261994:"/>
    <s v="Payables A 19744495 95261994"/>
    <s v="DEC-20 Purchase Invoices GBP"/>
    <d v="2020-12-03T00:00:00"/>
    <s v="SSCREPMAN,"/>
    <n v="48"/>
    <s v="Journal Import Created"/>
    <x v="0"/>
    <s v="467944C"/>
    <d v="2020-11-27T00:00:00"/>
    <n v="165088326"/>
    <s v="PO IS 165088377"/>
    <s v="PO Invoice"/>
    <m/>
    <s v="https://nww.einvoice-prod.sbs.nhs.uk:8179/invoicepdf/a3e57ad0-f957-5b1b-92a9-ddfb9e827bed"/>
    <n v="1"/>
    <n v="-1"/>
    <m/>
    <s v="Planning and Business Development"/>
    <x v="1"/>
    <x v="2"/>
    <x v="1"/>
    <s v="7310 Legal / Prof Fees"/>
    <x v="0"/>
  </r>
  <r>
    <s v="E35930"/>
    <s v="7310"/>
    <s v="00000"/>
    <s v="00000"/>
    <s v="000000"/>
    <s v="Estates &amp; Facilities"/>
    <s v="Legal / Prof Fees"/>
    <s v="Default"/>
    <s v="Default"/>
    <s v="Default"/>
    <n v="1"/>
    <d v="2020-12-01T00:00:00"/>
    <s v="Purchase Invoices"/>
    <s v="Payables"/>
    <s v="Journal Import 95261994:"/>
    <s v="Payables A 19744495 95261994"/>
    <s v="DEC-20 Purchase Invoices GBP"/>
    <d v="2020-12-03T00:00:00"/>
    <s v="SSCREPMAN,"/>
    <n v="48"/>
    <s v="Journal Import Created"/>
    <x v="0"/>
    <s v="467944C"/>
    <d v="2020-11-27T00:00:00"/>
    <n v="165088326"/>
    <s v="PO IS 165088377"/>
    <s v="PO Invoice"/>
    <m/>
    <s v="https://nww.einvoice-prod.sbs.nhs.uk:8179/invoicepdf/a3e57ad0-f957-5b1b-92a9-ddfb9e827bed"/>
    <n v="1"/>
    <n v="1"/>
    <m/>
    <s v="Planning and Business Development"/>
    <x v="1"/>
    <x v="2"/>
    <x v="1"/>
    <s v="7310 Legal / Prof Fees"/>
    <x v="0"/>
  </r>
  <r>
    <s v="E35930"/>
    <s v="7310"/>
    <s v="00000"/>
    <s v="00000"/>
    <s v="000000"/>
    <s v="Estates &amp; Facilities"/>
    <s v="Legal / Prof Fees"/>
    <s v="Default"/>
    <s v="Default"/>
    <s v="Default"/>
    <n v="-114"/>
    <d v="2020-12-01T00:00:00"/>
    <s v="Purchase Invoices"/>
    <s v="Payables"/>
    <s v="Journal Import 95261994:"/>
    <s v="Payables A 19744495 95261994"/>
    <s v="DEC-20 Purchase Invoices GBP"/>
    <d v="2020-12-03T00:00:00"/>
    <s v="SSCREPMAN,"/>
    <n v="49"/>
    <s v="Journal Import Created"/>
    <x v="0"/>
    <n v="410894"/>
    <d v="2018-10-25T00:00:00"/>
    <n v="165088381"/>
    <m/>
    <s v="PO Invoice"/>
    <m/>
    <s v="https://nww.einvoice-prod.sbs.nhs.uk:8179/invoicepdf/c57af932-7ad0-579d-96e7-3d976e1d97e3"/>
    <n v="1"/>
    <n v="-114"/>
    <m/>
    <s v="Planning and Business Development"/>
    <x v="1"/>
    <x v="2"/>
    <x v="1"/>
    <s v="7310 Legal / Prof Fees"/>
    <x v="0"/>
  </r>
  <r>
    <s v="E35930"/>
    <s v="7310"/>
    <s v="00000"/>
    <s v="00000"/>
    <s v="000000"/>
    <s v="Estates &amp; Facilities"/>
    <s v="Legal / Prof Fees"/>
    <s v="Default"/>
    <s v="Default"/>
    <s v="Default"/>
    <n v="-66.400000000000006"/>
    <d v="2020-12-01T00:00:00"/>
    <s v="Purchase Invoices"/>
    <s v="Payables"/>
    <s v="Journal Import 95261994:"/>
    <s v="Payables A 19744495 95261994"/>
    <s v="DEC-20 Purchase Invoices GBP"/>
    <d v="2020-12-03T00:00:00"/>
    <s v="SSCREPMAN,"/>
    <n v="49"/>
    <s v="Journal Import Created"/>
    <x v="0"/>
    <n v="465174"/>
    <d v="2020-11-30T00:00:00"/>
    <n v="165088375"/>
    <m/>
    <s v="PO Invoice"/>
    <m/>
    <s v="https://nww.einvoice-prod.sbs.nhs.uk:8179/invoicepdf/93511c5c-c577-5204-bffc-751da9079a2c"/>
    <n v="1"/>
    <n v="-66"/>
    <m/>
    <s v="Planning and Business Development"/>
    <x v="1"/>
    <x v="2"/>
    <x v="1"/>
    <s v="7310 Legal / Prof Fees"/>
    <x v="0"/>
  </r>
  <r>
    <s v="E35930"/>
    <s v="7310"/>
    <s v="00000"/>
    <s v="00000"/>
    <s v="000000"/>
    <s v="Estates &amp; Facilities"/>
    <s v="Legal / Prof Fees"/>
    <s v="Default"/>
    <s v="Default"/>
    <s v="Default"/>
    <n v="5252.5"/>
    <d v="2020-12-01T00:00:00"/>
    <s v="Purchase Invoices"/>
    <s v="Payables"/>
    <s v="Journal Import 95307888:"/>
    <s v="Payables A 19752254 95307888"/>
    <s v="DEC-20 Purchase Invoices GBP"/>
    <d v="2020-12-04T00:00:00"/>
    <s v="SSCREPMAN,"/>
    <n v="40"/>
    <s v="Journal Import Created"/>
    <x v="365"/>
    <n v="982"/>
    <d v="2020-12-02T00:00:00"/>
    <n v="165082825"/>
    <m/>
    <s v="PO Invoice"/>
    <m/>
    <s v="https://nww.einvoice-prod.sbs.nhs.uk:8179/invoicepdf/8f8b663e-6919-5adf-afca-62d01073c59d"/>
    <n v="1"/>
    <n v="5253"/>
    <m/>
    <s v="Planning and Business Development"/>
    <x v="1"/>
    <x v="2"/>
    <x v="1"/>
    <s v="7310 Legal / Prof Fees"/>
    <x v="0"/>
  </r>
  <r>
    <s v="E35930"/>
    <s v="7310"/>
    <s v="00000"/>
    <s v="00000"/>
    <s v="000000"/>
    <s v="Estates &amp; Facilities"/>
    <s v="Legal / Prof Fees"/>
    <s v="Default"/>
    <s v="Default"/>
    <s v="Default"/>
    <n v="1555"/>
    <d v="2020-12-01T00:00:00"/>
    <s v="Purchase Invoices"/>
    <s v="Payables"/>
    <s v="Journal Import 95399138:"/>
    <s v="Payables A 19774159 95399138"/>
    <s v="DEC-20 Purchase Invoices GBP"/>
    <d v="2020-12-07T00:00:00"/>
    <s v="SSCREPMAN,"/>
    <n v="15"/>
    <s v="Journal Import Created"/>
    <x v="0"/>
    <n v="462336"/>
    <d v="2020-05-14T00:00:00"/>
    <n v="165084346"/>
    <m/>
    <s v="PO Invoice"/>
    <m/>
    <s v="https://nww.einvoice-prod.sbs.nhs.uk:8179/invoicepdf/031e3883-3b8d-57c3-a1a4-208dddb08a64"/>
    <n v="1"/>
    <n v="1555"/>
    <m/>
    <s v="Planning and Business Development"/>
    <x v="1"/>
    <x v="2"/>
    <x v="1"/>
    <s v="7310 Legal / Prof Fees"/>
    <x v="0"/>
  </r>
  <r>
    <s v="E35930"/>
    <s v="7310"/>
    <s v="00000"/>
    <s v="00000"/>
    <s v="000000"/>
    <s v="Estates &amp; Facilities"/>
    <s v="Legal / Prof Fees"/>
    <s v="Default"/>
    <s v="Default"/>
    <s v="Default"/>
    <n v="154.81"/>
    <d v="2020-12-01T00:00:00"/>
    <s v="Purchase Invoices"/>
    <s v="Payables"/>
    <s v="Journal Import 95399138:"/>
    <s v="Payables A 19774159 95399138"/>
    <s v="DEC-20 Purchase Invoices GBP"/>
    <d v="2020-12-07T00:00:00"/>
    <s v="SSCREPMAN,"/>
    <n v="15"/>
    <s v="Journal Import Created"/>
    <x v="0"/>
    <n v="467950"/>
    <d v="2020-12-07T00:00:00"/>
    <n v="165084346"/>
    <m/>
    <s v="PO Invoice"/>
    <m/>
    <s v="https://nww.einvoice-prod.sbs.nhs.uk:8179/invoicepdf/4db68a5d-9047-5c9a-926f-ff7dc144b278"/>
    <n v="1"/>
    <n v="155"/>
    <m/>
    <s v="Planning and Business Development"/>
    <x v="1"/>
    <x v="2"/>
    <x v="1"/>
    <s v="7310 Legal / Prof Fees"/>
    <x v="0"/>
  </r>
  <r>
    <s v="E35930"/>
    <s v="7310"/>
    <s v="00000"/>
    <s v="00000"/>
    <s v="000000"/>
    <s v="Estates &amp; Facilities"/>
    <s v="Legal / Prof Fees"/>
    <s v="Default"/>
    <s v="Default"/>
    <s v="Default"/>
    <n v="1205.43"/>
    <d v="2020-12-01T00:00:00"/>
    <s v="Purchase Invoices"/>
    <s v="Payables"/>
    <s v="Journal Import 95444612:"/>
    <s v="Payables A 19790829 95444612"/>
    <s v="DEC-20 Purchase Invoices GBP"/>
    <d v="2020-12-08T00:00:00"/>
    <s v="SSCREPMAN,"/>
    <n v="44"/>
    <s v="Journal Import Created"/>
    <x v="0"/>
    <n v="471094"/>
    <d v="2020-08-18T00:00:00"/>
    <n v="165084346"/>
    <m/>
    <s v="PO Invoice"/>
    <m/>
    <s v="https://nww.einvoice-prod.sbs.nhs.uk:8179/invoicepdf/f9ea7ba5-652d-55ad-a0b1-968a00c0aa01"/>
    <n v="1"/>
    <n v="1205"/>
    <m/>
    <s v="Planning and Business Development"/>
    <x v="1"/>
    <x v="2"/>
    <x v="1"/>
    <s v="7310 Legal / Prof Fees"/>
    <x v="0"/>
  </r>
  <r>
    <s v="E35930"/>
    <s v="7310"/>
    <s v="00000"/>
    <s v="00000"/>
    <s v="000000"/>
    <s v="Estates &amp; Facilities"/>
    <s v="Legal / Prof Fees"/>
    <s v="Default"/>
    <s v="Default"/>
    <s v="Default"/>
    <n v="1180"/>
    <d v="2020-12-01T00:00:00"/>
    <s v="Purchase Invoices"/>
    <s v="Payables"/>
    <s v="Journal Import 95444612:"/>
    <s v="Payables A 19790829 95444612"/>
    <s v="DEC-20 Purchase Invoices GBP"/>
    <d v="2020-12-08T00:00:00"/>
    <s v="SSCREPMAN,"/>
    <n v="44"/>
    <s v="Journal Import Created"/>
    <x v="0"/>
    <n v="474461"/>
    <d v="2020-12-07T00:00:00"/>
    <n v="165084346"/>
    <m/>
    <s v="PO Invoice"/>
    <m/>
    <s v="https://nww.einvoice-prod.sbs.nhs.uk:8179/invoicepdf/b5a9ce84-ae0c-555c-a6a4-9604e3b4ae7a"/>
    <n v="1"/>
    <n v="1180"/>
    <m/>
    <s v="Planning and Business Development"/>
    <x v="1"/>
    <x v="2"/>
    <x v="1"/>
    <s v="7310 Legal / Prof Fees"/>
    <x v="0"/>
  </r>
  <r>
    <s v="E35930"/>
    <s v="7310"/>
    <s v="00000"/>
    <s v="00000"/>
    <s v="000000"/>
    <s v="Estates &amp; Facilities"/>
    <s v="Legal / Prof Fees"/>
    <s v="Default"/>
    <s v="Default"/>
    <s v="Default"/>
    <n v="2590"/>
    <d v="2020-12-01T00:00:00"/>
    <s v="Purchase Invoices"/>
    <s v="Payables"/>
    <s v="Journal Import 95444612:"/>
    <s v="Payables A 19790829 95444612"/>
    <s v="DEC-20 Purchase Invoices GBP"/>
    <d v="2020-12-08T00:00:00"/>
    <s v="SSCREPMAN,"/>
    <n v="44"/>
    <s v="Journal Import Created"/>
    <x v="0"/>
    <n v="476895"/>
    <d v="2020-10-14T00:00:00"/>
    <n v="165087030"/>
    <m/>
    <s v="PO Invoice"/>
    <m/>
    <s v="https://nww.einvoice-prod.sbs.nhs.uk:8179/invoicepdf/b5696605-dee4-52b6-acd6-5831b3acc673"/>
    <n v="1"/>
    <n v="2590"/>
    <m/>
    <s v="Planning and Business Development"/>
    <x v="1"/>
    <x v="2"/>
    <x v="1"/>
    <s v="7310 Legal / Prof Fees"/>
    <x v="0"/>
  </r>
  <r>
    <s v="E35930"/>
    <s v="7310"/>
    <s v="00000"/>
    <s v="00000"/>
    <s v="000000"/>
    <s v="Estates &amp; Facilities"/>
    <s v="Legal / Prof Fees"/>
    <s v="Default"/>
    <s v="Default"/>
    <s v="Default"/>
    <n v="185"/>
    <d v="2020-12-01T00:00:00"/>
    <s v="Purchase Invoices"/>
    <s v="Payables"/>
    <s v="Journal Import 95444612:"/>
    <s v="Payables A 19790829 95444612"/>
    <s v="DEC-20 Purchase Invoices GBP"/>
    <d v="2020-12-08T00:00:00"/>
    <s v="SSCREPMAN,"/>
    <n v="44"/>
    <s v="Journal Import Created"/>
    <x v="0"/>
    <n v="480717"/>
    <d v="2020-11-18T00:00:00"/>
    <n v="165087030"/>
    <m/>
    <s v="PO Invoice"/>
    <m/>
    <s v="https://nww.einvoice-prod.sbs.nhs.uk:8179/invoicepdf/999ed3db-623a-5190-9fa1-707d14eb3876"/>
    <n v="1"/>
    <n v="185"/>
    <m/>
    <s v="Planning and Business Development"/>
    <x v="1"/>
    <x v="2"/>
    <x v="1"/>
    <s v="7310 Legal / Prof Fees"/>
    <x v="0"/>
  </r>
  <r>
    <s v="E35930"/>
    <s v="7310"/>
    <s v="00000"/>
    <s v="00000"/>
    <s v="000000"/>
    <s v="Estates &amp; Facilities"/>
    <s v="Legal / Prof Fees"/>
    <s v="Default"/>
    <s v="Default"/>
    <s v="Default"/>
    <n v="5"/>
    <d v="2020-12-01T00:00:00"/>
    <s v="Purchase Invoices"/>
    <s v="Payables"/>
    <s v="Journal Import 95486755:"/>
    <s v="Payables A 19809717 95486755"/>
    <s v="DEC-20 Purchase Invoices GBP"/>
    <d v="2020-12-09T00:00:00"/>
    <s v="SSCREPMAN,"/>
    <n v="27"/>
    <s v="Journal Import Created"/>
    <x v="0"/>
    <n v="480713"/>
    <d v="2020-11-18T00:00:00"/>
    <n v="165085834"/>
    <m/>
    <s v="PO Invoice"/>
    <m/>
    <s v="https://nww.einvoice-prod.sbs.nhs.uk:8179/invoicepdf/ab4ce994-33a6-59c1-bfe6-733e001dbd92"/>
    <n v="1"/>
    <n v="5"/>
    <m/>
    <s v="Planning and Business Development"/>
    <x v="1"/>
    <x v="2"/>
    <x v="1"/>
    <s v="7310 Legal / Prof Fees"/>
    <x v="0"/>
  </r>
  <r>
    <s v="E35930"/>
    <s v="7310"/>
    <s v="00000"/>
    <s v="00000"/>
    <s v="000000"/>
    <s v="Estates &amp; Facilities"/>
    <s v="Legal / Prof Fees"/>
    <s v="Default"/>
    <s v="Default"/>
    <s v="Default"/>
    <n v="1923"/>
    <d v="2020-12-01T00:00:00"/>
    <s v="Purchase Invoices"/>
    <s v="Payables"/>
    <s v="Journal Import 95486755:"/>
    <s v="Payables A 19809717 95486755"/>
    <s v="DEC-20 Purchase Invoices GBP"/>
    <d v="2020-12-09T00:00:00"/>
    <s v="SSCREPMAN,"/>
    <n v="27"/>
    <s v="Journal Import Created"/>
    <x v="0"/>
    <n v="480713"/>
    <d v="2020-11-18T00:00:00"/>
    <n v="165085834"/>
    <m/>
    <s v="PO Invoice"/>
    <m/>
    <s v="https://nww.einvoice-prod.sbs.nhs.uk:8179/invoicepdf/ab4ce994-33a6-59c1-bfe6-733e001dbd92"/>
    <n v="1"/>
    <n v="1923"/>
    <m/>
    <s v="Planning and Business Development"/>
    <x v="1"/>
    <x v="2"/>
    <x v="1"/>
    <s v="7310 Legal / Prof Fees"/>
    <x v="0"/>
  </r>
  <r>
    <s v="E35930"/>
    <s v="7310"/>
    <s v="00000"/>
    <s v="00000"/>
    <s v="000000"/>
    <s v="Estates &amp; Facilities"/>
    <s v="Legal / Prof Fees"/>
    <s v="Default"/>
    <s v="Default"/>
    <s v="Default"/>
    <n v="1928"/>
    <d v="2020-12-01T00:00:00"/>
    <s v="Purchase Invoices"/>
    <s v="Payables"/>
    <s v="Journal Import 95486755:"/>
    <s v="Payables A 19809717 95486755"/>
    <s v="DEC-20 Purchase Invoices GBP"/>
    <d v="2020-12-09T00:00:00"/>
    <s v="SSCREPMAN,"/>
    <n v="27"/>
    <s v="Journal Import Created"/>
    <x v="0"/>
    <n v="480713"/>
    <d v="2020-11-18T00:00:00"/>
    <n v="165085834"/>
    <m/>
    <s v="PO Invoice"/>
    <m/>
    <s v="https://nww.einvoice-prod.sbs.nhs.uk:8179/invoicepdf/ab4ce994-33a6-59c1-bfe6-733e001dbd92"/>
    <n v="1"/>
    <n v="1928"/>
    <m/>
    <s v="Planning and Business Development"/>
    <x v="1"/>
    <x v="2"/>
    <x v="1"/>
    <s v="7310 Legal / Prof Fees"/>
    <x v="0"/>
  </r>
  <r>
    <s v="E35930"/>
    <s v="7310"/>
    <s v="00000"/>
    <s v="00000"/>
    <s v="000000"/>
    <s v="Estates &amp; Facilities"/>
    <s v="Legal / Prof Fees"/>
    <s v="Default"/>
    <s v="Default"/>
    <s v="Default"/>
    <n v="-1928"/>
    <d v="2020-12-01T00:00:00"/>
    <s v="Purchase Invoices"/>
    <s v="Payables"/>
    <s v="Journal Import 95486755:"/>
    <s v="Payables A 19809717 95486755"/>
    <s v="DEC-20 Purchase Invoices GBP"/>
    <d v="2020-12-09T00:00:00"/>
    <s v="SSCREPMAN,"/>
    <n v="28"/>
    <s v="Journal Import Created"/>
    <x v="0"/>
    <n v="480713"/>
    <d v="2020-11-18T00:00:00"/>
    <n v="165085834"/>
    <m/>
    <s v="PO Invoice"/>
    <m/>
    <s v="https://nww.einvoice-prod.sbs.nhs.uk:8179/invoicepdf/ab4ce994-33a6-59c1-bfe6-733e001dbd92"/>
    <n v="1"/>
    <n v="-1928"/>
    <m/>
    <s v="Planning and Business Development"/>
    <x v="1"/>
    <x v="2"/>
    <x v="1"/>
    <s v="7310 Legal / Prof Fees"/>
    <x v="0"/>
  </r>
  <r>
    <s v="E35930"/>
    <s v="7310"/>
    <s v="00000"/>
    <s v="00000"/>
    <s v="000000"/>
    <s v="Estates &amp; Facilities"/>
    <s v="Legal / Prof Fees"/>
    <s v="Default"/>
    <s v="Default"/>
    <s v="Default"/>
    <n v="10"/>
    <d v="2020-12-01T00:00:00"/>
    <s v="Purchase Invoices"/>
    <s v="Payables"/>
    <s v="Journal Import 95529571:"/>
    <s v="Payables A 19818651 95529571"/>
    <s v="DEC-20 Purchase Invoices GBP"/>
    <d v="2020-12-10T00:00:00"/>
    <s v="SSCREPMAN,"/>
    <n v="24"/>
    <s v="Journal Import Created"/>
    <x v="0"/>
    <n v="481111"/>
    <d v="2020-12-07T00:00:00"/>
    <n v="165085833"/>
    <m/>
    <s v="PO Invoice"/>
    <m/>
    <s v="https://nww.einvoice-prod.sbs.nhs.uk:8179/invoicepdf/1f235a5f-960b-5f3f-a201-4faf7fab1490"/>
    <n v="1"/>
    <n v="10"/>
    <m/>
    <s v="Planning and Business Development"/>
    <x v="1"/>
    <x v="2"/>
    <x v="1"/>
    <s v="7310 Legal / Prof Fees"/>
    <x v="0"/>
  </r>
  <r>
    <s v="E35930"/>
    <s v="7310"/>
    <s v="00000"/>
    <s v="00000"/>
    <s v="000000"/>
    <s v="Estates &amp; Facilities"/>
    <s v="Legal / Prof Fees"/>
    <s v="Default"/>
    <s v="Default"/>
    <s v="Default"/>
    <n v="1464"/>
    <d v="2020-12-01T00:00:00"/>
    <s v="Purchase Invoices"/>
    <s v="Payables"/>
    <s v="Journal Import 95529571:"/>
    <s v="Payables A 19818651 95529571"/>
    <s v="DEC-20 Purchase Invoices GBP"/>
    <d v="2020-12-10T00:00:00"/>
    <s v="SSCREPMAN,"/>
    <n v="24"/>
    <s v="Journal Import Created"/>
    <x v="0"/>
    <n v="481111"/>
    <d v="2020-12-07T00:00:00"/>
    <n v="165085833"/>
    <m/>
    <s v="PO Invoice"/>
    <m/>
    <s v="https://nww.einvoice-prod.sbs.nhs.uk:8179/invoicepdf/1f235a5f-960b-5f3f-a201-4faf7fab1490"/>
    <n v="1"/>
    <n v="1464"/>
    <m/>
    <s v="Planning and Business Development"/>
    <x v="1"/>
    <x v="2"/>
    <x v="1"/>
    <s v="7310 Legal / Prof Fees"/>
    <x v="0"/>
  </r>
  <r>
    <s v="E35930"/>
    <s v="7310"/>
    <s v="00000"/>
    <s v="00000"/>
    <s v="000000"/>
    <s v="Estates &amp; Facilities"/>
    <s v="Legal / Prof Fees"/>
    <s v="Default"/>
    <s v="Default"/>
    <s v="Default"/>
    <n v="1474"/>
    <d v="2020-12-01T00:00:00"/>
    <s v="Purchase Invoices"/>
    <s v="Payables"/>
    <s v="Journal Import 95529571:"/>
    <s v="Payables A 19818651 95529571"/>
    <s v="DEC-20 Purchase Invoices GBP"/>
    <d v="2020-12-10T00:00:00"/>
    <s v="SSCREPMAN,"/>
    <n v="24"/>
    <s v="Journal Import Created"/>
    <x v="0"/>
    <n v="481111"/>
    <d v="2020-12-07T00:00:00"/>
    <n v="165085833"/>
    <m/>
    <s v="PO Invoice"/>
    <m/>
    <s v="https://nww.einvoice-prod.sbs.nhs.uk:8179/invoicepdf/1f235a5f-960b-5f3f-a201-4faf7fab1490"/>
    <n v="1"/>
    <n v="1474"/>
    <m/>
    <s v="Planning and Business Development"/>
    <x v="1"/>
    <x v="2"/>
    <x v="1"/>
    <s v="7310 Legal / Prof Fees"/>
    <x v="0"/>
  </r>
  <r>
    <s v="E35930"/>
    <s v="7310"/>
    <s v="00000"/>
    <s v="00000"/>
    <s v="000000"/>
    <s v="Estates &amp; Facilities"/>
    <s v="Legal / Prof Fees"/>
    <s v="Default"/>
    <s v="Default"/>
    <s v="Default"/>
    <n v="-1474"/>
    <d v="2020-12-01T00:00:00"/>
    <s v="Purchase Invoices"/>
    <s v="Payables"/>
    <s v="Journal Import 95529571:"/>
    <s v="Payables A 19818651 95529571"/>
    <s v="DEC-20 Purchase Invoices GBP"/>
    <d v="2020-12-10T00:00:00"/>
    <s v="SSCREPMAN,"/>
    <n v="25"/>
    <s v="Journal Import Created"/>
    <x v="0"/>
    <n v="481111"/>
    <d v="2020-12-07T00:00:00"/>
    <n v="165085833"/>
    <m/>
    <s v="PO Invoice"/>
    <m/>
    <s v="https://nww.einvoice-prod.sbs.nhs.uk:8179/invoicepdf/1f235a5f-960b-5f3f-a201-4faf7fab1490"/>
    <n v="1"/>
    <n v="-1474"/>
    <m/>
    <s v="Planning and Business Development"/>
    <x v="1"/>
    <x v="2"/>
    <x v="1"/>
    <s v="7310 Legal / Prof Fees"/>
    <x v="0"/>
  </r>
  <r>
    <s v="E35930"/>
    <s v="7310"/>
    <s v="00000"/>
    <s v="00000"/>
    <s v="000000"/>
    <s v="Estates &amp; Facilities"/>
    <s v="Legal / Prof Fees"/>
    <s v="Default"/>
    <s v="Default"/>
    <s v="Default"/>
    <n v="104.5"/>
    <d v="2020-12-01T00:00:00"/>
    <s v="Purchase Invoices"/>
    <s v="Payables"/>
    <s v="Journal Import 95533232:"/>
    <s v="Payables A 19819662 95533232"/>
    <s v="DEC-20 Purchase Invoices GBP"/>
    <d v="2020-12-10T00:00:00"/>
    <s v="SSCREPMAN,"/>
    <n v="16"/>
    <s v="Journal Import Created"/>
    <x v="0"/>
    <n v="467953"/>
    <d v="2020-07-15T00:00:00"/>
    <n v="165085820"/>
    <m/>
    <s v="PO Invoice"/>
    <m/>
    <s v="https://nww.einvoice-prod.sbs.nhs.uk:8179/invoicepdf/ce7fb344-6755-5fbc-ba51-286b20432030"/>
    <n v="1"/>
    <n v="105"/>
    <m/>
    <s v="Planning and Business Development"/>
    <x v="1"/>
    <x v="2"/>
    <x v="1"/>
    <s v="7310 Legal / Prof Fees"/>
    <x v="0"/>
  </r>
  <r>
    <s v="E35930"/>
    <s v="7310"/>
    <s v="00000"/>
    <s v="00000"/>
    <s v="000000"/>
    <s v="Estates &amp; Facilities"/>
    <s v="Legal / Prof Fees"/>
    <s v="Default"/>
    <s v="Default"/>
    <s v="Default"/>
    <n v="302.5"/>
    <d v="2020-12-01T00:00:00"/>
    <s v="Purchase Invoices"/>
    <s v="Payables"/>
    <s v="Journal Import 95533232:"/>
    <s v="Payables A 19819662 95533232"/>
    <s v="DEC-20 Purchase Invoices GBP"/>
    <d v="2020-12-10T00:00:00"/>
    <s v="SSCREPMAN,"/>
    <n v="16"/>
    <s v="Journal Import Created"/>
    <x v="0"/>
    <n v="471098"/>
    <d v="2020-08-18T00:00:00"/>
    <n v="165085820"/>
    <m/>
    <s v="PO Invoice"/>
    <m/>
    <s v="https://nww.einvoice-prod.sbs.nhs.uk:8179/invoicepdf/7aafacf7-7b8a-5678-9479-b876c1f2d9a0"/>
    <n v="1"/>
    <n v="303"/>
    <m/>
    <s v="Planning and Business Development"/>
    <x v="1"/>
    <x v="2"/>
    <x v="1"/>
    <s v="7310 Legal / Prof Fees"/>
    <x v="0"/>
  </r>
  <r>
    <s v="E35930"/>
    <s v="7310"/>
    <s v="00000"/>
    <s v="00000"/>
    <s v="000000"/>
    <s v="Estates &amp; Facilities"/>
    <s v="Legal / Prof Fees"/>
    <s v="Default"/>
    <s v="Default"/>
    <s v="Default"/>
    <n v="86"/>
    <d v="2020-12-01T00:00:00"/>
    <s v="Purchase Invoices"/>
    <s v="Payables"/>
    <s v="Journal Import 95533232:"/>
    <s v="Payables A 19819662 95533232"/>
    <s v="DEC-20 Purchase Invoices GBP"/>
    <d v="2020-12-10T00:00:00"/>
    <s v="SSCREPMAN,"/>
    <n v="16"/>
    <s v="Journal Import Created"/>
    <x v="0"/>
    <n v="476891"/>
    <d v="2020-10-14T00:00:00"/>
    <n v="165085820"/>
    <m/>
    <s v="PO Invoice"/>
    <m/>
    <s v="https://nww.einvoice-prod.sbs.nhs.uk:8179/invoicepdf/d891bd1f-9e70-52d8-85d2-55f93be754b9"/>
    <n v="1"/>
    <n v="86"/>
    <m/>
    <s v="Planning and Business Development"/>
    <x v="1"/>
    <x v="2"/>
    <x v="1"/>
    <s v="7310 Legal / Prof Fees"/>
    <x v="0"/>
  </r>
  <r>
    <s v="E35930"/>
    <s v="7310"/>
    <s v="00000"/>
    <s v="00000"/>
    <s v="000000"/>
    <s v="Estates &amp; Facilities"/>
    <s v="Legal / Prof Fees"/>
    <s v="Default"/>
    <s v="Default"/>
    <s v="Default"/>
    <n v="5"/>
    <d v="2020-12-01T00:00:00"/>
    <s v="Purchase Invoices"/>
    <s v="Payables"/>
    <s v="Journal Import 95571553:"/>
    <s v="Payables A 19826632 95571553"/>
    <s v="DEC-20 Purchase Invoices GBP"/>
    <d v="2020-12-11T00:00:00"/>
    <s v="SSCREPMAN,"/>
    <n v="26"/>
    <s v="Journal Import Created"/>
    <x v="0"/>
    <n v="462335"/>
    <d v="2020-05-14T00:00:00"/>
    <n v="165082443"/>
    <m/>
    <s v="PO Invoice"/>
    <m/>
    <s v="https://nww.einvoice-prod.sbs.nhs.uk:8179/invoicepdf/3548b004-9d8a-52a4-a022-24b2bcb0096b"/>
    <n v="1"/>
    <n v="5"/>
    <m/>
    <s v="Planning and Business Development"/>
    <x v="1"/>
    <x v="2"/>
    <x v="1"/>
    <s v="7310 Legal / Prof Fees"/>
    <x v="0"/>
  </r>
  <r>
    <s v="E35930"/>
    <s v="7310"/>
    <s v="00000"/>
    <s v="00000"/>
    <s v="000000"/>
    <s v="Estates &amp; Facilities"/>
    <s v="Legal / Prof Fees"/>
    <s v="Default"/>
    <s v="Default"/>
    <s v="Default"/>
    <n v="240"/>
    <d v="2020-12-01T00:00:00"/>
    <s v="Purchase Invoices"/>
    <s v="Payables"/>
    <s v="Journal Import 95571553:"/>
    <s v="Payables A 19826632 95571553"/>
    <s v="DEC-20 Purchase Invoices GBP"/>
    <d v="2020-12-11T00:00:00"/>
    <s v="SSCREPMAN,"/>
    <n v="26"/>
    <s v="Journal Import Created"/>
    <x v="0"/>
    <n v="462335"/>
    <d v="2020-05-14T00:00:00"/>
    <n v="165082443"/>
    <m/>
    <s v="PO Invoice"/>
    <m/>
    <s v="https://nww.einvoice-prod.sbs.nhs.uk:8179/invoicepdf/3548b004-9d8a-52a4-a022-24b2bcb0096b"/>
    <n v="1"/>
    <n v="240"/>
    <m/>
    <s v="Planning and Business Development"/>
    <x v="1"/>
    <x v="2"/>
    <x v="1"/>
    <s v="7310 Legal / Prof Fees"/>
    <x v="0"/>
  </r>
  <r>
    <s v="E35930"/>
    <s v="7310"/>
    <s v="00000"/>
    <s v="00000"/>
    <s v="000000"/>
    <s v="Estates &amp; Facilities"/>
    <s v="Legal / Prof Fees"/>
    <s v="Default"/>
    <s v="Default"/>
    <s v="Default"/>
    <n v="245"/>
    <d v="2020-12-01T00:00:00"/>
    <s v="Purchase Invoices"/>
    <s v="Payables"/>
    <s v="Journal Import 95571553:"/>
    <s v="Payables A 19826632 95571553"/>
    <s v="DEC-20 Purchase Invoices GBP"/>
    <d v="2020-12-11T00:00:00"/>
    <s v="SSCREPMAN,"/>
    <n v="26"/>
    <s v="Journal Import Created"/>
    <x v="0"/>
    <n v="462335"/>
    <d v="2020-05-14T00:00:00"/>
    <n v="165082443"/>
    <m/>
    <s v="PO Invoice"/>
    <m/>
    <s v="https://nww.einvoice-prod.sbs.nhs.uk:8179/invoicepdf/3548b004-9d8a-52a4-a022-24b2bcb0096b"/>
    <n v="1"/>
    <n v="245"/>
    <m/>
    <s v="Planning and Business Development"/>
    <x v="1"/>
    <x v="2"/>
    <x v="1"/>
    <s v="7310 Legal / Prof Fees"/>
    <x v="0"/>
  </r>
  <r>
    <s v="E35930"/>
    <s v="7310"/>
    <s v="00000"/>
    <s v="00000"/>
    <s v="000000"/>
    <s v="Estates &amp; Facilities"/>
    <s v="Legal / Prof Fees"/>
    <s v="Default"/>
    <s v="Default"/>
    <s v="Default"/>
    <n v="320"/>
    <d v="2020-12-01T00:00:00"/>
    <s v="Purchase Invoices"/>
    <s v="Payables"/>
    <s v="Journal Import 95571553:"/>
    <s v="Payables A 19826632 95571553"/>
    <s v="DEC-20 Purchase Invoices GBP"/>
    <d v="2020-12-11T00:00:00"/>
    <s v="SSCREPMAN,"/>
    <n v="26"/>
    <s v="Journal Import Created"/>
    <x v="0"/>
    <n v="465180"/>
    <d v="2020-06-15T00:00:00"/>
    <n v="165082443"/>
    <m/>
    <s v="PO Invoice"/>
    <m/>
    <s v="https://nww.einvoice-prod.sbs.nhs.uk:8179/invoicepdf/053575ba-bd1f-59e3-bfb7-644c6fde3467"/>
    <n v="1"/>
    <n v="160"/>
    <m/>
    <s v="Planning and Business Development"/>
    <x v="1"/>
    <x v="2"/>
    <x v="1"/>
    <s v="7310 Legal / Prof Fees"/>
    <x v="0"/>
  </r>
  <r>
    <s v="E35930"/>
    <s v="7310"/>
    <s v="00000"/>
    <s v="00000"/>
    <s v="000000"/>
    <s v="Estates &amp; Facilities"/>
    <s v="Legal / Prof Fees"/>
    <s v="Default"/>
    <s v="Default"/>
    <s v="Default"/>
    <n v="1024"/>
    <d v="2020-12-01T00:00:00"/>
    <s v="Purchase Invoices"/>
    <s v="Payables"/>
    <s v="Journal Import 95571553:"/>
    <s v="Payables A 19826632 95571553"/>
    <s v="DEC-20 Purchase Invoices GBP"/>
    <d v="2020-12-11T00:00:00"/>
    <s v="SSCREPMAN,"/>
    <n v="26"/>
    <s v="Journal Import Created"/>
    <x v="0"/>
    <n v="467949"/>
    <d v="2020-07-15T00:00:00"/>
    <n v="165082443"/>
    <m/>
    <s v="PO Invoice"/>
    <m/>
    <s v="https://nww.einvoice-prod.sbs.nhs.uk:8179/invoicepdf/8fe71122-8837-5d02-a476-2bc5cf3e777c"/>
    <n v="1"/>
    <n v="512"/>
    <m/>
    <s v="Planning and Business Development"/>
    <x v="1"/>
    <x v="2"/>
    <x v="1"/>
    <s v="7310 Legal / Prof Fees"/>
    <x v="0"/>
  </r>
  <r>
    <s v="E35930"/>
    <s v="7310"/>
    <s v="00000"/>
    <s v="00000"/>
    <s v="000000"/>
    <s v="Estates &amp; Facilities"/>
    <s v="Legal / Prof Fees"/>
    <s v="Default"/>
    <s v="Default"/>
    <s v="Default"/>
    <n v="170"/>
    <d v="2020-12-01T00:00:00"/>
    <s v="Purchase Invoices"/>
    <s v="Payables"/>
    <s v="Journal Import 95571553:"/>
    <s v="Payables A 19826632 95571553"/>
    <s v="DEC-20 Purchase Invoices GBP"/>
    <d v="2020-12-11T00:00:00"/>
    <s v="SSCREPMAN,"/>
    <n v="26"/>
    <s v="Journal Import Created"/>
    <x v="0"/>
    <n v="471085"/>
    <d v="2020-08-18T00:00:00"/>
    <n v="165082443"/>
    <m/>
    <s v="PO Invoice"/>
    <m/>
    <s v="https://nww.einvoice-prod.sbs.nhs.uk:8179/invoicepdf/e6565371-6b06-59c8-9d46-c3bfc78b2e51"/>
    <n v="1"/>
    <n v="85"/>
    <m/>
    <s v="Planning and Business Development"/>
    <x v="1"/>
    <x v="2"/>
    <x v="1"/>
    <s v="7310 Legal / Prof Fees"/>
    <x v="0"/>
  </r>
  <r>
    <s v="E35930"/>
    <s v="7310"/>
    <s v="00000"/>
    <s v="00000"/>
    <s v="000000"/>
    <s v="Estates &amp; Facilities"/>
    <s v="Legal / Prof Fees"/>
    <s v="Default"/>
    <s v="Default"/>
    <s v="Default"/>
    <n v="1205.43"/>
    <d v="2020-12-01T00:00:00"/>
    <s v="Purchase Invoices"/>
    <s v="Payables"/>
    <s v="Journal Import 95571553:"/>
    <s v="Payables A 19826632 95571553"/>
    <s v="DEC-20 Purchase Invoices GBP"/>
    <d v="2020-12-11T00:00:00"/>
    <s v="SSCREPMAN,"/>
    <n v="26"/>
    <s v="Journal Import Created"/>
    <x v="0"/>
    <n v="471094"/>
    <d v="2020-08-18T00:00:00"/>
    <n v="165084346"/>
    <m/>
    <s v="PO Invoice"/>
    <m/>
    <s v="https://nww.einvoice-prod.sbs.nhs.uk:8179/invoicepdf/f9ea7ba5-652d-55ad-a0b1-968a00c0aa01"/>
    <n v="1"/>
    <n v="1205"/>
    <m/>
    <s v="Planning and Business Development"/>
    <x v="1"/>
    <x v="2"/>
    <x v="1"/>
    <s v="7310 Legal / Prof Fees"/>
    <x v="0"/>
  </r>
  <r>
    <s v="E35930"/>
    <s v="7310"/>
    <s v="00000"/>
    <s v="00000"/>
    <s v="000000"/>
    <s v="Estates &amp; Facilities"/>
    <s v="Legal / Prof Fees"/>
    <s v="Default"/>
    <s v="Default"/>
    <s v="Default"/>
    <n v="1180"/>
    <d v="2020-12-01T00:00:00"/>
    <s v="Purchase Invoices"/>
    <s v="Payables"/>
    <s v="Journal Import 95571553:"/>
    <s v="Payables A 19826632 95571553"/>
    <s v="DEC-20 Purchase Invoices GBP"/>
    <d v="2020-12-11T00:00:00"/>
    <s v="SSCREPMAN,"/>
    <n v="26"/>
    <s v="Journal Import Created"/>
    <x v="0"/>
    <n v="474461"/>
    <d v="2020-12-07T00:00:00"/>
    <n v="165084346"/>
    <m/>
    <s v="PO Invoice"/>
    <m/>
    <s v="https://nww.einvoice-prod.sbs.nhs.uk:8179/invoicepdf/b5a9ce84-ae0c-555c-a6a4-9604e3b4ae7a"/>
    <n v="1"/>
    <n v="1180"/>
    <m/>
    <s v="Planning and Business Development"/>
    <x v="1"/>
    <x v="2"/>
    <x v="1"/>
    <s v="7310 Legal / Prof Fees"/>
    <x v="0"/>
  </r>
  <r>
    <s v="E35930"/>
    <s v="7310"/>
    <s v="00000"/>
    <s v="00000"/>
    <s v="000000"/>
    <s v="Estates &amp; Facilities"/>
    <s v="Legal / Prof Fees"/>
    <s v="Default"/>
    <s v="Default"/>
    <s v="Default"/>
    <n v="65"/>
    <d v="2020-12-01T00:00:00"/>
    <s v="Purchase Invoices"/>
    <s v="Payables"/>
    <s v="Journal Import 95571553:"/>
    <s v="Payables A 19826632 95571553"/>
    <s v="DEC-20 Purchase Invoices GBP"/>
    <d v="2020-12-11T00:00:00"/>
    <s v="SSCREPMAN,"/>
    <n v="26"/>
    <s v="Journal Import Created"/>
    <x v="0"/>
    <n v="476888"/>
    <d v="2020-10-14T00:00:00"/>
    <n v="165082443"/>
    <m/>
    <s v="PO Invoice"/>
    <m/>
    <s v="https://nww.einvoice-prod.sbs.nhs.uk:8179/invoicepdf/124241c2-3e1b-5a2e-9130-758aa2bbde94"/>
    <n v="1"/>
    <n v="65"/>
    <m/>
    <s v="Planning and Business Development"/>
    <x v="1"/>
    <x v="2"/>
    <x v="1"/>
    <s v="7310 Legal / Prof Fees"/>
    <x v="0"/>
  </r>
  <r>
    <s v="E35930"/>
    <s v="7310"/>
    <s v="00000"/>
    <s v="00000"/>
    <s v="000000"/>
    <s v="Estates &amp; Facilities"/>
    <s v="Legal / Prof Fees"/>
    <s v="Default"/>
    <s v="Default"/>
    <s v="Default"/>
    <n v="85"/>
    <d v="2020-12-01T00:00:00"/>
    <s v="Purchase Invoices"/>
    <s v="Payables"/>
    <s v="Journal Import 95571553:"/>
    <s v="Payables A 19826632 95571553"/>
    <s v="DEC-20 Purchase Invoices GBP"/>
    <d v="2020-12-11T00:00:00"/>
    <s v="SSCREPMAN,"/>
    <n v="26"/>
    <s v="Journal Import Created"/>
    <x v="0"/>
    <n v="476888"/>
    <d v="2020-10-14T00:00:00"/>
    <n v="165082443"/>
    <m/>
    <s v="PO Invoice"/>
    <m/>
    <s v="https://nww.einvoice-prod.sbs.nhs.uk:8179/invoicepdf/124241c2-3e1b-5a2e-9130-758aa2bbde94"/>
    <n v="1"/>
    <n v="85"/>
    <m/>
    <s v="Planning and Business Development"/>
    <x v="1"/>
    <x v="2"/>
    <x v="1"/>
    <s v="7310 Legal / Prof Fees"/>
    <x v="0"/>
  </r>
  <r>
    <s v="E35930"/>
    <s v="7310"/>
    <s v="00000"/>
    <s v="00000"/>
    <s v="000000"/>
    <s v="Estates &amp; Facilities"/>
    <s v="Legal / Prof Fees"/>
    <s v="Default"/>
    <s v="Default"/>
    <s v="Default"/>
    <n v="20"/>
    <d v="2020-12-01T00:00:00"/>
    <s v="Purchase Invoices"/>
    <s v="Payables"/>
    <s v="Journal Import 95571553:"/>
    <s v="Payables A 19826632 95571553"/>
    <s v="DEC-20 Purchase Invoices GBP"/>
    <d v="2020-12-11T00:00:00"/>
    <s v="SSCREPMAN,"/>
    <n v="26"/>
    <s v="Journal Import Created"/>
    <x v="0"/>
    <n v="476888"/>
    <d v="2020-10-14T00:00:00"/>
    <n v="165082443"/>
    <m/>
    <s v="PO Invoice"/>
    <m/>
    <s v="https://nww.einvoice-prod.sbs.nhs.uk:8179/invoicepdf/124241c2-3e1b-5a2e-9130-758aa2bbde94"/>
    <m/>
    <m/>
    <m/>
    <s v="Planning and Business Development"/>
    <x v="1"/>
    <x v="2"/>
    <x v="1"/>
    <s v="7310 Legal / Prof Fees"/>
    <x v="0"/>
  </r>
  <r>
    <s v="E35930"/>
    <s v="7310"/>
    <s v="00000"/>
    <s v="00000"/>
    <s v="000000"/>
    <s v="Estates &amp; Facilities"/>
    <s v="Legal / Prof Fees"/>
    <s v="Default"/>
    <s v="Default"/>
    <s v="Default"/>
    <n v="-245"/>
    <d v="2020-12-01T00:00:00"/>
    <s v="Purchase Invoices"/>
    <s v="Payables"/>
    <s v="Journal Import 95571553:"/>
    <s v="Payables A 19826632 95571553"/>
    <s v="DEC-20 Purchase Invoices GBP"/>
    <d v="2020-12-11T00:00:00"/>
    <s v="SSCREPMAN,"/>
    <n v="27"/>
    <s v="Journal Import Created"/>
    <x v="0"/>
    <n v="462335"/>
    <d v="2020-05-14T00:00:00"/>
    <n v="165082443"/>
    <m/>
    <s v="PO Invoice"/>
    <m/>
    <s v="https://nww.einvoice-prod.sbs.nhs.uk:8179/invoicepdf/3548b004-9d8a-52a4-a022-24b2bcb0096b"/>
    <n v="1"/>
    <n v="-245"/>
    <m/>
    <s v="Planning and Business Development"/>
    <x v="1"/>
    <x v="2"/>
    <x v="1"/>
    <s v="7310 Legal / Prof Fees"/>
    <x v="0"/>
  </r>
  <r>
    <s v="E35930"/>
    <s v="7310"/>
    <s v="00000"/>
    <s v="00000"/>
    <s v="000000"/>
    <s v="Estates &amp; Facilities"/>
    <s v="Legal / Prof Fees"/>
    <s v="Default"/>
    <s v="Default"/>
    <s v="Default"/>
    <n v="-160"/>
    <d v="2020-12-01T00:00:00"/>
    <s v="Purchase Invoices"/>
    <s v="Payables"/>
    <s v="Journal Import 95571553:"/>
    <s v="Payables A 19826632 95571553"/>
    <s v="DEC-20 Purchase Invoices GBP"/>
    <d v="2020-12-11T00:00:00"/>
    <s v="SSCREPMAN,"/>
    <n v="27"/>
    <s v="Journal Import Created"/>
    <x v="0"/>
    <n v="465180"/>
    <d v="2020-06-15T00:00:00"/>
    <n v="165082443"/>
    <m/>
    <s v="PO Invoice"/>
    <m/>
    <s v="https://nww.einvoice-prod.sbs.nhs.uk:8179/invoicepdf/053575ba-bd1f-59e3-bfb7-644c6fde3467"/>
    <n v="1"/>
    <n v="-160"/>
    <m/>
    <s v="Planning and Business Development"/>
    <x v="1"/>
    <x v="2"/>
    <x v="1"/>
    <s v="7310 Legal / Prof Fees"/>
    <x v="0"/>
  </r>
  <r>
    <s v="E35930"/>
    <s v="7310"/>
    <s v="00000"/>
    <s v="00000"/>
    <s v="000000"/>
    <s v="Estates &amp; Facilities"/>
    <s v="Legal / Prof Fees"/>
    <s v="Default"/>
    <s v="Default"/>
    <s v="Default"/>
    <n v="-512"/>
    <d v="2020-12-01T00:00:00"/>
    <s v="Purchase Invoices"/>
    <s v="Payables"/>
    <s v="Journal Import 95571553:"/>
    <s v="Payables A 19826632 95571553"/>
    <s v="DEC-20 Purchase Invoices GBP"/>
    <d v="2020-12-11T00:00:00"/>
    <s v="SSCREPMAN,"/>
    <n v="27"/>
    <s v="Journal Import Created"/>
    <x v="0"/>
    <n v="467949"/>
    <d v="2020-07-15T00:00:00"/>
    <n v="165082443"/>
    <m/>
    <s v="PO Invoice"/>
    <m/>
    <s v="https://nww.einvoice-prod.sbs.nhs.uk:8179/invoicepdf/8fe71122-8837-5d02-a476-2bc5cf3e777c"/>
    <n v="1"/>
    <n v="-512"/>
    <m/>
    <s v="Planning and Business Development"/>
    <x v="1"/>
    <x v="2"/>
    <x v="1"/>
    <s v="7310 Legal / Prof Fees"/>
    <x v="0"/>
  </r>
  <r>
    <s v="E35930"/>
    <s v="7310"/>
    <s v="00000"/>
    <s v="00000"/>
    <s v="000000"/>
    <s v="Estates &amp; Facilities"/>
    <s v="Legal / Prof Fees"/>
    <s v="Default"/>
    <s v="Default"/>
    <s v="Default"/>
    <n v="-85"/>
    <d v="2020-12-01T00:00:00"/>
    <s v="Purchase Invoices"/>
    <s v="Payables"/>
    <s v="Journal Import 95571553:"/>
    <s v="Payables A 19826632 95571553"/>
    <s v="DEC-20 Purchase Invoices GBP"/>
    <d v="2020-12-11T00:00:00"/>
    <s v="SSCREPMAN,"/>
    <n v="27"/>
    <s v="Journal Import Created"/>
    <x v="0"/>
    <n v="471085"/>
    <d v="2020-08-18T00:00:00"/>
    <n v="165082443"/>
    <m/>
    <s v="PO Invoice"/>
    <m/>
    <s v="https://nww.einvoice-prod.sbs.nhs.uk:8179/invoicepdf/e6565371-6b06-59c8-9d46-c3bfc78b2e51"/>
    <n v="1"/>
    <n v="-85"/>
    <m/>
    <s v="Planning and Business Development"/>
    <x v="1"/>
    <x v="2"/>
    <x v="1"/>
    <s v="7310 Legal / Prof Fees"/>
    <x v="0"/>
  </r>
  <r>
    <s v="E35930"/>
    <s v="7310"/>
    <s v="00000"/>
    <s v="00000"/>
    <s v="000000"/>
    <s v="Estates &amp; Facilities"/>
    <s v="Legal / Prof Fees"/>
    <s v="Default"/>
    <s v="Default"/>
    <s v="Default"/>
    <n v="-1205.43"/>
    <d v="2020-12-01T00:00:00"/>
    <s v="Purchase Invoices"/>
    <s v="Payables"/>
    <s v="Journal Import 95571553:"/>
    <s v="Payables A 19826632 95571553"/>
    <s v="DEC-20 Purchase Invoices GBP"/>
    <d v="2020-12-11T00:00:00"/>
    <s v="SSCREPMAN,"/>
    <n v="27"/>
    <s v="Journal Import Created"/>
    <x v="0"/>
    <n v="471094"/>
    <d v="2020-08-18T00:00:00"/>
    <n v="165084346"/>
    <m/>
    <s v="PO Invoice"/>
    <m/>
    <s v="https://nww.einvoice-prod.sbs.nhs.uk:8179/invoicepdf/f9ea7ba5-652d-55ad-a0b1-968a00c0aa01"/>
    <n v="1"/>
    <n v="-1205"/>
    <m/>
    <s v="Planning and Business Development"/>
    <x v="1"/>
    <x v="2"/>
    <x v="1"/>
    <s v="7310 Legal / Prof Fees"/>
    <x v="0"/>
  </r>
  <r>
    <s v="E35930"/>
    <s v="7310"/>
    <s v="00000"/>
    <s v="00000"/>
    <s v="000000"/>
    <s v="Estates &amp; Facilities"/>
    <s v="Legal / Prof Fees"/>
    <s v="Default"/>
    <s v="Default"/>
    <s v="Default"/>
    <n v="-1180"/>
    <d v="2020-12-01T00:00:00"/>
    <s v="Purchase Invoices"/>
    <s v="Payables"/>
    <s v="Journal Import 95571553:"/>
    <s v="Payables A 19826632 95571553"/>
    <s v="DEC-20 Purchase Invoices GBP"/>
    <d v="2020-12-11T00:00:00"/>
    <s v="SSCREPMAN,"/>
    <n v="27"/>
    <s v="Journal Import Created"/>
    <x v="0"/>
    <n v="474461"/>
    <d v="2020-12-07T00:00:00"/>
    <n v="165084346"/>
    <m/>
    <s v="PO Invoice"/>
    <m/>
    <s v="https://nww.einvoice-prod.sbs.nhs.uk:8179/invoicepdf/b5a9ce84-ae0c-555c-a6a4-9604e3b4ae7a"/>
    <n v="1"/>
    <n v="-1180"/>
    <m/>
    <s v="Planning and Business Development"/>
    <x v="1"/>
    <x v="2"/>
    <x v="1"/>
    <s v="7310 Legal / Prof Fees"/>
    <x v="0"/>
  </r>
  <r>
    <s v="E35930"/>
    <s v="7310"/>
    <s v="00000"/>
    <s v="00000"/>
    <s v="000000"/>
    <s v="Estates &amp; Facilities"/>
    <s v="Legal / Prof Fees"/>
    <s v="Default"/>
    <s v="Default"/>
    <s v="Default"/>
    <n v="-85"/>
    <d v="2020-12-01T00:00:00"/>
    <s v="Purchase Invoices"/>
    <s v="Payables"/>
    <s v="Journal Import 95571553:"/>
    <s v="Payables A 19826632 95571553"/>
    <s v="DEC-20 Purchase Invoices GBP"/>
    <d v="2020-12-11T00:00:00"/>
    <s v="SSCREPMAN,"/>
    <n v="27"/>
    <s v="Journal Import Created"/>
    <x v="0"/>
    <n v="476888"/>
    <d v="2020-10-14T00:00:00"/>
    <n v="165082443"/>
    <m/>
    <s v="PO Invoice"/>
    <m/>
    <s v="https://nww.einvoice-prod.sbs.nhs.uk:8179/invoicepdf/124241c2-3e1b-5a2e-9130-758aa2bbde94"/>
    <n v="1"/>
    <n v="-85"/>
    <m/>
    <s v="Planning and Business Development"/>
    <x v="1"/>
    <x v="2"/>
    <x v="1"/>
    <s v="7310 Legal / Prof Fees"/>
    <x v="0"/>
  </r>
  <r>
    <s v="E35930"/>
    <s v="7310"/>
    <s v="00000"/>
    <s v="00000"/>
    <s v="000000"/>
    <s v="Estates &amp; Facilities"/>
    <s v="Legal / Prof Fees"/>
    <s v="Default"/>
    <s v="Default"/>
    <s v="Default"/>
    <n v="312"/>
    <d v="2020-12-01T00:00:00"/>
    <s v="Purchase Invoices"/>
    <s v="Payables"/>
    <s v="Journal Import 95581513:"/>
    <s v="Payables A 19829572 95581513"/>
    <s v="DEC-20 Purchase Invoices GBP"/>
    <d v="2020-12-12T00:00:00"/>
    <s v="SSCREPMAN,"/>
    <n v="14"/>
    <s v="Journal Import Created"/>
    <x v="0"/>
    <n v="463930"/>
    <d v="2020-05-29T00:00:00"/>
    <n v="165082446"/>
    <m/>
    <s v="PO Invoice"/>
    <m/>
    <s v="https://nww.einvoice-prod.sbs.nhs.uk:8179/invoicepdf/96f9e2b1-0aa5-55e4-8957-614efc78949a"/>
    <n v="1"/>
    <n v="312"/>
    <m/>
    <s v="Planning and Business Development"/>
    <x v="1"/>
    <x v="2"/>
    <x v="1"/>
    <s v="7310 Legal / Prof Fees"/>
    <x v="0"/>
  </r>
  <r>
    <s v="E35930"/>
    <s v="7310"/>
    <s v="00000"/>
    <s v="00000"/>
    <s v="000000"/>
    <s v="Estates &amp; Facilities"/>
    <s v="Legal / Prof Fees"/>
    <s v="Default"/>
    <s v="Default"/>
    <s v="Default"/>
    <n v="10"/>
    <d v="2020-12-01T00:00:00"/>
    <s v="Purchase Invoices"/>
    <s v="Payables"/>
    <s v="Journal Import 95655105:"/>
    <s v="Payables A 19846648 95655105"/>
    <s v="DEC-20 Purchase Invoices GBP"/>
    <d v="2020-12-14T00:00:00"/>
    <s v="SSCREPMAN,"/>
    <n v="47"/>
    <s v="Journal Import Created"/>
    <x v="0"/>
    <n v="462335"/>
    <d v="2020-05-14T00:00:00"/>
    <n v="165082443"/>
    <m/>
    <s v="PO Invoice"/>
    <m/>
    <s v="https://nww.einvoice-prod.sbs.nhs.uk:8179/invoicepdf/3548b004-9d8a-52a4-a022-24b2bcb0096b"/>
    <n v="1"/>
    <n v="5"/>
    <m/>
    <s v="Planning and Business Development"/>
    <x v="1"/>
    <x v="2"/>
    <x v="1"/>
    <s v="7310 Legal / Prof Fees"/>
    <x v="0"/>
  </r>
  <r>
    <s v="E35930"/>
    <s v="7310"/>
    <s v="00000"/>
    <s v="00000"/>
    <s v="000000"/>
    <s v="Estates &amp; Facilities"/>
    <s v="Legal / Prof Fees"/>
    <s v="Default"/>
    <s v="Default"/>
    <s v="Default"/>
    <n v="119"/>
    <d v="2020-12-01T00:00:00"/>
    <s v="Purchase Invoices"/>
    <s v="Payables"/>
    <s v="Journal Import 95655105:"/>
    <s v="Payables A 19846648 95655105"/>
    <s v="DEC-20 Purchase Invoices GBP"/>
    <d v="2020-12-14T00:00:00"/>
    <s v="SSCREPMAN,"/>
    <n v="47"/>
    <s v="Journal Import Created"/>
    <x v="0"/>
    <n v="462335"/>
    <d v="2020-05-14T00:00:00"/>
    <n v="165082443"/>
    <m/>
    <s v="PO Invoice"/>
    <m/>
    <s v="https://nww.einvoice-prod.sbs.nhs.uk:8179/invoicepdf/3548b004-9d8a-52a4-a022-24b2bcb0096b"/>
    <n v="1"/>
    <n v="119"/>
    <m/>
    <s v="Planning and Business Development"/>
    <x v="1"/>
    <x v="2"/>
    <x v="1"/>
    <s v="7310 Legal / Prof Fees"/>
    <x v="0"/>
  </r>
  <r>
    <s v="E35930"/>
    <s v="7310"/>
    <s v="00000"/>
    <s v="00000"/>
    <s v="000000"/>
    <s v="Estates &amp; Facilities"/>
    <s v="Legal / Prof Fees"/>
    <s v="Default"/>
    <s v="Default"/>
    <s v="Default"/>
    <n v="121"/>
    <d v="2020-12-01T00:00:00"/>
    <s v="Purchase Invoices"/>
    <s v="Payables"/>
    <s v="Journal Import 95655105:"/>
    <s v="Payables A 19846648 95655105"/>
    <s v="DEC-20 Purchase Invoices GBP"/>
    <d v="2020-12-14T00:00:00"/>
    <s v="SSCREPMAN,"/>
    <n v="47"/>
    <s v="Journal Import Created"/>
    <x v="0"/>
    <n v="462335"/>
    <d v="2020-05-14T00:00:00"/>
    <n v="165082443"/>
    <m/>
    <s v="PO Invoice"/>
    <m/>
    <s v="https://nww.einvoice-prod.sbs.nhs.uk:8179/invoicepdf/3548b004-9d8a-52a4-a022-24b2bcb0096b"/>
    <n v="1"/>
    <n v="121"/>
    <m/>
    <s v="Planning and Business Development"/>
    <x v="1"/>
    <x v="2"/>
    <x v="1"/>
    <s v="7310 Legal / Prof Fees"/>
    <x v="0"/>
  </r>
  <r>
    <s v="E35930"/>
    <s v="7310"/>
    <s v="00000"/>
    <s v="00000"/>
    <s v="000000"/>
    <s v="Estates &amp; Facilities"/>
    <s v="Legal / Prof Fees"/>
    <s v="Default"/>
    <s v="Default"/>
    <s v="Default"/>
    <n v="240"/>
    <d v="2020-12-01T00:00:00"/>
    <s v="Purchase Invoices"/>
    <s v="Payables"/>
    <s v="Journal Import 95655105:"/>
    <s v="Payables A 19846648 95655105"/>
    <s v="DEC-20 Purchase Invoices GBP"/>
    <d v="2020-12-14T00:00:00"/>
    <s v="SSCREPMAN,"/>
    <n v="47"/>
    <s v="Journal Import Created"/>
    <x v="0"/>
    <n v="462335"/>
    <d v="2020-05-14T00:00:00"/>
    <n v="165082443"/>
    <m/>
    <s v="PO Invoice"/>
    <m/>
    <s v="https://nww.einvoice-prod.sbs.nhs.uk:8179/invoicepdf/3548b004-9d8a-52a4-a022-24b2bcb0096b"/>
    <n v="1"/>
    <n v="240"/>
    <m/>
    <s v="Planning and Business Development"/>
    <x v="1"/>
    <x v="2"/>
    <x v="1"/>
    <s v="7310 Legal / Prof Fees"/>
    <x v="0"/>
  </r>
  <r>
    <s v="E35930"/>
    <s v="7310"/>
    <s v="00000"/>
    <s v="00000"/>
    <s v="000000"/>
    <s v="Estates &amp; Facilities"/>
    <s v="Legal / Prof Fees"/>
    <s v="Default"/>
    <s v="Default"/>
    <s v="Default"/>
    <n v="512"/>
    <d v="2020-12-01T00:00:00"/>
    <s v="Purchase Invoices"/>
    <s v="Payables"/>
    <s v="Journal Import 95655105:"/>
    <s v="Payables A 19846648 95655105"/>
    <s v="DEC-20 Purchase Invoices GBP"/>
    <d v="2020-12-14T00:00:00"/>
    <s v="SSCREPMAN,"/>
    <n v="47"/>
    <s v="Journal Import Created"/>
    <x v="0"/>
    <n v="467949"/>
    <d v="2020-07-15T00:00:00"/>
    <n v="165082443"/>
    <m/>
    <s v="PO Invoice"/>
    <m/>
    <s v="https://nww.einvoice-prod.sbs.nhs.uk:8179/invoicepdf/8fe71122-8837-5d02-a476-2bc5cf3e777c"/>
    <n v="1"/>
    <n v="512"/>
    <m/>
    <s v="Planning and Business Development"/>
    <x v="1"/>
    <x v="2"/>
    <x v="1"/>
    <s v="7310 Legal / Prof Fees"/>
    <x v="0"/>
  </r>
  <r>
    <s v="E35930"/>
    <s v="7310"/>
    <s v="00000"/>
    <s v="00000"/>
    <s v="000000"/>
    <s v="Estates &amp; Facilities"/>
    <s v="Legal / Prof Fees"/>
    <s v="Default"/>
    <s v="Default"/>
    <s v="Default"/>
    <n v="195"/>
    <d v="2020-12-01T00:00:00"/>
    <s v="Purchase Invoices"/>
    <s v="Payables"/>
    <s v="Journal Import 95655105:"/>
    <s v="Payables A 19846648 95655105"/>
    <s v="DEC-20 Purchase Invoices GBP"/>
    <d v="2020-12-14T00:00:00"/>
    <s v="SSCREPMAN,"/>
    <n v="47"/>
    <s v="Journal Import Created"/>
    <x v="0"/>
    <n v="476889"/>
    <d v="2020-10-14T00:00:00"/>
    <n v="165084346"/>
    <m/>
    <s v="PO Invoice"/>
    <m/>
    <s v="https://nww.einvoice-prod.sbs.nhs.uk:8179/invoicepdf/caf62b11-b9d1-5f6d-8b9e-b12f6c2d16e5"/>
    <n v="1"/>
    <n v="195"/>
    <m/>
    <s v="Planning and Business Development"/>
    <x v="1"/>
    <x v="2"/>
    <x v="1"/>
    <s v="7310 Legal / Prof Fees"/>
    <x v="0"/>
  </r>
  <r>
    <s v="E35930"/>
    <s v="7310"/>
    <s v="00000"/>
    <s v="00000"/>
    <s v="000000"/>
    <s v="Estates &amp; Facilities"/>
    <s v="Legal / Prof Fees"/>
    <s v="Default"/>
    <s v="Default"/>
    <s v="Default"/>
    <n v="-480"/>
    <d v="2020-12-01T00:00:00"/>
    <s v="Purchase Invoices"/>
    <s v="Payables"/>
    <s v="Journal Import 95655105:"/>
    <s v="Payables A 19846648 95655105"/>
    <s v="DEC-20 Purchase Invoices GBP"/>
    <d v="2020-12-14T00:00:00"/>
    <s v="SSCREPMAN,"/>
    <n v="48"/>
    <s v="Journal Import Created"/>
    <x v="0"/>
    <n v="462335"/>
    <d v="2020-05-14T00:00:00"/>
    <n v="165082443"/>
    <m/>
    <s v="PO Invoice"/>
    <m/>
    <s v="https://nww.einvoice-prod.sbs.nhs.uk:8179/invoicepdf/3548b004-9d8a-52a4-a022-24b2bcb0096b"/>
    <n v="1"/>
    <n v="-240"/>
    <m/>
    <s v="Planning and Business Development"/>
    <x v="1"/>
    <x v="2"/>
    <x v="1"/>
    <s v="7310 Legal / Prof Fees"/>
    <x v="0"/>
  </r>
  <r>
    <s v="E35930"/>
    <s v="7310"/>
    <s v="00000"/>
    <s v="00000"/>
    <s v="000000"/>
    <s v="Estates &amp; Facilities"/>
    <s v="Legal / Prof Fees"/>
    <s v="Default"/>
    <s v="Default"/>
    <s v="Default"/>
    <n v="-10"/>
    <d v="2020-12-01T00:00:00"/>
    <s v="Purchase Invoices"/>
    <s v="Payables"/>
    <s v="Journal Import 95655105:"/>
    <s v="Payables A 19846648 95655105"/>
    <s v="DEC-20 Purchase Invoices GBP"/>
    <d v="2020-12-14T00:00:00"/>
    <s v="SSCREPMAN,"/>
    <n v="48"/>
    <s v="Journal Import Created"/>
    <x v="0"/>
    <n v="462335"/>
    <d v="2020-05-14T00:00:00"/>
    <n v="165082443"/>
    <m/>
    <s v="PO Invoice"/>
    <m/>
    <s v="https://nww.einvoice-prod.sbs.nhs.uk:8179/invoicepdf/3548b004-9d8a-52a4-a022-24b2bcb0096b"/>
    <n v="1"/>
    <n v="-5"/>
    <m/>
    <s v="Planning and Business Development"/>
    <x v="1"/>
    <x v="2"/>
    <x v="1"/>
    <s v="7310 Legal / Prof Fees"/>
    <x v="0"/>
  </r>
  <r>
    <s v="E35930"/>
    <s v="7310"/>
    <s v="00000"/>
    <s v="00000"/>
    <s v="000000"/>
    <s v="Estates &amp; Facilities"/>
    <s v="Legal / Prof Fees"/>
    <s v="Default"/>
    <s v="Default"/>
    <s v="Default"/>
    <n v="-512"/>
    <d v="2020-12-01T00:00:00"/>
    <s v="Purchase Invoices"/>
    <s v="Payables"/>
    <s v="Journal Import 95655105:"/>
    <s v="Payables A 19846648 95655105"/>
    <s v="DEC-20 Purchase Invoices GBP"/>
    <d v="2020-12-14T00:00:00"/>
    <s v="SSCREPMAN,"/>
    <n v="48"/>
    <s v="Journal Import Created"/>
    <x v="0"/>
    <n v="467949"/>
    <d v="2020-07-15T00:00:00"/>
    <n v="165082443"/>
    <m/>
    <s v="PO Invoice"/>
    <m/>
    <s v="https://nww.einvoice-prod.sbs.nhs.uk:8179/invoicepdf/8fe71122-8837-5d02-a476-2bc5cf3e777c"/>
    <n v="1"/>
    <n v="-512"/>
    <m/>
    <s v="Planning and Business Development"/>
    <x v="1"/>
    <x v="2"/>
    <x v="1"/>
    <s v="7310 Legal / Prof Fees"/>
    <x v="0"/>
  </r>
  <r>
    <s v="E35930"/>
    <s v="7310"/>
    <s v="00000"/>
    <s v="00000"/>
    <s v="000000"/>
    <s v="Estates &amp; Facilities"/>
    <s v="Legal / Prof Fees"/>
    <s v="Default"/>
    <s v="Default"/>
    <s v="Default"/>
    <n v="5"/>
    <d v="2020-12-01T00:00:00"/>
    <s v="Purchase Invoices"/>
    <s v="Payables"/>
    <s v="Journal Import 95700271:"/>
    <s v="Payables A 19858696 95700271"/>
    <s v="DEC-20 Purchase Invoices GBP"/>
    <d v="2020-12-15T00:00:00"/>
    <s v="SSCREPMAN,"/>
    <n v="40"/>
    <s v="Journal Import Created"/>
    <x v="0"/>
    <n v="462335"/>
    <d v="2020-05-14T00:00:00"/>
    <n v="165082443"/>
    <m/>
    <s v="PO Invoice"/>
    <m/>
    <s v="https://nww.einvoice-prod.sbs.nhs.uk:8179/invoicepdf/3548b004-9d8a-52a4-a022-24b2bcb0096b"/>
    <n v="1"/>
    <n v="5"/>
    <m/>
    <s v="Planning and Business Development"/>
    <x v="1"/>
    <x v="2"/>
    <x v="1"/>
    <s v="7310 Legal / Prof Fees"/>
    <x v="0"/>
  </r>
  <r>
    <s v="E35930"/>
    <s v="7310"/>
    <s v="00000"/>
    <s v="00000"/>
    <s v="000000"/>
    <s v="Estates &amp; Facilities"/>
    <s v="Legal / Prof Fees"/>
    <s v="Default"/>
    <s v="Default"/>
    <s v="Default"/>
    <n v="240"/>
    <d v="2020-12-01T00:00:00"/>
    <s v="Purchase Invoices"/>
    <s v="Payables"/>
    <s v="Journal Import 95700271:"/>
    <s v="Payables A 19858696 95700271"/>
    <s v="DEC-20 Purchase Invoices GBP"/>
    <d v="2020-12-15T00:00:00"/>
    <s v="SSCREPMAN,"/>
    <n v="40"/>
    <s v="Journal Import Created"/>
    <x v="0"/>
    <n v="462335"/>
    <d v="2020-05-14T00:00:00"/>
    <n v="165082443"/>
    <m/>
    <s v="PO Invoice"/>
    <m/>
    <s v="https://nww.einvoice-prod.sbs.nhs.uk:8179/invoicepdf/3548b004-9d8a-52a4-a022-24b2bcb0096b"/>
    <n v="1"/>
    <n v="240"/>
    <m/>
    <s v="Planning and Business Development"/>
    <x v="1"/>
    <x v="2"/>
    <x v="1"/>
    <s v="7310 Legal / Prof Fees"/>
    <x v="0"/>
  </r>
  <r>
    <s v="E35930"/>
    <s v="7310"/>
    <s v="00000"/>
    <s v="00000"/>
    <s v="000000"/>
    <s v="Estates &amp; Facilities"/>
    <s v="Legal / Prof Fees"/>
    <s v="Default"/>
    <s v="Default"/>
    <s v="Default"/>
    <n v="312"/>
    <d v="2020-12-01T00:00:00"/>
    <s v="Purchase Invoices"/>
    <s v="Payables"/>
    <s v="Journal Import 95700271:"/>
    <s v="Payables A 19858696 95700271"/>
    <s v="DEC-20 Purchase Invoices GBP"/>
    <d v="2020-12-15T00:00:00"/>
    <s v="SSCREPMAN,"/>
    <n v="40"/>
    <s v="Journal Import Created"/>
    <x v="0"/>
    <n v="463930"/>
    <d v="2020-05-29T00:00:00"/>
    <n v="165082446"/>
    <m/>
    <s v="PO Invoice"/>
    <m/>
    <s v="https://nww.einvoice-prod.sbs.nhs.uk:8179/invoicepdf/96f9e2b1-0aa5-55e4-8957-614efc78949a"/>
    <n v="1"/>
    <n v="312"/>
    <m/>
    <s v="Planning and Business Development"/>
    <x v="1"/>
    <x v="2"/>
    <x v="1"/>
    <s v="7310 Legal / Prof Fees"/>
    <x v="0"/>
  </r>
  <r>
    <s v="E35930"/>
    <s v="7310"/>
    <s v="00000"/>
    <s v="00000"/>
    <s v="000000"/>
    <s v="Estates &amp; Facilities"/>
    <s v="Legal / Prof Fees"/>
    <s v="Default"/>
    <s v="Default"/>
    <s v="Default"/>
    <n v="-121"/>
    <d v="2020-12-01T00:00:00"/>
    <s v="Purchase Invoices"/>
    <s v="Payables"/>
    <s v="Journal Import 95700271:"/>
    <s v="Payables A 19858696 95700271"/>
    <s v="DEC-20 Purchase Invoices GBP"/>
    <d v="2020-12-15T00:00:00"/>
    <s v="SSCREPMAN,"/>
    <n v="41"/>
    <s v="Journal Import Created"/>
    <x v="0"/>
    <n v="462335"/>
    <d v="2020-05-14T00:00:00"/>
    <n v="165082443"/>
    <m/>
    <s v="PO Invoice"/>
    <m/>
    <s v="https://nww.einvoice-prod.sbs.nhs.uk:8179/invoicepdf/3548b004-9d8a-52a4-a022-24b2bcb0096b"/>
    <n v="1"/>
    <n v="-121"/>
    <m/>
    <s v="Planning and Business Development"/>
    <x v="1"/>
    <x v="2"/>
    <x v="1"/>
    <s v="7310 Legal / Prof Fees"/>
    <x v="0"/>
  </r>
  <r>
    <s v="E35930"/>
    <s v="7310"/>
    <s v="00000"/>
    <s v="00000"/>
    <s v="000000"/>
    <s v="Estates &amp; Facilities"/>
    <s v="Legal / Prof Fees"/>
    <s v="Default"/>
    <s v="Default"/>
    <s v="Default"/>
    <n v="-119"/>
    <d v="2020-12-01T00:00:00"/>
    <s v="Purchase Invoices"/>
    <s v="Payables"/>
    <s v="Journal Import 95700271:"/>
    <s v="Payables A 19858696 95700271"/>
    <s v="DEC-20 Purchase Invoices GBP"/>
    <d v="2020-12-15T00:00:00"/>
    <s v="SSCREPMAN,"/>
    <n v="41"/>
    <s v="Journal Import Created"/>
    <x v="0"/>
    <n v="462335"/>
    <d v="2020-05-14T00:00:00"/>
    <n v="165082443"/>
    <m/>
    <s v="PO Invoice"/>
    <m/>
    <s v="https://nww.einvoice-prod.sbs.nhs.uk:8179/invoicepdf/3548b004-9d8a-52a4-a022-24b2bcb0096b"/>
    <n v="1"/>
    <n v="-119"/>
    <m/>
    <s v="Planning and Business Development"/>
    <x v="1"/>
    <x v="2"/>
    <x v="1"/>
    <s v="7310 Legal / Prof Fees"/>
    <x v="0"/>
  </r>
  <r>
    <s v="E35930"/>
    <s v="7310"/>
    <s v="00000"/>
    <s v="00000"/>
    <s v="000000"/>
    <s v="Estates &amp; Facilities"/>
    <s v="Legal / Prof Fees"/>
    <s v="Default"/>
    <s v="Default"/>
    <s v="Default"/>
    <n v="-5"/>
    <d v="2020-12-01T00:00:00"/>
    <s v="Purchase Invoices"/>
    <s v="Payables"/>
    <s v="Journal Import 95700271:"/>
    <s v="Payables A 19858696 95700271"/>
    <s v="DEC-20 Purchase Invoices GBP"/>
    <d v="2020-12-15T00:00:00"/>
    <s v="SSCREPMAN,"/>
    <n v="41"/>
    <s v="Journal Import Created"/>
    <x v="0"/>
    <n v="462335"/>
    <d v="2020-05-14T00:00:00"/>
    <n v="165082443"/>
    <m/>
    <s v="PO Invoice"/>
    <m/>
    <s v="https://nww.einvoice-prod.sbs.nhs.uk:8179/invoicepdf/3548b004-9d8a-52a4-a022-24b2bcb0096b"/>
    <n v="1"/>
    <n v="-5"/>
    <m/>
    <s v="Planning and Business Development"/>
    <x v="1"/>
    <x v="2"/>
    <x v="1"/>
    <s v="7310 Legal / Prof Fees"/>
    <x v="0"/>
  </r>
  <r>
    <s v="E35930"/>
    <s v="7310"/>
    <s v="00000"/>
    <s v="00000"/>
    <s v="000000"/>
    <s v="Estates &amp; Facilities"/>
    <s v="Legal / Prof Fees"/>
    <s v="Default"/>
    <s v="Default"/>
    <s v="Default"/>
    <n v="-312"/>
    <d v="2020-12-01T00:00:00"/>
    <s v="Purchase Invoices"/>
    <s v="Payables"/>
    <s v="Journal Import 95700271:"/>
    <s v="Payables A 19858696 95700271"/>
    <s v="DEC-20 Purchase Invoices GBP"/>
    <d v="2020-12-15T00:00:00"/>
    <s v="SSCREPMAN,"/>
    <n v="41"/>
    <s v="Journal Import Created"/>
    <x v="0"/>
    <n v="463930"/>
    <d v="2020-05-29T00:00:00"/>
    <n v="165082446"/>
    <m/>
    <s v="PO Invoice"/>
    <m/>
    <s v="https://nww.einvoice-prod.sbs.nhs.uk:8179/invoicepdf/96f9e2b1-0aa5-55e4-8957-614efc78949a"/>
    <n v="1"/>
    <n v="-312"/>
    <m/>
    <s v="Planning and Business Development"/>
    <x v="1"/>
    <x v="2"/>
    <x v="1"/>
    <s v="7310 Legal / Prof Fees"/>
    <x v="0"/>
  </r>
  <r>
    <s v="E35930"/>
    <s v="7310"/>
    <s v="00000"/>
    <s v="00000"/>
    <s v="000000"/>
    <s v="Estates &amp; Facilities"/>
    <s v="Legal / Prof Fees"/>
    <s v="Default"/>
    <s v="Default"/>
    <s v="Default"/>
    <n v="-1923"/>
    <d v="2020-12-01T00:00:00"/>
    <s v="Purchase Invoices"/>
    <s v="Payables"/>
    <s v="Journal Import 95700271:"/>
    <s v="Payables A 19858696 95700271"/>
    <s v="DEC-20 Purchase Invoices GBP"/>
    <d v="2020-12-15T00:00:00"/>
    <s v="SSCREPMAN,"/>
    <n v="41"/>
    <s v="Journal Import Created"/>
    <x v="0"/>
    <n v="480713"/>
    <d v="2020-11-18T00:00:00"/>
    <n v="165085834"/>
    <m/>
    <s v="PO Invoice"/>
    <m/>
    <s v="https://nww.einvoice-prod.sbs.nhs.uk:8179/invoicepdf/ab4ce994-33a6-59c1-bfe6-733e001dbd92"/>
    <n v="1"/>
    <n v="-1923"/>
    <m/>
    <s v="Planning and Business Development"/>
    <x v="1"/>
    <x v="2"/>
    <x v="1"/>
    <s v="7310 Legal / Prof Fees"/>
    <x v="0"/>
  </r>
  <r>
    <s v="E35930"/>
    <s v="7310"/>
    <s v="00000"/>
    <s v="00000"/>
    <s v="000000"/>
    <s v="Estates &amp; Facilities"/>
    <s v="Legal / Prof Fees"/>
    <s v="Default"/>
    <s v="Default"/>
    <s v="Default"/>
    <n v="-5"/>
    <d v="2020-12-01T00:00:00"/>
    <s v="Purchase Invoices"/>
    <s v="Payables"/>
    <s v="Journal Import 95700271:"/>
    <s v="Payables A 19858696 95700271"/>
    <s v="DEC-20 Purchase Invoices GBP"/>
    <d v="2020-12-15T00:00:00"/>
    <s v="SSCREPMAN,"/>
    <n v="41"/>
    <s v="Journal Import Created"/>
    <x v="0"/>
    <n v="480713"/>
    <d v="2020-11-18T00:00:00"/>
    <n v="165085834"/>
    <m/>
    <s v="PO Invoice"/>
    <m/>
    <s v="https://nww.einvoice-prod.sbs.nhs.uk:8179/invoicepdf/ab4ce994-33a6-59c1-bfe6-733e001dbd92"/>
    <n v="1"/>
    <n v="-5"/>
    <m/>
    <s v="Planning and Business Development"/>
    <x v="1"/>
    <x v="2"/>
    <x v="1"/>
    <s v="7310 Legal / Prof Fees"/>
    <x v="0"/>
  </r>
  <r>
    <s v="E35930"/>
    <s v="7310"/>
    <s v="00000"/>
    <s v="00000"/>
    <s v="000000"/>
    <s v="Estates &amp; Facilities"/>
    <s v="Legal / Prof Fees"/>
    <s v="Default"/>
    <s v="Default"/>
    <s v="Default"/>
    <n v="160"/>
    <d v="2020-12-01T00:00:00"/>
    <s v="Purchase Invoices"/>
    <s v="Payables"/>
    <s v="Journal Import 95744741:"/>
    <s v="Payables A 19863697 95744741"/>
    <s v="DEC-20 Purchase Invoices GBP"/>
    <d v="2020-12-16T00:00:00"/>
    <s v="SSCREPMAN,"/>
    <n v="29"/>
    <s v="Journal Import Created"/>
    <x v="0"/>
    <n v="465180"/>
    <d v="2020-06-15T00:00:00"/>
    <n v="165082443"/>
    <m/>
    <s v="PO Invoice"/>
    <m/>
    <s v="https://nww.einvoice-prod.sbs.nhs.uk:8179/invoicepdf/053575ba-bd1f-59e3-bfb7-644c6fde3467"/>
    <n v="1"/>
    <n v="160"/>
    <m/>
    <s v="Planning and Business Development"/>
    <x v="1"/>
    <x v="2"/>
    <x v="1"/>
    <s v="7310 Legal / Prof Fees"/>
    <x v="0"/>
  </r>
  <r>
    <s v="E35930"/>
    <s v="7310"/>
    <s v="00000"/>
    <s v="00000"/>
    <s v="000000"/>
    <s v="Estates &amp; Facilities"/>
    <s v="Legal / Prof Fees"/>
    <s v="Default"/>
    <s v="Default"/>
    <s v="Default"/>
    <n v="85"/>
    <d v="2020-12-01T00:00:00"/>
    <s v="Purchase Invoices"/>
    <s v="Payables"/>
    <s v="Journal Import 95744741:"/>
    <s v="Payables A 19863697 95744741"/>
    <s v="DEC-20 Purchase Invoices GBP"/>
    <d v="2020-12-16T00:00:00"/>
    <s v="SSCREPMAN,"/>
    <n v="29"/>
    <s v="Journal Import Created"/>
    <x v="0"/>
    <n v="471085"/>
    <d v="2020-08-18T00:00:00"/>
    <n v="165082443"/>
    <m/>
    <s v="PO Invoice"/>
    <m/>
    <s v="https://nww.einvoice-prod.sbs.nhs.uk:8179/invoicepdf/e6565371-6b06-59c8-9d46-c3bfc78b2e51"/>
    <n v="1"/>
    <n v="85"/>
    <m/>
    <s v="Planning and Business Development"/>
    <x v="1"/>
    <x v="2"/>
    <x v="1"/>
    <s v="7310 Legal / Prof Fees"/>
    <x v="0"/>
  </r>
  <r>
    <s v="E35930"/>
    <s v="7310"/>
    <s v="00000"/>
    <s v="00000"/>
    <s v="000000"/>
    <s v="Estates &amp; Facilities"/>
    <s v="Legal / Prof Fees"/>
    <s v="Default"/>
    <s v="Default"/>
    <s v="Default"/>
    <n v="65"/>
    <d v="2020-12-01T00:00:00"/>
    <s v="Purchase Invoices"/>
    <s v="Payables"/>
    <s v="Journal Import 95744741:"/>
    <s v="Payables A 19863697 95744741"/>
    <s v="DEC-20 Purchase Invoices GBP"/>
    <d v="2020-12-16T00:00:00"/>
    <s v="SSCREPMAN,"/>
    <n v="29"/>
    <s v="Journal Import Created"/>
    <x v="0"/>
    <n v="476888"/>
    <d v="2020-10-14T00:00:00"/>
    <n v="165082443"/>
    <m/>
    <s v="PO Invoice"/>
    <m/>
    <s v="https://nww.einvoice-prod.sbs.nhs.uk:8179/invoicepdf/124241c2-3e1b-5a2e-9130-758aa2bbde94"/>
    <n v="1"/>
    <n v="65"/>
    <m/>
    <s v="Planning and Business Development"/>
    <x v="1"/>
    <x v="2"/>
    <x v="1"/>
    <s v="7310 Legal / Prof Fees"/>
    <x v="0"/>
  </r>
  <r>
    <s v="E35930"/>
    <s v="7310"/>
    <s v="00000"/>
    <s v="00000"/>
    <s v="000000"/>
    <s v="Estates &amp; Facilities"/>
    <s v="Legal / Prof Fees"/>
    <s v="Default"/>
    <s v="Default"/>
    <s v="Default"/>
    <n v="20"/>
    <d v="2020-12-01T00:00:00"/>
    <s v="Purchase Invoices"/>
    <s v="Payables"/>
    <s v="Journal Import 95744741:"/>
    <s v="Payables A 19863697 95744741"/>
    <s v="DEC-20 Purchase Invoices GBP"/>
    <d v="2020-12-16T00:00:00"/>
    <s v="SSCREPMAN,"/>
    <n v="29"/>
    <s v="Journal Import Created"/>
    <x v="0"/>
    <n v="476888"/>
    <d v="2020-10-14T00:00:00"/>
    <n v="165082443"/>
    <m/>
    <s v="PO Invoice"/>
    <m/>
    <s v="https://nww.einvoice-prod.sbs.nhs.uk:8179/invoicepdf/124241c2-3e1b-5a2e-9130-758aa2bbde94"/>
    <m/>
    <m/>
    <m/>
    <s v="Planning and Business Development"/>
    <x v="1"/>
    <x v="2"/>
    <x v="1"/>
    <s v="7310 Legal / Prof Fees"/>
    <x v="0"/>
  </r>
  <r>
    <s v="E35930"/>
    <s v="7310"/>
    <s v="00000"/>
    <s v="00000"/>
    <s v="000000"/>
    <s v="Estates &amp; Facilities"/>
    <s v="Legal / Prof Fees"/>
    <s v="Default"/>
    <s v="Default"/>
    <s v="Default"/>
    <n v="-160"/>
    <d v="2020-12-01T00:00:00"/>
    <s v="Purchase Invoices"/>
    <s v="Payables"/>
    <s v="Journal Import 95744741:"/>
    <s v="Payables A 19863697 95744741"/>
    <s v="DEC-20 Purchase Invoices GBP"/>
    <d v="2020-12-16T00:00:00"/>
    <s v="SSCREPMAN,"/>
    <n v="30"/>
    <s v="Journal Import Created"/>
    <x v="0"/>
    <n v="465180"/>
    <d v="2020-06-15T00:00:00"/>
    <n v="165082443"/>
    <m/>
    <s v="PO Invoice"/>
    <m/>
    <s v="https://nww.einvoice-prod.sbs.nhs.uk:8179/invoicepdf/053575ba-bd1f-59e3-bfb7-644c6fde3467"/>
    <n v="1"/>
    <n v="-160"/>
    <m/>
    <s v="Planning and Business Development"/>
    <x v="1"/>
    <x v="2"/>
    <x v="1"/>
    <s v="7310 Legal / Prof Fees"/>
    <x v="0"/>
  </r>
  <r>
    <s v="E35930"/>
    <s v="7310"/>
    <s v="00000"/>
    <s v="00000"/>
    <s v="000000"/>
    <s v="Estates &amp; Facilities"/>
    <s v="Legal / Prof Fees"/>
    <s v="Default"/>
    <s v="Default"/>
    <s v="Default"/>
    <n v="-85"/>
    <d v="2020-12-01T00:00:00"/>
    <s v="Purchase Invoices"/>
    <s v="Payables"/>
    <s v="Journal Import 95744741:"/>
    <s v="Payables A 19863697 95744741"/>
    <s v="DEC-20 Purchase Invoices GBP"/>
    <d v="2020-12-16T00:00:00"/>
    <s v="SSCREPMAN,"/>
    <n v="30"/>
    <s v="Journal Import Created"/>
    <x v="0"/>
    <n v="471085"/>
    <d v="2020-08-18T00:00:00"/>
    <n v="165082443"/>
    <m/>
    <s v="PO Invoice"/>
    <m/>
    <s v="https://nww.einvoice-prod.sbs.nhs.uk:8179/invoicepdf/e6565371-6b06-59c8-9d46-c3bfc78b2e51"/>
    <n v="1"/>
    <n v="-85"/>
    <m/>
    <s v="Planning and Business Development"/>
    <x v="1"/>
    <x v="2"/>
    <x v="1"/>
    <s v="7310 Legal / Prof Fees"/>
    <x v="0"/>
  </r>
  <r>
    <s v="E35930"/>
    <s v="7310"/>
    <s v="00000"/>
    <s v="00000"/>
    <s v="000000"/>
    <s v="Estates &amp; Facilities"/>
    <s v="Legal / Prof Fees"/>
    <s v="Default"/>
    <s v="Default"/>
    <s v="Default"/>
    <n v="-65"/>
    <d v="2020-12-01T00:00:00"/>
    <s v="Purchase Invoices"/>
    <s v="Payables"/>
    <s v="Journal Import 95744741:"/>
    <s v="Payables A 19863697 95744741"/>
    <s v="DEC-20 Purchase Invoices GBP"/>
    <d v="2020-12-16T00:00:00"/>
    <s v="SSCREPMAN,"/>
    <n v="30"/>
    <s v="Journal Import Created"/>
    <x v="0"/>
    <n v="476888"/>
    <d v="2020-10-14T00:00:00"/>
    <n v="165082443"/>
    <m/>
    <s v="PO Invoice"/>
    <m/>
    <s v="https://nww.einvoice-prod.sbs.nhs.uk:8179/invoicepdf/124241c2-3e1b-5a2e-9130-758aa2bbde94"/>
    <n v="1"/>
    <n v="-65"/>
    <m/>
    <s v="Planning and Business Development"/>
    <x v="1"/>
    <x v="2"/>
    <x v="1"/>
    <s v="7310 Legal / Prof Fees"/>
    <x v="0"/>
  </r>
  <r>
    <s v="E35930"/>
    <s v="7310"/>
    <s v="00000"/>
    <s v="00000"/>
    <s v="000000"/>
    <s v="Estates &amp; Facilities"/>
    <s v="Legal / Prof Fees"/>
    <s v="Default"/>
    <s v="Default"/>
    <s v="Default"/>
    <n v="-20"/>
    <d v="2020-12-01T00:00:00"/>
    <s v="Purchase Invoices"/>
    <s v="Payables"/>
    <s v="Journal Import 95744741:"/>
    <s v="Payables A 19863697 95744741"/>
    <s v="DEC-20 Purchase Invoices GBP"/>
    <d v="2020-12-16T00:00:00"/>
    <s v="SSCREPMAN,"/>
    <n v="30"/>
    <s v="Journal Import Created"/>
    <x v="0"/>
    <n v="476888"/>
    <d v="2020-10-14T00:00:00"/>
    <n v="165082443"/>
    <m/>
    <s v="PO Invoice"/>
    <m/>
    <s v="https://nww.einvoice-prod.sbs.nhs.uk:8179/invoicepdf/124241c2-3e1b-5a2e-9130-758aa2bbde94"/>
    <m/>
    <m/>
    <m/>
    <s v="Planning and Business Development"/>
    <x v="1"/>
    <x v="2"/>
    <x v="1"/>
    <s v="7310 Legal / Prof Fees"/>
    <x v="0"/>
  </r>
  <r>
    <s v="E35930"/>
    <s v="7310"/>
    <s v="00000"/>
    <s v="00000"/>
    <s v="000000"/>
    <s v="Estates &amp; Facilities"/>
    <s v="Legal / Prof Fees"/>
    <s v="Default"/>
    <s v="Default"/>
    <s v="Default"/>
    <n v="1773.2"/>
    <d v="2020-12-01T00:00:00"/>
    <s v="Purchase Invoices"/>
    <s v="Payables"/>
    <s v="Journal Import 96172891:"/>
    <s v="Payables A 19971731 96172891"/>
    <s v="DEC-20 Purchase Invoices GBP"/>
    <d v="2020-12-29T00:00:00"/>
    <s v="SSCREPMAN,"/>
    <n v="35"/>
    <s v="Journal Import Created"/>
    <x v="0"/>
    <n v="483384"/>
    <d v="2020-12-15T00:00:00"/>
    <n v="165082446"/>
    <m/>
    <s v="PO Invoice"/>
    <m/>
    <s v="https://nww.einvoice-prod.sbs.nhs.uk:8179/invoicepdf/fd7f4d8a-e513-57a1-b47f-f8d94d48cbeb"/>
    <n v="1"/>
    <n v="887"/>
    <m/>
    <s v="Planning and Business Development"/>
    <x v="1"/>
    <x v="2"/>
    <x v="1"/>
    <s v="7310 Legal / Prof Fees"/>
    <x v="0"/>
  </r>
  <r>
    <s v="E35930"/>
    <s v="7310"/>
    <s v="00000"/>
    <s v="00000"/>
    <s v="000000"/>
    <s v="Estates &amp; Facilities"/>
    <s v="Legal / Prof Fees"/>
    <s v="Default"/>
    <s v="Default"/>
    <s v="Default"/>
    <n v="40"/>
    <d v="2020-12-01T00:00:00"/>
    <s v="Purchase Invoices"/>
    <s v="Payables"/>
    <s v="Journal Import 96172891:"/>
    <s v="Payables A 19971731 96172891"/>
    <s v="DEC-20 Purchase Invoices GBP"/>
    <d v="2020-12-29T00:00:00"/>
    <s v="SSCREPMAN,"/>
    <n v="35"/>
    <s v="Journal Import Created"/>
    <x v="0"/>
    <n v="483848"/>
    <d v="2020-12-16T00:00:00"/>
    <n v="165085834"/>
    <m/>
    <s v="PO Invoice"/>
    <m/>
    <s v="https://nww.einvoice-prod.sbs.nhs.uk:8179/invoicepdf/5d19ba83-2fca-5f12-a3e7-83d07e6fd683"/>
    <n v="1"/>
    <n v="40"/>
    <m/>
    <s v="Planning and Business Development"/>
    <x v="1"/>
    <x v="2"/>
    <x v="1"/>
    <s v="7310 Legal / Prof Fees"/>
    <x v="0"/>
  </r>
  <r>
    <s v="E35930"/>
    <s v="7310"/>
    <s v="00000"/>
    <s v="00000"/>
    <s v="000000"/>
    <s v="Estates &amp; Facilities"/>
    <s v="Legal / Prof Fees"/>
    <s v="Default"/>
    <s v="Default"/>
    <s v="Default"/>
    <n v="712.61"/>
    <d v="2020-12-01T00:00:00"/>
    <s v="Purchase Invoices"/>
    <s v="Payables"/>
    <s v="Journal Import 96172891:"/>
    <s v="Payables A 19971731 96172891"/>
    <s v="DEC-20 Purchase Invoices GBP"/>
    <d v="2020-12-29T00:00:00"/>
    <s v="SSCREPMAN,"/>
    <n v="35"/>
    <s v="Journal Import Created"/>
    <x v="0"/>
    <n v="483848"/>
    <d v="2020-12-16T00:00:00"/>
    <n v="165085834"/>
    <m/>
    <s v="PO Invoice"/>
    <m/>
    <s v="https://nww.einvoice-prod.sbs.nhs.uk:8179/invoicepdf/5d19ba83-2fca-5f12-a3e7-83d07e6fd683"/>
    <n v="1"/>
    <n v="713"/>
    <m/>
    <s v="Planning and Business Development"/>
    <x v="1"/>
    <x v="2"/>
    <x v="1"/>
    <s v="7310 Legal / Prof Fees"/>
    <x v="0"/>
  </r>
  <r>
    <s v="E35930"/>
    <s v="7310"/>
    <s v="00000"/>
    <s v="00000"/>
    <s v="000000"/>
    <s v="Estates &amp; Facilities"/>
    <s v="Legal / Prof Fees"/>
    <s v="Default"/>
    <s v="Default"/>
    <s v="Default"/>
    <n v="752.61"/>
    <d v="2020-12-01T00:00:00"/>
    <s v="Purchase Invoices"/>
    <s v="Payables"/>
    <s v="Journal Import 96172891:"/>
    <s v="Payables A 19971731 96172891"/>
    <s v="DEC-20 Purchase Invoices GBP"/>
    <d v="2020-12-29T00:00:00"/>
    <s v="SSCREPMAN,"/>
    <n v="35"/>
    <s v="Journal Import Created"/>
    <x v="0"/>
    <n v="483848"/>
    <d v="2020-12-16T00:00:00"/>
    <n v="165085834"/>
    <m/>
    <s v="PO Invoice"/>
    <m/>
    <s v="https://nww.einvoice-prod.sbs.nhs.uk:8179/invoicepdf/5d19ba83-2fca-5f12-a3e7-83d07e6fd683"/>
    <n v="1"/>
    <n v="753"/>
    <m/>
    <s v="Planning and Business Development"/>
    <x v="1"/>
    <x v="2"/>
    <x v="1"/>
    <s v="7310 Legal / Prof Fees"/>
    <x v="0"/>
  </r>
  <r>
    <s v="E35930"/>
    <s v="7310"/>
    <s v="00000"/>
    <s v="00000"/>
    <s v="000000"/>
    <s v="Estates &amp; Facilities"/>
    <s v="Legal / Prof Fees"/>
    <s v="Default"/>
    <s v="Default"/>
    <s v="Default"/>
    <n v="-886.6"/>
    <d v="2020-12-01T00:00:00"/>
    <s v="Purchase Invoices"/>
    <s v="Payables"/>
    <s v="Journal Import 96172891:"/>
    <s v="Payables A 19971731 96172891"/>
    <s v="DEC-20 Purchase Invoices GBP"/>
    <d v="2020-12-29T00:00:00"/>
    <s v="SSCREPMAN,"/>
    <n v="36"/>
    <s v="Journal Import Created"/>
    <x v="0"/>
    <n v="483384"/>
    <d v="2020-12-15T00:00:00"/>
    <n v="165082446"/>
    <m/>
    <s v="PO Invoice"/>
    <m/>
    <s v="https://nww.einvoice-prod.sbs.nhs.uk:8179/invoicepdf/fd7f4d8a-e513-57a1-b47f-f8d94d48cbeb"/>
    <n v="1"/>
    <n v="-887"/>
    <m/>
    <s v="Planning and Business Development"/>
    <x v="1"/>
    <x v="2"/>
    <x v="1"/>
    <s v="7310 Legal / Prof Fees"/>
    <x v="0"/>
  </r>
  <r>
    <s v="E35930"/>
    <s v="7310"/>
    <s v="00000"/>
    <s v="00000"/>
    <s v="000000"/>
    <s v="Estates &amp; Facilities"/>
    <s v="Legal / Prof Fees"/>
    <s v="Default"/>
    <s v="Default"/>
    <s v="Default"/>
    <n v="-752.61"/>
    <d v="2020-12-01T00:00:00"/>
    <s v="Purchase Invoices"/>
    <s v="Payables"/>
    <s v="Journal Import 96172891:"/>
    <s v="Payables A 19971731 96172891"/>
    <s v="DEC-20 Purchase Invoices GBP"/>
    <d v="2020-12-29T00:00:00"/>
    <s v="SSCREPMAN,"/>
    <n v="36"/>
    <s v="Journal Import Created"/>
    <x v="0"/>
    <n v="483848"/>
    <d v="2020-12-16T00:00:00"/>
    <n v="165085834"/>
    <m/>
    <s v="PO Invoice"/>
    <m/>
    <s v="https://nww.einvoice-prod.sbs.nhs.uk:8179/invoicepdf/5d19ba83-2fca-5f12-a3e7-83d07e6fd683"/>
    <n v="1"/>
    <n v="-753"/>
    <m/>
    <s v="Planning and Business Development"/>
    <x v="1"/>
    <x v="2"/>
    <x v="1"/>
    <s v="7310 Legal / Prof Fees"/>
    <x v="0"/>
  </r>
  <r>
    <s v="E35930"/>
    <s v="7310"/>
    <s v="00000"/>
    <s v="00000"/>
    <s v="000000"/>
    <s v="Estates &amp; Facilities"/>
    <s v="Legal / Prof Fees"/>
    <s v="Default"/>
    <s v="Default"/>
    <s v="Default"/>
    <n v="886.6"/>
    <d v="2020-12-01T00:00:00"/>
    <s v="Purchase Invoices"/>
    <s v="Payables"/>
    <s v="Journal Import 96241888:"/>
    <s v="Payables A 19986721 96241888"/>
    <s v="DEC-20 Purchase Invoices GBP"/>
    <d v="2020-12-31T00:00:00"/>
    <s v="SSCREPMAN,"/>
    <n v="43"/>
    <s v="Journal Import Created"/>
    <x v="0"/>
    <n v="483384"/>
    <d v="2020-12-15T00:00:00"/>
    <n v="165082446"/>
    <m/>
    <s v="PO Invoice"/>
    <m/>
    <s v="https://nww.einvoice-prod.sbs.nhs.uk:8179/invoicepdf/fd7f4d8a-e513-57a1-b47f-f8d94d48cbeb"/>
    <n v="1"/>
    <n v="887"/>
    <m/>
    <s v="Planning and Business Development"/>
    <x v="1"/>
    <x v="2"/>
    <x v="1"/>
    <s v="7310 Legal / Prof Fees"/>
    <x v="0"/>
  </r>
  <r>
    <s v="E35930"/>
    <s v="7310"/>
    <s v="00000"/>
    <s v="00000"/>
    <s v="000000"/>
    <s v="Estates &amp; Facilities"/>
    <s v="Legal / Prof Fees"/>
    <s v="Default"/>
    <s v="Default"/>
    <s v="Default"/>
    <n v="-886.6"/>
    <d v="2020-12-01T00:00:00"/>
    <s v="Purchase Invoices"/>
    <s v="Payables"/>
    <s v="Journal Import 96241888:"/>
    <s v="Payables A 19986721 96241888"/>
    <s v="DEC-20 Purchase Invoices GBP"/>
    <d v="2020-12-31T00:00:00"/>
    <s v="SSCREPMAN,"/>
    <n v="44"/>
    <s v="Journal Import Created"/>
    <x v="0"/>
    <n v="483384"/>
    <d v="2020-12-15T00:00:00"/>
    <n v="165082446"/>
    <m/>
    <s v="PO Invoice"/>
    <m/>
    <s v="https://nww.einvoice-prod.sbs.nhs.uk:8179/invoicepdf/fd7f4d8a-e513-57a1-b47f-f8d94d48cbeb"/>
    <n v="1"/>
    <n v="-887"/>
    <m/>
    <s v="Planning and Business Development"/>
    <x v="1"/>
    <x v="2"/>
    <x v="1"/>
    <s v="7310 Legal / Prof Fees"/>
    <x v="0"/>
  </r>
  <r>
    <s v="E35930"/>
    <s v="7310"/>
    <s v="00000"/>
    <s v="00000"/>
    <s v="000000"/>
    <s v="Estates &amp; Facilities"/>
    <s v="Legal / Prof Fees"/>
    <s v="Default"/>
    <s v="Default"/>
    <s v="Default"/>
    <n v="-315.8"/>
    <d v="2020-12-01T00:00:00"/>
    <s v="Receiving"/>
    <s v="Cost Management"/>
    <s v="Journal Import 95114748:"/>
    <s v="Cost Management A 19709183 95114748 2"/>
    <s v="01-DEC-2020 Receiving GBP"/>
    <d v="2020-11-30T00:00:00"/>
    <s v="SSCREPMAN,"/>
    <n v="2459"/>
    <s v="MEDWAY AMBULANCE STATION REPORT ON TITLE - Invoice 474457"/>
    <x v="0"/>
    <n v="165088379"/>
    <d v="2020-11-30T00:00:00"/>
    <m/>
    <m/>
    <m/>
    <s v="LONDON-4"/>
    <m/>
    <m/>
    <m/>
    <m/>
    <s v="Planning and Business Development"/>
    <x v="1"/>
    <x v="2"/>
    <x v="1"/>
    <s v="7310 Legal / Prof Fees"/>
    <x v="0"/>
  </r>
  <r>
    <s v="E35930"/>
    <s v="7310"/>
    <s v="00000"/>
    <s v="00000"/>
    <s v="000000"/>
    <s v="Estates &amp; Facilities"/>
    <s v="Legal / Prof Fees"/>
    <s v="Default"/>
    <s v="Default"/>
    <s v="Default"/>
    <n v="-22.4"/>
    <d v="2020-12-01T00:00:00"/>
    <s v="Receiving"/>
    <s v="Cost Management"/>
    <s v="Journal Import 95114748:"/>
    <s v="Cost Management A 19709183 95114748 2"/>
    <s v="01-DEC-2020 Receiving GBP"/>
    <d v="2020-11-30T00:00:00"/>
    <s v="SSCREPMAN,"/>
    <n v="2460"/>
    <s v="Battle Ambulance Station Licence to Occupy - Invoice 476887"/>
    <x v="0"/>
    <n v="165088383"/>
    <d v="2020-11-29T00:00:00"/>
    <m/>
    <m/>
    <m/>
    <s v="LONDON-4"/>
    <m/>
    <m/>
    <m/>
    <m/>
    <s v="Planning and Business Development"/>
    <x v="1"/>
    <x v="2"/>
    <x v="1"/>
    <s v="7310 Legal / Prof Fees"/>
    <x v="0"/>
  </r>
  <r>
    <s v="E35930"/>
    <s v="7310"/>
    <s v="00000"/>
    <s v="00000"/>
    <s v="000000"/>
    <s v="Estates &amp; Facilities"/>
    <s v="Legal / Prof Fees"/>
    <s v="Default"/>
    <s v="Default"/>
    <s v="Default"/>
    <n v="2657"/>
    <d v="2020-12-01T00:00:00"/>
    <s v="Receiving"/>
    <s v="Cost Management"/>
    <s v="Journal Import 96243490:"/>
    <s v="Cost Management A 19985750 96243490"/>
    <s v="31-DEC-2020 Receiving GBP"/>
    <d v="2020-12-31T00:00:00"/>
    <s v="SSCREPMAN,"/>
    <n v="2462"/>
    <s v="Reigate Fire Station - 148300 - update and budget review"/>
    <x v="0"/>
    <n v="165085833"/>
    <d v="2020-12-09T00:00:00"/>
    <m/>
    <m/>
    <m/>
    <s v="LONDON-4"/>
    <m/>
    <m/>
    <m/>
    <m/>
    <s v="Planning and Business Development"/>
    <x v="1"/>
    <x v="2"/>
    <x v="1"/>
    <s v="7310 Legal / Prof Fees"/>
    <x v="0"/>
  </r>
  <r>
    <s v="E35930"/>
    <s v="7310"/>
    <s v="00000"/>
    <s v="00000"/>
    <s v="000000"/>
    <s v="Estates &amp; Facilities"/>
    <s v="Legal / Prof Fees"/>
    <s v="Default"/>
    <s v="Default"/>
    <s v="Default"/>
    <n v="22.4"/>
    <d v="2020-12-01T00:00:00"/>
    <s v="Receiving"/>
    <s v="Cost Management"/>
    <s v="Journal Import 96243490:"/>
    <s v="Cost Management A 19985750 96243490"/>
    <s v="31-DEC-2020 Receiving GBP"/>
    <d v="2020-12-31T00:00:00"/>
    <s v="SSCREPMAN,"/>
    <n v="2463"/>
    <s v="Battle Ambulance Station Licence to Occupy - Invoice 476887"/>
    <x v="0"/>
    <n v="165088383"/>
    <d v="2020-11-29T00:00:00"/>
    <m/>
    <m/>
    <m/>
    <s v="LONDON-4"/>
    <m/>
    <m/>
    <m/>
    <m/>
    <s v="Planning and Business Development"/>
    <x v="1"/>
    <x v="2"/>
    <x v="1"/>
    <s v="7310 Legal / Prof Fees"/>
    <x v="0"/>
  </r>
  <r>
    <s v="E35930"/>
    <s v="7310"/>
    <s v="00000"/>
    <s v="00000"/>
    <s v="000000"/>
    <s v="Estates &amp; Facilities"/>
    <s v="Legal / Prof Fees"/>
    <s v="Default"/>
    <s v="Default"/>
    <s v="Default"/>
    <n v="985"/>
    <d v="2020-12-01T00:00:00"/>
    <s v="Receiving"/>
    <s v="Cost Management"/>
    <s v="Journal Import 96243490:"/>
    <s v="Cost Management A 19985750 96243490"/>
    <s v="31-DEC-2020 Receiving GBP"/>
    <d v="2020-12-31T00:00:00"/>
    <s v="SSCREPMAN,"/>
    <n v="2464"/>
    <s v="Lease of 22 Eldon Way, Paddock Wood"/>
    <x v="0"/>
    <n v="165084346"/>
    <d v="2020-12-09T00:00:00"/>
    <m/>
    <m/>
    <m/>
    <s v="LONDON-4"/>
    <m/>
    <m/>
    <m/>
    <m/>
    <s v="Planning and Business Development"/>
    <x v="1"/>
    <x v="2"/>
    <x v="1"/>
    <s v="7310 Legal / Prof Fees"/>
    <x v="0"/>
  </r>
  <r>
    <s v="E35930"/>
    <s v="7310"/>
    <s v="00000"/>
    <s v="F8235"/>
    <s v="000000"/>
    <s v="Estates &amp; Facilities"/>
    <s v="Legal / Prof Fees"/>
    <s v="Default"/>
    <s v="Bognor South ACRP"/>
    <s v="Default"/>
    <n v="48"/>
    <d v="2020-12-01T00:00:00"/>
    <s v="Purchase Invoices"/>
    <s v="Payables"/>
    <s v="Journal Import 95655105:"/>
    <s v="Payables A 19846648 95655105"/>
    <s v="DEC-20 Purchase Invoices GBP"/>
    <d v="2020-12-14T00:00:00"/>
    <s v="SSCREPMAN,"/>
    <n v="65"/>
    <s v="Journal Import Created"/>
    <x v="0"/>
    <n v="476880"/>
    <d v="2020-10-14T00:00:00"/>
    <n v="165064187"/>
    <m/>
    <s v="PO Invoice"/>
    <m/>
    <s v="https://nww.einvoice-prod.sbs.nhs.uk:8179/invoicepdf/969b7dfe-fb22-51b9-87ec-080e6990d330"/>
    <n v="1"/>
    <n v="48"/>
    <m/>
    <s v="Planning and Business Development"/>
    <x v="1"/>
    <x v="2"/>
    <x v="1"/>
    <s v="7310 Legal / Prof Fees"/>
    <x v="0"/>
  </r>
  <r>
    <s v="E35930"/>
    <s v="7310"/>
    <s v="00000"/>
    <s v="F8235"/>
    <s v="000000"/>
    <s v="Estates &amp; Facilities"/>
    <s v="Legal / Prof Fees"/>
    <s v="Default"/>
    <s v="Bognor South ACRP"/>
    <s v="Default"/>
    <n v="384.8"/>
    <d v="2020-12-01T00:00:00"/>
    <s v="Receiving"/>
    <s v="Cost Management"/>
    <s v="Journal Import 96243490:"/>
    <s v="Cost Management A 19985750 96243490"/>
    <s v="31-DEC-2020 Receiving GBP"/>
    <d v="2020-12-31T00:00:00"/>
    <s v="SSCREPMAN,"/>
    <n v="2841"/>
    <s v="Bognor South ACRP - Lease Works for new ACRP at Bognor Fire Station"/>
    <x v="0"/>
    <n v="165064187"/>
    <d v="2018-09-27T00:00:00"/>
    <m/>
    <m/>
    <m/>
    <s v="LONDON-4"/>
    <m/>
    <m/>
    <m/>
    <m/>
    <s v="Planning and Business Development"/>
    <x v="1"/>
    <x v="2"/>
    <x v="1"/>
    <s v="7310 Legal / Prof Fees"/>
    <x v="0"/>
  </r>
  <r>
    <s v="E35930"/>
    <s v="7310"/>
    <s v="00000"/>
    <s v="00000"/>
    <s v="000000"/>
    <s v="Estates &amp; Facilities"/>
    <s v="Legal / Prof Fees"/>
    <s v="Default"/>
    <s v="Default"/>
    <s v="Default"/>
    <n v="5338"/>
    <d v="2021-01-01T00:00:00"/>
    <s v="Accrual"/>
    <s v="Spreadsheet"/>
    <s v="M10 FBP1 Accruals - ESTATES"/>
    <s v="Spreadsheet A 20263333 97502107"/>
    <s v="RYD FIN CAM 2021 10 006 Accrual GBP"/>
    <d v="2021-02-02T00:00:00"/>
    <s v="RYD MCCARTHY, CAROLE"/>
    <n v="28"/>
    <s v="7310;LAKERS LLP;Accrue Estates Legal Costs M10 Jan-21"/>
    <x v="430"/>
    <m/>
    <d v="2021-02-02T00:00:00"/>
    <m/>
    <s v="7310;LAKERS LLP;Accrue Estates Legal Costs M10 Jan-21"/>
    <m/>
    <m/>
    <m/>
    <m/>
    <m/>
    <m/>
    <s v="Planning and Business Development"/>
    <x v="1"/>
    <x v="2"/>
    <x v="1"/>
    <s v="7310 Legal / Prof Fees"/>
    <x v="1"/>
  </r>
  <r>
    <s v="E35930"/>
    <s v="7310"/>
    <s v="00000"/>
    <s v="00000"/>
    <s v="000000"/>
    <s v="Estates &amp; Facilities"/>
    <s v="Legal / Prof Fees"/>
    <s v="Default"/>
    <s v="Default"/>
    <s v="Default"/>
    <n v="-5375"/>
    <d v="2021-01-01T00:00:00"/>
    <s v="Accrual"/>
    <s v="Spreadsheet"/>
    <s v="Reverses &quot;RYD FIN CAM 2021 09 007 Accrual GBP&quot; journal entry of &quot;Spreadsheet A 20027425 96411151&quot; batch from &quot;DEC-20&quot;."/>
    <s v="Reverses &quot;RYD FIN CAM 2021 09 007 Accrual GBP&quot;12-JAN-21 17:35:30 - 96737607"/>
    <s v="Reverses &quot;RYD FIN CAM 2021 09 007 Accrual GBP&quot;12-JAN-21 17:35:30"/>
    <d v="2021-01-12T00:00:00"/>
    <s v="SSCREPMAN,"/>
    <n v="26"/>
    <s v="7310;LAKERS LLP;Accrue Estates Legal Costs M09 Dec-20"/>
    <x v="431"/>
    <m/>
    <d v="2021-01-12T00:00:00"/>
    <m/>
    <s v="7310;LAKERS LLP;Accrue Estates Legal Costs M09 Dec-20"/>
    <m/>
    <m/>
    <m/>
    <m/>
    <m/>
    <m/>
    <s v="Planning and Business Development"/>
    <x v="1"/>
    <x v="2"/>
    <x v="1"/>
    <s v="7310 Legal / Prof Fees"/>
    <x v="1"/>
  </r>
  <r>
    <s v="E35930"/>
    <s v="7310"/>
    <s v="00000"/>
    <s v="00000"/>
    <s v="000000"/>
    <s v="Estates &amp; Facilities"/>
    <s v="Legal / Prof Fees"/>
    <s v="Default"/>
    <s v="Default"/>
    <s v="Default"/>
    <n v="22.8"/>
    <d v="2021-01-01T00:00:00"/>
    <s v="Adjustment"/>
    <s v="Spreadsheet"/>
    <s v="SBS RYD DEC-20 VAT ADJUSTMENT JOURNAL"/>
    <s v="Spreadsheet A 20251080 97453986"/>
    <s v="SBS RYD DEC-20 VAT ADJUSTMENT JOURNAL Adjustment GBP"/>
    <d v="2021-02-01T00:00:00"/>
    <s v="SSC BLATTI, FRANCESCO"/>
    <n v="851"/>
    <s v="CAPSTICKS SOLICITORS-410894-0-https://nww.einvoice-prod.sbs.nhs.uk:8179/invoicepdf/c57af932-7ad0-579d-96e7-3d976e1d97e3"/>
    <x v="41"/>
    <m/>
    <d v="2021-02-01T00:00:00"/>
    <m/>
    <s v="CAPSTICKS SOLICITORS-410894-0-"/>
    <m/>
    <m/>
    <s v="https://nww.einvoice-prod.sbs.nhs.uk:8179/invoicepdf/c57af932-7ad0-579d-96e7-3d976e1d97e3"/>
    <m/>
    <m/>
    <m/>
    <s v="Planning and Business Development"/>
    <x v="1"/>
    <x v="2"/>
    <x v="1"/>
    <s v="7310 Legal / Prof Fees"/>
    <x v="1"/>
  </r>
  <r>
    <s v="E35930"/>
    <s v="7310"/>
    <s v="00000"/>
    <s v="00000"/>
    <s v="000000"/>
    <s v="Estates &amp; Facilities"/>
    <s v="Legal / Prof Fees"/>
    <s v="Default"/>
    <s v="Default"/>
    <s v="Default"/>
    <n v="440"/>
    <d v="2021-01-01T00:00:00"/>
    <s v="Purchase Invoices"/>
    <s v="Payables"/>
    <s v="Journal Import 96276067:"/>
    <s v="Payables A 19990534 96276067"/>
    <s v="JAN-21 Purchase Invoices GBP"/>
    <d v="2021-01-01T00:00:00"/>
    <s v="SSCREPMAN,"/>
    <n v="12"/>
    <s v="Journal Import Created"/>
    <x v="0"/>
    <n v="483849"/>
    <d v="2020-12-16T00:00:00"/>
    <n v="165087030"/>
    <m/>
    <s v="PO Invoice"/>
    <m/>
    <s v="https://nww.einvoice-prod.sbs.nhs.uk:8179/invoicepdf/8d44bd31-a62d-56c1-938f-58a51cea5d58"/>
    <n v="1"/>
    <n v="440"/>
    <m/>
    <s v="Planning and Business Development"/>
    <x v="1"/>
    <x v="2"/>
    <x v="1"/>
    <s v="7310 Legal / Prof Fees"/>
    <x v="0"/>
  </r>
  <r>
    <s v="E35930"/>
    <s v="7310"/>
    <s v="00000"/>
    <s v="00000"/>
    <s v="000000"/>
    <s v="Estates &amp; Facilities"/>
    <s v="Legal / Prof Fees"/>
    <s v="Default"/>
    <s v="Default"/>
    <s v="Default"/>
    <n v="1381"/>
    <d v="2021-01-01T00:00:00"/>
    <s v="Purchase Invoices"/>
    <s v="Payables"/>
    <s v="Journal Import 96276067:"/>
    <s v="Payables A 19990534 96276067"/>
    <s v="JAN-21 Purchase Invoices GBP"/>
    <d v="2021-01-01T00:00:00"/>
    <s v="SSCREPMAN,"/>
    <n v="12"/>
    <s v="Journal Import Created"/>
    <x v="0"/>
    <n v="484089"/>
    <d v="2020-12-17T00:00:00"/>
    <n v="165085833"/>
    <m/>
    <s v="PO Invoice"/>
    <m/>
    <s v="https://nww.einvoice-prod.sbs.nhs.uk:8179/invoicepdf/10e40166-f832-59da-9faa-c4cad1e53f15"/>
    <n v="1"/>
    <n v="1381"/>
    <m/>
    <s v="Planning and Business Development"/>
    <x v="1"/>
    <x v="2"/>
    <x v="1"/>
    <s v="7310 Legal / Prof Fees"/>
    <x v="0"/>
  </r>
  <r>
    <s v="E35930"/>
    <s v="7310"/>
    <s v="00000"/>
    <s v="00000"/>
    <s v="000000"/>
    <s v="Estates &amp; Facilities"/>
    <s v="Legal / Prof Fees"/>
    <s v="Default"/>
    <s v="Default"/>
    <s v="Default"/>
    <n v="62"/>
    <d v="2021-01-01T00:00:00"/>
    <s v="Purchase Invoices"/>
    <s v="Payables"/>
    <s v="Journal Import 96368182:"/>
    <s v="Payables A 20017450 96368182"/>
    <s v="JAN-21 Purchase Invoices GBP"/>
    <d v="2021-01-04T00:00:00"/>
    <s v="SSCREPMAN,"/>
    <n v="32"/>
    <s v="Journal Import Created"/>
    <x v="0"/>
    <n v="483847"/>
    <d v="2020-12-16T00:00:00"/>
    <n v="165082443"/>
    <m/>
    <s v="PO Invoice"/>
    <m/>
    <s v="https://nww.einvoice-prod.sbs.nhs.uk:8179/invoicepdf/e5aabab3-2817-577d-b17e-d6ae6bcb58f8"/>
    <n v="1"/>
    <n v="62"/>
    <m/>
    <s v="Planning and Business Development"/>
    <x v="1"/>
    <x v="2"/>
    <x v="1"/>
    <s v="7310 Legal / Prof Fees"/>
    <x v="0"/>
  </r>
  <r>
    <s v="E35930"/>
    <s v="7310"/>
    <s v="00000"/>
    <s v="00000"/>
    <s v="000000"/>
    <s v="Estates &amp; Facilities"/>
    <s v="Legal / Prof Fees"/>
    <s v="Default"/>
    <s v="Default"/>
    <s v="Default"/>
    <n v="10010"/>
    <d v="2021-01-01T00:00:00"/>
    <s v="Purchase Invoices"/>
    <s v="Payables"/>
    <s v="Journal Import 96457829:"/>
    <s v="Payables A 20041445 96457829"/>
    <s v="JAN-21 Purchase Invoices GBP"/>
    <d v="2021-01-06T00:00:00"/>
    <s v="SSCREPMAN,"/>
    <n v="46"/>
    <s v="Journal Import Created"/>
    <x v="365"/>
    <n v="983"/>
    <d v="2021-01-04T00:00:00"/>
    <n v="165082825"/>
    <m/>
    <s v="PO Invoice"/>
    <m/>
    <s v="https://nww.einvoice-prod.sbs.nhs.uk:8179/invoicepdf/1d18a446-3d03-57f8-9034-83ab08bae978"/>
    <n v="1"/>
    <n v="5005"/>
    <m/>
    <s v="Planning and Business Development"/>
    <x v="1"/>
    <x v="2"/>
    <x v="1"/>
    <s v="7310 Legal / Prof Fees"/>
    <x v="0"/>
  </r>
  <r>
    <s v="E35930"/>
    <s v="7310"/>
    <s v="00000"/>
    <s v="00000"/>
    <s v="000000"/>
    <s v="Estates &amp; Facilities"/>
    <s v="Legal / Prof Fees"/>
    <s v="Default"/>
    <s v="Default"/>
    <s v="Default"/>
    <n v="-712.61"/>
    <d v="2021-01-01T00:00:00"/>
    <s v="Purchase Invoices"/>
    <s v="Payables"/>
    <s v="Journal Import 96457829:"/>
    <s v="Payables A 20041445 96457829"/>
    <s v="JAN-21 Purchase Invoices GBP"/>
    <d v="2021-01-06T00:00:00"/>
    <s v="SSCREPMAN,"/>
    <n v="47"/>
    <s v="Journal Import Created"/>
    <x v="0"/>
    <n v="483848"/>
    <d v="2020-12-16T00:00:00"/>
    <n v="165085834"/>
    <m/>
    <s v="PO Invoice"/>
    <m/>
    <s v="https://nww.einvoice-prod.sbs.nhs.uk:8179/invoicepdf/5d19ba83-2fca-5f12-a3e7-83d07e6fd683"/>
    <n v="1"/>
    <n v="-713"/>
    <m/>
    <s v="Planning and Business Development"/>
    <x v="1"/>
    <x v="2"/>
    <x v="1"/>
    <s v="7310 Legal / Prof Fees"/>
    <x v="0"/>
  </r>
  <r>
    <s v="E35930"/>
    <s v="7310"/>
    <s v="00000"/>
    <s v="00000"/>
    <s v="000000"/>
    <s v="Estates &amp; Facilities"/>
    <s v="Legal / Prof Fees"/>
    <s v="Default"/>
    <s v="Default"/>
    <s v="Default"/>
    <n v="-40"/>
    <d v="2021-01-01T00:00:00"/>
    <s v="Purchase Invoices"/>
    <s v="Payables"/>
    <s v="Journal Import 96457829:"/>
    <s v="Payables A 20041445 96457829"/>
    <s v="JAN-21 Purchase Invoices GBP"/>
    <d v="2021-01-06T00:00:00"/>
    <s v="SSCREPMAN,"/>
    <n v="47"/>
    <s v="Journal Import Created"/>
    <x v="0"/>
    <n v="483848"/>
    <d v="2020-12-16T00:00:00"/>
    <n v="165085834"/>
    <m/>
    <s v="PO Invoice"/>
    <m/>
    <s v="https://nww.einvoice-prod.sbs.nhs.uk:8179/invoicepdf/5d19ba83-2fca-5f12-a3e7-83d07e6fd683"/>
    <n v="1"/>
    <n v="-40"/>
    <m/>
    <s v="Planning and Business Development"/>
    <x v="1"/>
    <x v="2"/>
    <x v="1"/>
    <s v="7310 Legal / Prof Fees"/>
    <x v="0"/>
  </r>
  <r>
    <s v="E35930"/>
    <s v="7310"/>
    <s v="00000"/>
    <s v="00000"/>
    <s v="000000"/>
    <s v="Estates &amp; Facilities"/>
    <s v="Legal / Prof Fees"/>
    <s v="Default"/>
    <s v="Default"/>
    <s v="Default"/>
    <n v="-5005"/>
    <d v="2021-01-01T00:00:00"/>
    <s v="Purchase Invoices"/>
    <s v="Payables"/>
    <s v="Journal Import 96457829:"/>
    <s v="Payables A 20041445 96457829"/>
    <s v="JAN-21 Purchase Invoices GBP"/>
    <d v="2021-01-06T00:00:00"/>
    <s v="SSCREPMAN,"/>
    <n v="47"/>
    <s v="Journal Import Created"/>
    <x v="365"/>
    <n v="983"/>
    <d v="2021-01-04T00:00:00"/>
    <n v="165082825"/>
    <m/>
    <s v="PO Invoice"/>
    <m/>
    <s v="https://nww.einvoice-prod.sbs.nhs.uk:8179/invoicepdf/1d18a446-3d03-57f8-9034-83ab08bae978"/>
    <n v="1"/>
    <n v="-5005"/>
    <m/>
    <s v="Planning and Business Development"/>
    <x v="1"/>
    <x v="2"/>
    <x v="1"/>
    <s v="7310 Legal / Prof Fees"/>
    <x v="0"/>
  </r>
  <r>
    <s v="E35930"/>
    <s v="7310"/>
    <s v="00000"/>
    <s v="00000"/>
    <s v="000000"/>
    <s v="Estates &amp; Facilities"/>
    <s v="Legal / Prof Fees"/>
    <s v="Default"/>
    <s v="Default"/>
    <s v="Default"/>
    <n v="899.6"/>
    <d v="2021-01-01T00:00:00"/>
    <s v="Purchase Invoices"/>
    <s v="Payables"/>
    <s v="Journal Import 96988555:"/>
    <s v="Payables A 20150626 96988555"/>
    <s v="JAN-21 Purchase Invoices GBP"/>
    <d v="2021-01-19T00:00:00"/>
    <s v="SSCREPMAN,"/>
    <n v="52"/>
    <s v="Journal Import Created"/>
    <x v="0"/>
    <n v="460388"/>
    <d v="2020-04-17T00:00:00"/>
    <n v="165088377"/>
    <m/>
    <s v="PO Invoice"/>
    <m/>
    <s v="https://nww.einvoice-prod.sbs.nhs.uk:8179/invoicepdf/1b0fcb05-7490-5dd5-8abd-178cbd529070"/>
    <n v="1"/>
    <n v="450"/>
    <m/>
    <s v="Planning and Business Development"/>
    <x v="1"/>
    <x v="2"/>
    <x v="1"/>
    <s v="7310 Legal / Prof Fees"/>
    <x v="0"/>
  </r>
  <r>
    <s v="E35930"/>
    <s v="7310"/>
    <s v="00000"/>
    <s v="00000"/>
    <s v="000000"/>
    <s v="Estates &amp; Facilities"/>
    <s v="Legal / Prof Fees"/>
    <s v="Default"/>
    <s v="Default"/>
    <s v="Default"/>
    <n v="716"/>
    <d v="2021-01-01T00:00:00"/>
    <s v="Purchase Invoices"/>
    <s v="Payables"/>
    <s v="Journal Import 96988555:"/>
    <s v="Payables A 20150626 96988555"/>
    <s v="JAN-21 Purchase Invoices GBP"/>
    <d v="2021-01-19T00:00:00"/>
    <s v="SSCREPMAN,"/>
    <n v="52"/>
    <s v="Journal Import Created"/>
    <x v="0"/>
    <n v="462536"/>
    <d v="2020-05-15T00:00:00"/>
    <n v="165088377"/>
    <m/>
    <s v="PO Invoice"/>
    <m/>
    <s v="https://nww.einvoice-prod.sbs.nhs.uk:8179/invoicepdf/6956e747-0183-5492-8a01-9df65e78aaa3"/>
    <n v="1"/>
    <n v="358"/>
    <m/>
    <s v="Planning and Business Development"/>
    <x v="1"/>
    <x v="2"/>
    <x v="1"/>
    <s v="7310 Legal / Prof Fees"/>
    <x v="0"/>
  </r>
  <r>
    <s v="E35930"/>
    <s v="7310"/>
    <s v="00000"/>
    <s v="00000"/>
    <s v="000000"/>
    <s v="Estates &amp; Facilities"/>
    <s v="Legal / Prof Fees"/>
    <s v="Default"/>
    <s v="Default"/>
    <s v="Default"/>
    <n v="116.8"/>
    <d v="2021-01-01T00:00:00"/>
    <s v="Purchase Invoices"/>
    <s v="Payables"/>
    <s v="Journal Import 96988555:"/>
    <s v="Payables A 20150626 96988555"/>
    <s v="JAN-21 Purchase Invoices GBP"/>
    <d v="2021-01-19T00:00:00"/>
    <s v="SSCREPMAN,"/>
    <n v="52"/>
    <s v="Journal Import Created"/>
    <x v="0"/>
    <n v="465724"/>
    <d v="2020-06-18T00:00:00"/>
    <n v="165088377"/>
    <m/>
    <s v="PO Invoice"/>
    <m/>
    <s v="https://nww.einvoice-prod.sbs.nhs.uk:8179/invoicepdf/95e252b9-dd60-5d12-84ca-b52e18a44afc"/>
    <n v="1"/>
    <n v="117"/>
    <m/>
    <s v="Planning and Business Development"/>
    <x v="1"/>
    <x v="2"/>
    <x v="1"/>
    <s v="7310 Legal / Prof Fees"/>
    <x v="0"/>
  </r>
  <r>
    <s v="E35930"/>
    <s v="7310"/>
    <s v="00000"/>
    <s v="00000"/>
    <s v="000000"/>
    <s v="Estates &amp; Facilities"/>
    <s v="Legal / Prof Fees"/>
    <s v="Default"/>
    <s v="Default"/>
    <s v="Default"/>
    <n v="140.16"/>
    <d v="2021-01-01T00:00:00"/>
    <s v="Purchase Invoices"/>
    <s v="Payables"/>
    <s v="Journal Import 96988555:"/>
    <s v="Payables A 20150626 96988555"/>
    <s v="JAN-21 Purchase Invoices GBP"/>
    <d v="2021-01-19T00:00:00"/>
    <s v="SSCREPMAN,"/>
    <n v="52"/>
    <s v="Journal Import Created"/>
    <x v="0"/>
    <n v="465724"/>
    <d v="2020-06-18T00:00:00"/>
    <n v="165088377"/>
    <m/>
    <s v="PO Invoice"/>
    <m/>
    <s v="https://nww.einvoice-prod.sbs.nhs.uk:8179/invoicepdf/95e252b9-dd60-5d12-84ca-b52e18a44afc"/>
    <n v="1"/>
    <n v="140"/>
    <m/>
    <s v="Planning and Business Development"/>
    <x v="1"/>
    <x v="2"/>
    <x v="1"/>
    <s v="7310 Legal / Prof Fees"/>
    <x v="0"/>
  </r>
  <r>
    <s v="E35930"/>
    <s v="7310"/>
    <s v="00000"/>
    <s v="00000"/>
    <s v="000000"/>
    <s v="Estates &amp; Facilities"/>
    <s v="Legal / Prof Fees"/>
    <s v="Default"/>
    <s v="Default"/>
    <s v="Default"/>
    <n v="2523"/>
    <d v="2021-01-01T00:00:00"/>
    <s v="Purchase Invoices"/>
    <s v="Payables"/>
    <s v="Journal Import 96988555:"/>
    <s v="Payables A 20150626 96988555"/>
    <s v="JAN-21 Purchase Invoices GBP"/>
    <d v="2021-01-19T00:00:00"/>
    <s v="SSCREPMAN,"/>
    <n v="52"/>
    <s v="Journal Import Created"/>
    <x v="0"/>
    <n v="468499"/>
    <d v="2020-07-16T00:00:00"/>
    <n v="165088377"/>
    <m/>
    <s v="PO Invoice"/>
    <m/>
    <s v="https://nww.einvoice-prod.sbs.nhs.uk:8179/invoicepdf/91d54ceb-2e79-5110-aa65-239e56de7281"/>
    <n v="1"/>
    <n v="1262"/>
    <m/>
    <s v="Planning and Business Development"/>
    <x v="1"/>
    <x v="2"/>
    <x v="1"/>
    <s v="7310 Legal / Prof Fees"/>
    <x v="0"/>
  </r>
  <r>
    <s v="E35930"/>
    <s v="7310"/>
    <s v="00000"/>
    <s v="00000"/>
    <s v="000000"/>
    <s v="Estates &amp; Facilities"/>
    <s v="Legal / Prof Fees"/>
    <s v="Default"/>
    <s v="Default"/>
    <s v="Default"/>
    <n v="660"/>
    <d v="2021-01-01T00:00:00"/>
    <s v="Purchase Invoices"/>
    <s v="Payables"/>
    <s v="Journal Import 96988555:"/>
    <s v="Payables A 20150626 96988555"/>
    <s v="JAN-21 Purchase Invoices GBP"/>
    <d v="2021-01-19T00:00:00"/>
    <s v="SSCREPMAN,"/>
    <n v="52"/>
    <s v="Journal Import Created"/>
    <x v="0"/>
    <n v="471912"/>
    <d v="2020-08-24T00:00:00"/>
    <n v="165088377"/>
    <m/>
    <s v="PO Invoice"/>
    <m/>
    <s v="https://nww.einvoice-prod.sbs.nhs.uk:8179/invoicepdf/021fca88-9a34-5996-9f6d-5f398211d668"/>
    <n v="1"/>
    <n v="330"/>
    <m/>
    <s v="Planning and Business Development"/>
    <x v="1"/>
    <x v="2"/>
    <x v="1"/>
    <s v="7310 Legal / Prof Fees"/>
    <x v="0"/>
  </r>
  <r>
    <s v="E35930"/>
    <s v="7310"/>
    <s v="00000"/>
    <s v="00000"/>
    <s v="000000"/>
    <s v="Estates &amp; Facilities"/>
    <s v="Legal / Prof Fees"/>
    <s v="Default"/>
    <s v="Default"/>
    <s v="Default"/>
    <n v="2800"/>
    <d v="2021-01-01T00:00:00"/>
    <s v="Purchase Invoices"/>
    <s v="Payables"/>
    <s v="Journal Import 96988555:"/>
    <s v="Payables A 20150626 96988555"/>
    <s v="JAN-21 Purchase Invoices GBP"/>
    <d v="2021-01-19T00:00:00"/>
    <s v="SSCREPMAN,"/>
    <n v="52"/>
    <s v="Journal Import Created"/>
    <x v="0"/>
    <n v="475042"/>
    <d v="2020-09-24T00:00:00"/>
    <n v="165088377"/>
    <m/>
    <s v="PO Invoice"/>
    <m/>
    <s v="https://nww.einvoice-prod.sbs.nhs.uk:8179/invoicepdf/d2c5d6fb-2654-5e0d-bc44-07e4e93f175f"/>
    <n v="1"/>
    <n v="1400"/>
    <m/>
    <s v="Planning and Business Development"/>
    <x v="1"/>
    <x v="2"/>
    <x v="1"/>
    <s v="7310 Legal / Prof Fees"/>
    <x v="0"/>
  </r>
  <r>
    <s v="E35930"/>
    <s v="7310"/>
    <s v="00000"/>
    <s v="00000"/>
    <s v="000000"/>
    <s v="Estates &amp; Facilities"/>
    <s v="Legal / Prof Fees"/>
    <s v="Default"/>
    <s v="Default"/>
    <s v="Default"/>
    <n v="650"/>
    <d v="2021-01-01T00:00:00"/>
    <s v="Purchase Invoices"/>
    <s v="Payables"/>
    <s v="Journal Import 96988555:"/>
    <s v="Payables A 20150626 96988555"/>
    <s v="JAN-21 Purchase Invoices GBP"/>
    <d v="2021-01-19T00:00:00"/>
    <s v="SSCREPMAN,"/>
    <n v="52"/>
    <s v="Journal Import Created"/>
    <x v="0"/>
    <n v="478003"/>
    <d v="2020-10-20T00:00:00"/>
    <n v="165088377"/>
    <m/>
    <s v="PO Invoice"/>
    <m/>
    <s v="https://nww.einvoice-prod.sbs.nhs.uk:8179/invoicepdf/f2f62313-7835-5ed7-a102-513807e7144b"/>
    <n v="1"/>
    <n v="325"/>
    <m/>
    <s v="Planning and Business Development"/>
    <x v="1"/>
    <x v="2"/>
    <x v="1"/>
    <s v="7310 Legal / Prof Fees"/>
    <x v="0"/>
  </r>
  <r>
    <s v="E35930"/>
    <s v="7310"/>
    <s v="00000"/>
    <s v="00000"/>
    <s v="000000"/>
    <s v="Estates &amp; Facilities"/>
    <s v="Legal / Prof Fees"/>
    <s v="Default"/>
    <s v="Default"/>
    <s v="Default"/>
    <n v="-449.8"/>
    <d v="2021-01-01T00:00:00"/>
    <s v="Purchase Invoices"/>
    <s v="Payables"/>
    <s v="Journal Import 96988555:"/>
    <s v="Payables A 20150626 96988555"/>
    <s v="JAN-21 Purchase Invoices GBP"/>
    <d v="2021-01-19T00:00:00"/>
    <s v="SSCREPMAN,"/>
    <n v="53"/>
    <s v="Journal Import Created"/>
    <x v="0"/>
    <n v="460388"/>
    <d v="2020-04-17T00:00:00"/>
    <n v="165088377"/>
    <m/>
    <s v="PO Invoice"/>
    <m/>
    <s v="https://nww.einvoice-prod.sbs.nhs.uk:8179/invoicepdf/1b0fcb05-7490-5dd5-8abd-178cbd529070"/>
    <n v="1"/>
    <n v="-450"/>
    <m/>
    <s v="Planning and Business Development"/>
    <x v="1"/>
    <x v="2"/>
    <x v="1"/>
    <s v="7310 Legal / Prof Fees"/>
    <x v="0"/>
  </r>
  <r>
    <s v="E35930"/>
    <s v="7310"/>
    <s v="00000"/>
    <s v="00000"/>
    <s v="000000"/>
    <s v="Estates &amp; Facilities"/>
    <s v="Legal / Prof Fees"/>
    <s v="Default"/>
    <s v="Default"/>
    <s v="Default"/>
    <n v="-358"/>
    <d v="2021-01-01T00:00:00"/>
    <s v="Purchase Invoices"/>
    <s v="Payables"/>
    <s v="Journal Import 96988555:"/>
    <s v="Payables A 20150626 96988555"/>
    <s v="JAN-21 Purchase Invoices GBP"/>
    <d v="2021-01-19T00:00:00"/>
    <s v="SSCREPMAN,"/>
    <n v="53"/>
    <s v="Journal Import Created"/>
    <x v="0"/>
    <n v="462536"/>
    <d v="2020-05-15T00:00:00"/>
    <n v="165088377"/>
    <m/>
    <s v="PO Invoice"/>
    <m/>
    <s v="https://nww.einvoice-prod.sbs.nhs.uk:8179/invoicepdf/6956e747-0183-5492-8a01-9df65e78aaa3"/>
    <n v="1"/>
    <n v="-358"/>
    <m/>
    <s v="Planning and Business Development"/>
    <x v="1"/>
    <x v="2"/>
    <x v="1"/>
    <s v="7310 Legal / Prof Fees"/>
    <x v="0"/>
  </r>
  <r>
    <s v="E35930"/>
    <s v="7310"/>
    <s v="00000"/>
    <s v="00000"/>
    <s v="000000"/>
    <s v="Estates &amp; Facilities"/>
    <s v="Legal / Prof Fees"/>
    <s v="Default"/>
    <s v="Default"/>
    <s v="Default"/>
    <n v="-116.8"/>
    <d v="2021-01-01T00:00:00"/>
    <s v="Purchase Invoices"/>
    <s v="Payables"/>
    <s v="Journal Import 96988555:"/>
    <s v="Payables A 20150626 96988555"/>
    <s v="JAN-21 Purchase Invoices GBP"/>
    <d v="2021-01-19T00:00:00"/>
    <s v="SSCREPMAN,"/>
    <n v="53"/>
    <s v="Journal Import Created"/>
    <x v="0"/>
    <n v="465724"/>
    <d v="2020-06-18T00:00:00"/>
    <n v="165088377"/>
    <m/>
    <s v="PO Invoice"/>
    <m/>
    <s v="https://nww.einvoice-prod.sbs.nhs.uk:8179/invoicepdf/95e252b9-dd60-5d12-84ca-b52e18a44afc"/>
    <n v="1"/>
    <n v="-117"/>
    <m/>
    <s v="Planning and Business Development"/>
    <x v="1"/>
    <x v="2"/>
    <x v="1"/>
    <s v="7310 Legal / Prof Fees"/>
    <x v="0"/>
  </r>
  <r>
    <s v="E35930"/>
    <s v="7310"/>
    <s v="00000"/>
    <s v="00000"/>
    <s v="000000"/>
    <s v="Estates &amp; Facilities"/>
    <s v="Legal / Prof Fees"/>
    <s v="Default"/>
    <s v="Default"/>
    <s v="Default"/>
    <n v="-1261.5"/>
    <d v="2021-01-01T00:00:00"/>
    <s v="Purchase Invoices"/>
    <s v="Payables"/>
    <s v="Journal Import 96988555:"/>
    <s v="Payables A 20150626 96988555"/>
    <s v="JAN-21 Purchase Invoices GBP"/>
    <d v="2021-01-19T00:00:00"/>
    <s v="SSCREPMAN,"/>
    <n v="53"/>
    <s v="Journal Import Created"/>
    <x v="0"/>
    <n v="468499"/>
    <d v="2020-07-16T00:00:00"/>
    <n v="165088377"/>
    <m/>
    <s v="PO Invoice"/>
    <m/>
    <s v="https://nww.einvoice-prod.sbs.nhs.uk:8179/invoicepdf/91d54ceb-2e79-5110-aa65-239e56de7281"/>
    <n v="1"/>
    <n v="-1262"/>
    <m/>
    <s v="Planning and Business Development"/>
    <x v="1"/>
    <x v="2"/>
    <x v="1"/>
    <s v="7310 Legal / Prof Fees"/>
    <x v="0"/>
  </r>
  <r>
    <s v="E35930"/>
    <s v="7310"/>
    <s v="00000"/>
    <s v="00000"/>
    <s v="000000"/>
    <s v="Estates &amp; Facilities"/>
    <s v="Legal / Prof Fees"/>
    <s v="Default"/>
    <s v="Default"/>
    <s v="Default"/>
    <n v="-330"/>
    <d v="2021-01-01T00:00:00"/>
    <s v="Purchase Invoices"/>
    <s v="Payables"/>
    <s v="Journal Import 96988555:"/>
    <s v="Payables A 20150626 96988555"/>
    <s v="JAN-21 Purchase Invoices GBP"/>
    <d v="2021-01-19T00:00:00"/>
    <s v="SSCREPMAN,"/>
    <n v="53"/>
    <s v="Journal Import Created"/>
    <x v="0"/>
    <n v="471912"/>
    <d v="2020-08-24T00:00:00"/>
    <n v="165088377"/>
    <m/>
    <s v="PO Invoice"/>
    <m/>
    <s v="https://nww.einvoice-prod.sbs.nhs.uk:8179/invoicepdf/021fca88-9a34-5996-9f6d-5f398211d668"/>
    <n v="1"/>
    <n v="-330"/>
    <m/>
    <s v="Planning and Business Development"/>
    <x v="1"/>
    <x v="2"/>
    <x v="1"/>
    <s v="7310 Legal / Prof Fees"/>
    <x v="0"/>
  </r>
  <r>
    <s v="E35930"/>
    <s v="7310"/>
    <s v="00000"/>
    <s v="00000"/>
    <s v="000000"/>
    <s v="Estates &amp; Facilities"/>
    <s v="Legal / Prof Fees"/>
    <s v="Default"/>
    <s v="Default"/>
    <s v="Default"/>
    <n v="-1400"/>
    <d v="2021-01-01T00:00:00"/>
    <s v="Purchase Invoices"/>
    <s v="Payables"/>
    <s v="Journal Import 96988555:"/>
    <s v="Payables A 20150626 96988555"/>
    <s v="JAN-21 Purchase Invoices GBP"/>
    <d v="2021-01-19T00:00:00"/>
    <s v="SSCREPMAN,"/>
    <n v="53"/>
    <s v="Journal Import Created"/>
    <x v="0"/>
    <n v="475042"/>
    <d v="2020-09-24T00:00:00"/>
    <n v="165088377"/>
    <m/>
    <s v="PO Invoice"/>
    <m/>
    <s v="https://nww.einvoice-prod.sbs.nhs.uk:8179/invoicepdf/d2c5d6fb-2654-5e0d-bc44-07e4e93f175f"/>
    <n v="1"/>
    <n v="-1400"/>
    <m/>
    <s v="Planning and Business Development"/>
    <x v="1"/>
    <x v="2"/>
    <x v="1"/>
    <s v="7310 Legal / Prof Fees"/>
    <x v="0"/>
  </r>
  <r>
    <s v="E35930"/>
    <s v="7310"/>
    <s v="00000"/>
    <s v="00000"/>
    <s v="000000"/>
    <s v="Estates &amp; Facilities"/>
    <s v="Legal / Prof Fees"/>
    <s v="Default"/>
    <s v="Default"/>
    <s v="Default"/>
    <n v="-325"/>
    <d v="2021-01-01T00:00:00"/>
    <s v="Purchase Invoices"/>
    <s v="Payables"/>
    <s v="Journal Import 96988555:"/>
    <s v="Payables A 20150626 96988555"/>
    <s v="JAN-21 Purchase Invoices GBP"/>
    <d v="2021-01-19T00:00:00"/>
    <s v="SSCREPMAN,"/>
    <n v="53"/>
    <s v="Journal Import Created"/>
    <x v="0"/>
    <n v="478003"/>
    <d v="2020-10-20T00:00:00"/>
    <n v="165088377"/>
    <m/>
    <s v="PO Invoice"/>
    <m/>
    <s v="https://nww.einvoice-prod.sbs.nhs.uk:8179/invoicepdf/f2f62313-7835-5ed7-a102-513807e7144b"/>
    <n v="1"/>
    <n v="-325"/>
    <m/>
    <s v="Planning and Business Development"/>
    <x v="1"/>
    <x v="2"/>
    <x v="1"/>
    <s v="7310 Legal / Prof Fees"/>
    <x v="0"/>
  </r>
  <r>
    <s v="E35930"/>
    <s v="7310"/>
    <s v="00000"/>
    <s v="00000"/>
    <s v="000000"/>
    <s v="Estates &amp; Facilities"/>
    <s v="Legal / Prof Fees"/>
    <s v="Default"/>
    <s v="Default"/>
    <s v="Default"/>
    <n v="515"/>
    <d v="2021-01-01T00:00:00"/>
    <s v="Purchase Invoices"/>
    <s v="Payables"/>
    <s v="Journal Import 96992775:"/>
    <s v="Payables A 20147688 96992775"/>
    <s v="JAN-21 Purchase Invoices GBP"/>
    <d v="2021-01-19T00:00:00"/>
    <s v="SSCREPMAN,"/>
    <n v="22"/>
    <s v="Journal Import Created"/>
    <x v="0"/>
    <n v="484068"/>
    <d v="2020-12-16T00:00:00"/>
    <n v="165089584"/>
    <m/>
    <s v="PO Invoice"/>
    <m/>
    <s v="https://nww.einvoice-prod.sbs.nhs.uk:8179/invoicepdf/628cbff1-ecbf-522a-a86e-5e683d257440"/>
    <n v="1"/>
    <n v="515"/>
    <m/>
    <s v="Planning and Business Development"/>
    <x v="1"/>
    <x v="2"/>
    <x v="1"/>
    <s v="7310 Legal / Prof Fees"/>
    <x v="0"/>
  </r>
  <r>
    <s v="E35930"/>
    <s v="7310"/>
    <s v="00000"/>
    <s v="00000"/>
    <s v="000000"/>
    <s v="Estates &amp; Facilities"/>
    <s v="Legal / Prof Fees"/>
    <s v="Default"/>
    <s v="Default"/>
    <s v="Default"/>
    <n v="2000"/>
    <d v="2021-01-01T00:00:00"/>
    <s v="Purchase Invoices"/>
    <s v="Payables"/>
    <s v="Journal Import 96992775:"/>
    <s v="Payables A 20147688 96992775"/>
    <s v="JAN-21 Purchase Invoices GBP"/>
    <d v="2021-01-19T00:00:00"/>
    <s v="SSCREPMAN,"/>
    <n v="22"/>
    <s v="Journal Import Created"/>
    <x v="0"/>
    <n v="486271"/>
    <d v="2021-01-15T00:00:00"/>
    <n v="165089582"/>
    <m/>
    <s v="PO Invoice"/>
    <m/>
    <s v="https://nww.einvoice-prod.sbs.nhs.uk:8179/invoicepdf/3a812aef-a71d-579a-b225-4a258026e710"/>
    <n v="1"/>
    <n v="2000"/>
    <m/>
    <s v="Planning and Business Development"/>
    <x v="1"/>
    <x v="2"/>
    <x v="1"/>
    <s v="7310 Legal / Prof Fees"/>
    <x v="0"/>
  </r>
  <r>
    <s v="E35930"/>
    <s v="7310"/>
    <s v="00000"/>
    <s v="00000"/>
    <s v="000000"/>
    <s v="Estates &amp; Facilities"/>
    <s v="Legal / Prof Fees"/>
    <s v="Default"/>
    <s v="Default"/>
    <s v="Default"/>
    <n v="355"/>
    <d v="2021-01-01T00:00:00"/>
    <s v="Purchase Invoices"/>
    <s v="Payables"/>
    <s v="Journal Import 97070296:"/>
    <s v="Payables A 20163703 97070296"/>
    <s v="JAN-21 Purchase Invoices GBP"/>
    <d v="2021-01-21T00:00:00"/>
    <s v="SSCREPMAN,"/>
    <n v="29"/>
    <s v="Journal Import Created"/>
    <x v="0"/>
    <n v="484067"/>
    <d v="2020-12-16T00:00:00"/>
    <n v="165089584"/>
    <m/>
    <s v="PO Invoice"/>
    <m/>
    <s v="https://nww.einvoice-prod.sbs.nhs.uk:8179/invoicepdf/7f59c688-af30-59cf-afdf-34ffa3bf7695"/>
    <n v="1"/>
    <n v="355"/>
    <m/>
    <s v="Planning and Business Development"/>
    <x v="1"/>
    <x v="2"/>
    <x v="1"/>
    <s v="7310 Legal / Prof Fees"/>
    <x v="0"/>
  </r>
  <r>
    <s v="E35930"/>
    <s v="7310"/>
    <s v="00000"/>
    <s v="00000"/>
    <s v="000000"/>
    <s v="Estates &amp; Facilities"/>
    <s v="Legal / Prof Fees"/>
    <s v="Default"/>
    <s v="Default"/>
    <s v="Default"/>
    <n v="727.6"/>
    <d v="2021-01-01T00:00:00"/>
    <s v="Purchase Invoices"/>
    <s v="Payables"/>
    <s v="Journal Import 97070296:"/>
    <s v="Payables A 20163703 97070296"/>
    <s v="JAN-21 Purchase Invoices GBP"/>
    <d v="2021-01-21T00:00:00"/>
    <s v="SSCREPMAN,"/>
    <n v="29"/>
    <s v="Journal Import Created"/>
    <x v="0"/>
    <n v="484067"/>
    <d v="2020-12-16T00:00:00"/>
    <n v="165089584"/>
    <m/>
    <s v="PO Invoice"/>
    <m/>
    <s v="https://nww.einvoice-prod.sbs.nhs.uk:8179/invoicepdf/7f59c688-af30-59cf-afdf-34ffa3bf7695"/>
    <n v="1"/>
    <n v="728"/>
    <m/>
    <s v="Planning and Business Development"/>
    <x v="1"/>
    <x v="2"/>
    <x v="1"/>
    <s v="7310 Legal / Prof Fees"/>
    <x v="0"/>
  </r>
  <r>
    <s v="E35930"/>
    <s v="7310"/>
    <s v="00000"/>
    <s v="00000"/>
    <s v="000000"/>
    <s v="Estates &amp; Facilities"/>
    <s v="Legal / Prof Fees"/>
    <s v="Default"/>
    <s v="Default"/>
    <s v="Default"/>
    <n v="1082.5999999999999"/>
    <d v="2021-01-01T00:00:00"/>
    <s v="Purchase Invoices"/>
    <s v="Payables"/>
    <s v="Journal Import 97070296:"/>
    <s v="Payables A 20163703 97070296"/>
    <s v="JAN-21 Purchase Invoices GBP"/>
    <d v="2021-01-21T00:00:00"/>
    <s v="SSCREPMAN,"/>
    <n v="29"/>
    <s v="Journal Import Created"/>
    <x v="0"/>
    <n v="484067"/>
    <d v="2020-12-16T00:00:00"/>
    <n v="165089584"/>
    <m/>
    <s v="PO Invoice"/>
    <m/>
    <s v="https://nww.einvoice-prod.sbs.nhs.uk:8179/invoicepdf/7f59c688-af30-59cf-afdf-34ffa3bf7695"/>
    <n v="1"/>
    <n v="1083"/>
    <m/>
    <s v="Planning and Business Development"/>
    <x v="1"/>
    <x v="2"/>
    <x v="1"/>
    <s v="7310 Legal / Prof Fees"/>
    <x v="0"/>
  </r>
  <r>
    <s v="E35930"/>
    <s v="7310"/>
    <s v="00000"/>
    <s v="00000"/>
    <s v="000000"/>
    <s v="Estates &amp; Facilities"/>
    <s v="Legal / Prof Fees"/>
    <s v="Default"/>
    <s v="Default"/>
    <s v="Default"/>
    <n v="515"/>
    <d v="2021-01-01T00:00:00"/>
    <s v="Purchase Invoices"/>
    <s v="Payables"/>
    <s v="Journal Import 97070296:"/>
    <s v="Payables A 20163703 97070296"/>
    <s v="JAN-21 Purchase Invoices GBP"/>
    <d v="2021-01-21T00:00:00"/>
    <s v="SSCREPMAN,"/>
    <n v="29"/>
    <s v="Journal Import Created"/>
    <x v="0"/>
    <n v="484068"/>
    <d v="2020-12-16T00:00:00"/>
    <n v="165089584"/>
    <m/>
    <s v="PO Invoice"/>
    <m/>
    <s v="https://nww.einvoice-prod.sbs.nhs.uk:8179/invoicepdf/628cbff1-ecbf-522a-a86e-5e683d257440"/>
    <n v="1"/>
    <n v="515"/>
    <m/>
    <s v="Planning and Business Development"/>
    <x v="1"/>
    <x v="2"/>
    <x v="1"/>
    <s v="7310 Legal / Prof Fees"/>
    <x v="0"/>
  </r>
  <r>
    <s v="E35930"/>
    <s v="7310"/>
    <s v="00000"/>
    <s v="00000"/>
    <s v="000000"/>
    <s v="Estates &amp; Facilities"/>
    <s v="Legal / Prof Fees"/>
    <s v="Default"/>
    <s v="Default"/>
    <s v="Default"/>
    <n v="-1082.5999999999999"/>
    <d v="2021-01-01T00:00:00"/>
    <s v="Purchase Invoices"/>
    <s v="Payables"/>
    <s v="Journal Import 97070296:"/>
    <s v="Payables A 20163703 97070296"/>
    <s v="JAN-21 Purchase Invoices GBP"/>
    <d v="2021-01-21T00:00:00"/>
    <s v="SSCREPMAN,"/>
    <n v="30"/>
    <s v="Journal Import Created"/>
    <x v="0"/>
    <n v="484067"/>
    <d v="2020-12-16T00:00:00"/>
    <n v="165089584"/>
    <m/>
    <s v="PO Invoice"/>
    <m/>
    <s v="https://nww.einvoice-prod.sbs.nhs.uk:8179/invoicepdf/7f59c688-af30-59cf-afdf-34ffa3bf7695"/>
    <n v="1"/>
    <n v="-1083"/>
    <m/>
    <s v="Planning and Business Development"/>
    <x v="1"/>
    <x v="2"/>
    <x v="1"/>
    <s v="7310 Legal / Prof Fees"/>
    <x v="0"/>
  </r>
  <r>
    <s v="E35930"/>
    <s v="7310"/>
    <s v="00000"/>
    <s v="00000"/>
    <s v="000000"/>
    <s v="Estates &amp; Facilities"/>
    <s v="Legal / Prof Fees"/>
    <s v="Default"/>
    <s v="Default"/>
    <s v="Default"/>
    <n v="-515"/>
    <d v="2021-01-01T00:00:00"/>
    <s v="Purchase Invoices"/>
    <s v="Payables"/>
    <s v="Journal Import 97070296:"/>
    <s v="Payables A 20163703 97070296"/>
    <s v="JAN-21 Purchase Invoices GBP"/>
    <d v="2021-01-21T00:00:00"/>
    <s v="SSCREPMAN,"/>
    <n v="30"/>
    <s v="Journal Import Created"/>
    <x v="0"/>
    <n v="484068"/>
    <d v="2020-12-16T00:00:00"/>
    <n v="165089584"/>
    <m/>
    <s v="PO Invoice"/>
    <m/>
    <s v="https://nww.einvoice-prod.sbs.nhs.uk:8179/invoicepdf/628cbff1-ecbf-522a-a86e-5e683d257440"/>
    <n v="1"/>
    <n v="-515"/>
    <m/>
    <s v="Planning and Business Development"/>
    <x v="1"/>
    <x v="2"/>
    <x v="1"/>
    <s v="7310 Legal / Prof Fees"/>
    <x v="0"/>
  </r>
  <r>
    <s v="E35930"/>
    <s v="7310"/>
    <s v="00000"/>
    <s v="00000"/>
    <s v="000000"/>
    <s v="Estates &amp; Facilities"/>
    <s v="Legal / Prof Fees"/>
    <s v="Default"/>
    <s v="Default"/>
    <s v="Default"/>
    <n v="202.5"/>
    <d v="2021-01-01T00:00:00"/>
    <s v="Purchase Invoices"/>
    <s v="Payables"/>
    <s v="Journal Import 97327347:"/>
    <s v="Payables A 20220858 97327347"/>
    <s v="JAN-21 Purchase Invoices GBP"/>
    <d v="2021-01-28T00:00:00"/>
    <s v="SSCREPMAN,"/>
    <n v="12"/>
    <s v="Journal Import Created"/>
    <x v="0"/>
    <n v="487361"/>
    <d v="2021-01-25T00:00:00"/>
    <n v="165087030"/>
    <m/>
    <s v="PO Invoice"/>
    <m/>
    <s v="https://nww.einvoice-prod.sbs.nhs.uk:8179/invoicepdf/808c5492-c17d-51c5-9b3e-636b568ea6eb"/>
    <n v="1"/>
    <n v="203"/>
    <m/>
    <s v="Planning and Business Development"/>
    <x v="1"/>
    <x v="2"/>
    <x v="1"/>
    <s v="7310 Legal / Prof Fees"/>
    <x v="0"/>
  </r>
  <r>
    <s v="E35930"/>
    <s v="7310"/>
    <s v="00000"/>
    <s v="00000"/>
    <s v="000000"/>
    <s v="Estates &amp; Facilities"/>
    <s v="Legal / Prof Fees"/>
    <s v="Default"/>
    <s v="Default"/>
    <s v="Default"/>
    <n v="67.5"/>
    <d v="2021-01-01T00:00:00"/>
    <s v="Purchase Invoices"/>
    <s v="Payables"/>
    <s v="Journal Import 97327347:"/>
    <s v="Payables A 20220858 97327347"/>
    <s v="JAN-21 Purchase Invoices GBP"/>
    <d v="2021-01-28T00:00:00"/>
    <s v="SSCREPMAN,"/>
    <n v="12"/>
    <s v="Journal Import Created"/>
    <x v="0"/>
    <n v="487630"/>
    <d v="2021-01-25T00:00:00"/>
    <n v="165089770"/>
    <m/>
    <s v="PO Invoice"/>
    <m/>
    <s v="https://nww.einvoice-prod.sbs.nhs.uk:8179/invoicepdf/8053bf58-6ff5-54f7-ac7d-6f9d99231cdd"/>
    <n v="1"/>
    <n v="68"/>
    <m/>
    <s v="Planning and Business Development"/>
    <x v="1"/>
    <x v="2"/>
    <x v="1"/>
    <s v="7310 Legal / Prof Fees"/>
    <x v="0"/>
  </r>
  <r>
    <s v="E35930"/>
    <s v="7310"/>
    <s v="00000"/>
    <s v="00000"/>
    <s v="000000"/>
    <s v="Estates &amp; Facilities"/>
    <s v="Legal / Prof Fees"/>
    <s v="Default"/>
    <s v="Default"/>
    <s v="Default"/>
    <n v="354"/>
    <d v="2021-01-01T00:00:00"/>
    <s v="Purchase Invoices"/>
    <s v="Payables"/>
    <s v="Journal Import 97327347:"/>
    <s v="Payables A 20220858 97327347"/>
    <s v="JAN-21 Purchase Invoices GBP"/>
    <d v="2021-01-28T00:00:00"/>
    <s v="SSCREPMAN,"/>
    <n v="12"/>
    <s v="Journal Import Created"/>
    <x v="0"/>
    <n v="487634"/>
    <d v="2021-01-25T00:00:00"/>
    <n v="165089227"/>
    <m/>
    <s v="PO Invoice"/>
    <m/>
    <s v="https://nww.einvoice-prod.sbs.nhs.uk:8179/invoicepdf/2a2661e6-fb24-5a75-8587-f02b4c5dd34b"/>
    <n v="1"/>
    <n v="354"/>
    <m/>
    <s v="Planning and Business Development"/>
    <x v="1"/>
    <x v="2"/>
    <x v="1"/>
    <s v="7310 Legal / Prof Fees"/>
    <x v="0"/>
  </r>
  <r>
    <s v="E35930"/>
    <s v="7310"/>
    <s v="00000"/>
    <s v="00000"/>
    <s v="000000"/>
    <s v="Estates &amp; Facilities"/>
    <s v="Legal / Prof Fees"/>
    <s v="Default"/>
    <s v="Default"/>
    <s v="Default"/>
    <n v="680"/>
    <d v="2021-01-01T00:00:00"/>
    <s v="Purchase Invoices"/>
    <s v="Payables"/>
    <s v="Journal Import 97357325:"/>
    <s v="Payables A 20227709 97357325"/>
    <s v="JAN-21 Purchase Invoices GBP"/>
    <d v="2021-01-29T00:00:00"/>
    <s v="SSCREPMAN,"/>
    <n v="35"/>
    <s v="Journal Import Created"/>
    <x v="0"/>
    <n v="487629"/>
    <d v="2021-01-25T00:00:00"/>
    <n v="165084346"/>
    <m/>
    <s v="PO Invoice"/>
    <m/>
    <s v="https://nww.einvoice-prod.sbs.nhs.uk:8179/invoicepdf/72bb261a-eefb-5fb4-b1a0-570149d5ab8d"/>
    <n v="1"/>
    <n v="340"/>
    <m/>
    <s v="Planning and Business Development"/>
    <x v="1"/>
    <x v="2"/>
    <x v="1"/>
    <s v="7310 Legal / Prof Fees"/>
    <x v="0"/>
  </r>
  <r>
    <s v="E35930"/>
    <s v="7310"/>
    <s v="00000"/>
    <s v="00000"/>
    <s v="000000"/>
    <s v="Estates &amp; Facilities"/>
    <s v="Legal / Prof Fees"/>
    <s v="Default"/>
    <s v="Default"/>
    <s v="Default"/>
    <n v="-340"/>
    <d v="2021-01-01T00:00:00"/>
    <s v="Purchase Invoices"/>
    <s v="Payables"/>
    <s v="Journal Import 97357325:"/>
    <s v="Payables A 20227709 97357325"/>
    <s v="JAN-21 Purchase Invoices GBP"/>
    <d v="2021-01-29T00:00:00"/>
    <s v="SSCREPMAN,"/>
    <n v="36"/>
    <s v="Journal Import Created"/>
    <x v="0"/>
    <n v="487629"/>
    <d v="2021-01-25T00:00:00"/>
    <n v="165084346"/>
    <m/>
    <s v="PO Invoice"/>
    <m/>
    <s v="https://nww.einvoice-prod.sbs.nhs.uk:8179/invoicepdf/72bb261a-eefb-5fb4-b1a0-570149d5ab8d"/>
    <n v="1"/>
    <n v="-340"/>
    <m/>
    <s v="Planning and Business Development"/>
    <x v="1"/>
    <x v="2"/>
    <x v="1"/>
    <s v="7310 Legal / Prof Fees"/>
    <x v="0"/>
  </r>
  <r>
    <s v="E35930"/>
    <s v="7310"/>
    <s v="00000"/>
    <s v="00000"/>
    <s v="000000"/>
    <s v="Estates &amp; Facilities"/>
    <s v="Legal / Prof Fees"/>
    <s v="Default"/>
    <s v="Default"/>
    <s v="Default"/>
    <n v="-2657"/>
    <d v="2021-01-01T00:00:00"/>
    <s v="Receiving"/>
    <s v="Cost Management"/>
    <s v="Journal Import 96243490:"/>
    <s v="Cost Management A 19985750 96243490 2"/>
    <s v="01-JAN-2021 Receiving GBP"/>
    <d v="2020-12-31T00:00:00"/>
    <s v="SSCREPMAN,"/>
    <n v="2462"/>
    <s v="Reigate Fire Station - 148300 - update and budget review"/>
    <x v="0"/>
    <n v="165085833"/>
    <d v="2020-12-09T00:00:00"/>
    <m/>
    <m/>
    <m/>
    <s v="LONDON-4"/>
    <m/>
    <m/>
    <m/>
    <m/>
    <s v="Planning and Business Development"/>
    <x v="1"/>
    <x v="2"/>
    <x v="1"/>
    <s v="7310 Legal / Prof Fees"/>
    <x v="0"/>
  </r>
  <r>
    <s v="E35930"/>
    <s v="7310"/>
    <s v="00000"/>
    <s v="00000"/>
    <s v="000000"/>
    <s v="Estates &amp; Facilities"/>
    <s v="Legal / Prof Fees"/>
    <s v="Default"/>
    <s v="Default"/>
    <s v="Default"/>
    <n v="-22.4"/>
    <d v="2021-01-01T00:00:00"/>
    <s v="Receiving"/>
    <s v="Cost Management"/>
    <s v="Journal Import 96243490:"/>
    <s v="Cost Management A 19985750 96243490 2"/>
    <s v="01-JAN-2021 Receiving GBP"/>
    <d v="2020-12-31T00:00:00"/>
    <s v="SSCREPMAN,"/>
    <n v="2463"/>
    <s v="Battle Ambulance Station Licence to Occupy - Invoice 476887"/>
    <x v="0"/>
    <n v="165088383"/>
    <d v="2020-11-29T00:00:00"/>
    <m/>
    <m/>
    <m/>
    <s v="LONDON-4"/>
    <m/>
    <m/>
    <m/>
    <m/>
    <s v="Planning and Business Development"/>
    <x v="1"/>
    <x v="2"/>
    <x v="1"/>
    <s v="7310 Legal / Prof Fees"/>
    <x v="0"/>
  </r>
  <r>
    <s v="E35930"/>
    <s v="7310"/>
    <s v="00000"/>
    <s v="00000"/>
    <s v="000000"/>
    <s v="Estates &amp; Facilities"/>
    <s v="Legal / Prof Fees"/>
    <s v="Default"/>
    <s v="Default"/>
    <s v="Default"/>
    <n v="-985"/>
    <d v="2021-01-01T00:00:00"/>
    <s v="Receiving"/>
    <s v="Cost Management"/>
    <s v="Journal Import 96243490:"/>
    <s v="Cost Management A 19985750 96243490 2"/>
    <s v="01-JAN-2021 Receiving GBP"/>
    <d v="2020-12-31T00:00:00"/>
    <s v="SSCREPMAN,"/>
    <n v="2464"/>
    <s v="Lease of 22 Eldon Way, Paddock Wood"/>
    <x v="0"/>
    <n v="165084346"/>
    <d v="2020-12-09T00:00:00"/>
    <m/>
    <m/>
    <m/>
    <s v="LONDON-4"/>
    <m/>
    <m/>
    <m/>
    <m/>
    <s v="Planning and Business Development"/>
    <x v="1"/>
    <x v="2"/>
    <x v="1"/>
    <s v="7310 Legal / Prof Fees"/>
    <x v="0"/>
  </r>
  <r>
    <s v="E35930"/>
    <s v="7310"/>
    <s v="00000"/>
    <s v="00000"/>
    <s v="000000"/>
    <s v="Estates &amp; Facilities"/>
    <s v="Legal / Prof Fees"/>
    <s v="Default"/>
    <s v="Default"/>
    <s v="Default"/>
    <n v="985"/>
    <d v="2021-01-01T00:00:00"/>
    <s v="Receiving"/>
    <s v="Cost Management"/>
    <s v="Journal Import 97369425:"/>
    <s v="Cost Management A 20230024 97369425"/>
    <s v="29-JAN-2021 Receiving GBP"/>
    <d v="2021-01-29T00:00:00"/>
    <s v="SSCREPMAN,"/>
    <n v="2638"/>
    <s v="Lease of 22 Eldon Way, Paddock Wood"/>
    <x v="0"/>
    <n v="165084346"/>
    <d v="2020-12-09T00:00:00"/>
    <m/>
    <m/>
    <m/>
    <s v="LONDON-4"/>
    <m/>
    <m/>
    <m/>
    <m/>
    <s v="Planning and Business Development"/>
    <x v="1"/>
    <x v="2"/>
    <x v="1"/>
    <s v="7310 Legal / Prof Fees"/>
    <x v="0"/>
  </r>
  <r>
    <s v="E35930"/>
    <s v="7310"/>
    <s v="00000"/>
    <s v="00000"/>
    <s v="000000"/>
    <s v="Estates &amp; Facilities"/>
    <s v="Legal / Prof Fees"/>
    <s v="Default"/>
    <s v="Default"/>
    <s v="Default"/>
    <n v="1276"/>
    <d v="2021-01-01T00:00:00"/>
    <s v="Receiving"/>
    <s v="Cost Management"/>
    <s v="Journal Import 97369425:"/>
    <s v="Cost Management A 20230024 97369425"/>
    <s v="29-JAN-2021 Receiving GBP"/>
    <d v="2021-01-29T00:00:00"/>
    <s v="SSCREPMAN,"/>
    <n v="2639"/>
    <s v="Reigate Fire Station - 148300 - update and budget review"/>
    <x v="0"/>
    <n v="165085833"/>
    <d v="2020-12-09T00:00:00"/>
    <m/>
    <m/>
    <m/>
    <s v="LONDON-4"/>
    <m/>
    <m/>
    <m/>
    <m/>
    <s v="Planning and Business Development"/>
    <x v="1"/>
    <x v="2"/>
    <x v="1"/>
    <s v="7310 Legal / Prof Fees"/>
    <x v="0"/>
  </r>
  <r>
    <s v="E35930"/>
    <s v="7310"/>
    <s v="00000"/>
    <s v="00000"/>
    <s v="000000"/>
    <s v="Estates &amp; Facilities"/>
    <s v="Legal / Prof Fees"/>
    <s v="Default"/>
    <s v="Default"/>
    <s v="Default"/>
    <n v="22.4"/>
    <d v="2021-01-01T00:00:00"/>
    <s v="Receiving"/>
    <s v="Cost Management"/>
    <s v="Journal Import 97369425:"/>
    <s v="Cost Management A 20230024 97369425"/>
    <s v="29-JAN-2021 Receiving GBP"/>
    <d v="2021-01-29T00:00:00"/>
    <s v="SSCREPMAN,"/>
    <n v="2640"/>
    <s v="Battle Ambulance Station Licence to Occupy - Invoice 476887"/>
    <x v="0"/>
    <n v="165088383"/>
    <d v="2020-11-29T00:00:00"/>
    <m/>
    <m/>
    <m/>
    <s v="LONDON-4"/>
    <m/>
    <m/>
    <m/>
    <m/>
    <s v="Planning and Business Development"/>
    <x v="1"/>
    <x v="2"/>
    <x v="1"/>
    <s v="7310 Legal / Prof Fees"/>
    <x v="0"/>
  </r>
  <r>
    <s v="E35930"/>
    <s v="7310"/>
    <s v="00000"/>
    <s v="F8235"/>
    <s v="000000"/>
    <s v="Estates &amp; Facilities"/>
    <s v="Legal / Prof Fees"/>
    <s v="Default"/>
    <s v="Bognor South ACRP"/>
    <s v="Default"/>
    <n v="120"/>
    <d v="2021-01-01T00:00:00"/>
    <s v="Purchase Invoices"/>
    <s v="Payables"/>
    <s v="Journal Import 96368182:"/>
    <s v="Payables A 20017450 96368182"/>
    <s v="JAN-21 Purchase Invoices GBP"/>
    <d v="2021-01-04T00:00:00"/>
    <s v="SSCREPMAN,"/>
    <n v="51"/>
    <s v="Journal Import Created"/>
    <x v="0"/>
    <n v="483839"/>
    <d v="2020-12-31T00:00:00"/>
    <n v="165064187"/>
    <m/>
    <s v="PO Invoice"/>
    <m/>
    <s v="https://nww.einvoice-prod.sbs.nhs.uk:8179/invoicepdf/ada7d3c1-9ecb-5cc7-931d-2a9c4aa7547a"/>
    <n v="1"/>
    <n v="60"/>
    <m/>
    <s v="Planning and Business Development"/>
    <x v="1"/>
    <x v="2"/>
    <x v="1"/>
    <s v="7310 Legal / Prof Fees"/>
    <x v="0"/>
  </r>
  <r>
    <s v="E35930"/>
    <s v="7310"/>
    <s v="00000"/>
    <s v="F8235"/>
    <s v="000000"/>
    <s v="Estates &amp; Facilities"/>
    <s v="Legal / Prof Fees"/>
    <s v="Default"/>
    <s v="Bognor South ACRP"/>
    <s v="Default"/>
    <n v="12"/>
    <d v="2021-01-01T00:00:00"/>
    <s v="Purchase Invoices"/>
    <s v="Payables"/>
    <s v="Journal Import 96368182:"/>
    <s v="Payables A 20017450 96368182"/>
    <s v="JAN-21 Purchase Invoices GBP"/>
    <d v="2021-01-04T00:00:00"/>
    <s v="SSCREPMAN,"/>
    <n v="51"/>
    <s v="Journal Import Created"/>
    <x v="0"/>
    <n v="483839"/>
    <d v="2020-12-31T00:00:00"/>
    <n v="165064187"/>
    <m/>
    <s v="PO Invoice"/>
    <m/>
    <s v="https://nww.einvoice-prod.sbs.nhs.uk:8179/invoicepdf/ada7d3c1-9ecb-5cc7-931d-2a9c4aa7547a"/>
    <m/>
    <m/>
    <m/>
    <s v="Planning and Business Development"/>
    <x v="1"/>
    <x v="2"/>
    <x v="1"/>
    <s v="7310 Legal / Prof Fees"/>
    <x v="0"/>
  </r>
  <r>
    <s v="E35930"/>
    <s v="7310"/>
    <s v="00000"/>
    <s v="F8235"/>
    <s v="000000"/>
    <s v="Estates &amp; Facilities"/>
    <s v="Legal / Prof Fees"/>
    <s v="Default"/>
    <s v="Bognor South ACRP"/>
    <s v="Default"/>
    <n v="-60"/>
    <d v="2021-01-01T00:00:00"/>
    <s v="Purchase Invoices"/>
    <s v="Payables"/>
    <s v="Journal Import 96368182:"/>
    <s v="Payables A 20017450 96368182"/>
    <s v="JAN-21 Purchase Invoices GBP"/>
    <d v="2021-01-04T00:00:00"/>
    <s v="SSCREPMAN,"/>
    <n v="52"/>
    <s v="Journal Import Created"/>
    <x v="0"/>
    <n v="483839"/>
    <d v="2020-12-31T00:00:00"/>
    <n v="165064187"/>
    <m/>
    <s v="PO Invoice"/>
    <m/>
    <s v="https://nww.einvoice-prod.sbs.nhs.uk:8179/invoicepdf/ada7d3c1-9ecb-5cc7-931d-2a9c4aa7547a"/>
    <n v="1"/>
    <n v="-60"/>
    <m/>
    <s v="Planning and Business Development"/>
    <x v="1"/>
    <x v="2"/>
    <x v="1"/>
    <s v="7310 Legal / Prof Fees"/>
    <x v="0"/>
  </r>
  <r>
    <s v="E35930"/>
    <s v="7310"/>
    <s v="00000"/>
    <s v="F8235"/>
    <s v="000000"/>
    <s v="Estates &amp; Facilities"/>
    <s v="Legal / Prof Fees"/>
    <s v="Default"/>
    <s v="Bognor South ACRP"/>
    <s v="Default"/>
    <n v="-60"/>
    <d v="2021-01-01T00:00:00"/>
    <s v="Purchase Invoices"/>
    <s v="Payables"/>
    <s v="Journal Import 96412732:"/>
    <s v="Payables A 20029604 96412732"/>
    <s v="JAN-21 Purchase Invoices GBP"/>
    <d v="2021-01-05T00:00:00"/>
    <s v="SSCREPMAN,"/>
    <n v="38"/>
    <s v="Journal Import Created"/>
    <x v="0"/>
    <n v="483839"/>
    <d v="2020-12-31T00:00:00"/>
    <n v="165064187"/>
    <m/>
    <s v="PO Invoice"/>
    <m/>
    <s v="https://nww.einvoice-prod.sbs.nhs.uk:8179/invoicepdf/ada7d3c1-9ecb-5cc7-931d-2a9c4aa7547a"/>
    <n v="1"/>
    <n v="-60"/>
    <m/>
    <s v="Planning and Business Development"/>
    <x v="1"/>
    <x v="2"/>
    <x v="1"/>
    <s v="7310 Legal / Prof Fees"/>
    <x v="0"/>
  </r>
  <r>
    <s v="E35930"/>
    <s v="7310"/>
    <s v="00000"/>
    <s v="F8235"/>
    <s v="000000"/>
    <s v="Estates &amp; Facilities"/>
    <s v="Legal / Prof Fees"/>
    <s v="Default"/>
    <s v="Bognor South ACRP"/>
    <s v="Default"/>
    <n v="-12"/>
    <d v="2021-01-01T00:00:00"/>
    <s v="Purchase Invoices"/>
    <s v="Payables"/>
    <s v="Journal Import 96412732:"/>
    <s v="Payables A 20029604 96412732"/>
    <s v="JAN-21 Purchase Invoices GBP"/>
    <d v="2021-01-05T00:00:00"/>
    <s v="SSCREPMAN,"/>
    <n v="38"/>
    <s v="Journal Import Created"/>
    <x v="0"/>
    <n v="483839"/>
    <d v="2020-12-31T00:00:00"/>
    <n v="165064187"/>
    <m/>
    <s v="PO Invoice"/>
    <m/>
    <s v="https://nww.einvoice-prod.sbs.nhs.uk:8179/invoicepdf/ada7d3c1-9ecb-5cc7-931d-2a9c4aa7547a"/>
    <m/>
    <m/>
    <m/>
    <s v="Planning and Business Development"/>
    <x v="1"/>
    <x v="2"/>
    <x v="1"/>
    <s v="7310 Legal / Prof Fees"/>
    <x v="0"/>
  </r>
  <r>
    <s v="E35930"/>
    <s v="7310"/>
    <s v="00000"/>
    <s v="F8235"/>
    <s v="000000"/>
    <s v="Estates &amp; Facilities"/>
    <s v="Legal / Prof Fees"/>
    <s v="Default"/>
    <s v="Bognor South ACRP"/>
    <s v="Default"/>
    <n v="-384.8"/>
    <d v="2021-01-01T00:00:00"/>
    <s v="Receiving"/>
    <s v="Cost Management"/>
    <s v="Journal Import 96243490:"/>
    <s v="Cost Management A 19985750 96243490 2"/>
    <s v="01-JAN-2021 Receiving GBP"/>
    <d v="2020-12-31T00:00:00"/>
    <s v="SSCREPMAN,"/>
    <n v="2841"/>
    <s v="Bognor South ACRP - Lease Works for new ACRP at Bognor Fire Station"/>
    <x v="0"/>
    <n v="165064187"/>
    <d v="2018-09-27T00:00:00"/>
    <m/>
    <m/>
    <m/>
    <s v="LONDON-4"/>
    <m/>
    <m/>
    <m/>
    <m/>
    <s v="Planning and Business Development"/>
    <x v="1"/>
    <x v="2"/>
    <x v="1"/>
    <s v="7310 Legal / Prof Fees"/>
    <x v="0"/>
  </r>
  <r>
    <s v="E35930"/>
    <s v="7310"/>
    <s v="00000"/>
    <s v="F8235"/>
    <s v="000000"/>
    <s v="Estates &amp; Facilities"/>
    <s v="Legal / Prof Fees"/>
    <s v="Default"/>
    <s v="Bognor South ACRP"/>
    <s v="Default"/>
    <n v="384.8"/>
    <d v="2021-01-01T00:00:00"/>
    <s v="Receiving"/>
    <s v="Cost Management"/>
    <s v="Journal Import 97369425:"/>
    <s v="Cost Management A 20230024 97369425"/>
    <s v="29-JAN-2021 Receiving GBP"/>
    <d v="2021-01-29T00:00:00"/>
    <s v="SSCREPMAN,"/>
    <n v="3039"/>
    <s v="Bognor South ACRP - Lease Works for new ACRP at Bognor Fire Station"/>
    <x v="0"/>
    <n v="165064187"/>
    <d v="2018-09-27T00:00:00"/>
    <m/>
    <m/>
    <m/>
    <s v="LONDON-4"/>
    <m/>
    <m/>
    <m/>
    <m/>
    <s v="Planning and Business Development"/>
    <x v="1"/>
    <x v="2"/>
    <x v="1"/>
    <s v="7310 Legal / Prof Fees"/>
    <x v="0"/>
  </r>
  <r>
    <s v="E35930"/>
    <s v="7310"/>
    <s v="00000"/>
    <s v="00000"/>
    <s v="000000"/>
    <s v="Estates &amp; Facilities"/>
    <s v="Legal / Prof Fees"/>
    <s v="Default"/>
    <s v="Default"/>
    <s v="Default"/>
    <n v="10676"/>
    <d v="2021-02-01T00:00:00"/>
    <s v="Accrual"/>
    <s v="Spreadsheet"/>
    <s v="M11 FBP1 Accrual - Estates"/>
    <s v="Spreadsheet A 20510048 98556879"/>
    <s v="RYD FIN CAM 2021 11 005 Accrual GBP"/>
    <d v="2021-03-03T00:00:00"/>
    <s v="RYD MCCARTHY, CAROLE"/>
    <n v="15"/>
    <s v="7310;LAKERS LLP;Accrue Estates Legal Costs M11 Feb-21"/>
    <x v="432"/>
    <m/>
    <d v="2021-03-03T00:00:00"/>
    <m/>
    <s v="7310;LAKERS LLP;Accrue Estates Legal Costs M11 Feb-21"/>
    <m/>
    <m/>
    <m/>
    <m/>
    <m/>
    <m/>
    <s v="Planning and Business Development"/>
    <x v="1"/>
    <x v="2"/>
    <x v="1"/>
    <s v="7310 Legal / Prof Fees"/>
    <x v="1"/>
  </r>
  <r>
    <s v="E35930"/>
    <s v="7310"/>
    <s v="00000"/>
    <s v="00000"/>
    <s v="000000"/>
    <s v="Estates &amp; Facilities"/>
    <s v="Legal / Prof Fees"/>
    <s v="Default"/>
    <s v="Default"/>
    <s v="Default"/>
    <n v="-5338"/>
    <d v="2021-02-01T00:00:00"/>
    <s v="Accrual"/>
    <s v="Spreadsheet"/>
    <s v="Reverses &quot;RYD FIN CAM 2021 10 006 Accrual GBP&quot; journal entry of &quot;Spreadsheet A 20263333 97502107&quot; batch from &quot;JAN-21&quot;."/>
    <s v="Reverses &quot;RYD FIN CAM 2021 10 006 Accrual GBP&quot;09-FEB-21 17:35:24 - 97774530"/>
    <s v="Reverses &quot;RYD FIN CAM 2021 10 006 Accrual GBP&quot;09-FEB-21 17:35:24"/>
    <d v="2021-02-09T00:00:00"/>
    <s v="SSCREPMAN,"/>
    <n v="28"/>
    <s v="7310;LAKERS LLP;Accrue Estates Legal Costs M10 Jan-21"/>
    <x v="433"/>
    <m/>
    <d v="2021-02-09T00:00:00"/>
    <m/>
    <s v="7310;LAKERS LLP;Accrue Estates Legal Costs M10 Jan-21"/>
    <m/>
    <m/>
    <m/>
    <m/>
    <m/>
    <m/>
    <s v="Planning and Business Development"/>
    <x v="1"/>
    <x v="2"/>
    <x v="1"/>
    <s v="7310 Legal / Prof Fees"/>
    <x v="1"/>
  </r>
  <r>
    <s v="E35930"/>
    <s v="7310"/>
    <s v="00000"/>
    <s v="00000"/>
    <s v="000000"/>
    <s v="Estates &amp; Facilities"/>
    <s v="Legal / Prof Fees"/>
    <s v="Default"/>
    <s v="Default"/>
    <s v="Default"/>
    <n v="63"/>
    <d v="2021-02-01T00:00:00"/>
    <s v="Purchase Invoices"/>
    <s v="Payables"/>
    <s v="Journal Import 97599956:"/>
    <s v="Payables A 20288406 97599956"/>
    <s v="FEB-21 Purchase Invoices GBP"/>
    <d v="2021-02-04T00:00:00"/>
    <s v="SSCREPMAN,"/>
    <n v="31"/>
    <s v="Journal Import Created"/>
    <x v="0"/>
    <n v="488207"/>
    <d v="2021-01-28T00:00:00"/>
    <n v="165085833"/>
    <m/>
    <s v="PO Invoice"/>
    <m/>
    <s v="https://nww.einvoice-prod.sbs.nhs.uk:8179/invoicepdf/d5a776b6-34fc-5636-884e-0eae26a29347"/>
    <n v="1"/>
    <n v="63"/>
    <m/>
    <s v="Planning and Business Development"/>
    <x v="1"/>
    <x v="2"/>
    <x v="1"/>
    <s v="7310 Legal / Prof Fees"/>
    <x v="0"/>
  </r>
  <r>
    <s v="E35930"/>
    <s v="7310"/>
    <s v="00000"/>
    <s v="00000"/>
    <s v="000000"/>
    <s v="Estates &amp; Facilities"/>
    <s v="Legal / Prof Fees"/>
    <s v="Default"/>
    <s v="Default"/>
    <s v="Default"/>
    <n v="165"/>
    <d v="2021-02-01T00:00:00"/>
    <s v="Purchase Invoices"/>
    <s v="Payables"/>
    <s v="Journal Import 97777165:"/>
    <s v="Payables A 20330810 97777165"/>
    <s v="FEB-21 Purchase Invoices GBP"/>
    <d v="2021-02-09T00:00:00"/>
    <s v="SSCREPMAN,"/>
    <n v="16"/>
    <s v="Journal Import Created"/>
    <x v="0"/>
    <n v="415391"/>
    <d v="2018-12-19T00:00:00"/>
    <n v="165089584"/>
    <m/>
    <s v="PO Invoice"/>
    <m/>
    <s v="https://nww.einvoice-prod.sbs.nhs.uk:8179/invoicepdf/029acfbf-a363-55a5-8d18-37ff2d312427"/>
    <n v="1"/>
    <n v="165"/>
    <m/>
    <s v="Planning and Business Development"/>
    <x v="1"/>
    <x v="2"/>
    <x v="1"/>
    <s v="7310 Legal / Prof Fees"/>
    <x v="0"/>
  </r>
  <r>
    <s v="E35930"/>
    <s v="7310"/>
    <s v="00000"/>
    <s v="00000"/>
    <s v="000000"/>
    <s v="Estates &amp; Facilities"/>
    <s v="Legal / Prof Fees"/>
    <s v="Default"/>
    <s v="Default"/>
    <s v="Default"/>
    <n v="165"/>
    <d v="2021-02-01T00:00:00"/>
    <s v="Purchase Invoices"/>
    <s v="Payables"/>
    <s v="Journal Import 97816073:"/>
    <s v="Payables A 20344623 97816073"/>
    <s v="FEB-21 Purchase Invoices GBP"/>
    <d v="2021-02-10T00:00:00"/>
    <s v="SSCREPMAN,"/>
    <n v="40"/>
    <s v="Journal Import Created"/>
    <x v="0"/>
    <n v="415391"/>
    <d v="2018-12-19T00:00:00"/>
    <n v="165089584"/>
    <m/>
    <s v="PO Invoice"/>
    <m/>
    <s v="https://nww.einvoice-prod.sbs.nhs.uk:8179/invoicepdf/029acfbf-a363-55a5-8d18-37ff2d312427"/>
    <n v="1"/>
    <n v="165"/>
    <m/>
    <s v="Planning and Business Development"/>
    <x v="1"/>
    <x v="2"/>
    <x v="1"/>
    <s v="7310 Legal / Prof Fees"/>
    <x v="0"/>
  </r>
  <r>
    <s v="E35930"/>
    <s v="7310"/>
    <s v="00000"/>
    <s v="00000"/>
    <s v="000000"/>
    <s v="Estates &amp; Facilities"/>
    <s v="Legal / Prof Fees"/>
    <s v="Default"/>
    <s v="Default"/>
    <s v="Default"/>
    <n v="-165"/>
    <d v="2021-02-01T00:00:00"/>
    <s v="Purchase Invoices"/>
    <s v="Payables"/>
    <s v="Journal Import 97816073:"/>
    <s v="Payables A 20344623 97816073"/>
    <s v="FEB-21 Purchase Invoices GBP"/>
    <d v="2021-02-10T00:00:00"/>
    <s v="SSCREPMAN,"/>
    <n v="41"/>
    <s v="Journal Import Created"/>
    <x v="0"/>
    <n v="415391"/>
    <d v="2018-12-19T00:00:00"/>
    <n v="165089584"/>
    <m/>
    <s v="PO Invoice"/>
    <m/>
    <s v="https://nww.einvoice-prod.sbs.nhs.uk:8179/invoicepdf/029acfbf-a363-55a5-8d18-37ff2d312427"/>
    <n v="1"/>
    <n v="-165"/>
    <m/>
    <s v="Planning and Business Development"/>
    <x v="1"/>
    <x v="2"/>
    <x v="1"/>
    <s v="7310 Legal / Prof Fees"/>
    <x v="0"/>
  </r>
  <r>
    <s v="E35930"/>
    <s v="7310"/>
    <s v="00000"/>
    <s v="00000"/>
    <s v="000000"/>
    <s v="Estates &amp; Facilities"/>
    <s v="Legal / Prof Fees"/>
    <s v="Default"/>
    <s v="Default"/>
    <s v="Default"/>
    <n v="165"/>
    <d v="2021-02-01T00:00:00"/>
    <s v="Purchase Invoices"/>
    <s v="Payables"/>
    <s v="Journal Import 97870540:"/>
    <s v="Payables A 20361524 97870540"/>
    <s v="FEB-21 Purchase Invoices GBP"/>
    <d v="2021-02-12T00:00:00"/>
    <s v="SSCREPMAN,"/>
    <n v="6"/>
    <s v="Journal Import Created"/>
    <x v="0"/>
    <n v="415391"/>
    <d v="2018-12-19T00:00:00"/>
    <n v="165089584"/>
    <m/>
    <s v="PO Invoice"/>
    <m/>
    <s v="https://nww.einvoice-prod.sbs.nhs.uk:8179/invoicepdf/029acfbf-a363-55a5-8d18-37ff2d312427"/>
    <n v="1"/>
    <n v="165"/>
    <m/>
    <s v="Planning and Business Development"/>
    <x v="1"/>
    <x v="2"/>
    <x v="1"/>
    <s v="7310 Legal / Prof Fees"/>
    <x v="0"/>
  </r>
  <r>
    <s v="E35930"/>
    <s v="7310"/>
    <s v="00000"/>
    <s v="00000"/>
    <s v="000000"/>
    <s v="Estates &amp; Facilities"/>
    <s v="Legal / Prof Fees"/>
    <s v="Default"/>
    <s v="Default"/>
    <s v="Default"/>
    <n v="33"/>
    <d v="2021-02-01T00:00:00"/>
    <s v="Purchase Invoices"/>
    <s v="Payables"/>
    <s v="Journal Import 97870540:"/>
    <s v="Payables A 20361524 97870540"/>
    <s v="FEB-21 Purchase Invoices GBP"/>
    <d v="2021-02-12T00:00:00"/>
    <s v="SSCREPMAN,"/>
    <n v="6"/>
    <s v="Journal Import Created"/>
    <x v="0"/>
    <n v="415391"/>
    <d v="2018-12-19T00:00:00"/>
    <n v="165089584"/>
    <m/>
    <s v="PO Invoice"/>
    <m/>
    <s v="https://nww.einvoice-prod.sbs.nhs.uk:8179/invoicepdf/029acfbf-a363-55a5-8d18-37ff2d312427"/>
    <m/>
    <m/>
    <m/>
    <s v="Planning and Business Development"/>
    <x v="1"/>
    <x v="2"/>
    <x v="1"/>
    <s v="7310 Legal / Prof Fees"/>
    <x v="0"/>
  </r>
  <r>
    <s v="E35930"/>
    <s v="7310"/>
    <s v="00000"/>
    <s v="00000"/>
    <s v="000000"/>
    <s v="Estates &amp; Facilities"/>
    <s v="Legal / Prof Fees"/>
    <s v="Default"/>
    <s v="Default"/>
    <s v="Default"/>
    <n v="-165"/>
    <d v="2021-02-01T00:00:00"/>
    <s v="Purchase Invoices"/>
    <s v="Payables"/>
    <s v="Journal Import 97870540:"/>
    <s v="Payables A 20361524 97870540"/>
    <s v="FEB-21 Purchase Invoices GBP"/>
    <d v="2021-02-12T00:00:00"/>
    <s v="SSCREPMAN,"/>
    <n v="7"/>
    <s v="Journal Import Created"/>
    <x v="0"/>
    <n v="415391"/>
    <d v="2018-12-19T00:00:00"/>
    <n v="165089584"/>
    <m/>
    <s v="PO Invoice"/>
    <m/>
    <s v="https://nww.einvoice-prod.sbs.nhs.uk:8179/invoicepdf/029acfbf-a363-55a5-8d18-37ff2d312427"/>
    <n v="1"/>
    <n v="-165"/>
    <m/>
    <s v="Planning and Business Development"/>
    <x v="1"/>
    <x v="2"/>
    <x v="1"/>
    <s v="7310 Legal / Prof Fees"/>
    <x v="0"/>
  </r>
  <r>
    <s v="E35930"/>
    <s v="7310"/>
    <s v="00000"/>
    <s v="00000"/>
    <s v="000000"/>
    <s v="Estates &amp; Facilities"/>
    <s v="Legal / Prof Fees"/>
    <s v="Default"/>
    <s v="Default"/>
    <s v="Default"/>
    <n v="58"/>
    <d v="2021-02-01T00:00:00"/>
    <s v="Purchase Invoices"/>
    <s v="Payables"/>
    <s v="Journal Import 97900376:"/>
    <s v="Payables A 20361640 97900376"/>
    <s v="FEB-21 Purchase Invoices GBP"/>
    <d v="2021-02-12T00:00:00"/>
    <s v="SSCREPMAN,"/>
    <n v="36"/>
    <s v="Journal Import Created"/>
    <x v="0"/>
    <n v="487531"/>
    <d v="2021-01-25T00:00:00"/>
    <n v="165089942"/>
    <m/>
    <s v="PO Invoice"/>
    <m/>
    <s v="https://nww.einvoice-prod.sbs.nhs.uk:8179/invoicepdf/97dfef0b-9bc4-5da1-919f-7b34a095699a"/>
    <n v="1"/>
    <n v="58"/>
    <m/>
    <s v="Planning and Business Development"/>
    <x v="1"/>
    <x v="2"/>
    <x v="1"/>
    <s v="7310 Legal / Prof Fees"/>
    <x v="0"/>
  </r>
  <r>
    <s v="E35930"/>
    <s v="7310"/>
    <s v="00000"/>
    <s v="00000"/>
    <s v="000000"/>
    <s v="Estates &amp; Facilities"/>
    <s v="Legal / Prof Fees"/>
    <s v="Default"/>
    <s v="Default"/>
    <s v="Default"/>
    <n v="-985"/>
    <d v="2021-02-01T00:00:00"/>
    <s v="Receiving"/>
    <s v="Cost Management"/>
    <s v="Journal Import 97369425:"/>
    <s v="Cost Management A 20230024 97369425 2"/>
    <s v="01-FEB-2021 Receiving GBP"/>
    <d v="2021-01-29T00:00:00"/>
    <s v="SSCREPMAN,"/>
    <n v="2638"/>
    <s v="Lease of 22 Eldon Way, Paddock Wood"/>
    <x v="0"/>
    <n v="165084346"/>
    <d v="2020-12-09T00:00:00"/>
    <m/>
    <m/>
    <m/>
    <s v="LONDON-4"/>
    <m/>
    <m/>
    <m/>
    <m/>
    <s v="Planning and Business Development"/>
    <x v="1"/>
    <x v="2"/>
    <x v="1"/>
    <s v="7310 Legal / Prof Fees"/>
    <x v="0"/>
  </r>
  <r>
    <s v="E35930"/>
    <s v="7310"/>
    <s v="00000"/>
    <s v="00000"/>
    <s v="000000"/>
    <s v="Estates &amp; Facilities"/>
    <s v="Legal / Prof Fees"/>
    <s v="Default"/>
    <s v="Default"/>
    <s v="Default"/>
    <n v="-1276"/>
    <d v="2021-02-01T00:00:00"/>
    <s v="Receiving"/>
    <s v="Cost Management"/>
    <s v="Journal Import 97369425:"/>
    <s v="Cost Management A 20230024 97369425 2"/>
    <s v="01-FEB-2021 Receiving GBP"/>
    <d v="2021-01-29T00:00:00"/>
    <s v="SSCREPMAN,"/>
    <n v="2639"/>
    <s v="Reigate Fire Station - 148300 - update and budget review"/>
    <x v="0"/>
    <n v="165085833"/>
    <d v="2020-12-09T00:00:00"/>
    <m/>
    <m/>
    <m/>
    <s v="LONDON-4"/>
    <m/>
    <m/>
    <m/>
    <m/>
    <s v="Planning and Business Development"/>
    <x v="1"/>
    <x v="2"/>
    <x v="1"/>
    <s v="7310 Legal / Prof Fees"/>
    <x v="0"/>
  </r>
  <r>
    <s v="E35930"/>
    <s v="7310"/>
    <s v="00000"/>
    <s v="00000"/>
    <s v="000000"/>
    <s v="Estates &amp; Facilities"/>
    <s v="Legal / Prof Fees"/>
    <s v="Default"/>
    <s v="Default"/>
    <s v="Default"/>
    <n v="-22.4"/>
    <d v="2021-02-01T00:00:00"/>
    <s v="Receiving"/>
    <s v="Cost Management"/>
    <s v="Journal Import 97369425:"/>
    <s v="Cost Management A 20230024 97369425 2"/>
    <s v="01-FEB-2021 Receiving GBP"/>
    <d v="2021-01-29T00:00:00"/>
    <s v="SSCREPMAN,"/>
    <n v="2640"/>
    <s v="Battle Ambulance Station Licence to Occupy - Invoice 476887"/>
    <x v="0"/>
    <n v="165088383"/>
    <d v="2020-11-29T00:00:00"/>
    <m/>
    <m/>
    <m/>
    <s v="LONDON-4"/>
    <m/>
    <m/>
    <m/>
    <m/>
    <s v="Planning and Business Development"/>
    <x v="1"/>
    <x v="2"/>
    <x v="1"/>
    <s v="7310 Legal / Prof Fees"/>
    <x v="0"/>
  </r>
  <r>
    <s v="E35930"/>
    <s v="7310"/>
    <s v="00000"/>
    <s v="00000"/>
    <s v="000000"/>
    <s v="Estates &amp; Facilities"/>
    <s v="Legal / Prof Fees"/>
    <s v="Default"/>
    <s v="Default"/>
    <s v="Default"/>
    <n v="985"/>
    <d v="2021-02-01T00:00:00"/>
    <s v="Receiving"/>
    <s v="Cost Management"/>
    <s v="Journal Import 98377971:"/>
    <s v="Cost Management A 20469158 98377971"/>
    <s v="26-FEB-2021 Receiving GBP"/>
    <d v="2021-02-26T00:00:00"/>
    <s v="SSCREPMAN,"/>
    <n v="2628"/>
    <s v="Lease of 22 Eldon Way, Paddock Wood"/>
    <x v="0"/>
    <n v="165084346"/>
    <d v="2020-12-09T00:00:00"/>
    <m/>
    <m/>
    <m/>
    <s v="LONDON-4"/>
    <m/>
    <m/>
    <m/>
    <m/>
    <s v="Planning and Business Development"/>
    <x v="1"/>
    <x v="2"/>
    <x v="1"/>
    <s v="7310 Legal / Prof Fees"/>
    <x v="0"/>
  </r>
  <r>
    <s v="E35930"/>
    <s v="7310"/>
    <s v="00000"/>
    <s v="00000"/>
    <s v="000000"/>
    <s v="Estates &amp; Facilities"/>
    <s v="Legal / Prof Fees"/>
    <s v="Default"/>
    <s v="Default"/>
    <s v="Default"/>
    <n v="22.4"/>
    <d v="2021-02-01T00:00:00"/>
    <s v="Receiving"/>
    <s v="Cost Management"/>
    <s v="Journal Import 98377971:"/>
    <s v="Cost Management A 20469158 98377971"/>
    <s v="26-FEB-2021 Receiving GBP"/>
    <d v="2021-02-26T00:00:00"/>
    <s v="SSCREPMAN,"/>
    <n v="2629"/>
    <s v="Battle Ambulance Station Licence to Occupy - Invoice 476887"/>
    <x v="0"/>
    <n v="165088383"/>
    <d v="2020-11-29T00:00:00"/>
    <m/>
    <m/>
    <m/>
    <s v="LONDON-4"/>
    <m/>
    <m/>
    <m/>
    <m/>
    <s v="Planning and Business Development"/>
    <x v="1"/>
    <x v="2"/>
    <x v="1"/>
    <s v="7310 Legal / Prof Fees"/>
    <x v="0"/>
  </r>
  <r>
    <s v="E35930"/>
    <s v="7310"/>
    <s v="00000"/>
    <s v="00000"/>
    <s v="000000"/>
    <s v="Estates &amp; Facilities"/>
    <s v="Legal / Prof Fees"/>
    <s v="Default"/>
    <s v="Default"/>
    <s v="Default"/>
    <n v="1213"/>
    <d v="2021-02-01T00:00:00"/>
    <s v="Receiving"/>
    <s v="Cost Management"/>
    <s v="Journal Import 98377971:"/>
    <s v="Cost Management A 20469158 98377971"/>
    <s v="26-FEB-2021 Receiving GBP"/>
    <d v="2021-02-26T00:00:00"/>
    <s v="SSCREPMAN,"/>
    <n v="2630"/>
    <s v="Reigate Fire Station - 148300 - update and budget review"/>
    <x v="0"/>
    <n v="165085833"/>
    <d v="2020-12-09T00:00:00"/>
    <m/>
    <m/>
    <m/>
    <s v="LONDON-4"/>
    <m/>
    <m/>
    <m/>
    <m/>
    <s v="Planning and Business Development"/>
    <x v="1"/>
    <x v="2"/>
    <x v="1"/>
    <s v="7310 Legal / Prof Fees"/>
    <x v="0"/>
  </r>
  <r>
    <s v="E35930"/>
    <s v="7310"/>
    <s v="00000"/>
    <s v="F8235"/>
    <s v="000000"/>
    <s v="Estates &amp; Facilities"/>
    <s v="Legal / Prof Fees"/>
    <s v="Default"/>
    <s v="Bognor South ACRP"/>
    <s v="Default"/>
    <n v="-384.8"/>
    <d v="2021-02-01T00:00:00"/>
    <s v="Receiving"/>
    <s v="Cost Management"/>
    <s v="Journal Import 97369425:"/>
    <s v="Cost Management A 20230024 97369425 2"/>
    <s v="01-FEB-2021 Receiving GBP"/>
    <d v="2021-01-29T00:00:00"/>
    <s v="SSCREPMAN,"/>
    <n v="3039"/>
    <s v="Bognor South ACRP - Lease Works for new ACRP at Bognor Fire Station"/>
    <x v="0"/>
    <n v="165064187"/>
    <d v="2018-09-27T00:00:00"/>
    <m/>
    <m/>
    <m/>
    <s v="LONDON-4"/>
    <m/>
    <m/>
    <m/>
    <m/>
    <s v="Planning and Business Development"/>
    <x v="1"/>
    <x v="2"/>
    <x v="1"/>
    <s v="7310 Legal / Prof Fees"/>
    <x v="0"/>
  </r>
  <r>
    <s v="E35930"/>
    <s v="7310"/>
    <s v="00000"/>
    <s v="F8235"/>
    <s v="000000"/>
    <s v="Estates &amp; Facilities"/>
    <s v="Legal / Prof Fees"/>
    <s v="Default"/>
    <s v="Bognor South ACRP"/>
    <s v="Default"/>
    <n v="384.8"/>
    <d v="2021-02-01T00:00:00"/>
    <s v="Receiving"/>
    <s v="Cost Management"/>
    <s v="Journal Import 98377971:"/>
    <s v="Cost Management A 20469158 98377971"/>
    <s v="26-FEB-2021 Receiving GBP"/>
    <d v="2021-02-26T00:00:00"/>
    <s v="SSCREPMAN,"/>
    <n v="3060"/>
    <s v="Bognor South ACRP - Lease Works for new ACRP at Bognor Fire Station"/>
    <x v="0"/>
    <n v="165064187"/>
    <d v="2018-09-27T00:00:00"/>
    <m/>
    <m/>
    <m/>
    <s v="LONDON-4"/>
    <m/>
    <m/>
    <m/>
    <m/>
    <s v="Planning and Business Development"/>
    <x v="1"/>
    <x v="2"/>
    <x v="1"/>
    <s v="7310 Legal / Prof Fees"/>
    <x v="0"/>
  </r>
  <r>
    <s v="E35930"/>
    <s v="7310"/>
    <s v="00000"/>
    <s v="00000"/>
    <s v="000000"/>
    <s v="Estates &amp; Facilities"/>
    <s v="Legal / Prof Fees"/>
    <s v="Default"/>
    <s v="Default"/>
    <s v="Default"/>
    <n v="5273"/>
    <d v="2021-03-01T00:00:00"/>
    <s v="Accrual"/>
    <s v="Spreadsheet"/>
    <s v="M12 FBP1 Accrual - Estates"/>
    <s v="Spreadsheet A 20735494 99845921"/>
    <s v="RYD FIN CAM 2021 12 003 Accrual GBP"/>
    <d v="2021-04-07T00:00:00"/>
    <s v="RYD MCCARTHY, CAROLE"/>
    <n v="43"/>
    <s v="7310;LAKERS LLP;Accrue Estates Legal Costs M12 Mar-21"/>
    <x v="434"/>
    <m/>
    <d v="2021-04-07T00:00:00"/>
    <m/>
    <s v="7310;LAKERS LLP;Accrue Estates Legal Costs M12 Mar-21"/>
    <m/>
    <m/>
    <m/>
    <m/>
    <m/>
    <m/>
    <s v="Planning and Business Development"/>
    <x v="1"/>
    <x v="2"/>
    <x v="1"/>
    <s v="7310 Legal / Prof Fees"/>
    <x v="1"/>
  </r>
  <r>
    <s v="E35930"/>
    <s v="7310"/>
    <s v="00000"/>
    <s v="00000"/>
    <s v="000000"/>
    <s v="Estates &amp; Facilities"/>
    <s v="Legal / Prof Fees"/>
    <s v="Default"/>
    <s v="Default"/>
    <s v="Default"/>
    <n v="-10676"/>
    <d v="2021-03-01T00:00:00"/>
    <s v="Accrual"/>
    <s v="Spreadsheet"/>
    <s v="Reverses &quot;RYD FIN CAM 2021 11 005 Accrual GBP&quot; journal entry of &quot;Spreadsheet A 20510048 98556879&quot; batch from &quot;FEB-21&quot;."/>
    <s v="Reverses &quot;RYD FIN CAM 2021 11 005 Accrual GBP&quot;09-MAR-21 17:31:31 - 98789093"/>
    <s v="Reverses &quot;RYD FIN CAM 2021 11 005 Accrual GBP&quot;09-MAR-21 17:31:31"/>
    <d v="2021-03-09T00:00:00"/>
    <s v="SSCREPMAN,"/>
    <n v="15"/>
    <s v="7310;LAKERS LLP;Accrue Estates Legal Costs M11 Feb-21"/>
    <x v="435"/>
    <m/>
    <d v="2021-03-09T00:00:00"/>
    <m/>
    <s v="7310;LAKERS LLP;Accrue Estates Legal Costs M11 Feb-21"/>
    <m/>
    <m/>
    <m/>
    <m/>
    <m/>
    <m/>
    <s v="Planning and Business Development"/>
    <x v="1"/>
    <x v="2"/>
    <x v="1"/>
    <s v="7310 Legal / Prof Fees"/>
    <x v="1"/>
  </r>
  <r>
    <s v="E35930"/>
    <s v="7310"/>
    <s v="00000"/>
    <s v="00000"/>
    <s v="000000"/>
    <s v="Estates &amp; Facilities"/>
    <s v="Legal / Prof Fees"/>
    <s v="Default"/>
    <s v="Default"/>
    <s v="Default"/>
    <n v="183.34"/>
    <d v="2021-03-01T00:00:00"/>
    <s v="Purchase Invoices"/>
    <s v="Payables"/>
    <s v="Journal Import 98650617:"/>
    <s v="Payables A 20533457 98650617"/>
    <s v="MAR-21 Purchase Invoices GBP"/>
    <d v="2021-03-05T00:00:00"/>
    <s v="SSCREPMAN,"/>
    <n v="36"/>
    <s v="Journal Import Created"/>
    <x v="436"/>
    <n v="5482572"/>
    <d v="2019-05-24T00:00:00"/>
    <n v="165090494"/>
    <m/>
    <s v="PO Invoice"/>
    <m/>
    <s v="http://nww.docserv.wyss.nhs.uk/synergyiim/dist/?val=3558202_14228684_20210224091514"/>
    <n v="1"/>
    <n v="183"/>
    <m/>
    <s v="Planning and Business Development"/>
    <x v="1"/>
    <x v="2"/>
    <x v="1"/>
    <s v="7310 Legal / Prof Fees"/>
    <x v="1"/>
  </r>
  <r>
    <s v="E35930"/>
    <s v="7310"/>
    <s v="00000"/>
    <s v="00000"/>
    <s v="000000"/>
    <s v="Estates &amp; Facilities"/>
    <s v="Legal / Prof Fees"/>
    <s v="Default"/>
    <s v="Default"/>
    <s v="Default"/>
    <n v="59.41"/>
    <d v="2021-03-01T00:00:00"/>
    <s v="Purchase Invoices"/>
    <s v="Payables"/>
    <s v="Journal Import 98650617:"/>
    <s v="Payables A 20533457 98650617"/>
    <s v="MAR-21 Purchase Invoices GBP"/>
    <d v="2021-03-05T00:00:00"/>
    <s v="SSCREPMAN,"/>
    <n v="36"/>
    <s v="Journal Import Created"/>
    <x v="436"/>
    <n v="6053046"/>
    <d v="2020-02-21T00:00:00"/>
    <n v="165090494"/>
    <m/>
    <s v="PO Invoice"/>
    <m/>
    <s v="http://nww.docserv.wyss.nhs.uk/synergyiim/dist/?val=3558202_14228683_20210224091514"/>
    <n v="1"/>
    <n v="59"/>
    <m/>
    <s v="Planning and Business Development"/>
    <x v="1"/>
    <x v="2"/>
    <x v="1"/>
    <s v="7310 Legal / Prof Fees"/>
    <x v="1"/>
  </r>
  <r>
    <s v="E35930"/>
    <s v="7310"/>
    <s v="00000"/>
    <s v="00000"/>
    <s v="000000"/>
    <s v="Estates &amp; Facilities"/>
    <s v="Legal / Prof Fees"/>
    <s v="Default"/>
    <s v="Default"/>
    <s v="Default"/>
    <n v="350"/>
    <d v="2021-03-01T00:00:00"/>
    <s v="Purchase Invoices"/>
    <s v="Payables"/>
    <s v="Journal Import 98747009:"/>
    <s v="Payables A 20551226 98747009"/>
    <s v="MAR-21 Purchase Invoices GBP"/>
    <d v="2021-03-08T00:00:00"/>
    <s v="SSCREPMAN,"/>
    <n v="22"/>
    <s v="Journal Import Created"/>
    <x v="0"/>
    <n v="489741"/>
    <d v="2021-03-08T00:00:00"/>
    <n v="165087030"/>
    <m/>
    <s v="PO Invoice"/>
    <m/>
    <s v="https://nww.einvoice-prod.sbs.nhs.uk:8179/invoicepdf/0c6fa772-0faf-5930-a7e1-080a5ea81410"/>
    <n v="1"/>
    <n v="350"/>
    <m/>
    <s v="Planning and Business Development"/>
    <x v="1"/>
    <x v="2"/>
    <x v="1"/>
    <s v="7310 Legal / Prof Fees"/>
    <x v="0"/>
  </r>
  <r>
    <s v="E35930"/>
    <s v="7310"/>
    <s v="00000"/>
    <s v="00000"/>
    <s v="000000"/>
    <s v="Estates &amp; Facilities"/>
    <s v="Legal / Prof Fees"/>
    <s v="Default"/>
    <s v="Default"/>
    <s v="Default"/>
    <n v="380"/>
    <d v="2021-03-01T00:00:00"/>
    <s v="Purchase Invoices"/>
    <s v="Payables"/>
    <s v="Journal Import 98757322:"/>
    <s v="Payables A 20558555 98757322"/>
    <s v="MAR-21 Purchase Invoices GBP"/>
    <d v="2021-03-09T00:00:00"/>
    <s v="SSCREPMAN,"/>
    <n v="7"/>
    <s v="Journal Import Created"/>
    <x v="0"/>
    <n v="489737"/>
    <d v="2021-02-15T00:00:00"/>
    <n v="165082443"/>
    <m/>
    <s v="PO Invoice"/>
    <m/>
    <s v="https://nww.einvoice-prod.sbs.nhs.uk:8179/invoicepdf/6d603158-3a23-5b3d-9849-7520f8c87664"/>
    <n v="1"/>
    <n v="190"/>
    <m/>
    <s v="Planning and Business Development"/>
    <x v="1"/>
    <x v="2"/>
    <x v="1"/>
    <s v="7310 Legal / Prof Fees"/>
    <x v="0"/>
  </r>
  <r>
    <s v="E35930"/>
    <s v="7310"/>
    <s v="00000"/>
    <s v="00000"/>
    <s v="000000"/>
    <s v="Estates &amp; Facilities"/>
    <s v="Legal / Prof Fees"/>
    <s v="Default"/>
    <s v="Default"/>
    <s v="Default"/>
    <n v="-190"/>
    <d v="2021-03-01T00:00:00"/>
    <s v="Purchase Invoices"/>
    <s v="Payables"/>
    <s v="Journal Import 98757322:"/>
    <s v="Payables A 20558555 98757322"/>
    <s v="MAR-21 Purchase Invoices GBP"/>
    <d v="2021-03-09T00:00:00"/>
    <s v="SSCREPMAN,"/>
    <n v="8"/>
    <s v="Journal Import Created"/>
    <x v="0"/>
    <n v="489737"/>
    <d v="2021-02-15T00:00:00"/>
    <n v="165082443"/>
    <m/>
    <s v="PO Invoice"/>
    <m/>
    <s v="https://nww.einvoice-prod.sbs.nhs.uk:8179/invoicepdf/6d603158-3a23-5b3d-9849-7520f8c87664"/>
    <n v="1"/>
    <n v="-190"/>
    <m/>
    <s v="Planning and Business Development"/>
    <x v="1"/>
    <x v="2"/>
    <x v="1"/>
    <s v="7310 Legal / Prof Fees"/>
    <x v="0"/>
  </r>
  <r>
    <s v="E35930"/>
    <s v="7310"/>
    <s v="00000"/>
    <s v="00000"/>
    <s v="000000"/>
    <s v="Estates &amp; Facilities"/>
    <s v="Legal / Prof Fees"/>
    <s v="Default"/>
    <s v="Default"/>
    <s v="Default"/>
    <n v="220"/>
    <d v="2021-03-01T00:00:00"/>
    <s v="Purchase Invoices"/>
    <s v="Payables"/>
    <s v="Journal Import 98788329:"/>
    <s v="Payables A 20559632 98788329"/>
    <s v="MAR-21 Purchase Invoices GBP"/>
    <d v="2021-03-09T00:00:00"/>
    <s v="SSCREPMAN,"/>
    <n v="48"/>
    <s v="Journal Import Created"/>
    <x v="0"/>
    <n v="489738"/>
    <d v="2021-02-15T00:00:00"/>
    <n v="165084346"/>
    <m/>
    <s v="PO Invoice"/>
    <m/>
    <s v="https://nww.einvoice-prod.sbs.nhs.uk:8179/invoicepdf/5a50c60d-4d54-5589-a4f8-a59da15bee44"/>
    <n v="1"/>
    <n v="220"/>
    <m/>
    <s v="Planning and Business Development"/>
    <x v="1"/>
    <x v="2"/>
    <x v="1"/>
    <s v="7310 Legal / Prof Fees"/>
    <x v="0"/>
  </r>
  <r>
    <s v="E35930"/>
    <s v="7310"/>
    <s v="00000"/>
    <s v="00000"/>
    <s v="000000"/>
    <s v="Estates &amp; Facilities"/>
    <s v="Legal / Prof Fees"/>
    <s v="Default"/>
    <s v="Default"/>
    <s v="Default"/>
    <n v="80"/>
    <d v="2021-03-01T00:00:00"/>
    <s v="Purchase Invoices"/>
    <s v="Payables"/>
    <s v="Journal Import 98788329:"/>
    <s v="Payables A 20559632 98788329"/>
    <s v="MAR-21 Purchase Invoices GBP"/>
    <d v="2021-03-09T00:00:00"/>
    <s v="SSCREPMAN,"/>
    <n v="48"/>
    <s v="Journal Import Created"/>
    <x v="0"/>
    <n v="489740"/>
    <d v="2021-02-15T00:00:00"/>
    <n v="165089770"/>
    <m/>
    <s v="PO Invoice"/>
    <m/>
    <s v="https://nww.einvoice-prod.sbs.nhs.uk:8179/invoicepdf/ea8b556a-5486-5be7-a64c-a0fc5b98ada9"/>
    <n v="1"/>
    <n v="40"/>
    <m/>
    <s v="Planning and Business Development"/>
    <x v="1"/>
    <x v="2"/>
    <x v="1"/>
    <s v="7310 Legal / Prof Fees"/>
    <x v="0"/>
  </r>
  <r>
    <s v="E35930"/>
    <s v="7310"/>
    <s v="00000"/>
    <s v="00000"/>
    <s v="000000"/>
    <s v="Estates &amp; Facilities"/>
    <s v="Legal / Prof Fees"/>
    <s v="Default"/>
    <s v="Default"/>
    <s v="Default"/>
    <n v="-40"/>
    <d v="2021-03-01T00:00:00"/>
    <s v="Purchase Invoices"/>
    <s v="Payables"/>
    <s v="Journal Import 98788329:"/>
    <s v="Payables A 20559632 98788329"/>
    <s v="MAR-21 Purchase Invoices GBP"/>
    <d v="2021-03-09T00:00:00"/>
    <s v="SSCREPMAN,"/>
    <n v="49"/>
    <s v="Journal Import Created"/>
    <x v="0"/>
    <n v="489740"/>
    <d v="2021-02-15T00:00:00"/>
    <n v="165089770"/>
    <m/>
    <s v="PO Invoice"/>
    <m/>
    <s v="https://nww.einvoice-prod.sbs.nhs.uk:8179/invoicepdf/ea8b556a-5486-5be7-a64c-a0fc5b98ada9"/>
    <n v="1"/>
    <n v="-40"/>
    <m/>
    <s v="Planning and Business Development"/>
    <x v="1"/>
    <x v="2"/>
    <x v="1"/>
    <s v="7310 Legal / Prof Fees"/>
    <x v="0"/>
  </r>
  <r>
    <s v="E35930"/>
    <s v="7310"/>
    <s v="00000"/>
    <s v="00000"/>
    <s v="000000"/>
    <s v="Estates &amp; Facilities"/>
    <s v="Legal / Prof Fees"/>
    <s v="Default"/>
    <s v="Default"/>
    <s v="Default"/>
    <n v="215"/>
    <d v="2021-03-01T00:00:00"/>
    <s v="Purchase Invoices"/>
    <s v="Payables"/>
    <s v="Journal Import 98791757:"/>
    <s v="Payables A 20557967 98791757"/>
    <s v="MAR-21 Purchase Invoices GBP"/>
    <d v="2021-03-09T00:00:00"/>
    <s v="SSCREPMAN,"/>
    <n v="20"/>
    <s v="Journal Import Created"/>
    <x v="0"/>
    <n v="489745"/>
    <d v="2021-02-15T00:00:00"/>
    <n v="165089227"/>
    <m/>
    <s v="PO Invoice"/>
    <m/>
    <s v="https://nww.einvoice-prod.sbs.nhs.uk:8179/invoicepdf/0cb8c26a-1d5f-5f8e-8238-8bc6cf02d3f6"/>
    <n v="1"/>
    <n v="215"/>
    <m/>
    <s v="Planning and Business Development"/>
    <x v="1"/>
    <x v="2"/>
    <x v="1"/>
    <s v="7310 Legal / Prof Fees"/>
    <x v="0"/>
  </r>
  <r>
    <s v="E35930"/>
    <s v="7310"/>
    <s v="00000"/>
    <s v="00000"/>
    <s v="000000"/>
    <s v="Estates &amp; Facilities"/>
    <s v="Legal / Prof Fees"/>
    <s v="Default"/>
    <s v="Default"/>
    <s v="Default"/>
    <n v="190"/>
    <d v="2021-03-01T00:00:00"/>
    <s v="Purchase Invoices"/>
    <s v="Payables"/>
    <s v="Journal Import 98832092:"/>
    <s v="Payables A 20563868 98832092"/>
    <s v="MAR-21 Purchase Invoices GBP"/>
    <d v="2021-03-10T00:00:00"/>
    <s v="SSCREPMAN,"/>
    <n v="19"/>
    <s v="Journal Import Created"/>
    <x v="0"/>
    <n v="489737"/>
    <d v="2021-02-15T00:00:00"/>
    <n v="165082443"/>
    <m/>
    <s v="PO Invoice"/>
    <m/>
    <s v="https://nww.einvoice-prod.sbs.nhs.uk:8179/invoicepdf/6d603158-3a23-5b3d-9849-7520f8c87664"/>
    <n v="1"/>
    <n v="190"/>
    <m/>
    <s v="Planning and Business Development"/>
    <x v="1"/>
    <x v="2"/>
    <x v="1"/>
    <s v="7310 Legal / Prof Fees"/>
    <x v="0"/>
  </r>
  <r>
    <s v="E35930"/>
    <s v="7310"/>
    <s v="00000"/>
    <s v="00000"/>
    <s v="000000"/>
    <s v="Estates &amp; Facilities"/>
    <s v="Legal / Prof Fees"/>
    <s v="Default"/>
    <s v="Default"/>
    <s v="Default"/>
    <n v="-190"/>
    <d v="2021-03-01T00:00:00"/>
    <s v="Purchase Invoices"/>
    <s v="Payables"/>
    <s v="Journal Import 98832092:"/>
    <s v="Payables A 20563868 98832092"/>
    <s v="MAR-21 Purchase Invoices GBP"/>
    <d v="2021-03-10T00:00:00"/>
    <s v="SSCREPMAN,"/>
    <n v="20"/>
    <s v="Journal Import Created"/>
    <x v="0"/>
    <n v="489737"/>
    <d v="2021-02-15T00:00:00"/>
    <n v="165082443"/>
    <m/>
    <s v="PO Invoice"/>
    <m/>
    <s v="https://nww.einvoice-prod.sbs.nhs.uk:8179/invoicepdf/6d603158-3a23-5b3d-9849-7520f8c87664"/>
    <n v="1"/>
    <n v="-190"/>
    <m/>
    <s v="Planning and Business Development"/>
    <x v="1"/>
    <x v="2"/>
    <x v="1"/>
    <s v="7310 Legal / Prof Fees"/>
    <x v="0"/>
  </r>
  <r>
    <s v="E35930"/>
    <s v="7310"/>
    <s v="00000"/>
    <s v="00000"/>
    <s v="000000"/>
    <s v="Estates &amp; Facilities"/>
    <s v="Legal / Prof Fees"/>
    <s v="Default"/>
    <s v="Default"/>
    <s v="Default"/>
    <n v="215"/>
    <d v="2021-03-01T00:00:00"/>
    <s v="Purchase Invoices"/>
    <s v="Payables"/>
    <s v="Journal Import 98917297:"/>
    <s v="Payables A 20578809 98917297"/>
    <s v="MAR-21 Purchase Invoices GBP"/>
    <d v="2021-03-12T00:00:00"/>
    <s v="SSCREPMAN,"/>
    <n v="31"/>
    <s v="Journal Import Created"/>
    <x v="0"/>
    <n v="489745"/>
    <d v="2021-02-15T00:00:00"/>
    <n v="165089227"/>
    <m/>
    <s v="PO Invoice"/>
    <m/>
    <s v="https://nww.einvoice-prod.sbs.nhs.uk:8179/invoicepdf/0cb8c26a-1d5f-5f8e-8238-8bc6cf02d3f6"/>
    <n v="1"/>
    <n v="215"/>
    <m/>
    <s v="Planning and Business Development"/>
    <x v="1"/>
    <x v="2"/>
    <x v="1"/>
    <s v="7310 Legal / Prof Fees"/>
    <x v="0"/>
  </r>
  <r>
    <s v="E35930"/>
    <s v="7310"/>
    <s v="00000"/>
    <s v="00000"/>
    <s v="000000"/>
    <s v="Estates &amp; Facilities"/>
    <s v="Legal / Prof Fees"/>
    <s v="Default"/>
    <s v="Default"/>
    <s v="Default"/>
    <n v="-215"/>
    <d v="2021-03-01T00:00:00"/>
    <s v="Purchase Invoices"/>
    <s v="Payables"/>
    <s v="Journal Import 98917297:"/>
    <s v="Payables A 20578809 98917297"/>
    <s v="MAR-21 Purchase Invoices GBP"/>
    <d v="2021-03-12T00:00:00"/>
    <s v="SSCREPMAN,"/>
    <n v="32"/>
    <s v="Journal Import Created"/>
    <x v="0"/>
    <n v="489745"/>
    <d v="2021-02-15T00:00:00"/>
    <n v="165089227"/>
    <m/>
    <s v="PO Invoice"/>
    <m/>
    <s v="https://nww.einvoice-prod.sbs.nhs.uk:8179/invoicepdf/0cb8c26a-1d5f-5f8e-8238-8bc6cf02d3f6"/>
    <n v="1"/>
    <n v="-215"/>
    <m/>
    <s v="Planning and Business Development"/>
    <x v="1"/>
    <x v="2"/>
    <x v="1"/>
    <s v="7310 Legal / Prof Fees"/>
    <x v="0"/>
  </r>
  <r>
    <s v="E35930"/>
    <s v="7310"/>
    <s v="00000"/>
    <s v="00000"/>
    <s v="000000"/>
    <s v="Estates &amp; Facilities"/>
    <s v="Legal / Prof Fees"/>
    <s v="Default"/>
    <s v="Default"/>
    <s v="Default"/>
    <n v="110"/>
    <d v="2021-03-01T00:00:00"/>
    <s v="Purchase Invoices"/>
    <s v="Payables"/>
    <s v="Journal Import 99055522:"/>
    <s v="Payables A 20604590 99055522"/>
    <s v="MAR-21 Purchase Invoices GBP"/>
    <d v="2021-03-16T00:00:00"/>
    <s v="SSCREPMAN,"/>
    <n v="8"/>
    <s v="Journal Import Created"/>
    <x v="0"/>
    <n v="492830"/>
    <d v="2021-03-16T00:00:00"/>
    <n v="165087030"/>
    <m/>
    <s v="PO Invoice"/>
    <m/>
    <s v="https://nww.einvoice-prod.sbs.nhs.uk:8179/invoicepdf/e381a3bc-29b8-53e4-8fa3-413113305b37"/>
    <n v="1"/>
    <n v="110"/>
    <m/>
    <s v="Planning and Business Development"/>
    <x v="1"/>
    <x v="2"/>
    <x v="1"/>
    <s v="7310 Legal / Prof Fees"/>
    <x v="0"/>
  </r>
  <r>
    <s v="E35930"/>
    <s v="7310"/>
    <s v="00000"/>
    <s v="00000"/>
    <s v="000000"/>
    <s v="Estates &amp; Facilities"/>
    <s v="Legal / Prof Fees"/>
    <s v="Default"/>
    <s v="Default"/>
    <s v="Default"/>
    <n v="260"/>
    <d v="2021-03-01T00:00:00"/>
    <s v="Purchase Invoices"/>
    <s v="Payables"/>
    <s v="Journal Import 99093712:"/>
    <s v="Payables A 20611852 99093712"/>
    <s v="MAR-21 Purchase Invoices GBP"/>
    <d v="2021-03-17T00:00:00"/>
    <s v="SSCREPMAN,"/>
    <n v="46"/>
    <s v="Journal Import Created"/>
    <x v="0"/>
    <n v="492831"/>
    <d v="2021-03-16T00:00:00"/>
    <n v="165089227"/>
    <m/>
    <s v="PO Invoice"/>
    <m/>
    <s v="https://nww.einvoice-prod.sbs.nhs.uk:8179/invoicepdf/1a3a1299-f82b-5157-9f7d-f4b9adea95b6"/>
    <n v="1"/>
    <n v="130"/>
    <m/>
    <s v="Planning and Business Development"/>
    <x v="1"/>
    <x v="2"/>
    <x v="1"/>
    <s v="7310 Legal / Prof Fees"/>
    <x v="0"/>
  </r>
  <r>
    <s v="E35930"/>
    <s v="7310"/>
    <s v="00000"/>
    <s v="00000"/>
    <s v="000000"/>
    <s v="Estates &amp; Facilities"/>
    <s v="Legal / Prof Fees"/>
    <s v="Default"/>
    <s v="Default"/>
    <s v="Default"/>
    <n v="9900"/>
    <d v="2021-03-01T00:00:00"/>
    <s v="Purchase Invoices"/>
    <s v="Payables"/>
    <s v="Journal Import 99093712:"/>
    <s v="Payables A 20611852 99093712"/>
    <s v="MAR-21 Purchase Invoices GBP"/>
    <d v="2021-03-17T00:00:00"/>
    <s v="SSCREPMAN,"/>
    <n v="46"/>
    <s v="Journal Import Created"/>
    <x v="365"/>
    <n v="985"/>
    <d v="2021-03-15T00:00:00"/>
    <n v="165082825"/>
    <m/>
    <s v="PO Invoice"/>
    <m/>
    <s v="https://nww.einvoice-prod.sbs.nhs.uk:8179/invoicepdf/b54c4c6b-8239-5c53-8613-837fd0b55338"/>
    <n v="1"/>
    <n v="4950"/>
    <m/>
    <s v="Planning and Business Development"/>
    <x v="1"/>
    <x v="2"/>
    <x v="1"/>
    <s v="7310 Legal / Prof Fees"/>
    <x v="0"/>
  </r>
  <r>
    <s v="E35930"/>
    <s v="7310"/>
    <s v="00000"/>
    <s v="00000"/>
    <s v="000000"/>
    <s v="Estates &amp; Facilities"/>
    <s v="Legal / Prof Fees"/>
    <s v="Default"/>
    <s v="Default"/>
    <s v="Default"/>
    <n v="9900"/>
    <d v="2021-03-01T00:00:00"/>
    <s v="Purchase Invoices"/>
    <s v="Payables"/>
    <s v="Journal Import 99093712:"/>
    <s v="Payables A 20611852 99093712"/>
    <s v="MAR-21 Purchase Invoices GBP"/>
    <d v="2021-03-17T00:00:00"/>
    <s v="SSCREPMAN,"/>
    <n v="46"/>
    <s v="Journal Import Created"/>
    <x v="365"/>
    <n v="986"/>
    <d v="2021-03-15T00:00:00"/>
    <n v="165082825"/>
    <m/>
    <s v="PO Invoice"/>
    <m/>
    <s v="https://nww.einvoice-prod.sbs.nhs.uk:8179/invoicepdf/3f2571e7-ef71-57a7-88f3-ca100e46acd8"/>
    <n v="1"/>
    <n v="4950"/>
    <m/>
    <s v="Planning and Business Development"/>
    <x v="1"/>
    <x v="2"/>
    <x v="1"/>
    <s v="7310 Legal / Prof Fees"/>
    <x v="0"/>
  </r>
  <r>
    <s v="E35930"/>
    <s v="7310"/>
    <s v="00000"/>
    <s v="00000"/>
    <s v="000000"/>
    <s v="Estates &amp; Facilities"/>
    <s v="Legal / Prof Fees"/>
    <s v="Default"/>
    <s v="Default"/>
    <s v="Default"/>
    <n v="-130"/>
    <d v="2021-03-01T00:00:00"/>
    <s v="Purchase Invoices"/>
    <s v="Payables"/>
    <s v="Journal Import 99093712:"/>
    <s v="Payables A 20611852 99093712"/>
    <s v="MAR-21 Purchase Invoices GBP"/>
    <d v="2021-03-17T00:00:00"/>
    <s v="SSCREPMAN,"/>
    <n v="47"/>
    <s v="Journal Import Created"/>
    <x v="0"/>
    <n v="492831"/>
    <d v="2021-03-16T00:00:00"/>
    <n v="165089227"/>
    <m/>
    <s v="PO Invoice"/>
    <m/>
    <s v="https://nww.einvoice-prod.sbs.nhs.uk:8179/invoicepdf/1a3a1299-f82b-5157-9f7d-f4b9adea95b6"/>
    <n v="1"/>
    <n v="-130"/>
    <m/>
    <s v="Planning and Business Development"/>
    <x v="1"/>
    <x v="2"/>
    <x v="1"/>
    <s v="7310 Legal / Prof Fees"/>
    <x v="0"/>
  </r>
  <r>
    <s v="E35930"/>
    <s v="7310"/>
    <s v="00000"/>
    <s v="00000"/>
    <s v="000000"/>
    <s v="Estates &amp; Facilities"/>
    <s v="Legal / Prof Fees"/>
    <s v="Default"/>
    <s v="Default"/>
    <s v="Default"/>
    <n v="-4950"/>
    <d v="2021-03-01T00:00:00"/>
    <s v="Purchase Invoices"/>
    <s v="Payables"/>
    <s v="Journal Import 99093712:"/>
    <s v="Payables A 20611852 99093712"/>
    <s v="MAR-21 Purchase Invoices GBP"/>
    <d v="2021-03-17T00:00:00"/>
    <s v="SSCREPMAN,"/>
    <n v="47"/>
    <s v="Journal Import Created"/>
    <x v="365"/>
    <n v="985"/>
    <d v="2021-03-15T00:00:00"/>
    <n v="165082825"/>
    <m/>
    <s v="PO Invoice"/>
    <m/>
    <s v="https://nww.einvoice-prod.sbs.nhs.uk:8179/invoicepdf/b54c4c6b-8239-5c53-8613-837fd0b55338"/>
    <n v="1"/>
    <n v="-4950"/>
    <m/>
    <s v="Planning and Business Development"/>
    <x v="1"/>
    <x v="2"/>
    <x v="1"/>
    <s v="7310 Legal / Prof Fees"/>
    <x v="0"/>
  </r>
  <r>
    <s v="E35930"/>
    <s v="7310"/>
    <s v="00000"/>
    <s v="00000"/>
    <s v="000000"/>
    <s v="Estates &amp; Facilities"/>
    <s v="Legal / Prof Fees"/>
    <s v="Default"/>
    <s v="Default"/>
    <s v="Default"/>
    <n v="-4950"/>
    <d v="2021-03-01T00:00:00"/>
    <s v="Purchase Invoices"/>
    <s v="Payables"/>
    <s v="Journal Import 99093712:"/>
    <s v="Payables A 20611852 99093712"/>
    <s v="MAR-21 Purchase Invoices GBP"/>
    <d v="2021-03-17T00:00:00"/>
    <s v="SSCREPMAN,"/>
    <n v="47"/>
    <s v="Journal Import Created"/>
    <x v="365"/>
    <n v="986"/>
    <d v="2021-03-15T00:00:00"/>
    <n v="165082825"/>
    <m/>
    <s v="PO Invoice"/>
    <m/>
    <s v="https://nww.einvoice-prod.sbs.nhs.uk:8179/invoicepdf/3f2571e7-ef71-57a7-88f3-ca100e46acd8"/>
    <n v="1"/>
    <n v="-4950"/>
    <m/>
    <s v="Planning and Business Development"/>
    <x v="1"/>
    <x v="2"/>
    <x v="1"/>
    <s v="7310 Legal / Prof Fees"/>
    <x v="0"/>
  </r>
  <r>
    <s v="E35930"/>
    <s v="7310"/>
    <s v="00000"/>
    <s v="00000"/>
    <s v="000000"/>
    <s v="Estates &amp; Facilities"/>
    <s v="Legal / Prof Fees"/>
    <s v="Default"/>
    <s v="Default"/>
    <s v="Default"/>
    <n v="70"/>
    <d v="2021-03-01T00:00:00"/>
    <s v="Purchase Invoices"/>
    <s v="Payables"/>
    <s v="Journal Import 99268461:"/>
    <s v="Payables A 20638886 99268461"/>
    <s v="MAR-21 Purchase Invoices GBP"/>
    <d v="2021-03-22T00:00:00"/>
    <s v="SSCREPMAN,"/>
    <n v="21"/>
    <s v="Journal Import Created"/>
    <x v="0"/>
    <n v="493825"/>
    <d v="2021-03-19T00:00:00"/>
    <n v="165085833"/>
    <m/>
    <s v="PO Invoice"/>
    <m/>
    <s v="https://nww.einvoice-prod.sbs.nhs.uk:8179/invoicepdf/189ae1f6-62f0-5daf-a7ff-0792348a6bab"/>
    <n v="1"/>
    <n v="70"/>
    <m/>
    <s v="Planning and Business Development"/>
    <x v="1"/>
    <x v="2"/>
    <x v="1"/>
    <s v="7310 Legal / Prof Fees"/>
    <x v="0"/>
  </r>
  <r>
    <s v="E35930"/>
    <s v="7310"/>
    <s v="00000"/>
    <s v="00000"/>
    <s v="000000"/>
    <s v="Estates &amp; Facilities"/>
    <s v="Legal / Prof Fees"/>
    <s v="Default"/>
    <s v="Default"/>
    <s v="Default"/>
    <n v="1989.6"/>
    <d v="2021-03-01T00:00:00"/>
    <s v="Purchase Invoices"/>
    <s v="Payables"/>
    <s v="Journal Import 99307144:"/>
    <s v="Payables A 20643802 99307144"/>
    <s v="MAR-21 Purchase Invoices GBP"/>
    <d v="2021-03-23T00:00:00"/>
    <s v="SSCREPMAN,"/>
    <n v="26"/>
    <s v="Journal Import Created"/>
    <x v="0"/>
    <n v="491403"/>
    <d v="2021-02-25T00:00:00"/>
    <n v="165082446"/>
    <m/>
    <s v="PO Invoice"/>
    <m/>
    <s v="https://nww.einvoice-prod.sbs.nhs.uk:8179/invoicepdf/d6f0b6ed-8e44-563e-89bb-58b73a51eda4"/>
    <n v="1"/>
    <n v="995"/>
    <m/>
    <s v="Planning and Business Development"/>
    <x v="1"/>
    <x v="2"/>
    <x v="1"/>
    <s v="7310 Legal / Prof Fees"/>
    <x v="0"/>
  </r>
  <r>
    <s v="E35930"/>
    <s v="7310"/>
    <s v="00000"/>
    <s v="00000"/>
    <s v="000000"/>
    <s v="Estates &amp; Facilities"/>
    <s v="Legal / Prof Fees"/>
    <s v="Default"/>
    <s v="Default"/>
    <s v="Default"/>
    <n v="-994.8"/>
    <d v="2021-03-01T00:00:00"/>
    <s v="Purchase Invoices"/>
    <s v="Payables"/>
    <s v="Journal Import 99307144:"/>
    <s v="Payables A 20643802 99307144"/>
    <s v="MAR-21 Purchase Invoices GBP"/>
    <d v="2021-03-23T00:00:00"/>
    <s v="SSCREPMAN,"/>
    <n v="27"/>
    <s v="Journal Import Created"/>
    <x v="0"/>
    <n v="491403"/>
    <d v="2021-02-25T00:00:00"/>
    <n v="165082446"/>
    <m/>
    <s v="PO Invoice"/>
    <m/>
    <s v="https://nww.einvoice-prod.sbs.nhs.uk:8179/invoicepdf/d6f0b6ed-8e44-563e-89bb-58b73a51eda4"/>
    <n v="1"/>
    <n v="-995"/>
    <m/>
    <s v="Planning and Business Development"/>
    <x v="1"/>
    <x v="2"/>
    <x v="1"/>
    <s v="7310 Legal / Prof Fees"/>
    <x v="0"/>
  </r>
  <r>
    <s v="E35930"/>
    <s v="7310"/>
    <s v="00000"/>
    <s v="00000"/>
    <s v="000000"/>
    <s v="Estates &amp; Facilities"/>
    <s v="Legal / Prof Fees"/>
    <s v="Default"/>
    <s v="Default"/>
    <s v="Default"/>
    <n v="-985"/>
    <d v="2021-03-01T00:00:00"/>
    <s v="Receiving"/>
    <s v="Cost Management"/>
    <s v="Journal Import 98377971:"/>
    <s v="Cost Management A 20469158 98377971 2"/>
    <s v="01-MAR-2021 Receiving GBP"/>
    <d v="2021-02-26T00:00:00"/>
    <s v="SSCREPMAN,"/>
    <n v="2628"/>
    <s v="Lease of 22 Eldon Way, Paddock Wood"/>
    <x v="0"/>
    <n v="165084346"/>
    <d v="2020-12-09T00:00:00"/>
    <m/>
    <m/>
    <m/>
    <s v="LONDON-4"/>
    <m/>
    <m/>
    <m/>
    <m/>
    <s v="Planning and Business Development"/>
    <x v="1"/>
    <x v="2"/>
    <x v="1"/>
    <s v="7310 Legal / Prof Fees"/>
    <x v="0"/>
  </r>
  <r>
    <s v="E35930"/>
    <s v="7310"/>
    <s v="00000"/>
    <s v="00000"/>
    <s v="000000"/>
    <s v="Estates &amp; Facilities"/>
    <s v="Legal / Prof Fees"/>
    <s v="Default"/>
    <s v="Default"/>
    <s v="Default"/>
    <n v="-22.4"/>
    <d v="2021-03-01T00:00:00"/>
    <s v="Receiving"/>
    <s v="Cost Management"/>
    <s v="Journal Import 98377971:"/>
    <s v="Cost Management A 20469158 98377971 2"/>
    <s v="01-MAR-2021 Receiving GBP"/>
    <d v="2021-02-26T00:00:00"/>
    <s v="SSCREPMAN,"/>
    <n v="2629"/>
    <s v="Battle Ambulance Station Licence to Occupy - Invoice 476887"/>
    <x v="0"/>
    <n v="165088383"/>
    <d v="2020-11-29T00:00:00"/>
    <m/>
    <m/>
    <m/>
    <s v="LONDON-4"/>
    <m/>
    <m/>
    <m/>
    <m/>
    <s v="Planning and Business Development"/>
    <x v="1"/>
    <x v="2"/>
    <x v="1"/>
    <s v="7310 Legal / Prof Fees"/>
    <x v="0"/>
  </r>
  <r>
    <s v="E35930"/>
    <s v="7310"/>
    <s v="00000"/>
    <s v="00000"/>
    <s v="000000"/>
    <s v="Estates &amp; Facilities"/>
    <s v="Legal / Prof Fees"/>
    <s v="Default"/>
    <s v="Default"/>
    <s v="Default"/>
    <n v="-1213"/>
    <d v="2021-03-01T00:00:00"/>
    <s v="Receiving"/>
    <s v="Cost Management"/>
    <s v="Journal Import 98377971:"/>
    <s v="Cost Management A 20469158 98377971 2"/>
    <s v="01-MAR-2021 Receiving GBP"/>
    <d v="2021-02-26T00:00:00"/>
    <s v="SSCREPMAN,"/>
    <n v="2630"/>
    <s v="Reigate Fire Station - 148300 - update and budget review"/>
    <x v="0"/>
    <n v="165085833"/>
    <d v="2020-12-09T00:00:00"/>
    <m/>
    <m/>
    <m/>
    <s v="LONDON-4"/>
    <m/>
    <m/>
    <m/>
    <m/>
    <s v="Planning and Business Development"/>
    <x v="1"/>
    <x v="2"/>
    <x v="1"/>
    <s v="7310 Legal / Prof Fees"/>
    <x v="0"/>
  </r>
  <r>
    <s v="E35930"/>
    <s v="7310"/>
    <s v="00000"/>
    <s v="F8006"/>
    <s v="000000"/>
    <s v="Estates &amp; Facilities"/>
    <s v="Legal / Prof Fees"/>
    <s v="Default"/>
    <s v="Dartford"/>
    <s v="Default"/>
    <n v="2000"/>
    <d v="2021-03-01T00:00:00"/>
    <s v="Purchase Invoices"/>
    <s v="Payables"/>
    <s v="Journal Import 99098306:"/>
    <s v="Payables A 20611967 99098306"/>
    <s v="MAR-21 Purchase Invoices GBP"/>
    <d v="2021-03-17T00:00:00"/>
    <s v="SSCREPMAN,"/>
    <n v="12"/>
    <s v="Journal Import Created"/>
    <x v="55"/>
    <n v="11461"/>
    <d v="2021-02-28T00:00:00"/>
    <n v="165089649"/>
    <m/>
    <s v="PO Invoice"/>
    <m/>
    <s v="https://nww.einvoice-prod.sbs.nhs.uk:8179/invoicepdf/507637e4-c4a8-5697-b21d-e3ff451b9361"/>
    <n v="1"/>
    <n v="2000"/>
    <m/>
    <s v="Planning and Business Development"/>
    <x v="1"/>
    <x v="2"/>
    <x v="1"/>
    <s v="7310 Legal / Prof Fees"/>
    <x v="2"/>
  </r>
  <r>
    <s v="E35930"/>
    <s v="7310"/>
    <s v="00000"/>
    <s v="F8235"/>
    <s v="000000"/>
    <s v="Estates &amp; Facilities"/>
    <s v="Legal / Prof Fees"/>
    <s v="Default"/>
    <s v="Bognor South ACRP"/>
    <s v="Default"/>
    <n v="-384.8"/>
    <d v="2021-03-01T00:00:00"/>
    <s v="Receiving"/>
    <s v="Cost Management"/>
    <s v="Journal Import 98377971:"/>
    <s v="Cost Management A 20469158 98377971 2"/>
    <s v="01-MAR-2021 Receiving GBP"/>
    <d v="2021-02-26T00:00:00"/>
    <s v="SSCREPMAN,"/>
    <n v="3060"/>
    <s v="Bognor South ACRP - Lease Works for new ACRP at Bognor Fire Station"/>
    <x v="0"/>
    <n v="165064187"/>
    <d v="2018-09-27T00:00:00"/>
    <m/>
    <m/>
    <m/>
    <s v="LONDON-4"/>
    <m/>
    <m/>
    <m/>
    <m/>
    <s v="Planning and Business Development"/>
    <x v="1"/>
    <x v="2"/>
    <x v="1"/>
    <s v="7310 Legal / Prof Fees"/>
    <x v="0"/>
  </r>
  <r>
    <s v="E35930"/>
    <s v="7310"/>
    <s v="00000"/>
    <s v="00000"/>
    <s v="000000"/>
    <s v="Estates &amp; Facilities"/>
    <s v="Legal / Prof Fees"/>
    <s v="Default"/>
    <s v="Default"/>
    <s v="Default"/>
    <n v="4950"/>
    <d v="2021-04-01T00:00:00"/>
    <s v="Accrual"/>
    <s v="Spreadsheet"/>
    <s v="M01 FBP1 Accrual -"/>
    <s v="Spreadsheet A 20922584 100988870"/>
    <s v="RYD FIN CAM 2122 01 008 Accrual GBP"/>
    <d v="2021-05-07T00:00:00"/>
    <s v="RYD MCCARTHY, CAROLE"/>
    <n v="63"/>
    <s v="7310;LAKERS LLP;Accrue Estates Legal Costs M01 Apr-21"/>
    <x v="437"/>
    <m/>
    <d v="2021-05-06T00:00:00"/>
    <m/>
    <s v="7310;LAKERS LLP;Accrue Estates Legal Costs M01 Apr-21"/>
    <m/>
    <m/>
    <m/>
    <m/>
    <m/>
    <m/>
    <s v="Planning and Business Development"/>
    <x v="1"/>
    <x v="3"/>
    <x v="1"/>
    <s v="7310 Legal / Prof Fees"/>
    <x v="1"/>
  </r>
  <r>
    <s v="E35930"/>
    <s v="7310"/>
    <s v="00000"/>
    <s v="00000"/>
    <s v="000000"/>
    <s v="Estates &amp; Facilities"/>
    <s v="Legal / Prof Fees"/>
    <s v="Default"/>
    <s v="Default"/>
    <s v="Default"/>
    <n v="-5273"/>
    <d v="2021-04-01T00:00:00"/>
    <s v="Accrual"/>
    <s v="Spreadsheet"/>
    <s v="Reverses &quot;RYD FIN CAM 2021 12 003 Accrual GBP&quot; journal entry of &quot;Spreadsheet A 20735494 99845921&quot; batch from &quot;MAR-21&quot;."/>
    <s v="Reverses &quot;RYD FIN CAM 2021 12 003 Accrual GBP&quot;15-APR-21 17:42:58 - 100180492"/>
    <s v="Reverses &quot;RYD FIN CAM 2021 12 003 Accrual GBP&quot;15-APR-21 17:42:58"/>
    <d v="2021-04-15T00:00:00"/>
    <s v="SSCREPMAN,"/>
    <n v="43"/>
    <s v="7310;LAKERS LLP;Accrue Estates Legal Costs M12 Mar-21"/>
    <x v="438"/>
    <m/>
    <d v="2021-04-15T00:00:00"/>
    <m/>
    <s v="7310;LAKERS LLP;Accrue Estates Legal Costs M12 Mar-21"/>
    <m/>
    <m/>
    <m/>
    <m/>
    <m/>
    <m/>
    <s v="Planning and Business Development"/>
    <x v="1"/>
    <x v="3"/>
    <x v="1"/>
    <s v="7310 Legal / Prof Fees"/>
    <x v="1"/>
  </r>
  <r>
    <s v="E35930"/>
    <s v="7310"/>
    <s v="00000"/>
    <s v="00000"/>
    <s v="000000"/>
    <s v="Estates &amp; Facilities"/>
    <s v="Legal / Prof Fees"/>
    <s v="Default"/>
    <s v="Default"/>
    <s v="Default"/>
    <n v="4950"/>
    <d v="2021-04-01T00:00:00"/>
    <s v="Adjustment"/>
    <s v="Spreadsheet"/>
    <s v="M01 FBP1 Adjustment - Estates"/>
    <s v="Spreadsheet A 20922541 100988654"/>
    <s v="RYD FIN CAM 2122 01 009 Adjustment GBP"/>
    <d v="2021-05-07T00:00:00"/>
    <s v="RYD MCCARTHY, CAROLE"/>
    <n v="27"/>
    <s v="7310;2020-21 Invoice MOVE TO PY CODE;LAKERS LLP;987;https://nww.einvoice-prod.sbs.nhs.uk:8179/invoicepdf/3de40f5f-86b0-5f14-af75-ba4e50e3aa2d"/>
    <x v="439"/>
    <m/>
    <d v="2021-05-06T00:00:00"/>
    <m/>
    <s v="7310;2020-21 Invoice MOVE TO PY CODE;LAKERS LLP;987;"/>
    <m/>
    <m/>
    <s v="https://nww.einvoice-prod.sbs.nhs.uk:8179/invoicepdf/3de40f5f-86b0-5f14-af75-ba4e50e3aa2d"/>
    <m/>
    <m/>
    <m/>
    <s v="Planning and Business Development"/>
    <x v="1"/>
    <x v="3"/>
    <x v="1"/>
    <s v="7310 Legal / Prof Fees"/>
    <x v="1"/>
  </r>
  <r>
    <s v="E35930"/>
    <s v="7310"/>
    <s v="00000"/>
    <s v="00000"/>
    <s v="000000"/>
    <s v="Estates &amp; Facilities"/>
    <s v="Legal / Prof Fees"/>
    <s v="Default"/>
    <s v="Default"/>
    <s v="Default"/>
    <n v="-9900"/>
    <d v="2021-04-01T00:00:00"/>
    <s v="Adjustment"/>
    <s v="Spreadsheet"/>
    <s v="M01 FBP1 Adjustment - Estates"/>
    <s v="Spreadsheet A 20922541 100988654"/>
    <s v="RYD FIN CAM 2122 01 009 Adjustment GBP"/>
    <d v="2021-05-07T00:00:00"/>
    <s v="RYD MCCARTHY, CAROLE"/>
    <n v="28"/>
    <s v="7310;2020-21 Invoice MOVE TO PY CODE;LAKERS LLP;987;https://nww.einvoice-prod.sbs.nhs.uk:8179/invoicepdf/3de40f5f-86b0-5f14-af75-ba4e50e3aa2d"/>
    <x v="439"/>
    <m/>
    <d v="2021-05-06T00:00:00"/>
    <m/>
    <s v="7310;2020-21 Invoice MOVE TO PY CODE;LAKERS LLP;987;"/>
    <m/>
    <m/>
    <s v="https://nww.einvoice-prod.sbs.nhs.uk:8179/invoicepdf/3de40f5f-86b0-5f14-af75-ba4e50e3aa2d"/>
    <m/>
    <m/>
    <m/>
    <s v="Planning and Business Development"/>
    <x v="1"/>
    <x v="3"/>
    <x v="1"/>
    <s v="7310 Legal / Prof Fees"/>
    <x v="1"/>
  </r>
  <r>
    <s v="E35930"/>
    <s v="7310"/>
    <s v="00000"/>
    <s v="00000"/>
    <s v="000000"/>
    <s v="Estates &amp; Facilities"/>
    <s v="Legal / Prof Fees"/>
    <s v="Default"/>
    <s v="Default"/>
    <s v="Default"/>
    <n v="11.88"/>
    <d v="2021-04-01T00:00:00"/>
    <s v="Adjustment"/>
    <s v="Spreadsheet"/>
    <s v="SBS RYD MAR-21 VAT ADJUST MENT JOURNAL"/>
    <s v="Spreadsheet A 20856800 100578181"/>
    <s v="SBS RYD MAR-21 VAT ADJUST MENT JOURNAL Adjustment GBP"/>
    <d v="2021-04-26T00:00:00"/>
    <s v="SSC BLATTI, FRANCESCO"/>
    <n v="945"/>
    <s v="TNT UK LTD-6053046-0-http://nww.docserv.wyss.nhs.uk/synergyiim/dist/?val=3558202_14228683_20210224091514"/>
    <x v="440"/>
    <m/>
    <d v="2021-04-26T00:00:00"/>
    <m/>
    <s v="TNT UK LTD-6053046-0-"/>
    <m/>
    <m/>
    <s v="http://nww.docserv.wyss.nhs.uk/synergyiim/dist/?val=3558202_14228683_20210224091514"/>
    <m/>
    <m/>
    <m/>
    <s v="Planning and Business Development"/>
    <x v="1"/>
    <x v="3"/>
    <x v="1"/>
    <s v="7310 Legal / Prof Fees"/>
    <x v="1"/>
  </r>
  <r>
    <s v="E35930"/>
    <s v="7310"/>
    <s v="00000"/>
    <s v="00000"/>
    <s v="000000"/>
    <s v="Estates &amp; Facilities"/>
    <s v="Legal / Prof Fees"/>
    <s v="Default"/>
    <s v="Default"/>
    <s v="Default"/>
    <n v="36.67"/>
    <d v="2021-04-01T00:00:00"/>
    <s v="Adjustment"/>
    <s v="Spreadsheet"/>
    <s v="SBS RYD MAR-21 VAT ADJUST MENT JOURNAL"/>
    <s v="Spreadsheet A 20856800 100578181"/>
    <s v="SBS RYD MAR-21 VAT ADJUST MENT JOURNAL Adjustment GBP"/>
    <d v="2021-04-26T00:00:00"/>
    <s v="SSC BLATTI, FRANCESCO"/>
    <n v="946"/>
    <s v="TNT UK LTD-5482572-0-http://nww.docserv.wyss.nhs.uk/synergyiim/dist/?val=3558202_14228684_20210224091514"/>
    <x v="440"/>
    <m/>
    <d v="2021-04-26T00:00:00"/>
    <m/>
    <s v="TNT UK LTD-5482572-0-"/>
    <m/>
    <m/>
    <s v="http://nww.docserv.wyss.nhs.uk/synergyiim/dist/?val=3558202_14228684_20210224091514"/>
    <m/>
    <m/>
    <m/>
    <s v="Planning and Business Development"/>
    <x v="1"/>
    <x v="3"/>
    <x v="1"/>
    <s v="7310 Legal / Prof Fees"/>
    <x v="1"/>
  </r>
  <r>
    <s v="E35930"/>
    <s v="7310"/>
    <s v="00000"/>
    <s v="00000"/>
    <s v="000000"/>
    <s v="Estates &amp; Facilities"/>
    <s v="Legal / Prof Fees"/>
    <s v="Default"/>
    <s v="Default"/>
    <s v="Default"/>
    <n v="1080"/>
    <d v="2021-04-01T00:00:00"/>
    <s v="Purchase Invoices"/>
    <s v="Payables"/>
    <s v="Journal Import 100629758:"/>
    <s v="Payables A 20862760 100629758"/>
    <s v="APR-21 Purchase Invoices GBP"/>
    <d v="2021-04-27T00:00:00"/>
    <s v="SSCREPMAN,"/>
    <n v="33"/>
    <s v="Journal Import Created"/>
    <x v="366"/>
    <n v="10256"/>
    <d v="2021-04-21T00:00:00"/>
    <n v="165091435"/>
    <m/>
    <s v="PO Invoice"/>
    <m/>
    <s v="http://nww.docserv.wyss.nhs.uk/synergyiim/dist/?val=3845040_14773713_20210422140838"/>
    <n v="1"/>
    <n v="540"/>
    <m/>
    <s v="Planning and Business Development"/>
    <x v="1"/>
    <x v="3"/>
    <x v="1"/>
    <s v="7310 Legal / Prof Fees"/>
    <x v="1"/>
  </r>
  <r>
    <s v="E35930"/>
    <s v="7310"/>
    <s v="00000"/>
    <s v="00000"/>
    <s v="000000"/>
    <s v="Estates &amp; Facilities"/>
    <s v="Legal / Prof Fees"/>
    <s v="Default"/>
    <s v="Default"/>
    <s v="Default"/>
    <n v="-540"/>
    <d v="2021-04-01T00:00:00"/>
    <s v="Purchase Invoices"/>
    <s v="Payables"/>
    <s v="Journal Import 100629758:"/>
    <s v="Payables A 20862760 100629758"/>
    <s v="APR-21 Purchase Invoices GBP"/>
    <d v="2021-04-27T00:00:00"/>
    <s v="SSCREPMAN,"/>
    <n v="34"/>
    <s v="Journal Import Created"/>
    <x v="366"/>
    <n v="10256"/>
    <d v="2021-04-21T00:00:00"/>
    <n v="165091435"/>
    <m/>
    <s v="PO Invoice"/>
    <m/>
    <s v="http://nww.docserv.wyss.nhs.uk/synergyiim/dist/?val=3845040_14773713_20210422140838"/>
    <n v="1"/>
    <n v="-540"/>
    <m/>
    <s v="Planning and Business Development"/>
    <x v="1"/>
    <x v="3"/>
    <x v="1"/>
    <s v="7310 Legal / Prof Fees"/>
    <x v="1"/>
  </r>
  <r>
    <s v="E35930"/>
    <s v="7310"/>
    <s v="00000"/>
    <s v="00000"/>
    <s v="000000"/>
    <s v="Estates &amp; Facilities"/>
    <s v="Legal / Prof Fees"/>
    <s v="Default"/>
    <s v="Default"/>
    <s v="Default"/>
    <n v="208"/>
    <d v="2021-04-01T00:00:00"/>
    <s v="Purchase Invoices"/>
    <s v="Payables"/>
    <s v="Journal Import 100634034:"/>
    <s v="Payables A 20860907 100634034"/>
    <s v="APR-21 Purchase Invoices GBP"/>
    <d v="2021-04-27T00:00:00"/>
    <s v="SSCREPMAN,"/>
    <n v="13"/>
    <s v="Journal Import Created"/>
    <x v="0"/>
    <n v="497182"/>
    <d v="2021-04-21T00:00:00"/>
    <n v="165091567"/>
    <m/>
    <s v="PO Invoice"/>
    <m/>
    <s v="https://nww.einvoice-prod.sbs.nhs.uk:8179/invoicepdf/e0cd6960-bc00-5428-bdd3-162e6784777f"/>
    <n v="1"/>
    <n v="208"/>
    <m/>
    <s v="Planning and Business Development"/>
    <x v="1"/>
    <x v="3"/>
    <x v="1"/>
    <s v="7310 Legal / Prof Fees"/>
    <x v="0"/>
  </r>
  <r>
    <s v="E35930"/>
    <s v="7310"/>
    <s v="00000"/>
    <s v="00000"/>
    <s v="000000"/>
    <s v="Estates &amp; Facilities"/>
    <s v="Legal / Prof Fees"/>
    <s v="Default"/>
    <s v="Default"/>
    <s v="Default"/>
    <n v="56.2"/>
    <d v="2021-04-01T00:00:00"/>
    <s v="Purchase Invoices"/>
    <s v="Payables"/>
    <s v="Journal Import 100634034:"/>
    <s v="Payables A 20860907 100634034"/>
    <s v="APR-21 Purchase Invoices GBP"/>
    <d v="2021-04-27T00:00:00"/>
    <s v="SSCREPMAN,"/>
    <n v="13"/>
    <s v="Journal Import Created"/>
    <x v="0"/>
    <n v="497225"/>
    <d v="2021-04-26T00:00:00"/>
    <n v="165091568"/>
    <m/>
    <s v="PO Invoice"/>
    <m/>
    <s v="https://nww.einvoice-prod.sbs.nhs.uk:8179/invoicepdf/9a94ac69-f0b9-5f27-8a0f-517b20331f87"/>
    <n v="1"/>
    <n v="56"/>
    <m/>
    <s v="Planning and Business Development"/>
    <x v="1"/>
    <x v="3"/>
    <x v="1"/>
    <s v="7310 Legal / Prof Fees"/>
    <x v="0"/>
  </r>
  <r>
    <s v="E35930"/>
    <s v="7310"/>
    <s v="00000"/>
    <s v="00000"/>
    <s v="000000"/>
    <s v="Estates &amp; Facilities"/>
    <s v="Legal / Prof Fees"/>
    <s v="Default"/>
    <s v="Default"/>
    <s v="Default"/>
    <n v="66.400000000000006"/>
    <d v="2021-04-01T00:00:00"/>
    <s v="Purchase Invoices"/>
    <s v="Payables"/>
    <s v="Journal Import 100634034:"/>
    <s v="Payables A 20860907 100634034"/>
    <s v="APR-21 Purchase Invoices GBP"/>
    <d v="2021-04-27T00:00:00"/>
    <s v="SSCREPMAN,"/>
    <n v="13"/>
    <s v="Journal Import Created"/>
    <x v="0"/>
    <n v="497360"/>
    <d v="2021-04-23T00:00:00"/>
    <n v="165091564"/>
    <m/>
    <s v="PO Invoice"/>
    <m/>
    <s v="https://nww.einvoice-prod.sbs.nhs.uk:8179/invoicepdf/69a3d5b6-5094-58de-998b-f3d2720bbe76"/>
    <n v="1"/>
    <n v="66"/>
    <m/>
    <s v="Planning and Business Development"/>
    <x v="1"/>
    <x v="3"/>
    <x v="1"/>
    <s v="7310 Legal / Prof Fees"/>
    <x v="0"/>
  </r>
  <r>
    <s v="E35930"/>
    <s v="7310"/>
    <s v="00000"/>
    <s v="00000"/>
    <s v="000000"/>
    <s v="Estates &amp; Facilities"/>
    <s v="Legal / Prof Fees"/>
    <s v="Default"/>
    <s v="Default"/>
    <s v="Default"/>
    <n v="229"/>
    <d v="2021-04-01T00:00:00"/>
    <s v="Purchase Invoices"/>
    <s v="Payables"/>
    <s v="Journal Import 100634034:"/>
    <s v="Payables A 20860907 100634034"/>
    <s v="APR-21 Purchase Invoices GBP"/>
    <d v="2021-04-27T00:00:00"/>
    <s v="SSCREPMAN,"/>
    <n v="13"/>
    <s v="Journal Import Created"/>
    <x v="0"/>
    <n v="497361"/>
    <d v="2021-04-23T00:00:00"/>
    <n v="165091565"/>
    <m/>
    <s v="PO Invoice"/>
    <m/>
    <s v="https://nww.einvoice-prod.sbs.nhs.uk:8179/invoicepdf/afdeca0a-91d5-5d5e-ae3d-5a7eebaaf50d"/>
    <n v="1"/>
    <n v="229"/>
    <m/>
    <s v="Planning and Business Development"/>
    <x v="1"/>
    <x v="3"/>
    <x v="1"/>
    <s v="7310 Legal / Prof Fees"/>
    <x v="0"/>
  </r>
  <r>
    <s v="E35930"/>
    <s v="7310"/>
    <s v="00000"/>
    <s v="00000"/>
    <s v="000000"/>
    <s v="Estates &amp; Facilities"/>
    <s v="Legal / Prof Fees"/>
    <s v="Default"/>
    <s v="Default"/>
    <s v="Default"/>
    <n v="75"/>
    <d v="2021-04-01T00:00:00"/>
    <s v="Purchase Invoices"/>
    <s v="Payables"/>
    <s v="Journal Import 100634034:"/>
    <s v="Payables A 20860907 100634034"/>
    <s v="APR-21 Purchase Invoices GBP"/>
    <d v="2021-04-27T00:00:00"/>
    <s v="SSCREPMAN,"/>
    <n v="13"/>
    <s v="Journal Import Created"/>
    <x v="0"/>
    <n v="497362"/>
    <d v="2021-04-23T00:00:00"/>
    <n v="165091566"/>
    <m/>
    <s v="PO Invoice"/>
    <m/>
    <s v="https://nww.einvoice-prod.sbs.nhs.uk:8179/invoicepdf/0bf9c0c3-9cfd-55f6-9950-d3e27b581a07"/>
    <n v="1"/>
    <n v="75"/>
    <m/>
    <s v="Planning and Business Development"/>
    <x v="1"/>
    <x v="3"/>
    <x v="1"/>
    <s v="7310 Legal / Prof Fees"/>
    <x v="0"/>
  </r>
  <r>
    <s v="E35930"/>
    <s v="7310"/>
    <s v="00000"/>
    <s v="00000"/>
    <s v="000000"/>
    <s v="Estates &amp; Facilities"/>
    <s v="Legal / Prof Fees"/>
    <s v="Default"/>
    <s v="Default"/>
    <s v="Default"/>
    <n v="41.2"/>
    <d v="2021-04-01T00:00:00"/>
    <s v="Purchase Invoices"/>
    <s v="Payables"/>
    <s v="Journal Import 100717600:"/>
    <s v="Payables A 20873007 100717600"/>
    <s v="APR-21 Purchase Invoices GBP"/>
    <d v="2021-04-29T00:00:00"/>
    <s v="SSCREPMAN,"/>
    <n v="26"/>
    <s v="Journal Import Created"/>
    <x v="0"/>
    <n v="497225"/>
    <d v="2021-04-26T00:00:00"/>
    <n v="165091568"/>
    <m/>
    <s v="PO Invoice"/>
    <m/>
    <s v="https://nww.einvoice-prod.sbs.nhs.uk:8179/invoicepdf/9a94ac69-f0b9-5f27-8a0f-517b20331f87"/>
    <n v="1"/>
    <n v="41"/>
    <m/>
    <s v="Planning and Business Development"/>
    <x v="1"/>
    <x v="3"/>
    <x v="1"/>
    <s v="7310 Legal / Prof Fees"/>
    <x v="0"/>
  </r>
  <r>
    <s v="E35930"/>
    <s v="7310"/>
    <s v="00000"/>
    <s v="00000"/>
    <s v="000000"/>
    <s v="Estates &amp; Facilities"/>
    <s v="Legal / Prof Fees"/>
    <s v="Default"/>
    <s v="Default"/>
    <s v="Default"/>
    <n v="15"/>
    <d v="2021-04-01T00:00:00"/>
    <s v="Purchase Invoices"/>
    <s v="Payables"/>
    <s v="Journal Import 100717600:"/>
    <s v="Payables A 20873007 100717600"/>
    <s v="APR-21 Purchase Invoices GBP"/>
    <d v="2021-04-29T00:00:00"/>
    <s v="SSCREPMAN,"/>
    <n v="26"/>
    <s v="Journal Import Created"/>
    <x v="0"/>
    <n v="497225"/>
    <d v="2021-04-26T00:00:00"/>
    <n v="165091568"/>
    <m/>
    <s v="PO Invoice"/>
    <m/>
    <s v="https://nww.einvoice-prod.sbs.nhs.uk:8179/invoicepdf/9a94ac69-f0b9-5f27-8a0f-517b20331f87"/>
    <m/>
    <m/>
    <m/>
    <s v="Planning and Business Development"/>
    <x v="1"/>
    <x v="3"/>
    <x v="1"/>
    <s v="7310 Legal / Prof Fees"/>
    <x v="0"/>
  </r>
  <r>
    <s v="E35930"/>
    <s v="7310"/>
    <s v="00000"/>
    <s v="00000"/>
    <s v="000000"/>
    <s v="Estates &amp; Facilities"/>
    <s v="Legal / Prof Fees"/>
    <s v="Default"/>
    <s v="Default"/>
    <s v="Default"/>
    <n v="-56.2"/>
    <d v="2021-04-01T00:00:00"/>
    <s v="Purchase Invoices"/>
    <s v="Payables"/>
    <s v="Journal Import 100717600:"/>
    <s v="Payables A 20873007 100717600"/>
    <s v="APR-21 Purchase Invoices GBP"/>
    <d v="2021-04-29T00:00:00"/>
    <s v="SSCREPMAN,"/>
    <n v="27"/>
    <s v="Journal Import Created"/>
    <x v="0"/>
    <n v="497225"/>
    <d v="2021-04-26T00:00:00"/>
    <n v="165091568"/>
    <m/>
    <s v="PO Invoice"/>
    <m/>
    <s v="https://nww.einvoice-prod.sbs.nhs.uk:8179/invoicepdf/9a94ac69-f0b9-5f27-8a0f-517b20331f87"/>
    <n v="1"/>
    <n v="-56"/>
    <m/>
    <s v="Planning and Business Development"/>
    <x v="1"/>
    <x v="3"/>
    <x v="1"/>
    <s v="7310 Legal / Prof Fees"/>
    <x v="0"/>
  </r>
  <r>
    <s v="E35930"/>
    <s v="7310"/>
    <s v="00000"/>
    <s v="00000"/>
    <s v="000000"/>
    <s v="Estates &amp; Facilities"/>
    <s v="Legal / Prof Fees"/>
    <s v="Default"/>
    <s v="Default"/>
    <s v="Default"/>
    <n v="9900"/>
    <d v="2021-04-01T00:00:00"/>
    <s v="Purchase Invoices"/>
    <s v="Payables"/>
    <s v="Journal Import 100754003:"/>
    <s v="Payables A 20880873 100754003"/>
    <s v="APR-21 Purchase Invoices GBP"/>
    <d v="2021-04-30T00:00:00"/>
    <s v="SSCREPMAN,"/>
    <n v="29"/>
    <s v="Journal Import Created"/>
    <x v="365"/>
    <n v="987"/>
    <d v="2021-04-29T00:00:00"/>
    <n v="165082825"/>
    <m/>
    <s v="PO Invoice"/>
    <m/>
    <s v="https://nww.einvoice-prod.sbs.nhs.uk:8179/invoicepdf/3de40f5f-86b0-5f14-af75-ba4e50e3aa2d"/>
    <n v="1"/>
    <n v="4950"/>
    <m/>
    <s v="Planning and Business Development"/>
    <x v="1"/>
    <x v="3"/>
    <x v="1"/>
    <s v="7310 Legal / Prof Fees"/>
    <x v="0"/>
  </r>
  <r>
    <s v="E35930"/>
    <s v="7310"/>
    <s v="00000"/>
    <s v="00000"/>
    <s v="000000"/>
    <s v="Estates &amp; Facilities"/>
    <s v="Legal / Prof Fees"/>
    <s v="Default"/>
    <s v="Default"/>
    <s v="Default"/>
    <n v="-4950"/>
    <d v="2021-04-01T00:00:00"/>
    <s v="Purchase Invoices"/>
    <s v="Payables"/>
    <s v="Journal Import 100754003:"/>
    <s v="Payables A 20880873 100754003"/>
    <s v="APR-21 Purchase Invoices GBP"/>
    <d v="2021-04-30T00:00:00"/>
    <s v="SSCREPMAN,"/>
    <n v="30"/>
    <s v="Journal Import Created"/>
    <x v="365"/>
    <n v="987"/>
    <d v="2021-04-29T00:00:00"/>
    <n v="165082825"/>
    <m/>
    <s v="PO Invoice"/>
    <m/>
    <s v="https://nww.einvoice-prod.sbs.nhs.uk:8179/invoicepdf/3de40f5f-86b0-5f14-af75-ba4e50e3aa2d"/>
    <n v="1"/>
    <n v="-4950"/>
    <m/>
    <s v="Planning and Business Development"/>
    <x v="1"/>
    <x v="3"/>
    <x v="1"/>
    <s v="7310 Legal / Prof Fees"/>
    <x v="0"/>
  </r>
  <r>
    <s v="E35930"/>
    <s v="7310"/>
    <s v="00000"/>
    <s v="00000"/>
    <s v="000000"/>
    <s v="Estates &amp; Facilities"/>
    <s v="Legal / Prof Fees"/>
    <s v="Default"/>
    <s v="Default"/>
    <s v="Default"/>
    <n v="257"/>
    <d v="2021-04-01T00:00:00"/>
    <s v="Purchase Invoices"/>
    <s v="Payables"/>
    <s v="Journal Import 99944650:"/>
    <s v="Payables A 20755840 99944650"/>
    <s v="APR-21 Purchase Invoices GBP"/>
    <d v="2021-04-09T00:00:00"/>
    <s v="SSCREPMAN,"/>
    <n v="30"/>
    <s v="Journal Import Created"/>
    <x v="0"/>
    <s v="444507V2"/>
    <d v="2019-11-17T00:00:00"/>
    <n v="165091296"/>
    <m/>
    <s v="PO Invoice"/>
    <m/>
    <s v="https://nww.einvoice-prod.sbs.nhs.uk:8179/invoicepdf/4d8e0e7f-7e7a-5f32-bddc-1ef6705ebcc3"/>
    <n v="1"/>
    <n v="257"/>
    <m/>
    <s v="Planning and Business Development"/>
    <x v="1"/>
    <x v="3"/>
    <x v="1"/>
    <s v="7310 Legal / Prof Fees"/>
    <x v="0"/>
  </r>
  <r>
    <s v="E35930"/>
    <s v="7310"/>
    <s v="00000"/>
    <s v="00000"/>
    <s v="000000"/>
    <s v="Estates &amp; Facilities"/>
    <s v="Legal / Prof Fees"/>
    <s v="Default"/>
    <s v="Default"/>
    <s v="Default"/>
    <n v="1250"/>
    <d v="2021-04-01T00:00:00"/>
    <s v="Receiving"/>
    <s v="Cost Management"/>
    <s v="Journal Import 100766410:"/>
    <s v="Cost Management A 20880343 100766410"/>
    <s v="30-APR-2021 Receiving GBP"/>
    <d v="2021-04-30T00:00:00"/>
    <s v="SSCREPMAN,"/>
    <n v="2641"/>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2700"/>
    <d v="2021-04-01T00:00:00"/>
    <s v="Trust Local Payments"/>
    <s v="Local Payments"/>
    <s v="Created from Manual Payment Process"/>
    <s v="Manual Payment Local Payments A 3805738 99788489"/>
    <s v="Manual Payment Trust Local Payments GBP"/>
    <d v="2021-04-06T00:00:00"/>
    <s v="SSCREPMAN,"/>
    <n v="2"/>
    <s v="373516 - Capsticks LLP through Payment Request Number: 174987"/>
    <x v="441"/>
    <n v="174987"/>
    <d v="2021-04-06T00:00:00"/>
    <m/>
    <s v="REF: SAS3196 - Lease renewal fee for Epsom Ambulance Station"/>
    <s v="FASTER PAYMENT - SALARIES"/>
    <s v="RYDRWAQAR"/>
    <m/>
    <m/>
    <m/>
    <m/>
    <s v="Planning and Business Development"/>
    <x v="1"/>
    <x v="3"/>
    <x v="1"/>
    <s v="7310 Legal / Prof Fees"/>
    <x v="0"/>
  </r>
  <r>
    <s v="E35930"/>
    <s v="7310"/>
    <s v="00000"/>
    <s v="F8054"/>
    <s v="000000"/>
    <s v="Estates &amp; Facilities"/>
    <s v="Legal / Prof Fees"/>
    <s v="Default"/>
    <s v="Epsom"/>
    <s v="Default"/>
    <n v="398.5"/>
    <d v="2021-04-01T00:00:00"/>
    <s v="Purchase Invoices"/>
    <s v="Payables"/>
    <s v="Journal Import 100634034:"/>
    <s v="Payables A 20860907 100634034"/>
    <s v="APR-21 Purchase Invoices GBP"/>
    <d v="2021-04-27T00:00:00"/>
    <s v="SSCREPMAN,"/>
    <n v="18"/>
    <s v="Journal Import Created"/>
    <x v="0"/>
    <n v="497232"/>
    <d v="2021-04-21T00:00:00"/>
    <n v="165091569"/>
    <m/>
    <s v="PO Invoice"/>
    <m/>
    <s v="https://nww.einvoice-prod.sbs.nhs.uk:8179/invoicepdf/f5330ea3-d983-5e82-918f-4ada5ffc6ac2"/>
    <n v="1"/>
    <n v="399"/>
    <m/>
    <s v="Planning and Business Development"/>
    <x v="1"/>
    <x v="3"/>
    <x v="1"/>
    <s v="7310 Legal / Prof Fees"/>
    <x v="0"/>
  </r>
  <r>
    <s v="E35930"/>
    <s v="7310"/>
    <s v="00000"/>
    <s v="00000"/>
    <s v="000000"/>
    <s v="Estates &amp; Facilities"/>
    <s v="Legal / Prof Fees"/>
    <s v="Default"/>
    <s v="Default"/>
    <s v="Default"/>
    <n v="4950"/>
    <d v="2021-05-01T00:00:00"/>
    <s v="Accrual"/>
    <s v="Spreadsheet"/>
    <s v="M02 FBP1 Accrual - Estates"/>
    <s v="Spreadsheet A 21080340 102045856"/>
    <s v="RYD FIN CAM 2122 02 007 Accrual GBP"/>
    <d v="2021-06-04T00:00:00"/>
    <s v="RYD MCCARTHY, CAROLE"/>
    <n v="57"/>
    <s v="7310;LAKERS LLP;Accrue Estates Legal Costs M02 May-21"/>
    <x v="442"/>
    <m/>
    <d v="2021-06-03T00:00:00"/>
    <m/>
    <s v="7310;LAKERS LLP;Accrue Estates Legal Costs M02 May-21"/>
    <m/>
    <m/>
    <m/>
    <m/>
    <m/>
    <m/>
    <s v="Planning and Business Development"/>
    <x v="1"/>
    <x v="3"/>
    <x v="1"/>
    <s v="7310 Legal / Prof Fees"/>
    <x v="1"/>
  </r>
  <r>
    <s v="E35930"/>
    <s v="7310"/>
    <s v="00000"/>
    <s v="00000"/>
    <s v="000000"/>
    <s v="Estates &amp; Facilities"/>
    <s v="Legal / Prof Fees"/>
    <s v="Default"/>
    <s v="Default"/>
    <s v="Default"/>
    <n v="-4950"/>
    <d v="2021-05-01T00:00:00"/>
    <s v="Accrual"/>
    <s v="Spreadsheet"/>
    <s v="Reverses &quot;RYD FIN CAM 2122 01 008 Accrual GBP&quot; journal entry of &quot;Spreadsheet A 20922584 100988870&quot; batch from &quot;APR-21&quot;."/>
    <s v="Reverses &quot;RYD FIN CAM 2122 01 008 Accrual GBP&quot;12-MAY-21 17:58:12 - 101220989"/>
    <s v="Reverses &quot;RYD FIN CAM 2122 01 008 Accrual GBP&quot;12-MAY-21 17:58:12"/>
    <d v="2021-05-12T00:00:00"/>
    <s v="SSCREPMAN,"/>
    <n v="63"/>
    <s v="7310;LAKERS LLP;Accrue Estates Legal Costs M01 Apr-21"/>
    <x v="443"/>
    <m/>
    <d v="2021-05-12T00:00:00"/>
    <m/>
    <s v="7310;LAKERS LLP;Accrue Estates Legal Costs M01 Apr-21"/>
    <m/>
    <m/>
    <m/>
    <m/>
    <m/>
    <m/>
    <s v="Planning and Business Development"/>
    <x v="1"/>
    <x v="3"/>
    <x v="1"/>
    <s v="7310 Legal / Prof Fees"/>
    <x v="1"/>
  </r>
  <r>
    <s v="E35930"/>
    <s v="7310"/>
    <s v="00000"/>
    <s v="00000"/>
    <s v="000000"/>
    <s v="Estates &amp; Facilities"/>
    <s v="Legal / Prof Fees"/>
    <s v="Default"/>
    <s v="Default"/>
    <s v="Default"/>
    <n v="-257"/>
    <d v="2021-05-01T00:00:00"/>
    <s v="Adjustment"/>
    <s v="Spreadsheet"/>
    <s v="M02 FBP1 Adjustment - Estates"/>
    <s v="Spreadsheet A 21080957 102045925"/>
    <s v="RYD FIN CAM 2122 02 008 Adjustment GBP"/>
    <d v="2021-06-04T00:00:00"/>
    <s v="RYD MCCARTHY, CAROLE"/>
    <n v="14"/>
    <s v="7310;2020-21 Invoice MOVE TO PY CODE;CAPSTICKS SOLICITORS;444507V2;https://nww.einvoice-prod.sbs.nhs.uk:8179/invoicepdf/4d8e0e7f-7e7a-5f32-bddc-1ef6705ebcc3"/>
    <x v="444"/>
    <m/>
    <d v="2021-06-03T00:00:00"/>
    <m/>
    <s v="7310;2020-21 Invoice MOVE TO PY CODE;CAPSTICKS SOLICITORS;444507V2;"/>
    <m/>
    <m/>
    <s v="https://nww.einvoice-prod.sbs.nhs.uk:8179/invoicepdf/4d8e0e7f-7e7a-5f32-bddc-1ef6705ebcc3"/>
    <m/>
    <m/>
    <m/>
    <s v="Planning and Business Development"/>
    <x v="1"/>
    <x v="3"/>
    <x v="1"/>
    <s v="7310 Legal / Prof Fees"/>
    <x v="1"/>
  </r>
  <r>
    <s v="E35930"/>
    <s v="7310"/>
    <s v="00000"/>
    <s v="00000"/>
    <s v="000000"/>
    <s v="Estates &amp; Facilities"/>
    <s v="Legal / Prof Fees"/>
    <s v="Default"/>
    <s v="Default"/>
    <s v="Default"/>
    <n v="-742.5"/>
    <d v="2021-05-01T00:00:00"/>
    <s v="Adjustment"/>
    <s v="Spreadsheet"/>
    <s v="M02 FBP1 Adjustment - Estates"/>
    <s v="Spreadsheet A 21080957 102045925"/>
    <s v="RYD FIN CAM 2122 02 008 Adjustment GBP"/>
    <d v="2021-06-04T00:00:00"/>
    <s v="RYD MCCARTHY, CAROLE"/>
    <n v="15"/>
    <s v="7310;2020-21 Invoice MOVE TO PY CODE;FLUDE COMMERCIAL;10149;http://nww.docserv.wyss.nhs.uk/synergyiim/dist/?val=3882858_14945367_20210512155747"/>
    <x v="444"/>
    <m/>
    <d v="2021-06-03T00:00:00"/>
    <m/>
    <s v="7310;2020-21 Invoice MOVE TO PY CODE;FLUDE COMMERCIAL;10149;"/>
    <m/>
    <m/>
    <s v="http://nww.docserv.wyss.nhs.uk/synergyiim/dist/?val=3882858_14945367_20210512155747"/>
    <m/>
    <m/>
    <m/>
    <s v="Planning and Business Development"/>
    <x v="1"/>
    <x v="3"/>
    <x v="1"/>
    <s v="7310 Legal / Prof Fees"/>
    <x v="1"/>
  </r>
  <r>
    <s v="E35930"/>
    <s v="7310"/>
    <s v="00000"/>
    <s v="00000"/>
    <s v="000000"/>
    <s v="Estates &amp; Facilities"/>
    <s v="Legal / Prof Fees"/>
    <s v="Default"/>
    <s v="Default"/>
    <s v="Default"/>
    <n v="51.4"/>
    <d v="2021-05-01T00:00:00"/>
    <s v="Adjustment"/>
    <s v="Spreadsheet"/>
    <s v="SBS RYD APR-21 VAT ADJUSTMENT JOURNAL"/>
    <s v="Spreadsheet A 21061182 101932541"/>
    <s v="SBS RYD APR-21 VAT ADJUSTMENT JOURNAL Adjustment GBP"/>
    <d v="2021-06-01T00:00:00"/>
    <s v="SSC BLATTI, FRANCESCO"/>
    <n v="753"/>
    <s v="CAPSTICKS SOLICITORS-444507V2-0-https://nww.einvoice-prod.sbs.nhs.uk:8179/invoicepdf/4d8e0e7f-7e7a-5f32-bddc-1ef6705ebcc3"/>
    <x v="445"/>
    <m/>
    <d v="2021-06-01T00:00:00"/>
    <m/>
    <s v="CAPSTICKS SOLICITORS-444507V2-0-"/>
    <m/>
    <m/>
    <s v="https://nww.einvoice-prod.sbs.nhs.uk:8179/invoicepdf/4d8e0e7f-7e7a-5f32-bddc-1ef6705ebcc3"/>
    <m/>
    <m/>
    <m/>
    <s v="Planning and Business Development"/>
    <x v="1"/>
    <x v="3"/>
    <x v="1"/>
    <s v="7310 Legal / Prof Fees"/>
    <x v="1"/>
  </r>
  <r>
    <s v="E35930"/>
    <s v="7310"/>
    <s v="00000"/>
    <s v="00000"/>
    <s v="000000"/>
    <s v="Estates &amp; Facilities"/>
    <s v="Legal / Prof Fees"/>
    <s v="Default"/>
    <s v="Default"/>
    <s v="Default"/>
    <n v="4950"/>
    <d v="2021-05-01T00:00:00"/>
    <s v="Purchase Invoices"/>
    <s v="Payables"/>
    <s v="Journal Import 100893007:"/>
    <s v="Payables A 20908508 100893007"/>
    <s v="MAY-21 Purchase Invoices GBP"/>
    <d v="2021-05-04T00:00:00"/>
    <s v="SSCREPMAN,"/>
    <n v="44"/>
    <s v="Journal Import Created"/>
    <x v="365"/>
    <n v="987"/>
    <d v="2021-04-29T00:00:00"/>
    <n v="165091668"/>
    <m/>
    <s v="PO Invoice"/>
    <m/>
    <s v="https://nww.einvoice-prod.sbs.nhs.uk:8179/invoicepdf/3de40f5f-86b0-5f14-af75-ba4e50e3aa2d"/>
    <n v="1"/>
    <n v="4950"/>
    <m/>
    <s v="Planning and Business Development"/>
    <x v="1"/>
    <x v="3"/>
    <x v="1"/>
    <s v="7310 Legal / Prof Fees"/>
    <x v="0"/>
  </r>
  <r>
    <s v="E35930"/>
    <s v="7310"/>
    <s v="00000"/>
    <s v="00000"/>
    <s v="000000"/>
    <s v="Estates &amp; Facilities"/>
    <s v="Legal / Prof Fees"/>
    <s v="Default"/>
    <s v="Default"/>
    <s v="Default"/>
    <n v="-4950"/>
    <d v="2021-05-01T00:00:00"/>
    <s v="Purchase Invoices"/>
    <s v="Payables"/>
    <s v="Journal Import 100893007:"/>
    <s v="Payables A 20908508 100893007"/>
    <s v="MAY-21 Purchase Invoices GBP"/>
    <d v="2021-05-04T00:00:00"/>
    <s v="SSCREPMAN,"/>
    <n v="45"/>
    <s v="Journal Import Created"/>
    <x v="365"/>
    <n v="987"/>
    <d v="2021-04-29T00:00:00"/>
    <n v="165091668"/>
    <m/>
    <s v="PO Invoice"/>
    <m/>
    <s v="https://nww.einvoice-prod.sbs.nhs.uk:8179/invoicepdf/3de40f5f-86b0-5f14-af75-ba4e50e3aa2d"/>
    <n v="1"/>
    <n v="-4950"/>
    <m/>
    <s v="Planning and Business Development"/>
    <x v="1"/>
    <x v="3"/>
    <x v="1"/>
    <s v="7310 Legal / Prof Fees"/>
    <x v="0"/>
  </r>
  <r>
    <s v="E35930"/>
    <s v="7310"/>
    <s v="00000"/>
    <s v="00000"/>
    <s v="000000"/>
    <s v="Estates &amp; Facilities"/>
    <s v="Legal / Prof Fees"/>
    <s v="Default"/>
    <s v="Default"/>
    <s v="Default"/>
    <n v="9900"/>
    <d v="2021-05-01T00:00:00"/>
    <s v="Purchase Invoices"/>
    <s v="Payables"/>
    <s v="Journal Import 100982961:"/>
    <s v="Payables A 20920151 100982961"/>
    <s v="MAY-21 Purchase Invoices GBP"/>
    <d v="2021-05-06T00:00:00"/>
    <s v="SSCREPMAN,"/>
    <n v="27"/>
    <s v="Journal Import Created"/>
    <x v="365"/>
    <n v="988"/>
    <d v="2021-05-04T00:00:00"/>
    <n v="165091668"/>
    <m/>
    <s v="PO Invoice"/>
    <m/>
    <s v="https://nww.einvoice-prod.sbs.nhs.uk:8179/invoicepdf/0d53ab21-2e03-546d-be52-5acdc2d03178"/>
    <n v="1"/>
    <n v="4950"/>
    <m/>
    <s v="Planning and Business Development"/>
    <x v="1"/>
    <x v="3"/>
    <x v="1"/>
    <s v="7310 Legal / Prof Fees"/>
    <x v="0"/>
  </r>
  <r>
    <s v="E35930"/>
    <s v="7310"/>
    <s v="00000"/>
    <s v="00000"/>
    <s v="000000"/>
    <s v="Estates &amp; Facilities"/>
    <s v="Legal / Prof Fees"/>
    <s v="Default"/>
    <s v="Default"/>
    <s v="Default"/>
    <n v="-4950"/>
    <d v="2021-05-01T00:00:00"/>
    <s v="Purchase Invoices"/>
    <s v="Payables"/>
    <s v="Journal Import 100982961:"/>
    <s v="Payables A 20920151 100982961"/>
    <s v="MAY-21 Purchase Invoices GBP"/>
    <d v="2021-05-06T00:00:00"/>
    <s v="SSCREPMAN,"/>
    <n v="28"/>
    <s v="Journal Import Created"/>
    <x v="365"/>
    <n v="988"/>
    <d v="2021-05-04T00:00:00"/>
    <n v="165091668"/>
    <m/>
    <s v="PO Invoice"/>
    <m/>
    <s v="https://nww.einvoice-prod.sbs.nhs.uk:8179/invoicepdf/0d53ab21-2e03-546d-be52-5acdc2d03178"/>
    <n v="1"/>
    <n v="-4950"/>
    <m/>
    <s v="Planning and Business Development"/>
    <x v="1"/>
    <x v="3"/>
    <x v="1"/>
    <s v="7310 Legal / Prof Fees"/>
    <x v="0"/>
  </r>
  <r>
    <s v="E35930"/>
    <s v="7310"/>
    <s v="00000"/>
    <s v="00000"/>
    <s v="000000"/>
    <s v="Estates &amp; Facilities"/>
    <s v="Legal / Prof Fees"/>
    <s v="Default"/>
    <s v="Default"/>
    <s v="Default"/>
    <n v="742.5"/>
    <d v="2021-05-01T00:00:00"/>
    <s v="Purchase Invoices"/>
    <s v="Payables"/>
    <s v="Journal Import 101267639:"/>
    <s v="Payables A 20962032 101267639"/>
    <s v="MAY-21 Purchase Invoices GBP"/>
    <d v="2021-05-13T00:00:00"/>
    <s v="SSCREPMAN,"/>
    <n v="19"/>
    <s v="Journal Import Created"/>
    <x v="366"/>
    <n v="10149"/>
    <d v="2021-03-10T00:00:00"/>
    <n v="165090487"/>
    <m/>
    <s v="PO Invoice"/>
    <m/>
    <s v="http://nww.docserv.wyss.nhs.uk/synergyiim/dist/?val=3882858_14945367_20210512155747"/>
    <n v="1"/>
    <n v="743"/>
    <m/>
    <s v="Planning and Business Development"/>
    <x v="1"/>
    <x v="3"/>
    <x v="1"/>
    <s v="7310 Legal / Prof Fees"/>
    <x v="1"/>
  </r>
  <r>
    <s v="E35930"/>
    <s v="7310"/>
    <s v="00000"/>
    <s v="00000"/>
    <s v="000000"/>
    <s v="Estates &amp; Facilities"/>
    <s v="Legal / Prof Fees"/>
    <s v="Default"/>
    <s v="Default"/>
    <s v="Default"/>
    <n v="-1250"/>
    <d v="2021-05-01T00:00:00"/>
    <s v="Receiving"/>
    <s v="Cost Management"/>
    <s v="Journal Import 100766410:"/>
    <s v="Cost Management A 20880343 100766410 2"/>
    <s v="01-MAY-2021 Receiving GBP"/>
    <d v="2021-04-30T00:00:00"/>
    <s v="SSCREPMAN,"/>
    <n v="2641"/>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120"/>
    <d v="2021-05-01T00:00:00"/>
    <s v="Receiving"/>
    <s v="Cost Management"/>
    <s v="Journal Import 101832306:"/>
    <s v="Cost Management A 21042131 101832306"/>
    <s v="28-MAY-2021 Receiving GBP"/>
    <d v="2021-05-28T00:00:00"/>
    <s v="SSCREPMAN,"/>
    <n v="2780"/>
    <s v="Lease of 22 Eldon Way, Paddock Wood - Invoice 500765"/>
    <x v="0"/>
    <n v="165092181"/>
    <d v="2021-05-27T00:00:00"/>
    <m/>
    <m/>
    <m/>
    <s v="LONDON-4"/>
    <m/>
    <m/>
    <m/>
    <m/>
    <s v="Planning and Business Development"/>
    <x v="1"/>
    <x v="3"/>
    <x v="1"/>
    <s v="7310 Legal / Prof Fees"/>
    <x v="0"/>
  </r>
  <r>
    <s v="E35930"/>
    <s v="7310"/>
    <s v="00000"/>
    <s v="00000"/>
    <s v="000000"/>
    <s v="Estates &amp; Facilities"/>
    <s v="Legal / Prof Fees"/>
    <s v="Default"/>
    <s v="Default"/>
    <s v="Default"/>
    <n v="1456"/>
    <d v="2021-05-01T00:00:00"/>
    <s v="Receiving"/>
    <s v="Cost Management"/>
    <s v="Journal Import 101832306:"/>
    <s v="Cost Management A 21042131 101832306"/>
    <s v="28-MAY-2021 Receiving GBP"/>
    <d v="2021-05-28T00:00:00"/>
    <s v="SSCREPMAN,"/>
    <n v="2781"/>
    <s v="DISPOSAL OF SHOREHAM AMBULANCE STATION - PRE SALE/LET REPORT Invoice 500776"/>
    <x v="0"/>
    <n v="165092175"/>
    <d v="2021-05-27T00:00:00"/>
    <m/>
    <m/>
    <m/>
    <s v="LONDON-4"/>
    <m/>
    <m/>
    <m/>
    <m/>
    <s v="Planning and Business Development"/>
    <x v="1"/>
    <x v="3"/>
    <x v="1"/>
    <s v="7310 Legal / Prof Fees"/>
    <x v="0"/>
  </r>
  <r>
    <s v="E35930"/>
    <s v="7310"/>
    <s v="00000"/>
    <s v="00000"/>
    <s v="000000"/>
    <s v="Estates &amp; Facilities"/>
    <s v="Legal / Prof Fees"/>
    <s v="Default"/>
    <s v="Default"/>
    <s v="Default"/>
    <n v="135"/>
    <d v="2021-05-01T00:00:00"/>
    <s v="Receiving"/>
    <s v="Cost Management"/>
    <s v="Journal Import 101832306:"/>
    <s v="Cost Management A 21042131 101832306"/>
    <s v="28-MAY-2021 Receiving GBP"/>
    <d v="2021-05-28T00:00:00"/>
    <s v="SSCREPMAN,"/>
    <n v="2782"/>
    <s v="Lease of ACRP at Gatwick Airport including disbursements Invoice 500775"/>
    <x v="0"/>
    <n v="165092176"/>
    <d v="2021-05-27T00:00:00"/>
    <m/>
    <m/>
    <m/>
    <s v="LONDON-4"/>
    <m/>
    <m/>
    <m/>
    <m/>
    <s v="Planning and Business Development"/>
    <x v="1"/>
    <x v="3"/>
    <x v="1"/>
    <s v="7310 Legal / Prof Fees"/>
    <x v="0"/>
  </r>
  <r>
    <s v="E35930"/>
    <s v="7310"/>
    <s v="00000"/>
    <s v="00000"/>
    <s v="000000"/>
    <s v="Estates &amp; Facilities"/>
    <s v="Legal / Prof Fees"/>
    <s v="Default"/>
    <s v="Default"/>
    <s v="Default"/>
    <n v="240"/>
    <d v="2021-05-01T00:00:00"/>
    <s v="Receiving"/>
    <s v="Cost Management"/>
    <s v="Journal Import 101832306:"/>
    <s v="Cost Management A 21042131 101832306"/>
    <s v="28-MAY-2021 Receiving GBP"/>
    <d v="2021-05-28T00:00:00"/>
    <s v="SSCREPMAN,"/>
    <n v="2783"/>
    <s v="For the review of the &quot;Tenancy At Will&quot;; for our occupation of Unit 25 St James Industrial Estate, Chichester from January 2021 onwards Invoice 500774"/>
    <x v="0"/>
    <n v="165092177"/>
    <d v="2021-05-27T00:00:00"/>
    <m/>
    <m/>
    <m/>
    <s v="LONDON-4"/>
    <m/>
    <m/>
    <m/>
    <m/>
    <s v="Planning and Business Development"/>
    <x v="1"/>
    <x v="3"/>
    <x v="1"/>
    <s v="7310 Legal / Prof Fees"/>
    <x v="0"/>
  </r>
  <r>
    <s v="E35930"/>
    <s v="7310"/>
    <s v="00000"/>
    <s v="00000"/>
    <s v="000000"/>
    <s v="Estates &amp; Facilities"/>
    <s v="Legal / Prof Fees"/>
    <s v="Default"/>
    <s v="Default"/>
    <s v="Default"/>
    <n v="1250"/>
    <d v="2021-05-01T00:00:00"/>
    <s v="Receiving"/>
    <s v="Cost Management"/>
    <s v="Journal Import 101832306:"/>
    <s v="Cost Management A 21042131 101832306"/>
    <s v="28-MAY-2021 Receiving GBP"/>
    <d v="2021-05-28T00:00:00"/>
    <s v="SSCREPMAN,"/>
    <n v="2784"/>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60"/>
    <d v="2021-05-01T00:00:00"/>
    <s v="Receiving"/>
    <s v="Cost Management"/>
    <s v="Journal Import 101832306:"/>
    <s v="Cost Management A 21042131 101832306"/>
    <s v="28-MAY-2021 Receiving GBP"/>
    <d v="2021-05-28T00:00:00"/>
    <s v="SSCREPMAN,"/>
    <n v="2785"/>
    <s v="LEWES ACRP/AMBULANCE STATION DISPOSAL - Invoice 500761"/>
    <x v="0"/>
    <n v="165092173"/>
    <d v="2021-05-27T00:00:00"/>
    <m/>
    <m/>
    <m/>
    <s v="LONDON-4"/>
    <m/>
    <m/>
    <m/>
    <m/>
    <s v="Planning and Business Development"/>
    <x v="1"/>
    <x v="3"/>
    <x v="1"/>
    <s v="7310 Legal / Prof Fees"/>
    <x v="0"/>
  </r>
  <r>
    <s v="E35930"/>
    <s v="7310"/>
    <s v="00000"/>
    <s v="00000"/>
    <s v="000000"/>
    <s v="Estates &amp; Facilities"/>
    <s v="Legal / Prof Fees"/>
    <s v="Default"/>
    <s v="Default"/>
    <s v="Default"/>
    <n v="5842"/>
    <d v="2021-05-01T00:00:00"/>
    <s v="Receiving"/>
    <s v="Cost Management"/>
    <s v="Journal Import 101832306:"/>
    <s v="Cost Management A 21042131 101832306"/>
    <s v="28-MAY-2021 Receiving GBP"/>
    <d v="2021-05-28T00:00:00"/>
    <s v="SSCREPMAN,"/>
    <n v="2786"/>
    <s v="DISPOSAL OF LITTLEHAMPTON AMBULANCE STATION - PRE SALE/LET R - Invoice 500777"/>
    <x v="0"/>
    <n v="165092174"/>
    <d v="2021-05-27T00:00:00"/>
    <m/>
    <m/>
    <m/>
    <s v="LONDON-4"/>
    <m/>
    <m/>
    <m/>
    <m/>
    <s v="Planning and Business Development"/>
    <x v="1"/>
    <x v="3"/>
    <x v="1"/>
    <s v="7310 Legal / Prof Fees"/>
    <x v="0"/>
  </r>
  <r>
    <s v="E35930"/>
    <s v="7310"/>
    <s v="00000"/>
    <s v="F8006"/>
    <s v="000000"/>
    <s v="Estates &amp; Facilities"/>
    <s v="Legal / Prof Fees"/>
    <s v="Default"/>
    <s v="Dartford"/>
    <s v="Default"/>
    <n v="-2500"/>
    <d v="2021-05-01T00:00:00"/>
    <s v="Adjustment"/>
    <s v="Spreadsheet"/>
    <s v="M02 FBP1 Adjustment - Estates"/>
    <s v="Spreadsheet A 21080957 102045925"/>
    <s v="RYD FIN CAM 2122 02 008 Adjustment GBP"/>
    <d v="2021-06-04T00:00:00"/>
    <s v="RYD MCCARTHY, CAROLE"/>
    <n v="16"/>
    <s v="7310;2020-21 Invoice MOVE TO PY CODE;CHAWTON HILL ASSOCIATES LTD;11526;https://nww.einvoice-prod.sbs.nhs.uk:8179/invoicepdf/c1b5c7bc-7248-5530-8a57-1ec0d3a61478"/>
    <x v="444"/>
    <m/>
    <d v="2021-06-03T00:00:00"/>
    <m/>
    <s v="7310;2020-21 Invoice MOVE TO PY CODE;CHAWTON HILL ASSOCIATES LTD;11526;"/>
    <m/>
    <m/>
    <s v="https://nww.einvoice-prod.sbs.nhs.uk:8179/invoicepdf/c1b5c7bc-7248-5530-8a57-1ec0d3a61478"/>
    <m/>
    <m/>
    <m/>
    <s v="Planning and Business Development"/>
    <x v="1"/>
    <x v="3"/>
    <x v="1"/>
    <s v="7310 Legal / Prof Fees"/>
    <x v="1"/>
  </r>
  <r>
    <s v="E35930"/>
    <s v="7310"/>
    <s v="00000"/>
    <s v="F8006"/>
    <s v="000000"/>
    <s v="Estates &amp; Facilities"/>
    <s v="Legal / Prof Fees"/>
    <s v="Default"/>
    <s v="Dartford"/>
    <s v="Default"/>
    <n v="2500"/>
    <d v="2021-05-01T00:00:00"/>
    <s v="Purchase Invoices"/>
    <s v="Payables"/>
    <s v="Journal Import 101128709:"/>
    <s v="Payables A 20946869 101128709"/>
    <s v="MAY-21 Purchase Invoices GBP"/>
    <d v="2021-05-10T00:00:00"/>
    <s v="SSCREPMAN,"/>
    <n v="18"/>
    <s v="Journal Import Created"/>
    <x v="55"/>
    <n v="11526"/>
    <d v="2021-03-31T00:00:00"/>
    <n v="165089649"/>
    <m/>
    <s v="PO Invoice"/>
    <m/>
    <s v="https://nww.einvoice-prod.sbs.nhs.uk:8179/invoicepdf/c1b5c7bc-7248-5530-8a57-1ec0d3a61478"/>
    <n v="1"/>
    <n v="2500"/>
    <m/>
    <s v="Planning and Business Development"/>
    <x v="1"/>
    <x v="3"/>
    <x v="1"/>
    <s v="7310 Legal / Prof Fees"/>
    <x v="2"/>
  </r>
  <r>
    <s v="E35930"/>
    <s v="7310"/>
    <s v="00000"/>
    <s v="00000"/>
    <s v="000000"/>
    <s v="Estates &amp; Facilities"/>
    <s v="Legal / Prof Fees"/>
    <s v="Default"/>
    <s v="Default"/>
    <s v="Default"/>
    <n v="4950"/>
    <d v="2021-06-01T00:00:00"/>
    <s v="Accrual"/>
    <s v="Spreadsheet"/>
    <s v="M03 FBP1 Accrual - Estates"/>
    <s v="Spreadsheet A 21272536 103238861"/>
    <s v="RYD FIN CAM 2122 03 008 Accrual GBP"/>
    <d v="2021-07-05T00:00:00"/>
    <s v="RYD MCCARTHY, CAROLE"/>
    <n v="50"/>
    <s v="7310;LAKERS LLP;Accrue Estates Legal Costs M03 Jun-21"/>
    <x v="446"/>
    <m/>
    <d v="2021-07-05T00:00:00"/>
    <m/>
    <s v="7310;LAKERS LLP;Accrue Estates Legal Costs M03 Jun-21"/>
    <m/>
    <m/>
    <m/>
    <m/>
    <m/>
    <m/>
    <s v="Planning and Business Development"/>
    <x v="1"/>
    <x v="3"/>
    <x v="1"/>
    <s v="7310 Legal / Prof Fees"/>
    <x v="1"/>
  </r>
  <r>
    <s v="E35930"/>
    <s v="7310"/>
    <s v="00000"/>
    <s v="00000"/>
    <s v="000000"/>
    <s v="Estates &amp; Facilities"/>
    <s v="Legal / Prof Fees"/>
    <s v="Default"/>
    <s v="Default"/>
    <s v="Default"/>
    <n v="-4950"/>
    <d v="2021-06-01T00:00:00"/>
    <s v="Accrual"/>
    <s v="Spreadsheet"/>
    <s v="Reverses &quot;RYD FIN CAM 2122 02 007 Accrual GBP&quot; journal entry of &quot;Spreadsheet A 21080340 102045856&quot; batch from &quot;MAY-21&quot;."/>
    <s v="Reverses &quot;RYD FIN CAM 2122 02 007 Accrual GBP&quot;09-JUN-21 17:32:16 - 102271274"/>
    <s v="Reverses &quot;RYD FIN CAM 2122 02 007 Accrual GBP&quot;09-JUN-21 17:32:16"/>
    <d v="2021-06-09T00:00:00"/>
    <s v="SSCREPMAN,"/>
    <n v="57"/>
    <s v="7310;LAKERS LLP;Accrue Estates Legal Costs M02 May-21"/>
    <x v="447"/>
    <m/>
    <d v="2021-06-09T00:00:00"/>
    <m/>
    <s v="7310;LAKERS LLP;Accrue Estates Legal Costs M02 May-21"/>
    <m/>
    <m/>
    <m/>
    <m/>
    <m/>
    <m/>
    <s v="Planning and Business Development"/>
    <x v="1"/>
    <x v="3"/>
    <x v="1"/>
    <s v="7310 Legal / Prof Fees"/>
    <x v="1"/>
  </r>
  <r>
    <s v="E35930"/>
    <s v="7310"/>
    <s v="00000"/>
    <s v="00000"/>
    <s v="000000"/>
    <s v="Estates &amp; Facilities"/>
    <s v="Legal / Prof Fees"/>
    <s v="Default"/>
    <s v="Default"/>
    <s v="Default"/>
    <n v="60"/>
    <d v="2021-06-01T00:00:00"/>
    <s v="Purchase Invoices"/>
    <s v="Payables"/>
    <s v="Journal Import 102048778:"/>
    <s v="Payables A 21080459 102048778"/>
    <s v="JUN-21 Purchase Invoices GBP"/>
    <d v="2021-06-03T00:00:00"/>
    <s v="SSCREPMAN,"/>
    <n v="19"/>
    <s v="Journal Import Created"/>
    <x v="0"/>
    <n v="500761"/>
    <d v="2021-05-21T00:00:00"/>
    <n v="165092173"/>
    <m/>
    <s v="PO Invoice"/>
    <m/>
    <s v="https://nww.einvoice-prod.sbs.nhs.uk:8179/invoicepdf/c6795aa9-337d-5c1b-b523-5ad5d5cc4866"/>
    <n v="1"/>
    <n v="60"/>
    <m/>
    <s v="Planning and Business Development"/>
    <x v="1"/>
    <x v="3"/>
    <x v="1"/>
    <s v="7310 Legal / Prof Fees"/>
    <x v="0"/>
  </r>
  <r>
    <s v="E35930"/>
    <s v="7310"/>
    <s v="00000"/>
    <s v="00000"/>
    <s v="000000"/>
    <s v="Estates &amp; Facilities"/>
    <s v="Legal / Prof Fees"/>
    <s v="Default"/>
    <s v="Default"/>
    <s v="Default"/>
    <n v="120"/>
    <d v="2021-06-01T00:00:00"/>
    <s v="Purchase Invoices"/>
    <s v="Payables"/>
    <s v="Journal Import 102048778:"/>
    <s v="Payables A 21080459 102048778"/>
    <s v="JUN-21 Purchase Invoices GBP"/>
    <d v="2021-06-03T00:00:00"/>
    <s v="SSCREPMAN,"/>
    <n v="19"/>
    <s v="Journal Import Created"/>
    <x v="0"/>
    <n v="500765"/>
    <d v="2021-05-21T00:00:00"/>
    <n v="165092181"/>
    <m/>
    <s v="PO Invoice"/>
    <m/>
    <s v="https://nww.einvoice-prod.sbs.nhs.uk:8179/invoicepdf/623b0cfb-9bbd-5f77-b229-2479557d5fbd"/>
    <n v="1"/>
    <n v="120"/>
    <m/>
    <s v="Planning and Business Development"/>
    <x v="1"/>
    <x v="3"/>
    <x v="1"/>
    <s v="7310 Legal / Prof Fees"/>
    <x v="0"/>
  </r>
  <r>
    <s v="E35930"/>
    <s v="7310"/>
    <s v="00000"/>
    <s v="00000"/>
    <s v="000000"/>
    <s v="Estates &amp; Facilities"/>
    <s v="Legal / Prof Fees"/>
    <s v="Default"/>
    <s v="Default"/>
    <s v="Default"/>
    <n v="240"/>
    <d v="2021-06-01T00:00:00"/>
    <s v="Purchase Invoices"/>
    <s v="Payables"/>
    <s v="Journal Import 102048778:"/>
    <s v="Payables A 21080459 102048778"/>
    <s v="JUN-21 Purchase Invoices GBP"/>
    <d v="2021-06-03T00:00:00"/>
    <s v="SSCREPMAN,"/>
    <n v="19"/>
    <s v="Journal Import Created"/>
    <x v="0"/>
    <n v="500774"/>
    <d v="2021-05-21T00:00:00"/>
    <n v="165092177"/>
    <m/>
    <s v="PO Invoice"/>
    <m/>
    <s v="https://nww.einvoice-prod.sbs.nhs.uk:8179/invoicepdf/f8839f33-c073-5420-9285-26d727f2c2ce"/>
    <n v="1"/>
    <n v="240"/>
    <m/>
    <s v="Planning and Business Development"/>
    <x v="1"/>
    <x v="3"/>
    <x v="1"/>
    <s v="7310 Legal / Prof Fees"/>
    <x v="0"/>
  </r>
  <r>
    <s v="E35930"/>
    <s v="7310"/>
    <s v="00000"/>
    <s v="00000"/>
    <s v="000000"/>
    <s v="Estates &amp; Facilities"/>
    <s v="Legal / Prof Fees"/>
    <s v="Default"/>
    <s v="Default"/>
    <s v="Default"/>
    <n v="135"/>
    <d v="2021-06-01T00:00:00"/>
    <s v="Purchase Invoices"/>
    <s v="Payables"/>
    <s v="Journal Import 102048778:"/>
    <s v="Payables A 21080459 102048778"/>
    <s v="JUN-21 Purchase Invoices GBP"/>
    <d v="2021-06-03T00:00:00"/>
    <s v="SSCREPMAN,"/>
    <n v="19"/>
    <s v="Journal Import Created"/>
    <x v="0"/>
    <n v="500775"/>
    <d v="2021-06-03T00:00:00"/>
    <n v="165092176"/>
    <m/>
    <s v="PO Invoice"/>
    <m/>
    <s v="https://nww.einvoice-prod.sbs.nhs.uk:8179/invoicepdf/092cbcc9-3cbd-552c-9971-fe575c5ff36f"/>
    <n v="1"/>
    <n v="135"/>
    <m/>
    <s v="Planning and Business Development"/>
    <x v="1"/>
    <x v="3"/>
    <x v="1"/>
    <s v="7310 Legal / Prof Fees"/>
    <x v="0"/>
  </r>
  <r>
    <s v="E35930"/>
    <s v="7310"/>
    <s v="00000"/>
    <s v="00000"/>
    <s v="000000"/>
    <s v="Estates &amp; Facilities"/>
    <s v="Legal / Prof Fees"/>
    <s v="Default"/>
    <s v="Default"/>
    <s v="Default"/>
    <n v="1456"/>
    <d v="2021-06-01T00:00:00"/>
    <s v="Purchase Invoices"/>
    <s v="Payables"/>
    <s v="Journal Import 102048778:"/>
    <s v="Payables A 21080459 102048778"/>
    <s v="JUN-21 Purchase Invoices GBP"/>
    <d v="2021-06-03T00:00:00"/>
    <s v="SSCREPMAN,"/>
    <n v="19"/>
    <s v="Journal Import Created"/>
    <x v="0"/>
    <n v="500776"/>
    <d v="2021-05-21T00:00:00"/>
    <n v="165092173"/>
    <m/>
    <s v="PO Invoice"/>
    <m/>
    <s v="https://nww.einvoice-prod.sbs.nhs.uk:8179/invoicepdf/8e4079ab-912f-583f-9958-b26a87ed6904"/>
    <n v="1"/>
    <n v="1456"/>
    <m/>
    <s v="Planning and Business Development"/>
    <x v="1"/>
    <x v="3"/>
    <x v="1"/>
    <s v="7310 Legal / Prof Fees"/>
    <x v="0"/>
  </r>
  <r>
    <s v="E35930"/>
    <s v="7310"/>
    <s v="00000"/>
    <s v="00000"/>
    <s v="000000"/>
    <s v="Estates &amp; Facilities"/>
    <s v="Legal / Prof Fees"/>
    <s v="Default"/>
    <s v="Default"/>
    <s v="Default"/>
    <n v="635"/>
    <d v="2021-06-01T00:00:00"/>
    <s v="Purchase Invoices"/>
    <s v="Payables"/>
    <s v="Journal Import 102048778:"/>
    <s v="Payables A 21080459 102048778"/>
    <s v="JUN-21 Purchase Invoices GBP"/>
    <d v="2021-06-03T00:00:00"/>
    <s v="SSCREPMAN,"/>
    <n v="19"/>
    <s v="Journal Import Created"/>
    <x v="0"/>
    <n v="500777"/>
    <d v="2021-05-21T00:00:00"/>
    <n v="165092174"/>
    <m/>
    <s v="PO Invoice"/>
    <m/>
    <s v="https://nww.einvoice-prod.sbs.nhs.uk:8179/invoicepdf/219949bf-f91b-570c-afa4-8ec66d3376c6"/>
    <n v="1"/>
    <n v="635"/>
    <m/>
    <s v="Planning and Business Development"/>
    <x v="1"/>
    <x v="3"/>
    <x v="1"/>
    <s v="7310 Legal / Prof Fees"/>
    <x v="0"/>
  </r>
  <r>
    <s v="E35930"/>
    <s v="7310"/>
    <s v="00000"/>
    <s v="00000"/>
    <s v="000000"/>
    <s v="Estates &amp; Facilities"/>
    <s v="Legal / Prof Fees"/>
    <s v="Default"/>
    <s v="Default"/>
    <s v="Default"/>
    <n v="60"/>
    <d v="2021-06-01T00:00:00"/>
    <s v="Purchase Invoices"/>
    <s v="Payables"/>
    <s v="Journal Import 102088303:"/>
    <s v="Payables A 21090497 102088303"/>
    <s v="JUN-21 Purchase Invoices GBP"/>
    <d v="2021-06-04T00:00:00"/>
    <s v="SSCREPMAN,"/>
    <n v="22"/>
    <s v="Journal Import Created"/>
    <x v="0"/>
    <n v="500761"/>
    <d v="2021-05-21T00:00:00"/>
    <n v="165092173"/>
    <m/>
    <s v="PO Invoice"/>
    <m/>
    <s v="https://nww.einvoice-prod.sbs.nhs.uk:8179/invoicepdf/c6795aa9-337d-5c1b-b523-5ad5d5cc4866"/>
    <n v="1"/>
    <n v="60"/>
    <m/>
    <s v="Planning and Business Development"/>
    <x v="1"/>
    <x v="3"/>
    <x v="1"/>
    <s v="7310 Legal / Prof Fees"/>
    <x v="0"/>
  </r>
  <r>
    <s v="E35930"/>
    <s v="7310"/>
    <s v="00000"/>
    <s v="00000"/>
    <s v="000000"/>
    <s v="Estates &amp; Facilities"/>
    <s v="Legal / Prof Fees"/>
    <s v="Default"/>
    <s v="Default"/>
    <s v="Default"/>
    <n v="-60"/>
    <d v="2021-06-01T00:00:00"/>
    <s v="Purchase Invoices"/>
    <s v="Payables"/>
    <s v="Journal Import 102088303:"/>
    <s v="Payables A 21090497 102088303"/>
    <s v="JUN-21 Purchase Invoices GBP"/>
    <d v="2021-06-04T00:00:00"/>
    <s v="SSCREPMAN,"/>
    <n v="23"/>
    <s v="Journal Import Created"/>
    <x v="0"/>
    <n v="500761"/>
    <d v="2021-05-21T00:00:00"/>
    <n v="165092173"/>
    <m/>
    <s v="PO Invoice"/>
    <m/>
    <s v="https://nww.einvoice-prod.sbs.nhs.uk:8179/invoicepdf/c6795aa9-337d-5c1b-b523-5ad5d5cc4866"/>
    <n v="1"/>
    <n v="-60"/>
    <m/>
    <s v="Planning and Business Development"/>
    <x v="1"/>
    <x v="3"/>
    <x v="1"/>
    <s v="7310 Legal / Prof Fees"/>
    <x v="0"/>
  </r>
  <r>
    <s v="E35930"/>
    <s v="7310"/>
    <s v="00000"/>
    <s v="00000"/>
    <s v="000000"/>
    <s v="Estates &amp; Facilities"/>
    <s v="Legal / Prof Fees"/>
    <s v="Default"/>
    <s v="Default"/>
    <s v="Default"/>
    <n v="2912"/>
    <d v="2021-06-01T00:00:00"/>
    <s v="Purchase Invoices"/>
    <s v="Payables"/>
    <s v="Journal Import 102182031:"/>
    <s v="Payables A 21108338 102182031"/>
    <s v="JUN-21 Purchase Invoices GBP"/>
    <d v="2021-06-07T00:00:00"/>
    <s v="SSCREPMAN,"/>
    <n v="24"/>
    <s v="Journal Import Created"/>
    <x v="0"/>
    <n v="500776"/>
    <d v="2021-05-21T00:00:00"/>
    <n v="165092175"/>
    <m/>
    <s v="PO Invoice"/>
    <m/>
    <s v="https://nww.einvoice-prod.sbs.nhs.uk:8179/invoicepdf/8e4079ab-912f-583f-9958-b26a87ed6904"/>
    <n v="1"/>
    <n v="1456"/>
    <m/>
    <s v="Planning and Business Development"/>
    <x v="1"/>
    <x v="3"/>
    <x v="1"/>
    <s v="7310 Legal / Prof Fees"/>
    <x v="0"/>
  </r>
  <r>
    <s v="E35930"/>
    <s v="7310"/>
    <s v="00000"/>
    <s v="00000"/>
    <s v="000000"/>
    <s v="Estates &amp; Facilities"/>
    <s v="Legal / Prof Fees"/>
    <s v="Default"/>
    <s v="Default"/>
    <s v="Default"/>
    <n v="-2912"/>
    <d v="2021-06-01T00:00:00"/>
    <s v="Purchase Invoices"/>
    <s v="Payables"/>
    <s v="Journal Import 102182031:"/>
    <s v="Payables A 21108338 102182031"/>
    <s v="JUN-21 Purchase Invoices GBP"/>
    <d v="2021-06-07T00:00:00"/>
    <s v="SSCREPMAN,"/>
    <n v="25"/>
    <s v="Journal Import Created"/>
    <x v="0"/>
    <n v="500776"/>
    <d v="2021-05-21T00:00:00"/>
    <n v="165092175"/>
    <m/>
    <s v="PO Invoice"/>
    <m/>
    <s v="https://nww.einvoice-prod.sbs.nhs.uk:8179/invoicepdf/8e4079ab-912f-583f-9958-b26a87ed6904"/>
    <n v="1"/>
    <n v="-1456"/>
    <m/>
    <s v="Planning and Business Development"/>
    <x v="1"/>
    <x v="3"/>
    <x v="1"/>
    <s v="7310 Legal / Prof Fees"/>
    <x v="0"/>
  </r>
  <r>
    <s v="E35930"/>
    <s v="7310"/>
    <s v="00000"/>
    <s v="00000"/>
    <s v="000000"/>
    <s v="Estates &amp; Facilities"/>
    <s v="Legal / Prof Fees"/>
    <s v="Default"/>
    <s v="Default"/>
    <s v="Default"/>
    <n v="9900"/>
    <d v="2021-06-01T00:00:00"/>
    <s v="Purchase Invoices"/>
    <s v="Payables"/>
    <s v="Journal Import 102313672:"/>
    <s v="Payables A 21122811 102313672"/>
    <s v="JUN-21 Purchase Invoices GBP"/>
    <d v="2021-06-10T00:00:00"/>
    <s v="SSCREPMAN,"/>
    <n v="19"/>
    <s v="Journal Import Created"/>
    <x v="365"/>
    <n v="989"/>
    <d v="2021-06-09T00:00:00"/>
    <n v="165082825"/>
    <m/>
    <s v="PO Invoice"/>
    <m/>
    <s v="https://nww.einvoice-prod.sbs.nhs.uk:8179/invoicepdf/ba2a65b8-7652-5769-bd97-6d67c9926164"/>
    <n v="1"/>
    <n v="4950"/>
    <m/>
    <s v="Planning and Business Development"/>
    <x v="1"/>
    <x v="3"/>
    <x v="1"/>
    <s v="7310 Legal / Prof Fees"/>
    <x v="0"/>
  </r>
  <r>
    <s v="E35930"/>
    <s v="7310"/>
    <s v="00000"/>
    <s v="00000"/>
    <s v="000000"/>
    <s v="Estates &amp; Facilities"/>
    <s v="Legal / Prof Fees"/>
    <s v="Default"/>
    <s v="Default"/>
    <s v="Default"/>
    <n v="-4950"/>
    <d v="2021-06-01T00:00:00"/>
    <s v="Purchase Invoices"/>
    <s v="Payables"/>
    <s v="Journal Import 102313672:"/>
    <s v="Payables A 21122811 102313672"/>
    <s v="JUN-21 Purchase Invoices GBP"/>
    <d v="2021-06-10T00:00:00"/>
    <s v="SSCREPMAN,"/>
    <n v="20"/>
    <s v="Journal Import Created"/>
    <x v="365"/>
    <n v="989"/>
    <d v="2021-06-09T00:00:00"/>
    <n v="165082825"/>
    <m/>
    <s v="PO Invoice"/>
    <m/>
    <s v="https://nww.einvoice-prod.sbs.nhs.uk:8179/invoicepdf/ba2a65b8-7652-5769-bd97-6d67c9926164"/>
    <n v="1"/>
    <n v="-4950"/>
    <m/>
    <s v="Planning and Business Development"/>
    <x v="1"/>
    <x v="3"/>
    <x v="1"/>
    <s v="7310 Legal / Prof Fees"/>
    <x v="0"/>
  </r>
  <r>
    <s v="E35930"/>
    <s v="7310"/>
    <s v="00000"/>
    <s v="00000"/>
    <s v="000000"/>
    <s v="Estates &amp; Facilities"/>
    <s v="Legal / Prof Fees"/>
    <s v="Default"/>
    <s v="Default"/>
    <s v="Default"/>
    <n v="8500"/>
    <d v="2021-06-01T00:00:00"/>
    <s v="Purchase Invoices"/>
    <s v="Payables"/>
    <s v="Journal Import 102316670:"/>
    <s v="Payables A 21122824 102316670"/>
    <s v="JUN-21 Purchase Invoices GBP"/>
    <d v="2021-06-10T00:00:00"/>
    <s v="SSCREPMAN,"/>
    <n v="23"/>
    <s v="Journal Import Created"/>
    <x v="448"/>
    <n v="6113"/>
    <d v="2021-06-02T00:00:00"/>
    <n v="165092453"/>
    <m/>
    <s v="PO Invoice"/>
    <m/>
    <s v="http://nww.docserv.wyss.nhs.uk/synergyiim/dist/?val=3934876_15202365_20210609112213"/>
    <n v="1"/>
    <n v="8500"/>
    <m/>
    <s v="Planning and Business Development"/>
    <x v="1"/>
    <x v="3"/>
    <x v="1"/>
    <s v="7310 Legal / Prof Fees"/>
    <x v="2"/>
  </r>
  <r>
    <s v="E35930"/>
    <s v="7310"/>
    <s v="00000"/>
    <s v="00000"/>
    <s v="000000"/>
    <s v="Estates &amp; Facilities"/>
    <s v="Legal / Prof Fees"/>
    <s v="Default"/>
    <s v="Default"/>
    <s v="Default"/>
    <n v="4950"/>
    <d v="2021-06-01T00:00:00"/>
    <s v="Purchase Invoices"/>
    <s v="Payables"/>
    <s v="Journal Import 102401513:"/>
    <s v="Payables A 21139537 102401513"/>
    <s v="JUN-21 Purchase Invoices GBP"/>
    <d v="2021-06-13T00:00:00"/>
    <s v="SSCREPMAN,"/>
    <n v="6"/>
    <s v="Journal Import Created"/>
    <x v="365"/>
    <n v="989"/>
    <d v="2021-06-09T00:00:00"/>
    <n v="165091668"/>
    <m/>
    <s v="PO Invoice"/>
    <m/>
    <s v="https://nww.einvoice-prod.sbs.nhs.uk:8179/invoicepdf/ba2a65b8-7652-5769-bd97-6d67c9926164"/>
    <n v="1"/>
    <n v="4950"/>
    <m/>
    <s v="Planning and Business Development"/>
    <x v="1"/>
    <x v="3"/>
    <x v="1"/>
    <s v="7310 Legal / Prof Fees"/>
    <x v="0"/>
  </r>
  <r>
    <s v="E35930"/>
    <s v="7310"/>
    <s v="00000"/>
    <s v="00000"/>
    <s v="000000"/>
    <s v="Estates &amp; Facilities"/>
    <s v="Legal / Prof Fees"/>
    <s v="Default"/>
    <s v="Default"/>
    <s v="Default"/>
    <n v="-4950"/>
    <d v="2021-06-01T00:00:00"/>
    <s v="Purchase Invoices"/>
    <s v="Payables"/>
    <s v="Journal Import 102401513:"/>
    <s v="Payables A 21139537 102401513"/>
    <s v="JUN-21 Purchase Invoices GBP"/>
    <d v="2021-06-13T00:00:00"/>
    <s v="SSCREPMAN,"/>
    <n v="7"/>
    <s v="Journal Import Created"/>
    <x v="365"/>
    <n v="989"/>
    <d v="2021-06-09T00:00:00"/>
    <n v="165091668"/>
    <m/>
    <s v="PO Invoice"/>
    <m/>
    <s v="https://nww.einvoice-prod.sbs.nhs.uk:8179/invoicepdf/ba2a65b8-7652-5769-bd97-6d67c9926164"/>
    <n v="1"/>
    <n v="-4950"/>
    <m/>
    <s v="Planning and Business Development"/>
    <x v="1"/>
    <x v="3"/>
    <x v="1"/>
    <s v="7310 Legal / Prof Fees"/>
    <x v="0"/>
  </r>
  <r>
    <s v="E35930"/>
    <s v="7310"/>
    <s v="00000"/>
    <s v="00000"/>
    <s v="000000"/>
    <s v="Estates &amp; Facilities"/>
    <s v="Legal / Prof Fees"/>
    <s v="Default"/>
    <s v="Default"/>
    <s v="Default"/>
    <n v="1139.5"/>
    <d v="2021-06-01T00:00:00"/>
    <s v="Purchase Invoices"/>
    <s v="Payables"/>
    <s v="Journal Import 102794791:"/>
    <s v="Payables A 21190961 102794791"/>
    <s v="JUN-21 Purchase Invoices GBP"/>
    <d v="2021-06-23T00:00:00"/>
    <s v="SSCREPMAN,"/>
    <n v="13"/>
    <s v="Journal Import Created"/>
    <x v="0"/>
    <n v="501644"/>
    <d v="2021-05-27T00:00:00"/>
    <n v="165092748"/>
    <m/>
    <s v="PO Invoice"/>
    <m/>
    <s v="https://nww.einvoice-prod.sbs.nhs.uk:8179/invoicepdf/5e12b58b-a993-5fa6-af26-b8828f58ce29"/>
    <n v="1"/>
    <n v="1140"/>
    <m/>
    <s v="Planning and Business Development"/>
    <x v="1"/>
    <x v="3"/>
    <x v="1"/>
    <s v="7310 Legal / Prof Fees"/>
    <x v="0"/>
  </r>
  <r>
    <s v="E35930"/>
    <s v="7310"/>
    <s v="00000"/>
    <s v="00000"/>
    <s v="000000"/>
    <s v="Estates &amp; Facilities"/>
    <s v="Legal / Prof Fees"/>
    <s v="Default"/>
    <s v="Default"/>
    <s v="Default"/>
    <n v="690"/>
    <d v="2021-06-01T00:00:00"/>
    <s v="Purchase Invoices"/>
    <s v="Payables"/>
    <s v="Journal Import 102794791:"/>
    <s v="Payables A 21190961 102794791"/>
    <s v="JUN-21 Purchase Invoices GBP"/>
    <d v="2021-06-23T00:00:00"/>
    <s v="SSCREPMAN,"/>
    <n v="13"/>
    <s v="Journal Import Created"/>
    <x v="0"/>
    <n v="504035"/>
    <d v="2021-06-17T00:00:00"/>
    <n v="165092743"/>
    <m/>
    <s v="PO Invoice"/>
    <m/>
    <s v="https://nww.einvoice-prod.sbs.nhs.uk:8179/invoicepdf/508db428-881f-5324-b832-5916729ef8f3"/>
    <n v="1"/>
    <n v="690"/>
    <m/>
    <s v="Planning and Business Development"/>
    <x v="1"/>
    <x v="3"/>
    <x v="1"/>
    <s v="7310 Legal / Prof Fees"/>
    <x v="0"/>
  </r>
  <r>
    <s v="E35930"/>
    <s v="7310"/>
    <s v="00000"/>
    <s v="00000"/>
    <s v="000000"/>
    <s v="Estates &amp; Facilities"/>
    <s v="Legal / Prof Fees"/>
    <s v="Default"/>
    <s v="Default"/>
    <s v="Default"/>
    <n v="170"/>
    <d v="2021-06-01T00:00:00"/>
    <s v="Purchase Invoices"/>
    <s v="Payables"/>
    <s v="Journal Import 102794791:"/>
    <s v="Payables A 21190961 102794791"/>
    <s v="JUN-21 Purchase Invoices GBP"/>
    <d v="2021-06-23T00:00:00"/>
    <s v="SSCREPMAN,"/>
    <n v="13"/>
    <s v="Journal Import Created"/>
    <x v="0"/>
    <n v="504041"/>
    <d v="2021-06-17T00:00:00"/>
    <n v="165092746"/>
    <m/>
    <s v="PO Invoice"/>
    <m/>
    <s v="https://nww.einvoice-prod.sbs.nhs.uk:8179/invoicepdf/4265e396-296a-5f94-9ca7-c1c251780cb3"/>
    <n v="1"/>
    <n v="170"/>
    <m/>
    <s v="Planning and Business Development"/>
    <x v="1"/>
    <x v="3"/>
    <x v="1"/>
    <s v="7310 Legal / Prof Fees"/>
    <x v="0"/>
  </r>
  <r>
    <s v="E35930"/>
    <s v="7310"/>
    <s v="00000"/>
    <s v="00000"/>
    <s v="000000"/>
    <s v="Estates &amp; Facilities"/>
    <s v="Legal / Prof Fees"/>
    <s v="Default"/>
    <s v="Default"/>
    <s v="Default"/>
    <n v="65"/>
    <d v="2021-06-01T00:00:00"/>
    <s v="Purchase Invoices"/>
    <s v="Payables"/>
    <s v="Journal Import 102954299:"/>
    <s v="Payables A 21216874 102954299"/>
    <s v="JUN-21 Purchase Invoices GBP"/>
    <d v="2021-06-28T00:00:00"/>
    <s v="SSCREPMAN,"/>
    <n v="20"/>
    <s v="Journal Import Created"/>
    <x v="0"/>
    <n v="504714"/>
    <d v="2021-06-24T00:00:00"/>
    <n v="165092895"/>
    <m/>
    <s v="PO Invoice"/>
    <m/>
    <s v="https://nww.einvoice-prod.sbs.nhs.uk:8179/invoicepdf/dc8a2068-dcc5-5af7-aa49-c283eae4613c"/>
    <n v="1"/>
    <n v="65"/>
    <m/>
    <s v="Planning and Business Development"/>
    <x v="1"/>
    <x v="3"/>
    <x v="1"/>
    <s v="7310 Legal / Prof Fees"/>
    <x v="0"/>
  </r>
  <r>
    <s v="E35930"/>
    <s v="7310"/>
    <s v="00000"/>
    <s v="00000"/>
    <s v="000000"/>
    <s v="Estates &amp; Facilities"/>
    <s v="Legal / Prof Fees"/>
    <s v="Default"/>
    <s v="Default"/>
    <s v="Default"/>
    <n v="1700"/>
    <d v="2021-06-01T00:00:00"/>
    <s v="Purchase Invoices"/>
    <s v="Payables"/>
    <s v="Journal Import 102999440:"/>
    <s v="Payables A 21225132 102999440"/>
    <s v="JUN-21 Purchase Invoices GBP"/>
    <d v="2021-06-29T00:00:00"/>
    <s v="SSCREPMAN,"/>
    <n v="16"/>
    <s v="Journal Import Created"/>
    <x v="0"/>
    <n v="504695"/>
    <d v="2021-06-24T00:00:00"/>
    <n v="165092897"/>
    <m/>
    <s v="PO Invoice"/>
    <m/>
    <s v="https://nww.einvoice-prod.sbs.nhs.uk:8179/invoicepdf/f6621460-d0a6-5d56-8cda-785a1b5856ca"/>
    <n v="1"/>
    <n v="1700"/>
    <m/>
    <s v="Planning and Business Development"/>
    <x v="1"/>
    <x v="3"/>
    <x v="1"/>
    <s v="7310 Legal / Prof Fees"/>
    <x v="0"/>
  </r>
  <r>
    <s v="E35930"/>
    <s v="7310"/>
    <s v="00000"/>
    <s v="00000"/>
    <s v="000000"/>
    <s v="Estates &amp; Facilities"/>
    <s v="Legal / Prof Fees"/>
    <s v="Default"/>
    <s v="Default"/>
    <s v="Default"/>
    <n v="-120"/>
    <d v="2021-06-01T00:00:00"/>
    <s v="Receiving"/>
    <s v="Cost Management"/>
    <s v="Journal Import 101832306:"/>
    <s v="Cost Management A 21042131 101832306 2"/>
    <s v="01-JUN-2021 Receiving GBP"/>
    <d v="2021-05-28T00:00:00"/>
    <s v="SSCREPMAN,"/>
    <n v="2780"/>
    <s v="Lease of 22 Eldon Way, Paddock Wood - Invoice 500765"/>
    <x v="0"/>
    <n v="165092181"/>
    <d v="2021-05-27T00:00:00"/>
    <m/>
    <m/>
    <m/>
    <s v="LONDON-4"/>
    <m/>
    <m/>
    <m/>
    <m/>
    <s v="Planning and Business Development"/>
    <x v="1"/>
    <x v="3"/>
    <x v="1"/>
    <s v="7310 Legal / Prof Fees"/>
    <x v="0"/>
  </r>
  <r>
    <s v="E35930"/>
    <s v="7310"/>
    <s v="00000"/>
    <s v="00000"/>
    <s v="000000"/>
    <s v="Estates &amp; Facilities"/>
    <s v="Legal / Prof Fees"/>
    <s v="Default"/>
    <s v="Default"/>
    <s v="Default"/>
    <n v="-1456"/>
    <d v="2021-06-01T00:00:00"/>
    <s v="Receiving"/>
    <s v="Cost Management"/>
    <s v="Journal Import 101832306:"/>
    <s v="Cost Management A 21042131 101832306 2"/>
    <s v="01-JUN-2021 Receiving GBP"/>
    <d v="2021-05-28T00:00:00"/>
    <s v="SSCREPMAN,"/>
    <n v="2781"/>
    <s v="DISPOSAL OF SHOREHAM AMBULANCE STATION - PRE SALE/LET REPORT Invoice 500776"/>
    <x v="0"/>
    <n v="165092175"/>
    <d v="2021-05-27T00:00:00"/>
    <m/>
    <m/>
    <m/>
    <s v="LONDON-4"/>
    <m/>
    <m/>
    <m/>
    <m/>
    <s v="Planning and Business Development"/>
    <x v="1"/>
    <x v="3"/>
    <x v="1"/>
    <s v="7310 Legal / Prof Fees"/>
    <x v="0"/>
  </r>
  <r>
    <s v="E35930"/>
    <s v="7310"/>
    <s v="00000"/>
    <s v="00000"/>
    <s v="000000"/>
    <s v="Estates &amp; Facilities"/>
    <s v="Legal / Prof Fees"/>
    <s v="Default"/>
    <s v="Default"/>
    <s v="Default"/>
    <n v="-135"/>
    <d v="2021-06-01T00:00:00"/>
    <s v="Receiving"/>
    <s v="Cost Management"/>
    <s v="Journal Import 101832306:"/>
    <s v="Cost Management A 21042131 101832306 2"/>
    <s v="01-JUN-2021 Receiving GBP"/>
    <d v="2021-05-28T00:00:00"/>
    <s v="SSCREPMAN,"/>
    <n v="2782"/>
    <s v="Lease of ACRP at Gatwick Airport including disbursements Invoice 500775"/>
    <x v="0"/>
    <n v="165092176"/>
    <d v="2021-05-27T00:00:00"/>
    <m/>
    <m/>
    <m/>
    <s v="LONDON-4"/>
    <m/>
    <m/>
    <m/>
    <m/>
    <s v="Planning and Business Development"/>
    <x v="1"/>
    <x v="3"/>
    <x v="1"/>
    <s v="7310 Legal / Prof Fees"/>
    <x v="0"/>
  </r>
  <r>
    <s v="E35930"/>
    <s v="7310"/>
    <s v="00000"/>
    <s v="00000"/>
    <s v="000000"/>
    <s v="Estates &amp; Facilities"/>
    <s v="Legal / Prof Fees"/>
    <s v="Default"/>
    <s v="Default"/>
    <s v="Default"/>
    <n v="-240"/>
    <d v="2021-06-01T00:00:00"/>
    <s v="Receiving"/>
    <s v="Cost Management"/>
    <s v="Journal Import 101832306:"/>
    <s v="Cost Management A 21042131 101832306 2"/>
    <s v="01-JUN-2021 Receiving GBP"/>
    <d v="2021-05-28T00:00:00"/>
    <s v="SSCREPMAN,"/>
    <n v="2783"/>
    <s v="For the review of the &quot;Tenancy At Will&quot;; for our occupation of Unit 25 St James Industrial Estate, Chichester from January 2021 onwards Invoice 500774"/>
    <x v="0"/>
    <n v="165092177"/>
    <d v="2021-05-27T00:00:00"/>
    <m/>
    <m/>
    <m/>
    <s v="LONDON-4"/>
    <m/>
    <m/>
    <m/>
    <m/>
    <s v="Planning and Business Development"/>
    <x v="1"/>
    <x v="3"/>
    <x v="1"/>
    <s v="7310 Legal / Prof Fees"/>
    <x v="0"/>
  </r>
  <r>
    <s v="E35930"/>
    <s v="7310"/>
    <s v="00000"/>
    <s v="00000"/>
    <s v="000000"/>
    <s v="Estates &amp; Facilities"/>
    <s v="Legal / Prof Fees"/>
    <s v="Default"/>
    <s v="Default"/>
    <s v="Default"/>
    <n v="-1250"/>
    <d v="2021-06-01T00:00:00"/>
    <s v="Receiving"/>
    <s v="Cost Management"/>
    <s v="Journal Import 101832306:"/>
    <s v="Cost Management A 21042131 101832306 2"/>
    <s v="01-JUN-2021 Receiving GBP"/>
    <d v="2021-05-28T00:00:00"/>
    <s v="SSCREPMAN,"/>
    <n v="2784"/>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60"/>
    <d v="2021-06-01T00:00:00"/>
    <s v="Receiving"/>
    <s v="Cost Management"/>
    <s v="Journal Import 101832306:"/>
    <s v="Cost Management A 21042131 101832306 2"/>
    <s v="01-JUN-2021 Receiving GBP"/>
    <d v="2021-05-28T00:00:00"/>
    <s v="SSCREPMAN,"/>
    <n v="2785"/>
    <s v="LEWES ACRP/AMBULANCE STATION DISPOSAL - Invoice 500761"/>
    <x v="0"/>
    <n v="165092173"/>
    <d v="2021-05-27T00:00:00"/>
    <m/>
    <m/>
    <m/>
    <s v="LONDON-4"/>
    <m/>
    <m/>
    <m/>
    <m/>
    <s v="Planning and Business Development"/>
    <x v="1"/>
    <x v="3"/>
    <x v="1"/>
    <s v="7310 Legal / Prof Fees"/>
    <x v="0"/>
  </r>
  <r>
    <s v="E35930"/>
    <s v="7310"/>
    <s v="00000"/>
    <s v="00000"/>
    <s v="000000"/>
    <s v="Estates &amp; Facilities"/>
    <s v="Legal / Prof Fees"/>
    <s v="Default"/>
    <s v="Default"/>
    <s v="Default"/>
    <n v="-5842"/>
    <d v="2021-06-01T00:00:00"/>
    <s v="Receiving"/>
    <s v="Cost Management"/>
    <s v="Journal Import 101832306:"/>
    <s v="Cost Management A 21042131 101832306 2"/>
    <s v="01-JUN-2021 Receiving GBP"/>
    <d v="2021-05-28T00:00:00"/>
    <s v="SSCREPMAN,"/>
    <n v="2786"/>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1250"/>
    <d v="2021-06-01T00:00:00"/>
    <s v="Receiving"/>
    <s v="Cost Management"/>
    <s v="Journal Import 103049494:"/>
    <s v="Cost Management A 21231119 103049494"/>
    <s v="30-JUN-2021 Receiving GBP"/>
    <d v="2021-06-30T00:00:00"/>
    <s v="SSCREPMAN,"/>
    <n v="2771"/>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5207"/>
    <d v="2021-06-01T00:00:00"/>
    <s v="Receiving"/>
    <s v="Cost Management"/>
    <s v="Journal Import 103049494:"/>
    <s v="Cost Management A 21231119 103049494"/>
    <s v="30-JUN-2021 Receiving GBP"/>
    <d v="2021-06-30T00:00:00"/>
    <s v="SSCREPMAN,"/>
    <n v="2772"/>
    <s v="DISPOSAL OF LITTLEHAMPTON AMBULANCE STATION - PRE SALE/LET R - Invoice 500777"/>
    <x v="0"/>
    <n v="165092174"/>
    <d v="2021-05-27T00:00:00"/>
    <m/>
    <m/>
    <m/>
    <s v="LONDON-4"/>
    <m/>
    <m/>
    <m/>
    <m/>
    <s v="Planning and Business Development"/>
    <x v="1"/>
    <x v="3"/>
    <x v="1"/>
    <s v="7310 Legal / Prof Fees"/>
    <x v="0"/>
  </r>
  <r>
    <s v="E35930"/>
    <s v="7310"/>
    <s v="00000"/>
    <s v="F8006"/>
    <s v="000000"/>
    <s v="Estates &amp; Facilities"/>
    <s v="Legal / Prof Fees"/>
    <s v="Default"/>
    <s v="Dartford"/>
    <s v="Default"/>
    <n v="2250"/>
    <d v="2021-06-01T00:00:00"/>
    <s v="Purchase Invoices"/>
    <s v="Payables"/>
    <s v="Journal Import 102528950:"/>
    <s v="Payables A 21156651 102528950"/>
    <s v="JUN-21 Purchase Invoices GBP"/>
    <d v="2021-06-16T00:00:00"/>
    <s v="SSCREPMAN,"/>
    <n v="38"/>
    <s v="Journal Import Created"/>
    <x v="55"/>
    <s v="INV11630"/>
    <d v="2021-05-31T00:00:00"/>
    <n v="165089649"/>
    <m/>
    <s v="PO Invoice"/>
    <m/>
    <s v="http://nww.docserv.wyss.nhs.uk/synergyiim/dist/?val=3945696_15242194_20210614124623"/>
    <n v="1"/>
    <n v="2250"/>
    <m/>
    <s v="Planning and Business Development"/>
    <x v="1"/>
    <x v="3"/>
    <x v="1"/>
    <s v="7310 Legal / Prof Fees"/>
    <x v="2"/>
  </r>
  <r>
    <s v="E35930"/>
    <s v="7310"/>
    <s v="00000"/>
    <s v="00000"/>
    <s v="000000"/>
    <s v="Estates &amp; Facilities"/>
    <s v="Legal / Prof Fees"/>
    <s v="Default"/>
    <s v="Default"/>
    <s v="Default"/>
    <n v="4950"/>
    <d v="2021-07-01T00:00:00"/>
    <s v="Accrual"/>
    <s v="Spreadsheet"/>
    <s v="M04 FBP1 Accrual - Estates"/>
    <s v="Spreadsheet A 21463915 104339225"/>
    <s v="RYD FIN CAM 2122 04 009 Accrual GBP"/>
    <d v="2021-08-03T00:00:00"/>
    <s v="RYD MCCARTHY, CAROLE"/>
    <n v="52"/>
    <s v="7310;LAKERS LLP;Accrue Estates Legal Costs M04 Jul-21"/>
    <x v="449"/>
    <m/>
    <d v="2021-08-03T00:00:00"/>
    <m/>
    <s v="7310;LAKERS LLP;Accrue Estates Legal Costs M04 Jul-21"/>
    <m/>
    <m/>
    <m/>
    <m/>
    <m/>
    <m/>
    <s v="Planning and Business Development"/>
    <x v="1"/>
    <x v="3"/>
    <x v="1"/>
    <s v="7310 Legal / Prof Fees"/>
    <x v="1"/>
  </r>
  <r>
    <s v="E35930"/>
    <s v="7310"/>
    <s v="00000"/>
    <s v="00000"/>
    <s v="000000"/>
    <s v="Estates &amp; Facilities"/>
    <s v="Legal / Prof Fees"/>
    <s v="Default"/>
    <s v="Default"/>
    <s v="Default"/>
    <n v="-4950"/>
    <d v="2021-07-01T00:00:00"/>
    <s v="Accrual"/>
    <s v="Spreadsheet"/>
    <s v="Reverses &quot;RYD FIN CAM 2122 03 008 Accrual GBP&quot; journal entry of &quot;Spreadsheet A 21272536 103238861&quot; batch from &quot;JUN-21&quot;."/>
    <s v="Reverses &quot;RYD FIN CAM 2122 03 008 Accrual GBP&quot;09-JUL-21 17:26:23 - 103413688"/>
    <s v="Reverses &quot;RYD FIN CAM 2122 03 008 Accrual GBP&quot;09-JUL-21 17:26:23"/>
    <d v="2021-07-09T00:00:00"/>
    <s v="SSCREPMAN,"/>
    <n v="50"/>
    <s v="7310;LAKERS LLP;Accrue Estates Legal Costs M03 Jun-21"/>
    <x v="450"/>
    <m/>
    <d v="2021-07-09T00:00:00"/>
    <m/>
    <s v="7310;LAKERS LLP;Accrue Estates Legal Costs M03 Jun-21"/>
    <m/>
    <m/>
    <m/>
    <m/>
    <m/>
    <m/>
    <s v="Planning and Business Development"/>
    <x v="1"/>
    <x v="3"/>
    <x v="1"/>
    <s v="7310 Legal / Prof Fees"/>
    <x v="1"/>
  </r>
  <r>
    <s v="E35930"/>
    <s v="7310"/>
    <s v="00000"/>
    <s v="00000"/>
    <s v="000000"/>
    <s v="Estates &amp; Facilities"/>
    <s v="Legal / Prof Fees"/>
    <s v="Default"/>
    <s v="Default"/>
    <s v="Default"/>
    <n v="9900"/>
    <d v="2021-07-01T00:00:00"/>
    <s v="Purchase Invoices"/>
    <s v="Payables"/>
    <s v="Journal Import 103647713:"/>
    <s v="Payables A 21344585 103647713"/>
    <s v="JUL-21 Purchase Invoices GBP"/>
    <d v="2021-07-16T00:00:00"/>
    <s v="SSCREPMAN,"/>
    <n v="6"/>
    <s v="Journal Import Created"/>
    <x v="365"/>
    <n v="992"/>
    <d v="2021-07-12T00:00:00"/>
    <n v="165091668"/>
    <m/>
    <s v="PO Invoice"/>
    <m/>
    <s v="https://nww.einvoice-prod.sbs.nhs.uk:8179/invoicepdf/805ab3a8-663c-5d3c-a65b-b2e8f074bb46"/>
    <n v="1"/>
    <n v="4950"/>
    <m/>
    <s v="Planning and Business Development"/>
    <x v="1"/>
    <x v="3"/>
    <x v="1"/>
    <s v="7310 Legal / Prof Fees"/>
    <x v="0"/>
  </r>
  <r>
    <s v="E35930"/>
    <s v="7310"/>
    <s v="00000"/>
    <s v="00000"/>
    <s v="000000"/>
    <s v="Estates &amp; Facilities"/>
    <s v="Legal / Prof Fees"/>
    <s v="Default"/>
    <s v="Default"/>
    <s v="Default"/>
    <n v="-4950"/>
    <d v="2021-07-01T00:00:00"/>
    <s v="Purchase Invoices"/>
    <s v="Payables"/>
    <s v="Journal Import 103647713:"/>
    <s v="Payables A 21344585 103647713"/>
    <s v="JUL-21 Purchase Invoices GBP"/>
    <d v="2021-07-16T00:00:00"/>
    <s v="SSCREPMAN,"/>
    <n v="7"/>
    <s v="Journal Import Created"/>
    <x v="365"/>
    <n v="992"/>
    <d v="2021-07-12T00:00:00"/>
    <n v="165091668"/>
    <m/>
    <s v="PO Invoice"/>
    <m/>
    <s v="https://nww.einvoice-prod.sbs.nhs.uk:8179/invoicepdf/805ab3a8-663c-5d3c-a65b-b2e8f074bb46"/>
    <n v="1"/>
    <n v="-4950"/>
    <m/>
    <s v="Planning and Business Development"/>
    <x v="1"/>
    <x v="3"/>
    <x v="1"/>
    <s v="7310 Legal / Prof Fees"/>
    <x v="0"/>
  </r>
  <r>
    <s v="E35930"/>
    <s v="7310"/>
    <s v="00000"/>
    <s v="00000"/>
    <s v="000000"/>
    <s v="Estates &amp; Facilities"/>
    <s v="Legal / Prof Fees"/>
    <s v="Default"/>
    <s v="Default"/>
    <s v="Default"/>
    <n v="-1250"/>
    <d v="2021-07-01T00:00:00"/>
    <s v="Receiving"/>
    <s v="Cost Management"/>
    <s v="Journal Import 103049494:"/>
    <s v="Cost Management A 21231119 103049494 2"/>
    <s v="01-JUL-2021 Receiving GBP"/>
    <d v="2021-06-30T00:00:00"/>
    <s v="SSCREPMAN,"/>
    <n v="2771"/>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5207"/>
    <d v="2021-07-01T00:00:00"/>
    <s v="Receiving"/>
    <s v="Cost Management"/>
    <s v="Journal Import 103049494:"/>
    <s v="Cost Management A 21231119 103049494 2"/>
    <s v="01-JUL-2021 Receiving GBP"/>
    <d v="2021-06-30T00:00:00"/>
    <s v="SSCREPMAN,"/>
    <n v="2772"/>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5207"/>
    <d v="2021-07-01T00:00:00"/>
    <s v="Receiving"/>
    <s v="Cost Management"/>
    <s v="Journal Import 104193921:"/>
    <s v="Cost Management A 21436658 104193921"/>
    <s v="30-JUL-2021 Receiving GBP"/>
    <d v="2021-07-30T00:00:00"/>
    <s v="SSCREPMAN,"/>
    <n v="2755"/>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160"/>
    <d v="2021-07-01T00:00:00"/>
    <s v="Receiving"/>
    <s v="Cost Management"/>
    <s v="Journal Import 104193921:"/>
    <s v="Cost Management A 21436658 104193921"/>
    <s v="30-JUL-2021 Receiving GBP"/>
    <d v="2021-07-30T00:00:00"/>
    <s v="SSCREPMAN,"/>
    <n v="2756"/>
    <s v="Disposal  of Bexhill Ambulance Station Invoice 507934"/>
    <x v="0"/>
    <n v="165093492"/>
    <d v="2021-07-28T00:00:00"/>
    <m/>
    <m/>
    <m/>
    <s v="LONDON-4"/>
    <m/>
    <m/>
    <m/>
    <m/>
    <s v="Planning and Business Development"/>
    <x v="1"/>
    <x v="3"/>
    <x v="1"/>
    <s v="7310 Legal / Prof Fees"/>
    <x v="0"/>
  </r>
  <r>
    <s v="E35930"/>
    <s v="7310"/>
    <s v="00000"/>
    <s v="00000"/>
    <s v="000000"/>
    <s v="Estates &amp; Facilities"/>
    <s v="Legal / Prof Fees"/>
    <s v="Default"/>
    <s v="Default"/>
    <s v="Default"/>
    <n v="126.5"/>
    <d v="2021-07-01T00:00:00"/>
    <s v="Receiving"/>
    <s v="Cost Management"/>
    <s v="Journal Import 104193921:"/>
    <s v="Cost Management A 21436658 104193921"/>
    <s v="30-JUL-2021 Receiving GBP"/>
    <d v="2021-07-30T00:00:00"/>
    <s v="SSCREPMAN,"/>
    <n v="2757"/>
    <s v="Lease of ACRP at Gatwick Airport including disbursements Invoice 507939"/>
    <x v="0"/>
    <n v="165093488"/>
    <d v="2021-07-28T00:00:00"/>
    <m/>
    <m/>
    <m/>
    <s v="LONDON-4"/>
    <m/>
    <m/>
    <m/>
    <m/>
    <s v="Planning and Business Development"/>
    <x v="1"/>
    <x v="3"/>
    <x v="1"/>
    <s v="7310 Legal / Prof Fees"/>
    <x v="0"/>
  </r>
  <r>
    <s v="E35930"/>
    <s v="7310"/>
    <s v="00000"/>
    <s v="00000"/>
    <s v="000000"/>
    <s v="Estates &amp; Facilities"/>
    <s v="Legal / Prof Fees"/>
    <s v="Default"/>
    <s v="Default"/>
    <s v="Default"/>
    <n v="64"/>
    <d v="2021-07-01T00:00:00"/>
    <s v="Receiving"/>
    <s v="Cost Management"/>
    <s v="Journal Import 104193921:"/>
    <s v="Cost Management A 21436658 104193921"/>
    <s v="30-JUL-2021 Receiving GBP"/>
    <d v="2021-07-30T00:00:00"/>
    <s v="SSCREPMAN,"/>
    <n v="2758"/>
    <s v="DISPOSAL OF LITTLEHAMPTON AMBULANCE STATION - PRE SALE/LET R - Invoice 507941"/>
    <x v="0"/>
    <n v="165093487"/>
    <d v="2021-07-28T00:00:00"/>
    <m/>
    <m/>
    <m/>
    <s v="LONDON-4"/>
    <m/>
    <m/>
    <m/>
    <m/>
    <s v="Planning and Business Development"/>
    <x v="1"/>
    <x v="3"/>
    <x v="1"/>
    <s v="7310 Legal / Prof Fees"/>
    <x v="0"/>
  </r>
  <r>
    <s v="E35930"/>
    <s v="7310"/>
    <s v="00000"/>
    <s v="00000"/>
    <s v="000000"/>
    <s v="Estates &amp; Facilities"/>
    <s v="Legal / Prof Fees"/>
    <s v="Default"/>
    <s v="Default"/>
    <s v="Default"/>
    <n v="1250"/>
    <d v="2021-07-01T00:00:00"/>
    <s v="Receiving"/>
    <s v="Cost Management"/>
    <s v="Journal Import 104193921:"/>
    <s v="Cost Management A 21436658 104193921"/>
    <s v="30-JUL-2021 Receiving GBP"/>
    <d v="2021-07-30T00:00:00"/>
    <s v="SSCREPMAN,"/>
    <n v="2759"/>
    <s v="Disposal of Shoreham AS  Pre Sale/ Let Report @ 1,250 + Vat plus disbursements"/>
    <x v="0"/>
    <n v="165091391"/>
    <d v="2021-04-20T00:00:00"/>
    <m/>
    <m/>
    <m/>
    <s v="LONDON-4"/>
    <m/>
    <m/>
    <m/>
    <m/>
    <s v="Planning and Business Development"/>
    <x v="1"/>
    <x v="3"/>
    <x v="1"/>
    <s v="7310 Legal / Prof Fees"/>
    <x v="0"/>
  </r>
  <r>
    <s v="E35930"/>
    <s v="7310"/>
    <s v="00000"/>
    <s v="F8006"/>
    <s v="000000"/>
    <s v="Estates &amp; Facilities"/>
    <s v="Legal / Prof Fees"/>
    <s v="Default"/>
    <s v="Dartford"/>
    <s v="Default"/>
    <n v="2250"/>
    <d v="2021-07-01T00:00:00"/>
    <s v="Purchase Invoices"/>
    <s v="Payables"/>
    <s v="Journal Import 103693832:"/>
    <s v="Payables A 21352552 103693832"/>
    <s v="JUL-21 Purchase Invoices GBP"/>
    <d v="2021-07-17T00:00:00"/>
    <s v="SSCREPMAN,"/>
    <n v="17"/>
    <s v="Journal Import Created"/>
    <x v="55"/>
    <n v="11673"/>
    <d v="2021-06-30T00:00:00"/>
    <n v="165089649"/>
    <m/>
    <s v="PO Invoice"/>
    <m/>
    <s v="https://nww.einvoice-prod.sbs.nhs.uk:8179/invoicepdf/c3fb2e65-091b-539a-9139-97eb2a98f083"/>
    <n v="1"/>
    <n v="2250"/>
    <m/>
    <s v="Planning and Business Development"/>
    <x v="1"/>
    <x v="3"/>
    <x v="1"/>
    <s v="7310 Legal / Prof Fees"/>
    <x v="2"/>
  </r>
  <r>
    <s v="E35930"/>
    <s v="7310"/>
    <s v="00000"/>
    <s v="F8006"/>
    <s v="000000"/>
    <s v="Estates &amp; Facilities"/>
    <s v="Legal / Prof Fees"/>
    <s v="Default"/>
    <s v="Dartford"/>
    <s v="Default"/>
    <n v="2250"/>
    <d v="2021-07-01T00:00:00"/>
    <s v="Purchase Invoices"/>
    <s v="Payables"/>
    <s v="Journal Import 103800729:"/>
    <s v="Payables A 21371673 103800729"/>
    <s v="JUL-21 Purchase Invoices GBP"/>
    <d v="2021-07-20T00:00:00"/>
    <s v="SSCREPMAN,"/>
    <n v="19"/>
    <s v="Journal Import Created"/>
    <x v="55"/>
    <n v="11673"/>
    <d v="2021-06-30T00:00:00"/>
    <n v="165089649"/>
    <m/>
    <s v="PO Invoice"/>
    <m/>
    <s v="https://nww.einvoice-prod.sbs.nhs.uk:8179/invoicepdf/c3fb2e65-091b-539a-9139-97eb2a98f083"/>
    <n v="1"/>
    <n v="2250"/>
    <m/>
    <s v="Planning and Business Development"/>
    <x v="1"/>
    <x v="3"/>
    <x v="1"/>
    <s v="7310 Legal / Prof Fees"/>
    <x v="2"/>
  </r>
  <r>
    <s v="E35930"/>
    <s v="7310"/>
    <s v="00000"/>
    <s v="F8006"/>
    <s v="000000"/>
    <s v="Estates &amp; Facilities"/>
    <s v="Legal / Prof Fees"/>
    <s v="Default"/>
    <s v="Dartford"/>
    <s v="Default"/>
    <n v="-2250"/>
    <d v="2021-07-01T00:00:00"/>
    <s v="Purchase Invoices"/>
    <s v="Payables"/>
    <s v="Journal Import 103800729:"/>
    <s v="Payables A 21371673 103800729"/>
    <s v="JUL-21 Purchase Invoices GBP"/>
    <d v="2021-07-20T00:00:00"/>
    <s v="SSCREPMAN,"/>
    <n v="20"/>
    <s v="Journal Import Created"/>
    <x v="55"/>
    <n v="11673"/>
    <d v="2021-06-30T00:00:00"/>
    <n v="165089649"/>
    <m/>
    <s v="PO Invoice"/>
    <m/>
    <s v="https://nww.einvoice-prod.sbs.nhs.uk:8179/invoicepdf/c3fb2e65-091b-539a-9139-97eb2a98f083"/>
    <n v="1"/>
    <n v="-2250"/>
    <m/>
    <s v="Planning and Business Development"/>
    <x v="1"/>
    <x v="3"/>
    <x v="1"/>
    <s v="7310 Legal / Prof Fees"/>
    <x v="2"/>
  </r>
  <r>
    <s v="E35930"/>
    <s v="7310"/>
    <s v="00000"/>
    <s v="00000"/>
    <s v="000000"/>
    <s v="Estates &amp; Facilities"/>
    <s v="Legal / Prof Fees"/>
    <s v="Default"/>
    <s v="Default"/>
    <s v="Default"/>
    <n v="4950"/>
    <d v="2021-08-01T00:00:00"/>
    <s v="Accrual"/>
    <s v="Spreadsheet"/>
    <s v="M05 FBP1 Accrual - Estates"/>
    <s v="Spreadsheet A 21672317 105461534"/>
    <s v="RYD FIN CAM 2122 05 014 Accrual GBP"/>
    <d v="2021-09-03T00:00:00"/>
    <s v="RYD MCCARTHY, CAROLE"/>
    <n v="45"/>
    <s v="7310;LAKERS LLP;Accrue Estates Legal Costs M05 Aug-21"/>
    <x v="451"/>
    <m/>
    <d v="2021-09-02T00:00:00"/>
    <m/>
    <s v="7310;LAKERS LLP;Accrue Estates Legal Costs M05 Aug-21"/>
    <m/>
    <m/>
    <m/>
    <m/>
    <m/>
    <m/>
    <s v="Planning and Business Development"/>
    <x v="1"/>
    <x v="3"/>
    <x v="1"/>
    <s v="7310 Legal / Prof Fees"/>
    <x v="1"/>
  </r>
  <r>
    <s v="E35930"/>
    <s v="7310"/>
    <s v="00000"/>
    <s v="00000"/>
    <s v="000000"/>
    <s v="Estates &amp; Facilities"/>
    <s v="Legal / Prof Fees"/>
    <s v="Default"/>
    <s v="Default"/>
    <s v="Default"/>
    <n v="-4950"/>
    <d v="2021-08-01T00:00:00"/>
    <s v="Accrual"/>
    <s v="Spreadsheet"/>
    <s v="Reverses &quot;RYD FIN CAM 2122 04 009 Accrual GBP&quot; journal entry of &quot;Spreadsheet A 21463915 104339225&quot; batch from &quot;JUL-21&quot;."/>
    <s v="Reverses &quot;RYD FIN CAM 2122 04 009 Accrual GBP&quot;10-AUG-21 17:24:24 - 104612462"/>
    <s v="Reverses &quot;RYD FIN CAM 2122 04 009 Accrual GBP&quot;10-AUG-21 17:24:24"/>
    <d v="2021-08-10T00:00:00"/>
    <s v="SSCREPMAN,"/>
    <n v="52"/>
    <s v="7310;LAKERS LLP;Accrue Estates Legal Costs M04 Jul-21"/>
    <x v="452"/>
    <m/>
    <d v="2021-08-10T00:00:00"/>
    <m/>
    <s v="7310;LAKERS LLP;Accrue Estates Legal Costs M04 Jul-21"/>
    <m/>
    <m/>
    <m/>
    <m/>
    <m/>
    <m/>
    <s v="Planning and Business Development"/>
    <x v="1"/>
    <x v="3"/>
    <x v="1"/>
    <s v="7310 Legal / Prof Fees"/>
    <x v="1"/>
  </r>
  <r>
    <s v="E35930"/>
    <s v="7310"/>
    <s v="00000"/>
    <s v="00000"/>
    <s v="000000"/>
    <s v="Estates &amp; Facilities"/>
    <s v="Legal / Prof Fees"/>
    <s v="Default"/>
    <s v="Default"/>
    <s v="Default"/>
    <n v="126.5"/>
    <d v="2021-08-01T00:00:00"/>
    <s v="Purchase Invoices"/>
    <s v="Payables"/>
    <s v="Journal Import 104338763:"/>
    <s v="Payables A 21465739 104338763"/>
    <s v="AUG-21 Purchase Invoices GBP"/>
    <d v="2021-08-03T00:00:00"/>
    <s v="SSCREPMAN,"/>
    <n v="21"/>
    <s v="Journal Import Created"/>
    <x v="0"/>
    <n v="507939"/>
    <d v="2021-07-23T00:00:00"/>
    <n v="165093488"/>
    <m/>
    <s v="PO Invoice"/>
    <m/>
    <s v="https://nww.einvoice-prod.sbs.nhs.uk:8179/invoicepdf/7648711b-508a-5ade-b9ab-7bb8f0b999d2"/>
    <n v="1"/>
    <n v="127"/>
    <m/>
    <s v="Planning and Business Development"/>
    <x v="1"/>
    <x v="3"/>
    <x v="1"/>
    <s v="7310 Legal / Prof Fees"/>
    <x v="0"/>
  </r>
  <r>
    <s v="E35930"/>
    <s v="7310"/>
    <s v="00000"/>
    <s v="00000"/>
    <s v="000000"/>
    <s v="Estates &amp; Facilities"/>
    <s v="Legal / Prof Fees"/>
    <s v="Default"/>
    <s v="Default"/>
    <s v="Default"/>
    <n v="64"/>
    <d v="2021-08-01T00:00:00"/>
    <s v="Purchase Invoices"/>
    <s v="Payables"/>
    <s v="Journal Import 104338763:"/>
    <s v="Payables A 21465739 104338763"/>
    <s v="AUG-21 Purchase Invoices GBP"/>
    <d v="2021-08-03T00:00:00"/>
    <s v="SSCREPMAN,"/>
    <n v="21"/>
    <s v="Journal Import Created"/>
    <x v="0"/>
    <n v="507941"/>
    <d v="2021-07-23T00:00:00"/>
    <n v="165093487"/>
    <m/>
    <s v="PO Invoice"/>
    <m/>
    <s v="https://nww.einvoice-prod.sbs.nhs.uk:8179/invoicepdf/1d36c34d-ebe8-575a-9329-141758c0baad"/>
    <n v="1"/>
    <n v="64"/>
    <m/>
    <s v="Planning and Business Development"/>
    <x v="1"/>
    <x v="3"/>
    <x v="1"/>
    <s v="7310 Legal / Prof Fees"/>
    <x v="0"/>
  </r>
  <r>
    <s v="E35930"/>
    <s v="7310"/>
    <s v="00000"/>
    <s v="00000"/>
    <s v="000000"/>
    <s v="Estates &amp; Facilities"/>
    <s v="Legal / Prof Fees"/>
    <s v="Default"/>
    <s v="Default"/>
    <s v="Default"/>
    <n v="9900"/>
    <d v="2021-08-01T00:00:00"/>
    <s v="Purchase Invoices"/>
    <s v="Payables"/>
    <s v="Journal Import 104580533:"/>
    <s v="Payables A 21515587 104580533"/>
    <s v="AUG-21 Purchase Invoices GBP"/>
    <d v="2021-08-10T00:00:00"/>
    <s v="SSCREPMAN,"/>
    <n v="12"/>
    <s v="Journal Import Created"/>
    <x v="365"/>
    <n v="993"/>
    <d v="2021-07-30T00:00:00"/>
    <n v="165089427"/>
    <m/>
    <s v="PO Invoice"/>
    <m/>
    <s v="https://nww.einvoice-prod.sbs.nhs.uk:8179/invoicepdf/ea342d20-f669-5b87-9731-d25d05ab6c15"/>
    <n v="1"/>
    <n v="4950"/>
    <m/>
    <s v="Planning and Business Development"/>
    <x v="1"/>
    <x v="3"/>
    <x v="1"/>
    <s v="7310 Legal / Prof Fees"/>
    <x v="0"/>
  </r>
  <r>
    <s v="E35930"/>
    <s v="7310"/>
    <s v="00000"/>
    <s v="00000"/>
    <s v="000000"/>
    <s v="Estates &amp; Facilities"/>
    <s v="Legal / Prof Fees"/>
    <s v="Default"/>
    <s v="Default"/>
    <s v="Default"/>
    <n v="-4950"/>
    <d v="2021-08-01T00:00:00"/>
    <s v="Purchase Invoices"/>
    <s v="Payables"/>
    <s v="Journal Import 104580533:"/>
    <s v="Payables A 21515587 104580533"/>
    <s v="AUG-21 Purchase Invoices GBP"/>
    <d v="2021-08-10T00:00:00"/>
    <s v="SSCREPMAN,"/>
    <n v="13"/>
    <s v="Journal Import Created"/>
    <x v="365"/>
    <n v="993"/>
    <d v="2021-07-30T00:00:00"/>
    <n v="165089427"/>
    <m/>
    <s v="PO Invoice"/>
    <m/>
    <s v="https://nww.einvoice-prod.sbs.nhs.uk:8179/invoicepdf/ea342d20-f669-5b87-9731-d25d05ab6c15"/>
    <n v="1"/>
    <n v="-4950"/>
    <m/>
    <s v="Planning and Business Development"/>
    <x v="1"/>
    <x v="3"/>
    <x v="1"/>
    <s v="7310 Legal / Prof Fees"/>
    <x v="0"/>
  </r>
  <r>
    <s v="E35930"/>
    <s v="7310"/>
    <s v="00000"/>
    <s v="00000"/>
    <s v="000000"/>
    <s v="Estates &amp; Facilities"/>
    <s v="Legal / Prof Fees"/>
    <s v="Default"/>
    <s v="Default"/>
    <s v="Default"/>
    <n v="160"/>
    <d v="2021-08-01T00:00:00"/>
    <s v="Purchase Invoices"/>
    <s v="Payables"/>
    <s v="Journal Import 104834800:"/>
    <s v="Payables A 21555804 104834800"/>
    <s v="AUG-21 Purchase Invoices GBP"/>
    <d v="2021-08-16T00:00:00"/>
    <s v="SSCREPMAN,"/>
    <n v="13"/>
    <s v="Journal Import Created"/>
    <x v="0"/>
    <n v="507934"/>
    <d v="2021-07-23T00:00:00"/>
    <n v="165093492"/>
    <m/>
    <s v="PO Invoice"/>
    <m/>
    <s v="https://nww.einvoice-prod.sbs.nhs.uk:8179/invoicepdf/5ddb2dd7-7035-526d-b9c3-ce7dcbee75ad"/>
    <n v="1"/>
    <n v="160"/>
    <m/>
    <s v="Planning and Business Development"/>
    <x v="1"/>
    <x v="3"/>
    <x v="1"/>
    <s v="7310 Legal / Prof Fees"/>
    <x v="0"/>
  </r>
  <r>
    <s v="E35930"/>
    <s v="7310"/>
    <s v="00000"/>
    <s v="00000"/>
    <s v="000000"/>
    <s v="Estates &amp; Facilities"/>
    <s v="Legal / Prof Fees"/>
    <s v="Default"/>
    <s v="Default"/>
    <s v="Default"/>
    <n v="39"/>
    <d v="2021-08-01T00:00:00"/>
    <s v="Purchase Invoices"/>
    <s v="Payables"/>
    <s v="Journal Import 105003770:"/>
    <s v="Payables A 21584752 105003770"/>
    <s v="AUG-21 Purchase Invoices GBP"/>
    <d v="2021-08-20T00:00:00"/>
    <s v="SSCREPMAN,"/>
    <n v="14"/>
    <s v="Journal Import Created"/>
    <x v="0"/>
    <n v="508393"/>
    <d v="2021-07-28T00:00:00"/>
    <n v="165093599"/>
    <m/>
    <s v="PO Invoice"/>
    <m/>
    <s v="https://nww.einvoice-prod.sbs.nhs.uk:8179/invoicepdf/b5b99c52-cacd-5bad-b43c-c9d146d4aa62"/>
    <n v="1"/>
    <n v="39"/>
    <m/>
    <s v="Planning and Business Development"/>
    <x v="1"/>
    <x v="3"/>
    <x v="1"/>
    <s v="7310 Legal / Prof Fees"/>
    <x v="0"/>
  </r>
  <r>
    <s v="E35930"/>
    <s v="7310"/>
    <s v="00000"/>
    <s v="00000"/>
    <s v="000000"/>
    <s v="Estates &amp; Facilities"/>
    <s v="Legal / Prof Fees"/>
    <s v="Default"/>
    <s v="Default"/>
    <s v="Default"/>
    <n v="240.6"/>
    <d v="2021-08-01T00:00:00"/>
    <s v="Purchase Invoices"/>
    <s v="Payables"/>
    <s v="Journal Import 105003770:"/>
    <s v="Payables A 21584752 105003770"/>
    <s v="AUG-21 Purchase Invoices GBP"/>
    <d v="2021-08-20T00:00:00"/>
    <s v="SSCREPMAN,"/>
    <n v="14"/>
    <s v="Journal Import Created"/>
    <x v="0"/>
    <n v="508902"/>
    <d v="2021-07-30T00:00:00"/>
    <n v="165093597"/>
    <m/>
    <s v="PO Invoice"/>
    <m/>
    <s v="https://nww.einvoice-prod.sbs.nhs.uk:8179/invoicepdf/5cfdd262-663e-5905-8da3-93ac9a81f3e7"/>
    <n v="1"/>
    <n v="241"/>
    <m/>
    <s v="Planning and Business Development"/>
    <x v="1"/>
    <x v="3"/>
    <x v="1"/>
    <s v="7310 Legal / Prof Fees"/>
    <x v="0"/>
  </r>
  <r>
    <s v="E35930"/>
    <s v="7310"/>
    <s v="00000"/>
    <s v="00000"/>
    <s v="000000"/>
    <s v="Estates &amp; Facilities"/>
    <s v="Legal / Prof Fees"/>
    <s v="Default"/>
    <s v="Default"/>
    <s v="Default"/>
    <n v="-5207"/>
    <d v="2021-08-01T00:00:00"/>
    <s v="Receiving"/>
    <s v="Cost Management"/>
    <s v="Journal Import 104193921:"/>
    <s v="Cost Management A 21436658 104193921 2"/>
    <s v="01-AUG-2021 Receiving GBP"/>
    <d v="2021-07-30T00:00:00"/>
    <s v="SSCREPMAN,"/>
    <n v="2755"/>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160"/>
    <d v="2021-08-01T00:00:00"/>
    <s v="Receiving"/>
    <s v="Cost Management"/>
    <s v="Journal Import 104193921:"/>
    <s v="Cost Management A 21436658 104193921 2"/>
    <s v="01-AUG-2021 Receiving GBP"/>
    <d v="2021-07-30T00:00:00"/>
    <s v="SSCREPMAN,"/>
    <n v="2756"/>
    <s v="Disposal  of Bexhill Ambulance Station Invoice 507934"/>
    <x v="0"/>
    <n v="165093492"/>
    <d v="2021-07-28T00:00:00"/>
    <m/>
    <m/>
    <m/>
    <s v="LONDON-4"/>
    <m/>
    <m/>
    <m/>
    <m/>
    <s v="Planning and Business Development"/>
    <x v="1"/>
    <x v="3"/>
    <x v="1"/>
    <s v="7310 Legal / Prof Fees"/>
    <x v="0"/>
  </r>
  <r>
    <s v="E35930"/>
    <s v="7310"/>
    <s v="00000"/>
    <s v="00000"/>
    <s v="000000"/>
    <s v="Estates &amp; Facilities"/>
    <s v="Legal / Prof Fees"/>
    <s v="Default"/>
    <s v="Default"/>
    <s v="Default"/>
    <n v="-126.5"/>
    <d v="2021-08-01T00:00:00"/>
    <s v="Receiving"/>
    <s v="Cost Management"/>
    <s v="Journal Import 104193921:"/>
    <s v="Cost Management A 21436658 104193921 2"/>
    <s v="01-AUG-2021 Receiving GBP"/>
    <d v="2021-07-30T00:00:00"/>
    <s v="SSCREPMAN,"/>
    <n v="2757"/>
    <s v="Lease of ACRP at Gatwick Airport including disbursements Invoice 507939"/>
    <x v="0"/>
    <n v="165093488"/>
    <d v="2021-07-28T00:00:00"/>
    <m/>
    <m/>
    <m/>
    <s v="LONDON-4"/>
    <m/>
    <m/>
    <m/>
    <m/>
    <s v="Planning and Business Development"/>
    <x v="1"/>
    <x v="3"/>
    <x v="1"/>
    <s v="7310 Legal / Prof Fees"/>
    <x v="0"/>
  </r>
  <r>
    <s v="E35930"/>
    <s v="7310"/>
    <s v="00000"/>
    <s v="00000"/>
    <s v="000000"/>
    <s v="Estates &amp; Facilities"/>
    <s v="Legal / Prof Fees"/>
    <s v="Default"/>
    <s v="Default"/>
    <s v="Default"/>
    <n v="-64"/>
    <d v="2021-08-01T00:00:00"/>
    <s v="Receiving"/>
    <s v="Cost Management"/>
    <s v="Journal Import 104193921:"/>
    <s v="Cost Management A 21436658 104193921 2"/>
    <s v="01-AUG-2021 Receiving GBP"/>
    <d v="2021-07-30T00:00:00"/>
    <s v="SSCREPMAN,"/>
    <n v="2758"/>
    <s v="DISPOSAL OF LITTLEHAMPTON AMBULANCE STATION - PRE SALE/LET R - Invoice 507941"/>
    <x v="0"/>
    <n v="165093487"/>
    <d v="2021-07-28T00:00:00"/>
    <m/>
    <m/>
    <m/>
    <s v="LONDON-4"/>
    <m/>
    <m/>
    <m/>
    <m/>
    <s v="Planning and Business Development"/>
    <x v="1"/>
    <x v="3"/>
    <x v="1"/>
    <s v="7310 Legal / Prof Fees"/>
    <x v="0"/>
  </r>
  <r>
    <s v="E35930"/>
    <s v="7310"/>
    <s v="00000"/>
    <s v="00000"/>
    <s v="000000"/>
    <s v="Estates &amp; Facilities"/>
    <s v="Legal / Prof Fees"/>
    <s v="Default"/>
    <s v="Default"/>
    <s v="Default"/>
    <n v="-1250"/>
    <d v="2021-08-01T00:00:00"/>
    <s v="Receiving"/>
    <s v="Cost Management"/>
    <s v="Journal Import 104193921:"/>
    <s v="Cost Management A 21436658 104193921 2"/>
    <s v="01-AUG-2021 Receiving GBP"/>
    <d v="2021-07-30T00:00:00"/>
    <s v="SSCREPMAN,"/>
    <n v="2759"/>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48"/>
    <d v="2021-08-01T00:00:00"/>
    <s v="Receiving"/>
    <s v="Cost Management"/>
    <s v="Journal Import 105365206:"/>
    <s v="Cost Management A 21652724 105365206"/>
    <s v="31-AUG-2021 Receiving GBP"/>
    <d v="2021-08-31T00:00:00"/>
    <s v="SSCREPMAN,"/>
    <n v="2818"/>
    <s v="Battle AS - Licence for ESFRS to use the Gym Area - Invoice 511737"/>
    <x v="0"/>
    <n v="165094051"/>
    <d v="2021-08-31T00:00:00"/>
    <m/>
    <m/>
    <m/>
    <s v="LONDON-4"/>
    <m/>
    <m/>
    <m/>
    <m/>
    <s v="Planning and Business Development"/>
    <x v="1"/>
    <x v="3"/>
    <x v="1"/>
    <s v="7310 Legal / Prof Fees"/>
    <x v="0"/>
  </r>
  <r>
    <s v="E35930"/>
    <s v="7310"/>
    <s v="00000"/>
    <s v="00000"/>
    <s v="000000"/>
    <s v="Estates &amp; Facilities"/>
    <s v="Legal / Prof Fees"/>
    <s v="Default"/>
    <s v="Default"/>
    <s v="Default"/>
    <n v="5207"/>
    <d v="2021-08-01T00:00:00"/>
    <s v="Receiving"/>
    <s v="Cost Management"/>
    <s v="Journal Import 105365206:"/>
    <s v="Cost Management A 21652724 105365206"/>
    <s v="31-AUG-2021 Receiving GBP"/>
    <d v="2021-08-31T00:00:00"/>
    <s v="SSCREPMAN,"/>
    <n v="2819"/>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374"/>
    <d v="2021-08-01T00:00:00"/>
    <s v="Receiving"/>
    <s v="Cost Management"/>
    <s v="Journal Import 105365206:"/>
    <s v="Cost Management A 21652724 105365206"/>
    <s v="31-AUG-2021 Receiving GBP"/>
    <d v="2021-08-31T00:00:00"/>
    <s v="SSCREPMAN,"/>
    <n v="2820"/>
    <s v="Disposal of Littlehampton - Invoice 511751"/>
    <x v="0"/>
    <n v="165094037"/>
    <d v="2021-08-31T00:00:00"/>
    <m/>
    <m/>
    <m/>
    <s v="LONDON-4"/>
    <m/>
    <m/>
    <m/>
    <m/>
    <s v="Planning and Business Development"/>
    <x v="1"/>
    <x v="3"/>
    <x v="1"/>
    <s v="7310 Legal / Prof Fees"/>
    <x v="0"/>
  </r>
  <r>
    <s v="E35930"/>
    <s v="7310"/>
    <s v="00000"/>
    <s v="00000"/>
    <s v="000000"/>
    <s v="Estates &amp; Facilities"/>
    <s v="Legal / Prof Fees"/>
    <s v="Default"/>
    <s v="Default"/>
    <s v="Default"/>
    <n v="142.5"/>
    <d v="2021-08-01T00:00:00"/>
    <s v="Receiving"/>
    <s v="Cost Management"/>
    <s v="Journal Import 105365206:"/>
    <s v="Cost Management A 21652724 105365206"/>
    <s v="31-AUG-2021 Receiving GBP"/>
    <d v="2021-08-31T00:00:00"/>
    <s v="SSCREPMAN,"/>
    <n v="2821"/>
    <s v="Leases of fire stations at Reigate, Esher and Epsom - Invoice 511738"/>
    <x v="0"/>
    <n v="165094050"/>
    <d v="2021-08-31T00:00:00"/>
    <m/>
    <m/>
    <m/>
    <s v="LONDON-4"/>
    <m/>
    <m/>
    <m/>
    <m/>
    <s v="Planning and Business Development"/>
    <x v="1"/>
    <x v="3"/>
    <x v="1"/>
    <s v="7310 Legal / Prof Fees"/>
    <x v="0"/>
  </r>
  <r>
    <s v="E35930"/>
    <s v="7310"/>
    <s v="00000"/>
    <s v="00000"/>
    <s v="000000"/>
    <s v="Estates &amp; Facilities"/>
    <s v="Legal / Prof Fees"/>
    <s v="Default"/>
    <s v="Default"/>
    <s v="Default"/>
    <n v="1250"/>
    <d v="2021-08-01T00:00:00"/>
    <s v="Receiving"/>
    <s v="Cost Management"/>
    <s v="Journal Import 105365206:"/>
    <s v="Cost Management A 21652724 105365206"/>
    <s v="31-AUG-2021 Receiving GBP"/>
    <d v="2021-08-31T00:00:00"/>
    <s v="SSCREPMAN,"/>
    <n v="2822"/>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1702.25"/>
    <d v="2021-08-01T00:00:00"/>
    <s v="Receiving"/>
    <s v="Cost Management"/>
    <s v="Journal Import 105365206:"/>
    <s v="Cost Management A 21652724 105365206"/>
    <s v="31-AUG-2021 Receiving GBP"/>
    <d v="2021-08-31T00:00:00"/>
    <s v="SSCREPMAN,"/>
    <n v="2823"/>
    <s v="Disposal  of Bexhill Ambulance Station Invoice 511757"/>
    <x v="0"/>
    <n v="165094031"/>
    <d v="2021-08-31T00:00:00"/>
    <m/>
    <m/>
    <m/>
    <s v="LONDON-4"/>
    <m/>
    <m/>
    <m/>
    <m/>
    <s v="Planning and Business Development"/>
    <x v="1"/>
    <x v="3"/>
    <x v="1"/>
    <s v="7310 Legal / Prof Fees"/>
    <x v="0"/>
  </r>
  <r>
    <s v="E35930"/>
    <s v="7310"/>
    <s v="00000"/>
    <s v="00000"/>
    <s v="000000"/>
    <s v="Estates &amp; Facilities"/>
    <s v="Legal / Prof Fees"/>
    <s v="Default"/>
    <s v="Default"/>
    <s v="Default"/>
    <n v="736"/>
    <d v="2021-08-01T00:00:00"/>
    <s v="Receiving"/>
    <s v="Cost Management"/>
    <s v="Journal Import 105365206:"/>
    <s v="Cost Management A 21652724 105365206"/>
    <s v="31-AUG-2021 Receiving GBP"/>
    <d v="2021-08-31T00:00:00"/>
    <s v="SSCREPMAN,"/>
    <n v="2824"/>
    <s v="Lease of ACRP at Gatwick Airport including disbursements - Invoice 511749"/>
    <x v="0"/>
    <n v="165094039"/>
    <d v="2021-08-31T00:00:00"/>
    <m/>
    <m/>
    <m/>
    <s v="LONDON-4"/>
    <m/>
    <m/>
    <m/>
    <m/>
    <s v="Planning and Business Development"/>
    <x v="1"/>
    <x v="3"/>
    <x v="1"/>
    <s v="7310 Legal / Prof Fees"/>
    <x v="0"/>
  </r>
  <r>
    <s v="E35930"/>
    <s v="7310"/>
    <s v="00000"/>
    <s v="00000"/>
    <s v="000000"/>
    <s v="Estates &amp; Facilities"/>
    <s v="Legal / Prof Fees"/>
    <s v="Default"/>
    <s v="Default"/>
    <s v="Default"/>
    <n v="133"/>
    <d v="2021-08-01T00:00:00"/>
    <s v="Receiving"/>
    <s v="Cost Management"/>
    <s v="Journal Import 105365206:"/>
    <s v="Cost Management A 21652724 105365206"/>
    <s v="31-AUG-2021 Receiving GBP"/>
    <d v="2021-08-31T00:00:00"/>
    <s v="SSCREPMAN,"/>
    <n v="2825"/>
    <s v="Lease of 22 Eldon Way, Paddock Wood - Invoice 511739"/>
    <x v="0"/>
    <n v="165094049"/>
    <d v="2021-08-31T00:00:00"/>
    <m/>
    <m/>
    <m/>
    <s v="LONDON-4"/>
    <m/>
    <m/>
    <m/>
    <m/>
    <s v="Planning and Business Development"/>
    <x v="1"/>
    <x v="3"/>
    <x v="1"/>
    <s v="7310 Legal / Prof Fees"/>
    <x v="0"/>
  </r>
  <r>
    <s v="E35930"/>
    <s v="7310"/>
    <s v="00000"/>
    <s v="F8006"/>
    <s v="000000"/>
    <s v="Estates &amp; Facilities"/>
    <s v="Legal / Prof Fees"/>
    <s v="Default"/>
    <s v="Dartford"/>
    <s v="Default"/>
    <n v="2250"/>
    <d v="2021-08-01T00:00:00"/>
    <s v="Purchase Invoices"/>
    <s v="Payables"/>
    <s v="Journal Import 104874838:"/>
    <s v="Payables A 21563689 104874838"/>
    <s v="AUG-21 Purchase Invoices GBP"/>
    <d v="2021-08-17T00:00:00"/>
    <s v="SSCREPMAN,"/>
    <n v="16"/>
    <s v="Journal Import Created"/>
    <x v="55"/>
    <n v="11703"/>
    <d v="2021-07-31T00:00:00"/>
    <n v="165089649"/>
    <m/>
    <s v="PO Invoice"/>
    <m/>
    <s v="https://nww.einvoice-prod.sbs.nhs.uk:8179/invoicepdf/dc84d0e2-01d1-5f60-b91f-87cb856bc014"/>
    <n v="1"/>
    <n v="1125"/>
    <m/>
    <s v="Planning and Business Development"/>
    <x v="1"/>
    <x v="3"/>
    <x v="1"/>
    <s v="7310 Legal / Prof Fees"/>
    <x v="2"/>
  </r>
  <r>
    <s v="E35930"/>
    <s v="7310"/>
    <s v="00000"/>
    <s v="F8006"/>
    <s v="000000"/>
    <s v="Estates &amp; Facilities"/>
    <s v="Legal / Prof Fees"/>
    <s v="Default"/>
    <s v="Dartford"/>
    <s v="Default"/>
    <n v="-1125"/>
    <d v="2021-08-01T00:00:00"/>
    <s v="Purchase Invoices"/>
    <s v="Payables"/>
    <s v="Journal Import 104874838:"/>
    <s v="Payables A 21563689 104874838"/>
    <s v="AUG-21 Purchase Invoices GBP"/>
    <d v="2021-08-17T00:00:00"/>
    <s v="SSCREPMAN,"/>
    <n v="17"/>
    <s v="Journal Import Created"/>
    <x v="55"/>
    <n v="11703"/>
    <d v="2021-07-31T00:00:00"/>
    <n v="165089649"/>
    <m/>
    <s v="PO Invoice"/>
    <m/>
    <s v="https://nww.einvoice-prod.sbs.nhs.uk:8179/invoicepdf/dc84d0e2-01d1-5f60-b91f-87cb856bc014"/>
    <n v="1"/>
    <n v="-1125"/>
    <m/>
    <s v="Planning and Business Development"/>
    <x v="1"/>
    <x v="3"/>
    <x v="1"/>
    <s v="7310 Legal / Prof Fees"/>
    <x v="2"/>
  </r>
  <r>
    <s v="E35930"/>
    <s v="7310"/>
    <s v="00000"/>
    <s v="F8006"/>
    <s v="000000"/>
    <s v="Estates &amp; Facilities"/>
    <s v="Legal / Prof Fees"/>
    <s v="Default"/>
    <s v="Dartford"/>
    <s v="Default"/>
    <n v="1125"/>
    <d v="2021-08-01T00:00:00"/>
    <s v="Purchase Invoices"/>
    <s v="Payables"/>
    <s v="Journal Import 105041945:"/>
    <s v="Payables A 21593647 105041945"/>
    <s v="AUG-21 Purchase Invoices GBP"/>
    <d v="2021-08-22T00:00:00"/>
    <s v="SSCREPMAN,"/>
    <n v="7"/>
    <s v="Journal Import Created"/>
    <x v="55"/>
    <n v="11703"/>
    <d v="2021-07-31T00:00:00"/>
    <n v="165089649"/>
    <m/>
    <s v="PO Invoice"/>
    <m/>
    <s v="https://nww.einvoice-prod.sbs.nhs.uk:8179/invoicepdf/dc84d0e2-01d1-5f60-b91f-87cb856bc014"/>
    <n v="1"/>
    <n v="1125"/>
    <m/>
    <s v="Planning and Business Development"/>
    <x v="1"/>
    <x v="3"/>
    <x v="1"/>
    <s v="7310 Legal / Prof Fees"/>
    <x v="2"/>
  </r>
  <r>
    <s v="E35930"/>
    <s v="7310"/>
    <s v="00000"/>
    <s v="F8006"/>
    <s v="000000"/>
    <s v="Estates &amp; Facilities"/>
    <s v="Legal / Prof Fees"/>
    <s v="Default"/>
    <s v="Dartford"/>
    <s v="Default"/>
    <n v="-1125"/>
    <d v="2021-08-01T00:00:00"/>
    <s v="Purchase Invoices"/>
    <s v="Payables"/>
    <s v="Journal Import 105041945:"/>
    <s v="Payables A 21593647 105041945"/>
    <s v="AUG-21 Purchase Invoices GBP"/>
    <d v="2021-08-22T00:00:00"/>
    <s v="SSCREPMAN,"/>
    <n v="8"/>
    <s v="Journal Import Created"/>
    <x v="55"/>
    <n v="11703"/>
    <d v="2021-07-31T00:00:00"/>
    <n v="165089649"/>
    <m/>
    <s v="PO Invoice"/>
    <m/>
    <s v="https://nww.einvoice-prod.sbs.nhs.uk:8179/invoicepdf/dc84d0e2-01d1-5f60-b91f-87cb856bc014"/>
    <n v="1"/>
    <n v="-1125"/>
    <m/>
    <s v="Planning and Business Development"/>
    <x v="1"/>
    <x v="3"/>
    <x v="1"/>
    <s v="7310 Legal / Prof Fees"/>
    <x v="2"/>
  </r>
  <r>
    <s v="E35930"/>
    <s v="7310"/>
    <s v="00000"/>
    <s v="00000"/>
    <s v="000000"/>
    <s v="Estates &amp; Facilities"/>
    <s v="Legal / Prof Fees"/>
    <s v="Default"/>
    <s v="Default"/>
    <s v="Default"/>
    <n v="-4950"/>
    <d v="2021-09-01T00:00:00"/>
    <s v="Accrual"/>
    <s v="Spreadsheet"/>
    <s v="Reverses &quot;RYD FIN CAM 2122 05 014 Accrual GBP&quot; journal entry of &quot;Spreadsheet A 21672317 105461534&quot; batch from &quot;AUG-21&quot;."/>
    <s v="Reverses &quot;RYD FIN CAM 2122 05 014 Accrual GBP&quot;09-SEP-21 17:30:20 - 105725706"/>
    <s v="Reverses &quot;RYD FIN CAM 2122 05 014 Accrual GBP&quot;09-SEP-21 17:30:20"/>
    <d v="2021-09-09T00:00:00"/>
    <s v="SSCREPMAN,"/>
    <n v="45"/>
    <s v="7310;LAKERS LLP;Accrue Estates Legal Costs M05 Aug-21"/>
    <x v="453"/>
    <m/>
    <d v="2021-09-09T00:00:00"/>
    <m/>
    <s v="7310;LAKERS LLP;Accrue Estates Legal Costs M05 Aug-21"/>
    <m/>
    <m/>
    <m/>
    <m/>
    <m/>
    <m/>
    <s v="Planning and Business Development"/>
    <x v="1"/>
    <x v="3"/>
    <x v="1"/>
    <s v="7310 Legal / Prof Fees"/>
    <x v="1"/>
  </r>
  <r>
    <s v="E35930"/>
    <s v="7310"/>
    <s v="00000"/>
    <s v="00000"/>
    <s v="000000"/>
    <s v="Estates &amp; Facilities"/>
    <s v="Legal / Prof Fees"/>
    <s v="Default"/>
    <s v="Default"/>
    <s v="Default"/>
    <n v="12"/>
    <d v="2021-09-01T00:00:00"/>
    <s v="Adjustment"/>
    <s v="Spreadsheet"/>
    <s v="SBS RYD AUG-21 VAT ADJUSTMENT JOURNAL"/>
    <s v="Spreadsheet A 21869818 106475772"/>
    <s v="SBS RYD AUG-21 VAT ADJUSTMENT JOURNAL Adjustment GBP"/>
    <d v="2021-09-30T00:00:00"/>
    <s v="SSC BLATTI, FRANCESCO"/>
    <n v="771"/>
    <s v="CAPSTICKS SOLICITORS-OR12_835-500761-12-https://nww.einvoice-prod.sbs.nhs.uk:8179/invoicepdf/c6795aa9-337d-5c1b-b523-5ad5d5cc4866"/>
    <x v="52"/>
    <m/>
    <d v="2021-09-30T00:00:00"/>
    <m/>
    <s v="CAPSTICKS SOLICITORS-OR12_835-500761-12-"/>
    <m/>
    <m/>
    <s v="https://nww.einvoice-prod.sbs.nhs.uk:8179/invoicepdf/c6795aa9-337d-5c1b-b523-5ad5d5cc4866"/>
    <m/>
    <m/>
    <m/>
    <s v="Planning and Business Development"/>
    <x v="1"/>
    <x v="3"/>
    <x v="1"/>
    <s v="7310 Legal / Prof Fees"/>
    <x v="1"/>
  </r>
  <r>
    <s v="E35930"/>
    <s v="7310"/>
    <s v="00000"/>
    <s v="00000"/>
    <s v="000000"/>
    <s v="Estates &amp; Facilities"/>
    <s v="Legal / Prof Fees"/>
    <s v="Default"/>
    <s v="Default"/>
    <s v="Default"/>
    <n v="13"/>
    <d v="2021-09-01T00:00:00"/>
    <s v="Adjustment"/>
    <s v="Spreadsheet"/>
    <s v="SBS RYD AUG-21 VAT ADJUSTMENT JOURNAL"/>
    <s v="Spreadsheet A 21869818 106475772"/>
    <s v="SBS RYD AUG-21 VAT ADJUSTMENT JOURNAL Adjustment GBP"/>
    <d v="2021-09-30T00:00:00"/>
    <s v="SSC BLATTI, FRANCESCO"/>
    <n v="772"/>
    <s v="CAPSTICKS SOLICITORS-OR12_835-504714-13-https://nww.einvoice-prod.sbs.nhs.uk:8179/invoicepdf/dc8a2068-dcc5-5af7-aa49-c283eae4613c"/>
    <x v="52"/>
    <m/>
    <d v="2021-09-30T00:00:00"/>
    <m/>
    <s v="CAPSTICKS SOLICITORS-OR12_835-504714-13-"/>
    <m/>
    <m/>
    <s v="https://nww.einvoice-prod.sbs.nhs.uk:8179/invoicepdf/dc8a2068-dcc5-5af7-aa49-c283eae4613c"/>
    <m/>
    <m/>
    <m/>
    <s v="Planning and Business Development"/>
    <x v="1"/>
    <x v="3"/>
    <x v="1"/>
    <s v="7310 Legal / Prof Fees"/>
    <x v="1"/>
  </r>
  <r>
    <s v="E35930"/>
    <s v="7310"/>
    <s v="00000"/>
    <s v="00000"/>
    <s v="000000"/>
    <s v="Estates &amp; Facilities"/>
    <s v="Legal / Prof Fees"/>
    <s v="Default"/>
    <s v="Default"/>
    <s v="Default"/>
    <n v="41.6"/>
    <d v="2021-09-01T00:00:00"/>
    <s v="Adjustment"/>
    <s v="Spreadsheet"/>
    <s v="SBS RYD AUG-21 VAT ADJUSTMENT JOURNAL"/>
    <s v="Spreadsheet A 21869818 106475772"/>
    <s v="SBS RYD AUG-21 VAT ADJUSTMENT JOURNAL Adjustment GBP"/>
    <d v="2021-09-30T00:00:00"/>
    <s v="SSC BLATTI, FRANCESCO"/>
    <n v="773"/>
    <s v="CAPSTICKS SOLICITORS-OR12_835-497182-41.6-https://nww.einvoice-prod.sbs.nhs.uk:8179/invoicepdf/e0cd6960-bc00-5428-bdd3-162e6784777f"/>
    <x v="52"/>
    <m/>
    <d v="2021-09-30T00:00:00"/>
    <m/>
    <s v="CAPSTICKS SOLICITORS-OR12_835-497182-41.6-"/>
    <m/>
    <m/>
    <s v="https://nww.einvoice-prod.sbs.nhs.uk:8179/invoicepdf/e0cd6960-bc00-5428-bdd3-162e6784777f"/>
    <m/>
    <m/>
    <m/>
    <s v="Planning and Business Development"/>
    <x v="1"/>
    <x v="3"/>
    <x v="1"/>
    <s v="7310 Legal / Prof Fees"/>
    <x v="1"/>
  </r>
  <r>
    <s v="E35930"/>
    <s v="7310"/>
    <s v="00000"/>
    <s v="00000"/>
    <s v="000000"/>
    <s v="Estates &amp; Facilities"/>
    <s v="Legal / Prof Fees"/>
    <s v="Default"/>
    <s v="Default"/>
    <s v="Default"/>
    <n v="108"/>
    <d v="2021-09-01T00:00:00"/>
    <s v="Adjustment"/>
    <s v="Spreadsheet"/>
    <s v="SBS RYD AUG-21 VAT ADJUSTMENT JOURNAL"/>
    <s v="Spreadsheet A 21869818 106475772"/>
    <s v="SBS RYD AUG-21 VAT ADJUSTMENT JOURNAL Adjustment GBP"/>
    <d v="2021-09-30T00:00:00"/>
    <s v="SSC BLATTI, FRANCESCO"/>
    <n v="774"/>
    <s v="FLUDE COMMERCIAL-OR12_129980-10256-108-http://nww.docserv.wyss.nhs.uk/synergyiim/dist/?val=3845040_14773713_20210422140838"/>
    <x v="52"/>
    <m/>
    <d v="2021-09-30T00:00:00"/>
    <m/>
    <s v="FLUDE COMMERCIAL-OR12_129980-10256-108-"/>
    <m/>
    <m/>
    <s v="http://nww.docserv.wyss.nhs.uk/synergyiim/dist/?val=3845040_14773713_20210422140838"/>
    <m/>
    <m/>
    <m/>
    <s v="Planning and Business Development"/>
    <x v="1"/>
    <x v="3"/>
    <x v="1"/>
    <s v="7310 Legal / Prof Fees"/>
    <x v="1"/>
  </r>
  <r>
    <s v="E35930"/>
    <s v="7310"/>
    <s v="00000"/>
    <s v="00000"/>
    <s v="000000"/>
    <s v="Estates &amp; Facilities"/>
    <s v="Legal / Prof Fees"/>
    <s v="Default"/>
    <s v="Default"/>
    <s v="Default"/>
    <n v="127"/>
    <d v="2021-09-01T00:00:00"/>
    <s v="Adjustment"/>
    <s v="Spreadsheet"/>
    <s v="SBS RYD AUG-21 VAT ADJUSTMENT JOURNAL"/>
    <s v="Spreadsheet A 21869818 106475772"/>
    <s v="SBS RYD AUG-21 VAT ADJUSTMENT JOURNAL Adjustment GBP"/>
    <d v="2021-09-30T00:00:00"/>
    <s v="SSC BLATTI, FRANCESCO"/>
    <n v="775"/>
    <s v="CAPSTICKS SOLICITORS-OR12_835-500777-127-https://nww.einvoice-prod.sbs.nhs.uk:8179/invoicepdf/219949bf-f91b-570c-afa4-8ec66d3376c6"/>
    <x v="52"/>
    <m/>
    <d v="2021-09-30T00:00:00"/>
    <m/>
    <s v="CAPSTICKS SOLICITORS-OR12_835-500777-127-"/>
    <m/>
    <m/>
    <s v="https://nww.einvoice-prod.sbs.nhs.uk:8179/invoicepdf/219949bf-f91b-570c-afa4-8ec66d3376c6"/>
    <m/>
    <m/>
    <m/>
    <s v="Planning and Business Development"/>
    <x v="1"/>
    <x v="3"/>
    <x v="1"/>
    <s v="7310 Legal / Prof Fees"/>
    <x v="1"/>
  </r>
  <r>
    <s v="E35930"/>
    <s v="7310"/>
    <s v="00000"/>
    <s v="00000"/>
    <s v="000000"/>
    <s v="Estates &amp; Facilities"/>
    <s v="Legal / Prof Fees"/>
    <s v="Default"/>
    <s v="Default"/>
    <s v="Default"/>
    <n v="291.2"/>
    <d v="2021-09-01T00:00:00"/>
    <s v="Adjustment"/>
    <s v="Spreadsheet"/>
    <s v="SBS RYD AUG-21 VAT ADJUSTMENT JOURNAL"/>
    <s v="Spreadsheet A 21869818 106475772"/>
    <s v="SBS RYD AUG-21 VAT ADJUSTMENT JOURNAL Adjustment GBP"/>
    <d v="2021-09-30T00:00:00"/>
    <s v="SSC BLATTI, FRANCESCO"/>
    <n v="776"/>
    <s v="CAPSTICKS SOLICITORS-OR12_835-500776-291.2-https://nww.einvoice-prod.sbs.nhs.uk:8179/invoicepdf/8e4079ab-912f-583f-9958-b26a87ed6904"/>
    <x v="52"/>
    <m/>
    <d v="2021-09-30T00:00:00"/>
    <m/>
    <s v="CAPSTICKS SOLICITORS-OR12_835-500776-291.2-"/>
    <m/>
    <m/>
    <s v="https://nww.einvoice-prod.sbs.nhs.uk:8179/invoicepdf/8e4079ab-912f-583f-9958-b26a87ed6904"/>
    <m/>
    <m/>
    <m/>
    <s v="Planning and Business Development"/>
    <x v="1"/>
    <x v="3"/>
    <x v="1"/>
    <s v="7310 Legal / Prof Fees"/>
    <x v="1"/>
  </r>
  <r>
    <s v="E35930"/>
    <s v="7310"/>
    <s v="00000"/>
    <s v="00000"/>
    <s v="000000"/>
    <s v="Estates &amp; Facilities"/>
    <s v="Legal / Prof Fees"/>
    <s v="Default"/>
    <s v="Default"/>
    <s v="Default"/>
    <n v="48"/>
    <d v="2021-09-01T00:00:00"/>
    <s v="Purchase Invoices"/>
    <s v="Payables"/>
    <s v="Journal Import 105461729:"/>
    <s v="Payables A 21672328 105461729"/>
    <s v="SEP-21 Purchase Invoices GBP"/>
    <d v="2021-09-02T00:00:00"/>
    <s v="SSCREPMAN,"/>
    <n v="17"/>
    <s v="Journal Import Created"/>
    <x v="0"/>
    <n v="511737"/>
    <d v="2021-08-25T00:00:00"/>
    <n v="165094051"/>
    <m/>
    <s v="PO Invoice"/>
    <m/>
    <s v="https://nww.einvoice-prod.sbs.nhs.uk:8179/invoicepdf/dfd04e09-9865-5a8a-aabc-b6595b677461"/>
    <n v="1"/>
    <n v="48"/>
    <m/>
    <s v="Planning and Business Development"/>
    <x v="1"/>
    <x v="3"/>
    <x v="1"/>
    <s v="7310 Legal / Prof Fees"/>
    <x v="0"/>
  </r>
  <r>
    <s v="E35930"/>
    <s v="7310"/>
    <s v="00000"/>
    <s v="00000"/>
    <s v="000000"/>
    <s v="Estates &amp; Facilities"/>
    <s v="Legal / Prof Fees"/>
    <s v="Default"/>
    <s v="Default"/>
    <s v="Default"/>
    <n v="9900"/>
    <d v="2021-09-01T00:00:00"/>
    <s v="Purchase Invoices"/>
    <s v="Payables"/>
    <s v="Journal Import 105500903:"/>
    <s v="Payables A 21680857 105500903"/>
    <s v="SEP-21 Purchase Invoices GBP"/>
    <d v="2021-09-03T00:00:00"/>
    <s v="SSCREPMAN,"/>
    <n v="24"/>
    <s v="Journal Import Created"/>
    <x v="365"/>
    <n v="994"/>
    <d v="2021-08-27T00:00:00"/>
    <n v="165091668"/>
    <m/>
    <s v="PO Invoice"/>
    <m/>
    <s v="https://nww.einvoice-prod.sbs.nhs.uk:8179/invoicepdf/eef41482-5f7a-5dbd-b36f-d5a7f7f564ab"/>
    <n v="1"/>
    <n v="4950"/>
    <m/>
    <s v="Planning and Business Development"/>
    <x v="1"/>
    <x v="3"/>
    <x v="1"/>
    <s v="7310 Legal / Prof Fees"/>
    <x v="0"/>
  </r>
  <r>
    <s v="E35930"/>
    <s v="7310"/>
    <s v="00000"/>
    <s v="00000"/>
    <s v="000000"/>
    <s v="Estates &amp; Facilities"/>
    <s v="Legal / Prof Fees"/>
    <s v="Default"/>
    <s v="Default"/>
    <s v="Default"/>
    <n v="9900"/>
    <d v="2021-09-01T00:00:00"/>
    <s v="Purchase Invoices"/>
    <s v="Payables"/>
    <s v="Journal Import 105500903:"/>
    <s v="Payables A 21680857 105500903"/>
    <s v="SEP-21 Purchase Invoices GBP"/>
    <d v="2021-09-03T00:00:00"/>
    <s v="SSCREPMAN,"/>
    <n v="24"/>
    <s v="Journal Import Created"/>
    <x v="365"/>
    <n v="995"/>
    <d v="2021-08-27T00:00:00"/>
    <n v="165091668"/>
    <m/>
    <s v="PO Invoice"/>
    <m/>
    <s v="https://nww.einvoice-prod.sbs.nhs.uk:8179/invoicepdf/841eaac1-0234-5207-9c15-fd9a64e8a811"/>
    <n v="1"/>
    <n v="4950"/>
    <m/>
    <s v="Planning and Business Development"/>
    <x v="1"/>
    <x v="3"/>
    <x v="1"/>
    <s v="7310 Legal / Prof Fees"/>
    <x v="0"/>
  </r>
  <r>
    <s v="E35930"/>
    <s v="7310"/>
    <s v="00000"/>
    <s v="00000"/>
    <s v="000000"/>
    <s v="Estates &amp; Facilities"/>
    <s v="Legal / Prof Fees"/>
    <s v="Default"/>
    <s v="Default"/>
    <s v="Default"/>
    <n v="-4950"/>
    <d v="2021-09-01T00:00:00"/>
    <s v="Purchase Invoices"/>
    <s v="Payables"/>
    <s v="Journal Import 105500903:"/>
    <s v="Payables A 21680857 105500903"/>
    <s v="SEP-21 Purchase Invoices GBP"/>
    <d v="2021-09-03T00:00:00"/>
    <s v="SSCREPMAN,"/>
    <n v="25"/>
    <s v="Journal Import Created"/>
    <x v="365"/>
    <n v="994"/>
    <d v="2021-08-27T00:00:00"/>
    <n v="165091668"/>
    <m/>
    <s v="PO Invoice"/>
    <m/>
    <s v="https://nww.einvoice-prod.sbs.nhs.uk:8179/invoicepdf/eef41482-5f7a-5dbd-b36f-d5a7f7f564ab"/>
    <n v="1"/>
    <n v="-4950"/>
    <m/>
    <s v="Planning and Business Development"/>
    <x v="1"/>
    <x v="3"/>
    <x v="1"/>
    <s v="7310 Legal / Prof Fees"/>
    <x v="0"/>
  </r>
  <r>
    <s v="E35930"/>
    <s v="7310"/>
    <s v="00000"/>
    <s v="00000"/>
    <s v="000000"/>
    <s v="Estates &amp; Facilities"/>
    <s v="Legal / Prof Fees"/>
    <s v="Default"/>
    <s v="Default"/>
    <s v="Default"/>
    <n v="-4950"/>
    <d v="2021-09-01T00:00:00"/>
    <s v="Purchase Invoices"/>
    <s v="Payables"/>
    <s v="Journal Import 105500903:"/>
    <s v="Payables A 21680857 105500903"/>
    <s v="SEP-21 Purchase Invoices GBP"/>
    <d v="2021-09-03T00:00:00"/>
    <s v="SSCREPMAN,"/>
    <n v="25"/>
    <s v="Journal Import Created"/>
    <x v="365"/>
    <n v="995"/>
    <d v="2021-08-27T00:00:00"/>
    <n v="165091668"/>
    <m/>
    <s v="PO Invoice"/>
    <m/>
    <s v="https://nww.einvoice-prod.sbs.nhs.uk:8179/invoicepdf/841eaac1-0234-5207-9c15-fd9a64e8a811"/>
    <n v="1"/>
    <n v="-4950"/>
    <m/>
    <s v="Planning and Business Development"/>
    <x v="1"/>
    <x v="3"/>
    <x v="1"/>
    <s v="7310 Legal / Prof Fees"/>
    <x v="0"/>
  </r>
  <r>
    <s v="E35930"/>
    <s v="7310"/>
    <s v="00000"/>
    <s v="00000"/>
    <s v="000000"/>
    <s v="Estates &amp; Facilities"/>
    <s v="Legal / Prof Fees"/>
    <s v="Default"/>
    <s v="Default"/>
    <s v="Default"/>
    <n v="142.5"/>
    <d v="2021-09-01T00:00:00"/>
    <s v="Purchase Invoices"/>
    <s v="Payables"/>
    <s v="Journal Import 105505716:"/>
    <s v="Payables A 21683008 105505716"/>
    <s v="SEP-21 Purchase Invoices GBP"/>
    <d v="2021-09-03T00:00:00"/>
    <s v="SSCREPMAN,"/>
    <n v="22"/>
    <s v="Journal Import Created"/>
    <x v="0"/>
    <n v="511738"/>
    <d v="2021-08-25T00:00:00"/>
    <n v="165094050"/>
    <m/>
    <s v="PO Invoice"/>
    <m/>
    <s v="https://nww.einvoice-prod.sbs.nhs.uk:8179/invoicepdf/d81e610f-4522-5ebd-b6e5-feb999d9c51a"/>
    <n v="1"/>
    <n v="143"/>
    <m/>
    <s v="Planning and Business Development"/>
    <x v="1"/>
    <x v="3"/>
    <x v="1"/>
    <s v="7310 Legal / Prof Fees"/>
    <x v="0"/>
  </r>
  <r>
    <s v="E35930"/>
    <s v="7310"/>
    <s v="00000"/>
    <s v="00000"/>
    <s v="000000"/>
    <s v="Estates &amp; Facilities"/>
    <s v="Legal / Prof Fees"/>
    <s v="Default"/>
    <s v="Default"/>
    <s v="Default"/>
    <n v="133"/>
    <d v="2021-09-01T00:00:00"/>
    <s v="Purchase Invoices"/>
    <s v="Payables"/>
    <s v="Journal Import 105599328:"/>
    <s v="Payables A 21703362 105599328"/>
    <s v="SEP-21 Purchase Invoices GBP"/>
    <d v="2021-09-06T00:00:00"/>
    <s v="SSCREPMAN,"/>
    <n v="14"/>
    <s v="Journal Import Created"/>
    <x v="0"/>
    <n v="511739"/>
    <d v="2021-08-25T00:00:00"/>
    <n v="165094049"/>
    <m/>
    <s v="PO Invoice"/>
    <m/>
    <s v="https://nww.einvoice-prod.sbs.nhs.uk:8179/invoicepdf/69b45fce-31e1-5a4e-8687-d7f77eae8e7f"/>
    <n v="1"/>
    <n v="133"/>
    <m/>
    <s v="Planning and Business Development"/>
    <x v="1"/>
    <x v="3"/>
    <x v="1"/>
    <s v="7310 Legal / Prof Fees"/>
    <x v="0"/>
  </r>
  <r>
    <s v="E35930"/>
    <s v="7310"/>
    <s v="00000"/>
    <s v="00000"/>
    <s v="000000"/>
    <s v="Estates &amp; Facilities"/>
    <s v="Legal / Prof Fees"/>
    <s v="Default"/>
    <s v="Default"/>
    <s v="Default"/>
    <n v="736"/>
    <d v="2021-09-01T00:00:00"/>
    <s v="Purchase Invoices"/>
    <s v="Payables"/>
    <s v="Journal Import 105599328:"/>
    <s v="Payables A 21703362 105599328"/>
    <s v="SEP-21 Purchase Invoices GBP"/>
    <d v="2021-09-06T00:00:00"/>
    <s v="SSCREPMAN,"/>
    <n v="14"/>
    <s v="Journal Import Created"/>
    <x v="0"/>
    <n v="511749"/>
    <d v="2021-08-25T00:00:00"/>
    <n v="165094039"/>
    <m/>
    <s v="PO Invoice"/>
    <m/>
    <s v="https://nww.einvoice-prod.sbs.nhs.uk:8179/invoicepdf/cddc9686-c161-5986-b8d8-34509829804a"/>
    <n v="1"/>
    <n v="736"/>
    <m/>
    <s v="Planning and Business Development"/>
    <x v="1"/>
    <x v="3"/>
    <x v="1"/>
    <s v="7310 Legal / Prof Fees"/>
    <x v="0"/>
  </r>
  <r>
    <s v="E35930"/>
    <s v="7310"/>
    <s v="00000"/>
    <s v="00000"/>
    <s v="000000"/>
    <s v="Estates &amp; Facilities"/>
    <s v="Legal / Prof Fees"/>
    <s v="Default"/>
    <s v="Default"/>
    <s v="Default"/>
    <n v="374"/>
    <d v="2021-09-01T00:00:00"/>
    <s v="Purchase Invoices"/>
    <s v="Payables"/>
    <s v="Journal Import 105599328:"/>
    <s v="Payables A 21703362 105599328"/>
    <s v="SEP-21 Purchase Invoices GBP"/>
    <d v="2021-09-06T00:00:00"/>
    <s v="SSCREPMAN,"/>
    <n v="14"/>
    <s v="Journal Import Created"/>
    <x v="0"/>
    <n v="511751"/>
    <d v="2021-08-25T00:00:00"/>
    <n v="165094037"/>
    <m/>
    <s v="PO Invoice"/>
    <m/>
    <s v="https://nww.einvoice-prod.sbs.nhs.uk:8179/invoicepdf/2eeb99e9-9613-5bf2-b809-c9e8d6398cdc"/>
    <n v="1"/>
    <n v="374"/>
    <m/>
    <s v="Planning and Business Development"/>
    <x v="1"/>
    <x v="3"/>
    <x v="1"/>
    <s v="7310 Legal / Prof Fees"/>
    <x v="0"/>
  </r>
  <r>
    <s v="E35930"/>
    <s v="7310"/>
    <s v="00000"/>
    <s v="00000"/>
    <s v="000000"/>
    <s v="Estates &amp; Facilities"/>
    <s v="Legal / Prof Fees"/>
    <s v="Default"/>
    <s v="Default"/>
    <s v="Default"/>
    <n v="1668.25"/>
    <d v="2021-09-01T00:00:00"/>
    <s v="Purchase Invoices"/>
    <s v="Payables"/>
    <s v="Journal Import 105599328:"/>
    <s v="Payables A 21703362 105599328"/>
    <s v="SEP-21 Purchase Invoices GBP"/>
    <d v="2021-09-06T00:00:00"/>
    <s v="SSCREPMAN,"/>
    <n v="14"/>
    <s v="Journal Import Created"/>
    <x v="0"/>
    <n v="511757"/>
    <d v="2021-08-25T00:00:00"/>
    <n v="165094031"/>
    <m/>
    <s v="PO Invoice"/>
    <m/>
    <s v="https://nww.einvoice-prod.sbs.nhs.uk:8179/invoicepdf/d9c3be97-0140-510d-a985-26f1257e2a88"/>
    <n v="1"/>
    <n v="1668"/>
    <m/>
    <s v="Planning and Business Development"/>
    <x v="1"/>
    <x v="3"/>
    <x v="1"/>
    <s v="7310 Legal / Prof Fees"/>
    <x v="0"/>
  </r>
  <r>
    <s v="E35930"/>
    <s v="7310"/>
    <s v="00000"/>
    <s v="00000"/>
    <s v="000000"/>
    <s v="Estates &amp; Facilities"/>
    <s v="Legal / Prof Fees"/>
    <s v="Default"/>
    <s v="Default"/>
    <s v="Default"/>
    <n v="1059.5999999999999"/>
    <d v="2021-09-01T00:00:00"/>
    <s v="Purchase Invoices"/>
    <s v="Payables"/>
    <s v="Journal Import 105644437:"/>
    <s v="Payables A 21713464 105644437"/>
    <s v="SEP-21 Purchase Invoices GBP"/>
    <d v="2021-09-07T00:00:00"/>
    <s v="SSCREPMAN,"/>
    <n v="9"/>
    <s v="Journal Import Created"/>
    <x v="0"/>
    <n v="512158"/>
    <d v="2021-08-27T00:00:00"/>
    <n v="165094259"/>
    <m/>
    <s v="PO Invoice"/>
    <m/>
    <s v="https://nww.einvoice-prod.sbs.nhs.uk:8179/invoicepdf/2a5a0bcf-d956-5999-971b-d8092910fb7e"/>
    <n v="1"/>
    <n v="1060"/>
    <m/>
    <s v="Planning and Business Development"/>
    <x v="1"/>
    <x v="3"/>
    <x v="1"/>
    <s v="7310 Legal / Prof Fees"/>
    <x v="0"/>
  </r>
  <r>
    <s v="E35930"/>
    <s v="7310"/>
    <s v="00000"/>
    <s v="00000"/>
    <s v="000000"/>
    <s v="Estates &amp; Facilities"/>
    <s v="Legal / Prof Fees"/>
    <s v="Default"/>
    <s v="Default"/>
    <s v="Default"/>
    <n v="273.5"/>
    <d v="2021-09-01T00:00:00"/>
    <s v="Purchase Invoices"/>
    <s v="Payables"/>
    <s v="Journal Import 105644437:"/>
    <s v="Payables A 21713464 105644437"/>
    <s v="SEP-21 Purchase Invoices GBP"/>
    <d v="2021-09-07T00:00:00"/>
    <s v="SSCREPMAN,"/>
    <n v="9"/>
    <s v="Journal Import Created"/>
    <x v="0"/>
    <n v="512291"/>
    <d v="2021-08-31T00:00:00"/>
    <n v="165094257"/>
    <m/>
    <s v="PO Invoice"/>
    <m/>
    <s v="https://nww.einvoice-prod.sbs.nhs.uk:8179/invoicepdf/92c98b37-57d0-510f-ac0f-fea760a40ae5"/>
    <n v="1"/>
    <n v="274"/>
    <m/>
    <s v="Planning and Business Development"/>
    <x v="1"/>
    <x v="3"/>
    <x v="1"/>
    <s v="7310 Legal / Prof Fees"/>
    <x v="0"/>
  </r>
  <r>
    <s v="E35930"/>
    <s v="7310"/>
    <s v="00000"/>
    <s v="00000"/>
    <s v="000000"/>
    <s v="Estates &amp; Facilities"/>
    <s v="Legal / Prof Fees"/>
    <s v="Default"/>
    <s v="Default"/>
    <s v="Default"/>
    <n v="80"/>
    <d v="2021-09-01T00:00:00"/>
    <s v="Purchase Invoices"/>
    <s v="Payables"/>
    <s v="Journal Import 105644437:"/>
    <s v="Payables A 21713464 105644437"/>
    <s v="SEP-21 Purchase Invoices GBP"/>
    <d v="2021-09-07T00:00:00"/>
    <s v="SSCREPMAN,"/>
    <n v="9"/>
    <s v="Journal Import Created"/>
    <x v="0"/>
    <n v="512294"/>
    <d v="2021-08-31T00:00:00"/>
    <n v="165094258"/>
    <m/>
    <s v="PO Invoice"/>
    <m/>
    <s v="https://nww.einvoice-prod.sbs.nhs.uk:8179/invoicepdf/da446c3c-dc1e-5633-83a3-bc3a3e50e68a"/>
    <n v="1"/>
    <n v="80"/>
    <m/>
    <s v="Planning and Business Development"/>
    <x v="1"/>
    <x v="3"/>
    <x v="1"/>
    <s v="7310 Legal / Prof Fees"/>
    <x v="0"/>
  </r>
  <r>
    <s v="E35930"/>
    <s v="7310"/>
    <s v="00000"/>
    <s v="00000"/>
    <s v="000000"/>
    <s v="Estates &amp; Facilities"/>
    <s v="Legal / Prof Fees"/>
    <s v="Default"/>
    <s v="Default"/>
    <s v="Default"/>
    <n v="4950"/>
    <d v="2021-09-01T00:00:00"/>
    <s v="Purchase Invoices"/>
    <s v="Payables"/>
    <s v="Journal Import 105725098:"/>
    <s v="Payables A 21725796 105725098"/>
    <s v="SEP-21 Purchase Invoices GBP"/>
    <d v="2021-09-09T00:00:00"/>
    <s v="SSCREPMAN,"/>
    <n v="37"/>
    <s v="Journal Import Created"/>
    <x v="365"/>
    <n v="994"/>
    <d v="2021-08-27T00:00:00"/>
    <n v="165089427"/>
    <m/>
    <s v="PO Invoice"/>
    <m/>
    <s v="https://nww.einvoice-prod.sbs.nhs.uk:8179/invoicepdf/eef41482-5f7a-5dbd-b36f-d5a7f7f564ab"/>
    <n v="1"/>
    <n v="4950"/>
    <m/>
    <s v="Planning and Business Development"/>
    <x v="1"/>
    <x v="3"/>
    <x v="1"/>
    <s v="7310 Legal / Prof Fees"/>
    <x v="0"/>
  </r>
  <r>
    <s v="E35930"/>
    <s v="7310"/>
    <s v="00000"/>
    <s v="00000"/>
    <s v="000000"/>
    <s v="Estates &amp; Facilities"/>
    <s v="Legal / Prof Fees"/>
    <s v="Default"/>
    <s v="Default"/>
    <s v="Default"/>
    <n v="4950"/>
    <d v="2021-09-01T00:00:00"/>
    <s v="Purchase Invoices"/>
    <s v="Payables"/>
    <s v="Journal Import 105725098:"/>
    <s v="Payables A 21725796 105725098"/>
    <s v="SEP-21 Purchase Invoices GBP"/>
    <d v="2021-09-09T00:00:00"/>
    <s v="SSCREPMAN,"/>
    <n v="37"/>
    <s v="Journal Import Created"/>
    <x v="365"/>
    <n v="995"/>
    <d v="2021-08-27T00:00:00"/>
    <n v="165089427"/>
    <m/>
    <s v="PO Invoice"/>
    <m/>
    <s v="https://nww.einvoice-prod.sbs.nhs.uk:8179/invoicepdf/841eaac1-0234-5207-9c15-fd9a64e8a811"/>
    <n v="1"/>
    <n v="4950"/>
    <m/>
    <s v="Planning and Business Development"/>
    <x v="1"/>
    <x v="3"/>
    <x v="1"/>
    <s v="7310 Legal / Prof Fees"/>
    <x v="0"/>
  </r>
  <r>
    <s v="E35930"/>
    <s v="7310"/>
    <s v="00000"/>
    <s v="00000"/>
    <s v="000000"/>
    <s v="Estates &amp; Facilities"/>
    <s v="Legal / Prof Fees"/>
    <s v="Default"/>
    <s v="Default"/>
    <s v="Default"/>
    <n v="-4950"/>
    <d v="2021-09-01T00:00:00"/>
    <s v="Purchase Invoices"/>
    <s v="Payables"/>
    <s v="Journal Import 105725098:"/>
    <s v="Payables A 21725796 105725098"/>
    <s v="SEP-21 Purchase Invoices GBP"/>
    <d v="2021-09-09T00:00:00"/>
    <s v="SSCREPMAN,"/>
    <n v="38"/>
    <s v="Journal Import Created"/>
    <x v="365"/>
    <n v="994"/>
    <d v="2021-08-27T00:00:00"/>
    <n v="165089427"/>
    <m/>
    <s v="PO Invoice"/>
    <m/>
    <s v="https://nww.einvoice-prod.sbs.nhs.uk:8179/invoicepdf/eef41482-5f7a-5dbd-b36f-d5a7f7f564ab"/>
    <n v="1"/>
    <n v="-4950"/>
    <m/>
    <s v="Planning and Business Development"/>
    <x v="1"/>
    <x v="3"/>
    <x v="1"/>
    <s v="7310 Legal / Prof Fees"/>
    <x v="0"/>
  </r>
  <r>
    <s v="E35930"/>
    <s v="7310"/>
    <s v="00000"/>
    <s v="00000"/>
    <s v="000000"/>
    <s v="Estates &amp; Facilities"/>
    <s v="Legal / Prof Fees"/>
    <s v="Default"/>
    <s v="Default"/>
    <s v="Default"/>
    <n v="-4950"/>
    <d v="2021-09-01T00:00:00"/>
    <s v="Purchase Invoices"/>
    <s v="Payables"/>
    <s v="Journal Import 105725098:"/>
    <s v="Payables A 21725796 105725098"/>
    <s v="SEP-21 Purchase Invoices GBP"/>
    <d v="2021-09-09T00:00:00"/>
    <s v="SSCREPMAN,"/>
    <n v="38"/>
    <s v="Journal Import Created"/>
    <x v="365"/>
    <n v="995"/>
    <d v="2021-08-27T00:00:00"/>
    <n v="165089427"/>
    <m/>
    <s v="PO Invoice"/>
    <m/>
    <s v="https://nww.einvoice-prod.sbs.nhs.uk:8179/invoicepdf/841eaac1-0234-5207-9c15-fd9a64e8a811"/>
    <n v="1"/>
    <n v="-4950"/>
    <m/>
    <s v="Planning and Business Development"/>
    <x v="1"/>
    <x v="3"/>
    <x v="1"/>
    <s v="7310 Legal / Prof Fees"/>
    <x v="0"/>
  </r>
  <r>
    <s v="E35930"/>
    <s v="7310"/>
    <s v="00000"/>
    <s v="00000"/>
    <s v="000000"/>
    <s v="Estates &amp; Facilities"/>
    <s v="Legal / Prof Fees"/>
    <s v="Default"/>
    <s v="Default"/>
    <s v="Default"/>
    <n v="1270.28"/>
    <d v="2021-09-01T00:00:00"/>
    <s v="Purchase Invoices"/>
    <s v="Payables"/>
    <s v="Journal Import 106263527:"/>
    <s v="Payables A 21832842 106263527"/>
    <s v="SEP-21 Purchase Invoices GBP"/>
    <d v="2021-09-24T00:00:00"/>
    <s v="SSCREPMAN,"/>
    <n v="9"/>
    <s v="Journal Import Created"/>
    <x v="0"/>
    <s v="514040V2"/>
    <d v="2021-09-21T00:00:00"/>
    <n v="165094547"/>
    <m/>
    <s v="PO Invoice"/>
    <m/>
    <s v="https://nww.einvoice-prod.sbs.nhs.uk:8179/invoicepdf/a1c2c918-3b97-5367-8416-97a5203c9fa7"/>
    <n v="1"/>
    <n v="1270"/>
    <m/>
    <s v="Planning and Business Development"/>
    <x v="1"/>
    <x v="3"/>
    <x v="1"/>
    <s v="7310 Legal / Prof Fees"/>
    <x v="0"/>
  </r>
  <r>
    <s v="E35930"/>
    <s v="7310"/>
    <s v="00000"/>
    <s v="00000"/>
    <s v="000000"/>
    <s v="Estates &amp; Facilities"/>
    <s v="Legal / Prof Fees"/>
    <s v="Default"/>
    <s v="Default"/>
    <s v="Default"/>
    <n v="113"/>
    <d v="2021-09-01T00:00:00"/>
    <s v="Purchase Invoices"/>
    <s v="Payables"/>
    <s v="Journal Import 106263527:"/>
    <s v="Payables A 21832842 106263527"/>
    <s v="SEP-21 Purchase Invoices GBP"/>
    <d v="2021-09-24T00:00:00"/>
    <s v="SSCREPMAN,"/>
    <n v="9"/>
    <s v="Journal Import Created"/>
    <x v="0"/>
    <n v="514489"/>
    <d v="2021-09-21T00:00:00"/>
    <n v="165094556"/>
    <m/>
    <s v="PO Invoice"/>
    <m/>
    <s v="https://nww.einvoice-prod.sbs.nhs.uk:8179/invoicepdf/846a2fa5-8c2c-5b6b-96d0-5a56a2b34933"/>
    <n v="1"/>
    <n v="113"/>
    <m/>
    <s v="Planning and Business Development"/>
    <x v="1"/>
    <x v="3"/>
    <x v="1"/>
    <s v="7310 Legal / Prof Fees"/>
    <x v="0"/>
  </r>
  <r>
    <s v="E35930"/>
    <s v="7310"/>
    <s v="00000"/>
    <s v="00000"/>
    <s v="000000"/>
    <s v="Estates &amp; Facilities"/>
    <s v="Legal / Prof Fees"/>
    <s v="Default"/>
    <s v="Default"/>
    <s v="Default"/>
    <n v="264"/>
    <d v="2021-09-01T00:00:00"/>
    <s v="Purchase Invoices"/>
    <s v="Payables"/>
    <s v="Journal Import 106263527:"/>
    <s v="Payables A 21832842 106263527"/>
    <s v="SEP-21 Purchase Invoices GBP"/>
    <d v="2021-09-24T00:00:00"/>
    <s v="SSCREPMAN,"/>
    <n v="9"/>
    <s v="Journal Import Created"/>
    <x v="0"/>
    <n v="514498"/>
    <d v="2021-09-21T00:00:00"/>
    <n v="165094548"/>
    <m/>
    <s v="PO Invoice"/>
    <m/>
    <s v="https://nww.einvoice-prod.sbs.nhs.uk:8179/invoicepdf/8bb27dd9-4202-5168-b64a-adb7fd249066"/>
    <n v="1"/>
    <n v="264"/>
    <m/>
    <s v="Planning and Business Development"/>
    <x v="1"/>
    <x v="3"/>
    <x v="1"/>
    <s v="7310 Legal / Prof Fees"/>
    <x v="0"/>
  </r>
  <r>
    <s v="E35930"/>
    <s v="7310"/>
    <s v="00000"/>
    <s v="00000"/>
    <s v="000000"/>
    <s v="Estates &amp; Facilities"/>
    <s v="Legal / Prof Fees"/>
    <s v="Default"/>
    <s v="Default"/>
    <s v="Default"/>
    <n v="1067"/>
    <d v="2021-09-01T00:00:00"/>
    <s v="Purchase Invoices"/>
    <s v="Payables"/>
    <s v="Journal Import 106263527:"/>
    <s v="Payables A 21832842 106263527"/>
    <s v="SEP-21 Purchase Invoices GBP"/>
    <d v="2021-09-24T00:00:00"/>
    <s v="SSCREPMAN,"/>
    <n v="9"/>
    <s v="Journal Import Created"/>
    <x v="0"/>
    <n v="514505"/>
    <d v="2021-09-21T00:00:00"/>
    <n v="165094562"/>
    <m/>
    <s v="PO Invoice"/>
    <m/>
    <s v="https://nww.einvoice-prod.sbs.nhs.uk:8179/invoicepdf/ec3521e3-4908-5307-a4fd-3b236244e6bc"/>
    <n v="1"/>
    <n v="1067"/>
    <m/>
    <s v="Planning and Business Development"/>
    <x v="1"/>
    <x v="3"/>
    <x v="1"/>
    <s v="7310 Legal / Prof Fees"/>
    <x v="0"/>
  </r>
  <r>
    <s v="E35930"/>
    <s v="7310"/>
    <s v="00000"/>
    <s v="00000"/>
    <s v="000000"/>
    <s v="Estates &amp; Facilities"/>
    <s v="Legal / Prof Fees"/>
    <s v="Default"/>
    <s v="Default"/>
    <s v="Default"/>
    <n v="2540.56"/>
    <d v="2021-09-01T00:00:00"/>
    <s v="Purchase Invoices"/>
    <s v="Payables"/>
    <s v="Journal Import 106393925:"/>
    <s v="Payables A 21856940 106393925"/>
    <s v="SEP-21 Purchase Invoices GBP"/>
    <d v="2021-09-28T00:00:00"/>
    <s v="SSCREPMAN,"/>
    <n v="10"/>
    <s v="Journal Import Created"/>
    <x v="0"/>
    <n v="514504"/>
    <d v="2021-09-21T00:00:00"/>
    <n v="165094547"/>
    <m/>
    <s v="PO Invoice"/>
    <m/>
    <s v="https://nww.einvoice-prod.sbs.nhs.uk:8179/invoicepdf/01a1e16e-13c5-5d9e-8b2b-9048806b70f5"/>
    <n v="1"/>
    <n v="1270"/>
    <m/>
    <s v="Planning and Business Development"/>
    <x v="1"/>
    <x v="3"/>
    <x v="1"/>
    <s v="7310 Legal / Prof Fees"/>
    <x v="0"/>
  </r>
  <r>
    <s v="E35930"/>
    <s v="7310"/>
    <s v="00000"/>
    <s v="00000"/>
    <s v="000000"/>
    <s v="Estates &amp; Facilities"/>
    <s v="Legal / Prof Fees"/>
    <s v="Default"/>
    <s v="Default"/>
    <s v="Default"/>
    <n v="-1270.28"/>
    <d v="2021-09-01T00:00:00"/>
    <s v="Purchase Invoices"/>
    <s v="Payables"/>
    <s v="Journal Import 106393925:"/>
    <s v="Payables A 21856940 106393925"/>
    <s v="SEP-21 Purchase Invoices GBP"/>
    <d v="2021-09-28T00:00:00"/>
    <s v="SSCREPMAN,"/>
    <n v="11"/>
    <s v="Journal Import Created"/>
    <x v="0"/>
    <s v="514040V2"/>
    <d v="2021-09-21T00:00:00"/>
    <s v="Non-PO"/>
    <m/>
    <s v="PO Invoice"/>
    <m/>
    <s v="https://nww.einvoice-prod.sbs.nhs.uk:8179/invoicepdf/a1c2c918-3b97-5367-8416-97a5203c9fa7"/>
    <n v="1"/>
    <n v="-1270"/>
    <m/>
    <s v="Planning and Business Development"/>
    <x v="1"/>
    <x v="3"/>
    <x v="1"/>
    <s v="7310 Legal / Prof Fees"/>
    <x v="0"/>
  </r>
  <r>
    <s v="E35930"/>
    <s v="7310"/>
    <s v="00000"/>
    <s v="00000"/>
    <s v="000000"/>
    <s v="Estates &amp; Facilities"/>
    <s v="Legal / Prof Fees"/>
    <s v="Default"/>
    <s v="Default"/>
    <s v="Default"/>
    <n v="-1270.28"/>
    <d v="2021-09-01T00:00:00"/>
    <s v="Purchase Invoices"/>
    <s v="Payables"/>
    <s v="Journal Import 106393925:"/>
    <s v="Payables A 21856940 106393925"/>
    <s v="SEP-21 Purchase Invoices GBP"/>
    <d v="2021-09-28T00:00:00"/>
    <s v="SSCREPMAN,"/>
    <n v="11"/>
    <s v="Journal Import Created"/>
    <x v="0"/>
    <n v="514504"/>
    <d v="2021-09-21T00:00:00"/>
    <n v="165094547"/>
    <m/>
    <s v="PO Invoice"/>
    <m/>
    <s v="https://nww.einvoice-prod.sbs.nhs.uk:8179/invoicepdf/01a1e16e-13c5-5d9e-8b2b-9048806b70f5"/>
    <n v="1"/>
    <n v="-1270"/>
    <m/>
    <s v="Planning and Business Development"/>
    <x v="1"/>
    <x v="3"/>
    <x v="1"/>
    <s v="7310 Legal / Prof Fees"/>
    <x v="0"/>
  </r>
  <r>
    <s v="E35930"/>
    <s v="7310"/>
    <s v="00000"/>
    <s v="00000"/>
    <s v="000000"/>
    <s v="Estates &amp; Facilities"/>
    <s v="Legal / Prof Fees"/>
    <s v="Default"/>
    <s v="Default"/>
    <s v="Default"/>
    <n v="-48"/>
    <d v="2021-09-01T00:00:00"/>
    <s v="Receiving"/>
    <s v="Cost Management"/>
    <s v="Journal Import 105365206:"/>
    <s v="Cost Management A 21652724 105365206 2"/>
    <s v="01-SEP-2021 Receiving GBP"/>
    <d v="2021-08-31T00:00:00"/>
    <s v="SSCREPMAN,"/>
    <n v="2818"/>
    <s v="Battle AS - Licence for ESFRS to use the Gym Area - Invoice 511737"/>
    <x v="0"/>
    <n v="165094051"/>
    <d v="2021-08-31T00:00:00"/>
    <m/>
    <m/>
    <m/>
    <s v="LONDON-4"/>
    <m/>
    <m/>
    <m/>
    <m/>
    <s v="Planning and Business Development"/>
    <x v="1"/>
    <x v="3"/>
    <x v="1"/>
    <s v="7310 Legal / Prof Fees"/>
    <x v="0"/>
  </r>
  <r>
    <s v="E35930"/>
    <s v="7310"/>
    <s v="00000"/>
    <s v="00000"/>
    <s v="000000"/>
    <s v="Estates &amp; Facilities"/>
    <s v="Legal / Prof Fees"/>
    <s v="Default"/>
    <s v="Default"/>
    <s v="Default"/>
    <n v="-5207"/>
    <d v="2021-09-01T00:00:00"/>
    <s v="Receiving"/>
    <s v="Cost Management"/>
    <s v="Journal Import 105365206:"/>
    <s v="Cost Management A 21652724 105365206 2"/>
    <s v="01-SEP-2021 Receiving GBP"/>
    <d v="2021-08-31T00:00:00"/>
    <s v="SSCREPMAN,"/>
    <n v="2819"/>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374"/>
    <d v="2021-09-01T00:00:00"/>
    <s v="Receiving"/>
    <s v="Cost Management"/>
    <s v="Journal Import 105365206:"/>
    <s v="Cost Management A 21652724 105365206 2"/>
    <s v="01-SEP-2021 Receiving GBP"/>
    <d v="2021-08-31T00:00:00"/>
    <s v="SSCREPMAN,"/>
    <n v="2820"/>
    <s v="Disposal of Littlehampton - Invoice 511751"/>
    <x v="0"/>
    <n v="165094037"/>
    <d v="2021-08-31T00:00:00"/>
    <m/>
    <m/>
    <m/>
    <s v="LONDON-4"/>
    <m/>
    <m/>
    <m/>
    <m/>
    <s v="Planning and Business Development"/>
    <x v="1"/>
    <x v="3"/>
    <x v="1"/>
    <s v="7310 Legal / Prof Fees"/>
    <x v="0"/>
  </r>
  <r>
    <s v="E35930"/>
    <s v="7310"/>
    <s v="00000"/>
    <s v="00000"/>
    <s v="000000"/>
    <s v="Estates &amp; Facilities"/>
    <s v="Legal / Prof Fees"/>
    <s v="Default"/>
    <s v="Default"/>
    <s v="Default"/>
    <n v="-142.5"/>
    <d v="2021-09-01T00:00:00"/>
    <s v="Receiving"/>
    <s v="Cost Management"/>
    <s v="Journal Import 105365206:"/>
    <s v="Cost Management A 21652724 105365206 2"/>
    <s v="01-SEP-2021 Receiving GBP"/>
    <d v="2021-08-31T00:00:00"/>
    <s v="SSCREPMAN,"/>
    <n v="2821"/>
    <s v="Leases of fire stations at Reigate, Esher and Epsom - Invoice 511738"/>
    <x v="0"/>
    <n v="165094050"/>
    <d v="2021-08-31T00:00:00"/>
    <m/>
    <m/>
    <m/>
    <s v="LONDON-4"/>
    <m/>
    <m/>
    <m/>
    <m/>
    <s v="Planning and Business Development"/>
    <x v="1"/>
    <x v="3"/>
    <x v="1"/>
    <s v="7310 Legal / Prof Fees"/>
    <x v="0"/>
  </r>
  <r>
    <s v="E35930"/>
    <s v="7310"/>
    <s v="00000"/>
    <s v="00000"/>
    <s v="000000"/>
    <s v="Estates &amp; Facilities"/>
    <s v="Legal / Prof Fees"/>
    <s v="Default"/>
    <s v="Default"/>
    <s v="Default"/>
    <n v="-1250"/>
    <d v="2021-09-01T00:00:00"/>
    <s v="Receiving"/>
    <s v="Cost Management"/>
    <s v="Journal Import 105365206:"/>
    <s v="Cost Management A 21652724 105365206 2"/>
    <s v="01-SEP-2021 Receiving GBP"/>
    <d v="2021-08-31T00:00:00"/>
    <s v="SSCREPMAN,"/>
    <n v="2822"/>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1702.25"/>
    <d v="2021-09-01T00:00:00"/>
    <s v="Receiving"/>
    <s v="Cost Management"/>
    <s v="Journal Import 105365206:"/>
    <s v="Cost Management A 21652724 105365206 2"/>
    <s v="01-SEP-2021 Receiving GBP"/>
    <d v="2021-08-31T00:00:00"/>
    <s v="SSCREPMAN,"/>
    <n v="2823"/>
    <s v="Disposal  of Bexhill Ambulance Station Invoice 511757"/>
    <x v="0"/>
    <n v="165094031"/>
    <d v="2021-08-31T00:00:00"/>
    <m/>
    <m/>
    <m/>
    <s v="LONDON-4"/>
    <m/>
    <m/>
    <m/>
    <m/>
    <s v="Planning and Business Development"/>
    <x v="1"/>
    <x v="3"/>
    <x v="1"/>
    <s v="7310 Legal / Prof Fees"/>
    <x v="0"/>
  </r>
  <r>
    <s v="E35930"/>
    <s v="7310"/>
    <s v="00000"/>
    <s v="00000"/>
    <s v="000000"/>
    <s v="Estates &amp; Facilities"/>
    <s v="Legal / Prof Fees"/>
    <s v="Default"/>
    <s v="Default"/>
    <s v="Default"/>
    <n v="-736"/>
    <d v="2021-09-01T00:00:00"/>
    <s v="Receiving"/>
    <s v="Cost Management"/>
    <s v="Journal Import 105365206:"/>
    <s v="Cost Management A 21652724 105365206 2"/>
    <s v="01-SEP-2021 Receiving GBP"/>
    <d v="2021-08-31T00:00:00"/>
    <s v="SSCREPMAN,"/>
    <n v="2824"/>
    <s v="Lease of ACRP at Gatwick Airport including disbursements - Invoice 511749"/>
    <x v="0"/>
    <n v="165094039"/>
    <d v="2021-08-31T00:00:00"/>
    <m/>
    <m/>
    <m/>
    <s v="LONDON-4"/>
    <m/>
    <m/>
    <m/>
    <m/>
    <s v="Planning and Business Development"/>
    <x v="1"/>
    <x v="3"/>
    <x v="1"/>
    <s v="7310 Legal / Prof Fees"/>
    <x v="0"/>
  </r>
  <r>
    <s v="E35930"/>
    <s v="7310"/>
    <s v="00000"/>
    <s v="00000"/>
    <s v="000000"/>
    <s v="Estates &amp; Facilities"/>
    <s v="Legal / Prof Fees"/>
    <s v="Default"/>
    <s v="Default"/>
    <s v="Default"/>
    <n v="-133"/>
    <d v="2021-09-01T00:00:00"/>
    <s v="Receiving"/>
    <s v="Cost Management"/>
    <s v="Journal Import 105365206:"/>
    <s v="Cost Management A 21652724 105365206 2"/>
    <s v="01-SEP-2021 Receiving GBP"/>
    <d v="2021-08-31T00:00:00"/>
    <s v="SSCREPMAN,"/>
    <n v="2825"/>
    <s v="Lease of 22 Eldon Way, Paddock Wood - Invoice 511739"/>
    <x v="0"/>
    <n v="165094049"/>
    <d v="2021-08-31T00:00:00"/>
    <m/>
    <m/>
    <m/>
    <s v="LONDON-4"/>
    <m/>
    <m/>
    <m/>
    <m/>
    <s v="Planning and Business Development"/>
    <x v="1"/>
    <x v="3"/>
    <x v="1"/>
    <s v="7310 Legal / Prof Fees"/>
    <x v="0"/>
  </r>
  <r>
    <s v="E35930"/>
    <s v="7310"/>
    <s v="00000"/>
    <s v="00000"/>
    <s v="000000"/>
    <s v="Estates &amp; Facilities"/>
    <s v="Legal / Prof Fees"/>
    <s v="Default"/>
    <s v="Default"/>
    <s v="Default"/>
    <n v="5207"/>
    <d v="2021-09-01T00:00:00"/>
    <s v="Receiving"/>
    <s v="Cost Management"/>
    <s v="Journal Import 106489269:"/>
    <s v="Cost Management A 21873349 106489269"/>
    <s v="30-SEP-2021 Receiving GBP"/>
    <d v="2021-09-30T00:00:00"/>
    <s v="SSCREPMAN,"/>
    <n v="2855"/>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34"/>
    <d v="2021-09-01T00:00:00"/>
    <s v="Receiving"/>
    <s v="Cost Management"/>
    <s v="Journal Import 106489269:"/>
    <s v="Cost Management A 21873349 106489269"/>
    <s v="30-SEP-2021 Receiving GBP"/>
    <d v="2021-09-30T00:00:00"/>
    <s v="SSCREPMAN,"/>
    <n v="2856"/>
    <s v="Disposal  of Bexhill Ambulance Station Invoice 511757"/>
    <x v="0"/>
    <n v="165094031"/>
    <d v="2021-08-31T00:00:00"/>
    <m/>
    <m/>
    <m/>
    <s v="LONDON-4"/>
    <m/>
    <m/>
    <m/>
    <m/>
    <s v="Planning and Business Development"/>
    <x v="1"/>
    <x v="3"/>
    <x v="1"/>
    <s v="7310 Legal / Prof Fees"/>
    <x v="0"/>
  </r>
  <r>
    <s v="E35930"/>
    <s v="7310"/>
    <s v="00000"/>
    <s v="00000"/>
    <s v="000000"/>
    <s v="Estates &amp; Facilities"/>
    <s v="Legal / Prof Fees"/>
    <s v="Default"/>
    <s v="Default"/>
    <s v="Default"/>
    <n v="0.3"/>
    <d v="2021-09-01T00:00:00"/>
    <s v="Receiving"/>
    <s v="Cost Management"/>
    <s v="Journal Import 106489269:"/>
    <s v="Cost Management A 21873349 106489269"/>
    <s v="30-SEP-2021 Receiving GBP"/>
    <d v="2021-09-30T00:00:00"/>
    <s v="SSCREPMAN,"/>
    <n v="2857"/>
    <s v="Dover AS/Renewal Extension Legal Invoice 512158"/>
    <x v="0"/>
    <n v="165094259"/>
    <d v="2021-09-08T00:00:00"/>
    <m/>
    <m/>
    <m/>
    <s v="LONDON-4"/>
    <m/>
    <m/>
    <m/>
    <m/>
    <s v="Planning and Business Development"/>
    <x v="1"/>
    <x v="3"/>
    <x v="1"/>
    <s v="7310 Legal / Prof Fees"/>
    <x v="0"/>
  </r>
  <r>
    <s v="E35930"/>
    <s v="7310"/>
    <s v="00000"/>
    <s v="00000"/>
    <s v="000000"/>
    <s v="Estates &amp; Facilities"/>
    <s v="Legal / Prof Fees"/>
    <s v="Default"/>
    <s v="Default"/>
    <s v="Default"/>
    <n v="1250"/>
    <d v="2021-09-01T00:00:00"/>
    <s v="Receiving"/>
    <s v="Cost Management"/>
    <s v="Journal Import 106489269:"/>
    <s v="Cost Management A 21873349 106489269"/>
    <s v="30-SEP-2021 Receiving GBP"/>
    <d v="2021-09-30T00:00:00"/>
    <s v="SSCREPMAN,"/>
    <n v="2858"/>
    <s v="Disposal of Shoreham AS  Pre Sale/ Let Report @ 1,250 + Vat plus disbursements"/>
    <x v="0"/>
    <n v="165091391"/>
    <d v="2021-04-20T00:00:00"/>
    <m/>
    <m/>
    <m/>
    <s v="LONDON-4"/>
    <m/>
    <m/>
    <m/>
    <m/>
    <s v="Planning and Business Development"/>
    <x v="1"/>
    <x v="3"/>
    <x v="1"/>
    <s v="7310 Legal / Prof Fees"/>
    <x v="0"/>
  </r>
  <r>
    <s v="E35930"/>
    <s v="7310"/>
    <s v="00000"/>
    <s v="F8054"/>
    <s v="000000"/>
    <s v="Estates &amp; Facilities"/>
    <s v="Legal / Prof Fees"/>
    <s v="Default"/>
    <s v="Epsom"/>
    <s v="Default"/>
    <n v="79.7"/>
    <d v="2021-09-01T00:00:00"/>
    <s v="Adjustment"/>
    <s v="Spreadsheet"/>
    <s v="SBS RYD AUG-21 VAT ADJUSTMENT JOURNAL"/>
    <s v="Spreadsheet A 21869818 106475772"/>
    <s v="SBS RYD AUG-21 VAT ADJUSTMENT JOURNAL Adjustment GBP"/>
    <d v="2021-09-30T00:00:00"/>
    <s v="SSC BLATTI, FRANCESCO"/>
    <n v="777"/>
    <s v="CAPSTICKS SOLICITORS-OR12_835-497232-79.7-https://nww.einvoice-prod.sbs.nhs.uk:8179/invoicepdf/f5330ea3-d983-5e82-918f-4ada5ffc6ac2"/>
    <x v="52"/>
    <m/>
    <d v="2021-09-30T00:00:00"/>
    <m/>
    <s v="CAPSTICKS SOLICITORS-OR12_835-497232-79.7-"/>
    <m/>
    <m/>
    <s v="https://nww.einvoice-prod.sbs.nhs.uk:8179/invoicepdf/f5330ea3-d983-5e82-918f-4ada5ffc6ac2"/>
    <m/>
    <m/>
    <m/>
    <s v="Planning and Business Development"/>
    <x v="1"/>
    <x v="3"/>
    <x v="1"/>
    <s v="7310 Legal / Prof Fees"/>
    <x v="1"/>
  </r>
  <r>
    <s v="E35930"/>
    <s v="7310"/>
    <s v="00000"/>
    <s v="00000"/>
    <s v="000000"/>
    <s v="Estates &amp; Facilities"/>
    <s v="Legal / Prof Fees"/>
    <s v="Default"/>
    <s v="Default"/>
    <s v="Default"/>
    <n v="438"/>
    <d v="2021-10-01T00:00:00"/>
    <s v="Accrual"/>
    <s v="Spreadsheet"/>
    <s v="BARCLAYCARD COMMERCIAL &amp; PRECISION PAY M07"/>
    <s v="Spreadsheet A 22121764 107806401"/>
    <s v="RYD FIN SC 2122 07 014 Accrual GBP"/>
    <d v="2021-11-02T00:00:00"/>
    <s v="RYD COBB, STEPHEN"/>
    <n v="185"/>
    <s v="7310;Precision Pay;EV CHARGE ONLINE;M07;Oct 21"/>
    <x v="454"/>
    <m/>
    <d v="2021-11-02T00:00:00"/>
    <m/>
    <s v="7310;Precision Pay;EV CHARGE ONLINE;M07;Oct 21"/>
    <m/>
    <m/>
    <m/>
    <m/>
    <m/>
    <m/>
    <s v="Planning and Business Development"/>
    <x v="1"/>
    <x v="3"/>
    <x v="1"/>
    <s v="7310 Legal / Prof Fees"/>
    <x v="1"/>
  </r>
  <r>
    <s v="E35930"/>
    <s v="7310"/>
    <s v="00000"/>
    <s v="00000"/>
    <s v="000000"/>
    <s v="Estates &amp; Facilities"/>
    <s v="Legal / Prof Fees"/>
    <s v="Default"/>
    <s v="Default"/>
    <s v="Default"/>
    <n v="4950"/>
    <d v="2021-10-01T00:00:00"/>
    <s v="Accrual"/>
    <s v="Spreadsheet"/>
    <s v="M07 FBP1 Accrual - Estates"/>
    <s v="Spreadsheet A 22132939 107859512"/>
    <s v="RYD FIN CAM 2122 07 016 Accrual GBP"/>
    <d v="2021-11-03T00:00:00"/>
    <s v="RYD MCCARTHY, CAROLE"/>
    <n v="40"/>
    <s v="7310;LAKERS LLP;Accrue Estates Legal Costs M07 Oct-21"/>
    <x v="455"/>
    <m/>
    <d v="2021-11-03T00:00:00"/>
    <m/>
    <s v="7310;LAKERS LLP;Accrue Estates Legal Costs M07 Oct-21"/>
    <m/>
    <m/>
    <m/>
    <m/>
    <m/>
    <m/>
    <s v="Planning and Business Development"/>
    <x v="1"/>
    <x v="3"/>
    <x v="1"/>
    <s v="7310 Legal / Prof Fees"/>
    <x v="1"/>
  </r>
  <r>
    <s v="E35930"/>
    <s v="7310"/>
    <s v="00000"/>
    <s v="00000"/>
    <s v="000000"/>
    <s v="Estates &amp; Facilities"/>
    <s v="Legal / Prof Fees"/>
    <s v="Default"/>
    <s v="Default"/>
    <s v="Default"/>
    <n v="776"/>
    <d v="2021-10-01T00:00:00"/>
    <s v="Purchase Invoices"/>
    <s v="Payables"/>
    <s v="Journal Import 107277070:"/>
    <s v="Payables A 22009906 107277070"/>
    <s v="OCT-21 Purchase Invoices GBP"/>
    <d v="2021-10-19T00:00:00"/>
    <s v="SSCREPMAN,"/>
    <n v="13"/>
    <s v="Journal Import Created"/>
    <x v="0"/>
    <n v="516783"/>
    <d v="2021-10-12T00:00:00"/>
    <n v="165095157"/>
    <m/>
    <s v="PO Invoice"/>
    <m/>
    <s v="https://nww.einvoice-prod.sbs.nhs.uk:8179/invoicepdf/2622fcb1-b290-5cfb-8820-8efa72f42360"/>
    <n v="1"/>
    <n v="776"/>
    <m/>
    <s v="Planning and Business Development"/>
    <x v="1"/>
    <x v="3"/>
    <x v="1"/>
    <s v="7310 Legal / Prof Fees"/>
    <x v="0"/>
  </r>
  <r>
    <s v="E35930"/>
    <s v="7310"/>
    <s v="00000"/>
    <s v="00000"/>
    <s v="000000"/>
    <s v="Estates &amp; Facilities"/>
    <s v="Legal / Prof Fees"/>
    <s v="Default"/>
    <s v="Default"/>
    <s v="Default"/>
    <n v="-5207"/>
    <d v="2021-10-01T00:00:00"/>
    <s v="Receiving"/>
    <s v="Cost Management"/>
    <s v="Journal Import 106489269:"/>
    <s v="Cost Management A 21873349 106489269 2"/>
    <s v="01-OCT-2021 Receiving GBP"/>
    <d v="2021-09-30T00:00:00"/>
    <s v="SSCREPMAN,"/>
    <n v="2855"/>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34"/>
    <d v="2021-10-01T00:00:00"/>
    <s v="Receiving"/>
    <s v="Cost Management"/>
    <s v="Journal Import 106489269:"/>
    <s v="Cost Management A 21873349 106489269 2"/>
    <s v="01-OCT-2021 Receiving GBP"/>
    <d v="2021-09-30T00:00:00"/>
    <s v="SSCREPMAN,"/>
    <n v="2856"/>
    <s v="Disposal  of Bexhill Ambulance Station Invoice 511757"/>
    <x v="0"/>
    <n v="165094031"/>
    <d v="2021-08-31T00:00:00"/>
    <m/>
    <m/>
    <m/>
    <s v="LONDON-4"/>
    <m/>
    <m/>
    <m/>
    <m/>
    <s v="Planning and Business Development"/>
    <x v="1"/>
    <x v="3"/>
    <x v="1"/>
    <s v="7310 Legal / Prof Fees"/>
    <x v="0"/>
  </r>
  <r>
    <s v="E35930"/>
    <s v="7310"/>
    <s v="00000"/>
    <s v="00000"/>
    <s v="000000"/>
    <s v="Estates &amp; Facilities"/>
    <s v="Legal / Prof Fees"/>
    <s v="Default"/>
    <s v="Default"/>
    <s v="Default"/>
    <n v="-0.3"/>
    <d v="2021-10-01T00:00:00"/>
    <s v="Receiving"/>
    <s v="Cost Management"/>
    <s v="Journal Import 106489269:"/>
    <s v="Cost Management A 21873349 106489269 2"/>
    <s v="01-OCT-2021 Receiving GBP"/>
    <d v="2021-09-30T00:00:00"/>
    <s v="SSCREPMAN,"/>
    <n v="2857"/>
    <s v="Dover AS/Renewal Extension Legal Invoice 512158"/>
    <x v="0"/>
    <n v="165094259"/>
    <d v="2021-09-08T00:00:00"/>
    <m/>
    <m/>
    <m/>
    <s v="LONDON-4"/>
    <m/>
    <m/>
    <m/>
    <m/>
    <s v="Planning and Business Development"/>
    <x v="1"/>
    <x v="3"/>
    <x v="1"/>
    <s v="7310 Legal / Prof Fees"/>
    <x v="0"/>
  </r>
  <r>
    <s v="E35930"/>
    <s v="7310"/>
    <s v="00000"/>
    <s v="00000"/>
    <s v="000000"/>
    <s v="Estates &amp; Facilities"/>
    <s v="Legal / Prof Fees"/>
    <s v="Default"/>
    <s v="Default"/>
    <s v="Default"/>
    <n v="-1250"/>
    <d v="2021-10-01T00:00:00"/>
    <s v="Receiving"/>
    <s v="Cost Management"/>
    <s v="Journal Import 106489269:"/>
    <s v="Cost Management A 21873349 106489269 2"/>
    <s v="01-OCT-2021 Receiving GBP"/>
    <d v="2021-09-30T00:00:00"/>
    <s v="SSCREPMAN,"/>
    <n v="2858"/>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1250"/>
    <d v="2021-10-01T00:00:00"/>
    <s v="Receiving"/>
    <s v="Cost Management"/>
    <s v="Journal Import 107667278:"/>
    <s v="Cost Management A 22088721 107667278"/>
    <s v="29-OCT-2021 Receiving GBP"/>
    <d v="2021-10-29T00:00:00"/>
    <s v="SSCREPMAN,"/>
    <n v="2896"/>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0.3"/>
    <d v="2021-10-01T00:00:00"/>
    <s v="Receiving"/>
    <s v="Cost Management"/>
    <s v="Journal Import 107667278:"/>
    <s v="Cost Management A 22088721 107667278"/>
    <s v="29-OCT-2021 Receiving GBP"/>
    <d v="2021-10-29T00:00:00"/>
    <s v="SSCREPMAN,"/>
    <n v="2897"/>
    <s v="Dover AS/Renewal Extension Legal Invoice 512158"/>
    <x v="0"/>
    <n v="165094259"/>
    <d v="2021-09-08T00:00:00"/>
    <m/>
    <m/>
    <m/>
    <s v="LONDON-4"/>
    <m/>
    <m/>
    <m/>
    <m/>
    <s v="Planning and Business Development"/>
    <x v="1"/>
    <x v="3"/>
    <x v="1"/>
    <s v="7310 Legal / Prof Fees"/>
    <x v="0"/>
  </r>
  <r>
    <s v="E35930"/>
    <s v="7310"/>
    <s v="00000"/>
    <s v="00000"/>
    <s v="000000"/>
    <s v="Estates &amp; Facilities"/>
    <s v="Legal / Prof Fees"/>
    <s v="Default"/>
    <s v="Default"/>
    <s v="Default"/>
    <n v="712.5"/>
    <d v="2021-10-01T00:00:00"/>
    <s v="Receiving"/>
    <s v="Cost Management"/>
    <s v="Journal Import 107667278:"/>
    <s v="Cost Management A 22088721 107667278"/>
    <s v="29-OCT-2021 Receiving GBP"/>
    <d v="2021-10-29T00:00:00"/>
    <s v="SSCREPMAN,"/>
    <n v="2898"/>
    <s v="Disposal  of Medway Ambulance Station Invoice 518746"/>
    <x v="0"/>
    <n v="165095326"/>
    <d v="2021-10-28T00:00:00"/>
    <m/>
    <m/>
    <m/>
    <s v="LONDON-4"/>
    <m/>
    <m/>
    <m/>
    <m/>
    <s v="Planning and Business Development"/>
    <x v="1"/>
    <x v="3"/>
    <x v="1"/>
    <s v="7310 Legal / Prof Fees"/>
    <x v="0"/>
  </r>
  <r>
    <s v="E35930"/>
    <s v="7310"/>
    <s v="00000"/>
    <s v="00000"/>
    <s v="000000"/>
    <s v="Estates &amp; Facilities"/>
    <s v="Legal / Prof Fees"/>
    <s v="Default"/>
    <s v="Default"/>
    <s v="Default"/>
    <n v="5207"/>
    <d v="2021-10-01T00:00:00"/>
    <s v="Receiving"/>
    <s v="Cost Management"/>
    <s v="Journal Import 107667278:"/>
    <s v="Cost Management A 22088721 107667278"/>
    <s v="29-OCT-2021 Receiving GBP"/>
    <d v="2021-10-29T00:00:00"/>
    <s v="SSCREPMAN,"/>
    <n v="2899"/>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185"/>
    <d v="2021-10-01T00:00:00"/>
    <s v="Receiving"/>
    <s v="Cost Management"/>
    <s v="Journal Import 107667278:"/>
    <s v="Cost Management A 22088721 107667278"/>
    <s v="29-OCT-2021 Receiving GBP"/>
    <d v="2021-10-29T00:00:00"/>
    <s v="SSCREPMAN,"/>
    <n v="2900"/>
    <s v="Leases of Fire Stations at Reigate, Epson and Esher - Invoice 518744"/>
    <x v="0"/>
    <n v="165095328"/>
    <d v="2021-10-28T00:00:00"/>
    <m/>
    <m/>
    <m/>
    <s v="LONDON-4"/>
    <m/>
    <m/>
    <m/>
    <m/>
    <s v="Planning and Business Development"/>
    <x v="1"/>
    <x v="3"/>
    <x v="1"/>
    <s v="7310 Legal / Prof Fees"/>
    <x v="0"/>
  </r>
  <r>
    <s v="E35930"/>
    <s v="7310"/>
    <s v="00000"/>
    <s v="00000"/>
    <s v="000000"/>
    <s v="Estates &amp; Facilities"/>
    <s v="Legal / Prof Fees"/>
    <s v="Default"/>
    <s v="Default"/>
    <s v="Default"/>
    <n v="34"/>
    <d v="2021-10-01T00:00:00"/>
    <s v="Receiving"/>
    <s v="Cost Management"/>
    <s v="Journal Import 107667278:"/>
    <s v="Cost Management A 22088721 107667278"/>
    <s v="29-OCT-2021 Receiving GBP"/>
    <d v="2021-10-29T00:00:00"/>
    <s v="SSCREPMAN,"/>
    <n v="2901"/>
    <s v="Disposal  of Bexhill Ambulance Station Invoice 511757"/>
    <x v="0"/>
    <n v="165094031"/>
    <d v="2021-08-31T00:00:00"/>
    <m/>
    <m/>
    <m/>
    <s v="LONDON-4"/>
    <m/>
    <m/>
    <m/>
    <m/>
    <s v="Planning and Business Development"/>
    <x v="1"/>
    <x v="3"/>
    <x v="1"/>
    <s v="7310 Legal / Prof Fees"/>
    <x v="0"/>
  </r>
  <r>
    <s v="E35930"/>
    <s v="7310"/>
    <s v="00000"/>
    <s v="00000"/>
    <s v="000000"/>
    <s v="Estates &amp; Facilities"/>
    <s v="Legal / Prof Fees"/>
    <s v="Default"/>
    <s v="Default"/>
    <s v="Default"/>
    <n v="5550"/>
    <d v="2021-10-01T00:00:00"/>
    <s v="Receiving"/>
    <s v="Cost Management"/>
    <s v="Journal Import 107667278:"/>
    <s v="Cost Management A 22088721 107667278"/>
    <s v="29-OCT-2021 Receiving GBP"/>
    <d v="2021-10-29T00:00:00"/>
    <s v="SSCREPMAN,"/>
    <n v="2902"/>
    <s v="167506 - Bexhill Ambulance Station - Sale and Leaseback"/>
    <x v="0"/>
    <n v="165095159"/>
    <d v="2021-10-28T00:00:00"/>
    <m/>
    <m/>
    <m/>
    <s v="LONDON-4"/>
    <m/>
    <m/>
    <m/>
    <m/>
    <s v="Planning and Business Development"/>
    <x v="1"/>
    <x v="3"/>
    <x v="1"/>
    <s v="7310 Legal / Prof Fees"/>
    <x v="0"/>
  </r>
  <r>
    <s v="E35930"/>
    <s v="7310"/>
    <s v="00000"/>
    <s v="00000"/>
    <s v="000000"/>
    <s v="Estates &amp; Facilities"/>
    <s v="Legal / Prof Fees"/>
    <s v="Default"/>
    <s v="Default"/>
    <s v="Default"/>
    <n v="48"/>
    <d v="2021-10-01T00:00:00"/>
    <s v="Receiving"/>
    <s v="Cost Management"/>
    <s v="Journal Import 107667278:"/>
    <s v="Cost Management A 22088721 107667278"/>
    <s v="29-OCT-2021 Receiving GBP"/>
    <d v="2021-10-29T00:00:00"/>
    <s v="SSCREPMAN,"/>
    <n v="2903"/>
    <s v="Lease of 22 Eldon Way, Paddock Wood - Invoice 518745"/>
    <x v="0"/>
    <n v="165095327"/>
    <d v="2021-10-28T00:00:00"/>
    <m/>
    <m/>
    <m/>
    <s v="LONDON-4"/>
    <m/>
    <m/>
    <m/>
    <m/>
    <s v="Planning and Business Development"/>
    <x v="1"/>
    <x v="3"/>
    <x v="1"/>
    <s v="7310 Legal / Prof Fees"/>
    <x v="0"/>
  </r>
  <r>
    <s v="E35930"/>
    <s v="7310"/>
    <s v="00000"/>
    <s v="00000"/>
    <s v="000000"/>
    <s v="Estates &amp; Facilities"/>
    <s v="Legal / Prof Fees"/>
    <s v="Default"/>
    <s v="Default"/>
    <s v="Default"/>
    <n v="946"/>
    <d v="2021-11-01T00:00:00"/>
    <s v="Accrual"/>
    <s v="Spreadsheet"/>
    <s v="M08 FBP1 Accrual - Estates"/>
    <s v="Spreadsheet A 22333316 108976498"/>
    <s v="RYD FIN CAM 2122 08 013 Accrual GBP"/>
    <d v="2021-12-03T00:00:00"/>
    <s v="RYD MCCARTHY, CAROLE"/>
    <n v="42"/>
    <s v="7310;;Accrue Estates Legal Costs M08 Nov-21"/>
    <x v="456"/>
    <m/>
    <d v="2021-12-03T00:00:00"/>
    <m/>
    <s v="7310;;Accrue Estates Legal Costs M08 Nov-21"/>
    <m/>
    <m/>
    <m/>
    <m/>
    <m/>
    <m/>
    <s v="Planning and Business Development"/>
    <x v="1"/>
    <x v="3"/>
    <x v="1"/>
    <s v="7310 Legal / Prof Fees"/>
    <x v="1"/>
  </r>
  <r>
    <s v="E35930"/>
    <s v="7310"/>
    <s v="00000"/>
    <s v="00000"/>
    <s v="000000"/>
    <s v="Estates &amp; Facilities"/>
    <s v="Legal / Prof Fees"/>
    <s v="Default"/>
    <s v="Default"/>
    <s v="Default"/>
    <n v="9900"/>
    <d v="2021-11-01T00:00:00"/>
    <s v="Accrual"/>
    <s v="Spreadsheet"/>
    <s v="M08 FBP1 Accrual - Estates"/>
    <s v="Spreadsheet A 22333316 108976498"/>
    <s v="RYD FIN CAM 2122 08 013 Accrual GBP"/>
    <d v="2021-12-03T00:00:00"/>
    <s v="RYD MCCARTHY, CAROLE"/>
    <n v="43"/>
    <s v="7310;LAKERS LLP;Accrue Estates Legal Costs M08 Nov-21"/>
    <x v="456"/>
    <m/>
    <d v="2021-12-03T00:00:00"/>
    <m/>
    <s v="7310;LAKERS LLP;Accrue Estates Legal Costs M08 Nov-21"/>
    <m/>
    <m/>
    <m/>
    <m/>
    <m/>
    <m/>
    <s v="Planning and Business Development"/>
    <x v="1"/>
    <x v="3"/>
    <x v="1"/>
    <s v="7310 Legal / Prof Fees"/>
    <x v="1"/>
  </r>
  <r>
    <s v="E35930"/>
    <s v="7310"/>
    <s v="00000"/>
    <s v="00000"/>
    <s v="000000"/>
    <s v="Estates &amp; Facilities"/>
    <s v="Legal / Prof Fees"/>
    <s v="Default"/>
    <s v="Default"/>
    <s v="Default"/>
    <n v="-4950"/>
    <d v="2021-11-01T00:00:00"/>
    <s v="Accrual"/>
    <s v="Spreadsheet"/>
    <s v="Reverses &quot;RYD FIN CAM 2122 07 016 Accrual GBP&quot; journal entry of &quot;Spreadsheet A 22132939 107859512&quot; batch from &quot;OCT-21&quot;."/>
    <s v="Reverses &quot;RYD FIN CAM 2122 07 016 Accrual GBP&quot;09-NOV-21 17:30:05 - 108086944"/>
    <s v="Reverses &quot;RYD FIN CAM 2122 07 016 Accrual GBP&quot;09-NOV-21 17:30:05"/>
    <d v="2021-11-09T00:00:00"/>
    <s v="SSCREPMAN,"/>
    <n v="40"/>
    <s v="7310;LAKERS LLP;Accrue Estates Legal Costs M07 Oct-21"/>
    <x v="457"/>
    <m/>
    <d v="2021-11-09T00:00:00"/>
    <m/>
    <s v="7310;LAKERS LLP;Accrue Estates Legal Costs M07 Oct-21"/>
    <m/>
    <m/>
    <m/>
    <m/>
    <m/>
    <m/>
    <s v="Planning and Business Development"/>
    <x v="1"/>
    <x v="3"/>
    <x v="1"/>
    <s v="7310 Legal / Prof Fees"/>
    <x v="1"/>
  </r>
  <r>
    <s v="E35930"/>
    <s v="7310"/>
    <s v="00000"/>
    <s v="00000"/>
    <s v="000000"/>
    <s v="Estates &amp; Facilities"/>
    <s v="Legal / Prof Fees"/>
    <s v="Default"/>
    <s v="Default"/>
    <s v="Default"/>
    <n v="-438"/>
    <d v="2021-11-01T00:00:00"/>
    <s v="Accrual"/>
    <s v="Spreadsheet"/>
    <s v="Reverses &quot;RYD FIN SC 2122 07 014 Accrual GBP&quot; journal entry of &quot;Spreadsheet A 22121764 107806401&quot; batch from &quot;OCT-21&quot;."/>
    <s v="Reverses &quot;RYD FIN SC 2122 07 014 Accrual GBP&quot;09-NOV-21 17:29:33 - 108086944"/>
    <s v="Reverses &quot;RYD FIN SC 2122 07 014 Accrual GBP&quot;09-NOV-21 17:29:33"/>
    <d v="2021-11-09T00:00:00"/>
    <s v="SSCREPMAN,"/>
    <n v="185"/>
    <s v="7310;Precision Pay;EV CHARGE ONLINE;M07;Oct 21"/>
    <x v="458"/>
    <m/>
    <d v="2021-11-09T00:00:00"/>
    <m/>
    <s v="7310;Precision Pay;EV CHARGE ONLINE;M07;Oct 21"/>
    <m/>
    <m/>
    <m/>
    <m/>
    <m/>
    <m/>
    <s v="Planning and Business Development"/>
    <x v="1"/>
    <x v="3"/>
    <x v="1"/>
    <s v="7310 Legal / Prof Fees"/>
    <x v="1"/>
  </r>
  <r>
    <s v="E35930"/>
    <s v="7310"/>
    <s v="00000"/>
    <s v="00000"/>
    <s v="000000"/>
    <s v="Estates &amp; Facilities"/>
    <s v="Legal / Prof Fees"/>
    <s v="Default"/>
    <s v="Default"/>
    <s v="Default"/>
    <n v="438"/>
    <d v="2021-11-01T00:00:00"/>
    <s v="Adjustment"/>
    <s v="Spreadsheet"/>
    <s v="BARCLAYCARD PRECISION NOV 21"/>
    <s v="Spreadsheet A 22221658 108353184"/>
    <s v="SBSCM SK RYD 002 NOV 21 Adjustment GBP"/>
    <d v="2021-11-17T00:00:00"/>
    <s v="SSC KWENBEYA, SHARON"/>
    <n v="28"/>
    <s v="BARCLAYCARD PRECISION NOV 21"/>
    <x v="459"/>
    <m/>
    <d v="2021-11-17T00:00:00"/>
    <m/>
    <s v="BARCLAYCARD PRECISION NOV 21"/>
    <m/>
    <m/>
    <m/>
    <m/>
    <m/>
    <m/>
    <s v="Planning and Business Development"/>
    <x v="1"/>
    <x v="3"/>
    <x v="1"/>
    <s v="7310 Legal / Prof Fees"/>
    <x v="1"/>
  </r>
  <r>
    <s v="E35930"/>
    <s v="7310"/>
    <s v="00000"/>
    <s v="00000"/>
    <s v="000000"/>
    <s v="Estates &amp; Facilities"/>
    <s v="Legal / Prof Fees"/>
    <s v="Default"/>
    <s v="Default"/>
    <s v="Default"/>
    <n v="185.5"/>
    <d v="2021-11-01T00:00:00"/>
    <s v="Purchase Invoices"/>
    <s v="Payables"/>
    <s v="Journal Import 107814202:"/>
    <s v="Payables A 22122232 107814202"/>
    <s v="NOV-21 Purchase Invoices GBP"/>
    <d v="2021-11-02T00:00:00"/>
    <s v="SSCREPMAN,"/>
    <n v="17"/>
    <s v="Journal Import Created"/>
    <x v="0"/>
    <n v="518744"/>
    <d v="2021-10-26T00:00:00"/>
    <n v="165095328"/>
    <m/>
    <s v="PO Invoice"/>
    <m/>
    <s v="https://nww.einvoice-prod.sbs.nhs.uk:8179/invoicepdf/2f1e1689-76ce-5919-af33-eb1c70a38f52"/>
    <n v="1"/>
    <n v="186"/>
    <m/>
    <s v="Planning and Business Development"/>
    <x v="1"/>
    <x v="3"/>
    <x v="1"/>
    <s v="7310 Legal / Prof Fees"/>
    <x v="0"/>
  </r>
  <r>
    <s v="E35930"/>
    <s v="7310"/>
    <s v="00000"/>
    <s v="00000"/>
    <s v="000000"/>
    <s v="Estates &amp; Facilities"/>
    <s v="Legal / Prof Fees"/>
    <s v="Default"/>
    <s v="Default"/>
    <s v="Default"/>
    <n v="48"/>
    <d v="2021-11-01T00:00:00"/>
    <s v="Purchase Invoices"/>
    <s v="Payables"/>
    <s v="Journal Import 107814202:"/>
    <s v="Payables A 22122232 107814202"/>
    <s v="NOV-21 Purchase Invoices GBP"/>
    <d v="2021-11-02T00:00:00"/>
    <s v="SSCREPMAN,"/>
    <n v="17"/>
    <s v="Journal Import Created"/>
    <x v="0"/>
    <n v="518745"/>
    <d v="2021-10-26T00:00:00"/>
    <n v="165095327"/>
    <m/>
    <s v="PO Invoice"/>
    <m/>
    <s v="https://nww.einvoice-prod.sbs.nhs.uk:8179/invoicepdf/142c30b3-72d2-51d2-8470-50e025fc362c"/>
    <n v="1"/>
    <n v="48"/>
    <m/>
    <s v="Planning and Business Development"/>
    <x v="1"/>
    <x v="3"/>
    <x v="1"/>
    <s v="7310 Legal / Prof Fees"/>
    <x v="0"/>
  </r>
  <r>
    <s v="E35930"/>
    <s v="7310"/>
    <s v="00000"/>
    <s v="00000"/>
    <s v="000000"/>
    <s v="Estates &amp; Facilities"/>
    <s v="Legal / Prof Fees"/>
    <s v="Default"/>
    <s v="Default"/>
    <s v="Default"/>
    <n v="712.5"/>
    <d v="2021-11-01T00:00:00"/>
    <s v="Purchase Invoices"/>
    <s v="Payables"/>
    <s v="Journal Import 107814202:"/>
    <s v="Payables A 22122232 107814202"/>
    <s v="NOV-21 Purchase Invoices GBP"/>
    <d v="2021-11-02T00:00:00"/>
    <s v="SSCREPMAN,"/>
    <n v="17"/>
    <s v="Journal Import Created"/>
    <x v="0"/>
    <n v="518746"/>
    <d v="2021-10-26T00:00:00"/>
    <n v="165095326"/>
    <m/>
    <s v="PO Invoice"/>
    <m/>
    <s v="https://nww.einvoice-prod.sbs.nhs.uk:8179/invoicepdf/b3ceea4b-bae8-564c-b74a-21ebf49baedd"/>
    <n v="1"/>
    <n v="713"/>
    <m/>
    <s v="Planning and Business Development"/>
    <x v="1"/>
    <x v="3"/>
    <x v="1"/>
    <s v="7310 Legal / Prof Fees"/>
    <x v="0"/>
  </r>
  <r>
    <s v="E35930"/>
    <s v="7310"/>
    <s v="00000"/>
    <s v="00000"/>
    <s v="000000"/>
    <s v="Estates &amp; Facilities"/>
    <s v="Legal / Prof Fees"/>
    <s v="Default"/>
    <s v="Default"/>
    <s v="Default"/>
    <n v="435"/>
    <d v="2021-11-01T00:00:00"/>
    <s v="Purchase Invoices"/>
    <s v="Payables"/>
    <s v="Journal Import 108091385:"/>
    <s v="Payables A 22173857 108091385"/>
    <s v="NOV-21 Purchase Invoices GBP"/>
    <d v="2021-11-09T00:00:00"/>
    <s v="SSCREPMAN,"/>
    <n v="21"/>
    <s v="Journal Import Created"/>
    <x v="460"/>
    <s v="INVSP6553"/>
    <d v="2021-10-29T00:00:00"/>
    <n v="165095396"/>
    <m/>
    <s v="PO Invoice"/>
    <m/>
    <s v="http://nww.docserv.wyss.nhs.uk/synergyiim/dist/?val=4229880_16535314_20211104134439"/>
    <n v="1"/>
    <n v="435"/>
    <m/>
    <s v="Planning and Business Development"/>
    <x v="1"/>
    <x v="3"/>
    <x v="1"/>
    <s v="7310 Legal / Prof Fees"/>
    <x v="0"/>
  </r>
  <r>
    <s v="E35930"/>
    <s v="7310"/>
    <s v="00000"/>
    <s v="00000"/>
    <s v="000000"/>
    <s v="Estates &amp; Facilities"/>
    <s v="Legal / Prof Fees"/>
    <s v="Default"/>
    <s v="Default"/>
    <s v="Default"/>
    <n v="355"/>
    <d v="2021-11-01T00:00:00"/>
    <s v="Purchase Invoices"/>
    <s v="Payables"/>
    <s v="Journal Import 108530524:"/>
    <s v="Payables A 22253850 108530524"/>
    <s v="NOV-21 Purchase Invoices GBP"/>
    <d v="2021-11-22T00:00:00"/>
    <s v="SSCREPMAN,"/>
    <n v="8"/>
    <s v="Journal Import Created"/>
    <x v="0"/>
    <n v="522125"/>
    <d v="2021-11-15T00:00:00"/>
    <n v="165095721"/>
    <m/>
    <s v="PO Invoice"/>
    <m/>
    <s v="https://nww.einvoice-prod.sbs.nhs.uk:8179/invoicepdf/f8669f8e-cd36-5263-b728-387a703b2577"/>
    <n v="1"/>
    <n v="355"/>
    <m/>
    <s v="Planning and Business Development"/>
    <x v="1"/>
    <x v="3"/>
    <x v="1"/>
    <s v="7310 Legal / Prof Fees"/>
    <x v="0"/>
  </r>
  <r>
    <s v="E35930"/>
    <s v="7310"/>
    <s v="00000"/>
    <s v="00000"/>
    <s v="000000"/>
    <s v="Estates &amp; Facilities"/>
    <s v="Legal / Prof Fees"/>
    <s v="Default"/>
    <s v="Default"/>
    <s v="Default"/>
    <n v="-1250"/>
    <d v="2021-11-01T00:00:00"/>
    <s v="Receiving"/>
    <s v="Cost Management"/>
    <s v="Journal Import 107667278:"/>
    <s v="Cost Management A 22088721 107667278 2"/>
    <s v="01-NOV-2021 Receiving GBP"/>
    <d v="2021-10-29T00:00:00"/>
    <s v="SSCREPMAN,"/>
    <n v="2896"/>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0.3"/>
    <d v="2021-11-01T00:00:00"/>
    <s v="Receiving"/>
    <s v="Cost Management"/>
    <s v="Journal Import 107667278:"/>
    <s v="Cost Management A 22088721 107667278 2"/>
    <s v="01-NOV-2021 Receiving GBP"/>
    <d v="2021-10-29T00:00:00"/>
    <s v="SSCREPMAN,"/>
    <n v="2897"/>
    <s v="Dover AS/Renewal Extension Legal Invoice 512158"/>
    <x v="0"/>
    <n v="165094259"/>
    <d v="2021-09-08T00:00:00"/>
    <m/>
    <m/>
    <m/>
    <s v="LONDON-4"/>
    <m/>
    <m/>
    <m/>
    <m/>
    <s v="Planning and Business Development"/>
    <x v="1"/>
    <x v="3"/>
    <x v="1"/>
    <s v="7310 Legal / Prof Fees"/>
    <x v="0"/>
  </r>
  <r>
    <s v="E35930"/>
    <s v="7310"/>
    <s v="00000"/>
    <s v="00000"/>
    <s v="000000"/>
    <s v="Estates &amp; Facilities"/>
    <s v="Legal / Prof Fees"/>
    <s v="Default"/>
    <s v="Default"/>
    <s v="Default"/>
    <n v="-712.5"/>
    <d v="2021-11-01T00:00:00"/>
    <s v="Receiving"/>
    <s v="Cost Management"/>
    <s v="Journal Import 107667278:"/>
    <s v="Cost Management A 22088721 107667278 2"/>
    <s v="01-NOV-2021 Receiving GBP"/>
    <d v="2021-10-29T00:00:00"/>
    <s v="SSCREPMAN,"/>
    <n v="2898"/>
    <s v="Disposal  of Medway Ambulance Station Invoice 518746"/>
    <x v="0"/>
    <n v="165095326"/>
    <d v="2021-10-28T00:00:00"/>
    <m/>
    <m/>
    <m/>
    <s v="LONDON-4"/>
    <m/>
    <m/>
    <m/>
    <m/>
    <s v="Planning and Business Development"/>
    <x v="1"/>
    <x v="3"/>
    <x v="1"/>
    <s v="7310 Legal / Prof Fees"/>
    <x v="0"/>
  </r>
  <r>
    <s v="E35930"/>
    <s v="7310"/>
    <s v="00000"/>
    <s v="00000"/>
    <s v="000000"/>
    <s v="Estates &amp; Facilities"/>
    <s v="Legal / Prof Fees"/>
    <s v="Default"/>
    <s v="Default"/>
    <s v="Default"/>
    <n v="-5207"/>
    <d v="2021-11-01T00:00:00"/>
    <s v="Receiving"/>
    <s v="Cost Management"/>
    <s v="Journal Import 107667278:"/>
    <s v="Cost Management A 22088721 107667278 2"/>
    <s v="01-NOV-2021 Receiving GBP"/>
    <d v="2021-10-29T00:00:00"/>
    <s v="SSCREPMAN,"/>
    <n v="2899"/>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185"/>
    <d v="2021-11-01T00:00:00"/>
    <s v="Receiving"/>
    <s v="Cost Management"/>
    <s v="Journal Import 107667278:"/>
    <s v="Cost Management A 22088721 107667278 2"/>
    <s v="01-NOV-2021 Receiving GBP"/>
    <d v="2021-10-29T00:00:00"/>
    <s v="SSCREPMAN,"/>
    <n v="2900"/>
    <s v="Leases of Fire Stations at Reigate, Epson and Esher - Invoice 518744"/>
    <x v="0"/>
    <n v="165095328"/>
    <d v="2021-10-28T00:00:00"/>
    <m/>
    <m/>
    <m/>
    <s v="LONDON-4"/>
    <m/>
    <m/>
    <m/>
    <m/>
    <s v="Planning and Business Development"/>
    <x v="1"/>
    <x v="3"/>
    <x v="1"/>
    <s v="7310 Legal / Prof Fees"/>
    <x v="0"/>
  </r>
  <r>
    <s v="E35930"/>
    <s v="7310"/>
    <s v="00000"/>
    <s v="00000"/>
    <s v="000000"/>
    <s v="Estates &amp; Facilities"/>
    <s v="Legal / Prof Fees"/>
    <s v="Default"/>
    <s v="Default"/>
    <s v="Default"/>
    <n v="-34"/>
    <d v="2021-11-01T00:00:00"/>
    <s v="Receiving"/>
    <s v="Cost Management"/>
    <s v="Journal Import 107667278:"/>
    <s v="Cost Management A 22088721 107667278 2"/>
    <s v="01-NOV-2021 Receiving GBP"/>
    <d v="2021-10-29T00:00:00"/>
    <s v="SSCREPMAN,"/>
    <n v="2901"/>
    <s v="Disposal  of Bexhill Ambulance Station Invoice 511757"/>
    <x v="0"/>
    <n v="165094031"/>
    <d v="2021-08-31T00:00:00"/>
    <m/>
    <m/>
    <m/>
    <s v="LONDON-4"/>
    <m/>
    <m/>
    <m/>
    <m/>
    <s v="Planning and Business Development"/>
    <x v="1"/>
    <x v="3"/>
    <x v="1"/>
    <s v="7310 Legal / Prof Fees"/>
    <x v="0"/>
  </r>
  <r>
    <s v="E35930"/>
    <s v="7310"/>
    <s v="00000"/>
    <s v="00000"/>
    <s v="000000"/>
    <s v="Estates &amp; Facilities"/>
    <s v="Legal / Prof Fees"/>
    <s v="Default"/>
    <s v="Default"/>
    <s v="Default"/>
    <n v="-5550"/>
    <d v="2021-11-01T00:00:00"/>
    <s v="Receiving"/>
    <s v="Cost Management"/>
    <s v="Journal Import 107667278:"/>
    <s v="Cost Management A 22088721 107667278 2"/>
    <s v="01-NOV-2021 Receiving GBP"/>
    <d v="2021-10-29T00:00:00"/>
    <s v="SSCREPMAN,"/>
    <n v="2902"/>
    <s v="167506 - Bexhill Ambulance Station - Sale and Leaseback"/>
    <x v="0"/>
    <n v="165095159"/>
    <d v="2021-10-28T00:00:00"/>
    <m/>
    <m/>
    <m/>
    <s v="LONDON-4"/>
    <m/>
    <m/>
    <m/>
    <m/>
    <s v="Planning and Business Development"/>
    <x v="1"/>
    <x v="3"/>
    <x v="1"/>
    <s v="7310 Legal / Prof Fees"/>
    <x v="0"/>
  </r>
  <r>
    <s v="E35930"/>
    <s v="7310"/>
    <s v="00000"/>
    <s v="00000"/>
    <s v="000000"/>
    <s v="Estates &amp; Facilities"/>
    <s v="Legal / Prof Fees"/>
    <s v="Default"/>
    <s v="Default"/>
    <s v="Default"/>
    <n v="-48"/>
    <d v="2021-11-01T00:00:00"/>
    <s v="Receiving"/>
    <s v="Cost Management"/>
    <s v="Journal Import 107667278:"/>
    <s v="Cost Management A 22088721 107667278 2"/>
    <s v="01-NOV-2021 Receiving GBP"/>
    <d v="2021-10-29T00:00:00"/>
    <s v="SSCREPMAN,"/>
    <n v="2903"/>
    <s v="Lease of 22 Eldon Way, Paddock Wood - Invoice 518745"/>
    <x v="0"/>
    <n v="165095327"/>
    <d v="2021-10-28T00:00:00"/>
    <m/>
    <m/>
    <m/>
    <s v="LONDON-4"/>
    <m/>
    <m/>
    <m/>
    <m/>
    <s v="Planning and Business Development"/>
    <x v="1"/>
    <x v="3"/>
    <x v="1"/>
    <s v="7310 Legal / Prof Fees"/>
    <x v="0"/>
  </r>
  <r>
    <s v="E35930"/>
    <s v="7310"/>
    <s v="00000"/>
    <s v="00000"/>
    <s v="000000"/>
    <s v="Estates &amp; Facilities"/>
    <s v="Legal / Prof Fees"/>
    <s v="Default"/>
    <s v="Default"/>
    <s v="Default"/>
    <n v="5550"/>
    <d v="2021-11-01T00:00:00"/>
    <s v="Receiving"/>
    <s v="Cost Management"/>
    <s v="Journal Import 108844136:"/>
    <s v="Cost Management A 22305212 108844136"/>
    <s v="30-NOV-2021 Receiving GBP"/>
    <d v="2021-11-30T00:00:00"/>
    <s v="SSCREPMAN,"/>
    <n v="2935"/>
    <s v="167506 - Bexhill Ambulance Station - Sale and Leaseback"/>
    <x v="0"/>
    <n v="165095159"/>
    <d v="2021-10-28T00:00:00"/>
    <m/>
    <m/>
    <m/>
    <s v="LONDON-4"/>
    <m/>
    <m/>
    <m/>
    <m/>
    <s v="Planning and Business Development"/>
    <x v="1"/>
    <x v="3"/>
    <x v="1"/>
    <s v="7310 Legal / Prof Fees"/>
    <x v="0"/>
  </r>
  <r>
    <s v="E35930"/>
    <s v="7310"/>
    <s v="00000"/>
    <s v="00000"/>
    <s v="000000"/>
    <s v="Estates &amp; Facilities"/>
    <s v="Legal / Prof Fees"/>
    <s v="Default"/>
    <s v="Default"/>
    <s v="Default"/>
    <n v="1250"/>
    <d v="2021-11-01T00:00:00"/>
    <s v="Receiving"/>
    <s v="Cost Management"/>
    <s v="Journal Import 108844136:"/>
    <s v="Cost Management A 22305212 108844136"/>
    <s v="30-NOV-2021 Receiving GBP"/>
    <d v="2021-11-30T00:00:00"/>
    <s v="SSCREPMAN,"/>
    <n v="2936"/>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5207"/>
    <d v="2021-11-01T00:00:00"/>
    <s v="Receiving"/>
    <s v="Cost Management"/>
    <s v="Journal Import 108844136:"/>
    <s v="Cost Management A 22305212 108844136"/>
    <s v="30-NOV-2021 Receiving GBP"/>
    <d v="2021-11-30T00:00:00"/>
    <s v="SSCREPMAN,"/>
    <n v="2937"/>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34"/>
    <d v="2021-11-01T00:00:00"/>
    <s v="Receiving"/>
    <s v="Cost Management"/>
    <s v="Journal Import 108844136:"/>
    <s v="Cost Management A 22305212 108844136"/>
    <s v="30-NOV-2021 Receiving GBP"/>
    <d v="2021-11-30T00:00:00"/>
    <s v="SSCREPMAN,"/>
    <n v="2938"/>
    <s v="Disposal  of Bexhill Ambulance Station Invoice 511757"/>
    <x v="0"/>
    <n v="165094031"/>
    <d v="2021-08-31T00:00:00"/>
    <m/>
    <m/>
    <m/>
    <s v="LONDON-4"/>
    <m/>
    <m/>
    <m/>
    <m/>
    <s v="Planning and Business Development"/>
    <x v="1"/>
    <x v="3"/>
    <x v="1"/>
    <s v="7310 Legal / Prof Fees"/>
    <x v="0"/>
  </r>
  <r>
    <s v="E35930"/>
    <s v="7310"/>
    <s v="00000"/>
    <s v="00000"/>
    <s v="000000"/>
    <s v="Estates &amp; Facilities"/>
    <s v="Legal / Prof Fees"/>
    <s v="Default"/>
    <s v="Default"/>
    <s v="Default"/>
    <n v="0.3"/>
    <d v="2021-11-01T00:00:00"/>
    <s v="Receiving"/>
    <s v="Cost Management"/>
    <s v="Journal Import 108844136:"/>
    <s v="Cost Management A 22305212 108844136"/>
    <s v="30-NOV-2021 Receiving GBP"/>
    <d v="2021-11-30T00:00:00"/>
    <s v="SSCREPMAN,"/>
    <n v="2939"/>
    <s v="Dover AS/Renewal Extension Legal Invoice 512158"/>
    <x v="0"/>
    <n v="165094259"/>
    <d v="2021-09-08T00:00:00"/>
    <m/>
    <m/>
    <m/>
    <s v="LONDON-4"/>
    <m/>
    <m/>
    <m/>
    <m/>
    <s v="Planning and Business Development"/>
    <x v="1"/>
    <x v="3"/>
    <x v="1"/>
    <s v="7310 Legal / Prof Fees"/>
    <x v="0"/>
  </r>
  <r>
    <s v="E35930"/>
    <s v="7310"/>
    <s v="00000"/>
    <s v="00000"/>
    <s v="000000"/>
    <s v="Estates &amp; Facilities"/>
    <s v="Legal / Prof Fees"/>
    <s v="Default"/>
    <s v="Default"/>
    <s v="Default"/>
    <n v="14850"/>
    <d v="2021-12-01T00:00:00"/>
    <s v="Accrual"/>
    <s v="Spreadsheet"/>
    <s v="M09 FBP1 Accrual - Estates"/>
    <s v="Spreadsheet A 22569384 110199590"/>
    <s v="RYD FIN CAM 2122 09 009 Accrual GBP"/>
    <d v="2022-01-06T00:00:00"/>
    <s v="RYD MCCARTHY, CAROLE"/>
    <n v="38"/>
    <s v="7310;LAKERS LLP;Accrue Estates Legal Costs M09 Dec-21"/>
    <x v="461"/>
    <m/>
    <d v="2022-01-06T00:00:00"/>
    <m/>
    <s v="7310;LAKERS LLP;Accrue Estates Legal Costs M09 Dec-21"/>
    <m/>
    <m/>
    <m/>
    <m/>
    <m/>
    <m/>
    <s v="Planning and Business Development"/>
    <x v="1"/>
    <x v="3"/>
    <x v="1"/>
    <s v="7310 Legal / Prof Fees"/>
    <x v="1"/>
  </r>
  <r>
    <s v="E35930"/>
    <s v="7310"/>
    <s v="00000"/>
    <s v="00000"/>
    <s v="000000"/>
    <s v="Estates &amp; Facilities"/>
    <s v="Legal / Prof Fees"/>
    <s v="Default"/>
    <s v="Default"/>
    <s v="Default"/>
    <n v="-946"/>
    <d v="2021-12-01T00:00:00"/>
    <s v="Accrual"/>
    <s v="Spreadsheet"/>
    <s v="Reverses &quot;RYD FIN CAM 2122 08 013 Accrual GBP&quot; journal entry of &quot;Spreadsheet A 22333316 108976498&quot; batch from &quot;NOV-21&quot;."/>
    <s v="Reverses &quot;RYD FIN CAM 2122 08 013 Accrual GBP&quot;09-DEC-21 17:41:57 - 109214050"/>
    <s v="Reverses &quot;RYD FIN CAM 2122 08 013 Accrual GBP&quot;09-DEC-21 17:41:57"/>
    <d v="2021-12-09T00:00:00"/>
    <s v="SSCREPMAN,"/>
    <n v="42"/>
    <s v="7310;;Accrue Estates Legal Costs M08 Nov-21"/>
    <x v="462"/>
    <m/>
    <d v="2021-12-09T00:00:00"/>
    <m/>
    <s v="7310;;Accrue Estates Legal Costs M08 Nov-21"/>
    <m/>
    <m/>
    <m/>
    <m/>
    <m/>
    <m/>
    <s v="Planning and Business Development"/>
    <x v="1"/>
    <x v="3"/>
    <x v="1"/>
    <s v="7310 Legal / Prof Fees"/>
    <x v="1"/>
  </r>
  <r>
    <s v="E35930"/>
    <s v="7310"/>
    <s v="00000"/>
    <s v="00000"/>
    <s v="000000"/>
    <s v="Estates &amp; Facilities"/>
    <s v="Legal / Prof Fees"/>
    <s v="Default"/>
    <s v="Default"/>
    <s v="Default"/>
    <n v="-9900"/>
    <d v="2021-12-01T00:00:00"/>
    <s v="Accrual"/>
    <s v="Spreadsheet"/>
    <s v="Reverses &quot;RYD FIN CAM 2122 08 013 Accrual GBP&quot; journal entry of &quot;Spreadsheet A 22333316 108976498&quot; batch from &quot;NOV-21&quot;."/>
    <s v="Reverses &quot;RYD FIN CAM 2122 08 013 Accrual GBP&quot;09-DEC-21 17:41:57 - 109214050"/>
    <s v="Reverses &quot;RYD FIN CAM 2122 08 013 Accrual GBP&quot;09-DEC-21 17:41:57"/>
    <d v="2021-12-09T00:00:00"/>
    <s v="SSCREPMAN,"/>
    <n v="43"/>
    <s v="7310;LAKERS LLP;Accrue Estates Legal Costs M08 Nov-21"/>
    <x v="462"/>
    <m/>
    <d v="2021-12-09T00:00:00"/>
    <m/>
    <s v="7310;LAKERS LLP;Accrue Estates Legal Costs M08 Nov-21"/>
    <m/>
    <m/>
    <m/>
    <m/>
    <m/>
    <m/>
    <s v="Planning and Business Development"/>
    <x v="1"/>
    <x v="3"/>
    <x v="1"/>
    <s v="7310 Legal / Prof Fees"/>
    <x v="1"/>
  </r>
  <r>
    <s v="E35930"/>
    <s v="7310"/>
    <s v="00000"/>
    <s v="00000"/>
    <s v="000000"/>
    <s v="Estates &amp; Facilities"/>
    <s v="Legal / Prof Fees"/>
    <s v="Default"/>
    <s v="Default"/>
    <s v="Default"/>
    <n v="87"/>
    <d v="2021-12-01T00:00:00"/>
    <s v="Adjustment"/>
    <s v="Spreadsheet"/>
    <s v="SBS RYD NOV-21 VAT ADJUSTMENT JOURNAL"/>
    <s v="Spreadsheet A 22468580 109718411"/>
    <s v="SBS RYD NOV-21 VAT ADJUSTMENT JOURNAL Adjustment GBP"/>
    <d v="2021-12-23T00:00:00"/>
    <s v="SSC BLATTI, FRANCESCO"/>
    <n v="712"/>
    <s v="SIBLEY PARES LLP-INVSP6553-0-http://nww.docserv.wyss.nhs.uk/synergyiim/dist/?val=4229880_16535314_20211104134439"/>
    <x v="463"/>
    <m/>
    <d v="2021-12-23T00:00:00"/>
    <m/>
    <s v="SIBLEY PARES LLP-INVSP6553-0-"/>
    <m/>
    <m/>
    <s v="http://nww.docserv.wyss.nhs.uk/synergyiim/dist/?val=4229880_16535314_20211104134439"/>
    <m/>
    <m/>
    <m/>
    <s v="Planning and Business Development"/>
    <x v="1"/>
    <x v="3"/>
    <x v="1"/>
    <s v="7310 Legal / Prof Fees"/>
    <x v="1"/>
  </r>
  <r>
    <s v="E35930"/>
    <s v="7310"/>
    <s v="00000"/>
    <s v="00000"/>
    <s v="000000"/>
    <s v="Estates &amp; Facilities"/>
    <s v="Legal / Prof Fees"/>
    <s v="Default"/>
    <s v="Default"/>
    <s v="Default"/>
    <n v="-5550"/>
    <d v="2021-12-01T00:00:00"/>
    <s v="Receiving"/>
    <s v="Cost Management"/>
    <s v="Journal Import 108844136:"/>
    <s v="Cost Management A 22305212 108844136 2"/>
    <s v="01-DEC-2021 Receiving GBP"/>
    <d v="2021-11-30T00:00:00"/>
    <s v="SSCREPMAN,"/>
    <n v="2935"/>
    <s v="167506 - Bexhill Ambulance Station - Sale and Leaseback"/>
    <x v="0"/>
    <n v="165095159"/>
    <d v="2021-10-28T00:00:00"/>
    <m/>
    <m/>
    <m/>
    <s v="LONDON-4"/>
    <m/>
    <m/>
    <m/>
    <m/>
    <s v="Planning and Business Development"/>
    <x v="1"/>
    <x v="3"/>
    <x v="1"/>
    <s v="7310 Legal / Prof Fees"/>
    <x v="0"/>
  </r>
  <r>
    <s v="E35930"/>
    <s v="7310"/>
    <s v="00000"/>
    <s v="00000"/>
    <s v="000000"/>
    <s v="Estates &amp; Facilities"/>
    <s v="Legal / Prof Fees"/>
    <s v="Default"/>
    <s v="Default"/>
    <s v="Default"/>
    <n v="-1250"/>
    <d v="2021-12-01T00:00:00"/>
    <s v="Receiving"/>
    <s v="Cost Management"/>
    <s v="Journal Import 108844136:"/>
    <s v="Cost Management A 22305212 108844136 2"/>
    <s v="01-DEC-2021 Receiving GBP"/>
    <d v="2021-11-30T00:00:00"/>
    <s v="SSCREPMAN,"/>
    <n v="2936"/>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5207"/>
    <d v="2021-12-01T00:00:00"/>
    <s v="Receiving"/>
    <s v="Cost Management"/>
    <s v="Journal Import 108844136:"/>
    <s v="Cost Management A 22305212 108844136 2"/>
    <s v="01-DEC-2021 Receiving GBP"/>
    <d v="2021-11-30T00:00:00"/>
    <s v="SSCREPMAN,"/>
    <n v="2937"/>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34"/>
    <d v="2021-12-01T00:00:00"/>
    <s v="Receiving"/>
    <s v="Cost Management"/>
    <s v="Journal Import 108844136:"/>
    <s v="Cost Management A 22305212 108844136 2"/>
    <s v="01-DEC-2021 Receiving GBP"/>
    <d v="2021-11-30T00:00:00"/>
    <s v="SSCREPMAN,"/>
    <n v="2938"/>
    <s v="Disposal  of Bexhill Ambulance Station Invoice 511757"/>
    <x v="0"/>
    <n v="165094031"/>
    <d v="2021-08-31T00:00:00"/>
    <m/>
    <m/>
    <m/>
    <s v="LONDON-4"/>
    <m/>
    <m/>
    <m/>
    <m/>
    <s v="Planning and Business Development"/>
    <x v="1"/>
    <x v="3"/>
    <x v="1"/>
    <s v="7310 Legal / Prof Fees"/>
    <x v="0"/>
  </r>
  <r>
    <s v="E35930"/>
    <s v="7310"/>
    <s v="00000"/>
    <s v="00000"/>
    <s v="000000"/>
    <s v="Estates &amp; Facilities"/>
    <s v="Legal / Prof Fees"/>
    <s v="Default"/>
    <s v="Default"/>
    <s v="Default"/>
    <n v="-0.3"/>
    <d v="2021-12-01T00:00:00"/>
    <s v="Receiving"/>
    <s v="Cost Management"/>
    <s v="Journal Import 108844136:"/>
    <s v="Cost Management A 22305212 108844136 2"/>
    <s v="01-DEC-2021 Receiving GBP"/>
    <d v="2021-11-30T00:00:00"/>
    <s v="SSCREPMAN,"/>
    <n v="2939"/>
    <s v="Dover AS/Renewal Extension Legal Invoice 512158"/>
    <x v="0"/>
    <n v="165094259"/>
    <d v="2021-09-08T00:00:00"/>
    <m/>
    <m/>
    <m/>
    <s v="LONDON-4"/>
    <m/>
    <m/>
    <m/>
    <m/>
    <s v="Planning and Business Development"/>
    <x v="1"/>
    <x v="3"/>
    <x v="1"/>
    <s v="7310 Legal / Prof Fees"/>
    <x v="0"/>
  </r>
  <r>
    <s v="E35930"/>
    <s v="7310"/>
    <s v="00000"/>
    <s v="00000"/>
    <s v="000000"/>
    <s v="Estates &amp; Facilities"/>
    <s v="Legal / Prof Fees"/>
    <s v="Default"/>
    <s v="Default"/>
    <s v="Default"/>
    <n v="5207"/>
    <d v="2021-12-01T00:00:00"/>
    <s v="Receiving"/>
    <s v="Cost Management"/>
    <s v="Journal Import 109980437:"/>
    <s v="Cost Management A 22521851 109980437"/>
    <s v="31-DEC-2021 Receiving GBP"/>
    <d v="2021-12-31T00:00:00"/>
    <s v="SSCREPMAN,"/>
    <n v="3042"/>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0.3"/>
    <d v="2021-12-01T00:00:00"/>
    <s v="Receiving"/>
    <s v="Cost Management"/>
    <s v="Journal Import 109980437:"/>
    <s v="Cost Management A 22521851 109980437"/>
    <s v="31-DEC-2021 Receiving GBP"/>
    <d v="2021-12-31T00:00:00"/>
    <s v="SSCREPMAN,"/>
    <n v="3043"/>
    <s v="Dover AS/Renewal Extension Legal Invoice 512158"/>
    <x v="0"/>
    <n v="165094259"/>
    <d v="2021-09-08T00:00:00"/>
    <m/>
    <m/>
    <m/>
    <s v="LONDON-4"/>
    <m/>
    <m/>
    <m/>
    <m/>
    <s v="Planning and Business Development"/>
    <x v="1"/>
    <x v="3"/>
    <x v="1"/>
    <s v="7310 Legal / Prof Fees"/>
    <x v="0"/>
  </r>
  <r>
    <s v="E35930"/>
    <s v="7310"/>
    <s v="00000"/>
    <s v="00000"/>
    <s v="000000"/>
    <s v="Estates &amp; Facilities"/>
    <s v="Legal / Prof Fees"/>
    <s v="Default"/>
    <s v="Default"/>
    <s v="Default"/>
    <n v="34"/>
    <d v="2021-12-01T00:00:00"/>
    <s v="Receiving"/>
    <s v="Cost Management"/>
    <s v="Journal Import 109980437:"/>
    <s v="Cost Management A 22521851 109980437"/>
    <s v="31-DEC-2021 Receiving GBP"/>
    <d v="2021-12-31T00:00:00"/>
    <s v="SSCREPMAN,"/>
    <n v="3044"/>
    <s v="Disposal  of Bexhill Ambulance Station Invoice 511757"/>
    <x v="0"/>
    <n v="165094031"/>
    <d v="2021-08-31T00:00:00"/>
    <m/>
    <m/>
    <m/>
    <s v="LONDON-4"/>
    <m/>
    <m/>
    <m/>
    <m/>
    <s v="Planning and Business Development"/>
    <x v="1"/>
    <x v="3"/>
    <x v="1"/>
    <s v="7310 Legal / Prof Fees"/>
    <x v="0"/>
  </r>
  <r>
    <s v="E35930"/>
    <s v="7310"/>
    <s v="00000"/>
    <s v="00000"/>
    <s v="000000"/>
    <s v="Estates &amp; Facilities"/>
    <s v="Legal / Prof Fees"/>
    <s v="Default"/>
    <s v="Default"/>
    <s v="Default"/>
    <n v="12356"/>
    <d v="2021-12-01T00:00:00"/>
    <s v="Receiving"/>
    <s v="Cost Management"/>
    <s v="Journal Import 109980437:"/>
    <s v="Cost Management A 22521851 109980437"/>
    <s v="31-DEC-2021 Receiving GBP"/>
    <d v="2021-12-31T00:00:00"/>
    <s v="SSCREPMAN,"/>
    <n v="3045"/>
    <s v="Marketing of Hove AS  -  Invoice 10770"/>
    <x v="366"/>
    <n v="165096645"/>
    <d v="2021-12-21T00:00:00"/>
    <m/>
    <m/>
    <m/>
    <s v="BRIGHTON"/>
    <m/>
    <m/>
    <m/>
    <m/>
    <s v="Planning and Business Development"/>
    <x v="1"/>
    <x v="3"/>
    <x v="1"/>
    <s v="7310 Legal / Prof Fees"/>
    <x v="1"/>
  </r>
  <r>
    <s v="E35930"/>
    <s v="7310"/>
    <s v="00000"/>
    <s v="00000"/>
    <s v="000000"/>
    <s v="Estates &amp; Facilities"/>
    <s v="Legal / Prof Fees"/>
    <s v="Default"/>
    <s v="Default"/>
    <s v="Default"/>
    <n v="5550"/>
    <d v="2021-12-01T00:00:00"/>
    <s v="Receiving"/>
    <s v="Cost Management"/>
    <s v="Journal Import 109980437:"/>
    <s v="Cost Management A 22521851 109980437"/>
    <s v="31-DEC-2021 Receiving GBP"/>
    <d v="2021-12-31T00:00:00"/>
    <s v="SSCREPMAN,"/>
    <n v="3046"/>
    <s v="167506 - Bexhill Ambulance Station - Sale and Leaseback"/>
    <x v="0"/>
    <n v="165095159"/>
    <d v="2021-10-28T00:00:00"/>
    <m/>
    <m/>
    <m/>
    <s v="LONDON-4"/>
    <m/>
    <m/>
    <m/>
    <m/>
    <s v="Planning and Business Development"/>
    <x v="1"/>
    <x v="3"/>
    <x v="1"/>
    <s v="7310 Legal / Prof Fees"/>
    <x v="0"/>
  </r>
  <r>
    <s v="E35930"/>
    <s v="7310"/>
    <s v="00000"/>
    <s v="00000"/>
    <s v="000000"/>
    <s v="Estates &amp; Facilities"/>
    <s v="Legal / Prof Fees"/>
    <s v="Default"/>
    <s v="Default"/>
    <s v="Default"/>
    <n v="1250"/>
    <d v="2021-12-01T00:00:00"/>
    <s v="Receiving"/>
    <s v="Cost Management"/>
    <s v="Journal Import 109980437:"/>
    <s v="Cost Management A 22521851 109980437"/>
    <s v="31-DEC-2021 Receiving GBP"/>
    <d v="2021-12-31T00:00:00"/>
    <s v="SSCREPMAN,"/>
    <n v="3047"/>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4850"/>
    <d v="2021-12-01T00:00:00"/>
    <s v="Receiving"/>
    <s v="Cost Management"/>
    <s v="Journal Import 109980437:"/>
    <s v="Cost Management A 22521851 109980437"/>
    <s v="31-DEC-2021 Receiving GBP"/>
    <d v="2021-12-31T00:00:00"/>
    <s v="SSCREPMAN,"/>
    <n v="3048"/>
    <s v="Marketing of Bexhill -  Invoice"/>
    <x v="366"/>
    <n v="165096644"/>
    <d v="2021-12-21T00:00:00"/>
    <m/>
    <m/>
    <m/>
    <s v="BRIGHTON"/>
    <m/>
    <m/>
    <m/>
    <m/>
    <s v="Planning and Business Development"/>
    <x v="1"/>
    <x v="3"/>
    <x v="1"/>
    <s v="7310 Legal / Prof Fees"/>
    <x v="1"/>
  </r>
  <r>
    <s v="E35930"/>
    <s v="7310"/>
    <s v="00000"/>
    <s v="00000"/>
    <s v="000000"/>
    <s v="Estates &amp; Facilities"/>
    <s v="Legal / Prof Fees"/>
    <s v="Default"/>
    <s v="Default"/>
    <s v="Default"/>
    <n v="19800"/>
    <d v="2022-01-01T00:00:00"/>
    <s v="Accrual"/>
    <s v="Spreadsheet"/>
    <s v="FBP1 Accruals - Estates"/>
    <s v="Spreadsheet A 22776727 111239697"/>
    <s v="RYD FIN CAM 2122 10 011 Accrual GBP"/>
    <d v="2022-02-02T00:00:00"/>
    <s v="RYD MCCARTHY, CAROLE"/>
    <n v="41"/>
    <s v="7310;LAKERS LLP;Accrue Estates Legal Costs M10 Jan-22"/>
    <x v="464"/>
    <m/>
    <d v="2022-02-02T00:00:00"/>
    <m/>
    <s v="7310;LAKERS LLP;Accrue Estates Legal Costs M10 Jan-22"/>
    <m/>
    <m/>
    <m/>
    <m/>
    <m/>
    <m/>
    <s v="Planning and Business Development"/>
    <x v="1"/>
    <x v="3"/>
    <x v="1"/>
    <s v="7310 Legal / Prof Fees"/>
    <x v="1"/>
  </r>
  <r>
    <s v="E35930"/>
    <s v="7310"/>
    <s v="00000"/>
    <s v="00000"/>
    <s v="000000"/>
    <s v="Estates &amp; Facilities"/>
    <s v="Legal / Prof Fees"/>
    <s v="Default"/>
    <s v="Default"/>
    <s v="Default"/>
    <n v="-14850"/>
    <d v="2022-01-01T00:00:00"/>
    <s v="Accrual"/>
    <s v="Spreadsheet"/>
    <s v="Reverses &quot;RYD FIN CAM 2122 09 009 Accrual GBP&quot; journal entry of &quot;Spreadsheet A 22569384 110199590&quot; batch from &quot;DEC-21&quot;."/>
    <s v="Reverses &quot;RYD FIN CAM 2122 09 009 Accrual GBP&quot;12-JAN-22 17:35:00 - 110431467"/>
    <s v="Reverses &quot;RYD FIN CAM 2122 09 009 Accrual GBP&quot;12-JAN-22 17:35:00"/>
    <d v="2022-01-12T00:00:00"/>
    <s v="SSCREPMAN,"/>
    <n v="38"/>
    <s v="7310;LAKERS LLP;Accrue Estates Legal Costs M09 Dec-21"/>
    <x v="465"/>
    <m/>
    <d v="2022-01-12T00:00:00"/>
    <m/>
    <s v="7310;LAKERS LLP;Accrue Estates Legal Costs M09 Dec-21"/>
    <m/>
    <m/>
    <m/>
    <m/>
    <m/>
    <m/>
    <s v="Planning and Business Development"/>
    <x v="1"/>
    <x v="3"/>
    <x v="1"/>
    <s v="7310 Legal / Prof Fees"/>
    <x v="1"/>
  </r>
  <r>
    <s v="E35930"/>
    <s v="7310"/>
    <s v="00000"/>
    <s v="00000"/>
    <s v="000000"/>
    <s v="Estates &amp; Facilities"/>
    <s v="Legal / Prof Fees"/>
    <s v="Default"/>
    <s v="Default"/>
    <s v="Default"/>
    <n v="4850"/>
    <d v="2022-01-01T00:00:00"/>
    <s v="Purchase Invoices"/>
    <s v="Payables"/>
    <s v="Journal Import 110113358:"/>
    <s v="Payables A 22549149 110113358"/>
    <s v="JAN-22 Purchase Invoices GBP"/>
    <d v="2022-01-04T00:00:00"/>
    <s v="SSCREPMAN,"/>
    <n v="9"/>
    <s v="Journal Import Created"/>
    <x v="366"/>
    <n v="10756"/>
    <d v="2021-11-26T00:00:00"/>
    <n v="165096644"/>
    <m/>
    <s v="PO Invoice"/>
    <m/>
    <s v="http://nww.docserv.wyss.nhs.uk/synergyiim/dist/?val=4306389_16942861_20211222110707"/>
    <n v="1"/>
    <n v="4850"/>
    <m/>
    <s v="Planning and Business Development"/>
    <x v="1"/>
    <x v="3"/>
    <x v="1"/>
    <s v="7310 Legal / Prof Fees"/>
    <x v="1"/>
  </r>
  <r>
    <s v="E35930"/>
    <s v="7310"/>
    <s v="00000"/>
    <s v="00000"/>
    <s v="000000"/>
    <s v="Estates &amp; Facilities"/>
    <s v="Legal / Prof Fees"/>
    <s v="Default"/>
    <s v="Default"/>
    <s v="Default"/>
    <n v="12356"/>
    <d v="2022-01-01T00:00:00"/>
    <s v="Purchase Invoices"/>
    <s v="Payables"/>
    <s v="Journal Import 110159311:"/>
    <s v="Payables A 22560112 110159311"/>
    <s v="JAN-22 Purchase Invoices GBP"/>
    <d v="2022-01-05T00:00:00"/>
    <s v="SSCREPMAN,"/>
    <n v="16"/>
    <s v="Journal Import Created"/>
    <x v="366"/>
    <n v="10770"/>
    <d v="2021-12-10T00:00:00"/>
    <n v="165096645"/>
    <m/>
    <s v="PO Invoice"/>
    <m/>
    <s v="http://nww.docserv.wyss.nhs.uk/synergyiim/dist/?val=4306389_16942860_20211222110707"/>
    <n v="1"/>
    <n v="12356"/>
    <m/>
    <s v="Planning and Business Development"/>
    <x v="1"/>
    <x v="3"/>
    <x v="1"/>
    <s v="7310 Legal / Prof Fees"/>
    <x v="1"/>
  </r>
  <r>
    <s v="E35930"/>
    <s v="7310"/>
    <s v="00000"/>
    <s v="00000"/>
    <s v="000000"/>
    <s v="Estates &amp; Facilities"/>
    <s v="Legal / Prof Fees"/>
    <s v="Default"/>
    <s v="Default"/>
    <s v="Default"/>
    <n v="-5207"/>
    <d v="2022-01-01T00:00:00"/>
    <s v="Receiving"/>
    <s v="Cost Management"/>
    <s v="Journal Import 109980437:"/>
    <s v="Cost Management A 22521851 109980437 2"/>
    <s v="01-JAN-2022 Receiving GBP"/>
    <d v="2021-12-31T00:00:00"/>
    <s v="SSCREPMAN,"/>
    <n v="3042"/>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0.3"/>
    <d v="2022-01-01T00:00:00"/>
    <s v="Receiving"/>
    <s v="Cost Management"/>
    <s v="Journal Import 109980437:"/>
    <s v="Cost Management A 22521851 109980437 2"/>
    <s v="01-JAN-2022 Receiving GBP"/>
    <d v="2021-12-31T00:00:00"/>
    <s v="SSCREPMAN,"/>
    <n v="3043"/>
    <s v="Dover AS/Renewal Extension Legal Invoice 512158"/>
    <x v="0"/>
    <n v="165094259"/>
    <d v="2021-09-08T00:00:00"/>
    <m/>
    <m/>
    <m/>
    <s v="LONDON-4"/>
    <m/>
    <m/>
    <m/>
    <m/>
    <s v="Planning and Business Development"/>
    <x v="1"/>
    <x v="3"/>
    <x v="1"/>
    <s v="7310 Legal / Prof Fees"/>
    <x v="0"/>
  </r>
  <r>
    <s v="E35930"/>
    <s v="7310"/>
    <s v="00000"/>
    <s v="00000"/>
    <s v="000000"/>
    <s v="Estates &amp; Facilities"/>
    <s v="Legal / Prof Fees"/>
    <s v="Default"/>
    <s v="Default"/>
    <s v="Default"/>
    <n v="-34"/>
    <d v="2022-01-01T00:00:00"/>
    <s v="Receiving"/>
    <s v="Cost Management"/>
    <s v="Journal Import 109980437:"/>
    <s v="Cost Management A 22521851 109980437 2"/>
    <s v="01-JAN-2022 Receiving GBP"/>
    <d v="2021-12-31T00:00:00"/>
    <s v="SSCREPMAN,"/>
    <n v="3044"/>
    <s v="Disposal  of Bexhill Ambulance Station Invoice 511757"/>
    <x v="0"/>
    <n v="165094031"/>
    <d v="2021-08-31T00:00:00"/>
    <m/>
    <m/>
    <m/>
    <s v="LONDON-4"/>
    <m/>
    <m/>
    <m/>
    <m/>
    <s v="Planning and Business Development"/>
    <x v="1"/>
    <x v="3"/>
    <x v="1"/>
    <s v="7310 Legal / Prof Fees"/>
    <x v="0"/>
  </r>
  <r>
    <s v="E35930"/>
    <s v="7310"/>
    <s v="00000"/>
    <s v="00000"/>
    <s v="000000"/>
    <s v="Estates &amp; Facilities"/>
    <s v="Legal / Prof Fees"/>
    <s v="Default"/>
    <s v="Default"/>
    <s v="Default"/>
    <n v="-12356"/>
    <d v="2022-01-01T00:00:00"/>
    <s v="Receiving"/>
    <s v="Cost Management"/>
    <s v="Journal Import 109980437:"/>
    <s v="Cost Management A 22521851 109980437 2"/>
    <s v="01-JAN-2022 Receiving GBP"/>
    <d v="2021-12-31T00:00:00"/>
    <s v="SSCREPMAN,"/>
    <n v="3045"/>
    <s v="Marketing of Hove AS  -  Invoice 10770"/>
    <x v="366"/>
    <n v="165096645"/>
    <d v="2021-12-21T00:00:00"/>
    <m/>
    <m/>
    <m/>
    <s v="BRIGHTON"/>
    <m/>
    <m/>
    <m/>
    <m/>
    <s v="Planning and Business Development"/>
    <x v="1"/>
    <x v="3"/>
    <x v="1"/>
    <s v="7310 Legal / Prof Fees"/>
    <x v="1"/>
  </r>
  <r>
    <s v="E35930"/>
    <s v="7310"/>
    <s v="00000"/>
    <s v="00000"/>
    <s v="000000"/>
    <s v="Estates &amp; Facilities"/>
    <s v="Legal / Prof Fees"/>
    <s v="Default"/>
    <s v="Default"/>
    <s v="Default"/>
    <n v="-5550"/>
    <d v="2022-01-01T00:00:00"/>
    <s v="Receiving"/>
    <s v="Cost Management"/>
    <s v="Journal Import 109980437:"/>
    <s v="Cost Management A 22521851 109980437 2"/>
    <s v="01-JAN-2022 Receiving GBP"/>
    <d v="2021-12-31T00:00:00"/>
    <s v="SSCREPMAN,"/>
    <n v="3046"/>
    <s v="167506 - Bexhill Ambulance Station - Sale and Leaseback"/>
    <x v="0"/>
    <n v="165095159"/>
    <d v="2021-10-28T00:00:00"/>
    <m/>
    <m/>
    <m/>
    <s v="LONDON-4"/>
    <m/>
    <m/>
    <m/>
    <m/>
    <s v="Planning and Business Development"/>
    <x v="1"/>
    <x v="3"/>
    <x v="1"/>
    <s v="7310 Legal / Prof Fees"/>
    <x v="0"/>
  </r>
  <r>
    <s v="E35930"/>
    <s v="7310"/>
    <s v="00000"/>
    <s v="00000"/>
    <s v="000000"/>
    <s v="Estates &amp; Facilities"/>
    <s v="Legal / Prof Fees"/>
    <s v="Default"/>
    <s v="Default"/>
    <s v="Default"/>
    <n v="-1250"/>
    <d v="2022-01-01T00:00:00"/>
    <s v="Receiving"/>
    <s v="Cost Management"/>
    <s v="Journal Import 109980437:"/>
    <s v="Cost Management A 22521851 109980437 2"/>
    <s v="01-JAN-2022 Receiving GBP"/>
    <d v="2021-12-31T00:00:00"/>
    <s v="SSCREPMAN,"/>
    <n v="3047"/>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4850"/>
    <d v="2022-01-01T00:00:00"/>
    <s v="Receiving"/>
    <s v="Cost Management"/>
    <s v="Journal Import 109980437:"/>
    <s v="Cost Management A 22521851 109980437 2"/>
    <s v="01-JAN-2022 Receiving GBP"/>
    <d v="2021-12-31T00:00:00"/>
    <s v="SSCREPMAN,"/>
    <n v="3048"/>
    <s v="Marketing of Bexhill -  Invoice"/>
    <x v="366"/>
    <n v="165096644"/>
    <d v="2021-12-21T00:00:00"/>
    <m/>
    <m/>
    <m/>
    <s v="BRIGHTON"/>
    <m/>
    <m/>
    <m/>
    <m/>
    <s v="Planning and Business Development"/>
    <x v="1"/>
    <x v="3"/>
    <x v="1"/>
    <s v="7310 Legal / Prof Fees"/>
    <x v="1"/>
  </r>
  <r>
    <s v="E35930"/>
    <s v="7310"/>
    <s v="00000"/>
    <s v="00000"/>
    <s v="000000"/>
    <s v="Estates &amp; Facilities"/>
    <s v="Legal / Prof Fees"/>
    <s v="Default"/>
    <s v="Default"/>
    <s v="Default"/>
    <n v="34"/>
    <d v="2022-01-01T00:00:00"/>
    <s v="Receiving"/>
    <s v="Cost Management"/>
    <s v="Journal Import 111146665:"/>
    <s v="Cost Management A 22756143 111146665"/>
    <s v="31-JAN-2022 Receiving GBP"/>
    <d v="2022-01-31T00:00:00"/>
    <s v="SSCREPMAN,"/>
    <n v="3120"/>
    <s v="Disposal  of Bexhill Ambulance Station Invoice 511757"/>
    <x v="0"/>
    <n v="165094031"/>
    <d v="2021-08-31T00:00:00"/>
    <m/>
    <m/>
    <m/>
    <s v="LONDON-4"/>
    <m/>
    <m/>
    <m/>
    <m/>
    <s v="Planning and Business Development"/>
    <x v="1"/>
    <x v="3"/>
    <x v="1"/>
    <s v="7310 Legal / Prof Fees"/>
    <x v="0"/>
  </r>
  <r>
    <s v="E35930"/>
    <s v="7310"/>
    <s v="00000"/>
    <s v="00000"/>
    <s v="000000"/>
    <s v="Estates &amp; Facilities"/>
    <s v="Legal / Prof Fees"/>
    <s v="Default"/>
    <s v="Default"/>
    <s v="Default"/>
    <n v="1250"/>
    <d v="2022-01-01T00:00:00"/>
    <s v="Receiving"/>
    <s v="Cost Management"/>
    <s v="Journal Import 111146665:"/>
    <s v="Cost Management A 22756143 111146665"/>
    <s v="31-JAN-2022 Receiving GBP"/>
    <d v="2022-01-31T00:00:00"/>
    <s v="SSCREPMAN,"/>
    <n v="3121"/>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5207"/>
    <d v="2022-01-01T00:00:00"/>
    <s v="Receiving"/>
    <s v="Cost Management"/>
    <s v="Journal Import 111146665:"/>
    <s v="Cost Management A 22756143 111146665"/>
    <s v="31-JAN-2022 Receiving GBP"/>
    <d v="2022-01-31T00:00:00"/>
    <s v="SSCREPMAN,"/>
    <n v="3122"/>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5550"/>
    <d v="2022-01-01T00:00:00"/>
    <s v="Receiving"/>
    <s v="Cost Management"/>
    <s v="Journal Import 111146665:"/>
    <s v="Cost Management A 22756143 111146665"/>
    <s v="31-JAN-2022 Receiving GBP"/>
    <d v="2022-01-31T00:00:00"/>
    <s v="SSCREPMAN,"/>
    <n v="3123"/>
    <s v="167506 - Bexhill Ambulance Station - Sale and Leaseback"/>
    <x v="0"/>
    <n v="165095159"/>
    <d v="2021-10-28T00:00:00"/>
    <m/>
    <m/>
    <m/>
    <s v="LONDON-4"/>
    <m/>
    <m/>
    <m/>
    <m/>
    <s v="Planning and Business Development"/>
    <x v="1"/>
    <x v="3"/>
    <x v="1"/>
    <s v="7310 Legal / Prof Fees"/>
    <x v="0"/>
  </r>
  <r>
    <s v="E35930"/>
    <s v="7310"/>
    <s v="00000"/>
    <s v="00000"/>
    <s v="000000"/>
    <s v="Estates &amp; Facilities"/>
    <s v="Legal / Prof Fees"/>
    <s v="Default"/>
    <s v="Default"/>
    <s v="Default"/>
    <n v="0.3"/>
    <d v="2022-01-01T00:00:00"/>
    <s v="Receiving"/>
    <s v="Cost Management"/>
    <s v="Journal Import 111146665:"/>
    <s v="Cost Management A 22756143 111146665"/>
    <s v="31-JAN-2022 Receiving GBP"/>
    <d v="2022-01-31T00:00:00"/>
    <s v="SSCREPMAN,"/>
    <n v="3124"/>
    <s v="Dover AS/Renewal Extension Legal Invoice 512158"/>
    <x v="0"/>
    <n v="165094259"/>
    <d v="2021-09-08T00:00:00"/>
    <m/>
    <m/>
    <m/>
    <s v="LONDON-4"/>
    <m/>
    <m/>
    <m/>
    <m/>
    <s v="Planning and Business Development"/>
    <x v="1"/>
    <x v="3"/>
    <x v="1"/>
    <s v="7310 Legal / Prof Fees"/>
    <x v="0"/>
  </r>
  <r>
    <s v="E35930"/>
    <s v="7310"/>
    <s v="00000"/>
    <s v="00000"/>
    <s v="000000"/>
    <s v="Estates &amp; Facilities"/>
    <s v="Legal / Prof Fees"/>
    <s v="Default"/>
    <s v="Default"/>
    <s v="Default"/>
    <n v="19800"/>
    <d v="2022-02-01T00:00:00"/>
    <s v="Accrual"/>
    <s v="Spreadsheet"/>
    <s v="FBP1 Accruals - Estates"/>
    <s v="Spreadsheet A 22987330 112339657"/>
    <s v="RYD FIN CAM 2122 11 010 Accrual GBP"/>
    <d v="2022-03-03T00:00:00"/>
    <s v="RYD MCCARTHY, CAROLE"/>
    <n v="39"/>
    <s v="7310;LAKERS LLP;Accrue Estates Legal Costs M11 Feb-22"/>
    <x v="466"/>
    <m/>
    <d v="2022-03-03T00:00:00"/>
    <m/>
    <s v="7310;LAKERS LLP;Accrue Estates Legal Costs M11 Feb-22"/>
    <m/>
    <m/>
    <m/>
    <m/>
    <m/>
    <m/>
    <s v="Planning and Business Development"/>
    <x v="1"/>
    <x v="3"/>
    <x v="1"/>
    <s v="7310 Legal / Prof Fees"/>
    <x v="1"/>
  </r>
  <r>
    <s v="E35930"/>
    <s v="7310"/>
    <s v="00000"/>
    <s v="00000"/>
    <s v="000000"/>
    <s v="Estates &amp; Facilities"/>
    <s v="Legal / Prof Fees"/>
    <s v="Default"/>
    <s v="Default"/>
    <s v="Default"/>
    <n v="-19800"/>
    <d v="2022-02-01T00:00:00"/>
    <s v="Accrual"/>
    <s v="Spreadsheet"/>
    <s v="Reverses &quot;RYD FIN CAM 2122 10 011 Accrual GBP&quot; journal entry of &quot;Spreadsheet A 22776727 111239697&quot; batch from &quot;JAN-22&quot;."/>
    <s v="Reverses &quot;RYD FIN CAM 2122 10 011 Accrual GBP&quot;09-FEB-22 17:35:52 - 111513356"/>
    <s v="Reverses &quot;RYD FIN CAM 2122 10 011 Accrual GBP&quot;09-FEB-22 17:35:52"/>
    <d v="2022-02-09T00:00:00"/>
    <s v="SSCREPMAN,"/>
    <n v="41"/>
    <s v="7310;LAKERS LLP;Accrue Estates Legal Costs M10 Jan-22"/>
    <x v="467"/>
    <m/>
    <d v="2022-02-09T00:00:00"/>
    <m/>
    <s v="7310;LAKERS LLP;Accrue Estates Legal Costs M10 Jan-22"/>
    <m/>
    <m/>
    <m/>
    <m/>
    <m/>
    <m/>
    <s v="Planning and Business Development"/>
    <x v="1"/>
    <x v="3"/>
    <x v="1"/>
    <s v="7310 Legal / Prof Fees"/>
    <x v="1"/>
  </r>
  <r>
    <s v="E35930"/>
    <s v="7310"/>
    <s v="00000"/>
    <s v="00000"/>
    <s v="000000"/>
    <s v="Estates &amp; Facilities"/>
    <s v="Legal / Prof Fees"/>
    <s v="Default"/>
    <s v="Default"/>
    <s v="Default"/>
    <n v="12.8"/>
    <d v="2022-02-01T00:00:00"/>
    <s v="Adjustment"/>
    <s v="Spreadsheet"/>
    <s v="SBS RYD JAN-22 VAT ADJUSTMENT JOURNAL"/>
    <s v="Spreadsheet A 22964654 112231083"/>
    <s v="SBS RYD JAN-22 VAT ADJUSTMENT JOURNAL Adjustment GBP"/>
    <d v="2022-03-01T00:00:00"/>
    <s v="SSC BLATTI, FRANCESCO"/>
    <n v="873"/>
    <s v="CAPSTICKS SOLICITORS-OR12_835-507941-507941-12.8-https://nww.einvoice-prod.sbs.nhs.uk:8179/invoicepdf/1d36c34d-ebe8-575a-9329-141758c0baad"/>
    <x v="61"/>
    <m/>
    <d v="2022-03-01T00:00:00"/>
    <m/>
    <s v="CAPSTICKS SOLICITORS-OR12_835-507941-507941-12.8-"/>
    <m/>
    <m/>
    <s v="https://nww.einvoice-prod.sbs.nhs.uk:8179/invoicepdf/1d36c34d-ebe8-575a-9329-141758c0baad"/>
    <m/>
    <m/>
    <m/>
    <s v="Planning and Business Development"/>
    <x v="1"/>
    <x v="3"/>
    <x v="1"/>
    <s v="7310 Legal / Prof Fees"/>
    <x v="1"/>
  </r>
  <r>
    <s v="E35930"/>
    <s v="7310"/>
    <s v="00000"/>
    <s v="00000"/>
    <s v="000000"/>
    <s v="Estates &amp; Facilities"/>
    <s v="Legal / Prof Fees"/>
    <s v="Default"/>
    <s v="Default"/>
    <s v="Default"/>
    <n v="16"/>
    <d v="2022-02-01T00:00:00"/>
    <s v="Adjustment"/>
    <s v="Spreadsheet"/>
    <s v="SBS RYD JAN-22 VAT ADJUSTMENT JOURNAL"/>
    <s v="Spreadsheet A 22964654 112231083"/>
    <s v="SBS RYD JAN-22 VAT ADJUSTMENT JOURNAL Adjustment GBP"/>
    <d v="2022-03-01T00:00:00"/>
    <s v="SSC BLATTI, FRANCESCO"/>
    <n v="874"/>
    <s v="CAPSTICKS SOLICITORS-OR12_835-512294-512294-16-https://nww.einvoice-prod.sbs.nhs.uk:8179/invoicepdf/da446c3c-dc1e-5633-83a3-bc3a3e50e68a"/>
    <x v="61"/>
    <m/>
    <d v="2022-03-01T00:00:00"/>
    <m/>
    <s v="CAPSTICKS SOLICITORS-OR12_835-512294-512294-16-"/>
    <m/>
    <m/>
    <s v="https://nww.einvoice-prod.sbs.nhs.uk:8179/invoicepdf/da446c3c-dc1e-5633-83a3-bc3a3e50e68a"/>
    <m/>
    <m/>
    <m/>
    <s v="Planning and Business Development"/>
    <x v="1"/>
    <x v="3"/>
    <x v="1"/>
    <s v="7310 Legal / Prof Fees"/>
    <x v="1"/>
  </r>
  <r>
    <s v="E35930"/>
    <s v="7310"/>
    <s v="00000"/>
    <s v="00000"/>
    <s v="000000"/>
    <s v="Estates &amp; Facilities"/>
    <s v="Legal / Prof Fees"/>
    <s v="Default"/>
    <s v="Default"/>
    <s v="Default"/>
    <n v="32"/>
    <d v="2022-02-01T00:00:00"/>
    <s v="Adjustment"/>
    <s v="Spreadsheet"/>
    <s v="SBS RYD JAN-22 VAT ADJUSTMENT JOURNAL"/>
    <s v="Spreadsheet A 22964654 112231083"/>
    <s v="SBS RYD JAN-22 VAT ADJUSTMENT JOURNAL Adjustment GBP"/>
    <d v="2022-03-01T00:00:00"/>
    <s v="SSC BLATTI, FRANCESCO"/>
    <n v="875"/>
    <s v="CAPSTICKS SOLICITORS-OR12_835-507934-507934-32-https://nww.einvoice-prod.sbs.nhs.uk:8179/invoicepdf/5ddb2dd7-7035-526d-b9c3-ce7dcbee75ad"/>
    <x v="61"/>
    <m/>
    <d v="2022-03-01T00:00:00"/>
    <m/>
    <s v="CAPSTICKS SOLICITORS-OR12_835-507934-507934-32-"/>
    <m/>
    <m/>
    <s v="https://nww.einvoice-prod.sbs.nhs.uk:8179/invoicepdf/5ddb2dd7-7035-526d-b9c3-ce7dcbee75ad"/>
    <m/>
    <m/>
    <m/>
    <s v="Planning and Business Development"/>
    <x v="1"/>
    <x v="3"/>
    <x v="1"/>
    <s v="7310 Legal / Prof Fees"/>
    <x v="1"/>
  </r>
  <r>
    <s v="E35930"/>
    <s v="7310"/>
    <s v="00000"/>
    <s v="00000"/>
    <s v="000000"/>
    <s v="Estates &amp; Facilities"/>
    <s v="Legal / Prof Fees"/>
    <s v="Default"/>
    <s v="Default"/>
    <s v="Default"/>
    <n v="74.8"/>
    <d v="2022-02-01T00:00:00"/>
    <s v="Adjustment"/>
    <s v="Spreadsheet"/>
    <s v="SBS RYD JAN-22 VAT ADJUSTMENT JOURNAL"/>
    <s v="Spreadsheet A 22964654 112231083"/>
    <s v="SBS RYD JAN-22 VAT ADJUSTMENT JOURNAL Adjustment GBP"/>
    <d v="2022-03-01T00:00:00"/>
    <s v="SSC BLATTI, FRANCESCO"/>
    <n v="876"/>
    <s v="CAPSTICKS SOLICITORS-OR12_835-511751-511751-74.8-https://nww.einvoice-prod.sbs.nhs.uk:8179/invoicepdf/2eeb99e9-9613-5bf2-b809-c9e8d6398cdc"/>
    <x v="61"/>
    <m/>
    <d v="2022-03-01T00:00:00"/>
    <m/>
    <s v="CAPSTICKS SOLICITORS-OR12_835-511751-511751-74.8-"/>
    <m/>
    <m/>
    <s v="https://nww.einvoice-prod.sbs.nhs.uk:8179/invoicepdf/2eeb99e9-9613-5bf2-b809-c9e8d6398cdc"/>
    <m/>
    <m/>
    <m/>
    <s v="Planning and Business Development"/>
    <x v="1"/>
    <x v="3"/>
    <x v="1"/>
    <s v="7310 Legal / Prof Fees"/>
    <x v="1"/>
  </r>
  <r>
    <s v="E35930"/>
    <s v="7310"/>
    <s v="00000"/>
    <s v="00000"/>
    <s v="000000"/>
    <s v="Estates &amp; Facilities"/>
    <s v="Legal / Prof Fees"/>
    <s v="Default"/>
    <s v="Default"/>
    <s v="Default"/>
    <n v="142.5"/>
    <d v="2022-02-01T00:00:00"/>
    <s v="Adjustment"/>
    <s v="Spreadsheet"/>
    <s v="SBS RYD JAN-22 VAT ADJUSTMENT JOURNAL"/>
    <s v="Spreadsheet A 22964654 112231083"/>
    <s v="SBS RYD JAN-22 VAT ADJUSTMENT JOURNAL Adjustment GBP"/>
    <d v="2022-03-01T00:00:00"/>
    <s v="SSC BLATTI, FRANCESCO"/>
    <n v="877"/>
    <s v="CAPSTICKS SOLICITORS-OR12_835-518746-518746-142.5-https://nww.einvoice-prod.sbs.nhs.uk:8179/invoicepdf/b3ceea4b-bae8-564c-b74a-21ebf49baedd"/>
    <x v="61"/>
    <m/>
    <d v="2022-03-01T00:00:00"/>
    <m/>
    <s v="CAPSTICKS SOLICITORS-OR12_835-518746-518746-142.5-"/>
    <m/>
    <m/>
    <s v="https://nww.einvoice-prod.sbs.nhs.uk:8179/invoicepdf/b3ceea4b-bae8-564c-b74a-21ebf49baedd"/>
    <m/>
    <m/>
    <m/>
    <s v="Planning and Business Development"/>
    <x v="1"/>
    <x v="3"/>
    <x v="1"/>
    <s v="7310 Legal / Prof Fees"/>
    <x v="1"/>
  </r>
  <r>
    <s v="E35930"/>
    <s v="7310"/>
    <s v="00000"/>
    <s v="00000"/>
    <s v="000000"/>
    <s v="Estates &amp; Facilities"/>
    <s v="Legal / Prof Fees"/>
    <s v="Default"/>
    <s v="Default"/>
    <s v="Default"/>
    <n v="213.4"/>
    <d v="2022-02-01T00:00:00"/>
    <s v="Adjustment"/>
    <s v="Spreadsheet"/>
    <s v="SBS RYD JAN-22 VAT ADJUSTMENT JOURNAL"/>
    <s v="Spreadsheet A 22964654 112231083"/>
    <s v="SBS RYD JAN-22 VAT ADJUSTMENT JOURNAL Adjustment GBP"/>
    <d v="2022-03-01T00:00:00"/>
    <s v="SSC BLATTI, FRANCESCO"/>
    <n v="878"/>
    <s v="CAPSTICKS SOLICITORS-OR12_835-514505-514505-213.4-https://nww.einvoice-prod.sbs.nhs.uk:8179/invoicepdf/ec3521e3-4908-5307-a4fd-3b236244e6bc"/>
    <x v="61"/>
    <m/>
    <d v="2022-03-01T00:00:00"/>
    <m/>
    <s v="CAPSTICKS SOLICITORS-OR12_835-514505-514505-213.4-"/>
    <m/>
    <m/>
    <s v="https://nww.einvoice-prod.sbs.nhs.uk:8179/invoicepdf/ec3521e3-4908-5307-a4fd-3b236244e6bc"/>
    <m/>
    <m/>
    <m/>
    <s v="Planning and Business Development"/>
    <x v="1"/>
    <x v="3"/>
    <x v="1"/>
    <s v="7310 Legal / Prof Fees"/>
    <x v="1"/>
  </r>
  <r>
    <s v="E35930"/>
    <s v="7310"/>
    <s v="00000"/>
    <s v="00000"/>
    <s v="000000"/>
    <s v="Estates &amp; Facilities"/>
    <s v="Legal / Prof Fees"/>
    <s v="Default"/>
    <s v="Default"/>
    <s v="Default"/>
    <n v="333.65"/>
    <d v="2022-02-01T00:00:00"/>
    <s v="Adjustment"/>
    <s v="Spreadsheet"/>
    <s v="SBS RYD JAN-22 VAT ADJUSTMENT JOURNAL"/>
    <s v="Spreadsheet A 22964654 112231083"/>
    <s v="SBS RYD JAN-22 VAT ADJUSTMENT JOURNAL Adjustment GBP"/>
    <d v="2022-03-01T00:00:00"/>
    <s v="SSC BLATTI, FRANCESCO"/>
    <n v="879"/>
    <s v="CAPSTICKS SOLICITORS-OR12_835-511757-511757-333.65-https://nww.einvoice-prod.sbs.nhs.uk:8179/invoicepdf/d9c3be97-0140-510d-a985-26f1257e2a88"/>
    <x v="61"/>
    <m/>
    <d v="2022-03-01T00:00:00"/>
    <m/>
    <s v="CAPSTICKS SOLICITORS-OR12_835-511757-511757-333.65-"/>
    <m/>
    <m/>
    <s v="https://nww.einvoice-prod.sbs.nhs.uk:8179/invoicepdf/d9c3be97-0140-510d-a985-26f1257e2a88"/>
    <m/>
    <m/>
    <m/>
    <s v="Planning and Business Development"/>
    <x v="1"/>
    <x v="3"/>
    <x v="1"/>
    <s v="7310 Legal / Prof Fees"/>
    <x v="1"/>
  </r>
  <r>
    <s v="E35930"/>
    <s v="7310"/>
    <s v="00000"/>
    <s v="00000"/>
    <s v="000000"/>
    <s v="Estates &amp; Facilities"/>
    <s v="Legal / Prof Fees"/>
    <s v="Default"/>
    <s v="Default"/>
    <s v="Default"/>
    <n v="970"/>
    <d v="2022-02-01T00:00:00"/>
    <s v="Adjustment"/>
    <s v="Spreadsheet"/>
    <s v="SBS RYD JAN-22 VAT ADJUSTMENT JOURNAL"/>
    <s v="Spreadsheet A 22964654 112231083"/>
    <s v="SBS RYD JAN-22 VAT ADJUSTMENT JOURNAL Adjustment GBP"/>
    <d v="2022-03-01T00:00:00"/>
    <s v="SSC BLATTI, FRANCESCO"/>
    <n v="880"/>
    <s v="FLUDE COMMERCIAL-10756-0-http://nww.docserv.wyss.nhs.uk/synergyiim/dist/?val=4306389_16942861_20211222110707"/>
    <x v="61"/>
    <m/>
    <d v="2022-03-01T00:00:00"/>
    <m/>
    <s v="FLUDE COMMERCIAL-10756-0-"/>
    <m/>
    <m/>
    <s v="http://nww.docserv.wyss.nhs.uk/synergyiim/dist/?val=4306389_16942861_20211222110707"/>
    <m/>
    <m/>
    <m/>
    <s v="Planning and Business Development"/>
    <x v="1"/>
    <x v="3"/>
    <x v="1"/>
    <s v="7310 Legal / Prof Fees"/>
    <x v="1"/>
  </r>
  <r>
    <s v="E35930"/>
    <s v="7310"/>
    <s v="00000"/>
    <s v="00000"/>
    <s v="000000"/>
    <s v="Estates &amp; Facilities"/>
    <s v="Legal / Prof Fees"/>
    <s v="Default"/>
    <s v="Default"/>
    <s v="Default"/>
    <n v="2471.1999999999998"/>
    <d v="2022-02-01T00:00:00"/>
    <s v="Adjustment"/>
    <s v="Spreadsheet"/>
    <s v="SBS RYD JAN-22 VAT ADJUSTMENT JOURNAL"/>
    <s v="Spreadsheet A 22964654 112231083"/>
    <s v="SBS RYD JAN-22 VAT ADJUSTMENT JOURNAL Adjustment GBP"/>
    <d v="2022-03-01T00:00:00"/>
    <s v="SSC BLATTI, FRANCESCO"/>
    <n v="881"/>
    <s v="FLUDE COMMERCIAL-10770-0-http://nww.docserv.wyss.nhs.uk/synergyiim/dist/?val=4306389_16942860_20211222110707"/>
    <x v="61"/>
    <m/>
    <d v="2022-03-01T00:00:00"/>
    <m/>
    <s v="FLUDE COMMERCIAL-10770-0-"/>
    <m/>
    <m/>
    <s v="http://nww.docserv.wyss.nhs.uk/synergyiim/dist/?val=4306389_16942860_20211222110707"/>
    <m/>
    <m/>
    <m/>
    <s v="Planning and Business Development"/>
    <x v="1"/>
    <x v="3"/>
    <x v="1"/>
    <s v="7310 Legal / Prof Fees"/>
    <x v="1"/>
  </r>
  <r>
    <s v="E35930"/>
    <s v="7310"/>
    <s v="00000"/>
    <s v="00000"/>
    <s v="000000"/>
    <s v="Estates &amp; Facilities"/>
    <s v="Legal / Prof Fees"/>
    <s v="Default"/>
    <s v="Default"/>
    <s v="Default"/>
    <n v="-34"/>
    <d v="2022-02-01T00:00:00"/>
    <s v="Receiving"/>
    <s v="Cost Management"/>
    <s v="Journal Import 111146665:"/>
    <s v="Cost Management A 22756143 111146665 2"/>
    <s v="01-FEB-2022 Receiving GBP"/>
    <d v="2022-01-31T00:00:00"/>
    <s v="SSCREPMAN,"/>
    <n v="3120"/>
    <s v="Disposal  of Bexhill Ambulance Station Invoice 511757"/>
    <x v="0"/>
    <n v="165094031"/>
    <d v="2021-08-31T00:00:00"/>
    <m/>
    <m/>
    <m/>
    <s v="LONDON-4"/>
    <m/>
    <m/>
    <m/>
    <m/>
    <s v="Planning and Business Development"/>
    <x v="1"/>
    <x v="3"/>
    <x v="1"/>
    <s v="7310 Legal / Prof Fees"/>
    <x v="0"/>
  </r>
  <r>
    <s v="E35930"/>
    <s v="7310"/>
    <s v="00000"/>
    <s v="00000"/>
    <s v="000000"/>
    <s v="Estates &amp; Facilities"/>
    <s v="Legal / Prof Fees"/>
    <s v="Default"/>
    <s v="Default"/>
    <s v="Default"/>
    <n v="-1250"/>
    <d v="2022-02-01T00:00:00"/>
    <s v="Receiving"/>
    <s v="Cost Management"/>
    <s v="Journal Import 111146665:"/>
    <s v="Cost Management A 22756143 111146665 2"/>
    <s v="01-FEB-2022 Receiving GBP"/>
    <d v="2022-01-31T00:00:00"/>
    <s v="SSCREPMAN,"/>
    <n v="3121"/>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5207"/>
    <d v="2022-02-01T00:00:00"/>
    <s v="Receiving"/>
    <s v="Cost Management"/>
    <s v="Journal Import 111146665:"/>
    <s v="Cost Management A 22756143 111146665 2"/>
    <s v="01-FEB-2022 Receiving GBP"/>
    <d v="2022-01-31T00:00:00"/>
    <s v="SSCREPMAN,"/>
    <n v="3122"/>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5550"/>
    <d v="2022-02-01T00:00:00"/>
    <s v="Receiving"/>
    <s v="Cost Management"/>
    <s v="Journal Import 111146665:"/>
    <s v="Cost Management A 22756143 111146665 2"/>
    <s v="01-FEB-2022 Receiving GBP"/>
    <d v="2022-01-31T00:00:00"/>
    <s v="SSCREPMAN,"/>
    <n v="3123"/>
    <s v="167506 - Bexhill Ambulance Station - Sale and Leaseback"/>
    <x v="0"/>
    <n v="165095159"/>
    <d v="2021-10-28T00:00:00"/>
    <m/>
    <m/>
    <m/>
    <s v="LONDON-4"/>
    <m/>
    <m/>
    <m/>
    <m/>
    <s v="Planning and Business Development"/>
    <x v="1"/>
    <x v="3"/>
    <x v="1"/>
    <s v="7310 Legal / Prof Fees"/>
    <x v="0"/>
  </r>
  <r>
    <s v="E35930"/>
    <s v="7310"/>
    <s v="00000"/>
    <s v="00000"/>
    <s v="000000"/>
    <s v="Estates &amp; Facilities"/>
    <s v="Legal / Prof Fees"/>
    <s v="Default"/>
    <s v="Default"/>
    <s v="Default"/>
    <n v="-0.3"/>
    <d v="2022-02-01T00:00:00"/>
    <s v="Receiving"/>
    <s v="Cost Management"/>
    <s v="Journal Import 111146665:"/>
    <s v="Cost Management A 22756143 111146665 2"/>
    <s v="01-FEB-2022 Receiving GBP"/>
    <d v="2022-01-31T00:00:00"/>
    <s v="SSCREPMAN,"/>
    <n v="3124"/>
    <s v="Dover AS/Renewal Extension Legal Invoice 512158"/>
    <x v="0"/>
    <n v="165094259"/>
    <d v="2021-09-08T00:00:00"/>
    <m/>
    <m/>
    <m/>
    <s v="LONDON-4"/>
    <m/>
    <m/>
    <m/>
    <m/>
    <s v="Planning and Business Development"/>
    <x v="1"/>
    <x v="3"/>
    <x v="1"/>
    <s v="7310 Legal / Prof Fees"/>
    <x v="0"/>
  </r>
  <r>
    <s v="E35930"/>
    <s v="7310"/>
    <s v="00000"/>
    <s v="00000"/>
    <s v="000000"/>
    <s v="Estates &amp; Facilities"/>
    <s v="Legal / Prof Fees"/>
    <s v="Default"/>
    <s v="Default"/>
    <s v="Default"/>
    <n v="5207"/>
    <d v="2022-02-01T00:00:00"/>
    <s v="Receiving"/>
    <s v="Cost Management"/>
    <s v="Journal Import 112210539:"/>
    <s v="Cost Management A 22961970 112210539"/>
    <s v="28-FEB-2022 Receiving GBP"/>
    <d v="2022-02-28T00:00:00"/>
    <s v="SSCREPMAN,"/>
    <n v="3028"/>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0.3"/>
    <d v="2022-02-01T00:00:00"/>
    <s v="Receiving"/>
    <s v="Cost Management"/>
    <s v="Journal Import 112210539:"/>
    <s v="Cost Management A 22961970 112210539"/>
    <s v="28-FEB-2022 Receiving GBP"/>
    <d v="2022-02-28T00:00:00"/>
    <s v="SSCREPMAN,"/>
    <n v="3029"/>
    <s v="Dover AS/Renewal Extension Legal Invoice 512158"/>
    <x v="0"/>
    <n v="165094259"/>
    <d v="2021-09-08T00:00:00"/>
    <m/>
    <m/>
    <m/>
    <s v="LONDON-4"/>
    <m/>
    <m/>
    <m/>
    <m/>
    <s v="Planning and Business Development"/>
    <x v="1"/>
    <x v="3"/>
    <x v="1"/>
    <s v="7310 Legal / Prof Fees"/>
    <x v="0"/>
  </r>
  <r>
    <s v="E35930"/>
    <s v="7310"/>
    <s v="00000"/>
    <s v="00000"/>
    <s v="000000"/>
    <s v="Estates &amp; Facilities"/>
    <s v="Legal / Prof Fees"/>
    <s v="Default"/>
    <s v="Default"/>
    <s v="Default"/>
    <n v="5550"/>
    <d v="2022-02-01T00:00:00"/>
    <s v="Receiving"/>
    <s v="Cost Management"/>
    <s v="Journal Import 112210539:"/>
    <s v="Cost Management A 22961970 112210539"/>
    <s v="28-FEB-2022 Receiving GBP"/>
    <d v="2022-02-28T00:00:00"/>
    <s v="SSCREPMAN,"/>
    <n v="3030"/>
    <s v="167506 - Bexhill Ambulance Station - Sale and Leaseback"/>
    <x v="0"/>
    <n v="165095159"/>
    <d v="2021-10-28T00:00:00"/>
    <m/>
    <m/>
    <m/>
    <s v="LONDON-4"/>
    <m/>
    <m/>
    <m/>
    <m/>
    <s v="Planning and Business Development"/>
    <x v="1"/>
    <x v="3"/>
    <x v="1"/>
    <s v="7310 Legal / Prof Fees"/>
    <x v="0"/>
  </r>
  <r>
    <s v="E35930"/>
    <s v="7310"/>
    <s v="00000"/>
    <s v="00000"/>
    <s v="000000"/>
    <s v="Estates &amp; Facilities"/>
    <s v="Legal / Prof Fees"/>
    <s v="Default"/>
    <s v="Default"/>
    <s v="Default"/>
    <n v="34"/>
    <d v="2022-02-01T00:00:00"/>
    <s v="Receiving"/>
    <s v="Cost Management"/>
    <s v="Journal Import 112210539:"/>
    <s v="Cost Management A 22961970 112210539"/>
    <s v="28-FEB-2022 Receiving GBP"/>
    <d v="2022-02-28T00:00:00"/>
    <s v="SSCREPMAN,"/>
    <n v="3031"/>
    <s v="Disposal  of Bexhill Ambulance Station Invoice 511757"/>
    <x v="0"/>
    <n v="165094031"/>
    <d v="2021-08-31T00:00:00"/>
    <m/>
    <m/>
    <m/>
    <s v="LONDON-4"/>
    <m/>
    <m/>
    <m/>
    <m/>
    <s v="Planning and Business Development"/>
    <x v="1"/>
    <x v="3"/>
    <x v="1"/>
    <s v="7310 Legal / Prof Fees"/>
    <x v="0"/>
  </r>
  <r>
    <s v="E35930"/>
    <s v="7310"/>
    <s v="00000"/>
    <s v="00000"/>
    <s v="000000"/>
    <s v="Estates &amp; Facilities"/>
    <s v="Legal / Prof Fees"/>
    <s v="Default"/>
    <s v="Default"/>
    <s v="Default"/>
    <n v="1250"/>
    <d v="2022-02-01T00:00:00"/>
    <s v="Receiving"/>
    <s v="Cost Management"/>
    <s v="Journal Import 112210539:"/>
    <s v="Cost Management A 22961970 112210539"/>
    <s v="28-FEB-2022 Receiving GBP"/>
    <d v="2022-02-28T00:00:00"/>
    <s v="SSCREPMAN,"/>
    <n v="3032"/>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25500"/>
    <d v="2022-03-01T00:00:00"/>
    <s v="Accrual"/>
    <s v="Spreadsheet"/>
    <s v="FBP1 Accruals - Estates"/>
    <s v="Spreadsheet A 23248080 113641625"/>
    <s v="RYD FIN CAM 2122 12 011 Accrual GBP"/>
    <d v="2022-04-05T00:00:00"/>
    <s v="RYD MCCARTHY, CAROLE"/>
    <n v="41"/>
    <s v="7310;Accrue Estates Legal Costs M12 Mar-22"/>
    <x v="468"/>
    <m/>
    <d v="2022-04-05T00:00:00"/>
    <m/>
    <s v="7310;Accrue Estates Legal Costs M12 Mar-22"/>
    <m/>
    <m/>
    <m/>
    <m/>
    <m/>
    <m/>
    <s v="Planning and Business Development"/>
    <x v="1"/>
    <x v="3"/>
    <x v="1"/>
    <s v="7310 Legal / Prof Fees"/>
    <x v="1"/>
  </r>
  <r>
    <s v="E35930"/>
    <s v="7310"/>
    <s v="00000"/>
    <s v="00000"/>
    <s v="000000"/>
    <s v="Estates &amp; Facilities"/>
    <s v="Legal / Prof Fees"/>
    <s v="Default"/>
    <s v="Default"/>
    <s v="Default"/>
    <n v="-19800"/>
    <d v="2022-03-01T00:00:00"/>
    <s v="Accrual"/>
    <s v="Spreadsheet"/>
    <s v="Reverses &quot;RYD FIN CAM 2122 11 010 Accrual GBP&quot; journal entry of &quot;Spreadsheet A 22987330 112339657&quot; batch from &quot;FEB-22&quot;."/>
    <s v="Reverses &quot;RYD FIN CAM 2122 11 010 Accrual GBP&quot;09-MAR-22 17:42:39 - 112583061"/>
    <s v="Reverses &quot;RYD FIN CAM 2122 11 010 Accrual GBP&quot;09-MAR-2022 17:42:39"/>
    <d v="2022-03-09T00:00:00"/>
    <s v="SSCREPMAN,"/>
    <n v="39"/>
    <s v="7310;LAKERS LLP;Accrue Estates Legal Costs M11 Feb-22"/>
    <x v="469"/>
    <m/>
    <d v="2022-03-09T00:00:00"/>
    <m/>
    <s v="7310;LAKERS LLP;Accrue Estates Legal Costs M11 Feb-22"/>
    <m/>
    <m/>
    <m/>
    <m/>
    <m/>
    <m/>
    <s v="Planning and Business Development"/>
    <x v="1"/>
    <x v="3"/>
    <x v="1"/>
    <s v="7310 Legal / Prof Fees"/>
    <x v="1"/>
  </r>
  <r>
    <s v="E35930"/>
    <s v="7310"/>
    <s v="00000"/>
    <s v="00000"/>
    <s v="000000"/>
    <s v="Estates &amp; Facilities"/>
    <s v="Legal / Prof Fees"/>
    <s v="Default"/>
    <s v="Default"/>
    <s v="Default"/>
    <n v="-5207"/>
    <d v="2022-03-01T00:00:00"/>
    <s v="Receiving"/>
    <s v="Cost Management"/>
    <s v="Journal Import 112210539:"/>
    <s v="Cost Management A 22961970 112210539"/>
    <s v="01-MAR-2022 Receiving GBP"/>
    <d v="2022-02-28T00:00:00"/>
    <s v="SSCREPMAN,"/>
    <n v="3028"/>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0.3"/>
    <d v="2022-03-01T00:00:00"/>
    <s v="Receiving"/>
    <s v="Cost Management"/>
    <s v="Journal Import 112210539:"/>
    <s v="Cost Management A 22961970 112210539"/>
    <s v="01-MAR-2022 Receiving GBP"/>
    <d v="2022-02-28T00:00:00"/>
    <s v="SSCREPMAN,"/>
    <n v="3029"/>
    <s v="Dover AS/Renewal Extension Legal Invoice 512158"/>
    <x v="0"/>
    <n v="165094259"/>
    <d v="2021-09-08T00:00:00"/>
    <m/>
    <m/>
    <m/>
    <s v="LONDON-4"/>
    <m/>
    <m/>
    <m/>
    <m/>
    <s v="Planning and Business Development"/>
    <x v="1"/>
    <x v="3"/>
    <x v="1"/>
    <s v="7310 Legal / Prof Fees"/>
    <x v="0"/>
  </r>
  <r>
    <s v="E35930"/>
    <s v="7310"/>
    <s v="00000"/>
    <s v="00000"/>
    <s v="000000"/>
    <s v="Estates &amp; Facilities"/>
    <s v="Legal / Prof Fees"/>
    <s v="Default"/>
    <s v="Default"/>
    <s v="Default"/>
    <n v="-5550"/>
    <d v="2022-03-01T00:00:00"/>
    <s v="Receiving"/>
    <s v="Cost Management"/>
    <s v="Journal Import 112210539:"/>
    <s v="Cost Management A 22961970 112210539"/>
    <s v="01-MAR-2022 Receiving GBP"/>
    <d v="2022-02-28T00:00:00"/>
    <s v="SSCREPMAN,"/>
    <n v="3030"/>
    <s v="167506 - Bexhill Ambulance Station - Sale and Leaseback"/>
    <x v="0"/>
    <n v="165095159"/>
    <d v="2021-10-28T00:00:00"/>
    <m/>
    <m/>
    <m/>
    <s v="LONDON-4"/>
    <m/>
    <m/>
    <m/>
    <m/>
    <s v="Planning and Business Development"/>
    <x v="1"/>
    <x v="3"/>
    <x v="1"/>
    <s v="7310 Legal / Prof Fees"/>
    <x v="0"/>
  </r>
  <r>
    <s v="E35930"/>
    <s v="7310"/>
    <s v="00000"/>
    <s v="00000"/>
    <s v="000000"/>
    <s v="Estates &amp; Facilities"/>
    <s v="Legal / Prof Fees"/>
    <s v="Default"/>
    <s v="Default"/>
    <s v="Default"/>
    <n v="-34"/>
    <d v="2022-03-01T00:00:00"/>
    <s v="Receiving"/>
    <s v="Cost Management"/>
    <s v="Journal Import 112210539:"/>
    <s v="Cost Management A 22961970 112210539"/>
    <s v="01-MAR-2022 Receiving GBP"/>
    <d v="2022-02-28T00:00:00"/>
    <s v="SSCREPMAN,"/>
    <n v="3031"/>
    <s v="Disposal  of Bexhill Ambulance Station Invoice 511757"/>
    <x v="0"/>
    <n v="165094031"/>
    <d v="2021-08-31T00:00:00"/>
    <m/>
    <m/>
    <m/>
    <s v="LONDON-4"/>
    <m/>
    <m/>
    <m/>
    <m/>
    <s v="Planning and Business Development"/>
    <x v="1"/>
    <x v="3"/>
    <x v="1"/>
    <s v="7310 Legal / Prof Fees"/>
    <x v="0"/>
  </r>
  <r>
    <s v="E35930"/>
    <s v="7310"/>
    <s v="00000"/>
    <s v="00000"/>
    <s v="000000"/>
    <s v="Estates &amp; Facilities"/>
    <s v="Legal / Prof Fees"/>
    <s v="Default"/>
    <s v="Default"/>
    <s v="Default"/>
    <n v="-1250"/>
    <d v="2022-03-01T00:00:00"/>
    <s v="Receiving"/>
    <s v="Cost Management"/>
    <s v="Journal Import 112210539:"/>
    <s v="Cost Management A 22961970 112210539"/>
    <s v="01-MAR-2022 Receiving GBP"/>
    <d v="2022-02-28T00:00:00"/>
    <s v="SSCREPMAN,"/>
    <n v="3032"/>
    <s v="Disposal of Shoreham AS  Pre Sale/ Let Report @ 1,250 + Vat plus disbursements"/>
    <x v="0"/>
    <n v="165091391"/>
    <d v="2021-04-20T00:00:00"/>
    <m/>
    <m/>
    <m/>
    <s v="LONDON-4"/>
    <m/>
    <m/>
    <m/>
    <m/>
    <s v="Planning and Business Development"/>
    <x v="1"/>
    <x v="3"/>
    <x v="1"/>
    <s v="7310 Legal / Prof Fees"/>
    <x v="0"/>
  </r>
  <r>
    <s v="E35930"/>
    <s v="7310"/>
    <s v="00000"/>
    <s v="00000"/>
    <s v="000000"/>
    <s v="Estates &amp; Facilities"/>
    <s v="Legal / Prof Fees"/>
    <s v="Default"/>
    <s v="Default"/>
    <s v="Default"/>
    <n v="5207"/>
    <d v="2022-03-01T00:00:00"/>
    <s v="Receiving"/>
    <s v="Cost Management"/>
    <s v="Journal Import 113461893:"/>
    <s v="Cost Management A 23208479 113461893"/>
    <s v="31-MAR-2022 Receiving GBP"/>
    <d v="2022-03-31T00:00:00"/>
    <s v="SSCREPMAN,"/>
    <n v="2604"/>
    <s v="DISPOSAL OF LITTLEHAMPTON AMBULANCE STATION - PRE SALE/LET R - Invoice 500777"/>
    <x v="0"/>
    <n v="165092174"/>
    <d v="2021-05-27T00:00:00"/>
    <m/>
    <m/>
    <m/>
    <s v="LONDON-4"/>
    <m/>
    <m/>
    <m/>
    <m/>
    <s v="Planning and Business Development"/>
    <x v="1"/>
    <x v="3"/>
    <x v="1"/>
    <s v="7310 Legal / Prof Fees"/>
    <x v="0"/>
  </r>
  <r>
    <s v="E35930"/>
    <s v="7310"/>
    <s v="00000"/>
    <s v="00000"/>
    <s v="000000"/>
    <s v="Estates &amp; Facilities"/>
    <s v="Legal / Prof Fees"/>
    <s v="Default"/>
    <s v="Default"/>
    <s v="Default"/>
    <n v="0.3"/>
    <d v="2022-03-01T00:00:00"/>
    <s v="Receiving"/>
    <s v="Cost Management"/>
    <s v="Journal Import 113461893:"/>
    <s v="Cost Management A 23208479 113461893"/>
    <s v="31-MAR-2022 Receiving GBP"/>
    <d v="2022-03-31T00:00:00"/>
    <s v="SSCREPMAN,"/>
    <n v="2605"/>
    <s v="Dover AS/Renewal Extension Legal Invoice 512158"/>
    <x v="0"/>
    <n v="165094259"/>
    <d v="2021-09-08T00:00:00"/>
    <m/>
    <m/>
    <m/>
    <s v="LONDON-4"/>
    <m/>
    <m/>
    <m/>
    <m/>
    <s v="Planning and Business Development"/>
    <x v="1"/>
    <x v="3"/>
    <x v="1"/>
    <s v="7310 Legal / Prof Fees"/>
    <x v="0"/>
  </r>
  <r>
    <s v="E35930"/>
    <s v="7310"/>
    <s v="00000"/>
    <s v="00000"/>
    <s v="000000"/>
    <s v="Estates &amp; Facilities"/>
    <s v="Legal / Prof Fees"/>
    <s v="Default"/>
    <s v="Default"/>
    <s v="Default"/>
    <n v="34"/>
    <d v="2022-03-01T00:00:00"/>
    <s v="Receiving"/>
    <s v="Cost Management"/>
    <s v="Journal Import 113461893:"/>
    <s v="Cost Management A 23208479 113461893"/>
    <s v="31-MAR-2022 Receiving GBP"/>
    <d v="2022-03-31T00:00:00"/>
    <s v="SSCREPMAN,"/>
    <n v="2606"/>
    <s v="Disposal  of Bexhill Ambulance Station Invoice 511757"/>
    <x v="0"/>
    <n v="165094031"/>
    <d v="2021-08-31T00:00:00"/>
    <m/>
    <m/>
    <m/>
    <s v="LONDON-4"/>
    <m/>
    <m/>
    <m/>
    <m/>
    <s v="Planning and Business Development"/>
    <x v="1"/>
    <x v="3"/>
    <x v="1"/>
    <s v="7310 Legal / Prof Fees"/>
    <x v="0"/>
  </r>
  <r>
    <s v="E35930"/>
    <s v="7310"/>
    <s v="00000"/>
    <s v="00000"/>
    <s v="000000"/>
    <s v="Estates &amp; Facilities"/>
    <s v="Legal / Prof Fees"/>
    <s v="Default"/>
    <s v="Default"/>
    <s v="Default"/>
    <n v="5550"/>
    <d v="2022-03-01T00:00:00"/>
    <s v="Receiving"/>
    <s v="Cost Management"/>
    <s v="Journal Import 113461893:"/>
    <s v="Cost Management A 23208479 113461893"/>
    <s v="31-MAR-2022 Receiving GBP"/>
    <d v="2022-03-31T00:00:00"/>
    <s v="SSCREPMAN,"/>
    <n v="2607"/>
    <s v="167506 - Bexhill Ambulance Station - Sale and Leaseback"/>
    <x v="0"/>
    <n v="165095159"/>
    <d v="2021-10-28T00:00:00"/>
    <m/>
    <m/>
    <m/>
    <s v="LONDON-4"/>
    <m/>
    <m/>
    <m/>
    <m/>
    <s v="Planning and Business Development"/>
    <x v="1"/>
    <x v="3"/>
    <x v="1"/>
    <s v="7310 Legal / Prof Fees"/>
    <x v="0"/>
  </r>
  <r>
    <s v="E35932"/>
    <s v="7310"/>
    <s v="00000"/>
    <s v="00000"/>
    <s v="000000"/>
    <s v="Response Posts"/>
    <s v="Legal / Prof Fees"/>
    <s v="Default"/>
    <s v="Default"/>
    <s v="Default"/>
    <n v="56"/>
    <d v="2018-04-01T00:00:00"/>
    <s v="Purchase Invoices"/>
    <s v="Payables"/>
    <s v="Journal Import 61538291:"/>
    <s v="Payables A 12921940 61538291"/>
    <s v="APR-18 Purchase Invoices GBP"/>
    <d v="2018-04-18T00:00:00"/>
    <s v="SSCREPMAN,"/>
    <n v="13"/>
    <s v="Journal Import Created"/>
    <x v="0"/>
    <n v="324751"/>
    <d v="2018-04-12T00:00:00"/>
    <n v="165063135"/>
    <m/>
    <s v="PO Invoice"/>
    <m/>
    <s v="http://nww.docserv.wyss.nhs.uk/synergyiim/dist/?val=524691_4282092_20180417125911"/>
    <n v="1"/>
    <n v="56"/>
    <m/>
    <s v="Corporate Expenditure"/>
    <x v="8"/>
    <x v="0"/>
    <x v="12"/>
    <s v="7310 Legal / Prof Fees"/>
    <x v="0"/>
  </r>
  <r>
    <s v="E35932"/>
    <s v="7310"/>
    <s v="00000"/>
    <s v="F8165"/>
    <s v="000000"/>
    <s v="Response Posts"/>
    <s v="Legal / Prof Fees"/>
    <s v="Default"/>
    <s v="Newhaven ACRP"/>
    <s v="Default"/>
    <n v="113"/>
    <d v="2018-04-01T00:00:00"/>
    <s v="Purchase Invoices"/>
    <s v="Payables"/>
    <s v="Journal Import 61538291:"/>
    <s v="Payables A 12921940 61538291"/>
    <s v="APR-18 Purchase Invoices GBP"/>
    <d v="2018-04-18T00:00:00"/>
    <s v="SSCREPMAN,"/>
    <n v="17"/>
    <s v="Journal Import Created"/>
    <x v="0"/>
    <n v="324753"/>
    <d v="2018-04-12T00:00:00"/>
    <n v="165063769"/>
    <m/>
    <s v="PO Invoice"/>
    <m/>
    <s v="http://nww.docserv.wyss.nhs.uk/synergyiim/dist/?val=524691_4282090_20180417125911"/>
    <n v="1"/>
    <n v="113"/>
    <m/>
    <s v="Corporate Expenditure"/>
    <x v="8"/>
    <x v="0"/>
    <x v="12"/>
    <s v="7310 Legal / Prof Fees"/>
    <x v="0"/>
  </r>
  <r>
    <s v="E35932"/>
    <s v="7310"/>
    <s v="00000"/>
    <s v="F8235"/>
    <s v="000000"/>
    <s v="Response Posts"/>
    <s v="Legal / Prof Fees"/>
    <s v="Default"/>
    <s v="Bognor South ACRP"/>
    <s v="Default"/>
    <n v="152"/>
    <d v="2018-04-01T00:00:00"/>
    <s v="Purchase Invoices"/>
    <s v="Payables"/>
    <s v="Journal Import 60955846:"/>
    <s v="Payables A 12794730 60955846"/>
    <s v="APR-18 Purchase Invoices GBP"/>
    <d v="2018-04-01T00:00:00"/>
    <s v="SSCREPMAN,"/>
    <n v="28"/>
    <s v="Journal Import Created"/>
    <x v="0"/>
    <n v="323562"/>
    <d v="2018-03-26T00:00:00"/>
    <n v="165064187"/>
    <m/>
    <s v="PO Invoice"/>
    <m/>
    <s v="http://nww.docserv.wyss.nhs.uk/synergyiim/dist/?val=503873_4103077_20180328165129"/>
    <n v="1"/>
    <n v="152"/>
    <m/>
    <s v="Corporate Expenditure"/>
    <x v="8"/>
    <x v="0"/>
    <x v="12"/>
    <s v="7310 Legal / Prof Fees"/>
    <x v="0"/>
  </r>
  <r>
    <s v="E35932"/>
    <s v="7310"/>
    <s v="00000"/>
    <s v="F8235"/>
    <s v="000000"/>
    <s v="Response Posts"/>
    <s v="Legal / Prof Fees"/>
    <s v="Default"/>
    <s v="Bognor South ACRP"/>
    <s v="Default"/>
    <n v="311.60000000000002"/>
    <d v="2018-04-01T00:00:00"/>
    <s v="Purchase Invoices"/>
    <s v="Payables"/>
    <s v="Journal Import 61538291:"/>
    <s v="Payables A 12921940 61538291"/>
    <s v="APR-18 Purchase Invoices GBP"/>
    <d v="2018-04-18T00:00:00"/>
    <s v="SSCREPMAN,"/>
    <n v="22"/>
    <s v="Journal Import Created"/>
    <x v="0"/>
    <n v="324754"/>
    <d v="2018-04-12T00:00:00"/>
    <n v="165064187"/>
    <m/>
    <s v="PO Invoice"/>
    <m/>
    <s v="http://nww.docserv.wyss.nhs.uk/synergyiim/dist/?val=524691_4282089_20180417125911"/>
    <n v="1"/>
    <n v="312"/>
    <m/>
    <s v="Corporate Expenditure"/>
    <x v="8"/>
    <x v="0"/>
    <x v="12"/>
    <s v="7310 Legal / Prof Fees"/>
    <x v="0"/>
  </r>
  <r>
    <s v="E35932"/>
    <s v="7310"/>
    <s v="00000"/>
    <s v="F8235"/>
    <s v="000000"/>
    <s v="Response Posts"/>
    <s v="Legal / Prof Fees"/>
    <s v="Default"/>
    <s v="Bognor South ACRP"/>
    <s v="Default"/>
    <n v="152"/>
    <d v="2018-04-01T00:00:00"/>
    <s v="Receiving"/>
    <s v="Cost Management"/>
    <s v="Journal Import 61930241:"/>
    <s v="Cost Management A 12993398 61930241"/>
    <s v="30-APR-2018 Receiving GBP"/>
    <d v="2018-04-30T00:00:00"/>
    <s v="SSCREPMAN,"/>
    <n v="3876"/>
    <s v="Bognor South ACRP - Lease Works for new ACRP at Bognor Fire Station"/>
    <x v="0"/>
    <n v="165064187"/>
    <d v="2018-04-20T00:00:00"/>
    <m/>
    <m/>
    <m/>
    <s v="LONDON-4"/>
    <m/>
    <m/>
    <m/>
    <m/>
    <s v="Corporate Expenditure"/>
    <x v="8"/>
    <x v="0"/>
    <x v="12"/>
    <s v="7310 Legal / Prof Fees"/>
    <x v="0"/>
  </r>
  <r>
    <s v="E35932"/>
    <s v="7310"/>
    <s v="00113"/>
    <s v="00000"/>
    <s v="000000"/>
    <s v="Response Posts"/>
    <s v="Legal / Prof Fees"/>
    <s v="Buildings - Planning Fees"/>
    <s v="Default"/>
    <s v="Default"/>
    <n v="-300"/>
    <d v="2018-04-01T00:00:00"/>
    <s v="Receiving"/>
    <s v="Cost Management"/>
    <s v="Journal Import 60898239:"/>
    <s v="Cost Management A 12776914 60898239 2"/>
    <s v="01-APR-2018 Receiving GBP"/>
    <d v="2018-03-29T00:00:00"/>
    <s v="SSCREPMAN,"/>
    <n v="3176"/>
    <s v="Horsham ACRP plans"/>
    <x v="371"/>
    <n v="165056082"/>
    <d v="2016-08-04T00:00:00"/>
    <m/>
    <m/>
    <m/>
    <s v="HORLEY"/>
    <m/>
    <m/>
    <m/>
    <m/>
    <s v="Corporate Expenditure"/>
    <x v="8"/>
    <x v="0"/>
    <x v="12"/>
    <s v="7310 Legal / Prof Fees"/>
    <x v="1"/>
  </r>
  <r>
    <s v="E35932"/>
    <s v="7310"/>
    <s v="00113"/>
    <s v="00000"/>
    <s v="000000"/>
    <s v="Response Posts"/>
    <s v="Legal / Prof Fees"/>
    <s v="Buildings - Planning Fees"/>
    <s v="Default"/>
    <s v="Default"/>
    <n v="300"/>
    <d v="2018-04-01T00:00:00"/>
    <s v="Receiving"/>
    <s v="Cost Management"/>
    <s v="Journal Import 61930241:"/>
    <s v="Cost Management A 12993398 61930241"/>
    <s v="30-APR-2018 Receiving GBP"/>
    <d v="2018-04-30T00:00:00"/>
    <s v="SSCREPMAN,"/>
    <n v="3198"/>
    <s v="Horsham ACRP plans"/>
    <x v="371"/>
    <n v="165056082"/>
    <d v="2016-08-04T00:00:00"/>
    <m/>
    <m/>
    <m/>
    <s v="HORLEY"/>
    <m/>
    <m/>
    <m/>
    <m/>
    <s v="Corporate Expenditure"/>
    <x v="8"/>
    <x v="0"/>
    <x v="12"/>
    <s v="7310 Legal / Prof Fees"/>
    <x v="1"/>
  </r>
  <r>
    <s v="E35932"/>
    <s v="7310"/>
    <s v="00000"/>
    <s v="00000"/>
    <s v="000000"/>
    <s v="Response Posts"/>
    <s v="Legal / Prof Fees"/>
    <s v="Default"/>
    <s v="Default"/>
    <s v="Default"/>
    <n v="-300"/>
    <d v="2018-05-01T00:00:00"/>
    <s v="Misc Receipts"/>
    <s v="Receivables"/>
    <s v="Journal Import 62022683:"/>
    <s v="Receivables A 13013660 62022683"/>
    <s v="MAY-18 Misc Receipts GBP"/>
    <d v="2018-05-02T00:00:00"/>
    <s v="SSCREPMAN,"/>
    <n v="12"/>
    <s v="Journal Import Created"/>
    <x v="26"/>
    <s v="SBSEFT0105187156009A"/>
    <d v="2018-05-01T00:00:00"/>
    <m/>
    <s v="PAYMENT FROM DESCRIPTION: CAPSTICKS CLNT REFERENCE: E35932/7310/00000/ **APPLIED AS PER GL CODE ON MASTERLINE ML PS020518 "/>
    <s v="RYD_10005676_CREATE"/>
    <n v="10005676"/>
    <m/>
    <m/>
    <m/>
    <m/>
    <s v="Corporate Expenditure"/>
    <x v="8"/>
    <x v="0"/>
    <x v="12"/>
    <s v="7310 Legal / Prof Fees"/>
    <x v="1"/>
  </r>
  <r>
    <s v="E35932"/>
    <s v="7310"/>
    <s v="00000"/>
    <s v="00000"/>
    <s v="000000"/>
    <s v="Response Posts"/>
    <s v="Legal / Prof Fees"/>
    <s v="Default"/>
    <s v="Default"/>
    <s v="Default"/>
    <n v="70"/>
    <d v="2018-05-01T00:00:00"/>
    <s v="Purchase Invoices"/>
    <s v="Payables"/>
    <s v="Journal Import 62807273:"/>
    <s v="Payables A 13164997 62807273"/>
    <s v="MAY-18 Purchase Invoices GBP"/>
    <d v="2018-05-25T00:00:00"/>
    <s v="SSCREPMAN,"/>
    <n v="25"/>
    <s v="Journal Import Created"/>
    <x v="0"/>
    <n v="327204"/>
    <d v="2018-05-22T00:00:00"/>
    <n v="165063135"/>
    <m/>
    <s v="PO Invoice"/>
    <m/>
    <s v="http://nww.docserv.wyss.nhs.uk/synergyiim/dist/?val=572357_4721474_20180525104150"/>
    <n v="1"/>
    <n v="70"/>
    <m/>
    <s v="Corporate Expenditure"/>
    <x v="8"/>
    <x v="0"/>
    <x v="12"/>
    <s v="7310 Legal / Prof Fees"/>
    <x v="0"/>
  </r>
  <r>
    <s v="E35932"/>
    <s v="7310"/>
    <s v="00000"/>
    <s v="F8235"/>
    <s v="000000"/>
    <s v="Response Posts"/>
    <s v="Legal / Prof Fees"/>
    <s v="Default"/>
    <s v="Bognor South ACRP"/>
    <s v="Default"/>
    <n v="-152"/>
    <d v="2018-05-01T00:00:00"/>
    <s v="Receiving"/>
    <s v="Cost Management"/>
    <s v="Journal Import 61930241:"/>
    <s v="Cost Management A 12993398 61930241 2"/>
    <s v="01-MAY-2018 Receiving GBP"/>
    <d v="2018-04-30T00:00:00"/>
    <s v="SSCREPMAN,"/>
    <n v="3876"/>
    <s v="Bognor South ACRP - Lease Works for new ACRP at Bognor Fire Station"/>
    <x v="0"/>
    <n v="165064187"/>
    <d v="2018-04-20T00:00:00"/>
    <m/>
    <m/>
    <m/>
    <s v="LONDON-4"/>
    <m/>
    <m/>
    <m/>
    <m/>
    <s v="Corporate Expenditure"/>
    <x v="8"/>
    <x v="0"/>
    <x v="12"/>
    <s v="7310 Legal / Prof Fees"/>
    <x v="0"/>
  </r>
  <r>
    <s v="E35932"/>
    <s v="7310"/>
    <s v="00113"/>
    <s v="00000"/>
    <s v="000000"/>
    <s v="Response Posts"/>
    <s v="Legal / Prof Fees"/>
    <s v="Buildings - Planning Fees"/>
    <s v="Default"/>
    <s v="Default"/>
    <n v="15.99"/>
    <d v="2018-05-01T00:00:00"/>
    <s v="Purchase Invoices"/>
    <s v="Payables"/>
    <s v="Journal Import 62300154:"/>
    <s v="Payables A 13063230 62300154"/>
    <s v="MAY-18 Purchase Invoices GBP"/>
    <d v="2018-05-10T00:00:00"/>
    <s v="SSCREPMAN,"/>
    <n v="16"/>
    <s v="Journal Import Created"/>
    <x v="470"/>
    <n v="1514817"/>
    <d v="2018-04-30T00:00:00"/>
    <n v="165068992"/>
    <m/>
    <s v="PO Invoice"/>
    <m/>
    <s v="http://nww.docserv.wyss.nhs.uk/synergyiim/dist/?val=551675_4523103_20180509154633"/>
    <n v="1"/>
    <n v="16"/>
    <m/>
    <s v="Corporate Expenditure"/>
    <x v="8"/>
    <x v="0"/>
    <x v="12"/>
    <s v="7310 Legal / Prof Fees"/>
    <x v="1"/>
  </r>
  <r>
    <s v="E35932"/>
    <s v="7310"/>
    <s v="00113"/>
    <s v="00000"/>
    <s v="000000"/>
    <s v="Response Posts"/>
    <s v="Legal / Prof Fees"/>
    <s v="Buildings - Planning Fees"/>
    <s v="Default"/>
    <s v="Default"/>
    <n v="-300"/>
    <d v="2018-05-01T00:00:00"/>
    <s v="Receiving"/>
    <s v="Cost Management"/>
    <s v="Journal Import 61930241:"/>
    <s v="Cost Management A 12993398 61930241 2"/>
    <s v="01-MAY-2018 Receiving GBP"/>
    <d v="2018-04-30T00:00:00"/>
    <s v="SSCREPMAN,"/>
    <n v="3198"/>
    <s v="Horsham ACRP plans"/>
    <x v="371"/>
    <n v="165056082"/>
    <d v="2016-08-04T00:00:00"/>
    <m/>
    <m/>
    <m/>
    <s v="HORLEY"/>
    <m/>
    <m/>
    <m/>
    <m/>
    <s v="Corporate Expenditure"/>
    <x v="8"/>
    <x v="0"/>
    <x v="12"/>
    <s v="7310 Legal / Prof Fees"/>
    <x v="1"/>
  </r>
  <r>
    <s v="E35932"/>
    <s v="7310"/>
    <s v="00113"/>
    <s v="00000"/>
    <s v="000000"/>
    <s v="Response Posts"/>
    <s v="Legal / Prof Fees"/>
    <s v="Buildings - Planning Fees"/>
    <s v="Default"/>
    <s v="Default"/>
    <n v="300"/>
    <d v="2018-05-01T00:00:00"/>
    <s v="Receiving"/>
    <s v="Cost Management"/>
    <s v="Journal Import 62984974:"/>
    <s v="Cost Management A 13203427 62984974"/>
    <s v="31-MAY-2018 Receiving GBP"/>
    <d v="2018-05-31T00:00:00"/>
    <s v="SSCREPMAN,"/>
    <n v="3089"/>
    <s v="Horsham ACRP plans"/>
    <x v="371"/>
    <n v="165056082"/>
    <d v="2016-08-04T00:00:00"/>
    <m/>
    <m/>
    <m/>
    <s v="HORLEY"/>
    <m/>
    <m/>
    <m/>
    <m/>
    <s v="Corporate Expenditure"/>
    <x v="8"/>
    <x v="0"/>
    <x v="12"/>
    <s v="7310 Legal / Prof Fees"/>
    <x v="1"/>
  </r>
  <r>
    <s v="E35932"/>
    <s v="7310"/>
    <s v="00000"/>
    <s v="00000"/>
    <s v="000000"/>
    <s v="Response Posts"/>
    <s v="Legal / Prof Fees"/>
    <s v="Default"/>
    <s v="Default"/>
    <s v="Default"/>
    <n v="300"/>
    <d v="2018-06-01T00:00:00"/>
    <s v="Adjustment"/>
    <s v="Spreadsheet"/>
    <s v="Move costs to Estates E35930"/>
    <s v="Spreadsheet A 13334057 63907185"/>
    <s v="RYD FIN AFK 1819 03 002 Adjustment GBP"/>
    <d v="2018-06-20T00:00:00"/>
    <s v="RYD KADIROV, ABDULLOH"/>
    <n v="9"/>
    <s v="7310;SBSEFT0105187156009A;Move costs to E35930;M02;"/>
    <x v="368"/>
    <m/>
    <d v="2018-06-20T00:00:00"/>
    <m/>
    <s v="7310;SBSEFT0105187156009A;Move costs to E35930;M02;"/>
    <m/>
    <m/>
    <m/>
    <m/>
    <m/>
    <m/>
    <s v="Corporate Expenditure"/>
    <x v="8"/>
    <x v="0"/>
    <x v="12"/>
    <s v="7310 Legal / Prof Fees"/>
    <x v="1"/>
  </r>
  <r>
    <s v="E35932"/>
    <s v="7310"/>
    <s v="00000"/>
    <s v="00000"/>
    <s v="000000"/>
    <s v="Response Posts"/>
    <s v="Legal / Prof Fees"/>
    <s v="Default"/>
    <s v="Default"/>
    <s v="Default"/>
    <n v="-56"/>
    <d v="2018-06-01T00:00:00"/>
    <s v="Adjustment"/>
    <s v="Spreadsheet"/>
    <s v="Move costs to Estates E35930"/>
    <s v="Spreadsheet A 13334057 63907185"/>
    <s v="RYD FIN AFK 1819 03 002 Adjustment GBP"/>
    <d v="2018-06-20T00:00:00"/>
    <s v="RYD KADIROV, ABDULLOH"/>
    <n v="10"/>
    <s v="7310;CAPSTICKS SOLICITORS;Move costs to E35930;M02;http://nww.docserv.wyss.nhs.uk/synergyiim/dist/?val=524691_4282092_20180417125911"/>
    <x v="368"/>
    <m/>
    <d v="2018-06-20T00:00:00"/>
    <m/>
    <s v="7310;CAPSTICKS SOLICITORS;Move costs to E35930;M02;"/>
    <m/>
    <m/>
    <s v="http://nww.docserv.wyss.nhs.uk/synergyiim/dist/?val=524691_4282092_20180417125911"/>
    <m/>
    <m/>
    <m/>
    <s v="Corporate Expenditure"/>
    <x v="8"/>
    <x v="0"/>
    <x v="12"/>
    <s v="7310 Legal / Prof Fees"/>
    <x v="1"/>
  </r>
  <r>
    <s v="E35932"/>
    <s v="7310"/>
    <s v="00000"/>
    <s v="00000"/>
    <s v="000000"/>
    <s v="Response Posts"/>
    <s v="Legal / Prof Fees"/>
    <s v="Default"/>
    <s v="Default"/>
    <s v="Default"/>
    <n v="-70"/>
    <d v="2018-06-01T00:00:00"/>
    <s v="Adjustment"/>
    <s v="Spreadsheet"/>
    <s v="Move costs to Estates E35930"/>
    <s v="Spreadsheet A 13334057 63907185"/>
    <s v="RYD FIN AFK 1819 03 002 Adjustment GBP"/>
    <d v="2018-06-20T00:00:00"/>
    <s v="RYD KADIROV, ABDULLOH"/>
    <n v="11"/>
    <s v="7310;CAPSTICKS SOLICITORS;Move costs to E35930;M02;http://nww.docserv.wyss.nhs.uk/synergyiim/dist/?val=572357_4721474_20180525104150"/>
    <x v="368"/>
    <m/>
    <d v="2018-06-20T00:00:00"/>
    <m/>
    <s v="7310;CAPSTICKS SOLICITORS;Move costs to E35930;M02;"/>
    <m/>
    <m/>
    <s v="http://nww.docserv.wyss.nhs.uk/synergyiim/dist/?val=572357_4721474_20180525104150"/>
    <m/>
    <m/>
    <m/>
    <s v="Corporate Expenditure"/>
    <x v="8"/>
    <x v="0"/>
    <x v="12"/>
    <s v="7310 Legal / Prof Fees"/>
    <x v="1"/>
  </r>
  <r>
    <s v="E35932"/>
    <s v="7310"/>
    <s v="00000"/>
    <s v="00000"/>
    <s v="000000"/>
    <s v="Response Posts"/>
    <s v="Legal / Prof Fees"/>
    <s v="Default"/>
    <s v="Default"/>
    <s v="Default"/>
    <n v="181"/>
    <d v="2018-06-01T00:00:00"/>
    <s v="Purchase Invoices"/>
    <s v="Payables"/>
    <s v="Journal Import 63924391:"/>
    <s v="Payables A 13334205 63924391"/>
    <s v="JUN-18 Purchase Invoices GBP"/>
    <d v="2018-06-20T00:00:00"/>
    <s v="SSCREPMAN,"/>
    <n v="18"/>
    <s v="Journal Import Created"/>
    <x v="0"/>
    <n v="400304"/>
    <d v="2018-06-11T00:00:00"/>
    <n v="165063135"/>
    <m/>
    <s v="PO Invoice"/>
    <m/>
    <s v="http://nww.docserv.wyss.nhs.uk/synergyiim/dist/?val=598450_4972037_20180619175903"/>
    <n v="1"/>
    <n v="181"/>
    <m/>
    <s v="Corporate Expenditure"/>
    <x v="8"/>
    <x v="0"/>
    <x v="12"/>
    <s v="7310 Legal / Prof Fees"/>
    <x v="0"/>
  </r>
  <r>
    <s v="E35932"/>
    <s v="7310"/>
    <s v="00000"/>
    <s v="F8165"/>
    <s v="000000"/>
    <s v="Response Posts"/>
    <s v="Legal / Prof Fees"/>
    <s v="Default"/>
    <s v="Newhaven ACRP"/>
    <s v="Default"/>
    <n v="-113"/>
    <d v="2018-06-01T00:00:00"/>
    <s v="Adjustment"/>
    <s v="Spreadsheet"/>
    <s v="Move costs to Estates E35930"/>
    <s v="Spreadsheet A 13334057 63907185"/>
    <s v="RYD FIN AFK 1819 03 002 Adjustment GBP"/>
    <d v="2018-06-20T00:00:00"/>
    <s v="RYD KADIROV, ABDULLOH"/>
    <n v="12"/>
    <s v="7310;CAPSTICKS SOLICITORS;Move costs to E35930;M02;http://nww.docserv.wyss.nhs.uk/synergyiim/dist/?val=524691_4282090_20180417125911"/>
    <x v="368"/>
    <m/>
    <d v="2018-06-20T00:00:00"/>
    <m/>
    <s v="7310;CAPSTICKS SOLICITORS;Move costs to E35930;M02;"/>
    <m/>
    <m/>
    <s v="http://nww.docserv.wyss.nhs.uk/synergyiim/dist/?val=524691_4282090_20180417125911"/>
    <m/>
    <m/>
    <m/>
    <s v="Corporate Expenditure"/>
    <x v="8"/>
    <x v="0"/>
    <x v="12"/>
    <s v="7310 Legal / Prof Fees"/>
    <x v="1"/>
  </r>
  <r>
    <s v="E35932"/>
    <s v="7310"/>
    <s v="00000"/>
    <s v="F8235"/>
    <s v="000000"/>
    <s v="Response Posts"/>
    <s v="Legal / Prof Fees"/>
    <s v="Default"/>
    <s v="Bognor South ACRP"/>
    <s v="Default"/>
    <n v="-152"/>
    <d v="2018-06-01T00:00:00"/>
    <s v="Adjustment"/>
    <s v="Spreadsheet"/>
    <s v="Move costs to Estates E35930"/>
    <s v="Spreadsheet A 13334057 63907185"/>
    <s v="RYD FIN AFK 1819 03 002 Adjustment GBP"/>
    <d v="2018-06-20T00:00:00"/>
    <s v="RYD KADIROV, ABDULLOH"/>
    <n v="13"/>
    <s v="7310;CAPSTICKS SOLICITORS;Move costs to E35930;M02;http://nww.docserv.wyss.nhs.uk/synergyiim/dist/?val=503873_4103077_20180328165129"/>
    <x v="368"/>
    <m/>
    <d v="2018-06-20T00:00:00"/>
    <m/>
    <s v="7310;CAPSTICKS SOLICITORS;Move costs to E35930;M02;"/>
    <m/>
    <m/>
    <s v="http://nww.docserv.wyss.nhs.uk/synergyiim/dist/?val=503873_4103077_20180328165129"/>
    <m/>
    <m/>
    <m/>
    <s v="Corporate Expenditure"/>
    <x v="8"/>
    <x v="0"/>
    <x v="12"/>
    <s v="7310 Legal / Prof Fees"/>
    <x v="1"/>
  </r>
  <r>
    <s v="E35932"/>
    <s v="7310"/>
    <s v="00000"/>
    <s v="F8235"/>
    <s v="000000"/>
    <s v="Response Posts"/>
    <s v="Legal / Prof Fees"/>
    <s v="Default"/>
    <s v="Bognor South ACRP"/>
    <s v="Default"/>
    <n v="-311.60000000000002"/>
    <d v="2018-06-01T00:00:00"/>
    <s v="Adjustment"/>
    <s v="Spreadsheet"/>
    <s v="Move costs to Estates E35930"/>
    <s v="Spreadsheet A 13334057 63907185"/>
    <s v="RYD FIN AFK 1819 03 002 Adjustment GBP"/>
    <d v="2018-06-20T00:00:00"/>
    <s v="RYD KADIROV, ABDULLOH"/>
    <n v="14"/>
    <s v="7310;CAPSTICKS SOLICITORS;Move costs to E35930;M02;http://nww.docserv.wyss.nhs.uk/synergyiim/dist/?val=524691_4282089_20180417125911"/>
    <x v="368"/>
    <m/>
    <d v="2018-06-20T00:00:00"/>
    <m/>
    <s v="7310;CAPSTICKS SOLICITORS;Move costs to E35930;M02;"/>
    <m/>
    <m/>
    <s v="http://nww.docserv.wyss.nhs.uk/synergyiim/dist/?val=524691_4282089_20180417125911"/>
    <m/>
    <m/>
    <m/>
    <s v="Corporate Expenditure"/>
    <x v="8"/>
    <x v="0"/>
    <x v="12"/>
    <s v="7310 Legal / Prof Fees"/>
    <x v="1"/>
  </r>
  <r>
    <s v="E35932"/>
    <s v="7310"/>
    <s v="00113"/>
    <s v="00000"/>
    <s v="000000"/>
    <s v="Response Posts"/>
    <s v="Legal / Prof Fees"/>
    <s v="Buildings - Planning Fees"/>
    <s v="Default"/>
    <s v="Default"/>
    <n v="-1.35"/>
    <d v="2018-06-01T00:00:00"/>
    <s v="Adjustment"/>
    <s v="Spreadsheet"/>
    <s v="Move costs to Estates E35930"/>
    <s v="Spreadsheet A 13334057 63907185"/>
    <s v="RYD FIN AFK 1819 03 002 Adjustment GBP"/>
    <d v="2018-06-20T00:00:00"/>
    <s v="RYD KADIROV, ABDULLOH"/>
    <n v="15"/>
    <s v="7310;LANDMARK INFORMATION GROUP LTD;Move costs to E35930;M02;http://nww.docserv.wyss.nhs.uk/synergyiim/dist/?val=588584_4862474_20180608140502"/>
    <x v="368"/>
    <m/>
    <d v="2018-06-20T00:00:00"/>
    <m/>
    <s v="7310;LANDMARK INFORMATION GROUP LTD;Move costs to E35930;M02;"/>
    <m/>
    <m/>
    <s v="http://nww.docserv.wyss.nhs.uk/synergyiim/dist/?val=588584_4862474_20180608140502"/>
    <m/>
    <m/>
    <m/>
    <s v="Corporate Expenditure"/>
    <x v="8"/>
    <x v="0"/>
    <x v="12"/>
    <s v="7310 Legal / Prof Fees"/>
    <x v="1"/>
  </r>
  <r>
    <s v="E35932"/>
    <s v="7310"/>
    <s v="00113"/>
    <s v="00000"/>
    <s v="000000"/>
    <s v="Response Posts"/>
    <s v="Legal / Prof Fees"/>
    <s v="Buildings - Planning Fees"/>
    <s v="Default"/>
    <s v="Default"/>
    <n v="-15.99"/>
    <d v="2018-06-01T00:00:00"/>
    <s v="Adjustment"/>
    <s v="Spreadsheet"/>
    <s v="Move costs to Estates E35930"/>
    <s v="Spreadsheet A 13334057 63907185"/>
    <s v="RYD FIN AFK 1819 03 002 Adjustment GBP"/>
    <d v="2018-06-20T00:00:00"/>
    <s v="RYD KADIROV, ABDULLOH"/>
    <n v="16"/>
    <s v="7310;LANDMARK INFORMATION GROUP LTD;Move costs to E35930;M02;http://nww.docserv.wyss.nhs.uk/synergyiim/dist/?val=551675_4523103_20180509154633"/>
    <x v="368"/>
    <m/>
    <d v="2018-06-20T00:00:00"/>
    <m/>
    <s v="7310;LANDMARK INFORMATION GROUP LTD;Move costs to E35930;M02;"/>
    <m/>
    <m/>
    <s v="http://nww.docserv.wyss.nhs.uk/synergyiim/dist/?val=551675_4523103_20180509154633"/>
    <m/>
    <m/>
    <m/>
    <s v="Corporate Expenditure"/>
    <x v="8"/>
    <x v="0"/>
    <x v="12"/>
    <s v="7310 Legal / Prof Fees"/>
    <x v="1"/>
  </r>
  <r>
    <s v="E35932"/>
    <s v="7310"/>
    <s v="00113"/>
    <s v="00000"/>
    <s v="000000"/>
    <s v="Response Posts"/>
    <s v="Legal / Prof Fees"/>
    <s v="Buildings - Planning Fees"/>
    <s v="Default"/>
    <s v="Default"/>
    <n v="1.35"/>
    <d v="2018-06-01T00:00:00"/>
    <s v="Purchase Invoices"/>
    <s v="Payables"/>
    <s v="Journal Import 63628340:"/>
    <s v="Payables A 13279436 63628340"/>
    <s v="JUN-18 Purchase Invoices GBP"/>
    <d v="2018-06-11T00:00:00"/>
    <s v="SSCREPMAN,"/>
    <n v="17"/>
    <s v="Journal Import Created"/>
    <x v="470"/>
    <n v="1522756"/>
    <d v="2018-05-31T00:00:00"/>
    <n v="165068992"/>
    <m/>
    <s v="PO Invoice"/>
    <m/>
    <s v="http://nww.docserv.wyss.nhs.uk/synergyiim/dist/?val=588584_4862474_20180608140502"/>
    <n v="1"/>
    <n v="1"/>
    <m/>
    <s v="Corporate Expenditure"/>
    <x v="8"/>
    <x v="0"/>
    <x v="12"/>
    <s v="7310 Legal / Prof Fees"/>
    <x v="1"/>
  </r>
  <r>
    <s v="E35932"/>
    <s v="7310"/>
    <s v="00113"/>
    <s v="00000"/>
    <s v="000000"/>
    <s v="Response Posts"/>
    <s v="Legal / Prof Fees"/>
    <s v="Buildings - Planning Fees"/>
    <s v="Default"/>
    <s v="Default"/>
    <n v="-300"/>
    <d v="2018-06-01T00:00:00"/>
    <s v="Receiving"/>
    <s v="Cost Management"/>
    <s v="Journal Import 62984974:"/>
    <s v="Cost Management A 13203427 62984974 2"/>
    <s v="01-JUN-2018 Receiving GBP"/>
    <d v="2018-05-31T00:00:00"/>
    <s v="SSCREPMAN,"/>
    <n v="3089"/>
    <s v="Horsham ACRP plans"/>
    <x v="371"/>
    <n v="165056082"/>
    <d v="2016-08-04T00:00:00"/>
    <m/>
    <m/>
    <m/>
    <s v="HORLEY"/>
    <m/>
    <m/>
    <m/>
    <m/>
    <s v="Corporate Expenditure"/>
    <x v="8"/>
    <x v="0"/>
    <x v="12"/>
    <s v="7310 Legal / Prof Fees"/>
    <x v="1"/>
  </r>
  <r>
    <s v="E35932"/>
    <s v="7310"/>
    <s v="00000"/>
    <s v="F8178"/>
    <s v="000000"/>
    <s v="Response Posts"/>
    <s v="Legal / Prof Fees"/>
    <s v="Default"/>
    <s v="Balcombe Road ACRP"/>
    <s v="Default"/>
    <n v="421"/>
    <d v="2018-08-01T00:00:00"/>
    <s v="Purchase Invoices"/>
    <s v="Payables"/>
    <s v="Journal Import 65586936:"/>
    <s v="Payables A 13668356 65586936"/>
    <s v="AUG-18 Purchase Invoices GBP"/>
    <d v="2018-08-09T00:00:00"/>
    <s v="SSCREPMAN,"/>
    <n v="46"/>
    <s v="Journal Import Created"/>
    <x v="0"/>
    <n v="403683"/>
    <d v="2018-07-25T00:00:00"/>
    <n v="165070006"/>
    <m/>
    <s v="PO Invoice"/>
    <m/>
    <s v="http://nww.docserv.wyss.nhs.uk/synergyiim/dist/?val=663317_5505843_20180807180436"/>
    <n v="1"/>
    <n v="421"/>
    <m/>
    <s v="Corporate Expenditure"/>
    <x v="8"/>
    <x v="0"/>
    <x v="12"/>
    <s v="7310 Legal / Prof Fees"/>
    <x v="0"/>
  </r>
  <r>
    <s v="E35932"/>
    <s v="7310"/>
    <s v="00113"/>
    <s v="00000"/>
    <s v="000000"/>
    <s v="Response Posts"/>
    <s v="Legal / Prof Fees"/>
    <s v="Buildings - Planning Fees"/>
    <s v="Default"/>
    <s v="Default"/>
    <n v="0.27"/>
    <d v="2018-08-01T00:00:00"/>
    <s v="Adjustment"/>
    <s v="Spreadsheet"/>
    <s v="SBS RYD JUN-18 VAT ADJUSTMENT JOURNAL"/>
    <s v="Spreadsheet A 13661106 65523241"/>
    <s v="SBS RYD JUN-18 VAT ADJUSTMENT JOURNAL Adjustment GBP"/>
    <d v="2018-08-08T00:00:00"/>
    <s v="SSC PETRAUSKAS, MICHAELA"/>
    <n v="1127"/>
    <s v="LANDMARK INFORMATION GROUP LTD-1522756-0-http://nww.docserv.wyss.nhs.uk/synergyiim/dist/?val=588584_4862474_20180608140502"/>
    <x v="157"/>
    <m/>
    <d v="2018-08-08T00:00:00"/>
    <m/>
    <s v="LANDMARK INFORMATION GROUP LTD-1522756-0-"/>
    <m/>
    <m/>
    <s v="http://nww.docserv.wyss.nhs.uk/synergyiim/dist/?val=588584_4862474_20180608140502"/>
    <m/>
    <m/>
    <m/>
    <s v="Corporate Expenditure"/>
    <x v="8"/>
    <x v="0"/>
    <x v="12"/>
    <s v="7310 Legal / Prof Fees"/>
    <x v="1"/>
  </r>
  <r>
    <s v="E35932"/>
    <s v="7310"/>
    <s v="00000"/>
    <s v="F8178"/>
    <s v="000000"/>
    <s v="Response Posts"/>
    <s v="Legal / Prof Fees"/>
    <s v="Default"/>
    <s v="Balcombe Road ACRP"/>
    <s v="Default"/>
    <n v="733"/>
    <d v="2018-09-01T00:00:00"/>
    <s v="Purchase Invoices"/>
    <s v="Payables"/>
    <s v="Journal Import 67117120:"/>
    <s v="Payables A 13966332 67117120"/>
    <s v="SEP-18 Purchase Invoices GBP"/>
    <d v="2018-09-25T00:00:00"/>
    <s v="SSCREPMAN,"/>
    <n v="27"/>
    <s v="Journal Import Created"/>
    <x v="0"/>
    <n v="407822"/>
    <d v="2018-09-18T00:00:00"/>
    <n v="165070006"/>
    <m/>
    <s v="PO Invoice"/>
    <m/>
    <s v="http://nww.docserv.wyss.nhs.uk/synergyiim/dist/?val=717414_5989291_20180924141403"/>
    <n v="1"/>
    <n v="733"/>
    <m/>
    <s v="Corporate Expenditure"/>
    <x v="8"/>
    <x v="0"/>
    <x v="12"/>
    <s v="7310 Legal / Prof Fees"/>
    <x v="0"/>
  </r>
  <r>
    <s v="E35932"/>
    <s v="7310"/>
    <s v="00000"/>
    <s v="00000"/>
    <s v="000000"/>
    <s v="Response Posts"/>
    <s v="Legal / Prof Fees"/>
    <s v="Default"/>
    <s v="Default"/>
    <s v="Default"/>
    <n v="500"/>
    <d v="2018-11-01T00:00:00"/>
    <s v="Purchase Invoices"/>
    <s v="Payables"/>
    <s v="Journal Import 69064311:"/>
    <s v="Payables A 14336261 69064311"/>
    <s v="NOV-18 Purchase Invoices GBP"/>
    <d v="2018-11-21T00:00:00"/>
    <s v="SSCREPMAN,"/>
    <n v="29"/>
    <s v="Journal Import Created"/>
    <x v="471"/>
    <n v="8001336788"/>
    <d v="2018-11-09T00:00:00"/>
    <n v="165073351"/>
    <m/>
    <s v="PO Invoice"/>
    <m/>
    <s v="http://nww.docserv.wyss.nhs.uk/synergyiim/dist/?val=792839_6567386_20181115144033"/>
    <n v="1"/>
    <n v="250"/>
    <m/>
    <s v="Corporate Expenditure"/>
    <x v="8"/>
    <x v="0"/>
    <x v="12"/>
    <s v="7310 Legal / Prof Fees"/>
    <x v="1"/>
  </r>
  <r>
    <s v="E35932"/>
    <s v="7310"/>
    <s v="00000"/>
    <s v="00000"/>
    <s v="000000"/>
    <s v="Response Posts"/>
    <s v="Legal / Prof Fees"/>
    <s v="Default"/>
    <s v="Default"/>
    <s v="Default"/>
    <n v="-250"/>
    <d v="2018-11-01T00:00:00"/>
    <s v="Purchase Invoices"/>
    <s v="Payables"/>
    <s v="Journal Import 69064311:"/>
    <s v="Payables A 14336261 69064311"/>
    <s v="NOV-18 Purchase Invoices GBP"/>
    <d v="2018-11-21T00:00:00"/>
    <s v="SSCREPMAN,"/>
    <n v="30"/>
    <s v="Journal Import Created"/>
    <x v="471"/>
    <n v="8001336788"/>
    <d v="2018-11-09T00:00:00"/>
    <n v="165073351"/>
    <m/>
    <s v="PO Invoice"/>
    <m/>
    <s v="http://nww.docserv.wyss.nhs.uk/synergyiim/dist/?val=792839_6567386_20181115144033"/>
    <n v="1"/>
    <n v="-250"/>
    <m/>
    <s v="Corporate Expenditure"/>
    <x v="8"/>
    <x v="0"/>
    <x v="12"/>
    <s v="7310 Legal / Prof Fees"/>
    <x v="1"/>
  </r>
  <r>
    <s v="E35932"/>
    <s v="7310"/>
    <s v="00000"/>
    <s v="00000"/>
    <s v="000000"/>
    <s v="Response Posts"/>
    <s v="Legal / Prof Fees"/>
    <s v="Default"/>
    <s v="Default"/>
    <s v="Default"/>
    <n v="4082.83"/>
    <d v="2018-11-01T00:00:00"/>
    <s v="Receiving"/>
    <s v="Cost Management"/>
    <s v="Journal Import 69376868:"/>
    <s v="Cost Management A 14391658 69376868"/>
    <s v="30-NOV-2018 Receiving GBP"/>
    <d v="2018-11-30T00:00:00"/>
    <s v="SSCREPMAN,"/>
    <n v="2134"/>
    <s v="Arundel Fire Station Lease - On account of 22 months backdated rent in respect of SECAmbs occupation of Arundel Fire Station - Invoice TXF/117800"/>
    <x v="0"/>
    <n v="165064187"/>
    <d v="2018-11-28T00:00:00"/>
    <m/>
    <m/>
    <m/>
    <s v="LONDON-4"/>
    <m/>
    <m/>
    <m/>
    <m/>
    <s v="Corporate Expenditure"/>
    <x v="8"/>
    <x v="0"/>
    <x v="12"/>
    <s v="7310 Legal / Prof Fees"/>
    <x v="0"/>
  </r>
  <r>
    <s v="E35932"/>
    <s v="7310"/>
    <s v="00000"/>
    <s v="00000"/>
    <s v="000000"/>
    <s v="Response Posts"/>
    <s v="Legal / Prof Fees"/>
    <s v="Default"/>
    <s v="Default"/>
    <s v="Default"/>
    <n v="482"/>
    <d v="2018-12-01T00:00:00"/>
    <s v="Accrual"/>
    <s v="Spreadsheet"/>
    <s v="Precision Pay Accrual Dec 2018"/>
    <s v="Spreadsheet A 14645809 70566191"/>
    <s v="RYD FIN DD 18/19 09 033 Accrual GBP"/>
    <d v="2019-01-07T00:00:00"/>
    <s v="RYD DHALIGADOO, DHARMANAND"/>
    <n v="108"/>
    <s v="7310;ROTHER DISTRICT COUNCIL;Precision Pay Accural M09;Dec 2018"/>
    <x v="472"/>
    <m/>
    <d v="2019-01-07T00:00:00"/>
    <m/>
    <s v="7310;ROTHER DISTRICT COUNCIL;Precision Pay Accural M09;Dec 2018"/>
    <m/>
    <m/>
    <m/>
    <m/>
    <m/>
    <m/>
    <s v="Corporate Expenditure"/>
    <x v="8"/>
    <x v="0"/>
    <x v="12"/>
    <s v="7310 Legal / Prof Fees"/>
    <x v="1"/>
  </r>
  <r>
    <s v="E35932"/>
    <s v="7310"/>
    <s v="00000"/>
    <s v="00000"/>
    <s v="000000"/>
    <s v="Response Posts"/>
    <s v="Legal / Prof Fees"/>
    <s v="Default"/>
    <s v="Default"/>
    <s v="Default"/>
    <n v="1109"/>
    <d v="2018-12-01T00:00:00"/>
    <s v="Purchase Invoices"/>
    <s v="Payables"/>
    <s v="Journal Import 69583710:"/>
    <s v="Payables A 14438004 69583710"/>
    <s v="DEC-18 Purchase Invoices GBP"/>
    <d v="2018-12-06T00:00:00"/>
    <s v="SSCREPMAN,"/>
    <n v="35"/>
    <s v="Journal Import Created"/>
    <x v="0"/>
    <n v="413786"/>
    <d v="2018-11-27T00:00:00"/>
    <n v="165064187"/>
    <m/>
    <s v="PO Invoice"/>
    <m/>
    <s v="https://nww.einvoice-prod.sbs.nhs.uk:8179/invoicepdf/458d9120-9b4f-5983-a6fa-b38ac2fe9422"/>
    <n v="1"/>
    <n v="1109"/>
    <m/>
    <s v="Corporate Expenditure"/>
    <x v="8"/>
    <x v="0"/>
    <x v="12"/>
    <s v="7310 Legal / Prof Fees"/>
    <x v="0"/>
  </r>
  <r>
    <s v="E35932"/>
    <s v="7310"/>
    <s v="00000"/>
    <s v="00000"/>
    <s v="000000"/>
    <s v="Response Posts"/>
    <s v="Legal / Prof Fees"/>
    <s v="Default"/>
    <s v="Default"/>
    <s v="Default"/>
    <n v="1109"/>
    <d v="2018-12-01T00:00:00"/>
    <s v="Purchase Invoices"/>
    <s v="Payables"/>
    <s v="Journal Import 69622980:"/>
    <s v="Payables A 14445691 69622980"/>
    <s v="DEC-18 Purchase Invoices GBP"/>
    <d v="2018-12-07T00:00:00"/>
    <s v="SSCREPMAN,"/>
    <n v="24"/>
    <s v="Journal Import Created"/>
    <x v="0"/>
    <s v="AS02134"/>
    <d v="2018-10-23T00:00:00"/>
    <n v="165064187"/>
    <m/>
    <s v="PO Invoice"/>
    <m/>
    <s v="http://nww.docserv.wyss.nhs.uk/synergyiim/dist/?val=826598_6717522_20181129105217"/>
    <n v="1"/>
    <n v="1109"/>
    <m/>
    <s v="Corporate Expenditure"/>
    <x v="8"/>
    <x v="0"/>
    <x v="12"/>
    <s v="7310 Legal / Prof Fees"/>
    <x v="0"/>
  </r>
  <r>
    <s v="E35932"/>
    <s v="7310"/>
    <s v="00000"/>
    <s v="00000"/>
    <s v="000000"/>
    <s v="Response Posts"/>
    <s v="Legal / Prof Fees"/>
    <s v="Default"/>
    <s v="Default"/>
    <s v="Default"/>
    <n v="5947.66"/>
    <d v="2018-12-01T00:00:00"/>
    <s v="Purchase Invoices"/>
    <s v="Payables"/>
    <s v="Journal Import 69622980:"/>
    <s v="Payables A 14445691 69622980"/>
    <s v="DEC-18 Purchase Invoices GBP"/>
    <d v="2018-12-07T00:00:00"/>
    <s v="SSCREPMAN,"/>
    <n v="24"/>
    <s v="Journal Import Created"/>
    <x v="0"/>
    <s v="AS02134"/>
    <d v="2018-10-23T00:00:00"/>
    <n v="165064187"/>
    <m/>
    <s v="PO Invoice"/>
    <m/>
    <s v="http://nww.docserv.wyss.nhs.uk/synergyiim/dist/?val=826598_6717522_20181129105217"/>
    <n v="1"/>
    <n v="2974"/>
    <m/>
    <s v="Corporate Expenditure"/>
    <x v="8"/>
    <x v="0"/>
    <x v="12"/>
    <s v="7310 Legal / Prof Fees"/>
    <x v="0"/>
  </r>
  <r>
    <s v="E35932"/>
    <s v="7310"/>
    <s v="00000"/>
    <s v="00000"/>
    <s v="000000"/>
    <s v="Response Posts"/>
    <s v="Legal / Prof Fees"/>
    <s v="Default"/>
    <s v="Default"/>
    <s v="Default"/>
    <n v="12248.49"/>
    <d v="2018-12-01T00:00:00"/>
    <s v="Purchase Invoices"/>
    <s v="Payables"/>
    <s v="Journal Import 69622980:"/>
    <s v="Payables A 14445691 69622980"/>
    <s v="DEC-18 Purchase Invoices GBP"/>
    <d v="2018-12-07T00:00:00"/>
    <s v="SSCREPMAN,"/>
    <n v="24"/>
    <s v="Journal Import Created"/>
    <x v="0"/>
    <s v="AS02134"/>
    <d v="2018-10-23T00:00:00"/>
    <n v="165064187"/>
    <m/>
    <s v="PO Invoice"/>
    <m/>
    <s v="http://nww.docserv.wyss.nhs.uk/synergyiim/dist/?val=826598_6717522_20181129105217"/>
    <n v="1"/>
    <n v="4083"/>
    <m/>
    <s v="Corporate Expenditure"/>
    <x v="8"/>
    <x v="0"/>
    <x v="12"/>
    <s v="7310 Legal / Prof Fees"/>
    <x v="0"/>
  </r>
  <r>
    <s v="E35932"/>
    <s v="7310"/>
    <s v="00000"/>
    <s v="00000"/>
    <s v="000000"/>
    <s v="Response Posts"/>
    <s v="Legal / Prof Fees"/>
    <s v="Default"/>
    <s v="Default"/>
    <s v="Default"/>
    <n v="-12248.49"/>
    <d v="2018-12-01T00:00:00"/>
    <s v="Purchase Invoices"/>
    <s v="Payables"/>
    <s v="Journal Import 69622980:"/>
    <s v="Payables A 14445691 69622980"/>
    <s v="DEC-18 Purchase Invoices GBP"/>
    <d v="2018-12-07T00:00:00"/>
    <s v="SSCREPMAN,"/>
    <n v="25"/>
    <s v="Journal Import Created"/>
    <x v="0"/>
    <s v="AS02134"/>
    <d v="2018-10-23T00:00:00"/>
    <n v="165064187"/>
    <m/>
    <s v="PO Invoice"/>
    <m/>
    <s v="http://nww.docserv.wyss.nhs.uk/synergyiim/dist/?val=826598_6717522_20181129105217"/>
    <n v="1"/>
    <n v="-4083"/>
    <m/>
    <s v="Corporate Expenditure"/>
    <x v="8"/>
    <x v="0"/>
    <x v="12"/>
    <s v="7310 Legal / Prof Fees"/>
    <x v="0"/>
  </r>
  <r>
    <s v="E35932"/>
    <s v="7310"/>
    <s v="00000"/>
    <s v="00000"/>
    <s v="000000"/>
    <s v="Response Posts"/>
    <s v="Legal / Prof Fees"/>
    <s v="Default"/>
    <s v="Default"/>
    <s v="Default"/>
    <n v="-2973.83"/>
    <d v="2018-12-01T00:00:00"/>
    <s v="Purchase Invoices"/>
    <s v="Payables"/>
    <s v="Journal Import 69622980:"/>
    <s v="Payables A 14445691 69622980"/>
    <s v="DEC-18 Purchase Invoices GBP"/>
    <d v="2018-12-07T00:00:00"/>
    <s v="SSCREPMAN,"/>
    <n v="25"/>
    <s v="Journal Import Created"/>
    <x v="0"/>
    <s v="AS02134"/>
    <d v="2018-10-23T00:00:00"/>
    <n v="165064187"/>
    <m/>
    <s v="PO Invoice"/>
    <m/>
    <s v="http://nww.docserv.wyss.nhs.uk/synergyiim/dist/?val=826598_6717522_20181129105217"/>
    <n v="1"/>
    <n v="-2974"/>
    <m/>
    <s v="Corporate Expenditure"/>
    <x v="8"/>
    <x v="0"/>
    <x v="12"/>
    <s v="7310 Legal / Prof Fees"/>
    <x v="0"/>
  </r>
  <r>
    <s v="E35932"/>
    <s v="7310"/>
    <s v="00000"/>
    <s v="00000"/>
    <s v="000000"/>
    <s v="Response Posts"/>
    <s v="Legal / Prof Fees"/>
    <s v="Default"/>
    <s v="Default"/>
    <s v="Default"/>
    <n v="362"/>
    <d v="2018-12-01T00:00:00"/>
    <s v="Purchase Invoices"/>
    <s v="Payables"/>
    <s v="Journal Import 70090547:"/>
    <s v="Payables A 14532457 70090547"/>
    <s v="DEC-18 Purchase Invoices GBP"/>
    <d v="2018-12-21T00:00:00"/>
    <s v="SSCREPMAN,"/>
    <n v="20"/>
    <s v="Journal Import Created"/>
    <x v="473"/>
    <n v="85510867"/>
    <d v="2018-12-13T00:00:00"/>
    <n v="165073963"/>
    <m/>
    <s v="PO Invoice"/>
    <m/>
    <s v="http://nww.docserv.wyss.nhs.uk/synergyiim/dist/?val=855512_6923235_20181219191742"/>
    <n v="1"/>
    <n v="362"/>
    <m/>
    <s v="Corporate Expenditure"/>
    <x v="8"/>
    <x v="0"/>
    <x v="12"/>
    <s v="7310 Legal / Prof Fees"/>
    <x v="1"/>
  </r>
  <r>
    <s v="E35932"/>
    <s v="7310"/>
    <s v="00000"/>
    <s v="00000"/>
    <s v="000000"/>
    <s v="Response Posts"/>
    <s v="Legal / Prof Fees"/>
    <s v="Default"/>
    <s v="Default"/>
    <s v="Default"/>
    <n v="72.400000000000006"/>
    <d v="2018-12-01T00:00:00"/>
    <s v="Purchase Invoices"/>
    <s v="Payables"/>
    <s v="Journal Import 70090547:"/>
    <s v="Payables A 14532457 70090547"/>
    <s v="DEC-18 Purchase Invoices GBP"/>
    <d v="2018-12-21T00:00:00"/>
    <s v="SSCREPMAN,"/>
    <n v="20"/>
    <s v="Journal Import Created"/>
    <x v="473"/>
    <n v="85510867"/>
    <d v="2018-12-13T00:00:00"/>
    <n v="165073963"/>
    <m/>
    <s v="PO Invoice"/>
    <m/>
    <s v="http://nww.docserv.wyss.nhs.uk/synergyiim/dist/?val=855512_6923235_20181219191742"/>
    <m/>
    <m/>
    <m/>
    <s v="Corporate Expenditure"/>
    <x v="8"/>
    <x v="0"/>
    <x v="12"/>
    <s v="7310 Legal / Prof Fees"/>
    <x v="1"/>
  </r>
  <r>
    <s v="E35932"/>
    <s v="7310"/>
    <s v="00000"/>
    <s v="00000"/>
    <s v="000000"/>
    <s v="Response Posts"/>
    <s v="Legal / Prof Fees"/>
    <s v="Default"/>
    <s v="Default"/>
    <s v="Default"/>
    <n v="-4082.83"/>
    <d v="2018-12-01T00:00:00"/>
    <s v="Receiving"/>
    <s v="Cost Management"/>
    <s v="Journal Import 69376868:"/>
    <s v="Cost Management A 14391658 69376868 2"/>
    <s v="01-DEC-2018 Receiving GBP"/>
    <d v="2018-11-30T00:00:00"/>
    <s v="SSCREPMAN,"/>
    <n v="2134"/>
    <s v="Arundel Fire Station Lease - On account of 22 months backdated rent in respect of SECAmbs occupation of Arundel Fire Station - Invoice TXF/117800"/>
    <x v="0"/>
    <n v="165064187"/>
    <d v="2018-11-28T00:00:00"/>
    <m/>
    <m/>
    <m/>
    <s v="LONDON-4"/>
    <m/>
    <m/>
    <m/>
    <m/>
    <s v="Corporate Expenditure"/>
    <x v="8"/>
    <x v="0"/>
    <x v="12"/>
    <s v="7310 Legal / Prof Fees"/>
    <x v="0"/>
  </r>
  <r>
    <s v="E35932"/>
    <s v="7310"/>
    <s v="00000"/>
    <s v="F8178"/>
    <s v="000000"/>
    <s v="Response Posts"/>
    <s v="Legal / Prof Fees"/>
    <s v="Default"/>
    <s v="Balcombe Road ACRP"/>
    <s v="Default"/>
    <n v="-733"/>
    <d v="2018-12-01T00:00:00"/>
    <s v="Purchase Invoices"/>
    <s v="Payables"/>
    <s v="Journal Import 69936967:"/>
    <s v="Payables A 14513998 69936967"/>
    <s v="DEC-18 Purchase Invoices GBP"/>
    <d v="2018-12-17T00:00:00"/>
    <s v="SSCREPMAN,"/>
    <n v="22"/>
    <s v="Journal Import Created"/>
    <x v="0"/>
    <s v="CR407822"/>
    <d v="2018-12-17T00:00:00"/>
    <n v="165070006"/>
    <m/>
    <s v="PO Invoice"/>
    <m/>
    <s v="https://nww.einvoice-prod.sbs.nhs.uk:8179/invoicepdf/eb6173bc-4e7b-5cce-b42c-b4ee359f4d23"/>
    <n v="1"/>
    <n v="-733"/>
    <m/>
    <s v="Corporate Expenditure"/>
    <x v="8"/>
    <x v="0"/>
    <x v="12"/>
    <s v="7310 Legal / Prof Fees"/>
    <x v="0"/>
  </r>
  <r>
    <s v="E35932"/>
    <s v="7310"/>
    <s v="00000"/>
    <s v="F8178"/>
    <s v="000000"/>
    <s v="Response Posts"/>
    <s v="Legal / Prof Fees"/>
    <s v="Default"/>
    <s v="Balcombe Road ACRP"/>
    <s v="Default"/>
    <n v="733"/>
    <d v="2018-12-01T00:00:00"/>
    <s v="Purchase Invoices"/>
    <s v="Payables"/>
    <s v="Journal Import 69942929:"/>
    <s v="Payables A 14514120 69942929"/>
    <s v="DEC-18 Purchase Invoices GBP"/>
    <d v="2018-12-18T00:00:00"/>
    <s v="SSCREPMAN,"/>
    <n v="9"/>
    <s v="Journal Import Created"/>
    <x v="0"/>
    <s v="CR407822"/>
    <d v="2018-12-17T00:00:00"/>
    <n v="165070006"/>
    <m/>
    <s v="PO Invoice"/>
    <m/>
    <s v="https://nww.einvoice-prod.sbs.nhs.uk:8179/invoicepdf/eb6173bc-4e7b-5cce-b42c-b4ee359f4d23"/>
    <n v="1"/>
    <n v="733"/>
    <m/>
    <s v="Corporate Expenditure"/>
    <x v="8"/>
    <x v="0"/>
    <x v="12"/>
    <s v="7310 Legal / Prof Fees"/>
    <x v="0"/>
  </r>
  <r>
    <s v="E35932"/>
    <s v="7310"/>
    <s v="00000"/>
    <s v="F8178"/>
    <s v="000000"/>
    <s v="Response Posts"/>
    <s v="Legal / Prof Fees"/>
    <s v="Default"/>
    <s v="Balcombe Road ACRP"/>
    <s v="Default"/>
    <n v="-733"/>
    <d v="2018-12-01T00:00:00"/>
    <s v="Purchase Invoices"/>
    <s v="Payables"/>
    <s v="Journal Import 69942929:"/>
    <s v="Payables A 14514120 69942929"/>
    <s v="DEC-18 Purchase Invoices GBP"/>
    <d v="2018-12-18T00:00:00"/>
    <s v="SSCREPMAN,"/>
    <n v="9"/>
    <s v="Journal Import Created"/>
    <x v="0"/>
    <s v="CR407822"/>
    <d v="2018-12-17T00:00:00"/>
    <n v="165070006"/>
    <m/>
    <s v="PO Invoice"/>
    <m/>
    <s v="https://nww.einvoice-prod.sbs.nhs.uk:8179/invoicepdf/eb6173bc-4e7b-5cce-b42c-b4ee359f4d23"/>
    <n v="1"/>
    <m/>
    <m/>
    <s v="Corporate Expenditure"/>
    <x v="8"/>
    <x v="0"/>
    <x v="12"/>
    <s v="7310 Legal / Prof Fees"/>
    <x v="0"/>
  </r>
  <r>
    <s v="E35932"/>
    <s v="7310"/>
    <s v="00000"/>
    <s v="F8178"/>
    <s v="000000"/>
    <s v="Response Posts"/>
    <s v="Legal / Prof Fees"/>
    <s v="Default"/>
    <s v="Balcombe Road ACRP"/>
    <s v="Default"/>
    <n v="733"/>
    <d v="2018-12-01T00:00:00"/>
    <s v="Receiving"/>
    <s v="Cost Management"/>
    <s v="Journal Import 70336301:"/>
    <s v="Cost Management A 14596385 70336301"/>
    <s v="31-DEC-2018 Receiving GBP"/>
    <d v="2018-12-31T00:00:00"/>
    <s v="SSCREPMAN,"/>
    <n v="2541"/>
    <s v="Balcombe Road ACRP - Lease Renewal for 2018"/>
    <x v="0"/>
    <n v="165070006"/>
    <d v="2018-09-27T00:00:00"/>
    <m/>
    <m/>
    <m/>
    <s v="LONDON-4"/>
    <m/>
    <m/>
    <m/>
    <m/>
    <s v="Corporate Expenditure"/>
    <x v="8"/>
    <x v="0"/>
    <x v="12"/>
    <s v="7310 Legal / Prof Fees"/>
    <x v="0"/>
  </r>
  <r>
    <s v="E35932"/>
    <s v="7310"/>
    <s v="00000"/>
    <s v="00000"/>
    <s v="000000"/>
    <s v="Response Posts"/>
    <s v="Legal / Prof Fees"/>
    <s v="Default"/>
    <s v="Default"/>
    <s v="Default"/>
    <n v="-482"/>
    <d v="2019-01-01T00:00:00"/>
    <s v="Accrual"/>
    <s v="Spreadsheet"/>
    <s v="Reverses &quot;RYD FIN DD 18/19 09 033 Accrual GBP&quot; journal entry of &quot;Spreadsheet A 14645809 70566191&quot; batch from &quot;DEC-18&quot;."/>
    <s v="Reverses &quot;RYD FIN DD 18/19 09 033 Accrual GBP&quot;10-JAN-19 18:03:45 - 70692523"/>
    <s v="Reverses &quot;RYD FIN DD 18/19 09 033 Accrual GBP&quot;10-JAN-19 18:03:45"/>
    <d v="2019-01-10T00:00:00"/>
    <s v="SSCREPMAN,"/>
    <n v="108"/>
    <s v="7310;ROTHER DISTRICT COUNCIL;Precision Pay Accural M09;Dec 2018"/>
    <x v="474"/>
    <m/>
    <d v="2019-01-10T00:00:00"/>
    <m/>
    <s v="7310;ROTHER DISTRICT COUNCIL;Precision Pay Accural M09;Dec 2018"/>
    <m/>
    <m/>
    <m/>
    <m/>
    <m/>
    <m/>
    <s v="Corporate Expenditure"/>
    <x v="8"/>
    <x v="0"/>
    <x v="12"/>
    <s v="7310 Legal / Prof Fees"/>
    <x v="1"/>
  </r>
  <r>
    <s v="E35932"/>
    <s v="7310"/>
    <s v="00000"/>
    <s v="00000"/>
    <s v="000000"/>
    <s v="Response Posts"/>
    <s v="Legal / Prof Fees"/>
    <s v="Default"/>
    <s v="Default"/>
    <s v="Default"/>
    <n v="482"/>
    <d v="2019-01-01T00:00:00"/>
    <s v="Adjustment"/>
    <s v="Spreadsheet"/>
    <s v="BARCLAYCARD PRECISION DEC 18"/>
    <s v="Spreadsheet A 14667280 70685242"/>
    <s v="SBSCM JW RYD 001 JAN 18 Adjustment GBP"/>
    <d v="2019-01-10T00:00:00"/>
    <s v="ZZZ WOODMAN, JASON"/>
    <n v="13"/>
    <s v="BARCLAY CARD PAYMENTS"/>
    <x v="475"/>
    <m/>
    <d v="2019-01-10T00:00:00"/>
    <m/>
    <s v="BARCLAY CARD PAYMENTS"/>
    <m/>
    <m/>
    <m/>
    <m/>
    <m/>
    <m/>
    <s v="Corporate Expenditure"/>
    <x v="8"/>
    <x v="0"/>
    <x v="12"/>
    <s v="7310 Legal / Prof Fees"/>
    <x v="1"/>
  </r>
  <r>
    <s v="E35932"/>
    <s v="7310"/>
    <s v="00000"/>
    <s v="00000"/>
    <s v="000000"/>
    <s v="Response Posts"/>
    <s v="Legal / Prof Fees"/>
    <s v="Default"/>
    <s v="Default"/>
    <s v="Default"/>
    <n v="964.5"/>
    <d v="2019-01-01T00:00:00"/>
    <s v="Purchase Invoices"/>
    <s v="Payables"/>
    <s v="Journal Import 71028751:"/>
    <s v="Payables A 14733293 71028751"/>
    <s v="JAN-19 Purchase Invoices GBP"/>
    <d v="2019-01-21T00:00:00"/>
    <s v="SSCREPMAN,"/>
    <n v="17"/>
    <s v="Journal Import Created"/>
    <x v="0"/>
    <s v="407872A"/>
    <d v="2019-01-15T00:00:00"/>
    <n v="165064187"/>
    <m/>
    <s v="PO Invoice"/>
    <m/>
    <s v="https://nww.einvoice-prod.sbs.nhs.uk:8179/invoicepdf/f6eb4e21-0830-53ad-8487-98547509735e"/>
    <n v="1"/>
    <n v="965"/>
    <m/>
    <s v="Corporate Expenditure"/>
    <x v="8"/>
    <x v="0"/>
    <x v="12"/>
    <s v="7310 Legal / Prof Fees"/>
    <x v="0"/>
  </r>
  <r>
    <s v="E35932"/>
    <s v="7310"/>
    <s v="00000"/>
    <s v="00000"/>
    <s v="000000"/>
    <s v="Response Posts"/>
    <s v="Legal / Prof Fees"/>
    <s v="Default"/>
    <s v="Default"/>
    <s v="Default"/>
    <n v="210"/>
    <d v="2019-01-01T00:00:00"/>
    <s v="Purchase Invoices"/>
    <s v="Payables"/>
    <s v="Journal Import 71028751:"/>
    <s v="Payables A 14733293 71028751"/>
    <s v="JAN-19 Purchase Invoices GBP"/>
    <d v="2019-01-21T00:00:00"/>
    <s v="SSCREPMAN,"/>
    <n v="17"/>
    <s v="Journal Import Created"/>
    <x v="0"/>
    <s v="407875A"/>
    <d v="2019-01-15T00:00:00"/>
    <n v="165073322"/>
    <m/>
    <s v="PO Invoice"/>
    <m/>
    <s v="https://nww.einvoice-prod.sbs.nhs.uk:8179/invoicepdf/6c015112-248d-54e2-8011-29eba92bfcc2"/>
    <n v="1"/>
    <n v="210"/>
    <m/>
    <s v="Corporate Expenditure"/>
    <x v="8"/>
    <x v="0"/>
    <x v="12"/>
    <s v="7310 Legal / Prof Fees"/>
    <x v="0"/>
  </r>
  <r>
    <s v="E35932"/>
    <s v="7310"/>
    <s v="00000"/>
    <s v="00000"/>
    <s v="000000"/>
    <s v="Response Posts"/>
    <s v="Legal / Prof Fees"/>
    <s v="Default"/>
    <s v="Default"/>
    <s v="Default"/>
    <n v="210"/>
    <d v="2019-01-01T00:00:00"/>
    <s v="Receiving"/>
    <s v="Cost Management"/>
    <s v="Journal Import 71391912:"/>
    <s v="Cost Management A 14795736 71391912"/>
    <s v="31-JAN-2019 Receiving GBP"/>
    <d v="2019-01-31T00:00:00"/>
    <s v="SSCREPMAN,"/>
    <n v="2325"/>
    <s v="Legal and Professional Fees relating to East Grinstead AS - Invoice 407875A - Jan 2019"/>
    <x v="0"/>
    <n v="165074745"/>
    <d v="2019-01-16T00:00:00"/>
    <m/>
    <m/>
    <m/>
    <s v="LONDON-4"/>
    <m/>
    <m/>
    <m/>
    <m/>
    <s v="Corporate Expenditure"/>
    <x v="8"/>
    <x v="0"/>
    <x v="12"/>
    <s v="7310 Legal / Prof Fees"/>
    <x v="0"/>
  </r>
  <r>
    <s v="E35932"/>
    <s v="7310"/>
    <s v="00000"/>
    <s v="F8178"/>
    <s v="000000"/>
    <s v="Response Posts"/>
    <s v="Legal / Prof Fees"/>
    <s v="Default"/>
    <s v="Balcombe Road ACRP"/>
    <s v="Default"/>
    <n v="733"/>
    <d v="2019-01-01T00:00:00"/>
    <s v="Purchase Invoices"/>
    <s v="Payables"/>
    <s v="Journal Import 70848370:"/>
    <s v="Payables A 14699004 70848370"/>
    <s v="JAN-19 Purchase Invoices GBP"/>
    <d v="2019-01-15T00:00:00"/>
    <s v="SSCREPMAN,"/>
    <n v="26"/>
    <s v="Journal Import Created"/>
    <x v="0"/>
    <s v="407822A"/>
    <d v="2019-01-15T00:00:00"/>
    <n v="165070006"/>
    <m/>
    <s v="PO Invoice"/>
    <m/>
    <s v="https://nww.einvoice-prod.sbs.nhs.uk:8179/invoicepdf/a1535aec-a439-59fd-81e0-ecaee0079fca"/>
    <n v="1"/>
    <n v="733"/>
    <m/>
    <s v="Corporate Expenditure"/>
    <x v="8"/>
    <x v="0"/>
    <x v="12"/>
    <s v="7310 Legal / Prof Fees"/>
    <x v="0"/>
  </r>
  <r>
    <s v="E35932"/>
    <s v="7310"/>
    <s v="00000"/>
    <s v="F8178"/>
    <s v="000000"/>
    <s v="Response Posts"/>
    <s v="Legal / Prof Fees"/>
    <s v="Default"/>
    <s v="Balcombe Road ACRP"/>
    <s v="Default"/>
    <n v="-733"/>
    <d v="2019-01-01T00:00:00"/>
    <s v="Receiving"/>
    <s v="Cost Management"/>
    <s v="Journal Import 70336301:"/>
    <s v="Cost Management A 14596385 70336301 2"/>
    <s v="01-JAN-2019 Receiving GBP"/>
    <d v="2018-12-31T00:00:00"/>
    <s v="SSCREPMAN,"/>
    <n v="2541"/>
    <s v="Balcombe Road ACRP - Lease Renewal for 2018"/>
    <x v="0"/>
    <n v="165070006"/>
    <d v="2018-09-27T00:00:00"/>
    <m/>
    <m/>
    <m/>
    <s v="LONDON-4"/>
    <m/>
    <m/>
    <m/>
    <m/>
    <s v="Corporate Expenditure"/>
    <x v="8"/>
    <x v="0"/>
    <x v="12"/>
    <s v="7310 Legal / Prof Fees"/>
    <x v="0"/>
  </r>
  <r>
    <s v="E35932"/>
    <s v="7310"/>
    <s v="00113"/>
    <s v="00000"/>
    <s v="000000"/>
    <s v="Response Posts"/>
    <s v="Legal / Prof Fees"/>
    <s v="Buildings - Planning Fees"/>
    <s v="Default"/>
    <s v="Default"/>
    <n v="76.56"/>
    <d v="2019-01-01T00:00:00"/>
    <s v="Purchase Invoices"/>
    <s v="Payables"/>
    <s v="Journal Import 70509080:"/>
    <s v="Payables A 14633132 70509080"/>
    <s v="JAN-19 Purchase Invoices GBP"/>
    <d v="2019-01-05T00:00:00"/>
    <s v="SSCREPMAN,"/>
    <n v="5"/>
    <s v="Journal Import Created"/>
    <x v="470"/>
    <n v="1573875"/>
    <d v="2018-12-31T00:00:00"/>
    <n v="165068992"/>
    <m/>
    <s v="PO Invoice"/>
    <m/>
    <s v="http://nww.docserv.wyss.nhs.uk/synergyiim/dist/?val=868854_7040270_20190103172446"/>
    <n v="1"/>
    <n v="77"/>
    <m/>
    <s v="Corporate Expenditure"/>
    <x v="8"/>
    <x v="0"/>
    <x v="12"/>
    <s v="7310 Legal / Prof Fees"/>
    <x v="1"/>
  </r>
  <r>
    <s v="E35932"/>
    <s v="7310"/>
    <s v="00000"/>
    <s v="00000"/>
    <s v="000000"/>
    <s v="Response Posts"/>
    <s v="Legal / Prof Fees"/>
    <s v="Default"/>
    <s v="Default"/>
    <s v="Default"/>
    <n v="221.8"/>
    <d v="2019-02-01T00:00:00"/>
    <s v="Adjustment"/>
    <s v="Spreadsheet"/>
    <s v="SBS RYD DEC-18 VAT RETURN ADJUSTMENT"/>
    <s v="Spreadsheet A 14855132 71662163"/>
    <s v="SBS RYD DEC-18 VAT RETURN ADJUSTMENT Adjustment GBP"/>
    <d v="2019-02-11T00:00:00"/>
    <s v="ZZZ PAWAR, SACHIN"/>
    <n v="1109"/>
    <s v="CAPSTICKS SOLICITORS-413786-0-https://nww.einvoice-prod.sbs.nhs.uk:8179/invoicepdf/458d9120-9b4f-5983-a6fa-b38ac2fe9422"/>
    <x v="9"/>
    <m/>
    <d v="2019-02-08T00:00:00"/>
    <m/>
    <s v="CAPSTICKS SOLICITORS-413786-0-"/>
    <m/>
    <m/>
    <s v="https://nww.einvoice-prod.sbs.nhs.uk:8179/invoicepdf/458d9120-9b4f-5983-a6fa-b38ac2fe9422"/>
    <m/>
    <m/>
    <m/>
    <s v="Corporate Expenditure"/>
    <x v="8"/>
    <x v="0"/>
    <x v="12"/>
    <s v="7310 Legal / Prof Fees"/>
    <x v="1"/>
  </r>
  <r>
    <s v="E35932"/>
    <s v="7310"/>
    <s v="00000"/>
    <s v="00000"/>
    <s v="000000"/>
    <s v="Response Posts"/>
    <s v="Legal / Prof Fees"/>
    <s v="Default"/>
    <s v="Default"/>
    <s v="Default"/>
    <n v="-72.400000000000006"/>
    <d v="2019-02-01T00:00:00"/>
    <s v="Adjustment"/>
    <s v="Spreadsheet"/>
    <s v="SBS RYD DEC-18 VAT RETURN ADJUSTMENT"/>
    <s v="Spreadsheet A 14855132 71662163"/>
    <s v="SBS RYD DEC-18 VAT RETURN ADJUSTMENT Adjustment GBP"/>
    <d v="2019-02-11T00:00:00"/>
    <s v="ZZZ PAWAR, SACHIN"/>
    <n v="1110"/>
    <s v="ASHFORD BOROUGH COUNCIL-85510867-72.4-http://nww.docserv.wyss.nhs.uk/synergyiim/dist/?val=855512_6923235_20181219191742"/>
    <x v="9"/>
    <m/>
    <d v="2019-02-08T00:00:00"/>
    <m/>
    <s v="ASHFORD BOROUGH COUNCIL-85510867-72.4-"/>
    <m/>
    <m/>
    <s v="http://nww.docserv.wyss.nhs.uk/synergyiim/dist/?val=855512_6923235_20181219191742"/>
    <m/>
    <m/>
    <m/>
    <s v="Corporate Expenditure"/>
    <x v="8"/>
    <x v="0"/>
    <x v="12"/>
    <s v="7310 Legal / Prof Fees"/>
    <x v="1"/>
  </r>
  <r>
    <s v="E35932"/>
    <s v="7310"/>
    <s v="00000"/>
    <s v="00000"/>
    <s v="000000"/>
    <s v="Response Posts"/>
    <s v="Legal / Prof Fees"/>
    <s v="Default"/>
    <s v="Default"/>
    <s v="Default"/>
    <n v="-210"/>
    <d v="2019-02-01T00:00:00"/>
    <s v="Receiving"/>
    <s v="Cost Management"/>
    <s v="Journal Import 71391912:"/>
    <s v="Cost Management A 14795736 71391912 2"/>
    <s v="01-FEB-2019 Receiving GBP"/>
    <d v="2019-01-31T00:00:00"/>
    <s v="SSCREPMAN,"/>
    <n v="2325"/>
    <s v="Legal and Professional Fees relating to East Grinstead AS - Invoice 407875A - Jan 2019"/>
    <x v="0"/>
    <n v="165074745"/>
    <d v="2019-01-16T00:00:00"/>
    <m/>
    <m/>
    <m/>
    <s v="LONDON-4"/>
    <m/>
    <m/>
    <m/>
    <m/>
    <s v="Corporate Expenditure"/>
    <x v="8"/>
    <x v="0"/>
    <x v="12"/>
    <s v="7310 Legal / Prof Fees"/>
    <x v="0"/>
  </r>
  <r>
    <s v="E35932"/>
    <s v="7310"/>
    <s v="00000"/>
    <s v="00000"/>
    <s v="000000"/>
    <s v="Response Posts"/>
    <s v="Legal / Prof Fees"/>
    <s v="Default"/>
    <s v="Default"/>
    <s v="Default"/>
    <n v="210"/>
    <d v="2019-02-01T00:00:00"/>
    <s v="Receiving"/>
    <s v="Cost Management"/>
    <s v="Journal Import 72341625:"/>
    <s v="Cost Management A 14975830 72341625"/>
    <s v="28-FEB-2019 Receiving GBP"/>
    <d v="2019-02-28T00:00:00"/>
    <s v="SSCREPMAN,"/>
    <n v="2031"/>
    <s v="Legal and Professional Fees relating to East Grinstead AS - Invoice 407875A - Jan 2019"/>
    <x v="0"/>
    <n v="165074745"/>
    <d v="2019-01-16T00:00:00"/>
    <m/>
    <m/>
    <m/>
    <s v="LONDON-4"/>
    <m/>
    <m/>
    <m/>
    <m/>
    <s v="Corporate Expenditure"/>
    <x v="8"/>
    <x v="0"/>
    <x v="12"/>
    <s v="7310 Legal / Prof Fees"/>
    <x v="0"/>
  </r>
  <r>
    <s v="E35932"/>
    <s v="7310"/>
    <s v="00000"/>
    <s v="F8178"/>
    <s v="000000"/>
    <s v="Response Posts"/>
    <s v="Legal / Prof Fees"/>
    <s v="Default"/>
    <s v="Balcombe Road ACRP"/>
    <s v="Default"/>
    <n v="-580.4"/>
    <d v="2019-02-01T00:00:00"/>
    <s v="Adjustment"/>
    <s v="Spreadsheet"/>
    <s v="SBS RYD DEC-18 VAT RETURN ADJUSTMENT"/>
    <s v="Spreadsheet A 14855132 71662163"/>
    <s v="SBS RYD DEC-18 VAT RETURN ADJUSTMENT Adjustment GBP"/>
    <d v="2019-02-11T00:00:00"/>
    <s v="ZZZ PAWAR, SACHIN"/>
    <n v="1111"/>
    <s v="CAPSTICKS SOLICITORS-OR12_835-CR407822--146.60"/>
    <x v="9"/>
    <m/>
    <d v="2019-02-08T00:00:00"/>
    <m/>
    <s v="CAPSTICKS SOLICITORS-OR12_835-CR407822--146.60"/>
    <m/>
    <m/>
    <m/>
    <m/>
    <m/>
    <m/>
    <s v="Corporate Expenditure"/>
    <x v="8"/>
    <x v="0"/>
    <x v="12"/>
    <s v="7310 Legal / Prof Fees"/>
    <x v="1"/>
  </r>
  <r>
    <s v="E35932"/>
    <s v="7310"/>
    <s v="00000"/>
    <s v="F8178"/>
    <s v="000000"/>
    <s v="Response Posts"/>
    <s v="Legal / Prof Fees"/>
    <s v="Default"/>
    <s v="Balcombe Road ACRP"/>
    <s v="Default"/>
    <n v="270"/>
    <d v="2019-02-01T00:00:00"/>
    <s v="Purchase Invoices"/>
    <s v="Payables"/>
    <s v="Journal Import 72112625:"/>
    <s v="Payables A 14934331 72112625"/>
    <s v="FEB-19 Purchase Invoices GBP"/>
    <d v="2019-02-21T00:00:00"/>
    <s v="SSCREPMAN,"/>
    <n v="13"/>
    <s v="Journal Import Created"/>
    <x v="0"/>
    <n v="4201776"/>
    <d v="2019-02-20T00:00:00"/>
    <n v="165070006"/>
    <m/>
    <s v="PO Invoice"/>
    <m/>
    <s v="https://nww.einvoice-prod.sbs.nhs.uk:8179/invoicepdf/b293e492-cac0-527e-bafe-43ad109f5dc4"/>
    <n v="1"/>
    <n v="270"/>
    <m/>
    <s v="Corporate Expenditure"/>
    <x v="8"/>
    <x v="0"/>
    <x v="12"/>
    <s v="7310 Legal / Prof Fees"/>
    <x v="0"/>
  </r>
  <r>
    <s v="E35932"/>
    <s v="7310"/>
    <s v="00000"/>
    <s v="F8178"/>
    <s v="000000"/>
    <s v="Response Posts"/>
    <s v="Legal / Prof Fees"/>
    <s v="Default"/>
    <s v="Balcombe Road ACRP"/>
    <s v="Default"/>
    <n v="270"/>
    <d v="2019-02-01T00:00:00"/>
    <s v="Purchase Invoices"/>
    <s v="Payables"/>
    <s v="Journal Import 72220666:"/>
    <s v="Payables A 14957430 72220666"/>
    <s v="FEB-19 Purchase Invoices GBP"/>
    <d v="2019-02-25T00:00:00"/>
    <s v="SSCREPMAN,"/>
    <n v="34"/>
    <s v="Journal Import Created"/>
    <x v="0"/>
    <n v="4201776"/>
    <d v="2019-02-20T00:00:00"/>
    <n v="165070006"/>
    <m/>
    <s v="PO Invoice"/>
    <m/>
    <s v="https://nww.einvoice-prod.sbs.nhs.uk:8179/invoicepdf/b293e492-cac0-527e-bafe-43ad109f5dc4"/>
    <n v="1"/>
    <n v="270"/>
    <m/>
    <s v="Corporate Expenditure"/>
    <x v="8"/>
    <x v="0"/>
    <x v="12"/>
    <s v="7310 Legal / Prof Fees"/>
    <x v="0"/>
  </r>
  <r>
    <s v="E35932"/>
    <s v="7310"/>
    <s v="00000"/>
    <s v="F8178"/>
    <s v="000000"/>
    <s v="Response Posts"/>
    <s v="Legal / Prof Fees"/>
    <s v="Default"/>
    <s v="Balcombe Road ACRP"/>
    <s v="Default"/>
    <n v="-270"/>
    <d v="2019-02-01T00:00:00"/>
    <s v="Purchase Invoices"/>
    <s v="Payables"/>
    <s v="Journal Import 72220666:"/>
    <s v="Payables A 14957430 72220666"/>
    <s v="FEB-19 Purchase Invoices GBP"/>
    <d v="2019-02-25T00:00:00"/>
    <s v="SSCREPMAN,"/>
    <n v="35"/>
    <s v="Journal Import Created"/>
    <x v="0"/>
    <n v="4201776"/>
    <d v="2019-02-20T00:00:00"/>
    <n v="165070006"/>
    <m/>
    <s v="PO Invoice"/>
    <m/>
    <s v="https://nww.einvoice-prod.sbs.nhs.uk:8179/invoicepdf/b293e492-cac0-527e-bafe-43ad109f5dc4"/>
    <n v="1"/>
    <n v="-270"/>
    <m/>
    <s v="Corporate Expenditure"/>
    <x v="8"/>
    <x v="0"/>
    <x v="12"/>
    <s v="7310 Legal / Prof Fees"/>
    <x v="0"/>
  </r>
  <r>
    <s v="E35932"/>
    <s v="7310"/>
    <s v="00000"/>
    <s v="F8178"/>
    <s v="000000"/>
    <s v="Response Posts"/>
    <s v="Legal / Prof Fees"/>
    <s v="Default"/>
    <s v="Balcombe Road ACRP"/>
    <s v="Default"/>
    <n v="270"/>
    <d v="2019-02-01T00:00:00"/>
    <s v="Receiving"/>
    <s v="Cost Management"/>
    <s v="Journal Import 72341625:"/>
    <s v="Cost Management A 14975830 72341625"/>
    <s v="28-FEB-2019 Receiving GBP"/>
    <d v="2019-02-28T00:00:00"/>
    <s v="SSCREPMAN,"/>
    <n v="2382"/>
    <s v="Balcombe Road ACRP - Lease Renewal for 2018 - Invoice 4201776"/>
    <x v="0"/>
    <n v="165070006"/>
    <d v="2019-02-26T00:00:00"/>
    <m/>
    <m/>
    <m/>
    <s v="LONDON-4"/>
    <m/>
    <m/>
    <m/>
    <m/>
    <s v="Corporate Expenditure"/>
    <x v="8"/>
    <x v="0"/>
    <x v="12"/>
    <s v="7310 Legal / Prof Fees"/>
    <x v="0"/>
  </r>
  <r>
    <s v="E35932"/>
    <s v="7310"/>
    <s v="00113"/>
    <s v="00000"/>
    <s v="000000"/>
    <s v="Response Posts"/>
    <s v="Legal / Prof Fees"/>
    <s v="Buildings - Planning Fees"/>
    <s v="Default"/>
    <s v="Default"/>
    <n v="1.35"/>
    <d v="2019-02-01T00:00:00"/>
    <s v="Purchase Invoices"/>
    <s v="Payables"/>
    <s v="Journal Import 71685207:"/>
    <s v="Payables A 14854598 71685207"/>
    <s v="FEB-19 Purchase Invoices GBP"/>
    <d v="2019-02-08T00:00:00"/>
    <s v="SSCREPMAN,"/>
    <n v="9"/>
    <s v="Journal Import Created"/>
    <x v="470"/>
    <n v="1580833"/>
    <d v="2019-01-31T00:00:00"/>
    <n v="165068992"/>
    <m/>
    <s v="PO Invoice"/>
    <m/>
    <s v="http://nww.docserv.wyss.nhs.uk/synergyiim/dist/?val=980281_7440632_20190207151631"/>
    <n v="1"/>
    <n v="1"/>
    <m/>
    <s v="Corporate Expenditure"/>
    <x v="8"/>
    <x v="0"/>
    <x v="12"/>
    <s v="7310 Legal / Prof Fees"/>
    <x v="1"/>
  </r>
  <r>
    <s v="E35932"/>
    <s v="7310"/>
    <s v="00000"/>
    <s v="00000"/>
    <s v="000000"/>
    <s v="Response Posts"/>
    <s v="Legal / Prof Fees"/>
    <s v="Default"/>
    <s v="Default"/>
    <s v="Default"/>
    <n v="42"/>
    <d v="2019-03-01T00:00:00"/>
    <s v="Adjustment"/>
    <s v="Spreadsheet"/>
    <s v="SBS RYD Jan-19 VAT Return"/>
    <s v="Spreadsheet A 15027476 72572296"/>
    <s v="SBS RYD Jan-19 VAT Return Adjustment GBP"/>
    <d v="2019-03-07T00:00:00"/>
    <s v="SSC WYATT, BEN"/>
    <n v="1538"/>
    <s v="CAPSTICKS SOLICITORS-407875A-0-https://nww.einvoice-prod.sbs.nhs.uk:8179/invoicepdf/6c015112-248d-54e2-8011-29eba92bfcc2"/>
    <x v="11"/>
    <m/>
    <d v="2019-03-07T00:00:00"/>
    <m/>
    <s v="CAPSTICKS SOLICITORS-407875A-0-"/>
    <m/>
    <m/>
    <s v="https://nww.einvoice-prod.sbs.nhs.uk:8179/invoicepdf/6c015112-248d-54e2-8011-29eba92bfcc2"/>
    <m/>
    <m/>
    <m/>
    <s v="Corporate Expenditure"/>
    <x v="8"/>
    <x v="0"/>
    <x v="12"/>
    <s v="7310 Legal / Prof Fees"/>
    <x v="1"/>
  </r>
  <r>
    <s v="E35932"/>
    <s v="7310"/>
    <s v="00000"/>
    <s v="00000"/>
    <s v="000000"/>
    <s v="Response Posts"/>
    <s v="Legal / Prof Fees"/>
    <s v="Default"/>
    <s v="Default"/>
    <s v="Default"/>
    <n v="192.9"/>
    <d v="2019-03-01T00:00:00"/>
    <s v="Adjustment"/>
    <s v="Spreadsheet"/>
    <s v="SBS RYD Jan-19 VAT Return"/>
    <s v="Spreadsheet A 15027476 72572296"/>
    <s v="SBS RYD Jan-19 VAT Return Adjustment GBP"/>
    <d v="2019-03-07T00:00:00"/>
    <s v="SSC WYATT, BEN"/>
    <n v="1539"/>
    <s v="CAPSTICKS SOLICITORS-407872A-0-https://nww.einvoice-prod.sbs.nhs.uk:8179/invoicepdf/f6eb4e21-0830-53ad-8487-98547509735e"/>
    <x v="11"/>
    <m/>
    <d v="2019-03-07T00:00:00"/>
    <m/>
    <s v="CAPSTICKS SOLICITORS-407872A-0-"/>
    <m/>
    <m/>
    <s v="https://nww.einvoice-prod.sbs.nhs.uk:8179/invoicepdf/f6eb4e21-0830-53ad-8487-98547509735e"/>
    <m/>
    <m/>
    <m/>
    <s v="Corporate Expenditure"/>
    <x v="8"/>
    <x v="0"/>
    <x v="12"/>
    <s v="7310 Legal / Prof Fees"/>
    <x v="1"/>
  </r>
  <r>
    <s v="E35932"/>
    <s v="7310"/>
    <s v="00000"/>
    <s v="00000"/>
    <s v="000000"/>
    <s v="Response Posts"/>
    <s v="Legal / Prof Fees"/>
    <s v="Default"/>
    <s v="Default"/>
    <s v="Default"/>
    <n v="-210"/>
    <d v="2019-03-01T00:00:00"/>
    <s v="Receiving"/>
    <s v="Cost Management"/>
    <s v="Journal Import 72341625:"/>
    <s v="Cost Management A 14975830 72341625 2"/>
    <s v="01-MAR-2019 Receiving GBP"/>
    <d v="2019-02-28T00:00:00"/>
    <s v="SSCREPMAN,"/>
    <n v="2031"/>
    <s v="Legal and Professional Fees relating to East Grinstead AS - Invoice 407875A - Jan 2019"/>
    <x v="0"/>
    <n v="165074745"/>
    <d v="2019-01-16T00:00:00"/>
    <m/>
    <m/>
    <m/>
    <s v="LONDON-4"/>
    <m/>
    <m/>
    <m/>
    <m/>
    <s v="Corporate Expenditure"/>
    <x v="8"/>
    <x v="0"/>
    <x v="12"/>
    <s v="7310 Legal / Prof Fees"/>
    <x v="0"/>
  </r>
  <r>
    <s v="E35932"/>
    <s v="7310"/>
    <s v="00000"/>
    <s v="00000"/>
    <s v="000000"/>
    <s v="Response Posts"/>
    <s v="Legal / Prof Fees"/>
    <s v="Default"/>
    <s v="Default"/>
    <s v="Default"/>
    <n v="210"/>
    <d v="2019-03-01T00:00:00"/>
    <s v="Receiving"/>
    <s v="Cost Management"/>
    <s v="Journal Import 73304187:"/>
    <s v="Cost Management A 15160049 73304187"/>
    <s v="29-MAR-2019 Receiving GBP"/>
    <d v="2019-03-29T00:00:00"/>
    <s v="SSCREPMAN,"/>
    <n v="1513"/>
    <s v="Legal and Professional Fees relating to East Grinstead AS - Invoice 407875A - Jan 2019"/>
    <x v="0"/>
    <n v="165074745"/>
    <d v="2019-01-16T00:00:00"/>
    <m/>
    <m/>
    <m/>
    <s v="LONDON-4"/>
    <m/>
    <m/>
    <m/>
    <m/>
    <s v="Corporate Expenditure"/>
    <x v="8"/>
    <x v="0"/>
    <x v="12"/>
    <s v="7310 Legal / Prof Fees"/>
    <x v="0"/>
  </r>
  <r>
    <s v="E35932"/>
    <s v="7310"/>
    <s v="00000"/>
    <s v="F8178"/>
    <s v="000000"/>
    <s v="Response Posts"/>
    <s v="Legal / Prof Fees"/>
    <s v="Default"/>
    <s v="Balcombe Road ACRP"/>
    <s v="Default"/>
    <n v="54"/>
    <d v="2019-03-01T00:00:00"/>
    <s v="Adjustment"/>
    <s v="Spreadsheet"/>
    <s v="SBS RYD FEB-19 VAT ADJUSTMENT JOURNAL"/>
    <s v="Spreadsheet A 15159856 73298208"/>
    <s v="SBS RYD FEB-19 VAT ADJUSTMENT JOURNAL Adjustment GBP"/>
    <d v="2019-03-29T00:00:00"/>
    <s v="SSC BRUCE, EMMA"/>
    <n v="1210"/>
    <s v="CAPSTICKS SOLICITORS-4201776-0-https://nww.einvoice-prod.sbs.nhs.uk:8179/invoicepdf/b293e492-cac0-527e-bafe-43ad109f5dc4"/>
    <x v="10"/>
    <m/>
    <d v="2019-03-29T00:00:00"/>
    <m/>
    <s v="CAPSTICKS SOLICITORS-4201776-0-"/>
    <m/>
    <m/>
    <s v="https://nww.einvoice-prod.sbs.nhs.uk:8179/invoicepdf/b293e492-cac0-527e-bafe-43ad109f5dc4"/>
    <m/>
    <m/>
    <m/>
    <s v="Corporate Expenditure"/>
    <x v="8"/>
    <x v="0"/>
    <x v="12"/>
    <s v="7310 Legal / Prof Fees"/>
    <x v="1"/>
  </r>
  <r>
    <s v="E35932"/>
    <s v="7310"/>
    <s v="00000"/>
    <s v="F8178"/>
    <s v="000000"/>
    <s v="Response Posts"/>
    <s v="Legal / Prof Fees"/>
    <s v="Default"/>
    <s v="Balcombe Road ACRP"/>
    <s v="Default"/>
    <n v="146.6"/>
    <d v="2019-03-01T00:00:00"/>
    <s v="Adjustment"/>
    <s v="Spreadsheet"/>
    <s v="SBS RYD Jan-19 VAT Return"/>
    <s v="Spreadsheet A 15027476 72572296"/>
    <s v="SBS RYD Jan-19 VAT Return Adjustment GBP"/>
    <d v="2019-03-07T00:00:00"/>
    <s v="SSC WYATT, BEN"/>
    <n v="1540"/>
    <s v="CAPSTICKS SOLICITORS-407822A-0-https://nww.einvoice-prod.sbs.nhs.uk:8179/invoicepdf/a1535aec-a439-59fd-81e0-ecaee0079fca"/>
    <x v="11"/>
    <m/>
    <d v="2019-03-07T00:00:00"/>
    <m/>
    <s v="CAPSTICKS SOLICITORS-407822A-0-"/>
    <m/>
    <m/>
    <s v="https://nww.einvoice-prod.sbs.nhs.uk:8179/invoicepdf/a1535aec-a439-59fd-81e0-ecaee0079fca"/>
    <m/>
    <m/>
    <m/>
    <s v="Corporate Expenditure"/>
    <x v="8"/>
    <x v="0"/>
    <x v="12"/>
    <s v="7310 Legal / Prof Fees"/>
    <x v="1"/>
  </r>
  <r>
    <s v="E35932"/>
    <s v="7310"/>
    <s v="00000"/>
    <s v="F8178"/>
    <s v="000000"/>
    <s v="Response Posts"/>
    <s v="Legal / Prof Fees"/>
    <s v="Default"/>
    <s v="Balcombe Road ACRP"/>
    <s v="Default"/>
    <n v="270"/>
    <d v="2019-03-01T00:00:00"/>
    <s v="Purchase Invoices"/>
    <s v="Payables"/>
    <s v="Journal Import 72498054:"/>
    <s v="Payables A 15011281 72498054"/>
    <s v="MAR-19 Purchase Invoices GBP"/>
    <d v="2019-03-05T00:00:00"/>
    <s v="SSCREPMAN,"/>
    <n v="28"/>
    <s v="Journal Import Created"/>
    <x v="0"/>
    <n v="4201776"/>
    <d v="2019-02-20T00:00:00"/>
    <n v="165070006"/>
    <m/>
    <s v="PO Invoice"/>
    <m/>
    <s v="https://nww.einvoice-prod.sbs.nhs.uk:8179/invoicepdf/b293e492-cac0-527e-bafe-43ad109f5dc4"/>
    <n v="1"/>
    <n v="270"/>
    <m/>
    <s v="Corporate Expenditure"/>
    <x v="8"/>
    <x v="0"/>
    <x v="12"/>
    <s v="7310 Legal / Prof Fees"/>
    <x v="0"/>
  </r>
  <r>
    <s v="E35932"/>
    <s v="7310"/>
    <s v="00000"/>
    <s v="F8178"/>
    <s v="000000"/>
    <s v="Response Posts"/>
    <s v="Legal / Prof Fees"/>
    <s v="Default"/>
    <s v="Balcombe Road ACRP"/>
    <s v="Default"/>
    <n v="-270"/>
    <d v="2019-03-01T00:00:00"/>
    <s v="Purchase Invoices"/>
    <s v="Payables"/>
    <s v="Journal Import 72498054:"/>
    <s v="Payables A 15011281 72498054"/>
    <s v="MAR-19 Purchase Invoices GBP"/>
    <d v="2019-03-05T00:00:00"/>
    <s v="SSCREPMAN,"/>
    <n v="29"/>
    <s v="Journal Import Created"/>
    <x v="0"/>
    <n v="4201776"/>
    <d v="2019-02-20T00:00:00"/>
    <n v="165070006"/>
    <m/>
    <s v="PO Invoice"/>
    <m/>
    <s v="https://nww.einvoice-prod.sbs.nhs.uk:8179/invoicepdf/b293e492-cac0-527e-bafe-43ad109f5dc4"/>
    <n v="1"/>
    <n v="-270"/>
    <m/>
    <s v="Corporate Expenditure"/>
    <x v="8"/>
    <x v="0"/>
    <x v="12"/>
    <s v="7310 Legal / Prof Fees"/>
    <x v="0"/>
  </r>
  <r>
    <s v="E35932"/>
    <s v="7310"/>
    <s v="00000"/>
    <s v="F8178"/>
    <s v="000000"/>
    <s v="Response Posts"/>
    <s v="Legal / Prof Fees"/>
    <s v="Default"/>
    <s v="Balcombe Road ACRP"/>
    <s v="Default"/>
    <n v="-270"/>
    <d v="2019-03-01T00:00:00"/>
    <s v="Receiving"/>
    <s v="Cost Management"/>
    <s v="Journal Import 72341625:"/>
    <s v="Cost Management A 14975830 72341625 2"/>
    <s v="01-MAR-2019 Receiving GBP"/>
    <d v="2019-02-28T00:00:00"/>
    <s v="SSCREPMAN,"/>
    <n v="2382"/>
    <s v="Balcombe Road ACRP - Lease Renewal for 2018 - Invoice 4201776"/>
    <x v="0"/>
    <n v="165070006"/>
    <d v="2019-02-26T00:00:00"/>
    <m/>
    <m/>
    <m/>
    <s v="LONDON-4"/>
    <m/>
    <m/>
    <m/>
    <m/>
    <s v="Corporate Expenditure"/>
    <x v="8"/>
    <x v="0"/>
    <x v="12"/>
    <s v="7310 Legal / Prof Fees"/>
    <x v="0"/>
  </r>
  <r>
    <s v="E35932"/>
    <s v="7310"/>
    <s v="00113"/>
    <s v="00000"/>
    <s v="000000"/>
    <s v="Response Posts"/>
    <s v="Legal / Prof Fees"/>
    <s v="Buildings - Planning Fees"/>
    <s v="Default"/>
    <s v="Default"/>
    <n v="0.27"/>
    <d v="2019-03-01T00:00:00"/>
    <s v="Adjustment"/>
    <s v="Spreadsheet"/>
    <s v="SBS RYD FEB-19 VAT ADJUSTMENT JOURNAL"/>
    <s v="Spreadsheet A 15159856 73298208"/>
    <s v="SBS RYD FEB-19 VAT ADJUSTMENT JOURNAL Adjustment GBP"/>
    <d v="2019-03-29T00:00:00"/>
    <s v="SSC BRUCE, EMMA"/>
    <n v="1211"/>
    <s v="LANDMARK INFORMATION GROUP LTD-1580833-0-http://nww.docserv.wyss.nhs.uk/synergyiim/dist/?val=980281_7440632_20190207151631"/>
    <x v="10"/>
    <m/>
    <d v="2019-03-29T00:00:00"/>
    <m/>
    <s v="LANDMARK INFORMATION GROUP LTD-1580833-0-"/>
    <m/>
    <m/>
    <s v="http://nww.docserv.wyss.nhs.uk/synergyiim/dist/?val=980281_7440632_20190207151631"/>
    <m/>
    <m/>
    <m/>
    <s v="Corporate Expenditure"/>
    <x v="8"/>
    <x v="0"/>
    <x v="12"/>
    <s v="7310 Legal / Prof Fees"/>
    <x v="1"/>
  </r>
  <r>
    <s v="E35932"/>
    <s v="7310"/>
    <s v="00113"/>
    <s v="00000"/>
    <s v="000000"/>
    <s v="Response Posts"/>
    <s v="Legal / Prof Fees"/>
    <s v="Buildings - Planning Fees"/>
    <s v="Default"/>
    <s v="Default"/>
    <n v="15.31"/>
    <d v="2019-03-01T00:00:00"/>
    <s v="Adjustment"/>
    <s v="Spreadsheet"/>
    <s v="SBS RYD Jan-19 VAT Return"/>
    <s v="Spreadsheet A 15027476 72572296"/>
    <s v="SBS RYD Jan-19 VAT Return Adjustment GBP"/>
    <d v="2019-03-07T00:00:00"/>
    <s v="SSC WYATT, BEN"/>
    <n v="1541"/>
    <s v="LANDMARK INFORMATION GROUP LTD-1573875-0-http://nww.docserv.wyss.nhs.uk/synergyiim/dist/?val=868854_7040270_20190103172446"/>
    <x v="11"/>
    <m/>
    <d v="2019-03-07T00:00:00"/>
    <m/>
    <s v="LANDMARK INFORMATION GROUP LTD-1573875-0-"/>
    <m/>
    <m/>
    <s v="http://nww.docserv.wyss.nhs.uk/synergyiim/dist/?val=868854_7040270_20190103172446"/>
    <m/>
    <m/>
    <m/>
    <s v="Corporate Expenditure"/>
    <x v="8"/>
    <x v="0"/>
    <x v="12"/>
    <s v="7310 Legal / Prof Fees"/>
    <x v="1"/>
  </r>
  <r>
    <s v="E35932"/>
    <s v="7310"/>
    <s v="00000"/>
    <s v="00000"/>
    <s v="000000"/>
    <s v="Response Posts"/>
    <s v="Legal / Prof Fees"/>
    <s v="Default"/>
    <s v="Default"/>
    <s v="Default"/>
    <n v="510"/>
    <d v="2019-04-01T00:00:00"/>
    <s v="Purchase Invoices"/>
    <s v="Payables"/>
    <s v="Journal Import 73383209:"/>
    <s v="Payables A 15176549 73383209"/>
    <s v="APR-19 Purchase Invoices GBP"/>
    <d v="2019-04-01T00:00:00"/>
    <s v="SSCREPMAN,"/>
    <n v="28"/>
    <s v="Journal Import Created"/>
    <x v="0"/>
    <n v="423157"/>
    <d v="2019-03-19T00:00:00"/>
    <n v="165076561"/>
    <m/>
    <s v="PO Invoice"/>
    <m/>
    <s v="https://nww.einvoice-prod.sbs.nhs.uk:8179/invoicepdf/a24a596e-8971-5796-8052-c52d57834600"/>
    <n v="1"/>
    <n v="510"/>
    <m/>
    <s v="Corporate Expenditure"/>
    <x v="8"/>
    <x v="1"/>
    <x v="12"/>
    <s v="7310 Legal / Prof Fees"/>
    <x v="0"/>
  </r>
  <r>
    <s v="E35932"/>
    <s v="7310"/>
    <s v="00000"/>
    <s v="00000"/>
    <s v="000000"/>
    <s v="Response Posts"/>
    <s v="Legal / Prof Fees"/>
    <s v="Default"/>
    <s v="Default"/>
    <s v="Default"/>
    <n v="180"/>
    <d v="2019-04-01T00:00:00"/>
    <s v="Purchase Invoices"/>
    <s v="Payables"/>
    <s v="Journal Import 74237068:"/>
    <s v="Payables A 15342612 74237068"/>
    <s v="APR-19 Purchase Invoices GBP"/>
    <d v="2019-04-26T00:00:00"/>
    <s v="SSCREPMAN,"/>
    <n v="14"/>
    <s v="Journal Import Created"/>
    <x v="0"/>
    <n v="426023"/>
    <d v="2019-04-16T00:00:00"/>
    <n v="165074748"/>
    <m/>
    <s v="PO Invoice"/>
    <m/>
    <s v="https://nww.einvoice-prod.sbs.nhs.uk:8179/invoicepdf/aba953f6-71c0-5da2-9914-a8100cbc09d4"/>
    <n v="1"/>
    <n v="180"/>
    <m/>
    <s v="Corporate Expenditure"/>
    <x v="8"/>
    <x v="1"/>
    <x v="12"/>
    <s v="7310 Legal / Prof Fees"/>
    <x v="0"/>
  </r>
  <r>
    <s v="E35932"/>
    <s v="7310"/>
    <s v="00000"/>
    <s v="00000"/>
    <s v="000000"/>
    <s v="Response Posts"/>
    <s v="Legal / Prof Fees"/>
    <s v="Default"/>
    <s v="Default"/>
    <s v="Default"/>
    <n v="1246.8"/>
    <d v="2019-04-01T00:00:00"/>
    <s v="Purchase Invoices"/>
    <s v="Payables"/>
    <s v="Journal Import 74237068:"/>
    <s v="Payables A 15342612 74237068"/>
    <s v="APR-19 Purchase Invoices GBP"/>
    <d v="2019-04-26T00:00:00"/>
    <s v="SSCREPMAN,"/>
    <n v="14"/>
    <s v="Journal Import Created"/>
    <x v="0"/>
    <n v="426024"/>
    <d v="2019-04-16T00:00:00"/>
    <n v="165074748"/>
    <m/>
    <s v="PO Invoice"/>
    <m/>
    <s v="https://nww.einvoice-prod.sbs.nhs.uk:8179/invoicepdf/4feb7200-17b2-5cbc-b5ef-8ec68722bc6e"/>
    <n v="1"/>
    <n v="1247"/>
    <m/>
    <s v="Corporate Expenditure"/>
    <x v="8"/>
    <x v="1"/>
    <x v="12"/>
    <s v="7310 Legal / Prof Fees"/>
    <x v="0"/>
  </r>
  <r>
    <s v="E35932"/>
    <s v="7310"/>
    <s v="00000"/>
    <s v="00000"/>
    <s v="000000"/>
    <s v="Response Posts"/>
    <s v="Legal / Prof Fees"/>
    <s v="Default"/>
    <s v="Default"/>
    <s v="Default"/>
    <n v="465"/>
    <d v="2019-04-01T00:00:00"/>
    <s v="Purchase Invoices"/>
    <s v="Payables"/>
    <s v="Journal Import 74237068:"/>
    <s v="Payables A 15342612 74237068"/>
    <s v="APR-19 Purchase Invoices GBP"/>
    <d v="2019-04-26T00:00:00"/>
    <s v="SSCREPMAN,"/>
    <n v="14"/>
    <s v="Journal Import Created"/>
    <x v="0"/>
    <n v="426025"/>
    <d v="2019-04-16T00:00:00"/>
    <n v="165074866"/>
    <m/>
    <s v="PO Invoice"/>
    <m/>
    <s v="https://nww.einvoice-prod.sbs.nhs.uk:8179/invoicepdf/a779c820-4d79-5b77-ac23-b56022c1b57d"/>
    <n v="1"/>
    <n v="465"/>
    <m/>
    <s v="Corporate Expenditure"/>
    <x v="8"/>
    <x v="1"/>
    <x v="12"/>
    <s v="7310 Legal / Prof Fees"/>
    <x v="0"/>
  </r>
  <r>
    <s v="E35932"/>
    <s v="7310"/>
    <s v="00000"/>
    <s v="00000"/>
    <s v="000000"/>
    <s v="Response Posts"/>
    <s v="Legal / Prof Fees"/>
    <s v="Default"/>
    <s v="Default"/>
    <s v="Default"/>
    <n v="-210"/>
    <d v="2019-04-01T00:00:00"/>
    <s v="Receiving"/>
    <s v="Cost Management"/>
    <s v="Journal Import 73304187:"/>
    <s v="Cost Management A 15160049 73304187 2"/>
    <s v="01-APR-2019 Receiving GBP"/>
    <d v="2019-03-29T00:00:00"/>
    <s v="SSCREPMAN,"/>
    <n v="1513"/>
    <s v="Legal and Professional Fees relating to East Grinstead AS - Invoice 407875A - Jan 2019"/>
    <x v="0"/>
    <n v="165074745"/>
    <d v="2019-01-16T00:00:00"/>
    <m/>
    <m/>
    <m/>
    <s v="LONDON-4"/>
    <m/>
    <m/>
    <m/>
    <m/>
    <s v="Corporate Expenditure"/>
    <x v="8"/>
    <x v="1"/>
    <x v="12"/>
    <s v="7310 Legal / Prof Fees"/>
    <x v="0"/>
  </r>
  <r>
    <s v="E35932"/>
    <s v="7310"/>
    <s v="00000"/>
    <s v="F8178"/>
    <s v="000000"/>
    <s v="Response Posts"/>
    <s v="Legal / Prof Fees"/>
    <s v="Default"/>
    <s v="Balcombe Road ACRP"/>
    <s v="Default"/>
    <n v="54"/>
    <d v="2019-04-01T00:00:00"/>
    <s v="Adjustment"/>
    <s v="Spreadsheet"/>
    <s v="SBS RYD MAR-19 VAT ADJUSTMENT JOURNAL"/>
    <s v="Spreadsheet A 15366007 74365059"/>
    <s v="SBS RYD MAR-19 VAT ADJUSTMENT JOURNAL Adjustment GBP"/>
    <d v="2019-04-30T00:00:00"/>
    <s v="SSC BRUCE, EMMA"/>
    <n v="1429"/>
    <s v="CAPSTICKS SOLICITORS-4201776-0-https://nww.einvoice-prod.sbs.nhs.uk:8179/invoicepdf/b293e492-cac0-527e-bafe-43ad109f5dc4"/>
    <x v="16"/>
    <m/>
    <d v="2019-04-30T00:00:00"/>
    <m/>
    <s v="CAPSTICKS SOLICITORS-4201776-0-"/>
    <m/>
    <m/>
    <s v="https://nww.einvoice-prod.sbs.nhs.uk:8179/invoicepdf/b293e492-cac0-527e-bafe-43ad109f5dc4"/>
    <m/>
    <m/>
    <m/>
    <s v="Corporate Expenditure"/>
    <x v="8"/>
    <x v="1"/>
    <x v="12"/>
    <s v="7310 Legal / Prof Fees"/>
    <x v="1"/>
  </r>
  <r>
    <s v="E35932"/>
    <s v="7310"/>
    <s v="00000"/>
    <s v="F8178"/>
    <s v="000000"/>
    <s v="Response Posts"/>
    <s v="Legal / Prof Fees"/>
    <s v="Default"/>
    <s v="Balcombe Road ACRP"/>
    <s v="Default"/>
    <n v="-54"/>
    <d v="2019-04-01T00:00:00"/>
    <s v="Adjustment"/>
    <s v="Spreadsheet"/>
    <s v="SBS RYD MAR-19 VAT ADJUSTMENT JOURNAL"/>
    <s v="Spreadsheet A 15366007 74365059"/>
    <s v="SBS RYD MAR-19 VAT ADJUSTMENT JOURNAL Adjustment GBP"/>
    <d v="2019-04-30T00:00:00"/>
    <s v="SSC BRUCE, EMMA"/>
    <n v="1430"/>
    <s v="CAPSTICKS SOLICITORS-4201776-0-https://nww.einvoice-prod.sbs.nhs.uk:8179/invoicepdf/b293e492-cac0-527e-bafe-43ad109f5dc4"/>
    <x v="16"/>
    <m/>
    <d v="2019-04-30T00:00:00"/>
    <m/>
    <s v="CAPSTICKS SOLICITORS-4201776-0-"/>
    <m/>
    <m/>
    <s v="https://nww.einvoice-prod.sbs.nhs.uk:8179/invoicepdf/b293e492-cac0-527e-bafe-43ad109f5dc4"/>
    <m/>
    <m/>
    <m/>
    <s v="Corporate Expenditure"/>
    <x v="8"/>
    <x v="1"/>
    <x v="12"/>
    <s v="7310 Legal / Prof Fees"/>
    <x v="1"/>
  </r>
  <r>
    <s v="E35932"/>
    <s v="7310"/>
    <s v="00000"/>
    <s v="00000"/>
    <s v="000000"/>
    <s v="Response Posts"/>
    <s v="Legal / Prof Fees"/>
    <s v="Default"/>
    <s v="Default"/>
    <s v="Default"/>
    <n v="102"/>
    <d v="2019-05-01T00:00:00"/>
    <s v="Adjustment"/>
    <s v="Spreadsheet"/>
    <s v="SBS RYD APR-19 VAT ADJUSTMENT JOURNAL"/>
    <s v="Spreadsheet A 15611714 75657420"/>
    <s v="SBS RYD APR-19 VAT ADJUSTMENT JOURNAL Adjustment GBP"/>
    <d v="2019-06-04T00:00:00"/>
    <s v="SSC BRUCE, EMMA"/>
    <n v="1242"/>
    <s v="CAPSTICKS SOLICITORS-423157-0-https://nww.einvoice-prod.sbs.nhs.uk:8179/invoicepdf/a24a596e-8971-5796-8052-c52d57834600"/>
    <x v="22"/>
    <m/>
    <d v="2019-06-04T00:00:00"/>
    <m/>
    <s v="CAPSTICKS SOLICITORS-423157-0-"/>
    <m/>
    <m/>
    <s v="https://nww.einvoice-prod.sbs.nhs.uk:8179/invoicepdf/a24a596e-8971-5796-8052-c52d57834600"/>
    <m/>
    <m/>
    <m/>
    <s v="Corporate Expenditure"/>
    <x v="8"/>
    <x v="1"/>
    <x v="12"/>
    <s v="7310 Legal / Prof Fees"/>
    <x v="1"/>
  </r>
  <r>
    <s v="E35932"/>
    <s v="7310"/>
    <s v="00000"/>
    <s v="00000"/>
    <s v="000000"/>
    <s v="Response Posts"/>
    <s v="Legal / Prof Fees"/>
    <s v="Default"/>
    <s v="Default"/>
    <s v="Default"/>
    <n v="13"/>
    <d v="2019-05-01T00:00:00"/>
    <s v="Purchase Invoices"/>
    <s v="Payables"/>
    <s v="Journal Import 74658633:"/>
    <s v="Payables A 15422218 74658633"/>
    <s v="MAY-19 Purchase Invoices GBP"/>
    <d v="2019-05-08T00:00:00"/>
    <s v="SSCREPMAN,"/>
    <n v="24"/>
    <s v="Journal Import Created"/>
    <x v="0"/>
    <n v="426018"/>
    <d v="2019-04-17T00:00:00"/>
    <n v="165077289"/>
    <m/>
    <s v="PO Invoice"/>
    <m/>
    <s v="https://nww.einvoice-prod.sbs.nhs.uk:8179/invoicepdf/6e7c2f19-a9f6-53c9-9a4b-8a6e5f3ab578"/>
    <n v="1"/>
    <n v="13"/>
    <m/>
    <s v="Corporate Expenditure"/>
    <x v="8"/>
    <x v="1"/>
    <x v="12"/>
    <s v="7310 Legal / Prof Fees"/>
    <x v="0"/>
  </r>
  <r>
    <s v="E35932"/>
    <s v="7310"/>
    <s v="00000"/>
    <s v="00000"/>
    <s v="000000"/>
    <s v="Response Posts"/>
    <s v="Legal / Prof Fees"/>
    <s v="Default"/>
    <s v="Default"/>
    <s v="Default"/>
    <n v="20"/>
    <d v="2019-05-01T00:00:00"/>
    <s v="Purchase Invoices"/>
    <s v="Payables"/>
    <s v="Journal Import 74658633:"/>
    <s v="Payables A 15422218 74658633"/>
    <s v="MAY-19 Purchase Invoices GBP"/>
    <d v="2019-05-08T00:00:00"/>
    <s v="SSCREPMAN,"/>
    <n v="24"/>
    <s v="Journal Import Created"/>
    <x v="0"/>
    <n v="426018"/>
    <d v="2019-04-17T00:00:00"/>
    <n v="165077289"/>
    <m/>
    <s v="PO Invoice"/>
    <m/>
    <s v="https://nww.einvoice-prod.sbs.nhs.uk:8179/invoicepdf/6e7c2f19-a9f6-53c9-9a4b-8a6e5f3ab578"/>
    <n v="1"/>
    <n v="20"/>
    <m/>
    <s v="Corporate Expenditure"/>
    <x v="8"/>
    <x v="1"/>
    <x v="12"/>
    <s v="7310 Legal / Prof Fees"/>
    <x v="0"/>
  </r>
  <r>
    <s v="E35932"/>
    <s v="7310"/>
    <s v="00000"/>
    <s v="00000"/>
    <s v="000000"/>
    <s v="Response Posts"/>
    <s v="Legal / Prof Fees"/>
    <s v="Default"/>
    <s v="Default"/>
    <s v="Default"/>
    <n v="166.2"/>
    <d v="2019-05-01T00:00:00"/>
    <s v="Purchase Invoices"/>
    <s v="Payables"/>
    <s v="Journal Import 74658633:"/>
    <s v="Payables A 15422218 74658633"/>
    <s v="MAY-19 Purchase Invoices GBP"/>
    <d v="2019-05-08T00:00:00"/>
    <s v="SSCREPMAN,"/>
    <n v="24"/>
    <s v="Journal Import Created"/>
    <x v="0"/>
    <n v="426018"/>
    <d v="2019-04-17T00:00:00"/>
    <n v="165077289"/>
    <m/>
    <s v="PO Invoice"/>
    <m/>
    <s v="https://nww.einvoice-prod.sbs.nhs.uk:8179/invoicepdf/6e7c2f19-a9f6-53c9-9a4b-8a6e5f3ab578"/>
    <n v="1"/>
    <n v="166"/>
    <m/>
    <s v="Corporate Expenditure"/>
    <x v="8"/>
    <x v="1"/>
    <x v="12"/>
    <s v="7310 Legal / Prof Fees"/>
    <x v="0"/>
  </r>
  <r>
    <s v="E35932"/>
    <s v="7310"/>
    <s v="00000"/>
    <s v="00000"/>
    <s v="000000"/>
    <s v="Response Posts"/>
    <s v="Legal / Prof Fees"/>
    <s v="Default"/>
    <s v="Default"/>
    <s v="Default"/>
    <n v="447.4"/>
    <d v="2019-05-01T00:00:00"/>
    <s v="Purchase Invoices"/>
    <s v="Payables"/>
    <s v="Journal Import 75268286:"/>
    <s v="Payables A 15525621 75268286"/>
    <s v="MAY-19 Purchase Invoices GBP"/>
    <d v="2019-05-23T00:00:00"/>
    <s v="SSCREPMAN,"/>
    <n v="14"/>
    <s v="Journal Import Created"/>
    <x v="0"/>
    <n v="428700"/>
    <d v="2019-05-17T00:00:00"/>
    <n v="165074866"/>
    <m/>
    <s v="PO Invoice"/>
    <m/>
    <s v="https://nww.einvoice-prod.sbs.nhs.uk:8179/invoicepdf/6dc0b282-fd18-5e4e-b4ae-1fa0eb500ecb"/>
    <n v="1"/>
    <n v="447"/>
    <m/>
    <s v="Corporate Expenditure"/>
    <x v="8"/>
    <x v="1"/>
    <x v="12"/>
    <s v="7310 Legal / Prof Fees"/>
    <x v="0"/>
  </r>
  <r>
    <s v="E35932"/>
    <s v="7310"/>
    <s v="00000"/>
    <s v="00000"/>
    <s v="000000"/>
    <s v="Response Posts"/>
    <s v="Legal / Prof Fees"/>
    <s v="Default"/>
    <s v="Default"/>
    <s v="Default"/>
    <n v="775.8"/>
    <d v="2019-05-01T00:00:00"/>
    <s v="Purchase Invoices"/>
    <s v="Payables"/>
    <s v="Journal Import 75492896:"/>
    <s v="Payables A 15581439 75492896"/>
    <s v="MAY-19 Purchase Invoices GBP"/>
    <d v="2019-05-30T00:00:00"/>
    <s v="SSCREPMAN,"/>
    <n v="24"/>
    <s v="Journal Import Created"/>
    <x v="0"/>
    <n v="428692"/>
    <d v="2019-05-17T00:00:00"/>
    <n v="165077742"/>
    <m/>
    <s v="PO Invoice"/>
    <m/>
    <s v="https://nww.einvoice-prod.sbs.nhs.uk:8179/invoicepdf/3ce89a0a-6658-5151-9d8f-c8ee6e275079"/>
    <n v="1"/>
    <n v="776"/>
    <m/>
    <s v="Corporate Expenditure"/>
    <x v="8"/>
    <x v="1"/>
    <x v="12"/>
    <s v="7310 Legal / Prof Fees"/>
    <x v="0"/>
  </r>
  <r>
    <s v="E35932"/>
    <s v="7310"/>
    <s v="00000"/>
    <s v="00000"/>
    <s v="000000"/>
    <s v="Response Posts"/>
    <s v="Legal / Prof Fees"/>
    <s v="Default"/>
    <s v="Default"/>
    <s v="Default"/>
    <n v="830.4"/>
    <d v="2019-06-01T00:00:00"/>
    <s v="Purchase Invoices"/>
    <s v="Payables"/>
    <s v="Journal Import 76469992:"/>
    <s v="Payables A 15785445 76469992"/>
    <s v="JUN-19 Purchase Invoices GBP"/>
    <d v="2019-06-27T00:00:00"/>
    <s v="SSCREPMAN,"/>
    <n v="10"/>
    <s v="Journal Import Created"/>
    <x v="0"/>
    <n v="430678"/>
    <d v="2019-06-16T00:00:00"/>
    <n v="165074866"/>
    <m/>
    <s v="PO Invoice"/>
    <m/>
    <s v="https://nww.einvoice-prod.sbs.nhs.uk:8179/invoicepdf/e747b0b8-fb06-5be8-8529-5cc2ccd2be7f"/>
    <n v="1"/>
    <n v="830"/>
    <m/>
    <s v="Corporate Expenditure"/>
    <x v="8"/>
    <x v="1"/>
    <x v="12"/>
    <s v="7310 Legal / Prof Fees"/>
    <x v="0"/>
  </r>
  <r>
    <s v="E35932"/>
    <s v="7310"/>
    <s v="00000"/>
    <s v="00000"/>
    <s v="000000"/>
    <s v="Response Posts"/>
    <s v="Legal / Prof Fees"/>
    <s v="Default"/>
    <s v="Default"/>
    <s v="Default"/>
    <n v="830.4"/>
    <d v="2019-06-01T00:00:00"/>
    <s v="Purchase Invoices"/>
    <s v="Payables"/>
    <s v="Journal Import 76499918:"/>
    <s v="Payables A 15787686 76499918"/>
    <s v="JUN-19 Purchase Invoices GBP"/>
    <d v="2019-06-28T00:00:00"/>
    <s v="SSCREPMAN,"/>
    <n v="14"/>
    <s v="Journal Import Created"/>
    <x v="0"/>
    <n v="430678"/>
    <d v="2019-06-16T00:00:00"/>
    <n v="165074866"/>
    <m/>
    <s v="PO Invoice"/>
    <m/>
    <s v="https://nww.einvoice-prod.sbs.nhs.uk:8179/invoicepdf/e747b0b8-fb06-5be8-8529-5cc2ccd2be7f"/>
    <n v="1"/>
    <n v="830"/>
    <m/>
    <s v="Corporate Expenditure"/>
    <x v="8"/>
    <x v="1"/>
    <x v="12"/>
    <s v="7310 Legal / Prof Fees"/>
    <x v="0"/>
  </r>
  <r>
    <s v="E35932"/>
    <s v="7310"/>
    <s v="00000"/>
    <s v="00000"/>
    <s v="000000"/>
    <s v="Response Posts"/>
    <s v="Legal / Prof Fees"/>
    <s v="Default"/>
    <s v="Default"/>
    <s v="Default"/>
    <n v="-830.4"/>
    <d v="2019-06-01T00:00:00"/>
    <s v="Purchase Invoices"/>
    <s v="Payables"/>
    <s v="Journal Import 76499918:"/>
    <s v="Payables A 15787686 76499918"/>
    <s v="JUN-19 Purchase Invoices GBP"/>
    <d v="2019-06-28T00:00:00"/>
    <s v="SSCREPMAN,"/>
    <n v="15"/>
    <s v="Journal Import Created"/>
    <x v="0"/>
    <n v="430678"/>
    <d v="2019-06-16T00:00:00"/>
    <n v="165074866"/>
    <m/>
    <s v="PO Invoice"/>
    <m/>
    <s v="https://nww.einvoice-prod.sbs.nhs.uk:8179/invoicepdf/e747b0b8-fb06-5be8-8529-5cc2ccd2be7f"/>
    <n v="1"/>
    <n v="-830"/>
    <m/>
    <s v="Corporate Expenditure"/>
    <x v="8"/>
    <x v="1"/>
    <x v="12"/>
    <s v="7310 Legal / Prof Fees"/>
    <x v="0"/>
  </r>
  <r>
    <s v="E35932"/>
    <s v="7310"/>
    <s v="00000"/>
    <s v="00000"/>
    <s v="000000"/>
    <s v="Response Posts"/>
    <s v="Legal / Prof Fees"/>
    <s v="Default"/>
    <s v="Default"/>
    <s v="Default"/>
    <n v="830.4"/>
    <d v="2019-07-01T00:00:00"/>
    <s v="Purchase Invoices"/>
    <s v="Payables"/>
    <s v="Journal Import 76633739:"/>
    <s v="Payables A 15817829 76633739"/>
    <s v="JUL-19 Purchase Invoices GBP"/>
    <d v="2019-07-02T00:00:00"/>
    <s v="SSCREPMAN,"/>
    <n v="17"/>
    <s v="Journal Import Created"/>
    <x v="0"/>
    <n v="430678"/>
    <d v="2019-06-16T00:00:00"/>
    <n v="165074866"/>
    <m/>
    <s v="PO Invoice"/>
    <m/>
    <s v="https://nww.einvoice-prod.sbs.nhs.uk:8179/invoicepdf/e747b0b8-fb06-5be8-8529-5cc2ccd2be7f"/>
    <n v="1"/>
    <n v="830"/>
    <m/>
    <s v="Corporate Expenditure"/>
    <x v="8"/>
    <x v="1"/>
    <x v="12"/>
    <s v="7310 Legal / Prof Fees"/>
    <x v="0"/>
  </r>
  <r>
    <s v="E35932"/>
    <s v="7310"/>
    <s v="00000"/>
    <s v="00000"/>
    <s v="000000"/>
    <s v="Response Posts"/>
    <s v="Legal / Prof Fees"/>
    <s v="Default"/>
    <s v="Default"/>
    <s v="Default"/>
    <n v="-830.4"/>
    <d v="2019-07-01T00:00:00"/>
    <s v="Purchase Invoices"/>
    <s v="Payables"/>
    <s v="Journal Import 76633739:"/>
    <s v="Payables A 15817829 76633739"/>
    <s v="JUL-19 Purchase Invoices GBP"/>
    <d v="2019-07-02T00:00:00"/>
    <s v="SSCREPMAN,"/>
    <n v="18"/>
    <s v="Journal Import Created"/>
    <x v="0"/>
    <n v="430678"/>
    <d v="2019-06-16T00:00:00"/>
    <n v="165074866"/>
    <m/>
    <s v="PO Invoice"/>
    <m/>
    <s v="https://nww.einvoice-prod.sbs.nhs.uk:8179/invoicepdf/e747b0b8-fb06-5be8-8529-5cc2ccd2be7f"/>
    <n v="1"/>
    <n v="-830"/>
    <m/>
    <s v="Corporate Expenditure"/>
    <x v="8"/>
    <x v="1"/>
    <x v="12"/>
    <s v="7310 Legal / Prof Fees"/>
    <x v="0"/>
  </r>
  <r>
    <s v="E35932"/>
    <s v="7310"/>
    <s v="00000"/>
    <s v="00000"/>
    <s v="000000"/>
    <s v="Response Posts"/>
    <s v="Legal / Prof Fees"/>
    <s v="Default"/>
    <s v="Default"/>
    <s v="Default"/>
    <n v="0.5"/>
    <d v="2019-07-01T00:00:00"/>
    <s v="Purchase Invoices"/>
    <s v="Payables"/>
    <s v="Journal Import 77470672:"/>
    <s v="Payables A 15995482 77470672"/>
    <s v="JUL-19 Purchase Invoices GBP"/>
    <d v="2019-07-27T00:00:00"/>
    <s v="SSCREPMAN,"/>
    <n v="8"/>
    <s v="Journal Import Created"/>
    <x v="0"/>
    <s v="433312V2"/>
    <d v="2019-07-25T00:00:00"/>
    <n v="165074866"/>
    <m/>
    <s v="PO Invoice"/>
    <m/>
    <s v="https://nww.einvoice-prod.sbs.nhs.uk:8179/invoicepdf/82faa25a-bd05-5fee-84e8-481e443b2771"/>
    <n v="1"/>
    <n v="1"/>
    <m/>
    <s v="Corporate Expenditure"/>
    <x v="8"/>
    <x v="1"/>
    <x v="12"/>
    <s v="7310 Legal / Prof Fees"/>
    <x v="0"/>
  </r>
  <r>
    <s v="E35932"/>
    <s v="7310"/>
    <s v="00000"/>
    <s v="00000"/>
    <s v="000000"/>
    <s v="Response Posts"/>
    <s v="Legal / Prof Fees"/>
    <s v="Default"/>
    <s v="Default"/>
    <s v="Default"/>
    <n v="23"/>
    <d v="2019-07-01T00:00:00"/>
    <s v="Purchase Invoices"/>
    <s v="Payables"/>
    <s v="Journal Import 77499809:"/>
    <s v="Payables A 16010512 77499809"/>
    <s v="JUL-19 Purchase Invoices GBP"/>
    <d v="2019-07-29T00:00:00"/>
    <s v="SSCREPMAN,"/>
    <n v="7"/>
    <s v="Journal Import Created"/>
    <x v="0"/>
    <n v="433315"/>
    <d v="2019-07-15T00:00:00"/>
    <n v="165074866"/>
    <m/>
    <s v="PO Invoice"/>
    <m/>
    <s v="https://nww.einvoice-prod.sbs.nhs.uk:8179/invoicepdf/2ce062ef-a441-5816-9d83-5df5c8199f1a"/>
    <n v="1"/>
    <n v="23"/>
    <m/>
    <s v="Corporate Expenditure"/>
    <x v="8"/>
    <x v="1"/>
    <x v="12"/>
    <s v="7310 Legal / Prof Fees"/>
    <x v="0"/>
  </r>
  <r>
    <s v="E35932"/>
    <s v="7310"/>
    <s v="00000"/>
    <s v="00000"/>
    <s v="000000"/>
    <s v="Response Posts"/>
    <s v="Legal / Prof Fees"/>
    <s v="Default"/>
    <s v="Default"/>
    <s v="Default"/>
    <n v="112.4"/>
    <d v="2019-07-01T00:00:00"/>
    <s v="Purchase Invoices"/>
    <s v="Payables"/>
    <s v="Journal Import 77499809:"/>
    <s v="Payables A 16010512 77499809"/>
    <s v="JUL-19 Purchase Invoices GBP"/>
    <d v="2019-07-29T00:00:00"/>
    <s v="SSCREPMAN,"/>
    <n v="7"/>
    <s v="Journal Import Created"/>
    <x v="0"/>
    <n v="433315"/>
    <d v="2019-07-15T00:00:00"/>
    <n v="165074866"/>
    <m/>
    <s v="PO Invoice"/>
    <m/>
    <s v="https://nww.einvoice-prod.sbs.nhs.uk:8179/invoicepdf/2ce062ef-a441-5816-9d83-5df5c8199f1a"/>
    <n v="1"/>
    <n v="112"/>
    <m/>
    <s v="Corporate Expenditure"/>
    <x v="8"/>
    <x v="1"/>
    <x v="12"/>
    <s v="7310 Legal / Prof Fees"/>
    <x v="0"/>
  </r>
  <r>
    <s v="E35932"/>
    <s v="7310"/>
    <s v="00000"/>
    <s v="00000"/>
    <s v="000000"/>
    <s v="Response Posts"/>
    <s v="Legal / Prof Fees"/>
    <s v="Default"/>
    <s v="Default"/>
    <s v="Default"/>
    <n v="135.4"/>
    <d v="2019-07-01T00:00:00"/>
    <s v="Purchase Invoices"/>
    <s v="Payables"/>
    <s v="Journal Import 77499809:"/>
    <s v="Payables A 16010512 77499809"/>
    <s v="JUL-19 Purchase Invoices GBP"/>
    <d v="2019-07-29T00:00:00"/>
    <s v="SSCREPMAN,"/>
    <n v="7"/>
    <s v="Journal Import Created"/>
    <x v="0"/>
    <n v="433315"/>
    <d v="2019-07-15T00:00:00"/>
    <n v="165074866"/>
    <m/>
    <s v="PO Invoice"/>
    <m/>
    <s v="https://nww.einvoice-prod.sbs.nhs.uk:8179/invoicepdf/2ce062ef-a441-5816-9d83-5df5c8199f1a"/>
    <n v="1"/>
    <n v="135"/>
    <m/>
    <s v="Corporate Expenditure"/>
    <x v="8"/>
    <x v="1"/>
    <x v="12"/>
    <s v="7310 Legal / Prof Fees"/>
    <x v="0"/>
  </r>
  <r>
    <s v="E35932"/>
    <s v="7310"/>
    <s v="00000"/>
    <s v="00000"/>
    <s v="000000"/>
    <s v="Response Posts"/>
    <s v="Legal / Prof Fees"/>
    <s v="Default"/>
    <s v="Default"/>
    <s v="Default"/>
    <n v="-135.4"/>
    <d v="2019-07-01T00:00:00"/>
    <s v="Purchase Invoices"/>
    <s v="Payables"/>
    <s v="Journal Import 77499809:"/>
    <s v="Payables A 16010512 77499809"/>
    <s v="JUL-19 Purchase Invoices GBP"/>
    <d v="2019-07-29T00:00:00"/>
    <s v="SSCREPMAN,"/>
    <n v="8"/>
    <s v="Journal Import Created"/>
    <x v="0"/>
    <n v="433315"/>
    <d v="2019-07-15T00:00:00"/>
    <n v="165074866"/>
    <m/>
    <s v="PO Invoice"/>
    <m/>
    <s v="https://nww.einvoice-prod.sbs.nhs.uk:8179/invoicepdf/2ce062ef-a441-5816-9d83-5df5c8199f1a"/>
    <n v="1"/>
    <n v="-135"/>
    <m/>
    <s v="Corporate Expenditure"/>
    <x v="8"/>
    <x v="1"/>
    <x v="12"/>
    <s v="7310 Legal / Prof Fees"/>
    <x v="0"/>
  </r>
  <r>
    <s v="E35932"/>
    <s v="7310"/>
    <s v="00000"/>
    <s v="00000"/>
    <s v="000000"/>
    <s v="Response Posts"/>
    <s v="Legal / Prof Fees"/>
    <s v="Default"/>
    <s v="Default"/>
    <s v="Default"/>
    <n v="22.58"/>
    <d v="2019-07-01T00:00:00"/>
    <s v="Receiving"/>
    <s v="Cost Management"/>
    <s v="Journal Import 77620373:"/>
    <s v="Cost Management A 16024388 77620373"/>
    <s v="31-JUL-2019 Receiving GBP"/>
    <d v="2019-07-31T00:00:00"/>
    <s v="SSCREPMAN,"/>
    <n v="1624"/>
    <s v="Legal costs for the 12 month Extension of existing Reigate ACRP lease"/>
    <x v="0"/>
    <n v="165074866"/>
    <d v="2019-07-31T00:00:00"/>
    <m/>
    <m/>
    <m/>
    <s v="LONDON-4"/>
    <m/>
    <m/>
    <m/>
    <m/>
    <s v="Corporate Expenditure"/>
    <x v="8"/>
    <x v="1"/>
    <x v="12"/>
    <s v="7310 Legal / Prof Fees"/>
    <x v="0"/>
  </r>
  <r>
    <s v="E35932"/>
    <s v="7310"/>
    <s v="00000"/>
    <s v="F8178"/>
    <s v="000000"/>
    <s v="Response Posts"/>
    <s v="Legal / Prof Fees"/>
    <s v="Default"/>
    <s v="Balcombe Road ACRP"/>
    <s v="Default"/>
    <n v="94"/>
    <d v="2019-07-01T00:00:00"/>
    <s v="Purchase Invoices"/>
    <s v="Payables"/>
    <s v="Journal Import 76588980:"/>
    <s v="Payables A 15806573 76588980"/>
    <s v="JUL-19 Purchase Invoices GBP"/>
    <d v="2019-07-01T00:00:00"/>
    <s v="SSCREPMAN,"/>
    <n v="32"/>
    <s v="Journal Import Created"/>
    <x v="0"/>
    <n v="430674"/>
    <d v="2019-06-16T00:00:00"/>
    <n v="165070006"/>
    <m/>
    <s v="PO Invoice"/>
    <m/>
    <s v="https://nww.einvoice-prod.sbs.nhs.uk:8179/invoicepdf/b4896c04-1095-53b4-a306-327a74924766"/>
    <n v="1"/>
    <n v="47"/>
    <m/>
    <s v="Corporate Expenditure"/>
    <x v="8"/>
    <x v="1"/>
    <x v="12"/>
    <s v="7310 Legal / Prof Fees"/>
    <x v="0"/>
  </r>
  <r>
    <s v="E35932"/>
    <s v="7310"/>
    <s v="00000"/>
    <s v="F8178"/>
    <s v="000000"/>
    <s v="Response Posts"/>
    <s v="Legal / Prof Fees"/>
    <s v="Default"/>
    <s v="Balcombe Road ACRP"/>
    <s v="Default"/>
    <n v="-47"/>
    <d v="2019-07-01T00:00:00"/>
    <s v="Purchase Invoices"/>
    <s v="Payables"/>
    <s v="Journal Import 76588980:"/>
    <s v="Payables A 15806573 76588980"/>
    <s v="JUL-19 Purchase Invoices GBP"/>
    <d v="2019-07-01T00:00:00"/>
    <s v="SSCREPMAN,"/>
    <n v="33"/>
    <s v="Journal Import Created"/>
    <x v="0"/>
    <n v="430674"/>
    <d v="2019-06-16T00:00:00"/>
    <n v="165070006"/>
    <m/>
    <s v="PO Invoice"/>
    <m/>
    <s v="https://nww.einvoice-prod.sbs.nhs.uk:8179/invoicepdf/b4896c04-1095-53b4-a306-327a74924766"/>
    <n v="1"/>
    <n v="-47"/>
    <m/>
    <s v="Corporate Expenditure"/>
    <x v="8"/>
    <x v="1"/>
    <x v="12"/>
    <s v="7310 Legal / Prof Fees"/>
    <x v="0"/>
  </r>
  <r>
    <s v="E35932"/>
    <s v="7310"/>
    <s v="00000"/>
    <s v="00000"/>
    <s v="000000"/>
    <s v="Response Posts"/>
    <s v="Legal / Prof Fees"/>
    <s v="Default"/>
    <s v="Default"/>
    <s v="Default"/>
    <n v="166.08"/>
    <d v="2019-08-01T00:00:00"/>
    <s v="Adjustment"/>
    <s v="Spreadsheet"/>
    <s v="SBS RYD JUL-19 VAT ADJUSTMENT JOURNAL"/>
    <s v="Spreadsheet A 16298769 78835958"/>
    <s v="SBS RYD JUL-19 VAT ADJUSTMENT JOURNAL Adjustment GBP"/>
    <d v="2019-09-05T00:00:00"/>
    <s v="SSC BRUCE, EMMA"/>
    <n v="1345"/>
    <s v="CAPSTICKS SOLICITORS-430678-0-https://nww.einvoice-prod.sbs.nhs.uk:8179/invoicepdf/e747b0b8-fb06-5be8-8529-5cc2ccd2be7f"/>
    <x v="27"/>
    <m/>
    <d v="2019-09-05T00:00:00"/>
    <m/>
    <s v="CAPSTICKS SOLICITORS-430678-0-"/>
    <m/>
    <m/>
    <s v="https://nww.einvoice-prod.sbs.nhs.uk:8179/invoicepdf/e747b0b8-fb06-5be8-8529-5cc2ccd2be7f"/>
    <m/>
    <m/>
    <m/>
    <s v="Corporate Expenditure"/>
    <x v="8"/>
    <x v="1"/>
    <x v="12"/>
    <s v="7310 Legal / Prof Fees"/>
    <x v="1"/>
  </r>
  <r>
    <s v="E35932"/>
    <s v="7310"/>
    <s v="00000"/>
    <s v="00000"/>
    <s v="000000"/>
    <s v="Response Posts"/>
    <s v="Legal / Prof Fees"/>
    <s v="Default"/>
    <s v="Default"/>
    <s v="Default"/>
    <n v="-166.08"/>
    <d v="2019-08-01T00:00:00"/>
    <s v="Adjustment"/>
    <s v="Spreadsheet"/>
    <s v="SBS RYD JUL-19 VAT ADJUSTMENT JOURNAL"/>
    <s v="Spreadsheet A 16298769 78835958"/>
    <s v="SBS RYD JUL-19 VAT ADJUSTMENT JOURNAL Adjustment GBP"/>
    <d v="2019-09-05T00:00:00"/>
    <s v="SSC BRUCE, EMMA"/>
    <n v="1346"/>
    <s v="CAPSTICKS SOLICITORS-430678-0-https://nww.einvoice-prod.sbs.nhs.uk:8179/invoicepdf/e747b0b8-fb06-5be8-8529-5cc2ccd2be7f"/>
    <x v="27"/>
    <m/>
    <d v="2019-09-05T00:00:00"/>
    <m/>
    <s v="CAPSTICKS SOLICITORS-430678-0-"/>
    <m/>
    <m/>
    <s v="https://nww.einvoice-prod.sbs.nhs.uk:8179/invoicepdf/e747b0b8-fb06-5be8-8529-5cc2ccd2be7f"/>
    <m/>
    <m/>
    <m/>
    <s v="Corporate Expenditure"/>
    <x v="8"/>
    <x v="1"/>
    <x v="12"/>
    <s v="7310 Legal / Prof Fees"/>
    <x v="1"/>
  </r>
  <r>
    <s v="E35932"/>
    <s v="7310"/>
    <s v="00000"/>
    <s v="00000"/>
    <s v="000000"/>
    <s v="Response Posts"/>
    <s v="Legal / Prof Fees"/>
    <s v="Default"/>
    <s v="Default"/>
    <s v="Default"/>
    <n v="-22.58"/>
    <d v="2019-08-01T00:00:00"/>
    <s v="Receiving"/>
    <s v="Cost Management"/>
    <s v="Journal Import 77620373:"/>
    <s v="Cost Management A 16024388 77620373 2"/>
    <s v="01-AUG-2019 Receiving GBP"/>
    <d v="2019-07-31T00:00:00"/>
    <s v="SSCREPMAN,"/>
    <n v="1624"/>
    <s v="Legal costs for the 12 month Extension of existing Reigate ACRP lease"/>
    <x v="0"/>
    <n v="165074866"/>
    <d v="2019-07-31T00:00:00"/>
    <m/>
    <m/>
    <m/>
    <s v="LONDON-4"/>
    <m/>
    <m/>
    <m/>
    <m/>
    <s v="Corporate Expenditure"/>
    <x v="8"/>
    <x v="1"/>
    <x v="12"/>
    <s v="7310 Legal / Prof Fees"/>
    <x v="0"/>
  </r>
  <r>
    <s v="E35932"/>
    <s v="7310"/>
    <s v="00000"/>
    <s v="00000"/>
    <s v="000000"/>
    <s v="Response Posts"/>
    <s v="Legal / Prof Fees"/>
    <s v="Default"/>
    <s v="Default"/>
    <s v="Default"/>
    <n v="0.1"/>
    <d v="2019-08-01T00:00:00"/>
    <s v="Receiving"/>
    <s v="Cost Management"/>
    <s v="Journal Import 78640179:"/>
    <s v="Cost Management A 16250184 78640179"/>
    <s v="30-AUG-2019 Receiving GBP"/>
    <d v="2019-08-30T00:00:00"/>
    <s v="SSCREPMAN,"/>
    <n v="1681"/>
    <s v="Legal costs for the 12 month Extension of existing Reigate ACRP lease"/>
    <x v="0"/>
    <n v="165074866"/>
    <d v="2019-07-31T00:00:00"/>
    <m/>
    <m/>
    <m/>
    <s v="LONDON-4"/>
    <m/>
    <m/>
    <m/>
    <m/>
    <s v="Corporate Expenditure"/>
    <x v="8"/>
    <x v="1"/>
    <x v="12"/>
    <s v="7310 Legal / Prof Fees"/>
    <x v="0"/>
  </r>
  <r>
    <s v="E35932"/>
    <s v="7310"/>
    <s v="00113"/>
    <s v="00000"/>
    <s v="000000"/>
    <s v="Response Posts"/>
    <s v="Legal / Prof Fees"/>
    <s v="Buildings - Planning Fees"/>
    <s v="Default"/>
    <s v="Default"/>
    <n v="35.159999999999997"/>
    <d v="2019-08-01T00:00:00"/>
    <s v="Purchase Invoices"/>
    <s v="Payables"/>
    <s v="Journal Import 77956543:"/>
    <s v="Payables A 16099746 77956543"/>
    <s v="AUG-19 Purchase Invoices GBP"/>
    <d v="2019-08-09T00:00:00"/>
    <s v="SSCREPMAN,"/>
    <n v="11"/>
    <s v="Journal Import Created"/>
    <x v="470"/>
    <n v="1621076"/>
    <d v="2019-07-31T00:00:00"/>
    <n v="165078337"/>
    <m/>
    <s v="PO Invoice"/>
    <m/>
    <s v="http://nww.docserv.wyss.nhs.uk/synergyiim/dist/?val=1256665_9255976_20190807142932"/>
    <n v="1"/>
    <n v="35"/>
    <m/>
    <s v="Corporate Expenditure"/>
    <x v="8"/>
    <x v="1"/>
    <x v="12"/>
    <s v="7310 Legal / Prof Fees"/>
    <x v="1"/>
  </r>
  <r>
    <s v="E35932"/>
    <s v="7310"/>
    <s v="00000"/>
    <s v="00000"/>
    <s v="000000"/>
    <s v="Response Posts"/>
    <s v="Legal / Prof Fees"/>
    <s v="Default"/>
    <s v="Default"/>
    <s v="Default"/>
    <n v="-0.1"/>
    <d v="2019-09-01T00:00:00"/>
    <s v="Receiving"/>
    <s v="Cost Management"/>
    <s v="Journal Import 78640179:"/>
    <s v="Cost Management A 16250184 78640179 2"/>
    <s v="01-SEP-2019 Receiving GBP"/>
    <d v="2019-08-30T00:00:00"/>
    <s v="SSCREPMAN,"/>
    <n v="1681"/>
    <s v="Legal costs for the 12 month Extension of existing Reigate ACRP lease"/>
    <x v="0"/>
    <n v="165074866"/>
    <d v="2019-07-31T00:00:00"/>
    <m/>
    <m/>
    <m/>
    <s v="LONDON-4"/>
    <m/>
    <m/>
    <m/>
    <m/>
    <s v="Corporate Expenditure"/>
    <x v="8"/>
    <x v="1"/>
    <x v="12"/>
    <s v="7310 Legal / Prof Fees"/>
    <x v="0"/>
  </r>
  <r>
    <s v="E35932"/>
    <s v="7310"/>
    <s v="00000"/>
    <s v="00000"/>
    <s v="000000"/>
    <s v="Response Posts"/>
    <s v="Legal / Prof Fees"/>
    <s v="Default"/>
    <s v="Default"/>
    <s v="Default"/>
    <n v="110.4"/>
    <d v="2019-09-01T00:00:00"/>
    <s v="Receiving"/>
    <s v="Cost Management"/>
    <s v="Journal Import 79693072:"/>
    <s v="Cost Management A 16482193 79693072"/>
    <s v="30-SEP-2019 Receiving GBP"/>
    <d v="2019-09-30T00:00:00"/>
    <s v="SSCREPMAN,"/>
    <n v="1983"/>
    <s v="Bognor South ACRP Capsticks Top up - Invoice 438416 - Sep 2019"/>
    <x v="0"/>
    <n v="165064187"/>
    <d v="2019-09-30T00:00:00"/>
    <m/>
    <m/>
    <m/>
    <s v="LONDON-4"/>
    <m/>
    <m/>
    <m/>
    <m/>
    <s v="Corporate Expenditure"/>
    <x v="8"/>
    <x v="1"/>
    <x v="12"/>
    <s v="7310 Legal / Prof Fees"/>
    <x v="0"/>
  </r>
  <r>
    <s v="E35932"/>
    <s v="7310"/>
    <s v="00000"/>
    <s v="00000"/>
    <s v="000000"/>
    <s v="Response Posts"/>
    <s v="Legal / Prof Fees"/>
    <s v="Default"/>
    <s v="Default"/>
    <s v="Default"/>
    <n v="0.1"/>
    <d v="2019-09-01T00:00:00"/>
    <s v="Receiving"/>
    <s v="Cost Management"/>
    <s v="Journal Import 79693072:"/>
    <s v="Cost Management A 16482193 79693072"/>
    <s v="30-SEP-2019 Receiving GBP"/>
    <d v="2019-09-30T00:00:00"/>
    <s v="SSCREPMAN,"/>
    <n v="1984"/>
    <s v="Legal costs for the 12 month Extension of existing Reigate ACRP lease"/>
    <x v="0"/>
    <n v="165074866"/>
    <d v="2019-07-31T00:00:00"/>
    <m/>
    <m/>
    <m/>
    <s v="LONDON-4"/>
    <m/>
    <m/>
    <m/>
    <m/>
    <s v="Corporate Expenditure"/>
    <x v="8"/>
    <x v="1"/>
    <x v="12"/>
    <s v="7310 Legal / Prof Fees"/>
    <x v="0"/>
  </r>
  <r>
    <s v="E35932"/>
    <s v="7310"/>
    <s v="00000"/>
    <s v="00000"/>
    <s v="000000"/>
    <s v="Response Posts"/>
    <s v="Legal / Prof Fees"/>
    <s v="Default"/>
    <s v="Default"/>
    <s v="Default"/>
    <n v="20"/>
    <d v="2019-10-01T00:00:00"/>
    <s v="Purchase Invoices"/>
    <s v="Payables"/>
    <s v="Journal Import 79997039:"/>
    <s v="Payables A 16545956 79997039"/>
    <s v="OCT-19 Purchase Invoices GBP"/>
    <d v="2019-10-08T00:00:00"/>
    <s v="SSCREPMAN,"/>
    <n v="29"/>
    <s v="Journal Import Created"/>
    <x v="0"/>
    <n v="438416"/>
    <d v="2019-09-18T00:00:00"/>
    <n v="165064187"/>
    <m/>
    <s v="PO Invoice"/>
    <m/>
    <s v="https://nww.einvoice-prod.sbs.nhs.uk:8179/invoicepdf/1763b49e-e132-55f1-9546-40f8e1348761"/>
    <n v="1"/>
    <n v="20"/>
    <m/>
    <s v="Corporate Expenditure"/>
    <x v="8"/>
    <x v="1"/>
    <x v="12"/>
    <s v="7310 Legal / Prof Fees"/>
    <x v="0"/>
  </r>
  <r>
    <s v="E35932"/>
    <s v="7310"/>
    <s v="00000"/>
    <s v="00000"/>
    <s v="000000"/>
    <s v="Response Posts"/>
    <s v="Legal / Prof Fees"/>
    <s v="Default"/>
    <s v="Default"/>
    <s v="Default"/>
    <n v="90.4"/>
    <d v="2019-10-01T00:00:00"/>
    <s v="Purchase Invoices"/>
    <s v="Payables"/>
    <s v="Journal Import 79997039:"/>
    <s v="Payables A 16545956 79997039"/>
    <s v="OCT-19 Purchase Invoices GBP"/>
    <d v="2019-10-08T00:00:00"/>
    <s v="SSCREPMAN,"/>
    <n v="29"/>
    <s v="Journal Import Created"/>
    <x v="0"/>
    <n v="438416"/>
    <d v="2019-09-18T00:00:00"/>
    <n v="165064187"/>
    <m/>
    <s v="PO Invoice"/>
    <m/>
    <s v="https://nww.einvoice-prod.sbs.nhs.uk:8179/invoicepdf/1763b49e-e132-55f1-9546-40f8e1348761"/>
    <n v="1"/>
    <n v="90"/>
    <m/>
    <s v="Corporate Expenditure"/>
    <x v="8"/>
    <x v="1"/>
    <x v="12"/>
    <s v="7310 Legal / Prof Fees"/>
    <x v="0"/>
  </r>
  <r>
    <s v="E35932"/>
    <s v="7310"/>
    <s v="00000"/>
    <s v="00000"/>
    <s v="000000"/>
    <s v="Response Posts"/>
    <s v="Legal / Prof Fees"/>
    <s v="Default"/>
    <s v="Default"/>
    <s v="Default"/>
    <n v="-110.4"/>
    <d v="2019-10-01T00:00:00"/>
    <s v="Receiving"/>
    <s v="Cost Management"/>
    <s v="Journal Import 79693072:"/>
    <s v="Cost Management A 16482193 79693072 2"/>
    <s v="01-OCT-2019 Receiving GBP"/>
    <d v="2019-09-30T00:00:00"/>
    <s v="SSCREPMAN,"/>
    <n v="1983"/>
    <s v="Bognor South ACRP Capsticks Top up - Invoice 438416 - Sep 2019"/>
    <x v="0"/>
    <n v="165064187"/>
    <d v="2019-09-30T00:00:00"/>
    <m/>
    <m/>
    <m/>
    <s v="LONDON-4"/>
    <m/>
    <m/>
    <m/>
    <m/>
    <s v="Corporate Expenditure"/>
    <x v="8"/>
    <x v="1"/>
    <x v="12"/>
    <s v="7310 Legal / Prof Fees"/>
    <x v="0"/>
  </r>
  <r>
    <s v="E35932"/>
    <s v="7310"/>
    <s v="00000"/>
    <s v="00000"/>
    <s v="000000"/>
    <s v="Response Posts"/>
    <s v="Legal / Prof Fees"/>
    <s v="Default"/>
    <s v="Default"/>
    <s v="Default"/>
    <n v="-0.1"/>
    <d v="2019-10-01T00:00:00"/>
    <s v="Receiving"/>
    <s v="Cost Management"/>
    <s v="Journal Import 79693072:"/>
    <s v="Cost Management A 16482193 79693072 2"/>
    <s v="01-OCT-2019 Receiving GBP"/>
    <d v="2019-09-30T00:00:00"/>
    <s v="SSCREPMAN,"/>
    <n v="1984"/>
    <s v="Legal costs for the 12 month Extension of existing Reigate ACRP lease"/>
    <x v="0"/>
    <n v="165074866"/>
    <d v="2019-07-31T00:00:00"/>
    <m/>
    <m/>
    <m/>
    <s v="LONDON-4"/>
    <m/>
    <m/>
    <m/>
    <m/>
    <s v="Corporate Expenditure"/>
    <x v="8"/>
    <x v="1"/>
    <x v="12"/>
    <s v="7310 Legal / Prof Fees"/>
    <x v="0"/>
  </r>
  <r>
    <s v="E35932"/>
    <s v="7310"/>
    <s v="00113"/>
    <s v="00000"/>
    <s v="000000"/>
    <s v="Response Posts"/>
    <s v="Legal / Prof Fees"/>
    <s v="Buildings - Planning Fees"/>
    <s v="Default"/>
    <s v="Default"/>
    <n v="7.03"/>
    <d v="2019-10-01T00:00:00"/>
    <s v="Adjustment"/>
    <s v="Spreadsheet"/>
    <s v="SBS RYD AUG-19 VAT ADJUSTMENT JOURNAL"/>
    <s v="Spreadsheet A 16507293 79821673"/>
    <s v="SBS RYD AUG-19 VAT ADJUSTMENT JOURNAL Adjustment GBP"/>
    <d v="2019-10-03T00:00:00"/>
    <s v="SSC OFFEI-ESSAH, HENRY"/>
    <n v="1127"/>
    <s v="LANDMARK INFORMATION GROUP LTD-1621076-0-http://nww.docserv.wyss.nhs.uk/synergyiim/dist/?val=1256665_9255976_20190807142932"/>
    <x v="28"/>
    <m/>
    <d v="2019-10-03T00:00:00"/>
    <m/>
    <s v="LANDMARK INFORMATION GROUP LTD-1621076-0-"/>
    <m/>
    <m/>
    <s v="http://nww.docserv.wyss.nhs.uk/synergyiim/dist/?val=1256665_9255976_20190807142932"/>
    <m/>
    <m/>
    <m/>
    <s v="Corporate Expenditure"/>
    <x v="8"/>
    <x v="1"/>
    <x v="12"/>
    <s v="7310 Legal / Prof Fees"/>
    <x v="1"/>
  </r>
  <r>
    <s v="E35932"/>
    <s v="7310"/>
    <s v="00000"/>
    <s v="00000"/>
    <s v="000000"/>
    <s v="Response Posts"/>
    <s v="Legal / Prof Fees"/>
    <s v="Default"/>
    <s v="Default"/>
    <s v="Default"/>
    <n v="1"/>
    <d v="2019-12-01T00:00:00"/>
    <s v="Purchase Invoices"/>
    <s v="Payables"/>
    <s v="Journal Import 82023540:"/>
    <s v="Payables A 16965891 82023540"/>
    <s v="DEC-19 Purchase Invoices GBP"/>
    <d v="2019-12-04T00:00:00"/>
    <s v="SSCREPMAN,"/>
    <n v="27"/>
    <s v="Journal Import Created"/>
    <x v="0"/>
    <n v="433312"/>
    <d v="2019-11-18T00:00:00"/>
    <n v="165074866"/>
    <m/>
    <s v="PO Invoice"/>
    <m/>
    <s v="https://nww.einvoice-prod.sbs.nhs.uk:8179/invoicepdf/9116e01a-ef13-5946-9a45-02a99cef736b"/>
    <n v="1"/>
    <n v="1"/>
    <m/>
    <s v="Corporate Expenditure"/>
    <x v="8"/>
    <x v="1"/>
    <x v="12"/>
    <s v="7310 Legal / Prof Fees"/>
    <x v="0"/>
  </r>
  <r>
    <s v="E35932"/>
    <s v="7310"/>
    <s v="00000"/>
    <s v="00000"/>
    <s v="000000"/>
    <s v="Response Posts"/>
    <s v="Legal / Prof Fees"/>
    <s v="Default"/>
    <s v="Default"/>
    <s v="Default"/>
    <n v="-0.5"/>
    <d v="2019-12-01T00:00:00"/>
    <s v="Purchase Invoices"/>
    <s v="Payables"/>
    <s v="Journal Import 82023540:"/>
    <s v="Payables A 16965891 82023540"/>
    <s v="DEC-19 Purchase Invoices GBP"/>
    <d v="2019-12-04T00:00:00"/>
    <s v="SSCREPMAN,"/>
    <n v="28"/>
    <s v="Journal Import Created"/>
    <x v="0"/>
    <n v="433312"/>
    <d v="2019-11-18T00:00:00"/>
    <n v="165074866"/>
    <m/>
    <s v="PO Invoice"/>
    <m/>
    <s v="https://nww.einvoice-prod.sbs.nhs.uk:8179/invoicepdf/9116e01a-ef13-5946-9a45-02a99cef736b"/>
    <n v="1"/>
    <n v="-1"/>
    <m/>
    <s v="Corporate Expenditure"/>
    <x v="8"/>
    <x v="1"/>
    <x v="12"/>
    <s v="7310 Legal / Prof Fees"/>
    <x v="0"/>
  </r>
  <r>
    <s v="E35932"/>
    <s v="7310"/>
    <s v="00000"/>
    <s v="00000"/>
    <s v="000000"/>
    <s v="Response Posts"/>
    <s v="Legal / Prof Fees"/>
    <s v="Default"/>
    <s v="Default"/>
    <s v="Default"/>
    <n v="410.4"/>
    <d v="2020-01-01T00:00:00"/>
    <s v="Purchase Invoices"/>
    <s v="Payables"/>
    <s v="Journal Import 83690294:"/>
    <s v="Payables A 17344673 83690294"/>
    <s v="JAN-20 Purchase Invoices GBP"/>
    <d v="2020-01-22T00:00:00"/>
    <s v="SSCREPMAN,"/>
    <n v="24"/>
    <s v="Journal Import Created"/>
    <x v="0"/>
    <n v="450061"/>
    <d v="2020-01-17T00:00:00"/>
    <n v="165082385"/>
    <m/>
    <s v="PO Invoice"/>
    <m/>
    <s v="https://nww.einvoice-prod.sbs.nhs.uk:8179/invoicepdf/face36eb-cef2-5438-a259-b622b9f5aed2"/>
    <n v="1"/>
    <n v="410"/>
    <m/>
    <s v="Corporate Expenditure"/>
    <x v="8"/>
    <x v="1"/>
    <x v="12"/>
    <s v="7310 Legal / Prof Fees"/>
    <x v="0"/>
  </r>
  <r>
    <s v="E35932"/>
    <s v="7310"/>
    <s v="00000"/>
    <s v="00000"/>
    <s v="000000"/>
    <s v="Response Posts"/>
    <s v="Legal / Prof Fees"/>
    <s v="Default"/>
    <s v="Default"/>
    <s v="Default"/>
    <n v="82.08"/>
    <d v="2020-02-01T00:00:00"/>
    <s v="Adjustment"/>
    <s v="Spreadsheet"/>
    <s v="SBS RYD JAN-20 VAT ADJUSTMENT JOURNAL"/>
    <s v="Spreadsheet A 17612992 85017998"/>
    <s v="SBS RYD JAN-20 VAT ADJUSTMENT JOURNAL Adjustment GBP"/>
    <d v="2020-02-28T00:00:00"/>
    <s v="SSC BLATTI, FRANCESCO"/>
    <n v="1794"/>
    <s v="CAPSTICKS SOLICITORS-450061-0-https://nww.einvoice-prod.sbs.nhs.uk:8179/invoicepdf/face36eb-cef2-5438-a259-b622b9f5aed2"/>
    <x v="33"/>
    <m/>
    <d v="2020-02-28T00:00:00"/>
    <m/>
    <s v="CAPSTICKS SOLICITORS-450061-0-"/>
    <m/>
    <m/>
    <s v="https://nww.einvoice-prod.sbs.nhs.uk:8179/invoicepdf/face36eb-cef2-5438-a259-b622b9f5aed2"/>
    <m/>
    <m/>
    <m/>
    <s v="Corporate Expenditure"/>
    <x v="8"/>
    <x v="1"/>
    <x v="12"/>
    <s v="7310 Legal / Prof Fees"/>
    <x v="1"/>
  </r>
  <r>
    <s v="E35932"/>
    <s v="7310"/>
    <s v="00000"/>
    <s v="00000"/>
    <s v="000000"/>
    <s v="Response Posts"/>
    <s v="Legal / Prof Fees"/>
    <s v="Default"/>
    <s v="Default"/>
    <s v="Default"/>
    <n v="-0.5"/>
    <d v="2020-02-01T00:00:00"/>
    <s v="Purchase Invoices"/>
    <s v="Payables"/>
    <s v="Journal Import 85013649:"/>
    <s v="Payables A 17612852 85013649"/>
    <s v="FEB-20 Purchase Invoices GBP"/>
    <d v="2020-02-28T00:00:00"/>
    <s v="SSCREPMAN,"/>
    <n v="29"/>
    <s v="Journal Import Created"/>
    <x v="0"/>
    <s v="433312C"/>
    <d v="2020-02-27T00:00:00"/>
    <n v="165074866"/>
    <m/>
    <s v="PO Invoice"/>
    <m/>
    <s v="https://nww.einvoice-prod.sbs.nhs.uk:8179/invoicepdf/933ddcb2-33ce-5720-9de2-ab060974f72f"/>
    <n v="1"/>
    <n v="-1"/>
    <m/>
    <s v="Corporate Expenditure"/>
    <x v="8"/>
    <x v="1"/>
    <x v="12"/>
    <s v="7310 Legal / Prof Fees"/>
    <x v="0"/>
  </r>
  <r>
    <s v="E35932"/>
    <s v="7310"/>
    <s v="00000"/>
    <s v="00000"/>
    <s v="000000"/>
    <s v="Response Posts"/>
    <s v="Legal / Prof Fees"/>
    <s v="Default"/>
    <s v="Default"/>
    <s v="Default"/>
    <n v="0.5"/>
    <d v="2020-02-01T00:00:00"/>
    <s v="Purchase Invoices"/>
    <s v="Payables"/>
    <s v="Journal Import 85013649:"/>
    <s v="Payables A 17612852 85013649"/>
    <s v="FEB-20 Purchase Invoices GBP"/>
    <d v="2020-02-28T00:00:00"/>
    <s v="SSCREPMAN,"/>
    <n v="29"/>
    <s v="Journal Import Created"/>
    <x v="0"/>
    <s v="433312C"/>
    <d v="2020-02-27T00:00:00"/>
    <n v="165074866"/>
    <m/>
    <s v="PO Invoice"/>
    <m/>
    <s v="https://nww.einvoice-prod.sbs.nhs.uk:8179/invoicepdf/933ddcb2-33ce-5720-9de2-ab060974f72f"/>
    <n v="1"/>
    <n v="1"/>
    <m/>
    <s v="Corporate Expenditure"/>
    <x v="8"/>
    <x v="1"/>
    <x v="12"/>
    <s v="7310 Legal / Prof Fees"/>
    <x v="0"/>
  </r>
  <r>
    <s v="E35932"/>
    <s v="7310"/>
    <s v="00000"/>
    <s v="00000"/>
    <s v="000000"/>
    <s v="Response Posts"/>
    <s v="Legal / Prof Fees"/>
    <s v="Default"/>
    <s v="Default"/>
    <s v="Default"/>
    <n v="-0.5"/>
    <d v="2020-02-01T00:00:00"/>
    <s v="Purchase Invoices"/>
    <s v="Payables"/>
    <s v="Journal Import 85013649:"/>
    <s v="Payables A 17612852 85013649"/>
    <s v="FEB-20 Purchase Invoices GBP"/>
    <d v="2020-02-28T00:00:00"/>
    <s v="SSCREPMAN,"/>
    <n v="29"/>
    <s v="Journal Import Created"/>
    <x v="0"/>
    <s v="433312C"/>
    <d v="2020-02-27T00:00:00"/>
    <n v="165074866"/>
    <m/>
    <s v="PO Invoice"/>
    <m/>
    <s v="https://nww.einvoice-prod.sbs.nhs.uk:8179/invoicepdf/933ddcb2-33ce-5720-9de2-ab060974f72f"/>
    <n v="1"/>
    <m/>
    <m/>
    <s v="Corporate Expenditure"/>
    <x v="8"/>
    <x v="1"/>
    <x v="12"/>
    <s v="7310 Legal / Prof Fees"/>
    <x v="0"/>
  </r>
  <r>
    <s v="E35932"/>
    <s v="7310"/>
    <s v="00000"/>
    <s v="00000"/>
    <s v="000000"/>
    <s v="Response Posts"/>
    <s v="Legal / Prof Fees"/>
    <s v="Default"/>
    <s v="Default"/>
    <s v="Default"/>
    <n v="0.6"/>
    <d v="2020-02-01T00:00:00"/>
    <s v="Receiving"/>
    <s v="Cost Management"/>
    <s v="Journal Import 85024828:"/>
    <s v="Cost Management A 17612339 85024828"/>
    <s v="28-FEB-2020 Receiving GBP"/>
    <d v="2020-02-28T00:00:00"/>
    <s v="SSCREPMAN,"/>
    <n v="2288"/>
    <s v="Legal costs for the 12 month Extension of existing Reigate ACRP lease"/>
    <x v="0"/>
    <n v="165074866"/>
    <d v="2019-12-05T00:00:00"/>
    <m/>
    <m/>
    <m/>
    <s v="LONDON-4"/>
    <m/>
    <m/>
    <m/>
    <m/>
    <s v="Corporate Expenditure"/>
    <x v="8"/>
    <x v="1"/>
    <x v="12"/>
    <s v="7310 Legal / Prof Fees"/>
    <x v="0"/>
  </r>
  <r>
    <s v="E35932"/>
    <s v="7310"/>
    <s v="00000"/>
    <s v="00000"/>
    <s v="000000"/>
    <s v="Response Posts"/>
    <s v="Legal / Prof Fees"/>
    <s v="Default"/>
    <s v="Default"/>
    <s v="Default"/>
    <n v="-0.6"/>
    <d v="2020-03-01T00:00:00"/>
    <s v="Receiving"/>
    <s v="Cost Management"/>
    <s v="Journal Import 85024828:"/>
    <s v="Cost Management A 17612339 85024828 2"/>
    <s v="01-MAR-2020 Receiving GBP"/>
    <d v="2020-02-28T00:00:00"/>
    <s v="SSCREPMAN,"/>
    <n v="2288"/>
    <s v="Legal costs for the 12 month Extension of existing Reigate ACRP lease"/>
    <x v="0"/>
    <n v="165074866"/>
    <d v="2019-12-05T00:00:00"/>
    <m/>
    <m/>
    <m/>
    <s v="LONDON-4"/>
    <m/>
    <m/>
    <m/>
    <m/>
    <s v="Corporate Expenditure"/>
    <x v="8"/>
    <x v="1"/>
    <x v="12"/>
    <s v="7310 Legal / Prof Fees"/>
    <x v="0"/>
  </r>
  <r>
    <s v="E35932"/>
    <s v="7310"/>
    <s v="00000"/>
    <s v="00000"/>
    <s v="000000"/>
    <s v="Response Posts"/>
    <s v="Legal / Prof Fees"/>
    <s v="Default"/>
    <s v="Default"/>
    <s v="Default"/>
    <n v="353.6"/>
    <d v="2020-04-01T00:00:00"/>
    <s v="Purchase Invoices"/>
    <s v="Payables"/>
    <s v="Journal Import 87240534:"/>
    <s v="Payables A 18065910 87240534"/>
    <s v="APR-20 Purchase Invoices GBP"/>
    <d v="2020-04-30T00:00:00"/>
    <s v="SSCREPMAN,"/>
    <n v="22"/>
    <s v="Journal Import Created"/>
    <x v="0"/>
    <n v="459906"/>
    <d v="2020-04-15T00:00:00"/>
    <n v="165064187"/>
    <m/>
    <s v="PO Invoice"/>
    <m/>
    <s v="https://nww.einvoice-prod.sbs.nhs.uk:8179/invoicepdf/ff81df10-a88c-559c-96db-c1a89817de0f"/>
    <n v="1"/>
    <n v="354"/>
    <m/>
    <s v="Corporate Expenditure"/>
    <x v="8"/>
    <x v="2"/>
    <x v="12"/>
    <s v="7310 Legal / Prof Fees"/>
    <x v="0"/>
  </r>
  <r>
    <s v="E35932"/>
    <s v="7310"/>
    <s v="00000"/>
    <s v="00000"/>
    <s v="000000"/>
    <s v="Response Posts"/>
    <s v="Legal / Prof Fees"/>
    <s v="Default"/>
    <s v="Default"/>
    <s v="Default"/>
    <n v="-353.6"/>
    <d v="2020-07-01T00:00:00"/>
    <s v="Adjustment"/>
    <s v="Spreadsheet"/>
    <s v="FBP1 Adjustments"/>
    <s v="Spreadsheet A 18639616 90152654"/>
    <s v="RYD FIN CAM 2021 04 001 Adjustment GBP"/>
    <d v="2020-07-17T00:00:00"/>
    <s v="RYD MCCARTHY, CAROLE"/>
    <n v="300"/>
    <s v="7310;2019-20 Invoice MOVE TO PY CODE;CAPSTICKS SOLICITORS;459906;https://nww.einvoice-prod.sbs.nhs.uk:8179/invoicepdf/ff81df10-a88c-559c-96db-c1a89817de0f"/>
    <x v="476"/>
    <m/>
    <d v="2020-07-17T00:00:00"/>
    <m/>
    <s v="7310;2019-20 Invoice MOVE TO PY CODE;CAPSTICKS SOLICITORS;459906;"/>
    <m/>
    <m/>
    <s v="https://nww.einvoice-prod.sbs.nhs.uk:8179/invoicepdf/ff81df10-a88c-559c-96db-c1a89817de0f"/>
    <m/>
    <m/>
    <m/>
    <s v="Corporate Expenditure"/>
    <x v="8"/>
    <x v="2"/>
    <x v="12"/>
    <s v="7310 Legal / Prof Fees"/>
    <x v="1"/>
  </r>
  <r>
    <s v="E35932"/>
    <s v="7310"/>
    <s v="00000"/>
    <s v="00000"/>
    <s v="000000"/>
    <s v="Response Posts"/>
    <s v="Legal / Prof Fees"/>
    <s v="Default"/>
    <s v="Default"/>
    <s v="Default"/>
    <n v="48"/>
    <d v="2020-11-01T00:00:00"/>
    <s v="Purchase Invoices"/>
    <s v="Payables"/>
    <s v="Journal Import 94564150:"/>
    <s v="Payables A 19596644 94564150"/>
    <s v="NOV-20 Purchase Invoices GBP"/>
    <d v="2020-11-16T00:00:00"/>
    <s v="SSCREPMAN,"/>
    <n v="28"/>
    <s v="Journal Import Created"/>
    <x v="0"/>
    <n v="462332"/>
    <d v="2020-05-14T00:00:00"/>
    <n v="165074866"/>
    <m/>
    <s v="PO Invoice"/>
    <m/>
    <s v="https://nww.einvoice-prod.sbs.nhs.uk:8179/invoicepdf/9b9aba0e-5fe6-59ea-acc9-ad2d1231fc49"/>
    <n v="1"/>
    <n v="48"/>
    <m/>
    <s v="Corporate Expenditure"/>
    <x v="8"/>
    <x v="2"/>
    <x v="12"/>
    <s v="7310 Legal / Prof Fees"/>
    <x v="0"/>
  </r>
  <r>
    <s v="E35932"/>
    <s v="7310"/>
    <s v="00000"/>
    <s v="00000"/>
    <s v="000000"/>
    <s v="Response Posts"/>
    <s v="Legal / Prof Fees"/>
    <s v="Default"/>
    <s v="Default"/>
    <s v="Default"/>
    <n v="48"/>
    <d v="2020-11-01T00:00:00"/>
    <s v="Purchase Invoices"/>
    <s v="Payables"/>
    <s v="Journal Import 94696112:"/>
    <s v="Payables A 19621655 94696112"/>
    <s v="NOV-20 Purchase Invoices GBP"/>
    <d v="2020-11-19T00:00:00"/>
    <s v="SSCREPMAN,"/>
    <n v="23"/>
    <s v="Journal Import Created"/>
    <x v="0"/>
    <n v="462332"/>
    <d v="2020-05-14T00:00:00"/>
    <n v="165074866"/>
    <m/>
    <s v="PO Invoice"/>
    <m/>
    <s v="https://nww.einvoice-prod.sbs.nhs.uk:8179/invoicepdf/9b9aba0e-5fe6-59ea-acc9-ad2d1231fc49"/>
    <n v="1"/>
    <n v="48"/>
    <m/>
    <s v="Corporate Expenditure"/>
    <x v="8"/>
    <x v="2"/>
    <x v="12"/>
    <s v="7310 Legal / Prof Fees"/>
    <x v="0"/>
  </r>
  <r>
    <s v="E35932"/>
    <s v="7310"/>
    <s v="00000"/>
    <s v="00000"/>
    <s v="000000"/>
    <s v="Response Posts"/>
    <s v="Legal / Prof Fees"/>
    <s v="Default"/>
    <s v="Default"/>
    <s v="Default"/>
    <n v="-48"/>
    <d v="2020-11-01T00:00:00"/>
    <s v="Purchase Invoices"/>
    <s v="Payables"/>
    <s v="Journal Import 94696112:"/>
    <s v="Payables A 19621655 94696112"/>
    <s v="NOV-20 Purchase Invoices GBP"/>
    <d v="2020-11-19T00:00:00"/>
    <s v="SSCREPMAN,"/>
    <n v="24"/>
    <s v="Journal Import Created"/>
    <x v="0"/>
    <n v="462332"/>
    <d v="2020-05-14T00:00:00"/>
    <n v="165074866"/>
    <m/>
    <s v="PO Invoice"/>
    <m/>
    <s v="https://nww.einvoice-prod.sbs.nhs.uk:8179/invoicepdf/9b9aba0e-5fe6-59ea-acc9-ad2d1231fc49"/>
    <n v="1"/>
    <n v="-48"/>
    <m/>
    <s v="Corporate Expenditure"/>
    <x v="8"/>
    <x v="2"/>
    <x v="12"/>
    <s v="7310 Legal / Prof Fees"/>
    <x v="0"/>
  </r>
  <r>
    <s v="E35932"/>
    <s v="7310"/>
    <s v="00000"/>
    <s v="00000"/>
    <s v="000000"/>
    <s v="Response Posts"/>
    <s v="Legal / Prof Fees"/>
    <s v="Default"/>
    <s v="Default"/>
    <s v="Default"/>
    <n v="0.6"/>
    <d v="2020-11-01T00:00:00"/>
    <s v="Receiving"/>
    <s v="Cost Management"/>
    <s v="Journal Import 95114748:"/>
    <s v="Cost Management A 19709183 95114748"/>
    <s v="30-NOV-2020 Receiving GBP"/>
    <d v="2020-11-30T00:00:00"/>
    <s v="SSCREPMAN,"/>
    <n v="2197"/>
    <s v="Legal costs for the 12 month Extension of existing Reigate ACRP lease"/>
    <x v="0"/>
    <n v="165074866"/>
    <d v="2019-12-05T00:00:00"/>
    <m/>
    <m/>
    <m/>
    <s v="LONDON-4"/>
    <m/>
    <m/>
    <m/>
    <m/>
    <s v="Corporate Expenditure"/>
    <x v="8"/>
    <x v="2"/>
    <x v="12"/>
    <s v="7310 Legal / Prof Fees"/>
    <x v="0"/>
  </r>
  <r>
    <s v="E35932"/>
    <s v="7310"/>
    <s v="00000"/>
    <s v="00000"/>
    <s v="000000"/>
    <s v="Response Posts"/>
    <s v="Legal / Prof Fees"/>
    <s v="Default"/>
    <s v="Default"/>
    <s v="Default"/>
    <n v="1353"/>
    <d v="2020-12-01T00:00:00"/>
    <s v="Purchase Invoices"/>
    <s v="Payables"/>
    <s v="Journal Import 95444612:"/>
    <s v="Payables A 19790829 95444612"/>
    <s v="DEC-20 Purchase Invoices GBP"/>
    <d v="2020-12-08T00:00:00"/>
    <s v="SSCREPMAN,"/>
    <n v="38"/>
    <s v="Journal Import Created"/>
    <x v="0"/>
    <n v="467951"/>
    <d v="2020-07-15T00:00:00"/>
    <n v="165077469"/>
    <m/>
    <s v="PO Invoice"/>
    <m/>
    <s v="https://nww.einvoice-prod.sbs.nhs.uk:8179/invoicepdf/7ad1cd11-d42f-56c4-a49f-bc42851b0e14"/>
    <n v="1"/>
    <n v="1353"/>
    <m/>
    <s v="Corporate Expenditure"/>
    <x v="8"/>
    <x v="2"/>
    <x v="12"/>
    <s v="7310 Legal / Prof Fees"/>
    <x v="0"/>
  </r>
  <r>
    <s v="E35932"/>
    <s v="7310"/>
    <s v="00000"/>
    <s v="00000"/>
    <s v="000000"/>
    <s v="Response Posts"/>
    <s v="Legal / Prof Fees"/>
    <s v="Default"/>
    <s v="Default"/>
    <s v="Default"/>
    <n v="1353"/>
    <d v="2020-12-01T00:00:00"/>
    <s v="Purchase Invoices"/>
    <s v="Payables"/>
    <s v="Journal Import 95571553:"/>
    <s v="Payables A 19826632 95571553"/>
    <s v="DEC-20 Purchase Invoices GBP"/>
    <d v="2020-12-11T00:00:00"/>
    <s v="SSCREPMAN,"/>
    <n v="13"/>
    <s v="Journal Import Created"/>
    <x v="0"/>
    <n v="467951"/>
    <d v="2020-07-15T00:00:00"/>
    <n v="165077469"/>
    <m/>
    <s v="PO Invoice"/>
    <m/>
    <s v="https://nww.einvoice-prod.sbs.nhs.uk:8179/invoicepdf/7ad1cd11-d42f-56c4-a49f-bc42851b0e14"/>
    <n v="1"/>
    <n v="1353"/>
    <m/>
    <s v="Corporate Expenditure"/>
    <x v="8"/>
    <x v="2"/>
    <x v="12"/>
    <s v="7310 Legal / Prof Fees"/>
    <x v="0"/>
  </r>
  <r>
    <s v="E35932"/>
    <s v="7310"/>
    <s v="00000"/>
    <s v="00000"/>
    <s v="000000"/>
    <s v="Response Posts"/>
    <s v="Legal / Prof Fees"/>
    <s v="Default"/>
    <s v="Default"/>
    <s v="Default"/>
    <n v="-1353"/>
    <d v="2020-12-01T00:00:00"/>
    <s v="Purchase Invoices"/>
    <s v="Payables"/>
    <s v="Journal Import 95571553:"/>
    <s v="Payables A 19826632 95571553"/>
    <s v="DEC-20 Purchase Invoices GBP"/>
    <d v="2020-12-11T00:00:00"/>
    <s v="SSCREPMAN,"/>
    <n v="14"/>
    <s v="Journal Import Created"/>
    <x v="0"/>
    <n v="467951"/>
    <d v="2020-07-15T00:00:00"/>
    <n v="165077469"/>
    <m/>
    <s v="PO Invoice"/>
    <m/>
    <s v="https://nww.einvoice-prod.sbs.nhs.uk:8179/invoicepdf/7ad1cd11-d42f-56c4-a49f-bc42851b0e14"/>
    <n v="1"/>
    <n v="-1353"/>
    <m/>
    <s v="Corporate Expenditure"/>
    <x v="8"/>
    <x v="2"/>
    <x v="12"/>
    <s v="7310 Legal / Prof Fees"/>
    <x v="0"/>
  </r>
  <r>
    <s v="E35932"/>
    <s v="7310"/>
    <s v="00000"/>
    <s v="00000"/>
    <s v="000000"/>
    <s v="Response Posts"/>
    <s v="Legal / Prof Fees"/>
    <s v="Default"/>
    <s v="Default"/>
    <s v="Default"/>
    <n v="-0.6"/>
    <d v="2020-12-01T00:00:00"/>
    <s v="Receiving"/>
    <s v="Cost Management"/>
    <s v="Journal Import 95114748:"/>
    <s v="Cost Management A 19709183 95114748 2"/>
    <s v="01-DEC-2020 Receiving GBP"/>
    <d v="2020-11-30T00:00:00"/>
    <s v="SSCREPMAN,"/>
    <n v="2197"/>
    <s v="Legal costs for the 12 month Extension of existing Reigate ACRP lease"/>
    <x v="0"/>
    <n v="165074866"/>
    <d v="2019-12-05T00:00:00"/>
    <m/>
    <m/>
    <m/>
    <s v="LONDON-4"/>
    <m/>
    <m/>
    <m/>
    <m/>
    <s v="Corporate Expenditure"/>
    <x v="8"/>
    <x v="2"/>
    <x v="12"/>
    <s v="7310 Legal / Prof Fees"/>
    <x v="0"/>
  </r>
  <r>
    <s v="E35932"/>
    <s v="7310"/>
    <s v="00000"/>
    <s v="00000"/>
    <s v="000000"/>
    <s v="Response Posts"/>
    <s v="Legal / Prof Fees"/>
    <s v="Default"/>
    <s v="Default"/>
    <s v="Default"/>
    <n v="0.6"/>
    <d v="2020-12-01T00:00:00"/>
    <s v="Receiving"/>
    <s v="Cost Management"/>
    <s v="Journal Import 96243490:"/>
    <s v="Cost Management A 19985750 96243490"/>
    <s v="31-DEC-2020 Receiving GBP"/>
    <d v="2020-12-31T00:00:00"/>
    <s v="SSCREPMAN,"/>
    <n v="2175"/>
    <s v="Legal costs for the 12 month Extension of existing Reigate ACRP lease"/>
    <x v="0"/>
    <n v="165074866"/>
    <d v="2019-12-05T00:00:00"/>
    <m/>
    <m/>
    <m/>
    <s v="LONDON-4"/>
    <m/>
    <m/>
    <m/>
    <m/>
    <s v="Corporate Expenditure"/>
    <x v="8"/>
    <x v="2"/>
    <x v="12"/>
    <s v="7310 Legal / Prof Fees"/>
    <x v="0"/>
  </r>
  <r>
    <s v="E35932"/>
    <s v="7310"/>
    <s v="00000"/>
    <s v="00000"/>
    <s v="000000"/>
    <s v="Response Posts"/>
    <s v="Legal / Prof Fees"/>
    <s v="Default"/>
    <s v="Default"/>
    <s v="Default"/>
    <n v="60"/>
    <d v="2021-01-01T00:00:00"/>
    <s v="Purchase Invoices"/>
    <s v="Payables"/>
    <s v="Journal Import 96412732:"/>
    <s v="Payables A 20029604 96412732"/>
    <s v="JAN-21 Purchase Invoices GBP"/>
    <d v="2021-01-05T00:00:00"/>
    <s v="SSCREPMAN,"/>
    <n v="19"/>
    <s v="Journal Import Created"/>
    <x v="0"/>
    <n v="483839"/>
    <d v="2020-12-31T00:00:00"/>
    <n v="165064187"/>
    <m/>
    <s v="PO Invoice"/>
    <m/>
    <s v="https://nww.einvoice-prod.sbs.nhs.uk:8179/invoicepdf/ada7d3c1-9ecb-5cc7-931d-2a9c4aa7547a"/>
    <n v="1"/>
    <n v="60"/>
    <m/>
    <s v="Corporate Expenditure"/>
    <x v="8"/>
    <x v="2"/>
    <x v="12"/>
    <s v="7310 Legal / Prof Fees"/>
    <x v="0"/>
  </r>
  <r>
    <s v="E35932"/>
    <s v="7310"/>
    <s v="00000"/>
    <s v="00000"/>
    <s v="000000"/>
    <s v="Response Posts"/>
    <s v="Legal / Prof Fees"/>
    <s v="Default"/>
    <s v="Default"/>
    <s v="Default"/>
    <n v="253.6"/>
    <d v="2021-01-01T00:00:00"/>
    <s v="Purchase Invoices"/>
    <s v="Payables"/>
    <s v="Journal Import 97357325:"/>
    <s v="Payables A 20227709 97357325"/>
    <s v="JAN-21 Purchase Invoices GBP"/>
    <d v="2021-01-29T00:00:00"/>
    <s v="SSCREPMAN,"/>
    <n v="20"/>
    <s v="Journal Import Created"/>
    <x v="0"/>
    <n v="487633"/>
    <d v="2021-01-25T00:00:00"/>
    <n v="165077469"/>
    <m/>
    <s v="PO Invoice"/>
    <m/>
    <s v="https://nww.einvoice-prod.sbs.nhs.uk:8179/invoicepdf/da12e133-7e7a-57aa-abed-3b27ae958d61"/>
    <n v="1"/>
    <n v="127"/>
    <m/>
    <s v="Corporate Expenditure"/>
    <x v="8"/>
    <x v="2"/>
    <x v="12"/>
    <s v="7310 Legal / Prof Fees"/>
    <x v="0"/>
  </r>
  <r>
    <s v="E35932"/>
    <s v="7310"/>
    <s v="00000"/>
    <s v="00000"/>
    <s v="000000"/>
    <s v="Response Posts"/>
    <s v="Legal / Prof Fees"/>
    <s v="Default"/>
    <s v="Default"/>
    <s v="Default"/>
    <n v="-126.8"/>
    <d v="2021-01-01T00:00:00"/>
    <s v="Purchase Invoices"/>
    <s v="Payables"/>
    <s v="Journal Import 97357325:"/>
    <s v="Payables A 20227709 97357325"/>
    <s v="JAN-21 Purchase Invoices GBP"/>
    <d v="2021-01-29T00:00:00"/>
    <s v="SSCREPMAN,"/>
    <n v="21"/>
    <s v="Journal Import Created"/>
    <x v="0"/>
    <n v="487633"/>
    <d v="2021-01-25T00:00:00"/>
    <n v="165077469"/>
    <m/>
    <s v="PO Invoice"/>
    <m/>
    <s v="https://nww.einvoice-prod.sbs.nhs.uk:8179/invoicepdf/da12e133-7e7a-57aa-abed-3b27ae958d61"/>
    <n v="1"/>
    <n v="-127"/>
    <m/>
    <s v="Corporate Expenditure"/>
    <x v="8"/>
    <x v="2"/>
    <x v="12"/>
    <s v="7310 Legal / Prof Fees"/>
    <x v="0"/>
  </r>
  <r>
    <s v="E35932"/>
    <s v="7310"/>
    <s v="00000"/>
    <s v="00000"/>
    <s v="000000"/>
    <s v="Response Posts"/>
    <s v="Legal / Prof Fees"/>
    <s v="Default"/>
    <s v="Default"/>
    <s v="Default"/>
    <n v="-0.6"/>
    <d v="2021-01-01T00:00:00"/>
    <s v="Receiving"/>
    <s v="Cost Management"/>
    <s v="Journal Import 96243490:"/>
    <s v="Cost Management A 19985750 96243490 2"/>
    <s v="01-JAN-2021 Receiving GBP"/>
    <d v="2020-12-31T00:00:00"/>
    <s v="SSCREPMAN,"/>
    <n v="2175"/>
    <s v="Legal costs for the 12 month Extension of existing Reigate ACRP lease"/>
    <x v="0"/>
    <n v="165074866"/>
    <d v="2019-12-05T00:00:00"/>
    <m/>
    <m/>
    <m/>
    <s v="LONDON-4"/>
    <m/>
    <m/>
    <m/>
    <m/>
    <s v="Corporate Expenditure"/>
    <x v="8"/>
    <x v="2"/>
    <x v="12"/>
    <s v="7310 Legal / Prof Fees"/>
    <x v="0"/>
  </r>
  <r>
    <s v="E35932"/>
    <s v="7310"/>
    <s v="00000"/>
    <s v="00000"/>
    <s v="000000"/>
    <s v="Response Posts"/>
    <s v="Legal / Prof Fees"/>
    <s v="Default"/>
    <s v="Default"/>
    <s v="Default"/>
    <n v="0.6"/>
    <d v="2021-01-01T00:00:00"/>
    <s v="Receiving"/>
    <s v="Cost Management"/>
    <s v="Journal Import 97369425:"/>
    <s v="Cost Management A 20230024 97369425"/>
    <s v="29-JAN-2021 Receiving GBP"/>
    <d v="2021-01-29T00:00:00"/>
    <s v="SSCREPMAN,"/>
    <n v="2329"/>
    <s v="Legal costs for the 12 month Extension of existing Reigate ACRP lease"/>
    <x v="0"/>
    <n v="165074866"/>
    <d v="2019-12-05T00:00:00"/>
    <m/>
    <m/>
    <m/>
    <s v="LONDON-4"/>
    <m/>
    <m/>
    <m/>
    <m/>
    <s v="Corporate Expenditure"/>
    <x v="8"/>
    <x v="2"/>
    <x v="12"/>
    <s v="7310 Legal / Prof Fees"/>
    <x v="0"/>
  </r>
  <r>
    <s v="E35932"/>
    <s v="7310"/>
    <s v="00000"/>
    <s v="00000"/>
    <s v="000000"/>
    <s v="Response Posts"/>
    <s v="Legal / Prof Fees"/>
    <s v="Default"/>
    <s v="Default"/>
    <s v="Default"/>
    <n v="-0.6"/>
    <d v="2021-02-01T00:00:00"/>
    <s v="Receiving"/>
    <s v="Cost Management"/>
    <s v="Journal Import 97369425:"/>
    <s v="Cost Management A 20230024 97369425 2"/>
    <s v="01-FEB-2021 Receiving GBP"/>
    <d v="2021-01-29T00:00:00"/>
    <s v="SSCREPMAN,"/>
    <n v="2329"/>
    <s v="Legal costs for the 12 month Extension of existing Reigate ACRP lease"/>
    <x v="0"/>
    <n v="165074866"/>
    <d v="2019-12-05T00:00:00"/>
    <m/>
    <m/>
    <m/>
    <s v="LONDON-4"/>
    <m/>
    <m/>
    <m/>
    <m/>
    <s v="Corporate Expenditure"/>
    <x v="8"/>
    <x v="2"/>
    <x v="12"/>
    <s v="7310 Legal / Prof Fees"/>
    <x v="0"/>
  </r>
  <r>
    <s v="E35932"/>
    <s v="7310"/>
    <s v="00000"/>
    <s v="00000"/>
    <s v="000000"/>
    <s v="Response Posts"/>
    <s v="Legal / Prof Fees"/>
    <s v="Default"/>
    <s v="Default"/>
    <s v="Default"/>
    <n v="0.6"/>
    <d v="2021-02-01T00:00:00"/>
    <s v="Receiving"/>
    <s v="Cost Management"/>
    <s v="Journal Import 98377971:"/>
    <s v="Cost Management A 20469158 98377971"/>
    <s v="26-FEB-2021 Receiving GBP"/>
    <d v="2021-02-26T00:00:00"/>
    <s v="SSCREPMAN,"/>
    <n v="2338"/>
    <s v="Legal costs for the 12 month Extension of existing Reigate ACRP lease"/>
    <x v="0"/>
    <n v="165074866"/>
    <d v="2019-12-05T00:00:00"/>
    <m/>
    <m/>
    <m/>
    <s v="LONDON-4"/>
    <m/>
    <m/>
    <m/>
    <m/>
    <s v="Corporate Expenditure"/>
    <x v="8"/>
    <x v="2"/>
    <x v="12"/>
    <s v="7310 Legal / Prof Fees"/>
    <x v="0"/>
  </r>
  <r>
    <s v="E35932"/>
    <s v="7310"/>
    <s v="00000"/>
    <s v="00000"/>
    <s v="000000"/>
    <s v="Response Posts"/>
    <s v="Legal / Prof Fees"/>
    <s v="Default"/>
    <s v="Default"/>
    <s v="Default"/>
    <n v="1659.6"/>
    <d v="2021-03-01T00:00:00"/>
    <s v="Purchase Invoices"/>
    <s v="Payables"/>
    <s v="Journal Import 98788329:"/>
    <s v="Payables A 20559632 98788329"/>
    <s v="MAR-21 Purchase Invoices GBP"/>
    <d v="2021-03-09T00:00:00"/>
    <s v="SSCREPMAN,"/>
    <n v="40"/>
    <s v="Journal Import Created"/>
    <x v="0"/>
    <n v="489744"/>
    <d v="2021-02-15T00:00:00"/>
    <n v="165077469"/>
    <m/>
    <s v="PO Invoice"/>
    <m/>
    <s v="https://nww.einvoice-prod.sbs.nhs.uk:8179/invoicepdf/1447bf27-aea8-5dfa-b3df-f8824f71dcbe"/>
    <n v="1"/>
    <n v="830"/>
    <m/>
    <s v="Corporate Expenditure"/>
    <x v="8"/>
    <x v="2"/>
    <x v="12"/>
    <s v="7310 Legal / Prof Fees"/>
    <x v="0"/>
  </r>
  <r>
    <s v="E35932"/>
    <s v="7310"/>
    <s v="00000"/>
    <s v="00000"/>
    <s v="000000"/>
    <s v="Response Posts"/>
    <s v="Legal / Prof Fees"/>
    <s v="Default"/>
    <s v="Default"/>
    <s v="Default"/>
    <n v="-829.8"/>
    <d v="2021-03-01T00:00:00"/>
    <s v="Purchase Invoices"/>
    <s v="Payables"/>
    <s v="Journal Import 98788329:"/>
    <s v="Payables A 20559632 98788329"/>
    <s v="MAR-21 Purchase Invoices GBP"/>
    <d v="2021-03-09T00:00:00"/>
    <s v="SSCREPMAN,"/>
    <n v="41"/>
    <s v="Journal Import Created"/>
    <x v="0"/>
    <n v="489744"/>
    <d v="2021-02-15T00:00:00"/>
    <n v="165077469"/>
    <m/>
    <s v="PO Invoice"/>
    <m/>
    <s v="https://nww.einvoice-prod.sbs.nhs.uk:8179/invoicepdf/1447bf27-aea8-5dfa-b3df-f8824f71dcbe"/>
    <n v="1"/>
    <n v="-830"/>
    <m/>
    <s v="Corporate Expenditure"/>
    <x v="8"/>
    <x v="2"/>
    <x v="12"/>
    <s v="7310 Legal / Prof Fees"/>
    <x v="0"/>
  </r>
  <r>
    <s v="E35932"/>
    <s v="7310"/>
    <s v="00000"/>
    <s v="00000"/>
    <s v="000000"/>
    <s v="Response Posts"/>
    <s v="Legal / Prof Fees"/>
    <s v="Default"/>
    <s v="Default"/>
    <s v="Default"/>
    <n v="-0.6"/>
    <d v="2021-03-01T00:00:00"/>
    <s v="Receiving"/>
    <s v="Cost Management"/>
    <s v="Journal Import 98377971:"/>
    <s v="Cost Management A 20469158 98377971 2"/>
    <s v="01-MAR-2021 Receiving GBP"/>
    <d v="2021-02-26T00:00:00"/>
    <s v="SSCREPMAN,"/>
    <n v="2338"/>
    <s v="Legal costs for the 12 month Extension of existing Reigate ACRP lease"/>
    <x v="0"/>
    <n v="165074866"/>
    <d v="2019-12-05T00:00:00"/>
    <m/>
    <m/>
    <m/>
    <s v="LONDON-4"/>
    <m/>
    <m/>
    <m/>
    <m/>
    <s v="Corporate Expenditure"/>
    <x v="8"/>
    <x v="2"/>
    <x v="12"/>
    <s v="7310 Legal / Prof Fees"/>
    <x v="0"/>
  </r>
  <r>
    <s v="E35940"/>
    <s v="7310"/>
    <s v="00000"/>
    <s v="00000"/>
    <s v="000000"/>
    <s v="Estates - HQ and EOC"/>
    <s v="Legal / Prof Fees"/>
    <s v="Default"/>
    <s v="Default"/>
    <s v="Default"/>
    <n v="-748.8"/>
    <d v="2018-04-01T00:00:00"/>
    <s v="Receiving"/>
    <s v="Cost Management"/>
    <s v="Journal Import 60898239:"/>
    <s v="Cost Management A 12776914 60898239 2"/>
    <s v="01-APR-2018 Receiving GBP"/>
    <d v="2018-03-29T00:00:00"/>
    <s v="SSCREPMAN,"/>
    <n v="4003"/>
    <s v="PO raised to reconcile remaining fees invoiced against PO No: 165042377.  Please match this to PO: 165042377."/>
    <x v="0"/>
    <n v="165042377"/>
    <d v="2017-10-30T00:00:00"/>
    <m/>
    <m/>
    <m/>
    <s v="LONDON-4"/>
    <m/>
    <m/>
    <m/>
    <m/>
    <s v="Corporate Expenditure"/>
    <x v="1"/>
    <x v="0"/>
    <x v="2"/>
    <s v="7310 Legal / Prof Fees"/>
    <x v="0"/>
  </r>
  <r>
    <s v="E35940"/>
    <s v="7310"/>
    <s v="00000"/>
    <s v="00000"/>
    <s v="000000"/>
    <s v="Estates - HQ and EOC"/>
    <s v="Legal / Prof Fees"/>
    <s v="Default"/>
    <s v="Default"/>
    <s v="Default"/>
    <n v="748.8"/>
    <d v="2018-04-01T00:00:00"/>
    <s v="Receiving"/>
    <s v="Cost Management"/>
    <s v="Journal Import 61930241:"/>
    <s v="Cost Management A 12993398 61930241"/>
    <s v="30-APR-2018 Receiving GBP"/>
    <d v="2018-04-30T00:00:00"/>
    <s v="SSCREPMAN,"/>
    <n v="4031"/>
    <s v="PO raised to reconcile remaining fees invoiced against PO No: 165042377.  Please match this to PO: 165042377."/>
    <x v="0"/>
    <n v="165042377"/>
    <d v="2017-10-30T00:00:00"/>
    <m/>
    <m/>
    <m/>
    <s v="LONDON-4"/>
    <m/>
    <m/>
    <m/>
    <m/>
    <s v="Corporate Expenditure"/>
    <x v="1"/>
    <x v="0"/>
    <x v="2"/>
    <s v="7310 Legal / Prof Fees"/>
    <x v="0"/>
  </r>
  <r>
    <s v="E35940"/>
    <s v="7310"/>
    <s v="00000"/>
    <s v="00000"/>
    <s v="000000"/>
    <s v="Estates - HQ and EOC"/>
    <s v="Legal / Prof Fees"/>
    <s v="Default"/>
    <s v="Default"/>
    <s v="Default"/>
    <n v="44"/>
    <d v="2018-05-01T00:00:00"/>
    <s v="Purchase Invoices"/>
    <s v="Payables"/>
    <s v="Journal Import 62973546:"/>
    <s v="Payables A 13202070 62973546"/>
    <s v="MAY-18 Purchase Invoices GBP"/>
    <d v="2018-05-31T00:00:00"/>
    <s v="SSCREPMAN,"/>
    <n v="64"/>
    <s v="Journal Import Created"/>
    <x v="0"/>
    <n v="327198"/>
    <d v="2018-05-22T00:00:00"/>
    <n v="165042377"/>
    <m/>
    <s v="PO Invoice"/>
    <m/>
    <s v="http://nww.docserv.wyss.nhs.uk/synergyiim/dist/?val=572357_4721483_20180525104150"/>
    <n v="1"/>
    <n v="44"/>
    <m/>
    <s v="Corporate Expenditure"/>
    <x v="1"/>
    <x v="0"/>
    <x v="2"/>
    <s v="7310 Legal / Prof Fees"/>
    <x v="0"/>
  </r>
  <r>
    <s v="E35940"/>
    <s v="7310"/>
    <s v="00000"/>
    <s v="00000"/>
    <s v="000000"/>
    <s v="Estates - HQ and EOC"/>
    <s v="Legal / Prof Fees"/>
    <s v="Default"/>
    <s v="Default"/>
    <s v="Default"/>
    <n v="-748.8"/>
    <d v="2018-05-01T00:00:00"/>
    <s v="Receiving"/>
    <s v="Cost Management"/>
    <s v="Journal Import 61930241:"/>
    <s v="Cost Management A 12993398 61930241 2"/>
    <s v="01-MAY-2018 Receiving GBP"/>
    <d v="2018-04-30T00:00:00"/>
    <s v="SSCREPMAN,"/>
    <n v="4031"/>
    <s v="PO raised to reconcile remaining fees invoiced against PO No: 165042377.  Please match this to PO: 165042377."/>
    <x v="0"/>
    <n v="165042377"/>
    <d v="2017-10-30T00:00:00"/>
    <m/>
    <m/>
    <m/>
    <s v="LONDON-4"/>
    <m/>
    <m/>
    <m/>
    <m/>
    <s v="Corporate Expenditure"/>
    <x v="1"/>
    <x v="0"/>
    <x v="2"/>
    <s v="7310 Legal / Prof Fees"/>
    <x v="0"/>
  </r>
  <r>
    <s v="E35940"/>
    <s v="7310"/>
    <s v="00000"/>
    <s v="00000"/>
    <s v="000000"/>
    <s v="Estates - HQ and EOC"/>
    <s v="Legal / Prof Fees"/>
    <s v="Default"/>
    <s v="Default"/>
    <s v="Default"/>
    <n v="704.8"/>
    <d v="2018-05-01T00:00:00"/>
    <s v="Receiving"/>
    <s v="Cost Management"/>
    <s v="Journal Import 62984974:"/>
    <s v="Cost Management A 13203427 62984974"/>
    <s v="31-MAY-2018 Receiving GBP"/>
    <d v="2018-05-31T00:00:00"/>
    <s v="SSCREPMAN,"/>
    <n v="3793"/>
    <s v="PO raised to reconcile remaining fees invoiced against PO No: 165042377.  Please match this to PO: 165042377."/>
    <x v="0"/>
    <n v="165042377"/>
    <d v="2017-10-30T00:00:00"/>
    <m/>
    <m/>
    <m/>
    <s v="LONDON-4"/>
    <m/>
    <m/>
    <m/>
    <m/>
    <s v="Corporate Expenditure"/>
    <x v="1"/>
    <x v="0"/>
    <x v="2"/>
    <s v="7310 Legal / Prof Fees"/>
    <x v="0"/>
  </r>
  <r>
    <s v="E35940"/>
    <s v="7310"/>
    <s v="00000"/>
    <s v="00000"/>
    <s v="000000"/>
    <s v="Estates - HQ and EOC"/>
    <s v="Legal / Prof Fees"/>
    <s v="Default"/>
    <s v="Default"/>
    <s v="Default"/>
    <n v="-44"/>
    <d v="2018-06-01T00:00:00"/>
    <s v="Adjustment"/>
    <s v="Spreadsheet"/>
    <s v="Move costs to Estates E35930"/>
    <s v="Spreadsheet A 13333086 63913733"/>
    <s v="RYD FIN AFK 1819 03 003 Adjustment GBP"/>
    <d v="2018-06-28T00:00:00"/>
    <s v="RYD KADIROV, ABDULLOH"/>
    <n v="74"/>
    <s v="7310;CAPSTICKS SOLICITORS;Move costs to Estates E35930;M03;http://nww.docserv.wyss.nhs.uk/synergyiim/dist/?val=572357_4721483_20180525104150"/>
    <x v="3"/>
    <m/>
    <d v="2018-06-20T00:00:00"/>
    <m/>
    <s v="7310;CAPSTICKS SOLICITORS;Move costs to Estates E35930;M03;"/>
    <m/>
    <m/>
    <s v="http://nww.docserv.wyss.nhs.uk/synergyiim/dist/?val=572357_4721483_20180525104150"/>
    <m/>
    <m/>
    <m/>
    <s v="Corporate Expenditure"/>
    <x v="1"/>
    <x v="0"/>
    <x v="2"/>
    <s v="7310 Legal / Prof Fees"/>
    <x v="1"/>
  </r>
  <r>
    <s v="E35940"/>
    <s v="7310"/>
    <s v="00000"/>
    <s v="00000"/>
    <s v="000000"/>
    <s v="Estates - HQ and EOC"/>
    <s v="Legal / Prof Fees"/>
    <s v="Default"/>
    <s v="Default"/>
    <s v="Default"/>
    <n v="75"/>
    <d v="2018-06-01T00:00:00"/>
    <s v="Purchase Invoices"/>
    <s v="Payables"/>
    <s v="Journal Import 64071845:"/>
    <s v="Payables A 13363198 64071845"/>
    <s v="JUN-18 Purchase Invoices GBP"/>
    <d v="2018-06-25T00:00:00"/>
    <s v="SSCREPMAN,"/>
    <n v="44"/>
    <s v="Journal Import Created"/>
    <x v="0"/>
    <n v="400295"/>
    <d v="2018-06-11T00:00:00"/>
    <n v="165042377"/>
    <m/>
    <s v="PO Invoice"/>
    <m/>
    <s v="http://nww.docserv.wyss.nhs.uk/synergyiim/dist/?val=598450_4972031_20180619175903"/>
    <n v="1"/>
    <n v="75"/>
    <m/>
    <s v="Corporate Expenditure"/>
    <x v="1"/>
    <x v="0"/>
    <x v="2"/>
    <s v="7310 Legal / Prof Fees"/>
    <x v="0"/>
  </r>
  <r>
    <s v="E35940"/>
    <s v="7310"/>
    <s v="00000"/>
    <s v="00000"/>
    <s v="000000"/>
    <s v="Estates - HQ and EOC"/>
    <s v="Legal / Prof Fees"/>
    <s v="Default"/>
    <s v="Default"/>
    <s v="Default"/>
    <n v="-704.8"/>
    <d v="2018-06-01T00:00:00"/>
    <s v="Receiving"/>
    <s v="Cost Management"/>
    <s v="Journal Import 62984974:"/>
    <s v="Cost Management A 13203427 62984974 2"/>
    <s v="01-JUN-2018 Receiving GBP"/>
    <d v="2018-05-31T00:00:00"/>
    <s v="SSCREPMAN,"/>
    <n v="3793"/>
    <s v="PO raised to reconcile remaining fees invoiced against PO No: 165042377.  Please match this to PO: 165042377."/>
    <x v="0"/>
    <n v="165042377"/>
    <d v="2017-10-30T00:00:00"/>
    <m/>
    <m/>
    <m/>
    <s v="LONDON-4"/>
    <m/>
    <m/>
    <m/>
    <m/>
    <s v="Corporate Expenditure"/>
    <x v="1"/>
    <x v="0"/>
    <x v="2"/>
    <s v="7310 Legal / Prof Fees"/>
    <x v="0"/>
  </r>
  <r>
    <s v="E35940"/>
    <s v="7310"/>
    <s v="00000"/>
    <s v="00000"/>
    <s v="000000"/>
    <s v="Estates - HQ and EOC"/>
    <s v="Legal / Prof Fees"/>
    <s v="Default"/>
    <s v="Default"/>
    <s v="Default"/>
    <n v="2902"/>
    <d v="2018-10-01T00:00:00"/>
    <s v="Purchase Invoices"/>
    <s v="Payables"/>
    <s v="Journal Import 67360375:"/>
    <s v="Payables A 14019428 67360375"/>
    <s v="OCT-18 Purchase Invoices GBP"/>
    <d v="2018-10-02T00:00:00"/>
    <s v="SSCREPMAN,"/>
    <n v="15"/>
    <s v="Journal Import Created"/>
    <x v="0"/>
    <n v="407881"/>
    <d v="2018-09-18T00:00:00"/>
    <n v="165072330"/>
    <m/>
    <s v="PO Invoice"/>
    <m/>
    <s v="http://nww.docserv.wyss.nhs.uk/synergyiim/dist/?val=717414_5989284_20180924141403"/>
    <n v="1"/>
    <n v="2902"/>
    <m/>
    <s v="Corporate Expenditure"/>
    <x v="1"/>
    <x v="0"/>
    <x v="2"/>
    <s v="7310 Legal / Prof Fees"/>
    <x v="0"/>
  </r>
  <r>
    <s v="E35940"/>
    <s v="7310"/>
    <s v="00000"/>
    <s v="00000"/>
    <s v="000000"/>
    <s v="Estates - HQ and EOC"/>
    <s v="Legal / Prof Fees"/>
    <s v="Default"/>
    <s v="Default"/>
    <s v="Default"/>
    <n v="580.4"/>
    <d v="2018-11-01T00:00:00"/>
    <s v="Adjustment"/>
    <s v="Spreadsheet"/>
    <s v="SBS RYD OCT-18 VAT ADJUSTMENT JOURNAL"/>
    <s v="Spreadsheet A 14409193 69434678"/>
    <s v="SBS RYD OCT-18 VAT ADJUSTMENT JOURNAL Adjustment GBP"/>
    <d v="2018-12-03T00:00:00"/>
    <s v="SSC STRETTEN, GEORGE"/>
    <n v="1224"/>
    <s v="CAPSTICKS SOLICITORS-407881-0-http://nww.docserv.wyss.nhs.uk/synergyiim/dist/?val=717414_5989284_20180924141403"/>
    <x v="4"/>
    <m/>
    <d v="2018-12-03T00:00:00"/>
    <m/>
    <s v="CAPSTICKS SOLICITORS-407881-0-"/>
    <m/>
    <m/>
    <s v="http://nww.docserv.wyss.nhs.uk/synergyiim/dist/?val=717414_5989284_20180924141403"/>
    <m/>
    <m/>
    <m/>
    <s v="Corporate Expenditure"/>
    <x v="1"/>
    <x v="0"/>
    <x v="2"/>
    <s v="7310 Legal / Prof Fees"/>
    <x v="1"/>
  </r>
  <r>
    <s v="E35940"/>
    <s v="7310"/>
    <s v="00000"/>
    <s v="00000"/>
    <s v="000000"/>
    <s v="Estates - HQ and EOC"/>
    <s v="Legal / Prof Fees"/>
    <s v="Default"/>
    <s v="Default"/>
    <s v="Default"/>
    <n v="632"/>
    <d v="2018-11-01T00:00:00"/>
    <s v="Purchase Invoices"/>
    <s v="Payables"/>
    <s v="Journal Import 68756734:"/>
    <s v="Payables A 14280178 68756734"/>
    <s v="NOV-18 Purchase Invoices GBP"/>
    <d v="2018-11-12T00:00:00"/>
    <s v="SSCREPMAN,"/>
    <n v="35"/>
    <s v="Journal Import Created"/>
    <x v="0"/>
    <n v="410884"/>
    <d v="2018-10-25T00:00:00"/>
    <n v="165073267"/>
    <m/>
    <s v="PO Invoice"/>
    <m/>
    <s v="http://nww.docserv.wyss.nhs.uk/synergyiim/dist/?val=776351_6440227_20181105123952"/>
    <n v="1"/>
    <n v="632"/>
    <m/>
    <s v="Corporate Expenditure"/>
    <x v="1"/>
    <x v="0"/>
    <x v="2"/>
    <s v="7310 Legal / Prof Fees"/>
    <x v="0"/>
  </r>
  <r>
    <s v="E35940"/>
    <s v="7310"/>
    <s v="00000"/>
    <s v="00000"/>
    <s v="000000"/>
    <s v="Estates - HQ and EOC"/>
    <s v="Legal / Prof Fees"/>
    <s v="Default"/>
    <s v="Default"/>
    <s v="Default"/>
    <n v="-2902"/>
    <d v="2018-12-01T00:00:00"/>
    <s v="Purchase Invoices"/>
    <s v="Payables"/>
    <s v="Journal Import 70049432:"/>
    <s v="Payables A 14525439 70049432"/>
    <s v="DEC-18 Purchase Invoices GBP"/>
    <d v="2018-12-20T00:00:00"/>
    <s v="SSCREPMAN,"/>
    <n v="44"/>
    <s v="Journal Import Created"/>
    <x v="0"/>
    <s v="CR407881"/>
    <d v="2018-12-17T00:00:00"/>
    <n v="165072330"/>
    <m/>
    <s v="PO Invoice"/>
    <m/>
    <s v="https://nww.einvoice-prod.sbs.nhs.uk:8179/invoicepdf/6205384a-ea48-532c-b326-4c854091db13"/>
    <n v="1"/>
    <m/>
    <m/>
    <s v="Corporate Expenditure"/>
    <x v="1"/>
    <x v="0"/>
    <x v="2"/>
    <s v="7310 Legal / Prof Fees"/>
    <x v="0"/>
  </r>
  <r>
    <s v="E35940"/>
    <s v="7310"/>
    <s v="00000"/>
    <s v="00000"/>
    <s v="000000"/>
    <s v="Estates - HQ and EOC"/>
    <s v="Legal / Prof Fees"/>
    <s v="Default"/>
    <s v="Default"/>
    <s v="Default"/>
    <n v="2902"/>
    <d v="2018-12-01T00:00:00"/>
    <s v="Receiving"/>
    <s v="Cost Management"/>
    <s v="Journal Import 70336301:"/>
    <s v="Cost Management A 14596385 70336301"/>
    <s v="31-DEC-2018 Receiving GBP"/>
    <d v="2018-12-31T00:00:00"/>
    <s v="SSCREPMAN,"/>
    <n v="2560"/>
    <s v="Professional Charges and reflecting work carried out up to 31st Aug 2018 - Invoice 407881"/>
    <x v="0"/>
    <n v="165072330"/>
    <d v="2018-10-01T00:00:00"/>
    <m/>
    <m/>
    <m/>
    <s v="LONDON-4"/>
    <m/>
    <m/>
    <m/>
    <m/>
    <s v="Corporate Expenditure"/>
    <x v="1"/>
    <x v="0"/>
    <x v="2"/>
    <s v="7310 Legal / Prof Fees"/>
    <x v="0"/>
  </r>
  <r>
    <s v="E35940"/>
    <s v="7310"/>
    <s v="00000"/>
    <s v="00000"/>
    <s v="000000"/>
    <s v="Estates - HQ and EOC"/>
    <s v="Legal / Prof Fees"/>
    <s v="Default"/>
    <s v="Default"/>
    <s v="Default"/>
    <n v="1132"/>
    <d v="2018-12-01T00:00:00"/>
    <s v="Receiving"/>
    <s v="Cost Management"/>
    <s v="Journal Import 70336301:"/>
    <s v="Cost Management A 14596385 70336301"/>
    <s v="31-DEC-2018 Receiving GBP"/>
    <d v="2018-12-31T00:00:00"/>
    <s v="SSCREPMAN,"/>
    <n v="2561"/>
    <s v="Professional Charges and reflecting work relating to the sale of Epsom AS Invoice 413790"/>
    <x v="0"/>
    <n v="165074255"/>
    <d v="2018-12-24T00:00:00"/>
    <m/>
    <m/>
    <m/>
    <s v="LONDON-4"/>
    <m/>
    <m/>
    <m/>
    <m/>
    <s v="Corporate Expenditure"/>
    <x v="1"/>
    <x v="0"/>
    <x v="2"/>
    <s v="7310 Legal / Prof Fees"/>
    <x v="0"/>
  </r>
  <r>
    <s v="E35940"/>
    <s v="7310"/>
    <s v="00000"/>
    <s v="00000"/>
    <s v="000000"/>
    <s v="Estates - HQ and EOC"/>
    <s v="Legal / Prof Fees"/>
    <s v="Default"/>
    <s v="Default"/>
    <s v="Default"/>
    <n v="2902"/>
    <d v="2019-01-01T00:00:00"/>
    <s v="Purchase Invoices"/>
    <s v="Payables"/>
    <s v="Journal Import 71028751:"/>
    <s v="Payables A 14733293 71028751"/>
    <s v="JAN-19 Purchase Invoices GBP"/>
    <d v="2019-01-21T00:00:00"/>
    <s v="SSCREPMAN,"/>
    <n v="34"/>
    <s v="Journal Import Created"/>
    <x v="0"/>
    <s v="407881A"/>
    <d v="2019-01-15T00:00:00"/>
    <n v="165074744"/>
    <m/>
    <s v="PO Invoice"/>
    <m/>
    <s v="https://nww.einvoice-prod.sbs.nhs.uk:8179/invoicepdf/94c3caa9-ca4e-5116-88be-7b47b687d6a5"/>
    <n v="1"/>
    <n v="2902"/>
    <m/>
    <s v="Corporate Expenditure"/>
    <x v="1"/>
    <x v="0"/>
    <x v="2"/>
    <s v="7310 Legal / Prof Fees"/>
    <x v="0"/>
  </r>
  <r>
    <s v="E35940"/>
    <s v="7310"/>
    <s v="00000"/>
    <s v="00000"/>
    <s v="000000"/>
    <s v="Estates - HQ and EOC"/>
    <s v="Legal / Prof Fees"/>
    <s v="Default"/>
    <s v="Default"/>
    <s v="Default"/>
    <n v="1132"/>
    <d v="2019-01-01T00:00:00"/>
    <s v="Purchase Invoices"/>
    <s v="Payables"/>
    <s v="Journal Import 71072514:"/>
    <s v="Payables A 14742388 71072514"/>
    <s v="JAN-19 Purchase Invoices GBP"/>
    <d v="2019-01-22T00:00:00"/>
    <s v="SSCREPMAN,"/>
    <n v="32"/>
    <s v="Journal Import Created"/>
    <x v="0"/>
    <n v="413790"/>
    <d v="2018-11-27T00:00:00"/>
    <n v="165074255"/>
    <m/>
    <s v="PO Invoice"/>
    <m/>
    <s v="https://nww.einvoice-prod.sbs.nhs.uk:8179/invoicepdf/71289c74-e10c-548b-8561-1b6994c6682f"/>
    <n v="1"/>
    <n v="1132"/>
    <m/>
    <s v="Corporate Expenditure"/>
    <x v="1"/>
    <x v="0"/>
    <x v="2"/>
    <s v="7310 Legal / Prof Fees"/>
    <x v="0"/>
  </r>
  <r>
    <s v="E35940"/>
    <s v="7310"/>
    <s v="00000"/>
    <s v="00000"/>
    <s v="000000"/>
    <s v="Estates - HQ and EOC"/>
    <s v="Legal / Prof Fees"/>
    <s v="Default"/>
    <s v="Default"/>
    <s v="Default"/>
    <n v="-2902"/>
    <d v="2019-01-01T00:00:00"/>
    <s v="Receiving"/>
    <s v="Cost Management"/>
    <s v="Journal Import 70336301:"/>
    <s v="Cost Management A 14596385 70336301 2"/>
    <s v="01-JAN-2019 Receiving GBP"/>
    <d v="2018-12-31T00:00:00"/>
    <s v="SSCREPMAN,"/>
    <n v="2560"/>
    <s v="Professional Charges and reflecting work carried out up to 31st Aug 2018 - Invoice 407881"/>
    <x v="0"/>
    <n v="165072330"/>
    <d v="2018-10-01T00:00:00"/>
    <m/>
    <m/>
    <m/>
    <s v="LONDON-4"/>
    <m/>
    <m/>
    <m/>
    <m/>
    <s v="Corporate Expenditure"/>
    <x v="1"/>
    <x v="0"/>
    <x v="2"/>
    <s v="7310 Legal / Prof Fees"/>
    <x v="0"/>
  </r>
  <r>
    <s v="E35940"/>
    <s v="7310"/>
    <s v="00000"/>
    <s v="00000"/>
    <s v="000000"/>
    <s v="Estates - HQ and EOC"/>
    <s v="Legal / Prof Fees"/>
    <s v="Default"/>
    <s v="Default"/>
    <s v="Default"/>
    <n v="-1132"/>
    <d v="2019-01-01T00:00:00"/>
    <s v="Receiving"/>
    <s v="Cost Management"/>
    <s v="Journal Import 70336301:"/>
    <s v="Cost Management A 14596385 70336301 2"/>
    <s v="01-JAN-2019 Receiving GBP"/>
    <d v="2018-12-31T00:00:00"/>
    <s v="SSCREPMAN,"/>
    <n v="2561"/>
    <s v="Professional Charges and reflecting work relating to the sale of Epsom AS Invoice 413790"/>
    <x v="0"/>
    <n v="165074255"/>
    <d v="2018-12-24T00:00:00"/>
    <m/>
    <m/>
    <m/>
    <s v="LONDON-4"/>
    <m/>
    <m/>
    <m/>
    <m/>
    <s v="Corporate Expenditure"/>
    <x v="1"/>
    <x v="0"/>
    <x v="2"/>
    <s v="7310 Legal / Prof Fees"/>
    <x v="0"/>
  </r>
  <r>
    <s v="E35940"/>
    <s v="7310"/>
    <s v="00000"/>
    <s v="00000"/>
    <s v="000000"/>
    <s v="Estates - HQ and EOC"/>
    <s v="Legal / Prof Fees"/>
    <s v="Default"/>
    <s v="Default"/>
    <s v="Default"/>
    <n v="2902"/>
    <d v="2019-01-01T00:00:00"/>
    <s v="Receiving"/>
    <s v="Cost Management"/>
    <s v="Journal Import 71391912:"/>
    <s v="Cost Management A 14795736 71391912"/>
    <s v="31-JAN-2019 Receiving GBP"/>
    <d v="2019-01-31T00:00:00"/>
    <s v="SSCREPMAN,"/>
    <n v="2737"/>
    <s v="Professional Charges and reflecting work carried out up to 31st Aug 2018 - Invoice 407881"/>
    <x v="0"/>
    <n v="165072330"/>
    <d v="2018-10-01T00:00:00"/>
    <m/>
    <m/>
    <m/>
    <s v="LONDON-4"/>
    <m/>
    <m/>
    <m/>
    <m/>
    <s v="Corporate Expenditure"/>
    <x v="1"/>
    <x v="0"/>
    <x v="2"/>
    <s v="7310 Legal / Prof Fees"/>
    <x v="0"/>
  </r>
  <r>
    <s v="E35940"/>
    <s v="7310"/>
    <s v="00000"/>
    <s v="00000"/>
    <s v="000000"/>
    <s v="Estates - HQ and EOC"/>
    <s v="Legal / Prof Fees"/>
    <s v="Default"/>
    <s v="Default"/>
    <s v="Default"/>
    <n v="60"/>
    <d v="2019-02-01T00:00:00"/>
    <s v="Purchase Invoices"/>
    <s v="Payables"/>
    <s v="Journal Import 72298300:"/>
    <s v="Payables A 14968499 72298300"/>
    <s v="FEB-19 Purchase Invoices GBP"/>
    <d v="2019-02-27T00:00:00"/>
    <s v="SSCREPMAN,"/>
    <n v="51"/>
    <s v="Journal Import Created"/>
    <x v="0"/>
    <n v="420769"/>
    <d v="2019-02-20T00:00:00"/>
    <n v="165075664"/>
    <m/>
    <s v="PO Invoice"/>
    <m/>
    <s v="https://nww.einvoice-prod.sbs.nhs.uk:8179/invoicepdf/e2fde5e3-bd15-52d9-956e-dac9a143c7fa"/>
    <n v="1"/>
    <n v="60"/>
    <m/>
    <s v="Corporate Expenditure"/>
    <x v="1"/>
    <x v="0"/>
    <x v="2"/>
    <s v="7310 Legal / Prof Fees"/>
    <x v="0"/>
  </r>
  <r>
    <s v="E35940"/>
    <s v="7310"/>
    <s v="00000"/>
    <s v="00000"/>
    <s v="000000"/>
    <s v="Estates - HQ and EOC"/>
    <s v="Legal / Prof Fees"/>
    <s v="Default"/>
    <s v="Default"/>
    <s v="Default"/>
    <n v="-2902"/>
    <d v="2019-02-01T00:00:00"/>
    <s v="Receiving"/>
    <s v="Cost Management"/>
    <s v="Journal Import 71391912:"/>
    <s v="Cost Management A 14795736 71391912 2"/>
    <s v="01-FEB-2019 Receiving GBP"/>
    <d v="2019-01-31T00:00:00"/>
    <s v="SSCREPMAN,"/>
    <n v="2737"/>
    <s v="Professional Charges and reflecting work carried out up to 31st Aug 2018 - Invoice 407881"/>
    <x v="0"/>
    <n v="165072330"/>
    <d v="2018-10-01T00:00:00"/>
    <m/>
    <m/>
    <m/>
    <s v="LONDON-4"/>
    <m/>
    <m/>
    <m/>
    <m/>
    <s v="Corporate Expenditure"/>
    <x v="1"/>
    <x v="0"/>
    <x v="2"/>
    <s v="7310 Legal / Prof Fees"/>
    <x v="0"/>
  </r>
  <r>
    <s v="E35940"/>
    <s v="7310"/>
    <s v="00000"/>
    <s v="00000"/>
    <s v="000000"/>
    <s v="Estates - HQ and EOC"/>
    <s v="Legal / Prof Fees"/>
    <s v="Default"/>
    <s v="Default"/>
    <s v="Default"/>
    <n v="2902"/>
    <d v="2019-02-01T00:00:00"/>
    <s v="Receiving"/>
    <s v="Cost Management"/>
    <s v="Journal Import 72341625:"/>
    <s v="Cost Management A 14975830 72341625"/>
    <s v="28-FEB-2019 Receiving GBP"/>
    <d v="2019-02-28T00:00:00"/>
    <s v="SSCREPMAN,"/>
    <n v="2396"/>
    <s v="Professional Charges and reflecting work carried out up to 31st Aug 2018 - Invoice 407881"/>
    <x v="0"/>
    <n v="165072330"/>
    <d v="2018-10-01T00:00:00"/>
    <m/>
    <m/>
    <m/>
    <s v="LONDON-4"/>
    <m/>
    <m/>
    <m/>
    <m/>
    <s v="Corporate Expenditure"/>
    <x v="1"/>
    <x v="0"/>
    <x v="2"/>
    <s v="7310 Legal / Prof Fees"/>
    <x v="0"/>
  </r>
  <r>
    <s v="E35940"/>
    <s v="7310"/>
    <s v="00000"/>
    <s v="00000"/>
    <s v="000000"/>
    <s v="Estates - HQ and EOC"/>
    <s v="Legal / Prof Fees"/>
    <s v="Default"/>
    <s v="Default"/>
    <s v="Default"/>
    <n v="12"/>
    <d v="2019-03-01T00:00:00"/>
    <s v="Adjustment"/>
    <s v="Spreadsheet"/>
    <s v="SBS RYD FEB-19 VAT ADJUSTMENT JOURNAL"/>
    <s v="Spreadsheet A 15159856 73298208"/>
    <s v="SBS RYD FEB-19 VAT ADJUSTMENT JOURNAL Adjustment GBP"/>
    <d v="2019-03-29T00:00:00"/>
    <s v="SSC BRUCE, EMMA"/>
    <n v="1212"/>
    <s v="CAPSTICKS SOLICITORS-420769-0-https://nww.einvoice-prod.sbs.nhs.uk:8179/invoicepdf/e2fde5e3-bd15-52d9-956e-dac9a143c7fa"/>
    <x v="10"/>
    <m/>
    <d v="2019-03-29T00:00:00"/>
    <m/>
    <s v="CAPSTICKS SOLICITORS-420769-0-"/>
    <m/>
    <m/>
    <s v="https://nww.einvoice-prod.sbs.nhs.uk:8179/invoicepdf/e2fde5e3-bd15-52d9-956e-dac9a143c7fa"/>
    <m/>
    <m/>
    <m/>
    <s v="Corporate Expenditure"/>
    <x v="1"/>
    <x v="0"/>
    <x v="2"/>
    <s v="7310 Legal / Prof Fees"/>
    <x v="1"/>
  </r>
  <r>
    <s v="E35940"/>
    <s v="7310"/>
    <s v="00000"/>
    <s v="00000"/>
    <s v="000000"/>
    <s v="Estates - HQ and EOC"/>
    <s v="Legal / Prof Fees"/>
    <s v="Default"/>
    <s v="Default"/>
    <s v="Default"/>
    <n v="226.4"/>
    <d v="2019-03-01T00:00:00"/>
    <s v="Adjustment"/>
    <s v="Spreadsheet"/>
    <s v="SBS RYD Jan-19 VAT Return"/>
    <s v="Spreadsheet A 15027476 72572296"/>
    <s v="SBS RYD Jan-19 VAT Return Adjustment GBP"/>
    <d v="2019-03-07T00:00:00"/>
    <s v="SSC WYATT, BEN"/>
    <n v="1542"/>
    <s v="CAPSTICKS SOLICITORS-413790-0-https://nww.einvoice-prod.sbs.nhs.uk:8179/invoicepdf/71289c74-e10c-548b-8561-1b6994c6682f"/>
    <x v="11"/>
    <m/>
    <d v="2019-03-07T00:00:00"/>
    <m/>
    <s v="CAPSTICKS SOLICITORS-413790-0-"/>
    <m/>
    <m/>
    <s v="https://nww.einvoice-prod.sbs.nhs.uk:8179/invoicepdf/71289c74-e10c-548b-8561-1b6994c6682f"/>
    <m/>
    <m/>
    <m/>
    <s v="Corporate Expenditure"/>
    <x v="1"/>
    <x v="0"/>
    <x v="2"/>
    <s v="7310 Legal / Prof Fees"/>
    <x v="1"/>
  </r>
  <r>
    <s v="E35940"/>
    <s v="7310"/>
    <s v="00000"/>
    <s v="00000"/>
    <s v="000000"/>
    <s v="Estates - HQ and EOC"/>
    <s v="Legal / Prof Fees"/>
    <s v="Default"/>
    <s v="Default"/>
    <s v="Default"/>
    <n v="-2902"/>
    <d v="2019-03-01T00:00:00"/>
    <s v="Receiving"/>
    <s v="Cost Management"/>
    <s v="Journal Import 72341625:"/>
    <s v="Cost Management A 14975830 72341625 2"/>
    <s v="01-MAR-2019 Receiving GBP"/>
    <d v="2019-02-28T00:00:00"/>
    <s v="SSCREPMAN,"/>
    <n v="2396"/>
    <s v="Professional Charges and reflecting work carried out up to 31st Aug 2018 - Invoice 407881"/>
    <x v="0"/>
    <n v="165072330"/>
    <d v="2018-10-01T00:00:00"/>
    <m/>
    <m/>
    <m/>
    <s v="LONDON-4"/>
    <m/>
    <m/>
    <m/>
    <m/>
    <s v="Corporate Expenditure"/>
    <x v="1"/>
    <x v="0"/>
    <x v="2"/>
    <s v="7310 Legal / Prof Fees"/>
    <x v="0"/>
  </r>
  <r>
    <s v="E35940"/>
    <s v="7310"/>
    <s v="00000"/>
    <s v="00000"/>
    <s v="000000"/>
    <s v="Estates - HQ and EOC"/>
    <s v="Legal / Prof Fees"/>
    <s v="Default"/>
    <s v="Default"/>
    <s v="Default"/>
    <n v="393"/>
    <d v="2019-09-01T00:00:00"/>
    <s v="Receiving"/>
    <s v="Cost Management"/>
    <s v="Journal Import 79693072:"/>
    <s v="Cost Management A 16482193 79693072"/>
    <s v="30-SEP-2019 Receiving GBP"/>
    <d v="2019-09-30T00:00:00"/>
    <s v="SSCREPMAN,"/>
    <n v="2288"/>
    <s v="Professional Charges - HQ - Invoice 438414"/>
    <x v="0"/>
    <n v="165080218"/>
    <d v="2019-09-30T00:00:00"/>
    <m/>
    <m/>
    <m/>
    <s v="LONDON-4"/>
    <m/>
    <m/>
    <m/>
    <m/>
    <s v="Corporate Expenditure"/>
    <x v="1"/>
    <x v="1"/>
    <x v="2"/>
    <s v="7310 Legal / Prof Fees"/>
    <x v="0"/>
  </r>
  <r>
    <s v="E35940"/>
    <s v="7310"/>
    <s v="00000"/>
    <s v="00000"/>
    <s v="000000"/>
    <s v="Estates - HQ and EOC"/>
    <s v="Legal / Prof Fees"/>
    <s v="Default"/>
    <s v="Default"/>
    <s v="Default"/>
    <n v="393"/>
    <d v="2019-10-01T00:00:00"/>
    <s v="Purchase Invoices"/>
    <s v="Payables"/>
    <s v="Journal Import 79825866:"/>
    <s v="Payables A 16508706 79825866"/>
    <s v="OCT-19 Purchase Invoices GBP"/>
    <d v="2019-10-03T00:00:00"/>
    <s v="SSCREPMAN,"/>
    <n v="51"/>
    <s v="Journal Import Created"/>
    <x v="0"/>
    <n v="438414"/>
    <d v="2019-09-18T00:00:00"/>
    <n v="165080218"/>
    <m/>
    <s v="PO Invoice"/>
    <m/>
    <s v="https://nww.einvoice-prod.sbs.nhs.uk:8179/invoicepdf/268da1b9-207d-5646-9a8f-94684ef0a18d"/>
    <n v="1"/>
    <n v="393"/>
    <m/>
    <s v="Corporate Expenditure"/>
    <x v="1"/>
    <x v="1"/>
    <x v="2"/>
    <s v="7310 Legal / Prof Fees"/>
    <x v="0"/>
  </r>
  <r>
    <s v="E35940"/>
    <s v="7310"/>
    <s v="00000"/>
    <s v="00000"/>
    <s v="000000"/>
    <s v="Estates - HQ and EOC"/>
    <s v="Legal / Prof Fees"/>
    <s v="Default"/>
    <s v="Default"/>
    <s v="Default"/>
    <n v="78.599999999999994"/>
    <d v="2019-10-01T00:00:00"/>
    <s v="Purchase Invoices"/>
    <s v="Payables"/>
    <s v="Journal Import 79825866:"/>
    <s v="Payables A 16508706 79825866"/>
    <s v="OCT-19 Purchase Invoices GBP"/>
    <d v="2019-10-03T00:00:00"/>
    <s v="SSCREPMAN,"/>
    <n v="51"/>
    <s v="Journal Import Created"/>
    <x v="0"/>
    <n v="438414"/>
    <d v="2019-09-18T00:00:00"/>
    <n v="165080218"/>
    <m/>
    <s v="PO Invoice"/>
    <m/>
    <s v="https://nww.einvoice-prod.sbs.nhs.uk:8179/invoicepdf/268da1b9-207d-5646-9a8f-94684ef0a18d"/>
    <m/>
    <m/>
    <m/>
    <s v="Corporate Expenditure"/>
    <x v="1"/>
    <x v="1"/>
    <x v="2"/>
    <s v="7310 Legal / Prof Fees"/>
    <x v="0"/>
  </r>
  <r>
    <s v="E35940"/>
    <s v="7310"/>
    <s v="00000"/>
    <s v="00000"/>
    <s v="000000"/>
    <s v="Estates - HQ and EOC"/>
    <s v="Legal / Prof Fees"/>
    <s v="Default"/>
    <s v="Default"/>
    <s v="Default"/>
    <n v="-393"/>
    <d v="2019-10-01T00:00:00"/>
    <s v="Receiving"/>
    <s v="Cost Management"/>
    <s v="Journal Import 79693072:"/>
    <s v="Cost Management A 16482193 79693072 2"/>
    <s v="01-OCT-2019 Receiving GBP"/>
    <d v="2019-09-30T00:00:00"/>
    <s v="SSCREPMAN,"/>
    <n v="2288"/>
    <s v="Professional Charges - HQ - Invoice 438414"/>
    <x v="0"/>
    <n v="165080218"/>
    <d v="2019-09-30T00:00:00"/>
    <m/>
    <m/>
    <m/>
    <s v="LONDON-4"/>
    <m/>
    <m/>
    <m/>
    <m/>
    <s v="Corporate Expenditure"/>
    <x v="1"/>
    <x v="1"/>
    <x v="2"/>
    <s v="7310 Legal / Prof Fees"/>
    <x v="0"/>
  </r>
  <r>
    <s v="E35940"/>
    <s v="7310"/>
    <s v="00000"/>
    <s v="00000"/>
    <s v="000000"/>
    <s v="Estates - HQ and EOC"/>
    <s v="Legal / Prof Fees"/>
    <s v="Default"/>
    <s v="Default"/>
    <s v="Default"/>
    <n v="-78.599999999999994"/>
    <d v="2019-12-01T00:00:00"/>
    <s v="Adjustment"/>
    <s v="Spreadsheet"/>
    <s v="SBS RYD OCT-19 VAT ADJUSTMENT JOURNAL"/>
    <s v="Spreadsheet A 16974522 82045133"/>
    <s v="SBS RYD OCT-19 VAT ADJUSTMENT JOURNAL Adjustment GBP"/>
    <d v="2019-12-05T00:00:00"/>
    <s v="SSC BLATTI, FRANCESCO"/>
    <n v="1241"/>
    <s v="CAPSTICKS SOLICITORS-438414-78.6-https://nww.einvoice-prod.sbs.nhs.uk:8179/invoicepdf/268da1b9-207d-5646-9a8f-94684ef0a18d"/>
    <x v="30"/>
    <m/>
    <d v="2019-12-05T00:00:00"/>
    <m/>
    <s v="CAPSTICKS SOLICITORS-438414-78.6-"/>
    <m/>
    <m/>
    <s v="https://nww.einvoice-prod.sbs.nhs.uk:8179/invoicepdf/268da1b9-207d-5646-9a8f-94684ef0a18d"/>
    <m/>
    <m/>
    <m/>
    <s v="Corporate Expenditure"/>
    <x v="1"/>
    <x v="1"/>
    <x v="2"/>
    <s v="7310 Legal / Prof Fees"/>
    <x v="1"/>
  </r>
  <r>
    <s v="E35941"/>
    <s v="7310"/>
    <s v="00000"/>
    <s v="F8316"/>
    <s v="000000"/>
    <s v="Estates - Fleet"/>
    <s v="Legal / Prof Fees"/>
    <s v="Default"/>
    <s v="Eastbourne Commissioning Centre"/>
    <s v="Default"/>
    <n v="968"/>
    <d v="2018-04-01T00:00:00"/>
    <s v="Purchase Invoices"/>
    <s v="Payables"/>
    <s v="Journal Import 61101215:"/>
    <s v="Payables A 12839000 61101215"/>
    <s v="APR-18 Purchase Invoices GBP"/>
    <d v="2018-04-05T00:00:00"/>
    <s v="SSCREPMAN,"/>
    <n v="43"/>
    <s v="Journal Import Created"/>
    <x v="0"/>
    <n v="323563"/>
    <d v="2018-03-26T00:00:00"/>
    <n v="165066262"/>
    <m/>
    <s v="PO Invoice"/>
    <m/>
    <s v="http://nww.docserv.wyss.nhs.uk/synergyiim/dist/?val=503873_4103078_20180328165129"/>
    <n v="1"/>
    <n v="484"/>
    <m/>
    <s v="Corporate Expenditure"/>
    <x v="1"/>
    <x v="0"/>
    <x v="13"/>
    <s v="7310 Legal / Prof Fees"/>
    <x v="0"/>
  </r>
  <r>
    <s v="E35941"/>
    <s v="7310"/>
    <s v="00000"/>
    <s v="F8316"/>
    <s v="000000"/>
    <s v="Estates - Fleet"/>
    <s v="Legal / Prof Fees"/>
    <s v="Default"/>
    <s v="Eastbourne Commissioning Centre"/>
    <s v="Default"/>
    <n v="-484"/>
    <d v="2018-04-01T00:00:00"/>
    <s v="Purchase Invoices"/>
    <s v="Payables"/>
    <s v="Journal Import 61101215:"/>
    <s v="Payables A 12839000 61101215"/>
    <s v="APR-18 Purchase Invoices GBP"/>
    <d v="2018-04-05T00:00:00"/>
    <s v="SSCREPMAN,"/>
    <n v="44"/>
    <s v="Journal Import Created"/>
    <x v="0"/>
    <n v="323563"/>
    <d v="2018-03-26T00:00:00"/>
    <n v="165066262"/>
    <m/>
    <s v="PO Invoice"/>
    <m/>
    <s v="http://nww.docserv.wyss.nhs.uk/synergyiim/dist/?val=503873_4103078_20180328165129"/>
    <n v="1"/>
    <n v="-484"/>
    <m/>
    <s v="Corporate Expenditure"/>
    <x v="1"/>
    <x v="0"/>
    <x v="13"/>
    <s v="7310 Legal / Prof Fees"/>
    <x v="0"/>
  </r>
  <r>
    <s v="E35941"/>
    <s v="7310"/>
    <s v="00000"/>
    <s v="F8316"/>
    <s v="000000"/>
    <s v="Estates - Fleet"/>
    <s v="Legal / Prof Fees"/>
    <s v="Default"/>
    <s v="Eastbourne Commissioning Centre"/>
    <s v="Default"/>
    <n v="6677"/>
    <d v="2018-04-01T00:00:00"/>
    <s v="Purchase Invoices"/>
    <s v="Payables"/>
    <s v="Journal Import 61917940:"/>
    <s v="Payables A 12993027 61917940"/>
    <s v="APR-18 Purchase Invoices GBP"/>
    <d v="2018-04-30T00:00:00"/>
    <s v="SSCREPMAN,"/>
    <n v="86"/>
    <s v="Journal Import Created"/>
    <x v="0"/>
    <n v="324755"/>
    <d v="2018-04-12T00:00:00"/>
    <n v="165069115"/>
    <m/>
    <s v="PO Invoice"/>
    <m/>
    <s v="http://nww.docserv.wyss.nhs.uk/synergyiim/dist/?val=524691_4282088_20180417125911"/>
    <n v="1"/>
    <n v="3339"/>
    <m/>
    <s v="Corporate Expenditure"/>
    <x v="1"/>
    <x v="0"/>
    <x v="13"/>
    <s v="7310 Legal / Prof Fees"/>
    <x v="0"/>
  </r>
  <r>
    <s v="E35941"/>
    <s v="7310"/>
    <s v="00000"/>
    <s v="F8316"/>
    <s v="000000"/>
    <s v="Estates - Fleet"/>
    <s v="Legal / Prof Fees"/>
    <s v="Default"/>
    <s v="Eastbourne Commissioning Centre"/>
    <s v="Default"/>
    <n v="-3338.5"/>
    <d v="2018-04-01T00:00:00"/>
    <s v="Purchase Invoices"/>
    <s v="Payables"/>
    <s v="Journal Import 61917940:"/>
    <s v="Payables A 12993027 61917940"/>
    <s v="APR-18 Purchase Invoices GBP"/>
    <d v="2018-04-30T00:00:00"/>
    <s v="SSCREPMAN,"/>
    <n v="87"/>
    <s v="Journal Import Created"/>
    <x v="0"/>
    <n v="324755"/>
    <d v="2018-04-12T00:00:00"/>
    <n v="165069115"/>
    <m/>
    <s v="PO Invoice"/>
    <m/>
    <s v="http://nww.docserv.wyss.nhs.uk/synergyiim/dist/?val=524691_4282088_20180417125911"/>
    <n v="1"/>
    <n v="-3339"/>
    <m/>
    <s v="Corporate Expenditure"/>
    <x v="1"/>
    <x v="0"/>
    <x v="13"/>
    <s v="7310 Legal / Prof Fees"/>
    <x v="0"/>
  </r>
  <r>
    <s v="E35941"/>
    <s v="7310"/>
    <s v="00000"/>
    <s v="F8316"/>
    <s v="000000"/>
    <s v="Estates - Fleet"/>
    <s v="Legal / Prof Fees"/>
    <s v="Default"/>
    <s v="Eastbourne Commissioning Centre"/>
    <s v="Default"/>
    <n v="9284.57"/>
    <d v="2018-04-01T00:00:00"/>
    <s v="Receiving"/>
    <s v="Cost Management"/>
    <s v="Journal Import 61930241:"/>
    <s v="Cost Management A 12993398 61930241"/>
    <s v="30-APR-2018 Receiving GBP"/>
    <d v="2018-04-30T00:00:00"/>
    <s v="SSCREPMAN,"/>
    <n v="4393"/>
    <s v="Lease renewal for 14c Lister Road, Eastbourne - First Quarter Rent &amp; Service Charge + Contribution to Legal and Agent fees - Invoice SEC1946"/>
    <x v="0"/>
    <n v="165068742"/>
    <d v="2018-04-11T00:00:00"/>
    <m/>
    <m/>
    <m/>
    <s v="LONDON-4"/>
    <m/>
    <m/>
    <m/>
    <m/>
    <s v="Corporate Expenditure"/>
    <x v="1"/>
    <x v="0"/>
    <x v="13"/>
    <s v="7310 Legal / Prof Fees"/>
    <x v="0"/>
  </r>
  <r>
    <s v="E35941"/>
    <s v="7310"/>
    <s v="00000"/>
    <s v="F8316"/>
    <s v="000000"/>
    <s v="Estates - Fleet"/>
    <s v="Legal / Prof Fees"/>
    <s v="Default"/>
    <s v="Eastbourne Commissioning Centre"/>
    <s v="Default"/>
    <n v="667.7"/>
    <d v="2018-05-01T00:00:00"/>
    <s v="Adjustment"/>
    <s v="Spreadsheet"/>
    <s v="SBS RYD APR-18 VAT ADJUSTMENT JOURNAL"/>
    <s v="Spreadsheet A 13248166 63371419"/>
    <s v="SBS RYD APR-18 VAT ADJUSTMENT JOURNAL Adjustment GBP"/>
    <d v="2018-06-06T00:00:00"/>
    <s v="SSC PETRAUSKAS, MICHAELA"/>
    <n v="908"/>
    <s v="CAPSTICKS SOLICITORS-324755-0-http://nww.docserv.wyss.nhs.uk/synergyiim/dist/?val=524691_4282088_20180417125911"/>
    <x v="1"/>
    <m/>
    <d v="2018-06-06T00:00:00"/>
    <m/>
    <s v="CAPSTICKS SOLICITORS-324755-0-"/>
    <m/>
    <m/>
    <s v="http://nww.docserv.wyss.nhs.uk/synergyiim/dist/?val=524691_4282088_20180417125911"/>
    <m/>
    <m/>
    <m/>
    <s v="Corporate Expenditure"/>
    <x v="1"/>
    <x v="0"/>
    <x v="13"/>
    <s v="7310 Legal / Prof Fees"/>
    <x v="1"/>
  </r>
  <r>
    <s v="E35941"/>
    <s v="7310"/>
    <s v="00000"/>
    <s v="F8316"/>
    <s v="000000"/>
    <s v="Estates - Fleet"/>
    <s v="Legal / Prof Fees"/>
    <s v="Default"/>
    <s v="Eastbourne Commissioning Centre"/>
    <s v="Default"/>
    <n v="1688"/>
    <d v="2018-05-01T00:00:00"/>
    <s v="Purchase Invoices"/>
    <s v="Payables"/>
    <s v="Journal Import 62973546:"/>
    <s v="Payables A 13202070 62973546"/>
    <s v="MAY-18 Purchase Invoices GBP"/>
    <d v="2018-05-31T00:00:00"/>
    <s v="SSCREPMAN,"/>
    <n v="84"/>
    <s v="Journal Import Created"/>
    <x v="0"/>
    <n v="327207"/>
    <d v="2018-05-22T00:00:00"/>
    <n v="165066262"/>
    <m/>
    <s v="PO Invoice"/>
    <m/>
    <s v="http://nww.docserv.wyss.nhs.uk/synergyiim/dist/?val=572357_4721472_20180525104150"/>
    <n v="1"/>
    <n v="844"/>
    <m/>
    <s v="Corporate Expenditure"/>
    <x v="1"/>
    <x v="0"/>
    <x v="13"/>
    <s v="7310 Legal / Prof Fees"/>
    <x v="0"/>
  </r>
  <r>
    <s v="E35941"/>
    <s v="7310"/>
    <s v="00000"/>
    <s v="F8316"/>
    <s v="000000"/>
    <s v="Estates - Fleet"/>
    <s v="Legal / Prof Fees"/>
    <s v="Default"/>
    <s v="Eastbourne Commissioning Centre"/>
    <s v="Default"/>
    <n v="-844"/>
    <d v="2018-05-01T00:00:00"/>
    <s v="Purchase Invoices"/>
    <s v="Payables"/>
    <s v="Journal Import 62973546:"/>
    <s v="Payables A 13202070 62973546"/>
    <s v="MAY-18 Purchase Invoices GBP"/>
    <d v="2018-05-31T00:00:00"/>
    <s v="SSCREPMAN,"/>
    <n v="85"/>
    <s v="Journal Import Created"/>
    <x v="0"/>
    <n v="327207"/>
    <d v="2018-05-22T00:00:00"/>
    <n v="165066262"/>
    <m/>
    <s v="PO Invoice"/>
    <m/>
    <s v="http://nww.docserv.wyss.nhs.uk/synergyiim/dist/?val=572357_4721472_20180525104150"/>
    <n v="1"/>
    <n v="-844"/>
    <m/>
    <s v="Corporate Expenditure"/>
    <x v="1"/>
    <x v="0"/>
    <x v="13"/>
    <s v="7310 Legal / Prof Fees"/>
    <x v="0"/>
  </r>
  <r>
    <s v="E35941"/>
    <s v="7310"/>
    <s v="00000"/>
    <s v="F8316"/>
    <s v="000000"/>
    <s v="Estates - Fleet"/>
    <s v="Legal / Prof Fees"/>
    <s v="Default"/>
    <s v="Eastbourne Commissioning Centre"/>
    <s v="Default"/>
    <n v="-9284.57"/>
    <d v="2018-05-01T00:00:00"/>
    <s v="Receiving"/>
    <s v="Cost Management"/>
    <s v="Journal Import 61930241:"/>
    <s v="Cost Management A 12993398 61930241 2"/>
    <s v="01-MAY-2018 Receiving GBP"/>
    <d v="2018-04-30T00:00:00"/>
    <s v="SSCREPMAN,"/>
    <n v="4393"/>
    <s v="Lease renewal for 14c Lister Road, Eastbourne - First Quarter Rent &amp; Service Charge + Contribution to Legal and Agent fees - Invoice SEC1946"/>
    <x v="0"/>
    <n v="165068742"/>
    <d v="2018-04-11T00:00:00"/>
    <m/>
    <m/>
    <m/>
    <s v="LONDON-4"/>
    <m/>
    <m/>
    <m/>
    <m/>
    <s v="Corporate Expenditure"/>
    <x v="1"/>
    <x v="0"/>
    <x v="13"/>
    <s v="7310 Legal / Prof Fees"/>
    <x v="0"/>
  </r>
  <r>
    <s v="E35941"/>
    <s v="7310"/>
    <s v="00000"/>
    <s v="F8316"/>
    <s v="000000"/>
    <s v="Estates - Fleet"/>
    <s v="Legal / Prof Fees"/>
    <s v="Default"/>
    <s v="Eastbourne Commissioning Centre"/>
    <s v="Default"/>
    <n v="9284.57"/>
    <d v="2018-05-01T00:00:00"/>
    <s v="Receiving"/>
    <s v="Cost Management"/>
    <s v="Journal Import 62984974:"/>
    <s v="Cost Management A 13203427 62984974"/>
    <s v="31-MAY-2018 Receiving GBP"/>
    <d v="2018-05-31T00:00:00"/>
    <s v="SSCREPMAN,"/>
    <n v="4086"/>
    <s v="Lease renewal for 14c Lister Road, Eastbourne - First Quarter Rent &amp; Service Charge + Contribution to Legal and Agent fees - Invoice SEC1946"/>
    <x v="0"/>
    <n v="165068742"/>
    <d v="2018-04-11T00:00:00"/>
    <m/>
    <m/>
    <m/>
    <s v="LONDON-4"/>
    <m/>
    <m/>
    <m/>
    <m/>
    <s v="Corporate Expenditure"/>
    <x v="1"/>
    <x v="0"/>
    <x v="13"/>
    <s v="7310 Legal / Prof Fees"/>
    <x v="0"/>
  </r>
  <r>
    <s v="E35941"/>
    <s v="7310"/>
    <s v="00000"/>
    <s v="F8316"/>
    <s v="000000"/>
    <s v="Estates - Fleet"/>
    <s v="Legal / Prof Fees"/>
    <s v="Default"/>
    <s v="Eastbourne Commissioning Centre"/>
    <s v="Default"/>
    <n v="1875"/>
    <d v="2018-06-01T00:00:00"/>
    <s v="Purchase Invoices"/>
    <s v="Payables"/>
    <s v="Journal Import 63740621:"/>
    <s v="Payables A 13304919 63740621"/>
    <s v="JUN-18 Purchase Invoices GBP"/>
    <d v="2018-06-14T00:00:00"/>
    <s v="SSCREPMAN,"/>
    <n v="42"/>
    <s v="Journal Import Created"/>
    <x v="366"/>
    <n v="8159"/>
    <d v="2018-06-08T00:00:00"/>
    <n v="165063905"/>
    <m/>
    <s v="PO Invoice"/>
    <m/>
    <s v="http://nww.docserv.wyss.nhs.uk/synergyiim/dist/?val=593514_4906118_20180613163932"/>
    <n v="1"/>
    <n v="1875"/>
    <m/>
    <s v="Corporate Expenditure"/>
    <x v="1"/>
    <x v="0"/>
    <x v="13"/>
    <s v="7310 Legal / Prof Fees"/>
    <x v="1"/>
  </r>
  <r>
    <s v="E35941"/>
    <s v="7310"/>
    <s v="00000"/>
    <s v="F8316"/>
    <s v="000000"/>
    <s v="Estates - Fleet"/>
    <s v="Legal / Prof Fees"/>
    <s v="Default"/>
    <s v="Eastbourne Commissioning Centre"/>
    <s v="Default"/>
    <n v="20"/>
    <d v="2018-06-01T00:00:00"/>
    <s v="Purchase Invoices"/>
    <s v="Payables"/>
    <s v="Journal Import 64071845:"/>
    <s v="Payables A 13363198 64071845"/>
    <s v="JUN-18 Purchase Invoices GBP"/>
    <d v="2018-06-25T00:00:00"/>
    <s v="SSCREPMAN,"/>
    <n v="51"/>
    <s v="Journal Import Created"/>
    <x v="0"/>
    <n v="400308"/>
    <d v="2018-06-11T00:00:00"/>
    <n v="165066262"/>
    <m/>
    <s v="PO Invoice"/>
    <m/>
    <s v="http://nww.docserv.wyss.nhs.uk/synergyiim/dist/?val=598450_4972041_20180619175903"/>
    <n v="1"/>
    <n v="20"/>
    <m/>
    <s v="Corporate Expenditure"/>
    <x v="1"/>
    <x v="0"/>
    <x v="13"/>
    <s v="7310 Legal / Prof Fees"/>
    <x v="0"/>
  </r>
  <r>
    <s v="E35941"/>
    <s v="7310"/>
    <s v="00000"/>
    <s v="F8316"/>
    <s v="000000"/>
    <s v="Estates - Fleet"/>
    <s v="Legal / Prof Fees"/>
    <s v="Default"/>
    <s v="Eastbourne Commissioning Centre"/>
    <s v="Default"/>
    <n v="183"/>
    <d v="2018-06-01T00:00:00"/>
    <s v="Purchase Invoices"/>
    <s v="Payables"/>
    <s v="Journal Import 64071845:"/>
    <s v="Payables A 13363198 64071845"/>
    <s v="JUN-18 Purchase Invoices GBP"/>
    <d v="2018-06-25T00:00:00"/>
    <s v="SSCREPMAN,"/>
    <n v="51"/>
    <s v="Journal Import Created"/>
    <x v="0"/>
    <n v="400308"/>
    <d v="2018-06-11T00:00:00"/>
    <n v="165066262"/>
    <m/>
    <s v="PO Invoice"/>
    <m/>
    <s v="http://nww.docserv.wyss.nhs.uk/synergyiim/dist/?val=598450_4972041_20180619175903"/>
    <n v="1"/>
    <n v="183"/>
    <m/>
    <s v="Corporate Expenditure"/>
    <x v="1"/>
    <x v="0"/>
    <x v="13"/>
    <s v="7310 Legal / Prof Fees"/>
    <x v="0"/>
  </r>
  <r>
    <s v="E35941"/>
    <s v="7310"/>
    <s v="00000"/>
    <s v="F8316"/>
    <s v="000000"/>
    <s v="Estates - Fleet"/>
    <s v="Legal / Prof Fees"/>
    <s v="Default"/>
    <s v="Eastbourne Commissioning Centre"/>
    <s v="Default"/>
    <n v="406"/>
    <d v="2018-06-01T00:00:00"/>
    <s v="Purchase Invoices"/>
    <s v="Payables"/>
    <s v="Journal Import 64071845:"/>
    <s v="Payables A 13363198 64071845"/>
    <s v="JUN-18 Purchase Invoices GBP"/>
    <d v="2018-06-25T00:00:00"/>
    <s v="SSCREPMAN,"/>
    <n v="51"/>
    <s v="Journal Import Created"/>
    <x v="0"/>
    <n v="400308"/>
    <d v="2018-06-11T00:00:00"/>
    <n v="165066262"/>
    <m/>
    <s v="PO Invoice"/>
    <m/>
    <s v="http://nww.docserv.wyss.nhs.uk/synergyiim/dist/?val=598450_4972041_20180619175903"/>
    <n v="1"/>
    <n v="203"/>
    <m/>
    <s v="Corporate Expenditure"/>
    <x v="1"/>
    <x v="0"/>
    <x v="13"/>
    <s v="7310 Legal / Prof Fees"/>
    <x v="0"/>
  </r>
  <r>
    <s v="E35941"/>
    <s v="7310"/>
    <s v="00000"/>
    <s v="F8316"/>
    <s v="000000"/>
    <s v="Estates - Fleet"/>
    <s v="Legal / Prof Fees"/>
    <s v="Default"/>
    <s v="Eastbourne Commissioning Centre"/>
    <s v="Default"/>
    <n v="-406"/>
    <d v="2018-06-01T00:00:00"/>
    <s v="Purchase Invoices"/>
    <s v="Payables"/>
    <s v="Journal Import 64071845:"/>
    <s v="Payables A 13363198 64071845"/>
    <s v="JUN-18 Purchase Invoices GBP"/>
    <d v="2018-06-25T00:00:00"/>
    <s v="SSCREPMAN,"/>
    <n v="52"/>
    <s v="Journal Import Created"/>
    <x v="0"/>
    <n v="400308"/>
    <d v="2018-06-11T00:00:00"/>
    <n v="165066262"/>
    <m/>
    <s v="PO Invoice"/>
    <m/>
    <s v="http://nww.docserv.wyss.nhs.uk/synergyiim/dist/?val=598450_4972041_20180619175903"/>
    <n v="1"/>
    <n v="-203"/>
    <m/>
    <s v="Corporate Expenditure"/>
    <x v="1"/>
    <x v="0"/>
    <x v="13"/>
    <s v="7310 Legal / Prof Fees"/>
    <x v="0"/>
  </r>
  <r>
    <s v="E35941"/>
    <s v="7310"/>
    <s v="00000"/>
    <s v="F8316"/>
    <s v="000000"/>
    <s v="Estates - Fleet"/>
    <s v="Legal / Prof Fees"/>
    <s v="Default"/>
    <s v="Eastbourne Commissioning Centre"/>
    <s v="Default"/>
    <n v="-9284.57"/>
    <d v="2018-06-01T00:00:00"/>
    <s v="Receiving"/>
    <s v="Cost Management"/>
    <s v="Journal Import 62984974:"/>
    <s v="Cost Management A 13203427 62984974 2"/>
    <s v="01-JUN-2018 Receiving GBP"/>
    <d v="2018-05-31T00:00:00"/>
    <s v="SSCREPMAN,"/>
    <n v="4086"/>
    <s v="Lease renewal for 14c Lister Road, Eastbourne - First Quarter Rent &amp; Service Charge + Contribution to Legal and Agent fees - Invoice SEC1946"/>
    <x v="0"/>
    <n v="165068742"/>
    <d v="2018-04-11T00:00:00"/>
    <m/>
    <m/>
    <m/>
    <s v="LONDON-4"/>
    <m/>
    <m/>
    <m/>
    <m/>
    <s v="Corporate Expenditure"/>
    <x v="1"/>
    <x v="0"/>
    <x v="13"/>
    <s v="7310 Legal / Prof Fees"/>
    <x v="0"/>
  </r>
  <r>
    <s v="E35941"/>
    <s v="7310"/>
    <s v="00000"/>
    <s v="F8316"/>
    <s v="000000"/>
    <s v="Estates - Fleet"/>
    <s v="Legal / Prof Fees"/>
    <s v="Default"/>
    <s v="Eastbourne Commissioning Centre"/>
    <s v="Default"/>
    <n v="9284.57"/>
    <d v="2018-06-01T00:00:00"/>
    <s v="Receiving"/>
    <s v="Cost Management"/>
    <s v="Journal Import 64229122:"/>
    <s v="Cost Management A 13389611 64229122"/>
    <s v="29-JUN-2018 Receiving GBP"/>
    <d v="2018-06-29T00:00:00"/>
    <s v="SSCREPMAN,"/>
    <n v="3468"/>
    <s v="Lease renewal for 14c Lister Road, Eastbourne - First Quarter Rent &amp; Service Charge + Contribution to Legal and Agent fees - Invoice SEC1946"/>
    <x v="0"/>
    <n v="165068742"/>
    <d v="2018-04-11T00:00:00"/>
    <m/>
    <m/>
    <m/>
    <s v="LONDON-4"/>
    <m/>
    <m/>
    <m/>
    <m/>
    <s v="Corporate Expenditure"/>
    <x v="1"/>
    <x v="0"/>
    <x v="13"/>
    <s v="7310 Legal / Prof Fees"/>
    <x v="0"/>
  </r>
  <r>
    <s v="E35941"/>
    <s v="7310"/>
    <s v="00000"/>
    <s v="F8316"/>
    <s v="000000"/>
    <s v="Estates - Fleet"/>
    <s v="Legal / Prof Fees"/>
    <s v="Default"/>
    <s v="Eastbourne Commissioning Centre"/>
    <s v="Default"/>
    <n v="18569.14"/>
    <d v="2018-07-01T00:00:00"/>
    <s v="Purchase Invoices"/>
    <s v="Payables"/>
    <s v="Journal Import 64706720:"/>
    <s v="Payables A 13482170 64706720"/>
    <s v="JUL-18 Purchase Invoices GBP"/>
    <d v="2018-07-13T00:00:00"/>
    <s v="SSCREPMAN,"/>
    <n v="51"/>
    <s v="Journal Import Created"/>
    <x v="0"/>
    <s v="SEC1946"/>
    <d v="2018-03-20T00:00:00"/>
    <n v="165068742"/>
    <m/>
    <s v="PO Invoice"/>
    <m/>
    <s v="http://nww.docserv.wyss.nhs.uk/synergyiim/dist/?val=623460_5176990_20180710095003"/>
    <n v="1"/>
    <n v="9285"/>
    <m/>
    <s v="Corporate Expenditure"/>
    <x v="1"/>
    <x v="0"/>
    <x v="13"/>
    <s v="7310 Legal / Prof Fees"/>
    <x v="0"/>
  </r>
  <r>
    <s v="E35941"/>
    <s v="7310"/>
    <s v="00000"/>
    <s v="F8316"/>
    <s v="000000"/>
    <s v="Estates - Fleet"/>
    <s v="Legal / Prof Fees"/>
    <s v="Default"/>
    <s v="Eastbourne Commissioning Centre"/>
    <s v="Default"/>
    <n v="-9284.57"/>
    <d v="2018-07-01T00:00:00"/>
    <s v="Purchase Invoices"/>
    <s v="Payables"/>
    <s v="Journal Import 64706720:"/>
    <s v="Payables A 13482170 64706720"/>
    <s v="JUL-18 Purchase Invoices GBP"/>
    <d v="2018-07-13T00:00:00"/>
    <s v="SSCREPMAN,"/>
    <n v="52"/>
    <s v="Journal Import Created"/>
    <x v="0"/>
    <s v="SEC1946"/>
    <d v="2018-03-20T00:00:00"/>
    <n v="165068742"/>
    <m/>
    <s v="PO Invoice"/>
    <m/>
    <s v="http://nww.docserv.wyss.nhs.uk/synergyiim/dist/?val=623460_5176990_20180710095003"/>
    <n v="1"/>
    <n v="-9285"/>
    <m/>
    <s v="Corporate Expenditure"/>
    <x v="1"/>
    <x v="0"/>
    <x v="13"/>
    <s v="7310 Legal / Prof Fees"/>
    <x v="0"/>
  </r>
  <r>
    <s v="E35941"/>
    <s v="7310"/>
    <s v="00000"/>
    <s v="F8316"/>
    <s v="000000"/>
    <s v="Estates - Fleet"/>
    <s v="Legal / Prof Fees"/>
    <s v="Default"/>
    <s v="Eastbourne Commissioning Centre"/>
    <s v="Default"/>
    <n v="-9284.57"/>
    <d v="2018-07-01T00:00:00"/>
    <s v="Receiving"/>
    <s v="Cost Management"/>
    <s v="Journal Import 64229122:"/>
    <s v="Cost Management A 13389611 64229122 2"/>
    <s v="01-JUL-2018 Receiving GBP"/>
    <d v="2018-06-29T00:00:00"/>
    <s v="SSCREPMAN,"/>
    <n v="3468"/>
    <s v="Lease renewal for 14c Lister Road, Eastbourne - First Quarter Rent &amp; Service Charge + Contribution to Legal and Agent fees - Invoice SEC1946"/>
    <x v="0"/>
    <n v="165068742"/>
    <d v="2018-04-11T00:00:00"/>
    <m/>
    <m/>
    <m/>
    <s v="LONDON-4"/>
    <m/>
    <m/>
    <m/>
    <m/>
    <s v="Corporate Expenditure"/>
    <x v="1"/>
    <x v="0"/>
    <x v="13"/>
    <s v="7310 Legal / Prof Fees"/>
    <x v="0"/>
  </r>
  <r>
    <s v="E35941"/>
    <s v="7310"/>
    <s v="00000"/>
    <s v="F8316"/>
    <s v="000000"/>
    <s v="Estates - Fleet"/>
    <s v="Legal / Prof Fees"/>
    <s v="Default"/>
    <s v="Eastbourne Commissioning Centre"/>
    <s v="Default"/>
    <n v="734.8"/>
    <d v="2018-08-01T00:00:00"/>
    <s v="Purchase Invoices"/>
    <s v="Payables"/>
    <s v="Journal Import 65692708:"/>
    <s v="Payables A 13695238 65692708"/>
    <s v="AUG-18 Purchase Invoices GBP"/>
    <d v="2018-08-13T00:00:00"/>
    <s v="SSCREPMAN,"/>
    <n v="90"/>
    <s v="Journal Import Created"/>
    <x v="0"/>
    <n v="403680"/>
    <d v="2018-07-25T00:00:00"/>
    <n v="165066262"/>
    <m/>
    <s v="PO Invoice"/>
    <m/>
    <s v="http://nww.docserv.wyss.nhs.uk/synergyiim/dist/?val=663317_5505840_20180807180436"/>
    <n v="1"/>
    <n v="367"/>
    <m/>
    <s v="Corporate Expenditure"/>
    <x v="1"/>
    <x v="0"/>
    <x v="13"/>
    <s v="7310 Legal / Prof Fees"/>
    <x v="0"/>
  </r>
  <r>
    <s v="E35941"/>
    <s v="7310"/>
    <s v="00000"/>
    <s v="F8316"/>
    <s v="000000"/>
    <s v="Estates - Fleet"/>
    <s v="Legal / Prof Fees"/>
    <s v="Default"/>
    <s v="Eastbourne Commissioning Centre"/>
    <s v="Default"/>
    <n v="-367.4"/>
    <d v="2018-08-01T00:00:00"/>
    <s v="Purchase Invoices"/>
    <s v="Payables"/>
    <s v="Journal Import 65692708:"/>
    <s v="Payables A 13695238 65692708"/>
    <s v="AUG-18 Purchase Invoices GBP"/>
    <d v="2018-08-13T00:00:00"/>
    <s v="SSCREPMAN,"/>
    <n v="91"/>
    <s v="Journal Import Created"/>
    <x v="0"/>
    <n v="403680"/>
    <d v="2018-07-25T00:00:00"/>
    <n v="165066262"/>
    <m/>
    <s v="PO Invoice"/>
    <m/>
    <s v="http://nww.docserv.wyss.nhs.uk/synergyiim/dist/?val=663317_5505840_20180807180436"/>
    <n v="1"/>
    <n v="-367"/>
    <m/>
    <s v="Corporate Expenditure"/>
    <x v="1"/>
    <x v="0"/>
    <x v="13"/>
    <s v="7310 Legal / Prof Fees"/>
    <x v="0"/>
  </r>
  <r>
    <s v="E35941"/>
    <s v="7310"/>
    <s v="00000"/>
    <s v="F8316"/>
    <s v="000000"/>
    <s v="Estates - Fleet"/>
    <s v="Legal / Prof Fees"/>
    <s v="Default"/>
    <s v="Eastbourne Commissioning Centre"/>
    <s v="Default"/>
    <n v="86"/>
    <d v="2018-09-01T00:00:00"/>
    <s v="Purchase Invoices"/>
    <s v="Payables"/>
    <s v="Journal Import 67153002:"/>
    <s v="Payables A 13973359 67153002"/>
    <s v="SEP-18 Purchase Invoices GBP"/>
    <d v="2018-09-26T00:00:00"/>
    <s v="SSCREPMAN,"/>
    <n v="56"/>
    <s v="Journal Import Created"/>
    <x v="0"/>
    <n v="407825"/>
    <d v="2018-09-18T00:00:00"/>
    <n v="165066262"/>
    <m/>
    <s v="PO Invoice"/>
    <m/>
    <s v="http://nww.docserv.wyss.nhs.uk/synergyiim/dist/?val=717414_5989293_20180924141403"/>
    <n v="1"/>
    <n v="43"/>
    <m/>
    <s v="Corporate Expenditure"/>
    <x v="1"/>
    <x v="0"/>
    <x v="13"/>
    <s v="7310 Legal / Prof Fees"/>
    <x v="0"/>
  </r>
  <r>
    <s v="E35941"/>
    <s v="7310"/>
    <s v="00000"/>
    <s v="F8316"/>
    <s v="000000"/>
    <s v="Estates - Fleet"/>
    <s v="Legal / Prof Fees"/>
    <s v="Default"/>
    <s v="Eastbourne Commissioning Centre"/>
    <s v="Default"/>
    <n v="-43"/>
    <d v="2018-09-01T00:00:00"/>
    <s v="Purchase Invoices"/>
    <s v="Payables"/>
    <s v="Journal Import 67153002:"/>
    <s v="Payables A 13973359 67153002"/>
    <s v="SEP-18 Purchase Invoices GBP"/>
    <d v="2018-09-26T00:00:00"/>
    <s v="SSCREPMAN,"/>
    <n v="57"/>
    <s v="Journal Import Created"/>
    <x v="0"/>
    <n v="407825"/>
    <d v="2018-09-18T00:00:00"/>
    <n v="165066262"/>
    <m/>
    <s v="PO Invoice"/>
    <m/>
    <s v="http://nww.docserv.wyss.nhs.uk/synergyiim/dist/?val=717414_5989293_20180924141403"/>
    <n v="1"/>
    <n v="-43"/>
    <m/>
    <s v="Corporate Expenditure"/>
    <x v="1"/>
    <x v="0"/>
    <x v="13"/>
    <s v="7310 Legal / Prof Fees"/>
    <x v="0"/>
  </r>
  <r>
    <s v="E35941"/>
    <s v="7310"/>
    <s v="00000"/>
    <s v="F8316"/>
    <s v="000000"/>
    <s v="Estates - Fleet"/>
    <s v="Legal / Prof Fees"/>
    <s v="Default"/>
    <s v="Eastbourne Commissioning Centre"/>
    <s v="Default"/>
    <n v="-1"/>
    <d v="2019-06-01T00:00:00"/>
    <s v="Purchase Invoices"/>
    <s v="Payables"/>
    <s v="Journal Import 76239971:"/>
    <s v="Payables A 15736509 76239971"/>
    <s v="JUN-19 Purchase Invoices GBP"/>
    <d v="2019-06-21T00:00:00"/>
    <s v="SSCREPMAN,"/>
    <n v="11"/>
    <s v="Journal Import Created"/>
    <x v="0"/>
    <s v="CR407825"/>
    <d v="2018-12-17T00:00:00"/>
    <n v="165066262"/>
    <s v="PO IS 165066262"/>
    <s v="PO Invoice"/>
    <m/>
    <s v="https://nww.einvoice-prod.sbs.nhs.uk:8179/invoicepdf/a0ec6451-70b6-5bde-8fae-ffcd66beb42d"/>
    <n v="1"/>
    <n v="-1"/>
    <m/>
    <s v="Corporate Expenditure"/>
    <x v="1"/>
    <x v="1"/>
    <x v="13"/>
    <s v="7310 Legal / Prof Fees"/>
    <x v="0"/>
  </r>
  <r>
    <s v="E35941"/>
    <s v="7310"/>
    <s v="00000"/>
    <s v="F8316"/>
    <s v="000000"/>
    <s v="Estates - Fleet"/>
    <s v="Legal / Prof Fees"/>
    <s v="Default"/>
    <s v="Eastbourne Commissioning Centre"/>
    <s v="Default"/>
    <n v="1"/>
    <d v="2019-06-01T00:00:00"/>
    <s v="Purchase Invoices"/>
    <s v="Payables"/>
    <s v="Journal Import 76239971:"/>
    <s v="Payables A 15736509 76239971"/>
    <s v="JUN-19 Purchase Invoices GBP"/>
    <d v="2019-06-21T00:00:00"/>
    <s v="SSCREPMAN,"/>
    <n v="11"/>
    <s v="Journal Import Created"/>
    <x v="0"/>
    <s v="CR407825"/>
    <d v="2018-12-17T00:00:00"/>
    <n v="165066262"/>
    <s v="PO IS 165066262"/>
    <s v="PO Invoice"/>
    <m/>
    <s v="https://nww.einvoice-prod.sbs.nhs.uk:8179/invoicepdf/a0ec6451-70b6-5bde-8fae-ffcd66beb42d"/>
    <n v="1"/>
    <n v="1"/>
    <m/>
    <s v="Corporate Expenditure"/>
    <x v="1"/>
    <x v="1"/>
    <x v="13"/>
    <s v="7310 Legal / Prof Fees"/>
    <x v="0"/>
  </r>
  <r>
    <s v="E35941"/>
    <s v="7310"/>
    <s v="00000"/>
    <s v="F8316"/>
    <s v="000000"/>
    <s v="Estates - Fleet"/>
    <s v="Legal / Prof Fees"/>
    <s v="Default"/>
    <s v="Eastbourne Commissioning Centre"/>
    <s v="Default"/>
    <n v="-43"/>
    <d v="2019-06-01T00:00:00"/>
    <s v="Purchase Invoices"/>
    <s v="Payables"/>
    <s v="Journal Import 76239971:"/>
    <s v="Payables A 15736509 76239971"/>
    <s v="JUN-19 Purchase Invoices GBP"/>
    <d v="2019-06-21T00:00:00"/>
    <s v="SSCREPMAN,"/>
    <n v="12"/>
    <s v="Journal Import Created"/>
    <x v="0"/>
    <s v="CR407825"/>
    <d v="2018-12-17T00:00:00"/>
    <n v="165066262"/>
    <s v="PO IS 165066262"/>
    <s v="PO Invoice"/>
    <m/>
    <s v="https://nww.einvoice-prod.sbs.nhs.uk:8179/invoicepdf/a0ec6451-70b6-5bde-8fae-ffcd66beb42d"/>
    <n v="1"/>
    <m/>
    <m/>
    <s v="Corporate Expenditure"/>
    <x v="1"/>
    <x v="1"/>
    <x v="13"/>
    <s v="7310 Legal / Prof Fees"/>
    <x v="0"/>
  </r>
  <r>
    <s v="E35941"/>
    <s v="7310"/>
    <s v="00000"/>
    <s v="F8316"/>
    <s v="000000"/>
    <s v="Estates - Fleet"/>
    <s v="Legal / Prof Fees"/>
    <s v="Default"/>
    <s v="Eastbourne Commissioning Centre"/>
    <s v="Default"/>
    <n v="43"/>
    <d v="2019-06-01T00:00:00"/>
    <s v="Receiving"/>
    <s v="Cost Management"/>
    <s v="Journal Import 76509517:"/>
    <s v="Cost Management A 15787163 76509517"/>
    <s v="28-JUN-2019 Receiving GBP"/>
    <d v="2019-06-28T00:00:00"/>
    <s v="SSCREPMAN,"/>
    <n v="1927"/>
    <s v="Prepare the lease renewal for 14c Lister Road, Eastbourne - Additional Costs"/>
    <x v="0"/>
    <n v="165066262"/>
    <d v="2018-09-26T00:00:00"/>
    <m/>
    <m/>
    <m/>
    <s v="LONDON-4"/>
    <m/>
    <m/>
    <m/>
    <m/>
    <s v="Corporate Expenditure"/>
    <x v="1"/>
    <x v="1"/>
    <x v="13"/>
    <s v="7310 Legal / Prof Fees"/>
    <x v="0"/>
  </r>
  <r>
    <s v="E35941"/>
    <s v="7310"/>
    <s v="00000"/>
    <s v="F8316"/>
    <s v="000000"/>
    <s v="Estates - Fleet"/>
    <s v="Legal / Prof Fees"/>
    <s v="Default"/>
    <s v="Eastbourne Commissioning Centre"/>
    <s v="Default"/>
    <n v="-43"/>
    <d v="2019-07-01T00:00:00"/>
    <s v="Receiving"/>
    <s v="Cost Management"/>
    <s v="Journal Import 76509517:"/>
    <s v="Cost Management A 15787163 76509517 2"/>
    <s v="01-JUL-2019 Receiving GBP"/>
    <d v="2019-06-28T00:00:00"/>
    <s v="SSCREPMAN,"/>
    <n v="1927"/>
    <s v="Prepare the lease renewal for 14c Lister Road, Eastbourne - Additional Costs"/>
    <x v="0"/>
    <n v="165066262"/>
    <d v="2018-09-26T00:00:00"/>
    <m/>
    <m/>
    <m/>
    <s v="LONDON-4"/>
    <m/>
    <m/>
    <m/>
    <m/>
    <s v="Corporate Expenditure"/>
    <x v="1"/>
    <x v="1"/>
    <x v="13"/>
    <s v="7310 Legal / Prof Fees"/>
    <x v="0"/>
  </r>
  <r>
    <s v="E35943"/>
    <s v="7310"/>
    <s v="00000"/>
    <s v="F8204"/>
    <s v="000000"/>
    <s v="Estates - 111"/>
    <s v="Legal / Prof Fees"/>
    <s v="Default"/>
    <s v="111 Ashford"/>
    <s v="Default"/>
    <n v="270"/>
    <d v="2019-02-01T00:00:00"/>
    <s v="Accrual"/>
    <s v="Spreadsheet"/>
    <s v="Barclaycard accrual for Feb 2019 M11"/>
    <s v="Spreadsheet A 15019448 72527685"/>
    <s v="RYD FIN DD 18/19 11 022 - Barclaycard accrual for Feb 2019 Accrual GBP"/>
    <d v="2019-03-06T00:00:00"/>
    <s v="RYD DHALIGADOO, DHARMANAND"/>
    <n v="90"/>
    <s v="8204;ASHFORD.GOV.UK;Requestor:STEVE ELLIOTT   Barclaycard accural M11;Feb 2019"/>
    <x v="477"/>
    <m/>
    <d v="2019-03-06T00:00:00"/>
    <m/>
    <s v="8204;ASHFORD.GOV.UK;Requestor:STEVE ELLIOTT   Barclaycard accural M11;Feb 2019"/>
    <m/>
    <m/>
    <m/>
    <m/>
    <m/>
    <m/>
    <s v="Corporate Expenditure"/>
    <x v="1"/>
    <x v="0"/>
    <x v="14"/>
    <s v="7310 Legal / Prof Fees"/>
    <x v="1"/>
  </r>
  <r>
    <s v="E35943"/>
    <s v="7310"/>
    <s v="00000"/>
    <s v="F8204"/>
    <s v="000000"/>
    <s v="Estates - 111"/>
    <s v="Legal / Prof Fees"/>
    <s v="Default"/>
    <s v="111 Ashford"/>
    <s v="Default"/>
    <n v="-270"/>
    <d v="2019-03-01T00:00:00"/>
    <s v="Accrual"/>
    <s v="Spreadsheet"/>
    <s v="Reverses &quot;RYD FIN DD 18/19 11 022 - Barclaycard accrual for Feb 2019 Accrual GBP&quot; journal entry of &quot;Spreadsheet A 15019448 72527685&quot; batch from &quot;FEB-19&quot;."/>
    <s v="Reverses &quot;RYD FIN DD 18/19 11 022 - Barclaycard accrual for &quot;11-MAR-19 18:00:46 - 72693834"/>
    <s v="Reverses &quot;RYD FIN DD 18/19 11 022 - Barclaycard accrual for Feb 2019 Accrual GBP&quot;11-MAR-19 18:00:46"/>
    <d v="2019-03-11T00:00:00"/>
    <s v="SSCREPMAN,"/>
    <n v="90"/>
    <s v="8204;ASHFORD.GOV.UK;Requestor:STEVE ELLIOTT   Barclaycard accural M11;Feb 2019"/>
    <x v="478"/>
    <m/>
    <d v="2019-03-11T00:00:00"/>
    <m/>
    <s v="8204;ASHFORD.GOV.UK;Requestor:STEVE ELLIOTT   Barclaycard accural M11;Feb 2019"/>
    <m/>
    <m/>
    <m/>
    <m/>
    <m/>
    <m/>
    <s v="Corporate Expenditure"/>
    <x v="1"/>
    <x v="0"/>
    <x v="14"/>
    <s v="7310 Legal / Prof Fees"/>
    <x v="1"/>
  </r>
  <r>
    <s v="E35943"/>
    <s v="7310"/>
    <s v="00000"/>
    <s v="F8204"/>
    <s v="000000"/>
    <s v="Estates - 111"/>
    <s v="Legal / Prof Fees"/>
    <s v="Default"/>
    <s v="111 Ashford"/>
    <s v="Default"/>
    <n v="270"/>
    <d v="2019-03-01T00:00:00"/>
    <s v="Adjustment"/>
    <s v="Spreadsheet"/>
    <s v="BARCLAYCARD PRECISION FEB 19"/>
    <s v="Spreadsheet A 15116493 73064189"/>
    <s v="SBSCM JW RYD 001 MAR 19 Adjustment GBP"/>
    <d v="2019-03-22T00:00:00"/>
    <s v="ZZZ WOODMAN, JASON"/>
    <n v="14"/>
    <s v="BARCLAY CARD PAYMENTS"/>
    <x v="479"/>
    <m/>
    <d v="2019-03-22T00:00:00"/>
    <m/>
    <s v="BARCLAY CARD PAYMENTS"/>
    <m/>
    <m/>
    <m/>
    <m/>
    <m/>
    <m/>
    <s v="Corporate Expenditure"/>
    <x v="1"/>
    <x v="0"/>
    <x v="14"/>
    <s v="7310 Legal / Prof Fees"/>
    <x v="1"/>
  </r>
  <r>
    <s v="E35960"/>
    <s v="7310"/>
    <s v="00000"/>
    <s v="F8057"/>
    <s v="000000"/>
    <s v="Make Ready"/>
    <s v="Legal / Prof Fees"/>
    <s v="Default"/>
    <s v="Horesham"/>
    <s v="Default"/>
    <n v="3"/>
    <d v="2018-08-01T00:00:00"/>
    <s v="Purchase Invoices"/>
    <s v="Payables"/>
    <s v="Journal Import 65586936:"/>
    <s v="Payables A 13668356 65586936"/>
    <s v="AUG-18 Purchase Invoices GBP"/>
    <d v="2018-08-09T00:00:00"/>
    <s v="SSCREPMAN,"/>
    <n v="57"/>
    <s v="Journal Import Created"/>
    <x v="0"/>
    <n v="403656"/>
    <d v="2018-07-24T00:00:00"/>
    <n v="165063423"/>
    <m/>
    <s v="PO Invoice"/>
    <m/>
    <s v="http://nww.docserv.wyss.nhs.uk/synergyiim/dist/?val=663317_5505833_20180807180436"/>
    <n v="1"/>
    <n v="3"/>
    <m/>
    <s v="Planning and Business Development"/>
    <x v="8"/>
    <x v="0"/>
    <x v="15"/>
    <s v="7310 Legal / Prof Fees"/>
    <x v="0"/>
  </r>
  <r>
    <s v="E35960"/>
    <s v="7310"/>
    <s v="00000"/>
    <s v="F8057"/>
    <s v="000000"/>
    <s v="Make Ready"/>
    <s v="Legal / Prof Fees"/>
    <s v="Default"/>
    <s v="Horesham"/>
    <s v="Default"/>
    <n v="0.6"/>
    <d v="2018-09-01T00:00:00"/>
    <s v="Adjustment"/>
    <s v="Spreadsheet"/>
    <s v="SBS RYD AUG-18 VAT ADJUSTMENT JOURNAL"/>
    <s v="Spreadsheet A 14041138 67469795"/>
    <s v="SBS RYD AUG-18 VAT ADJUSTMENT JOURNAL Adjustment GBP"/>
    <d v="2018-10-05T00:00:00"/>
    <s v="SSC PETRAUSKAS, MICHAELA"/>
    <n v="1227"/>
    <s v="CAPSTICKS SOLICITORS-OR12_835-403656-0.6-http://nww.docserv.wyss.nhs.uk/synergyiim/dist/?val=663317_5505833_20180807180436"/>
    <x v="161"/>
    <m/>
    <d v="2018-10-05T00:00:00"/>
    <m/>
    <s v="CAPSTICKS SOLICITORS-OR12_835-403656-0.6-"/>
    <m/>
    <m/>
    <s v="http://nww.docserv.wyss.nhs.uk/synergyiim/dist/?val=663317_5505833_20180807180436"/>
    <m/>
    <m/>
    <m/>
    <s v="Planning and Business Development"/>
    <x v="8"/>
    <x v="0"/>
    <x v="15"/>
    <s v="7310 Legal / Prof Fees"/>
    <x v="1"/>
  </r>
  <r>
    <s v="E35960"/>
    <s v="7310"/>
    <s v="00000"/>
    <s v="F8147"/>
    <s v="000000"/>
    <s v="Make Ready"/>
    <s v="Legal / Prof Fees"/>
    <s v="Default"/>
    <s v="Make Ready - Chichester"/>
    <s v="Default"/>
    <n v="284"/>
    <d v="2018-09-01T00:00:00"/>
    <s v="Purchase Invoices"/>
    <s v="Payables"/>
    <s v="Journal Import 66456074:"/>
    <s v="Payables A 13838319 66456074"/>
    <s v="SEP-18 Purchase Invoices GBP"/>
    <d v="2018-09-05T00:00:00"/>
    <s v="SSCREPMAN,"/>
    <n v="59"/>
    <s v="Journal Import Created"/>
    <x v="0"/>
    <n v="405685"/>
    <d v="2018-08-17T00:00:00"/>
    <n v="165065876"/>
    <m/>
    <s v="PO Invoice"/>
    <m/>
    <s v="http://nww.docserv.wyss.nhs.uk/synergyiim/dist/?val=689336_5765808_20180903135542"/>
    <n v="1"/>
    <n v="142"/>
    <m/>
    <s v="Planning and Business Development"/>
    <x v="8"/>
    <x v="0"/>
    <x v="15"/>
    <s v="7310 Legal / Prof Fees"/>
    <x v="0"/>
  </r>
  <r>
    <s v="E35960"/>
    <s v="7310"/>
    <s v="00000"/>
    <s v="F8147"/>
    <s v="000000"/>
    <s v="Make Ready"/>
    <s v="Legal / Prof Fees"/>
    <s v="Default"/>
    <s v="Make Ready - Chichester"/>
    <s v="Default"/>
    <n v="-142"/>
    <d v="2018-09-01T00:00:00"/>
    <s v="Purchase Invoices"/>
    <s v="Payables"/>
    <s v="Journal Import 66456074:"/>
    <s v="Payables A 13838319 66456074"/>
    <s v="SEP-18 Purchase Invoices GBP"/>
    <d v="2018-09-05T00:00:00"/>
    <s v="SSCREPMAN,"/>
    <n v="60"/>
    <s v="Journal Import Created"/>
    <x v="0"/>
    <n v="405685"/>
    <d v="2018-08-17T00:00:00"/>
    <n v="165065876"/>
    <m/>
    <s v="PO Invoice"/>
    <m/>
    <s v="http://nww.docserv.wyss.nhs.uk/synergyiim/dist/?val=689336_5765808_20180903135542"/>
    <n v="1"/>
    <n v="-142"/>
    <m/>
    <s v="Planning and Business Development"/>
    <x v="8"/>
    <x v="0"/>
    <x v="15"/>
    <s v="7310 Legal / Prof Fees"/>
    <x v="0"/>
  </r>
  <r>
    <s v="E35960"/>
    <s v="7310"/>
    <s v="00000"/>
    <s v="F8147"/>
    <s v="000000"/>
    <s v="Make Ready"/>
    <s v="Legal / Prof Fees"/>
    <s v="Default"/>
    <s v="Make Ready - Chichester"/>
    <s v="Default"/>
    <n v="-142"/>
    <d v="2018-09-01T00:00:00"/>
    <s v="Purchase Invoices"/>
    <s v="Payables"/>
    <s v="Journal Import 66697129:"/>
    <s v="Payables A 13885207 66697129"/>
    <s v="SEP-18 Purchase Invoices GBP"/>
    <d v="2018-09-12T00:00:00"/>
    <s v="SSCREPMAN,"/>
    <n v="47"/>
    <s v="Journal Import Created"/>
    <x v="0"/>
    <n v="405685"/>
    <d v="2018-08-17T00:00:00"/>
    <n v="165065876"/>
    <m/>
    <s v="PO Invoice"/>
    <m/>
    <s v="http://nww.docserv.wyss.nhs.uk/synergyiim/dist/?val=689336_5765808_20180903135542"/>
    <n v="1"/>
    <n v="-142"/>
    <m/>
    <s v="Planning and Business Development"/>
    <x v="8"/>
    <x v="0"/>
    <x v="15"/>
    <s v="7310 Legal / Prof Fees"/>
    <x v="0"/>
  </r>
  <r>
    <s v="E35960"/>
    <s v="7310"/>
    <s v="00000"/>
    <s v="F8057"/>
    <s v="000000"/>
    <s v="Make Ready"/>
    <s v="Legal / Prof Fees"/>
    <s v="Default"/>
    <s v="Horesham"/>
    <s v="Default"/>
    <n v="0.6"/>
    <d v="2018-10-01T00:00:00"/>
    <s v="Adjustment"/>
    <s v="Spreadsheet"/>
    <s v="SBS RYD SEP-18 VAT ADJUSTMENT JOURNAL"/>
    <s v="Spreadsheet A 14251346 68591556"/>
    <s v="SBS RYD SEP-18 VAT ADJUSTMENT JOURNAL Adjustment GBP"/>
    <d v="2018-11-07T00:00:00"/>
    <s v="SSC PETRAUSKAS, MICHAELA"/>
    <n v="896"/>
    <s v="CAPSTICKS SOLICITORS-403656-0.6-http://nww.docserv.wyss.nhs.uk/synergyiim/dist/?val=663317_5505833_20180807180436"/>
    <x v="164"/>
    <m/>
    <d v="2018-11-07T00:00:00"/>
    <m/>
    <s v="CAPSTICKS SOLICITORS-403656-0.6-"/>
    <m/>
    <m/>
    <s v="http://nww.docserv.wyss.nhs.uk/synergyiim/dist/?val=663317_5505833_20180807180436"/>
    <m/>
    <m/>
    <m/>
    <s v="Planning and Business Development"/>
    <x v="8"/>
    <x v="0"/>
    <x v="15"/>
    <s v="7310 Legal / Prof Fees"/>
    <x v="1"/>
  </r>
  <r>
    <s v="E35960"/>
    <s v="7310"/>
    <s v="00000"/>
    <s v="F8147"/>
    <s v="000000"/>
    <s v="Make Ready"/>
    <s v="Legal / Prof Fees"/>
    <s v="Default"/>
    <s v="Make Ready - Chichester"/>
    <s v="Default"/>
    <n v="312"/>
    <d v="2018-11-01T00:00:00"/>
    <s v="Purchase Invoices"/>
    <s v="Payables"/>
    <s v="Journal Import 68602092:"/>
    <s v="Payables A 14251725 68602092"/>
    <s v="NOV-18 Purchase Invoices GBP"/>
    <d v="2018-11-07T00:00:00"/>
    <s v="SSCREPMAN,"/>
    <n v="72"/>
    <s v="Journal Import Created"/>
    <x v="0"/>
    <n v="410885"/>
    <d v="2018-10-25T00:00:00"/>
    <n v="165065876"/>
    <m/>
    <s v="PO Invoice"/>
    <m/>
    <s v="http://nww.docserv.wyss.nhs.uk/synergyiim/dist/?val=776351_6440228_20181105123952"/>
    <n v="1"/>
    <n v="156"/>
    <m/>
    <s v="Planning and Business Development"/>
    <x v="8"/>
    <x v="0"/>
    <x v="15"/>
    <s v="7310 Legal / Prof Fees"/>
    <x v="0"/>
  </r>
  <r>
    <s v="E35960"/>
    <s v="7310"/>
    <s v="00000"/>
    <s v="F8147"/>
    <s v="000000"/>
    <s v="Make Ready"/>
    <s v="Legal / Prof Fees"/>
    <s v="Default"/>
    <s v="Make Ready - Chichester"/>
    <s v="Default"/>
    <n v="-156"/>
    <d v="2018-11-01T00:00:00"/>
    <s v="Purchase Invoices"/>
    <s v="Payables"/>
    <s v="Journal Import 68602092:"/>
    <s v="Payables A 14251725 68602092"/>
    <s v="NOV-18 Purchase Invoices GBP"/>
    <d v="2018-11-07T00:00:00"/>
    <s v="SSCREPMAN,"/>
    <n v="73"/>
    <s v="Journal Import Created"/>
    <x v="0"/>
    <n v="410885"/>
    <d v="2018-10-25T00:00:00"/>
    <n v="165065876"/>
    <m/>
    <s v="PO Invoice"/>
    <m/>
    <s v="http://nww.docserv.wyss.nhs.uk/synergyiim/dist/?val=776351_6440228_20181105123952"/>
    <n v="1"/>
    <n v="-156"/>
    <m/>
    <s v="Planning and Business Development"/>
    <x v="8"/>
    <x v="0"/>
    <x v="15"/>
    <s v="7310 Legal / Prof Fees"/>
    <x v="0"/>
  </r>
  <r>
    <s v="E35960"/>
    <s v="7310"/>
    <s v="00000"/>
    <s v="F8147"/>
    <s v="000000"/>
    <s v="Make Ready"/>
    <s v="Legal / Prof Fees"/>
    <s v="Default"/>
    <s v="Make Ready - Chichester"/>
    <s v="Default"/>
    <n v="-156"/>
    <d v="2018-11-01T00:00:00"/>
    <s v="Purchase Invoices"/>
    <s v="Payables"/>
    <s v="Journal Import 68756734:"/>
    <s v="Payables A 14280178 68756734"/>
    <s v="NOV-18 Purchase Invoices GBP"/>
    <d v="2018-11-12T00:00:00"/>
    <s v="SSCREPMAN,"/>
    <n v="52"/>
    <s v="Journal Import Created"/>
    <x v="0"/>
    <n v="410885"/>
    <d v="2018-10-25T00:00:00"/>
    <n v="165065876"/>
    <m/>
    <s v="PO Invoice"/>
    <m/>
    <s v="http://nww.docserv.wyss.nhs.uk/synergyiim/dist/?val=776351_6440228_20181105123952"/>
    <n v="1"/>
    <n v="-156"/>
    <m/>
    <s v="Planning and Business Development"/>
    <x v="8"/>
    <x v="0"/>
    <x v="15"/>
    <s v="7310 Legal / Prof Fees"/>
    <x v="0"/>
  </r>
  <r>
    <s v="E35960"/>
    <s v="7310"/>
    <s v="00000"/>
    <s v="F8147"/>
    <s v="000000"/>
    <s v="Make Ready"/>
    <s v="Legal / Prof Fees"/>
    <s v="Default"/>
    <s v="Make Ready - Chichester"/>
    <s v="Default"/>
    <n v="414"/>
    <d v="2018-12-01T00:00:00"/>
    <s v="Purchase Invoices"/>
    <s v="Payables"/>
    <s v="Journal Import 69583710:"/>
    <s v="Payables A 14438004 69583710"/>
    <s v="DEC-18 Purchase Invoices GBP"/>
    <d v="2018-12-06T00:00:00"/>
    <s v="SSCREPMAN,"/>
    <n v="88"/>
    <s v="Journal Import Created"/>
    <x v="0"/>
    <n v="413781"/>
    <d v="2018-11-27T00:00:00"/>
    <n v="165065876"/>
    <m/>
    <s v="PO Invoice"/>
    <m/>
    <s v="https://nww.einvoice-prod.sbs.nhs.uk:8179/invoicepdf/02b2f3c4-0c31-5be2-9283-5902c2c7a1df"/>
    <n v="1"/>
    <n v="207"/>
    <m/>
    <s v="Planning and Business Development"/>
    <x v="8"/>
    <x v="0"/>
    <x v="15"/>
    <s v="7310 Legal / Prof Fees"/>
    <x v="0"/>
  </r>
  <r>
    <s v="E35960"/>
    <s v="7310"/>
    <s v="00000"/>
    <s v="F8147"/>
    <s v="000000"/>
    <s v="Make Ready"/>
    <s v="Legal / Prof Fees"/>
    <s v="Default"/>
    <s v="Make Ready - Chichester"/>
    <s v="Default"/>
    <n v="-207"/>
    <d v="2018-12-01T00:00:00"/>
    <s v="Purchase Invoices"/>
    <s v="Payables"/>
    <s v="Journal Import 69583710:"/>
    <s v="Payables A 14438004 69583710"/>
    <s v="DEC-18 Purchase Invoices GBP"/>
    <d v="2018-12-06T00:00:00"/>
    <s v="SSCREPMAN,"/>
    <n v="89"/>
    <s v="Journal Import Created"/>
    <x v="0"/>
    <n v="413781"/>
    <d v="2018-11-27T00:00:00"/>
    <n v="165065876"/>
    <m/>
    <s v="PO Invoice"/>
    <m/>
    <s v="https://nww.einvoice-prod.sbs.nhs.uk:8179/invoicepdf/02b2f3c4-0c31-5be2-9283-5902c2c7a1df"/>
    <n v="1"/>
    <n v="-207"/>
    <m/>
    <s v="Planning and Business Development"/>
    <x v="8"/>
    <x v="0"/>
    <x v="15"/>
    <s v="7310 Legal / Prof Fees"/>
    <x v="0"/>
  </r>
  <r>
    <s v="E35960"/>
    <s v="7310"/>
    <s v="00000"/>
    <s v="F8147"/>
    <s v="000000"/>
    <s v="Make Ready"/>
    <s v="Legal / Prof Fees"/>
    <s v="Default"/>
    <s v="Make Ready - Chichester"/>
    <s v="Default"/>
    <n v="-207"/>
    <d v="2018-12-01T00:00:00"/>
    <s v="Purchase Invoices"/>
    <s v="Payables"/>
    <s v="Journal Import 69781218:"/>
    <s v="Payables A 14474274 69781218"/>
    <s v="DEC-18 Purchase Invoices GBP"/>
    <d v="2018-12-12T00:00:00"/>
    <s v="SSCREPMAN,"/>
    <n v="52"/>
    <s v="Journal Import Created"/>
    <x v="0"/>
    <n v="413781"/>
    <d v="2018-11-27T00:00:00"/>
    <n v="165065876"/>
    <m/>
    <s v="PO Invoice"/>
    <m/>
    <s v="https://nww.einvoice-prod.sbs.nhs.uk:8179/invoicepdf/02b2f3c4-0c31-5be2-9283-5902c2c7a1df"/>
    <n v="1"/>
    <n v="-207"/>
    <m/>
    <s v="Planning and Business Development"/>
    <x v="8"/>
    <x v="0"/>
    <x v="15"/>
    <s v="7310 Legal / Prof Fees"/>
    <x v="0"/>
  </r>
  <r>
    <s v="E35960"/>
    <s v="7310"/>
    <s v="00000"/>
    <s v="F8147"/>
    <s v="000000"/>
    <s v="Make Ready"/>
    <s v="Legal / Prof Fees"/>
    <s v="Default"/>
    <s v="Make Ready - Chichester"/>
    <s v="Default"/>
    <n v="744"/>
    <d v="2019-03-01T00:00:00"/>
    <s v="Purchase Invoices"/>
    <s v="Payables"/>
    <s v="Journal Import 73143649:"/>
    <s v="Payables A 15136551 73143649"/>
    <s v="MAR-19 Purchase Invoices GBP"/>
    <d v="2019-03-25T00:00:00"/>
    <s v="SSCREPMAN,"/>
    <n v="62"/>
    <s v="Journal Import Created"/>
    <x v="0"/>
    <n v="423128"/>
    <d v="2019-03-18T00:00:00"/>
    <n v="165065876"/>
    <m/>
    <s v="PO Invoice"/>
    <m/>
    <s v="https://nww.einvoice-prod.sbs.nhs.uk:8179/invoicepdf/23c791c4-2fdb-5f1a-9b0f-be66adc0afe3"/>
    <n v="1"/>
    <n v="372"/>
    <m/>
    <s v="Planning and Business Development"/>
    <x v="8"/>
    <x v="0"/>
    <x v="15"/>
    <s v="7310 Legal / Prof Fees"/>
    <x v="0"/>
  </r>
  <r>
    <s v="E35960"/>
    <s v="7310"/>
    <s v="00000"/>
    <s v="F8147"/>
    <s v="000000"/>
    <s v="Make Ready"/>
    <s v="Legal / Prof Fees"/>
    <s v="Default"/>
    <s v="Make Ready - Chichester"/>
    <s v="Default"/>
    <n v="-372"/>
    <d v="2019-03-01T00:00:00"/>
    <s v="Purchase Invoices"/>
    <s v="Payables"/>
    <s v="Journal Import 73143649:"/>
    <s v="Payables A 15136551 73143649"/>
    <s v="MAR-19 Purchase Invoices GBP"/>
    <d v="2019-03-25T00:00:00"/>
    <s v="SSCREPMAN,"/>
    <n v="63"/>
    <s v="Journal Import Created"/>
    <x v="0"/>
    <n v="423128"/>
    <d v="2019-03-18T00:00:00"/>
    <n v="165065876"/>
    <m/>
    <s v="PO Invoice"/>
    <m/>
    <s v="https://nww.einvoice-prod.sbs.nhs.uk:8179/invoicepdf/23c791c4-2fdb-5f1a-9b0f-be66adc0afe3"/>
    <n v="1"/>
    <n v="-372"/>
    <m/>
    <s v="Planning and Business Development"/>
    <x v="8"/>
    <x v="0"/>
    <x v="15"/>
    <s v="7310 Legal / Prof Fees"/>
    <x v="0"/>
  </r>
  <r>
    <s v="E35960"/>
    <s v="7310"/>
    <s v="00000"/>
    <s v="F8147"/>
    <s v="000000"/>
    <s v="Make Ready"/>
    <s v="Legal / Prof Fees"/>
    <s v="Default"/>
    <s v="Make Ready - Chichester"/>
    <s v="Default"/>
    <n v="-372"/>
    <d v="2019-04-01T00:00:00"/>
    <s v="Purchase Invoices"/>
    <s v="Payables"/>
    <s v="Journal Import 73383209:"/>
    <s v="Payables A 15176549 73383209"/>
    <s v="APR-19 Purchase Invoices GBP"/>
    <d v="2019-04-01T00:00:00"/>
    <s v="SSCREPMAN,"/>
    <n v="71"/>
    <s v="Journal Import Created"/>
    <x v="0"/>
    <n v="423128"/>
    <d v="2019-03-18T00:00:00"/>
    <n v="165076560"/>
    <m/>
    <s v="PO Invoice"/>
    <m/>
    <s v="https://nww.einvoice-prod.sbs.nhs.uk:8179/invoicepdf/23c791c4-2fdb-5f1a-9b0f-be66adc0afe3"/>
    <n v="1"/>
    <n v="-372"/>
    <m/>
    <s v="Planning and Business Development"/>
    <x v="8"/>
    <x v="1"/>
    <x v="15"/>
    <s v="7310 Legal / Prof Fees"/>
    <x v="0"/>
  </r>
  <r>
    <s v="E35960"/>
    <s v="7310"/>
    <s v="00000"/>
    <s v="F8147"/>
    <s v="000000"/>
    <s v="Make Ready"/>
    <s v="Legal / Prof Fees"/>
    <s v="Default"/>
    <s v="Make Ready - Chichester"/>
    <s v="Default"/>
    <n v="-74.400000000000006"/>
    <d v="2019-05-01T00:00:00"/>
    <s v="Adjustment"/>
    <s v="Spreadsheet"/>
    <s v="SBS RYD APR-19 VAT ADJUSTMENT JOURNAL"/>
    <s v="Spreadsheet A 15611714 75657420"/>
    <s v="SBS RYD APR-19 VAT ADJUSTMENT JOURNAL Adjustment GBP"/>
    <d v="2019-06-04T00:00:00"/>
    <s v="SSC BRUCE, EMMA"/>
    <n v="1243"/>
    <s v="CAPSTICKS SOLICITORS-423128-0-https://nww.einvoice-prod.sbs.nhs.uk:8179/invoicepdf/23c791c4-2fdb-5f1a-9b0f-be66adc0afe3"/>
    <x v="22"/>
    <m/>
    <d v="2019-06-04T00:00:00"/>
    <m/>
    <s v="CAPSTICKS SOLICITORS-423128-0-"/>
    <m/>
    <m/>
    <s v="https://nww.einvoice-prod.sbs.nhs.uk:8179/invoicepdf/23c791c4-2fdb-5f1a-9b0f-be66adc0afe3"/>
    <m/>
    <m/>
    <m/>
    <s v="Planning and Business Development"/>
    <x v="8"/>
    <x v="1"/>
    <x v="15"/>
    <s v="7310 Legal / Prof Fees"/>
    <x v="1"/>
  </r>
  <r>
    <s v="E35960"/>
    <s v="7310"/>
    <s v="00000"/>
    <s v="F8147"/>
    <s v="000000"/>
    <s v="Make Ready"/>
    <s v="Legal / Prof Fees"/>
    <s v="Default"/>
    <s v="Make Ready - Chichester"/>
    <s v="Default"/>
    <n v="224"/>
    <d v="2019-05-01T00:00:00"/>
    <s v="Purchase Invoices"/>
    <s v="Payables"/>
    <s v="Journal Import 74611442:"/>
    <s v="Payables A 15415493 74611442"/>
    <s v="MAY-19 Purchase Invoices GBP"/>
    <d v="2019-05-07T00:00:00"/>
    <s v="SSCREPMAN,"/>
    <n v="55"/>
    <s v="Journal Import Created"/>
    <x v="0"/>
    <n v="426633"/>
    <d v="2019-04-28T00:00:00"/>
    <n v="165065876"/>
    <m/>
    <s v="PO Invoice"/>
    <m/>
    <s v="https://nww.einvoice-prod.sbs.nhs.uk:8179/invoicepdf/27e3ed50-79e0-57e5-858a-200091cb37b6"/>
    <n v="1"/>
    <n v="112"/>
    <m/>
    <s v="Planning and Business Development"/>
    <x v="8"/>
    <x v="1"/>
    <x v="15"/>
    <s v="7310 Legal / Prof Fees"/>
    <x v="0"/>
  </r>
  <r>
    <s v="E35960"/>
    <s v="7310"/>
    <s v="00000"/>
    <s v="F8147"/>
    <s v="000000"/>
    <s v="Make Ready"/>
    <s v="Legal / Prof Fees"/>
    <s v="Default"/>
    <s v="Make Ready - Chichester"/>
    <s v="Default"/>
    <n v="-112"/>
    <d v="2019-05-01T00:00:00"/>
    <s v="Purchase Invoices"/>
    <s v="Payables"/>
    <s v="Journal Import 74611442:"/>
    <s v="Payables A 15415493 74611442"/>
    <s v="MAY-19 Purchase Invoices GBP"/>
    <d v="2019-05-07T00:00:00"/>
    <s v="SSCREPMAN,"/>
    <n v="56"/>
    <s v="Journal Import Created"/>
    <x v="0"/>
    <n v="426633"/>
    <d v="2019-04-28T00:00:00"/>
    <n v="165065876"/>
    <m/>
    <s v="PO Invoice"/>
    <m/>
    <s v="https://nww.einvoice-prod.sbs.nhs.uk:8179/invoicepdf/27e3ed50-79e0-57e5-858a-200091cb37b6"/>
    <n v="1"/>
    <n v="-112"/>
    <m/>
    <s v="Planning and Business Development"/>
    <x v="8"/>
    <x v="1"/>
    <x v="15"/>
    <s v="7310 Legal / Prof Fees"/>
    <x v="0"/>
  </r>
  <r>
    <s v="E35960"/>
    <s v="7310"/>
    <s v="00000"/>
    <s v="F8147"/>
    <s v="000000"/>
    <s v="Make Ready"/>
    <s v="Legal / Prof Fees"/>
    <s v="Default"/>
    <s v="Make Ready - Chichester"/>
    <s v="Default"/>
    <n v="-112"/>
    <d v="2019-05-01T00:00:00"/>
    <s v="Purchase Invoices"/>
    <s v="Payables"/>
    <s v="Journal Import 74704520:"/>
    <s v="Payables A 15430106 74704520"/>
    <s v="MAY-19 Purchase Invoices GBP"/>
    <d v="2019-05-09T00:00:00"/>
    <s v="SSCREPMAN,"/>
    <n v="67"/>
    <s v="Journal Import Created"/>
    <x v="0"/>
    <n v="426633"/>
    <d v="2019-04-28T00:00:00"/>
    <n v="165077332"/>
    <m/>
    <s v="PO Invoice"/>
    <m/>
    <s v="https://nww.einvoice-prod.sbs.nhs.uk:8179/invoicepdf/27e3ed50-79e0-57e5-858a-200091cb37b6"/>
    <n v="1"/>
    <n v="-112"/>
    <m/>
    <s v="Planning and Business Development"/>
    <x v="8"/>
    <x v="1"/>
    <x v="15"/>
    <s v="7310 Legal / Prof Fees"/>
    <x v="0"/>
  </r>
  <r>
    <s v="E35960"/>
    <s v="7310"/>
    <s v="00000"/>
    <s v="F8147"/>
    <s v="000000"/>
    <s v="Make Ready"/>
    <s v="Legal / Prof Fees"/>
    <s v="Default"/>
    <s v="Make Ready - Chichester"/>
    <s v="Default"/>
    <n v="112"/>
    <d v="2019-05-01T00:00:00"/>
    <s v="Receiving"/>
    <s v="Cost Management"/>
    <s v="Journal Import 75534076:"/>
    <s v="Cost Management A 15584521 75534076"/>
    <s v="31-MAY-2019 Receiving GBP"/>
    <d v="2019-05-31T00:00:00"/>
    <s v="SSCREPMAN,"/>
    <n v="2021"/>
    <s v="Capsticks additional fees of 2,750, plus VAT and disbursements regarding: The potential claims against the landlord and SSE. (Soakaway and Electrical Cable) at the Tangmere MRC site as advised by email/ J Flower"/>
    <x v="0"/>
    <n v="165065876"/>
    <d v="2019-05-08T00:00:00"/>
    <m/>
    <m/>
    <m/>
    <s v="LONDON-4"/>
    <m/>
    <m/>
    <m/>
    <m/>
    <s v="Planning and Business Development"/>
    <x v="8"/>
    <x v="1"/>
    <x v="15"/>
    <s v="7310 Legal / Prof Fees"/>
    <x v="0"/>
  </r>
  <r>
    <s v="E35960"/>
    <s v="7310"/>
    <s v="00000"/>
    <s v="F8147"/>
    <s v="000000"/>
    <s v="Make Ready"/>
    <s v="Legal / Prof Fees"/>
    <s v="Default"/>
    <s v="Make Ready - Chichester"/>
    <s v="Default"/>
    <n v="-112"/>
    <d v="2019-06-01T00:00:00"/>
    <s v="Receiving"/>
    <s v="Cost Management"/>
    <s v="Journal Import 75534076:"/>
    <s v="Cost Management A 15584521 75534076 2"/>
    <s v="01-JUN-2019 Receiving GBP"/>
    <d v="2019-05-31T00:00:00"/>
    <s v="SSCREPMAN,"/>
    <n v="2021"/>
    <s v="Capsticks additional fees of 2,750, plus VAT and disbursements regarding: The potential claims against the landlord and SSE. (Soakaway and Electrical Cable) at the Tangmere MRC site as advised by email/ J Flower"/>
    <x v="0"/>
    <n v="165065876"/>
    <d v="2019-05-08T00:00:00"/>
    <m/>
    <m/>
    <m/>
    <s v="LONDON-4"/>
    <m/>
    <m/>
    <m/>
    <m/>
    <s v="Planning and Business Development"/>
    <x v="8"/>
    <x v="1"/>
    <x v="15"/>
    <s v="7310 Legal / Prof Fees"/>
    <x v="0"/>
  </r>
  <r>
    <s v="E35960"/>
    <s v="7310"/>
    <s v="00000"/>
    <s v="F8147"/>
    <s v="000000"/>
    <s v="Make Ready"/>
    <s v="Legal / Prof Fees"/>
    <s v="Default"/>
    <s v="Make Ready - Chichester"/>
    <s v="Default"/>
    <n v="60"/>
    <d v="2019-09-01T00:00:00"/>
    <s v="Purchase Invoices"/>
    <s v="Payables"/>
    <s v="Journal Import 79105199:"/>
    <s v="Payables A 16360557 79105199"/>
    <s v="SEP-19 Purchase Invoices GBP"/>
    <d v="2019-09-13T00:00:00"/>
    <s v="SSCREPMAN,"/>
    <n v="24"/>
    <s v="Journal Import Created"/>
    <x v="0"/>
    <n v="436176"/>
    <d v="2019-08-21T00:00:00"/>
    <n v="165065876"/>
    <m/>
    <s v="PO Invoice"/>
    <m/>
    <s v="https://nww.einvoice-prod.sbs.nhs.uk:8179/invoicepdf/0667e635-0cc4-5cb9-8e8f-0b35663d09bc"/>
    <n v="1"/>
    <n v="60"/>
    <m/>
    <s v="Planning and Business Development"/>
    <x v="8"/>
    <x v="1"/>
    <x v="15"/>
    <s v="7310 Legal / Prof Fees"/>
    <x v="0"/>
  </r>
  <r>
    <s v="E35960"/>
    <s v="7310"/>
    <s v="00000"/>
    <s v="F8147"/>
    <s v="000000"/>
    <s v="Make Ready"/>
    <s v="Legal / Prof Fees"/>
    <s v="Default"/>
    <s v="Make Ready - Chichester"/>
    <s v="Default"/>
    <n v="52"/>
    <d v="2019-09-01T00:00:00"/>
    <s v="Receiving"/>
    <s v="Cost Management"/>
    <s v="Journal Import 79693072:"/>
    <s v="Cost Management A 16482193 79693072"/>
    <s v="30-SEP-2019 Receiving GBP"/>
    <d v="2019-09-30T00:00:00"/>
    <s v="SSCREPMAN,"/>
    <n v="2513"/>
    <s v="Capsticks additional fees of 2,750, plus VAT and disbursements regarding: The potential claims against the landlord and SSE. (Soakaway and Electrical Cable) at the Tangmere MRC site as advised by email/ J Flower"/>
    <x v="0"/>
    <n v="165065876"/>
    <d v="2019-05-08T00:00:00"/>
    <m/>
    <m/>
    <m/>
    <s v="LONDON-4"/>
    <m/>
    <m/>
    <m/>
    <m/>
    <s v="Planning and Business Development"/>
    <x v="8"/>
    <x v="1"/>
    <x v="15"/>
    <s v="7310 Legal / Prof Fees"/>
    <x v="0"/>
  </r>
  <r>
    <s v="E35960"/>
    <s v="7310"/>
    <s v="00000"/>
    <s v="F8147"/>
    <s v="000000"/>
    <s v="Make Ready"/>
    <s v="Legal / Prof Fees"/>
    <s v="Default"/>
    <s v="Make Ready - Chichester"/>
    <s v="Default"/>
    <n v="-52"/>
    <d v="2019-10-01T00:00:00"/>
    <s v="Receiving"/>
    <s v="Cost Management"/>
    <s v="Journal Import 79693072:"/>
    <s v="Cost Management A 16482193 79693072 2"/>
    <s v="01-OCT-2019 Receiving GBP"/>
    <d v="2019-09-30T00:00:00"/>
    <s v="SSCREPMAN,"/>
    <n v="2513"/>
    <s v="Capsticks additional fees of 2,750, plus VAT and disbursements regarding: The potential claims against the landlord and SSE. (Soakaway and Electrical Cable) at the Tangmere MRC site as advised by email/ J Flower"/>
    <x v="0"/>
    <n v="165065876"/>
    <d v="2019-05-08T00:00:00"/>
    <m/>
    <m/>
    <m/>
    <s v="LONDON-4"/>
    <m/>
    <m/>
    <m/>
    <m/>
    <s v="Planning and Business Development"/>
    <x v="8"/>
    <x v="1"/>
    <x v="15"/>
    <s v="7310 Legal / Prof Fees"/>
    <x v="0"/>
  </r>
  <r>
    <s v="E35960"/>
    <s v="7310"/>
    <s v="00000"/>
    <s v="F8147"/>
    <s v="000000"/>
    <s v="Make Ready"/>
    <s v="Legal / Prof Fees"/>
    <s v="Default"/>
    <s v="Make Ready - Chichester"/>
    <s v="Default"/>
    <n v="90"/>
    <d v="2020-01-01T00:00:00"/>
    <s v="Purchase Invoices"/>
    <s v="Payables"/>
    <s v="Journal Import 83608066:"/>
    <s v="Payables A 17329738 83608066"/>
    <s v="JAN-20 Purchase Invoices GBP"/>
    <d v="2020-01-20T00:00:00"/>
    <s v="SSCREPMAN,"/>
    <n v="83"/>
    <s v="Journal Import Created"/>
    <x v="0"/>
    <n v="450057"/>
    <d v="2020-01-17T00:00:00"/>
    <n v="165065876"/>
    <m/>
    <s v="PO Invoice"/>
    <m/>
    <s v="https://nww.einvoice-prod.sbs.nhs.uk:8179/invoicepdf/c5528e93-9aa1-5b23-ae2a-85177fb888ec"/>
    <n v="1"/>
    <n v="45"/>
    <m/>
    <s v="Planning and Business Development"/>
    <x v="8"/>
    <x v="1"/>
    <x v="15"/>
    <s v="7310 Legal / Prof Fees"/>
    <x v="0"/>
  </r>
  <r>
    <s v="E35960"/>
    <s v="7310"/>
    <s v="00000"/>
    <s v="F8147"/>
    <s v="000000"/>
    <s v="Make Ready"/>
    <s v="Legal / Prof Fees"/>
    <s v="Default"/>
    <s v="Make Ready - Chichester"/>
    <s v="Default"/>
    <n v="-45"/>
    <d v="2020-01-01T00:00:00"/>
    <s v="Purchase Invoices"/>
    <s v="Payables"/>
    <s v="Journal Import 83608066:"/>
    <s v="Payables A 17329738 83608066"/>
    <s v="JAN-20 Purchase Invoices GBP"/>
    <d v="2020-01-20T00:00:00"/>
    <s v="SSCREPMAN,"/>
    <n v="84"/>
    <s v="Journal Import Created"/>
    <x v="0"/>
    <n v="450057"/>
    <d v="2020-01-17T00:00:00"/>
    <n v="165065876"/>
    <m/>
    <s v="PO Invoice"/>
    <m/>
    <s v="https://nww.einvoice-prod.sbs.nhs.uk:8179/invoicepdf/c5528e93-9aa1-5b23-ae2a-85177fb888ec"/>
    <n v="1"/>
    <n v="-45"/>
    <m/>
    <s v="Planning and Business Development"/>
    <x v="8"/>
    <x v="1"/>
    <x v="15"/>
    <s v="7310 Legal / Prof Fees"/>
    <x v="0"/>
  </r>
  <r>
    <s v="E35960"/>
    <s v="7310"/>
    <s v="00000"/>
    <s v="F8147"/>
    <s v="000000"/>
    <s v="Make Ready"/>
    <s v="Legal / Prof Fees"/>
    <s v="Default"/>
    <s v="Make Ready - Chichester"/>
    <s v="Default"/>
    <n v="-45"/>
    <d v="2020-01-01T00:00:00"/>
    <s v="Purchase Invoices"/>
    <s v="Payables"/>
    <s v="Journal Import 83895428:"/>
    <s v="Payables A 17386795 83895428"/>
    <s v="JAN-20 Purchase Invoices GBP"/>
    <d v="2020-01-28T00:00:00"/>
    <s v="SSCREPMAN,"/>
    <n v="57"/>
    <s v="Journal Import Created"/>
    <x v="0"/>
    <n v="450057"/>
    <d v="2020-01-17T00:00:00"/>
    <n v="165082386"/>
    <m/>
    <s v="PO Invoice"/>
    <m/>
    <s v="https://nww.einvoice-prod.sbs.nhs.uk:8179/invoicepdf/c5528e93-9aa1-5b23-ae2a-85177fb888ec"/>
    <n v="1"/>
    <n v="-45"/>
    <m/>
    <s v="Planning and Business Development"/>
    <x v="8"/>
    <x v="1"/>
    <x v="15"/>
    <s v="7310 Legal / Prof Fees"/>
    <x v="0"/>
  </r>
  <r>
    <s v="E35961"/>
    <s v="7310"/>
    <s v="00000"/>
    <s v="F8093"/>
    <s v="000000"/>
    <s v="Make Ready - Paddock Wood"/>
    <s v="Legal / Prof Fees"/>
    <s v="Default"/>
    <s v="Make Ready - Paddock Wood"/>
    <s v="Default"/>
    <n v="2645"/>
    <d v="2018-08-01T00:00:00"/>
    <s v="Purchase Invoices"/>
    <s v="Payables"/>
    <s v="Journal Import 65583387:"/>
    <s v="Payables A 13669298 65583387"/>
    <s v="AUG-18 Purchase Invoices GBP"/>
    <d v="2018-08-09T00:00:00"/>
    <s v="SSCREPMAN,"/>
    <n v="41"/>
    <s v="Journal Import Created"/>
    <x v="480"/>
    <s v="25000004442015CAN"/>
    <d v="2015-04-27T00:00:00"/>
    <s v="Non-PO"/>
    <m/>
    <s v="PO Invoice"/>
    <m/>
    <s v="http://nww.docserv.wyss.nhs.uk/synergyiim/dist/?val=20150501175315002243853_011"/>
    <n v="1"/>
    <n v="2645"/>
    <m/>
    <s v="Corporate Expenditure"/>
    <x v="8"/>
    <x v="0"/>
    <x v="16"/>
    <s v="7310 Legal / Prof Fees"/>
    <x v="1"/>
  </r>
  <r>
    <s v="E35961"/>
    <s v="7310"/>
    <s v="00000"/>
    <s v="F8093"/>
    <s v="000000"/>
    <s v="Make Ready - Paddock Wood"/>
    <s v="Legal / Prof Fees"/>
    <s v="Default"/>
    <s v="Make Ready - Paddock Wood"/>
    <s v="Default"/>
    <n v="529"/>
    <d v="2018-08-01T00:00:00"/>
    <s v="Purchase Invoices"/>
    <s v="Payables"/>
    <s v="Journal Import 65583387:"/>
    <s v="Payables A 13669298 65583387"/>
    <s v="AUG-18 Purchase Invoices GBP"/>
    <d v="2018-08-09T00:00:00"/>
    <s v="SSCREPMAN,"/>
    <n v="41"/>
    <s v="Journal Import Created"/>
    <x v="480"/>
    <s v="25000004442015CAN"/>
    <d v="2015-04-27T00:00:00"/>
    <s v="Non-PO"/>
    <m/>
    <s v="PO Invoice"/>
    <m/>
    <s v="http://nww.docserv.wyss.nhs.uk/synergyiim/dist/?val=20150501175315002243853_011"/>
    <m/>
    <m/>
    <m/>
    <s v="Corporate Expenditure"/>
    <x v="8"/>
    <x v="0"/>
    <x v="16"/>
    <s v="7310 Legal / Prof Fees"/>
    <x v="1"/>
  </r>
  <r>
    <s v="E35961"/>
    <s v="7310"/>
    <s v="00000"/>
    <s v="F8093"/>
    <s v="000000"/>
    <s v="Make Ready - Paddock Wood"/>
    <s v="Legal / Prof Fees"/>
    <s v="Default"/>
    <s v="Make Ready - Paddock Wood"/>
    <s v="Default"/>
    <n v="907.5"/>
    <d v="2018-08-01T00:00:00"/>
    <s v="Purchase Invoices"/>
    <s v="Payables"/>
    <s v="Journal Import 65583387:"/>
    <s v="Payables A 13669298 65583387"/>
    <s v="AUG-18 Purchase Invoices GBP"/>
    <d v="2018-08-09T00:00:00"/>
    <s v="SSCREPMAN,"/>
    <n v="41"/>
    <s v="Journal Import Created"/>
    <x v="480"/>
    <s v="25000152642014CAN"/>
    <d v="2015-03-27T00:00:00"/>
    <s v="Non-PO"/>
    <m/>
    <s v="PO Invoice"/>
    <m/>
    <s v="http://nww.docserv.wyss.nhs.uk/synergyiim/dist/?val=20150401165221001203693_011"/>
    <n v="1"/>
    <n v="908"/>
    <m/>
    <s v="Corporate Expenditure"/>
    <x v="8"/>
    <x v="0"/>
    <x v="16"/>
    <s v="7310 Legal / Prof Fees"/>
    <x v="1"/>
  </r>
  <r>
    <s v="E35961"/>
    <s v="7310"/>
    <s v="00000"/>
    <s v="F8093"/>
    <s v="000000"/>
    <s v="Make Ready - Paddock Wood"/>
    <s v="Legal / Prof Fees"/>
    <s v="Default"/>
    <s v="Make Ready - Paddock Wood"/>
    <s v="Default"/>
    <n v="181.5"/>
    <d v="2018-08-01T00:00:00"/>
    <s v="Purchase Invoices"/>
    <s v="Payables"/>
    <s v="Journal Import 65583387:"/>
    <s v="Payables A 13669298 65583387"/>
    <s v="AUG-18 Purchase Invoices GBP"/>
    <d v="2018-08-09T00:00:00"/>
    <s v="SSCREPMAN,"/>
    <n v="41"/>
    <s v="Journal Import Created"/>
    <x v="480"/>
    <s v="25000152642014CAN"/>
    <d v="2015-03-27T00:00:00"/>
    <s v="Non-PO"/>
    <m/>
    <s v="PO Invoice"/>
    <m/>
    <s v="http://nww.docserv.wyss.nhs.uk/synergyiim/dist/?val=20150401165221001203693_011"/>
    <m/>
    <m/>
    <m/>
    <s v="Corporate Expenditure"/>
    <x v="8"/>
    <x v="0"/>
    <x v="16"/>
    <s v="7310 Legal / Prof Fees"/>
    <x v="1"/>
  </r>
  <r>
    <s v="E35961"/>
    <s v="7310"/>
    <s v="00000"/>
    <s v="F8093"/>
    <s v="000000"/>
    <s v="Make Ready - Paddock Wood"/>
    <s v="Legal / Prof Fees"/>
    <s v="Default"/>
    <s v="Make Ready - Paddock Wood"/>
    <s v="Default"/>
    <n v="-2645"/>
    <d v="2018-08-01T00:00:00"/>
    <s v="Purchase Invoices"/>
    <s v="Payables"/>
    <s v="Journal Import 65583387:"/>
    <s v="Payables A 13669298 65583387"/>
    <s v="AUG-18 Purchase Invoices GBP"/>
    <d v="2018-08-09T00:00:00"/>
    <s v="SSCREPMAN,"/>
    <n v="42"/>
    <s v="Journal Import Created"/>
    <x v="480"/>
    <s v="25000004442015CAN"/>
    <d v="2015-04-27T00:00:00"/>
    <s v="Non-PO"/>
    <m/>
    <s v="PO Invoice"/>
    <m/>
    <s v="http://nww.docserv.wyss.nhs.uk/synergyiim/dist/?val=20150501175315002243853_011"/>
    <n v="1"/>
    <n v="-2645"/>
    <m/>
    <s v="Corporate Expenditure"/>
    <x v="8"/>
    <x v="0"/>
    <x v="16"/>
    <s v="7310 Legal / Prof Fees"/>
    <x v="1"/>
  </r>
  <r>
    <s v="E35961"/>
    <s v="7310"/>
    <s v="00000"/>
    <s v="F8093"/>
    <s v="000000"/>
    <s v="Make Ready - Paddock Wood"/>
    <s v="Legal / Prof Fees"/>
    <s v="Default"/>
    <s v="Make Ready - Paddock Wood"/>
    <s v="Default"/>
    <n v="-529"/>
    <d v="2018-08-01T00:00:00"/>
    <s v="Purchase Invoices"/>
    <s v="Payables"/>
    <s v="Journal Import 65583387:"/>
    <s v="Payables A 13669298 65583387"/>
    <s v="AUG-18 Purchase Invoices GBP"/>
    <d v="2018-08-09T00:00:00"/>
    <s v="SSCREPMAN,"/>
    <n v="42"/>
    <s v="Journal Import Created"/>
    <x v="480"/>
    <s v="25000004442015CAN"/>
    <d v="2015-04-27T00:00:00"/>
    <s v="Non-PO"/>
    <m/>
    <s v="PO Invoice"/>
    <m/>
    <s v="http://nww.docserv.wyss.nhs.uk/synergyiim/dist/?val=20150501175315002243853_011"/>
    <m/>
    <m/>
    <m/>
    <s v="Corporate Expenditure"/>
    <x v="8"/>
    <x v="0"/>
    <x v="16"/>
    <s v="7310 Legal / Prof Fees"/>
    <x v="1"/>
  </r>
  <r>
    <s v="E35961"/>
    <s v="7310"/>
    <s v="00000"/>
    <s v="F8093"/>
    <s v="000000"/>
    <s v="Make Ready - Paddock Wood"/>
    <s v="Legal / Prof Fees"/>
    <s v="Default"/>
    <s v="Make Ready - Paddock Wood"/>
    <s v="Default"/>
    <n v="-907.5"/>
    <d v="2018-08-01T00:00:00"/>
    <s v="Purchase Invoices"/>
    <s v="Payables"/>
    <s v="Journal Import 65583387:"/>
    <s v="Payables A 13669298 65583387"/>
    <s v="AUG-18 Purchase Invoices GBP"/>
    <d v="2018-08-09T00:00:00"/>
    <s v="SSCREPMAN,"/>
    <n v="42"/>
    <s v="Journal Import Created"/>
    <x v="480"/>
    <s v="25000152642014CAN"/>
    <d v="2015-03-27T00:00:00"/>
    <s v="Non-PO"/>
    <m/>
    <s v="PO Invoice"/>
    <m/>
    <s v="http://nww.docserv.wyss.nhs.uk/synergyiim/dist/?val=20150401165221001203693_011"/>
    <n v="1"/>
    <n v="-908"/>
    <m/>
    <s v="Corporate Expenditure"/>
    <x v="8"/>
    <x v="0"/>
    <x v="16"/>
    <s v="7310 Legal / Prof Fees"/>
    <x v="1"/>
  </r>
  <r>
    <s v="E35961"/>
    <s v="7310"/>
    <s v="00000"/>
    <s v="F8093"/>
    <s v="000000"/>
    <s v="Make Ready - Paddock Wood"/>
    <s v="Legal / Prof Fees"/>
    <s v="Default"/>
    <s v="Make Ready - Paddock Wood"/>
    <s v="Default"/>
    <n v="-181.5"/>
    <d v="2018-08-01T00:00:00"/>
    <s v="Purchase Invoices"/>
    <s v="Payables"/>
    <s v="Journal Import 65583387:"/>
    <s v="Payables A 13669298 65583387"/>
    <s v="AUG-18 Purchase Invoices GBP"/>
    <d v="2018-08-09T00:00:00"/>
    <s v="SSCREPMAN,"/>
    <n v="42"/>
    <s v="Journal Import Created"/>
    <x v="480"/>
    <s v="25000152642014CAN"/>
    <d v="2015-03-27T00:00:00"/>
    <s v="Non-PO"/>
    <m/>
    <s v="PO Invoice"/>
    <m/>
    <s v="http://nww.docserv.wyss.nhs.uk/synergyiim/dist/?val=20150401165221001203693_011"/>
    <m/>
    <m/>
    <m/>
    <s v="Corporate Expenditure"/>
    <x v="8"/>
    <x v="0"/>
    <x v="16"/>
    <s v="7310 Legal / Prof Fees"/>
    <x v="1"/>
  </r>
  <r>
    <s v="E35961"/>
    <s v="7310"/>
    <s v="00000"/>
    <s v="F8093"/>
    <s v="000000"/>
    <s v="Make Ready - Paddock Wood"/>
    <s v="Legal / Prof Fees"/>
    <s v="Default"/>
    <s v="Make Ready - Paddock Wood"/>
    <s v="Default"/>
    <n v="1488"/>
    <d v="2018-10-01T00:00:00"/>
    <s v="Purchase Invoices"/>
    <s v="Payables"/>
    <s v="Journal Import 67655303:"/>
    <s v="Payables A 14077132 67655303"/>
    <s v="OCT-18 Purchase Invoices GBP"/>
    <d v="2018-10-11T00:00:00"/>
    <s v="SSCREPMAN,"/>
    <n v="5"/>
    <s v="Journal Import Created"/>
    <x v="481"/>
    <n v="93706"/>
    <d v="2018-08-28T00:00:00"/>
    <n v="165023073"/>
    <m/>
    <s v="PO Invoice"/>
    <m/>
    <s v="http://nww.docserv.wyss.nhs.uk/synergyiim/dist/?val=729677_6075049_20181002122223"/>
    <n v="1"/>
    <n v="744"/>
    <m/>
    <s v="Corporate Expenditure"/>
    <x v="8"/>
    <x v="0"/>
    <x v="16"/>
    <s v="7310 Legal / Prof Fees"/>
    <x v="1"/>
  </r>
  <r>
    <s v="E35961"/>
    <s v="7310"/>
    <s v="00000"/>
    <s v="F8093"/>
    <s v="000000"/>
    <s v="Make Ready - Paddock Wood"/>
    <s v="Legal / Prof Fees"/>
    <s v="Default"/>
    <s v="Make Ready - Paddock Wood"/>
    <s v="Default"/>
    <n v="-744"/>
    <d v="2018-10-01T00:00:00"/>
    <s v="Purchase Invoices"/>
    <s v="Payables"/>
    <s v="Journal Import 67655303:"/>
    <s v="Payables A 14077132 67655303"/>
    <s v="OCT-18 Purchase Invoices GBP"/>
    <d v="2018-10-11T00:00:00"/>
    <s v="SSCREPMAN,"/>
    <n v="6"/>
    <s v="Journal Import Created"/>
    <x v="481"/>
    <n v="93706"/>
    <d v="2018-08-28T00:00:00"/>
    <n v="165023073"/>
    <m/>
    <s v="PO Invoice"/>
    <m/>
    <s v="http://nww.docserv.wyss.nhs.uk/synergyiim/dist/?val=729677_6075049_20181002122223"/>
    <n v="1"/>
    <n v="-744"/>
    <m/>
    <s v="Corporate Expenditure"/>
    <x v="8"/>
    <x v="0"/>
    <x v="16"/>
    <s v="7310 Legal / Prof Fees"/>
    <x v="1"/>
  </r>
  <r>
    <s v="E35961"/>
    <s v="7310"/>
    <s v="00000"/>
    <s v="F8093"/>
    <s v="000000"/>
    <s v="Make Ready - Paddock Wood"/>
    <s v="Legal / Prof Fees"/>
    <s v="Default"/>
    <s v="Make Ready - Paddock Wood"/>
    <s v="Default"/>
    <n v="-744"/>
    <d v="2018-10-01T00:00:00"/>
    <s v="Purchase Invoices"/>
    <s v="Payables"/>
    <s v="Journal Import 67798088:"/>
    <s v="Payables A 14102160 67798088"/>
    <s v="OCT-18 Purchase Invoices GBP"/>
    <d v="2018-10-15T00:00:00"/>
    <s v="SSCREPMAN,"/>
    <n v="30"/>
    <s v="Journal Import Created"/>
    <x v="481"/>
    <n v="93706"/>
    <d v="2018-08-28T00:00:00"/>
    <n v="165069399"/>
    <m/>
    <s v="PO Invoice"/>
    <m/>
    <s v="http://nww.docserv.wyss.nhs.uk/synergyiim/dist/?val=729677_6075049_20181002122223"/>
    <n v="1"/>
    <n v="-744"/>
    <m/>
    <s v="Corporate Expenditure"/>
    <x v="8"/>
    <x v="0"/>
    <x v="16"/>
    <s v="7310 Legal / Prof Fees"/>
    <x v="1"/>
  </r>
  <r>
    <s v="E35962"/>
    <s v="7310"/>
    <s v="00000"/>
    <s v="F8128"/>
    <s v="000000"/>
    <s v="Make Ready - South Kent"/>
    <s v="Legal / Prof Fees"/>
    <s v="Default"/>
    <s v="Make Ready - Ashford"/>
    <s v="Default"/>
    <n v="2645"/>
    <d v="2018-08-01T00:00:00"/>
    <s v="Purchase Invoices"/>
    <s v="Payables"/>
    <s v="Journal Import 65583387:"/>
    <s v="Payables A 13669298 65583387"/>
    <s v="AUG-18 Purchase Invoices GBP"/>
    <d v="2018-08-09T00:00:00"/>
    <s v="SSCREPMAN,"/>
    <n v="39"/>
    <s v="Journal Import Created"/>
    <x v="480"/>
    <s v="25000004442015CAN"/>
    <d v="2015-04-27T00:00:00"/>
    <s v="Non-PO"/>
    <m/>
    <s v="PO Invoice"/>
    <m/>
    <s v="http://nww.docserv.wyss.nhs.uk/synergyiim/dist/?val=20150501175315002243853_011"/>
    <n v="1"/>
    <n v="2645"/>
    <m/>
    <s v="Corporate Expenditure"/>
    <x v="8"/>
    <x v="0"/>
    <x v="17"/>
    <s v="7310 Legal / Prof Fees"/>
    <x v="1"/>
  </r>
  <r>
    <s v="E35962"/>
    <s v="7310"/>
    <s v="00000"/>
    <s v="F8128"/>
    <s v="000000"/>
    <s v="Make Ready - South Kent"/>
    <s v="Legal / Prof Fees"/>
    <s v="Default"/>
    <s v="Make Ready - Ashford"/>
    <s v="Default"/>
    <n v="529"/>
    <d v="2018-08-01T00:00:00"/>
    <s v="Purchase Invoices"/>
    <s v="Payables"/>
    <s v="Journal Import 65583387:"/>
    <s v="Payables A 13669298 65583387"/>
    <s v="AUG-18 Purchase Invoices GBP"/>
    <d v="2018-08-09T00:00:00"/>
    <s v="SSCREPMAN,"/>
    <n v="39"/>
    <s v="Journal Import Created"/>
    <x v="480"/>
    <s v="25000004442015CAN"/>
    <d v="2015-04-27T00:00:00"/>
    <s v="Non-PO"/>
    <m/>
    <s v="PO Invoice"/>
    <m/>
    <s v="http://nww.docserv.wyss.nhs.uk/synergyiim/dist/?val=20150501175315002243853_011"/>
    <m/>
    <m/>
    <m/>
    <s v="Corporate Expenditure"/>
    <x v="8"/>
    <x v="0"/>
    <x v="17"/>
    <s v="7310 Legal / Prof Fees"/>
    <x v="1"/>
  </r>
  <r>
    <s v="E35962"/>
    <s v="7310"/>
    <s v="00000"/>
    <s v="F8128"/>
    <s v="000000"/>
    <s v="Make Ready - South Kent"/>
    <s v="Legal / Prof Fees"/>
    <s v="Default"/>
    <s v="Make Ready - Ashford"/>
    <s v="Default"/>
    <n v="907.5"/>
    <d v="2018-08-01T00:00:00"/>
    <s v="Purchase Invoices"/>
    <s v="Payables"/>
    <s v="Journal Import 65583387:"/>
    <s v="Payables A 13669298 65583387"/>
    <s v="AUG-18 Purchase Invoices GBP"/>
    <d v="2018-08-09T00:00:00"/>
    <s v="SSCREPMAN,"/>
    <n v="39"/>
    <s v="Journal Import Created"/>
    <x v="480"/>
    <s v="25000152642014CAN"/>
    <d v="2015-03-27T00:00:00"/>
    <s v="Non-PO"/>
    <m/>
    <s v="PO Invoice"/>
    <m/>
    <s v="http://nww.docserv.wyss.nhs.uk/synergyiim/dist/?val=20150401165221001203693_011"/>
    <n v="1"/>
    <n v="908"/>
    <m/>
    <s v="Corporate Expenditure"/>
    <x v="8"/>
    <x v="0"/>
    <x v="17"/>
    <s v="7310 Legal / Prof Fees"/>
    <x v="1"/>
  </r>
  <r>
    <s v="E35962"/>
    <s v="7310"/>
    <s v="00000"/>
    <s v="F8128"/>
    <s v="000000"/>
    <s v="Make Ready - South Kent"/>
    <s v="Legal / Prof Fees"/>
    <s v="Default"/>
    <s v="Make Ready - Ashford"/>
    <s v="Default"/>
    <n v="181.5"/>
    <d v="2018-08-01T00:00:00"/>
    <s v="Purchase Invoices"/>
    <s v="Payables"/>
    <s v="Journal Import 65583387:"/>
    <s v="Payables A 13669298 65583387"/>
    <s v="AUG-18 Purchase Invoices GBP"/>
    <d v="2018-08-09T00:00:00"/>
    <s v="SSCREPMAN,"/>
    <n v="39"/>
    <s v="Journal Import Created"/>
    <x v="480"/>
    <s v="25000152642014CAN"/>
    <d v="2015-03-27T00:00:00"/>
    <s v="Non-PO"/>
    <m/>
    <s v="PO Invoice"/>
    <m/>
    <s v="http://nww.docserv.wyss.nhs.uk/synergyiim/dist/?val=20150401165221001203693_011"/>
    <m/>
    <m/>
    <m/>
    <s v="Corporate Expenditure"/>
    <x v="8"/>
    <x v="0"/>
    <x v="17"/>
    <s v="7310 Legal / Prof Fees"/>
    <x v="1"/>
  </r>
  <r>
    <s v="E35962"/>
    <s v="7310"/>
    <s v="00000"/>
    <s v="F8128"/>
    <s v="000000"/>
    <s v="Make Ready - South Kent"/>
    <s v="Legal / Prof Fees"/>
    <s v="Default"/>
    <s v="Make Ready - Ashford"/>
    <s v="Default"/>
    <n v="-2645"/>
    <d v="2018-08-01T00:00:00"/>
    <s v="Purchase Invoices"/>
    <s v="Payables"/>
    <s v="Journal Import 65583387:"/>
    <s v="Payables A 13669298 65583387"/>
    <s v="AUG-18 Purchase Invoices GBP"/>
    <d v="2018-08-09T00:00:00"/>
    <s v="SSCREPMAN,"/>
    <n v="40"/>
    <s v="Journal Import Created"/>
    <x v="480"/>
    <s v="25000004442015CAN"/>
    <d v="2015-04-27T00:00:00"/>
    <s v="Non-PO"/>
    <m/>
    <s v="PO Invoice"/>
    <m/>
    <s v="http://nww.docserv.wyss.nhs.uk/synergyiim/dist/?val=20150501175315002243853_011"/>
    <n v="1"/>
    <n v="-2645"/>
    <m/>
    <s v="Corporate Expenditure"/>
    <x v="8"/>
    <x v="0"/>
    <x v="17"/>
    <s v="7310 Legal / Prof Fees"/>
    <x v="1"/>
  </r>
  <r>
    <s v="E35962"/>
    <s v="7310"/>
    <s v="00000"/>
    <s v="F8128"/>
    <s v="000000"/>
    <s v="Make Ready - South Kent"/>
    <s v="Legal / Prof Fees"/>
    <s v="Default"/>
    <s v="Make Ready - Ashford"/>
    <s v="Default"/>
    <n v="-529"/>
    <d v="2018-08-01T00:00:00"/>
    <s v="Purchase Invoices"/>
    <s v="Payables"/>
    <s v="Journal Import 65583387:"/>
    <s v="Payables A 13669298 65583387"/>
    <s v="AUG-18 Purchase Invoices GBP"/>
    <d v="2018-08-09T00:00:00"/>
    <s v="SSCREPMAN,"/>
    <n v="40"/>
    <s v="Journal Import Created"/>
    <x v="480"/>
    <s v="25000004442015CAN"/>
    <d v="2015-04-27T00:00:00"/>
    <s v="Non-PO"/>
    <m/>
    <s v="PO Invoice"/>
    <m/>
    <s v="http://nww.docserv.wyss.nhs.uk/synergyiim/dist/?val=20150501175315002243853_011"/>
    <m/>
    <m/>
    <m/>
    <s v="Corporate Expenditure"/>
    <x v="8"/>
    <x v="0"/>
    <x v="17"/>
    <s v="7310 Legal / Prof Fees"/>
    <x v="1"/>
  </r>
  <r>
    <s v="E35962"/>
    <s v="7310"/>
    <s v="00000"/>
    <s v="F8128"/>
    <s v="000000"/>
    <s v="Make Ready - South Kent"/>
    <s v="Legal / Prof Fees"/>
    <s v="Default"/>
    <s v="Make Ready - Ashford"/>
    <s v="Default"/>
    <n v="-907.5"/>
    <d v="2018-08-01T00:00:00"/>
    <s v="Purchase Invoices"/>
    <s v="Payables"/>
    <s v="Journal Import 65583387:"/>
    <s v="Payables A 13669298 65583387"/>
    <s v="AUG-18 Purchase Invoices GBP"/>
    <d v="2018-08-09T00:00:00"/>
    <s v="SSCREPMAN,"/>
    <n v="40"/>
    <s v="Journal Import Created"/>
    <x v="480"/>
    <s v="25000152642014CAN"/>
    <d v="2015-03-27T00:00:00"/>
    <s v="Non-PO"/>
    <m/>
    <s v="PO Invoice"/>
    <m/>
    <s v="http://nww.docserv.wyss.nhs.uk/synergyiim/dist/?val=20150401165221001203693_011"/>
    <n v="1"/>
    <n v="-908"/>
    <m/>
    <s v="Corporate Expenditure"/>
    <x v="8"/>
    <x v="0"/>
    <x v="17"/>
    <s v="7310 Legal / Prof Fees"/>
    <x v="1"/>
  </r>
  <r>
    <s v="E35962"/>
    <s v="7310"/>
    <s v="00000"/>
    <s v="F8128"/>
    <s v="000000"/>
    <s v="Make Ready - South Kent"/>
    <s v="Legal / Prof Fees"/>
    <s v="Default"/>
    <s v="Make Ready - Ashford"/>
    <s v="Default"/>
    <n v="-181.5"/>
    <d v="2018-08-01T00:00:00"/>
    <s v="Purchase Invoices"/>
    <s v="Payables"/>
    <s v="Journal Import 65583387:"/>
    <s v="Payables A 13669298 65583387"/>
    <s v="AUG-18 Purchase Invoices GBP"/>
    <d v="2018-08-09T00:00:00"/>
    <s v="SSCREPMAN,"/>
    <n v="40"/>
    <s v="Journal Import Created"/>
    <x v="480"/>
    <s v="25000152642014CAN"/>
    <d v="2015-03-27T00:00:00"/>
    <s v="Non-PO"/>
    <m/>
    <s v="PO Invoice"/>
    <m/>
    <s v="http://nww.docserv.wyss.nhs.uk/synergyiim/dist/?val=20150401165221001203693_011"/>
    <m/>
    <m/>
    <m/>
    <s v="Corporate Expenditure"/>
    <x v="8"/>
    <x v="0"/>
    <x v="17"/>
    <s v="7310 Legal / Prof Fees"/>
    <x v="1"/>
  </r>
  <r>
    <s v="E35965"/>
    <s v="7310"/>
    <s v="00000"/>
    <s v="F8147"/>
    <s v="000000"/>
    <s v="Make Ready - Chichester - main depot"/>
    <s v="Legal / Prof Fees"/>
    <s v="Default"/>
    <s v="Make Ready - Chichester"/>
    <s v="Default"/>
    <n v="224"/>
    <d v="2018-04-01T00:00:00"/>
    <s v="Purchase Invoices"/>
    <s v="Payables"/>
    <s v="Journal Import 61538291:"/>
    <s v="Payables A 12921940 61538291"/>
    <s v="APR-18 Purchase Invoices GBP"/>
    <d v="2018-04-18T00:00:00"/>
    <s v="SSCREPMAN,"/>
    <n v="18"/>
    <s v="Journal Import Created"/>
    <x v="0"/>
    <n v="324747"/>
    <d v="2018-04-12T00:00:00"/>
    <n v="165065876"/>
    <m/>
    <s v="PO Invoice"/>
    <m/>
    <s v="http://nww.docserv.wyss.nhs.uk/synergyiim/dist/?val=524691_4282096_20180417125911"/>
    <n v="1"/>
    <n v="224"/>
    <m/>
    <s v="Corporate Expenditure"/>
    <x v="8"/>
    <x v="0"/>
    <x v="18"/>
    <s v="7310 Legal / Prof Fees"/>
    <x v="0"/>
  </r>
  <r>
    <s v="E35965"/>
    <s v="7310"/>
    <s v="00000"/>
    <s v="F8147"/>
    <s v="000000"/>
    <s v="Make Ready - Chichester - main depot"/>
    <s v="Legal / Prof Fees"/>
    <s v="Default"/>
    <s v="Make Ready - Chichester"/>
    <s v="Default"/>
    <n v="303"/>
    <d v="2018-05-01T00:00:00"/>
    <s v="Purchase Invoices"/>
    <s v="Payables"/>
    <s v="Journal Import 62807273:"/>
    <s v="Payables A 13164997 62807273"/>
    <s v="MAY-18 Purchase Invoices GBP"/>
    <d v="2018-05-25T00:00:00"/>
    <s v="SSCREPMAN,"/>
    <n v="30"/>
    <s v="Journal Import Created"/>
    <x v="0"/>
    <n v="327199"/>
    <d v="2018-05-22T00:00:00"/>
    <n v="165065876"/>
    <m/>
    <s v="PO Invoice"/>
    <m/>
    <s v="http://nww.docserv.wyss.nhs.uk/synergyiim/dist/?val=572357_4721482_20180525104150"/>
    <n v="1"/>
    <n v="303"/>
    <m/>
    <s v="Corporate Expenditure"/>
    <x v="8"/>
    <x v="0"/>
    <x v="18"/>
    <s v="7310 Legal / Prof Fees"/>
    <x v="0"/>
  </r>
  <r>
    <s v="E35965"/>
    <s v="7310"/>
    <s v="00000"/>
    <s v="F8147"/>
    <s v="000000"/>
    <s v="Make Ready - Chichester - main depot"/>
    <s v="Legal / Prof Fees"/>
    <s v="Default"/>
    <s v="Make Ready - Chichester"/>
    <s v="Default"/>
    <n v="244"/>
    <d v="2018-06-01T00:00:00"/>
    <s v="Purchase Invoices"/>
    <s v="Payables"/>
    <s v="Journal Import 63888249:"/>
    <s v="Payables A 13328157 63888249"/>
    <s v="JUN-18 Purchase Invoices GBP"/>
    <d v="2018-06-19T00:00:00"/>
    <s v="SSCREPMAN,"/>
    <n v="23"/>
    <s v="Journal Import Created"/>
    <x v="0"/>
    <n v="400406"/>
    <d v="2018-06-12T00:00:00"/>
    <n v="165065876"/>
    <m/>
    <s v="PO Invoice"/>
    <m/>
    <s v="http://nww.docserv.wyss.nhs.uk/synergyiim/dist/?val=596656_4947749_20180618130842"/>
    <n v="1"/>
    <n v="244"/>
    <m/>
    <s v="Corporate Expenditure"/>
    <x v="8"/>
    <x v="0"/>
    <x v="18"/>
    <s v="7310 Legal / Prof Fees"/>
    <x v="0"/>
  </r>
  <r>
    <s v="E35965"/>
    <s v="7310"/>
    <s v="00000"/>
    <s v="F8147"/>
    <s v="000000"/>
    <s v="Make Ready - Chichester - main depot"/>
    <s v="Legal / Prof Fees"/>
    <s v="Default"/>
    <s v="Make Ready - Chichester"/>
    <s v="Default"/>
    <n v="244"/>
    <d v="2018-06-01T00:00:00"/>
    <s v="Purchase Invoices"/>
    <s v="Payables"/>
    <s v="Journal Import 63895142:"/>
    <s v="Payables A 13335013 63895142"/>
    <s v="JUN-18 Purchase Invoices GBP"/>
    <d v="2018-06-20T00:00:00"/>
    <s v="SSCREPMAN,"/>
    <n v="15"/>
    <s v="Journal Import Created"/>
    <x v="0"/>
    <n v="400406"/>
    <d v="2018-06-12T00:00:00"/>
    <n v="165065876"/>
    <m/>
    <s v="PO Invoice"/>
    <m/>
    <s v="http://nww.docserv.wyss.nhs.uk/synergyiim/dist/?val=596656_4947749_20180618130842"/>
    <n v="1"/>
    <n v="244"/>
    <m/>
    <s v="Corporate Expenditure"/>
    <x v="8"/>
    <x v="0"/>
    <x v="18"/>
    <s v="7310 Legal / Prof Fees"/>
    <x v="0"/>
  </r>
  <r>
    <s v="E35965"/>
    <s v="7310"/>
    <s v="00000"/>
    <s v="F8147"/>
    <s v="000000"/>
    <s v="Make Ready - Chichester - main depot"/>
    <s v="Legal / Prof Fees"/>
    <s v="Default"/>
    <s v="Make Ready - Chichester"/>
    <s v="Default"/>
    <n v="-244"/>
    <d v="2018-06-01T00:00:00"/>
    <s v="Purchase Invoices"/>
    <s v="Payables"/>
    <s v="Journal Import 63895142:"/>
    <s v="Payables A 13335013 63895142"/>
    <s v="JUN-18 Purchase Invoices GBP"/>
    <d v="2018-06-20T00:00:00"/>
    <s v="SSCREPMAN,"/>
    <n v="16"/>
    <s v="Journal Import Created"/>
    <x v="0"/>
    <n v="400406"/>
    <d v="2018-06-12T00:00:00"/>
    <n v="165065876"/>
    <m/>
    <s v="PO Invoice"/>
    <m/>
    <s v="http://nww.docserv.wyss.nhs.uk/synergyiim/dist/?val=596656_4947749_20180618130842"/>
    <n v="1"/>
    <n v="-244"/>
    <m/>
    <s v="Corporate Expenditure"/>
    <x v="8"/>
    <x v="0"/>
    <x v="18"/>
    <s v="7310 Legal / Prof Fees"/>
    <x v="0"/>
  </r>
  <r>
    <s v="E35965"/>
    <s v="7310"/>
    <s v="00000"/>
    <s v="F8147"/>
    <s v="000000"/>
    <s v="Make Ready - Chichester - main depot"/>
    <s v="Legal / Prof Fees"/>
    <s v="Default"/>
    <s v="Make Ready - Chichester"/>
    <s v="Default"/>
    <n v="450"/>
    <d v="2018-06-01T00:00:00"/>
    <s v="Purchase Invoices"/>
    <s v="Payables"/>
    <s v="Journal Import 63924391:"/>
    <s v="Payables A 13334205 63924391"/>
    <s v="JUN-18 Purchase Invoices GBP"/>
    <d v="2018-06-20T00:00:00"/>
    <s v="SSCREPMAN,"/>
    <n v="26"/>
    <s v="Journal Import Created"/>
    <x v="55"/>
    <n v="9595"/>
    <d v="2018-03-31T00:00:00"/>
    <n v="165067337"/>
    <m/>
    <s v="PO Invoice"/>
    <m/>
    <s v="https://nww.einvoice-prod.sbs.nhs.uk:8179/invoicepdf/c0f7ff40-d1a8-53b0-9d9e-ee2cdd45ddb2"/>
    <n v="1"/>
    <n v="450"/>
    <m/>
    <s v="Corporate Expenditure"/>
    <x v="8"/>
    <x v="0"/>
    <x v="18"/>
    <s v="7310 Legal / Prof Fees"/>
    <x v="2"/>
  </r>
  <r>
    <s v="E35965"/>
    <s v="7310"/>
    <s v="00000"/>
    <s v="F8147"/>
    <s v="000000"/>
    <s v="Make Ready - Chichester - main depot"/>
    <s v="Legal / Prof Fees"/>
    <s v="Default"/>
    <s v="Make Ready - Chichester"/>
    <s v="Default"/>
    <n v="244"/>
    <d v="2018-06-01T00:00:00"/>
    <s v="Purchase Invoices"/>
    <s v="Payables"/>
    <s v="Journal Import 64113326:"/>
    <s v="Payables A 13371297 64113326"/>
    <s v="JUN-18 Purchase Invoices GBP"/>
    <d v="2018-06-26T00:00:00"/>
    <s v="SSCREPMAN,"/>
    <n v="36"/>
    <s v="Journal Import Created"/>
    <x v="0"/>
    <n v="400406"/>
    <d v="2018-06-12T00:00:00"/>
    <n v="165065876"/>
    <m/>
    <s v="PO Invoice"/>
    <m/>
    <s v="http://nww.docserv.wyss.nhs.uk/synergyiim/dist/?val=596656_4947749_20180618130842"/>
    <n v="1"/>
    <n v="244"/>
    <m/>
    <s v="Corporate Expenditure"/>
    <x v="8"/>
    <x v="0"/>
    <x v="18"/>
    <s v="7310 Legal / Prof Fees"/>
    <x v="0"/>
  </r>
  <r>
    <s v="E35965"/>
    <s v="7310"/>
    <s v="00000"/>
    <s v="F8147"/>
    <s v="000000"/>
    <s v="Make Ready - Chichester - main depot"/>
    <s v="Legal / Prof Fees"/>
    <s v="Default"/>
    <s v="Make Ready - Chichester"/>
    <s v="Default"/>
    <n v="-244"/>
    <d v="2018-06-01T00:00:00"/>
    <s v="Purchase Invoices"/>
    <s v="Payables"/>
    <s v="Journal Import 64113326:"/>
    <s v="Payables A 13371297 64113326"/>
    <s v="JUN-18 Purchase Invoices GBP"/>
    <d v="2018-06-26T00:00:00"/>
    <s v="SSCREPMAN,"/>
    <n v="37"/>
    <s v="Journal Import Created"/>
    <x v="0"/>
    <n v="400406"/>
    <d v="2018-06-12T00:00:00"/>
    <n v="165065876"/>
    <m/>
    <s v="PO Invoice"/>
    <m/>
    <s v="http://nww.docserv.wyss.nhs.uk/synergyiim/dist/?val=596656_4947749_20180618130842"/>
    <n v="1"/>
    <n v="-244"/>
    <m/>
    <s v="Corporate Expenditure"/>
    <x v="8"/>
    <x v="0"/>
    <x v="18"/>
    <s v="7310 Legal / Prof Fees"/>
    <x v="0"/>
  </r>
  <r>
    <s v="E35965"/>
    <s v="7310"/>
    <s v="00000"/>
    <s v="F8147"/>
    <s v="000000"/>
    <s v="Make Ready - Chichester - main depot"/>
    <s v="Legal / Prof Fees"/>
    <s v="Default"/>
    <s v="Make Ready - Chichester"/>
    <s v="Default"/>
    <n v="-540"/>
    <d v="2019-03-01T00:00:00"/>
    <s v="Adjustment"/>
    <s v="Spreadsheet"/>
    <s v="Capital M12 Adjustments"/>
    <s v="Spreadsheet A 15070421 72802199"/>
    <s v="RYD FIN RSM 1819 12 004 Adjustment GBP Adjustment GBP"/>
    <d v="2019-03-14T00:00:00"/>
    <s v="RYD MURPHY, RACHEL"/>
    <n v="11"/>
    <s v="Chawton Hill - https://nww.einvoice-prod.sbs.nhs.uk:8179/invoicepdf/c0f7ff40-d1a8-53b0-9d9e-ee2cdd45ddb2"/>
    <x v="482"/>
    <m/>
    <d v="2019-03-14T00:00:00"/>
    <m/>
    <s v="Chawton Hill -"/>
    <m/>
    <m/>
    <s v="https://nww.einvoice-prod.sbs.nhs.uk:8179/invoicepdf/c0f7ff40-d1a8-53b0-9d9e-ee2cdd45ddb2"/>
    <m/>
    <m/>
    <m/>
    <s v="Corporate Expenditure"/>
    <x v="8"/>
    <x v="0"/>
    <x v="18"/>
    <s v="7310 Legal / Prof Fees"/>
    <x v="1"/>
  </r>
  <r>
    <s v="E35965"/>
    <s v="7310"/>
    <s v="00000"/>
    <s v="F8147"/>
    <s v="000000"/>
    <s v="Make Ready - Chichester - main depot"/>
    <s v="Legal / Prof Fees"/>
    <s v="Default"/>
    <s v="Make Ready - Chichester"/>
    <s v="Default"/>
    <n v="45"/>
    <d v="2020-01-01T00:00:00"/>
    <s v="Purchase Invoices"/>
    <s v="Payables"/>
    <s v="Journal Import 83895428:"/>
    <s v="Payables A 17386795 83895428"/>
    <s v="JAN-20 Purchase Invoices GBP"/>
    <d v="2020-01-28T00:00:00"/>
    <s v="SSCREPMAN,"/>
    <n v="35"/>
    <s v="Journal Import Created"/>
    <x v="0"/>
    <n v="450057"/>
    <d v="2020-01-17T00:00:00"/>
    <n v="165082386"/>
    <m/>
    <s v="PO Invoice"/>
    <m/>
    <s v="https://nww.einvoice-prod.sbs.nhs.uk:8179/invoicepdf/c5528e93-9aa1-5b23-ae2a-85177fb888ec"/>
    <n v="1"/>
    <n v="45"/>
    <m/>
    <s v="Corporate Expenditure"/>
    <x v="8"/>
    <x v="1"/>
    <x v="18"/>
    <s v="7310 Legal / Prof Fees"/>
    <x v="0"/>
  </r>
  <r>
    <s v="E35965"/>
    <s v="7310"/>
    <s v="00000"/>
    <s v="F8147"/>
    <s v="000000"/>
    <s v="Make Ready - Chichester - main depot"/>
    <s v="Legal / Prof Fees"/>
    <s v="Default"/>
    <s v="Make Ready - Chichester"/>
    <s v="Default"/>
    <n v="9"/>
    <d v="2020-02-01T00:00:00"/>
    <s v="Adjustment"/>
    <s v="Spreadsheet"/>
    <s v="SBS RYD JAN-20 VAT ADJUSTMENT JOURNAL"/>
    <s v="Spreadsheet A 17612992 85017998"/>
    <s v="SBS RYD JAN-20 VAT ADJUSTMENT JOURNAL Adjustment GBP"/>
    <d v="2020-02-28T00:00:00"/>
    <s v="SSC BLATTI, FRANCESCO"/>
    <n v="1795"/>
    <s v="CAPSTICKS SOLICITORS-450057-0-https://nww.einvoice-prod.sbs.nhs.uk:8179/invoicepdf/c5528e93-9aa1-5b23-ae2a-85177fb888ec"/>
    <x v="33"/>
    <m/>
    <d v="2020-02-28T00:00:00"/>
    <m/>
    <s v="CAPSTICKS SOLICITORS-450057-0-"/>
    <m/>
    <m/>
    <s v="https://nww.einvoice-prod.sbs.nhs.uk:8179/invoicepdf/c5528e93-9aa1-5b23-ae2a-85177fb888ec"/>
    <m/>
    <m/>
    <m/>
    <s v="Corporate Expenditure"/>
    <x v="8"/>
    <x v="1"/>
    <x v="18"/>
    <s v="7310 Legal / Prof Fees"/>
    <x v="1"/>
  </r>
  <r>
    <s v="E35965"/>
    <s v="7310"/>
    <s v="00000"/>
    <s v="F8147"/>
    <s v="000000"/>
    <s v="Make Ready - Chichester - main depot"/>
    <s v="Legal / Prof Fees"/>
    <s v="Default"/>
    <s v="Make Ready - Chichester"/>
    <s v="Default"/>
    <n v="9"/>
    <d v="2020-11-01T00:00:00"/>
    <s v="Adjustment"/>
    <s v="Spreadsheet"/>
    <s v="FBP1 Adjustments - VAT Adj"/>
    <s v="Spreadsheet A 19731255 95208748"/>
    <s v="RYD FIN CAM 2021 08 011 Adjustment GBP"/>
    <d v="2020-12-02T00:00:00"/>
    <s v="RYD MCCARTHY, CAROLE"/>
    <n v="112"/>
    <s v="7310;VAT ADJ RECODE;CAPSTICKS SOLICITORS-OR12_835-450057-9-https://nww.einvoice-prod.sbs.nhs.uk:8179/invoicepdf/c5528e93-9aa1-5b23-ae2a-85177fb888ec"/>
    <x v="36"/>
    <m/>
    <d v="2020-12-02T00:00:00"/>
    <m/>
    <s v="7310;VAT ADJ RECODE;CAPSTICKS SOLICITORS-OR12_835-450057-9-"/>
    <m/>
    <m/>
    <s v="https://nww.einvoice-prod.sbs.nhs.uk:8179/invoicepdf/c5528e93-9aa1-5b23-ae2a-85177fb888ec"/>
    <m/>
    <m/>
    <m/>
    <s v="Corporate Expenditure"/>
    <x v="8"/>
    <x v="2"/>
    <x v="18"/>
    <s v="7310 Legal / Prof Fees"/>
    <x v="1"/>
  </r>
  <r>
    <s v="E35965"/>
    <s v="7310"/>
    <s v="00000"/>
    <s v="F8147"/>
    <s v="000000"/>
    <s v="Make Ready - Chichester - main depot"/>
    <s v="Legal / Prof Fees"/>
    <s v="Default"/>
    <s v="Make Ready - Chichester"/>
    <s v="Default"/>
    <n v="-9"/>
    <d v="2020-11-01T00:00:00"/>
    <s v="Adjustment"/>
    <s v="Spreadsheet"/>
    <s v="SBS RYD OCT-20 VAT ADJUSTMENT JOURNAL"/>
    <s v="Spreadsheet A 19718446 95160699"/>
    <s v="SBS RYD OCT-20 VAT ADJUSTMENT JOURNAL Adjustment GBP"/>
    <d v="2020-12-01T00:00:00"/>
    <s v="SSC BLATTI, FRANCESCO"/>
    <n v="1028"/>
    <s v="CAPSTICKS SOLICITORS-OR12_835-450057-9-https://nww.einvoice-prod.sbs.nhs.uk:8179/invoicepdf/c5528e93-9aa1-5b23-ae2a-85177fb888ec"/>
    <x v="37"/>
    <m/>
    <d v="2020-12-01T00:00:00"/>
    <m/>
    <s v="CAPSTICKS SOLICITORS-OR12_835-450057-9-"/>
    <m/>
    <m/>
    <s v="https://nww.einvoice-prod.sbs.nhs.uk:8179/invoicepdf/c5528e93-9aa1-5b23-ae2a-85177fb888ec"/>
    <m/>
    <m/>
    <m/>
    <s v="Corporate Expenditure"/>
    <x v="8"/>
    <x v="2"/>
    <x v="18"/>
    <s v="7310 Legal / Prof Fees"/>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883EA8A-CC2B-41DA-808A-7AB2EB8E8436}" name="PivotTable7" cacheId="46" applyNumberFormats="0" applyBorderFormats="0" applyFontFormats="0" applyPatternFormats="0" applyAlignmentFormats="0" applyWidthHeightFormats="1" dataCaption="Values" updatedVersion="7" minRefreshableVersion="3" itemPrintTitles="1" createdVersion="7" indent="0" compact="0" compactData="0" gridDropZones="1" multipleFieldFilters="0">
  <location ref="A46:G89" firstHeaderRow="1" firstDataRow="2" firstDataCol="2" rowPageCount="1" colPageCount="1"/>
  <pivotFields count="38">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4" outline="0" showAll="0"/>
    <pivotField compact="0" numFmtId="17" outline="0" showAll="0"/>
    <pivotField compact="0" outline="0" multipleItemSelectionAllowed="1" showAll="0" defaultSubtota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axis="axisRow" compact="0" outline="0" showAll="0">
      <items count="484">
        <item x="75"/>
        <item x="353"/>
        <item x="473"/>
        <item x="263"/>
        <item x="213"/>
        <item x="125"/>
        <item x="371"/>
        <item x="441"/>
        <item x="0"/>
        <item x="12"/>
        <item x="188"/>
        <item x="373"/>
        <item x="32"/>
        <item x="131"/>
        <item x="116"/>
        <item x="55"/>
        <item x="338"/>
        <item x="367"/>
        <item x="335"/>
        <item x="226"/>
        <item x="158"/>
        <item x="481"/>
        <item x="223"/>
        <item x="382"/>
        <item x="343"/>
        <item x="366"/>
        <item x="132"/>
        <item x="59"/>
        <item x="370"/>
        <item x="207"/>
        <item x="124"/>
        <item x="347"/>
        <item x="183"/>
        <item x="63"/>
        <item x="115"/>
        <item x="365"/>
        <item x="470"/>
        <item x="46"/>
        <item x="96"/>
        <item x="64"/>
        <item x="102"/>
        <item x="193"/>
        <item x="74"/>
        <item x="114"/>
        <item x="400"/>
        <item x="133"/>
        <item x="126"/>
        <item x="79"/>
        <item x="89"/>
        <item x="121"/>
        <item x="215"/>
        <item x="110"/>
        <item x="235"/>
        <item x="238"/>
        <item x="244"/>
        <item x="250"/>
        <item x="258"/>
        <item x="118"/>
        <item x="355"/>
        <item x="311"/>
        <item x="48"/>
        <item x="379"/>
        <item x="18"/>
        <item x="19"/>
        <item x="20"/>
        <item x="358"/>
        <item x="195"/>
        <item x="384"/>
        <item x="70"/>
        <item x="73"/>
        <item x="76"/>
        <item x="174"/>
        <item x="83"/>
        <item x="6"/>
        <item x="91"/>
        <item x="192"/>
        <item x="23"/>
        <item x="95"/>
        <item x="196"/>
        <item x="197"/>
        <item x="98"/>
        <item x="200"/>
        <item x="101"/>
        <item x="202"/>
        <item x="104"/>
        <item x="210"/>
        <item x="211"/>
        <item x="108"/>
        <item x="392"/>
        <item x="216"/>
        <item x="395"/>
        <item x="220"/>
        <item x="205"/>
        <item x="106"/>
        <item x="112"/>
        <item x="398"/>
        <item x="225"/>
        <item x="113"/>
        <item x="402"/>
        <item x="228"/>
        <item x="232"/>
        <item x="363"/>
        <item x="404"/>
        <item x="406"/>
        <item x="239"/>
        <item x="241"/>
        <item x="408"/>
        <item x="245"/>
        <item x="411"/>
        <item x="251"/>
        <item x="414"/>
        <item x="256"/>
        <item x="419"/>
        <item x="261"/>
        <item x="262"/>
        <item x="340"/>
        <item x="422"/>
        <item x="266"/>
        <item x="352"/>
        <item x="423"/>
        <item x="425"/>
        <item x="269"/>
        <item x="426"/>
        <item x="428"/>
        <item x="273"/>
        <item x="274"/>
        <item x="431"/>
        <item x="282"/>
        <item x="283"/>
        <item x="284"/>
        <item x="285"/>
        <item x="286"/>
        <item x="287"/>
        <item x="433"/>
        <item x="290"/>
        <item x="435"/>
        <item x="294"/>
        <item x="295"/>
        <item x="438"/>
        <item x="299"/>
        <item x="300"/>
        <item x="443"/>
        <item x="303"/>
        <item x="447"/>
        <item x="308"/>
        <item x="450"/>
        <item x="312"/>
        <item x="313"/>
        <item x="452"/>
        <item x="317"/>
        <item x="453"/>
        <item x="319"/>
        <item x="321"/>
        <item x="457"/>
        <item x="323"/>
        <item x="462"/>
        <item x="325"/>
        <item x="465"/>
        <item x="327"/>
        <item x="467"/>
        <item x="330"/>
        <item x="469"/>
        <item x="332"/>
        <item x="333"/>
        <item x="85"/>
        <item x="176"/>
        <item x="474"/>
        <item x="478"/>
        <item x="149"/>
        <item x="179"/>
        <item x="181"/>
        <item x="182"/>
        <item x="185"/>
        <item x="129"/>
        <item x="137"/>
        <item x="144"/>
        <item x="145"/>
        <item x="150"/>
        <item x="151"/>
        <item x="77"/>
        <item x="160"/>
        <item x="163"/>
        <item x="168"/>
        <item x="171"/>
        <item x="172"/>
        <item x="173"/>
        <item x="187"/>
        <item x="93"/>
        <item x="122"/>
        <item x="87"/>
        <item x="130"/>
        <item x="66"/>
        <item x="57"/>
        <item x="458"/>
        <item x="81"/>
        <item x="138"/>
        <item x="146"/>
        <item x="152"/>
        <item x="153"/>
        <item x="344"/>
        <item x="364"/>
        <item x="368"/>
        <item x="3"/>
        <item x="86"/>
        <item x="209"/>
        <item x="107"/>
        <item x="229"/>
        <item x="231"/>
        <item x="237"/>
        <item x="248"/>
        <item x="243"/>
        <item x="253"/>
        <item x="117"/>
        <item x="354"/>
        <item x="307"/>
        <item x="47"/>
        <item x="378"/>
        <item x="13"/>
        <item x="15"/>
        <item x="14"/>
        <item x="357"/>
        <item x="191"/>
        <item x="383"/>
        <item x="68"/>
        <item x="69"/>
        <item x="72"/>
        <item x="169"/>
        <item x="80"/>
        <item x="5"/>
        <item x="334"/>
        <item x="88"/>
        <item x="186"/>
        <item x="17"/>
        <item x="92"/>
        <item x="189"/>
        <item x="190"/>
        <item x="94"/>
        <item x="99"/>
        <item x="194"/>
        <item x="97"/>
        <item x="199"/>
        <item x="100"/>
        <item x="204"/>
        <item x="203"/>
        <item x="105"/>
        <item x="388"/>
        <item x="389"/>
        <item x="208"/>
        <item x="217"/>
        <item x="391"/>
        <item x="218"/>
        <item x="214"/>
        <item x="201"/>
        <item x="103"/>
        <item x="109"/>
        <item x="394"/>
        <item x="221"/>
        <item x="219"/>
        <item x="111"/>
        <item x="397"/>
        <item x="224"/>
        <item x="227"/>
        <item x="362"/>
        <item x="401"/>
        <item x="403"/>
        <item x="230"/>
        <item x="234"/>
        <item x="405"/>
        <item x="236"/>
        <item x="247"/>
        <item x="409"/>
        <item x="407"/>
        <item x="242"/>
        <item x="246"/>
        <item x="476"/>
        <item x="410"/>
        <item x="249"/>
        <item x="257"/>
        <item x="348"/>
        <item x="416"/>
        <item x="413"/>
        <item x="255"/>
        <item x="259"/>
        <item x="254"/>
        <item x="339"/>
        <item x="349"/>
        <item x="418"/>
        <item x="260"/>
        <item x="350"/>
        <item x="264"/>
        <item x="417"/>
        <item x="421"/>
        <item x="265"/>
        <item x="420"/>
        <item x="424"/>
        <item x="267"/>
        <item x="36"/>
        <item x="268"/>
        <item x="270"/>
        <item x="427"/>
        <item x="271"/>
        <item x="272"/>
        <item x="275"/>
        <item x="276"/>
        <item x="277"/>
        <item x="278"/>
        <item x="279"/>
        <item x="280"/>
        <item x="430"/>
        <item x="281"/>
        <item x="432"/>
        <item x="288"/>
        <item x="289"/>
        <item x="291"/>
        <item x="434"/>
        <item x="293"/>
        <item x="296"/>
        <item x="297"/>
        <item x="292"/>
        <item x="437"/>
        <item x="439"/>
        <item x="298"/>
        <item x="301"/>
        <item x="442"/>
        <item x="444"/>
        <item x="302"/>
        <item x="304"/>
        <item x="446"/>
        <item x="305"/>
        <item x="306"/>
        <item x="309"/>
        <item x="449"/>
        <item x="310"/>
        <item x="451"/>
        <item x="316"/>
        <item x="318"/>
        <item x="455"/>
        <item x="320"/>
        <item x="456"/>
        <item x="322"/>
        <item x="461"/>
        <item x="324"/>
        <item x="464"/>
        <item x="326"/>
        <item x="466"/>
        <item x="329"/>
        <item x="361"/>
        <item x="60"/>
        <item x="328"/>
        <item x="468"/>
        <item x="331"/>
        <item x="82"/>
        <item x="170"/>
        <item x="472"/>
        <item x="477"/>
        <item x="139"/>
        <item x="175"/>
        <item x="177"/>
        <item x="178"/>
        <item x="180"/>
        <item x="120"/>
        <item x="127"/>
        <item x="135"/>
        <item x="134"/>
        <item x="140"/>
        <item x="141"/>
        <item x="71"/>
        <item x="148"/>
        <item x="159"/>
        <item x="162"/>
        <item x="166"/>
        <item x="165"/>
        <item x="167"/>
        <item x="184"/>
        <item x="90"/>
        <item x="7"/>
        <item x="84"/>
        <item x="119"/>
        <item x="155"/>
        <item x="372"/>
        <item x="374"/>
        <item x="375"/>
        <item x="376"/>
        <item x="482"/>
        <item x="377"/>
        <item x="380"/>
        <item x="381"/>
        <item x="385"/>
        <item x="387"/>
        <item x="390"/>
        <item x="393"/>
        <item x="396"/>
        <item x="399"/>
        <item x="34"/>
        <item x="412"/>
        <item x="415"/>
        <item x="429"/>
        <item x="38"/>
        <item x="40"/>
        <item x="50"/>
        <item x="43"/>
        <item x="44"/>
        <item x="51"/>
        <item x="53"/>
        <item x="54"/>
        <item x="62"/>
        <item x="65"/>
        <item x="56"/>
        <item x="454"/>
        <item x="78"/>
        <item x="128"/>
        <item x="136"/>
        <item x="142"/>
        <item x="143"/>
        <item x="147"/>
        <item x="1"/>
        <item x="22"/>
        <item x="445"/>
        <item x="161"/>
        <item x="28"/>
        <item x="351"/>
        <item x="52"/>
        <item x="9"/>
        <item x="31"/>
        <item x="41"/>
        <item x="58"/>
        <item x="10"/>
        <item x="342"/>
        <item x="11"/>
        <item x="33"/>
        <item x="42"/>
        <item x="61"/>
        <item x="156"/>
        <item x="27"/>
        <item x="157"/>
        <item x="337"/>
        <item x="315"/>
        <item x="16"/>
        <item x="233"/>
        <item x="440"/>
        <item x="369"/>
        <item x="25"/>
        <item x="24"/>
        <item x="35"/>
        <item x="45"/>
        <item x="8"/>
        <item x="29"/>
        <item x="39"/>
        <item x="463"/>
        <item x="4"/>
        <item x="30"/>
        <item x="37"/>
        <item x="164"/>
        <item x="206"/>
        <item x="341"/>
        <item x="475"/>
        <item x="479"/>
        <item x="21"/>
        <item x="154"/>
        <item x="198"/>
        <item x="252"/>
        <item x="359"/>
        <item x="314"/>
        <item x="67"/>
        <item x="356"/>
        <item x="459"/>
        <item x="49"/>
        <item x="346"/>
        <item x="360"/>
        <item x="460"/>
        <item x="26"/>
        <item x="123"/>
        <item x="386"/>
        <item x="2"/>
        <item x="240"/>
        <item x="436"/>
        <item x="336"/>
        <item x="222"/>
        <item x="480"/>
        <item x="212"/>
        <item x="448"/>
        <item x="471"/>
        <item x="345"/>
        <item t="default"/>
      </items>
    </pivotField>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0">
        <item h="1" x="7"/>
        <item x="3"/>
        <item x="4"/>
        <item x="2"/>
        <item x="1"/>
        <item x="6"/>
        <item x="5"/>
        <item x="8"/>
        <item h="1" x="0"/>
        <item t="default"/>
      </items>
    </pivotField>
    <pivotField axis="axisCol" compact="0" outline="0" showAll="0">
      <items count="5">
        <item x="0"/>
        <item x="1"/>
        <item x="2"/>
        <item x="3"/>
        <item t="default"/>
      </items>
    </pivotField>
    <pivotField compact="0" outline="0" showAll="0" defaultSubtotal="0">
      <items count="19">
        <item x="5"/>
        <item x="6"/>
        <item x="7"/>
        <item x="8"/>
        <item x="9"/>
        <item x="10"/>
        <item x="0"/>
        <item x="11"/>
        <item x="1"/>
        <item x="12"/>
        <item x="2"/>
        <item x="13"/>
        <item x="14"/>
        <item x="3"/>
        <item x="15"/>
        <item x="16"/>
        <item x="17"/>
        <item x="18"/>
        <item x="4"/>
      </items>
    </pivotField>
    <pivotField compact="0" outline="0" showAll="0"/>
    <pivotField axis="axisPage" compact="0" outline="0" showAll="0">
      <items count="4">
        <item x="0"/>
        <item x="1"/>
        <item x="2"/>
        <item t="default"/>
      </items>
    </pivotField>
  </pivotFields>
  <rowFields count="2">
    <field x="33"/>
    <field x="21"/>
  </rowFields>
  <rowItems count="42">
    <i>
      <x v="1"/>
      <x v="8"/>
    </i>
    <i r="1">
      <x v="14"/>
    </i>
    <i r="1">
      <x v="34"/>
    </i>
    <i r="1">
      <x v="42"/>
    </i>
    <i r="1">
      <x v="43"/>
    </i>
    <i t="default">
      <x v="1"/>
    </i>
    <i>
      <x v="2"/>
      <x v="3"/>
    </i>
    <i r="1">
      <x v="4"/>
    </i>
    <i r="1">
      <x v="5"/>
    </i>
    <i r="1">
      <x v="8"/>
    </i>
    <i r="1">
      <x v="10"/>
    </i>
    <i r="1">
      <x v="19"/>
    </i>
    <i r="1">
      <x v="20"/>
    </i>
    <i r="1">
      <x v="39"/>
    </i>
    <i r="1">
      <x v="41"/>
    </i>
    <i r="1">
      <x v="42"/>
    </i>
    <i r="1">
      <x v="43"/>
    </i>
    <i r="1">
      <x v="474"/>
    </i>
    <i t="default">
      <x v="2"/>
    </i>
    <i>
      <x v="4"/>
      <x v="7"/>
    </i>
    <i r="1">
      <x v="8"/>
    </i>
    <i r="1">
      <x v="9"/>
    </i>
    <i r="1">
      <x v="33"/>
    </i>
    <i r="1">
      <x v="35"/>
    </i>
    <i r="1">
      <x v="39"/>
    </i>
    <i r="1">
      <x v="469"/>
    </i>
    <i r="1">
      <x v="472"/>
    </i>
    <i t="default">
      <x v="4"/>
    </i>
    <i>
      <x v="5"/>
      <x v="8"/>
    </i>
    <i t="default">
      <x v="5"/>
    </i>
    <i>
      <x v="6"/>
      <x v="18"/>
    </i>
    <i r="1">
      <x v="19"/>
    </i>
    <i r="1">
      <x v="20"/>
    </i>
    <i r="1">
      <x v="24"/>
    </i>
    <i r="1">
      <x v="199"/>
    </i>
    <i r="1">
      <x v="474"/>
    </i>
    <i r="1">
      <x v="476"/>
    </i>
    <i r="1">
      <x v="482"/>
    </i>
    <i t="default">
      <x v="6"/>
    </i>
    <i>
      <x v="7"/>
      <x v="8"/>
    </i>
    <i t="default">
      <x v="7"/>
    </i>
    <i t="grand">
      <x/>
    </i>
  </rowItems>
  <colFields count="1">
    <field x="34"/>
  </colFields>
  <colItems count="5">
    <i>
      <x/>
    </i>
    <i>
      <x v="1"/>
    </i>
    <i>
      <x v="2"/>
    </i>
    <i>
      <x v="3"/>
    </i>
    <i t="grand">
      <x/>
    </i>
  </colItems>
  <pageFields count="1">
    <pageField fld="37" item="0" hier="-1"/>
  </pageFields>
  <dataFields count="1">
    <dataField name="Sum of Amount (£)" fld="10" baseField="34" baseItem="0" numFmtId="165"/>
  </dataFields>
  <formats count="4">
    <format dxfId="42">
      <pivotArea field="33" type="button" dataOnly="0" labelOnly="1" outline="0" axis="axisRow" fieldPosition="0"/>
    </format>
    <format dxfId="43">
      <pivotArea field="35" type="button" dataOnly="0" labelOnly="1" outline="0"/>
    </format>
    <format dxfId="44">
      <pivotArea dataOnly="0" labelOnly="1" outline="0" fieldPosition="0">
        <references count="1">
          <reference field="34" count="0"/>
        </references>
      </pivotArea>
    </format>
    <format dxfId="45">
      <pivotArea dataOnly="0" labelOnly="1" grandCol="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F063333-F0BB-4D45-9B51-0F1EE024F8B0}" name="PivotTable3" cacheId="28" applyNumberFormats="0" applyBorderFormats="0" applyFontFormats="0" applyPatternFormats="0" applyAlignmentFormats="0" applyWidthHeightFormats="1" dataCaption="Values" updatedVersion="7" minRefreshableVersion="3" itemPrintTitles="1" createdVersion="7" indent="0" compact="0" compactData="0" gridDropZones="1" multipleFieldFilters="0">
  <location ref="I13:N22" firstHeaderRow="1" firstDataRow="2" firstDataCol="1"/>
  <pivotFields count="37">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4" outline="0" showAll="0"/>
    <pivotField compact="0" numFmtId="17"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3">
        <item h="1" x="7"/>
        <item x="3"/>
        <item m="1" x="9"/>
        <item x="4"/>
        <item x="2"/>
        <item x="1"/>
        <item x="6"/>
        <item m="1" x="10"/>
        <item x="5"/>
        <item x="8"/>
        <item h="1" x="0"/>
        <item m="1" x="11"/>
        <item t="default"/>
      </items>
    </pivotField>
    <pivotField axis="axisCol" compact="0" outline="0" showAll="0">
      <items count="5">
        <item x="0"/>
        <item x="1"/>
        <item x="2"/>
        <item x="3"/>
        <item t="default"/>
      </items>
    </pivotField>
    <pivotField compact="0" outline="0" showAll="0">
      <items count="24">
        <item x="5"/>
        <item m="1" x="21"/>
        <item m="1" x="22"/>
        <item x="6"/>
        <item x="7"/>
        <item x="8"/>
        <item x="9"/>
        <item x="10"/>
        <item x="0"/>
        <item x="11"/>
        <item m="1" x="19"/>
        <item x="1"/>
        <item x="12"/>
        <item x="2"/>
        <item x="13"/>
        <item x="14"/>
        <item x="3"/>
        <item x="15"/>
        <item x="16"/>
        <item x="17"/>
        <item x="18"/>
        <item m="1" x="20"/>
        <item x="4"/>
        <item t="default"/>
      </items>
    </pivotField>
  </pivotFields>
  <rowFields count="1">
    <field x="34"/>
  </rowFields>
  <rowItems count="8">
    <i>
      <x v="1"/>
    </i>
    <i>
      <x v="3"/>
    </i>
    <i>
      <x v="4"/>
    </i>
    <i>
      <x v="5"/>
    </i>
    <i>
      <x v="6"/>
    </i>
    <i>
      <x v="8"/>
    </i>
    <i>
      <x v="9"/>
    </i>
    <i t="grand">
      <x/>
    </i>
  </rowItems>
  <colFields count="1">
    <field x="35"/>
  </colFields>
  <colItems count="5">
    <i>
      <x/>
    </i>
    <i>
      <x v="1"/>
    </i>
    <i>
      <x v="2"/>
    </i>
    <i>
      <x v="3"/>
    </i>
    <i t="grand">
      <x/>
    </i>
  </colItems>
  <dataFields count="1">
    <dataField name="Sum of Amount (£)" fld="11" baseField="34" baseItem="0" numFmtId="165"/>
  </dataFields>
  <formats count="4">
    <format dxfId="49">
      <pivotArea field="34" type="button" dataOnly="0" labelOnly="1" outline="0" axis="axisRow" fieldPosition="0"/>
    </format>
    <format dxfId="48">
      <pivotArea field="36" type="button" dataOnly="0" labelOnly="1" outline="0"/>
    </format>
    <format dxfId="47">
      <pivotArea dataOnly="0" labelOnly="1" outline="0" fieldPosition="0">
        <references count="1">
          <reference field="35" count="0"/>
        </references>
      </pivotArea>
    </format>
    <format dxfId="46">
      <pivotArea dataOnly="0" labelOnly="1" grandCol="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4FCB2C3-6186-485B-B868-6A83290AE3FB}" name="PivotTable2" cacheId="28" applyNumberFormats="0" applyBorderFormats="0" applyFontFormats="0" applyPatternFormats="0" applyAlignmentFormats="0" applyWidthHeightFormats="1" dataCaption="Values" updatedVersion="7" minRefreshableVersion="3" itemPrintTitles="1" createdVersion="7" indent="0" compact="0" compactData="0" gridDropZones="1" multipleFieldFilters="0">
  <location ref="A13:G39" firstHeaderRow="1" firstDataRow="2" firstDataCol="2"/>
  <pivotFields count="37">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4" outline="0" showAll="0"/>
    <pivotField compact="0" numFmtId="17"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3">
        <item h="1" x="7"/>
        <item x="3"/>
        <item m="1" x="9"/>
        <item x="4"/>
        <item x="2"/>
        <item x="1"/>
        <item x="6"/>
        <item m="1" x="10"/>
        <item x="5"/>
        <item x="8"/>
        <item h="1" x="0"/>
        <item m="1" x="11"/>
        <item t="default"/>
      </items>
    </pivotField>
    <pivotField axis="axisCol" compact="0" outline="0" showAll="0">
      <items count="5">
        <item x="0"/>
        <item x="1"/>
        <item x="2"/>
        <item x="3"/>
        <item t="default"/>
      </items>
    </pivotField>
    <pivotField axis="axisRow" compact="0" outline="0" showAll="0">
      <items count="24">
        <item x="5"/>
        <item m="1" x="21"/>
        <item m="1" x="22"/>
        <item x="6"/>
        <item x="7"/>
        <item x="8"/>
        <item x="9"/>
        <item x="10"/>
        <item x="0"/>
        <item x="11"/>
        <item m="1" x="19"/>
        <item x="1"/>
        <item x="12"/>
        <item x="2"/>
        <item x="13"/>
        <item x="14"/>
        <item x="3"/>
        <item x="15"/>
        <item x="16"/>
        <item x="17"/>
        <item x="18"/>
        <item m="1" x="20"/>
        <item x="4"/>
        <item t="default"/>
      </items>
    </pivotField>
  </pivotFields>
  <rowFields count="2">
    <field x="34"/>
    <field x="36"/>
  </rowFields>
  <rowItems count="25">
    <i>
      <x v="1"/>
      <x/>
    </i>
    <i t="default">
      <x v="1"/>
    </i>
    <i>
      <x v="3"/>
      <x v="3"/>
    </i>
    <i t="default">
      <x v="3"/>
    </i>
    <i>
      <x v="4"/>
      <x v="22"/>
    </i>
    <i t="default">
      <x v="4"/>
    </i>
    <i>
      <x v="5"/>
      <x v="11"/>
    </i>
    <i r="1">
      <x v="13"/>
    </i>
    <i r="1">
      <x v="14"/>
    </i>
    <i r="1">
      <x v="15"/>
    </i>
    <i r="1">
      <x v="16"/>
    </i>
    <i t="default">
      <x v="5"/>
    </i>
    <i>
      <x v="6"/>
      <x v="7"/>
    </i>
    <i t="default">
      <x v="6"/>
    </i>
    <i>
      <x v="8"/>
      <x v="4"/>
    </i>
    <i r="1">
      <x v="5"/>
    </i>
    <i r="1">
      <x v="6"/>
    </i>
    <i t="default">
      <x v="8"/>
    </i>
    <i>
      <x v="9"/>
      <x v="12"/>
    </i>
    <i r="1">
      <x v="17"/>
    </i>
    <i r="1">
      <x v="18"/>
    </i>
    <i r="1">
      <x v="19"/>
    </i>
    <i r="1">
      <x v="20"/>
    </i>
    <i t="default">
      <x v="9"/>
    </i>
    <i t="grand">
      <x/>
    </i>
  </rowItems>
  <colFields count="1">
    <field x="35"/>
  </colFields>
  <colItems count="5">
    <i>
      <x/>
    </i>
    <i>
      <x v="1"/>
    </i>
    <i>
      <x v="2"/>
    </i>
    <i>
      <x v="3"/>
    </i>
    <i t="grand">
      <x/>
    </i>
  </colItems>
  <dataFields count="1">
    <dataField name="Sum of Amount (£)" fld="11" baseField="34" baseItem="0" numFmtId="165"/>
  </dataFields>
  <formats count="4">
    <format dxfId="53">
      <pivotArea field="34" type="button" dataOnly="0" labelOnly="1" outline="0" axis="axisRow" fieldPosition="0"/>
    </format>
    <format dxfId="52">
      <pivotArea field="36" type="button" dataOnly="0" labelOnly="1" outline="0" axis="axisRow" fieldPosition="1"/>
    </format>
    <format dxfId="51">
      <pivotArea dataOnly="0" labelOnly="1" outline="0" fieldPosition="0">
        <references count="1">
          <reference field="35" count="0"/>
        </references>
      </pivotArea>
    </format>
    <format dxfId="50">
      <pivotArea dataOnly="0" labelOnly="1" grandCol="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A1. New Subledger Transactions - 7308,7310 Legal_Prof Fees" connectionId="1" xr16:uid="{20A9AA73-8CEB-4D94-A902-C07418A24C87}"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hyperlink" Target="http://nww.docserv.wyss.nhs.uk/synergyiim/dist/?val=1561113_10880770_20200129131919" TargetMode="External"/><Relationship Id="rId7" Type="http://schemas.openxmlformats.org/officeDocument/2006/relationships/queryTable" Target="../queryTables/queryTable1.xml"/><Relationship Id="rId2" Type="http://schemas.openxmlformats.org/officeDocument/2006/relationships/hyperlink" Target="http://nww.docserv.wyss.nhs.uk/Inter-NHS/PRD21RYD28048342712831.pdf" TargetMode="External"/><Relationship Id="rId1" Type="http://schemas.openxmlformats.org/officeDocument/2006/relationships/hyperlink" Target="http://nww.docserv.wyss.nhs.uk/Inter-NHS/PRD21RYD28121244342482.pdf" TargetMode="External"/><Relationship Id="rId6" Type="http://schemas.openxmlformats.org/officeDocument/2006/relationships/hyperlink" Target="http://nww.docserv.wyss.nhs.uk/synergyiim/dist/?val=1895230_12021932_20200527145853" TargetMode="External"/><Relationship Id="rId5" Type="http://schemas.openxmlformats.org/officeDocument/2006/relationships/hyperlink" Target="http://nww.docserv.wyss.nhs.uk/synergyiim/dist/?val=392801_3363980_20180125112512" TargetMode="External"/><Relationship Id="rId4" Type="http://schemas.openxmlformats.org/officeDocument/2006/relationships/hyperlink" Target="https://nww.einvoice-prod.sbs.nhs.uk:8179/invoicepdf/7a2d45fe-42f7-5bdd-ba4e-afaac14a6182"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61CF2-E078-4E52-A09A-079437B134A7}">
  <dimension ref="A1:R35"/>
  <sheetViews>
    <sheetView topLeftCell="H1" zoomScale="80" zoomScaleNormal="80" workbookViewId="0">
      <selection activeCell="P33" sqref="P33"/>
    </sheetView>
  </sheetViews>
  <sheetFormatPr defaultRowHeight="15" outlineLevelCol="1" x14ac:dyDescent="0.25"/>
  <cols>
    <col min="1" max="1" width="12.7109375" hidden="1" customWidth="1" outlineLevel="1"/>
    <col min="2" max="2" width="29.85546875" hidden="1" customWidth="1" outlineLevel="1"/>
    <col min="3" max="7" width="12.7109375" hidden="1" customWidth="1" outlineLevel="1"/>
    <col min="8" max="8" width="5" customWidth="1" collapsed="1"/>
    <col min="9" max="10" width="12.7109375" customWidth="1"/>
    <col min="11" max="11" width="10.7109375" customWidth="1"/>
    <col min="12" max="12" width="12.7109375" customWidth="1"/>
    <col min="13" max="16" width="10.7109375" customWidth="1"/>
    <col min="17" max="17" width="12" customWidth="1"/>
    <col min="18" max="18" width="68.85546875" bestFit="1" customWidth="1"/>
    <col min="19" max="31" width="12.7109375" customWidth="1"/>
  </cols>
  <sheetData>
    <row r="1" spans="1:18" ht="18.75" x14ac:dyDescent="0.3">
      <c r="G1" s="49"/>
      <c r="H1" s="49"/>
      <c r="I1" s="46" t="s">
        <v>6771</v>
      </c>
      <c r="J1" s="49"/>
      <c r="K1" s="49"/>
      <c r="O1" s="49"/>
      <c r="P1" s="50" t="s">
        <v>6769</v>
      </c>
      <c r="Q1" s="49">
        <v>43556</v>
      </c>
    </row>
    <row r="2" spans="1:18" ht="18.75" x14ac:dyDescent="0.3">
      <c r="G2" s="54"/>
      <c r="H2" s="54"/>
      <c r="I2" s="46" t="s">
        <v>6772</v>
      </c>
      <c r="J2" s="54"/>
      <c r="K2" s="54"/>
      <c r="O2" s="54"/>
      <c r="P2" s="50" t="s">
        <v>6770</v>
      </c>
      <c r="Q2" s="74">
        <v>44673</v>
      </c>
    </row>
    <row r="4" spans="1:18" x14ac:dyDescent="0.25">
      <c r="C4" t="s">
        <v>6792</v>
      </c>
    </row>
    <row r="5" spans="1:18" ht="30" x14ac:dyDescent="0.25">
      <c r="A5" s="61" t="s">
        <v>6789</v>
      </c>
      <c r="B5" s="61" t="s">
        <v>6739</v>
      </c>
      <c r="C5" s="61" t="s">
        <v>6789</v>
      </c>
      <c r="D5" s="61" t="s">
        <v>5670</v>
      </c>
      <c r="E5" s="61" t="s">
        <v>6789</v>
      </c>
      <c r="F5" s="61" t="s">
        <v>5670</v>
      </c>
      <c r="G5" s="48"/>
      <c r="H5" s="48"/>
      <c r="I5" s="65" t="s">
        <v>6793</v>
      </c>
      <c r="J5" s="65" t="s">
        <v>6793</v>
      </c>
      <c r="K5" s="55" t="s">
        <v>6734</v>
      </c>
      <c r="L5" s="55" t="s">
        <v>6773</v>
      </c>
      <c r="M5" s="55" t="s">
        <v>6250</v>
      </c>
      <c r="N5" s="55" t="s">
        <v>6531</v>
      </c>
      <c r="O5" s="55" t="s">
        <v>5837</v>
      </c>
      <c r="P5" s="55" t="s">
        <v>6094</v>
      </c>
      <c r="Q5" s="58" t="s">
        <v>6774</v>
      </c>
      <c r="R5" s="65" t="s">
        <v>6775</v>
      </c>
    </row>
    <row r="6" spans="1:18" x14ac:dyDescent="0.25">
      <c r="C6" s="48"/>
      <c r="D6" s="48"/>
      <c r="E6" s="48"/>
      <c r="F6" s="48"/>
      <c r="G6" s="48"/>
      <c r="H6" s="48"/>
      <c r="I6" s="48"/>
      <c r="J6" s="48"/>
      <c r="K6" s="48"/>
      <c r="L6" s="48"/>
      <c r="M6" s="48"/>
      <c r="N6" s="48"/>
      <c r="O6" s="45"/>
      <c r="P6" s="45"/>
      <c r="Q6" s="4"/>
    </row>
    <row r="7" spans="1:18" x14ac:dyDescent="0.25">
      <c r="A7" s="48" t="s">
        <v>6264</v>
      </c>
      <c r="B7" s="51" t="str">
        <f>VLOOKUP(A7,'cc Lookup'!A:B,2,0)</f>
        <v>Fleet Maintenance - Non Pay</v>
      </c>
      <c r="C7" s="48"/>
      <c r="D7" s="48"/>
      <c r="E7" s="48"/>
      <c r="F7" s="48"/>
      <c r="G7" s="48"/>
      <c r="H7" s="48"/>
      <c r="I7" s="51" t="str">
        <f>A7&amp;" "&amp;B7</f>
        <v>E35912 Fleet Maintenance - Non Pay</v>
      </c>
      <c r="J7" s="48"/>
      <c r="K7" s="48" t="s">
        <v>6737</v>
      </c>
      <c r="L7" s="56">
        <v>44278</v>
      </c>
      <c r="M7" s="45">
        <v>5040</v>
      </c>
      <c r="N7" s="45"/>
      <c r="O7" s="45"/>
      <c r="P7" s="45"/>
      <c r="Q7" s="45">
        <v>5040</v>
      </c>
      <c r="R7" t="s">
        <v>6776</v>
      </c>
    </row>
    <row r="8" spans="1:18" x14ac:dyDescent="0.25">
      <c r="A8" s="48" t="s">
        <v>6548</v>
      </c>
      <c r="B8" s="51" t="str">
        <f>VLOOKUP(A8,'cc Lookup'!A:B,2,0)</f>
        <v>EOC West</v>
      </c>
      <c r="C8" s="48"/>
      <c r="D8" s="48"/>
      <c r="E8" s="48"/>
      <c r="F8" s="48"/>
      <c r="G8" s="48"/>
      <c r="H8" s="48"/>
      <c r="I8" s="51" t="str">
        <f>A8&amp;" "&amp;B8</f>
        <v>E36230 EOC West</v>
      </c>
      <c r="J8" s="48"/>
      <c r="K8" s="48" t="s">
        <v>6738</v>
      </c>
      <c r="L8" s="56">
        <v>44334</v>
      </c>
      <c r="M8" s="45"/>
      <c r="N8" s="45">
        <v>9240</v>
      </c>
      <c r="O8" s="45"/>
      <c r="P8" s="45"/>
      <c r="Q8" s="45">
        <v>9240</v>
      </c>
      <c r="R8" t="s">
        <v>6778</v>
      </c>
    </row>
    <row r="9" spans="1:18" x14ac:dyDescent="0.25">
      <c r="A9" s="48"/>
      <c r="B9" s="48"/>
      <c r="C9" s="48"/>
      <c r="D9" s="48"/>
      <c r="E9" s="48"/>
      <c r="F9" s="48"/>
      <c r="G9" s="48"/>
      <c r="H9" s="48"/>
      <c r="I9" s="48"/>
      <c r="J9" s="48"/>
      <c r="K9" s="48"/>
      <c r="L9" s="56"/>
      <c r="M9" s="45"/>
      <c r="N9" s="45"/>
      <c r="O9" s="45"/>
      <c r="P9" s="45"/>
      <c r="Q9" s="45"/>
    </row>
    <row r="10" spans="1:18" x14ac:dyDescent="0.25">
      <c r="B10" s="48"/>
      <c r="C10" s="48"/>
      <c r="D10" s="48"/>
      <c r="E10" s="48"/>
      <c r="F10" s="48"/>
      <c r="G10" s="48"/>
      <c r="H10" s="48"/>
      <c r="I10" s="60" t="s">
        <v>6790</v>
      </c>
      <c r="J10" s="48"/>
      <c r="K10" s="48"/>
      <c r="L10" s="56"/>
      <c r="M10" s="45"/>
      <c r="N10" s="45"/>
      <c r="O10" s="45"/>
      <c r="P10" s="45"/>
      <c r="Q10" s="45"/>
    </row>
    <row r="11" spans="1:18" x14ac:dyDescent="0.25">
      <c r="A11" s="48" t="s">
        <v>1186</v>
      </c>
      <c r="B11" s="51" t="str">
        <f>VLOOKUP(A11,'cc Lookup'!A:B,2,0)</f>
        <v>HR Advisory Team</v>
      </c>
      <c r="C11" s="48" t="s">
        <v>1186</v>
      </c>
      <c r="D11" s="51" t="str">
        <f>VLOOKUP(C11,'cc Lookup'!A:B,2,0)</f>
        <v>HR Advisory Team</v>
      </c>
      <c r="E11" s="48" t="s">
        <v>6294</v>
      </c>
      <c r="F11" s="51" t="str">
        <f>VLOOKUP(E11,'cc Lookup'!A:B,2,0)</f>
        <v>Operations Management</v>
      </c>
      <c r="G11" s="48"/>
      <c r="H11" s="48"/>
      <c r="I11" s="51" t="str">
        <f>C11&amp;" "&amp;D11</f>
        <v>E35212 HR Advisory Team</v>
      </c>
      <c r="J11" s="51" t="str">
        <f>E11&amp;" "&amp;F11</f>
        <v>E36000 Operations Management</v>
      </c>
      <c r="K11" s="48" t="s">
        <v>6738</v>
      </c>
      <c r="L11" s="56">
        <v>44306</v>
      </c>
      <c r="M11" s="56"/>
      <c r="N11" s="56"/>
      <c r="O11" s="45">
        <v>5250</v>
      </c>
      <c r="P11" s="45">
        <v>5250</v>
      </c>
      <c r="Q11" s="45">
        <v>10500</v>
      </c>
      <c r="R11" t="s">
        <v>6777</v>
      </c>
    </row>
    <row r="12" spans="1:18" x14ac:dyDescent="0.25">
      <c r="A12" s="48" t="s">
        <v>5834</v>
      </c>
      <c r="B12" s="51" t="str">
        <f>VLOOKUP(A12,'cc Lookup'!A:B,2,0)</f>
        <v>HR Directorate Management</v>
      </c>
      <c r="C12" s="48" t="s">
        <v>1186</v>
      </c>
      <c r="D12" s="51" t="str">
        <f>VLOOKUP(C12,'cc Lookup'!A:B,2,0)</f>
        <v>HR Advisory Team</v>
      </c>
      <c r="E12" s="48" t="s">
        <v>6294</v>
      </c>
      <c r="F12" s="51" t="str">
        <f>VLOOKUP(E12,'cc Lookup'!A:B,2,0)</f>
        <v>Operations Management</v>
      </c>
      <c r="G12" s="48"/>
      <c r="H12" s="48"/>
      <c r="I12" s="51" t="str">
        <f t="shared" ref="I12:I23" si="0">C12&amp;" "&amp;D12</f>
        <v>E35212 HR Advisory Team</v>
      </c>
      <c r="J12" s="51" t="str">
        <f t="shared" ref="J12:J23" si="1">E12&amp;" "&amp;F12</f>
        <v>E36000 Operations Management</v>
      </c>
      <c r="K12" s="62" t="s">
        <v>6738</v>
      </c>
      <c r="L12" s="63">
        <v>44365</v>
      </c>
      <c r="M12" s="63"/>
      <c r="N12" s="63"/>
      <c r="O12" s="64">
        <f t="shared" ref="O12:P16" si="2">$Q12/2</f>
        <v>2100</v>
      </c>
      <c r="P12" s="64">
        <f t="shared" si="2"/>
        <v>2100</v>
      </c>
      <c r="Q12" s="64">
        <v>4200</v>
      </c>
      <c r="R12" t="s">
        <v>6779</v>
      </c>
    </row>
    <row r="13" spans="1:18" x14ac:dyDescent="0.25">
      <c r="A13" s="48" t="s">
        <v>5834</v>
      </c>
      <c r="B13" s="51" t="str">
        <f>VLOOKUP(A13,'cc Lookup'!A:B,2,0)</f>
        <v>HR Directorate Management</v>
      </c>
      <c r="C13" s="48" t="s">
        <v>1186</v>
      </c>
      <c r="D13" s="51" t="str">
        <f>VLOOKUP(C13,'cc Lookup'!A:B,2,0)</f>
        <v>HR Advisory Team</v>
      </c>
      <c r="E13" s="48" t="s">
        <v>6294</v>
      </c>
      <c r="F13" s="51" t="str">
        <f>VLOOKUP(E13,'cc Lookup'!A:B,2,0)</f>
        <v>Operations Management</v>
      </c>
      <c r="G13" s="48"/>
      <c r="H13" s="48"/>
      <c r="I13" s="51" t="str">
        <f t="shared" si="0"/>
        <v>E35212 HR Advisory Team</v>
      </c>
      <c r="J13" s="51" t="str">
        <f t="shared" si="1"/>
        <v>E36000 Operations Management</v>
      </c>
      <c r="K13" s="62" t="s">
        <v>6738</v>
      </c>
      <c r="L13" s="63">
        <v>44382</v>
      </c>
      <c r="M13" s="63"/>
      <c r="N13" s="63"/>
      <c r="O13" s="64">
        <f t="shared" si="2"/>
        <v>2940</v>
      </c>
      <c r="P13" s="64">
        <f t="shared" si="2"/>
        <v>2940</v>
      </c>
      <c r="Q13" s="64">
        <v>5880</v>
      </c>
      <c r="R13" t="s">
        <v>6780</v>
      </c>
    </row>
    <row r="14" spans="1:18" x14ac:dyDescent="0.25">
      <c r="A14" s="48" t="s">
        <v>5834</v>
      </c>
      <c r="B14" s="51" t="str">
        <f>VLOOKUP(A14,'cc Lookup'!A:B,2,0)</f>
        <v>HR Directorate Management</v>
      </c>
      <c r="C14" s="48" t="s">
        <v>1186</v>
      </c>
      <c r="D14" s="51" t="str">
        <f>VLOOKUP(C14,'cc Lookup'!A:B,2,0)</f>
        <v>HR Advisory Team</v>
      </c>
      <c r="E14" s="48" t="s">
        <v>6294</v>
      </c>
      <c r="F14" s="51" t="str">
        <f>VLOOKUP(E14,'cc Lookup'!A:B,2,0)</f>
        <v>Operations Management</v>
      </c>
      <c r="G14" s="48"/>
      <c r="H14" s="48"/>
      <c r="I14" s="51" t="str">
        <f t="shared" si="0"/>
        <v>E35212 HR Advisory Team</v>
      </c>
      <c r="J14" s="51" t="str">
        <f t="shared" si="1"/>
        <v>E36000 Operations Management</v>
      </c>
      <c r="K14" s="62" t="s">
        <v>6738</v>
      </c>
      <c r="L14" s="63">
        <v>44390</v>
      </c>
      <c r="M14" s="63"/>
      <c r="N14" s="63"/>
      <c r="O14" s="64">
        <f t="shared" si="2"/>
        <v>4620</v>
      </c>
      <c r="P14" s="64">
        <f t="shared" si="2"/>
        <v>4620</v>
      </c>
      <c r="Q14" s="64">
        <v>9240</v>
      </c>
      <c r="R14" t="s">
        <v>6791</v>
      </c>
    </row>
    <row r="15" spans="1:18" x14ac:dyDescent="0.25">
      <c r="A15" s="48" t="s">
        <v>5834</v>
      </c>
      <c r="B15" s="51" t="str">
        <f>VLOOKUP(A15,'cc Lookup'!A:B,2,0)</f>
        <v>HR Directorate Management</v>
      </c>
      <c r="C15" s="48" t="s">
        <v>1186</v>
      </c>
      <c r="D15" s="51" t="str">
        <f>VLOOKUP(C15,'cc Lookup'!A:B,2,0)</f>
        <v>HR Advisory Team</v>
      </c>
      <c r="E15" s="48" t="s">
        <v>6294</v>
      </c>
      <c r="F15" s="51" t="str">
        <f>VLOOKUP(E15,'cc Lookup'!A:B,2,0)</f>
        <v>Operations Management</v>
      </c>
      <c r="G15" s="48"/>
      <c r="H15" s="48"/>
      <c r="I15" s="51" t="str">
        <f t="shared" si="0"/>
        <v>E35212 HR Advisory Team</v>
      </c>
      <c r="J15" s="51" t="str">
        <f t="shared" si="1"/>
        <v>E36000 Operations Management</v>
      </c>
      <c r="K15" s="62" t="s">
        <v>6738</v>
      </c>
      <c r="L15" s="63">
        <v>44397</v>
      </c>
      <c r="M15" s="63"/>
      <c r="N15" s="63"/>
      <c r="O15" s="64">
        <f t="shared" si="2"/>
        <v>1225</v>
      </c>
      <c r="P15" s="64">
        <f t="shared" si="2"/>
        <v>1225</v>
      </c>
      <c r="Q15" s="64">
        <v>2450</v>
      </c>
      <c r="R15" t="s">
        <v>6781</v>
      </c>
    </row>
    <row r="16" spans="1:18" x14ac:dyDescent="0.25">
      <c r="A16" s="48" t="s">
        <v>5834</v>
      </c>
      <c r="B16" s="51" t="str">
        <f>VLOOKUP(A16,'cc Lookup'!A:B,2,0)</f>
        <v>HR Directorate Management</v>
      </c>
      <c r="C16" s="48" t="s">
        <v>1186</v>
      </c>
      <c r="D16" s="51" t="str">
        <f>VLOOKUP(C16,'cc Lookup'!A:B,2,0)</f>
        <v>HR Advisory Team</v>
      </c>
      <c r="E16" s="48" t="s">
        <v>6294</v>
      </c>
      <c r="F16" s="51" t="str">
        <f>VLOOKUP(E16,'cc Lookup'!A:B,2,0)</f>
        <v>Operations Management</v>
      </c>
      <c r="G16" s="48"/>
      <c r="H16" s="48"/>
      <c r="I16" s="51" t="str">
        <f t="shared" si="0"/>
        <v>E35212 HR Advisory Team</v>
      </c>
      <c r="J16" s="51" t="str">
        <f t="shared" si="1"/>
        <v>E36000 Operations Management</v>
      </c>
      <c r="K16" s="62" t="s">
        <v>6738</v>
      </c>
      <c r="L16" s="63">
        <v>44397</v>
      </c>
      <c r="M16" s="63"/>
      <c r="N16" s="63"/>
      <c r="O16" s="64">
        <f t="shared" si="2"/>
        <v>245</v>
      </c>
      <c r="P16" s="64">
        <f t="shared" si="2"/>
        <v>245</v>
      </c>
      <c r="Q16" s="64">
        <v>490</v>
      </c>
      <c r="R16" t="s">
        <v>6781</v>
      </c>
    </row>
    <row r="17" spans="1:18" x14ac:dyDescent="0.25">
      <c r="A17" s="48" t="s">
        <v>5834</v>
      </c>
      <c r="B17" s="51" t="str">
        <f>VLOOKUP(A17,'cc Lookup'!A:B,2,0)</f>
        <v>HR Directorate Management</v>
      </c>
      <c r="C17" s="48" t="s">
        <v>1186</v>
      </c>
      <c r="D17" s="51" t="str">
        <f>VLOOKUP(C17,'cc Lookup'!A:B,2,0)</f>
        <v>HR Advisory Team</v>
      </c>
      <c r="E17" s="48" t="s">
        <v>6294</v>
      </c>
      <c r="F17" s="51" t="str">
        <f>VLOOKUP(E17,'cc Lookup'!A:B,2,0)</f>
        <v>Operations Management</v>
      </c>
      <c r="G17" s="48"/>
      <c r="H17" s="48"/>
      <c r="I17" s="51" t="str">
        <f t="shared" si="0"/>
        <v>E35212 HR Advisory Team</v>
      </c>
      <c r="J17" s="51" t="str">
        <f t="shared" si="1"/>
        <v>E36000 Operations Management</v>
      </c>
      <c r="K17" s="62" t="s">
        <v>6738</v>
      </c>
      <c r="L17" s="63">
        <v>44425</v>
      </c>
      <c r="M17" s="63"/>
      <c r="N17" s="63"/>
      <c r="O17" s="64">
        <f>$Q17/2</f>
        <v>262.5</v>
      </c>
      <c r="P17" s="64">
        <f>$Q17/2</f>
        <v>262.5</v>
      </c>
      <c r="Q17" s="64">
        <v>525</v>
      </c>
      <c r="R17" t="s">
        <v>6782</v>
      </c>
    </row>
    <row r="18" spans="1:18" x14ac:dyDescent="0.25">
      <c r="A18" s="48" t="s">
        <v>1186</v>
      </c>
      <c r="B18" s="51" t="str">
        <f>VLOOKUP(A18,'cc Lookup'!A:B,2,0)</f>
        <v>HR Advisory Team</v>
      </c>
      <c r="C18" s="48" t="s">
        <v>1186</v>
      </c>
      <c r="D18" s="51" t="str">
        <f>VLOOKUP(C18,'cc Lookup'!A:B,2,0)</f>
        <v>HR Advisory Team</v>
      </c>
      <c r="E18" s="48" t="s">
        <v>6294</v>
      </c>
      <c r="F18" s="51" t="str">
        <f>VLOOKUP(E18,'cc Lookup'!A:B,2,0)</f>
        <v>Operations Management</v>
      </c>
      <c r="G18" s="48"/>
      <c r="H18" s="48"/>
      <c r="I18" s="51" t="str">
        <f t="shared" si="0"/>
        <v>E35212 HR Advisory Team</v>
      </c>
      <c r="J18" s="51" t="str">
        <f t="shared" si="1"/>
        <v>E36000 Operations Management</v>
      </c>
      <c r="K18" s="62" t="s">
        <v>6738</v>
      </c>
      <c r="L18" s="63">
        <v>44441</v>
      </c>
      <c r="M18" s="63"/>
      <c r="N18" s="63"/>
      <c r="O18" s="64">
        <f t="shared" ref="O18:P22" si="3">$Q18/2</f>
        <v>2450</v>
      </c>
      <c r="P18" s="64">
        <f t="shared" si="3"/>
        <v>2450</v>
      </c>
      <c r="Q18" s="64">
        <v>4900</v>
      </c>
      <c r="R18" t="s">
        <v>6783</v>
      </c>
    </row>
    <row r="19" spans="1:18" x14ac:dyDescent="0.25">
      <c r="A19" s="48" t="s">
        <v>1186</v>
      </c>
      <c r="B19" s="51" t="str">
        <f>VLOOKUP(A19,'cc Lookup'!A:B,2,0)</f>
        <v>HR Advisory Team</v>
      </c>
      <c r="C19" s="48" t="s">
        <v>1186</v>
      </c>
      <c r="D19" s="51" t="str">
        <f>VLOOKUP(C19,'cc Lookup'!A:B,2,0)</f>
        <v>HR Advisory Team</v>
      </c>
      <c r="E19" s="48" t="s">
        <v>6294</v>
      </c>
      <c r="F19" s="51" t="str">
        <f>VLOOKUP(E19,'cc Lookup'!A:B,2,0)</f>
        <v>Operations Management</v>
      </c>
      <c r="G19" s="48"/>
      <c r="H19" s="48"/>
      <c r="I19" s="51" t="str">
        <f t="shared" si="0"/>
        <v>E35212 HR Advisory Team</v>
      </c>
      <c r="J19" s="51" t="str">
        <f t="shared" si="1"/>
        <v>E36000 Operations Management</v>
      </c>
      <c r="K19" s="48" t="s">
        <v>6738</v>
      </c>
      <c r="L19" s="56">
        <v>44442</v>
      </c>
      <c r="M19" s="56"/>
      <c r="N19" s="56"/>
      <c r="O19" s="45">
        <f t="shared" si="3"/>
        <v>1225</v>
      </c>
      <c r="P19" s="45">
        <f t="shared" si="3"/>
        <v>1225</v>
      </c>
      <c r="Q19" s="45">
        <v>2450</v>
      </c>
      <c r="R19" t="s">
        <v>6784</v>
      </c>
    </row>
    <row r="20" spans="1:18" x14ac:dyDescent="0.25">
      <c r="A20" s="48" t="s">
        <v>1186</v>
      </c>
      <c r="B20" s="51" t="str">
        <f>VLOOKUP(A20,'cc Lookup'!A:B,2,0)</f>
        <v>HR Advisory Team</v>
      </c>
      <c r="C20" s="48" t="s">
        <v>1186</v>
      </c>
      <c r="D20" s="51" t="str">
        <f>VLOOKUP(C20,'cc Lookup'!A:B,2,0)</f>
        <v>HR Advisory Team</v>
      </c>
      <c r="E20" s="48" t="s">
        <v>6294</v>
      </c>
      <c r="F20" s="51" t="str">
        <f>VLOOKUP(E20,'cc Lookup'!A:B,2,0)</f>
        <v>Operations Management</v>
      </c>
      <c r="G20" s="48"/>
      <c r="H20" s="48"/>
      <c r="I20" s="51" t="str">
        <f t="shared" si="0"/>
        <v>E35212 HR Advisory Team</v>
      </c>
      <c r="J20" s="51" t="str">
        <f t="shared" si="1"/>
        <v>E36000 Operations Management</v>
      </c>
      <c r="K20" s="48" t="s">
        <v>6738</v>
      </c>
      <c r="L20" s="56">
        <v>44477</v>
      </c>
      <c r="M20" s="56"/>
      <c r="N20" s="56"/>
      <c r="O20" s="45">
        <f t="shared" si="3"/>
        <v>612.5</v>
      </c>
      <c r="P20" s="45">
        <f t="shared" si="3"/>
        <v>612.5</v>
      </c>
      <c r="Q20" s="45">
        <v>1225</v>
      </c>
      <c r="R20" t="s">
        <v>6785</v>
      </c>
    </row>
    <row r="21" spans="1:18" x14ac:dyDescent="0.25">
      <c r="A21" s="48" t="s">
        <v>5834</v>
      </c>
      <c r="B21" s="51" t="str">
        <f>VLOOKUP(A21,'cc Lookup'!A:B,2,0)</f>
        <v>HR Directorate Management</v>
      </c>
      <c r="C21" s="48" t="s">
        <v>1186</v>
      </c>
      <c r="D21" s="51" t="str">
        <f>VLOOKUP(C21,'cc Lookup'!A:B,2,0)</f>
        <v>HR Advisory Team</v>
      </c>
      <c r="E21" s="48" t="s">
        <v>6294</v>
      </c>
      <c r="F21" s="51" t="str">
        <f>VLOOKUP(E21,'cc Lookup'!A:B,2,0)</f>
        <v>Operations Management</v>
      </c>
      <c r="G21" s="48"/>
      <c r="H21" s="48"/>
      <c r="I21" s="51" t="str">
        <f t="shared" si="0"/>
        <v>E35212 HR Advisory Team</v>
      </c>
      <c r="J21" s="51" t="str">
        <f t="shared" si="1"/>
        <v>E36000 Operations Management</v>
      </c>
      <c r="K21" s="48" t="s">
        <v>6738</v>
      </c>
      <c r="L21" s="56">
        <v>44553</v>
      </c>
      <c r="M21" s="56"/>
      <c r="N21" s="56"/>
      <c r="O21" s="45">
        <f t="shared" si="3"/>
        <v>2100</v>
      </c>
      <c r="P21" s="45">
        <f t="shared" si="3"/>
        <v>2100</v>
      </c>
      <c r="Q21" s="45">
        <v>4200</v>
      </c>
      <c r="R21" t="s">
        <v>6786</v>
      </c>
    </row>
    <row r="22" spans="1:18" x14ac:dyDescent="0.25">
      <c r="A22" s="48" t="s">
        <v>5834</v>
      </c>
      <c r="B22" s="51" t="str">
        <f>VLOOKUP(A22,'cc Lookup'!A:B,2,0)</f>
        <v>HR Directorate Management</v>
      </c>
      <c r="C22" s="48" t="s">
        <v>1186</v>
      </c>
      <c r="D22" s="51" t="str">
        <f>VLOOKUP(C22,'cc Lookup'!A:B,2,0)</f>
        <v>HR Advisory Team</v>
      </c>
      <c r="E22" s="48" t="s">
        <v>6294</v>
      </c>
      <c r="F22" s="51" t="str">
        <f>VLOOKUP(E22,'cc Lookup'!A:B,2,0)</f>
        <v>Operations Management</v>
      </c>
      <c r="G22" s="48"/>
      <c r="H22" s="48"/>
      <c r="I22" s="51" t="str">
        <f t="shared" si="0"/>
        <v>E35212 HR Advisory Team</v>
      </c>
      <c r="J22" s="51" t="str">
        <f t="shared" si="1"/>
        <v>E36000 Operations Management</v>
      </c>
      <c r="K22" s="48" t="s">
        <v>6738</v>
      </c>
      <c r="L22" s="56">
        <v>44498</v>
      </c>
      <c r="M22" s="56"/>
      <c r="N22" s="56"/>
      <c r="O22" s="45">
        <f t="shared" si="3"/>
        <v>350</v>
      </c>
      <c r="P22" s="45">
        <f t="shared" si="3"/>
        <v>350</v>
      </c>
      <c r="Q22" s="45">
        <v>700</v>
      </c>
      <c r="R22" t="s">
        <v>6787</v>
      </c>
    </row>
    <row r="23" spans="1:18" x14ac:dyDescent="0.25">
      <c r="A23" s="48" t="s">
        <v>5834</v>
      </c>
      <c r="B23" s="51" t="str">
        <f>VLOOKUP(A23,'cc Lookup'!A:B,2,0)</f>
        <v>HR Directorate Management</v>
      </c>
      <c r="C23" s="48" t="s">
        <v>1186</v>
      </c>
      <c r="D23" s="51" t="str">
        <f>VLOOKUP(C23,'cc Lookup'!A:B,2,0)</f>
        <v>HR Advisory Team</v>
      </c>
      <c r="E23" s="48" t="s">
        <v>6294</v>
      </c>
      <c r="F23" s="51" t="str">
        <f>VLOOKUP(E23,'cc Lookup'!A:B,2,0)</f>
        <v>Operations Management</v>
      </c>
      <c r="G23" s="48"/>
      <c r="H23" s="48"/>
      <c r="I23" s="51" t="str">
        <f t="shared" si="0"/>
        <v>E35212 HR Advisory Team</v>
      </c>
      <c r="J23" s="51" t="str">
        <f t="shared" si="1"/>
        <v>E36000 Operations Management</v>
      </c>
      <c r="K23" s="48" t="s">
        <v>6738</v>
      </c>
      <c r="L23" s="56">
        <v>44649</v>
      </c>
      <c r="M23" s="56"/>
      <c r="N23" s="56"/>
      <c r="O23" s="45">
        <f>$Q23/2</f>
        <v>1050</v>
      </c>
      <c r="P23" s="45">
        <f>$Q23/2</f>
        <v>1050</v>
      </c>
      <c r="Q23" s="45">
        <v>2100</v>
      </c>
      <c r="R23" t="s">
        <v>6788</v>
      </c>
    </row>
    <row r="24" spans="1:18" x14ac:dyDescent="0.25">
      <c r="A24" s="48"/>
      <c r="B24" s="48"/>
      <c r="C24" s="48"/>
      <c r="D24" s="48"/>
      <c r="E24" s="48"/>
      <c r="F24" s="48"/>
      <c r="G24" s="48"/>
      <c r="H24" s="48"/>
      <c r="I24" s="48"/>
      <c r="J24" s="48"/>
      <c r="K24" s="48"/>
      <c r="L24" s="48"/>
      <c r="M24" s="48"/>
      <c r="N24" s="48"/>
      <c r="O24" s="48"/>
      <c r="P24" s="48"/>
      <c r="Q24" s="45"/>
    </row>
    <row r="25" spans="1:18" x14ac:dyDescent="0.25">
      <c r="A25" s="48"/>
      <c r="B25" s="48"/>
      <c r="C25" s="48"/>
      <c r="D25" s="48"/>
      <c r="E25" s="48"/>
      <c r="F25" s="48"/>
      <c r="G25" s="48"/>
      <c r="H25" s="48"/>
      <c r="I25" s="57"/>
      <c r="J25" s="57"/>
      <c r="K25" s="57"/>
      <c r="L25" s="57"/>
      <c r="M25" s="59">
        <f t="shared" ref="M25:P25" si="4">SUM(M7:M24)</f>
        <v>5040</v>
      </c>
      <c r="N25" s="59">
        <f t="shared" si="4"/>
        <v>9240</v>
      </c>
      <c r="O25" s="59">
        <f t="shared" si="4"/>
        <v>24430</v>
      </c>
      <c r="P25" s="59">
        <f t="shared" si="4"/>
        <v>24430</v>
      </c>
      <c r="Q25" s="59">
        <f>SUM(Q7:Q24)</f>
        <v>63140</v>
      </c>
      <c r="R25" s="57"/>
    </row>
    <row r="26" spans="1:18" x14ac:dyDescent="0.25">
      <c r="A26" s="48"/>
      <c r="B26" s="48"/>
    </row>
    <row r="27" spans="1:18" x14ac:dyDescent="0.25">
      <c r="A27" s="48"/>
      <c r="B27" s="48"/>
    </row>
    <row r="28" spans="1:18" x14ac:dyDescent="0.25">
      <c r="A28" s="48"/>
      <c r="B28" s="48"/>
    </row>
    <row r="29" spans="1:18" x14ac:dyDescent="0.25">
      <c r="A29" s="48"/>
      <c r="B29" s="48"/>
      <c r="I29" s="53" t="s">
        <v>6799</v>
      </c>
      <c r="J29" s="68" t="s">
        <v>6798</v>
      </c>
      <c r="K29" s="68"/>
      <c r="L29" s="69" t="s">
        <v>6797</v>
      </c>
      <c r="M29" s="69" t="s">
        <v>6737</v>
      </c>
      <c r="N29" s="69" t="s">
        <v>6738</v>
      </c>
    </row>
    <row r="30" spans="1:18" x14ac:dyDescent="0.25">
      <c r="A30" s="48"/>
      <c r="B30" s="48"/>
      <c r="J30" s="72" t="s">
        <v>5675</v>
      </c>
      <c r="K30" s="72"/>
      <c r="L30" s="72" t="s">
        <v>6250</v>
      </c>
      <c r="M30" s="73">
        <f>+M25</f>
        <v>5040</v>
      </c>
      <c r="N30" s="72"/>
    </row>
    <row r="31" spans="1:18" x14ac:dyDescent="0.25">
      <c r="A31" s="48"/>
      <c r="B31" s="48"/>
      <c r="J31" s="66" t="s">
        <v>6794</v>
      </c>
      <c r="K31" s="66"/>
      <c r="L31" s="66" t="s">
        <v>6795</v>
      </c>
      <c r="M31" s="66"/>
      <c r="N31" s="67">
        <f>+N25</f>
        <v>9240</v>
      </c>
    </row>
    <row r="32" spans="1:18" x14ac:dyDescent="0.25">
      <c r="J32" s="66"/>
      <c r="K32" s="66"/>
      <c r="L32" s="66" t="s">
        <v>5837</v>
      </c>
      <c r="M32" s="66"/>
      <c r="N32" s="67">
        <f>+O25</f>
        <v>24430</v>
      </c>
      <c r="O32" s="45"/>
      <c r="P32" s="45"/>
      <c r="Q32" s="45"/>
    </row>
    <row r="33" spans="10:14" x14ac:dyDescent="0.25">
      <c r="J33" s="66"/>
      <c r="K33" s="66"/>
      <c r="L33" s="66" t="s">
        <v>6796</v>
      </c>
      <c r="M33" s="66"/>
      <c r="N33" s="67">
        <f>+P25</f>
        <v>24430</v>
      </c>
    </row>
    <row r="34" spans="10:14" x14ac:dyDescent="0.25">
      <c r="J34" s="70"/>
      <c r="K34" s="70"/>
      <c r="L34" s="70"/>
      <c r="M34" s="71">
        <f>SUM(M30:M33)</f>
        <v>5040</v>
      </c>
      <c r="N34" s="71">
        <f>SUM(N30:N33)</f>
        <v>58100</v>
      </c>
    </row>
    <row r="35" spans="10:14" x14ac:dyDescent="0.25">
      <c r="N35" s="71">
        <f>+M34+N34</f>
        <v>63140</v>
      </c>
    </row>
  </sheetData>
  <mergeCells count="1">
    <mergeCell ref="J29:K2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C8A06-6B5F-4FFE-B0E4-52C29B3E1159}">
  <sheetPr>
    <tabColor rgb="FF92D050"/>
  </sheetPr>
  <dimension ref="A1:J20"/>
  <sheetViews>
    <sheetView zoomScale="80" zoomScaleNormal="80" workbookViewId="0">
      <selection activeCell="E27" sqref="E27"/>
    </sheetView>
  </sheetViews>
  <sheetFormatPr defaultRowHeight="15" x14ac:dyDescent="0.25"/>
  <cols>
    <col min="1" max="1" width="5" customWidth="1"/>
    <col min="2" max="3" width="12.7109375" customWidth="1"/>
    <col min="4" max="4" width="10.7109375" customWidth="1"/>
    <col min="5" max="5" width="12.7109375" customWidth="1"/>
    <col min="6" max="7" width="10.7109375" customWidth="1"/>
    <col min="8" max="8" width="14.85546875" bestFit="1" customWidth="1"/>
    <col min="9" max="9" width="10.7109375" customWidth="1"/>
    <col min="10" max="10" width="12" customWidth="1"/>
    <col min="11" max="11" width="68.85546875" bestFit="1" customWidth="1"/>
    <col min="12" max="24" width="12.7109375" customWidth="1"/>
  </cols>
  <sheetData>
    <row r="1" spans="1:10" ht="18.75" x14ac:dyDescent="0.3">
      <c r="B1" s="46" t="s">
        <v>6806</v>
      </c>
    </row>
    <row r="3" spans="1:10" ht="15.75" x14ac:dyDescent="0.25">
      <c r="B3" s="77" t="s">
        <v>6800</v>
      </c>
    </row>
    <row r="6" spans="1:10" ht="18.75" x14ac:dyDescent="0.3">
      <c r="A6" s="49"/>
      <c r="B6" s="46" t="s">
        <v>6771</v>
      </c>
      <c r="C6" s="49"/>
      <c r="D6" s="49"/>
      <c r="G6" s="50" t="s">
        <v>6769</v>
      </c>
      <c r="H6" s="49">
        <v>43556</v>
      </c>
    </row>
    <row r="7" spans="1:10" ht="18.75" x14ac:dyDescent="0.3">
      <c r="A7" s="54"/>
      <c r="B7" s="46" t="s">
        <v>6772</v>
      </c>
      <c r="C7" s="54"/>
      <c r="D7" s="54"/>
      <c r="G7" s="50" t="s">
        <v>6770</v>
      </c>
      <c r="H7" s="54">
        <v>44673</v>
      </c>
    </row>
    <row r="8" spans="1:10" ht="18.75" x14ac:dyDescent="0.3">
      <c r="B8" s="46" t="s">
        <v>6810</v>
      </c>
    </row>
    <row r="11" spans="1:10" x14ac:dyDescent="0.25">
      <c r="B11" s="53"/>
      <c r="C11" s="68" t="s">
        <v>6798</v>
      </c>
      <c r="D11" s="68"/>
      <c r="E11" s="69" t="s">
        <v>6797</v>
      </c>
      <c r="F11" s="69" t="s">
        <v>6737</v>
      </c>
      <c r="G11" s="69" t="s">
        <v>6738</v>
      </c>
    </row>
    <row r="12" spans="1:10" x14ac:dyDescent="0.25">
      <c r="C12" s="72" t="s">
        <v>5675</v>
      </c>
      <c r="D12" s="72"/>
      <c r="E12" s="72" t="s">
        <v>6250</v>
      </c>
      <c r="F12" s="73">
        <v>5040</v>
      </c>
      <c r="G12" s="72"/>
    </row>
    <row r="13" spans="1:10" x14ac:dyDescent="0.25">
      <c r="C13" s="66" t="s">
        <v>6794</v>
      </c>
      <c r="D13" s="66"/>
      <c r="E13" s="66" t="s">
        <v>6795</v>
      </c>
      <c r="F13" s="66"/>
      <c r="G13" s="67">
        <v>9240</v>
      </c>
    </row>
    <row r="14" spans="1:10" x14ac:dyDescent="0.25">
      <c r="C14" s="66"/>
      <c r="D14" s="66"/>
      <c r="E14" s="66" t="s">
        <v>5837</v>
      </c>
      <c r="F14" s="66"/>
      <c r="G14" s="67">
        <v>24430</v>
      </c>
      <c r="H14" s="45"/>
      <c r="I14" s="45"/>
      <c r="J14" s="45"/>
    </row>
    <row r="15" spans="1:10" x14ac:dyDescent="0.25">
      <c r="C15" s="66"/>
      <c r="D15" s="66"/>
      <c r="E15" s="66" t="s">
        <v>6796</v>
      </c>
      <c r="F15" s="66"/>
      <c r="G15" s="67">
        <v>24430</v>
      </c>
    </row>
    <row r="16" spans="1:10" x14ac:dyDescent="0.25">
      <c r="C16" s="70"/>
      <c r="D16" s="70"/>
      <c r="E16" s="70"/>
      <c r="F16" s="71">
        <f>SUM(F12:F15)</f>
        <v>5040</v>
      </c>
      <c r="G16" s="71">
        <f>SUM(G12:G15)</f>
        <v>58100</v>
      </c>
    </row>
    <row r="17" spans="2:7" x14ac:dyDescent="0.25">
      <c r="G17" s="71">
        <f>+F16+G16</f>
        <v>63140</v>
      </c>
    </row>
    <row r="20" spans="2:7" ht="15.75" x14ac:dyDescent="0.25">
      <c r="B20" s="75"/>
    </row>
  </sheetData>
  <mergeCells count="1">
    <mergeCell ref="C11:D1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B3460-9CC0-4665-96F6-F0DA6B9E94D2}">
  <sheetPr>
    <tabColor rgb="FF00B0F0"/>
  </sheetPr>
  <dimension ref="A1:O91"/>
  <sheetViews>
    <sheetView tabSelected="1" zoomScale="80" zoomScaleNormal="80" workbookViewId="0">
      <selection activeCell="I39" sqref="I38:I39"/>
    </sheetView>
  </sheetViews>
  <sheetFormatPr defaultRowHeight="15" outlineLevelRow="1" x14ac:dyDescent="0.25"/>
  <cols>
    <col min="1" max="1" width="29.140625" bestFit="1" customWidth="1"/>
    <col min="2" max="2" width="39.140625" customWidth="1"/>
    <col min="3" max="3" width="8.42578125" bestFit="1" customWidth="1"/>
    <col min="4" max="4" width="11.5703125" bestFit="1" customWidth="1"/>
    <col min="5" max="5" width="9.42578125" bestFit="1" customWidth="1"/>
    <col min="6" max="6" width="11.5703125" bestFit="1" customWidth="1"/>
    <col min="7" max="7" width="10.7109375" customWidth="1"/>
    <col min="9" max="9" width="26" bestFit="1" customWidth="1"/>
    <col min="10" max="14" width="10.7109375" customWidth="1"/>
  </cols>
  <sheetData>
    <row r="1" spans="1:15" ht="18.75" x14ac:dyDescent="0.3">
      <c r="A1" s="46" t="s">
        <v>6806</v>
      </c>
    </row>
    <row r="3" spans="1:15" x14ac:dyDescent="0.25">
      <c r="A3" t="s">
        <v>6801</v>
      </c>
    </row>
    <row r="4" spans="1:15" x14ac:dyDescent="0.25">
      <c r="A4" s="52" t="s">
        <v>6802</v>
      </c>
    </row>
    <row r="5" spans="1:15" x14ac:dyDescent="0.25">
      <c r="A5" s="52" t="s">
        <v>6803</v>
      </c>
    </row>
    <row r="6" spans="1:15" x14ac:dyDescent="0.25">
      <c r="A6" s="52" t="s">
        <v>6804</v>
      </c>
    </row>
    <row r="7" spans="1:15" x14ac:dyDescent="0.25">
      <c r="A7" s="52" t="s">
        <v>6805</v>
      </c>
    </row>
    <row r="10" spans="1:15" ht="18.75" x14ac:dyDescent="0.3">
      <c r="A10" s="46" t="s">
        <v>6767</v>
      </c>
      <c r="F10" s="50" t="s">
        <v>6769</v>
      </c>
      <c r="G10" s="49">
        <v>43191</v>
      </c>
    </row>
    <row r="11" spans="1:15" ht="18.75" x14ac:dyDescent="0.3">
      <c r="A11" s="46" t="s">
        <v>6768</v>
      </c>
      <c r="F11" s="50" t="s">
        <v>6770</v>
      </c>
      <c r="G11" s="49">
        <v>44621</v>
      </c>
    </row>
    <row r="12" spans="1:15" ht="18.75" x14ac:dyDescent="0.3">
      <c r="A12" s="46"/>
      <c r="F12" s="50"/>
      <c r="G12" s="49"/>
    </row>
    <row r="13" spans="1:15" x14ac:dyDescent="0.25">
      <c r="A13" s="44" t="s">
        <v>6758</v>
      </c>
      <c r="C13" s="44" t="s">
        <v>6734</v>
      </c>
      <c r="I13" s="44" t="s">
        <v>6758</v>
      </c>
      <c r="J13" s="44" t="s">
        <v>6734</v>
      </c>
    </row>
    <row r="14" spans="1:15" s="48" customFormat="1" x14ac:dyDescent="0.25">
      <c r="A14" s="47" t="s">
        <v>6733</v>
      </c>
      <c r="B14" s="47" t="s">
        <v>6739</v>
      </c>
      <c r="C14" s="48" t="s">
        <v>6735</v>
      </c>
      <c r="D14" s="48" t="s">
        <v>6736</v>
      </c>
      <c r="E14" s="48" t="s">
        <v>6737</v>
      </c>
      <c r="F14" s="48" t="s">
        <v>6738</v>
      </c>
      <c r="G14" s="48" t="s">
        <v>6740</v>
      </c>
      <c r="I14" s="47" t="s">
        <v>6733</v>
      </c>
      <c r="J14" s="48" t="s">
        <v>6735</v>
      </c>
      <c r="K14" s="48" t="s">
        <v>6736</v>
      </c>
      <c r="L14" s="48" t="s">
        <v>6737</v>
      </c>
      <c r="M14" s="48" t="s">
        <v>6738</v>
      </c>
      <c r="N14" s="48" t="s">
        <v>6740</v>
      </c>
      <c r="O14"/>
    </row>
    <row r="15" spans="1:15" x14ac:dyDescent="0.25">
      <c r="A15" t="s">
        <v>5690</v>
      </c>
      <c r="B15" t="s">
        <v>6741</v>
      </c>
      <c r="C15" s="45">
        <v>37296.799999999996</v>
      </c>
      <c r="D15" s="45">
        <v>1027.9000000000015</v>
      </c>
      <c r="E15" s="45">
        <v>9992.56</v>
      </c>
      <c r="F15" s="45">
        <v>2400</v>
      </c>
      <c r="G15" s="45">
        <v>50717.259999999995</v>
      </c>
      <c r="I15" t="s">
        <v>5690</v>
      </c>
      <c r="J15" s="45">
        <v>37296.799999999996</v>
      </c>
      <c r="K15" s="45">
        <v>1027.9000000000015</v>
      </c>
      <c r="L15" s="45">
        <v>9992.56</v>
      </c>
      <c r="M15" s="45">
        <v>2400</v>
      </c>
      <c r="N15" s="45">
        <v>50717.259999999995</v>
      </c>
    </row>
    <row r="16" spans="1:15" x14ac:dyDescent="0.25">
      <c r="A16" t="s">
        <v>6759</v>
      </c>
      <c r="C16" s="45">
        <v>37296.799999999996</v>
      </c>
      <c r="D16" s="45">
        <v>1027.9000000000015</v>
      </c>
      <c r="E16" s="45">
        <v>9992.56</v>
      </c>
      <c r="F16" s="45">
        <v>2400</v>
      </c>
      <c r="G16" s="45">
        <v>50717.259999999995</v>
      </c>
      <c r="I16" t="s">
        <v>5760</v>
      </c>
      <c r="J16" s="45">
        <v>393354.56999999989</v>
      </c>
      <c r="K16" s="45">
        <v>435608.86999999994</v>
      </c>
      <c r="L16" s="45">
        <v>314878.07</v>
      </c>
      <c r="M16" s="45">
        <v>316027.62</v>
      </c>
      <c r="N16" s="45">
        <v>1459869.13</v>
      </c>
    </row>
    <row r="17" spans="1:14" x14ac:dyDescent="0.25">
      <c r="A17" t="s">
        <v>5760</v>
      </c>
      <c r="B17" t="s">
        <v>6742</v>
      </c>
      <c r="C17" s="45">
        <v>393354.56999999989</v>
      </c>
      <c r="D17" s="45">
        <v>435608.86999999994</v>
      </c>
      <c r="E17" s="45">
        <v>314878.07</v>
      </c>
      <c r="F17" s="45">
        <v>316027.62</v>
      </c>
      <c r="G17" s="45">
        <v>1459869.13</v>
      </c>
      <c r="I17" t="s">
        <v>6315</v>
      </c>
      <c r="J17" s="45"/>
      <c r="K17" s="45"/>
      <c r="L17" s="45"/>
      <c r="M17" s="45">
        <v>152.40000000000003</v>
      </c>
      <c r="N17" s="45">
        <v>152.40000000000003</v>
      </c>
    </row>
    <row r="18" spans="1:14" x14ac:dyDescent="0.25">
      <c r="A18" t="s">
        <v>6760</v>
      </c>
      <c r="C18" s="45">
        <v>393354.56999999989</v>
      </c>
      <c r="D18" s="45">
        <v>435608.86999999994</v>
      </c>
      <c r="E18" s="45">
        <v>314878.07</v>
      </c>
      <c r="F18" s="45">
        <v>316027.62</v>
      </c>
      <c r="G18" s="45">
        <v>1459869.13</v>
      </c>
      <c r="I18" t="s">
        <v>6284</v>
      </c>
      <c r="J18" s="45">
        <v>136005.45999999993</v>
      </c>
      <c r="K18" s="45">
        <v>115184.55999999997</v>
      </c>
      <c r="L18" s="45">
        <v>144597.00000000003</v>
      </c>
      <c r="M18" s="45">
        <v>267114.46000000008</v>
      </c>
      <c r="N18" s="45">
        <v>662901.48</v>
      </c>
    </row>
    <row r="19" spans="1:14" x14ac:dyDescent="0.25">
      <c r="A19" t="s">
        <v>6315</v>
      </c>
      <c r="B19" t="s">
        <v>6743</v>
      </c>
      <c r="C19" s="45"/>
      <c r="D19" s="45"/>
      <c r="E19" s="45"/>
      <c r="F19" s="45">
        <v>152.40000000000003</v>
      </c>
      <c r="G19" s="45">
        <v>152.40000000000003</v>
      </c>
      <c r="I19" t="s">
        <v>5721</v>
      </c>
      <c r="J19" s="45"/>
      <c r="K19" s="45">
        <v>1126</v>
      </c>
      <c r="L19" s="45">
        <v>0</v>
      </c>
      <c r="M19" s="45">
        <v>0</v>
      </c>
      <c r="N19" s="45">
        <v>1126</v>
      </c>
    </row>
    <row r="20" spans="1:14" x14ac:dyDescent="0.25">
      <c r="A20" t="s">
        <v>6761</v>
      </c>
      <c r="C20" s="45"/>
      <c r="D20" s="45"/>
      <c r="E20" s="45"/>
      <c r="F20" s="45">
        <v>152.40000000000003</v>
      </c>
      <c r="G20" s="45">
        <v>152.40000000000003</v>
      </c>
      <c r="I20" t="s">
        <v>5837</v>
      </c>
      <c r="J20" s="45">
        <v>11137.46</v>
      </c>
      <c r="K20" s="45">
        <v>20135.419999999998</v>
      </c>
      <c r="L20" s="45">
        <v>-1.2732925824820995E-11</v>
      </c>
      <c r="M20" s="45">
        <v>2250</v>
      </c>
      <c r="N20" s="45">
        <v>33522.879999999983</v>
      </c>
    </row>
    <row r="21" spans="1:14" x14ac:dyDescent="0.25">
      <c r="A21" t="s">
        <v>6284</v>
      </c>
      <c r="B21" t="s">
        <v>6744</v>
      </c>
      <c r="C21" s="45">
        <v>114387.28999999996</v>
      </c>
      <c r="D21" s="45">
        <v>97141.359999999971</v>
      </c>
      <c r="E21" s="45">
        <v>144597.00000000003</v>
      </c>
      <c r="F21" s="45">
        <v>267114.46000000008</v>
      </c>
      <c r="G21" s="45">
        <v>623240.1100000001</v>
      </c>
      <c r="I21" t="s">
        <v>733</v>
      </c>
      <c r="J21" s="45">
        <v>10203.189999999997</v>
      </c>
      <c r="K21" s="45">
        <v>5042.1699999999983</v>
      </c>
      <c r="L21" s="45">
        <v>2417.6</v>
      </c>
      <c r="M21" s="45"/>
      <c r="N21" s="45">
        <v>17662.959999999995</v>
      </c>
    </row>
    <row r="22" spans="1:14" x14ac:dyDescent="0.25">
      <c r="B22" t="s">
        <v>6745</v>
      </c>
      <c r="C22" s="45">
        <v>4871</v>
      </c>
      <c r="D22" s="45">
        <v>18086.2</v>
      </c>
      <c r="E22" s="45">
        <v>0</v>
      </c>
      <c r="F22" s="45"/>
      <c r="G22" s="45">
        <v>22957.200000000001</v>
      </c>
      <c r="I22" t="s">
        <v>6740</v>
      </c>
      <c r="J22" s="45">
        <v>587997.47999999975</v>
      </c>
      <c r="K22" s="45">
        <v>578124.92000000004</v>
      </c>
      <c r="L22" s="45">
        <v>471885.23</v>
      </c>
      <c r="M22" s="45">
        <v>587944.4800000001</v>
      </c>
      <c r="N22" s="45">
        <v>2225952.1099999994</v>
      </c>
    </row>
    <row r="23" spans="1:14" x14ac:dyDescent="0.25">
      <c r="B23" t="s">
        <v>6746</v>
      </c>
      <c r="C23" s="45">
        <v>17107.170000000002</v>
      </c>
      <c r="D23" s="45">
        <v>-43</v>
      </c>
      <c r="E23" s="45"/>
      <c r="F23" s="45"/>
      <c r="G23" s="45">
        <v>17064.170000000002</v>
      </c>
    </row>
    <row r="24" spans="1:14" x14ac:dyDescent="0.25">
      <c r="B24" t="s">
        <v>6747</v>
      </c>
      <c r="C24" s="45">
        <v>270</v>
      </c>
      <c r="D24" s="45"/>
      <c r="E24" s="45"/>
      <c r="F24" s="45"/>
      <c r="G24" s="45">
        <v>270</v>
      </c>
    </row>
    <row r="25" spans="1:14" x14ac:dyDescent="0.25">
      <c r="B25" t="s">
        <v>6748</v>
      </c>
      <c r="C25" s="45">
        <v>-630</v>
      </c>
      <c r="D25" s="45"/>
      <c r="E25" s="45"/>
      <c r="F25" s="45"/>
      <c r="G25" s="45">
        <v>-630</v>
      </c>
    </row>
    <row r="26" spans="1:14" x14ac:dyDescent="0.25">
      <c r="A26" t="s">
        <v>6762</v>
      </c>
      <c r="C26" s="45">
        <v>136005.45999999996</v>
      </c>
      <c r="D26" s="45">
        <v>115184.55999999997</v>
      </c>
      <c r="E26" s="45">
        <v>144597.00000000003</v>
      </c>
      <c r="F26" s="45">
        <v>267114.46000000008</v>
      </c>
      <c r="G26" s="45">
        <v>662901.4800000001</v>
      </c>
    </row>
    <row r="27" spans="1:14" x14ac:dyDescent="0.25">
      <c r="A27" t="s">
        <v>5721</v>
      </c>
      <c r="B27" t="s">
        <v>6749</v>
      </c>
      <c r="C27" s="45"/>
      <c r="D27" s="45">
        <v>1126</v>
      </c>
      <c r="E27" s="45">
        <v>0</v>
      </c>
      <c r="F27" s="45">
        <v>0</v>
      </c>
      <c r="G27" s="45">
        <v>1126</v>
      </c>
    </row>
    <row r="28" spans="1:14" x14ac:dyDescent="0.25">
      <c r="A28" t="s">
        <v>6763</v>
      </c>
      <c r="C28" s="45"/>
      <c r="D28" s="45">
        <v>1126</v>
      </c>
      <c r="E28" s="45">
        <v>0</v>
      </c>
      <c r="F28" s="45">
        <v>0</v>
      </c>
      <c r="G28" s="45">
        <v>1126</v>
      </c>
    </row>
    <row r="29" spans="1:14" x14ac:dyDescent="0.25">
      <c r="A29" t="s">
        <v>5837</v>
      </c>
      <c r="B29" t="s">
        <v>6750</v>
      </c>
      <c r="C29" s="45">
        <v>0</v>
      </c>
      <c r="D29" s="45">
        <v>4957.82</v>
      </c>
      <c r="E29" s="45">
        <v>-5.4569682106375694E-12</v>
      </c>
      <c r="F29" s="45">
        <v>360</v>
      </c>
      <c r="G29" s="45">
        <v>5317.8199999999943</v>
      </c>
    </row>
    <row r="30" spans="1:14" x14ac:dyDescent="0.25">
      <c r="B30" t="s">
        <v>6751</v>
      </c>
      <c r="C30" s="45"/>
      <c r="D30" s="45">
        <v>14577.6</v>
      </c>
      <c r="E30" s="45">
        <v>1.8189894035458565E-12</v>
      </c>
      <c r="F30" s="45">
        <v>1890</v>
      </c>
      <c r="G30" s="45">
        <v>16467.600000000002</v>
      </c>
    </row>
    <row r="31" spans="1:14" x14ac:dyDescent="0.25">
      <c r="B31" t="s">
        <v>6752</v>
      </c>
      <c r="C31" s="45">
        <v>11137.46</v>
      </c>
      <c r="D31" s="45">
        <v>600</v>
      </c>
      <c r="E31" s="45">
        <v>0</v>
      </c>
      <c r="F31" s="45">
        <v>0</v>
      </c>
      <c r="G31" s="45">
        <v>11737.46</v>
      </c>
    </row>
    <row r="32" spans="1:14" x14ac:dyDescent="0.25">
      <c r="A32" t="s">
        <v>6764</v>
      </c>
      <c r="C32" s="45">
        <v>11137.46</v>
      </c>
      <c r="D32" s="45">
        <v>20135.419999999998</v>
      </c>
      <c r="E32" s="45">
        <v>-3.637978807091713E-12</v>
      </c>
      <c r="F32" s="45">
        <v>2250</v>
      </c>
      <c r="G32" s="45">
        <v>33522.879999999997</v>
      </c>
    </row>
    <row r="33" spans="1:7" x14ac:dyDescent="0.25">
      <c r="A33" t="s">
        <v>733</v>
      </c>
      <c r="B33" t="s">
        <v>6753</v>
      </c>
      <c r="C33" s="45">
        <v>9145.99</v>
      </c>
      <c r="D33" s="45">
        <v>5374.5699999999979</v>
      </c>
      <c r="E33" s="45">
        <v>2417.6</v>
      </c>
      <c r="F33" s="45"/>
      <c r="G33" s="45">
        <v>16938.159999999996</v>
      </c>
    </row>
    <row r="34" spans="1:7" x14ac:dyDescent="0.25">
      <c r="B34" t="s">
        <v>6754</v>
      </c>
      <c r="C34" s="45">
        <v>376.20000000000005</v>
      </c>
      <c r="D34" s="45">
        <v>-386.4</v>
      </c>
      <c r="E34" s="45"/>
      <c r="F34" s="45"/>
      <c r="G34" s="45">
        <v>-10.199999999999932</v>
      </c>
    </row>
    <row r="35" spans="1:7" x14ac:dyDescent="0.25">
      <c r="B35" t="s">
        <v>6755</v>
      </c>
      <c r="C35" s="45">
        <v>0</v>
      </c>
      <c r="D35" s="45"/>
      <c r="E35" s="45"/>
      <c r="F35" s="45"/>
      <c r="G35" s="45">
        <v>0</v>
      </c>
    </row>
    <row r="36" spans="1:7" x14ac:dyDescent="0.25">
      <c r="B36" t="s">
        <v>6756</v>
      </c>
      <c r="C36" s="45">
        <v>0</v>
      </c>
      <c r="D36" s="45"/>
      <c r="E36" s="45"/>
      <c r="F36" s="45"/>
      <c r="G36" s="45">
        <v>0</v>
      </c>
    </row>
    <row r="37" spans="1:7" x14ac:dyDescent="0.25">
      <c r="B37" t="s">
        <v>6757</v>
      </c>
      <c r="C37" s="45">
        <v>681</v>
      </c>
      <c r="D37" s="45">
        <v>54</v>
      </c>
      <c r="E37" s="45">
        <v>0</v>
      </c>
      <c r="F37" s="45"/>
      <c r="G37" s="45">
        <v>735</v>
      </c>
    </row>
    <row r="38" spans="1:7" x14ac:dyDescent="0.25">
      <c r="A38" t="s">
        <v>6765</v>
      </c>
      <c r="C38" s="45">
        <v>10203.19</v>
      </c>
      <c r="D38" s="45">
        <v>5042.1699999999983</v>
      </c>
      <c r="E38" s="45">
        <v>2417.6</v>
      </c>
      <c r="F38" s="45"/>
      <c r="G38" s="45">
        <v>17662.959999999995</v>
      </c>
    </row>
    <row r="39" spans="1:7" x14ac:dyDescent="0.25">
      <c r="A39" t="s">
        <v>6740</v>
      </c>
      <c r="C39" s="45">
        <v>587997.47999999975</v>
      </c>
      <c r="D39" s="45">
        <v>578124.91999999969</v>
      </c>
      <c r="E39" s="45">
        <v>471885.23</v>
      </c>
      <c r="F39" s="45">
        <v>587944.4800000001</v>
      </c>
      <c r="G39" s="45">
        <v>2225952.11</v>
      </c>
    </row>
    <row r="42" spans="1:7" ht="18.75" hidden="1" outlineLevel="1" x14ac:dyDescent="0.3">
      <c r="A42" s="46" t="s">
        <v>6809</v>
      </c>
    </row>
    <row r="43" spans="1:7" hidden="1" outlineLevel="1" x14ac:dyDescent="0.25"/>
    <row r="44" spans="1:7" hidden="1" outlineLevel="1" x14ac:dyDescent="0.25">
      <c r="A44" s="44" t="s">
        <v>6809</v>
      </c>
      <c r="B44" t="s">
        <v>6807</v>
      </c>
    </row>
    <row r="45" spans="1:7" hidden="1" outlineLevel="1" x14ac:dyDescent="0.25"/>
    <row r="46" spans="1:7" ht="15" hidden="1" customHeight="1" outlineLevel="1" x14ac:dyDescent="0.25">
      <c r="A46" s="44" t="s">
        <v>6758</v>
      </c>
      <c r="C46" s="44" t="s">
        <v>6734</v>
      </c>
    </row>
    <row r="47" spans="1:7" ht="15" hidden="1" customHeight="1" outlineLevel="1" x14ac:dyDescent="0.25">
      <c r="A47" s="47" t="s">
        <v>6733</v>
      </c>
      <c r="B47" s="44" t="s">
        <v>22</v>
      </c>
      <c r="C47" s="48" t="s">
        <v>6735</v>
      </c>
      <c r="D47" s="48" t="s">
        <v>6736</v>
      </c>
      <c r="E47" s="48" t="s">
        <v>6737</v>
      </c>
      <c r="F47" s="48" t="s">
        <v>6738</v>
      </c>
      <c r="G47" s="48" t="s">
        <v>6740</v>
      </c>
    </row>
    <row r="48" spans="1:7" hidden="1" outlineLevel="1" x14ac:dyDescent="0.25">
      <c r="A48" t="s">
        <v>5690</v>
      </c>
      <c r="B48" t="s">
        <v>48</v>
      </c>
      <c r="C48" s="45">
        <v>6857</v>
      </c>
      <c r="D48" s="45">
        <v>0</v>
      </c>
      <c r="E48" s="45">
        <v>0</v>
      </c>
      <c r="F48" s="45">
        <v>0</v>
      </c>
      <c r="G48" s="45">
        <v>6857</v>
      </c>
    </row>
    <row r="49" spans="1:7" hidden="1" outlineLevel="1" x14ac:dyDescent="0.25">
      <c r="B49" t="s">
        <v>4263</v>
      </c>
      <c r="C49" s="45"/>
      <c r="D49" s="45"/>
      <c r="E49" s="45">
        <v>6300</v>
      </c>
      <c r="F49" s="45">
        <v>2400</v>
      </c>
      <c r="G49" s="45">
        <v>8700</v>
      </c>
    </row>
    <row r="50" spans="1:7" hidden="1" outlineLevel="1" x14ac:dyDescent="0.25">
      <c r="B50" t="s">
        <v>4067</v>
      </c>
      <c r="C50" s="45"/>
      <c r="D50" s="45"/>
      <c r="E50" s="45">
        <v>2392.56</v>
      </c>
      <c r="F50" s="45"/>
      <c r="G50" s="45">
        <v>2392.56</v>
      </c>
    </row>
    <row r="51" spans="1:7" hidden="1" outlineLevel="1" x14ac:dyDescent="0.25">
      <c r="B51" t="s">
        <v>124</v>
      </c>
      <c r="C51" s="45">
        <v>500</v>
      </c>
      <c r="D51" s="45"/>
      <c r="E51" s="45"/>
      <c r="F51" s="45"/>
      <c r="G51" s="45">
        <v>500</v>
      </c>
    </row>
    <row r="52" spans="1:7" hidden="1" outlineLevel="1" x14ac:dyDescent="0.25">
      <c r="B52" t="s">
        <v>3199</v>
      </c>
      <c r="C52" s="45"/>
      <c r="D52" s="45"/>
      <c r="E52" s="45">
        <v>1300</v>
      </c>
      <c r="F52" s="45"/>
      <c r="G52" s="45">
        <v>1300</v>
      </c>
    </row>
    <row r="53" spans="1:7" hidden="1" outlineLevel="1" x14ac:dyDescent="0.25">
      <c r="A53" t="s">
        <v>6759</v>
      </c>
      <c r="C53" s="45">
        <v>7357</v>
      </c>
      <c r="D53" s="45">
        <v>0</v>
      </c>
      <c r="E53" s="45">
        <v>9992.56</v>
      </c>
      <c r="F53" s="45">
        <v>2400</v>
      </c>
      <c r="G53" s="45">
        <v>19749.560000000001</v>
      </c>
    </row>
    <row r="54" spans="1:7" hidden="1" outlineLevel="1" x14ac:dyDescent="0.25">
      <c r="A54" t="s">
        <v>5760</v>
      </c>
      <c r="B54" t="s">
        <v>3501</v>
      </c>
      <c r="C54" s="45"/>
      <c r="D54" s="45"/>
      <c r="E54" s="45">
        <v>0</v>
      </c>
      <c r="F54" s="45">
        <v>100</v>
      </c>
      <c r="G54" s="45">
        <v>100</v>
      </c>
    </row>
    <row r="55" spans="1:7" hidden="1" outlineLevel="1" x14ac:dyDescent="0.25">
      <c r="B55" t="s">
        <v>2391</v>
      </c>
      <c r="C55" s="45"/>
      <c r="D55" s="45">
        <v>600</v>
      </c>
      <c r="E55" s="45"/>
      <c r="F55" s="45"/>
      <c r="G55" s="45">
        <v>600</v>
      </c>
    </row>
    <row r="56" spans="1:7" hidden="1" outlineLevel="1" x14ac:dyDescent="0.25">
      <c r="B56" t="s">
        <v>143</v>
      </c>
      <c r="C56" s="45">
        <v>240</v>
      </c>
      <c r="D56" s="45">
        <v>-90</v>
      </c>
      <c r="E56" s="45"/>
      <c r="F56" s="45"/>
      <c r="G56" s="45">
        <v>150</v>
      </c>
    </row>
    <row r="57" spans="1:7" hidden="1" outlineLevel="1" x14ac:dyDescent="0.25">
      <c r="B57" t="s">
        <v>48</v>
      </c>
      <c r="C57" s="45">
        <v>-49934.87000000001</v>
      </c>
      <c r="D57" s="45">
        <v>5826.4800000000005</v>
      </c>
      <c r="E57" s="45">
        <v>3976</v>
      </c>
      <c r="F57" s="45">
        <v>3376</v>
      </c>
      <c r="G57" s="45">
        <v>-36756.390000000007</v>
      </c>
    </row>
    <row r="58" spans="1:7" hidden="1" outlineLevel="1" x14ac:dyDescent="0.25">
      <c r="B58" t="s">
        <v>1783</v>
      </c>
      <c r="C58" s="45"/>
      <c r="D58" s="45">
        <v>159809</v>
      </c>
      <c r="E58" s="45">
        <v>168968</v>
      </c>
      <c r="F58" s="45">
        <v>189492</v>
      </c>
      <c r="G58" s="45">
        <v>518269</v>
      </c>
    </row>
    <row r="59" spans="1:7" hidden="1" outlineLevel="1" x14ac:dyDescent="0.25">
      <c r="B59" t="s">
        <v>2789</v>
      </c>
      <c r="C59" s="45"/>
      <c r="D59" s="45">
        <v>879.99999999999989</v>
      </c>
      <c r="E59" s="45">
        <v>-0.9</v>
      </c>
      <c r="F59" s="45"/>
      <c r="G59" s="45">
        <v>879.09999999999991</v>
      </c>
    </row>
    <row r="60" spans="1:7" hidden="1" outlineLevel="1" x14ac:dyDescent="0.25">
      <c r="B60" t="s">
        <v>694</v>
      </c>
      <c r="C60" s="45">
        <v>147313.73999999996</v>
      </c>
      <c r="D60" s="45">
        <v>233705.6699999999</v>
      </c>
      <c r="E60" s="45"/>
      <c r="F60" s="45">
        <v>123188</v>
      </c>
      <c r="G60" s="45">
        <v>504207.40999999986</v>
      </c>
    </row>
    <row r="61" spans="1:7" hidden="1" outlineLevel="1" x14ac:dyDescent="0.25">
      <c r="B61" t="s">
        <v>216</v>
      </c>
      <c r="C61" s="45"/>
      <c r="D61" s="45"/>
      <c r="E61" s="45"/>
      <c r="F61" s="45">
        <v>9000</v>
      </c>
      <c r="G61" s="45">
        <v>9000</v>
      </c>
    </row>
    <row r="62" spans="1:7" hidden="1" outlineLevel="1" x14ac:dyDescent="0.25">
      <c r="B62" t="s">
        <v>1902</v>
      </c>
      <c r="C62" s="45"/>
      <c r="D62" s="45">
        <v>850</v>
      </c>
      <c r="E62" s="45"/>
      <c r="F62" s="45"/>
      <c r="G62" s="45">
        <v>850</v>
      </c>
    </row>
    <row r="63" spans="1:7" hidden="1" outlineLevel="1" x14ac:dyDescent="0.25">
      <c r="B63" t="s">
        <v>124</v>
      </c>
      <c r="C63" s="45">
        <v>8664.510000000002</v>
      </c>
      <c r="D63" s="45"/>
      <c r="E63" s="45">
        <v>4239.5400000000009</v>
      </c>
      <c r="F63" s="45"/>
      <c r="G63" s="45">
        <v>12904.050000000003</v>
      </c>
    </row>
    <row r="64" spans="1:7" hidden="1" outlineLevel="1" x14ac:dyDescent="0.25">
      <c r="B64" t="s">
        <v>3199</v>
      </c>
      <c r="C64" s="45"/>
      <c r="D64" s="45"/>
      <c r="E64" s="45">
        <v>19704.440000000002</v>
      </c>
      <c r="F64" s="45"/>
      <c r="G64" s="45">
        <v>19704.440000000002</v>
      </c>
    </row>
    <row r="65" spans="1:7" hidden="1" outlineLevel="1" x14ac:dyDescent="0.25">
      <c r="B65" t="s">
        <v>3076</v>
      </c>
      <c r="C65" s="45"/>
      <c r="D65" s="45"/>
      <c r="E65" s="45">
        <v>600</v>
      </c>
      <c r="F65" s="45"/>
      <c r="G65" s="45">
        <v>600</v>
      </c>
    </row>
    <row r="66" spans="1:7" hidden="1" outlineLevel="1" x14ac:dyDescent="0.25">
      <c r="A66" t="s">
        <v>6760</v>
      </c>
      <c r="C66" s="45">
        <v>106283.37999999995</v>
      </c>
      <c r="D66" s="45">
        <v>401581.14999999991</v>
      </c>
      <c r="E66" s="45">
        <v>197487.08000000002</v>
      </c>
      <c r="F66" s="45">
        <v>325156</v>
      </c>
      <c r="G66" s="45">
        <v>1030507.6099999999</v>
      </c>
    </row>
    <row r="67" spans="1:7" hidden="1" outlineLevel="1" x14ac:dyDescent="0.25">
      <c r="A67" t="s">
        <v>6284</v>
      </c>
      <c r="B67" t="s">
        <v>4466</v>
      </c>
      <c r="C67" s="45"/>
      <c r="D67" s="45"/>
      <c r="E67" s="45"/>
      <c r="F67" s="45">
        <v>2700</v>
      </c>
      <c r="G67" s="45">
        <v>2700</v>
      </c>
    </row>
    <row r="68" spans="1:7" hidden="1" outlineLevel="1" x14ac:dyDescent="0.25">
      <c r="B68" t="s">
        <v>48</v>
      </c>
      <c r="C68" s="45">
        <v>62074.679999999986</v>
      </c>
      <c r="D68" s="45">
        <v>43096.569999999985</v>
      </c>
      <c r="E68" s="45">
        <v>65818.209999999992</v>
      </c>
      <c r="F68" s="45">
        <v>131612.06</v>
      </c>
      <c r="G68" s="45">
        <v>302601.51999999996</v>
      </c>
    </row>
    <row r="69" spans="1:7" hidden="1" outlineLevel="1" x14ac:dyDescent="0.25">
      <c r="B69" t="s">
        <v>1601</v>
      </c>
      <c r="C69" s="45">
        <v>3920</v>
      </c>
      <c r="D69" s="45">
        <v>1321.25</v>
      </c>
      <c r="E69" s="45"/>
      <c r="F69" s="45">
        <v>7103</v>
      </c>
      <c r="G69" s="45">
        <v>12344.25</v>
      </c>
    </row>
    <row r="70" spans="1:7" hidden="1" outlineLevel="1" x14ac:dyDescent="0.25">
      <c r="B70" t="s">
        <v>5630</v>
      </c>
      <c r="C70" s="45"/>
      <c r="D70" s="45"/>
      <c r="E70" s="45"/>
      <c r="F70" s="45">
        <v>759</v>
      </c>
      <c r="G70" s="45">
        <v>759</v>
      </c>
    </row>
    <row r="71" spans="1:7" hidden="1" outlineLevel="1" x14ac:dyDescent="0.25">
      <c r="B71" t="s">
        <v>178</v>
      </c>
      <c r="C71" s="45">
        <v>66223.03</v>
      </c>
      <c r="D71" s="45">
        <v>63479.5</v>
      </c>
      <c r="E71" s="45">
        <v>63277.5</v>
      </c>
      <c r="F71" s="45">
        <v>34650</v>
      </c>
      <c r="G71" s="45">
        <v>227630.03</v>
      </c>
    </row>
    <row r="72" spans="1:7" hidden="1" outlineLevel="1" x14ac:dyDescent="0.25">
      <c r="B72" t="s">
        <v>216</v>
      </c>
      <c r="C72" s="45">
        <v>83.6</v>
      </c>
      <c r="D72" s="45">
        <v>17693.2</v>
      </c>
      <c r="E72" s="45"/>
      <c r="F72" s="45"/>
      <c r="G72" s="45">
        <v>17776.8</v>
      </c>
    </row>
    <row r="73" spans="1:7" hidden="1" outlineLevel="1" x14ac:dyDescent="0.25">
      <c r="B73" t="s">
        <v>5182</v>
      </c>
      <c r="C73" s="45"/>
      <c r="D73" s="45"/>
      <c r="E73" s="45"/>
      <c r="F73" s="45">
        <v>435</v>
      </c>
      <c r="G73" s="45">
        <v>435</v>
      </c>
    </row>
    <row r="74" spans="1:7" hidden="1" outlineLevel="1" x14ac:dyDescent="0.25">
      <c r="B74" t="s">
        <v>2159</v>
      </c>
      <c r="C74" s="45"/>
      <c r="D74" s="45">
        <v>400</v>
      </c>
      <c r="E74" s="45"/>
      <c r="F74" s="45"/>
      <c r="G74" s="45">
        <v>400</v>
      </c>
    </row>
    <row r="75" spans="1:7" hidden="1" outlineLevel="1" x14ac:dyDescent="0.25">
      <c r="A75" t="s">
        <v>6762</v>
      </c>
      <c r="C75" s="45">
        <v>132301.31</v>
      </c>
      <c r="D75" s="45">
        <v>125990.51999999997</v>
      </c>
      <c r="E75" s="45">
        <v>129095.70999999999</v>
      </c>
      <c r="F75" s="45">
        <v>177259.06</v>
      </c>
      <c r="G75" s="45">
        <v>564646.6</v>
      </c>
    </row>
    <row r="76" spans="1:7" hidden="1" outlineLevel="1" x14ac:dyDescent="0.25">
      <c r="A76" t="s">
        <v>5721</v>
      </c>
      <c r="B76" t="s">
        <v>48</v>
      </c>
      <c r="C76" s="45"/>
      <c r="D76" s="45">
        <v>3469</v>
      </c>
      <c r="E76" s="45">
        <v>500</v>
      </c>
      <c r="F76" s="45">
        <v>0</v>
      </c>
      <c r="G76" s="45">
        <v>3969</v>
      </c>
    </row>
    <row r="77" spans="1:7" hidden="1" outlineLevel="1" x14ac:dyDescent="0.25">
      <c r="A77" t="s">
        <v>6763</v>
      </c>
      <c r="C77" s="45"/>
      <c r="D77" s="45">
        <v>3469</v>
      </c>
      <c r="E77" s="45">
        <v>500</v>
      </c>
      <c r="F77" s="45">
        <v>0</v>
      </c>
      <c r="G77" s="45">
        <v>3969</v>
      </c>
    </row>
    <row r="78" spans="1:7" hidden="1" outlineLevel="1" x14ac:dyDescent="0.25">
      <c r="A78" t="s">
        <v>5837</v>
      </c>
      <c r="B78" t="s">
        <v>2664</v>
      </c>
      <c r="C78" s="45"/>
      <c r="D78" s="45">
        <v>2245.08</v>
      </c>
      <c r="E78" s="45"/>
      <c r="F78" s="45"/>
      <c r="G78" s="45">
        <v>2245.08</v>
      </c>
    </row>
    <row r="79" spans="1:7" hidden="1" outlineLevel="1" x14ac:dyDescent="0.25">
      <c r="B79" t="s">
        <v>2789</v>
      </c>
      <c r="C79" s="45"/>
      <c r="D79" s="45"/>
      <c r="E79" s="45">
        <v>3004</v>
      </c>
      <c r="F79" s="45"/>
      <c r="G79" s="45">
        <v>3004</v>
      </c>
    </row>
    <row r="80" spans="1:7" hidden="1" outlineLevel="1" x14ac:dyDescent="0.25">
      <c r="B80" t="s">
        <v>694</v>
      </c>
      <c r="C80" s="45"/>
      <c r="D80" s="45"/>
      <c r="E80" s="45">
        <v>144304.32000000001</v>
      </c>
      <c r="F80" s="45"/>
      <c r="G80" s="45">
        <v>144304.32000000001</v>
      </c>
    </row>
    <row r="81" spans="1:7" hidden="1" outlineLevel="1" x14ac:dyDescent="0.25">
      <c r="B81" t="s">
        <v>4614</v>
      </c>
      <c r="C81" s="45"/>
      <c r="D81" s="45"/>
      <c r="E81" s="45"/>
      <c r="F81" s="45">
        <v>360</v>
      </c>
      <c r="G81" s="45">
        <v>360</v>
      </c>
    </row>
    <row r="82" spans="1:7" hidden="1" outlineLevel="1" x14ac:dyDescent="0.25">
      <c r="B82" t="s">
        <v>2536</v>
      </c>
      <c r="C82" s="45"/>
      <c r="D82" s="45">
        <v>600</v>
      </c>
      <c r="E82" s="45"/>
      <c r="F82" s="45"/>
      <c r="G82" s="45">
        <v>600</v>
      </c>
    </row>
    <row r="83" spans="1:7" hidden="1" outlineLevel="1" x14ac:dyDescent="0.25">
      <c r="B83" t="s">
        <v>3076</v>
      </c>
      <c r="C83" s="45"/>
      <c r="D83" s="45"/>
      <c r="E83" s="45">
        <v>900</v>
      </c>
      <c r="F83" s="45"/>
      <c r="G83" s="45">
        <v>900</v>
      </c>
    </row>
    <row r="84" spans="1:7" hidden="1" outlineLevel="1" x14ac:dyDescent="0.25">
      <c r="B84" t="s">
        <v>3107</v>
      </c>
      <c r="C84" s="45"/>
      <c r="D84" s="45"/>
      <c r="E84" s="45">
        <v>600</v>
      </c>
      <c r="F84" s="45"/>
      <c r="G84" s="45">
        <v>600</v>
      </c>
    </row>
    <row r="85" spans="1:7" hidden="1" outlineLevel="1" x14ac:dyDescent="0.25">
      <c r="B85" t="s">
        <v>2793</v>
      </c>
      <c r="C85" s="45"/>
      <c r="D85" s="45">
        <v>2100</v>
      </c>
      <c r="E85" s="45"/>
      <c r="F85" s="45"/>
      <c r="G85" s="45">
        <v>2100</v>
      </c>
    </row>
    <row r="86" spans="1:7" hidden="1" outlineLevel="1" x14ac:dyDescent="0.25">
      <c r="A86" t="s">
        <v>6764</v>
      </c>
      <c r="C86" s="45"/>
      <c r="D86" s="45">
        <v>4945.08</v>
      </c>
      <c r="E86" s="45">
        <v>148808.32000000001</v>
      </c>
      <c r="F86" s="45">
        <v>360</v>
      </c>
      <c r="G86" s="45">
        <v>154113.4</v>
      </c>
    </row>
    <row r="87" spans="1:7" hidden="1" outlineLevel="1" x14ac:dyDescent="0.25">
      <c r="A87" t="s">
        <v>733</v>
      </c>
      <c r="B87" t="s">
        <v>48</v>
      </c>
      <c r="C87" s="45">
        <v>10029.929999999998</v>
      </c>
      <c r="D87" s="45">
        <v>4881.2999999999993</v>
      </c>
      <c r="E87" s="45">
        <v>2771.2</v>
      </c>
      <c r="F87" s="45"/>
      <c r="G87" s="45">
        <v>17682.429999999997</v>
      </c>
    </row>
    <row r="88" spans="1:7" hidden="1" outlineLevel="1" x14ac:dyDescent="0.25">
      <c r="A88" t="s">
        <v>6765</v>
      </c>
      <c r="C88" s="45">
        <v>10029.929999999998</v>
      </c>
      <c r="D88" s="45">
        <v>4881.2999999999993</v>
      </c>
      <c r="E88" s="45">
        <v>2771.2</v>
      </c>
      <c r="F88" s="45"/>
      <c r="G88" s="45">
        <v>17682.429999999997</v>
      </c>
    </row>
    <row r="89" spans="1:7" hidden="1" outlineLevel="1" x14ac:dyDescent="0.25">
      <c r="A89" t="s">
        <v>6740</v>
      </c>
      <c r="C89" s="45">
        <v>255971.61999999994</v>
      </c>
      <c r="D89" s="45">
        <v>540867.04999999993</v>
      </c>
      <c r="E89" s="45">
        <v>488654.87</v>
      </c>
      <c r="F89" s="45">
        <v>505175.06</v>
      </c>
      <c r="G89" s="45">
        <v>1790668.6</v>
      </c>
    </row>
    <row r="90" spans="1:7" hidden="1" outlineLevel="1" x14ac:dyDescent="0.25"/>
    <row r="91" spans="1:7" collapsed="1"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9650E-930E-4E25-9BA7-89BB38A687B5}">
  <sheetPr>
    <tabColor rgb="FF002060"/>
  </sheetPr>
  <dimension ref="A1:AM4778"/>
  <sheetViews>
    <sheetView topLeftCell="I1" zoomScale="80" zoomScaleNormal="80" workbookViewId="0">
      <pane ySplit="3" topLeftCell="A4734" activePane="bottomLeft" state="frozen"/>
      <selection activeCell="AM4" sqref="AM4:AM4778"/>
      <selection pane="bottomLeft" activeCell="AM4" sqref="AM4:AM4778"/>
    </sheetView>
  </sheetViews>
  <sheetFormatPr defaultRowHeight="15" x14ac:dyDescent="0.25"/>
  <cols>
    <col min="1" max="11" width="10.7109375" customWidth="1"/>
    <col min="12" max="12" width="14.28515625" style="4" customWidth="1"/>
    <col min="13" max="30" width="10.7109375" customWidth="1"/>
    <col min="31" max="31" width="9.5703125" bestFit="1" customWidth="1"/>
    <col min="32" max="32" width="8.7109375" bestFit="1" customWidth="1"/>
    <col min="33" max="33" width="5.42578125" bestFit="1" customWidth="1"/>
  </cols>
  <sheetData>
    <row r="1" spans="1:39" x14ac:dyDescent="0.25">
      <c r="AL1" t="s">
        <v>6767</v>
      </c>
    </row>
    <row r="2" spans="1:39" x14ac:dyDescent="0.25">
      <c r="AL2" t="s">
        <v>6768</v>
      </c>
    </row>
    <row r="3" spans="1:39" x14ac:dyDescent="0.25">
      <c r="A3" t="s">
        <v>0</v>
      </c>
      <c r="B3" s="1" t="s">
        <v>1</v>
      </c>
      <c r="C3" s="1" t="s">
        <v>2</v>
      </c>
      <c r="D3" s="1" t="s">
        <v>3</v>
      </c>
      <c r="E3" s="1" t="s">
        <v>4</v>
      </c>
      <c r="F3" s="1" t="s">
        <v>5</v>
      </c>
      <c r="G3" t="s">
        <v>6</v>
      </c>
      <c r="H3" t="s">
        <v>7</v>
      </c>
      <c r="I3" t="s">
        <v>8</v>
      </c>
      <c r="J3" t="s">
        <v>9</v>
      </c>
      <c r="K3" t="s">
        <v>10</v>
      </c>
      <c r="L3" s="4" t="s">
        <v>11</v>
      </c>
      <c r="M3" t="s">
        <v>12</v>
      </c>
      <c r="N3" t="s">
        <v>13</v>
      </c>
      <c r="O3" t="s">
        <v>14</v>
      </c>
      <c r="P3" t="s">
        <v>15</v>
      </c>
      <c r="Q3" t="s">
        <v>16</v>
      </c>
      <c r="R3" t="s">
        <v>17</v>
      </c>
      <c r="S3" t="s">
        <v>18</v>
      </c>
      <c r="T3" t="s">
        <v>19</v>
      </c>
      <c r="U3" t="s">
        <v>20</v>
      </c>
      <c r="V3" t="s">
        <v>21</v>
      </c>
      <c r="W3" t="s">
        <v>22</v>
      </c>
      <c r="X3" t="s">
        <v>23</v>
      </c>
      <c r="Y3" t="s">
        <v>24</v>
      </c>
      <c r="Z3" t="s">
        <v>25</v>
      </c>
      <c r="AA3" t="s">
        <v>26</v>
      </c>
      <c r="AB3" t="s">
        <v>27</v>
      </c>
      <c r="AC3" t="s">
        <v>28</v>
      </c>
      <c r="AD3" t="s">
        <v>29</v>
      </c>
      <c r="AE3" t="s">
        <v>30</v>
      </c>
      <c r="AF3" t="s">
        <v>31</v>
      </c>
      <c r="AG3" t="s">
        <v>32</v>
      </c>
      <c r="AH3" t="s">
        <v>6732</v>
      </c>
      <c r="AI3" t="s">
        <v>6733</v>
      </c>
      <c r="AJ3" t="s">
        <v>6734</v>
      </c>
      <c r="AK3" t="s">
        <v>6739</v>
      </c>
      <c r="AL3" t="s">
        <v>6766</v>
      </c>
      <c r="AM3" t="s">
        <v>6809</v>
      </c>
    </row>
    <row r="4" spans="1:39" x14ac:dyDescent="0.25">
      <c r="A4" t="s">
        <v>33</v>
      </c>
      <c r="B4" s="1" t="s">
        <v>157</v>
      </c>
      <c r="C4" s="1" t="s">
        <v>158</v>
      </c>
      <c r="D4" s="1" t="s">
        <v>36</v>
      </c>
      <c r="E4" s="1" t="s">
        <v>36</v>
      </c>
      <c r="F4" s="1" t="s">
        <v>37</v>
      </c>
      <c r="G4" t="s">
        <v>159</v>
      </c>
      <c r="H4" t="s">
        <v>160</v>
      </c>
      <c r="I4" t="s">
        <v>40</v>
      </c>
      <c r="J4" t="s">
        <v>40</v>
      </c>
      <c r="K4" t="s">
        <v>40</v>
      </c>
      <c r="L4" s="4">
        <v>-1590</v>
      </c>
      <c r="M4" s="2">
        <v>43191</v>
      </c>
      <c r="N4" t="s">
        <v>103</v>
      </c>
      <c r="O4" t="s">
        <v>104</v>
      </c>
      <c r="P4" t="s">
        <v>105</v>
      </c>
      <c r="Q4" t="s">
        <v>106</v>
      </c>
      <c r="R4" t="s">
        <v>107</v>
      </c>
      <c r="S4" s="3">
        <v>43188</v>
      </c>
      <c r="T4" t="s">
        <v>46</v>
      </c>
      <c r="U4">
        <v>4397</v>
      </c>
      <c r="V4" t="s">
        <v>161</v>
      </c>
      <c r="W4" t="s">
        <v>48</v>
      </c>
      <c r="X4">
        <v>165064558</v>
      </c>
      <c r="Y4" s="3">
        <v>43028</v>
      </c>
      <c r="AC4" t="s">
        <v>109</v>
      </c>
      <c r="AH4" t="str">
        <f>VLOOKUP(B4,'cc Lookup'!A:J,10,0)</f>
        <v>Operations</v>
      </c>
      <c r="AI4" t="str">
        <f>VLOOKUP(B4,'cc Lookup'!A:E,5,0)</f>
        <v>NHS 111</v>
      </c>
      <c r="AJ4" t="s">
        <v>6735</v>
      </c>
      <c r="AK4" t="str">
        <f t="shared" ref="AK4:AK67" si="0">B4&amp;" "&amp;G4</f>
        <v>E35460 IC Leadership 111</v>
      </c>
      <c r="AL4" t="str">
        <f t="shared" ref="AL4:AL67" si="1">C4&amp;" "&amp;H4</f>
        <v>7308 Legal Fees</v>
      </c>
      <c r="AM4" t="str">
        <f>VLOOKUP(W4,Lookup!A:B,2,0)</f>
        <v>Legal</v>
      </c>
    </row>
    <row r="5" spans="1:39" x14ac:dyDescent="0.25">
      <c r="A5" t="s">
        <v>33</v>
      </c>
      <c r="B5" s="1" t="s">
        <v>157</v>
      </c>
      <c r="C5" s="1" t="s">
        <v>158</v>
      </c>
      <c r="D5" s="1" t="s">
        <v>36</v>
      </c>
      <c r="E5" s="1" t="s">
        <v>36</v>
      </c>
      <c r="F5" s="1" t="s">
        <v>37</v>
      </c>
      <c r="G5" t="s">
        <v>159</v>
      </c>
      <c r="H5" t="s">
        <v>160</v>
      </c>
      <c r="I5" t="s">
        <v>40</v>
      </c>
      <c r="J5" t="s">
        <v>40</v>
      </c>
      <c r="K5" t="s">
        <v>40</v>
      </c>
      <c r="L5" s="4">
        <v>1590</v>
      </c>
      <c r="M5" s="2">
        <v>43191</v>
      </c>
      <c r="N5" t="s">
        <v>103</v>
      </c>
      <c r="O5" t="s">
        <v>104</v>
      </c>
      <c r="P5" t="s">
        <v>115</v>
      </c>
      <c r="Q5" t="s">
        <v>116</v>
      </c>
      <c r="R5" t="s">
        <v>117</v>
      </c>
      <c r="S5" s="3">
        <v>43220</v>
      </c>
      <c r="T5" t="s">
        <v>46</v>
      </c>
      <c r="U5">
        <v>4402</v>
      </c>
      <c r="V5" t="s">
        <v>161</v>
      </c>
      <c r="W5" t="s">
        <v>48</v>
      </c>
      <c r="X5">
        <v>165064558</v>
      </c>
      <c r="Y5" s="3">
        <v>43028</v>
      </c>
      <c r="AC5" t="s">
        <v>109</v>
      </c>
      <c r="AH5" t="str">
        <f>VLOOKUP(B5,'cc Lookup'!A:J,10,0)</f>
        <v>Operations</v>
      </c>
      <c r="AI5" t="str">
        <f>VLOOKUP(B5,'cc Lookup'!A:E,5,0)</f>
        <v>NHS 111</v>
      </c>
      <c r="AJ5" t="s">
        <v>6735</v>
      </c>
      <c r="AK5" t="str">
        <f t="shared" si="0"/>
        <v>E35460 IC Leadership 111</v>
      </c>
      <c r="AL5" t="str">
        <f t="shared" si="1"/>
        <v>7308 Legal Fees</v>
      </c>
      <c r="AM5" t="str">
        <f>VLOOKUP(W5,Lookup!A:B,2,0)</f>
        <v>Legal</v>
      </c>
    </row>
    <row r="6" spans="1:39" x14ac:dyDescent="0.25">
      <c r="A6" t="s">
        <v>33</v>
      </c>
      <c r="B6" s="1" t="s">
        <v>157</v>
      </c>
      <c r="C6" s="1" t="s">
        <v>158</v>
      </c>
      <c r="D6" s="1" t="s">
        <v>36</v>
      </c>
      <c r="E6" s="1" t="s">
        <v>36</v>
      </c>
      <c r="F6" s="1" t="s">
        <v>37</v>
      </c>
      <c r="G6" t="s">
        <v>159</v>
      </c>
      <c r="H6" t="s">
        <v>160</v>
      </c>
      <c r="I6" t="s">
        <v>40</v>
      </c>
      <c r="J6" t="s">
        <v>40</v>
      </c>
      <c r="K6" t="s">
        <v>40</v>
      </c>
      <c r="L6" s="4">
        <v>-1590</v>
      </c>
      <c r="M6" s="2">
        <v>43221</v>
      </c>
      <c r="N6" t="s">
        <v>103</v>
      </c>
      <c r="O6" t="s">
        <v>104</v>
      </c>
      <c r="P6" t="s">
        <v>115</v>
      </c>
      <c r="Q6" t="s">
        <v>278</v>
      </c>
      <c r="R6" t="s">
        <v>279</v>
      </c>
      <c r="S6" s="3">
        <v>43220</v>
      </c>
      <c r="T6" t="s">
        <v>46</v>
      </c>
      <c r="U6">
        <v>4402</v>
      </c>
      <c r="V6" t="s">
        <v>161</v>
      </c>
      <c r="W6" t="s">
        <v>48</v>
      </c>
      <c r="X6">
        <v>165064558</v>
      </c>
      <c r="Y6" s="3">
        <v>43028</v>
      </c>
      <c r="AC6" t="s">
        <v>109</v>
      </c>
      <c r="AH6" t="str">
        <f>VLOOKUP(B6,'cc Lookup'!A:J,10,0)</f>
        <v>Operations</v>
      </c>
      <c r="AI6" t="str">
        <f>VLOOKUP(B6,'cc Lookup'!A:E,5,0)</f>
        <v>NHS 111</v>
      </c>
      <c r="AJ6" t="s">
        <v>6735</v>
      </c>
      <c r="AK6" t="str">
        <f t="shared" si="0"/>
        <v>E35460 IC Leadership 111</v>
      </c>
      <c r="AL6" t="str">
        <f t="shared" si="1"/>
        <v>7308 Legal Fees</v>
      </c>
      <c r="AM6" t="str">
        <f>VLOOKUP(W6,Lookup!A:B,2,0)</f>
        <v>Legal</v>
      </c>
    </row>
    <row r="7" spans="1:39" x14ac:dyDescent="0.25">
      <c r="A7" t="s">
        <v>33</v>
      </c>
      <c r="B7" s="1" t="s">
        <v>157</v>
      </c>
      <c r="C7" s="1" t="s">
        <v>158</v>
      </c>
      <c r="D7" s="1" t="s">
        <v>36</v>
      </c>
      <c r="E7" s="1" t="s">
        <v>36</v>
      </c>
      <c r="F7" s="1" t="s">
        <v>37</v>
      </c>
      <c r="G7" t="s">
        <v>159</v>
      </c>
      <c r="H7" t="s">
        <v>160</v>
      </c>
      <c r="I7" t="s">
        <v>40</v>
      </c>
      <c r="J7" t="s">
        <v>40</v>
      </c>
      <c r="K7" t="s">
        <v>40</v>
      </c>
      <c r="L7" s="4">
        <v>1590</v>
      </c>
      <c r="M7" s="2">
        <v>43221</v>
      </c>
      <c r="N7" t="s">
        <v>103</v>
      </c>
      <c r="O7" t="s">
        <v>104</v>
      </c>
      <c r="P7" t="s">
        <v>280</v>
      </c>
      <c r="Q7" t="s">
        <v>281</v>
      </c>
      <c r="R7" t="s">
        <v>282</v>
      </c>
      <c r="S7" s="3">
        <v>43251</v>
      </c>
      <c r="T7" t="s">
        <v>46</v>
      </c>
      <c r="U7">
        <v>4090</v>
      </c>
      <c r="V7" t="s">
        <v>161</v>
      </c>
      <c r="W7" t="s">
        <v>48</v>
      </c>
      <c r="X7">
        <v>165064558</v>
      </c>
      <c r="Y7" s="3">
        <v>43028</v>
      </c>
      <c r="AC7" t="s">
        <v>109</v>
      </c>
      <c r="AH7" t="str">
        <f>VLOOKUP(B7,'cc Lookup'!A:J,10,0)</f>
        <v>Operations</v>
      </c>
      <c r="AI7" t="str">
        <f>VLOOKUP(B7,'cc Lookup'!A:E,5,0)</f>
        <v>NHS 111</v>
      </c>
      <c r="AJ7" t="s">
        <v>6735</v>
      </c>
      <c r="AK7" t="str">
        <f t="shared" si="0"/>
        <v>E35460 IC Leadership 111</v>
      </c>
      <c r="AL7" t="str">
        <f t="shared" si="1"/>
        <v>7308 Legal Fees</v>
      </c>
      <c r="AM7" t="str">
        <f>VLOOKUP(W7,Lookup!A:B,2,0)</f>
        <v>Legal</v>
      </c>
    </row>
    <row r="8" spans="1:39" x14ac:dyDescent="0.25">
      <c r="A8" t="s">
        <v>33</v>
      </c>
      <c r="B8" s="1" t="s">
        <v>157</v>
      </c>
      <c r="C8" s="1" t="s">
        <v>158</v>
      </c>
      <c r="D8" s="1" t="s">
        <v>36</v>
      </c>
      <c r="E8" s="1" t="s">
        <v>36</v>
      </c>
      <c r="F8" s="1" t="s">
        <v>37</v>
      </c>
      <c r="G8" t="s">
        <v>159</v>
      </c>
      <c r="H8" t="s">
        <v>160</v>
      </c>
      <c r="I8" t="s">
        <v>40</v>
      </c>
      <c r="J8" t="s">
        <v>40</v>
      </c>
      <c r="K8" t="s">
        <v>40</v>
      </c>
      <c r="L8" s="4">
        <v>-1590</v>
      </c>
      <c r="M8" s="2">
        <v>43252</v>
      </c>
      <c r="N8" t="s">
        <v>103</v>
      </c>
      <c r="O8" t="s">
        <v>104</v>
      </c>
      <c r="P8" t="s">
        <v>280</v>
      </c>
      <c r="Q8" t="s">
        <v>410</v>
      </c>
      <c r="R8" t="s">
        <v>411</v>
      </c>
      <c r="S8" s="3">
        <v>43251</v>
      </c>
      <c r="T8" t="s">
        <v>46</v>
      </c>
      <c r="U8">
        <v>4090</v>
      </c>
      <c r="V8" t="s">
        <v>161</v>
      </c>
      <c r="W8" t="s">
        <v>48</v>
      </c>
      <c r="X8">
        <v>165064558</v>
      </c>
      <c r="Y8" s="3">
        <v>43028</v>
      </c>
      <c r="AC8" t="s">
        <v>109</v>
      </c>
      <c r="AH8" t="str">
        <f>VLOOKUP(B8,'cc Lookup'!A:J,10,0)</f>
        <v>Operations</v>
      </c>
      <c r="AI8" t="str">
        <f>VLOOKUP(B8,'cc Lookup'!A:E,5,0)</f>
        <v>NHS 111</v>
      </c>
      <c r="AJ8" t="s">
        <v>6735</v>
      </c>
      <c r="AK8" t="str">
        <f t="shared" si="0"/>
        <v>E35460 IC Leadership 111</v>
      </c>
      <c r="AL8" t="str">
        <f t="shared" si="1"/>
        <v>7308 Legal Fees</v>
      </c>
      <c r="AM8" t="str">
        <f>VLOOKUP(W8,Lookup!A:B,2,0)</f>
        <v>Legal</v>
      </c>
    </row>
    <row r="9" spans="1:39" x14ac:dyDescent="0.25">
      <c r="A9" t="s">
        <v>33</v>
      </c>
      <c r="B9" s="1" t="s">
        <v>166</v>
      </c>
      <c r="C9" s="1" t="s">
        <v>158</v>
      </c>
      <c r="D9" s="1" t="s">
        <v>36</v>
      </c>
      <c r="E9" s="1" t="s">
        <v>36</v>
      </c>
      <c r="F9" s="1" t="s">
        <v>37</v>
      </c>
      <c r="G9" t="s">
        <v>167</v>
      </c>
      <c r="H9" t="s">
        <v>160</v>
      </c>
      <c r="I9" t="s">
        <v>40</v>
      </c>
      <c r="J9" t="s">
        <v>40</v>
      </c>
      <c r="K9" t="s">
        <v>40</v>
      </c>
      <c r="L9" s="4">
        <v>1992</v>
      </c>
      <c r="M9" s="2">
        <v>43191</v>
      </c>
      <c r="N9" t="s">
        <v>41</v>
      </c>
      <c r="O9" t="s">
        <v>42</v>
      </c>
      <c r="P9" t="s">
        <v>97</v>
      </c>
      <c r="Q9" t="s">
        <v>98</v>
      </c>
      <c r="R9" t="s">
        <v>45</v>
      </c>
      <c r="S9" s="3">
        <v>43195</v>
      </c>
      <c r="T9" t="s">
        <v>46</v>
      </c>
      <c r="U9">
        <v>36</v>
      </c>
      <c r="V9" t="s">
        <v>47</v>
      </c>
      <c r="W9" t="s">
        <v>48</v>
      </c>
      <c r="X9">
        <v>323558</v>
      </c>
      <c r="Y9" s="3">
        <v>43185</v>
      </c>
      <c r="Z9">
        <v>165056810</v>
      </c>
      <c r="AB9" t="s">
        <v>49</v>
      </c>
      <c r="AD9" t="s">
        <v>168</v>
      </c>
      <c r="AE9">
        <v>1</v>
      </c>
      <c r="AF9">
        <v>1992</v>
      </c>
      <c r="AH9" t="str">
        <f>VLOOKUP(B9,'cc Lookup'!A:J,10,0)</f>
        <v>Planning and Business Development</v>
      </c>
      <c r="AI9" t="str">
        <f>VLOOKUP(B9,'cc Lookup'!A:E,5,0)</f>
        <v>Estates</v>
      </c>
      <c r="AJ9" t="s">
        <v>6735</v>
      </c>
      <c r="AK9" t="str">
        <f t="shared" si="0"/>
        <v>E35930 Estates &amp; Facilities</v>
      </c>
      <c r="AL9" t="str">
        <f t="shared" si="1"/>
        <v>7308 Legal Fees</v>
      </c>
      <c r="AM9" t="str">
        <f>VLOOKUP(W9,Lookup!A:B,2,0)</f>
        <v>Legal</v>
      </c>
    </row>
    <row r="10" spans="1:39" x14ac:dyDescent="0.25">
      <c r="A10" t="s">
        <v>33</v>
      </c>
      <c r="B10" s="1" t="s">
        <v>166</v>
      </c>
      <c r="C10" s="1" t="s">
        <v>158</v>
      </c>
      <c r="D10" s="1" t="s">
        <v>36</v>
      </c>
      <c r="E10" s="1" t="s">
        <v>36</v>
      </c>
      <c r="F10" s="1" t="s">
        <v>37</v>
      </c>
      <c r="G10" t="s">
        <v>167</v>
      </c>
      <c r="H10" t="s">
        <v>160</v>
      </c>
      <c r="I10" t="s">
        <v>40</v>
      </c>
      <c r="J10" t="s">
        <v>40</v>
      </c>
      <c r="K10" t="s">
        <v>40</v>
      </c>
      <c r="L10" s="4">
        <v>1222</v>
      </c>
      <c r="M10" s="2">
        <v>43191</v>
      </c>
      <c r="N10" t="s">
        <v>41</v>
      </c>
      <c r="O10" t="s">
        <v>42</v>
      </c>
      <c r="P10" t="s">
        <v>169</v>
      </c>
      <c r="Q10" t="s">
        <v>170</v>
      </c>
      <c r="R10" t="s">
        <v>45</v>
      </c>
      <c r="S10" s="3">
        <v>43220</v>
      </c>
      <c r="T10" t="s">
        <v>46</v>
      </c>
      <c r="U10">
        <v>83</v>
      </c>
      <c r="V10" t="s">
        <v>47</v>
      </c>
      <c r="W10" t="s">
        <v>48</v>
      </c>
      <c r="X10">
        <v>324749</v>
      </c>
      <c r="Y10" s="3">
        <v>43202</v>
      </c>
      <c r="Z10">
        <v>165069113</v>
      </c>
      <c r="AB10" t="s">
        <v>49</v>
      </c>
      <c r="AD10" t="s">
        <v>171</v>
      </c>
      <c r="AE10">
        <v>1</v>
      </c>
      <c r="AF10">
        <v>1222</v>
      </c>
      <c r="AH10" t="str">
        <f>VLOOKUP(B10,'cc Lookup'!A:J,10,0)</f>
        <v>Planning and Business Development</v>
      </c>
      <c r="AI10" t="str">
        <f>VLOOKUP(B10,'cc Lookup'!A:E,5,0)</f>
        <v>Estates</v>
      </c>
      <c r="AJ10" t="s">
        <v>6735</v>
      </c>
      <c r="AK10" t="str">
        <f t="shared" si="0"/>
        <v>E35930 Estates &amp; Facilities</v>
      </c>
      <c r="AL10" t="str">
        <f t="shared" si="1"/>
        <v>7308 Legal Fees</v>
      </c>
      <c r="AM10" t="str">
        <f>VLOOKUP(W10,Lookup!A:B,2,0)</f>
        <v>Legal</v>
      </c>
    </row>
    <row r="11" spans="1:39" x14ac:dyDescent="0.25">
      <c r="A11" t="s">
        <v>33</v>
      </c>
      <c r="B11" s="1" t="s">
        <v>166</v>
      </c>
      <c r="C11" s="1" t="s">
        <v>158</v>
      </c>
      <c r="D11" s="1" t="s">
        <v>36</v>
      </c>
      <c r="E11" s="1" t="s">
        <v>36</v>
      </c>
      <c r="F11" s="1" t="s">
        <v>37</v>
      </c>
      <c r="G11" t="s">
        <v>167</v>
      </c>
      <c r="H11" t="s">
        <v>160</v>
      </c>
      <c r="I11" t="s">
        <v>40</v>
      </c>
      <c r="J11" t="s">
        <v>40</v>
      </c>
      <c r="K11" t="s">
        <v>40</v>
      </c>
      <c r="L11" s="4">
        <v>-813</v>
      </c>
      <c r="M11" s="2">
        <v>43191</v>
      </c>
      <c r="N11" t="s">
        <v>103</v>
      </c>
      <c r="O11" t="s">
        <v>104</v>
      </c>
      <c r="P11" t="s">
        <v>105</v>
      </c>
      <c r="Q11" t="s">
        <v>106</v>
      </c>
      <c r="R11" t="s">
        <v>107</v>
      </c>
      <c r="S11" s="3">
        <v>43188</v>
      </c>
      <c r="T11" t="s">
        <v>46</v>
      </c>
      <c r="U11">
        <v>4207</v>
      </c>
      <c r="V11" t="s">
        <v>172</v>
      </c>
      <c r="W11" t="s">
        <v>48</v>
      </c>
      <c r="X11">
        <v>165056810</v>
      </c>
      <c r="Y11" s="3">
        <v>43040</v>
      </c>
      <c r="AC11" t="s">
        <v>109</v>
      </c>
      <c r="AH11" t="str">
        <f>VLOOKUP(B11,'cc Lookup'!A:J,10,0)</f>
        <v>Planning and Business Development</v>
      </c>
      <c r="AI11" t="str">
        <f>VLOOKUP(B11,'cc Lookup'!A:E,5,0)</f>
        <v>Estates</v>
      </c>
      <c r="AJ11" t="s">
        <v>6735</v>
      </c>
      <c r="AK11" t="str">
        <f t="shared" si="0"/>
        <v>E35930 Estates &amp; Facilities</v>
      </c>
      <c r="AL11" t="str">
        <f t="shared" si="1"/>
        <v>7308 Legal Fees</v>
      </c>
      <c r="AM11" t="str">
        <f>VLOOKUP(W11,Lookup!A:B,2,0)</f>
        <v>Legal</v>
      </c>
    </row>
    <row r="12" spans="1:39" x14ac:dyDescent="0.25">
      <c r="A12" t="s">
        <v>33</v>
      </c>
      <c r="B12" s="1" t="s">
        <v>166</v>
      </c>
      <c r="C12" s="1" t="s">
        <v>158</v>
      </c>
      <c r="D12" s="1" t="s">
        <v>36</v>
      </c>
      <c r="E12" s="1" t="s">
        <v>36</v>
      </c>
      <c r="F12" s="1" t="s">
        <v>37</v>
      </c>
      <c r="G12" t="s">
        <v>167</v>
      </c>
      <c r="H12" t="s">
        <v>160</v>
      </c>
      <c r="I12" t="s">
        <v>40</v>
      </c>
      <c r="J12" t="s">
        <v>40</v>
      </c>
      <c r="K12" t="s">
        <v>40</v>
      </c>
      <c r="L12" s="4">
        <v>-1104.7</v>
      </c>
      <c r="M12" s="2">
        <v>43191</v>
      </c>
      <c r="N12" t="s">
        <v>103</v>
      </c>
      <c r="O12" t="s">
        <v>104</v>
      </c>
      <c r="P12" t="s">
        <v>105</v>
      </c>
      <c r="Q12" t="s">
        <v>106</v>
      </c>
      <c r="R12" t="s">
        <v>107</v>
      </c>
      <c r="S12" s="3">
        <v>43188</v>
      </c>
      <c r="T12" t="s">
        <v>46</v>
      </c>
      <c r="U12">
        <v>4208</v>
      </c>
      <c r="V12" t="s">
        <v>173</v>
      </c>
      <c r="W12" t="s">
        <v>48</v>
      </c>
      <c r="X12">
        <v>165065676</v>
      </c>
      <c r="Y12" s="3">
        <v>43039</v>
      </c>
      <c r="AC12" t="s">
        <v>109</v>
      </c>
      <c r="AH12" t="str">
        <f>VLOOKUP(B12,'cc Lookup'!A:J,10,0)</f>
        <v>Planning and Business Development</v>
      </c>
      <c r="AI12" t="str">
        <f>VLOOKUP(B12,'cc Lookup'!A:E,5,0)</f>
        <v>Estates</v>
      </c>
      <c r="AJ12" t="s">
        <v>6735</v>
      </c>
      <c r="AK12" t="str">
        <f t="shared" si="0"/>
        <v>E35930 Estates &amp; Facilities</v>
      </c>
      <c r="AL12" t="str">
        <f t="shared" si="1"/>
        <v>7308 Legal Fees</v>
      </c>
      <c r="AM12" t="str">
        <f>VLOOKUP(W12,Lookup!A:B,2,0)</f>
        <v>Legal</v>
      </c>
    </row>
    <row r="13" spans="1:39" x14ac:dyDescent="0.25">
      <c r="A13" t="s">
        <v>33</v>
      </c>
      <c r="B13" s="1" t="s">
        <v>166</v>
      </c>
      <c r="C13" s="1" t="s">
        <v>158</v>
      </c>
      <c r="D13" s="1" t="s">
        <v>36</v>
      </c>
      <c r="E13" s="1" t="s">
        <v>36</v>
      </c>
      <c r="F13" s="1" t="s">
        <v>37</v>
      </c>
      <c r="G13" t="s">
        <v>167</v>
      </c>
      <c r="H13" t="s">
        <v>160</v>
      </c>
      <c r="I13" t="s">
        <v>40</v>
      </c>
      <c r="J13" t="s">
        <v>40</v>
      </c>
      <c r="K13" t="s">
        <v>40</v>
      </c>
      <c r="L13" s="4">
        <v>-2586</v>
      </c>
      <c r="M13" s="2">
        <v>43191</v>
      </c>
      <c r="N13" t="s">
        <v>103</v>
      </c>
      <c r="O13" t="s">
        <v>104</v>
      </c>
      <c r="P13" t="s">
        <v>105</v>
      </c>
      <c r="Q13" t="s">
        <v>106</v>
      </c>
      <c r="R13" t="s">
        <v>107</v>
      </c>
      <c r="S13" s="3">
        <v>43188</v>
      </c>
      <c r="T13" t="s">
        <v>46</v>
      </c>
      <c r="U13">
        <v>4209</v>
      </c>
      <c r="V13" t="s">
        <v>174</v>
      </c>
      <c r="W13" t="s">
        <v>48</v>
      </c>
      <c r="X13">
        <v>165056810</v>
      </c>
      <c r="Y13" s="3">
        <v>43089</v>
      </c>
      <c r="AC13" t="s">
        <v>109</v>
      </c>
      <c r="AH13" t="str">
        <f>VLOOKUP(B13,'cc Lookup'!A:J,10,0)</f>
        <v>Planning and Business Development</v>
      </c>
      <c r="AI13" t="str">
        <f>VLOOKUP(B13,'cc Lookup'!A:E,5,0)</f>
        <v>Estates</v>
      </c>
      <c r="AJ13" t="s">
        <v>6735</v>
      </c>
      <c r="AK13" t="str">
        <f t="shared" si="0"/>
        <v>E35930 Estates &amp; Facilities</v>
      </c>
      <c r="AL13" t="str">
        <f t="shared" si="1"/>
        <v>7308 Legal Fees</v>
      </c>
      <c r="AM13" t="str">
        <f>VLOOKUP(W13,Lookup!A:B,2,0)</f>
        <v>Legal</v>
      </c>
    </row>
    <row r="14" spans="1:39" x14ac:dyDescent="0.25">
      <c r="A14" t="s">
        <v>33</v>
      </c>
      <c r="B14" s="1" t="s">
        <v>166</v>
      </c>
      <c r="C14" s="1" t="s">
        <v>158</v>
      </c>
      <c r="D14" s="1" t="s">
        <v>36</v>
      </c>
      <c r="E14" s="1" t="s">
        <v>36</v>
      </c>
      <c r="F14" s="1" t="s">
        <v>37</v>
      </c>
      <c r="G14" t="s">
        <v>167</v>
      </c>
      <c r="H14" t="s">
        <v>160</v>
      </c>
      <c r="I14" t="s">
        <v>40</v>
      </c>
      <c r="J14" t="s">
        <v>40</v>
      </c>
      <c r="K14" t="s">
        <v>40</v>
      </c>
      <c r="L14" s="4">
        <v>-1569</v>
      </c>
      <c r="M14" s="2">
        <v>43191</v>
      </c>
      <c r="N14" t="s">
        <v>103</v>
      </c>
      <c r="O14" t="s">
        <v>104</v>
      </c>
      <c r="P14" t="s">
        <v>105</v>
      </c>
      <c r="Q14" t="s">
        <v>106</v>
      </c>
      <c r="R14" t="s">
        <v>107</v>
      </c>
      <c r="S14" s="3">
        <v>43188</v>
      </c>
      <c r="T14" t="s">
        <v>46</v>
      </c>
      <c r="U14">
        <v>4210</v>
      </c>
      <c r="V14" t="s">
        <v>175</v>
      </c>
      <c r="W14" t="s">
        <v>48</v>
      </c>
      <c r="X14">
        <v>165066671</v>
      </c>
      <c r="Y14" s="3">
        <v>43089</v>
      </c>
      <c r="AC14" t="s">
        <v>109</v>
      </c>
      <c r="AH14" t="str">
        <f>VLOOKUP(B14,'cc Lookup'!A:J,10,0)</f>
        <v>Planning and Business Development</v>
      </c>
      <c r="AI14" t="str">
        <f>VLOOKUP(B14,'cc Lookup'!A:E,5,0)</f>
        <v>Estates</v>
      </c>
      <c r="AJ14" t="s">
        <v>6735</v>
      </c>
      <c r="AK14" t="str">
        <f t="shared" si="0"/>
        <v>E35930 Estates &amp; Facilities</v>
      </c>
      <c r="AL14" t="str">
        <f t="shared" si="1"/>
        <v>7308 Legal Fees</v>
      </c>
      <c r="AM14" t="str">
        <f>VLOOKUP(W14,Lookup!A:B,2,0)</f>
        <v>Legal</v>
      </c>
    </row>
    <row r="15" spans="1:39" x14ac:dyDescent="0.25">
      <c r="A15" t="s">
        <v>33</v>
      </c>
      <c r="B15" s="1" t="s">
        <v>166</v>
      </c>
      <c r="C15" s="1" t="s">
        <v>158</v>
      </c>
      <c r="D15" s="1" t="s">
        <v>36</v>
      </c>
      <c r="E15" s="1" t="s">
        <v>36</v>
      </c>
      <c r="F15" s="1" t="s">
        <v>37</v>
      </c>
      <c r="G15" t="s">
        <v>167</v>
      </c>
      <c r="H15" t="s">
        <v>160</v>
      </c>
      <c r="I15" t="s">
        <v>40</v>
      </c>
      <c r="J15" t="s">
        <v>40</v>
      </c>
      <c r="K15" t="s">
        <v>40</v>
      </c>
      <c r="L15" s="4">
        <v>-2170</v>
      </c>
      <c r="M15" s="2">
        <v>43191</v>
      </c>
      <c r="N15" t="s">
        <v>103</v>
      </c>
      <c r="O15" t="s">
        <v>104</v>
      </c>
      <c r="P15" t="s">
        <v>105</v>
      </c>
      <c r="Q15" t="s">
        <v>106</v>
      </c>
      <c r="R15" t="s">
        <v>107</v>
      </c>
      <c r="S15" s="3">
        <v>43188</v>
      </c>
      <c r="T15" t="s">
        <v>46</v>
      </c>
      <c r="U15">
        <v>4211</v>
      </c>
      <c r="V15" t="s">
        <v>176</v>
      </c>
      <c r="W15" t="s">
        <v>48</v>
      </c>
      <c r="X15">
        <v>165056810</v>
      </c>
      <c r="Y15" s="3">
        <v>43087</v>
      </c>
      <c r="AC15" t="s">
        <v>109</v>
      </c>
      <c r="AH15" t="str">
        <f>VLOOKUP(B15,'cc Lookup'!A:J,10,0)</f>
        <v>Planning and Business Development</v>
      </c>
      <c r="AI15" t="str">
        <f>VLOOKUP(B15,'cc Lookup'!A:E,5,0)</f>
        <v>Estates</v>
      </c>
      <c r="AJ15" t="s">
        <v>6735</v>
      </c>
      <c r="AK15" t="str">
        <f t="shared" si="0"/>
        <v>E35930 Estates &amp; Facilities</v>
      </c>
      <c r="AL15" t="str">
        <f t="shared" si="1"/>
        <v>7308 Legal Fees</v>
      </c>
      <c r="AM15" t="str">
        <f>VLOOKUP(W15,Lookup!A:B,2,0)</f>
        <v>Legal</v>
      </c>
    </row>
    <row r="16" spans="1:39" x14ac:dyDescent="0.25">
      <c r="A16" t="s">
        <v>33</v>
      </c>
      <c r="B16" s="1" t="s">
        <v>166</v>
      </c>
      <c r="C16" s="1" t="s">
        <v>158</v>
      </c>
      <c r="D16" s="1" t="s">
        <v>36</v>
      </c>
      <c r="E16" s="1" t="s">
        <v>36</v>
      </c>
      <c r="F16" s="1" t="s">
        <v>37</v>
      </c>
      <c r="G16" t="s">
        <v>167</v>
      </c>
      <c r="H16" t="s">
        <v>160</v>
      </c>
      <c r="I16" t="s">
        <v>40</v>
      </c>
      <c r="J16" t="s">
        <v>40</v>
      </c>
      <c r="K16" t="s">
        <v>40</v>
      </c>
      <c r="L16" s="4">
        <v>-107</v>
      </c>
      <c r="M16" s="2">
        <v>43191</v>
      </c>
      <c r="N16" t="s">
        <v>103</v>
      </c>
      <c r="O16" t="s">
        <v>104</v>
      </c>
      <c r="P16" t="s">
        <v>105</v>
      </c>
      <c r="Q16" t="s">
        <v>106</v>
      </c>
      <c r="R16" t="s">
        <v>107</v>
      </c>
      <c r="S16" s="3">
        <v>43188</v>
      </c>
      <c r="T16" t="s">
        <v>46</v>
      </c>
      <c r="U16">
        <v>4212</v>
      </c>
      <c r="V16" t="s">
        <v>177</v>
      </c>
      <c r="W16" t="s">
        <v>48</v>
      </c>
      <c r="X16">
        <v>165064559</v>
      </c>
      <c r="Y16" s="3">
        <v>43028</v>
      </c>
      <c r="AC16" t="s">
        <v>109</v>
      </c>
      <c r="AH16" t="str">
        <f>VLOOKUP(B16,'cc Lookup'!A:J,10,0)</f>
        <v>Planning and Business Development</v>
      </c>
      <c r="AI16" t="str">
        <f>VLOOKUP(B16,'cc Lookup'!A:E,5,0)</f>
        <v>Estates</v>
      </c>
      <c r="AJ16" t="s">
        <v>6735</v>
      </c>
      <c r="AK16" t="str">
        <f t="shared" si="0"/>
        <v>E35930 Estates &amp; Facilities</v>
      </c>
      <c r="AL16" t="str">
        <f t="shared" si="1"/>
        <v>7308 Legal Fees</v>
      </c>
      <c r="AM16" t="str">
        <f>VLOOKUP(W16,Lookup!A:B,2,0)</f>
        <v>Legal</v>
      </c>
    </row>
    <row r="17" spans="1:39" x14ac:dyDescent="0.25">
      <c r="A17" t="s">
        <v>33</v>
      </c>
      <c r="B17" s="1" t="s">
        <v>166</v>
      </c>
      <c r="C17" s="1" t="s">
        <v>158</v>
      </c>
      <c r="D17" s="1" t="s">
        <v>36</v>
      </c>
      <c r="E17" s="1" t="s">
        <v>36</v>
      </c>
      <c r="F17" s="1" t="s">
        <v>37</v>
      </c>
      <c r="G17" t="s">
        <v>167</v>
      </c>
      <c r="H17" t="s">
        <v>160</v>
      </c>
      <c r="I17" t="s">
        <v>40</v>
      </c>
      <c r="J17" t="s">
        <v>40</v>
      </c>
      <c r="K17" t="s">
        <v>40</v>
      </c>
      <c r="L17" s="4">
        <v>1104.7</v>
      </c>
      <c r="M17" s="2">
        <v>43191</v>
      </c>
      <c r="N17" t="s">
        <v>103</v>
      </c>
      <c r="O17" t="s">
        <v>104</v>
      </c>
      <c r="P17" t="s">
        <v>115</v>
      </c>
      <c r="Q17" t="s">
        <v>116</v>
      </c>
      <c r="R17" t="s">
        <v>117</v>
      </c>
      <c r="S17" s="3">
        <v>43220</v>
      </c>
      <c r="T17" t="s">
        <v>46</v>
      </c>
      <c r="U17">
        <v>4240</v>
      </c>
      <c r="V17" t="s">
        <v>173</v>
      </c>
      <c r="W17" t="s">
        <v>48</v>
      </c>
      <c r="X17">
        <v>165065676</v>
      </c>
      <c r="Y17" s="3">
        <v>43039</v>
      </c>
      <c r="AC17" t="s">
        <v>109</v>
      </c>
      <c r="AH17" t="str">
        <f>VLOOKUP(B17,'cc Lookup'!A:J,10,0)</f>
        <v>Planning and Business Development</v>
      </c>
      <c r="AI17" t="str">
        <f>VLOOKUP(B17,'cc Lookup'!A:E,5,0)</f>
        <v>Estates</v>
      </c>
      <c r="AJ17" t="s">
        <v>6735</v>
      </c>
      <c r="AK17" t="str">
        <f t="shared" si="0"/>
        <v>E35930 Estates &amp; Facilities</v>
      </c>
      <c r="AL17" t="str">
        <f t="shared" si="1"/>
        <v>7308 Legal Fees</v>
      </c>
      <c r="AM17" t="str">
        <f>VLOOKUP(W17,Lookup!A:B,2,0)</f>
        <v>Legal</v>
      </c>
    </row>
    <row r="18" spans="1:39" x14ac:dyDescent="0.25">
      <c r="A18" t="s">
        <v>33</v>
      </c>
      <c r="B18" s="1" t="s">
        <v>166</v>
      </c>
      <c r="C18" s="1" t="s">
        <v>158</v>
      </c>
      <c r="D18" s="1" t="s">
        <v>36</v>
      </c>
      <c r="E18" s="1" t="s">
        <v>36</v>
      </c>
      <c r="F18" s="1" t="s">
        <v>37</v>
      </c>
      <c r="G18" t="s">
        <v>167</v>
      </c>
      <c r="H18" t="s">
        <v>160</v>
      </c>
      <c r="I18" t="s">
        <v>40</v>
      </c>
      <c r="J18" t="s">
        <v>40</v>
      </c>
      <c r="K18" t="s">
        <v>40</v>
      </c>
      <c r="L18" s="4">
        <v>2586</v>
      </c>
      <c r="M18" s="2">
        <v>43191</v>
      </c>
      <c r="N18" t="s">
        <v>103</v>
      </c>
      <c r="O18" t="s">
        <v>104</v>
      </c>
      <c r="P18" t="s">
        <v>115</v>
      </c>
      <c r="Q18" t="s">
        <v>116</v>
      </c>
      <c r="R18" t="s">
        <v>117</v>
      </c>
      <c r="S18" s="3">
        <v>43220</v>
      </c>
      <c r="T18" t="s">
        <v>46</v>
      </c>
      <c r="U18">
        <v>4241</v>
      </c>
      <c r="V18" t="s">
        <v>174</v>
      </c>
      <c r="W18" t="s">
        <v>48</v>
      </c>
      <c r="X18">
        <v>165056810</v>
      </c>
      <c r="Y18" s="3">
        <v>43089</v>
      </c>
      <c r="AC18" t="s">
        <v>109</v>
      </c>
      <c r="AH18" t="str">
        <f>VLOOKUP(B18,'cc Lookup'!A:J,10,0)</f>
        <v>Planning and Business Development</v>
      </c>
      <c r="AI18" t="str">
        <f>VLOOKUP(B18,'cc Lookup'!A:E,5,0)</f>
        <v>Estates</v>
      </c>
      <c r="AJ18" t="s">
        <v>6735</v>
      </c>
      <c r="AK18" t="str">
        <f t="shared" si="0"/>
        <v>E35930 Estates &amp; Facilities</v>
      </c>
      <c r="AL18" t="str">
        <f t="shared" si="1"/>
        <v>7308 Legal Fees</v>
      </c>
      <c r="AM18" t="str">
        <f>VLOOKUP(W18,Lookup!A:B,2,0)</f>
        <v>Legal</v>
      </c>
    </row>
    <row r="19" spans="1:39" x14ac:dyDescent="0.25">
      <c r="A19" t="s">
        <v>33</v>
      </c>
      <c r="B19" s="1" t="s">
        <v>166</v>
      </c>
      <c r="C19" s="1" t="s">
        <v>158</v>
      </c>
      <c r="D19" s="1" t="s">
        <v>36</v>
      </c>
      <c r="E19" s="1" t="s">
        <v>36</v>
      </c>
      <c r="F19" s="1" t="s">
        <v>37</v>
      </c>
      <c r="G19" t="s">
        <v>167</v>
      </c>
      <c r="H19" t="s">
        <v>160</v>
      </c>
      <c r="I19" t="s">
        <v>40</v>
      </c>
      <c r="J19" t="s">
        <v>40</v>
      </c>
      <c r="K19" t="s">
        <v>40</v>
      </c>
      <c r="L19" s="4">
        <v>2170</v>
      </c>
      <c r="M19" s="2">
        <v>43191</v>
      </c>
      <c r="N19" t="s">
        <v>103</v>
      </c>
      <c r="O19" t="s">
        <v>104</v>
      </c>
      <c r="P19" t="s">
        <v>115</v>
      </c>
      <c r="Q19" t="s">
        <v>116</v>
      </c>
      <c r="R19" t="s">
        <v>117</v>
      </c>
      <c r="S19" s="3">
        <v>43220</v>
      </c>
      <c r="T19" t="s">
        <v>46</v>
      </c>
      <c r="U19">
        <v>4242</v>
      </c>
      <c r="V19" t="s">
        <v>176</v>
      </c>
      <c r="W19" t="s">
        <v>48</v>
      </c>
      <c r="X19">
        <v>165056810</v>
      </c>
      <c r="Y19" s="3">
        <v>43087</v>
      </c>
      <c r="AC19" t="s">
        <v>109</v>
      </c>
      <c r="AH19" t="str">
        <f>VLOOKUP(B19,'cc Lookup'!A:J,10,0)</f>
        <v>Planning and Business Development</v>
      </c>
      <c r="AI19" t="str">
        <f>VLOOKUP(B19,'cc Lookup'!A:E,5,0)</f>
        <v>Estates</v>
      </c>
      <c r="AJ19" t="s">
        <v>6735</v>
      </c>
      <c r="AK19" t="str">
        <f t="shared" si="0"/>
        <v>E35930 Estates &amp; Facilities</v>
      </c>
      <c r="AL19" t="str">
        <f t="shared" si="1"/>
        <v>7308 Legal Fees</v>
      </c>
      <c r="AM19" t="str">
        <f>VLOOKUP(W19,Lookup!A:B,2,0)</f>
        <v>Legal</v>
      </c>
    </row>
    <row r="20" spans="1:39" x14ac:dyDescent="0.25">
      <c r="A20" t="s">
        <v>33</v>
      </c>
      <c r="B20" s="1" t="s">
        <v>166</v>
      </c>
      <c r="C20" s="1" t="s">
        <v>158</v>
      </c>
      <c r="D20" s="1" t="s">
        <v>36</v>
      </c>
      <c r="E20" s="1" t="s">
        <v>36</v>
      </c>
      <c r="F20" s="1" t="s">
        <v>37</v>
      </c>
      <c r="G20" t="s">
        <v>167</v>
      </c>
      <c r="H20" t="s">
        <v>160</v>
      </c>
      <c r="I20" t="s">
        <v>40</v>
      </c>
      <c r="J20" t="s">
        <v>40</v>
      </c>
      <c r="K20" t="s">
        <v>40</v>
      </c>
      <c r="L20" s="4">
        <v>1569</v>
      </c>
      <c r="M20" s="2">
        <v>43191</v>
      </c>
      <c r="N20" t="s">
        <v>103</v>
      </c>
      <c r="O20" t="s">
        <v>104</v>
      </c>
      <c r="P20" t="s">
        <v>115</v>
      </c>
      <c r="Q20" t="s">
        <v>116</v>
      </c>
      <c r="R20" t="s">
        <v>117</v>
      </c>
      <c r="S20" s="3">
        <v>43220</v>
      </c>
      <c r="T20" t="s">
        <v>46</v>
      </c>
      <c r="U20">
        <v>4243</v>
      </c>
      <c r="V20" t="s">
        <v>175</v>
      </c>
      <c r="W20" t="s">
        <v>48</v>
      </c>
      <c r="X20">
        <v>165066671</v>
      </c>
      <c r="Y20" s="3">
        <v>43089</v>
      </c>
      <c r="AC20" t="s">
        <v>109</v>
      </c>
      <c r="AH20" t="str">
        <f>VLOOKUP(B20,'cc Lookup'!A:J,10,0)</f>
        <v>Planning and Business Development</v>
      </c>
      <c r="AI20" t="str">
        <f>VLOOKUP(B20,'cc Lookup'!A:E,5,0)</f>
        <v>Estates</v>
      </c>
      <c r="AJ20" t="s">
        <v>6735</v>
      </c>
      <c r="AK20" t="str">
        <f t="shared" si="0"/>
        <v>E35930 Estates &amp; Facilities</v>
      </c>
      <c r="AL20" t="str">
        <f t="shared" si="1"/>
        <v>7308 Legal Fees</v>
      </c>
      <c r="AM20" t="str">
        <f>VLOOKUP(W20,Lookup!A:B,2,0)</f>
        <v>Legal</v>
      </c>
    </row>
    <row r="21" spans="1:39" x14ac:dyDescent="0.25">
      <c r="A21" t="s">
        <v>33</v>
      </c>
      <c r="B21" s="1" t="s">
        <v>166</v>
      </c>
      <c r="C21" s="1" t="s">
        <v>158</v>
      </c>
      <c r="D21" s="1" t="s">
        <v>36</v>
      </c>
      <c r="E21" s="1" t="s">
        <v>36</v>
      </c>
      <c r="F21" s="1" t="s">
        <v>37</v>
      </c>
      <c r="G21" t="s">
        <v>167</v>
      </c>
      <c r="H21" t="s">
        <v>160</v>
      </c>
      <c r="I21" t="s">
        <v>40</v>
      </c>
      <c r="J21" t="s">
        <v>40</v>
      </c>
      <c r="K21" t="s">
        <v>40</v>
      </c>
      <c r="L21" s="4">
        <v>107</v>
      </c>
      <c r="M21" s="2">
        <v>43191</v>
      </c>
      <c r="N21" t="s">
        <v>103</v>
      </c>
      <c r="O21" t="s">
        <v>104</v>
      </c>
      <c r="P21" t="s">
        <v>115</v>
      </c>
      <c r="Q21" t="s">
        <v>116</v>
      </c>
      <c r="R21" t="s">
        <v>117</v>
      </c>
      <c r="S21" s="3">
        <v>43220</v>
      </c>
      <c r="T21" t="s">
        <v>46</v>
      </c>
      <c r="U21">
        <v>4244</v>
      </c>
      <c r="V21" t="s">
        <v>177</v>
      </c>
      <c r="W21" t="s">
        <v>48</v>
      </c>
      <c r="X21">
        <v>165064559</v>
      </c>
      <c r="Y21" s="3">
        <v>43028</v>
      </c>
      <c r="AC21" t="s">
        <v>109</v>
      </c>
      <c r="AH21" t="str">
        <f>VLOOKUP(B21,'cc Lookup'!A:J,10,0)</f>
        <v>Planning and Business Development</v>
      </c>
      <c r="AI21" t="str">
        <f>VLOOKUP(B21,'cc Lookup'!A:E,5,0)</f>
        <v>Estates</v>
      </c>
      <c r="AJ21" t="s">
        <v>6735</v>
      </c>
      <c r="AK21" t="str">
        <f t="shared" si="0"/>
        <v>E35930 Estates &amp; Facilities</v>
      </c>
      <c r="AL21" t="str">
        <f t="shared" si="1"/>
        <v>7308 Legal Fees</v>
      </c>
      <c r="AM21" t="str">
        <f>VLOOKUP(W21,Lookup!A:B,2,0)</f>
        <v>Legal</v>
      </c>
    </row>
    <row r="22" spans="1:39" x14ac:dyDescent="0.25">
      <c r="A22" t="s">
        <v>33</v>
      </c>
      <c r="B22" s="1" t="s">
        <v>166</v>
      </c>
      <c r="C22" s="1" t="s">
        <v>158</v>
      </c>
      <c r="D22" s="1" t="s">
        <v>36</v>
      </c>
      <c r="E22" s="1" t="s">
        <v>36</v>
      </c>
      <c r="F22" s="1" t="s">
        <v>37</v>
      </c>
      <c r="G22" t="s">
        <v>167</v>
      </c>
      <c r="H22" t="s">
        <v>160</v>
      </c>
      <c r="I22" t="s">
        <v>40</v>
      </c>
      <c r="J22" t="s">
        <v>40</v>
      </c>
      <c r="K22" t="s">
        <v>40</v>
      </c>
      <c r="L22" s="4">
        <v>813</v>
      </c>
      <c r="M22" s="2">
        <v>43191</v>
      </c>
      <c r="N22" t="s">
        <v>103</v>
      </c>
      <c r="O22" t="s">
        <v>104</v>
      </c>
      <c r="P22" t="s">
        <v>115</v>
      </c>
      <c r="Q22" t="s">
        <v>116</v>
      </c>
      <c r="R22" t="s">
        <v>117</v>
      </c>
      <c r="S22" s="3">
        <v>43220</v>
      </c>
      <c r="T22" t="s">
        <v>46</v>
      </c>
      <c r="U22">
        <v>4245</v>
      </c>
      <c r="V22" t="s">
        <v>172</v>
      </c>
      <c r="W22" t="s">
        <v>48</v>
      </c>
      <c r="X22">
        <v>165056810</v>
      </c>
      <c r="Y22" s="3">
        <v>43040</v>
      </c>
      <c r="AC22" t="s">
        <v>109</v>
      </c>
      <c r="AH22" t="str">
        <f>VLOOKUP(B22,'cc Lookup'!A:J,10,0)</f>
        <v>Planning and Business Development</v>
      </c>
      <c r="AI22" t="str">
        <f>VLOOKUP(B22,'cc Lookup'!A:E,5,0)</f>
        <v>Estates</v>
      </c>
      <c r="AJ22" t="s">
        <v>6735</v>
      </c>
      <c r="AK22" t="str">
        <f t="shared" si="0"/>
        <v>E35930 Estates &amp; Facilities</v>
      </c>
      <c r="AL22" t="str">
        <f t="shared" si="1"/>
        <v>7308 Legal Fees</v>
      </c>
      <c r="AM22" t="str">
        <f>VLOOKUP(W22,Lookup!A:B,2,0)</f>
        <v>Legal</v>
      </c>
    </row>
    <row r="23" spans="1:39" x14ac:dyDescent="0.25">
      <c r="A23" t="s">
        <v>33</v>
      </c>
      <c r="B23" s="1" t="s">
        <v>166</v>
      </c>
      <c r="C23" s="1" t="s">
        <v>158</v>
      </c>
      <c r="D23" s="1" t="s">
        <v>36</v>
      </c>
      <c r="E23" s="1" t="s">
        <v>36</v>
      </c>
      <c r="F23" s="1" t="s">
        <v>37</v>
      </c>
      <c r="G23" t="s">
        <v>167</v>
      </c>
      <c r="H23" t="s">
        <v>160</v>
      </c>
      <c r="I23" t="s">
        <v>40</v>
      </c>
      <c r="J23" t="s">
        <v>40</v>
      </c>
      <c r="K23" t="s">
        <v>40</v>
      </c>
      <c r="L23" s="4">
        <v>398.4</v>
      </c>
      <c r="M23" s="2">
        <v>43221</v>
      </c>
      <c r="N23" t="s">
        <v>311</v>
      </c>
      <c r="O23" t="s">
        <v>56</v>
      </c>
      <c r="P23" t="s">
        <v>317</v>
      </c>
      <c r="Q23" t="s">
        <v>318</v>
      </c>
      <c r="R23" t="s">
        <v>319</v>
      </c>
      <c r="S23" s="3">
        <v>43257</v>
      </c>
      <c r="T23" t="s">
        <v>320</v>
      </c>
      <c r="U23">
        <v>906</v>
      </c>
      <c r="V23" t="s">
        <v>321</v>
      </c>
      <c r="W23" t="s">
        <v>319</v>
      </c>
      <c r="Y23" s="3">
        <v>43257</v>
      </c>
      <c r="AA23" t="s">
        <v>322</v>
      </c>
      <c r="AD23" t="s">
        <v>168</v>
      </c>
      <c r="AH23" t="str">
        <f>VLOOKUP(B23,'cc Lookup'!A:J,10,0)</f>
        <v>Planning and Business Development</v>
      </c>
      <c r="AI23" t="str">
        <f>VLOOKUP(B23,'cc Lookup'!A:E,5,0)</f>
        <v>Estates</v>
      </c>
      <c r="AJ23" t="s">
        <v>6735</v>
      </c>
      <c r="AK23" t="str">
        <f t="shared" si="0"/>
        <v>E35930 Estates &amp; Facilities</v>
      </c>
      <c r="AL23" t="str">
        <f t="shared" si="1"/>
        <v>7308 Legal Fees</v>
      </c>
      <c r="AM23" t="str">
        <f>VLOOKUP(W23,Lookup!A:B,2,0)</f>
        <v>Other</v>
      </c>
    </row>
    <row r="24" spans="1:39" x14ac:dyDescent="0.25">
      <c r="A24" t="s">
        <v>33</v>
      </c>
      <c r="B24" s="1" t="s">
        <v>166</v>
      </c>
      <c r="C24" s="1" t="s">
        <v>158</v>
      </c>
      <c r="D24" s="1" t="s">
        <v>36</v>
      </c>
      <c r="E24" s="1" t="s">
        <v>36</v>
      </c>
      <c r="F24" s="1" t="s">
        <v>37</v>
      </c>
      <c r="G24" t="s">
        <v>167</v>
      </c>
      <c r="H24" t="s">
        <v>160</v>
      </c>
      <c r="I24" t="s">
        <v>40</v>
      </c>
      <c r="J24" t="s">
        <v>40</v>
      </c>
      <c r="K24" t="s">
        <v>40</v>
      </c>
      <c r="L24" s="4">
        <v>636</v>
      </c>
      <c r="M24" s="2">
        <v>43221</v>
      </c>
      <c r="N24" t="s">
        <v>41</v>
      </c>
      <c r="O24" t="s">
        <v>42</v>
      </c>
      <c r="P24" t="s">
        <v>323</v>
      </c>
      <c r="Q24" t="s">
        <v>324</v>
      </c>
      <c r="R24" t="s">
        <v>239</v>
      </c>
      <c r="S24" s="3">
        <v>43251</v>
      </c>
      <c r="T24" t="s">
        <v>46</v>
      </c>
      <c r="U24">
        <v>81</v>
      </c>
      <c r="V24" t="s">
        <v>47</v>
      </c>
      <c r="W24" t="s">
        <v>48</v>
      </c>
      <c r="X24">
        <v>327201</v>
      </c>
      <c r="Y24" s="3">
        <v>43242</v>
      </c>
      <c r="Z24">
        <v>165056810</v>
      </c>
      <c r="AB24" t="s">
        <v>49</v>
      </c>
      <c r="AD24" t="s">
        <v>325</v>
      </c>
      <c r="AE24">
        <v>1</v>
      </c>
      <c r="AF24">
        <v>636</v>
      </c>
      <c r="AH24" t="str">
        <f>VLOOKUP(B24,'cc Lookup'!A:J,10,0)</f>
        <v>Planning and Business Development</v>
      </c>
      <c r="AI24" t="str">
        <f>VLOOKUP(B24,'cc Lookup'!A:E,5,0)</f>
        <v>Estates</v>
      </c>
      <c r="AJ24" t="s">
        <v>6735</v>
      </c>
      <c r="AK24" t="str">
        <f t="shared" si="0"/>
        <v>E35930 Estates &amp; Facilities</v>
      </c>
      <c r="AL24" t="str">
        <f t="shared" si="1"/>
        <v>7308 Legal Fees</v>
      </c>
      <c r="AM24" t="str">
        <f>VLOOKUP(W24,Lookup!A:B,2,0)</f>
        <v>Legal</v>
      </c>
    </row>
    <row r="25" spans="1:39" x14ac:dyDescent="0.25">
      <c r="A25" t="s">
        <v>33</v>
      </c>
      <c r="B25" s="1" t="s">
        <v>166</v>
      </c>
      <c r="C25" s="1" t="s">
        <v>158</v>
      </c>
      <c r="D25" s="1" t="s">
        <v>36</v>
      </c>
      <c r="E25" s="1" t="s">
        <v>36</v>
      </c>
      <c r="F25" s="1" t="s">
        <v>37</v>
      </c>
      <c r="G25" t="s">
        <v>167</v>
      </c>
      <c r="H25" t="s">
        <v>160</v>
      </c>
      <c r="I25" t="s">
        <v>40</v>
      </c>
      <c r="J25" t="s">
        <v>40</v>
      </c>
      <c r="K25" t="s">
        <v>40</v>
      </c>
      <c r="L25" s="4">
        <v>-1104.7</v>
      </c>
      <c r="M25" s="2">
        <v>43221</v>
      </c>
      <c r="N25" t="s">
        <v>103</v>
      </c>
      <c r="O25" t="s">
        <v>104</v>
      </c>
      <c r="P25" t="s">
        <v>115</v>
      </c>
      <c r="Q25" t="s">
        <v>278</v>
      </c>
      <c r="R25" t="s">
        <v>279</v>
      </c>
      <c r="S25" s="3">
        <v>43220</v>
      </c>
      <c r="T25" t="s">
        <v>46</v>
      </c>
      <c r="U25">
        <v>4240</v>
      </c>
      <c r="V25" t="s">
        <v>173</v>
      </c>
      <c r="W25" t="s">
        <v>48</v>
      </c>
      <c r="X25">
        <v>165065676</v>
      </c>
      <c r="Y25" s="3">
        <v>43039</v>
      </c>
      <c r="AC25" t="s">
        <v>109</v>
      </c>
      <c r="AH25" t="str">
        <f>VLOOKUP(B25,'cc Lookup'!A:J,10,0)</f>
        <v>Planning and Business Development</v>
      </c>
      <c r="AI25" t="str">
        <f>VLOOKUP(B25,'cc Lookup'!A:E,5,0)</f>
        <v>Estates</v>
      </c>
      <c r="AJ25" t="s">
        <v>6735</v>
      </c>
      <c r="AK25" t="str">
        <f t="shared" si="0"/>
        <v>E35930 Estates &amp; Facilities</v>
      </c>
      <c r="AL25" t="str">
        <f t="shared" si="1"/>
        <v>7308 Legal Fees</v>
      </c>
      <c r="AM25" t="str">
        <f>VLOOKUP(W25,Lookup!A:B,2,0)</f>
        <v>Legal</v>
      </c>
    </row>
    <row r="26" spans="1:39" x14ac:dyDescent="0.25">
      <c r="A26" t="s">
        <v>33</v>
      </c>
      <c r="B26" s="1" t="s">
        <v>166</v>
      </c>
      <c r="C26" s="1" t="s">
        <v>158</v>
      </c>
      <c r="D26" s="1" t="s">
        <v>36</v>
      </c>
      <c r="E26" s="1" t="s">
        <v>36</v>
      </c>
      <c r="F26" s="1" t="s">
        <v>37</v>
      </c>
      <c r="G26" t="s">
        <v>167</v>
      </c>
      <c r="H26" t="s">
        <v>160</v>
      </c>
      <c r="I26" t="s">
        <v>40</v>
      </c>
      <c r="J26" t="s">
        <v>40</v>
      </c>
      <c r="K26" t="s">
        <v>40</v>
      </c>
      <c r="L26" s="4">
        <v>-2586</v>
      </c>
      <c r="M26" s="2">
        <v>43221</v>
      </c>
      <c r="N26" t="s">
        <v>103</v>
      </c>
      <c r="O26" t="s">
        <v>104</v>
      </c>
      <c r="P26" t="s">
        <v>115</v>
      </c>
      <c r="Q26" t="s">
        <v>278</v>
      </c>
      <c r="R26" t="s">
        <v>279</v>
      </c>
      <c r="S26" s="3">
        <v>43220</v>
      </c>
      <c r="T26" t="s">
        <v>46</v>
      </c>
      <c r="U26">
        <v>4241</v>
      </c>
      <c r="V26" t="s">
        <v>174</v>
      </c>
      <c r="W26" t="s">
        <v>48</v>
      </c>
      <c r="X26">
        <v>165056810</v>
      </c>
      <c r="Y26" s="3">
        <v>43089</v>
      </c>
      <c r="AC26" t="s">
        <v>109</v>
      </c>
      <c r="AH26" t="str">
        <f>VLOOKUP(B26,'cc Lookup'!A:J,10,0)</f>
        <v>Planning and Business Development</v>
      </c>
      <c r="AI26" t="str">
        <f>VLOOKUP(B26,'cc Lookup'!A:E,5,0)</f>
        <v>Estates</v>
      </c>
      <c r="AJ26" t="s">
        <v>6735</v>
      </c>
      <c r="AK26" t="str">
        <f t="shared" si="0"/>
        <v>E35930 Estates &amp; Facilities</v>
      </c>
      <c r="AL26" t="str">
        <f t="shared" si="1"/>
        <v>7308 Legal Fees</v>
      </c>
      <c r="AM26" t="str">
        <f>VLOOKUP(W26,Lookup!A:B,2,0)</f>
        <v>Legal</v>
      </c>
    </row>
    <row r="27" spans="1:39" x14ac:dyDescent="0.25">
      <c r="A27" t="s">
        <v>33</v>
      </c>
      <c r="B27" s="1" t="s">
        <v>166</v>
      </c>
      <c r="C27" s="1" t="s">
        <v>158</v>
      </c>
      <c r="D27" s="1" t="s">
        <v>36</v>
      </c>
      <c r="E27" s="1" t="s">
        <v>36</v>
      </c>
      <c r="F27" s="1" t="s">
        <v>37</v>
      </c>
      <c r="G27" t="s">
        <v>167</v>
      </c>
      <c r="H27" t="s">
        <v>160</v>
      </c>
      <c r="I27" t="s">
        <v>40</v>
      </c>
      <c r="J27" t="s">
        <v>40</v>
      </c>
      <c r="K27" t="s">
        <v>40</v>
      </c>
      <c r="L27" s="4">
        <v>-2170</v>
      </c>
      <c r="M27" s="2">
        <v>43221</v>
      </c>
      <c r="N27" t="s">
        <v>103</v>
      </c>
      <c r="O27" t="s">
        <v>104</v>
      </c>
      <c r="P27" t="s">
        <v>115</v>
      </c>
      <c r="Q27" t="s">
        <v>278</v>
      </c>
      <c r="R27" t="s">
        <v>279</v>
      </c>
      <c r="S27" s="3">
        <v>43220</v>
      </c>
      <c r="T27" t="s">
        <v>46</v>
      </c>
      <c r="U27">
        <v>4242</v>
      </c>
      <c r="V27" t="s">
        <v>176</v>
      </c>
      <c r="W27" t="s">
        <v>48</v>
      </c>
      <c r="X27">
        <v>165056810</v>
      </c>
      <c r="Y27" s="3">
        <v>43087</v>
      </c>
      <c r="AC27" t="s">
        <v>109</v>
      </c>
      <c r="AH27" t="str">
        <f>VLOOKUP(B27,'cc Lookup'!A:J,10,0)</f>
        <v>Planning and Business Development</v>
      </c>
      <c r="AI27" t="str">
        <f>VLOOKUP(B27,'cc Lookup'!A:E,5,0)</f>
        <v>Estates</v>
      </c>
      <c r="AJ27" t="s">
        <v>6735</v>
      </c>
      <c r="AK27" t="str">
        <f t="shared" si="0"/>
        <v>E35930 Estates &amp; Facilities</v>
      </c>
      <c r="AL27" t="str">
        <f t="shared" si="1"/>
        <v>7308 Legal Fees</v>
      </c>
      <c r="AM27" t="str">
        <f>VLOOKUP(W27,Lookup!A:B,2,0)</f>
        <v>Legal</v>
      </c>
    </row>
    <row r="28" spans="1:39" x14ac:dyDescent="0.25">
      <c r="A28" t="s">
        <v>33</v>
      </c>
      <c r="B28" s="1" t="s">
        <v>166</v>
      </c>
      <c r="C28" s="1" t="s">
        <v>158</v>
      </c>
      <c r="D28" s="1" t="s">
        <v>36</v>
      </c>
      <c r="E28" s="1" t="s">
        <v>36</v>
      </c>
      <c r="F28" s="1" t="s">
        <v>37</v>
      </c>
      <c r="G28" t="s">
        <v>167</v>
      </c>
      <c r="H28" t="s">
        <v>160</v>
      </c>
      <c r="I28" t="s">
        <v>40</v>
      </c>
      <c r="J28" t="s">
        <v>40</v>
      </c>
      <c r="K28" t="s">
        <v>40</v>
      </c>
      <c r="L28" s="4">
        <v>-1569</v>
      </c>
      <c r="M28" s="2">
        <v>43221</v>
      </c>
      <c r="N28" t="s">
        <v>103</v>
      </c>
      <c r="O28" t="s">
        <v>104</v>
      </c>
      <c r="P28" t="s">
        <v>115</v>
      </c>
      <c r="Q28" t="s">
        <v>278</v>
      </c>
      <c r="R28" t="s">
        <v>279</v>
      </c>
      <c r="S28" s="3">
        <v>43220</v>
      </c>
      <c r="T28" t="s">
        <v>46</v>
      </c>
      <c r="U28">
        <v>4243</v>
      </c>
      <c r="V28" t="s">
        <v>175</v>
      </c>
      <c r="W28" t="s">
        <v>48</v>
      </c>
      <c r="X28">
        <v>165066671</v>
      </c>
      <c r="Y28" s="3">
        <v>43089</v>
      </c>
      <c r="AC28" t="s">
        <v>109</v>
      </c>
      <c r="AH28" t="str">
        <f>VLOOKUP(B28,'cc Lookup'!A:J,10,0)</f>
        <v>Planning and Business Development</v>
      </c>
      <c r="AI28" t="str">
        <f>VLOOKUP(B28,'cc Lookup'!A:E,5,0)</f>
        <v>Estates</v>
      </c>
      <c r="AJ28" t="s">
        <v>6735</v>
      </c>
      <c r="AK28" t="str">
        <f t="shared" si="0"/>
        <v>E35930 Estates &amp; Facilities</v>
      </c>
      <c r="AL28" t="str">
        <f t="shared" si="1"/>
        <v>7308 Legal Fees</v>
      </c>
      <c r="AM28" t="str">
        <f>VLOOKUP(W28,Lookup!A:B,2,0)</f>
        <v>Legal</v>
      </c>
    </row>
    <row r="29" spans="1:39" x14ac:dyDescent="0.25">
      <c r="A29" t="s">
        <v>33</v>
      </c>
      <c r="B29" s="1" t="s">
        <v>166</v>
      </c>
      <c r="C29" s="1" t="s">
        <v>158</v>
      </c>
      <c r="D29" s="1" t="s">
        <v>36</v>
      </c>
      <c r="E29" s="1" t="s">
        <v>36</v>
      </c>
      <c r="F29" s="1" t="s">
        <v>37</v>
      </c>
      <c r="G29" t="s">
        <v>167</v>
      </c>
      <c r="H29" t="s">
        <v>160</v>
      </c>
      <c r="I29" t="s">
        <v>40</v>
      </c>
      <c r="J29" t="s">
        <v>40</v>
      </c>
      <c r="K29" t="s">
        <v>40</v>
      </c>
      <c r="L29" s="4">
        <v>-107</v>
      </c>
      <c r="M29" s="2">
        <v>43221</v>
      </c>
      <c r="N29" t="s">
        <v>103</v>
      </c>
      <c r="O29" t="s">
        <v>104</v>
      </c>
      <c r="P29" t="s">
        <v>115</v>
      </c>
      <c r="Q29" t="s">
        <v>278</v>
      </c>
      <c r="R29" t="s">
        <v>279</v>
      </c>
      <c r="S29" s="3">
        <v>43220</v>
      </c>
      <c r="T29" t="s">
        <v>46</v>
      </c>
      <c r="U29">
        <v>4244</v>
      </c>
      <c r="V29" t="s">
        <v>177</v>
      </c>
      <c r="W29" t="s">
        <v>48</v>
      </c>
      <c r="X29">
        <v>165064559</v>
      </c>
      <c r="Y29" s="3">
        <v>43028</v>
      </c>
      <c r="AC29" t="s">
        <v>109</v>
      </c>
      <c r="AH29" t="str">
        <f>VLOOKUP(B29,'cc Lookup'!A:J,10,0)</f>
        <v>Planning and Business Development</v>
      </c>
      <c r="AI29" t="str">
        <f>VLOOKUP(B29,'cc Lookup'!A:E,5,0)</f>
        <v>Estates</v>
      </c>
      <c r="AJ29" t="s">
        <v>6735</v>
      </c>
      <c r="AK29" t="str">
        <f t="shared" si="0"/>
        <v>E35930 Estates &amp; Facilities</v>
      </c>
      <c r="AL29" t="str">
        <f t="shared" si="1"/>
        <v>7308 Legal Fees</v>
      </c>
      <c r="AM29" t="str">
        <f>VLOOKUP(W29,Lookup!A:B,2,0)</f>
        <v>Legal</v>
      </c>
    </row>
    <row r="30" spans="1:39" x14ac:dyDescent="0.25">
      <c r="A30" t="s">
        <v>33</v>
      </c>
      <c r="B30" s="1" t="s">
        <v>166</v>
      </c>
      <c r="C30" s="1" t="s">
        <v>158</v>
      </c>
      <c r="D30" s="1" t="s">
        <v>36</v>
      </c>
      <c r="E30" s="1" t="s">
        <v>36</v>
      </c>
      <c r="F30" s="1" t="s">
        <v>37</v>
      </c>
      <c r="G30" t="s">
        <v>167</v>
      </c>
      <c r="H30" t="s">
        <v>160</v>
      </c>
      <c r="I30" t="s">
        <v>40</v>
      </c>
      <c r="J30" t="s">
        <v>40</v>
      </c>
      <c r="K30" t="s">
        <v>40</v>
      </c>
      <c r="L30" s="4">
        <v>-813</v>
      </c>
      <c r="M30" s="2">
        <v>43221</v>
      </c>
      <c r="N30" t="s">
        <v>103</v>
      </c>
      <c r="O30" t="s">
        <v>104</v>
      </c>
      <c r="P30" t="s">
        <v>115</v>
      </c>
      <c r="Q30" t="s">
        <v>278</v>
      </c>
      <c r="R30" t="s">
        <v>279</v>
      </c>
      <c r="S30" s="3">
        <v>43220</v>
      </c>
      <c r="T30" t="s">
        <v>46</v>
      </c>
      <c r="U30">
        <v>4245</v>
      </c>
      <c r="V30" t="s">
        <v>172</v>
      </c>
      <c r="W30" t="s">
        <v>48</v>
      </c>
      <c r="X30">
        <v>165056810</v>
      </c>
      <c r="Y30" s="3">
        <v>43040</v>
      </c>
      <c r="AC30" t="s">
        <v>109</v>
      </c>
      <c r="AH30" t="str">
        <f>VLOOKUP(B30,'cc Lookup'!A:J,10,0)</f>
        <v>Planning and Business Development</v>
      </c>
      <c r="AI30" t="str">
        <f>VLOOKUP(B30,'cc Lookup'!A:E,5,0)</f>
        <v>Estates</v>
      </c>
      <c r="AJ30" t="s">
        <v>6735</v>
      </c>
      <c r="AK30" t="str">
        <f t="shared" si="0"/>
        <v>E35930 Estates &amp; Facilities</v>
      </c>
      <c r="AL30" t="str">
        <f t="shared" si="1"/>
        <v>7308 Legal Fees</v>
      </c>
      <c r="AM30" t="str">
        <f>VLOOKUP(W30,Lookup!A:B,2,0)</f>
        <v>Legal</v>
      </c>
    </row>
    <row r="31" spans="1:39" x14ac:dyDescent="0.25">
      <c r="A31" t="s">
        <v>33</v>
      </c>
      <c r="B31" s="1" t="s">
        <v>166</v>
      </c>
      <c r="C31" s="1" t="s">
        <v>158</v>
      </c>
      <c r="D31" s="1" t="s">
        <v>36</v>
      </c>
      <c r="E31" s="1" t="s">
        <v>36</v>
      </c>
      <c r="F31" s="1" t="s">
        <v>37</v>
      </c>
      <c r="G31" t="s">
        <v>167</v>
      </c>
      <c r="H31" t="s">
        <v>160</v>
      </c>
      <c r="I31" t="s">
        <v>40</v>
      </c>
      <c r="J31" t="s">
        <v>40</v>
      </c>
      <c r="K31" t="s">
        <v>40</v>
      </c>
      <c r="L31" s="4">
        <v>107</v>
      </c>
      <c r="M31" s="2">
        <v>43221</v>
      </c>
      <c r="N31" t="s">
        <v>103</v>
      </c>
      <c r="O31" t="s">
        <v>104</v>
      </c>
      <c r="P31" t="s">
        <v>280</v>
      </c>
      <c r="Q31" t="s">
        <v>281</v>
      </c>
      <c r="R31" t="s">
        <v>282</v>
      </c>
      <c r="S31" s="3">
        <v>43251</v>
      </c>
      <c r="T31" t="s">
        <v>46</v>
      </c>
      <c r="U31">
        <v>3941</v>
      </c>
      <c r="V31" t="s">
        <v>177</v>
      </c>
      <c r="W31" t="s">
        <v>48</v>
      </c>
      <c r="X31">
        <v>165064559</v>
      </c>
      <c r="Y31" s="3">
        <v>43028</v>
      </c>
      <c r="AC31" t="s">
        <v>109</v>
      </c>
      <c r="AH31" t="str">
        <f>VLOOKUP(B31,'cc Lookup'!A:J,10,0)</f>
        <v>Planning and Business Development</v>
      </c>
      <c r="AI31" t="str">
        <f>VLOOKUP(B31,'cc Lookup'!A:E,5,0)</f>
        <v>Estates</v>
      </c>
      <c r="AJ31" t="s">
        <v>6735</v>
      </c>
      <c r="AK31" t="str">
        <f t="shared" si="0"/>
        <v>E35930 Estates &amp; Facilities</v>
      </c>
      <c r="AL31" t="str">
        <f t="shared" si="1"/>
        <v>7308 Legal Fees</v>
      </c>
      <c r="AM31" t="str">
        <f>VLOOKUP(W31,Lookup!A:B,2,0)</f>
        <v>Legal</v>
      </c>
    </row>
    <row r="32" spans="1:39" x14ac:dyDescent="0.25">
      <c r="A32" t="s">
        <v>33</v>
      </c>
      <c r="B32" s="1" t="s">
        <v>166</v>
      </c>
      <c r="C32" s="1" t="s">
        <v>158</v>
      </c>
      <c r="D32" s="1" t="s">
        <v>36</v>
      </c>
      <c r="E32" s="1" t="s">
        <v>36</v>
      </c>
      <c r="F32" s="1" t="s">
        <v>37</v>
      </c>
      <c r="G32" t="s">
        <v>167</v>
      </c>
      <c r="H32" t="s">
        <v>160</v>
      </c>
      <c r="I32" t="s">
        <v>40</v>
      </c>
      <c r="J32" t="s">
        <v>40</v>
      </c>
      <c r="K32" t="s">
        <v>40</v>
      </c>
      <c r="L32" s="4">
        <v>177</v>
      </c>
      <c r="M32" s="2">
        <v>43221</v>
      </c>
      <c r="N32" t="s">
        <v>103</v>
      </c>
      <c r="O32" t="s">
        <v>104</v>
      </c>
      <c r="P32" t="s">
        <v>280</v>
      </c>
      <c r="Q32" t="s">
        <v>281</v>
      </c>
      <c r="R32" t="s">
        <v>282</v>
      </c>
      <c r="S32" s="3">
        <v>43251</v>
      </c>
      <c r="T32" t="s">
        <v>46</v>
      </c>
      <c r="U32">
        <v>3942</v>
      </c>
      <c r="V32" t="s">
        <v>172</v>
      </c>
      <c r="W32" t="s">
        <v>48</v>
      </c>
      <c r="X32">
        <v>165056810</v>
      </c>
      <c r="Y32" s="3">
        <v>43040</v>
      </c>
      <c r="AC32" t="s">
        <v>109</v>
      </c>
      <c r="AH32" t="str">
        <f>VLOOKUP(B32,'cc Lookup'!A:J,10,0)</f>
        <v>Planning and Business Development</v>
      </c>
      <c r="AI32" t="str">
        <f>VLOOKUP(B32,'cc Lookup'!A:E,5,0)</f>
        <v>Estates</v>
      </c>
      <c r="AJ32" t="s">
        <v>6735</v>
      </c>
      <c r="AK32" t="str">
        <f t="shared" si="0"/>
        <v>E35930 Estates &amp; Facilities</v>
      </c>
      <c r="AL32" t="str">
        <f t="shared" si="1"/>
        <v>7308 Legal Fees</v>
      </c>
      <c r="AM32" t="str">
        <f>VLOOKUP(W32,Lookup!A:B,2,0)</f>
        <v>Legal</v>
      </c>
    </row>
    <row r="33" spans="1:39" x14ac:dyDescent="0.25">
      <c r="A33" t="s">
        <v>33</v>
      </c>
      <c r="B33" s="1" t="s">
        <v>166</v>
      </c>
      <c r="C33" s="1" t="s">
        <v>158</v>
      </c>
      <c r="D33" s="1" t="s">
        <v>36</v>
      </c>
      <c r="E33" s="1" t="s">
        <v>36</v>
      </c>
      <c r="F33" s="1" t="s">
        <v>37</v>
      </c>
      <c r="G33" t="s">
        <v>167</v>
      </c>
      <c r="H33" t="s">
        <v>160</v>
      </c>
      <c r="I33" t="s">
        <v>40</v>
      </c>
      <c r="J33" t="s">
        <v>40</v>
      </c>
      <c r="K33" t="s">
        <v>40</v>
      </c>
      <c r="L33" s="4">
        <v>1104.7</v>
      </c>
      <c r="M33" s="2">
        <v>43221</v>
      </c>
      <c r="N33" t="s">
        <v>103</v>
      </c>
      <c r="O33" t="s">
        <v>104</v>
      </c>
      <c r="P33" t="s">
        <v>280</v>
      </c>
      <c r="Q33" t="s">
        <v>281</v>
      </c>
      <c r="R33" t="s">
        <v>282</v>
      </c>
      <c r="S33" s="3">
        <v>43251</v>
      </c>
      <c r="T33" t="s">
        <v>46</v>
      </c>
      <c r="U33">
        <v>3943</v>
      </c>
      <c r="V33" t="s">
        <v>173</v>
      </c>
      <c r="W33" t="s">
        <v>48</v>
      </c>
      <c r="X33">
        <v>165065676</v>
      </c>
      <c r="Y33" s="3">
        <v>43039</v>
      </c>
      <c r="AC33" t="s">
        <v>109</v>
      </c>
      <c r="AH33" t="str">
        <f>VLOOKUP(B33,'cc Lookup'!A:J,10,0)</f>
        <v>Planning and Business Development</v>
      </c>
      <c r="AI33" t="str">
        <f>VLOOKUP(B33,'cc Lookup'!A:E,5,0)</f>
        <v>Estates</v>
      </c>
      <c r="AJ33" t="s">
        <v>6735</v>
      </c>
      <c r="AK33" t="str">
        <f t="shared" si="0"/>
        <v>E35930 Estates &amp; Facilities</v>
      </c>
      <c r="AL33" t="str">
        <f t="shared" si="1"/>
        <v>7308 Legal Fees</v>
      </c>
      <c r="AM33" t="str">
        <f>VLOOKUP(W33,Lookup!A:B,2,0)</f>
        <v>Legal</v>
      </c>
    </row>
    <row r="34" spans="1:39" x14ac:dyDescent="0.25">
      <c r="A34" t="s">
        <v>33</v>
      </c>
      <c r="B34" s="1" t="s">
        <v>166</v>
      </c>
      <c r="C34" s="1" t="s">
        <v>158</v>
      </c>
      <c r="D34" s="1" t="s">
        <v>36</v>
      </c>
      <c r="E34" s="1" t="s">
        <v>36</v>
      </c>
      <c r="F34" s="1" t="s">
        <v>37</v>
      </c>
      <c r="G34" t="s">
        <v>167</v>
      </c>
      <c r="H34" t="s">
        <v>160</v>
      </c>
      <c r="I34" t="s">
        <v>40</v>
      </c>
      <c r="J34" t="s">
        <v>40</v>
      </c>
      <c r="K34" t="s">
        <v>40</v>
      </c>
      <c r="L34" s="4">
        <v>1569</v>
      </c>
      <c r="M34" s="2">
        <v>43221</v>
      </c>
      <c r="N34" t="s">
        <v>103</v>
      </c>
      <c r="O34" t="s">
        <v>104</v>
      </c>
      <c r="P34" t="s">
        <v>280</v>
      </c>
      <c r="Q34" t="s">
        <v>281</v>
      </c>
      <c r="R34" t="s">
        <v>282</v>
      </c>
      <c r="S34" s="3">
        <v>43251</v>
      </c>
      <c r="T34" t="s">
        <v>46</v>
      </c>
      <c r="U34">
        <v>3944</v>
      </c>
      <c r="V34" t="s">
        <v>175</v>
      </c>
      <c r="W34" t="s">
        <v>48</v>
      </c>
      <c r="X34">
        <v>165066671</v>
      </c>
      <c r="Y34" s="3">
        <v>43089</v>
      </c>
      <c r="AC34" t="s">
        <v>109</v>
      </c>
      <c r="AH34" t="str">
        <f>VLOOKUP(B34,'cc Lookup'!A:J,10,0)</f>
        <v>Planning and Business Development</v>
      </c>
      <c r="AI34" t="str">
        <f>VLOOKUP(B34,'cc Lookup'!A:E,5,0)</f>
        <v>Estates</v>
      </c>
      <c r="AJ34" t="s">
        <v>6735</v>
      </c>
      <c r="AK34" t="str">
        <f t="shared" si="0"/>
        <v>E35930 Estates &amp; Facilities</v>
      </c>
      <c r="AL34" t="str">
        <f t="shared" si="1"/>
        <v>7308 Legal Fees</v>
      </c>
      <c r="AM34" t="str">
        <f>VLOOKUP(W34,Lookup!A:B,2,0)</f>
        <v>Legal</v>
      </c>
    </row>
    <row r="35" spans="1:39" x14ac:dyDescent="0.25">
      <c r="A35" t="s">
        <v>33</v>
      </c>
      <c r="B35" s="1" t="s">
        <v>166</v>
      </c>
      <c r="C35" s="1" t="s">
        <v>158</v>
      </c>
      <c r="D35" s="1" t="s">
        <v>36</v>
      </c>
      <c r="E35" s="1" t="s">
        <v>36</v>
      </c>
      <c r="F35" s="1" t="s">
        <v>37</v>
      </c>
      <c r="G35" t="s">
        <v>167</v>
      </c>
      <c r="H35" t="s">
        <v>160</v>
      </c>
      <c r="I35" t="s">
        <v>40</v>
      </c>
      <c r="J35" t="s">
        <v>40</v>
      </c>
      <c r="K35" t="s">
        <v>40</v>
      </c>
      <c r="L35" s="4">
        <v>2170</v>
      </c>
      <c r="M35" s="2">
        <v>43221</v>
      </c>
      <c r="N35" t="s">
        <v>103</v>
      </c>
      <c r="O35" t="s">
        <v>104</v>
      </c>
      <c r="P35" t="s">
        <v>280</v>
      </c>
      <c r="Q35" t="s">
        <v>281</v>
      </c>
      <c r="R35" t="s">
        <v>282</v>
      </c>
      <c r="S35" s="3">
        <v>43251</v>
      </c>
      <c r="T35" t="s">
        <v>46</v>
      </c>
      <c r="U35">
        <v>3945</v>
      </c>
      <c r="V35" t="s">
        <v>176</v>
      </c>
      <c r="W35" t="s">
        <v>48</v>
      </c>
      <c r="X35">
        <v>165056810</v>
      </c>
      <c r="Y35" s="3">
        <v>43087</v>
      </c>
      <c r="AC35" t="s">
        <v>109</v>
      </c>
      <c r="AH35" t="str">
        <f>VLOOKUP(B35,'cc Lookup'!A:J,10,0)</f>
        <v>Planning and Business Development</v>
      </c>
      <c r="AI35" t="str">
        <f>VLOOKUP(B35,'cc Lookup'!A:E,5,0)</f>
        <v>Estates</v>
      </c>
      <c r="AJ35" t="s">
        <v>6735</v>
      </c>
      <c r="AK35" t="str">
        <f t="shared" si="0"/>
        <v>E35930 Estates &amp; Facilities</v>
      </c>
      <c r="AL35" t="str">
        <f t="shared" si="1"/>
        <v>7308 Legal Fees</v>
      </c>
      <c r="AM35" t="str">
        <f>VLOOKUP(W35,Lookup!A:B,2,0)</f>
        <v>Legal</v>
      </c>
    </row>
    <row r="36" spans="1:39" x14ac:dyDescent="0.25">
      <c r="A36" t="s">
        <v>33</v>
      </c>
      <c r="B36" s="1" t="s">
        <v>166</v>
      </c>
      <c r="C36" s="1" t="s">
        <v>158</v>
      </c>
      <c r="D36" s="1" t="s">
        <v>36</v>
      </c>
      <c r="E36" s="1" t="s">
        <v>36</v>
      </c>
      <c r="F36" s="1" t="s">
        <v>37</v>
      </c>
      <c r="G36" t="s">
        <v>167</v>
      </c>
      <c r="H36" t="s">
        <v>160</v>
      </c>
      <c r="I36" t="s">
        <v>40</v>
      </c>
      <c r="J36" t="s">
        <v>40</v>
      </c>
      <c r="K36" t="s">
        <v>40</v>
      </c>
      <c r="L36" s="4">
        <v>630</v>
      </c>
      <c r="M36" s="2">
        <v>43221</v>
      </c>
      <c r="N36" t="s">
        <v>103</v>
      </c>
      <c r="O36" t="s">
        <v>104</v>
      </c>
      <c r="P36" t="s">
        <v>280</v>
      </c>
      <c r="Q36" t="s">
        <v>281</v>
      </c>
      <c r="R36" t="s">
        <v>282</v>
      </c>
      <c r="S36" s="3">
        <v>43251</v>
      </c>
      <c r="T36" t="s">
        <v>46</v>
      </c>
      <c r="U36">
        <v>3946</v>
      </c>
      <c r="V36" t="s">
        <v>231</v>
      </c>
      <c r="W36" t="s">
        <v>48</v>
      </c>
      <c r="X36">
        <v>165066456</v>
      </c>
      <c r="Y36" s="3">
        <v>43080</v>
      </c>
      <c r="AC36" t="s">
        <v>109</v>
      </c>
      <c r="AH36" t="str">
        <f>VLOOKUP(B36,'cc Lookup'!A:J,10,0)</f>
        <v>Planning and Business Development</v>
      </c>
      <c r="AI36" t="str">
        <f>VLOOKUP(B36,'cc Lookup'!A:E,5,0)</f>
        <v>Estates</v>
      </c>
      <c r="AJ36" t="s">
        <v>6735</v>
      </c>
      <c r="AK36" t="str">
        <f t="shared" si="0"/>
        <v>E35930 Estates &amp; Facilities</v>
      </c>
      <c r="AL36" t="str">
        <f t="shared" si="1"/>
        <v>7308 Legal Fees</v>
      </c>
      <c r="AM36" t="str">
        <f>VLOOKUP(W36,Lookup!A:B,2,0)</f>
        <v>Legal</v>
      </c>
    </row>
    <row r="37" spans="1:39" x14ac:dyDescent="0.25">
      <c r="A37" t="s">
        <v>33</v>
      </c>
      <c r="B37" s="1" t="s">
        <v>166</v>
      </c>
      <c r="C37" s="1" t="s">
        <v>158</v>
      </c>
      <c r="D37" s="1" t="s">
        <v>36</v>
      </c>
      <c r="E37" s="1" t="s">
        <v>36</v>
      </c>
      <c r="F37" s="1" t="s">
        <v>37</v>
      </c>
      <c r="G37" t="s">
        <v>167</v>
      </c>
      <c r="H37" t="s">
        <v>160</v>
      </c>
      <c r="I37" t="s">
        <v>40</v>
      </c>
      <c r="J37" t="s">
        <v>40</v>
      </c>
      <c r="K37" t="s">
        <v>40</v>
      </c>
      <c r="L37" s="4">
        <v>2586</v>
      </c>
      <c r="M37" s="2">
        <v>43221</v>
      </c>
      <c r="N37" t="s">
        <v>103</v>
      </c>
      <c r="O37" t="s">
        <v>104</v>
      </c>
      <c r="P37" t="s">
        <v>280</v>
      </c>
      <c r="Q37" t="s">
        <v>281</v>
      </c>
      <c r="R37" t="s">
        <v>282</v>
      </c>
      <c r="S37" s="3">
        <v>43251</v>
      </c>
      <c r="T37" t="s">
        <v>46</v>
      </c>
      <c r="U37">
        <v>3947</v>
      </c>
      <c r="V37" t="s">
        <v>174</v>
      </c>
      <c r="W37" t="s">
        <v>48</v>
      </c>
      <c r="X37">
        <v>165056810</v>
      </c>
      <c r="Y37" s="3">
        <v>43089</v>
      </c>
      <c r="AC37" t="s">
        <v>109</v>
      </c>
      <c r="AH37" t="str">
        <f>VLOOKUP(B37,'cc Lookup'!A:J,10,0)</f>
        <v>Planning and Business Development</v>
      </c>
      <c r="AI37" t="str">
        <f>VLOOKUP(B37,'cc Lookup'!A:E,5,0)</f>
        <v>Estates</v>
      </c>
      <c r="AJ37" t="s">
        <v>6735</v>
      </c>
      <c r="AK37" t="str">
        <f t="shared" si="0"/>
        <v>E35930 Estates &amp; Facilities</v>
      </c>
      <c r="AL37" t="str">
        <f t="shared" si="1"/>
        <v>7308 Legal Fees</v>
      </c>
      <c r="AM37" t="str">
        <f>VLOOKUP(W37,Lookup!A:B,2,0)</f>
        <v>Legal</v>
      </c>
    </row>
    <row r="38" spans="1:39" x14ac:dyDescent="0.25">
      <c r="A38" t="s">
        <v>33</v>
      </c>
      <c r="B38" s="1" t="s">
        <v>166</v>
      </c>
      <c r="C38" s="1" t="s">
        <v>158</v>
      </c>
      <c r="D38" s="1" t="s">
        <v>36</v>
      </c>
      <c r="E38" s="1" t="s">
        <v>36</v>
      </c>
      <c r="F38" s="1" t="s">
        <v>37</v>
      </c>
      <c r="G38" t="s">
        <v>167</v>
      </c>
      <c r="H38" t="s">
        <v>160</v>
      </c>
      <c r="I38" t="s">
        <v>40</v>
      </c>
      <c r="J38" t="s">
        <v>40</v>
      </c>
      <c r="K38" t="s">
        <v>40</v>
      </c>
      <c r="L38" s="4">
        <v>60</v>
      </c>
      <c r="M38" s="2">
        <v>43252</v>
      </c>
      <c r="N38" t="s">
        <v>41</v>
      </c>
      <c r="O38" t="s">
        <v>42</v>
      </c>
      <c r="P38" t="s">
        <v>435</v>
      </c>
      <c r="Q38" t="s">
        <v>436</v>
      </c>
      <c r="R38" t="s">
        <v>358</v>
      </c>
      <c r="S38" s="3">
        <v>43264</v>
      </c>
      <c r="T38" t="s">
        <v>46</v>
      </c>
      <c r="U38">
        <v>35</v>
      </c>
      <c r="V38" t="s">
        <v>47</v>
      </c>
      <c r="W38" t="s">
        <v>437</v>
      </c>
      <c r="X38" t="s">
        <v>438</v>
      </c>
      <c r="Y38" s="3">
        <v>43191</v>
      </c>
      <c r="Z38" t="s">
        <v>299</v>
      </c>
      <c r="AB38" t="s">
        <v>300</v>
      </c>
      <c r="AD38" t="s">
        <v>439</v>
      </c>
      <c r="AH38" t="str">
        <f>VLOOKUP(B38,'cc Lookup'!A:J,10,0)</f>
        <v>Planning and Business Development</v>
      </c>
      <c r="AI38" t="str">
        <f>VLOOKUP(B38,'cc Lookup'!A:E,5,0)</f>
        <v>Estates</v>
      </c>
      <c r="AJ38" t="s">
        <v>6735</v>
      </c>
      <c r="AK38" t="str">
        <f t="shared" si="0"/>
        <v>E35930 Estates &amp; Facilities</v>
      </c>
      <c r="AL38" t="str">
        <f t="shared" si="1"/>
        <v>7308 Legal Fees</v>
      </c>
      <c r="AM38" t="str">
        <f>VLOOKUP(W38,Lookup!A:B,2,0)</f>
        <v>Other</v>
      </c>
    </row>
    <row r="39" spans="1:39" x14ac:dyDescent="0.25">
      <c r="A39" t="s">
        <v>33</v>
      </c>
      <c r="B39" s="1" t="s">
        <v>166</v>
      </c>
      <c r="C39" s="1" t="s">
        <v>158</v>
      </c>
      <c r="D39" s="1" t="s">
        <v>36</v>
      </c>
      <c r="E39" s="1" t="s">
        <v>36</v>
      </c>
      <c r="F39" s="1" t="s">
        <v>37</v>
      </c>
      <c r="G39" t="s">
        <v>167</v>
      </c>
      <c r="H39" t="s">
        <v>160</v>
      </c>
      <c r="I39" t="s">
        <v>40</v>
      </c>
      <c r="J39" t="s">
        <v>40</v>
      </c>
      <c r="K39" t="s">
        <v>40</v>
      </c>
      <c r="L39" s="4">
        <v>758</v>
      </c>
      <c r="M39" s="2">
        <v>43252</v>
      </c>
      <c r="N39" t="s">
        <v>41</v>
      </c>
      <c r="O39" t="s">
        <v>42</v>
      </c>
      <c r="P39" t="s">
        <v>440</v>
      </c>
      <c r="Q39" t="s">
        <v>441</v>
      </c>
      <c r="R39" t="s">
        <v>358</v>
      </c>
      <c r="S39" s="3">
        <v>43280</v>
      </c>
      <c r="T39" t="s">
        <v>46</v>
      </c>
      <c r="U39">
        <v>48</v>
      </c>
      <c r="V39" t="s">
        <v>47</v>
      </c>
      <c r="W39" t="s">
        <v>48</v>
      </c>
      <c r="X39">
        <v>400300</v>
      </c>
      <c r="Y39" s="3">
        <v>43262</v>
      </c>
      <c r="Z39">
        <v>165056810</v>
      </c>
      <c r="AB39" t="s">
        <v>49</v>
      </c>
      <c r="AD39" t="s">
        <v>442</v>
      </c>
      <c r="AE39">
        <v>1</v>
      </c>
      <c r="AF39">
        <v>758</v>
      </c>
      <c r="AH39" t="str">
        <f>VLOOKUP(B39,'cc Lookup'!A:J,10,0)</f>
        <v>Planning and Business Development</v>
      </c>
      <c r="AI39" t="str">
        <f>VLOOKUP(B39,'cc Lookup'!A:E,5,0)</f>
        <v>Estates</v>
      </c>
      <c r="AJ39" t="s">
        <v>6735</v>
      </c>
      <c r="AK39" t="str">
        <f t="shared" si="0"/>
        <v>E35930 Estates &amp; Facilities</v>
      </c>
      <c r="AL39" t="str">
        <f t="shared" si="1"/>
        <v>7308 Legal Fees</v>
      </c>
      <c r="AM39" t="str">
        <f>VLOOKUP(W39,Lookup!A:B,2,0)</f>
        <v>Legal</v>
      </c>
    </row>
    <row r="40" spans="1:39" x14ac:dyDescent="0.25">
      <c r="A40" t="s">
        <v>33</v>
      </c>
      <c r="B40" s="1" t="s">
        <v>166</v>
      </c>
      <c r="C40" s="1" t="s">
        <v>158</v>
      </c>
      <c r="D40" s="1" t="s">
        <v>36</v>
      </c>
      <c r="E40" s="1" t="s">
        <v>36</v>
      </c>
      <c r="F40" s="1" t="s">
        <v>37</v>
      </c>
      <c r="G40" t="s">
        <v>167</v>
      </c>
      <c r="H40" t="s">
        <v>160</v>
      </c>
      <c r="I40" t="s">
        <v>40</v>
      </c>
      <c r="J40" t="s">
        <v>40</v>
      </c>
      <c r="K40" t="s">
        <v>40</v>
      </c>
      <c r="L40" s="4">
        <v>-107</v>
      </c>
      <c r="M40" s="2">
        <v>43252</v>
      </c>
      <c r="N40" t="s">
        <v>103</v>
      </c>
      <c r="O40" t="s">
        <v>104</v>
      </c>
      <c r="P40" t="s">
        <v>280</v>
      </c>
      <c r="Q40" t="s">
        <v>410</v>
      </c>
      <c r="R40" t="s">
        <v>411</v>
      </c>
      <c r="S40" s="3">
        <v>43251</v>
      </c>
      <c r="T40" t="s">
        <v>46</v>
      </c>
      <c r="U40">
        <v>3941</v>
      </c>
      <c r="V40" t="s">
        <v>177</v>
      </c>
      <c r="W40" t="s">
        <v>48</v>
      </c>
      <c r="X40">
        <v>165064559</v>
      </c>
      <c r="Y40" s="3">
        <v>43028</v>
      </c>
      <c r="AC40" t="s">
        <v>109</v>
      </c>
      <c r="AH40" t="str">
        <f>VLOOKUP(B40,'cc Lookup'!A:J,10,0)</f>
        <v>Planning and Business Development</v>
      </c>
      <c r="AI40" t="str">
        <f>VLOOKUP(B40,'cc Lookup'!A:E,5,0)</f>
        <v>Estates</v>
      </c>
      <c r="AJ40" t="s">
        <v>6735</v>
      </c>
      <c r="AK40" t="str">
        <f t="shared" si="0"/>
        <v>E35930 Estates &amp; Facilities</v>
      </c>
      <c r="AL40" t="str">
        <f t="shared" si="1"/>
        <v>7308 Legal Fees</v>
      </c>
      <c r="AM40" t="str">
        <f>VLOOKUP(W40,Lookup!A:B,2,0)</f>
        <v>Legal</v>
      </c>
    </row>
    <row r="41" spans="1:39" x14ac:dyDescent="0.25">
      <c r="A41" t="s">
        <v>33</v>
      </c>
      <c r="B41" s="1" t="s">
        <v>166</v>
      </c>
      <c r="C41" s="1" t="s">
        <v>158</v>
      </c>
      <c r="D41" s="1" t="s">
        <v>36</v>
      </c>
      <c r="E41" s="1" t="s">
        <v>36</v>
      </c>
      <c r="F41" s="1" t="s">
        <v>37</v>
      </c>
      <c r="G41" t="s">
        <v>167</v>
      </c>
      <c r="H41" t="s">
        <v>160</v>
      </c>
      <c r="I41" t="s">
        <v>40</v>
      </c>
      <c r="J41" t="s">
        <v>40</v>
      </c>
      <c r="K41" t="s">
        <v>40</v>
      </c>
      <c r="L41" s="4">
        <v>-177</v>
      </c>
      <c r="M41" s="2">
        <v>43252</v>
      </c>
      <c r="N41" t="s">
        <v>103</v>
      </c>
      <c r="O41" t="s">
        <v>104</v>
      </c>
      <c r="P41" t="s">
        <v>280</v>
      </c>
      <c r="Q41" t="s">
        <v>410</v>
      </c>
      <c r="R41" t="s">
        <v>411</v>
      </c>
      <c r="S41" s="3">
        <v>43251</v>
      </c>
      <c r="T41" t="s">
        <v>46</v>
      </c>
      <c r="U41">
        <v>3942</v>
      </c>
      <c r="V41" t="s">
        <v>172</v>
      </c>
      <c r="W41" t="s">
        <v>48</v>
      </c>
      <c r="X41">
        <v>165056810</v>
      </c>
      <c r="Y41" s="3">
        <v>43040</v>
      </c>
      <c r="AC41" t="s">
        <v>109</v>
      </c>
      <c r="AH41" t="str">
        <f>VLOOKUP(B41,'cc Lookup'!A:J,10,0)</f>
        <v>Planning and Business Development</v>
      </c>
      <c r="AI41" t="str">
        <f>VLOOKUP(B41,'cc Lookup'!A:E,5,0)</f>
        <v>Estates</v>
      </c>
      <c r="AJ41" t="s">
        <v>6735</v>
      </c>
      <c r="AK41" t="str">
        <f t="shared" si="0"/>
        <v>E35930 Estates &amp; Facilities</v>
      </c>
      <c r="AL41" t="str">
        <f t="shared" si="1"/>
        <v>7308 Legal Fees</v>
      </c>
      <c r="AM41" t="str">
        <f>VLOOKUP(W41,Lookup!A:B,2,0)</f>
        <v>Legal</v>
      </c>
    </row>
    <row r="42" spans="1:39" x14ac:dyDescent="0.25">
      <c r="A42" t="s">
        <v>33</v>
      </c>
      <c r="B42" s="1" t="s">
        <v>166</v>
      </c>
      <c r="C42" s="1" t="s">
        <v>158</v>
      </c>
      <c r="D42" s="1" t="s">
        <v>36</v>
      </c>
      <c r="E42" s="1" t="s">
        <v>36</v>
      </c>
      <c r="F42" s="1" t="s">
        <v>37</v>
      </c>
      <c r="G42" t="s">
        <v>167</v>
      </c>
      <c r="H42" t="s">
        <v>160</v>
      </c>
      <c r="I42" t="s">
        <v>40</v>
      </c>
      <c r="J42" t="s">
        <v>40</v>
      </c>
      <c r="K42" t="s">
        <v>40</v>
      </c>
      <c r="L42" s="4">
        <v>-1104.7</v>
      </c>
      <c r="M42" s="2">
        <v>43252</v>
      </c>
      <c r="N42" t="s">
        <v>103</v>
      </c>
      <c r="O42" t="s">
        <v>104</v>
      </c>
      <c r="P42" t="s">
        <v>280</v>
      </c>
      <c r="Q42" t="s">
        <v>410</v>
      </c>
      <c r="R42" t="s">
        <v>411</v>
      </c>
      <c r="S42" s="3">
        <v>43251</v>
      </c>
      <c r="T42" t="s">
        <v>46</v>
      </c>
      <c r="U42">
        <v>3943</v>
      </c>
      <c r="V42" t="s">
        <v>173</v>
      </c>
      <c r="W42" t="s">
        <v>48</v>
      </c>
      <c r="X42">
        <v>165065676</v>
      </c>
      <c r="Y42" s="3">
        <v>43039</v>
      </c>
      <c r="AC42" t="s">
        <v>109</v>
      </c>
      <c r="AH42" t="str">
        <f>VLOOKUP(B42,'cc Lookup'!A:J,10,0)</f>
        <v>Planning and Business Development</v>
      </c>
      <c r="AI42" t="str">
        <f>VLOOKUP(B42,'cc Lookup'!A:E,5,0)</f>
        <v>Estates</v>
      </c>
      <c r="AJ42" t="s">
        <v>6735</v>
      </c>
      <c r="AK42" t="str">
        <f t="shared" si="0"/>
        <v>E35930 Estates &amp; Facilities</v>
      </c>
      <c r="AL42" t="str">
        <f t="shared" si="1"/>
        <v>7308 Legal Fees</v>
      </c>
      <c r="AM42" t="str">
        <f>VLOOKUP(W42,Lookup!A:B,2,0)</f>
        <v>Legal</v>
      </c>
    </row>
    <row r="43" spans="1:39" x14ac:dyDescent="0.25">
      <c r="A43" t="s">
        <v>33</v>
      </c>
      <c r="B43" s="1" t="s">
        <v>166</v>
      </c>
      <c r="C43" s="1" t="s">
        <v>158</v>
      </c>
      <c r="D43" s="1" t="s">
        <v>36</v>
      </c>
      <c r="E43" s="1" t="s">
        <v>36</v>
      </c>
      <c r="F43" s="1" t="s">
        <v>37</v>
      </c>
      <c r="G43" t="s">
        <v>167</v>
      </c>
      <c r="H43" t="s">
        <v>160</v>
      </c>
      <c r="I43" t="s">
        <v>40</v>
      </c>
      <c r="J43" t="s">
        <v>40</v>
      </c>
      <c r="K43" t="s">
        <v>40</v>
      </c>
      <c r="L43" s="4">
        <v>-1569</v>
      </c>
      <c r="M43" s="2">
        <v>43252</v>
      </c>
      <c r="N43" t="s">
        <v>103</v>
      </c>
      <c r="O43" t="s">
        <v>104</v>
      </c>
      <c r="P43" t="s">
        <v>280</v>
      </c>
      <c r="Q43" t="s">
        <v>410</v>
      </c>
      <c r="R43" t="s">
        <v>411</v>
      </c>
      <c r="S43" s="3">
        <v>43251</v>
      </c>
      <c r="T43" t="s">
        <v>46</v>
      </c>
      <c r="U43">
        <v>3944</v>
      </c>
      <c r="V43" t="s">
        <v>175</v>
      </c>
      <c r="W43" t="s">
        <v>48</v>
      </c>
      <c r="X43">
        <v>165066671</v>
      </c>
      <c r="Y43" s="3">
        <v>43089</v>
      </c>
      <c r="AC43" t="s">
        <v>109</v>
      </c>
      <c r="AH43" t="str">
        <f>VLOOKUP(B43,'cc Lookup'!A:J,10,0)</f>
        <v>Planning and Business Development</v>
      </c>
      <c r="AI43" t="str">
        <f>VLOOKUP(B43,'cc Lookup'!A:E,5,0)</f>
        <v>Estates</v>
      </c>
      <c r="AJ43" t="s">
        <v>6735</v>
      </c>
      <c r="AK43" t="str">
        <f t="shared" si="0"/>
        <v>E35930 Estates &amp; Facilities</v>
      </c>
      <c r="AL43" t="str">
        <f t="shared" si="1"/>
        <v>7308 Legal Fees</v>
      </c>
      <c r="AM43" t="str">
        <f>VLOOKUP(W43,Lookup!A:B,2,0)</f>
        <v>Legal</v>
      </c>
    </row>
    <row r="44" spans="1:39" x14ac:dyDescent="0.25">
      <c r="A44" t="s">
        <v>33</v>
      </c>
      <c r="B44" s="1" t="s">
        <v>166</v>
      </c>
      <c r="C44" s="1" t="s">
        <v>158</v>
      </c>
      <c r="D44" s="1" t="s">
        <v>36</v>
      </c>
      <c r="E44" s="1" t="s">
        <v>36</v>
      </c>
      <c r="F44" s="1" t="s">
        <v>37</v>
      </c>
      <c r="G44" t="s">
        <v>167</v>
      </c>
      <c r="H44" t="s">
        <v>160</v>
      </c>
      <c r="I44" t="s">
        <v>40</v>
      </c>
      <c r="J44" t="s">
        <v>40</v>
      </c>
      <c r="K44" t="s">
        <v>40</v>
      </c>
      <c r="L44" s="4">
        <v>-2170</v>
      </c>
      <c r="M44" s="2">
        <v>43252</v>
      </c>
      <c r="N44" t="s">
        <v>103</v>
      </c>
      <c r="O44" t="s">
        <v>104</v>
      </c>
      <c r="P44" t="s">
        <v>280</v>
      </c>
      <c r="Q44" t="s">
        <v>410</v>
      </c>
      <c r="R44" t="s">
        <v>411</v>
      </c>
      <c r="S44" s="3">
        <v>43251</v>
      </c>
      <c r="T44" t="s">
        <v>46</v>
      </c>
      <c r="U44">
        <v>3945</v>
      </c>
      <c r="V44" t="s">
        <v>176</v>
      </c>
      <c r="W44" t="s">
        <v>48</v>
      </c>
      <c r="X44">
        <v>165056810</v>
      </c>
      <c r="Y44" s="3">
        <v>43087</v>
      </c>
      <c r="AC44" t="s">
        <v>109</v>
      </c>
      <c r="AH44" t="str">
        <f>VLOOKUP(B44,'cc Lookup'!A:J,10,0)</f>
        <v>Planning and Business Development</v>
      </c>
      <c r="AI44" t="str">
        <f>VLOOKUP(B44,'cc Lookup'!A:E,5,0)</f>
        <v>Estates</v>
      </c>
      <c r="AJ44" t="s">
        <v>6735</v>
      </c>
      <c r="AK44" t="str">
        <f t="shared" si="0"/>
        <v>E35930 Estates &amp; Facilities</v>
      </c>
      <c r="AL44" t="str">
        <f t="shared" si="1"/>
        <v>7308 Legal Fees</v>
      </c>
      <c r="AM44" t="str">
        <f>VLOOKUP(W44,Lookup!A:B,2,0)</f>
        <v>Legal</v>
      </c>
    </row>
    <row r="45" spans="1:39" x14ac:dyDescent="0.25">
      <c r="A45" t="s">
        <v>33</v>
      </c>
      <c r="B45" s="1" t="s">
        <v>166</v>
      </c>
      <c r="C45" s="1" t="s">
        <v>158</v>
      </c>
      <c r="D45" s="1" t="s">
        <v>36</v>
      </c>
      <c r="E45" s="1" t="s">
        <v>36</v>
      </c>
      <c r="F45" s="1" t="s">
        <v>37</v>
      </c>
      <c r="G45" t="s">
        <v>167</v>
      </c>
      <c r="H45" t="s">
        <v>160</v>
      </c>
      <c r="I45" t="s">
        <v>40</v>
      </c>
      <c r="J45" t="s">
        <v>40</v>
      </c>
      <c r="K45" t="s">
        <v>40</v>
      </c>
      <c r="L45" s="4">
        <v>-630</v>
      </c>
      <c r="M45" s="2">
        <v>43252</v>
      </c>
      <c r="N45" t="s">
        <v>103</v>
      </c>
      <c r="O45" t="s">
        <v>104</v>
      </c>
      <c r="P45" t="s">
        <v>280</v>
      </c>
      <c r="Q45" t="s">
        <v>410</v>
      </c>
      <c r="R45" t="s">
        <v>411</v>
      </c>
      <c r="S45" s="3">
        <v>43251</v>
      </c>
      <c r="T45" t="s">
        <v>46</v>
      </c>
      <c r="U45">
        <v>3946</v>
      </c>
      <c r="V45" t="s">
        <v>231</v>
      </c>
      <c r="W45" t="s">
        <v>48</v>
      </c>
      <c r="X45">
        <v>165066456</v>
      </c>
      <c r="Y45" s="3">
        <v>43080</v>
      </c>
      <c r="AC45" t="s">
        <v>109</v>
      </c>
      <c r="AH45" t="str">
        <f>VLOOKUP(B45,'cc Lookup'!A:J,10,0)</f>
        <v>Planning and Business Development</v>
      </c>
      <c r="AI45" t="str">
        <f>VLOOKUP(B45,'cc Lookup'!A:E,5,0)</f>
        <v>Estates</v>
      </c>
      <c r="AJ45" t="s">
        <v>6735</v>
      </c>
      <c r="AK45" t="str">
        <f t="shared" si="0"/>
        <v>E35930 Estates &amp; Facilities</v>
      </c>
      <c r="AL45" t="str">
        <f t="shared" si="1"/>
        <v>7308 Legal Fees</v>
      </c>
      <c r="AM45" t="str">
        <f>VLOOKUP(W45,Lookup!A:B,2,0)</f>
        <v>Legal</v>
      </c>
    </row>
    <row r="46" spans="1:39" x14ac:dyDescent="0.25">
      <c r="A46" t="s">
        <v>33</v>
      </c>
      <c r="B46" s="1" t="s">
        <v>166</v>
      </c>
      <c r="C46" s="1" t="s">
        <v>158</v>
      </c>
      <c r="D46" s="1" t="s">
        <v>36</v>
      </c>
      <c r="E46" s="1" t="s">
        <v>36</v>
      </c>
      <c r="F46" s="1" t="s">
        <v>37</v>
      </c>
      <c r="G46" t="s">
        <v>167</v>
      </c>
      <c r="H46" t="s">
        <v>160</v>
      </c>
      <c r="I46" t="s">
        <v>40</v>
      </c>
      <c r="J46" t="s">
        <v>40</v>
      </c>
      <c r="K46" t="s">
        <v>40</v>
      </c>
      <c r="L46" s="4">
        <v>-2586</v>
      </c>
      <c r="M46" s="2">
        <v>43252</v>
      </c>
      <c r="N46" t="s">
        <v>103</v>
      </c>
      <c r="O46" t="s">
        <v>104</v>
      </c>
      <c r="P46" t="s">
        <v>280</v>
      </c>
      <c r="Q46" t="s">
        <v>410</v>
      </c>
      <c r="R46" t="s">
        <v>411</v>
      </c>
      <c r="S46" s="3">
        <v>43251</v>
      </c>
      <c r="T46" t="s">
        <v>46</v>
      </c>
      <c r="U46">
        <v>3947</v>
      </c>
      <c r="V46" t="s">
        <v>174</v>
      </c>
      <c r="W46" t="s">
        <v>48</v>
      </c>
      <c r="X46">
        <v>165056810</v>
      </c>
      <c r="Y46" s="3">
        <v>43089</v>
      </c>
      <c r="AC46" t="s">
        <v>109</v>
      </c>
      <c r="AH46" t="str">
        <f>VLOOKUP(B46,'cc Lookup'!A:J,10,0)</f>
        <v>Planning and Business Development</v>
      </c>
      <c r="AI46" t="str">
        <f>VLOOKUP(B46,'cc Lookup'!A:E,5,0)</f>
        <v>Estates</v>
      </c>
      <c r="AJ46" t="s">
        <v>6735</v>
      </c>
      <c r="AK46" t="str">
        <f t="shared" si="0"/>
        <v>E35930 Estates &amp; Facilities</v>
      </c>
      <c r="AL46" t="str">
        <f t="shared" si="1"/>
        <v>7308 Legal Fees</v>
      </c>
      <c r="AM46" t="str">
        <f>VLOOKUP(W46,Lookup!A:B,2,0)</f>
        <v>Legal</v>
      </c>
    </row>
    <row r="47" spans="1:39" x14ac:dyDescent="0.25">
      <c r="A47" t="s">
        <v>33</v>
      </c>
      <c r="B47" s="1" t="s">
        <v>166</v>
      </c>
      <c r="C47" s="1" t="s">
        <v>158</v>
      </c>
      <c r="D47" s="1" t="s">
        <v>36</v>
      </c>
      <c r="E47" s="1" t="s">
        <v>36</v>
      </c>
      <c r="F47" s="1" t="s">
        <v>37</v>
      </c>
      <c r="G47" t="s">
        <v>167</v>
      </c>
      <c r="H47" t="s">
        <v>160</v>
      </c>
      <c r="I47" t="s">
        <v>40</v>
      </c>
      <c r="J47" t="s">
        <v>40</v>
      </c>
      <c r="K47" t="s">
        <v>40</v>
      </c>
      <c r="L47" s="4">
        <v>1104.7</v>
      </c>
      <c r="M47" s="2">
        <v>43252</v>
      </c>
      <c r="N47" t="s">
        <v>103</v>
      </c>
      <c r="O47" t="s">
        <v>104</v>
      </c>
      <c r="P47" t="s">
        <v>412</v>
      </c>
      <c r="Q47" t="s">
        <v>413</v>
      </c>
      <c r="R47" t="s">
        <v>414</v>
      </c>
      <c r="S47" s="3">
        <v>43280</v>
      </c>
      <c r="T47" t="s">
        <v>46</v>
      </c>
      <c r="U47">
        <v>3353</v>
      </c>
      <c r="V47" t="s">
        <v>173</v>
      </c>
      <c r="W47" t="s">
        <v>48</v>
      </c>
      <c r="X47">
        <v>165065676</v>
      </c>
      <c r="Y47" s="3">
        <v>43039</v>
      </c>
      <c r="AC47" t="s">
        <v>109</v>
      </c>
      <c r="AH47" t="str">
        <f>VLOOKUP(B47,'cc Lookup'!A:J,10,0)</f>
        <v>Planning and Business Development</v>
      </c>
      <c r="AI47" t="str">
        <f>VLOOKUP(B47,'cc Lookup'!A:E,5,0)</f>
        <v>Estates</v>
      </c>
      <c r="AJ47" t="s">
        <v>6735</v>
      </c>
      <c r="AK47" t="str">
        <f t="shared" si="0"/>
        <v>E35930 Estates &amp; Facilities</v>
      </c>
      <c r="AL47" t="str">
        <f t="shared" si="1"/>
        <v>7308 Legal Fees</v>
      </c>
      <c r="AM47" t="str">
        <f>VLOOKUP(W47,Lookup!A:B,2,0)</f>
        <v>Legal</v>
      </c>
    </row>
    <row r="48" spans="1:39" x14ac:dyDescent="0.25">
      <c r="A48" t="s">
        <v>33</v>
      </c>
      <c r="B48" s="1" t="s">
        <v>166</v>
      </c>
      <c r="C48" s="1" t="s">
        <v>158</v>
      </c>
      <c r="D48" s="1" t="s">
        <v>36</v>
      </c>
      <c r="E48" s="1" t="s">
        <v>36</v>
      </c>
      <c r="F48" s="1" t="s">
        <v>37</v>
      </c>
      <c r="G48" t="s">
        <v>167</v>
      </c>
      <c r="H48" t="s">
        <v>160</v>
      </c>
      <c r="I48" t="s">
        <v>40</v>
      </c>
      <c r="J48" t="s">
        <v>40</v>
      </c>
      <c r="K48" t="s">
        <v>40</v>
      </c>
      <c r="L48" s="4">
        <v>107</v>
      </c>
      <c r="M48" s="2">
        <v>43252</v>
      </c>
      <c r="N48" t="s">
        <v>103</v>
      </c>
      <c r="O48" t="s">
        <v>104</v>
      </c>
      <c r="P48" t="s">
        <v>412</v>
      </c>
      <c r="Q48" t="s">
        <v>413</v>
      </c>
      <c r="R48" t="s">
        <v>414</v>
      </c>
      <c r="S48" s="3">
        <v>43280</v>
      </c>
      <c r="T48" t="s">
        <v>46</v>
      </c>
      <c r="U48">
        <v>3354</v>
      </c>
      <c r="V48" t="s">
        <v>177</v>
      </c>
      <c r="W48" t="s">
        <v>48</v>
      </c>
      <c r="X48">
        <v>165064559</v>
      </c>
      <c r="Y48" s="3">
        <v>43028</v>
      </c>
      <c r="AC48" t="s">
        <v>109</v>
      </c>
      <c r="AH48" t="str">
        <f>VLOOKUP(B48,'cc Lookup'!A:J,10,0)</f>
        <v>Planning and Business Development</v>
      </c>
      <c r="AI48" t="str">
        <f>VLOOKUP(B48,'cc Lookup'!A:E,5,0)</f>
        <v>Estates</v>
      </c>
      <c r="AJ48" t="s">
        <v>6735</v>
      </c>
      <c r="AK48" t="str">
        <f t="shared" si="0"/>
        <v>E35930 Estates &amp; Facilities</v>
      </c>
      <c r="AL48" t="str">
        <f t="shared" si="1"/>
        <v>7308 Legal Fees</v>
      </c>
      <c r="AM48" t="str">
        <f>VLOOKUP(W48,Lookup!A:B,2,0)</f>
        <v>Legal</v>
      </c>
    </row>
    <row r="49" spans="1:39" x14ac:dyDescent="0.25">
      <c r="A49" t="s">
        <v>33</v>
      </c>
      <c r="B49" s="1" t="s">
        <v>166</v>
      </c>
      <c r="C49" s="1" t="s">
        <v>158</v>
      </c>
      <c r="D49" s="1" t="s">
        <v>36</v>
      </c>
      <c r="E49" s="1" t="s">
        <v>36</v>
      </c>
      <c r="F49" s="1" t="s">
        <v>37</v>
      </c>
      <c r="G49" t="s">
        <v>167</v>
      </c>
      <c r="H49" t="s">
        <v>160</v>
      </c>
      <c r="I49" t="s">
        <v>40</v>
      </c>
      <c r="J49" t="s">
        <v>40</v>
      </c>
      <c r="K49" t="s">
        <v>40</v>
      </c>
      <c r="L49" s="4">
        <v>630</v>
      </c>
      <c r="M49" s="2">
        <v>43252</v>
      </c>
      <c r="N49" t="s">
        <v>103</v>
      </c>
      <c r="O49" t="s">
        <v>104</v>
      </c>
      <c r="P49" t="s">
        <v>412</v>
      </c>
      <c r="Q49" t="s">
        <v>413</v>
      </c>
      <c r="R49" t="s">
        <v>414</v>
      </c>
      <c r="S49" s="3">
        <v>43280</v>
      </c>
      <c r="T49" t="s">
        <v>46</v>
      </c>
      <c r="U49">
        <v>3355</v>
      </c>
      <c r="V49" t="s">
        <v>231</v>
      </c>
      <c r="W49" t="s">
        <v>48</v>
      </c>
      <c r="X49">
        <v>165066456</v>
      </c>
      <c r="Y49" s="3">
        <v>43080</v>
      </c>
      <c r="AC49" t="s">
        <v>109</v>
      </c>
      <c r="AH49" t="str">
        <f>VLOOKUP(B49,'cc Lookup'!A:J,10,0)</f>
        <v>Planning and Business Development</v>
      </c>
      <c r="AI49" t="str">
        <f>VLOOKUP(B49,'cc Lookup'!A:E,5,0)</f>
        <v>Estates</v>
      </c>
      <c r="AJ49" t="s">
        <v>6735</v>
      </c>
      <c r="AK49" t="str">
        <f t="shared" si="0"/>
        <v>E35930 Estates &amp; Facilities</v>
      </c>
      <c r="AL49" t="str">
        <f t="shared" si="1"/>
        <v>7308 Legal Fees</v>
      </c>
      <c r="AM49" t="str">
        <f>VLOOKUP(W49,Lookup!A:B,2,0)</f>
        <v>Legal</v>
      </c>
    </row>
    <row r="50" spans="1:39" x14ac:dyDescent="0.25">
      <c r="A50" t="s">
        <v>33</v>
      </c>
      <c r="B50" s="1" t="s">
        <v>166</v>
      </c>
      <c r="C50" s="1" t="s">
        <v>158</v>
      </c>
      <c r="D50" s="1" t="s">
        <v>36</v>
      </c>
      <c r="E50" s="1" t="s">
        <v>211</v>
      </c>
      <c r="F50" s="1" t="s">
        <v>37</v>
      </c>
      <c r="G50" t="s">
        <v>167</v>
      </c>
      <c r="H50" t="s">
        <v>160</v>
      </c>
      <c r="I50" t="s">
        <v>40</v>
      </c>
      <c r="J50" t="s">
        <v>213</v>
      </c>
      <c r="K50" t="s">
        <v>40</v>
      </c>
      <c r="L50" s="4">
        <v>16.72</v>
      </c>
      <c r="M50" s="2">
        <v>43252</v>
      </c>
      <c r="N50" t="s">
        <v>311</v>
      </c>
      <c r="O50" t="s">
        <v>56</v>
      </c>
      <c r="P50" t="s">
        <v>443</v>
      </c>
      <c r="Q50" t="s">
        <v>444</v>
      </c>
      <c r="R50" t="s">
        <v>445</v>
      </c>
      <c r="S50" s="3">
        <v>43279</v>
      </c>
      <c r="T50" t="s">
        <v>315</v>
      </c>
      <c r="U50">
        <v>69</v>
      </c>
      <c r="V50" t="s">
        <v>446</v>
      </c>
      <c r="W50" t="s">
        <v>445</v>
      </c>
      <c r="Y50" s="3">
        <v>43271</v>
      </c>
      <c r="AA50" t="s">
        <v>447</v>
      </c>
      <c r="AD50" t="s">
        <v>218</v>
      </c>
      <c r="AH50" t="str">
        <f>VLOOKUP(B50,'cc Lookup'!A:J,10,0)</f>
        <v>Planning and Business Development</v>
      </c>
      <c r="AI50" t="str">
        <f>VLOOKUP(B50,'cc Lookup'!A:E,5,0)</f>
        <v>Estates</v>
      </c>
      <c r="AJ50" t="s">
        <v>6735</v>
      </c>
      <c r="AK50" t="str">
        <f t="shared" si="0"/>
        <v>E35930 Estates &amp; Facilities</v>
      </c>
      <c r="AL50" t="str">
        <f t="shared" si="1"/>
        <v>7308 Legal Fees</v>
      </c>
      <c r="AM50" t="str">
        <f>VLOOKUP(W50,Lookup!A:B,2,0)</f>
        <v>Other</v>
      </c>
    </row>
    <row r="51" spans="1:39" x14ac:dyDescent="0.25">
      <c r="A51" t="s">
        <v>33</v>
      </c>
      <c r="B51" s="1" t="s">
        <v>166</v>
      </c>
      <c r="C51" s="1" t="s">
        <v>158</v>
      </c>
      <c r="D51" s="1" t="s">
        <v>36</v>
      </c>
      <c r="E51" s="1" t="s">
        <v>211</v>
      </c>
      <c r="F51" s="1" t="s">
        <v>37</v>
      </c>
      <c r="G51" t="s">
        <v>167</v>
      </c>
      <c r="H51" t="s">
        <v>160</v>
      </c>
      <c r="I51" t="s">
        <v>40</v>
      </c>
      <c r="J51" t="s">
        <v>213</v>
      </c>
      <c r="K51" t="s">
        <v>40</v>
      </c>
      <c r="L51" s="4">
        <v>83.6</v>
      </c>
      <c r="M51" s="2">
        <v>43252</v>
      </c>
      <c r="N51" t="s">
        <v>311</v>
      </c>
      <c r="O51" t="s">
        <v>56</v>
      </c>
      <c r="P51" t="s">
        <v>443</v>
      </c>
      <c r="Q51" t="s">
        <v>444</v>
      </c>
      <c r="R51" t="s">
        <v>445</v>
      </c>
      <c r="S51" s="3">
        <v>43279</v>
      </c>
      <c r="T51" t="s">
        <v>315</v>
      </c>
      <c r="U51">
        <v>70</v>
      </c>
      <c r="V51" t="s">
        <v>448</v>
      </c>
      <c r="W51" t="s">
        <v>445</v>
      </c>
      <c r="Y51" s="3">
        <v>43271</v>
      </c>
      <c r="AA51" t="s">
        <v>449</v>
      </c>
      <c r="AD51" t="s">
        <v>218</v>
      </c>
      <c r="AH51" t="str">
        <f>VLOOKUP(B51,'cc Lookup'!A:J,10,0)</f>
        <v>Planning and Business Development</v>
      </c>
      <c r="AI51" t="str">
        <f>VLOOKUP(B51,'cc Lookup'!A:E,5,0)</f>
        <v>Estates</v>
      </c>
      <c r="AJ51" t="s">
        <v>6735</v>
      </c>
      <c r="AK51" t="str">
        <f t="shared" si="0"/>
        <v>E35930 Estates &amp; Facilities</v>
      </c>
      <c r="AL51" t="str">
        <f t="shared" si="1"/>
        <v>7308 Legal Fees</v>
      </c>
      <c r="AM51" t="str">
        <f>VLOOKUP(W51,Lookup!A:B,2,0)</f>
        <v>Other</v>
      </c>
    </row>
    <row r="52" spans="1:39" x14ac:dyDescent="0.25">
      <c r="A52" t="s">
        <v>33</v>
      </c>
      <c r="B52" s="1" t="s">
        <v>166</v>
      </c>
      <c r="C52" s="1" t="s">
        <v>158</v>
      </c>
      <c r="D52" s="1" t="s">
        <v>36</v>
      </c>
      <c r="E52" s="1" t="s">
        <v>36</v>
      </c>
      <c r="F52" s="1" t="s">
        <v>37</v>
      </c>
      <c r="G52" t="s">
        <v>167</v>
      </c>
      <c r="H52" t="s">
        <v>160</v>
      </c>
      <c r="I52" t="s">
        <v>40</v>
      </c>
      <c r="J52" t="s">
        <v>40</v>
      </c>
      <c r="K52" t="s">
        <v>40</v>
      </c>
      <c r="L52" s="4">
        <v>-1104.7</v>
      </c>
      <c r="M52" s="2">
        <v>43282</v>
      </c>
      <c r="N52" t="s">
        <v>103</v>
      </c>
      <c r="O52" t="s">
        <v>104</v>
      </c>
      <c r="P52" t="s">
        <v>412</v>
      </c>
      <c r="Q52" t="s">
        <v>549</v>
      </c>
      <c r="R52" t="s">
        <v>550</v>
      </c>
      <c r="S52" s="3">
        <v>43280</v>
      </c>
      <c r="T52" t="s">
        <v>46</v>
      </c>
      <c r="U52">
        <v>3353</v>
      </c>
      <c r="V52" t="s">
        <v>173</v>
      </c>
      <c r="W52" t="s">
        <v>48</v>
      </c>
      <c r="X52">
        <v>165065676</v>
      </c>
      <c r="Y52" s="3">
        <v>43039</v>
      </c>
      <c r="AC52" t="s">
        <v>109</v>
      </c>
      <c r="AH52" t="str">
        <f>VLOOKUP(B52,'cc Lookup'!A:J,10,0)</f>
        <v>Planning and Business Development</v>
      </c>
      <c r="AI52" t="str">
        <f>VLOOKUP(B52,'cc Lookup'!A:E,5,0)</f>
        <v>Estates</v>
      </c>
      <c r="AJ52" t="s">
        <v>6735</v>
      </c>
      <c r="AK52" t="str">
        <f t="shared" si="0"/>
        <v>E35930 Estates &amp; Facilities</v>
      </c>
      <c r="AL52" t="str">
        <f t="shared" si="1"/>
        <v>7308 Legal Fees</v>
      </c>
      <c r="AM52" t="str">
        <f>VLOOKUP(W52,Lookup!A:B,2,0)</f>
        <v>Legal</v>
      </c>
    </row>
    <row r="53" spans="1:39" x14ac:dyDescent="0.25">
      <c r="A53" t="s">
        <v>33</v>
      </c>
      <c r="B53" s="1" t="s">
        <v>166</v>
      </c>
      <c r="C53" s="1" t="s">
        <v>158</v>
      </c>
      <c r="D53" s="1" t="s">
        <v>36</v>
      </c>
      <c r="E53" s="1" t="s">
        <v>36</v>
      </c>
      <c r="F53" s="1" t="s">
        <v>37</v>
      </c>
      <c r="G53" t="s">
        <v>167</v>
      </c>
      <c r="H53" t="s">
        <v>160</v>
      </c>
      <c r="I53" t="s">
        <v>40</v>
      </c>
      <c r="J53" t="s">
        <v>40</v>
      </c>
      <c r="K53" t="s">
        <v>40</v>
      </c>
      <c r="L53" s="4">
        <v>-107</v>
      </c>
      <c r="M53" s="2">
        <v>43282</v>
      </c>
      <c r="N53" t="s">
        <v>103</v>
      </c>
      <c r="O53" t="s">
        <v>104</v>
      </c>
      <c r="P53" t="s">
        <v>412</v>
      </c>
      <c r="Q53" t="s">
        <v>549</v>
      </c>
      <c r="R53" t="s">
        <v>550</v>
      </c>
      <c r="S53" s="3">
        <v>43280</v>
      </c>
      <c r="T53" t="s">
        <v>46</v>
      </c>
      <c r="U53">
        <v>3354</v>
      </c>
      <c r="V53" t="s">
        <v>177</v>
      </c>
      <c r="W53" t="s">
        <v>48</v>
      </c>
      <c r="X53">
        <v>165064559</v>
      </c>
      <c r="Y53" s="3">
        <v>43028</v>
      </c>
      <c r="AC53" t="s">
        <v>109</v>
      </c>
      <c r="AH53" t="str">
        <f>VLOOKUP(B53,'cc Lookup'!A:J,10,0)</f>
        <v>Planning and Business Development</v>
      </c>
      <c r="AI53" t="str">
        <f>VLOOKUP(B53,'cc Lookup'!A:E,5,0)</f>
        <v>Estates</v>
      </c>
      <c r="AJ53" t="s">
        <v>6735</v>
      </c>
      <c r="AK53" t="str">
        <f t="shared" si="0"/>
        <v>E35930 Estates &amp; Facilities</v>
      </c>
      <c r="AL53" t="str">
        <f t="shared" si="1"/>
        <v>7308 Legal Fees</v>
      </c>
      <c r="AM53" t="str">
        <f>VLOOKUP(W53,Lookup!A:B,2,0)</f>
        <v>Legal</v>
      </c>
    </row>
    <row r="54" spans="1:39" x14ac:dyDescent="0.25">
      <c r="A54" t="s">
        <v>33</v>
      </c>
      <c r="B54" s="1" t="s">
        <v>166</v>
      </c>
      <c r="C54" s="1" t="s">
        <v>158</v>
      </c>
      <c r="D54" s="1" t="s">
        <v>36</v>
      </c>
      <c r="E54" s="1" t="s">
        <v>36</v>
      </c>
      <c r="F54" s="1" t="s">
        <v>37</v>
      </c>
      <c r="G54" t="s">
        <v>167</v>
      </c>
      <c r="H54" t="s">
        <v>160</v>
      </c>
      <c r="I54" t="s">
        <v>40</v>
      </c>
      <c r="J54" t="s">
        <v>40</v>
      </c>
      <c r="K54" t="s">
        <v>40</v>
      </c>
      <c r="L54" s="4">
        <v>-630</v>
      </c>
      <c r="M54" s="2">
        <v>43282</v>
      </c>
      <c r="N54" t="s">
        <v>103</v>
      </c>
      <c r="O54" t="s">
        <v>104</v>
      </c>
      <c r="P54" t="s">
        <v>412</v>
      </c>
      <c r="Q54" t="s">
        <v>549</v>
      </c>
      <c r="R54" t="s">
        <v>550</v>
      </c>
      <c r="S54" s="3">
        <v>43280</v>
      </c>
      <c r="T54" t="s">
        <v>46</v>
      </c>
      <c r="U54">
        <v>3355</v>
      </c>
      <c r="V54" t="s">
        <v>231</v>
      </c>
      <c r="W54" t="s">
        <v>48</v>
      </c>
      <c r="X54">
        <v>165066456</v>
      </c>
      <c r="Y54" s="3">
        <v>43080</v>
      </c>
      <c r="AC54" t="s">
        <v>109</v>
      </c>
      <c r="AH54" t="str">
        <f>VLOOKUP(B54,'cc Lookup'!A:J,10,0)</f>
        <v>Planning and Business Development</v>
      </c>
      <c r="AI54" t="str">
        <f>VLOOKUP(B54,'cc Lookup'!A:E,5,0)</f>
        <v>Estates</v>
      </c>
      <c r="AJ54" t="s">
        <v>6735</v>
      </c>
      <c r="AK54" t="str">
        <f t="shared" si="0"/>
        <v>E35930 Estates &amp; Facilities</v>
      </c>
      <c r="AL54" t="str">
        <f t="shared" si="1"/>
        <v>7308 Legal Fees</v>
      </c>
      <c r="AM54" t="str">
        <f>VLOOKUP(W54,Lookup!A:B,2,0)</f>
        <v>Legal</v>
      </c>
    </row>
    <row r="55" spans="1:39" x14ac:dyDescent="0.25">
      <c r="A55" t="s">
        <v>33</v>
      </c>
      <c r="B55" s="1" t="s">
        <v>166</v>
      </c>
      <c r="C55" s="1" t="s">
        <v>158</v>
      </c>
      <c r="D55" s="1" t="s">
        <v>36</v>
      </c>
      <c r="E55" s="1" t="s">
        <v>36</v>
      </c>
      <c r="F55" s="1" t="s">
        <v>37</v>
      </c>
      <c r="G55" t="s">
        <v>167</v>
      </c>
      <c r="H55" t="s">
        <v>160</v>
      </c>
      <c r="I55" t="s">
        <v>40</v>
      </c>
      <c r="J55" t="s">
        <v>40</v>
      </c>
      <c r="K55" t="s">
        <v>40</v>
      </c>
      <c r="L55" s="4">
        <v>630</v>
      </c>
      <c r="M55" s="2">
        <v>43282</v>
      </c>
      <c r="N55" t="s">
        <v>103</v>
      </c>
      <c r="O55" t="s">
        <v>104</v>
      </c>
      <c r="P55" t="s">
        <v>551</v>
      </c>
      <c r="Q55" t="s">
        <v>552</v>
      </c>
      <c r="R55" t="s">
        <v>553</v>
      </c>
      <c r="S55" s="3">
        <v>43312</v>
      </c>
      <c r="T55" t="s">
        <v>46</v>
      </c>
      <c r="U55">
        <v>3083</v>
      </c>
      <c r="V55" t="s">
        <v>231</v>
      </c>
      <c r="W55" t="s">
        <v>48</v>
      </c>
      <c r="X55">
        <v>165066456</v>
      </c>
      <c r="Y55" s="3">
        <v>43080</v>
      </c>
      <c r="AC55" t="s">
        <v>109</v>
      </c>
      <c r="AH55" t="str">
        <f>VLOOKUP(B55,'cc Lookup'!A:J,10,0)</f>
        <v>Planning and Business Development</v>
      </c>
      <c r="AI55" t="str">
        <f>VLOOKUP(B55,'cc Lookup'!A:E,5,0)</f>
        <v>Estates</v>
      </c>
      <c r="AJ55" t="s">
        <v>6735</v>
      </c>
      <c r="AK55" t="str">
        <f t="shared" si="0"/>
        <v>E35930 Estates &amp; Facilities</v>
      </c>
      <c r="AL55" t="str">
        <f t="shared" si="1"/>
        <v>7308 Legal Fees</v>
      </c>
      <c r="AM55" t="str">
        <f>VLOOKUP(W55,Lookup!A:B,2,0)</f>
        <v>Legal</v>
      </c>
    </row>
    <row r="56" spans="1:39" x14ac:dyDescent="0.25">
      <c r="A56" t="s">
        <v>33</v>
      </c>
      <c r="B56" s="1" t="s">
        <v>166</v>
      </c>
      <c r="C56" s="1" t="s">
        <v>158</v>
      </c>
      <c r="D56" s="1" t="s">
        <v>36</v>
      </c>
      <c r="E56" s="1" t="s">
        <v>36</v>
      </c>
      <c r="F56" s="1" t="s">
        <v>37</v>
      </c>
      <c r="G56" t="s">
        <v>167</v>
      </c>
      <c r="H56" t="s">
        <v>160</v>
      </c>
      <c r="I56" t="s">
        <v>40</v>
      </c>
      <c r="J56" t="s">
        <v>40</v>
      </c>
      <c r="K56" t="s">
        <v>40</v>
      </c>
      <c r="L56" s="4">
        <v>1104.7</v>
      </c>
      <c r="M56" s="2">
        <v>43282</v>
      </c>
      <c r="N56" t="s">
        <v>103</v>
      </c>
      <c r="O56" t="s">
        <v>104</v>
      </c>
      <c r="P56" t="s">
        <v>551</v>
      </c>
      <c r="Q56" t="s">
        <v>552</v>
      </c>
      <c r="R56" t="s">
        <v>553</v>
      </c>
      <c r="S56" s="3">
        <v>43312</v>
      </c>
      <c r="T56" t="s">
        <v>46</v>
      </c>
      <c r="U56">
        <v>3084</v>
      </c>
      <c r="V56" t="s">
        <v>173</v>
      </c>
      <c r="W56" t="s">
        <v>48</v>
      </c>
      <c r="X56">
        <v>165065676</v>
      </c>
      <c r="Y56" s="3">
        <v>43039</v>
      </c>
      <c r="AC56" t="s">
        <v>109</v>
      </c>
      <c r="AH56" t="str">
        <f>VLOOKUP(B56,'cc Lookup'!A:J,10,0)</f>
        <v>Planning and Business Development</v>
      </c>
      <c r="AI56" t="str">
        <f>VLOOKUP(B56,'cc Lookup'!A:E,5,0)</f>
        <v>Estates</v>
      </c>
      <c r="AJ56" t="s">
        <v>6735</v>
      </c>
      <c r="AK56" t="str">
        <f t="shared" si="0"/>
        <v>E35930 Estates &amp; Facilities</v>
      </c>
      <c r="AL56" t="str">
        <f t="shared" si="1"/>
        <v>7308 Legal Fees</v>
      </c>
      <c r="AM56" t="str">
        <f>VLOOKUP(W56,Lookup!A:B,2,0)</f>
        <v>Legal</v>
      </c>
    </row>
    <row r="57" spans="1:39" x14ac:dyDescent="0.25">
      <c r="A57" t="s">
        <v>33</v>
      </c>
      <c r="B57" s="1" t="s">
        <v>166</v>
      </c>
      <c r="C57" s="1" t="s">
        <v>158</v>
      </c>
      <c r="D57" s="1" t="s">
        <v>36</v>
      </c>
      <c r="E57" s="1" t="s">
        <v>36</v>
      </c>
      <c r="F57" s="1" t="s">
        <v>37</v>
      </c>
      <c r="G57" t="s">
        <v>167</v>
      </c>
      <c r="H57" t="s">
        <v>160</v>
      </c>
      <c r="I57" t="s">
        <v>40</v>
      </c>
      <c r="J57" t="s">
        <v>40</v>
      </c>
      <c r="K57" t="s">
        <v>40</v>
      </c>
      <c r="L57" s="4">
        <v>107</v>
      </c>
      <c r="M57" s="2">
        <v>43282</v>
      </c>
      <c r="N57" t="s">
        <v>103</v>
      </c>
      <c r="O57" t="s">
        <v>104</v>
      </c>
      <c r="P57" t="s">
        <v>551</v>
      </c>
      <c r="Q57" t="s">
        <v>552</v>
      </c>
      <c r="R57" t="s">
        <v>553</v>
      </c>
      <c r="S57" s="3">
        <v>43312</v>
      </c>
      <c r="T57" t="s">
        <v>46</v>
      </c>
      <c r="U57">
        <v>3085</v>
      </c>
      <c r="V57" t="s">
        <v>177</v>
      </c>
      <c r="W57" t="s">
        <v>48</v>
      </c>
      <c r="X57">
        <v>165064559</v>
      </c>
      <c r="Y57" s="3">
        <v>43028</v>
      </c>
      <c r="AC57" t="s">
        <v>109</v>
      </c>
      <c r="AH57" t="str">
        <f>VLOOKUP(B57,'cc Lookup'!A:J,10,0)</f>
        <v>Planning and Business Development</v>
      </c>
      <c r="AI57" t="str">
        <f>VLOOKUP(B57,'cc Lookup'!A:E,5,0)</f>
        <v>Estates</v>
      </c>
      <c r="AJ57" t="s">
        <v>6735</v>
      </c>
      <c r="AK57" t="str">
        <f t="shared" si="0"/>
        <v>E35930 Estates &amp; Facilities</v>
      </c>
      <c r="AL57" t="str">
        <f t="shared" si="1"/>
        <v>7308 Legal Fees</v>
      </c>
      <c r="AM57" t="str">
        <f>VLOOKUP(W57,Lookup!A:B,2,0)</f>
        <v>Legal</v>
      </c>
    </row>
    <row r="58" spans="1:39" x14ac:dyDescent="0.25">
      <c r="A58" t="s">
        <v>33</v>
      </c>
      <c r="B58" s="1" t="s">
        <v>166</v>
      </c>
      <c r="C58" s="1" t="s">
        <v>158</v>
      </c>
      <c r="D58" s="1" t="s">
        <v>36</v>
      </c>
      <c r="E58" s="1" t="s">
        <v>36</v>
      </c>
      <c r="F58" s="1" t="s">
        <v>37</v>
      </c>
      <c r="G58" t="s">
        <v>167</v>
      </c>
      <c r="H58" t="s">
        <v>160</v>
      </c>
      <c r="I58" t="s">
        <v>40</v>
      </c>
      <c r="J58" t="s">
        <v>40</v>
      </c>
      <c r="K58" t="s">
        <v>40</v>
      </c>
      <c r="L58" s="4">
        <v>-630</v>
      </c>
      <c r="M58" s="2">
        <v>43313</v>
      </c>
      <c r="N58" t="s">
        <v>103</v>
      </c>
      <c r="O58" t="s">
        <v>104</v>
      </c>
      <c r="P58" t="s">
        <v>551</v>
      </c>
      <c r="Q58" t="s">
        <v>681</v>
      </c>
      <c r="R58" t="s">
        <v>682</v>
      </c>
      <c r="S58" s="3">
        <v>43312</v>
      </c>
      <c r="T58" t="s">
        <v>46</v>
      </c>
      <c r="U58">
        <v>3083</v>
      </c>
      <c r="V58" t="s">
        <v>231</v>
      </c>
      <c r="W58" t="s">
        <v>48</v>
      </c>
      <c r="X58">
        <v>165066456</v>
      </c>
      <c r="Y58" s="3">
        <v>43080</v>
      </c>
      <c r="AC58" t="s">
        <v>109</v>
      </c>
      <c r="AH58" t="str">
        <f>VLOOKUP(B58,'cc Lookup'!A:J,10,0)</f>
        <v>Planning and Business Development</v>
      </c>
      <c r="AI58" t="str">
        <f>VLOOKUP(B58,'cc Lookup'!A:E,5,0)</f>
        <v>Estates</v>
      </c>
      <c r="AJ58" t="s">
        <v>6735</v>
      </c>
      <c r="AK58" t="str">
        <f t="shared" si="0"/>
        <v>E35930 Estates &amp; Facilities</v>
      </c>
      <c r="AL58" t="str">
        <f t="shared" si="1"/>
        <v>7308 Legal Fees</v>
      </c>
      <c r="AM58" t="str">
        <f>VLOOKUP(W58,Lookup!A:B,2,0)</f>
        <v>Legal</v>
      </c>
    </row>
    <row r="59" spans="1:39" x14ac:dyDescent="0.25">
      <c r="A59" t="s">
        <v>33</v>
      </c>
      <c r="B59" s="1" t="s">
        <v>166</v>
      </c>
      <c r="C59" s="1" t="s">
        <v>158</v>
      </c>
      <c r="D59" s="1" t="s">
        <v>36</v>
      </c>
      <c r="E59" s="1" t="s">
        <v>36</v>
      </c>
      <c r="F59" s="1" t="s">
        <v>37</v>
      </c>
      <c r="G59" t="s">
        <v>167</v>
      </c>
      <c r="H59" t="s">
        <v>160</v>
      </c>
      <c r="I59" t="s">
        <v>40</v>
      </c>
      <c r="J59" t="s">
        <v>40</v>
      </c>
      <c r="K59" t="s">
        <v>40</v>
      </c>
      <c r="L59" s="4">
        <v>-1104.7</v>
      </c>
      <c r="M59" s="2">
        <v>43313</v>
      </c>
      <c r="N59" t="s">
        <v>103</v>
      </c>
      <c r="O59" t="s">
        <v>104</v>
      </c>
      <c r="P59" t="s">
        <v>551</v>
      </c>
      <c r="Q59" t="s">
        <v>681</v>
      </c>
      <c r="R59" t="s">
        <v>682</v>
      </c>
      <c r="S59" s="3">
        <v>43312</v>
      </c>
      <c r="T59" t="s">
        <v>46</v>
      </c>
      <c r="U59">
        <v>3084</v>
      </c>
      <c r="V59" t="s">
        <v>173</v>
      </c>
      <c r="W59" t="s">
        <v>48</v>
      </c>
      <c r="X59">
        <v>165065676</v>
      </c>
      <c r="Y59" s="3">
        <v>43039</v>
      </c>
      <c r="AC59" t="s">
        <v>109</v>
      </c>
      <c r="AH59" t="str">
        <f>VLOOKUP(B59,'cc Lookup'!A:J,10,0)</f>
        <v>Planning and Business Development</v>
      </c>
      <c r="AI59" t="str">
        <f>VLOOKUP(B59,'cc Lookup'!A:E,5,0)</f>
        <v>Estates</v>
      </c>
      <c r="AJ59" t="s">
        <v>6735</v>
      </c>
      <c r="AK59" t="str">
        <f t="shared" si="0"/>
        <v>E35930 Estates &amp; Facilities</v>
      </c>
      <c r="AL59" t="str">
        <f t="shared" si="1"/>
        <v>7308 Legal Fees</v>
      </c>
      <c r="AM59" t="str">
        <f>VLOOKUP(W59,Lookup!A:B,2,0)</f>
        <v>Legal</v>
      </c>
    </row>
    <row r="60" spans="1:39" x14ac:dyDescent="0.25">
      <c r="A60" t="s">
        <v>33</v>
      </c>
      <c r="B60" s="1" t="s">
        <v>166</v>
      </c>
      <c r="C60" s="1" t="s">
        <v>158</v>
      </c>
      <c r="D60" s="1" t="s">
        <v>36</v>
      </c>
      <c r="E60" s="1" t="s">
        <v>36</v>
      </c>
      <c r="F60" s="1" t="s">
        <v>37</v>
      </c>
      <c r="G60" t="s">
        <v>167</v>
      </c>
      <c r="H60" t="s">
        <v>160</v>
      </c>
      <c r="I60" t="s">
        <v>40</v>
      </c>
      <c r="J60" t="s">
        <v>40</v>
      </c>
      <c r="K60" t="s">
        <v>40</v>
      </c>
      <c r="L60" s="4">
        <v>-107</v>
      </c>
      <c r="M60" s="2">
        <v>43313</v>
      </c>
      <c r="N60" t="s">
        <v>103</v>
      </c>
      <c r="O60" t="s">
        <v>104</v>
      </c>
      <c r="P60" t="s">
        <v>551</v>
      </c>
      <c r="Q60" t="s">
        <v>681</v>
      </c>
      <c r="R60" t="s">
        <v>682</v>
      </c>
      <c r="S60" s="3">
        <v>43312</v>
      </c>
      <c r="T60" t="s">
        <v>46</v>
      </c>
      <c r="U60">
        <v>3085</v>
      </c>
      <c r="V60" t="s">
        <v>177</v>
      </c>
      <c r="W60" t="s">
        <v>48</v>
      </c>
      <c r="X60">
        <v>165064559</v>
      </c>
      <c r="Y60" s="3">
        <v>43028</v>
      </c>
      <c r="AC60" t="s">
        <v>109</v>
      </c>
      <c r="AH60" t="str">
        <f>VLOOKUP(B60,'cc Lookup'!A:J,10,0)</f>
        <v>Planning and Business Development</v>
      </c>
      <c r="AI60" t="str">
        <f>VLOOKUP(B60,'cc Lookup'!A:E,5,0)</f>
        <v>Estates</v>
      </c>
      <c r="AJ60" t="s">
        <v>6735</v>
      </c>
      <c r="AK60" t="str">
        <f t="shared" si="0"/>
        <v>E35930 Estates &amp; Facilities</v>
      </c>
      <c r="AL60" t="str">
        <f t="shared" si="1"/>
        <v>7308 Legal Fees</v>
      </c>
      <c r="AM60" t="str">
        <f>VLOOKUP(W60,Lookup!A:B,2,0)</f>
        <v>Legal</v>
      </c>
    </row>
    <row r="61" spans="1:39" x14ac:dyDescent="0.25">
      <c r="A61" t="s">
        <v>33</v>
      </c>
      <c r="B61" s="1" t="s">
        <v>166</v>
      </c>
      <c r="C61" s="1" t="s">
        <v>158</v>
      </c>
      <c r="D61" s="1" t="s">
        <v>36</v>
      </c>
      <c r="E61" s="1" t="s">
        <v>36</v>
      </c>
      <c r="F61" s="1" t="s">
        <v>37</v>
      </c>
      <c r="G61" t="s">
        <v>167</v>
      </c>
      <c r="H61" t="s">
        <v>160</v>
      </c>
      <c r="I61" t="s">
        <v>40</v>
      </c>
      <c r="J61" t="s">
        <v>40</v>
      </c>
      <c r="K61" t="s">
        <v>40</v>
      </c>
      <c r="L61" s="4">
        <v>1104.7</v>
      </c>
      <c r="M61" s="2">
        <v>43313</v>
      </c>
      <c r="N61" t="s">
        <v>103</v>
      </c>
      <c r="O61" t="s">
        <v>104</v>
      </c>
      <c r="P61" t="s">
        <v>683</v>
      </c>
      <c r="Q61" t="s">
        <v>684</v>
      </c>
      <c r="R61" t="s">
        <v>685</v>
      </c>
      <c r="S61" s="3">
        <v>43343</v>
      </c>
      <c r="T61" t="s">
        <v>46</v>
      </c>
      <c r="U61">
        <v>3170</v>
      </c>
      <c r="V61" t="s">
        <v>173</v>
      </c>
      <c r="W61" t="s">
        <v>48</v>
      </c>
      <c r="X61">
        <v>165065676</v>
      </c>
      <c r="Y61" s="3">
        <v>43039</v>
      </c>
      <c r="AC61" t="s">
        <v>109</v>
      </c>
      <c r="AH61" t="str">
        <f>VLOOKUP(B61,'cc Lookup'!A:J,10,0)</f>
        <v>Planning and Business Development</v>
      </c>
      <c r="AI61" t="str">
        <f>VLOOKUP(B61,'cc Lookup'!A:E,5,0)</f>
        <v>Estates</v>
      </c>
      <c r="AJ61" t="s">
        <v>6735</v>
      </c>
      <c r="AK61" t="str">
        <f t="shared" si="0"/>
        <v>E35930 Estates &amp; Facilities</v>
      </c>
      <c r="AL61" t="str">
        <f t="shared" si="1"/>
        <v>7308 Legal Fees</v>
      </c>
      <c r="AM61" t="str">
        <f>VLOOKUP(W61,Lookup!A:B,2,0)</f>
        <v>Legal</v>
      </c>
    </row>
    <row r="62" spans="1:39" x14ac:dyDescent="0.25">
      <c r="A62" t="s">
        <v>33</v>
      </c>
      <c r="B62" s="1" t="s">
        <v>166</v>
      </c>
      <c r="C62" s="1" t="s">
        <v>158</v>
      </c>
      <c r="D62" s="1" t="s">
        <v>36</v>
      </c>
      <c r="E62" s="1" t="s">
        <v>36</v>
      </c>
      <c r="F62" s="1" t="s">
        <v>37</v>
      </c>
      <c r="G62" t="s">
        <v>167</v>
      </c>
      <c r="H62" t="s">
        <v>160</v>
      </c>
      <c r="I62" t="s">
        <v>40</v>
      </c>
      <c r="J62" t="s">
        <v>40</v>
      </c>
      <c r="K62" t="s">
        <v>40</v>
      </c>
      <c r="L62" s="4">
        <v>630</v>
      </c>
      <c r="M62" s="2">
        <v>43313</v>
      </c>
      <c r="N62" t="s">
        <v>103</v>
      </c>
      <c r="O62" t="s">
        <v>104</v>
      </c>
      <c r="P62" t="s">
        <v>683</v>
      </c>
      <c r="Q62" t="s">
        <v>684</v>
      </c>
      <c r="R62" t="s">
        <v>685</v>
      </c>
      <c r="S62" s="3">
        <v>43343</v>
      </c>
      <c r="T62" t="s">
        <v>46</v>
      </c>
      <c r="U62">
        <v>3171</v>
      </c>
      <c r="V62" t="s">
        <v>231</v>
      </c>
      <c r="W62" t="s">
        <v>48</v>
      </c>
      <c r="X62">
        <v>165066456</v>
      </c>
      <c r="Y62" s="3">
        <v>43080</v>
      </c>
      <c r="AC62" t="s">
        <v>109</v>
      </c>
      <c r="AH62" t="str">
        <f>VLOOKUP(B62,'cc Lookup'!A:J,10,0)</f>
        <v>Planning and Business Development</v>
      </c>
      <c r="AI62" t="str">
        <f>VLOOKUP(B62,'cc Lookup'!A:E,5,0)</f>
        <v>Estates</v>
      </c>
      <c r="AJ62" t="s">
        <v>6735</v>
      </c>
      <c r="AK62" t="str">
        <f t="shared" si="0"/>
        <v>E35930 Estates &amp; Facilities</v>
      </c>
      <c r="AL62" t="str">
        <f t="shared" si="1"/>
        <v>7308 Legal Fees</v>
      </c>
      <c r="AM62" t="str">
        <f>VLOOKUP(W62,Lookup!A:B,2,0)</f>
        <v>Legal</v>
      </c>
    </row>
    <row r="63" spans="1:39" x14ac:dyDescent="0.25">
      <c r="A63" t="s">
        <v>33</v>
      </c>
      <c r="B63" s="1" t="s">
        <v>166</v>
      </c>
      <c r="C63" s="1" t="s">
        <v>158</v>
      </c>
      <c r="D63" s="1" t="s">
        <v>36</v>
      </c>
      <c r="E63" s="1" t="s">
        <v>36</v>
      </c>
      <c r="F63" s="1" t="s">
        <v>37</v>
      </c>
      <c r="G63" t="s">
        <v>167</v>
      </c>
      <c r="H63" t="s">
        <v>160</v>
      </c>
      <c r="I63" t="s">
        <v>40</v>
      </c>
      <c r="J63" t="s">
        <v>40</v>
      </c>
      <c r="K63" t="s">
        <v>40</v>
      </c>
      <c r="L63" s="4">
        <v>107</v>
      </c>
      <c r="M63" s="2">
        <v>43313</v>
      </c>
      <c r="N63" t="s">
        <v>103</v>
      </c>
      <c r="O63" t="s">
        <v>104</v>
      </c>
      <c r="P63" t="s">
        <v>683</v>
      </c>
      <c r="Q63" t="s">
        <v>684</v>
      </c>
      <c r="R63" t="s">
        <v>685</v>
      </c>
      <c r="S63" s="3">
        <v>43343</v>
      </c>
      <c r="T63" t="s">
        <v>46</v>
      </c>
      <c r="U63">
        <v>3172</v>
      </c>
      <c r="V63" t="s">
        <v>177</v>
      </c>
      <c r="W63" t="s">
        <v>48</v>
      </c>
      <c r="X63">
        <v>165064559</v>
      </c>
      <c r="Y63" s="3">
        <v>43028</v>
      </c>
      <c r="AC63" t="s">
        <v>109</v>
      </c>
      <c r="AH63" t="str">
        <f>VLOOKUP(B63,'cc Lookup'!A:J,10,0)</f>
        <v>Planning and Business Development</v>
      </c>
      <c r="AI63" t="str">
        <f>VLOOKUP(B63,'cc Lookup'!A:E,5,0)</f>
        <v>Estates</v>
      </c>
      <c r="AJ63" t="s">
        <v>6735</v>
      </c>
      <c r="AK63" t="str">
        <f t="shared" si="0"/>
        <v>E35930 Estates &amp; Facilities</v>
      </c>
      <c r="AL63" t="str">
        <f t="shared" si="1"/>
        <v>7308 Legal Fees</v>
      </c>
      <c r="AM63" t="str">
        <f>VLOOKUP(W63,Lookup!A:B,2,0)</f>
        <v>Legal</v>
      </c>
    </row>
    <row r="64" spans="1:39" x14ac:dyDescent="0.25">
      <c r="A64" t="s">
        <v>33</v>
      </c>
      <c r="B64" s="1" t="s">
        <v>166</v>
      </c>
      <c r="C64" s="1" t="s">
        <v>158</v>
      </c>
      <c r="D64" s="1" t="s">
        <v>36</v>
      </c>
      <c r="E64" s="1" t="s">
        <v>36</v>
      </c>
      <c r="F64" s="1" t="s">
        <v>37</v>
      </c>
      <c r="G64" t="s">
        <v>167</v>
      </c>
      <c r="H64" t="s">
        <v>160</v>
      </c>
      <c r="I64" t="s">
        <v>40</v>
      </c>
      <c r="J64" t="s">
        <v>40</v>
      </c>
      <c r="K64" t="s">
        <v>40</v>
      </c>
      <c r="L64" s="4">
        <v>-1104.7</v>
      </c>
      <c r="M64" s="2">
        <v>43344</v>
      </c>
      <c r="N64" t="s">
        <v>103</v>
      </c>
      <c r="O64" t="s">
        <v>104</v>
      </c>
      <c r="P64" t="s">
        <v>683</v>
      </c>
      <c r="Q64" t="s">
        <v>787</v>
      </c>
      <c r="R64" t="s">
        <v>788</v>
      </c>
      <c r="S64" s="3">
        <v>43343</v>
      </c>
      <c r="T64" t="s">
        <v>46</v>
      </c>
      <c r="U64">
        <v>3170</v>
      </c>
      <c r="V64" t="s">
        <v>173</v>
      </c>
      <c r="W64" t="s">
        <v>48</v>
      </c>
      <c r="X64">
        <v>165065676</v>
      </c>
      <c r="Y64" s="3">
        <v>43039</v>
      </c>
      <c r="AC64" t="s">
        <v>109</v>
      </c>
      <c r="AH64" t="str">
        <f>VLOOKUP(B64,'cc Lookup'!A:J,10,0)</f>
        <v>Planning and Business Development</v>
      </c>
      <c r="AI64" t="str">
        <f>VLOOKUP(B64,'cc Lookup'!A:E,5,0)</f>
        <v>Estates</v>
      </c>
      <c r="AJ64" t="s">
        <v>6735</v>
      </c>
      <c r="AK64" t="str">
        <f t="shared" si="0"/>
        <v>E35930 Estates &amp; Facilities</v>
      </c>
      <c r="AL64" t="str">
        <f t="shared" si="1"/>
        <v>7308 Legal Fees</v>
      </c>
      <c r="AM64" t="str">
        <f>VLOOKUP(W64,Lookup!A:B,2,0)</f>
        <v>Legal</v>
      </c>
    </row>
    <row r="65" spans="1:39" x14ac:dyDescent="0.25">
      <c r="A65" t="s">
        <v>33</v>
      </c>
      <c r="B65" s="1" t="s">
        <v>166</v>
      </c>
      <c r="C65" s="1" t="s">
        <v>158</v>
      </c>
      <c r="D65" s="1" t="s">
        <v>36</v>
      </c>
      <c r="E65" s="1" t="s">
        <v>36</v>
      </c>
      <c r="F65" s="1" t="s">
        <v>37</v>
      </c>
      <c r="G65" t="s">
        <v>167</v>
      </c>
      <c r="H65" t="s">
        <v>160</v>
      </c>
      <c r="I65" t="s">
        <v>40</v>
      </c>
      <c r="J65" t="s">
        <v>40</v>
      </c>
      <c r="K65" t="s">
        <v>40</v>
      </c>
      <c r="L65" s="4">
        <v>-630</v>
      </c>
      <c r="M65" s="2">
        <v>43344</v>
      </c>
      <c r="N65" t="s">
        <v>103</v>
      </c>
      <c r="O65" t="s">
        <v>104</v>
      </c>
      <c r="P65" t="s">
        <v>683</v>
      </c>
      <c r="Q65" t="s">
        <v>787</v>
      </c>
      <c r="R65" t="s">
        <v>788</v>
      </c>
      <c r="S65" s="3">
        <v>43343</v>
      </c>
      <c r="T65" t="s">
        <v>46</v>
      </c>
      <c r="U65">
        <v>3171</v>
      </c>
      <c r="V65" t="s">
        <v>231</v>
      </c>
      <c r="W65" t="s">
        <v>48</v>
      </c>
      <c r="X65">
        <v>165066456</v>
      </c>
      <c r="Y65" s="3">
        <v>43080</v>
      </c>
      <c r="AC65" t="s">
        <v>109</v>
      </c>
      <c r="AH65" t="str">
        <f>VLOOKUP(B65,'cc Lookup'!A:J,10,0)</f>
        <v>Planning and Business Development</v>
      </c>
      <c r="AI65" t="str">
        <f>VLOOKUP(B65,'cc Lookup'!A:E,5,0)</f>
        <v>Estates</v>
      </c>
      <c r="AJ65" t="s">
        <v>6735</v>
      </c>
      <c r="AK65" t="str">
        <f t="shared" si="0"/>
        <v>E35930 Estates &amp; Facilities</v>
      </c>
      <c r="AL65" t="str">
        <f t="shared" si="1"/>
        <v>7308 Legal Fees</v>
      </c>
      <c r="AM65" t="str">
        <f>VLOOKUP(W65,Lookup!A:B,2,0)</f>
        <v>Legal</v>
      </c>
    </row>
    <row r="66" spans="1:39" x14ac:dyDescent="0.25">
      <c r="A66" t="s">
        <v>33</v>
      </c>
      <c r="B66" s="1" t="s">
        <v>166</v>
      </c>
      <c r="C66" s="1" t="s">
        <v>158</v>
      </c>
      <c r="D66" s="1" t="s">
        <v>36</v>
      </c>
      <c r="E66" s="1" t="s">
        <v>36</v>
      </c>
      <c r="F66" s="1" t="s">
        <v>37</v>
      </c>
      <c r="G66" t="s">
        <v>167</v>
      </c>
      <c r="H66" t="s">
        <v>160</v>
      </c>
      <c r="I66" t="s">
        <v>40</v>
      </c>
      <c r="J66" t="s">
        <v>40</v>
      </c>
      <c r="K66" t="s">
        <v>40</v>
      </c>
      <c r="L66" s="4">
        <v>-107</v>
      </c>
      <c r="M66" s="2">
        <v>43344</v>
      </c>
      <c r="N66" t="s">
        <v>103</v>
      </c>
      <c r="O66" t="s">
        <v>104</v>
      </c>
      <c r="P66" t="s">
        <v>683</v>
      </c>
      <c r="Q66" t="s">
        <v>787</v>
      </c>
      <c r="R66" t="s">
        <v>788</v>
      </c>
      <c r="S66" s="3">
        <v>43343</v>
      </c>
      <c r="T66" t="s">
        <v>46</v>
      </c>
      <c r="U66">
        <v>3172</v>
      </c>
      <c r="V66" t="s">
        <v>177</v>
      </c>
      <c r="W66" t="s">
        <v>48</v>
      </c>
      <c r="X66">
        <v>165064559</v>
      </c>
      <c r="Y66" s="3">
        <v>43028</v>
      </c>
      <c r="AC66" t="s">
        <v>109</v>
      </c>
      <c r="AH66" t="str">
        <f>VLOOKUP(B66,'cc Lookup'!A:J,10,0)</f>
        <v>Planning and Business Development</v>
      </c>
      <c r="AI66" t="str">
        <f>VLOOKUP(B66,'cc Lookup'!A:E,5,0)</f>
        <v>Estates</v>
      </c>
      <c r="AJ66" t="s">
        <v>6735</v>
      </c>
      <c r="AK66" t="str">
        <f t="shared" si="0"/>
        <v>E35930 Estates &amp; Facilities</v>
      </c>
      <c r="AL66" t="str">
        <f t="shared" si="1"/>
        <v>7308 Legal Fees</v>
      </c>
      <c r="AM66" t="str">
        <f>VLOOKUP(W66,Lookup!A:B,2,0)</f>
        <v>Legal</v>
      </c>
    </row>
    <row r="67" spans="1:39" x14ac:dyDescent="0.25">
      <c r="A67" t="s">
        <v>33</v>
      </c>
      <c r="B67" s="1" t="s">
        <v>166</v>
      </c>
      <c r="C67" s="1" t="s">
        <v>158</v>
      </c>
      <c r="D67" s="1" t="s">
        <v>36</v>
      </c>
      <c r="E67" s="1" t="s">
        <v>36</v>
      </c>
      <c r="F67" s="1" t="s">
        <v>37</v>
      </c>
      <c r="G67" t="s">
        <v>167</v>
      </c>
      <c r="H67" t="s">
        <v>160</v>
      </c>
      <c r="I67" t="s">
        <v>40</v>
      </c>
      <c r="J67" t="s">
        <v>40</v>
      </c>
      <c r="K67" t="s">
        <v>40</v>
      </c>
      <c r="L67" s="4">
        <v>107</v>
      </c>
      <c r="M67" s="2">
        <v>43344</v>
      </c>
      <c r="N67" t="s">
        <v>103</v>
      </c>
      <c r="O67" t="s">
        <v>104</v>
      </c>
      <c r="P67" t="s">
        <v>789</v>
      </c>
      <c r="Q67" t="s">
        <v>790</v>
      </c>
      <c r="R67" t="s">
        <v>791</v>
      </c>
      <c r="S67" s="3">
        <v>43371</v>
      </c>
      <c r="T67" t="s">
        <v>46</v>
      </c>
      <c r="U67">
        <v>2989</v>
      </c>
      <c r="V67" t="s">
        <v>177</v>
      </c>
      <c r="W67" t="s">
        <v>48</v>
      </c>
      <c r="X67">
        <v>165064559</v>
      </c>
      <c r="Y67" s="3">
        <v>43028</v>
      </c>
      <c r="AC67" t="s">
        <v>109</v>
      </c>
      <c r="AH67" t="str">
        <f>VLOOKUP(B67,'cc Lookup'!A:J,10,0)</f>
        <v>Planning and Business Development</v>
      </c>
      <c r="AI67" t="str">
        <f>VLOOKUP(B67,'cc Lookup'!A:E,5,0)</f>
        <v>Estates</v>
      </c>
      <c r="AJ67" t="s">
        <v>6735</v>
      </c>
      <c r="AK67" t="str">
        <f t="shared" si="0"/>
        <v>E35930 Estates &amp; Facilities</v>
      </c>
      <c r="AL67" t="str">
        <f t="shared" si="1"/>
        <v>7308 Legal Fees</v>
      </c>
      <c r="AM67" t="str">
        <f>VLOOKUP(W67,Lookup!A:B,2,0)</f>
        <v>Legal</v>
      </c>
    </row>
    <row r="68" spans="1:39" x14ac:dyDescent="0.25">
      <c r="A68" t="s">
        <v>33</v>
      </c>
      <c r="B68" s="1" t="s">
        <v>166</v>
      </c>
      <c r="C68" s="1" t="s">
        <v>158</v>
      </c>
      <c r="D68" s="1" t="s">
        <v>36</v>
      </c>
      <c r="E68" s="1" t="s">
        <v>36</v>
      </c>
      <c r="F68" s="1" t="s">
        <v>37</v>
      </c>
      <c r="G68" t="s">
        <v>167</v>
      </c>
      <c r="H68" t="s">
        <v>160</v>
      </c>
      <c r="I68" t="s">
        <v>40</v>
      </c>
      <c r="J68" t="s">
        <v>40</v>
      </c>
      <c r="K68" t="s">
        <v>40</v>
      </c>
      <c r="L68" s="4">
        <v>630</v>
      </c>
      <c r="M68" s="2">
        <v>43344</v>
      </c>
      <c r="N68" t="s">
        <v>103</v>
      </c>
      <c r="O68" t="s">
        <v>104</v>
      </c>
      <c r="P68" t="s">
        <v>789</v>
      </c>
      <c r="Q68" t="s">
        <v>790</v>
      </c>
      <c r="R68" t="s">
        <v>791</v>
      </c>
      <c r="S68" s="3">
        <v>43371</v>
      </c>
      <c r="T68" t="s">
        <v>46</v>
      </c>
      <c r="U68">
        <v>2990</v>
      </c>
      <c r="V68" t="s">
        <v>231</v>
      </c>
      <c r="W68" t="s">
        <v>48</v>
      </c>
      <c r="X68">
        <v>165066456</v>
      </c>
      <c r="Y68" s="3">
        <v>43080</v>
      </c>
      <c r="AC68" t="s">
        <v>109</v>
      </c>
      <c r="AH68" t="str">
        <f>VLOOKUP(B68,'cc Lookup'!A:J,10,0)</f>
        <v>Planning and Business Development</v>
      </c>
      <c r="AI68" t="str">
        <f>VLOOKUP(B68,'cc Lookup'!A:E,5,0)</f>
        <v>Estates</v>
      </c>
      <c r="AJ68" t="s">
        <v>6735</v>
      </c>
      <c r="AK68" t="str">
        <f t="shared" ref="AK68:AK131" si="2">B68&amp;" "&amp;G68</f>
        <v>E35930 Estates &amp; Facilities</v>
      </c>
      <c r="AL68" t="str">
        <f t="shared" ref="AL68:AL131" si="3">C68&amp;" "&amp;H68</f>
        <v>7308 Legal Fees</v>
      </c>
      <c r="AM68" t="str">
        <f>VLOOKUP(W68,Lookup!A:B,2,0)</f>
        <v>Legal</v>
      </c>
    </row>
    <row r="69" spans="1:39" x14ac:dyDescent="0.25">
      <c r="A69" t="s">
        <v>33</v>
      </c>
      <c r="B69" s="1" t="s">
        <v>166</v>
      </c>
      <c r="C69" s="1" t="s">
        <v>158</v>
      </c>
      <c r="D69" s="1" t="s">
        <v>36</v>
      </c>
      <c r="E69" s="1" t="s">
        <v>36</v>
      </c>
      <c r="F69" s="1" t="s">
        <v>37</v>
      </c>
      <c r="G69" t="s">
        <v>167</v>
      </c>
      <c r="H69" t="s">
        <v>160</v>
      </c>
      <c r="I69" t="s">
        <v>40</v>
      </c>
      <c r="J69" t="s">
        <v>40</v>
      </c>
      <c r="K69" t="s">
        <v>40</v>
      </c>
      <c r="L69" s="4">
        <v>1104.7</v>
      </c>
      <c r="M69" s="2">
        <v>43344</v>
      </c>
      <c r="N69" t="s">
        <v>103</v>
      </c>
      <c r="O69" t="s">
        <v>104</v>
      </c>
      <c r="P69" t="s">
        <v>789</v>
      </c>
      <c r="Q69" t="s">
        <v>790</v>
      </c>
      <c r="R69" t="s">
        <v>791</v>
      </c>
      <c r="S69" s="3">
        <v>43371</v>
      </c>
      <c r="T69" t="s">
        <v>46</v>
      </c>
      <c r="U69">
        <v>2991</v>
      </c>
      <c r="V69" t="s">
        <v>173</v>
      </c>
      <c r="W69" t="s">
        <v>48</v>
      </c>
      <c r="X69">
        <v>165065676</v>
      </c>
      <c r="Y69" s="3">
        <v>43039</v>
      </c>
      <c r="AC69" t="s">
        <v>109</v>
      </c>
      <c r="AH69" t="str">
        <f>VLOOKUP(B69,'cc Lookup'!A:J,10,0)</f>
        <v>Planning and Business Development</v>
      </c>
      <c r="AI69" t="str">
        <f>VLOOKUP(B69,'cc Lookup'!A:E,5,0)</f>
        <v>Estates</v>
      </c>
      <c r="AJ69" t="s">
        <v>6735</v>
      </c>
      <c r="AK69" t="str">
        <f t="shared" si="2"/>
        <v>E35930 Estates &amp; Facilities</v>
      </c>
      <c r="AL69" t="str">
        <f t="shared" si="3"/>
        <v>7308 Legal Fees</v>
      </c>
      <c r="AM69" t="str">
        <f>VLOOKUP(W69,Lookup!A:B,2,0)</f>
        <v>Legal</v>
      </c>
    </row>
    <row r="70" spans="1:39" x14ac:dyDescent="0.25">
      <c r="A70" t="s">
        <v>33</v>
      </c>
      <c r="B70" s="1" t="s">
        <v>166</v>
      </c>
      <c r="C70" s="1" t="s">
        <v>158</v>
      </c>
      <c r="D70" s="1" t="s">
        <v>36</v>
      </c>
      <c r="E70" s="1" t="s">
        <v>36</v>
      </c>
      <c r="F70" s="1" t="s">
        <v>37</v>
      </c>
      <c r="G70" t="s">
        <v>167</v>
      </c>
      <c r="H70" t="s">
        <v>160</v>
      </c>
      <c r="I70" t="s">
        <v>40</v>
      </c>
      <c r="J70" t="s">
        <v>40</v>
      </c>
      <c r="K70" t="s">
        <v>40</v>
      </c>
      <c r="L70" s="4">
        <v>439</v>
      </c>
      <c r="M70" s="2">
        <v>43374</v>
      </c>
      <c r="N70" t="s">
        <v>41</v>
      </c>
      <c r="O70" t="s">
        <v>42</v>
      </c>
      <c r="P70" t="s">
        <v>878</v>
      </c>
      <c r="Q70" t="s">
        <v>879</v>
      </c>
      <c r="R70" t="s">
        <v>838</v>
      </c>
      <c r="S70" s="3">
        <v>43375</v>
      </c>
      <c r="T70" t="s">
        <v>46</v>
      </c>
      <c r="U70">
        <v>19</v>
      </c>
      <c r="V70" t="s">
        <v>47</v>
      </c>
      <c r="W70" t="s">
        <v>48</v>
      </c>
      <c r="X70">
        <v>407879</v>
      </c>
      <c r="Y70" s="3">
        <v>43361</v>
      </c>
      <c r="Z70">
        <v>165056810</v>
      </c>
      <c r="AB70" t="s">
        <v>49</v>
      </c>
      <c r="AD70" t="s">
        <v>880</v>
      </c>
      <c r="AE70">
        <v>1</v>
      </c>
      <c r="AF70">
        <v>439</v>
      </c>
      <c r="AH70" t="str">
        <f>VLOOKUP(B70,'cc Lookup'!A:J,10,0)</f>
        <v>Planning and Business Development</v>
      </c>
      <c r="AI70" t="str">
        <f>VLOOKUP(B70,'cc Lookup'!A:E,5,0)</f>
        <v>Estates</v>
      </c>
      <c r="AJ70" t="s">
        <v>6735</v>
      </c>
      <c r="AK70" t="str">
        <f t="shared" si="2"/>
        <v>E35930 Estates &amp; Facilities</v>
      </c>
      <c r="AL70" t="str">
        <f t="shared" si="3"/>
        <v>7308 Legal Fees</v>
      </c>
      <c r="AM70" t="str">
        <f>VLOOKUP(W70,Lookup!A:B,2,0)</f>
        <v>Legal</v>
      </c>
    </row>
    <row r="71" spans="1:39" x14ac:dyDescent="0.25">
      <c r="A71" t="s">
        <v>33</v>
      </c>
      <c r="B71" s="1" t="s">
        <v>166</v>
      </c>
      <c r="C71" s="1" t="s">
        <v>158</v>
      </c>
      <c r="D71" s="1" t="s">
        <v>36</v>
      </c>
      <c r="E71" s="1" t="s">
        <v>36</v>
      </c>
      <c r="F71" s="1" t="s">
        <v>37</v>
      </c>
      <c r="G71" t="s">
        <v>167</v>
      </c>
      <c r="H71" t="s">
        <v>160</v>
      </c>
      <c r="I71" t="s">
        <v>40</v>
      </c>
      <c r="J71" t="s">
        <v>40</v>
      </c>
      <c r="K71" t="s">
        <v>40</v>
      </c>
      <c r="L71" s="4">
        <v>-107</v>
      </c>
      <c r="M71" s="2">
        <v>43374</v>
      </c>
      <c r="N71" t="s">
        <v>103</v>
      </c>
      <c r="O71" t="s">
        <v>104</v>
      </c>
      <c r="P71" t="s">
        <v>789</v>
      </c>
      <c r="Q71" t="s">
        <v>868</v>
      </c>
      <c r="R71" t="s">
        <v>869</v>
      </c>
      <c r="S71" s="3">
        <v>43371</v>
      </c>
      <c r="T71" t="s">
        <v>46</v>
      </c>
      <c r="U71">
        <v>2989</v>
      </c>
      <c r="V71" t="s">
        <v>177</v>
      </c>
      <c r="W71" t="s">
        <v>48</v>
      </c>
      <c r="X71">
        <v>165064559</v>
      </c>
      <c r="Y71" s="3">
        <v>43028</v>
      </c>
      <c r="AC71" t="s">
        <v>109</v>
      </c>
      <c r="AH71" t="str">
        <f>VLOOKUP(B71,'cc Lookup'!A:J,10,0)</f>
        <v>Planning and Business Development</v>
      </c>
      <c r="AI71" t="str">
        <f>VLOOKUP(B71,'cc Lookup'!A:E,5,0)</f>
        <v>Estates</v>
      </c>
      <c r="AJ71" t="s">
        <v>6735</v>
      </c>
      <c r="AK71" t="str">
        <f t="shared" si="2"/>
        <v>E35930 Estates &amp; Facilities</v>
      </c>
      <c r="AL71" t="str">
        <f t="shared" si="3"/>
        <v>7308 Legal Fees</v>
      </c>
      <c r="AM71" t="str">
        <f>VLOOKUP(W71,Lookup!A:B,2,0)</f>
        <v>Legal</v>
      </c>
    </row>
    <row r="72" spans="1:39" x14ac:dyDescent="0.25">
      <c r="A72" t="s">
        <v>33</v>
      </c>
      <c r="B72" s="1" t="s">
        <v>166</v>
      </c>
      <c r="C72" s="1" t="s">
        <v>158</v>
      </c>
      <c r="D72" s="1" t="s">
        <v>36</v>
      </c>
      <c r="E72" s="1" t="s">
        <v>36</v>
      </c>
      <c r="F72" s="1" t="s">
        <v>37</v>
      </c>
      <c r="G72" t="s">
        <v>167</v>
      </c>
      <c r="H72" t="s">
        <v>160</v>
      </c>
      <c r="I72" t="s">
        <v>40</v>
      </c>
      <c r="J72" t="s">
        <v>40</v>
      </c>
      <c r="K72" t="s">
        <v>40</v>
      </c>
      <c r="L72" s="4">
        <v>-630</v>
      </c>
      <c r="M72" s="2">
        <v>43374</v>
      </c>
      <c r="N72" t="s">
        <v>103</v>
      </c>
      <c r="O72" t="s">
        <v>104</v>
      </c>
      <c r="P72" t="s">
        <v>789</v>
      </c>
      <c r="Q72" t="s">
        <v>868</v>
      </c>
      <c r="R72" t="s">
        <v>869</v>
      </c>
      <c r="S72" s="3">
        <v>43371</v>
      </c>
      <c r="T72" t="s">
        <v>46</v>
      </c>
      <c r="U72">
        <v>2990</v>
      </c>
      <c r="V72" t="s">
        <v>231</v>
      </c>
      <c r="W72" t="s">
        <v>48</v>
      </c>
      <c r="X72">
        <v>165066456</v>
      </c>
      <c r="Y72" s="3">
        <v>43080</v>
      </c>
      <c r="AC72" t="s">
        <v>109</v>
      </c>
      <c r="AH72" t="str">
        <f>VLOOKUP(B72,'cc Lookup'!A:J,10,0)</f>
        <v>Planning and Business Development</v>
      </c>
      <c r="AI72" t="str">
        <f>VLOOKUP(B72,'cc Lookup'!A:E,5,0)</f>
        <v>Estates</v>
      </c>
      <c r="AJ72" t="s">
        <v>6735</v>
      </c>
      <c r="AK72" t="str">
        <f t="shared" si="2"/>
        <v>E35930 Estates &amp; Facilities</v>
      </c>
      <c r="AL72" t="str">
        <f t="shared" si="3"/>
        <v>7308 Legal Fees</v>
      </c>
      <c r="AM72" t="str">
        <f>VLOOKUP(W72,Lookup!A:B,2,0)</f>
        <v>Legal</v>
      </c>
    </row>
    <row r="73" spans="1:39" x14ac:dyDescent="0.25">
      <c r="A73" t="s">
        <v>33</v>
      </c>
      <c r="B73" s="1" t="s">
        <v>166</v>
      </c>
      <c r="C73" s="1" t="s">
        <v>158</v>
      </c>
      <c r="D73" s="1" t="s">
        <v>36</v>
      </c>
      <c r="E73" s="1" t="s">
        <v>36</v>
      </c>
      <c r="F73" s="1" t="s">
        <v>37</v>
      </c>
      <c r="G73" t="s">
        <v>167</v>
      </c>
      <c r="H73" t="s">
        <v>160</v>
      </c>
      <c r="I73" t="s">
        <v>40</v>
      </c>
      <c r="J73" t="s">
        <v>40</v>
      </c>
      <c r="K73" t="s">
        <v>40</v>
      </c>
      <c r="L73" s="4">
        <v>-1104.7</v>
      </c>
      <c r="M73" s="2">
        <v>43374</v>
      </c>
      <c r="N73" t="s">
        <v>103</v>
      </c>
      <c r="O73" t="s">
        <v>104</v>
      </c>
      <c r="P73" t="s">
        <v>789</v>
      </c>
      <c r="Q73" t="s">
        <v>868</v>
      </c>
      <c r="R73" t="s">
        <v>869</v>
      </c>
      <c r="S73" s="3">
        <v>43371</v>
      </c>
      <c r="T73" t="s">
        <v>46</v>
      </c>
      <c r="U73">
        <v>2991</v>
      </c>
      <c r="V73" t="s">
        <v>173</v>
      </c>
      <c r="W73" t="s">
        <v>48</v>
      </c>
      <c r="X73">
        <v>165065676</v>
      </c>
      <c r="Y73" s="3">
        <v>43039</v>
      </c>
      <c r="AC73" t="s">
        <v>109</v>
      </c>
      <c r="AH73" t="str">
        <f>VLOOKUP(B73,'cc Lookup'!A:J,10,0)</f>
        <v>Planning and Business Development</v>
      </c>
      <c r="AI73" t="str">
        <f>VLOOKUP(B73,'cc Lookup'!A:E,5,0)</f>
        <v>Estates</v>
      </c>
      <c r="AJ73" t="s">
        <v>6735</v>
      </c>
      <c r="AK73" t="str">
        <f t="shared" si="2"/>
        <v>E35930 Estates &amp; Facilities</v>
      </c>
      <c r="AL73" t="str">
        <f t="shared" si="3"/>
        <v>7308 Legal Fees</v>
      </c>
      <c r="AM73" t="str">
        <f>VLOOKUP(W73,Lookup!A:B,2,0)</f>
        <v>Legal</v>
      </c>
    </row>
    <row r="74" spans="1:39" x14ac:dyDescent="0.25">
      <c r="A74" t="s">
        <v>33</v>
      </c>
      <c r="B74" s="1" t="s">
        <v>166</v>
      </c>
      <c r="C74" s="1" t="s">
        <v>158</v>
      </c>
      <c r="D74" s="1" t="s">
        <v>36</v>
      </c>
      <c r="E74" s="1" t="s">
        <v>36</v>
      </c>
      <c r="F74" s="1" t="s">
        <v>37</v>
      </c>
      <c r="G74" t="s">
        <v>167</v>
      </c>
      <c r="H74" t="s">
        <v>160</v>
      </c>
      <c r="I74" t="s">
        <v>40</v>
      </c>
      <c r="J74" t="s">
        <v>40</v>
      </c>
      <c r="K74" t="s">
        <v>40</v>
      </c>
      <c r="L74" s="4">
        <v>630</v>
      </c>
      <c r="M74" s="2">
        <v>43374</v>
      </c>
      <c r="N74" t="s">
        <v>103</v>
      </c>
      <c r="O74" t="s">
        <v>104</v>
      </c>
      <c r="P74" t="s">
        <v>840</v>
      </c>
      <c r="Q74" t="s">
        <v>841</v>
      </c>
      <c r="R74" t="s">
        <v>842</v>
      </c>
      <c r="S74" s="3">
        <v>43404</v>
      </c>
      <c r="T74" t="s">
        <v>46</v>
      </c>
      <c r="U74">
        <v>2798</v>
      </c>
      <c r="V74" t="s">
        <v>231</v>
      </c>
      <c r="W74" t="s">
        <v>48</v>
      </c>
      <c r="X74">
        <v>165066456</v>
      </c>
      <c r="Y74" s="3">
        <v>43080</v>
      </c>
      <c r="AC74" t="s">
        <v>109</v>
      </c>
      <c r="AH74" t="str">
        <f>VLOOKUP(B74,'cc Lookup'!A:J,10,0)</f>
        <v>Planning and Business Development</v>
      </c>
      <c r="AI74" t="str">
        <f>VLOOKUP(B74,'cc Lookup'!A:E,5,0)</f>
        <v>Estates</v>
      </c>
      <c r="AJ74" t="s">
        <v>6735</v>
      </c>
      <c r="AK74" t="str">
        <f t="shared" si="2"/>
        <v>E35930 Estates &amp; Facilities</v>
      </c>
      <c r="AL74" t="str">
        <f t="shared" si="3"/>
        <v>7308 Legal Fees</v>
      </c>
      <c r="AM74" t="str">
        <f>VLOOKUP(W74,Lookup!A:B,2,0)</f>
        <v>Legal</v>
      </c>
    </row>
    <row r="75" spans="1:39" x14ac:dyDescent="0.25">
      <c r="A75" t="s">
        <v>33</v>
      </c>
      <c r="B75" s="1" t="s">
        <v>166</v>
      </c>
      <c r="C75" s="1" t="s">
        <v>158</v>
      </c>
      <c r="D75" s="1" t="s">
        <v>36</v>
      </c>
      <c r="E75" s="1" t="s">
        <v>36</v>
      </c>
      <c r="F75" s="1" t="s">
        <v>37</v>
      </c>
      <c r="G75" t="s">
        <v>167</v>
      </c>
      <c r="H75" t="s">
        <v>160</v>
      </c>
      <c r="I75" t="s">
        <v>40</v>
      </c>
      <c r="J75" t="s">
        <v>40</v>
      </c>
      <c r="K75" t="s">
        <v>40</v>
      </c>
      <c r="L75" s="4">
        <v>107</v>
      </c>
      <c r="M75" s="2">
        <v>43374</v>
      </c>
      <c r="N75" t="s">
        <v>103</v>
      </c>
      <c r="O75" t="s">
        <v>104</v>
      </c>
      <c r="P75" t="s">
        <v>840</v>
      </c>
      <c r="Q75" t="s">
        <v>841</v>
      </c>
      <c r="R75" t="s">
        <v>842</v>
      </c>
      <c r="S75" s="3">
        <v>43404</v>
      </c>
      <c r="T75" t="s">
        <v>46</v>
      </c>
      <c r="U75">
        <v>2799</v>
      </c>
      <c r="V75" t="s">
        <v>177</v>
      </c>
      <c r="W75" t="s">
        <v>48</v>
      </c>
      <c r="X75">
        <v>165064559</v>
      </c>
      <c r="Y75" s="3">
        <v>43028</v>
      </c>
      <c r="AC75" t="s">
        <v>109</v>
      </c>
      <c r="AH75" t="str">
        <f>VLOOKUP(B75,'cc Lookup'!A:J,10,0)</f>
        <v>Planning and Business Development</v>
      </c>
      <c r="AI75" t="str">
        <f>VLOOKUP(B75,'cc Lookup'!A:E,5,0)</f>
        <v>Estates</v>
      </c>
      <c r="AJ75" t="s">
        <v>6735</v>
      </c>
      <c r="AK75" t="str">
        <f t="shared" si="2"/>
        <v>E35930 Estates &amp; Facilities</v>
      </c>
      <c r="AL75" t="str">
        <f t="shared" si="3"/>
        <v>7308 Legal Fees</v>
      </c>
      <c r="AM75" t="str">
        <f>VLOOKUP(W75,Lookup!A:B,2,0)</f>
        <v>Legal</v>
      </c>
    </row>
    <row r="76" spans="1:39" x14ac:dyDescent="0.25">
      <c r="A76" t="s">
        <v>33</v>
      </c>
      <c r="B76" s="1" t="s">
        <v>166</v>
      </c>
      <c r="C76" s="1" t="s">
        <v>158</v>
      </c>
      <c r="D76" s="1" t="s">
        <v>36</v>
      </c>
      <c r="E76" s="1" t="s">
        <v>36</v>
      </c>
      <c r="F76" s="1" t="s">
        <v>37</v>
      </c>
      <c r="G76" t="s">
        <v>167</v>
      </c>
      <c r="H76" t="s">
        <v>160</v>
      </c>
      <c r="I76" t="s">
        <v>40</v>
      </c>
      <c r="J76" t="s">
        <v>40</v>
      </c>
      <c r="K76" t="s">
        <v>40</v>
      </c>
      <c r="L76" s="4">
        <v>1104.7</v>
      </c>
      <c r="M76" s="2">
        <v>43374</v>
      </c>
      <c r="N76" t="s">
        <v>103</v>
      </c>
      <c r="O76" t="s">
        <v>104</v>
      </c>
      <c r="P76" t="s">
        <v>840</v>
      </c>
      <c r="Q76" t="s">
        <v>841</v>
      </c>
      <c r="R76" t="s">
        <v>842</v>
      </c>
      <c r="S76" s="3">
        <v>43404</v>
      </c>
      <c r="T76" t="s">
        <v>46</v>
      </c>
      <c r="U76">
        <v>2800</v>
      </c>
      <c r="V76" t="s">
        <v>173</v>
      </c>
      <c r="W76" t="s">
        <v>48</v>
      </c>
      <c r="X76">
        <v>165065676</v>
      </c>
      <c r="Y76" s="3">
        <v>43039</v>
      </c>
      <c r="AC76" t="s">
        <v>109</v>
      </c>
      <c r="AH76" t="str">
        <f>VLOOKUP(B76,'cc Lookup'!A:J,10,0)</f>
        <v>Planning and Business Development</v>
      </c>
      <c r="AI76" t="str">
        <f>VLOOKUP(B76,'cc Lookup'!A:E,5,0)</f>
        <v>Estates</v>
      </c>
      <c r="AJ76" t="s">
        <v>6735</v>
      </c>
      <c r="AK76" t="str">
        <f t="shared" si="2"/>
        <v>E35930 Estates &amp; Facilities</v>
      </c>
      <c r="AL76" t="str">
        <f t="shared" si="3"/>
        <v>7308 Legal Fees</v>
      </c>
      <c r="AM76" t="str">
        <f>VLOOKUP(W76,Lookup!A:B,2,0)</f>
        <v>Legal</v>
      </c>
    </row>
    <row r="77" spans="1:39" x14ac:dyDescent="0.25">
      <c r="A77" t="s">
        <v>33</v>
      </c>
      <c r="B77" s="1" t="s">
        <v>166</v>
      </c>
      <c r="C77" s="1" t="s">
        <v>158</v>
      </c>
      <c r="D77" s="1" t="s">
        <v>36</v>
      </c>
      <c r="E77" s="1" t="s">
        <v>36</v>
      </c>
      <c r="F77" s="1" t="s">
        <v>37</v>
      </c>
      <c r="G77" t="s">
        <v>167</v>
      </c>
      <c r="H77" t="s">
        <v>160</v>
      </c>
      <c r="I77" t="s">
        <v>40</v>
      </c>
      <c r="J77" t="s">
        <v>40</v>
      </c>
      <c r="K77" t="s">
        <v>40</v>
      </c>
      <c r="L77" s="4">
        <v>87.8</v>
      </c>
      <c r="M77" s="2">
        <v>43405</v>
      </c>
      <c r="N77" t="s">
        <v>311</v>
      </c>
      <c r="O77" t="s">
        <v>56</v>
      </c>
      <c r="P77" t="s">
        <v>913</v>
      </c>
      <c r="Q77" t="s">
        <v>914</v>
      </c>
      <c r="R77" t="s">
        <v>915</v>
      </c>
      <c r="S77" s="3">
        <v>43437</v>
      </c>
      <c r="T77" t="s">
        <v>916</v>
      </c>
      <c r="U77">
        <v>1219</v>
      </c>
      <c r="V77" t="s">
        <v>968</v>
      </c>
      <c r="W77" t="s">
        <v>915</v>
      </c>
      <c r="Y77" s="3">
        <v>43437</v>
      </c>
      <c r="AA77" t="s">
        <v>969</v>
      </c>
      <c r="AD77" t="s">
        <v>880</v>
      </c>
      <c r="AH77" t="str">
        <f>VLOOKUP(B77,'cc Lookup'!A:J,10,0)</f>
        <v>Planning and Business Development</v>
      </c>
      <c r="AI77" t="str">
        <f>VLOOKUP(B77,'cc Lookup'!A:E,5,0)</f>
        <v>Estates</v>
      </c>
      <c r="AJ77" t="s">
        <v>6735</v>
      </c>
      <c r="AK77" t="str">
        <f t="shared" si="2"/>
        <v>E35930 Estates &amp; Facilities</v>
      </c>
      <c r="AL77" t="str">
        <f t="shared" si="3"/>
        <v>7308 Legal Fees</v>
      </c>
      <c r="AM77" t="str">
        <f>VLOOKUP(W77,Lookup!A:B,2,0)</f>
        <v>Other</v>
      </c>
    </row>
    <row r="78" spans="1:39" x14ac:dyDescent="0.25">
      <c r="A78" t="s">
        <v>33</v>
      </c>
      <c r="B78" s="1" t="s">
        <v>166</v>
      </c>
      <c r="C78" s="1" t="s">
        <v>158</v>
      </c>
      <c r="D78" s="1" t="s">
        <v>36</v>
      </c>
      <c r="E78" s="1" t="s">
        <v>36</v>
      </c>
      <c r="F78" s="1" t="s">
        <v>37</v>
      </c>
      <c r="G78" t="s">
        <v>167</v>
      </c>
      <c r="H78" t="s">
        <v>160</v>
      </c>
      <c r="I78" t="s">
        <v>40</v>
      </c>
      <c r="J78" t="s">
        <v>40</v>
      </c>
      <c r="K78" t="s">
        <v>40</v>
      </c>
      <c r="L78" s="4">
        <v>1335</v>
      </c>
      <c r="M78" s="2">
        <v>43405</v>
      </c>
      <c r="N78" t="s">
        <v>41</v>
      </c>
      <c r="O78" t="s">
        <v>42</v>
      </c>
      <c r="P78" t="s">
        <v>970</v>
      </c>
      <c r="Q78" t="s">
        <v>971</v>
      </c>
      <c r="R78" t="s">
        <v>921</v>
      </c>
      <c r="S78" s="3">
        <v>43412</v>
      </c>
      <c r="T78" t="s">
        <v>46</v>
      </c>
      <c r="U78">
        <v>8</v>
      </c>
      <c r="V78" t="s">
        <v>47</v>
      </c>
      <c r="W78" t="s">
        <v>48</v>
      </c>
      <c r="X78">
        <v>410887</v>
      </c>
      <c r="Y78" s="3">
        <v>43398</v>
      </c>
      <c r="Z78">
        <v>165056810</v>
      </c>
      <c r="AB78" t="s">
        <v>49</v>
      </c>
      <c r="AD78" t="s">
        <v>972</v>
      </c>
      <c r="AE78">
        <v>1</v>
      </c>
      <c r="AF78">
        <v>1335</v>
      </c>
      <c r="AH78" t="str">
        <f>VLOOKUP(B78,'cc Lookup'!A:J,10,0)</f>
        <v>Planning and Business Development</v>
      </c>
      <c r="AI78" t="str">
        <f>VLOOKUP(B78,'cc Lookup'!A:E,5,0)</f>
        <v>Estates</v>
      </c>
      <c r="AJ78" t="s">
        <v>6735</v>
      </c>
      <c r="AK78" t="str">
        <f t="shared" si="2"/>
        <v>E35930 Estates &amp; Facilities</v>
      </c>
      <c r="AL78" t="str">
        <f t="shared" si="3"/>
        <v>7308 Legal Fees</v>
      </c>
      <c r="AM78" t="str">
        <f>VLOOKUP(W78,Lookup!A:B,2,0)</f>
        <v>Legal</v>
      </c>
    </row>
    <row r="79" spans="1:39" x14ac:dyDescent="0.25">
      <c r="A79" t="s">
        <v>33</v>
      </c>
      <c r="B79" s="1" t="s">
        <v>166</v>
      </c>
      <c r="C79" s="1" t="s">
        <v>158</v>
      </c>
      <c r="D79" s="1" t="s">
        <v>36</v>
      </c>
      <c r="E79" s="1" t="s">
        <v>36</v>
      </c>
      <c r="F79" s="1" t="s">
        <v>37</v>
      </c>
      <c r="G79" t="s">
        <v>167</v>
      </c>
      <c r="H79" t="s">
        <v>160</v>
      </c>
      <c r="I79" t="s">
        <v>40</v>
      </c>
      <c r="J79" t="s">
        <v>40</v>
      </c>
      <c r="K79" t="s">
        <v>40</v>
      </c>
      <c r="L79" s="4">
        <v>1602</v>
      </c>
      <c r="M79" s="2">
        <v>43405</v>
      </c>
      <c r="N79" t="s">
        <v>41</v>
      </c>
      <c r="O79" t="s">
        <v>42</v>
      </c>
      <c r="P79" t="s">
        <v>970</v>
      </c>
      <c r="Q79" t="s">
        <v>971</v>
      </c>
      <c r="R79" t="s">
        <v>921</v>
      </c>
      <c r="S79" s="3">
        <v>43412</v>
      </c>
      <c r="T79" t="s">
        <v>46</v>
      </c>
      <c r="U79">
        <v>8</v>
      </c>
      <c r="V79" t="s">
        <v>47</v>
      </c>
      <c r="W79" t="s">
        <v>48</v>
      </c>
      <c r="X79">
        <v>410887</v>
      </c>
      <c r="Y79" s="3">
        <v>43398</v>
      </c>
      <c r="Z79">
        <v>165056810</v>
      </c>
      <c r="AB79" t="s">
        <v>49</v>
      </c>
      <c r="AD79" t="s">
        <v>972</v>
      </c>
      <c r="AE79">
        <v>1</v>
      </c>
      <c r="AF79">
        <v>1602</v>
      </c>
      <c r="AH79" t="str">
        <f>VLOOKUP(B79,'cc Lookup'!A:J,10,0)</f>
        <v>Planning and Business Development</v>
      </c>
      <c r="AI79" t="str">
        <f>VLOOKUP(B79,'cc Lookup'!A:E,5,0)</f>
        <v>Estates</v>
      </c>
      <c r="AJ79" t="s">
        <v>6735</v>
      </c>
      <c r="AK79" t="str">
        <f t="shared" si="2"/>
        <v>E35930 Estates &amp; Facilities</v>
      </c>
      <c r="AL79" t="str">
        <f t="shared" si="3"/>
        <v>7308 Legal Fees</v>
      </c>
      <c r="AM79" t="str">
        <f>VLOOKUP(W79,Lookup!A:B,2,0)</f>
        <v>Legal</v>
      </c>
    </row>
    <row r="80" spans="1:39" x14ac:dyDescent="0.25">
      <c r="A80" t="s">
        <v>33</v>
      </c>
      <c r="B80" s="1" t="s">
        <v>166</v>
      </c>
      <c r="C80" s="1" t="s">
        <v>158</v>
      </c>
      <c r="D80" s="1" t="s">
        <v>36</v>
      </c>
      <c r="E80" s="1" t="s">
        <v>36</v>
      </c>
      <c r="F80" s="1" t="s">
        <v>37</v>
      </c>
      <c r="G80" t="s">
        <v>167</v>
      </c>
      <c r="H80" t="s">
        <v>160</v>
      </c>
      <c r="I80" t="s">
        <v>40</v>
      </c>
      <c r="J80" t="s">
        <v>40</v>
      </c>
      <c r="K80" t="s">
        <v>40</v>
      </c>
      <c r="L80" s="4">
        <v>-1602</v>
      </c>
      <c r="M80" s="2">
        <v>43405</v>
      </c>
      <c r="N80" t="s">
        <v>41</v>
      </c>
      <c r="O80" t="s">
        <v>42</v>
      </c>
      <c r="P80" t="s">
        <v>970</v>
      </c>
      <c r="Q80" t="s">
        <v>971</v>
      </c>
      <c r="R80" t="s">
        <v>921</v>
      </c>
      <c r="S80" s="3">
        <v>43412</v>
      </c>
      <c r="T80" t="s">
        <v>46</v>
      </c>
      <c r="U80">
        <v>9</v>
      </c>
      <c r="V80" t="s">
        <v>47</v>
      </c>
      <c r="W80" t="s">
        <v>48</v>
      </c>
      <c r="X80">
        <v>410887</v>
      </c>
      <c r="Y80" s="3">
        <v>43398</v>
      </c>
      <c r="Z80">
        <v>165056810</v>
      </c>
      <c r="AB80" t="s">
        <v>49</v>
      </c>
      <c r="AD80" t="s">
        <v>972</v>
      </c>
      <c r="AE80">
        <v>1</v>
      </c>
      <c r="AF80">
        <v>-1602</v>
      </c>
      <c r="AH80" t="str">
        <f>VLOOKUP(B80,'cc Lookup'!A:J,10,0)</f>
        <v>Planning and Business Development</v>
      </c>
      <c r="AI80" t="str">
        <f>VLOOKUP(B80,'cc Lookup'!A:E,5,0)</f>
        <v>Estates</v>
      </c>
      <c r="AJ80" t="s">
        <v>6735</v>
      </c>
      <c r="AK80" t="str">
        <f t="shared" si="2"/>
        <v>E35930 Estates &amp; Facilities</v>
      </c>
      <c r="AL80" t="str">
        <f t="shared" si="3"/>
        <v>7308 Legal Fees</v>
      </c>
      <c r="AM80" t="str">
        <f>VLOOKUP(W80,Lookup!A:B,2,0)</f>
        <v>Legal</v>
      </c>
    </row>
    <row r="81" spans="1:39" x14ac:dyDescent="0.25">
      <c r="A81" t="s">
        <v>33</v>
      </c>
      <c r="B81" s="1" t="s">
        <v>166</v>
      </c>
      <c r="C81" s="1" t="s">
        <v>158</v>
      </c>
      <c r="D81" s="1" t="s">
        <v>36</v>
      </c>
      <c r="E81" s="1" t="s">
        <v>36</v>
      </c>
      <c r="F81" s="1" t="s">
        <v>37</v>
      </c>
      <c r="G81" t="s">
        <v>167</v>
      </c>
      <c r="H81" t="s">
        <v>160</v>
      </c>
      <c r="I81" t="s">
        <v>40</v>
      </c>
      <c r="J81" t="s">
        <v>40</v>
      </c>
      <c r="K81" t="s">
        <v>40</v>
      </c>
      <c r="L81" s="4">
        <v>-630</v>
      </c>
      <c r="M81" s="2">
        <v>43405</v>
      </c>
      <c r="N81" t="s">
        <v>103</v>
      </c>
      <c r="O81" t="s">
        <v>104</v>
      </c>
      <c r="P81" t="s">
        <v>840</v>
      </c>
      <c r="Q81" t="s">
        <v>926</v>
      </c>
      <c r="R81" t="s">
        <v>927</v>
      </c>
      <c r="S81" s="3">
        <v>43404</v>
      </c>
      <c r="T81" t="s">
        <v>46</v>
      </c>
      <c r="U81">
        <v>2798</v>
      </c>
      <c r="V81" t="s">
        <v>231</v>
      </c>
      <c r="W81" t="s">
        <v>48</v>
      </c>
      <c r="X81">
        <v>165066456</v>
      </c>
      <c r="Y81" s="3">
        <v>43080</v>
      </c>
      <c r="AC81" t="s">
        <v>109</v>
      </c>
      <c r="AH81" t="str">
        <f>VLOOKUP(B81,'cc Lookup'!A:J,10,0)</f>
        <v>Planning and Business Development</v>
      </c>
      <c r="AI81" t="str">
        <f>VLOOKUP(B81,'cc Lookup'!A:E,5,0)</f>
        <v>Estates</v>
      </c>
      <c r="AJ81" t="s">
        <v>6735</v>
      </c>
      <c r="AK81" t="str">
        <f t="shared" si="2"/>
        <v>E35930 Estates &amp; Facilities</v>
      </c>
      <c r="AL81" t="str">
        <f t="shared" si="3"/>
        <v>7308 Legal Fees</v>
      </c>
      <c r="AM81" t="str">
        <f>VLOOKUP(W81,Lookup!A:B,2,0)</f>
        <v>Legal</v>
      </c>
    </row>
    <row r="82" spans="1:39" x14ac:dyDescent="0.25">
      <c r="A82" t="s">
        <v>33</v>
      </c>
      <c r="B82" s="1" t="s">
        <v>166</v>
      </c>
      <c r="C82" s="1" t="s">
        <v>158</v>
      </c>
      <c r="D82" s="1" t="s">
        <v>36</v>
      </c>
      <c r="E82" s="1" t="s">
        <v>36</v>
      </c>
      <c r="F82" s="1" t="s">
        <v>37</v>
      </c>
      <c r="G82" t="s">
        <v>167</v>
      </c>
      <c r="H82" t="s">
        <v>160</v>
      </c>
      <c r="I82" t="s">
        <v>40</v>
      </c>
      <c r="J82" t="s">
        <v>40</v>
      </c>
      <c r="K82" t="s">
        <v>40</v>
      </c>
      <c r="L82" s="4">
        <v>-107</v>
      </c>
      <c r="M82" s="2">
        <v>43405</v>
      </c>
      <c r="N82" t="s">
        <v>103</v>
      </c>
      <c r="O82" t="s">
        <v>104</v>
      </c>
      <c r="P82" t="s">
        <v>840</v>
      </c>
      <c r="Q82" t="s">
        <v>926</v>
      </c>
      <c r="R82" t="s">
        <v>927</v>
      </c>
      <c r="S82" s="3">
        <v>43404</v>
      </c>
      <c r="T82" t="s">
        <v>46</v>
      </c>
      <c r="U82">
        <v>2799</v>
      </c>
      <c r="V82" t="s">
        <v>177</v>
      </c>
      <c r="W82" t="s">
        <v>48</v>
      </c>
      <c r="X82">
        <v>165064559</v>
      </c>
      <c r="Y82" s="3">
        <v>43028</v>
      </c>
      <c r="AC82" t="s">
        <v>109</v>
      </c>
      <c r="AH82" t="str">
        <f>VLOOKUP(B82,'cc Lookup'!A:J,10,0)</f>
        <v>Planning and Business Development</v>
      </c>
      <c r="AI82" t="str">
        <f>VLOOKUP(B82,'cc Lookup'!A:E,5,0)</f>
        <v>Estates</v>
      </c>
      <c r="AJ82" t="s">
        <v>6735</v>
      </c>
      <c r="AK82" t="str">
        <f t="shared" si="2"/>
        <v>E35930 Estates &amp; Facilities</v>
      </c>
      <c r="AL82" t="str">
        <f t="shared" si="3"/>
        <v>7308 Legal Fees</v>
      </c>
      <c r="AM82" t="str">
        <f>VLOOKUP(W82,Lookup!A:B,2,0)</f>
        <v>Legal</v>
      </c>
    </row>
    <row r="83" spans="1:39" x14ac:dyDescent="0.25">
      <c r="A83" t="s">
        <v>33</v>
      </c>
      <c r="B83" s="1" t="s">
        <v>166</v>
      </c>
      <c r="C83" s="1" t="s">
        <v>158</v>
      </c>
      <c r="D83" s="1" t="s">
        <v>36</v>
      </c>
      <c r="E83" s="1" t="s">
        <v>36</v>
      </c>
      <c r="F83" s="1" t="s">
        <v>37</v>
      </c>
      <c r="G83" t="s">
        <v>167</v>
      </c>
      <c r="H83" t="s">
        <v>160</v>
      </c>
      <c r="I83" t="s">
        <v>40</v>
      </c>
      <c r="J83" t="s">
        <v>40</v>
      </c>
      <c r="K83" t="s">
        <v>40</v>
      </c>
      <c r="L83" s="4">
        <v>-1104.7</v>
      </c>
      <c r="M83" s="2">
        <v>43405</v>
      </c>
      <c r="N83" t="s">
        <v>103</v>
      </c>
      <c r="O83" t="s">
        <v>104</v>
      </c>
      <c r="P83" t="s">
        <v>840</v>
      </c>
      <c r="Q83" t="s">
        <v>926</v>
      </c>
      <c r="R83" t="s">
        <v>927</v>
      </c>
      <c r="S83" s="3">
        <v>43404</v>
      </c>
      <c r="T83" t="s">
        <v>46</v>
      </c>
      <c r="U83">
        <v>2800</v>
      </c>
      <c r="V83" t="s">
        <v>173</v>
      </c>
      <c r="W83" t="s">
        <v>48</v>
      </c>
      <c r="X83">
        <v>165065676</v>
      </c>
      <c r="Y83" s="3">
        <v>43039</v>
      </c>
      <c r="AC83" t="s">
        <v>109</v>
      </c>
      <c r="AH83" t="str">
        <f>VLOOKUP(B83,'cc Lookup'!A:J,10,0)</f>
        <v>Planning and Business Development</v>
      </c>
      <c r="AI83" t="str">
        <f>VLOOKUP(B83,'cc Lookup'!A:E,5,0)</f>
        <v>Estates</v>
      </c>
      <c r="AJ83" t="s">
        <v>6735</v>
      </c>
      <c r="AK83" t="str">
        <f t="shared" si="2"/>
        <v>E35930 Estates &amp; Facilities</v>
      </c>
      <c r="AL83" t="str">
        <f t="shared" si="3"/>
        <v>7308 Legal Fees</v>
      </c>
      <c r="AM83" t="str">
        <f>VLOOKUP(W83,Lookup!A:B,2,0)</f>
        <v>Legal</v>
      </c>
    </row>
    <row r="84" spans="1:39" x14ac:dyDescent="0.25">
      <c r="A84" t="s">
        <v>33</v>
      </c>
      <c r="B84" s="1" t="s">
        <v>166</v>
      </c>
      <c r="C84" s="1" t="s">
        <v>158</v>
      </c>
      <c r="D84" s="1" t="s">
        <v>36</v>
      </c>
      <c r="E84" s="1" t="s">
        <v>36</v>
      </c>
      <c r="F84" s="1" t="s">
        <v>37</v>
      </c>
      <c r="G84" t="s">
        <v>167</v>
      </c>
      <c r="H84" t="s">
        <v>160</v>
      </c>
      <c r="I84" t="s">
        <v>40</v>
      </c>
      <c r="J84" t="s">
        <v>40</v>
      </c>
      <c r="K84" t="s">
        <v>40</v>
      </c>
      <c r="L84" s="4">
        <v>139.6</v>
      </c>
      <c r="M84" s="2">
        <v>43435</v>
      </c>
      <c r="N84" t="s">
        <v>55</v>
      </c>
      <c r="O84" t="s">
        <v>56</v>
      </c>
      <c r="P84" t="s">
        <v>1051</v>
      </c>
      <c r="Q84" t="s">
        <v>1052</v>
      </c>
      <c r="R84" t="s">
        <v>1053</v>
      </c>
      <c r="S84" s="3">
        <v>43467</v>
      </c>
      <c r="T84" t="s">
        <v>350</v>
      </c>
      <c r="U84">
        <v>103</v>
      </c>
      <c r="V84" t="s">
        <v>1054</v>
      </c>
      <c r="W84" t="s">
        <v>1053</v>
      </c>
      <c r="Y84" s="3">
        <v>43467</v>
      </c>
      <c r="AA84" t="s">
        <v>1055</v>
      </c>
      <c r="AD84" t="s">
        <v>1056</v>
      </c>
      <c r="AH84" t="str">
        <f>VLOOKUP(B84,'cc Lookup'!A:J,10,0)</f>
        <v>Planning and Business Development</v>
      </c>
      <c r="AI84" t="str">
        <f>VLOOKUP(B84,'cc Lookup'!A:E,5,0)</f>
        <v>Estates</v>
      </c>
      <c r="AJ84" t="s">
        <v>6735</v>
      </c>
      <c r="AK84" t="str">
        <f t="shared" si="2"/>
        <v>E35930 Estates &amp; Facilities</v>
      </c>
      <c r="AL84" t="str">
        <f t="shared" si="3"/>
        <v>7308 Legal Fees</v>
      </c>
      <c r="AM84" t="str">
        <f>VLOOKUP(W84,Lookup!A:B,2,0)</f>
        <v>Other</v>
      </c>
    </row>
    <row r="85" spans="1:39" x14ac:dyDescent="0.25">
      <c r="A85" t="s">
        <v>33</v>
      </c>
      <c r="B85" s="1" t="s">
        <v>166</v>
      </c>
      <c r="C85" s="1" t="s">
        <v>158</v>
      </c>
      <c r="D85" s="1" t="s">
        <v>36</v>
      </c>
      <c r="E85" s="1" t="s">
        <v>36</v>
      </c>
      <c r="F85" s="1" t="s">
        <v>37</v>
      </c>
      <c r="G85" t="s">
        <v>167</v>
      </c>
      <c r="H85" t="s">
        <v>160</v>
      </c>
      <c r="I85" t="s">
        <v>40</v>
      </c>
      <c r="J85" t="s">
        <v>40</v>
      </c>
      <c r="K85" t="s">
        <v>40</v>
      </c>
      <c r="L85" s="4">
        <v>565.29999999999995</v>
      </c>
      <c r="M85" s="2">
        <v>43435</v>
      </c>
      <c r="N85" t="s">
        <v>55</v>
      </c>
      <c r="O85" t="s">
        <v>56</v>
      </c>
      <c r="P85" t="s">
        <v>1051</v>
      </c>
      <c r="Q85" t="s">
        <v>1052</v>
      </c>
      <c r="R85" t="s">
        <v>1053</v>
      </c>
      <c r="S85" s="3">
        <v>43467</v>
      </c>
      <c r="T85" t="s">
        <v>350</v>
      </c>
      <c r="U85">
        <v>104</v>
      </c>
      <c r="V85" t="s">
        <v>1057</v>
      </c>
      <c r="W85" t="s">
        <v>1053</v>
      </c>
      <c r="Y85" s="3">
        <v>43467</v>
      </c>
      <c r="AA85" t="s">
        <v>1055</v>
      </c>
      <c r="AD85" t="s">
        <v>1058</v>
      </c>
      <c r="AH85" t="str">
        <f>VLOOKUP(B85,'cc Lookup'!A:J,10,0)</f>
        <v>Planning and Business Development</v>
      </c>
      <c r="AI85" t="str">
        <f>VLOOKUP(B85,'cc Lookup'!A:E,5,0)</f>
        <v>Estates</v>
      </c>
      <c r="AJ85" t="s">
        <v>6735</v>
      </c>
      <c r="AK85" t="str">
        <f t="shared" si="2"/>
        <v>E35930 Estates &amp; Facilities</v>
      </c>
      <c r="AL85" t="str">
        <f t="shared" si="3"/>
        <v>7308 Legal Fees</v>
      </c>
      <c r="AM85" t="str">
        <f>VLOOKUP(W85,Lookup!A:B,2,0)</f>
        <v>Other</v>
      </c>
    </row>
    <row r="86" spans="1:39" x14ac:dyDescent="0.25">
      <c r="A86" t="s">
        <v>33</v>
      </c>
      <c r="B86" s="1" t="s">
        <v>166</v>
      </c>
      <c r="C86" s="1" t="s">
        <v>158</v>
      </c>
      <c r="D86" s="1" t="s">
        <v>36</v>
      </c>
      <c r="E86" s="1" t="s">
        <v>36</v>
      </c>
      <c r="F86" s="1" t="s">
        <v>37</v>
      </c>
      <c r="G86" t="s">
        <v>167</v>
      </c>
      <c r="H86" t="s">
        <v>160</v>
      </c>
      <c r="I86" t="s">
        <v>40</v>
      </c>
      <c r="J86" t="s">
        <v>40</v>
      </c>
      <c r="K86" t="s">
        <v>40</v>
      </c>
      <c r="L86" s="4">
        <v>698</v>
      </c>
      <c r="M86" s="2">
        <v>43435</v>
      </c>
      <c r="N86" t="s">
        <v>55</v>
      </c>
      <c r="O86" t="s">
        <v>56</v>
      </c>
      <c r="P86" t="s">
        <v>1051</v>
      </c>
      <c r="Q86" t="s">
        <v>1052</v>
      </c>
      <c r="R86" t="s">
        <v>1053</v>
      </c>
      <c r="S86" s="3">
        <v>43467</v>
      </c>
      <c r="T86" t="s">
        <v>350</v>
      </c>
      <c r="U86">
        <v>105</v>
      </c>
      <c r="V86" t="s">
        <v>1054</v>
      </c>
      <c r="W86" t="s">
        <v>1053</v>
      </c>
      <c r="Y86" s="3">
        <v>43467</v>
      </c>
      <c r="AA86" t="s">
        <v>1055</v>
      </c>
      <c r="AD86" t="s">
        <v>1056</v>
      </c>
      <c r="AH86" t="str">
        <f>VLOOKUP(B86,'cc Lookup'!A:J,10,0)</f>
        <v>Planning and Business Development</v>
      </c>
      <c r="AI86" t="str">
        <f>VLOOKUP(B86,'cc Lookup'!A:E,5,0)</f>
        <v>Estates</v>
      </c>
      <c r="AJ86" t="s">
        <v>6735</v>
      </c>
      <c r="AK86" t="str">
        <f t="shared" si="2"/>
        <v>E35930 Estates &amp; Facilities</v>
      </c>
      <c r="AL86" t="str">
        <f t="shared" si="3"/>
        <v>7308 Legal Fees</v>
      </c>
      <c r="AM86" t="str">
        <f>VLOOKUP(W86,Lookup!A:B,2,0)</f>
        <v>Other</v>
      </c>
    </row>
    <row r="87" spans="1:39" x14ac:dyDescent="0.25">
      <c r="A87" t="s">
        <v>33</v>
      </c>
      <c r="B87" s="1" t="s">
        <v>166</v>
      </c>
      <c r="C87" s="1" t="s">
        <v>158</v>
      </c>
      <c r="D87" s="1" t="s">
        <v>36</v>
      </c>
      <c r="E87" s="1" t="s">
        <v>36</v>
      </c>
      <c r="F87" s="1" t="s">
        <v>37</v>
      </c>
      <c r="G87" t="s">
        <v>167</v>
      </c>
      <c r="H87" t="s">
        <v>160</v>
      </c>
      <c r="I87" t="s">
        <v>40</v>
      </c>
      <c r="J87" t="s">
        <v>40</v>
      </c>
      <c r="K87" t="s">
        <v>40</v>
      </c>
      <c r="L87" s="4">
        <v>2826.5</v>
      </c>
      <c r="M87" s="2">
        <v>43435</v>
      </c>
      <c r="N87" t="s">
        <v>55</v>
      </c>
      <c r="O87" t="s">
        <v>56</v>
      </c>
      <c r="P87" t="s">
        <v>1051</v>
      </c>
      <c r="Q87" t="s">
        <v>1052</v>
      </c>
      <c r="R87" t="s">
        <v>1053</v>
      </c>
      <c r="S87" s="3">
        <v>43467</v>
      </c>
      <c r="T87" t="s">
        <v>350</v>
      </c>
      <c r="U87">
        <v>106</v>
      </c>
      <c r="V87" t="s">
        <v>1057</v>
      </c>
      <c r="W87" t="s">
        <v>1053</v>
      </c>
      <c r="Y87" s="3">
        <v>43467</v>
      </c>
      <c r="AA87" t="s">
        <v>1055</v>
      </c>
      <c r="AD87" t="s">
        <v>1058</v>
      </c>
      <c r="AH87" t="str">
        <f>VLOOKUP(B87,'cc Lookup'!A:J,10,0)</f>
        <v>Planning and Business Development</v>
      </c>
      <c r="AI87" t="str">
        <f>VLOOKUP(B87,'cc Lookup'!A:E,5,0)</f>
        <v>Estates</v>
      </c>
      <c r="AJ87" t="s">
        <v>6735</v>
      </c>
      <c r="AK87" t="str">
        <f t="shared" si="2"/>
        <v>E35930 Estates &amp; Facilities</v>
      </c>
      <c r="AL87" t="str">
        <f t="shared" si="3"/>
        <v>7308 Legal Fees</v>
      </c>
      <c r="AM87" t="str">
        <f>VLOOKUP(W87,Lookup!A:B,2,0)</f>
        <v>Other</v>
      </c>
    </row>
    <row r="88" spans="1:39" x14ac:dyDescent="0.25">
      <c r="A88" t="s">
        <v>33</v>
      </c>
      <c r="B88" s="1" t="s">
        <v>166</v>
      </c>
      <c r="C88" s="1" t="s">
        <v>158</v>
      </c>
      <c r="D88" s="1" t="s">
        <v>36</v>
      </c>
      <c r="E88" s="1" t="s">
        <v>36</v>
      </c>
      <c r="F88" s="1" t="s">
        <v>37</v>
      </c>
      <c r="G88" t="s">
        <v>167</v>
      </c>
      <c r="H88" t="s">
        <v>160</v>
      </c>
      <c r="I88" t="s">
        <v>40</v>
      </c>
      <c r="J88" t="s">
        <v>40</v>
      </c>
      <c r="K88" t="s">
        <v>40</v>
      </c>
      <c r="L88" s="4">
        <v>667</v>
      </c>
      <c r="M88" s="2">
        <v>43435</v>
      </c>
      <c r="N88" t="s">
        <v>41</v>
      </c>
      <c r="O88" t="s">
        <v>42</v>
      </c>
      <c r="P88" t="s">
        <v>1059</v>
      </c>
      <c r="Q88" t="s">
        <v>1060</v>
      </c>
      <c r="R88" t="s">
        <v>1017</v>
      </c>
      <c r="S88" s="3">
        <v>43439</v>
      </c>
      <c r="T88" t="s">
        <v>46</v>
      </c>
      <c r="U88">
        <v>68</v>
      </c>
      <c r="V88" t="s">
        <v>47</v>
      </c>
      <c r="W88" t="s">
        <v>48</v>
      </c>
      <c r="X88">
        <v>413783</v>
      </c>
      <c r="Y88" s="3">
        <v>43431</v>
      </c>
      <c r="Z88">
        <v>165056810</v>
      </c>
      <c r="AB88" t="s">
        <v>49</v>
      </c>
      <c r="AD88" t="s">
        <v>1061</v>
      </c>
      <c r="AE88">
        <v>1</v>
      </c>
      <c r="AF88">
        <v>667</v>
      </c>
      <c r="AH88" t="str">
        <f>VLOOKUP(B88,'cc Lookup'!A:J,10,0)</f>
        <v>Planning and Business Development</v>
      </c>
      <c r="AI88" t="str">
        <f>VLOOKUP(B88,'cc Lookup'!A:E,5,0)</f>
        <v>Estates</v>
      </c>
      <c r="AJ88" t="s">
        <v>6735</v>
      </c>
      <c r="AK88" t="str">
        <f t="shared" si="2"/>
        <v>E35930 Estates &amp; Facilities</v>
      </c>
      <c r="AL88" t="str">
        <f t="shared" si="3"/>
        <v>7308 Legal Fees</v>
      </c>
      <c r="AM88" t="str">
        <f>VLOOKUP(W88,Lookup!A:B,2,0)</f>
        <v>Legal</v>
      </c>
    </row>
    <row r="89" spans="1:39" x14ac:dyDescent="0.25">
      <c r="A89" t="s">
        <v>33</v>
      </c>
      <c r="B89" s="1" t="s">
        <v>166</v>
      </c>
      <c r="C89" s="1" t="s">
        <v>158</v>
      </c>
      <c r="D89" s="1" t="s">
        <v>36</v>
      </c>
      <c r="E89" s="1" t="s">
        <v>36</v>
      </c>
      <c r="F89" s="1" t="s">
        <v>37</v>
      </c>
      <c r="G89" t="s">
        <v>167</v>
      </c>
      <c r="H89" t="s">
        <v>160</v>
      </c>
      <c r="I89" t="s">
        <v>40</v>
      </c>
      <c r="J89" t="s">
        <v>40</v>
      </c>
      <c r="K89" t="s">
        <v>40</v>
      </c>
      <c r="L89" s="4">
        <v>667</v>
      </c>
      <c r="M89" s="2">
        <v>43435</v>
      </c>
      <c r="N89" t="s">
        <v>41</v>
      </c>
      <c r="O89" t="s">
        <v>42</v>
      </c>
      <c r="P89" t="s">
        <v>1019</v>
      </c>
      <c r="Q89" t="s">
        <v>1020</v>
      </c>
      <c r="R89" t="s">
        <v>1017</v>
      </c>
      <c r="S89" s="3">
        <v>43444</v>
      </c>
      <c r="T89" t="s">
        <v>46</v>
      </c>
      <c r="U89">
        <v>50</v>
      </c>
      <c r="V89" t="s">
        <v>47</v>
      </c>
      <c r="W89" t="s">
        <v>48</v>
      </c>
      <c r="X89">
        <v>413783</v>
      </c>
      <c r="Y89" s="3">
        <v>43431</v>
      </c>
      <c r="Z89">
        <v>165073935</v>
      </c>
      <c r="AB89" t="s">
        <v>49</v>
      </c>
      <c r="AD89" t="s">
        <v>1061</v>
      </c>
      <c r="AE89">
        <v>1</v>
      </c>
      <c r="AF89">
        <v>667</v>
      </c>
      <c r="AH89" t="str">
        <f>VLOOKUP(B89,'cc Lookup'!A:J,10,0)</f>
        <v>Planning and Business Development</v>
      </c>
      <c r="AI89" t="str">
        <f>VLOOKUP(B89,'cc Lookup'!A:E,5,0)</f>
        <v>Estates</v>
      </c>
      <c r="AJ89" t="s">
        <v>6735</v>
      </c>
      <c r="AK89" t="str">
        <f t="shared" si="2"/>
        <v>E35930 Estates &amp; Facilities</v>
      </c>
      <c r="AL89" t="str">
        <f t="shared" si="3"/>
        <v>7308 Legal Fees</v>
      </c>
      <c r="AM89" t="str">
        <f>VLOOKUP(W89,Lookup!A:B,2,0)</f>
        <v>Legal</v>
      </c>
    </row>
    <row r="90" spans="1:39" x14ac:dyDescent="0.25">
      <c r="A90" t="s">
        <v>33</v>
      </c>
      <c r="B90" s="1" t="s">
        <v>166</v>
      </c>
      <c r="C90" s="1" t="s">
        <v>158</v>
      </c>
      <c r="D90" s="1" t="s">
        <v>36</v>
      </c>
      <c r="E90" s="1" t="s">
        <v>36</v>
      </c>
      <c r="F90" s="1" t="s">
        <v>37</v>
      </c>
      <c r="G90" t="s">
        <v>167</v>
      </c>
      <c r="H90" t="s">
        <v>160</v>
      </c>
      <c r="I90" t="s">
        <v>40</v>
      </c>
      <c r="J90" t="s">
        <v>40</v>
      </c>
      <c r="K90" t="s">
        <v>40</v>
      </c>
      <c r="L90" s="4">
        <v>-667</v>
      </c>
      <c r="M90" s="2">
        <v>43435</v>
      </c>
      <c r="N90" t="s">
        <v>41</v>
      </c>
      <c r="O90" t="s">
        <v>42</v>
      </c>
      <c r="P90" t="s">
        <v>1019</v>
      </c>
      <c r="Q90" t="s">
        <v>1020</v>
      </c>
      <c r="R90" t="s">
        <v>1017</v>
      </c>
      <c r="S90" s="3">
        <v>43444</v>
      </c>
      <c r="T90" t="s">
        <v>46</v>
      </c>
      <c r="U90">
        <v>51</v>
      </c>
      <c r="V90" t="s">
        <v>47</v>
      </c>
      <c r="W90" t="s">
        <v>48</v>
      </c>
      <c r="X90">
        <v>413783</v>
      </c>
      <c r="Y90" s="3">
        <v>43431</v>
      </c>
      <c r="Z90">
        <v>165073935</v>
      </c>
      <c r="AB90" t="s">
        <v>49</v>
      </c>
      <c r="AD90" t="s">
        <v>1061</v>
      </c>
      <c r="AE90">
        <v>1</v>
      </c>
      <c r="AF90">
        <v>-667</v>
      </c>
      <c r="AH90" t="str">
        <f>VLOOKUP(B90,'cc Lookup'!A:J,10,0)</f>
        <v>Planning and Business Development</v>
      </c>
      <c r="AI90" t="str">
        <f>VLOOKUP(B90,'cc Lookup'!A:E,5,0)</f>
        <v>Estates</v>
      </c>
      <c r="AJ90" t="s">
        <v>6735</v>
      </c>
      <c r="AK90" t="str">
        <f t="shared" si="2"/>
        <v>E35930 Estates &amp; Facilities</v>
      </c>
      <c r="AL90" t="str">
        <f t="shared" si="3"/>
        <v>7308 Legal Fees</v>
      </c>
      <c r="AM90" t="str">
        <f>VLOOKUP(W90,Lookup!A:B,2,0)</f>
        <v>Legal</v>
      </c>
    </row>
    <row r="91" spans="1:39" x14ac:dyDescent="0.25">
      <c r="A91" t="s">
        <v>33</v>
      </c>
      <c r="B91" s="1" t="s">
        <v>166</v>
      </c>
      <c r="C91" s="1" t="s">
        <v>158</v>
      </c>
      <c r="D91" s="1" t="s">
        <v>36</v>
      </c>
      <c r="E91" s="1" t="s">
        <v>36</v>
      </c>
      <c r="F91" s="1" t="s">
        <v>37</v>
      </c>
      <c r="G91" t="s">
        <v>167</v>
      </c>
      <c r="H91" t="s">
        <v>160</v>
      </c>
      <c r="I91" t="s">
        <v>40</v>
      </c>
      <c r="J91" t="s">
        <v>40</v>
      </c>
      <c r="K91" t="s">
        <v>40</v>
      </c>
      <c r="L91" s="4">
        <v>928</v>
      </c>
      <c r="M91" s="2">
        <v>43435</v>
      </c>
      <c r="N91" t="s">
        <v>41</v>
      </c>
      <c r="O91" t="s">
        <v>42</v>
      </c>
      <c r="P91" t="s">
        <v>1062</v>
      </c>
      <c r="Q91" t="s">
        <v>1063</v>
      </c>
      <c r="R91" t="s">
        <v>1017</v>
      </c>
      <c r="S91" s="3">
        <v>43453</v>
      </c>
      <c r="T91" t="s">
        <v>46</v>
      </c>
      <c r="U91">
        <v>33</v>
      </c>
      <c r="V91" t="s">
        <v>47</v>
      </c>
      <c r="W91" t="s">
        <v>48</v>
      </c>
      <c r="X91">
        <v>413785</v>
      </c>
      <c r="Y91" s="3">
        <v>43431</v>
      </c>
      <c r="Z91">
        <v>165064559</v>
      </c>
      <c r="AB91" t="s">
        <v>49</v>
      </c>
      <c r="AD91" t="s">
        <v>1064</v>
      </c>
      <c r="AE91">
        <v>1</v>
      </c>
      <c r="AF91">
        <v>464</v>
      </c>
      <c r="AH91" t="str">
        <f>VLOOKUP(B91,'cc Lookup'!A:J,10,0)</f>
        <v>Planning and Business Development</v>
      </c>
      <c r="AI91" t="str">
        <f>VLOOKUP(B91,'cc Lookup'!A:E,5,0)</f>
        <v>Estates</v>
      </c>
      <c r="AJ91" t="s">
        <v>6735</v>
      </c>
      <c r="AK91" t="str">
        <f t="shared" si="2"/>
        <v>E35930 Estates &amp; Facilities</v>
      </c>
      <c r="AL91" t="str">
        <f t="shared" si="3"/>
        <v>7308 Legal Fees</v>
      </c>
      <c r="AM91" t="str">
        <f>VLOOKUP(W91,Lookup!A:B,2,0)</f>
        <v>Legal</v>
      </c>
    </row>
    <row r="92" spans="1:39" x14ac:dyDescent="0.25">
      <c r="A92" t="s">
        <v>33</v>
      </c>
      <c r="B92" s="1" t="s">
        <v>166</v>
      </c>
      <c r="C92" s="1" t="s">
        <v>158</v>
      </c>
      <c r="D92" s="1" t="s">
        <v>36</v>
      </c>
      <c r="E92" s="1" t="s">
        <v>36</v>
      </c>
      <c r="F92" s="1" t="s">
        <v>37</v>
      </c>
      <c r="G92" t="s">
        <v>167</v>
      </c>
      <c r="H92" t="s">
        <v>160</v>
      </c>
      <c r="I92" t="s">
        <v>40</v>
      </c>
      <c r="J92" t="s">
        <v>40</v>
      </c>
      <c r="K92" t="s">
        <v>40</v>
      </c>
      <c r="L92" s="4">
        <v>-464</v>
      </c>
      <c r="M92" s="2">
        <v>43435</v>
      </c>
      <c r="N92" t="s">
        <v>41</v>
      </c>
      <c r="O92" t="s">
        <v>42</v>
      </c>
      <c r="P92" t="s">
        <v>1062</v>
      </c>
      <c r="Q92" t="s">
        <v>1063</v>
      </c>
      <c r="R92" t="s">
        <v>1017</v>
      </c>
      <c r="S92" s="3">
        <v>43453</v>
      </c>
      <c r="T92" t="s">
        <v>46</v>
      </c>
      <c r="U92">
        <v>34</v>
      </c>
      <c r="V92" t="s">
        <v>47</v>
      </c>
      <c r="W92" t="s">
        <v>48</v>
      </c>
      <c r="X92">
        <v>413785</v>
      </c>
      <c r="Y92" s="3">
        <v>43431</v>
      </c>
      <c r="Z92">
        <v>165064559</v>
      </c>
      <c r="AB92" t="s">
        <v>49</v>
      </c>
      <c r="AD92" t="s">
        <v>1064</v>
      </c>
      <c r="AE92">
        <v>1</v>
      </c>
      <c r="AF92">
        <v>-464</v>
      </c>
      <c r="AH92" t="str">
        <f>VLOOKUP(B92,'cc Lookup'!A:J,10,0)</f>
        <v>Planning and Business Development</v>
      </c>
      <c r="AI92" t="str">
        <f>VLOOKUP(B92,'cc Lookup'!A:E,5,0)</f>
        <v>Estates</v>
      </c>
      <c r="AJ92" t="s">
        <v>6735</v>
      </c>
      <c r="AK92" t="str">
        <f t="shared" si="2"/>
        <v>E35930 Estates &amp; Facilities</v>
      </c>
      <c r="AL92" t="str">
        <f t="shared" si="3"/>
        <v>7308 Legal Fees</v>
      </c>
      <c r="AM92" t="str">
        <f>VLOOKUP(W92,Lookup!A:B,2,0)</f>
        <v>Legal</v>
      </c>
    </row>
    <row r="93" spans="1:39" x14ac:dyDescent="0.25">
      <c r="A93" t="s">
        <v>33</v>
      </c>
      <c r="B93" s="1" t="s">
        <v>166</v>
      </c>
      <c r="C93" s="1" t="s">
        <v>158</v>
      </c>
      <c r="D93" s="1" t="s">
        <v>36</v>
      </c>
      <c r="E93" s="1" t="s">
        <v>36</v>
      </c>
      <c r="F93" s="1" t="s">
        <v>37</v>
      </c>
      <c r="G93" t="s">
        <v>167</v>
      </c>
      <c r="H93" t="s">
        <v>160</v>
      </c>
      <c r="I93" t="s">
        <v>40</v>
      </c>
      <c r="J93" t="s">
        <v>40</v>
      </c>
      <c r="K93" t="s">
        <v>40</v>
      </c>
      <c r="L93" s="4">
        <v>-439</v>
      </c>
      <c r="M93" s="2">
        <v>43435</v>
      </c>
      <c r="N93" t="s">
        <v>41</v>
      </c>
      <c r="O93" t="s">
        <v>42</v>
      </c>
      <c r="P93" t="s">
        <v>1065</v>
      </c>
      <c r="Q93" t="s">
        <v>1066</v>
      </c>
      <c r="R93" t="s">
        <v>1017</v>
      </c>
      <c r="S93" s="3">
        <v>43454</v>
      </c>
      <c r="T93" t="s">
        <v>46</v>
      </c>
      <c r="U93">
        <v>49</v>
      </c>
      <c r="V93" t="s">
        <v>47</v>
      </c>
      <c r="W93" t="s">
        <v>48</v>
      </c>
      <c r="X93" t="s">
        <v>1067</v>
      </c>
      <c r="Y93" s="3">
        <v>43451</v>
      </c>
      <c r="Z93">
        <v>165056810</v>
      </c>
      <c r="AB93" t="s">
        <v>49</v>
      </c>
      <c r="AD93" t="s">
        <v>1068</v>
      </c>
      <c r="AE93">
        <v>1</v>
      </c>
      <c r="AH93" t="str">
        <f>VLOOKUP(B93,'cc Lookup'!A:J,10,0)</f>
        <v>Planning and Business Development</v>
      </c>
      <c r="AI93" t="str">
        <f>VLOOKUP(B93,'cc Lookup'!A:E,5,0)</f>
        <v>Estates</v>
      </c>
      <c r="AJ93" t="s">
        <v>6735</v>
      </c>
      <c r="AK93" t="str">
        <f t="shared" si="2"/>
        <v>E35930 Estates &amp; Facilities</v>
      </c>
      <c r="AL93" t="str">
        <f t="shared" si="3"/>
        <v>7308 Legal Fees</v>
      </c>
      <c r="AM93" t="str">
        <f>VLOOKUP(W93,Lookup!A:B,2,0)</f>
        <v>Legal</v>
      </c>
    </row>
    <row r="94" spans="1:39" x14ac:dyDescent="0.25">
      <c r="A94" t="s">
        <v>33</v>
      </c>
      <c r="B94" s="1" t="s">
        <v>166</v>
      </c>
      <c r="C94" s="1" t="s">
        <v>158</v>
      </c>
      <c r="D94" s="1" t="s">
        <v>36</v>
      </c>
      <c r="E94" s="1" t="s">
        <v>36</v>
      </c>
      <c r="F94" s="1" t="s">
        <v>37</v>
      </c>
      <c r="G94" t="s">
        <v>167</v>
      </c>
      <c r="H94" t="s">
        <v>160</v>
      </c>
      <c r="I94" t="s">
        <v>40</v>
      </c>
      <c r="J94" t="s">
        <v>40</v>
      </c>
      <c r="K94" t="s">
        <v>40</v>
      </c>
      <c r="L94" s="4">
        <v>464</v>
      </c>
      <c r="M94" s="2">
        <v>43435</v>
      </c>
      <c r="N94" t="s">
        <v>41</v>
      </c>
      <c r="O94" t="s">
        <v>42</v>
      </c>
      <c r="P94" t="s">
        <v>1069</v>
      </c>
      <c r="Q94" t="s">
        <v>1070</v>
      </c>
      <c r="R94" t="s">
        <v>1017</v>
      </c>
      <c r="S94" s="3">
        <v>43458</v>
      </c>
      <c r="T94" t="s">
        <v>46</v>
      </c>
      <c r="U94">
        <v>48</v>
      </c>
      <c r="V94" t="s">
        <v>47</v>
      </c>
      <c r="W94" t="s">
        <v>48</v>
      </c>
      <c r="X94">
        <v>413785</v>
      </c>
      <c r="Y94" s="3">
        <v>43431</v>
      </c>
      <c r="Z94">
        <v>165074310</v>
      </c>
      <c r="AB94" t="s">
        <v>49</v>
      </c>
      <c r="AD94" t="s">
        <v>1064</v>
      </c>
      <c r="AE94">
        <v>1</v>
      </c>
      <c r="AF94">
        <v>464</v>
      </c>
      <c r="AH94" t="str">
        <f>VLOOKUP(B94,'cc Lookup'!A:J,10,0)</f>
        <v>Planning and Business Development</v>
      </c>
      <c r="AI94" t="str">
        <f>VLOOKUP(B94,'cc Lookup'!A:E,5,0)</f>
        <v>Estates</v>
      </c>
      <c r="AJ94" t="s">
        <v>6735</v>
      </c>
      <c r="AK94" t="str">
        <f t="shared" si="2"/>
        <v>E35930 Estates &amp; Facilities</v>
      </c>
      <c r="AL94" t="str">
        <f t="shared" si="3"/>
        <v>7308 Legal Fees</v>
      </c>
      <c r="AM94" t="str">
        <f>VLOOKUP(W94,Lookup!A:B,2,0)</f>
        <v>Legal</v>
      </c>
    </row>
    <row r="95" spans="1:39" x14ac:dyDescent="0.25">
      <c r="A95" t="s">
        <v>33</v>
      </c>
      <c r="B95" s="1" t="s">
        <v>166</v>
      </c>
      <c r="C95" s="1" t="s">
        <v>158</v>
      </c>
      <c r="D95" s="1" t="s">
        <v>36</v>
      </c>
      <c r="E95" s="1" t="s">
        <v>36</v>
      </c>
      <c r="F95" s="1" t="s">
        <v>37</v>
      </c>
      <c r="G95" t="s">
        <v>167</v>
      </c>
      <c r="H95" t="s">
        <v>160</v>
      </c>
      <c r="I95" t="s">
        <v>40</v>
      </c>
      <c r="J95" t="s">
        <v>40</v>
      </c>
      <c r="K95" t="s">
        <v>40</v>
      </c>
      <c r="L95" s="4">
        <v>-464</v>
      </c>
      <c r="M95" s="2">
        <v>43435</v>
      </c>
      <c r="N95" t="s">
        <v>41</v>
      </c>
      <c r="O95" t="s">
        <v>42</v>
      </c>
      <c r="P95" t="s">
        <v>1069</v>
      </c>
      <c r="Q95" t="s">
        <v>1070</v>
      </c>
      <c r="R95" t="s">
        <v>1017</v>
      </c>
      <c r="S95" s="3">
        <v>43458</v>
      </c>
      <c r="T95" t="s">
        <v>46</v>
      </c>
      <c r="U95">
        <v>49</v>
      </c>
      <c r="V95" t="s">
        <v>47</v>
      </c>
      <c r="W95" t="s">
        <v>48</v>
      </c>
      <c r="X95">
        <v>413785</v>
      </c>
      <c r="Y95" s="3">
        <v>43431</v>
      </c>
      <c r="Z95">
        <v>165074310</v>
      </c>
      <c r="AB95" t="s">
        <v>49</v>
      </c>
      <c r="AD95" t="s">
        <v>1064</v>
      </c>
      <c r="AE95">
        <v>1</v>
      </c>
      <c r="AF95">
        <v>-464</v>
      </c>
      <c r="AH95" t="str">
        <f>VLOOKUP(B95,'cc Lookup'!A:J,10,0)</f>
        <v>Planning and Business Development</v>
      </c>
      <c r="AI95" t="str">
        <f>VLOOKUP(B95,'cc Lookup'!A:E,5,0)</f>
        <v>Estates</v>
      </c>
      <c r="AJ95" t="s">
        <v>6735</v>
      </c>
      <c r="AK95" t="str">
        <f t="shared" si="2"/>
        <v>E35930 Estates &amp; Facilities</v>
      </c>
      <c r="AL95" t="str">
        <f t="shared" si="3"/>
        <v>7308 Legal Fees</v>
      </c>
      <c r="AM95" t="str">
        <f>VLOOKUP(W95,Lookup!A:B,2,0)</f>
        <v>Legal</v>
      </c>
    </row>
    <row r="96" spans="1:39" x14ac:dyDescent="0.25">
      <c r="A96" t="s">
        <v>33</v>
      </c>
      <c r="B96" s="1" t="s">
        <v>166</v>
      </c>
      <c r="C96" s="1" t="s">
        <v>158</v>
      </c>
      <c r="D96" s="1" t="s">
        <v>36</v>
      </c>
      <c r="E96" s="1" t="s">
        <v>36</v>
      </c>
      <c r="F96" s="1" t="s">
        <v>37</v>
      </c>
      <c r="G96" t="s">
        <v>167</v>
      </c>
      <c r="H96" t="s">
        <v>160</v>
      </c>
      <c r="I96" t="s">
        <v>40</v>
      </c>
      <c r="J96" t="s">
        <v>40</v>
      </c>
      <c r="K96" t="s">
        <v>40</v>
      </c>
      <c r="L96" s="4">
        <v>800</v>
      </c>
      <c r="M96" s="2">
        <v>43435</v>
      </c>
      <c r="N96" t="s">
        <v>41</v>
      </c>
      <c r="O96" t="s">
        <v>42</v>
      </c>
      <c r="P96" t="s">
        <v>1071</v>
      </c>
      <c r="Q96" t="s">
        <v>1072</v>
      </c>
      <c r="R96" t="s">
        <v>1017</v>
      </c>
      <c r="S96" s="3">
        <v>43462</v>
      </c>
      <c r="T96" t="s">
        <v>46</v>
      </c>
      <c r="U96">
        <v>7</v>
      </c>
      <c r="V96" t="s">
        <v>47</v>
      </c>
      <c r="W96" t="s">
        <v>48</v>
      </c>
      <c r="X96">
        <v>415388</v>
      </c>
      <c r="Y96" s="3">
        <v>43453</v>
      </c>
      <c r="Z96">
        <v>165064559</v>
      </c>
      <c r="AB96" t="s">
        <v>49</v>
      </c>
      <c r="AD96" t="s">
        <v>1073</v>
      </c>
      <c r="AE96">
        <v>1</v>
      </c>
      <c r="AF96">
        <v>400</v>
      </c>
      <c r="AH96" t="str">
        <f>VLOOKUP(B96,'cc Lookup'!A:J,10,0)</f>
        <v>Planning and Business Development</v>
      </c>
      <c r="AI96" t="str">
        <f>VLOOKUP(B96,'cc Lookup'!A:E,5,0)</f>
        <v>Estates</v>
      </c>
      <c r="AJ96" t="s">
        <v>6735</v>
      </c>
      <c r="AK96" t="str">
        <f t="shared" si="2"/>
        <v>E35930 Estates &amp; Facilities</v>
      </c>
      <c r="AL96" t="str">
        <f t="shared" si="3"/>
        <v>7308 Legal Fees</v>
      </c>
      <c r="AM96" t="str">
        <f>VLOOKUP(W96,Lookup!A:B,2,0)</f>
        <v>Legal</v>
      </c>
    </row>
    <row r="97" spans="1:39" x14ac:dyDescent="0.25">
      <c r="A97" t="s">
        <v>33</v>
      </c>
      <c r="B97" s="1" t="s">
        <v>166</v>
      </c>
      <c r="C97" s="1" t="s">
        <v>158</v>
      </c>
      <c r="D97" s="1" t="s">
        <v>36</v>
      </c>
      <c r="E97" s="1" t="s">
        <v>36</v>
      </c>
      <c r="F97" s="1" t="s">
        <v>37</v>
      </c>
      <c r="G97" t="s">
        <v>167</v>
      </c>
      <c r="H97" t="s">
        <v>160</v>
      </c>
      <c r="I97" t="s">
        <v>40</v>
      </c>
      <c r="J97" t="s">
        <v>40</v>
      </c>
      <c r="K97" t="s">
        <v>40</v>
      </c>
      <c r="L97" s="4">
        <v>-400</v>
      </c>
      <c r="M97" s="2">
        <v>43435</v>
      </c>
      <c r="N97" t="s">
        <v>41</v>
      </c>
      <c r="O97" t="s">
        <v>42</v>
      </c>
      <c r="P97" t="s">
        <v>1071</v>
      </c>
      <c r="Q97" t="s">
        <v>1072</v>
      </c>
      <c r="R97" t="s">
        <v>1017</v>
      </c>
      <c r="S97" s="3">
        <v>43462</v>
      </c>
      <c r="T97" t="s">
        <v>46</v>
      </c>
      <c r="U97">
        <v>8</v>
      </c>
      <c r="V97" t="s">
        <v>47</v>
      </c>
      <c r="W97" t="s">
        <v>48</v>
      </c>
      <c r="X97">
        <v>415388</v>
      </c>
      <c r="Y97" s="3">
        <v>43453</v>
      </c>
      <c r="Z97">
        <v>165064559</v>
      </c>
      <c r="AB97" t="s">
        <v>49</v>
      </c>
      <c r="AD97" t="s">
        <v>1073</v>
      </c>
      <c r="AE97">
        <v>1</v>
      </c>
      <c r="AF97">
        <v>-400</v>
      </c>
      <c r="AH97" t="str">
        <f>VLOOKUP(B97,'cc Lookup'!A:J,10,0)</f>
        <v>Planning and Business Development</v>
      </c>
      <c r="AI97" t="str">
        <f>VLOOKUP(B97,'cc Lookup'!A:E,5,0)</f>
        <v>Estates</v>
      </c>
      <c r="AJ97" t="s">
        <v>6735</v>
      </c>
      <c r="AK97" t="str">
        <f t="shared" si="2"/>
        <v>E35930 Estates &amp; Facilities</v>
      </c>
      <c r="AL97" t="str">
        <f t="shared" si="3"/>
        <v>7308 Legal Fees</v>
      </c>
      <c r="AM97" t="str">
        <f>VLOOKUP(W97,Lookup!A:B,2,0)</f>
        <v>Legal</v>
      </c>
    </row>
    <row r="98" spans="1:39" x14ac:dyDescent="0.25">
      <c r="A98" t="s">
        <v>33</v>
      </c>
      <c r="B98" s="1" t="s">
        <v>166</v>
      </c>
      <c r="C98" s="1" t="s">
        <v>158</v>
      </c>
      <c r="D98" s="1" t="s">
        <v>36</v>
      </c>
      <c r="E98" s="1" t="s">
        <v>36</v>
      </c>
      <c r="F98" s="1" t="s">
        <v>37</v>
      </c>
      <c r="G98" t="s">
        <v>167</v>
      </c>
      <c r="H98" t="s">
        <v>160</v>
      </c>
      <c r="I98" t="s">
        <v>40</v>
      </c>
      <c r="J98" t="s">
        <v>40</v>
      </c>
      <c r="K98" t="s">
        <v>40</v>
      </c>
      <c r="L98" s="4">
        <v>434</v>
      </c>
      <c r="M98" s="2">
        <v>43435</v>
      </c>
      <c r="N98" t="s">
        <v>41</v>
      </c>
      <c r="O98" t="s">
        <v>42</v>
      </c>
      <c r="P98" t="s">
        <v>1074</v>
      </c>
      <c r="Q98" t="s">
        <v>1075</v>
      </c>
      <c r="R98" t="s">
        <v>1017</v>
      </c>
      <c r="S98" s="3">
        <v>43462</v>
      </c>
      <c r="T98" t="s">
        <v>46</v>
      </c>
      <c r="U98">
        <v>54</v>
      </c>
      <c r="V98" t="s">
        <v>47</v>
      </c>
      <c r="W98" t="s">
        <v>48</v>
      </c>
      <c r="X98">
        <v>415385</v>
      </c>
      <c r="Y98" s="3">
        <v>43453</v>
      </c>
      <c r="Z98">
        <v>165056810</v>
      </c>
      <c r="AB98" t="s">
        <v>49</v>
      </c>
      <c r="AD98" t="s">
        <v>1076</v>
      </c>
      <c r="AE98">
        <v>1</v>
      </c>
      <c r="AF98">
        <v>434</v>
      </c>
      <c r="AH98" t="str">
        <f>VLOOKUP(B98,'cc Lookup'!A:J,10,0)</f>
        <v>Planning and Business Development</v>
      </c>
      <c r="AI98" t="str">
        <f>VLOOKUP(B98,'cc Lookup'!A:E,5,0)</f>
        <v>Estates</v>
      </c>
      <c r="AJ98" t="s">
        <v>6735</v>
      </c>
      <c r="AK98" t="str">
        <f t="shared" si="2"/>
        <v>E35930 Estates &amp; Facilities</v>
      </c>
      <c r="AL98" t="str">
        <f t="shared" si="3"/>
        <v>7308 Legal Fees</v>
      </c>
      <c r="AM98" t="str">
        <f>VLOOKUP(W98,Lookup!A:B,2,0)</f>
        <v>Legal</v>
      </c>
    </row>
    <row r="99" spans="1:39" x14ac:dyDescent="0.25">
      <c r="A99" t="s">
        <v>33</v>
      </c>
      <c r="B99" s="1" t="s">
        <v>166</v>
      </c>
      <c r="C99" s="1" t="s">
        <v>158</v>
      </c>
      <c r="D99" s="1" t="s">
        <v>36</v>
      </c>
      <c r="E99" s="1" t="s">
        <v>36</v>
      </c>
      <c r="F99" s="1" t="s">
        <v>37</v>
      </c>
      <c r="G99" t="s">
        <v>167</v>
      </c>
      <c r="H99" t="s">
        <v>160</v>
      </c>
      <c r="I99" t="s">
        <v>40</v>
      </c>
      <c r="J99" t="s">
        <v>40</v>
      </c>
      <c r="K99" t="s">
        <v>40</v>
      </c>
      <c r="L99" s="4">
        <v>434</v>
      </c>
      <c r="M99" s="2">
        <v>43435</v>
      </c>
      <c r="N99" t="s">
        <v>41</v>
      </c>
      <c r="O99" t="s">
        <v>42</v>
      </c>
      <c r="P99" t="s">
        <v>1031</v>
      </c>
      <c r="Q99" t="s">
        <v>1032</v>
      </c>
      <c r="R99" t="s">
        <v>1017</v>
      </c>
      <c r="S99" s="3">
        <v>43465</v>
      </c>
      <c r="T99" t="s">
        <v>46</v>
      </c>
      <c r="U99">
        <v>65</v>
      </c>
      <c r="V99" t="s">
        <v>47</v>
      </c>
      <c r="W99" t="s">
        <v>48</v>
      </c>
      <c r="X99">
        <v>415385</v>
      </c>
      <c r="Y99" s="3">
        <v>43453</v>
      </c>
      <c r="Z99">
        <v>165056810</v>
      </c>
      <c r="AB99" t="s">
        <v>49</v>
      </c>
      <c r="AD99" t="s">
        <v>1076</v>
      </c>
      <c r="AE99">
        <v>1</v>
      </c>
      <c r="AF99">
        <v>434</v>
      </c>
      <c r="AH99" t="str">
        <f>VLOOKUP(B99,'cc Lookup'!A:J,10,0)</f>
        <v>Planning and Business Development</v>
      </c>
      <c r="AI99" t="str">
        <f>VLOOKUP(B99,'cc Lookup'!A:E,5,0)</f>
        <v>Estates</v>
      </c>
      <c r="AJ99" t="s">
        <v>6735</v>
      </c>
      <c r="AK99" t="str">
        <f t="shared" si="2"/>
        <v>E35930 Estates &amp; Facilities</v>
      </c>
      <c r="AL99" t="str">
        <f t="shared" si="3"/>
        <v>7308 Legal Fees</v>
      </c>
      <c r="AM99" t="str">
        <f>VLOOKUP(W99,Lookup!A:B,2,0)</f>
        <v>Legal</v>
      </c>
    </row>
    <row r="100" spans="1:39" x14ac:dyDescent="0.25">
      <c r="A100" t="s">
        <v>33</v>
      </c>
      <c r="B100" s="1" t="s">
        <v>166</v>
      </c>
      <c r="C100" s="1" t="s">
        <v>158</v>
      </c>
      <c r="D100" s="1" t="s">
        <v>36</v>
      </c>
      <c r="E100" s="1" t="s">
        <v>36</v>
      </c>
      <c r="F100" s="1" t="s">
        <v>37</v>
      </c>
      <c r="G100" t="s">
        <v>167</v>
      </c>
      <c r="H100" t="s">
        <v>160</v>
      </c>
      <c r="I100" t="s">
        <v>40</v>
      </c>
      <c r="J100" t="s">
        <v>40</v>
      </c>
      <c r="K100" t="s">
        <v>40</v>
      </c>
      <c r="L100" s="4">
        <v>400</v>
      </c>
      <c r="M100" s="2">
        <v>43435</v>
      </c>
      <c r="N100" t="s">
        <v>41</v>
      </c>
      <c r="O100" t="s">
        <v>42</v>
      </c>
      <c r="P100" t="s">
        <v>1031</v>
      </c>
      <c r="Q100" t="s">
        <v>1032</v>
      </c>
      <c r="R100" t="s">
        <v>1017</v>
      </c>
      <c r="S100" s="3">
        <v>43465</v>
      </c>
      <c r="T100" t="s">
        <v>46</v>
      </c>
      <c r="U100">
        <v>65</v>
      </c>
      <c r="V100" t="s">
        <v>47</v>
      </c>
      <c r="W100" t="s">
        <v>48</v>
      </c>
      <c r="X100">
        <v>415388</v>
      </c>
      <c r="Y100" s="3">
        <v>43453</v>
      </c>
      <c r="Z100">
        <v>165074411</v>
      </c>
      <c r="AB100" t="s">
        <v>49</v>
      </c>
      <c r="AD100" t="s">
        <v>1073</v>
      </c>
      <c r="AE100">
        <v>1</v>
      </c>
      <c r="AF100">
        <v>400</v>
      </c>
      <c r="AH100" t="str">
        <f>VLOOKUP(B100,'cc Lookup'!A:J,10,0)</f>
        <v>Planning and Business Development</v>
      </c>
      <c r="AI100" t="str">
        <f>VLOOKUP(B100,'cc Lookup'!A:E,5,0)</f>
        <v>Estates</v>
      </c>
      <c r="AJ100" t="s">
        <v>6735</v>
      </c>
      <c r="AK100" t="str">
        <f t="shared" si="2"/>
        <v>E35930 Estates &amp; Facilities</v>
      </c>
      <c r="AL100" t="str">
        <f t="shared" si="3"/>
        <v>7308 Legal Fees</v>
      </c>
      <c r="AM100" t="str">
        <f>VLOOKUP(W100,Lookup!A:B,2,0)</f>
        <v>Legal</v>
      </c>
    </row>
    <row r="101" spans="1:39" x14ac:dyDescent="0.25">
      <c r="A101" t="s">
        <v>33</v>
      </c>
      <c r="B101" s="1" t="s">
        <v>166</v>
      </c>
      <c r="C101" s="1" t="s">
        <v>158</v>
      </c>
      <c r="D101" s="1" t="s">
        <v>36</v>
      </c>
      <c r="E101" s="1" t="s">
        <v>36</v>
      </c>
      <c r="F101" s="1" t="s">
        <v>37</v>
      </c>
      <c r="G101" t="s">
        <v>167</v>
      </c>
      <c r="H101" t="s">
        <v>160</v>
      </c>
      <c r="I101" t="s">
        <v>40</v>
      </c>
      <c r="J101" t="s">
        <v>40</v>
      </c>
      <c r="K101" t="s">
        <v>40</v>
      </c>
      <c r="L101" s="4">
        <v>-434</v>
      </c>
      <c r="M101" s="2">
        <v>43435</v>
      </c>
      <c r="N101" t="s">
        <v>41</v>
      </c>
      <c r="O101" t="s">
        <v>42</v>
      </c>
      <c r="P101" t="s">
        <v>1031</v>
      </c>
      <c r="Q101" t="s">
        <v>1032</v>
      </c>
      <c r="R101" t="s">
        <v>1017</v>
      </c>
      <c r="S101" s="3">
        <v>43465</v>
      </c>
      <c r="T101" t="s">
        <v>46</v>
      </c>
      <c r="U101">
        <v>66</v>
      </c>
      <c r="V101" t="s">
        <v>47</v>
      </c>
      <c r="W101" t="s">
        <v>48</v>
      </c>
      <c r="X101">
        <v>415385</v>
      </c>
      <c r="Y101" s="3">
        <v>43453</v>
      </c>
      <c r="Z101">
        <v>165056810</v>
      </c>
      <c r="AB101" t="s">
        <v>49</v>
      </c>
      <c r="AD101" t="s">
        <v>1076</v>
      </c>
      <c r="AE101">
        <v>1</v>
      </c>
      <c r="AF101">
        <v>-434</v>
      </c>
      <c r="AH101" t="str">
        <f>VLOOKUP(B101,'cc Lookup'!A:J,10,0)</f>
        <v>Planning and Business Development</v>
      </c>
      <c r="AI101" t="str">
        <f>VLOOKUP(B101,'cc Lookup'!A:E,5,0)</f>
        <v>Estates</v>
      </c>
      <c r="AJ101" t="s">
        <v>6735</v>
      </c>
      <c r="AK101" t="str">
        <f t="shared" si="2"/>
        <v>E35930 Estates &amp; Facilities</v>
      </c>
      <c r="AL101" t="str">
        <f t="shared" si="3"/>
        <v>7308 Legal Fees</v>
      </c>
      <c r="AM101" t="str">
        <f>VLOOKUP(W101,Lookup!A:B,2,0)</f>
        <v>Legal</v>
      </c>
    </row>
    <row r="102" spans="1:39" x14ac:dyDescent="0.25">
      <c r="A102" t="s">
        <v>33</v>
      </c>
      <c r="B102" s="1" t="s">
        <v>166</v>
      </c>
      <c r="C102" s="1" t="s">
        <v>158</v>
      </c>
      <c r="D102" s="1" t="s">
        <v>36</v>
      </c>
      <c r="E102" s="1" t="s">
        <v>36</v>
      </c>
      <c r="F102" s="1" t="s">
        <v>37</v>
      </c>
      <c r="G102" t="s">
        <v>167</v>
      </c>
      <c r="H102" t="s">
        <v>160</v>
      </c>
      <c r="I102" t="s">
        <v>40</v>
      </c>
      <c r="J102" t="s">
        <v>40</v>
      </c>
      <c r="K102" t="s">
        <v>40</v>
      </c>
      <c r="L102" s="4">
        <v>-400</v>
      </c>
      <c r="M102" s="2">
        <v>43435</v>
      </c>
      <c r="N102" t="s">
        <v>41</v>
      </c>
      <c r="O102" t="s">
        <v>42</v>
      </c>
      <c r="P102" t="s">
        <v>1031</v>
      </c>
      <c r="Q102" t="s">
        <v>1032</v>
      </c>
      <c r="R102" t="s">
        <v>1017</v>
      </c>
      <c r="S102" s="3">
        <v>43465</v>
      </c>
      <c r="T102" t="s">
        <v>46</v>
      </c>
      <c r="U102">
        <v>66</v>
      </c>
      <c r="V102" t="s">
        <v>47</v>
      </c>
      <c r="W102" t="s">
        <v>48</v>
      </c>
      <c r="X102">
        <v>415388</v>
      </c>
      <c r="Y102" s="3">
        <v>43453</v>
      </c>
      <c r="Z102">
        <v>165074411</v>
      </c>
      <c r="AB102" t="s">
        <v>49</v>
      </c>
      <c r="AD102" t="s">
        <v>1073</v>
      </c>
      <c r="AE102">
        <v>1</v>
      </c>
      <c r="AF102">
        <v>-400</v>
      </c>
      <c r="AH102" t="str">
        <f>VLOOKUP(B102,'cc Lookup'!A:J,10,0)</f>
        <v>Planning and Business Development</v>
      </c>
      <c r="AI102" t="str">
        <f>VLOOKUP(B102,'cc Lookup'!A:E,5,0)</f>
        <v>Estates</v>
      </c>
      <c r="AJ102" t="s">
        <v>6735</v>
      </c>
      <c r="AK102" t="str">
        <f t="shared" si="2"/>
        <v>E35930 Estates &amp; Facilities</v>
      </c>
      <c r="AL102" t="str">
        <f t="shared" si="3"/>
        <v>7308 Legal Fees</v>
      </c>
      <c r="AM102" t="str">
        <f>VLOOKUP(W102,Lookup!A:B,2,0)</f>
        <v>Legal</v>
      </c>
    </row>
    <row r="103" spans="1:39" x14ac:dyDescent="0.25">
      <c r="A103" t="s">
        <v>33</v>
      </c>
      <c r="B103" s="1" t="s">
        <v>166</v>
      </c>
      <c r="C103" s="1" t="s">
        <v>158</v>
      </c>
      <c r="D103" s="1" t="s">
        <v>36</v>
      </c>
      <c r="E103" s="1" t="s">
        <v>36</v>
      </c>
      <c r="F103" s="1" t="s">
        <v>37</v>
      </c>
      <c r="G103" t="s">
        <v>167</v>
      </c>
      <c r="H103" t="s">
        <v>160</v>
      </c>
      <c r="I103" t="s">
        <v>40</v>
      </c>
      <c r="J103" t="s">
        <v>40</v>
      </c>
      <c r="K103" t="s">
        <v>40</v>
      </c>
      <c r="L103" s="4">
        <v>107</v>
      </c>
      <c r="M103" s="2">
        <v>43435</v>
      </c>
      <c r="N103" t="s">
        <v>103</v>
      </c>
      <c r="O103" t="s">
        <v>104</v>
      </c>
      <c r="P103" t="s">
        <v>1035</v>
      </c>
      <c r="Q103" t="s">
        <v>1036</v>
      </c>
      <c r="R103" t="s">
        <v>1037</v>
      </c>
      <c r="S103" s="3">
        <v>43465</v>
      </c>
      <c r="T103" t="s">
        <v>46</v>
      </c>
      <c r="U103">
        <v>2645</v>
      </c>
      <c r="V103" t="s">
        <v>177</v>
      </c>
      <c r="W103" t="s">
        <v>48</v>
      </c>
      <c r="X103">
        <v>165064559</v>
      </c>
      <c r="Y103" s="3">
        <v>43028</v>
      </c>
      <c r="AC103" t="s">
        <v>109</v>
      </c>
      <c r="AH103" t="str">
        <f>VLOOKUP(B103,'cc Lookup'!A:J,10,0)</f>
        <v>Planning and Business Development</v>
      </c>
      <c r="AI103" t="str">
        <f>VLOOKUP(B103,'cc Lookup'!A:E,5,0)</f>
        <v>Estates</v>
      </c>
      <c r="AJ103" t="s">
        <v>6735</v>
      </c>
      <c r="AK103" t="str">
        <f t="shared" si="2"/>
        <v>E35930 Estates &amp; Facilities</v>
      </c>
      <c r="AL103" t="str">
        <f t="shared" si="3"/>
        <v>7308 Legal Fees</v>
      </c>
      <c r="AM103" t="str">
        <f>VLOOKUP(W103,Lookup!A:B,2,0)</f>
        <v>Legal</v>
      </c>
    </row>
    <row r="104" spans="1:39" x14ac:dyDescent="0.25">
      <c r="A104" t="s">
        <v>33</v>
      </c>
      <c r="B104" s="1" t="s">
        <v>166</v>
      </c>
      <c r="C104" s="1" t="s">
        <v>158</v>
      </c>
      <c r="D104" s="1" t="s">
        <v>36</v>
      </c>
      <c r="E104" s="1" t="s">
        <v>36</v>
      </c>
      <c r="F104" s="1" t="s">
        <v>37</v>
      </c>
      <c r="G104" t="s">
        <v>167</v>
      </c>
      <c r="H104" t="s">
        <v>160</v>
      </c>
      <c r="I104" t="s">
        <v>40</v>
      </c>
      <c r="J104" t="s">
        <v>40</v>
      </c>
      <c r="K104" t="s">
        <v>40</v>
      </c>
      <c r="L104" s="4">
        <v>439</v>
      </c>
      <c r="M104" s="2">
        <v>43435</v>
      </c>
      <c r="N104" t="s">
        <v>103</v>
      </c>
      <c r="O104" t="s">
        <v>104</v>
      </c>
      <c r="P104" t="s">
        <v>1035</v>
      </c>
      <c r="Q104" t="s">
        <v>1036</v>
      </c>
      <c r="R104" t="s">
        <v>1037</v>
      </c>
      <c r="S104" s="3">
        <v>43465</v>
      </c>
      <c r="T104" t="s">
        <v>46</v>
      </c>
      <c r="U104">
        <v>2646</v>
      </c>
      <c r="V104" t="s">
        <v>1077</v>
      </c>
      <c r="W104" t="s">
        <v>48</v>
      </c>
      <c r="X104">
        <v>165056810</v>
      </c>
      <c r="Y104" s="3">
        <v>43374</v>
      </c>
      <c r="AC104" t="s">
        <v>109</v>
      </c>
      <c r="AH104" t="str">
        <f>VLOOKUP(B104,'cc Lookup'!A:J,10,0)</f>
        <v>Planning and Business Development</v>
      </c>
      <c r="AI104" t="str">
        <f>VLOOKUP(B104,'cc Lookup'!A:E,5,0)</f>
        <v>Estates</v>
      </c>
      <c r="AJ104" t="s">
        <v>6735</v>
      </c>
      <c r="AK104" t="str">
        <f t="shared" si="2"/>
        <v>E35930 Estates &amp; Facilities</v>
      </c>
      <c r="AL104" t="str">
        <f t="shared" si="3"/>
        <v>7308 Legal Fees</v>
      </c>
      <c r="AM104" t="str">
        <f>VLOOKUP(W104,Lookup!A:B,2,0)</f>
        <v>Legal</v>
      </c>
    </row>
    <row r="105" spans="1:39" x14ac:dyDescent="0.25">
      <c r="A105" t="s">
        <v>33</v>
      </c>
      <c r="B105" s="1" t="s">
        <v>166</v>
      </c>
      <c r="C105" s="1" t="s">
        <v>158</v>
      </c>
      <c r="D105" s="1" t="s">
        <v>36</v>
      </c>
      <c r="E105" s="1" t="s">
        <v>36</v>
      </c>
      <c r="F105" s="1" t="s">
        <v>37</v>
      </c>
      <c r="G105" t="s">
        <v>167</v>
      </c>
      <c r="H105" t="s">
        <v>160</v>
      </c>
      <c r="I105" t="s">
        <v>40</v>
      </c>
      <c r="J105" t="s">
        <v>40</v>
      </c>
      <c r="K105" t="s">
        <v>40</v>
      </c>
      <c r="L105" s="4">
        <v>177</v>
      </c>
      <c r="M105" s="2">
        <v>43435</v>
      </c>
      <c r="N105" t="s">
        <v>103</v>
      </c>
      <c r="O105" t="s">
        <v>104</v>
      </c>
      <c r="P105" t="s">
        <v>1035</v>
      </c>
      <c r="Q105" t="s">
        <v>1036</v>
      </c>
      <c r="R105" t="s">
        <v>1037</v>
      </c>
      <c r="S105" s="3">
        <v>43465</v>
      </c>
      <c r="T105" t="s">
        <v>46</v>
      </c>
      <c r="U105">
        <v>2647</v>
      </c>
      <c r="V105" t="s">
        <v>172</v>
      </c>
      <c r="W105" t="s">
        <v>48</v>
      </c>
      <c r="X105">
        <v>165056810</v>
      </c>
      <c r="Y105" s="3">
        <v>43040</v>
      </c>
      <c r="AC105" t="s">
        <v>109</v>
      </c>
      <c r="AH105" t="str">
        <f>VLOOKUP(B105,'cc Lookup'!A:J,10,0)</f>
        <v>Planning and Business Development</v>
      </c>
      <c r="AI105" t="str">
        <f>VLOOKUP(B105,'cc Lookup'!A:E,5,0)</f>
        <v>Estates</v>
      </c>
      <c r="AJ105" t="s">
        <v>6735</v>
      </c>
      <c r="AK105" t="str">
        <f t="shared" si="2"/>
        <v>E35930 Estates &amp; Facilities</v>
      </c>
      <c r="AL105" t="str">
        <f t="shared" si="3"/>
        <v>7308 Legal Fees</v>
      </c>
      <c r="AM105" t="str">
        <f>VLOOKUP(W105,Lookup!A:B,2,0)</f>
        <v>Legal</v>
      </c>
    </row>
    <row r="106" spans="1:39" x14ac:dyDescent="0.25">
      <c r="A106" t="s">
        <v>33</v>
      </c>
      <c r="B106" s="1" t="s">
        <v>166</v>
      </c>
      <c r="C106" s="1" t="s">
        <v>158</v>
      </c>
      <c r="D106" s="1" t="s">
        <v>36</v>
      </c>
      <c r="E106" s="1" t="s">
        <v>36</v>
      </c>
      <c r="F106" s="1" t="s">
        <v>37</v>
      </c>
      <c r="G106" t="s">
        <v>167</v>
      </c>
      <c r="H106" t="s">
        <v>160</v>
      </c>
      <c r="I106" t="s">
        <v>40</v>
      </c>
      <c r="J106" t="s">
        <v>40</v>
      </c>
      <c r="K106" t="s">
        <v>40</v>
      </c>
      <c r="L106" s="4">
        <v>-139.6</v>
      </c>
      <c r="M106" s="2">
        <v>43466</v>
      </c>
      <c r="N106" t="s">
        <v>55</v>
      </c>
      <c r="O106" t="s">
        <v>56</v>
      </c>
      <c r="P106" t="s">
        <v>1194</v>
      </c>
      <c r="Q106" t="s">
        <v>1195</v>
      </c>
      <c r="R106" t="s">
        <v>1196</v>
      </c>
      <c r="S106" s="3">
        <v>43475</v>
      </c>
      <c r="T106" t="s">
        <v>46</v>
      </c>
      <c r="U106">
        <v>103</v>
      </c>
      <c r="V106" t="s">
        <v>1054</v>
      </c>
      <c r="W106" t="s">
        <v>1196</v>
      </c>
      <c r="Y106" s="3">
        <v>43475</v>
      </c>
      <c r="AA106" t="s">
        <v>1055</v>
      </c>
      <c r="AD106" t="s">
        <v>1056</v>
      </c>
      <c r="AH106" t="str">
        <f>VLOOKUP(B106,'cc Lookup'!A:J,10,0)</f>
        <v>Planning and Business Development</v>
      </c>
      <c r="AI106" t="str">
        <f>VLOOKUP(B106,'cc Lookup'!A:E,5,0)</f>
        <v>Estates</v>
      </c>
      <c r="AJ106" t="s">
        <v>6735</v>
      </c>
      <c r="AK106" t="str">
        <f t="shared" si="2"/>
        <v>E35930 Estates &amp; Facilities</v>
      </c>
      <c r="AL106" t="str">
        <f t="shared" si="3"/>
        <v>7308 Legal Fees</v>
      </c>
      <c r="AM106" t="str">
        <f>VLOOKUP(W106,Lookup!A:B,2,0)</f>
        <v>Other</v>
      </c>
    </row>
    <row r="107" spans="1:39" x14ac:dyDescent="0.25">
      <c r="A107" t="s">
        <v>33</v>
      </c>
      <c r="B107" s="1" t="s">
        <v>166</v>
      </c>
      <c r="C107" s="1" t="s">
        <v>158</v>
      </c>
      <c r="D107" s="1" t="s">
        <v>36</v>
      </c>
      <c r="E107" s="1" t="s">
        <v>36</v>
      </c>
      <c r="F107" s="1" t="s">
        <v>37</v>
      </c>
      <c r="G107" t="s">
        <v>167</v>
      </c>
      <c r="H107" t="s">
        <v>160</v>
      </c>
      <c r="I107" t="s">
        <v>40</v>
      </c>
      <c r="J107" t="s">
        <v>40</v>
      </c>
      <c r="K107" t="s">
        <v>40</v>
      </c>
      <c r="L107" s="4">
        <v>-565.29999999999995</v>
      </c>
      <c r="M107" s="2">
        <v>43466</v>
      </c>
      <c r="N107" t="s">
        <v>55</v>
      </c>
      <c r="O107" t="s">
        <v>56</v>
      </c>
      <c r="P107" t="s">
        <v>1194</v>
      </c>
      <c r="Q107" t="s">
        <v>1195</v>
      </c>
      <c r="R107" t="s">
        <v>1196</v>
      </c>
      <c r="S107" s="3">
        <v>43475</v>
      </c>
      <c r="T107" t="s">
        <v>46</v>
      </c>
      <c r="U107">
        <v>104</v>
      </c>
      <c r="V107" t="s">
        <v>1057</v>
      </c>
      <c r="W107" t="s">
        <v>1196</v>
      </c>
      <c r="Y107" s="3">
        <v>43475</v>
      </c>
      <c r="AA107" t="s">
        <v>1055</v>
      </c>
      <c r="AD107" t="s">
        <v>1058</v>
      </c>
      <c r="AH107" t="str">
        <f>VLOOKUP(B107,'cc Lookup'!A:J,10,0)</f>
        <v>Planning and Business Development</v>
      </c>
      <c r="AI107" t="str">
        <f>VLOOKUP(B107,'cc Lookup'!A:E,5,0)</f>
        <v>Estates</v>
      </c>
      <c r="AJ107" t="s">
        <v>6735</v>
      </c>
      <c r="AK107" t="str">
        <f t="shared" si="2"/>
        <v>E35930 Estates &amp; Facilities</v>
      </c>
      <c r="AL107" t="str">
        <f t="shared" si="3"/>
        <v>7308 Legal Fees</v>
      </c>
      <c r="AM107" t="str">
        <f>VLOOKUP(W107,Lookup!A:B,2,0)</f>
        <v>Other</v>
      </c>
    </row>
    <row r="108" spans="1:39" x14ac:dyDescent="0.25">
      <c r="A108" t="s">
        <v>33</v>
      </c>
      <c r="B108" s="1" t="s">
        <v>166</v>
      </c>
      <c r="C108" s="1" t="s">
        <v>158</v>
      </c>
      <c r="D108" s="1" t="s">
        <v>36</v>
      </c>
      <c r="E108" s="1" t="s">
        <v>36</v>
      </c>
      <c r="F108" s="1" t="s">
        <v>37</v>
      </c>
      <c r="G108" t="s">
        <v>167</v>
      </c>
      <c r="H108" t="s">
        <v>160</v>
      </c>
      <c r="I108" t="s">
        <v>40</v>
      </c>
      <c r="J108" t="s">
        <v>40</v>
      </c>
      <c r="K108" t="s">
        <v>40</v>
      </c>
      <c r="L108" s="4">
        <v>-698</v>
      </c>
      <c r="M108" s="2">
        <v>43466</v>
      </c>
      <c r="N108" t="s">
        <v>55</v>
      </c>
      <c r="O108" t="s">
        <v>56</v>
      </c>
      <c r="P108" t="s">
        <v>1194</v>
      </c>
      <c r="Q108" t="s">
        <v>1195</v>
      </c>
      <c r="R108" t="s">
        <v>1196</v>
      </c>
      <c r="S108" s="3">
        <v>43475</v>
      </c>
      <c r="T108" t="s">
        <v>46</v>
      </c>
      <c r="U108">
        <v>105</v>
      </c>
      <c r="V108" t="s">
        <v>1054</v>
      </c>
      <c r="W108" t="s">
        <v>1196</v>
      </c>
      <c r="Y108" s="3">
        <v>43475</v>
      </c>
      <c r="AA108" t="s">
        <v>1055</v>
      </c>
      <c r="AD108" t="s">
        <v>1056</v>
      </c>
      <c r="AH108" t="str">
        <f>VLOOKUP(B108,'cc Lookup'!A:J,10,0)</f>
        <v>Planning and Business Development</v>
      </c>
      <c r="AI108" t="str">
        <f>VLOOKUP(B108,'cc Lookup'!A:E,5,0)</f>
        <v>Estates</v>
      </c>
      <c r="AJ108" t="s">
        <v>6735</v>
      </c>
      <c r="AK108" t="str">
        <f t="shared" si="2"/>
        <v>E35930 Estates &amp; Facilities</v>
      </c>
      <c r="AL108" t="str">
        <f t="shared" si="3"/>
        <v>7308 Legal Fees</v>
      </c>
      <c r="AM108" t="str">
        <f>VLOOKUP(W108,Lookup!A:B,2,0)</f>
        <v>Other</v>
      </c>
    </row>
    <row r="109" spans="1:39" x14ac:dyDescent="0.25">
      <c r="A109" t="s">
        <v>33</v>
      </c>
      <c r="B109" s="1" t="s">
        <v>166</v>
      </c>
      <c r="C109" s="1" t="s">
        <v>158</v>
      </c>
      <c r="D109" s="1" t="s">
        <v>36</v>
      </c>
      <c r="E109" s="1" t="s">
        <v>36</v>
      </c>
      <c r="F109" s="1" t="s">
        <v>37</v>
      </c>
      <c r="G109" t="s">
        <v>167</v>
      </c>
      <c r="H109" t="s">
        <v>160</v>
      </c>
      <c r="I109" t="s">
        <v>40</v>
      </c>
      <c r="J109" t="s">
        <v>40</v>
      </c>
      <c r="K109" t="s">
        <v>40</v>
      </c>
      <c r="L109" s="4">
        <v>-2826.5</v>
      </c>
      <c r="M109" s="2">
        <v>43466</v>
      </c>
      <c r="N109" t="s">
        <v>55</v>
      </c>
      <c r="O109" t="s">
        <v>56</v>
      </c>
      <c r="P109" t="s">
        <v>1194</v>
      </c>
      <c r="Q109" t="s">
        <v>1195</v>
      </c>
      <c r="R109" t="s">
        <v>1196</v>
      </c>
      <c r="S109" s="3">
        <v>43475</v>
      </c>
      <c r="T109" t="s">
        <v>46</v>
      </c>
      <c r="U109">
        <v>106</v>
      </c>
      <c r="V109" t="s">
        <v>1057</v>
      </c>
      <c r="W109" t="s">
        <v>1196</v>
      </c>
      <c r="Y109" s="3">
        <v>43475</v>
      </c>
      <c r="AA109" t="s">
        <v>1055</v>
      </c>
      <c r="AD109" t="s">
        <v>1058</v>
      </c>
      <c r="AH109" t="str">
        <f>VLOOKUP(B109,'cc Lookup'!A:J,10,0)</f>
        <v>Planning and Business Development</v>
      </c>
      <c r="AI109" t="str">
        <f>VLOOKUP(B109,'cc Lookup'!A:E,5,0)</f>
        <v>Estates</v>
      </c>
      <c r="AJ109" t="s">
        <v>6735</v>
      </c>
      <c r="AK109" t="str">
        <f t="shared" si="2"/>
        <v>E35930 Estates &amp; Facilities</v>
      </c>
      <c r="AL109" t="str">
        <f t="shared" si="3"/>
        <v>7308 Legal Fees</v>
      </c>
      <c r="AM109" t="str">
        <f>VLOOKUP(W109,Lookup!A:B,2,0)</f>
        <v>Other</v>
      </c>
    </row>
    <row r="110" spans="1:39" x14ac:dyDescent="0.25">
      <c r="A110" t="s">
        <v>33</v>
      </c>
      <c r="B110" s="1" t="s">
        <v>166</v>
      </c>
      <c r="C110" s="1" t="s">
        <v>158</v>
      </c>
      <c r="D110" s="1" t="s">
        <v>36</v>
      </c>
      <c r="E110" s="1" t="s">
        <v>36</v>
      </c>
      <c r="F110" s="1" t="s">
        <v>37</v>
      </c>
      <c r="G110" t="s">
        <v>167</v>
      </c>
      <c r="H110" t="s">
        <v>160</v>
      </c>
      <c r="I110" t="s">
        <v>40</v>
      </c>
      <c r="J110" t="s">
        <v>40</v>
      </c>
      <c r="K110" t="s">
        <v>40</v>
      </c>
      <c r="L110" s="4">
        <v>-666.6</v>
      </c>
      <c r="M110" s="2">
        <v>43466</v>
      </c>
      <c r="N110" t="s">
        <v>311</v>
      </c>
      <c r="O110" t="s">
        <v>56</v>
      </c>
      <c r="P110" t="s">
        <v>1197</v>
      </c>
      <c r="Q110" t="s">
        <v>1198</v>
      </c>
      <c r="R110" t="s">
        <v>1199</v>
      </c>
      <c r="S110" s="3">
        <v>43502</v>
      </c>
      <c r="T110" t="s">
        <v>67</v>
      </c>
      <c r="U110">
        <v>8</v>
      </c>
      <c r="V110" t="s">
        <v>1200</v>
      </c>
      <c r="W110" t="s">
        <v>1199</v>
      </c>
      <c r="Y110" s="3">
        <v>43502</v>
      </c>
      <c r="AA110" t="s">
        <v>1200</v>
      </c>
      <c r="AH110" t="str">
        <f>VLOOKUP(B110,'cc Lookup'!A:J,10,0)</f>
        <v>Planning and Business Development</v>
      </c>
      <c r="AI110" t="str">
        <f>VLOOKUP(B110,'cc Lookup'!A:E,5,0)</f>
        <v>Estates</v>
      </c>
      <c r="AJ110" t="s">
        <v>6735</v>
      </c>
      <c r="AK110" t="str">
        <f t="shared" si="2"/>
        <v>E35930 Estates &amp; Facilities</v>
      </c>
      <c r="AL110" t="str">
        <f t="shared" si="3"/>
        <v>7308 Legal Fees</v>
      </c>
      <c r="AM110" t="str">
        <f>VLOOKUP(W110,Lookup!A:B,2,0)</f>
        <v>Other</v>
      </c>
    </row>
    <row r="111" spans="1:39" x14ac:dyDescent="0.25">
      <c r="A111" t="s">
        <v>33</v>
      </c>
      <c r="B111" s="1" t="s">
        <v>166</v>
      </c>
      <c r="C111" s="1" t="s">
        <v>158</v>
      </c>
      <c r="D111" s="1" t="s">
        <v>36</v>
      </c>
      <c r="E111" s="1" t="s">
        <v>36</v>
      </c>
      <c r="F111" s="1" t="s">
        <v>37</v>
      </c>
      <c r="G111" t="s">
        <v>167</v>
      </c>
      <c r="H111" t="s">
        <v>160</v>
      </c>
      <c r="I111" t="s">
        <v>40</v>
      </c>
      <c r="J111" t="s">
        <v>40</v>
      </c>
      <c r="K111" t="s">
        <v>40</v>
      </c>
      <c r="L111" s="4">
        <v>-1882.8</v>
      </c>
      <c r="M111" s="2">
        <v>43466</v>
      </c>
      <c r="N111" t="s">
        <v>311</v>
      </c>
      <c r="O111" t="s">
        <v>56</v>
      </c>
      <c r="P111" t="s">
        <v>1197</v>
      </c>
      <c r="Q111" t="s">
        <v>1198</v>
      </c>
      <c r="R111" t="s">
        <v>1199</v>
      </c>
      <c r="S111" s="3">
        <v>43502</v>
      </c>
      <c r="T111" t="s">
        <v>67</v>
      </c>
      <c r="U111">
        <v>9</v>
      </c>
      <c r="V111" t="s">
        <v>1201</v>
      </c>
      <c r="W111" t="s">
        <v>1199</v>
      </c>
      <c r="Y111" s="3">
        <v>43502</v>
      </c>
      <c r="AA111" t="s">
        <v>1201</v>
      </c>
      <c r="AH111" t="str">
        <f>VLOOKUP(B111,'cc Lookup'!A:J,10,0)</f>
        <v>Planning and Business Development</v>
      </c>
      <c r="AI111" t="str">
        <f>VLOOKUP(B111,'cc Lookup'!A:E,5,0)</f>
        <v>Estates</v>
      </c>
      <c r="AJ111" t="s">
        <v>6735</v>
      </c>
      <c r="AK111" t="str">
        <f t="shared" si="2"/>
        <v>E35930 Estates &amp; Facilities</v>
      </c>
      <c r="AL111" t="str">
        <f t="shared" si="3"/>
        <v>7308 Legal Fees</v>
      </c>
      <c r="AM111" t="str">
        <f>VLOOKUP(W111,Lookup!A:B,2,0)</f>
        <v>Other</v>
      </c>
    </row>
    <row r="112" spans="1:39" x14ac:dyDescent="0.25">
      <c r="A112" t="s">
        <v>33</v>
      </c>
      <c r="B112" s="1" t="s">
        <v>166</v>
      </c>
      <c r="C112" s="1" t="s">
        <v>158</v>
      </c>
      <c r="D112" s="1" t="s">
        <v>36</v>
      </c>
      <c r="E112" s="1" t="s">
        <v>36</v>
      </c>
      <c r="F112" s="1" t="s">
        <v>37</v>
      </c>
      <c r="G112" t="s">
        <v>167</v>
      </c>
      <c r="H112" t="s">
        <v>160</v>
      </c>
      <c r="I112" t="s">
        <v>40</v>
      </c>
      <c r="J112" t="s">
        <v>40</v>
      </c>
      <c r="K112" t="s">
        <v>40</v>
      </c>
      <c r="L112" s="4">
        <v>-2167.6799999999998</v>
      </c>
      <c r="M112" s="2">
        <v>43466</v>
      </c>
      <c r="N112" t="s">
        <v>311</v>
      </c>
      <c r="O112" t="s">
        <v>56</v>
      </c>
      <c r="P112" t="s">
        <v>1197</v>
      </c>
      <c r="Q112" t="s">
        <v>1198</v>
      </c>
      <c r="R112" t="s">
        <v>1199</v>
      </c>
      <c r="S112" s="3">
        <v>43502</v>
      </c>
      <c r="T112" t="s">
        <v>67</v>
      </c>
      <c r="U112">
        <v>10</v>
      </c>
      <c r="V112" t="s">
        <v>1202</v>
      </c>
      <c r="W112" t="s">
        <v>1199</v>
      </c>
      <c r="Y112" s="3">
        <v>43502</v>
      </c>
      <c r="AA112" t="s">
        <v>1202</v>
      </c>
      <c r="AH112" t="str">
        <f>VLOOKUP(B112,'cc Lookup'!A:J,10,0)</f>
        <v>Planning and Business Development</v>
      </c>
      <c r="AI112" t="str">
        <f>VLOOKUP(B112,'cc Lookup'!A:E,5,0)</f>
        <v>Estates</v>
      </c>
      <c r="AJ112" t="s">
        <v>6735</v>
      </c>
      <c r="AK112" t="str">
        <f t="shared" si="2"/>
        <v>E35930 Estates &amp; Facilities</v>
      </c>
      <c r="AL112" t="str">
        <f t="shared" si="3"/>
        <v>7308 Legal Fees</v>
      </c>
      <c r="AM112" t="str">
        <f>VLOOKUP(W112,Lookup!A:B,2,0)</f>
        <v>Other</v>
      </c>
    </row>
    <row r="113" spans="1:39" x14ac:dyDescent="0.25">
      <c r="A113" t="s">
        <v>33</v>
      </c>
      <c r="B113" s="1" t="s">
        <v>166</v>
      </c>
      <c r="C113" s="1" t="s">
        <v>158</v>
      </c>
      <c r="D113" s="1" t="s">
        <v>36</v>
      </c>
      <c r="E113" s="1" t="s">
        <v>36</v>
      </c>
      <c r="F113" s="1" t="s">
        <v>37</v>
      </c>
      <c r="G113" t="s">
        <v>167</v>
      </c>
      <c r="H113" t="s">
        <v>160</v>
      </c>
      <c r="I113" t="s">
        <v>40</v>
      </c>
      <c r="J113" t="s">
        <v>40</v>
      </c>
      <c r="K113" t="s">
        <v>40</v>
      </c>
      <c r="L113" s="4">
        <v>-3140.48</v>
      </c>
      <c r="M113" s="2">
        <v>43466</v>
      </c>
      <c r="N113" t="s">
        <v>311</v>
      </c>
      <c r="O113" t="s">
        <v>56</v>
      </c>
      <c r="P113" t="s">
        <v>1197</v>
      </c>
      <c r="Q113" t="s">
        <v>1198</v>
      </c>
      <c r="R113" t="s">
        <v>1199</v>
      </c>
      <c r="S113" s="3">
        <v>43502</v>
      </c>
      <c r="T113" t="s">
        <v>67</v>
      </c>
      <c r="U113">
        <v>11</v>
      </c>
      <c r="V113" t="s">
        <v>1203</v>
      </c>
      <c r="W113" t="s">
        <v>1199</v>
      </c>
      <c r="Y113" s="3">
        <v>43502</v>
      </c>
      <c r="AA113" t="s">
        <v>1203</v>
      </c>
      <c r="AH113" t="str">
        <f>VLOOKUP(B113,'cc Lookup'!A:J,10,0)</f>
        <v>Planning and Business Development</v>
      </c>
      <c r="AI113" t="str">
        <f>VLOOKUP(B113,'cc Lookup'!A:E,5,0)</f>
        <v>Estates</v>
      </c>
      <c r="AJ113" t="s">
        <v>6735</v>
      </c>
      <c r="AK113" t="str">
        <f t="shared" si="2"/>
        <v>E35930 Estates &amp; Facilities</v>
      </c>
      <c r="AL113" t="str">
        <f t="shared" si="3"/>
        <v>7308 Legal Fees</v>
      </c>
      <c r="AM113" t="str">
        <f>VLOOKUP(W113,Lookup!A:B,2,0)</f>
        <v>Other</v>
      </c>
    </row>
    <row r="114" spans="1:39" x14ac:dyDescent="0.25">
      <c r="A114" t="s">
        <v>33</v>
      </c>
      <c r="B114" s="1" t="s">
        <v>166</v>
      </c>
      <c r="C114" s="1" t="s">
        <v>158</v>
      </c>
      <c r="D114" s="1" t="s">
        <v>36</v>
      </c>
      <c r="E114" s="1" t="s">
        <v>36</v>
      </c>
      <c r="F114" s="1" t="s">
        <v>37</v>
      </c>
      <c r="G114" t="s">
        <v>167</v>
      </c>
      <c r="H114" t="s">
        <v>160</v>
      </c>
      <c r="I114" t="s">
        <v>40</v>
      </c>
      <c r="J114" t="s">
        <v>40</v>
      </c>
      <c r="K114" t="s">
        <v>40</v>
      </c>
      <c r="L114" s="4">
        <v>-5012.54</v>
      </c>
      <c r="M114" s="2">
        <v>43466</v>
      </c>
      <c r="N114" t="s">
        <v>311</v>
      </c>
      <c r="O114" t="s">
        <v>56</v>
      </c>
      <c r="P114" t="s">
        <v>1197</v>
      </c>
      <c r="Q114" t="s">
        <v>1198</v>
      </c>
      <c r="R114" t="s">
        <v>1199</v>
      </c>
      <c r="S114" s="3">
        <v>43502</v>
      </c>
      <c r="T114" t="s">
        <v>67</v>
      </c>
      <c r="U114">
        <v>12</v>
      </c>
      <c r="V114" t="s">
        <v>1204</v>
      </c>
      <c r="W114" t="s">
        <v>1199</v>
      </c>
      <c r="Y114" s="3">
        <v>43502</v>
      </c>
      <c r="AA114" t="s">
        <v>1204</v>
      </c>
      <c r="AH114" t="str">
        <f>VLOOKUP(B114,'cc Lookup'!A:J,10,0)</f>
        <v>Planning and Business Development</v>
      </c>
      <c r="AI114" t="str">
        <f>VLOOKUP(B114,'cc Lookup'!A:E,5,0)</f>
        <v>Estates</v>
      </c>
      <c r="AJ114" t="s">
        <v>6735</v>
      </c>
      <c r="AK114" t="str">
        <f t="shared" si="2"/>
        <v>E35930 Estates &amp; Facilities</v>
      </c>
      <c r="AL114" t="str">
        <f t="shared" si="3"/>
        <v>7308 Legal Fees</v>
      </c>
      <c r="AM114" t="str">
        <f>VLOOKUP(W114,Lookup!A:B,2,0)</f>
        <v>Other</v>
      </c>
    </row>
    <row r="115" spans="1:39" x14ac:dyDescent="0.25">
      <c r="A115" t="s">
        <v>33</v>
      </c>
      <c r="B115" s="1" t="s">
        <v>166</v>
      </c>
      <c r="C115" s="1" t="s">
        <v>158</v>
      </c>
      <c r="D115" s="1" t="s">
        <v>36</v>
      </c>
      <c r="E115" s="1" t="s">
        <v>36</v>
      </c>
      <c r="F115" s="1" t="s">
        <v>37</v>
      </c>
      <c r="G115" t="s">
        <v>167</v>
      </c>
      <c r="H115" t="s">
        <v>160</v>
      </c>
      <c r="I115" t="s">
        <v>40</v>
      </c>
      <c r="J115" t="s">
        <v>40</v>
      </c>
      <c r="K115" t="s">
        <v>40</v>
      </c>
      <c r="L115" s="4">
        <v>267</v>
      </c>
      <c r="M115" s="2">
        <v>43466</v>
      </c>
      <c r="N115" t="s">
        <v>311</v>
      </c>
      <c r="O115" t="s">
        <v>56</v>
      </c>
      <c r="P115" t="s">
        <v>1121</v>
      </c>
      <c r="Q115" t="s">
        <v>1122</v>
      </c>
      <c r="R115" t="s">
        <v>1123</v>
      </c>
      <c r="S115" s="3">
        <v>43490</v>
      </c>
      <c r="T115" t="s">
        <v>1124</v>
      </c>
      <c r="U115">
        <v>1187</v>
      </c>
      <c r="V115" t="s">
        <v>1205</v>
      </c>
      <c r="W115" t="s">
        <v>1123</v>
      </c>
      <c r="Y115" s="3">
        <v>43490</v>
      </c>
      <c r="AA115" t="s">
        <v>1206</v>
      </c>
      <c r="AD115" t="s">
        <v>972</v>
      </c>
      <c r="AH115" t="str">
        <f>VLOOKUP(B115,'cc Lookup'!A:J,10,0)</f>
        <v>Planning and Business Development</v>
      </c>
      <c r="AI115" t="str">
        <f>VLOOKUP(B115,'cc Lookup'!A:E,5,0)</f>
        <v>Estates</v>
      </c>
      <c r="AJ115" t="s">
        <v>6735</v>
      </c>
      <c r="AK115" t="str">
        <f t="shared" si="2"/>
        <v>E35930 Estates &amp; Facilities</v>
      </c>
      <c r="AL115" t="str">
        <f t="shared" si="3"/>
        <v>7308 Legal Fees</v>
      </c>
      <c r="AM115" t="str">
        <f>VLOOKUP(W115,Lookup!A:B,2,0)</f>
        <v>Other</v>
      </c>
    </row>
    <row r="116" spans="1:39" x14ac:dyDescent="0.25">
      <c r="A116" t="s">
        <v>33</v>
      </c>
      <c r="B116" s="1" t="s">
        <v>166</v>
      </c>
      <c r="C116" s="1" t="s">
        <v>158</v>
      </c>
      <c r="D116" s="1" t="s">
        <v>36</v>
      </c>
      <c r="E116" s="1" t="s">
        <v>36</v>
      </c>
      <c r="F116" s="1" t="s">
        <v>37</v>
      </c>
      <c r="G116" t="s">
        <v>167</v>
      </c>
      <c r="H116" t="s">
        <v>160</v>
      </c>
      <c r="I116" t="s">
        <v>40</v>
      </c>
      <c r="J116" t="s">
        <v>40</v>
      </c>
      <c r="K116" t="s">
        <v>40</v>
      </c>
      <c r="L116" s="4">
        <v>439</v>
      </c>
      <c r="M116" s="2">
        <v>43466</v>
      </c>
      <c r="N116" t="s">
        <v>41</v>
      </c>
      <c r="O116" t="s">
        <v>42</v>
      </c>
      <c r="P116" t="s">
        <v>1207</v>
      </c>
      <c r="Q116" t="s">
        <v>1208</v>
      </c>
      <c r="R116" t="s">
        <v>1129</v>
      </c>
      <c r="S116" s="3">
        <v>43481</v>
      </c>
      <c r="T116" t="s">
        <v>46</v>
      </c>
      <c r="U116">
        <v>34</v>
      </c>
      <c r="V116" t="s">
        <v>47</v>
      </c>
      <c r="W116" t="s">
        <v>48</v>
      </c>
      <c r="X116" t="s">
        <v>1209</v>
      </c>
      <c r="Y116" s="3">
        <v>43480</v>
      </c>
      <c r="Z116">
        <v>165056810</v>
      </c>
      <c r="AB116" t="s">
        <v>49</v>
      </c>
      <c r="AD116" t="s">
        <v>1210</v>
      </c>
      <c r="AE116">
        <v>1</v>
      </c>
      <c r="AF116">
        <v>439</v>
      </c>
      <c r="AH116" t="str">
        <f>VLOOKUP(B116,'cc Lookup'!A:J,10,0)</f>
        <v>Planning and Business Development</v>
      </c>
      <c r="AI116" t="str">
        <f>VLOOKUP(B116,'cc Lookup'!A:E,5,0)</f>
        <v>Estates</v>
      </c>
      <c r="AJ116" t="s">
        <v>6735</v>
      </c>
      <c r="AK116" t="str">
        <f t="shared" si="2"/>
        <v>E35930 Estates &amp; Facilities</v>
      </c>
      <c r="AL116" t="str">
        <f t="shared" si="3"/>
        <v>7308 Legal Fees</v>
      </c>
      <c r="AM116" t="str">
        <f>VLOOKUP(W116,Lookup!A:B,2,0)</f>
        <v>Legal</v>
      </c>
    </row>
    <row r="117" spans="1:39" x14ac:dyDescent="0.25">
      <c r="A117" t="s">
        <v>33</v>
      </c>
      <c r="B117" s="1" t="s">
        <v>166</v>
      </c>
      <c r="C117" s="1" t="s">
        <v>158</v>
      </c>
      <c r="D117" s="1" t="s">
        <v>36</v>
      </c>
      <c r="E117" s="1" t="s">
        <v>36</v>
      </c>
      <c r="F117" s="1" t="s">
        <v>37</v>
      </c>
      <c r="G117" t="s">
        <v>167</v>
      </c>
      <c r="H117" t="s">
        <v>160</v>
      </c>
      <c r="I117" t="s">
        <v>40</v>
      </c>
      <c r="J117" t="s">
        <v>40</v>
      </c>
      <c r="K117" t="s">
        <v>40</v>
      </c>
      <c r="L117" s="4">
        <v>800</v>
      </c>
      <c r="M117" s="2">
        <v>43466</v>
      </c>
      <c r="N117" t="s">
        <v>41</v>
      </c>
      <c r="O117" t="s">
        <v>42</v>
      </c>
      <c r="P117" t="s">
        <v>1211</v>
      </c>
      <c r="Q117" t="s">
        <v>1212</v>
      </c>
      <c r="R117" t="s">
        <v>1129</v>
      </c>
      <c r="S117" s="3">
        <v>43487</v>
      </c>
      <c r="T117" t="s">
        <v>46</v>
      </c>
      <c r="U117">
        <v>33</v>
      </c>
      <c r="V117" t="s">
        <v>47</v>
      </c>
      <c r="W117" t="s">
        <v>48</v>
      </c>
      <c r="X117">
        <v>289969</v>
      </c>
      <c r="Y117" s="3">
        <v>42661</v>
      </c>
      <c r="Z117">
        <v>165074852</v>
      </c>
      <c r="AB117" t="s">
        <v>49</v>
      </c>
      <c r="AD117" t="s">
        <v>1213</v>
      </c>
      <c r="AE117">
        <v>1</v>
      </c>
      <c r="AF117">
        <v>800</v>
      </c>
      <c r="AH117" t="str">
        <f>VLOOKUP(B117,'cc Lookup'!A:J,10,0)</f>
        <v>Planning and Business Development</v>
      </c>
      <c r="AI117" t="str">
        <f>VLOOKUP(B117,'cc Lookup'!A:E,5,0)</f>
        <v>Estates</v>
      </c>
      <c r="AJ117" t="s">
        <v>6735</v>
      </c>
      <c r="AK117" t="str">
        <f t="shared" si="2"/>
        <v>E35930 Estates &amp; Facilities</v>
      </c>
      <c r="AL117" t="str">
        <f t="shared" si="3"/>
        <v>7308 Legal Fees</v>
      </c>
      <c r="AM117" t="str">
        <f>VLOOKUP(W117,Lookup!A:B,2,0)</f>
        <v>Legal</v>
      </c>
    </row>
    <row r="118" spans="1:39" x14ac:dyDescent="0.25">
      <c r="A118" t="s">
        <v>33</v>
      </c>
      <c r="B118" s="1" t="s">
        <v>166</v>
      </c>
      <c r="C118" s="1" t="s">
        <v>158</v>
      </c>
      <c r="D118" s="1" t="s">
        <v>36</v>
      </c>
      <c r="E118" s="1" t="s">
        <v>36</v>
      </c>
      <c r="F118" s="1" t="s">
        <v>37</v>
      </c>
      <c r="G118" t="s">
        <v>167</v>
      </c>
      <c r="H118" t="s">
        <v>160</v>
      </c>
      <c r="I118" t="s">
        <v>40</v>
      </c>
      <c r="J118" t="s">
        <v>40</v>
      </c>
      <c r="K118" t="s">
        <v>40</v>
      </c>
      <c r="L118" s="4">
        <v>356.4</v>
      </c>
      <c r="M118" s="2">
        <v>43466</v>
      </c>
      <c r="N118" t="s">
        <v>41</v>
      </c>
      <c r="O118" t="s">
        <v>42</v>
      </c>
      <c r="P118" t="s">
        <v>1211</v>
      </c>
      <c r="Q118" t="s">
        <v>1212</v>
      </c>
      <c r="R118" t="s">
        <v>1129</v>
      </c>
      <c r="S118" s="3">
        <v>43487</v>
      </c>
      <c r="T118" t="s">
        <v>46</v>
      </c>
      <c r="U118">
        <v>33</v>
      </c>
      <c r="V118" t="s">
        <v>47</v>
      </c>
      <c r="W118" t="s">
        <v>48</v>
      </c>
      <c r="X118">
        <v>290184</v>
      </c>
      <c r="Y118" s="3">
        <v>42663</v>
      </c>
      <c r="Z118">
        <v>165074851</v>
      </c>
      <c r="AB118" t="s">
        <v>49</v>
      </c>
      <c r="AD118" t="s">
        <v>1214</v>
      </c>
      <c r="AE118">
        <v>1</v>
      </c>
      <c r="AF118">
        <v>356</v>
      </c>
      <c r="AH118" t="str">
        <f>VLOOKUP(B118,'cc Lookup'!A:J,10,0)</f>
        <v>Planning and Business Development</v>
      </c>
      <c r="AI118" t="str">
        <f>VLOOKUP(B118,'cc Lookup'!A:E,5,0)</f>
        <v>Estates</v>
      </c>
      <c r="AJ118" t="s">
        <v>6735</v>
      </c>
      <c r="AK118" t="str">
        <f t="shared" si="2"/>
        <v>E35930 Estates &amp; Facilities</v>
      </c>
      <c r="AL118" t="str">
        <f t="shared" si="3"/>
        <v>7308 Legal Fees</v>
      </c>
      <c r="AM118" t="str">
        <f>VLOOKUP(W118,Lookup!A:B,2,0)</f>
        <v>Legal</v>
      </c>
    </row>
    <row r="119" spans="1:39" x14ac:dyDescent="0.25">
      <c r="A119" t="s">
        <v>33</v>
      </c>
      <c r="B119" s="1" t="s">
        <v>166</v>
      </c>
      <c r="C119" s="1" t="s">
        <v>158</v>
      </c>
      <c r="D119" s="1" t="s">
        <v>36</v>
      </c>
      <c r="E119" s="1" t="s">
        <v>36</v>
      </c>
      <c r="F119" s="1" t="s">
        <v>37</v>
      </c>
      <c r="G119" t="s">
        <v>167</v>
      </c>
      <c r="H119" t="s">
        <v>160</v>
      </c>
      <c r="I119" t="s">
        <v>40</v>
      </c>
      <c r="J119" t="s">
        <v>40</v>
      </c>
      <c r="K119" t="s">
        <v>40</v>
      </c>
      <c r="L119" s="4">
        <v>155</v>
      </c>
      <c r="M119" s="2">
        <v>43466</v>
      </c>
      <c r="N119" t="s">
        <v>41</v>
      </c>
      <c r="O119" t="s">
        <v>42</v>
      </c>
      <c r="P119" t="s">
        <v>1211</v>
      </c>
      <c r="Q119" t="s">
        <v>1212</v>
      </c>
      <c r="R119" t="s">
        <v>1129</v>
      </c>
      <c r="S119" s="3">
        <v>43487</v>
      </c>
      <c r="T119" t="s">
        <v>46</v>
      </c>
      <c r="U119">
        <v>33</v>
      </c>
      <c r="V119" t="s">
        <v>47</v>
      </c>
      <c r="W119" t="s">
        <v>48</v>
      </c>
      <c r="X119">
        <v>292181</v>
      </c>
      <c r="Y119" s="3">
        <v>42695</v>
      </c>
      <c r="Z119">
        <v>165074850</v>
      </c>
      <c r="AB119" t="s">
        <v>49</v>
      </c>
      <c r="AD119" t="s">
        <v>1215</v>
      </c>
      <c r="AE119">
        <v>1</v>
      </c>
      <c r="AF119">
        <v>155</v>
      </c>
      <c r="AH119" t="str">
        <f>VLOOKUP(B119,'cc Lookup'!A:J,10,0)</f>
        <v>Planning and Business Development</v>
      </c>
      <c r="AI119" t="str">
        <f>VLOOKUP(B119,'cc Lookup'!A:E,5,0)</f>
        <v>Estates</v>
      </c>
      <c r="AJ119" t="s">
        <v>6735</v>
      </c>
      <c r="AK119" t="str">
        <f t="shared" si="2"/>
        <v>E35930 Estates &amp; Facilities</v>
      </c>
      <c r="AL119" t="str">
        <f t="shared" si="3"/>
        <v>7308 Legal Fees</v>
      </c>
      <c r="AM119" t="str">
        <f>VLOOKUP(W119,Lookup!A:B,2,0)</f>
        <v>Legal</v>
      </c>
    </row>
    <row r="120" spans="1:39" x14ac:dyDescent="0.25">
      <c r="A120" t="s">
        <v>33</v>
      </c>
      <c r="B120" s="1" t="s">
        <v>166</v>
      </c>
      <c r="C120" s="1" t="s">
        <v>158</v>
      </c>
      <c r="D120" s="1" t="s">
        <v>36</v>
      </c>
      <c r="E120" s="1" t="s">
        <v>36</v>
      </c>
      <c r="F120" s="1" t="s">
        <v>37</v>
      </c>
      <c r="G120" t="s">
        <v>167</v>
      </c>
      <c r="H120" t="s">
        <v>160</v>
      </c>
      <c r="I120" t="s">
        <v>40</v>
      </c>
      <c r="J120" t="s">
        <v>40</v>
      </c>
      <c r="K120" t="s">
        <v>40</v>
      </c>
      <c r="L120" s="4">
        <v>1569</v>
      </c>
      <c r="M120" s="2">
        <v>43466</v>
      </c>
      <c r="N120" t="s">
        <v>41</v>
      </c>
      <c r="O120" t="s">
        <v>42</v>
      </c>
      <c r="P120" t="s">
        <v>1211</v>
      </c>
      <c r="Q120" t="s">
        <v>1212</v>
      </c>
      <c r="R120" t="s">
        <v>1129</v>
      </c>
      <c r="S120" s="3">
        <v>43487</v>
      </c>
      <c r="T120" t="s">
        <v>46</v>
      </c>
      <c r="U120">
        <v>33</v>
      </c>
      <c r="V120" t="s">
        <v>47</v>
      </c>
      <c r="W120" t="s">
        <v>48</v>
      </c>
      <c r="X120">
        <v>299456</v>
      </c>
      <c r="Y120" s="3">
        <v>42811</v>
      </c>
      <c r="Z120">
        <v>165074849</v>
      </c>
      <c r="AB120" t="s">
        <v>49</v>
      </c>
      <c r="AD120" t="s">
        <v>1216</v>
      </c>
      <c r="AE120">
        <v>1</v>
      </c>
      <c r="AF120">
        <v>1569</v>
      </c>
      <c r="AH120" t="str">
        <f>VLOOKUP(B120,'cc Lookup'!A:J,10,0)</f>
        <v>Planning and Business Development</v>
      </c>
      <c r="AI120" t="str">
        <f>VLOOKUP(B120,'cc Lookup'!A:E,5,0)</f>
        <v>Estates</v>
      </c>
      <c r="AJ120" t="s">
        <v>6735</v>
      </c>
      <c r="AK120" t="str">
        <f t="shared" si="2"/>
        <v>E35930 Estates &amp; Facilities</v>
      </c>
      <c r="AL120" t="str">
        <f t="shared" si="3"/>
        <v>7308 Legal Fees</v>
      </c>
      <c r="AM120" t="str">
        <f>VLOOKUP(W120,Lookup!A:B,2,0)</f>
        <v>Legal</v>
      </c>
    </row>
    <row r="121" spans="1:39" x14ac:dyDescent="0.25">
      <c r="A121" t="s">
        <v>33</v>
      </c>
      <c r="B121" s="1" t="s">
        <v>166</v>
      </c>
      <c r="C121" s="1" t="s">
        <v>158</v>
      </c>
      <c r="D121" s="1" t="s">
        <v>36</v>
      </c>
      <c r="E121" s="1" t="s">
        <v>36</v>
      </c>
      <c r="F121" s="1" t="s">
        <v>37</v>
      </c>
      <c r="G121" t="s">
        <v>167</v>
      </c>
      <c r="H121" t="s">
        <v>160</v>
      </c>
      <c r="I121" t="s">
        <v>40</v>
      </c>
      <c r="J121" t="s">
        <v>40</v>
      </c>
      <c r="K121" t="s">
        <v>40</v>
      </c>
      <c r="L121" s="4">
        <v>1700</v>
      </c>
      <c r="M121" s="2">
        <v>43466</v>
      </c>
      <c r="N121" t="s">
        <v>41</v>
      </c>
      <c r="O121" t="s">
        <v>42</v>
      </c>
      <c r="P121" t="s">
        <v>1211</v>
      </c>
      <c r="Q121" t="s">
        <v>1212</v>
      </c>
      <c r="R121" t="s">
        <v>1129</v>
      </c>
      <c r="S121" s="3">
        <v>43487</v>
      </c>
      <c r="T121" t="s">
        <v>46</v>
      </c>
      <c r="U121">
        <v>33</v>
      </c>
      <c r="V121" t="s">
        <v>47</v>
      </c>
      <c r="W121" t="s">
        <v>48</v>
      </c>
      <c r="X121">
        <v>317542</v>
      </c>
      <c r="Y121" s="3">
        <v>43089</v>
      </c>
      <c r="Z121">
        <v>165074848</v>
      </c>
      <c r="AB121" t="s">
        <v>49</v>
      </c>
      <c r="AD121" t="s">
        <v>1217</v>
      </c>
      <c r="AE121">
        <v>1</v>
      </c>
      <c r="AF121">
        <v>1700</v>
      </c>
      <c r="AH121" t="str">
        <f>VLOOKUP(B121,'cc Lookup'!A:J,10,0)</f>
        <v>Planning and Business Development</v>
      </c>
      <c r="AI121" t="str">
        <f>VLOOKUP(B121,'cc Lookup'!A:E,5,0)</f>
        <v>Estates</v>
      </c>
      <c r="AJ121" t="s">
        <v>6735</v>
      </c>
      <c r="AK121" t="str">
        <f t="shared" si="2"/>
        <v>E35930 Estates &amp; Facilities</v>
      </c>
      <c r="AL121" t="str">
        <f t="shared" si="3"/>
        <v>7308 Legal Fees</v>
      </c>
      <c r="AM121" t="str">
        <f>VLOOKUP(W121,Lookup!A:B,2,0)</f>
        <v>Legal</v>
      </c>
    </row>
    <row r="122" spans="1:39" x14ac:dyDescent="0.25">
      <c r="A122" t="s">
        <v>33</v>
      </c>
      <c r="B122" s="1" t="s">
        <v>166</v>
      </c>
      <c r="C122" s="1" t="s">
        <v>158</v>
      </c>
      <c r="D122" s="1" t="s">
        <v>36</v>
      </c>
      <c r="E122" s="1" t="s">
        <v>36</v>
      </c>
      <c r="F122" s="1" t="s">
        <v>37</v>
      </c>
      <c r="G122" t="s">
        <v>167</v>
      </c>
      <c r="H122" t="s">
        <v>160</v>
      </c>
      <c r="I122" t="s">
        <v>40</v>
      </c>
      <c r="J122" t="s">
        <v>40</v>
      </c>
      <c r="K122" t="s">
        <v>40</v>
      </c>
      <c r="L122" s="4">
        <v>4177.12</v>
      </c>
      <c r="M122" s="2">
        <v>43466</v>
      </c>
      <c r="N122" t="s">
        <v>41</v>
      </c>
      <c r="O122" t="s">
        <v>42</v>
      </c>
      <c r="P122" t="s">
        <v>1211</v>
      </c>
      <c r="Q122" t="s">
        <v>1212</v>
      </c>
      <c r="R122" t="s">
        <v>1129</v>
      </c>
      <c r="S122" s="3">
        <v>43487</v>
      </c>
      <c r="T122" t="s">
        <v>46</v>
      </c>
      <c r="U122">
        <v>33</v>
      </c>
      <c r="V122" t="s">
        <v>47</v>
      </c>
      <c r="W122" t="s">
        <v>48</v>
      </c>
      <c r="X122">
        <v>317543</v>
      </c>
      <c r="Y122" s="3">
        <v>43089</v>
      </c>
      <c r="Z122">
        <v>165074847</v>
      </c>
      <c r="AB122" t="s">
        <v>49</v>
      </c>
      <c r="AD122" t="s">
        <v>1218</v>
      </c>
      <c r="AE122">
        <v>1</v>
      </c>
      <c r="AF122">
        <v>4177</v>
      </c>
      <c r="AH122" t="str">
        <f>VLOOKUP(B122,'cc Lookup'!A:J,10,0)</f>
        <v>Planning and Business Development</v>
      </c>
      <c r="AI122" t="str">
        <f>VLOOKUP(B122,'cc Lookup'!A:E,5,0)</f>
        <v>Estates</v>
      </c>
      <c r="AJ122" t="s">
        <v>6735</v>
      </c>
      <c r="AK122" t="str">
        <f t="shared" si="2"/>
        <v>E35930 Estates &amp; Facilities</v>
      </c>
      <c r="AL122" t="str">
        <f t="shared" si="3"/>
        <v>7308 Legal Fees</v>
      </c>
      <c r="AM122" t="str">
        <f>VLOOKUP(W122,Lookup!A:B,2,0)</f>
        <v>Legal</v>
      </c>
    </row>
    <row r="123" spans="1:39" x14ac:dyDescent="0.25">
      <c r="A123" t="s">
        <v>33</v>
      </c>
      <c r="B123" s="1" t="s">
        <v>166</v>
      </c>
      <c r="C123" s="1" t="s">
        <v>158</v>
      </c>
      <c r="D123" s="1" t="s">
        <v>36</v>
      </c>
      <c r="E123" s="1" t="s">
        <v>36</v>
      </c>
      <c r="F123" s="1" t="s">
        <v>37</v>
      </c>
      <c r="G123" t="s">
        <v>167</v>
      </c>
      <c r="H123" t="s">
        <v>160</v>
      </c>
      <c r="I123" t="s">
        <v>40</v>
      </c>
      <c r="J123" t="s">
        <v>40</v>
      </c>
      <c r="K123" t="s">
        <v>40</v>
      </c>
      <c r="L123" s="4">
        <v>555.5</v>
      </c>
      <c r="M123" s="2">
        <v>43466</v>
      </c>
      <c r="N123" t="s">
        <v>41</v>
      </c>
      <c r="O123" t="s">
        <v>42</v>
      </c>
      <c r="P123" t="s">
        <v>1211</v>
      </c>
      <c r="Q123" t="s">
        <v>1212</v>
      </c>
      <c r="R123" t="s">
        <v>1129</v>
      </c>
      <c r="S123" s="3">
        <v>43487</v>
      </c>
      <c r="T123" t="s">
        <v>46</v>
      </c>
      <c r="U123">
        <v>33</v>
      </c>
      <c r="V123" t="s">
        <v>47</v>
      </c>
      <c r="W123" t="s">
        <v>48</v>
      </c>
      <c r="X123">
        <v>321673</v>
      </c>
      <c r="Y123" s="3">
        <v>43158</v>
      </c>
      <c r="Z123">
        <v>165074846</v>
      </c>
      <c r="AB123" t="s">
        <v>49</v>
      </c>
      <c r="AD123" t="s">
        <v>1219</v>
      </c>
      <c r="AE123">
        <v>1</v>
      </c>
      <c r="AF123">
        <v>556</v>
      </c>
      <c r="AH123" t="str">
        <f>VLOOKUP(B123,'cc Lookup'!A:J,10,0)</f>
        <v>Planning and Business Development</v>
      </c>
      <c r="AI123" t="str">
        <f>VLOOKUP(B123,'cc Lookup'!A:E,5,0)</f>
        <v>Estates</v>
      </c>
      <c r="AJ123" t="s">
        <v>6735</v>
      </c>
      <c r="AK123" t="str">
        <f t="shared" si="2"/>
        <v>E35930 Estates &amp; Facilities</v>
      </c>
      <c r="AL123" t="str">
        <f t="shared" si="3"/>
        <v>7308 Legal Fees</v>
      </c>
      <c r="AM123" t="str">
        <f>VLOOKUP(W123,Lookup!A:B,2,0)</f>
        <v>Legal</v>
      </c>
    </row>
    <row r="124" spans="1:39" x14ac:dyDescent="0.25">
      <c r="A124" t="s">
        <v>33</v>
      </c>
      <c r="B124" s="1" t="s">
        <v>166</v>
      </c>
      <c r="C124" s="1" t="s">
        <v>158</v>
      </c>
      <c r="D124" s="1" t="s">
        <v>36</v>
      </c>
      <c r="E124" s="1" t="s">
        <v>36</v>
      </c>
      <c r="F124" s="1" t="s">
        <v>37</v>
      </c>
      <c r="G124" t="s">
        <v>167</v>
      </c>
      <c r="H124" t="s">
        <v>160</v>
      </c>
      <c r="I124" t="s">
        <v>40</v>
      </c>
      <c r="J124" t="s">
        <v>40</v>
      </c>
      <c r="K124" t="s">
        <v>40</v>
      </c>
      <c r="L124" s="4">
        <v>348</v>
      </c>
      <c r="M124" s="2">
        <v>43466</v>
      </c>
      <c r="N124" t="s">
        <v>41</v>
      </c>
      <c r="O124" t="s">
        <v>42</v>
      </c>
      <c r="P124" t="s">
        <v>1211</v>
      </c>
      <c r="Q124" t="s">
        <v>1212</v>
      </c>
      <c r="R124" t="s">
        <v>1129</v>
      </c>
      <c r="S124" s="3">
        <v>43487</v>
      </c>
      <c r="T124" t="s">
        <v>46</v>
      </c>
      <c r="U124">
        <v>33</v>
      </c>
      <c r="V124" t="s">
        <v>47</v>
      </c>
      <c r="W124" t="s">
        <v>48</v>
      </c>
      <c r="X124">
        <v>400298</v>
      </c>
      <c r="Y124" s="3">
        <v>43262</v>
      </c>
      <c r="Z124">
        <v>165074844</v>
      </c>
      <c r="AB124" t="s">
        <v>49</v>
      </c>
      <c r="AD124" t="s">
        <v>1220</v>
      </c>
      <c r="AE124">
        <v>1</v>
      </c>
      <c r="AF124">
        <v>348</v>
      </c>
      <c r="AH124" t="str">
        <f>VLOOKUP(B124,'cc Lookup'!A:J,10,0)</f>
        <v>Planning and Business Development</v>
      </c>
      <c r="AI124" t="str">
        <f>VLOOKUP(B124,'cc Lookup'!A:E,5,0)</f>
        <v>Estates</v>
      </c>
      <c r="AJ124" t="s">
        <v>6735</v>
      </c>
      <c r="AK124" t="str">
        <f t="shared" si="2"/>
        <v>E35930 Estates &amp; Facilities</v>
      </c>
      <c r="AL124" t="str">
        <f t="shared" si="3"/>
        <v>7308 Legal Fees</v>
      </c>
      <c r="AM124" t="str">
        <f>VLOOKUP(W124,Lookup!A:B,2,0)</f>
        <v>Legal</v>
      </c>
    </row>
    <row r="125" spans="1:39" x14ac:dyDescent="0.25">
      <c r="A125" t="s">
        <v>33</v>
      </c>
      <c r="B125" s="1" t="s">
        <v>166</v>
      </c>
      <c r="C125" s="1" t="s">
        <v>158</v>
      </c>
      <c r="D125" s="1" t="s">
        <v>36</v>
      </c>
      <c r="E125" s="1" t="s">
        <v>36</v>
      </c>
      <c r="F125" s="1" t="s">
        <v>37</v>
      </c>
      <c r="G125" t="s">
        <v>167</v>
      </c>
      <c r="H125" t="s">
        <v>160</v>
      </c>
      <c r="I125" t="s">
        <v>40</v>
      </c>
      <c r="J125" t="s">
        <v>40</v>
      </c>
      <c r="K125" t="s">
        <v>40</v>
      </c>
      <c r="L125" s="4">
        <v>580</v>
      </c>
      <c r="M125" s="2">
        <v>43466</v>
      </c>
      <c r="N125" t="s">
        <v>41</v>
      </c>
      <c r="O125" t="s">
        <v>42</v>
      </c>
      <c r="P125" t="s">
        <v>1211</v>
      </c>
      <c r="Q125" t="s">
        <v>1212</v>
      </c>
      <c r="R125" t="s">
        <v>1129</v>
      </c>
      <c r="S125" s="3">
        <v>43487</v>
      </c>
      <c r="T125" t="s">
        <v>46</v>
      </c>
      <c r="U125">
        <v>33</v>
      </c>
      <c r="V125" t="s">
        <v>47</v>
      </c>
      <c r="W125" t="s">
        <v>48</v>
      </c>
      <c r="X125">
        <v>400310</v>
      </c>
      <c r="Y125" s="3">
        <v>43262</v>
      </c>
      <c r="Z125">
        <v>165074843</v>
      </c>
      <c r="AB125" t="s">
        <v>49</v>
      </c>
      <c r="AD125" t="s">
        <v>1221</v>
      </c>
      <c r="AE125">
        <v>1</v>
      </c>
      <c r="AF125">
        <v>580</v>
      </c>
      <c r="AH125" t="str">
        <f>VLOOKUP(B125,'cc Lookup'!A:J,10,0)</f>
        <v>Planning and Business Development</v>
      </c>
      <c r="AI125" t="str">
        <f>VLOOKUP(B125,'cc Lookup'!A:E,5,0)</f>
        <v>Estates</v>
      </c>
      <c r="AJ125" t="s">
        <v>6735</v>
      </c>
      <c r="AK125" t="str">
        <f t="shared" si="2"/>
        <v>E35930 Estates &amp; Facilities</v>
      </c>
      <c r="AL125" t="str">
        <f t="shared" si="3"/>
        <v>7308 Legal Fees</v>
      </c>
      <c r="AM125" t="str">
        <f>VLOOKUP(W125,Lookup!A:B,2,0)</f>
        <v>Legal</v>
      </c>
    </row>
    <row r="126" spans="1:39" x14ac:dyDescent="0.25">
      <c r="A126" t="s">
        <v>33</v>
      </c>
      <c r="B126" s="1" t="s">
        <v>166</v>
      </c>
      <c r="C126" s="1" t="s">
        <v>158</v>
      </c>
      <c r="D126" s="1" t="s">
        <v>36</v>
      </c>
      <c r="E126" s="1" t="s">
        <v>36</v>
      </c>
      <c r="F126" s="1" t="s">
        <v>37</v>
      </c>
      <c r="G126" t="s">
        <v>167</v>
      </c>
      <c r="H126" t="s">
        <v>160</v>
      </c>
      <c r="I126" t="s">
        <v>40</v>
      </c>
      <c r="J126" t="s">
        <v>40</v>
      </c>
      <c r="K126" t="s">
        <v>40</v>
      </c>
      <c r="L126" s="4">
        <v>903</v>
      </c>
      <c r="M126" s="2">
        <v>43466</v>
      </c>
      <c r="N126" t="s">
        <v>41</v>
      </c>
      <c r="O126" t="s">
        <v>42</v>
      </c>
      <c r="P126" t="s">
        <v>1211</v>
      </c>
      <c r="Q126" t="s">
        <v>1212</v>
      </c>
      <c r="R126" t="s">
        <v>1129</v>
      </c>
      <c r="S126" s="3">
        <v>43487</v>
      </c>
      <c r="T126" t="s">
        <v>46</v>
      </c>
      <c r="U126">
        <v>33</v>
      </c>
      <c r="V126" t="s">
        <v>47</v>
      </c>
      <c r="W126" t="s">
        <v>48</v>
      </c>
      <c r="X126">
        <v>400311</v>
      </c>
      <c r="Y126" s="3">
        <v>43262</v>
      </c>
      <c r="Z126">
        <v>165074842</v>
      </c>
      <c r="AB126" t="s">
        <v>49</v>
      </c>
      <c r="AD126" t="s">
        <v>1222</v>
      </c>
      <c r="AE126">
        <v>1</v>
      </c>
      <c r="AF126">
        <v>903</v>
      </c>
      <c r="AH126" t="str">
        <f>VLOOKUP(B126,'cc Lookup'!A:J,10,0)</f>
        <v>Planning and Business Development</v>
      </c>
      <c r="AI126" t="str">
        <f>VLOOKUP(B126,'cc Lookup'!A:E,5,0)</f>
        <v>Estates</v>
      </c>
      <c r="AJ126" t="s">
        <v>6735</v>
      </c>
      <c r="AK126" t="str">
        <f t="shared" si="2"/>
        <v>E35930 Estates &amp; Facilities</v>
      </c>
      <c r="AL126" t="str">
        <f t="shared" si="3"/>
        <v>7308 Legal Fees</v>
      </c>
      <c r="AM126" t="str">
        <f>VLOOKUP(W126,Lookup!A:B,2,0)</f>
        <v>Legal</v>
      </c>
    </row>
    <row r="127" spans="1:39" x14ac:dyDescent="0.25">
      <c r="A127" t="s">
        <v>33</v>
      </c>
      <c r="B127" s="1" t="s">
        <v>166</v>
      </c>
      <c r="C127" s="1" t="s">
        <v>158</v>
      </c>
      <c r="D127" s="1" t="s">
        <v>36</v>
      </c>
      <c r="E127" s="1" t="s">
        <v>36</v>
      </c>
      <c r="F127" s="1" t="s">
        <v>37</v>
      </c>
      <c r="G127" t="s">
        <v>167</v>
      </c>
      <c r="H127" t="s">
        <v>160</v>
      </c>
      <c r="I127" t="s">
        <v>40</v>
      </c>
      <c r="J127" t="s">
        <v>40</v>
      </c>
      <c r="K127" t="s">
        <v>40</v>
      </c>
      <c r="L127" s="4">
        <v>43</v>
      </c>
      <c r="M127" s="2">
        <v>43466</v>
      </c>
      <c r="N127" t="s">
        <v>41</v>
      </c>
      <c r="O127" t="s">
        <v>42</v>
      </c>
      <c r="P127" t="s">
        <v>1211</v>
      </c>
      <c r="Q127" t="s">
        <v>1212</v>
      </c>
      <c r="R127" t="s">
        <v>1129</v>
      </c>
      <c r="S127" s="3">
        <v>43487</v>
      </c>
      <c r="T127" t="s">
        <v>46</v>
      </c>
      <c r="U127">
        <v>33</v>
      </c>
      <c r="V127" t="s">
        <v>47</v>
      </c>
      <c r="W127" t="s">
        <v>48</v>
      </c>
      <c r="X127">
        <v>403677</v>
      </c>
      <c r="Y127" s="3">
        <v>43306</v>
      </c>
      <c r="Z127">
        <v>165074841</v>
      </c>
      <c r="AB127" t="s">
        <v>49</v>
      </c>
      <c r="AD127" t="s">
        <v>1223</v>
      </c>
      <c r="AE127">
        <v>1</v>
      </c>
      <c r="AF127">
        <v>43</v>
      </c>
      <c r="AH127" t="str">
        <f>VLOOKUP(B127,'cc Lookup'!A:J,10,0)</f>
        <v>Planning and Business Development</v>
      </c>
      <c r="AI127" t="str">
        <f>VLOOKUP(B127,'cc Lookup'!A:E,5,0)</f>
        <v>Estates</v>
      </c>
      <c r="AJ127" t="s">
        <v>6735</v>
      </c>
      <c r="AK127" t="str">
        <f t="shared" si="2"/>
        <v>E35930 Estates &amp; Facilities</v>
      </c>
      <c r="AL127" t="str">
        <f t="shared" si="3"/>
        <v>7308 Legal Fees</v>
      </c>
      <c r="AM127" t="str">
        <f>VLOOKUP(W127,Lookup!A:B,2,0)</f>
        <v>Legal</v>
      </c>
    </row>
    <row r="128" spans="1:39" x14ac:dyDescent="0.25">
      <c r="A128" t="s">
        <v>33</v>
      </c>
      <c r="B128" s="1" t="s">
        <v>166</v>
      </c>
      <c r="C128" s="1" t="s">
        <v>158</v>
      </c>
      <c r="D128" s="1" t="s">
        <v>36</v>
      </c>
      <c r="E128" s="1" t="s">
        <v>36</v>
      </c>
      <c r="F128" s="1" t="s">
        <v>37</v>
      </c>
      <c r="G128" t="s">
        <v>167</v>
      </c>
      <c r="H128" t="s">
        <v>160</v>
      </c>
      <c r="I128" t="s">
        <v>40</v>
      </c>
      <c r="J128" t="s">
        <v>40</v>
      </c>
      <c r="K128" t="s">
        <v>40</v>
      </c>
      <c r="L128" s="4">
        <v>75</v>
      </c>
      <c r="M128" s="2">
        <v>43466</v>
      </c>
      <c r="N128" t="s">
        <v>41</v>
      </c>
      <c r="O128" t="s">
        <v>42</v>
      </c>
      <c r="P128" t="s">
        <v>1211</v>
      </c>
      <c r="Q128" t="s">
        <v>1212</v>
      </c>
      <c r="R128" t="s">
        <v>1129</v>
      </c>
      <c r="S128" s="3">
        <v>43487</v>
      </c>
      <c r="T128" t="s">
        <v>46</v>
      </c>
      <c r="U128">
        <v>33</v>
      </c>
      <c r="V128" t="s">
        <v>47</v>
      </c>
      <c r="W128" t="s">
        <v>48</v>
      </c>
      <c r="X128">
        <v>403681</v>
      </c>
      <c r="Y128" s="3">
        <v>43306</v>
      </c>
      <c r="Z128">
        <v>165074840</v>
      </c>
      <c r="AB128" t="s">
        <v>49</v>
      </c>
      <c r="AD128" t="s">
        <v>1224</v>
      </c>
      <c r="AE128">
        <v>1</v>
      </c>
      <c r="AF128">
        <v>75</v>
      </c>
      <c r="AH128" t="str">
        <f>VLOOKUP(B128,'cc Lookup'!A:J,10,0)</f>
        <v>Planning and Business Development</v>
      </c>
      <c r="AI128" t="str">
        <f>VLOOKUP(B128,'cc Lookup'!A:E,5,0)</f>
        <v>Estates</v>
      </c>
      <c r="AJ128" t="s">
        <v>6735</v>
      </c>
      <c r="AK128" t="str">
        <f t="shared" si="2"/>
        <v>E35930 Estates &amp; Facilities</v>
      </c>
      <c r="AL128" t="str">
        <f t="shared" si="3"/>
        <v>7308 Legal Fees</v>
      </c>
      <c r="AM128" t="str">
        <f>VLOOKUP(W128,Lookup!A:B,2,0)</f>
        <v>Legal</v>
      </c>
    </row>
    <row r="129" spans="1:39" x14ac:dyDescent="0.25">
      <c r="A129" t="s">
        <v>33</v>
      </c>
      <c r="B129" s="1" t="s">
        <v>166</v>
      </c>
      <c r="C129" s="1" t="s">
        <v>158</v>
      </c>
      <c r="D129" s="1" t="s">
        <v>36</v>
      </c>
      <c r="E129" s="1" t="s">
        <v>36</v>
      </c>
      <c r="F129" s="1" t="s">
        <v>37</v>
      </c>
      <c r="G129" t="s">
        <v>167</v>
      </c>
      <c r="H129" t="s">
        <v>160</v>
      </c>
      <c r="I129" t="s">
        <v>40</v>
      </c>
      <c r="J129" t="s">
        <v>40</v>
      </c>
      <c r="K129" t="s">
        <v>40</v>
      </c>
      <c r="L129" s="4">
        <v>983</v>
      </c>
      <c r="M129" s="2">
        <v>43466</v>
      </c>
      <c r="N129" t="s">
        <v>41</v>
      </c>
      <c r="O129" t="s">
        <v>42</v>
      </c>
      <c r="P129" t="s">
        <v>1211</v>
      </c>
      <c r="Q129" t="s">
        <v>1212</v>
      </c>
      <c r="R129" t="s">
        <v>1129</v>
      </c>
      <c r="S129" s="3">
        <v>43487</v>
      </c>
      <c r="T129" t="s">
        <v>46</v>
      </c>
      <c r="U129">
        <v>33</v>
      </c>
      <c r="V129" t="s">
        <v>47</v>
      </c>
      <c r="W129" t="s">
        <v>48</v>
      </c>
      <c r="X129">
        <v>407821</v>
      </c>
      <c r="Y129" s="3">
        <v>43487</v>
      </c>
      <c r="Z129">
        <v>165074837</v>
      </c>
      <c r="AB129" t="s">
        <v>49</v>
      </c>
      <c r="AD129" t="s">
        <v>1225</v>
      </c>
      <c r="AE129">
        <v>1</v>
      </c>
      <c r="AF129">
        <v>983</v>
      </c>
      <c r="AH129" t="str">
        <f>VLOOKUP(B129,'cc Lookup'!A:J,10,0)</f>
        <v>Planning and Business Development</v>
      </c>
      <c r="AI129" t="str">
        <f>VLOOKUP(B129,'cc Lookup'!A:E,5,0)</f>
        <v>Estates</v>
      </c>
      <c r="AJ129" t="s">
        <v>6735</v>
      </c>
      <c r="AK129" t="str">
        <f t="shared" si="2"/>
        <v>E35930 Estates &amp; Facilities</v>
      </c>
      <c r="AL129" t="str">
        <f t="shared" si="3"/>
        <v>7308 Legal Fees</v>
      </c>
      <c r="AM129" t="str">
        <f>VLOOKUP(W129,Lookup!A:B,2,0)</f>
        <v>Legal</v>
      </c>
    </row>
    <row r="130" spans="1:39" x14ac:dyDescent="0.25">
      <c r="A130" t="s">
        <v>33</v>
      </c>
      <c r="B130" s="1" t="s">
        <v>166</v>
      </c>
      <c r="C130" s="1" t="s">
        <v>158</v>
      </c>
      <c r="D130" s="1" t="s">
        <v>36</v>
      </c>
      <c r="E130" s="1" t="s">
        <v>36</v>
      </c>
      <c r="F130" s="1" t="s">
        <v>37</v>
      </c>
      <c r="G130" t="s">
        <v>167</v>
      </c>
      <c r="H130" t="s">
        <v>160</v>
      </c>
      <c r="I130" t="s">
        <v>40</v>
      </c>
      <c r="J130" t="s">
        <v>40</v>
      </c>
      <c r="K130" t="s">
        <v>40</v>
      </c>
      <c r="L130" s="4">
        <v>969.75</v>
      </c>
      <c r="M130" s="2">
        <v>43466</v>
      </c>
      <c r="N130" t="s">
        <v>41</v>
      </c>
      <c r="O130" t="s">
        <v>42</v>
      </c>
      <c r="P130" t="s">
        <v>1211</v>
      </c>
      <c r="Q130" t="s">
        <v>1212</v>
      </c>
      <c r="R130" t="s">
        <v>1129</v>
      </c>
      <c r="S130" s="3">
        <v>43487</v>
      </c>
      <c r="T130" t="s">
        <v>46</v>
      </c>
      <c r="U130">
        <v>33</v>
      </c>
      <c r="V130" t="s">
        <v>47</v>
      </c>
      <c r="W130" t="s">
        <v>48</v>
      </c>
      <c r="X130">
        <v>407823</v>
      </c>
      <c r="Y130" s="3">
        <v>43487</v>
      </c>
      <c r="Z130">
        <v>165074836</v>
      </c>
      <c r="AB130" t="s">
        <v>49</v>
      </c>
      <c r="AD130" t="s">
        <v>1226</v>
      </c>
      <c r="AE130">
        <v>1</v>
      </c>
      <c r="AF130">
        <v>970</v>
      </c>
      <c r="AH130" t="str">
        <f>VLOOKUP(B130,'cc Lookup'!A:J,10,0)</f>
        <v>Planning and Business Development</v>
      </c>
      <c r="AI130" t="str">
        <f>VLOOKUP(B130,'cc Lookup'!A:E,5,0)</f>
        <v>Estates</v>
      </c>
      <c r="AJ130" t="s">
        <v>6735</v>
      </c>
      <c r="AK130" t="str">
        <f t="shared" si="2"/>
        <v>E35930 Estates &amp; Facilities</v>
      </c>
      <c r="AL130" t="str">
        <f t="shared" si="3"/>
        <v>7308 Legal Fees</v>
      </c>
      <c r="AM130" t="str">
        <f>VLOOKUP(W130,Lookup!A:B,2,0)</f>
        <v>Legal</v>
      </c>
    </row>
    <row r="131" spans="1:39" x14ac:dyDescent="0.25">
      <c r="A131" t="s">
        <v>33</v>
      </c>
      <c r="B131" s="1" t="s">
        <v>166</v>
      </c>
      <c r="C131" s="1" t="s">
        <v>158</v>
      </c>
      <c r="D131" s="1" t="s">
        <v>36</v>
      </c>
      <c r="E131" s="1" t="s">
        <v>36</v>
      </c>
      <c r="F131" s="1" t="s">
        <v>37</v>
      </c>
      <c r="G131" t="s">
        <v>167</v>
      </c>
      <c r="H131" t="s">
        <v>160</v>
      </c>
      <c r="I131" t="s">
        <v>40</v>
      </c>
      <c r="J131" t="s">
        <v>40</v>
      </c>
      <c r="K131" t="s">
        <v>40</v>
      </c>
      <c r="L131" s="4">
        <v>112</v>
      </c>
      <c r="M131" s="2">
        <v>43466</v>
      </c>
      <c r="N131" t="s">
        <v>41</v>
      </c>
      <c r="O131" t="s">
        <v>42</v>
      </c>
      <c r="P131" t="s">
        <v>1211</v>
      </c>
      <c r="Q131" t="s">
        <v>1212</v>
      </c>
      <c r="R131" t="s">
        <v>1129</v>
      </c>
      <c r="S131" s="3">
        <v>43487</v>
      </c>
      <c r="T131" t="s">
        <v>46</v>
      </c>
      <c r="U131">
        <v>33</v>
      </c>
      <c r="V131" t="s">
        <v>47</v>
      </c>
      <c r="W131" t="s">
        <v>48</v>
      </c>
      <c r="X131">
        <v>410889</v>
      </c>
      <c r="Y131" s="3">
        <v>43398</v>
      </c>
      <c r="Z131">
        <v>165074835</v>
      </c>
      <c r="AB131" t="s">
        <v>49</v>
      </c>
      <c r="AD131" t="s">
        <v>1227</v>
      </c>
      <c r="AE131">
        <v>1</v>
      </c>
      <c r="AF131">
        <v>112</v>
      </c>
      <c r="AH131" t="str">
        <f>VLOOKUP(B131,'cc Lookup'!A:J,10,0)</f>
        <v>Planning and Business Development</v>
      </c>
      <c r="AI131" t="str">
        <f>VLOOKUP(B131,'cc Lookup'!A:E,5,0)</f>
        <v>Estates</v>
      </c>
      <c r="AJ131" t="s">
        <v>6735</v>
      </c>
      <c r="AK131" t="str">
        <f t="shared" si="2"/>
        <v>E35930 Estates &amp; Facilities</v>
      </c>
      <c r="AL131" t="str">
        <f t="shared" si="3"/>
        <v>7308 Legal Fees</v>
      </c>
      <c r="AM131" t="str">
        <f>VLOOKUP(W131,Lookup!A:B,2,0)</f>
        <v>Legal</v>
      </c>
    </row>
    <row r="132" spans="1:39" x14ac:dyDescent="0.25">
      <c r="A132" t="s">
        <v>33</v>
      </c>
      <c r="B132" s="1" t="s">
        <v>166</v>
      </c>
      <c r="C132" s="1" t="s">
        <v>158</v>
      </c>
      <c r="D132" s="1" t="s">
        <v>36</v>
      </c>
      <c r="E132" s="1" t="s">
        <v>36</v>
      </c>
      <c r="F132" s="1" t="s">
        <v>37</v>
      </c>
      <c r="G132" t="s">
        <v>167</v>
      </c>
      <c r="H132" t="s">
        <v>160</v>
      </c>
      <c r="I132" t="s">
        <v>40</v>
      </c>
      <c r="J132" t="s">
        <v>40</v>
      </c>
      <c r="K132" t="s">
        <v>40</v>
      </c>
      <c r="L132" s="4">
        <v>186</v>
      </c>
      <c r="M132" s="2">
        <v>43466</v>
      </c>
      <c r="N132" t="s">
        <v>41</v>
      </c>
      <c r="O132" t="s">
        <v>42</v>
      </c>
      <c r="P132" t="s">
        <v>1211</v>
      </c>
      <c r="Q132" t="s">
        <v>1212</v>
      </c>
      <c r="R132" t="s">
        <v>1129</v>
      </c>
      <c r="S132" s="3">
        <v>43487</v>
      </c>
      <c r="T132" t="s">
        <v>46</v>
      </c>
      <c r="U132">
        <v>33</v>
      </c>
      <c r="V132" t="s">
        <v>47</v>
      </c>
      <c r="W132" t="s">
        <v>48</v>
      </c>
      <c r="X132">
        <v>410893</v>
      </c>
      <c r="Y132" s="3">
        <v>43398</v>
      </c>
      <c r="Z132">
        <v>165074834</v>
      </c>
      <c r="AB132" t="s">
        <v>49</v>
      </c>
      <c r="AD132" t="s">
        <v>1228</v>
      </c>
      <c r="AE132">
        <v>1</v>
      </c>
      <c r="AF132">
        <v>186</v>
      </c>
      <c r="AH132" t="str">
        <f>VLOOKUP(B132,'cc Lookup'!A:J,10,0)</f>
        <v>Planning and Business Development</v>
      </c>
      <c r="AI132" t="str">
        <f>VLOOKUP(B132,'cc Lookup'!A:E,5,0)</f>
        <v>Estates</v>
      </c>
      <c r="AJ132" t="s">
        <v>6735</v>
      </c>
      <c r="AK132" t="str">
        <f t="shared" ref="AK132:AK195" si="4">B132&amp;" "&amp;G132</f>
        <v>E35930 Estates &amp; Facilities</v>
      </c>
      <c r="AL132" t="str">
        <f t="shared" ref="AL132:AL195" si="5">C132&amp;" "&amp;H132</f>
        <v>7308 Legal Fees</v>
      </c>
      <c r="AM132" t="str">
        <f>VLOOKUP(W132,Lookup!A:B,2,0)</f>
        <v>Legal</v>
      </c>
    </row>
    <row r="133" spans="1:39" x14ac:dyDescent="0.25">
      <c r="A133" t="s">
        <v>33</v>
      </c>
      <c r="B133" s="1" t="s">
        <v>166</v>
      </c>
      <c r="C133" s="1" t="s">
        <v>158</v>
      </c>
      <c r="D133" s="1" t="s">
        <v>36</v>
      </c>
      <c r="E133" s="1" t="s">
        <v>36</v>
      </c>
      <c r="F133" s="1" t="s">
        <v>37</v>
      </c>
      <c r="G133" t="s">
        <v>167</v>
      </c>
      <c r="H133" t="s">
        <v>160</v>
      </c>
      <c r="I133" t="s">
        <v>40</v>
      </c>
      <c r="J133" t="s">
        <v>40</v>
      </c>
      <c r="K133" t="s">
        <v>40</v>
      </c>
      <c r="L133" s="4">
        <v>808</v>
      </c>
      <c r="M133" s="2">
        <v>43466</v>
      </c>
      <c r="N133" t="s">
        <v>41</v>
      </c>
      <c r="O133" t="s">
        <v>42</v>
      </c>
      <c r="P133" t="s">
        <v>1211</v>
      </c>
      <c r="Q133" t="s">
        <v>1212</v>
      </c>
      <c r="R133" t="s">
        <v>1129</v>
      </c>
      <c r="S133" s="3">
        <v>43487</v>
      </c>
      <c r="T133" t="s">
        <v>46</v>
      </c>
      <c r="U133">
        <v>33</v>
      </c>
      <c r="V133" t="s">
        <v>47</v>
      </c>
      <c r="W133" t="s">
        <v>48</v>
      </c>
      <c r="X133">
        <v>410896</v>
      </c>
      <c r="Y133" s="3">
        <v>43398</v>
      </c>
      <c r="Z133">
        <v>165074833</v>
      </c>
      <c r="AB133" t="s">
        <v>49</v>
      </c>
      <c r="AD133" t="s">
        <v>1229</v>
      </c>
      <c r="AE133">
        <v>1</v>
      </c>
      <c r="AF133">
        <v>808</v>
      </c>
      <c r="AH133" t="str">
        <f>VLOOKUP(B133,'cc Lookup'!A:J,10,0)</f>
        <v>Planning and Business Development</v>
      </c>
      <c r="AI133" t="str">
        <f>VLOOKUP(B133,'cc Lookup'!A:E,5,0)</f>
        <v>Estates</v>
      </c>
      <c r="AJ133" t="s">
        <v>6735</v>
      </c>
      <c r="AK133" t="str">
        <f t="shared" si="4"/>
        <v>E35930 Estates &amp; Facilities</v>
      </c>
      <c r="AL133" t="str">
        <f t="shared" si="5"/>
        <v>7308 Legal Fees</v>
      </c>
      <c r="AM133" t="str">
        <f>VLOOKUP(W133,Lookup!A:B,2,0)</f>
        <v>Legal</v>
      </c>
    </row>
    <row r="134" spans="1:39" x14ac:dyDescent="0.25">
      <c r="A134" t="s">
        <v>33</v>
      </c>
      <c r="B134" s="1" t="s">
        <v>166</v>
      </c>
      <c r="C134" s="1" t="s">
        <v>158</v>
      </c>
      <c r="D134" s="1" t="s">
        <v>36</v>
      </c>
      <c r="E134" s="1" t="s">
        <v>36</v>
      </c>
      <c r="F134" s="1" t="s">
        <v>37</v>
      </c>
      <c r="G134" t="s">
        <v>167</v>
      </c>
      <c r="H134" t="s">
        <v>160</v>
      </c>
      <c r="I134" t="s">
        <v>40</v>
      </c>
      <c r="J134" t="s">
        <v>40</v>
      </c>
      <c r="K134" t="s">
        <v>40</v>
      </c>
      <c r="L134" s="4">
        <v>1054.4000000000001</v>
      </c>
      <c r="M134" s="2">
        <v>43466</v>
      </c>
      <c r="N134" t="s">
        <v>41</v>
      </c>
      <c r="O134" t="s">
        <v>42</v>
      </c>
      <c r="P134" t="s">
        <v>1211</v>
      </c>
      <c r="Q134" t="s">
        <v>1212</v>
      </c>
      <c r="R134" t="s">
        <v>1129</v>
      </c>
      <c r="S134" s="3">
        <v>43487</v>
      </c>
      <c r="T134" t="s">
        <v>46</v>
      </c>
      <c r="U134">
        <v>33</v>
      </c>
      <c r="V134" t="s">
        <v>47</v>
      </c>
      <c r="W134" t="s">
        <v>48</v>
      </c>
      <c r="X134">
        <v>413787</v>
      </c>
      <c r="Y134" s="3">
        <v>43431</v>
      </c>
      <c r="Z134">
        <v>165074832</v>
      </c>
      <c r="AB134" t="s">
        <v>49</v>
      </c>
      <c r="AD134" t="s">
        <v>1230</v>
      </c>
      <c r="AE134">
        <v>1</v>
      </c>
      <c r="AF134">
        <v>1054</v>
      </c>
      <c r="AH134" t="str">
        <f>VLOOKUP(B134,'cc Lookup'!A:J,10,0)</f>
        <v>Planning and Business Development</v>
      </c>
      <c r="AI134" t="str">
        <f>VLOOKUP(B134,'cc Lookup'!A:E,5,0)</f>
        <v>Estates</v>
      </c>
      <c r="AJ134" t="s">
        <v>6735</v>
      </c>
      <c r="AK134" t="str">
        <f t="shared" si="4"/>
        <v>E35930 Estates &amp; Facilities</v>
      </c>
      <c r="AL134" t="str">
        <f t="shared" si="5"/>
        <v>7308 Legal Fees</v>
      </c>
      <c r="AM134" t="str">
        <f>VLOOKUP(W134,Lookup!A:B,2,0)</f>
        <v>Legal</v>
      </c>
    </row>
    <row r="135" spans="1:39" x14ac:dyDescent="0.25">
      <c r="A135" t="s">
        <v>33</v>
      </c>
      <c r="B135" s="1" t="s">
        <v>166</v>
      </c>
      <c r="C135" s="1" t="s">
        <v>158</v>
      </c>
      <c r="D135" s="1" t="s">
        <v>36</v>
      </c>
      <c r="E135" s="1" t="s">
        <v>36</v>
      </c>
      <c r="F135" s="1" t="s">
        <v>37</v>
      </c>
      <c r="G135" t="s">
        <v>167</v>
      </c>
      <c r="H135" t="s">
        <v>160</v>
      </c>
      <c r="I135" t="s">
        <v>40</v>
      </c>
      <c r="J135" t="s">
        <v>40</v>
      </c>
      <c r="K135" t="s">
        <v>40</v>
      </c>
      <c r="L135" s="4">
        <v>849</v>
      </c>
      <c r="M135" s="2">
        <v>43466</v>
      </c>
      <c r="N135" t="s">
        <v>41</v>
      </c>
      <c r="O135" t="s">
        <v>42</v>
      </c>
      <c r="P135" t="s">
        <v>1211</v>
      </c>
      <c r="Q135" t="s">
        <v>1212</v>
      </c>
      <c r="R135" t="s">
        <v>1129</v>
      </c>
      <c r="S135" s="3">
        <v>43487</v>
      </c>
      <c r="T135" t="s">
        <v>46</v>
      </c>
      <c r="U135">
        <v>33</v>
      </c>
      <c r="V135" t="s">
        <v>47</v>
      </c>
      <c r="W135" t="s">
        <v>48</v>
      </c>
      <c r="X135">
        <v>413788</v>
      </c>
      <c r="Y135" s="3">
        <v>43431</v>
      </c>
      <c r="Z135">
        <v>165074831</v>
      </c>
      <c r="AB135" t="s">
        <v>49</v>
      </c>
      <c r="AD135" t="s">
        <v>1231</v>
      </c>
      <c r="AE135">
        <v>1</v>
      </c>
      <c r="AF135">
        <v>849</v>
      </c>
      <c r="AH135" t="str">
        <f>VLOOKUP(B135,'cc Lookup'!A:J,10,0)</f>
        <v>Planning and Business Development</v>
      </c>
      <c r="AI135" t="str">
        <f>VLOOKUP(B135,'cc Lookup'!A:E,5,0)</f>
        <v>Estates</v>
      </c>
      <c r="AJ135" t="s">
        <v>6735</v>
      </c>
      <c r="AK135" t="str">
        <f t="shared" si="4"/>
        <v>E35930 Estates &amp; Facilities</v>
      </c>
      <c r="AL135" t="str">
        <f t="shared" si="5"/>
        <v>7308 Legal Fees</v>
      </c>
      <c r="AM135" t="str">
        <f>VLOOKUP(W135,Lookup!A:B,2,0)</f>
        <v>Legal</v>
      </c>
    </row>
    <row r="136" spans="1:39" x14ac:dyDescent="0.25">
      <c r="A136" t="s">
        <v>33</v>
      </c>
      <c r="B136" s="1" t="s">
        <v>166</v>
      </c>
      <c r="C136" s="1" t="s">
        <v>158</v>
      </c>
      <c r="D136" s="1" t="s">
        <v>36</v>
      </c>
      <c r="E136" s="1" t="s">
        <v>36</v>
      </c>
      <c r="F136" s="1" t="s">
        <v>37</v>
      </c>
      <c r="G136" t="s">
        <v>167</v>
      </c>
      <c r="H136" t="s">
        <v>160</v>
      </c>
      <c r="I136" t="s">
        <v>40</v>
      </c>
      <c r="J136" t="s">
        <v>40</v>
      </c>
      <c r="K136" t="s">
        <v>40</v>
      </c>
      <c r="L136" s="4">
        <v>750</v>
      </c>
      <c r="M136" s="2">
        <v>43466</v>
      </c>
      <c r="N136" t="s">
        <v>41</v>
      </c>
      <c r="O136" t="s">
        <v>42</v>
      </c>
      <c r="P136" t="s">
        <v>1211</v>
      </c>
      <c r="Q136" t="s">
        <v>1212</v>
      </c>
      <c r="R136" t="s">
        <v>1129</v>
      </c>
      <c r="S136" s="3">
        <v>43487</v>
      </c>
      <c r="T136" t="s">
        <v>46</v>
      </c>
      <c r="U136">
        <v>33</v>
      </c>
      <c r="V136" t="s">
        <v>47</v>
      </c>
      <c r="W136" t="s">
        <v>48</v>
      </c>
      <c r="X136">
        <v>416895</v>
      </c>
      <c r="Y136" s="3">
        <v>43472</v>
      </c>
      <c r="Z136">
        <v>165074855</v>
      </c>
      <c r="AB136" t="s">
        <v>49</v>
      </c>
      <c r="AD136" t="s">
        <v>1232</v>
      </c>
      <c r="AE136">
        <v>1</v>
      </c>
      <c r="AF136">
        <v>750</v>
      </c>
      <c r="AH136" t="str">
        <f>VLOOKUP(B136,'cc Lookup'!A:J,10,0)</f>
        <v>Planning and Business Development</v>
      </c>
      <c r="AI136" t="str">
        <f>VLOOKUP(B136,'cc Lookup'!A:E,5,0)</f>
        <v>Estates</v>
      </c>
      <c r="AJ136" t="s">
        <v>6735</v>
      </c>
      <c r="AK136" t="str">
        <f t="shared" si="4"/>
        <v>E35930 Estates &amp; Facilities</v>
      </c>
      <c r="AL136" t="str">
        <f t="shared" si="5"/>
        <v>7308 Legal Fees</v>
      </c>
      <c r="AM136" t="str">
        <f>VLOOKUP(W136,Lookup!A:B,2,0)</f>
        <v>Legal</v>
      </c>
    </row>
    <row r="137" spans="1:39" x14ac:dyDescent="0.25">
      <c r="A137" t="s">
        <v>33</v>
      </c>
      <c r="B137" s="1" t="s">
        <v>166</v>
      </c>
      <c r="C137" s="1" t="s">
        <v>158</v>
      </c>
      <c r="D137" s="1" t="s">
        <v>36</v>
      </c>
      <c r="E137" s="1" t="s">
        <v>36</v>
      </c>
      <c r="F137" s="1" t="s">
        <v>37</v>
      </c>
      <c r="G137" t="s">
        <v>167</v>
      </c>
      <c r="H137" t="s">
        <v>160</v>
      </c>
      <c r="I137" t="s">
        <v>40</v>
      </c>
      <c r="J137" t="s">
        <v>40</v>
      </c>
      <c r="K137" t="s">
        <v>40</v>
      </c>
      <c r="L137" s="4">
        <v>940.5</v>
      </c>
      <c r="M137" s="2">
        <v>43466</v>
      </c>
      <c r="N137" t="s">
        <v>41</v>
      </c>
      <c r="O137" t="s">
        <v>42</v>
      </c>
      <c r="P137" t="s">
        <v>1211</v>
      </c>
      <c r="Q137" t="s">
        <v>1212</v>
      </c>
      <c r="R137" t="s">
        <v>1129</v>
      </c>
      <c r="S137" s="3">
        <v>43487</v>
      </c>
      <c r="T137" t="s">
        <v>46</v>
      </c>
      <c r="U137">
        <v>33</v>
      </c>
      <c r="V137" t="s">
        <v>47</v>
      </c>
      <c r="W137" t="s">
        <v>48</v>
      </c>
      <c r="X137">
        <v>417605</v>
      </c>
      <c r="Y137" s="3">
        <v>43479</v>
      </c>
      <c r="Z137">
        <v>165074856</v>
      </c>
      <c r="AB137" t="s">
        <v>49</v>
      </c>
      <c r="AD137" t="s">
        <v>1233</v>
      </c>
      <c r="AE137">
        <v>1</v>
      </c>
      <c r="AF137">
        <v>941</v>
      </c>
      <c r="AH137" t="str">
        <f>VLOOKUP(B137,'cc Lookup'!A:J,10,0)</f>
        <v>Planning and Business Development</v>
      </c>
      <c r="AI137" t="str">
        <f>VLOOKUP(B137,'cc Lookup'!A:E,5,0)</f>
        <v>Estates</v>
      </c>
      <c r="AJ137" t="s">
        <v>6735</v>
      </c>
      <c r="AK137" t="str">
        <f t="shared" si="4"/>
        <v>E35930 Estates &amp; Facilities</v>
      </c>
      <c r="AL137" t="str">
        <f t="shared" si="5"/>
        <v>7308 Legal Fees</v>
      </c>
      <c r="AM137" t="str">
        <f>VLOOKUP(W137,Lookup!A:B,2,0)</f>
        <v>Legal</v>
      </c>
    </row>
    <row r="138" spans="1:39" x14ac:dyDescent="0.25">
      <c r="A138" t="s">
        <v>33</v>
      </c>
      <c r="B138" s="1" t="s">
        <v>166</v>
      </c>
      <c r="C138" s="1" t="s">
        <v>158</v>
      </c>
      <c r="D138" s="1" t="s">
        <v>36</v>
      </c>
      <c r="E138" s="1" t="s">
        <v>36</v>
      </c>
      <c r="F138" s="1" t="s">
        <v>37</v>
      </c>
      <c r="G138" t="s">
        <v>167</v>
      </c>
      <c r="H138" t="s">
        <v>160</v>
      </c>
      <c r="I138" t="s">
        <v>40</v>
      </c>
      <c r="J138" t="s">
        <v>40</v>
      </c>
      <c r="K138" t="s">
        <v>40</v>
      </c>
      <c r="L138" s="4">
        <v>40</v>
      </c>
      <c r="M138" s="2">
        <v>43466</v>
      </c>
      <c r="N138" t="s">
        <v>41</v>
      </c>
      <c r="O138" t="s">
        <v>42</v>
      </c>
      <c r="P138" t="s">
        <v>1234</v>
      </c>
      <c r="Q138" t="s">
        <v>1235</v>
      </c>
      <c r="R138" t="s">
        <v>1129</v>
      </c>
      <c r="S138" s="3">
        <v>43488</v>
      </c>
      <c r="T138" t="s">
        <v>46</v>
      </c>
      <c r="U138">
        <v>53</v>
      </c>
      <c r="V138" t="s">
        <v>47</v>
      </c>
      <c r="W138" t="s">
        <v>48</v>
      </c>
      <c r="X138">
        <v>403682</v>
      </c>
      <c r="Y138" s="3">
        <v>43306</v>
      </c>
      <c r="Z138">
        <v>165074839</v>
      </c>
      <c r="AB138" t="s">
        <v>49</v>
      </c>
      <c r="AD138" t="s">
        <v>1236</v>
      </c>
      <c r="AE138">
        <v>1</v>
      </c>
      <c r="AF138">
        <v>40</v>
      </c>
      <c r="AH138" t="str">
        <f>VLOOKUP(B138,'cc Lookup'!A:J,10,0)</f>
        <v>Planning and Business Development</v>
      </c>
      <c r="AI138" t="str">
        <f>VLOOKUP(B138,'cc Lookup'!A:E,5,0)</f>
        <v>Estates</v>
      </c>
      <c r="AJ138" t="s">
        <v>6735</v>
      </c>
      <c r="AK138" t="str">
        <f t="shared" si="4"/>
        <v>E35930 Estates &amp; Facilities</v>
      </c>
      <c r="AL138" t="str">
        <f t="shared" si="5"/>
        <v>7308 Legal Fees</v>
      </c>
      <c r="AM138" t="str">
        <f>VLOOKUP(W138,Lookup!A:B,2,0)</f>
        <v>Legal</v>
      </c>
    </row>
    <row r="139" spans="1:39" x14ac:dyDescent="0.25">
      <c r="A139" t="s">
        <v>33</v>
      </c>
      <c r="B139" s="1" t="s">
        <v>166</v>
      </c>
      <c r="C139" s="1" t="s">
        <v>158</v>
      </c>
      <c r="D139" s="1" t="s">
        <v>36</v>
      </c>
      <c r="E139" s="1" t="s">
        <v>36</v>
      </c>
      <c r="F139" s="1" t="s">
        <v>37</v>
      </c>
      <c r="G139" t="s">
        <v>167</v>
      </c>
      <c r="H139" t="s">
        <v>160</v>
      </c>
      <c r="I139" t="s">
        <v>40</v>
      </c>
      <c r="J139" t="s">
        <v>40</v>
      </c>
      <c r="K139" t="s">
        <v>40</v>
      </c>
      <c r="L139" s="4">
        <v>111.85</v>
      </c>
      <c r="M139" s="2">
        <v>43466</v>
      </c>
      <c r="N139" t="s">
        <v>41</v>
      </c>
      <c r="O139" t="s">
        <v>42</v>
      </c>
      <c r="P139" t="s">
        <v>1234</v>
      </c>
      <c r="Q139" t="s">
        <v>1235</v>
      </c>
      <c r="R139" t="s">
        <v>1129</v>
      </c>
      <c r="S139" s="3">
        <v>43488</v>
      </c>
      <c r="T139" t="s">
        <v>46</v>
      </c>
      <c r="U139">
        <v>53</v>
      </c>
      <c r="V139" t="s">
        <v>47</v>
      </c>
      <c r="W139" t="s">
        <v>48</v>
      </c>
      <c r="X139">
        <v>403682</v>
      </c>
      <c r="Y139" s="3">
        <v>43306</v>
      </c>
      <c r="Z139">
        <v>165074839</v>
      </c>
      <c r="AB139" t="s">
        <v>49</v>
      </c>
      <c r="AD139" t="s">
        <v>1236</v>
      </c>
      <c r="AE139">
        <v>1</v>
      </c>
      <c r="AF139">
        <v>112</v>
      </c>
      <c r="AH139" t="str">
        <f>VLOOKUP(B139,'cc Lookup'!A:J,10,0)</f>
        <v>Planning and Business Development</v>
      </c>
      <c r="AI139" t="str">
        <f>VLOOKUP(B139,'cc Lookup'!A:E,5,0)</f>
        <v>Estates</v>
      </c>
      <c r="AJ139" t="s">
        <v>6735</v>
      </c>
      <c r="AK139" t="str">
        <f t="shared" si="4"/>
        <v>E35930 Estates &amp; Facilities</v>
      </c>
      <c r="AL139" t="str">
        <f t="shared" si="5"/>
        <v>7308 Legal Fees</v>
      </c>
      <c r="AM139" t="str">
        <f>VLOOKUP(W139,Lookup!A:B,2,0)</f>
        <v>Legal</v>
      </c>
    </row>
    <row r="140" spans="1:39" x14ac:dyDescent="0.25">
      <c r="A140" t="s">
        <v>33</v>
      </c>
      <c r="B140" s="1" t="s">
        <v>166</v>
      </c>
      <c r="C140" s="1" t="s">
        <v>158</v>
      </c>
      <c r="D140" s="1" t="s">
        <v>36</v>
      </c>
      <c r="E140" s="1" t="s">
        <v>36</v>
      </c>
      <c r="F140" s="1" t="s">
        <v>37</v>
      </c>
      <c r="G140" t="s">
        <v>167</v>
      </c>
      <c r="H140" t="s">
        <v>160</v>
      </c>
      <c r="I140" t="s">
        <v>40</v>
      </c>
      <c r="J140" t="s">
        <v>40</v>
      </c>
      <c r="K140" t="s">
        <v>40</v>
      </c>
      <c r="L140" s="4">
        <v>151.85</v>
      </c>
      <c r="M140" s="2">
        <v>43466</v>
      </c>
      <c r="N140" t="s">
        <v>41</v>
      </c>
      <c r="O140" t="s">
        <v>42</v>
      </c>
      <c r="P140" t="s">
        <v>1234</v>
      </c>
      <c r="Q140" t="s">
        <v>1235</v>
      </c>
      <c r="R140" t="s">
        <v>1129</v>
      </c>
      <c r="S140" s="3">
        <v>43488</v>
      </c>
      <c r="T140" t="s">
        <v>46</v>
      </c>
      <c r="U140">
        <v>53</v>
      </c>
      <c r="V140" t="s">
        <v>47</v>
      </c>
      <c r="W140" t="s">
        <v>48</v>
      </c>
      <c r="X140">
        <v>403682</v>
      </c>
      <c r="Y140" s="3">
        <v>43306</v>
      </c>
      <c r="Z140">
        <v>165074839</v>
      </c>
      <c r="AB140" t="s">
        <v>49</v>
      </c>
      <c r="AD140" t="s">
        <v>1236</v>
      </c>
      <c r="AE140">
        <v>1</v>
      </c>
      <c r="AF140">
        <v>152</v>
      </c>
      <c r="AH140" t="str">
        <f>VLOOKUP(B140,'cc Lookup'!A:J,10,0)</f>
        <v>Planning and Business Development</v>
      </c>
      <c r="AI140" t="str">
        <f>VLOOKUP(B140,'cc Lookup'!A:E,5,0)</f>
        <v>Estates</v>
      </c>
      <c r="AJ140" t="s">
        <v>6735</v>
      </c>
      <c r="AK140" t="str">
        <f t="shared" si="4"/>
        <v>E35930 Estates &amp; Facilities</v>
      </c>
      <c r="AL140" t="str">
        <f t="shared" si="5"/>
        <v>7308 Legal Fees</v>
      </c>
      <c r="AM140" t="str">
        <f>VLOOKUP(W140,Lookup!A:B,2,0)</f>
        <v>Legal</v>
      </c>
    </row>
    <row r="141" spans="1:39" x14ac:dyDescent="0.25">
      <c r="A141" t="s">
        <v>33</v>
      </c>
      <c r="B141" s="1" t="s">
        <v>166</v>
      </c>
      <c r="C141" s="1" t="s">
        <v>158</v>
      </c>
      <c r="D141" s="1" t="s">
        <v>36</v>
      </c>
      <c r="E141" s="1" t="s">
        <v>36</v>
      </c>
      <c r="F141" s="1" t="s">
        <v>37</v>
      </c>
      <c r="G141" t="s">
        <v>167</v>
      </c>
      <c r="H141" t="s">
        <v>160</v>
      </c>
      <c r="I141" t="s">
        <v>40</v>
      </c>
      <c r="J141" t="s">
        <v>40</v>
      </c>
      <c r="K141" t="s">
        <v>40</v>
      </c>
      <c r="L141" s="4">
        <v>-151.85</v>
      </c>
      <c r="M141" s="2">
        <v>43466</v>
      </c>
      <c r="N141" t="s">
        <v>41</v>
      </c>
      <c r="O141" t="s">
        <v>42</v>
      </c>
      <c r="P141" t="s">
        <v>1234</v>
      </c>
      <c r="Q141" t="s">
        <v>1235</v>
      </c>
      <c r="R141" t="s">
        <v>1129</v>
      </c>
      <c r="S141" s="3">
        <v>43488</v>
      </c>
      <c r="T141" t="s">
        <v>46</v>
      </c>
      <c r="U141">
        <v>54</v>
      </c>
      <c r="V141" t="s">
        <v>47</v>
      </c>
      <c r="W141" t="s">
        <v>48</v>
      </c>
      <c r="X141">
        <v>403682</v>
      </c>
      <c r="Y141" s="3">
        <v>43306</v>
      </c>
      <c r="Z141">
        <v>165074839</v>
      </c>
      <c r="AB141" t="s">
        <v>49</v>
      </c>
      <c r="AD141" t="s">
        <v>1236</v>
      </c>
      <c r="AE141">
        <v>1</v>
      </c>
      <c r="AF141">
        <v>-152</v>
      </c>
      <c r="AH141" t="str">
        <f>VLOOKUP(B141,'cc Lookup'!A:J,10,0)</f>
        <v>Planning and Business Development</v>
      </c>
      <c r="AI141" t="str">
        <f>VLOOKUP(B141,'cc Lookup'!A:E,5,0)</f>
        <v>Estates</v>
      </c>
      <c r="AJ141" t="s">
        <v>6735</v>
      </c>
      <c r="AK141" t="str">
        <f t="shared" si="4"/>
        <v>E35930 Estates &amp; Facilities</v>
      </c>
      <c r="AL141" t="str">
        <f t="shared" si="5"/>
        <v>7308 Legal Fees</v>
      </c>
      <c r="AM141" t="str">
        <f>VLOOKUP(W141,Lookup!A:B,2,0)</f>
        <v>Legal</v>
      </c>
    </row>
    <row r="142" spans="1:39" x14ac:dyDescent="0.25">
      <c r="A142" t="s">
        <v>33</v>
      </c>
      <c r="B142" s="1" t="s">
        <v>166</v>
      </c>
      <c r="C142" s="1" t="s">
        <v>158</v>
      </c>
      <c r="D142" s="1" t="s">
        <v>36</v>
      </c>
      <c r="E142" s="1" t="s">
        <v>36</v>
      </c>
      <c r="F142" s="1" t="s">
        <v>37</v>
      </c>
      <c r="G142" t="s">
        <v>167</v>
      </c>
      <c r="H142" t="s">
        <v>160</v>
      </c>
      <c r="I142" t="s">
        <v>40</v>
      </c>
      <c r="J142" t="s">
        <v>40</v>
      </c>
      <c r="K142" t="s">
        <v>40</v>
      </c>
      <c r="L142" s="4">
        <v>348.9</v>
      </c>
      <c r="M142" s="2">
        <v>43466</v>
      </c>
      <c r="N142" t="s">
        <v>41</v>
      </c>
      <c r="O142" t="s">
        <v>42</v>
      </c>
      <c r="P142" t="s">
        <v>1156</v>
      </c>
      <c r="Q142" t="s">
        <v>1157</v>
      </c>
      <c r="R142" t="s">
        <v>1129</v>
      </c>
      <c r="S142" s="3">
        <v>43489</v>
      </c>
      <c r="T142" t="s">
        <v>46</v>
      </c>
      <c r="U142">
        <v>40</v>
      </c>
      <c r="V142" t="s">
        <v>47</v>
      </c>
      <c r="W142" t="s">
        <v>48</v>
      </c>
      <c r="X142">
        <v>418070</v>
      </c>
      <c r="Y142" s="3">
        <v>43486</v>
      </c>
      <c r="Z142">
        <v>165074834</v>
      </c>
      <c r="AB142" t="s">
        <v>49</v>
      </c>
      <c r="AD142" t="s">
        <v>1237</v>
      </c>
      <c r="AE142">
        <v>1</v>
      </c>
      <c r="AF142">
        <v>349</v>
      </c>
      <c r="AH142" t="str">
        <f>VLOOKUP(B142,'cc Lookup'!A:J,10,0)</f>
        <v>Planning and Business Development</v>
      </c>
      <c r="AI142" t="str">
        <f>VLOOKUP(B142,'cc Lookup'!A:E,5,0)</f>
        <v>Estates</v>
      </c>
      <c r="AJ142" t="s">
        <v>6735</v>
      </c>
      <c r="AK142" t="str">
        <f t="shared" si="4"/>
        <v>E35930 Estates &amp; Facilities</v>
      </c>
      <c r="AL142" t="str">
        <f t="shared" si="5"/>
        <v>7308 Legal Fees</v>
      </c>
      <c r="AM142" t="str">
        <f>VLOOKUP(W142,Lookup!A:B,2,0)</f>
        <v>Legal</v>
      </c>
    </row>
    <row r="143" spans="1:39" x14ac:dyDescent="0.25">
      <c r="A143" t="s">
        <v>33</v>
      </c>
      <c r="B143" s="1" t="s">
        <v>166</v>
      </c>
      <c r="C143" s="1" t="s">
        <v>158</v>
      </c>
      <c r="D143" s="1" t="s">
        <v>36</v>
      </c>
      <c r="E143" s="1" t="s">
        <v>36</v>
      </c>
      <c r="F143" s="1" t="s">
        <v>37</v>
      </c>
      <c r="G143" t="s">
        <v>167</v>
      </c>
      <c r="H143" t="s">
        <v>160</v>
      </c>
      <c r="I143" t="s">
        <v>40</v>
      </c>
      <c r="J143" t="s">
        <v>40</v>
      </c>
      <c r="K143" t="s">
        <v>40</v>
      </c>
      <c r="L143" s="4">
        <v>285</v>
      </c>
      <c r="M143" s="2">
        <v>43466</v>
      </c>
      <c r="N143" t="s">
        <v>41</v>
      </c>
      <c r="O143" t="s">
        <v>42</v>
      </c>
      <c r="P143" t="s">
        <v>1238</v>
      </c>
      <c r="Q143" t="s">
        <v>1239</v>
      </c>
      <c r="R143" t="s">
        <v>1129</v>
      </c>
      <c r="S143" s="3">
        <v>43493</v>
      </c>
      <c r="T143" t="s">
        <v>46</v>
      </c>
      <c r="U143">
        <v>17</v>
      </c>
      <c r="V143" t="s">
        <v>47</v>
      </c>
      <c r="W143" t="s">
        <v>48</v>
      </c>
      <c r="X143">
        <v>418071</v>
      </c>
      <c r="Y143" s="3">
        <v>43486</v>
      </c>
      <c r="Z143">
        <v>165075009</v>
      </c>
      <c r="AB143" t="s">
        <v>49</v>
      </c>
      <c r="AD143" t="s">
        <v>1240</v>
      </c>
      <c r="AE143">
        <v>1</v>
      </c>
      <c r="AF143">
        <v>285</v>
      </c>
      <c r="AH143" t="str">
        <f>VLOOKUP(B143,'cc Lookup'!A:J,10,0)</f>
        <v>Planning and Business Development</v>
      </c>
      <c r="AI143" t="str">
        <f>VLOOKUP(B143,'cc Lookup'!A:E,5,0)</f>
        <v>Estates</v>
      </c>
      <c r="AJ143" t="s">
        <v>6735</v>
      </c>
      <c r="AK143" t="str">
        <f t="shared" si="4"/>
        <v>E35930 Estates &amp; Facilities</v>
      </c>
      <c r="AL143" t="str">
        <f t="shared" si="5"/>
        <v>7308 Legal Fees</v>
      </c>
      <c r="AM143" t="str">
        <f>VLOOKUP(W143,Lookup!A:B,2,0)</f>
        <v>Legal</v>
      </c>
    </row>
    <row r="144" spans="1:39" x14ac:dyDescent="0.25">
      <c r="A144" t="s">
        <v>33</v>
      </c>
      <c r="B144" s="1" t="s">
        <v>166</v>
      </c>
      <c r="C144" s="1" t="s">
        <v>158</v>
      </c>
      <c r="D144" s="1" t="s">
        <v>36</v>
      </c>
      <c r="E144" s="1" t="s">
        <v>36</v>
      </c>
      <c r="F144" s="1" t="s">
        <v>37</v>
      </c>
      <c r="G144" t="s">
        <v>167</v>
      </c>
      <c r="H144" t="s">
        <v>160</v>
      </c>
      <c r="I144" t="s">
        <v>40</v>
      </c>
      <c r="J144" t="s">
        <v>40</v>
      </c>
      <c r="K144" t="s">
        <v>40</v>
      </c>
      <c r="L144" s="4">
        <v>52</v>
      </c>
      <c r="M144" s="2">
        <v>43466</v>
      </c>
      <c r="N144" t="s">
        <v>41</v>
      </c>
      <c r="O144" t="s">
        <v>42</v>
      </c>
      <c r="P144" t="s">
        <v>1238</v>
      </c>
      <c r="Q144" t="s">
        <v>1239</v>
      </c>
      <c r="R144" t="s">
        <v>1129</v>
      </c>
      <c r="S144" s="3">
        <v>43493</v>
      </c>
      <c r="T144" t="s">
        <v>46</v>
      </c>
      <c r="U144">
        <v>17</v>
      </c>
      <c r="V144" t="s">
        <v>47</v>
      </c>
      <c r="W144" t="s">
        <v>48</v>
      </c>
      <c r="X144">
        <v>418072</v>
      </c>
      <c r="Y144" s="3">
        <v>43486</v>
      </c>
      <c r="Z144">
        <v>165075010</v>
      </c>
      <c r="AB144" t="s">
        <v>49</v>
      </c>
      <c r="AD144" t="s">
        <v>1241</v>
      </c>
      <c r="AE144">
        <v>1</v>
      </c>
      <c r="AF144">
        <v>52</v>
      </c>
      <c r="AH144" t="str">
        <f>VLOOKUP(B144,'cc Lookup'!A:J,10,0)</f>
        <v>Planning and Business Development</v>
      </c>
      <c r="AI144" t="str">
        <f>VLOOKUP(B144,'cc Lookup'!A:E,5,0)</f>
        <v>Estates</v>
      </c>
      <c r="AJ144" t="s">
        <v>6735</v>
      </c>
      <c r="AK144" t="str">
        <f t="shared" si="4"/>
        <v>E35930 Estates &amp; Facilities</v>
      </c>
      <c r="AL144" t="str">
        <f t="shared" si="5"/>
        <v>7308 Legal Fees</v>
      </c>
      <c r="AM144" t="str">
        <f>VLOOKUP(W144,Lookup!A:B,2,0)</f>
        <v>Legal</v>
      </c>
    </row>
    <row r="145" spans="1:39" x14ac:dyDescent="0.25">
      <c r="A145" t="s">
        <v>33</v>
      </c>
      <c r="B145" s="1" t="s">
        <v>166</v>
      </c>
      <c r="C145" s="1" t="s">
        <v>158</v>
      </c>
      <c r="D145" s="1" t="s">
        <v>36</v>
      </c>
      <c r="E145" s="1" t="s">
        <v>36</v>
      </c>
      <c r="F145" s="1" t="s">
        <v>37</v>
      </c>
      <c r="G145" t="s">
        <v>167</v>
      </c>
      <c r="H145" t="s">
        <v>160</v>
      </c>
      <c r="I145" t="s">
        <v>40</v>
      </c>
      <c r="J145" t="s">
        <v>40</v>
      </c>
      <c r="K145" t="s">
        <v>40</v>
      </c>
      <c r="L145" s="4">
        <v>55</v>
      </c>
      <c r="M145" s="2">
        <v>43466</v>
      </c>
      <c r="N145" t="s">
        <v>41</v>
      </c>
      <c r="O145" t="s">
        <v>42</v>
      </c>
      <c r="P145" t="s">
        <v>1238</v>
      </c>
      <c r="Q145" t="s">
        <v>1239</v>
      </c>
      <c r="R145" t="s">
        <v>1129</v>
      </c>
      <c r="S145" s="3">
        <v>43493</v>
      </c>
      <c r="T145" t="s">
        <v>46</v>
      </c>
      <c r="U145">
        <v>17</v>
      </c>
      <c r="V145" t="s">
        <v>47</v>
      </c>
      <c r="W145" t="s">
        <v>48</v>
      </c>
      <c r="X145">
        <v>418073</v>
      </c>
      <c r="Y145" s="3">
        <v>43493</v>
      </c>
      <c r="Z145">
        <v>165075009</v>
      </c>
      <c r="AB145" t="s">
        <v>49</v>
      </c>
      <c r="AD145" t="s">
        <v>1242</v>
      </c>
      <c r="AE145">
        <v>1</v>
      </c>
      <c r="AF145">
        <v>55</v>
      </c>
      <c r="AH145" t="str">
        <f>VLOOKUP(B145,'cc Lookup'!A:J,10,0)</f>
        <v>Planning and Business Development</v>
      </c>
      <c r="AI145" t="str">
        <f>VLOOKUP(B145,'cc Lookup'!A:E,5,0)</f>
        <v>Estates</v>
      </c>
      <c r="AJ145" t="s">
        <v>6735</v>
      </c>
      <c r="AK145" t="str">
        <f t="shared" si="4"/>
        <v>E35930 Estates &amp; Facilities</v>
      </c>
      <c r="AL145" t="str">
        <f t="shared" si="5"/>
        <v>7308 Legal Fees</v>
      </c>
      <c r="AM145" t="str">
        <f>VLOOKUP(W145,Lookup!A:B,2,0)</f>
        <v>Legal</v>
      </c>
    </row>
    <row r="146" spans="1:39" x14ac:dyDescent="0.25">
      <c r="A146" t="s">
        <v>33</v>
      </c>
      <c r="B146" s="1" t="s">
        <v>166</v>
      </c>
      <c r="C146" s="1" t="s">
        <v>158</v>
      </c>
      <c r="D146" s="1" t="s">
        <v>36</v>
      </c>
      <c r="E146" s="1" t="s">
        <v>36</v>
      </c>
      <c r="F146" s="1" t="s">
        <v>37</v>
      </c>
      <c r="G146" t="s">
        <v>167</v>
      </c>
      <c r="H146" t="s">
        <v>160</v>
      </c>
      <c r="I146" t="s">
        <v>40</v>
      </c>
      <c r="J146" t="s">
        <v>40</v>
      </c>
      <c r="K146" t="s">
        <v>40</v>
      </c>
      <c r="L146" s="4">
        <v>209.76</v>
      </c>
      <c r="M146" s="2">
        <v>43466</v>
      </c>
      <c r="N146" t="s">
        <v>41</v>
      </c>
      <c r="O146" t="s">
        <v>42</v>
      </c>
      <c r="P146" t="s">
        <v>1238</v>
      </c>
      <c r="Q146" t="s">
        <v>1239</v>
      </c>
      <c r="R146" t="s">
        <v>1129</v>
      </c>
      <c r="S146" s="3">
        <v>43493</v>
      </c>
      <c r="T146" t="s">
        <v>46</v>
      </c>
      <c r="U146">
        <v>17</v>
      </c>
      <c r="V146" t="s">
        <v>47</v>
      </c>
      <c r="W146" t="s">
        <v>48</v>
      </c>
      <c r="X146">
        <v>418074</v>
      </c>
      <c r="Y146" s="3">
        <v>43493</v>
      </c>
      <c r="Z146">
        <v>165075012</v>
      </c>
      <c r="AB146" t="s">
        <v>49</v>
      </c>
      <c r="AD146" t="s">
        <v>1243</v>
      </c>
      <c r="AE146">
        <v>1</v>
      </c>
      <c r="AF146">
        <v>210</v>
      </c>
      <c r="AH146" t="str">
        <f>VLOOKUP(B146,'cc Lookup'!A:J,10,0)</f>
        <v>Planning and Business Development</v>
      </c>
      <c r="AI146" t="str">
        <f>VLOOKUP(B146,'cc Lookup'!A:E,5,0)</f>
        <v>Estates</v>
      </c>
      <c r="AJ146" t="s">
        <v>6735</v>
      </c>
      <c r="AK146" t="str">
        <f t="shared" si="4"/>
        <v>E35930 Estates &amp; Facilities</v>
      </c>
      <c r="AL146" t="str">
        <f t="shared" si="5"/>
        <v>7308 Legal Fees</v>
      </c>
      <c r="AM146" t="str">
        <f>VLOOKUP(W146,Lookup!A:B,2,0)</f>
        <v>Legal</v>
      </c>
    </row>
    <row r="147" spans="1:39" x14ac:dyDescent="0.25">
      <c r="A147" t="s">
        <v>33</v>
      </c>
      <c r="B147" s="1" t="s">
        <v>166</v>
      </c>
      <c r="C147" s="1" t="s">
        <v>158</v>
      </c>
      <c r="D147" s="1" t="s">
        <v>36</v>
      </c>
      <c r="E147" s="1" t="s">
        <v>36</v>
      </c>
      <c r="F147" s="1" t="s">
        <v>37</v>
      </c>
      <c r="G147" t="s">
        <v>167</v>
      </c>
      <c r="H147" t="s">
        <v>160</v>
      </c>
      <c r="I147" t="s">
        <v>40</v>
      </c>
      <c r="J147" t="s">
        <v>40</v>
      </c>
      <c r="K147" t="s">
        <v>40</v>
      </c>
      <c r="L147" s="4">
        <v>209.76</v>
      </c>
      <c r="M147" s="2">
        <v>43466</v>
      </c>
      <c r="N147" t="s">
        <v>41</v>
      </c>
      <c r="O147" t="s">
        <v>42</v>
      </c>
      <c r="P147" t="s">
        <v>1244</v>
      </c>
      <c r="Q147" t="s">
        <v>1245</v>
      </c>
      <c r="R147" t="s">
        <v>1129</v>
      </c>
      <c r="S147" s="3">
        <v>43494</v>
      </c>
      <c r="T147" t="s">
        <v>46</v>
      </c>
      <c r="U147">
        <v>24</v>
      </c>
      <c r="V147" t="s">
        <v>47</v>
      </c>
      <c r="W147" t="s">
        <v>48</v>
      </c>
      <c r="X147">
        <v>418074</v>
      </c>
      <c r="Y147" s="3">
        <v>43493</v>
      </c>
      <c r="Z147">
        <v>165075012</v>
      </c>
      <c r="AB147" t="s">
        <v>49</v>
      </c>
      <c r="AD147" t="s">
        <v>1243</v>
      </c>
      <c r="AE147">
        <v>1</v>
      </c>
      <c r="AF147">
        <v>210</v>
      </c>
      <c r="AH147" t="str">
        <f>VLOOKUP(B147,'cc Lookup'!A:J,10,0)</f>
        <v>Planning and Business Development</v>
      </c>
      <c r="AI147" t="str">
        <f>VLOOKUP(B147,'cc Lookup'!A:E,5,0)</f>
        <v>Estates</v>
      </c>
      <c r="AJ147" t="s">
        <v>6735</v>
      </c>
      <c r="AK147" t="str">
        <f t="shared" si="4"/>
        <v>E35930 Estates &amp; Facilities</v>
      </c>
      <c r="AL147" t="str">
        <f t="shared" si="5"/>
        <v>7308 Legal Fees</v>
      </c>
      <c r="AM147" t="str">
        <f>VLOOKUP(W147,Lookup!A:B,2,0)</f>
        <v>Legal</v>
      </c>
    </row>
    <row r="148" spans="1:39" x14ac:dyDescent="0.25">
      <c r="A148" t="s">
        <v>33</v>
      </c>
      <c r="B148" s="1" t="s">
        <v>166</v>
      </c>
      <c r="C148" s="1" t="s">
        <v>158</v>
      </c>
      <c r="D148" s="1" t="s">
        <v>36</v>
      </c>
      <c r="E148" s="1" t="s">
        <v>36</v>
      </c>
      <c r="F148" s="1" t="s">
        <v>37</v>
      </c>
      <c r="G148" t="s">
        <v>167</v>
      </c>
      <c r="H148" t="s">
        <v>160</v>
      </c>
      <c r="I148" t="s">
        <v>40</v>
      </c>
      <c r="J148" t="s">
        <v>40</v>
      </c>
      <c r="K148" t="s">
        <v>40</v>
      </c>
      <c r="L148" s="4">
        <v>-209.76</v>
      </c>
      <c r="M148" s="2">
        <v>43466</v>
      </c>
      <c r="N148" t="s">
        <v>41</v>
      </c>
      <c r="O148" t="s">
        <v>42</v>
      </c>
      <c r="P148" t="s">
        <v>1244</v>
      </c>
      <c r="Q148" t="s">
        <v>1245</v>
      </c>
      <c r="R148" t="s">
        <v>1129</v>
      </c>
      <c r="S148" s="3">
        <v>43494</v>
      </c>
      <c r="T148" t="s">
        <v>46</v>
      </c>
      <c r="U148">
        <v>25</v>
      </c>
      <c r="V148" t="s">
        <v>47</v>
      </c>
      <c r="W148" t="s">
        <v>48</v>
      </c>
      <c r="X148">
        <v>418074</v>
      </c>
      <c r="Y148" s="3">
        <v>43493</v>
      </c>
      <c r="Z148">
        <v>165075012</v>
      </c>
      <c r="AB148" t="s">
        <v>49</v>
      </c>
      <c r="AD148" t="s">
        <v>1243</v>
      </c>
      <c r="AE148">
        <v>1</v>
      </c>
      <c r="AF148">
        <v>-210</v>
      </c>
      <c r="AH148" t="str">
        <f>VLOOKUP(B148,'cc Lookup'!A:J,10,0)</f>
        <v>Planning and Business Development</v>
      </c>
      <c r="AI148" t="str">
        <f>VLOOKUP(B148,'cc Lookup'!A:E,5,0)</f>
        <v>Estates</v>
      </c>
      <c r="AJ148" t="s">
        <v>6735</v>
      </c>
      <c r="AK148" t="str">
        <f t="shared" si="4"/>
        <v>E35930 Estates &amp; Facilities</v>
      </c>
      <c r="AL148" t="str">
        <f t="shared" si="5"/>
        <v>7308 Legal Fees</v>
      </c>
      <c r="AM148" t="str">
        <f>VLOOKUP(W148,Lookup!A:B,2,0)</f>
        <v>Legal</v>
      </c>
    </row>
    <row r="149" spans="1:39" x14ac:dyDescent="0.25">
      <c r="A149" t="s">
        <v>33</v>
      </c>
      <c r="B149" s="1" t="s">
        <v>166</v>
      </c>
      <c r="C149" s="1" t="s">
        <v>158</v>
      </c>
      <c r="D149" s="1" t="s">
        <v>36</v>
      </c>
      <c r="E149" s="1" t="s">
        <v>36</v>
      </c>
      <c r="F149" s="1" t="s">
        <v>37</v>
      </c>
      <c r="G149" t="s">
        <v>167</v>
      </c>
      <c r="H149" t="s">
        <v>160</v>
      </c>
      <c r="I149" t="s">
        <v>40</v>
      </c>
      <c r="J149" t="s">
        <v>40</v>
      </c>
      <c r="K149" t="s">
        <v>40</v>
      </c>
      <c r="L149" s="4">
        <v>150</v>
      </c>
      <c r="M149" s="2">
        <v>43466</v>
      </c>
      <c r="N149" t="s">
        <v>41</v>
      </c>
      <c r="O149" t="s">
        <v>42</v>
      </c>
      <c r="P149" t="s">
        <v>1246</v>
      </c>
      <c r="Q149" t="s">
        <v>1247</v>
      </c>
      <c r="R149" t="s">
        <v>1129</v>
      </c>
      <c r="S149" s="3">
        <v>43495</v>
      </c>
      <c r="T149" t="s">
        <v>46</v>
      </c>
      <c r="U149">
        <v>49</v>
      </c>
      <c r="V149" t="s">
        <v>47</v>
      </c>
      <c r="W149" t="s">
        <v>48</v>
      </c>
      <c r="X149">
        <v>418067</v>
      </c>
      <c r="Y149" s="3">
        <v>43486</v>
      </c>
      <c r="Z149">
        <v>165056810</v>
      </c>
      <c r="AB149" t="s">
        <v>49</v>
      </c>
      <c r="AD149" t="s">
        <v>1248</v>
      </c>
      <c r="AE149">
        <v>1</v>
      </c>
      <c r="AF149">
        <v>150</v>
      </c>
      <c r="AH149" t="str">
        <f>VLOOKUP(B149,'cc Lookup'!A:J,10,0)</f>
        <v>Planning and Business Development</v>
      </c>
      <c r="AI149" t="str">
        <f>VLOOKUP(B149,'cc Lookup'!A:E,5,0)</f>
        <v>Estates</v>
      </c>
      <c r="AJ149" t="s">
        <v>6735</v>
      </c>
      <c r="AK149" t="str">
        <f t="shared" si="4"/>
        <v>E35930 Estates &amp; Facilities</v>
      </c>
      <c r="AL149" t="str">
        <f t="shared" si="5"/>
        <v>7308 Legal Fees</v>
      </c>
      <c r="AM149" t="str">
        <f>VLOOKUP(W149,Lookup!A:B,2,0)</f>
        <v>Legal</v>
      </c>
    </row>
    <row r="150" spans="1:39" x14ac:dyDescent="0.25">
      <c r="A150" t="s">
        <v>33</v>
      </c>
      <c r="B150" s="1" t="s">
        <v>166</v>
      </c>
      <c r="C150" s="1" t="s">
        <v>158</v>
      </c>
      <c r="D150" s="1" t="s">
        <v>36</v>
      </c>
      <c r="E150" s="1" t="s">
        <v>36</v>
      </c>
      <c r="F150" s="1" t="s">
        <v>37</v>
      </c>
      <c r="G150" t="s">
        <v>167</v>
      </c>
      <c r="H150" t="s">
        <v>160</v>
      </c>
      <c r="I150" t="s">
        <v>40</v>
      </c>
      <c r="J150" t="s">
        <v>40</v>
      </c>
      <c r="K150" t="s">
        <v>40</v>
      </c>
      <c r="L150" s="4">
        <v>348.9</v>
      </c>
      <c r="M150" s="2">
        <v>43466</v>
      </c>
      <c r="N150" t="s">
        <v>41</v>
      </c>
      <c r="O150" t="s">
        <v>42</v>
      </c>
      <c r="P150" t="s">
        <v>1246</v>
      </c>
      <c r="Q150" t="s">
        <v>1247</v>
      </c>
      <c r="R150" t="s">
        <v>1129</v>
      </c>
      <c r="S150" s="3">
        <v>43495</v>
      </c>
      <c r="T150" t="s">
        <v>46</v>
      </c>
      <c r="U150">
        <v>49</v>
      </c>
      <c r="V150" t="s">
        <v>47</v>
      </c>
      <c r="W150" t="s">
        <v>48</v>
      </c>
      <c r="X150">
        <v>418070</v>
      </c>
      <c r="Y150" s="3">
        <v>43486</v>
      </c>
      <c r="Z150">
        <v>165074834</v>
      </c>
      <c r="AB150" t="s">
        <v>49</v>
      </c>
      <c r="AD150" t="s">
        <v>1237</v>
      </c>
      <c r="AE150">
        <v>1</v>
      </c>
      <c r="AF150">
        <v>349</v>
      </c>
      <c r="AH150" t="str">
        <f>VLOOKUP(B150,'cc Lookup'!A:J,10,0)</f>
        <v>Planning and Business Development</v>
      </c>
      <c r="AI150" t="str">
        <f>VLOOKUP(B150,'cc Lookup'!A:E,5,0)</f>
        <v>Estates</v>
      </c>
      <c r="AJ150" t="s">
        <v>6735</v>
      </c>
      <c r="AK150" t="str">
        <f t="shared" si="4"/>
        <v>E35930 Estates &amp; Facilities</v>
      </c>
      <c r="AL150" t="str">
        <f t="shared" si="5"/>
        <v>7308 Legal Fees</v>
      </c>
      <c r="AM150" t="str">
        <f>VLOOKUP(W150,Lookup!A:B,2,0)</f>
        <v>Legal</v>
      </c>
    </row>
    <row r="151" spans="1:39" x14ac:dyDescent="0.25">
      <c r="A151" t="s">
        <v>33</v>
      </c>
      <c r="B151" s="1" t="s">
        <v>166</v>
      </c>
      <c r="C151" s="1" t="s">
        <v>158</v>
      </c>
      <c r="D151" s="1" t="s">
        <v>36</v>
      </c>
      <c r="E151" s="1" t="s">
        <v>36</v>
      </c>
      <c r="F151" s="1" t="s">
        <v>37</v>
      </c>
      <c r="G151" t="s">
        <v>167</v>
      </c>
      <c r="H151" t="s">
        <v>160</v>
      </c>
      <c r="I151" t="s">
        <v>40</v>
      </c>
      <c r="J151" t="s">
        <v>40</v>
      </c>
      <c r="K151" t="s">
        <v>40</v>
      </c>
      <c r="L151" s="4">
        <v>-348.9</v>
      </c>
      <c r="M151" s="2">
        <v>43466</v>
      </c>
      <c r="N151" t="s">
        <v>41</v>
      </c>
      <c r="O151" t="s">
        <v>42</v>
      </c>
      <c r="P151" t="s">
        <v>1246</v>
      </c>
      <c r="Q151" t="s">
        <v>1247</v>
      </c>
      <c r="R151" t="s">
        <v>1129</v>
      </c>
      <c r="S151" s="3">
        <v>43495</v>
      </c>
      <c r="T151" t="s">
        <v>46</v>
      </c>
      <c r="U151">
        <v>50</v>
      </c>
      <c r="V151" t="s">
        <v>47</v>
      </c>
      <c r="W151" t="s">
        <v>48</v>
      </c>
      <c r="X151">
        <v>418070</v>
      </c>
      <c r="Y151" s="3">
        <v>43486</v>
      </c>
      <c r="Z151">
        <v>165074834</v>
      </c>
      <c r="AB151" t="s">
        <v>49</v>
      </c>
      <c r="AD151" t="s">
        <v>1237</v>
      </c>
      <c r="AE151">
        <v>1</v>
      </c>
      <c r="AF151">
        <v>-349</v>
      </c>
      <c r="AH151" t="str">
        <f>VLOOKUP(B151,'cc Lookup'!A:J,10,0)</f>
        <v>Planning and Business Development</v>
      </c>
      <c r="AI151" t="str">
        <f>VLOOKUP(B151,'cc Lookup'!A:E,5,0)</f>
        <v>Estates</v>
      </c>
      <c r="AJ151" t="s">
        <v>6735</v>
      </c>
      <c r="AK151" t="str">
        <f t="shared" si="4"/>
        <v>E35930 Estates &amp; Facilities</v>
      </c>
      <c r="AL151" t="str">
        <f t="shared" si="5"/>
        <v>7308 Legal Fees</v>
      </c>
      <c r="AM151" t="str">
        <f>VLOOKUP(W151,Lookup!A:B,2,0)</f>
        <v>Legal</v>
      </c>
    </row>
    <row r="152" spans="1:39" x14ac:dyDescent="0.25">
      <c r="A152" t="s">
        <v>33</v>
      </c>
      <c r="B152" s="1" t="s">
        <v>166</v>
      </c>
      <c r="C152" s="1" t="s">
        <v>158</v>
      </c>
      <c r="D152" s="1" t="s">
        <v>36</v>
      </c>
      <c r="E152" s="1" t="s">
        <v>36</v>
      </c>
      <c r="F152" s="1" t="s">
        <v>37</v>
      </c>
      <c r="G152" t="s">
        <v>167</v>
      </c>
      <c r="H152" t="s">
        <v>160</v>
      </c>
      <c r="I152" t="s">
        <v>40</v>
      </c>
      <c r="J152" t="s">
        <v>40</v>
      </c>
      <c r="K152" t="s">
        <v>40</v>
      </c>
      <c r="L152" s="4">
        <v>-107</v>
      </c>
      <c r="M152" s="2">
        <v>43466</v>
      </c>
      <c r="N152" t="s">
        <v>103</v>
      </c>
      <c r="O152" t="s">
        <v>104</v>
      </c>
      <c r="P152" t="s">
        <v>1035</v>
      </c>
      <c r="Q152" t="s">
        <v>1159</v>
      </c>
      <c r="R152" t="s">
        <v>1160</v>
      </c>
      <c r="S152" s="3">
        <v>43465</v>
      </c>
      <c r="T152" t="s">
        <v>46</v>
      </c>
      <c r="U152">
        <v>2645</v>
      </c>
      <c r="V152" t="s">
        <v>177</v>
      </c>
      <c r="W152" t="s">
        <v>48</v>
      </c>
      <c r="X152">
        <v>165064559</v>
      </c>
      <c r="Y152" s="3">
        <v>43028</v>
      </c>
      <c r="AC152" t="s">
        <v>109</v>
      </c>
      <c r="AH152" t="str">
        <f>VLOOKUP(B152,'cc Lookup'!A:J,10,0)</f>
        <v>Planning and Business Development</v>
      </c>
      <c r="AI152" t="str">
        <f>VLOOKUP(B152,'cc Lookup'!A:E,5,0)</f>
        <v>Estates</v>
      </c>
      <c r="AJ152" t="s">
        <v>6735</v>
      </c>
      <c r="AK152" t="str">
        <f t="shared" si="4"/>
        <v>E35930 Estates &amp; Facilities</v>
      </c>
      <c r="AL152" t="str">
        <f t="shared" si="5"/>
        <v>7308 Legal Fees</v>
      </c>
      <c r="AM152" t="str">
        <f>VLOOKUP(W152,Lookup!A:B,2,0)</f>
        <v>Legal</v>
      </c>
    </row>
    <row r="153" spans="1:39" x14ac:dyDescent="0.25">
      <c r="A153" t="s">
        <v>33</v>
      </c>
      <c r="B153" s="1" t="s">
        <v>166</v>
      </c>
      <c r="C153" s="1" t="s">
        <v>158</v>
      </c>
      <c r="D153" s="1" t="s">
        <v>36</v>
      </c>
      <c r="E153" s="1" t="s">
        <v>36</v>
      </c>
      <c r="F153" s="1" t="s">
        <v>37</v>
      </c>
      <c r="G153" t="s">
        <v>167</v>
      </c>
      <c r="H153" t="s">
        <v>160</v>
      </c>
      <c r="I153" t="s">
        <v>40</v>
      </c>
      <c r="J153" t="s">
        <v>40</v>
      </c>
      <c r="K153" t="s">
        <v>40</v>
      </c>
      <c r="L153" s="4">
        <v>-439</v>
      </c>
      <c r="M153" s="2">
        <v>43466</v>
      </c>
      <c r="N153" t="s">
        <v>103</v>
      </c>
      <c r="O153" t="s">
        <v>104</v>
      </c>
      <c r="P153" t="s">
        <v>1035</v>
      </c>
      <c r="Q153" t="s">
        <v>1159</v>
      </c>
      <c r="R153" t="s">
        <v>1160</v>
      </c>
      <c r="S153" s="3">
        <v>43465</v>
      </c>
      <c r="T153" t="s">
        <v>46</v>
      </c>
      <c r="U153">
        <v>2646</v>
      </c>
      <c r="V153" t="s">
        <v>1077</v>
      </c>
      <c r="W153" t="s">
        <v>48</v>
      </c>
      <c r="X153">
        <v>165056810</v>
      </c>
      <c r="Y153" s="3">
        <v>43374</v>
      </c>
      <c r="AC153" t="s">
        <v>109</v>
      </c>
      <c r="AH153" t="str">
        <f>VLOOKUP(B153,'cc Lookup'!A:J,10,0)</f>
        <v>Planning and Business Development</v>
      </c>
      <c r="AI153" t="str">
        <f>VLOOKUP(B153,'cc Lookup'!A:E,5,0)</f>
        <v>Estates</v>
      </c>
      <c r="AJ153" t="s">
        <v>6735</v>
      </c>
      <c r="AK153" t="str">
        <f t="shared" si="4"/>
        <v>E35930 Estates &amp; Facilities</v>
      </c>
      <c r="AL153" t="str">
        <f t="shared" si="5"/>
        <v>7308 Legal Fees</v>
      </c>
      <c r="AM153" t="str">
        <f>VLOOKUP(W153,Lookup!A:B,2,0)</f>
        <v>Legal</v>
      </c>
    </row>
    <row r="154" spans="1:39" x14ac:dyDescent="0.25">
      <c r="A154" t="s">
        <v>33</v>
      </c>
      <c r="B154" s="1" t="s">
        <v>166</v>
      </c>
      <c r="C154" s="1" t="s">
        <v>158</v>
      </c>
      <c r="D154" s="1" t="s">
        <v>36</v>
      </c>
      <c r="E154" s="1" t="s">
        <v>36</v>
      </c>
      <c r="F154" s="1" t="s">
        <v>37</v>
      </c>
      <c r="G154" t="s">
        <v>167</v>
      </c>
      <c r="H154" t="s">
        <v>160</v>
      </c>
      <c r="I154" t="s">
        <v>40</v>
      </c>
      <c r="J154" t="s">
        <v>40</v>
      </c>
      <c r="K154" t="s">
        <v>40</v>
      </c>
      <c r="L154" s="4">
        <v>-177</v>
      </c>
      <c r="M154" s="2">
        <v>43466</v>
      </c>
      <c r="N154" t="s">
        <v>103</v>
      </c>
      <c r="O154" t="s">
        <v>104</v>
      </c>
      <c r="P154" t="s">
        <v>1035</v>
      </c>
      <c r="Q154" t="s">
        <v>1159</v>
      </c>
      <c r="R154" t="s">
        <v>1160</v>
      </c>
      <c r="S154" s="3">
        <v>43465</v>
      </c>
      <c r="T154" t="s">
        <v>46</v>
      </c>
      <c r="U154">
        <v>2647</v>
      </c>
      <c r="V154" t="s">
        <v>172</v>
      </c>
      <c r="W154" t="s">
        <v>48</v>
      </c>
      <c r="X154">
        <v>165056810</v>
      </c>
      <c r="Y154" s="3">
        <v>43040</v>
      </c>
      <c r="AC154" t="s">
        <v>109</v>
      </c>
      <c r="AH154" t="str">
        <f>VLOOKUP(B154,'cc Lookup'!A:J,10,0)</f>
        <v>Planning and Business Development</v>
      </c>
      <c r="AI154" t="str">
        <f>VLOOKUP(B154,'cc Lookup'!A:E,5,0)</f>
        <v>Estates</v>
      </c>
      <c r="AJ154" t="s">
        <v>6735</v>
      </c>
      <c r="AK154" t="str">
        <f t="shared" si="4"/>
        <v>E35930 Estates &amp; Facilities</v>
      </c>
      <c r="AL154" t="str">
        <f t="shared" si="5"/>
        <v>7308 Legal Fees</v>
      </c>
      <c r="AM154" t="str">
        <f>VLOOKUP(W154,Lookup!A:B,2,0)</f>
        <v>Legal</v>
      </c>
    </row>
    <row r="155" spans="1:39" x14ac:dyDescent="0.25">
      <c r="A155" t="s">
        <v>33</v>
      </c>
      <c r="B155" s="1" t="s">
        <v>166</v>
      </c>
      <c r="C155" s="1" t="s">
        <v>158</v>
      </c>
      <c r="D155" s="1" t="s">
        <v>36</v>
      </c>
      <c r="E155" s="1" t="s">
        <v>36</v>
      </c>
      <c r="F155" s="1" t="s">
        <v>37</v>
      </c>
      <c r="G155" t="s">
        <v>167</v>
      </c>
      <c r="H155" t="s">
        <v>160</v>
      </c>
      <c r="I155" t="s">
        <v>40</v>
      </c>
      <c r="J155" t="s">
        <v>40</v>
      </c>
      <c r="K155" t="s">
        <v>40</v>
      </c>
      <c r="L155" s="4">
        <v>31</v>
      </c>
      <c r="M155" s="2">
        <v>43466</v>
      </c>
      <c r="N155" t="s">
        <v>103</v>
      </c>
      <c r="O155" t="s">
        <v>104</v>
      </c>
      <c r="P155" t="s">
        <v>1161</v>
      </c>
      <c r="Q155" t="s">
        <v>1162</v>
      </c>
      <c r="R155" t="s">
        <v>1163</v>
      </c>
      <c r="S155" s="3">
        <v>43496</v>
      </c>
      <c r="T155" t="s">
        <v>46</v>
      </c>
      <c r="U155">
        <v>2822</v>
      </c>
      <c r="V155" t="s">
        <v>1249</v>
      </c>
      <c r="W155" t="s">
        <v>48</v>
      </c>
      <c r="X155">
        <v>165074850</v>
      </c>
      <c r="Y155" s="3">
        <v>43482</v>
      </c>
      <c r="AC155" t="s">
        <v>109</v>
      </c>
      <c r="AH155" t="str">
        <f>VLOOKUP(B155,'cc Lookup'!A:J,10,0)</f>
        <v>Planning and Business Development</v>
      </c>
      <c r="AI155" t="str">
        <f>VLOOKUP(B155,'cc Lookup'!A:E,5,0)</f>
        <v>Estates</v>
      </c>
      <c r="AJ155" t="s">
        <v>6735</v>
      </c>
      <c r="AK155" t="str">
        <f t="shared" si="4"/>
        <v>E35930 Estates &amp; Facilities</v>
      </c>
      <c r="AL155" t="str">
        <f t="shared" si="5"/>
        <v>7308 Legal Fees</v>
      </c>
      <c r="AM155" t="str">
        <f>VLOOKUP(W155,Lookup!A:B,2,0)</f>
        <v>Legal</v>
      </c>
    </row>
    <row r="156" spans="1:39" x14ac:dyDescent="0.25">
      <c r="A156" t="s">
        <v>33</v>
      </c>
      <c r="B156" s="1" t="s">
        <v>166</v>
      </c>
      <c r="C156" s="1" t="s">
        <v>158</v>
      </c>
      <c r="D156" s="1" t="s">
        <v>36</v>
      </c>
      <c r="E156" s="1" t="s">
        <v>36</v>
      </c>
      <c r="F156" s="1" t="s">
        <v>37</v>
      </c>
      <c r="G156" t="s">
        <v>167</v>
      </c>
      <c r="H156" t="s">
        <v>160</v>
      </c>
      <c r="I156" t="s">
        <v>40</v>
      </c>
      <c r="J156" t="s">
        <v>40</v>
      </c>
      <c r="K156" t="s">
        <v>40</v>
      </c>
      <c r="L156" s="4">
        <v>15</v>
      </c>
      <c r="M156" s="2">
        <v>43466</v>
      </c>
      <c r="N156" t="s">
        <v>103</v>
      </c>
      <c r="O156" t="s">
        <v>104</v>
      </c>
      <c r="P156" t="s">
        <v>1161</v>
      </c>
      <c r="Q156" t="s">
        <v>1162</v>
      </c>
      <c r="R156" t="s">
        <v>1163</v>
      </c>
      <c r="S156" s="3">
        <v>43496</v>
      </c>
      <c r="T156" t="s">
        <v>46</v>
      </c>
      <c r="U156">
        <v>2823</v>
      </c>
      <c r="V156" t="s">
        <v>1250</v>
      </c>
      <c r="W156" t="s">
        <v>48</v>
      </c>
      <c r="X156">
        <v>165074840</v>
      </c>
      <c r="Y156" s="3">
        <v>43482</v>
      </c>
      <c r="AC156" t="s">
        <v>109</v>
      </c>
      <c r="AH156" t="str">
        <f>VLOOKUP(B156,'cc Lookup'!A:J,10,0)</f>
        <v>Planning and Business Development</v>
      </c>
      <c r="AI156" t="str">
        <f>VLOOKUP(B156,'cc Lookup'!A:E,5,0)</f>
        <v>Estates</v>
      </c>
      <c r="AJ156" t="s">
        <v>6735</v>
      </c>
      <c r="AK156" t="str">
        <f t="shared" si="4"/>
        <v>E35930 Estates &amp; Facilities</v>
      </c>
      <c r="AL156" t="str">
        <f t="shared" si="5"/>
        <v>7308 Legal Fees</v>
      </c>
      <c r="AM156" t="str">
        <f>VLOOKUP(W156,Lookup!A:B,2,0)</f>
        <v>Legal</v>
      </c>
    </row>
    <row r="157" spans="1:39" x14ac:dyDescent="0.25">
      <c r="A157" t="s">
        <v>33</v>
      </c>
      <c r="B157" s="1" t="s">
        <v>166</v>
      </c>
      <c r="C157" s="1" t="s">
        <v>158</v>
      </c>
      <c r="D157" s="1" t="s">
        <v>36</v>
      </c>
      <c r="E157" s="1" t="s">
        <v>36</v>
      </c>
      <c r="F157" s="1" t="s">
        <v>37</v>
      </c>
      <c r="G157" t="s">
        <v>167</v>
      </c>
      <c r="H157" t="s">
        <v>160</v>
      </c>
      <c r="I157" t="s">
        <v>40</v>
      </c>
      <c r="J157" t="s">
        <v>40</v>
      </c>
      <c r="K157" t="s">
        <v>40</v>
      </c>
      <c r="L157" s="4">
        <v>313.8</v>
      </c>
      <c r="M157" s="2">
        <v>43466</v>
      </c>
      <c r="N157" t="s">
        <v>103</v>
      </c>
      <c r="O157" t="s">
        <v>104</v>
      </c>
      <c r="P157" t="s">
        <v>1161</v>
      </c>
      <c r="Q157" t="s">
        <v>1162</v>
      </c>
      <c r="R157" t="s">
        <v>1163</v>
      </c>
      <c r="S157" s="3">
        <v>43496</v>
      </c>
      <c r="T157" t="s">
        <v>46</v>
      </c>
      <c r="U157">
        <v>2824</v>
      </c>
      <c r="V157" t="s">
        <v>1251</v>
      </c>
      <c r="W157" t="s">
        <v>48</v>
      </c>
      <c r="X157">
        <v>165074849</v>
      </c>
      <c r="Y157" s="3">
        <v>43482</v>
      </c>
      <c r="AC157" t="s">
        <v>109</v>
      </c>
      <c r="AH157" t="str">
        <f>VLOOKUP(B157,'cc Lookup'!A:J,10,0)</f>
        <v>Planning and Business Development</v>
      </c>
      <c r="AI157" t="str">
        <f>VLOOKUP(B157,'cc Lookup'!A:E,5,0)</f>
        <v>Estates</v>
      </c>
      <c r="AJ157" t="s">
        <v>6735</v>
      </c>
      <c r="AK157" t="str">
        <f t="shared" si="4"/>
        <v>E35930 Estates &amp; Facilities</v>
      </c>
      <c r="AL157" t="str">
        <f t="shared" si="5"/>
        <v>7308 Legal Fees</v>
      </c>
      <c r="AM157" t="str">
        <f>VLOOKUP(W157,Lookup!A:B,2,0)</f>
        <v>Legal</v>
      </c>
    </row>
    <row r="158" spans="1:39" x14ac:dyDescent="0.25">
      <c r="A158" t="s">
        <v>33</v>
      </c>
      <c r="B158" s="1" t="s">
        <v>166</v>
      </c>
      <c r="C158" s="1" t="s">
        <v>158</v>
      </c>
      <c r="D158" s="1" t="s">
        <v>36</v>
      </c>
      <c r="E158" s="1" t="s">
        <v>36</v>
      </c>
      <c r="F158" s="1" t="s">
        <v>37</v>
      </c>
      <c r="G158" t="s">
        <v>167</v>
      </c>
      <c r="H158" t="s">
        <v>160</v>
      </c>
      <c r="I158" t="s">
        <v>40</v>
      </c>
      <c r="J158" t="s">
        <v>40</v>
      </c>
      <c r="K158" t="s">
        <v>40</v>
      </c>
      <c r="L158" s="4">
        <v>71.28</v>
      </c>
      <c r="M158" s="2">
        <v>43466</v>
      </c>
      <c r="N158" t="s">
        <v>103</v>
      </c>
      <c r="O158" t="s">
        <v>104</v>
      </c>
      <c r="P158" t="s">
        <v>1161</v>
      </c>
      <c r="Q158" t="s">
        <v>1162</v>
      </c>
      <c r="R158" t="s">
        <v>1163</v>
      </c>
      <c r="S158" s="3">
        <v>43496</v>
      </c>
      <c r="T158" t="s">
        <v>46</v>
      </c>
      <c r="U158">
        <v>2825</v>
      </c>
      <c r="V158" t="s">
        <v>1252</v>
      </c>
      <c r="W158" t="s">
        <v>48</v>
      </c>
      <c r="X158">
        <v>165074851</v>
      </c>
      <c r="Y158" s="3">
        <v>43482</v>
      </c>
      <c r="AC158" t="s">
        <v>109</v>
      </c>
      <c r="AH158" t="str">
        <f>VLOOKUP(B158,'cc Lookup'!A:J,10,0)</f>
        <v>Planning and Business Development</v>
      </c>
      <c r="AI158" t="str">
        <f>VLOOKUP(B158,'cc Lookup'!A:E,5,0)</f>
        <v>Estates</v>
      </c>
      <c r="AJ158" t="s">
        <v>6735</v>
      </c>
      <c r="AK158" t="str">
        <f t="shared" si="4"/>
        <v>E35930 Estates &amp; Facilities</v>
      </c>
      <c r="AL158" t="str">
        <f t="shared" si="5"/>
        <v>7308 Legal Fees</v>
      </c>
      <c r="AM158" t="str">
        <f>VLOOKUP(W158,Lookup!A:B,2,0)</f>
        <v>Legal</v>
      </c>
    </row>
    <row r="159" spans="1:39" x14ac:dyDescent="0.25">
      <c r="A159" t="s">
        <v>33</v>
      </c>
      <c r="B159" s="1" t="s">
        <v>166</v>
      </c>
      <c r="C159" s="1" t="s">
        <v>158</v>
      </c>
      <c r="D159" s="1" t="s">
        <v>36</v>
      </c>
      <c r="E159" s="1" t="s">
        <v>36</v>
      </c>
      <c r="F159" s="1" t="s">
        <v>37</v>
      </c>
      <c r="G159" t="s">
        <v>167</v>
      </c>
      <c r="H159" t="s">
        <v>160</v>
      </c>
      <c r="I159" t="s">
        <v>40</v>
      </c>
      <c r="J159" t="s">
        <v>40</v>
      </c>
      <c r="K159" t="s">
        <v>40</v>
      </c>
      <c r="L159" s="4">
        <v>116</v>
      </c>
      <c r="M159" s="2">
        <v>43466</v>
      </c>
      <c r="N159" t="s">
        <v>103</v>
      </c>
      <c r="O159" t="s">
        <v>104</v>
      </c>
      <c r="P159" t="s">
        <v>1161</v>
      </c>
      <c r="Q159" t="s">
        <v>1162</v>
      </c>
      <c r="R159" t="s">
        <v>1163</v>
      </c>
      <c r="S159" s="3">
        <v>43496</v>
      </c>
      <c r="T159" t="s">
        <v>46</v>
      </c>
      <c r="U159">
        <v>2826</v>
      </c>
      <c r="V159" t="s">
        <v>1253</v>
      </c>
      <c r="W159" t="s">
        <v>48</v>
      </c>
      <c r="X159">
        <v>165074843</v>
      </c>
      <c r="Y159" s="3">
        <v>43482</v>
      </c>
      <c r="AC159" t="s">
        <v>109</v>
      </c>
      <c r="AH159" t="str">
        <f>VLOOKUP(B159,'cc Lookup'!A:J,10,0)</f>
        <v>Planning and Business Development</v>
      </c>
      <c r="AI159" t="str">
        <f>VLOOKUP(B159,'cc Lookup'!A:E,5,0)</f>
        <v>Estates</v>
      </c>
      <c r="AJ159" t="s">
        <v>6735</v>
      </c>
      <c r="AK159" t="str">
        <f t="shared" si="4"/>
        <v>E35930 Estates &amp; Facilities</v>
      </c>
      <c r="AL159" t="str">
        <f t="shared" si="5"/>
        <v>7308 Legal Fees</v>
      </c>
      <c r="AM159" t="str">
        <f>VLOOKUP(W159,Lookup!A:B,2,0)</f>
        <v>Legal</v>
      </c>
    </row>
    <row r="160" spans="1:39" x14ac:dyDescent="0.25">
      <c r="A160" t="s">
        <v>33</v>
      </c>
      <c r="B160" s="1" t="s">
        <v>166</v>
      </c>
      <c r="C160" s="1" t="s">
        <v>158</v>
      </c>
      <c r="D160" s="1" t="s">
        <v>36</v>
      </c>
      <c r="E160" s="1" t="s">
        <v>36</v>
      </c>
      <c r="F160" s="1" t="s">
        <v>37</v>
      </c>
      <c r="G160" t="s">
        <v>167</v>
      </c>
      <c r="H160" t="s">
        <v>160</v>
      </c>
      <c r="I160" t="s">
        <v>40</v>
      </c>
      <c r="J160" t="s">
        <v>40</v>
      </c>
      <c r="K160" t="s">
        <v>40</v>
      </c>
      <c r="L160" s="4">
        <v>160</v>
      </c>
      <c r="M160" s="2">
        <v>43466</v>
      </c>
      <c r="N160" t="s">
        <v>103</v>
      </c>
      <c r="O160" t="s">
        <v>104</v>
      </c>
      <c r="P160" t="s">
        <v>1161</v>
      </c>
      <c r="Q160" t="s">
        <v>1162</v>
      </c>
      <c r="R160" t="s">
        <v>1163</v>
      </c>
      <c r="S160" s="3">
        <v>43496</v>
      </c>
      <c r="T160" t="s">
        <v>46</v>
      </c>
      <c r="U160">
        <v>2827</v>
      </c>
      <c r="V160" t="s">
        <v>1254</v>
      </c>
      <c r="W160" t="s">
        <v>48</v>
      </c>
      <c r="X160">
        <v>165074852</v>
      </c>
      <c r="Y160" s="3">
        <v>43482</v>
      </c>
      <c r="AC160" t="s">
        <v>109</v>
      </c>
      <c r="AH160" t="str">
        <f>VLOOKUP(B160,'cc Lookup'!A:J,10,0)</f>
        <v>Planning and Business Development</v>
      </c>
      <c r="AI160" t="str">
        <f>VLOOKUP(B160,'cc Lookup'!A:E,5,0)</f>
        <v>Estates</v>
      </c>
      <c r="AJ160" t="s">
        <v>6735</v>
      </c>
      <c r="AK160" t="str">
        <f t="shared" si="4"/>
        <v>E35930 Estates &amp; Facilities</v>
      </c>
      <c r="AL160" t="str">
        <f t="shared" si="5"/>
        <v>7308 Legal Fees</v>
      </c>
      <c r="AM160" t="str">
        <f>VLOOKUP(W160,Lookup!A:B,2,0)</f>
        <v>Legal</v>
      </c>
    </row>
    <row r="161" spans="1:39" x14ac:dyDescent="0.25">
      <c r="A161" t="s">
        <v>33</v>
      </c>
      <c r="B161" s="1" t="s">
        <v>166</v>
      </c>
      <c r="C161" s="1" t="s">
        <v>158</v>
      </c>
      <c r="D161" s="1" t="s">
        <v>36</v>
      </c>
      <c r="E161" s="1" t="s">
        <v>36</v>
      </c>
      <c r="F161" s="1" t="s">
        <v>37</v>
      </c>
      <c r="G161" t="s">
        <v>167</v>
      </c>
      <c r="H161" t="s">
        <v>160</v>
      </c>
      <c r="I161" t="s">
        <v>40</v>
      </c>
      <c r="J161" t="s">
        <v>40</v>
      </c>
      <c r="K161" t="s">
        <v>40</v>
      </c>
      <c r="L161" s="4">
        <v>169.8</v>
      </c>
      <c r="M161" s="2">
        <v>43466</v>
      </c>
      <c r="N161" t="s">
        <v>103</v>
      </c>
      <c r="O161" t="s">
        <v>104</v>
      </c>
      <c r="P161" t="s">
        <v>1161</v>
      </c>
      <c r="Q161" t="s">
        <v>1162</v>
      </c>
      <c r="R161" t="s">
        <v>1163</v>
      </c>
      <c r="S161" s="3">
        <v>43496</v>
      </c>
      <c r="T161" t="s">
        <v>46</v>
      </c>
      <c r="U161">
        <v>2828</v>
      </c>
      <c r="V161" t="s">
        <v>1255</v>
      </c>
      <c r="W161" t="s">
        <v>48</v>
      </c>
      <c r="X161">
        <v>165074831</v>
      </c>
      <c r="Y161" s="3">
        <v>43482</v>
      </c>
      <c r="AC161" t="s">
        <v>109</v>
      </c>
      <c r="AH161" t="str">
        <f>VLOOKUP(B161,'cc Lookup'!A:J,10,0)</f>
        <v>Planning and Business Development</v>
      </c>
      <c r="AI161" t="str">
        <f>VLOOKUP(B161,'cc Lookup'!A:E,5,0)</f>
        <v>Estates</v>
      </c>
      <c r="AJ161" t="s">
        <v>6735</v>
      </c>
      <c r="AK161" t="str">
        <f t="shared" si="4"/>
        <v>E35930 Estates &amp; Facilities</v>
      </c>
      <c r="AL161" t="str">
        <f t="shared" si="5"/>
        <v>7308 Legal Fees</v>
      </c>
      <c r="AM161" t="str">
        <f>VLOOKUP(W161,Lookup!A:B,2,0)</f>
        <v>Legal</v>
      </c>
    </row>
    <row r="162" spans="1:39" x14ac:dyDescent="0.25">
      <c r="A162" t="s">
        <v>33</v>
      </c>
      <c r="B162" s="1" t="s">
        <v>166</v>
      </c>
      <c r="C162" s="1" t="s">
        <v>158</v>
      </c>
      <c r="D162" s="1" t="s">
        <v>36</v>
      </c>
      <c r="E162" s="1" t="s">
        <v>36</v>
      </c>
      <c r="F162" s="1" t="s">
        <v>37</v>
      </c>
      <c r="G162" t="s">
        <v>167</v>
      </c>
      <c r="H162" t="s">
        <v>160</v>
      </c>
      <c r="I162" t="s">
        <v>40</v>
      </c>
      <c r="J162" t="s">
        <v>40</v>
      </c>
      <c r="K162" t="s">
        <v>40</v>
      </c>
      <c r="L162" s="4">
        <v>177</v>
      </c>
      <c r="M162" s="2">
        <v>43466</v>
      </c>
      <c r="N162" t="s">
        <v>103</v>
      </c>
      <c r="O162" t="s">
        <v>104</v>
      </c>
      <c r="P162" t="s">
        <v>1161</v>
      </c>
      <c r="Q162" t="s">
        <v>1162</v>
      </c>
      <c r="R162" t="s">
        <v>1163</v>
      </c>
      <c r="S162" s="3">
        <v>43496</v>
      </c>
      <c r="T162" t="s">
        <v>46</v>
      </c>
      <c r="U162">
        <v>2829</v>
      </c>
      <c r="V162" t="s">
        <v>172</v>
      </c>
      <c r="W162" t="s">
        <v>48</v>
      </c>
      <c r="X162">
        <v>165056810</v>
      </c>
      <c r="Y162" s="3">
        <v>43040</v>
      </c>
      <c r="AC162" t="s">
        <v>109</v>
      </c>
      <c r="AH162" t="str">
        <f>VLOOKUP(B162,'cc Lookup'!A:J,10,0)</f>
        <v>Planning and Business Development</v>
      </c>
      <c r="AI162" t="str">
        <f>VLOOKUP(B162,'cc Lookup'!A:E,5,0)</f>
        <v>Estates</v>
      </c>
      <c r="AJ162" t="s">
        <v>6735</v>
      </c>
      <c r="AK162" t="str">
        <f t="shared" si="4"/>
        <v>E35930 Estates &amp; Facilities</v>
      </c>
      <c r="AL162" t="str">
        <f t="shared" si="5"/>
        <v>7308 Legal Fees</v>
      </c>
      <c r="AM162" t="str">
        <f>VLOOKUP(W162,Lookup!A:B,2,0)</f>
        <v>Legal</v>
      </c>
    </row>
    <row r="163" spans="1:39" x14ac:dyDescent="0.25">
      <c r="A163" t="s">
        <v>33</v>
      </c>
      <c r="B163" s="1" t="s">
        <v>166</v>
      </c>
      <c r="C163" s="1" t="s">
        <v>158</v>
      </c>
      <c r="D163" s="1" t="s">
        <v>36</v>
      </c>
      <c r="E163" s="1" t="s">
        <v>36</v>
      </c>
      <c r="F163" s="1" t="s">
        <v>37</v>
      </c>
      <c r="G163" t="s">
        <v>167</v>
      </c>
      <c r="H163" t="s">
        <v>160</v>
      </c>
      <c r="I163" t="s">
        <v>40</v>
      </c>
      <c r="J163" t="s">
        <v>40</v>
      </c>
      <c r="K163" t="s">
        <v>40</v>
      </c>
      <c r="L163" s="4">
        <v>835.42</v>
      </c>
      <c r="M163" s="2">
        <v>43466</v>
      </c>
      <c r="N163" t="s">
        <v>103</v>
      </c>
      <c r="O163" t="s">
        <v>104</v>
      </c>
      <c r="P163" t="s">
        <v>1161</v>
      </c>
      <c r="Q163" t="s">
        <v>1162</v>
      </c>
      <c r="R163" t="s">
        <v>1163</v>
      </c>
      <c r="S163" s="3">
        <v>43496</v>
      </c>
      <c r="T163" t="s">
        <v>46</v>
      </c>
      <c r="U163">
        <v>2830</v>
      </c>
      <c r="V163" t="s">
        <v>1256</v>
      </c>
      <c r="W163" t="s">
        <v>48</v>
      </c>
      <c r="X163">
        <v>165074847</v>
      </c>
      <c r="Y163" s="3">
        <v>43483</v>
      </c>
      <c r="AC163" t="s">
        <v>109</v>
      </c>
      <c r="AH163" t="str">
        <f>VLOOKUP(B163,'cc Lookup'!A:J,10,0)</f>
        <v>Planning and Business Development</v>
      </c>
      <c r="AI163" t="str">
        <f>VLOOKUP(B163,'cc Lookup'!A:E,5,0)</f>
        <v>Estates</v>
      </c>
      <c r="AJ163" t="s">
        <v>6735</v>
      </c>
      <c r="AK163" t="str">
        <f t="shared" si="4"/>
        <v>E35930 Estates &amp; Facilities</v>
      </c>
      <c r="AL163" t="str">
        <f t="shared" si="5"/>
        <v>7308 Legal Fees</v>
      </c>
      <c r="AM163" t="str">
        <f>VLOOKUP(W163,Lookup!A:B,2,0)</f>
        <v>Legal</v>
      </c>
    </row>
    <row r="164" spans="1:39" x14ac:dyDescent="0.25">
      <c r="A164" t="s">
        <v>33</v>
      </c>
      <c r="B164" s="1" t="s">
        <v>166</v>
      </c>
      <c r="C164" s="1" t="s">
        <v>158</v>
      </c>
      <c r="D164" s="1" t="s">
        <v>36</v>
      </c>
      <c r="E164" s="1" t="s">
        <v>36</v>
      </c>
      <c r="F164" s="1" t="s">
        <v>37</v>
      </c>
      <c r="G164" t="s">
        <v>167</v>
      </c>
      <c r="H164" t="s">
        <v>160</v>
      </c>
      <c r="I164" t="s">
        <v>40</v>
      </c>
      <c r="J164" t="s">
        <v>40</v>
      </c>
      <c r="K164" t="s">
        <v>40</v>
      </c>
      <c r="L164" s="4">
        <v>786</v>
      </c>
      <c r="M164" s="2">
        <v>43466</v>
      </c>
      <c r="N164" t="s">
        <v>103</v>
      </c>
      <c r="O164" t="s">
        <v>104</v>
      </c>
      <c r="P164" t="s">
        <v>1161</v>
      </c>
      <c r="Q164" t="s">
        <v>1162</v>
      </c>
      <c r="R164" t="s">
        <v>1163</v>
      </c>
      <c r="S164" s="3">
        <v>43496</v>
      </c>
      <c r="T164" t="s">
        <v>46</v>
      </c>
      <c r="U164">
        <v>2831</v>
      </c>
      <c r="V164" t="s">
        <v>1257</v>
      </c>
      <c r="W164" t="s">
        <v>48</v>
      </c>
      <c r="X164">
        <v>165074889</v>
      </c>
      <c r="Y164" s="3">
        <v>43483</v>
      </c>
      <c r="AC164" t="s">
        <v>109</v>
      </c>
      <c r="AH164" t="str">
        <f>VLOOKUP(B164,'cc Lookup'!A:J,10,0)</f>
        <v>Planning and Business Development</v>
      </c>
      <c r="AI164" t="str">
        <f>VLOOKUP(B164,'cc Lookup'!A:E,5,0)</f>
        <v>Estates</v>
      </c>
      <c r="AJ164" t="s">
        <v>6735</v>
      </c>
      <c r="AK164" t="str">
        <f t="shared" si="4"/>
        <v>E35930 Estates &amp; Facilities</v>
      </c>
      <c r="AL164" t="str">
        <f t="shared" si="5"/>
        <v>7308 Legal Fees</v>
      </c>
      <c r="AM164" t="str">
        <f>VLOOKUP(W164,Lookup!A:B,2,0)</f>
        <v>Legal</v>
      </c>
    </row>
    <row r="165" spans="1:39" x14ac:dyDescent="0.25">
      <c r="A165" t="s">
        <v>33</v>
      </c>
      <c r="B165" s="1" t="s">
        <v>166</v>
      </c>
      <c r="C165" s="1" t="s">
        <v>158</v>
      </c>
      <c r="D165" s="1" t="s">
        <v>36</v>
      </c>
      <c r="E165" s="1" t="s">
        <v>36</v>
      </c>
      <c r="F165" s="1" t="s">
        <v>37</v>
      </c>
      <c r="G165" t="s">
        <v>167</v>
      </c>
      <c r="H165" t="s">
        <v>160</v>
      </c>
      <c r="I165" t="s">
        <v>40</v>
      </c>
      <c r="J165" t="s">
        <v>40</v>
      </c>
      <c r="K165" t="s">
        <v>40</v>
      </c>
      <c r="L165" s="4">
        <v>111.1</v>
      </c>
      <c r="M165" s="2">
        <v>43466</v>
      </c>
      <c r="N165" t="s">
        <v>103</v>
      </c>
      <c r="O165" t="s">
        <v>104</v>
      </c>
      <c r="P165" t="s">
        <v>1161</v>
      </c>
      <c r="Q165" t="s">
        <v>1162</v>
      </c>
      <c r="R165" t="s">
        <v>1163</v>
      </c>
      <c r="S165" s="3">
        <v>43496</v>
      </c>
      <c r="T165" t="s">
        <v>46</v>
      </c>
      <c r="U165">
        <v>2832</v>
      </c>
      <c r="V165" t="s">
        <v>1258</v>
      </c>
      <c r="W165" t="s">
        <v>48</v>
      </c>
      <c r="X165">
        <v>165074846</v>
      </c>
      <c r="Y165" s="3">
        <v>43482</v>
      </c>
      <c r="AC165" t="s">
        <v>109</v>
      </c>
      <c r="AH165" t="str">
        <f>VLOOKUP(B165,'cc Lookup'!A:J,10,0)</f>
        <v>Planning and Business Development</v>
      </c>
      <c r="AI165" t="str">
        <f>VLOOKUP(B165,'cc Lookup'!A:E,5,0)</f>
        <v>Estates</v>
      </c>
      <c r="AJ165" t="s">
        <v>6735</v>
      </c>
      <c r="AK165" t="str">
        <f t="shared" si="4"/>
        <v>E35930 Estates &amp; Facilities</v>
      </c>
      <c r="AL165" t="str">
        <f t="shared" si="5"/>
        <v>7308 Legal Fees</v>
      </c>
      <c r="AM165" t="str">
        <f>VLOOKUP(W165,Lookup!A:B,2,0)</f>
        <v>Legal</v>
      </c>
    </row>
    <row r="166" spans="1:39" x14ac:dyDescent="0.25">
      <c r="A166" t="s">
        <v>33</v>
      </c>
      <c r="B166" s="1" t="s">
        <v>166</v>
      </c>
      <c r="C166" s="1" t="s">
        <v>158</v>
      </c>
      <c r="D166" s="1" t="s">
        <v>36</v>
      </c>
      <c r="E166" s="1" t="s">
        <v>36</v>
      </c>
      <c r="F166" s="1" t="s">
        <v>37</v>
      </c>
      <c r="G166" t="s">
        <v>167</v>
      </c>
      <c r="H166" t="s">
        <v>160</v>
      </c>
      <c r="I166" t="s">
        <v>40</v>
      </c>
      <c r="J166" t="s">
        <v>40</v>
      </c>
      <c r="K166" t="s">
        <v>40</v>
      </c>
      <c r="L166" s="4">
        <v>160.80000000000001</v>
      </c>
      <c r="M166" s="2">
        <v>43466</v>
      </c>
      <c r="N166" t="s">
        <v>103</v>
      </c>
      <c r="O166" t="s">
        <v>104</v>
      </c>
      <c r="P166" t="s">
        <v>1161</v>
      </c>
      <c r="Q166" t="s">
        <v>1162</v>
      </c>
      <c r="R166" t="s">
        <v>1163</v>
      </c>
      <c r="S166" s="3">
        <v>43496</v>
      </c>
      <c r="T166" t="s">
        <v>46</v>
      </c>
      <c r="U166">
        <v>2833</v>
      </c>
      <c r="V166" t="s">
        <v>1259</v>
      </c>
      <c r="W166" t="s">
        <v>48</v>
      </c>
      <c r="X166">
        <v>165074853</v>
      </c>
      <c r="Y166" s="3">
        <v>43482</v>
      </c>
      <c r="AC166" t="s">
        <v>109</v>
      </c>
      <c r="AH166" t="str">
        <f>VLOOKUP(B166,'cc Lookup'!A:J,10,0)</f>
        <v>Planning and Business Development</v>
      </c>
      <c r="AI166" t="str">
        <f>VLOOKUP(B166,'cc Lookup'!A:E,5,0)</f>
        <v>Estates</v>
      </c>
      <c r="AJ166" t="s">
        <v>6735</v>
      </c>
      <c r="AK166" t="str">
        <f t="shared" si="4"/>
        <v>E35930 Estates &amp; Facilities</v>
      </c>
      <c r="AL166" t="str">
        <f t="shared" si="5"/>
        <v>7308 Legal Fees</v>
      </c>
      <c r="AM166" t="str">
        <f>VLOOKUP(W166,Lookup!A:B,2,0)</f>
        <v>Legal</v>
      </c>
    </row>
    <row r="167" spans="1:39" x14ac:dyDescent="0.25">
      <c r="A167" t="s">
        <v>33</v>
      </c>
      <c r="B167" s="1" t="s">
        <v>166</v>
      </c>
      <c r="C167" s="1" t="s">
        <v>158</v>
      </c>
      <c r="D167" s="1" t="s">
        <v>36</v>
      </c>
      <c r="E167" s="1" t="s">
        <v>36</v>
      </c>
      <c r="F167" s="1" t="s">
        <v>37</v>
      </c>
      <c r="G167" t="s">
        <v>167</v>
      </c>
      <c r="H167" t="s">
        <v>160</v>
      </c>
      <c r="I167" t="s">
        <v>40</v>
      </c>
      <c r="J167" t="s">
        <v>40</v>
      </c>
      <c r="K167" t="s">
        <v>40</v>
      </c>
      <c r="L167" s="4">
        <v>55</v>
      </c>
      <c r="M167" s="2">
        <v>43466</v>
      </c>
      <c r="N167" t="s">
        <v>103</v>
      </c>
      <c r="O167" t="s">
        <v>104</v>
      </c>
      <c r="P167" t="s">
        <v>1161</v>
      </c>
      <c r="Q167" t="s">
        <v>1162</v>
      </c>
      <c r="R167" t="s">
        <v>1163</v>
      </c>
      <c r="S167" s="3">
        <v>43496</v>
      </c>
      <c r="T167" t="s">
        <v>46</v>
      </c>
      <c r="U167">
        <v>2834</v>
      </c>
      <c r="V167" t="s">
        <v>1260</v>
      </c>
      <c r="W167" t="s">
        <v>48</v>
      </c>
      <c r="X167">
        <v>165075011</v>
      </c>
      <c r="Y167" s="3">
        <v>43489</v>
      </c>
      <c r="AC167" t="s">
        <v>109</v>
      </c>
      <c r="AH167" t="str">
        <f>VLOOKUP(B167,'cc Lookup'!A:J,10,0)</f>
        <v>Planning and Business Development</v>
      </c>
      <c r="AI167" t="str">
        <f>VLOOKUP(B167,'cc Lookup'!A:E,5,0)</f>
        <v>Estates</v>
      </c>
      <c r="AJ167" t="s">
        <v>6735</v>
      </c>
      <c r="AK167" t="str">
        <f t="shared" si="4"/>
        <v>E35930 Estates &amp; Facilities</v>
      </c>
      <c r="AL167" t="str">
        <f t="shared" si="5"/>
        <v>7308 Legal Fees</v>
      </c>
      <c r="AM167" t="str">
        <f>VLOOKUP(W167,Lookup!A:B,2,0)</f>
        <v>Legal</v>
      </c>
    </row>
    <row r="168" spans="1:39" x14ac:dyDescent="0.25">
      <c r="A168" t="s">
        <v>33</v>
      </c>
      <c r="B168" s="1" t="s">
        <v>166</v>
      </c>
      <c r="C168" s="1" t="s">
        <v>158</v>
      </c>
      <c r="D168" s="1" t="s">
        <v>36</v>
      </c>
      <c r="E168" s="1" t="s">
        <v>36</v>
      </c>
      <c r="F168" s="1" t="s">
        <v>37</v>
      </c>
      <c r="G168" t="s">
        <v>167</v>
      </c>
      <c r="H168" t="s">
        <v>160</v>
      </c>
      <c r="I168" t="s">
        <v>40</v>
      </c>
      <c r="J168" t="s">
        <v>40</v>
      </c>
      <c r="K168" t="s">
        <v>40</v>
      </c>
      <c r="L168" s="4">
        <v>22.37</v>
      </c>
      <c r="M168" s="2">
        <v>43466</v>
      </c>
      <c r="N168" t="s">
        <v>103</v>
      </c>
      <c r="O168" t="s">
        <v>104</v>
      </c>
      <c r="P168" t="s">
        <v>1161</v>
      </c>
      <c r="Q168" t="s">
        <v>1162</v>
      </c>
      <c r="R168" t="s">
        <v>1163</v>
      </c>
      <c r="S168" s="3">
        <v>43496</v>
      </c>
      <c r="T168" t="s">
        <v>46</v>
      </c>
      <c r="U168">
        <v>2835</v>
      </c>
      <c r="V168" t="s">
        <v>1261</v>
      </c>
      <c r="W168" t="s">
        <v>48</v>
      </c>
      <c r="X168">
        <v>165074839</v>
      </c>
      <c r="Y168" s="3">
        <v>43482</v>
      </c>
      <c r="AC168" t="s">
        <v>109</v>
      </c>
      <c r="AH168" t="str">
        <f>VLOOKUP(B168,'cc Lookup'!A:J,10,0)</f>
        <v>Planning and Business Development</v>
      </c>
      <c r="AI168" t="str">
        <f>VLOOKUP(B168,'cc Lookup'!A:E,5,0)</f>
        <v>Estates</v>
      </c>
      <c r="AJ168" t="s">
        <v>6735</v>
      </c>
      <c r="AK168" t="str">
        <f t="shared" si="4"/>
        <v>E35930 Estates &amp; Facilities</v>
      </c>
      <c r="AL168" t="str">
        <f t="shared" si="5"/>
        <v>7308 Legal Fees</v>
      </c>
      <c r="AM168" t="str">
        <f>VLOOKUP(W168,Lookup!A:B,2,0)</f>
        <v>Legal</v>
      </c>
    </row>
    <row r="169" spans="1:39" x14ac:dyDescent="0.25">
      <c r="A169" t="s">
        <v>33</v>
      </c>
      <c r="B169" s="1" t="s">
        <v>166</v>
      </c>
      <c r="C169" s="1" t="s">
        <v>158</v>
      </c>
      <c r="D169" s="1" t="s">
        <v>36</v>
      </c>
      <c r="E169" s="1" t="s">
        <v>36</v>
      </c>
      <c r="F169" s="1" t="s">
        <v>37</v>
      </c>
      <c r="G169" t="s">
        <v>167</v>
      </c>
      <c r="H169" t="s">
        <v>160</v>
      </c>
      <c r="I169" t="s">
        <v>40</v>
      </c>
      <c r="J169" t="s">
        <v>40</v>
      </c>
      <c r="K169" t="s">
        <v>40</v>
      </c>
      <c r="L169" s="4">
        <v>198</v>
      </c>
      <c r="M169" s="2">
        <v>43466</v>
      </c>
      <c r="N169" t="s">
        <v>103</v>
      </c>
      <c r="O169" t="s">
        <v>104</v>
      </c>
      <c r="P169" t="s">
        <v>1161</v>
      </c>
      <c r="Q169" t="s">
        <v>1162</v>
      </c>
      <c r="R169" t="s">
        <v>1163</v>
      </c>
      <c r="S169" s="3">
        <v>43496</v>
      </c>
      <c r="T169" t="s">
        <v>46</v>
      </c>
      <c r="U169">
        <v>2836</v>
      </c>
      <c r="V169" t="s">
        <v>1262</v>
      </c>
      <c r="W169" t="s">
        <v>48</v>
      </c>
      <c r="X169">
        <v>165074854</v>
      </c>
      <c r="Y169" s="3">
        <v>43482</v>
      </c>
      <c r="AC169" t="s">
        <v>109</v>
      </c>
      <c r="AH169" t="str">
        <f>VLOOKUP(B169,'cc Lookup'!A:J,10,0)</f>
        <v>Planning and Business Development</v>
      </c>
      <c r="AI169" t="str">
        <f>VLOOKUP(B169,'cc Lookup'!A:E,5,0)</f>
        <v>Estates</v>
      </c>
      <c r="AJ169" t="s">
        <v>6735</v>
      </c>
      <c r="AK169" t="str">
        <f t="shared" si="4"/>
        <v>E35930 Estates &amp; Facilities</v>
      </c>
      <c r="AL169" t="str">
        <f t="shared" si="5"/>
        <v>7308 Legal Fees</v>
      </c>
      <c r="AM169" t="str">
        <f>VLOOKUP(W169,Lookup!A:B,2,0)</f>
        <v>Legal</v>
      </c>
    </row>
    <row r="170" spans="1:39" x14ac:dyDescent="0.25">
      <c r="A170" t="s">
        <v>33</v>
      </c>
      <c r="B170" s="1" t="s">
        <v>166</v>
      </c>
      <c r="C170" s="1" t="s">
        <v>158</v>
      </c>
      <c r="D170" s="1" t="s">
        <v>36</v>
      </c>
      <c r="E170" s="1" t="s">
        <v>36</v>
      </c>
      <c r="F170" s="1" t="s">
        <v>37</v>
      </c>
      <c r="G170" t="s">
        <v>167</v>
      </c>
      <c r="H170" t="s">
        <v>160</v>
      </c>
      <c r="I170" t="s">
        <v>40</v>
      </c>
      <c r="J170" t="s">
        <v>40</v>
      </c>
      <c r="K170" t="s">
        <v>40</v>
      </c>
      <c r="L170" s="4">
        <v>22.4</v>
      </c>
      <c r="M170" s="2">
        <v>43466</v>
      </c>
      <c r="N170" t="s">
        <v>103</v>
      </c>
      <c r="O170" t="s">
        <v>104</v>
      </c>
      <c r="P170" t="s">
        <v>1161</v>
      </c>
      <c r="Q170" t="s">
        <v>1162</v>
      </c>
      <c r="R170" t="s">
        <v>1163</v>
      </c>
      <c r="S170" s="3">
        <v>43496</v>
      </c>
      <c r="T170" t="s">
        <v>46</v>
      </c>
      <c r="U170">
        <v>2837</v>
      </c>
      <c r="V170" t="s">
        <v>1263</v>
      </c>
      <c r="W170" t="s">
        <v>48</v>
      </c>
      <c r="X170">
        <v>165074835</v>
      </c>
      <c r="Y170" s="3">
        <v>43482</v>
      </c>
      <c r="AC170" t="s">
        <v>109</v>
      </c>
      <c r="AH170" t="str">
        <f>VLOOKUP(B170,'cc Lookup'!A:J,10,0)</f>
        <v>Planning and Business Development</v>
      </c>
      <c r="AI170" t="str">
        <f>VLOOKUP(B170,'cc Lookup'!A:E,5,0)</f>
        <v>Estates</v>
      </c>
      <c r="AJ170" t="s">
        <v>6735</v>
      </c>
      <c r="AK170" t="str">
        <f t="shared" si="4"/>
        <v>E35930 Estates &amp; Facilities</v>
      </c>
      <c r="AL170" t="str">
        <f t="shared" si="5"/>
        <v>7308 Legal Fees</v>
      </c>
      <c r="AM170" t="str">
        <f>VLOOKUP(W170,Lookup!A:B,2,0)</f>
        <v>Legal</v>
      </c>
    </row>
    <row r="171" spans="1:39" x14ac:dyDescent="0.25">
      <c r="A171" t="s">
        <v>33</v>
      </c>
      <c r="B171" s="1" t="s">
        <v>166</v>
      </c>
      <c r="C171" s="1" t="s">
        <v>158</v>
      </c>
      <c r="D171" s="1" t="s">
        <v>36</v>
      </c>
      <c r="E171" s="1" t="s">
        <v>36</v>
      </c>
      <c r="F171" s="1" t="s">
        <v>37</v>
      </c>
      <c r="G171" t="s">
        <v>167</v>
      </c>
      <c r="H171" t="s">
        <v>160</v>
      </c>
      <c r="I171" t="s">
        <v>40</v>
      </c>
      <c r="J171" t="s">
        <v>40</v>
      </c>
      <c r="K171" t="s">
        <v>40</v>
      </c>
      <c r="L171" s="4">
        <v>188.1</v>
      </c>
      <c r="M171" s="2">
        <v>43466</v>
      </c>
      <c r="N171" t="s">
        <v>103</v>
      </c>
      <c r="O171" t="s">
        <v>104</v>
      </c>
      <c r="P171" t="s">
        <v>1161</v>
      </c>
      <c r="Q171" t="s">
        <v>1162</v>
      </c>
      <c r="R171" t="s">
        <v>1163</v>
      </c>
      <c r="S171" s="3">
        <v>43496</v>
      </c>
      <c r="T171" t="s">
        <v>46</v>
      </c>
      <c r="U171">
        <v>2838</v>
      </c>
      <c r="V171" t="s">
        <v>1264</v>
      </c>
      <c r="W171" t="s">
        <v>48</v>
      </c>
      <c r="X171">
        <v>165074856</v>
      </c>
      <c r="Y171" s="3">
        <v>43482</v>
      </c>
      <c r="AC171" t="s">
        <v>109</v>
      </c>
      <c r="AH171" t="str">
        <f>VLOOKUP(B171,'cc Lookup'!A:J,10,0)</f>
        <v>Planning and Business Development</v>
      </c>
      <c r="AI171" t="str">
        <f>VLOOKUP(B171,'cc Lookup'!A:E,5,0)</f>
        <v>Estates</v>
      </c>
      <c r="AJ171" t="s">
        <v>6735</v>
      </c>
      <c r="AK171" t="str">
        <f t="shared" si="4"/>
        <v>E35930 Estates &amp; Facilities</v>
      </c>
      <c r="AL171" t="str">
        <f t="shared" si="5"/>
        <v>7308 Legal Fees</v>
      </c>
      <c r="AM171" t="str">
        <f>VLOOKUP(W171,Lookup!A:B,2,0)</f>
        <v>Legal</v>
      </c>
    </row>
    <row r="172" spans="1:39" x14ac:dyDescent="0.25">
      <c r="A172" t="s">
        <v>33</v>
      </c>
      <c r="B172" s="1" t="s">
        <v>166</v>
      </c>
      <c r="C172" s="1" t="s">
        <v>158</v>
      </c>
      <c r="D172" s="1" t="s">
        <v>36</v>
      </c>
      <c r="E172" s="1" t="s">
        <v>36</v>
      </c>
      <c r="F172" s="1" t="s">
        <v>37</v>
      </c>
      <c r="G172" t="s">
        <v>167</v>
      </c>
      <c r="H172" t="s">
        <v>160</v>
      </c>
      <c r="I172" t="s">
        <v>40</v>
      </c>
      <c r="J172" t="s">
        <v>40</v>
      </c>
      <c r="K172" t="s">
        <v>40</v>
      </c>
      <c r="L172" s="4">
        <v>107</v>
      </c>
      <c r="M172" s="2">
        <v>43466</v>
      </c>
      <c r="N172" t="s">
        <v>103</v>
      </c>
      <c r="O172" t="s">
        <v>104</v>
      </c>
      <c r="P172" t="s">
        <v>1161</v>
      </c>
      <c r="Q172" t="s">
        <v>1162</v>
      </c>
      <c r="R172" t="s">
        <v>1163</v>
      </c>
      <c r="S172" s="3">
        <v>43496</v>
      </c>
      <c r="T172" t="s">
        <v>46</v>
      </c>
      <c r="U172">
        <v>2839</v>
      </c>
      <c r="V172" t="s">
        <v>177</v>
      </c>
      <c r="W172" t="s">
        <v>48</v>
      </c>
      <c r="X172">
        <v>165064559</v>
      </c>
      <c r="Y172" s="3">
        <v>43028</v>
      </c>
      <c r="AC172" t="s">
        <v>109</v>
      </c>
      <c r="AH172" t="str">
        <f>VLOOKUP(B172,'cc Lookup'!A:J,10,0)</f>
        <v>Planning and Business Development</v>
      </c>
      <c r="AI172" t="str">
        <f>VLOOKUP(B172,'cc Lookup'!A:E,5,0)</f>
        <v>Estates</v>
      </c>
      <c r="AJ172" t="s">
        <v>6735</v>
      </c>
      <c r="AK172" t="str">
        <f t="shared" si="4"/>
        <v>E35930 Estates &amp; Facilities</v>
      </c>
      <c r="AL172" t="str">
        <f t="shared" si="5"/>
        <v>7308 Legal Fees</v>
      </c>
      <c r="AM172" t="str">
        <f>VLOOKUP(W172,Lookup!A:B,2,0)</f>
        <v>Legal</v>
      </c>
    </row>
    <row r="173" spans="1:39" x14ac:dyDescent="0.25">
      <c r="A173" t="s">
        <v>33</v>
      </c>
      <c r="B173" s="1" t="s">
        <v>166</v>
      </c>
      <c r="C173" s="1" t="s">
        <v>158</v>
      </c>
      <c r="D173" s="1" t="s">
        <v>36</v>
      </c>
      <c r="E173" s="1" t="s">
        <v>36</v>
      </c>
      <c r="F173" s="1" t="s">
        <v>37</v>
      </c>
      <c r="G173" t="s">
        <v>167</v>
      </c>
      <c r="H173" t="s">
        <v>160</v>
      </c>
      <c r="I173" t="s">
        <v>40</v>
      </c>
      <c r="J173" t="s">
        <v>40</v>
      </c>
      <c r="K173" t="s">
        <v>40</v>
      </c>
      <c r="L173" s="4">
        <v>34.96</v>
      </c>
      <c r="M173" s="2">
        <v>43466</v>
      </c>
      <c r="N173" t="s">
        <v>103</v>
      </c>
      <c r="O173" t="s">
        <v>104</v>
      </c>
      <c r="P173" t="s">
        <v>1161</v>
      </c>
      <c r="Q173" t="s">
        <v>1162</v>
      </c>
      <c r="R173" t="s">
        <v>1163</v>
      </c>
      <c r="S173" s="3">
        <v>43496</v>
      </c>
      <c r="T173" t="s">
        <v>46</v>
      </c>
      <c r="U173">
        <v>2840</v>
      </c>
      <c r="V173" t="s">
        <v>1265</v>
      </c>
      <c r="W173" t="s">
        <v>48</v>
      </c>
      <c r="X173">
        <v>165075012</v>
      </c>
      <c r="Y173" s="3">
        <v>43494</v>
      </c>
      <c r="AC173" t="s">
        <v>109</v>
      </c>
      <c r="AH173" t="str">
        <f>VLOOKUP(B173,'cc Lookup'!A:J,10,0)</f>
        <v>Planning and Business Development</v>
      </c>
      <c r="AI173" t="str">
        <f>VLOOKUP(B173,'cc Lookup'!A:E,5,0)</f>
        <v>Estates</v>
      </c>
      <c r="AJ173" t="s">
        <v>6735</v>
      </c>
      <c r="AK173" t="str">
        <f t="shared" si="4"/>
        <v>E35930 Estates &amp; Facilities</v>
      </c>
      <c r="AL173" t="str">
        <f t="shared" si="5"/>
        <v>7308 Legal Fees</v>
      </c>
      <c r="AM173" t="str">
        <f>VLOOKUP(W173,Lookup!A:B,2,0)</f>
        <v>Legal</v>
      </c>
    </row>
    <row r="174" spans="1:39" x14ac:dyDescent="0.25">
      <c r="A174" t="s">
        <v>33</v>
      </c>
      <c r="B174" s="1" t="s">
        <v>166</v>
      </c>
      <c r="C174" s="1" t="s">
        <v>158</v>
      </c>
      <c r="D174" s="1" t="s">
        <v>36</v>
      </c>
      <c r="E174" s="1" t="s">
        <v>36</v>
      </c>
      <c r="F174" s="1" t="s">
        <v>37</v>
      </c>
      <c r="G174" t="s">
        <v>167</v>
      </c>
      <c r="H174" t="s">
        <v>160</v>
      </c>
      <c r="I174" t="s">
        <v>40</v>
      </c>
      <c r="J174" t="s">
        <v>40</v>
      </c>
      <c r="K174" t="s">
        <v>40</v>
      </c>
      <c r="L174" s="4">
        <v>8.6</v>
      </c>
      <c r="M174" s="2">
        <v>43466</v>
      </c>
      <c r="N174" t="s">
        <v>103</v>
      </c>
      <c r="O174" t="s">
        <v>104</v>
      </c>
      <c r="P174" t="s">
        <v>1161</v>
      </c>
      <c r="Q174" t="s">
        <v>1162</v>
      </c>
      <c r="R174" t="s">
        <v>1163</v>
      </c>
      <c r="S174" s="3">
        <v>43496</v>
      </c>
      <c r="T174" t="s">
        <v>46</v>
      </c>
      <c r="U174">
        <v>2841</v>
      </c>
      <c r="V174" t="s">
        <v>1266</v>
      </c>
      <c r="W174" t="s">
        <v>48</v>
      </c>
      <c r="X174">
        <v>165074841</v>
      </c>
      <c r="Y174" s="3">
        <v>43482</v>
      </c>
      <c r="AC174" t="s">
        <v>109</v>
      </c>
      <c r="AH174" t="str">
        <f>VLOOKUP(B174,'cc Lookup'!A:J,10,0)</f>
        <v>Planning and Business Development</v>
      </c>
      <c r="AI174" t="str">
        <f>VLOOKUP(B174,'cc Lookup'!A:E,5,0)</f>
        <v>Estates</v>
      </c>
      <c r="AJ174" t="s">
        <v>6735</v>
      </c>
      <c r="AK174" t="str">
        <f t="shared" si="4"/>
        <v>E35930 Estates &amp; Facilities</v>
      </c>
      <c r="AL174" t="str">
        <f t="shared" si="5"/>
        <v>7308 Legal Fees</v>
      </c>
      <c r="AM174" t="str">
        <f>VLOOKUP(W174,Lookup!A:B,2,0)</f>
        <v>Legal</v>
      </c>
    </row>
    <row r="175" spans="1:39" x14ac:dyDescent="0.25">
      <c r="A175" t="s">
        <v>33</v>
      </c>
      <c r="B175" s="1" t="s">
        <v>166</v>
      </c>
      <c r="C175" s="1" t="s">
        <v>158</v>
      </c>
      <c r="D175" s="1" t="s">
        <v>36</v>
      </c>
      <c r="E175" s="1" t="s">
        <v>36</v>
      </c>
      <c r="F175" s="1" t="s">
        <v>37</v>
      </c>
      <c r="G175" t="s">
        <v>167</v>
      </c>
      <c r="H175" t="s">
        <v>160</v>
      </c>
      <c r="I175" t="s">
        <v>40</v>
      </c>
      <c r="J175" t="s">
        <v>40</v>
      </c>
      <c r="K175" t="s">
        <v>40</v>
      </c>
      <c r="L175" s="4">
        <v>340</v>
      </c>
      <c r="M175" s="2">
        <v>43466</v>
      </c>
      <c r="N175" t="s">
        <v>103</v>
      </c>
      <c r="O175" t="s">
        <v>104</v>
      </c>
      <c r="P175" t="s">
        <v>1161</v>
      </c>
      <c r="Q175" t="s">
        <v>1162</v>
      </c>
      <c r="R175" t="s">
        <v>1163</v>
      </c>
      <c r="S175" s="3">
        <v>43496</v>
      </c>
      <c r="T175" t="s">
        <v>46</v>
      </c>
      <c r="U175">
        <v>2842</v>
      </c>
      <c r="V175" t="s">
        <v>1267</v>
      </c>
      <c r="W175" t="s">
        <v>48</v>
      </c>
      <c r="X175">
        <v>165074848</v>
      </c>
      <c r="Y175" s="3">
        <v>43482</v>
      </c>
      <c r="AC175" t="s">
        <v>109</v>
      </c>
      <c r="AH175" t="str">
        <f>VLOOKUP(B175,'cc Lookup'!A:J,10,0)</f>
        <v>Planning and Business Development</v>
      </c>
      <c r="AI175" t="str">
        <f>VLOOKUP(B175,'cc Lookup'!A:E,5,0)</f>
        <v>Estates</v>
      </c>
      <c r="AJ175" t="s">
        <v>6735</v>
      </c>
      <c r="AK175" t="str">
        <f t="shared" si="4"/>
        <v>E35930 Estates &amp; Facilities</v>
      </c>
      <c r="AL175" t="str">
        <f t="shared" si="5"/>
        <v>7308 Legal Fees</v>
      </c>
      <c r="AM175" t="str">
        <f>VLOOKUP(W175,Lookup!A:B,2,0)</f>
        <v>Legal</v>
      </c>
    </row>
    <row r="176" spans="1:39" x14ac:dyDescent="0.25">
      <c r="A176" t="s">
        <v>33</v>
      </c>
      <c r="B176" s="1" t="s">
        <v>166</v>
      </c>
      <c r="C176" s="1" t="s">
        <v>158</v>
      </c>
      <c r="D176" s="1" t="s">
        <v>36</v>
      </c>
      <c r="E176" s="1" t="s">
        <v>36</v>
      </c>
      <c r="F176" s="1" t="s">
        <v>37</v>
      </c>
      <c r="G176" t="s">
        <v>167</v>
      </c>
      <c r="H176" t="s">
        <v>160</v>
      </c>
      <c r="I176" t="s">
        <v>40</v>
      </c>
      <c r="J176" t="s">
        <v>40</v>
      </c>
      <c r="K176" t="s">
        <v>40</v>
      </c>
      <c r="L176" s="4">
        <v>37.200000000000003</v>
      </c>
      <c r="M176" s="2">
        <v>43466</v>
      </c>
      <c r="N176" t="s">
        <v>103</v>
      </c>
      <c r="O176" t="s">
        <v>104</v>
      </c>
      <c r="P176" t="s">
        <v>1161</v>
      </c>
      <c r="Q176" t="s">
        <v>1162</v>
      </c>
      <c r="R176" t="s">
        <v>1163</v>
      </c>
      <c r="S176" s="3">
        <v>43496</v>
      </c>
      <c r="T176" t="s">
        <v>46</v>
      </c>
      <c r="U176">
        <v>2843</v>
      </c>
      <c r="V176" t="s">
        <v>1268</v>
      </c>
      <c r="W176" t="s">
        <v>48</v>
      </c>
      <c r="X176">
        <v>165074834</v>
      </c>
      <c r="Y176" s="3">
        <v>43482</v>
      </c>
      <c r="AC176" t="s">
        <v>109</v>
      </c>
      <c r="AH176" t="str">
        <f>VLOOKUP(B176,'cc Lookup'!A:J,10,0)</f>
        <v>Planning and Business Development</v>
      </c>
      <c r="AI176" t="str">
        <f>VLOOKUP(B176,'cc Lookup'!A:E,5,0)</f>
        <v>Estates</v>
      </c>
      <c r="AJ176" t="s">
        <v>6735</v>
      </c>
      <c r="AK176" t="str">
        <f t="shared" si="4"/>
        <v>E35930 Estates &amp; Facilities</v>
      </c>
      <c r="AL176" t="str">
        <f t="shared" si="5"/>
        <v>7308 Legal Fees</v>
      </c>
      <c r="AM176" t="str">
        <f>VLOOKUP(W176,Lookup!A:B,2,0)</f>
        <v>Legal</v>
      </c>
    </row>
    <row r="177" spans="1:39" x14ac:dyDescent="0.25">
      <c r="A177" t="s">
        <v>33</v>
      </c>
      <c r="B177" s="1" t="s">
        <v>166</v>
      </c>
      <c r="C177" s="1" t="s">
        <v>158</v>
      </c>
      <c r="D177" s="1" t="s">
        <v>36</v>
      </c>
      <c r="E177" s="1" t="s">
        <v>36</v>
      </c>
      <c r="F177" s="1" t="s">
        <v>37</v>
      </c>
      <c r="G177" t="s">
        <v>167</v>
      </c>
      <c r="H177" t="s">
        <v>160</v>
      </c>
      <c r="I177" t="s">
        <v>40</v>
      </c>
      <c r="J177" t="s">
        <v>40</v>
      </c>
      <c r="K177" t="s">
        <v>40</v>
      </c>
      <c r="L177" s="4">
        <v>150</v>
      </c>
      <c r="M177" s="2">
        <v>43466</v>
      </c>
      <c r="N177" t="s">
        <v>103</v>
      </c>
      <c r="O177" t="s">
        <v>104</v>
      </c>
      <c r="P177" t="s">
        <v>1161</v>
      </c>
      <c r="Q177" t="s">
        <v>1162</v>
      </c>
      <c r="R177" t="s">
        <v>1163</v>
      </c>
      <c r="S177" s="3">
        <v>43496</v>
      </c>
      <c r="T177" t="s">
        <v>46</v>
      </c>
      <c r="U177">
        <v>2844</v>
      </c>
      <c r="V177" t="s">
        <v>1269</v>
      </c>
      <c r="W177" t="s">
        <v>48</v>
      </c>
      <c r="X177">
        <v>165074855</v>
      </c>
      <c r="Y177" s="3">
        <v>43482</v>
      </c>
      <c r="AC177" t="s">
        <v>109</v>
      </c>
      <c r="AH177" t="str">
        <f>VLOOKUP(B177,'cc Lookup'!A:J,10,0)</f>
        <v>Planning and Business Development</v>
      </c>
      <c r="AI177" t="str">
        <f>VLOOKUP(B177,'cc Lookup'!A:E,5,0)</f>
        <v>Estates</v>
      </c>
      <c r="AJ177" t="s">
        <v>6735</v>
      </c>
      <c r="AK177" t="str">
        <f t="shared" si="4"/>
        <v>E35930 Estates &amp; Facilities</v>
      </c>
      <c r="AL177" t="str">
        <f t="shared" si="5"/>
        <v>7308 Legal Fees</v>
      </c>
      <c r="AM177" t="str">
        <f>VLOOKUP(W177,Lookup!A:B,2,0)</f>
        <v>Legal</v>
      </c>
    </row>
    <row r="178" spans="1:39" x14ac:dyDescent="0.25">
      <c r="A178" t="s">
        <v>33</v>
      </c>
      <c r="B178" s="1" t="s">
        <v>166</v>
      </c>
      <c r="C178" s="1" t="s">
        <v>158</v>
      </c>
      <c r="D178" s="1" t="s">
        <v>36</v>
      </c>
      <c r="E178" s="1" t="s">
        <v>36</v>
      </c>
      <c r="F178" s="1" t="s">
        <v>37</v>
      </c>
      <c r="G178" t="s">
        <v>167</v>
      </c>
      <c r="H178" t="s">
        <v>160</v>
      </c>
      <c r="I178" t="s">
        <v>40</v>
      </c>
      <c r="J178" t="s">
        <v>40</v>
      </c>
      <c r="K178" t="s">
        <v>40</v>
      </c>
      <c r="L178" s="4">
        <v>417.6</v>
      </c>
      <c r="M178" s="2">
        <v>43466</v>
      </c>
      <c r="N178" t="s">
        <v>103</v>
      </c>
      <c r="O178" t="s">
        <v>104</v>
      </c>
      <c r="P178" t="s">
        <v>1161</v>
      </c>
      <c r="Q178" t="s">
        <v>1162</v>
      </c>
      <c r="R178" t="s">
        <v>1163</v>
      </c>
      <c r="S178" s="3">
        <v>43496</v>
      </c>
      <c r="T178" t="s">
        <v>46</v>
      </c>
      <c r="U178">
        <v>2845</v>
      </c>
      <c r="V178" t="s">
        <v>1270</v>
      </c>
      <c r="W178" t="s">
        <v>48</v>
      </c>
      <c r="X178">
        <v>165074845</v>
      </c>
      <c r="Y178" s="3">
        <v>43482</v>
      </c>
      <c r="AC178" t="s">
        <v>109</v>
      </c>
      <c r="AH178" t="str">
        <f>VLOOKUP(B178,'cc Lookup'!A:J,10,0)</f>
        <v>Planning and Business Development</v>
      </c>
      <c r="AI178" t="str">
        <f>VLOOKUP(B178,'cc Lookup'!A:E,5,0)</f>
        <v>Estates</v>
      </c>
      <c r="AJ178" t="s">
        <v>6735</v>
      </c>
      <c r="AK178" t="str">
        <f t="shared" si="4"/>
        <v>E35930 Estates &amp; Facilities</v>
      </c>
      <c r="AL178" t="str">
        <f t="shared" si="5"/>
        <v>7308 Legal Fees</v>
      </c>
      <c r="AM178" t="str">
        <f>VLOOKUP(W178,Lookup!A:B,2,0)</f>
        <v>Legal</v>
      </c>
    </row>
    <row r="179" spans="1:39" x14ac:dyDescent="0.25">
      <c r="A179" t="s">
        <v>33</v>
      </c>
      <c r="B179" s="1" t="s">
        <v>166</v>
      </c>
      <c r="C179" s="1" t="s">
        <v>158</v>
      </c>
      <c r="D179" s="1" t="s">
        <v>36</v>
      </c>
      <c r="E179" s="1" t="s">
        <v>36</v>
      </c>
      <c r="F179" s="1" t="s">
        <v>37</v>
      </c>
      <c r="G179" t="s">
        <v>167</v>
      </c>
      <c r="H179" t="s">
        <v>160</v>
      </c>
      <c r="I179" t="s">
        <v>40</v>
      </c>
      <c r="J179" t="s">
        <v>40</v>
      </c>
      <c r="K179" t="s">
        <v>40</v>
      </c>
      <c r="L179" s="4">
        <v>161.6</v>
      </c>
      <c r="M179" s="2">
        <v>43466</v>
      </c>
      <c r="N179" t="s">
        <v>103</v>
      </c>
      <c r="O179" t="s">
        <v>104</v>
      </c>
      <c r="P179" t="s">
        <v>1161</v>
      </c>
      <c r="Q179" t="s">
        <v>1162</v>
      </c>
      <c r="R179" t="s">
        <v>1163</v>
      </c>
      <c r="S179" s="3">
        <v>43496</v>
      </c>
      <c r="T179" t="s">
        <v>46</v>
      </c>
      <c r="U179">
        <v>2846</v>
      </c>
      <c r="V179" t="s">
        <v>1271</v>
      </c>
      <c r="W179" t="s">
        <v>48</v>
      </c>
      <c r="X179">
        <v>165074833</v>
      </c>
      <c r="Y179" s="3">
        <v>43482</v>
      </c>
      <c r="AC179" t="s">
        <v>109</v>
      </c>
      <c r="AH179" t="str">
        <f>VLOOKUP(B179,'cc Lookup'!A:J,10,0)</f>
        <v>Planning and Business Development</v>
      </c>
      <c r="AI179" t="str">
        <f>VLOOKUP(B179,'cc Lookup'!A:E,5,0)</f>
        <v>Estates</v>
      </c>
      <c r="AJ179" t="s">
        <v>6735</v>
      </c>
      <c r="AK179" t="str">
        <f t="shared" si="4"/>
        <v>E35930 Estates &amp; Facilities</v>
      </c>
      <c r="AL179" t="str">
        <f t="shared" si="5"/>
        <v>7308 Legal Fees</v>
      </c>
      <c r="AM179" t="str">
        <f>VLOOKUP(W179,Lookup!A:B,2,0)</f>
        <v>Legal</v>
      </c>
    </row>
    <row r="180" spans="1:39" x14ac:dyDescent="0.25">
      <c r="A180" t="s">
        <v>33</v>
      </c>
      <c r="B180" s="1" t="s">
        <v>166</v>
      </c>
      <c r="C180" s="1" t="s">
        <v>158</v>
      </c>
      <c r="D180" s="1" t="s">
        <v>36</v>
      </c>
      <c r="E180" s="1" t="s">
        <v>36</v>
      </c>
      <c r="F180" s="1" t="s">
        <v>37</v>
      </c>
      <c r="G180" t="s">
        <v>167</v>
      </c>
      <c r="H180" t="s">
        <v>160</v>
      </c>
      <c r="I180" t="s">
        <v>40</v>
      </c>
      <c r="J180" t="s">
        <v>40</v>
      </c>
      <c r="K180" t="s">
        <v>40</v>
      </c>
      <c r="L180" s="4">
        <v>252</v>
      </c>
      <c r="M180" s="2">
        <v>43466</v>
      </c>
      <c r="N180" t="s">
        <v>103</v>
      </c>
      <c r="O180" t="s">
        <v>104</v>
      </c>
      <c r="P180" t="s">
        <v>1161</v>
      </c>
      <c r="Q180" t="s">
        <v>1162</v>
      </c>
      <c r="R180" t="s">
        <v>1163</v>
      </c>
      <c r="S180" s="3">
        <v>43496</v>
      </c>
      <c r="T180" t="s">
        <v>46</v>
      </c>
      <c r="U180">
        <v>2847</v>
      </c>
      <c r="V180" t="s">
        <v>1272</v>
      </c>
      <c r="W180" t="s">
        <v>48</v>
      </c>
      <c r="X180">
        <v>165074838</v>
      </c>
      <c r="Y180" s="3">
        <v>43482</v>
      </c>
      <c r="AC180" t="s">
        <v>109</v>
      </c>
      <c r="AH180" t="str">
        <f>VLOOKUP(B180,'cc Lookup'!A:J,10,0)</f>
        <v>Planning and Business Development</v>
      </c>
      <c r="AI180" t="str">
        <f>VLOOKUP(B180,'cc Lookup'!A:E,5,0)</f>
        <v>Estates</v>
      </c>
      <c r="AJ180" t="s">
        <v>6735</v>
      </c>
      <c r="AK180" t="str">
        <f t="shared" si="4"/>
        <v>E35930 Estates &amp; Facilities</v>
      </c>
      <c r="AL180" t="str">
        <f t="shared" si="5"/>
        <v>7308 Legal Fees</v>
      </c>
      <c r="AM180" t="str">
        <f>VLOOKUP(W180,Lookup!A:B,2,0)</f>
        <v>Legal</v>
      </c>
    </row>
    <row r="181" spans="1:39" x14ac:dyDescent="0.25">
      <c r="A181" t="s">
        <v>33</v>
      </c>
      <c r="B181" s="1" t="s">
        <v>166</v>
      </c>
      <c r="C181" s="1" t="s">
        <v>158</v>
      </c>
      <c r="D181" s="1" t="s">
        <v>36</v>
      </c>
      <c r="E181" s="1" t="s">
        <v>36</v>
      </c>
      <c r="F181" s="1" t="s">
        <v>37</v>
      </c>
      <c r="G181" t="s">
        <v>167</v>
      </c>
      <c r="H181" t="s">
        <v>160</v>
      </c>
      <c r="I181" t="s">
        <v>40</v>
      </c>
      <c r="J181" t="s">
        <v>40</v>
      </c>
      <c r="K181" t="s">
        <v>40</v>
      </c>
      <c r="L181" s="4">
        <v>439</v>
      </c>
      <c r="M181" s="2">
        <v>43466</v>
      </c>
      <c r="N181" t="s">
        <v>103</v>
      </c>
      <c r="O181" t="s">
        <v>104</v>
      </c>
      <c r="P181" t="s">
        <v>1161</v>
      </c>
      <c r="Q181" t="s">
        <v>1162</v>
      </c>
      <c r="R181" t="s">
        <v>1163</v>
      </c>
      <c r="S181" s="3">
        <v>43496</v>
      </c>
      <c r="T181" t="s">
        <v>46</v>
      </c>
      <c r="U181">
        <v>2848</v>
      </c>
      <c r="V181" t="s">
        <v>1273</v>
      </c>
      <c r="W181" t="s">
        <v>48</v>
      </c>
      <c r="X181">
        <v>165056810</v>
      </c>
      <c r="Y181" s="3">
        <v>43482</v>
      </c>
      <c r="AC181" t="s">
        <v>109</v>
      </c>
      <c r="AH181" t="str">
        <f>VLOOKUP(B181,'cc Lookup'!A:J,10,0)</f>
        <v>Planning and Business Development</v>
      </c>
      <c r="AI181" t="str">
        <f>VLOOKUP(B181,'cc Lookup'!A:E,5,0)</f>
        <v>Estates</v>
      </c>
      <c r="AJ181" t="s">
        <v>6735</v>
      </c>
      <c r="AK181" t="str">
        <f t="shared" si="4"/>
        <v>E35930 Estates &amp; Facilities</v>
      </c>
      <c r="AL181" t="str">
        <f t="shared" si="5"/>
        <v>7308 Legal Fees</v>
      </c>
      <c r="AM181" t="str">
        <f>VLOOKUP(W181,Lookup!A:B,2,0)</f>
        <v>Legal</v>
      </c>
    </row>
    <row r="182" spans="1:39" x14ac:dyDescent="0.25">
      <c r="A182" t="s">
        <v>33</v>
      </c>
      <c r="B182" s="1" t="s">
        <v>166</v>
      </c>
      <c r="C182" s="1" t="s">
        <v>158</v>
      </c>
      <c r="D182" s="1" t="s">
        <v>36</v>
      </c>
      <c r="E182" s="1" t="s">
        <v>36</v>
      </c>
      <c r="F182" s="1" t="s">
        <v>37</v>
      </c>
      <c r="G182" t="s">
        <v>167</v>
      </c>
      <c r="H182" t="s">
        <v>160</v>
      </c>
      <c r="I182" t="s">
        <v>40</v>
      </c>
      <c r="J182" t="s">
        <v>40</v>
      </c>
      <c r="K182" t="s">
        <v>40</v>
      </c>
      <c r="L182" s="4">
        <v>180.6</v>
      </c>
      <c r="M182" s="2">
        <v>43466</v>
      </c>
      <c r="N182" t="s">
        <v>103</v>
      </c>
      <c r="O182" t="s">
        <v>104</v>
      </c>
      <c r="P182" t="s">
        <v>1161</v>
      </c>
      <c r="Q182" t="s">
        <v>1162</v>
      </c>
      <c r="R182" t="s">
        <v>1163</v>
      </c>
      <c r="S182" s="3">
        <v>43496</v>
      </c>
      <c r="T182" t="s">
        <v>46</v>
      </c>
      <c r="U182">
        <v>2849</v>
      </c>
      <c r="V182" t="s">
        <v>1274</v>
      </c>
      <c r="W182" t="s">
        <v>48</v>
      </c>
      <c r="X182">
        <v>165074842</v>
      </c>
      <c r="Y182" s="3">
        <v>43482</v>
      </c>
      <c r="AC182" t="s">
        <v>109</v>
      </c>
      <c r="AH182" t="str">
        <f>VLOOKUP(B182,'cc Lookup'!A:J,10,0)</f>
        <v>Planning and Business Development</v>
      </c>
      <c r="AI182" t="str">
        <f>VLOOKUP(B182,'cc Lookup'!A:E,5,0)</f>
        <v>Estates</v>
      </c>
      <c r="AJ182" t="s">
        <v>6735</v>
      </c>
      <c r="AK182" t="str">
        <f t="shared" si="4"/>
        <v>E35930 Estates &amp; Facilities</v>
      </c>
      <c r="AL182" t="str">
        <f t="shared" si="5"/>
        <v>7308 Legal Fees</v>
      </c>
      <c r="AM182" t="str">
        <f>VLOOKUP(W182,Lookup!A:B,2,0)</f>
        <v>Legal</v>
      </c>
    </row>
    <row r="183" spans="1:39" x14ac:dyDescent="0.25">
      <c r="A183" t="s">
        <v>33</v>
      </c>
      <c r="B183" s="1" t="s">
        <v>166</v>
      </c>
      <c r="C183" s="1" t="s">
        <v>158</v>
      </c>
      <c r="D183" s="1" t="s">
        <v>36</v>
      </c>
      <c r="E183" s="1" t="s">
        <v>36</v>
      </c>
      <c r="F183" s="1" t="s">
        <v>37</v>
      </c>
      <c r="G183" t="s">
        <v>167</v>
      </c>
      <c r="H183" t="s">
        <v>160</v>
      </c>
      <c r="I183" t="s">
        <v>40</v>
      </c>
      <c r="J183" t="s">
        <v>40</v>
      </c>
      <c r="K183" t="s">
        <v>40</v>
      </c>
      <c r="L183" s="4">
        <v>1819.68</v>
      </c>
      <c r="M183" s="2">
        <v>43466</v>
      </c>
      <c r="N183" t="s">
        <v>103</v>
      </c>
      <c r="O183" t="s">
        <v>104</v>
      </c>
      <c r="P183" t="s">
        <v>1161</v>
      </c>
      <c r="Q183" t="s">
        <v>1162</v>
      </c>
      <c r="R183" t="s">
        <v>1163</v>
      </c>
      <c r="S183" s="3">
        <v>43496</v>
      </c>
      <c r="T183" t="s">
        <v>46</v>
      </c>
      <c r="U183">
        <v>2850</v>
      </c>
      <c r="V183" t="s">
        <v>1275</v>
      </c>
      <c r="W183" t="s">
        <v>48</v>
      </c>
      <c r="X183">
        <v>165074844</v>
      </c>
      <c r="Y183" s="3">
        <v>43482</v>
      </c>
      <c r="AC183" t="s">
        <v>109</v>
      </c>
      <c r="AH183" t="str">
        <f>VLOOKUP(B183,'cc Lookup'!A:J,10,0)</f>
        <v>Planning and Business Development</v>
      </c>
      <c r="AI183" t="str">
        <f>VLOOKUP(B183,'cc Lookup'!A:E,5,0)</f>
        <v>Estates</v>
      </c>
      <c r="AJ183" t="s">
        <v>6735</v>
      </c>
      <c r="AK183" t="str">
        <f t="shared" si="4"/>
        <v>E35930 Estates &amp; Facilities</v>
      </c>
      <c r="AL183" t="str">
        <f t="shared" si="5"/>
        <v>7308 Legal Fees</v>
      </c>
      <c r="AM183" t="str">
        <f>VLOOKUP(W183,Lookup!A:B,2,0)</f>
        <v>Legal</v>
      </c>
    </row>
    <row r="184" spans="1:39" x14ac:dyDescent="0.25">
      <c r="A184" t="s">
        <v>33</v>
      </c>
      <c r="B184" s="1" t="s">
        <v>166</v>
      </c>
      <c r="C184" s="1" t="s">
        <v>158</v>
      </c>
      <c r="D184" s="1" t="s">
        <v>36</v>
      </c>
      <c r="E184" s="1" t="s">
        <v>36</v>
      </c>
      <c r="F184" s="1" t="s">
        <v>37</v>
      </c>
      <c r="G184" t="s">
        <v>167</v>
      </c>
      <c r="H184" t="s">
        <v>160</v>
      </c>
      <c r="I184" t="s">
        <v>40</v>
      </c>
      <c r="J184" t="s">
        <v>40</v>
      </c>
      <c r="K184" t="s">
        <v>40</v>
      </c>
      <c r="L184" s="4">
        <v>80</v>
      </c>
      <c r="M184" s="2">
        <v>43497</v>
      </c>
      <c r="N184" t="s">
        <v>311</v>
      </c>
      <c r="O184" t="s">
        <v>56</v>
      </c>
      <c r="P184" t="s">
        <v>1365</v>
      </c>
      <c r="Q184" t="s">
        <v>1366</v>
      </c>
      <c r="R184" t="s">
        <v>1367</v>
      </c>
      <c r="S184" s="3">
        <v>43507</v>
      </c>
      <c r="T184" t="s">
        <v>1368</v>
      </c>
      <c r="U184">
        <v>1096</v>
      </c>
      <c r="V184" t="s">
        <v>1371</v>
      </c>
      <c r="W184" t="s">
        <v>1367</v>
      </c>
      <c r="Y184" s="3">
        <v>43504</v>
      </c>
      <c r="AA184" t="s">
        <v>1372</v>
      </c>
      <c r="AD184" t="s">
        <v>1073</v>
      </c>
      <c r="AH184" t="str">
        <f>VLOOKUP(B184,'cc Lookup'!A:J,10,0)</f>
        <v>Planning and Business Development</v>
      </c>
      <c r="AI184" t="str">
        <f>VLOOKUP(B184,'cc Lookup'!A:E,5,0)</f>
        <v>Estates</v>
      </c>
      <c r="AJ184" t="s">
        <v>6735</v>
      </c>
      <c r="AK184" t="str">
        <f t="shared" si="4"/>
        <v>E35930 Estates &amp; Facilities</v>
      </c>
      <c r="AL184" t="str">
        <f t="shared" si="5"/>
        <v>7308 Legal Fees</v>
      </c>
      <c r="AM184" t="str">
        <f>VLOOKUP(W184,Lookup!A:B,2,0)</f>
        <v>Other</v>
      </c>
    </row>
    <row r="185" spans="1:39" x14ac:dyDescent="0.25">
      <c r="A185" t="s">
        <v>33</v>
      </c>
      <c r="B185" s="1" t="s">
        <v>166</v>
      </c>
      <c r="C185" s="1" t="s">
        <v>158</v>
      </c>
      <c r="D185" s="1" t="s">
        <v>36</v>
      </c>
      <c r="E185" s="1" t="s">
        <v>36</v>
      </c>
      <c r="F185" s="1" t="s">
        <v>37</v>
      </c>
      <c r="G185" t="s">
        <v>167</v>
      </c>
      <c r="H185" t="s">
        <v>160</v>
      </c>
      <c r="I185" t="s">
        <v>40</v>
      </c>
      <c r="J185" t="s">
        <v>40</v>
      </c>
      <c r="K185" t="s">
        <v>40</v>
      </c>
      <c r="L185" s="4">
        <v>86.8</v>
      </c>
      <c r="M185" s="2">
        <v>43497</v>
      </c>
      <c r="N185" t="s">
        <v>311</v>
      </c>
      <c r="O185" t="s">
        <v>56</v>
      </c>
      <c r="P185" t="s">
        <v>1365</v>
      </c>
      <c r="Q185" t="s">
        <v>1366</v>
      </c>
      <c r="R185" t="s">
        <v>1367</v>
      </c>
      <c r="S185" s="3">
        <v>43507</v>
      </c>
      <c r="T185" t="s">
        <v>1368</v>
      </c>
      <c r="U185">
        <v>1097</v>
      </c>
      <c r="V185" t="s">
        <v>1373</v>
      </c>
      <c r="W185" t="s">
        <v>1367</v>
      </c>
      <c r="Y185" s="3">
        <v>43504</v>
      </c>
      <c r="AA185" t="s">
        <v>1374</v>
      </c>
      <c r="AD185" t="s">
        <v>1076</v>
      </c>
      <c r="AH185" t="str">
        <f>VLOOKUP(B185,'cc Lookup'!A:J,10,0)</f>
        <v>Planning and Business Development</v>
      </c>
      <c r="AI185" t="str">
        <f>VLOOKUP(B185,'cc Lookup'!A:E,5,0)</f>
        <v>Estates</v>
      </c>
      <c r="AJ185" t="s">
        <v>6735</v>
      </c>
      <c r="AK185" t="str">
        <f t="shared" si="4"/>
        <v>E35930 Estates &amp; Facilities</v>
      </c>
      <c r="AL185" t="str">
        <f t="shared" si="5"/>
        <v>7308 Legal Fees</v>
      </c>
      <c r="AM185" t="str">
        <f>VLOOKUP(W185,Lookup!A:B,2,0)</f>
        <v>Other</v>
      </c>
    </row>
    <row r="186" spans="1:39" x14ac:dyDescent="0.25">
      <c r="A186" t="s">
        <v>33</v>
      </c>
      <c r="B186" s="1" t="s">
        <v>166</v>
      </c>
      <c r="C186" s="1" t="s">
        <v>158</v>
      </c>
      <c r="D186" s="1" t="s">
        <v>36</v>
      </c>
      <c r="E186" s="1" t="s">
        <v>36</v>
      </c>
      <c r="F186" s="1" t="s">
        <v>37</v>
      </c>
      <c r="G186" t="s">
        <v>167</v>
      </c>
      <c r="H186" t="s">
        <v>160</v>
      </c>
      <c r="I186" t="s">
        <v>40</v>
      </c>
      <c r="J186" t="s">
        <v>40</v>
      </c>
      <c r="K186" t="s">
        <v>40</v>
      </c>
      <c r="L186" s="4">
        <v>92.8</v>
      </c>
      <c r="M186" s="2">
        <v>43497</v>
      </c>
      <c r="N186" t="s">
        <v>311</v>
      </c>
      <c r="O186" t="s">
        <v>56</v>
      </c>
      <c r="P186" t="s">
        <v>1365</v>
      </c>
      <c r="Q186" t="s">
        <v>1366</v>
      </c>
      <c r="R186" t="s">
        <v>1367</v>
      </c>
      <c r="S186" s="3">
        <v>43507</v>
      </c>
      <c r="T186" t="s">
        <v>1368</v>
      </c>
      <c r="U186">
        <v>1098</v>
      </c>
      <c r="V186" t="s">
        <v>1375</v>
      </c>
      <c r="W186" t="s">
        <v>1367</v>
      </c>
      <c r="Y186" s="3">
        <v>43504</v>
      </c>
      <c r="AA186" t="s">
        <v>1376</v>
      </c>
      <c r="AD186" t="s">
        <v>1064</v>
      </c>
      <c r="AH186" t="str">
        <f>VLOOKUP(B186,'cc Lookup'!A:J,10,0)</f>
        <v>Planning and Business Development</v>
      </c>
      <c r="AI186" t="str">
        <f>VLOOKUP(B186,'cc Lookup'!A:E,5,0)</f>
        <v>Estates</v>
      </c>
      <c r="AJ186" t="s">
        <v>6735</v>
      </c>
      <c r="AK186" t="str">
        <f t="shared" si="4"/>
        <v>E35930 Estates &amp; Facilities</v>
      </c>
      <c r="AL186" t="str">
        <f t="shared" si="5"/>
        <v>7308 Legal Fees</v>
      </c>
      <c r="AM186" t="str">
        <f>VLOOKUP(W186,Lookup!A:B,2,0)</f>
        <v>Other</v>
      </c>
    </row>
    <row r="187" spans="1:39" x14ac:dyDescent="0.25">
      <c r="A187" t="s">
        <v>33</v>
      </c>
      <c r="B187" s="1" t="s">
        <v>166</v>
      </c>
      <c r="C187" s="1" t="s">
        <v>158</v>
      </c>
      <c r="D187" s="1" t="s">
        <v>36</v>
      </c>
      <c r="E187" s="1" t="s">
        <v>36</v>
      </c>
      <c r="F187" s="1" t="s">
        <v>37</v>
      </c>
      <c r="G187" t="s">
        <v>167</v>
      </c>
      <c r="H187" t="s">
        <v>160</v>
      </c>
      <c r="I187" t="s">
        <v>40</v>
      </c>
      <c r="J187" t="s">
        <v>40</v>
      </c>
      <c r="K187" t="s">
        <v>40</v>
      </c>
      <c r="L187" s="4">
        <v>133.4</v>
      </c>
      <c r="M187" s="2">
        <v>43497</v>
      </c>
      <c r="N187" t="s">
        <v>311</v>
      </c>
      <c r="O187" t="s">
        <v>56</v>
      </c>
      <c r="P187" t="s">
        <v>1365</v>
      </c>
      <c r="Q187" t="s">
        <v>1366</v>
      </c>
      <c r="R187" t="s">
        <v>1367</v>
      </c>
      <c r="S187" s="3">
        <v>43507</v>
      </c>
      <c r="T187" t="s">
        <v>1368</v>
      </c>
      <c r="U187">
        <v>1099</v>
      </c>
      <c r="V187" t="s">
        <v>1377</v>
      </c>
      <c r="W187" t="s">
        <v>1367</v>
      </c>
      <c r="Y187" s="3">
        <v>43504</v>
      </c>
      <c r="AA187" t="s">
        <v>1378</v>
      </c>
      <c r="AD187" t="s">
        <v>1061</v>
      </c>
      <c r="AH187" t="str">
        <f>VLOOKUP(B187,'cc Lookup'!A:J,10,0)</f>
        <v>Planning and Business Development</v>
      </c>
      <c r="AI187" t="str">
        <f>VLOOKUP(B187,'cc Lookup'!A:E,5,0)</f>
        <v>Estates</v>
      </c>
      <c r="AJ187" t="s">
        <v>6735</v>
      </c>
      <c r="AK187" t="str">
        <f t="shared" si="4"/>
        <v>E35930 Estates &amp; Facilities</v>
      </c>
      <c r="AL187" t="str">
        <f t="shared" si="5"/>
        <v>7308 Legal Fees</v>
      </c>
      <c r="AM187" t="str">
        <f>VLOOKUP(W187,Lookup!A:B,2,0)</f>
        <v>Other</v>
      </c>
    </row>
    <row r="188" spans="1:39" x14ac:dyDescent="0.25">
      <c r="A188" t="s">
        <v>33</v>
      </c>
      <c r="B188" s="1" t="s">
        <v>166</v>
      </c>
      <c r="C188" s="1" t="s">
        <v>158</v>
      </c>
      <c r="D188" s="1" t="s">
        <v>36</v>
      </c>
      <c r="E188" s="1" t="s">
        <v>36</v>
      </c>
      <c r="F188" s="1" t="s">
        <v>37</v>
      </c>
      <c r="G188" t="s">
        <v>167</v>
      </c>
      <c r="H188" t="s">
        <v>160</v>
      </c>
      <c r="I188" t="s">
        <v>40</v>
      </c>
      <c r="J188" t="s">
        <v>40</v>
      </c>
      <c r="K188" t="s">
        <v>40</v>
      </c>
      <c r="L188" s="4">
        <v>-87.8</v>
      </c>
      <c r="M188" s="2">
        <v>43497</v>
      </c>
      <c r="N188" t="s">
        <v>311</v>
      </c>
      <c r="O188" t="s">
        <v>56</v>
      </c>
      <c r="P188" t="s">
        <v>1365</v>
      </c>
      <c r="Q188" t="s">
        <v>1366</v>
      </c>
      <c r="R188" t="s">
        <v>1367</v>
      </c>
      <c r="S188" s="3">
        <v>43507</v>
      </c>
      <c r="T188" t="s">
        <v>1368</v>
      </c>
      <c r="U188">
        <v>1100</v>
      </c>
      <c r="V188" t="s">
        <v>1379</v>
      </c>
      <c r="W188" t="s">
        <v>1367</v>
      </c>
      <c r="Y188" s="3">
        <v>43504</v>
      </c>
      <c r="AA188" t="s">
        <v>1380</v>
      </c>
      <c r="AD188" t="s">
        <v>1068</v>
      </c>
      <c r="AH188" t="str">
        <f>VLOOKUP(B188,'cc Lookup'!A:J,10,0)</f>
        <v>Planning and Business Development</v>
      </c>
      <c r="AI188" t="str">
        <f>VLOOKUP(B188,'cc Lookup'!A:E,5,0)</f>
        <v>Estates</v>
      </c>
      <c r="AJ188" t="s">
        <v>6735</v>
      </c>
      <c r="AK188" t="str">
        <f t="shared" si="4"/>
        <v>E35930 Estates &amp; Facilities</v>
      </c>
      <c r="AL188" t="str">
        <f t="shared" si="5"/>
        <v>7308 Legal Fees</v>
      </c>
      <c r="AM188" t="str">
        <f>VLOOKUP(W188,Lookup!A:B,2,0)</f>
        <v>Other</v>
      </c>
    </row>
    <row r="189" spans="1:39" x14ac:dyDescent="0.25">
      <c r="A189" t="s">
        <v>33</v>
      </c>
      <c r="B189" s="1" t="s">
        <v>166</v>
      </c>
      <c r="C189" s="1" t="s">
        <v>158</v>
      </c>
      <c r="D189" s="1" t="s">
        <v>36</v>
      </c>
      <c r="E189" s="1" t="s">
        <v>36</v>
      </c>
      <c r="F189" s="1" t="s">
        <v>37</v>
      </c>
      <c r="G189" t="s">
        <v>167</v>
      </c>
      <c r="H189" t="s">
        <v>160</v>
      </c>
      <c r="I189" t="s">
        <v>40</v>
      </c>
      <c r="J189" t="s">
        <v>40</v>
      </c>
      <c r="K189" t="s">
        <v>40</v>
      </c>
      <c r="L189" s="4">
        <v>34.96</v>
      </c>
      <c r="M189" s="2">
        <v>43497</v>
      </c>
      <c r="N189" t="s">
        <v>41</v>
      </c>
      <c r="O189" t="s">
        <v>42</v>
      </c>
      <c r="P189" t="s">
        <v>1355</v>
      </c>
      <c r="Q189" t="s">
        <v>1356</v>
      </c>
      <c r="R189" t="s">
        <v>1338</v>
      </c>
      <c r="S189" s="3">
        <v>43497</v>
      </c>
      <c r="T189" t="s">
        <v>46</v>
      </c>
      <c r="U189">
        <v>53</v>
      </c>
      <c r="V189" t="s">
        <v>47</v>
      </c>
      <c r="W189" t="s">
        <v>48</v>
      </c>
      <c r="X189">
        <v>418074</v>
      </c>
      <c r="Y189" s="3">
        <v>43493</v>
      </c>
      <c r="Z189">
        <v>165075012</v>
      </c>
      <c r="AB189" t="s">
        <v>49</v>
      </c>
      <c r="AD189" t="s">
        <v>1243</v>
      </c>
      <c r="AE189">
        <v>1</v>
      </c>
      <c r="AF189">
        <v>35</v>
      </c>
      <c r="AH189" t="str">
        <f>VLOOKUP(B189,'cc Lookup'!A:J,10,0)</f>
        <v>Planning and Business Development</v>
      </c>
      <c r="AI189" t="str">
        <f>VLOOKUP(B189,'cc Lookup'!A:E,5,0)</f>
        <v>Estates</v>
      </c>
      <c r="AJ189" t="s">
        <v>6735</v>
      </c>
      <c r="AK189" t="str">
        <f t="shared" si="4"/>
        <v>E35930 Estates &amp; Facilities</v>
      </c>
      <c r="AL189" t="str">
        <f t="shared" si="5"/>
        <v>7308 Legal Fees</v>
      </c>
      <c r="AM189" t="str">
        <f>VLOOKUP(W189,Lookup!A:B,2,0)</f>
        <v>Legal</v>
      </c>
    </row>
    <row r="190" spans="1:39" x14ac:dyDescent="0.25">
      <c r="A190" t="s">
        <v>33</v>
      </c>
      <c r="B190" s="1" t="s">
        <v>166</v>
      </c>
      <c r="C190" s="1" t="s">
        <v>158</v>
      </c>
      <c r="D190" s="1" t="s">
        <v>36</v>
      </c>
      <c r="E190" s="1" t="s">
        <v>36</v>
      </c>
      <c r="F190" s="1" t="s">
        <v>37</v>
      </c>
      <c r="G190" t="s">
        <v>167</v>
      </c>
      <c r="H190" t="s">
        <v>160</v>
      </c>
      <c r="I190" t="s">
        <v>40</v>
      </c>
      <c r="J190" t="s">
        <v>40</v>
      </c>
      <c r="K190" t="s">
        <v>40</v>
      </c>
      <c r="L190" s="4">
        <v>174.8</v>
      </c>
      <c r="M190" s="2">
        <v>43497</v>
      </c>
      <c r="N190" t="s">
        <v>41</v>
      </c>
      <c r="O190" t="s">
        <v>42</v>
      </c>
      <c r="P190" t="s">
        <v>1355</v>
      </c>
      <c r="Q190" t="s">
        <v>1356</v>
      </c>
      <c r="R190" t="s">
        <v>1338</v>
      </c>
      <c r="S190" s="3">
        <v>43497</v>
      </c>
      <c r="T190" t="s">
        <v>46</v>
      </c>
      <c r="U190">
        <v>53</v>
      </c>
      <c r="V190" t="s">
        <v>47</v>
      </c>
      <c r="W190" t="s">
        <v>48</v>
      </c>
      <c r="X190">
        <v>418074</v>
      </c>
      <c r="Y190" s="3">
        <v>43493</v>
      </c>
      <c r="Z190">
        <v>165075012</v>
      </c>
      <c r="AB190" t="s">
        <v>49</v>
      </c>
      <c r="AD190" t="s">
        <v>1243</v>
      </c>
      <c r="AE190">
        <v>1</v>
      </c>
      <c r="AF190">
        <v>175</v>
      </c>
      <c r="AH190" t="str">
        <f>VLOOKUP(B190,'cc Lookup'!A:J,10,0)</f>
        <v>Planning and Business Development</v>
      </c>
      <c r="AI190" t="str">
        <f>VLOOKUP(B190,'cc Lookup'!A:E,5,0)</f>
        <v>Estates</v>
      </c>
      <c r="AJ190" t="s">
        <v>6735</v>
      </c>
      <c r="AK190" t="str">
        <f t="shared" si="4"/>
        <v>E35930 Estates &amp; Facilities</v>
      </c>
      <c r="AL190" t="str">
        <f t="shared" si="5"/>
        <v>7308 Legal Fees</v>
      </c>
      <c r="AM190" t="str">
        <f>VLOOKUP(W190,Lookup!A:B,2,0)</f>
        <v>Legal</v>
      </c>
    </row>
    <row r="191" spans="1:39" x14ac:dyDescent="0.25">
      <c r="A191" t="s">
        <v>33</v>
      </c>
      <c r="B191" s="1" t="s">
        <v>166</v>
      </c>
      <c r="C191" s="1" t="s">
        <v>158</v>
      </c>
      <c r="D191" s="1" t="s">
        <v>36</v>
      </c>
      <c r="E191" s="1" t="s">
        <v>36</v>
      </c>
      <c r="F191" s="1" t="s">
        <v>37</v>
      </c>
      <c r="G191" t="s">
        <v>167</v>
      </c>
      <c r="H191" t="s">
        <v>160</v>
      </c>
      <c r="I191" t="s">
        <v>40</v>
      </c>
      <c r="J191" t="s">
        <v>40</v>
      </c>
      <c r="K191" t="s">
        <v>40</v>
      </c>
      <c r="L191" s="4">
        <v>-209.76</v>
      </c>
      <c r="M191" s="2">
        <v>43497</v>
      </c>
      <c r="N191" t="s">
        <v>41</v>
      </c>
      <c r="O191" t="s">
        <v>42</v>
      </c>
      <c r="P191" t="s">
        <v>1355</v>
      </c>
      <c r="Q191" t="s">
        <v>1356</v>
      </c>
      <c r="R191" t="s">
        <v>1338</v>
      </c>
      <c r="S191" s="3">
        <v>43497</v>
      </c>
      <c r="T191" t="s">
        <v>46</v>
      </c>
      <c r="U191">
        <v>54</v>
      </c>
      <c r="V191" t="s">
        <v>47</v>
      </c>
      <c r="W191" t="s">
        <v>48</v>
      </c>
      <c r="X191">
        <v>418074</v>
      </c>
      <c r="Y191" s="3">
        <v>43493</v>
      </c>
      <c r="Z191">
        <v>165075012</v>
      </c>
      <c r="AB191" t="s">
        <v>49</v>
      </c>
      <c r="AD191" t="s">
        <v>1243</v>
      </c>
      <c r="AE191">
        <v>1</v>
      </c>
      <c r="AF191">
        <v>-210</v>
      </c>
      <c r="AH191" t="str">
        <f>VLOOKUP(B191,'cc Lookup'!A:J,10,0)</f>
        <v>Planning and Business Development</v>
      </c>
      <c r="AI191" t="str">
        <f>VLOOKUP(B191,'cc Lookup'!A:E,5,0)</f>
        <v>Estates</v>
      </c>
      <c r="AJ191" t="s">
        <v>6735</v>
      </c>
      <c r="AK191" t="str">
        <f t="shared" si="4"/>
        <v>E35930 Estates &amp; Facilities</v>
      </c>
      <c r="AL191" t="str">
        <f t="shared" si="5"/>
        <v>7308 Legal Fees</v>
      </c>
      <c r="AM191" t="str">
        <f>VLOOKUP(W191,Lookup!A:B,2,0)</f>
        <v>Legal</v>
      </c>
    </row>
    <row r="192" spans="1:39" x14ac:dyDescent="0.25">
      <c r="A192" t="s">
        <v>33</v>
      </c>
      <c r="B192" s="1" t="s">
        <v>166</v>
      </c>
      <c r="C192" s="1" t="s">
        <v>158</v>
      </c>
      <c r="D192" s="1" t="s">
        <v>36</v>
      </c>
      <c r="E192" s="1" t="s">
        <v>36</v>
      </c>
      <c r="F192" s="1" t="s">
        <v>37</v>
      </c>
      <c r="G192" t="s">
        <v>167</v>
      </c>
      <c r="H192" t="s">
        <v>160</v>
      </c>
      <c r="I192" t="s">
        <v>40</v>
      </c>
      <c r="J192" t="s">
        <v>40</v>
      </c>
      <c r="K192" t="s">
        <v>40</v>
      </c>
      <c r="L192" s="4">
        <v>55</v>
      </c>
      <c r="M192" s="2">
        <v>43497</v>
      </c>
      <c r="N192" t="s">
        <v>41</v>
      </c>
      <c r="O192" t="s">
        <v>42</v>
      </c>
      <c r="P192" t="s">
        <v>1381</v>
      </c>
      <c r="Q192" t="s">
        <v>1382</v>
      </c>
      <c r="R192" t="s">
        <v>1338</v>
      </c>
      <c r="S192" s="3">
        <v>43501</v>
      </c>
      <c r="T192" t="s">
        <v>46</v>
      </c>
      <c r="U192">
        <v>40</v>
      </c>
      <c r="V192" t="s">
        <v>47</v>
      </c>
      <c r="W192" t="s">
        <v>48</v>
      </c>
      <c r="X192">
        <v>418073</v>
      </c>
      <c r="Y192" s="3">
        <v>43493</v>
      </c>
      <c r="Z192">
        <v>165075009</v>
      </c>
      <c r="AB192" t="s">
        <v>49</v>
      </c>
      <c r="AD192" t="s">
        <v>1242</v>
      </c>
      <c r="AE192">
        <v>1</v>
      </c>
      <c r="AF192">
        <v>55</v>
      </c>
      <c r="AH192" t="str">
        <f>VLOOKUP(B192,'cc Lookup'!A:J,10,0)</f>
        <v>Planning and Business Development</v>
      </c>
      <c r="AI192" t="str">
        <f>VLOOKUP(B192,'cc Lookup'!A:E,5,0)</f>
        <v>Estates</v>
      </c>
      <c r="AJ192" t="s">
        <v>6735</v>
      </c>
      <c r="AK192" t="str">
        <f t="shared" si="4"/>
        <v>E35930 Estates &amp; Facilities</v>
      </c>
      <c r="AL192" t="str">
        <f t="shared" si="5"/>
        <v>7308 Legal Fees</v>
      </c>
      <c r="AM192" t="str">
        <f>VLOOKUP(W192,Lookup!A:B,2,0)</f>
        <v>Legal</v>
      </c>
    </row>
    <row r="193" spans="1:39" x14ac:dyDescent="0.25">
      <c r="A193" t="s">
        <v>33</v>
      </c>
      <c r="B193" s="1" t="s">
        <v>166</v>
      </c>
      <c r="C193" s="1" t="s">
        <v>158</v>
      </c>
      <c r="D193" s="1" t="s">
        <v>36</v>
      </c>
      <c r="E193" s="1" t="s">
        <v>36</v>
      </c>
      <c r="F193" s="1" t="s">
        <v>37</v>
      </c>
      <c r="G193" t="s">
        <v>167</v>
      </c>
      <c r="H193" t="s">
        <v>160</v>
      </c>
      <c r="I193" t="s">
        <v>40</v>
      </c>
      <c r="J193" t="s">
        <v>40</v>
      </c>
      <c r="K193" t="s">
        <v>40</v>
      </c>
      <c r="L193" s="4">
        <v>-55</v>
      </c>
      <c r="M193" s="2">
        <v>43497</v>
      </c>
      <c r="N193" t="s">
        <v>41</v>
      </c>
      <c r="O193" t="s">
        <v>42</v>
      </c>
      <c r="P193" t="s">
        <v>1381</v>
      </c>
      <c r="Q193" t="s">
        <v>1382</v>
      </c>
      <c r="R193" t="s">
        <v>1338</v>
      </c>
      <c r="S193" s="3">
        <v>43501</v>
      </c>
      <c r="T193" t="s">
        <v>46</v>
      </c>
      <c r="U193">
        <v>41</v>
      </c>
      <c r="V193" t="s">
        <v>47</v>
      </c>
      <c r="W193" t="s">
        <v>48</v>
      </c>
      <c r="X193">
        <v>418073</v>
      </c>
      <c r="Y193" s="3">
        <v>43493</v>
      </c>
      <c r="Z193">
        <v>165075009</v>
      </c>
      <c r="AB193" t="s">
        <v>49</v>
      </c>
      <c r="AD193" t="s">
        <v>1242</v>
      </c>
      <c r="AE193">
        <v>1</v>
      </c>
      <c r="AF193">
        <v>-55</v>
      </c>
      <c r="AH193" t="str">
        <f>VLOOKUP(B193,'cc Lookup'!A:J,10,0)</f>
        <v>Planning and Business Development</v>
      </c>
      <c r="AI193" t="str">
        <f>VLOOKUP(B193,'cc Lookup'!A:E,5,0)</f>
        <v>Estates</v>
      </c>
      <c r="AJ193" t="s">
        <v>6735</v>
      </c>
      <c r="AK193" t="str">
        <f t="shared" si="4"/>
        <v>E35930 Estates &amp; Facilities</v>
      </c>
      <c r="AL193" t="str">
        <f t="shared" si="5"/>
        <v>7308 Legal Fees</v>
      </c>
      <c r="AM193" t="str">
        <f>VLOOKUP(W193,Lookup!A:B,2,0)</f>
        <v>Legal</v>
      </c>
    </row>
    <row r="194" spans="1:39" x14ac:dyDescent="0.25">
      <c r="A194" t="s">
        <v>33</v>
      </c>
      <c r="B194" s="1" t="s">
        <v>166</v>
      </c>
      <c r="C194" s="1" t="s">
        <v>158</v>
      </c>
      <c r="D194" s="1" t="s">
        <v>36</v>
      </c>
      <c r="E194" s="1" t="s">
        <v>36</v>
      </c>
      <c r="F194" s="1" t="s">
        <v>37</v>
      </c>
      <c r="G194" t="s">
        <v>167</v>
      </c>
      <c r="H194" t="s">
        <v>160</v>
      </c>
      <c r="I194" t="s">
        <v>40</v>
      </c>
      <c r="J194" t="s">
        <v>40</v>
      </c>
      <c r="K194" t="s">
        <v>40</v>
      </c>
      <c r="L194" s="4">
        <v>-1054.4000000000001</v>
      </c>
      <c r="M194" s="2">
        <v>43497</v>
      </c>
      <c r="N194" t="s">
        <v>41</v>
      </c>
      <c r="O194" t="s">
        <v>42</v>
      </c>
      <c r="P194" t="s">
        <v>1383</v>
      </c>
      <c r="Q194" t="s">
        <v>1384</v>
      </c>
      <c r="R194" t="s">
        <v>1338</v>
      </c>
      <c r="S194" s="3">
        <v>43509</v>
      </c>
      <c r="T194" t="s">
        <v>46</v>
      </c>
      <c r="U194">
        <v>19</v>
      </c>
      <c r="V194" t="s">
        <v>47</v>
      </c>
      <c r="W194" t="s">
        <v>48</v>
      </c>
      <c r="X194" t="s">
        <v>1385</v>
      </c>
      <c r="Y194" s="3">
        <v>43509</v>
      </c>
      <c r="Z194">
        <v>165074832</v>
      </c>
      <c r="AB194" t="s">
        <v>49</v>
      </c>
      <c r="AD194" t="s">
        <v>1386</v>
      </c>
      <c r="AE194">
        <v>1</v>
      </c>
      <c r="AF194">
        <v>-1054</v>
      </c>
      <c r="AH194" t="str">
        <f>VLOOKUP(B194,'cc Lookup'!A:J,10,0)</f>
        <v>Planning and Business Development</v>
      </c>
      <c r="AI194" t="str">
        <f>VLOOKUP(B194,'cc Lookup'!A:E,5,0)</f>
        <v>Estates</v>
      </c>
      <c r="AJ194" t="s">
        <v>6735</v>
      </c>
      <c r="AK194" t="str">
        <f t="shared" si="4"/>
        <v>E35930 Estates &amp; Facilities</v>
      </c>
      <c r="AL194" t="str">
        <f t="shared" si="5"/>
        <v>7308 Legal Fees</v>
      </c>
      <c r="AM194" t="str">
        <f>VLOOKUP(W194,Lookup!A:B,2,0)</f>
        <v>Legal</v>
      </c>
    </row>
    <row r="195" spans="1:39" x14ac:dyDescent="0.25">
      <c r="A195" t="s">
        <v>33</v>
      </c>
      <c r="B195" s="1" t="s">
        <v>166</v>
      </c>
      <c r="C195" s="1" t="s">
        <v>158</v>
      </c>
      <c r="D195" s="1" t="s">
        <v>36</v>
      </c>
      <c r="E195" s="1" t="s">
        <v>36</v>
      </c>
      <c r="F195" s="1" t="s">
        <v>37</v>
      </c>
      <c r="G195" t="s">
        <v>167</v>
      </c>
      <c r="H195" t="s">
        <v>160</v>
      </c>
      <c r="I195" t="s">
        <v>40</v>
      </c>
      <c r="J195" t="s">
        <v>40</v>
      </c>
      <c r="K195" t="s">
        <v>40</v>
      </c>
      <c r="L195" s="4">
        <v>1054.4000000000001</v>
      </c>
      <c r="M195" s="2">
        <v>43497</v>
      </c>
      <c r="N195" t="s">
        <v>41</v>
      </c>
      <c r="O195" t="s">
        <v>42</v>
      </c>
      <c r="P195" t="s">
        <v>1387</v>
      </c>
      <c r="Q195" t="s">
        <v>1388</v>
      </c>
      <c r="R195" t="s">
        <v>1338</v>
      </c>
      <c r="S195" s="3">
        <v>43510</v>
      </c>
      <c r="T195" t="s">
        <v>46</v>
      </c>
      <c r="U195">
        <v>14</v>
      </c>
      <c r="V195" t="s">
        <v>47</v>
      </c>
      <c r="W195" t="s">
        <v>48</v>
      </c>
      <c r="X195" t="s">
        <v>1385</v>
      </c>
      <c r="Y195" s="3">
        <v>43509</v>
      </c>
      <c r="Z195">
        <v>165074832</v>
      </c>
      <c r="AB195" t="s">
        <v>49</v>
      </c>
      <c r="AD195" t="s">
        <v>1386</v>
      </c>
      <c r="AE195">
        <v>1</v>
      </c>
      <c r="AF195">
        <v>1054</v>
      </c>
      <c r="AH195" t="str">
        <f>VLOOKUP(B195,'cc Lookup'!A:J,10,0)</f>
        <v>Planning and Business Development</v>
      </c>
      <c r="AI195" t="str">
        <f>VLOOKUP(B195,'cc Lookup'!A:E,5,0)</f>
        <v>Estates</v>
      </c>
      <c r="AJ195" t="s">
        <v>6735</v>
      </c>
      <c r="AK195" t="str">
        <f t="shared" si="4"/>
        <v>E35930 Estates &amp; Facilities</v>
      </c>
      <c r="AL195" t="str">
        <f t="shared" si="5"/>
        <v>7308 Legal Fees</v>
      </c>
      <c r="AM195" t="str">
        <f>VLOOKUP(W195,Lookup!A:B,2,0)</f>
        <v>Legal</v>
      </c>
    </row>
    <row r="196" spans="1:39" x14ac:dyDescent="0.25">
      <c r="A196" t="s">
        <v>33</v>
      </c>
      <c r="B196" s="1" t="s">
        <v>166</v>
      </c>
      <c r="C196" s="1" t="s">
        <v>158</v>
      </c>
      <c r="D196" s="1" t="s">
        <v>36</v>
      </c>
      <c r="E196" s="1" t="s">
        <v>36</v>
      </c>
      <c r="F196" s="1" t="s">
        <v>37</v>
      </c>
      <c r="G196" t="s">
        <v>167</v>
      </c>
      <c r="H196" t="s">
        <v>160</v>
      </c>
      <c r="I196" t="s">
        <v>40</v>
      </c>
      <c r="J196" t="s">
        <v>40</v>
      </c>
      <c r="K196" t="s">
        <v>40</v>
      </c>
      <c r="L196" s="4">
        <v>-1054.4000000000001</v>
      </c>
      <c r="M196" s="2">
        <v>43497</v>
      </c>
      <c r="N196" t="s">
        <v>41</v>
      </c>
      <c r="O196" t="s">
        <v>42</v>
      </c>
      <c r="P196" t="s">
        <v>1387</v>
      </c>
      <c r="Q196" t="s">
        <v>1388</v>
      </c>
      <c r="R196" t="s">
        <v>1338</v>
      </c>
      <c r="S196" s="3">
        <v>43510</v>
      </c>
      <c r="T196" t="s">
        <v>46</v>
      </c>
      <c r="U196">
        <v>14</v>
      </c>
      <c r="V196" t="s">
        <v>47</v>
      </c>
      <c r="W196" t="s">
        <v>48</v>
      </c>
      <c r="X196" t="s">
        <v>1385</v>
      </c>
      <c r="Y196" s="3">
        <v>43509</v>
      </c>
      <c r="Z196">
        <v>165074832</v>
      </c>
      <c r="AB196" t="s">
        <v>49</v>
      </c>
      <c r="AD196" t="s">
        <v>1386</v>
      </c>
      <c r="AE196">
        <v>1</v>
      </c>
      <c r="AH196" t="str">
        <f>VLOOKUP(B196,'cc Lookup'!A:J,10,0)</f>
        <v>Planning and Business Development</v>
      </c>
      <c r="AI196" t="str">
        <f>VLOOKUP(B196,'cc Lookup'!A:E,5,0)</f>
        <v>Estates</v>
      </c>
      <c r="AJ196" t="s">
        <v>6735</v>
      </c>
      <c r="AK196" t="str">
        <f t="shared" ref="AK196:AK259" si="6">B196&amp;" "&amp;G196</f>
        <v>E35930 Estates &amp; Facilities</v>
      </c>
      <c r="AL196" t="str">
        <f t="shared" ref="AL196:AL259" si="7">C196&amp;" "&amp;H196</f>
        <v>7308 Legal Fees</v>
      </c>
      <c r="AM196" t="str">
        <f>VLOOKUP(W196,Lookup!A:B,2,0)</f>
        <v>Legal</v>
      </c>
    </row>
    <row r="197" spans="1:39" x14ac:dyDescent="0.25">
      <c r="A197" t="s">
        <v>33</v>
      </c>
      <c r="B197" s="1" t="s">
        <v>166</v>
      </c>
      <c r="C197" s="1" t="s">
        <v>158</v>
      </c>
      <c r="D197" s="1" t="s">
        <v>36</v>
      </c>
      <c r="E197" s="1" t="s">
        <v>36</v>
      </c>
      <c r="F197" s="1" t="s">
        <v>37</v>
      </c>
      <c r="G197" t="s">
        <v>167</v>
      </c>
      <c r="H197" t="s">
        <v>160</v>
      </c>
      <c r="I197" t="s">
        <v>40</v>
      </c>
      <c r="J197" t="s">
        <v>40</v>
      </c>
      <c r="K197" t="s">
        <v>40</v>
      </c>
      <c r="L197" s="4">
        <v>1744</v>
      </c>
      <c r="M197" s="2">
        <v>43497</v>
      </c>
      <c r="N197" t="s">
        <v>41</v>
      </c>
      <c r="O197" t="s">
        <v>42</v>
      </c>
      <c r="P197" t="s">
        <v>1389</v>
      </c>
      <c r="Q197" t="s">
        <v>1390</v>
      </c>
      <c r="R197" t="s">
        <v>1338</v>
      </c>
      <c r="S197" s="3">
        <v>43511</v>
      </c>
      <c r="T197" t="s">
        <v>46</v>
      </c>
      <c r="U197">
        <v>36</v>
      </c>
      <c r="V197" t="s">
        <v>47</v>
      </c>
      <c r="W197" t="s">
        <v>48</v>
      </c>
      <c r="X197" t="s">
        <v>1391</v>
      </c>
      <c r="Y197" s="3">
        <v>43431</v>
      </c>
      <c r="Z197">
        <v>165074832</v>
      </c>
      <c r="AB197" t="s">
        <v>49</v>
      </c>
      <c r="AD197" t="s">
        <v>1392</v>
      </c>
      <c r="AE197">
        <v>1</v>
      </c>
      <c r="AF197">
        <v>872</v>
      </c>
      <c r="AH197" t="str">
        <f>VLOOKUP(B197,'cc Lookup'!A:J,10,0)</f>
        <v>Planning and Business Development</v>
      </c>
      <c r="AI197" t="str">
        <f>VLOOKUP(B197,'cc Lookup'!A:E,5,0)</f>
        <v>Estates</v>
      </c>
      <c r="AJ197" t="s">
        <v>6735</v>
      </c>
      <c r="AK197" t="str">
        <f t="shared" si="6"/>
        <v>E35930 Estates &amp; Facilities</v>
      </c>
      <c r="AL197" t="str">
        <f t="shared" si="7"/>
        <v>7308 Legal Fees</v>
      </c>
      <c r="AM197" t="str">
        <f>VLOOKUP(W197,Lookup!A:B,2,0)</f>
        <v>Legal</v>
      </c>
    </row>
    <row r="198" spans="1:39" x14ac:dyDescent="0.25">
      <c r="A198" t="s">
        <v>33</v>
      </c>
      <c r="B198" s="1" t="s">
        <v>166</v>
      </c>
      <c r="C198" s="1" t="s">
        <v>158</v>
      </c>
      <c r="D198" s="1" t="s">
        <v>36</v>
      </c>
      <c r="E198" s="1" t="s">
        <v>36</v>
      </c>
      <c r="F198" s="1" t="s">
        <v>37</v>
      </c>
      <c r="G198" t="s">
        <v>167</v>
      </c>
      <c r="H198" t="s">
        <v>160</v>
      </c>
      <c r="I198" t="s">
        <v>40</v>
      </c>
      <c r="J198" t="s">
        <v>40</v>
      </c>
      <c r="K198" t="s">
        <v>40</v>
      </c>
      <c r="L198" s="4">
        <v>1824</v>
      </c>
      <c r="M198" s="2">
        <v>43497</v>
      </c>
      <c r="N198" t="s">
        <v>41</v>
      </c>
      <c r="O198" t="s">
        <v>42</v>
      </c>
      <c r="P198" t="s">
        <v>1389</v>
      </c>
      <c r="Q198" t="s">
        <v>1390</v>
      </c>
      <c r="R198" t="s">
        <v>1338</v>
      </c>
      <c r="S198" s="3">
        <v>43511</v>
      </c>
      <c r="T198" t="s">
        <v>46</v>
      </c>
      <c r="U198">
        <v>36</v>
      </c>
      <c r="V198" t="s">
        <v>47</v>
      </c>
      <c r="W198" t="s">
        <v>48</v>
      </c>
      <c r="X198" t="s">
        <v>1391</v>
      </c>
      <c r="Y198" s="3">
        <v>43431</v>
      </c>
      <c r="Z198">
        <v>165074832</v>
      </c>
      <c r="AB198" t="s">
        <v>49</v>
      </c>
      <c r="AD198" t="s">
        <v>1392</v>
      </c>
      <c r="AE198">
        <v>1</v>
      </c>
      <c r="AF198">
        <v>912</v>
      </c>
      <c r="AH198" t="str">
        <f>VLOOKUP(B198,'cc Lookup'!A:J,10,0)</f>
        <v>Planning and Business Development</v>
      </c>
      <c r="AI198" t="str">
        <f>VLOOKUP(B198,'cc Lookup'!A:E,5,0)</f>
        <v>Estates</v>
      </c>
      <c r="AJ198" t="s">
        <v>6735</v>
      </c>
      <c r="AK198" t="str">
        <f t="shared" si="6"/>
        <v>E35930 Estates &amp; Facilities</v>
      </c>
      <c r="AL198" t="str">
        <f t="shared" si="7"/>
        <v>7308 Legal Fees</v>
      </c>
      <c r="AM198" t="str">
        <f>VLOOKUP(W198,Lookup!A:B,2,0)</f>
        <v>Legal</v>
      </c>
    </row>
    <row r="199" spans="1:39" x14ac:dyDescent="0.25">
      <c r="A199" t="s">
        <v>33</v>
      </c>
      <c r="B199" s="1" t="s">
        <v>166</v>
      </c>
      <c r="C199" s="1" t="s">
        <v>158</v>
      </c>
      <c r="D199" s="1" t="s">
        <v>36</v>
      </c>
      <c r="E199" s="1" t="s">
        <v>36</v>
      </c>
      <c r="F199" s="1" t="s">
        <v>37</v>
      </c>
      <c r="G199" t="s">
        <v>167</v>
      </c>
      <c r="H199" t="s">
        <v>160</v>
      </c>
      <c r="I199" t="s">
        <v>40</v>
      </c>
      <c r="J199" t="s">
        <v>40</v>
      </c>
      <c r="K199" t="s">
        <v>40</v>
      </c>
      <c r="L199" s="4">
        <v>-912</v>
      </c>
      <c r="M199" s="2">
        <v>43497</v>
      </c>
      <c r="N199" t="s">
        <v>41</v>
      </c>
      <c r="O199" t="s">
        <v>42</v>
      </c>
      <c r="P199" t="s">
        <v>1389</v>
      </c>
      <c r="Q199" t="s">
        <v>1390</v>
      </c>
      <c r="R199" t="s">
        <v>1338</v>
      </c>
      <c r="S199" s="3">
        <v>43511</v>
      </c>
      <c r="T199" t="s">
        <v>46</v>
      </c>
      <c r="U199">
        <v>37</v>
      </c>
      <c r="V199" t="s">
        <v>47</v>
      </c>
      <c r="W199" t="s">
        <v>48</v>
      </c>
      <c r="X199" t="s">
        <v>1391</v>
      </c>
      <c r="Y199" s="3">
        <v>43431</v>
      </c>
      <c r="Z199">
        <v>165074832</v>
      </c>
      <c r="AB199" t="s">
        <v>49</v>
      </c>
      <c r="AD199" t="s">
        <v>1392</v>
      </c>
      <c r="AE199">
        <v>1</v>
      </c>
      <c r="AF199">
        <v>-912</v>
      </c>
      <c r="AH199" t="str">
        <f>VLOOKUP(B199,'cc Lookup'!A:J,10,0)</f>
        <v>Planning and Business Development</v>
      </c>
      <c r="AI199" t="str">
        <f>VLOOKUP(B199,'cc Lookup'!A:E,5,0)</f>
        <v>Estates</v>
      </c>
      <c r="AJ199" t="s">
        <v>6735</v>
      </c>
      <c r="AK199" t="str">
        <f t="shared" si="6"/>
        <v>E35930 Estates &amp; Facilities</v>
      </c>
      <c r="AL199" t="str">
        <f t="shared" si="7"/>
        <v>7308 Legal Fees</v>
      </c>
      <c r="AM199" t="str">
        <f>VLOOKUP(W199,Lookup!A:B,2,0)</f>
        <v>Legal</v>
      </c>
    </row>
    <row r="200" spans="1:39" x14ac:dyDescent="0.25">
      <c r="A200" t="s">
        <v>33</v>
      </c>
      <c r="B200" s="1" t="s">
        <v>166</v>
      </c>
      <c r="C200" s="1" t="s">
        <v>158</v>
      </c>
      <c r="D200" s="1" t="s">
        <v>36</v>
      </c>
      <c r="E200" s="1" t="s">
        <v>36</v>
      </c>
      <c r="F200" s="1" t="s">
        <v>37</v>
      </c>
      <c r="G200" t="s">
        <v>167</v>
      </c>
      <c r="H200" t="s">
        <v>160</v>
      </c>
      <c r="I200" t="s">
        <v>40</v>
      </c>
      <c r="J200" t="s">
        <v>40</v>
      </c>
      <c r="K200" t="s">
        <v>40</v>
      </c>
      <c r="L200" s="4">
        <v>-1744</v>
      </c>
      <c r="M200" s="2">
        <v>43497</v>
      </c>
      <c r="N200" t="s">
        <v>41</v>
      </c>
      <c r="O200" t="s">
        <v>42</v>
      </c>
      <c r="P200" t="s">
        <v>1389</v>
      </c>
      <c r="Q200" t="s">
        <v>1390</v>
      </c>
      <c r="R200" t="s">
        <v>1338</v>
      </c>
      <c r="S200" s="3">
        <v>43511</v>
      </c>
      <c r="T200" t="s">
        <v>46</v>
      </c>
      <c r="U200">
        <v>37</v>
      </c>
      <c r="V200" t="s">
        <v>47</v>
      </c>
      <c r="W200" t="s">
        <v>48</v>
      </c>
      <c r="X200" t="s">
        <v>1391</v>
      </c>
      <c r="Y200" s="3">
        <v>43431</v>
      </c>
      <c r="Z200">
        <v>165074832</v>
      </c>
      <c r="AB200" t="s">
        <v>49</v>
      </c>
      <c r="AD200" t="s">
        <v>1392</v>
      </c>
      <c r="AE200">
        <v>1</v>
      </c>
      <c r="AF200">
        <v>-872</v>
      </c>
      <c r="AH200" t="str">
        <f>VLOOKUP(B200,'cc Lookup'!A:J,10,0)</f>
        <v>Planning and Business Development</v>
      </c>
      <c r="AI200" t="str">
        <f>VLOOKUP(B200,'cc Lookup'!A:E,5,0)</f>
        <v>Estates</v>
      </c>
      <c r="AJ200" t="s">
        <v>6735</v>
      </c>
      <c r="AK200" t="str">
        <f t="shared" si="6"/>
        <v>E35930 Estates &amp; Facilities</v>
      </c>
      <c r="AL200" t="str">
        <f t="shared" si="7"/>
        <v>7308 Legal Fees</v>
      </c>
      <c r="AM200" t="str">
        <f>VLOOKUP(W200,Lookup!A:B,2,0)</f>
        <v>Legal</v>
      </c>
    </row>
    <row r="201" spans="1:39" x14ac:dyDescent="0.25">
      <c r="A201" t="s">
        <v>33</v>
      </c>
      <c r="B201" s="1" t="s">
        <v>166</v>
      </c>
      <c r="C201" s="1" t="s">
        <v>158</v>
      </c>
      <c r="D201" s="1" t="s">
        <v>36</v>
      </c>
      <c r="E201" s="1" t="s">
        <v>36</v>
      </c>
      <c r="F201" s="1" t="s">
        <v>37</v>
      </c>
      <c r="G201" t="s">
        <v>167</v>
      </c>
      <c r="H201" t="s">
        <v>160</v>
      </c>
      <c r="I201" t="s">
        <v>40</v>
      </c>
      <c r="J201" t="s">
        <v>40</v>
      </c>
      <c r="K201" t="s">
        <v>40</v>
      </c>
      <c r="L201" s="4">
        <v>-40</v>
      </c>
      <c r="M201" s="2">
        <v>43497</v>
      </c>
      <c r="N201" t="s">
        <v>41</v>
      </c>
      <c r="O201" t="s">
        <v>42</v>
      </c>
      <c r="P201" t="s">
        <v>1389</v>
      </c>
      <c r="Q201" t="s">
        <v>1390</v>
      </c>
      <c r="R201" t="s">
        <v>1338</v>
      </c>
      <c r="S201" s="3">
        <v>43511</v>
      </c>
      <c r="T201" t="s">
        <v>46</v>
      </c>
      <c r="U201">
        <v>37</v>
      </c>
      <c r="V201" t="s">
        <v>47</v>
      </c>
      <c r="W201" t="s">
        <v>48</v>
      </c>
      <c r="X201" t="s">
        <v>1391</v>
      </c>
      <c r="Y201" s="3">
        <v>43431</v>
      </c>
      <c r="Z201">
        <v>165074832</v>
      </c>
      <c r="AB201" t="s">
        <v>49</v>
      </c>
      <c r="AD201" t="s">
        <v>1392</v>
      </c>
      <c r="AH201" t="str">
        <f>VLOOKUP(B201,'cc Lookup'!A:J,10,0)</f>
        <v>Planning and Business Development</v>
      </c>
      <c r="AI201" t="str">
        <f>VLOOKUP(B201,'cc Lookup'!A:E,5,0)</f>
        <v>Estates</v>
      </c>
      <c r="AJ201" t="s">
        <v>6735</v>
      </c>
      <c r="AK201" t="str">
        <f t="shared" si="6"/>
        <v>E35930 Estates &amp; Facilities</v>
      </c>
      <c r="AL201" t="str">
        <f t="shared" si="7"/>
        <v>7308 Legal Fees</v>
      </c>
      <c r="AM201" t="str">
        <f>VLOOKUP(W201,Lookup!A:B,2,0)</f>
        <v>Legal</v>
      </c>
    </row>
    <row r="202" spans="1:39" x14ac:dyDescent="0.25">
      <c r="A202" t="s">
        <v>33</v>
      </c>
      <c r="B202" s="1" t="s">
        <v>166</v>
      </c>
      <c r="C202" s="1" t="s">
        <v>158</v>
      </c>
      <c r="D202" s="1" t="s">
        <v>36</v>
      </c>
      <c r="E202" s="1" t="s">
        <v>36</v>
      </c>
      <c r="F202" s="1" t="s">
        <v>37</v>
      </c>
      <c r="G202" t="s">
        <v>167</v>
      </c>
      <c r="H202" t="s">
        <v>160</v>
      </c>
      <c r="I202" t="s">
        <v>40</v>
      </c>
      <c r="J202" t="s">
        <v>40</v>
      </c>
      <c r="K202" t="s">
        <v>40</v>
      </c>
      <c r="L202" s="4">
        <v>-176</v>
      </c>
      <c r="M202" s="2">
        <v>43497</v>
      </c>
      <c r="N202" t="s">
        <v>41</v>
      </c>
      <c r="O202" t="s">
        <v>42</v>
      </c>
      <c r="P202" t="s">
        <v>1389</v>
      </c>
      <c r="Q202" t="s">
        <v>1390</v>
      </c>
      <c r="R202" t="s">
        <v>1338</v>
      </c>
      <c r="S202" s="3">
        <v>43511</v>
      </c>
      <c r="T202" t="s">
        <v>46</v>
      </c>
      <c r="U202">
        <v>37</v>
      </c>
      <c r="V202" t="s">
        <v>47</v>
      </c>
      <c r="W202" t="s">
        <v>48</v>
      </c>
      <c r="X202" t="s">
        <v>1393</v>
      </c>
      <c r="Y202" s="3">
        <v>43509</v>
      </c>
      <c r="Z202">
        <v>165056810</v>
      </c>
      <c r="AB202" t="s">
        <v>49</v>
      </c>
      <c r="AD202" t="s">
        <v>1394</v>
      </c>
      <c r="AE202">
        <v>1</v>
      </c>
      <c r="AH202" t="str">
        <f>VLOOKUP(B202,'cc Lookup'!A:J,10,0)</f>
        <v>Planning and Business Development</v>
      </c>
      <c r="AI202" t="str">
        <f>VLOOKUP(B202,'cc Lookup'!A:E,5,0)</f>
        <v>Estates</v>
      </c>
      <c r="AJ202" t="s">
        <v>6735</v>
      </c>
      <c r="AK202" t="str">
        <f t="shared" si="6"/>
        <v>E35930 Estates &amp; Facilities</v>
      </c>
      <c r="AL202" t="str">
        <f t="shared" si="7"/>
        <v>7308 Legal Fees</v>
      </c>
      <c r="AM202" t="str">
        <f>VLOOKUP(W202,Lookup!A:B,2,0)</f>
        <v>Legal</v>
      </c>
    </row>
    <row r="203" spans="1:39" x14ac:dyDescent="0.25">
      <c r="A203" t="s">
        <v>33</v>
      </c>
      <c r="B203" s="1" t="s">
        <v>166</v>
      </c>
      <c r="C203" s="1" t="s">
        <v>158</v>
      </c>
      <c r="D203" s="1" t="s">
        <v>36</v>
      </c>
      <c r="E203" s="1" t="s">
        <v>36</v>
      </c>
      <c r="F203" s="1" t="s">
        <v>37</v>
      </c>
      <c r="G203" t="s">
        <v>167</v>
      </c>
      <c r="H203" t="s">
        <v>160</v>
      </c>
      <c r="I203" t="s">
        <v>40</v>
      </c>
      <c r="J203" t="s">
        <v>40</v>
      </c>
      <c r="K203" t="s">
        <v>40</v>
      </c>
      <c r="L203" s="4">
        <v>413</v>
      </c>
      <c r="M203" s="2">
        <v>43497</v>
      </c>
      <c r="N203" t="s">
        <v>41</v>
      </c>
      <c r="O203" t="s">
        <v>42</v>
      </c>
      <c r="P203" t="s">
        <v>1336</v>
      </c>
      <c r="Q203" t="s">
        <v>1337</v>
      </c>
      <c r="R203" t="s">
        <v>1338</v>
      </c>
      <c r="S203" s="3">
        <v>43518</v>
      </c>
      <c r="T203" t="s">
        <v>46</v>
      </c>
      <c r="U203">
        <v>31</v>
      </c>
      <c r="V203" t="s">
        <v>47</v>
      </c>
      <c r="W203" t="s">
        <v>48</v>
      </c>
      <c r="X203">
        <v>420770</v>
      </c>
      <c r="Y203" s="3">
        <v>43516</v>
      </c>
      <c r="Z203">
        <v>165056810</v>
      </c>
      <c r="AB203" t="s">
        <v>49</v>
      </c>
      <c r="AD203" t="s">
        <v>1395</v>
      </c>
      <c r="AE203">
        <v>1</v>
      </c>
      <c r="AF203">
        <v>413</v>
      </c>
      <c r="AH203" t="str">
        <f>VLOOKUP(B203,'cc Lookup'!A:J,10,0)</f>
        <v>Planning and Business Development</v>
      </c>
      <c r="AI203" t="str">
        <f>VLOOKUP(B203,'cc Lookup'!A:E,5,0)</f>
        <v>Estates</v>
      </c>
      <c r="AJ203" t="s">
        <v>6735</v>
      </c>
      <c r="AK203" t="str">
        <f t="shared" si="6"/>
        <v>E35930 Estates &amp; Facilities</v>
      </c>
      <c r="AL203" t="str">
        <f t="shared" si="7"/>
        <v>7308 Legal Fees</v>
      </c>
      <c r="AM203" t="str">
        <f>VLOOKUP(W203,Lookup!A:B,2,0)</f>
        <v>Legal</v>
      </c>
    </row>
    <row r="204" spans="1:39" x14ac:dyDescent="0.25">
      <c r="A204" t="s">
        <v>33</v>
      </c>
      <c r="B204" s="1" t="s">
        <v>166</v>
      </c>
      <c r="C204" s="1" t="s">
        <v>158</v>
      </c>
      <c r="D204" s="1" t="s">
        <v>36</v>
      </c>
      <c r="E204" s="1" t="s">
        <v>36</v>
      </c>
      <c r="F204" s="1" t="s">
        <v>37</v>
      </c>
      <c r="G204" t="s">
        <v>167</v>
      </c>
      <c r="H204" t="s">
        <v>160</v>
      </c>
      <c r="I204" t="s">
        <v>40</v>
      </c>
      <c r="J204" t="s">
        <v>40</v>
      </c>
      <c r="K204" t="s">
        <v>40</v>
      </c>
      <c r="L204" s="4">
        <v>384</v>
      </c>
      <c r="M204" s="2">
        <v>43497</v>
      </c>
      <c r="N204" t="s">
        <v>41</v>
      </c>
      <c r="O204" t="s">
        <v>42</v>
      </c>
      <c r="P204" t="s">
        <v>1336</v>
      </c>
      <c r="Q204" t="s">
        <v>1337</v>
      </c>
      <c r="R204" t="s">
        <v>1338</v>
      </c>
      <c r="S204" s="3">
        <v>43518</v>
      </c>
      <c r="T204" t="s">
        <v>46</v>
      </c>
      <c r="U204">
        <v>31</v>
      </c>
      <c r="V204" t="s">
        <v>47</v>
      </c>
      <c r="W204" t="s">
        <v>48</v>
      </c>
      <c r="X204">
        <v>420773</v>
      </c>
      <c r="Y204" s="3">
        <v>43516</v>
      </c>
      <c r="Z204">
        <v>165064559</v>
      </c>
      <c r="AB204" t="s">
        <v>49</v>
      </c>
      <c r="AD204" t="s">
        <v>1396</v>
      </c>
      <c r="AE204">
        <v>1</v>
      </c>
      <c r="AF204">
        <v>192</v>
      </c>
      <c r="AH204" t="str">
        <f>VLOOKUP(B204,'cc Lookup'!A:J,10,0)</f>
        <v>Planning and Business Development</v>
      </c>
      <c r="AI204" t="str">
        <f>VLOOKUP(B204,'cc Lookup'!A:E,5,0)</f>
        <v>Estates</v>
      </c>
      <c r="AJ204" t="s">
        <v>6735</v>
      </c>
      <c r="AK204" t="str">
        <f t="shared" si="6"/>
        <v>E35930 Estates &amp; Facilities</v>
      </c>
      <c r="AL204" t="str">
        <f t="shared" si="7"/>
        <v>7308 Legal Fees</v>
      </c>
      <c r="AM204" t="str">
        <f>VLOOKUP(W204,Lookup!A:B,2,0)</f>
        <v>Legal</v>
      </c>
    </row>
    <row r="205" spans="1:39" x14ac:dyDescent="0.25">
      <c r="A205" t="s">
        <v>33</v>
      </c>
      <c r="B205" s="1" t="s">
        <v>166</v>
      </c>
      <c r="C205" s="1" t="s">
        <v>158</v>
      </c>
      <c r="D205" s="1" t="s">
        <v>36</v>
      </c>
      <c r="E205" s="1" t="s">
        <v>36</v>
      </c>
      <c r="F205" s="1" t="s">
        <v>37</v>
      </c>
      <c r="G205" t="s">
        <v>167</v>
      </c>
      <c r="H205" t="s">
        <v>160</v>
      </c>
      <c r="I205" t="s">
        <v>40</v>
      </c>
      <c r="J205" t="s">
        <v>40</v>
      </c>
      <c r="K205" t="s">
        <v>40</v>
      </c>
      <c r="L205" s="4">
        <v>-192</v>
      </c>
      <c r="M205" s="2">
        <v>43497</v>
      </c>
      <c r="N205" t="s">
        <v>41</v>
      </c>
      <c r="O205" t="s">
        <v>42</v>
      </c>
      <c r="P205" t="s">
        <v>1336</v>
      </c>
      <c r="Q205" t="s">
        <v>1337</v>
      </c>
      <c r="R205" t="s">
        <v>1338</v>
      </c>
      <c r="S205" s="3">
        <v>43518</v>
      </c>
      <c r="T205" t="s">
        <v>46</v>
      </c>
      <c r="U205">
        <v>32</v>
      </c>
      <c r="V205" t="s">
        <v>47</v>
      </c>
      <c r="W205" t="s">
        <v>48</v>
      </c>
      <c r="X205">
        <v>420773</v>
      </c>
      <c r="Y205" s="3">
        <v>43516</v>
      </c>
      <c r="Z205">
        <v>165064559</v>
      </c>
      <c r="AB205" t="s">
        <v>49</v>
      </c>
      <c r="AD205" t="s">
        <v>1396</v>
      </c>
      <c r="AE205">
        <v>1</v>
      </c>
      <c r="AF205">
        <v>-192</v>
      </c>
      <c r="AH205" t="str">
        <f>VLOOKUP(B205,'cc Lookup'!A:J,10,0)</f>
        <v>Planning and Business Development</v>
      </c>
      <c r="AI205" t="str">
        <f>VLOOKUP(B205,'cc Lookup'!A:E,5,0)</f>
        <v>Estates</v>
      </c>
      <c r="AJ205" t="s">
        <v>6735</v>
      </c>
      <c r="AK205" t="str">
        <f t="shared" si="6"/>
        <v>E35930 Estates &amp; Facilities</v>
      </c>
      <c r="AL205" t="str">
        <f t="shared" si="7"/>
        <v>7308 Legal Fees</v>
      </c>
      <c r="AM205" t="str">
        <f>VLOOKUP(W205,Lookup!A:B,2,0)</f>
        <v>Legal</v>
      </c>
    </row>
    <row r="206" spans="1:39" x14ac:dyDescent="0.25">
      <c r="A206" t="s">
        <v>33</v>
      </c>
      <c r="B206" s="1" t="s">
        <v>166</v>
      </c>
      <c r="C206" s="1" t="s">
        <v>158</v>
      </c>
      <c r="D206" s="1" t="s">
        <v>36</v>
      </c>
      <c r="E206" s="1" t="s">
        <v>36</v>
      </c>
      <c r="F206" s="1" t="s">
        <v>37</v>
      </c>
      <c r="G206" t="s">
        <v>167</v>
      </c>
      <c r="H206" t="s">
        <v>160</v>
      </c>
      <c r="I206" t="s">
        <v>40</v>
      </c>
      <c r="J206" t="s">
        <v>40</v>
      </c>
      <c r="K206" t="s">
        <v>40</v>
      </c>
      <c r="L206" s="4">
        <v>-34.96</v>
      </c>
      <c r="M206" s="2">
        <v>43497</v>
      </c>
      <c r="N206" t="s">
        <v>41</v>
      </c>
      <c r="O206" t="s">
        <v>42</v>
      </c>
      <c r="P206" t="s">
        <v>1357</v>
      </c>
      <c r="Q206" t="s">
        <v>1358</v>
      </c>
      <c r="R206" t="s">
        <v>1338</v>
      </c>
      <c r="S206" s="3">
        <v>43523</v>
      </c>
      <c r="T206" t="s">
        <v>46</v>
      </c>
      <c r="U206">
        <v>52</v>
      </c>
      <c r="V206" t="s">
        <v>47</v>
      </c>
      <c r="W206" t="s">
        <v>48</v>
      </c>
      <c r="X206">
        <v>1</v>
      </c>
      <c r="Y206" s="3">
        <v>43521</v>
      </c>
      <c r="Z206">
        <v>165075012</v>
      </c>
      <c r="AB206" t="s">
        <v>49</v>
      </c>
      <c r="AD206" t="s">
        <v>1397</v>
      </c>
      <c r="AE206">
        <v>1</v>
      </c>
      <c r="AF206">
        <v>-35</v>
      </c>
      <c r="AH206" t="str">
        <f>VLOOKUP(B206,'cc Lookup'!A:J,10,0)</f>
        <v>Planning and Business Development</v>
      </c>
      <c r="AI206" t="str">
        <f>VLOOKUP(B206,'cc Lookup'!A:E,5,0)</f>
        <v>Estates</v>
      </c>
      <c r="AJ206" t="s">
        <v>6735</v>
      </c>
      <c r="AK206" t="str">
        <f t="shared" si="6"/>
        <v>E35930 Estates &amp; Facilities</v>
      </c>
      <c r="AL206" t="str">
        <f t="shared" si="7"/>
        <v>7308 Legal Fees</v>
      </c>
      <c r="AM206" t="str">
        <f>VLOOKUP(W206,Lookup!A:B,2,0)</f>
        <v>Legal</v>
      </c>
    </row>
    <row r="207" spans="1:39" x14ac:dyDescent="0.25">
      <c r="A207" t="s">
        <v>33</v>
      </c>
      <c r="B207" s="1" t="s">
        <v>166</v>
      </c>
      <c r="C207" s="1" t="s">
        <v>158</v>
      </c>
      <c r="D207" s="1" t="s">
        <v>36</v>
      </c>
      <c r="E207" s="1" t="s">
        <v>36</v>
      </c>
      <c r="F207" s="1" t="s">
        <v>37</v>
      </c>
      <c r="G207" t="s">
        <v>167</v>
      </c>
      <c r="H207" t="s">
        <v>160</v>
      </c>
      <c r="I207" t="s">
        <v>40</v>
      </c>
      <c r="J207" t="s">
        <v>40</v>
      </c>
      <c r="K207" t="s">
        <v>40</v>
      </c>
      <c r="L207" s="4">
        <v>34.96</v>
      </c>
      <c r="M207" s="2">
        <v>43497</v>
      </c>
      <c r="N207" t="s">
        <v>41</v>
      </c>
      <c r="O207" t="s">
        <v>42</v>
      </c>
      <c r="P207" t="s">
        <v>1357</v>
      </c>
      <c r="Q207" t="s">
        <v>1358</v>
      </c>
      <c r="R207" t="s">
        <v>1338</v>
      </c>
      <c r="S207" s="3">
        <v>43523</v>
      </c>
      <c r="T207" t="s">
        <v>46</v>
      </c>
      <c r="U207">
        <v>52</v>
      </c>
      <c r="V207" t="s">
        <v>47</v>
      </c>
      <c r="W207" t="s">
        <v>48</v>
      </c>
      <c r="X207">
        <v>1</v>
      </c>
      <c r="Y207" s="3">
        <v>43521</v>
      </c>
      <c r="Z207">
        <v>165075012</v>
      </c>
      <c r="AB207" t="s">
        <v>49</v>
      </c>
      <c r="AD207" t="s">
        <v>1397</v>
      </c>
      <c r="AE207">
        <v>1</v>
      </c>
      <c r="AF207">
        <v>35</v>
      </c>
      <c r="AH207" t="str">
        <f>VLOOKUP(B207,'cc Lookup'!A:J,10,0)</f>
        <v>Planning and Business Development</v>
      </c>
      <c r="AI207" t="str">
        <f>VLOOKUP(B207,'cc Lookup'!A:E,5,0)</f>
        <v>Estates</v>
      </c>
      <c r="AJ207" t="s">
        <v>6735</v>
      </c>
      <c r="AK207" t="str">
        <f t="shared" si="6"/>
        <v>E35930 Estates &amp; Facilities</v>
      </c>
      <c r="AL207" t="str">
        <f t="shared" si="7"/>
        <v>7308 Legal Fees</v>
      </c>
      <c r="AM207" t="str">
        <f>VLOOKUP(W207,Lookup!A:B,2,0)</f>
        <v>Legal</v>
      </c>
    </row>
    <row r="208" spans="1:39" x14ac:dyDescent="0.25">
      <c r="A208" t="s">
        <v>33</v>
      </c>
      <c r="B208" s="1" t="s">
        <v>166</v>
      </c>
      <c r="C208" s="1" t="s">
        <v>158</v>
      </c>
      <c r="D208" s="1" t="s">
        <v>36</v>
      </c>
      <c r="E208" s="1" t="s">
        <v>36</v>
      </c>
      <c r="F208" s="1" t="s">
        <v>37</v>
      </c>
      <c r="G208" t="s">
        <v>167</v>
      </c>
      <c r="H208" t="s">
        <v>160</v>
      </c>
      <c r="I208" t="s">
        <v>40</v>
      </c>
      <c r="J208" t="s">
        <v>40</v>
      </c>
      <c r="K208" t="s">
        <v>40</v>
      </c>
      <c r="L208" s="4">
        <v>442.7</v>
      </c>
      <c r="M208" s="2">
        <v>43497</v>
      </c>
      <c r="N208" t="s">
        <v>41</v>
      </c>
      <c r="O208" t="s">
        <v>42</v>
      </c>
      <c r="P208" t="s">
        <v>1357</v>
      </c>
      <c r="Q208" t="s">
        <v>1358</v>
      </c>
      <c r="R208" t="s">
        <v>1338</v>
      </c>
      <c r="S208" s="3">
        <v>43523</v>
      </c>
      <c r="T208" t="s">
        <v>46</v>
      </c>
      <c r="U208">
        <v>52</v>
      </c>
      <c r="V208" t="s">
        <v>47</v>
      </c>
      <c r="W208" t="s">
        <v>48</v>
      </c>
      <c r="X208">
        <v>420768</v>
      </c>
      <c r="Y208" s="3">
        <v>43516</v>
      </c>
      <c r="Z208">
        <v>165075742</v>
      </c>
      <c r="AB208" t="s">
        <v>49</v>
      </c>
      <c r="AD208" t="s">
        <v>1359</v>
      </c>
      <c r="AE208">
        <v>1</v>
      </c>
      <c r="AF208">
        <v>443</v>
      </c>
      <c r="AH208" t="str">
        <f>VLOOKUP(B208,'cc Lookup'!A:J,10,0)</f>
        <v>Planning and Business Development</v>
      </c>
      <c r="AI208" t="str">
        <f>VLOOKUP(B208,'cc Lookup'!A:E,5,0)</f>
        <v>Estates</v>
      </c>
      <c r="AJ208" t="s">
        <v>6735</v>
      </c>
      <c r="AK208" t="str">
        <f t="shared" si="6"/>
        <v>E35930 Estates &amp; Facilities</v>
      </c>
      <c r="AL208" t="str">
        <f t="shared" si="7"/>
        <v>7308 Legal Fees</v>
      </c>
      <c r="AM208" t="str">
        <f>VLOOKUP(W208,Lookup!A:B,2,0)</f>
        <v>Legal</v>
      </c>
    </row>
    <row r="209" spans="1:39" x14ac:dyDescent="0.25">
      <c r="A209" t="s">
        <v>33</v>
      </c>
      <c r="B209" s="1" t="s">
        <v>166</v>
      </c>
      <c r="C209" s="1" t="s">
        <v>158</v>
      </c>
      <c r="D209" s="1" t="s">
        <v>36</v>
      </c>
      <c r="E209" s="1" t="s">
        <v>36</v>
      </c>
      <c r="F209" s="1" t="s">
        <v>37</v>
      </c>
      <c r="G209" t="s">
        <v>167</v>
      </c>
      <c r="H209" t="s">
        <v>160</v>
      </c>
      <c r="I209" t="s">
        <v>40</v>
      </c>
      <c r="J209" t="s">
        <v>40</v>
      </c>
      <c r="K209" t="s">
        <v>40</v>
      </c>
      <c r="L209" s="4">
        <v>420</v>
      </c>
      <c r="M209" s="2">
        <v>43497</v>
      </c>
      <c r="N209" t="s">
        <v>41</v>
      </c>
      <c r="O209" t="s">
        <v>42</v>
      </c>
      <c r="P209" t="s">
        <v>1357</v>
      </c>
      <c r="Q209" t="s">
        <v>1358</v>
      </c>
      <c r="R209" t="s">
        <v>1338</v>
      </c>
      <c r="S209" s="3">
        <v>43523</v>
      </c>
      <c r="T209" t="s">
        <v>46</v>
      </c>
      <c r="U209">
        <v>52</v>
      </c>
      <c r="V209" t="s">
        <v>47</v>
      </c>
      <c r="W209" t="s">
        <v>48</v>
      </c>
      <c r="X209">
        <v>420770</v>
      </c>
      <c r="Y209" s="3">
        <v>43516</v>
      </c>
      <c r="Z209">
        <v>165075723</v>
      </c>
      <c r="AB209" t="s">
        <v>49</v>
      </c>
      <c r="AD209" t="s">
        <v>1395</v>
      </c>
      <c r="AE209">
        <v>1</v>
      </c>
      <c r="AF209">
        <v>420</v>
      </c>
      <c r="AH209" t="str">
        <f>VLOOKUP(B209,'cc Lookup'!A:J,10,0)</f>
        <v>Planning and Business Development</v>
      </c>
      <c r="AI209" t="str">
        <f>VLOOKUP(B209,'cc Lookup'!A:E,5,0)</f>
        <v>Estates</v>
      </c>
      <c r="AJ209" t="s">
        <v>6735</v>
      </c>
      <c r="AK209" t="str">
        <f t="shared" si="6"/>
        <v>E35930 Estates &amp; Facilities</v>
      </c>
      <c r="AL209" t="str">
        <f t="shared" si="7"/>
        <v>7308 Legal Fees</v>
      </c>
      <c r="AM209" t="str">
        <f>VLOOKUP(W209,Lookup!A:B,2,0)</f>
        <v>Legal</v>
      </c>
    </row>
    <row r="210" spans="1:39" x14ac:dyDescent="0.25">
      <c r="A210" t="s">
        <v>33</v>
      </c>
      <c r="B210" s="1" t="s">
        <v>166</v>
      </c>
      <c r="C210" s="1" t="s">
        <v>158</v>
      </c>
      <c r="D210" s="1" t="s">
        <v>36</v>
      </c>
      <c r="E210" s="1" t="s">
        <v>36</v>
      </c>
      <c r="F210" s="1" t="s">
        <v>37</v>
      </c>
      <c r="G210" t="s">
        <v>167</v>
      </c>
      <c r="H210" t="s">
        <v>160</v>
      </c>
      <c r="I210" t="s">
        <v>40</v>
      </c>
      <c r="J210" t="s">
        <v>40</v>
      </c>
      <c r="K210" t="s">
        <v>40</v>
      </c>
      <c r="L210" s="4">
        <v>192</v>
      </c>
      <c r="M210" s="2">
        <v>43497</v>
      </c>
      <c r="N210" t="s">
        <v>41</v>
      </c>
      <c r="O210" t="s">
        <v>42</v>
      </c>
      <c r="P210" t="s">
        <v>1357</v>
      </c>
      <c r="Q210" t="s">
        <v>1358</v>
      </c>
      <c r="R210" t="s">
        <v>1338</v>
      </c>
      <c r="S210" s="3">
        <v>43523</v>
      </c>
      <c r="T210" t="s">
        <v>46</v>
      </c>
      <c r="U210">
        <v>52</v>
      </c>
      <c r="V210" t="s">
        <v>47</v>
      </c>
      <c r="W210" t="s">
        <v>48</v>
      </c>
      <c r="X210">
        <v>420773</v>
      </c>
      <c r="Y210" s="3">
        <v>43516</v>
      </c>
      <c r="Z210">
        <v>165075663</v>
      </c>
      <c r="AB210" t="s">
        <v>49</v>
      </c>
      <c r="AD210" t="s">
        <v>1396</v>
      </c>
      <c r="AE210">
        <v>1</v>
      </c>
      <c r="AF210">
        <v>192</v>
      </c>
      <c r="AH210" t="str">
        <f>VLOOKUP(B210,'cc Lookup'!A:J,10,0)</f>
        <v>Planning and Business Development</v>
      </c>
      <c r="AI210" t="str">
        <f>VLOOKUP(B210,'cc Lookup'!A:E,5,0)</f>
        <v>Estates</v>
      </c>
      <c r="AJ210" t="s">
        <v>6735</v>
      </c>
      <c r="AK210" t="str">
        <f t="shared" si="6"/>
        <v>E35930 Estates &amp; Facilities</v>
      </c>
      <c r="AL210" t="str">
        <f t="shared" si="7"/>
        <v>7308 Legal Fees</v>
      </c>
      <c r="AM210" t="str">
        <f>VLOOKUP(W210,Lookup!A:B,2,0)</f>
        <v>Legal</v>
      </c>
    </row>
    <row r="211" spans="1:39" x14ac:dyDescent="0.25">
      <c r="A211" t="s">
        <v>33</v>
      </c>
      <c r="B211" s="1" t="s">
        <v>166</v>
      </c>
      <c r="C211" s="1" t="s">
        <v>158</v>
      </c>
      <c r="D211" s="1" t="s">
        <v>36</v>
      </c>
      <c r="E211" s="1" t="s">
        <v>36</v>
      </c>
      <c r="F211" s="1" t="s">
        <v>37</v>
      </c>
      <c r="G211" t="s">
        <v>167</v>
      </c>
      <c r="H211" t="s">
        <v>160</v>
      </c>
      <c r="I211" t="s">
        <v>40</v>
      </c>
      <c r="J211" t="s">
        <v>40</v>
      </c>
      <c r="K211" t="s">
        <v>40</v>
      </c>
      <c r="L211" s="4">
        <v>-34.96</v>
      </c>
      <c r="M211" s="2">
        <v>43497</v>
      </c>
      <c r="N211" t="s">
        <v>41</v>
      </c>
      <c r="O211" t="s">
        <v>42</v>
      </c>
      <c r="P211" t="s">
        <v>1357</v>
      </c>
      <c r="Q211" t="s">
        <v>1358</v>
      </c>
      <c r="R211" t="s">
        <v>1338</v>
      </c>
      <c r="S211" s="3">
        <v>43523</v>
      </c>
      <c r="T211" t="s">
        <v>46</v>
      </c>
      <c r="U211">
        <v>53</v>
      </c>
      <c r="V211" t="s">
        <v>47</v>
      </c>
      <c r="W211" t="s">
        <v>48</v>
      </c>
      <c r="X211">
        <v>1</v>
      </c>
      <c r="Y211" s="3">
        <v>43521</v>
      </c>
      <c r="Z211">
        <v>165075012</v>
      </c>
      <c r="AB211" t="s">
        <v>49</v>
      </c>
      <c r="AD211" t="s">
        <v>1397</v>
      </c>
      <c r="AE211">
        <v>1</v>
      </c>
      <c r="AH211" t="str">
        <f>VLOOKUP(B211,'cc Lookup'!A:J,10,0)</f>
        <v>Planning and Business Development</v>
      </c>
      <c r="AI211" t="str">
        <f>VLOOKUP(B211,'cc Lookup'!A:E,5,0)</f>
        <v>Estates</v>
      </c>
      <c r="AJ211" t="s">
        <v>6735</v>
      </c>
      <c r="AK211" t="str">
        <f t="shared" si="6"/>
        <v>E35930 Estates &amp; Facilities</v>
      </c>
      <c r="AL211" t="str">
        <f t="shared" si="7"/>
        <v>7308 Legal Fees</v>
      </c>
      <c r="AM211" t="str">
        <f>VLOOKUP(W211,Lookup!A:B,2,0)</f>
        <v>Legal</v>
      </c>
    </row>
    <row r="212" spans="1:39" x14ac:dyDescent="0.25">
      <c r="A212" t="s">
        <v>33</v>
      </c>
      <c r="B212" s="1" t="s">
        <v>166</v>
      </c>
      <c r="C212" s="1" t="s">
        <v>158</v>
      </c>
      <c r="D212" s="1" t="s">
        <v>36</v>
      </c>
      <c r="E212" s="1" t="s">
        <v>36</v>
      </c>
      <c r="F212" s="1" t="s">
        <v>37</v>
      </c>
      <c r="G212" t="s">
        <v>167</v>
      </c>
      <c r="H212" t="s">
        <v>160</v>
      </c>
      <c r="I212" t="s">
        <v>40</v>
      </c>
      <c r="J212" t="s">
        <v>40</v>
      </c>
      <c r="K212" t="s">
        <v>40</v>
      </c>
      <c r="L212" s="4">
        <v>-442.7</v>
      </c>
      <c r="M212" s="2">
        <v>43497</v>
      </c>
      <c r="N212" t="s">
        <v>41</v>
      </c>
      <c r="O212" t="s">
        <v>42</v>
      </c>
      <c r="P212" t="s">
        <v>1357</v>
      </c>
      <c r="Q212" t="s">
        <v>1358</v>
      </c>
      <c r="R212" t="s">
        <v>1338</v>
      </c>
      <c r="S212" s="3">
        <v>43523</v>
      </c>
      <c r="T212" t="s">
        <v>46</v>
      </c>
      <c r="U212">
        <v>53</v>
      </c>
      <c r="V212" t="s">
        <v>47</v>
      </c>
      <c r="W212" t="s">
        <v>48</v>
      </c>
      <c r="X212">
        <v>420768</v>
      </c>
      <c r="Y212" s="3">
        <v>43516</v>
      </c>
      <c r="Z212">
        <v>165075742</v>
      </c>
      <c r="AB212" t="s">
        <v>49</v>
      </c>
      <c r="AD212" t="s">
        <v>1359</v>
      </c>
      <c r="AE212">
        <v>1</v>
      </c>
      <c r="AF212">
        <v>-443</v>
      </c>
      <c r="AH212" t="str">
        <f>VLOOKUP(B212,'cc Lookup'!A:J,10,0)</f>
        <v>Planning and Business Development</v>
      </c>
      <c r="AI212" t="str">
        <f>VLOOKUP(B212,'cc Lookup'!A:E,5,0)</f>
        <v>Estates</v>
      </c>
      <c r="AJ212" t="s">
        <v>6735</v>
      </c>
      <c r="AK212" t="str">
        <f t="shared" si="6"/>
        <v>E35930 Estates &amp; Facilities</v>
      </c>
      <c r="AL212" t="str">
        <f t="shared" si="7"/>
        <v>7308 Legal Fees</v>
      </c>
      <c r="AM212" t="str">
        <f>VLOOKUP(W212,Lookup!A:B,2,0)</f>
        <v>Legal</v>
      </c>
    </row>
    <row r="213" spans="1:39" x14ac:dyDescent="0.25">
      <c r="A213" t="s">
        <v>33</v>
      </c>
      <c r="B213" s="1" t="s">
        <v>166</v>
      </c>
      <c r="C213" s="1" t="s">
        <v>158</v>
      </c>
      <c r="D213" s="1" t="s">
        <v>36</v>
      </c>
      <c r="E213" s="1" t="s">
        <v>36</v>
      </c>
      <c r="F213" s="1" t="s">
        <v>37</v>
      </c>
      <c r="G213" t="s">
        <v>167</v>
      </c>
      <c r="H213" t="s">
        <v>160</v>
      </c>
      <c r="I213" t="s">
        <v>40</v>
      </c>
      <c r="J213" t="s">
        <v>40</v>
      </c>
      <c r="K213" t="s">
        <v>40</v>
      </c>
      <c r="L213" s="4">
        <v>-413</v>
      </c>
      <c r="M213" s="2">
        <v>43497</v>
      </c>
      <c r="N213" t="s">
        <v>41</v>
      </c>
      <c r="O213" t="s">
        <v>42</v>
      </c>
      <c r="P213" t="s">
        <v>1357</v>
      </c>
      <c r="Q213" t="s">
        <v>1358</v>
      </c>
      <c r="R213" t="s">
        <v>1338</v>
      </c>
      <c r="S213" s="3">
        <v>43523</v>
      </c>
      <c r="T213" t="s">
        <v>46</v>
      </c>
      <c r="U213">
        <v>53</v>
      </c>
      <c r="V213" t="s">
        <v>47</v>
      </c>
      <c r="W213" t="s">
        <v>48</v>
      </c>
      <c r="X213">
        <v>420770</v>
      </c>
      <c r="Y213" s="3">
        <v>43516</v>
      </c>
      <c r="Z213">
        <v>165075723</v>
      </c>
      <c r="AB213" t="s">
        <v>49</v>
      </c>
      <c r="AD213" t="s">
        <v>1395</v>
      </c>
      <c r="AE213">
        <v>1</v>
      </c>
      <c r="AF213">
        <v>-413</v>
      </c>
      <c r="AH213" t="str">
        <f>VLOOKUP(B213,'cc Lookup'!A:J,10,0)</f>
        <v>Planning and Business Development</v>
      </c>
      <c r="AI213" t="str">
        <f>VLOOKUP(B213,'cc Lookup'!A:E,5,0)</f>
        <v>Estates</v>
      </c>
      <c r="AJ213" t="s">
        <v>6735</v>
      </c>
      <c r="AK213" t="str">
        <f t="shared" si="6"/>
        <v>E35930 Estates &amp; Facilities</v>
      </c>
      <c r="AL213" t="str">
        <f t="shared" si="7"/>
        <v>7308 Legal Fees</v>
      </c>
      <c r="AM213" t="str">
        <f>VLOOKUP(W213,Lookup!A:B,2,0)</f>
        <v>Legal</v>
      </c>
    </row>
    <row r="214" spans="1:39" x14ac:dyDescent="0.25">
      <c r="A214" t="s">
        <v>33</v>
      </c>
      <c r="B214" s="1" t="s">
        <v>166</v>
      </c>
      <c r="C214" s="1" t="s">
        <v>158</v>
      </c>
      <c r="D214" s="1" t="s">
        <v>36</v>
      </c>
      <c r="E214" s="1" t="s">
        <v>36</v>
      </c>
      <c r="F214" s="1" t="s">
        <v>37</v>
      </c>
      <c r="G214" t="s">
        <v>167</v>
      </c>
      <c r="H214" t="s">
        <v>160</v>
      </c>
      <c r="I214" t="s">
        <v>40</v>
      </c>
      <c r="J214" t="s">
        <v>40</v>
      </c>
      <c r="K214" t="s">
        <v>40</v>
      </c>
      <c r="L214" s="4">
        <v>-192</v>
      </c>
      <c r="M214" s="2">
        <v>43497</v>
      </c>
      <c r="N214" t="s">
        <v>41</v>
      </c>
      <c r="O214" t="s">
        <v>42</v>
      </c>
      <c r="P214" t="s">
        <v>1357</v>
      </c>
      <c r="Q214" t="s">
        <v>1358</v>
      </c>
      <c r="R214" t="s">
        <v>1338</v>
      </c>
      <c r="S214" s="3">
        <v>43523</v>
      </c>
      <c r="T214" t="s">
        <v>46</v>
      </c>
      <c r="U214">
        <v>53</v>
      </c>
      <c r="V214" t="s">
        <v>47</v>
      </c>
      <c r="W214" t="s">
        <v>48</v>
      </c>
      <c r="X214">
        <v>420773</v>
      </c>
      <c r="Y214" s="3">
        <v>43516</v>
      </c>
      <c r="Z214">
        <v>165075663</v>
      </c>
      <c r="AB214" t="s">
        <v>49</v>
      </c>
      <c r="AD214" t="s">
        <v>1396</v>
      </c>
      <c r="AE214">
        <v>1</v>
      </c>
      <c r="AF214">
        <v>-192</v>
      </c>
      <c r="AH214" t="str">
        <f>VLOOKUP(B214,'cc Lookup'!A:J,10,0)</f>
        <v>Planning and Business Development</v>
      </c>
      <c r="AI214" t="str">
        <f>VLOOKUP(B214,'cc Lookup'!A:E,5,0)</f>
        <v>Estates</v>
      </c>
      <c r="AJ214" t="s">
        <v>6735</v>
      </c>
      <c r="AK214" t="str">
        <f t="shared" si="6"/>
        <v>E35930 Estates &amp; Facilities</v>
      </c>
      <c r="AL214" t="str">
        <f t="shared" si="7"/>
        <v>7308 Legal Fees</v>
      </c>
      <c r="AM214" t="str">
        <f>VLOOKUP(W214,Lookup!A:B,2,0)</f>
        <v>Legal</v>
      </c>
    </row>
    <row r="215" spans="1:39" x14ac:dyDescent="0.25">
      <c r="A215" t="s">
        <v>33</v>
      </c>
      <c r="B215" s="1" t="s">
        <v>166</v>
      </c>
      <c r="C215" s="1" t="s">
        <v>158</v>
      </c>
      <c r="D215" s="1" t="s">
        <v>36</v>
      </c>
      <c r="E215" s="1" t="s">
        <v>36</v>
      </c>
      <c r="F215" s="1" t="s">
        <v>37</v>
      </c>
      <c r="G215" t="s">
        <v>167</v>
      </c>
      <c r="H215" t="s">
        <v>160</v>
      </c>
      <c r="I215" t="s">
        <v>40</v>
      </c>
      <c r="J215" t="s">
        <v>40</v>
      </c>
      <c r="K215" t="s">
        <v>40</v>
      </c>
      <c r="L215" s="4">
        <v>-31</v>
      </c>
      <c r="M215" s="2">
        <v>43497</v>
      </c>
      <c r="N215" t="s">
        <v>103</v>
      </c>
      <c r="O215" t="s">
        <v>104</v>
      </c>
      <c r="P215" t="s">
        <v>1161</v>
      </c>
      <c r="Q215" t="s">
        <v>1360</v>
      </c>
      <c r="R215" t="s">
        <v>1361</v>
      </c>
      <c r="S215" s="3">
        <v>43496</v>
      </c>
      <c r="T215" t="s">
        <v>46</v>
      </c>
      <c r="U215">
        <v>2822</v>
      </c>
      <c r="V215" t="s">
        <v>1249</v>
      </c>
      <c r="W215" t="s">
        <v>48</v>
      </c>
      <c r="X215">
        <v>165074850</v>
      </c>
      <c r="Y215" s="3">
        <v>43482</v>
      </c>
      <c r="AC215" t="s">
        <v>109</v>
      </c>
      <c r="AH215" t="str">
        <f>VLOOKUP(B215,'cc Lookup'!A:J,10,0)</f>
        <v>Planning and Business Development</v>
      </c>
      <c r="AI215" t="str">
        <f>VLOOKUP(B215,'cc Lookup'!A:E,5,0)</f>
        <v>Estates</v>
      </c>
      <c r="AJ215" t="s">
        <v>6735</v>
      </c>
      <c r="AK215" t="str">
        <f t="shared" si="6"/>
        <v>E35930 Estates &amp; Facilities</v>
      </c>
      <c r="AL215" t="str">
        <f t="shared" si="7"/>
        <v>7308 Legal Fees</v>
      </c>
      <c r="AM215" t="str">
        <f>VLOOKUP(W215,Lookup!A:B,2,0)</f>
        <v>Legal</v>
      </c>
    </row>
    <row r="216" spans="1:39" x14ac:dyDescent="0.25">
      <c r="A216" t="s">
        <v>33</v>
      </c>
      <c r="B216" s="1" t="s">
        <v>166</v>
      </c>
      <c r="C216" s="1" t="s">
        <v>158</v>
      </c>
      <c r="D216" s="1" t="s">
        <v>36</v>
      </c>
      <c r="E216" s="1" t="s">
        <v>36</v>
      </c>
      <c r="F216" s="1" t="s">
        <v>37</v>
      </c>
      <c r="G216" t="s">
        <v>167</v>
      </c>
      <c r="H216" t="s">
        <v>160</v>
      </c>
      <c r="I216" t="s">
        <v>40</v>
      </c>
      <c r="J216" t="s">
        <v>40</v>
      </c>
      <c r="K216" t="s">
        <v>40</v>
      </c>
      <c r="L216" s="4">
        <v>-15</v>
      </c>
      <c r="M216" s="2">
        <v>43497</v>
      </c>
      <c r="N216" t="s">
        <v>103</v>
      </c>
      <c r="O216" t="s">
        <v>104</v>
      </c>
      <c r="P216" t="s">
        <v>1161</v>
      </c>
      <c r="Q216" t="s">
        <v>1360</v>
      </c>
      <c r="R216" t="s">
        <v>1361</v>
      </c>
      <c r="S216" s="3">
        <v>43496</v>
      </c>
      <c r="T216" t="s">
        <v>46</v>
      </c>
      <c r="U216">
        <v>2823</v>
      </c>
      <c r="V216" t="s">
        <v>1250</v>
      </c>
      <c r="W216" t="s">
        <v>48</v>
      </c>
      <c r="X216">
        <v>165074840</v>
      </c>
      <c r="Y216" s="3">
        <v>43482</v>
      </c>
      <c r="AC216" t="s">
        <v>109</v>
      </c>
      <c r="AH216" t="str">
        <f>VLOOKUP(B216,'cc Lookup'!A:J,10,0)</f>
        <v>Planning and Business Development</v>
      </c>
      <c r="AI216" t="str">
        <f>VLOOKUP(B216,'cc Lookup'!A:E,5,0)</f>
        <v>Estates</v>
      </c>
      <c r="AJ216" t="s">
        <v>6735</v>
      </c>
      <c r="AK216" t="str">
        <f t="shared" si="6"/>
        <v>E35930 Estates &amp; Facilities</v>
      </c>
      <c r="AL216" t="str">
        <f t="shared" si="7"/>
        <v>7308 Legal Fees</v>
      </c>
      <c r="AM216" t="str">
        <f>VLOOKUP(W216,Lookup!A:B,2,0)</f>
        <v>Legal</v>
      </c>
    </row>
    <row r="217" spans="1:39" x14ac:dyDescent="0.25">
      <c r="A217" t="s">
        <v>33</v>
      </c>
      <c r="B217" s="1" t="s">
        <v>166</v>
      </c>
      <c r="C217" s="1" t="s">
        <v>158</v>
      </c>
      <c r="D217" s="1" t="s">
        <v>36</v>
      </c>
      <c r="E217" s="1" t="s">
        <v>36</v>
      </c>
      <c r="F217" s="1" t="s">
        <v>37</v>
      </c>
      <c r="G217" t="s">
        <v>167</v>
      </c>
      <c r="H217" t="s">
        <v>160</v>
      </c>
      <c r="I217" t="s">
        <v>40</v>
      </c>
      <c r="J217" t="s">
        <v>40</v>
      </c>
      <c r="K217" t="s">
        <v>40</v>
      </c>
      <c r="L217" s="4">
        <v>-313.8</v>
      </c>
      <c r="M217" s="2">
        <v>43497</v>
      </c>
      <c r="N217" t="s">
        <v>103</v>
      </c>
      <c r="O217" t="s">
        <v>104</v>
      </c>
      <c r="P217" t="s">
        <v>1161</v>
      </c>
      <c r="Q217" t="s">
        <v>1360</v>
      </c>
      <c r="R217" t="s">
        <v>1361</v>
      </c>
      <c r="S217" s="3">
        <v>43496</v>
      </c>
      <c r="T217" t="s">
        <v>46</v>
      </c>
      <c r="U217">
        <v>2824</v>
      </c>
      <c r="V217" t="s">
        <v>1251</v>
      </c>
      <c r="W217" t="s">
        <v>48</v>
      </c>
      <c r="X217">
        <v>165074849</v>
      </c>
      <c r="Y217" s="3">
        <v>43482</v>
      </c>
      <c r="AC217" t="s">
        <v>109</v>
      </c>
      <c r="AH217" t="str">
        <f>VLOOKUP(B217,'cc Lookup'!A:J,10,0)</f>
        <v>Planning and Business Development</v>
      </c>
      <c r="AI217" t="str">
        <f>VLOOKUP(B217,'cc Lookup'!A:E,5,0)</f>
        <v>Estates</v>
      </c>
      <c r="AJ217" t="s">
        <v>6735</v>
      </c>
      <c r="AK217" t="str">
        <f t="shared" si="6"/>
        <v>E35930 Estates &amp; Facilities</v>
      </c>
      <c r="AL217" t="str">
        <f t="shared" si="7"/>
        <v>7308 Legal Fees</v>
      </c>
      <c r="AM217" t="str">
        <f>VLOOKUP(W217,Lookup!A:B,2,0)</f>
        <v>Legal</v>
      </c>
    </row>
    <row r="218" spans="1:39" x14ac:dyDescent="0.25">
      <c r="A218" t="s">
        <v>33</v>
      </c>
      <c r="B218" s="1" t="s">
        <v>166</v>
      </c>
      <c r="C218" s="1" t="s">
        <v>158</v>
      </c>
      <c r="D218" s="1" t="s">
        <v>36</v>
      </c>
      <c r="E218" s="1" t="s">
        <v>36</v>
      </c>
      <c r="F218" s="1" t="s">
        <v>37</v>
      </c>
      <c r="G218" t="s">
        <v>167</v>
      </c>
      <c r="H218" t="s">
        <v>160</v>
      </c>
      <c r="I218" t="s">
        <v>40</v>
      </c>
      <c r="J218" t="s">
        <v>40</v>
      </c>
      <c r="K218" t="s">
        <v>40</v>
      </c>
      <c r="L218" s="4">
        <v>-71.28</v>
      </c>
      <c r="M218" s="2">
        <v>43497</v>
      </c>
      <c r="N218" t="s">
        <v>103</v>
      </c>
      <c r="O218" t="s">
        <v>104</v>
      </c>
      <c r="P218" t="s">
        <v>1161</v>
      </c>
      <c r="Q218" t="s">
        <v>1360</v>
      </c>
      <c r="R218" t="s">
        <v>1361</v>
      </c>
      <c r="S218" s="3">
        <v>43496</v>
      </c>
      <c r="T218" t="s">
        <v>46</v>
      </c>
      <c r="U218">
        <v>2825</v>
      </c>
      <c r="V218" t="s">
        <v>1252</v>
      </c>
      <c r="W218" t="s">
        <v>48</v>
      </c>
      <c r="X218">
        <v>165074851</v>
      </c>
      <c r="Y218" s="3">
        <v>43482</v>
      </c>
      <c r="AC218" t="s">
        <v>109</v>
      </c>
      <c r="AH218" t="str">
        <f>VLOOKUP(B218,'cc Lookup'!A:J,10,0)</f>
        <v>Planning and Business Development</v>
      </c>
      <c r="AI218" t="str">
        <f>VLOOKUP(B218,'cc Lookup'!A:E,5,0)</f>
        <v>Estates</v>
      </c>
      <c r="AJ218" t="s">
        <v>6735</v>
      </c>
      <c r="AK218" t="str">
        <f t="shared" si="6"/>
        <v>E35930 Estates &amp; Facilities</v>
      </c>
      <c r="AL218" t="str">
        <f t="shared" si="7"/>
        <v>7308 Legal Fees</v>
      </c>
      <c r="AM218" t="str">
        <f>VLOOKUP(W218,Lookup!A:B,2,0)</f>
        <v>Legal</v>
      </c>
    </row>
    <row r="219" spans="1:39" x14ac:dyDescent="0.25">
      <c r="A219" t="s">
        <v>33</v>
      </c>
      <c r="B219" s="1" t="s">
        <v>166</v>
      </c>
      <c r="C219" s="1" t="s">
        <v>158</v>
      </c>
      <c r="D219" s="1" t="s">
        <v>36</v>
      </c>
      <c r="E219" s="1" t="s">
        <v>36</v>
      </c>
      <c r="F219" s="1" t="s">
        <v>37</v>
      </c>
      <c r="G219" t="s">
        <v>167</v>
      </c>
      <c r="H219" t="s">
        <v>160</v>
      </c>
      <c r="I219" t="s">
        <v>40</v>
      </c>
      <c r="J219" t="s">
        <v>40</v>
      </c>
      <c r="K219" t="s">
        <v>40</v>
      </c>
      <c r="L219" s="4">
        <v>-116</v>
      </c>
      <c r="M219" s="2">
        <v>43497</v>
      </c>
      <c r="N219" t="s">
        <v>103</v>
      </c>
      <c r="O219" t="s">
        <v>104</v>
      </c>
      <c r="P219" t="s">
        <v>1161</v>
      </c>
      <c r="Q219" t="s">
        <v>1360</v>
      </c>
      <c r="R219" t="s">
        <v>1361</v>
      </c>
      <c r="S219" s="3">
        <v>43496</v>
      </c>
      <c r="T219" t="s">
        <v>46</v>
      </c>
      <c r="U219">
        <v>2826</v>
      </c>
      <c r="V219" t="s">
        <v>1253</v>
      </c>
      <c r="W219" t="s">
        <v>48</v>
      </c>
      <c r="X219">
        <v>165074843</v>
      </c>
      <c r="Y219" s="3">
        <v>43482</v>
      </c>
      <c r="AC219" t="s">
        <v>109</v>
      </c>
      <c r="AH219" t="str">
        <f>VLOOKUP(B219,'cc Lookup'!A:J,10,0)</f>
        <v>Planning and Business Development</v>
      </c>
      <c r="AI219" t="str">
        <f>VLOOKUP(B219,'cc Lookup'!A:E,5,0)</f>
        <v>Estates</v>
      </c>
      <c r="AJ219" t="s">
        <v>6735</v>
      </c>
      <c r="AK219" t="str">
        <f t="shared" si="6"/>
        <v>E35930 Estates &amp; Facilities</v>
      </c>
      <c r="AL219" t="str">
        <f t="shared" si="7"/>
        <v>7308 Legal Fees</v>
      </c>
      <c r="AM219" t="str">
        <f>VLOOKUP(W219,Lookup!A:B,2,0)</f>
        <v>Legal</v>
      </c>
    </row>
    <row r="220" spans="1:39" x14ac:dyDescent="0.25">
      <c r="A220" t="s">
        <v>33</v>
      </c>
      <c r="B220" s="1" t="s">
        <v>166</v>
      </c>
      <c r="C220" s="1" t="s">
        <v>158</v>
      </c>
      <c r="D220" s="1" t="s">
        <v>36</v>
      </c>
      <c r="E220" s="1" t="s">
        <v>36</v>
      </c>
      <c r="F220" s="1" t="s">
        <v>37</v>
      </c>
      <c r="G220" t="s">
        <v>167</v>
      </c>
      <c r="H220" t="s">
        <v>160</v>
      </c>
      <c r="I220" t="s">
        <v>40</v>
      </c>
      <c r="J220" t="s">
        <v>40</v>
      </c>
      <c r="K220" t="s">
        <v>40</v>
      </c>
      <c r="L220" s="4">
        <v>-160</v>
      </c>
      <c r="M220" s="2">
        <v>43497</v>
      </c>
      <c r="N220" t="s">
        <v>103</v>
      </c>
      <c r="O220" t="s">
        <v>104</v>
      </c>
      <c r="P220" t="s">
        <v>1161</v>
      </c>
      <c r="Q220" t="s">
        <v>1360</v>
      </c>
      <c r="R220" t="s">
        <v>1361</v>
      </c>
      <c r="S220" s="3">
        <v>43496</v>
      </c>
      <c r="T220" t="s">
        <v>46</v>
      </c>
      <c r="U220">
        <v>2827</v>
      </c>
      <c r="V220" t="s">
        <v>1254</v>
      </c>
      <c r="W220" t="s">
        <v>48</v>
      </c>
      <c r="X220">
        <v>165074852</v>
      </c>
      <c r="Y220" s="3">
        <v>43482</v>
      </c>
      <c r="AC220" t="s">
        <v>109</v>
      </c>
      <c r="AH220" t="str">
        <f>VLOOKUP(B220,'cc Lookup'!A:J,10,0)</f>
        <v>Planning and Business Development</v>
      </c>
      <c r="AI220" t="str">
        <f>VLOOKUP(B220,'cc Lookup'!A:E,5,0)</f>
        <v>Estates</v>
      </c>
      <c r="AJ220" t="s">
        <v>6735</v>
      </c>
      <c r="AK220" t="str">
        <f t="shared" si="6"/>
        <v>E35930 Estates &amp; Facilities</v>
      </c>
      <c r="AL220" t="str">
        <f t="shared" si="7"/>
        <v>7308 Legal Fees</v>
      </c>
      <c r="AM220" t="str">
        <f>VLOOKUP(W220,Lookup!A:B,2,0)</f>
        <v>Legal</v>
      </c>
    </row>
    <row r="221" spans="1:39" x14ac:dyDescent="0.25">
      <c r="A221" t="s">
        <v>33</v>
      </c>
      <c r="B221" s="1" t="s">
        <v>166</v>
      </c>
      <c r="C221" s="1" t="s">
        <v>158</v>
      </c>
      <c r="D221" s="1" t="s">
        <v>36</v>
      </c>
      <c r="E221" s="1" t="s">
        <v>36</v>
      </c>
      <c r="F221" s="1" t="s">
        <v>37</v>
      </c>
      <c r="G221" t="s">
        <v>167</v>
      </c>
      <c r="H221" t="s">
        <v>160</v>
      </c>
      <c r="I221" t="s">
        <v>40</v>
      </c>
      <c r="J221" t="s">
        <v>40</v>
      </c>
      <c r="K221" t="s">
        <v>40</v>
      </c>
      <c r="L221" s="4">
        <v>-169.8</v>
      </c>
      <c r="M221" s="2">
        <v>43497</v>
      </c>
      <c r="N221" t="s">
        <v>103</v>
      </c>
      <c r="O221" t="s">
        <v>104</v>
      </c>
      <c r="P221" t="s">
        <v>1161</v>
      </c>
      <c r="Q221" t="s">
        <v>1360</v>
      </c>
      <c r="R221" t="s">
        <v>1361</v>
      </c>
      <c r="S221" s="3">
        <v>43496</v>
      </c>
      <c r="T221" t="s">
        <v>46</v>
      </c>
      <c r="U221">
        <v>2828</v>
      </c>
      <c r="V221" t="s">
        <v>1255</v>
      </c>
      <c r="W221" t="s">
        <v>48</v>
      </c>
      <c r="X221">
        <v>165074831</v>
      </c>
      <c r="Y221" s="3">
        <v>43482</v>
      </c>
      <c r="AC221" t="s">
        <v>109</v>
      </c>
      <c r="AH221" t="str">
        <f>VLOOKUP(B221,'cc Lookup'!A:J,10,0)</f>
        <v>Planning and Business Development</v>
      </c>
      <c r="AI221" t="str">
        <f>VLOOKUP(B221,'cc Lookup'!A:E,5,0)</f>
        <v>Estates</v>
      </c>
      <c r="AJ221" t="s">
        <v>6735</v>
      </c>
      <c r="AK221" t="str">
        <f t="shared" si="6"/>
        <v>E35930 Estates &amp; Facilities</v>
      </c>
      <c r="AL221" t="str">
        <f t="shared" si="7"/>
        <v>7308 Legal Fees</v>
      </c>
      <c r="AM221" t="str">
        <f>VLOOKUP(W221,Lookup!A:B,2,0)</f>
        <v>Legal</v>
      </c>
    </row>
    <row r="222" spans="1:39" x14ac:dyDescent="0.25">
      <c r="A222" t="s">
        <v>33</v>
      </c>
      <c r="B222" s="1" t="s">
        <v>166</v>
      </c>
      <c r="C222" s="1" t="s">
        <v>158</v>
      </c>
      <c r="D222" s="1" t="s">
        <v>36</v>
      </c>
      <c r="E222" s="1" t="s">
        <v>36</v>
      </c>
      <c r="F222" s="1" t="s">
        <v>37</v>
      </c>
      <c r="G222" t="s">
        <v>167</v>
      </c>
      <c r="H222" t="s">
        <v>160</v>
      </c>
      <c r="I222" t="s">
        <v>40</v>
      </c>
      <c r="J222" t="s">
        <v>40</v>
      </c>
      <c r="K222" t="s">
        <v>40</v>
      </c>
      <c r="L222" s="4">
        <v>-177</v>
      </c>
      <c r="M222" s="2">
        <v>43497</v>
      </c>
      <c r="N222" t="s">
        <v>103</v>
      </c>
      <c r="O222" t="s">
        <v>104</v>
      </c>
      <c r="P222" t="s">
        <v>1161</v>
      </c>
      <c r="Q222" t="s">
        <v>1360</v>
      </c>
      <c r="R222" t="s">
        <v>1361</v>
      </c>
      <c r="S222" s="3">
        <v>43496</v>
      </c>
      <c r="T222" t="s">
        <v>46</v>
      </c>
      <c r="U222">
        <v>2829</v>
      </c>
      <c r="V222" t="s">
        <v>172</v>
      </c>
      <c r="W222" t="s">
        <v>48</v>
      </c>
      <c r="X222">
        <v>165056810</v>
      </c>
      <c r="Y222" s="3">
        <v>43040</v>
      </c>
      <c r="AC222" t="s">
        <v>109</v>
      </c>
      <c r="AH222" t="str">
        <f>VLOOKUP(B222,'cc Lookup'!A:J,10,0)</f>
        <v>Planning and Business Development</v>
      </c>
      <c r="AI222" t="str">
        <f>VLOOKUP(B222,'cc Lookup'!A:E,5,0)</f>
        <v>Estates</v>
      </c>
      <c r="AJ222" t="s">
        <v>6735</v>
      </c>
      <c r="AK222" t="str">
        <f t="shared" si="6"/>
        <v>E35930 Estates &amp; Facilities</v>
      </c>
      <c r="AL222" t="str">
        <f t="shared" si="7"/>
        <v>7308 Legal Fees</v>
      </c>
      <c r="AM222" t="str">
        <f>VLOOKUP(W222,Lookup!A:B,2,0)</f>
        <v>Legal</v>
      </c>
    </row>
    <row r="223" spans="1:39" x14ac:dyDescent="0.25">
      <c r="A223" t="s">
        <v>33</v>
      </c>
      <c r="B223" s="1" t="s">
        <v>166</v>
      </c>
      <c r="C223" s="1" t="s">
        <v>158</v>
      </c>
      <c r="D223" s="1" t="s">
        <v>36</v>
      </c>
      <c r="E223" s="1" t="s">
        <v>36</v>
      </c>
      <c r="F223" s="1" t="s">
        <v>37</v>
      </c>
      <c r="G223" t="s">
        <v>167</v>
      </c>
      <c r="H223" t="s">
        <v>160</v>
      </c>
      <c r="I223" t="s">
        <v>40</v>
      </c>
      <c r="J223" t="s">
        <v>40</v>
      </c>
      <c r="K223" t="s">
        <v>40</v>
      </c>
      <c r="L223" s="4">
        <v>-835.42</v>
      </c>
      <c r="M223" s="2">
        <v>43497</v>
      </c>
      <c r="N223" t="s">
        <v>103</v>
      </c>
      <c r="O223" t="s">
        <v>104</v>
      </c>
      <c r="P223" t="s">
        <v>1161</v>
      </c>
      <c r="Q223" t="s">
        <v>1360</v>
      </c>
      <c r="R223" t="s">
        <v>1361</v>
      </c>
      <c r="S223" s="3">
        <v>43496</v>
      </c>
      <c r="T223" t="s">
        <v>46</v>
      </c>
      <c r="U223">
        <v>2830</v>
      </c>
      <c r="V223" t="s">
        <v>1256</v>
      </c>
      <c r="W223" t="s">
        <v>48</v>
      </c>
      <c r="X223">
        <v>165074847</v>
      </c>
      <c r="Y223" s="3">
        <v>43483</v>
      </c>
      <c r="AC223" t="s">
        <v>109</v>
      </c>
      <c r="AH223" t="str">
        <f>VLOOKUP(B223,'cc Lookup'!A:J,10,0)</f>
        <v>Planning and Business Development</v>
      </c>
      <c r="AI223" t="str">
        <f>VLOOKUP(B223,'cc Lookup'!A:E,5,0)</f>
        <v>Estates</v>
      </c>
      <c r="AJ223" t="s">
        <v>6735</v>
      </c>
      <c r="AK223" t="str">
        <f t="shared" si="6"/>
        <v>E35930 Estates &amp; Facilities</v>
      </c>
      <c r="AL223" t="str">
        <f t="shared" si="7"/>
        <v>7308 Legal Fees</v>
      </c>
      <c r="AM223" t="str">
        <f>VLOOKUP(W223,Lookup!A:B,2,0)</f>
        <v>Legal</v>
      </c>
    </row>
    <row r="224" spans="1:39" x14ac:dyDescent="0.25">
      <c r="A224" t="s">
        <v>33</v>
      </c>
      <c r="B224" s="1" t="s">
        <v>166</v>
      </c>
      <c r="C224" s="1" t="s">
        <v>158</v>
      </c>
      <c r="D224" s="1" t="s">
        <v>36</v>
      </c>
      <c r="E224" s="1" t="s">
        <v>36</v>
      </c>
      <c r="F224" s="1" t="s">
        <v>37</v>
      </c>
      <c r="G224" t="s">
        <v>167</v>
      </c>
      <c r="H224" t="s">
        <v>160</v>
      </c>
      <c r="I224" t="s">
        <v>40</v>
      </c>
      <c r="J224" t="s">
        <v>40</v>
      </c>
      <c r="K224" t="s">
        <v>40</v>
      </c>
      <c r="L224" s="4">
        <v>-786</v>
      </c>
      <c r="M224" s="2">
        <v>43497</v>
      </c>
      <c r="N224" t="s">
        <v>103</v>
      </c>
      <c r="O224" t="s">
        <v>104</v>
      </c>
      <c r="P224" t="s">
        <v>1161</v>
      </c>
      <c r="Q224" t="s">
        <v>1360</v>
      </c>
      <c r="R224" t="s">
        <v>1361</v>
      </c>
      <c r="S224" s="3">
        <v>43496</v>
      </c>
      <c r="T224" t="s">
        <v>46</v>
      </c>
      <c r="U224">
        <v>2831</v>
      </c>
      <c r="V224" t="s">
        <v>1257</v>
      </c>
      <c r="W224" t="s">
        <v>48</v>
      </c>
      <c r="X224">
        <v>165074889</v>
      </c>
      <c r="Y224" s="3">
        <v>43483</v>
      </c>
      <c r="AC224" t="s">
        <v>109</v>
      </c>
      <c r="AH224" t="str">
        <f>VLOOKUP(B224,'cc Lookup'!A:J,10,0)</f>
        <v>Planning and Business Development</v>
      </c>
      <c r="AI224" t="str">
        <f>VLOOKUP(B224,'cc Lookup'!A:E,5,0)</f>
        <v>Estates</v>
      </c>
      <c r="AJ224" t="s">
        <v>6735</v>
      </c>
      <c r="AK224" t="str">
        <f t="shared" si="6"/>
        <v>E35930 Estates &amp; Facilities</v>
      </c>
      <c r="AL224" t="str">
        <f t="shared" si="7"/>
        <v>7308 Legal Fees</v>
      </c>
      <c r="AM224" t="str">
        <f>VLOOKUP(W224,Lookup!A:B,2,0)</f>
        <v>Legal</v>
      </c>
    </row>
    <row r="225" spans="1:39" x14ac:dyDescent="0.25">
      <c r="A225" t="s">
        <v>33</v>
      </c>
      <c r="B225" s="1" t="s">
        <v>166</v>
      </c>
      <c r="C225" s="1" t="s">
        <v>158</v>
      </c>
      <c r="D225" s="1" t="s">
        <v>36</v>
      </c>
      <c r="E225" s="1" t="s">
        <v>36</v>
      </c>
      <c r="F225" s="1" t="s">
        <v>37</v>
      </c>
      <c r="G225" t="s">
        <v>167</v>
      </c>
      <c r="H225" t="s">
        <v>160</v>
      </c>
      <c r="I225" t="s">
        <v>40</v>
      </c>
      <c r="J225" t="s">
        <v>40</v>
      </c>
      <c r="K225" t="s">
        <v>40</v>
      </c>
      <c r="L225" s="4">
        <v>-111.1</v>
      </c>
      <c r="M225" s="2">
        <v>43497</v>
      </c>
      <c r="N225" t="s">
        <v>103</v>
      </c>
      <c r="O225" t="s">
        <v>104</v>
      </c>
      <c r="P225" t="s">
        <v>1161</v>
      </c>
      <c r="Q225" t="s">
        <v>1360</v>
      </c>
      <c r="R225" t="s">
        <v>1361</v>
      </c>
      <c r="S225" s="3">
        <v>43496</v>
      </c>
      <c r="T225" t="s">
        <v>46</v>
      </c>
      <c r="U225">
        <v>2832</v>
      </c>
      <c r="V225" t="s">
        <v>1258</v>
      </c>
      <c r="W225" t="s">
        <v>48</v>
      </c>
      <c r="X225">
        <v>165074846</v>
      </c>
      <c r="Y225" s="3">
        <v>43482</v>
      </c>
      <c r="AC225" t="s">
        <v>109</v>
      </c>
      <c r="AH225" t="str">
        <f>VLOOKUP(B225,'cc Lookup'!A:J,10,0)</f>
        <v>Planning and Business Development</v>
      </c>
      <c r="AI225" t="str">
        <f>VLOOKUP(B225,'cc Lookup'!A:E,5,0)</f>
        <v>Estates</v>
      </c>
      <c r="AJ225" t="s">
        <v>6735</v>
      </c>
      <c r="AK225" t="str">
        <f t="shared" si="6"/>
        <v>E35930 Estates &amp; Facilities</v>
      </c>
      <c r="AL225" t="str">
        <f t="shared" si="7"/>
        <v>7308 Legal Fees</v>
      </c>
      <c r="AM225" t="str">
        <f>VLOOKUP(W225,Lookup!A:B,2,0)</f>
        <v>Legal</v>
      </c>
    </row>
    <row r="226" spans="1:39" x14ac:dyDescent="0.25">
      <c r="A226" t="s">
        <v>33</v>
      </c>
      <c r="B226" s="1" t="s">
        <v>166</v>
      </c>
      <c r="C226" s="1" t="s">
        <v>158</v>
      </c>
      <c r="D226" s="1" t="s">
        <v>36</v>
      </c>
      <c r="E226" s="1" t="s">
        <v>36</v>
      </c>
      <c r="F226" s="1" t="s">
        <v>37</v>
      </c>
      <c r="G226" t="s">
        <v>167</v>
      </c>
      <c r="H226" t="s">
        <v>160</v>
      </c>
      <c r="I226" t="s">
        <v>40</v>
      </c>
      <c r="J226" t="s">
        <v>40</v>
      </c>
      <c r="K226" t="s">
        <v>40</v>
      </c>
      <c r="L226" s="4">
        <v>-160.80000000000001</v>
      </c>
      <c r="M226" s="2">
        <v>43497</v>
      </c>
      <c r="N226" t="s">
        <v>103</v>
      </c>
      <c r="O226" t="s">
        <v>104</v>
      </c>
      <c r="P226" t="s">
        <v>1161</v>
      </c>
      <c r="Q226" t="s">
        <v>1360</v>
      </c>
      <c r="R226" t="s">
        <v>1361</v>
      </c>
      <c r="S226" s="3">
        <v>43496</v>
      </c>
      <c r="T226" t="s">
        <v>46</v>
      </c>
      <c r="U226">
        <v>2833</v>
      </c>
      <c r="V226" t="s">
        <v>1259</v>
      </c>
      <c r="W226" t="s">
        <v>48</v>
      </c>
      <c r="X226">
        <v>165074853</v>
      </c>
      <c r="Y226" s="3">
        <v>43482</v>
      </c>
      <c r="AC226" t="s">
        <v>109</v>
      </c>
      <c r="AH226" t="str">
        <f>VLOOKUP(B226,'cc Lookup'!A:J,10,0)</f>
        <v>Planning and Business Development</v>
      </c>
      <c r="AI226" t="str">
        <f>VLOOKUP(B226,'cc Lookup'!A:E,5,0)</f>
        <v>Estates</v>
      </c>
      <c r="AJ226" t="s">
        <v>6735</v>
      </c>
      <c r="AK226" t="str">
        <f t="shared" si="6"/>
        <v>E35930 Estates &amp; Facilities</v>
      </c>
      <c r="AL226" t="str">
        <f t="shared" si="7"/>
        <v>7308 Legal Fees</v>
      </c>
      <c r="AM226" t="str">
        <f>VLOOKUP(W226,Lookup!A:B,2,0)</f>
        <v>Legal</v>
      </c>
    </row>
    <row r="227" spans="1:39" x14ac:dyDescent="0.25">
      <c r="A227" t="s">
        <v>33</v>
      </c>
      <c r="B227" s="1" t="s">
        <v>166</v>
      </c>
      <c r="C227" s="1" t="s">
        <v>158</v>
      </c>
      <c r="D227" s="1" t="s">
        <v>36</v>
      </c>
      <c r="E227" s="1" t="s">
        <v>36</v>
      </c>
      <c r="F227" s="1" t="s">
        <v>37</v>
      </c>
      <c r="G227" t="s">
        <v>167</v>
      </c>
      <c r="H227" t="s">
        <v>160</v>
      </c>
      <c r="I227" t="s">
        <v>40</v>
      </c>
      <c r="J227" t="s">
        <v>40</v>
      </c>
      <c r="K227" t="s">
        <v>40</v>
      </c>
      <c r="L227" s="4">
        <v>-55</v>
      </c>
      <c r="M227" s="2">
        <v>43497</v>
      </c>
      <c r="N227" t="s">
        <v>103</v>
      </c>
      <c r="O227" t="s">
        <v>104</v>
      </c>
      <c r="P227" t="s">
        <v>1161</v>
      </c>
      <c r="Q227" t="s">
        <v>1360</v>
      </c>
      <c r="R227" t="s">
        <v>1361</v>
      </c>
      <c r="S227" s="3">
        <v>43496</v>
      </c>
      <c r="T227" t="s">
        <v>46</v>
      </c>
      <c r="U227">
        <v>2834</v>
      </c>
      <c r="V227" t="s">
        <v>1260</v>
      </c>
      <c r="W227" t="s">
        <v>48</v>
      </c>
      <c r="X227">
        <v>165075011</v>
      </c>
      <c r="Y227" s="3">
        <v>43489</v>
      </c>
      <c r="AC227" t="s">
        <v>109</v>
      </c>
      <c r="AH227" t="str">
        <f>VLOOKUP(B227,'cc Lookup'!A:J,10,0)</f>
        <v>Planning and Business Development</v>
      </c>
      <c r="AI227" t="str">
        <f>VLOOKUP(B227,'cc Lookup'!A:E,5,0)</f>
        <v>Estates</v>
      </c>
      <c r="AJ227" t="s">
        <v>6735</v>
      </c>
      <c r="AK227" t="str">
        <f t="shared" si="6"/>
        <v>E35930 Estates &amp; Facilities</v>
      </c>
      <c r="AL227" t="str">
        <f t="shared" si="7"/>
        <v>7308 Legal Fees</v>
      </c>
      <c r="AM227" t="str">
        <f>VLOOKUP(W227,Lookup!A:B,2,0)</f>
        <v>Legal</v>
      </c>
    </row>
    <row r="228" spans="1:39" x14ac:dyDescent="0.25">
      <c r="A228" t="s">
        <v>33</v>
      </c>
      <c r="B228" s="1" t="s">
        <v>166</v>
      </c>
      <c r="C228" s="1" t="s">
        <v>158</v>
      </c>
      <c r="D228" s="1" t="s">
        <v>36</v>
      </c>
      <c r="E228" s="1" t="s">
        <v>36</v>
      </c>
      <c r="F228" s="1" t="s">
        <v>37</v>
      </c>
      <c r="G228" t="s">
        <v>167</v>
      </c>
      <c r="H228" t="s">
        <v>160</v>
      </c>
      <c r="I228" t="s">
        <v>40</v>
      </c>
      <c r="J228" t="s">
        <v>40</v>
      </c>
      <c r="K228" t="s">
        <v>40</v>
      </c>
      <c r="L228" s="4">
        <v>-22.37</v>
      </c>
      <c r="M228" s="2">
        <v>43497</v>
      </c>
      <c r="N228" t="s">
        <v>103</v>
      </c>
      <c r="O228" t="s">
        <v>104</v>
      </c>
      <c r="P228" t="s">
        <v>1161</v>
      </c>
      <c r="Q228" t="s">
        <v>1360</v>
      </c>
      <c r="R228" t="s">
        <v>1361</v>
      </c>
      <c r="S228" s="3">
        <v>43496</v>
      </c>
      <c r="T228" t="s">
        <v>46</v>
      </c>
      <c r="U228">
        <v>2835</v>
      </c>
      <c r="V228" t="s">
        <v>1261</v>
      </c>
      <c r="W228" t="s">
        <v>48</v>
      </c>
      <c r="X228">
        <v>165074839</v>
      </c>
      <c r="Y228" s="3">
        <v>43482</v>
      </c>
      <c r="AC228" t="s">
        <v>109</v>
      </c>
      <c r="AH228" t="str">
        <f>VLOOKUP(B228,'cc Lookup'!A:J,10,0)</f>
        <v>Planning and Business Development</v>
      </c>
      <c r="AI228" t="str">
        <f>VLOOKUP(B228,'cc Lookup'!A:E,5,0)</f>
        <v>Estates</v>
      </c>
      <c r="AJ228" t="s">
        <v>6735</v>
      </c>
      <c r="AK228" t="str">
        <f t="shared" si="6"/>
        <v>E35930 Estates &amp; Facilities</v>
      </c>
      <c r="AL228" t="str">
        <f t="shared" si="7"/>
        <v>7308 Legal Fees</v>
      </c>
      <c r="AM228" t="str">
        <f>VLOOKUP(W228,Lookup!A:B,2,0)</f>
        <v>Legal</v>
      </c>
    </row>
    <row r="229" spans="1:39" x14ac:dyDescent="0.25">
      <c r="A229" t="s">
        <v>33</v>
      </c>
      <c r="B229" s="1" t="s">
        <v>166</v>
      </c>
      <c r="C229" s="1" t="s">
        <v>158</v>
      </c>
      <c r="D229" s="1" t="s">
        <v>36</v>
      </c>
      <c r="E229" s="1" t="s">
        <v>36</v>
      </c>
      <c r="F229" s="1" t="s">
        <v>37</v>
      </c>
      <c r="G229" t="s">
        <v>167</v>
      </c>
      <c r="H229" t="s">
        <v>160</v>
      </c>
      <c r="I229" t="s">
        <v>40</v>
      </c>
      <c r="J229" t="s">
        <v>40</v>
      </c>
      <c r="K229" t="s">
        <v>40</v>
      </c>
      <c r="L229" s="4">
        <v>-198</v>
      </c>
      <c r="M229" s="2">
        <v>43497</v>
      </c>
      <c r="N229" t="s">
        <v>103</v>
      </c>
      <c r="O229" t="s">
        <v>104</v>
      </c>
      <c r="P229" t="s">
        <v>1161</v>
      </c>
      <c r="Q229" t="s">
        <v>1360</v>
      </c>
      <c r="R229" t="s">
        <v>1361</v>
      </c>
      <c r="S229" s="3">
        <v>43496</v>
      </c>
      <c r="T229" t="s">
        <v>46</v>
      </c>
      <c r="U229">
        <v>2836</v>
      </c>
      <c r="V229" t="s">
        <v>1262</v>
      </c>
      <c r="W229" t="s">
        <v>48</v>
      </c>
      <c r="X229">
        <v>165074854</v>
      </c>
      <c r="Y229" s="3">
        <v>43482</v>
      </c>
      <c r="AC229" t="s">
        <v>109</v>
      </c>
      <c r="AH229" t="str">
        <f>VLOOKUP(B229,'cc Lookup'!A:J,10,0)</f>
        <v>Planning and Business Development</v>
      </c>
      <c r="AI229" t="str">
        <f>VLOOKUP(B229,'cc Lookup'!A:E,5,0)</f>
        <v>Estates</v>
      </c>
      <c r="AJ229" t="s">
        <v>6735</v>
      </c>
      <c r="AK229" t="str">
        <f t="shared" si="6"/>
        <v>E35930 Estates &amp; Facilities</v>
      </c>
      <c r="AL229" t="str">
        <f t="shared" si="7"/>
        <v>7308 Legal Fees</v>
      </c>
      <c r="AM229" t="str">
        <f>VLOOKUP(W229,Lookup!A:B,2,0)</f>
        <v>Legal</v>
      </c>
    </row>
    <row r="230" spans="1:39" x14ac:dyDescent="0.25">
      <c r="A230" t="s">
        <v>33</v>
      </c>
      <c r="B230" s="1" t="s">
        <v>166</v>
      </c>
      <c r="C230" s="1" t="s">
        <v>158</v>
      </c>
      <c r="D230" s="1" t="s">
        <v>36</v>
      </c>
      <c r="E230" s="1" t="s">
        <v>36</v>
      </c>
      <c r="F230" s="1" t="s">
        <v>37</v>
      </c>
      <c r="G230" t="s">
        <v>167</v>
      </c>
      <c r="H230" t="s">
        <v>160</v>
      </c>
      <c r="I230" t="s">
        <v>40</v>
      </c>
      <c r="J230" t="s">
        <v>40</v>
      </c>
      <c r="K230" t="s">
        <v>40</v>
      </c>
      <c r="L230" s="4">
        <v>-22.4</v>
      </c>
      <c r="M230" s="2">
        <v>43497</v>
      </c>
      <c r="N230" t="s">
        <v>103</v>
      </c>
      <c r="O230" t="s">
        <v>104</v>
      </c>
      <c r="P230" t="s">
        <v>1161</v>
      </c>
      <c r="Q230" t="s">
        <v>1360</v>
      </c>
      <c r="R230" t="s">
        <v>1361</v>
      </c>
      <c r="S230" s="3">
        <v>43496</v>
      </c>
      <c r="T230" t="s">
        <v>46</v>
      </c>
      <c r="U230">
        <v>2837</v>
      </c>
      <c r="V230" t="s">
        <v>1263</v>
      </c>
      <c r="W230" t="s">
        <v>48</v>
      </c>
      <c r="X230">
        <v>165074835</v>
      </c>
      <c r="Y230" s="3">
        <v>43482</v>
      </c>
      <c r="AC230" t="s">
        <v>109</v>
      </c>
      <c r="AH230" t="str">
        <f>VLOOKUP(B230,'cc Lookup'!A:J,10,0)</f>
        <v>Planning and Business Development</v>
      </c>
      <c r="AI230" t="str">
        <f>VLOOKUP(B230,'cc Lookup'!A:E,5,0)</f>
        <v>Estates</v>
      </c>
      <c r="AJ230" t="s">
        <v>6735</v>
      </c>
      <c r="AK230" t="str">
        <f t="shared" si="6"/>
        <v>E35930 Estates &amp; Facilities</v>
      </c>
      <c r="AL230" t="str">
        <f t="shared" si="7"/>
        <v>7308 Legal Fees</v>
      </c>
      <c r="AM230" t="str">
        <f>VLOOKUP(W230,Lookup!A:B,2,0)</f>
        <v>Legal</v>
      </c>
    </row>
    <row r="231" spans="1:39" x14ac:dyDescent="0.25">
      <c r="A231" t="s">
        <v>33</v>
      </c>
      <c r="B231" s="1" t="s">
        <v>166</v>
      </c>
      <c r="C231" s="1" t="s">
        <v>158</v>
      </c>
      <c r="D231" s="1" t="s">
        <v>36</v>
      </c>
      <c r="E231" s="1" t="s">
        <v>36</v>
      </c>
      <c r="F231" s="1" t="s">
        <v>37</v>
      </c>
      <c r="G231" t="s">
        <v>167</v>
      </c>
      <c r="H231" t="s">
        <v>160</v>
      </c>
      <c r="I231" t="s">
        <v>40</v>
      </c>
      <c r="J231" t="s">
        <v>40</v>
      </c>
      <c r="K231" t="s">
        <v>40</v>
      </c>
      <c r="L231" s="4">
        <v>-188.1</v>
      </c>
      <c r="M231" s="2">
        <v>43497</v>
      </c>
      <c r="N231" t="s">
        <v>103</v>
      </c>
      <c r="O231" t="s">
        <v>104</v>
      </c>
      <c r="P231" t="s">
        <v>1161</v>
      </c>
      <c r="Q231" t="s">
        <v>1360</v>
      </c>
      <c r="R231" t="s">
        <v>1361</v>
      </c>
      <c r="S231" s="3">
        <v>43496</v>
      </c>
      <c r="T231" t="s">
        <v>46</v>
      </c>
      <c r="U231">
        <v>2838</v>
      </c>
      <c r="V231" t="s">
        <v>1264</v>
      </c>
      <c r="W231" t="s">
        <v>48</v>
      </c>
      <c r="X231">
        <v>165074856</v>
      </c>
      <c r="Y231" s="3">
        <v>43482</v>
      </c>
      <c r="AC231" t="s">
        <v>109</v>
      </c>
      <c r="AH231" t="str">
        <f>VLOOKUP(B231,'cc Lookup'!A:J,10,0)</f>
        <v>Planning and Business Development</v>
      </c>
      <c r="AI231" t="str">
        <f>VLOOKUP(B231,'cc Lookup'!A:E,5,0)</f>
        <v>Estates</v>
      </c>
      <c r="AJ231" t="s">
        <v>6735</v>
      </c>
      <c r="AK231" t="str">
        <f t="shared" si="6"/>
        <v>E35930 Estates &amp; Facilities</v>
      </c>
      <c r="AL231" t="str">
        <f t="shared" si="7"/>
        <v>7308 Legal Fees</v>
      </c>
      <c r="AM231" t="str">
        <f>VLOOKUP(W231,Lookup!A:B,2,0)</f>
        <v>Legal</v>
      </c>
    </row>
    <row r="232" spans="1:39" x14ac:dyDescent="0.25">
      <c r="A232" t="s">
        <v>33</v>
      </c>
      <c r="B232" s="1" t="s">
        <v>166</v>
      </c>
      <c r="C232" s="1" t="s">
        <v>158</v>
      </c>
      <c r="D232" s="1" t="s">
        <v>36</v>
      </c>
      <c r="E232" s="1" t="s">
        <v>36</v>
      </c>
      <c r="F232" s="1" t="s">
        <v>37</v>
      </c>
      <c r="G232" t="s">
        <v>167</v>
      </c>
      <c r="H232" t="s">
        <v>160</v>
      </c>
      <c r="I232" t="s">
        <v>40</v>
      </c>
      <c r="J232" t="s">
        <v>40</v>
      </c>
      <c r="K232" t="s">
        <v>40</v>
      </c>
      <c r="L232" s="4">
        <v>-107</v>
      </c>
      <c r="M232" s="2">
        <v>43497</v>
      </c>
      <c r="N232" t="s">
        <v>103</v>
      </c>
      <c r="O232" t="s">
        <v>104</v>
      </c>
      <c r="P232" t="s">
        <v>1161</v>
      </c>
      <c r="Q232" t="s">
        <v>1360</v>
      </c>
      <c r="R232" t="s">
        <v>1361</v>
      </c>
      <c r="S232" s="3">
        <v>43496</v>
      </c>
      <c r="T232" t="s">
        <v>46</v>
      </c>
      <c r="U232">
        <v>2839</v>
      </c>
      <c r="V232" t="s">
        <v>177</v>
      </c>
      <c r="W232" t="s">
        <v>48</v>
      </c>
      <c r="X232">
        <v>165064559</v>
      </c>
      <c r="Y232" s="3">
        <v>43028</v>
      </c>
      <c r="AC232" t="s">
        <v>109</v>
      </c>
      <c r="AH232" t="str">
        <f>VLOOKUP(B232,'cc Lookup'!A:J,10,0)</f>
        <v>Planning and Business Development</v>
      </c>
      <c r="AI232" t="str">
        <f>VLOOKUP(B232,'cc Lookup'!A:E,5,0)</f>
        <v>Estates</v>
      </c>
      <c r="AJ232" t="s">
        <v>6735</v>
      </c>
      <c r="AK232" t="str">
        <f t="shared" si="6"/>
        <v>E35930 Estates &amp; Facilities</v>
      </c>
      <c r="AL232" t="str">
        <f t="shared" si="7"/>
        <v>7308 Legal Fees</v>
      </c>
      <c r="AM232" t="str">
        <f>VLOOKUP(W232,Lookup!A:B,2,0)</f>
        <v>Legal</v>
      </c>
    </row>
    <row r="233" spans="1:39" x14ac:dyDescent="0.25">
      <c r="A233" t="s">
        <v>33</v>
      </c>
      <c r="B233" s="1" t="s">
        <v>166</v>
      </c>
      <c r="C233" s="1" t="s">
        <v>158</v>
      </c>
      <c r="D233" s="1" t="s">
        <v>36</v>
      </c>
      <c r="E233" s="1" t="s">
        <v>36</v>
      </c>
      <c r="F233" s="1" t="s">
        <v>37</v>
      </c>
      <c r="G233" t="s">
        <v>167</v>
      </c>
      <c r="H233" t="s">
        <v>160</v>
      </c>
      <c r="I233" t="s">
        <v>40</v>
      </c>
      <c r="J233" t="s">
        <v>40</v>
      </c>
      <c r="K233" t="s">
        <v>40</v>
      </c>
      <c r="L233" s="4">
        <v>-34.96</v>
      </c>
      <c r="M233" s="2">
        <v>43497</v>
      </c>
      <c r="N233" t="s">
        <v>103</v>
      </c>
      <c r="O233" t="s">
        <v>104</v>
      </c>
      <c r="P233" t="s">
        <v>1161</v>
      </c>
      <c r="Q233" t="s">
        <v>1360</v>
      </c>
      <c r="R233" t="s">
        <v>1361</v>
      </c>
      <c r="S233" s="3">
        <v>43496</v>
      </c>
      <c r="T233" t="s">
        <v>46</v>
      </c>
      <c r="U233">
        <v>2840</v>
      </c>
      <c r="V233" t="s">
        <v>1265</v>
      </c>
      <c r="W233" t="s">
        <v>48</v>
      </c>
      <c r="X233">
        <v>165075012</v>
      </c>
      <c r="Y233" s="3">
        <v>43494</v>
      </c>
      <c r="AC233" t="s">
        <v>109</v>
      </c>
      <c r="AH233" t="str">
        <f>VLOOKUP(B233,'cc Lookup'!A:J,10,0)</f>
        <v>Planning and Business Development</v>
      </c>
      <c r="AI233" t="str">
        <f>VLOOKUP(B233,'cc Lookup'!A:E,5,0)</f>
        <v>Estates</v>
      </c>
      <c r="AJ233" t="s">
        <v>6735</v>
      </c>
      <c r="AK233" t="str">
        <f t="shared" si="6"/>
        <v>E35930 Estates &amp; Facilities</v>
      </c>
      <c r="AL233" t="str">
        <f t="shared" si="7"/>
        <v>7308 Legal Fees</v>
      </c>
      <c r="AM233" t="str">
        <f>VLOOKUP(W233,Lookup!A:B,2,0)</f>
        <v>Legal</v>
      </c>
    </row>
    <row r="234" spans="1:39" x14ac:dyDescent="0.25">
      <c r="A234" t="s">
        <v>33</v>
      </c>
      <c r="B234" s="1" t="s">
        <v>166</v>
      </c>
      <c r="C234" s="1" t="s">
        <v>158</v>
      </c>
      <c r="D234" s="1" t="s">
        <v>36</v>
      </c>
      <c r="E234" s="1" t="s">
        <v>36</v>
      </c>
      <c r="F234" s="1" t="s">
        <v>37</v>
      </c>
      <c r="G234" t="s">
        <v>167</v>
      </c>
      <c r="H234" t="s">
        <v>160</v>
      </c>
      <c r="I234" t="s">
        <v>40</v>
      </c>
      <c r="J234" t="s">
        <v>40</v>
      </c>
      <c r="K234" t="s">
        <v>40</v>
      </c>
      <c r="L234" s="4">
        <v>-8.6</v>
      </c>
      <c r="M234" s="2">
        <v>43497</v>
      </c>
      <c r="N234" t="s">
        <v>103</v>
      </c>
      <c r="O234" t="s">
        <v>104</v>
      </c>
      <c r="P234" t="s">
        <v>1161</v>
      </c>
      <c r="Q234" t="s">
        <v>1360</v>
      </c>
      <c r="R234" t="s">
        <v>1361</v>
      </c>
      <c r="S234" s="3">
        <v>43496</v>
      </c>
      <c r="T234" t="s">
        <v>46</v>
      </c>
      <c r="U234">
        <v>2841</v>
      </c>
      <c r="V234" t="s">
        <v>1266</v>
      </c>
      <c r="W234" t="s">
        <v>48</v>
      </c>
      <c r="X234">
        <v>165074841</v>
      </c>
      <c r="Y234" s="3">
        <v>43482</v>
      </c>
      <c r="AC234" t="s">
        <v>109</v>
      </c>
      <c r="AH234" t="str">
        <f>VLOOKUP(B234,'cc Lookup'!A:J,10,0)</f>
        <v>Planning and Business Development</v>
      </c>
      <c r="AI234" t="str">
        <f>VLOOKUP(B234,'cc Lookup'!A:E,5,0)</f>
        <v>Estates</v>
      </c>
      <c r="AJ234" t="s">
        <v>6735</v>
      </c>
      <c r="AK234" t="str">
        <f t="shared" si="6"/>
        <v>E35930 Estates &amp; Facilities</v>
      </c>
      <c r="AL234" t="str">
        <f t="shared" si="7"/>
        <v>7308 Legal Fees</v>
      </c>
      <c r="AM234" t="str">
        <f>VLOOKUP(W234,Lookup!A:B,2,0)</f>
        <v>Legal</v>
      </c>
    </row>
    <row r="235" spans="1:39" x14ac:dyDescent="0.25">
      <c r="A235" t="s">
        <v>33</v>
      </c>
      <c r="B235" s="1" t="s">
        <v>166</v>
      </c>
      <c r="C235" s="1" t="s">
        <v>158</v>
      </c>
      <c r="D235" s="1" t="s">
        <v>36</v>
      </c>
      <c r="E235" s="1" t="s">
        <v>36</v>
      </c>
      <c r="F235" s="1" t="s">
        <v>37</v>
      </c>
      <c r="G235" t="s">
        <v>167</v>
      </c>
      <c r="H235" t="s">
        <v>160</v>
      </c>
      <c r="I235" t="s">
        <v>40</v>
      </c>
      <c r="J235" t="s">
        <v>40</v>
      </c>
      <c r="K235" t="s">
        <v>40</v>
      </c>
      <c r="L235" s="4">
        <v>-340</v>
      </c>
      <c r="M235" s="2">
        <v>43497</v>
      </c>
      <c r="N235" t="s">
        <v>103</v>
      </c>
      <c r="O235" t="s">
        <v>104</v>
      </c>
      <c r="P235" t="s">
        <v>1161</v>
      </c>
      <c r="Q235" t="s">
        <v>1360</v>
      </c>
      <c r="R235" t="s">
        <v>1361</v>
      </c>
      <c r="S235" s="3">
        <v>43496</v>
      </c>
      <c r="T235" t="s">
        <v>46</v>
      </c>
      <c r="U235">
        <v>2842</v>
      </c>
      <c r="V235" t="s">
        <v>1267</v>
      </c>
      <c r="W235" t="s">
        <v>48</v>
      </c>
      <c r="X235">
        <v>165074848</v>
      </c>
      <c r="Y235" s="3">
        <v>43482</v>
      </c>
      <c r="AC235" t="s">
        <v>109</v>
      </c>
      <c r="AH235" t="str">
        <f>VLOOKUP(B235,'cc Lookup'!A:J,10,0)</f>
        <v>Planning and Business Development</v>
      </c>
      <c r="AI235" t="str">
        <f>VLOOKUP(B235,'cc Lookup'!A:E,5,0)</f>
        <v>Estates</v>
      </c>
      <c r="AJ235" t="s">
        <v>6735</v>
      </c>
      <c r="AK235" t="str">
        <f t="shared" si="6"/>
        <v>E35930 Estates &amp; Facilities</v>
      </c>
      <c r="AL235" t="str">
        <f t="shared" si="7"/>
        <v>7308 Legal Fees</v>
      </c>
      <c r="AM235" t="str">
        <f>VLOOKUP(W235,Lookup!A:B,2,0)</f>
        <v>Legal</v>
      </c>
    </row>
    <row r="236" spans="1:39" x14ac:dyDescent="0.25">
      <c r="A236" t="s">
        <v>33</v>
      </c>
      <c r="B236" s="1" t="s">
        <v>166</v>
      </c>
      <c r="C236" s="1" t="s">
        <v>158</v>
      </c>
      <c r="D236" s="1" t="s">
        <v>36</v>
      </c>
      <c r="E236" s="1" t="s">
        <v>36</v>
      </c>
      <c r="F236" s="1" t="s">
        <v>37</v>
      </c>
      <c r="G236" t="s">
        <v>167</v>
      </c>
      <c r="H236" t="s">
        <v>160</v>
      </c>
      <c r="I236" t="s">
        <v>40</v>
      </c>
      <c r="J236" t="s">
        <v>40</v>
      </c>
      <c r="K236" t="s">
        <v>40</v>
      </c>
      <c r="L236" s="4">
        <v>-37.200000000000003</v>
      </c>
      <c r="M236" s="2">
        <v>43497</v>
      </c>
      <c r="N236" t="s">
        <v>103</v>
      </c>
      <c r="O236" t="s">
        <v>104</v>
      </c>
      <c r="P236" t="s">
        <v>1161</v>
      </c>
      <c r="Q236" t="s">
        <v>1360</v>
      </c>
      <c r="R236" t="s">
        <v>1361</v>
      </c>
      <c r="S236" s="3">
        <v>43496</v>
      </c>
      <c r="T236" t="s">
        <v>46</v>
      </c>
      <c r="U236">
        <v>2843</v>
      </c>
      <c r="V236" t="s">
        <v>1268</v>
      </c>
      <c r="W236" t="s">
        <v>48</v>
      </c>
      <c r="X236">
        <v>165074834</v>
      </c>
      <c r="Y236" s="3">
        <v>43482</v>
      </c>
      <c r="AC236" t="s">
        <v>109</v>
      </c>
      <c r="AH236" t="str">
        <f>VLOOKUP(B236,'cc Lookup'!A:J,10,0)</f>
        <v>Planning and Business Development</v>
      </c>
      <c r="AI236" t="str">
        <f>VLOOKUP(B236,'cc Lookup'!A:E,5,0)</f>
        <v>Estates</v>
      </c>
      <c r="AJ236" t="s">
        <v>6735</v>
      </c>
      <c r="AK236" t="str">
        <f t="shared" si="6"/>
        <v>E35930 Estates &amp; Facilities</v>
      </c>
      <c r="AL236" t="str">
        <f t="shared" si="7"/>
        <v>7308 Legal Fees</v>
      </c>
      <c r="AM236" t="str">
        <f>VLOOKUP(W236,Lookup!A:B,2,0)</f>
        <v>Legal</v>
      </c>
    </row>
    <row r="237" spans="1:39" x14ac:dyDescent="0.25">
      <c r="A237" t="s">
        <v>33</v>
      </c>
      <c r="B237" s="1" t="s">
        <v>166</v>
      </c>
      <c r="C237" s="1" t="s">
        <v>158</v>
      </c>
      <c r="D237" s="1" t="s">
        <v>36</v>
      </c>
      <c r="E237" s="1" t="s">
        <v>36</v>
      </c>
      <c r="F237" s="1" t="s">
        <v>37</v>
      </c>
      <c r="G237" t="s">
        <v>167</v>
      </c>
      <c r="H237" t="s">
        <v>160</v>
      </c>
      <c r="I237" t="s">
        <v>40</v>
      </c>
      <c r="J237" t="s">
        <v>40</v>
      </c>
      <c r="K237" t="s">
        <v>40</v>
      </c>
      <c r="L237" s="4">
        <v>-150</v>
      </c>
      <c r="M237" s="2">
        <v>43497</v>
      </c>
      <c r="N237" t="s">
        <v>103</v>
      </c>
      <c r="O237" t="s">
        <v>104</v>
      </c>
      <c r="P237" t="s">
        <v>1161</v>
      </c>
      <c r="Q237" t="s">
        <v>1360</v>
      </c>
      <c r="R237" t="s">
        <v>1361</v>
      </c>
      <c r="S237" s="3">
        <v>43496</v>
      </c>
      <c r="T237" t="s">
        <v>46</v>
      </c>
      <c r="U237">
        <v>2844</v>
      </c>
      <c r="V237" t="s">
        <v>1269</v>
      </c>
      <c r="W237" t="s">
        <v>48</v>
      </c>
      <c r="X237">
        <v>165074855</v>
      </c>
      <c r="Y237" s="3">
        <v>43482</v>
      </c>
      <c r="AC237" t="s">
        <v>109</v>
      </c>
      <c r="AH237" t="str">
        <f>VLOOKUP(B237,'cc Lookup'!A:J,10,0)</f>
        <v>Planning and Business Development</v>
      </c>
      <c r="AI237" t="str">
        <f>VLOOKUP(B237,'cc Lookup'!A:E,5,0)</f>
        <v>Estates</v>
      </c>
      <c r="AJ237" t="s">
        <v>6735</v>
      </c>
      <c r="AK237" t="str">
        <f t="shared" si="6"/>
        <v>E35930 Estates &amp; Facilities</v>
      </c>
      <c r="AL237" t="str">
        <f t="shared" si="7"/>
        <v>7308 Legal Fees</v>
      </c>
      <c r="AM237" t="str">
        <f>VLOOKUP(W237,Lookup!A:B,2,0)</f>
        <v>Legal</v>
      </c>
    </row>
    <row r="238" spans="1:39" x14ac:dyDescent="0.25">
      <c r="A238" t="s">
        <v>33</v>
      </c>
      <c r="B238" s="1" t="s">
        <v>166</v>
      </c>
      <c r="C238" s="1" t="s">
        <v>158</v>
      </c>
      <c r="D238" s="1" t="s">
        <v>36</v>
      </c>
      <c r="E238" s="1" t="s">
        <v>36</v>
      </c>
      <c r="F238" s="1" t="s">
        <v>37</v>
      </c>
      <c r="G238" t="s">
        <v>167</v>
      </c>
      <c r="H238" t="s">
        <v>160</v>
      </c>
      <c r="I238" t="s">
        <v>40</v>
      </c>
      <c r="J238" t="s">
        <v>40</v>
      </c>
      <c r="K238" t="s">
        <v>40</v>
      </c>
      <c r="L238" s="4">
        <v>-417.6</v>
      </c>
      <c r="M238" s="2">
        <v>43497</v>
      </c>
      <c r="N238" t="s">
        <v>103</v>
      </c>
      <c r="O238" t="s">
        <v>104</v>
      </c>
      <c r="P238" t="s">
        <v>1161</v>
      </c>
      <c r="Q238" t="s">
        <v>1360</v>
      </c>
      <c r="R238" t="s">
        <v>1361</v>
      </c>
      <c r="S238" s="3">
        <v>43496</v>
      </c>
      <c r="T238" t="s">
        <v>46</v>
      </c>
      <c r="U238">
        <v>2845</v>
      </c>
      <c r="V238" t="s">
        <v>1270</v>
      </c>
      <c r="W238" t="s">
        <v>48</v>
      </c>
      <c r="X238">
        <v>165074845</v>
      </c>
      <c r="Y238" s="3">
        <v>43482</v>
      </c>
      <c r="AC238" t="s">
        <v>109</v>
      </c>
      <c r="AH238" t="str">
        <f>VLOOKUP(B238,'cc Lookup'!A:J,10,0)</f>
        <v>Planning and Business Development</v>
      </c>
      <c r="AI238" t="str">
        <f>VLOOKUP(B238,'cc Lookup'!A:E,5,0)</f>
        <v>Estates</v>
      </c>
      <c r="AJ238" t="s">
        <v>6735</v>
      </c>
      <c r="AK238" t="str">
        <f t="shared" si="6"/>
        <v>E35930 Estates &amp; Facilities</v>
      </c>
      <c r="AL238" t="str">
        <f t="shared" si="7"/>
        <v>7308 Legal Fees</v>
      </c>
      <c r="AM238" t="str">
        <f>VLOOKUP(W238,Lookup!A:B,2,0)</f>
        <v>Legal</v>
      </c>
    </row>
    <row r="239" spans="1:39" x14ac:dyDescent="0.25">
      <c r="A239" t="s">
        <v>33</v>
      </c>
      <c r="B239" s="1" t="s">
        <v>166</v>
      </c>
      <c r="C239" s="1" t="s">
        <v>158</v>
      </c>
      <c r="D239" s="1" t="s">
        <v>36</v>
      </c>
      <c r="E239" s="1" t="s">
        <v>36</v>
      </c>
      <c r="F239" s="1" t="s">
        <v>37</v>
      </c>
      <c r="G239" t="s">
        <v>167</v>
      </c>
      <c r="H239" t="s">
        <v>160</v>
      </c>
      <c r="I239" t="s">
        <v>40</v>
      </c>
      <c r="J239" t="s">
        <v>40</v>
      </c>
      <c r="K239" t="s">
        <v>40</v>
      </c>
      <c r="L239" s="4">
        <v>-161.6</v>
      </c>
      <c r="M239" s="2">
        <v>43497</v>
      </c>
      <c r="N239" t="s">
        <v>103</v>
      </c>
      <c r="O239" t="s">
        <v>104</v>
      </c>
      <c r="P239" t="s">
        <v>1161</v>
      </c>
      <c r="Q239" t="s">
        <v>1360</v>
      </c>
      <c r="R239" t="s">
        <v>1361</v>
      </c>
      <c r="S239" s="3">
        <v>43496</v>
      </c>
      <c r="T239" t="s">
        <v>46</v>
      </c>
      <c r="U239">
        <v>2846</v>
      </c>
      <c r="V239" t="s">
        <v>1271</v>
      </c>
      <c r="W239" t="s">
        <v>48</v>
      </c>
      <c r="X239">
        <v>165074833</v>
      </c>
      <c r="Y239" s="3">
        <v>43482</v>
      </c>
      <c r="AC239" t="s">
        <v>109</v>
      </c>
      <c r="AH239" t="str">
        <f>VLOOKUP(B239,'cc Lookup'!A:J,10,0)</f>
        <v>Planning and Business Development</v>
      </c>
      <c r="AI239" t="str">
        <f>VLOOKUP(B239,'cc Lookup'!A:E,5,0)</f>
        <v>Estates</v>
      </c>
      <c r="AJ239" t="s">
        <v>6735</v>
      </c>
      <c r="AK239" t="str">
        <f t="shared" si="6"/>
        <v>E35930 Estates &amp; Facilities</v>
      </c>
      <c r="AL239" t="str">
        <f t="shared" si="7"/>
        <v>7308 Legal Fees</v>
      </c>
      <c r="AM239" t="str">
        <f>VLOOKUP(W239,Lookup!A:B,2,0)</f>
        <v>Legal</v>
      </c>
    </row>
    <row r="240" spans="1:39" x14ac:dyDescent="0.25">
      <c r="A240" t="s">
        <v>33</v>
      </c>
      <c r="B240" s="1" t="s">
        <v>166</v>
      </c>
      <c r="C240" s="1" t="s">
        <v>158</v>
      </c>
      <c r="D240" s="1" t="s">
        <v>36</v>
      </c>
      <c r="E240" s="1" t="s">
        <v>36</v>
      </c>
      <c r="F240" s="1" t="s">
        <v>37</v>
      </c>
      <c r="G240" t="s">
        <v>167</v>
      </c>
      <c r="H240" t="s">
        <v>160</v>
      </c>
      <c r="I240" t="s">
        <v>40</v>
      </c>
      <c r="J240" t="s">
        <v>40</v>
      </c>
      <c r="K240" t="s">
        <v>40</v>
      </c>
      <c r="L240" s="4">
        <v>-252</v>
      </c>
      <c r="M240" s="2">
        <v>43497</v>
      </c>
      <c r="N240" t="s">
        <v>103</v>
      </c>
      <c r="O240" t="s">
        <v>104</v>
      </c>
      <c r="P240" t="s">
        <v>1161</v>
      </c>
      <c r="Q240" t="s">
        <v>1360</v>
      </c>
      <c r="R240" t="s">
        <v>1361</v>
      </c>
      <c r="S240" s="3">
        <v>43496</v>
      </c>
      <c r="T240" t="s">
        <v>46</v>
      </c>
      <c r="U240">
        <v>2847</v>
      </c>
      <c r="V240" t="s">
        <v>1272</v>
      </c>
      <c r="W240" t="s">
        <v>48</v>
      </c>
      <c r="X240">
        <v>165074838</v>
      </c>
      <c r="Y240" s="3">
        <v>43482</v>
      </c>
      <c r="AC240" t="s">
        <v>109</v>
      </c>
      <c r="AH240" t="str">
        <f>VLOOKUP(B240,'cc Lookup'!A:J,10,0)</f>
        <v>Planning and Business Development</v>
      </c>
      <c r="AI240" t="str">
        <f>VLOOKUP(B240,'cc Lookup'!A:E,5,0)</f>
        <v>Estates</v>
      </c>
      <c r="AJ240" t="s">
        <v>6735</v>
      </c>
      <c r="AK240" t="str">
        <f t="shared" si="6"/>
        <v>E35930 Estates &amp; Facilities</v>
      </c>
      <c r="AL240" t="str">
        <f t="shared" si="7"/>
        <v>7308 Legal Fees</v>
      </c>
      <c r="AM240" t="str">
        <f>VLOOKUP(W240,Lookup!A:B,2,0)</f>
        <v>Legal</v>
      </c>
    </row>
    <row r="241" spans="1:39" x14ac:dyDescent="0.25">
      <c r="A241" t="s">
        <v>33</v>
      </c>
      <c r="B241" s="1" t="s">
        <v>166</v>
      </c>
      <c r="C241" s="1" t="s">
        <v>158</v>
      </c>
      <c r="D241" s="1" t="s">
        <v>36</v>
      </c>
      <c r="E241" s="1" t="s">
        <v>36</v>
      </c>
      <c r="F241" s="1" t="s">
        <v>37</v>
      </c>
      <c r="G241" t="s">
        <v>167</v>
      </c>
      <c r="H241" t="s">
        <v>160</v>
      </c>
      <c r="I241" t="s">
        <v>40</v>
      </c>
      <c r="J241" t="s">
        <v>40</v>
      </c>
      <c r="K241" t="s">
        <v>40</v>
      </c>
      <c r="L241" s="4">
        <v>-439</v>
      </c>
      <c r="M241" s="2">
        <v>43497</v>
      </c>
      <c r="N241" t="s">
        <v>103</v>
      </c>
      <c r="O241" t="s">
        <v>104</v>
      </c>
      <c r="P241" t="s">
        <v>1161</v>
      </c>
      <c r="Q241" t="s">
        <v>1360</v>
      </c>
      <c r="R241" t="s">
        <v>1361</v>
      </c>
      <c r="S241" s="3">
        <v>43496</v>
      </c>
      <c r="T241" t="s">
        <v>46</v>
      </c>
      <c r="U241">
        <v>2848</v>
      </c>
      <c r="V241" t="s">
        <v>1273</v>
      </c>
      <c r="W241" t="s">
        <v>48</v>
      </c>
      <c r="X241">
        <v>165056810</v>
      </c>
      <c r="Y241" s="3">
        <v>43482</v>
      </c>
      <c r="AC241" t="s">
        <v>109</v>
      </c>
      <c r="AH241" t="str">
        <f>VLOOKUP(B241,'cc Lookup'!A:J,10,0)</f>
        <v>Planning and Business Development</v>
      </c>
      <c r="AI241" t="str">
        <f>VLOOKUP(B241,'cc Lookup'!A:E,5,0)</f>
        <v>Estates</v>
      </c>
      <c r="AJ241" t="s">
        <v>6735</v>
      </c>
      <c r="AK241" t="str">
        <f t="shared" si="6"/>
        <v>E35930 Estates &amp; Facilities</v>
      </c>
      <c r="AL241" t="str">
        <f t="shared" si="7"/>
        <v>7308 Legal Fees</v>
      </c>
      <c r="AM241" t="str">
        <f>VLOOKUP(W241,Lookup!A:B,2,0)</f>
        <v>Legal</v>
      </c>
    </row>
    <row r="242" spans="1:39" x14ac:dyDescent="0.25">
      <c r="A242" t="s">
        <v>33</v>
      </c>
      <c r="B242" s="1" t="s">
        <v>166</v>
      </c>
      <c r="C242" s="1" t="s">
        <v>158</v>
      </c>
      <c r="D242" s="1" t="s">
        <v>36</v>
      </c>
      <c r="E242" s="1" t="s">
        <v>36</v>
      </c>
      <c r="F242" s="1" t="s">
        <v>37</v>
      </c>
      <c r="G242" t="s">
        <v>167</v>
      </c>
      <c r="H242" t="s">
        <v>160</v>
      </c>
      <c r="I242" t="s">
        <v>40</v>
      </c>
      <c r="J242" t="s">
        <v>40</v>
      </c>
      <c r="K242" t="s">
        <v>40</v>
      </c>
      <c r="L242" s="4">
        <v>-180.6</v>
      </c>
      <c r="M242" s="2">
        <v>43497</v>
      </c>
      <c r="N242" t="s">
        <v>103</v>
      </c>
      <c r="O242" t="s">
        <v>104</v>
      </c>
      <c r="P242" t="s">
        <v>1161</v>
      </c>
      <c r="Q242" t="s">
        <v>1360</v>
      </c>
      <c r="R242" t="s">
        <v>1361</v>
      </c>
      <c r="S242" s="3">
        <v>43496</v>
      </c>
      <c r="T242" t="s">
        <v>46</v>
      </c>
      <c r="U242">
        <v>2849</v>
      </c>
      <c r="V242" t="s">
        <v>1274</v>
      </c>
      <c r="W242" t="s">
        <v>48</v>
      </c>
      <c r="X242">
        <v>165074842</v>
      </c>
      <c r="Y242" s="3">
        <v>43482</v>
      </c>
      <c r="AC242" t="s">
        <v>109</v>
      </c>
      <c r="AH242" t="str">
        <f>VLOOKUP(B242,'cc Lookup'!A:J,10,0)</f>
        <v>Planning and Business Development</v>
      </c>
      <c r="AI242" t="str">
        <f>VLOOKUP(B242,'cc Lookup'!A:E,5,0)</f>
        <v>Estates</v>
      </c>
      <c r="AJ242" t="s">
        <v>6735</v>
      </c>
      <c r="AK242" t="str">
        <f t="shared" si="6"/>
        <v>E35930 Estates &amp; Facilities</v>
      </c>
      <c r="AL242" t="str">
        <f t="shared" si="7"/>
        <v>7308 Legal Fees</v>
      </c>
      <c r="AM242" t="str">
        <f>VLOOKUP(W242,Lookup!A:B,2,0)</f>
        <v>Legal</v>
      </c>
    </row>
    <row r="243" spans="1:39" x14ac:dyDescent="0.25">
      <c r="A243" t="s">
        <v>33</v>
      </c>
      <c r="B243" s="1" t="s">
        <v>166</v>
      </c>
      <c r="C243" s="1" t="s">
        <v>158</v>
      </c>
      <c r="D243" s="1" t="s">
        <v>36</v>
      </c>
      <c r="E243" s="1" t="s">
        <v>36</v>
      </c>
      <c r="F243" s="1" t="s">
        <v>37</v>
      </c>
      <c r="G243" t="s">
        <v>167</v>
      </c>
      <c r="H243" t="s">
        <v>160</v>
      </c>
      <c r="I243" t="s">
        <v>40</v>
      </c>
      <c r="J243" t="s">
        <v>40</v>
      </c>
      <c r="K243" t="s">
        <v>40</v>
      </c>
      <c r="L243" s="4">
        <v>-1819.68</v>
      </c>
      <c r="M243" s="2">
        <v>43497</v>
      </c>
      <c r="N243" t="s">
        <v>103</v>
      </c>
      <c r="O243" t="s">
        <v>104</v>
      </c>
      <c r="P243" t="s">
        <v>1161</v>
      </c>
      <c r="Q243" t="s">
        <v>1360</v>
      </c>
      <c r="R243" t="s">
        <v>1361</v>
      </c>
      <c r="S243" s="3">
        <v>43496</v>
      </c>
      <c r="T243" t="s">
        <v>46</v>
      </c>
      <c r="U243">
        <v>2850</v>
      </c>
      <c r="V243" t="s">
        <v>1275</v>
      </c>
      <c r="W243" t="s">
        <v>48</v>
      </c>
      <c r="X243">
        <v>165074844</v>
      </c>
      <c r="Y243" s="3">
        <v>43482</v>
      </c>
      <c r="AC243" t="s">
        <v>109</v>
      </c>
      <c r="AH243" t="str">
        <f>VLOOKUP(B243,'cc Lookup'!A:J,10,0)</f>
        <v>Planning and Business Development</v>
      </c>
      <c r="AI243" t="str">
        <f>VLOOKUP(B243,'cc Lookup'!A:E,5,0)</f>
        <v>Estates</v>
      </c>
      <c r="AJ243" t="s">
        <v>6735</v>
      </c>
      <c r="AK243" t="str">
        <f t="shared" si="6"/>
        <v>E35930 Estates &amp; Facilities</v>
      </c>
      <c r="AL243" t="str">
        <f t="shared" si="7"/>
        <v>7308 Legal Fees</v>
      </c>
      <c r="AM243" t="str">
        <f>VLOOKUP(W243,Lookup!A:B,2,0)</f>
        <v>Legal</v>
      </c>
    </row>
    <row r="244" spans="1:39" x14ac:dyDescent="0.25">
      <c r="A244" t="s">
        <v>33</v>
      </c>
      <c r="B244" s="1" t="s">
        <v>166</v>
      </c>
      <c r="C244" s="1" t="s">
        <v>158</v>
      </c>
      <c r="D244" s="1" t="s">
        <v>36</v>
      </c>
      <c r="E244" s="1" t="s">
        <v>36</v>
      </c>
      <c r="F244" s="1" t="s">
        <v>37</v>
      </c>
      <c r="G244" t="s">
        <v>167</v>
      </c>
      <c r="H244" t="s">
        <v>160</v>
      </c>
      <c r="I244" t="s">
        <v>40</v>
      </c>
      <c r="J244" t="s">
        <v>40</v>
      </c>
      <c r="K244" t="s">
        <v>40</v>
      </c>
      <c r="L244" s="4">
        <v>111.1</v>
      </c>
      <c r="M244" s="2">
        <v>43497</v>
      </c>
      <c r="N244" t="s">
        <v>103</v>
      </c>
      <c r="O244" t="s">
        <v>104</v>
      </c>
      <c r="P244" t="s">
        <v>1362</v>
      </c>
      <c r="Q244" t="s">
        <v>1363</v>
      </c>
      <c r="R244" t="s">
        <v>1364</v>
      </c>
      <c r="S244" s="3">
        <v>43524</v>
      </c>
      <c r="T244" t="s">
        <v>46</v>
      </c>
      <c r="U244">
        <v>2418</v>
      </c>
      <c r="V244" t="s">
        <v>1258</v>
      </c>
      <c r="W244" t="s">
        <v>48</v>
      </c>
      <c r="X244">
        <v>165074846</v>
      </c>
      <c r="Y244" s="3">
        <v>43482</v>
      </c>
      <c r="AC244" t="s">
        <v>109</v>
      </c>
      <c r="AH244" t="str">
        <f>VLOOKUP(B244,'cc Lookup'!A:J,10,0)</f>
        <v>Planning and Business Development</v>
      </c>
      <c r="AI244" t="str">
        <f>VLOOKUP(B244,'cc Lookup'!A:E,5,0)</f>
        <v>Estates</v>
      </c>
      <c r="AJ244" t="s">
        <v>6735</v>
      </c>
      <c r="AK244" t="str">
        <f t="shared" si="6"/>
        <v>E35930 Estates &amp; Facilities</v>
      </c>
      <c r="AL244" t="str">
        <f t="shared" si="7"/>
        <v>7308 Legal Fees</v>
      </c>
      <c r="AM244" t="str">
        <f>VLOOKUP(W244,Lookup!A:B,2,0)</f>
        <v>Legal</v>
      </c>
    </row>
    <row r="245" spans="1:39" x14ac:dyDescent="0.25">
      <c r="A245" t="s">
        <v>33</v>
      </c>
      <c r="B245" s="1" t="s">
        <v>166</v>
      </c>
      <c r="C245" s="1" t="s">
        <v>158</v>
      </c>
      <c r="D245" s="1" t="s">
        <v>36</v>
      </c>
      <c r="E245" s="1" t="s">
        <v>36</v>
      </c>
      <c r="F245" s="1" t="s">
        <v>37</v>
      </c>
      <c r="G245" t="s">
        <v>167</v>
      </c>
      <c r="H245" t="s">
        <v>160</v>
      </c>
      <c r="I245" t="s">
        <v>40</v>
      </c>
      <c r="J245" t="s">
        <v>40</v>
      </c>
      <c r="K245" t="s">
        <v>40</v>
      </c>
      <c r="L245" s="4">
        <v>55</v>
      </c>
      <c r="M245" s="2">
        <v>43497</v>
      </c>
      <c r="N245" t="s">
        <v>103</v>
      </c>
      <c r="O245" t="s">
        <v>104</v>
      </c>
      <c r="P245" t="s">
        <v>1362</v>
      </c>
      <c r="Q245" t="s">
        <v>1363</v>
      </c>
      <c r="R245" t="s">
        <v>1364</v>
      </c>
      <c r="S245" s="3">
        <v>43524</v>
      </c>
      <c r="T245" t="s">
        <v>46</v>
      </c>
      <c r="U245">
        <v>2419</v>
      </c>
      <c r="V245" t="s">
        <v>1260</v>
      </c>
      <c r="W245" t="s">
        <v>48</v>
      </c>
      <c r="X245">
        <v>165075011</v>
      </c>
      <c r="Y245" s="3">
        <v>43489</v>
      </c>
      <c r="AC245" t="s">
        <v>109</v>
      </c>
      <c r="AH245" t="str">
        <f>VLOOKUP(B245,'cc Lookup'!A:J,10,0)</f>
        <v>Planning and Business Development</v>
      </c>
      <c r="AI245" t="str">
        <f>VLOOKUP(B245,'cc Lookup'!A:E,5,0)</f>
        <v>Estates</v>
      </c>
      <c r="AJ245" t="s">
        <v>6735</v>
      </c>
      <c r="AK245" t="str">
        <f t="shared" si="6"/>
        <v>E35930 Estates &amp; Facilities</v>
      </c>
      <c r="AL245" t="str">
        <f t="shared" si="7"/>
        <v>7308 Legal Fees</v>
      </c>
      <c r="AM245" t="str">
        <f>VLOOKUP(W245,Lookup!A:B,2,0)</f>
        <v>Legal</v>
      </c>
    </row>
    <row r="246" spans="1:39" x14ac:dyDescent="0.25">
      <c r="A246" t="s">
        <v>33</v>
      </c>
      <c r="B246" s="1" t="s">
        <v>166</v>
      </c>
      <c r="C246" s="1" t="s">
        <v>158</v>
      </c>
      <c r="D246" s="1" t="s">
        <v>36</v>
      </c>
      <c r="E246" s="1" t="s">
        <v>36</v>
      </c>
      <c r="F246" s="1" t="s">
        <v>37</v>
      </c>
      <c r="G246" t="s">
        <v>167</v>
      </c>
      <c r="H246" t="s">
        <v>160</v>
      </c>
      <c r="I246" t="s">
        <v>40</v>
      </c>
      <c r="J246" t="s">
        <v>40</v>
      </c>
      <c r="K246" t="s">
        <v>40</v>
      </c>
      <c r="L246" s="4">
        <v>198</v>
      </c>
      <c r="M246" s="2">
        <v>43497</v>
      </c>
      <c r="N246" t="s">
        <v>103</v>
      </c>
      <c r="O246" t="s">
        <v>104</v>
      </c>
      <c r="P246" t="s">
        <v>1362</v>
      </c>
      <c r="Q246" t="s">
        <v>1363</v>
      </c>
      <c r="R246" t="s">
        <v>1364</v>
      </c>
      <c r="S246" s="3">
        <v>43524</v>
      </c>
      <c r="T246" t="s">
        <v>46</v>
      </c>
      <c r="U246">
        <v>2420</v>
      </c>
      <c r="V246" t="s">
        <v>1262</v>
      </c>
      <c r="W246" t="s">
        <v>48</v>
      </c>
      <c r="X246">
        <v>165074854</v>
      </c>
      <c r="Y246" s="3">
        <v>43482</v>
      </c>
      <c r="AC246" t="s">
        <v>109</v>
      </c>
      <c r="AH246" t="str">
        <f>VLOOKUP(B246,'cc Lookup'!A:J,10,0)</f>
        <v>Planning and Business Development</v>
      </c>
      <c r="AI246" t="str">
        <f>VLOOKUP(B246,'cc Lookup'!A:E,5,0)</f>
        <v>Estates</v>
      </c>
      <c r="AJ246" t="s">
        <v>6735</v>
      </c>
      <c r="AK246" t="str">
        <f t="shared" si="6"/>
        <v>E35930 Estates &amp; Facilities</v>
      </c>
      <c r="AL246" t="str">
        <f t="shared" si="7"/>
        <v>7308 Legal Fees</v>
      </c>
      <c r="AM246" t="str">
        <f>VLOOKUP(W246,Lookup!A:B,2,0)</f>
        <v>Legal</v>
      </c>
    </row>
    <row r="247" spans="1:39" x14ac:dyDescent="0.25">
      <c r="A247" t="s">
        <v>33</v>
      </c>
      <c r="B247" s="1" t="s">
        <v>166</v>
      </c>
      <c r="C247" s="1" t="s">
        <v>158</v>
      </c>
      <c r="D247" s="1" t="s">
        <v>36</v>
      </c>
      <c r="E247" s="1" t="s">
        <v>36</v>
      </c>
      <c r="F247" s="1" t="s">
        <v>37</v>
      </c>
      <c r="G247" t="s">
        <v>167</v>
      </c>
      <c r="H247" t="s">
        <v>160</v>
      </c>
      <c r="I247" t="s">
        <v>40</v>
      </c>
      <c r="J247" t="s">
        <v>40</v>
      </c>
      <c r="K247" t="s">
        <v>40</v>
      </c>
      <c r="L247" s="4">
        <v>786</v>
      </c>
      <c r="M247" s="2">
        <v>43497</v>
      </c>
      <c r="N247" t="s">
        <v>103</v>
      </c>
      <c r="O247" t="s">
        <v>104</v>
      </c>
      <c r="P247" t="s">
        <v>1362</v>
      </c>
      <c r="Q247" t="s">
        <v>1363</v>
      </c>
      <c r="R247" t="s">
        <v>1364</v>
      </c>
      <c r="S247" s="3">
        <v>43524</v>
      </c>
      <c r="T247" t="s">
        <v>46</v>
      </c>
      <c r="U247">
        <v>2421</v>
      </c>
      <c r="V247" t="s">
        <v>1257</v>
      </c>
      <c r="W247" t="s">
        <v>48</v>
      </c>
      <c r="X247">
        <v>165074889</v>
      </c>
      <c r="Y247" s="3">
        <v>43483</v>
      </c>
      <c r="AC247" t="s">
        <v>109</v>
      </c>
      <c r="AH247" t="str">
        <f>VLOOKUP(B247,'cc Lookup'!A:J,10,0)</f>
        <v>Planning and Business Development</v>
      </c>
      <c r="AI247" t="str">
        <f>VLOOKUP(B247,'cc Lookup'!A:E,5,0)</f>
        <v>Estates</v>
      </c>
      <c r="AJ247" t="s">
        <v>6735</v>
      </c>
      <c r="AK247" t="str">
        <f t="shared" si="6"/>
        <v>E35930 Estates &amp; Facilities</v>
      </c>
      <c r="AL247" t="str">
        <f t="shared" si="7"/>
        <v>7308 Legal Fees</v>
      </c>
      <c r="AM247" t="str">
        <f>VLOOKUP(W247,Lookup!A:B,2,0)</f>
        <v>Legal</v>
      </c>
    </row>
    <row r="248" spans="1:39" x14ac:dyDescent="0.25">
      <c r="A248" t="s">
        <v>33</v>
      </c>
      <c r="B248" s="1" t="s">
        <v>166</v>
      </c>
      <c r="C248" s="1" t="s">
        <v>158</v>
      </c>
      <c r="D248" s="1" t="s">
        <v>36</v>
      </c>
      <c r="E248" s="1" t="s">
        <v>36</v>
      </c>
      <c r="F248" s="1" t="s">
        <v>37</v>
      </c>
      <c r="G248" t="s">
        <v>167</v>
      </c>
      <c r="H248" t="s">
        <v>160</v>
      </c>
      <c r="I248" t="s">
        <v>40</v>
      </c>
      <c r="J248" t="s">
        <v>40</v>
      </c>
      <c r="K248" t="s">
        <v>40</v>
      </c>
      <c r="L248" s="4">
        <v>37.200000000000003</v>
      </c>
      <c r="M248" s="2">
        <v>43497</v>
      </c>
      <c r="N248" t="s">
        <v>103</v>
      </c>
      <c r="O248" t="s">
        <v>104</v>
      </c>
      <c r="P248" t="s">
        <v>1362</v>
      </c>
      <c r="Q248" t="s">
        <v>1363</v>
      </c>
      <c r="R248" t="s">
        <v>1364</v>
      </c>
      <c r="S248" s="3">
        <v>43524</v>
      </c>
      <c r="T248" t="s">
        <v>46</v>
      </c>
      <c r="U248">
        <v>2422</v>
      </c>
      <c r="V248" t="s">
        <v>1268</v>
      </c>
      <c r="W248" t="s">
        <v>48</v>
      </c>
      <c r="X248">
        <v>165074834</v>
      </c>
      <c r="Y248" s="3">
        <v>43482</v>
      </c>
      <c r="AC248" t="s">
        <v>109</v>
      </c>
      <c r="AH248" t="str">
        <f>VLOOKUP(B248,'cc Lookup'!A:J,10,0)</f>
        <v>Planning and Business Development</v>
      </c>
      <c r="AI248" t="str">
        <f>VLOOKUP(B248,'cc Lookup'!A:E,5,0)</f>
        <v>Estates</v>
      </c>
      <c r="AJ248" t="s">
        <v>6735</v>
      </c>
      <c r="AK248" t="str">
        <f t="shared" si="6"/>
        <v>E35930 Estates &amp; Facilities</v>
      </c>
      <c r="AL248" t="str">
        <f t="shared" si="7"/>
        <v>7308 Legal Fees</v>
      </c>
      <c r="AM248" t="str">
        <f>VLOOKUP(W248,Lookup!A:B,2,0)</f>
        <v>Legal</v>
      </c>
    </row>
    <row r="249" spans="1:39" x14ac:dyDescent="0.25">
      <c r="A249" t="s">
        <v>33</v>
      </c>
      <c r="B249" s="1" t="s">
        <v>166</v>
      </c>
      <c r="C249" s="1" t="s">
        <v>158</v>
      </c>
      <c r="D249" s="1" t="s">
        <v>36</v>
      </c>
      <c r="E249" s="1" t="s">
        <v>36</v>
      </c>
      <c r="F249" s="1" t="s">
        <v>37</v>
      </c>
      <c r="G249" t="s">
        <v>167</v>
      </c>
      <c r="H249" t="s">
        <v>160</v>
      </c>
      <c r="I249" t="s">
        <v>40</v>
      </c>
      <c r="J249" t="s">
        <v>40</v>
      </c>
      <c r="K249" t="s">
        <v>40</v>
      </c>
      <c r="L249" s="4">
        <v>160.80000000000001</v>
      </c>
      <c r="M249" s="2">
        <v>43497</v>
      </c>
      <c r="N249" t="s">
        <v>103</v>
      </c>
      <c r="O249" t="s">
        <v>104</v>
      </c>
      <c r="P249" t="s">
        <v>1362</v>
      </c>
      <c r="Q249" t="s">
        <v>1363</v>
      </c>
      <c r="R249" t="s">
        <v>1364</v>
      </c>
      <c r="S249" s="3">
        <v>43524</v>
      </c>
      <c r="T249" t="s">
        <v>46</v>
      </c>
      <c r="U249">
        <v>2423</v>
      </c>
      <c r="V249" t="s">
        <v>1259</v>
      </c>
      <c r="W249" t="s">
        <v>48</v>
      </c>
      <c r="X249">
        <v>165074853</v>
      </c>
      <c r="Y249" s="3">
        <v>43482</v>
      </c>
      <c r="AC249" t="s">
        <v>109</v>
      </c>
      <c r="AH249" t="str">
        <f>VLOOKUP(B249,'cc Lookup'!A:J,10,0)</f>
        <v>Planning and Business Development</v>
      </c>
      <c r="AI249" t="str">
        <f>VLOOKUP(B249,'cc Lookup'!A:E,5,0)</f>
        <v>Estates</v>
      </c>
      <c r="AJ249" t="s">
        <v>6735</v>
      </c>
      <c r="AK249" t="str">
        <f t="shared" si="6"/>
        <v>E35930 Estates &amp; Facilities</v>
      </c>
      <c r="AL249" t="str">
        <f t="shared" si="7"/>
        <v>7308 Legal Fees</v>
      </c>
      <c r="AM249" t="str">
        <f>VLOOKUP(W249,Lookup!A:B,2,0)</f>
        <v>Legal</v>
      </c>
    </row>
    <row r="250" spans="1:39" x14ac:dyDescent="0.25">
      <c r="A250" t="s">
        <v>33</v>
      </c>
      <c r="B250" s="1" t="s">
        <v>166</v>
      </c>
      <c r="C250" s="1" t="s">
        <v>158</v>
      </c>
      <c r="D250" s="1" t="s">
        <v>36</v>
      </c>
      <c r="E250" s="1" t="s">
        <v>36</v>
      </c>
      <c r="F250" s="1" t="s">
        <v>37</v>
      </c>
      <c r="G250" t="s">
        <v>167</v>
      </c>
      <c r="H250" t="s">
        <v>160</v>
      </c>
      <c r="I250" t="s">
        <v>40</v>
      </c>
      <c r="J250" t="s">
        <v>40</v>
      </c>
      <c r="K250" t="s">
        <v>40</v>
      </c>
      <c r="L250" s="4">
        <v>34.96</v>
      </c>
      <c r="M250" s="2">
        <v>43497</v>
      </c>
      <c r="N250" t="s">
        <v>103</v>
      </c>
      <c r="O250" t="s">
        <v>104</v>
      </c>
      <c r="P250" t="s">
        <v>1362</v>
      </c>
      <c r="Q250" t="s">
        <v>1363</v>
      </c>
      <c r="R250" t="s">
        <v>1364</v>
      </c>
      <c r="S250" s="3">
        <v>43524</v>
      </c>
      <c r="T250" t="s">
        <v>46</v>
      </c>
      <c r="U250">
        <v>2424</v>
      </c>
      <c r="V250" t="s">
        <v>1265</v>
      </c>
      <c r="W250" t="s">
        <v>48</v>
      </c>
      <c r="X250">
        <v>165075012</v>
      </c>
      <c r="Y250" s="3">
        <v>43494</v>
      </c>
      <c r="AC250" t="s">
        <v>109</v>
      </c>
      <c r="AH250" t="str">
        <f>VLOOKUP(B250,'cc Lookup'!A:J,10,0)</f>
        <v>Planning and Business Development</v>
      </c>
      <c r="AI250" t="str">
        <f>VLOOKUP(B250,'cc Lookup'!A:E,5,0)</f>
        <v>Estates</v>
      </c>
      <c r="AJ250" t="s">
        <v>6735</v>
      </c>
      <c r="AK250" t="str">
        <f t="shared" si="6"/>
        <v>E35930 Estates &amp; Facilities</v>
      </c>
      <c r="AL250" t="str">
        <f t="shared" si="7"/>
        <v>7308 Legal Fees</v>
      </c>
      <c r="AM250" t="str">
        <f>VLOOKUP(W250,Lookup!A:B,2,0)</f>
        <v>Legal</v>
      </c>
    </row>
    <row r="251" spans="1:39" x14ac:dyDescent="0.25">
      <c r="A251" t="s">
        <v>33</v>
      </c>
      <c r="B251" s="1" t="s">
        <v>166</v>
      </c>
      <c r="C251" s="1" t="s">
        <v>158</v>
      </c>
      <c r="D251" s="1" t="s">
        <v>36</v>
      </c>
      <c r="E251" s="1" t="s">
        <v>36</v>
      </c>
      <c r="F251" s="1" t="s">
        <v>37</v>
      </c>
      <c r="G251" t="s">
        <v>167</v>
      </c>
      <c r="H251" t="s">
        <v>160</v>
      </c>
      <c r="I251" t="s">
        <v>40</v>
      </c>
      <c r="J251" t="s">
        <v>40</v>
      </c>
      <c r="K251" t="s">
        <v>40</v>
      </c>
      <c r="L251" s="4">
        <v>835.42</v>
      </c>
      <c r="M251" s="2">
        <v>43497</v>
      </c>
      <c r="N251" t="s">
        <v>103</v>
      </c>
      <c r="O251" t="s">
        <v>104</v>
      </c>
      <c r="P251" t="s">
        <v>1362</v>
      </c>
      <c r="Q251" t="s">
        <v>1363</v>
      </c>
      <c r="R251" t="s">
        <v>1364</v>
      </c>
      <c r="S251" s="3">
        <v>43524</v>
      </c>
      <c r="T251" t="s">
        <v>46</v>
      </c>
      <c r="U251">
        <v>2425</v>
      </c>
      <c r="V251" t="s">
        <v>1256</v>
      </c>
      <c r="W251" t="s">
        <v>48</v>
      </c>
      <c r="X251">
        <v>165074847</v>
      </c>
      <c r="Y251" s="3">
        <v>43483</v>
      </c>
      <c r="AC251" t="s">
        <v>109</v>
      </c>
      <c r="AH251" t="str">
        <f>VLOOKUP(B251,'cc Lookup'!A:J,10,0)</f>
        <v>Planning and Business Development</v>
      </c>
      <c r="AI251" t="str">
        <f>VLOOKUP(B251,'cc Lookup'!A:E,5,0)</f>
        <v>Estates</v>
      </c>
      <c r="AJ251" t="s">
        <v>6735</v>
      </c>
      <c r="AK251" t="str">
        <f t="shared" si="6"/>
        <v>E35930 Estates &amp; Facilities</v>
      </c>
      <c r="AL251" t="str">
        <f t="shared" si="7"/>
        <v>7308 Legal Fees</v>
      </c>
      <c r="AM251" t="str">
        <f>VLOOKUP(W251,Lookup!A:B,2,0)</f>
        <v>Legal</v>
      </c>
    </row>
    <row r="252" spans="1:39" x14ac:dyDescent="0.25">
      <c r="A252" t="s">
        <v>33</v>
      </c>
      <c r="B252" s="1" t="s">
        <v>166</v>
      </c>
      <c r="C252" s="1" t="s">
        <v>158</v>
      </c>
      <c r="D252" s="1" t="s">
        <v>36</v>
      </c>
      <c r="E252" s="1" t="s">
        <v>36</v>
      </c>
      <c r="F252" s="1" t="s">
        <v>37</v>
      </c>
      <c r="G252" t="s">
        <v>167</v>
      </c>
      <c r="H252" t="s">
        <v>160</v>
      </c>
      <c r="I252" t="s">
        <v>40</v>
      </c>
      <c r="J252" t="s">
        <v>40</v>
      </c>
      <c r="K252" t="s">
        <v>40</v>
      </c>
      <c r="L252" s="4">
        <v>180.6</v>
      </c>
      <c r="M252" s="2">
        <v>43497</v>
      </c>
      <c r="N252" t="s">
        <v>103</v>
      </c>
      <c r="O252" t="s">
        <v>104</v>
      </c>
      <c r="P252" t="s">
        <v>1362</v>
      </c>
      <c r="Q252" t="s">
        <v>1363</v>
      </c>
      <c r="R252" t="s">
        <v>1364</v>
      </c>
      <c r="S252" s="3">
        <v>43524</v>
      </c>
      <c r="T252" t="s">
        <v>46</v>
      </c>
      <c r="U252">
        <v>2426</v>
      </c>
      <c r="V252" t="s">
        <v>1274</v>
      </c>
      <c r="W252" t="s">
        <v>48</v>
      </c>
      <c r="X252">
        <v>165074842</v>
      </c>
      <c r="Y252" s="3">
        <v>43482</v>
      </c>
      <c r="AC252" t="s">
        <v>109</v>
      </c>
      <c r="AH252" t="str">
        <f>VLOOKUP(B252,'cc Lookup'!A:J,10,0)</f>
        <v>Planning and Business Development</v>
      </c>
      <c r="AI252" t="str">
        <f>VLOOKUP(B252,'cc Lookup'!A:E,5,0)</f>
        <v>Estates</v>
      </c>
      <c r="AJ252" t="s">
        <v>6735</v>
      </c>
      <c r="AK252" t="str">
        <f t="shared" si="6"/>
        <v>E35930 Estates &amp; Facilities</v>
      </c>
      <c r="AL252" t="str">
        <f t="shared" si="7"/>
        <v>7308 Legal Fees</v>
      </c>
      <c r="AM252" t="str">
        <f>VLOOKUP(W252,Lookup!A:B,2,0)</f>
        <v>Legal</v>
      </c>
    </row>
    <row r="253" spans="1:39" x14ac:dyDescent="0.25">
      <c r="A253" t="s">
        <v>33</v>
      </c>
      <c r="B253" s="1" t="s">
        <v>166</v>
      </c>
      <c r="C253" s="1" t="s">
        <v>158</v>
      </c>
      <c r="D253" s="1" t="s">
        <v>36</v>
      </c>
      <c r="E253" s="1" t="s">
        <v>36</v>
      </c>
      <c r="F253" s="1" t="s">
        <v>37</v>
      </c>
      <c r="G253" t="s">
        <v>167</v>
      </c>
      <c r="H253" t="s">
        <v>160</v>
      </c>
      <c r="I253" t="s">
        <v>40</v>
      </c>
      <c r="J253" t="s">
        <v>40</v>
      </c>
      <c r="K253" t="s">
        <v>40</v>
      </c>
      <c r="L253" s="4">
        <v>417.6</v>
      </c>
      <c r="M253" s="2">
        <v>43497</v>
      </c>
      <c r="N253" t="s">
        <v>103</v>
      </c>
      <c r="O253" t="s">
        <v>104</v>
      </c>
      <c r="P253" t="s">
        <v>1362</v>
      </c>
      <c r="Q253" t="s">
        <v>1363</v>
      </c>
      <c r="R253" t="s">
        <v>1364</v>
      </c>
      <c r="S253" s="3">
        <v>43524</v>
      </c>
      <c r="T253" t="s">
        <v>46</v>
      </c>
      <c r="U253">
        <v>2427</v>
      </c>
      <c r="V253" t="s">
        <v>1270</v>
      </c>
      <c r="W253" t="s">
        <v>48</v>
      </c>
      <c r="X253">
        <v>165074845</v>
      </c>
      <c r="Y253" s="3">
        <v>43482</v>
      </c>
      <c r="AC253" t="s">
        <v>109</v>
      </c>
      <c r="AH253" t="str">
        <f>VLOOKUP(B253,'cc Lookup'!A:J,10,0)</f>
        <v>Planning and Business Development</v>
      </c>
      <c r="AI253" t="str">
        <f>VLOOKUP(B253,'cc Lookup'!A:E,5,0)</f>
        <v>Estates</v>
      </c>
      <c r="AJ253" t="s">
        <v>6735</v>
      </c>
      <c r="AK253" t="str">
        <f t="shared" si="6"/>
        <v>E35930 Estates &amp; Facilities</v>
      </c>
      <c r="AL253" t="str">
        <f t="shared" si="7"/>
        <v>7308 Legal Fees</v>
      </c>
      <c r="AM253" t="str">
        <f>VLOOKUP(W253,Lookup!A:B,2,0)</f>
        <v>Legal</v>
      </c>
    </row>
    <row r="254" spans="1:39" x14ac:dyDescent="0.25">
      <c r="A254" t="s">
        <v>33</v>
      </c>
      <c r="B254" s="1" t="s">
        <v>166</v>
      </c>
      <c r="C254" s="1" t="s">
        <v>158</v>
      </c>
      <c r="D254" s="1" t="s">
        <v>36</v>
      </c>
      <c r="E254" s="1" t="s">
        <v>36</v>
      </c>
      <c r="F254" s="1" t="s">
        <v>37</v>
      </c>
      <c r="G254" t="s">
        <v>167</v>
      </c>
      <c r="H254" t="s">
        <v>160</v>
      </c>
      <c r="I254" t="s">
        <v>40</v>
      </c>
      <c r="J254" t="s">
        <v>40</v>
      </c>
      <c r="K254" t="s">
        <v>40</v>
      </c>
      <c r="L254" s="4">
        <v>160</v>
      </c>
      <c r="M254" s="2">
        <v>43497</v>
      </c>
      <c r="N254" t="s">
        <v>103</v>
      </c>
      <c r="O254" t="s">
        <v>104</v>
      </c>
      <c r="P254" t="s">
        <v>1362</v>
      </c>
      <c r="Q254" t="s">
        <v>1363</v>
      </c>
      <c r="R254" t="s">
        <v>1364</v>
      </c>
      <c r="S254" s="3">
        <v>43524</v>
      </c>
      <c r="T254" t="s">
        <v>46</v>
      </c>
      <c r="U254">
        <v>2428</v>
      </c>
      <c r="V254" t="s">
        <v>1254</v>
      </c>
      <c r="W254" t="s">
        <v>48</v>
      </c>
      <c r="X254">
        <v>165074852</v>
      </c>
      <c r="Y254" s="3">
        <v>43482</v>
      </c>
      <c r="AC254" t="s">
        <v>109</v>
      </c>
      <c r="AH254" t="str">
        <f>VLOOKUP(B254,'cc Lookup'!A:J,10,0)</f>
        <v>Planning and Business Development</v>
      </c>
      <c r="AI254" t="str">
        <f>VLOOKUP(B254,'cc Lookup'!A:E,5,0)</f>
        <v>Estates</v>
      </c>
      <c r="AJ254" t="s">
        <v>6735</v>
      </c>
      <c r="AK254" t="str">
        <f t="shared" si="6"/>
        <v>E35930 Estates &amp; Facilities</v>
      </c>
      <c r="AL254" t="str">
        <f t="shared" si="7"/>
        <v>7308 Legal Fees</v>
      </c>
      <c r="AM254" t="str">
        <f>VLOOKUP(W254,Lookup!A:B,2,0)</f>
        <v>Legal</v>
      </c>
    </row>
    <row r="255" spans="1:39" x14ac:dyDescent="0.25">
      <c r="A255" t="s">
        <v>33</v>
      </c>
      <c r="B255" s="1" t="s">
        <v>166</v>
      </c>
      <c r="C255" s="1" t="s">
        <v>158</v>
      </c>
      <c r="D255" s="1" t="s">
        <v>36</v>
      </c>
      <c r="E255" s="1" t="s">
        <v>36</v>
      </c>
      <c r="F255" s="1" t="s">
        <v>37</v>
      </c>
      <c r="G255" t="s">
        <v>167</v>
      </c>
      <c r="H255" t="s">
        <v>160</v>
      </c>
      <c r="I255" t="s">
        <v>40</v>
      </c>
      <c r="J255" t="s">
        <v>40</v>
      </c>
      <c r="K255" t="s">
        <v>40</v>
      </c>
      <c r="L255" s="4">
        <v>252</v>
      </c>
      <c r="M255" s="2">
        <v>43497</v>
      </c>
      <c r="N255" t="s">
        <v>103</v>
      </c>
      <c r="O255" t="s">
        <v>104</v>
      </c>
      <c r="P255" t="s">
        <v>1362</v>
      </c>
      <c r="Q255" t="s">
        <v>1363</v>
      </c>
      <c r="R255" t="s">
        <v>1364</v>
      </c>
      <c r="S255" s="3">
        <v>43524</v>
      </c>
      <c r="T255" t="s">
        <v>46</v>
      </c>
      <c r="U255">
        <v>2429</v>
      </c>
      <c r="V255" t="s">
        <v>1272</v>
      </c>
      <c r="W255" t="s">
        <v>48</v>
      </c>
      <c r="X255">
        <v>165074838</v>
      </c>
      <c r="Y255" s="3">
        <v>43482</v>
      </c>
      <c r="AC255" t="s">
        <v>109</v>
      </c>
      <c r="AH255" t="str">
        <f>VLOOKUP(B255,'cc Lookup'!A:J,10,0)</f>
        <v>Planning and Business Development</v>
      </c>
      <c r="AI255" t="str">
        <f>VLOOKUP(B255,'cc Lookup'!A:E,5,0)</f>
        <v>Estates</v>
      </c>
      <c r="AJ255" t="s">
        <v>6735</v>
      </c>
      <c r="AK255" t="str">
        <f t="shared" si="6"/>
        <v>E35930 Estates &amp; Facilities</v>
      </c>
      <c r="AL255" t="str">
        <f t="shared" si="7"/>
        <v>7308 Legal Fees</v>
      </c>
      <c r="AM255" t="str">
        <f>VLOOKUP(W255,Lookup!A:B,2,0)</f>
        <v>Legal</v>
      </c>
    </row>
    <row r="256" spans="1:39" x14ac:dyDescent="0.25">
      <c r="A256" t="s">
        <v>33</v>
      </c>
      <c r="B256" s="1" t="s">
        <v>166</v>
      </c>
      <c r="C256" s="1" t="s">
        <v>158</v>
      </c>
      <c r="D256" s="1" t="s">
        <v>36</v>
      </c>
      <c r="E256" s="1" t="s">
        <v>36</v>
      </c>
      <c r="F256" s="1" t="s">
        <v>37</v>
      </c>
      <c r="G256" t="s">
        <v>167</v>
      </c>
      <c r="H256" t="s">
        <v>160</v>
      </c>
      <c r="I256" t="s">
        <v>40</v>
      </c>
      <c r="J256" t="s">
        <v>40</v>
      </c>
      <c r="K256" t="s">
        <v>40</v>
      </c>
      <c r="L256" s="4">
        <v>169.8</v>
      </c>
      <c r="M256" s="2">
        <v>43497</v>
      </c>
      <c r="N256" t="s">
        <v>103</v>
      </c>
      <c r="O256" t="s">
        <v>104</v>
      </c>
      <c r="P256" t="s">
        <v>1362</v>
      </c>
      <c r="Q256" t="s">
        <v>1363</v>
      </c>
      <c r="R256" t="s">
        <v>1364</v>
      </c>
      <c r="S256" s="3">
        <v>43524</v>
      </c>
      <c r="T256" t="s">
        <v>46</v>
      </c>
      <c r="U256">
        <v>2430</v>
      </c>
      <c r="V256" t="s">
        <v>1255</v>
      </c>
      <c r="W256" t="s">
        <v>48</v>
      </c>
      <c r="X256">
        <v>165074831</v>
      </c>
      <c r="Y256" s="3">
        <v>43482</v>
      </c>
      <c r="AC256" t="s">
        <v>109</v>
      </c>
      <c r="AH256" t="str">
        <f>VLOOKUP(B256,'cc Lookup'!A:J,10,0)</f>
        <v>Planning and Business Development</v>
      </c>
      <c r="AI256" t="str">
        <f>VLOOKUP(B256,'cc Lookup'!A:E,5,0)</f>
        <v>Estates</v>
      </c>
      <c r="AJ256" t="s">
        <v>6735</v>
      </c>
      <c r="AK256" t="str">
        <f t="shared" si="6"/>
        <v>E35930 Estates &amp; Facilities</v>
      </c>
      <c r="AL256" t="str">
        <f t="shared" si="7"/>
        <v>7308 Legal Fees</v>
      </c>
      <c r="AM256" t="str">
        <f>VLOOKUP(W256,Lookup!A:B,2,0)</f>
        <v>Legal</v>
      </c>
    </row>
    <row r="257" spans="1:39" x14ac:dyDescent="0.25">
      <c r="A257" t="s">
        <v>33</v>
      </c>
      <c r="B257" s="1" t="s">
        <v>166</v>
      </c>
      <c r="C257" s="1" t="s">
        <v>158</v>
      </c>
      <c r="D257" s="1" t="s">
        <v>36</v>
      </c>
      <c r="E257" s="1" t="s">
        <v>36</v>
      </c>
      <c r="F257" s="1" t="s">
        <v>37</v>
      </c>
      <c r="G257" t="s">
        <v>167</v>
      </c>
      <c r="H257" t="s">
        <v>160</v>
      </c>
      <c r="I257" t="s">
        <v>40</v>
      </c>
      <c r="J257" t="s">
        <v>40</v>
      </c>
      <c r="K257" t="s">
        <v>40</v>
      </c>
      <c r="L257" s="4">
        <v>142.4</v>
      </c>
      <c r="M257" s="2">
        <v>43497</v>
      </c>
      <c r="N257" t="s">
        <v>103</v>
      </c>
      <c r="O257" t="s">
        <v>104</v>
      </c>
      <c r="P257" t="s">
        <v>1362</v>
      </c>
      <c r="Q257" t="s">
        <v>1363</v>
      </c>
      <c r="R257" t="s">
        <v>1364</v>
      </c>
      <c r="S257" s="3">
        <v>43524</v>
      </c>
      <c r="T257" t="s">
        <v>46</v>
      </c>
      <c r="U257">
        <v>2431</v>
      </c>
      <c r="V257" t="s">
        <v>1398</v>
      </c>
      <c r="W257" t="s">
        <v>48</v>
      </c>
      <c r="X257">
        <v>165074832</v>
      </c>
      <c r="Y257" s="3">
        <v>43482</v>
      </c>
      <c r="AC257" t="s">
        <v>109</v>
      </c>
      <c r="AH257" t="str">
        <f>VLOOKUP(B257,'cc Lookup'!A:J,10,0)</f>
        <v>Planning and Business Development</v>
      </c>
      <c r="AI257" t="str">
        <f>VLOOKUP(B257,'cc Lookup'!A:E,5,0)</f>
        <v>Estates</v>
      </c>
      <c r="AJ257" t="s">
        <v>6735</v>
      </c>
      <c r="AK257" t="str">
        <f t="shared" si="6"/>
        <v>E35930 Estates &amp; Facilities</v>
      </c>
      <c r="AL257" t="str">
        <f t="shared" si="7"/>
        <v>7308 Legal Fees</v>
      </c>
      <c r="AM257" t="str">
        <f>VLOOKUP(W257,Lookup!A:B,2,0)</f>
        <v>Legal</v>
      </c>
    </row>
    <row r="258" spans="1:39" x14ac:dyDescent="0.25">
      <c r="A258" t="s">
        <v>33</v>
      </c>
      <c r="B258" s="1" t="s">
        <v>166</v>
      </c>
      <c r="C258" s="1" t="s">
        <v>158</v>
      </c>
      <c r="D258" s="1" t="s">
        <v>36</v>
      </c>
      <c r="E258" s="1" t="s">
        <v>36</v>
      </c>
      <c r="F258" s="1" t="s">
        <v>37</v>
      </c>
      <c r="G258" t="s">
        <v>167</v>
      </c>
      <c r="H258" t="s">
        <v>160</v>
      </c>
      <c r="I258" t="s">
        <v>40</v>
      </c>
      <c r="J258" t="s">
        <v>40</v>
      </c>
      <c r="K258" t="s">
        <v>40</v>
      </c>
      <c r="L258" s="4">
        <v>161.6</v>
      </c>
      <c r="M258" s="2">
        <v>43497</v>
      </c>
      <c r="N258" t="s">
        <v>103</v>
      </c>
      <c r="O258" t="s">
        <v>104</v>
      </c>
      <c r="P258" t="s">
        <v>1362</v>
      </c>
      <c r="Q258" t="s">
        <v>1363</v>
      </c>
      <c r="R258" t="s">
        <v>1364</v>
      </c>
      <c r="S258" s="3">
        <v>43524</v>
      </c>
      <c r="T258" t="s">
        <v>46</v>
      </c>
      <c r="U258">
        <v>2432</v>
      </c>
      <c r="V258" t="s">
        <v>1271</v>
      </c>
      <c r="W258" t="s">
        <v>48</v>
      </c>
      <c r="X258">
        <v>165074833</v>
      </c>
      <c r="Y258" s="3">
        <v>43482</v>
      </c>
      <c r="AC258" t="s">
        <v>109</v>
      </c>
      <c r="AH258" t="str">
        <f>VLOOKUP(B258,'cc Lookup'!A:J,10,0)</f>
        <v>Planning and Business Development</v>
      </c>
      <c r="AI258" t="str">
        <f>VLOOKUP(B258,'cc Lookup'!A:E,5,0)</f>
        <v>Estates</v>
      </c>
      <c r="AJ258" t="s">
        <v>6735</v>
      </c>
      <c r="AK258" t="str">
        <f t="shared" si="6"/>
        <v>E35930 Estates &amp; Facilities</v>
      </c>
      <c r="AL258" t="str">
        <f t="shared" si="7"/>
        <v>7308 Legal Fees</v>
      </c>
      <c r="AM258" t="str">
        <f>VLOOKUP(W258,Lookup!A:B,2,0)</f>
        <v>Legal</v>
      </c>
    </row>
    <row r="259" spans="1:39" x14ac:dyDescent="0.25">
      <c r="A259" t="s">
        <v>33</v>
      </c>
      <c r="B259" s="1" t="s">
        <v>166</v>
      </c>
      <c r="C259" s="1" t="s">
        <v>158</v>
      </c>
      <c r="D259" s="1" t="s">
        <v>36</v>
      </c>
      <c r="E259" s="1" t="s">
        <v>36</v>
      </c>
      <c r="F259" s="1" t="s">
        <v>37</v>
      </c>
      <c r="G259" t="s">
        <v>167</v>
      </c>
      <c r="H259" t="s">
        <v>160</v>
      </c>
      <c r="I259" t="s">
        <v>40</v>
      </c>
      <c r="J259" t="s">
        <v>40</v>
      </c>
      <c r="K259" t="s">
        <v>40</v>
      </c>
      <c r="L259" s="4">
        <v>15</v>
      </c>
      <c r="M259" s="2">
        <v>43497</v>
      </c>
      <c r="N259" t="s">
        <v>103</v>
      </c>
      <c r="O259" t="s">
        <v>104</v>
      </c>
      <c r="P259" t="s">
        <v>1362</v>
      </c>
      <c r="Q259" t="s">
        <v>1363</v>
      </c>
      <c r="R259" t="s">
        <v>1364</v>
      </c>
      <c r="S259" s="3">
        <v>43524</v>
      </c>
      <c r="T259" t="s">
        <v>46</v>
      </c>
      <c r="U259">
        <v>2433</v>
      </c>
      <c r="V259" t="s">
        <v>1250</v>
      </c>
      <c r="W259" t="s">
        <v>48</v>
      </c>
      <c r="X259">
        <v>165074840</v>
      </c>
      <c r="Y259" s="3">
        <v>43482</v>
      </c>
      <c r="AC259" t="s">
        <v>109</v>
      </c>
      <c r="AH259" t="str">
        <f>VLOOKUP(B259,'cc Lookup'!A:J,10,0)</f>
        <v>Planning and Business Development</v>
      </c>
      <c r="AI259" t="str">
        <f>VLOOKUP(B259,'cc Lookup'!A:E,5,0)</f>
        <v>Estates</v>
      </c>
      <c r="AJ259" t="s">
        <v>6735</v>
      </c>
      <c r="AK259" t="str">
        <f t="shared" si="6"/>
        <v>E35930 Estates &amp; Facilities</v>
      </c>
      <c r="AL259" t="str">
        <f t="shared" si="7"/>
        <v>7308 Legal Fees</v>
      </c>
      <c r="AM259" t="str">
        <f>VLOOKUP(W259,Lookup!A:B,2,0)</f>
        <v>Legal</v>
      </c>
    </row>
    <row r="260" spans="1:39" x14ac:dyDescent="0.25">
      <c r="A260" t="s">
        <v>33</v>
      </c>
      <c r="B260" s="1" t="s">
        <v>166</v>
      </c>
      <c r="C260" s="1" t="s">
        <v>158</v>
      </c>
      <c r="D260" s="1" t="s">
        <v>36</v>
      </c>
      <c r="E260" s="1" t="s">
        <v>36</v>
      </c>
      <c r="F260" s="1" t="s">
        <v>37</v>
      </c>
      <c r="G260" t="s">
        <v>167</v>
      </c>
      <c r="H260" t="s">
        <v>160</v>
      </c>
      <c r="I260" t="s">
        <v>40</v>
      </c>
      <c r="J260" t="s">
        <v>40</v>
      </c>
      <c r="K260" t="s">
        <v>40</v>
      </c>
      <c r="L260" s="4">
        <v>116</v>
      </c>
      <c r="M260" s="2">
        <v>43497</v>
      </c>
      <c r="N260" t="s">
        <v>103</v>
      </c>
      <c r="O260" t="s">
        <v>104</v>
      </c>
      <c r="P260" t="s">
        <v>1362</v>
      </c>
      <c r="Q260" t="s">
        <v>1363</v>
      </c>
      <c r="R260" t="s">
        <v>1364</v>
      </c>
      <c r="S260" s="3">
        <v>43524</v>
      </c>
      <c r="T260" t="s">
        <v>46</v>
      </c>
      <c r="U260">
        <v>2434</v>
      </c>
      <c r="V260" t="s">
        <v>1253</v>
      </c>
      <c r="W260" t="s">
        <v>48</v>
      </c>
      <c r="X260">
        <v>165074843</v>
      </c>
      <c r="Y260" s="3">
        <v>43482</v>
      </c>
      <c r="AC260" t="s">
        <v>109</v>
      </c>
      <c r="AH260" t="str">
        <f>VLOOKUP(B260,'cc Lookup'!A:J,10,0)</f>
        <v>Planning and Business Development</v>
      </c>
      <c r="AI260" t="str">
        <f>VLOOKUP(B260,'cc Lookup'!A:E,5,0)</f>
        <v>Estates</v>
      </c>
      <c r="AJ260" t="s">
        <v>6735</v>
      </c>
      <c r="AK260" t="str">
        <f t="shared" ref="AK260:AK323" si="8">B260&amp;" "&amp;G260</f>
        <v>E35930 Estates &amp; Facilities</v>
      </c>
      <c r="AL260" t="str">
        <f t="shared" ref="AL260:AL323" si="9">C260&amp;" "&amp;H260</f>
        <v>7308 Legal Fees</v>
      </c>
      <c r="AM260" t="str">
        <f>VLOOKUP(W260,Lookup!A:B,2,0)</f>
        <v>Legal</v>
      </c>
    </row>
    <row r="261" spans="1:39" x14ac:dyDescent="0.25">
      <c r="A261" t="s">
        <v>33</v>
      </c>
      <c r="B261" s="1" t="s">
        <v>166</v>
      </c>
      <c r="C261" s="1" t="s">
        <v>158</v>
      </c>
      <c r="D261" s="1" t="s">
        <v>36</v>
      </c>
      <c r="E261" s="1" t="s">
        <v>36</v>
      </c>
      <c r="F261" s="1" t="s">
        <v>37</v>
      </c>
      <c r="G261" t="s">
        <v>167</v>
      </c>
      <c r="H261" t="s">
        <v>160</v>
      </c>
      <c r="I261" t="s">
        <v>40</v>
      </c>
      <c r="J261" t="s">
        <v>40</v>
      </c>
      <c r="K261" t="s">
        <v>40</v>
      </c>
      <c r="L261" s="4">
        <v>1819.68</v>
      </c>
      <c r="M261" s="2">
        <v>43497</v>
      </c>
      <c r="N261" t="s">
        <v>103</v>
      </c>
      <c r="O261" t="s">
        <v>104</v>
      </c>
      <c r="P261" t="s">
        <v>1362</v>
      </c>
      <c r="Q261" t="s">
        <v>1363</v>
      </c>
      <c r="R261" t="s">
        <v>1364</v>
      </c>
      <c r="S261" s="3">
        <v>43524</v>
      </c>
      <c r="T261" t="s">
        <v>46</v>
      </c>
      <c r="U261">
        <v>2435</v>
      </c>
      <c r="V261" t="s">
        <v>1275</v>
      </c>
      <c r="W261" t="s">
        <v>48</v>
      </c>
      <c r="X261">
        <v>165074844</v>
      </c>
      <c r="Y261" s="3">
        <v>43482</v>
      </c>
      <c r="AC261" t="s">
        <v>109</v>
      </c>
      <c r="AH261" t="str">
        <f>VLOOKUP(B261,'cc Lookup'!A:J,10,0)</f>
        <v>Planning and Business Development</v>
      </c>
      <c r="AI261" t="str">
        <f>VLOOKUP(B261,'cc Lookup'!A:E,5,0)</f>
        <v>Estates</v>
      </c>
      <c r="AJ261" t="s">
        <v>6735</v>
      </c>
      <c r="AK261" t="str">
        <f t="shared" si="8"/>
        <v>E35930 Estates &amp; Facilities</v>
      </c>
      <c r="AL261" t="str">
        <f t="shared" si="9"/>
        <v>7308 Legal Fees</v>
      </c>
      <c r="AM261" t="str">
        <f>VLOOKUP(W261,Lookup!A:B,2,0)</f>
        <v>Legal</v>
      </c>
    </row>
    <row r="262" spans="1:39" x14ac:dyDescent="0.25">
      <c r="A262" t="s">
        <v>33</v>
      </c>
      <c r="B262" s="1" t="s">
        <v>166</v>
      </c>
      <c r="C262" s="1" t="s">
        <v>158</v>
      </c>
      <c r="D262" s="1" t="s">
        <v>36</v>
      </c>
      <c r="E262" s="1" t="s">
        <v>36</v>
      </c>
      <c r="F262" s="1" t="s">
        <v>37</v>
      </c>
      <c r="G262" t="s">
        <v>167</v>
      </c>
      <c r="H262" t="s">
        <v>160</v>
      </c>
      <c r="I262" t="s">
        <v>40</v>
      </c>
      <c r="J262" t="s">
        <v>40</v>
      </c>
      <c r="K262" t="s">
        <v>40</v>
      </c>
      <c r="L262" s="4">
        <v>71.28</v>
      </c>
      <c r="M262" s="2">
        <v>43497</v>
      </c>
      <c r="N262" t="s">
        <v>103</v>
      </c>
      <c r="O262" t="s">
        <v>104</v>
      </c>
      <c r="P262" t="s">
        <v>1362</v>
      </c>
      <c r="Q262" t="s">
        <v>1363</v>
      </c>
      <c r="R262" t="s">
        <v>1364</v>
      </c>
      <c r="S262" s="3">
        <v>43524</v>
      </c>
      <c r="T262" t="s">
        <v>46</v>
      </c>
      <c r="U262">
        <v>2436</v>
      </c>
      <c r="V262" t="s">
        <v>1252</v>
      </c>
      <c r="W262" t="s">
        <v>48</v>
      </c>
      <c r="X262">
        <v>165074851</v>
      </c>
      <c r="Y262" s="3">
        <v>43482</v>
      </c>
      <c r="AC262" t="s">
        <v>109</v>
      </c>
      <c r="AH262" t="str">
        <f>VLOOKUP(B262,'cc Lookup'!A:J,10,0)</f>
        <v>Planning and Business Development</v>
      </c>
      <c r="AI262" t="str">
        <f>VLOOKUP(B262,'cc Lookup'!A:E,5,0)</f>
        <v>Estates</v>
      </c>
      <c r="AJ262" t="s">
        <v>6735</v>
      </c>
      <c r="AK262" t="str">
        <f t="shared" si="8"/>
        <v>E35930 Estates &amp; Facilities</v>
      </c>
      <c r="AL262" t="str">
        <f t="shared" si="9"/>
        <v>7308 Legal Fees</v>
      </c>
      <c r="AM262" t="str">
        <f>VLOOKUP(W262,Lookup!A:B,2,0)</f>
        <v>Legal</v>
      </c>
    </row>
    <row r="263" spans="1:39" x14ac:dyDescent="0.25">
      <c r="A263" t="s">
        <v>33</v>
      </c>
      <c r="B263" s="1" t="s">
        <v>166</v>
      </c>
      <c r="C263" s="1" t="s">
        <v>158</v>
      </c>
      <c r="D263" s="1" t="s">
        <v>36</v>
      </c>
      <c r="E263" s="1" t="s">
        <v>36</v>
      </c>
      <c r="F263" s="1" t="s">
        <v>37</v>
      </c>
      <c r="G263" t="s">
        <v>167</v>
      </c>
      <c r="H263" t="s">
        <v>160</v>
      </c>
      <c r="I263" t="s">
        <v>40</v>
      </c>
      <c r="J263" t="s">
        <v>40</v>
      </c>
      <c r="K263" t="s">
        <v>40</v>
      </c>
      <c r="L263" s="4">
        <v>107</v>
      </c>
      <c r="M263" s="2">
        <v>43497</v>
      </c>
      <c r="N263" t="s">
        <v>103</v>
      </c>
      <c r="O263" t="s">
        <v>104</v>
      </c>
      <c r="P263" t="s">
        <v>1362</v>
      </c>
      <c r="Q263" t="s">
        <v>1363</v>
      </c>
      <c r="R263" t="s">
        <v>1364</v>
      </c>
      <c r="S263" s="3">
        <v>43524</v>
      </c>
      <c r="T263" t="s">
        <v>46</v>
      </c>
      <c r="U263">
        <v>2437</v>
      </c>
      <c r="V263" t="s">
        <v>177</v>
      </c>
      <c r="W263" t="s">
        <v>48</v>
      </c>
      <c r="X263">
        <v>165064559</v>
      </c>
      <c r="Y263" s="3">
        <v>43028</v>
      </c>
      <c r="AC263" t="s">
        <v>109</v>
      </c>
      <c r="AH263" t="str">
        <f>VLOOKUP(B263,'cc Lookup'!A:J,10,0)</f>
        <v>Planning and Business Development</v>
      </c>
      <c r="AI263" t="str">
        <f>VLOOKUP(B263,'cc Lookup'!A:E,5,0)</f>
        <v>Estates</v>
      </c>
      <c r="AJ263" t="s">
        <v>6735</v>
      </c>
      <c r="AK263" t="str">
        <f t="shared" si="8"/>
        <v>E35930 Estates &amp; Facilities</v>
      </c>
      <c r="AL263" t="str">
        <f t="shared" si="9"/>
        <v>7308 Legal Fees</v>
      </c>
      <c r="AM263" t="str">
        <f>VLOOKUP(W263,Lookup!A:B,2,0)</f>
        <v>Legal</v>
      </c>
    </row>
    <row r="264" spans="1:39" x14ac:dyDescent="0.25">
      <c r="A264" t="s">
        <v>33</v>
      </c>
      <c r="B264" s="1" t="s">
        <v>166</v>
      </c>
      <c r="C264" s="1" t="s">
        <v>158</v>
      </c>
      <c r="D264" s="1" t="s">
        <v>36</v>
      </c>
      <c r="E264" s="1" t="s">
        <v>36</v>
      </c>
      <c r="F264" s="1" t="s">
        <v>37</v>
      </c>
      <c r="G264" t="s">
        <v>167</v>
      </c>
      <c r="H264" t="s">
        <v>160</v>
      </c>
      <c r="I264" t="s">
        <v>40</v>
      </c>
      <c r="J264" t="s">
        <v>40</v>
      </c>
      <c r="K264" t="s">
        <v>40</v>
      </c>
      <c r="L264" s="4">
        <v>22.37</v>
      </c>
      <c r="M264" s="2">
        <v>43497</v>
      </c>
      <c r="N264" t="s">
        <v>103</v>
      </c>
      <c r="O264" t="s">
        <v>104</v>
      </c>
      <c r="P264" t="s">
        <v>1362</v>
      </c>
      <c r="Q264" t="s">
        <v>1363</v>
      </c>
      <c r="R264" t="s">
        <v>1364</v>
      </c>
      <c r="S264" s="3">
        <v>43524</v>
      </c>
      <c r="T264" t="s">
        <v>46</v>
      </c>
      <c r="U264">
        <v>2438</v>
      </c>
      <c r="V264" t="s">
        <v>1261</v>
      </c>
      <c r="W264" t="s">
        <v>48</v>
      </c>
      <c r="X264">
        <v>165074839</v>
      </c>
      <c r="Y264" s="3">
        <v>43482</v>
      </c>
      <c r="AC264" t="s">
        <v>109</v>
      </c>
      <c r="AH264" t="str">
        <f>VLOOKUP(B264,'cc Lookup'!A:J,10,0)</f>
        <v>Planning and Business Development</v>
      </c>
      <c r="AI264" t="str">
        <f>VLOOKUP(B264,'cc Lookup'!A:E,5,0)</f>
        <v>Estates</v>
      </c>
      <c r="AJ264" t="s">
        <v>6735</v>
      </c>
      <c r="AK264" t="str">
        <f t="shared" si="8"/>
        <v>E35930 Estates &amp; Facilities</v>
      </c>
      <c r="AL264" t="str">
        <f t="shared" si="9"/>
        <v>7308 Legal Fees</v>
      </c>
      <c r="AM264" t="str">
        <f>VLOOKUP(W264,Lookup!A:B,2,0)</f>
        <v>Legal</v>
      </c>
    </row>
    <row r="265" spans="1:39" x14ac:dyDescent="0.25">
      <c r="A265" t="s">
        <v>33</v>
      </c>
      <c r="B265" s="1" t="s">
        <v>166</v>
      </c>
      <c r="C265" s="1" t="s">
        <v>158</v>
      </c>
      <c r="D265" s="1" t="s">
        <v>36</v>
      </c>
      <c r="E265" s="1" t="s">
        <v>36</v>
      </c>
      <c r="F265" s="1" t="s">
        <v>37</v>
      </c>
      <c r="G265" t="s">
        <v>167</v>
      </c>
      <c r="H265" t="s">
        <v>160</v>
      </c>
      <c r="I265" t="s">
        <v>40</v>
      </c>
      <c r="J265" t="s">
        <v>40</v>
      </c>
      <c r="K265" t="s">
        <v>40</v>
      </c>
      <c r="L265" s="4">
        <v>2375</v>
      </c>
      <c r="M265" s="2">
        <v>43497</v>
      </c>
      <c r="N265" t="s">
        <v>103</v>
      </c>
      <c r="O265" t="s">
        <v>104</v>
      </c>
      <c r="P265" t="s">
        <v>1362</v>
      </c>
      <c r="Q265" t="s">
        <v>1363</v>
      </c>
      <c r="R265" t="s">
        <v>1364</v>
      </c>
      <c r="S265" s="3">
        <v>43524</v>
      </c>
      <c r="T265" t="s">
        <v>46</v>
      </c>
      <c r="U265">
        <v>2439</v>
      </c>
      <c r="V265" t="s">
        <v>1399</v>
      </c>
      <c r="W265" t="s">
        <v>48</v>
      </c>
      <c r="X265">
        <v>165075666</v>
      </c>
      <c r="Y265" s="3">
        <v>43521</v>
      </c>
      <c r="AC265" t="s">
        <v>109</v>
      </c>
      <c r="AH265" t="str">
        <f>VLOOKUP(B265,'cc Lookup'!A:J,10,0)</f>
        <v>Planning and Business Development</v>
      </c>
      <c r="AI265" t="str">
        <f>VLOOKUP(B265,'cc Lookup'!A:E,5,0)</f>
        <v>Estates</v>
      </c>
      <c r="AJ265" t="s">
        <v>6735</v>
      </c>
      <c r="AK265" t="str">
        <f t="shared" si="8"/>
        <v>E35930 Estates &amp; Facilities</v>
      </c>
      <c r="AL265" t="str">
        <f t="shared" si="9"/>
        <v>7308 Legal Fees</v>
      </c>
      <c r="AM265" t="str">
        <f>VLOOKUP(W265,Lookup!A:B,2,0)</f>
        <v>Legal</v>
      </c>
    </row>
    <row r="266" spans="1:39" x14ac:dyDescent="0.25">
      <c r="A266" t="s">
        <v>33</v>
      </c>
      <c r="B266" s="1" t="s">
        <v>166</v>
      </c>
      <c r="C266" s="1" t="s">
        <v>158</v>
      </c>
      <c r="D266" s="1" t="s">
        <v>36</v>
      </c>
      <c r="E266" s="1" t="s">
        <v>36</v>
      </c>
      <c r="F266" s="1" t="s">
        <v>37</v>
      </c>
      <c r="G266" t="s">
        <v>167</v>
      </c>
      <c r="H266" t="s">
        <v>160</v>
      </c>
      <c r="I266" t="s">
        <v>40</v>
      </c>
      <c r="J266" t="s">
        <v>40</v>
      </c>
      <c r="K266" t="s">
        <v>40</v>
      </c>
      <c r="L266" s="4">
        <v>257.2</v>
      </c>
      <c r="M266" s="2">
        <v>43497</v>
      </c>
      <c r="N266" t="s">
        <v>103</v>
      </c>
      <c r="O266" t="s">
        <v>104</v>
      </c>
      <c r="P266" t="s">
        <v>1362</v>
      </c>
      <c r="Q266" t="s">
        <v>1363</v>
      </c>
      <c r="R266" t="s">
        <v>1364</v>
      </c>
      <c r="S266" s="3">
        <v>43524</v>
      </c>
      <c r="T266" t="s">
        <v>46</v>
      </c>
      <c r="U266">
        <v>2440</v>
      </c>
      <c r="V266" t="s">
        <v>1400</v>
      </c>
      <c r="W266" t="s">
        <v>48</v>
      </c>
      <c r="X266">
        <v>165075667</v>
      </c>
      <c r="Y266" s="3">
        <v>43522</v>
      </c>
      <c r="AC266" t="s">
        <v>109</v>
      </c>
      <c r="AH266" t="str">
        <f>VLOOKUP(B266,'cc Lookup'!A:J,10,0)</f>
        <v>Planning and Business Development</v>
      </c>
      <c r="AI266" t="str">
        <f>VLOOKUP(B266,'cc Lookup'!A:E,5,0)</f>
        <v>Estates</v>
      </c>
      <c r="AJ266" t="s">
        <v>6735</v>
      </c>
      <c r="AK266" t="str">
        <f t="shared" si="8"/>
        <v>E35930 Estates &amp; Facilities</v>
      </c>
      <c r="AL266" t="str">
        <f t="shared" si="9"/>
        <v>7308 Legal Fees</v>
      </c>
      <c r="AM266" t="str">
        <f>VLOOKUP(W266,Lookup!A:B,2,0)</f>
        <v>Legal</v>
      </c>
    </row>
    <row r="267" spans="1:39" x14ac:dyDescent="0.25">
      <c r="A267" t="s">
        <v>33</v>
      </c>
      <c r="B267" s="1" t="s">
        <v>166</v>
      </c>
      <c r="C267" s="1" t="s">
        <v>158</v>
      </c>
      <c r="D267" s="1" t="s">
        <v>36</v>
      </c>
      <c r="E267" s="1" t="s">
        <v>36</v>
      </c>
      <c r="F267" s="1" t="s">
        <v>37</v>
      </c>
      <c r="G267" t="s">
        <v>167</v>
      </c>
      <c r="H267" t="s">
        <v>160</v>
      </c>
      <c r="I267" t="s">
        <v>40</v>
      </c>
      <c r="J267" t="s">
        <v>40</v>
      </c>
      <c r="K267" t="s">
        <v>40</v>
      </c>
      <c r="L267" s="4">
        <v>188.1</v>
      </c>
      <c r="M267" s="2">
        <v>43497</v>
      </c>
      <c r="N267" t="s">
        <v>103</v>
      </c>
      <c r="O267" t="s">
        <v>104</v>
      </c>
      <c r="P267" t="s">
        <v>1362</v>
      </c>
      <c r="Q267" t="s">
        <v>1363</v>
      </c>
      <c r="R267" t="s">
        <v>1364</v>
      </c>
      <c r="S267" s="3">
        <v>43524</v>
      </c>
      <c r="T267" t="s">
        <v>46</v>
      </c>
      <c r="U267">
        <v>2441</v>
      </c>
      <c r="V267" t="s">
        <v>1264</v>
      </c>
      <c r="W267" t="s">
        <v>48</v>
      </c>
      <c r="X267">
        <v>165074856</v>
      </c>
      <c r="Y267" s="3">
        <v>43482</v>
      </c>
      <c r="AC267" t="s">
        <v>109</v>
      </c>
      <c r="AH267" t="str">
        <f>VLOOKUP(B267,'cc Lookup'!A:J,10,0)</f>
        <v>Planning and Business Development</v>
      </c>
      <c r="AI267" t="str">
        <f>VLOOKUP(B267,'cc Lookup'!A:E,5,0)</f>
        <v>Estates</v>
      </c>
      <c r="AJ267" t="s">
        <v>6735</v>
      </c>
      <c r="AK267" t="str">
        <f t="shared" si="8"/>
        <v>E35930 Estates &amp; Facilities</v>
      </c>
      <c r="AL267" t="str">
        <f t="shared" si="9"/>
        <v>7308 Legal Fees</v>
      </c>
      <c r="AM267" t="str">
        <f>VLOOKUP(W267,Lookup!A:B,2,0)</f>
        <v>Legal</v>
      </c>
    </row>
    <row r="268" spans="1:39" x14ac:dyDescent="0.25">
      <c r="A268" t="s">
        <v>33</v>
      </c>
      <c r="B268" s="1" t="s">
        <v>166</v>
      </c>
      <c r="C268" s="1" t="s">
        <v>158</v>
      </c>
      <c r="D268" s="1" t="s">
        <v>36</v>
      </c>
      <c r="E268" s="1" t="s">
        <v>36</v>
      </c>
      <c r="F268" s="1" t="s">
        <v>37</v>
      </c>
      <c r="G268" t="s">
        <v>167</v>
      </c>
      <c r="H268" t="s">
        <v>160</v>
      </c>
      <c r="I268" t="s">
        <v>40</v>
      </c>
      <c r="J268" t="s">
        <v>40</v>
      </c>
      <c r="K268" t="s">
        <v>40</v>
      </c>
      <c r="L268" s="4">
        <v>150</v>
      </c>
      <c r="M268" s="2">
        <v>43497</v>
      </c>
      <c r="N268" t="s">
        <v>103</v>
      </c>
      <c r="O268" t="s">
        <v>104</v>
      </c>
      <c r="P268" t="s">
        <v>1362</v>
      </c>
      <c r="Q268" t="s">
        <v>1363</v>
      </c>
      <c r="R268" t="s">
        <v>1364</v>
      </c>
      <c r="S268" s="3">
        <v>43524</v>
      </c>
      <c r="T268" t="s">
        <v>46</v>
      </c>
      <c r="U268">
        <v>2442</v>
      </c>
      <c r="V268" t="s">
        <v>1401</v>
      </c>
      <c r="W268" t="s">
        <v>48</v>
      </c>
      <c r="X268">
        <v>165075669</v>
      </c>
      <c r="Y268" s="3">
        <v>43522</v>
      </c>
      <c r="AC268" t="s">
        <v>109</v>
      </c>
      <c r="AH268" t="str">
        <f>VLOOKUP(B268,'cc Lookup'!A:J,10,0)</f>
        <v>Planning and Business Development</v>
      </c>
      <c r="AI268" t="str">
        <f>VLOOKUP(B268,'cc Lookup'!A:E,5,0)</f>
        <v>Estates</v>
      </c>
      <c r="AJ268" t="s">
        <v>6735</v>
      </c>
      <c r="AK268" t="str">
        <f t="shared" si="8"/>
        <v>E35930 Estates &amp; Facilities</v>
      </c>
      <c r="AL268" t="str">
        <f t="shared" si="9"/>
        <v>7308 Legal Fees</v>
      </c>
      <c r="AM268" t="str">
        <f>VLOOKUP(W268,Lookup!A:B,2,0)</f>
        <v>Legal</v>
      </c>
    </row>
    <row r="269" spans="1:39" x14ac:dyDescent="0.25">
      <c r="A269" t="s">
        <v>33</v>
      </c>
      <c r="B269" s="1" t="s">
        <v>166</v>
      </c>
      <c r="C269" s="1" t="s">
        <v>158</v>
      </c>
      <c r="D269" s="1" t="s">
        <v>36</v>
      </c>
      <c r="E269" s="1" t="s">
        <v>36</v>
      </c>
      <c r="F269" s="1" t="s">
        <v>37</v>
      </c>
      <c r="G269" t="s">
        <v>167</v>
      </c>
      <c r="H269" t="s">
        <v>160</v>
      </c>
      <c r="I269" t="s">
        <v>40</v>
      </c>
      <c r="J269" t="s">
        <v>40</v>
      </c>
      <c r="K269" t="s">
        <v>40</v>
      </c>
      <c r="L269" s="4">
        <v>177</v>
      </c>
      <c r="M269" s="2">
        <v>43497</v>
      </c>
      <c r="N269" t="s">
        <v>103</v>
      </c>
      <c r="O269" t="s">
        <v>104</v>
      </c>
      <c r="P269" t="s">
        <v>1362</v>
      </c>
      <c r="Q269" t="s">
        <v>1363</v>
      </c>
      <c r="R269" t="s">
        <v>1364</v>
      </c>
      <c r="S269" s="3">
        <v>43524</v>
      </c>
      <c r="T269" t="s">
        <v>46</v>
      </c>
      <c r="U269">
        <v>2443</v>
      </c>
      <c r="V269" t="s">
        <v>172</v>
      </c>
      <c r="W269" t="s">
        <v>48</v>
      </c>
      <c r="X269">
        <v>165056810</v>
      </c>
      <c r="Y269" s="3">
        <v>43040</v>
      </c>
      <c r="AC269" t="s">
        <v>109</v>
      </c>
      <c r="AH269" t="str">
        <f>VLOOKUP(B269,'cc Lookup'!A:J,10,0)</f>
        <v>Planning and Business Development</v>
      </c>
      <c r="AI269" t="str">
        <f>VLOOKUP(B269,'cc Lookup'!A:E,5,0)</f>
        <v>Estates</v>
      </c>
      <c r="AJ269" t="s">
        <v>6735</v>
      </c>
      <c r="AK269" t="str">
        <f t="shared" si="8"/>
        <v>E35930 Estates &amp; Facilities</v>
      </c>
      <c r="AL269" t="str">
        <f t="shared" si="9"/>
        <v>7308 Legal Fees</v>
      </c>
      <c r="AM269" t="str">
        <f>VLOOKUP(W269,Lookup!A:B,2,0)</f>
        <v>Legal</v>
      </c>
    </row>
    <row r="270" spans="1:39" x14ac:dyDescent="0.25">
      <c r="A270" t="s">
        <v>33</v>
      </c>
      <c r="B270" s="1" t="s">
        <v>166</v>
      </c>
      <c r="C270" s="1" t="s">
        <v>158</v>
      </c>
      <c r="D270" s="1" t="s">
        <v>36</v>
      </c>
      <c r="E270" s="1" t="s">
        <v>36</v>
      </c>
      <c r="F270" s="1" t="s">
        <v>37</v>
      </c>
      <c r="G270" t="s">
        <v>167</v>
      </c>
      <c r="H270" t="s">
        <v>160</v>
      </c>
      <c r="I270" t="s">
        <v>40</v>
      </c>
      <c r="J270" t="s">
        <v>40</v>
      </c>
      <c r="K270" t="s">
        <v>40</v>
      </c>
      <c r="L270" s="4">
        <v>31</v>
      </c>
      <c r="M270" s="2">
        <v>43497</v>
      </c>
      <c r="N270" t="s">
        <v>103</v>
      </c>
      <c r="O270" t="s">
        <v>104</v>
      </c>
      <c r="P270" t="s">
        <v>1362</v>
      </c>
      <c r="Q270" t="s">
        <v>1363</v>
      </c>
      <c r="R270" t="s">
        <v>1364</v>
      </c>
      <c r="S270" s="3">
        <v>43524</v>
      </c>
      <c r="T270" t="s">
        <v>46</v>
      </c>
      <c r="U270">
        <v>2444</v>
      </c>
      <c r="V270" t="s">
        <v>1249</v>
      </c>
      <c r="W270" t="s">
        <v>48</v>
      </c>
      <c r="X270">
        <v>165074850</v>
      </c>
      <c r="Y270" s="3">
        <v>43482</v>
      </c>
      <c r="AC270" t="s">
        <v>109</v>
      </c>
      <c r="AH270" t="str">
        <f>VLOOKUP(B270,'cc Lookup'!A:J,10,0)</f>
        <v>Planning and Business Development</v>
      </c>
      <c r="AI270" t="str">
        <f>VLOOKUP(B270,'cc Lookup'!A:E,5,0)</f>
        <v>Estates</v>
      </c>
      <c r="AJ270" t="s">
        <v>6735</v>
      </c>
      <c r="AK270" t="str">
        <f t="shared" si="8"/>
        <v>E35930 Estates &amp; Facilities</v>
      </c>
      <c r="AL270" t="str">
        <f t="shared" si="9"/>
        <v>7308 Legal Fees</v>
      </c>
      <c r="AM270" t="str">
        <f>VLOOKUP(W270,Lookup!A:B,2,0)</f>
        <v>Legal</v>
      </c>
    </row>
    <row r="271" spans="1:39" x14ac:dyDescent="0.25">
      <c r="A271" t="s">
        <v>33</v>
      </c>
      <c r="B271" s="1" t="s">
        <v>166</v>
      </c>
      <c r="C271" s="1" t="s">
        <v>158</v>
      </c>
      <c r="D271" s="1" t="s">
        <v>36</v>
      </c>
      <c r="E271" s="1" t="s">
        <v>36</v>
      </c>
      <c r="F271" s="1" t="s">
        <v>37</v>
      </c>
      <c r="G271" t="s">
        <v>167</v>
      </c>
      <c r="H271" t="s">
        <v>160</v>
      </c>
      <c r="I271" t="s">
        <v>40</v>
      </c>
      <c r="J271" t="s">
        <v>40</v>
      </c>
      <c r="K271" t="s">
        <v>40</v>
      </c>
      <c r="L271" s="4">
        <v>150</v>
      </c>
      <c r="M271" s="2">
        <v>43497</v>
      </c>
      <c r="N271" t="s">
        <v>103</v>
      </c>
      <c r="O271" t="s">
        <v>104</v>
      </c>
      <c r="P271" t="s">
        <v>1362</v>
      </c>
      <c r="Q271" t="s">
        <v>1363</v>
      </c>
      <c r="R271" t="s">
        <v>1364</v>
      </c>
      <c r="S271" s="3">
        <v>43524</v>
      </c>
      <c r="T271" t="s">
        <v>46</v>
      </c>
      <c r="U271">
        <v>2445</v>
      </c>
      <c r="V271" t="s">
        <v>1269</v>
      </c>
      <c r="W271" t="s">
        <v>48</v>
      </c>
      <c r="X271">
        <v>165074855</v>
      </c>
      <c r="Y271" s="3">
        <v>43482</v>
      </c>
      <c r="AC271" t="s">
        <v>109</v>
      </c>
      <c r="AH271" t="str">
        <f>VLOOKUP(B271,'cc Lookup'!A:J,10,0)</f>
        <v>Planning and Business Development</v>
      </c>
      <c r="AI271" t="str">
        <f>VLOOKUP(B271,'cc Lookup'!A:E,5,0)</f>
        <v>Estates</v>
      </c>
      <c r="AJ271" t="s">
        <v>6735</v>
      </c>
      <c r="AK271" t="str">
        <f t="shared" si="8"/>
        <v>E35930 Estates &amp; Facilities</v>
      </c>
      <c r="AL271" t="str">
        <f t="shared" si="9"/>
        <v>7308 Legal Fees</v>
      </c>
      <c r="AM271" t="str">
        <f>VLOOKUP(W271,Lookup!A:B,2,0)</f>
        <v>Legal</v>
      </c>
    </row>
    <row r="272" spans="1:39" x14ac:dyDescent="0.25">
      <c r="A272" t="s">
        <v>33</v>
      </c>
      <c r="B272" s="1" t="s">
        <v>166</v>
      </c>
      <c r="C272" s="1" t="s">
        <v>158</v>
      </c>
      <c r="D272" s="1" t="s">
        <v>36</v>
      </c>
      <c r="E272" s="1" t="s">
        <v>36</v>
      </c>
      <c r="F272" s="1" t="s">
        <v>37</v>
      </c>
      <c r="G272" t="s">
        <v>167</v>
      </c>
      <c r="H272" t="s">
        <v>160</v>
      </c>
      <c r="I272" t="s">
        <v>40</v>
      </c>
      <c r="J272" t="s">
        <v>40</v>
      </c>
      <c r="K272" t="s">
        <v>40</v>
      </c>
      <c r="L272" s="4">
        <v>22.4</v>
      </c>
      <c r="M272" s="2">
        <v>43497</v>
      </c>
      <c r="N272" t="s">
        <v>103</v>
      </c>
      <c r="O272" t="s">
        <v>104</v>
      </c>
      <c r="P272" t="s">
        <v>1362</v>
      </c>
      <c r="Q272" t="s">
        <v>1363</v>
      </c>
      <c r="R272" t="s">
        <v>1364</v>
      </c>
      <c r="S272" s="3">
        <v>43524</v>
      </c>
      <c r="T272" t="s">
        <v>46</v>
      </c>
      <c r="U272">
        <v>2446</v>
      </c>
      <c r="V272" t="s">
        <v>1263</v>
      </c>
      <c r="W272" t="s">
        <v>48</v>
      </c>
      <c r="X272">
        <v>165074835</v>
      </c>
      <c r="Y272" s="3">
        <v>43482</v>
      </c>
      <c r="AC272" t="s">
        <v>109</v>
      </c>
      <c r="AH272" t="str">
        <f>VLOOKUP(B272,'cc Lookup'!A:J,10,0)</f>
        <v>Planning and Business Development</v>
      </c>
      <c r="AI272" t="str">
        <f>VLOOKUP(B272,'cc Lookup'!A:E,5,0)</f>
        <v>Estates</v>
      </c>
      <c r="AJ272" t="s">
        <v>6735</v>
      </c>
      <c r="AK272" t="str">
        <f t="shared" si="8"/>
        <v>E35930 Estates &amp; Facilities</v>
      </c>
      <c r="AL272" t="str">
        <f t="shared" si="9"/>
        <v>7308 Legal Fees</v>
      </c>
      <c r="AM272" t="str">
        <f>VLOOKUP(W272,Lookup!A:B,2,0)</f>
        <v>Legal</v>
      </c>
    </row>
    <row r="273" spans="1:39" x14ac:dyDescent="0.25">
      <c r="A273" t="s">
        <v>33</v>
      </c>
      <c r="B273" s="1" t="s">
        <v>166</v>
      </c>
      <c r="C273" s="1" t="s">
        <v>158</v>
      </c>
      <c r="D273" s="1" t="s">
        <v>36</v>
      </c>
      <c r="E273" s="1" t="s">
        <v>36</v>
      </c>
      <c r="F273" s="1" t="s">
        <v>37</v>
      </c>
      <c r="G273" t="s">
        <v>167</v>
      </c>
      <c r="H273" t="s">
        <v>160</v>
      </c>
      <c r="I273" t="s">
        <v>40</v>
      </c>
      <c r="J273" t="s">
        <v>40</v>
      </c>
      <c r="K273" t="s">
        <v>40</v>
      </c>
      <c r="L273" s="4">
        <v>340</v>
      </c>
      <c r="M273" s="2">
        <v>43497</v>
      </c>
      <c r="N273" t="s">
        <v>103</v>
      </c>
      <c r="O273" t="s">
        <v>104</v>
      </c>
      <c r="P273" t="s">
        <v>1362</v>
      </c>
      <c r="Q273" t="s">
        <v>1363</v>
      </c>
      <c r="R273" t="s">
        <v>1364</v>
      </c>
      <c r="S273" s="3">
        <v>43524</v>
      </c>
      <c r="T273" t="s">
        <v>46</v>
      </c>
      <c r="U273">
        <v>2447</v>
      </c>
      <c r="V273" t="s">
        <v>1267</v>
      </c>
      <c r="W273" t="s">
        <v>48</v>
      </c>
      <c r="X273">
        <v>165074848</v>
      </c>
      <c r="Y273" s="3">
        <v>43482</v>
      </c>
      <c r="AC273" t="s">
        <v>109</v>
      </c>
      <c r="AH273" t="str">
        <f>VLOOKUP(B273,'cc Lookup'!A:J,10,0)</f>
        <v>Planning and Business Development</v>
      </c>
      <c r="AI273" t="str">
        <f>VLOOKUP(B273,'cc Lookup'!A:E,5,0)</f>
        <v>Estates</v>
      </c>
      <c r="AJ273" t="s">
        <v>6735</v>
      </c>
      <c r="AK273" t="str">
        <f t="shared" si="8"/>
        <v>E35930 Estates &amp; Facilities</v>
      </c>
      <c r="AL273" t="str">
        <f t="shared" si="9"/>
        <v>7308 Legal Fees</v>
      </c>
      <c r="AM273" t="str">
        <f>VLOOKUP(W273,Lookup!A:B,2,0)</f>
        <v>Legal</v>
      </c>
    </row>
    <row r="274" spans="1:39" x14ac:dyDescent="0.25">
      <c r="A274" t="s">
        <v>33</v>
      </c>
      <c r="B274" s="1" t="s">
        <v>166</v>
      </c>
      <c r="C274" s="1" t="s">
        <v>158</v>
      </c>
      <c r="D274" s="1" t="s">
        <v>36</v>
      </c>
      <c r="E274" s="1" t="s">
        <v>36</v>
      </c>
      <c r="F274" s="1" t="s">
        <v>37</v>
      </c>
      <c r="G274" t="s">
        <v>167</v>
      </c>
      <c r="H274" t="s">
        <v>160</v>
      </c>
      <c r="I274" t="s">
        <v>40</v>
      </c>
      <c r="J274" t="s">
        <v>40</v>
      </c>
      <c r="K274" t="s">
        <v>40</v>
      </c>
      <c r="L274" s="4">
        <v>313.8</v>
      </c>
      <c r="M274" s="2">
        <v>43497</v>
      </c>
      <c r="N274" t="s">
        <v>103</v>
      </c>
      <c r="O274" t="s">
        <v>104</v>
      </c>
      <c r="P274" t="s">
        <v>1362</v>
      </c>
      <c r="Q274" t="s">
        <v>1363</v>
      </c>
      <c r="R274" t="s">
        <v>1364</v>
      </c>
      <c r="S274" s="3">
        <v>43524</v>
      </c>
      <c r="T274" t="s">
        <v>46</v>
      </c>
      <c r="U274">
        <v>2448</v>
      </c>
      <c r="V274" t="s">
        <v>1251</v>
      </c>
      <c r="W274" t="s">
        <v>48</v>
      </c>
      <c r="X274">
        <v>165074849</v>
      </c>
      <c r="Y274" s="3">
        <v>43482</v>
      </c>
      <c r="AC274" t="s">
        <v>109</v>
      </c>
      <c r="AH274" t="str">
        <f>VLOOKUP(B274,'cc Lookup'!A:J,10,0)</f>
        <v>Planning and Business Development</v>
      </c>
      <c r="AI274" t="str">
        <f>VLOOKUP(B274,'cc Lookup'!A:E,5,0)</f>
        <v>Estates</v>
      </c>
      <c r="AJ274" t="s">
        <v>6735</v>
      </c>
      <c r="AK274" t="str">
        <f t="shared" si="8"/>
        <v>E35930 Estates &amp; Facilities</v>
      </c>
      <c r="AL274" t="str">
        <f t="shared" si="9"/>
        <v>7308 Legal Fees</v>
      </c>
      <c r="AM274" t="str">
        <f>VLOOKUP(W274,Lookup!A:B,2,0)</f>
        <v>Legal</v>
      </c>
    </row>
    <row r="275" spans="1:39" x14ac:dyDescent="0.25">
      <c r="A275" t="s">
        <v>33</v>
      </c>
      <c r="B275" s="1" t="s">
        <v>166</v>
      </c>
      <c r="C275" s="1" t="s">
        <v>158</v>
      </c>
      <c r="D275" s="1" t="s">
        <v>36</v>
      </c>
      <c r="E275" s="1" t="s">
        <v>36</v>
      </c>
      <c r="F275" s="1" t="s">
        <v>37</v>
      </c>
      <c r="G275" t="s">
        <v>167</v>
      </c>
      <c r="H275" t="s">
        <v>160</v>
      </c>
      <c r="I275" t="s">
        <v>40</v>
      </c>
      <c r="J275" t="s">
        <v>40</v>
      </c>
      <c r="K275" t="s">
        <v>40</v>
      </c>
      <c r="L275" s="4">
        <v>8.6</v>
      </c>
      <c r="M275" s="2">
        <v>43497</v>
      </c>
      <c r="N275" t="s">
        <v>103</v>
      </c>
      <c r="O275" t="s">
        <v>104</v>
      </c>
      <c r="P275" t="s">
        <v>1362</v>
      </c>
      <c r="Q275" t="s">
        <v>1363</v>
      </c>
      <c r="R275" t="s">
        <v>1364</v>
      </c>
      <c r="S275" s="3">
        <v>43524</v>
      </c>
      <c r="T275" t="s">
        <v>46</v>
      </c>
      <c r="U275">
        <v>2449</v>
      </c>
      <c r="V275" t="s">
        <v>1266</v>
      </c>
      <c r="W275" t="s">
        <v>48</v>
      </c>
      <c r="X275">
        <v>165074841</v>
      </c>
      <c r="Y275" s="3">
        <v>43482</v>
      </c>
      <c r="AC275" t="s">
        <v>109</v>
      </c>
      <c r="AH275" t="str">
        <f>VLOOKUP(B275,'cc Lookup'!A:J,10,0)</f>
        <v>Planning and Business Development</v>
      </c>
      <c r="AI275" t="str">
        <f>VLOOKUP(B275,'cc Lookup'!A:E,5,0)</f>
        <v>Estates</v>
      </c>
      <c r="AJ275" t="s">
        <v>6735</v>
      </c>
      <c r="AK275" t="str">
        <f t="shared" si="8"/>
        <v>E35930 Estates &amp; Facilities</v>
      </c>
      <c r="AL275" t="str">
        <f t="shared" si="9"/>
        <v>7308 Legal Fees</v>
      </c>
      <c r="AM275" t="str">
        <f>VLOOKUP(W275,Lookup!A:B,2,0)</f>
        <v>Legal</v>
      </c>
    </row>
    <row r="276" spans="1:39" x14ac:dyDescent="0.25">
      <c r="A276" t="s">
        <v>33</v>
      </c>
      <c r="B276" s="1" t="s">
        <v>166</v>
      </c>
      <c r="C276" s="1" t="s">
        <v>158</v>
      </c>
      <c r="D276" s="1" t="s">
        <v>36</v>
      </c>
      <c r="E276" s="1" t="s">
        <v>36</v>
      </c>
      <c r="F276" s="1" t="s">
        <v>37</v>
      </c>
      <c r="G276" t="s">
        <v>167</v>
      </c>
      <c r="H276" t="s">
        <v>160</v>
      </c>
      <c r="I276" t="s">
        <v>40</v>
      </c>
      <c r="J276" t="s">
        <v>40</v>
      </c>
      <c r="K276" t="s">
        <v>40</v>
      </c>
      <c r="L276" s="4">
        <v>90</v>
      </c>
      <c r="M276" s="2">
        <v>43497</v>
      </c>
      <c r="N276" t="s">
        <v>103</v>
      </c>
      <c r="O276" t="s">
        <v>104</v>
      </c>
      <c r="P276" t="s">
        <v>1362</v>
      </c>
      <c r="Q276" t="s">
        <v>1363</v>
      </c>
      <c r="R276" t="s">
        <v>1364</v>
      </c>
      <c r="S276" s="3">
        <v>43524</v>
      </c>
      <c r="T276" t="s">
        <v>46</v>
      </c>
      <c r="U276">
        <v>2450</v>
      </c>
      <c r="V276" t="s">
        <v>1402</v>
      </c>
      <c r="W276" t="s">
        <v>48</v>
      </c>
      <c r="X276">
        <v>165075665</v>
      </c>
      <c r="Y276" s="3">
        <v>43522</v>
      </c>
      <c r="AC276" t="s">
        <v>109</v>
      </c>
      <c r="AH276" t="str">
        <f>VLOOKUP(B276,'cc Lookup'!A:J,10,0)</f>
        <v>Planning and Business Development</v>
      </c>
      <c r="AI276" t="str">
        <f>VLOOKUP(B276,'cc Lookup'!A:E,5,0)</f>
        <v>Estates</v>
      </c>
      <c r="AJ276" t="s">
        <v>6735</v>
      </c>
      <c r="AK276" t="str">
        <f t="shared" si="8"/>
        <v>E35930 Estates &amp; Facilities</v>
      </c>
      <c r="AL276" t="str">
        <f t="shared" si="9"/>
        <v>7308 Legal Fees</v>
      </c>
      <c r="AM276" t="str">
        <f>VLOOKUP(W276,Lookup!A:B,2,0)</f>
        <v>Legal</v>
      </c>
    </row>
    <row r="277" spans="1:39" x14ac:dyDescent="0.25">
      <c r="A277" t="s">
        <v>33</v>
      </c>
      <c r="B277" s="1" t="s">
        <v>166</v>
      </c>
      <c r="C277" s="1" t="s">
        <v>158</v>
      </c>
      <c r="D277" s="1" t="s">
        <v>36</v>
      </c>
      <c r="E277" s="1" t="s">
        <v>36</v>
      </c>
      <c r="F277" s="1" t="s">
        <v>37</v>
      </c>
      <c r="G277" t="s">
        <v>167</v>
      </c>
      <c r="H277" t="s">
        <v>160</v>
      </c>
      <c r="I277" t="s">
        <v>40</v>
      </c>
      <c r="J277" t="s">
        <v>40</v>
      </c>
      <c r="K277" t="s">
        <v>40</v>
      </c>
      <c r="L277" s="4">
        <v>225</v>
      </c>
      <c r="M277" s="2">
        <v>43497</v>
      </c>
      <c r="N277" t="s">
        <v>103</v>
      </c>
      <c r="O277" t="s">
        <v>104</v>
      </c>
      <c r="P277" t="s">
        <v>1362</v>
      </c>
      <c r="Q277" t="s">
        <v>1363</v>
      </c>
      <c r="R277" t="s">
        <v>1364</v>
      </c>
      <c r="S277" s="3">
        <v>43524</v>
      </c>
      <c r="T277" t="s">
        <v>46</v>
      </c>
      <c r="U277">
        <v>2451</v>
      </c>
      <c r="V277" t="s">
        <v>1403</v>
      </c>
      <c r="W277" t="s">
        <v>48</v>
      </c>
      <c r="X277">
        <v>165075668</v>
      </c>
      <c r="Y277" s="3">
        <v>43522</v>
      </c>
      <c r="AC277" t="s">
        <v>109</v>
      </c>
      <c r="AH277" t="str">
        <f>VLOOKUP(B277,'cc Lookup'!A:J,10,0)</f>
        <v>Planning and Business Development</v>
      </c>
      <c r="AI277" t="str">
        <f>VLOOKUP(B277,'cc Lookup'!A:E,5,0)</f>
        <v>Estates</v>
      </c>
      <c r="AJ277" t="s">
        <v>6735</v>
      </c>
      <c r="AK277" t="str">
        <f t="shared" si="8"/>
        <v>E35930 Estates &amp; Facilities</v>
      </c>
      <c r="AL277" t="str">
        <f t="shared" si="9"/>
        <v>7308 Legal Fees</v>
      </c>
      <c r="AM277" t="str">
        <f>VLOOKUP(W277,Lookup!A:B,2,0)</f>
        <v>Legal</v>
      </c>
    </row>
    <row r="278" spans="1:39" x14ac:dyDescent="0.25">
      <c r="A278" t="s">
        <v>33</v>
      </c>
      <c r="B278" s="1" t="s">
        <v>166</v>
      </c>
      <c r="C278" s="1" t="s">
        <v>158</v>
      </c>
      <c r="D278" s="1" t="s">
        <v>36</v>
      </c>
      <c r="E278" s="1" t="s">
        <v>36</v>
      </c>
      <c r="F278" s="1" t="s">
        <v>37</v>
      </c>
      <c r="G278" t="s">
        <v>167</v>
      </c>
      <c r="H278" t="s">
        <v>160</v>
      </c>
      <c r="I278" t="s">
        <v>40</v>
      </c>
      <c r="J278" t="s">
        <v>40</v>
      </c>
      <c r="K278" t="s">
        <v>40</v>
      </c>
      <c r="L278" s="4">
        <v>6.99</v>
      </c>
      <c r="M278" s="2">
        <v>43525</v>
      </c>
      <c r="N278" t="s">
        <v>311</v>
      </c>
      <c r="O278" t="s">
        <v>56</v>
      </c>
      <c r="P278" t="s">
        <v>1475</v>
      </c>
      <c r="Q278" t="s">
        <v>1476</v>
      </c>
      <c r="R278" t="s">
        <v>1477</v>
      </c>
      <c r="S278" s="3">
        <v>43553</v>
      </c>
      <c r="T278" t="s">
        <v>1478</v>
      </c>
      <c r="U278">
        <v>1196</v>
      </c>
      <c r="V278" t="s">
        <v>1513</v>
      </c>
      <c r="W278" t="s">
        <v>1477</v>
      </c>
      <c r="Y278" s="3">
        <v>43553</v>
      </c>
      <c r="AA278" t="s">
        <v>1514</v>
      </c>
      <c r="AD278" t="s">
        <v>1243</v>
      </c>
      <c r="AH278" t="str">
        <f>VLOOKUP(B278,'cc Lookup'!A:J,10,0)</f>
        <v>Planning and Business Development</v>
      </c>
      <c r="AI278" t="str">
        <f>VLOOKUP(B278,'cc Lookup'!A:E,5,0)</f>
        <v>Estates</v>
      </c>
      <c r="AJ278" t="s">
        <v>6735</v>
      </c>
      <c r="AK278" t="str">
        <f t="shared" si="8"/>
        <v>E35930 Estates &amp; Facilities</v>
      </c>
      <c r="AL278" t="str">
        <f t="shared" si="9"/>
        <v>7308 Legal Fees</v>
      </c>
      <c r="AM278" t="str">
        <f>VLOOKUP(W278,Lookup!A:B,2,0)</f>
        <v>Other</v>
      </c>
    </row>
    <row r="279" spans="1:39" x14ac:dyDescent="0.25">
      <c r="A279" t="s">
        <v>33</v>
      </c>
      <c r="B279" s="1" t="s">
        <v>166</v>
      </c>
      <c r="C279" s="1" t="s">
        <v>158</v>
      </c>
      <c r="D279" s="1" t="s">
        <v>36</v>
      </c>
      <c r="E279" s="1" t="s">
        <v>36</v>
      </c>
      <c r="F279" s="1" t="s">
        <v>37</v>
      </c>
      <c r="G279" t="s">
        <v>167</v>
      </c>
      <c r="H279" t="s">
        <v>160</v>
      </c>
      <c r="I279" t="s">
        <v>40</v>
      </c>
      <c r="J279" t="s">
        <v>40</v>
      </c>
      <c r="K279" t="s">
        <v>40</v>
      </c>
      <c r="L279" s="4">
        <v>11</v>
      </c>
      <c r="M279" s="2">
        <v>43525</v>
      </c>
      <c r="N279" t="s">
        <v>311</v>
      </c>
      <c r="O279" t="s">
        <v>56</v>
      </c>
      <c r="P279" t="s">
        <v>1475</v>
      </c>
      <c r="Q279" t="s">
        <v>1476</v>
      </c>
      <c r="R279" t="s">
        <v>1477</v>
      </c>
      <c r="S279" s="3">
        <v>43553</v>
      </c>
      <c r="T279" t="s">
        <v>1478</v>
      </c>
      <c r="U279">
        <v>1197</v>
      </c>
      <c r="V279" t="s">
        <v>1515</v>
      </c>
      <c r="W279" t="s">
        <v>1477</v>
      </c>
      <c r="Y279" s="3">
        <v>43553</v>
      </c>
      <c r="AA279" t="s">
        <v>1516</v>
      </c>
      <c r="AD279" t="s">
        <v>1242</v>
      </c>
      <c r="AH279" t="str">
        <f>VLOOKUP(B279,'cc Lookup'!A:J,10,0)</f>
        <v>Planning and Business Development</v>
      </c>
      <c r="AI279" t="str">
        <f>VLOOKUP(B279,'cc Lookup'!A:E,5,0)</f>
        <v>Estates</v>
      </c>
      <c r="AJ279" t="s">
        <v>6735</v>
      </c>
      <c r="AK279" t="str">
        <f t="shared" si="8"/>
        <v>E35930 Estates &amp; Facilities</v>
      </c>
      <c r="AL279" t="str">
        <f t="shared" si="9"/>
        <v>7308 Legal Fees</v>
      </c>
      <c r="AM279" t="str">
        <f>VLOOKUP(W279,Lookup!A:B,2,0)</f>
        <v>Other</v>
      </c>
    </row>
    <row r="280" spans="1:39" x14ac:dyDescent="0.25">
      <c r="A280" t="s">
        <v>33</v>
      </c>
      <c r="B280" s="1" t="s">
        <v>166</v>
      </c>
      <c r="C280" s="1" t="s">
        <v>158</v>
      </c>
      <c r="D280" s="1" t="s">
        <v>36</v>
      </c>
      <c r="E280" s="1" t="s">
        <v>36</v>
      </c>
      <c r="F280" s="1" t="s">
        <v>37</v>
      </c>
      <c r="G280" t="s">
        <v>167</v>
      </c>
      <c r="H280" t="s">
        <v>160</v>
      </c>
      <c r="I280" t="s">
        <v>40</v>
      </c>
      <c r="J280" t="s">
        <v>40</v>
      </c>
      <c r="K280" t="s">
        <v>40</v>
      </c>
      <c r="L280" s="4">
        <v>34.96</v>
      </c>
      <c r="M280" s="2">
        <v>43525</v>
      </c>
      <c r="N280" t="s">
        <v>311</v>
      </c>
      <c r="O280" t="s">
        <v>56</v>
      </c>
      <c r="P280" t="s">
        <v>1475</v>
      </c>
      <c r="Q280" t="s">
        <v>1476</v>
      </c>
      <c r="R280" t="s">
        <v>1477</v>
      </c>
      <c r="S280" s="3">
        <v>43553</v>
      </c>
      <c r="T280" t="s">
        <v>1478</v>
      </c>
      <c r="U280">
        <v>1198</v>
      </c>
      <c r="V280" t="s">
        <v>1513</v>
      </c>
      <c r="W280" t="s">
        <v>1477</v>
      </c>
      <c r="Y280" s="3">
        <v>43553</v>
      </c>
      <c r="AA280" t="s">
        <v>1514</v>
      </c>
      <c r="AD280" t="s">
        <v>1243</v>
      </c>
      <c r="AH280" t="str">
        <f>VLOOKUP(B280,'cc Lookup'!A:J,10,0)</f>
        <v>Planning and Business Development</v>
      </c>
      <c r="AI280" t="str">
        <f>VLOOKUP(B280,'cc Lookup'!A:E,5,0)</f>
        <v>Estates</v>
      </c>
      <c r="AJ280" t="s">
        <v>6735</v>
      </c>
      <c r="AK280" t="str">
        <f t="shared" si="8"/>
        <v>E35930 Estates &amp; Facilities</v>
      </c>
      <c r="AL280" t="str">
        <f t="shared" si="9"/>
        <v>7308 Legal Fees</v>
      </c>
      <c r="AM280" t="str">
        <f>VLOOKUP(W280,Lookup!A:B,2,0)</f>
        <v>Other</v>
      </c>
    </row>
    <row r="281" spans="1:39" x14ac:dyDescent="0.25">
      <c r="A281" t="s">
        <v>33</v>
      </c>
      <c r="B281" s="1" t="s">
        <v>166</v>
      </c>
      <c r="C281" s="1" t="s">
        <v>158</v>
      </c>
      <c r="D281" s="1" t="s">
        <v>36</v>
      </c>
      <c r="E281" s="1" t="s">
        <v>36</v>
      </c>
      <c r="F281" s="1" t="s">
        <v>37</v>
      </c>
      <c r="G281" t="s">
        <v>167</v>
      </c>
      <c r="H281" t="s">
        <v>160</v>
      </c>
      <c r="I281" t="s">
        <v>40</v>
      </c>
      <c r="J281" t="s">
        <v>40</v>
      </c>
      <c r="K281" t="s">
        <v>40</v>
      </c>
      <c r="L281" s="4">
        <v>84</v>
      </c>
      <c r="M281" s="2">
        <v>43525</v>
      </c>
      <c r="N281" t="s">
        <v>311</v>
      </c>
      <c r="O281" t="s">
        <v>56</v>
      </c>
      <c r="P281" t="s">
        <v>1475</v>
      </c>
      <c r="Q281" t="s">
        <v>1476</v>
      </c>
      <c r="R281" t="s">
        <v>1477</v>
      </c>
      <c r="S281" s="3">
        <v>43553</v>
      </c>
      <c r="T281" t="s">
        <v>1478</v>
      </c>
      <c r="U281">
        <v>1199</v>
      </c>
      <c r="V281" t="s">
        <v>1517</v>
      </c>
      <c r="W281" t="s">
        <v>1477</v>
      </c>
      <c r="Y281" s="3">
        <v>43553</v>
      </c>
      <c r="AA281" t="s">
        <v>1518</v>
      </c>
      <c r="AD281" t="s">
        <v>1395</v>
      </c>
      <c r="AH281" t="str">
        <f>VLOOKUP(B281,'cc Lookup'!A:J,10,0)</f>
        <v>Planning and Business Development</v>
      </c>
      <c r="AI281" t="str">
        <f>VLOOKUP(B281,'cc Lookup'!A:E,5,0)</f>
        <v>Estates</v>
      </c>
      <c r="AJ281" t="s">
        <v>6735</v>
      </c>
      <c r="AK281" t="str">
        <f t="shared" si="8"/>
        <v>E35930 Estates &amp; Facilities</v>
      </c>
      <c r="AL281" t="str">
        <f t="shared" si="9"/>
        <v>7308 Legal Fees</v>
      </c>
      <c r="AM281" t="str">
        <f>VLOOKUP(W281,Lookup!A:B,2,0)</f>
        <v>Other</v>
      </c>
    </row>
    <row r="282" spans="1:39" x14ac:dyDescent="0.25">
      <c r="A282" t="s">
        <v>33</v>
      </c>
      <c r="B282" s="1" t="s">
        <v>166</v>
      </c>
      <c r="C282" s="1" t="s">
        <v>158</v>
      </c>
      <c r="D282" s="1" t="s">
        <v>36</v>
      </c>
      <c r="E282" s="1" t="s">
        <v>36</v>
      </c>
      <c r="F282" s="1" t="s">
        <v>37</v>
      </c>
      <c r="G282" t="s">
        <v>167</v>
      </c>
      <c r="H282" t="s">
        <v>160</v>
      </c>
      <c r="I282" t="s">
        <v>40</v>
      </c>
      <c r="J282" t="s">
        <v>40</v>
      </c>
      <c r="K282" t="s">
        <v>40</v>
      </c>
      <c r="L282" s="4">
        <v>182.4</v>
      </c>
      <c r="M282" s="2">
        <v>43525</v>
      </c>
      <c r="N282" t="s">
        <v>311</v>
      </c>
      <c r="O282" t="s">
        <v>56</v>
      </c>
      <c r="P282" t="s">
        <v>1475</v>
      </c>
      <c r="Q282" t="s">
        <v>1476</v>
      </c>
      <c r="R282" t="s">
        <v>1477</v>
      </c>
      <c r="S282" s="3">
        <v>43553</v>
      </c>
      <c r="T282" t="s">
        <v>1478</v>
      </c>
      <c r="U282">
        <v>1200</v>
      </c>
      <c r="V282" t="s">
        <v>1519</v>
      </c>
      <c r="W282" t="s">
        <v>1477</v>
      </c>
      <c r="Y282" s="3">
        <v>43553</v>
      </c>
      <c r="AA282" t="s">
        <v>1520</v>
      </c>
      <c r="AD282" t="s">
        <v>1392</v>
      </c>
      <c r="AH282" t="str">
        <f>VLOOKUP(B282,'cc Lookup'!A:J,10,0)</f>
        <v>Planning and Business Development</v>
      </c>
      <c r="AI282" t="str">
        <f>VLOOKUP(B282,'cc Lookup'!A:E,5,0)</f>
        <v>Estates</v>
      </c>
      <c r="AJ282" t="s">
        <v>6735</v>
      </c>
      <c r="AK282" t="str">
        <f t="shared" si="8"/>
        <v>E35930 Estates &amp; Facilities</v>
      </c>
      <c r="AL282" t="str">
        <f t="shared" si="9"/>
        <v>7308 Legal Fees</v>
      </c>
      <c r="AM282" t="str">
        <f>VLOOKUP(W282,Lookup!A:B,2,0)</f>
        <v>Other</v>
      </c>
    </row>
    <row r="283" spans="1:39" x14ac:dyDescent="0.25">
      <c r="A283" t="s">
        <v>33</v>
      </c>
      <c r="B283" s="1" t="s">
        <v>166</v>
      </c>
      <c r="C283" s="1" t="s">
        <v>158</v>
      </c>
      <c r="D283" s="1" t="s">
        <v>36</v>
      </c>
      <c r="E283" s="1" t="s">
        <v>36</v>
      </c>
      <c r="F283" s="1" t="s">
        <v>37</v>
      </c>
      <c r="G283" t="s">
        <v>167</v>
      </c>
      <c r="H283" t="s">
        <v>160</v>
      </c>
      <c r="I283" t="s">
        <v>40</v>
      </c>
      <c r="J283" t="s">
        <v>40</v>
      </c>
      <c r="K283" t="s">
        <v>40</v>
      </c>
      <c r="L283" s="4">
        <v>-6.99</v>
      </c>
      <c r="M283" s="2">
        <v>43525</v>
      </c>
      <c r="N283" t="s">
        <v>311</v>
      </c>
      <c r="O283" t="s">
        <v>56</v>
      </c>
      <c r="P283" t="s">
        <v>1475</v>
      </c>
      <c r="Q283" t="s">
        <v>1476</v>
      </c>
      <c r="R283" t="s">
        <v>1477</v>
      </c>
      <c r="S283" s="3">
        <v>43553</v>
      </c>
      <c r="T283" t="s">
        <v>1478</v>
      </c>
      <c r="U283">
        <v>1201</v>
      </c>
      <c r="V283" t="s">
        <v>1521</v>
      </c>
      <c r="W283" t="s">
        <v>1477</v>
      </c>
      <c r="Y283" s="3">
        <v>43553</v>
      </c>
      <c r="AA283" t="s">
        <v>1522</v>
      </c>
      <c r="AD283" t="s">
        <v>1397</v>
      </c>
      <c r="AH283" t="str">
        <f>VLOOKUP(B283,'cc Lookup'!A:J,10,0)</f>
        <v>Planning and Business Development</v>
      </c>
      <c r="AI283" t="str">
        <f>VLOOKUP(B283,'cc Lookup'!A:E,5,0)</f>
        <v>Estates</v>
      </c>
      <c r="AJ283" t="s">
        <v>6735</v>
      </c>
      <c r="AK283" t="str">
        <f t="shared" si="8"/>
        <v>E35930 Estates &amp; Facilities</v>
      </c>
      <c r="AL283" t="str">
        <f t="shared" si="9"/>
        <v>7308 Legal Fees</v>
      </c>
      <c r="AM283" t="str">
        <f>VLOOKUP(W283,Lookup!A:B,2,0)</f>
        <v>Other</v>
      </c>
    </row>
    <row r="284" spans="1:39" x14ac:dyDescent="0.25">
      <c r="A284" t="s">
        <v>33</v>
      </c>
      <c r="B284" s="1" t="s">
        <v>166</v>
      </c>
      <c r="C284" s="1" t="s">
        <v>158</v>
      </c>
      <c r="D284" s="1" t="s">
        <v>36</v>
      </c>
      <c r="E284" s="1" t="s">
        <v>36</v>
      </c>
      <c r="F284" s="1" t="s">
        <v>37</v>
      </c>
      <c r="G284" t="s">
        <v>167</v>
      </c>
      <c r="H284" t="s">
        <v>160</v>
      </c>
      <c r="I284" t="s">
        <v>40</v>
      </c>
      <c r="J284" t="s">
        <v>40</v>
      </c>
      <c r="K284" t="s">
        <v>40</v>
      </c>
      <c r="L284" s="4">
        <v>-11</v>
      </c>
      <c r="M284" s="2">
        <v>43525</v>
      </c>
      <c r="N284" t="s">
        <v>311</v>
      </c>
      <c r="O284" t="s">
        <v>56</v>
      </c>
      <c r="P284" t="s">
        <v>1475</v>
      </c>
      <c r="Q284" t="s">
        <v>1476</v>
      </c>
      <c r="R284" t="s">
        <v>1477</v>
      </c>
      <c r="S284" s="3">
        <v>43553</v>
      </c>
      <c r="T284" t="s">
        <v>1478</v>
      </c>
      <c r="U284">
        <v>1202</v>
      </c>
      <c r="V284" t="s">
        <v>1515</v>
      </c>
      <c r="W284" t="s">
        <v>1477</v>
      </c>
      <c r="Y284" s="3">
        <v>43553</v>
      </c>
      <c r="AA284" t="s">
        <v>1516</v>
      </c>
      <c r="AD284" t="s">
        <v>1242</v>
      </c>
      <c r="AH284" t="str">
        <f>VLOOKUP(B284,'cc Lookup'!A:J,10,0)</f>
        <v>Planning and Business Development</v>
      </c>
      <c r="AI284" t="str">
        <f>VLOOKUP(B284,'cc Lookup'!A:E,5,0)</f>
        <v>Estates</v>
      </c>
      <c r="AJ284" t="s">
        <v>6735</v>
      </c>
      <c r="AK284" t="str">
        <f t="shared" si="8"/>
        <v>E35930 Estates &amp; Facilities</v>
      </c>
      <c r="AL284" t="str">
        <f t="shared" si="9"/>
        <v>7308 Legal Fees</v>
      </c>
      <c r="AM284" t="str">
        <f>VLOOKUP(W284,Lookup!A:B,2,0)</f>
        <v>Other</v>
      </c>
    </row>
    <row r="285" spans="1:39" x14ac:dyDescent="0.25">
      <c r="A285" t="s">
        <v>33</v>
      </c>
      <c r="B285" s="1" t="s">
        <v>166</v>
      </c>
      <c r="C285" s="1" t="s">
        <v>158</v>
      </c>
      <c r="D285" s="1" t="s">
        <v>36</v>
      </c>
      <c r="E285" s="1" t="s">
        <v>36</v>
      </c>
      <c r="F285" s="1" t="s">
        <v>37</v>
      </c>
      <c r="G285" t="s">
        <v>167</v>
      </c>
      <c r="H285" t="s">
        <v>160</v>
      </c>
      <c r="I285" t="s">
        <v>40</v>
      </c>
      <c r="J285" t="s">
        <v>40</v>
      </c>
      <c r="K285" t="s">
        <v>40</v>
      </c>
      <c r="L285" s="4">
        <v>-35.200000000000003</v>
      </c>
      <c r="M285" s="2">
        <v>43525</v>
      </c>
      <c r="N285" t="s">
        <v>311</v>
      </c>
      <c r="O285" t="s">
        <v>56</v>
      </c>
      <c r="P285" t="s">
        <v>1475</v>
      </c>
      <c r="Q285" t="s">
        <v>1476</v>
      </c>
      <c r="R285" t="s">
        <v>1477</v>
      </c>
      <c r="S285" s="3">
        <v>43553</v>
      </c>
      <c r="T285" t="s">
        <v>1478</v>
      </c>
      <c r="U285">
        <v>1203</v>
      </c>
      <c r="V285" t="s">
        <v>1523</v>
      </c>
      <c r="W285" t="s">
        <v>1477</v>
      </c>
      <c r="Y285" s="3">
        <v>43553</v>
      </c>
      <c r="AA285" t="s">
        <v>1524</v>
      </c>
      <c r="AD285" t="s">
        <v>1394</v>
      </c>
      <c r="AH285" t="str">
        <f>VLOOKUP(B285,'cc Lookup'!A:J,10,0)</f>
        <v>Planning and Business Development</v>
      </c>
      <c r="AI285" t="str">
        <f>VLOOKUP(B285,'cc Lookup'!A:E,5,0)</f>
        <v>Estates</v>
      </c>
      <c r="AJ285" t="s">
        <v>6735</v>
      </c>
      <c r="AK285" t="str">
        <f t="shared" si="8"/>
        <v>E35930 Estates &amp; Facilities</v>
      </c>
      <c r="AL285" t="str">
        <f t="shared" si="9"/>
        <v>7308 Legal Fees</v>
      </c>
      <c r="AM285" t="str">
        <f>VLOOKUP(W285,Lookup!A:B,2,0)</f>
        <v>Other</v>
      </c>
    </row>
    <row r="286" spans="1:39" x14ac:dyDescent="0.25">
      <c r="A286" t="s">
        <v>33</v>
      </c>
      <c r="B286" s="1" t="s">
        <v>166</v>
      </c>
      <c r="C286" s="1" t="s">
        <v>158</v>
      </c>
      <c r="D286" s="1" t="s">
        <v>36</v>
      </c>
      <c r="E286" s="1" t="s">
        <v>36</v>
      </c>
      <c r="F286" s="1" t="s">
        <v>37</v>
      </c>
      <c r="G286" t="s">
        <v>167</v>
      </c>
      <c r="H286" t="s">
        <v>160</v>
      </c>
      <c r="I286" t="s">
        <v>40</v>
      </c>
      <c r="J286" t="s">
        <v>40</v>
      </c>
      <c r="K286" t="s">
        <v>40</v>
      </c>
      <c r="L286" s="4">
        <v>-41.95</v>
      </c>
      <c r="M286" s="2">
        <v>43525</v>
      </c>
      <c r="N286" t="s">
        <v>311</v>
      </c>
      <c r="O286" t="s">
        <v>56</v>
      </c>
      <c r="P286" t="s">
        <v>1475</v>
      </c>
      <c r="Q286" t="s">
        <v>1476</v>
      </c>
      <c r="R286" t="s">
        <v>1477</v>
      </c>
      <c r="S286" s="3">
        <v>43553</v>
      </c>
      <c r="T286" t="s">
        <v>1478</v>
      </c>
      <c r="U286">
        <v>1204</v>
      </c>
      <c r="V286" t="s">
        <v>1513</v>
      </c>
      <c r="W286" t="s">
        <v>1477</v>
      </c>
      <c r="Y286" s="3">
        <v>43553</v>
      </c>
      <c r="AA286" t="s">
        <v>1514</v>
      </c>
      <c r="AD286" t="s">
        <v>1243</v>
      </c>
      <c r="AH286" t="str">
        <f>VLOOKUP(B286,'cc Lookup'!A:J,10,0)</f>
        <v>Planning and Business Development</v>
      </c>
      <c r="AI286" t="str">
        <f>VLOOKUP(B286,'cc Lookup'!A:E,5,0)</f>
        <v>Estates</v>
      </c>
      <c r="AJ286" t="s">
        <v>6735</v>
      </c>
      <c r="AK286" t="str">
        <f t="shared" si="8"/>
        <v>E35930 Estates &amp; Facilities</v>
      </c>
      <c r="AL286" t="str">
        <f t="shared" si="9"/>
        <v>7308 Legal Fees</v>
      </c>
      <c r="AM286" t="str">
        <f>VLOOKUP(W286,Lookup!A:B,2,0)</f>
        <v>Other</v>
      </c>
    </row>
    <row r="287" spans="1:39" x14ac:dyDescent="0.25">
      <c r="A287" t="s">
        <v>33</v>
      </c>
      <c r="B287" s="1" t="s">
        <v>166</v>
      </c>
      <c r="C287" s="1" t="s">
        <v>158</v>
      </c>
      <c r="D287" s="1" t="s">
        <v>36</v>
      </c>
      <c r="E287" s="1" t="s">
        <v>36</v>
      </c>
      <c r="F287" s="1" t="s">
        <v>37</v>
      </c>
      <c r="G287" t="s">
        <v>167</v>
      </c>
      <c r="H287" t="s">
        <v>160</v>
      </c>
      <c r="I287" t="s">
        <v>40</v>
      </c>
      <c r="J287" t="s">
        <v>40</v>
      </c>
      <c r="K287" t="s">
        <v>40</v>
      </c>
      <c r="L287" s="4">
        <v>-210.88</v>
      </c>
      <c r="M287" s="2">
        <v>43525</v>
      </c>
      <c r="N287" t="s">
        <v>311</v>
      </c>
      <c r="O287" t="s">
        <v>56</v>
      </c>
      <c r="P287" t="s">
        <v>1475</v>
      </c>
      <c r="Q287" t="s">
        <v>1476</v>
      </c>
      <c r="R287" t="s">
        <v>1477</v>
      </c>
      <c r="S287" s="3">
        <v>43553</v>
      </c>
      <c r="T287" t="s">
        <v>1478</v>
      </c>
      <c r="U287">
        <v>1205</v>
      </c>
      <c r="V287" t="s">
        <v>1525</v>
      </c>
      <c r="W287" t="s">
        <v>1477</v>
      </c>
      <c r="Y287" s="3">
        <v>43553</v>
      </c>
      <c r="AA287" t="s">
        <v>1526</v>
      </c>
      <c r="AD287" t="s">
        <v>1386</v>
      </c>
      <c r="AH287" t="str">
        <f>VLOOKUP(B287,'cc Lookup'!A:J,10,0)</f>
        <v>Planning and Business Development</v>
      </c>
      <c r="AI287" t="str">
        <f>VLOOKUP(B287,'cc Lookup'!A:E,5,0)</f>
        <v>Estates</v>
      </c>
      <c r="AJ287" t="s">
        <v>6735</v>
      </c>
      <c r="AK287" t="str">
        <f t="shared" si="8"/>
        <v>E35930 Estates &amp; Facilities</v>
      </c>
      <c r="AL287" t="str">
        <f t="shared" si="9"/>
        <v>7308 Legal Fees</v>
      </c>
      <c r="AM287" t="str">
        <f>VLOOKUP(W287,Lookup!A:B,2,0)</f>
        <v>Other</v>
      </c>
    </row>
    <row r="288" spans="1:39" x14ac:dyDescent="0.25">
      <c r="A288" t="s">
        <v>33</v>
      </c>
      <c r="B288" s="1" t="s">
        <v>166</v>
      </c>
      <c r="C288" s="1" t="s">
        <v>158</v>
      </c>
      <c r="D288" s="1" t="s">
        <v>36</v>
      </c>
      <c r="E288" s="1" t="s">
        <v>36</v>
      </c>
      <c r="F288" s="1" t="s">
        <v>37</v>
      </c>
      <c r="G288" t="s">
        <v>167</v>
      </c>
      <c r="H288" t="s">
        <v>160</v>
      </c>
      <c r="I288" t="s">
        <v>40</v>
      </c>
      <c r="J288" t="s">
        <v>40</v>
      </c>
      <c r="K288" t="s">
        <v>40</v>
      </c>
      <c r="L288" s="4">
        <v>8.6</v>
      </c>
      <c r="M288" s="2">
        <v>43525</v>
      </c>
      <c r="N288" t="s">
        <v>311</v>
      </c>
      <c r="O288" t="s">
        <v>56</v>
      </c>
      <c r="P288" t="s">
        <v>1448</v>
      </c>
      <c r="Q288" t="s">
        <v>1449</v>
      </c>
      <c r="R288" t="s">
        <v>1450</v>
      </c>
      <c r="S288" s="3">
        <v>43531</v>
      </c>
      <c r="T288" t="s">
        <v>1451</v>
      </c>
      <c r="U288">
        <v>1491</v>
      </c>
      <c r="V288" t="s">
        <v>1527</v>
      </c>
      <c r="W288" t="s">
        <v>1450</v>
      </c>
      <c r="Y288" s="3">
        <v>43531</v>
      </c>
      <c r="AA288" t="s">
        <v>1528</v>
      </c>
      <c r="AD288" t="s">
        <v>1223</v>
      </c>
      <c r="AH288" t="str">
        <f>VLOOKUP(B288,'cc Lookup'!A:J,10,0)</f>
        <v>Planning and Business Development</v>
      </c>
      <c r="AI288" t="str">
        <f>VLOOKUP(B288,'cc Lookup'!A:E,5,0)</f>
        <v>Estates</v>
      </c>
      <c r="AJ288" t="s">
        <v>6735</v>
      </c>
      <c r="AK288" t="str">
        <f t="shared" si="8"/>
        <v>E35930 Estates &amp; Facilities</v>
      </c>
      <c r="AL288" t="str">
        <f t="shared" si="9"/>
        <v>7308 Legal Fees</v>
      </c>
      <c r="AM288" t="str">
        <f>VLOOKUP(W288,Lookup!A:B,2,0)</f>
        <v>Other</v>
      </c>
    </row>
    <row r="289" spans="1:39" x14ac:dyDescent="0.25">
      <c r="A289" t="s">
        <v>33</v>
      </c>
      <c r="B289" s="1" t="s">
        <v>166</v>
      </c>
      <c r="C289" s="1" t="s">
        <v>158</v>
      </c>
      <c r="D289" s="1" t="s">
        <v>36</v>
      </c>
      <c r="E289" s="1" t="s">
        <v>36</v>
      </c>
      <c r="F289" s="1" t="s">
        <v>37</v>
      </c>
      <c r="G289" t="s">
        <v>167</v>
      </c>
      <c r="H289" t="s">
        <v>160</v>
      </c>
      <c r="I289" t="s">
        <v>40</v>
      </c>
      <c r="J289" t="s">
        <v>40</v>
      </c>
      <c r="K289" t="s">
        <v>40</v>
      </c>
      <c r="L289" s="4">
        <v>10.4</v>
      </c>
      <c r="M289" s="2">
        <v>43525</v>
      </c>
      <c r="N289" t="s">
        <v>311</v>
      </c>
      <c r="O289" t="s">
        <v>56</v>
      </c>
      <c r="P289" t="s">
        <v>1448</v>
      </c>
      <c r="Q289" t="s">
        <v>1449</v>
      </c>
      <c r="R289" t="s">
        <v>1450</v>
      </c>
      <c r="S289" s="3">
        <v>43531</v>
      </c>
      <c r="T289" t="s">
        <v>1451</v>
      </c>
      <c r="U289">
        <v>1492</v>
      </c>
      <c r="V289" t="s">
        <v>1529</v>
      </c>
      <c r="W289" t="s">
        <v>1450</v>
      </c>
      <c r="Y289" s="3">
        <v>43531</v>
      </c>
      <c r="AA289" t="s">
        <v>1530</v>
      </c>
      <c r="AD289" t="s">
        <v>1241</v>
      </c>
      <c r="AH289" t="str">
        <f>VLOOKUP(B289,'cc Lookup'!A:J,10,0)</f>
        <v>Planning and Business Development</v>
      </c>
      <c r="AI289" t="str">
        <f>VLOOKUP(B289,'cc Lookup'!A:E,5,0)</f>
        <v>Estates</v>
      </c>
      <c r="AJ289" t="s">
        <v>6735</v>
      </c>
      <c r="AK289" t="str">
        <f t="shared" si="8"/>
        <v>E35930 Estates &amp; Facilities</v>
      </c>
      <c r="AL289" t="str">
        <f t="shared" si="9"/>
        <v>7308 Legal Fees</v>
      </c>
      <c r="AM289" t="str">
        <f>VLOOKUP(W289,Lookup!A:B,2,0)</f>
        <v>Other</v>
      </c>
    </row>
    <row r="290" spans="1:39" x14ac:dyDescent="0.25">
      <c r="A290" t="s">
        <v>33</v>
      </c>
      <c r="B290" s="1" t="s">
        <v>166</v>
      </c>
      <c r="C290" s="1" t="s">
        <v>158</v>
      </c>
      <c r="D290" s="1" t="s">
        <v>36</v>
      </c>
      <c r="E290" s="1" t="s">
        <v>36</v>
      </c>
      <c r="F290" s="1" t="s">
        <v>37</v>
      </c>
      <c r="G290" t="s">
        <v>167</v>
      </c>
      <c r="H290" t="s">
        <v>160</v>
      </c>
      <c r="I290" t="s">
        <v>40</v>
      </c>
      <c r="J290" t="s">
        <v>40</v>
      </c>
      <c r="K290" t="s">
        <v>40</v>
      </c>
      <c r="L290" s="4">
        <v>11</v>
      </c>
      <c r="M290" s="2">
        <v>43525</v>
      </c>
      <c r="N290" t="s">
        <v>311</v>
      </c>
      <c r="O290" t="s">
        <v>56</v>
      </c>
      <c r="P290" t="s">
        <v>1448</v>
      </c>
      <c r="Q290" t="s">
        <v>1449</v>
      </c>
      <c r="R290" t="s">
        <v>1450</v>
      </c>
      <c r="S290" s="3">
        <v>43531</v>
      </c>
      <c r="T290" t="s">
        <v>1451</v>
      </c>
      <c r="U290">
        <v>1493</v>
      </c>
      <c r="V290" t="s">
        <v>1515</v>
      </c>
      <c r="W290" t="s">
        <v>1450</v>
      </c>
      <c r="Y290" s="3">
        <v>43531</v>
      </c>
      <c r="AA290" t="s">
        <v>1516</v>
      </c>
      <c r="AD290" t="s">
        <v>1242</v>
      </c>
      <c r="AH290" t="str">
        <f>VLOOKUP(B290,'cc Lookup'!A:J,10,0)</f>
        <v>Planning and Business Development</v>
      </c>
      <c r="AI290" t="str">
        <f>VLOOKUP(B290,'cc Lookup'!A:E,5,0)</f>
        <v>Estates</v>
      </c>
      <c r="AJ290" t="s">
        <v>6735</v>
      </c>
      <c r="AK290" t="str">
        <f t="shared" si="8"/>
        <v>E35930 Estates &amp; Facilities</v>
      </c>
      <c r="AL290" t="str">
        <f t="shared" si="9"/>
        <v>7308 Legal Fees</v>
      </c>
      <c r="AM290" t="str">
        <f>VLOOKUP(W290,Lookup!A:B,2,0)</f>
        <v>Other</v>
      </c>
    </row>
    <row r="291" spans="1:39" x14ac:dyDescent="0.25">
      <c r="A291" t="s">
        <v>33</v>
      </c>
      <c r="B291" s="1" t="s">
        <v>166</v>
      </c>
      <c r="C291" s="1" t="s">
        <v>158</v>
      </c>
      <c r="D291" s="1" t="s">
        <v>36</v>
      </c>
      <c r="E291" s="1" t="s">
        <v>36</v>
      </c>
      <c r="F291" s="1" t="s">
        <v>37</v>
      </c>
      <c r="G291" t="s">
        <v>167</v>
      </c>
      <c r="H291" t="s">
        <v>160</v>
      </c>
      <c r="I291" t="s">
        <v>40</v>
      </c>
      <c r="J291" t="s">
        <v>40</v>
      </c>
      <c r="K291" t="s">
        <v>40</v>
      </c>
      <c r="L291" s="4">
        <v>15</v>
      </c>
      <c r="M291" s="2">
        <v>43525</v>
      </c>
      <c r="N291" t="s">
        <v>311</v>
      </c>
      <c r="O291" t="s">
        <v>56</v>
      </c>
      <c r="P291" t="s">
        <v>1448</v>
      </c>
      <c r="Q291" t="s">
        <v>1449</v>
      </c>
      <c r="R291" t="s">
        <v>1450</v>
      </c>
      <c r="S291" s="3">
        <v>43531</v>
      </c>
      <c r="T291" t="s">
        <v>1451</v>
      </c>
      <c r="U291">
        <v>1494</v>
      </c>
      <c r="V291" t="s">
        <v>1531</v>
      </c>
      <c r="W291" t="s">
        <v>1450</v>
      </c>
      <c r="Y291" s="3">
        <v>43531</v>
      </c>
      <c r="AA291" t="s">
        <v>1532</v>
      </c>
      <c r="AD291" t="s">
        <v>1224</v>
      </c>
      <c r="AH291" t="str">
        <f>VLOOKUP(B291,'cc Lookup'!A:J,10,0)</f>
        <v>Planning and Business Development</v>
      </c>
      <c r="AI291" t="str">
        <f>VLOOKUP(B291,'cc Lookup'!A:E,5,0)</f>
        <v>Estates</v>
      </c>
      <c r="AJ291" t="s">
        <v>6735</v>
      </c>
      <c r="AK291" t="str">
        <f t="shared" si="8"/>
        <v>E35930 Estates &amp; Facilities</v>
      </c>
      <c r="AL291" t="str">
        <f t="shared" si="9"/>
        <v>7308 Legal Fees</v>
      </c>
      <c r="AM291" t="str">
        <f>VLOOKUP(W291,Lookup!A:B,2,0)</f>
        <v>Other</v>
      </c>
    </row>
    <row r="292" spans="1:39" x14ac:dyDescent="0.25">
      <c r="A292" t="s">
        <v>33</v>
      </c>
      <c r="B292" s="1" t="s">
        <v>166</v>
      </c>
      <c r="C292" s="1" t="s">
        <v>158</v>
      </c>
      <c r="D292" s="1" t="s">
        <v>36</v>
      </c>
      <c r="E292" s="1" t="s">
        <v>36</v>
      </c>
      <c r="F292" s="1" t="s">
        <v>37</v>
      </c>
      <c r="G292" t="s">
        <v>167</v>
      </c>
      <c r="H292" t="s">
        <v>160</v>
      </c>
      <c r="I292" t="s">
        <v>40</v>
      </c>
      <c r="J292" t="s">
        <v>40</v>
      </c>
      <c r="K292" t="s">
        <v>40</v>
      </c>
      <c r="L292" s="4">
        <v>22.37</v>
      </c>
      <c r="M292" s="2">
        <v>43525</v>
      </c>
      <c r="N292" t="s">
        <v>311</v>
      </c>
      <c r="O292" t="s">
        <v>56</v>
      </c>
      <c r="P292" t="s">
        <v>1448</v>
      </c>
      <c r="Q292" t="s">
        <v>1449</v>
      </c>
      <c r="R292" t="s">
        <v>1450</v>
      </c>
      <c r="S292" s="3">
        <v>43531</v>
      </c>
      <c r="T292" t="s">
        <v>1451</v>
      </c>
      <c r="U292">
        <v>1495</v>
      </c>
      <c r="V292" t="s">
        <v>1533</v>
      </c>
      <c r="W292" t="s">
        <v>1450</v>
      </c>
      <c r="Y292" s="3">
        <v>43531</v>
      </c>
      <c r="AA292" t="s">
        <v>1534</v>
      </c>
      <c r="AD292" t="s">
        <v>1236</v>
      </c>
      <c r="AH292" t="str">
        <f>VLOOKUP(B292,'cc Lookup'!A:J,10,0)</f>
        <v>Planning and Business Development</v>
      </c>
      <c r="AI292" t="str">
        <f>VLOOKUP(B292,'cc Lookup'!A:E,5,0)</f>
        <v>Estates</v>
      </c>
      <c r="AJ292" t="s">
        <v>6735</v>
      </c>
      <c r="AK292" t="str">
        <f t="shared" si="8"/>
        <v>E35930 Estates &amp; Facilities</v>
      </c>
      <c r="AL292" t="str">
        <f t="shared" si="9"/>
        <v>7308 Legal Fees</v>
      </c>
      <c r="AM292" t="str">
        <f>VLOOKUP(W292,Lookup!A:B,2,0)</f>
        <v>Other</v>
      </c>
    </row>
    <row r="293" spans="1:39" x14ac:dyDescent="0.25">
      <c r="A293" t="s">
        <v>33</v>
      </c>
      <c r="B293" s="1" t="s">
        <v>166</v>
      </c>
      <c r="C293" s="1" t="s">
        <v>158</v>
      </c>
      <c r="D293" s="1" t="s">
        <v>36</v>
      </c>
      <c r="E293" s="1" t="s">
        <v>36</v>
      </c>
      <c r="F293" s="1" t="s">
        <v>37</v>
      </c>
      <c r="G293" t="s">
        <v>167</v>
      </c>
      <c r="H293" t="s">
        <v>160</v>
      </c>
      <c r="I293" t="s">
        <v>40</v>
      </c>
      <c r="J293" t="s">
        <v>40</v>
      </c>
      <c r="K293" t="s">
        <v>40</v>
      </c>
      <c r="L293" s="4">
        <v>30</v>
      </c>
      <c r="M293" s="2">
        <v>43525</v>
      </c>
      <c r="N293" t="s">
        <v>311</v>
      </c>
      <c r="O293" t="s">
        <v>56</v>
      </c>
      <c r="P293" t="s">
        <v>1448</v>
      </c>
      <c r="Q293" t="s">
        <v>1449</v>
      </c>
      <c r="R293" t="s">
        <v>1450</v>
      </c>
      <c r="S293" s="3">
        <v>43531</v>
      </c>
      <c r="T293" t="s">
        <v>1451</v>
      </c>
      <c r="U293">
        <v>1496</v>
      </c>
      <c r="V293" t="s">
        <v>1535</v>
      </c>
      <c r="W293" t="s">
        <v>1450</v>
      </c>
      <c r="Y293" s="3">
        <v>43531</v>
      </c>
      <c r="AA293" t="s">
        <v>1536</v>
      </c>
      <c r="AD293" t="s">
        <v>1248</v>
      </c>
      <c r="AH293" t="str">
        <f>VLOOKUP(B293,'cc Lookup'!A:J,10,0)</f>
        <v>Planning and Business Development</v>
      </c>
      <c r="AI293" t="str">
        <f>VLOOKUP(B293,'cc Lookup'!A:E,5,0)</f>
        <v>Estates</v>
      </c>
      <c r="AJ293" t="s">
        <v>6735</v>
      </c>
      <c r="AK293" t="str">
        <f t="shared" si="8"/>
        <v>E35930 Estates &amp; Facilities</v>
      </c>
      <c r="AL293" t="str">
        <f t="shared" si="9"/>
        <v>7308 Legal Fees</v>
      </c>
      <c r="AM293" t="str">
        <f>VLOOKUP(W293,Lookup!A:B,2,0)</f>
        <v>Other</v>
      </c>
    </row>
    <row r="294" spans="1:39" x14ac:dyDescent="0.25">
      <c r="A294" t="s">
        <v>33</v>
      </c>
      <c r="B294" s="1" t="s">
        <v>166</v>
      </c>
      <c r="C294" s="1" t="s">
        <v>158</v>
      </c>
      <c r="D294" s="1" t="s">
        <v>36</v>
      </c>
      <c r="E294" s="1" t="s">
        <v>36</v>
      </c>
      <c r="F294" s="1" t="s">
        <v>37</v>
      </c>
      <c r="G294" t="s">
        <v>167</v>
      </c>
      <c r="H294" t="s">
        <v>160</v>
      </c>
      <c r="I294" t="s">
        <v>40</v>
      </c>
      <c r="J294" t="s">
        <v>40</v>
      </c>
      <c r="K294" t="s">
        <v>40</v>
      </c>
      <c r="L294" s="4">
        <v>31</v>
      </c>
      <c r="M294" s="2">
        <v>43525</v>
      </c>
      <c r="N294" t="s">
        <v>311</v>
      </c>
      <c r="O294" t="s">
        <v>56</v>
      </c>
      <c r="P294" t="s">
        <v>1448</v>
      </c>
      <c r="Q294" t="s">
        <v>1449</v>
      </c>
      <c r="R294" t="s">
        <v>1450</v>
      </c>
      <c r="S294" s="3">
        <v>43531</v>
      </c>
      <c r="T294" t="s">
        <v>1451</v>
      </c>
      <c r="U294">
        <v>1497</v>
      </c>
      <c r="V294" t="s">
        <v>1537</v>
      </c>
      <c r="W294" t="s">
        <v>1450</v>
      </c>
      <c r="Y294" s="3">
        <v>43531</v>
      </c>
      <c r="AA294" t="s">
        <v>1538</v>
      </c>
      <c r="AD294" t="s">
        <v>1215</v>
      </c>
      <c r="AH294" t="str">
        <f>VLOOKUP(B294,'cc Lookup'!A:J,10,0)</f>
        <v>Planning and Business Development</v>
      </c>
      <c r="AI294" t="str">
        <f>VLOOKUP(B294,'cc Lookup'!A:E,5,0)</f>
        <v>Estates</v>
      </c>
      <c r="AJ294" t="s">
        <v>6735</v>
      </c>
      <c r="AK294" t="str">
        <f t="shared" si="8"/>
        <v>E35930 Estates &amp; Facilities</v>
      </c>
      <c r="AL294" t="str">
        <f t="shared" si="9"/>
        <v>7308 Legal Fees</v>
      </c>
      <c r="AM294" t="str">
        <f>VLOOKUP(W294,Lookup!A:B,2,0)</f>
        <v>Other</v>
      </c>
    </row>
    <row r="295" spans="1:39" x14ac:dyDescent="0.25">
      <c r="A295" t="s">
        <v>33</v>
      </c>
      <c r="B295" s="1" t="s">
        <v>166</v>
      </c>
      <c r="C295" s="1" t="s">
        <v>158</v>
      </c>
      <c r="D295" s="1" t="s">
        <v>36</v>
      </c>
      <c r="E295" s="1" t="s">
        <v>36</v>
      </c>
      <c r="F295" s="1" t="s">
        <v>37</v>
      </c>
      <c r="G295" t="s">
        <v>167</v>
      </c>
      <c r="H295" t="s">
        <v>160</v>
      </c>
      <c r="I295" t="s">
        <v>40</v>
      </c>
      <c r="J295" t="s">
        <v>40</v>
      </c>
      <c r="K295" t="s">
        <v>40</v>
      </c>
      <c r="L295" s="4">
        <v>37.200000000000003</v>
      </c>
      <c r="M295" s="2">
        <v>43525</v>
      </c>
      <c r="N295" t="s">
        <v>311</v>
      </c>
      <c r="O295" t="s">
        <v>56</v>
      </c>
      <c r="P295" t="s">
        <v>1448</v>
      </c>
      <c r="Q295" t="s">
        <v>1449</v>
      </c>
      <c r="R295" t="s">
        <v>1450</v>
      </c>
      <c r="S295" s="3">
        <v>43531</v>
      </c>
      <c r="T295" t="s">
        <v>1451</v>
      </c>
      <c r="U295">
        <v>1498</v>
      </c>
      <c r="V295" t="s">
        <v>1539</v>
      </c>
      <c r="W295" t="s">
        <v>1450</v>
      </c>
      <c r="Y295" s="3">
        <v>43531</v>
      </c>
      <c r="AA295" t="s">
        <v>1540</v>
      </c>
      <c r="AD295" t="s">
        <v>1228</v>
      </c>
      <c r="AH295" t="str">
        <f>VLOOKUP(B295,'cc Lookup'!A:J,10,0)</f>
        <v>Planning and Business Development</v>
      </c>
      <c r="AI295" t="str">
        <f>VLOOKUP(B295,'cc Lookup'!A:E,5,0)</f>
        <v>Estates</v>
      </c>
      <c r="AJ295" t="s">
        <v>6735</v>
      </c>
      <c r="AK295" t="str">
        <f t="shared" si="8"/>
        <v>E35930 Estates &amp; Facilities</v>
      </c>
      <c r="AL295" t="str">
        <f t="shared" si="9"/>
        <v>7308 Legal Fees</v>
      </c>
      <c r="AM295" t="str">
        <f>VLOOKUP(W295,Lookup!A:B,2,0)</f>
        <v>Other</v>
      </c>
    </row>
    <row r="296" spans="1:39" x14ac:dyDescent="0.25">
      <c r="A296" t="s">
        <v>33</v>
      </c>
      <c r="B296" s="1" t="s">
        <v>166</v>
      </c>
      <c r="C296" s="1" t="s">
        <v>158</v>
      </c>
      <c r="D296" s="1" t="s">
        <v>36</v>
      </c>
      <c r="E296" s="1" t="s">
        <v>36</v>
      </c>
      <c r="F296" s="1" t="s">
        <v>37</v>
      </c>
      <c r="G296" t="s">
        <v>167</v>
      </c>
      <c r="H296" t="s">
        <v>160</v>
      </c>
      <c r="I296" t="s">
        <v>40</v>
      </c>
      <c r="J296" t="s">
        <v>40</v>
      </c>
      <c r="K296" t="s">
        <v>40</v>
      </c>
      <c r="L296" s="4">
        <v>41.95</v>
      </c>
      <c r="M296" s="2">
        <v>43525</v>
      </c>
      <c r="N296" t="s">
        <v>311</v>
      </c>
      <c r="O296" t="s">
        <v>56</v>
      </c>
      <c r="P296" t="s">
        <v>1448</v>
      </c>
      <c r="Q296" t="s">
        <v>1449</v>
      </c>
      <c r="R296" t="s">
        <v>1450</v>
      </c>
      <c r="S296" s="3">
        <v>43531</v>
      </c>
      <c r="T296" t="s">
        <v>1451</v>
      </c>
      <c r="U296">
        <v>1499</v>
      </c>
      <c r="V296" t="s">
        <v>1513</v>
      </c>
      <c r="W296" t="s">
        <v>1450</v>
      </c>
      <c r="Y296" s="3">
        <v>43531</v>
      </c>
      <c r="AA296" t="s">
        <v>1514</v>
      </c>
      <c r="AD296" t="s">
        <v>1243</v>
      </c>
      <c r="AH296" t="str">
        <f>VLOOKUP(B296,'cc Lookup'!A:J,10,0)</f>
        <v>Planning and Business Development</v>
      </c>
      <c r="AI296" t="str">
        <f>VLOOKUP(B296,'cc Lookup'!A:E,5,0)</f>
        <v>Estates</v>
      </c>
      <c r="AJ296" t="s">
        <v>6735</v>
      </c>
      <c r="AK296" t="str">
        <f t="shared" si="8"/>
        <v>E35930 Estates &amp; Facilities</v>
      </c>
      <c r="AL296" t="str">
        <f t="shared" si="9"/>
        <v>7308 Legal Fees</v>
      </c>
      <c r="AM296" t="str">
        <f>VLOOKUP(W296,Lookup!A:B,2,0)</f>
        <v>Other</v>
      </c>
    </row>
    <row r="297" spans="1:39" x14ac:dyDescent="0.25">
      <c r="A297" t="s">
        <v>33</v>
      </c>
      <c r="B297" s="1" t="s">
        <v>166</v>
      </c>
      <c r="C297" s="1" t="s">
        <v>158</v>
      </c>
      <c r="D297" s="1" t="s">
        <v>36</v>
      </c>
      <c r="E297" s="1" t="s">
        <v>36</v>
      </c>
      <c r="F297" s="1" t="s">
        <v>37</v>
      </c>
      <c r="G297" t="s">
        <v>167</v>
      </c>
      <c r="H297" t="s">
        <v>160</v>
      </c>
      <c r="I297" t="s">
        <v>40</v>
      </c>
      <c r="J297" t="s">
        <v>40</v>
      </c>
      <c r="K297" t="s">
        <v>40</v>
      </c>
      <c r="L297" s="4">
        <v>57</v>
      </c>
      <c r="M297" s="2">
        <v>43525</v>
      </c>
      <c r="N297" t="s">
        <v>311</v>
      </c>
      <c r="O297" t="s">
        <v>56</v>
      </c>
      <c r="P297" t="s">
        <v>1448</v>
      </c>
      <c r="Q297" t="s">
        <v>1449</v>
      </c>
      <c r="R297" t="s">
        <v>1450</v>
      </c>
      <c r="S297" s="3">
        <v>43531</v>
      </c>
      <c r="T297" t="s">
        <v>1451</v>
      </c>
      <c r="U297">
        <v>1500</v>
      </c>
      <c r="V297" t="s">
        <v>1541</v>
      </c>
      <c r="W297" t="s">
        <v>1450</v>
      </c>
      <c r="Y297" s="3">
        <v>43531</v>
      </c>
      <c r="AA297" t="s">
        <v>1542</v>
      </c>
      <c r="AD297" t="s">
        <v>1240</v>
      </c>
      <c r="AH297" t="str">
        <f>VLOOKUP(B297,'cc Lookup'!A:J,10,0)</f>
        <v>Planning and Business Development</v>
      </c>
      <c r="AI297" t="str">
        <f>VLOOKUP(B297,'cc Lookup'!A:E,5,0)</f>
        <v>Estates</v>
      </c>
      <c r="AJ297" t="s">
        <v>6735</v>
      </c>
      <c r="AK297" t="str">
        <f t="shared" si="8"/>
        <v>E35930 Estates &amp; Facilities</v>
      </c>
      <c r="AL297" t="str">
        <f t="shared" si="9"/>
        <v>7308 Legal Fees</v>
      </c>
      <c r="AM297" t="str">
        <f>VLOOKUP(W297,Lookup!A:B,2,0)</f>
        <v>Other</v>
      </c>
    </row>
    <row r="298" spans="1:39" x14ac:dyDescent="0.25">
      <c r="A298" t="s">
        <v>33</v>
      </c>
      <c r="B298" s="1" t="s">
        <v>166</v>
      </c>
      <c r="C298" s="1" t="s">
        <v>158</v>
      </c>
      <c r="D298" s="1" t="s">
        <v>36</v>
      </c>
      <c r="E298" s="1" t="s">
        <v>36</v>
      </c>
      <c r="F298" s="1" t="s">
        <v>37</v>
      </c>
      <c r="G298" t="s">
        <v>167</v>
      </c>
      <c r="H298" t="s">
        <v>160</v>
      </c>
      <c r="I298" t="s">
        <v>40</v>
      </c>
      <c r="J298" t="s">
        <v>40</v>
      </c>
      <c r="K298" t="s">
        <v>40</v>
      </c>
      <c r="L298" s="4">
        <v>69.599999999999994</v>
      </c>
      <c r="M298" s="2">
        <v>43525</v>
      </c>
      <c r="N298" t="s">
        <v>311</v>
      </c>
      <c r="O298" t="s">
        <v>56</v>
      </c>
      <c r="P298" t="s">
        <v>1448</v>
      </c>
      <c r="Q298" t="s">
        <v>1449</v>
      </c>
      <c r="R298" t="s">
        <v>1450</v>
      </c>
      <c r="S298" s="3">
        <v>43531</v>
      </c>
      <c r="T298" t="s">
        <v>1451</v>
      </c>
      <c r="U298">
        <v>1501</v>
      </c>
      <c r="V298" t="s">
        <v>1543</v>
      </c>
      <c r="W298" t="s">
        <v>1450</v>
      </c>
      <c r="Y298" s="3">
        <v>43531</v>
      </c>
      <c r="AA298" t="s">
        <v>1544</v>
      </c>
      <c r="AD298" t="s">
        <v>1220</v>
      </c>
      <c r="AH298" t="str">
        <f>VLOOKUP(B298,'cc Lookup'!A:J,10,0)</f>
        <v>Planning and Business Development</v>
      </c>
      <c r="AI298" t="str">
        <f>VLOOKUP(B298,'cc Lookup'!A:E,5,0)</f>
        <v>Estates</v>
      </c>
      <c r="AJ298" t="s">
        <v>6735</v>
      </c>
      <c r="AK298" t="str">
        <f t="shared" si="8"/>
        <v>E35930 Estates &amp; Facilities</v>
      </c>
      <c r="AL298" t="str">
        <f t="shared" si="9"/>
        <v>7308 Legal Fees</v>
      </c>
      <c r="AM298" t="str">
        <f>VLOOKUP(W298,Lookup!A:B,2,0)</f>
        <v>Other</v>
      </c>
    </row>
    <row r="299" spans="1:39" x14ac:dyDescent="0.25">
      <c r="A299" t="s">
        <v>33</v>
      </c>
      <c r="B299" s="1" t="s">
        <v>166</v>
      </c>
      <c r="C299" s="1" t="s">
        <v>158</v>
      </c>
      <c r="D299" s="1" t="s">
        <v>36</v>
      </c>
      <c r="E299" s="1" t="s">
        <v>36</v>
      </c>
      <c r="F299" s="1" t="s">
        <v>37</v>
      </c>
      <c r="G299" t="s">
        <v>167</v>
      </c>
      <c r="H299" t="s">
        <v>160</v>
      </c>
      <c r="I299" t="s">
        <v>40</v>
      </c>
      <c r="J299" t="s">
        <v>40</v>
      </c>
      <c r="K299" t="s">
        <v>40</v>
      </c>
      <c r="L299" s="4">
        <v>69.78</v>
      </c>
      <c r="M299" s="2">
        <v>43525</v>
      </c>
      <c r="N299" t="s">
        <v>311</v>
      </c>
      <c r="O299" t="s">
        <v>56</v>
      </c>
      <c r="P299" t="s">
        <v>1448</v>
      </c>
      <c r="Q299" t="s">
        <v>1449</v>
      </c>
      <c r="R299" t="s">
        <v>1450</v>
      </c>
      <c r="S299" s="3">
        <v>43531</v>
      </c>
      <c r="T299" t="s">
        <v>1451</v>
      </c>
      <c r="U299">
        <v>1502</v>
      </c>
      <c r="V299" t="s">
        <v>1545</v>
      </c>
      <c r="W299" t="s">
        <v>1450</v>
      </c>
      <c r="Y299" s="3">
        <v>43531</v>
      </c>
      <c r="AA299" t="s">
        <v>1546</v>
      </c>
      <c r="AD299" t="s">
        <v>1237</v>
      </c>
      <c r="AH299" t="str">
        <f>VLOOKUP(B299,'cc Lookup'!A:J,10,0)</f>
        <v>Planning and Business Development</v>
      </c>
      <c r="AI299" t="str">
        <f>VLOOKUP(B299,'cc Lookup'!A:E,5,0)</f>
        <v>Estates</v>
      </c>
      <c r="AJ299" t="s">
        <v>6735</v>
      </c>
      <c r="AK299" t="str">
        <f t="shared" si="8"/>
        <v>E35930 Estates &amp; Facilities</v>
      </c>
      <c r="AL299" t="str">
        <f t="shared" si="9"/>
        <v>7308 Legal Fees</v>
      </c>
      <c r="AM299" t="str">
        <f>VLOOKUP(W299,Lookup!A:B,2,0)</f>
        <v>Other</v>
      </c>
    </row>
    <row r="300" spans="1:39" x14ac:dyDescent="0.25">
      <c r="A300" t="s">
        <v>33</v>
      </c>
      <c r="B300" s="1" t="s">
        <v>166</v>
      </c>
      <c r="C300" s="1" t="s">
        <v>158</v>
      </c>
      <c r="D300" s="1" t="s">
        <v>36</v>
      </c>
      <c r="E300" s="1" t="s">
        <v>36</v>
      </c>
      <c r="F300" s="1" t="s">
        <v>37</v>
      </c>
      <c r="G300" t="s">
        <v>167</v>
      </c>
      <c r="H300" t="s">
        <v>160</v>
      </c>
      <c r="I300" t="s">
        <v>40</v>
      </c>
      <c r="J300" t="s">
        <v>40</v>
      </c>
      <c r="K300" t="s">
        <v>40</v>
      </c>
      <c r="L300" s="4">
        <v>71.28</v>
      </c>
      <c r="M300" s="2">
        <v>43525</v>
      </c>
      <c r="N300" t="s">
        <v>311</v>
      </c>
      <c r="O300" t="s">
        <v>56</v>
      </c>
      <c r="P300" t="s">
        <v>1448</v>
      </c>
      <c r="Q300" t="s">
        <v>1449</v>
      </c>
      <c r="R300" t="s">
        <v>1450</v>
      </c>
      <c r="S300" s="3">
        <v>43531</v>
      </c>
      <c r="T300" t="s">
        <v>1451</v>
      </c>
      <c r="U300">
        <v>1503</v>
      </c>
      <c r="V300" t="s">
        <v>1547</v>
      </c>
      <c r="W300" t="s">
        <v>1450</v>
      </c>
      <c r="Y300" s="3">
        <v>43531</v>
      </c>
      <c r="AA300" t="s">
        <v>1548</v>
      </c>
      <c r="AD300" t="s">
        <v>1214</v>
      </c>
      <c r="AH300" t="str">
        <f>VLOOKUP(B300,'cc Lookup'!A:J,10,0)</f>
        <v>Planning and Business Development</v>
      </c>
      <c r="AI300" t="str">
        <f>VLOOKUP(B300,'cc Lookup'!A:E,5,0)</f>
        <v>Estates</v>
      </c>
      <c r="AJ300" t="s">
        <v>6735</v>
      </c>
      <c r="AK300" t="str">
        <f t="shared" si="8"/>
        <v>E35930 Estates &amp; Facilities</v>
      </c>
      <c r="AL300" t="str">
        <f t="shared" si="9"/>
        <v>7308 Legal Fees</v>
      </c>
      <c r="AM300" t="str">
        <f>VLOOKUP(W300,Lookup!A:B,2,0)</f>
        <v>Other</v>
      </c>
    </row>
    <row r="301" spans="1:39" x14ac:dyDescent="0.25">
      <c r="A301" t="s">
        <v>33</v>
      </c>
      <c r="B301" s="1" t="s">
        <v>166</v>
      </c>
      <c r="C301" s="1" t="s">
        <v>158</v>
      </c>
      <c r="D301" s="1" t="s">
        <v>36</v>
      </c>
      <c r="E301" s="1" t="s">
        <v>36</v>
      </c>
      <c r="F301" s="1" t="s">
        <v>37</v>
      </c>
      <c r="G301" t="s">
        <v>167</v>
      </c>
      <c r="H301" t="s">
        <v>160</v>
      </c>
      <c r="I301" t="s">
        <v>40</v>
      </c>
      <c r="J301" t="s">
        <v>40</v>
      </c>
      <c r="K301" t="s">
        <v>40</v>
      </c>
      <c r="L301" s="4">
        <v>87.8</v>
      </c>
      <c r="M301" s="2">
        <v>43525</v>
      </c>
      <c r="N301" t="s">
        <v>311</v>
      </c>
      <c r="O301" t="s">
        <v>56</v>
      </c>
      <c r="P301" t="s">
        <v>1448</v>
      </c>
      <c r="Q301" t="s">
        <v>1449</v>
      </c>
      <c r="R301" t="s">
        <v>1450</v>
      </c>
      <c r="S301" s="3">
        <v>43531</v>
      </c>
      <c r="T301" t="s">
        <v>1451</v>
      </c>
      <c r="U301">
        <v>1504</v>
      </c>
      <c r="V301" t="s">
        <v>1549</v>
      </c>
      <c r="W301" t="s">
        <v>1450</v>
      </c>
      <c r="Y301" s="3">
        <v>43531</v>
      </c>
      <c r="AA301" t="s">
        <v>1550</v>
      </c>
      <c r="AD301" t="s">
        <v>1210</v>
      </c>
      <c r="AH301" t="str">
        <f>VLOOKUP(B301,'cc Lookup'!A:J,10,0)</f>
        <v>Planning and Business Development</v>
      </c>
      <c r="AI301" t="str">
        <f>VLOOKUP(B301,'cc Lookup'!A:E,5,0)</f>
        <v>Estates</v>
      </c>
      <c r="AJ301" t="s">
        <v>6735</v>
      </c>
      <c r="AK301" t="str">
        <f t="shared" si="8"/>
        <v>E35930 Estates &amp; Facilities</v>
      </c>
      <c r="AL301" t="str">
        <f t="shared" si="9"/>
        <v>7308 Legal Fees</v>
      </c>
      <c r="AM301" t="str">
        <f>VLOOKUP(W301,Lookup!A:B,2,0)</f>
        <v>Other</v>
      </c>
    </row>
    <row r="302" spans="1:39" x14ac:dyDescent="0.25">
      <c r="A302" t="s">
        <v>33</v>
      </c>
      <c r="B302" s="1" t="s">
        <v>166</v>
      </c>
      <c r="C302" s="1" t="s">
        <v>158</v>
      </c>
      <c r="D302" s="1" t="s">
        <v>36</v>
      </c>
      <c r="E302" s="1" t="s">
        <v>36</v>
      </c>
      <c r="F302" s="1" t="s">
        <v>37</v>
      </c>
      <c r="G302" t="s">
        <v>167</v>
      </c>
      <c r="H302" t="s">
        <v>160</v>
      </c>
      <c r="I302" t="s">
        <v>40</v>
      </c>
      <c r="J302" t="s">
        <v>40</v>
      </c>
      <c r="K302" t="s">
        <v>40</v>
      </c>
      <c r="L302" s="4">
        <v>111.1</v>
      </c>
      <c r="M302" s="2">
        <v>43525</v>
      </c>
      <c r="N302" t="s">
        <v>311</v>
      </c>
      <c r="O302" t="s">
        <v>56</v>
      </c>
      <c r="P302" t="s">
        <v>1448</v>
      </c>
      <c r="Q302" t="s">
        <v>1449</v>
      </c>
      <c r="R302" t="s">
        <v>1450</v>
      </c>
      <c r="S302" s="3">
        <v>43531</v>
      </c>
      <c r="T302" t="s">
        <v>1451</v>
      </c>
      <c r="U302">
        <v>1505</v>
      </c>
      <c r="V302" t="s">
        <v>1551</v>
      </c>
      <c r="W302" t="s">
        <v>1450</v>
      </c>
      <c r="Y302" s="3">
        <v>43531</v>
      </c>
      <c r="AA302" t="s">
        <v>1552</v>
      </c>
      <c r="AD302" t="s">
        <v>1219</v>
      </c>
      <c r="AH302" t="str">
        <f>VLOOKUP(B302,'cc Lookup'!A:J,10,0)</f>
        <v>Planning and Business Development</v>
      </c>
      <c r="AI302" t="str">
        <f>VLOOKUP(B302,'cc Lookup'!A:E,5,0)</f>
        <v>Estates</v>
      </c>
      <c r="AJ302" t="s">
        <v>6735</v>
      </c>
      <c r="AK302" t="str">
        <f t="shared" si="8"/>
        <v>E35930 Estates &amp; Facilities</v>
      </c>
      <c r="AL302" t="str">
        <f t="shared" si="9"/>
        <v>7308 Legal Fees</v>
      </c>
      <c r="AM302" t="str">
        <f>VLOOKUP(W302,Lookup!A:B,2,0)</f>
        <v>Other</v>
      </c>
    </row>
    <row r="303" spans="1:39" x14ac:dyDescent="0.25">
      <c r="A303" t="s">
        <v>33</v>
      </c>
      <c r="B303" s="1" t="s">
        <v>166</v>
      </c>
      <c r="C303" s="1" t="s">
        <v>158</v>
      </c>
      <c r="D303" s="1" t="s">
        <v>36</v>
      </c>
      <c r="E303" s="1" t="s">
        <v>36</v>
      </c>
      <c r="F303" s="1" t="s">
        <v>37</v>
      </c>
      <c r="G303" t="s">
        <v>167</v>
      </c>
      <c r="H303" t="s">
        <v>160</v>
      </c>
      <c r="I303" t="s">
        <v>40</v>
      </c>
      <c r="J303" t="s">
        <v>40</v>
      </c>
      <c r="K303" t="s">
        <v>40</v>
      </c>
      <c r="L303" s="4">
        <v>116</v>
      </c>
      <c r="M303" s="2">
        <v>43525</v>
      </c>
      <c r="N303" t="s">
        <v>311</v>
      </c>
      <c r="O303" t="s">
        <v>56</v>
      </c>
      <c r="P303" t="s">
        <v>1448</v>
      </c>
      <c r="Q303" t="s">
        <v>1449</v>
      </c>
      <c r="R303" t="s">
        <v>1450</v>
      </c>
      <c r="S303" s="3">
        <v>43531</v>
      </c>
      <c r="T303" t="s">
        <v>1451</v>
      </c>
      <c r="U303">
        <v>1506</v>
      </c>
      <c r="V303" t="s">
        <v>1553</v>
      </c>
      <c r="W303" t="s">
        <v>1450</v>
      </c>
      <c r="Y303" s="3">
        <v>43531</v>
      </c>
      <c r="AA303" t="s">
        <v>1554</v>
      </c>
      <c r="AD303" t="s">
        <v>1221</v>
      </c>
      <c r="AH303" t="str">
        <f>VLOOKUP(B303,'cc Lookup'!A:J,10,0)</f>
        <v>Planning and Business Development</v>
      </c>
      <c r="AI303" t="str">
        <f>VLOOKUP(B303,'cc Lookup'!A:E,5,0)</f>
        <v>Estates</v>
      </c>
      <c r="AJ303" t="s">
        <v>6735</v>
      </c>
      <c r="AK303" t="str">
        <f t="shared" si="8"/>
        <v>E35930 Estates &amp; Facilities</v>
      </c>
      <c r="AL303" t="str">
        <f t="shared" si="9"/>
        <v>7308 Legal Fees</v>
      </c>
      <c r="AM303" t="str">
        <f>VLOOKUP(W303,Lookup!A:B,2,0)</f>
        <v>Other</v>
      </c>
    </row>
    <row r="304" spans="1:39" x14ac:dyDescent="0.25">
      <c r="A304" t="s">
        <v>33</v>
      </c>
      <c r="B304" s="1" t="s">
        <v>166</v>
      </c>
      <c r="C304" s="1" t="s">
        <v>158</v>
      </c>
      <c r="D304" s="1" t="s">
        <v>36</v>
      </c>
      <c r="E304" s="1" t="s">
        <v>36</v>
      </c>
      <c r="F304" s="1" t="s">
        <v>37</v>
      </c>
      <c r="G304" t="s">
        <v>167</v>
      </c>
      <c r="H304" t="s">
        <v>160</v>
      </c>
      <c r="I304" t="s">
        <v>40</v>
      </c>
      <c r="J304" t="s">
        <v>40</v>
      </c>
      <c r="K304" t="s">
        <v>40</v>
      </c>
      <c r="L304" s="4">
        <v>150</v>
      </c>
      <c r="M304" s="2">
        <v>43525</v>
      </c>
      <c r="N304" t="s">
        <v>311</v>
      </c>
      <c r="O304" t="s">
        <v>56</v>
      </c>
      <c r="P304" t="s">
        <v>1448</v>
      </c>
      <c r="Q304" t="s">
        <v>1449</v>
      </c>
      <c r="R304" t="s">
        <v>1450</v>
      </c>
      <c r="S304" s="3">
        <v>43531</v>
      </c>
      <c r="T304" t="s">
        <v>1451</v>
      </c>
      <c r="U304">
        <v>1507</v>
      </c>
      <c r="V304" t="s">
        <v>1555</v>
      </c>
      <c r="W304" t="s">
        <v>1450</v>
      </c>
      <c r="Y304" s="3">
        <v>43531</v>
      </c>
      <c r="AA304" t="s">
        <v>1556</v>
      </c>
      <c r="AD304" t="s">
        <v>1232</v>
      </c>
      <c r="AH304" t="str">
        <f>VLOOKUP(B304,'cc Lookup'!A:J,10,0)</f>
        <v>Planning and Business Development</v>
      </c>
      <c r="AI304" t="str">
        <f>VLOOKUP(B304,'cc Lookup'!A:E,5,0)</f>
        <v>Estates</v>
      </c>
      <c r="AJ304" t="s">
        <v>6735</v>
      </c>
      <c r="AK304" t="str">
        <f t="shared" si="8"/>
        <v>E35930 Estates &amp; Facilities</v>
      </c>
      <c r="AL304" t="str">
        <f t="shared" si="9"/>
        <v>7308 Legal Fees</v>
      </c>
      <c r="AM304" t="str">
        <f>VLOOKUP(W304,Lookup!A:B,2,0)</f>
        <v>Other</v>
      </c>
    </row>
    <row r="305" spans="1:39" x14ac:dyDescent="0.25">
      <c r="A305" t="s">
        <v>33</v>
      </c>
      <c r="B305" s="1" t="s">
        <v>166</v>
      </c>
      <c r="C305" s="1" t="s">
        <v>158</v>
      </c>
      <c r="D305" s="1" t="s">
        <v>36</v>
      </c>
      <c r="E305" s="1" t="s">
        <v>36</v>
      </c>
      <c r="F305" s="1" t="s">
        <v>37</v>
      </c>
      <c r="G305" t="s">
        <v>167</v>
      </c>
      <c r="H305" t="s">
        <v>160</v>
      </c>
      <c r="I305" t="s">
        <v>40</v>
      </c>
      <c r="J305" t="s">
        <v>40</v>
      </c>
      <c r="K305" t="s">
        <v>40</v>
      </c>
      <c r="L305" s="4">
        <v>160</v>
      </c>
      <c r="M305" s="2">
        <v>43525</v>
      </c>
      <c r="N305" t="s">
        <v>311</v>
      </c>
      <c r="O305" t="s">
        <v>56</v>
      </c>
      <c r="P305" t="s">
        <v>1448</v>
      </c>
      <c r="Q305" t="s">
        <v>1449</v>
      </c>
      <c r="R305" t="s">
        <v>1450</v>
      </c>
      <c r="S305" s="3">
        <v>43531</v>
      </c>
      <c r="T305" t="s">
        <v>1451</v>
      </c>
      <c r="U305">
        <v>1508</v>
      </c>
      <c r="V305" t="s">
        <v>1557</v>
      </c>
      <c r="W305" t="s">
        <v>1450</v>
      </c>
      <c r="Y305" s="3">
        <v>43531</v>
      </c>
      <c r="AA305" t="s">
        <v>1558</v>
      </c>
      <c r="AD305" t="s">
        <v>1213</v>
      </c>
      <c r="AH305" t="str">
        <f>VLOOKUP(B305,'cc Lookup'!A:J,10,0)</f>
        <v>Planning and Business Development</v>
      </c>
      <c r="AI305" t="str">
        <f>VLOOKUP(B305,'cc Lookup'!A:E,5,0)</f>
        <v>Estates</v>
      </c>
      <c r="AJ305" t="s">
        <v>6735</v>
      </c>
      <c r="AK305" t="str">
        <f t="shared" si="8"/>
        <v>E35930 Estates &amp; Facilities</v>
      </c>
      <c r="AL305" t="str">
        <f t="shared" si="9"/>
        <v>7308 Legal Fees</v>
      </c>
      <c r="AM305" t="str">
        <f>VLOOKUP(W305,Lookup!A:B,2,0)</f>
        <v>Other</v>
      </c>
    </row>
    <row r="306" spans="1:39" x14ac:dyDescent="0.25">
      <c r="A306" t="s">
        <v>33</v>
      </c>
      <c r="B306" s="1" t="s">
        <v>166</v>
      </c>
      <c r="C306" s="1" t="s">
        <v>158</v>
      </c>
      <c r="D306" s="1" t="s">
        <v>36</v>
      </c>
      <c r="E306" s="1" t="s">
        <v>36</v>
      </c>
      <c r="F306" s="1" t="s">
        <v>37</v>
      </c>
      <c r="G306" t="s">
        <v>167</v>
      </c>
      <c r="H306" t="s">
        <v>160</v>
      </c>
      <c r="I306" t="s">
        <v>40</v>
      </c>
      <c r="J306" t="s">
        <v>40</v>
      </c>
      <c r="K306" t="s">
        <v>40</v>
      </c>
      <c r="L306" s="4">
        <v>161.6</v>
      </c>
      <c r="M306" s="2">
        <v>43525</v>
      </c>
      <c r="N306" t="s">
        <v>311</v>
      </c>
      <c r="O306" t="s">
        <v>56</v>
      </c>
      <c r="P306" t="s">
        <v>1448</v>
      </c>
      <c r="Q306" t="s">
        <v>1449</v>
      </c>
      <c r="R306" t="s">
        <v>1450</v>
      </c>
      <c r="S306" s="3">
        <v>43531</v>
      </c>
      <c r="T306" t="s">
        <v>1451</v>
      </c>
      <c r="U306">
        <v>1509</v>
      </c>
      <c r="V306" t="s">
        <v>1559</v>
      </c>
      <c r="W306" t="s">
        <v>1450</v>
      </c>
      <c r="Y306" s="3">
        <v>43531</v>
      </c>
      <c r="AA306" t="s">
        <v>1560</v>
      </c>
      <c r="AD306" t="s">
        <v>1229</v>
      </c>
      <c r="AH306" t="str">
        <f>VLOOKUP(B306,'cc Lookup'!A:J,10,0)</f>
        <v>Planning and Business Development</v>
      </c>
      <c r="AI306" t="str">
        <f>VLOOKUP(B306,'cc Lookup'!A:E,5,0)</f>
        <v>Estates</v>
      </c>
      <c r="AJ306" t="s">
        <v>6735</v>
      </c>
      <c r="AK306" t="str">
        <f t="shared" si="8"/>
        <v>E35930 Estates &amp; Facilities</v>
      </c>
      <c r="AL306" t="str">
        <f t="shared" si="9"/>
        <v>7308 Legal Fees</v>
      </c>
      <c r="AM306" t="str">
        <f>VLOOKUP(W306,Lookup!A:B,2,0)</f>
        <v>Other</v>
      </c>
    </row>
    <row r="307" spans="1:39" x14ac:dyDescent="0.25">
      <c r="A307" t="s">
        <v>33</v>
      </c>
      <c r="B307" s="1" t="s">
        <v>166</v>
      </c>
      <c r="C307" s="1" t="s">
        <v>158</v>
      </c>
      <c r="D307" s="1" t="s">
        <v>36</v>
      </c>
      <c r="E307" s="1" t="s">
        <v>36</v>
      </c>
      <c r="F307" s="1" t="s">
        <v>37</v>
      </c>
      <c r="G307" t="s">
        <v>167</v>
      </c>
      <c r="H307" t="s">
        <v>160</v>
      </c>
      <c r="I307" t="s">
        <v>40</v>
      </c>
      <c r="J307" t="s">
        <v>40</v>
      </c>
      <c r="K307" t="s">
        <v>40</v>
      </c>
      <c r="L307" s="4">
        <v>169.8</v>
      </c>
      <c r="M307" s="2">
        <v>43525</v>
      </c>
      <c r="N307" t="s">
        <v>311</v>
      </c>
      <c r="O307" t="s">
        <v>56</v>
      </c>
      <c r="P307" t="s">
        <v>1448</v>
      </c>
      <c r="Q307" t="s">
        <v>1449</v>
      </c>
      <c r="R307" t="s">
        <v>1450</v>
      </c>
      <c r="S307" s="3">
        <v>43531</v>
      </c>
      <c r="T307" t="s">
        <v>1451</v>
      </c>
      <c r="U307">
        <v>1510</v>
      </c>
      <c r="V307" t="s">
        <v>1561</v>
      </c>
      <c r="W307" t="s">
        <v>1450</v>
      </c>
      <c r="Y307" s="3">
        <v>43531</v>
      </c>
      <c r="AA307" t="s">
        <v>1562</v>
      </c>
      <c r="AD307" t="s">
        <v>1231</v>
      </c>
      <c r="AH307" t="str">
        <f>VLOOKUP(B307,'cc Lookup'!A:J,10,0)</f>
        <v>Planning and Business Development</v>
      </c>
      <c r="AI307" t="str">
        <f>VLOOKUP(B307,'cc Lookup'!A:E,5,0)</f>
        <v>Estates</v>
      </c>
      <c r="AJ307" t="s">
        <v>6735</v>
      </c>
      <c r="AK307" t="str">
        <f t="shared" si="8"/>
        <v>E35930 Estates &amp; Facilities</v>
      </c>
      <c r="AL307" t="str">
        <f t="shared" si="9"/>
        <v>7308 Legal Fees</v>
      </c>
      <c r="AM307" t="str">
        <f>VLOOKUP(W307,Lookup!A:B,2,0)</f>
        <v>Other</v>
      </c>
    </row>
    <row r="308" spans="1:39" x14ac:dyDescent="0.25">
      <c r="A308" t="s">
        <v>33</v>
      </c>
      <c r="B308" s="1" t="s">
        <v>166</v>
      </c>
      <c r="C308" s="1" t="s">
        <v>158</v>
      </c>
      <c r="D308" s="1" t="s">
        <v>36</v>
      </c>
      <c r="E308" s="1" t="s">
        <v>36</v>
      </c>
      <c r="F308" s="1" t="s">
        <v>37</v>
      </c>
      <c r="G308" t="s">
        <v>167</v>
      </c>
      <c r="H308" t="s">
        <v>160</v>
      </c>
      <c r="I308" t="s">
        <v>40</v>
      </c>
      <c r="J308" t="s">
        <v>40</v>
      </c>
      <c r="K308" t="s">
        <v>40</v>
      </c>
      <c r="L308" s="4">
        <v>180.6</v>
      </c>
      <c r="M308" s="2">
        <v>43525</v>
      </c>
      <c r="N308" t="s">
        <v>311</v>
      </c>
      <c r="O308" t="s">
        <v>56</v>
      </c>
      <c r="P308" t="s">
        <v>1448</v>
      </c>
      <c r="Q308" t="s">
        <v>1449</v>
      </c>
      <c r="R308" t="s">
        <v>1450</v>
      </c>
      <c r="S308" s="3">
        <v>43531</v>
      </c>
      <c r="T308" t="s">
        <v>1451</v>
      </c>
      <c r="U308">
        <v>1511</v>
      </c>
      <c r="V308" t="s">
        <v>1563</v>
      </c>
      <c r="W308" t="s">
        <v>1450</v>
      </c>
      <c r="Y308" s="3">
        <v>43531</v>
      </c>
      <c r="AA308" t="s">
        <v>1564</v>
      </c>
      <c r="AD308" t="s">
        <v>1222</v>
      </c>
      <c r="AH308" t="str">
        <f>VLOOKUP(B308,'cc Lookup'!A:J,10,0)</f>
        <v>Planning and Business Development</v>
      </c>
      <c r="AI308" t="str">
        <f>VLOOKUP(B308,'cc Lookup'!A:E,5,0)</f>
        <v>Estates</v>
      </c>
      <c r="AJ308" t="s">
        <v>6735</v>
      </c>
      <c r="AK308" t="str">
        <f t="shared" si="8"/>
        <v>E35930 Estates &amp; Facilities</v>
      </c>
      <c r="AL308" t="str">
        <f t="shared" si="9"/>
        <v>7308 Legal Fees</v>
      </c>
      <c r="AM308" t="str">
        <f>VLOOKUP(W308,Lookup!A:B,2,0)</f>
        <v>Other</v>
      </c>
    </row>
    <row r="309" spans="1:39" x14ac:dyDescent="0.25">
      <c r="A309" t="s">
        <v>33</v>
      </c>
      <c r="B309" s="1" t="s">
        <v>166</v>
      </c>
      <c r="C309" s="1" t="s">
        <v>158</v>
      </c>
      <c r="D309" s="1" t="s">
        <v>36</v>
      </c>
      <c r="E309" s="1" t="s">
        <v>36</v>
      </c>
      <c r="F309" s="1" t="s">
        <v>37</v>
      </c>
      <c r="G309" t="s">
        <v>167</v>
      </c>
      <c r="H309" t="s">
        <v>160</v>
      </c>
      <c r="I309" t="s">
        <v>40</v>
      </c>
      <c r="J309" t="s">
        <v>40</v>
      </c>
      <c r="K309" t="s">
        <v>40</v>
      </c>
      <c r="L309" s="4">
        <v>193.95</v>
      </c>
      <c r="M309" s="2">
        <v>43525</v>
      </c>
      <c r="N309" t="s">
        <v>311</v>
      </c>
      <c r="O309" t="s">
        <v>56</v>
      </c>
      <c r="P309" t="s">
        <v>1448</v>
      </c>
      <c r="Q309" t="s">
        <v>1449</v>
      </c>
      <c r="R309" t="s">
        <v>1450</v>
      </c>
      <c r="S309" s="3">
        <v>43531</v>
      </c>
      <c r="T309" t="s">
        <v>1451</v>
      </c>
      <c r="U309">
        <v>1512</v>
      </c>
      <c r="V309" t="s">
        <v>1565</v>
      </c>
      <c r="W309" t="s">
        <v>1450</v>
      </c>
      <c r="Y309" s="3">
        <v>43531</v>
      </c>
      <c r="AA309" t="s">
        <v>1566</v>
      </c>
      <c r="AD309" t="s">
        <v>1226</v>
      </c>
      <c r="AH309" t="str">
        <f>VLOOKUP(B309,'cc Lookup'!A:J,10,0)</f>
        <v>Planning and Business Development</v>
      </c>
      <c r="AI309" t="str">
        <f>VLOOKUP(B309,'cc Lookup'!A:E,5,0)</f>
        <v>Estates</v>
      </c>
      <c r="AJ309" t="s">
        <v>6735</v>
      </c>
      <c r="AK309" t="str">
        <f t="shared" si="8"/>
        <v>E35930 Estates &amp; Facilities</v>
      </c>
      <c r="AL309" t="str">
        <f t="shared" si="9"/>
        <v>7308 Legal Fees</v>
      </c>
      <c r="AM309" t="str">
        <f>VLOOKUP(W309,Lookup!A:B,2,0)</f>
        <v>Other</v>
      </c>
    </row>
    <row r="310" spans="1:39" x14ac:dyDescent="0.25">
      <c r="A310" t="s">
        <v>33</v>
      </c>
      <c r="B310" s="1" t="s">
        <v>166</v>
      </c>
      <c r="C310" s="1" t="s">
        <v>158</v>
      </c>
      <c r="D310" s="1" t="s">
        <v>36</v>
      </c>
      <c r="E310" s="1" t="s">
        <v>36</v>
      </c>
      <c r="F310" s="1" t="s">
        <v>37</v>
      </c>
      <c r="G310" t="s">
        <v>167</v>
      </c>
      <c r="H310" t="s">
        <v>160</v>
      </c>
      <c r="I310" t="s">
        <v>40</v>
      </c>
      <c r="J310" t="s">
        <v>40</v>
      </c>
      <c r="K310" t="s">
        <v>40</v>
      </c>
      <c r="L310" s="4">
        <v>196.6</v>
      </c>
      <c r="M310" s="2">
        <v>43525</v>
      </c>
      <c r="N310" t="s">
        <v>311</v>
      </c>
      <c r="O310" t="s">
        <v>56</v>
      </c>
      <c r="P310" t="s">
        <v>1448</v>
      </c>
      <c r="Q310" t="s">
        <v>1449</v>
      </c>
      <c r="R310" t="s">
        <v>1450</v>
      </c>
      <c r="S310" s="3">
        <v>43531</v>
      </c>
      <c r="T310" t="s">
        <v>1451</v>
      </c>
      <c r="U310">
        <v>1513</v>
      </c>
      <c r="V310" t="s">
        <v>1567</v>
      </c>
      <c r="W310" t="s">
        <v>1450</v>
      </c>
      <c r="Y310" s="3">
        <v>43531</v>
      </c>
      <c r="AA310" t="s">
        <v>1568</v>
      </c>
      <c r="AD310" t="s">
        <v>1225</v>
      </c>
      <c r="AH310" t="str">
        <f>VLOOKUP(B310,'cc Lookup'!A:J,10,0)</f>
        <v>Planning and Business Development</v>
      </c>
      <c r="AI310" t="str">
        <f>VLOOKUP(B310,'cc Lookup'!A:E,5,0)</f>
        <v>Estates</v>
      </c>
      <c r="AJ310" t="s">
        <v>6735</v>
      </c>
      <c r="AK310" t="str">
        <f t="shared" si="8"/>
        <v>E35930 Estates &amp; Facilities</v>
      </c>
      <c r="AL310" t="str">
        <f t="shared" si="9"/>
        <v>7308 Legal Fees</v>
      </c>
      <c r="AM310" t="str">
        <f>VLOOKUP(W310,Lookup!A:B,2,0)</f>
        <v>Other</v>
      </c>
    </row>
    <row r="311" spans="1:39" x14ac:dyDescent="0.25">
      <c r="A311" t="s">
        <v>33</v>
      </c>
      <c r="B311" s="1" t="s">
        <v>166</v>
      </c>
      <c r="C311" s="1" t="s">
        <v>158</v>
      </c>
      <c r="D311" s="1" t="s">
        <v>36</v>
      </c>
      <c r="E311" s="1" t="s">
        <v>36</v>
      </c>
      <c r="F311" s="1" t="s">
        <v>37</v>
      </c>
      <c r="G311" t="s">
        <v>167</v>
      </c>
      <c r="H311" t="s">
        <v>160</v>
      </c>
      <c r="I311" t="s">
        <v>40</v>
      </c>
      <c r="J311" t="s">
        <v>40</v>
      </c>
      <c r="K311" t="s">
        <v>40</v>
      </c>
      <c r="L311" s="4">
        <v>210.88</v>
      </c>
      <c r="M311" s="2">
        <v>43525</v>
      </c>
      <c r="N311" t="s">
        <v>311</v>
      </c>
      <c r="O311" t="s">
        <v>56</v>
      </c>
      <c r="P311" t="s">
        <v>1448</v>
      </c>
      <c r="Q311" t="s">
        <v>1449</v>
      </c>
      <c r="R311" t="s">
        <v>1450</v>
      </c>
      <c r="S311" s="3">
        <v>43531</v>
      </c>
      <c r="T311" t="s">
        <v>1451</v>
      </c>
      <c r="U311">
        <v>1514</v>
      </c>
      <c r="V311" t="s">
        <v>1569</v>
      </c>
      <c r="W311" t="s">
        <v>1450</v>
      </c>
      <c r="Y311" s="3">
        <v>43531</v>
      </c>
      <c r="AA311" t="s">
        <v>1570</v>
      </c>
      <c r="AD311" t="s">
        <v>1230</v>
      </c>
      <c r="AH311" t="str">
        <f>VLOOKUP(B311,'cc Lookup'!A:J,10,0)</f>
        <v>Planning and Business Development</v>
      </c>
      <c r="AI311" t="str">
        <f>VLOOKUP(B311,'cc Lookup'!A:E,5,0)</f>
        <v>Estates</v>
      </c>
      <c r="AJ311" t="s">
        <v>6735</v>
      </c>
      <c r="AK311" t="str">
        <f t="shared" si="8"/>
        <v>E35930 Estates &amp; Facilities</v>
      </c>
      <c r="AL311" t="str">
        <f t="shared" si="9"/>
        <v>7308 Legal Fees</v>
      </c>
      <c r="AM311" t="str">
        <f>VLOOKUP(W311,Lookup!A:B,2,0)</f>
        <v>Other</v>
      </c>
    </row>
    <row r="312" spans="1:39" x14ac:dyDescent="0.25">
      <c r="A312" t="s">
        <v>33</v>
      </c>
      <c r="B312" s="1" t="s">
        <v>166</v>
      </c>
      <c r="C312" s="1" t="s">
        <v>158</v>
      </c>
      <c r="D312" s="1" t="s">
        <v>36</v>
      </c>
      <c r="E312" s="1" t="s">
        <v>36</v>
      </c>
      <c r="F312" s="1" t="s">
        <v>37</v>
      </c>
      <c r="G312" t="s">
        <v>167</v>
      </c>
      <c r="H312" t="s">
        <v>160</v>
      </c>
      <c r="I312" t="s">
        <v>40</v>
      </c>
      <c r="J312" t="s">
        <v>40</v>
      </c>
      <c r="K312" t="s">
        <v>40</v>
      </c>
      <c r="L312" s="4">
        <v>313.8</v>
      </c>
      <c r="M312" s="2">
        <v>43525</v>
      </c>
      <c r="N312" t="s">
        <v>311</v>
      </c>
      <c r="O312" t="s">
        <v>56</v>
      </c>
      <c r="P312" t="s">
        <v>1448</v>
      </c>
      <c r="Q312" t="s">
        <v>1449</v>
      </c>
      <c r="R312" t="s">
        <v>1450</v>
      </c>
      <c r="S312" s="3">
        <v>43531</v>
      </c>
      <c r="T312" t="s">
        <v>1451</v>
      </c>
      <c r="U312">
        <v>1515</v>
      </c>
      <c r="V312" t="s">
        <v>1571</v>
      </c>
      <c r="W312" t="s">
        <v>1450</v>
      </c>
      <c r="Y312" s="3">
        <v>43531</v>
      </c>
      <c r="AA312" t="s">
        <v>1572</v>
      </c>
      <c r="AD312" t="s">
        <v>1216</v>
      </c>
      <c r="AH312" t="str">
        <f>VLOOKUP(B312,'cc Lookup'!A:J,10,0)</f>
        <v>Planning and Business Development</v>
      </c>
      <c r="AI312" t="str">
        <f>VLOOKUP(B312,'cc Lookup'!A:E,5,0)</f>
        <v>Estates</v>
      </c>
      <c r="AJ312" t="s">
        <v>6735</v>
      </c>
      <c r="AK312" t="str">
        <f t="shared" si="8"/>
        <v>E35930 Estates &amp; Facilities</v>
      </c>
      <c r="AL312" t="str">
        <f t="shared" si="9"/>
        <v>7308 Legal Fees</v>
      </c>
      <c r="AM312" t="str">
        <f>VLOOKUP(W312,Lookup!A:B,2,0)</f>
        <v>Other</v>
      </c>
    </row>
    <row r="313" spans="1:39" x14ac:dyDescent="0.25">
      <c r="A313" t="s">
        <v>33</v>
      </c>
      <c r="B313" s="1" t="s">
        <v>166</v>
      </c>
      <c r="C313" s="1" t="s">
        <v>158</v>
      </c>
      <c r="D313" s="1" t="s">
        <v>36</v>
      </c>
      <c r="E313" s="1" t="s">
        <v>36</v>
      </c>
      <c r="F313" s="1" t="s">
        <v>37</v>
      </c>
      <c r="G313" t="s">
        <v>167</v>
      </c>
      <c r="H313" t="s">
        <v>160</v>
      </c>
      <c r="I313" t="s">
        <v>40</v>
      </c>
      <c r="J313" t="s">
        <v>40</v>
      </c>
      <c r="K313" t="s">
        <v>40</v>
      </c>
      <c r="L313" s="4">
        <v>340</v>
      </c>
      <c r="M313" s="2">
        <v>43525</v>
      </c>
      <c r="N313" t="s">
        <v>311</v>
      </c>
      <c r="O313" t="s">
        <v>56</v>
      </c>
      <c r="P313" t="s">
        <v>1448</v>
      </c>
      <c r="Q313" t="s">
        <v>1449</v>
      </c>
      <c r="R313" t="s">
        <v>1450</v>
      </c>
      <c r="S313" s="3">
        <v>43531</v>
      </c>
      <c r="T313" t="s">
        <v>1451</v>
      </c>
      <c r="U313">
        <v>1516</v>
      </c>
      <c r="V313" t="s">
        <v>1573</v>
      </c>
      <c r="W313" t="s">
        <v>1450</v>
      </c>
      <c r="Y313" s="3">
        <v>43531</v>
      </c>
      <c r="AA313" t="s">
        <v>1574</v>
      </c>
      <c r="AD313" t="s">
        <v>1217</v>
      </c>
      <c r="AH313" t="str">
        <f>VLOOKUP(B313,'cc Lookup'!A:J,10,0)</f>
        <v>Planning and Business Development</v>
      </c>
      <c r="AI313" t="str">
        <f>VLOOKUP(B313,'cc Lookup'!A:E,5,0)</f>
        <v>Estates</v>
      </c>
      <c r="AJ313" t="s">
        <v>6735</v>
      </c>
      <c r="AK313" t="str">
        <f t="shared" si="8"/>
        <v>E35930 Estates &amp; Facilities</v>
      </c>
      <c r="AL313" t="str">
        <f t="shared" si="9"/>
        <v>7308 Legal Fees</v>
      </c>
      <c r="AM313" t="str">
        <f>VLOOKUP(W313,Lookup!A:B,2,0)</f>
        <v>Other</v>
      </c>
    </row>
    <row r="314" spans="1:39" x14ac:dyDescent="0.25">
      <c r="A314" t="s">
        <v>33</v>
      </c>
      <c r="B314" s="1" t="s">
        <v>166</v>
      </c>
      <c r="C314" s="1" t="s">
        <v>158</v>
      </c>
      <c r="D314" s="1" t="s">
        <v>36</v>
      </c>
      <c r="E314" s="1" t="s">
        <v>36</v>
      </c>
      <c r="F314" s="1" t="s">
        <v>37</v>
      </c>
      <c r="G314" t="s">
        <v>167</v>
      </c>
      <c r="H314" t="s">
        <v>160</v>
      </c>
      <c r="I314" t="s">
        <v>40</v>
      </c>
      <c r="J314" t="s">
        <v>40</v>
      </c>
      <c r="K314" t="s">
        <v>40</v>
      </c>
      <c r="L314" s="4">
        <v>835.42</v>
      </c>
      <c r="M314" s="2">
        <v>43525</v>
      </c>
      <c r="N314" t="s">
        <v>311</v>
      </c>
      <c r="O314" t="s">
        <v>56</v>
      </c>
      <c r="P314" t="s">
        <v>1448</v>
      </c>
      <c r="Q314" t="s">
        <v>1449</v>
      </c>
      <c r="R314" t="s">
        <v>1450</v>
      </c>
      <c r="S314" s="3">
        <v>43531</v>
      </c>
      <c r="T314" t="s">
        <v>1451</v>
      </c>
      <c r="U314">
        <v>1517</v>
      </c>
      <c r="V314" t="s">
        <v>1575</v>
      </c>
      <c r="W314" t="s">
        <v>1450</v>
      </c>
      <c r="Y314" s="3">
        <v>43531</v>
      </c>
      <c r="AA314" t="s">
        <v>1576</v>
      </c>
      <c r="AD314" t="s">
        <v>1218</v>
      </c>
      <c r="AH314" t="str">
        <f>VLOOKUP(B314,'cc Lookup'!A:J,10,0)</f>
        <v>Planning and Business Development</v>
      </c>
      <c r="AI314" t="str">
        <f>VLOOKUP(B314,'cc Lookup'!A:E,5,0)</f>
        <v>Estates</v>
      </c>
      <c r="AJ314" t="s">
        <v>6735</v>
      </c>
      <c r="AK314" t="str">
        <f t="shared" si="8"/>
        <v>E35930 Estates &amp; Facilities</v>
      </c>
      <c r="AL314" t="str">
        <f t="shared" si="9"/>
        <v>7308 Legal Fees</v>
      </c>
      <c r="AM314" t="str">
        <f>VLOOKUP(W314,Lookup!A:B,2,0)</f>
        <v>Other</v>
      </c>
    </row>
    <row r="315" spans="1:39" x14ac:dyDescent="0.25">
      <c r="A315" t="s">
        <v>33</v>
      </c>
      <c r="B315" s="1" t="s">
        <v>166</v>
      </c>
      <c r="C315" s="1" t="s">
        <v>158</v>
      </c>
      <c r="D315" s="1" t="s">
        <v>36</v>
      </c>
      <c r="E315" s="1" t="s">
        <v>36</v>
      </c>
      <c r="F315" s="1" t="s">
        <v>37</v>
      </c>
      <c r="G315" t="s">
        <v>167</v>
      </c>
      <c r="H315" t="s">
        <v>160</v>
      </c>
      <c r="I315" t="s">
        <v>40</v>
      </c>
      <c r="J315" t="s">
        <v>40</v>
      </c>
      <c r="K315" t="s">
        <v>40</v>
      </c>
      <c r="L315" s="4">
        <v>853.08</v>
      </c>
      <c r="M315" s="2">
        <v>43525</v>
      </c>
      <c r="N315" t="s">
        <v>311</v>
      </c>
      <c r="O315" t="s">
        <v>56</v>
      </c>
      <c r="P315" t="s">
        <v>1448</v>
      </c>
      <c r="Q315" t="s">
        <v>1449</v>
      </c>
      <c r="R315" t="s">
        <v>1450</v>
      </c>
      <c r="S315" s="3">
        <v>43531</v>
      </c>
      <c r="T315" t="s">
        <v>1451</v>
      </c>
      <c r="U315">
        <v>1518</v>
      </c>
      <c r="V315" t="s">
        <v>1577</v>
      </c>
      <c r="W315" t="s">
        <v>1450</v>
      </c>
      <c r="Y315" s="3">
        <v>43531</v>
      </c>
      <c r="AA315" t="s">
        <v>1578</v>
      </c>
      <c r="AD315" t="s">
        <v>1579</v>
      </c>
      <c r="AH315" t="str">
        <f>VLOOKUP(B315,'cc Lookup'!A:J,10,0)</f>
        <v>Planning and Business Development</v>
      </c>
      <c r="AI315" t="str">
        <f>VLOOKUP(B315,'cc Lookup'!A:E,5,0)</f>
        <v>Estates</v>
      </c>
      <c r="AJ315" t="s">
        <v>6735</v>
      </c>
      <c r="AK315" t="str">
        <f t="shared" si="8"/>
        <v>E35930 Estates &amp; Facilities</v>
      </c>
      <c r="AL315" t="str">
        <f t="shared" si="9"/>
        <v>7308 Legal Fees</v>
      </c>
      <c r="AM315" t="str">
        <f>VLOOKUP(W315,Lookup!A:B,2,0)</f>
        <v>Other</v>
      </c>
    </row>
    <row r="316" spans="1:39" x14ac:dyDescent="0.25">
      <c r="A316" t="s">
        <v>33</v>
      </c>
      <c r="B316" s="1" t="s">
        <v>166</v>
      </c>
      <c r="C316" s="1" t="s">
        <v>158</v>
      </c>
      <c r="D316" s="1" t="s">
        <v>36</v>
      </c>
      <c r="E316" s="1" t="s">
        <v>36</v>
      </c>
      <c r="F316" s="1" t="s">
        <v>37</v>
      </c>
      <c r="G316" t="s">
        <v>167</v>
      </c>
      <c r="H316" t="s">
        <v>160</v>
      </c>
      <c r="I316" t="s">
        <v>40</v>
      </c>
      <c r="J316" t="s">
        <v>40</v>
      </c>
      <c r="K316" t="s">
        <v>40</v>
      </c>
      <c r="L316" s="4">
        <v>2375</v>
      </c>
      <c r="M316" s="2">
        <v>43525</v>
      </c>
      <c r="N316" t="s">
        <v>41</v>
      </c>
      <c r="O316" t="s">
        <v>42</v>
      </c>
      <c r="P316" t="s">
        <v>1580</v>
      </c>
      <c r="Q316" t="s">
        <v>1581</v>
      </c>
      <c r="R316" t="s">
        <v>1460</v>
      </c>
      <c r="S316" s="3">
        <v>43531</v>
      </c>
      <c r="T316" t="s">
        <v>46</v>
      </c>
      <c r="U316">
        <v>17</v>
      </c>
      <c r="V316" t="s">
        <v>47</v>
      </c>
      <c r="W316" t="s">
        <v>48</v>
      </c>
      <c r="X316">
        <v>420778</v>
      </c>
      <c r="Y316" s="3">
        <v>43516</v>
      </c>
      <c r="Z316">
        <v>165075666</v>
      </c>
      <c r="AB316" t="s">
        <v>49</v>
      </c>
      <c r="AD316" t="s">
        <v>1582</v>
      </c>
      <c r="AE316">
        <v>1</v>
      </c>
      <c r="AF316">
        <v>2375</v>
      </c>
      <c r="AH316" t="str">
        <f>VLOOKUP(B316,'cc Lookup'!A:J,10,0)</f>
        <v>Planning and Business Development</v>
      </c>
      <c r="AI316" t="str">
        <f>VLOOKUP(B316,'cc Lookup'!A:E,5,0)</f>
        <v>Estates</v>
      </c>
      <c r="AJ316" t="s">
        <v>6735</v>
      </c>
      <c r="AK316" t="str">
        <f t="shared" si="8"/>
        <v>E35930 Estates &amp; Facilities</v>
      </c>
      <c r="AL316" t="str">
        <f t="shared" si="9"/>
        <v>7308 Legal Fees</v>
      </c>
      <c r="AM316" t="str">
        <f>VLOOKUP(W316,Lookup!A:B,2,0)</f>
        <v>Legal</v>
      </c>
    </row>
    <row r="317" spans="1:39" x14ac:dyDescent="0.25">
      <c r="A317" t="s">
        <v>33</v>
      </c>
      <c r="B317" s="1" t="s">
        <v>166</v>
      </c>
      <c r="C317" s="1" t="s">
        <v>158</v>
      </c>
      <c r="D317" s="1" t="s">
        <v>36</v>
      </c>
      <c r="E317" s="1" t="s">
        <v>36</v>
      </c>
      <c r="F317" s="1" t="s">
        <v>37</v>
      </c>
      <c r="G317" t="s">
        <v>167</v>
      </c>
      <c r="H317" t="s">
        <v>160</v>
      </c>
      <c r="I317" t="s">
        <v>40</v>
      </c>
      <c r="J317" t="s">
        <v>40</v>
      </c>
      <c r="K317" t="s">
        <v>40</v>
      </c>
      <c r="L317" s="4">
        <v>257.2</v>
      </c>
      <c r="M317" s="2">
        <v>43525</v>
      </c>
      <c r="N317" t="s">
        <v>41</v>
      </c>
      <c r="O317" t="s">
        <v>42</v>
      </c>
      <c r="P317" t="s">
        <v>1580</v>
      </c>
      <c r="Q317" t="s">
        <v>1581</v>
      </c>
      <c r="R317" t="s">
        <v>1460</v>
      </c>
      <c r="S317" s="3">
        <v>43531</v>
      </c>
      <c r="T317" t="s">
        <v>46</v>
      </c>
      <c r="U317">
        <v>17</v>
      </c>
      <c r="V317" t="s">
        <v>47</v>
      </c>
      <c r="W317" t="s">
        <v>48</v>
      </c>
      <c r="X317">
        <v>420779</v>
      </c>
      <c r="Y317" s="3">
        <v>43516</v>
      </c>
      <c r="Z317">
        <v>165075667</v>
      </c>
      <c r="AB317" t="s">
        <v>49</v>
      </c>
      <c r="AD317" t="s">
        <v>1583</v>
      </c>
      <c r="AE317">
        <v>1</v>
      </c>
      <c r="AF317">
        <v>257</v>
      </c>
      <c r="AH317" t="str">
        <f>VLOOKUP(B317,'cc Lookup'!A:J,10,0)</f>
        <v>Planning and Business Development</v>
      </c>
      <c r="AI317" t="str">
        <f>VLOOKUP(B317,'cc Lookup'!A:E,5,0)</f>
        <v>Estates</v>
      </c>
      <c r="AJ317" t="s">
        <v>6735</v>
      </c>
      <c r="AK317" t="str">
        <f t="shared" si="8"/>
        <v>E35930 Estates &amp; Facilities</v>
      </c>
      <c r="AL317" t="str">
        <f t="shared" si="9"/>
        <v>7308 Legal Fees</v>
      </c>
      <c r="AM317" t="str">
        <f>VLOOKUP(W317,Lookup!A:B,2,0)</f>
        <v>Legal</v>
      </c>
    </row>
    <row r="318" spans="1:39" x14ac:dyDescent="0.25">
      <c r="A318" t="s">
        <v>33</v>
      </c>
      <c r="B318" s="1" t="s">
        <v>166</v>
      </c>
      <c r="C318" s="1" t="s">
        <v>158</v>
      </c>
      <c r="D318" s="1" t="s">
        <v>36</v>
      </c>
      <c r="E318" s="1" t="s">
        <v>36</v>
      </c>
      <c r="F318" s="1" t="s">
        <v>37</v>
      </c>
      <c r="G318" t="s">
        <v>167</v>
      </c>
      <c r="H318" t="s">
        <v>160</v>
      </c>
      <c r="I318" t="s">
        <v>40</v>
      </c>
      <c r="J318" t="s">
        <v>40</v>
      </c>
      <c r="K318" t="s">
        <v>40</v>
      </c>
      <c r="L318" s="4">
        <v>225</v>
      </c>
      <c r="M318" s="2">
        <v>43525</v>
      </c>
      <c r="N318" t="s">
        <v>41</v>
      </c>
      <c r="O318" t="s">
        <v>42</v>
      </c>
      <c r="P318" t="s">
        <v>1580</v>
      </c>
      <c r="Q318" t="s">
        <v>1581</v>
      </c>
      <c r="R318" t="s">
        <v>1460</v>
      </c>
      <c r="S318" s="3">
        <v>43531</v>
      </c>
      <c r="T318" t="s">
        <v>46</v>
      </c>
      <c r="U318">
        <v>17</v>
      </c>
      <c r="V318" t="s">
        <v>47</v>
      </c>
      <c r="W318" t="s">
        <v>48</v>
      </c>
      <c r="X318">
        <v>420780</v>
      </c>
      <c r="Y318" s="3">
        <v>43516</v>
      </c>
      <c r="Z318">
        <v>165075668</v>
      </c>
      <c r="AB318" t="s">
        <v>49</v>
      </c>
      <c r="AD318" t="s">
        <v>1584</v>
      </c>
      <c r="AE318">
        <v>1</v>
      </c>
      <c r="AF318">
        <v>225</v>
      </c>
      <c r="AH318" t="str">
        <f>VLOOKUP(B318,'cc Lookup'!A:J,10,0)</f>
        <v>Planning and Business Development</v>
      </c>
      <c r="AI318" t="str">
        <f>VLOOKUP(B318,'cc Lookup'!A:E,5,0)</f>
        <v>Estates</v>
      </c>
      <c r="AJ318" t="s">
        <v>6735</v>
      </c>
      <c r="AK318" t="str">
        <f t="shared" si="8"/>
        <v>E35930 Estates &amp; Facilities</v>
      </c>
      <c r="AL318" t="str">
        <f t="shared" si="9"/>
        <v>7308 Legal Fees</v>
      </c>
      <c r="AM318" t="str">
        <f>VLOOKUP(W318,Lookup!A:B,2,0)</f>
        <v>Legal</v>
      </c>
    </row>
    <row r="319" spans="1:39" x14ac:dyDescent="0.25">
      <c r="A319" t="s">
        <v>33</v>
      </c>
      <c r="B319" s="1" t="s">
        <v>166</v>
      </c>
      <c r="C319" s="1" t="s">
        <v>158</v>
      </c>
      <c r="D319" s="1" t="s">
        <v>36</v>
      </c>
      <c r="E319" s="1" t="s">
        <v>36</v>
      </c>
      <c r="F319" s="1" t="s">
        <v>37</v>
      </c>
      <c r="G319" t="s">
        <v>167</v>
      </c>
      <c r="H319" t="s">
        <v>160</v>
      </c>
      <c r="I319" t="s">
        <v>40</v>
      </c>
      <c r="J319" t="s">
        <v>40</v>
      </c>
      <c r="K319" t="s">
        <v>40</v>
      </c>
      <c r="L319" s="4">
        <v>150</v>
      </c>
      <c r="M319" s="2">
        <v>43525</v>
      </c>
      <c r="N319" t="s">
        <v>41</v>
      </c>
      <c r="O319" t="s">
        <v>42</v>
      </c>
      <c r="P319" t="s">
        <v>1580</v>
      </c>
      <c r="Q319" t="s">
        <v>1581</v>
      </c>
      <c r="R319" t="s">
        <v>1460</v>
      </c>
      <c r="S319" s="3">
        <v>43531</v>
      </c>
      <c r="T319" t="s">
        <v>46</v>
      </c>
      <c r="U319">
        <v>17</v>
      </c>
      <c r="V319" t="s">
        <v>47</v>
      </c>
      <c r="W319" t="s">
        <v>48</v>
      </c>
      <c r="X319">
        <v>420781</v>
      </c>
      <c r="Y319" s="3">
        <v>43516</v>
      </c>
      <c r="Z319">
        <v>165075669</v>
      </c>
      <c r="AB319" t="s">
        <v>49</v>
      </c>
      <c r="AD319" t="s">
        <v>1585</v>
      </c>
      <c r="AE319">
        <v>1</v>
      </c>
      <c r="AF319">
        <v>150</v>
      </c>
      <c r="AH319" t="str">
        <f>VLOOKUP(B319,'cc Lookup'!A:J,10,0)</f>
        <v>Planning and Business Development</v>
      </c>
      <c r="AI319" t="str">
        <f>VLOOKUP(B319,'cc Lookup'!A:E,5,0)</f>
        <v>Estates</v>
      </c>
      <c r="AJ319" t="s">
        <v>6735</v>
      </c>
      <c r="AK319" t="str">
        <f t="shared" si="8"/>
        <v>E35930 Estates &amp; Facilities</v>
      </c>
      <c r="AL319" t="str">
        <f t="shared" si="9"/>
        <v>7308 Legal Fees</v>
      </c>
      <c r="AM319" t="str">
        <f>VLOOKUP(W319,Lookup!A:B,2,0)</f>
        <v>Legal</v>
      </c>
    </row>
    <row r="320" spans="1:39" x14ac:dyDescent="0.25">
      <c r="A320" t="s">
        <v>33</v>
      </c>
      <c r="B320" s="1" t="s">
        <v>166</v>
      </c>
      <c r="C320" s="1" t="s">
        <v>158</v>
      </c>
      <c r="D320" s="1" t="s">
        <v>36</v>
      </c>
      <c r="E320" s="1" t="s">
        <v>36</v>
      </c>
      <c r="F320" s="1" t="s">
        <v>37</v>
      </c>
      <c r="G320" t="s">
        <v>167</v>
      </c>
      <c r="H320" t="s">
        <v>160</v>
      </c>
      <c r="I320" t="s">
        <v>40</v>
      </c>
      <c r="J320" t="s">
        <v>40</v>
      </c>
      <c r="K320" t="s">
        <v>40</v>
      </c>
      <c r="L320" s="4">
        <v>60</v>
      </c>
      <c r="M320" s="2">
        <v>43525</v>
      </c>
      <c r="N320" t="s">
        <v>41</v>
      </c>
      <c r="O320" t="s">
        <v>42</v>
      </c>
      <c r="P320" t="s">
        <v>1488</v>
      </c>
      <c r="Q320" t="s">
        <v>1489</v>
      </c>
      <c r="R320" t="s">
        <v>1460</v>
      </c>
      <c r="S320" s="3">
        <v>43546</v>
      </c>
      <c r="T320" t="s">
        <v>46</v>
      </c>
      <c r="U320">
        <v>21</v>
      </c>
      <c r="V320" t="s">
        <v>47</v>
      </c>
      <c r="W320" t="s">
        <v>48</v>
      </c>
      <c r="X320">
        <v>423158</v>
      </c>
      <c r="Y320" s="3">
        <v>43543</v>
      </c>
      <c r="Z320">
        <v>165076310</v>
      </c>
      <c r="AB320" t="s">
        <v>49</v>
      </c>
      <c r="AD320" t="s">
        <v>1586</v>
      </c>
      <c r="AE320">
        <v>1</v>
      </c>
      <c r="AF320">
        <v>60</v>
      </c>
      <c r="AH320" t="str">
        <f>VLOOKUP(B320,'cc Lookup'!A:J,10,0)</f>
        <v>Planning and Business Development</v>
      </c>
      <c r="AI320" t="str">
        <f>VLOOKUP(B320,'cc Lookup'!A:E,5,0)</f>
        <v>Estates</v>
      </c>
      <c r="AJ320" t="s">
        <v>6735</v>
      </c>
      <c r="AK320" t="str">
        <f t="shared" si="8"/>
        <v>E35930 Estates &amp; Facilities</v>
      </c>
      <c r="AL320" t="str">
        <f t="shared" si="9"/>
        <v>7308 Legal Fees</v>
      </c>
      <c r="AM320" t="str">
        <f>VLOOKUP(W320,Lookup!A:B,2,0)</f>
        <v>Legal</v>
      </c>
    </row>
    <row r="321" spans="1:39" x14ac:dyDescent="0.25">
      <c r="A321" t="s">
        <v>33</v>
      </c>
      <c r="B321" s="1" t="s">
        <v>166</v>
      </c>
      <c r="C321" s="1" t="s">
        <v>158</v>
      </c>
      <c r="D321" s="1" t="s">
        <v>36</v>
      </c>
      <c r="E321" s="1" t="s">
        <v>36</v>
      </c>
      <c r="F321" s="1" t="s">
        <v>37</v>
      </c>
      <c r="G321" t="s">
        <v>167</v>
      </c>
      <c r="H321" t="s">
        <v>160</v>
      </c>
      <c r="I321" t="s">
        <v>40</v>
      </c>
      <c r="J321" t="s">
        <v>40</v>
      </c>
      <c r="K321" t="s">
        <v>40</v>
      </c>
      <c r="L321" s="4">
        <v>1565</v>
      </c>
      <c r="M321" s="2">
        <v>43525</v>
      </c>
      <c r="N321" t="s">
        <v>41</v>
      </c>
      <c r="O321" t="s">
        <v>42</v>
      </c>
      <c r="P321" t="s">
        <v>1488</v>
      </c>
      <c r="Q321" t="s">
        <v>1489</v>
      </c>
      <c r="R321" t="s">
        <v>1460</v>
      </c>
      <c r="S321" s="3">
        <v>43546</v>
      </c>
      <c r="T321" t="s">
        <v>46</v>
      </c>
      <c r="U321">
        <v>21</v>
      </c>
      <c r="V321" t="s">
        <v>47</v>
      </c>
      <c r="W321" t="s">
        <v>48</v>
      </c>
      <c r="X321">
        <v>423160</v>
      </c>
      <c r="Y321" s="3">
        <v>43543</v>
      </c>
      <c r="Z321">
        <v>165076308</v>
      </c>
      <c r="AB321" t="s">
        <v>49</v>
      </c>
      <c r="AD321" t="s">
        <v>1587</v>
      </c>
      <c r="AE321">
        <v>1</v>
      </c>
      <c r="AF321">
        <v>1565</v>
      </c>
      <c r="AH321" t="str">
        <f>VLOOKUP(B321,'cc Lookup'!A:J,10,0)</f>
        <v>Planning and Business Development</v>
      </c>
      <c r="AI321" t="str">
        <f>VLOOKUP(B321,'cc Lookup'!A:E,5,0)</f>
        <v>Estates</v>
      </c>
      <c r="AJ321" t="s">
        <v>6735</v>
      </c>
      <c r="AK321" t="str">
        <f t="shared" si="8"/>
        <v>E35930 Estates &amp; Facilities</v>
      </c>
      <c r="AL321" t="str">
        <f t="shared" si="9"/>
        <v>7308 Legal Fees</v>
      </c>
      <c r="AM321" t="str">
        <f>VLOOKUP(W321,Lookup!A:B,2,0)</f>
        <v>Legal</v>
      </c>
    </row>
    <row r="322" spans="1:39" x14ac:dyDescent="0.25">
      <c r="A322" t="s">
        <v>33</v>
      </c>
      <c r="B322" s="1" t="s">
        <v>166</v>
      </c>
      <c r="C322" s="1" t="s">
        <v>158</v>
      </c>
      <c r="D322" s="1" t="s">
        <v>36</v>
      </c>
      <c r="E322" s="1" t="s">
        <v>36</v>
      </c>
      <c r="F322" s="1" t="s">
        <v>37</v>
      </c>
      <c r="G322" t="s">
        <v>167</v>
      </c>
      <c r="H322" t="s">
        <v>160</v>
      </c>
      <c r="I322" t="s">
        <v>40</v>
      </c>
      <c r="J322" t="s">
        <v>40</v>
      </c>
      <c r="K322" t="s">
        <v>40</v>
      </c>
      <c r="L322" s="4">
        <v>313.60000000000002</v>
      </c>
      <c r="M322" s="2">
        <v>43525</v>
      </c>
      <c r="N322" t="s">
        <v>41</v>
      </c>
      <c r="O322" t="s">
        <v>42</v>
      </c>
      <c r="P322" t="s">
        <v>1488</v>
      </c>
      <c r="Q322" t="s">
        <v>1489</v>
      </c>
      <c r="R322" t="s">
        <v>1460</v>
      </c>
      <c r="S322" s="3">
        <v>43546</v>
      </c>
      <c r="T322" t="s">
        <v>46</v>
      </c>
      <c r="U322">
        <v>21</v>
      </c>
      <c r="V322" t="s">
        <v>47</v>
      </c>
      <c r="W322" t="s">
        <v>48</v>
      </c>
      <c r="X322">
        <v>423162</v>
      </c>
      <c r="Y322" s="3">
        <v>43543</v>
      </c>
      <c r="Z322">
        <v>165076309</v>
      </c>
      <c r="AB322" t="s">
        <v>49</v>
      </c>
      <c r="AD322" t="s">
        <v>1588</v>
      </c>
      <c r="AE322">
        <v>1</v>
      </c>
      <c r="AF322">
        <v>314</v>
      </c>
      <c r="AH322" t="str">
        <f>VLOOKUP(B322,'cc Lookup'!A:J,10,0)</f>
        <v>Planning and Business Development</v>
      </c>
      <c r="AI322" t="str">
        <f>VLOOKUP(B322,'cc Lookup'!A:E,5,0)</f>
        <v>Estates</v>
      </c>
      <c r="AJ322" t="s">
        <v>6735</v>
      </c>
      <c r="AK322" t="str">
        <f t="shared" si="8"/>
        <v>E35930 Estates &amp; Facilities</v>
      </c>
      <c r="AL322" t="str">
        <f t="shared" si="9"/>
        <v>7308 Legal Fees</v>
      </c>
      <c r="AM322" t="str">
        <f>VLOOKUP(W322,Lookup!A:B,2,0)</f>
        <v>Legal</v>
      </c>
    </row>
    <row r="323" spans="1:39" x14ac:dyDescent="0.25">
      <c r="A323" t="s">
        <v>33</v>
      </c>
      <c r="B323" s="1" t="s">
        <v>166</v>
      </c>
      <c r="C323" s="1" t="s">
        <v>158</v>
      </c>
      <c r="D323" s="1" t="s">
        <v>36</v>
      </c>
      <c r="E323" s="1" t="s">
        <v>36</v>
      </c>
      <c r="F323" s="1" t="s">
        <v>37</v>
      </c>
      <c r="G323" t="s">
        <v>167</v>
      </c>
      <c r="H323" t="s">
        <v>160</v>
      </c>
      <c r="I323" t="s">
        <v>40</v>
      </c>
      <c r="J323" t="s">
        <v>40</v>
      </c>
      <c r="K323" t="s">
        <v>40</v>
      </c>
      <c r="L323" s="4">
        <v>937.2</v>
      </c>
      <c r="M323" s="2">
        <v>43525</v>
      </c>
      <c r="N323" t="s">
        <v>41</v>
      </c>
      <c r="O323" t="s">
        <v>42</v>
      </c>
      <c r="P323" t="s">
        <v>1488</v>
      </c>
      <c r="Q323" t="s">
        <v>1489</v>
      </c>
      <c r="R323" t="s">
        <v>1460</v>
      </c>
      <c r="S323" s="3">
        <v>43546</v>
      </c>
      <c r="T323" t="s">
        <v>46</v>
      </c>
      <c r="U323">
        <v>21</v>
      </c>
      <c r="V323" t="s">
        <v>47</v>
      </c>
      <c r="W323" t="s">
        <v>48</v>
      </c>
      <c r="X323">
        <v>423165</v>
      </c>
      <c r="Y323" s="3">
        <v>43543</v>
      </c>
      <c r="Z323">
        <v>165075309</v>
      </c>
      <c r="AB323" t="s">
        <v>49</v>
      </c>
      <c r="AD323" t="s">
        <v>1589</v>
      </c>
      <c r="AE323">
        <v>1</v>
      </c>
      <c r="AF323">
        <v>937</v>
      </c>
      <c r="AH323" t="str">
        <f>VLOOKUP(B323,'cc Lookup'!A:J,10,0)</f>
        <v>Planning and Business Development</v>
      </c>
      <c r="AI323" t="str">
        <f>VLOOKUP(B323,'cc Lookup'!A:E,5,0)</f>
        <v>Estates</v>
      </c>
      <c r="AJ323" t="s">
        <v>6735</v>
      </c>
      <c r="AK323" t="str">
        <f t="shared" si="8"/>
        <v>E35930 Estates &amp; Facilities</v>
      </c>
      <c r="AL323" t="str">
        <f t="shared" si="9"/>
        <v>7308 Legal Fees</v>
      </c>
      <c r="AM323" t="str">
        <f>VLOOKUP(W323,Lookup!A:B,2,0)</f>
        <v>Legal</v>
      </c>
    </row>
    <row r="324" spans="1:39" x14ac:dyDescent="0.25">
      <c r="A324" t="s">
        <v>33</v>
      </c>
      <c r="B324" s="1" t="s">
        <v>166</v>
      </c>
      <c r="C324" s="1" t="s">
        <v>158</v>
      </c>
      <c r="D324" s="1" t="s">
        <v>36</v>
      </c>
      <c r="E324" s="1" t="s">
        <v>36</v>
      </c>
      <c r="F324" s="1" t="s">
        <v>37</v>
      </c>
      <c r="G324" t="s">
        <v>167</v>
      </c>
      <c r="H324" t="s">
        <v>160</v>
      </c>
      <c r="I324" t="s">
        <v>40</v>
      </c>
      <c r="J324" t="s">
        <v>40</v>
      </c>
      <c r="K324" t="s">
        <v>40</v>
      </c>
      <c r="L324" s="4">
        <v>720</v>
      </c>
      <c r="M324" s="2">
        <v>43525</v>
      </c>
      <c r="N324" t="s">
        <v>41</v>
      </c>
      <c r="O324" t="s">
        <v>42</v>
      </c>
      <c r="P324" t="s">
        <v>1590</v>
      </c>
      <c r="Q324" t="s">
        <v>1591</v>
      </c>
      <c r="R324" t="s">
        <v>1460</v>
      </c>
      <c r="S324" s="3">
        <v>43553</v>
      </c>
      <c r="T324" t="s">
        <v>46</v>
      </c>
      <c r="U324">
        <v>72</v>
      </c>
      <c r="V324" t="s">
        <v>47</v>
      </c>
      <c r="W324" t="s">
        <v>48</v>
      </c>
      <c r="X324">
        <v>423131</v>
      </c>
      <c r="Y324" s="3">
        <v>43542</v>
      </c>
      <c r="Z324">
        <v>165075723</v>
      </c>
      <c r="AB324" t="s">
        <v>49</v>
      </c>
      <c r="AD324" t="s">
        <v>1592</v>
      </c>
      <c r="AE324">
        <v>1</v>
      </c>
      <c r="AF324">
        <v>720</v>
      </c>
      <c r="AH324" t="str">
        <f>VLOOKUP(B324,'cc Lookup'!A:J,10,0)</f>
        <v>Planning and Business Development</v>
      </c>
      <c r="AI324" t="str">
        <f>VLOOKUP(B324,'cc Lookup'!A:E,5,0)</f>
        <v>Estates</v>
      </c>
      <c r="AJ324" t="s">
        <v>6735</v>
      </c>
      <c r="AK324" t="str">
        <f t="shared" ref="AK324:AK387" si="10">B324&amp;" "&amp;G324</f>
        <v>E35930 Estates &amp; Facilities</v>
      </c>
      <c r="AL324" t="str">
        <f t="shared" ref="AL324:AL387" si="11">C324&amp;" "&amp;H324</f>
        <v>7308 Legal Fees</v>
      </c>
      <c r="AM324" t="str">
        <f>VLOOKUP(W324,Lookup!A:B,2,0)</f>
        <v>Legal</v>
      </c>
    </row>
    <row r="325" spans="1:39" x14ac:dyDescent="0.25">
      <c r="A325" t="s">
        <v>33</v>
      </c>
      <c r="B325" s="1" t="s">
        <v>166</v>
      </c>
      <c r="C325" s="1" t="s">
        <v>158</v>
      </c>
      <c r="D325" s="1" t="s">
        <v>36</v>
      </c>
      <c r="E325" s="1" t="s">
        <v>36</v>
      </c>
      <c r="F325" s="1" t="s">
        <v>37</v>
      </c>
      <c r="G325" t="s">
        <v>167</v>
      </c>
      <c r="H325" t="s">
        <v>160</v>
      </c>
      <c r="I325" t="s">
        <v>40</v>
      </c>
      <c r="J325" t="s">
        <v>40</v>
      </c>
      <c r="K325" t="s">
        <v>40</v>
      </c>
      <c r="L325" s="4">
        <v>-111.1</v>
      </c>
      <c r="M325" s="2">
        <v>43525</v>
      </c>
      <c r="N325" t="s">
        <v>103</v>
      </c>
      <c r="O325" t="s">
        <v>104</v>
      </c>
      <c r="P325" t="s">
        <v>1362</v>
      </c>
      <c r="Q325" t="s">
        <v>1495</v>
      </c>
      <c r="R325" t="s">
        <v>1496</v>
      </c>
      <c r="S325" s="3">
        <v>43524</v>
      </c>
      <c r="T325" t="s">
        <v>46</v>
      </c>
      <c r="U325">
        <v>2418</v>
      </c>
      <c r="V325" t="s">
        <v>1258</v>
      </c>
      <c r="W325" t="s">
        <v>48</v>
      </c>
      <c r="X325">
        <v>165074846</v>
      </c>
      <c r="Y325" s="3">
        <v>43482</v>
      </c>
      <c r="AC325" t="s">
        <v>109</v>
      </c>
      <c r="AH325" t="str">
        <f>VLOOKUP(B325,'cc Lookup'!A:J,10,0)</f>
        <v>Planning and Business Development</v>
      </c>
      <c r="AI325" t="str">
        <f>VLOOKUP(B325,'cc Lookup'!A:E,5,0)</f>
        <v>Estates</v>
      </c>
      <c r="AJ325" t="s">
        <v>6735</v>
      </c>
      <c r="AK325" t="str">
        <f t="shared" si="10"/>
        <v>E35930 Estates &amp; Facilities</v>
      </c>
      <c r="AL325" t="str">
        <f t="shared" si="11"/>
        <v>7308 Legal Fees</v>
      </c>
      <c r="AM325" t="str">
        <f>VLOOKUP(W325,Lookup!A:B,2,0)</f>
        <v>Legal</v>
      </c>
    </row>
    <row r="326" spans="1:39" x14ac:dyDescent="0.25">
      <c r="A326" t="s">
        <v>33</v>
      </c>
      <c r="B326" s="1" t="s">
        <v>166</v>
      </c>
      <c r="C326" s="1" t="s">
        <v>158</v>
      </c>
      <c r="D326" s="1" t="s">
        <v>36</v>
      </c>
      <c r="E326" s="1" t="s">
        <v>36</v>
      </c>
      <c r="F326" s="1" t="s">
        <v>37</v>
      </c>
      <c r="G326" t="s">
        <v>167</v>
      </c>
      <c r="H326" t="s">
        <v>160</v>
      </c>
      <c r="I326" t="s">
        <v>40</v>
      </c>
      <c r="J326" t="s">
        <v>40</v>
      </c>
      <c r="K326" t="s">
        <v>40</v>
      </c>
      <c r="L326" s="4">
        <v>-55</v>
      </c>
      <c r="M326" s="2">
        <v>43525</v>
      </c>
      <c r="N326" t="s">
        <v>103</v>
      </c>
      <c r="O326" t="s">
        <v>104</v>
      </c>
      <c r="P326" t="s">
        <v>1362</v>
      </c>
      <c r="Q326" t="s">
        <v>1495</v>
      </c>
      <c r="R326" t="s">
        <v>1496</v>
      </c>
      <c r="S326" s="3">
        <v>43524</v>
      </c>
      <c r="T326" t="s">
        <v>46</v>
      </c>
      <c r="U326">
        <v>2419</v>
      </c>
      <c r="V326" t="s">
        <v>1260</v>
      </c>
      <c r="W326" t="s">
        <v>48</v>
      </c>
      <c r="X326">
        <v>165075011</v>
      </c>
      <c r="Y326" s="3">
        <v>43489</v>
      </c>
      <c r="AC326" t="s">
        <v>109</v>
      </c>
      <c r="AH326" t="str">
        <f>VLOOKUP(B326,'cc Lookup'!A:J,10,0)</f>
        <v>Planning and Business Development</v>
      </c>
      <c r="AI326" t="str">
        <f>VLOOKUP(B326,'cc Lookup'!A:E,5,0)</f>
        <v>Estates</v>
      </c>
      <c r="AJ326" t="s">
        <v>6735</v>
      </c>
      <c r="AK326" t="str">
        <f t="shared" si="10"/>
        <v>E35930 Estates &amp; Facilities</v>
      </c>
      <c r="AL326" t="str">
        <f t="shared" si="11"/>
        <v>7308 Legal Fees</v>
      </c>
      <c r="AM326" t="str">
        <f>VLOOKUP(W326,Lookup!A:B,2,0)</f>
        <v>Legal</v>
      </c>
    </row>
    <row r="327" spans="1:39" x14ac:dyDescent="0.25">
      <c r="A327" t="s">
        <v>33</v>
      </c>
      <c r="B327" s="1" t="s">
        <v>166</v>
      </c>
      <c r="C327" s="1" t="s">
        <v>158</v>
      </c>
      <c r="D327" s="1" t="s">
        <v>36</v>
      </c>
      <c r="E327" s="1" t="s">
        <v>36</v>
      </c>
      <c r="F327" s="1" t="s">
        <v>37</v>
      </c>
      <c r="G327" t="s">
        <v>167</v>
      </c>
      <c r="H327" t="s">
        <v>160</v>
      </c>
      <c r="I327" t="s">
        <v>40</v>
      </c>
      <c r="J327" t="s">
        <v>40</v>
      </c>
      <c r="K327" t="s">
        <v>40</v>
      </c>
      <c r="L327" s="4">
        <v>-198</v>
      </c>
      <c r="M327" s="2">
        <v>43525</v>
      </c>
      <c r="N327" t="s">
        <v>103</v>
      </c>
      <c r="O327" t="s">
        <v>104</v>
      </c>
      <c r="P327" t="s">
        <v>1362</v>
      </c>
      <c r="Q327" t="s">
        <v>1495</v>
      </c>
      <c r="R327" t="s">
        <v>1496</v>
      </c>
      <c r="S327" s="3">
        <v>43524</v>
      </c>
      <c r="T327" t="s">
        <v>46</v>
      </c>
      <c r="U327">
        <v>2420</v>
      </c>
      <c r="V327" t="s">
        <v>1262</v>
      </c>
      <c r="W327" t="s">
        <v>48</v>
      </c>
      <c r="X327">
        <v>165074854</v>
      </c>
      <c r="Y327" s="3">
        <v>43482</v>
      </c>
      <c r="AC327" t="s">
        <v>109</v>
      </c>
      <c r="AH327" t="str">
        <f>VLOOKUP(B327,'cc Lookup'!A:J,10,0)</f>
        <v>Planning and Business Development</v>
      </c>
      <c r="AI327" t="str">
        <f>VLOOKUP(B327,'cc Lookup'!A:E,5,0)</f>
        <v>Estates</v>
      </c>
      <c r="AJ327" t="s">
        <v>6735</v>
      </c>
      <c r="AK327" t="str">
        <f t="shared" si="10"/>
        <v>E35930 Estates &amp; Facilities</v>
      </c>
      <c r="AL327" t="str">
        <f t="shared" si="11"/>
        <v>7308 Legal Fees</v>
      </c>
      <c r="AM327" t="str">
        <f>VLOOKUP(W327,Lookup!A:B,2,0)</f>
        <v>Legal</v>
      </c>
    </row>
    <row r="328" spans="1:39" x14ac:dyDescent="0.25">
      <c r="A328" t="s">
        <v>33</v>
      </c>
      <c r="B328" s="1" t="s">
        <v>166</v>
      </c>
      <c r="C328" s="1" t="s">
        <v>158</v>
      </c>
      <c r="D328" s="1" t="s">
        <v>36</v>
      </c>
      <c r="E328" s="1" t="s">
        <v>36</v>
      </c>
      <c r="F328" s="1" t="s">
        <v>37</v>
      </c>
      <c r="G328" t="s">
        <v>167</v>
      </c>
      <c r="H328" t="s">
        <v>160</v>
      </c>
      <c r="I328" t="s">
        <v>40</v>
      </c>
      <c r="J328" t="s">
        <v>40</v>
      </c>
      <c r="K328" t="s">
        <v>40</v>
      </c>
      <c r="L328" s="4">
        <v>-786</v>
      </c>
      <c r="M328" s="2">
        <v>43525</v>
      </c>
      <c r="N328" t="s">
        <v>103</v>
      </c>
      <c r="O328" t="s">
        <v>104</v>
      </c>
      <c r="P328" t="s">
        <v>1362</v>
      </c>
      <c r="Q328" t="s">
        <v>1495</v>
      </c>
      <c r="R328" t="s">
        <v>1496</v>
      </c>
      <c r="S328" s="3">
        <v>43524</v>
      </c>
      <c r="T328" t="s">
        <v>46</v>
      </c>
      <c r="U328">
        <v>2421</v>
      </c>
      <c r="V328" t="s">
        <v>1257</v>
      </c>
      <c r="W328" t="s">
        <v>48</v>
      </c>
      <c r="X328">
        <v>165074889</v>
      </c>
      <c r="Y328" s="3">
        <v>43483</v>
      </c>
      <c r="AC328" t="s">
        <v>109</v>
      </c>
      <c r="AH328" t="str">
        <f>VLOOKUP(B328,'cc Lookup'!A:J,10,0)</f>
        <v>Planning and Business Development</v>
      </c>
      <c r="AI328" t="str">
        <f>VLOOKUP(B328,'cc Lookup'!A:E,5,0)</f>
        <v>Estates</v>
      </c>
      <c r="AJ328" t="s">
        <v>6735</v>
      </c>
      <c r="AK328" t="str">
        <f t="shared" si="10"/>
        <v>E35930 Estates &amp; Facilities</v>
      </c>
      <c r="AL328" t="str">
        <f t="shared" si="11"/>
        <v>7308 Legal Fees</v>
      </c>
      <c r="AM328" t="str">
        <f>VLOOKUP(W328,Lookup!A:B,2,0)</f>
        <v>Legal</v>
      </c>
    </row>
    <row r="329" spans="1:39" x14ac:dyDescent="0.25">
      <c r="A329" t="s">
        <v>33</v>
      </c>
      <c r="B329" s="1" t="s">
        <v>166</v>
      </c>
      <c r="C329" s="1" t="s">
        <v>158</v>
      </c>
      <c r="D329" s="1" t="s">
        <v>36</v>
      </c>
      <c r="E329" s="1" t="s">
        <v>36</v>
      </c>
      <c r="F329" s="1" t="s">
        <v>37</v>
      </c>
      <c r="G329" t="s">
        <v>167</v>
      </c>
      <c r="H329" t="s">
        <v>160</v>
      </c>
      <c r="I329" t="s">
        <v>40</v>
      </c>
      <c r="J329" t="s">
        <v>40</v>
      </c>
      <c r="K329" t="s">
        <v>40</v>
      </c>
      <c r="L329" s="4">
        <v>-37.200000000000003</v>
      </c>
      <c r="M329" s="2">
        <v>43525</v>
      </c>
      <c r="N329" t="s">
        <v>103</v>
      </c>
      <c r="O329" t="s">
        <v>104</v>
      </c>
      <c r="P329" t="s">
        <v>1362</v>
      </c>
      <c r="Q329" t="s">
        <v>1495</v>
      </c>
      <c r="R329" t="s">
        <v>1496</v>
      </c>
      <c r="S329" s="3">
        <v>43524</v>
      </c>
      <c r="T329" t="s">
        <v>46</v>
      </c>
      <c r="U329">
        <v>2422</v>
      </c>
      <c r="V329" t="s">
        <v>1268</v>
      </c>
      <c r="W329" t="s">
        <v>48</v>
      </c>
      <c r="X329">
        <v>165074834</v>
      </c>
      <c r="Y329" s="3">
        <v>43482</v>
      </c>
      <c r="AC329" t="s">
        <v>109</v>
      </c>
      <c r="AH329" t="str">
        <f>VLOOKUP(B329,'cc Lookup'!A:J,10,0)</f>
        <v>Planning and Business Development</v>
      </c>
      <c r="AI329" t="str">
        <f>VLOOKUP(B329,'cc Lookup'!A:E,5,0)</f>
        <v>Estates</v>
      </c>
      <c r="AJ329" t="s">
        <v>6735</v>
      </c>
      <c r="AK329" t="str">
        <f t="shared" si="10"/>
        <v>E35930 Estates &amp; Facilities</v>
      </c>
      <c r="AL329" t="str">
        <f t="shared" si="11"/>
        <v>7308 Legal Fees</v>
      </c>
      <c r="AM329" t="str">
        <f>VLOOKUP(W329,Lookup!A:B,2,0)</f>
        <v>Legal</v>
      </c>
    </row>
    <row r="330" spans="1:39" x14ac:dyDescent="0.25">
      <c r="A330" t="s">
        <v>33</v>
      </c>
      <c r="B330" s="1" t="s">
        <v>166</v>
      </c>
      <c r="C330" s="1" t="s">
        <v>158</v>
      </c>
      <c r="D330" s="1" t="s">
        <v>36</v>
      </c>
      <c r="E330" s="1" t="s">
        <v>36</v>
      </c>
      <c r="F330" s="1" t="s">
        <v>37</v>
      </c>
      <c r="G330" t="s">
        <v>167</v>
      </c>
      <c r="H330" t="s">
        <v>160</v>
      </c>
      <c r="I330" t="s">
        <v>40</v>
      </c>
      <c r="J330" t="s">
        <v>40</v>
      </c>
      <c r="K330" t="s">
        <v>40</v>
      </c>
      <c r="L330" s="4">
        <v>-160.80000000000001</v>
      </c>
      <c r="M330" s="2">
        <v>43525</v>
      </c>
      <c r="N330" t="s">
        <v>103</v>
      </c>
      <c r="O330" t="s">
        <v>104</v>
      </c>
      <c r="P330" t="s">
        <v>1362</v>
      </c>
      <c r="Q330" t="s">
        <v>1495</v>
      </c>
      <c r="R330" t="s">
        <v>1496</v>
      </c>
      <c r="S330" s="3">
        <v>43524</v>
      </c>
      <c r="T330" t="s">
        <v>46</v>
      </c>
      <c r="U330">
        <v>2423</v>
      </c>
      <c r="V330" t="s">
        <v>1259</v>
      </c>
      <c r="W330" t="s">
        <v>48</v>
      </c>
      <c r="X330">
        <v>165074853</v>
      </c>
      <c r="Y330" s="3">
        <v>43482</v>
      </c>
      <c r="AC330" t="s">
        <v>109</v>
      </c>
      <c r="AH330" t="str">
        <f>VLOOKUP(B330,'cc Lookup'!A:J,10,0)</f>
        <v>Planning and Business Development</v>
      </c>
      <c r="AI330" t="str">
        <f>VLOOKUP(B330,'cc Lookup'!A:E,5,0)</f>
        <v>Estates</v>
      </c>
      <c r="AJ330" t="s">
        <v>6735</v>
      </c>
      <c r="AK330" t="str">
        <f t="shared" si="10"/>
        <v>E35930 Estates &amp; Facilities</v>
      </c>
      <c r="AL330" t="str">
        <f t="shared" si="11"/>
        <v>7308 Legal Fees</v>
      </c>
      <c r="AM330" t="str">
        <f>VLOOKUP(W330,Lookup!A:B,2,0)</f>
        <v>Legal</v>
      </c>
    </row>
    <row r="331" spans="1:39" x14ac:dyDescent="0.25">
      <c r="A331" t="s">
        <v>33</v>
      </c>
      <c r="B331" s="1" t="s">
        <v>166</v>
      </c>
      <c r="C331" s="1" t="s">
        <v>158</v>
      </c>
      <c r="D331" s="1" t="s">
        <v>36</v>
      </c>
      <c r="E331" s="1" t="s">
        <v>36</v>
      </c>
      <c r="F331" s="1" t="s">
        <v>37</v>
      </c>
      <c r="G331" t="s">
        <v>167</v>
      </c>
      <c r="H331" t="s">
        <v>160</v>
      </c>
      <c r="I331" t="s">
        <v>40</v>
      </c>
      <c r="J331" t="s">
        <v>40</v>
      </c>
      <c r="K331" t="s">
        <v>40</v>
      </c>
      <c r="L331" s="4">
        <v>-34.96</v>
      </c>
      <c r="M331" s="2">
        <v>43525</v>
      </c>
      <c r="N331" t="s">
        <v>103</v>
      </c>
      <c r="O331" t="s">
        <v>104</v>
      </c>
      <c r="P331" t="s">
        <v>1362</v>
      </c>
      <c r="Q331" t="s">
        <v>1495</v>
      </c>
      <c r="R331" t="s">
        <v>1496</v>
      </c>
      <c r="S331" s="3">
        <v>43524</v>
      </c>
      <c r="T331" t="s">
        <v>46</v>
      </c>
      <c r="U331">
        <v>2424</v>
      </c>
      <c r="V331" t="s">
        <v>1265</v>
      </c>
      <c r="W331" t="s">
        <v>48</v>
      </c>
      <c r="X331">
        <v>165075012</v>
      </c>
      <c r="Y331" s="3">
        <v>43494</v>
      </c>
      <c r="AC331" t="s">
        <v>109</v>
      </c>
      <c r="AH331" t="str">
        <f>VLOOKUP(B331,'cc Lookup'!A:J,10,0)</f>
        <v>Planning and Business Development</v>
      </c>
      <c r="AI331" t="str">
        <f>VLOOKUP(B331,'cc Lookup'!A:E,5,0)</f>
        <v>Estates</v>
      </c>
      <c r="AJ331" t="s">
        <v>6735</v>
      </c>
      <c r="AK331" t="str">
        <f t="shared" si="10"/>
        <v>E35930 Estates &amp; Facilities</v>
      </c>
      <c r="AL331" t="str">
        <f t="shared" si="11"/>
        <v>7308 Legal Fees</v>
      </c>
      <c r="AM331" t="str">
        <f>VLOOKUP(W331,Lookup!A:B,2,0)</f>
        <v>Legal</v>
      </c>
    </row>
    <row r="332" spans="1:39" x14ac:dyDescent="0.25">
      <c r="A332" t="s">
        <v>33</v>
      </c>
      <c r="B332" s="1" t="s">
        <v>166</v>
      </c>
      <c r="C332" s="1" t="s">
        <v>158</v>
      </c>
      <c r="D332" s="1" t="s">
        <v>36</v>
      </c>
      <c r="E332" s="1" t="s">
        <v>36</v>
      </c>
      <c r="F332" s="1" t="s">
        <v>37</v>
      </c>
      <c r="G332" t="s">
        <v>167</v>
      </c>
      <c r="H332" t="s">
        <v>160</v>
      </c>
      <c r="I332" t="s">
        <v>40</v>
      </c>
      <c r="J332" t="s">
        <v>40</v>
      </c>
      <c r="K332" t="s">
        <v>40</v>
      </c>
      <c r="L332" s="4">
        <v>-835.42</v>
      </c>
      <c r="M332" s="2">
        <v>43525</v>
      </c>
      <c r="N332" t="s">
        <v>103</v>
      </c>
      <c r="O332" t="s">
        <v>104</v>
      </c>
      <c r="P332" t="s">
        <v>1362</v>
      </c>
      <c r="Q332" t="s">
        <v>1495</v>
      </c>
      <c r="R332" t="s">
        <v>1496</v>
      </c>
      <c r="S332" s="3">
        <v>43524</v>
      </c>
      <c r="T332" t="s">
        <v>46</v>
      </c>
      <c r="U332">
        <v>2425</v>
      </c>
      <c r="V332" t="s">
        <v>1256</v>
      </c>
      <c r="W332" t="s">
        <v>48</v>
      </c>
      <c r="X332">
        <v>165074847</v>
      </c>
      <c r="Y332" s="3">
        <v>43483</v>
      </c>
      <c r="AC332" t="s">
        <v>109</v>
      </c>
      <c r="AH332" t="str">
        <f>VLOOKUP(B332,'cc Lookup'!A:J,10,0)</f>
        <v>Planning and Business Development</v>
      </c>
      <c r="AI332" t="str">
        <f>VLOOKUP(B332,'cc Lookup'!A:E,5,0)</f>
        <v>Estates</v>
      </c>
      <c r="AJ332" t="s">
        <v>6735</v>
      </c>
      <c r="AK332" t="str">
        <f t="shared" si="10"/>
        <v>E35930 Estates &amp; Facilities</v>
      </c>
      <c r="AL332" t="str">
        <f t="shared" si="11"/>
        <v>7308 Legal Fees</v>
      </c>
      <c r="AM332" t="str">
        <f>VLOOKUP(W332,Lookup!A:B,2,0)</f>
        <v>Legal</v>
      </c>
    </row>
    <row r="333" spans="1:39" x14ac:dyDescent="0.25">
      <c r="A333" t="s">
        <v>33</v>
      </c>
      <c r="B333" s="1" t="s">
        <v>166</v>
      </c>
      <c r="C333" s="1" t="s">
        <v>158</v>
      </c>
      <c r="D333" s="1" t="s">
        <v>36</v>
      </c>
      <c r="E333" s="1" t="s">
        <v>36</v>
      </c>
      <c r="F333" s="1" t="s">
        <v>37</v>
      </c>
      <c r="G333" t="s">
        <v>167</v>
      </c>
      <c r="H333" t="s">
        <v>160</v>
      </c>
      <c r="I333" t="s">
        <v>40</v>
      </c>
      <c r="J333" t="s">
        <v>40</v>
      </c>
      <c r="K333" t="s">
        <v>40</v>
      </c>
      <c r="L333" s="4">
        <v>-180.6</v>
      </c>
      <c r="M333" s="2">
        <v>43525</v>
      </c>
      <c r="N333" t="s">
        <v>103</v>
      </c>
      <c r="O333" t="s">
        <v>104</v>
      </c>
      <c r="P333" t="s">
        <v>1362</v>
      </c>
      <c r="Q333" t="s">
        <v>1495</v>
      </c>
      <c r="R333" t="s">
        <v>1496</v>
      </c>
      <c r="S333" s="3">
        <v>43524</v>
      </c>
      <c r="T333" t="s">
        <v>46</v>
      </c>
      <c r="U333">
        <v>2426</v>
      </c>
      <c r="V333" t="s">
        <v>1274</v>
      </c>
      <c r="W333" t="s">
        <v>48</v>
      </c>
      <c r="X333">
        <v>165074842</v>
      </c>
      <c r="Y333" s="3">
        <v>43482</v>
      </c>
      <c r="AC333" t="s">
        <v>109</v>
      </c>
      <c r="AH333" t="str">
        <f>VLOOKUP(B333,'cc Lookup'!A:J,10,0)</f>
        <v>Planning and Business Development</v>
      </c>
      <c r="AI333" t="str">
        <f>VLOOKUP(B333,'cc Lookup'!A:E,5,0)</f>
        <v>Estates</v>
      </c>
      <c r="AJ333" t="s">
        <v>6735</v>
      </c>
      <c r="AK333" t="str">
        <f t="shared" si="10"/>
        <v>E35930 Estates &amp; Facilities</v>
      </c>
      <c r="AL333" t="str">
        <f t="shared" si="11"/>
        <v>7308 Legal Fees</v>
      </c>
      <c r="AM333" t="str">
        <f>VLOOKUP(W333,Lookup!A:B,2,0)</f>
        <v>Legal</v>
      </c>
    </row>
    <row r="334" spans="1:39" x14ac:dyDescent="0.25">
      <c r="A334" t="s">
        <v>33</v>
      </c>
      <c r="B334" s="1" t="s">
        <v>166</v>
      </c>
      <c r="C334" s="1" t="s">
        <v>158</v>
      </c>
      <c r="D334" s="1" t="s">
        <v>36</v>
      </c>
      <c r="E334" s="1" t="s">
        <v>36</v>
      </c>
      <c r="F334" s="1" t="s">
        <v>37</v>
      </c>
      <c r="G334" t="s">
        <v>167</v>
      </c>
      <c r="H334" t="s">
        <v>160</v>
      </c>
      <c r="I334" t="s">
        <v>40</v>
      </c>
      <c r="J334" t="s">
        <v>40</v>
      </c>
      <c r="K334" t="s">
        <v>40</v>
      </c>
      <c r="L334" s="4">
        <v>-417.6</v>
      </c>
      <c r="M334" s="2">
        <v>43525</v>
      </c>
      <c r="N334" t="s">
        <v>103</v>
      </c>
      <c r="O334" t="s">
        <v>104</v>
      </c>
      <c r="P334" t="s">
        <v>1362</v>
      </c>
      <c r="Q334" t="s">
        <v>1495</v>
      </c>
      <c r="R334" t="s">
        <v>1496</v>
      </c>
      <c r="S334" s="3">
        <v>43524</v>
      </c>
      <c r="T334" t="s">
        <v>46</v>
      </c>
      <c r="U334">
        <v>2427</v>
      </c>
      <c r="V334" t="s">
        <v>1270</v>
      </c>
      <c r="W334" t="s">
        <v>48</v>
      </c>
      <c r="X334">
        <v>165074845</v>
      </c>
      <c r="Y334" s="3">
        <v>43482</v>
      </c>
      <c r="AC334" t="s">
        <v>109</v>
      </c>
      <c r="AH334" t="str">
        <f>VLOOKUP(B334,'cc Lookup'!A:J,10,0)</f>
        <v>Planning and Business Development</v>
      </c>
      <c r="AI334" t="str">
        <f>VLOOKUP(B334,'cc Lookup'!A:E,5,0)</f>
        <v>Estates</v>
      </c>
      <c r="AJ334" t="s">
        <v>6735</v>
      </c>
      <c r="AK334" t="str">
        <f t="shared" si="10"/>
        <v>E35930 Estates &amp; Facilities</v>
      </c>
      <c r="AL334" t="str">
        <f t="shared" si="11"/>
        <v>7308 Legal Fees</v>
      </c>
      <c r="AM334" t="str">
        <f>VLOOKUP(W334,Lookup!A:B,2,0)</f>
        <v>Legal</v>
      </c>
    </row>
    <row r="335" spans="1:39" x14ac:dyDescent="0.25">
      <c r="A335" t="s">
        <v>33</v>
      </c>
      <c r="B335" s="1" t="s">
        <v>166</v>
      </c>
      <c r="C335" s="1" t="s">
        <v>158</v>
      </c>
      <c r="D335" s="1" t="s">
        <v>36</v>
      </c>
      <c r="E335" s="1" t="s">
        <v>36</v>
      </c>
      <c r="F335" s="1" t="s">
        <v>37</v>
      </c>
      <c r="G335" t="s">
        <v>167</v>
      </c>
      <c r="H335" t="s">
        <v>160</v>
      </c>
      <c r="I335" t="s">
        <v>40</v>
      </c>
      <c r="J335" t="s">
        <v>40</v>
      </c>
      <c r="K335" t="s">
        <v>40</v>
      </c>
      <c r="L335" s="4">
        <v>-160</v>
      </c>
      <c r="M335" s="2">
        <v>43525</v>
      </c>
      <c r="N335" t="s">
        <v>103</v>
      </c>
      <c r="O335" t="s">
        <v>104</v>
      </c>
      <c r="P335" t="s">
        <v>1362</v>
      </c>
      <c r="Q335" t="s">
        <v>1495</v>
      </c>
      <c r="R335" t="s">
        <v>1496</v>
      </c>
      <c r="S335" s="3">
        <v>43524</v>
      </c>
      <c r="T335" t="s">
        <v>46</v>
      </c>
      <c r="U335">
        <v>2428</v>
      </c>
      <c r="V335" t="s">
        <v>1254</v>
      </c>
      <c r="W335" t="s">
        <v>48</v>
      </c>
      <c r="X335">
        <v>165074852</v>
      </c>
      <c r="Y335" s="3">
        <v>43482</v>
      </c>
      <c r="AC335" t="s">
        <v>109</v>
      </c>
      <c r="AH335" t="str">
        <f>VLOOKUP(B335,'cc Lookup'!A:J,10,0)</f>
        <v>Planning and Business Development</v>
      </c>
      <c r="AI335" t="str">
        <f>VLOOKUP(B335,'cc Lookup'!A:E,5,0)</f>
        <v>Estates</v>
      </c>
      <c r="AJ335" t="s">
        <v>6735</v>
      </c>
      <c r="AK335" t="str">
        <f t="shared" si="10"/>
        <v>E35930 Estates &amp; Facilities</v>
      </c>
      <c r="AL335" t="str">
        <f t="shared" si="11"/>
        <v>7308 Legal Fees</v>
      </c>
      <c r="AM335" t="str">
        <f>VLOOKUP(W335,Lookup!A:B,2,0)</f>
        <v>Legal</v>
      </c>
    </row>
    <row r="336" spans="1:39" x14ac:dyDescent="0.25">
      <c r="A336" t="s">
        <v>33</v>
      </c>
      <c r="B336" s="1" t="s">
        <v>166</v>
      </c>
      <c r="C336" s="1" t="s">
        <v>158</v>
      </c>
      <c r="D336" s="1" t="s">
        <v>36</v>
      </c>
      <c r="E336" s="1" t="s">
        <v>36</v>
      </c>
      <c r="F336" s="1" t="s">
        <v>37</v>
      </c>
      <c r="G336" t="s">
        <v>167</v>
      </c>
      <c r="H336" t="s">
        <v>160</v>
      </c>
      <c r="I336" t="s">
        <v>40</v>
      </c>
      <c r="J336" t="s">
        <v>40</v>
      </c>
      <c r="K336" t="s">
        <v>40</v>
      </c>
      <c r="L336" s="4">
        <v>-252</v>
      </c>
      <c r="M336" s="2">
        <v>43525</v>
      </c>
      <c r="N336" t="s">
        <v>103</v>
      </c>
      <c r="O336" t="s">
        <v>104</v>
      </c>
      <c r="P336" t="s">
        <v>1362</v>
      </c>
      <c r="Q336" t="s">
        <v>1495</v>
      </c>
      <c r="R336" t="s">
        <v>1496</v>
      </c>
      <c r="S336" s="3">
        <v>43524</v>
      </c>
      <c r="T336" t="s">
        <v>46</v>
      </c>
      <c r="U336">
        <v>2429</v>
      </c>
      <c r="V336" t="s">
        <v>1272</v>
      </c>
      <c r="W336" t="s">
        <v>48</v>
      </c>
      <c r="X336">
        <v>165074838</v>
      </c>
      <c r="Y336" s="3">
        <v>43482</v>
      </c>
      <c r="AC336" t="s">
        <v>109</v>
      </c>
      <c r="AH336" t="str">
        <f>VLOOKUP(B336,'cc Lookup'!A:J,10,0)</f>
        <v>Planning and Business Development</v>
      </c>
      <c r="AI336" t="str">
        <f>VLOOKUP(B336,'cc Lookup'!A:E,5,0)</f>
        <v>Estates</v>
      </c>
      <c r="AJ336" t="s">
        <v>6735</v>
      </c>
      <c r="AK336" t="str">
        <f t="shared" si="10"/>
        <v>E35930 Estates &amp; Facilities</v>
      </c>
      <c r="AL336" t="str">
        <f t="shared" si="11"/>
        <v>7308 Legal Fees</v>
      </c>
      <c r="AM336" t="str">
        <f>VLOOKUP(W336,Lookup!A:B,2,0)</f>
        <v>Legal</v>
      </c>
    </row>
    <row r="337" spans="1:39" x14ac:dyDescent="0.25">
      <c r="A337" t="s">
        <v>33</v>
      </c>
      <c r="B337" s="1" t="s">
        <v>166</v>
      </c>
      <c r="C337" s="1" t="s">
        <v>158</v>
      </c>
      <c r="D337" s="1" t="s">
        <v>36</v>
      </c>
      <c r="E337" s="1" t="s">
        <v>36</v>
      </c>
      <c r="F337" s="1" t="s">
        <v>37</v>
      </c>
      <c r="G337" t="s">
        <v>167</v>
      </c>
      <c r="H337" t="s">
        <v>160</v>
      </c>
      <c r="I337" t="s">
        <v>40</v>
      </c>
      <c r="J337" t="s">
        <v>40</v>
      </c>
      <c r="K337" t="s">
        <v>40</v>
      </c>
      <c r="L337" s="4">
        <v>-169.8</v>
      </c>
      <c r="M337" s="2">
        <v>43525</v>
      </c>
      <c r="N337" t="s">
        <v>103</v>
      </c>
      <c r="O337" t="s">
        <v>104</v>
      </c>
      <c r="P337" t="s">
        <v>1362</v>
      </c>
      <c r="Q337" t="s">
        <v>1495</v>
      </c>
      <c r="R337" t="s">
        <v>1496</v>
      </c>
      <c r="S337" s="3">
        <v>43524</v>
      </c>
      <c r="T337" t="s">
        <v>46</v>
      </c>
      <c r="U337">
        <v>2430</v>
      </c>
      <c r="V337" t="s">
        <v>1255</v>
      </c>
      <c r="W337" t="s">
        <v>48</v>
      </c>
      <c r="X337">
        <v>165074831</v>
      </c>
      <c r="Y337" s="3">
        <v>43482</v>
      </c>
      <c r="AC337" t="s">
        <v>109</v>
      </c>
      <c r="AH337" t="str">
        <f>VLOOKUP(B337,'cc Lookup'!A:J,10,0)</f>
        <v>Planning and Business Development</v>
      </c>
      <c r="AI337" t="str">
        <f>VLOOKUP(B337,'cc Lookup'!A:E,5,0)</f>
        <v>Estates</v>
      </c>
      <c r="AJ337" t="s">
        <v>6735</v>
      </c>
      <c r="AK337" t="str">
        <f t="shared" si="10"/>
        <v>E35930 Estates &amp; Facilities</v>
      </c>
      <c r="AL337" t="str">
        <f t="shared" si="11"/>
        <v>7308 Legal Fees</v>
      </c>
      <c r="AM337" t="str">
        <f>VLOOKUP(W337,Lookup!A:B,2,0)</f>
        <v>Legal</v>
      </c>
    </row>
    <row r="338" spans="1:39" x14ac:dyDescent="0.25">
      <c r="A338" t="s">
        <v>33</v>
      </c>
      <c r="B338" s="1" t="s">
        <v>166</v>
      </c>
      <c r="C338" s="1" t="s">
        <v>158</v>
      </c>
      <c r="D338" s="1" t="s">
        <v>36</v>
      </c>
      <c r="E338" s="1" t="s">
        <v>36</v>
      </c>
      <c r="F338" s="1" t="s">
        <v>37</v>
      </c>
      <c r="G338" t="s">
        <v>167</v>
      </c>
      <c r="H338" t="s">
        <v>160</v>
      </c>
      <c r="I338" t="s">
        <v>40</v>
      </c>
      <c r="J338" t="s">
        <v>40</v>
      </c>
      <c r="K338" t="s">
        <v>40</v>
      </c>
      <c r="L338" s="4">
        <v>-142.4</v>
      </c>
      <c r="M338" s="2">
        <v>43525</v>
      </c>
      <c r="N338" t="s">
        <v>103</v>
      </c>
      <c r="O338" t="s">
        <v>104</v>
      </c>
      <c r="P338" t="s">
        <v>1362</v>
      </c>
      <c r="Q338" t="s">
        <v>1495</v>
      </c>
      <c r="R338" t="s">
        <v>1496</v>
      </c>
      <c r="S338" s="3">
        <v>43524</v>
      </c>
      <c r="T338" t="s">
        <v>46</v>
      </c>
      <c r="U338">
        <v>2431</v>
      </c>
      <c r="V338" t="s">
        <v>1398</v>
      </c>
      <c r="W338" t="s">
        <v>48</v>
      </c>
      <c r="X338">
        <v>165074832</v>
      </c>
      <c r="Y338" s="3">
        <v>43482</v>
      </c>
      <c r="AC338" t="s">
        <v>109</v>
      </c>
      <c r="AH338" t="str">
        <f>VLOOKUP(B338,'cc Lookup'!A:J,10,0)</f>
        <v>Planning and Business Development</v>
      </c>
      <c r="AI338" t="str">
        <f>VLOOKUP(B338,'cc Lookup'!A:E,5,0)</f>
        <v>Estates</v>
      </c>
      <c r="AJ338" t="s">
        <v>6735</v>
      </c>
      <c r="AK338" t="str">
        <f t="shared" si="10"/>
        <v>E35930 Estates &amp; Facilities</v>
      </c>
      <c r="AL338" t="str">
        <f t="shared" si="11"/>
        <v>7308 Legal Fees</v>
      </c>
      <c r="AM338" t="str">
        <f>VLOOKUP(W338,Lookup!A:B,2,0)</f>
        <v>Legal</v>
      </c>
    </row>
    <row r="339" spans="1:39" x14ac:dyDescent="0.25">
      <c r="A339" t="s">
        <v>33</v>
      </c>
      <c r="B339" s="1" t="s">
        <v>166</v>
      </c>
      <c r="C339" s="1" t="s">
        <v>158</v>
      </c>
      <c r="D339" s="1" t="s">
        <v>36</v>
      </c>
      <c r="E339" s="1" t="s">
        <v>36</v>
      </c>
      <c r="F339" s="1" t="s">
        <v>37</v>
      </c>
      <c r="G339" t="s">
        <v>167</v>
      </c>
      <c r="H339" t="s">
        <v>160</v>
      </c>
      <c r="I339" t="s">
        <v>40</v>
      </c>
      <c r="J339" t="s">
        <v>40</v>
      </c>
      <c r="K339" t="s">
        <v>40</v>
      </c>
      <c r="L339" s="4">
        <v>-161.6</v>
      </c>
      <c r="M339" s="2">
        <v>43525</v>
      </c>
      <c r="N339" t="s">
        <v>103</v>
      </c>
      <c r="O339" t="s">
        <v>104</v>
      </c>
      <c r="P339" t="s">
        <v>1362</v>
      </c>
      <c r="Q339" t="s">
        <v>1495</v>
      </c>
      <c r="R339" t="s">
        <v>1496</v>
      </c>
      <c r="S339" s="3">
        <v>43524</v>
      </c>
      <c r="T339" t="s">
        <v>46</v>
      </c>
      <c r="U339">
        <v>2432</v>
      </c>
      <c r="V339" t="s">
        <v>1271</v>
      </c>
      <c r="W339" t="s">
        <v>48</v>
      </c>
      <c r="X339">
        <v>165074833</v>
      </c>
      <c r="Y339" s="3">
        <v>43482</v>
      </c>
      <c r="AC339" t="s">
        <v>109</v>
      </c>
      <c r="AH339" t="str">
        <f>VLOOKUP(B339,'cc Lookup'!A:J,10,0)</f>
        <v>Planning and Business Development</v>
      </c>
      <c r="AI339" t="str">
        <f>VLOOKUP(B339,'cc Lookup'!A:E,5,0)</f>
        <v>Estates</v>
      </c>
      <c r="AJ339" t="s">
        <v>6735</v>
      </c>
      <c r="AK339" t="str">
        <f t="shared" si="10"/>
        <v>E35930 Estates &amp; Facilities</v>
      </c>
      <c r="AL339" t="str">
        <f t="shared" si="11"/>
        <v>7308 Legal Fees</v>
      </c>
      <c r="AM339" t="str">
        <f>VLOOKUP(W339,Lookup!A:B,2,0)</f>
        <v>Legal</v>
      </c>
    </row>
    <row r="340" spans="1:39" x14ac:dyDescent="0.25">
      <c r="A340" t="s">
        <v>33</v>
      </c>
      <c r="B340" s="1" t="s">
        <v>166</v>
      </c>
      <c r="C340" s="1" t="s">
        <v>158</v>
      </c>
      <c r="D340" s="1" t="s">
        <v>36</v>
      </c>
      <c r="E340" s="1" t="s">
        <v>36</v>
      </c>
      <c r="F340" s="1" t="s">
        <v>37</v>
      </c>
      <c r="G340" t="s">
        <v>167</v>
      </c>
      <c r="H340" t="s">
        <v>160</v>
      </c>
      <c r="I340" t="s">
        <v>40</v>
      </c>
      <c r="J340" t="s">
        <v>40</v>
      </c>
      <c r="K340" t="s">
        <v>40</v>
      </c>
      <c r="L340" s="4">
        <v>-15</v>
      </c>
      <c r="M340" s="2">
        <v>43525</v>
      </c>
      <c r="N340" t="s">
        <v>103</v>
      </c>
      <c r="O340" t="s">
        <v>104</v>
      </c>
      <c r="P340" t="s">
        <v>1362</v>
      </c>
      <c r="Q340" t="s">
        <v>1495</v>
      </c>
      <c r="R340" t="s">
        <v>1496</v>
      </c>
      <c r="S340" s="3">
        <v>43524</v>
      </c>
      <c r="T340" t="s">
        <v>46</v>
      </c>
      <c r="U340">
        <v>2433</v>
      </c>
      <c r="V340" t="s">
        <v>1250</v>
      </c>
      <c r="W340" t="s">
        <v>48</v>
      </c>
      <c r="X340">
        <v>165074840</v>
      </c>
      <c r="Y340" s="3">
        <v>43482</v>
      </c>
      <c r="AC340" t="s">
        <v>109</v>
      </c>
      <c r="AH340" t="str">
        <f>VLOOKUP(B340,'cc Lookup'!A:J,10,0)</f>
        <v>Planning and Business Development</v>
      </c>
      <c r="AI340" t="str">
        <f>VLOOKUP(B340,'cc Lookup'!A:E,5,0)</f>
        <v>Estates</v>
      </c>
      <c r="AJ340" t="s">
        <v>6735</v>
      </c>
      <c r="AK340" t="str">
        <f t="shared" si="10"/>
        <v>E35930 Estates &amp; Facilities</v>
      </c>
      <c r="AL340" t="str">
        <f t="shared" si="11"/>
        <v>7308 Legal Fees</v>
      </c>
      <c r="AM340" t="str">
        <f>VLOOKUP(W340,Lookup!A:B,2,0)</f>
        <v>Legal</v>
      </c>
    </row>
    <row r="341" spans="1:39" x14ac:dyDescent="0.25">
      <c r="A341" t="s">
        <v>33</v>
      </c>
      <c r="B341" s="1" t="s">
        <v>166</v>
      </c>
      <c r="C341" s="1" t="s">
        <v>158</v>
      </c>
      <c r="D341" s="1" t="s">
        <v>36</v>
      </c>
      <c r="E341" s="1" t="s">
        <v>36</v>
      </c>
      <c r="F341" s="1" t="s">
        <v>37</v>
      </c>
      <c r="G341" t="s">
        <v>167</v>
      </c>
      <c r="H341" t="s">
        <v>160</v>
      </c>
      <c r="I341" t="s">
        <v>40</v>
      </c>
      <c r="J341" t="s">
        <v>40</v>
      </c>
      <c r="K341" t="s">
        <v>40</v>
      </c>
      <c r="L341" s="4">
        <v>-116</v>
      </c>
      <c r="M341" s="2">
        <v>43525</v>
      </c>
      <c r="N341" t="s">
        <v>103</v>
      </c>
      <c r="O341" t="s">
        <v>104</v>
      </c>
      <c r="P341" t="s">
        <v>1362</v>
      </c>
      <c r="Q341" t="s">
        <v>1495</v>
      </c>
      <c r="R341" t="s">
        <v>1496</v>
      </c>
      <c r="S341" s="3">
        <v>43524</v>
      </c>
      <c r="T341" t="s">
        <v>46</v>
      </c>
      <c r="U341">
        <v>2434</v>
      </c>
      <c r="V341" t="s">
        <v>1253</v>
      </c>
      <c r="W341" t="s">
        <v>48</v>
      </c>
      <c r="X341">
        <v>165074843</v>
      </c>
      <c r="Y341" s="3">
        <v>43482</v>
      </c>
      <c r="AC341" t="s">
        <v>109</v>
      </c>
      <c r="AH341" t="str">
        <f>VLOOKUP(B341,'cc Lookup'!A:J,10,0)</f>
        <v>Planning and Business Development</v>
      </c>
      <c r="AI341" t="str">
        <f>VLOOKUP(B341,'cc Lookup'!A:E,5,0)</f>
        <v>Estates</v>
      </c>
      <c r="AJ341" t="s">
        <v>6735</v>
      </c>
      <c r="AK341" t="str">
        <f t="shared" si="10"/>
        <v>E35930 Estates &amp; Facilities</v>
      </c>
      <c r="AL341" t="str">
        <f t="shared" si="11"/>
        <v>7308 Legal Fees</v>
      </c>
      <c r="AM341" t="str">
        <f>VLOOKUP(W341,Lookup!A:B,2,0)</f>
        <v>Legal</v>
      </c>
    </row>
    <row r="342" spans="1:39" x14ac:dyDescent="0.25">
      <c r="A342" t="s">
        <v>33</v>
      </c>
      <c r="B342" s="1" t="s">
        <v>166</v>
      </c>
      <c r="C342" s="1" t="s">
        <v>158</v>
      </c>
      <c r="D342" s="1" t="s">
        <v>36</v>
      </c>
      <c r="E342" s="1" t="s">
        <v>36</v>
      </c>
      <c r="F342" s="1" t="s">
        <v>37</v>
      </c>
      <c r="G342" t="s">
        <v>167</v>
      </c>
      <c r="H342" t="s">
        <v>160</v>
      </c>
      <c r="I342" t="s">
        <v>40</v>
      </c>
      <c r="J342" t="s">
        <v>40</v>
      </c>
      <c r="K342" t="s">
        <v>40</v>
      </c>
      <c r="L342" s="4">
        <v>-1819.68</v>
      </c>
      <c r="M342" s="2">
        <v>43525</v>
      </c>
      <c r="N342" t="s">
        <v>103</v>
      </c>
      <c r="O342" t="s">
        <v>104</v>
      </c>
      <c r="P342" t="s">
        <v>1362</v>
      </c>
      <c r="Q342" t="s">
        <v>1495</v>
      </c>
      <c r="R342" t="s">
        <v>1496</v>
      </c>
      <c r="S342" s="3">
        <v>43524</v>
      </c>
      <c r="T342" t="s">
        <v>46</v>
      </c>
      <c r="U342">
        <v>2435</v>
      </c>
      <c r="V342" t="s">
        <v>1275</v>
      </c>
      <c r="W342" t="s">
        <v>48</v>
      </c>
      <c r="X342">
        <v>165074844</v>
      </c>
      <c r="Y342" s="3">
        <v>43482</v>
      </c>
      <c r="AC342" t="s">
        <v>109</v>
      </c>
      <c r="AH342" t="str">
        <f>VLOOKUP(B342,'cc Lookup'!A:J,10,0)</f>
        <v>Planning and Business Development</v>
      </c>
      <c r="AI342" t="str">
        <f>VLOOKUP(B342,'cc Lookup'!A:E,5,0)</f>
        <v>Estates</v>
      </c>
      <c r="AJ342" t="s">
        <v>6735</v>
      </c>
      <c r="AK342" t="str">
        <f t="shared" si="10"/>
        <v>E35930 Estates &amp; Facilities</v>
      </c>
      <c r="AL342" t="str">
        <f t="shared" si="11"/>
        <v>7308 Legal Fees</v>
      </c>
      <c r="AM342" t="str">
        <f>VLOOKUP(W342,Lookup!A:B,2,0)</f>
        <v>Legal</v>
      </c>
    </row>
    <row r="343" spans="1:39" x14ac:dyDescent="0.25">
      <c r="A343" t="s">
        <v>33</v>
      </c>
      <c r="B343" s="1" t="s">
        <v>166</v>
      </c>
      <c r="C343" s="1" t="s">
        <v>158</v>
      </c>
      <c r="D343" s="1" t="s">
        <v>36</v>
      </c>
      <c r="E343" s="1" t="s">
        <v>36</v>
      </c>
      <c r="F343" s="1" t="s">
        <v>37</v>
      </c>
      <c r="G343" t="s">
        <v>167</v>
      </c>
      <c r="H343" t="s">
        <v>160</v>
      </c>
      <c r="I343" t="s">
        <v>40</v>
      </c>
      <c r="J343" t="s">
        <v>40</v>
      </c>
      <c r="K343" t="s">
        <v>40</v>
      </c>
      <c r="L343" s="4">
        <v>-71.28</v>
      </c>
      <c r="M343" s="2">
        <v>43525</v>
      </c>
      <c r="N343" t="s">
        <v>103</v>
      </c>
      <c r="O343" t="s">
        <v>104</v>
      </c>
      <c r="P343" t="s">
        <v>1362</v>
      </c>
      <c r="Q343" t="s">
        <v>1495</v>
      </c>
      <c r="R343" t="s">
        <v>1496</v>
      </c>
      <c r="S343" s="3">
        <v>43524</v>
      </c>
      <c r="T343" t="s">
        <v>46</v>
      </c>
      <c r="U343">
        <v>2436</v>
      </c>
      <c r="V343" t="s">
        <v>1252</v>
      </c>
      <c r="W343" t="s">
        <v>48</v>
      </c>
      <c r="X343">
        <v>165074851</v>
      </c>
      <c r="Y343" s="3">
        <v>43482</v>
      </c>
      <c r="AC343" t="s">
        <v>109</v>
      </c>
      <c r="AH343" t="str">
        <f>VLOOKUP(B343,'cc Lookup'!A:J,10,0)</f>
        <v>Planning and Business Development</v>
      </c>
      <c r="AI343" t="str">
        <f>VLOOKUP(B343,'cc Lookup'!A:E,5,0)</f>
        <v>Estates</v>
      </c>
      <c r="AJ343" t="s">
        <v>6735</v>
      </c>
      <c r="AK343" t="str">
        <f t="shared" si="10"/>
        <v>E35930 Estates &amp; Facilities</v>
      </c>
      <c r="AL343" t="str">
        <f t="shared" si="11"/>
        <v>7308 Legal Fees</v>
      </c>
      <c r="AM343" t="str">
        <f>VLOOKUP(W343,Lookup!A:B,2,0)</f>
        <v>Legal</v>
      </c>
    </row>
    <row r="344" spans="1:39" x14ac:dyDescent="0.25">
      <c r="A344" t="s">
        <v>33</v>
      </c>
      <c r="B344" s="1" t="s">
        <v>166</v>
      </c>
      <c r="C344" s="1" t="s">
        <v>158</v>
      </c>
      <c r="D344" s="1" t="s">
        <v>36</v>
      </c>
      <c r="E344" s="1" t="s">
        <v>36</v>
      </c>
      <c r="F344" s="1" t="s">
        <v>37</v>
      </c>
      <c r="G344" t="s">
        <v>167</v>
      </c>
      <c r="H344" t="s">
        <v>160</v>
      </c>
      <c r="I344" t="s">
        <v>40</v>
      </c>
      <c r="J344" t="s">
        <v>40</v>
      </c>
      <c r="K344" t="s">
        <v>40</v>
      </c>
      <c r="L344" s="4">
        <v>-107</v>
      </c>
      <c r="M344" s="2">
        <v>43525</v>
      </c>
      <c r="N344" t="s">
        <v>103</v>
      </c>
      <c r="O344" t="s">
        <v>104</v>
      </c>
      <c r="P344" t="s">
        <v>1362</v>
      </c>
      <c r="Q344" t="s">
        <v>1495</v>
      </c>
      <c r="R344" t="s">
        <v>1496</v>
      </c>
      <c r="S344" s="3">
        <v>43524</v>
      </c>
      <c r="T344" t="s">
        <v>46</v>
      </c>
      <c r="U344">
        <v>2437</v>
      </c>
      <c r="V344" t="s">
        <v>177</v>
      </c>
      <c r="W344" t="s">
        <v>48</v>
      </c>
      <c r="X344">
        <v>165064559</v>
      </c>
      <c r="Y344" s="3">
        <v>43028</v>
      </c>
      <c r="AC344" t="s">
        <v>109</v>
      </c>
      <c r="AH344" t="str">
        <f>VLOOKUP(B344,'cc Lookup'!A:J,10,0)</f>
        <v>Planning and Business Development</v>
      </c>
      <c r="AI344" t="str">
        <f>VLOOKUP(B344,'cc Lookup'!A:E,5,0)</f>
        <v>Estates</v>
      </c>
      <c r="AJ344" t="s">
        <v>6735</v>
      </c>
      <c r="AK344" t="str">
        <f t="shared" si="10"/>
        <v>E35930 Estates &amp; Facilities</v>
      </c>
      <c r="AL344" t="str">
        <f t="shared" si="11"/>
        <v>7308 Legal Fees</v>
      </c>
      <c r="AM344" t="str">
        <f>VLOOKUP(W344,Lookup!A:B,2,0)</f>
        <v>Legal</v>
      </c>
    </row>
    <row r="345" spans="1:39" x14ac:dyDescent="0.25">
      <c r="A345" t="s">
        <v>33</v>
      </c>
      <c r="B345" s="1" t="s">
        <v>166</v>
      </c>
      <c r="C345" s="1" t="s">
        <v>158</v>
      </c>
      <c r="D345" s="1" t="s">
        <v>36</v>
      </c>
      <c r="E345" s="1" t="s">
        <v>36</v>
      </c>
      <c r="F345" s="1" t="s">
        <v>37</v>
      </c>
      <c r="G345" t="s">
        <v>167</v>
      </c>
      <c r="H345" t="s">
        <v>160</v>
      </c>
      <c r="I345" t="s">
        <v>40</v>
      </c>
      <c r="J345" t="s">
        <v>40</v>
      </c>
      <c r="K345" t="s">
        <v>40</v>
      </c>
      <c r="L345" s="4">
        <v>-22.37</v>
      </c>
      <c r="M345" s="2">
        <v>43525</v>
      </c>
      <c r="N345" t="s">
        <v>103</v>
      </c>
      <c r="O345" t="s">
        <v>104</v>
      </c>
      <c r="P345" t="s">
        <v>1362</v>
      </c>
      <c r="Q345" t="s">
        <v>1495</v>
      </c>
      <c r="R345" t="s">
        <v>1496</v>
      </c>
      <c r="S345" s="3">
        <v>43524</v>
      </c>
      <c r="T345" t="s">
        <v>46</v>
      </c>
      <c r="U345">
        <v>2438</v>
      </c>
      <c r="V345" t="s">
        <v>1261</v>
      </c>
      <c r="W345" t="s">
        <v>48</v>
      </c>
      <c r="X345">
        <v>165074839</v>
      </c>
      <c r="Y345" s="3">
        <v>43482</v>
      </c>
      <c r="AC345" t="s">
        <v>109</v>
      </c>
      <c r="AH345" t="str">
        <f>VLOOKUP(B345,'cc Lookup'!A:J,10,0)</f>
        <v>Planning and Business Development</v>
      </c>
      <c r="AI345" t="str">
        <f>VLOOKUP(B345,'cc Lookup'!A:E,5,0)</f>
        <v>Estates</v>
      </c>
      <c r="AJ345" t="s">
        <v>6735</v>
      </c>
      <c r="AK345" t="str">
        <f t="shared" si="10"/>
        <v>E35930 Estates &amp; Facilities</v>
      </c>
      <c r="AL345" t="str">
        <f t="shared" si="11"/>
        <v>7308 Legal Fees</v>
      </c>
      <c r="AM345" t="str">
        <f>VLOOKUP(W345,Lookup!A:B,2,0)</f>
        <v>Legal</v>
      </c>
    </row>
    <row r="346" spans="1:39" x14ac:dyDescent="0.25">
      <c r="A346" t="s">
        <v>33</v>
      </c>
      <c r="B346" s="1" t="s">
        <v>166</v>
      </c>
      <c r="C346" s="1" t="s">
        <v>158</v>
      </c>
      <c r="D346" s="1" t="s">
        <v>36</v>
      </c>
      <c r="E346" s="1" t="s">
        <v>36</v>
      </c>
      <c r="F346" s="1" t="s">
        <v>37</v>
      </c>
      <c r="G346" t="s">
        <v>167</v>
      </c>
      <c r="H346" t="s">
        <v>160</v>
      </c>
      <c r="I346" t="s">
        <v>40</v>
      </c>
      <c r="J346" t="s">
        <v>40</v>
      </c>
      <c r="K346" t="s">
        <v>40</v>
      </c>
      <c r="L346" s="4">
        <v>-2375</v>
      </c>
      <c r="M346" s="2">
        <v>43525</v>
      </c>
      <c r="N346" t="s">
        <v>103</v>
      </c>
      <c r="O346" t="s">
        <v>104</v>
      </c>
      <c r="P346" t="s">
        <v>1362</v>
      </c>
      <c r="Q346" t="s">
        <v>1495</v>
      </c>
      <c r="R346" t="s">
        <v>1496</v>
      </c>
      <c r="S346" s="3">
        <v>43524</v>
      </c>
      <c r="T346" t="s">
        <v>46</v>
      </c>
      <c r="U346">
        <v>2439</v>
      </c>
      <c r="V346" t="s">
        <v>1399</v>
      </c>
      <c r="W346" t="s">
        <v>48</v>
      </c>
      <c r="X346">
        <v>165075666</v>
      </c>
      <c r="Y346" s="3">
        <v>43521</v>
      </c>
      <c r="AC346" t="s">
        <v>109</v>
      </c>
      <c r="AH346" t="str">
        <f>VLOOKUP(B346,'cc Lookup'!A:J,10,0)</f>
        <v>Planning and Business Development</v>
      </c>
      <c r="AI346" t="str">
        <f>VLOOKUP(B346,'cc Lookup'!A:E,5,0)</f>
        <v>Estates</v>
      </c>
      <c r="AJ346" t="s">
        <v>6735</v>
      </c>
      <c r="AK346" t="str">
        <f t="shared" si="10"/>
        <v>E35930 Estates &amp; Facilities</v>
      </c>
      <c r="AL346" t="str">
        <f t="shared" si="11"/>
        <v>7308 Legal Fees</v>
      </c>
      <c r="AM346" t="str">
        <f>VLOOKUP(W346,Lookup!A:B,2,0)</f>
        <v>Legal</v>
      </c>
    </row>
    <row r="347" spans="1:39" x14ac:dyDescent="0.25">
      <c r="A347" t="s">
        <v>33</v>
      </c>
      <c r="B347" s="1" t="s">
        <v>166</v>
      </c>
      <c r="C347" s="1" t="s">
        <v>158</v>
      </c>
      <c r="D347" s="1" t="s">
        <v>36</v>
      </c>
      <c r="E347" s="1" t="s">
        <v>36</v>
      </c>
      <c r="F347" s="1" t="s">
        <v>37</v>
      </c>
      <c r="G347" t="s">
        <v>167</v>
      </c>
      <c r="H347" t="s">
        <v>160</v>
      </c>
      <c r="I347" t="s">
        <v>40</v>
      </c>
      <c r="J347" t="s">
        <v>40</v>
      </c>
      <c r="K347" t="s">
        <v>40</v>
      </c>
      <c r="L347" s="4">
        <v>-257.2</v>
      </c>
      <c r="M347" s="2">
        <v>43525</v>
      </c>
      <c r="N347" t="s">
        <v>103</v>
      </c>
      <c r="O347" t="s">
        <v>104</v>
      </c>
      <c r="P347" t="s">
        <v>1362</v>
      </c>
      <c r="Q347" t="s">
        <v>1495</v>
      </c>
      <c r="R347" t="s">
        <v>1496</v>
      </c>
      <c r="S347" s="3">
        <v>43524</v>
      </c>
      <c r="T347" t="s">
        <v>46</v>
      </c>
      <c r="U347">
        <v>2440</v>
      </c>
      <c r="V347" t="s">
        <v>1400</v>
      </c>
      <c r="W347" t="s">
        <v>48</v>
      </c>
      <c r="X347">
        <v>165075667</v>
      </c>
      <c r="Y347" s="3">
        <v>43522</v>
      </c>
      <c r="AC347" t="s">
        <v>109</v>
      </c>
      <c r="AH347" t="str">
        <f>VLOOKUP(B347,'cc Lookup'!A:J,10,0)</f>
        <v>Planning and Business Development</v>
      </c>
      <c r="AI347" t="str">
        <f>VLOOKUP(B347,'cc Lookup'!A:E,5,0)</f>
        <v>Estates</v>
      </c>
      <c r="AJ347" t="s">
        <v>6735</v>
      </c>
      <c r="AK347" t="str">
        <f t="shared" si="10"/>
        <v>E35930 Estates &amp; Facilities</v>
      </c>
      <c r="AL347" t="str">
        <f t="shared" si="11"/>
        <v>7308 Legal Fees</v>
      </c>
      <c r="AM347" t="str">
        <f>VLOOKUP(W347,Lookup!A:B,2,0)</f>
        <v>Legal</v>
      </c>
    </row>
    <row r="348" spans="1:39" x14ac:dyDescent="0.25">
      <c r="A348" t="s">
        <v>33</v>
      </c>
      <c r="B348" s="1" t="s">
        <v>166</v>
      </c>
      <c r="C348" s="1" t="s">
        <v>158</v>
      </c>
      <c r="D348" s="1" t="s">
        <v>36</v>
      </c>
      <c r="E348" s="1" t="s">
        <v>36</v>
      </c>
      <c r="F348" s="1" t="s">
        <v>37</v>
      </c>
      <c r="G348" t="s">
        <v>167</v>
      </c>
      <c r="H348" t="s">
        <v>160</v>
      </c>
      <c r="I348" t="s">
        <v>40</v>
      </c>
      <c r="J348" t="s">
        <v>40</v>
      </c>
      <c r="K348" t="s">
        <v>40</v>
      </c>
      <c r="L348" s="4">
        <v>-188.1</v>
      </c>
      <c r="M348" s="2">
        <v>43525</v>
      </c>
      <c r="N348" t="s">
        <v>103</v>
      </c>
      <c r="O348" t="s">
        <v>104</v>
      </c>
      <c r="P348" t="s">
        <v>1362</v>
      </c>
      <c r="Q348" t="s">
        <v>1495</v>
      </c>
      <c r="R348" t="s">
        <v>1496</v>
      </c>
      <c r="S348" s="3">
        <v>43524</v>
      </c>
      <c r="T348" t="s">
        <v>46</v>
      </c>
      <c r="U348">
        <v>2441</v>
      </c>
      <c r="V348" t="s">
        <v>1264</v>
      </c>
      <c r="W348" t="s">
        <v>48</v>
      </c>
      <c r="X348">
        <v>165074856</v>
      </c>
      <c r="Y348" s="3">
        <v>43482</v>
      </c>
      <c r="AC348" t="s">
        <v>109</v>
      </c>
      <c r="AH348" t="str">
        <f>VLOOKUP(B348,'cc Lookup'!A:J,10,0)</f>
        <v>Planning and Business Development</v>
      </c>
      <c r="AI348" t="str">
        <f>VLOOKUP(B348,'cc Lookup'!A:E,5,0)</f>
        <v>Estates</v>
      </c>
      <c r="AJ348" t="s">
        <v>6735</v>
      </c>
      <c r="AK348" t="str">
        <f t="shared" si="10"/>
        <v>E35930 Estates &amp; Facilities</v>
      </c>
      <c r="AL348" t="str">
        <f t="shared" si="11"/>
        <v>7308 Legal Fees</v>
      </c>
      <c r="AM348" t="str">
        <f>VLOOKUP(W348,Lookup!A:B,2,0)</f>
        <v>Legal</v>
      </c>
    </row>
    <row r="349" spans="1:39" x14ac:dyDescent="0.25">
      <c r="A349" t="s">
        <v>33</v>
      </c>
      <c r="B349" s="1" t="s">
        <v>166</v>
      </c>
      <c r="C349" s="1" t="s">
        <v>158</v>
      </c>
      <c r="D349" s="1" t="s">
        <v>36</v>
      </c>
      <c r="E349" s="1" t="s">
        <v>36</v>
      </c>
      <c r="F349" s="1" t="s">
        <v>37</v>
      </c>
      <c r="G349" t="s">
        <v>167</v>
      </c>
      <c r="H349" t="s">
        <v>160</v>
      </c>
      <c r="I349" t="s">
        <v>40</v>
      </c>
      <c r="J349" t="s">
        <v>40</v>
      </c>
      <c r="K349" t="s">
        <v>40</v>
      </c>
      <c r="L349" s="4">
        <v>-150</v>
      </c>
      <c r="M349" s="2">
        <v>43525</v>
      </c>
      <c r="N349" t="s">
        <v>103</v>
      </c>
      <c r="O349" t="s">
        <v>104</v>
      </c>
      <c r="P349" t="s">
        <v>1362</v>
      </c>
      <c r="Q349" t="s">
        <v>1495</v>
      </c>
      <c r="R349" t="s">
        <v>1496</v>
      </c>
      <c r="S349" s="3">
        <v>43524</v>
      </c>
      <c r="T349" t="s">
        <v>46</v>
      </c>
      <c r="U349">
        <v>2442</v>
      </c>
      <c r="V349" t="s">
        <v>1401</v>
      </c>
      <c r="W349" t="s">
        <v>48</v>
      </c>
      <c r="X349">
        <v>165075669</v>
      </c>
      <c r="Y349" s="3">
        <v>43522</v>
      </c>
      <c r="AC349" t="s">
        <v>109</v>
      </c>
      <c r="AH349" t="str">
        <f>VLOOKUP(B349,'cc Lookup'!A:J,10,0)</f>
        <v>Planning and Business Development</v>
      </c>
      <c r="AI349" t="str">
        <f>VLOOKUP(B349,'cc Lookup'!A:E,5,0)</f>
        <v>Estates</v>
      </c>
      <c r="AJ349" t="s">
        <v>6735</v>
      </c>
      <c r="AK349" t="str">
        <f t="shared" si="10"/>
        <v>E35930 Estates &amp; Facilities</v>
      </c>
      <c r="AL349" t="str">
        <f t="shared" si="11"/>
        <v>7308 Legal Fees</v>
      </c>
      <c r="AM349" t="str">
        <f>VLOOKUP(W349,Lookup!A:B,2,0)</f>
        <v>Legal</v>
      </c>
    </row>
    <row r="350" spans="1:39" x14ac:dyDescent="0.25">
      <c r="A350" t="s">
        <v>33</v>
      </c>
      <c r="B350" s="1" t="s">
        <v>166</v>
      </c>
      <c r="C350" s="1" t="s">
        <v>158</v>
      </c>
      <c r="D350" s="1" t="s">
        <v>36</v>
      </c>
      <c r="E350" s="1" t="s">
        <v>36</v>
      </c>
      <c r="F350" s="1" t="s">
        <v>37</v>
      </c>
      <c r="G350" t="s">
        <v>167</v>
      </c>
      <c r="H350" t="s">
        <v>160</v>
      </c>
      <c r="I350" t="s">
        <v>40</v>
      </c>
      <c r="J350" t="s">
        <v>40</v>
      </c>
      <c r="K350" t="s">
        <v>40</v>
      </c>
      <c r="L350" s="4">
        <v>-177</v>
      </c>
      <c r="M350" s="2">
        <v>43525</v>
      </c>
      <c r="N350" t="s">
        <v>103</v>
      </c>
      <c r="O350" t="s">
        <v>104</v>
      </c>
      <c r="P350" t="s">
        <v>1362</v>
      </c>
      <c r="Q350" t="s">
        <v>1495</v>
      </c>
      <c r="R350" t="s">
        <v>1496</v>
      </c>
      <c r="S350" s="3">
        <v>43524</v>
      </c>
      <c r="T350" t="s">
        <v>46</v>
      </c>
      <c r="U350">
        <v>2443</v>
      </c>
      <c r="V350" t="s">
        <v>172</v>
      </c>
      <c r="W350" t="s">
        <v>48</v>
      </c>
      <c r="X350">
        <v>165056810</v>
      </c>
      <c r="Y350" s="3">
        <v>43040</v>
      </c>
      <c r="AC350" t="s">
        <v>109</v>
      </c>
      <c r="AH350" t="str">
        <f>VLOOKUP(B350,'cc Lookup'!A:J,10,0)</f>
        <v>Planning and Business Development</v>
      </c>
      <c r="AI350" t="str">
        <f>VLOOKUP(B350,'cc Lookup'!A:E,5,0)</f>
        <v>Estates</v>
      </c>
      <c r="AJ350" t="s">
        <v>6735</v>
      </c>
      <c r="AK350" t="str">
        <f t="shared" si="10"/>
        <v>E35930 Estates &amp; Facilities</v>
      </c>
      <c r="AL350" t="str">
        <f t="shared" si="11"/>
        <v>7308 Legal Fees</v>
      </c>
      <c r="AM350" t="str">
        <f>VLOOKUP(W350,Lookup!A:B,2,0)</f>
        <v>Legal</v>
      </c>
    </row>
    <row r="351" spans="1:39" x14ac:dyDescent="0.25">
      <c r="A351" t="s">
        <v>33</v>
      </c>
      <c r="B351" s="1" t="s">
        <v>166</v>
      </c>
      <c r="C351" s="1" t="s">
        <v>158</v>
      </c>
      <c r="D351" s="1" t="s">
        <v>36</v>
      </c>
      <c r="E351" s="1" t="s">
        <v>36</v>
      </c>
      <c r="F351" s="1" t="s">
        <v>37</v>
      </c>
      <c r="G351" t="s">
        <v>167</v>
      </c>
      <c r="H351" t="s">
        <v>160</v>
      </c>
      <c r="I351" t="s">
        <v>40</v>
      </c>
      <c r="J351" t="s">
        <v>40</v>
      </c>
      <c r="K351" t="s">
        <v>40</v>
      </c>
      <c r="L351" s="4">
        <v>-31</v>
      </c>
      <c r="M351" s="2">
        <v>43525</v>
      </c>
      <c r="N351" t="s">
        <v>103</v>
      </c>
      <c r="O351" t="s">
        <v>104</v>
      </c>
      <c r="P351" t="s">
        <v>1362</v>
      </c>
      <c r="Q351" t="s">
        <v>1495</v>
      </c>
      <c r="R351" t="s">
        <v>1496</v>
      </c>
      <c r="S351" s="3">
        <v>43524</v>
      </c>
      <c r="T351" t="s">
        <v>46</v>
      </c>
      <c r="U351">
        <v>2444</v>
      </c>
      <c r="V351" t="s">
        <v>1249</v>
      </c>
      <c r="W351" t="s">
        <v>48</v>
      </c>
      <c r="X351">
        <v>165074850</v>
      </c>
      <c r="Y351" s="3">
        <v>43482</v>
      </c>
      <c r="AC351" t="s">
        <v>109</v>
      </c>
      <c r="AH351" t="str">
        <f>VLOOKUP(B351,'cc Lookup'!A:J,10,0)</f>
        <v>Planning and Business Development</v>
      </c>
      <c r="AI351" t="str">
        <f>VLOOKUP(B351,'cc Lookup'!A:E,5,0)</f>
        <v>Estates</v>
      </c>
      <c r="AJ351" t="s">
        <v>6735</v>
      </c>
      <c r="AK351" t="str">
        <f t="shared" si="10"/>
        <v>E35930 Estates &amp; Facilities</v>
      </c>
      <c r="AL351" t="str">
        <f t="shared" si="11"/>
        <v>7308 Legal Fees</v>
      </c>
      <c r="AM351" t="str">
        <f>VLOOKUP(W351,Lookup!A:B,2,0)</f>
        <v>Legal</v>
      </c>
    </row>
    <row r="352" spans="1:39" x14ac:dyDescent="0.25">
      <c r="A352" t="s">
        <v>33</v>
      </c>
      <c r="B352" s="1" t="s">
        <v>166</v>
      </c>
      <c r="C352" s="1" t="s">
        <v>158</v>
      </c>
      <c r="D352" s="1" t="s">
        <v>36</v>
      </c>
      <c r="E352" s="1" t="s">
        <v>36</v>
      </c>
      <c r="F352" s="1" t="s">
        <v>37</v>
      </c>
      <c r="G352" t="s">
        <v>167</v>
      </c>
      <c r="H352" t="s">
        <v>160</v>
      </c>
      <c r="I352" t="s">
        <v>40</v>
      </c>
      <c r="J352" t="s">
        <v>40</v>
      </c>
      <c r="K352" t="s">
        <v>40</v>
      </c>
      <c r="L352" s="4">
        <v>-150</v>
      </c>
      <c r="M352" s="2">
        <v>43525</v>
      </c>
      <c r="N352" t="s">
        <v>103</v>
      </c>
      <c r="O352" t="s">
        <v>104</v>
      </c>
      <c r="P352" t="s">
        <v>1362</v>
      </c>
      <c r="Q352" t="s">
        <v>1495</v>
      </c>
      <c r="R352" t="s">
        <v>1496</v>
      </c>
      <c r="S352" s="3">
        <v>43524</v>
      </c>
      <c r="T352" t="s">
        <v>46</v>
      </c>
      <c r="U352">
        <v>2445</v>
      </c>
      <c r="V352" t="s">
        <v>1269</v>
      </c>
      <c r="W352" t="s">
        <v>48</v>
      </c>
      <c r="X352">
        <v>165074855</v>
      </c>
      <c r="Y352" s="3">
        <v>43482</v>
      </c>
      <c r="AC352" t="s">
        <v>109</v>
      </c>
      <c r="AH352" t="str">
        <f>VLOOKUP(B352,'cc Lookup'!A:J,10,0)</f>
        <v>Planning and Business Development</v>
      </c>
      <c r="AI352" t="str">
        <f>VLOOKUP(B352,'cc Lookup'!A:E,5,0)</f>
        <v>Estates</v>
      </c>
      <c r="AJ352" t="s">
        <v>6735</v>
      </c>
      <c r="AK352" t="str">
        <f t="shared" si="10"/>
        <v>E35930 Estates &amp; Facilities</v>
      </c>
      <c r="AL352" t="str">
        <f t="shared" si="11"/>
        <v>7308 Legal Fees</v>
      </c>
      <c r="AM352" t="str">
        <f>VLOOKUP(W352,Lookup!A:B,2,0)</f>
        <v>Legal</v>
      </c>
    </row>
    <row r="353" spans="1:39" x14ac:dyDescent="0.25">
      <c r="A353" t="s">
        <v>33</v>
      </c>
      <c r="B353" s="1" t="s">
        <v>166</v>
      </c>
      <c r="C353" s="1" t="s">
        <v>158</v>
      </c>
      <c r="D353" s="1" t="s">
        <v>36</v>
      </c>
      <c r="E353" s="1" t="s">
        <v>36</v>
      </c>
      <c r="F353" s="1" t="s">
        <v>37</v>
      </c>
      <c r="G353" t="s">
        <v>167</v>
      </c>
      <c r="H353" t="s">
        <v>160</v>
      </c>
      <c r="I353" t="s">
        <v>40</v>
      </c>
      <c r="J353" t="s">
        <v>40</v>
      </c>
      <c r="K353" t="s">
        <v>40</v>
      </c>
      <c r="L353" s="4">
        <v>-22.4</v>
      </c>
      <c r="M353" s="2">
        <v>43525</v>
      </c>
      <c r="N353" t="s">
        <v>103</v>
      </c>
      <c r="O353" t="s">
        <v>104</v>
      </c>
      <c r="P353" t="s">
        <v>1362</v>
      </c>
      <c r="Q353" t="s">
        <v>1495</v>
      </c>
      <c r="R353" t="s">
        <v>1496</v>
      </c>
      <c r="S353" s="3">
        <v>43524</v>
      </c>
      <c r="T353" t="s">
        <v>46</v>
      </c>
      <c r="U353">
        <v>2446</v>
      </c>
      <c r="V353" t="s">
        <v>1263</v>
      </c>
      <c r="W353" t="s">
        <v>48</v>
      </c>
      <c r="X353">
        <v>165074835</v>
      </c>
      <c r="Y353" s="3">
        <v>43482</v>
      </c>
      <c r="AC353" t="s">
        <v>109</v>
      </c>
      <c r="AH353" t="str">
        <f>VLOOKUP(B353,'cc Lookup'!A:J,10,0)</f>
        <v>Planning and Business Development</v>
      </c>
      <c r="AI353" t="str">
        <f>VLOOKUP(B353,'cc Lookup'!A:E,5,0)</f>
        <v>Estates</v>
      </c>
      <c r="AJ353" t="s">
        <v>6735</v>
      </c>
      <c r="AK353" t="str">
        <f t="shared" si="10"/>
        <v>E35930 Estates &amp; Facilities</v>
      </c>
      <c r="AL353" t="str">
        <f t="shared" si="11"/>
        <v>7308 Legal Fees</v>
      </c>
      <c r="AM353" t="str">
        <f>VLOOKUP(W353,Lookup!A:B,2,0)</f>
        <v>Legal</v>
      </c>
    </row>
    <row r="354" spans="1:39" x14ac:dyDescent="0.25">
      <c r="A354" t="s">
        <v>33</v>
      </c>
      <c r="B354" s="1" t="s">
        <v>166</v>
      </c>
      <c r="C354" s="1" t="s">
        <v>158</v>
      </c>
      <c r="D354" s="1" t="s">
        <v>36</v>
      </c>
      <c r="E354" s="1" t="s">
        <v>36</v>
      </c>
      <c r="F354" s="1" t="s">
        <v>37</v>
      </c>
      <c r="G354" t="s">
        <v>167</v>
      </c>
      <c r="H354" t="s">
        <v>160</v>
      </c>
      <c r="I354" t="s">
        <v>40</v>
      </c>
      <c r="J354" t="s">
        <v>40</v>
      </c>
      <c r="K354" t="s">
        <v>40</v>
      </c>
      <c r="L354" s="4">
        <v>-340</v>
      </c>
      <c r="M354" s="2">
        <v>43525</v>
      </c>
      <c r="N354" t="s">
        <v>103</v>
      </c>
      <c r="O354" t="s">
        <v>104</v>
      </c>
      <c r="P354" t="s">
        <v>1362</v>
      </c>
      <c r="Q354" t="s">
        <v>1495</v>
      </c>
      <c r="R354" t="s">
        <v>1496</v>
      </c>
      <c r="S354" s="3">
        <v>43524</v>
      </c>
      <c r="T354" t="s">
        <v>46</v>
      </c>
      <c r="U354">
        <v>2447</v>
      </c>
      <c r="V354" t="s">
        <v>1267</v>
      </c>
      <c r="W354" t="s">
        <v>48</v>
      </c>
      <c r="X354">
        <v>165074848</v>
      </c>
      <c r="Y354" s="3">
        <v>43482</v>
      </c>
      <c r="AC354" t="s">
        <v>109</v>
      </c>
      <c r="AH354" t="str">
        <f>VLOOKUP(B354,'cc Lookup'!A:J,10,0)</f>
        <v>Planning and Business Development</v>
      </c>
      <c r="AI354" t="str">
        <f>VLOOKUP(B354,'cc Lookup'!A:E,5,0)</f>
        <v>Estates</v>
      </c>
      <c r="AJ354" t="s">
        <v>6735</v>
      </c>
      <c r="AK354" t="str">
        <f t="shared" si="10"/>
        <v>E35930 Estates &amp; Facilities</v>
      </c>
      <c r="AL354" t="str">
        <f t="shared" si="11"/>
        <v>7308 Legal Fees</v>
      </c>
      <c r="AM354" t="str">
        <f>VLOOKUP(W354,Lookup!A:B,2,0)</f>
        <v>Legal</v>
      </c>
    </row>
    <row r="355" spans="1:39" x14ac:dyDescent="0.25">
      <c r="A355" t="s">
        <v>33</v>
      </c>
      <c r="B355" s="1" t="s">
        <v>166</v>
      </c>
      <c r="C355" s="1" t="s">
        <v>158</v>
      </c>
      <c r="D355" s="1" t="s">
        <v>36</v>
      </c>
      <c r="E355" s="1" t="s">
        <v>36</v>
      </c>
      <c r="F355" s="1" t="s">
        <v>37</v>
      </c>
      <c r="G355" t="s">
        <v>167</v>
      </c>
      <c r="H355" t="s">
        <v>160</v>
      </c>
      <c r="I355" t="s">
        <v>40</v>
      </c>
      <c r="J355" t="s">
        <v>40</v>
      </c>
      <c r="K355" t="s">
        <v>40</v>
      </c>
      <c r="L355" s="4">
        <v>-313.8</v>
      </c>
      <c r="M355" s="2">
        <v>43525</v>
      </c>
      <c r="N355" t="s">
        <v>103</v>
      </c>
      <c r="O355" t="s">
        <v>104</v>
      </c>
      <c r="P355" t="s">
        <v>1362</v>
      </c>
      <c r="Q355" t="s">
        <v>1495</v>
      </c>
      <c r="R355" t="s">
        <v>1496</v>
      </c>
      <c r="S355" s="3">
        <v>43524</v>
      </c>
      <c r="T355" t="s">
        <v>46</v>
      </c>
      <c r="U355">
        <v>2448</v>
      </c>
      <c r="V355" t="s">
        <v>1251</v>
      </c>
      <c r="W355" t="s">
        <v>48</v>
      </c>
      <c r="X355">
        <v>165074849</v>
      </c>
      <c r="Y355" s="3">
        <v>43482</v>
      </c>
      <c r="AC355" t="s">
        <v>109</v>
      </c>
      <c r="AH355" t="str">
        <f>VLOOKUP(B355,'cc Lookup'!A:J,10,0)</f>
        <v>Planning and Business Development</v>
      </c>
      <c r="AI355" t="str">
        <f>VLOOKUP(B355,'cc Lookup'!A:E,5,0)</f>
        <v>Estates</v>
      </c>
      <c r="AJ355" t="s">
        <v>6735</v>
      </c>
      <c r="AK355" t="str">
        <f t="shared" si="10"/>
        <v>E35930 Estates &amp; Facilities</v>
      </c>
      <c r="AL355" t="str">
        <f t="shared" si="11"/>
        <v>7308 Legal Fees</v>
      </c>
      <c r="AM355" t="str">
        <f>VLOOKUP(W355,Lookup!A:B,2,0)</f>
        <v>Legal</v>
      </c>
    </row>
    <row r="356" spans="1:39" x14ac:dyDescent="0.25">
      <c r="A356" t="s">
        <v>33</v>
      </c>
      <c r="B356" s="1" t="s">
        <v>166</v>
      </c>
      <c r="C356" s="1" t="s">
        <v>158</v>
      </c>
      <c r="D356" s="1" t="s">
        <v>36</v>
      </c>
      <c r="E356" s="1" t="s">
        <v>36</v>
      </c>
      <c r="F356" s="1" t="s">
        <v>37</v>
      </c>
      <c r="G356" t="s">
        <v>167</v>
      </c>
      <c r="H356" t="s">
        <v>160</v>
      </c>
      <c r="I356" t="s">
        <v>40</v>
      </c>
      <c r="J356" t="s">
        <v>40</v>
      </c>
      <c r="K356" t="s">
        <v>40</v>
      </c>
      <c r="L356" s="4">
        <v>-8.6</v>
      </c>
      <c r="M356" s="2">
        <v>43525</v>
      </c>
      <c r="N356" t="s">
        <v>103</v>
      </c>
      <c r="O356" t="s">
        <v>104</v>
      </c>
      <c r="P356" t="s">
        <v>1362</v>
      </c>
      <c r="Q356" t="s">
        <v>1495</v>
      </c>
      <c r="R356" t="s">
        <v>1496</v>
      </c>
      <c r="S356" s="3">
        <v>43524</v>
      </c>
      <c r="T356" t="s">
        <v>46</v>
      </c>
      <c r="U356">
        <v>2449</v>
      </c>
      <c r="V356" t="s">
        <v>1266</v>
      </c>
      <c r="W356" t="s">
        <v>48</v>
      </c>
      <c r="X356">
        <v>165074841</v>
      </c>
      <c r="Y356" s="3">
        <v>43482</v>
      </c>
      <c r="AC356" t="s">
        <v>109</v>
      </c>
      <c r="AH356" t="str">
        <f>VLOOKUP(B356,'cc Lookup'!A:J,10,0)</f>
        <v>Planning and Business Development</v>
      </c>
      <c r="AI356" t="str">
        <f>VLOOKUP(B356,'cc Lookup'!A:E,5,0)</f>
        <v>Estates</v>
      </c>
      <c r="AJ356" t="s">
        <v>6735</v>
      </c>
      <c r="AK356" t="str">
        <f t="shared" si="10"/>
        <v>E35930 Estates &amp; Facilities</v>
      </c>
      <c r="AL356" t="str">
        <f t="shared" si="11"/>
        <v>7308 Legal Fees</v>
      </c>
      <c r="AM356" t="str">
        <f>VLOOKUP(W356,Lookup!A:B,2,0)</f>
        <v>Legal</v>
      </c>
    </row>
    <row r="357" spans="1:39" x14ac:dyDescent="0.25">
      <c r="A357" t="s">
        <v>33</v>
      </c>
      <c r="B357" s="1" t="s">
        <v>166</v>
      </c>
      <c r="C357" s="1" t="s">
        <v>158</v>
      </c>
      <c r="D357" s="1" t="s">
        <v>36</v>
      </c>
      <c r="E357" s="1" t="s">
        <v>36</v>
      </c>
      <c r="F357" s="1" t="s">
        <v>37</v>
      </c>
      <c r="G357" t="s">
        <v>167</v>
      </c>
      <c r="H357" t="s">
        <v>160</v>
      </c>
      <c r="I357" t="s">
        <v>40</v>
      </c>
      <c r="J357" t="s">
        <v>40</v>
      </c>
      <c r="K357" t="s">
        <v>40</v>
      </c>
      <c r="L357" s="4">
        <v>-90</v>
      </c>
      <c r="M357" s="2">
        <v>43525</v>
      </c>
      <c r="N357" t="s">
        <v>103</v>
      </c>
      <c r="O357" t="s">
        <v>104</v>
      </c>
      <c r="P357" t="s">
        <v>1362</v>
      </c>
      <c r="Q357" t="s">
        <v>1495</v>
      </c>
      <c r="R357" t="s">
        <v>1496</v>
      </c>
      <c r="S357" s="3">
        <v>43524</v>
      </c>
      <c r="T357" t="s">
        <v>46</v>
      </c>
      <c r="U357">
        <v>2450</v>
      </c>
      <c r="V357" t="s">
        <v>1402</v>
      </c>
      <c r="W357" t="s">
        <v>48</v>
      </c>
      <c r="X357">
        <v>165075665</v>
      </c>
      <c r="Y357" s="3">
        <v>43522</v>
      </c>
      <c r="AC357" t="s">
        <v>109</v>
      </c>
      <c r="AH357" t="str">
        <f>VLOOKUP(B357,'cc Lookup'!A:J,10,0)</f>
        <v>Planning and Business Development</v>
      </c>
      <c r="AI357" t="str">
        <f>VLOOKUP(B357,'cc Lookup'!A:E,5,0)</f>
        <v>Estates</v>
      </c>
      <c r="AJ357" t="s">
        <v>6735</v>
      </c>
      <c r="AK357" t="str">
        <f t="shared" si="10"/>
        <v>E35930 Estates &amp; Facilities</v>
      </c>
      <c r="AL357" t="str">
        <f t="shared" si="11"/>
        <v>7308 Legal Fees</v>
      </c>
      <c r="AM357" t="str">
        <f>VLOOKUP(W357,Lookup!A:B,2,0)</f>
        <v>Legal</v>
      </c>
    </row>
    <row r="358" spans="1:39" x14ac:dyDescent="0.25">
      <c r="A358" t="s">
        <v>33</v>
      </c>
      <c r="B358" s="1" t="s">
        <v>166</v>
      </c>
      <c r="C358" s="1" t="s">
        <v>158</v>
      </c>
      <c r="D358" s="1" t="s">
        <v>36</v>
      </c>
      <c r="E358" s="1" t="s">
        <v>36</v>
      </c>
      <c r="F358" s="1" t="s">
        <v>37</v>
      </c>
      <c r="G358" t="s">
        <v>167</v>
      </c>
      <c r="H358" t="s">
        <v>160</v>
      </c>
      <c r="I358" t="s">
        <v>40</v>
      </c>
      <c r="J358" t="s">
        <v>40</v>
      </c>
      <c r="K358" t="s">
        <v>40</v>
      </c>
      <c r="L358" s="4">
        <v>-225</v>
      </c>
      <c r="M358" s="2">
        <v>43525</v>
      </c>
      <c r="N358" t="s">
        <v>103</v>
      </c>
      <c r="O358" t="s">
        <v>104</v>
      </c>
      <c r="P358" t="s">
        <v>1362</v>
      </c>
      <c r="Q358" t="s">
        <v>1495</v>
      </c>
      <c r="R358" t="s">
        <v>1496</v>
      </c>
      <c r="S358" s="3">
        <v>43524</v>
      </c>
      <c r="T358" t="s">
        <v>46</v>
      </c>
      <c r="U358">
        <v>2451</v>
      </c>
      <c r="V358" t="s">
        <v>1403</v>
      </c>
      <c r="W358" t="s">
        <v>48</v>
      </c>
      <c r="X358">
        <v>165075668</v>
      </c>
      <c r="Y358" s="3">
        <v>43522</v>
      </c>
      <c r="AC358" t="s">
        <v>109</v>
      </c>
      <c r="AH358" t="str">
        <f>VLOOKUP(B358,'cc Lookup'!A:J,10,0)</f>
        <v>Planning and Business Development</v>
      </c>
      <c r="AI358" t="str">
        <f>VLOOKUP(B358,'cc Lookup'!A:E,5,0)</f>
        <v>Estates</v>
      </c>
      <c r="AJ358" t="s">
        <v>6735</v>
      </c>
      <c r="AK358" t="str">
        <f t="shared" si="10"/>
        <v>E35930 Estates &amp; Facilities</v>
      </c>
      <c r="AL358" t="str">
        <f t="shared" si="11"/>
        <v>7308 Legal Fees</v>
      </c>
      <c r="AM358" t="str">
        <f>VLOOKUP(W358,Lookup!A:B,2,0)</f>
        <v>Legal</v>
      </c>
    </row>
    <row r="359" spans="1:39" x14ac:dyDescent="0.25">
      <c r="A359" t="s">
        <v>33</v>
      </c>
      <c r="B359" s="1" t="s">
        <v>166</v>
      </c>
      <c r="C359" s="1" t="s">
        <v>158</v>
      </c>
      <c r="D359" s="1" t="s">
        <v>36</v>
      </c>
      <c r="E359" s="1" t="s">
        <v>36</v>
      </c>
      <c r="F359" s="1" t="s">
        <v>37</v>
      </c>
      <c r="G359" t="s">
        <v>167</v>
      </c>
      <c r="H359" t="s">
        <v>160</v>
      </c>
      <c r="I359" t="s">
        <v>40</v>
      </c>
      <c r="J359" t="s">
        <v>40</v>
      </c>
      <c r="K359" t="s">
        <v>40</v>
      </c>
      <c r="L359" s="4">
        <v>8.6</v>
      </c>
      <c r="M359" s="2">
        <v>43525</v>
      </c>
      <c r="N359" t="s">
        <v>103</v>
      </c>
      <c r="O359" t="s">
        <v>104</v>
      </c>
      <c r="P359" t="s">
        <v>1497</v>
      </c>
      <c r="Q359" t="s">
        <v>1498</v>
      </c>
      <c r="R359" t="s">
        <v>1499</v>
      </c>
      <c r="S359" s="3">
        <v>43553</v>
      </c>
      <c r="T359" t="s">
        <v>46</v>
      </c>
      <c r="U359">
        <v>1697</v>
      </c>
      <c r="V359" t="s">
        <v>1266</v>
      </c>
      <c r="W359" t="s">
        <v>48</v>
      </c>
      <c r="X359">
        <v>165074841</v>
      </c>
      <c r="Y359" s="3">
        <v>43482</v>
      </c>
      <c r="AC359" t="s">
        <v>109</v>
      </c>
      <c r="AH359" t="str">
        <f>VLOOKUP(B359,'cc Lookup'!A:J,10,0)</f>
        <v>Planning and Business Development</v>
      </c>
      <c r="AI359" t="str">
        <f>VLOOKUP(B359,'cc Lookup'!A:E,5,0)</f>
        <v>Estates</v>
      </c>
      <c r="AJ359" t="s">
        <v>6735</v>
      </c>
      <c r="AK359" t="str">
        <f t="shared" si="10"/>
        <v>E35930 Estates &amp; Facilities</v>
      </c>
      <c r="AL359" t="str">
        <f t="shared" si="11"/>
        <v>7308 Legal Fees</v>
      </c>
      <c r="AM359" t="str">
        <f>VLOOKUP(W359,Lookup!A:B,2,0)</f>
        <v>Legal</v>
      </c>
    </row>
    <row r="360" spans="1:39" x14ac:dyDescent="0.25">
      <c r="A360" t="s">
        <v>33</v>
      </c>
      <c r="B360" s="1" t="s">
        <v>166</v>
      </c>
      <c r="C360" s="1" t="s">
        <v>158</v>
      </c>
      <c r="D360" s="1" t="s">
        <v>36</v>
      </c>
      <c r="E360" s="1" t="s">
        <v>36</v>
      </c>
      <c r="F360" s="1" t="s">
        <v>37</v>
      </c>
      <c r="G360" t="s">
        <v>167</v>
      </c>
      <c r="H360" t="s">
        <v>160</v>
      </c>
      <c r="I360" t="s">
        <v>40</v>
      </c>
      <c r="J360" t="s">
        <v>40</v>
      </c>
      <c r="K360" t="s">
        <v>40</v>
      </c>
      <c r="L360" s="4">
        <v>180.6</v>
      </c>
      <c r="M360" s="2">
        <v>43525</v>
      </c>
      <c r="N360" t="s">
        <v>103</v>
      </c>
      <c r="O360" t="s">
        <v>104</v>
      </c>
      <c r="P360" t="s">
        <v>1497</v>
      </c>
      <c r="Q360" t="s">
        <v>1498</v>
      </c>
      <c r="R360" t="s">
        <v>1499</v>
      </c>
      <c r="S360" s="3">
        <v>43553</v>
      </c>
      <c r="T360" t="s">
        <v>46</v>
      </c>
      <c r="U360">
        <v>1698</v>
      </c>
      <c r="V360" t="s">
        <v>1274</v>
      </c>
      <c r="W360" t="s">
        <v>48</v>
      </c>
      <c r="X360">
        <v>165074842</v>
      </c>
      <c r="Y360" s="3">
        <v>43482</v>
      </c>
      <c r="AC360" t="s">
        <v>109</v>
      </c>
      <c r="AH360" t="str">
        <f>VLOOKUP(B360,'cc Lookup'!A:J,10,0)</f>
        <v>Planning and Business Development</v>
      </c>
      <c r="AI360" t="str">
        <f>VLOOKUP(B360,'cc Lookup'!A:E,5,0)</f>
        <v>Estates</v>
      </c>
      <c r="AJ360" t="s">
        <v>6735</v>
      </c>
      <c r="AK360" t="str">
        <f t="shared" si="10"/>
        <v>E35930 Estates &amp; Facilities</v>
      </c>
      <c r="AL360" t="str">
        <f t="shared" si="11"/>
        <v>7308 Legal Fees</v>
      </c>
      <c r="AM360" t="str">
        <f>VLOOKUP(W360,Lookup!A:B,2,0)</f>
        <v>Legal</v>
      </c>
    </row>
    <row r="361" spans="1:39" x14ac:dyDescent="0.25">
      <c r="A361" t="s">
        <v>33</v>
      </c>
      <c r="B361" s="1" t="s">
        <v>166</v>
      </c>
      <c r="C361" s="1" t="s">
        <v>158</v>
      </c>
      <c r="D361" s="1" t="s">
        <v>36</v>
      </c>
      <c r="E361" s="1" t="s">
        <v>36</v>
      </c>
      <c r="F361" s="1" t="s">
        <v>37</v>
      </c>
      <c r="G361" t="s">
        <v>167</v>
      </c>
      <c r="H361" t="s">
        <v>160</v>
      </c>
      <c r="I361" t="s">
        <v>40</v>
      </c>
      <c r="J361" t="s">
        <v>40</v>
      </c>
      <c r="K361" t="s">
        <v>40</v>
      </c>
      <c r="L361" s="4">
        <v>22.4</v>
      </c>
      <c r="M361" s="2">
        <v>43525</v>
      </c>
      <c r="N361" t="s">
        <v>103</v>
      </c>
      <c r="O361" t="s">
        <v>104</v>
      </c>
      <c r="P361" t="s">
        <v>1497</v>
      </c>
      <c r="Q361" t="s">
        <v>1498</v>
      </c>
      <c r="R361" t="s">
        <v>1499</v>
      </c>
      <c r="S361" s="3">
        <v>43553</v>
      </c>
      <c r="T361" t="s">
        <v>46</v>
      </c>
      <c r="U361">
        <v>1699</v>
      </c>
      <c r="V361" t="s">
        <v>1263</v>
      </c>
      <c r="W361" t="s">
        <v>48</v>
      </c>
      <c r="X361">
        <v>165074835</v>
      </c>
      <c r="Y361" s="3">
        <v>43482</v>
      </c>
      <c r="AC361" t="s">
        <v>109</v>
      </c>
      <c r="AH361" t="str">
        <f>VLOOKUP(B361,'cc Lookup'!A:J,10,0)</f>
        <v>Planning and Business Development</v>
      </c>
      <c r="AI361" t="str">
        <f>VLOOKUP(B361,'cc Lookup'!A:E,5,0)</f>
        <v>Estates</v>
      </c>
      <c r="AJ361" t="s">
        <v>6735</v>
      </c>
      <c r="AK361" t="str">
        <f t="shared" si="10"/>
        <v>E35930 Estates &amp; Facilities</v>
      </c>
      <c r="AL361" t="str">
        <f t="shared" si="11"/>
        <v>7308 Legal Fees</v>
      </c>
      <c r="AM361" t="str">
        <f>VLOOKUP(W361,Lookup!A:B,2,0)</f>
        <v>Legal</v>
      </c>
    </row>
    <row r="362" spans="1:39" x14ac:dyDescent="0.25">
      <c r="A362" t="s">
        <v>33</v>
      </c>
      <c r="B362" s="1" t="s">
        <v>166</v>
      </c>
      <c r="C362" s="1" t="s">
        <v>158</v>
      </c>
      <c r="D362" s="1" t="s">
        <v>36</v>
      </c>
      <c r="E362" s="1" t="s">
        <v>36</v>
      </c>
      <c r="F362" s="1" t="s">
        <v>37</v>
      </c>
      <c r="G362" t="s">
        <v>167</v>
      </c>
      <c r="H362" t="s">
        <v>160</v>
      </c>
      <c r="I362" t="s">
        <v>40</v>
      </c>
      <c r="J362" t="s">
        <v>40</v>
      </c>
      <c r="K362" t="s">
        <v>40</v>
      </c>
      <c r="L362" s="4">
        <v>835.42</v>
      </c>
      <c r="M362" s="2">
        <v>43525</v>
      </c>
      <c r="N362" t="s">
        <v>103</v>
      </c>
      <c r="O362" t="s">
        <v>104</v>
      </c>
      <c r="P362" t="s">
        <v>1497</v>
      </c>
      <c r="Q362" t="s">
        <v>1498</v>
      </c>
      <c r="R362" t="s">
        <v>1499</v>
      </c>
      <c r="S362" s="3">
        <v>43553</v>
      </c>
      <c r="T362" t="s">
        <v>46</v>
      </c>
      <c r="U362">
        <v>1700</v>
      </c>
      <c r="V362" t="s">
        <v>1256</v>
      </c>
      <c r="W362" t="s">
        <v>48</v>
      </c>
      <c r="X362">
        <v>165074847</v>
      </c>
      <c r="Y362" s="3">
        <v>43483</v>
      </c>
      <c r="AC362" t="s">
        <v>109</v>
      </c>
      <c r="AH362" t="str">
        <f>VLOOKUP(B362,'cc Lookup'!A:J,10,0)</f>
        <v>Planning and Business Development</v>
      </c>
      <c r="AI362" t="str">
        <f>VLOOKUP(B362,'cc Lookup'!A:E,5,0)</f>
        <v>Estates</v>
      </c>
      <c r="AJ362" t="s">
        <v>6735</v>
      </c>
      <c r="AK362" t="str">
        <f t="shared" si="10"/>
        <v>E35930 Estates &amp; Facilities</v>
      </c>
      <c r="AL362" t="str">
        <f t="shared" si="11"/>
        <v>7308 Legal Fees</v>
      </c>
      <c r="AM362" t="str">
        <f>VLOOKUP(W362,Lookup!A:B,2,0)</f>
        <v>Legal</v>
      </c>
    </row>
    <row r="363" spans="1:39" x14ac:dyDescent="0.25">
      <c r="A363" t="s">
        <v>33</v>
      </c>
      <c r="B363" s="1" t="s">
        <v>166</v>
      </c>
      <c r="C363" s="1" t="s">
        <v>158</v>
      </c>
      <c r="D363" s="1" t="s">
        <v>36</v>
      </c>
      <c r="E363" s="1" t="s">
        <v>36</v>
      </c>
      <c r="F363" s="1" t="s">
        <v>37</v>
      </c>
      <c r="G363" t="s">
        <v>167</v>
      </c>
      <c r="H363" t="s">
        <v>160</v>
      </c>
      <c r="I363" t="s">
        <v>40</v>
      </c>
      <c r="J363" t="s">
        <v>40</v>
      </c>
      <c r="K363" t="s">
        <v>40</v>
      </c>
      <c r="L363" s="4">
        <v>340</v>
      </c>
      <c r="M363" s="2">
        <v>43525</v>
      </c>
      <c r="N363" t="s">
        <v>103</v>
      </c>
      <c r="O363" t="s">
        <v>104</v>
      </c>
      <c r="P363" t="s">
        <v>1497</v>
      </c>
      <c r="Q363" t="s">
        <v>1498</v>
      </c>
      <c r="R363" t="s">
        <v>1499</v>
      </c>
      <c r="S363" s="3">
        <v>43553</v>
      </c>
      <c r="T363" t="s">
        <v>46</v>
      </c>
      <c r="U363">
        <v>1701</v>
      </c>
      <c r="V363" t="s">
        <v>1267</v>
      </c>
      <c r="W363" t="s">
        <v>48</v>
      </c>
      <c r="X363">
        <v>165074848</v>
      </c>
      <c r="Y363" s="3">
        <v>43482</v>
      </c>
      <c r="AC363" t="s">
        <v>109</v>
      </c>
      <c r="AH363" t="str">
        <f>VLOOKUP(B363,'cc Lookup'!A:J,10,0)</f>
        <v>Planning and Business Development</v>
      </c>
      <c r="AI363" t="str">
        <f>VLOOKUP(B363,'cc Lookup'!A:E,5,0)</f>
        <v>Estates</v>
      </c>
      <c r="AJ363" t="s">
        <v>6735</v>
      </c>
      <c r="AK363" t="str">
        <f t="shared" si="10"/>
        <v>E35930 Estates &amp; Facilities</v>
      </c>
      <c r="AL363" t="str">
        <f t="shared" si="11"/>
        <v>7308 Legal Fees</v>
      </c>
      <c r="AM363" t="str">
        <f>VLOOKUP(W363,Lookup!A:B,2,0)</f>
        <v>Legal</v>
      </c>
    </row>
    <row r="364" spans="1:39" x14ac:dyDescent="0.25">
      <c r="A364" t="s">
        <v>33</v>
      </c>
      <c r="B364" s="1" t="s">
        <v>166</v>
      </c>
      <c r="C364" s="1" t="s">
        <v>158</v>
      </c>
      <c r="D364" s="1" t="s">
        <v>36</v>
      </c>
      <c r="E364" s="1" t="s">
        <v>36</v>
      </c>
      <c r="F364" s="1" t="s">
        <v>37</v>
      </c>
      <c r="G364" t="s">
        <v>167</v>
      </c>
      <c r="H364" t="s">
        <v>160</v>
      </c>
      <c r="I364" t="s">
        <v>40</v>
      </c>
      <c r="J364" t="s">
        <v>40</v>
      </c>
      <c r="K364" t="s">
        <v>40</v>
      </c>
      <c r="L364" s="4">
        <v>142.4</v>
      </c>
      <c r="M364" s="2">
        <v>43525</v>
      </c>
      <c r="N364" t="s">
        <v>103</v>
      </c>
      <c r="O364" t="s">
        <v>104</v>
      </c>
      <c r="P364" t="s">
        <v>1497</v>
      </c>
      <c r="Q364" t="s">
        <v>1498</v>
      </c>
      <c r="R364" t="s">
        <v>1499</v>
      </c>
      <c r="S364" s="3">
        <v>43553</v>
      </c>
      <c r="T364" t="s">
        <v>46</v>
      </c>
      <c r="U364">
        <v>1702</v>
      </c>
      <c r="V364" t="s">
        <v>1398</v>
      </c>
      <c r="W364" t="s">
        <v>48</v>
      </c>
      <c r="X364">
        <v>165074832</v>
      </c>
      <c r="Y364" s="3">
        <v>43482</v>
      </c>
      <c r="AC364" t="s">
        <v>109</v>
      </c>
      <c r="AH364" t="str">
        <f>VLOOKUP(B364,'cc Lookup'!A:J,10,0)</f>
        <v>Planning and Business Development</v>
      </c>
      <c r="AI364" t="str">
        <f>VLOOKUP(B364,'cc Lookup'!A:E,5,0)</f>
        <v>Estates</v>
      </c>
      <c r="AJ364" t="s">
        <v>6735</v>
      </c>
      <c r="AK364" t="str">
        <f t="shared" si="10"/>
        <v>E35930 Estates &amp; Facilities</v>
      </c>
      <c r="AL364" t="str">
        <f t="shared" si="11"/>
        <v>7308 Legal Fees</v>
      </c>
      <c r="AM364" t="str">
        <f>VLOOKUP(W364,Lookup!A:B,2,0)</f>
        <v>Legal</v>
      </c>
    </row>
    <row r="365" spans="1:39" x14ac:dyDescent="0.25">
      <c r="A365" t="s">
        <v>33</v>
      </c>
      <c r="B365" s="1" t="s">
        <v>166</v>
      </c>
      <c r="C365" s="1" t="s">
        <v>158</v>
      </c>
      <c r="D365" s="1" t="s">
        <v>36</v>
      </c>
      <c r="E365" s="1" t="s">
        <v>36</v>
      </c>
      <c r="F365" s="1" t="s">
        <v>37</v>
      </c>
      <c r="G365" t="s">
        <v>167</v>
      </c>
      <c r="H365" t="s">
        <v>160</v>
      </c>
      <c r="I365" t="s">
        <v>40</v>
      </c>
      <c r="J365" t="s">
        <v>40</v>
      </c>
      <c r="K365" t="s">
        <v>40</v>
      </c>
      <c r="L365" s="4">
        <v>150</v>
      </c>
      <c r="M365" s="2">
        <v>43525</v>
      </c>
      <c r="N365" t="s">
        <v>103</v>
      </c>
      <c r="O365" t="s">
        <v>104</v>
      </c>
      <c r="P365" t="s">
        <v>1497</v>
      </c>
      <c r="Q365" t="s">
        <v>1498</v>
      </c>
      <c r="R365" t="s">
        <v>1499</v>
      </c>
      <c r="S365" s="3">
        <v>43553</v>
      </c>
      <c r="T365" t="s">
        <v>46</v>
      </c>
      <c r="U365">
        <v>1703</v>
      </c>
      <c r="V365" t="s">
        <v>1269</v>
      </c>
      <c r="W365" t="s">
        <v>48</v>
      </c>
      <c r="X365">
        <v>165074855</v>
      </c>
      <c r="Y365" s="3">
        <v>43482</v>
      </c>
      <c r="AC365" t="s">
        <v>109</v>
      </c>
      <c r="AH365" t="str">
        <f>VLOOKUP(B365,'cc Lookup'!A:J,10,0)</f>
        <v>Planning and Business Development</v>
      </c>
      <c r="AI365" t="str">
        <f>VLOOKUP(B365,'cc Lookup'!A:E,5,0)</f>
        <v>Estates</v>
      </c>
      <c r="AJ365" t="s">
        <v>6735</v>
      </c>
      <c r="AK365" t="str">
        <f t="shared" si="10"/>
        <v>E35930 Estates &amp; Facilities</v>
      </c>
      <c r="AL365" t="str">
        <f t="shared" si="11"/>
        <v>7308 Legal Fees</v>
      </c>
      <c r="AM365" t="str">
        <f>VLOOKUP(W365,Lookup!A:B,2,0)</f>
        <v>Legal</v>
      </c>
    </row>
    <row r="366" spans="1:39" x14ac:dyDescent="0.25">
      <c r="A366" t="s">
        <v>33</v>
      </c>
      <c r="B366" s="1" t="s">
        <v>166</v>
      </c>
      <c r="C366" s="1" t="s">
        <v>158</v>
      </c>
      <c r="D366" s="1" t="s">
        <v>36</v>
      </c>
      <c r="E366" s="1" t="s">
        <v>36</v>
      </c>
      <c r="F366" s="1" t="s">
        <v>37</v>
      </c>
      <c r="G366" t="s">
        <v>167</v>
      </c>
      <c r="H366" t="s">
        <v>160</v>
      </c>
      <c r="I366" t="s">
        <v>40</v>
      </c>
      <c r="J366" t="s">
        <v>40</v>
      </c>
      <c r="K366" t="s">
        <v>40</v>
      </c>
      <c r="L366" s="4">
        <v>1819.68</v>
      </c>
      <c r="M366" s="2">
        <v>43525</v>
      </c>
      <c r="N366" t="s">
        <v>103</v>
      </c>
      <c r="O366" t="s">
        <v>104</v>
      </c>
      <c r="P366" t="s">
        <v>1497</v>
      </c>
      <c r="Q366" t="s">
        <v>1498</v>
      </c>
      <c r="R366" t="s">
        <v>1499</v>
      </c>
      <c r="S366" s="3">
        <v>43553</v>
      </c>
      <c r="T366" t="s">
        <v>46</v>
      </c>
      <c r="U366">
        <v>1704</v>
      </c>
      <c r="V366" t="s">
        <v>1275</v>
      </c>
      <c r="W366" t="s">
        <v>48</v>
      </c>
      <c r="X366">
        <v>165074844</v>
      </c>
      <c r="Y366" s="3">
        <v>43482</v>
      </c>
      <c r="AC366" t="s">
        <v>109</v>
      </c>
      <c r="AH366" t="str">
        <f>VLOOKUP(B366,'cc Lookup'!A:J,10,0)</f>
        <v>Planning and Business Development</v>
      </c>
      <c r="AI366" t="str">
        <f>VLOOKUP(B366,'cc Lookup'!A:E,5,0)</f>
        <v>Estates</v>
      </c>
      <c r="AJ366" t="s">
        <v>6735</v>
      </c>
      <c r="AK366" t="str">
        <f t="shared" si="10"/>
        <v>E35930 Estates &amp; Facilities</v>
      </c>
      <c r="AL366" t="str">
        <f t="shared" si="11"/>
        <v>7308 Legal Fees</v>
      </c>
      <c r="AM366" t="str">
        <f>VLOOKUP(W366,Lookup!A:B,2,0)</f>
        <v>Legal</v>
      </c>
    </row>
    <row r="367" spans="1:39" x14ac:dyDescent="0.25">
      <c r="A367" t="s">
        <v>33</v>
      </c>
      <c r="B367" s="1" t="s">
        <v>166</v>
      </c>
      <c r="C367" s="1" t="s">
        <v>158</v>
      </c>
      <c r="D367" s="1" t="s">
        <v>36</v>
      </c>
      <c r="E367" s="1" t="s">
        <v>36</v>
      </c>
      <c r="F367" s="1" t="s">
        <v>37</v>
      </c>
      <c r="G367" t="s">
        <v>167</v>
      </c>
      <c r="H367" t="s">
        <v>160</v>
      </c>
      <c r="I367" t="s">
        <v>40</v>
      </c>
      <c r="J367" t="s">
        <v>40</v>
      </c>
      <c r="K367" t="s">
        <v>40</v>
      </c>
      <c r="L367" s="4">
        <v>313.8</v>
      </c>
      <c r="M367" s="2">
        <v>43525</v>
      </c>
      <c r="N367" t="s">
        <v>103</v>
      </c>
      <c r="O367" t="s">
        <v>104</v>
      </c>
      <c r="P367" t="s">
        <v>1497</v>
      </c>
      <c r="Q367" t="s">
        <v>1498</v>
      </c>
      <c r="R367" t="s">
        <v>1499</v>
      </c>
      <c r="S367" s="3">
        <v>43553</v>
      </c>
      <c r="T367" t="s">
        <v>46</v>
      </c>
      <c r="U367">
        <v>1705</v>
      </c>
      <c r="V367" t="s">
        <v>1251</v>
      </c>
      <c r="W367" t="s">
        <v>48</v>
      </c>
      <c r="X367">
        <v>165074849</v>
      </c>
      <c r="Y367" s="3">
        <v>43482</v>
      </c>
      <c r="AC367" t="s">
        <v>109</v>
      </c>
      <c r="AH367" t="str">
        <f>VLOOKUP(B367,'cc Lookup'!A:J,10,0)</f>
        <v>Planning and Business Development</v>
      </c>
      <c r="AI367" t="str">
        <f>VLOOKUP(B367,'cc Lookup'!A:E,5,0)</f>
        <v>Estates</v>
      </c>
      <c r="AJ367" t="s">
        <v>6735</v>
      </c>
      <c r="AK367" t="str">
        <f t="shared" si="10"/>
        <v>E35930 Estates &amp; Facilities</v>
      </c>
      <c r="AL367" t="str">
        <f t="shared" si="11"/>
        <v>7308 Legal Fees</v>
      </c>
      <c r="AM367" t="str">
        <f>VLOOKUP(W367,Lookup!A:B,2,0)</f>
        <v>Legal</v>
      </c>
    </row>
    <row r="368" spans="1:39" x14ac:dyDescent="0.25">
      <c r="A368" t="s">
        <v>33</v>
      </c>
      <c r="B368" s="1" t="s">
        <v>166</v>
      </c>
      <c r="C368" s="1" t="s">
        <v>158</v>
      </c>
      <c r="D368" s="1" t="s">
        <v>36</v>
      </c>
      <c r="E368" s="1" t="s">
        <v>36</v>
      </c>
      <c r="F368" s="1" t="s">
        <v>37</v>
      </c>
      <c r="G368" t="s">
        <v>167</v>
      </c>
      <c r="H368" t="s">
        <v>160</v>
      </c>
      <c r="I368" t="s">
        <v>40</v>
      </c>
      <c r="J368" t="s">
        <v>40</v>
      </c>
      <c r="K368" t="s">
        <v>40</v>
      </c>
      <c r="L368" s="4">
        <v>37.200000000000003</v>
      </c>
      <c r="M368" s="2">
        <v>43525</v>
      </c>
      <c r="N368" t="s">
        <v>103</v>
      </c>
      <c r="O368" t="s">
        <v>104</v>
      </c>
      <c r="P368" t="s">
        <v>1497</v>
      </c>
      <c r="Q368" t="s">
        <v>1498</v>
      </c>
      <c r="R368" t="s">
        <v>1499</v>
      </c>
      <c r="S368" s="3">
        <v>43553</v>
      </c>
      <c r="T368" t="s">
        <v>46</v>
      </c>
      <c r="U368">
        <v>1706</v>
      </c>
      <c r="V368" t="s">
        <v>1268</v>
      </c>
      <c r="W368" t="s">
        <v>48</v>
      </c>
      <c r="X368">
        <v>165074834</v>
      </c>
      <c r="Y368" s="3">
        <v>43482</v>
      </c>
      <c r="AC368" t="s">
        <v>109</v>
      </c>
      <c r="AH368" t="str">
        <f>VLOOKUP(B368,'cc Lookup'!A:J,10,0)</f>
        <v>Planning and Business Development</v>
      </c>
      <c r="AI368" t="str">
        <f>VLOOKUP(B368,'cc Lookup'!A:E,5,0)</f>
        <v>Estates</v>
      </c>
      <c r="AJ368" t="s">
        <v>6735</v>
      </c>
      <c r="AK368" t="str">
        <f t="shared" si="10"/>
        <v>E35930 Estates &amp; Facilities</v>
      </c>
      <c r="AL368" t="str">
        <f t="shared" si="11"/>
        <v>7308 Legal Fees</v>
      </c>
      <c r="AM368" t="str">
        <f>VLOOKUP(W368,Lookup!A:B,2,0)</f>
        <v>Legal</v>
      </c>
    </row>
    <row r="369" spans="1:39" x14ac:dyDescent="0.25">
      <c r="A369" t="s">
        <v>33</v>
      </c>
      <c r="B369" s="1" t="s">
        <v>166</v>
      </c>
      <c r="C369" s="1" t="s">
        <v>158</v>
      </c>
      <c r="D369" s="1" t="s">
        <v>36</v>
      </c>
      <c r="E369" s="1" t="s">
        <v>36</v>
      </c>
      <c r="F369" s="1" t="s">
        <v>37</v>
      </c>
      <c r="G369" t="s">
        <v>167</v>
      </c>
      <c r="H369" t="s">
        <v>160</v>
      </c>
      <c r="I369" t="s">
        <v>40</v>
      </c>
      <c r="J369" t="s">
        <v>40</v>
      </c>
      <c r="K369" t="s">
        <v>40</v>
      </c>
      <c r="L369" s="4">
        <v>34.96</v>
      </c>
      <c r="M369" s="2">
        <v>43525</v>
      </c>
      <c r="N369" t="s">
        <v>103</v>
      </c>
      <c r="O369" t="s">
        <v>104</v>
      </c>
      <c r="P369" t="s">
        <v>1497</v>
      </c>
      <c r="Q369" t="s">
        <v>1498</v>
      </c>
      <c r="R369" t="s">
        <v>1499</v>
      </c>
      <c r="S369" s="3">
        <v>43553</v>
      </c>
      <c r="T369" t="s">
        <v>46</v>
      </c>
      <c r="U369">
        <v>1707</v>
      </c>
      <c r="V369" t="s">
        <v>1265</v>
      </c>
      <c r="W369" t="s">
        <v>48</v>
      </c>
      <c r="X369">
        <v>165075012</v>
      </c>
      <c r="Y369" s="3">
        <v>43494</v>
      </c>
      <c r="AC369" t="s">
        <v>109</v>
      </c>
      <c r="AH369" t="str">
        <f>VLOOKUP(B369,'cc Lookup'!A:J,10,0)</f>
        <v>Planning and Business Development</v>
      </c>
      <c r="AI369" t="str">
        <f>VLOOKUP(B369,'cc Lookup'!A:E,5,0)</f>
        <v>Estates</v>
      </c>
      <c r="AJ369" t="s">
        <v>6735</v>
      </c>
      <c r="AK369" t="str">
        <f t="shared" si="10"/>
        <v>E35930 Estates &amp; Facilities</v>
      </c>
      <c r="AL369" t="str">
        <f t="shared" si="11"/>
        <v>7308 Legal Fees</v>
      </c>
      <c r="AM369" t="str">
        <f>VLOOKUP(W369,Lookup!A:B,2,0)</f>
        <v>Legal</v>
      </c>
    </row>
    <row r="370" spans="1:39" x14ac:dyDescent="0.25">
      <c r="A370" t="s">
        <v>33</v>
      </c>
      <c r="B370" s="1" t="s">
        <v>166</v>
      </c>
      <c r="C370" s="1" t="s">
        <v>158</v>
      </c>
      <c r="D370" s="1" t="s">
        <v>36</v>
      </c>
      <c r="E370" s="1" t="s">
        <v>36</v>
      </c>
      <c r="F370" s="1" t="s">
        <v>37</v>
      </c>
      <c r="G370" t="s">
        <v>167</v>
      </c>
      <c r="H370" t="s">
        <v>160</v>
      </c>
      <c r="I370" t="s">
        <v>40</v>
      </c>
      <c r="J370" t="s">
        <v>40</v>
      </c>
      <c r="K370" t="s">
        <v>40</v>
      </c>
      <c r="L370" s="4">
        <v>1</v>
      </c>
      <c r="M370" s="2">
        <v>43525</v>
      </c>
      <c r="N370" t="s">
        <v>103</v>
      </c>
      <c r="O370" t="s">
        <v>104</v>
      </c>
      <c r="P370" t="s">
        <v>1497</v>
      </c>
      <c r="Q370" t="s">
        <v>1498</v>
      </c>
      <c r="R370" t="s">
        <v>1499</v>
      </c>
      <c r="S370" s="3">
        <v>43553</v>
      </c>
      <c r="T370" t="s">
        <v>46</v>
      </c>
      <c r="U370">
        <v>1708</v>
      </c>
      <c r="V370" t="s">
        <v>1593</v>
      </c>
      <c r="W370" t="s">
        <v>48</v>
      </c>
      <c r="X370">
        <v>165075309</v>
      </c>
      <c r="Y370" s="3">
        <v>43550</v>
      </c>
      <c r="AC370" t="s">
        <v>109</v>
      </c>
      <c r="AH370" t="str">
        <f>VLOOKUP(B370,'cc Lookup'!A:J,10,0)</f>
        <v>Planning and Business Development</v>
      </c>
      <c r="AI370" t="str">
        <f>VLOOKUP(B370,'cc Lookup'!A:E,5,0)</f>
        <v>Estates</v>
      </c>
      <c r="AJ370" t="s">
        <v>6735</v>
      </c>
      <c r="AK370" t="str">
        <f t="shared" si="10"/>
        <v>E35930 Estates &amp; Facilities</v>
      </c>
      <c r="AL370" t="str">
        <f t="shared" si="11"/>
        <v>7308 Legal Fees</v>
      </c>
      <c r="AM370" t="str">
        <f>VLOOKUP(W370,Lookup!A:B,2,0)</f>
        <v>Legal</v>
      </c>
    </row>
    <row r="371" spans="1:39" x14ac:dyDescent="0.25">
      <c r="A371" t="s">
        <v>33</v>
      </c>
      <c r="B371" s="1" t="s">
        <v>166</v>
      </c>
      <c r="C371" s="1" t="s">
        <v>158</v>
      </c>
      <c r="D371" s="1" t="s">
        <v>36</v>
      </c>
      <c r="E371" s="1" t="s">
        <v>36</v>
      </c>
      <c r="F371" s="1" t="s">
        <v>37</v>
      </c>
      <c r="G371" t="s">
        <v>167</v>
      </c>
      <c r="H371" t="s">
        <v>160</v>
      </c>
      <c r="I371" t="s">
        <v>40</v>
      </c>
      <c r="J371" t="s">
        <v>40</v>
      </c>
      <c r="K371" t="s">
        <v>40</v>
      </c>
      <c r="L371" s="4">
        <v>116</v>
      </c>
      <c r="M371" s="2">
        <v>43525</v>
      </c>
      <c r="N371" t="s">
        <v>103</v>
      </c>
      <c r="O371" t="s">
        <v>104</v>
      </c>
      <c r="P371" t="s">
        <v>1497</v>
      </c>
      <c r="Q371" t="s">
        <v>1498</v>
      </c>
      <c r="R371" t="s">
        <v>1499</v>
      </c>
      <c r="S371" s="3">
        <v>43553</v>
      </c>
      <c r="T371" t="s">
        <v>46</v>
      </c>
      <c r="U371">
        <v>1709</v>
      </c>
      <c r="V371" t="s">
        <v>1253</v>
      </c>
      <c r="W371" t="s">
        <v>48</v>
      </c>
      <c r="X371">
        <v>165074843</v>
      </c>
      <c r="Y371" s="3">
        <v>43482</v>
      </c>
      <c r="AC371" t="s">
        <v>109</v>
      </c>
      <c r="AH371" t="str">
        <f>VLOOKUP(B371,'cc Lookup'!A:J,10,0)</f>
        <v>Planning and Business Development</v>
      </c>
      <c r="AI371" t="str">
        <f>VLOOKUP(B371,'cc Lookup'!A:E,5,0)</f>
        <v>Estates</v>
      </c>
      <c r="AJ371" t="s">
        <v>6735</v>
      </c>
      <c r="AK371" t="str">
        <f t="shared" si="10"/>
        <v>E35930 Estates &amp; Facilities</v>
      </c>
      <c r="AL371" t="str">
        <f t="shared" si="11"/>
        <v>7308 Legal Fees</v>
      </c>
      <c r="AM371" t="str">
        <f>VLOOKUP(W371,Lookup!A:B,2,0)</f>
        <v>Legal</v>
      </c>
    </row>
    <row r="372" spans="1:39" x14ac:dyDescent="0.25">
      <c r="A372" t="s">
        <v>33</v>
      </c>
      <c r="B372" s="1" t="s">
        <v>166</v>
      </c>
      <c r="C372" s="1" t="s">
        <v>158</v>
      </c>
      <c r="D372" s="1" t="s">
        <v>36</v>
      </c>
      <c r="E372" s="1" t="s">
        <v>36</v>
      </c>
      <c r="F372" s="1" t="s">
        <v>37</v>
      </c>
      <c r="G372" t="s">
        <v>167</v>
      </c>
      <c r="H372" t="s">
        <v>160</v>
      </c>
      <c r="I372" t="s">
        <v>40</v>
      </c>
      <c r="J372" t="s">
        <v>40</v>
      </c>
      <c r="K372" t="s">
        <v>40</v>
      </c>
      <c r="L372" s="4">
        <v>417.6</v>
      </c>
      <c r="M372" s="2">
        <v>43525</v>
      </c>
      <c r="N372" t="s">
        <v>103</v>
      </c>
      <c r="O372" t="s">
        <v>104</v>
      </c>
      <c r="P372" t="s">
        <v>1497</v>
      </c>
      <c r="Q372" t="s">
        <v>1498</v>
      </c>
      <c r="R372" t="s">
        <v>1499</v>
      </c>
      <c r="S372" s="3">
        <v>43553</v>
      </c>
      <c r="T372" t="s">
        <v>46</v>
      </c>
      <c r="U372">
        <v>1710</v>
      </c>
      <c r="V372" t="s">
        <v>1270</v>
      </c>
      <c r="W372" t="s">
        <v>48</v>
      </c>
      <c r="X372">
        <v>165074845</v>
      </c>
      <c r="Y372" s="3">
        <v>43482</v>
      </c>
      <c r="AC372" t="s">
        <v>109</v>
      </c>
      <c r="AH372" t="str">
        <f>VLOOKUP(B372,'cc Lookup'!A:J,10,0)</f>
        <v>Planning and Business Development</v>
      </c>
      <c r="AI372" t="str">
        <f>VLOOKUP(B372,'cc Lookup'!A:E,5,0)</f>
        <v>Estates</v>
      </c>
      <c r="AJ372" t="s">
        <v>6735</v>
      </c>
      <c r="AK372" t="str">
        <f t="shared" si="10"/>
        <v>E35930 Estates &amp; Facilities</v>
      </c>
      <c r="AL372" t="str">
        <f t="shared" si="11"/>
        <v>7308 Legal Fees</v>
      </c>
      <c r="AM372" t="str">
        <f>VLOOKUP(W372,Lookup!A:B,2,0)</f>
        <v>Legal</v>
      </c>
    </row>
    <row r="373" spans="1:39" x14ac:dyDescent="0.25">
      <c r="A373" t="s">
        <v>33</v>
      </c>
      <c r="B373" s="1" t="s">
        <v>166</v>
      </c>
      <c r="C373" s="1" t="s">
        <v>158</v>
      </c>
      <c r="D373" s="1" t="s">
        <v>36</v>
      </c>
      <c r="E373" s="1" t="s">
        <v>36</v>
      </c>
      <c r="F373" s="1" t="s">
        <v>37</v>
      </c>
      <c r="G373" t="s">
        <v>167</v>
      </c>
      <c r="H373" t="s">
        <v>160</v>
      </c>
      <c r="I373" t="s">
        <v>40</v>
      </c>
      <c r="J373" t="s">
        <v>40</v>
      </c>
      <c r="K373" t="s">
        <v>40</v>
      </c>
      <c r="L373" s="4">
        <v>31</v>
      </c>
      <c r="M373" s="2">
        <v>43525</v>
      </c>
      <c r="N373" t="s">
        <v>103</v>
      </c>
      <c r="O373" t="s">
        <v>104</v>
      </c>
      <c r="P373" t="s">
        <v>1497</v>
      </c>
      <c r="Q373" t="s">
        <v>1498</v>
      </c>
      <c r="R373" t="s">
        <v>1499</v>
      </c>
      <c r="S373" s="3">
        <v>43553</v>
      </c>
      <c r="T373" t="s">
        <v>46</v>
      </c>
      <c r="U373">
        <v>1711</v>
      </c>
      <c r="V373" t="s">
        <v>1249</v>
      </c>
      <c r="W373" t="s">
        <v>48</v>
      </c>
      <c r="X373">
        <v>165074850</v>
      </c>
      <c r="Y373" s="3">
        <v>43482</v>
      </c>
      <c r="AC373" t="s">
        <v>109</v>
      </c>
      <c r="AH373" t="str">
        <f>VLOOKUP(B373,'cc Lookup'!A:J,10,0)</f>
        <v>Planning and Business Development</v>
      </c>
      <c r="AI373" t="str">
        <f>VLOOKUP(B373,'cc Lookup'!A:E,5,0)</f>
        <v>Estates</v>
      </c>
      <c r="AJ373" t="s">
        <v>6735</v>
      </c>
      <c r="AK373" t="str">
        <f t="shared" si="10"/>
        <v>E35930 Estates &amp; Facilities</v>
      </c>
      <c r="AL373" t="str">
        <f t="shared" si="11"/>
        <v>7308 Legal Fees</v>
      </c>
      <c r="AM373" t="str">
        <f>VLOOKUP(W373,Lookup!A:B,2,0)</f>
        <v>Legal</v>
      </c>
    </row>
    <row r="374" spans="1:39" x14ac:dyDescent="0.25">
      <c r="A374" t="s">
        <v>33</v>
      </c>
      <c r="B374" s="1" t="s">
        <v>166</v>
      </c>
      <c r="C374" s="1" t="s">
        <v>158</v>
      </c>
      <c r="D374" s="1" t="s">
        <v>36</v>
      </c>
      <c r="E374" s="1" t="s">
        <v>36</v>
      </c>
      <c r="F374" s="1" t="s">
        <v>37</v>
      </c>
      <c r="G374" t="s">
        <v>167</v>
      </c>
      <c r="H374" t="s">
        <v>160</v>
      </c>
      <c r="I374" t="s">
        <v>40</v>
      </c>
      <c r="J374" t="s">
        <v>40</v>
      </c>
      <c r="K374" t="s">
        <v>40</v>
      </c>
      <c r="L374" s="4">
        <v>90</v>
      </c>
      <c r="M374" s="2">
        <v>43525</v>
      </c>
      <c r="N374" t="s">
        <v>103</v>
      </c>
      <c r="O374" t="s">
        <v>104</v>
      </c>
      <c r="P374" t="s">
        <v>1497</v>
      </c>
      <c r="Q374" t="s">
        <v>1498</v>
      </c>
      <c r="R374" t="s">
        <v>1499</v>
      </c>
      <c r="S374" s="3">
        <v>43553</v>
      </c>
      <c r="T374" t="s">
        <v>46</v>
      </c>
      <c r="U374">
        <v>1712</v>
      </c>
      <c r="V374" t="s">
        <v>1402</v>
      </c>
      <c r="W374" t="s">
        <v>48</v>
      </c>
      <c r="X374">
        <v>165075665</v>
      </c>
      <c r="Y374" s="3">
        <v>43522</v>
      </c>
      <c r="AC374" t="s">
        <v>109</v>
      </c>
      <c r="AH374" t="str">
        <f>VLOOKUP(B374,'cc Lookup'!A:J,10,0)</f>
        <v>Planning and Business Development</v>
      </c>
      <c r="AI374" t="str">
        <f>VLOOKUP(B374,'cc Lookup'!A:E,5,0)</f>
        <v>Estates</v>
      </c>
      <c r="AJ374" t="s">
        <v>6735</v>
      </c>
      <c r="AK374" t="str">
        <f t="shared" si="10"/>
        <v>E35930 Estates &amp; Facilities</v>
      </c>
      <c r="AL374" t="str">
        <f t="shared" si="11"/>
        <v>7308 Legal Fees</v>
      </c>
      <c r="AM374" t="str">
        <f>VLOOKUP(W374,Lookup!A:B,2,0)</f>
        <v>Legal</v>
      </c>
    </row>
    <row r="375" spans="1:39" x14ac:dyDescent="0.25">
      <c r="A375" t="s">
        <v>33</v>
      </c>
      <c r="B375" s="1" t="s">
        <v>166</v>
      </c>
      <c r="C375" s="1" t="s">
        <v>158</v>
      </c>
      <c r="D375" s="1" t="s">
        <v>36</v>
      </c>
      <c r="E375" s="1" t="s">
        <v>36</v>
      </c>
      <c r="F375" s="1" t="s">
        <v>37</v>
      </c>
      <c r="G375" t="s">
        <v>167</v>
      </c>
      <c r="H375" t="s">
        <v>160</v>
      </c>
      <c r="I375" t="s">
        <v>40</v>
      </c>
      <c r="J375" t="s">
        <v>40</v>
      </c>
      <c r="K375" t="s">
        <v>40</v>
      </c>
      <c r="L375" s="4">
        <v>263</v>
      </c>
      <c r="M375" s="2">
        <v>43525</v>
      </c>
      <c r="N375" t="s">
        <v>103</v>
      </c>
      <c r="O375" t="s">
        <v>104</v>
      </c>
      <c r="P375" t="s">
        <v>1497</v>
      </c>
      <c r="Q375" t="s">
        <v>1498</v>
      </c>
      <c r="R375" t="s">
        <v>1499</v>
      </c>
      <c r="S375" s="3">
        <v>43553</v>
      </c>
      <c r="T375" t="s">
        <v>46</v>
      </c>
      <c r="U375">
        <v>1713</v>
      </c>
      <c r="V375" t="s">
        <v>1594</v>
      </c>
      <c r="W375" t="s">
        <v>48</v>
      </c>
      <c r="X375">
        <v>165076441</v>
      </c>
      <c r="Y375" s="3">
        <v>43551</v>
      </c>
      <c r="AC375" t="s">
        <v>109</v>
      </c>
      <c r="AH375" t="str">
        <f>VLOOKUP(B375,'cc Lookup'!A:J,10,0)</f>
        <v>Planning and Business Development</v>
      </c>
      <c r="AI375" t="str">
        <f>VLOOKUP(B375,'cc Lookup'!A:E,5,0)</f>
        <v>Estates</v>
      </c>
      <c r="AJ375" t="s">
        <v>6735</v>
      </c>
      <c r="AK375" t="str">
        <f t="shared" si="10"/>
        <v>E35930 Estates &amp; Facilities</v>
      </c>
      <c r="AL375" t="str">
        <f t="shared" si="11"/>
        <v>7308 Legal Fees</v>
      </c>
      <c r="AM375" t="str">
        <f>VLOOKUP(W375,Lookup!A:B,2,0)</f>
        <v>Legal</v>
      </c>
    </row>
    <row r="376" spans="1:39" x14ac:dyDescent="0.25">
      <c r="A376" t="s">
        <v>33</v>
      </c>
      <c r="B376" s="1" t="s">
        <v>166</v>
      </c>
      <c r="C376" s="1" t="s">
        <v>158</v>
      </c>
      <c r="D376" s="1" t="s">
        <v>36</v>
      </c>
      <c r="E376" s="1" t="s">
        <v>36</v>
      </c>
      <c r="F376" s="1" t="s">
        <v>37</v>
      </c>
      <c r="G376" t="s">
        <v>167</v>
      </c>
      <c r="H376" t="s">
        <v>160</v>
      </c>
      <c r="I376" t="s">
        <v>40</v>
      </c>
      <c r="J376" t="s">
        <v>40</v>
      </c>
      <c r="K376" t="s">
        <v>40</v>
      </c>
      <c r="L376" s="4">
        <v>15</v>
      </c>
      <c r="M376" s="2">
        <v>43525</v>
      </c>
      <c r="N376" t="s">
        <v>103</v>
      </c>
      <c r="O376" t="s">
        <v>104</v>
      </c>
      <c r="P376" t="s">
        <v>1497</v>
      </c>
      <c r="Q376" t="s">
        <v>1498</v>
      </c>
      <c r="R376" t="s">
        <v>1499</v>
      </c>
      <c r="S376" s="3">
        <v>43553</v>
      </c>
      <c r="T376" t="s">
        <v>46</v>
      </c>
      <c r="U376">
        <v>1714</v>
      </c>
      <c r="V376" t="s">
        <v>1250</v>
      </c>
      <c r="W376" t="s">
        <v>48</v>
      </c>
      <c r="X376">
        <v>165074840</v>
      </c>
      <c r="Y376" s="3">
        <v>43482</v>
      </c>
      <c r="AC376" t="s">
        <v>109</v>
      </c>
      <c r="AH376" t="str">
        <f>VLOOKUP(B376,'cc Lookup'!A:J,10,0)</f>
        <v>Planning and Business Development</v>
      </c>
      <c r="AI376" t="str">
        <f>VLOOKUP(B376,'cc Lookup'!A:E,5,0)</f>
        <v>Estates</v>
      </c>
      <c r="AJ376" t="s">
        <v>6735</v>
      </c>
      <c r="AK376" t="str">
        <f t="shared" si="10"/>
        <v>E35930 Estates &amp; Facilities</v>
      </c>
      <c r="AL376" t="str">
        <f t="shared" si="11"/>
        <v>7308 Legal Fees</v>
      </c>
      <c r="AM376" t="str">
        <f>VLOOKUP(W376,Lookup!A:B,2,0)</f>
        <v>Legal</v>
      </c>
    </row>
    <row r="377" spans="1:39" x14ac:dyDescent="0.25">
      <c r="A377" t="s">
        <v>33</v>
      </c>
      <c r="B377" s="1" t="s">
        <v>166</v>
      </c>
      <c r="C377" s="1" t="s">
        <v>158</v>
      </c>
      <c r="D377" s="1" t="s">
        <v>36</v>
      </c>
      <c r="E377" s="1" t="s">
        <v>36</v>
      </c>
      <c r="F377" s="1" t="s">
        <v>37</v>
      </c>
      <c r="G377" t="s">
        <v>167</v>
      </c>
      <c r="H377" t="s">
        <v>160</v>
      </c>
      <c r="I377" t="s">
        <v>40</v>
      </c>
      <c r="J377" t="s">
        <v>40</v>
      </c>
      <c r="K377" t="s">
        <v>40</v>
      </c>
      <c r="L377" s="4">
        <v>111.1</v>
      </c>
      <c r="M377" s="2">
        <v>43525</v>
      </c>
      <c r="N377" t="s">
        <v>103</v>
      </c>
      <c r="O377" t="s">
        <v>104</v>
      </c>
      <c r="P377" t="s">
        <v>1497</v>
      </c>
      <c r="Q377" t="s">
        <v>1498</v>
      </c>
      <c r="R377" t="s">
        <v>1499</v>
      </c>
      <c r="S377" s="3">
        <v>43553</v>
      </c>
      <c r="T377" t="s">
        <v>46</v>
      </c>
      <c r="U377">
        <v>1715</v>
      </c>
      <c r="V377" t="s">
        <v>1258</v>
      </c>
      <c r="W377" t="s">
        <v>48</v>
      </c>
      <c r="X377">
        <v>165074846</v>
      </c>
      <c r="Y377" s="3">
        <v>43482</v>
      </c>
      <c r="AC377" t="s">
        <v>109</v>
      </c>
      <c r="AH377" t="str">
        <f>VLOOKUP(B377,'cc Lookup'!A:J,10,0)</f>
        <v>Planning and Business Development</v>
      </c>
      <c r="AI377" t="str">
        <f>VLOOKUP(B377,'cc Lookup'!A:E,5,0)</f>
        <v>Estates</v>
      </c>
      <c r="AJ377" t="s">
        <v>6735</v>
      </c>
      <c r="AK377" t="str">
        <f t="shared" si="10"/>
        <v>E35930 Estates &amp; Facilities</v>
      </c>
      <c r="AL377" t="str">
        <f t="shared" si="11"/>
        <v>7308 Legal Fees</v>
      </c>
      <c r="AM377" t="str">
        <f>VLOOKUP(W377,Lookup!A:B,2,0)</f>
        <v>Legal</v>
      </c>
    </row>
    <row r="378" spans="1:39" x14ac:dyDescent="0.25">
      <c r="A378" t="s">
        <v>33</v>
      </c>
      <c r="B378" s="1" t="s">
        <v>166</v>
      </c>
      <c r="C378" s="1" t="s">
        <v>158</v>
      </c>
      <c r="D378" s="1" t="s">
        <v>36</v>
      </c>
      <c r="E378" s="1" t="s">
        <v>36</v>
      </c>
      <c r="F378" s="1" t="s">
        <v>37</v>
      </c>
      <c r="G378" t="s">
        <v>167</v>
      </c>
      <c r="H378" t="s">
        <v>160</v>
      </c>
      <c r="I378" t="s">
        <v>40</v>
      </c>
      <c r="J378" t="s">
        <v>40</v>
      </c>
      <c r="K378" t="s">
        <v>40</v>
      </c>
      <c r="L378" s="4">
        <v>71.28</v>
      </c>
      <c r="M378" s="2">
        <v>43525</v>
      </c>
      <c r="N378" t="s">
        <v>103</v>
      </c>
      <c r="O378" t="s">
        <v>104</v>
      </c>
      <c r="P378" t="s">
        <v>1497</v>
      </c>
      <c r="Q378" t="s">
        <v>1498</v>
      </c>
      <c r="R378" t="s">
        <v>1499</v>
      </c>
      <c r="S378" s="3">
        <v>43553</v>
      </c>
      <c r="T378" t="s">
        <v>46</v>
      </c>
      <c r="U378">
        <v>1716</v>
      </c>
      <c r="V378" t="s">
        <v>1252</v>
      </c>
      <c r="W378" t="s">
        <v>48</v>
      </c>
      <c r="X378">
        <v>165074851</v>
      </c>
      <c r="Y378" s="3">
        <v>43482</v>
      </c>
      <c r="AC378" t="s">
        <v>109</v>
      </c>
      <c r="AH378" t="str">
        <f>VLOOKUP(B378,'cc Lookup'!A:J,10,0)</f>
        <v>Planning and Business Development</v>
      </c>
      <c r="AI378" t="str">
        <f>VLOOKUP(B378,'cc Lookup'!A:E,5,0)</f>
        <v>Estates</v>
      </c>
      <c r="AJ378" t="s">
        <v>6735</v>
      </c>
      <c r="AK378" t="str">
        <f t="shared" si="10"/>
        <v>E35930 Estates &amp; Facilities</v>
      </c>
      <c r="AL378" t="str">
        <f t="shared" si="11"/>
        <v>7308 Legal Fees</v>
      </c>
      <c r="AM378" t="str">
        <f>VLOOKUP(W378,Lookup!A:B,2,0)</f>
        <v>Legal</v>
      </c>
    </row>
    <row r="379" spans="1:39" x14ac:dyDescent="0.25">
      <c r="A379" t="s">
        <v>33</v>
      </c>
      <c r="B379" s="1" t="s">
        <v>166</v>
      </c>
      <c r="C379" s="1" t="s">
        <v>158</v>
      </c>
      <c r="D379" s="1" t="s">
        <v>36</v>
      </c>
      <c r="E379" s="1" t="s">
        <v>36</v>
      </c>
      <c r="F379" s="1" t="s">
        <v>37</v>
      </c>
      <c r="G379" t="s">
        <v>167</v>
      </c>
      <c r="H379" t="s">
        <v>160</v>
      </c>
      <c r="I379" t="s">
        <v>40</v>
      </c>
      <c r="J379" t="s">
        <v>40</v>
      </c>
      <c r="K379" t="s">
        <v>40</v>
      </c>
      <c r="L379" s="4">
        <v>169.8</v>
      </c>
      <c r="M379" s="2">
        <v>43525</v>
      </c>
      <c r="N379" t="s">
        <v>103</v>
      </c>
      <c r="O379" t="s">
        <v>104</v>
      </c>
      <c r="P379" t="s">
        <v>1497</v>
      </c>
      <c r="Q379" t="s">
        <v>1498</v>
      </c>
      <c r="R379" t="s">
        <v>1499</v>
      </c>
      <c r="S379" s="3">
        <v>43553</v>
      </c>
      <c r="T379" t="s">
        <v>46</v>
      </c>
      <c r="U379">
        <v>1717</v>
      </c>
      <c r="V379" t="s">
        <v>1255</v>
      </c>
      <c r="W379" t="s">
        <v>48</v>
      </c>
      <c r="X379">
        <v>165074831</v>
      </c>
      <c r="Y379" s="3">
        <v>43482</v>
      </c>
      <c r="AC379" t="s">
        <v>109</v>
      </c>
      <c r="AH379" t="str">
        <f>VLOOKUP(B379,'cc Lookup'!A:J,10,0)</f>
        <v>Planning and Business Development</v>
      </c>
      <c r="AI379" t="str">
        <f>VLOOKUP(B379,'cc Lookup'!A:E,5,0)</f>
        <v>Estates</v>
      </c>
      <c r="AJ379" t="s">
        <v>6735</v>
      </c>
      <c r="AK379" t="str">
        <f t="shared" si="10"/>
        <v>E35930 Estates &amp; Facilities</v>
      </c>
      <c r="AL379" t="str">
        <f t="shared" si="11"/>
        <v>7308 Legal Fees</v>
      </c>
      <c r="AM379" t="str">
        <f>VLOOKUP(W379,Lookup!A:B,2,0)</f>
        <v>Legal</v>
      </c>
    </row>
    <row r="380" spans="1:39" x14ac:dyDescent="0.25">
      <c r="A380" t="s">
        <v>33</v>
      </c>
      <c r="B380" s="1" t="s">
        <v>166</v>
      </c>
      <c r="C380" s="1" t="s">
        <v>158</v>
      </c>
      <c r="D380" s="1" t="s">
        <v>36</v>
      </c>
      <c r="E380" s="1" t="s">
        <v>36</v>
      </c>
      <c r="F380" s="1" t="s">
        <v>37</v>
      </c>
      <c r="G380" t="s">
        <v>167</v>
      </c>
      <c r="H380" t="s">
        <v>160</v>
      </c>
      <c r="I380" t="s">
        <v>40</v>
      </c>
      <c r="J380" t="s">
        <v>40</v>
      </c>
      <c r="K380" t="s">
        <v>40</v>
      </c>
      <c r="L380" s="4">
        <v>22.37</v>
      </c>
      <c r="M380" s="2">
        <v>43525</v>
      </c>
      <c r="N380" t="s">
        <v>103</v>
      </c>
      <c r="O380" t="s">
        <v>104</v>
      </c>
      <c r="P380" t="s">
        <v>1497</v>
      </c>
      <c r="Q380" t="s">
        <v>1498</v>
      </c>
      <c r="R380" t="s">
        <v>1499</v>
      </c>
      <c r="S380" s="3">
        <v>43553</v>
      </c>
      <c r="T380" t="s">
        <v>46</v>
      </c>
      <c r="U380">
        <v>1718</v>
      </c>
      <c r="V380" t="s">
        <v>1261</v>
      </c>
      <c r="W380" t="s">
        <v>48</v>
      </c>
      <c r="X380">
        <v>165074839</v>
      </c>
      <c r="Y380" s="3">
        <v>43482</v>
      </c>
      <c r="AC380" t="s">
        <v>109</v>
      </c>
      <c r="AH380" t="str">
        <f>VLOOKUP(B380,'cc Lookup'!A:J,10,0)</f>
        <v>Planning and Business Development</v>
      </c>
      <c r="AI380" t="str">
        <f>VLOOKUP(B380,'cc Lookup'!A:E,5,0)</f>
        <v>Estates</v>
      </c>
      <c r="AJ380" t="s">
        <v>6735</v>
      </c>
      <c r="AK380" t="str">
        <f t="shared" si="10"/>
        <v>E35930 Estates &amp; Facilities</v>
      </c>
      <c r="AL380" t="str">
        <f t="shared" si="11"/>
        <v>7308 Legal Fees</v>
      </c>
      <c r="AM380" t="str">
        <f>VLOOKUP(W380,Lookup!A:B,2,0)</f>
        <v>Legal</v>
      </c>
    </row>
    <row r="381" spans="1:39" x14ac:dyDescent="0.25">
      <c r="A381" t="s">
        <v>33</v>
      </c>
      <c r="B381" s="1" t="s">
        <v>166</v>
      </c>
      <c r="C381" s="1" t="s">
        <v>158</v>
      </c>
      <c r="D381" s="1" t="s">
        <v>36</v>
      </c>
      <c r="E381" s="1" t="s">
        <v>36</v>
      </c>
      <c r="F381" s="1" t="s">
        <v>37</v>
      </c>
      <c r="G381" t="s">
        <v>167</v>
      </c>
      <c r="H381" t="s">
        <v>160</v>
      </c>
      <c r="I381" t="s">
        <v>40</v>
      </c>
      <c r="J381" t="s">
        <v>40</v>
      </c>
      <c r="K381" t="s">
        <v>40</v>
      </c>
      <c r="L381" s="4">
        <v>161.6</v>
      </c>
      <c r="M381" s="2">
        <v>43525</v>
      </c>
      <c r="N381" t="s">
        <v>103</v>
      </c>
      <c r="O381" t="s">
        <v>104</v>
      </c>
      <c r="P381" t="s">
        <v>1497</v>
      </c>
      <c r="Q381" t="s">
        <v>1498</v>
      </c>
      <c r="R381" t="s">
        <v>1499</v>
      </c>
      <c r="S381" s="3">
        <v>43553</v>
      </c>
      <c r="T381" t="s">
        <v>46</v>
      </c>
      <c r="U381">
        <v>1719</v>
      </c>
      <c r="V381" t="s">
        <v>1271</v>
      </c>
      <c r="W381" t="s">
        <v>48</v>
      </c>
      <c r="X381">
        <v>165074833</v>
      </c>
      <c r="Y381" s="3">
        <v>43482</v>
      </c>
      <c r="AC381" t="s">
        <v>109</v>
      </c>
      <c r="AH381" t="str">
        <f>VLOOKUP(B381,'cc Lookup'!A:J,10,0)</f>
        <v>Planning and Business Development</v>
      </c>
      <c r="AI381" t="str">
        <f>VLOOKUP(B381,'cc Lookup'!A:E,5,0)</f>
        <v>Estates</v>
      </c>
      <c r="AJ381" t="s">
        <v>6735</v>
      </c>
      <c r="AK381" t="str">
        <f t="shared" si="10"/>
        <v>E35930 Estates &amp; Facilities</v>
      </c>
      <c r="AL381" t="str">
        <f t="shared" si="11"/>
        <v>7308 Legal Fees</v>
      </c>
      <c r="AM381" t="str">
        <f>VLOOKUP(W381,Lookup!A:B,2,0)</f>
        <v>Legal</v>
      </c>
    </row>
    <row r="382" spans="1:39" x14ac:dyDescent="0.25">
      <c r="A382" t="s">
        <v>33</v>
      </c>
      <c r="B382" s="1" t="s">
        <v>166</v>
      </c>
      <c r="C382" s="1" t="s">
        <v>158</v>
      </c>
      <c r="D382" s="1" t="s">
        <v>36</v>
      </c>
      <c r="E382" s="1" t="s">
        <v>36</v>
      </c>
      <c r="F382" s="1" t="s">
        <v>37</v>
      </c>
      <c r="G382" t="s">
        <v>167</v>
      </c>
      <c r="H382" t="s">
        <v>160</v>
      </c>
      <c r="I382" t="s">
        <v>40</v>
      </c>
      <c r="J382" t="s">
        <v>40</v>
      </c>
      <c r="K382" t="s">
        <v>40</v>
      </c>
      <c r="L382" s="4">
        <v>160</v>
      </c>
      <c r="M382" s="2">
        <v>43525</v>
      </c>
      <c r="N382" t="s">
        <v>103</v>
      </c>
      <c r="O382" t="s">
        <v>104</v>
      </c>
      <c r="P382" t="s">
        <v>1497</v>
      </c>
      <c r="Q382" t="s">
        <v>1498</v>
      </c>
      <c r="R382" t="s">
        <v>1499</v>
      </c>
      <c r="S382" s="3">
        <v>43553</v>
      </c>
      <c r="T382" t="s">
        <v>46</v>
      </c>
      <c r="U382">
        <v>1720</v>
      </c>
      <c r="V382" t="s">
        <v>1254</v>
      </c>
      <c r="W382" t="s">
        <v>48</v>
      </c>
      <c r="X382">
        <v>165074852</v>
      </c>
      <c r="Y382" s="3">
        <v>43482</v>
      </c>
      <c r="AC382" t="s">
        <v>109</v>
      </c>
      <c r="AH382" t="str">
        <f>VLOOKUP(B382,'cc Lookup'!A:J,10,0)</f>
        <v>Planning and Business Development</v>
      </c>
      <c r="AI382" t="str">
        <f>VLOOKUP(B382,'cc Lookup'!A:E,5,0)</f>
        <v>Estates</v>
      </c>
      <c r="AJ382" t="s">
        <v>6735</v>
      </c>
      <c r="AK382" t="str">
        <f t="shared" si="10"/>
        <v>E35930 Estates &amp; Facilities</v>
      </c>
      <c r="AL382" t="str">
        <f t="shared" si="11"/>
        <v>7308 Legal Fees</v>
      </c>
      <c r="AM382" t="str">
        <f>VLOOKUP(W382,Lookup!A:B,2,0)</f>
        <v>Legal</v>
      </c>
    </row>
    <row r="383" spans="1:39" x14ac:dyDescent="0.25">
      <c r="A383" t="s">
        <v>33</v>
      </c>
      <c r="B383" s="1" t="s">
        <v>166</v>
      </c>
      <c r="C383" s="1" t="s">
        <v>158</v>
      </c>
      <c r="D383" s="1" t="s">
        <v>36</v>
      </c>
      <c r="E383" s="1" t="s">
        <v>36</v>
      </c>
      <c r="F383" s="1" t="s">
        <v>37</v>
      </c>
      <c r="G383" t="s">
        <v>167</v>
      </c>
      <c r="H383" t="s">
        <v>160</v>
      </c>
      <c r="I383" t="s">
        <v>40</v>
      </c>
      <c r="J383" t="s">
        <v>40</v>
      </c>
      <c r="K383" t="s">
        <v>40</v>
      </c>
      <c r="L383" s="4">
        <v>160.80000000000001</v>
      </c>
      <c r="M383" s="2">
        <v>43525</v>
      </c>
      <c r="N383" t="s">
        <v>103</v>
      </c>
      <c r="O383" t="s">
        <v>104</v>
      </c>
      <c r="P383" t="s">
        <v>1497</v>
      </c>
      <c r="Q383" t="s">
        <v>1498</v>
      </c>
      <c r="R383" t="s">
        <v>1499</v>
      </c>
      <c r="S383" s="3">
        <v>43553</v>
      </c>
      <c r="T383" t="s">
        <v>46</v>
      </c>
      <c r="U383">
        <v>1721</v>
      </c>
      <c r="V383" t="s">
        <v>1259</v>
      </c>
      <c r="W383" t="s">
        <v>48</v>
      </c>
      <c r="X383">
        <v>165074853</v>
      </c>
      <c r="Y383" s="3">
        <v>43482</v>
      </c>
      <c r="AC383" t="s">
        <v>109</v>
      </c>
      <c r="AH383" t="str">
        <f>VLOOKUP(B383,'cc Lookup'!A:J,10,0)</f>
        <v>Planning and Business Development</v>
      </c>
      <c r="AI383" t="str">
        <f>VLOOKUP(B383,'cc Lookup'!A:E,5,0)</f>
        <v>Estates</v>
      </c>
      <c r="AJ383" t="s">
        <v>6735</v>
      </c>
      <c r="AK383" t="str">
        <f t="shared" si="10"/>
        <v>E35930 Estates &amp; Facilities</v>
      </c>
      <c r="AL383" t="str">
        <f t="shared" si="11"/>
        <v>7308 Legal Fees</v>
      </c>
      <c r="AM383" t="str">
        <f>VLOOKUP(W383,Lookup!A:B,2,0)</f>
        <v>Legal</v>
      </c>
    </row>
    <row r="384" spans="1:39" x14ac:dyDescent="0.25">
      <c r="A384" t="s">
        <v>33</v>
      </c>
      <c r="B384" s="1" t="s">
        <v>166</v>
      </c>
      <c r="C384" s="1" t="s">
        <v>158</v>
      </c>
      <c r="D384" s="1" t="s">
        <v>36</v>
      </c>
      <c r="E384" s="1" t="s">
        <v>36</v>
      </c>
      <c r="F384" s="1" t="s">
        <v>37</v>
      </c>
      <c r="G384" t="s">
        <v>167</v>
      </c>
      <c r="H384" t="s">
        <v>160</v>
      </c>
      <c r="I384" t="s">
        <v>40</v>
      </c>
      <c r="J384" t="s">
        <v>40</v>
      </c>
      <c r="K384" t="s">
        <v>40</v>
      </c>
      <c r="L384" s="4">
        <v>786</v>
      </c>
      <c r="M384" s="2">
        <v>43525</v>
      </c>
      <c r="N384" t="s">
        <v>103</v>
      </c>
      <c r="O384" t="s">
        <v>104</v>
      </c>
      <c r="P384" t="s">
        <v>1497</v>
      </c>
      <c r="Q384" t="s">
        <v>1498</v>
      </c>
      <c r="R384" t="s">
        <v>1499</v>
      </c>
      <c r="S384" s="3">
        <v>43553</v>
      </c>
      <c r="T384" t="s">
        <v>46</v>
      </c>
      <c r="U384">
        <v>1722</v>
      </c>
      <c r="V384" t="s">
        <v>1257</v>
      </c>
      <c r="W384" t="s">
        <v>48</v>
      </c>
      <c r="X384">
        <v>165074889</v>
      </c>
      <c r="Y384" s="3">
        <v>43483</v>
      </c>
      <c r="AC384" t="s">
        <v>109</v>
      </c>
      <c r="AH384" t="str">
        <f>VLOOKUP(B384,'cc Lookup'!A:J,10,0)</f>
        <v>Planning and Business Development</v>
      </c>
      <c r="AI384" t="str">
        <f>VLOOKUP(B384,'cc Lookup'!A:E,5,0)</f>
        <v>Estates</v>
      </c>
      <c r="AJ384" t="s">
        <v>6735</v>
      </c>
      <c r="AK384" t="str">
        <f t="shared" si="10"/>
        <v>E35930 Estates &amp; Facilities</v>
      </c>
      <c r="AL384" t="str">
        <f t="shared" si="11"/>
        <v>7308 Legal Fees</v>
      </c>
      <c r="AM384" t="str">
        <f>VLOOKUP(W384,Lookup!A:B,2,0)</f>
        <v>Legal</v>
      </c>
    </row>
    <row r="385" spans="1:39" x14ac:dyDescent="0.25">
      <c r="A385" t="s">
        <v>33</v>
      </c>
      <c r="B385" s="1" t="s">
        <v>166</v>
      </c>
      <c r="C385" s="1" t="s">
        <v>158</v>
      </c>
      <c r="D385" s="1" t="s">
        <v>36</v>
      </c>
      <c r="E385" s="1" t="s">
        <v>36</v>
      </c>
      <c r="F385" s="1" t="s">
        <v>37</v>
      </c>
      <c r="G385" t="s">
        <v>167</v>
      </c>
      <c r="H385" t="s">
        <v>160</v>
      </c>
      <c r="I385" t="s">
        <v>40</v>
      </c>
      <c r="J385" t="s">
        <v>40</v>
      </c>
      <c r="K385" t="s">
        <v>40</v>
      </c>
      <c r="L385" s="4">
        <v>252</v>
      </c>
      <c r="M385" s="2">
        <v>43525</v>
      </c>
      <c r="N385" t="s">
        <v>103</v>
      </c>
      <c r="O385" t="s">
        <v>104</v>
      </c>
      <c r="P385" t="s">
        <v>1497</v>
      </c>
      <c r="Q385" t="s">
        <v>1498</v>
      </c>
      <c r="R385" t="s">
        <v>1499</v>
      </c>
      <c r="S385" s="3">
        <v>43553</v>
      </c>
      <c r="T385" t="s">
        <v>46</v>
      </c>
      <c r="U385">
        <v>1723</v>
      </c>
      <c r="V385" t="s">
        <v>1272</v>
      </c>
      <c r="W385" t="s">
        <v>48</v>
      </c>
      <c r="X385">
        <v>165074838</v>
      </c>
      <c r="Y385" s="3">
        <v>43482</v>
      </c>
      <c r="AC385" t="s">
        <v>109</v>
      </c>
      <c r="AH385" t="str">
        <f>VLOOKUP(B385,'cc Lookup'!A:J,10,0)</f>
        <v>Planning and Business Development</v>
      </c>
      <c r="AI385" t="str">
        <f>VLOOKUP(B385,'cc Lookup'!A:E,5,0)</f>
        <v>Estates</v>
      </c>
      <c r="AJ385" t="s">
        <v>6735</v>
      </c>
      <c r="AK385" t="str">
        <f t="shared" si="10"/>
        <v>E35930 Estates &amp; Facilities</v>
      </c>
      <c r="AL385" t="str">
        <f t="shared" si="11"/>
        <v>7308 Legal Fees</v>
      </c>
      <c r="AM385" t="str">
        <f>VLOOKUP(W385,Lookup!A:B,2,0)</f>
        <v>Legal</v>
      </c>
    </row>
    <row r="386" spans="1:39" x14ac:dyDescent="0.25">
      <c r="A386" t="s">
        <v>33</v>
      </c>
      <c r="B386" s="1" t="s">
        <v>166</v>
      </c>
      <c r="C386" s="1" t="s">
        <v>158</v>
      </c>
      <c r="D386" s="1" t="s">
        <v>36</v>
      </c>
      <c r="E386" s="1" t="s">
        <v>36</v>
      </c>
      <c r="F386" s="1" t="s">
        <v>37</v>
      </c>
      <c r="G386" t="s">
        <v>167</v>
      </c>
      <c r="H386" t="s">
        <v>160</v>
      </c>
      <c r="I386" t="s">
        <v>40</v>
      </c>
      <c r="J386" t="s">
        <v>40</v>
      </c>
      <c r="K386" t="s">
        <v>40</v>
      </c>
      <c r="L386" s="4">
        <v>55</v>
      </c>
      <c r="M386" s="2">
        <v>43525</v>
      </c>
      <c r="N386" t="s">
        <v>103</v>
      </c>
      <c r="O386" t="s">
        <v>104</v>
      </c>
      <c r="P386" t="s">
        <v>1497</v>
      </c>
      <c r="Q386" t="s">
        <v>1498</v>
      </c>
      <c r="R386" t="s">
        <v>1499</v>
      </c>
      <c r="S386" s="3">
        <v>43553</v>
      </c>
      <c r="T386" t="s">
        <v>46</v>
      </c>
      <c r="U386">
        <v>1724</v>
      </c>
      <c r="V386" t="s">
        <v>1260</v>
      </c>
      <c r="W386" t="s">
        <v>48</v>
      </c>
      <c r="X386">
        <v>165075011</v>
      </c>
      <c r="Y386" s="3">
        <v>43489</v>
      </c>
      <c r="AC386" t="s">
        <v>109</v>
      </c>
      <c r="AH386" t="str">
        <f>VLOOKUP(B386,'cc Lookup'!A:J,10,0)</f>
        <v>Planning and Business Development</v>
      </c>
      <c r="AI386" t="str">
        <f>VLOOKUP(B386,'cc Lookup'!A:E,5,0)</f>
        <v>Estates</v>
      </c>
      <c r="AJ386" t="s">
        <v>6735</v>
      </c>
      <c r="AK386" t="str">
        <f t="shared" si="10"/>
        <v>E35930 Estates &amp; Facilities</v>
      </c>
      <c r="AL386" t="str">
        <f t="shared" si="11"/>
        <v>7308 Legal Fees</v>
      </c>
      <c r="AM386" t="str">
        <f>VLOOKUP(W386,Lookup!A:B,2,0)</f>
        <v>Legal</v>
      </c>
    </row>
    <row r="387" spans="1:39" x14ac:dyDescent="0.25">
      <c r="A387" t="s">
        <v>33</v>
      </c>
      <c r="B387" s="1" t="s">
        <v>166</v>
      </c>
      <c r="C387" s="1" t="s">
        <v>158</v>
      </c>
      <c r="D387" s="1" t="s">
        <v>36</v>
      </c>
      <c r="E387" s="1" t="s">
        <v>36</v>
      </c>
      <c r="F387" s="1" t="s">
        <v>37</v>
      </c>
      <c r="G387" t="s">
        <v>167</v>
      </c>
      <c r="H387" t="s">
        <v>160</v>
      </c>
      <c r="I387" t="s">
        <v>40</v>
      </c>
      <c r="J387" t="s">
        <v>40</v>
      </c>
      <c r="K387" t="s">
        <v>40</v>
      </c>
      <c r="L387" s="4">
        <v>198</v>
      </c>
      <c r="M387" s="2">
        <v>43525</v>
      </c>
      <c r="N387" t="s">
        <v>103</v>
      </c>
      <c r="O387" t="s">
        <v>104</v>
      </c>
      <c r="P387" t="s">
        <v>1497</v>
      </c>
      <c r="Q387" t="s">
        <v>1498</v>
      </c>
      <c r="R387" t="s">
        <v>1499</v>
      </c>
      <c r="S387" s="3">
        <v>43553</v>
      </c>
      <c r="T387" t="s">
        <v>46</v>
      </c>
      <c r="U387">
        <v>1725</v>
      </c>
      <c r="V387" t="s">
        <v>1262</v>
      </c>
      <c r="W387" t="s">
        <v>48</v>
      </c>
      <c r="X387">
        <v>165074854</v>
      </c>
      <c r="Y387" s="3">
        <v>43482</v>
      </c>
      <c r="AC387" t="s">
        <v>109</v>
      </c>
      <c r="AH387" t="str">
        <f>VLOOKUP(B387,'cc Lookup'!A:J,10,0)</f>
        <v>Planning and Business Development</v>
      </c>
      <c r="AI387" t="str">
        <f>VLOOKUP(B387,'cc Lookup'!A:E,5,0)</f>
        <v>Estates</v>
      </c>
      <c r="AJ387" t="s">
        <v>6735</v>
      </c>
      <c r="AK387" t="str">
        <f t="shared" si="10"/>
        <v>E35930 Estates &amp; Facilities</v>
      </c>
      <c r="AL387" t="str">
        <f t="shared" si="11"/>
        <v>7308 Legal Fees</v>
      </c>
      <c r="AM387" t="str">
        <f>VLOOKUP(W387,Lookup!A:B,2,0)</f>
        <v>Legal</v>
      </c>
    </row>
    <row r="388" spans="1:39" x14ac:dyDescent="0.25">
      <c r="A388" t="s">
        <v>33</v>
      </c>
      <c r="B388" s="1" t="s">
        <v>166</v>
      </c>
      <c r="C388" s="1" t="s">
        <v>158</v>
      </c>
      <c r="D388" s="1" t="s">
        <v>36</v>
      </c>
      <c r="E388" s="1" t="s">
        <v>36</v>
      </c>
      <c r="F388" s="1" t="s">
        <v>37</v>
      </c>
      <c r="G388" t="s">
        <v>167</v>
      </c>
      <c r="H388" t="s">
        <v>160</v>
      </c>
      <c r="I388" t="s">
        <v>40</v>
      </c>
      <c r="J388" t="s">
        <v>40</v>
      </c>
      <c r="K388" t="s">
        <v>40</v>
      </c>
      <c r="L388" s="4">
        <v>188.1</v>
      </c>
      <c r="M388" s="2">
        <v>43525</v>
      </c>
      <c r="N388" t="s">
        <v>103</v>
      </c>
      <c r="O388" t="s">
        <v>104</v>
      </c>
      <c r="P388" t="s">
        <v>1497</v>
      </c>
      <c r="Q388" t="s">
        <v>1498</v>
      </c>
      <c r="R388" t="s">
        <v>1499</v>
      </c>
      <c r="S388" s="3">
        <v>43553</v>
      </c>
      <c r="T388" t="s">
        <v>46</v>
      </c>
      <c r="U388">
        <v>1726</v>
      </c>
      <c r="V388" t="s">
        <v>1264</v>
      </c>
      <c r="W388" t="s">
        <v>48</v>
      </c>
      <c r="X388">
        <v>165074856</v>
      </c>
      <c r="Y388" s="3">
        <v>43482</v>
      </c>
      <c r="AC388" t="s">
        <v>109</v>
      </c>
      <c r="AH388" t="str">
        <f>VLOOKUP(B388,'cc Lookup'!A:J,10,0)</f>
        <v>Planning and Business Development</v>
      </c>
      <c r="AI388" t="str">
        <f>VLOOKUP(B388,'cc Lookup'!A:E,5,0)</f>
        <v>Estates</v>
      </c>
      <c r="AJ388" t="s">
        <v>6735</v>
      </c>
      <c r="AK388" t="str">
        <f t="shared" ref="AK388:AK451" si="12">B388&amp;" "&amp;G388</f>
        <v>E35930 Estates &amp; Facilities</v>
      </c>
      <c r="AL388" t="str">
        <f t="shared" ref="AL388:AL451" si="13">C388&amp;" "&amp;H388</f>
        <v>7308 Legal Fees</v>
      </c>
      <c r="AM388" t="str">
        <f>VLOOKUP(W388,Lookup!A:B,2,0)</f>
        <v>Legal</v>
      </c>
    </row>
    <row r="389" spans="1:39" x14ac:dyDescent="0.25">
      <c r="A389" t="s">
        <v>33</v>
      </c>
      <c r="B389" s="1" t="s">
        <v>166</v>
      </c>
      <c r="C389" s="1" t="s">
        <v>158</v>
      </c>
      <c r="D389" s="1" t="s">
        <v>36</v>
      </c>
      <c r="E389" s="1" t="s">
        <v>36</v>
      </c>
      <c r="F389" s="1" t="s">
        <v>37</v>
      </c>
      <c r="G389" t="s">
        <v>167</v>
      </c>
      <c r="H389" t="s">
        <v>160</v>
      </c>
      <c r="I389" t="s">
        <v>40</v>
      </c>
      <c r="J389" t="s">
        <v>40</v>
      </c>
      <c r="K389" t="s">
        <v>40</v>
      </c>
      <c r="L389" s="4">
        <v>3920</v>
      </c>
      <c r="M389" s="2">
        <v>43525</v>
      </c>
      <c r="N389" t="s">
        <v>1595</v>
      </c>
      <c r="O389" t="s">
        <v>1596</v>
      </c>
      <c r="P389" t="s">
        <v>1597</v>
      </c>
      <c r="Q389" t="s">
        <v>1598</v>
      </c>
      <c r="R389" t="s">
        <v>1599</v>
      </c>
      <c r="S389" s="3">
        <v>43528</v>
      </c>
      <c r="T389" t="s">
        <v>46</v>
      </c>
      <c r="U389">
        <v>2</v>
      </c>
      <c r="V389" t="s">
        <v>1600</v>
      </c>
      <c r="W389" t="s">
        <v>1601</v>
      </c>
      <c r="X389">
        <v>131150</v>
      </c>
      <c r="Y389" s="3">
        <v>43528</v>
      </c>
      <c r="AA389" t="s">
        <v>1602</v>
      </c>
      <c r="AB389" t="s">
        <v>1603</v>
      </c>
      <c r="AC389" t="s">
        <v>1604</v>
      </c>
      <c r="AH389" t="str">
        <f>VLOOKUP(B389,'cc Lookup'!A:J,10,0)</f>
        <v>Planning and Business Development</v>
      </c>
      <c r="AI389" t="str">
        <f>VLOOKUP(B389,'cc Lookup'!A:E,5,0)</f>
        <v>Estates</v>
      </c>
      <c r="AJ389" t="s">
        <v>6735</v>
      </c>
      <c r="AK389" t="str">
        <f t="shared" si="12"/>
        <v>E35930 Estates &amp; Facilities</v>
      </c>
      <c r="AL389" t="str">
        <f t="shared" si="13"/>
        <v>7308 Legal Fees</v>
      </c>
      <c r="AM389" t="str">
        <f>VLOOKUP(W389,Lookup!A:B,2,0)</f>
        <v>Legal</v>
      </c>
    </row>
    <row r="390" spans="1:39" x14ac:dyDescent="0.25">
      <c r="A390" t="s">
        <v>33</v>
      </c>
      <c r="B390" s="1" t="s">
        <v>166</v>
      </c>
      <c r="C390" s="1" t="s">
        <v>158</v>
      </c>
      <c r="D390" s="1" t="s">
        <v>36</v>
      </c>
      <c r="E390" s="1" t="s">
        <v>36</v>
      </c>
      <c r="F390" s="1" t="s">
        <v>37</v>
      </c>
      <c r="G390" t="s">
        <v>167</v>
      </c>
      <c r="H390" t="s">
        <v>160</v>
      </c>
      <c r="I390" t="s">
        <v>40</v>
      </c>
      <c r="J390" t="s">
        <v>40</v>
      </c>
      <c r="K390" t="s">
        <v>40</v>
      </c>
      <c r="L390" s="4">
        <v>-1020</v>
      </c>
      <c r="M390" s="2">
        <v>43556</v>
      </c>
      <c r="N390" t="s">
        <v>55</v>
      </c>
      <c r="O390" t="s">
        <v>56</v>
      </c>
      <c r="P390" t="s">
        <v>1706</v>
      </c>
      <c r="Q390" t="s">
        <v>1707</v>
      </c>
      <c r="R390" t="s">
        <v>1708</v>
      </c>
      <c r="S390" s="3">
        <v>43593</v>
      </c>
      <c r="T390" t="s">
        <v>1709</v>
      </c>
      <c r="U390">
        <v>363</v>
      </c>
      <c r="V390" t="s">
        <v>1710</v>
      </c>
      <c r="W390" t="s">
        <v>1708</v>
      </c>
      <c r="Y390" s="3">
        <v>43593</v>
      </c>
      <c r="AA390" t="s">
        <v>1710</v>
      </c>
      <c r="AH390" t="str">
        <f>VLOOKUP(B390,'cc Lookup'!A:J,10,0)</f>
        <v>Planning and Business Development</v>
      </c>
      <c r="AI390" t="str">
        <f>VLOOKUP(B390,'cc Lookup'!A:E,5,0)</f>
        <v>Estates</v>
      </c>
      <c r="AJ390" t="s">
        <v>6736</v>
      </c>
      <c r="AK390" t="str">
        <f t="shared" si="12"/>
        <v>E35930 Estates &amp; Facilities</v>
      </c>
      <c r="AL390" t="str">
        <f t="shared" si="13"/>
        <v>7308 Legal Fees</v>
      </c>
      <c r="AM390" t="str">
        <f>VLOOKUP(W390,Lookup!A:B,2,0)</f>
        <v>Other</v>
      </c>
    </row>
    <row r="391" spans="1:39" x14ac:dyDescent="0.25">
      <c r="A391" t="s">
        <v>33</v>
      </c>
      <c r="B391" s="1" t="s">
        <v>166</v>
      </c>
      <c r="C391" s="1" t="s">
        <v>158</v>
      </c>
      <c r="D391" s="1" t="s">
        <v>36</v>
      </c>
      <c r="E391" s="1" t="s">
        <v>36</v>
      </c>
      <c r="F391" s="1" t="s">
        <v>37</v>
      </c>
      <c r="G391" t="s">
        <v>167</v>
      </c>
      <c r="H391" t="s">
        <v>160</v>
      </c>
      <c r="I391" t="s">
        <v>40</v>
      </c>
      <c r="J391" t="s">
        <v>40</v>
      </c>
      <c r="K391" t="s">
        <v>40</v>
      </c>
      <c r="L391" s="4">
        <v>1020</v>
      </c>
      <c r="M391" s="2">
        <v>43556</v>
      </c>
      <c r="N391" t="s">
        <v>55</v>
      </c>
      <c r="O391" t="s">
        <v>56</v>
      </c>
      <c r="P391" t="s">
        <v>1706</v>
      </c>
      <c r="Q391" t="s">
        <v>1711</v>
      </c>
      <c r="R391" t="s">
        <v>1712</v>
      </c>
      <c r="S391" s="3">
        <v>43594</v>
      </c>
      <c r="T391" t="s">
        <v>1709</v>
      </c>
      <c r="U391">
        <v>363</v>
      </c>
      <c r="V391" t="s">
        <v>1710</v>
      </c>
      <c r="W391" t="s">
        <v>1712</v>
      </c>
      <c r="Y391" s="3">
        <v>43594</v>
      </c>
      <c r="AA391" t="s">
        <v>1710</v>
      </c>
      <c r="AH391" t="str">
        <f>VLOOKUP(B391,'cc Lookup'!A:J,10,0)</f>
        <v>Planning and Business Development</v>
      </c>
      <c r="AI391" t="str">
        <f>VLOOKUP(B391,'cc Lookup'!A:E,5,0)</f>
        <v>Estates</v>
      </c>
      <c r="AJ391" t="s">
        <v>6736</v>
      </c>
      <c r="AK391" t="str">
        <f t="shared" si="12"/>
        <v>E35930 Estates &amp; Facilities</v>
      </c>
      <c r="AL391" t="str">
        <f t="shared" si="13"/>
        <v>7308 Legal Fees</v>
      </c>
      <c r="AM391" t="str">
        <f>VLOOKUP(W391,Lookup!A:B,2,0)</f>
        <v>Other</v>
      </c>
    </row>
    <row r="392" spans="1:39" x14ac:dyDescent="0.25">
      <c r="A392" t="s">
        <v>33</v>
      </c>
      <c r="B392" s="1" t="s">
        <v>166</v>
      </c>
      <c r="C392" s="1" t="s">
        <v>158</v>
      </c>
      <c r="D392" s="1" t="s">
        <v>36</v>
      </c>
      <c r="E392" s="1" t="s">
        <v>36</v>
      </c>
      <c r="F392" s="1" t="s">
        <v>37</v>
      </c>
      <c r="G392" t="s">
        <v>167</v>
      </c>
      <c r="H392" t="s">
        <v>160</v>
      </c>
      <c r="I392" t="s">
        <v>40</v>
      </c>
      <c r="J392" t="s">
        <v>40</v>
      </c>
      <c r="K392" t="s">
        <v>40</v>
      </c>
      <c r="L392" s="4">
        <v>1020</v>
      </c>
      <c r="M392" s="2">
        <v>43556</v>
      </c>
      <c r="N392" t="s">
        <v>55</v>
      </c>
      <c r="O392" t="s">
        <v>56</v>
      </c>
      <c r="P392" t="s">
        <v>1713</v>
      </c>
      <c r="Q392" t="s">
        <v>1714</v>
      </c>
      <c r="R392" t="s">
        <v>1715</v>
      </c>
      <c r="S392" s="3">
        <v>43594</v>
      </c>
      <c r="T392" t="s">
        <v>1709</v>
      </c>
      <c r="U392">
        <v>363</v>
      </c>
      <c r="V392" t="s">
        <v>1716</v>
      </c>
      <c r="W392" t="s">
        <v>1715</v>
      </c>
      <c r="Y392" s="3">
        <v>43594</v>
      </c>
      <c r="AA392" t="s">
        <v>1716</v>
      </c>
      <c r="AH392" t="str">
        <f>VLOOKUP(B392,'cc Lookup'!A:J,10,0)</f>
        <v>Planning and Business Development</v>
      </c>
      <c r="AI392" t="str">
        <f>VLOOKUP(B392,'cc Lookup'!A:E,5,0)</f>
        <v>Estates</v>
      </c>
      <c r="AJ392" t="s">
        <v>6736</v>
      </c>
      <c r="AK392" t="str">
        <f t="shared" si="12"/>
        <v>E35930 Estates &amp; Facilities</v>
      </c>
      <c r="AL392" t="str">
        <f t="shared" si="13"/>
        <v>7308 Legal Fees</v>
      </c>
      <c r="AM392" t="str">
        <f>VLOOKUP(W392,Lookup!A:B,2,0)</f>
        <v>Other</v>
      </c>
    </row>
    <row r="393" spans="1:39" x14ac:dyDescent="0.25">
      <c r="A393" t="s">
        <v>33</v>
      </c>
      <c r="B393" s="1" t="s">
        <v>166</v>
      </c>
      <c r="C393" s="1" t="s">
        <v>158</v>
      </c>
      <c r="D393" s="1" t="s">
        <v>36</v>
      </c>
      <c r="E393" s="1" t="s">
        <v>36</v>
      </c>
      <c r="F393" s="1" t="s">
        <v>37</v>
      </c>
      <c r="G393" t="s">
        <v>167</v>
      </c>
      <c r="H393" t="s">
        <v>160</v>
      </c>
      <c r="I393" t="s">
        <v>40</v>
      </c>
      <c r="J393" t="s">
        <v>40</v>
      </c>
      <c r="K393" t="s">
        <v>40</v>
      </c>
      <c r="L393" s="4">
        <v>12</v>
      </c>
      <c r="M393" s="2">
        <v>43556</v>
      </c>
      <c r="N393" t="s">
        <v>311</v>
      </c>
      <c r="O393" t="s">
        <v>56</v>
      </c>
      <c r="P393" t="s">
        <v>1681</v>
      </c>
      <c r="Q393" t="s">
        <v>1682</v>
      </c>
      <c r="R393" t="s">
        <v>1683</v>
      </c>
      <c r="S393" s="3">
        <v>43585</v>
      </c>
      <c r="T393" t="s">
        <v>1478</v>
      </c>
      <c r="U393">
        <v>1422</v>
      </c>
      <c r="V393" t="s">
        <v>1717</v>
      </c>
      <c r="W393" t="s">
        <v>1683</v>
      </c>
      <c r="Y393" s="3">
        <v>43585</v>
      </c>
      <c r="AA393" t="s">
        <v>1718</v>
      </c>
      <c r="AD393" t="s">
        <v>1586</v>
      </c>
      <c r="AH393" t="str">
        <f>VLOOKUP(B393,'cc Lookup'!A:J,10,0)</f>
        <v>Planning and Business Development</v>
      </c>
      <c r="AI393" t="str">
        <f>VLOOKUP(B393,'cc Lookup'!A:E,5,0)</f>
        <v>Estates</v>
      </c>
      <c r="AJ393" t="s">
        <v>6736</v>
      </c>
      <c r="AK393" t="str">
        <f t="shared" si="12"/>
        <v>E35930 Estates &amp; Facilities</v>
      </c>
      <c r="AL393" t="str">
        <f t="shared" si="13"/>
        <v>7308 Legal Fees</v>
      </c>
      <c r="AM393" t="str">
        <f>VLOOKUP(W393,Lookup!A:B,2,0)</f>
        <v>Other</v>
      </c>
    </row>
    <row r="394" spans="1:39" x14ac:dyDescent="0.25">
      <c r="A394" t="s">
        <v>33</v>
      </c>
      <c r="B394" s="1" t="s">
        <v>166</v>
      </c>
      <c r="C394" s="1" t="s">
        <v>158</v>
      </c>
      <c r="D394" s="1" t="s">
        <v>36</v>
      </c>
      <c r="E394" s="1" t="s">
        <v>36</v>
      </c>
      <c r="F394" s="1" t="s">
        <v>37</v>
      </c>
      <c r="G394" t="s">
        <v>167</v>
      </c>
      <c r="H394" t="s">
        <v>160</v>
      </c>
      <c r="I394" t="s">
        <v>40</v>
      </c>
      <c r="J394" t="s">
        <v>40</v>
      </c>
      <c r="K394" t="s">
        <v>40</v>
      </c>
      <c r="L394" s="4">
        <v>30</v>
      </c>
      <c r="M394" s="2">
        <v>43556</v>
      </c>
      <c r="N394" t="s">
        <v>311</v>
      </c>
      <c r="O394" t="s">
        <v>56</v>
      </c>
      <c r="P394" t="s">
        <v>1681</v>
      </c>
      <c r="Q394" t="s">
        <v>1682</v>
      </c>
      <c r="R394" t="s">
        <v>1683</v>
      </c>
      <c r="S394" s="3">
        <v>43585</v>
      </c>
      <c r="T394" t="s">
        <v>1478</v>
      </c>
      <c r="U394">
        <v>1423</v>
      </c>
      <c r="V394" t="s">
        <v>1719</v>
      </c>
      <c r="W394" t="s">
        <v>1683</v>
      </c>
      <c r="Y394" s="3">
        <v>43585</v>
      </c>
      <c r="AA394" t="s">
        <v>1720</v>
      </c>
      <c r="AD394" t="s">
        <v>1585</v>
      </c>
      <c r="AH394" t="str">
        <f>VLOOKUP(B394,'cc Lookup'!A:J,10,0)</f>
        <v>Planning and Business Development</v>
      </c>
      <c r="AI394" t="str">
        <f>VLOOKUP(B394,'cc Lookup'!A:E,5,0)</f>
        <v>Estates</v>
      </c>
      <c r="AJ394" t="s">
        <v>6736</v>
      </c>
      <c r="AK394" t="str">
        <f t="shared" si="12"/>
        <v>E35930 Estates &amp; Facilities</v>
      </c>
      <c r="AL394" t="str">
        <f t="shared" si="13"/>
        <v>7308 Legal Fees</v>
      </c>
      <c r="AM394" t="str">
        <f>VLOOKUP(W394,Lookup!A:B,2,0)</f>
        <v>Other</v>
      </c>
    </row>
    <row r="395" spans="1:39" x14ac:dyDescent="0.25">
      <c r="A395" t="s">
        <v>33</v>
      </c>
      <c r="B395" s="1" t="s">
        <v>166</v>
      </c>
      <c r="C395" s="1" t="s">
        <v>158</v>
      </c>
      <c r="D395" s="1" t="s">
        <v>36</v>
      </c>
      <c r="E395" s="1" t="s">
        <v>36</v>
      </c>
      <c r="F395" s="1" t="s">
        <v>37</v>
      </c>
      <c r="G395" t="s">
        <v>167</v>
      </c>
      <c r="H395" t="s">
        <v>160</v>
      </c>
      <c r="I395" t="s">
        <v>40</v>
      </c>
      <c r="J395" t="s">
        <v>40</v>
      </c>
      <c r="K395" t="s">
        <v>40</v>
      </c>
      <c r="L395" s="4">
        <v>62.72</v>
      </c>
      <c r="M395" s="2">
        <v>43556</v>
      </c>
      <c r="N395" t="s">
        <v>311</v>
      </c>
      <c r="O395" t="s">
        <v>56</v>
      </c>
      <c r="P395" t="s">
        <v>1681</v>
      </c>
      <c r="Q395" t="s">
        <v>1682</v>
      </c>
      <c r="R395" t="s">
        <v>1683</v>
      </c>
      <c r="S395" s="3">
        <v>43585</v>
      </c>
      <c r="T395" t="s">
        <v>1478</v>
      </c>
      <c r="U395">
        <v>1424</v>
      </c>
      <c r="V395" t="s">
        <v>1721</v>
      </c>
      <c r="W395" t="s">
        <v>1683</v>
      </c>
      <c r="Y395" s="3">
        <v>43585</v>
      </c>
      <c r="AA395" t="s">
        <v>1722</v>
      </c>
      <c r="AD395" t="s">
        <v>1588</v>
      </c>
      <c r="AH395" t="str">
        <f>VLOOKUP(B395,'cc Lookup'!A:J,10,0)</f>
        <v>Planning and Business Development</v>
      </c>
      <c r="AI395" t="str">
        <f>VLOOKUP(B395,'cc Lookup'!A:E,5,0)</f>
        <v>Estates</v>
      </c>
      <c r="AJ395" t="s">
        <v>6736</v>
      </c>
      <c r="AK395" t="str">
        <f t="shared" si="12"/>
        <v>E35930 Estates &amp; Facilities</v>
      </c>
      <c r="AL395" t="str">
        <f t="shared" si="13"/>
        <v>7308 Legal Fees</v>
      </c>
      <c r="AM395" t="str">
        <f>VLOOKUP(W395,Lookup!A:B,2,0)</f>
        <v>Other</v>
      </c>
    </row>
    <row r="396" spans="1:39" x14ac:dyDescent="0.25">
      <c r="A396" t="s">
        <v>33</v>
      </c>
      <c r="B396" s="1" t="s">
        <v>166</v>
      </c>
      <c r="C396" s="1" t="s">
        <v>158</v>
      </c>
      <c r="D396" s="1" t="s">
        <v>36</v>
      </c>
      <c r="E396" s="1" t="s">
        <v>36</v>
      </c>
      <c r="F396" s="1" t="s">
        <v>37</v>
      </c>
      <c r="G396" t="s">
        <v>167</v>
      </c>
      <c r="H396" t="s">
        <v>160</v>
      </c>
      <c r="I396" t="s">
        <v>40</v>
      </c>
      <c r="J396" t="s">
        <v>40</v>
      </c>
      <c r="K396" t="s">
        <v>40</v>
      </c>
      <c r="L396" s="4">
        <v>144</v>
      </c>
      <c r="M396" s="2">
        <v>43556</v>
      </c>
      <c r="N396" t="s">
        <v>311</v>
      </c>
      <c r="O396" t="s">
        <v>56</v>
      </c>
      <c r="P396" t="s">
        <v>1681</v>
      </c>
      <c r="Q396" t="s">
        <v>1682</v>
      </c>
      <c r="R396" t="s">
        <v>1683</v>
      </c>
      <c r="S396" s="3">
        <v>43585</v>
      </c>
      <c r="T396" t="s">
        <v>1478</v>
      </c>
      <c r="U396">
        <v>1425</v>
      </c>
      <c r="V396" t="s">
        <v>1723</v>
      </c>
      <c r="W396" t="s">
        <v>1683</v>
      </c>
      <c r="Y396" s="3">
        <v>43585</v>
      </c>
      <c r="AA396" t="s">
        <v>1724</v>
      </c>
      <c r="AD396" t="s">
        <v>1592</v>
      </c>
      <c r="AH396" t="str">
        <f>VLOOKUP(B396,'cc Lookup'!A:J,10,0)</f>
        <v>Planning and Business Development</v>
      </c>
      <c r="AI396" t="str">
        <f>VLOOKUP(B396,'cc Lookup'!A:E,5,0)</f>
        <v>Estates</v>
      </c>
      <c r="AJ396" t="s">
        <v>6736</v>
      </c>
      <c r="AK396" t="str">
        <f t="shared" si="12"/>
        <v>E35930 Estates &amp; Facilities</v>
      </c>
      <c r="AL396" t="str">
        <f t="shared" si="13"/>
        <v>7308 Legal Fees</v>
      </c>
      <c r="AM396" t="str">
        <f>VLOOKUP(W396,Lookup!A:B,2,0)</f>
        <v>Other</v>
      </c>
    </row>
    <row r="397" spans="1:39" x14ac:dyDescent="0.25">
      <c r="A397" t="s">
        <v>33</v>
      </c>
      <c r="B397" s="1" t="s">
        <v>166</v>
      </c>
      <c r="C397" s="1" t="s">
        <v>158</v>
      </c>
      <c r="D397" s="1" t="s">
        <v>36</v>
      </c>
      <c r="E397" s="1" t="s">
        <v>36</v>
      </c>
      <c r="F397" s="1" t="s">
        <v>37</v>
      </c>
      <c r="G397" t="s">
        <v>167</v>
      </c>
      <c r="H397" t="s">
        <v>160</v>
      </c>
      <c r="I397" t="s">
        <v>40</v>
      </c>
      <c r="J397" t="s">
        <v>40</v>
      </c>
      <c r="K397" t="s">
        <v>40</v>
      </c>
      <c r="L397" s="4">
        <v>313</v>
      </c>
      <c r="M397" s="2">
        <v>43556</v>
      </c>
      <c r="N397" t="s">
        <v>311</v>
      </c>
      <c r="O397" t="s">
        <v>56</v>
      </c>
      <c r="P397" t="s">
        <v>1681</v>
      </c>
      <c r="Q397" t="s">
        <v>1682</v>
      </c>
      <c r="R397" t="s">
        <v>1683</v>
      </c>
      <c r="S397" s="3">
        <v>43585</v>
      </c>
      <c r="T397" t="s">
        <v>1478</v>
      </c>
      <c r="U397">
        <v>1426</v>
      </c>
      <c r="V397" t="s">
        <v>1725</v>
      </c>
      <c r="W397" t="s">
        <v>1683</v>
      </c>
      <c r="Y397" s="3">
        <v>43585</v>
      </c>
      <c r="AA397" t="s">
        <v>1726</v>
      </c>
      <c r="AD397" t="s">
        <v>1587</v>
      </c>
      <c r="AH397" t="str">
        <f>VLOOKUP(B397,'cc Lookup'!A:J,10,0)</f>
        <v>Planning and Business Development</v>
      </c>
      <c r="AI397" t="str">
        <f>VLOOKUP(B397,'cc Lookup'!A:E,5,0)</f>
        <v>Estates</v>
      </c>
      <c r="AJ397" t="s">
        <v>6736</v>
      </c>
      <c r="AK397" t="str">
        <f t="shared" si="12"/>
        <v>E35930 Estates &amp; Facilities</v>
      </c>
      <c r="AL397" t="str">
        <f t="shared" si="13"/>
        <v>7308 Legal Fees</v>
      </c>
      <c r="AM397" t="str">
        <f>VLOOKUP(W397,Lookup!A:B,2,0)</f>
        <v>Other</v>
      </c>
    </row>
    <row r="398" spans="1:39" x14ac:dyDescent="0.25">
      <c r="A398" t="s">
        <v>33</v>
      </c>
      <c r="B398" s="1" t="s">
        <v>166</v>
      </c>
      <c r="C398" s="1" t="s">
        <v>158</v>
      </c>
      <c r="D398" s="1" t="s">
        <v>36</v>
      </c>
      <c r="E398" s="1" t="s">
        <v>36</v>
      </c>
      <c r="F398" s="1" t="s">
        <v>37</v>
      </c>
      <c r="G398" t="s">
        <v>167</v>
      </c>
      <c r="H398" t="s">
        <v>160</v>
      </c>
      <c r="I398" t="s">
        <v>40</v>
      </c>
      <c r="J398" t="s">
        <v>40</v>
      </c>
      <c r="K398" t="s">
        <v>40</v>
      </c>
      <c r="L398" s="4">
        <v>475</v>
      </c>
      <c r="M398" s="2">
        <v>43556</v>
      </c>
      <c r="N398" t="s">
        <v>311</v>
      </c>
      <c r="O398" t="s">
        <v>56</v>
      </c>
      <c r="P398" t="s">
        <v>1681</v>
      </c>
      <c r="Q398" t="s">
        <v>1682</v>
      </c>
      <c r="R398" t="s">
        <v>1683</v>
      </c>
      <c r="S398" s="3">
        <v>43585</v>
      </c>
      <c r="T398" t="s">
        <v>1478</v>
      </c>
      <c r="U398">
        <v>1427</v>
      </c>
      <c r="V398" t="s">
        <v>1727</v>
      </c>
      <c r="W398" t="s">
        <v>1683</v>
      </c>
      <c r="Y398" s="3">
        <v>43585</v>
      </c>
      <c r="AA398" t="s">
        <v>1728</v>
      </c>
      <c r="AD398" t="s">
        <v>1582</v>
      </c>
      <c r="AH398" t="str">
        <f>VLOOKUP(B398,'cc Lookup'!A:J,10,0)</f>
        <v>Planning and Business Development</v>
      </c>
      <c r="AI398" t="str">
        <f>VLOOKUP(B398,'cc Lookup'!A:E,5,0)</f>
        <v>Estates</v>
      </c>
      <c r="AJ398" t="s">
        <v>6736</v>
      </c>
      <c r="AK398" t="str">
        <f t="shared" si="12"/>
        <v>E35930 Estates &amp; Facilities</v>
      </c>
      <c r="AL398" t="str">
        <f t="shared" si="13"/>
        <v>7308 Legal Fees</v>
      </c>
      <c r="AM398" t="str">
        <f>VLOOKUP(W398,Lookup!A:B,2,0)</f>
        <v>Other</v>
      </c>
    </row>
    <row r="399" spans="1:39" x14ac:dyDescent="0.25">
      <c r="A399" t="s">
        <v>33</v>
      </c>
      <c r="B399" s="1" t="s">
        <v>166</v>
      </c>
      <c r="C399" s="1" t="s">
        <v>158</v>
      </c>
      <c r="D399" s="1" t="s">
        <v>36</v>
      </c>
      <c r="E399" s="1" t="s">
        <v>36</v>
      </c>
      <c r="F399" s="1" t="s">
        <v>37</v>
      </c>
      <c r="G399" t="s">
        <v>167</v>
      </c>
      <c r="H399" t="s">
        <v>160</v>
      </c>
      <c r="I399" t="s">
        <v>40</v>
      </c>
      <c r="J399" t="s">
        <v>40</v>
      </c>
      <c r="K399" t="s">
        <v>40</v>
      </c>
      <c r="L399" s="4">
        <v>263</v>
      </c>
      <c r="M399" s="2">
        <v>43556</v>
      </c>
      <c r="N399" t="s">
        <v>41</v>
      </c>
      <c r="O399" t="s">
        <v>42</v>
      </c>
      <c r="P399" t="s">
        <v>1729</v>
      </c>
      <c r="Q399" t="s">
        <v>1730</v>
      </c>
      <c r="R399" t="s">
        <v>1669</v>
      </c>
      <c r="S399" s="3">
        <v>43556</v>
      </c>
      <c r="T399" t="s">
        <v>46</v>
      </c>
      <c r="U399">
        <v>48</v>
      </c>
      <c r="V399" t="s">
        <v>47</v>
      </c>
      <c r="W399" t="s">
        <v>48</v>
      </c>
      <c r="X399">
        <v>423768</v>
      </c>
      <c r="Y399" s="3">
        <v>43546</v>
      </c>
      <c r="Z399">
        <v>165076441</v>
      </c>
      <c r="AB399" t="s">
        <v>49</v>
      </c>
      <c r="AD399" t="s">
        <v>1731</v>
      </c>
      <c r="AE399">
        <v>1</v>
      </c>
      <c r="AF399">
        <v>263</v>
      </c>
      <c r="AH399" t="str">
        <f>VLOOKUP(B399,'cc Lookup'!A:J,10,0)</f>
        <v>Planning and Business Development</v>
      </c>
      <c r="AI399" t="str">
        <f>VLOOKUP(B399,'cc Lookup'!A:E,5,0)</f>
        <v>Estates</v>
      </c>
      <c r="AJ399" t="s">
        <v>6736</v>
      </c>
      <c r="AK399" t="str">
        <f t="shared" si="12"/>
        <v>E35930 Estates &amp; Facilities</v>
      </c>
      <c r="AL399" t="str">
        <f t="shared" si="13"/>
        <v>7308 Legal Fees</v>
      </c>
      <c r="AM399" t="str">
        <f>VLOOKUP(W399,Lookup!A:B,2,0)</f>
        <v>Legal</v>
      </c>
    </row>
    <row r="400" spans="1:39" x14ac:dyDescent="0.25">
      <c r="A400" t="s">
        <v>33</v>
      </c>
      <c r="B400" s="1" t="s">
        <v>166</v>
      </c>
      <c r="C400" s="1" t="s">
        <v>158</v>
      </c>
      <c r="D400" s="1" t="s">
        <v>36</v>
      </c>
      <c r="E400" s="1" t="s">
        <v>36</v>
      </c>
      <c r="F400" s="1" t="s">
        <v>37</v>
      </c>
      <c r="G400" t="s">
        <v>167</v>
      </c>
      <c r="H400" t="s">
        <v>160</v>
      </c>
      <c r="I400" t="s">
        <v>40</v>
      </c>
      <c r="J400" t="s">
        <v>40</v>
      </c>
      <c r="K400" t="s">
        <v>40</v>
      </c>
      <c r="L400" s="4">
        <v>720</v>
      </c>
      <c r="M400" s="2">
        <v>43556</v>
      </c>
      <c r="N400" t="s">
        <v>41</v>
      </c>
      <c r="O400" t="s">
        <v>42</v>
      </c>
      <c r="P400" t="s">
        <v>1732</v>
      </c>
      <c r="Q400" t="s">
        <v>1733</v>
      </c>
      <c r="R400" t="s">
        <v>1669</v>
      </c>
      <c r="S400" s="3">
        <v>43557</v>
      </c>
      <c r="T400" t="s">
        <v>46</v>
      </c>
      <c r="U400">
        <v>47</v>
      </c>
      <c r="V400" t="s">
        <v>47</v>
      </c>
      <c r="W400" t="s">
        <v>48</v>
      </c>
      <c r="X400">
        <v>423131</v>
      </c>
      <c r="Y400" s="3">
        <v>43542</v>
      </c>
      <c r="Z400">
        <v>165075723</v>
      </c>
      <c r="AB400" t="s">
        <v>49</v>
      </c>
      <c r="AD400" t="s">
        <v>1592</v>
      </c>
      <c r="AE400">
        <v>1</v>
      </c>
      <c r="AF400">
        <v>720</v>
      </c>
      <c r="AH400" t="str">
        <f>VLOOKUP(B400,'cc Lookup'!A:J,10,0)</f>
        <v>Planning and Business Development</v>
      </c>
      <c r="AI400" t="str">
        <f>VLOOKUP(B400,'cc Lookup'!A:E,5,0)</f>
        <v>Estates</v>
      </c>
      <c r="AJ400" t="s">
        <v>6736</v>
      </c>
      <c r="AK400" t="str">
        <f t="shared" si="12"/>
        <v>E35930 Estates &amp; Facilities</v>
      </c>
      <c r="AL400" t="str">
        <f t="shared" si="13"/>
        <v>7308 Legal Fees</v>
      </c>
      <c r="AM400" t="str">
        <f>VLOOKUP(W400,Lookup!A:B,2,0)</f>
        <v>Legal</v>
      </c>
    </row>
    <row r="401" spans="1:39" x14ac:dyDescent="0.25">
      <c r="A401" t="s">
        <v>33</v>
      </c>
      <c r="B401" s="1" t="s">
        <v>166</v>
      </c>
      <c r="C401" s="1" t="s">
        <v>158</v>
      </c>
      <c r="D401" s="1" t="s">
        <v>36</v>
      </c>
      <c r="E401" s="1" t="s">
        <v>36</v>
      </c>
      <c r="F401" s="1" t="s">
        <v>37</v>
      </c>
      <c r="G401" t="s">
        <v>167</v>
      </c>
      <c r="H401" t="s">
        <v>160</v>
      </c>
      <c r="I401" t="s">
        <v>40</v>
      </c>
      <c r="J401" t="s">
        <v>40</v>
      </c>
      <c r="K401" t="s">
        <v>40</v>
      </c>
      <c r="L401" s="4">
        <v>-720</v>
      </c>
      <c r="M401" s="2">
        <v>43556</v>
      </c>
      <c r="N401" t="s">
        <v>41</v>
      </c>
      <c r="O401" t="s">
        <v>42</v>
      </c>
      <c r="P401" t="s">
        <v>1732</v>
      </c>
      <c r="Q401" t="s">
        <v>1733</v>
      </c>
      <c r="R401" t="s">
        <v>1669</v>
      </c>
      <c r="S401" s="3">
        <v>43557</v>
      </c>
      <c r="T401" t="s">
        <v>46</v>
      </c>
      <c r="U401">
        <v>48</v>
      </c>
      <c r="V401" t="s">
        <v>47</v>
      </c>
      <c r="W401" t="s">
        <v>48</v>
      </c>
      <c r="X401">
        <v>423131</v>
      </c>
      <c r="Y401" s="3">
        <v>43542</v>
      </c>
      <c r="Z401">
        <v>165075723</v>
      </c>
      <c r="AB401" t="s">
        <v>49</v>
      </c>
      <c r="AD401" t="s">
        <v>1592</v>
      </c>
      <c r="AE401">
        <v>1</v>
      </c>
      <c r="AF401">
        <v>-720</v>
      </c>
      <c r="AH401" t="str">
        <f>VLOOKUP(B401,'cc Lookup'!A:J,10,0)</f>
        <v>Planning and Business Development</v>
      </c>
      <c r="AI401" t="str">
        <f>VLOOKUP(B401,'cc Lookup'!A:E,5,0)</f>
        <v>Estates</v>
      </c>
      <c r="AJ401" t="s">
        <v>6736</v>
      </c>
      <c r="AK401" t="str">
        <f t="shared" si="12"/>
        <v>E35930 Estates &amp; Facilities</v>
      </c>
      <c r="AL401" t="str">
        <f t="shared" si="13"/>
        <v>7308 Legal Fees</v>
      </c>
      <c r="AM401" t="str">
        <f>VLOOKUP(W401,Lookup!A:B,2,0)</f>
        <v>Legal</v>
      </c>
    </row>
    <row r="402" spans="1:39" x14ac:dyDescent="0.25">
      <c r="A402" t="s">
        <v>33</v>
      </c>
      <c r="B402" s="1" t="s">
        <v>166</v>
      </c>
      <c r="C402" s="1" t="s">
        <v>158</v>
      </c>
      <c r="D402" s="1" t="s">
        <v>36</v>
      </c>
      <c r="E402" s="1" t="s">
        <v>36</v>
      </c>
      <c r="F402" s="1" t="s">
        <v>37</v>
      </c>
      <c r="G402" t="s">
        <v>167</v>
      </c>
      <c r="H402" t="s">
        <v>160</v>
      </c>
      <c r="I402" t="s">
        <v>40</v>
      </c>
      <c r="J402" t="s">
        <v>40</v>
      </c>
      <c r="K402" t="s">
        <v>40</v>
      </c>
      <c r="L402" s="4">
        <v>249.2</v>
      </c>
      <c r="M402" s="2">
        <v>43556</v>
      </c>
      <c r="N402" t="s">
        <v>41</v>
      </c>
      <c r="O402" t="s">
        <v>42</v>
      </c>
      <c r="P402" t="s">
        <v>1734</v>
      </c>
      <c r="Q402" t="s">
        <v>1735</v>
      </c>
      <c r="R402" t="s">
        <v>1669</v>
      </c>
      <c r="S402" s="3">
        <v>43584</v>
      </c>
      <c r="T402" t="s">
        <v>46</v>
      </c>
      <c r="U402">
        <v>25</v>
      </c>
      <c r="V402" t="s">
        <v>47</v>
      </c>
      <c r="W402" t="s">
        <v>48</v>
      </c>
      <c r="X402">
        <v>426015</v>
      </c>
      <c r="Y402" s="3">
        <v>43571</v>
      </c>
      <c r="Z402">
        <v>165056810</v>
      </c>
      <c r="AB402" t="s">
        <v>49</v>
      </c>
      <c r="AD402" t="s">
        <v>1736</v>
      </c>
      <c r="AE402">
        <v>1</v>
      </c>
      <c r="AF402">
        <v>249</v>
      </c>
      <c r="AH402" t="str">
        <f>VLOOKUP(B402,'cc Lookup'!A:J,10,0)</f>
        <v>Planning and Business Development</v>
      </c>
      <c r="AI402" t="str">
        <f>VLOOKUP(B402,'cc Lookup'!A:E,5,0)</f>
        <v>Estates</v>
      </c>
      <c r="AJ402" t="s">
        <v>6736</v>
      </c>
      <c r="AK402" t="str">
        <f t="shared" si="12"/>
        <v>E35930 Estates &amp; Facilities</v>
      </c>
      <c r="AL402" t="str">
        <f t="shared" si="13"/>
        <v>7308 Legal Fees</v>
      </c>
      <c r="AM402" t="str">
        <f>VLOOKUP(W402,Lookup!A:B,2,0)</f>
        <v>Legal</v>
      </c>
    </row>
    <row r="403" spans="1:39" x14ac:dyDescent="0.25">
      <c r="A403" t="s">
        <v>33</v>
      </c>
      <c r="B403" s="1" t="s">
        <v>166</v>
      </c>
      <c r="C403" s="1" t="s">
        <v>158</v>
      </c>
      <c r="D403" s="1" t="s">
        <v>36</v>
      </c>
      <c r="E403" s="1" t="s">
        <v>36</v>
      </c>
      <c r="F403" s="1" t="s">
        <v>37</v>
      </c>
      <c r="G403" t="s">
        <v>167</v>
      </c>
      <c r="H403" t="s">
        <v>160</v>
      </c>
      <c r="I403" t="s">
        <v>40</v>
      </c>
      <c r="J403" t="s">
        <v>40</v>
      </c>
      <c r="K403" t="s">
        <v>40</v>
      </c>
      <c r="L403" s="4">
        <v>-8.6</v>
      </c>
      <c r="M403" s="2">
        <v>43556</v>
      </c>
      <c r="N403" t="s">
        <v>103</v>
      </c>
      <c r="O403" t="s">
        <v>104</v>
      </c>
      <c r="P403" t="s">
        <v>1497</v>
      </c>
      <c r="Q403" t="s">
        <v>1697</v>
      </c>
      <c r="R403" t="s">
        <v>1698</v>
      </c>
      <c r="S403" s="3">
        <v>43553</v>
      </c>
      <c r="T403" t="s">
        <v>46</v>
      </c>
      <c r="U403">
        <v>1697</v>
      </c>
      <c r="V403" t="s">
        <v>1266</v>
      </c>
      <c r="W403" t="s">
        <v>48</v>
      </c>
      <c r="X403">
        <v>165074841</v>
      </c>
      <c r="Y403" s="3">
        <v>43482</v>
      </c>
      <c r="AC403" t="s">
        <v>109</v>
      </c>
      <c r="AH403" t="str">
        <f>VLOOKUP(B403,'cc Lookup'!A:J,10,0)</f>
        <v>Planning and Business Development</v>
      </c>
      <c r="AI403" t="str">
        <f>VLOOKUP(B403,'cc Lookup'!A:E,5,0)</f>
        <v>Estates</v>
      </c>
      <c r="AJ403" t="s">
        <v>6736</v>
      </c>
      <c r="AK403" t="str">
        <f t="shared" si="12"/>
        <v>E35930 Estates &amp; Facilities</v>
      </c>
      <c r="AL403" t="str">
        <f t="shared" si="13"/>
        <v>7308 Legal Fees</v>
      </c>
      <c r="AM403" t="str">
        <f>VLOOKUP(W403,Lookup!A:B,2,0)</f>
        <v>Legal</v>
      </c>
    </row>
    <row r="404" spans="1:39" x14ac:dyDescent="0.25">
      <c r="A404" t="s">
        <v>33</v>
      </c>
      <c r="B404" s="1" t="s">
        <v>166</v>
      </c>
      <c r="C404" s="1" t="s">
        <v>158</v>
      </c>
      <c r="D404" s="1" t="s">
        <v>36</v>
      </c>
      <c r="E404" s="1" t="s">
        <v>36</v>
      </c>
      <c r="F404" s="1" t="s">
        <v>37</v>
      </c>
      <c r="G404" t="s">
        <v>167</v>
      </c>
      <c r="H404" t="s">
        <v>160</v>
      </c>
      <c r="I404" t="s">
        <v>40</v>
      </c>
      <c r="J404" t="s">
        <v>40</v>
      </c>
      <c r="K404" t="s">
        <v>40</v>
      </c>
      <c r="L404" s="4">
        <v>-180.6</v>
      </c>
      <c r="M404" s="2">
        <v>43556</v>
      </c>
      <c r="N404" t="s">
        <v>103</v>
      </c>
      <c r="O404" t="s">
        <v>104</v>
      </c>
      <c r="P404" t="s">
        <v>1497</v>
      </c>
      <c r="Q404" t="s">
        <v>1697</v>
      </c>
      <c r="R404" t="s">
        <v>1698</v>
      </c>
      <c r="S404" s="3">
        <v>43553</v>
      </c>
      <c r="T404" t="s">
        <v>46</v>
      </c>
      <c r="U404">
        <v>1698</v>
      </c>
      <c r="V404" t="s">
        <v>1274</v>
      </c>
      <c r="W404" t="s">
        <v>48</v>
      </c>
      <c r="X404">
        <v>165074842</v>
      </c>
      <c r="Y404" s="3">
        <v>43482</v>
      </c>
      <c r="AC404" t="s">
        <v>109</v>
      </c>
      <c r="AH404" t="str">
        <f>VLOOKUP(B404,'cc Lookup'!A:J,10,0)</f>
        <v>Planning and Business Development</v>
      </c>
      <c r="AI404" t="str">
        <f>VLOOKUP(B404,'cc Lookup'!A:E,5,0)</f>
        <v>Estates</v>
      </c>
      <c r="AJ404" t="s">
        <v>6736</v>
      </c>
      <c r="AK404" t="str">
        <f t="shared" si="12"/>
        <v>E35930 Estates &amp; Facilities</v>
      </c>
      <c r="AL404" t="str">
        <f t="shared" si="13"/>
        <v>7308 Legal Fees</v>
      </c>
      <c r="AM404" t="str">
        <f>VLOOKUP(W404,Lookup!A:B,2,0)</f>
        <v>Legal</v>
      </c>
    </row>
    <row r="405" spans="1:39" x14ac:dyDescent="0.25">
      <c r="A405" t="s">
        <v>33</v>
      </c>
      <c r="B405" s="1" t="s">
        <v>166</v>
      </c>
      <c r="C405" s="1" t="s">
        <v>158</v>
      </c>
      <c r="D405" s="1" t="s">
        <v>36</v>
      </c>
      <c r="E405" s="1" t="s">
        <v>36</v>
      </c>
      <c r="F405" s="1" t="s">
        <v>37</v>
      </c>
      <c r="G405" t="s">
        <v>167</v>
      </c>
      <c r="H405" t="s">
        <v>160</v>
      </c>
      <c r="I405" t="s">
        <v>40</v>
      </c>
      <c r="J405" t="s">
        <v>40</v>
      </c>
      <c r="K405" t="s">
        <v>40</v>
      </c>
      <c r="L405" s="4">
        <v>-22.4</v>
      </c>
      <c r="M405" s="2">
        <v>43556</v>
      </c>
      <c r="N405" t="s">
        <v>103</v>
      </c>
      <c r="O405" t="s">
        <v>104</v>
      </c>
      <c r="P405" t="s">
        <v>1497</v>
      </c>
      <c r="Q405" t="s">
        <v>1697</v>
      </c>
      <c r="R405" t="s">
        <v>1698</v>
      </c>
      <c r="S405" s="3">
        <v>43553</v>
      </c>
      <c r="T405" t="s">
        <v>46</v>
      </c>
      <c r="U405">
        <v>1699</v>
      </c>
      <c r="V405" t="s">
        <v>1263</v>
      </c>
      <c r="W405" t="s">
        <v>48</v>
      </c>
      <c r="X405">
        <v>165074835</v>
      </c>
      <c r="Y405" s="3">
        <v>43482</v>
      </c>
      <c r="AC405" t="s">
        <v>109</v>
      </c>
      <c r="AH405" t="str">
        <f>VLOOKUP(B405,'cc Lookup'!A:J,10,0)</f>
        <v>Planning and Business Development</v>
      </c>
      <c r="AI405" t="str">
        <f>VLOOKUP(B405,'cc Lookup'!A:E,5,0)</f>
        <v>Estates</v>
      </c>
      <c r="AJ405" t="s">
        <v>6736</v>
      </c>
      <c r="AK405" t="str">
        <f t="shared" si="12"/>
        <v>E35930 Estates &amp; Facilities</v>
      </c>
      <c r="AL405" t="str">
        <f t="shared" si="13"/>
        <v>7308 Legal Fees</v>
      </c>
      <c r="AM405" t="str">
        <f>VLOOKUP(W405,Lookup!A:B,2,0)</f>
        <v>Legal</v>
      </c>
    </row>
    <row r="406" spans="1:39" x14ac:dyDescent="0.25">
      <c r="A406" t="s">
        <v>33</v>
      </c>
      <c r="B406" s="1" t="s">
        <v>166</v>
      </c>
      <c r="C406" s="1" t="s">
        <v>158</v>
      </c>
      <c r="D406" s="1" t="s">
        <v>36</v>
      </c>
      <c r="E406" s="1" t="s">
        <v>36</v>
      </c>
      <c r="F406" s="1" t="s">
        <v>37</v>
      </c>
      <c r="G406" t="s">
        <v>167</v>
      </c>
      <c r="H406" t="s">
        <v>160</v>
      </c>
      <c r="I406" t="s">
        <v>40</v>
      </c>
      <c r="J406" t="s">
        <v>40</v>
      </c>
      <c r="K406" t="s">
        <v>40</v>
      </c>
      <c r="L406" s="4">
        <v>-835.42</v>
      </c>
      <c r="M406" s="2">
        <v>43556</v>
      </c>
      <c r="N406" t="s">
        <v>103</v>
      </c>
      <c r="O406" t="s">
        <v>104</v>
      </c>
      <c r="P406" t="s">
        <v>1497</v>
      </c>
      <c r="Q406" t="s">
        <v>1697</v>
      </c>
      <c r="R406" t="s">
        <v>1698</v>
      </c>
      <c r="S406" s="3">
        <v>43553</v>
      </c>
      <c r="T406" t="s">
        <v>46</v>
      </c>
      <c r="U406">
        <v>1700</v>
      </c>
      <c r="V406" t="s">
        <v>1256</v>
      </c>
      <c r="W406" t="s">
        <v>48</v>
      </c>
      <c r="X406">
        <v>165074847</v>
      </c>
      <c r="Y406" s="3">
        <v>43483</v>
      </c>
      <c r="AC406" t="s">
        <v>109</v>
      </c>
      <c r="AH406" t="str">
        <f>VLOOKUP(B406,'cc Lookup'!A:J,10,0)</f>
        <v>Planning and Business Development</v>
      </c>
      <c r="AI406" t="str">
        <f>VLOOKUP(B406,'cc Lookup'!A:E,5,0)</f>
        <v>Estates</v>
      </c>
      <c r="AJ406" t="s">
        <v>6736</v>
      </c>
      <c r="AK406" t="str">
        <f t="shared" si="12"/>
        <v>E35930 Estates &amp; Facilities</v>
      </c>
      <c r="AL406" t="str">
        <f t="shared" si="13"/>
        <v>7308 Legal Fees</v>
      </c>
      <c r="AM406" t="str">
        <f>VLOOKUP(W406,Lookup!A:B,2,0)</f>
        <v>Legal</v>
      </c>
    </row>
    <row r="407" spans="1:39" x14ac:dyDescent="0.25">
      <c r="A407" t="s">
        <v>33</v>
      </c>
      <c r="B407" s="1" t="s">
        <v>166</v>
      </c>
      <c r="C407" s="1" t="s">
        <v>158</v>
      </c>
      <c r="D407" s="1" t="s">
        <v>36</v>
      </c>
      <c r="E407" s="1" t="s">
        <v>36</v>
      </c>
      <c r="F407" s="1" t="s">
        <v>37</v>
      </c>
      <c r="G407" t="s">
        <v>167</v>
      </c>
      <c r="H407" t="s">
        <v>160</v>
      </c>
      <c r="I407" t="s">
        <v>40</v>
      </c>
      <c r="J407" t="s">
        <v>40</v>
      </c>
      <c r="K407" t="s">
        <v>40</v>
      </c>
      <c r="L407" s="4">
        <v>-340</v>
      </c>
      <c r="M407" s="2">
        <v>43556</v>
      </c>
      <c r="N407" t="s">
        <v>103</v>
      </c>
      <c r="O407" t="s">
        <v>104</v>
      </c>
      <c r="P407" t="s">
        <v>1497</v>
      </c>
      <c r="Q407" t="s">
        <v>1697</v>
      </c>
      <c r="R407" t="s">
        <v>1698</v>
      </c>
      <c r="S407" s="3">
        <v>43553</v>
      </c>
      <c r="T407" t="s">
        <v>46</v>
      </c>
      <c r="U407">
        <v>1701</v>
      </c>
      <c r="V407" t="s">
        <v>1267</v>
      </c>
      <c r="W407" t="s">
        <v>48</v>
      </c>
      <c r="X407">
        <v>165074848</v>
      </c>
      <c r="Y407" s="3">
        <v>43482</v>
      </c>
      <c r="AC407" t="s">
        <v>109</v>
      </c>
      <c r="AH407" t="str">
        <f>VLOOKUP(B407,'cc Lookup'!A:J,10,0)</f>
        <v>Planning and Business Development</v>
      </c>
      <c r="AI407" t="str">
        <f>VLOOKUP(B407,'cc Lookup'!A:E,5,0)</f>
        <v>Estates</v>
      </c>
      <c r="AJ407" t="s">
        <v>6736</v>
      </c>
      <c r="AK407" t="str">
        <f t="shared" si="12"/>
        <v>E35930 Estates &amp; Facilities</v>
      </c>
      <c r="AL407" t="str">
        <f t="shared" si="13"/>
        <v>7308 Legal Fees</v>
      </c>
      <c r="AM407" t="str">
        <f>VLOOKUP(W407,Lookup!A:B,2,0)</f>
        <v>Legal</v>
      </c>
    </row>
    <row r="408" spans="1:39" x14ac:dyDescent="0.25">
      <c r="A408" t="s">
        <v>33</v>
      </c>
      <c r="B408" s="1" t="s">
        <v>166</v>
      </c>
      <c r="C408" s="1" t="s">
        <v>158</v>
      </c>
      <c r="D408" s="1" t="s">
        <v>36</v>
      </c>
      <c r="E408" s="1" t="s">
        <v>36</v>
      </c>
      <c r="F408" s="1" t="s">
        <v>37</v>
      </c>
      <c r="G408" t="s">
        <v>167</v>
      </c>
      <c r="H408" t="s">
        <v>160</v>
      </c>
      <c r="I408" t="s">
        <v>40</v>
      </c>
      <c r="J408" t="s">
        <v>40</v>
      </c>
      <c r="K408" t="s">
        <v>40</v>
      </c>
      <c r="L408" s="4">
        <v>-142.4</v>
      </c>
      <c r="M408" s="2">
        <v>43556</v>
      </c>
      <c r="N408" t="s">
        <v>103</v>
      </c>
      <c r="O408" t="s">
        <v>104</v>
      </c>
      <c r="P408" t="s">
        <v>1497</v>
      </c>
      <c r="Q408" t="s">
        <v>1697</v>
      </c>
      <c r="R408" t="s">
        <v>1698</v>
      </c>
      <c r="S408" s="3">
        <v>43553</v>
      </c>
      <c r="T408" t="s">
        <v>46</v>
      </c>
      <c r="U408">
        <v>1702</v>
      </c>
      <c r="V408" t="s">
        <v>1398</v>
      </c>
      <c r="W408" t="s">
        <v>48</v>
      </c>
      <c r="X408">
        <v>165074832</v>
      </c>
      <c r="Y408" s="3">
        <v>43482</v>
      </c>
      <c r="AC408" t="s">
        <v>109</v>
      </c>
      <c r="AH408" t="str">
        <f>VLOOKUP(B408,'cc Lookup'!A:J,10,0)</f>
        <v>Planning and Business Development</v>
      </c>
      <c r="AI408" t="str">
        <f>VLOOKUP(B408,'cc Lookup'!A:E,5,0)</f>
        <v>Estates</v>
      </c>
      <c r="AJ408" t="s">
        <v>6736</v>
      </c>
      <c r="AK408" t="str">
        <f t="shared" si="12"/>
        <v>E35930 Estates &amp; Facilities</v>
      </c>
      <c r="AL408" t="str">
        <f t="shared" si="13"/>
        <v>7308 Legal Fees</v>
      </c>
      <c r="AM408" t="str">
        <f>VLOOKUP(W408,Lookup!A:B,2,0)</f>
        <v>Legal</v>
      </c>
    </row>
    <row r="409" spans="1:39" x14ac:dyDescent="0.25">
      <c r="A409" t="s">
        <v>33</v>
      </c>
      <c r="B409" s="1" t="s">
        <v>166</v>
      </c>
      <c r="C409" s="1" t="s">
        <v>158</v>
      </c>
      <c r="D409" s="1" t="s">
        <v>36</v>
      </c>
      <c r="E409" s="1" t="s">
        <v>36</v>
      </c>
      <c r="F409" s="1" t="s">
        <v>37</v>
      </c>
      <c r="G409" t="s">
        <v>167</v>
      </c>
      <c r="H409" t="s">
        <v>160</v>
      </c>
      <c r="I409" t="s">
        <v>40</v>
      </c>
      <c r="J409" t="s">
        <v>40</v>
      </c>
      <c r="K409" t="s">
        <v>40</v>
      </c>
      <c r="L409" s="4">
        <v>-150</v>
      </c>
      <c r="M409" s="2">
        <v>43556</v>
      </c>
      <c r="N409" t="s">
        <v>103</v>
      </c>
      <c r="O409" t="s">
        <v>104</v>
      </c>
      <c r="P409" t="s">
        <v>1497</v>
      </c>
      <c r="Q409" t="s">
        <v>1697</v>
      </c>
      <c r="R409" t="s">
        <v>1698</v>
      </c>
      <c r="S409" s="3">
        <v>43553</v>
      </c>
      <c r="T409" t="s">
        <v>46</v>
      </c>
      <c r="U409">
        <v>1703</v>
      </c>
      <c r="V409" t="s">
        <v>1269</v>
      </c>
      <c r="W409" t="s">
        <v>48</v>
      </c>
      <c r="X409">
        <v>165074855</v>
      </c>
      <c r="Y409" s="3">
        <v>43482</v>
      </c>
      <c r="AC409" t="s">
        <v>109</v>
      </c>
      <c r="AH409" t="str">
        <f>VLOOKUP(B409,'cc Lookup'!A:J,10,0)</f>
        <v>Planning and Business Development</v>
      </c>
      <c r="AI409" t="str">
        <f>VLOOKUP(B409,'cc Lookup'!A:E,5,0)</f>
        <v>Estates</v>
      </c>
      <c r="AJ409" t="s">
        <v>6736</v>
      </c>
      <c r="AK409" t="str">
        <f t="shared" si="12"/>
        <v>E35930 Estates &amp; Facilities</v>
      </c>
      <c r="AL409" t="str">
        <f t="shared" si="13"/>
        <v>7308 Legal Fees</v>
      </c>
      <c r="AM409" t="str">
        <f>VLOOKUP(W409,Lookup!A:B,2,0)</f>
        <v>Legal</v>
      </c>
    </row>
    <row r="410" spans="1:39" x14ac:dyDescent="0.25">
      <c r="A410" t="s">
        <v>33</v>
      </c>
      <c r="B410" s="1" t="s">
        <v>166</v>
      </c>
      <c r="C410" s="1" t="s">
        <v>158</v>
      </c>
      <c r="D410" s="1" t="s">
        <v>36</v>
      </c>
      <c r="E410" s="1" t="s">
        <v>36</v>
      </c>
      <c r="F410" s="1" t="s">
        <v>37</v>
      </c>
      <c r="G410" t="s">
        <v>167</v>
      </c>
      <c r="H410" t="s">
        <v>160</v>
      </c>
      <c r="I410" t="s">
        <v>40</v>
      </c>
      <c r="J410" t="s">
        <v>40</v>
      </c>
      <c r="K410" t="s">
        <v>40</v>
      </c>
      <c r="L410" s="4">
        <v>-1819.68</v>
      </c>
      <c r="M410" s="2">
        <v>43556</v>
      </c>
      <c r="N410" t="s">
        <v>103</v>
      </c>
      <c r="O410" t="s">
        <v>104</v>
      </c>
      <c r="P410" t="s">
        <v>1497</v>
      </c>
      <c r="Q410" t="s">
        <v>1697</v>
      </c>
      <c r="R410" t="s">
        <v>1698</v>
      </c>
      <c r="S410" s="3">
        <v>43553</v>
      </c>
      <c r="T410" t="s">
        <v>46</v>
      </c>
      <c r="U410">
        <v>1704</v>
      </c>
      <c r="V410" t="s">
        <v>1275</v>
      </c>
      <c r="W410" t="s">
        <v>48</v>
      </c>
      <c r="X410">
        <v>165074844</v>
      </c>
      <c r="Y410" s="3">
        <v>43482</v>
      </c>
      <c r="AC410" t="s">
        <v>109</v>
      </c>
      <c r="AH410" t="str">
        <f>VLOOKUP(B410,'cc Lookup'!A:J,10,0)</f>
        <v>Planning and Business Development</v>
      </c>
      <c r="AI410" t="str">
        <f>VLOOKUP(B410,'cc Lookup'!A:E,5,0)</f>
        <v>Estates</v>
      </c>
      <c r="AJ410" t="s">
        <v>6736</v>
      </c>
      <c r="AK410" t="str">
        <f t="shared" si="12"/>
        <v>E35930 Estates &amp; Facilities</v>
      </c>
      <c r="AL410" t="str">
        <f t="shared" si="13"/>
        <v>7308 Legal Fees</v>
      </c>
      <c r="AM410" t="str">
        <f>VLOOKUP(W410,Lookup!A:B,2,0)</f>
        <v>Legal</v>
      </c>
    </row>
    <row r="411" spans="1:39" x14ac:dyDescent="0.25">
      <c r="A411" t="s">
        <v>33</v>
      </c>
      <c r="B411" s="1" t="s">
        <v>166</v>
      </c>
      <c r="C411" s="1" t="s">
        <v>158</v>
      </c>
      <c r="D411" s="1" t="s">
        <v>36</v>
      </c>
      <c r="E411" s="1" t="s">
        <v>36</v>
      </c>
      <c r="F411" s="1" t="s">
        <v>37</v>
      </c>
      <c r="G411" t="s">
        <v>167</v>
      </c>
      <c r="H411" t="s">
        <v>160</v>
      </c>
      <c r="I411" t="s">
        <v>40</v>
      </c>
      <c r="J411" t="s">
        <v>40</v>
      </c>
      <c r="K411" t="s">
        <v>40</v>
      </c>
      <c r="L411" s="4">
        <v>-313.8</v>
      </c>
      <c r="M411" s="2">
        <v>43556</v>
      </c>
      <c r="N411" t="s">
        <v>103</v>
      </c>
      <c r="O411" t="s">
        <v>104</v>
      </c>
      <c r="P411" t="s">
        <v>1497</v>
      </c>
      <c r="Q411" t="s">
        <v>1697</v>
      </c>
      <c r="R411" t="s">
        <v>1698</v>
      </c>
      <c r="S411" s="3">
        <v>43553</v>
      </c>
      <c r="T411" t="s">
        <v>46</v>
      </c>
      <c r="U411">
        <v>1705</v>
      </c>
      <c r="V411" t="s">
        <v>1251</v>
      </c>
      <c r="W411" t="s">
        <v>48</v>
      </c>
      <c r="X411">
        <v>165074849</v>
      </c>
      <c r="Y411" s="3">
        <v>43482</v>
      </c>
      <c r="AC411" t="s">
        <v>109</v>
      </c>
      <c r="AH411" t="str">
        <f>VLOOKUP(B411,'cc Lookup'!A:J,10,0)</f>
        <v>Planning and Business Development</v>
      </c>
      <c r="AI411" t="str">
        <f>VLOOKUP(B411,'cc Lookup'!A:E,5,0)</f>
        <v>Estates</v>
      </c>
      <c r="AJ411" t="s">
        <v>6736</v>
      </c>
      <c r="AK411" t="str">
        <f t="shared" si="12"/>
        <v>E35930 Estates &amp; Facilities</v>
      </c>
      <c r="AL411" t="str">
        <f t="shared" si="13"/>
        <v>7308 Legal Fees</v>
      </c>
      <c r="AM411" t="str">
        <f>VLOOKUP(W411,Lookup!A:B,2,0)</f>
        <v>Legal</v>
      </c>
    </row>
    <row r="412" spans="1:39" x14ac:dyDescent="0.25">
      <c r="A412" t="s">
        <v>33</v>
      </c>
      <c r="B412" s="1" t="s">
        <v>166</v>
      </c>
      <c r="C412" s="1" t="s">
        <v>158</v>
      </c>
      <c r="D412" s="1" t="s">
        <v>36</v>
      </c>
      <c r="E412" s="1" t="s">
        <v>36</v>
      </c>
      <c r="F412" s="1" t="s">
        <v>37</v>
      </c>
      <c r="G412" t="s">
        <v>167</v>
      </c>
      <c r="H412" t="s">
        <v>160</v>
      </c>
      <c r="I412" t="s">
        <v>40</v>
      </c>
      <c r="J412" t="s">
        <v>40</v>
      </c>
      <c r="K412" t="s">
        <v>40</v>
      </c>
      <c r="L412" s="4">
        <v>-37.200000000000003</v>
      </c>
      <c r="M412" s="2">
        <v>43556</v>
      </c>
      <c r="N412" t="s">
        <v>103</v>
      </c>
      <c r="O412" t="s">
        <v>104</v>
      </c>
      <c r="P412" t="s">
        <v>1497</v>
      </c>
      <c r="Q412" t="s">
        <v>1697</v>
      </c>
      <c r="R412" t="s">
        <v>1698</v>
      </c>
      <c r="S412" s="3">
        <v>43553</v>
      </c>
      <c r="T412" t="s">
        <v>46</v>
      </c>
      <c r="U412">
        <v>1706</v>
      </c>
      <c r="V412" t="s">
        <v>1268</v>
      </c>
      <c r="W412" t="s">
        <v>48</v>
      </c>
      <c r="X412">
        <v>165074834</v>
      </c>
      <c r="Y412" s="3">
        <v>43482</v>
      </c>
      <c r="AC412" t="s">
        <v>109</v>
      </c>
      <c r="AH412" t="str">
        <f>VLOOKUP(B412,'cc Lookup'!A:J,10,0)</f>
        <v>Planning and Business Development</v>
      </c>
      <c r="AI412" t="str">
        <f>VLOOKUP(B412,'cc Lookup'!A:E,5,0)</f>
        <v>Estates</v>
      </c>
      <c r="AJ412" t="s">
        <v>6736</v>
      </c>
      <c r="AK412" t="str">
        <f t="shared" si="12"/>
        <v>E35930 Estates &amp; Facilities</v>
      </c>
      <c r="AL412" t="str">
        <f t="shared" si="13"/>
        <v>7308 Legal Fees</v>
      </c>
      <c r="AM412" t="str">
        <f>VLOOKUP(W412,Lookup!A:B,2,0)</f>
        <v>Legal</v>
      </c>
    </row>
    <row r="413" spans="1:39" x14ac:dyDescent="0.25">
      <c r="A413" t="s">
        <v>33</v>
      </c>
      <c r="B413" s="1" t="s">
        <v>166</v>
      </c>
      <c r="C413" s="1" t="s">
        <v>158</v>
      </c>
      <c r="D413" s="1" t="s">
        <v>36</v>
      </c>
      <c r="E413" s="1" t="s">
        <v>36</v>
      </c>
      <c r="F413" s="1" t="s">
        <v>37</v>
      </c>
      <c r="G413" t="s">
        <v>167</v>
      </c>
      <c r="H413" t="s">
        <v>160</v>
      </c>
      <c r="I413" t="s">
        <v>40</v>
      </c>
      <c r="J413" t="s">
        <v>40</v>
      </c>
      <c r="K413" t="s">
        <v>40</v>
      </c>
      <c r="L413" s="4">
        <v>-34.96</v>
      </c>
      <c r="M413" s="2">
        <v>43556</v>
      </c>
      <c r="N413" t="s">
        <v>103</v>
      </c>
      <c r="O413" t="s">
        <v>104</v>
      </c>
      <c r="P413" t="s">
        <v>1497</v>
      </c>
      <c r="Q413" t="s">
        <v>1697</v>
      </c>
      <c r="R413" t="s">
        <v>1698</v>
      </c>
      <c r="S413" s="3">
        <v>43553</v>
      </c>
      <c r="T413" t="s">
        <v>46</v>
      </c>
      <c r="U413">
        <v>1707</v>
      </c>
      <c r="V413" t="s">
        <v>1265</v>
      </c>
      <c r="W413" t="s">
        <v>48</v>
      </c>
      <c r="X413">
        <v>165075012</v>
      </c>
      <c r="Y413" s="3">
        <v>43494</v>
      </c>
      <c r="AC413" t="s">
        <v>109</v>
      </c>
      <c r="AH413" t="str">
        <f>VLOOKUP(B413,'cc Lookup'!A:J,10,0)</f>
        <v>Planning and Business Development</v>
      </c>
      <c r="AI413" t="str">
        <f>VLOOKUP(B413,'cc Lookup'!A:E,5,0)</f>
        <v>Estates</v>
      </c>
      <c r="AJ413" t="s">
        <v>6736</v>
      </c>
      <c r="AK413" t="str">
        <f t="shared" si="12"/>
        <v>E35930 Estates &amp; Facilities</v>
      </c>
      <c r="AL413" t="str">
        <f t="shared" si="13"/>
        <v>7308 Legal Fees</v>
      </c>
      <c r="AM413" t="str">
        <f>VLOOKUP(W413,Lookup!A:B,2,0)</f>
        <v>Legal</v>
      </c>
    </row>
    <row r="414" spans="1:39" x14ac:dyDescent="0.25">
      <c r="A414" t="s">
        <v>33</v>
      </c>
      <c r="B414" s="1" t="s">
        <v>166</v>
      </c>
      <c r="C414" s="1" t="s">
        <v>158</v>
      </c>
      <c r="D414" s="1" t="s">
        <v>36</v>
      </c>
      <c r="E414" s="1" t="s">
        <v>36</v>
      </c>
      <c r="F414" s="1" t="s">
        <v>37</v>
      </c>
      <c r="G414" t="s">
        <v>167</v>
      </c>
      <c r="H414" t="s">
        <v>160</v>
      </c>
      <c r="I414" t="s">
        <v>40</v>
      </c>
      <c r="J414" t="s">
        <v>40</v>
      </c>
      <c r="K414" t="s">
        <v>40</v>
      </c>
      <c r="L414" s="4">
        <v>-1</v>
      </c>
      <c r="M414" s="2">
        <v>43556</v>
      </c>
      <c r="N414" t="s">
        <v>103</v>
      </c>
      <c r="O414" t="s">
        <v>104</v>
      </c>
      <c r="P414" t="s">
        <v>1497</v>
      </c>
      <c r="Q414" t="s">
        <v>1697</v>
      </c>
      <c r="R414" t="s">
        <v>1698</v>
      </c>
      <c r="S414" s="3">
        <v>43553</v>
      </c>
      <c r="T414" t="s">
        <v>46</v>
      </c>
      <c r="U414">
        <v>1708</v>
      </c>
      <c r="V414" t="s">
        <v>1593</v>
      </c>
      <c r="W414" t="s">
        <v>48</v>
      </c>
      <c r="X414">
        <v>165075309</v>
      </c>
      <c r="Y414" s="3">
        <v>43550</v>
      </c>
      <c r="AC414" t="s">
        <v>109</v>
      </c>
      <c r="AH414" t="str">
        <f>VLOOKUP(B414,'cc Lookup'!A:J,10,0)</f>
        <v>Planning and Business Development</v>
      </c>
      <c r="AI414" t="str">
        <f>VLOOKUP(B414,'cc Lookup'!A:E,5,0)</f>
        <v>Estates</v>
      </c>
      <c r="AJ414" t="s">
        <v>6736</v>
      </c>
      <c r="AK414" t="str">
        <f t="shared" si="12"/>
        <v>E35930 Estates &amp; Facilities</v>
      </c>
      <c r="AL414" t="str">
        <f t="shared" si="13"/>
        <v>7308 Legal Fees</v>
      </c>
      <c r="AM414" t="str">
        <f>VLOOKUP(W414,Lookup!A:B,2,0)</f>
        <v>Legal</v>
      </c>
    </row>
    <row r="415" spans="1:39" x14ac:dyDescent="0.25">
      <c r="A415" t="s">
        <v>33</v>
      </c>
      <c r="B415" s="1" t="s">
        <v>166</v>
      </c>
      <c r="C415" s="1" t="s">
        <v>158</v>
      </c>
      <c r="D415" s="1" t="s">
        <v>36</v>
      </c>
      <c r="E415" s="1" t="s">
        <v>36</v>
      </c>
      <c r="F415" s="1" t="s">
        <v>37</v>
      </c>
      <c r="G415" t="s">
        <v>167</v>
      </c>
      <c r="H415" t="s">
        <v>160</v>
      </c>
      <c r="I415" t="s">
        <v>40</v>
      </c>
      <c r="J415" t="s">
        <v>40</v>
      </c>
      <c r="K415" t="s">
        <v>40</v>
      </c>
      <c r="L415" s="4">
        <v>-116</v>
      </c>
      <c r="M415" s="2">
        <v>43556</v>
      </c>
      <c r="N415" t="s">
        <v>103</v>
      </c>
      <c r="O415" t="s">
        <v>104</v>
      </c>
      <c r="P415" t="s">
        <v>1497</v>
      </c>
      <c r="Q415" t="s">
        <v>1697</v>
      </c>
      <c r="R415" t="s">
        <v>1698</v>
      </c>
      <c r="S415" s="3">
        <v>43553</v>
      </c>
      <c r="T415" t="s">
        <v>46</v>
      </c>
      <c r="U415">
        <v>1709</v>
      </c>
      <c r="V415" t="s">
        <v>1253</v>
      </c>
      <c r="W415" t="s">
        <v>48</v>
      </c>
      <c r="X415">
        <v>165074843</v>
      </c>
      <c r="Y415" s="3">
        <v>43482</v>
      </c>
      <c r="AC415" t="s">
        <v>109</v>
      </c>
      <c r="AH415" t="str">
        <f>VLOOKUP(B415,'cc Lookup'!A:J,10,0)</f>
        <v>Planning and Business Development</v>
      </c>
      <c r="AI415" t="str">
        <f>VLOOKUP(B415,'cc Lookup'!A:E,5,0)</f>
        <v>Estates</v>
      </c>
      <c r="AJ415" t="s">
        <v>6736</v>
      </c>
      <c r="AK415" t="str">
        <f t="shared" si="12"/>
        <v>E35930 Estates &amp; Facilities</v>
      </c>
      <c r="AL415" t="str">
        <f t="shared" si="13"/>
        <v>7308 Legal Fees</v>
      </c>
      <c r="AM415" t="str">
        <f>VLOOKUP(W415,Lookup!A:B,2,0)</f>
        <v>Legal</v>
      </c>
    </row>
    <row r="416" spans="1:39" x14ac:dyDescent="0.25">
      <c r="A416" t="s">
        <v>33</v>
      </c>
      <c r="B416" s="1" t="s">
        <v>166</v>
      </c>
      <c r="C416" s="1" t="s">
        <v>158</v>
      </c>
      <c r="D416" s="1" t="s">
        <v>36</v>
      </c>
      <c r="E416" s="1" t="s">
        <v>36</v>
      </c>
      <c r="F416" s="1" t="s">
        <v>37</v>
      </c>
      <c r="G416" t="s">
        <v>167</v>
      </c>
      <c r="H416" t="s">
        <v>160</v>
      </c>
      <c r="I416" t="s">
        <v>40</v>
      </c>
      <c r="J416" t="s">
        <v>40</v>
      </c>
      <c r="K416" t="s">
        <v>40</v>
      </c>
      <c r="L416" s="4">
        <v>-417.6</v>
      </c>
      <c r="M416" s="2">
        <v>43556</v>
      </c>
      <c r="N416" t="s">
        <v>103</v>
      </c>
      <c r="O416" t="s">
        <v>104</v>
      </c>
      <c r="P416" t="s">
        <v>1497</v>
      </c>
      <c r="Q416" t="s">
        <v>1697</v>
      </c>
      <c r="R416" t="s">
        <v>1698</v>
      </c>
      <c r="S416" s="3">
        <v>43553</v>
      </c>
      <c r="T416" t="s">
        <v>46</v>
      </c>
      <c r="U416">
        <v>1710</v>
      </c>
      <c r="V416" t="s">
        <v>1270</v>
      </c>
      <c r="W416" t="s">
        <v>48</v>
      </c>
      <c r="X416">
        <v>165074845</v>
      </c>
      <c r="Y416" s="3">
        <v>43482</v>
      </c>
      <c r="AC416" t="s">
        <v>109</v>
      </c>
      <c r="AH416" t="str">
        <f>VLOOKUP(B416,'cc Lookup'!A:J,10,0)</f>
        <v>Planning and Business Development</v>
      </c>
      <c r="AI416" t="str">
        <f>VLOOKUP(B416,'cc Lookup'!A:E,5,0)</f>
        <v>Estates</v>
      </c>
      <c r="AJ416" t="s">
        <v>6736</v>
      </c>
      <c r="AK416" t="str">
        <f t="shared" si="12"/>
        <v>E35930 Estates &amp; Facilities</v>
      </c>
      <c r="AL416" t="str">
        <f t="shared" si="13"/>
        <v>7308 Legal Fees</v>
      </c>
      <c r="AM416" t="str">
        <f>VLOOKUP(W416,Lookup!A:B,2,0)</f>
        <v>Legal</v>
      </c>
    </row>
    <row r="417" spans="1:39" x14ac:dyDescent="0.25">
      <c r="A417" t="s">
        <v>33</v>
      </c>
      <c r="B417" s="1" t="s">
        <v>166</v>
      </c>
      <c r="C417" s="1" t="s">
        <v>158</v>
      </c>
      <c r="D417" s="1" t="s">
        <v>36</v>
      </c>
      <c r="E417" s="1" t="s">
        <v>36</v>
      </c>
      <c r="F417" s="1" t="s">
        <v>37</v>
      </c>
      <c r="G417" t="s">
        <v>167</v>
      </c>
      <c r="H417" t="s">
        <v>160</v>
      </c>
      <c r="I417" t="s">
        <v>40</v>
      </c>
      <c r="J417" t="s">
        <v>40</v>
      </c>
      <c r="K417" t="s">
        <v>40</v>
      </c>
      <c r="L417" s="4">
        <v>-31</v>
      </c>
      <c r="M417" s="2">
        <v>43556</v>
      </c>
      <c r="N417" t="s">
        <v>103</v>
      </c>
      <c r="O417" t="s">
        <v>104</v>
      </c>
      <c r="P417" t="s">
        <v>1497</v>
      </c>
      <c r="Q417" t="s">
        <v>1697</v>
      </c>
      <c r="R417" t="s">
        <v>1698</v>
      </c>
      <c r="S417" s="3">
        <v>43553</v>
      </c>
      <c r="T417" t="s">
        <v>46</v>
      </c>
      <c r="U417">
        <v>1711</v>
      </c>
      <c r="V417" t="s">
        <v>1249</v>
      </c>
      <c r="W417" t="s">
        <v>48</v>
      </c>
      <c r="X417">
        <v>165074850</v>
      </c>
      <c r="Y417" s="3">
        <v>43482</v>
      </c>
      <c r="AC417" t="s">
        <v>109</v>
      </c>
      <c r="AH417" t="str">
        <f>VLOOKUP(B417,'cc Lookup'!A:J,10,0)</f>
        <v>Planning and Business Development</v>
      </c>
      <c r="AI417" t="str">
        <f>VLOOKUP(B417,'cc Lookup'!A:E,5,0)</f>
        <v>Estates</v>
      </c>
      <c r="AJ417" t="s">
        <v>6736</v>
      </c>
      <c r="AK417" t="str">
        <f t="shared" si="12"/>
        <v>E35930 Estates &amp; Facilities</v>
      </c>
      <c r="AL417" t="str">
        <f t="shared" si="13"/>
        <v>7308 Legal Fees</v>
      </c>
      <c r="AM417" t="str">
        <f>VLOOKUP(W417,Lookup!A:B,2,0)</f>
        <v>Legal</v>
      </c>
    </row>
    <row r="418" spans="1:39" x14ac:dyDescent="0.25">
      <c r="A418" t="s">
        <v>33</v>
      </c>
      <c r="B418" s="1" t="s">
        <v>166</v>
      </c>
      <c r="C418" s="1" t="s">
        <v>158</v>
      </c>
      <c r="D418" s="1" t="s">
        <v>36</v>
      </c>
      <c r="E418" s="1" t="s">
        <v>36</v>
      </c>
      <c r="F418" s="1" t="s">
        <v>37</v>
      </c>
      <c r="G418" t="s">
        <v>167</v>
      </c>
      <c r="H418" t="s">
        <v>160</v>
      </c>
      <c r="I418" t="s">
        <v>40</v>
      </c>
      <c r="J418" t="s">
        <v>40</v>
      </c>
      <c r="K418" t="s">
        <v>40</v>
      </c>
      <c r="L418" s="4">
        <v>-90</v>
      </c>
      <c r="M418" s="2">
        <v>43556</v>
      </c>
      <c r="N418" t="s">
        <v>103</v>
      </c>
      <c r="O418" t="s">
        <v>104</v>
      </c>
      <c r="P418" t="s">
        <v>1497</v>
      </c>
      <c r="Q418" t="s">
        <v>1697</v>
      </c>
      <c r="R418" t="s">
        <v>1698</v>
      </c>
      <c r="S418" s="3">
        <v>43553</v>
      </c>
      <c r="T418" t="s">
        <v>46</v>
      </c>
      <c r="U418">
        <v>1712</v>
      </c>
      <c r="V418" t="s">
        <v>1402</v>
      </c>
      <c r="W418" t="s">
        <v>48</v>
      </c>
      <c r="X418">
        <v>165075665</v>
      </c>
      <c r="Y418" s="3">
        <v>43522</v>
      </c>
      <c r="AC418" t="s">
        <v>109</v>
      </c>
      <c r="AH418" t="str">
        <f>VLOOKUP(B418,'cc Lookup'!A:J,10,0)</f>
        <v>Planning and Business Development</v>
      </c>
      <c r="AI418" t="str">
        <f>VLOOKUP(B418,'cc Lookup'!A:E,5,0)</f>
        <v>Estates</v>
      </c>
      <c r="AJ418" t="s">
        <v>6736</v>
      </c>
      <c r="AK418" t="str">
        <f t="shared" si="12"/>
        <v>E35930 Estates &amp; Facilities</v>
      </c>
      <c r="AL418" t="str">
        <f t="shared" si="13"/>
        <v>7308 Legal Fees</v>
      </c>
      <c r="AM418" t="str">
        <f>VLOOKUP(W418,Lookup!A:B,2,0)</f>
        <v>Legal</v>
      </c>
    </row>
    <row r="419" spans="1:39" x14ac:dyDescent="0.25">
      <c r="A419" t="s">
        <v>33</v>
      </c>
      <c r="B419" s="1" t="s">
        <v>166</v>
      </c>
      <c r="C419" s="1" t="s">
        <v>158</v>
      </c>
      <c r="D419" s="1" t="s">
        <v>36</v>
      </c>
      <c r="E419" s="1" t="s">
        <v>36</v>
      </c>
      <c r="F419" s="1" t="s">
        <v>37</v>
      </c>
      <c r="G419" t="s">
        <v>167</v>
      </c>
      <c r="H419" t="s">
        <v>160</v>
      </c>
      <c r="I419" t="s">
        <v>40</v>
      </c>
      <c r="J419" t="s">
        <v>40</v>
      </c>
      <c r="K419" t="s">
        <v>40</v>
      </c>
      <c r="L419" s="4">
        <v>-263</v>
      </c>
      <c r="M419" s="2">
        <v>43556</v>
      </c>
      <c r="N419" t="s">
        <v>103</v>
      </c>
      <c r="O419" t="s">
        <v>104</v>
      </c>
      <c r="P419" t="s">
        <v>1497</v>
      </c>
      <c r="Q419" t="s">
        <v>1697</v>
      </c>
      <c r="R419" t="s">
        <v>1698</v>
      </c>
      <c r="S419" s="3">
        <v>43553</v>
      </c>
      <c r="T419" t="s">
        <v>46</v>
      </c>
      <c r="U419">
        <v>1713</v>
      </c>
      <c r="V419" t="s">
        <v>1594</v>
      </c>
      <c r="W419" t="s">
        <v>48</v>
      </c>
      <c r="X419">
        <v>165076441</v>
      </c>
      <c r="Y419" s="3">
        <v>43551</v>
      </c>
      <c r="AC419" t="s">
        <v>109</v>
      </c>
      <c r="AH419" t="str">
        <f>VLOOKUP(B419,'cc Lookup'!A:J,10,0)</f>
        <v>Planning and Business Development</v>
      </c>
      <c r="AI419" t="str">
        <f>VLOOKUP(B419,'cc Lookup'!A:E,5,0)</f>
        <v>Estates</v>
      </c>
      <c r="AJ419" t="s">
        <v>6736</v>
      </c>
      <c r="AK419" t="str">
        <f t="shared" si="12"/>
        <v>E35930 Estates &amp; Facilities</v>
      </c>
      <c r="AL419" t="str">
        <f t="shared" si="13"/>
        <v>7308 Legal Fees</v>
      </c>
      <c r="AM419" t="str">
        <f>VLOOKUP(W419,Lookup!A:B,2,0)</f>
        <v>Legal</v>
      </c>
    </row>
    <row r="420" spans="1:39" x14ac:dyDescent="0.25">
      <c r="A420" t="s">
        <v>33</v>
      </c>
      <c r="B420" s="1" t="s">
        <v>166</v>
      </c>
      <c r="C420" s="1" t="s">
        <v>158</v>
      </c>
      <c r="D420" s="1" t="s">
        <v>36</v>
      </c>
      <c r="E420" s="1" t="s">
        <v>36</v>
      </c>
      <c r="F420" s="1" t="s">
        <v>37</v>
      </c>
      <c r="G420" t="s">
        <v>167</v>
      </c>
      <c r="H420" t="s">
        <v>160</v>
      </c>
      <c r="I420" t="s">
        <v>40</v>
      </c>
      <c r="J420" t="s">
        <v>40</v>
      </c>
      <c r="K420" t="s">
        <v>40</v>
      </c>
      <c r="L420" s="4">
        <v>-15</v>
      </c>
      <c r="M420" s="2">
        <v>43556</v>
      </c>
      <c r="N420" t="s">
        <v>103</v>
      </c>
      <c r="O420" t="s">
        <v>104</v>
      </c>
      <c r="P420" t="s">
        <v>1497</v>
      </c>
      <c r="Q420" t="s">
        <v>1697</v>
      </c>
      <c r="R420" t="s">
        <v>1698</v>
      </c>
      <c r="S420" s="3">
        <v>43553</v>
      </c>
      <c r="T420" t="s">
        <v>46</v>
      </c>
      <c r="U420">
        <v>1714</v>
      </c>
      <c r="V420" t="s">
        <v>1250</v>
      </c>
      <c r="W420" t="s">
        <v>48</v>
      </c>
      <c r="X420">
        <v>165074840</v>
      </c>
      <c r="Y420" s="3">
        <v>43482</v>
      </c>
      <c r="AC420" t="s">
        <v>109</v>
      </c>
      <c r="AH420" t="str">
        <f>VLOOKUP(B420,'cc Lookup'!A:J,10,0)</f>
        <v>Planning and Business Development</v>
      </c>
      <c r="AI420" t="str">
        <f>VLOOKUP(B420,'cc Lookup'!A:E,5,0)</f>
        <v>Estates</v>
      </c>
      <c r="AJ420" t="s">
        <v>6736</v>
      </c>
      <c r="AK420" t="str">
        <f t="shared" si="12"/>
        <v>E35930 Estates &amp; Facilities</v>
      </c>
      <c r="AL420" t="str">
        <f t="shared" si="13"/>
        <v>7308 Legal Fees</v>
      </c>
      <c r="AM420" t="str">
        <f>VLOOKUP(W420,Lookup!A:B,2,0)</f>
        <v>Legal</v>
      </c>
    </row>
    <row r="421" spans="1:39" x14ac:dyDescent="0.25">
      <c r="A421" t="s">
        <v>33</v>
      </c>
      <c r="B421" s="1" t="s">
        <v>166</v>
      </c>
      <c r="C421" s="1" t="s">
        <v>158</v>
      </c>
      <c r="D421" s="1" t="s">
        <v>36</v>
      </c>
      <c r="E421" s="1" t="s">
        <v>36</v>
      </c>
      <c r="F421" s="1" t="s">
        <v>37</v>
      </c>
      <c r="G421" t="s">
        <v>167</v>
      </c>
      <c r="H421" t="s">
        <v>160</v>
      </c>
      <c r="I421" t="s">
        <v>40</v>
      </c>
      <c r="J421" t="s">
        <v>40</v>
      </c>
      <c r="K421" t="s">
        <v>40</v>
      </c>
      <c r="L421" s="4">
        <v>-111.1</v>
      </c>
      <c r="M421" s="2">
        <v>43556</v>
      </c>
      <c r="N421" t="s">
        <v>103</v>
      </c>
      <c r="O421" t="s">
        <v>104</v>
      </c>
      <c r="P421" t="s">
        <v>1497</v>
      </c>
      <c r="Q421" t="s">
        <v>1697</v>
      </c>
      <c r="R421" t="s">
        <v>1698</v>
      </c>
      <c r="S421" s="3">
        <v>43553</v>
      </c>
      <c r="T421" t="s">
        <v>46</v>
      </c>
      <c r="U421">
        <v>1715</v>
      </c>
      <c r="V421" t="s">
        <v>1258</v>
      </c>
      <c r="W421" t="s">
        <v>48</v>
      </c>
      <c r="X421">
        <v>165074846</v>
      </c>
      <c r="Y421" s="3">
        <v>43482</v>
      </c>
      <c r="AC421" t="s">
        <v>109</v>
      </c>
      <c r="AH421" t="str">
        <f>VLOOKUP(B421,'cc Lookup'!A:J,10,0)</f>
        <v>Planning and Business Development</v>
      </c>
      <c r="AI421" t="str">
        <f>VLOOKUP(B421,'cc Lookup'!A:E,5,0)</f>
        <v>Estates</v>
      </c>
      <c r="AJ421" t="s">
        <v>6736</v>
      </c>
      <c r="AK421" t="str">
        <f t="shared" si="12"/>
        <v>E35930 Estates &amp; Facilities</v>
      </c>
      <c r="AL421" t="str">
        <f t="shared" si="13"/>
        <v>7308 Legal Fees</v>
      </c>
      <c r="AM421" t="str">
        <f>VLOOKUP(W421,Lookup!A:B,2,0)</f>
        <v>Legal</v>
      </c>
    </row>
    <row r="422" spans="1:39" x14ac:dyDescent="0.25">
      <c r="A422" t="s">
        <v>33</v>
      </c>
      <c r="B422" s="1" t="s">
        <v>166</v>
      </c>
      <c r="C422" s="1" t="s">
        <v>158</v>
      </c>
      <c r="D422" s="1" t="s">
        <v>36</v>
      </c>
      <c r="E422" s="1" t="s">
        <v>36</v>
      </c>
      <c r="F422" s="1" t="s">
        <v>37</v>
      </c>
      <c r="G422" t="s">
        <v>167</v>
      </c>
      <c r="H422" t="s">
        <v>160</v>
      </c>
      <c r="I422" t="s">
        <v>40</v>
      </c>
      <c r="J422" t="s">
        <v>40</v>
      </c>
      <c r="K422" t="s">
        <v>40</v>
      </c>
      <c r="L422" s="4">
        <v>-71.28</v>
      </c>
      <c r="M422" s="2">
        <v>43556</v>
      </c>
      <c r="N422" t="s">
        <v>103</v>
      </c>
      <c r="O422" t="s">
        <v>104</v>
      </c>
      <c r="P422" t="s">
        <v>1497</v>
      </c>
      <c r="Q422" t="s">
        <v>1697</v>
      </c>
      <c r="R422" t="s">
        <v>1698</v>
      </c>
      <c r="S422" s="3">
        <v>43553</v>
      </c>
      <c r="T422" t="s">
        <v>46</v>
      </c>
      <c r="U422">
        <v>1716</v>
      </c>
      <c r="V422" t="s">
        <v>1252</v>
      </c>
      <c r="W422" t="s">
        <v>48</v>
      </c>
      <c r="X422">
        <v>165074851</v>
      </c>
      <c r="Y422" s="3">
        <v>43482</v>
      </c>
      <c r="AC422" t="s">
        <v>109</v>
      </c>
      <c r="AH422" t="str">
        <f>VLOOKUP(B422,'cc Lookup'!A:J,10,0)</f>
        <v>Planning and Business Development</v>
      </c>
      <c r="AI422" t="str">
        <f>VLOOKUP(B422,'cc Lookup'!A:E,5,0)</f>
        <v>Estates</v>
      </c>
      <c r="AJ422" t="s">
        <v>6736</v>
      </c>
      <c r="AK422" t="str">
        <f t="shared" si="12"/>
        <v>E35930 Estates &amp; Facilities</v>
      </c>
      <c r="AL422" t="str">
        <f t="shared" si="13"/>
        <v>7308 Legal Fees</v>
      </c>
      <c r="AM422" t="str">
        <f>VLOOKUP(W422,Lookup!A:B,2,0)</f>
        <v>Legal</v>
      </c>
    </row>
    <row r="423" spans="1:39" x14ac:dyDescent="0.25">
      <c r="A423" t="s">
        <v>33</v>
      </c>
      <c r="B423" s="1" t="s">
        <v>166</v>
      </c>
      <c r="C423" s="1" t="s">
        <v>158</v>
      </c>
      <c r="D423" s="1" t="s">
        <v>36</v>
      </c>
      <c r="E423" s="1" t="s">
        <v>36</v>
      </c>
      <c r="F423" s="1" t="s">
        <v>37</v>
      </c>
      <c r="G423" t="s">
        <v>167</v>
      </c>
      <c r="H423" t="s">
        <v>160</v>
      </c>
      <c r="I423" t="s">
        <v>40</v>
      </c>
      <c r="J423" t="s">
        <v>40</v>
      </c>
      <c r="K423" t="s">
        <v>40</v>
      </c>
      <c r="L423" s="4">
        <v>-169.8</v>
      </c>
      <c r="M423" s="2">
        <v>43556</v>
      </c>
      <c r="N423" t="s">
        <v>103</v>
      </c>
      <c r="O423" t="s">
        <v>104</v>
      </c>
      <c r="P423" t="s">
        <v>1497</v>
      </c>
      <c r="Q423" t="s">
        <v>1697</v>
      </c>
      <c r="R423" t="s">
        <v>1698</v>
      </c>
      <c r="S423" s="3">
        <v>43553</v>
      </c>
      <c r="T423" t="s">
        <v>46</v>
      </c>
      <c r="U423">
        <v>1717</v>
      </c>
      <c r="V423" t="s">
        <v>1255</v>
      </c>
      <c r="W423" t="s">
        <v>48</v>
      </c>
      <c r="X423">
        <v>165074831</v>
      </c>
      <c r="Y423" s="3">
        <v>43482</v>
      </c>
      <c r="AC423" t="s">
        <v>109</v>
      </c>
      <c r="AH423" t="str">
        <f>VLOOKUP(B423,'cc Lookup'!A:J,10,0)</f>
        <v>Planning and Business Development</v>
      </c>
      <c r="AI423" t="str">
        <f>VLOOKUP(B423,'cc Lookup'!A:E,5,0)</f>
        <v>Estates</v>
      </c>
      <c r="AJ423" t="s">
        <v>6736</v>
      </c>
      <c r="AK423" t="str">
        <f t="shared" si="12"/>
        <v>E35930 Estates &amp; Facilities</v>
      </c>
      <c r="AL423" t="str">
        <f t="shared" si="13"/>
        <v>7308 Legal Fees</v>
      </c>
      <c r="AM423" t="str">
        <f>VLOOKUP(W423,Lookup!A:B,2,0)</f>
        <v>Legal</v>
      </c>
    </row>
    <row r="424" spans="1:39" x14ac:dyDescent="0.25">
      <c r="A424" t="s">
        <v>33</v>
      </c>
      <c r="B424" s="1" t="s">
        <v>166</v>
      </c>
      <c r="C424" s="1" t="s">
        <v>158</v>
      </c>
      <c r="D424" s="1" t="s">
        <v>36</v>
      </c>
      <c r="E424" s="1" t="s">
        <v>36</v>
      </c>
      <c r="F424" s="1" t="s">
        <v>37</v>
      </c>
      <c r="G424" t="s">
        <v>167</v>
      </c>
      <c r="H424" t="s">
        <v>160</v>
      </c>
      <c r="I424" t="s">
        <v>40</v>
      </c>
      <c r="J424" t="s">
        <v>40</v>
      </c>
      <c r="K424" t="s">
        <v>40</v>
      </c>
      <c r="L424" s="4">
        <v>-22.37</v>
      </c>
      <c r="M424" s="2">
        <v>43556</v>
      </c>
      <c r="N424" t="s">
        <v>103</v>
      </c>
      <c r="O424" t="s">
        <v>104</v>
      </c>
      <c r="P424" t="s">
        <v>1497</v>
      </c>
      <c r="Q424" t="s">
        <v>1697</v>
      </c>
      <c r="R424" t="s">
        <v>1698</v>
      </c>
      <c r="S424" s="3">
        <v>43553</v>
      </c>
      <c r="T424" t="s">
        <v>46</v>
      </c>
      <c r="U424">
        <v>1718</v>
      </c>
      <c r="V424" t="s">
        <v>1261</v>
      </c>
      <c r="W424" t="s">
        <v>48</v>
      </c>
      <c r="X424">
        <v>165074839</v>
      </c>
      <c r="Y424" s="3">
        <v>43482</v>
      </c>
      <c r="AC424" t="s">
        <v>109</v>
      </c>
      <c r="AH424" t="str">
        <f>VLOOKUP(B424,'cc Lookup'!A:J,10,0)</f>
        <v>Planning and Business Development</v>
      </c>
      <c r="AI424" t="str">
        <f>VLOOKUP(B424,'cc Lookup'!A:E,5,0)</f>
        <v>Estates</v>
      </c>
      <c r="AJ424" t="s">
        <v>6736</v>
      </c>
      <c r="AK424" t="str">
        <f t="shared" si="12"/>
        <v>E35930 Estates &amp; Facilities</v>
      </c>
      <c r="AL424" t="str">
        <f t="shared" si="13"/>
        <v>7308 Legal Fees</v>
      </c>
      <c r="AM424" t="str">
        <f>VLOOKUP(W424,Lookup!A:B,2,0)</f>
        <v>Legal</v>
      </c>
    </row>
    <row r="425" spans="1:39" x14ac:dyDescent="0.25">
      <c r="A425" t="s">
        <v>33</v>
      </c>
      <c r="B425" s="1" t="s">
        <v>166</v>
      </c>
      <c r="C425" s="1" t="s">
        <v>158</v>
      </c>
      <c r="D425" s="1" t="s">
        <v>36</v>
      </c>
      <c r="E425" s="1" t="s">
        <v>36</v>
      </c>
      <c r="F425" s="1" t="s">
        <v>37</v>
      </c>
      <c r="G425" t="s">
        <v>167</v>
      </c>
      <c r="H425" t="s">
        <v>160</v>
      </c>
      <c r="I425" t="s">
        <v>40</v>
      </c>
      <c r="J425" t="s">
        <v>40</v>
      </c>
      <c r="K425" t="s">
        <v>40</v>
      </c>
      <c r="L425" s="4">
        <v>-161.6</v>
      </c>
      <c r="M425" s="2">
        <v>43556</v>
      </c>
      <c r="N425" t="s">
        <v>103</v>
      </c>
      <c r="O425" t="s">
        <v>104</v>
      </c>
      <c r="P425" t="s">
        <v>1497</v>
      </c>
      <c r="Q425" t="s">
        <v>1697</v>
      </c>
      <c r="R425" t="s">
        <v>1698</v>
      </c>
      <c r="S425" s="3">
        <v>43553</v>
      </c>
      <c r="T425" t="s">
        <v>46</v>
      </c>
      <c r="U425">
        <v>1719</v>
      </c>
      <c r="V425" t="s">
        <v>1271</v>
      </c>
      <c r="W425" t="s">
        <v>48</v>
      </c>
      <c r="X425">
        <v>165074833</v>
      </c>
      <c r="Y425" s="3">
        <v>43482</v>
      </c>
      <c r="AC425" t="s">
        <v>109</v>
      </c>
      <c r="AH425" t="str">
        <f>VLOOKUP(B425,'cc Lookup'!A:J,10,0)</f>
        <v>Planning and Business Development</v>
      </c>
      <c r="AI425" t="str">
        <f>VLOOKUP(B425,'cc Lookup'!A:E,5,0)</f>
        <v>Estates</v>
      </c>
      <c r="AJ425" t="s">
        <v>6736</v>
      </c>
      <c r="AK425" t="str">
        <f t="shared" si="12"/>
        <v>E35930 Estates &amp; Facilities</v>
      </c>
      <c r="AL425" t="str">
        <f t="shared" si="13"/>
        <v>7308 Legal Fees</v>
      </c>
      <c r="AM425" t="str">
        <f>VLOOKUP(W425,Lookup!A:B,2,0)</f>
        <v>Legal</v>
      </c>
    </row>
    <row r="426" spans="1:39" x14ac:dyDescent="0.25">
      <c r="A426" t="s">
        <v>33</v>
      </c>
      <c r="B426" s="1" t="s">
        <v>166</v>
      </c>
      <c r="C426" s="1" t="s">
        <v>158</v>
      </c>
      <c r="D426" s="1" t="s">
        <v>36</v>
      </c>
      <c r="E426" s="1" t="s">
        <v>36</v>
      </c>
      <c r="F426" s="1" t="s">
        <v>37</v>
      </c>
      <c r="G426" t="s">
        <v>167</v>
      </c>
      <c r="H426" t="s">
        <v>160</v>
      </c>
      <c r="I426" t="s">
        <v>40</v>
      </c>
      <c r="J426" t="s">
        <v>40</v>
      </c>
      <c r="K426" t="s">
        <v>40</v>
      </c>
      <c r="L426" s="4">
        <v>-160</v>
      </c>
      <c r="M426" s="2">
        <v>43556</v>
      </c>
      <c r="N426" t="s">
        <v>103</v>
      </c>
      <c r="O426" t="s">
        <v>104</v>
      </c>
      <c r="P426" t="s">
        <v>1497</v>
      </c>
      <c r="Q426" t="s">
        <v>1697</v>
      </c>
      <c r="R426" t="s">
        <v>1698</v>
      </c>
      <c r="S426" s="3">
        <v>43553</v>
      </c>
      <c r="T426" t="s">
        <v>46</v>
      </c>
      <c r="U426">
        <v>1720</v>
      </c>
      <c r="V426" t="s">
        <v>1254</v>
      </c>
      <c r="W426" t="s">
        <v>48</v>
      </c>
      <c r="X426">
        <v>165074852</v>
      </c>
      <c r="Y426" s="3">
        <v>43482</v>
      </c>
      <c r="AC426" t="s">
        <v>109</v>
      </c>
      <c r="AH426" t="str">
        <f>VLOOKUP(B426,'cc Lookup'!A:J,10,0)</f>
        <v>Planning and Business Development</v>
      </c>
      <c r="AI426" t="str">
        <f>VLOOKUP(B426,'cc Lookup'!A:E,5,0)</f>
        <v>Estates</v>
      </c>
      <c r="AJ426" t="s">
        <v>6736</v>
      </c>
      <c r="AK426" t="str">
        <f t="shared" si="12"/>
        <v>E35930 Estates &amp; Facilities</v>
      </c>
      <c r="AL426" t="str">
        <f t="shared" si="13"/>
        <v>7308 Legal Fees</v>
      </c>
      <c r="AM426" t="str">
        <f>VLOOKUP(W426,Lookup!A:B,2,0)</f>
        <v>Legal</v>
      </c>
    </row>
    <row r="427" spans="1:39" x14ac:dyDescent="0.25">
      <c r="A427" t="s">
        <v>33</v>
      </c>
      <c r="B427" s="1" t="s">
        <v>166</v>
      </c>
      <c r="C427" s="1" t="s">
        <v>158</v>
      </c>
      <c r="D427" s="1" t="s">
        <v>36</v>
      </c>
      <c r="E427" s="1" t="s">
        <v>36</v>
      </c>
      <c r="F427" s="1" t="s">
        <v>37</v>
      </c>
      <c r="G427" t="s">
        <v>167</v>
      </c>
      <c r="H427" t="s">
        <v>160</v>
      </c>
      <c r="I427" t="s">
        <v>40</v>
      </c>
      <c r="J427" t="s">
        <v>40</v>
      </c>
      <c r="K427" t="s">
        <v>40</v>
      </c>
      <c r="L427" s="4">
        <v>-160.80000000000001</v>
      </c>
      <c r="M427" s="2">
        <v>43556</v>
      </c>
      <c r="N427" t="s">
        <v>103</v>
      </c>
      <c r="O427" t="s">
        <v>104</v>
      </c>
      <c r="P427" t="s">
        <v>1497</v>
      </c>
      <c r="Q427" t="s">
        <v>1697</v>
      </c>
      <c r="R427" t="s">
        <v>1698</v>
      </c>
      <c r="S427" s="3">
        <v>43553</v>
      </c>
      <c r="T427" t="s">
        <v>46</v>
      </c>
      <c r="U427">
        <v>1721</v>
      </c>
      <c r="V427" t="s">
        <v>1259</v>
      </c>
      <c r="W427" t="s">
        <v>48</v>
      </c>
      <c r="X427">
        <v>165074853</v>
      </c>
      <c r="Y427" s="3">
        <v>43482</v>
      </c>
      <c r="AC427" t="s">
        <v>109</v>
      </c>
      <c r="AH427" t="str">
        <f>VLOOKUP(B427,'cc Lookup'!A:J,10,0)</f>
        <v>Planning and Business Development</v>
      </c>
      <c r="AI427" t="str">
        <f>VLOOKUP(B427,'cc Lookup'!A:E,5,0)</f>
        <v>Estates</v>
      </c>
      <c r="AJ427" t="s">
        <v>6736</v>
      </c>
      <c r="AK427" t="str">
        <f t="shared" si="12"/>
        <v>E35930 Estates &amp; Facilities</v>
      </c>
      <c r="AL427" t="str">
        <f t="shared" si="13"/>
        <v>7308 Legal Fees</v>
      </c>
      <c r="AM427" t="str">
        <f>VLOOKUP(W427,Lookup!A:B,2,0)</f>
        <v>Legal</v>
      </c>
    </row>
    <row r="428" spans="1:39" x14ac:dyDescent="0.25">
      <c r="A428" t="s">
        <v>33</v>
      </c>
      <c r="B428" s="1" t="s">
        <v>166</v>
      </c>
      <c r="C428" s="1" t="s">
        <v>158</v>
      </c>
      <c r="D428" s="1" t="s">
        <v>36</v>
      </c>
      <c r="E428" s="1" t="s">
        <v>36</v>
      </c>
      <c r="F428" s="1" t="s">
        <v>37</v>
      </c>
      <c r="G428" t="s">
        <v>167</v>
      </c>
      <c r="H428" t="s">
        <v>160</v>
      </c>
      <c r="I428" t="s">
        <v>40</v>
      </c>
      <c r="J428" t="s">
        <v>40</v>
      </c>
      <c r="K428" t="s">
        <v>40</v>
      </c>
      <c r="L428" s="4">
        <v>-786</v>
      </c>
      <c r="M428" s="2">
        <v>43556</v>
      </c>
      <c r="N428" t="s">
        <v>103</v>
      </c>
      <c r="O428" t="s">
        <v>104</v>
      </c>
      <c r="P428" t="s">
        <v>1497</v>
      </c>
      <c r="Q428" t="s">
        <v>1697</v>
      </c>
      <c r="R428" t="s">
        <v>1698</v>
      </c>
      <c r="S428" s="3">
        <v>43553</v>
      </c>
      <c r="T428" t="s">
        <v>46</v>
      </c>
      <c r="U428">
        <v>1722</v>
      </c>
      <c r="V428" t="s">
        <v>1257</v>
      </c>
      <c r="W428" t="s">
        <v>48</v>
      </c>
      <c r="X428">
        <v>165074889</v>
      </c>
      <c r="Y428" s="3">
        <v>43483</v>
      </c>
      <c r="AC428" t="s">
        <v>109</v>
      </c>
      <c r="AH428" t="str">
        <f>VLOOKUP(B428,'cc Lookup'!A:J,10,0)</f>
        <v>Planning and Business Development</v>
      </c>
      <c r="AI428" t="str">
        <f>VLOOKUP(B428,'cc Lookup'!A:E,5,0)</f>
        <v>Estates</v>
      </c>
      <c r="AJ428" t="s">
        <v>6736</v>
      </c>
      <c r="AK428" t="str">
        <f t="shared" si="12"/>
        <v>E35930 Estates &amp; Facilities</v>
      </c>
      <c r="AL428" t="str">
        <f t="shared" si="13"/>
        <v>7308 Legal Fees</v>
      </c>
      <c r="AM428" t="str">
        <f>VLOOKUP(W428,Lookup!A:B,2,0)</f>
        <v>Legal</v>
      </c>
    </row>
    <row r="429" spans="1:39" x14ac:dyDescent="0.25">
      <c r="A429" t="s">
        <v>33</v>
      </c>
      <c r="B429" s="1" t="s">
        <v>166</v>
      </c>
      <c r="C429" s="1" t="s">
        <v>158</v>
      </c>
      <c r="D429" s="1" t="s">
        <v>36</v>
      </c>
      <c r="E429" s="1" t="s">
        <v>36</v>
      </c>
      <c r="F429" s="1" t="s">
        <v>37</v>
      </c>
      <c r="G429" t="s">
        <v>167</v>
      </c>
      <c r="H429" t="s">
        <v>160</v>
      </c>
      <c r="I429" t="s">
        <v>40</v>
      </c>
      <c r="J429" t="s">
        <v>40</v>
      </c>
      <c r="K429" t="s">
        <v>40</v>
      </c>
      <c r="L429" s="4">
        <v>-252</v>
      </c>
      <c r="M429" s="2">
        <v>43556</v>
      </c>
      <c r="N429" t="s">
        <v>103</v>
      </c>
      <c r="O429" t="s">
        <v>104</v>
      </c>
      <c r="P429" t="s">
        <v>1497</v>
      </c>
      <c r="Q429" t="s">
        <v>1697</v>
      </c>
      <c r="R429" t="s">
        <v>1698</v>
      </c>
      <c r="S429" s="3">
        <v>43553</v>
      </c>
      <c r="T429" t="s">
        <v>46</v>
      </c>
      <c r="U429">
        <v>1723</v>
      </c>
      <c r="V429" t="s">
        <v>1272</v>
      </c>
      <c r="W429" t="s">
        <v>48</v>
      </c>
      <c r="X429">
        <v>165074838</v>
      </c>
      <c r="Y429" s="3">
        <v>43482</v>
      </c>
      <c r="AC429" t="s">
        <v>109</v>
      </c>
      <c r="AH429" t="str">
        <f>VLOOKUP(B429,'cc Lookup'!A:J,10,0)</f>
        <v>Planning and Business Development</v>
      </c>
      <c r="AI429" t="str">
        <f>VLOOKUP(B429,'cc Lookup'!A:E,5,0)</f>
        <v>Estates</v>
      </c>
      <c r="AJ429" t="s">
        <v>6736</v>
      </c>
      <c r="AK429" t="str">
        <f t="shared" si="12"/>
        <v>E35930 Estates &amp; Facilities</v>
      </c>
      <c r="AL429" t="str">
        <f t="shared" si="13"/>
        <v>7308 Legal Fees</v>
      </c>
      <c r="AM429" t="str">
        <f>VLOOKUP(W429,Lookup!A:B,2,0)</f>
        <v>Legal</v>
      </c>
    </row>
    <row r="430" spans="1:39" x14ac:dyDescent="0.25">
      <c r="A430" t="s">
        <v>33</v>
      </c>
      <c r="B430" s="1" t="s">
        <v>166</v>
      </c>
      <c r="C430" s="1" t="s">
        <v>158</v>
      </c>
      <c r="D430" s="1" t="s">
        <v>36</v>
      </c>
      <c r="E430" s="1" t="s">
        <v>36</v>
      </c>
      <c r="F430" s="1" t="s">
        <v>37</v>
      </c>
      <c r="G430" t="s">
        <v>167</v>
      </c>
      <c r="H430" t="s">
        <v>160</v>
      </c>
      <c r="I430" t="s">
        <v>40</v>
      </c>
      <c r="J430" t="s">
        <v>40</v>
      </c>
      <c r="K430" t="s">
        <v>40</v>
      </c>
      <c r="L430" s="4">
        <v>-55</v>
      </c>
      <c r="M430" s="2">
        <v>43556</v>
      </c>
      <c r="N430" t="s">
        <v>103</v>
      </c>
      <c r="O430" t="s">
        <v>104</v>
      </c>
      <c r="P430" t="s">
        <v>1497</v>
      </c>
      <c r="Q430" t="s">
        <v>1697</v>
      </c>
      <c r="R430" t="s">
        <v>1698</v>
      </c>
      <c r="S430" s="3">
        <v>43553</v>
      </c>
      <c r="T430" t="s">
        <v>46</v>
      </c>
      <c r="U430">
        <v>1724</v>
      </c>
      <c r="V430" t="s">
        <v>1260</v>
      </c>
      <c r="W430" t="s">
        <v>48</v>
      </c>
      <c r="X430">
        <v>165075011</v>
      </c>
      <c r="Y430" s="3">
        <v>43489</v>
      </c>
      <c r="AC430" t="s">
        <v>109</v>
      </c>
      <c r="AH430" t="str">
        <f>VLOOKUP(B430,'cc Lookup'!A:J,10,0)</f>
        <v>Planning and Business Development</v>
      </c>
      <c r="AI430" t="str">
        <f>VLOOKUP(B430,'cc Lookup'!A:E,5,0)</f>
        <v>Estates</v>
      </c>
      <c r="AJ430" t="s">
        <v>6736</v>
      </c>
      <c r="AK430" t="str">
        <f t="shared" si="12"/>
        <v>E35930 Estates &amp; Facilities</v>
      </c>
      <c r="AL430" t="str">
        <f t="shared" si="13"/>
        <v>7308 Legal Fees</v>
      </c>
      <c r="AM430" t="str">
        <f>VLOOKUP(W430,Lookup!A:B,2,0)</f>
        <v>Legal</v>
      </c>
    </row>
    <row r="431" spans="1:39" x14ac:dyDescent="0.25">
      <c r="A431" t="s">
        <v>33</v>
      </c>
      <c r="B431" s="1" t="s">
        <v>166</v>
      </c>
      <c r="C431" s="1" t="s">
        <v>158</v>
      </c>
      <c r="D431" s="1" t="s">
        <v>36</v>
      </c>
      <c r="E431" s="1" t="s">
        <v>36</v>
      </c>
      <c r="F431" s="1" t="s">
        <v>37</v>
      </c>
      <c r="G431" t="s">
        <v>167</v>
      </c>
      <c r="H431" t="s">
        <v>160</v>
      </c>
      <c r="I431" t="s">
        <v>40</v>
      </c>
      <c r="J431" t="s">
        <v>40</v>
      </c>
      <c r="K431" t="s">
        <v>40</v>
      </c>
      <c r="L431" s="4">
        <v>-198</v>
      </c>
      <c r="M431" s="2">
        <v>43556</v>
      </c>
      <c r="N431" t="s">
        <v>103</v>
      </c>
      <c r="O431" t="s">
        <v>104</v>
      </c>
      <c r="P431" t="s">
        <v>1497</v>
      </c>
      <c r="Q431" t="s">
        <v>1697</v>
      </c>
      <c r="R431" t="s">
        <v>1698</v>
      </c>
      <c r="S431" s="3">
        <v>43553</v>
      </c>
      <c r="T431" t="s">
        <v>46</v>
      </c>
      <c r="U431">
        <v>1725</v>
      </c>
      <c r="V431" t="s">
        <v>1262</v>
      </c>
      <c r="W431" t="s">
        <v>48</v>
      </c>
      <c r="X431">
        <v>165074854</v>
      </c>
      <c r="Y431" s="3">
        <v>43482</v>
      </c>
      <c r="AC431" t="s">
        <v>109</v>
      </c>
      <c r="AH431" t="str">
        <f>VLOOKUP(B431,'cc Lookup'!A:J,10,0)</f>
        <v>Planning and Business Development</v>
      </c>
      <c r="AI431" t="str">
        <f>VLOOKUP(B431,'cc Lookup'!A:E,5,0)</f>
        <v>Estates</v>
      </c>
      <c r="AJ431" t="s">
        <v>6736</v>
      </c>
      <c r="AK431" t="str">
        <f t="shared" si="12"/>
        <v>E35930 Estates &amp; Facilities</v>
      </c>
      <c r="AL431" t="str">
        <f t="shared" si="13"/>
        <v>7308 Legal Fees</v>
      </c>
      <c r="AM431" t="str">
        <f>VLOOKUP(W431,Lookup!A:B,2,0)</f>
        <v>Legal</v>
      </c>
    </row>
    <row r="432" spans="1:39" x14ac:dyDescent="0.25">
      <c r="A432" t="s">
        <v>33</v>
      </c>
      <c r="B432" s="1" t="s">
        <v>166</v>
      </c>
      <c r="C432" s="1" t="s">
        <v>158</v>
      </c>
      <c r="D432" s="1" t="s">
        <v>36</v>
      </c>
      <c r="E432" s="1" t="s">
        <v>36</v>
      </c>
      <c r="F432" s="1" t="s">
        <v>37</v>
      </c>
      <c r="G432" t="s">
        <v>167</v>
      </c>
      <c r="H432" t="s">
        <v>160</v>
      </c>
      <c r="I432" t="s">
        <v>40</v>
      </c>
      <c r="J432" t="s">
        <v>40</v>
      </c>
      <c r="K432" t="s">
        <v>40</v>
      </c>
      <c r="L432" s="4">
        <v>-188.1</v>
      </c>
      <c r="M432" s="2">
        <v>43556</v>
      </c>
      <c r="N432" t="s">
        <v>103</v>
      </c>
      <c r="O432" t="s">
        <v>104</v>
      </c>
      <c r="P432" t="s">
        <v>1497</v>
      </c>
      <c r="Q432" t="s">
        <v>1697</v>
      </c>
      <c r="R432" t="s">
        <v>1698</v>
      </c>
      <c r="S432" s="3">
        <v>43553</v>
      </c>
      <c r="T432" t="s">
        <v>46</v>
      </c>
      <c r="U432">
        <v>1726</v>
      </c>
      <c r="V432" t="s">
        <v>1264</v>
      </c>
      <c r="W432" t="s">
        <v>48</v>
      </c>
      <c r="X432">
        <v>165074856</v>
      </c>
      <c r="Y432" s="3">
        <v>43482</v>
      </c>
      <c r="AC432" t="s">
        <v>109</v>
      </c>
      <c r="AH432" t="str">
        <f>VLOOKUP(B432,'cc Lookup'!A:J,10,0)</f>
        <v>Planning and Business Development</v>
      </c>
      <c r="AI432" t="str">
        <f>VLOOKUP(B432,'cc Lookup'!A:E,5,0)</f>
        <v>Estates</v>
      </c>
      <c r="AJ432" t="s">
        <v>6736</v>
      </c>
      <c r="AK432" t="str">
        <f t="shared" si="12"/>
        <v>E35930 Estates &amp; Facilities</v>
      </c>
      <c r="AL432" t="str">
        <f t="shared" si="13"/>
        <v>7308 Legal Fees</v>
      </c>
      <c r="AM432" t="str">
        <f>VLOOKUP(W432,Lookup!A:B,2,0)</f>
        <v>Legal</v>
      </c>
    </row>
    <row r="433" spans="1:39" x14ac:dyDescent="0.25">
      <c r="A433" t="s">
        <v>33</v>
      </c>
      <c r="B433" s="1" t="s">
        <v>166</v>
      </c>
      <c r="C433" s="1" t="s">
        <v>158</v>
      </c>
      <c r="D433" s="1" t="s">
        <v>36</v>
      </c>
      <c r="E433" s="1" t="s">
        <v>36</v>
      </c>
      <c r="F433" s="1" t="s">
        <v>37</v>
      </c>
      <c r="G433" t="s">
        <v>167</v>
      </c>
      <c r="H433" t="s">
        <v>160</v>
      </c>
      <c r="I433" t="s">
        <v>40</v>
      </c>
      <c r="J433" t="s">
        <v>40</v>
      </c>
      <c r="K433" t="s">
        <v>40</v>
      </c>
      <c r="L433" s="4">
        <v>357</v>
      </c>
      <c r="M433" s="2">
        <v>43556</v>
      </c>
      <c r="N433" t="s">
        <v>103</v>
      </c>
      <c r="O433" t="s">
        <v>104</v>
      </c>
      <c r="P433" t="s">
        <v>1699</v>
      </c>
      <c r="Q433" t="s">
        <v>1700</v>
      </c>
      <c r="R433" t="s">
        <v>1701</v>
      </c>
      <c r="S433" s="3">
        <v>43585</v>
      </c>
      <c r="T433" t="s">
        <v>46</v>
      </c>
      <c r="U433">
        <v>1901</v>
      </c>
      <c r="V433" t="s">
        <v>1737</v>
      </c>
      <c r="W433" t="s">
        <v>48</v>
      </c>
      <c r="X433">
        <v>165077115</v>
      </c>
      <c r="Y433" s="3">
        <v>43581</v>
      </c>
      <c r="AC433" t="s">
        <v>109</v>
      </c>
      <c r="AH433" t="str">
        <f>VLOOKUP(B433,'cc Lookup'!A:J,10,0)</f>
        <v>Planning and Business Development</v>
      </c>
      <c r="AI433" t="str">
        <f>VLOOKUP(B433,'cc Lookup'!A:E,5,0)</f>
        <v>Estates</v>
      </c>
      <c r="AJ433" t="s">
        <v>6736</v>
      </c>
      <c r="AK433" t="str">
        <f t="shared" si="12"/>
        <v>E35930 Estates &amp; Facilities</v>
      </c>
      <c r="AL433" t="str">
        <f t="shared" si="13"/>
        <v>7308 Legal Fees</v>
      </c>
      <c r="AM433" t="str">
        <f>VLOOKUP(W433,Lookup!A:B,2,0)</f>
        <v>Legal</v>
      </c>
    </row>
    <row r="434" spans="1:39" x14ac:dyDescent="0.25">
      <c r="A434" t="s">
        <v>33</v>
      </c>
      <c r="B434" s="1" t="s">
        <v>166</v>
      </c>
      <c r="C434" s="1" t="s">
        <v>158</v>
      </c>
      <c r="D434" s="1" t="s">
        <v>36</v>
      </c>
      <c r="E434" s="1" t="s">
        <v>36</v>
      </c>
      <c r="F434" s="1" t="s">
        <v>37</v>
      </c>
      <c r="G434" t="s">
        <v>167</v>
      </c>
      <c r="H434" t="s">
        <v>160</v>
      </c>
      <c r="I434" t="s">
        <v>40</v>
      </c>
      <c r="J434" t="s">
        <v>40</v>
      </c>
      <c r="K434" t="s">
        <v>40</v>
      </c>
      <c r="L434" s="4">
        <v>1808</v>
      </c>
      <c r="M434" s="2">
        <v>43556</v>
      </c>
      <c r="N434" t="s">
        <v>103</v>
      </c>
      <c r="O434" t="s">
        <v>104</v>
      </c>
      <c r="P434" t="s">
        <v>1699</v>
      </c>
      <c r="Q434" t="s">
        <v>1700</v>
      </c>
      <c r="R434" t="s">
        <v>1701</v>
      </c>
      <c r="S434" s="3">
        <v>43585</v>
      </c>
      <c r="T434" t="s">
        <v>46</v>
      </c>
      <c r="U434">
        <v>1902</v>
      </c>
      <c r="V434" t="s">
        <v>1738</v>
      </c>
      <c r="W434" t="s">
        <v>48</v>
      </c>
      <c r="X434">
        <v>165077116</v>
      </c>
      <c r="Y434" s="3">
        <v>43581</v>
      </c>
      <c r="AC434" t="s">
        <v>109</v>
      </c>
      <c r="AH434" t="str">
        <f>VLOOKUP(B434,'cc Lookup'!A:J,10,0)</f>
        <v>Planning and Business Development</v>
      </c>
      <c r="AI434" t="str">
        <f>VLOOKUP(B434,'cc Lookup'!A:E,5,0)</f>
        <v>Estates</v>
      </c>
      <c r="AJ434" t="s">
        <v>6736</v>
      </c>
      <c r="AK434" t="str">
        <f t="shared" si="12"/>
        <v>E35930 Estates &amp; Facilities</v>
      </c>
      <c r="AL434" t="str">
        <f t="shared" si="13"/>
        <v>7308 Legal Fees</v>
      </c>
      <c r="AM434" t="str">
        <f>VLOOKUP(W434,Lookup!A:B,2,0)</f>
        <v>Legal</v>
      </c>
    </row>
    <row r="435" spans="1:39" x14ac:dyDescent="0.25">
      <c r="A435" t="s">
        <v>33</v>
      </c>
      <c r="B435" s="1" t="s">
        <v>166</v>
      </c>
      <c r="C435" s="1" t="s">
        <v>158</v>
      </c>
      <c r="D435" s="1" t="s">
        <v>36</v>
      </c>
      <c r="E435" s="1" t="s">
        <v>36</v>
      </c>
      <c r="F435" s="1" t="s">
        <v>37</v>
      </c>
      <c r="G435" t="s">
        <v>167</v>
      </c>
      <c r="H435" t="s">
        <v>160</v>
      </c>
      <c r="I435" t="s">
        <v>40</v>
      </c>
      <c r="J435" t="s">
        <v>40</v>
      </c>
      <c r="K435" t="s">
        <v>40</v>
      </c>
      <c r="L435" s="4">
        <v>1</v>
      </c>
      <c r="M435" s="2">
        <v>43556</v>
      </c>
      <c r="N435" t="s">
        <v>103</v>
      </c>
      <c r="O435" t="s">
        <v>104</v>
      </c>
      <c r="P435" t="s">
        <v>1699</v>
      </c>
      <c r="Q435" t="s">
        <v>1700</v>
      </c>
      <c r="R435" t="s">
        <v>1701</v>
      </c>
      <c r="S435" s="3">
        <v>43585</v>
      </c>
      <c r="T435" t="s">
        <v>46</v>
      </c>
      <c r="U435">
        <v>1903</v>
      </c>
      <c r="V435" t="s">
        <v>1593</v>
      </c>
      <c r="W435" t="s">
        <v>48</v>
      </c>
      <c r="X435">
        <v>165075309</v>
      </c>
      <c r="Y435" s="3">
        <v>43550</v>
      </c>
      <c r="AC435" t="s">
        <v>109</v>
      </c>
      <c r="AH435" t="str">
        <f>VLOOKUP(B435,'cc Lookup'!A:J,10,0)</f>
        <v>Planning and Business Development</v>
      </c>
      <c r="AI435" t="str">
        <f>VLOOKUP(B435,'cc Lookup'!A:E,5,0)</f>
        <v>Estates</v>
      </c>
      <c r="AJ435" t="s">
        <v>6736</v>
      </c>
      <c r="AK435" t="str">
        <f t="shared" si="12"/>
        <v>E35930 Estates &amp; Facilities</v>
      </c>
      <c r="AL435" t="str">
        <f t="shared" si="13"/>
        <v>7308 Legal Fees</v>
      </c>
      <c r="AM435" t="str">
        <f>VLOOKUP(W435,Lookup!A:B,2,0)</f>
        <v>Legal</v>
      </c>
    </row>
    <row r="436" spans="1:39" x14ac:dyDescent="0.25">
      <c r="A436" t="s">
        <v>33</v>
      </c>
      <c r="B436" s="1" t="s">
        <v>166</v>
      </c>
      <c r="C436" s="1" t="s">
        <v>158</v>
      </c>
      <c r="D436" s="1" t="s">
        <v>36</v>
      </c>
      <c r="E436" s="1" t="s">
        <v>36</v>
      </c>
      <c r="F436" s="1" t="s">
        <v>37</v>
      </c>
      <c r="G436" t="s">
        <v>167</v>
      </c>
      <c r="H436" t="s">
        <v>160</v>
      </c>
      <c r="I436" t="s">
        <v>40</v>
      </c>
      <c r="J436" t="s">
        <v>40</v>
      </c>
      <c r="K436" t="s">
        <v>40</v>
      </c>
      <c r="L436" s="4">
        <v>90</v>
      </c>
      <c r="M436" s="2">
        <v>43556</v>
      </c>
      <c r="N436" t="s">
        <v>103</v>
      </c>
      <c r="O436" t="s">
        <v>104</v>
      </c>
      <c r="P436" t="s">
        <v>1699</v>
      </c>
      <c r="Q436" t="s">
        <v>1700</v>
      </c>
      <c r="R436" t="s">
        <v>1701</v>
      </c>
      <c r="S436" s="3">
        <v>43585</v>
      </c>
      <c r="T436" t="s">
        <v>46</v>
      </c>
      <c r="U436">
        <v>1904</v>
      </c>
      <c r="V436" t="s">
        <v>1402</v>
      </c>
      <c r="W436" t="s">
        <v>48</v>
      </c>
      <c r="X436">
        <v>165075665</v>
      </c>
      <c r="Y436" s="3">
        <v>43522</v>
      </c>
      <c r="AC436" t="s">
        <v>109</v>
      </c>
      <c r="AH436" t="str">
        <f>VLOOKUP(B436,'cc Lookup'!A:J,10,0)</f>
        <v>Planning and Business Development</v>
      </c>
      <c r="AI436" t="str">
        <f>VLOOKUP(B436,'cc Lookup'!A:E,5,0)</f>
        <v>Estates</v>
      </c>
      <c r="AJ436" t="s">
        <v>6736</v>
      </c>
      <c r="AK436" t="str">
        <f t="shared" si="12"/>
        <v>E35930 Estates &amp; Facilities</v>
      </c>
      <c r="AL436" t="str">
        <f t="shared" si="13"/>
        <v>7308 Legal Fees</v>
      </c>
      <c r="AM436" t="str">
        <f>VLOOKUP(W436,Lookup!A:B,2,0)</f>
        <v>Legal</v>
      </c>
    </row>
    <row r="437" spans="1:39" x14ac:dyDescent="0.25">
      <c r="A437" t="s">
        <v>33</v>
      </c>
      <c r="B437" s="1" t="s">
        <v>166</v>
      </c>
      <c r="C437" s="1" t="s">
        <v>158</v>
      </c>
      <c r="D437" s="1" t="s">
        <v>36</v>
      </c>
      <c r="E437" s="1" t="s">
        <v>36</v>
      </c>
      <c r="F437" s="1" t="s">
        <v>37</v>
      </c>
      <c r="G437" t="s">
        <v>167</v>
      </c>
      <c r="H437" t="s">
        <v>160</v>
      </c>
      <c r="I437" t="s">
        <v>40</v>
      </c>
      <c r="J437" t="s">
        <v>40</v>
      </c>
      <c r="K437" t="s">
        <v>40</v>
      </c>
      <c r="L437" s="4">
        <v>37.200000000000003</v>
      </c>
      <c r="M437" s="2">
        <v>43556</v>
      </c>
      <c r="N437" t="s">
        <v>103</v>
      </c>
      <c r="O437" t="s">
        <v>104</v>
      </c>
      <c r="P437" t="s">
        <v>1699</v>
      </c>
      <c r="Q437" t="s">
        <v>1700</v>
      </c>
      <c r="R437" t="s">
        <v>1701</v>
      </c>
      <c r="S437" s="3">
        <v>43585</v>
      </c>
      <c r="T437" t="s">
        <v>46</v>
      </c>
      <c r="U437">
        <v>1905</v>
      </c>
      <c r="V437" t="s">
        <v>1268</v>
      </c>
      <c r="W437" t="s">
        <v>48</v>
      </c>
      <c r="X437">
        <v>165074834</v>
      </c>
      <c r="Y437" s="3">
        <v>43482</v>
      </c>
      <c r="AC437" t="s">
        <v>109</v>
      </c>
      <c r="AH437" t="str">
        <f>VLOOKUP(B437,'cc Lookup'!A:J,10,0)</f>
        <v>Planning and Business Development</v>
      </c>
      <c r="AI437" t="str">
        <f>VLOOKUP(B437,'cc Lookup'!A:E,5,0)</f>
        <v>Estates</v>
      </c>
      <c r="AJ437" t="s">
        <v>6736</v>
      </c>
      <c r="AK437" t="str">
        <f t="shared" si="12"/>
        <v>E35930 Estates &amp; Facilities</v>
      </c>
      <c r="AL437" t="str">
        <f t="shared" si="13"/>
        <v>7308 Legal Fees</v>
      </c>
      <c r="AM437" t="str">
        <f>VLOOKUP(W437,Lookup!A:B,2,0)</f>
        <v>Legal</v>
      </c>
    </row>
    <row r="438" spans="1:39" x14ac:dyDescent="0.25">
      <c r="A438" t="s">
        <v>33</v>
      </c>
      <c r="B438" s="1" t="s">
        <v>166</v>
      </c>
      <c r="C438" s="1" t="s">
        <v>158</v>
      </c>
      <c r="D438" s="1" t="s">
        <v>36</v>
      </c>
      <c r="E438" s="1" t="s">
        <v>36</v>
      </c>
      <c r="F438" s="1" t="s">
        <v>37</v>
      </c>
      <c r="G438" t="s">
        <v>167</v>
      </c>
      <c r="H438" t="s">
        <v>160</v>
      </c>
      <c r="I438" t="s">
        <v>40</v>
      </c>
      <c r="J438" t="s">
        <v>40</v>
      </c>
      <c r="K438" t="s">
        <v>40</v>
      </c>
      <c r="L438" s="4">
        <v>34.96</v>
      </c>
      <c r="M438" s="2">
        <v>43556</v>
      </c>
      <c r="N438" t="s">
        <v>103</v>
      </c>
      <c r="O438" t="s">
        <v>104</v>
      </c>
      <c r="P438" t="s">
        <v>1699</v>
      </c>
      <c r="Q438" t="s">
        <v>1700</v>
      </c>
      <c r="R438" t="s">
        <v>1701</v>
      </c>
      <c r="S438" s="3">
        <v>43585</v>
      </c>
      <c r="T438" t="s">
        <v>46</v>
      </c>
      <c r="U438">
        <v>1906</v>
      </c>
      <c r="V438" t="s">
        <v>1265</v>
      </c>
      <c r="W438" t="s">
        <v>48</v>
      </c>
      <c r="X438">
        <v>165075012</v>
      </c>
      <c r="Y438" s="3">
        <v>43494</v>
      </c>
      <c r="AC438" t="s">
        <v>109</v>
      </c>
      <c r="AH438" t="str">
        <f>VLOOKUP(B438,'cc Lookup'!A:J,10,0)</f>
        <v>Planning and Business Development</v>
      </c>
      <c r="AI438" t="str">
        <f>VLOOKUP(B438,'cc Lookup'!A:E,5,0)</f>
        <v>Estates</v>
      </c>
      <c r="AJ438" t="s">
        <v>6736</v>
      </c>
      <c r="AK438" t="str">
        <f t="shared" si="12"/>
        <v>E35930 Estates &amp; Facilities</v>
      </c>
      <c r="AL438" t="str">
        <f t="shared" si="13"/>
        <v>7308 Legal Fees</v>
      </c>
      <c r="AM438" t="str">
        <f>VLOOKUP(W438,Lookup!A:B,2,0)</f>
        <v>Legal</v>
      </c>
    </row>
    <row r="439" spans="1:39" x14ac:dyDescent="0.25">
      <c r="A439" t="s">
        <v>33</v>
      </c>
      <c r="B439" s="1" t="s">
        <v>166</v>
      </c>
      <c r="C439" s="1" t="s">
        <v>158</v>
      </c>
      <c r="D439" s="1" t="s">
        <v>36</v>
      </c>
      <c r="E439" s="1" t="s">
        <v>36</v>
      </c>
      <c r="F439" s="1" t="s">
        <v>37</v>
      </c>
      <c r="G439" t="s">
        <v>167</v>
      </c>
      <c r="H439" t="s">
        <v>160</v>
      </c>
      <c r="I439" t="s">
        <v>40</v>
      </c>
      <c r="J439" t="s">
        <v>40</v>
      </c>
      <c r="K439" t="s">
        <v>40</v>
      </c>
      <c r="L439" s="4">
        <v>1808</v>
      </c>
      <c r="M439" s="2">
        <v>43586</v>
      </c>
      <c r="N439" t="s">
        <v>55</v>
      </c>
      <c r="O439" t="s">
        <v>56</v>
      </c>
      <c r="P439" t="s">
        <v>1755</v>
      </c>
      <c r="Q439" t="s">
        <v>1801</v>
      </c>
      <c r="R439" t="s">
        <v>1802</v>
      </c>
      <c r="S439" s="3">
        <v>43621</v>
      </c>
      <c r="T439" t="s">
        <v>350</v>
      </c>
      <c r="U439">
        <v>69</v>
      </c>
      <c r="V439" t="s">
        <v>1803</v>
      </c>
      <c r="W439" t="s">
        <v>1802</v>
      </c>
      <c r="Y439" s="3">
        <v>43621</v>
      </c>
      <c r="AA439" t="s">
        <v>1803</v>
      </c>
      <c r="AH439" t="str">
        <f>VLOOKUP(B439,'cc Lookup'!A:J,10,0)</f>
        <v>Planning and Business Development</v>
      </c>
      <c r="AI439" t="str">
        <f>VLOOKUP(B439,'cc Lookup'!A:E,5,0)</f>
        <v>Estates</v>
      </c>
      <c r="AJ439" t="s">
        <v>6736</v>
      </c>
      <c r="AK439" t="str">
        <f t="shared" si="12"/>
        <v>E35930 Estates &amp; Facilities</v>
      </c>
      <c r="AL439" t="str">
        <f t="shared" si="13"/>
        <v>7308 Legal Fees</v>
      </c>
      <c r="AM439" t="str">
        <f>VLOOKUP(W439,Lookup!A:B,2,0)</f>
        <v>Other</v>
      </c>
    </row>
    <row r="440" spans="1:39" x14ac:dyDescent="0.25">
      <c r="A440" t="s">
        <v>33</v>
      </c>
      <c r="B440" s="1" t="s">
        <v>166</v>
      </c>
      <c r="C440" s="1" t="s">
        <v>158</v>
      </c>
      <c r="D440" s="1" t="s">
        <v>36</v>
      </c>
      <c r="E440" s="1" t="s">
        <v>36</v>
      </c>
      <c r="F440" s="1" t="s">
        <v>37</v>
      </c>
      <c r="G440" t="s">
        <v>167</v>
      </c>
      <c r="H440" t="s">
        <v>160</v>
      </c>
      <c r="I440" t="s">
        <v>40</v>
      </c>
      <c r="J440" t="s">
        <v>40</v>
      </c>
      <c r="K440" t="s">
        <v>40</v>
      </c>
      <c r="L440" s="4">
        <v>1020</v>
      </c>
      <c r="M440" s="2">
        <v>43586</v>
      </c>
      <c r="N440" t="s">
        <v>55</v>
      </c>
      <c r="O440" t="s">
        <v>56</v>
      </c>
      <c r="P440" t="s">
        <v>1804</v>
      </c>
      <c r="Q440" t="s">
        <v>1805</v>
      </c>
      <c r="R440" t="s">
        <v>1806</v>
      </c>
      <c r="S440" s="3">
        <v>43595</v>
      </c>
      <c r="T440" t="s">
        <v>46</v>
      </c>
      <c r="U440">
        <v>363</v>
      </c>
      <c r="V440" t="s">
        <v>1710</v>
      </c>
      <c r="W440" t="s">
        <v>1806</v>
      </c>
      <c r="Y440" s="3">
        <v>43595</v>
      </c>
      <c r="AA440" t="s">
        <v>1710</v>
      </c>
      <c r="AH440" t="str">
        <f>VLOOKUP(B440,'cc Lookup'!A:J,10,0)</f>
        <v>Planning and Business Development</v>
      </c>
      <c r="AI440" t="str">
        <f>VLOOKUP(B440,'cc Lookup'!A:E,5,0)</f>
        <v>Estates</v>
      </c>
      <c r="AJ440" t="s">
        <v>6736</v>
      </c>
      <c r="AK440" t="str">
        <f t="shared" si="12"/>
        <v>E35930 Estates &amp; Facilities</v>
      </c>
      <c r="AL440" t="str">
        <f t="shared" si="13"/>
        <v>7308 Legal Fees</v>
      </c>
      <c r="AM440" t="str">
        <f>VLOOKUP(W440,Lookup!A:B,2,0)</f>
        <v>Other</v>
      </c>
    </row>
    <row r="441" spans="1:39" x14ac:dyDescent="0.25">
      <c r="A441" t="s">
        <v>33</v>
      </c>
      <c r="B441" s="1" t="s">
        <v>166</v>
      </c>
      <c r="C441" s="1" t="s">
        <v>158</v>
      </c>
      <c r="D441" s="1" t="s">
        <v>36</v>
      </c>
      <c r="E441" s="1" t="s">
        <v>36</v>
      </c>
      <c r="F441" s="1" t="s">
        <v>37</v>
      </c>
      <c r="G441" t="s">
        <v>167</v>
      </c>
      <c r="H441" t="s">
        <v>160</v>
      </c>
      <c r="I441" t="s">
        <v>40</v>
      </c>
      <c r="J441" t="s">
        <v>40</v>
      </c>
      <c r="K441" t="s">
        <v>40</v>
      </c>
      <c r="L441" s="4">
        <v>-1020</v>
      </c>
      <c r="M441" s="2">
        <v>43586</v>
      </c>
      <c r="N441" t="s">
        <v>55</v>
      </c>
      <c r="O441" t="s">
        <v>56</v>
      </c>
      <c r="P441" t="s">
        <v>1807</v>
      </c>
      <c r="Q441" t="s">
        <v>1808</v>
      </c>
      <c r="R441" t="s">
        <v>1809</v>
      </c>
      <c r="S441" s="3">
        <v>43595</v>
      </c>
      <c r="T441" t="s">
        <v>46</v>
      </c>
      <c r="U441">
        <v>363</v>
      </c>
      <c r="V441" t="s">
        <v>1716</v>
      </c>
      <c r="W441" t="s">
        <v>1809</v>
      </c>
      <c r="Y441" s="3">
        <v>43595</v>
      </c>
      <c r="AA441" t="s">
        <v>1716</v>
      </c>
      <c r="AH441" t="str">
        <f>VLOOKUP(B441,'cc Lookup'!A:J,10,0)</f>
        <v>Planning and Business Development</v>
      </c>
      <c r="AI441" t="str">
        <f>VLOOKUP(B441,'cc Lookup'!A:E,5,0)</f>
        <v>Estates</v>
      </c>
      <c r="AJ441" t="s">
        <v>6736</v>
      </c>
      <c r="AK441" t="str">
        <f t="shared" si="12"/>
        <v>E35930 Estates &amp; Facilities</v>
      </c>
      <c r="AL441" t="str">
        <f t="shared" si="13"/>
        <v>7308 Legal Fees</v>
      </c>
      <c r="AM441" t="str">
        <f>VLOOKUP(W441,Lookup!A:B,2,0)</f>
        <v>Other</v>
      </c>
    </row>
    <row r="442" spans="1:39" x14ac:dyDescent="0.25">
      <c r="A442" t="s">
        <v>33</v>
      </c>
      <c r="B442" s="1" t="s">
        <v>166</v>
      </c>
      <c r="C442" s="1" t="s">
        <v>158</v>
      </c>
      <c r="D442" s="1" t="s">
        <v>36</v>
      </c>
      <c r="E442" s="1" t="s">
        <v>36</v>
      </c>
      <c r="F442" s="1" t="s">
        <v>37</v>
      </c>
      <c r="G442" t="s">
        <v>167</v>
      </c>
      <c r="H442" t="s">
        <v>160</v>
      </c>
      <c r="I442" t="s">
        <v>40</v>
      </c>
      <c r="J442" t="s">
        <v>40</v>
      </c>
      <c r="K442" t="s">
        <v>40</v>
      </c>
      <c r="L442" s="4">
        <v>-1020</v>
      </c>
      <c r="M442" s="2">
        <v>43586</v>
      </c>
      <c r="N442" t="s">
        <v>55</v>
      </c>
      <c r="O442" t="s">
        <v>56</v>
      </c>
      <c r="P442" t="s">
        <v>1810</v>
      </c>
      <c r="Q442" t="s">
        <v>1811</v>
      </c>
      <c r="R442" t="s">
        <v>1812</v>
      </c>
      <c r="S442" s="3">
        <v>43595</v>
      </c>
      <c r="T442" t="s">
        <v>46</v>
      </c>
      <c r="U442">
        <v>363</v>
      </c>
      <c r="V442" t="s">
        <v>1710</v>
      </c>
      <c r="W442" t="s">
        <v>1812</v>
      </c>
      <c r="Y442" s="3">
        <v>43595</v>
      </c>
      <c r="AA442" t="s">
        <v>1710</v>
      </c>
      <c r="AH442" t="str">
        <f>VLOOKUP(B442,'cc Lookup'!A:J,10,0)</f>
        <v>Planning and Business Development</v>
      </c>
      <c r="AI442" t="str">
        <f>VLOOKUP(B442,'cc Lookup'!A:E,5,0)</f>
        <v>Estates</v>
      </c>
      <c r="AJ442" t="s">
        <v>6736</v>
      </c>
      <c r="AK442" t="str">
        <f t="shared" si="12"/>
        <v>E35930 Estates &amp; Facilities</v>
      </c>
      <c r="AL442" t="str">
        <f t="shared" si="13"/>
        <v>7308 Legal Fees</v>
      </c>
      <c r="AM442" t="str">
        <f>VLOOKUP(W442,Lookup!A:B,2,0)</f>
        <v>Other</v>
      </c>
    </row>
    <row r="443" spans="1:39" x14ac:dyDescent="0.25">
      <c r="A443" t="s">
        <v>33</v>
      </c>
      <c r="B443" s="1" t="s">
        <v>166</v>
      </c>
      <c r="C443" s="1" t="s">
        <v>158</v>
      </c>
      <c r="D443" s="1" t="s">
        <v>36</v>
      </c>
      <c r="E443" s="1" t="s">
        <v>36</v>
      </c>
      <c r="F443" s="1" t="s">
        <v>37</v>
      </c>
      <c r="G443" t="s">
        <v>167</v>
      </c>
      <c r="H443" t="s">
        <v>160</v>
      </c>
      <c r="I443" t="s">
        <v>40</v>
      </c>
      <c r="J443" t="s">
        <v>40</v>
      </c>
      <c r="K443" t="s">
        <v>40</v>
      </c>
      <c r="L443" s="4">
        <v>1020</v>
      </c>
      <c r="M443" s="2">
        <v>43586</v>
      </c>
      <c r="N443" t="s">
        <v>311</v>
      </c>
      <c r="O443" t="s">
        <v>56</v>
      </c>
      <c r="P443" t="s">
        <v>1813</v>
      </c>
      <c r="Q443" t="s">
        <v>1814</v>
      </c>
      <c r="R443" t="s">
        <v>1815</v>
      </c>
      <c r="S443" s="3">
        <v>43614</v>
      </c>
      <c r="T443" t="s">
        <v>641</v>
      </c>
      <c r="U443">
        <v>23</v>
      </c>
      <c r="V443" t="s">
        <v>642</v>
      </c>
      <c r="W443" t="s">
        <v>1815</v>
      </c>
      <c r="Y443" s="3">
        <v>43614</v>
      </c>
      <c r="AA443" t="s">
        <v>642</v>
      </c>
      <c r="AH443" t="str">
        <f>VLOOKUP(B443,'cc Lookup'!A:J,10,0)</f>
        <v>Planning and Business Development</v>
      </c>
      <c r="AI443" t="str">
        <f>VLOOKUP(B443,'cc Lookup'!A:E,5,0)</f>
        <v>Estates</v>
      </c>
      <c r="AJ443" t="s">
        <v>6736</v>
      </c>
      <c r="AK443" t="str">
        <f t="shared" si="12"/>
        <v>E35930 Estates &amp; Facilities</v>
      </c>
      <c r="AL443" t="str">
        <f t="shared" si="13"/>
        <v>7308 Legal Fees</v>
      </c>
      <c r="AM443" t="str">
        <f>VLOOKUP(W443,Lookup!A:B,2,0)</f>
        <v>Other</v>
      </c>
    </row>
    <row r="444" spans="1:39" x14ac:dyDescent="0.25">
      <c r="A444" t="s">
        <v>33</v>
      </c>
      <c r="B444" s="1" t="s">
        <v>166</v>
      </c>
      <c r="C444" s="1" t="s">
        <v>158</v>
      </c>
      <c r="D444" s="1" t="s">
        <v>36</v>
      </c>
      <c r="E444" s="1" t="s">
        <v>36</v>
      </c>
      <c r="F444" s="1" t="s">
        <v>37</v>
      </c>
      <c r="G444" t="s">
        <v>167</v>
      </c>
      <c r="H444" t="s">
        <v>160</v>
      </c>
      <c r="I444" t="s">
        <v>40</v>
      </c>
      <c r="J444" t="s">
        <v>40</v>
      </c>
      <c r="K444" t="s">
        <v>40</v>
      </c>
      <c r="L444" s="4">
        <v>49.84</v>
      </c>
      <c r="M444" s="2">
        <v>43586</v>
      </c>
      <c r="N444" t="s">
        <v>311</v>
      </c>
      <c r="O444" t="s">
        <v>56</v>
      </c>
      <c r="P444" t="s">
        <v>1776</v>
      </c>
      <c r="Q444" t="s">
        <v>1777</v>
      </c>
      <c r="R444" t="s">
        <v>1778</v>
      </c>
      <c r="S444" s="3">
        <v>43620</v>
      </c>
      <c r="T444" t="s">
        <v>1478</v>
      </c>
      <c r="U444">
        <v>1233</v>
      </c>
      <c r="V444" t="s">
        <v>1816</v>
      </c>
      <c r="W444" t="s">
        <v>1778</v>
      </c>
      <c r="Y444" s="3">
        <v>43620</v>
      </c>
      <c r="AA444" t="s">
        <v>1817</v>
      </c>
      <c r="AD444" t="s">
        <v>1736</v>
      </c>
      <c r="AH444" t="str">
        <f>VLOOKUP(B444,'cc Lookup'!A:J,10,0)</f>
        <v>Planning and Business Development</v>
      </c>
      <c r="AI444" t="str">
        <f>VLOOKUP(B444,'cc Lookup'!A:E,5,0)</f>
        <v>Estates</v>
      </c>
      <c r="AJ444" t="s">
        <v>6736</v>
      </c>
      <c r="AK444" t="str">
        <f t="shared" si="12"/>
        <v>E35930 Estates &amp; Facilities</v>
      </c>
      <c r="AL444" t="str">
        <f t="shared" si="13"/>
        <v>7308 Legal Fees</v>
      </c>
      <c r="AM444" t="str">
        <f>VLOOKUP(W444,Lookup!A:B,2,0)</f>
        <v>Other</v>
      </c>
    </row>
    <row r="445" spans="1:39" x14ac:dyDescent="0.25">
      <c r="A445" t="s">
        <v>33</v>
      </c>
      <c r="B445" s="1" t="s">
        <v>166</v>
      </c>
      <c r="C445" s="1" t="s">
        <v>158</v>
      </c>
      <c r="D445" s="1" t="s">
        <v>36</v>
      </c>
      <c r="E445" s="1" t="s">
        <v>36</v>
      </c>
      <c r="F445" s="1" t="s">
        <v>37</v>
      </c>
      <c r="G445" t="s">
        <v>167</v>
      </c>
      <c r="H445" t="s">
        <v>160</v>
      </c>
      <c r="I445" t="s">
        <v>40</v>
      </c>
      <c r="J445" t="s">
        <v>40</v>
      </c>
      <c r="K445" t="s">
        <v>40</v>
      </c>
      <c r="L445" s="4">
        <v>52.6</v>
      </c>
      <c r="M445" s="2">
        <v>43586</v>
      </c>
      <c r="N445" t="s">
        <v>311</v>
      </c>
      <c r="O445" t="s">
        <v>56</v>
      </c>
      <c r="P445" t="s">
        <v>1776</v>
      </c>
      <c r="Q445" t="s">
        <v>1777</v>
      </c>
      <c r="R445" t="s">
        <v>1778</v>
      </c>
      <c r="S445" s="3">
        <v>43620</v>
      </c>
      <c r="T445" t="s">
        <v>1478</v>
      </c>
      <c r="U445">
        <v>1234</v>
      </c>
      <c r="V445" t="s">
        <v>1818</v>
      </c>
      <c r="W445" t="s">
        <v>1778</v>
      </c>
      <c r="Y445" s="3">
        <v>43620</v>
      </c>
      <c r="AA445" t="s">
        <v>1819</v>
      </c>
      <c r="AD445" t="s">
        <v>1731</v>
      </c>
      <c r="AH445" t="str">
        <f>VLOOKUP(B445,'cc Lookup'!A:J,10,0)</f>
        <v>Planning and Business Development</v>
      </c>
      <c r="AI445" t="str">
        <f>VLOOKUP(B445,'cc Lookup'!A:E,5,0)</f>
        <v>Estates</v>
      </c>
      <c r="AJ445" t="s">
        <v>6736</v>
      </c>
      <c r="AK445" t="str">
        <f t="shared" si="12"/>
        <v>E35930 Estates &amp; Facilities</v>
      </c>
      <c r="AL445" t="str">
        <f t="shared" si="13"/>
        <v>7308 Legal Fees</v>
      </c>
      <c r="AM445" t="str">
        <f>VLOOKUP(W445,Lookup!A:B,2,0)</f>
        <v>Other</v>
      </c>
    </row>
    <row r="446" spans="1:39" x14ac:dyDescent="0.25">
      <c r="A446" t="s">
        <v>33</v>
      </c>
      <c r="B446" s="1" t="s">
        <v>166</v>
      </c>
      <c r="C446" s="1" t="s">
        <v>158</v>
      </c>
      <c r="D446" s="1" t="s">
        <v>36</v>
      </c>
      <c r="E446" s="1" t="s">
        <v>36</v>
      </c>
      <c r="F446" s="1" t="s">
        <v>37</v>
      </c>
      <c r="G446" t="s">
        <v>167</v>
      </c>
      <c r="H446" t="s">
        <v>160</v>
      </c>
      <c r="I446" t="s">
        <v>40</v>
      </c>
      <c r="J446" t="s">
        <v>40</v>
      </c>
      <c r="K446" t="s">
        <v>40</v>
      </c>
      <c r="L446" s="4">
        <v>144</v>
      </c>
      <c r="M446" s="2">
        <v>43586</v>
      </c>
      <c r="N446" t="s">
        <v>311</v>
      </c>
      <c r="O446" t="s">
        <v>56</v>
      </c>
      <c r="P446" t="s">
        <v>1776</v>
      </c>
      <c r="Q446" t="s">
        <v>1777</v>
      </c>
      <c r="R446" t="s">
        <v>1778</v>
      </c>
      <c r="S446" s="3">
        <v>43620</v>
      </c>
      <c r="T446" t="s">
        <v>1478</v>
      </c>
      <c r="U446">
        <v>1235</v>
      </c>
      <c r="V446" t="s">
        <v>1723</v>
      </c>
      <c r="W446" t="s">
        <v>1778</v>
      </c>
      <c r="Y446" s="3">
        <v>43620</v>
      </c>
      <c r="AA446" t="s">
        <v>1724</v>
      </c>
      <c r="AD446" t="s">
        <v>1592</v>
      </c>
      <c r="AH446" t="str">
        <f>VLOOKUP(B446,'cc Lookup'!A:J,10,0)</f>
        <v>Planning and Business Development</v>
      </c>
      <c r="AI446" t="str">
        <f>VLOOKUP(B446,'cc Lookup'!A:E,5,0)</f>
        <v>Estates</v>
      </c>
      <c r="AJ446" t="s">
        <v>6736</v>
      </c>
      <c r="AK446" t="str">
        <f t="shared" si="12"/>
        <v>E35930 Estates &amp; Facilities</v>
      </c>
      <c r="AL446" t="str">
        <f t="shared" si="13"/>
        <v>7308 Legal Fees</v>
      </c>
      <c r="AM446" t="str">
        <f>VLOOKUP(W446,Lookup!A:B,2,0)</f>
        <v>Other</v>
      </c>
    </row>
    <row r="447" spans="1:39" x14ac:dyDescent="0.25">
      <c r="A447" t="s">
        <v>33</v>
      </c>
      <c r="B447" s="1" t="s">
        <v>166</v>
      </c>
      <c r="C447" s="1" t="s">
        <v>158</v>
      </c>
      <c r="D447" s="1" t="s">
        <v>36</v>
      </c>
      <c r="E447" s="1" t="s">
        <v>36</v>
      </c>
      <c r="F447" s="1" t="s">
        <v>37</v>
      </c>
      <c r="G447" t="s">
        <v>167</v>
      </c>
      <c r="H447" t="s">
        <v>160</v>
      </c>
      <c r="I447" t="s">
        <v>40</v>
      </c>
      <c r="J447" t="s">
        <v>40</v>
      </c>
      <c r="K447" t="s">
        <v>40</v>
      </c>
      <c r="L447" s="4">
        <v>-144</v>
      </c>
      <c r="M447" s="2">
        <v>43586</v>
      </c>
      <c r="N447" t="s">
        <v>311</v>
      </c>
      <c r="O447" t="s">
        <v>56</v>
      </c>
      <c r="P447" t="s">
        <v>1776</v>
      </c>
      <c r="Q447" t="s">
        <v>1777</v>
      </c>
      <c r="R447" t="s">
        <v>1778</v>
      </c>
      <c r="S447" s="3">
        <v>43620</v>
      </c>
      <c r="T447" t="s">
        <v>1478</v>
      </c>
      <c r="U447">
        <v>1236</v>
      </c>
      <c r="V447" t="s">
        <v>1723</v>
      </c>
      <c r="W447" t="s">
        <v>1778</v>
      </c>
      <c r="Y447" s="3">
        <v>43620</v>
      </c>
      <c r="AA447" t="s">
        <v>1724</v>
      </c>
      <c r="AD447" t="s">
        <v>1592</v>
      </c>
      <c r="AH447" t="str">
        <f>VLOOKUP(B447,'cc Lookup'!A:J,10,0)</f>
        <v>Planning and Business Development</v>
      </c>
      <c r="AI447" t="str">
        <f>VLOOKUP(B447,'cc Lookup'!A:E,5,0)</f>
        <v>Estates</v>
      </c>
      <c r="AJ447" t="s">
        <v>6736</v>
      </c>
      <c r="AK447" t="str">
        <f t="shared" si="12"/>
        <v>E35930 Estates &amp; Facilities</v>
      </c>
      <c r="AL447" t="str">
        <f t="shared" si="13"/>
        <v>7308 Legal Fees</v>
      </c>
      <c r="AM447" t="str">
        <f>VLOOKUP(W447,Lookup!A:B,2,0)</f>
        <v>Other</v>
      </c>
    </row>
    <row r="448" spans="1:39" x14ac:dyDescent="0.25">
      <c r="A448" t="s">
        <v>33</v>
      </c>
      <c r="B448" s="1" t="s">
        <v>166</v>
      </c>
      <c r="C448" s="1" t="s">
        <v>158</v>
      </c>
      <c r="D448" s="1" t="s">
        <v>36</v>
      </c>
      <c r="E448" s="1" t="s">
        <v>36</v>
      </c>
      <c r="F448" s="1" t="s">
        <v>37</v>
      </c>
      <c r="G448" t="s">
        <v>167</v>
      </c>
      <c r="H448" t="s">
        <v>160</v>
      </c>
      <c r="I448" t="s">
        <v>40</v>
      </c>
      <c r="J448" t="s">
        <v>40</v>
      </c>
      <c r="K448" t="s">
        <v>40</v>
      </c>
      <c r="L448" s="4">
        <v>357</v>
      </c>
      <c r="M448" s="2">
        <v>43586</v>
      </c>
      <c r="N448" t="s">
        <v>41</v>
      </c>
      <c r="O448" t="s">
        <v>42</v>
      </c>
      <c r="P448" t="s">
        <v>1820</v>
      </c>
      <c r="Q448" t="s">
        <v>1821</v>
      </c>
      <c r="R448" t="s">
        <v>1764</v>
      </c>
      <c r="S448" s="3">
        <v>43586</v>
      </c>
      <c r="T448" t="s">
        <v>46</v>
      </c>
      <c r="U448">
        <v>29</v>
      </c>
      <c r="V448" t="s">
        <v>47</v>
      </c>
      <c r="W448" t="s">
        <v>48</v>
      </c>
      <c r="X448">
        <v>426022</v>
      </c>
      <c r="Y448" s="3">
        <v>43571</v>
      </c>
      <c r="Z448">
        <v>165077116</v>
      </c>
      <c r="AB448" t="s">
        <v>49</v>
      </c>
      <c r="AD448" t="s">
        <v>1822</v>
      </c>
      <c r="AE448">
        <v>1</v>
      </c>
      <c r="AF448">
        <v>357</v>
      </c>
      <c r="AH448" t="str">
        <f>VLOOKUP(B448,'cc Lookup'!A:J,10,0)</f>
        <v>Planning and Business Development</v>
      </c>
      <c r="AI448" t="str">
        <f>VLOOKUP(B448,'cc Lookup'!A:E,5,0)</f>
        <v>Estates</v>
      </c>
      <c r="AJ448" t="s">
        <v>6736</v>
      </c>
      <c r="AK448" t="str">
        <f t="shared" si="12"/>
        <v>E35930 Estates &amp; Facilities</v>
      </c>
      <c r="AL448" t="str">
        <f t="shared" si="13"/>
        <v>7308 Legal Fees</v>
      </c>
      <c r="AM448" t="str">
        <f>VLOOKUP(W448,Lookup!A:B,2,0)</f>
        <v>Legal</v>
      </c>
    </row>
    <row r="449" spans="1:39" x14ac:dyDescent="0.25">
      <c r="A449" t="s">
        <v>33</v>
      </c>
      <c r="B449" s="1" t="s">
        <v>166</v>
      </c>
      <c r="C449" s="1" t="s">
        <v>158</v>
      </c>
      <c r="D449" s="1" t="s">
        <v>36</v>
      </c>
      <c r="E449" s="1" t="s">
        <v>36</v>
      </c>
      <c r="F449" s="1" t="s">
        <v>37</v>
      </c>
      <c r="G449" t="s">
        <v>167</v>
      </c>
      <c r="H449" t="s">
        <v>160</v>
      </c>
      <c r="I449" t="s">
        <v>40</v>
      </c>
      <c r="J449" t="s">
        <v>40</v>
      </c>
      <c r="K449" t="s">
        <v>40</v>
      </c>
      <c r="L449" s="4">
        <v>249.2</v>
      </c>
      <c r="M449" s="2">
        <v>43586</v>
      </c>
      <c r="N449" t="s">
        <v>41</v>
      </c>
      <c r="O449" t="s">
        <v>42</v>
      </c>
      <c r="P449" t="s">
        <v>1762</v>
      </c>
      <c r="Q449" t="s">
        <v>1763</v>
      </c>
      <c r="R449" t="s">
        <v>1764</v>
      </c>
      <c r="S449" s="3">
        <v>43594</v>
      </c>
      <c r="T449" t="s">
        <v>46</v>
      </c>
      <c r="U449">
        <v>20</v>
      </c>
      <c r="V449" t="s">
        <v>47</v>
      </c>
      <c r="W449" t="s">
        <v>48</v>
      </c>
      <c r="X449">
        <v>426015</v>
      </c>
      <c r="Y449" s="3">
        <v>43571</v>
      </c>
      <c r="Z449">
        <v>165077288</v>
      </c>
      <c r="AB449" t="s">
        <v>49</v>
      </c>
      <c r="AD449" t="s">
        <v>1736</v>
      </c>
      <c r="AE449">
        <v>1</v>
      </c>
      <c r="AF449">
        <v>249</v>
      </c>
      <c r="AH449" t="str">
        <f>VLOOKUP(B449,'cc Lookup'!A:J,10,0)</f>
        <v>Planning and Business Development</v>
      </c>
      <c r="AI449" t="str">
        <f>VLOOKUP(B449,'cc Lookup'!A:E,5,0)</f>
        <v>Estates</v>
      </c>
      <c r="AJ449" t="s">
        <v>6736</v>
      </c>
      <c r="AK449" t="str">
        <f t="shared" si="12"/>
        <v>E35930 Estates &amp; Facilities</v>
      </c>
      <c r="AL449" t="str">
        <f t="shared" si="13"/>
        <v>7308 Legal Fees</v>
      </c>
      <c r="AM449" t="str">
        <f>VLOOKUP(W449,Lookup!A:B,2,0)</f>
        <v>Legal</v>
      </c>
    </row>
    <row r="450" spans="1:39" x14ac:dyDescent="0.25">
      <c r="A450" t="s">
        <v>33</v>
      </c>
      <c r="B450" s="1" t="s">
        <v>166</v>
      </c>
      <c r="C450" s="1" t="s">
        <v>158</v>
      </c>
      <c r="D450" s="1" t="s">
        <v>36</v>
      </c>
      <c r="E450" s="1" t="s">
        <v>36</v>
      </c>
      <c r="F450" s="1" t="s">
        <v>37</v>
      </c>
      <c r="G450" t="s">
        <v>167</v>
      </c>
      <c r="H450" t="s">
        <v>160</v>
      </c>
      <c r="I450" t="s">
        <v>40</v>
      </c>
      <c r="J450" t="s">
        <v>40</v>
      </c>
      <c r="K450" t="s">
        <v>40</v>
      </c>
      <c r="L450" s="4">
        <v>-249.2</v>
      </c>
      <c r="M450" s="2">
        <v>43586</v>
      </c>
      <c r="N450" t="s">
        <v>41</v>
      </c>
      <c r="O450" t="s">
        <v>42</v>
      </c>
      <c r="P450" t="s">
        <v>1762</v>
      </c>
      <c r="Q450" t="s">
        <v>1763</v>
      </c>
      <c r="R450" t="s">
        <v>1764</v>
      </c>
      <c r="S450" s="3">
        <v>43594</v>
      </c>
      <c r="T450" t="s">
        <v>46</v>
      </c>
      <c r="U450">
        <v>21</v>
      </c>
      <c r="V450" t="s">
        <v>47</v>
      </c>
      <c r="W450" t="s">
        <v>48</v>
      </c>
      <c r="X450">
        <v>426015</v>
      </c>
      <c r="Y450" s="3">
        <v>43571</v>
      </c>
      <c r="Z450">
        <v>165077288</v>
      </c>
      <c r="AB450" t="s">
        <v>49</v>
      </c>
      <c r="AD450" t="s">
        <v>1736</v>
      </c>
      <c r="AE450">
        <v>1</v>
      </c>
      <c r="AF450">
        <v>-249</v>
      </c>
      <c r="AH450" t="str">
        <f>VLOOKUP(B450,'cc Lookup'!A:J,10,0)</f>
        <v>Planning and Business Development</v>
      </c>
      <c r="AI450" t="str">
        <f>VLOOKUP(B450,'cc Lookup'!A:E,5,0)</f>
        <v>Estates</v>
      </c>
      <c r="AJ450" t="s">
        <v>6736</v>
      </c>
      <c r="AK450" t="str">
        <f t="shared" si="12"/>
        <v>E35930 Estates &amp; Facilities</v>
      </c>
      <c r="AL450" t="str">
        <f t="shared" si="13"/>
        <v>7308 Legal Fees</v>
      </c>
      <c r="AM450" t="str">
        <f>VLOOKUP(W450,Lookup!A:B,2,0)</f>
        <v>Legal</v>
      </c>
    </row>
    <row r="451" spans="1:39" x14ac:dyDescent="0.25">
      <c r="A451" t="s">
        <v>33</v>
      </c>
      <c r="B451" s="1" t="s">
        <v>166</v>
      </c>
      <c r="C451" s="1" t="s">
        <v>158</v>
      </c>
      <c r="D451" s="1" t="s">
        <v>36</v>
      </c>
      <c r="E451" s="1" t="s">
        <v>36</v>
      </c>
      <c r="F451" s="1" t="s">
        <v>37</v>
      </c>
      <c r="G451" t="s">
        <v>167</v>
      </c>
      <c r="H451" t="s">
        <v>160</v>
      </c>
      <c r="I451" t="s">
        <v>40</v>
      </c>
      <c r="J451" t="s">
        <v>40</v>
      </c>
      <c r="K451" t="s">
        <v>40</v>
      </c>
      <c r="L451" s="4">
        <v>-357</v>
      </c>
      <c r="M451" s="2">
        <v>43586</v>
      </c>
      <c r="N451" t="s">
        <v>103</v>
      </c>
      <c r="O451" t="s">
        <v>104</v>
      </c>
      <c r="P451" t="s">
        <v>1699</v>
      </c>
      <c r="Q451" t="s">
        <v>1790</v>
      </c>
      <c r="R451" t="s">
        <v>1791</v>
      </c>
      <c r="S451" s="3">
        <v>43585</v>
      </c>
      <c r="T451" t="s">
        <v>46</v>
      </c>
      <c r="U451">
        <v>1901</v>
      </c>
      <c r="V451" t="s">
        <v>1737</v>
      </c>
      <c r="W451" t="s">
        <v>48</v>
      </c>
      <c r="X451">
        <v>165077115</v>
      </c>
      <c r="Y451" s="3">
        <v>43581</v>
      </c>
      <c r="AC451" t="s">
        <v>109</v>
      </c>
      <c r="AH451" t="str">
        <f>VLOOKUP(B451,'cc Lookup'!A:J,10,0)</f>
        <v>Planning and Business Development</v>
      </c>
      <c r="AI451" t="str">
        <f>VLOOKUP(B451,'cc Lookup'!A:E,5,0)</f>
        <v>Estates</v>
      </c>
      <c r="AJ451" t="s">
        <v>6736</v>
      </c>
      <c r="AK451" t="str">
        <f t="shared" si="12"/>
        <v>E35930 Estates &amp; Facilities</v>
      </c>
      <c r="AL451" t="str">
        <f t="shared" si="13"/>
        <v>7308 Legal Fees</v>
      </c>
      <c r="AM451" t="str">
        <f>VLOOKUP(W451,Lookup!A:B,2,0)</f>
        <v>Legal</v>
      </c>
    </row>
    <row r="452" spans="1:39" x14ac:dyDescent="0.25">
      <c r="A452" t="s">
        <v>33</v>
      </c>
      <c r="B452" s="1" t="s">
        <v>166</v>
      </c>
      <c r="C452" s="1" t="s">
        <v>158</v>
      </c>
      <c r="D452" s="1" t="s">
        <v>36</v>
      </c>
      <c r="E452" s="1" t="s">
        <v>36</v>
      </c>
      <c r="F452" s="1" t="s">
        <v>37</v>
      </c>
      <c r="G452" t="s">
        <v>167</v>
      </c>
      <c r="H452" t="s">
        <v>160</v>
      </c>
      <c r="I452" t="s">
        <v>40</v>
      </c>
      <c r="J452" t="s">
        <v>40</v>
      </c>
      <c r="K452" t="s">
        <v>40</v>
      </c>
      <c r="L452" s="4">
        <v>-1808</v>
      </c>
      <c r="M452" s="2">
        <v>43586</v>
      </c>
      <c r="N452" t="s">
        <v>103</v>
      </c>
      <c r="O452" t="s">
        <v>104</v>
      </c>
      <c r="P452" t="s">
        <v>1699</v>
      </c>
      <c r="Q452" t="s">
        <v>1790</v>
      </c>
      <c r="R452" t="s">
        <v>1791</v>
      </c>
      <c r="S452" s="3">
        <v>43585</v>
      </c>
      <c r="T452" t="s">
        <v>46</v>
      </c>
      <c r="U452">
        <v>1902</v>
      </c>
      <c r="V452" t="s">
        <v>1738</v>
      </c>
      <c r="W452" t="s">
        <v>48</v>
      </c>
      <c r="X452">
        <v>165077116</v>
      </c>
      <c r="Y452" s="3">
        <v>43581</v>
      </c>
      <c r="AC452" t="s">
        <v>109</v>
      </c>
      <c r="AH452" t="str">
        <f>VLOOKUP(B452,'cc Lookup'!A:J,10,0)</f>
        <v>Planning and Business Development</v>
      </c>
      <c r="AI452" t="str">
        <f>VLOOKUP(B452,'cc Lookup'!A:E,5,0)</f>
        <v>Estates</v>
      </c>
      <c r="AJ452" t="s">
        <v>6736</v>
      </c>
      <c r="AK452" t="str">
        <f t="shared" ref="AK452:AK515" si="14">B452&amp;" "&amp;G452</f>
        <v>E35930 Estates &amp; Facilities</v>
      </c>
      <c r="AL452" t="str">
        <f t="shared" ref="AL452:AL515" si="15">C452&amp;" "&amp;H452</f>
        <v>7308 Legal Fees</v>
      </c>
      <c r="AM452" t="str">
        <f>VLOOKUP(W452,Lookup!A:B,2,0)</f>
        <v>Legal</v>
      </c>
    </row>
    <row r="453" spans="1:39" x14ac:dyDescent="0.25">
      <c r="A453" t="s">
        <v>33</v>
      </c>
      <c r="B453" s="1" t="s">
        <v>166</v>
      </c>
      <c r="C453" s="1" t="s">
        <v>158</v>
      </c>
      <c r="D453" s="1" t="s">
        <v>36</v>
      </c>
      <c r="E453" s="1" t="s">
        <v>36</v>
      </c>
      <c r="F453" s="1" t="s">
        <v>37</v>
      </c>
      <c r="G453" t="s">
        <v>167</v>
      </c>
      <c r="H453" t="s">
        <v>160</v>
      </c>
      <c r="I453" t="s">
        <v>40</v>
      </c>
      <c r="J453" t="s">
        <v>40</v>
      </c>
      <c r="K453" t="s">
        <v>40</v>
      </c>
      <c r="L453" s="4">
        <v>-1</v>
      </c>
      <c r="M453" s="2">
        <v>43586</v>
      </c>
      <c r="N453" t="s">
        <v>103</v>
      </c>
      <c r="O453" t="s">
        <v>104</v>
      </c>
      <c r="P453" t="s">
        <v>1699</v>
      </c>
      <c r="Q453" t="s">
        <v>1790</v>
      </c>
      <c r="R453" t="s">
        <v>1791</v>
      </c>
      <c r="S453" s="3">
        <v>43585</v>
      </c>
      <c r="T453" t="s">
        <v>46</v>
      </c>
      <c r="U453">
        <v>1903</v>
      </c>
      <c r="V453" t="s">
        <v>1593</v>
      </c>
      <c r="W453" t="s">
        <v>48</v>
      </c>
      <c r="X453">
        <v>165075309</v>
      </c>
      <c r="Y453" s="3">
        <v>43550</v>
      </c>
      <c r="AC453" t="s">
        <v>109</v>
      </c>
      <c r="AH453" t="str">
        <f>VLOOKUP(B453,'cc Lookup'!A:J,10,0)</f>
        <v>Planning and Business Development</v>
      </c>
      <c r="AI453" t="str">
        <f>VLOOKUP(B453,'cc Lookup'!A:E,5,0)</f>
        <v>Estates</v>
      </c>
      <c r="AJ453" t="s">
        <v>6736</v>
      </c>
      <c r="AK453" t="str">
        <f t="shared" si="14"/>
        <v>E35930 Estates &amp; Facilities</v>
      </c>
      <c r="AL453" t="str">
        <f t="shared" si="15"/>
        <v>7308 Legal Fees</v>
      </c>
      <c r="AM453" t="str">
        <f>VLOOKUP(W453,Lookup!A:B,2,0)</f>
        <v>Legal</v>
      </c>
    </row>
    <row r="454" spans="1:39" x14ac:dyDescent="0.25">
      <c r="A454" t="s">
        <v>33</v>
      </c>
      <c r="B454" s="1" t="s">
        <v>166</v>
      </c>
      <c r="C454" s="1" t="s">
        <v>158</v>
      </c>
      <c r="D454" s="1" t="s">
        <v>36</v>
      </c>
      <c r="E454" s="1" t="s">
        <v>36</v>
      </c>
      <c r="F454" s="1" t="s">
        <v>37</v>
      </c>
      <c r="G454" t="s">
        <v>167</v>
      </c>
      <c r="H454" t="s">
        <v>160</v>
      </c>
      <c r="I454" t="s">
        <v>40</v>
      </c>
      <c r="J454" t="s">
        <v>40</v>
      </c>
      <c r="K454" t="s">
        <v>40</v>
      </c>
      <c r="L454" s="4">
        <v>-90</v>
      </c>
      <c r="M454" s="2">
        <v>43586</v>
      </c>
      <c r="N454" t="s">
        <v>103</v>
      </c>
      <c r="O454" t="s">
        <v>104</v>
      </c>
      <c r="P454" t="s">
        <v>1699</v>
      </c>
      <c r="Q454" t="s">
        <v>1790</v>
      </c>
      <c r="R454" t="s">
        <v>1791</v>
      </c>
      <c r="S454" s="3">
        <v>43585</v>
      </c>
      <c r="T454" t="s">
        <v>46</v>
      </c>
      <c r="U454">
        <v>1904</v>
      </c>
      <c r="V454" t="s">
        <v>1402</v>
      </c>
      <c r="W454" t="s">
        <v>48</v>
      </c>
      <c r="X454">
        <v>165075665</v>
      </c>
      <c r="Y454" s="3">
        <v>43522</v>
      </c>
      <c r="AC454" t="s">
        <v>109</v>
      </c>
      <c r="AH454" t="str">
        <f>VLOOKUP(B454,'cc Lookup'!A:J,10,0)</f>
        <v>Planning and Business Development</v>
      </c>
      <c r="AI454" t="str">
        <f>VLOOKUP(B454,'cc Lookup'!A:E,5,0)</f>
        <v>Estates</v>
      </c>
      <c r="AJ454" t="s">
        <v>6736</v>
      </c>
      <c r="AK454" t="str">
        <f t="shared" si="14"/>
        <v>E35930 Estates &amp; Facilities</v>
      </c>
      <c r="AL454" t="str">
        <f t="shared" si="15"/>
        <v>7308 Legal Fees</v>
      </c>
      <c r="AM454" t="str">
        <f>VLOOKUP(W454,Lookup!A:B,2,0)</f>
        <v>Legal</v>
      </c>
    </row>
    <row r="455" spans="1:39" x14ac:dyDescent="0.25">
      <c r="A455" t="s">
        <v>33</v>
      </c>
      <c r="B455" s="1" t="s">
        <v>166</v>
      </c>
      <c r="C455" s="1" t="s">
        <v>158</v>
      </c>
      <c r="D455" s="1" t="s">
        <v>36</v>
      </c>
      <c r="E455" s="1" t="s">
        <v>36</v>
      </c>
      <c r="F455" s="1" t="s">
        <v>37</v>
      </c>
      <c r="G455" t="s">
        <v>167</v>
      </c>
      <c r="H455" t="s">
        <v>160</v>
      </c>
      <c r="I455" t="s">
        <v>40</v>
      </c>
      <c r="J455" t="s">
        <v>40</v>
      </c>
      <c r="K455" t="s">
        <v>40</v>
      </c>
      <c r="L455" s="4">
        <v>-37.200000000000003</v>
      </c>
      <c r="M455" s="2">
        <v>43586</v>
      </c>
      <c r="N455" t="s">
        <v>103</v>
      </c>
      <c r="O455" t="s">
        <v>104</v>
      </c>
      <c r="P455" t="s">
        <v>1699</v>
      </c>
      <c r="Q455" t="s">
        <v>1790</v>
      </c>
      <c r="R455" t="s">
        <v>1791</v>
      </c>
      <c r="S455" s="3">
        <v>43585</v>
      </c>
      <c r="T455" t="s">
        <v>46</v>
      </c>
      <c r="U455">
        <v>1905</v>
      </c>
      <c r="V455" t="s">
        <v>1268</v>
      </c>
      <c r="W455" t="s">
        <v>48</v>
      </c>
      <c r="X455">
        <v>165074834</v>
      </c>
      <c r="Y455" s="3">
        <v>43482</v>
      </c>
      <c r="AC455" t="s">
        <v>109</v>
      </c>
      <c r="AH455" t="str">
        <f>VLOOKUP(B455,'cc Lookup'!A:J,10,0)</f>
        <v>Planning and Business Development</v>
      </c>
      <c r="AI455" t="str">
        <f>VLOOKUP(B455,'cc Lookup'!A:E,5,0)</f>
        <v>Estates</v>
      </c>
      <c r="AJ455" t="s">
        <v>6736</v>
      </c>
      <c r="AK455" t="str">
        <f t="shared" si="14"/>
        <v>E35930 Estates &amp; Facilities</v>
      </c>
      <c r="AL455" t="str">
        <f t="shared" si="15"/>
        <v>7308 Legal Fees</v>
      </c>
      <c r="AM455" t="str">
        <f>VLOOKUP(W455,Lookup!A:B,2,0)</f>
        <v>Legal</v>
      </c>
    </row>
    <row r="456" spans="1:39" x14ac:dyDescent="0.25">
      <c r="A456" t="s">
        <v>33</v>
      </c>
      <c r="B456" s="1" t="s">
        <v>166</v>
      </c>
      <c r="C456" s="1" t="s">
        <v>158</v>
      </c>
      <c r="D456" s="1" t="s">
        <v>36</v>
      </c>
      <c r="E456" s="1" t="s">
        <v>36</v>
      </c>
      <c r="F456" s="1" t="s">
        <v>37</v>
      </c>
      <c r="G456" t="s">
        <v>167</v>
      </c>
      <c r="H456" t="s">
        <v>160</v>
      </c>
      <c r="I456" t="s">
        <v>40</v>
      </c>
      <c r="J456" t="s">
        <v>40</v>
      </c>
      <c r="K456" t="s">
        <v>40</v>
      </c>
      <c r="L456" s="4">
        <v>-34.96</v>
      </c>
      <c r="M456" s="2">
        <v>43586</v>
      </c>
      <c r="N456" t="s">
        <v>103</v>
      </c>
      <c r="O456" t="s">
        <v>104</v>
      </c>
      <c r="P456" t="s">
        <v>1699</v>
      </c>
      <c r="Q456" t="s">
        <v>1790</v>
      </c>
      <c r="R456" t="s">
        <v>1791</v>
      </c>
      <c r="S456" s="3">
        <v>43585</v>
      </c>
      <c r="T456" t="s">
        <v>46</v>
      </c>
      <c r="U456">
        <v>1906</v>
      </c>
      <c r="V456" t="s">
        <v>1265</v>
      </c>
      <c r="W456" t="s">
        <v>48</v>
      </c>
      <c r="X456">
        <v>165075012</v>
      </c>
      <c r="Y456" s="3">
        <v>43494</v>
      </c>
      <c r="AC456" t="s">
        <v>109</v>
      </c>
      <c r="AH456" t="str">
        <f>VLOOKUP(B456,'cc Lookup'!A:J,10,0)</f>
        <v>Planning and Business Development</v>
      </c>
      <c r="AI456" t="str">
        <f>VLOOKUP(B456,'cc Lookup'!A:E,5,0)</f>
        <v>Estates</v>
      </c>
      <c r="AJ456" t="s">
        <v>6736</v>
      </c>
      <c r="AK456" t="str">
        <f t="shared" si="14"/>
        <v>E35930 Estates &amp; Facilities</v>
      </c>
      <c r="AL456" t="str">
        <f t="shared" si="15"/>
        <v>7308 Legal Fees</v>
      </c>
      <c r="AM456" t="str">
        <f>VLOOKUP(W456,Lookup!A:B,2,0)</f>
        <v>Legal</v>
      </c>
    </row>
    <row r="457" spans="1:39" x14ac:dyDescent="0.25">
      <c r="A457" t="s">
        <v>33</v>
      </c>
      <c r="B457" s="1" t="s">
        <v>166</v>
      </c>
      <c r="C457" s="1" t="s">
        <v>158</v>
      </c>
      <c r="D457" s="1" t="s">
        <v>36</v>
      </c>
      <c r="E457" s="1" t="s">
        <v>36</v>
      </c>
      <c r="F457" s="1" t="s">
        <v>37</v>
      </c>
      <c r="G457" t="s">
        <v>167</v>
      </c>
      <c r="H457" t="s">
        <v>160</v>
      </c>
      <c r="I457" t="s">
        <v>40</v>
      </c>
      <c r="J457" t="s">
        <v>40</v>
      </c>
      <c r="K457" t="s">
        <v>40</v>
      </c>
      <c r="L457" s="4">
        <v>1</v>
      </c>
      <c r="M457" s="2">
        <v>43586</v>
      </c>
      <c r="N457" t="s">
        <v>103</v>
      </c>
      <c r="O457" t="s">
        <v>104</v>
      </c>
      <c r="P457" t="s">
        <v>1792</v>
      </c>
      <c r="Q457" t="s">
        <v>1793</v>
      </c>
      <c r="R457" t="s">
        <v>1794</v>
      </c>
      <c r="S457" s="3">
        <v>43616</v>
      </c>
      <c r="T457" t="s">
        <v>46</v>
      </c>
      <c r="U457">
        <v>1823</v>
      </c>
      <c r="V457" t="s">
        <v>1593</v>
      </c>
      <c r="W457" t="s">
        <v>48</v>
      </c>
      <c r="X457">
        <v>165075309</v>
      </c>
      <c r="Y457" s="3">
        <v>43550</v>
      </c>
      <c r="AC457" t="s">
        <v>109</v>
      </c>
      <c r="AH457" t="str">
        <f>VLOOKUP(B457,'cc Lookup'!A:J,10,0)</f>
        <v>Planning and Business Development</v>
      </c>
      <c r="AI457" t="str">
        <f>VLOOKUP(B457,'cc Lookup'!A:E,5,0)</f>
        <v>Estates</v>
      </c>
      <c r="AJ457" t="s">
        <v>6736</v>
      </c>
      <c r="AK457" t="str">
        <f t="shared" si="14"/>
        <v>E35930 Estates &amp; Facilities</v>
      </c>
      <c r="AL457" t="str">
        <f t="shared" si="15"/>
        <v>7308 Legal Fees</v>
      </c>
      <c r="AM457" t="str">
        <f>VLOOKUP(W457,Lookup!A:B,2,0)</f>
        <v>Legal</v>
      </c>
    </row>
    <row r="458" spans="1:39" x14ac:dyDescent="0.25">
      <c r="A458" t="s">
        <v>33</v>
      </c>
      <c r="B458" s="1" t="s">
        <v>166</v>
      </c>
      <c r="C458" s="1" t="s">
        <v>158</v>
      </c>
      <c r="D458" s="1" t="s">
        <v>36</v>
      </c>
      <c r="E458" s="1" t="s">
        <v>36</v>
      </c>
      <c r="F458" s="1" t="s">
        <v>37</v>
      </c>
      <c r="G458" t="s">
        <v>167</v>
      </c>
      <c r="H458" t="s">
        <v>160</v>
      </c>
      <c r="I458" t="s">
        <v>40</v>
      </c>
      <c r="J458" t="s">
        <v>40</v>
      </c>
      <c r="K458" t="s">
        <v>40</v>
      </c>
      <c r="L458" s="4">
        <v>34.96</v>
      </c>
      <c r="M458" s="2">
        <v>43586</v>
      </c>
      <c r="N458" t="s">
        <v>103</v>
      </c>
      <c r="O458" t="s">
        <v>104</v>
      </c>
      <c r="P458" t="s">
        <v>1792</v>
      </c>
      <c r="Q458" t="s">
        <v>1793</v>
      </c>
      <c r="R458" t="s">
        <v>1794</v>
      </c>
      <c r="S458" s="3">
        <v>43616</v>
      </c>
      <c r="T458" t="s">
        <v>46</v>
      </c>
      <c r="U458">
        <v>1824</v>
      </c>
      <c r="V458" t="s">
        <v>1265</v>
      </c>
      <c r="W458" t="s">
        <v>48</v>
      </c>
      <c r="X458">
        <v>165075012</v>
      </c>
      <c r="Y458" s="3">
        <v>43494</v>
      </c>
      <c r="AC458" t="s">
        <v>109</v>
      </c>
      <c r="AH458" t="str">
        <f>VLOOKUP(B458,'cc Lookup'!A:J,10,0)</f>
        <v>Planning and Business Development</v>
      </c>
      <c r="AI458" t="str">
        <f>VLOOKUP(B458,'cc Lookup'!A:E,5,0)</f>
        <v>Estates</v>
      </c>
      <c r="AJ458" t="s">
        <v>6736</v>
      </c>
      <c r="AK458" t="str">
        <f t="shared" si="14"/>
        <v>E35930 Estates &amp; Facilities</v>
      </c>
      <c r="AL458" t="str">
        <f t="shared" si="15"/>
        <v>7308 Legal Fees</v>
      </c>
      <c r="AM458" t="str">
        <f>VLOOKUP(W458,Lookup!A:B,2,0)</f>
        <v>Legal</v>
      </c>
    </row>
    <row r="459" spans="1:39" x14ac:dyDescent="0.25">
      <c r="A459" t="s">
        <v>33</v>
      </c>
      <c r="B459" s="1" t="s">
        <v>166</v>
      </c>
      <c r="C459" s="1" t="s">
        <v>158</v>
      </c>
      <c r="D459" s="1" t="s">
        <v>36</v>
      </c>
      <c r="E459" s="1" t="s">
        <v>36</v>
      </c>
      <c r="F459" s="1" t="s">
        <v>37</v>
      </c>
      <c r="G459" t="s">
        <v>167</v>
      </c>
      <c r="H459" t="s">
        <v>160</v>
      </c>
      <c r="I459" t="s">
        <v>40</v>
      </c>
      <c r="J459" t="s">
        <v>40</v>
      </c>
      <c r="K459" t="s">
        <v>40</v>
      </c>
      <c r="L459" s="4">
        <v>37.200000000000003</v>
      </c>
      <c r="M459" s="2">
        <v>43586</v>
      </c>
      <c r="N459" t="s">
        <v>103</v>
      </c>
      <c r="O459" t="s">
        <v>104</v>
      </c>
      <c r="P459" t="s">
        <v>1792</v>
      </c>
      <c r="Q459" t="s">
        <v>1793</v>
      </c>
      <c r="R459" t="s">
        <v>1794</v>
      </c>
      <c r="S459" s="3">
        <v>43616</v>
      </c>
      <c r="T459" t="s">
        <v>46</v>
      </c>
      <c r="U459">
        <v>1825</v>
      </c>
      <c r="V459" t="s">
        <v>1268</v>
      </c>
      <c r="W459" t="s">
        <v>48</v>
      </c>
      <c r="X459">
        <v>165074834</v>
      </c>
      <c r="Y459" s="3">
        <v>43482</v>
      </c>
      <c r="AC459" t="s">
        <v>109</v>
      </c>
      <c r="AH459" t="str">
        <f>VLOOKUP(B459,'cc Lookup'!A:J,10,0)</f>
        <v>Planning and Business Development</v>
      </c>
      <c r="AI459" t="str">
        <f>VLOOKUP(B459,'cc Lookup'!A:E,5,0)</f>
        <v>Estates</v>
      </c>
      <c r="AJ459" t="s">
        <v>6736</v>
      </c>
      <c r="AK459" t="str">
        <f t="shared" si="14"/>
        <v>E35930 Estates &amp; Facilities</v>
      </c>
      <c r="AL459" t="str">
        <f t="shared" si="15"/>
        <v>7308 Legal Fees</v>
      </c>
      <c r="AM459" t="str">
        <f>VLOOKUP(W459,Lookup!A:B,2,0)</f>
        <v>Legal</v>
      </c>
    </row>
    <row r="460" spans="1:39" x14ac:dyDescent="0.25">
      <c r="A460" t="s">
        <v>33</v>
      </c>
      <c r="B460" s="1" t="s">
        <v>166</v>
      </c>
      <c r="C460" s="1" t="s">
        <v>158</v>
      </c>
      <c r="D460" s="1" t="s">
        <v>36</v>
      </c>
      <c r="E460" s="1" t="s">
        <v>36</v>
      </c>
      <c r="F460" s="1" t="s">
        <v>37</v>
      </c>
      <c r="G460" t="s">
        <v>167</v>
      </c>
      <c r="H460" t="s">
        <v>160</v>
      </c>
      <c r="I460" t="s">
        <v>40</v>
      </c>
      <c r="J460" t="s">
        <v>40</v>
      </c>
      <c r="K460" t="s">
        <v>40</v>
      </c>
      <c r="L460" s="4">
        <v>-1808</v>
      </c>
      <c r="M460" s="2">
        <v>43617</v>
      </c>
      <c r="N460" t="s">
        <v>55</v>
      </c>
      <c r="O460" t="s">
        <v>56</v>
      </c>
      <c r="P460" t="s">
        <v>1929</v>
      </c>
      <c r="Q460" t="s">
        <v>1930</v>
      </c>
      <c r="R460" t="s">
        <v>1931</v>
      </c>
      <c r="S460" s="3">
        <v>43627</v>
      </c>
      <c r="T460" t="s">
        <v>46</v>
      </c>
      <c r="U460">
        <v>69</v>
      </c>
      <c r="V460" t="s">
        <v>1803</v>
      </c>
      <c r="W460" t="s">
        <v>1931</v>
      </c>
      <c r="Y460" s="3">
        <v>43627</v>
      </c>
      <c r="AA460" t="s">
        <v>1803</v>
      </c>
      <c r="AH460" t="str">
        <f>VLOOKUP(B460,'cc Lookup'!A:J,10,0)</f>
        <v>Planning and Business Development</v>
      </c>
      <c r="AI460" t="str">
        <f>VLOOKUP(B460,'cc Lookup'!A:E,5,0)</f>
        <v>Estates</v>
      </c>
      <c r="AJ460" t="s">
        <v>6736</v>
      </c>
      <c r="AK460" t="str">
        <f t="shared" si="14"/>
        <v>E35930 Estates &amp; Facilities</v>
      </c>
      <c r="AL460" t="str">
        <f t="shared" si="15"/>
        <v>7308 Legal Fees</v>
      </c>
      <c r="AM460" t="str">
        <f>VLOOKUP(W460,Lookup!A:B,2,0)</f>
        <v>Other</v>
      </c>
    </row>
    <row r="461" spans="1:39" x14ac:dyDescent="0.25">
      <c r="A461" t="s">
        <v>33</v>
      </c>
      <c r="B461" s="1" t="s">
        <v>166</v>
      </c>
      <c r="C461" s="1" t="s">
        <v>158</v>
      </c>
      <c r="D461" s="1" t="s">
        <v>36</v>
      </c>
      <c r="E461" s="1" t="s">
        <v>36</v>
      </c>
      <c r="F461" s="1" t="s">
        <v>37</v>
      </c>
      <c r="G461" t="s">
        <v>167</v>
      </c>
      <c r="H461" t="s">
        <v>160</v>
      </c>
      <c r="I461" t="s">
        <v>40</v>
      </c>
      <c r="J461" t="s">
        <v>40</v>
      </c>
      <c r="K461" t="s">
        <v>40</v>
      </c>
      <c r="L461" s="4">
        <v>49.84</v>
      </c>
      <c r="M461" s="2">
        <v>43617</v>
      </c>
      <c r="N461" t="s">
        <v>311</v>
      </c>
      <c r="O461" t="s">
        <v>56</v>
      </c>
      <c r="P461" t="s">
        <v>1932</v>
      </c>
      <c r="Q461" t="s">
        <v>1933</v>
      </c>
      <c r="R461" t="s">
        <v>1934</v>
      </c>
      <c r="S461" s="3">
        <v>43648</v>
      </c>
      <c r="T461" t="s">
        <v>1935</v>
      </c>
      <c r="U461">
        <v>1532</v>
      </c>
      <c r="V461" t="s">
        <v>1816</v>
      </c>
      <c r="W461" t="s">
        <v>1934</v>
      </c>
      <c r="Y461" s="3">
        <v>43648</v>
      </c>
      <c r="AA461" t="s">
        <v>1817</v>
      </c>
      <c r="AD461" t="s">
        <v>1736</v>
      </c>
      <c r="AH461" t="str">
        <f>VLOOKUP(B461,'cc Lookup'!A:J,10,0)</f>
        <v>Planning and Business Development</v>
      </c>
      <c r="AI461" t="str">
        <f>VLOOKUP(B461,'cc Lookup'!A:E,5,0)</f>
        <v>Estates</v>
      </c>
      <c r="AJ461" t="s">
        <v>6736</v>
      </c>
      <c r="AK461" t="str">
        <f t="shared" si="14"/>
        <v>E35930 Estates &amp; Facilities</v>
      </c>
      <c r="AL461" t="str">
        <f t="shared" si="15"/>
        <v>7308 Legal Fees</v>
      </c>
      <c r="AM461" t="str">
        <f>VLOOKUP(W461,Lookup!A:B,2,0)</f>
        <v>Other</v>
      </c>
    </row>
    <row r="462" spans="1:39" x14ac:dyDescent="0.25">
      <c r="A462" t="s">
        <v>33</v>
      </c>
      <c r="B462" s="1" t="s">
        <v>166</v>
      </c>
      <c r="C462" s="1" t="s">
        <v>158</v>
      </c>
      <c r="D462" s="1" t="s">
        <v>36</v>
      </c>
      <c r="E462" s="1" t="s">
        <v>36</v>
      </c>
      <c r="F462" s="1" t="s">
        <v>37</v>
      </c>
      <c r="G462" t="s">
        <v>167</v>
      </c>
      <c r="H462" t="s">
        <v>160</v>
      </c>
      <c r="I462" t="s">
        <v>40</v>
      </c>
      <c r="J462" t="s">
        <v>40</v>
      </c>
      <c r="K462" t="s">
        <v>40</v>
      </c>
      <c r="L462" s="4">
        <v>-49.84</v>
      </c>
      <c r="M462" s="2">
        <v>43617</v>
      </c>
      <c r="N462" t="s">
        <v>311</v>
      </c>
      <c r="O462" t="s">
        <v>56</v>
      </c>
      <c r="P462" t="s">
        <v>1932</v>
      </c>
      <c r="Q462" t="s">
        <v>1933</v>
      </c>
      <c r="R462" t="s">
        <v>1934</v>
      </c>
      <c r="S462" s="3">
        <v>43648</v>
      </c>
      <c r="T462" t="s">
        <v>1935</v>
      </c>
      <c r="U462">
        <v>1533</v>
      </c>
      <c r="V462" t="s">
        <v>1816</v>
      </c>
      <c r="W462" t="s">
        <v>1934</v>
      </c>
      <c r="Y462" s="3">
        <v>43648</v>
      </c>
      <c r="AA462" t="s">
        <v>1817</v>
      </c>
      <c r="AD462" t="s">
        <v>1736</v>
      </c>
      <c r="AH462" t="str">
        <f>VLOOKUP(B462,'cc Lookup'!A:J,10,0)</f>
        <v>Planning and Business Development</v>
      </c>
      <c r="AI462" t="str">
        <f>VLOOKUP(B462,'cc Lookup'!A:E,5,0)</f>
        <v>Estates</v>
      </c>
      <c r="AJ462" t="s">
        <v>6736</v>
      </c>
      <c r="AK462" t="str">
        <f t="shared" si="14"/>
        <v>E35930 Estates &amp; Facilities</v>
      </c>
      <c r="AL462" t="str">
        <f t="shared" si="15"/>
        <v>7308 Legal Fees</v>
      </c>
      <c r="AM462" t="str">
        <f>VLOOKUP(W462,Lookup!A:B,2,0)</f>
        <v>Other</v>
      </c>
    </row>
    <row r="463" spans="1:39" x14ac:dyDescent="0.25">
      <c r="A463" t="s">
        <v>33</v>
      </c>
      <c r="B463" s="1" t="s">
        <v>166</v>
      </c>
      <c r="C463" s="1" t="s">
        <v>158</v>
      </c>
      <c r="D463" s="1" t="s">
        <v>36</v>
      </c>
      <c r="E463" s="1" t="s">
        <v>36</v>
      </c>
      <c r="F463" s="1" t="s">
        <v>37</v>
      </c>
      <c r="G463" t="s">
        <v>167</v>
      </c>
      <c r="H463" t="s">
        <v>160</v>
      </c>
      <c r="I463" t="s">
        <v>40</v>
      </c>
      <c r="J463" t="s">
        <v>40</v>
      </c>
      <c r="K463" t="s">
        <v>40</v>
      </c>
      <c r="L463" s="4">
        <v>49.84</v>
      </c>
      <c r="M463" s="2">
        <v>43617</v>
      </c>
      <c r="N463" t="s">
        <v>311</v>
      </c>
      <c r="O463" t="s">
        <v>56</v>
      </c>
      <c r="P463" t="s">
        <v>1936</v>
      </c>
      <c r="Q463" t="s">
        <v>1937</v>
      </c>
      <c r="R463" t="s">
        <v>1938</v>
      </c>
      <c r="S463" s="3">
        <v>43649</v>
      </c>
      <c r="T463" t="s">
        <v>1939</v>
      </c>
      <c r="U463">
        <v>1532</v>
      </c>
      <c r="V463" t="s">
        <v>1816</v>
      </c>
      <c r="W463" t="s">
        <v>1938</v>
      </c>
      <c r="Y463" s="3">
        <v>43649</v>
      </c>
      <c r="AA463" t="s">
        <v>1817</v>
      </c>
      <c r="AD463" t="s">
        <v>1736</v>
      </c>
      <c r="AH463" t="str">
        <f>VLOOKUP(B463,'cc Lookup'!A:J,10,0)</f>
        <v>Planning and Business Development</v>
      </c>
      <c r="AI463" t="str">
        <f>VLOOKUP(B463,'cc Lookup'!A:E,5,0)</f>
        <v>Estates</v>
      </c>
      <c r="AJ463" t="s">
        <v>6736</v>
      </c>
      <c r="AK463" t="str">
        <f t="shared" si="14"/>
        <v>E35930 Estates &amp; Facilities</v>
      </c>
      <c r="AL463" t="str">
        <f t="shared" si="15"/>
        <v>7308 Legal Fees</v>
      </c>
      <c r="AM463" t="str">
        <f>VLOOKUP(W463,Lookup!A:B,2,0)</f>
        <v>Other</v>
      </c>
    </row>
    <row r="464" spans="1:39" x14ac:dyDescent="0.25">
      <c r="A464" t="s">
        <v>33</v>
      </c>
      <c r="B464" s="1" t="s">
        <v>166</v>
      </c>
      <c r="C464" s="1" t="s">
        <v>158</v>
      </c>
      <c r="D464" s="1" t="s">
        <v>36</v>
      </c>
      <c r="E464" s="1" t="s">
        <v>36</v>
      </c>
      <c r="F464" s="1" t="s">
        <v>37</v>
      </c>
      <c r="G464" t="s">
        <v>167</v>
      </c>
      <c r="H464" t="s">
        <v>160</v>
      </c>
      <c r="I464" t="s">
        <v>40</v>
      </c>
      <c r="J464" t="s">
        <v>40</v>
      </c>
      <c r="K464" t="s">
        <v>40</v>
      </c>
      <c r="L464" s="4">
        <v>-49.84</v>
      </c>
      <c r="M464" s="2">
        <v>43617</v>
      </c>
      <c r="N464" t="s">
        <v>311</v>
      </c>
      <c r="O464" t="s">
        <v>56</v>
      </c>
      <c r="P464" t="s">
        <v>1936</v>
      </c>
      <c r="Q464" t="s">
        <v>1937</v>
      </c>
      <c r="R464" t="s">
        <v>1938</v>
      </c>
      <c r="S464" s="3">
        <v>43649</v>
      </c>
      <c r="T464" t="s">
        <v>1939</v>
      </c>
      <c r="U464">
        <v>1533</v>
      </c>
      <c r="V464" t="s">
        <v>1816</v>
      </c>
      <c r="W464" t="s">
        <v>1938</v>
      </c>
      <c r="Y464" s="3">
        <v>43649</v>
      </c>
      <c r="AA464" t="s">
        <v>1817</v>
      </c>
      <c r="AD464" t="s">
        <v>1736</v>
      </c>
      <c r="AH464" t="str">
        <f>VLOOKUP(B464,'cc Lookup'!A:J,10,0)</f>
        <v>Planning and Business Development</v>
      </c>
      <c r="AI464" t="str">
        <f>VLOOKUP(B464,'cc Lookup'!A:E,5,0)</f>
        <v>Estates</v>
      </c>
      <c r="AJ464" t="s">
        <v>6736</v>
      </c>
      <c r="AK464" t="str">
        <f t="shared" si="14"/>
        <v>E35930 Estates &amp; Facilities</v>
      </c>
      <c r="AL464" t="str">
        <f t="shared" si="15"/>
        <v>7308 Legal Fees</v>
      </c>
      <c r="AM464" t="str">
        <f>VLOOKUP(W464,Lookup!A:B,2,0)</f>
        <v>Other</v>
      </c>
    </row>
    <row r="465" spans="1:39" x14ac:dyDescent="0.25">
      <c r="A465" t="s">
        <v>33</v>
      </c>
      <c r="B465" s="1" t="s">
        <v>166</v>
      </c>
      <c r="C465" s="1" t="s">
        <v>158</v>
      </c>
      <c r="D465" s="1" t="s">
        <v>36</v>
      </c>
      <c r="E465" s="1" t="s">
        <v>36</v>
      </c>
      <c r="F465" s="1" t="s">
        <v>37</v>
      </c>
      <c r="G465" t="s">
        <v>167</v>
      </c>
      <c r="H465" t="s">
        <v>160</v>
      </c>
      <c r="I465" t="s">
        <v>40</v>
      </c>
      <c r="J465" t="s">
        <v>40</v>
      </c>
      <c r="K465" t="s">
        <v>40</v>
      </c>
      <c r="L465" s="4">
        <v>49.84</v>
      </c>
      <c r="M465" s="2">
        <v>43617</v>
      </c>
      <c r="N465" t="s">
        <v>311</v>
      </c>
      <c r="O465" t="s">
        <v>56</v>
      </c>
      <c r="P465" t="s">
        <v>1940</v>
      </c>
      <c r="Q465" t="s">
        <v>1941</v>
      </c>
      <c r="R465" t="s">
        <v>1942</v>
      </c>
      <c r="S465" s="3">
        <v>43649</v>
      </c>
      <c r="T465" t="s">
        <v>1939</v>
      </c>
      <c r="U465">
        <v>1532</v>
      </c>
      <c r="V465" t="s">
        <v>1816</v>
      </c>
      <c r="W465" t="s">
        <v>1942</v>
      </c>
      <c r="Y465" s="3">
        <v>43649</v>
      </c>
      <c r="AA465" t="s">
        <v>1817</v>
      </c>
      <c r="AD465" t="s">
        <v>1736</v>
      </c>
      <c r="AH465" t="str">
        <f>VLOOKUP(B465,'cc Lookup'!A:J,10,0)</f>
        <v>Planning and Business Development</v>
      </c>
      <c r="AI465" t="str">
        <f>VLOOKUP(B465,'cc Lookup'!A:E,5,0)</f>
        <v>Estates</v>
      </c>
      <c r="AJ465" t="s">
        <v>6736</v>
      </c>
      <c r="AK465" t="str">
        <f t="shared" si="14"/>
        <v>E35930 Estates &amp; Facilities</v>
      </c>
      <c r="AL465" t="str">
        <f t="shared" si="15"/>
        <v>7308 Legal Fees</v>
      </c>
      <c r="AM465" t="str">
        <f>VLOOKUP(W465,Lookup!A:B,2,0)</f>
        <v>Other</v>
      </c>
    </row>
    <row r="466" spans="1:39" x14ac:dyDescent="0.25">
      <c r="A466" t="s">
        <v>33</v>
      </c>
      <c r="B466" s="1" t="s">
        <v>166</v>
      </c>
      <c r="C466" s="1" t="s">
        <v>158</v>
      </c>
      <c r="D466" s="1" t="s">
        <v>36</v>
      </c>
      <c r="E466" s="1" t="s">
        <v>36</v>
      </c>
      <c r="F466" s="1" t="s">
        <v>37</v>
      </c>
      <c r="G466" t="s">
        <v>167</v>
      </c>
      <c r="H466" t="s">
        <v>160</v>
      </c>
      <c r="I466" t="s">
        <v>40</v>
      </c>
      <c r="J466" t="s">
        <v>40</v>
      </c>
      <c r="K466" t="s">
        <v>40</v>
      </c>
      <c r="L466" s="4">
        <v>-49.84</v>
      </c>
      <c r="M466" s="2">
        <v>43617</v>
      </c>
      <c r="N466" t="s">
        <v>311</v>
      </c>
      <c r="O466" t="s">
        <v>56</v>
      </c>
      <c r="P466" t="s">
        <v>1940</v>
      </c>
      <c r="Q466" t="s">
        <v>1941</v>
      </c>
      <c r="R466" t="s">
        <v>1942</v>
      </c>
      <c r="S466" s="3">
        <v>43649</v>
      </c>
      <c r="T466" t="s">
        <v>1939</v>
      </c>
      <c r="U466">
        <v>1533</v>
      </c>
      <c r="V466" t="s">
        <v>1816</v>
      </c>
      <c r="W466" t="s">
        <v>1942</v>
      </c>
      <c r="Y466" s="3">
        <v>43649</v>
      </c>
      <c r="AA466" t="s">
        <v>1817</v>
      </c>
      <c r="AD466" t="s">
        <v>1736</v>
      </c>
      <c r="AH466" t="str">
        <f>VLOOKUP(B466,'cc Lookup'!A:J,10,0)</f>
        <v>Planning and Business Development</v>
      </c>
      <c r="AI466" t="str">
        <f>VLOOKUP(B466,'cc Lookup'!A:E,5,0)</f>
        <v>Estates</v>
      </c>
      <c r="AJ466" t="s">
        <v>6736</v>
      </c>
      <c r="AK466" t="str">
        <f t="shared" si="14"/>
        <v>E35930 Estates &amp; Facilities</v>
      </c>
      <c r="AL466" t="str">
        <f t="shared" si="15"/>
        <v>7308 Legal Fees</v>
      </c>
      <c r="AM466" t="str">
        <f>VLOOKUP(W466,Lookup!A:B,2,0)</f>
        <v>Other</v>
      </c>
    </row>
    <row r="467" spans="1:39" x14ac:dyDescent="0.25">
      <c r="A467" t="s">
        <v>33</v>
      </c>
      <c r="B467" s="1" t="s">
        <v>166</v>
      </c>
      <c r="C467" s="1" t="s">
        <v>158</v>
      </c>
      <c r="D467" s="1" t="s">
        <v>36</v>
      </c>
      <c r="E467" s="1" t="s">
        <v>36</v>
      </c>
      <c r="F467" s="1" t="s">
        <v>37</v>
      </c>
      <c r="G467" t="s">
        <v>167</v>
      </c>
      <c r="H467" t="s">
        <v>160</v>
      </c>
      <c r="I467" t="s">
        <v>40</v>
      </c>
      <c r="J467" t="s">
        <v>40</v>
      </c>
      <c r="K467" t="s">
        <v>40</v>
      </c>
      <c r="L467" s="4">
        <v>105</v>
      </c>
      <c r="M467" s="2">
        <v>43617</v>
      </c>
      <c r="N467" t="s">
        <v>41</v>
      </c>
      <c r="O467" t="s">
        <v>42</v>
      </c>
      <c r="P467" t="s">
        <v>1943</v>
      </c>
      <c r="Q467" t="s">
        <v>1944</v>
      </c>
      <c r="R467" t="s">
        <v>1882</v>
      </c>
      <c r="S467" s="3">
        <v>43620</v>
      </c>
      <c r="T467" t="s">
        <v>46</v>
      </c>
      <c r="U467">
        <v>53</v>
      </c>
      <c r="V467" t="s">
        <v>47</v>
      </c>
      <c r="W467" t="s">
        <v>48</v>
      </c>
      <c r="X467">
        <v>428691</v>
      </c>
      <c r="Y467" s="3">
        <v>43602</v>
      </c>
      <c r="Z467">
        <v>165077806</v>
      </c>
      <c r="AB467" t="s">
        <v>49</v>
      </c>
      <c r="AD467" t="s">
        <v>1945</v>
      </c>
      <c r="AE467">
        <v>1</v>
      </c>
      <c r="AF467">
        <v>105</v>
      </c>
      <c r="AH467" t="str">
        <f>VLOOKUP(B467,'cc Lookup'!A:J,10,0)</f>
        <v>Planning and Business Development</v>
      </c>
      <c r="AI467" t="str">
        <f>VLOOKUP(B467,'cc Lookup'!A:E,5,0)</f>
        <v>Estates</v>
      </c>
      <c r="AJ467" t="s">
        <v>6736</v>
      </c>
      <c r="AK467" t="str">
        <f t="shared" si="14"/>
        <v>E35930 Estates &amp; Facilities</v>
      </c>
      <c r="AL467" t="str">
        <f t="shared" si="15"/>
        <v>7308 Legal Fees</v>
      </c>
      <c r="AM467" t="str">
        <f>VLOOKUP(W467,Lookup!A:B,2,0)</f>
        <v>Legal</v>
      </c>
    </row>
    <row r="468" spans="1:39" x14ac:dyDescent="0.25">
      <c r="A468" t="s">
        <v>33</v>
      </c>
      <c r="B468" s="1" t="s">
        <v>166</v>
      </c>
      <c r="C468" s="1" t="s">
        <v>158</v>
      </c>
      <c r="D468" s="1" t="s">
        <v>36</v>
      </c>
      <c r="E468" s="1" t="s">
        <v>36</v>
      </c>
      <c r="F468" s="1" t="s">
        <v>37</v>
      </c>
      <c r="G468" t="s">
        <v>167</v>
      </c>
      <c r="H468" t="s">
        <v>160</v>
      </c>
      <c r="I468" t="s">
        <v>40</v>
      </c>
      <c r="J468" t="s">
        <v>40</v>
      </c>
      <c r="K468" t="s">
        <v>40</v>
      </c>
      <c r="L468" s="4">
        <v>443.1</v>
      </c>
      <c r="M468" s="2">
        <v>43617</v>
      </c>
      <c r="N468" t="s">
        <v>41</v>
      </c>
      <c r="O468" t="s">
        <v>42</v>
      </c>
      <c r="P468" t="s">
        <v>1946</v>
      </c>
      <c r="Q468" t="s">
        <v>1947</v>
      </c>
      <c r="R468" t="s">
        <v>1882</v>
      </c>
      <c r="S468" s="3">
        <v>43624</v>
      </c>
      <c r="T468" t="s">
        <v>46</v>
      </c>
      <c r="U468">
        <v>20</v>
      </c>
      <c r="V468" t="s">
        <v>47</v>
      </c>
      <c r="W468" t="s">
        <v>48</v>
      </c>
      <c r="X468">
        <v>428689</v>
      </c>
      <c r="Y468" s="3">
        <v>43602</v>
      </c>
      <c r="Z468">
        <v>165077832</v>
      </c>
      <c r="AB468" t="s">
        <v>49</v>
      </c>
      <c r="AD468" t="s">
        <v>1948</v>
      </c>
      <c r="AE468">
        <v>1</v>
      </c>
      <c r="AF468">
        <v>443</v>
      </c>
      <c r="AH468" t="str">
        <f>VLOOKUP(B468,'cc Lookup'!A:J,10,0)</f>
        <v>Planning and Business Development</v>
      </c>
      <c r="AI468" t="str">
        <f>VLOOKUP(B468,'cc Lookup'!A:E,5,0)</f>
        <v>Estates</v>
      </c>
      <c r="AJ468" t="s">
        <v>6736</v>
      </c>
      <c r="AK468" t="str">
        <f t="shared" si="14"/>
        <v>E35930 Estates &amp; Facilities</v>
      </c>
      <c r="AL468" t="str">
        <f t="shared" si="15"/>
        <v>7308 Legal Fees</v>
      </c>
      <c r="AM468" t="str">
        <f>VLOOKUP(W468,Lookup!A:B,2,0)</f>
        <v>Legal</v>
      </c>
    </row>
    <row r="469" spans="1:39" x14ac:dyDescent="0.25">
      <c r="A469" t="s">
        <v>33</v>
      </c>
      <c r="B469" s="1" t="s">
        <v>166</v>
      </c>
      <c r="C469" s="1" t="s">
        <v>158</v>
      </c>
      <c r="D469" s="1" t="s">
        <v>36</v>
      </c>
      <c r="E469" s="1" t="s">
        <v>36</v>
      </c>
      <c r="F469" s="1" t="s">
        <v>37</v>
      </c>
      <c r="G469" t="s">
        <v>167</v>
      </c>
      <c r="H469" t="s">
        <v>160</v>
      </c>
      <c r="I469" t="s">
        <v>40</v>
      </c>
      <c r="J469" t="s">
        <v>40</v>
      </c>
      <c r="K469" t="s">
        <v>40</v>
      </c>
      <c r="L469" s="4">
        <v>96</v>
      </c>
      <c r="M469" s="2">
        <v>43617</v>
      </c>
      <c r="N469" t="s">
        <v>41</v>
      </c>
      <c r="O469" t="s">
        <v>42</v>
      </c>
      <c r="P469" t="s">
        <v>1946</v>
      </c>
      <c r="Q469" t="s">
        <v>1947</v>
      </c>
      <c r="R469" t="s">
        <v>1882</v>
      </c>
      <c r="S469" s="3">
        <v>43624</v>
      </c>
      <c r="T469" t="s">
        <v>46</v>
      </c>
      <c r="U469">
        <v>20</v>
      </c>
      <c r="V469" t="s">
        <v>47</v>
      </c>
      <c r="W469" t="s">
        <v>48</v>
      </c>
      <c r="X469">
        <v>428693</v>
      </c>
      <c r="Y469" s="3">
        <v>43602</v>
      </c>
      <c r="Z469">
        <v>165077836</v>
      </c>
      <c r="AB469" t="s">
        <v>49</v>
      </c>
      <c r="AD469" t="s">
        <v>1949</v>
      </c>
      <c r="AE469">
        <v>1</v>
      </c>
      <c r="AF469">
        <v>96</v>
      </c>
      <c r="AH469" t="str">
        <f>VLOOKUP(B469,'cc Lookup'!A:J,10,0)</f>
        <v>Planning and Business Development</v>
      </c>
      <c r="AI469" t="str">
        <f>VLOOKUP(B469,'cc Lookup'!A:E,5,0)</f>
        <v>Estates</v>
      </c>
      <c r="AJ469" t="s">
        <v>6736</v>
      </c>
      <c r="AK469" t="str">
        <f t="shared" si="14"/>
        <v>E35930 Estates &amp; Facilities</v>
      </c>
      <c r="AL469" t="str">
        <f t="shared" si="15"/>
        <v>7308 Legal Fees</v>
      </c>
      <c r="AM469" t="str">
        <f>VLOOKUP(W469,Lookup!A:B,2,0)</f>
        <v>Legal</v>
      </c>
    </row>
    <row r="470" spans="1:39" x14ac:dyDescent="0.25">
      <c r="A470" t="s">
        <v>33</v>
      </c>
      <c r="B470" s="1" t="s">
        <v>166</v>
      </c>
      <c r="C470" s="1" t="s">
        <v>158</v>
      </c>
      <c r="D470" s="1" t="s">
        <v>36</v>
      </c>
      <c r="E470" s="1" t="s">
        <v>36</v>
      </c>
      <c r="F470" s="1" t="s">
        <v>37</v>
      </c>
      <c r="G470" t="s">
        <v>167</v>
      </c>
      <c r="H470" t="s">
        <v>160</v>
      </c>
      <c r="I470" t="s">
        <v>40</v>
      </c>
      <c r="J470" t="s">
        <v>40</v>
      </c>
      <c r="K470" t="s">
        <v>40</v>
      </c>
      <c r="L470" s="4">
        <v>896</v>
      </c>
      <c r="M470" s="2">
        <v>43617</v>
      </c>
      <c r="N470" t="s">
        <v>41</v>
      </c>
      <c r="O470" t="s">
        <v>42</v>
      </c>
      <c r="P470" t="s">
        <v>1946</v>
      </c>
      <c r="Q470" t="s">
        <v>1947</v>
      </c>
      <c r="R470" t="s">
        <v>1882</v>
      </c>
      <c r="S470" s="3">
        <v>43624</v>
      </c>
      <c r="T470" t="s">
        <v>46</v>
      </c>
      <c r="U470">
        <v>20</v>
      </c>
      <c r="V470" t="s">
        <v>47</v>
      </c>
      <c r="W470" t="s">
        <v>48</v>
      </c>
      <c r="X470">
        <v>428694</v>
      </c>
      <c r="Y470" s="3">
        <v>43602</v>
      </c>
      <c r="Z470">
        <v>165077835</v>
      </c>
      <c r="AB470" t="s">
        <v>49</v>
      </c>
      <c r="AD470" t="s">
        <v>1950</v>
      </c>
      <c r="AE470">
        <v>1</v>
      </c>
      <c r="AF470">
        <v>896</v>
      </c>
      <c r="AH470" t="str">
        <f>VLOOKUP(B470,'cc Lookup'!A:J,10,0)</f>
        <v>Planning and Business Development</v>
      </c>
      <c r="AI470" t="str">
        <f>VLOOKUP(B470,'cc Lookup'!A:E,5,0)</f>
        <v>Estates</v>
      </c>
      <c r="AJ470" t="s">
        <v>6736</v>
      </c>
      <c r="AK470" t="str">
        <f t="shared" si="14"/>
        <v>E35930 Estates &amp; Facilities</v>
      </c>
      <c r="AL470" t="str">
        <f t="shared" si="15"/>
        <v>7308 Legal Fees</v>
      </c>
      <c r="AM470" t="str">
        <f>VLOOKUP(W470,Lookup!A:B,2,0)</f>
        <v>Legal</v>
      </c>
    </row>
    <row r="471" spans="1:39" x14ac:dyDescent="0.25">
      <c r="A471" t="s">
        <v>33</v>
      </c>
      <c r="B471" s="1" t="s">
        <v>166</v>
      </c>
      <c r="C471" s="1" t="s">
        <v>158</v>
      </c>
      <c r="D471" s="1" t="s">
        <v>36</v>
      </c>
      <c r="E471" s="1" t="s">
        <v>36</v>
      </c>
      <c r="F471" s="1" t="s">
        <v>37</v>
      </c>
      <c r="G471" t="s">
        <v>167</v>
      </c>
      <c r="H471" t="s">
        <v>160</v>
      </c>
      <c r="I471" t="s">
        <v>40</v>
      </c>
      <c r="J471" t="s">
        <v>40</v>
      </c>
      <c r="K471" t="s">
        <v>40</v>
      </c>
      <c r="L471" s="4">
        <v>229.21</v>
      </c>
      <c r="M471" s="2">
        <v>43617</v>
      </c>
      <c r="N471" t="s">
        <v>41</v>
      </c>
      <c r="O471" t="s">
        <v>42</v>
      </c>
      <c r="P471" t="s">
        <v>1946</v>
      </c>
      <c r="Q471" t="s">
        <v>1947</v>
      </c>
      <c r="R471" t="s">
        <v>1882</v>
      </c>
      <c r="S471" s="3">
        <v>43624</v>
      </c>
      <c r="T471" t="s">
        <v>46</v>
      </c>
      <c r="U471">
        <v>20</v>
      </c>
      <c r="V471" t="s">
        <v>47</v>
      </c>
      <c r="W471" t="s">
        <v>48</v>
      </c>
      <c r="X471">
        <v>428695</v>
      </c>
      <c r="Y471" s="3">
        <v>43602</v>
      </c>
      <c r="Z471">
        <v>165077834</v>
      </c>
      <c r="AB471" t="s">
        <v>49</v>
      </c>
      <c r="AD471" t="s">
        <v>1951</v>
      </c>
      <c r="AE471">
        <v>1</v>
      </c>
      <c r="AF471">
        <v>229</v>
      </c>
      <c r="AH471" t="str">
        <f>VLOOKUP(B471,'cc Lookup'!A:J,10,0)</f>
        <v>Planning and Business Development</v>
      </c>
      <c r="AI471" t="str">
        <f>VLOOKUP(B471,'cc Lookup'!A:E,5,0)</f>
        <v>Estates</v>
      </c>
      <c r="AJ471" t="s">
        <v>6736</v>
      </c>
      <c r="AK471" t="str">
        <f t="shared" si="14"/>
        <v>E35930 Estates &amp; Facilities</v>
      </c>
      <c r="AL471" t="str">
        <f t="shared" si="15"/>
        <v>7308 Legal Fees</v>
      </c>
      <c r="AM471" t="str">
        <f>VLOOKUP(W471,Lookup!A:B,2,0)</f>
        <v>Legal</v>
      </c>
    </row>
    <row r="472" spans="1:39" x14ac:dyDescent="0.25">
      <c r="A472" t="s">
        <v>33</v>
      </c>
      <c r="B472" s="1" t="s">
        <v>166</v>
      </c>
      <c r="C472" s="1" t="s">
        <v>158</v>
      </c>
      <c r="D472" s="1" t="s">
        <v>36</v>
      </c>
      <c r="E472" s="1" t="s">
        <v>36</v>
      </c>
      <c r="F472" s="1" t="s">
        <v>37</v>
      </c>
      <c r="G472" t="s">
        <v>167</v>
      </c>
      <c r="H472" t="s">
        <v>160</v>
      </c>
      <c r="I472" t="s">
        <v>40</v>
      </c>
      <c r="J472" t="s">
        <v>40</v>
      </c>
      <c r="K472" t="s">
        <v>40</v>
      </c>
      <c r="L472" s="4">
        <v>75</v>
      </c>
      <c r="M472" s="2">
        <v>43617</v>
      </c>
      <c r="N472" t="s">
        <v>41</v>
      </c>
      <c r="O472" t="s">
        <v>42</v>
      </c>
      <c r="P472" t="s">
        <v>1946</v>
      </c>
      <c r="Q472" t="s">
        <v>1947</v>
      </c>
      <c r="R472" t="s">
        <v>1882</v>
      </c>
      <c r="S472" s="3">
        <v>43624</v>
      </c>
      <c r="T472" t="s">
        <v>46</v>
      </c>
      <c r="U472">
        <v>20</v>
      </c>
      <c r="V472" t="s">
        <v>47</v>
      </c>
      <c r="W472" t="s">
        <v>48</v>
      </c>
      <c r="X472">
        <v>428698</v>
      </c>
      <c r="Y472" s="3">
        <v>43602</v>
      </c>
      <c r="Z472">
        <v>165077838</v>
      </c>
      <c r="AB472" t="s">
        <v>49</v>
      </c>
      <c r="AD472" t="s">
        <v>1952</v>
      </c>
      <c r="AE472">
        <v>1</v>
      </c>
      <c r="AF472">
        <v>75</v>
      </c>
      <c r="AH472" t="str">
        <f>VLOOKUP(B472,'cc Lookup'!A:J,10,0)</f>
        <v>Planning and Business Development</v>
      </c>
      <c r="AI472" t="str">
        <f>VLOOKUP(B472,'cc Lookup'!A:E,5,0)</f>
        <v>Estates</v>
      </c>
      <c r="AJ472" t="s">
        <v>6736</v>
      </c>
      <c r="AK472" t="str">
        <f t="shared" si="14"/>
        <v>E35930 Estates &amp; Facilities</v>
      </c>
      <c r="AL472" t="str">
        <f t="shared" si="15"/>
        <v>7308 Legal Fees</v>
      </c>
      <c r="AM472" t="str">
        <f>VLOOKUP(W472,Lookup!A:B,2,0)</f>
        <v>Legal</v>
      </c>
    </row>
    <row r="473" spans="1:39" x14ac:dyDescent="0.25">
      <c r="A473" t="s">
        <v>33</v>
      </c>
      <c r="B473" s="1" t="s">
        <v>166</v>
      </c>
      <c r="C473" s="1" t="s">
        <v>158</v>
      </c>
      <c r="D473" s="1" t="s">
        <v>36</v>
      </c>
      <c r="E473" s="1" t="s">
        <v>36</v>
      </c>
      <c r="F473" s="1" t="s">
        <v>37</v>
      </c>
      <c r="G473" t="s">
        <v>167</v>
      </c>
      <c r="H473" t="s">
        <v>160</v>
      </c>
      <c r="I473" t="s">
        <v>40</v>
      </c>
      <c r="J473" t="s">
        <v>40</v>
      </c>
      <c r="K473" t="s">
        <v>40</v>
      </c>
      <c r="L473" s="4">
        <v>210</v>
      </c>
      <c r="M473" s="2">
        <v>43617</v>
      </c>
      <c r="N473" t="s">
        <v>41</v>
      </c>
      <c r="O473" t="s">
        <v>42</v>
      </c>
      <c r="P473" t="s">
        <v>1946</v>
      </c>
      <c r="Q473" t="s">
        <v>1947</v>
      </c>
      <c r="R473" t="s">
        <v>1882</v>
      </c>
      <c r="S473" s="3">
        <v>43624</v>
      </c>
      <c r="T473" t="s">
        <v>46</v>
      </c>
      <c r="U473">
        <v>20</v>
      </c>
      <c r="V473" t="s">
        <v>47</v>
      </c>
      <c r="W473" t="s">
        <v>48</v>
      </c>
      <c r="X473">
        <v>428699</v>
      </c>
      <c r="Y473" s="3">
        <v>43602</v>
      </c>
      <c r="Z473">
        <v>165077839</v>
      </c>
      <c r="AB473" t="s">
        <v>49</v>
      </c>
      <c r="AD473" t="s">
        <v>1953</v>
      </c>
      <c r="AE473">
        <v>1</v>
      </c>
      <c r="AF473">
        <v>210</v>
      </c>
      <c r="AH473" t="str">
        <f>VLOOKUP(B473,'cc Lookup'!A:J,10,0)</f>
        <v>Planning and Business Development</v>
      </c>
      <c r="AI473" t="str">
        <f>VLOOKUP(B473,'cc Lookup'!A:E,5,0)</f>
        <v>Estates</v>
      </c>
      <c r="AJ473" t="s">
        <v>6736</v>
      </c>
      <c r="AK473" t="str">
        <f t="shared" si="14"/>
        <v>E35930 Estates &amp; Facilities</v>
      </c>
      <c r="AL473" t="str">
        <f t="shared" si="15"/>
        <v>7308 Legal Fees</v>
      </c>
      <c r="AM473" t="str">
        <f>VLOOKUP(W473,Lookup!A:B,2,0)</f>
        <v>Legal</v>
      </c>
    </row>
    <row r="474" spans="1:39" x14ac:dyDescent="0.25">
      <c r="A474" t="s">
        <v>33</v>
      </c>
      <c r="B474" s="1" t="s">
        <v>166</v>
      </c>
      <c r="C474" s="1" t="s">
        <v>158</v>
      </c>
      <c r="D474" s="1" t="s">
        <v>36</v>
      </c>
      <c r="E474" s="1" t="s">
        <v>36</v>
      </c>
      <c r="F474" s="1" t="s">
        <v>37</v>
      </c>
      <c r="G474" t="s">
        <v>167</v>
      </c>
      <c r="H474" t="s">
        <v>160</v>
      </c>
      <c r="I474" t="s">
        <v>40</v>
      </c>
      <c r="J474" t="s">
        <v>40</v>
      </c>
      <c r="K474" t="s">
        <v>40</v>
      </c>
      <c r="L474" s="4">
        <v>750</v>
      </c>
      <c r="M474" s="2">
        <v>43617</v>
      </c>
      <c r="N474" t="s">
        <v>41</v>
      </c>
      <c r="O474" t="s">
        <v>42</v>
      </c>
      <c r="P474" t="s">
        <v>1946</v>
      </c>
      <c r="Q474" t="s">
        <v>1947</v>
      </c>
      <c r="R474" t="s">
        <v>1882</v>
      </c>
      <c r="S474" s="3">
        <v>43624</v>
      </c>
      <c r="T474" t="s">
        <v>46</v>
      </c>
      <c r="U474">
        <v>20</v>
      </c>
      <c r="V474" t="s">
        <v>47</v>
      </c>
      <c r="W474" t="s">
        <v>48</v>
      </c>
      <c r="X474">
        <v>428703</v>
      </c>
      <c r="Y474" s="3">
        <v>43602</v>
      </c>
      <c r="Z474">
        <v>165077840</v>
      </c>
      <c r="AB474" t="s">
        <v>49</v>
      </c>
      <c r="AD474" t="s">
        <v>1954</v>
      </c>
      <c r="AE474">
        <v>1</v>
      </c>
      <c r="AF474">
        <v>750</v>
      </c>
      <c r="AH474" t="str">
        <f>VLOOKUP(B474,'cc Lookup'!A:J,10,0)</f>
        <v>Planning and Business Development</v>
      </c>
      <c r="AI474" t="str">
        <f>VLOOKUP(B474,'cc Lookup'!A:E,5,0)</f>
        <v>Estates</v>
      </c>
      <c r="AJ474" t="s">
        <v>6736</v>
      </c>
      <c r="AK474" t="str">
        <f t="shared" si="14"/>
        <v>E35930 Estates &amp; Facilities</v>
      </c>
      <c r="AL474" t="str">
        <f t="shared" si="15"/>
        <v>7308 Legal Fees</v>
      </c>
      <c r="AM474" t="str">
        <f>VLOOKUP(W474,Lookup!A:B,2,0)</f>
        <v>Legal</v>
      </c>
    </row>
    <row r="475" spans="1:39" x14ac:dyDescent="0.25">
      <c r="A475" t="s">
        <v>33</v>
      </c>
      <c r="B475" s="1" t="s">
        <v>166</v>
      </c>
      <c r="C475" s="1" t="s">
        <v>158</v>
      </c>
      <c r="D475" s="1" t="s">
        <v>36</v>
      </c>
      <c r="E475" s="1" t="s">
        <v>36</v>
      </c>
      <c r="F475" s="1" t="s">
        <v>37</v>
      </c>
      <c r="G475" t="s">
        <v>167</v>
      </c>
      <c r="H475" t="s">
        <v>160</v>
      </c>
      <c r="I475" t="s">
        <v>40</v>
      </c>
      <c r="J475" t="s">
        <v>40</v>
      </c>
      <c r="K475" t="s">
        <v>40</v>
      </c>
      <c r="L475" s="4">
        <v>530.6</v>
      </c>
      <c r="M475" s="2">
        <v>43617</v>
      </c>
      <c r="N475" t="s">
        <v>41</v>
      </c>
      <c r="O475" t="s">
        <v>42</v>
      </c>
      <c r="P475" t="s">
        <v>1955</v>
      </c>
      <c r="Q475" t="s">
        <v>1956</v>
      </c>
      <c r="R475" t="s">
        <v>1882</v>
      </c>
      <c r="S475" s="3">
        <v>43643</v>
      </c>
      <c r="T475" t="s">
        <v>46</v>
      </c>
      <c r="U475">
        <v>17</v>
      </c>
      <c r="V475" t="s">
        <v>47</v>
      </c>
      <c r="W475" t="s">
        <v>48</v>
      </c>
      <c r="X475">
        <v>430679</v>
      </c>
      <c r="Y475" s="3">
        <v>43643</v>
      </c>
      <c r="Z475">
        <v>165075309</v>
      </c>
      <c r="AB475" t="s">
        <v>49</v>
      </c>
      <c r="AD475" t="s">
        <v>1957</v>
      </c>
      <c r="AE475">
        <v>1</v>
      </c>
      <c r="AF475">
        <v>531</v>
      </c>
      <c r="AH475" t="str">
        <f>VLOOKUP(B475,'cc Lookup'!A:J,10,0)</f>
        <v>Planning and Business Development</v>
      </c>
      <c r="AI475" t="str">
        <f>VLOOKUP(B475,'cc Lookup'!A:E,5,0)</f>
        <v>Estates</v>
      </c>
      <c r="AJ475" t="s">
        <v>6736</v>
      </c>
      <c r="AK475" t="str">
        <f t="shared" si="14"/>
        <v>E35930 Estates &amp; Facilities</v>
      </c>
      <c r="AL475" t="str">
        <f t="shared" si="15"/>
        <v>7308 Legal Fees</v>
      </c>
      <c r="AM475" t="str">
        <f>VLOOKUP(W475,Lookup!A:B,2,0)</f>
        <v>Legal</v>
      </c>
    </row>
    <row r="476" spans="1:39" x14ac:dyDescent="0.25">
      <c r="A476" t="s">
        <v>33</v>
      </c>
      <c r="B476" s="1" t="s">
        <v>166</v>
      </c>
      <c r="C476" s="1" t="s">
        <v>158</v>
      </c>
      <c r="D476" s="1" t="s">
        <v>36</v>
      </c>
      <c r="E476" s="1" t="s">
        <v>36</v>
      </c>
      <c r="F476" s="1" t="s">
        <v>37</v>
      </c>
      <c r="G476" t="s">
        <v>167</v>
      </c>
      <c r="H476" t="s">
        <v>160</v>
      </c>
      <c r="I476" t="s">
        <v>40</v>
      </c>
      <c r="J476" t="s">
        <v>40</v>
      </c>
      <c r="K476" t="s">
        <v>40</v>
      </c>
      <c r="L476" s="4">
        <v>530.6</v>
      </c>
      <c r="M476" s="2">
        <v>43617</v>
      </c>
      <c r="N476" t="s">
        <v>41</v>
      </c>
      <c r="O476" t="s">
        <v>42</v>
      </c>
      <c r="P476" t="s">
        <v>1958</v>
      </c>
      <c r="Q476" t="s">
        <v>1959</v>
      </c>
      <c r="R476" t="s">
        <v>1882</v>
      </c>
      <c r="S476" s="3">
        <v>43644</v>
      </c>
      <c r="T476" t="s">
        <v>46</v>
      </c>
      <c r="U476">
        <v>42</v>
      </c>
      <c r="V476" t="s">
        <v>47</v>
      </c>
      <c r="W476" t="s">
        <v>48</v>
      </c>
      <c r="X476">
        <v>430679</v>
      </c>
      <c r="Y476" s="3">
        <v>43643</v>
      </c>
      <c r="Z476">
        <v>165075309</v>
      </c>
      <c r="AB476" t="s">
        <v>49</v>
      </c>
      <c r="AD476" t="s">
        <v>1957</v>
      </c>
      <c r="AE476">
        <v>1</v>
      </c>
      <c r="AF476">
        <v>531</v>
      </c>
      <c r="AH476" t="str">
        <f>VLOOKUP(B476,'cc Lookup'!A:J,10,0)</f>
        <v>Planning and Business Development</v>
      </c>
      <c r="AI476" t="str">
        <f>VLOOKUP(B476,'cc Lookup'!A:E,5,0)</f>
        <v>Estates</v>
      </c>
      <c r="AJ476" t="s">
        <v>6736</v>
      </c>
      <c r="AK476" t="str">
        <f t="shared" si="14"/>
        <v>E35930 Estates &amp; Facilities</v>
      </c>
      <c r="AL476" t="str">
        <f t="shared" si="15"/>
        <v>7308 Legal Fees</v>
      </c>
      <c r="AM476" t="str">
        <f>VLOOKUP(W476,Lookup!A:B,2,0)</f>
        <v>Legal</v>
      </c>
    </row>
    <row r="477" spans="1:39" x14ac:dyDescent="0.25">
      <c r="A477" t="s">
        <v>33</v>
      </c>
      <c r="B477" s="1" t="s">
        <v>166</v>
      </c>
      <c r="C477" s="1" t="s">
        <v>158</v>
      </c>
      <c r="D477" s="1" t="s">
        <v>36</v>
      </c>
      <c r="E477" s="1" t="s">
        <v>36</v>
      </c>
      <c r="F477" s="1" t="s">
        <v>37</v>
      </c>
      <c r="G477" t="s">
        <v>167</v>
      </c>
      <c r="H477" t="s">
        <v>160</v>
      </c>
      <c r="I477" t="s">
        <v>40</v>
      </c>
      <c r="J477" t="s">
        <v>40</v>
      </c>
      <c r="K477" t="s">
        <v>40</v>
      </c>
      <c r="L477" s="4">
        <v>-530.6</v>
      </c>
      <c r="M477" s="2">
        <v>43617</v>
      </c>
      <c r="N477" t="s">
        <v>41</v>
      </c>
      <c r="O477" t="s">
        <v>42</v>
      </c>
      <c r="P477" t="s">
        <v>1958</v>
      </c>
      <c r="Q477" t="s">
        <v>1959</v>
      </c>
      <c r="R477" t="s">
        <v>1882</v>
      </c>
      <c r="S477" s="3">
        <v>43644</v>
      </c>
      <c r="T477" t="s">
        <v>46</v>
      </c>
      <c r="U477">
        <v>43</v>
      </c>
      <c r="V477" t="s">
        <v>47</v>
      </c>
      <c r="W477" t="s">
        <v>48</v>
      </c>
      <c r="X477">
        <v>430679</v>
      </c>
      <c r="Y477" s="3">
        <v>43643</v>
      </c>
      <c r="Z477">
        <v>165075309</v>
      </c>
      <c r="AB477" t="s">
        <v>49</v>
      </c>
      <c r="AD477" t="s">
        <v>1957</v>
      </c>
      <c r="AE477">
        <v>1</v>
      </c>
      <c r="AF477">
        <v>-531</v>
      </c>
      <c r="AH477" t="str">
        <f>VLOOKUP(B477,'cc Lookup'!A:J,10,0)</f>
        <v>Planning and Business Development</v>
      </c>
      <c r="AI477" t="str">
        <f>VLOOKUP(B477,'cc Lookup'!A:E,5,0)</f>
        <v>Estates</v>
      </c>
      <c r="AJ477" t="s">
        <v>6736</v>
      </c>
      <c r="AK477" t="str">
        <f t="shared" si="14"/>
        <v>E35930 Estates &amp; Facilities</v>
      </c>
      <c r="AL477" t="str">
        <f t="shared" si="15"/>
        <v>7308 Legal Fees</v>
      </c>
      <c r="AM477" t="str">
        <f>VLOOKUP(W477,Lookup!A:B,2,0)</f>
        <v>Legal</v>
      </c>
    </row>
    <row r="478" spans="1:39" x14ac:dyDescent="0.25">
      <c r="A478" t="s">
        <v>33</v>
      </c>
      <c r="B478" s="1" t="s">
        <v>166</v>
      </c>
      <c r="C478" s="1" t="s">
        <v>158</v>
      </c>
      <c r="D478" s="1" t="s">
        <v>36</v>
      </c>
      <c r="E478" s="1" t="s">
        <v>36</v>
      </c>
      <c r="F478" s="1" t="s">
        <v>37</v>
      </c>
      <c r="G478" t="s">
        <v>167</v>
      </c>
      <c r="H478" t="s">
        <v>160</v>
      </c>
      <c r="I478" t="s">
        <v>40</v>
      </c>
      <c r="J478" t="s">
        <v>40</v>
      </c>
      <c r="K478" t="s">
        <v>40</v>
      </c>
      <c r="L478" s="4">
        <v>-1</v>
      </c>
      <c r="M478" s="2">
        <v>43617</v>
      </c>
      <c r="N478" t="s">
        <v>103</v>
      </c>
      <c r="O478" t="s">
        <v>104</v>
      </c>
      <c r="P478" t="s">
        <v>1792</v>
      </c>
      <c r="Q478" t="s">
        <v>1910</v>
      </c>
      <c r="R478" t="s">
        <v>1911</v>
      </c>
      <c r="S478" s="3">
        <v>43616</v>
      </c>
      <c r="T478" t="s">
        <v>46</v>
      </c>
      <c r="U478">
        <v>1823</v>
      </c>
      <c r="V478" t="s">
        <v>1593</v>
      </c>
      <c r="W478" t="s">
        <v>48</v>
      </c>
      <c r="X478">
        <v>165075309</v>
      </c>
      <c r="Y478" s="3">
        <v>43550</v>
      </c>
      <c r="AC478" t="s">
        <v>109</v>
      </c>
      <c r="AH478" t="str">
        <f>VLOOKUP(B478,'cc Lookup'!A:J,10,0)</f>
        <v>Planning and Business Development</v>
      </c>
      <c r="AI478" t="str">
        <f>VLOOKUP(B478,'cc Lookup'!A:E,5,0)</f>
        <v>Estates</v>
      </c>
      <c r="AJ478" t="s">
        <v>6736</v>
      </c>
      <c r="AK478" t="str">
        <f t="shared" si="14"/>
        <v>E35930 Estates &amp; Facilities</v>
      </c>
      <c r="AL478" t="str">
        <f t="shared" si="15"/>
        <v>7308 Legal Fees</v>
      </c>
      <c r="AM478" t="str">
        <f>VLOOKUP(W478,Lookup!A:B,2,0)</f>
        <v>Legal</v>
      </c>
    </row>
    <row r="479" spans="1:39" x14ac:dyDescent="0.25">
      <c r="A479" t="s">
        <v>33</v>
      </c>
      <c r="B479" s="1" t="s">
        <v>166</v>
      </c>
      <c r="C479" s="1" t="s">
        <v>158</v>
      </c>
      <c r="D479" s="1" t="s">
        <v>36</v>
      </c>
      <c r="E479" s="1" t="s">
        <v>36</v>
      </c>
      <c r="F479" s="1" t="s">
        <v>37</v>
      </c>
      <c r="G479" t="s">
        <v>167</v>
      </c>
      <c r="H479" t="s">
        <v>160</v>
      </c>
      <c r="I479" t="s">
        <v>40</v>
      </c>
      <c r="J479" t="s">
        <v>40</v>
      </c>
      <c r="K479" t="s">
        <v>40</v>
      </c>
      <c r="L479" s="4">
        <v>-34.96</v>
      </c>
      <c r="M479" s="2">
        <v>43617</v>
      </c>
      <c r="N479" t="s">
        <v>103</v>
      </c>
      <c r="O479" t="s">
        <v>104</v>
      </c>
      <c r="P479" t="s">
        <v>1792</v>
      </c>
      <c r="Q479" t="s">
        <v>1910</v>
      </c>
      <c r="R479" t="s">
        <v>1911</v>
      </c>
      <c r="S479" s="3">
        <v>43616</v>
      </c>
      <c r="T479" t="s">
        <v>46</v>
      </c>
      <c r="U479">
        <v>1824</v>
      </c>
      <c r="V479" t="s">
        <v>1265</v>
      </c>
      <c r="W479" t="s">
        <v>48</v>
      </c>
      <c r="X479">
        <v>165075012</v>
      </c>
      <c r="Y479" s="3">
        <v>43494</v>
      </c>
      <c r="AC479" t="s">
        <v>109</v>
      </c>
      <c r="AH479" t="str">
        <f>VLOOKUP(B479,'cc Lookup'!A:J,10,0)</f>
        <v>Planning and Business Development</v>
      </c>
      <c r="AI479" t="str">
        <f>VLOOKUP(B479,'cc Lookup'!A:E,5,0)</f>
        <v>Estates</v>
      </c>
      <c r="AJ479" t="s">
        <v>6736</v>
      </c>
      <c r="AK479" t="str">
        <f t="shared" si="14"/>
        <v>E35930 Estates &amp; Facilities</v>
      </c>
      <c r="AL479" t="str">
        <f t="shared" si="15"/>
        <v>7308 Legal Fees</v>
      </c>
      <c r="AM479" t="str">
        <f>VLOOKUP(W479,Lookup!A:B,2,0)</f>
        <v>Legal</v>
      </c>
    </row>
    <row r="480" spans="1:39" x14ac:dyDescent="0.25">
      <c r="A480" t="s">
        <v>33</v>
      </c>
      <c r="B480" s="1" t="s">
        <v>166</v>
      </c>
      <c r="C480" s="1" t="s">
        <v>158</v>
      </c>
      <c r="D480" s="1" t="s">
        <v>36</v>
      </c>
      <c r="E480" s="1" t="s">
        <v>36</v>
      </c>
      <c r="F480" s="1" t="s">
        <v>37</v>
      </c>
      <c r="G480" t="s">
        <v>167</v>
      </c>
      <c r="H480" t="s">
        <v>160</v>
      </c>
      <c r="I480" t="s">
        <v>40</v>
      </c>
      <c r="J480" t="s">
        <v>40</v>
      </c>
      <c r="K480" t="s">
        <v>40</v>
      </c>
      <c r="L480" s="4">
        <v>-37.200000000000003</v>
      </c>
      <c r="M480" s="2">
        <v>43617</v>
      </c>
      <c r="N480" t="s">
        <v>103</v>
      </c>
      <c r="O480" t="s">
        <v>104</v>
      </c>
      <c r="P480" t="s">
        <v>1792</v>
      </c>
      <c r="Q480" t="s">
        <v>1910</v>
      </c>
      <c r="R480" t="s">
        <v>1911</v>
      </c>
      <c r="S480" s="3">
        <v>43616</v>
      </c>
      <c r="T480" t="s">
        <v>46</v>
      </c>
      <c r="U480">
        <v>1825</v>
      </c>
      <c r="V480" t="s">
        <v>1268</v>
      </c>
      <c r="W480" t="s">
        <v>48</v>
      </c>
      <c r="X480">
        <v>165074834</v>
      </c>
      <c r="Y480" s="3">
        <v>43482</v>
      </c>
      <c r="AC480" t="s">
        <v>109</v>
      </c>
      <c r="AH480" t="str">
        <f>VLOOKUP(B480,'cc Lookup'!A:J,10,0)</f>
        <v>Planning and Business Development</v>
      </c>
      <c r="AI480" t="str">
        <f>VLOOKUP(B480,'cc Lookup'!A:E,5,0)</f>
        <v>Estates</v>
      </c>
      <c r="AJ480" t="s">
        <v>6736</v>
      </c>
      <c r="AK480" t="str">
        <f t="shared" si="14"/>
        <v>E35930 Estates &amp; Facilities</v>
      </c>
      <c r="AL480" t="str">
        <f t="shared" si="15"/>
        <v>7308 Legal Fees</v>
      </c>
      <c r="AM480" t="str">
        <f>VLOOKUP(W480,Lookup!A:B,2,0)</f>
        <v>Legal</v>
      </c>
    </row>
    <row r="481" spans="1:39" x14ac:dyDescent="0.25">
      <c r="A481" t="s">
        <v>33</v>
      </c>
      <c r="B481" s="1" t="s">
        <v>166</v>
      </c>
      <c r="C481" s="1" t="s">
        <v>158</v>
      </c>
      <c r="D481" s="1" t="s">
        <v>36</v>
      </c>
      <c r="E481" s="1" t="s">
        <v>36</v>
      </c>
      <c r="F481" s="1" t="s">
        <v>37</v>
      </c>
      <c r="G481" t="s">
        <v>167</v>
      </c>
      <c r="H481" t="s">
        <v>160</v>
      </c>
      <c r="I481" t="s">
        <v>40</v>
      </c>
      <c r="J481" t="s">
        <v>40</v>
      </c>
      <c r="K481" t="s">
        <v>40</v>
      </c>
      <c r="L481" s="4">
        <v>37.200000000000003</v>
      </c>
      <c r="M481" s="2">
        <v>43617</v>
      </c>
      <c r="N481" t="s">
        <v>103</v>
      </c>
      <c r="O481" t="s">
        <v>104</v>
      </c>
      <c r="P481" t="s">
        <v>1912</v>
      </c>
      <c r="Q481" t="s">
        <v>1913</v>
      </c>
      <c r="R481" t="s">
        <v>1914</v>
      </c>
      <c r="S481" s="3">
        <v>43644</v>
      </c>
      <c r="T481" t="s">
        <v>46</v>
      </c>
      <c r="U481">
        <v>1821</v>
      </c>
      <c r="V481" t="s">
        <v>1268</v>
      </c>
      <c r="W481" t="s">
        <v>48</v>
      </c>
      <c r="X481">
        <v>165074834</v>
      </c>
      <c r="Y481" s="3">
        <v>43482</v>
      </c>
      <c r="AC481" t="s">
        <v>109</v>
      </c>
      <c r="AH481" t="str">
        <f>VLOOKUP(B481,'cc Lookup'!A:J,10,0)</f>
        <v>Planning and Business Development</v>
      </c>
      <c r="AI481" t="str">
        <f>VLOOKUP(B481,'cc Lookup'!A:E,5,0)</f>
        <v>Estates</v>
      </c>
      <c r="AJ481" t="s">
        <v>6736</v>
      </c>
      <c r="AK481" t="str">
        <f t="shared" si="14"/>
        <v>E35930 Estates &amp; Facilities</v>
      </c>
      <c r="AL481" t="str">
        <f t="shared" si="15"/>
        <v>7308 Legal Fees</v>
      </c>
      <c r="AM481" t="str">
        <f>VLOOKUP(W481,Lookup!A:B,2,0)</f>
        <v>Legal</v>
      </c>
    </row>
    <row r="482" spans="1:39" x14ac:dyDescent="0.25">
      <c r="A482" t="s">
        <v>33</v>
      </c>
      <c r="B482" s="1" t="s">
        <v>166</v>
      </c>
      <c r="C482" s="1" t="s">
        <v>158</v>
      </c>
      <c r="D482" s="1" t="s">
        <v>36</v>
      </c>
      <c r="E482" s="1" t="s">
        <v>36</v>
      </c>
      <c r="F482" s="1" t="s">
        <v>37</v>
      </c>
      <c r="G482" t="s">
        <v>167</v>
      </c>
      <c r="H482" t="s">
        <v>160</v>
      </c>
      <c r="I482" t="s">
        <v>40</v>
      </c>
      <c r="J482" t="s">
        <v>40</v>
      </c>
      <c r="K482" t="s">
        <v>40</v>
      </c>
      <c r="L482" s="4">
        <v>439</v>
      </c>
      <c r="M482" s="2">
        <v>43617</v>
      </c>
      <c r="N482" t="s">
        <v>103</v>
      </c>
      <c r="O482" t="s">
        <v>104</v>
      </c>
      <c r="P482" t="s">
        <v>1912</v>
      </c>
      <c r="Q482" t="s">
        <v>1913</v>
      </c>
      <c r="R482" t="s">
        <v>1914</v>
      </c>
      <c r="S482" s="3">
        <v>43644</v>
      </c>
      <c r="T482" t="s">
        <v>46</v>
      </c>
      <c r="U482">
        <v>1822</v>
      </c>
      <c r="V482" t="s">
        <v>1960</v>
      </c>
      <c r="W482" t="s">
        <v>48</v>
      </c>
      <c r="X482">
        <v>165078325</v>
      </c>
      <c r="Y482" s="3">
        <v>43641</v>
      </c>
      <c r="AC482" t="s">
        <v>109</v>
      </c>
      <c r="AH482" t="str">
        <f>VLOOKUP(B482,'cc Lookup'!A:J,10,0)</f>
        <v>Planning and Business Development</v>
      </c>
      <c r="AI482" t="str">
        <f>VLOOKUP(B482,'cc Lookup'!A:E,5,0)</f>
        <v>Estates</v>
      </c>
      <c r="AJ482" t="s">
        <v>6736</v>
      </c>
      <c r="AK482" t="str">
        <f t="shared" si="14"/>
        <v>E35930 Estates &amp; Facilities</v>
      </c>
      <c r="AL482" t="str">
        <f t="shared" si="15"/>
        <v>7308 Legal Fees</v>
      </c>
      <c r="AM482" t="str">
        <f>VLOOKUP(W482,Lookup!A:B,2,0)</f>
        <v>Legal</v>
      </c>
    </row>
    <row r="483" spans="1:39" x14ac:dyDescent="0.25">
      <c r="A483" t="s">
        <v>33</v>
      </c>
      <c r="B483" s="1" t="s">
        <v>166</v>
      </c>
      <c r="C483" s="1" t="s">
        <v>158</v>
      </c>
      <c r="D483" s="1" t="s">
        <v>36</v>
      </c>
      <c r="E483" s="1" t="s">
        <v>36</v>
      </c>
      <c r="F483" s="1" t="s">
        <v>37</v>
      </c>
      <c r="G483" t="s">
        <v>167</v>
      </c>
      <c r="H483" t="s">
        <v>160</v>
      </c>
      <c r="I483" t="s">
        <v>40</v>
      </c>
      <c r="J483" t="s">
        <v>40</v>
      </c>
      <c r="K483" t="s">
        <v>40</v>
      </c>
      <c r="L483" s="4">
        <v>112</v>
      </c>
      <c r="M483" s="2">
        <v>43617</v>
      </c>
      <c r="N483" t="s">
        <v>103</v>
      </c>
      <c r="O483" t="s">
        <v>104</v>
      </c>
      <c r="P483" t="s">
        <v>1912</v>
      </c>
      <c r="Q483" t="s">
        <v>1913</v>
      </c>
      <c r="R483" t="s">
        <v>1914</v>
      </c>
      <c r="S483" s="3">
        <v>43644</v>
      </c>
      <c r="T483" t="s">
        <v>46</v>
      </c>
      <c r="U483">
        <v>1823</v>
      </c>
      <c r="V483" t="s">
        <v>1961</v>
      </c>
      <c r="W483" t="s">
        <v>48</v>
      </c>
      <c r="X483">
        <v>165078325</v>
      </c>
      <c r="Y483" s="3">
        <v>43641</v>
      </c>
      <c r="AC483" t="s">
        <v>109</v>
      </c>
      <c r="AH483" t="str">
        <f>VLOOKUP(B483,'cc Lookup'!A:J,10,0)</f>
        <v>Planning and Business Development</v>
      </c>
      <c r="AI483" t="str">
        <f>VLOOKUP(B483,'cc Lookup'!A:E,5,0)</f>
        <v>Estates</v>
      </c>
      <c r="AJ483" t="s">
        <v>6736</v>
      </c>
      <c r="AK483" t="str">
        <f t="shared" si="14"/>
        <v>E35930 Estates &amp; Facilities</v>
      </c>
      <c r="AL483" t="str">
        <f t="shared" si="15"/>
        <v>7308 Legal Fees</v>
      </c>
      <c r="AM483" t="str">
        <f>VLOOKUP(W483,Lookup!A:B,2,0)</f>
        <v>Legal</v>
      </c>
    </row>
    <row r="484" spans="1:39" x14ac:dyDescent="0.25">
      <c r="A484" t="s">
        <v>33</v>
      </c>
      <c r="B484" s="1" t="s">
        <v>166</v>
      </c>
      <c r="C484" s="1" t="s">
        <v>158</v>
      </c>
      <c r="D484" s="1" t="s">
        <v>36</v>
      </c>
      <c r="E484" s="1" t="s">
        <v>36</v>
      </c>
      <c r="F484" s="1" t="s">
        <v>37</v>
      </c>
      <c r="G484" t="s">
        <v>167</v>
      </c>
      <c r="H484" t="s">
        <v>160</v>
      </c>
      <c r="I484" t="s">
        <v>40</v>
      </c>
      <c r="J484" t="s">
        <v>40</v>
      </c>
      <c r="K484" t="s">
        <v>40</v>
      </c>
      <c r="L484" s="4">
        <v>45</v>
      </c>
      <c r="M484" s="2">
        <v>43617</v>
      </c>
      <c r="N484" t="s">
        <v>103</v>
      </c>
      <c r="O484" t="s">
        <v>104</v>
      </c>
      <c r="P484" t="s">
        <v>1912</v>
      </c>
      <c r="Q484" t="s">
        <v>1913</v>
      </c>
      <c r="R484" t="s">
        <v>1914</v>
      </c>
      <c r="S484" s="3">
        <v>43644</v>
      </c>
      <c r="T484" t="s">
        <v>46</v>
      </c>
      <c r="U484">
        <v>1824</v>
      </c>
      <c r="V484" t="s">
        <v>1962</v>
      </c>
      <c r="W484" t="s">
        <v>48</v>
      </c>
      <c r="X484">
        <v>165077837</v>
      </c>
      <c r="Y484" s="3">
        <v>43619</v>
      </c>
      <c r="AC484" t="s">
        <v>109</v>
      </c>
      <c r="AH484" t="str">
        <f>VLOOKUP(B484,'cc Lookup'!A:J,10,0)</f>
        <v>Planning and Business Development</v>
      </c>
      <c r="AI484" t="str">
        <f>VLOOKUP(B484,'cc Lookup'!A:E,5,0)</f>
        <v>Estates</v>
      </c>
      <c r="AJ484" t="s">
        <v>6736</v>
      </c>
      <c r="AK484" t="str">
        <f t="shared" si="14"/>
        <v>E35930 Estates &amp; Facilities</v>
      </c>
      <c r="AL484" t="str">
        <f t="shared" si="15"/>
        <v>7308 Legal Fees</v>
      </c>
      <c r="AM484" t="str">
        <f>VLOOKUP(W484,Lookup!A:B,2,0)</f>
        <v>Legal</v>
      </c>
    </row>
    <row r="485" spans="1:39" x14ac:dyDescent="0.25">
      <c r="A485" t="s">
        <v>33</v>
      </c>
      <c r="B485" s="1" t="s">
        <v>166</v>
      </c>
      <c r="C485" s="1" t="s">
        <v>158</v>
      </c>
      <c r="D485" s="1" t="s">
        <v>36</v>
      </c>
      <c r="E485" s="1" t="s">
        <v>36</v>
      </c>
      <c r="F485" s="1" t="s">
        <v>37</v>
      </c>
      <c r="G485" t="s">
        <v>167</v>
      </c>
      <c r="H485" t="s">
        <v>160</v>
      </c>
      <c r="I485" t="s">
        <v>40</v>
      </c>
      <c r="J485" t="s">
        <v>40</v>
      </c>
      <c r="K485" t="s">
        <v>40</v>
      </c>
      <c r="L485" s="4">
        <v>502</v>
      </c>
      <c r="M485" s="2">
        <v>43617</v>
      </c>
      <c r="N485" t="s">
        <v>103</v>
      </c>
      <c r="O485" t="s">
        <v>104</v>
      </c>
      <c r="P485" t="s">
        <v>1912</v>
      </c>
      <c r="Q485" t="s">
        <v>1913</v>
      </c>
      <c r="R485" t="s">
        <v>1914</v>
      </c>
      <c r="S485" s="3">
        <v>43644</v>
      </c>
      <c r="T485" t="s">
        <v>46</v>
      </c>
      <c r="U485">
        <v>1825</v>
      </c>
      <c r="V485" t="s">
        <v>1963</v>
      </c>
      <c r="W485" t="s">
        <v>48</v>
      </c>
      <c r="X485">
        <v>165078325</v>
      </c>
      <c r="Y485" s="3">
        <v>43641</v>
      </c>
      <c r="AC485" t="s">
        <v>109</v>
      </c>
      <c r="AH485" t="str">
        <f>VLOOKUP(B485,'cc Lookup'!A:J,10,0)</f>
        <v>Planning and Business Development</v>
      </c>
      <c r="AI485" t="str">
        <f>VLOOKUP(B485,'cc Lookup'!A:E,5,0)</f>
        <v>Estates</v>
      </c>
      <c r="AJ485" t="s">
        <v>6736</v>
      </c>
      <c r="AK485" t="str">
        <f t="shared" si="14"/>
        <v>E35930 Estates &amp; Facilities</v>
      </c>
      <c r="AL485" t="str">
        <f t="shared" si="15"/>
        <v>7308 Legal Fees</v>
      </c>
      <c r="AM485" t="str">
        <f>VLOOKUP(W485,Lookup!A:B,2,0)</f>
        <v>Legal</v>
      </c>
    </row>
    <row r="486" spans="1:39" x14ac:dyDescent="0.25">
      <c r="A486" t="s">
        <v>33</v>
      </c>
      <c r="B486" s="1" t="s">
        <v>166</v>
      </c>
      <c r="C486" s="1" t="s">
        <v>158</v>
      </c>
      <c r="D486" s="1" t="s">
        <v>36</v>
      </c>
      <c r="E486" s="1" t="s">
        <v>36</v>
      </c>
      <c r="F486" s="1" t="s">
        <v>37</v>
      </c>
      <c r="G486" t="s">
        <v>167</v>
      </c>
      <c r="H486" t="s">
        <v>160</v>
      </c>
      <c r="I486" t="s">
        <v>40</v>
      </c>
      <c r="J486" t="s">
        <v>40</v>
      </c>
      <c r="K486" t="s">
        <v>40</v>
      </c>
      <c r="L486" s="4">
        <v>130</v>
      </c>
      <c r="M486" s="2">
        <v>43617</v>
      </c>
      <c r="N486" t="s">
        <v>103</v>
      </c>
      <c r="O486" t="s">
        <v>104</v>
      </c>
      <c r="P486" t="s">
        <v>1912</v>
      </c>
      <c r="Q486" t="s">
        <v>1913</v>
      </c>
      <c r="R486" t="s">
        <v>1914</v>
      </c>
      <c r="S486" s="3">
        <v>43644</v>
      </c>
      <c r="T486" t="s">
        <v>46</v>
      </c>
      <c r="U486">
        <v>1826</v>
      </c>
      <c r="V486" t="s">
        <v>1964</v>
      </c>
      <c r="W486" t="s">
        <v>48</v>
      </c>
      <c r="X486">
        <v>165077833</v>
      </c>
      <c r="Y486" s="3">
        <v>43619</v>
      </c>
      <c r="AC486" t="s">
        <v>109</v>
      </c>
      <c r="AH486" t="str">
        <f>VLOOKUP(B486,'cc Lookup'!A:J,10,0)</f>
        <v>Planning and Business Development</v>
      </c>
      <c r="AI486" t="str">
        <f>VLOOKUP(B486,'cc Lookup'!A:E,5,0)</f>
        <v>Estates</v>
      </c>
      <c r="AJ486" t="s">
        <v>6736</v>
      </c>
      <c r="AK486" t="str">
        <f t="shared" si="14"/>
        <v>E35930 Estates &amp; Facilities</v>
      </c>
      <c r="AL486" t="str">
        <f t="shared" si="15"/>
        <v>7308 Legal Fees</v>
      </c>
      <c r="AM486" t="str">
        <f>VLOOKUP(W486,Lookup!A:B,2,0)</f>
        <v>Legal</v>
      </c>
    </row>
    <row r="487" spans="1:39" x14ac:dyDescent="0.25">
      <c r="A487" t="s">
        <v>33</v>
      </c>
      <c r="B487" s="1" t="s">
        <v>166</v>
      </c>
      <c r="C487" s="1" t="s">
        <v>158</v>
      </c>
      <c r="D487" s="1" t="s">
        <v>36</v>
      </c>
      <c r="E487" s="1" t="s">
        <v>36</v>
      </c>
      <c r="F487" s="1" t="s">
        <v>37</v>
      </c>
      <c r="G487" t="s">
        <v>167</v>
      </c>
      <c r="H487" t="s">
        <v>160</v>
      </c>
      <c r="I487" t="s">
        <v>40</v>
      </c>
      <c r="J487" t="s">
        <v>40</v>
      </c>
      <c r="K487" t="s">
        <v>40</v>
      </c>
      <c r="L487" s="4">
        <v>34.96</v>
      </c>
      <c r="M487" s="2">
        <v>43617</v>
      </c>
      <c r="N487" t="s">
        <v>103</v>
      </c>
      <c r="O487" t="s">
        <v>104</v>
      </c>
      <c r="P487" t="s">
        <v>1912</v>
      </c>
      <c r="Q487" t="s">
        <v>1913</v>
      </c>
      <c r="R487" t="s">
        <v>1914</v>
      </c>
      <c r="S487" s="3">
        <v>43644</v>
      </c>
      <c r="T487" t="s">
        <v>46</v>
      </c>
      <c r="U487">
        <v>1827</v>
      </c>
      <c r="V487" t="s">
        <v>1265</v>
      </c>
      <c r="W487" t="s">
        <v>48</v>
      </c>
      <c r="X487">
        <v>165075012</v>
      </c>
      <c r="Y487" s="3">
        <v>43494</v>
      </c>
      <c r="AC487" t="s">
        <v>109</v>
      </c>
      <c r="AH487" t="str">
        <f>VLOOKUP(B487,'cc Lookup'!A:J,10,0)</f>
        <v>Planning and Business Development</v>
      </c>
      <c r="AI487" t="str">
        <f>VLOOKUP(B487,'cc Lookup'!A:E,5,0)</f>
        <v>Estates</v>
      </c>
      <c r="AJ487" t="s">
        <v>6736</v>
      </c>
      <c r="AK487" t="str">
        <f t="shared" si="14"/>
        <v>E35930 Estates &amp; Facilities</v>
      </c>
      <c r="AL487" t="str">
        <f t="shared" si="15"/>
        <v>7308 Legal Fees</v>
      </c>
      <c r="AM487" t="str">
        <f>VLOOKUP(W487,Lookup!A:B,2,0)</f>
        <v>Legal</v>
      </c>
    </row>
    <row r="488" spans="1:39" x14ac:dyDescent="0.25">
      <c r="A488" t="s">
        <v>33</v>
      </c>
      <c r="B488" s="1" t="s">
        <v>166</v>
      </c>
      <c r="C488" s="1" t="s">
        <v>158</v>
      </c>
      <c r="D488" s="1" t="s">
        <v>36</v>
      </c>
      <c r="E488" s="1" t="s">
        <v>36</v>
      </c>
      <c r="F488" s="1" t="s">
        <v>37</v>
      </c>
      <c r="G488" t="s">
        <v>167</v>
      </c>
      <c r="H488" t="s">
        <v>160</v>
      </c>
      <c r="I488" t="s">
        <v>40</v>
      </c>
      <c r="J488" t="s">
        <v>40</v>
      </c>
      <c r="K488" t="s">
        <v>40</v>
      </c>
      <c r="L488" s="4">
        <v>96</v>
      </c>
      <c r="M488" s="2">
        <v>43617</v>
      </c>
      <c r="N488" t="s">
        <v>103</v>
      </c>
      <c r="O488" t="s">
        <v>104</v>
      </c>
      <c r="P488" t="s">
        <v>1912</v>
      </c>
      <c r="Q488" t="s">
        <v>1913</v>
      </c>
      <c r="R488" t="s">
        <v>1914</v>
      </c>
      <c r="S488" s="3">
        <v>43644</v>
      </c>
      <c r="T488" t="s">
        <v>46</v>
      </c>
      <c r="U488">
        <v>1828</v>
      </c>
      <c r="V488" t="s">
        <v>1965</v>
      </c>
      <c r="W488" t="s">
        <v>48</v>
      </c>
      <c r="X488">
        <v>165078325</v>
      </c>
      <c r="Y488" s="3">
        <v>43641</v>
      </c>
      <c r="AC488" t="s">
        <v>109</v>
      </c>
      <c r="AH488" t="str">
        <f>VLOOKUP(B488,'cc Lookup'!A:J,10,0)</f>
        <v>Planning and Business Development</v>
      </c>
      <c r="AI488" t="str">
        <f>VLOOKUP(B488,'cc Lookup'!A:E,5,0)</f>
        <v>Estates</v>
      </c>
      <c r="AJ488" t="s">
        <v>6736</v>
      </c>
      <c r="AK488" t="str">
        <f t="shared" si="14"/>
        <v>E35930 Estates &amp; Facilities</v>
      </c>
      <c r="AL488" t="str">
        <f t="shared" si="15"/>
        <v>7308 Legal Fees</v>
      </c>
      <c r="AM488" t="str">
        <f>VLOOKUP(W488,Lookup!A:B,2,0)</f>
        <v>Legal</v>
      </c>
    </row>
    <row r="489" spans="1:39" x14ac:dyDescent="0.25">
      <c r="A489" t="s">
        <v>33</v>
      </c>
      <c r="B489" s="1" t="s">
        <v>166</v>
      </c>
      <c r="C489" s="1" t="s">
        <v>158</v>
      </c>
      <c r="D489" s="1" t="s">
        <v>36</v>
      </c>
      <c r="E489" s="1" t="s">
        <v>36</v>
      </c>
      <c r="F489" s="1" t="s">
        <v>37</v>
      </c>
      <c r="G489" t="s">
        <v>167</v>
      </c>
      <c r="H489" t="s">
        <v>160</v>
      </c>
      <c r="I489" t="s">
        <v>40</v>
      </c>
      <c r="J489" t="s">
        <v>40</v>
      </c>
      <c r="K489" t="s">
        <v>40</v>
      </c>
      <c r="L489" s="4">
        <v>1321.25</v>
      </c>
      <c r="M489" s="2">
        <v>43617</v>
      </c>
      <c r="N489" t="s">
        <v>1595</v>
      </c>
      <c r="O489" t="s">
        <v>1596</v>
      </c>
      <c r="P489" t="s">
        <v>1597</v>
      </c>
      <c r="Q489" t="s">
        <v>1966</v>
      </c>
      <c r="R489" t="s">
        <v>1599</v>
      </c>
      <c r="S489" s="3">
        <v>43630</v>
      </c>
      <c r="T489" t="s">
        <v>46</v>
      </c>
      <c r="U489">
        <v>2</v>
      </c>
      <c r="V489" t="s">
        <v>1967</v>
      </c>
      <c r="W489" t="s">
        <v>1601</v>
      </c>
      <c r="X489">
        <v>136840</v>
      </c>
      <c r="Y489" s="3">
        <v>43630</v>
      </c>
      <c r="AA489" t="s">
        <v>1968</v>
      </c>
      <c r="AB489" t="s">
        <v>1603</v>
      </c>
      <c r="AC489" t="s">
        <v>1604</v>
      </c>
      <c r="AH489" t="str">
        <f>VLOOKUP(B489,'cc Lookup'!A:J,10,0)</f>
        <v>Planning and Business Development</v>
      </c>
      <c r="AI489" t="str">
        <f>VLOOKUP(B489,'cc Lookup'!A:E,5,0)</f>
        <v>Estates</v>
      </c>
      <c r="AJ489" t="s">
        <v>6736</v>
      </c>
      <c r="AK489" t="str">
        <f t="shared" si="14"/>
        <v>E35930 Estates &amp; Facilities</v>
      </c>
      <c r="AL489" t="str">
        <f t="shared" si="15"/>
        <v>7308 Legal Fees</v>
      </c>
      <c r="AM489" t="str">
        <f>VLOOKUP(W489,Lookup!A:B,2,0)</f>
        <v>Legal</v>
      </c>
    </row>
    <row r="490" spans="1:39" x14ac:dyDescent="0.25">
      <c r="A490" t="s">
        <v>33</v>
      </c>
      <c r="B490" s="1" t="s">
        <v>166</v>
      </c>
      <c r="C490" s="1" t="s">
        <v>158</v>
      </c>
      <c r="D490" s="1" t="s">
        <v>36</v>
      </c>
      <c r="E490" s="1" t="s">
        <v>36</v>
      </c>
      <c r="F490" s="1" t="s">
        <v>37</v>
      </c>
      <c r="G490" t="s">
        <v>167</v>
      </c>
      <c r="H490" t="s">
        <v>160</v>
      </c>
      <c r="I490" t="s">
        <v>40</v>
      </c>
      <c r="J490" t="s">
        <v>40</v>
      </c>
      <c r="K490" t="s">
        <v>40</v>
      </c>
      <c r="L490" s="4">
        <v>-22</v>
      </c>
      <c r="M490" s="2">
        <v>43647</v>
      </c>
      <c r="N490" t="s">
        <v>83</v>
      </c>
      <c r="O490" t="s">
        <v>84</v>
      </c>
      <c r="P490" t="s">
        <v>2042</v>
      </c>
      <c r="Q490" t="s">
        <v>2043</v>
      </c>
      <c r="R490" t="s">
        <v>2025</v>
      </c>
      <c r="S490" s="3">
        <v>43649</v>
      </c>
      <c r="T490" t="s">
        <v>46</v>
      </c>
      <c r="U490">
        <v>7</v>
      </c>
      <c r="V490" t="s">
        <v>47</v>
      </c>
      <c r="W490" t="s">
        <v>332</v>
      </c>
      <c r="X490" t="s">
        <v>2044</v>
      </c>
      <c r="Y490" s="3">
        <v>43629</v>
      </c>
      <c r="AA490" t="s">
        <v>2045</v>
      </c>
      <c r="AB490" t="s">
        <v>91</v>
      </c>
      <c r="AC490">
        <v>10005676</v>
      </c>
      <c r="AH490" t="str">
        <f>VLOOKUP(B490,'cc Lookup'!A:J,10,0)</f>
        <v>Planning and Business Development</v>
      </c>
      <c r="AI490" t="str">
        <f>VLOOKUP(B490,'cc Lookup'!A:E,5,0)</f>
        <v>Estates</v>
      </c>
      <c r="AJ490" t="s">
        <v>6736</v>
      </c>
      <c r="AK490" t="str">
        <f t="shared" si="14"/>
        <v>E35930 Estates &amp; Facilities</v>
      </c>
      <c r="AL490" t="str">
        <f t="shared" si="15"/>
        <v>7308 Legal Fees</v>
      </c>
      <c r="AM490" t="str">
        <f>VLOOKUP(W490,Lookup!A:B,2,0)</f>
        <v>Other</v>
      </c>
    </row>
    <row r="491" spans="1:39" x14ac:dyDescent="0.25">
      <c r="A491" t="s">
        <v>33</v>
      </c>
      <c r="B491" s="1" t="s">
        <v>166</v>
      </c>
      <c r="C491" s="1" t="s">
        <v>158</v>
      </c>
      <c r="D491" s="1" t="s">
        <v>36</v>
      </c>
      <c r="E491" s="1" t="s">
        <v>36</v>
      </c>
      <c r="F491" s="1" t="s">
        <v>37</v>
      </c>
      <c r="G491" t="s">
        <v>167</v>
      </c>
      <c r="H491" t="s">
        <v>160</v>
      </c>
      <c r="I491" t="s">
        <v>40</v>
      </c>
      <c r="J491" t="s">
        <v>40</v>
      </c>
      <c r="K491" t="s">
        <v>40</v>
      </c>
      <c r="L491" s="4">
        <v>736</v>
      </c>
      <c r="M491" s="2">
        <v>43647</v>
      </c>
      <c r="N491" t="s">
        <v>41</v>
      </c>
      <c r="O491" t="s">
        <v>42</v>
      </c>
      <c r="P491" t="s">
        <v>2046</v>
      </c>
      <c r="Q491" t="s">
        <v>2047</v>
      </c>
      <c r="R491" t="s">
        <v>2030</v>
      </c>
      <c r="S491" s="3">
        <v>43647</v>
      </c>
      <c r="T491" t="s">
        <v>46</v>
      </c>
      <c r="U491">
        <v>38</v>
      </c>
      <c r="V491" t="s">
        <v>47</v>
      </c>
      <c r="W491" t="s">
        <v>48</v>
      </c>
      <c r="X491">
        <v>430671</v>
      </c>
      <c r="Y491" s="3">
        <v>43632</v>
      </c>
      <c r="Z491">
        <v>165078325</v>
      </c>
      <c r="AB491" t="s">
        <v>49</v>
      </c>
      <c r="AD491" t="s">
        <v>2048</v>
      </c>
      <c r="AE491">
        <v>1</v>
      </c>
      <c r="AF491">
        <v>736</v>
      </c>
      <c r="AH491" t="str">
        <f>VLOOKUP(B491,'cc Lookup'!A:J,10,0)</f>
        <v>Planning and Business Development</v>
      </c>
      <c r="AI491" t="str">
        <f>VLOOKUP(B491,'cc Lookup'!A:E,5,0)</f>
        <v>Estates</v>
      </c>
      <c r="AJ491" t="s">
        <v>6736</v>
      </c>
      <c r="AK491" t="str">
        <f t="shared" si="14"/>
        <v>E35930 Estates &amp; Facilities</v>
      </c>
      <c r="AL491" t="str">
        <f t="shared" si="15"/>
        <v>7308 Legal Fees</v>
      </c>
      <c r="AM491" t="str">
        <f>VLOOKUP(W491,Lookup!A:B,2,0)</f>
        <v>Legal</v>
      </c>
    </row>
    <row r="492" spans="1:39" x14ac:dyDescent="0.25">
      <c r="A492" t="s">
        <v>33</v>
      </c>
      <c r="B492" s="1" t="s">
        <v>166</v>
      </c>
      <c r="C492" s="1" t="s">
        <v>158</v>
      </c>
      <c r="D492" s="1" t="s">
        <v>36</v>
      </c>
      <c r="E492" s="1" t="s">
        <v>36</v>
      </c>
      <c r="F492" s="1" t="s">
        <v>37</v>
      </c>
      <c r="G492" t="s">
        <v>167</v>
      </c>
      <c r="H492" t="s">
        <v>160</v>
      </c>
      <c r="I492" t="s">
        <v>40</v>
      </c>
      <c r="J492" t="s">
        <v>40</v>
      </c>
      <c r="K492" t="s">
        <v>40</v>
      </c>
      <c r="L492" s="4">
        <v>1177.8</v>
      </c>
      <c r="M492" s="2">
        <v>43647</v>
      </c>
      <c r="N492" t="s">
        <v>41</v>
      </c>
      <c r="O492" t="s">
        <v>42</v>
      </c>
      <c r="P492" t="s">
        <v>2046</v>
      </c>
      <c r="Q492" t="s">
        <v>2047</v>
      </c>
      <c r="R492" t="s">
        <v>2030</v>
      </c>
      <c r="S492" s="3">
        <v>43647</v>
      </c>
      <c r="T492" t="s">
        <v>46</v>
      </c>
      <c r="U492">
        <v>38</v>
      </c>
      <c r="V492" t="s">
        <v>47</v>
      </c>
      <c r="W492" t="s">
        <v>48</v>
      </c>
      <c r="X492">
        <v>430672</v>
      </c>
      <c r="Y492" s="3">
        <v>43632</v>
      </c>
      <c r="Z492">
        <v>165078325</v>
      </c>
      <c r="AB492" t="s">
        <v>49</v>
      </c>
      <c r="AD492" t="s">
        <v>2049</v>
      </c>
      <c r="AE492">
        <v>1</v>
      </c>
      <c r="AF492">
        <v>1178</v>
      </c>
      <c r="AH492" t="str">
        <f>VLOOKUP(B492,'cc Lookup'!A:J,10,0)</f>
        <v>Planning and Business Development</v>
      </c>
      <c r="AI492" t="str">
        <f>VLOOKUP(B492,'cc Lookup'!A:E,5,0)</f>
        <v>Estates</v>
      </c>
      <c r="AJ492" t="s">
        <v>6736</v>
      </c>
      <c r="AK492" t="str">
        <f t="shared" si="14"/>
        <v>E35930 Estates &amp; Facilities</v>
      </c>
      <c r="AL492" t="str">
        <f t="shared" si="15"/>
        <v>7308 Legal Fees</v>
      </c>
      <c r="AM492" t="str">
        <f>VLOOKUP(W492,Lookup!A:B,2,0)</f>
        <v>Legal</v>
      </c>
    </row>
    <row r="493" spans="1:39" x14ac:dyDescent="0.25">
      <c r="A493" t="s">
        <v>33</v>
      </c>
      <c r="B493" s="1" t="s">
        <v>166</v>
      </c>
      <c r="C493" s="1" t="s">
        <v>158</v>
      </c>
      <c r="D493" s="1" t="s">
        <v>36</v>
      </c>
      <c r="E493" s="1" t="s">
        <v>36</v>
      </c>
      <c r="F493" s="1" t="s">
        <v>37</v>
      </c>
      <c r="G493" t="s">
        <v>167</v>
      </c>
      <c r="H493" t="s">
        <v>160</v>
      </c>
      <c r="I493" t="s">
        <v>40</v>
      </c>
      <c r="J493" t="s">
        <v>40</v>
      </c>
      <c r="K493" t="s">
        <v>40</v>
      </c>
      <c r="L493" s="4">
        <v>202</v>
      </c>
      <c r="M493" s="2">
        <v>43647</v>
      </c>
      <c r="N493" t="s">
        <v>41</v>
      </c>
      <c r="O493" t="s">
        <v>42</v>
      </c>
      <c r="P493" t="s">
        <v>2046</v>
      </c>
      <c r="Q493" t="s">
        <v>2047</v>
      </c>
      <c r="R493" t="s">
        <v>2030</v>
      </c>
      <c r="S493" s="3">
        <v>43647</v>
      </c>
      <c r="T493" t="s">
        <v>46</v>
      </c>
      <c r="U493">
        <v>38</v>
      </c>
      <c r="V493" t="s">
        <v>47</v>
      </c>
      <c r="W493" t="s">
        <v>48</v>
      </c>
      <c r="X493">
        <v>430673</v>
      </c>
      <c r="Y493" s="3">
        <v>43632</v>
      </c>
      <c r="Z493">
        <v>165078325</v>
      </c>
      <c r="AB493" t="s">
        <v>49</v>
      </c>
      <c r="AD493" t="s">
        <v>2050</v>
      </c>
      <c r="AE493">
        <v>1</v>
      </c>
      <c r="AF493">
        <v>202</v>
      </c>
      <c r="AH493" t="str">
        <f>VLOOKUP(B493,'cc Lookup'!A:J,10,0)</f>
        <v>Planning and Business Development</v>
      </c>
      <c r="AI493" t="str">
        <f>VLOOKUP(B493,'cc Lookup'!A:E,5,0)</f>
        <v>Estates</v>
      </c>
      <c r="AJ493" t="s">
        <v>6736</v>
      </c>
      <c r="AK493" t="str">
        <f t="shared" si="14"/>
        <v>E35930 Estates &amp; Facilities</v>
      </c>
      <c r="AL493" t="str">
        <f t="shared" si="15"/>
        <v>7308 Legal Fees</v>
      </c>
      <c r="AM493" t="str">
        <f>VLOOKUP(W493,Lookup!A:B,2,0)</f>
        <v>Legal</v>
      </c>
    </row>
    <row r="494" spans="1:39" x14ac:dyDescent="0.25">
      <c r="A494" t="s">
        <v>33</v>
      </c>
      <c r="B494" s="1" t="s">
        <v>166</v>
      </c>
      <c r="C494" s="1" t="s">
        <v>158</v>
      </c>
      <c r="D494" s="1" t="s">
        <v>36</v>
      </c>
      <c r="E494" s="1" t="s">
        <v>36</v>
      </c>
      <c r="F494" s="1" t="s">
        <v>37</v>
      </c>
      <c r="G494" t="s">
        <v>167</v>
      </c>
      <c r="H494" t="s">
        <v>160</v>
      </c>
      <c r="I494" t="s">
        <v>40</v>
      </c>
      <c r="J494" t="s">
        <v>40</v>
      </c>
      <c r="K494" t="s">
        <v>40</v>
      </c>
      <c r="L494" s="4">
        <v>530.6</v>
      </c>
      <c r="M494" s="2">
        <v>43647</v>
      </c>
      <c r="N494" t="s">
        <v>41</v>
      </c>
      <c r="O494" t="s">
        <v>42</v>
      </c>
      <c r="P494" t="s">
        <v>2051</v>
      </c>
      <c r="Q494" t="s">
        <v>2052</v>
      </c>
      <c r="R494" t="s">
        <v>2030</v>
      </c>
      <c r="S494" s="3">
        <v>43648</v>
      </c>
      <c r="T494" t="s">
        <v>46</v>
      </c>
      <c r="U494">
        <v>30</v>
      </c>
      <c r="V494" t="s">
        <v>47</v>
      </c>
      <c r="W494" t="s">
        <v>48</v>
      </c>
      <c r="X494">
        <v>430679</v>
      </c>
      <c r="Y494" s="3">
        <v>43643</v>
      </c>
      <c r="Z494">
        <v>165075309</v>
      </c>
      <c r="AB494" t="s">
        <v>49</v>
      </c>
      <c r="AD494" t="s">
        <v>1957</v>
      </c>
      <c r="AE494">
        <v>1</v>
      </c>
      <c r="AF494">
        <v>531</v>
      </c>
      <c r="AH494" t="str">
        <f>VLOOKUP(B494,'cc Lookup'!A:J,10,0)</f>
        <v>Planning and Business Development</v>
      </c>
      <c r="AI494" t="str">
        <f>VLOOKUP(B494,'cc Lookup'!A:E,5,0)</f>
        <v>Estates</v>
      </c>
      <c r="AJ494" t="s">
        <v>6736</v>
      </c>
      <c r="AK494" t="str">
        <f t="shared" si="14"/>
        <v>E35930 Estates &amp; Facilities</v>
      </c>
      <c r="AL494" t="str">
        <f t="shared" si="15"/>
        <v>7308 Legal Fees</v>
      </c>
      <c r="AM494" t="str">
        <f>VLOOKUP(W494,Lookup!A:B,2,0)</f>
        <v>Legal</v>
      </c>
    </row>
    <row r="495" spans="1:39" x14ac:dyDescent="0.25">
      <c r="A495" t="s">
        <v>33</v>
      </c>
      <c r="B495" s="1" t="s">
        <v>166</v>
      </c>
      <c r="C495" s="1" t="s">
        <v>158</v>
      </c>
      <c r="D495" s="1" t="s">
        <v>36</v>
      </c>
      <c r="E495" s="1" t="s">
        <v>36</v>
      </c>
      <c r="F495" s="1" t="s">
        <v>37</v>
      </c>
      <c r="G495" t="s">
        <v>167</v>
      </c>
      <c r="H495" t="s">
        <v>160</v>
      </c>
      <c r="I495" t="s">
        <v>40</v>
      </c>
      <c r="J495" t="s">
        <v>40</v>
      </c>
      <c r="K495" t="s">
        <v>40</v>
      </c>
      <c r="L495" s="4">
        <v>-530.6</v>
      </c>
      <c r="M495" s="2">
        <v>43647</v>
      </c>
      <c r="N495" t="s">
        <v>41</v>
      </c>
      <c r="O495" t="s">
        <v>42</v>
      </c>
      <c r="P495" t="s">
        <v>2051</v>
      </c>
      <c r="Q495" t="s">
        <v>2052</v>
      </c>
      <c r="R495" t="s">
        <v>2030</v>
      </c>
      <c r="S495" s="3">
        <v>43648</v>
      </c>
      <c r="T495" t="s">
        <v>46</v>
      </c>
      <c r="U495">
        <v>31</v>
      </c>
      <c r="V495" t="s">
        <v>47</v>
      </c>
      <c r="W495" t="s">
        <v>48</v>
      </c>
      <c r="X495">
        <v>430679</v>
      </c>
      <c r="Y495" s="3">
        <v>43643</v>
      </c>
      <c r="Z495">
        <v>165075309</v>
      </c>
      <c r="AB495" t="s">
        <v>49</v>
      </c>
      <c r="AD495" t="s">
        <v>1957</v>
      </c>
      <c r="AE495">
        <v>1</v>
      </c>
      <c r="AF495">
        <v>-531</v>
      </c>
      <c r="AH495" t="str">
        <f>VLOOKUP(B495,'cc Lookup'!A:J,10,0)</f>
        <v>Planning and Business Development</v>
      </c>
      <c r="AI495" t="str">
        <f>VLOOKUP(B495,'cc Lookup'!A:E,5,0)</f>
        <v>Estates</v>
      </c>
      <c r="AJ495" t="s">
        <v>6736</v>
      </c>
      <c r="AK495" t="str">
        <f t="shared" si="14"/>
        <v>E35930 Estates &amp; Facilities</v>
      </c>
      <c r="AL495" t="str">
        <f t="shared" si="15"/>
        <v>7308 Legal Fees</v>
      </c>
      <c r="AM495" t="str">
        <f>VLOOKUP(W495,Lookup!A:B,2,0)</f>
        <v>Legal</v>
      </c>
    </row>
    <row r="496" spans="1:39" x14ac:dyDescent="0.25">
      <c r="A496" t="s">
        <v>33</v>
      </c>
      <c r="B496" s="1" t="s">
        <v>166</v>
      </c>
      <c r="C496" s="1" t="s">
        <v>158</v>
      </c>
      <c r="D496" s="1" t="s">
        <v>36</v>
      </c>
      <c r="E496" s="1" t="s">
        <v>36</v>
      </c>
      <c r="F496" s="1" t="s">
        <v>37</v>
      </c>
      <c r="G496" t="s">
        <v>167</v>
      </c>
      <c r="H496" t="s">
        <v>160</v>
      </c>
      <c r="I496" t="s">
        <v>40</v>
      </c>
      <c r="J496" t="s">
        <v>40</v>
      </c>
      <c r="K496" t="s">
        <v>40</v>
      </c>
      <c r="L496" s="4">
        <v>125.4</v>
      </c>
      <c r="M496" s="2">
        <v>43647</v>
      </c>
      <c r="N496" t="s">
        <v>41</v>
      </c>
      <c r="O496" t="s">
        <v>42</v>
      </c>
      <c r="P496" t="s">
        <v>2053</v>
      </c>
      <c r="Q496" t="s">
        <v>2054</v>
      </c>
      <c r="R496" t="s">
        <v>2030</v>
      </c>
      <c r="S496" s="3">
        <v>43657</v>
      </c>
      <c r="T496" t="s">
        <v>46</v>
      </c>
      <c r="U496">
        <v>42</v>
      </c>
      <c r="V496" t="s">
        <v>47</v>
      </c>
      <c r="W496" t="s">
        <v>48</v>
      </c>
      <c r="X496">
        <v>418065</v>
      </c>
      <c r="Y496" s="3">
        <v>43486</v>
      </c>
      <c r="Z496">
        <v>165078325</v>
      </c>
      <c r="AB496" t="s">
        <v>49</v>
      </c>
      <c r="AD496" t="s">
        <v>2055</v>
      </c>
      <c r="AE496">
        <v>1</v>
      </c>
      <c r="AF496">
        <v>125</v>
      </c>
      <c r="AH496" t="str">
        <f>VLOOKUP(B496,'cc Lookup'!A:J,10,0)</f>
        <v>Planning and Business Development</v>
      </c>
      <c r="AI496" t="str">
        <f>VLOOKUP(B496,'cc Lookup'!A:E,5,0)</f>
        <v>Estates</v>
      </c>
      <c r="AJ496" t="s">
        <v>6736</v>
      </c>
      <c r="AK496" t="str">
        <f t="shared" si="14"/>
        <v>E35930 Estates &amp; Facilities</v>
      </c>
      <c r="AL496" t="str">
        <f t="shared" si="15"/>
        <v>7308 Legal Fees</v>
      </c>
      <c r="AM496" t="str">
        <f>VLOOKUP(W496,Lookup!A:B,2,0)</f>
        <v>Legal</v>
      </c>
    </row>
    <row r="497" spans="1:39" x14ac:dyDescent="0.25">
      <c r="A497" t="s">
        <v>33</v>
      </c>
      <c r="B497" s="1" t="s">
        <v>166</v>
      </c>
      <c r="C497" s="1" t="s">
        <v>158</v>
      </c>
      <c r="D497" s="1" t="s">
        <v>36</v>
      </c>
      <c r="E497" s="1" t="s">
        <v>36</v>
      </c>
      <c r="F497" s="1" t="s">
        <v>37</v>
      </c>
      <c r="G497" t="s">
        <v>167</v>
      </c>
      <c r="H497" t="s">
        <v>160</v>
      </c>
      <c r="I497" t="s">
        <v>40</v>
      </c>
      <c r="J497" t="s">
        <v>40</v>
      </c>
      <c r="K497" t="s">
        <v>40</v>
      </c>
      <c r="L497" s="4">
        <v>125.4</v>
      </c>
      <c r="M497" s="2">
        <v>43647</v>
      </c>
      <c r="N497" t="s">
        <v>41</v>
      </c>
      <c r="O497" t="s">
        <v>42</v>
      </c>
      <c r="P497" t="s">
        <v>2056</v>
      </c>
      <c r="Q497" t="s">
        <v>2057</v>
      </c>
      <c r="R497" t="s">
        <v>2030</v>
      </c>
      <c r="S497" s="3">
        <v>43658</v>
      </c>
      <c r="T497" t="s">
        <v>46</v>
      </c>
      <c r="U497">
        <v>23</v>
      </c>
      <c r="V497" t="s">
        <v>47</v>
      </c>
      <c r="W497" t="s">
        <v>48</v>
      </c>
      <c r="X497">
        <v>418065</v>
      </c>
      <c r="Y497" s="3">
        <v>43486</v>
      </c>
      <c r="Z497">
        <v>165078325</v>
      </c>
      <c r="AB497" t="s">
        <v>49</v>
      </c>
      <c r="AD497" t="s">
        <v>2055</v>
      </c>
      <c r="AE497">
        <v>1</v>
      </c>
      <c r="AF497">
        <v>125</v>
      </c>
      <c r="AH497" t="str">
        <f>VLOOKUP(B497,'cc Lookup'!A:J,10,0)</f>
        <v>Planning and Business Development</v>
      </c>
      <c r="AI497" t="str">
        <f>VLOOKUP(B497,'cc Lookup'!A:E,5,0)</f>
        <v>Estates</v>
      </c>
      <c r="AJ497" t="s">
        <v>6736</v>
      </c>
      <c r="AK497" t="str">
        <f t="shared" si="14"/>
        <v>E35930 Estates &amp; Facilities</v>
      </c>
      <c r="AL497" t="str">
        <f t="shared" si="15"/>
        <v>7308 Legal Fees</v>
      </c>
      <c r="AM497" t="str">
        <f>VLOOKUP(W497,Lookup!A:B,2,0)</f>
        <v>Legal</v>
      </c>
    </row>
    <row r="498" spans="1:39" x14ac:dyDescent="0.25">
      <c r="A498" t="s">
        <v>33</v>
      </c>
      <c r="B498" s="1" t="s">
        <v>166</v>
      </c>
      <c r="C498" s="1" t="s">
        <v>158</v>
      </c>
      <c r="D498" s="1" t="s">
        <v>36</v>
      </c>
      <c r="E498" s="1" t="s">
        <v>36</v>
      </c>
      <c r="F498" s="1" t="s">
        <v>37</v>
      </c>
      <c r="G498" t="s">
        <v>167</v>
      </c>
      <c r="H498" t="s">
        <v>160</v>
      </c>
      <c r="I498" t="s">
        <v>40</v>
      </c>
      <c r="J498" t="s">
        <v>40</v>
      </c>
      <c r="K498" t="s">
        <v>40</v>
      </c>
      <c r="L498" s="4">
        <v>-125.4</v>
      </c>
      <c r="M498" s="2">
        <v>43647</v>
      </c>
      <c r="N498" t="s">
        <v>41</v>
      </c>
      <c r="O498" t="s">
        <v>42</v>
      </c>
      <c r="P498" t="s">
        <v>2056</v>
      </c>
      <c r="Q498" t="s">
        <v>2057</v>
      </c>
      <c r="R498" t="s">
        <v>2030</v>
      </c>
      <c r="S498" s="3">
        <v>43658</v>
      </c>
      <c r="T498" t="s">
        <v>46</v>
      </c>
      <c r="U498">
        <v>24</v>
      </c>
      <c r="V498" t="s">
        <v>47</v>
      </c>
      <c r="W498" t="s">
        <v>48</v>
      </c>
      <c r="X498">
        <v>418065</v>
      </c>
      <c r="Y498" s="3">
        <v>43486</v>
      </c>
      <c r="Z498">
        <v>165078325</v>
      </c>
      <c r="AB498" t="s">
        <v>49</v>
      </c>
      <c r="AD498" t="s">
        <v>2055</v>
      </c>
      <c r="AE498">
        <v>1</v>
      </c>
      <c r="AF498">
        <v>-125</v>
      </c>
      <c r="AH498" t="str">
        <f>VLOOKUP(B498,'cc Lookup'!A:J,10,0)</f>
        <v>Planning and Business Development</v>
      </c>
      <c r="AI498" t="str">
        <f>VLOOKUP(B498,'cc Lookup'!A:E,5,0)</f>
        <v>Estates</v>
      </c>
      <c r="AJ498" t="s">
        <v>6736</v>
      </c>
      <c r="AK498" t="str">
        <f t="shared" si="14"/>
        <v>E35930 Estates &amp; Facilities</v>
      </c>
      <c r="AL498" t="str">
        <f t="shared" si="15"/>
        <v>7308 Legal Fees</v>
      </c>
      <c r="AM498" t="str">
        <f>VLOOKUP(W498,Lookup!A:B,2,0)</f>
        <v>Legal</v>
      </c>
    </row>
    <row r="499" spans="1:39" x14ac:dyDescent="0.25">
      <c r="A499" t="s">
        <v>33</v>
      </c>
      <c r="B499" s="1" t="s">
        <v>166</v>
      </c>
      <c r="C499" s="1" t="s">
        <v>158</v>
      </c>
      <c r="D499" s="1" t="s">
        <v>36</v>
      </c>
      <c r="E499" s="1" t="s">
        <v>36</v>
      </c>
      <c r="F499" s="1" t="s">
        <v>37</v>
      </c>
      <c r="G499" t="s">
        <v>167</v>
      </c>
      <c r="H499" t="s">
        <v>160</v>
      </c>
      <c r="I499" t="s">
        <v>40</v>
      </c>
      <c r="J499" t="s">
        <v>40</v>
      </c>
      <c r="K499" t="s">
        <v>40</v>
      </c>
      <c r="L499" s="4">
        <v>655</v>
      </c>
      <c r="M499" s="2">
        <v>43647</v>
      </c>
      <c r="N499" t="s">
        <v>41</v>
      </c>
      <c r="O499" t="s">
        <v>42</v>
      </c>
      <c r="P499" t="s">
        <v>2058</v>
      </c>
      <c r="Q499" t="s">
        <v>2059</v>
      </c>
      <c r="R499" t="s">
        <v>2030</v>
      </c>
      <c r="S499" s="3">
        <v>43670</v>
      </c>
      <c r="T499" t="s">
        <v>46</v>
      </c>
      <c r="U499">
        <v>53</v>
      </c>
      <c r="V499" t="s">
        <v>47</v>
      </c>
      <c r="W499" t="s">
        <v>48</v>
      </c>
      <c r="X499">
        <v>415393</v>
      </c>
      <c r="Y499" s="3">
        <v>43453</v>
      </c>
      <c r="Z499">
        <v>165074889</v>
      </c>
      <c r="AB499" t="s">
        <v>49</v>
      </c>
      <c r="AD499" t="s">
        <v>2060</v>
      </c>
      <c r="AE499">
        <v>1</v>
      </c>
      <c r="AF499">
        <v>655</v>
      </c>
      <c r="AH499" t="str">
        <f>VLOOKUP(B499,'cc Lookup'!A:J,10,0)</f>
        <v>Planning and Business Development</v>
      </c>
      <c r="AI499" t="str">
        <f>VLOOKUP(B499,'cc Lookup'!A:E,5,0)</f>
        <v>Estates</v>
      </c>
      <c r="AJ499" t="s">
        <v>6736</v>
      </c>
      <c r="AK499" t="str">
        <f t="shared" si="14"/>
        <v>E35930 Estates &amp; Facilities</v>
      </c>
      <c r="AL499" t="str">
        <f t="shared" si="15"/>
        <v>7308 Legal Fees</v>
      </c>
      <c r="AM499" t="str">
        <f>VLOOKUP(W499,Lookup!A:B,2,0)</f>
        <v>Legal</v>
      </c>
    </row>
    <row r="500" spans="1:39" x14ac:dyDescent="0.25">
      <c r="A500" t="s">
        <v>33</v>
      </c>
      <c r="B500" s="1" t="s">
        <v>166</v>
      </c>
      <c r="C500" s="1" t="s">
        <v>158</v>
      </c>
      <c r="D500" s="1" t="s">
        <v>36</v>
      </c>
      <c r="E500" s="1" t="s">
        <v>36</v>
      </c>
      <c r="F500" s="1" t="s">
        <v>37</v>
      </c>
      <c r="G500" t="s">
        <v>167</v>
      </c>
      <c r="H500" t="s">
        <v>160</v>
      </c>
      <c r="I500" t="s">
        <v>40</v>
      </c>
      <c r="J500" t="s">
        <v>40</v>
      </c>
      <c r="K500" t="s">
        <v>40</v>
      </c>
      <c r="L500" s="4">
        <v>282</v>
      </c>
      <c r="M500" s="2">
        <v>43647</v>
      </c>
      <c r="N500" t="s">
        <v>41</v>
      </c>
      <c r="O500" t="s">
        <v>42</v>
      </c>
      <c r="P500" t="s">
        <v>2061</v>
      </c>
      <c r="Q500" t="s">
        <v>2062</v>
      </c>
      <c r="R500" t="s">
        <v>2030</v>
      </c>
      <c r="S500" s="3">
        <v>43673</v>
      </c>
      <c r="T500" t="s">
        <v>46</v>
      </c>
      <c r="U500">
        <v>13</v>
      </c>
      <c r="V500" t="s">
        <v>47</v>
      </c>
      <c r="W500" t="s">
        <v>48</v>
      </c>
      <c r="X500">
        <v>433314</v>
      </c>
      <c r="Y500" s="3">
        <v>43661</v>
      </c>
      <c r="Z500">
        <v>165075309</v>
      </c>
      <c r="AB500" t="s">
        <v>49</v>
      </c>
      <c r="AD500" t="s">
        <v>2063</v>
      </c>
      <c r="AE500">
        <v>1</v>
      </c>
      <c r="AF500">
        <v>282</v>
      </c>
      <c r="AH500" t="str">
        <f>VLOOKUP(B500,'cc Lookup'!A:J,10,0)</f>
        <v>Planning and Business Development</v>
      </c>
      <c r="AI500" t="str">
        <f>VLOOKUP(B500,'cc Lookup'!A:E,5,0)</f>
        <v>Estates</v>
      </c>
      <c r="AJ500" t="s">
        <v>6736</v>
      </c>
      <c r="AK500" t="str">
        <f t="shared" si="14"/>
        <v>E35930 Estates &amp; Facilities</v>
      </c>
      <c r="AL500" t="str">
        <f t="shared" si="15"/>
        <v>7308 Legal Fees</v>
      </c>
      <c r="AM500" t="str">
        <f>VLOOKUP(W500,Lookup!A:B,2,0)</f>
        <v>Legal</v>
      </c>
    </row>
    <row r="501" spans="1:39" x14ac:dyDescent="0.25">
      <c r="A501" t="s">
        <v>33</v>
      </c>
      <c r="B501" s="1" t="s">
        <v>166</v>
      </c>
      <c r="C501" s="1" t="s">
        <v>158</v>
      </c>
      <c r="D501" s="1" t="s">
        <v>36</v>
      </c>
      <c r="E501" s="1" t="s">
        <v>36</v>
      </c>
      <c r="F501" s="1" t="s">
        <v>37</v>
      </c>
      <c r="G501" t="s">
        <v>167</v>
      </c>
      <c r="H501" t="s">
        <v>160</v>
      </c>
      <c r="I501" t="s">
        <v>40</v>
      </c>
      <c r="J501" t="s">
        <v>40</v>
      </c>
      <c r="K501" t="s">
        <v>40</v>
      </c>
      <c r="L501" s="4">
        <v>722.6</v>
      </c>
      <c r="M501" s="2">
        <v>43647</v>
      </c>
      <c r="N501" t="s">
        <v>41</v>
      </c>
      <c r="O501" t="s">
        <v>42</v>
      </c>
      <c r="P501" t="s">
        <v>2033</v>
      </c>
      <c r="Q501" t="s">
        <v>2034</v>
      </c>
      <c r="R501" t="s">
        <v>2030</v>
      </c>
      <c r="S501" s="3">
        <v>43676</v>
      </c>
      <c r="T501" t="s">
        <v>46</v>
      </c>
      <c r="U501">
        <v>18</v>
      </c>
      <c r="V501" t="s">
        <v>47</v>
      </c>
      <c r="W501" t="s">
        <v>48</v>
      </c>
      <c r="X501">
        <v>433304</v>
      </c>
      <c r="Y501" s="3">
        <v>43661</v>
      </c>
      <c r="Z501">
        <v>165078325</v>
      </c>
      <c r="AB501" t="s">
        <v>49</v>
      </c>
      <c r="AD501" t="s">
        <v>2031</v>
      </c>
      <c r="AE501">
        <v>1</v>
      </c>
      <c r="AF501">
        <v>723</v>
      </c>
      <c r="AH501" t="str">
        <f>VLOOKUP(B501,'cc Lookup'!A:J,10,0)</f>
        <v>Planning and Business Development</v>
      </c>
      <c r="AI501" t="str">
        <f>VLOOKUP(B501,'cc Lookup'!A:E,5,0)</f>
        <v>Estates</v>
      </c>
      <c r="AJ501" t="s">
        <v>6736</v>
      </c>
      <c r="AK501" t="str">
        <f t="shared" si="14"/>
        <v>E35930 Estates &amp; Facilities</v>
      </c>
      <c r="AL501" t="str">
        <f t="shared" si="15"/>
        <v>7308 Legal Fees</v>
      </c>
      <c r="AM501" t="str">
        <f>VLOOKUP(W501,Lookup!A:B,2,0)</f>
        <v>Legal</v>
      </c>
    </row>
    <row r="502" spans="1:39" x14ac:dyDescent="0.25">
      <c r="A502" t="s">
        <v>33</v>
      </c>
      <c r="B502" s="1" t="s">
        <v>166</v>
      </c>
      <c r="C502" s="1" t="s">
        <v>158</v>
      </c>
      <c r="D502" s="1" t="s">
        <v>36</v>
      </c>
      <c r="E502" s="1" t="s">
        <v>36</v>
      </c>
      <c r="F502" s="1" t="s">
        <v>37</v>
      </c>
      <c r="G502" t="s">
        <v>167</v>
      </c>
      <c r="H502" t="s">
        <v>160</v>
      </c>
      <c r="I502" t="s">
        <v>40</v>
      </c>
      <c r="J502" t="s">
        <v>40</v>
      </c>
      <c r="K502" t="s">
        <v>40</v>
      </c>
      <c r="L502" s="4">
        <v>96</v>
      </c>
      <c r="M502" s="2">
        <v>43647</v>
      </c>
      <c r="N502" t="s">
        <v>41</v>
      </c>
      <c r="O502" t="s">
        <v>42</v>
      </c>
      <c r="P502" t="s">
        <v>2033</v>
      </c>
      <c r="Q502" t="s">
        <v>2034</v>
      </c>
      <c r="R502" t="s">
        <v>2030</v>
      </c>
      <c r="S502" s="3">
        <v>43676</v>
      </c>
      <c r="T502" t="s">
        <v>46</v>
      </c>
      <c r="U502">
        <v>18</v>
      </c>
      <c r="V502" t="s">
        <v>47</v>
      </c>
      <c r="W502" t="s">
        <v>48</v>
      </c>
      <c r="X502">
        <v>433305</v>
      </c>
      <c r="Y502" s="3">
        <v>43661</v>
      </c>
      <c r="Z502">
        <v>165078325</v>
      </c>
      <c r="AB502" t="s">
        <v>49</v>
      </c>
      <c r="AD502" t="s">
        <v>2032</v>
      </c>
      <c r="AE502">
        <v>1</v>
      </c>
      <c r="AF502">
        <v>96</v>
      </c>
      <c r="AH502" t="str">
        <f>VLOOKUP(B502,'cc Lookup'!A:J,10,0)</f>
        <v>Planning and Business Development</v>
      </c>
      <c r="AI502" t="str">
        <f>VLOOKUP(B502,'cc Lookup'!A:E,5,0)</f>
        <v>Estates</v>
      </c>
      <c r="AJ502" t="s">
        <v>6736</v>
      </c>
      <c r="AK502" t="str">
        <f t="shared" si="14"/>
        <v>E35930 Estates &amp; Facilities</v>
      </c>
      <c r="AL502" t="str">
        <f t="shared" si="15"/>
        <v>7308 Legal Fees</v>
      </c>
      <c r="AM502" t="str">
        <f>VLOOKUP(W502,Lookup!A:B,2,0)</f>
        <v>Legal</v>
      </c>
    </row>
    <row r="503" spans="1:39" x14ac:dyDescent="0.25">
      <c r="A503" t="s">
        <v>33</v>
      </c>
      <c r="B503" s="1" t="s">
        <v>166</v>
      </c>
      <c r="C503" s="1" t="s">
        <v>158</v>
      </c>
      <c r="D503" s="1" t="s">
        <v>36</v>
      </c>
      <c r="E503" s="1" t="s">
        <v>36</v>
      </c>
      <c r="F503" s="1" t="s">
        <v>37</v>
      </c>
      <c r="G503" t="s">
        <v>167</v>
      </c>
      <c r="H503" t="s">
        <v>160</v>
      </c>
      <c r="I503" t="s">
        <v>40</v>
      </c>
      <c r="J503" t="s">
        <v>40</v>
      </c>
      <c r="K503" t="s">
        <v>40</v>
      </c>
      <c r="L503" s="4">
        <v>468</v>
      </c>
      <c r="M503" s="2">
        <v>43647</v>
      </c>
      <c r="N503" t="s">
        <v>41</v>
      </c>
      <c r="O503" t="s">
        <v>42</v>
      </c>
      <c r="P503" t="s">
        <v>2033</v>
      </c>
      <c r="Q503" t="s">
        <v>2034</v>
      </c>
      <c r="R503" t="s">
        <v>2030</v>
      </c>
      <c r="S503" s="3">
        <v>43676</v>
      </c>
      <c r="T503" t="s">
        <v>46</v>
      </c>
      <c r="U503">
        <v>18</v>
      </c>
      <c r="V503" t="s">
        <v>47</v>
      </c>
      <c r="W503" t="s">
        <v>48</v>
      </c>
      <c r="X503">
        <v>433307</v>
      </c>
      <c r="Y503" s="3">
        <v>43661</v>
      </c>
      <c r="Z503">
        <v>165078325</v>
      </c>
      <c r="AB503" t="s">
        <v>49</v>
      </c>
      <c r="AD503" t="s">
        <v>2064</v>
      </c>
      <c r="AE503">
        <v>1</v>
      </c>
      <c r="AF503">
        <v>468</v>
      </c>
      <c r="AH503" t="str">
        <f>VLOOKUP(B503,'cc Lookup'!A:J,10,0)</f>
        <v>Planning and Business Development</v>
      </c>
      <c r="AI503" t="str">
        <f>VLOOKUP(B503,'cc Lookup'!A:E,5,0)</f>
        <v>Estates</v>
      </c>
      <c r="AJ503" t="s">
        <v>6736</v>
      </c>
      <c r="AK503" t="str">
        <f t="shared" si="14"/>
        <v>E35930 Estates &amp; Facilities</v>
      </c>
      <c r="AL503" t="str">
        <f t="shared" si="15"/>
        <v>7308 Legal Fees</v>
      </c>
      <c r="AM503" t="str">
        <f>VLOOKUP(W503,Lookup!A:B,2,0)</f>
        <v>Legal</v>
      </c>
    </row>
    <row r="504" spans="1:39" x14ac:dyDescent="0.25">
      <c r="A504" t="s">
        <v>33</v>
      </c>
      <c r="B504" s="1" t="s">
        <v>166</v>
      </c>
      <c r="C504" s="1" t="s">
        <v>158</v>
      </c>
      <c r="D504" s="1" t="s">
        <v>36</v>
      </c>
      <c r="E504" s="1" t="s">
        <v>36</v>
      </c>
      <c r="F504" s="1" t="s">
        <v>37</v>
      </c>
      <c r="G504" t="s">
        <v>167</v>
      </c>
      <c r="H504" t="s">
        <v>160</v>
      </c>
      <c r="I504" t="s">
        <v>40</v>
      </c>
      <c r="J504" t="s">
        <v>40</v>
      </c>
      <c r="K504" t="s">
        <v>40</v>
      </c>
      <c r="L504" s="4">
        <v>539</v>
      </c>
      <c r="M504" s="2">
        <v>43647</v>
      </c>
      <c r="N504" t="s">
        <v>41</v>
      </c>
      <c r="O504" t="s">
        <v>42</v>
      </c>
      <c r="P504" t="s">
        <v>2065</v>
      </c>
      <c r="Q504" t="s">
        <v>2066</v>
      </c>
      <c r="R504" t="s">
        <v>2030</v>
      </c>
      <c r="S504" s="3">
        <v>43677</v>
      </c>
      <c r="T504" t="s">
        <v>46</v>
      </c>
      <c r="U504">
        <v>14</v>
      </c>
      <c r="V504" t="s">
        <v>47</v>
      </c>
      <c r="W504" t="s">
        <v>48</v>
      </c>
      <c r="X504">
        <v>433309</v>
      </c>
      <c r="Y504" s="3">
        <v>43661</v>
      </c>
      <c r="Z504">
        <v>165078325</v>
      </c>
      <c r="AB504" t="s">
        <v>49</v>
      </c>
      <c r="AD504" t="s">
        <v>2067</v>
      </c>
      <c r="AE504">
        <v>1</v>
      </c>
      <c r="AF504">
        <v>539</v>
      </c>
      <c r="AH504" t="str">
        <f>VLOOKUP(B504,'cc Lookup'!A:J,10,0)</f>
        <v>Planning and Business Development</v>
      </c>
      <c r="AI504" t="str">
        <f>VLOOKUP(B504,'cc Lookup'!A:E,5,0)</f>
        <v>Estates</v>
      </c>
      <c r="AJ504" t="s">
        <v>6736</v>
      </c>
      <c r="AK504" t="str">
        <f t="shared" si="14"/>
        <v>E35930 Estates &amp; Facilities</v>
      </c>
      <c r="AL504" t="str">
        <f t="shared" si="15"/>
        <v>7308 Legal Fees</v>
      </c>
      <c r="AM504" t="str">
        <f>VLOOKUP(W504,Lookup!A:B,2,0)</f>
        <v>Legal</v>
      </c>
    </row>
    <row r="505" spans="1:39" x14ac:dyDescent="0.25">
      <c r="A505" t="s">
        <v>33</v>
      </c>
      <c r="B505" s="1" t="s">
        <v>166</v>
      </c>
      <c r="C505" s="1" t="s">
        <v>158</v>
      </c>
      <c r="D505" s="1" t="s">
        <v>36</v>
      </c>
      <c r="E505" s="1" t="s">
        <v>36</v>
      </c>
      <c r="F505" s="1" t="s">
        <v>37</v>
      </c>
      <c r="G505" t="s">
        <v>167</v>
      </c>
      <c r="H505" t="s">
        <v>160</v>
      </c>
      <c r="I505" t="s">
        <v>40</v>
      </c>
      <c r="J505" t="s">
        <v>40</v>
      </c>
      <c r="K505" t="s">
        <v>40</v>
      </c>
      <c r="L505" s="4">
        <v>-37.200000000000003</v>
      </c>
      <c r="M505" s="2">
        <v>43647</v>
      </c>
      <c r="N505" t="s">
        <v>103</v>
      </c>
      <c r="O505" t="s">
        <v>104</v>
      </c>
      <c r="P505" t="s">
        <v>1912</v>
      </c>
      <c r="Q505" t="s">
        <v>2035</v>
      </c>
      <c r="R505" t="s">
        <v>2036</v>
      </c>
      <c r="S505" s="3">
        <v>43644</v>
      </c>
      <c r="T505" t="s">
        <v>46</v>
      </c>
      <c r="U505">
        <v>1821</v>
      </c>
      <c r="V505" t="s">
        <v>1268</v>
      </c>
      <c r="W505" t="s">
        <v>48</v>
      </c>
      <c r="X505">
        <v>165074834</v>
      </c>
      <c r="Y505" s="3">
        <v>43482</v>
      </c>
      <c r="AC505" t="s">
        <v>109</v>
      </c>
      <c r="AH505" t="str">
        <f>VLOOKUP(B505,'cc Lookup'!A:J,10,0)</f>
        <v>Planning and Business Development</v>
      </c>
      <c r="AI505" t="str">
        <f>VLOOKUP(B505,'cc Lookup'!A:E,5,0)</f>
        <v>Estates</v>
      </c>
      <c r="AJ505" t="s">
        <v>6736</v>
      </c>
      <c r="AK505" t="str">
        <f t="shared" si="14"/>
        <v>E35930 Estates &amp; Facilities</v>
      </c>
      <c r="AL505" t="str">
        <f t="shared" si="15"/>
        <v>7308 Legal Fees</v>
      </c>
      <c r="AM505" t="str">
        <f>VLOOKUP(W505,Lookup!A:B,2,0)</f>
        <v>Legal</v>
      </c>
    </row>
    <row r="506" spans="1:39" x14ac:dyDescent="0.25">
      <c r="A506" t="s">
        <v>33</v>
      </c>
      <c r="B506" s="1" t="s">
        <v>166</v>
      </c>
      <c r="C506" s="1" t="s">
        <v>158</v>
      </c>
      <c r="D506" s="1" t="s">
        <v>36</v>
      </c>
      <c r="E506" s="1" t="s">
        <v>36</v>
      </c>
      <c r="F506" s="1" t="s">
        <v>37</v>
      </c>
      <c r="G506" t="s">
        <v>167</v>
      </c>
      <c r="H506" t="s">
        <v>160</v>
      </c>
      <c r="I506" t="s">
        <v>40</v>
      </c>
      <c r="J506" t="s">
        <v>40</v>
      </c>
      <c r="K506" t="s">
        <v>40</v>
      </c>
      <c r="L506" s="4">
        <v>-439</v>
      </c>
      <c r="M506" s="2">
        <v>43647</v>
      </c>
      <c r="N506" t="s">
        <v>103</v>
      </c>
      <c r="O506" t="s">
        <v>104</v>
      </c>
      <c r="P506" t="s">
        <v>1912</v>
      </c>
      <c r="Q506" t="s">
        <v>2035</v>
      </c>
      <c r="R506" t="s">
        <v>2036</v>
      </c>
      <c r="S506" s="3">
        <v>43644</v>
      </c>
      <c r="T506" t="s">
        <v>46</v>
      </c>
      <c r="U506">
        <v>1822</v>
      </c>
      <c r="V506" t="s">
        <v>1960</v>
      </c>
      <c r="W506" t="s">
        <v>48</v>
      </c>
      <c r="X506">
        <v>165078325</v>
      </c>
      <c r="Y506" s="3">
        <v>43641</v>
      </c>
      <c r="AC506" t="s">
        <v>109</v>
      </c>
      <c r="AH506" t="str">
        <f>VLOOKUP(B506,'cc Lookup'!A:J,10,0)</f>
        <v>Planning and Business Development</v>
      </c>
      <c r="AI506" t="str">
        <f>VLOOKUP(B506,'cc Lookup'!A:E,5,0)</f>
        <v>Estates</v>
      </c>
      <c r="AJ506" t="s">
        <v>6736</v>
      </c>
      <c r="AK506" t="str">
        <f t="shared" si="14"/>
        <v>E35930 Estates &amp; Facilities</v>
      </c>
      <c r="AL506" t="str">
        <f t="shared" si="15"/>
        <v>7308 Legal Fees</v>
      </c>
      <c r="AM506" t="str">
        <f>VLOOKUP(W506,Lookup!A:B,2,0)</f>
        <v>Legal</v>
      </c>
    </row>
    <row r="507" spans="1:39" x14ac:dyDescent="0.25">
      <c r="A507" t="s">
        <v>33</v>
      </c>
      <c r="B507" s="1" t="s">
        <v>166</v>
      </c>
      <c r="C507" s="1" t="s">
        <v>158</v>
      </c>
      <c r="D507" s="1" t="s">
        <v>36</v>
      </c>
      <c r="E507" s="1" t="s">
        <v>36</v>
      </c>
      <c r="F507" s="1" t="s">
        <v>37</v>
      </c>
      <c r="G507" t="s">
        <v>167</v>
      </c>
      <c r="H507" t="s">
        <v>160</v>
      </c>
      <c r="I507" t="s">
        <v>40</v>
      </c>
      <c r="J507" t="s">
        <v>40</v>
      </c>
      <c r="K507" t="s">
        <v>40</v>
      </c>
      <c r="L507" s="4">
        <v>-112</v>
      </c>
      <c r="M507" s="2">
        <v>43647</v>
      </c>
      <c r="N507" t="s">
        <v>103</v>
      </c>
      <c r="O507" t="s">
        <v>104</v>
      </c>
      <c r="P507" t="s">
        <v>1912</v>
      </c>
      <c r="Q507" t="s">
        <v>2035</v>
      </c>
      <c r="R507" t="s">
        <v>2036</v>
      </c>
      <c r="S507" s="3">
        <v>43644</v>
      </c>
      <c r="T507" t="s">
        <v>46</v>
      </c>
      <c r="U507">
        <v>1823</v>
      </c>
      <c r="V507" t="s">
        <v>1961</v>
      </c>
      <c r="W507" t="s">
        <v>48</v>
      </c>
      <c r="X507">
        <v>165078325</v>
      </c>
      <c r="Y507" s="3">
        <v>43641</v>
      </c>
      <c r="AC507" t="s">
        <v>109</v>
      </c>
      <c r="AH507" t="str">
        <f>VLOOKUP(B507,'cc Lookup'!A:J,10,0)</f>
        <v>Planning and Business Development</v>
      </c>
      <c r="AI507" t="str">
        <f>VLOOKUP(B507,'cc Lookup'!A:E,5,0)</f>
        <v>Estates</v>
      </c>
      <c r="AJ507" t="s">
        <v>6736</v>
      </c>
      <c r="AK507" t="str">
        <f t="shared" si="14"/>
        <v>E35930 Estates &amp; Facilities</v>
      </c>
      <c r="AL507" t="str">
        <f t="shared" si="15"/>
        <v>7308 Legal Fees</v>
      </c>
      <c r="AM507" t="str">
        <f>VLOOKUP(W507,Lookup!A:B,2,0)</f>
        <v>Legal</v>
      </c>
    </row>
    <row r="508" spans="1:39" x14ac:dyDescent="0.25">
      <c r="A508" t="s">
        <v>33</v>
      </c>
      <c r="B508" s="1" t="s">
        <v>166</v>
      </c>
      <c r="C508" s="1" t="s">
        <v>158</v>
      </c>
      <c r="D508" s="1" t="s">
        <v>36</v>
      </c>
      <c r="E508" s="1" t="s">
        <v>36</v>
      </c>
      <c r="F508" s="1" t="s">
        <v>37</v>
      </c>
      <c r="G508" t="s">
        <v>167</v>
      </c>
      <c r="H508" t="s">
        <v>160</v>
      </c>
      <c r="I508" t="s">
        <v>40</v>
      </c>
      <c r="J508" t="s">
        <v>40</v>
      </c>
      <c r="K508" t="s">
        <v>40</v>
      </c>
      <c r="L508" s="4">
        <v>-45</v>
      </c>
      <c r="M508" s="2">
        <v>43647</v>
      </c>
      <c r="N508" t="s">
        <v>103</v>
      </c>
      <c r="O508" t="s">
        <v>104</v>
      </c>
      <c r="P508" t="s">
        <v>1912</v>
      </c>
      <c r="Q508" t="s">
        <v>2035</v>
      </c>
      <c r="R508" t="s">
        <v>2036</v>
      </c>
      <c r="S508" s="3">
        <v>43644</v>
      </c>
      <c r="T508" t="s">
        <v>46</v>
      </c>
      <c r="U508">
        <v>1824</v>
      </c>
      <c r="V508" t="s">
        <v>1962</v>
      </c>
      <c r="W508" t="s">
        <v>48</v>
      </c>
      <c r="X508">
        <v>165077837</v>
      </c>
      <c r="Y508" s="3">
        <v>43619</v>
      </c>
      <c r="AC508" t="s">
        <v>109</v>
      </c>
      <c r="AH508" t="str">
        <f>VLOOKUP(B508,'cc Lookup'!A:J,10,0)</f>
        <v>Planning and Business Development</v>
      </c>
      <c r="AI508" t="str">
        <f>VLOOKUP(B508,'cc Lookup'!A:E,5,0)</f>
        <v>Estates</v>
      </c>
      <c r="AJ508" t="s">
        <v>6736</v>
      </c>
      <c r="AK508" t="str">
        <f t="shared" si="14"/>
        <v>E35930 Estates &amp; Facilities</v>
      </c>
      <c r="AL508" t="str">
        <f t="shared" si="15"/>
        <v>7308 Legal Fees</v>
      </c>
      <c r="AM508" t="str">
        <f>VLOOKUP(W508,Lookup!A:B,2,0)</f>
        <v>Legal</v>
      </c>
    </row>
    <row r="509" spans="1:39" x14ac:dyDescent="0.25">
      <c r="A509" t="s">
        <v>33</v>
      </c>
      <c r="B509" s="1" t="s">
        <v>166</v>
      </c>
      <c r="C509" s="1" t="s">
        <v>158</v>
      </c>
      <c r="D509" s="1" t="s">
        <v>36</v>
      </c>
      <c r="E509" s="1" t="s">
        <v>36</v>
      </c>
      <c r="F509" s="1" t="s">
        <v>37</v>
      </c>
      <c r="G509" t="s">
        <v>167</v>
      </c>
      <c r="H509" t="s">
        <v>160</v>
      </c>
      <c r="I509" t="s">
        <v>40</v>
      </c>
      <c r="J509" t="s">
        <v>40</v>
      </c>
      <c r="K509" t="s">
        <v>40</v>
      </c>
      <c r="L509" s="4">
        <v>-502</v>
      </c>
      <c r="M509" s="2">
        <v>43647</v>
      </c>
      <c r="N509" t="s">
        <v>103</v>
      </c>
      <c r="O509" t="s">
        <v>104</v>
      </c>
      <c r="P509" t="s">
        <v>1912</v>
      </c>
      <c r="Q509" t="s">
        <v>2035</v>
      </c>
      <c r="R509" t="s">
        <v>2036</v>
      </c>
      <c r="S509" s="3">
        <v>43644</v>
      </c>
      <c r="T509" t="s">
        <v>46</v>
      </c>
      <c r="U509">
        <v>1825</v>
      </c>
      <c r="V509" t="s">
        <v>1963</v>
      </c>
      <c r="W509" t="s">
        <v>48</v>
      </c>
      <c r="X509">
        <v>165078325</v>
      </c>
      <c r="Y509" s="3">
        <v>43641</v>
      </c>
      <c r="AC509" t="s">
        <v>109</v>
      </c>
      <c r="AH509" t="str">
        <f>VLOOKUP(B509,'cc Lookup'!A:J,10,0)</f>
        <v>Planning and Business Development</v>
      </c>
      <c r="AI509" t="str">
        <f>VLOOKUP(B509,'cc Lookup'!A:E,5,0)</f>
        <v>Estates</v>
      </c>
      <c r="AJ509" t="s">
        <v>6736</v>
      </c>
      <c r="AK509" t="str">
        <f t="shared" si="14"/>
        <v>E35930 Estates &amp; Facilities</v>
      </c>
      <c r="AL509" t="str">
        <f t="shared" si="15"/>
        <v>7308 Legal Fees</v>
      </c>
      <c r="AM509" t="str">
        <f>VLOOKUP(W509,Lookup!A:B,2,0)</f>
        <v>Legal</v>
      </c>
    </row>
    <row r="510" spans="1:39" x14ac:dyDescent="0.25">
      <c r="A510" t="s">
        <v>33</v>
      </c>
      <c r="B510" s="1" t="s">
        <v>166</v>
      </c>
      <c r="C510" s="1" t="s">
        <v>158</v>
      </c>
      <c r="D510" s="1" t="s">
        <v>36</v>
      </c>
      <c r="E510" s="1" t="s">
        <v>36</v>
      </c>
      <c r="F510" s="1" t="s">
        <v>37</v>
      </c>
      <c r="G510" t="s">
        <v>167</v>
      </c>
      <c r="H510" t="s">
        <v>160</v>
      </c>
      <c r="I510" t="s">
        <v>40</v>
      </c>
      <c r="J510" t="s">
        <v>40</v>
      </c>
      <c r="K510" t="s">
        <v>40</v>
      </c>
      <c r="L510" s="4">
        <v>-130</v>
      </c>
      <c r="M510" s="2">
        <v>43647</v>
      </c>
      <c r="N510" t="s">
        <v>103</v>
      </c>
      <c r="O510" t="s">
        <v>104</v>
      </c>
      <c r="P510" t="s">
        <v>1912</v>
      </c>
      <c r="Q510" t="s">
        <v>2035</v>
      </c>
      <c r="R510" t="s">
        <v>2036</v>
      </c>
      <c r="S510" s="3">
        <v>43644</v>
      </c>
      <c r="T510" t="s">
        <v>46</v>
      </c>
      <c r="U510">
        <v>1826</v>
      </c>
      <c r="V510" t="s">
        <v>1964</v>
      </c>
      <c r="W510" t="s">
        <v>48</v>
      </c>
      <c r="X510">
        <v>165077833</v>
      </c>
      <c r="Y510" s="3">
        <v>43619</v>
      </c>
      <c r="AC510" t="s">
        <v>109</v>
      </c>
      <c r="AH510" t="str">
        <f>VLOOKUP(B510,'cc Lookup'!A:J,10,0)</f>
        <v>Planning and Business Development</v>
      </c>
      <c r="AI510" t="str">
        <f>VLOOKUP(B510,'cc Lookup'!A:E,5,0)</f>
        <v>Estates</v>
      </c>
      <c r="AJ510" t="s">
        <v>6736</v>
      </c>
      <c r="AK510" t="str">
        <f t="shared" si="14"/>
        <v>E35930 Estates &amp; Facilities</v>
      </c>
      <c r="AL510" t="str">
        <f t="shared" si="15"/>
        <v>7308 Legal Fees</v>
      </c>
      <c r="AM510" t="str">
        <f>VLOOKUP(W510,Lookup!A:B,2,0)</f>
        <v>Legal</v>
      </c>
    </row>
    <row r="511" spans="1:39" x14ac:dyDescent="0.25">
      <c r="A511" t="s">
        <v>33</v>
      </c>
      <c r="B511" s="1" t="s">
        <v>166</v>
      </c>
      <c r="C511" s="1" t="s">
        <v>158</v>
      </c>
      <c r="D511" s="1" t="s">
        <v>36</v>
      </c>
      <c r="E511" s="1" t="s">
        <v>36</v>
      </c>
      <c r="F511" s="1" t="s">
        <v>37</v>
      </c>
      <c r="G511" t="s">
        <v>167</v>
      </c>
      <c r="H511" t="s">
        <v>160</v>
      </c>
      <c r="I511" t="s">
        <v>40</v>
      </c>
      <c r="J511" t="s">
        <v>40</v>
      </c>
      <c r="K511" t="s">
        <v>40</v>
      </c>
      <c r="L511" s="4">
        <v>-34.96</v>
      </c>
      <c r="M511" s="2">
        <v>43647</v>
      </c>
      <c r="N511" t="s">
        <v>103</v>
      </c>
      <c r="O511" t="s">
        <v>104</v>
      </c>
      <c r="P511" t="s">
        <v>1912</v>
      </c>
      <c r="Q511" t="s">
        <v>2035</v>
      </c>
      <c r="R511" t="s">
        <v>2036</v>
      </c>
      <c r="S511" s="3">
        <v>43644</v>
      </c>
      <c r="T511" t="s">
        <v>46</v>
      </c>
      <c r="U511">
        <v>1827</v>
      </c>
      <c r="V511" t="s">
        <v>1265</v>
      </c>
      <c r="W511" t="s">
        <v>48</v>
      </c>
      <c r="X511">
        <v>165075012</v>
      </c>
      <c r="Y511" s="3">
        <v>43494</v>
      </c>
      <c r="AC511" t="s">
        <v>109</v>
      </c>
      <c r="AH511" t="str">
        <f>VLOOKUP(B511,'cc Lookup'!A:J,10,0)</f>
        <v>Planning and Business Development</v>
      </c>
      <c r="AI511" t="str">
        <f>VLOOKUP(B511,'cc Lookup'!A:E,5,0)</f>
        <v>Estates</v>
      </c>
      <c r="AJ511" t="s">
        <v>6736</v>
      </c>
      <c r="AK511" t="str">
        <f t="shared" si="14"/>
        <v>E35930 Estates &amp; Facilities</v>
      </c>
      <c r="AL511" t="str">
        <f t="shared" si="15"/>
        <v>7308 Legal Fees</v>
      </c>
      <c r="AM511" t="str">
        <f>VLOOKUP(W511,Lookup!A:B,2,0)</f>
        <v>Legal</v>
      </c>
    </row>
    <row r="512" spans="1:39" x14ac:dyDescent="0.25">
      <c r="A512" t="s">
        <v>33</v>
      </c>
      <c r="B512" s="1" t="s">
        <v>166</v>
      </c>
      <c r="C512" s="1" t="s">
        <v>158</v>
      </c>
      <c r="D512" s="1" t="s">
        <v>36</v>
      </c>
      <c r="E512" s="1" t="s">
        <v>36</v>
      </c>
      <c r="F512" s="1" t="s">
        <v>37</v>
      </c>
      <c r="G512" t="s">
        <v>167</v>
      </c>
      <c r="H512" t="s">
        <v>160</v>
      </c>
      <c r="I512" t="s">
        <v>40</v>
      </c>
      <c r="J512" t="s">
        <v>40</v>
      </c>
      <c r="K512" t="s">
        <v>40</v>
      </c>
      <c r="L512" s="4">
        <v>-96</v>
      </c>
      <c r="M512" s="2">
        <v>43647</v>
      </c>
      <c r="N512" t="s">
        <v>103</v>
      </c>
      <c r="O512" t="s">
        <v>104</v>
      </c>
      <c r="P512" t="s">
        <v>1912</v>
      </c>
      <c r="Q512" t="s">
        <v>2035</v>
      </c>
      <c r="R512" t="s">
        <v>2036</v>
      </c>
      <c r="S512" s="3">
        <v>43644</v>
      </c>
      <c r="T512" t="s">
        <v>46</v>
      </c>
      <c r="U512">
        <v>1828</v>
      </c>
      <c r="V512" t="s">
        <v>1965</v>
      </c>
      <c r="W512" t="s">
        <v>48</v>
      </c>
      <c r="X512">
        <v>165078325</v>
      </c>
      <c r="Y512" s="3">
        <v>43641</v>
      </c>
      <c r="AC512" t="s">
        <v>109</v>
      </c>
      <c r="AH512" t="str">
        <f>VLOOKUP(B512,'cc Lookup'!A:J,10,0)</f>
        <v>Planning and Business Development</v>
      </c>
      <c r="AI512" t="str">
        <f>VLOOKUP(B512,'cc Lookup'!A:E,5,0)</f>
        <v>Estates</v>
      </c>
      <c r="AJ512" t="s">
        <v>6736</v>
      </c>
      <c r="AK512" t="str">
        <f t="shared" si="14"/>
        <v>E35930 Estates &amp; Facilities</v>
      </c>
      <c r="AL512" t="str">
        <f t="shared" si="15"/>
        <v>7308 Legal Fees</v>
      </c>
      <c r="AM512" t="str">
        <f>VLOOKUP(W512,Lookup!A:B,2,0)</f>
        <v>Legal</v>
      </c>
    </row>
    <row r="513" spans="1:39" x14ac:dyDescent="0.25">
      <c r="A513" t="s">
        <v>33</v>
      </c>
      <c r="B513" s="1" t="s">
        <v>166</v>
      </c>
      <c r="C513" s="1" t="s">
        <v>158</v>
      </c>
      <c r="D513" s="1" t="s">
        <v>36</v>
      </c>
      <c r="E513" s="1" t="s">
        <v>36</v>
      </c>
      <c r="F513" s="1" t="s">
        <v>37</v>
      </c>
      <c r="G513" t="s">
        <v>167</v>
      </c>
      <c r="H513" t="s">
        <v>160</v>
      </c>
      <c r="I513" t="s">
        <v>40</v>
      </c>
      <c r="J513" t="s">
        <v>40</v>
      </c>
      <c r="K513" t="s">
        <v>40</v>
      </c>
      <c r="L513" s="4">
        <v>130</v>
      </c>
      <c r="M513" s="2">
        <v>43647</v>
      </c>
      <c r="N513" t="s">
        <v>103</v>
      </c>
      <c r="O513" t="s">
        <v>104</v>
      </c>
      <c r="P513" t="s">
        <v>2037</v>
      </c>
      <c r="Q513" t="s">
        <v>2038</v>
      </c>
      <c r="R513" t="s">
        <v>2039</v>
      </c>
      <c r="S513" s="3">
        <v>43677</v>
      </c>
      <c r="T513" t="s">
        <v>46</v>
      </c>
      <c r="U513">
        <v>1840</v>
      </c>
      <c r="V513" t="s">
        <v>1964</v>
      </c>
      <c r="W513" t="s">
        <v>48</v>
      </c>
      <c r="X513">
        <v>165077833</v>
      </c>
      <c r="Y513" s="3">
        <v>43619</v>
      </c>
      <c r="AC513" t="s">
        <v>109</v>
      </c>
      <c r="AH513" t="str">
        <f>VLOOKUP(B513,'cc Lookup'!A:J,10,0)</f>
        <v>Planning and Business Development</v>
      </c>
      <c r="AI513" t="str">
        <f>VLOOKUP(B513,'cc Lookup'!A:E,5,0)</f>
        <v>Estates</v>
      </c>
      <c r="AJ513" t="s">
        <v>6736</v>
      </c>
      <c r="AK513" t="str">
        <f t="shared" si="14"/>
        <v>E35930 Estates &amp; Facilities</v>
      </c>
      <c r="AL513" t="str">
        <f t="shared" si="15"/>
        <v>7308 Legal Fees</v>
      </c>
      <c r="AM513" t="str">
        <f>VLOOKUP(W513,Lookup!A:B,2,0)</f>
        <v>Legal</v>
      </c>
    </row>
    <row r="514" spans="1:39" x14ac:dyDescent="0.25">
      <c r="A514" t="s">
        <v>33</v>
      </c>
      <c r="B514" s="1" t="s">
        <v>166</v>
      </c>
      <c r="C514" s="1" t="s">
        <v>158</v>
      </c>
      <c r="D514" s="1" t="s">
        <v>36</v>
      </c>
      <c r="E514" s="1" t="s">
        <v>36</v>
      </c>
      <c r="F514" s="1" t="s">
        <v>37</v>
      </c>
      <c r="G514" t="s">
        <v>167</v>
      </c>
      <c r="H514" t="s">
        <v>160</v>
      </c>
      <c r="I514" t="s">
        <v>40</v>
      </c>
      <c r="J514" t="s">
        <v>40</v>
      </c>
      <c r="K514" t="s">
        <v>40</v>
      </c>
      <c r="L514" s="4">
        <v>34.96</v>
      </c>
      <c r="M514" s="2">
        <v>43647</v>
      </c>
      <c r="N514" t="s">
        <v>103</v>
      </c>
      <c r="O514" t="s">
        <v>104</v>
      </c>
      <c r="P514" t="s">
        <v>2037</v>
      </c>
      <c r="Q514" t="s">
        <v>2038</v>
      </c>
      <c r="R514" t="s">
        <v>2039</v>
      </c>
      <c r="S514" s="3">
        <v>43677</v>
      </c>
      <c r="T514" t="s">
        <v>46</v>
      </c>
      <c r="U514">
        <v>1841</v>
      </c>
      <c r="V514" t="s">
        <v>1265</v>
      </c>
      <c r="W514" t="s">
        <v>48</v>
      </c>
      <c r="X514">
        <v>165075012</v>
      </c>
      <c r="Y514" s="3">
        <v>43494</v>
      </c>
      <c r="AC514" t="s">
        <v>109</v>
      </c>
      <c r="AH514" t="str">
        <f>VLOOKUP(B514,'cc Lookup'!A:J,10,0)</f>
        <v>Planning and Business Development</v>
      </c>
      <c r="AI514" t="str">
        <f>VLOOKUP(B514,'cc Lookup'!A:E,5,0)</f>
        <v>Estates</v>
      </c>
      <c r="AJ514" t="s">
        <v>6736</v>
      </c>
      <c r="AK514" t="str">
        <f t="shared" si="14"/>
        <v>E35930 Estates &amp; Facilities</v>
      </c>
      <c r="AL514" t="str">
        <f t="shared" si="15"/>
        <v>7308 Legal Fees</v>
      </c>
      <c r="AM514" t="str">
        <f>VLOOKUP(W514,Lookup!A:B,2,0)</f>
        <v>Legal</v>
      </c>
    </row>
    <row r="515" spans="1:39" x14ac:dyDescent="0.25">
      <c r="A515" t="s">
        <v>33</v>
      </c>
      <c r="B515" s="1" t="s">
        <v>166</v>
      </c>
      <c r="C515" s="1" t="s">
        <v>158</v>
      </c>
      <c r="D515" s="1" t="s">
        <v>36</v>
      </c>
      <c r="E515" s="1" t="s">
        <v>36</v>
      </c>
      <c r="F515" s="1" t="s">
        <v>37</v>
      </c>
      <c r="G515" t="s">
        <v>167</v>
      </c>
      <c r="H515" t="s">
        <v>160</v>
      </c>
      <c r="I515" t="s">
        <v>40</v>
      </c>
      <c r="J515" t="s">
        <v>40</v>
      </c>
      <c r="K515" t="s">
        <v>40</v>
      </c>
      <c r="L515" s="4">
        <v>42</v>
      </c>
      <c r="M515" s="2">
        <v>43647</v>
      </c>
      <c r="N515" t="s">
        <v>103</v>
      </c>
      <c r="O515" t="s">
        <v>104</v>
      </c>
      <c r="P515" t="s">
        <v>2037</v>
      </c>
      <c r="Q515" t="s">
        <v>2038</v>
      </c>
      <c r="R515" t="s">
        <v>2039</v>
      </c>
      <c r="S515" s="3">
        <v>43677</v>
      </c>
      <c r="T515" t="s">
        <v>46</v>
      </c>
      <c r="U515">
        <v>1842</v>
      </c>
      <c r="V515" t="s">
        <v>2068</v>
      </c>
      <c r="W515" t="s">
        <v>48</v>
      </c>
      <c r="X515">
        <v>165078959</v>
      </c>
      <c r="Y515" s="3">
        <v>43677</v>
      </c>
      <c r="AC515" t="s">
        <v>109</v>
      </c>
      <c r="AH515" t="str">
        <f>VLOOKUP(B515,'cc Lookup'!A:J,10,0)</f>
        <v>Planning and Business Development</v>
      </c>
      <c r="AI515" t="str">
        <f>VLOOKUP(B515,'cc Lookup'!A:E,5,0)</f>
        <v>Estates</v>
      </c>
      <c r="AJ515" t="s">
        <v>6736</v>
      </c>
      <c r="AK515" t="str">
        <f t="shared" si="14"/>
        <v>E35930 Estates &amp; Facilities</v>
      </c>
      <c r="AL515" t="str">
        <f t="shared" si="15"/>
        <v>7308 Legal Fees</v>
      </c>
      <c r="AM515" t="str">
        <f>VLOOKUP(W515,Lookup!A:B,2,0)</f>
        <v>Legal</v>
      </c>
    </row>
    <row r="516" spans="1:39" x14ac:dyDescent="0.25">
      <c r="A516" t="s">
        <v>33</v>
      </c>
      <c r="B516" s="1" t="s">
        <v>166</v>
      </c>
      <c r="C516" s="1" t="s">
        <v>158</v>
      </c>
      <c r="D516" s="1" t="s">
        <v>36</v>
      </c>
      <c r="E516" s="1" t="s">
        <v>36</v>
      </c>
      <c r="F516" s="1" t="s">
        <v>37</v>
      </c>
      <c r="G516" t="s">
        <v>167</v>
      </c>
      <c r="H516" t="s">
        <v>160</v>
      </c>
      <c r="I516" t="s">
        <v>40</v>
      </c>
      <c r="J516" t="s">
        <v>40</v>
      </c>
      <c r="K516" t="s">
        <v>40</v>
      </c>
      <c r="L516" s="4">
        <v>439</v>
      </c>
      <c r="M516" s="2">
        <v>43647</v>
      </c>
      <c r="N516" t="s">
        <v>103</v>
      </c>
      <c r="O516" t="s">
        <v>104</v>
      </c>
      <c r="P516" t="s">
        <v>2037</v>
      </c>
      <c r="Q516" t="s">
        <v>2038</v>
      </c>
      <c r="R516" t="s">
        <v>2039</v>
      </c>
      <c r="S516" s="3">
        <v>43677</v>
      </c>
      <c r="T516" t="s">
        <v>46</v>
      </c>
      <c r="U516">
        <v>1843</v>
      </c>
      <c r="V516" t="s">
        <v>2069</v>
      </c>
      <c r="W516" t="s">
        <v>48</v>
      </c>
      <c r="X516">
        <v>165078941</v>
      </c>
      <c r="Y516" s="3">
        <v>43671</v>
      </c>
      <c r="AC516" t="s">
        <v>109</v>
      </c>
      <c r="AH516" t="str">
        <f>VLOOKUP(B516,'cc Lookup'!A:J,10,0)</f>
        <v>Planning and Business Development</v>
      </c>
      <c r="AI516" t="str">
        <f>VLOOKUP(B516,'cc Lookup'!A:E,5,0)</f>
        <v>Estates</v>
      </c>
      <c r="AJ516" t="s">
        <v>6736</v>
      </c>
      <c r="AK516" t="str">
        <f t="shared" ref="AK516:AK579" si="16">B516&amp;" "&amp;G516</f>
        <v>E35930 Estates &amp; Facilities</v>
      </c>
      <c r="AL516" t="str">
        <f t="shared" ref="AL516:AL579" si="17">C516&amp;" "&amp;H516</f>
        <v>7308 Legal Fees</v>
      </c>
      <c r="AM516" t="str">
        <f>VLOOKUP(W516,Lookup!A:B,2,0)</f>
        <v>Legal</v>
      </c>
    </row>
    <row r="517" spans="1:39" x14ac:dyDescent="0.25">
      <c r="A517" t="s">
        <v>33</v>
      </c>
      <c r="B517" s="1" t="s">
        <v>166</v>
      </c>
      <c r="C517" s="1" t="s">
        <v>158</v>
      </c>
      <c r="D517" s="1" t="s">
        <v>36</v>
      </c>
      <c r="E517" s="1" t="s">
        <v>36</v>
      </c>
      <c r="F517" s="1" t="s">
        <v>37</v>
      </c>
      <c r="G517" t="s">
        <v>167</v>
      </c>
      <c r="H517" t="s">
        <v>160</v>
      </c>
      <c r="I517" t="s">
        <v>40</v>
      </c>
      <c r="J517" t="s">
        <v>40</v>
      </c>
      <c r="K517" t="s">
        <v>40</v>
      </c>
      <c r="L517" s="4">
        <v>297</v>
      </c>
      <c r="M517" s="2">
        <v>43647</v>
      </c>
      <c r="N517" t="s">
        <v>103</v>
      </c>
      <c r="O517" t="s">
        <v>104</v>
      </c>
      <c r="P517" t="s">
        <v>2037</v>
      </c>
      <c r="Q517" t="s">
        <v>2038</v>
      </c>
      <c r="R517" t="s">
        <v>2039</v>
      </c>
      <c r="S517" s="3">
        <v>43677</v>
      </c>
      <c r="T517" t="s">
        <v>46</v>
      </c>
      <c r="U517">
        <v>1844</v>
      </c>
      <c r="V517" t="s">
        <v>2070</v>
      </c>
      <c r="W517" t="s">
        <v>48</v>
      </c>
      <c r="X517">
        <v>165078941</v>
      </c>
      <c r="Y517" s="3">
        <v>43671</v>
      </c>
      <c r="AC517" t="s">
        <v>109</v>
      </c>
      <c r="AH517" t="str">
        <f>VLOOKUP(B517,'cc Lookup'!A:J,10,0)</f>
        <v>Planning and Business Development</v>
      </c>
      <c r="AI517" t="str">
        <f>VLOOKUP(B517,'cc Lookup'!A:E,5,0)</f>
        <v>Estates</v>
      </c>
      <c r="AJ517" t="s">
        <v>6736</v>
      </c>
      <c r="AK517" t="str">
        <f t="shared" si="16"/>
        <v>E35930 Estates &amp; Facilities</v>
      </c>
      <c r="AL517" t="str">
        <f t="shared" si="17"/>
        <v>7308 Legal Fees</v>
      </c>
      <c r="AM517" t="str">
        <f>VLOOKUP(W517,Lookup!A:B,2,0)</f>
        <v>Legal</v>
      </c>
    </row>
    <row r="518" spans="1:39" x14ac:dyDescent="0.25">
      <c r="A518" t="s">
        <v>33</v>
      </c>
      <c r="B518" s="1" t="s">
        <v>166</v>
      </c>
      <c r="C518" s="1" t="s">
        <v>158</v>
      </c>
      <c r="D518" s="1" t="s">
        <v>36</v>
      </c>
      <c r="E518" s="1" t="s">
        <v>36</v>
      </c>
      <c r="F518" s="1" t="s">
        <v>37</v>
      </c>
      <c r="G518" t="s">
        <v>167</v>
      </c>
      <c r="H518" t="s">
        <v>160</v>
      </c>
      <c r="I518" t="s">
        <v>40</v>
      </c>
      <c r="J518" t="s">
        <v>40</v>
      </c>
      <c r="K518" t="s">
        <v>40</v>
      </c>
      <c r="L518" s="4">
        <v>112</v>
      </c>
      <c r="M518" s="2">
        <v>43647</v>
      </c>
      <c r="N518" t="s">
        <v>103</v>
      </c>
      <c r="O518" t="s">
        <v>104</v>
      </c>
      <c r="P518" t="s">
        <v>2037</v>
      </c>
      <c r="Q518" t="s">
        <v>2038</v>
      </c>
      <c r="R518" t="s">
        <v>2039</v>
      </c>
      <c r="S518" s="3">
        <v>43677</v>
      </c>
      <c r="T518" t="s">
        <v>46</v>
      </c>
      <c r="U518">
        <v>1845</v>
      </c>
      <c r="V518" t="s">
        <v>1961</v>
      </c>
      <c r="W518" t="s">
        <v>48</v>
      </c>
      <c r="X518">
        <v>165078325</v>
      </c>
      <c r="Y518" s="3">
        <v>43641</v>
      </c>
      <c r="AC518" t="s">
        <v>109</v>
      </c>
      <c r="AH518" t="str">
        <f>VLOOKUP(B518,'cc Lookup'!A:J,10,0)</f>
        <v>Planning and Business Development</v>
      </c>
      <c r="AI518" t="str">
        <f>VLOOKUP(B518,'cc Lookup'!A:E,5,0)</f>
        <v>Estates</v>
      </c>
      <c r="AJ518" t="s">
        <v>6736</v>
      </c>
      <c r="AK518" t="str">
        <f t="shared" si="16"/>
        <v>E35930 Estates &amp; Facilities</v>
      </c>
      <c r="AL518" t="str">
        <f t="shared" si="17"/>
        <v>7308 Legal Fees</v>
      </c>
      <c r="AM518" t="str">
        <f>VLOOKUP(W518,Lookup!A:B,2,0)</f>
        <v>Legal</v>
      </c>
    </row>
    <row r="519" spans="1:39" x14ac:dyDescent="0.25">
      <c r="A519" t="s">
        <v>33</v>
      </c>
      <c r="B519" s="1" t="s">
        <v>166</v>
      </c>
      <c r="C519" s="1" t="s">
        <v>158</v>
      </c>
      <c r="D519" s="1" t="s">
        <v>36</v>
      </c>
      <c r="E519" s="1" t="s">
        <v>36</v>
      </c>
      <c r="F519" s="1" t="s">
        <v>37</v>
      </c>
      <c r="G519" t="s">
        <v>167</v>
      </c>
      <c r="H519" t="s">
        <v>160</v>
      </c>
      <c r="I519" t="s">
        <v>40</v>
      </c>
      <c r="J519" t="s">
        <v>40</v>
      </c>
      <c r="K519" t="s">
        <v>40</v>
      </c>
      <c r="L519" s="4">
        <v>131</v>
      </c>
      <c r="M519" s="2">
        <v>43647</v>
      </c>
      <c r="N519" t="s">
        <v>103</v>
      </c>
      <c r="O519" t="s">
        <v>104</v>
      </c>
      <c r="P519" t="s">
        <v>2037</v>
      </c>
      <c r="Q519" t="s">
        <v>2038</v>
      </c>
      <c r="R519" t="s">
        <v>2039</v>
      </c>
      <c r="S519" s="3">
        <v>43677</v>
      </c>
      <c r="T519" t="s">
        <v>46</v>
      </c>
      <c r="U519">
        <v>1846</v>
      </c>
      <c r="V519" t="s">
        <v>1257</v>
      </c>
      <c r="W519" t="s">
        <v>48</v>
      </c>
      <c r="X519">
        <v>165074889</v>
      </c>
      <c r="Y519" s="3">
        <v>43483</v>
      </c>
      <c r="AC519" t="s">
        <v>109</v>
      </c>
      <c r="AH519" t="str">
        <f>VLOOKUP(B519,'cc Lookup'!A:J,10,0)</f>
        <v>Planning and Business Development</v>
      </c>
      <c r="AI519" t="str">
        <f>VLOOKUP(B519,'cc Lookup'!A:E,5,0)</f>
        <v>Estates</v>
      </c>
      <c r="AJ519" t="s">
        <v>6736</v>
      </c>
      <c r="AK519" t="str">
        <f t="shared" si="16"/>
        <v>E35930 Estates &amp; Facilities</v>
      </c>
      <c r="AL519" t="str">
        <f t="shared" si="17"/>
        <v>7308 Legal Fees</v>
      </c>
      <c r="AM519" t="str">
        <f>VLOOKUP(W519,Lookup!A:B,2,0)</f>
        <v>Legal</v>
      </c>
    </row>
    <row r="520" spans="1:39" x14ac:dyDescent="0.25">
      <c r="A520" t="s">
        <v>33</v>
      </c>
      <c r="B520" s="1" t="s">
        <v>166</v>
      </c>
      <c r="C520" s="1" t="s">
        <v>158</v>
      </c>
      <c r="D520" s="1" t="s">
        <v>36</v>
      </c>
      <c r="E520" s="1" t="s">
        <v>36</v>
      </c>
      <c r="F520" s="1" t="s">
        <v>37</v>
      </c>
      <c r="G520" t="s">
        <v>167</v>
      </c>
      <c r="H520" t="s">
        <v>160</v>
      </c>
      <c r="I520" t="s">
        <v>40</v>
      </c>
      <c r="J520" t="s">
        <v>40</v>
      </c>
      <c r="K520" t="s">
        <v>40</v>
      </c>
      <c r="L520" s="4">
        <v>45</v>
      </c>
      <c r="M520" s="2">
        <v>43647</v>
      </c>
      <c r="N520" t="s">
        <v>103</v>
      </c>
      <c r="O520" t="s">
        <v>104</v>
      </c>
      <c r="P520" t="s">
        <v>2037</v>
      </c>
      <c r="Q520" t="s">
        <v>2038</v>
      </c>
      <c r="R520" t="s">
        <v>2039</v>
      </c>
      <c r="S520" s="3">
        <v>43677</v>
      </c>
      <c r="T520" t="s">
        <v>46</v>
      </c>
      <c r="U520">
        <v>1847</v>
      </c>
      <c r="V520" t="s">
        <v>1962</v>
      </c>
      <c r="W520" t="s">
        <v>48</v>
      </c>
      <c r="X520">
        <v>165077837</v>
      </c>
      <c r="Y520" s="3">
        <v>43619</v>
      </c>
      <c r="AC520" t="s">
        <v>109</v>
      </c>
      <c r="AH520" t="str">
        <f>VLOOKUP(B520,'cc Lookup'!A:J,10,0)</f>
        <v>Planning and Business Development</v>
      </c>
      <c r="AI520" t="str">
        <f>VLOOKUP(B520,'cc Lookup'!A:E,5,0)</f>
        <v>Estates</v>
      </c>
      <c r="AJ520" t="s">
        <v>6736</v>
      </c>
      <c r="AK520" t="str">
        <f t="shared" si="16"/>
        <v>E35930 Estates &amp; Facilities</v>
      </c>
      <c r="AL520" t="str">
        <f t="shared" si="17"/>
        <v>7308 Legal Fees</v>
      </c>
      <c r="AM520" t="str">
        <f>VLOOKUP(W520,Lookup!A:B,2,0)</f>
        <v>Legal</v>
      </c>
    </row>
    <row r="521" spans="1:39" x14ac:dyDescent="0.25">
      <c r="A521" t="s">
        <v>33</v>
      </c>
      <c r="B521" s="1" t="s">
        <v>166</v>
      </c>
      <c r="C521" s="1" t="s">
        <v>158</v>
      </c>
      <c r="D521" s="1" t="s">
        <v>36</v>
      </c>
      <c r="E521" s="1" t="s">
        <v>36</v>
      </c>
      <c r="F521" s="1" t="s">
        <v>37</v>
      </c>
      <c r="G521" t="s">
        <v>167</v>
      </c>
      <c r="H521" t="s">
        <v>160</v>
      </c>
      <c r="I521" t="s">
        <v>40</v>
      </c>
      <c r="J521" t="s">
        <v>40</v>
      </c>
      <c r="K521" t="s">
        <v>40</v>
      </c>
      <c r="L521" s="4">
        <v>96</v>
      </c>
      <c r="M521" s="2">
        <v>43647</v>
      </c>
      <c r="N521" t="s">
        <v>103</v>
      </c>
      <c r="O521" t="s">
        <v>104</v>
      </c>
      <c r="P521" t="s">
        <v>2037</v>
      </c>
      <c r="Q521" t="s">
        <v>2038</v>
      </c>
      <c r="R521" t="s">
        <v>2039</v>
      </c>
      <c r="S521" s="3">
        <v>43677</v>
      </c>
      <c r="T521" t="s">
        <v>46</v>
      </c>
      <c r="U521">
        <v>1848</v>
      </c>
      <c r="V521" t="s">
        <v>1965</v>
      </c>
      <c r="W521" t="s">
        <v>48</v>
      </c>
      <c r="X521">
        <v>165078325</v>
      </c>
      <c r="Y521" s="3">
        <v>43641</v>
      </c>
      <c r="AC521" t="s">
        <v>109</v>
      </c>
      <c r="AH521" t="str">
        <f>VLOOKUP(B521,'cc Lookup'!A:J,10,0)</f>
        <v>Planning and Business Development</v>
      </c>
      <c r="AI521" t="str">
        <f>VLOOKUP(B521,'cc Lookup'!A:E,5,0)</f>
        <v>Estates</v>
      </c>
      <c r="AJ521" t="s">
        <v>6736</v>
      </c>
      <c r="AK521" t="str">
        <f t="shared" si="16"/>
        <v>E35930 Estates &amp; Facilities</v>
      </c>
      <c r="AL521" t="str">
        <f t="shared" si="17"/>
        <v>7308 Legal Fees</v>
      </c>
      <c r="AM521" t="str">
        <f>VLOOKUP(W521,Lookup!A:B,2,0)</f>
        <v>Legal</v>
      </c>
    </row>
    <row r="522" spans="1:39" x14ac:dyDescent="0.25">
      <c r="A522" t="s">
        <v>33</v>
      </c>
      <c r="B522" s="1" t="s">
        <v>166</v>
      </c>
      <c r="C522" s="1" t="s">
        <v>158</v>
      </c>
      <c r="D522" s="1" t="s">
        <v>36</v>
      </c>
      <c r="E522" s="1" t="s">
        <v>36</v>
      </c>
      <c r="F522" s="1" t="s">
        <v>37</v>
      </c>
      <c r="G522" t="s">
        <v>167</v>
      </c>
      <c r="H522" t="s">
        <v>160</v>
      </c>
      <c r="I522" t="s">
        <v>40</v>
      </c>
      <c r="J522" t="s">
        <v>40</v>
      </c>
      <c r="K522" t="s">
        <v>40</v>
      </c>
      <c r="L522" s="4">
        <v>502</v>
      </c>
      <c r="M522" s="2">
        <v>43647</v>
      </c>
      <c r="N522" t="s">
        <v>103</v>
      </c>
      <c r="O522" t="s">
        <v>104</v>
      </c>
      <c r="P522" t="s">
        <v>2037</v>
      </c>
      <c r="Q522" t="s">
        <v>2038</v>
      </c>
      <c r="R522" t="s">
        <v>2039</v>
      </c>
      <c r="S522" s="3">
        <v>43677</v>
      </c>
      <c r="T522" t="s">
        <v>46</v>
      </c>
      <c r="U522">
        <v>1849</v>
      </c>
      <c r="V522" t="s">
        <v>2071</v>
      </c>
      <c r="W522" t="s">
        <v>48</v>
      </c>
      <c r="X522">
        <v>165078943</v>
      </c>
      <c r="Y522" s="3">
        <v>43671</v>
      </c>
      <c r="AC522" t="s">
        <v>109</v>
      </c>
      <c r="AH522" t="str">
        <f>VLOOKUP(B522,'cc Lookup'!A:J,10,0)</f>
        <v>Planning and Business Development</v>
      </c>
      <c r="AI522" t="str">
        <f>VLOOKUP(B522,'cc Lookup'!A:E,5,0)</f>
        <v>Estates</v>
      </c>
      <c r="AJ522" t="s">
        <v>6736</v>
      </c>
      <c r="AK522" t="str">
        <f t="shared" si="16"/>
        <v>E35930 Estates &amp; Facilities</v>
      </c>
      <c r="AL522" t="str">
        <f t="shared" si="17"/>
        <v>7308 Legal Fees</v>
      </c>
      <c r="AM522" t="str">
        <f>VLOOKUP(W522,Lookup!A:B,2,0)</f>
        <v>Legal</v>
      </c>
    </row>
    <row r="523" spans="1:39" x14ac:dyDescent="0.25">
      <c r="A523" t="s">
        <v>33</v>
      </c>
      <c r="B523" s="1" t="s">
        <v>166</v>
      </c>
      <c r="C523" s="1" t="s">
        <v>158</v>
      </c>
      <c r="D523" s="1" t="s">
        <v>36</v>
      </c>
      <c r="E523" s="1" t="s">
        <v>36</v>
      </c>
      <c r="F523" s="1" t="s">
        <v>37</v>
      </c>
      <c r="G523" t="s">
        <v>167</v>
      </c>
      <c r="H523" t="s">
        <v>160</v>
      </c>
      <c r="I523" t="s">
        <v>40</v>
      </c>
      <c r="J523" t="s">
        <v>40</v>
      </c>
      <c r="K523" t="s">
        <v>40</v>
      </c>
      <c r="L523" s="4">
        <v>1399.88</v>
      </c>
      <c r="M523" s="2">
        <v>43647</v>
      </c>
      <c r="N523" t="s">
        <v>103</v>
      </c>
      <c r="O523" t="s">
        <v>104</v>
      </c>
      <c r="P523" t="s">
        <v>2037</v>
      </c>
      <c r="Q523" t="s">
        <v>2038</v>
      </c>
      <c r="R523" t="s">
        <v>2039</v>
      </c>
      <c r="S523" s="3">
        <v>43677</v>
      </c>
      <c r="T523" t="s">
        <v>46</v>
      </c>
      <c r="U523">
        <v>1850</v>
      </c>
      <c r="V523" t="s">
        <v>2072</v>
      </c>
      <c r="W523" t="s">
        <v>48</v>
      </c>
      <c r="X523">
        <v>165078325</v>
      </c>
      <c r="Y523" s="3">
        <v>43677</v>
      </c>
      <c r="AC523" t="s">
        <v>109</v>
      </c>
      <c r="AH523" t="str">
        <f>VLOOKUP(B523,'cc Lookup'!A:J,10,0)</f>
        <v>Planning and Business Development</v>
      </c>
      <c r="AI523" t="str">
        <f>VLOOKUP(B523,'cc Lookup'!A:E,5,0)</f>
        <v>Estates</v>
      </c>
      <c r="AJ523" t="s">
        <v>6736</v>
      </c>
      <c r="AK523" t="str">
        <f t="shared" si="16"/>
        <v>E35930 Estates &amp; Facilities</v>
      </c>
      <c r="AL523" t="str">
        <f t="shared" si="17"/>
        <v>7308 Legal Fees</v>
      </c>
      <c r="AM523" t="str">
        <f>VLOOKUP(W523,Lookup!A:B,2,0)</f>
        <v>Legal</v>
      </c>
    </row>
    <row r="524" spans="1:39" x14ac:dyDescent="0.25">
      <c r="A524" t="s">
        <v>33</v>
      </c>
      <c r="B524" s="1" t="s">
        <v>166</v>
      </c>
      <c r="C524" s="1" t="s">
        <v>158</v>
      </c>
      <c r="D524" s="1" t="s">
        <v>36</v>
      </c>
      <c r="E524" s="1" t="s">
        <v>36</v>
      </c>
      <c r="F524" s="1" t="s">
        <v>37</v>
      </c>
      <c r="G524" t="s">
        <v>167</v>
      </c>
      <c r="H524" t="s">
        <v>160</v>
      </c>
      <c r="I524" t="s">
        <v>40</v>
      </c>
      <c r="J524" t="s">
        <v>40</v>
      </c>
      <c r="K524" t="s">
        <v>40</v>
      </c>
      <c r="L524" s="4">
        <v>37.200000000000003</v>
      </c>
      <c r="M524" s="2">
        <v>43647</v>
      </c>
      <c r="N524" t="s">
        <v>103</v>
      </c>
      <c r="O524" t="s">
        <v>104</v>
      </c>
      <c r="P524" t="s">
        <v>2037</v>
      </c>
      <c r="Q524" t="s">
        <v>2038</v>
      </c>
      <c r="R524" t="s">
        <v>2039</v>
      </c>
      <c r="S524" s="3">
        <v>43677</v>
      </c>
      <c r="T524" t="s">
        <v>46</v>
      </c>
      <c r="U524">
        <v>1851</v>
      </c>
      <c r="V524" t="s">
        <v>1268</v>
      </c>
      <c r="W524" t="s">
        <v>48</v>
      </c>
      <c r="X524">
        <v>165074834</v>
      </c>
      <c r="Y524" s="3">
        <v>43482</v>
      </c>
      <c r="AC524" t="s">
        <v>109</v>
      </c>
      <c r="AH524" t="str">
        <f>VLOOKUP(B524,'cc Lookup'!A:J,10,0)</f>
        <v>Planning and Business Development</v>
      </c>
      <c r="AI524" t="str">
        <f>VLOOKUP(B524,'cc Lookup'!A:E,5,0)</f>
        <v>Estates</v>
      </c>
      <c r="AJ524" t="s">
        <v>6736</v>
      </c>
      <c r="AK524" t="str">
        <f t="shared" si="16"/>
        <v>E35930 Estates &amp; Facilities</v>
      </c>
      <c r="AL524" t="str">
        <f t="shared" si="17"/>
        <v>7308 Legal Fees</v>
      </c>
      <c r="AM524" t="str">
        <f>VLOOKUP(W524,Lookup!A:B,2,0)</f>
        <v>Legal</v>
      </c>
    </row>
    <row r="525" spans="1:39" x14ac:dyDescent="0.25">
      <c r="A525" t="s">
        <v>33</v>
      </c>
      <c r="B525" s="1" t="s">
        <v>166</v>
      </c>
      <c r="C525" s="1" t="s">
        <v>158</v>
      </c>
      <c r="D525" s="1" t="s">
        <v>36</v>
      </c>
      <c r="E525" s="1" t="s">
        <v>36</v>
      </c>
      <c r="F525" s="1" t="s">
        <v>37</v>
      </c>
      <c r="G525" t="s">
        <v>167</v>
      </c>
      <c r="H525" t="s">
        <v>160</v>
      </c>
      <c r="I525" t="s">
        <v>40</v>
      </c>
      <c r="J525" t="s">
        <v>40</v>
      </c>
      <c r="K525" t="s">
        <v>40</v>
      </c>
      <c r="L525" s="4">
        <v>502</v>
      </c>
      <c r="M525" s="2">
        <v>43647</v>
      </c>
      <c r="N525" t="s">
        <v>103</v>
      </c>
      <c r="O525" t="s">
        <v>104</v>
      </c>
      <c r="P525" t="s">
        <v>2037</v>
      </c>
      <c r="Q525" t="s">
        <v>2038</v>
      </c>
      <c r="R525" t="s">
        <v>2039</v>
      </c>
      <c r="S525" s="3">
        <v>43677</v>
      </c>
      <c r="T525" t="s">
        <v>46</v>
      </c>
      <c r="U525">
        <v>1852</v>
      </c>
      <c r="V525" t="s">
        <v>1963</v>
      </c>
      <c r="W525" t="s">
        <v>48</v>
      </c>
      <c r="X525">
        <v>165078325</v>
      </c>
      <c r="Y525" s="3">
        <v>43641</v>
      </c>
      <c r="AC525" t="s">
        <v>109</v>
      </c>
      <c r="AH525" t="str">
        <f>VLOOKUP(B525,'cc Lookup'!A:J,10,0)</f>
        <v>Planning and Business Development</v>
      </c>
      <c r="AI525" t="str">
        <f>VLOOKUP(B525,'cc Lookup'!A:E,5,0)</f>
        <v>Estates</v>
      </c>
      <c r="AJ525" t="s">
        <v>6736</v>
      </c>
      <c r="AK525" t="str">
        <f t="shared" si="16"/>
        <v>E35930 Estates &amp; Facilities</v>
      </c>
      <c r="AL525" t="str">
        <f t="shared" si="17"/>
        <v>7308 Legal Fees</v>
      </c>
      <c r="AM525" t="str">
        <f>VLOOKUP(W525,Lookup!A:B,2,0)</f>
        <v>Legal</v>
      </c>
    </row>
    <row r="526" spans="1:39" x14ac:dyDescent="0.25">
      <c r="A526" t="s">
        <v>33</v>
      </c>
      <c r="B526" s="1" t="s">
        <v>166</v>
      </c>
      <c r="C526" s="1" t="s">
        <v>158</v>
      </c>
      <c r="D526" s="1" t="s">
        <v>36</v>
      </c>
      <c r="E526" s="1" t="s">
        <v>36</v>
      </c>
      <c r="F526" s="1" t="s">
        <v>37</v>
      </c>
      <c r="G526" t="s">
        <v>167</v>
      </c>
      <c r="H526" t="s">
        <v>160</v>
      </c>
      <c r="I526" t="s">
        <v>40</v>
      </c>
      <c r="J526" t="s">
        <v>40</v>
      </c>
      <c r="K526" t="s">
        <v>40</v>
      </c>
      <c r="L526" s="4">
        <v>144</v>
      </c>
      <c r="M526" s="2">
        <v>43647</v>
      </c>
      <c r="N526" t="s">
        <v>103</v>
      </c>
      <c r="O526" t="s">
        <v>104</v>
      </c>
      <c r="P526" t="s">
        <v>2037</v>
      </c>
      <c r="Q526" t="s">
        <v>2038</v>
      </c>
      <c r="R526" t="s">
        <v>2039</v>
      </c>
      <c r="S526" s="3">
        <v>43677</v>
      </c>
      <c r="T526" t="s">
        <v>46</v>
      </c>
      <c r="U526">
        <v>1853</v>
      </c>
      <c r="V526" t="s">
        <v>2073</v>
      </c>
      <c r="W526" t="s">
        <v>48</v>
      </c>
      <c r="X526">
        <v>165078943</v>
      </c>
      <c r="Y526" s="3">
        <v>43671</v>
      </c>
      <c r="AC526" t="s">
        <v>109</v>
      </c>
      <c r="AH526" t="str">
        <f>VLOOKUP(B526,'cc Lookup'!A:J,10,0)</f>
        <v>Planning and Business Development</v>
      </c>
      <c r="AI526" t="str">
        <f>VLOOKUP(B526,'cc Lookup'!A:E,5,0)</f>
        <v>Estates</v>
      </c>
      <c r="AJ526" t="s">
        <v>6736</v>
      </c>
      <c r="AK526" t="str">
        <f t="shared" si="16"/>
        <v>E35930 Estates &amp; Facilities</v>
      </c>
      <c r="AL526" t="str">
        <f t="shared" si="17"/>
        <v>7308 Legal Fees</v>
      </c>
      <c r="AM526" t="str">
        <f>VLOOKUP(W526,Lookup!A:B,2,0)</f>
        <v>Legal</v>
      </c>
    </row>
    <row r="527" spans="1:39" x14ac:dyDescent="0.25">
      <c r="A527" t="s">
        <v>33</v>
      </c>
      <c r="B527" s="1" t="s">
        <v>166</v>
      </c>
      <c r="C527" s="1" t="s">
        <v>158</v>
      </c>
      <c r="D527" s="1" t="s">
        <v>36</v>
      </c>
      <c r="E527" s="1" t="s">
        <v>36</v>
      </c>
      <c r="F527" s="1" t="s">
        <v>37</v>
      </c>
      <c r="G527" t="s">
        <v>167</v>
      </c>
      <c r="H527" t="s">
        <v>160</v>
      </c>
      <c r="I527" t="s">
        <v>40</v>
      </c>
      <c r="J527" t="s">
        <v>40</v>
      </c>
      <c r="K527" t="s">
        <v>40</v>
      </c>
      <c r="L527" s="4">
        <v>439</v>
      </c>
      <c r="M527" s="2">
        <v>43647</v>
      </c>
      <c r="N527" t="s">
        <v>103</v>
      </c>
      <c r="O527" t="s">
        <v>104</v>
      </c>
      <c r="P527" t="s">
        <v>2037</v>
      </c>
      <c r="Q527" t="s">
        <v>2038</v>
      </c>
      <c r="R527" t="s">
        <v>2039</v>
      </c>
      <c r="S527" s="3">
        <v>43677</v>
      </c>
      <c r="T527" t="s">
        <v>46</v>
      </c>
      <c r="U527">
        <v>1854</v>
      </c>
      <c r="V527" t="s">
        <v>1960</v>
      </c>
      <c r="W527" t="s">
        <v>48</v>
      </c>
      <c r="X527">
        <v>165078325</v>
      </c>
      <c r="Y527" s="3">
        <v>43641</v>
      </c>
      <c r="AC527" t="s">
        <v>109</v>
      </c>
      <c r="AH527" t="str">
        <f>VLOOKUP(B527,'cc Lookup'!A:J,10,0)</f>
        <v>Planning and Business Development</v>
      </c>
      <c r="AI527" t="str">
        <f>VLOOKUP(B527,'cc Lookup'!A:E,5,0)</f>
        <v>Estates</v>
      </c>
      <c r="AJ527" t="s">
        <v>6736</v>
      </c>
      <c r="AK527" t="str">
        <f t="shared" si="16"/>
        <v>E35930 Estates &amp; Facilities</v>
      </c>
      <c r="AL527" t="str">
        <f t="shared" si="17"/>
        <v>7308 Legal Fees</v>
      </c>
      <c r="AM527" t="str">
        <f>VLOOKUP(W527,Lookup!A:B,2,0)</f>
        <v>Legal</v>
      </c>
    </row>
    <row r="528" spans="1:39" x14ac:dyDescent="0.25">
      <c r="A528" t="s">
        <v>33</v>
      </c>
      <c r="B528" s="1" t="s">
        <v>166</v>
      </c>
      <c r="C528" s="1" t="s">
        <v>158</v>
      </c>
      <c r="D528" s="1" t="s">
        <v>36</v>
      </c>
      <c r="E528" s="1" t="s">
        <v>36</v>
      </c>
      <c r="F528" s="1" t="s">
        <v>37</v>
      </c>
      <c r="G528" t="s">
        <v>167</v>
      </c>
      <c r="H528" t="s">
        <v>160</v>
      </c>
      <c r="I528" t="s">
        <v>40</v>
      </c>
      <c r="J528" t="s">
        <v>40</v>
      </c>
      <c r="K528" t="s">
        <v>40</v>
      </c>
      <c r="L528" s="4">
        <v>130</v>
      </c>
      <c r="M528" s="2">
        <v>43647</v>
      </c>
      <c r="N528" t="s">
        <v>103</v>
      </c>
      <c r="O528" t="s">
        <v>104</v>
      </c>
      <c r="P528" t="s">
        <v>2037</v>
      </c>
      <c r="Q528" t="s">
        <v>2038</v>
      </c>
      <c r="R528" t="s">
        <v>2039</v>
      </c>
      <c r="S528" s="3">
        <v>43677</v>
      </c>
      <c r="T528" t="s">
        <v>46</v>
      </c>
      <c r="U528">
        <v>1855</v>
      </c>
      <c r="V528" t="s">
        <v>2074</v>
      </c>
      <c r="W528" t="s">
        <v>48</v>
      </c>
      <c r="X528">
        <v>165078959</v>
      </c>
      <c r="Y528" s="3">
        <v>43677</v>
      </c>
      <c r="AC528" t="s">
        <v>109</v>
      </c>
      <c r="AH528" t="str">
        <f>VLOOKUP(B528,'cc Lookup'!A:J,10,0)</f>
        <v>Planning and Business Development</v>
      </c>
      <c r="AI528" t="str">
        <f>VLOOKUP(B528,'cc Lookup'!A:E,5,0)</f>
        <v>Estates</v>
      </c>
      <c r="AJ528" t="s">
        <v>6736</v>
      </c>
      <c r="AK528" t="str">
        <f t="shared" si="16"/>
        <v>E35930 Estates &amp; Facilities</v>
      </c>
      <c r="AL528" t="str">
        <f t="shared" si="17"/>
        <v>7308 Legal Fees</v>
      </c>
      <c r="AM528" t="str">
        <f>VLOOKUP(W528,Lookup!A:B,2,0)</f>
        <v>Legal</v>
      </c>
    </row>
    <row r="529" spans="1:39" x14ac:dyDescent="0.25">
      <c r="A529" t="s">
        <v>33</v>
      </c>
      <c r="B529" s="1" t="s">
        <v>166</v>
      </c>
      <c r="C529" s="1" t="s">
        <v>158</v>
      </c>
      <c r="D529" s="1" t="s">
        <v>36</v>
      </c>
      <c r="E529" s="1" t="s">
        <v>36</v>
      </c>
      <c r="F529" s="1" t="s">
        <v>37</v>
      </c>
      <c r="G529" t="s">
        <v>167</v>
      </c>
      <c r="H529" t="s">
        <v>160</v>
      </c>
      <c r="I529" t="s">
        <v>40</v>
      </c>
      <c r="J529" t="s">
        <v>40</v>
      </c>
      <c r="K529" t="s">
        <v>40</v>
      </c>
      <c r="L529" s="4">
        <v>25.08</v>
      </c>
      <c r="M529" s="2">
        <v>43678</v>
      </c>
      <c r="N529" t="s">
        <v>311</v>
      </c>
      <c r="O529" t="s">
        <v>56</v>
      </c>
      <c r="P529" t="s">
        <v>2120</v>
      </c>
      <c r="Q529" t="s">
        <v>2121</v>
      </c>
      <c r="R529" t="s">
        <v>2122</v>
      </c>
      <c r="S529" s="3">
        <v>43713</v>
      </c>
      <c r="T529" t="s">
        <v>1478</v>
      </c>
      <c r="U529">
        <v>1340</v>
      </c>
      <c r="V529" t="s">
        <v>2123</v>
      </c>
      <c r="W529" t="s">
        <v>2122</v>
      </c>
      <c r="Y529" s="3">
        <v>43713</v>
      </c>
      <c r="AA529" t="s">
        <v>2124</v>
      </c>
      <c r="AD529" t="s">
        <v>2055</v>
      </c>
      <c r="AH529" t="str">
        <f>VLOOKUP(B529,'cc Lookup'!A:J,10,0)</f>
        <v>Planning and Business Development</v>
      </c>
      <c r="AI529" t="str">
        <f>VLOOKUP(B529,'cc Lookup'!A:E,5,0)</f>
        <v>Estates</v>
      </c>
      <c r="AJ529" t="s">
        <v>6736</v>
      </c>
      <c r="AK529" t="str">
        <f t="shared" si="16"/>
        <v>E35930 Estates &amp; Facilities</v>
      </c>
      <c r="AL529" t="str">
        <f t="shared" si="17"/>
        <v>7308 Legal Fees</v>
      </c>
      <c r="AM529" t="str">
        <f>VLOOKUP(W529,Lookup!A:B,2,0)</f>
        <v>Other</v>
      </c>
    </row>
    <row r="530" spans="1:39" x14ac:dyDescent="0.25">
      <c r="A530" t="s">
        <v>33</v>
      </c>
      <c r="B530" s="1" t="s">
        <v>166</v>
      </c>
      <c r="C530" s="1" t="s">
        <v>158</v>
      </c>
      <c r="D530" s="1" t="s">
        <v>36</v>
      </c>
      <c r="E530" s="1" t="s">
        <v>36</v>
      </c>
      <c r="F530" s="1" t="s">
        <v>37</v>
      </c>
      <c r="G530" t="s">
        <v>167</v>
      </c>
      <c r="H530" t="s">
        <v>160</v>
      </c>
      <c r="I530" t="s">
        <v>40</v>
      </c>
      <c r="J530" t="s">
        <v>40</v>
      </c>
      <c r="K530" t="s">
        <v>40</v>
      </c>
      <c r="L530" s="4">
        <v>106.12</v>
      </c>
      <c r="M530" s="2">
        <v>43678</v>
      </c>
      <c r="N530" t="s">
        <v>311</v>
      </c>
      <c r="O530" t="s">
        <v>56</v>
      </c>
      <c r="P530" t="s">
        <v>2120</v>
      </c>
      <c r="Q530" t="s">
        <v>2121</v>
      </c>
      <c r="R530" t="s">
        <v>2122</v>
      </c>
      <c r="S530" s="3">
        <v>43713</v>
      </c>
      <c r="T530" t="s">
        <v>1478</v>
      </c>
      <c r="U530">
        <v>1341</v>
      </c>
      <c r="V530" t="s">
        <v>2125</v>
      </c>
      <c r="W530" t="s">
        <v>2122</v>
      </c>
      <c r="Y530" s="3">
        <v>43713</v>
      </c>
      <c r="AA530" t="s">
        <v>2126</v>
      </c>
      <c r="AD530" t="s">
        <v>1957</v>
      </c>
      <c r="AH530" t="str">
        <f>VLOOKUP(B530,'cc Lookup'!A:J,10,0)</f>
        <v>Planning and Business Development</v>
      </c>
      <c r="AI530" t="str">
        <f>VLOOKUP(B530,'cc Lookup'!A:E,5,0)</f>
        <v>Estates</v>
      </c>
      <c r="AJ530" t="s">
        <v>6736</v>
      </c>
      <c r="AK530" t="str">
        <f t="shared" si="16"/>
        <v>E35930 Estates &amp; Facilities</v>
      </c>
      <c r="AL530" t="str">
        <f t="shared" si="17"/>
        <v>7308 Legal Fees</v>
      </c>
      <c r="AM530" t="str">
        <f>VLOOKUP(W530,Lookup!A:B,2,0)</f>
        <v>Other</v>
      </c>
    </row>
    <row r="531" spans="1:39" x14ac:dyDescent="0.25">
      <c r="A531" t="s">
        <v>33</v>
      </c>
      <c r="B531" s="1" t="s">
        <v>166</v>
      </c>
      <c r="C531" s="1" t="s">
        <v>158</v>
      </c>
      <c r="D531" s="1" t="s">
        <v>36</v>
      </c>
      <c r="E531" s="1" t="s">
        <v>36</v>
      </c>
      <c r="F531" s="1" t="s">
        <v>37</v>
      </c>
      <c r="G531" t="s">
        <v>167</v>
      </c>
      <c r="H531" t="s">
        <v>160</v>
      </c>
      <c r="I531" t="s">
        <v>40</v>
      </c>
      <c r="J531" t="s">
        <v>40</v>
      </c>
      <c r="K531" t="s">
        <v>40</v>
      </c>
      <c r="L531" s="4">
        <v>131</v>
      </c>
      <c r="M531" s="2">
        <v>43678</v>
      </c>
      <c r="N531" t="s">
        <v>311</v>
      </c>
      <c r="O531" t="s">
        <v>56</v>
      </c>
      <c r="P531" t="s">
        <v>2120</v>
      </c>
      <c r="Q531" t="s">
        <v>2121</v>
      </c>
      <c r="R531" t="s">
        <v>2122</v>
      </c>
      <c r="S531" s="3">
        <v>43713</v>
      </c>
      <c r="T531" t="s">
        <v>1478</v>
      </c>
      <c r="U531">
        <v>1342</v>
      </c>
      <c r="V531" t="s">
        <v>2127</v>
      </c>
      <c r="W531" t="s">
        <v>2122</v>
      </c>
      <c r="Y531" s="3">
        <v>43713</v>
      </c>
      <c r="AA531" t="s">
        <v>2128</v>
      </c>
      <c r="AD531" t="s">
        <v>2060</v>
      </c>
      <c r="AH531" t="str">
        <f>VLOOKUP(B531,'cc Lookup'!A:J,10,0)</f>
        <v>Planning and Business Development</v>
      </c>
      <c r="AI531" t="str">
        <f>VLOOKUP(B531,'cc Lookup'!A:E,5,0)</f>
        <v>Estates</v>
      </c>
      <c r="AJ531" t="s">
        <v>6736</v>
      </c>
      <c r="AK531" t="str">
        <f t="shared" si="16"/>
        <v>E35930 Estates &amp; Facilities</v>
      </c>
      <c r="AL531" t="str">
        <f t="shared" si="17"/>
        <v>7308 Legal Fees</v>
      </c>
      <c r="AM531" t="str">
        <f>VLOOKUP(W531,Lookup!A:B,2,0)</f>
        <v>Other</v>
      </c>
    </row>
    <row r="532" spans="1:39" x14ac:dyDescent="0.25">
      <c r="A532" t="s">
        <v>33</v>
      </c>
      <c r="B532" s="1" t="s">
        <v>166</v>
      </c>
      <c r="C532" s="1" t="s">
        <v>158</v>
      </c>
      <c r="D532" s="1" t="s">
        <v>36</v>
      </c>
      <c r="E532" s="1" t="s">
        <v>36</v>
      </c>
      <c r="F532" s="1" t="s">
        <v>37</v>
      </c>
      <c r="G532" t="s">
        <v>167</v>
      </c>
      <c r="H532" t="s">
        <v>160</v>
      </c>
      <c r="I532" t="s">
        <v>40</v>
      </c>
      <c r="J532" t="s">
        <v>40</v>
      </c>
      <c r="K532" t="s">
        <v>40</v>
      </c>
      <c r="L532" s="4">
        <v>-25.08</v>
      </c>
      <c r="M532" s="2">
        <v>43678</v>
      </c>
      <c r="N532" t="s">
        <v>311</v>
      </c>
      <c r="O532" t="s">
        <v>56</v>
      </c>
      <c r="P532" t="s">
        <v>2120</v>
      </c>
      <c r="Q532" t="s">
        <v>2121</v>
      </c>
      <c r="R532" t="s">
        <v>2122</v>
      </c>
      <c r="S532" s="3">
        <v>43713</v>
      </c>
      <c r="T532" t="s">
        <v>1478</v>
      </c>
      <c r="U532">
        <v>1343</v>
      </c>
      <c r="V532" t="s">
        <v>2129</v>
      </c>
      <c r="W532" t="s">
        <v>2122</v>
      </c>
      <c r="Y532" s="3">
        <v>43713</v>
      </c>
      <c r="AA532" t="s">
        <v>2130</v>
      </c>
      <c r="AD532" t="s">
        <v>2055</v>
      </c>
      <c r="AH532" t="str">
        <f>VLOOKUP(B532,'cc Lookup'!A:J,10,0)</f>
        <v>Planning and Business Development</v>
      </c>
      <c r="AI532" t="str">
        <f>VLOOKUP(B532,'cc Lookup'!A:E,5,0)</f>
        <v>Estates</v>
      </c>
      <c r="AJ532" t="s">
        <v>6736</v>
      </c>
      <c r="AK532" t="str">
        <f t="shared" si="16"/>
        <v>E35930 Estates &amp; Facilities</v>
      </c>
      <c r="AL532" t="str">
        <f t="shared" si="17"/>
        <v>7308 Legal Fees</v>
      </c>
      <c r="AM532" t="str">
        <f>VLOOKUP(W532,Lookup!A:B,2,0)</f>
        <v>Other</v>
      </c>
    </row>
    <row r="533" spans="1:39" x14ac:dyDescent="0.25">
      <c r="A533" t="s">
        <v>33</v>
      </c>
      <c r="B533" s="1" t="s">
        <v>166</v>
      </c>
      <c r="C533" s="1" t="s">
        <v>158</v>
      </c>
      <c r="D533" s="1" t="s">
        <v>36</v>
      </c>
      <c r="E533" s="1" t="s">
        <v>36</v>
      </c>
      <c r="F533" s="1" t="s">
        <v>37</v>
      </c>
      <c r="G533" t="s">
        <v>167</v>
      </c>
      <c r="H533" t="s">
        <v>160</v>
      </c>
      <c r="I533" t="s">
        <v>40</v>
      </c>
      <c r="J533" t="s">
        <v>40</v>
      </c>
      <c r="K533" t="s">
        <v>40</v>
      </c>
      <c r="L533" s="4">
        <v>-106.12</v>
      </c>
      <c r="M533" s="2">
        <v>43678</v>
      </c>
      <c r="N533" t="s">
        <v>311</v>
      </c>
      <c r="O533" t="s">
        <v>56</v>
      </c>
      <c r="P533" t="s">
        <v>2120</v>
      </c>
      <c r="Q533" t="s">
        <v>2121</v>
      </c>
      <c r="R533" t="s">
        <v>2122</v>
      </c>
      <c r="S533" s="3">
        <v>43713</v>
      </c>
      <c r="T533" t="s">
        <v>1478</v>
      </c>
      <c r="U533">
        <v>1344</v>
      </c>
      <c r="V533" t="s">
        <v>2125</v>
      </c>
      <c r="W533" t="s">
        <v>2122</v>
      </c>
      <c r="Y533" s="3">
        <v>43713</v>
      </c>
      <c r="AA533" t="s">
        <v>2126</v>
      </c>
      <c r="AD533" t="s">
        <v>1957</v>
      </c>
      <c r="AH533" t="str">
        <f>VLOOKUP(B533,'cc Lookup'!A:J,10,0)</f>
        <v>Planning and Business Development</v>
      </c>
      <c r="AI533" t="str">
        <f>VLOOKUP(B533,'cc Lookup'!A:E,5,0)</f>
        <v>Estates</v>
      </c>
      <c r="AJ533" t="s">
        <v>6736</v>
      </c>
      <c r="AK533" t="str">
        <f t="shared" si="16"/>
        <v>E35930 Estates &amp; Facilities</v>
      </c>
      <c r="AL533" t="str">
        <f t="shared" si="17"/>
        <v>7308 Legal Fees</v>
      </c>
      <c r="AM533" t="str">
        <f>VLOOKUP(W533,Lookup!A:B,2,0)</f>
        <v>Other</v>
      </c>
    </row>
    <row r="534" spans="1:39" x14ac:dyDescent="0.25">
      <c r="A534" t="s">
        <v>33</v>
      </c>
      <c r="B534" s="1" t="s">
        <v>166</v>
      </c>
      <c r="C534" s="1" t="s">
        <v>158</v>
      </c>
      <c r="D534" s="1" t="s">
        <v>36</v>
      </c>
      <c r="E534" s="1" t="s">
        <v>36</v>
      </c>
      <c r="F534" s="1" t="s">
        <v>37</v>
      </c>
      <c r="G534" t="s">
        <v>167</v>
      </c>
      <c r="H534" t="s">
        <v>160</v>
      </c>
      <c r="I534" t="s">
        <v>40</v>
      </c>
      <c r="J534" t="s">
        <v>40</v>
      </c>
      <c r="K534" t="s">
        <v>40</v>
      </c>
      <c r="L534" s="4">
        <v>384</v>
      </c>
      <c r="M534" s="2">
        <v>43678</v>
      </c>
      <c r="N534" t="s">
        <v>41</v>
      </c>
      <c r="O534" t="s">
        <v>42</v>
      </c>
      <c r="P534" t="s">
        <v>2131</v>
      </c>
      <c r="Q534" t="s">
        <v>2132</v>
      </c>
      <c r="R534" t="s">
        <v>2100</v>
      </c>
      <c r="S534" s="3">
        <v>43678</v>
      </c>
      <c r="T534" t="s">
        <v>46</v>
      </c>
      <c r="U534">
        <v>49</v>
      </c>
      <c r="V534" t="s">
        <v>47</v>
      </c>
      <c r="W534" t="s">
        <v>48</v>
      </c>
      <c r="X534">
        <v>433306</v>
      </c>
      <c r="Y534" s="3">
        <v>43661</v>
      </c>
      <c r="Z534">
        <v>165078325</v>
      </c>
      <c r="AB534" t="s">
        <v>49</v>
      </c>
      <c r="AD534" t="s">
        <v>2081</v>
      </c>
      <c r="AE534">
        <v>1</v>
      </c>
      <c r="AF534">
        <v>384</v>
      </c>
      <c r="AH534" t="str">
        <f>VLOOKUP(B534,'cc Lookup'!A:J,10,0)</f>
        <v>Planning and Business Development</v>
      </c>
      <c r="AI534" t="str">
        <f>VLOOKUP(B534,'cc Lookup'!A:E,5,0)</f>
        <v>Estates</v>
      </c>
      <c r="AJ534" t="s">
        <v>6736</v>
      </c>
      <c r="AK534" t="str">
        <f t="shared" si="16"/>
        <v>E35930 Estates &amp; Facilities</v>
      </c>
      <c r="AL534" t="str">
        <f t="shared" si="17"/>
        <v>7308 Legal Fees</v>
      </c>
      <c r="AM534" t="str">
        <f>VLOOKUP(W534,Lookup!A:B,2,0)</f>
        <v>Legal</v>
      </c>
    </row>
    <row r="535" spans="1:39" x14ac:dyDescent="0.25">
      <c r="A535" t="s">
        <v>33</v>
      </c>
      <c r="B535" s="1" t="s">
        <v>166</v>
      </c>
      <c r="C535" s="1" t="s">
        <v>158</v>
      </c>
      <c r="D535" s="1" t="s">
        <v>36</v>
      </c>
      <c r="E535" s="1" t="s">
        <v>36</v>
      </c>
      <c r="F535" s="1" t="s">
        <v>37</v>
      </c>
      <c r="G535" t="s">
        <v>167</v>
      </c>
      <c r="H535" t="s">
        <v>160</v>
      </c>
      <c r="I535" t="s">
        <v>40</v>
      </c>
      <c r="J535" t="s">
        <v>40</v>
      </c>
      <c r="K535" t="s">
        <v>40</v>
      </c>
      <c r="L535" s="4">
        <v>282</v>
      </c>
      <c r="M535" s="2">
        <v>43678</v>
      </c>
      <c r="N535" t="s">
        <v>41</v>
      </c>
      <c r="O535" t="s">
        <v>42</v>
      </c>
      <c r="P535" t="s">
        <v>2131</v>
      </c>
      <c r="Q535" t="s">
        <v>2132</v>
      </c>
      <c r="R535" t="s">
        <v>2100</v>
      </c>
      <c r="S535" s="3">
        <v>43678</v>
      </c>
      <c r="T535" t="s">
        <v>46</v>
      </c>
      <c r="U535">
        <v>49</v>
      </c>
      <c r="V535" t="s">
        <v>47</v>
      </c>
      <c r="W535" t="s">
        <v>48</v>
      </c>
      <c r="X535">
        <v>433314</v>
      </c>
      <c r="Y535" s="3">
        <v>43661</v>
      </c>
      <c r="Z535">
        <v>165078325</v>
      </c>
      <c r="AB535" t="s">
        <v>49</v>
      </c>
      <c r="AD535" t="s">
        <v>2063</v>
      </c>
      <c r="AE535">
        <v>1</v>
      </c>
      <c r="AF535">
        <v>282</v>
      </c>
      <c r="AH535" t="str">
        <f>VLOOKUP(B535,'cc Lookup'!A:J,10,0)</f>
        <v>Planning and Business Development</v>
      </c>
      <c r="AI535" t="str">
        <f>VLOOKUP(B535,'cc Lookup'!A:E,5,0)</f>
        <v>Estates</v>
      </c>
      <c r="AJ535" t="s">
        <v>6736</v>
      </c>
      <c r="AK535" t="str">
        <f t="shared" si="16"/>
        <v>E35930 Estates &amp; Facilities</v>
      </c>
      <c r="AL535" t="str">
        <f t="shared" si="17"/>
        <v>7308 Legal Fees</v>
      </c>
      <c r="AM535" t="str">
        <f>VLOOKUP(W535,Lookup!A:B,2,0)</f>
        <v>Legal</v>
      </c>
    </row>
    <row r="536" spans="1:39" x14ac:dyDescent="0.25">
      <c r="A536" t="s">
        <v>33</v>
      </c>
      <c r="B536" s="1" t="s">
        <v>166</v>
      </c>
      <c r="C536" s="1" t="s">
        <v>158</v>
      </c>
      <c r="D536" s="1" t="s">
        <v>36</v>
      </c>
      <c r="E536" s="1" t="s">
        <v>36</v>
      </c>
      <c r="F536" s="1" t="s">
        <v>37</v>
      </c>
      <c r="G536" t="s">
        <v>167</v>
      </c>
      <c r="H536" t="s">
        <v>160</v>
      </c>
      <c r="I536" t="s">
        <v>40</v>
      </c>
      <c r="J536" t="s">
        <v>40</v>
      </c>
      <c r="K536" t="s">
        <v>40</v>
      </c>
      <c r="L536" s="4">
        <v>-282</v>
      </c>
      <c r="M536" s="2">
        <v>43678</v>
      </c>
      <c r="N536" t="s">
        <v>41</v>
      </c>
      <c r="O536" t="s">
        <v>42</v>
      </c>
      <c r="P536" t="s">
        <v>2131</v>
      </c>
      <c r="Q536" t="s">
        <v>2132</v>
      </c>
      <c r="R536" t="s">
        <v>2100</v>
      </c>
      <c r="S536" s="3">
        <v>43678</v>
      </c>
      <c r="T536" t="s">
        <v>46</v>
      </c>
      <c r="U536">
        <v>50</v>
      </c>
      <c r="V536" t="s">
        <v>47</v>
      </c>
      <c r="W536" t="s">
        <v>48</v>
      </c>
      <c r="X536">
        <v>433314</v>
      </c>
      <c r="Y536" s="3">
        <v>43661</v>
      </c>
      <c r="Z536">
        <v>165078325</v>
      </c>
      <c r="AB536" t="s">
        <v>49</v>
      </c>
      <c r="AD536" t="s">
        <v>2063</v>
      </c>
      <c r="AE536">
        <v>1</v>
      </c>
      <c r="AF536">
        <v>-282</v>
      </c>
      <c r="AH536" t="str">
        <f>VLOOKUP(B536,'cc Lookup'!A:J,10,0)</f>
        <v>Planning and Business Development</v>
      </c>
      <c r="AI536" t="str">
        <f>VLOOKUP(B536,'cc Lookup'!A:E,5,0)</f>
        <v>Estates</v>
      </c>
      <c r="AJ536" t="s">
        <v>6736</v>
      </c>
      <c r="AK536" t="str">
        <f t="shared" si="16"/>
        <v>E35930 Estates &amp; Facilities</v>
      </c>
      <c r="AL536" t="str">
        <f t="shared" si="17"/>
        <v>7308 Legal Fees</v>
      </c>
      <c r="AM536" t="str">
        <f>VLOOKUP(W536,Lookup!A:B,2,0)</f>
        <v>Legal</v>
      </c>
    </row>
    <row r="537" spans="1:39" x14ac:dyDescent="0.25">
      <c r="A537" t="s">
        <v>33</v>
      </c>
      <c r="B537" s="1" t="s">
        <v>166</v>
      </c>
      <c r="C537" s="1" t="s">
        <v>158</v>
      </c>
      <c r="D537" s="1" t="s">
        <v>36</v>
      </c>
      <c r="E537" s="1" t="s">
        <v>36</v>
      </c>
      <c r="F537" s="1" t="s">
        <v>37</v>
      </c>
      <c r="G537" t="s">
        <v>167</v>
      </c>
      <c r="H537" t="s">
        <v>160</v>
      </c>
      <c r="I537" t="s">
        <v>40</v>
      </c>
      <c r="J537" t="s">
        <v>40</v>
      </c>
      <c r="K537" t="s">
        <v>40</v>
      </c>
      <c r="L537" s="4">
        <v>398</v>
      </c>
      <c r="M537" s="2">
        <v>43678</v>
      </c>
      <c r="N537" t="s">
        <v>41</v>
      </c>
      <c r="O537" t="s">
        <v>42</v>
      </c>
      <c r="P537" t="s">
        <v>2133</v>
      </c>
      <c r="Q537" t="s">
        <v>2134</v>
      </c>
      <c r="R537" t="s">
        <v>2100</v>
      </c>
      <c r="S537" s="3">
        <v>43679</v>
      </c>
      <c r="T537" t="s">
        <v>46</v>
      </c>
      <c r="U537">
        <v>53</v>
      </c>
      <c r="V537" t="s">
        <v>47</v>
      </c>
      <c r="W537" t="s">
        <v>48</v>
      </c>
      <c r="X537">
        <v>433308</v>
      </c>
      <c r="Y537" s="3">
        <v>43661</v>
      </c>
      <c r="Z537">
        <v>165078325</v>
      </c>
      <c r="AB537" t="s">
        <v>49</v>
      </c>
      <c r="AD537" t="s">
        <v>2135</v>
      </c>
      <c r="AE537">
        <v>1</v>
      </c>
      <c r="AF537">
        <v>398</v>
      </c>
      <c r="AH537" t="str">
        <f>VLOOKUP(B537,'cc Lookup'!A:J,10,0)</f>
        <v>Planning and Business Development</v>
      </c>
      <c r="AI537" t="str">
        <f>VLOOKUP(B537,'cc Lookup'!A:E,5,0)</f>
        <v>Estates</v>
      </c>
      <c r="AJ537" t="s">
        <v>6736</v>
      </c>
      <c r="AK537" t="str">
        <f t="shared" si="16"/>
        <v>E35930 Estates &amp; Facilities</v>
      </c>
      <c r="AL537" t="str">
        <f t="shared" si="17"/>
        <v>7308 Legal Fees</v>
      </c>
      <c r="AM537" t="str">
        <f>VLOOKUP(W537,Lookup!A:B,2,0)</f>
        <v>Legal</v>
      </c>
    </row>
    <row r="538" spans="1:39" x14ac:dyDescent="0.25">
      <c r="A538" t="s">
        <v>33</v>
      </c>
      <c r="B538" s="1" t="s">
        <v>166</v>
      </c>
      <c r="C538" s="1" t="s">
        <v>158</v>
      </c>
      <c r="D538" s="1" t="s">
        <v>36</v>
      </c>
      <c r="E538" s="1" t="s">
        <v>36</v>
      </c>
      <c r="F538" s="1" t="s">
        <v>37</v>
      </c>
      <c r="G538" t="s">
        <v>167</v>
      </c>
      <c r="H538" t="s">
        <v>160</v>
      </c>
      <c r="I538" t="s">
        <v>40</v>
      </c>
      <c r="J538" t="s">
        <v>40</v>
      </c>
      <c r="K538" t="s">
        <v>40</v>
      </c>
      <c r="L538" s="4">
        <v>130</v>
      </c>
      <c r="M538" s="2">
        <v>43678</v>
      </c>
      <c r="N538" t="s">
        <v>41</v>
      </c>
      <c r="O538" t="s">
        <v>42</v>
      </c>
      <c r="P538" t="s">
        <v>2136</v>
      </c>
      <c r="Q538" t="s">
        <v>2137</v>
      </c>
      <c r="R538" t="s">
        <v>2100</v>
      </c>
      <c r="S538" s="3">
        <v>43679</v>
      </c>
      <c r="T538" t="s">
        <v>46</v>
      </c>
      <c r="U538">
        <v>26</v>
      </c>
      <c r="V538" t="s">
        <v>47</v>
      </c>
      <c r="W538" t="s">
        <v>48</v>
      </c>
      <c r="X538">
        <v>428696</v>
      </c>
      <c r="Y538" s="3">
        <v>43661</v>
      </c>
      <c r="Z538">
        <v>165078959</v>
      </c>
      <c r="AB538" t="s">
        <v>49</v>
      </c>
      <c r="AD538" t="s">
        <v>2138</v>
      </c>
      <c r="AE538">
        <v>1</v>
      </c>
      <c r="AF538">
        <v>130</v>
      </c>
      <c r="AH538" t="str">
        <f>VLOOKUP(B538,'cc Lookup'!A:J,10,0)</f>
        <v>Planning and Business Development</v>
      </c>
      <c r="AI538" t="str">
        <f>VLOOKUP(B538,'cc Lookup'!A:E,5,0)</f>
        <v>Estates</v>
      </c>
      <c r="AJ538" t="s">
        <v>6736</v>
      </c>
      <c r="AK538" t="str">
        <f t="shared" si="16"/>
        <v>E35930 Estates &amp; Facilities</v>
      </c>
      <c r="AL538" t="str">
        <f t="shared" si="17"/>
        <v>7308 Legal Fees</v>
      </c>
      <c r="AM538" t="str">
        <f>VLOOKUP(W538,Lookup!A:B,2,0)</f>
        <v>Legal</v>
      </c>
    </row>
    <row r="539" spans="1:39" x14ac:dyDescent="0.25">
      <c r="A539" t="s">
        <v>33</v>
      </c>
      <c r="B539" s="1" t="s">
        <v>166</v>
      </c>
      <c r="C539" s="1" t="s">
        <v>158</v>
      </c>
      <c r="D539" s="1" t="s">
        <v>36</v>
      </c>
      <c r="E539" s="1" t="s">
        <v>36</v>
      </c>
      <c r="F539" s="1" t="s">
        <v>37</v>
      </c>
      <c r="G539" t="s">
        <v>167</v>
      </c>
      <c r="H539" t="s">
        <v>160</v>
      </c>
      <c r="I539" t="s">
        <v>40</v>
      </c>
      <c r="J539" t="s">
        <v>40</v>
      </c>
      <c r="K539" t="s">
        <v>40</v>
      </c>
      <c r="L539" s="4">
        <v>439</v>
      </c>
      <c r="M539" s="2">
        <v>43678</v>
      </c>
      <c r="N539" t="s">
        <v>41</v>
      </c>
      <c r="O539" t="s">
        <v>42</v>
      </c>
      <c r="P539" t="s">
        <v>2136</v>
      </c>
      <c r="Q539" t="s">
        <v>2137</v>
      </c>
      <c r="R539" t="s">
        <v>2100</v>
      </c>
      <c r="S539" s="3">
        <v>43679</v>
      </c>
      <c r="T539" t="s">
        <v>46</v>
      </c>
      <c r="U539">
        <v>26</v>
      </c>
      <c r="V539" t="s">
        <v>47</v>
      </c>
      <c r="W539" t="s">
        <v>48</v>
      </c>
      <c r="X539">
        <v>430677</v>
      </c>
      <c r="Y539" s="3">
        <v>43661</v>
      </c>
      <c r="Z539">
        <v>165078941</v>
      </c>
      <c r="AB539" t="s">
        <v>49</v>
      </c>
      <c r="AD539" t="s">
        <v>2139</v>
      </c>
      <c r="AE539">
        <v>1</v>
      </c>
      <c r="AF539">
        <v>439</v>
      </c>
      <c r="AH539" t="str">
        <f>VLOOKUP(B539,'cc Lookup'!A:J,10,0)</f>
        <v>Planning and Business Development</v>
      </c>
      <c r="AI539" t="str">
        <f>VLOOKUP(B539,'cc Lookup'!A:E,5,0)</f>
        <v>Estates</v>
      </c>
      <c r="AJ539" t="s">
        <v>6736</v>
      </c>
      <c r="AK539" t="str">
        <f t="shared" si="16"/>
        <v>E35930 Estates &amp; Facilities</v>
      </c>
      <c r="AL539" t="str">
        <f t="shared" si="17"/>
        <v>7308 Legal Fees</v>
      </c>
      <c r="AM539" t="str">
        <f>VLOOKUP(W539,Lookup!A:B,2,0)</f>
        <v>Legal</v>
      </c>
    </row>
    <row r="540" spans="1:39" x14ac:dyDescent="0.25">
      <c r="A540" t="s">
        <v>33</v>
      </c>
      <c r="B540" s="1" t="s">
        <v>166</v>
      </c>
      <c r="C540" s="1" t="s">
        <v>158</v>
      </c>
      <c r="D540" s="1" t="s">
        <v>36</v>
      </c>
      <c r="E540" s="1" t="s">
        <v>36</v>
      </c>
      <c r="F540" s="1" t="s">
        <v>37</v>
      </c>
      <c r="G540" t="s">
        <v>167</v>
      </c>
      <c r="H540" t="s">
        <v>160</v>
      </c>
      <c r="I540" t="s">
        <v>40</v>
      </c>
      <c r="J540" t="s">
        <v>40</v>
      </c>
      <c r="K540" t="s">
        <v>40</v>
      </c>
      <c r="L540" s="4">
        <v>502</v>
      </c>
      <c r="M540" s="2">
        <v>43678</v>
      </c>
      <c r="N540" t="s">
        <v>41</v>
      </c>
      <c r="O540" t="s">
        <v>42</v>
      </c>
      <c r="P540" t="s">
        <v>2136</v>
      </c>
      <c r="Q540" t="s">
        <v>2137</v>
      </c>
      <c r="R540" t="s">
        <v>2100</v>
      </c>
      <c r="S540" s="3">
        <v>43679</v>
      </c>
      <c r="T540" t="s">
        <v>46</v>
      </c>
      <c r="U540">
        <v>26</v>
      </c>
      <c r="V540" t="s">
        <v>47</v>
      </c>
      <c r="W540" t="s">
        <v>48</v>
      </c>
      <c r="X540">
        <v>430681</v>
      </c>
      <c r="Y540" s="3">
        <v>43661</v>
      </c>
      <c r="Z540">
        <v>165078325</v>
      </c>
      <c r="AB540" t="s">
        <v>49</v>
      </c>
      <c r="AD540" t="s">
        <v>2140</v>
      </c>
      <c r="AE540">
        <v>1</v>
      </c>
      <c r="AF540">
        <v>502</v>
      </c>
      <c r="AH540" t="str">
        <f>VLOOKUP(B540,'cc Lookup'!A:J,10,0)</f>
        <v>Planning and Business Development</v>
      </c>
      <c r="AI540" t="str">
        <f>VLOOKUP(B540,'cc Lookup'!A:E,5,0)</f>
        <v>Estates</v>
      </c>
      <c r="AJ540" t="s">
        <v>6736</v>
      </c>
      <c r="AK540" t="str">
        <f t="shared" si="16"/>
        <v>E35930 Estates &amp; Facilities</v>
      </c>
      <c r="AL540" t="str">
        <f t="shared" si="17"/>
        <v>7308 Legal Fees</v>
      </c>
      <c r="AM540" t="str">
        <f>VLOOKUP(W540,Lookup!A:B,2,0)</f>
        <v>Legal</v>
      </c>
    </row>
    <row r="541" spans="1:39" x14ac:dyDescent="0.25">
      <c r="A541" t="s">
        <v>33</v>
      </c>
      <c r="B541" s="1" t="s">
        <v>166</v>
      </c>
      <c r="C541" s="1" t="s">
        <v>158</v>
      </c>
      <c r="D541" s="1" t="s">
        <v>36</v>
      </c>
      <c r="E541" s="1" t="s">
        <v>36</v>
      </c>
      <c r="F541" s="1" t="s">
        <v>37</v>
      </c>
      <c r="G541" t="s">
        <v>167</v>
      </c>
      <c r="H541" t="s">
        <v>160</v>
      </c>
      <c r="I541" t="s">
        <v>40</v>
      </c>
      <c r="J541" t="s">
        <v>40</v>
      </c>
      <c r="K541" t="s">
        <v>40</v>
      </c>
      <c r="L541" s="4">
        <v>42</v>
      </c>
      <c r="M541" s="2">
        <v>43678</v>
      </c>
      <c r="N541" t="s">
        <v>41</v>
      </c>
      <c r="O541" t="s">
        <v>42</v>
      </c>
      <c r="P541" t="s">
        <v>2136</v>
      </c>
      <c r="Q541" t="s">
        <v>2137</v>
      </c>
      <c r="R541" t="s">
        <v>2100</v>
      </c>
      <c r="S541" s="3">
        <v>43679</v>
      </c>
      <c r="T541" t="s">
        <v>46</v>
      </c>
      <c r="U541">
        <v>26</v>
      </c>
      <c r="V541" t="s">
        <v>47</v>
      </c>
      <c r="W541" t="s">
        <v>48</v>
      </c>
      <c r="X541">
        <v>433310</v>
      </c>
      <c r="Y541" s="3">
        <v>43661</v>
      </c>
      <c r="Z541">
        <v>165078959</v>
      </c>
      <c r="AB541" t="s">
        <v>49</v>
      </c>
      <c r="AD541" t="s">
        <v>2141</v>
      </c>
      <c r="AE541">
        <v>1</v>
      </c>
      <c r="AF541">
        <v>42</v>
      </c>
      <c r="AH541" t="str">
        <f>VLOOKUP(B541,'cc Lookup'!A:J,10,0)</f>
        <v>Planning and Business Development</v>
      </c>
      <c r="AI541" t="str">
        <f>VLOOKUP(B541,'cc Lookup'!A:E,5,0)</f>
        <v>Estates</v>
      </c>
      <c r="AJ541" t="s">
        <v>6736</v>
      </c>
      <c r="AK541" t="str">
        <f t="shared" si="16"/>
        <v>E35930 Estates &amp; Facilities</v>
      </c>
      <c r="AL541" t="str">
        <f t="shared" si="17"/>
        <v>7308 Legal Fees</v>
      </c>
      <c r="AM541" t="str">
        <f>VLOOKUP(W541,Lookup!A:B,2,0)</f>
        <v>Legal</v>
      </c>
    </row>
    <row r="542" spans="1:39" x14ac:dyDescent="0.25">
      <c r="A542" t="s">
        <v>33</v>
      </c>
      <c r="B542" s="1" t="s">
        <v>166</v>
      </c>
      <c r="C542" s="1" t="s">
        <v>158</v>
      </c>
      <c r="D542" s="1" t="s">
        <v>36</v>
      </c>
      <c r="E542" s="1" t="s">
        <v>36</v>
      </c>
      <c r="F542" s="1" t="s">
        <v>37</v>
      </c>
      <c r="G542" t="s">
        <v>167</v>
      </c>
      <c r="H542" t="s">
        <v>160</v>
      </c>
      <c r="I542" t="s">
        <v>40</v>
      </c>
      <c r="J542" t="s">
        <v>40</v>
      </c>
      <c r="K542" t="s">
        <v>40</v>
      </c>
      <c r="L542" s="4">
        <v>297</v>
      </c>
      <c r="M542" s="2">
        <v>43678</v>
      </c>
      <c r="N542" t="s">
        <v>41</v>
      </c>
      <c r="O542" t="s">
        <v>42</v>
      </c>
      <c r="P542" t="s">
        <v>2136</v>
      </c>
      <c r="Q542" t="s">
        <v>2137</v>
      </c>
      <c r="R542" t="s">
        <v>2100</v>
      </c>
      <c r="S542" s="3">
        <v>43679</v>
      </c>
      <c r="T542" t="s">
        <v>46</v>
      </c>
      <c r="U542">
        <v>26</v>
      </c>
      <c r="V542" t="s">
        <v>47</v>
      </c>
      <c r="W542" t="s">
        <v>48</v>
      </c>
      <c r="X542">
        <v>433311</v>
      </c>
      <c r="Y542" s="3">
        <v>43661</v>
      </c>
      <c r="Z542">
        <v>165078941</v>
      </c>
      <c r="AB542" t="s">
        <v>49</v>
      </c>
      <c r="AD542" t="s">
        <v>2142</v>
      </c>
      <c r="AE542">
        <v>1</v>
      </c>
      <c r="AF542">
        <v>297</v>
      </c>
      <c r="AH542" t="str">
        <f>VLOOKUP(B542,'cc Lookup'!A:J,10,0)</f>
        <v>Planning and Business Development</v>
      </c>
      <c r="AI542" t="str">
        <f>VLOOKUP(B542,'cc Lookup'!A:E,5,0)</f>
        <v>Estates</v>
      </c>
      <c r="AJ542" t="s">
        <v>6736</v>
      </c>
      <c r="AK542" t="str">
        <f t="shared" si="16"/>
        <v>E35930 Estates &amp; Facilities</v>
      </c>
      <c r="AL542" t="str">
        <f t="shared" si="17"/>
        <v>7308 Legal Fees</v>
      </c>
      <c r="AM542" t="str">
        <f>VLOOKUP(W542,Lookup!A:B,2,0)</f>
        <v>Legal</v>
      </c>
    </row>
    <row r="543" spans="1:39" x14ac:dyDescent="0.25">
      <c r="A543" t="s">
        <v>33</v>
      </c>
      <c r="B543" s="1" t="s">
        <v>166</v>
      </c>
      <c r="C543" s="1" t="s">
        <v>158</v>
      </c>
      <c r="D543" s="1" t="s">
        <v>36</v>
      </c>
      <c r="E543" s="1" t="s">
        <v>36</v>
      </c>
      <c r="F543" s="1" t="s">
        <v>37</v>
      </c>
      <c r="G543" t="s">
        <v>167</v>
      </c>
      <c r="H543" t="s">
        <v>160</v>
      </c>
      <c r="I543" t="s">
        <v>40</v>
      </c>
      <c r="J543" t="s">
        <v>40</v>
      </c>
      <c r="K543" t="s">
        <v>40</v>
      </c>
      <c r="L543" s="4">
        <v>144</v>
      </c>
      <c r="M543" s="2">
        <v>43678</v>
      </c>
      <c r="N543" t="s">
        <v>41</v>
      </c>
      <c r="O543" t="s">
        <v>42</v>
      </c>
      <c r="P543" t="s">
        <v>2136</v>
      </c>
      <c r="Q543" t="s">
        <v>2137</v>
      </c>
      <c r="R543" t="s">
        <v>2100</v>
      </c>
      <c r="S543" s="3">
        <v>43679</v>
      </c>
      <c r="T543" t="s">
        <v>46</v>
      </c>
      <c r="U543">
        <v>26</v>
      </c>
      <c r="V543" t="s">
        <v>47</v>
      </c>
      <c r="W543" t="s">
        <v>48</v>
      </c>
      <c r="X543">
        <v>434316</v>
      </c>
      <c r="Y543" s="3">
        <v>43661</v>
      </c>
      <c r="Z543">
        <v>165078943</v>
      </c>
      <c r="AB543" t="s">
        <v>49</v>
      </c>
      <c r="AD543" t="s">
        <v>2143</v>
      </c>
      <c r="AE543">
        <v>1</v>
      </c>
      <c r="AF543">
        <v>144</v>
      </c>
      <c r="AH543" t="str">
        <f>VLOOKUP(B543,'cc Lookup'!A:J,10,0)</f>
        <v>Planning and Business Development</v>
      </c>
      <c r="AI543" t="str">
        <f>VLOOKUP(B543,'cc Lookup'!A:E,5,0)</f>
        <v>Estates</v>
      </c>
      <c r="AJ543" t="s">
        <v>6736</v>
      </c>
      <c r="AK543" t="str">
        <f t="shared" si="16"/>
        <v>E35930 Estates &amp; Facilities</v>
      </c>
      <c r="AL543" t="str">
        <f t="shared" si="17"/>
        <v>7308 Legal Fees</v>
      </c>
      <c r="AM543" t="str">
        <f>VLOOKUP(W543,Lookup!A:B,2,0)</f>
        <v>Legal</v>
      </c>
    </row>
    <row r="544" spans="1:39" x14ac:dyDescent="0.25">
      <c r="A544" t="s">
        <v>33</v>
      </c>
      <c r="B544" s="1" t="s">
        <v>166</v>
      </c>
      <c r="C544" s="1" t="s">
        <v>158</v>
      </c>
      <c r="D544" s="1" t="s">
        <v>36</v>
      </c>
      <c r="E544" s="1" t="s">
        <v>36</v>
      </c>
      <c r="F544" s="1" t="s">
        <v>37</v>
      </c>
      <c r="G544" t="s">
        <v>167</v>
      </c>
      <c r="H544" t="s">
        <v>160</v>
      </c>
      <c r="I544" t="s">
        <v>40</v>
      </c>
      <c r="J544" t="s">
        <v>40</v>
      </c>
      <c r="K544" t="s">
        <v>40</v>
      </c>
      <c r="L544" s="4">
        <v>-130</v>
      </c>
      <c r="M544" s="2">
        <v>43678</v>
      </c>
      <c r="N544" t="s">
        <v>103</v>
      </c>
      <c r="O544" t="s">
        <v>104</v>
      </c>
      <c r="P544" t="s">
        <v>2037</v>
      </c>
      <c r="Q544" t="s">
        <v>2115</v>
      </c>
      <c r="R544" t="s">
        <v>2116</v>
      </c>
      <c r="S544" s="3">
        <v>43677</v>
      </c>
      <c r="T544" t="s">
        <v>46</v>
      </c>
      <c r="U544">
        <v>1840</v>
      </c>
      <c r="V544" t="s">
        <v>1964</v>
      </c>
      <c r="W544" t="s">
        <v>48</v>
      </c>
      <c r="X544">
        <v>165077833</v>
      </c>
      <c r="Y544" s="3">
        <v>43619</v>
      </c>
      <c r="AC544" t="s">
        <v>109</v>
      </c>
      <c r="AH544" t="str">
        <f>VLOOKUP(B544,'cc Lookup'!A:J,10,0)</f>
        <v>Planning and Business Development</v>
      </c>
      <c r="AI544" t="str">
        <f>VLOOKUP(B544,'cc Lookup'!A:E,5,0)</f>
        <v>Estates</v>
      </c>
      <c r="AJ544" t="s">
        <v>6736</v>
      </c>
      <c r="AK544" t="str">
        <f t="shared" si="16"/>
        <v>E35930 Estates &amp; Facilities</v>
      </c>
      <c r="AL544" t="str">
        <f t="shared" si="17"/>
        <v>7308 Legal Fees</v>
      </c>
      <c r="AM544" t="str">
        <f>VLOOKUP(W544,Lookup!A:B,2,0)</f>
        <v>Legal</v>
      </c>
    </row>
    <row r="545" spans="1:39" x14ac:dyDescent="0.25">
      <c r="A545" t="s">
        <v>33</v>
      </c>
      <c r="B545" s="1" t="s">
        <v>166</v>
      </c>
      <c r="C545" s="1" t="s">
        <v>158</v>
      </c>
      <c r="D545" s="1" t="s">
        <v>36</v>
      </c>
      <c r="E545" s="1" t="s">
        <v>36</v>
      </c>
      <c r="F545" s="1" t="s">
        <v>37</v>
      </c>
      <c r="G545" t="s">
        <v>167</v>
      </c>
      <c r="H545" t="s">
        <v>160</v>
      </c>
      <c r="I545" t="s">
        <v>40</v>
      </c>
      <c r="J545" t="s">
        <v>40</v>
      </c>
      <c r="K545" t="s">
        <v>40</v>
      </c>
      <c r="L545" s="4">
        <v>-34.96</v>
      </c>
      <c r="M545" s="2">
        <v>43678</v>
      </c>
      <c r="N545" t="s">
        <v>103</v>
      </c>
      <c r="O545" t="s">
        <v>104</v>
      </c>
      <c r="P545" t="s">
        <v>2037</v>
      </c>
      <c r="Q545" t="s">
        <v>2115</v>
      </c>
      <c r="R545" t="s">
        <v>2116</v>
      </c>
      <c r="S545" s="3">
        <v>43677</v>
      </c>
      <c r="T545" t="s">
        <v>46</v>
      </c>
      <c r="U545">
        <v>1841</v>
      </c>
      <c r="V545" t="s">
        <v>1265</v>
      </c>
      <c r="W545" t="s">
        <v>48</v>
      </c>
      <c r="X545">
        <v>165075012</v>
      </c>
      <c r="Y545" s="3">
        <v>43494</v>
      </c>
      <c r="AC545" t="s">
        <v>109</v>
      </c>
      <c r="AH545" t="str">
        <f>VLOOKUP(B545,'cc Lookup'!A:J,10,0)</f>
        <v>Planning and Business Development</v>
      </c>
      <c r="AI545" t="str">
        <f>VLOOKUP(B545,'cc Lookup'!A:E,5,0)</f>
        <v>Estates</v>
      </c>
      <c r="AJ545" t="s">
        <v>6736</v>
      </c>
      <c r="AK545" t="str">
        <f t="shared" si="16"/>
        <v>E35930 Estates &amp; Facilities</v>
      </c>
      <c r="AL545" t="str">
        <f t="shared" si="17"/>
        <v>7308 Legal Fees</v>
      </c>
      <c r="AM545" t="str">
        <f>VLOOKUP(W545,Lookup!A:B,2,0)</f>
        <v>Legal</v>
      </c>
    </row>
    <row r="546" spans="1:39" x14ac:dyDescent="0.25">
      <c r="A546" t="s">
        <v>33</v>
      </c>
      <c r="B546" s="1" t="s">
        <v>166</v>
      </c>
      <c r="C546" s="1" t="s">
        <v>158</v>
      </c>
      <c r="D546" s="1" t="s">
        <v>36</v>
      </c>
      <c r="E546" s="1" t="s">
        <v>36</v>
      </c>
      <c r="F546" s="1" t="s">
        <v>37</v>
      </c>
      <c r="G546" t="s">
        <v>167</v>
      </c>
      <c r="H546" t="s">
        <v>160</v>
      </c>
      <c r="I546" t="s">
        <v>40</v>
      </c>
      <c r="J546" t="s">
        <v>40</v>
      </c>
      <c r="K546" t="s">
        <v>40</v>
      </c>
      <c r="L546" s="4">
        <v>-42</v>
      </c>
      <c r="M546" s="2">
        <v>43678</v>
      </c>
      <c r="N546" t="s">
        <v>103</v>
      </c>
      <c r="O546" t="s">
        <v>104</v>
      </c>
      <c r="P546" t="s">
        <v>2037</v>
      </c>
      <c r="Q546" t="s">
        <v>2115</v>
      </c>
      <c r="R546" t="s">
        <v>2116</v>
      </c>
      <c r="S546" s="3">
        <v>43677</v>
      </c>
      <c r="T546" t="s">
        <v>46</v>
      </c>
      <c r="U546">
        <v>1842</v>
      </c>
      <c r="V546" t="s">
        <v>2068</v>
      </c>
      <c r="W546" t="s">
        <v>48</v>
      </c>
      <c r="X546">
        <v>165078959</v>
      </c>
      <c r="Y546" s="3">
        <v>43677</v>
      </c>
      <c r="AC546" t="s">
        <v>109</v>
      </c>
      <c r="AH546" t="str">
        <f>VLOOKUP(B546,'cc Lookup'!A:J,10,0)</f>
        <v>Planning and Business Development</v>
      </c>
      <c r="AI546" t="str">
        <f>VLOOKUP(B546,'cc Lookup'!A:E,5,0)</f>
        <v>Estates</v>
      </c>
      <c r="AJ546" t="s">
        <v>6736</v>
      </c>
      <c r="AK546" t="str">
        <f t="shared" si="16"/>
        <v>E35930 Estates &amp; Facilities</v>
      </c>
      <c r="AL546" t="str">
        <f t="shared" si="17"/>
        <v>7308 Legal Fees</v>
      </c>
      <c r="AM546" t="str">
        <f>VLOOKUP(W546,Lookup!A:B,2,0)</f>
        <v>Legal</v>
      </c>
    </row>
    <row r="547" spans="1:39" x14ac:dyDescent="0.25">
      <c r="A547" t="s">
        <v>33</v>
      </c>
      <c r="B547" s="1" t="s">
        <v>166</v>
      </c>
      <c r="C547" s="1" t="s">
        <v>158</v>
      </c>
      <c r="D547" s="1" t="s">
        <v>36</v>
      </c>
      <c r="E547" s="1" t="s">
        <v>36</v>
      </c>
      <c r="F547" s="1" t="s">
        <v>37</v>
      </c>
      <c r="G547" t="s">
        <v>167</v>
      </c>
      <c r="H547" t="s">
        <v>160</v>
      </c>
      <c r="I547" t="s">
        <v>40</v>
      </c>
      <c r="J547" t="s">
        <v>40</v>
      </c>
      <c r="K547" t="s">
        <v>40</v>
      </c>
      <c r="L547" s="4">
        <v>-439</v>
      </c>
      <c r="M547" s="2">
        <v>43678</v>
      </c>
      <c r="N547" t="s">
        <v>103</v>
      </c>
      <c r="O547" t="s">
        <v>104</v>
      </c>
      <c r="P547" t="s">
        <v>2037</v>
      </c>
      <c r="Q547" t="s">
        <v>2115</v>
      </c>
      <c r="R547" t="s">
        <v>2116</v>
      </c>
      <c r="S547" s="3">
        <v>43677</v>
      </c>
      <c r="T547" t="s">
        <v>46</v>
      </c>
      <c r="U547">
        <v>1843</v>
      </c>
      <c r="V547" t="s">
        <v>2069</v>
      </c>
      <c r="W547" t="s">
        <v>48</v>
      </c>
      <c r="X547">
        <v>165078941</v>
      </c>
      <c r="Y547" s="3">
        <v>43671</v>
      </c>
      <c r="AC547" t="s">
        <v>109</v>
      </c>
      <c r="AH547" t="str">
        <f>VLOOKUP(B547,'cc Lookup'!A:J,10,0)</f>
        <v>Planning and Business Development</v>
      </c>
      <c r="AI547" t="str">
        <f>VLOOKUP(B547,'cc Lookup'!A:E,5,0)</f>
        <v>Estates</v>
      </c>
      <c r="AJ547" t="s">
        <v>6736</v>
      </c>
      <c r="AK547" t="str">
        <f t="shared" si="16"/>
        <v>E35930 Estates &amp; Facilities</v>
      </c>
      <c r="AL547" t="str">
        <f t="shared" si="17"/>
        <v>7308 Legal Fees</v>
      </c>
      <c r="AM547" t="str">
        <f>VLOOKUP(W547,Lookup!A:B,2,0)</f>
        <v>Legal</v>
      </c>
    </row>
    <row r="548" spans="1:39" x14ac:dyDescent="0.25">
      <c r="A548" t="s">
        <v>33</v>
      </c>
      <c r="B548" s="1" t="s">
        <v>166</v>
      </c>
      <c r="C548" s="1" t="s">
        <v>158</v>
      </c>
      <c r="D548" s="1" t="s">
        <v>36</v>
      </c>
      <c r="E548" s="1" t="s">
        <v>36</v>
      </c>
      <c r="F548" s="1" t="s">
        <v>37</v>
      </c>
      <c r="G548" t="s">
        <v>167</v>
      </c>
      <c r="H548" t="s">
        <v>160</v>
      </c>
      <c r="I548" t="s">
        <v>40</v>
      </c>
      <c r="J548" t="s">
        <v>40</v>
      </c>
      <c r="K548" t="s">
        <v>40</v>
      </c>
      <c r="L548" s="4">
        <v>-297</v>
      </c>
      <c r="M548" s="2">
        <v>43678</v>
      </c>
      <c r="N548" t="s">
        <v>103</v>
      </c>
      <c r="O548" t="s">
        <v>104</v>
      </c>
      <c r="P548" t="s">
        <v>2037</v>
      </c>
      <c r="Q548" t="s">
        <v>2115</v>
      </c>
      <c r="R548" t="s">
        <v>2116</v>
      </c>
      <c r="S548" s="3">
        <v>43677</v>
      </c>
      <c r="T548" t="s">
        <v>46</v>
      </c>
      <c r="U548">
        <v>1844</v>
      </c>
      <c r="V548" t="s">
        <v>2070</v>
      </c>
      <c r="W548" t="s">
        <v>48</v>
      </c>
      <c r="X548">
        <v>165078941</v>
      </c>
      <c r="Y548" s="3">
        <v>43671</v>
      </c>
      <c r="AC548" t="s">
        <v>109</v>
      </c>
      <c r="AH548" t="str">
        <f>VLOOKUP(B548,'cc Lookup'!A:J,10,0)</f>
        <v>Planning and Business Development</v>
      </c>
      <c r="AI548" t="str">
        <f>VLOOKUP(B548,'cc Lookup'!A:E,5,0)</f>
        <v>Estates</v>
      </c>
      <c r="AJ548" t="s">
        <v>6736</v>
      </c>
      <c r="AK548" t="str">
        <f t="shared" si="16"/>
        <v>E35930 Estates &amp; Facilities</v>
      </c>
      <c r="AL548" t="str">
        <f t="shared" si="17"/>
        <v>7308 Legal Fees</v>
      </c>
      <c r="AM548" t="str">
        <f>VLOOKUP(W548,Lookup!A:B,2,0)</f>
        <v>Legal</v>
      </c>
    </row>
    <row r="549" spans="1:39" x14ac:dyDescent="0.25">
      <c r="A549" t="s">
        <v>33</v>
      </c>
      <c r="B549" s="1" t="s">
        <v>166</v>
      </c>
      <c r="C549" s="1" t="s">
        <v>158</v>
      </c>
      <c r="D549" s="1" t="s">
        <v>36</v>
      </c>
      <c r="E549" s="1" t="s">
        <v>36</v>
      </c>
      <c r="F549" s="1" t="s">
        <v>37</v>
      </c>
      <c r="G549" t="s">
        <v>167</v>
      </c>
      <c r="H549" t="s">
        <v>160</v>
      </c>
      <c r="I549" t="s">
        <v>40</v>
      </c>
      <c r="J549" t="s">
        <v>40</v>
      </c>
      <c r="K549" t="s">
        <v>40</v>
      </c>
      <c r="L549" s="4">
        <v>-112</v>
      </c>
      <c r="M549" s="2">
        <v>43678</v>
      </c>
      <c r="N549" t="s">
        <v>103</v>
      </c>
      <c r="O549" t="s">
        <v>104</v>
      </c>
      <c r="P549" t="s">
        <v>2037</v>
      </c>
      <c r="Q549" t="s">
        <v>2115</v>
      </c>
      <c r="R549" t="s">
        <v>2116</v>
      </c>
      <c r="S549" s="3">
        <v>43677</v>
      </c>
      <c r="T549" t="s">
        <v>46</v>
      </c>
      <c r="U549">
        <v>1845</v>
      </c>
      <c r="V549" t="s">
        <v>1961</v>
      </c>
      <c r="W549" t="s">
        <v>48</v>
      </c>
      <c r="X549">
        <v>165078325</v>
      </c>
      <c r="Y549" s="3">
        <v>43641</v>
      </c>
      <c r="AC549" t="s">
        <v>109</v>
      </c>
      <c r="AH549" t="str">
        <f>VLOOKUP(B549,'cc Lookup'!A:J,10,0)</f>
        <v>Planning and Business Development</v>
      </c>
      <c r="AI549" t="str">
        <f>VLOOKUP(B549,'cc Lookup'!A:E,5,0)</f>
        <v>Estates</v>
      </c>
      <c r="AJ549" t="s">
        <v>6736</v>
      </c>
      <c r="AK549" t="str">
        <f t="shared" si="16"/>
        <v>E35930 Estates &amp; Facilities</v>
      </c>
      <c r="AL549" t="str">
        <f t="shared" si="17"/>
        <v>7308 Legal Fees</v>
      </c>
      <c r="AM549" t="str">
        <f>VLOOKUP(W549,Lookup!A:B,2,0)</f>
        <v>Legal</v>
      </c>
    </row>
    <row r="550" spans="1:39" x14ac:dyDescent="0.25">
      <c r="A550" t="s">
        <v>33</v>
      </c>
      <c r="B550" s="1" t="s">
        <v>166</v>
      </c>
      <c r="C550" s="1" t="s">
        <v>158</v>
      </c>
      <c r="D550" s="1" t="s">
        <v>36</v>
      </c>
      <c r="E550" s="1" t="s">
        <v>36</v>
      </c>
      <c r="F550" s="1" t="s">
        <v>37</v>
      </c>
      <c r="G550" t="s">
        <v>167</v>
      </c>
      <c r="H550" t="s">
        <v>160</v>
      </c>
      <c r="I550" t="s">
        <v>40</v>
      </c>
      <c r="J550" t="s">
        <v>40</v>
      </c>
      <c r="K550" t="s">
        <v>40</v>
      </c>
      <c r="L550" s="4">
        <v>-131</v>
      </c>
      <c r="M550" s="2">
        <v>43678</v>
      </c>
      <c r="N550" t="s">
        <v>103</v>
      </c>
      <c r="O550" t="s">
        <v>104</v>
      </c>
      <c r="P550" t="s">
        <v>2037</v>
      </c>
      <c r="Q550" t="s">
        <v>2115</v>
      </c>
      <c r="R550" t="s">
        <v>2116</v>
      </c>
      <c r="S550" s="3">
        <v>43677</v>
      </c>
      <c r="T550" t="s">
        <v>46</v>
      </c>
      <c r="U550">
        <v>1846</v>
      </c>
      <c r="V550" t="s">
        <v>1257</v>
      </c>
      <c r="W550" t="s">
        <v>48</v>
      </c>
      <c r="X550">
        <v>165074889</v>
      </c>
      <c r="Y550" s="3">
        <v>43483</v>
      </c>
      <c r="AC550" t="s">
        <v>109</v>
      </c>
      <c r="AH550" t="str">
        <f>VLOOKUP(B550,'cc Lookup'!A:J,10,0)</f>
        <v>Planning and Business Development</v>
      </c>
      <c r="AI550" t="str">
        <f>VLOOKUP(B550,'cc Lookup'!A:E,5,0)</f>
        <v>Estates</v>
      </c>
      <c r="AJ550" t="s">
        <v>6736</v>
      </c>
      <c r="AK550" t="str">
        <f t="shared" si="16"/>
        <v>E35930 Estates &amp; Facilities</v>
      </c>
      <c r="AL550" t="str">
        <f t="shared" si="17"/>
        <v>7308 Legal Fees</v>
      </c>
      <c r="AM550" t="str">
        <f>VLOOKUP(W550,Lookup!A:B,2,0)</f>
        <v>Legal</v>
      </c>
    </row>
    <row r="551" spans="1:39" x14ac:dyDescent="0.25">
      <c r="A551" t="s">
        <v>33</v>
      </c>
      <c r="B551" s="1" t="s">
        <v>166</v>
      </c>
      <c r="C551" s="1" t="s">
        <v>158</v>
      </c>
      <c r="D551" s="1" t="s">
        <v>36</v>
      </c>
      <c r="E551" s="1" t="s">
        <v>36</v>
      </c>
      <c r="F551" s="1" t="s">
        <v>37</v>
      </c>
      <c r="G551" t="s">
        <v>167</v>
      </c>
      <c r="H551" t="s">
        <v>160</v>
      </c>
      <c r="I551" t="s">
        <v>40</v>
      </c>
      <c r="J551" t="s">
        <v>40</v>
      </c>
      <c r="K551" t="s">
        <v>40</v>
      </c>
      <c r="L551" s="4">
        <v>-45</v>
      </c>
      <c r="M551" s="2">
        <v>43678</v>
      </c>
      <c r="N551" t="s">
        <v>103</v>
      </c>
      <c r="O551" t="s">
        <v>104</v>
      </c>
      <c r="P551" t="s">
        <v>2037</v>
      </c>
      <c r="Q551" t="s">
        <v>2115</v>
      </c>
      <c r="R551" t="s">
        <v>2116</v>
      </c>
      <c r="S551" s="3">
        <v>43677</v>
      </c>
      <c r="T551" t="s">
        <v>46</v>
      </c>
      <c r="U551">
        <v>1847</v>
      </c>
      <c r="V551" t="s">
        <v>1962</v>
      </c>
      <c r="W551" t="s">
        <v>48</v>
      </c>
      <c r="X551">
        <v>165077837</v>
      </c>
      <c r="Y551" s="3">
        <v>43619</v>
      </c>
      <c r="AC551" t="s">
        <v>109</v>
      </c>
      <c r="AH551" t="str">
        <f>VLOOKUP(B551,'cc Lookup'!A:J,10,0)</f>
        <v>Planning and Business Development</v>
      </c>
      <c r="AI551" t="str">
        <f>VLOOKUP(B551,'cc Lookup'!A:E,5,0)</f>
        <v>Estates</v>
      </c>
      <c r="AJ551" t="s">
        <v>6736</v>
      </c>
      <c r="AK551" t="str">
        <f t="shared" si="16"/>
        <v>E35930 Estates &amp; Facilities</v>
      </c>
      <c r="AL551" t="str">
        <f t="shared" si="17"/>
        <v>7308 Legal Fees</v>
      </c>
      <c r="AM551" t="str">
        <f>VLOOKUP(W551,Lookup!A:B,2,0)</f>
        <v>Legal</v>
      </c>
    </row>
    <row r="552" spans="1:39" x14ac:dyDescent="0.25">
      <c r="A552" t="s">
        <v>33</v>
      </c>
      <c r="B552" s="1" t="s">
        <v>166</v>
      </c>
      <c r="C552" s="1" t="s">
        <v>158</v>
      </c>
      <c r="D552" s="1" t="s">
        <v>36</v>
      </c>
      <c r="E552" s="1" t="s">
        <v>36</v>
      </c>
      <c r="F552" s="1" t="s">
        <v>37</v>
      </c>
      <c r="G552" t="s">
        <v>167</v>
      </c>
      <c r="H552" t="s">
        <v>160</v>
      </c>
      <c r="I552" t="s">
        <v>40</v>
      </c>
      <c r="J552" t="s">
        <v>40</v>
      </c>
      <c r="K552" t="s">
        <v>40</v>
      </c>
      <c r="L552" s="4">
        <v>-96</v>
      </c>
      <c r="M552" s="2">
        <v>43678</v>
      </c>
      <c r="N552" t="s">
        <v>103</v>
      </c>
      <c r="O552" t="s">
        <v>104</v>
      </c>
      <c r="P552" t="s">
        <v>2037</v>
      </c>
      <c r="Q552" t="s">
        <v>2115</v>
      </c>
      <c r="R552" t="s">
        <v>2116</v>
      </c>
      <c r="S552" s="3">
        <v>43677</v>
      </c>
      <c r="T552" t="s">
        <v>46</v>
      </c>
      <c r="U552">
        <v>1848</v>
      </c>
      <c r="V552" t="s">
        <v>1965</v>
      </c>
      <c r="W552" t="s">
        <v>48</v>
      </c>
      <c r="X552">
        <v>165078325</v>
      </c>
      <c r="Y552" s="3">
        <v>43641</v>
      </c>
      <c r="AC552" t="s">
        <v>109</v>
      </c>
      <c r="AH552" t="str">
        <f>VLOOKUP(B552,'cc Lookup'!A:J,10,0)</f>
        <v>Planning and Business Development</v>
      </c>
      <c r="AI552" t="str">
        <f>VLOOKUP(B552,'cc Lookup'!A:E,5,0)</f>
        <v>Estates</v>
      </c>
      <c r="AJ552" t="s">
        <v>6736</v>
      </c>
      <c r="AK552" t="str">
        <f t="shared" si="16"/>
        <v>E35930 Estates &amp; Facilities</v>
      </c>
      <c r="AL552" t="str">
        <f t="shared" si="17"/>
        <v>7308 Legal Fees</v>
      </c>
      <c r="AM552" t="str">
        <f>VLOOKUP(W552,Lookup!A:B,2,0)</f>
        <v>Legal</v>
      </c>
    </row>
    <row r="553" spans="1:39" x14ac:dyDescent="0.25">
      <c r="A553" t="s">
        <v>33</v>
      </c>
      <c r="B553" s="1" t="s">
        <v>166</v>
      </c>
      <c r="C553" s="1" t="s">
        <v>158</v>
      </c>
      <c r="D553" s="1" t="s">
        <v>36</v>
      </c>
      <c r="E553" s="1" t="s">
        <v>36</v>
      </c>
      <c r="F553" s="1" t="s">
        <v>37</v>
      </c>
      <c r="G553" t="s">
        <v>167</v>
      </c>
      <c r="H553" t="s">
        <v>160</v>
      </c>
      <c r="I553" t="s">
        <v>40</v>
      </c>
      <c r="J553" t="s">
        <v>40</v>
      </c>
      <c r="K553" t="s">
        <v>40</v>
      </c>
      <c r="L553" s="4">
        <v>-502</v>
      </c>
      <c r="M553" s="2">
        <v>43678</v>
      </c>
      <c r="N553" t="s">
        <v>103</v>
      </c>
      <c r="O553" t="s">
        <v>104</v>
      </c>
      <c r="P553" t="s">
        <v>2037</v>
      </c>
      <c r="Q553" t="s">
        <v>2115</v>
      </c>
      <c r="R553" t="s">
        <v>2116</v>
      </c>
      <c r="S553" s="3">
        <v>43677</v>
      </c>
      <c r="T553" t="s">
        <v>46</v>
      </c>
      <c r="U553">
        <v>1849</v>
      </c>
      <c r="V553" t="s">
        <v>2071</v>
      </c>
      <c r="W553" t="s">
        <v>48</v>
      </c>
      <c r="X553">
        <v>165078943</v>
      </c>
      <c r="Y553" s="3">
        <v>43671</v>
      </c>
      <c r="AC553" t="s">
        <v>109</v>
      </c>
      <c r="AH553" t="str">
        <f>VLOOKUP(B553,'cc Lookup'!A:J,10,0)</f>
        <v>Planning and Business Development</v>
      </c>
      <c r="AI553" t="str">
        <f>VLOOKUP(B553,'cc Lookup'!A:E,5,0)</f>
        <v>Estates</v>
      </c>
      <c r="AJ553" t="s">
        <v>6736</v>
      </c>
      <c r="AK553" t="str">
        <f t="shared" si="16"/>
        <v>E35930 Estates &amp; Facilities</v>
      </c>
      <c r="AL553" t="str">
        <f t="shared" si="17"/>
        <v>7308 Legal Fees</v>
      </c>
      <c r="AM553" t="str">
        <f>VLOOKUP(W553,Lookup!A:B,2,0)</f>
        <v>Legal</v>
      </c>
    </row>
    <row r="554" spans="1:39" x14ac:dyDescent="0.25">
      <c r="A554" t="s">
        <v>33</v>
      </c>
      <c r="B554" s="1" t="s">
        <v>166</v>
      </c>
      <c r="C554" s="1" t="s">
        <v>158</v>
      </c>
      <c r="D554" s="1" t="s">
        <v>36</v>
      </c>
      <c r="E554" s="1" t="s">
        <v>36</v>
      </c>
      <c r="F554" s="1" t="s">
        <v>37</v>
      </c>
      <c r="G554" t="s">
        <v>167</v>
      </c>
      <c r="H554" t="s">
        <v>160</v>
      </c>
      <c r="I554" t="s">
        <v>40</v>
      </c>
      <c r="J554" t="s">
        <v>40</v>
      </c>
      <c r="K554" t="s">
        <v>40</v>
      </c>
      <c r="L554" s="4">
        <v>-1399.88</v>
      </c>
      <c r="M554" s="2">
        <v>43678</v>
      </c>
      <c r="N554" t="s">
        <v>103</v>
      </c>
      <c r="O554" t="s">
        <v>104</v>
      </c>
      <c r="P554" t="s">
        <v>2037</v>
      </c>
      <c r="Q554" t="s">
        <v>2115</v>
      </c>
      <c r="R554" t="s">
        <v>2116</v>
      </c>
      <c r="S554" s="3">
        <v>43677</v>
      </c>
      <c r="T554" t="s">
        <v>46</v>
      </c>
      <c r="U554">
        <v>1850</v>
      </c>
      <c r="V554" t="s">
        <v>2072</v>
      </c>
      <c r="W554" t="s">
        <v>48</v>
      </c>
      <c r="X554">
        <v>165078325</v>
      </c>
      <c r="Y554" s="3">
        <v>43677</v>
      </c>
      <c r="AC554" t="s">
        <v>109</v>
      </c>
      <c r="AH554" t="str">
        <f>VLOOKUP(B554,'cc Lookup'!A:J,10,0)</f>
        <v>Planning and Business Development</v>
      </c>
      <c r="AI554" t="str">
        <f>VLOOKUP(B554,'cc Lookup'!A:E,5,0)</f>
        <v>Estates</v>
      </c>
      <c r="AJ554" t="s">
        <v>6736</v>
      </c>
      <c r="AK554" t="str">
        <f t="shared" si="16"/>
        <v>E35930 Estates &amp; Facilities</v>
      </c>
      <c r="AL554" t="str">
        <f t="shared" si="17"/>
        <v>7308 Legal Fees</v>
      </c>
      <c r="AM554" t="str">
        <f>VLOOKUP(W554,Lookup!A:B,2,0)</f>
        <v>Legal</v>
      </c>
    </row>
    <row r="555" spans="1:39" x14ac:dyDescent="0.25">
      <c r="A555" t="s">
        <v>33</v>
      </c>
      <c r="B555" s="1" t="s">
        <v>166</v>
      </c>
      <c r="C555" s="1" t="s">
        <v>158</v>
      </c>
      <c r="D555" s="1" t="s">
        <v>36</v>
      </c>
      <c r="E555" s="1" t="s">
        <v>36</v>
      </c>
      <c r="F555" s="1" t="s">
        <v>37</v>
      </c>
      <c r="G555" t="s">
        <v>167</v>
      </c>
      <c r="H555" t="s">
        <v>160</v>
      </c>
      <c r="I555" t="s">
        <v>40</v>
      </c>
      <c r="J555" t="s">
        <v>40</v>
      </c>
      <c r="K555" t="s">
        <v>40</v>
      </c>
      <c r="L555" s="4">
        <v>-37.200000000000003</v>
      </c>
      <c r="M555" s="2">
        <v>43678</v>
      </c>
      <c r="N555" t="s">
        <v>103</v>
      </c>
      <c r="O555" t="s">
        <v>104</v>
      </c>
      <c r="P555" t="s">
        <v>2037</v>
      </c>
      <c r="Q555" t="s">
        <v>2115</v>
      </c>
      <c r="R555" t="s">
        <v>2116</v>
      </c>
      <c r="S555" s="3">
        <v>43677</v>
      </c>
      <c r="T555" t="s">
        <v>46</v>
      </c>
      <c r="U555">
        <v>1851</v>
      </c>
      <c r="V555" t="s">
        <v>1268</v>
      </c>
      <c r="W555" t="s">
        <v>48</v>
      </c>
      <c r="X555">
        <v>165074834</v>
      </c>
      <c r="Y555" s="3">
        <v>43482</v>
      </c>
      <c r="AC555" t="s">
        <v>109</v>
      </c>
      <c r="AH555" t="str">
        <f>VLOOKUP(B555,'cc Lookup'!A:J,10,0)</f>
        <v>Planning and Business Development</v>
      </c>
      <c r="AI555" t="str">
        <f>VLOOKUP(B555,'cc Lookup'!A:E,5,0)</f>
        <v>Estates</v>
      </c>
      <c r="AJ555" t="s">
        <v>6736</v>
      </c>
      <c r="AK555" t="str">
        <f t="shared" si="16"/>
        <v>E35930 Estates &amp; Facilities</v>
      </c>
      <c r="AL555" t="str">
        <f t="shared" si="17"/>
        <v>7308 Legal Fees</v>
      </c>
      <c r="AM555" t="str">
        <f>VLOOKUP(W555,Lookup!A:B,2,0)</f>
        <v>Legal</v>
      </c>
    </row>
    <row r="556" spans="1:39" x14ac:dyDescent="0.25">
      <c r="A556" t="s">
        <v>33</v>
      </c>
      <c r="B556" s="1" t="s">
        <v>166</v>
      </c>
      <c r="C556" s="1" t="s">
        <v>158</v>
      </c>
      <c r="D556" s="1" t="s">
        <v>36</v>
      </c>
      <c r="E556" s="1" t="s">
        <v>36</v>
      </c>
      <c r="F556" s="1" t="s">
        <v>37</v>
      </c>
      <c r="G556" t="s">
        <v>167</v>
      </c>
      <c r="H556" t="s">
        <v>160</v>
      </c>
      <c r="I556" t="s">
        <v>40</v>
      </c>
      <c r="J556" t="s">
        <v>40</v>
      </c>
      <c r="K556" t="s">
        <v>40</v>
      </c>
      <c r="L556" s="4">
        <v>-502</v>
      </c>
      <c r="M556" s="2">
        <v>43678</v>
      </c>
      <c r="N556" t="s">
        <v>103</v>
      </c>
      <c r="O556" t="s">
        <v>104</v>
      </c>
      <c r="P556" t="s">
        <v>2037</v>
      </c>
      <c r="Q556" t="s">
        <v>2115</v>
      </c>
      <c r="R556" t="s">
        <v>2116</v>
      </c>
      <c r="S556" s="3">
        <v>43677</v>
      </c>
      <c r="T556" t="s">
        <v>46</v>
      </c>
      <c r="U556">
        <v>1852</v>
      </c>
      <c r="V556" t="s">
        <v>1963</v>
      </c>
      <c r="W556" t="s">
        <v>48</v>
      </c>
      <c r="X556">
        <v>165078325</v>
      </c>
      <c r="Y556" s="3">
        <v>43641</v>
      </c>
      <c r="AC556" t="s">
        <v>109</v>
      </c>
      <c r="AH556" t="str">
        <f>VLOOKUP(B556,'cc Lookup'!A:J,10,0)</f>
        <v>Planning and Business Development</v>
      </c>
      <c r="AI556" t="str">
        <f>VLOOKUP(B556,'cc Lookup'!A:E,5,0)</f>
        <v>Estates</v>
      </c>
      <c r="AJ556" t="s">
        <v>6736</v>
      </c>
      <c r="AK556" t="str">
        <f t="shared" si="16"/>
        <v>E35930 Estates &amp; Facilities</v>
      </c>
      <c r="AL556" t="str">
        <f t="shared" si="17"/>
        <v>7308 Legal Fees</v>
      </c>
      <c r="AM556" t="str">
        <f>VLOOKUP(W556,Lookup!A:B,2,0)</f>
        <v>Legal</v>
      </c>
    </row>
    <row r="557" spans="1:39" x14ac:dyDescent="0.25">
      <c r="A557" t="s">
        <v>33</v>
      </c>
      <c r="B557" s="1" t="s">
        <v>166</v>
      </c>
      <c r="C557" s="1" t="s">
        <v>158</v>
      </c>
      <c r="D557" s="1" t="s">
        <v>36</v>
      </c>
      <c r="E557" s="1" t="s">
        <v>36</v>
      </c>
      <c r="F557" s="1" t="s">
        <v>37</v>
      </c>
      <c r="G557" t="s">
        <v>167</v>
      </c>
      <c r="H557" t="s">
        <v>160</v>
      </c>
      <c r="I557" t="s">
        <v>40</v>
      </c>
      <c r="J557" t="s">
        <v>40</v>
      </c>
      <c r="K557" t="s">
        <v>40</v>
      </c>
      <c r="L557" s="4">
        <v>-144</v>
      </c>
      <c r="M557" s="2">
        <v>43678</v>
      </c>
      <c r="N557" t="s">
        <v>103</v>
      </c>
      <c r="O557" t="s">
        <v>104</v>
      </c>
      <c r="P557" t="s">
        <v>2037</v>
      </c>
      <c r="Q557" t="s">
        <v>2115</v>
      </c>
      <c r="R557" t="s">
        <v>2116</v>
      </c>
      <c r="S557" s="3">
        <v>43677</v>
      </c>
      <c r="T557" t="s">
        <v>46</v>
      </c>
      <c r="U557">
        <v>1853</v>
      </c>
      <c r="V557" t="s">
        <v>2073</v>
      </c>
      <c r="W557" t="s">
        <v>48</v>
      </c>
      <c r="X557">
        <v>165078943</v>
      </c>
      <c r="Y557" s="3">
        <v>43671</v>
      </c>
      <c r="AC557" t="s">
        <v>109</v>
      </c>
      <c r="AH557" t="str">
        <f>VLOOKUP(B557,'cc Lookup'!A:J,10,0)</f>
        <v>Planning and Business Development</v>
      </c>
      <c r="AI557" t="str">
        <f>VLOOKUP(B557,'cc Lookup'!A:E,5,0)</f>
        <v>Estates</v>
      </c>
      <c r="AJ557" t="s">
        <v>6736</v>
      </c>
      <c r="AK557" t="str">
        <f t="shared" si="16"/>
        <v>E35930 Estates &amp; Facilities</v>
      </c>
      <c r="AL557" t="str">
        <f t="shared" si="17"/>
        <v>7308 Legal Fees</v>
      </c>
      <c r="AM557" t="str">
        <f>VLOOKUP(W557,Lookup!A:B,2,0)</f>
        <v>Legal</v>
      </c>
    </row>
    <row r="558" spans="1:39" x14ac:dyDescent="0.25">
      <c r="A558" t="s">
        <v>33</v>
      </c>
      <c r="B558" s="1" t="s">
        <v>166</v>
      </c>
      <c r="C558" s="1" t="s">
        <v>158</v>
      </c>
      <c r="D558" s="1" t="s">
        <v>36</v>
      </c>
      <c r="E558" s="1" t="s">
        <v>36</v>
      </c>
      <c r="F558" s="1" t="s">
        <v>37</v>
      </c>
      <c r="G558" t="s">
        <v>167</v>
      </c>
      <c r="H558" t="s">
        <v>160</v>
      </c>
      <c r="I558" t="s">
        <v>40</v>
      </c>
      <c r="J558" t="s">
        <v>40</v>
      </c>
      <c r="K558" t="s">
        <v>40</v>
      </c>
      <c r="L558" s="4">
        <v>-439</v>
      </c>
      <c r="M558" s="2">
        <v>43678</v>
      </c>
      <c r="N558" t="s">
        <v>103</v>
      </c>
      <c r="O558" t="s">
        <v>104</v>
      </c>
      <c r="P558" t="s">
        <v>2037</v>
      </c>
      <c r="Q558" t="s">
        <v>2115</v>
      </c>
      <c r="R558" t="s">
        <v>2116</v>
      </c>
      <c r="S558" s="3">
        <v>43677</v>
      </c>
      <c r="T558" t="s">
        <v>46</v>
      </c>
      <c r="U558">
        <v>1854</v>
      </c>
      <c r="V558" t="s">
        <v>1960</v>
      </c>
      <c r="W558" t="s">
        <v>48</v>
      </c>
      <c r="X558">
        <v>165078325</v>
      </c>
      <c r="Y558" s="3">
        <v>43641</v>
      </c>
      <c r="AC558" t="s">
        <v>109</v>
      </c>
      <c r="AH558" t="str">
        <f>VLOOKUP(B558,'cc Lookup'!A:J,10,0)</f>
        <v>Planning and Business Development</v>
      </c>
      <c r="AI558" t="str">
        <f>VLOOKUP(B558,'cc Lookup'!A:E,5,0)</f>
        <v>Estates</v>
      </c>
      <c r="AJ558" t="s">
        <v>6736</v>
      </c>
      <c r="AK558" t="str">
        <f t="shared" si="16"/>
        <v>E35930 Estates &amp; Facilities</v>
      </c>
      <c r="AL558" t="str">
        <f t="shared" si="17"/>
        <v>7308 Legal Fees</v>
      </c>
      <c r="AM558" t="str">
        <f>VLOOKUP(W558,Lookup!A:B,2,0)</f>
        <v>Legal</v>
      </c>
    </row>
    <row r="559" spans="1:39" x14ac:dyDescent="0.25">
      <c r="A559" t="s">
        <v>33</v>
      </c>
      <c r="B559" s="1" t="s">
        <v>166</v>
      </c>
      <c r="C559" s="1" t="s">
        <v>158</v>
      </c>
      <c r="D559" s="1" t="s">
        <v>36</v>
      </c>
      <c r="E559" s="1" t="s">
        <v>36</v>
      </c>
      <c r="F559" s="1" t="s">
        <v>37</v>
      </c>
      <c r="G559" t="s">
        <v>167</v>
      </c>
      <c r="H559" t="s">
        <v>160</v>
      </c>
      <c r="I559" t="s">
        <v>40</v>
      </c>
      <c r="J559" t="s">
        <v>40</v>
      </c>
      <c r="K559" t="s">
        <v>40</v>
      </c>
      <c r="L559" s="4">
        <v>-130</v>
      </c>
      <c r="M559" s="2">
        <v>43678</v>
      </c>
      <c r="N559" t="s">
        <v>103</v>
      </c>
      <c r="O559" t="s">
        <v>104</v>
      </c>
      <c r="P559" t="s">
        <v>2037</v>
      </c>
      <c r="Q559" t="s">
        <v>2115</v>
      </c>
      <c r="R559" t="s">
        <v>2116</v>
      </c>
      <c r="S559" s="3">
        <v>43677</v>
      </c>
      <c r="T559" t="s">
        <v>46</v>
      </c>
      <c r="U559">
        <v>1855</v>
      </c>
      <c r="V559" t="s">
        <v>2074</v>
      </c>
      <c r="W559" t="s">
        <v>48</v>
      </c>
      <c r="X559">
        <v>165078959</v>
      </c>
      <c r="Y559" s="3">
        <v>43677</v>
      </c>
      <c r="AC559" t="s">
        <v>109</v>
      </c>
      <c r="AH559" t="str">
        <f>VLOOKUP(B559,'cc Lookup'!A:J,10,0)</f>
        <v>Planning and Business Development</v>
      </c>
      <c r="AI559" t="str">
        <f>VLOOKUP(B559,'cc Lookup'!A:E,5,0)</f>
        <v>Estates</v>
      </c>
      <c r="AJ559" t="s">
        <v>6736</v>
      </c>
      <c r="AK559" t="str">
        <f t="shared" si="16"/>
        <v>E35930 Estates &amp; Facilities</v>
      </c>
      <c r="AL559" t="str">
        <f t="shared" si="17"/>
        <v>7308 Legal Fees</v>
      </c>
      <c r="AM559" t="str">
        <f>VLOOKUP(W559,Lookup!A:B,2,0)</f>
        <v>Legal</v>
      </c>
    </row>
    <row r="560" spans="1:39" x14ac:dyDescent="0.25">
      <c r="A560" t="s">
        <v>33</v>
      </c>
      <c r="B560" s="1" t="s">
        <v>166</v>
      </c>
      <c r="C560" s="1" t="s">
        <v>158</v>
      </c>
      <c r="D560" s="1" t="s">
        <v>36</v>
      </c>
      <c r="E560" s="1" t="s">
        <v>36</v>
      </c>
      <c r="F560" s="1" t="s">
        <v>37</v>
      </c>
      <c r="G560" t="s">
        <v>167</v>
      </c>
      <c r="H560" t="s">
        <v>160</v>
      </c>
      <c r="I560" t="s">
        <v>40</v>
      </c>
      <c r="J560" t="s">
        <v>40</v>
      </c>
      <c r="K560" t="s">
        <v>40</v>
      </c>
      <c r="L560" s="4">
        <v>34.96</v>
      </c>
      <c r="M560" s="2">
        <v>43678</v>
      </c>
      <c r="N560" t="s">
        <v>103</v>
      </c>
      <c r="O560" t="s">
        <v>104</v>
      </c>
      <c r="P560" t="s">
        <v>2117</v>
      </c>
      <c r="Q560" t="s">
        <v>2118</v>
      </c>
      <c r="R560" t="s">
        <v>2119</v>
      </c>
      <c r="S560" s="3">
        <v>43707</v>
      </c>
      <c r="T560" t="s">
        <v>46</v>
      </c>
      <c r="U560">
        <v>1930</v>
      </c>
      <c r="V560" t="s">
        <v>1265</v>
      </c>
      <c r="W560" t="s">
        <v>48</v>
      </c>
      <c r="X560">
        <v>165075012</v>
      </c>
      <c r="Y560" s="3">
        <v>43494</v>
      </c>
      <c r="AC560" t="s">
        <v>109</v>
      </c>
      <c r="AH560" t="str">
        <f>VLOOKUP(B560,'cc Lookup'!A:J,10,0)</f>
        <v>Planning and Business Development</v>
      </c>
      <c r="AI560" t="str">
        <f>VLOOKUP(B560,'cc Lookup'!A:E,5,0)</f>
        <v>Estates</v>
      </c>
      <c r="AJ560" t="s">
        <v>6736</v>
      </c>
      <c r="AK560" t="str">
        <f t="shared" si="16"/>
        <v>E35930 Estates &amp; Facilities</v>
      </c>
      <c r="AL560" t="str">
        <f t="shared" si="17"/>
        <v>7308 Legal Fees</v>
      </c>
      <c r="AM560" t="str">
        <f>VLOOKUP(W560,Lookup!A:B,2,0)</f>
        <v>Legal</v>
      </c>
    </row>
    <row r="561" spans="1:39" x14ac:dyDescent="0.25">
      <c r="A561" t="s">
        <v>33</v>
      </c>
      <c r="B561" s="1" t="s">
        <v>166</v>
      </c>
      <c r="C561" s="1" t="s">
        <v>158</v>
      </c>
      <c r="D561" s="1" t="s">
        <v>36</v>
      </c>
      <c r="E561" s="1" t="s">
        <v>36</v>
      </c>
      <c r="F561" s="1" t="s">
        <v>37</v>
      </c>
      <c r="G561" t="s">
        <v>167</v>
      </c>
      <c r="H561" t="s">
        <v>160</v>
      </c>
      <c r="I561" t="s">
        <v>40</v>
      </c>
      <c r="J561" t="s">
        <v>40</v>
      </c>
      <c r="K561" t="s">
        <v>40</v>
      </c>
      <c r="L561" s="4">
        <v>1</v>
      </c>
      <c r="M561" s="2">
        <v>43678</v>
      </c>
      <c r="N561" t="s">
        <v>103</v>
      </c>
      <c r="O561" t="s">
        <v>104</v>
      </c>
      <c r="P561" t="s">
        <v>2117</v>
      </c>
      <c r="Q561" t="s">
        <v>2118</v>
      </c>
      <c r="R561" t="s">
        <v>2119</v>
      </c>
      <c r="S561" s="3">
        <v>43707</v>
      </c>
      <c r="T561" t="s">
        <v>46</v>
      </c>
      <c r="U561">
        <v>1931</v>
      </c>
      <c r="V561" t="s">
        <v>1593</v>
      </c>
      <c r="W561" t="s">
        <v>48</v>
      </c>
      <c r="X561">
        <v>165075309</v>
      </c>
      <c r="Y561" s="3">
        <v>43550</v>
      </c>
      <c r="AC561" t="s">
        <v>109</v>
      </c>
      <c r="AH561" t="str">
        <f>VLOOKUP(B561,'cc Lookup'!A:J,10,0)</f>
        <v>Planning and Business Development</v>
      </c>
      <c r="AI561" t="str">
        <f>VLOOKUP(B561,'cc Lookup'!A:E,5,0)</f>
        <v>Estates</v>
      </c>
      <c r="AJ561" t="s">
        <v>6736</v>
      </c>
      <c r="AK561" t="str">
        <f t="shared" si="16"/>
        <v>E35930 Estates &amp; Facilities</v>
      </c>
      <c r="AL561" t="str">
        <f t="shared" si="17"/>
        <v>7308 Legal Fees</v>
      </c>
      <c r="AM561" t="str">
        <f>VLOOKUP(W561,Lookup!A:B,2,0)</f>
        <v>Legal</v>
      </c>
    </row>
    <row r="562" spans="1:39" x14ac:dyDescent="0.25">
      <c r="A562" t="s">
        <v>33</v>
      </c>
      <c r="B562" s="1" t="s">
        <v>166</v>
      </c>
      <c r="C562" s="1" t="s">
        <v>158</v>
      </c>
      <c r="D562" s="1" t="s">
        <v>36</v>
      </c>
      <c r="E562" s="1" t="s">
        <v>36</v>
      </c>
      <c r="F562" s="1" t="s">
        <v>37</v>
      </c>
      <c r="G562" t="s">
        <v>167</v>
      </c>
      <c r="H562" t="s">
        <v>160</v>
      </c>
      <c r="I562" t="s">
        <v>40</v>
      </c>
      <c r="J562" t="s">
        <v>40</v>
      </c>
      <c r="K562" t="s">
        <v>40</v>
      </c>
      <c r="L562" s="4">
        <v>45</v>
      </c>
      <c r="M562" s="2">
        <v>43678</v>
      </c>
      <c r="N562" t="s">
        <v>103</v>
      </c>
      <c r="O562" t="s">
        <v>104</v>
      </c>
      <c r="P562" t="s">
        <v>2117</v>
      </c>
      <c r="Q562" t="s">
        <v>2118</v>
      </c>
      <c r="R562" t="s">
        <v>2119</v>
      </c>
      <c r="S562" s="3">
        <v>43707</v>
      </c>
      <c r="T562" t="s">
        <v>46</v>
      </c>
      <c r="U562">
        <v>1932</v>
      </c>
      <c r="V562" t="s">
        <v>1962</v>
      </c>
      <c r="W562" t="s">
        <v>48</v>
      </c>
      <c r="X562">
        <v>165077837</v>
      </c>
      <c r="Y562" s="3">
        <v>43619</v>
      </c>
      <c r="AC562" t="s">
        <v>109</v>
      </c>
      <c r="AH562" t="str">
        <f>VLOOKUP(B562,'cc Lookup'!A:J,10,0)</f>
        <v>Planning and Business Development</v>
      </c>
      <c r="AI562" t="str">
        <f>VLOOKUP(B562,'cc Lookup'!A:E,5,0)</f>
        <v>Estates</v>
      </c>
      <c r="AJ562" t="s">
        <v>6736</v>
      </c>
      <c r="AK562" t="str">
        <f t="shared" si="16"/>
        <v>E35930 Estates &amp; Facilities</v>
      </c>
      <c r="AL562" t="str">
        <f t="shared" si="17"/>
        <v>7308 Legal Fees</v>
      </c>
      <c r="AM562" t="str">
        <f>VLOOKUP(W562,Lookup!A:B,2,0)</f>
        <v>Legal</v>
      </c>
    </row>
    <row r="563" spans="1:39" x14ac:dyDescent="0.25">
      <c r="A563" t="s">
        <v>33</v>
      </c>
      <c r="B563" s="1" t="s">
        <v>166</v>
      </c>
      <c r="C563" s="1" t="s">
        <v>158</v>
      </c>
      <c r="D563" s="1" t="s">
        <v>36</v>
      </c>
      <c r="E563" s="1" t="s">
        <v>36</v>
      </c>
      <c r="F563" s="1" t="s">
        <v>37</v>
      </c>
      <c r="G563" t="s">
        <v>167</v>
      </c>
      <c r="H563" t="s">
        <v>160</v>
      </c>
      <c r="I563" t="s">
        <v>40</v>
      </c>
      <c r="J563" t="s">
        <v>40</v>
      </c>
      <c r="K563" t="s">
        <v>40</v>
      </c>
      <c r="L563" s="4">
        <v>439</v>
      </c>
      <c r="M563" s="2">
        <v>43678</v>
      </c>
      <c r="N563" t="s">
        <v>103</v>
      </c>
      <c r="O563" t="s">
        <v>104</v>
      </c>
      <c r="P563" t="s">
        <v>2117</v>
      </c>
      <c r="Q563" t="s">
        <v>2118</v>
      </c>
      <c r="R563" t="s">
        <v>2119</v>
      </c>
      <c r="S563" s="3">
        <v>43707</v>
      </c>
      <c r="T563" t="s">
        <v>46</v>
      </c>
      <c r="U563">
        <v>1933</v>
      </c>
      <c r="V563" t="s">
        <v>1960</v>
      </c>
      <c r="W563" t="s">
        <v>48</v>
      </c>
      <c r="X563">
        <v>165078325</v>
      </c>
      <c r="Y563" s="3">
        <v>43641</v>
      </c>
      <c r="AC563" t="s">
        <v>109</v>
      </c>
      <c r="AH563" t="str">
        <f>VLOOKUP(B563,'cc Lookup'!A:J,10,0)</f>
        <v>Planning and Business Development</v>
      </c>
      <c r="AI563" t="str">
        <f>VLOOKUP(B563,'cc Lookup'!A:E,5,0)</f>
        <v>Estates</v>
      </c>
      <c r="AJ563" t="s">
        <v>6736</v>
      </c>
      <c r="AK563" t="str">
        <f t="shared" si="16"/>
        <v>E35930 Estates &amp; Facilities</v>
      </c>
      <c r="AL563" t="str">
        <f t="shared" si="17"/>
        <v>7308 Legal Fees</v>
      </c>
      <c r="AM563" t="str">
        <f>VLOOKUP(W563,Lookup!A:B,2,0)</f>
        <v>Legal</v>
      </c>
    </row>
    <row r="564" spans="1:39" x14ac:dyDescent="0.25">
      <c r="A564" t="s">
        <v>33</v>
      </c>
      <c r="B564" s="1" t="s">
        <v>166</v>
      </c>
      <c r="C564" s="1" t="s">
        <v>158</v>
      </c>
      <c r="D564" s="1" t="s">
        <v>36</v>
      </c>
      <c r="E564" s="1" t="s">
        <v>36</v>
      </c>
      <c r="F564" s="1" t="s">
        <v>37</v>
      </c>
      <c r="G564" t="s">
        <v>167</v>
      </c>
      <c r="H564" t="s">
        <v>160</v>
      </c>
      <c r="I564" t="s">
        <v>40</v>
      </c>
      <c r="J564" t="s">
        <v>40</v>
      </c>
      <c r="K564" t="s">
        <v>40</v>
      </c>
      <c r="L564" s="4">
        <v>335.88</v>
      </c>
      <c r="M564" s="2">
        <v>43678</v>
      </c>
      <c r="N564" t="s">
        <v>103</v>
      </c>
      <c r="O564" t="s">
        <v>104</v>
      </c>
      <c r="P564" t="s">
        <v>2117</v>
      </c>
      <c r="Q564" t="s">
        <v>2118</v>
      </c>
      <c r="R564" t="s">
        <v>2119</v>
      </c>
      <c r="S564" s="3">
        <v>43707</v>
      </c>
      <c r="T564" t="s">
        <v>46</v>
      </c>
      <c r="U564">
        <v>1934</v>
      </c>
      <c r="V564" t="s">
        <v>2072</v>
      </c>
      <c r="W564" t="s">
        <v>48</v>
      </c>
      <c r="X564">
        <v>165078325</v>
      </c>
      <c r="Y564" s="3">
        <v>43677</v>
      </c>
      <c r="AC564" t="s">
        <v>109</v>
      </c>
      <c r="AH564" t="str">
        <f>VLOOKUP(B564,'cc Lookup'!A:J,10,0)</f>
        <v>Planning and Business Development</v>
      </c>
      <c r="AI564" t="str">
        <f>VLOOKUP(B564,'cc Lookup'!A:E,5,0)</f>
        <v>Estates</v>
      </c>
      <c r="AJ564" t="s">
        <v>6736</v>
      </c>
      <c r="AK564" t="str">
        <f t="shared" si="16"/>
        <v>E35930 Estates &amp; Facilities</v>
      </c>
      <c r="AL564" t="str">
        <f t="shared" si="17"/>
        <v>7308 Legal Fees</v>
      </c>
      <c r="AM564" t="str">
        <f>VLOOKUP(W564,Lookup!A:B,2,0)</f>
        <v>Legal</v>
      </c>
    </row>
    <row r="565" spans="1:39" x14ac:dyDescent="0.25">
      <c r="A565" t="s">
        <v>33</v>
      </c>
      <c r="B565" s="1" t="s">
        <v>166</v>
      </c>
      <c r="C565" s="1" t="s">
        <v>158</v>
      </c>
      <c r="D565" s="1" t="s">
        <v>36</v>
      </c>
      <c r="E565" s="1" t="s">
        <v>36</v>
      </c>
      <c r="F565" s="1" t="s">
        <v>37</v>
      </c>
      <c r="G565" t="s">
        <v>167</v>
      </c>
      <c r="H565" t="s">
        <v>160</v>
      </c>
      <c r="I565" t="s">
        <v>40</v>
      </c>
      <c r="J565" t="s">
        <v>40</v>
      </c>
      <c r="K565" t="s">
        <v>40</v>
      </c>
      <c r="L565" s="4">
        <v>112</v>
      </c>
      <c r="M565" s="2">
        <v>43678</v>
      </c>
      <c r="N565" t="s">
        <v>103</v>
      </c>
      <c r="O565" t="s">
        <v>104</v>
      </c>
      <c r="P565" t="s">
        <v>2117</v>
      </c>
      <c r="Q565" t="s">
        <v>2118</v>
      </c>
      <c r="R565" t="s">
        <v>2119</v>
      </c>
      <c r="S565" s="3">
        <v>43707</v>
      </c>
      <c r="T565" t="s">
        <v>46</v>
      </c>
      <c r="U565">
        <v>1935</v>
      </c>
      <c r="V565" t="s">
        <v>1961</v>
      </c>
      <c r="W565" t="s">
        <v>48</v>
      </c>
      <c r="X565">
        <v>165078325</v>
      </c>
      <c r="Y565" s="3">
        <v>43641</v>
      </c>
      <c r="AC565" t="s">
        <v>109</v>
      </c>
      <c r="AH565" t="str">
        <f>VLOOKUP(B565,'cc Lookup'!A:J,10,0)</f>
        <v>Planning and Business Development</v>
      </c>
      <c r="AI565" t="str">
        <f>VLOOKUP(B565,'cc Lookup'!A:E,5,0)</f>
        <v>Estates</v>
      </c>
      <c r="AJ565" t="s">
        <v>6736</v>
      </c>
      <c r="AK565" t="str">
        <f t="shared" si="16"/>
        <v>E35930 Estates &amp; Facilities</v>
      </c>
      <c r="AL565" t="str">
        <f t="shared" si="17"/>
        <v>7308 Legal Fees</v>
      </c>
      <c r="AM565" t="str">
        <f>VLOOKUP(W565,Lookup!A:B,2,0)</f>
        <v>Legal</v>
      </c>
    </row>
    <row r="566" spans="1:39" x14ac:dyDescent="0.25">
      <c r="A566" t="s">
        <v>33</v>
      </c>
      <c r="B566" s="1" t="s">
        <v>166</v>
      </c>
      <c r="C566" s="1" t="s">
        <v>158</v>
      </c>
      <c r="D566" s="1" t="s">
        <v>36</v>
      </c>
      <c r="E566" s="1" t="s">
        <v>36</v>
      </c>
      <c r="F566" s="1" t="s">
        <v>37</v>
      </c>
      <c r="G566" t="s">
        <v>167</v>
      </c>
      <c r="H566" t="s">
        <v>160</v>
      </c>
      <c r="I566" t="s">
        <v>40</v>
      </c>
      <c r="J566" t="s">
        <v>40</v>
      </c>
      <c r="K566" t="s">
        <v>40</v>
      </c>
      <c r="L566" s="4">
        <v>130</v>
      </c>
      <c r="M566" s="2">
        <v>43678</v>
      </c>
      <c r="N566" t="s">
        <v>103</v>
      </c>
      <c r="O566" t="s">
        <v>104</v>
      </c>
      <c r="P566" t="s">
        <v>2117</v>
      </c>
      <c r="Q566" t="s">
        <v>2118</v>
      </c>
      <c r="R566" t="s">
        <v>2119</v>
      </c>
      <c r="S566" s="3">
        <v>43707</v>
      </c>
      <c r="T566" t="s">
        <v>46</v>
      </c>
      <c r="U566">
        <v>1936</v>
      </c>
      <c r="V566" t="s">
        <v>1964</v>
      </c>
      <c r="W566" t="s">
        <v>48</v>
      </c>
      <c r="X566">
        <v>165077833</v>
      </c>
      <c r="Y566" s="3">
        <v>43619</v>
      </c>
      <c r="AC566" t="s">
        <v>109</v>
      </c>
      <c r="AH566" t="str">
        <f>VLOOKUP(B566,'cc Lookup'!A:J,10,0)</f>
        <v>Planning and Business Development</v>
      </c>
      <c r="AI566" t="str">
        <f>VLOOKUP(B566,'cc Lookup'!A:E,5,0)</f>
        <v>Estates</v>
      </c>
      <c r="AJ566" t="s">
        <v>6736</v>
      </c>
      <c r="AK566" t="str">
        <f t="shared" si="16"/>
        <v>E35930 Estates &amp; Facilities</v>
      </c>
      <c r="AL566" t="str">
        <f t="shared" si="17"/>
        <v>7308 Legal Fees</v>
      </c>
      <c r="AM566" t="str">
        <f>VLOOKUP(W566,Lookup!A:B,2,0)</f>
        <v>Legal</v>
      </c>
    </row>
    <row r="567" spans="1:39" x14ac:dyDescent="0.25">
      <c r="A567" t="s">
        <v>33</v>
      </c>
      <c r="B567" s="1" t="s">
        <v>166</v>
      </c>
      <c r="C567" s="1" t="s">
        <v>158</v>
      </c>
      <c r="D567" s="1" t="s">
        <v>36</v>
      </c>
      <c r="E567" s="1" t="s">
        <v>36</v>
      </c>
      <c r="F567" s="1" t="s">
        <v>37</v>
      </c>
      <c r="G567" t="s">
        <v>167</v>
      </c>
      <c r="H567" t="s">
        <v>160</v>
      </c>
      <c r="I567" t="s">
        <v>40</v>
      </c>
      <c r="J567" t="s">
        <v>40</v>
      </c>
      <c r="K567" t="s">
        <v>40</v>
      </c>
      <c r="L567" s="4">
        <v>96</v>
      </c>
      <c r="M567" s="2">
        <v>43678</v>
      </c>
      <c r="N567" t="s">
        <v>103</v>
      </c>
      <c r="O567" t="s">
        <v>104</v>
      </c>
      <c r="P567" t="s">
        <v>2117</v>
      </c>
      <c r="Q567" t="s">
        <v>2118</v>
      </c>
      <c r="R567" t="s">
        <v>2119</v>
      </c>
      <c r="S567" s="3">
        <v>43707</v>
      </c>
      <c r="T567" t="s">
        <v>46</v>
      </c>
      <c r="U567">
        <v>1937</v>
      </c>
      <c r="V567" t="s">
        <v>1965</v>
      </c>
      <c r="W567" t="s">
        <v>48</v>
      </c>
      <c r="X567">
        <v>165078325</v>
      </c>
      <c r="Y567" s="3">
        <v>43641</v>
      </c>
      <c r="AC567" t="s">
        <v>109</v>
      </c>
      <c r="AH567" t="str">
        <f>VLOOKUP(B567,'cc Lookup'!A:J,10,0)</f>
        <v>Planning and Business Development</v>
      </c>
      <c r="AI567" t="str">
        <f>VLOOKUP(B567,'cc Lookup'!A:E,5,0)</f>
        <v>Estates</v>
      </c>
      <c r="AJ567" t="s">
        <v>6736</v>
      </c>
      <c r="AK567" t="str">
        <f t="shared" si="16"/>
        <v>E35930 Estates &amp; Facilities</v>
      </c>
      <c r="AL567" t="str">
        <f t="shared" si="17"/>
        <v>7308 Legal Fees</v>
      </c>
      <c r="AM567" t="str">
        <f>VLOOKUP(W567,Lookup!A:B,2,0)</f>
        <v>Legal</v>
      </c>
    </row>
    <row r="568" spans="1:39" x14ac:dyDescent="0.25">
      <c r="A568" t="s">
        <v>33</v>
      </c>
      <c r="B568" s="1" t="s">
        <v>166</v>
      </c>
      <c r="C568" s="1" t="s">
        <v>158</v>
      </c>
      <c r="D568" s="1" t="s">
        <v>36</v>
      </c>
      <c r="E568" s="1" t="s">
        <v>36</v>
      </c>
      <c r="F568" s="1" t="s">
        <v>37</v>
      </c>
      <c r="G568" t="s">
        <v>167</v>
      </c>
      <c r="H568" t="s">
        <v>160</v>
      </c>
      <c r="I568" t="s">
        <v>40</v>
      </c>
      <c r="J568" t="s">
        <v>40</v>
      </c>
      <c r="K568" t="s">
        <v>40</v>
      </c>
      <c r="L568" s="4">
        <v>37.200000000000003</v>
      </c>
      <c r="M568" s="2">
        <v>43678</v>
      </c>
      <c r="N568" t="s">
        <v>103</v>
      </c>
      <c r="O568" t="s">
        <v>104</v>
      </c>
      <c r="P568" t="s">
        <v>2117</v>
      </c>
      <c r="Q568" t="s">
        <v>2118</v>
      </c>
      <c r="R568" t="s">
        <v>2119</v>
      </c>
      <c r="S568" s="3">
        <v>43707</v>
      </c>
      <c r="T568" t="s">
        <v>46</v>
      </c>
      <c r="U568">
        <v>1938</v>
      </c>
      <c r="V568" t="s">
        <v>1268</v>
      </c>
      <c r="W568" t="s">
        <v>48</v>
      </c>
      <c r="X568">
        <v>165074834</v>
      </c>
      <c r="Y568" s="3">
        <v>43482</v>
      </c>
      <c r="AC568" t="s">
        <v>109</v>
      </c>
      <c r="AH568" t="str">
        <f>VLOOKUP(B568,'cc Lookup'!A:J,10,0)</f>
        <v>Planning and Business Development</v>
      </c>
      <c r="AI568" t="str">
        <f>VLOOKUP(B568,'cc Lookup'!A:E,5,0)</f>
        <v>Estates</v>
      </c>
      <c r="AJ568" t="s">
        <v>6736</v>
      </c>
      <c r="AK568" t="str">
        <f t="shared" si="16"/>
        <v>E35930 Estates &amp; Facilities</v>
      </c>
      <c r="AL568" t="str">
        <f t="shared" si="17"/>
        <v>7308 Legal Fees</v>
      </c>
      <c r="AM568" t="str">
        <f>VLOOKUP(W568,Lookup!A:B,2,0)</f>
        <v>Legal</v>
      </c>
    </row>
    <row r="569" spans="1:39" x14ac:dyDescent="0.25">
      <c r="A569" t="s">
        <v>33</v>
      </c>
      <c r="B569" s="1" t="s">
        <v>166</v>
      </c>
      <c r="C569" s="1" t="s">
        <v>158</v>
      </c>
      <c r="D569" s="1" t="s">
        <v>36</v>
      </c>
      <c r="E569" s="1" t="s">
        <v>36</v>
      </c>
      <c r="F569" s="1" t="s">
        <v>37</v>
      </c>
      <c r="G569" t="s">
        <v>167</v>
      </c>
      <c r="H569" t="s">
        <v>160</v>
      </c>
      <c r="I569" t="s">
        <v>40</v>
      </c>
      <c r="J569" t="s">
        <v>40</v>
      </c>
      <c r="K569" t="s">
        <v>40</v>
      </c>
      <c r="L569" s="4">
        <v>502</v>
      </c>
      <c r="M569" s="2">
        <v>43678</v>
      </c>
      <c r="N569" t="s">
        <v>103</v>
      </c>
      <c r="O569" t="s">
        <v>104</v>
      </c>
      <c r="P569" t="s">
        <v>2117</v>
      </c>
      <c r="Q569" t="s">
        <v>2118</v>
      </c>
      <c r="R569" t="s">
        <v>2119</v>
      </c>
      <c r="S569" s="3">
        <v>43707</v>
      </c>
      <c r="T569" t="s">
        <v>46</v>
      </c>
      <c r="U569">
        <v>1939</v>
      </c>
      <c r="V569" t="s">
        <v>2071</v>
      </c>
      <c r="W569" t="s">
        <v>48</v>
      </c>
      <c r="X569">
        <v>165078943</v>
      </c>
      <c r="Y569" s="3">
        <v>43671</v>
      </c>
      <c r="AC569" t="s">
        <v>109</v>
      </c>
      <c r="AH569" t="str">
        <f>VLOOKUP(B569,'cc Lookup'!A:J,10,0)</f>
        <v>Planning and Business Development</v>
      </c>
      <c r="AI569" t="str">
        <f>VLOOKUP(B569,'cc Lookup'!A:E,5,0)</f>
        <v>Estates</v>
      </c>
      <c r="AJ569" t="s">
        <v>6736</v>
      </c>
      <c r="AK569" t="str">
        <f t="shared" si="16"/>
        <v>E35930 Estates &amp; Facilities</v>
      </c>
      <c r="AL569" t="str">
        <f t="shared" si="17"/>
        <v>7308 Legal Fees</v>
      </c>
      <c r="AM569" t="str">
        <f>VLOOKUP(W569,Lookup!A:B,2,0)</f>
        <v>Legal</v>
      </c>
    </row>
    <row r="570" spans="1:39" x14ac:dyDescent="0.25">
      <c r="A570" t="s">
        <v>33</v>
      </c>
      <c r="B570" s="1" t="s">
        <v>166</v>
      </c>
      <c r="C570" s="1" t="s">
        <v>158</v>
      </c>
      <c r="D570" s="1" t="s">
        <v>36</v>
      </c>
      <c r="E570" s="1" t="s">
        <v>36</v>
      </c>
      <c r="F570" s="1" t="s">
        <v>37</v>
      </c>
      <c r="G570" t="s">
        <v>167</v>
      </c>
      <c r="H570" t="s">
        <v>160</v>
      </c>
      <c r="I570" t="s">
        <v>40</v>
      </c>
      <c r="J570" t="s">
        <v>40</v>
      </c>
      <c r="K570" t="s">
        <v>40</v>
      </c>
      <c r="L570" s="4">
        <v>224</v>
      </c>
      <c r="M570" s="2">
        <v>43709</v>
      </c>
      <c r="N570" t="s">
        <v>41</v>
      </c>
      <c r="O570" t="s">
        <v>42</v>
      </c>
      <c r="P570" t="s">
        <v>2217</v>
      </c>
      <c r="Q570" t="s">
        <v>2218</v>
      </c>
      <c r="R570" t="s">
        <v>2198</v>
      </c>
      <c r="S570" s="3">
        <v>43721</v>
      </c>
      <c r="T570" t="s">
        <v>46</v>
      </c>
      <c r="U570">
        <v>20</v>
      </c>
      <c r="V570" t="s">
        <v>47</v>
      </c>
      <c r="W570" t="s">
        <v>48</v>
      </c>
      <c r="X570">
        <v>436183</v>
      </c>
      <c r="Y570" s="3">
        <v>43698</v>
      </c>
      <c r="Z570">
        <v>165075309</v>
      </c>
      <c r="AB570" t="s">
        <v>49</v>
      </c>
      <c r="AD570" t="s">
        <v>2219</v>
      </c>
      <c r="AE570">
        <v>1</v>
      </c>
      <c r="AF570">
        <v>224</v>
      </c>
      <c r="AH570" t="str">
        <f>VLOOKUP(B570,'cc Lookup'!A:J,10,0)</f>
        <v>Planning and Business Development</v>
      </c>
      <c r="AI570" t="str">
        <f>VLOOKUP(B570,'cc Lookup'!A:E,5,0)</f>
        <v>Estates</v>
      </c>
      <c r="AJ570" t="s">
        <v>6736</v>
      </c>
      <c r="AK570" t="str">
        <f t="shared" si="16"/>
        <v>E35930 Estates &amp; Facilities</v>
      </c>
      <c r="AL570" t="str">
        <f t="shared" si="17"/>
        <v>7308 Legal Fees</v>
      </c>
      <c r="AM570" t="str">
        <f>VLOOKUP(W570,Lookup!A:B,2,0)</f>
        <v>Legal</v>
      </c>
    </row>
    <row r="571" spans="1:39" x14ac:dyDescent="0.25">
      <c r="A571" t="s">
        <v>33</v>
      </c>
      <c r="B571" s="1" t="s">
        <v>166</v>
      </c>
      <c r="C571" s="1" t="s">
        <v>158</v>
      </c>
      <c r="D571" s="1" t="s">
        <v>36</v>
      </c>
      <c r="E571" s="1" t="s">
        <v>36</v>
      </c>
      <c r="F571" s="1" t="s">
        <v>37</v>
      </c>
      <c r="G571" t="s">
        <v>167</v>
      </c>
      <c r="H571" t="s">
        <v>160</v>
      </c>
      <c r="I571" t="s">
        <v>40</v>
      </c>
      <c r="J571" t="s">
        <v>40</v>
      </c>
      <c r="K571" t="s">
        <v>40</v>
      </c>
      <c r="L571" s="4">
        <v>606</v>
      </c>
      <c r="M571" s="2">
        <v>43709</v>
      </c>
      <c r="N571" t="s">
        <v>41</v>
      </c>
      <c r="O571" t="s">
        <v>42</v>
      </c>
      <c r="P571" t="s">
        <v>2220</v>
      </c>
      <c r="Q571" t="s">
        <v>2221</v>
      </c>
      <c r="R571" t="s">
        <v>2198</v>
      </c>
      <c r="S571" s="3">
        <v>43721</v>
      </c>
      <c r="T571" t="s">
        <v>46</v>
      </c>
      <c r="U571">
        <v>33</v>
      </c>
      <c r="V571" t="s">
        <v>47</v>
      </c>
      <c r="W571" t="s">
        <v>48</v>
      </c>
      <c r="X571">
        <v>436179</v>
      </c>
      <c r="Y571" s="3">
        <v>43698</v>
      </c>
      <c r="Z571">
        <v>165064559</v>
      </c>
      <c r="AB571" t="s">
        <v>49</v>
      </c>
      <c r="AD571" t="s">
        <v>2222</v>
      </c>
      <c r="AE571">
        <v>1</v>
      </c>
      <c r="AF571">
        <v>303</v>
      </c>
      <c r="AH571" t="str">
        <f>VLOOKUP(B571,'cc Lookup'!A:J,10,0)</f>
        <v>Planning and Business Development</v>
      </c>
      <c r="AI571" t="str">
        <f>VLOOKUP(B571,'cc Lookup'!A:E,5,0)</f>
        <v>Estates</v>
      </c>
      <c r="AJ571" t="s">
        <v>6736</v>
      </c>
      <c r="AK571" t="str">
        <f t="shared" si="16"/>
        <v>E35930 Estates &amp; Facilities</v>
      </c>
      <c r="AL571" t="str">
        <f t="shared" si="17"/>
        <v>7308 Legal Fees</v>
      </c>
      <c r="AM571" t="str">
        <f>VLOOKUP(W571,Lookup!A:B,2,0)</f>
        <v>Legal</v>
      </c>
    </row>
    <row r="572" spans="1:39" x14ac:dyDescent="0.25">
      <c r="A572" t="s">
        <v>33</v>
      </c>
      <c r="B572" s="1" t="s">
        <v>166</v>
      </c>
      <c r="C572" s="1" t="s">
        <v>158</v>
      </c>
      <c r="D572" s="1" t="s">
        <v>36</v>
      </c>
      <c r="E572" s="1" t="s">
        <v>36</v>
      </c>
      <c r="F572" s="1" t="s">
        <v>37</v>
      </c>
      <c r="G572" t="s">
        <v>167</v>
      </c>
      <c r="H572" t="s">
        <v>160</v>
      </c>
      <c r="I572" t="s">
        <v>40</v>
      </c>
      <c r="J572" t="s">
        <v>40</v>
      </c>
      <c r="K572" t="s">
        <v>40</v>
      </c>
      <c r="L572" s="4">
        <v>288</v>
      </c>
      <c r="M572" s="2">
        <v>43709</v>
      </c>
      <c r="N572" t="s">
        <v>41</v>
      </c>
      <c r="O572" t="s">
        <v>42</v>
      </c>
      <c r="P572" t="s">
        <v>2220</v>
      </c>
      <c r="Q572" t="s">
        <v>2221</v>
      </c>
      <c r="R572" t="s">
        <v>2198</v>
      </c>
      <c r="S572" s="3">
        <v>43721</v>
      </c>
      <c r="T572" t="s">
        <v>46</v>
      </c>
      <c r="U572">
        <v>33</v>
      </c>
      <c r="V572" t="s">
        <v>47</v>
      </c>
      <c r="W572" t="s">
        <v>48</v>
      </c>
      <c r="X572">
        <v>436180</v>
      </c>
      <c r="Y572" s="3">
        <v>43698</v>
      </c>
      <c r="Z572">
        <v>165078325</v>
      </c>
      <c r="AB572" t="s">
        <v>49</v>
      </c>
      <c r="AD572" t="s">
        <v>2223</v>
      </c>
      <c r="AE572">
        <v>1</v>
      </c>
      <c r="AF572">
        <v>144</v>
      </c>
      <c r="AH572" t="str">
        <f>VLOOKUP(B572,'cc Lookup'!A:J,10,0)</f>
        <v>Planning and Business Development</v>
      </c>
      <c r="AI572" t="str">
        <f>VLOOKUP(B572,'cc Lookup'!A:E,5,0)</f>
        <v>Estates</v>
      </c>
      <c r="AJ572" t="s">
        <v>6736</v>
      </c>
      <c r="AK572" t="str">
        <f t="shared" si="16"/>
        <v>E35930 Estates &amp; Facilities</v>
      </c>
      <c r="AL572" t="str">
        <f t="shared" si="17"/>
        <v>7308 Legal Fees</v>
      </c>
      <c r="AM572" t="str">
        <f>VLOOKUP(W572,Lookup!A:B,2,0)</f>
        <v>Legal</v>
      </c>
    </row>
    <row r="573" spans="1:39" x14ac:dyDescent="0.25">
      <c r="A573" t="s">
        <v>33</v>
      </c>
      <c r="B573" s="1" t="s">
        <v>166</v>
      </c>
      <c r="C573" s="1" t="s">
        <v>158</v>
      </c>
      <c r="D573" s="1" t="s">
        <v>36</v>
      </c>
      <c r="E573" s="1" t="s">
        <v>36</v>
      </c>
      <c r="F573" s="1" t="s">
        <v>37</v>
      </c>
      <c r="G573" t="s">
        <v>167</v>
      </c>
      <c r="H573" t="s">
        <v>160</v>
      </c>
      <c r="I573" t="s">
        <v>40</v>
      </c>
      <c r="J573" t="s">
        <v>40</v>
      </c>
      <c r="K573" t="s">
        <v>40</v>
      </c>
      <c r="L573" s="4">
        <v>364</v>
      </c>
      <c r="M573" s="2">
        <v>43709</v>
      </c>
      <c r="N573" t="s">
        <v>41</v>
      </c>
      <c r="O573" t="s">
        <v>42</v>
      </c>
      <c r="P573" t="s">
        <v>2220</v>
      </c>
      <c r="Q573" t="s">
        <v>2221</v>
      </c>
      <c r="R573" t="s">
        <v>2198</v>
      </c>
      <c r="S573" s="3">
        <v>43721</v>
      </c>
      <c r="T573" t="s">
        <v>46</v>
      </c>
      <c r="U573">
        <v>33</v>
      </c>
      <c r="V573" t="s">
        <v>47</v>
      </c>
      <c r="W573" t="s">
        <v>48</v>
      </c>
      <c r="X573">
        <v>436185</v>
      </c>
      <c r="Y573" s="3">
        <v>43698</v>
      </c>
      <c r="Z573">
        <v>165078325</v>
      </c>
      <c r="AB573" t="s">
        <v>49</v>
      </c>
      <c r="AD573" t="s">
        <v>2224</v>
      </c>
      <c r="AE573">
        <v>1</v>
      </c>
      <c r="AF573">
        <v>182</v>
      </c>
      <c r="AH573" t="str">
        <f>VLOOKUP(B573,'cc Lookup'!A:J,10,0)</f>
        <v>Planning and Business Development</v>
      </c>
      <c r="AI573" t="str">
        <f>VLOOKUP(B573,'cc Lookup'!A:E,5,0)</f>
        <v>Estates</v>
      </c>
      <c r="AJ573" t="s">
        <v>6736</v>
      </c>
      <c r="AK573" t="str">
        <f t="shared" si="16"/>
        <v>E35930 Estates &amp; Facilities</v>
      </c>
      <c r="AL573" t="str">
        <f t="shared" si="17"/>
        <v>7308 Legal Fees</v>
      </c>
      <c r="AM573" t="str">
        <f>VLOOKUP(W573,Lookup!A:B,2,0)</f>
        <v>Legal</v>
      </c>
    </row>
    <row r="574" spans="1:39" x14ac:dyDescent="0.25">
      <c r="A574" t="s">
        <v>33</v>
      </c>
      <c r="B574" s="1" t="s">
        <v>166</v>
      </c>
      <c r="C574" s="1" t="s">
        <v>158</v>
      </c>
      <c r="D574" s="1" t="s">
        <v>36</v>
      </c>
      <c r="E574" s="1" t="s">
        <v>36</v>
      </c>
      <c r="F574" s="1" t="s">
        <v>37</v>
      </c>
      <c r="G574" t="s">
        <v>167</v>
      </c>
      <c r="H574" t="s">
        <v>160</v>
      </c>
      <c r="I574" t="s">
        <v>40</v>
      </c>
      <c r="J574" t="s">
        <v>40</v>
      </c>
      <c r="K574" t="s">
        <v>40</v>
      </c>
      <c r="L574" s="4">
        <v>-303</v>
      </c>
      <c r="M574" s="2">
        <v>43709</v>
      </c>
      <c r="N574" t="s">
        <v>41</v>
      </c>
      <c r="O574" t="s">
        <v>42</v>
      </c>
      <c r="P574" t="s">
        <v>2220</v>
      </c>
      <c r="Q574" t="s">
        <v>2221</v>
      </c>
      <c r="R574" t="s">
        <v>2198</v>
      </c>
      <c r="S574" s="3">
        <v>43721</v>
      </c>
      <c r="T574" t="s">
        <v>46</v>
      </c>
      <c r="U574">
        <v>34</v>
      </c>
      <c r="V574" t="s">
        <v>47</v>
      </c>
      <c r="W574" t="s">
        <v>48</v>
      </c>
      <c r="X574">
        <v>436179</v>
      </c>
      <c r="Y574" s="3">
        <v>43698</v>
      </c>
      <c r="Z574">
        <v>165064559</v>
      </c>
      <c r="AB574" t="s">
        <v>49</v>
      </c>
      <c r="AD574" t="s">
        <v>2222</v>
      </c>
      <c r="AE574">
        <v>1</v>
      </c>
      <c r="AF574">
        <v>-303</v>
      </c>
      <c r="AH574" t="str">
        <f>VLOOKUP(B574,'cc Lookup'!A:J,10,0)</f>
        <v>Planning and Business Development</v>
      </c>
      <c r="AI574" t="str">
        <f>VLOOKUP(B574,'cc Lookup'!A:E,5,0)</f>
        <v>Estates</v>
      </c>
      <c r="AJ574" t="s">
        <v>6736</v>
      </c>
      <c r="AK574" t="str">
        <f t="shared" si="16"/>
        <v>E35930 Estates &amp; Facilities</v>
      </c>
      <c r="AL574" t="str">
        <f t="shared" si="17"/>
        <v>7308 Legal Fees</v>
      </c>
      <c r="AM574" t="str">
        <f>VLOOKUP(W574,Lookup!A:B,2,0)</f>
        <v>Legal</v>
      </c>
    </row>
    <row r="575" spans="1:39" x14ac:dyDescent="0.25">
      <c r="A575" t="s">
        <v>33</v>
      </c>
      <c r="B575" s="1" t="s">
        <v>166</v>
      </c>
      <c r="C575" s="1" t="s">
        <v>158</v>
      </c>
      <c r="D575" s="1" t="s">
        <v>36</v>
      </c>
      <c r="E575" s="1" t="s">
        <v>36</v>
      </c>
      <c r="F575" s="1" t="s">
        <v>37</v>
      </c>
      <c r="G575" t="s">
        <v>167</v>
      </c>
      <c r="H575" t="s">
        <v>160</v>
      </c>
      <c r="I575" t="s">
        <v>40</v>
      </c>
      <c r="J575" t="s">
        <v>40</v>
      </c>
      <c r="K575" t="s">
        <v>40</v>
      </c>
      <c r="L575" s="4">
        <v>-144</v>
      </c>
      <c r="M575" s="2">
        <v>43709</v>
      </c>
      <c r="N575" t="s">
        <v>41</v>
      </c>
      <c r="O575" t="s">
        <v>42</v>
      </c>
      <c r="P575" t="s">
        <v>2220</v>
      </c>
      <c r="Q575" t="s">
        <v>2221</v>
      </c>
      <c r="R575" t="s">
        <v>2198</v>
      </c>
      <c r="S575" s="3">
        <v>43721</v>
      </c>
      <c r="T575" t="s">
        <v>46</v>
      </c>
      <c r="U575">
        <v>34</v>
      </c>
      <c r="V575" t="s">
        <v>47</v>
      </c>
      <c r="W575" t="s">
        <v>48</v>
      </c>
      <c r="X575">
        <v>436180</v>
      </c>
      <c r="Y575" s="3">
        <v>43698</v>
      </c>
      <c r="Z575">
        <v>165078325</v>
      </c>
      <c r="AB575" t="s">
        <v>49</v>
      </c>
      <c r="AD575" t="s">
        <v>2223</v>
      </c>
      <c r="AE575">
        <v>1</v>
      </c>
      <c r="AF575">
        <v>-144</v>
      </c>
      <c r="AH575" t="str">
        <f>VLOOKUP(B575,'cc Lookup'!A:J,10,0)</f>
        <v>Planning and Business Development</v>
      </c>
      <c r="AI575" t="str">
        <f>VLOOKUP(B575,'cc Lookup'!A:E,5,0)</f>
        <v>Estates</v>
      </c>
      <c r="AJ575" t="s">
        <v>6736</v>
      </c>
      <c r="AK575" t="str">
        <f t="shared" si="16"/>
        <v>E35930 Estates &amp; Facilities</v>
      </c>
      <c r="AL575" t="str">
        <f t="shared" si="17"/>
        <v>7308 Legal Fees</v>
      </c>
      <c r="AM575" t="str">
        <f>VLOOKUP(W575,Lookup!A:B,2,0)</f>
        <v>Legal</v>
      </c>
    </row>
    <row r="576" spans="1:39" x14ac:dyDescent="0.25">
      <c r="A576" t="s">
        <v>33</v>
      </c>
      <c r="B576" s="1" t="s">
        <v>166</v>
      </c>
      <c r="C576" s="1" t="s">
        <v>158</v>
      </c>
      <c r="D576" s="1" t="s">
        <v>36</v>
      </c>
      <c r="E576" s="1" t="s">
        <v>36</v>
      </c>
      <c r="F576" s="1" t="s">
        <v>37</v>
      </c>
      <c r="G576" t="s">
        <v>167</v>
      </c>
      <c r="H576" t="s">
        <v>160</v>
      </c>
      <c r="I576" t="s">
        <v>40</v>
      </c>
      <c r="J576" t="s">
        <v>40</v>
      </c>
      <c r="K576" t="s">
        <v>40</v>
      </c>
      <c r="L576" s="4">
        <v>-182</v>
      </c>
      <c r="M576" s="2">
        <v>43709</v>
      </c>
      <c r="N576" t="s">
        <v>41</v>
      </c>
      <c r="O576" t="s">
        <v>42</v>
      </c>
      <c r="P576" t="s">
        <v>2220</v>
      </c>
      <c r="Q576" t="s">
        <v>2221</v>
      </c>
      <c r="R576" t="s">
        <v>2198</v>
      </c>
      <c r="S576" s="3">
        <v>43721</v>
      </c>
      <c r="T576" t="s">
        <v>46</v>
      </c>
      <c r="U576">
        <v>34</v>
      </c>
      <c r="V576" t="s">
        <v>47</v>
      </c>
      <c r="W576" t="s">
        <v>48</v>
      </c>
      <c r="X576">
        <v>436185</v>
      </c>
      <c r="Y576" s="3">
        <v>43698</v>
      </c>
      <c r="Z576">
        <v>165078325</v>
      </c>
      <c r="AB576" t="s">
        <v>49</v>
      </c>
      <c r="AD576" t="s">
        <v>2224</v>
      </c>
      <c r="AE576">
        <v>1</v>
      </c>
      <c r="AF576">
        <v>-182</v>
      </c>
      <c r="AH576" t="str">
        <f>VLOOKUP(B576,'cc Lookup'!A:J,10,0)</f>
        <v>Planning and Business Development</v>
      </c>
      <c r="AI576" t="str">
        <f>VLOOKUP(B576,'cc Lookup'!A:E,5,0)</f>
        <v>Estates</v>
      </c>
      <c r="AJ576" t="s">
        <v>6736</v>
      </c>
      <c r="AK576" t="str">
        <f t="shared" si="16"/>
        <v>E35930 Estates &amp; Facilities</v>
      </c>
      <c r="AL576" t="str">
        <f t="shared" si="17"/>
        <v>7308 Legal Fees</v>
      </c>
      <c r="AM576" t="str">
        <f>VLOOKUP(W576,Lookup!A:B,2,0)</f>
        <v>Legal</v>
      </c>
    </row>
    <row r="577" spans="1:39" x14ac:dyDescent="0.25">
      <c r="A577" t="s">
        <v>33</v>
      </c>
      <c r="B577" s="1" t="s">
        <v>166</v>
      </c>
      <c r="C577" s="1" t="s">
        <v>158</v>
      </c>
      <c r="D577" s="1" t="s">
        <v>36</v>
      </c>
      <c r="E577" s="1" t="s">
        <v>36</v>
      </c>
      <c r="F577" s="1" t="s">
        <v>37</v>
      </c>
      <c r="G577" t="s">
        <v>167</v>
      </c>
      <c r="H577" t="s">
        <v>160</v>
      </c>
      <c r="I577" t="s">
        <v>40</v>
      </c>
      <c r="J577" t="s">
        <v>40</v>
      </c>
      <c r="K577" t="s">
        <v>40</v>
      </c>
      <c r="L577" s="4">
        <v>681</v>
      </c>
      <c r="M577" s="2">
        <v>43709</v>
      </c>
      <c r="N577" t="s">
        <v>41</v>
      </c>
      <c r="O577" t="s">
        <v>42</v>
      </c>
      <c r="P577" t="s">
        <v>2204</v>
      </c>
      <c r="Q577" t="s">
        <v>2205</v>
      </c>
      <c r="R577" t="s">
        <v>2198</v>
      </c>
      <c r="S577" s="3">
        <v>43724</v>
      </c>
      <c r="T577" t="s">
        <v>46</v>
      </c>
      <c r="U577">
        <v>44</v>
      </c>
      <c r="V577" t="s">
        <v>47</v>
      </c>
      <c r="W577" t="s">
        <v>48</v>
      </c>
      <c r="X577">
        <v>436172</v>
      </c>
      <c r="Y577" s="3">
        <v>43698</v>
      </c>
      <c r="Z577">
        <v>165077832</v>
      </c>
      <c r="AB577" t="s">
        <v>49</v>
      </c>
      <c r="AD577" t="s">
        <v>2199</v>
      </c>
      <c r="AE577">
        <v>1</v>
      </c>
      <c r="AF577">
        <v>681</v>
      </c>
      <c r="AH577" t="str">
        <f>VLOOKUP(B577,'cc Lookup'!A:J,10,0)</f>
        <v>Planning and Business Development</v>
      </c>
      <c r="AI577" t="str">
        <f>VLOOKUP(B577,'cc Lookup'!A:E,5,0)</f>
        <v>Estates</v>
      </c>
      <c r="AJ577" t="s">
        <v>6736</v>
      </c>
      <c r="AK577" t="str">
        <f t="shared" si="16"/>
        <v>E35930 Estates &amp; Facilities</v>
      </c>
      <c r="AL577" t="str">
        <f t="shared" si="17"/>
        <v>7308 Legal Fees</v>
      </c>
      <c r="AM577" t="str">
        <f>VLOOKUP(W577,Lookup!A:B,2,0)</f>
        <v>Legal</v>
      </c>
    </row>
    <row r="578" spans="1:39" x14ac:dyDescent="0.25">
      <c r="A578" t="s">
        <v>33</v>
      </c>
      <c r="B578" s="1" t="s">
        <v>166</v>
      </c>
      <c r="C578" s="1" t="s">
        <v>158</v>
      </c>
      <c r="D578" s="1" t="s">
        <v>36</v>
      </c>
      <c r="E578" s="1" t="s">
        <v>36</v>
      </c>
      <c r="F578" s="1" t="s">
        <v>37</v>
      </c>
      <c r="G578" t="s">
        <v>167</v>
      </c>
      <c r="H578" t="s">
        <v>160</v>
      </c>
      <c r="I578" t="s">
        <v>40</v>
      </c>
      <c r="J578" t="s">
        <v>40</v>
      </c>
      <c r="K578" t="s">
        <v>40</v>
      </c>
      <c r="L578" s="4">
        <v>303</v>
      </c>
      <c r="M578" s="2">
        <v>43709</v>
      </c>
      <c r="N578" t="s">
        <v>41</v>
      </c>
      <c r="O578" t="s">
        <v>42</v>
      </c>
      <c r="P578" t="s">
        <v>2204</v>
      </c>
      <c r="Q578" t="s">
        <v>2205</v>
      </c>
      <c r="R578" t="s">
        <v>2198</v>
      </c>
      <c r="S578" s="3">
        <v>43724</v>
      </c>
      <c r="T578" t="s">
        <v>46</v>
      </c>
      <c r="U578">
        <v>44</v>
      </c>
      <c r="V578" t="s">
        <v>47</v>
      </c>
      <c r="W578" t="s">
        <v>48</v>
      </c>
      <c r="X578">
        <v>436179</v>
      </c>
      <c r="Y578" s="3">
        <v>43698</v>
      </c>
      <c r="Z578">
        <v>165078325</v>
      </c>
      <c r="AB578" t="s">
        <v>49</v>
      </c>
      <c r="AD578" t="s">
        <v>2222</v>
      </c>
      <c r="AE578">
        <v>1</v>
      </c>
      <c r="AF578">
        <v>303</v>
      </c>
      <c r="AH578" t="str">
        <f>VLOOKUP(B578,'cc Lookup'!A:J,10,0)</f>
        <v>Planning and Business Development</v>
      </c>
      <c r="AI578" t="str">
        <f>VLOOKUP(B578,'cc Lookup'!A:E,5,0)</f>
        <v>Estates</v>
      </c>
      <c r="AJ578" t="s">
        <v>6736</v>
      </c>
      <c r="AK578" t="str">
        <f t="shared" si="16"/>
        <v>E35930 Estates &amp; Facilities</v>
      </c>
      <c r="AL578" t="str">
        <f t="shared" si="17"/>
        <v>7308 Legal Fees</v>
      </c>
      <c r="AM578" t="str">
        <f>VLOOKUP(W578,Lookup!A:B,2,0)</f>
        <v>Legal</v>
      </c>
    </row>
    <row r="579" spans="1:39" x14ac:dyDescent="0.25">
      <c r="A579" t="s">
        <v>33</v>
      </c>
      <c r="B579" s="1" t="s">
        <v>166</v>
      </c>
      <c r="C579" s="1" t="s">
        <v>158</v>
      </c>
      <c r="D579" s="1" t="s">
        <v>36</v>
      </c>
      <c r="E579" s="1" t="s">
        <v>36</v>
      </c>
      <c r="F579" s="1" t="s">
        <v>37</v>
      </c>
      <c r="G579" t="s">
        <v>167</v>
      </c>
      <c r="H579" t="s">
        <v>160</v>
      </c>
      <c r="I579" t="s">
        <v>40</v>
      </c>
      <c r="J579" t="s">
        <v>40</v>
      </c>
      <c r="K579" t="s">
        <v>40</v>
      </c>
      <c r="L579" s="4">
        <v>457.6</v>
      </c>
      <c r="M579" s="2">
        <v>43709</v>
      </c>
      <c r="N579" t="s">
        <v>41</v>
      </c>
      <c r="O579" t="s">
        <v>42</v>
      </c>
      <c r="P579" t="s">
        <v>2204</v>
      </c>
      <c r="Q579" t="s">
        <v>2205</v>
      </c>
      <c r="R579" t="s">
        <v>2198</v>
      </c>
      <c r="S579" s="3">
        <v>43724</v>
      </c>
      <c r="T579" t="s">
        <v>46</v>
      </c>
      <c r="U579">
        <v>44</v>
      </c>
      <c r="V579" t="s">
        <v>47</v>
      </c>
      <c r="W579" t="s">
        <v>48</v>
      </c>
      <c r="X579">
        <v>436187</v>
      </c>
      <c r="Y579" s="3">
        <v>43698</v>
      </c>
      <c r="Z579">
        <v>165078943</v>
      </c>
      <c r="AB579" t="s">
        <v>49</v>
      </c>
      <c r="AD579" t="s">
        <v>2225</v>
      </c>
      <c r="AE579">
        <v>1</v>
      </c>
      <c r="AF579">
        <v>458</v>
      </c>
      <c r="AH579" t="str">
        <f>VLOOKUP(B579,'cc Lookup'!A:J,10,0)</f>
        <v>Planning and Business Development</v>
      </c>
      <c r="AI579" t="str">
        <f>VLOOKUP(B579,'cc Lookup'!A:E,5,0)</f>
        <v>Estates</v>
      </c>
      <c r="AJ579" t="s">
        <v>6736</v>
      </c>
      <c r="AK579" t="str">
        <f t="shared" si="16"/>
        <v>E35930 Estates &amp; Facilities</v>
      </c>
      <c r="AL579" t="str">
        <f t="shared" si="17"/>
        <v>7308 Legal Fees</v>
      </c>
      <c r="AM579" t="str">
        <f>VLOOKUP(W579,Lookup!A:B,2,0)</f>
        <v>Legal</v>
      </c>
    </row>
    <row r="580" spans="1:39" x14ac:dyDescent="0.25">
      <c r="A580" t="s">
        <v>33</v>
      </c>
      <c r="B580" s="1" t="s">
        <v>166</v>
      </c>
      <c r="C580" s="1" t="s">
        <v>158</v>
      </c>
      <c r="D580" s="1" t="s">
        <v>36</v>
      </c>
      <c r="E580" s="1" t="s">
        <v>36</v>
      </c>
      <c r="F580" s="1" t="s">
        <v>37</v>
      </c>
      <c r="G580" t="s">
        <v>167</v>
      </c>
      <c r="H580" t="s">
        <v>160</v>
      </c>
      <c r="I580" t="s">
        <v>40</v>
      </c>
      <c r="J580" t="s">
        <v>40</v>
      </c>
      <c r="K580" t="s">
        <v>40</v>
      </c>
      <c r="L580" s="4">
        <v>-303</v>
      </c>
      <c r="M580" s="2">
        <v>43709</v>
      </c>
      <c r="N580" t="s">
        <v>41</v>
      </c>
      <c r="O580" t="s">
        <v>42</v>
      </c>
      <c r="P580" t="s">
        <v>2204</v>
      </c>
      <c r="Q580" t="s">
        <v>2205</v>
      </c>
      <c r="R580" t="s">
        <v>2198</v>
      </c>
      <c r="S580" s="3">
        <v>43724</v>
      </c>
      <c r="T580" t="s">
        <v>46</v>
      </c>
      <c r="U580">
        <v>45</v>
      </c>
      <c r="V580" t="s">
        <v>47</v>
      </c>
      <c r="W580" t="s">
        <v>48</v>
      </c>
      <c r="X580">
        <v>436179</v>
      </c>
      <c r="Y580" s="3">
        <v>43698</v>
      </c>
      <c r="Z580">
        <v>165078325</v>
      </c>
      <c r="AB580" t="s">
        <v>49</v>
      </c>
      <c r="AD580" t="s">
        <v>2222</v>
      </c>
      <c r="AE580">
        <v>1</v>
      </c>
      <c r="AF580">
        <v>-303</v>
      </c>
      <c r="AH580" t="str">
        <f>VLOOKUP(B580,'cc Lookup'!A:J,10,0)</f>
        <v>Planning and Business Development</v>
      </c>
      <c r="AI580" t="str">
        <f>VLOOKUP(B580,'cc Lookup'!A:E,5,0)</f>
        <v>Estates</v>
      </c>
      <c r="AJ580" t="s">
        <v>6736</v>
      </c>
      <c r="AK580" t="str">
        <f t="shared" ref="AK580:AK643" si="18">B580&amp;" "&amp;G580</f>
        <v>E35930 Estates &amp; Facilities</v>
      </c>
      <c r="AL580" t="str">
        <f t="shared" ref="AL580:AL643" si="19">C580&amp;" "&amp;H580</f>
        <v>7308 Legal Fees</v>
      </c>
      <c r="AM580" t="str">
        <f>VLOOKUP(W580,Lookup!A:B,2,0)</f>
        <v>Legal</v>
      </c>
    </row>
    <row r="581" spans="1:39" x14ac:dyDescent="0.25">
      <c r="A581" t="s">
        <v>33</v>
      </c>
      <c r="B581" s="1" t="s">
        <v>166</v>
      </c>
      <c r="C581" s="1" t="s">
        <v>158</v>
      </c>
      <c r="D581" s="1" t="s">
        <v>36</v>
      </c>
      <c r="E581" s="1" t="s">
        <v>36</v>
      </c>
      <c r="F581" s="1" t="s">
        <v>37</v>
      </c>
      <c r="G581" t="s">
        <v>167</v>
      </c>
      <c r="H581" t="s">
        <v>160</v>
      </c>
      <c r="I581" t="s">
        <v>40</v>
      </c>
      <c r="J581" t="s">
        <v>40</v>
      </c>
      <c r="K581" t="s">
        <v>40</v>
      </c>
      <c r="L581" s="4">
        <v>154</v>
      </c>
      <c r="M581" s="2">
        <v>43709</v>
      </c>
      <c r="N581" t="s">
        <v>41</v>
      </c>
      <c r="O581" t="s">
        <v>42</v>
      </c>
      <c r="P581" t="s">
        <v>2206</v>
      </c>
      <c r="Q581" t="s">
        <v>2207</v>
      </c>
      <c r="R581" t="s">
        <v>2198</v>
      </c>
      <c r="S581" s="3">
        <v>43725</v>
      </c>
      <c r="T581" t="s">
        <v>46</v>
      </c>
      <c r="U581">
        <v>26</v>
      </c>
      <c r="V581" t="s">
        <v>47</v>
      </c>
      <c r="W581" t="s">
        <v>48</v>
      </c>
      <c r="X581">
        <v>436175</v>
      </c>
      <c r="Y581" s="3">
        <v>43698</v>
      </c>
      <c r="Z581">
        <v>165078325</v>
      </c>
      <c r="AB581" t="s">
        <v>49</v>
      </c>
      <c r="AD581" t="s">
        <v>2203</v>
      </c>
      <c r="AE581">
        <v>1</v>
      </c>
      <c r="AF581">
        <v>154</v>
      </c>
      <c r="AH581" t="str">
        <f>VLOOKUP(B581,'cc Lookup'!A:J,10,0)</f>
        <v>Planning and Business Development</v>
      </c>
      <c r="AI581" t="str">
        <f>VLOOKUP(B581,'cc Lookup'!A:E,5,0)</f>
        <v>Estates</v>
      </c>
      <c r="AJ581" t="s">
        <v>6736</v>
      </c>
      <c r="AK581" t="str">
        <f t="shared" si="18"/>
        <v>E35930 Estates &amp; Facilities</v>
      </c>
      <c r="AL581" t="str">
        <f t="shared" si="19"/>
        <v>7308 Legal Fees</v>
      </c>
      <c r="AM581" t="str">
        <f>VLOOKUP(W581,Lookup!A:B,2,0)</f>
        <v>Legal</v>
      </c>
    </row>
    <row r="582" spans="1:39" x14ac:dyDescent="0.25">
      <c r="A582" t="s">
        <v>33</v>
      </c>
      <c r="B582" s="1" t="s">
        <v>166</v>
      </c>
      <c r="C582" s="1" t="s">
        <v>158</v>
      </c>
      <c r="D582" s="1" t="s">
        <v>36</v>
      </c>
      <c r="E582" s="1" t="s">
        <v>36</v>
      </c>
      <c r="F582" s="1" t="s">
        <v>37</v>
      </c>
      <c r="G582" t="s">
        <v>167</v>
      </c>
      <c r="H582" t="s">
        <v>160</v>
      </c>
      <c r="I582" t="s">
        <v>40</v>
      </c>
      <c r="J582" t="s">
        <v>40</v>
      </c>
      <c r="K582" t="s">
        <v>40</v>
      </c>
      <c r="L582" s="4">
        <v>330</v>
      </c>
      <c r="M582" s="2">
        <v>43709</v>
      </c>
      <c r="N582" t="s">
        <v>41</v>
      </c>
      <c r="O582" t="s">
        <v>42</v>
      </c>
      <c r="P582" t="s">
        <v>2226</v>
      </c>
      <c r="Q582" t="s">
        <v>2227</v>
      </c>
      <c r="R582" t="s">
        <v>2198</v>
      </c>
      <c r="S582" s="3">
        <v>43728</v>
      </c>
      <c r="T582" t="s">
        <v>46</v>
      </c>
      <c r="U582">
        <v>45</v>
      </c>
      <c r="V582" t="s">
        <v>47</v>
      </c>
      <c r="W582" t="s">
        <v>48</v>
      </c>
      <c r="X582">
        <v>436181</v>
      </c>
      <c r="Y582" s="3">
        <v>43698</v>
      </c>
      <c r="Z582">
        <v>165078941</v>
      </c>
      <c r="AB582" t="s">
        <v>49</v>
      </c>
      <c r="AD582" t="s">
        <v>2228</v>
      </c>
      <c r="AE582">
        <v>1</v>
      </c>
      <c r="AF582">
        <v>165</v>
      </c>
      <c r="AH582" t="str">
        <f>VLOOKUP(B582,'cc Lookup'!A:J,10,0)</f>
        <v>Planning and Business Development</v>
      </c>
      <c r="AI582" t="str">
        <f>VLOOKUP(B582,'cc Lookup'!A:E,5,0)</f>
        <v>Estates</v>
      </c>
      <c r="AJ582" t="s">
        <v>6736</v>
      </c>
      <c r="AK582" t="str">
        <f t="shared" si="18"/>
        <v>E35930 Estates &amp; Facilities</v>
      </c>
      <c r="AL582" t="str">
        <f t="shared" si="19"/>
        <v>7308 Legal Fees</v>
      </c>
      <c r="AM582" t="str">
        <f>VLOOKUP(W582,Lookup!A:B,2,0)</f>
        <v>Legal</v>
      </c>
    </row>
    <row r="583" spans="1:39" x14ac:dyDescent="0.25">
      <c r="A583" t="s">
        <v>33</v>
      </c>
      <c r="B583" s="1" t="s">
        <v>166</v>
      </c>
      <c r="C583" s="1" t="s">
        <v>158</v>
      </c>
      <c r="D583" s="1" t="s">
        <v>36</v>
      </c>
      <c r="E583" s="1" t="s">
        <v>36</v>
      </c>
      <c r="F583" s="1" t="s">
        <v>37</v>
      </c>
      <c r="G583" t="s">
        <v>167</v>
      </c>
      <c r="H583" t="s">
        <v>160</v>
      </c>
      <c r="I583" t="s">
        <v>40</v>
      </c>
      <c r="J583" t="s">
        <v>40</v>
      </c>
      <c r="K583" t="s">
        <v>40</v>
      </c>
      <c r="L583" s="4">
        <v>-165</v>
      </c>
      <c r="M583" s="2">
        <v>43709</v>
      </c>
      <c r="N583" t="s">
        <v>41</v>
      </c>
      <c r="O583" t="s">
        <v>42</v>
      </c>
      <c r="P583" t="s">
        <v>2226</v>
      </c>
      <c r="Q583" t="s">
        <v>2227</v>
      </c>
      <c r="R583" t="s">
        <v>2198</v>
      </c>
      <c r="S583" s="3">
        <v>43728</v>
      </c>
      <c r="T583" t="s">
        <v>46</v>
      </c>
      <c r="U583">
        <v>46</v>
      </c>
      <c r="V583" t="s">
        <v>47</v>
      </c>
      <c r="W583" t="s">
        <v>48</v>
      </c>
      <c r="X583">
        <v>436181</v>
      </c>
      <c r="Y583" s="3">
        <v>43698</v>
      </c>
      <c r="Z583">
        <v>165078941</v>
      </c>
      <c r="AB583" t="s">
        <v>49</v>
      </c>
      <c r="AD583" t="s">
        <v>2228</v>
      </c>
      <c r="AE583">
        <v>1</v>
      </c>
      <c r="AF583">
        <v>-165</v>
      </c>
      <c r="AH583" t="str">
        <f>VLOOKUP(B583,'cc Lookup'!A:J,10,0)</f>
        <v>Planning and Business Development</v>
      </c>
      <c r="AI583" t="str">
        <f>VLOOKUP(B583,'cc Lookup'!A:E,5,0)</f>
        <v>Estates</v>
      </c>
      <c r="AJ583" t="s">
        <v>6736</v>
      </c>
      <c r="AK583" t="str">
        <f t="shared" si="18"/>
        <v>E35930 Estates &amp; Facilities</v>
      </c>
      <c r="AL583" t="str">
        <f t="shared" si="19"/>
        <v>7308 Legal Fees</v>
      </c>
      <c r="AM583" t="str">
        <f>VLOOKUP(W583,Lookup!A:B,2,0)</f>
        <v>Legal</v>
      </c>
    </row>
    <row r="584" spans="1:39" x14ac:dyDescent="0.25">
      <c r="A584" t="s">
        <v>33</v>
      </c>
      <c r="B584" s="1" t="s">
        <v>166</v>
      </c>
      <c r="C584" s="1" t="s">
        <v>158</v>
      </c>
      <c r="D584" s="1" t="s">
        <v>36</v>
      </c>
      <c r="E584" s="1" t="s">
        <v>36</v>
      </c>
      <c r="F584" s="1" t="s">
        <v>37</v>
      </c>
      <c r="G584" t="s">
        <v>167</v>
      </c>
      <c r="H584" t="s">
        <v>160</v>
      </c>
      <c r="I584" t="s">
        <v>40</v>
      </c>
      <c r="J584" t="s">
        <v>40</v>
      </c>
      <c r="K584" t="s">
        <v>40</v>
      </c>
      <c r="L584" s="4">
        <v>154</v>
      </c>
      <c r="M584" s="2">
        <v>43709</v>
      </c>
      <c r="N584" t="s">
        <v>41</v>
      </c>
      <c r="O584" t="s">
        <v>42</v>
      </c>
      <c r="P584" t="s">
        <v>2229</v>
      </c>
      <c r="Q584" t="s">
        <v>2230</v>
      </c>
      <c r="R584" t="s">
        <v>2198</v>
      </c>
      <c r="S584" s="3">
        <v>43728</v>
      </c>
      <c r="T584" t="s">
        <v>46</v>
      </c>
      <c r="U584">
        <v>22</v>
      </c>
      <c r="V584" t="s">
        <v>47</v>
      </c>
      <c r="W584" t="s">
        <v>48</v>
      </c>
      <c r="X584">
        <v>436175</v>
      </c>
      <c r="Y584" s="3">
        <v>43698</v>
      </c>
      <c r="Z584">
        <v>165078325</v>
      </c>
      <c r="AB584" t="s">
        <v>49</v>
      </c>
      <c r="AD584" t="s">
        <v>2203</v>
      </c>
      <c r="AE584">
        <v>1</v>
      </c>
      <c r="AF584">
        <v>154</v>
      </c>
      <c r="AH584" t="str">
        <f>VLOOKUP(B584,'cc Lookup'!A:J,10,0)</f>
        <v>Planning and Business Development</v>
      </c>
      <c r="AI584" t="str">
        <f>VLOOKUP(B584,'cc Lookup'!A:E,5,0)</f>
        <v>Estates</v>
      </c>
      <c r="AJ584" t="s">
        <v>6736</v>
      </c>
      <c r="AK584" t="str">
        <f t="shared" si="18"/>
        <v>E35930 Estates &amp; Facilities</v>
      </c>
      <c r="AL584" t="str">
        <f t="shared" si="19"/>
        <v>7308 Legal Fees</v>
      </c>
      <c r="AM584" t="str">
        <f>VLOOKUP(W584,Lookup!A:B,2,0)</f>
        <v>Legal</v>
      </c>
    </row>
    <row r="585" spans="1:39" x14ac:dyDescent="0.25">
      <c r="A585" t="s">
        <v>33</v>
      </c>
      <c r="B585" s="1" t="s">
        <v>166</v>
      </c>
      <c r="C585" s="1" t="s">
        <v>158</v>
      </c>
      <c r="D585" s="1" t="s">
        <v>36</v>
      </c>
      <c r="E585" s="1" t="s">
        <v>36</v>
      </c>
      <c r="F585" s="1" t="s">
        <v>37</v>
      </c>
      <c r="G585" t="s">
        <v>167</v>
      </c>
      <c r="H585" t="s">
        <v>160</v>
      </c>
      <c r="I585" t="s">
        <v>40</v>
      </c>
      <c r="J585" t="s">
        <v>40</v>
      </c>
      <c r="K585" t="s">
        <v>40</v>
      </c>
      <c r="L585" s="4">
        <v>-154</v>
      </c>
      <c r="M585" s="2">
        <v>43709</v>
      </c>
      <c r="N585" t="s">
        <v>41</v>
      </c>
      <c r="O585" t="s">
        <v>42</v>
      </c>
      <c r="P585" t="s">
        <v>2229</v>
      </c>
      <c r="Q585" t="s">
        <v>2230</v>
      </c>
      <c r="R585" t="s">
        <v>2198</v>
      </c>
      <c r="S585" s="3">
        <v>43728</v>
      </c>
      <c r="T585" t="s">
        <v>46</v>
      </c>
      <c r="U585">
        <v>23</v>
      </c>
      <c r="V585" t="s">
        <v>47</v>
      </c>
      <c r="W585" t="s">
        <v>48</v>
      </c>
      <c r="X585">
        <v>436175</v>
      </c>
      <c r="Y585" s="3">
        <v>43698</v>
      </c>
      <c r="Z585">
        <v>165078325</v>
      </c>
      <c r="AB585" t="s">
        <v>49</v>
      </c>
      <c r="AD585" t="s">
        <v>2203</v>
      </c>
      <c r="AE585">
        <v>1</v>
      </c>
      <c r="AF585">
        <v>-154</v>
      </c>
      <c r="AH585" t="str">
        <f>VLOOKUP(B585,'cc Lookup'!A:J,10,0)</f>
        <v>Planning and Business Development</v>
      </c>
      <c r="AI585" t="str">
        <f>VLOOKUP(B585,'cc Lookup'!A:E,5,0)</f>
        <v>Estates</v>
      </c>
      <c r="AJ585" t="s">
        <v>6736</v>
      </c>
      <c r="AK585" t="str">
        <f t="shared" si="18"/>
        <v>E35930 Estates &amp; Facilities</v>
      </c>
      <c r="AL585" t="str">
        <f t="shared" si="19"/>
        <v>7308 Legal Fees</v>
      </c>
      <c r="AM585" t="str">
        <f>VLOOKUP(W585,Lookup!A:B,2,0)</f>
        <v>Legal</v>
      </c>
    </row>
    <row r="586" spans="1:39" x14ac:dyDescent="0.25">
      <c r="A586" t="s">
        <v>33</v>
      </c>
      <c r="B586" s="1" t="s">
        <v>166</v>
      </c>
      <c r="C586" s="1" t="s">
        <v>158</v>
      </c>
      <c r="D586" s="1" t="s">
        <v>36</v>
      </c>
      <c r="E586" s="1" t="s">
        <v>36</v>
      </c>
      <c r="F586" s="1" t="s">
        <v>37</v>
      </c>
      <c r="G586" t="s">
        <v>167</v>
      </c>
      <c r="H586" t="s">
        <v>160</v>
      </c>
      <c r="I586" t="s">
        <v>40</v>
      </c>
      <c r="J586" t="s">
        <v>40</v>
      </c>
      <c r="K586" t="s">
        <v>40</v>
      </c>
      <c r="L586" s="4">
        <v>256</v>
      </c>
      <c r="M586" s="2">
        <v>43709</v>
      </c>
      <c r="N586" t="s">
        <v>41</v>
      </c>
      <c r="O586" t="s">
        <v>42</v>
      </c>
      <c r="P586" t="s">
        <v>2231</v>
      </c>
      <c r="Q586" t="s">
        <v>2232</v>
      </c>
      <c r="R586" t="s">
        <v>2198</v>
      </c>
      <c r="S586" s="3">
        <v>43738</v>
      </c>
      <c r="T586" t="s">
        <v>46</v>
      </c>
      <c r="U586">
        <v>55</v>
      </c>
      <c r="V586" t="s">
        <v>47</v>
      </c>
      <c r="W586" t="s">
        <v>48</v>
      </c>
      <c r="X586">
        <v>438417</v>
      </c>
      <c r="Y586" s="3">
        <v>43726</v>
      </c>
      <c r="Z586">
        <v>165078325</v>
      </c>
      <c r="AB586" t="s">
        <v>49</v>
      </c>
      <c r="AD586" t="s">
        <v>2233</v>
      </c>
      <c r="AE586">
        <v>1</v>
      </c>
      <c r="AF586">
        <v>128</v>
      </c>
      <c r="AH586" t="str">
        <f>VLOOKUP(B586,'cc Lookup'!A:J,10,0)</f>
        <v>Planning and Business Development</v>
      </c>
      <c r="AI586" t="str">
        <f>VLOOKUP(B586,'cc Lookup'!A:E,5,0)</f>
        <v>Estates</v>
      </c>
      <c r="AJ586" t="s">
        <v>6736</v>
      </c>
      <c r="AK586" t="str">
        <f t="shared" si="18"/>
        <v>E35930 Estates &amp; Facilities</v>
      </c>
      <c r="AL586" t="str">
        <f t="shared" si="19"/>
        <v>7308 Legal Fees</v>
      </c>
      <c r="AM586" t="str">
        <f>VLOOKUP(W586,Lookup!A:B,2,0)</f>
        <v>Legal</v>
      </c>
    </row>
    <row r="587" spans="1:39" x14ac:dyDescent="0.25">
      <c r="A587" t="s">
        <v>33</v>
      </c>
      <c r="B587" s="1" t="s">
        <v>166</v>
      </c>
      <c r="C587" s="1" t="s">
        <v>158</v>
      </c>
      <c r="D587" s="1" t="s">
        <v>36</v>
      </c>
      <c r="E587" s="1" t="s">
        <v>36</v>
      </c>
      <c r="F587" s="1" t="s">
        <v>37</v>
      </c>
      <c r="G587" t="s">
        <v>167</v>
      </c>
      <c r="H587" t="s">
        <v>160</v>
      </c>
      <c r="I587" t="s">
        <v>40</v>
      </c>
      <c r="J587" t="s">
        <v>40</v>
      </c>
      <c r="K587" t="s">
        <v>40</v>
      </c>
      <c r="L587" s="4">
        <v>-128</v>
      </c>
      <c r="M587" s="2">
        <v>43709</v>
      </c>
      <c r="N587" t="s">
        <v>41</v>
      </c>
      <c r="O587" t="s">
        <v>42</v>
      </c>
      <c r="P587" t="s">
        <v>2231</v>
      </c>
      <c r="Q587" t="s">
        <v>2232</v>
      </c>
      <c r="R587" t="s">
        <v>2198</v>
      </c>
      <c r="S587" s="3">
        <v>43738</v>
      </c>
      <c r="T587" t="s">
        <v>46</v>
      </c>
      <c r="U587">
        <v>56</v>
      </c>
      <c r="V587" t="s">
        <v>47</v>
      </c>
      <c r="W587" t="s">
        <v>48</v>
      </c>
      <c r="X587">
        <v>438417</v>
      </c>
      <c r="Y587" s="3">
        <v>43726</v>
      </c>
      <c r="Z587">
        <v>165078325</v>
      </c>
      <c r="AB587" t="s">
        <v>49</v>
      </c>
      <c r="AD587" t="s">
        <v>2233</v>
      </c>
      <c r="AE587">
        <v>1</v>
      </c>
      <c r="AF587">
        <v>-128</v>
      </c>
      <c r="AH587" t="str">
        <f>VLOOKUP(B587,'cc Lookup'!A:J,10,0)</f>
        <v>Planning and Business Development</v>
      </c>
      <c r="AI587" t="str">
        <f>VLOOKUP(B587,'cc Lookup'!A:E,5,0)</f>
        <v>Estates</v>
      </c>
      <c r="AJ587" t="s">
        <v>6736</v>
      </c>
      <c r="AK587" t="str">
        <f t="shared" si="18"/>
        <v>E35930 Estates &amp; Facilities</v>
      </c>
      <c r="AL587" t="str">
        <f t="shared" si="19"/>
        <v>7308 Legal Fees</v>
      </c>
      <c r="AM587" t="str">
        <f>VLOOKUP(W587,Lookup!A:B,2,0)</f>
        <v>Legal</v>
      </c>
    </row>
    <row r="588" spans="1:39" x14ac:dyDescent="0.25">
      <c r="A588" t="s">
        <v>33</v>
      </c>
      <c r="B588" s="1" t="s">
        <v>166</v>
      </c>
      <c r="C588" s="1" t="s">
        <v>158</v>
      </c>
      <c r="D588" s="1" t="s">
        <v>36</v>
      </c>
      <c r="E588" s="1" t="s">
        <v>36</v>
      </c>
      <c r="F588" s="1" t="s">
        <v>37</v>
      </c>
      <c r="G588" t="s">
        <v>167</v>
      </c>
      <c r="H588" t="s">
        <v>160</v>
      </c>
      <c r="I588" t="s">
        <v>40</v>
      </c>
      <c r="J588" t="s">
        <v>40</v>
      </c>
      <c r="K588" t="s">
        <v>40</v>
      </c>
      <c r="L588" s="4">
        <v>-34.96</v>
      </c>
      <c r="M588" s="2">
        <v>43709</v>
      </c>
      <c r="N588" t="s">
        <v>103</v>
      </c>
      <c r="O588" t="s">
        <v>104</v>
      </c>
      <c r="P588" t="s">
        <v>2117</v>
      </c>
      <c r="Q588" t="s">
        <v>2209</v>
      </c>
      <c r="R588" t="s">
        <v>2210</v>
      </c>
      <c r="S588" s="3">
        <v>43707</v>
      </c>
      <c r="T588" t="s">
        <v>46</v>
      </c>
      <c r="U588">
        <v>1930</v>
      </c>
      <c r="V588" t="s">
        <v>1265</v>
      </c>
      <c r="W588" t="s">
        <v>48</v>
      </c>
      <c r="X588">
        <v>165075012</v>
      </c>
      <c r="Y588" s="3">
        <v>43494</v>
      </c>
      <c r="AC588" t="s">
        <v>109</v>
      </c>
      <c r="AH588" t="str">
        <f>VLOOKUP(B588,'cc Lookup'!A:J,10,0)</f>
        <v>Planning and Business Development</v>
      </c>
      <c r="AI588" t="str">
        <f>VLOOKUP(B588,'cc Lookup'!A:E,5,0)</f>
        <v>Estates</v>
      </c>
      <c r="AJ588" t="s">
        <v>6736</v>
      </c>
      <c r="AK588" t="str">
        <f t="shared" si="18"/>
        <v>E35930 Estates &amp; Facilities</v>
      </c>
      <c r="AL588" t="str">
        <f t="shared" si="19"/>
        <v>7308 Legal Fees</v>
      </c>
      <c r="AM588" t="str">
        <f>VLOOKUP(W588,Lookup!A:B,2,0)</f>
        <v>Legal</v>
      </c>
    </row>
    <row r="589" spans="1:39" x14ac:dyDescent="0.25">
      <c r="A589" t="s">
        <v>33</v>
      </c>
      <c r="B589" s="1" t="s">
        <v>166</v>
      </c>
      <c r="C589" s="1" t="s">
        <v>158</v>
      </c>
      <c r="D589" s="1" t="s">
        <v>36</v>
      </c>
      <c r="E589" s="1" t="s">
        <v>36</v>
      </c>
      <c r="F589" s="1" t="s">
        <v>37</v>
      </c>
      <c r="G589" t="s">
        <v>167</v>
      </c>
      <c r="H589" t="s">
        <v>160</v>
      </c>
      <c r="I589" t="s">
        <v>40</v>
      </c>
      <c r="J589" t="s">
        <v>40</v>
      </c>
      <c r="K589" t="s">
        <v>40</v>
      </c>
      <c r="L589" s="4">
        <v>-1</v>
      </c>
      <c r="M589" s="2">
        <v>43709</v>
      </c>
      <c r="N589" t="s">
        <v>103</v>
      </c>
      <c r="O589" t="s">
        <v>104</v>
      </c>
      <c r="P589" t="s">
        <v>2117</v>
      </c>
      <c r="Q589" t="s">
        <v>2209</v>
      </c>
      <c r="R589" t="s">
        <v>2210</v>
      </c>
      <c r="S589" s="3">
        <v>43707</v>
      </c>
      <c r="T589" t="s">
        <v>46</v>
      </c>
      <c r="U589">
        <v>1931</v>
      </c>
      <c r="V589" t="s">
        <v>1593</v>
      </c>
      <c r="W589" t="s">
        <v>48</v>
      </c>
      <c r="X589">
        <v>165075309</v>
      </c>
      <c r="Y589" s="3">
        <v>43550</v>
      </c>
      <c r="AC589" t="s">
        <v>109</v>
      </c>
      <c r="AH589" t="str">
        <f>VLOOKUP(B589,'cc Lookup'!A:J,10,0)</f>
        <v>Planning and Business Development</v>
      </c>
      <c r="AI589" t="str">
        <f>VLOOKUP(B589,'cc Lookup'!A:E,5,0)</f>
        <v>Estates</v>
      </c>
      <c r="AJ589" t="s">
        <v>6736</v>
      </c>
      <c r="AK589" t="str">
        <f t="shared" si="18"/>
        <v>E35930 Estates &amp; Facilities</v>
      </c>
      <c r="AL589" t="str">
        <f t="shared" si="19"/>
        <v>7308 Legal Fees</v>
      </c>
      <c r="AM589" t="str">
        <f>VLOOKUP(W589,Lookup!A:B,2,0)</f>
        <v>Legal</v>
      </c>
    </row>
    <row r="590" spans="1:39" x14ac:dyDescent="0.25">
      <c r="A590" t="s">
        <v>33</v>
      </c>
      <c r="B590" s="1" t="s">
        <v>166</v>
      </c>
      <c r="C590" s="1" t="s">
        <v>158</v>
      </c>
      <c r="D590" s="1" t="s">
        <v>36</v>
      </c>
      <c r="E590" s="1" t="s">
        <v>36</v>
      </c>
      <c r="F590" s="1" t="s">
        <v>37</v>
      </c>
      <c r="G590" t="s">
        <v>167</v>
      </c>
      <c r="H590" t="s">
        <v>160</v>
      </c>
      <c r="I590" t="s">
        <v>40</v>
      </c>
      <c r="J590" t="s">
        <v>40</v>
      </c>
      <c r="K590" t="s">
        <v>40</v>
      </c>
      <c r="L590" s="4">
        <v>-45</v>
      </c>
      <c r="M590" s="2">
        <v>43709</v>
      </c>
      <c r="N590" t="s">
        <v>103</v>
      </c>
      <c r="O590" t="s">
        <v>104</v>
      </c>
      <c r="P590" t="s">
        <v>2117</v>
      </c>
      <c r="Q590" t="s">
        <v>2209</v>
      </c>
      <c r="R590" t="s">
        <v>2210</v>
      </c>
      <c r="S590" s="3">
        <v>43707</v>
      </c>
      <c r="T590" t="s">
        <v>46</v>
      </c>
      <c r="U590">
        <v>1932</v>
      </c>
      <c r="V590" t="s">
        <v>1962</v>
      </c>
      <c r="W590" t="s">
        <v>48</v>
      </c>
      <c r="X590">
        <v>165077837</v>
      </c>
      <c r="Y590" s="3">
        <v>43619</v>
      </c>
      <c r="AC590" t="s">
        <v>109</v>
      </c>
      <c r="AH590" t="str">
        <f>VLOOKUP(B590,'cc Lookup'!A:J,10,0)</f>
        <v>Planning and Business Development</v>
      </c>
      <c r="AI590" t="str">
        <f>VLOOKUP(B590,'cc Lookup'!A:E,5,0)</f>
        <v>Estates</v>
      </c>
      <c r="AJ590" t="s">
        <v>6736</v>
      </c>
      <c r="AK590" t="str">
        <f t="shared" si="18"/>
        <v>E35930 Estates &amp; Facilities</v>
      </c>
      <c r="AL590" t="str">
        <f t="shared" si="19"/>
        <v>7308 Legal Fees</v>
      </c>
      <c r="AM590" t="str">
        <f>VLOOKUP(W590,Lookup!A:B,2,0)</f>
        <v>Legal</v>
      </c>
    </row>
    <row r="591" spans="1:39" x14ac:dyDescent="0.25">
      <c r="A591" t="s">
        <v>33</v>
      </c>
      <c r="B591" s="1" t="s">
        <v>166</v>
      </c>
      <c r="C591" s="1" t="s">
        <v>158</v>
      </c>
      <c r="D591" s="1" t="s">
        <v>36</v>
      </c>
      <c r="E591" s="1" t="s">
        <v>36</v>
      </c>
      <c r="F591" s="1" t="s">
        <v>37</v>
      </c>
      <c r="G591" t="s">
        <v>167</v>
      </c>
      <c r="H591" t="s">
        <v>160</v>
      </c>
      <c r="I591" t="s">
        <v>40</v>
      </c>
      <c r="J591" t="s">
        <v>40</v>
      </c>
      <c r="K591" t="s">
        <v>40</v>
      </c>
      <c r="L591" s="4">
        <v>-439</v>
      </c>
      <c r="M591" s="2">
        <v>43709</v>
      </c>
      <c r="N591" t="s">
        <v>103</v>
      </c>
      <c r="O591" t="s">
        <v>104</v>
      </c>
      <c r="P591" t="s">
        <v>2117</v>
      </c>
      <c r="Q591" t="s">
        <v>2209</v>
      </c>
      <c r="R591" t="s">
        <v>2210</v>
      </c>
      <c r="S591" s="3">
        <v>43707</v>
      </c>
      <c r="T591" t="s">
        <v>46</v>
      </c>
      <c r="U591">
        <v>1933</v>
      </c>
      <c r="V591" t="s">
        <v>1960</v>
      </c>
      <c r="W591" t="s">
        <v>48</v>
      </c>
      <c r="X591">
        <v>165078325</v>
      </c>
      <c r="Y591" s="3">
        <v>43641</v>
      </c>
      <c r="AC591" t="s">
        <v>109</v>
      </c>
      <c r="AH591" t="str">
        <f>VLOOKUP(B591,'cc Lookup'!A:J,10,0)</f>
        <v>Planning and Business Development</v>
      </c>
      <c r="AI591" t="str">
        <f>VLOOKUP(B591,'cc Lookup'!A:E,5,0)</f>
        <v>Estates</v>
      </c>
      <c r="AJ591" t="s">
        <v>6736</v>
      </c>
      <c r="AK591" t="str">
        <f t="shared" si="18"/>
        <v>E35930 Estates &amp; Facilities</v>
      </c>
      <c r="AL591" t="str">
        <f t="shared" si="19"/>
        <v>7308 Legal Fees</v>
      </c>
      <c r="AM591" t="str">
        <f>VLOOKUP(W591,Lookup!A:B,2,0)</f>
        <v>Legal</v>
      </c>
    </row>
    <row r="592" spans="1:39" x14ac:dyDescent="0.25">
      <c r="A592" t="s">
        <v>33</v>
      </c>
      <c r="B592" s="1" t="s">
        <v>166</v>
      </c>
      <c r="C592" s="1" t="s">
        <v>158</v>
      </c>
      <c r="D592" s="1" t="s">
        <v>36</v>
      </c>
      <c r="E592" s="1" t="s">
        <v>36</v>
      </c>
      <c r="F592" s="1" t="s">
        <v>37</v>
      </c>
      <c r="G592" t="s">
        <v>167</v>
      </c>
      <c r="H592" t="s">
        <v>160</v>
      </c>
      <c r="I592" t="s">
        <v>40</v>
      </c>
      <c r="J592" t="s">
        <v>40</v>
      </c>
      <c r="K592" t="s">
        <v>40</v>
      </c>
      <c r="L592" s="4">
        <v>-335.88</v>
      </c>
      <c r="M592" s="2">
        <v>43709</v>
      </c>
      <c r="N592" t="s">
        <v>103</v>
      </c>
      <c r="O592" t="s">
        <v>104</v>
      </c>
      <c r="P592" t="s">
        <v>2117</v>
      </c>
      <c r="Q592" t="s">
        <v>2209</v>
      </c>
      <c r="R592" t="s">
        <v>2210</v>
      </c>
      <c r="S592" s="3">
        <v>43707</v>
      </c>
      <c r="T592" t="s">
        <v>46</v>
      </c>
      <c r="U592">
        <v>1934</v>
      </c>
      <c r="V592" t="s">
        <v>2072</v>
      </c>
      <c r="W592" t="s">
        <v>48</v>
      </c>
      <c r="X592">
        <v>165078325</v>
      </c>
      <c r="Y592" s="3">
        <v>43677</v>
      </c>
      <c r="AC592" t="s">
        <v>109</v>
      </c>
      <c r="AH592" t="str">
        <f>VLOOKUP(B592,'cc Lookup'!A:J,10,0)</f>
        <v>Planning and Business Development</v>
      </c>
      <c r="AI592" t="str">
        <f>VLOOKUP(B592,'cc Lookup'!A:E,5,0)</f>
        <v>Estates</v>
      </c>
      <c r="AJ592" t="s">
        <v>6736</v>
      </c>
      <c r="AK592" t="str">
        <f t="shared" si="18"/>
        <v>E35930 Estates &amp; Facilities</v>
      </c>
      <c r="AL592" t="str">
        <f t="shared" si="19"/>
        <v>7308 Legal Fees</v>
      </c>
      <c r="AM592" t="str">
        <f>VLOOKUP(W592,Lookup!A:B,2,0)</f>
        <v>Legal</v>
      </c>
    </row>
    <row r="593" spans="1:39" x14ac:dyDescent="0.25">
      <c r="A593" t="s">
        <v>33</v>
      </c>
      <c r="B593" s="1" t="s">
        <v>166</v>
      </c>
      <c r="C593" s="1" t="s">
        <v>158</v>
      </c>
      <c r="D593" s="1" t="s">
        <v>36</v>
      </c>
      <c r="E593" s="1" t="s">
        <v>36</v>
      </c>
      <c r="F593" s="1" t="s">
        <v>37</v>
      </c>
      <c r="G593" t="s">
        <v>167</v>
      </c>
      <c r="H593" t="s">
        <v>160</v>
      </c>
      <c r="I593" t="s">
        <v>40</v>
      </c>
      <c r="J593" t="s">
        <v>40</v>
      </c>
      <c r="K593" t="s">
        <v>40</v>
      </c>
      <c r="L593" s="4">
        <v>-112</v>
      </c>
      <c r="M593" s="2">
        <v>43709</v>
      </c>
      <c r="N593" t="s">
        <v>103</v>
      </c>
      <c r="O593" t="s">
        <v>104</v>
      </c>
      <c r="P593" t="s">
        <v>2117</v>
      </c>
      <c r="Q593" t="s">
        <v>2209</v>
      </c>
      <c r="R593" t="s">
        <v>2210</v>
      </c>
      <c r="S593" s="3">
        <v>43707</v>
      </c>
      <c r="T593" t="s">
        <v>46</v>
      </c>
      <c r="U593">
        <v>1935</v>
      </c>
      <c r="V593" t="s">
        <v>1961</v>
      </c>
      <c r="W593" t="s">
        <v>48</v>
      </c>
      <c r="X593">
        <v>165078325</v>
      </c>
      <c r="Y593" s="3">
        <v>43641</v>
      </c>
      <c r="AC593" t="s">
        <v>109</v>
      </c>
      <c r="AH593" t="str">
        <f>VLOOKUP(B593,'cc Lookup'!A:J,10,0)</f>
        <v>Planning and Business Development</v>
      </c>
      <c r="AI593" t="str">
        <f>VLOOKUP(B593,'cc Lookup'!A:E,5,0)</f>
        <v>Estates</v>
      </c>
      <c r="AJ593" t="s">
        <v>6736</v>
      </c>
      <c r="AK593" t="str">
        <f t="shared" si="18"/>
        <v>E35930 Estates &amp; Facilities</v>
      </c>
      <c r="AL593" t="str">
        <f t="shared" si="19"/>
        <v>7308 Legal Fees</v>
      </c>
      <c r="AM593" t="str">
        <f>VLOOKUP(W593,Lookup!A:B,2,0)</f>
        <v>Legal</v>
      </c>
    </row>
    <row r="594" spans="1:39" x14ac:dyDescent="0.25">
      <c r="A594" t="s">
        <v>33</v>
      </c>
      <c r="B594" s="1" t="s">
        <v>166</v>
      </c>
      <c r="C594" s="1" t="s">
        <v>158</v>
      </c>
      <c r="D594" s="1" t="s">
        <v>36</v>
      </c>
      <c r="E594" s="1" t="s">
        <v>36</v>
      </c>
      <c r="F594" s="1" t="s">
        <v>37</v>
      </c>
      <c r="G594" t="s">
        <v>167</v>
      </c>
      <c r="H594" t="s">
        <v>160</v>
      </c>
      <c r="I594" t="s">
        <v>40</v>
      </c>
      <c r="J594" t="s">
        <v>40</v>
      </c>
      <c r="K594" t="s">
        <v>40</v>
      </c>
      <c r="L594" s="4">
        <v>-130</v>
      </c>
      <c r="M594" s="2">
        <v>43709</v>
      </c>
      <c r="N594" t="s">
        <v>103</v>
      </c>
      <c r="O594" t="s">
        <v>104</v>
      </c>
      <c r="P594" t="s">
        <v>2117</v>
      </c>
      <c r="Q594" t="s">
        <v>2209</v>
      </c>
      <c r="R594" t="s">
        <v>2210</v>
      </c>
      <c r="S594" s="3">
        <v>43707</v>
      </c>
      <c r="T594" t="s">
        <v>46</v>
      </c>
      <c r="U594">
        <v>1936</v>
      </c>
      <c r="V594" t="s">
        <v>1964</v>
      </c>
      <c r="W594" t="s">
        <v>48</v>
      </c>
      <c r="X594">
        <v>165077833</v>
      </c>
      <c r="Y594" s="3">
        <v>43619</v>
      </c>
      <c r="AC594" t="s">
        <v>109</v>
      </c>
      <c r="AH594" t="str">
        <f>VLOOKUP(B594,'cc Lookup'!A:J,10,0)</f>
        <v>Planning and Business Development</v>
      </c>
      <c r="AI594" t="str">
        <f>VLOOKUP(B594,'cc Lookup'!A:E,5,0)</f>
        <v>Estates</v>
      </c>
      <c r="AJ594" t="s">
        <v>6736</v>
      </c>
      <c r="AK594" t="str">
        <f t="shared" si="18"/>
        <v>E35930 Estates &amp; Facilities</v>
      </c>
      <c r="AL594" t="str">
        <f t="shared" si="19"/>
        <v>7308 Legal Fees</v>
      </c>
      <c r="AM594" t="str">
        <f>VLOOKUP(W594,Lookup!A:B,2,0)</f>
        <v>Legal</v>
      </c>
    </row>
    <row r="595" spans="1:39" x14ac:dyDescent="0.25">
      <c r="A595" t="s">
        <v>33</v>
      </c>
      <c r="B595" s="1" t="s">
        <v>166</v>
      </c>
      <c r="C595" s="1" t="s">
        <v>158</v>
      </c>
      <c r="D595" s="1" t="s">
        <v>36</v>
      </c>
      <c r="E595" s="1" t="s">
        <v>36</v>
      </c>
      <c r="F595" s="1" t="s">
        <v>37</v>
      </c>
      <c r="G595" t="s">
        <v>167</v>
      </c>
      <c r="H595" t="s">
        <v>160</v>
      </c>
      <c r="I595" t="s">
        <v>40</v>
      </c>
      <c r="J595" t="s">
        <v>40</v>
      </c>
      <c r="K595" t="s">
        <v>40</v>
      </c>
      <c r="L595" s="4">
        <v>-96</v>
      </c>
      <c r="M595" s="2">
        <v>43709</v>
      </c>
      <c r="N595" t="s">
        <v>103</v>
      </c>
      <c r="O595" t="s">
        <v>104</v>
      </c>
      <c r="P595" t="s">
        <v>2117</v>
      </c>
      <c r="Q595" t="s">
        <v>2209</v>
      </c>
      <c r="R595" t="s">
        <v>2210</v>
      </c>
      <c r="S595" s="3">
        <v>43707</v>
      </c>
      <c r="T595" t="s">
        <v>46</v>
      </c>
      <c r="U595">
        <v>1937</v>
      </c>
      <c r="V595" t="s">
        <v>1965</v>
      </c>
      <c r="W595" t="s">
        <v>48</v>
      </c>
      <c r="X595">
        <v>165078325</v>
      </c>
      <c r="Y595" s="3">
        <v>43641</v>
      </c>
      <c r="AC595" t="s">
        <v>109</v>
      </c>
      <c r="AH595" t="str">
        <f>VLOOKUP(B595,'cc Lookup'!A:J,10,0)</f>
        <v>Planning and Business Development</v>
      </c>
      <c r="AI595" t="str">
        <f>VLOOKUP(B595,'cc Lookup'!A:E,5,0)</f>
        <v>Estates</v>
      </c>
      <c r="AJ595" t="s">
        <v>6736</v>
      </c>
      <c r="AK595" t="str">
        <f t="shared" si="18"/>
        <v>E35930 Estates &amp; Facilities</v>
      </c>
      <c r="AL595" t="str">
        <f t="shared" si="19"/>
        <v>7308 Legal Fees</v>
      </c>
      <c r="AM595" t="str">
        <f>VLOOKUP(W595,Lookup!A:B,2,0)</f>
        <v>Legal</v>
      </c>
    </row>
    <row r="596" spans="1:39" x14ac:dyDescent="0.25">
      <c r="A596" t="s">
        <v>33</v>
      </c>
      <c r="B596" s="1" t="s">
        <v>166</v>
      </c>
      <c r="C596" s="1" t="s">
        <v>158</v>
      </c>
      <c r="D596" s="1" t="s">
        <v>36</v>
      </c>
      <c r="E596" s="1" t="s">
        <v>36</v>
      </c>
      <c r="F596" s="1" t="s">
        <v>37</v>
      </c>
      <c r="G596" t="s">
        <v>167</v>
      </c>
      <c r="H596" t="s">
        <v>160</v>
      </c>
      <c r="I596" t="s">
        <v>40</v>
      </c>
      <c r="J596" t="s">
        <v>40</v>
      </c>
      <c r="K596" t="s">
        <v>40</v>
      </c>
      <c r="L596" s="4">
        <v>-37.200000000000003</v>
      </c>
      <c r="M596" s="2">
        <v>43709</v>
      </c>
      <c r="N596" t="s">
        <v>103</v>
      </c>
      <c r="O596" t="s">
        <v>104</v>
      </c>
      <c r="P596" t="s">
        <v>2117</v>
      </c>
      <c r="Q596" t="s">
        <v>2209</v>
      </c>
      <c r="R596" t="s">
        <v>2210</v>
      </c>
      <c r="S596" s="3">
        <v>43707</v>
      </c>
      <c r="T596" t="s">
        <v>46</v>
      </c>
      <c r="U596">
        <v>1938</v>
      </c>
      <c r="V596" t="s">
        <v>1268</v>
      </c>
      <c r="W596" t="s">
        <v>48</v>
      </c>
      <c r="X596">
        <v>165074834</v>
      </c>
      <c r="Y596" s="3">
        <v>43482</v>
      </c>
      <c r="AC596" t="s">
        <v>109</v>
      </c>
      <c r="AH596" t="str">
        <f>VLOOKUP(B596,'cc Lookup'!A:J,10,0)</f>
        <v>Planning and Business Development</v>
      </c>
      <c r="AI596" t="str">
        <f>VLOOKUP(B596,'cc Lookup'!A:E,5,0)</f>
        <v>Estates</v>
      </c>
      <c r="AJ596" t="s">
        <v>6736</v>
      </c>
      <c r="AK596" t="str">
        <f t="shared" si="18"/>
        <v>E35930 Estates &amp; Facilities</v>
      </c>
      <c r="AL596" t="str">
        <f t="shared" si="19"/>
        <v>7308 Legal Fees</v>
      </c>
      <c r="AM596" t="str">
        <f>VLOOKUP(W596,Lookup!A:B,2,0)</f>
        <v>Legal</v>
      </c>
    </row>
    <row r="597" spans="1:39" x14ac:dyDescent="0.25">
      <c r="A597" t="s">
        <v>33</v>
      </c>
      <c r="B597" s="1" t="s">
        <v>166</v>
      </c>
      <c r="C597" s="1" t="s">
        <v>158</v>
      </c>
      <c r="D597" s="1" t="s">
        <v>36</v>
      </c>
      <c r="E597" s="1" t="s">
        <v>36</v>
      </c>
      <c r="F597" s="1" t="s">
        <v>37</v>
      </c>
      <c r="G597" t="s">
        <v>167</v>
      </c>
      <c r="H597" t="s">
        <v>160</v>
      </c>
      <c r="I597" t="s">
        <v>40</v>
      </c>
      <c r="J597" t="s">
        <v>40</v>
      </c>
      <c r="K597" t="s">
        <v>40</v>
      </c>
      <c r="L597" s="4">
        <v>-502</v>
      </c>
      <c r="M597" s="2">
        <v>43709</v>
      </c>
      <c r="N597" t="s">
        <v>103</v>
      </c>
      <c r="O597" t="s">
        <v>104</v>
      </c>
      <c r="P597" t="s">
        <v>2117</v>
      </c>
      <c r="Q597" t="s">
        <v>2209</v>
      </c>
      <c r="R597" t="s">
        <v>2210</v>
      </c>
      <c r="S597" s="3">
        <v>43707</v>
      </c>
      <c r="T597" t="s">
        <v>46</v>
      </c>
      <c r="U597">
        <v>1939</v>
      </c>
      <c r="V597" t="s">
        <v>2071</v>
      </c>
      <c r="W597" t="s">
        <v>48</v>
      </c>
      <c r="X597">
        <v>165078943</v>
      </c>
      <c r="Y597" s="3">
        <v>43671</v>
      </c>
      <c r="AC597" t="s">
        <v>109</v>
      </c>
      <c r="AH597" t="str">
        <f>VLOOKUP(B597,'cc Lookup'!A:J,10,0)</f>
        <v>Planning and Business Development</v>
      </c>
      <c r="AI597" t="str">
        <f>VLOOKUP(B597,'cc Lookup'!A:E,5,0)</f>
        <v>Estates</v>
      </c>
      <c r="AJ597" t="s">
        <v>6736</v>
      </c>
      <c r="AK597" t="str">
        <f t="shared" si="18"/>
        <v>E35930 Estates &amp; Facilities</v>
      </c>
      <c r="AL597" t="str">
        <f t="shared" si="19"/>
        <v>7308 Legal Fees</v>
      </c>
      <c r="AM597" t="str">
        <f>VLOOKUP(W597,Lookup!A:B,2,0)</f>
        <v>Legal</v>
      </c>
    </row>
    <row r="598" spans="1:39" x14ac:dyDescent="0.25">
      <c r="A598" t="s">
        <v>33</v>
      </c>
      <c r="B598" s="1" t="s">
        <v>166</v>
      </c>
      <c r="C598" s="1" t="s">
        <v>158</v>
      </c>
      <c r="D598" s="1" t="s">
        <v>36</v>
      </c>
      <c r="E598" s="1" t="s">
        <v>36</v>
      </c>
      <c r="F598" s="1" t="s">
        <v>37</v>
      </c>
      <c r="G598" t="s">
        <v>167</v>
      </c>
      <c r="H598" t="s">
        <v>160</v>
      </c>
      <c r="I598" t="s">
        <v>40</v>
      </c>
      <c r="J598" t="s">
        <v>40</v>
      </c>
      <c r="K598" t="s">
        <v>40</v>
      </c>
      <c r="L598" s="4">
        <v>224</v>
      </c>
      <c r="M598" s="2">
        <v>43709</v>
      </c>
      <c r="N598" t="s">
        <v>103</v>
      </c>
      <c r="O598" t="s">
        <v>104</v>
      </c>
      <c r="P598" t="s">
        <v>2211</v>
      </c>
      <c r="Q598" t="s">
        <v>2212</v>
      </c>
      <c r="R598" t="s">
        <v>2213</v>
      </c>
      <c r="S598" s="3">
        <v>43738</v>
      </c>
      <c r="T598" t="s">
        <v>46</v>
      </c>
      <c r="U598">
        <v>2299</v>
      </c>
      <c r="V598" t="s">
        <v>2234</v>
      </c>
      <c r="W598" t="s">
        <v>48</v>
      </c>
      <c r="X598">
        <v>165075309</v>
      </c>
      <c r="Y598" s="3">
        <v>43734</v>
      </c>
      <c r="AC598" t="s">
        <v>109</v>
      </c>
      <c r="AH598" t="str">
        <f>VLOOKUP(B598,'cc Lookup'!A:J,10,0)</f>
        <v>Planning and Business Development</v>
      </c>
      <c r="AI598" t="str">
        <f>VLOOKUP(B598,'cc Lookup'!A:E,5,0)</f>
        <v>Estates</v>
      </c>
      <c r="AJ598" t="s">
        <v>6736</v>
      </c>
      <c r="AK598" t="str">
        <f t="shared" si="18"/>
        <v>E35930 Estates &amp; Facilities</v>
      </c>
      <c r="AL598" t="str">
        <f t="shared" si="19"/>
        <v>7308 Legal Fees</v>
      </c>
      <c r="AM598" t="str">
        <f>VLOOKUP(W598,Lookup!A:B,2,0)</f>
        <v>Legal</v>
      </c>
    </row>
    <row r="599" spans="1:39" x14ac:dyDescent="0.25">
      <c r="A599" t="s">
        <v>33</v>
      </c>
      <c r="B599" s="1" t="s">
        <v>166</v>
      </c>
      <c r="C599" s="1" t="s">
        <v>158</v>
      </c>
      <c r="D599" s="1" t="s">
        <v>36</v>
      </c>
      <c r="E599" s="1" t="s">
        <v>36</v>
      </c>
      <c r="F599" s="1" t="s">
        <v>37</v>
      </c>
      <c r="G599" t="s">
        <v>167</v>
      </c>
      <c r="H599" t="s">
        <v>160</v>
      </c>
      <c r="I599" t="s">
        <v>40</v>
      </c>
      <c r="J599" t="s">
        <v>40</v>
      </c>
      <c r="K599" t="s">
        <v>40</v>
      </c>
      <c r="L599" s="4">
        <v>37.200000000000003</v>
      </c>
      <c r="M599" s="2">
        <v>43709</v>
      </c>
      <c r="N599" t="s">
        <v>103</v>
      </c>
      <c r="O599" t="s">
        <v>104</v>
      </c>
      <c r="P599" t="s">
        <v>2211</v>
      </c>
      <c r="Q599" t="s">
        <v>2212</v>
      </c>
      <c r="R599" t="s">
        <v>2213</v>
      </c>
      <c r="S599" s="3">
        <v>43738</v>
      </c>
      <c r="T599" t="s">
        <v>46</v>
      </c>
      <c r="U599">
        <v>2300</v>
      </c>
      <c r="V599" t="s">
        <v>1268</v>
      </c>
      <c r="W599" t="s">
        <v>48</v>
      </c>
      <c r="X599">
        <v>165074834</v>
      </c>
      <c r="Y599" s="3">
        <v>43482</v>
      </c>
      <c r="AC599" t="s">
        <v>109</v>
      </c>
      <c r="AH599" t="str">
        <f>VLOOKUP(B599,'cc Lookup'!A:J,10,0)</f>
        <v>Planning and Business Development</v>
      </c>
      <c r="AI599" t="str">
        <f>VLOOKUP(B599,'cc Lookup'!A:E,5,0)</f>
        <v>Estates</v>
      </c>
      <c r="AJ599" t="s">
        <v>6736</v>
      </c>
      <c r="AK599" t="str">
        <f t="shared" si="18"/>
        <v>E35930 Estates &amp; Facilities</v>
      </c>
      <c r="AL599" t="str">
        <f t="shared" si="19"/>
        <v>7308 Legal Fees</v>
      </c>
      <c r="AM599" t="str">
        <f>VLOOKUP(W599,Lookup!A:B,2,0)</f>
        <v>Legal</v>
      </c>
    </row>
    <row r="600" spans="1:39" x14ac:dyDescent="0.25">
      <c r="A600" t="s">
        <v>33</v>
      </c>
      <c r="B600" s="1" t="s">
        <v>166</v>
      </c>
      <c r="C600" s="1" t="s">
        <v>158</v>
      </c>
      <c r="D600" s="1" t="s">
        <v>36</v>
      </c>
      <c r="E600" s="1" t="s">
        <v>36</v>
      </c>
      <c r="F600" s="1" t="s">
        <v>37</v>
      </c>
      <c r="G600" t="s">
        <v>167</v>
      </c>
      <c r="H600" t="s">
        <v>160</v>
      </c>
      <c r="I600" t="s">
        <v>40</v>
      </c>
      <c r="J600" t="s">
        <v>40</v>
      </c>
      <c r="K600" t="s">
        <v>40</v>
      </c>
      <c r="L600" s="4">
        <v>439</v>
      </c>
      <c r="M600" s="2">
        <v>43709</v>
      </c>
      <c r="N600" t="s">
        <v>103</v>
      </c>
      <c r="O600" t="s">
        <v>104</v>
      </c>
      <c r="P600" t="s">
        <v>2211</v>
      </c>
      <c r="Q600" t="s">
        <v>2212</v>
      </c>
      <c r="R600" t="s">
        <v>2213</v>
      </c>
      <c r="S600" s="3">
        <v>43738</v>
      </c>
      <c r="T600" t="s">
        <v>46</v>
      </c>
      <c r="U600">
        <v>2301</v>
      </c>
      <c r="V600" t="s">
        <v>1960</v>
      </c>
      <c r="W600" t="s">
        <v>48</v>
      </c>
      <c r="X600">
        <v>165078325</v>
      </c>
      <c r="Y600" s="3">
        <v>43641</v>
      </c>
      <c r="AC600" t="s">
        <v>109</v>
      </c>
      <c r="AH600" t="str">
        <f>VLOOKUP(B600,'cc Lookup'!A:J,10,0)</f>
        <v>Planning and Business Development</v>
      </c>
      <c r="AI600" t="str">
        <f>VLOOKUP(B600,'cc Lookup'!A:E,5,0)</f>
        <v>Estates</v>
      </c>
      <c r="AJ600" t="s">
        <v>6736</v>
      </c>
      <c r="AK600" t="str">
        <f t="shared" si="18"/>
        <v>E35930 Estates &amp; Facilities</v>
      </c>
      <c r="AL600" t="str">
        <f t="shared" si="19"/>
        <v>7308 Legal Fees</v>
      </c>
      <c r="AM600" t="str">
        <f>VLOOKUP(W600,Lookup!A:B,2,0)</f>
        <v>Legal</v>
      </c>
    </row>
    <row r="601" spans="1:39" x14ac:dyDescent="0.25">
      <c r="A601" t="s">
        <v>33</v>
      </c>
      <c r="B601" s="1" t="s">
        <v>166</v>
      </c>
      <c r="C601" s="1" t="s">
        <v>158</v>
      </c>
      <c r="D601" s="1" t="s">
        <v>36</v>
      </c>
      <c r="E601" s="1" t="s">
        <v>36</v>
      </c>
      <c r="F601" s="1" t="s">
        <v>37</v>
      </c>
      <c r="G601" t="s">
        <v>167</v>
      </c>
      <c r="H601" t="s">
        <v>160</v>
      </c>
      <c r="I601" t="s">
        <v>40</v>
      </c>
      <c r="J601" t="s">
        <v>40</v>
      </c>
      <c r="K601" t="s">
        <v>40</v>
      </c>
      <c r="L601" s="4">
        <v>777</v>
      </c>
      <c r="M601" s="2">
        <v>43709</v>
      </c>
      <c r="N601" t="s">
        <v>103</v>
      </c>
      <c r="O601" t="s">
        <v>104</v>
      </c>
      <c r="P601" t="s">
        <v>2211</v>
      </c>
      <c r="Q601" t="s">
        <v>2212</v>
      </c>
      <c r="R601" t="s">
        <v>2213</v>
      </c>
      <c r="S601" s="3">
        <v>43738</v>
      </c>
      <c r="T601" t="s">
        <v>46</v>
      </c>
      <c r="U601">
        <v>2302</v>
      </c>
      <c r="V601" t="s">
        <v>2072</v>
      </c>
      <c r="W601" t="s">
        <v>48</v>
      </c>
      <c r="X601">
        <v>165078325</v>
      </c>
      <c r="Y601" s="3">
        <v>43735</v>
      </c>
      <c r="AC601" t="s">
        <v>109</v>
      </c>
      <c r="AH601" t="str">
        <f>VLOOKUP(B601,'cc Lookup'!A:J,10,0)</f>
        <v>Planning and Business Development</v>
      </c>
      <c r="AI601" t="str">
        <f>VLOOKUP(B601,'cc Lookup'!A:E,5,0)</f>
        <v>Estates</v>
      </c>
      <c r="AJ601" t="s">
        <v>6736</v>
      </c>
      <c r="AK601" t="str">
        <f t="shared" si="18"/>
        <v>E35930 Estates &amp; Facilities</v>
      </c>
      <c r="AL601" t="str">
        <f t="shared" si="19"/>
        <v>7308 Legal Fees</v>
      </c>
      <c r="AM601" t="str">
        <f>VLOOKUP(W601,Lookup!A:B,2,0)</f>
        <v>Legal</v>
      </c>
    </row>
    <row r="602" spans="1:39" x14ac:dyDescent="0.25">
      <c r="A602" t="s">
        <v>33</v>
      </c>
      <c r="B602" s="1" t="s">
        <v>166</v>
      </c>
      <c r="C602" s="1" t="s">
        <v>158</v>
      </c>
      <c r="D602" s="1" t="s">
        <v>36</v>
      </c>
      <c r="E602" s="1" t="s">
        <v>36</v>
      </c>
      <c r="F602" s="1" t="s">
        <v>37</v>
      </c>
      <c r="G602" t="s">
        <v>167</v>
      </c>
      <c r="H602" t="s">
        <v>160</v>
      </c>
      <c r="I602" t="s">
        <v>40</v>
      </c>
      <c r="J602" t="s">
        <v>40</v>
      </c>
      <c r="K602" t="s">
        <v>40</v>
      </c>
      <c r="L602" s="4">
        <v>502</v>
      </c>
      <c r="M602" s="2">
        <v>43709</v>
      </c>
      <c r="N602" t="s">
        <v>103</v>
      </c>
      <c r="O602" t="s">
        <v>104</v>
      </c>
      <c r="P602" t="s">
        <v>2211</v>
      </c>
      <c r="Q602" t="s">
        <v>2212</v>
      </c>
      <c r="R602" t="s">
        <v>2213</v>
      </c>
      <c r="S602" s="3">
        <v>43738</v>
      </c>
      <c r="T602" t="s">
        <v>46</v>
      </c>
      <c r="U602">
        <v>2303</v>
      </c>
      <c r="V602" t="s">
        <v>2071</v>
      </c>
      <c r="W602" t="s">
        <v>48</v>
      </c>
      <c r="X602">
        <v>165078943</v>
      </c>
      <c r="Y602" s="3">
        <v>43671</v>
      </c>
      <c r="AC602" t="s">
        <v>109</v>
      </c>
      <c r="AH602" t="str">
        <f>VLOOKUP(B602,'cc Lookup'!A:J,10,0)</f>
        <v>Planning and Business Development</v>
      </c>
      <c r="AI602" t="str">
        <f>VLOOKUP(B602,'cc Lookup'!A:E,5,0)</f>
        <v>Estates</v>
      </c>
      <c r="AJ602" t="s">
        <v>6736</v>
      </c>
      <c r="AK602" t="str">
        <f t="shared" si="18"/>
        <v>E35930 Estates &amp; Facilities</v>
      </c>
      <c r="AL602" t="str">
        <f t="shared" si="19"/>
        <v>7308 Legal Fees</v>
      </c>
      <c r="AM602" t="str">
        <f>VLOOKUP(W602,Lookup!A:B,2,0)</f>
        <v>Legal</v>
      </c>
    </row>
    <row r="603" spans="1:39" x14ac:dyDescent="0.25">
      <c r="A603" t="s">
        <v>33</v>
      </c>
      <c r="B603" s="1" t="s">
        <v>166</v>
      </c>
      <c r="C603" s="1" t="s">
        <v>158</v>
      </c>
      <c r="D603" s="1" t="s">
        <v>36</v>
      </c>
      <c r="E603" s="1" t="s">
        <v>36</v>
      </c>
      <c r="F603" s="1" t="s">
        <v>37</v>
      </c>
      <c r="G603" t="s">
        <v>167</v>
      </c>
      <c r="H603" t="s">
        <v>160</v>
      </c>
      <c r="I603" t="s">
        <v>40</v>
      </c>
      <c r="J603" t="s">
        <v>40</v>
      </c>
      <c r="K603" t="s">
        <v>40</v>
      </c>
      <c r="L603" s="4">
        <v>1</v>
      </c>
      <c r="M603" s="2">
        <v>43709</v>
      </c>
      <c r="N603" t="s">
        <v>103</v>
      </c>
      <c r="O603" t="s">
        <v>104</v>
      </c>
      <c r="P603" t="s">
        <v>2211</v>
      </c>
      <c r="Q603" t="s">
        <v>2212</v>
      </c>
      <c r="R603" t="s">
        <v>2213</v>
      </c>
      <c r="S603" s="3">
        <v>43738</v>
      </c>
      <c r="T603" t="s">
        <v>46</v>
      </c>
      <c r="U603">
        <v>2304</v>
      </c>
      <c r="V603" t="s">
        <v>1593</v>
      </c>
      <c r="W603" t="s">
        <v>48</v>
      </c>
      <c r="X603">
        <v>165075309</v>
      </c>
      <c r="Y603" s="3">
        <v>43723</v>
      </c>
      <c r="AC603" t="s">
        <v>109</v>
      </c>
      <c r="AH603" t="str">
        <f>VLOOKUP(B603,'cc Lookup'!A:J,10,0)</f>
        <v>Planning and Business Development</v>
      </c>
      <c r="AI603" t="str">
        <f>VLOOKUP(B603,'cc Lookup'!A:E,5,0)</f>
        <v>Estates</v>
      </c>
      <c r="AJ603" t="s">
        <v>6736</v>
      </c>
      <c r="AK603" t="str">
        <f t="shared" si="18"/>
        <v>E35930 Estates &amp; Facilities</v>
      </c>
      <c r="AL603" t="str">
        <f t="shared" si="19"/>
        <v>7308 Legal Fees</v>
      </c>
      <c r="AM603" t="str">
        <f>VLOOKUP(W603,Lookup!A:B,2,0)</f>
        <v>Legal</v>
      </c>
    </row>
    <row r="604" spans="1:39" x14ac:dyDescent="0.25">
      <c r="A604" t="s">
        <v>33</v>
      </c>
      <c r="B604" s="1" t="s">
        <v>166</v>
      </c>
      <c r="C604" s="1" t="s">
        <v>158</v>
      </c>
      <c r="D604" s="1" t="s">
        <v>36</v>
      </c>
      <c r="E604" s="1" t="s">
        <v>36</v>
      </c>
      <c r="F604" s="1" t="s">
        <v>37</v>
      </c>
      <c r="G604" t="s">
        <v>167</v>
      </c>
      <c r="H604" t="s">
        <v>160</v>
      </c>
      <c r="I604" t="s">
        <v>40</v>
      </c>
      <c r="J604" t="s">
        <v>40</v>
      </c>
      <c r="K604" t="s">
        <v>40</v>
      </c>
      <c r="L604" s="4">
        <v>331.4</v>
      </c>
      <c r="M604" s="2">
        <v>43709</v>
      </c>
      <c r="N604" t="s">
        <v>103</v>
      </c>
      <c r="O604" t="s">
        <v>104</v>
      </c>
      <c r="P604" t="s">
        <v>2211</v>
      </c>
      <c r="Q604" t="s">
        <v>2212</v>
      </c>
      <c r="R604" t="s">
        <v>2213</v>
      </c>
      <c r="S604" s="3">
        <v>43738</v>
      </c>
      <c r="T604" t="s">
        <v>46</v>
      </c>
      <c r="U604">
        <v>2305</v>
      </c>
      <c r="V604" t="s">
        <v>2235</v>
      </c>
      <c r="W604" t="s">
        <v>48</v>
      </c>
      <c r="X604">
        <v>165075309</v>
      </c>
      <c r="Y604" s="3">
        <v>43738</v>
      </c>
      <c r="AC604" t="s">
        <v>109</v>
      </c>
      <c r="AH604" t="str">
        <f>VLOOKUP(B604,'cc Lookup'!A:J,10,0)</f>
        <v>Planning and Business Development</v>
      </c>
      <c r="AI604" t="str">
        <f>VLOOKUP(B604,'cc Lookup'!A:E,5,0)</f>
        <v>Estates</v>
      </c>
      <c r="AJ604" t="s">
        <v>6736</v>
      </c>
      <c r="AK604" t="str">
        <f t="shared" si="18"/>
        <v>E35930 Estates &amp; Facilities</v>
      </c>
      <c r="AL604" t="str">
        <f t="shared" si="19"/>
        <v>7308 Legal Fees</v>
      </c>
      <c r="AM604" t="str">
        <f>VLOOKUP(W604,Lookup!A:B,2,0)</f>
        <v>Legal</v>
      </c>
    </row>
    <row r="605" spans="1:39" x14ac:dyDescent="0.25">
      <c r="A605" t="s">
        <v>33</v>
      </c>
      <c r="B605" s="1" t="s">
        <v>166</v>
      </c>
      <c r="C605" s="1" t="s">
        <v>158</v>
      </c>
      <c r="D605" s="1" t="s">
        <v>36</v>
      </c>
      <c r="E605" s="1" t="s">
        <v>36</v>
      </c>
      <c r="F605" s="1" t="s">
        <v>37</v>
      </c>
      <c r="G605" t="s">
        <v>167</v>
      </c>
      <c r="H605" t="s">
        <v>160</v>
      </c>
      <c r="I605" t="s">
        <v>40</v>
      </c>
      <c r="J605" t="s">
        <v>40</v>
      </c>
      <c r="K605" t="s">
        <v>40</v>
      </c>
      <c r="L605" s="4">
        <v>45</v>
      </c>
      <c r="M605" s="2">
        <v>43709</v>
      </c>
      <c r="N605" t="s">
        <v>103</v>
      </c>
      <c r="O605" t="s">
        <v>104</v>
      </c>
      <c r="P605" t="s">
        <v>2211</v>
      </c>
      <c r="Q605" t="s">
        <v>2212</v>
      </c>
      <c r="R605" t="s">
        <v>2213</v>
      </c>
      <c r="S605" s="3">
        <v>43738</v>
      </c>
      <c r="T605" t="s">
        <v>46</v>
      </c>
      <c r="U605">
        <v>2306</v>
      </c>
      <c r="V605" t="s">
        <v>1962</v>
      </c>
      <c r="W605" t="s">
        <v>48</v>
      </c>
      <c r="X605">
        <v>165077837</v>
      </c>
      <c r="Y605" s="3">
        <v>43619</v>
      </c>
      <c r="AC605" t="s">
        <v>109</v>
      </c>
      <c r="AH605" t="str">
        <f>VLOOKUP(B605,'cc Lookup'!A:J,10,0)</f>
        <v>Planning and Business Development</v>
      </c>
      <c r="AI605" t="str">
        <f>VLOOKUP(B605,'cc Lookup'!A:E,5,0)</f>
        <v>Estates</v>
      </c>
      <c r="AJ605" t="s">
        <v>6736</v>
      </c>
      <c r="AK605" t="str">
        <f t="shared" si="18"/>
        <v>E35930 Estates &amp; Facilities</v>
      </c>
      <c r="AL605" t="str">
        <f t="shared" si="19"/>
        <v>7308 Legal Fees</v>
      </c>
      <c r="AM605" t="str">
        <f>VLOOKUP(W605,Lookup!A:B,2,0)</f>
        <v>Legal</v>
      </c>
    </row>
    <row r="606" spans="1:39" x14ac:dyDescent="0.25">
      <c r="A606" t="s">
        <v>33</v>
      </c>
      <c r="B606" s="1" t="s">
        <v>166</v>
      </c>
      <c r="C606" s="1" t="s">
        <v>158</v>
      </c>
      <c r="D606" s="1" t="s">
        <v>36</v>
      </c>
      <c r="E606" s="1" t="s">
        <v>36</v>
      </c>
      <c r="F606" s="1" t="s">
        <v>37</v>
      </c>
      <c r="G606" t="s">
        <v>167</v>
      </c>
      <c r="H606" t="s">
        <v>160</v>
      </c>
      <c r="I606" t="s">
        <v>40</v>
      </c>
      <c r="J606" t="s">
        <v>40</v>
      </c>
      <c r="K606" t="s">
        <v>40</v>
      </c>
      <c r="L606" s="4">
        <v>112</v>
      </c>
      <c r="M606" s="2">
        <v>43709</v>
      </c>
      <c r="N606" t="s">
        <v>103</v>
      </c>
      <c r="O606" t="s">
        <v>104</v>
      </c>
      <c r="P606" t="s">
        <v>2211</v>
      </c>
      <c r="Q606" t="s">
        <v>2212</v>
      </c>
      <c r="R606" t="s">
        <v>2213</v>
      </c>
      <c r="S606" s="3">
        <v>43738</v>
      </c>
      <c r="T606" t="s">
        <v>46</v>
      </c>
      <c r="U606">
        <v>2307</v>
      </c>
      <c r="V606" t="s">
        <v>1961</v>
      </c>
      <c r="W606" t="s">
        <v>48</v>
      </c>
      <c r="X606">
        <v>165078325</v>
      </c>
      <c r="Y606" s="3">
        <v>43641</v>
      </c>
      <c r="AC606" t="s">
        <v>109</v>
      </c>
      <c r="AH606" t="str">
        <f>VLOOKUP(B606,'cc Lookup'!A:J,10,0)</f>
        <v>Planning and Business Development</v>
      </c>
      <c r="AI606" t="str">
        <f>VLOOKUP(B606,'cc Lookup'!A:E,5,0)</f>
        <v>Estates</v>
      </c>
      <c r="AJ606" t="s">
        <v>6736</v>
      </c>
      <c r="AK606" t="str">
        <f t="shared" si="18"/>
        <v>E35930 Estates &amp; Facilities</v>
      </c>
      <c r="AL606" t="str">
        <f t="shared" si="19"/>
        <v>7308 Legal Fees</v>
      </c>
      <c r="AM606" t="str">
        <f>VLOOKUP(W606,Lookup!A:B,2,0)</f>
        <v>Legal</v>
      </c>
    </row>
    <row r="607" spans="1:39" x14ac:dyDescent="0.25">
      <c r="A607" t="s">
        <v>33</v>
      </c>
      <c r="B607" s="1" t="s">
        <v>166</v>
      </c>
      <c r="C607" s="1" t="s">
        <v>158</v>
      </c>
      <c r="D607" s="1" t="s">
        <v>36</v>
      </c>
      <c r="E607" s="1" t="s">
        <v>36</v>
      </c>
      <c r="F607" s="1" t="s">
        <v>37</v>
      </c>
      <c r="G607" t="s">
        <v>167</v>
      </c>
      <c r="H607" t="s">
        <v>160</v>
      </c>
      <c r="I607" t="s">
        <v>40</v>
      </c>
      <c r="J607" t="s">
        <v>40</v>
      </c>
      <c r="K607" t="s">
        <v>40</v>
      </c>
      <c r="L607" s="4">
        <v>1239.4000000000001</v>
      </c>
      <c r="M607" s="2">
        <v>43709</v>
      </c>
      <c r="N607" t="s">
        <v>103</v>
      </c>
      <c r="O607" t="s">
        <v>104</v>
      </c>
      <c r="P607" t="s">
        <v>2211</v>
      </c>
      <c r="Q607" t="s">
        <v>2212</v>
      </c>
      <c r="R607" t="s">
        <v>2213</v>
      </c>
      <c r="S607" s="3">
        <v>43738</v>
      </c>
      <c r="T607" t="s">
        <v>46</v>
      </c>
      <c r="U607">
        <v>2308</v>
      </c>
      <c r="V607" t="s">
        <v>2236</v>
      </c>
      <c r="W607" t="s">
        <v>48</v>
      </c>
      <c r="X607">
        <v>165078941</v>
      </c>
      <c r="Y607" s="3">
        <v>43738</v>
      </c>
      <c r="AC607" t="s">
        <v>109</v>
      </c>
      <c r="AH607" t="str">
        <f>VLOOKUP(B607,'cc Lookup'!A:J,10,0)</f>
        <v>Planning and Business Development</v>
      </c>
      <c r="AI607" t="str">
        <f>VLOOKUP(B607,'cc Lookup'!A:E,5,0)</f>
        <v>Estates</v>
      </c>
      <c r="AJ607" t="s">
        <v>6736</v>
      </c>
      <c r="AK607" t="str">
        <f t="shared" si="18"/>
        <v>E35930 Estates &amp; Facilities</v>
      </c>
      <c r="AL607" t="str">
        <f t="shared" si="19"/>
        <v>7308 Legal Fees</v>
      </c>
      <c r="AM607" t="str">
        <f>VLOOKUP(W607,Lookup!A:B,2,0)</f>
        <v>Legal</v>
      </c>
    </row>
    <row r="608" spans="1:39" x14ac:dyDescent="0.25">
      <c r="A608" t="s">
        <v>33</v>
      </c>
      <c r="B608" s="1" t="s">
        <v>166</v>
      </c>
      <c r="C608" s="1" t="s">
        <v>158</v>
      </c>
      <c r="D608" s="1" t="s">
        <v>36</v>
      </c>
      <c r="E608" s="1" t="s">
        <v>36</v>
      </c>
      <c r="F608" s="1" t="s">
        <v>37</v>
      </c>
      <c r="G608" t="s">
        <v>167</v>
      </c>
      <c r="H608" t="s">
        <v>160</v>
      </c>
      <c r="I608" t="s">
        <v>40</v>
      </c>
      <c r="J608" t="s">
        <v>40</v>
      </c>
      <c r="K608" t="s">
        <v>40</v>
      </c>
      <c r="L608" s="4">
        <v>176</v>
      </c>
      <c r="M608" s="2">
        <v>43709</v>
      </c>
      <c r="N608" t="s">
        <v>103</v>
      </c>
      <c r="O608" t="s">
        <v>104</v>
      </c>
      <c r="P608" t="s">
        <v>2211</v>
      </c>
      <c r="Q608" t="s">
        <v>2212</v>
      </c>
      <c r="R608" t="s">
        <v>2213</v>
      </c>
      <c r="S608" s="3">
        <v>43738</v>
      </c>
      <c r="T608" t="s">
        <v>46</v>
      </c>
      <c r="U608">
        <v>2309</v>
      </c>
      <c r="V608" t="s">
        <v>2237</v>
      </c>
      <c r="W608" t="s">
        <v>48</v>
      </c>
      <c r="X608">
        <v>165078943</v>
      </c>
      <c r="Y608" s="3">
        <v>43738</v>
      </c>
      <c r="AC608" t="s">
        <v>109</v>
      </c>
      <c r="AH608" t="str">
        <f>VLOOKUP(B608,'cc Lookup'!A:J,10,0)</f>
        <v>Planning and Business Development</v>
      </c>
      <c r="AI608" t="str">
        <f>VLOOKUP(B608,'cc Lookup'!A:E,5,0)</f>
        <v>Estates</v>
      </c>
      <c r="AJ608" t="s">
        <v>6736</v>
      </c>
      <c r="AK608" t="str">
        <f t="shared" si="18"/>
        <v>E35930 Estates &amp; Facilities</v>
      </c>
      <c r="AL608" t="str">
        <f t="shared" si="19"/>
        <v>7308 Legal Fees</v>
      </c>
      <c r="AM608" t="str">
        <f>VLOOKUP(W608,Lookup!A:B,2,0)</f>
        <v>Legal</v>
      </c>
    </row>
    <row r="609" spans="1:39" x14ac:dyDescent="0.25">
      <c r="A609" t="s">
        <v>33</v>
      </c>
      <c r="B609" s="1" t="s">
        <v>166</v>
      </c>
      <c r="C609" s="1" t="s">
        <v>158</v>
      </c>
      <c r="D609" s="1" t="s">
        <v>36</v>
      </c>
      <c r="E609" s="1" t="s">
        <v>36</v>
      </c>
      <c r="F609" s="1" t="s">
        <v>37</v>
      </c>
      <c r="G609" t="s">
        <v>167</v>
      </c>
      <c r="H609" t="s">
        <v>160</v>
      </c>
      <c r="I609" t="s">
        <v>40</v>
      </c>
      <c r="J609" t="s">
        <v>40</v>
      </c>
      <c r="K609" t="s">
        <v>40</v>
      </c>
      <c r="L609" s="4">
        <v>107</v>
      </c>
      <c r="M609" s="2">
        <v>43709</v>
      </c>
      <c r="N609" t="s">
        <v>103</v>
      </c>
      <c r="O609" t="s">
        <v>104</v>
      </c>
      <c r="P609" t="s">
        <v>2211</v>
      </c>
      <c r="Q609" t="s">
        <v>2212</v>
      </c>
      <c r="R609" t="s">
        <v>2213</v>
      </c>
      <c r="S609" s="3">
        <v>43738</v>
      </c>
      <c r="T609" t="s">
        <v>46</v>
      </c>
      <c r="U609">
        <v>2310</v>
      </c>
      <c r="V609" t="s">
        <v>177</v>
      </c>
      <c r="W609" t="s">
        <v>48</v>
      </c>
      <c r="X609">
        <v>165064559</v>
      </c>
      <c r="Y609" s="3">
        <v>43028</v>
      </c>
      <c r="AC609" t="s">
        <v>109</v>
      </c>
      <c r="AH609" t="str">
        <f>VLOOKUP(B609,'cc Lookup'!A:J,10,0)</f>
        <v>Planning and Business Development</v>
      </c>
      <c r="AI609" t="str">
        <f>VLOOKUP(B609,'cc Lookup'!A:E,5,0)</f>
        <v>Estates</v>
      </c>
      <c r="AJ609" t="s">
        <v>6736</v>
      </c>
      <c r="AK609" t="str">
        <f t="shared" si="18"/>
        <v>E35930 Estates &amp; Facilities</v>
      </c>
      <c r="AL609" t="str">
        <f t="shared" si="19"/>
        <v>7308 Legal Fees</v>
      </c>
      <c r="AM609" t="str">
        <f>VLOOKUP(W609,Lookup!A:B,2,0)</f>
        <v>Legal</v>
      </c>
    </row>
    <row r="610" spans="1:39" x14ac:dyDescent="0.25">
      <c r="A610" t="s">
        <v>33</v>
      </c>
      <c r="B610" s="1" t="s">
        <v>166</v>
      </c>
      <c r="C610" s="1" t="s">
        <v>158</v>
      </c>
      <c r="D610" s="1" t="s">
        <v>36</v>
      </c>
      <c r="E610" s="1" t="s">
        <v>36</v>
      </c>
      <c r="F610" s="1" t="s">
        <v>37</v>
      </c>
      <c r="G610" t="s">
        <v>167</v>
      </c>
      <c r="H610" t="s">
        <v>160</v>
      </c>
      <c r="I610" t="s">
        <v>40</v>
      </c>
      <c r="J610" t="s">
        <v>40</v>
      </c>
      <c r="K610" t="s">
        <v>40</v>
      </c>
      <c r="L610" s="4">
        <v>130</v>
      </c>
      <c r="M610" s="2">
        <v>43709</v>
      </c>
      <c r="N610" t="s">
        <v>103</v>
      </c>
      <c r="O610" t="s">
        <v>104</v>
      </c>
      <c r="P610" t="s">
        <v>2211</v>
      </c>
      <c r="Q610" t="s">
        <v>2212</v>
      </c>
      <c r="R610" t="s">
        <v>2213</v>
      </c>
      <c r="S610" s="3">
        <v>43738</v>
      </c>
      <c r="T610" t="s">
        <v>46</v>
      </c>
      <c r="U610">
        <v>2311</v>
      </c>
      <c r="V610" t="s">
        <v>1964</v>
      </c>
      <c r="W610" t="s">
        <v>48</v>
      </c>
      <c r="X610">
        <v>165077833</v>
      </c>
      <c r="Y610" s="3">
        <v>43619</v>
      </c>
      <c r="AC610" t="s">
        <v>109</v>
      </c>
      <c r="AH610" t="str">
        <f>VLOOKUP(B610,'cc Lookup'!A:J,10,0)</f>
        <v>Planning and Business Development</v>
      </c>
      <c r="AI610" t="str">
        <f>VLOOKUP(B610,'cc Lookup'!A:E,5,0)</f>
        <v>Estates</v>
      </c>
      <c r="AJ610" t="s">
        <v>6736</v>
      </c>
      <c r="AK610" t="str">
        <f t="shared" si="18"/>
        <v>E35930 Estates &amp; Facilities</v>
      </c>
      <c r="AL610" t="str">
        <f t="shared" si="19"/>
        <v>7308 Legal Fees</v>
      </c>
      <c r="AM610" t="str">
        <f>VLOOKUP(W610,Lookup!A:B,2,0)</f>
        <v>Legal</v>
      </c>
    </row>
    <row r="611" spans="1:39" x14ac:dyDescent="0.25">
      <c r="A611" t="s">
        <v>33</v>
      </c>
      <c r="B611" s="1" t="s">
        <v>166</v>
      </c>
      <c r="C611" s="1" t="s">
        <v>158</v>
      </c>
      <c r="D611" s="1" t="s">
        <v>36</v>
      </c>
      <c r="E611" s="1" t="s">
        <v>36</v>
      </c>
      <c r="F611" s="1" t="s">
        <v>37</v>
      </c>
      <c r="G611" t="s">
        <v>167</v>
      </c>
      <c r="H611" t="s">
        <v>160</v>
      </c>
      <c r="I611" t="s">
        <v>40</v>
      </c>
      <c r="J611" t="s">
        <v>40</v>
      </c>
      <c r="K611" t="s">
        <v>40</v>
      </c>
      <c r="L611" s="4">
        <v>34.96</v>
      </c>
      <c r="M611" s="2">
        <v>43709</v>
      </c>
      <c r="N611" t="s">
        <v>103</v>
      </c>
      <c r="O611" t="s">
        <v>104</v>
      </c>
      <c r="P611" t="s">
        <v>2211</v>
      </c>
      <c r="Q611" t="s">
        <v>2212</v>
      </c>
      <c r="R611" t="s">
        <v>2213</v>
      </c>
      <c r="S611" s="3">
        <v>43738</v>
      </c>
      <c r="T611" t="s">
        <v>46</v>
      </c>
      <c r="U611">
        <v>2312</v>
      </c>
      <c r="V611" t="s">
        <v>1265</v>
      </c>
      <c r="W611" t="s">
        <v>48</v>
      </c>
      <c r="X611">
        <v>165075012</v>
      </c>
      <c r="Y611" s="3">
        <v>43494</v>
      </c>
      <c r="AC611" t="s">
        <v>109</v>
      </c>
      <c r="AH611" t="str">
        <f>VLOOKUP(B611,'cc Lookup'!A:J,10,0)</f>
        <v>Planning and Business Development</v>
      </c>
      <c r="AI611" t="str">
        <f>VLOOKUP(B611,'cc Lookup'!A:E,5,0)</f>
        <v>Estates</v>
      </c>
      <c r="AJ611" t="s">
        <v>6736</v>
      </c>
      <c r="AK611" t="str">
        <f t="shared" si="18"/>
        <v>E35930 Estates &amp; Facilities</v>
      </c>
      <c r="AL611" t="str">
        <f t="shared" si="19"/>
        <v>7308 Legal Fees</v>
      </c>
      <c r="AM611" t="str">
        <f>VLOOKUP(W611,Lookup!A:B,2,0)</f>
        <v>Legal</v>
      </c>
    </row>
    <row r="612" spans="1:39" x14ac:dyDescent="0.25">
      <c r="A612" t="s">
        <v>33</v>
      </c>
      <c r="B612" s="1" t="s">
        <v>166</v>
      </c>
      <c r="C612" s="1" t="s">
        <v>158</v>
      </c>
      <c r="D612" s="1" t="s">
        <v>36</v>
      </c>
      <c r="E612" s="1" t="s">
        <v>36</v>
      </c>
      <c r="F612" s="1" t="s">
        <v>37</v>
      </c>
      <c r="G612" t="s">
        <v>167</v>
      </c>
      <c r="H612" t="s">
        <v>160</v>
      </c>
      <c r="I612" t="s">
        <v>40</v>
      </c>
      <c r="J612" t="s">
        <v>40</v>
      </c>
      <c r="K612" t="s">
        <v>40</v>
      </c>
      <c r="L612" s="4">
        <v>56.4</v>
      </c>
      <c r="M612" s="2">
        <v>43739</v>
      </c>
      <c r="N612" t="s">
        <v>311</v>
      </c>
      <c r="O612" t="s">
        <v>56</v>
      </c>
      <c r="P612" t="s">
        <v>2287</v>
      </c>
      <c r="Q612" t="s">
        <v>2288</v>
      </c>
      <c r="R612" t="s">
        <v>2289</v>
      </c>
      <c r="S612" s="3">
        <v>43741</v>
      </c>
      <c r="T612" t="s">
        <v>2290</v>
      </c>
      <c r="U612">
        <v>1122</v>
      </c>
      <c r="V612" t="s">
        <v>2291</v>
      </c>
      <c r="W612" t="s">
        <v>2289</v>
      </c>
      <c r="Y612" s="3">
        <v>43741</v>
      </c>
      <c r="AA612" t="s">
        <v>2292</v>
      </c>
      <c r="AD612" t="s">
        <v>2063</v>
      </c>
      <c r="AH612" t="str">
        <f>VLOOKUP(B612,'cc Lookup'!A:J,10,0)</f>
        <v>Planning and Business Development</v>
      </c>
      <c r="AI612" t="str">
        <f>VLOOKUP(B612,'cc Lookup'!A:E,5,0)</f>
        <v>Estates</v>
      </c>
      <c r="AJ612" t="s">
        <v>6736</v>
      </c>
      <c r="AK612" t="str">
        <f t="shared" si="18"/>
        <v>E35930 Estates &amp; Facilities</v>
      </c>
      <c r="AL612" t="str">
        <f t="shared" si="19"/>
        <v>7308 Legal Fees</v>
      </c>
      <c r="AM612" t="str">
        <f>VLOOKUP(W612,Lookup!A:B,2,0)</f>
        <v>Other</v>
      </c>
    </row>
    <row r="613" spans="1:39" x14ac:dyDescent="0.25">
      <c r="A613" t="s">
        <v>33</v>
      </c>
      <c r="B613" s="1" t="s">
        <v>166</v>
      </c>
      <c r="C613" s="1" t="s">
        <v>158</v>
      </c>
      <c r="D613" s="1" t="s">
        <v>36</v>
      </c>
      <c r="E613" s="1" t="s">
        <v>36</v>
      </c>
      <c r="F613" s="1" t="s">
        <v>37</v>
      </c>
      <c r="G613" t="s">
        <v>167</v>
      </c>
      <c r="H613" t="s">
        <v>160</v>
      </c>
      <c r="I613" t="s">
        <v>40</v>
      </c>
      <c r="J613" t="s">
        <v>40</v>
      </c>
      <c r="K613" t="s">
        <v>40</v>
      </c>
      <c r="L613" s="4">
        <v>76.8</v>
      </c>
      <c r="M613" s="2">
        <v>43739</v>
      </c>
      <c r="N613" t="s">
        <v>311</v>
      </c>
      <c r="O613" t="s">
        <v>56</v>
      </c>
      <c r="P613" t="s">
        <v>2287</v>
      </c>
      <c r="Q613" t="s">
        <v>2288</v>
      </c>
      <c r="R613" t="s">
        <v>2289</v>
      </c>
      <c r="S613" s="3">
        <v>43741</v>
      </c>
      <c r="T613" t="s">
        <v>2290</v>
      </c>
      <c r="U613">
        <v>1123</v>
      </c>
      <c r="V613" t="s">
        <v>2293</v>
      </c>
      <c r="W613" t="s">
        <v>2289</v>
      </c>
      <c r="Y613" s="3">
        <v>43741</v>
      </c>
      <c r="AA613" t="s">
        <v>2294</v>
      </c>
      <c r="AD613" t="s">
        <v>2081</v>
      </c>
      <c r="AH613" t="str">
        <f>VLOOKUP(B613,'cc Lookup'!A:J,10,0)</f>
        <v>Planning and Business Development</v>
      </c>
      <c r="AI613" t="str">
        <f>VLOOKUP(B613,'cc Lookup'!A:E,5,0)</f>
        <v>Estates</v>
      </c>
      <c r="AJ613" t="s">
        <v>6736</v>
      </c>
      <c r="AK613" t="str">
        <f t="shared" si="18"/>
        <v>E35930 Estates &amp; Facilities</v>
      </c>
      <c r="AL613" t="str">
        <f t="shared" si="19"/>
        <v>7308 Legal Fees</v>
      </c>
      <c r="AM613" t="str">
        <f>VLOOKUP(W613,Lookup!A:B,2,0)</f>
        <v>Other</v>
      </c>
    </row>
    <row r="614" spans="1:39" x14ac:dyDescent="0.25">
      <c r="A614" t="s">
        <v>33</v>
      </c>
      <c r="B614" s="1" t="s">
        <v>166</v>
      </c>
      <c r="C614" s="1" t="s">
        <v>158</v>
      </c>
      <c r="D614" s="1" t="s">
        <v>36</v>
      </c>
      <c r="E614" s="1" t="s">
        <v>36</v>
      </c>
      <c r="F614" s="1" t="s">
        <v>37</v>
      </c>
      <c r="G614" t="s">
        <v>167</v>
      </c>
      <c r="H614" t="s">
        <v>160</v>
      </c>
      <c r="I614" t="s">
        <v>40</v>
      </c>
      <c r="J614" t="s">
        <v>40</v>
      </c>
      <c r="K614" t="s">
        <v>40</v>
      </c>
      <c r="L614" s="4">
        <v>-56.4</v>
      </c>
      <c r="M614" s="2">
        <v>43739</v>
      </c>
      <c r="N614" t="s">
        <v>311</v>
      </c>
      <c r="O614" t="s">
        <v>56</v>
      </c>
      <c r="P614" t="s">
        <v>2287</v>
      </c>
      <c r="Q614" t="s">
        <v>2288</v>
      </c>
      <c r="R614" t="s">
        <v>2289</v>
      </c>
      <c r="S614" s="3">
        <v>43741</v>
      </c>
      <c r="T614" t="s">
        <v>2290</v>
      </c>
      <c r="U614">
        <v>1124</v>
      </c>
      <c r="V614" t="s">
        <v>2291</v>
      </c>
      <c r="W614" t="s">
        <v>2289</v>
      </c>
      <c r="Y614" s="3">
        <v>43741</v>
      </c>
      <c r="AA614" t="s">
        <v>2292</v>
      </c>
      <c r="AD614" t="s">
        <v>2063</v>
      </c>
      <c r="AH614" t="str">
        <f>VLOOKUP(B614,'cc Lookup'!A:J,10,0)</f>
        <v>Planning and Business Development</v>
      </c>
      <c r="AI614" t="str">
        <f>VLOOKUP(B614,'cc Lookup'!A:E,5,0)</f>
        <v>Estates</v>
      </c>
      <c r="AJ614" t="s">
        <v>6736</v>
      </c>
      <c r="AK614" t="str">
        <f t="shared" si="18"/>
        <v>E35930 Estates &amp; Facilities</v>
      </c>
      <c r="AL614" t="str">
        <f t="shared" si="19"/>
        <v>7308 Legal Fees</v>
      </c>
      <c r="AM614" t="str">
        <f>VLOOKUP(W614,Lookup!A:B,2,0)</f>
        <v>Other</v>
      </c>
    </row>
    <row r="615" spans="1:39" x14ac:dyDescent="0.25">
      <c r="A615" t="s">
        <v>33</v>
      </c>
      <c r="B615" s="1" t="s">
        <v>166</v>
      </c>
      <c r="C615" s="1" t="s">
        <v>158</v>
      </c>
      <c r="D615" s="1" t="s">
        <v>36</v>
      </c>
      <c r="E615" s="1" t="s">
        <v>36</v>
      </c>
      <c r="F615" s="1" t="s">
        <v>37</v>
      </c>
      <c r="G615" t="s">
        <v>167</v>
      </c>
      <c r="H615" t="s">
        <v>160</v>
      </c>
      <c r="I615" t="s">
        <v>40</v>
      </c>
      <c r="J615" t="s">
        <v>40</v>
      </c>
      <c r="K615" t="s">
        <v>40</v>
      </c>
      <c r="L615" s="4">
        <v>384</v>
      </c>
      <c r="M615" s="2">
        <v>43739</v>
      </c>
      <c r="N615" t="s">
        <v>41</v>
      </c>
      <c r="O615" t="s">
        <v>42</v>
      </c>
      <c r="P615" t="s">
        <v>2295</v>
      </c>
      <c r="Q615" t="s">
        <v>2296</v>
      </c>
      <c r="R615" t="s">
        <v>2259</v>
      </c>
      <c r="S615" s="3">
        <v>43739</v>
      </c>
      <c r="T615" t="s">
        <v>46</v>
      </c>
      <c r="U615">
        <v>38</v>
      </c>
      <c r="V615" t="s">
        <v>47</v>
      </c>
      <c r="W615" t="s">
        <v>48</v>
      </c>
      <c r="X615">
        <v>438418</v>
      </c>
      <c r="Y615" s="3">
        <v>43726</v>
      </c>
      <c r="Z615">
        <v>165078325</v>
      </c>
      <c r="AB615" t="s">
        <v>49</v>
      </c>
      <c r="AD615" t="s">
        <v>2297</v>
      </c>
      <c r="AE615">
        <v>1</v>
      </c>
      <c r="AF615">
        <v>192</v>
      </c>
      <c r="AH615" t="str">
        <f>VLOOKUP(B615,'cc Lookup'!A:J,10,0)</f>
        <v>Planning and Business Development</v>
      </c>
      <c r="AI615" t="str">
        <f>VLOOKUP(B615,'cc Lookup'!A:E,5,0)</f>
        <v>Estates</v>
      </c>
      <c r="AJ615" t="s">
        <v>6736</v>
      </c>
      <c r="AK615" t="str">
        <f t="shared" si="18"/>
        <v>E35930 Estates &amp; Facilities</v>
      </c>
      <c r="AL615" t="str">
        <f t="shared" si="19"/>
        <v>7308 Legal Fees</v>
      </c>
      <c r="AM615" t="str">
        <f>VLOOKUP(W615,Lookup!A:B,2,0)</f>
        <v>Legal</v>
      </c>
    </row>
    <row r="616" spans="1:39" x14ac:dyDescent="0.25">
      <c r="A616" t="s">
        <v>33</v>
      </c>
      <c r="B616" s="1" t="s">
        <v>166</v>
      </c>
      <c r="C616" s="1" t="s">
        <v>158</v>
      </c>
      <c r="D616" s="1" t="s">
        <v>36</v>
      </c>
      <c r="E616" s="1" t="s">
        <v>36</v>
      </c>
      <c r="F616" s="1" t="s">
        <v>37</v>
      </c>
      <c r="G616" t="s">
        <v>167</v>
      </c>
      <c r="H616" t="s">
        <v>160</v>
      </c>
      <c r="I616" t="s">
        <v>40</v>
      </c>
      <c r="J616" t="s">
        <v>40</v>
      </c>
      <c r="K616" t="s">
        <v>40</v>
      </c>
      <c r="L616" s="4">
        <v>128</v>
      </c>
      <c r="M616" s="2">
        <v>43739</v>
      </c>
      <c r="N616" t="s">
        <v>41</v>
      </c>
      <c r="O616" t="s">
        <v>42</v>
      </c>
      <c r="P616" t="s">
        <v>2295</v>
      </c>
      <c r="Q616" t="s">
        <v>2296</v>
      </c>
      <c r="R616" t="s">
        <v>2259</v>
      </c>
      <c r="S616" s="3">
        <v>43739</v>
      </c>
      <c r="T616" t="s">
        <v>46</v>
      </c>
      <c r="U616">
        <v>38</v>
      </c>
      <c r="V616" t="s">
        <v>47</v>
      </c>
      <c r="W616" t="s">
        <v>48</v>
      </c>
      <c r="X616">
        <v>438420</v>
      </c>
      <c r="Y616" s="3">
        <v>43726</v>
      </c>
      <c r="Z616">
        <v>165078325</v>
      </c>
      <c r="AB616" t="s">
        <v>49</v>
      </c>
      <c r="AD616" t="s">
        <v>2298</v>
      </c>
      <c r="AE616">
        <v>1</v>
      </c>
      <c r="AF616">
        <v>64</v>
      </c>
      <c r="AH616" t="str">
        <f>VLOOKUP(B616,'cc Lookup'!A:J,10,0)</f>
        <v>Planning and Business Development</v>
      </c>
      <c r="AI616" t="str">
        <f>VLOOKUP(B616,'cc Lookup'!A:E,5,0)</f>
        <v>Estates</v>
      </c>
      <c r="AJ616" t="s">
        <v>6736</v>
      </c>
      <c r="AK616" t="str">
        <f t="shared" si="18"/>
        <v>E35930 Estates &amp; Facilities</v>
      </c>
      <c r="AL616" t="str">
        <f t="shared" si="19"/>
        <v>7308 Legal Fees</v>
      </c>
      <c r="AM616" t="str">
        <f>VLOOKUP(W616,Lookup!A:B,2,0)</f>
        <v>Legal</v>
      </c>
    </row>
    <row r="617" spans="1:39" x14ac:dyDescent="0.25">
      <c r="A617" t="s">
        <v>33</v>
      </c>
      <c r="B617" s="1" t="s">
        <v>166</v>
      </c>
      <c r="C617" s="1" t="s">
        <v>158</v>
      </c>
      <c r="D617" s="1" t="s">
        <v>36</v>
      </c>
      <c r="E617" s="1" t="s">
        <v>36</v>
      </c>
      <c r="F617" s="1" t="s">
        <v>37</v>
      </c>
      <c r="G617" t="s">
        <v>167</v>
      </c>
      <c r="H617" t="s">
        <v>160</v>
      </c>
      <c r="I617" t="s">
        <v>40</v>
      </c>
      <c r="J617" t="s">
        <v>40</v>
      </c>
      <c r="K617" t="s">
        <v>40</v>
      </c>
      <c r="L617" s="4">
        <v>2478.8000000000002</v>
      </c>
      <c r="M617" s="2">
        <v>43739</v>
      </c>
      <c r="N617" t="s">
        <v>41</v>
      </c>
      <c r="O617" t="s">
        <v>42</v>
      </c>
      <c r="P617" t="s">
        <v>2295</v>
      </c>
      <c r="Q617" t="s">
        <v>2296</v>
      </c>
      <c r="R617" t="s">
        <v>2259</v>
      </c>
      <c r="S617" s="3">
        <v>43739</v>
      </c>
      <c r="T617" t="s">
        <v>46</v>
      </c>
      <c r="U617">
        <v>38</v>
      </c>
      <c r="V617" t="s">
        <v>47</v>
      </c>
      <c r="W617" t="s">
        <v>48</v>
      </c>
      <c r="X617">
        <v>438421</v>
      </c>
      <c r="Y617" s="3">
        <v>43726</v>
      </c>
      <c r="Z617">
        <v>165078941</v>
      </c>
      <c r="AB617" t="s">
        <v>49</v>
      </c>
      <c r="AD617" t="s">
        <v>2299</v>
      </c>
      <c r="AE617">
        <v>1</v>
      </c>
      <c r="AF617">
        <v>1239</v>
      </c>
      <c r="AH617" t="str">
        <f>VLOOKUP(B617,'cc Lookup'!A:J,10,0)</f>
        <v>Planning and Business Development</v>
      </c>
      <c r="AI617" t="str">
        <f>VLOOKUP(B617,'cc Lookup'!A:E,5,0)</f>
        <v>Estates</v>
      </c>
      <c r="AJ617" t="s">
        <v>6736</v>
      </c>
      <c r="AK617" t="str">
        <f t="shared" si="18"/>
        <v>E35930 Estates &amp; Facilities</v>
      </c>
      <c r="AL617" t="str">
        <f t="shared" si="19"/>
        <v>7308 Legal Fees</v>
      </c>
      <c r="AM617" t="str">
        <f>VLOOKUP(W617,Lookup!A:B,2,0)</f>
        <v>Legal</v>
      </c>
    </row>
    <row r="618" spans="1:39" x14ac:dyDescent="0.25">
      <c r="A618" t="s">
        <v>33</v>
      </c>
      <c r="B618" s="1" t="s">
        <v>166</v>
      </c>
      <c r="C618" s="1" t="s">
        <v>158</v>
      </c>
      <c r="D618" s="1" t="s">
        <v>36</v>
      </c>
      <c r="E618" s="1" t="s">
        <v>36</v>
      </c>
      <c r="F618" s="1" t="s">
        <v>37</v>
      </c>
      <c r="G618" t="s">
        <v>167</v>
      </c>
      <c r="H618" t="s">
        <v>160</v>
      </c>
      <c r="I618" t="s">
        <v>40</v>
      </c>
      <c r="J618" t="s">
        <v>40</v>
      </c>
      <c r="K618" t="s">
        <v>40</v>
      </c>
      <c r="L618" s="4">
        <v>662.8</v>
      </c>
      <c r="M618" s="2">
        <v>43739</v>
      </c>
      <c r="N618" t="s">
        <v>41</v>
      </c>
      <c r="O618" t="s">
        <v>42</v>
      </c>
      <c r="P618" t="s">
        <v>2295</v>
      </c>
      <c r="Q618" t="s">
        <v>2296</v>
      </c>
      <c r="R618" t="s">
        <v>2259</v>
      </c>
      <c r="S618" s="3">
        <v>43739</v>
      </c>
      <c r="T618" t="s">
        <v>46</v>
      </c>
      <c r="U618">
        <v>38</v>
      </c>
      <c r="V618" t="s">
        <v>47</v>
      </c>
      <c r="W618" t="s">
        <v>48</v>
      </c>
      <c r="X618">
        <v>438423</v>
      </c>
      <c r="Y618" s="3">
        <v>43726</v>
      </c>
      <c r="Z618">
        <v>165075309</v>
      </c>
      <c r="AB618" t="s">
        <v>49</v>
      </c>
      <c r="AD618" t="s">
        <v>2300</v>
      </c>
      <c r="AE618">
        <v>1</v>
      </c>
      <c r="AF618">
        <v>331</v>
      </c>
      <c r="AH618" t="str">
        <f>VLOOKUP(B618,'cc Lookup'!A:J,10,0)</f>
        <v>Planning and Business Development</v>
      </c>
      <c r="AI618" t="str">
        <f>VLOOKUP(B618,'cc Lookup'!A:E,5,0)</f>
        <v>Estates</v>
      </c>
      <c r="AJ618" t="s">
        <v>6736</v>
      </c>
      <c r="AK618" t="str">
        <f t="shared" si="18"/>
        <v>E35930 Estates &amp; Facilities</v>
      </c>
      <c r="AL618" t="str">
        <f t="shared" si="19"/>
        <v>7308 Legal Fees</v>
      </c>
      <c r="AM618" t="str">
        <f>VLOOKUP(W618,Lookup!A:B,2,0)</f>
        <v>Legal</v>
      </c>
    </row>
    <row r="619" spans="1:39" x14ac:dyDescent="0.25">
      <c r="A619" t="s">
        <v>33</v>
      </c>
      <c r="B619" s="1" t="s">
        <v>166</v>
      </c>
      <c r="C619" s="1" t="s">
        <v>158</v>
      </c>
      <c r="D619" s="1" t="s">
        <v>36</v>
      </c>
      <c r="E619" s="1" t="s">
        <v>36</v>
      </c>
      <c r="F619" s="1" t="s">
        <v>37</v>
      </c>
      <c r="G619" t="s">
        <v>167</v>
      </c>
      <c r="H619" t="s">
        <v>160</v>
      </c>
      <c r="I619" t="s">
        <v>40</v>
      </c>
      <c r="J619" t="s">
        <v>40</v>
      </c>
      <c r="K619" t="s">
        <v>40</v>
      </c>
      <c r="L619" s="4">
        <v>352</v>
      </c>
      <c r="M619" s="2">
        <v>43739</v>
      </c>
      <c r="N619" t="s">
        <v>41</v>
      </c>
      <c r="O619" t="s">
        <v>42</v>
      </c>
      <c r="P619" t="s">
        <v>2295</v>
      </c>
      <c r="Q619" t="s">
        <v>2296</v>
      </c>
      <c r="R619" t="s">
        <v>2259</v>
      </c>
      <c r="S619" s="3">
        <v>43739</v>
      </c>
      <c r="T619" t="s">
        <v>46</v>
      </c>
      <c r="U619">
        <v>38</v>
      </c>
      <c r="V619" t="s">
        <v>47</v>
      </c>
      <c r="W619" t="s">
        <v>48</v>
      </c>
      <c r="X619">
        <v>438424</v>
      </c>
      <c r="Y619" s="3">
        <v>43726</v>
      </c>
      <c r="Z619">
        <v>165078943</v>
      </c>
      <c r="AB619" t="s">
        <v>49</v>
      </c>
      <c r="AD619" t="s">
        <v>2301</v>
      </c>
      <c r="AE619">
        <v>1</v>
      </c>
      <c r="AF619">
        <v>176</v>
      </c>
      <c r="AH619" t="str">
        <f>VLOOKUP(B619,'cc Lookup'!A:J,10,0)</f>
        <v>Planning and Business Development</v>
      </c>
      <c r="AI619" t="str">
        <f>VLOOKUP(B619,'cc Lookup'!A:E,5,0)</f>
        <v>Estates</v>
      </c>
      <c r="AJ619" t="s">
        <v>6736</v>
      </c>
      <c r="AK619" t="str">
        <f t="shared" si="18"/>
        <v>E35930 Estates &amp; Facilities</v>
      </c>
      <c r="AL619" t="str">
        <f t="shared" si="19"/>
        <v>7308 Legal Fees</v>
      </c>
      <c r="AM619" t="str">
        <f>VLOOKUP(W619,Lookup!A:B,2,0)</f>
        <v>Legal</v>
      </c>
    </row>
    <row r="620" spans="1:39" x14ac:dyDescent="0.25">
      <c r="A620" t="s">
        <v>33</v>
      </c>
      <c r="B620" s="1" t="s">
        <v>166</v>
      </c>
      <c r="C620" s="1" t="s">
        <v>158</v>
      </c>
      <c r="D620" s="1" t="s">
        <v>36</v>
      </c>
      <c r="E620" s="1" t="s">
        <v>36</v>
      </c>
      <c r="F620" s="1" t="s">
        <v>37</v>
      </c>
      <c r="G620" t="s">
        <v>167</v>
      </c>
      <c r="H620" t="s">
        <v>160</v>
      </c>
      <c r="I620" t="s">
        <v>40</v>
      </c>
      <c r="J620" t="s">
        <v>40</v>
      </c>
      <c r="K620" t="s">
        <v>40</v>
      </c>
      <c r="L620" s="4">
        <v>786</v>
      </c>
      <c r="M620" s="2">
        <v>43739</v>
      </c>
      <c r="N620" t="s">
        <v>41</v>
      </c>
      <c r="O620" t="s">
        <v>42</v>
      </c>
      <c r="P620" t="s">
        <v>2295</v>
      </c>
      <c r="Q620" t="s">
        <v>2296</v>
      </c>
      <c r="R620" t="s">
        <v>2259</v>
      </c>
      <c r="S620" s="3">
        <v>43739</v>
      </c>
      <c r="T620" t="s">
        <v>46</v>
      </c>
      <c r="U620">
        <v>38</v>
      </c>
      <c r="V620" t="s">
        <v>47</v>
      </c>
      <c r="W620" t="s">
        <v>48</v>
      </c>
      <c r="X620">
        <v>439305</v>
      </c>
      <c r="Y620" s="3">
        <v>43726</v>
      </c>
      <c r="Z620">
        <v>165078325</v>
      </c>
      <c r="AB620" t="s">
        <v>49</v>
      </c>
      <c r="AD620" t="s">
        <v>2302</v>
      </c>
      <c r="AE620">
        <v>1</v>
      </c>
      <c r="AF620">
        <v>393</v>
      </c>
      <c r="AH620" t="str">
        <f>VLOOKUP(B620,'cc Lookup'!A:J,10,0)</f>
        <v>Planning and Business Development</v>
      </c>
      <c r="AI620" t="str">
        <f>VLOOKUP(B620,'cc Lookup'!A:E,5,0)</f>
        <v>Estates</v>
      </c>
      <c r="AJ620" t="s">
        <v>6736</v>
      </c>
      <c r="AK620" t="str">
        <f t="shared" si="18"/>
        <v>E35930 Estates &amp; Facilities</v>
      </c>
      <c r="AL620" t="str">
        <f t="shared" si="19"/>
        <v>7308 Legal Fees</v>
      </c>
      <c r="AM620" t="str">
        <f>VLOOKUP(W620,Lookup!A:B,2,0)</f>
        <v>Legal</v>
      </c>
    </row>
    <row r="621" spans="1:39" x14ac:dyDescent="0.25">
      <c r="A621" t="s">
        <v>33</v>
      </c>
      <c r="B621" s="1" t="s">
        <v>166</v>
      </c>
      <c r="C621" s="1" t="s">
        <v>158</v>
      </c>
      <c r="D621" s="1" t="s">
        <v>36</v>
      </c>
      <c r="E621" s="1" t="s">
        <v>36</v>
      </c>
      <c r="F621" s="1" t="s">
        <v>37</v>
      </c>
      <c r="G621" t="s">
        <v>167</v>
      </c>
      <c r="H621" t="s">
        <v>160</v>
      </c>
      <c r="I621" t="s">
        <v>40</v>
      </c>
      <c r="J621" t="s">
        <v>40</v>
      </c>
      <c r="K621" t="s">
        <v>40</v>
      </c>
      <c r="L621" s="4">
        <v>-192</v>
      </c>
      <c r="M621" s="2">
        <v>43739</v>
      </c>
      <c r="N621" t="s">
        <v>41</v>
      </c>
      <c r="O621" t="s">
        <v>42</v>
      </c>
      <c r="P621" t="s">
        <v>2295</v>
      </c>
      <c r="Q621" t="s">
        <v>2296</v>
      </c>
      <c r="R621" t="s">
        <v>2259</v>
      </c>
      <c r="S621" s="3">
        <v>43739</v>
      </c>
      <c r="T621" t="s">
        <v>46</v>
      </c>
      <c r="U621">
        <v>39</v>
      </c>
      <c r="V621" t="s">
        <v>47</v>
      </c>
      <c r="W621" t="s">
        <v>48</v>
      </c>
      <c r="X621">
        <v>438418</v>
      </c>
      <c r="Y621" s="3">
        <v>43726</v>
      </c>
      <c r="Z621">
        <v>165078325</v>
      </c>
      <c r="AB621" t="s">
        <v>49</v>
      </c>
      <c r="AD621" t="s">
        <v>2297</v>
      </c>
      <c r="AE621">
        <v>1</v>
      </c>
      <c r="AF621">
        <v>-192</v>
      </c>
      <c r="AH621" t="str">
        <f>VLOOKUP(B621,'cc Lookup'!A:J,10,0)</f>
        <v>Planning and Business Development</v>
      </c>
      <c r="AI621" t="str">
        <f>VLOOKUP(B621,'cc Lookup'!A:E,5,0)</f>
        <v>Estates</v>
      </c>
      <c r="AJ621" t="s">
        <v>6736</v>
      </c>
      <c r="AK621" t="str">
        <f t="shared" si="18"/>
        <v>E35930 Estates &amp; Facilities</v>
      </c>
      <c r="AL621" t="str">
        <f t="shared" si="19"/>
        <v>7308 Legal Fees</v>
      </c>
      <c r="AM621" t="str">
        <f>VLOOKUP(W621,Lookup!A:B,2,0)</f>
        <v>Legal</v>
      </c>
    </row>
    <row r="622" spans="1:39" x14ac:dyDescent="0.25">
      <c r="A622" t="s">
        <v>33</v>
      </c>
      <c r="B622" s="1" t="s">
        <v>166</v>
      </c>
      <c r="C622" s="1" t="s">
        <v>158</v>
      </c>
      <c r="D622" s="1" t="s">
        <v>36</v>
      </c>
      <c r="E622" s="1" t="s">
        <v>36</v>
      </c>
      <c r="F622" s="1" t="s">
        <v>37</v>
      </c>
      <c r="G622" t="s">
        <v>167</v>
      </c>
      <c r="H622" t="s">
        <v>160</v>
      </c>
      <c r="I622" t="s">
        <v>40</v>
      </c>
      <c r="J622" t="s">
        <v>40</v>
      </c>
      <c r="K622" t="s">
        <v>40</v>
      </c>
      <c r="L622" s="4">
        <v>-64</v>
      </c>
      <c r="M622" s="2">
        <v>43739</v>
      </c>
      <c r="N622" t="s">
        <v>41</v>
      </c>
      <c r="O622" t="s">
        <v>42</v>
      </c>
      <c r="P622" t="s">
        <v>2295</v>
      </c>
      <c r="Q622" t="s">
        <v>2296</v>
      </c>
      <c r="R622" t="s">
        <v>2259</v>
      </c>
      <c r="S622" s="3">
        <v>43739</v>
      </c>
      <c r="T622" t="s">
        <v>46</v>
      </c>
      <c r="U622">
        <v>39</v>
      </c>
      <c r="V622" t="s">
        <v>47</v>
      </c>
      <c r="W622" t="s">
        <v>48</v>
      </c>
      <c r="X622">
        <v>438420</v>
      </c>
      <c r="Y622" s="3">
        <v>43726</v>
      </c>
      <c r="Z622">
        <v>165078325</v>
      </c>
      <c r="AB622" t="s">
        <v>49</v>
      </c>
      <c r="AD622" t="s">
        <v>2298</v>
      </c>
      <c r="AE622">
        <v>1</v>
      </c>
      <c r="AF622">
        <v>-64</v>
      </c>
      <c r="AH622" t="str">
        <f>VLOOKUP(B622,'cc Lookup'!A:J,10,0)</f>
        <v>Planning and Business Development</v>
      </c>
      <c r="AI622" t="str">
        <f>VLOOKUP(B622,'cc Lookup'!A:E,5,0)</f>
        <v>Estates</v>
      </c>
      <c r="AJ622" t="s">
        <v>6736</v>
      </c>
      <c r="AK622" t="str">
        <f t="shared" si="18"/>
        <v>E35930 Estates &amp; Facilities</v>
      </c>
      <c r="AL622" t="str">
        <f t="shared" si="19"/>
        <v>7308 Legal Fees</v>
      </c>
      <c r="AM622" t="str">
        <f>VLOOKUP(W622,Lookup!A:B,2,0)</f>
        <v>Legal</v>
      </c>
    </row>
    <row r="623" spans="1:39" x14ac:dyDescent="0.25">
      <c r="A623" t="s">
        <v>33</v>
      </c>
      <c r="B623" s="1" t="s">
        <v>166</v>
      </c>
      <c r="C623" s="1" t="s">
        <v>158</v>
      </c>
      <c r="D623" s="1" t="s">
        <v>36</v>
      </c>
      <c r="E623" s="1" t="s">
        <v>36</v>
      </c>
      <c r="F623" s="1" t="s">
        <v>37</v>
      </c>
      <c r="G623" t="s">
        <v>167</v>
      </c>
      <c r="H623" t="s">
        <v>160</v>
      </c>
      <c r="I623" t="s">
        <v>40</v>
      </c>
      <c r="J623" t="s">
        <v>40</v>
      </c>
      <c r="K623" t="s">
        <v>40</v>
      </c>
      <c r="L623" s="4">
        <v>-1239.4000000000001</v>
      </c>
      <c r="M623" s="2">
        <v>43739</v>
      </c>
      <c r="N623" t="s">
        <v>41</v>
      </c>
      <c r="O623" t="s">
        <v>42</v>
      </c>
      <c r="P623" t="s">
        <v>2295</v>
      </c>
      <c r="Q623" t="s">
        <v>2296</v>
      </c>
      <c r="R623" t="s">
        <v>2259</v>
      </c>
      <c r="S623" s="3">
        <v>43739</v>
      </c>
      <c r="T623" t="s">
        <v>46</v>
      </c>
      <c r="U623">
        <v>39</v>
      </c>
      <c r="V623" t="s">
        <v>47</v>
      </c>
      <c r="W623" t="s">
        <v>48</v>
      </c>
      <c r="X623">
        <v>438421</v>
      </c>
      <c r="Y623" s="3">
        <v>43726</v>
      </c>
      <c r="Z623">
        <v>165078941</v>
      </c>
      <c r="AB623" t="s">
        <v>49</v>
      </c>
      <c r="AD623" t="s">
        <v>2299</v>
      </c>
      <c r="AE623">
        <v>1</v>
      </c>
      <c r="AF623">
        <v>-1239</v>
      </c>
      <c r="AH623" t="str">
        <f>VLOOKUP(B623,'cc Lookup'!A:J,10,0)</f>
        <v>Planning and Business Development</v>
      </c>
      <c r="AI623" t="str">
        <f>VLOOKUP(B623,'cc Lookup'!A:E,5,0)</f>
        <v>Estates</v>
      </c>
      <c r="AJ623" t="s">
        <v>6736</v>
      </c>
      <c r="AK623" t="str">
        <f t="shared" si="18"/>
        <v>E35930 Estates &amp; Facilities</v>
      </c>
      <c r="AL623" t="str">
        <f t="shared" si="19"/>
        <v>7308 Legal Fees</v>
      </c>
      <c r="AM623" t="str">
        <f>VLOOKUP(W623,Lookup!A:B,2,0)</f>
        <v>Legal</v>
      </c>
    </row>
    <row r="624" spans="1:39" x14ac:dyDescent="0.25">
      <c r="A624" t="s">
        <v>33</v>
      </c>
      <c r="B624" s="1" t="s">
        <v>166</v>
      </c>
      <c r="C624" s="1" t="s">
        <v>158</v>
      </c>
      <c r="D624" s="1" t="s">
        <v>36</v>
      </c>
      <c r="E624" s="1" t="s">
        <v>36</v>
      </c>
      <c r="F624" s="1" t="s">
        <v>37</v>
      </c>
      <c r="G624" t="s">
        <v>167</v>
      </c>
      <c r="H624" t="s">
        <v>160</v>
      </c>
      <c r="I624" t="s">
        <v>40</v>
      </c>
      <c r="J624" t="s">
        <v>40</v>
      </c>
      <c r="K624" t="s">
        <v>40</v>
      </c>
      <c r="L624" s="4">
        <v>-331.4</v>
      </c>
      <c r="M624" s="2">
        <v>43739</v>
      </c>
      <c r="N624" t="s">
        <v>41</v>
      </c>
      <c r="O624" t="s">
        <v>42</v>
      </c>
      <c r="P624" t="s">
        <v>2295</v>
      </c>
      <c r="Q624" t="s">
        <v>2296</v>
      </c>
      <c r="R624" t="s">
        <v>2259</v>
      </c>
      <c r="S624" s="3">
        <v>43739</v>
      </c>
      <c r="T624" t="s">
        <v>46</v>
      </c>
      <c r="U624">
        <v>39</v>
      </c>
      <c r="V624" t="s">
        <v>47</v>
      </c>
      <c r="W624" t="s">
        <v>48</v>
      </c>
      <c r="X624">
        <v>438423</v>
      </c>
      <c r="Y624" s="3">
        <v>43726</v>
      </c>
      <c r="Z624">
        <v>165075309</v>
      </c>
      <c r="AB624" t="s">
        <v>49</v>
      </c>
      <c r="AD624" t="s">
        <v>2300</v>
      </c>
      <c r="AE624">
        <v>1</v>
      </c>
      <c r="AF624">
        <v>-331</v>
      </c>
      <c r="AH624" t="str">
        <f>VLOOKUP(B624,'cc Lookup'!A:J,10,0)</f>
        <v>Planning and Business Development</v>
      </c>
      <c r="AI624" t="str">
        <f>VLOOKUP(B624,'cc Lookup'!A:E,5,0)</f>
        <v>Estates</v>
      </c>
      <c r="AJ624" t="s">
        <v>6736</v>
      </c>
      <c r="AK624" t="str">
        <f t="shared" si="18"/>
        <v>E35930 Estates &amp; Facilities</v>
      </c>
      <c r="AL624" t="str">
        <f t="shared" si="19"/>
        <v>7308 Legal Fees</v>
      </c>
      <c r="AM624" t="str">
        <f>VLOOKUP(W624,Lookup!A:B,2,0)</f>
        <v>Legal</v>
      </c>
    </row>
    <row r="625" spans="1:39" x14ac:dyDescent="0.25">
      <c r="A625" t="s">
        <v>33</v>
      </c>
      <c r="B625" s="1" t="s">
        <v>166</v>
      </c>
      <c r="C625" s="1" t="s">
        <v>158</v>
      </c>
      <c r="D625" s="1" t="s">
        <v>36</v>
      </c>
      <c r="E625" s="1" t="s">
        <v>36</v>
      </c>
      <c r="F625" s="1" t="s">
        <v>37</v>
      </c>
      <c r="G625" t="s">
        <v>167</v>
      </c>
      <c r="H625" t="s">
        <v>160</v>
      </c>
      <c r="I625" t="s">
        <v>40</v>
      </c>
      <c r="J625" t="s">
        <v>40</v>
      </c>
      <c r="K625" t="s">
        <v>40</v>
      </c>
      <c r="L625" s="4">
        <v>-176</v>
      </c>
      <c r="M625" s="2">
        <v>43739</v>
      </c>
      <c r="N625" t="s">
        <v>41</v>
      </c>
      <c r="O625" t="s">
        <v>42</v>
      </c>
      <c r="P625" t="s">
        <v>2295</v>
      </c>
      <c r="Q625" t="s">
        <v>2296</v>
      </c>
      <c r="R625" t="s">
        <v>2259</v>
      </c>
      <c r="S625" s="3">
        <v>43739</v>
      </c>
      <c r="T625" t="s">
        <v>46</v>
      </c>
      <c r="U625">
        <v>39</v>
      </c>
      <c r="V625" t="s">
        <v>47</v>
      </c>
      <c r="W625" t="s">
        <v>48</v>
      </c>
      <c r="X625">
        <v>438424</v>
      </c>
      <c r="Y625" s="3">
        <v>43726</v>
      </c>
      <c r="Z625">
        <v>165078943</v>
      </c>
      <c r="AB625" t="s">
        <v>49</v>
      </c>
      <c r="AD625" t="s">
        <v>2301</v>
      </c>
      <c r="AE625">
        <v>1</v>
      </c>
      <c r="AF625">
        <v>-176</v>
      </c>
      <c r="AH625" t="str">
        <f>VLOOKUP(B625,'cc Lookup'!A:J,10,0)</f>
        <v>Planning and Business Development</v>
      </c>
      <c r="AI625" t="str">
        <f>VLOOKUP(B625,'cc Lookup'!A:E,5,0)</f>
        <v>Estates</v>
      </c>
      <c r="AJ625" t="s">
        <v>6736</v>
      </c>
      <c r="AK625" t="str">
        <f t="shared" si="18"/>
        <v>E35930 Estates &amp; Facilities</v>
      </c>
      <c r="AL625" t="str">
        <f t="shared" si="19"/>
        <v>7308 Legal Fees</v>
      </c>
      <c r="AM625" t="str">
        <f>VLOOKUP(W625,Lookup!A:B,2,0)</f>
        <v>Legal</v>
      </c>
    </row>
    <row r="626" spans="1:39" x14ac:dyDescent="0.25">
      <c r="A626" t="s">
        <v>33</v>
      </c>
      <c r="B626" s="1" t="s">
        <v>166</v>
      </c>
      <c r="C626" s="1" t="s">
        <v>158</v>
      </c>
      <c r="D626" s="1" t="s">
        <v>36</v>
      </c>
      <c r="E626" s="1" t="s">
        <v>36</v>
      </c>
      <c r="F626" s="1" t="s">
        <v>37</v>
      </c>
      <c r="G626" t="s">
        <v>167</v>
      </c>
      <c r="H626" t="s">
        <v>160</v>
      </c>
      <c r="I626" t="s">
        <v>40</v>
      </c>
      <c r="J626" t="s">
        <v>40</v>
      </c>
      <c r="K626" t="s">
        <v>40</v>
      </c>
      <c r="L626" s="4">
        <v>-393</v>
      </c>
      <c r="M626" s="2">
        <v>43739</v>
      </c>
      <c r="N626" t="s">
        <v>41</v>
      </c>
      <c r="O626" t="s">
        <v>42</v>
      </c>
      <c r="P626" t="s">
        <v>2295</v>
      </c>
      <c r="Q626" t="s">
        <v>2296</v>
      </c>
      <c r="R626" t="s">
        <v>2259</v>
      </c>
      <c r="S626" s="3">
        <v>43739</v>
      </c>
      <c r="T626" t="s">
        <v>46</v>
      </c>
      <c r="U626">
        <v>39</v>
      </c>
      <c r="V626" t="s">
        <v>47</v>
      </c>
      <c r="W626" t="s">
        <v>48</v>
      </c>
      <c r="X626">
        <v>439305</v>
      </c>
      <c r="Y626" s="3">
        <v>43726</v>
      </c>
      <c r="Z626">
        <v>165078325</v>
      </c>
      <c r="AB626" t="s">
        <v>49</v>
      </c>
      <c r="AD626" t="s">
        <v>2302</v>
      </c>
      <c r="AE626">
        <v>1</v>
      </c>
      <c r="AF626">
        <v>-393</v>
      </c>
      <c r="AH626" t="str">
        <f>VLOOKUP(B626,'cc Lookup'!A:J,10,0)</f>
        <v>Planning and Business Development</v>
      </c>
      <c r="AI626" t="str">
        <f>VLOOKUP(B626,'cc Lookup'!A:E,5,0)</f>
        <v>Estates</v>
      </c>
      <c r="AJ626" t="s">
        <v>6736</v>
      </c>
      <c r="AK626" t="str">
        <f t="shared" si="18"/>
        <v>E35930 Estates &amp; Facilities</v>
      </c>
      <c r="AL626" t="str">
        <f t="shared" si="19"/>
        <v>7308 Legal Fees</v>
      </c>
      <c r="AM626" t="str">
        <f>VLOOKUP(W626,Lookup!A:B,2,0)</f>
        <v>Legal</v>
      </c>
    </row>
    <row r="627" spans="1:39" x14ac:dyDescent="0.25">
      <c r="A627" t="s">
        <v>33</v>
      </c>
      <c r="B627" s="1" t="s">
        <v>166</v>
      </c>
      <c r="C627" s="1" t="s">
        <v>158</v>
      </c>
      <c r="D627" s="1" t="s">
        <v>36</v>
      </c>
      <c r="E627" s="1" t="s">
        <v>36</v>
      </c>
      <c r="F627" s="1" t="s">
        <v>37</v>
      </c>
      <c r="G627" t="s">
        <v>167</v>
      </c>
      <c r="H627" t="s">
        <v>160</v>
      </c>
      <c r="I627" t="s">
        <v>40</v>
      </c>
      <c r="J627" t="s">
        <v>40</v>
      </c>
      <c r="K627" t="s">
        <v>40</v>
      </c>
      <c r="L627" s="4">
        <v>128</v>
      </c>
      <c r="M627" s="2">
        <v>43739</v>
      </c>
      <c r="N627" t="s">
        <v>41</v>
      </c>
      <c r="O627" t="s">
        <v>42</v>
      </c>
      <c r="P627" t="s">
        <v>2303</v>
      </c>
      <c r="Q627" t="s">
        <v>2304</v>
      </c>
      <c r="R627" t="s">
        <v>2259</v>
      </c>
      <c r="S627" s="3">
        <v>43740</v>
      </c>
      <c r="T627" t="s">
        <v>46</v>
      </c>
      <c r="U627">
        <v>23</v>
      </c>
      <c r="V627" t="s">
        <v>47</v>
      </c>
      <c r="W627" t="s">
        <v>48</v>
      </c>
      <c r="X627">
        <v>438417</v>
      </c>
      <c r="Y627" s="3">
        <v>43726</v>
      </c>
      <c r="Z627">
        <v>165078325</v>
      </c>
      <c r="AB627" t="s">
        <v>49</v>
      </c>
      <c r="AD627" t="s">
        <v>2233</v>
      </c>
      <c r="AE627">
        <v>1</v>
      </c>
      <c r="AF627">
        <v>128</v>
      </c>
      <c r="AH627" t="str">
        <f>VLOOKUP(B627,'cc Lookup'!A:J,10,0)</f>
        <v>Planning and Business Development</v>
      </c>
      <c r="AI627" t="str">
        <f>VLOOKUP(B627,'cc Lookup'!A:E,5,0)</f>
        <v>Estates</v>
      </c>
      <c r="AJ627" t="s">
        <v>6736</v>
      </c>
      <c r="AK627" t="str">
        <f t="shared" si="18"/>
        <v>E35930 Estates &amp; Facilities</v>
      </c>
      <c r="AL627" t="str">
        <f t="shared" si="19"/>
        <v>7308 Legal Fees</v>
      </c>
      <c r="AM627" t="str">
        <f>VLOOKUP(W627,Lookup!A:B,2,0)</f>
        <v>Legal</v>
      </c>
    </row>
    <row r="628" spans="1:39" x14ac:dyDescent="0.25">
      <c r="A628" t="s">
        <v>33</v>
      </c>
      <c r="B628" s="1" t="s">
        <v>166</v>
      </c>
      <c r="C628" s="1" t="s">
        <v>158</v>
      </c>
      <c r="D628" s="1" t="s">
        <v>36</v>
      </c>
      <c r="E628" s="1" t="s">
        <v>36</v>
      </c>
      <c r="F628" s="1" t="s">
        <v>37</v>
      </c>
      <c r="G628" t="s">
        <v>167</v>
      </c>
      <c r="H628" t="s">
        <v>160</v>
      </c>
      <c r="I628" t="s">
        <v>40</v>
      </c>
      <c r="J628" t="s">
        <v>40</v>
      </c>
      <c r="K628" t="s">
        <v>40</v>
      </c>
      <c r="L628" s="4">
        <v>-128</v>
      </c>
      <c r="M628" s="2">
        <v>43739</v>
      </c>
      <c r="N628" t="s">
        <v>41</v>
      </c>
      <c r="O628" t="s">
        <v>42</v>
      </c>
      <c r="P628" t="s">
        <v>2303</v>
      </c>
      <c r="Q628" t="s">
        <v>2304</v>
      </c>
      <c r="R628" t="s">
        <v>2259</v>
      </c>
      <c r="S628" s="3">
        <v>43740</v>
      </c>
      <c r="T628" t="s">
        <v>46</v>
      </c>
      <c r="U628">
        <v>24</v>
      </c>
      <c r="V628" t="s">
        <v>47</v>
      </c>
      <c r="W628" t="s">
        <v>48</v>
      </c>
      <c r="X628">
        <v>438417</v>
      </c>
      <c r="Y628" s="3">
        <v>43726</v>
      </c>
      <c r="Z628">
        <v>165078325</v>
      </c>
      <c r="AB628" t="s">
        <v>49</v>
      </c>
      <c r="AD628" t="s">
        <v>2233</v>
      </c>
      <c r="AE628">
        <v>1</v>
      </c>
      <c r="AF628">
        <v>-128</v>
      </c>
      <c r="AH628" t="str">
        <f>VLOOKUP(B628,'cc Lookup'!A:J,10,0)</f>
        <v>Planning and Business Development</v>
      </c>
      <c r="AI628" t="str">
        <f>VLOOKUP(B628,'cc Lookup'!A:E,5,0)</f>
        <v>Estates</v>
      </c>
      <c r="AJ628" t="s">
        <v>6736</v>
      </c>
      <c r="AK628" t="str">
        <f t="shared" si="18"/>
        <v>E35930 Estates &amp; Facilities</v>
      </c>
      <c r="AL628" t="str">
        <f t="shared" si="19"/>
        <v>7308 Legal Fees</v>
      </c>
      <c r="AM628" t="str">
        <f>VLOOKUP(W628,Lookup!A:B,2,0)</f>
        <v>Legal</v>
      </c>
    </row>
    <row r="629" spans="1:39" x14ac:dyDescent="0.25">
      <c r="A629" t="s">
        <v>33</v>
      </c>
      <c r="B629" s="1" t="s">
        <v>166</v>
      </c>
      <c r="C629" s="1" t="s">
        <v>158</v>
      </c>
      <c r="D629" s="1" t="s">
        <v>36</v>
      </c>
      <c r="E629" s="1" t="s">
        <v>36</v>
      </c>
      <c r="F629" s="1" t="s">
        <v>37</v>
      </c>
      <c r="G629" t="s">
        <v>167</v>
      </c>
      <c r="H629" t="s">
        <v>160</v>
      </c>
      <c r="I629" t="s">
        <v>40</v>
      </c>
      <c r="J629" t="s">
        <v>40</v>
      </c>
      <c r="K629" t="s">
        <v>40</v>
      </c>
      <c r="L629" s="4">
        <v>192</v>
      </c>
      <c r="M629" s="2">
        <v>43739</v>
      </c>
      <c r="N629" t="s">
        <v>41</v>
      </c>
      <c r="O629" t="s">
        <v>42</v>
      </c>
      <c r="P629" t="s">
        <v>2305</v>
      </c>
      <c r="Q629" t="s">
        <v>2306</v>
      </c>
      <c r="R629" t="s">
        <v>2259</v>
      </c>
      <c r="S629" s="3">
        <v>43741</v>
      </c>
      <c r="T629" t="s">
        <v>46</v>
      </c>
      <c r="U629">
        <v>54</v>
      </c>
      <c r="V629" t="s">
        <v>47</v>
      </c>
      <c r="W629" t="s">
        <v>48</v>
      </c>
      <c r="X629">
        <v>438418</v>
      </c>
      <c r="Y629" s="3">
        <v>43726</v>
      </c>
      <c r="Z629">
        <v>165078325</v>
      </c>
      <c r="AB629" t="s">
        <v>49</v>
      </c>
      <c r="AD629" t="s">
        <v>2297</v>
      </c>
      <c r="AE629">
        <v>1</v>
      </c>
      <c r="AF629">
        <v>192</v>
      </c>
      <c r="AH629" t="str">
        <f>VLOOKUP(B629,'cc Lookup'!A:J,10,0)</f>
        <v>Planning and Business Development</v>
      </c>
      <c r="AI629" t="str">
        <f>VLOOKUP(B629,'cc Lookup'!A:E,5,0)</f>
        <v>Estates</v>
      </c>
      <c r="AJ629" t="s">
        <v>6736</v>
      </c>
      <c r="AK629" t="str">
        <f t="shared" si="18"/>
        <v>E35930 Estates &amp; Facilities</v>
      </c>
      <c r="AL629" t="str">
        <f t="shared" si="19"/>
        <v>7308 Legal Fees</v>
      </c>
      <c r="AM629" t="str">
        <f>VLOOKUP(W629,Lookup!A:B,2,0)</f>
        <v>Legal</v>
      </c>
    </row>
    <row r="630" spans="1:39" x14ac:dyDescent="0.25">
      <c r="A630" t="s">
        <v>33</v>
      </c>
      <c r="B630" s="1" t="s">
        <v>166</v>
      </c>
      <c r="C630" s="1" t="s">
        <v>158</v>
      </c>
      <c r="D630" s="1" t="s">
        <v>36</v>
      </c>
      <c r="E630" s="1" t="s">
        <v>36</v>
      </c>
      <c r="F630" s="1" t="s">
        <v>37</v>
      </c>
      <c r="G630" t="s">
        <v>167</v>
      </c>
      <c r="H630" t="s">
        <v>160</v>
      </c>
      <c r="I630" t="s">
        <v>40</v>
      </c>
      <c r="J630" t="s">
        <v>40</v>
      </c>
      <c r="K630" t="s">
        <v>40</v>
      </c>
      <c r="L630" s="4">
        <v>64</v>
      </c>
      <c r="M630" s="2">
        <v>43739</v>
      </c>
      <c r="N630" t="s">
        <v>41</v>
      </c>
      <c r="O630" t="s">
        <v>42</v>
      </c>
      <c r="P630" t="s">
        <v>2305</v>
      </c>
      <c r="Q630" t="s">
        <v>2306</v>
      </c>
      <c r="R630" t="s">
        <v>2259</v>
      </c>
      <c r="S630" s="3">
        <v>43741</v>
      </c>
      <c r="T630" t="s">
        <v>46</v>
      </c>
      <c r="U630">
        <v>54</v>
      </c>
      <c r="V630" t="s">
        <v>47</v>
      </c>
      <c r="W630" t="s">
        <v>48</v>
      </c>
      <c r="X630">
        <v>438420</v>
      </c>
      <c r="Y630" s="3">
        <v>43726</v>
      </c>
      <c r="Z630">
        <v>165078325</v>
      </c>
      <c r="AB630" t="s">
        <v>49</v>
      </c>
      <c r="AD630" t="s">
        <v>2298</v>
      </c>
      <c r="AE630">
        <v>1</v>
      </c>
      <c r="AF630">
        <v>64</v>
      </c>
      <c r="AH630" t="str">
        <f>VLOOKUP(B630,'cc Lookup'!A:J,10,0)</f>
        <v>Planning and Business Development</v>
      </c>
      <c r="AI630" t="str">
        <f>VLOOKUP(B630,'cc Lookup'!A:E,5,0)</f>
        <v>Estates</v>
      </c>
      <c r="AJ630" t="s">
        <v>6736</v>
      </c>
      <c r="AK630" t="str">
        <f t="shared" si="18"/>
        <v>E35930 Estates &amp; Facilities</v>
      </c>
      <c r="AL630" t="str">
        <f t="shared" si="19"/>
        <v>7308 Legal Fees</v>
      </c>
      <c r="AM630" t="str">
        <f>VLOOKUP(W630,Lookup!A:B,2,0)</f>
        <v>Legal</v>
      </c>
    </row>
    <row r="631" spans="1:39" x14ac:dyDescent="0.25">
      <c r="A631" t="s">
        <v>33</v>
      </c>
      <c r="B631" s="1" t="s">
        <v>166</v>
      </c>
      <c r="C631" s="1" t="s">
        <v>158</v>
      </c>
      <c r="D631" s="1" t="s">
        <v>36</v>
      </c>
      <c r="E631" s="1" t="s">
        <v>36</v>
      </c>
      <c r="F631" s="1" t="s">
        <v>37</v>
      </c>
      <c r="G631" t="s">
        <v>167</v>
      </c>
      <c r="H631" t="s">
        <v>160</v>
      </c>
      <c r="I631" t="s">
        <v>40</v>
      </c>
      <c r="J631" t="s">
        <v>40</v>
      </c>
      <c r="K631" t="s">
        <v>40</v>
      </c>
      <c r="L631" s="4">
        <v>12.8</v>
      </c>
      <c r="M631" s="2">
        <v>43739</v>
      </c>
      <c r="N631" t="s">
        <v>41</v>
      </c>
      <c r="O631" t="s">
        <v>42</v>
      </c>
      <c r="P631" t="s">
        <v>2305</v>
      </c>
      <c r="Q631" t="s">
        <v>2306</v>
      </c>
      <c r="R631" t="s">
        <v>2259</v>
      </c>
      <c r="S631" s="3">
        <v>43741</v>
      </c>
      <c r="T631" t="s">
        <v>46</v>
      </c>
      <c r="U631">
        <v>54</v>
      </c>
      <c r="V631" t="s">
        <v>47</v>
      </c>
      <c r="W631" t="s">
        <v>48</v>
      </c>
      <c r="X631">
        <v>438420</v>
      </c>
      <c r="Y631" s="3">
        <v>43726</v>
      </c>
      <c r="Z631">
        <v>165078325</v>
      </c>
      <c r="AB631" t="s">
        <v>49</v>
      </c>
      <c r="AD631" t="s">
        <v>2298</v>
      </c>
      <c r="AH631" t="str">
        <f>VLOOKUP(B631,'cc Lookup'!A:J,10,0)</f>
        <v>Planning and Business Development</v>
      </c>
      <c r="AI631" t="str">
        <f>VLOOKUP(B631,'cc Lookup'!A:E,5,0)</f>
        <v>Estates</v>
      </c>
      <c r="AJ631" t="s">
        <v>6736</v>
      </c>
      <c r="AK631" t="str">
        <f t="shared" si="18"/>
        <v>E35930 Estates &amp; Facilities</v>
      </c>
      <c r="AL631" t="str">
        <f t="shared" si="19"/>
        <v>7308 Legal Fees</v>
      </c>
      <c r="AM631" t="str">
        <f>VLOOKUP(W631,Lookup!A:B,2,0)</f>
        <v>Legal</v>
      </c>
    </row>
    <row r="632" spans="1:39" x14ac:dyDescent="0.25">
      <c r="A632" t="s">
        <v>33</v>
      </c>
      <c r="B632" s="1" t="s">
        <v>166</v>
      </c>
      <c r="C632" s="1" t="s">
        <v>158</v>
      </c>
      <c r="D632" s="1" t="s">
        <v>36</v>
      </c>
      <c r="E632" s="1" t="s">
        <v>36</v>
      </c>
      <c r="F632" s="1" t="s">
        <v>37</v>
      </c>
      <c r="G632" t="s">
        <v>167</v>
      </c>
      <c r="H632" t="s">
        <v>160</v>
      </c>
      <c r="I632" t="s">
        <v>40</v>
      </c>
      <c r="J632" t="s">
        <v>40</v>
      </c>
      <c r="K632" t="s">
        <v>40</v>
      </c>
      <c r="L632" s="4">
        <v>-192</v>
      </c>
      <c r="M632" s="2">
        <v>43739</v>
      </c>
      <c r="N632" t="s">
        <v>41</v>
      </c>
      <c r="O632" t="s">
        <v>42</v>
      </c>
      <c r="P632" t="s">
        <v>2305</v>
      </c>
      <c r="Q632" t="s">
        <v>2306</v>
      </c>
      <c r="R632" t="s">
        <v>2259</v>
      </c>
      <c r="S632" s="3">
        <v>43741</v>
      </c>
      <c r="T632" t="s">
        <v>46</v>
      </c>
      <c r="U632">
        <v>55</v>
      </c>
      <c r="V632" t="s">
        <v>47</v>
      </c>
      <c r="W632" t="s">
        <v>48</v>
      </c>
      <c r="X632">
        <v>438418</v>
      </c>
      <c r="Y632" s="3">
        <v>43726</v>
      </c>
      <c r="Z632">
        <v>165078325</v>
      </c>
      <c r="AB632" t="s">
        <v>49</v>
      </c>
      <c r="AD632" t="s">
        <v>2297</v>
      </c>
      <c r="AE632">
        <v>1</v>
      </c>
      <c r="AF632">
        <v>-192</v>
      </c>
      <c r="AH632" t="str">
        <f>VLOOKUP(B632,'cc Lookup'!A:J,10,0)</f>
        <v>Planning and Business Development</v>
      </c>
      <c r="AI632" t="str">
        <f>VLOOKUP(B632,'cc Lookup'!A:E,5,0)</f>
        <v>Estates</v>
      </c>
      <c r="AJ632" t="s">
        <v>6736</v>
      </c>
      <c r="AK632" t="str">
        <f t="shared" si="18"/>
        <v>E35930 Estates &amp; Facilities</v>
      </c>
      <c r="AL632" t="str">
        <f t="shared" si="19"/>
        <v>7308 Legal Fees</v>
      </c>
      <c r="AM632" t="str">
        <f>VLOOKUP(W632,Lookup!A:B,2,0)</f>
        <v>Legal</v>
      </c>
    </row>
    <row r="633" spans="1:39" x14ac:dyDescent="0.25">
      <c r="A633" t="s">
        <v>33</v>
      </c>
      <c r="B633" s="1" t="s">
        <v>166</v>
      </c>
      <c r="C633" s="1" t="s">
        <v>158</v>
      </c>
      <c r="D633" s="1" t="s">
        <v>36</v>
      </c>
      <c r="E633" s="1" t="s">
        <v>36</v>
      </c>
      <c r="F633" s="1" t="s">
        <v>37</v>
      </c>
      <c r="G633" t="s">
        <v>167</v>
      </c>
      <c r="H633" t="s">
        <v>160</v>
      </c>
      <c r="I633" t="s">
        <v>40</v>
      </c>
      <c r="J633" t="s">
        <v>40</v>
      </c>
      <c r="K633" t="s">
        <v>40</v>
      </c>
      <c r="L633" s="4">
        <v>-64</v>
      </c>
      <c r="M633" s="2">
        <v>43739</v>
      </c>
      <c r="N633" t="s">
        <v>41</v>
      </c>
      <c r="O633" t="s">
        <v>42</v>
      </c>
      <c r="P633" t="s">
        <v>2305</v>
      </c>
      <c r="Q633" t="s">
        <v>2306</v>
      </c>
      <c r="R633" t="s">
        <v>2259</v>
      </c>
      <c r="S633" s="3">
        <v>43741</v>
      </c>
      <c r="T633" t="s">
        <v>46</v>
      </c>
      <c r="U633">
        <v>55</v>
      </c>
      <c r="V633" t="s">
        <v>47</v>
      </c>
      <c r="W633" t="s">
        <v>48</v>
      </c>
      <c r="X633">
        <v>438420</v>
      </c>
      <c r="Y633" s="3">
        <v>43726</v>
      </c>
      <c r="Z633">
        <v>165078325</v>
      </c>
      <c r="AB633" t="s">
        <v>49</v>
      </c>
      <c r="AD633" t="s">
        <v>2298</v>
      </c>
      <c r="AE633">
        <v>1</v>
      </c>
      <c r="AF633">
        <v>-64</v>
      </c>
      <c r="AH633" t="str">
        <f>VLOOKUP(B633,'cc Lookup'!A:J,10,0)</f>
        <v>Planning and Business Development</v>
      </c>
      <c r="AI633" t="str">
        <f>VLOOKUP(B633,'cc Lookup'!A:E,5,0)</f>
        <v>Estates</v>
      </c>
      <c r="AJ633" t="s">
        <v>6736</v>
      </c>
      <c r="AK633" t="str">
        <f t="shared" si="18"/>
        <v>E35930 Estates &amp; Facilities</v>
      </c>
      <c r="AL633" t="str">
        <f t="shared" si="19"/>
        <v>7308 Legal Fees</v>
      </c>
      <c r="AM633" t="str">
        <f>VLOOKUP(W633,Lookup!A:B,2,0)</f>
        <v>Legal</v>
      </c>
    </row>
    <row r="634" spans="1:39" x14ac:dyDescent="0.25">
      <c r="A634" t="s">
        <v>33</v>
      </c>
      <c r="B634" s="1" t="s">
        <v>166</v>
      </c>
      <c r="C634" s="1" t="s">
        <v>158</v>
      </c>
      <c r="D634" s="1" t="s">
        <v>36</v>
      </c>
      <c r="E634" s="1" t="s">
        <v>36</v>
      </c>
      <c r="F634" s="1" t="s">
        <v>37</v>
      </c>
      <c r="G634" t="s">
        <v>167</v>
      </c>
      <c r="H634" t="s">
        <v>160</v>
      </c>
      <c r="I634" t="s">
        <v>40</v>
      </c>
      <c r="J634" t="s">
        <v>40</v>
      </c>
      <c r="K634" t="s">
        <v>40</v>
      </c>
      <c r="L634" s="4">
        <v>-224</v>
      </c>
      <c r="M634" s="2">
        <v>43739</v>
      </c>
      <c r="N634" t="s">
        <v>103</v>
      </c>
      <c r="O634" t="s">
        <v>104</v>
      </c>
      <c r="P634" t="s">
        <v>2211</v>
      </c>
      <c r="Q634" t="s">
        <v>2279</v>
      </c>
      <c r="R634" t="s">
        <v>2280</v>
      </c>
      <c r="S634" s="3">
        <v>43738</v>
      </c>
      <c r="T634" t="s">
        <v>46</v>
      </c>
      <c r="U634">
        <v>2299</v>
      </c>
      <c r="V634" t="s">
        <v>2234</v>
      </c>
      <c r="W634" t="s">
        <v>48</v>
      </c>
      <c r="X634">
        <v>165075309</v>
      </c>
      <c r="Y634" s="3">
        <v>43734</v>
      </c>
      <c r="AC634" t="s">
        <v>109</v>
      </c>
      <c r="AH634" t="str">
        <f>VLOOKUP(B634,'cc Lookup'!A:J,10,0)</f>
        <v>Planning and Business Development</v>
      </c>
      <c r="AI634" t="str">
        <f>VLOOKUP(B634,'cc Lookup'!A:E,5,0)</f>
        <v>Estates</v>
      </c>
      <c r="AJ634" t="s">
        <v>6736</v>
      </c>
      <c r="AK634" t="str">
        <f t="shared" si="18"/>
        <v>E35930 Estates &amp; Facilities</v>
      </c>
      <c r="AL634" t="str">
        <f t="shared" si="19"/>
        <v>7308 Legal Fees</v>
      </c>
      <c r="AM634" t="str">
        <f>VLOOKUP(W634,Lookup!A:B,2,0)</f>
        <v>Legal</v>
      </c>
    </row>
    <row r="635" spans="1:39" x14ac:dyDescent="0.25">
      <c r="A635" t="s">
        <v>33</v>
      </c>
      <c r="B635" s="1" t="s">
        <v>166</v>
      </c>
      <c r="C635" s="1" t="s">
        <v>158</v>
      </c>
      <c r="D635" s="1" t="s">
        <v>36</v>
      </c>
      <c r="E635" s="1" t="s">
        <v>36</v>
      </c>
      <c r="F635" s="1" t="s">
        <v>37</v>
      </c>
      <c r="G635" t="s">
        <v>167</v>
      </c>
      <c r="H635" t="s">
        <v>160</v>
      </c>
      <c r="I635" t="s">
        <v>40</v>
      </c>
      <c r="J635" t="s">
        <v>40</v>
      </c>
      <c r="K635" t="s">
        <v>40</v>
      </c>
      <c r="L635" s="4">
        <v>-37.200000000000003</v>
      </c>
      <c r="M635" s="2">
        <v>43739</v>
      </c>
      <c r="N635" t="s">
        <v>103</v>
      </c>
      <c r="O635" t="s">
        <v>104</v>
      </c>
      <c r="P635" t="s">
        <v>2211</v>
      </c>
      <c r="Q635" t="s">
        <v>2279</v>
      </c>
      <c r="R635" t="s">
        <v>2280</v>
      </c>
      <c r="S635" s="3">
        <v>43738</v>
      </c>
      <c r="T635" t="s">
        <v>46</v>
      </c>
      <c r="U635">
        <v>2300</v>
      </c>
      <c r="V635" t="s">
        <v>1268</v>
      </c>
      <c r="W635" t="s">
        <v>48</v>
      </c>
      <c r="X635">
        <v>165074834</v>
      </c>
      <c r="Y635" s="3">
        <v>43482</v>
      </c>
      <c r="AC635" t="s">
        <v>109</v>
      </c>
      <c r="AH635" t="str">
        <f>VLOOKUP(B635,'cc Lookup'!A:J,10,0)</f>
        <v>Planning and Business Development</v>
      </c>
      <c r="AI635" t="str">
        <f>VLOOKUP(B635,'cc Lookup'!A:E,5,0)</f>
        <v>Estates</v>
      </c>
      <c r="AJ635" t="s">
        <v>6736</v>
      </c>
      <c r="AK635" t="str">
        <f t="shared" si="18"/>
        <v>E35930 Estates &amp; Facilities</v>
      </c>
      <c r="AL635" t="str">
        <f t="shared" si="19"/>
        <v>7308 Legal Fees</v>
      </c>
      <c r="AM635" t="str">
        <f>VLOOKUP(W635,Lookup!A:B,2,0)</f>
        <v>Legal</v>
      </c>
    </row>
    <row r="636" spans="1:39" x14ac:dyDescent="0.25">
      <c r="A636" t="s">
        <v>33</v>
      </c>
      <c r="B636" s="1" t="s">
        <v>166</v>
      </c>
      <c r="C636" s="1" t="s">
        <v>158</v>
      </c>
      <c r="D636" s="1" t="s">
        <v>36</v>
      </c>
      <c r="E636" s="1" t="s">
        <v>36</v>
      </c>
      <c r="F636" s="1" t="s">
        <v>37</v>
      </c>
      <c r="G636" t="s">
        <v>167</v>
      </c>
      <c r="H636" t="s">
        <v>160</v>
      </c>
      <c r="I636" t="s">
        <v>40</v>
      </c>
      <c r="J636" t="s">
        <v>40</v>
      </c>
      <c r="K636" t="s">
        <v>40</v>
      </c>
      <c r="L636" s="4">
        <v>-439</v>
      </c>
      <c r="M636" s="2">
        <v>43739</v>
      </c>
      <c r="N636" t="s">
        <v>103</v>
      </c>
      <c r="O636" t="s">
        <v>104</v>
      </c>
      <c r="P636" t="s">
        <v>2211</v>
      </c>
      <c r="Q636" t="s">
        <v>2279</v>
      </c>
      <c r="R636" t="s">
        <v>2280</v>
      </c>
      <c r="S636" s="3">
        <v>43738</v>
      </c>
      <c r="T636" t="s">
        <v>46</v>
      </c>
      <c r="U636">
        <v>2301</v>
      </c>
      <c r="V636" t="s">
        <v>1960</v>
      </c>
      <c r="W636" t="s">
        <v>48</v>
      </c>
      <c r="X636">
        <v>165078325</v>
      </c>
      <c r="Y636" s="3">
        <v>43641</v>
      </c>
      <c r="AC636" t="s">
        <v>109</v>
      </c>
      <c r="AH636" t="str">
        <f>VLOOKUP(B636,'cc Lookup'!A:J,10,0)</f>
        <v>Planning and Business Development</v>
      </c>
      <c r="AI636" t="str">
        <f>VLOOKUP(B636,'cc Lookup'!A:E,5,0)</f>
        <v>Estates</v>
      </c>
      <c r="AJ636" t="s">
        <v>6736</v>
      </c>
      <c r="AK636" t="str">
        <f t="shared" si="18"/>
        <v>E35930 Estates &amp; Facilities</v>
      </c>
      <c r="AL636" t="str">
        <f t="shared" si="19"/>
        <v>7308 Legal Fees</v>
      </c>
      <c r="AM636" t="str">
        <f>VLOOKUP(W636,Lookup!A:B,2,0)</f>
        <v>Legal</v>
      </c>
    </row>
    <row r="637" spans="1:39" x14ac:dyDescent="0.25">
      <c r="A637" t="s">
        <v>33</v>
      </c>
      <c r="B637" s="1" t="s">
        <v>166</v>
      </c>
      <c r="C637" s="1" t="s">
        <v>158</v>
      </c>
      <c r="D637" s="1" t="s">
        <v>36</v>
      </c>
      <c r="E637" s="1" t="s">
        <v>36</v>
      </c>
      <c r="F637" s="1" t="s">
        <v>37</v>
      </c>
      <c r="G637" t="s">
        <v>167</v>
      </c>
      <c r="H637" t="s">
        <v>160</v>
      </c>
      <c r="I637" t="s">
        <v>40</v>
      </c>
      <c r="J637" t="s">
        <v>40</v>
      </c>
      <c r="K637" t="s">
        <v>40</v>
      </c>
      <c r="L637" s="4">
        <v>-777</v>
      </c>
      <c r="M637" s="2">
        <v>43739</v>
      </c>
      <c r="N637" t="s">
        <v>103</v>
      </c>
      <c r="O637" t="s">
        <v>104</v>
      </c>
      <c r="P637" t="s">
        <v>2211</v>
      </c>
      <c r="Q637" t="s">
        <v>2279</v>
      </c>
      <c r="R637" t="s">
        <v>2280</v>
      </c>
      <c r="S637" s="3">
        <v>43738</v>
      </c>
      <c r="T637" t="s">
        <v>46</v>
      </c>
      <c r="U637">
        <v>2302</v>
      </c>
      <c r="V637" t="s">
        <v>2072</v>
      </c>
      <c r="W637" t="s">
        <v>48</v>
      </c>
      <c r="X637">
        <v>165078325</v>
      </c>
      <c r="Y637" s="3">
        <v>43735</v>
      </c>
      <c r="AC637" t="s">
        <v>109</v>
      </c>
      <c r="AH637" t="str">
        <f>VLOOKUP(B637,'cc Lookup'!A:J,10,0)</f>
        <v>Planning and Business Development</v>
      </c>
      <c r="AI637" t="str">
        <f>VLOOKUP(B637,'cc Lookup'!A:E,5,0)</f>
        <v>Estates</v>
      </c>
      <c r="AJ637" t="s">
        <v>6736</v>
      </c>
      <c r="AK637" t="str">
        <f t="shared" si="18"/>
        <v>E35930 Estates &amp; Facilities</v>
      </c>
      <c r="AL637" t="str">
        <f t="shared" si="19"/>
        <v>7308 Legal Fees</v>
      </c>
      <c r="AM637" t="str">
        <f>VLOOKUP(W637,Lookup!A:B,2,0)</f>
        <v>Legal</v>
      </c>
    </row>
    <row r="638" spans="1:39" x14ac:dyDescent="0.25">
      <c r="A638" t="s">
        <v>33</v>
      </c>
      <c r="B638" s="1" t="s">
        <v>166</v>
      </c>
      <c r="C638" s="1" t="s">
        <v>158</v>
      </c>
      <c r="D638" s="1" t="s">
        <v>36</v>
      </c>
      <c r="E638" s="1" t="s">
        <v>36</v>
      </c>
      <c r="F638" s="1" t="s">
        <v>37</v>
      </c>
      <c r="G638" t="s">
        <v>167</v>
      </c>
      <c r="H638" t="s">
        <v>160</v>
      </c>
      <c r="I638" t="s">
        <v>40</v>
      </c>
      <c r="J638" t="s">
        <v>40</v>
      </c>
      <c r="K638" t="s">
        <v>40</v>
      </c>
      <c r="L638" s="4">
        <v>-502</v>
      </c>
      <c r="M638" s="2">
        <v>43739</v>
      </c>
      <c r="N638" t="s">
        <v>103</v>
      </c>
      <c r="O638" t="s">
        <v>104</v>
      </c>
      <c r="P638" t="s">
        <v>2211</v>
      </c>
      <c r="Q638" t="s">
        <v>2279</v>
      </c>
      <c r="R638" t="s">
        <v>2280</v>
      </c>
      <c r="S638" s="3">
        <v>43738</v>
      </c>
      <c r="T638" t="s">
        <v>46</v>
      </c>
      <c r="U638">
        <v>2303</v>
      </c>
      <c r="V638" t="s">
        <v>2071</v>
      </c>
      <c r="W638" t="s">
        <v>48</v>
      </c>
      <c r="X638">
        <v>165078943</v>
      </c>
      <c r="Y638" s="3">
        <v>43671</v>
      </c>
      <c r="AC638" t="s">
        <v>109</v>
      </c>
      <c r="AH638" t="str">
        <f>VLOOKUP(B638,'cc Lookup'!A:J,10,0)</f>
        <v>Planning and Business Development</v>
      </c>
      <c r="AI638" t="str">
        <f>VLOOKUP(B638,'cc Lookup'!A:E,5,0)</f>
        <v>Estates</v>
      </c>
      <c r="AJ638" t="s">
        <v>6736</v>
      </c>
      <c r="AK638" t="str">
        <f t="shared" si="18"/>
        <v>E35930 Estates &amp; Facilities</v>
      </c>
      <c r="AL638" t="str">
        <f t="shared" si="19"/>
        <v>7308 Legal Fees</v>
      </c>
      <c r="AM638" t="str">
        <f>VLOOKUP(W638,Lookup!A:B,2,0)</f>
        <v>Legal</v>
      </c>
    </row>
    <row r="639" spans="1:39" x14ac:dyDescent="0.25">
      <c r="A639" t="s">
        <v>33</v>
      </c>
      <c r="B639" s="1" t="s">
        <v>166</v>
      </c>
      <c r="C639" s="1" t="s">
        <v>158</v>
      </c>
      <c r="D639" s="1" t="s">
        <v>36</v>
      </c>
      <c r="E639" s="1" t="s">
        <v>36</v>
      </c>
      <c r="F639" s="1" t="s">
        <v>37</v>
      </c>
      <c r="G639" t="s">
        <v>167</v>
      </c>
      <c r="H639" t="s">
        <v>160</v>
      </c>
      <c r="I639" t="s">
        <v>40</v>
      </c>
      <c r="J639" t="s">
        <v>40</v>
      </c>
      <c r="K639" t="s">
        <v>40</v>
      </c>
      <c r="L639" s="4">
        <v>-1</v>
      </c>
      <c r="M639" s="2">
        <v>43739</v>
      </c>
      <c r="N639" t="s">
        <v>103</v>
      </c>
      <c r="O639" t="s">
        <v>104</v>
      </c>
      <c r="P639" t="s">
        <v>2211</v>
      </c>
      <c r="Q639" t="s">
        <v>2279</v>
      </c>
      <c r="R639" t="s">
        <v>2280</v>
      </c>
      <c r="S639" s="3">
        <v>43738</v>
      </c>
      <c r="T639" t="s">
        <v>46</v>
      </c>
      <c r="U639">
        <v>2304</v>
      </c>
      <c r="V639" t="s">
        <v>1593</v>
      </c>
      <c r="W639" t="s">
        <v>48</v>
      </c>
      <c r="X639">
        <v>165075309</v>
      </c>
      <c r="Y639" s="3">
        <v>43723</v>
      </c>
      <c r="AC639" t="s">
        <v>109</v>
      </c>
      <c r="AH639" t="str">
        <f>VLOOKUP(B639,'cc Lookup'!A:J,10,0)</f>
        <v>Planning and Business Development</v>
      </c>
      <c r="AI639" t="str">
        <f>VLOOKUP(B639,'cc Lookup'!A:E,5,0)</f>
        <v>Estates</v>
      </c>
      <c r="AJ639" t="s">
        <v>6736</v>
      </c>
      <c r="AK639" t="str">
        <f t="shared" si="18"/>
        <v>E35930 Estates &amp; Facilities</v>
      </c>
      <c r="AL639" t="str">
        <f t="shared" si="19"/>
        <v>7308 Legal Fees</v>
      </c>
      <c r="AM639" t="str">
        <f>VLOOKUP(W639,Lookup!A:B,2,0)</f>
        <v>Legal</v>
      </c>
    </row>
    <row r="640" spans="1:39" x14ac:dyDescent="0.25">
      <c r="A640" t="s">
        <v>33</v>
      </c>
      <c r="B640" s="1" t="s">
        <v>166</v>
      </c>
      <c r="C640" s="1" t="s">
        <v>158</v>
      </c>
      <c r="D640" s="1" t="s">
        <v>36</v>
      </c>
      <c r="E640" s="1" t="s">
        <v>36</v>
      </c>
      <c r="F640" s="1" t="s">
        <v>37</v>
      </c>
      <c r="G640" t="s">
        <v>167</v>
      </c>
      <c r="H640" t="s">
        <v>160</v>
      </c>
      <c r="I640" t="s">
        <v>40</v>
      </c>
      <c r="J640" t="s">
        <v>40</v>
      </c>
      <c r="K640" t="s">
        <v>40</v>
      </c>
      <c r="L640" s="4">
        <v>-331.4</v>
      </c>
      <c r="M640" s="2">
        <v>43739</v>
      </c>
      <c r="N640" t="s">
        <v>103</v>
      </c>
      <c r="O640" t="s">
        <v>104</v>
      </c>
      <c r="P640" t="s">
        <v>2211</v>
      </c>
      <c r="Q640" t="s">
        <v>2279</v>
      </c>
      <c r="R640" t="s">
        <v>2280</v>
      </c>
      <c r="S640" s="3">
        <v>43738</v>
      </c>
      <c r="T640" t="s">
        <v>46</v>
      </c>
      <c r="U640">
        <v>2305</v>
      </c>
      <c r="V640" t="s">
        <v>2235</v>
      </c>
      <c r="W640" t="s">
        <v>48</v>
      </c>
      <c r="X640">
        <v>165075309</v>
      </c>
      <c r="Y640" s="3">
        <v>43738</v>
      </c>
      <c r="AC640" t="s">
        <v>109</v>
      </c>
      <c r="AH640" t="str">
        <f>VLOOKUP(B640,'cc Lookup'!A:J,10,0)</f>
        <v>Planning and Business Development</v>
      </c>
      <c r="AI640" t="str">
        <f>VLOOKUP(B640,'cc Lookup'!A:E,5,0)</f>
        <v>Estates</v>
      </c>
      <c r="AJ640" t="s">
        <v>6736</v>
      </c>
      <c r="AK640" t="str">
        <f t="shared" si="18"/>
        <v>E35930 Estates &amp; Facilities</v>
      </c>
      <c r="AL640" t="str">
        <f t="shared" si="19"/>
        <v>7308 Legal Fees</v>
      </c>
      <c r="AM640" t="str">
        <f>VLOOKUP(W640,Lookup!A:B,2,0)</f>
        <v>Legal</v>
      </c>
    </row>
    <row r="641" spans="1:39" x14ac:dyDescent="0.25">
      <c r="A641" t="s">
        <v>33</v>
      </c>
      <c r="B641" s="1" t="s">
        <v>166</v>
      </c>
      <c r="C641" s="1" t="s">
        <v>158</v>
      </c>
      <c r="D641" s="1" t="s">
        <v>36</v>
      </c>
      <c r="E641" s="1" t="s">
        <v>36</v>
      </c>
      <c r="F641" s="1" t="s">
        <v>37</v>
      </c>
      <c r="G641" t="s">
        <v>167</v>
      </c>
      <c r="H641" t="s">
        <v>160</v>
      </c>
      <c r="I641" t="s">
        <v>40</v>
      </c>
      <c r="J641" t="s">
        <v>40</v>
      </c>
      <c r="K641" t="s">
        <v>40</v>
      </c>
      <c r="L641" s="4">
        <v>-45</v>
      </c>
      <c r="M641" s="2">
        <v>43739</v>
      </c>
      <c r="N641" t="s">
        <v>103</v>
      </c>
      <c r="O641" t="s">
        <v>104</v>
      </c>
      <c r="P641" t="s">
        <v>2211</v>
      </c>
      <c r="Q641" t="s">
        <v>2279</v>
      </c>
      <c r="R641" t="s">
        <v>2280</v>
      </c>
      <c r="S641" s="3">
        <v>43738</v>
      </c>
      <c r="T641" t="s">
        <v>46</v>
      </c>
      <c r="U641">
        <v>2306</v>
      </c>
      <c r="V641" t="s">
        <v>1962</v>
      </c>
      <c r="W641" t="s">
        <v>48</v>
      </c>
      <c r="X641">
        <v>165077837</v>
      </c>
      <c r="Y641" s="3">
        <v>43619</v>
      </c>
      <c r="AC641" t="s">
        <v>109</v>
      </c>
      <c r="AH641" t="str">
        <f>VLOOKUP(B641,'cc Lookup'!A:J,10,0)</f>
        <v>Planning and Business Development</v>
      </c>
      <c r="AI641" t="str">
        <f>VLOOKUP(B641,'cc Lookup'!A:E,5,0)</f>
        <v>Estates</v>
      </c>
      <c r="AJ641" t="s">
        <v>6736</v>
      </c>
      <c r="AK641" t="str">
        <f t="shared" si="18"/>
        <v>E35930 Estates &amp; Facilities</v>
      </c>
      <c r="AL641" t="str">
        <f t="shared" si="19"/>
        <v>7308 Legal Fees</v>
      </c>
      <c r="AM641" t="str">
        <f>VLOOKUP(W641,Lookup!A:B,2,0)</f>
        <v>Legal</v>
      </c>
    </row>
    <row r="642" spans="1:39" x14ac:dyDescent="0.25">
      <c r="A642" t="s">
        <v>33</v>
      </c>
      <c r="B642" s="1" t="s">
        <v>166</v>
      </c>
      <c r="C642" s="1" t="s">
        <v>158</v>
      </c>
      <c r="D642" s="1" t="s">
        <v>36</v>
      </c>
      <c r="E642" s="1" t="s">
        <v>36</v>
      </c>
      <c r="F642" s="1" t="s">
        <v>37</v>
      </c>
      <c r="G642" t="s">
        <v>167</v>
      </c>
      <c r="H642" t="s">
        <v>160</v>
      </c>
      <c r="I642" t="s">
        <v>40</v>
      </c>
      <c r="J642" t="s">
        <v>40</v>
      </c>
      <c r="K642" t="s">
        <v>40</v>
      </c>
      <c r="L642" s="4">
        <v>-112</v>
      </c>
      <c r="M642" s="2">
        <v>43739</v>
      </c>
      <c r="N642" t="s">
        <v>103</v>
      </c>
      <c r="O642" t="s">
        <v>104</v>
      </c>
      <c r="P642" t="s">
        <v>2211</v>
      </c>
      <c r="Q642" t="s">
        <v>2279</v>
      </c>
      <c r="R642" t="s">
        <v>2280</v>
      </c>
      <c r="S642" s="3">
        <v>43738</v>
      </c>
      <c r="T642" t="s">
        <v>46</v>
      </c>
      <c r="U642">
        <v>2307</v>
      </c>
      <c r="V642" t="s">
        <v>1961</v>
      </c>
      <c r="W642" t="s">
        <v>48</v>
      </c>
      <c r="X642">
        <v>165078325</v>
      </c>
      <c r="Y642" s="3">
        <v>43641</v>
      </c>
      <c r="AC642" t="s">
        <v>109</v>
      </c>
      <c r="AH642" t="str">
        <f>VLOOKUP(B642,'cc Lookup'!A:J,10,0)</f>
        <v>Planning and Business Development</v>
      </c>
      <c r="AI642" t="str">
        <f>VLOOKUP(B642,'cc Lookup'!A:E,5,0)</f>
        <v>Estates</v>
      </c>
      <c r="AJ642" t="s">
        <v>6736</v>
      </c>
      <c r="AK642" t="str">
        <f t="shared" si="18"/>
        <v>E35930 Estates &amp; Facilities</v>
      </c>
      <c r="AL642" t="str">
        <f t="shared" si="19"/>
        <v>7308 Legal Fees</v>
      </c>
      <c r="AM642" t="str">
        <f>VLOOKUP(W642,Lookup!A:B,2,0)</f>
        <v>Legal</v>
      </c>
    </row>
    <row r="643" spans="1:39" x14ac:dyDescent="0.25">
      <c r="A643" t="s">
        <v>33</v>
      </c>
      <c r="B643" s="1" t="s">
        <v>166</v>
      </c>
      <c r="C643" s="1" t="s">
        <v>158</v>
      </c>
      <c r="D643" s="1" t="s">
        <v>36</v>
      </c>
      <c r="E643" s="1" t="s">
        <v>36</v>
      </c>
      <c r="F643" s="1" t="s">
        <v>37</v>
      </c>
      <c r="G643" t="s">
        <v>167</v>
      </c>
      <c r="H643" t="s">
        <v>160</v>
      </c>
      <c r="I643" t="s">
        <v>40</v>
      </c>
      <c r="J643" t="s">
        <v>40</v>
      </c>
      <c r="K643" t="s">
        <v>40</v>
      </c>
      <c r="L643" s="4">
        <v>-1239.4000000000001</v>
      </c>
      <c r="M643" s="2">
        <v>43739</v>
      </c>
      <c r="N643" t="s">
        <v>103</v>
      </c>
      <c r="O643" t="s">
        <v>104</v>
      </c>
      <c r="P643" t="s">
        <v>2211</v>
      </c>
      <c r="Q643" t="s">
        <v>2279</v>
      </c>
      <c r="R643" t="s">
        <v>2280</v>
      </c>
      <c r="S643" s="3">
        <v>43738</v>
      </c>
      <c r="T643" t="s">
        <v>46</v>
      </c>
      <c r="U643">
        <v>2308</v>
      </c>
      <c r="V643" t="s">
        <v>2236</v>
      </c>
      <c r="W643" t="s">
        <v>48</v>
      </c>
      <c r="X643">
        <v>165078941</v>
      </c>
      <c r="Y643" s="3">
        <v>43738</v>
      </c>
      <c r="AC643" t="s">
        <v>109</v>
      </c>
      <c r="AH643" t="str">
        <f>VLOOKUP(B643,'cc Lookup'!A:J,10,0)</f>
        <v>Planning and Business Development</v>
      </c>
      <c r="AI643" t="str">
        <f>VLOOKUP(B643,'cc Lookup'!A:E,5,0)</f>
        <v>Estates</v>
      </c>
      <c r="AJ643" t="s">
        <v>6736</v>
      </c>
      <c r="AK643" t="str">
        <f t="shared" si="18"/>
        <v>E35930 Estates &amp; Facilities</v>
      </c>
      <c r="AL643" t="str">
        <f t="shared" si="19"/>
        <v>7308 Legal Fees</v>
      </c>
      <c r="AM643" t="str">
        <f>VLOOKUP(W643,Lookup!A:B,2,0)</f>
        <v>Legal</v>
      </c>
    </row>
    <row r="644" spans="1:39" x14ac:dyDescent="0.25">
      <c r="A644" t="s">
        <v>33</v>
      </c>
      <c r="B644" s="1" t="s">
        <v>166</v>
      </c>
      <c r="C644" s="1" t="s">
        <v>158</v>
      </c>
      <c r="D644" s="1" t="s">
        <v>36</v>
      </c>
      <c r="E644" s="1" t="s">
        <v>36</v>
      </c>
      <c r="F644" s="1" t="s">
        <v>37</v>
      </c>
      <c r="G644" t="s">
        <v>167</v>
      </c>
      <c r="H644" t="s">
        <v>160</v>
      </c>
      <c r="I644" t="s">
        <v>40</v>
      </c>
      <c r="J644" t="s">
        <v>40</v>
      </c>
      <c r="K644" t="s">
        <v>40</v>
      </c>
      <c r="L644" s="4">
        <v>-176</v>
      </c>
      <c r="M644" s="2">
        <v>43739</v>
      </c>
      <c r="N644" t="s">
        <v>103</v>
      </c>
      <c r="O644" t="s">
        <v>104</v>
      </c>
      <c r="P644" t="s">
        <v>2211</v>
      </c>
      <c r="Q644" t="s">
        <v>2279</v>
      </c>
      <c r="R644" t="s">
        <v>2280</v>
      </c>
      <c r="S644" s="3">
        <v>43738</v>
      </c>
      <c r="T644" t="s">
        <v>46</v>
      </c>
      <c r="U644">
        <v>2309</v>
      </c>
      <c r="V644" t="s">
        <v>2237</v>
      </c>
      <c r="W644" t="s">
        <v>48</v>
      </c>
      <c r="X644">
        <v>165078943</v>
      </c>
      <c r="Y644" s="3">
        <v>43738</v>
      </c>
      <c r="AC644" t="s">
        <v>109</v>
      </c>
      <c r="AH644" t="str">
        <f>VLOOKUP(B644,'cc Lookup'!A:J,10,0)</f>
        <v>Planning and Business Development</v>
      </c>
      <c r="AI644" t="str">
        <f>VLOOKUP(B644,'cc Lookup'!A:E,5,0)</f>
        <v>Estates</v>
      </c>
      <c r="AJ644" t="s">
        <v>6736</v>
      </c>
      <c r="AK644" t="str">
        <f t="shared" ref="AK644:AK707" si="20">B644&amp;" "&amp;G644</f>
        <v>E35930 Estates &amp; Facilities</v>
      </c>
      <c r="AL644" t="str">
        <f t="shared" ref="AL644:AL707" si="21">C644&amp;" "&amp;H644</f>
        <v>7308 Legal Fees</v>
      </c>
      <c r="AM644" t="str">
        <f>VLOOKUP(W644,Lookup!A:B,2,0)</f>
        <v>Legal</v>
      </c>
    </row>
    <row r="645" spans="1:39" x14ac:dyDescent="0.25">
      <c r="A645" t="s">
        <v>33</v>
      </c>
      <c r="B645" s="1" t="s">
        <v>166</v>
      </c>
      <c r="C645" s="1" t="s">
        <v>158</v>
      </c>
      <c r="D645" s="1" t="s">
        <v>36</v>
      </c>
      <c r="E645" s="1" t="s">
        <v>36</v>
      </c>
      <c r="F645" s="1" t="s">
        <v>37</v>
      </c>
      <c r="G645" t="s">
        <v>167</v>
      </c>
      <c r="H645" t="s">
        <v>160</v>
      </c>
      <c r="I645" t="s">
        <v>40</v>
      </c>
      <c r="J645" t="s">
        <v>40</v>
      </c>
      <c r="K645" t="s">
        <v>40</v>
      </c>
      <c r="L645" s="4">
        <v>-107</v>
      </c>
      <c r="M645" s="2">
        <v>43739</v>
      </c>
      <c r="N645" t="s">
        <v>103</v>
      </c>
      <c r="O645" t="s">
        <v>104</v>
      </c>
      <c r="P645" t="s">
        <v>2211</v>
      </c>
      <c r="Q645" t="s">
        <v>2279</v>
      </c>
      <c r="R645" t="s">
        <v>2280</v>
      </c>
      <c r="S645" s="3">
        <v>43738</v>
      </c>
      <c r="T645" t="s">
        <v>46</v>
      </c>
      <c r="U645">
        <v>2310</v>
      </c>
      <c r="V645" t="s">
        <v>177</v>
      </c>
      <c r="W645" t="s">
        <v>48</v>
      </c>
      <c r="X645">
        <v>165064559</v>
      </c>
      <c r="Y645" s="3">
        <v>43028</v>
      </c>
      <c r="AC645" t="s">
        <v>109</v>
      </c>
      <c r="AH645" t="str">
        <f>VLOOKUP(B645,'cc Lookup'!A:J,10,0)</f>
        <v>Planning and Business Development</v>
      </c>
      <c r="AI645" t="str">
        <f>VLOOKUP(B645,'cc Lookup'!A:E,5,0)</f>
        <v>Estates</v>
      </c>
      <c r="AJ645" t="s">
        <v>6736</v>
      </c>
      <c r="AK645" t="str">
        <f t="shared" si="20"/>
        <v>E35930 Estates &amp; Facilities</v>
      </c>
      <c r="AL645" t="str">
        <f t="shared" si="21"/>
        <v>7308 Legal Fees</v>
      </c>
      <c r="AM645" t="str">
        <f>VLOOKUP(W645,Lookup!A:B,2,0)</f>
        <v>Legal</v>
      </c>
    </row>
    <row r="646" spans="1:39" x14ac:dyDescent="0.25">
      <c r="A646" t="s">
        <v>33</v>
      </c>
      <c r="B646" s="1" t="s">
        <v>166</v>
      </c>
      <c r="C646" s="1" t="s">
        <v>158</v>
      </c>
      <c r="D646" s="1" t="s">
        <v>36</v>
      </c>
      <c r="E646" s="1" t="s">
        <v>36</v>
      </c>
      <c r="F646" s="1" t="s">
        <v>37</v>
      </c>
      <c r="G646" t="s">
        <v>167</v>
      </c>
      <c r="H646" t="s">
        <v>160</v>
      </c>
      <c r="I646" t="s">
        <v>40</v>
      </c>
      <c r="J646" t="s">
        <v>40</v>
      </c>
      <c r="K646" t="s">
        <v>40</v>
      </c>
      <c r="L646" s="4">
        <v>-130</v>
      </c>
      <c r="M646" s="2">
        <v>43739</v>
      </c>
      <c r="N646" t="s">
        <v>103</v>
      </c>
      <c r="O646" t="s">
        <v>104</v>
      </c>
      <c r="P646" t="s">
        <v>2211</v>
      </c>
      <c r="Q646" t="s">
        <v>2279</v>
      </c>
      <c r="R646" t="s">
        <v>2280</v>
      </c>
      <c r="S646" s="3">
        <v>43738</v>
      </c>
      <c r="T646" t="s">
        <v>46</v>
      </c>
      <c r="U646">
        <v>2311</v>
      </c>
      <c r="V646" t="s">
        <v>1964</v>
      </c>
      <c r="W646" t="s">
        <v>48</v>
      </c>
      <c r="X646">
        <v>165077833</v>
      </c>
      <c r="Y646" s="3">
        <v>43619</v>
      </c>
      <c r="AC646" t="s">
        <v>109</v>
      </c>
      <c r="AH646" t="str">
        <f>VLOOKUP(B646,'cc Lookup'!A:J,10,0)</f>
        <v>Planning and Business Development</v>
      </c>
      <c r="AI646" t="str">
        <f>VLOOKUP(B646,'cc Lookup'!A:E,5,0)</f>
        <v>Estates</v>
      </c>
      <c r="AJ646" t="s">
        <v>6736</v>
      </c>
      <c r="AK646" t="str">
        <f t="shared" si="20"/>
        <v>E35930 Estates &amp; Facilities</v>
      </c>
      <c r="AL646" t="str">
        <f t="shared" si="21"/>
        <v>7308 Legal Fees</v>
      </c>
      <c r="AM646" t="str">
        <f>VLOOKUP(W646,Lookup!A:B,2,0)</f>
        <v>Legal</v>
      </c>
    </row>
    <row r="647" spans="1:39" x14ac:dyDescent="0.25">
      <c r="A647" t="s">
        <v>33</v>
      </c>
      <c r="B647" s="1" t="s">
        <v>166</v>
      </c>
      <c r="C647" s="1" t="s">
        <v>158</v>
      </c>
      <c r="D647" s="1" t="s">
        <v>36</v>
      </c>
      <c r="E647" s="1" t="s">
        <v>36</v>
      </c>
      <c r="F647" s="1" t="s">
        <v>37</v>
      </c>
      <c r="G647" t="s">
        <v>167</v>
      </c>
      <c r="H647" t="s">
        <v>160</v>
      </c>
      <c r="I647" t="s">
        <v>40</v>
      </c>
      <c r="J647" t="s">
        <v>40</v>
      </c>
      <c r="K647" t="s">
        <v>40</v>
      </c>
      <c r="L647" s="4">
        <v>-34.96</v>
      </c>
      <c r="M647" s="2">
        <v>43739</v>
      </c>
      <c r="N647" t="s">
        <v>103</v>
      </c>
      <c r="O647" t="s">
        <v>104</v>
      </c>
      <c r="P647" t="s">
        <v>2211</v>
      </c>
      <c r="Q647" t="s">
        <v>2279</v>
      </c>
      <c r="R647" t="s">
        <v>2280</v>
      </c>
      <c r="S647" s="3">
        <v>43738</v>
      </c>
      <c r="T647" t="s">
        <v>46</v>
      </c>
      <c r="U647">
        <v>2312</v>
      </c>
      <c r="V647" t="s">
        <v>1265</v>
      </c>
      <c r="W647" t="s">
        <v>48</v>
      </c>
      <c r="X647">
        <v>165075012</v>
      </c>
      <c r="Y647" s="3">
        <v>43494</v>
      </c>
      <c r="AC647" t="s">
        <v>109</v>
      </c>
      <c r="AH647" t="str">
        <f>VLOOKUP(B647,'cc Lookup'!A:J,10,0)</f>
        <v>Planning and Business Development</v>
      </c>
      <c r="AI647" t="str">
        <f>VLOOKUP(B647,'cc Lookup'!A:E,5,0)</f>
        <v>Estates</v>
      </c>
      <c r="AJ647" t="s">
        <v>6736</v>
      </c>
      <c r="AK647" t="str">
        <f t="shared" si="20"/>
        <v>E35930 Estates &amp; Facilities</v>
      </c>
      <c r="AL647" t="str">
        <f t="shared" si="21"/>
        <v>7308 Legal Fees</v>
      </c>
      <c r="AM647" t="str">
        <f>VLOOKUP(W647,Lookup!A:B,2,0)</f>
        <v>Legal</v>
      </c>
    </row>
    <row r="648" spans="1:39" x14ac:dyDescent="0.25">
      <c r="A648" t="s">
        <v>33</v>
      </c>
      <c r="B648" s="1" t="s">
        <v>166</v>
      </c>
      <c r="C648" s="1" t="s">
        <v>158</v>
      </c>
      <c r="D648" s="1" t="s">
        <v>36</v>
      </c>
      <c r="E648" s="1" t="s">
        <v>36</v>
      </c>
      <c r="F648" s="1" t="s">
        <v>37</v>
      </c>
      <c r="G648" t="s">
        <v>167</v>
      </c>
      <c r="H648" t="s">
        <v>160</v>
      </c>
      <c r="I648" t="s">
        <v>40</v>
      </c>
      <c r="J648" t="s">
        <v>40</v>
      </c>
      <c r="K648" t="s">
        <v>40</v>
      </c>
      <c r="L648" s="4">
        <v>96</v>
      </c>
      <c r="M648" s="2">
        <v>43739</v>
      </c>
      <c r="N648" t="s">
        <v>103</v>
      </c>
      <c r="O648" t="s">
        <v>104</v>
      </c>
      <c r="P648" t="s">
        <v>2281</v>
      </c>
      <c r="Q648" t="s">
        <v>2282</v>
      </c>
      <c r="R648" t="s">
        <v>2283</v>
      </c>
      <c r="S648" s="3">
        <v>43769</v>
      </c>
      <c r="T648" t="s">
        <v>46</v>
      </c>
      <c r="U648">
        <v>2266</v>
      </c>
      <c r="V648" t="s">
        <v>1965</v>
      </c>
      <c r="W648" t="s">
        <v>48</v>
      </c>
      <c r="X648">
        <v>165078325</v>
      </c>
      <c r="Y648" s="3">
        <v>43641</v>
      </c>
      <c r="AC648" t="s">
        <v>109</v>
      </c>
      <c r="AH648" t="str">
        <f>VLOOKUP(B648,'cc Lookup'!A:J,10,0)</f>
        <v>Planning and Business Development</v>
      </c>
      <c r="AI648" t="str">
        <f>VLOOKUP(B648,'cc Lookup'!A:E,5,0)</f>
        <v>Estates</v>
      </c>
      <c r="AJ648" t="s">
        <v>6736</v>
      </c>
      <c r="AK648" t="str">
        <f t="shared" si="20"/>
        <v>E35930 Estates &amp; Facilities</v>
      </c>
      <c r="AL648" t="str">
        <f t="shared" si="21"/>
        <v>7308 Legal Fees</v>
      </c>
      <c r="AM648" t="str">
        <f>VLOOKUP(W648,Lookup!A:B,2,0)</f>
        <v>Legal</v>
      </c>
    </row>
    <row r="649" spans="1:39" x14ac:dyDescent="0.25">
      <c r="A649" t="s">
        <v>33</v>
      </c>
      <c r="B649" s="1" t="s">
        <v>166</v>
      </c>
      <c r="C649" s="1" t="s">
        <v>158</v>
      </c>
      <c r="D649" s="1" t="s">
        <v>36</v>
      </c>
      <c r="E649" s="1" t="s">
        <v>36</v>
      </c>
      <c r="F649" s="1" t="s">
        <v>37</v>
      </c>
      <c r="G649" t="s">
        <v>167</v>
      </c>
      <c r="H649" t="s">
        <v>160</v>
      </c>
      <c r="I649" t="s">
        <v>40</v>
      </c>
      <c r="J649" t="s">
        <v>40</v>
      </c>
      <c r="K649" t="s">
        <v>40</v>
      </c>
      <c r="L649" s="4">
        <v>439</v>
      </c>
      <c r="M649" s="2">
        <v>43739</v>
      </c>
      <c r="N649" t="s">
        <v>103</v>
      </c>
      <c r="O649" t="s">
        <v>104</v>
      </c>
      <c r="P649" t="s">
        <v>2281</v>
      </c>
      <c r="Q649" t="s">
        <v>2282</v>
      </c>
      <c r="R649" t="s">
        <v>2283</v>
      </c>
      <c r="S649" s="3">
        <v>43769</v>
      </c>
      <c r="T649" t="s">
        <v>46</v>
      </c>
      <c r="U649">
        <v>2267</v>
      </c>
      <c r="V649" t="s">
        <v>1960</v>
      </c>
      <c r="W649" t="s">
        <v>48</v>
      </c>
      <c r="X649">
        <v>165078325</v>
      </c>
      <c r="Y649" s="3">
        <v>43641</v>
      </c>
      <c r="AC649" t="s">
        <v>109</v>
      </c>
      <c r="AH649" t="str">
        <f>VLOOKUP(B649,'cc Lookup'!A:J,10,0)</f>
        <v>Planning and Business Development</v>
      </c>
      <c r="AI649" t="str">
        <f>VLOOKUP(B649,'cc Lookup'!A:E,5,0)</f>
        <v>Estates</v>
      </c>
      <c r="AJ649" t="s">
        <v>6736</v>
      </c>
      <c r="AK649" t="str">
        <f t="shared" si="20"/>
        <v>E35930 Estates &amp; Facilities</v>
      </c>
      <c r="AL649" t="str">
        <f t="shared" si="21"/>
        <v>7308 Legal Fees</v>
      </c>
      <c r="AM649" t="str">
        <f>VLOOKUP(W649,Lookup!A:B,2,0)</f>
        <v>Legal</v>
      </c>
    </row>
    <row r="650" spans="1:39" x14ac:dyDescent="0.25">
      <c r="A650" t="s">
        <v>33</v>
      </c>
      <c r="B650" s="1" t="s">
        <v>166</v>
      </c>
      <c r="C650" s="1" t="s">
        <v>158</v>
      </c>
      <c r="D650" s="1" t="s">
        <v>36</v>
      </c>
      <c r="E650" s="1" t="s">
        <v>36</v>
      </c>
      <c r="F650" s="1" t="s">
        <v>37</v>
      </c>
      <c r="G650" t="s">
        <v>167</v>
      </c>
      <c r="H650" t="s">
        <v>160</v>
      </c>
      <c r="I650" t="s">
        <v>40</v>
      </c>
      <c r="J650" t="s">
        <v>40</v>
      </c>
      <c r="K650" t="s">
        <v>40</v>
      </c>
      <c r="L650" s="4">
        <v>1</v>
      </c>
      <c r="M650" s="2">
        <v>43739</v>
      </c>
      <c r="N650" t="s">
        <v>103</v>
      </c>
      <c r="O650" t="s">
        <v>104</v>
      </c>
      <c r="P650" t="s">
        <v>2281</v>
      </c>
      <c r="Q650" t="s">
        <v>2282</v>
      </c>
      <c r="R650" t="s">
        <v>2283</v>
      </c>
      <c r="S650" s="3">
        <v>43769</v>
      </c>
      <c r="T650" t="s">
        <v>46</v>
      </c>
      <c r="U650">
        <v>2268</v>
      </c>
      <c r="V650" t="s">
        <v>1593</v>
      </c>
      <c r="W650" t="s">
        <v>48</v>
      </c>
      <c r="X650">
        <v>165075309</v>
      </c>
      <c r="Y650" s="3">
        <v>43723</v>
      </c>
      <c r="AC650" t="s">
        <v>109</v>
      </c>
      <c r="AH650" t="str">
        <f>VLOOKUP(B650,'cc Lookup'!A:J,10,0)</f>
        <v>Planning and Business Development</v>
      </c>
      <c r="AI650" t="str">
        <f>VLOOKUP(B650,'cc Lookup'!A:E,5,0)</f>
        <v>Estates</v>
      </c>
      <c r="AJ650" t="s">
        <v>6736</v>
      </c>
      <c r="AK650" t="str">
        <f t="shared" si="20"/>
        <v>E35930 Estates &amp; Facilities</v>
      </c>
      <c r="AL650" t="str">
        <f t="shared" si="21"/>
        <v>7308 Legal Fees</v>
      </c>
      <c r="AM650" t="str">
        <f>VLOOKUP(W650,Lookup!A:B,2,0)</f>
        <v>Legal</v>
      </c>
    </row>
    <row r="651" spans="1:39" x14ac:dyDescent="0.25">
      <c r="A651" t="s">
        <v>33</v>
      </c>
      <c r="B651" s="1" t="s">
        <v>166</v>
      </c>
      <c r="C651" s="1" t="s">
        <v>158</v>
      </c>
      <c r="D651" s="1" t="s">
        <v>36</v>
      </c>
      <c r="E651" s="1" t="s">
        <v>36</v>
      </c>
      <c r="F651" s="1" t="s">
        <v>37</v>
      </c>
      <c r="G651" t="s">
        <v>167</v>
      </c>
      <c r="H651" t="s">
        <v>160</v>
      </c>
      <c r="I651" t="s">
        <v>40</v>
      </c>
      <c r="J651" t="s">
        <v>40</v>
      </c>
      <c r="K651" t="s">
        <v>40</v>
      </c>
      <c r="L651" s="4">
        <v>112</v>
      </c>
      <c r="M651" s="2">
        <v>43739</v>
      </c>
      <c r="N651" t="s">
        <v>103</v>
      </c>
      <c r="O651" t="s">
        <v>104</v>
      </c>
      <c r="P651" t="s">
        <v>2281</v>
      </c>
      <c r="Q651" t="s">
        <v>2282</v>
      </c>
      <c r="R651" t="s">
        <v>2283</v>
      </c>
      <c r="S651" s="3">
        <v>43769</v>
      </c>
      <c r="T651" t="s">
        <v>46</v>
      </c>
      <c r="U651">
        <v>2269</v>
      </c>
      <c r="V651" t="s">
        <v>1961</v>
      </c>
      <c r="W651" t="s">
        <v>48</v>
      </c>
      <c r="X651">
        <v>165078325</v>
      </c>
      <c r="Y651" s="3">
        <v>43641</v>
      </c>
      <c r="AC651" t="s">
        <v>109</v>
      </c>
      <c r="AH651" t="str">
        <f>VLOOKUP(B651,'cc Lookup'!A:J,10,0)</f>
        <v>Planning and Business Development</v>
      </c>
      <c r="AI651" t="str">
        <f>VLOOKUP(B651,'cc Lookup'!A:E,5,0)</f>
        <v>Estates</v>
      </c>
      <c r="AJ651" t="s">
        <v>6736</v>
      </c>
      <c r="AK651" t="str">
        <f t="shared" si="20"/>
        <v>E35930 Estates &amp; Facilities</v>
      </c>
      <c r="AL651" t="str">
        <f t="shared" si="21"/>
        <v>7308 Legal Fees</v>
      </c>
      <c r="AM651" t="str">
        <f>VLOOKUP(W651,Lookup!A:B,2,0)</f>
        <v>Legal</v>
      </c>
    </row>
    <row r="652" spans="1:39" x14ac:dyDescent="0.25">
      <c r="A652" t="s">
        <v>33</v>
      </c>
      <c r="B652" s="1" t="s">
        <v>166</v>
      </c>
      <c r="C652" s="1" t="s">
        <v>158</v>
      </c>
      <c r="D652" s="1" t="s">
        <v>36</v>
      </c>
      <c r="E652" s="1" t="s">
        <v>36</v>
      </c>
      <c r="F652" s="1" t="s">
        <v>37</v>
      </c>
      <c r="G652" t="s">
        <v>167</v>
      </c>
      <c r="H652" t="s">
        <v>160</v>
      </c>
      <c r="I652" t="s">
        <v>40</v>
      </c>
      <c r="J652" t="s">
        <v>40</v>
      </c>
      <c r="K652" t="s">
        <v>40</v>
      </c>
      <c r="L652" s="4">
        <v>36</v>
      </c>
      <c r="M652" s="2">
        <v>43770</v>
      </c>
      <c r="N652" t="s">
        <v>41</v>
      </c>
      <c r="O652" t="s">
        <v>42</v>
      </c>
      <c r="P652" t="s">
        <v>2394</v>
      </c>
      <c r="Q652" t="s">
        <v>2395</v>
      </c>
      <c r="R652" t="s">
        <v>2335</v>
      </c>
      <c r="S652" s="3">
        <v>43773</v>
      </c>
      <c r="T652" t="s">
        <v>46</v>
      </c>
      <c r="U652">
        <v>38</v>
      </c>
      <c r="V652" t="s">
        <v>47</v>
      </c>
      <c r="W652" t="s">
        <v>48</v>
      </c>
      <c r="X652">
        <v>441752</v>
      </c>
      <c r="Y652" s="3">
        <v>43756</v>
      </c>
      <c r="Z652">
        <v>165078325</v>
      </c>
      <c r="AB652" t="s">
        <v>49</v>
      </c>
      <c r="AD652" t="s">
        <v>2396</v>
      </c>
      <c r="AE652">
        <v>1</v>
      </c>
      <c r="AF652">
        <v>18</v>
      </c>
      <c r="AH652" t="str">
        <f>VLOOKUP(B652,'cc Lookup'!A:J,10,0)</f>
        <v>Planning and Business Development</v>
      </c>
      <c r="AI652" t="str">
        <f>VLOOKUP(B652,'cc Lookup'!A:E,5,0)</f>
        <v>Estates</v>
      </c>
      <c r="AJ652" t="s">
        <v>6736</v>
      </c>
      <c r="AK652" t="str">
        <f t="shared" si="20"/>
        <v>E35930 Estates &amp; Facilities</v>
      </c>
      <c r="AL652" t="str">
        <f t="shared" si="21"/>
        <v>7308 Legal Fees</v>
      </c>
      <c r="AM652" t="str">
        <f>VLOOKUP(W652,Lookup!A:B,2,0)</f>
        <v>Legal</v>
      </c>
    </row>
    <row r="653" spans="1:39" x14ac:dyDescent="0.25">
      <c r="A653" t="s">
        <v>33</v>
      </c>
      <c r="B653" s="1" t="s">
        <v>166</v>
      </c>
      <c r="C653" s="1" t="s">
        <v>158</v>
      </c>
      <c r="D653" s="1" t="s">
        <v>36</v>
      </c>
      <c r="E653" s="1" t="s">
        <v>36</v>
      </c>
      <c r="F653" s="1" t="s">
        <v>37</v>
      </c>
      <c r="G653" t="s">
        <v>167</v>
      </c>
      <c r="H653" t="s">
        <v>160</v>
      </c>
      <c r="I653" t="s">
        <v>40</v>
      </c>
      <c r="J653" t="s">
        <v>40</v>
      </c>
      <c r="K653" t="s">
        <v>40</v>
      </c>
      <c r="L653" s="4">
        <v>-18</v>
      </c>
      <c r="M653" s="2">
        <v>43770</v>
      </c>
      <c r="N653" t="s">
        <v>41</v>
      </c>
      <c r="O653" t="s">
        <v>42</v>
      </c>
      <c r="P653" t="s">
        <v>2394</v>
      </c>
      <c r="Q653" t="s">
        <v>2395</v>
      </c>
      <c r="R653" t="s">
        <v>2335</v>
      </c>
      <c r="S653" s="3">
        <v>43773</v>
      </c>
      <c r="T653" t="s">
        <v>46</v>
      </c>
      <c r="U653">
        <v>39</v>
      </c>
      <c r="V653" t="s">
        <v>47</v>
      </c>
      <c r="W653" t="s">
        <v>48</v>
      </c>
      <c r="X653">
        <v>441752</v>
      </c>
      <c r="Y653" s="3">
        <v>43756</v>
      </c>
      <c r="Z653">
        <v>165078325</v>
      </c>
      <c r="AB653" t="s">
        <v>49</v>
      </c>
      <c r="AD653" t="s">
        <v>2396</v>
      </c>
      <c r="AE653">
        <v>1</v>
      </c>
      <c r="AF653">
        <v>-18</v>
      </c>
      <c r="AH653" t="str">
        <f>VLOOKUP(B653,'cc Lookup'!A:J,10,0)</f>
        <v>Planning and Business Development</v>
      </c>
      <c r="AI653" t="str">
        <f>VLOOKUP(B653,'cc Lookup'!A:E,5,0)</f>
        <v>Estates</v>
      </c>
      <c r="AJ653" t="s">
        <v>6736</v>
      </c>
      <c r="AK653" t="str">
        <f t="shared" si="20"/>
        <v>E35930 Estates &amp; Facilities</v>
      </c>
      <c r="AL653" t="str">
        <f t="shared" si="21"/>
        <v>7308 Legal Fees</v>
      </c>
      <c r="AM653" t="str">
        <f>VLOOKUP(W653,Lookup!A:B,2,0)</f>
        <v>Legal</v>
      </c>
    </row>
    <row r="654" spans="1:39" x14ac:dyDescent="0.25">
      <c r="A654" t="s">
        <v>33</v>
      </c>
      <c r="B654" s="1" t="s">
        <v>166</v>
      </c>
      <c r="C654" s="1" t="s">
        <v>158</v>
      </c>
      <c r="D654" s="1" t="s">
        <v>36</v>
      </c>
      <c r="E654" s="1" t="s">
        <v>36</v>
      </c>
      <c r="F654" s="1" t="s">
        <v>37</v>
      </c>
      <c r="G654" t="s">
        <v>167</v>
      </c>
      <c r="H654" t="s">
        <v>160</v>
      </c>
      <c r="I654" t="s">
        <v>40</v>
      </c>
      <c r="J654" t="s">
        <v>40</v>
      </c>
      <c r="K654" t="s">
        <v>40</v>
      </c>
      <c r="L654" s="4">
        <v>197</v>
      </c>
      <c r="M654" s="2">
        <v>43770</v>
      </c>
      <c r="N654" t="s">
        <v>41</v>
      </c>
      <c r="O654" t="s">
        <v>42</v>
      </c>
      <c r="P654" t="s">
        <v>2397</v>
      </c>
      <c r="Q654" t="s">
        <v>2398</v>
      </c>
      <c r="R654" t="s">
        <v>2335</v>
      </c>
      <c r="S654" s="3">
        <v>43775</v>
      </c>
      <c r="T654" t="s">
        <v>46</v>
      </c>
      <c r="U654">
        <v>9</v>
      </c>
      <c r="V654" t="s">
        <v>47</v>
      </c>
      <c r="W654" t="s">
        <v>48</v>
      </c>
      <c r="X654">
        <v>441748</v>
      </c>
      <c r="Y654" s="3">
        <v>43756</v>
      </c>
      <c r="Z654">
        <v>165056810</v>
      </c>
      <c r="AB654" t="s">
        <v>49</v>
      </c>
      <c r="AD654" t="s">
        <v>2399</v>
      </c>
      <c r="AE654">
        <v>1</v>
      </c>
      <c r="AF654">
        <v>197</v>
      </c>
      <c r="AH654" t="str">
        <f>VLOOKUP(B654,'cc Lookup'!A:J,10,0)</f>
        <v>Planning and Business Development</v>
      </c>
      <c r="AI654" t="str">
        <f>VLOOKUP(B654,'cc Lookup'!A:E,5,0)</f>
        <v>Estates</v>
      </c>
      <c r="AJ654" t="s">
        <v>6736</v>
      </c>
      <c r="AK654" t="str">
        <f t="shared" si="20"/>
        <v>E35930 Estates &amp; Facilities</v>
      </c>
      <c r="AL654" t="str">
        <f t="shared" si="21"/>
        <v>7308 Legal Fees</v>
      </c>
      <c r="AM654" t="str">
        <f>VLOOKUP(W654,Lookup!A:B,2,0)</f>
        <v>Legal</v>
      </c>
    </row>
    <row r="655" spans="1:39" x14ac:dyDescent="0.25">
      <c r="A655" t="s">
        <v>33</v>
      </c>
      <c r="B655" s="1" t="s">
        <v>166</v>
      </c>
      <c r="C655" s="1" t="s">
        <v>158</v>
      </c>
      <c r="D655" s="1" t="s">
        <v>36</v>
      </c>
      <c r="E655" s="1" t="s">
        <v>36</v>
      </c>
      <c r="F655" s="1" t="s">
        <v>37</v>
      </c>
      <c r="G655" t="s">
        <v>167</v>
      </c>
      <c r="H655" t="s">
        <v>160</v>
      </c>
      <c r="I655" t="s">
        <v>40</v>
      </c>
      <c r="J655" t="s">
        <v>40</v>
      </c>
      <c r="K655" t="s">
        <v>40</v>
      </c>
      <c r="L655" s="4">
        <v>1269.5999999999999</v>
      </c>
      <c r="M655" s="2">
        <v>43770</v>
      </c>
      <c r="N655" t="s">
        <v>41</v>
      </c>
      <c r="O655" t="s">
        <v>42</v>
      </c>
      <c r="P655" t="s">
        <v>2397</v>
      </c>
      <c r="Q655" t="s">
        <v>2398</v>
      </c>
      <c r="R655" t="s">
        <v>2335</v>
      </c>
      <c r="S655" s="3">
        <v>43775</v>
      </c>
      <c r="T655" t="s">
        <v>46</v>
      </c>
      <c r="U655">
        <v>9</v>
      </c>
      <c r="V655" t="s">
        <v>47</v>
      </c>
      <c r="W655" t="s">
        <v>48</v>
      </c>
      <c r="X655">
        <v>441753</v>
      </c>
      <c r="Y655" s="3">
        <v>43756</v>
      </c>
      <c r="Z655">
        <v>165078325</v>
      </c>
      <c r="AB655" t="s">
        <v>49</v>
      </c>
      <c r="AD655" t="s">
        <v>2400</v>
      </c>
      <c r="AE655">
        <v>1</v>
      </c>
      <c r="AF655">
        <v>635</v>
      </c>
      <c r="AH655" t="str">
        <f>VLOOKUP(B655,'cc Lookup'!A:J,10,0)</f>
        <v>Planning and Business Development</v>
      </c>
      <c r="AI655" t="str">
        <f>VLOOKUP(B655,'cc Lookup'!A:E,5,0)</f>
        <v>Estates</v>
      </c>
      <c r="AJ655" t="s">
        <v>6736</v>
      </c>
      <c r="AK655" t="str">
        <f t="shared" si="20"/>
        <v>E35930 Estates &amp; Facilities</v>
      </c>
      <c r="AL655" t="str">
        <f t="shared" si="21"/>
        <v>7308 Legal Fees</v>
      </c>
      <c r="AM655" t="str">
        <f>VLOOKUP(W655,Lookup!A:B,2,0)</f>
        <v>Legal</v>
      </c>
    </row>
    <row r="656" spans="1:39" x14ac:dyDescent="0.25">
      <c r="A656" t="s">
        <v>33</v>
      </c>
      <c r="B656" s="1" t="s">
        <v>166</v>
      </c>
      <c r="C656" s="1" t="s">
        <v>158</v>
      </c>
      <c r="D656" s="1" t="s">
        <v>36</v>
      </c>
      <c r="E656" s="1" t="s">
        <v>36</v>
      </c>
      <c r="F656" s="1" t="s">
        <v>37</v>
      </c>
      <c r="G656" t="s">
        <v>167</v>
      </c>
      <c r="H656" t="s">
        <v>160</v>
      </c>
      <c r="I656" t="s">
        <v>40</v>
      </c>
      <c r="J656" t="s">
        <v>40</v>
      </c>
      <c r="K656" t="s">
        <v>40</v>
      </c>
      <c r="L656" s="4">
        <v>-634.79999999999995</v>
      </c>
      <c r="M656" s="2">
        <v>43770</v>
      </c>
      <c r="N656" t="s">
        <v>41</v>
      </c>
      <c r="O656" t="s">
        <v>42</v>
      </c>
      <c r="P656" t="s">
        <v>2397</v>
      </c>
      <c r="Q656" t="s">
        <v>2398</v>
      </c>
      <c r="R656" t="s">
        <v>2335</v>
      </c>
      <c r="S656" s="3">
        <v>43775</v>
      </c>
      <c r="T656" t="s">
        <v>46</v>
      </c>
      <c r="U656">
        <v>10</v>
      </c>
      <c r="V656" t="s">
        <v>47</v>
      </c>
      <c r="W656" t="s">
        <v>48</v>
      </c>
      <c r="X656">
        <v>441753</v>
      </c>
      <c r="Y656" s="3">
        <v>43756</v>
      </c>
      <c r="Z656">
        <v>165078325</v>
      </c>
      <c r="AB656" t="s">
        <v>49</v>
      </c>
      <c r="AD656" t="s">
        <v>2400</v>
      </c>
      <c r="AE656">
        <v>1</v>
      </c>
      <c r="AF656">
        <v>-635</v>
      </c>
      <c r="AH656" t="str">
        <f>VLOOKUP(B656,'cc Lookup'!A:J,10,0)</f>
        <v>Planning and Business Development</v>
      </c>
      <c r="AI656" t="str">
        <f>VLOOKUP(B656,'cc Lookup'!A:E,5,0)</f>
        <v>Estates</v>
      </c>
      <c r="AJ656" t="s">
        <v>6736</v>
      </c>
      <c r="AK656" t="str">
        <f t="shared" si="20"/>
        <v>E35930 Estates &amp; Facilities</v>
      </c>
      <c r="AL656" t="str">
        <f t="shared" si="21"/>
        <v>7308 Legal Fees</v>
      </c>
      <c r="AM656" t="str">
        <f>VLOOKUP(W656,Lookup!A:B,2,0)</f>
        <v>Legal</v>
      </c>
    </row>
    <row r="657" spans="1:39" x14ac:dyDescent="0.25">
      <c r="A657" t="s">
        <v>33</v>
      </c>
      <c r="B657" s="1" t="s">
        <v>166</v>
      </c>
      <c r="C657" s="1" t="s">
        <v>158</v>
      </c>
      <c r="D657" s="1" t="s">
        <v>36</v>
      </c>
      <c r="E657" s="1" t="s">
        <v>36</v>
      </c>
      <c r="F657" s="1" t="s">
        <v>37</v>
      </c>
      <c r="G657" t="s">
        <v>167</v>
      </c>
      <c r="H657" t="s">
        <v>160</v>
      </c>
      <c r="I657" t="s">
        <v>40</v>
      </c>
      <c r="J657" t="s">
        <v>40</v>
      </c>
      <c r="K657" t="s">
        <v>40</v>
      </c>
      <c r="L657" s="4">
        <v>41.2</v>
      </c>
      <c r="M657" s="2">
        <v>43770</v>
      </c>
      <c r="N657" t="s">
        <v>41</v>
      </c>
      <c r="O657" t="s">
        <v>42</v>
      </c>
      <c r="P657" t="s">
        <v>2367</v>
      </c>
      <c r="Q657" t="s">
        <v>2368</v>
      </c>
      <c r="R657" t="s">
        <v>2335</v>
      </c>
      <c r="S657" s="3">
        <v>43775</v>
      </c>
      <c r="T657" t="s">
        <v>46</v>
      </c>
      <c r="U657">
        <v>41</v>
      </c>
      <c r="V657" t="s">
        <v>47</v>
      </c>
      <c r="W657" t="s">
        <v>48</v>
      </c>
      <c r="X657">
        <v>441754</v>
      </c>
      <c r="Y657" s="3">
        <v>43756</v>
      </c>
      <c r="Z657">
        <v>165078325</v>
      </c>
      <c r="AB657" t="s">
        <v>49</v>
      </c>
      <c r="AD657" t="s">
        <v>2401</v>
      </c>
      <c r="AE657">
        <v>1</v>
      </c>
      <c r="AF657">
        <v>41</v>
      </c>
      <c r="AH657" t="str">
        <f>VLOOKUP(B657,'cc Lookup'!A:J,10,0)</f>
        <v>Planning and Business Development</v>
      </c>
      <c r="AI657" t="str">
        <f>VLOOKUP(B657,'cc Lookup'!A:E,5,0)</f>
        <v>Estates</v>
      </c>
      <c r="AJ657" t="s">
        <v>6736</v>
      </c>
      <c r="AK657" t="str">
        <f t="shared" si="20"/>
        <v>E35930 Estates &amp; Facilities</v>
      </c>
      <c r="AL657" t="str">
        <f t="shared" si="21"/>
        <v>7308 Legal Fees</v>
      </c>
      <c r="AM657" t="str">
        <f>VLOOKUP(W657,Lookup!A:B,2,0)</f>
        <v>Legal</v>
      </c>
    </row>
    <row r="658" spans="1:39" x14ac:dyDescent="0.25">
      <c r="A658" t="s">
        <v>33</v>
      </c>
      <c r="B658" s="1" t="s">
        <v>166</v>
      </c>
      <c r="C658" s="1" t="s">
        <v>158</v>
      </c>
      <c r="D658" s="1" t="s">
        <v>36</v>
      </c>
      <c r="E658" s="1" t="s">
        <v>36</v>
      </c>
      <c r="F658" s="1" t="s">
        <v>37</v>
      </c>
      <c r="G658" t="s">
        <v>167</v>
      </c>
      <c r="H658" t="s">
        <v>160</v>
      </c>
      <c r="I658" t="s">
        <v>40</v>
      </c>
      <c r="J658" t="s">
        <v>40</v>
      </c>
      <c r="K658" t="s">
        <v>40</v>
      </c>
      <c r="L658" s="4">
        <v>161</v>
      </c>
      <c r="M658" s="2">
        <v>43770</v>
      </c>
      <c r="N658" t="s">
        <v>41</v>
      </c>
      <c r="O658" t="s">
        <v>42</v>
      </c>
      <c r="P658" t="s">
        <v>2370</v>
      </c>
      <c r="Q658" t="s">
        <v>2371</v>
      </c>
      <c r="R658" t="s">
        <v>2335</v>
      </c>
      <c r="S658" s="3">
        <v>43776</v>
      </c>
      <c r="T658" t="s">
        <v>46</v>
      </c>
      <c r="U658">
        <v>45</v>
      </c>
      <c r="V658" t="s">
        <v>47</v>
      </c>
      <c r="W658" t="s">
        <v>48</v>
      </c>
      <c r="X658">
        <v>441746</v>
      </c>
      <c r="Y658" s="3">
        <v>43756</v>
      </c>
      <c r="Z658">
        <v>165078325</v>
      </c>
      <c r="AB658" t="s">
        <v>49</v>
      </c>
      <c r="AD658" t="s">
        <v>2369</v>
      </c>
      <c r="AE658">
        <v>1</v>
      </c>
      <c r="AF658">
        <v>161</v>
      </c>
      <c r="AH658" t="str">
        <f>VLOOKUP(B658,'cc Lookup'!A:J,10,0)</f>
        <v>Planning and Business Development</v>
      </c>
      <c r="AI658" t="str">
        <f>VLOOKUP(B658,'cc Lookup'!A:E,5,0)</f>
        <v>Estates</v>
      </c>
      <c r="AJ658" t="s">
        <v>6736</v>
      </c>
      <c r="AK658" t="str">
        <f t="shared" si="20"/>
        <v>E35930 Estates &amp; Facilities</v>
      </c>
      <c r="AL658" t="str">
        <f t="shared" si="21"/>
        <v>7308 Legal Fees</v>
      </c>
      <c r="AM658" t="str">
        <f>VLOOKUP(W658,Lookup!A:B,2,0)</f>
        <v>Legal</v>
      </c>
    </row>
    <row r="659" spans="1:39" x14ac:dyDescent="0.25">
      <c r="A659" t="s">
        <v>33</v>
      </c>
      <c r="B659" s="1" t="s">
        <v>166</v>
      </c>
      <c r="C659" s="1" t="s">
        <v>158</v>
      </c>
      <c r="D659" s="1" t="s">
        <v>36</v>
      </c>
      <c r="E659" s="1" t="s">
        <v>36</v>
      </c>
      <c r="F659" s="1" t="s">
        <v>37</v>
      </c>
      <c r="G659" t="s">
        <v>167</v>
      </c>
      <c r="H659" t="s">
        <v>160</v>
      </c>
      <c r="I659" t="s">
        <v>40</v>
      </c>
      <c r="J659" t="s">
        <v>40</v>
      </c>
      <c r="K659" t="s">
        <v>40</v>
      </c>
      <c r="L659" s="4">
        <v>204</v>
      </c>
      <c r="M659" s="2">
        <v>43770</v>
      </c>
      <c r="N659" t="s">
        <v>41</v>
      </c>
      <c r="O659" t="s">
        <v>42</v>
      </c>
      <c r="P659" t="s">
        <v>2370</v>
      </c>
      <c r="Q659" t="s">
        <v>2371</v>
      </c>
      <c r="R659" t="s">
        <v>2335</v>
      </c>
      <c r="S659" s="3">
        <v>43776</v>
      </c>
      <c r="T659" t="s">
        <v>46</v>
      </c>
      <c r="U659">
        <v>45</v>
      </c>
      <c r="V659" t="s">
        <v>47</v>
      </c>
      <c r="W659" t="s">
        <v>48</v>
      </c>
      <c r="X659">
        <v>441748</v>
      </c>
      <c r="Y659" s="3">
        <v>43756</v>
      </c>
      <c r="Z659">
        <v>165078325</v>
      </c>
      <c r="AB659" t="s">
        <v>49</v>
      </c>
      <c r="AD659" t="s">
        <v>2399</v>
      </c>
      <c r="AE659">
        <v>1</v>
      </c>
      <c r="AF659">
        <v>204</v>
      </c>
      <c r="AH659" t="str">
        <f>VLOOKUP(B659,'cc Lookup'!A:J,10,0)</f>
        <v>Planning and Business Development</v>
      </c>
      <c r="AI659" t="str">
        <f>VLOOKUP(B659,'cc Lookup'!A:E,5,0)</f>
        <v>Estates</v>
      </c>
      <c r="AJ659" t="s">
        <v>6736</v>
      </c>
      <c r="AK659" t="str">
        <f t="shared" si="20"/>
        <v>E35930 Estates &amp; Facilities</v>
      </c>
      <c r="AL659" t="str">
        <f t="shared" si="21"/>
        <v>7308 Legal Fees</v>
      </c>
      <c r="AM659" t="str">
        <f>VLOOKUP(W659,Lookup!A:B,2,0)</f>
        <v>Legal</v>
      </c>
    </row>
    <row r="660" spans="1:39" x14ac:dyDescent="0.25">
      <c r="A660" t="s">
        <v>33</v>
      </c>
      <c r="B660" s="1" t="s">
        <v>166</v>
      </c>
      <c r="C660" s="1" t="s">
        <v>158</v>
      </c>
      <c r="D660" s="1" t="s">
        <v>36</v>
      </c>
      <c r="E660" s="1" t="s">
        <v>36</v>
      </c>
      <c r="F660" s="1" t="s">
        <v>37</v>
      </c>
      <c r="G660" t="s">
        <v>167</v>
      </c>
      <c r="H660" t="s">
        <v>160</v>
      </c>
      <c r="I660" t="s">
        <v>40</v>
      </c>
      <c r="J660" t="s">
        <v>40</v>
      </c>
      <c r="K660" t="s">
        <v>40</v>
      </c>
      <c r="L660" s="4">
        <v>137.6</v>
      </c>
      <c r="M660" s="2">
        <v>43770</v>
      </c>
      <c r="N660" t="s">
        <v>41</v>
      </c>
      <c r="O660" t="s">
        <v>42</v>
      </c>
      <c r="P660" t="s">
        <v>2370</v>
      </c>
      <c r="Q660" t="s">
        <v>2371</v>
      </c>
      <c r="R660" t="s">
        <v>2335</v>
      </c>
      <c r="S660" s="3">
        <v>43776</v>
      </c>
      <c r="T660" t="s">
        <v>46</v>
      </c>
      <c r="U660">
        <v>45</v>
      </c>
      <c r="V660" t="s">
        <v>47</v>
      </c>
      <c r="W660" t="s">
        <v>48</v>
      </c>
      <c r="X660">
        <v>441749</v>
      </c>
      <c r="Y660" s="3">
        <v>43756</v>
      </c>
      <c r="Z660">
        <v>165078325</v>
      </c>
      <c r="AB660" t="s">
        <v>49</v>
      </c>
      <c r="AD660" t="s">
        <v>2402</v>
      </c>
      <c r="AE660">
        <v>1</v>
      </c>
      <c r="AF660">
        <v>69</v>
      </c>
      <c r="AH660" t="str">
        <f>VLOOKUP(B660,'cc Lookup'!A:J,10,0)</f>
        <v>Planning and Business Development</v>
      </c>
      <c r="AI660" t="str">
        <f>VLOOKUP(B660,'cc Lookup'!A:E,5,0)</f>
        <v>Estates</v>
      </c>
      <c r="AJ660" t="s">
        <v>6736</v>
      </c>
      <c r="AK660" t="str">
        <f t="shared" si="20"/>
        <v>E35930 Estates &amp; Facilities</v>
      </c>
      <c r="AL660" t="str">
        <f t="shared" si="21"/>
        <v>7308 Legal Fees</v>
      </c>
      <c r="AM660" t="str">
        <f>VLOOKUP(W660,Lookup!A:B,2,0)</f>
        <v>Legal</v>
      </c>
    </row>
    <row r="661" spans="1:39" x14ac:dyDescent="0.25">
      <c r="A661" t="s">
        <v>33</v>
      </c>
      <c r="B661" s="1" t="s">
        <v>166</v>
      </c>
      <c r="C661" s="1" t="s">
        <v>158</v>
      </c>
      <c r="D661" s="1" t="s">
        <v>36</v>
      </c>
      <c r="E661" s="1" t="s">
        <v>36</v>
      </c>
      <c r="F661" s="1" t="s">
        <v>37</v>
      </c>
      <c r="G661" t="s">
        <v>167</v>
      </c>
      <c r="H661" t="s">
        <v>160</v>
      </c>
      <c r="I661" t="s">
        <v>40</v>
      </c>
      <c r="J661" t="s">
        <v>40</v>
      </c>
      <c r="K661" t="s">
        <v>40</v>
      </c>
      <c r="L661" s="4">
        <v>840</v>
      </c>
      <c r="M661" s="2">
        <v>43770</v>
      </c>
      <c r="N661" t="s">
        <v>41</v>
      </c>
      <c r="O661" t="s">
        <v>42</v>
      </c>
      <c r="P661" t="s">
        <v>2370</v>
      </c>
      <c r="Q661" t="s">
        <v>2371</v>
      </c>
      <c r="R661" t="s">
        <v>2335</v>
      </c>
      <c r="S661" s="3">
        <v>43776</v>
      </c>
      <c r="T661" t="s">
        <v>46</v>
      </c>
      <c r="U661">
        <v>45</v>
      </c>
      <c r="V661" t="s">
        <v>47</v>
      </c>
      <c r="W661" t="s">
        <v>48</v>
      </c>
      <c r="X661">
        <v>441750</v>
      </c>
      <c r="Y661" s="3">
        <v>43756</v>
      </c>
      <c r="Z661">
        <v>165078325</v>
      </c>
      <c r="AB661" t="s">
        <v>49</v>
      </c>
      <c r="AD661" t="s">
        <v>2403</v>
      </c>
      <c r="AE661">
        <v>1</v>
      </c>
      <c r="AF661">
        <v>840</v>
      </c>
      <c r="AH661" t="str">
        <f>VLOOKUP(B661,'cc Lookup'!A:J,10,0)</f>
        <v>Planning and Business Development</v>
      </c>
      <c r="AI661" t="str">
        <f>VLOOKUP(B661,'cc Lookup'!A:E,5,0)</f>
        <v>Estates</v>
      </c>
      <c r="AJ661" t="s">
        <v>6736</v>
      </c>
      <c r="AK661" t="str">
        <f t="shared" si="20"/>
        <v>E35930 Estates &amp; Facilities</v>
      </c>
      <c r="AL661" t="str">
        <f t="shared" si="21"/>
        <v>7308 Legal Fees</v>
      </c>
      <c r="AM661" t="str">
        <f>VLOOKUP(W661,Lookup!A:B,2,0)</f>
        <v>Legal</v>
      </c>
    </row>
    <row r="662" spans="1:39" x14ac:dyDescent="0.25">
      <c r="A662" t="s">
        <v>33</v>
      </c>
      <c r="B662" s="1" t="s">
        <v>166</v>
      </c>
      <c r="C662" s="1" t="s">
        <v>158</v>
      </c>
      <c r="D662" s="1" t="s">
        <v>36</v>
      </c>
      <c r="E662" s="1" t="s">
        <v>36</v>
      </c>
      <c r="F662" s="1" t="s">
        <v>37</v>
      </c>
      <c r="G662" t="s">
        <v>167</v>
      </c>
      <c r="H662" t="s">
        <v>160</v>
      </c>
      <c r="I662" t="s">
        <v>40</v>
      </c>
      <c r="J662" t="s">
        <v>40</v>
      </c>
      <c r="K662" t="s">
        <v>40</v>
      </c>
      <c r="L662" s="4">
        <v>18</v>
      </c>
      <c r="M662" s="2">
        <v>43770</v>
      </c>
      <c r="N662" t="s">
        <v>41</v>
      </c>
      <c r="O662" t="s">
        <v>42</v>
      </c>
      <c r="P662" t="s">
        <v>2370</v>
      </c>
      <c r="Q662" t="s">
        <v>2371</v>
      </c>
      <c r="R662" t="s">
        <v>2335</v>
      </c>
      <c r="S662" s="3">
        <v>43776</v>
      </c>
      <c r="T662" t="s">
        <v>46</v>
      </c>
      <c r="U662">
        <v>45</v>
      </c>
      <c r="V662" t="s">
        <v>47</v>
      </c>
      <c r="W662" t="s">
        <v>48</v>
      </c>
      <c r="X662">
        <v>441752</v>
      </c>
      <c r="Y662" s="3">
        <v>43756</v>
      </c>
      <c r="Z662">
        <v>165078325</v>
      </c>
      <c r="AB662" t="s">
        <v>49</v>
      </c>
      <c r="AD662" t="s">
        <v>2396</v>
      </c>
      <c r="AE662">
        <v>1</v>
      </c>
      <c r="AF662">
        <v>18</v>
      </c>
      <c r="AH662" t="str">
        <f>VLOOKUP(B662,'cc Lookup'!A:J,10,0)</f>
        <v>Planning and Business Development</v>
      </c>
      <c r="AI662" t="str">
        <f>VLOOKUP(B662,'cc Lookup'!A:E,5,0)</f>
        <v>Estates</v>
      </c>
      <c r="AJ662" t="s">
        <v>6736</v>
      </c>
      <c r="AK662" t="str">
        <f t="shared" si="20"/>
        <v>E35930 Estates &amp; Facilities</v>
      </c>
      <c r="AL662" t="str">
        <f t="shared" si="21"/>
        <v>7308 Legal Fees</v>
      </c>
      <c r="AM662" t="str">
        <f>VLOOKUP(W662,Lookup!A:B,2,0)</f>
        <v>Legal</v>
      </c>
    </row>
    <row r="663" spans="1:39" x14ac:dyDescent="0.25">
      <c r="A663" t="s">
        <v>33</v>
      </c>
      <c r="B663" s="1" t="s">
        <v>166</v>
      </c>
      <c r="C663" s="1" t="s">
        <v>158</v>
      </c>
      <c r="D663" s="1" t="s">
        <v>36</v>
      </c>
      <c r="E663" s="1" t="s">
        <v>36</v>
      </c>
      <c r="F663" s="1" t="s">
        <v>37</v>
      </c>
      <c r="G663" t="s">
        <v>167</v>
      </c>
      <c r="H663" t="s">
        <v>160</v>
      </c>
      <c r="I663" t="s">
        <v>40</v>
      </c>
      <c r="J663" t="s">
        <v>40</v>
      </c>
      <c r="K663" t="s">
        <v>40</v>
      </c>
      <c r="L663" s="4">
        <v>41.2</v>
      </c>
      <c r="M663" s="2">
        <v>43770</v>
      </c>
      <c r="N663" t="s">
        <v>41</v>
      </c>
      <c r="O663" t="s">
        <v>42</v>
      </c>
      <c r="P663" t="s">
        <v>2370</v>
      </c>
      <c r="Q663" t="s">
        <v>2371</v>
      </c>
      <c r="R663" t="s">
        <v>2335</v>
      </c>
      <c r="S663" s="3">
        <v>43776</v>
      </c>
      <c r="T663" t="s">
        <v>46</v>
      </c>
      <c r="U663">
        <v>45</v>
      </c>
      <c r="V663" t="s">
        <v>47</v>
      </c>
      <c r="W663" t="s">
        <v>48</v>
      </c>
      <c r="X663">
        <v>441754</v>
      </c>
      <c r="Y663" s="3">
        <v>43756</v>
      </c>
      <c r="Z663">
        <v>165078325</v>
      </c>
      <c r="AB663" t="s">
        <v>49</v>
      </c>
      <c r="AD663" t="s">
        <v>2401</v>
      </c>
      <c r="AE663">
        <v>1</v>
      </c>
      <c r="AF663">
        <v>41</v>
      </c>
      <c r="AH663" t="str">
        <f>VLOOKUP(B663,'cc Lookup'!A:J,10,0)</f>
        <v>Planning and Business Development</v>
      </c>
      <c r="AI663" t="str">
        <f>VLOOKUP(B663,'cc Lookup'!A:E,5,0)</f>
        <v>Estates</v>
      </c>
      <c r="AJ663" t="s">
        <v>6736</v>
      </c>
      <c r="AK663" t="str">
        <f t="shared" si="20"/>
        <v>E35930 Estates &amp; Facilities</v>
      </c>
      <c r="AL663" t="str">
        <f t="shared" si="21"/>
        <v>7308 Legal Fees</v>
      </c>
      <c r="AM663" t="str">
        <f>VLOOKUP(W663,Lookup!A:B,2,0)</f>
        <v>Legal</v>
      </c>
    </row>
    <row r="664" spans="1:39" x14ac:dyDescent="0.25">
      <c r="A664" t="s">
        <v>33</v>
      </c>
      <c r="B664" s="1" t="s">
        <v>166</v>
      </c>
      <c r="C664" s="1" t="s">
        <v>158</v>
      </c>
      <c r="D664" s="1" t="s">
        <v>36</v>
      </c>
      <c r="E664" s="1" t="s">
        <v>36</v>
      </c>
      <c r="F664" s="1" t="s">
        <v>37</v>
      </c>
      <c r="G664" t="s">
        <v>167</v>
      </c>
      <c r="H664" t="s">
        <v>160</v>
      </c>
      <c r="I664" t="s">
        <v>40</v>
      </c>
      <c r="J664" t="s">
        <v>40</v>
      </c>
      <c r="K664" t="s">
        <v>40</v>
      </c>
      <c r="L664" s="4">
        <v>151.19999999999999</v>
      </c>
      <c r="M664" s="2">
        <v>43770</v>
      </c>
      <c r="N664" t="s">
        <v>41</v>
      </c>
      <c r="O664" t="s">
        <v>42</v>
      </c>
      <c r="P664" t="s">
        <v>2370</v>
      </c>
      <c r="Q664" t="s">
        <v>2371</v>
      </c>
      <c r="R664" t="s">
        <v>2335</v>
      </c>
      <c r="S664" s="3">
        <v>43776</v>
      </c>
      <c r="T664" t="s">
        <v>46</v>
      </c>
      <c r="U664">
        <v>45</v>
      </c>
      <c r="V664" t="s">
        <v>47</v>
      </c>
      <c r="W664" t="s">
        <v>48</v>
      </c>
      <c r="X664">
        <v>441756</v>
      </c>
      <c r="Y664" s="3">
        <v>43756</v>
      </c>
      <c r="Z664">
        <v>165078325</v>
      </c>
      <c r="AB664" t="s">
        <v>49</v>
      </c>
      <c r="AD664" t="s">
        <v>2404</v>
      </c>
      <c r="AE664">
        <v>1</v>
      </c>
      <c r="AF664">
        <v>76</v>
      </c>
      <c r="AH664" t="str">
        <f>VLOOKUP(B664,'cc Lookup'!A:J,10,0)</f>
        <v>Planning and Business Development</v>
      </c>
      <c r="AI664" t="str">
        <f>VLOOKUP(B664,'cc Lookup'!A:E,5,0)</f>
        <v>Estates</v>
      </c>
      <c r="AJ664" t="s">
        <v>6736</v>
      </c>
      <c r="AK664" t="str">
        <f t="shared" si="20"/>
        <v>E35930 Estates &amp; Facilities</v>
      </c>
      <c r="AL664" t="str">
        <f t="shared" si="21"/>
        <v>7308 Legal Fees</v>
      </c>
      <c r="AM664" t="str">
        <f>VLOOKUP(W664,Lookup!A:B,2,0)</f>
        <v>Legal</v>
      </c>
    </row>
    <row r="665" spans="1:39" x14ac:dyDescent="0.25">
      <c r="A665" t="s">
        <v>33</v>
      </c>
      <c r="B665" s="1" t="s">
        <v>166</v>
      </c>
      <c r="C665" s="1" t="s">
        <v>158</v>
      </c>
      <c r="D665" s="1" t="s">
        <v>36</v>
      </c>
      <c r="E665" s="1" t="s">
        <v>36</v>
      </c>
      <c r="F665" s="1" t="s">
        <v>37</v>
      </c>
      <c r="G665" t="s">
        <v>167</v>
      </c>
      <c r="H665" t="s">
        <v>160</v>
      </c>
      <c r="I665" t="s">
        <v>40</v>
      </c>
      <c r="J665" t="s">
        <v>40</v>
      </c>
      <c r="K665" t="s">
        <v>40</v>
      </c>
      <c r="L665" s="4">
        <v>-197</v>
      </c>
      <c r="M665" s="2">
        <v>43770</v>
      </c>
      <c r="N665" t="s">
        <v>41</v>
      </c>
      <c r="O665" t="s">
        <v>42</v>
      </c>
      <c r="P665" t="s">
        <v>2370</v>
      </c>
      <c r="Q665" t="s">
        <v>2371</v>
      </c>
      <c r="R665" t="s">
        <v>2335</v>
      </c>
      <c r="S665" s="3">
        <v>43776</v>
      </c>
      <c r="T665" t="s">
        <v>46</v>
      </c>
      <c r="U665">
        <v>46</v>
      </c>
      <c r="V665" t="s">
        <v>47</v>
      </c>
      <c r="W665" t="s">
        <v>48</v>
      </c>
      <c r="X665">
        <v>441748</v>
      </c>
      <c r="Y665" s="3">
        <v>43756</v>
      </c>
      <c r="Z665">
        <v>165078325</v>
      </c>
      <c r="AB665" t="s">
        <v>49</v>
      </c>
      <c r="AD665" t="s">
        <v>2399</v>
      </c>
      <c r="AE665">
        <v>1</v>
      </c>
      <c r="AF665">
        <v>-197</v>
      </c>
      <c r="AH665" t="str">
        <f>VLOOKUP(B665,'cc Lookup'!A:J,10,0)</f>
        <v>Planning and Business Development</v>
      </c>
      <c r="AI665" t="str">
        <f>VLOOKUP(B665,'cc Lookup'!A:E,5,0)</f>
        <v>Estates</v>
      </c>
      <c r="AJ665" t="s">
        <v>6736</v>
      </c>
      <c r="AK665" t="str">
        <f t="shared" si="20"/>
        <v>E35930 Estates &amp; Facilities</v>
      </c>
      <c r="AL665" t="str">
        <f t="shared" si="21"/>
        <v>7308 Legal Fees</v>
      </c>
      <c r="AM665" t="str">
        <f>VLOOKUP(W665,Lookup!A:B,2,0)</f>
        <v>Legal</v>
      </c>
    </row>
    <row r="666" spans="1:39" x14ac:dyDescent="0.25">
      <c r="A666" t="s">
        <v>33</v>
      </c>
      <c r="B666" s="1" t="s">
        <v>166</v>
      </c>
      <c r="C666" s="1" t="s">
        <v>158</v>
      </c>
      <c r="D666" s="1" t="s">
        <v>36</v>
      </c>
      <c r="E666" s="1" t="s">
        <v>36</v>
      </c>
      <c r="F666" s="1" t="s">
        <v>37</v>
      </c>
      <c r="G666" t="s">
        <v>167</v>
      </c>
      <c r="H666" t="s">
        <v>160</v>
      </c>
      <c r="I666" t="s">
        <v>40</v>
      </c>
      <c r="J666" t="s">
        <v>40</v>
      </c>
      <c r="K666" t="s">
        <v>40</v>
      </c>
      <c r="L666" s="4">
        <v>-68.8</v>
      </c>
      <c r="M666" s="2">
        <v>43770</v>
      </c>
      <c r="N666" t="s">
        <v>41</v>
      </c>
      <c r="O666" t="s">
        <v>42</v>
      </c>
      <c r="P666" t="s">
        <v>2370</v>
      </c>
      <c r="Q666" t="s">
        <v>2371</v>
      </c>
      <c r="R666" t="s">
        <v>2335</v>
      </c>
      <c r="S666" s="3">
        <v>43776</v>
      </c>
      <c r="T666" t="s">
        <v>46</v>
      </c>
      <c r="U666">
        <v>46</v>
      </c>
      <c r="V666" t="s">
        <v>47</v>
      </c>
      <c r="W666" t="s">
        <v>48</v>
      </c>
      <c r="X666">
        <v>441749</v>
      </c>
      <c r="Y666" s="3">
        <v>43756</v>
      </c>
      <c r="Z666">
        <v>165078325</v>
      </c>
      <c r="AB666" t="s">
        <v>49</v>
      </c>
      <c r="AD666" t="s">
        <v>2402</v>
      </c>
      <c r="AE666">
        <v>1</v>
      </c>
      <c r="AF666">
        <v>-69</v>
      </c>
      <c r="AH666" t="str">
        <f>VLOOKUP(B666,'cc Lookup'!A:J,10,0)</f>
        <v>Planning and Business Development</v>
      </c>
      <c r="AI666" t="str">
        <f>VLOOKUP(B666,'cc Lookup'!A:E,5,0)</f>
        <v>Estates</v>
      </c>
      <c r="AJ666" t="s">
        <v>6736</v>
      </c>
      <c r="AK666" t="str">
        <f t="shared" si="20"/>
        <v>E35930 Estates &amp; Facilities</v>
      </c>
      <c r="AL666" t="str">
        <f t="shared" si="21"/>
        <v>7308 Legal Fees</v>
      </c>
      <c r="AM666" t="str">
        <f>VLOOKUP(W666,Lookup!A:B,2,0)</f>
        <v>Legal</v>
      </c>
    </row>
    <row r="667" spans="1:39" x14ac:dyDescent="0.25">
      <c r="A667" t="s">
        <v>33</v>
      </c>
      <c r="B667" s="1" t="s">
        <v>166</v>
      </c>
      <c r="C667" s="1" t="s">
        <v>158</v>
      </c>
      <c r="D667" s="1" t="s">
        <v>36</v>
      </c>
      <c r="E667" s="1" t="s">
        <v>36</v>
      </c>
      <c r="F667" s="1" t="s">
        <v>37</v>
      </c>
      <c r="G667" t="s">
        <v>167</v>
      </c>
      <c r="H667" t="s">
        <v>160</v>
      </c>
      <c r="I667" t="s">
        <v>40</v>
      </c>
      <c r="J667" t="s">
        <v>40</v>
      </c>
      <c r="K667" t="s">
        <v>40</v>
      </c>
      <c r="L667" s="4">
        <v>-18</v>
      </c>
      <c r="M667" s="2">
        <v>43770</v>
      </c>
      <c r="N667" t="s">
        <v>41</v>
      </c>
      <c r="O667" t="s">
        <v>42</v>
      </c>
      <c r="P667" t="s">
        <v>2370</v>
      </c>
      <c r="Q667" t="s">
        <v>2371</v>
      </c>
      <c r="R667" t="s">
        <v>2335</v>
      </c>
      <c r="S667" s="3">
        <v>43776</v>
      </c>
      <c r="T667" t="s">
        <v>46</v>
      </c>
      <c r="U667">
        <v>46</v>
      </c>
      <c r="V667" t="s">
        <v>47</v>
      </c>
      <c r="W667" t="s">
        <v>48</v>
      </c>
      <c r="X667">
        <v>441752</v>
      </c>
      <c r="Y667" s="3">
        <v>43756</v>
      </c>
      <c r="Z667">
        <v>165078325</v>
      </c>
      <c r="AB667" t="s">
        <v>49</v>
      </c>
      <c r="AD667" t="s">
        <v>2396</v>
      </c>
      <c r="AE667">
        <v>1</v>
      </c>
      <c r="AF667">
        <v>-18</v>
      </c>
      <c r="AH667" t="str">
        <f>VLOOKUP(B667,'cc Lookup'!A:J,10,0)</f>
        <v>Planning and Business Development</v>
      </c>
      <c r="AI667" t="str">
        <f>VLOOKUP(B667,'cc Lookup'!A:E,5,0)</f>
        <v>Estates</v>
      </c>
      <c r="AJ667" t="s">
        <v>6736</v>
      </c>
      <c r="AK667" t="str">
        <f t="shared" si="20"/>
        <v>E35930 Estates &amp; Facilities</v>
      </c>
      <c r="AL667" t="str">
        <f t="shared" si="21"/>
        <v>7308 Legal Fees</v>
      </c>
      <c r="AM667" t="str">
        <f>VLOOKUP(W667,Lookup!A:B,2,0)</f>
        <v>Legal</v>
      </c>
    </row>
    <row r="668" spans="1:39" x14ac:dyDescent="0.25">
      <c r="A668" t="s">
        <v>33</v>
      </c>
      <c r="B668" s="1" t="s">
        <v>166</v>
      </c>
      <c r="C668" s="1" t="s">
        <v>158</v>
      </c>
      <c r="D668" s="1" t="s">
        <v>36</v>
      </c>
      <c r="E668" s="1" t="s">
        <v>36</v>
      </c>
      <c r="F668" s="1" t="s">
        <v>37</v>
      </c>
      <c r="G668" t="s">
        <v>167</v>
      </c>
      <c r="H668" t="s">
        <v>160</v>
      </c>
      <c r="I668" t="s">
        <v>40</v>
      </c>
      <c r="J668" t="s">
        <v>40</v>
      </c>
      <c r="K668" t="s">
        <v>40</v>
      </c>
      <c r="L668" s="4">
        <v>-41.2</v>
      </c>
      <c r="M668" s="2">
        <v>43770</v>
      </c>
      <c r="N668" t="s">
        <v>41</v>
      </c>
      <c r="O668" t="s">
        <v>42</v>
      </c>
      <c r="P668" t="s">
        <v>2370</v>
      </c>
      <c r="Q668" t="s">
        <v>2371</v>
      </c>
      <c r="R668" t="s">
        <v>2335</v>
      </c>
      <c r="S668" s="3">
        <v>43776</v>
      </c>
      <c r="T668" t="s">
        <v>46</v>
      </c>
      <c r="U668">
        <v>46</v>
      </c>
      <c r="V668" t="s">
        <v>47</v>
      </c>
      <c r="W668" t="s">
        <v>48</v>
      </c>
      <c r="X668">
        <v>441754</v>
      </c>
      <c r="Y668" s="3">
        <v>43756</v>
      </c>
      <c r="Z668">
        <v>165078325</v>
      </c>
      <c r="AB668" t="s">
        <v>49</v>
      </c>
      <c r="AD668" t="s">
        <v>2401</v>
      </c>
      <c r="AE668">
        <v>1</v>
      </c>
      <c r="AF668">
        <v>-41</v>
      </c>
      <c r="AH668" t="str">
        <f>VLOOKUP(B668,'cc Lookup'!A:J,10,0)</f>
        <v>Planning and Business Development</v>
      </c>
      <c r="AI668" t="str">
        <f>VLOOKUP(B668,'cc Lookup'!A:E,5,0)</f>
        <v>Estates</v>
      </c>
      <c r="AJ668" t="s">
        <v>6736</v>
      </c>
      <c r="AK668" t="str">
        <f t="shared" si="20"/>
        <v>E35930 Estates &amp; Facilities</v>
      </c>
      <c r="AL668" t="str">
        <f t="shared" si="21"/>
        <v>7308 Legal Fees</v>
      </c>
      <c r="AM668" t="str">
        <f>VLOOKUP(W668,Lookup!A:B,2,0)</f>
        <v>Legal</v>
      </c>
    </row>
    <row r="669" spans="1:39" x14ac:dyDescent="0.25">
      <c r="A669" t="s">
        <v>33</v>
      </c>
      <c r="B669" s="1" t="s">
        <v>166</v>
      </c>
      <c r="C669" s="1" t="s">
        <v>158</v>
      </c>
      <c r="D669" s="1" t="s">
        <v>36</v>
      </c>
      <c r="E669" s="1" t="s">
        <v>36</v>
      </c>
      <c r="F669" s="1" t="s">
        <v>37</v>
      </c>
      <c r="G669" t="s">
        <v>167</v>
      </c>
      <c r="H669" t="s">
        <v>160</v>
      </c>
      <c r="I669" t="s">
        <v>40</v>
      </c>
      <c r="J669" t="s">
        <v>40</v>
      </c>
      <c r="K669" t="s">
        <v>40</v>
      </c>
      <c r="L669" s="4">
        <v>-75.599999999999994</v>
      </c>
      <c r="M669" s="2">
        <v>43770</v>
      </c>
      <c r="N669" t="s">
        <v>41</v>
      </c>
      <c r="O669" t="s">
        <v>42</v>
      </c>
      <c r="P669" t="s">
        <v>2370</v>
      </c>
      <c r="Q669" t="s">
        <v>2371</v>
      </c>
      <c r="R669" t="s">
        <v>2335</v>
      </c>
      <c r="S669" s="3">
        <v>43776</v>
      </c>
      <c r="T669" t="s">
        <v>46</v>
      </c>
      <c r="U669">
        <v>46</v>
      </c>
      <c r="V669" t="s">
        <v>47</v>
      </c>
      <c r="W669" t="s">
        <v>48</v>
      </c>
      <c r="X669">
        <v>441756</v>
      </c>
      <c r="Y669" s="3">
        <v>43756</v>
      </c>
      <c r="Z669">
        <v>165078325</v>
      </c>
      <c r="AB669" t="s">
        <v>49</v>
      </c>
      <c r="AD669" t="s">
        <v>2404</v>
      </c>
      <c r="AE669">
        <v>1</v>
      </c>
      <c r="AF669">
        <v>-76</v>
      </c>
      <c r="AH669" t="str">
        <f>VLOOKUP(B669,'cc Lookup'!A:J,10,0)</f>
        <v>Planning and Business Development</v>
      </c>
      <c r="AI669" t="str">
        <f>VLOOKUP(B669,'cc Lookup'!A:E,5,0)</f>
        <v>Estates</v>
      </c>
      <c r="AJ669" t="s">
        <v>6736</v>
      </c>
      <c r="AK669" t="str">
        <f t="shared" si="20"/>
        <v>E35930 Estates &amp; Facilities</v>
      </c>
      <c r="AL669" t="str">
        <f t="shared" si="21"/>
        <v>7308 Legal Fees</v>
      </c>
      <c r="AM669" t="str">
        <f>VLOOKUP(W669,Lookup!A:B,2,0)</f>
        <v>Legal</v>
      </c>
    </row>
    <row r="670" spans="1:39" x14ac:dyDescent="0.25">
      <c r="A670" t="s">
        <v>33</v>
      </c>
      <c r="B670" s="1" t="s">
        <v>166</v>
      </c>
      <c r="C670" s="1" t="s">
        <v>158</v>
      </c>
      <c r="D670" s="1" t="s">
        <v>36</v>
      </c>
      <c r="E670" s="1" t="s">
        <v>36</v>
      </c>
      <c r="F670" s="1" t="s">
        <v>37</v>
      </c>
      <c r="G670" t="s">
        <v>167</v>
      </c>
      <c r="H670" t="s">
        <v>160</v>
      </c>
      <c r="I670" t="s">
        <v>40</v>
      </c>
      <c r="J670" t="s">
        <v>40</v>
      </c>
      <c r="K670" t="s">
        <v>40</v>
      </c>
      <c r="L670" s="4">
        <v>61</v>
      </c>
      <c r="M670" s="2">
        <v>43770</v>
      </c>
      <c r="N670" t="s">
        <v>41</v>
      </c>
      <c r="O670" t="s">
        <v>42</v>
      </c>
      <c r="P670" t="s">
        <v>2405</v>
      </c>
      <c r="Q670" t="s">
        <v>2406</v>
      </c>
      <c r="R670" t="s">
        <v>2335</v>
      </c>
      <c r="S670" s="3">
        <v>43777</v>
      </c>
      <c r="T670" t="s">
        <v>46</v>
      </c>
      <c r="U670">
        <v>21</v>
      </c>
      <c r="V670" t="s">
        <v>47</v>
      </c>
      <c r="W670" t="s">
        <v>48</v>
      </c>
      <c r="X670">
        <v>441747</v>
      </c>
      <c r="Y670" s="3">
        <v>43756</v>
      </c>
      <c r="Z670">
        <v>165078325</v>
      </c>
      <c r="AB670" t="s">
        <v>49</v>
      </c>
      <c r="AD670" t="s">
        <v>2407</v>
      </c>
      <c r="AE670">
        <v>1</v>
      </c>
      <c r="AF670">
        <v>61</v>
      </c>
      <c r="AH670" t="str">
        <f>VLOOKUP(B670,'cc Lookup'!A:J,10,0)</f>
        <v>Planning and Business Development</v>
      </c>
      <c r="AI670" t="str">
        <f>VLOOKUP(B670,'cc Lookup'!A:E,5,0)</f>
        <v>Estates</v>
      </c>
      <c r="AJ670" t="s">
        <v>6736</v>
      </c>
      <c r="AK670" t="str">
        <f t="shared" si="20"/>
        <v>E35930 Estates &amp; Facilities</v>
      </c>
      <c r="AL670" t="str">
        <f t="shared" si="21"/>
        <v>7308 Legal Fees</v>
      </c>
      <c r="AM670" t="str">
        <f>VLOOKUP(W670,Lookup!A:B,2,0)</f>
        <v>Legal</v>
      </c>
    </row>
    <row r="671" spans="1:39" x14ac:dyDescent="0.25">
      <c r="A671" t="s">
        <v>33</v>
      </c>
      <c r="B671" s="1" t="s">
        <v>166</v>
      </c>
      <c r="C671" s="1" t="s">
        <v>158</v>
      </c>
      <c r="D671" s="1" t="s">
        <v>36</v>
      </c>
      <c r="E671" s="1" t="s">
        <v>36</v>
      </c>
      <c r="F671" s="1" t="s">
        <v>37</v>
      </c>
      <c r="G671" t="s">
        <v>167</v>
      </c>
      <c r="H671" t="s">
        <v>160</v>
      </c>
      <c r="I671" t="s">
        <v>40</v>
      </c>
      <c r="J671" t="s">
        <v>40</v>
      </c>
      <c r="K671" t="s">
        <v>40</v>
      </c>
      <c r="L671" s="4">
        <v>52</v>
      </c>
      <c r="M671" s="2">
        <v>43770</v>
      </c>
      <c r="N671" t="s">
        <v>41</v>
      </c>
      <c r="O671" t="s">
        <v>42</v>
      </c>
      <c r="P671" t="s">
        <v>2405</v>
      </c>
      <c r="Q671" t="s">
        <v>2406</v>
      </c>
      <c r="R671" t="s">
        <v>2335</v>
      </c>
      <c r="S671" s="3">
        <v>43777</v>
      </c>
      <c r="T671" t="s">
        <v>46</v>
      </c>
      <c r="U671">
        <v>21</v>
      </c>
      <c r="V671" t="s">
        <v>47</v>
      </c>
      <c r="W671" t="s">
        <v>48</v>
      </c>
      <c r="X671">
        <v>441751</v>
      </c>
      <c r="Y671" s="3">
        <v>43756</v>
      </c>
      <c r="Z671">
        <v>165078325</v>
      </c>
      <c r="AB671" t="s">
        <v>49</v>
      </c>
      <c r="AD671" t="s">
        <v>2408</v>
      </c>
      <c r="AE671">
        <v>1</v>
      </c>
      <c r="AF671">
        <v>52</v>
      </c>
      <c r="AH671" t="str">
        <f>VLOOKUP(B671,'cc Lookup'!A:J,10,0)</f>
        <v>Planning and Business Development</v>
      </c>
      <c r="AI671" t="str">
        <f>VLOOKUP(B671,'cc Lookup'!A:E,5,0)</f>
        <v>Estates</v>
      </c>
      <c r="AJ671" t="s">
        <v>6736</v>
      </c>
      <c r="AK671" t="str">
        <f t="shared" si="20"/>
        <v>E35930 Estates &amp; Facilities</v>
      </c>
      <c r="AL671" t="str">
        <f t="shared" si="21"/>
        <v>7308 Legal Fees</v>
      </c>
      <c r="AM671" t="str">
        <f>VLOOKUP(W671,Lookup!A:B,2,0)</f>
        <v>Legal</v>
      </c>
    </row>
    <row r="672" spans="1:39" x14ac:dyDescent="0.25">
      <c r="A672" t="s">
        <v>33</v>
      </c>
      <c r="B672" s="1" t="s">
        <v>166</v>
      </c>
      <c r="C672" s="1" t="s">
        <v>158</v>
      </c>
      <c r="D672" s="1" t="s">
        <v>36</v>
      </c>
      <c r="E672" s="1" t="s">
        <v>36</v>
      </c>
      <c r="F672" s="1" t="s">
        <v>37</v>
      </c>
      <c r="G672" t="s">
        <v>167</v>
      </c>
      <c r="H672" t="s">
        <v>160</v>
      </c>
      <c r="I672" t="s">
        <v>40</v>
      </c>
      <c r="J672" t="s">
        <v>40</v>
      </c>
      <c r="K672" t="s">
        <v>40</v>
      </c>
      <c r="L672" s="4">
        <v>609.20000000000005</v>
      </c>
      <c r="M672" s="2">
        <v>43770</v>
      </c>
      <c r="N672" t="s">
        <v>41</v>
      </c>
      <c r="O672" t="s">
        <v>42</v>
      </c>
      <c r="P672" t="s">
        <v>2405</v>
      </c>
      <c r="Q672" t="s">
        <v>2406</v>
      </c>
      <c r="R672" t="s">
        <v>2335</v>
      </c>
      <c r="S672" s="3">
        <v>43777</v>
      </c>
      <c r="T672" t="s">
        <v>46</v>
      </c>
      <c r="U672">
        <v>21</v>
      </c>
      <c r="V672" t="s">
        <v>47</v>
      </c>
      <c r="W672" t="s">
        <v>48</v>
      </c>
      <c r="X672">
        <v>441757</v>
      </c>
      <c r="Y672" s="3">
        <v>43770</v>
      </c>
      <c r="Z672">
        <v>165078325</v>
      </c>
      <c r="AB672" t="s">
        <v>49</v>
      </c>
      <c r="AD672" t="s">
        <v>2409</v>
      </c>
      <c r="AE672">
        <v>1</v>
      </c>
      <c r="AF672">
        <v>609</v>
      </c>
      <c r="AH672" t="str">
        <f>VLOOKUP(B672,'cc Lookup'!A:J,10,0)</f>
        <v>Planning and Business Development</v>
      </c>
      <c r="AI672" t="str">
        <f>VLOOKUP(B672,'cc Lookup'!A:E,5,0)</f>
        <v>Estates</v>
      </c>
      <c r="AJ672" t="s">
        <v>6736</v>
      </c>
      <c r="AK672" t="str">
        <f t="shared" si="20"/>
        <v>E35930 Estates &amp; Facilities</v>
      </c>
      <c r="AL672" t="str">
        <f t="shared" si="21"/>
        <v>7308 Legal Fees</v>
      </c>
      <c r="AM672" t="str">
        <f>VLOOKUP(W672,Lookup!A:B,2,0)</f>
        <v>Legal</v>
      </c>
    </row>
    <row r="673" spans="1:39" x14ac:dyDescent="0.25">
      <c r="A673" t="s">
        <v>33</v>
      </c>
      <c r="B673" s="1" t="s">
        <v>166</v>
      </c>
      <c r="C673" s="1" t="s">
        <v>158</v>
      </c>
      <c r="D673" s="1" t="s">
        <v>36</v>
      </c>
      <c r="E673" s="1" t="s">
        <v>36</v>
      </c>
      <c r="F673" s="1" t="s">
        <v>37</v>
      </c>
      <c r="G673" t="s">
        <v>167</v>
      </c>
      <c r="H673" t="s">
        <v>160</v>
      </c>
      <c r="I673" t="s">
        <v>40</v>
      </c>
      <c r="J673" t="s">
        <v>40</v>
      </c>
      <c r="K673" t="s">
        <v>40</v>
      </c>
      <c r="L673" s="4">
        <v>70</v>
      </c>
      <c r="M673" s="2">
        <v>43770</v>
      </c>
      <c r="N673" t="s">
        <v>41</v>
      </c>
      <c r="O673" t="s">
        <v>42</v>
      </c>
      <c r="P673" t="s">
        <v>2410</v>
      </c>
      <c r="Q673" t="s">
        <v>2411</v>
      </c>
      <c r="R673" t="s">
        <v>2335</v>
      </c>
      <c r="S673" s="3">
        <v>43781</v>
      </c>
      <c r="T673" t="s">
        <v>46</v>
      </c>
      <c r="U673">
        <v>45</v>
      </c>
      <c r="V673" t="s">
        <v>47</v>
      </c>
      <c r="W673" t="s">
        <v>48</v>
      </c>
      <c r="X673">
        <v>403652</v>
      </c>
      <c r="Y673" s="3">
        <v>43305</v>
      </c>
      <c r="Z673">
        <v>165078325</v>
      </c>
      <c r="AB673" t="s">
        <v>49</v>
      </c>
      <c r="AD673" t="s">
        <v>2412</v>
      </c>
      <c r="AE673">
        <v>1</v>
      </c>
      <c r="AF673">
        <v>70</v>
      </c>
      <c r="AH673" t="str">
        <f>VLOOKUP(B673,'cc Lookup'!A:J,10,0)</f>
        <v>Planning and Business Development</v>
      </c>
      <c r="AI673" t="str">
        <f>VLOOKUP(B673,'cc Lookup'!A:E,5,0)</f>
        <v>Estates</v>
      </c>
      <c r="AJ673" t="s">
        <v>6736</v>
      </c>
      <c r="AK673" t="str">
        <f t="shared" si="20"/>
        <v>E35930 Estates &amp; Facilities</v>
      </c>
      <c r="AL673" t="str">
        <f t="shared" si="21"/>
        <v>7308 Legal Fees</v>
      </c>
      <c r="AM673" t="str">
        <f>VLOOKUP(W673,Lookup!A:B,2,0)</f>
        <v>Legal</v>
      </c>
    </row>
    <row r="674" spans="1:39" x14ac:dyDescent="0.25">
      <c r="A674" t="s">
        <v>33</v>
      </c>
      <c r="B674" s="1" t="s">
        <v>166</v>
      </c>
      <c r="C674" s="1" t="s">
        <v>158</v>
      </c>
      <c r="D674" s="1" t="s">
        <v>36</v>
      </c>
      <c r="E674" s="1" t="s">
        <v>36</v>
      </c>
      <c r="F674" s="1" t="s">
        <v>37</v>
      </c>
      <c r="G674" t="s">
        <v>167</v>
      </c>
      <c r="H674" t="s">
        <v>160</v>
      </c>
      <c r="I674" t="s">
        <v>40</v>
      </c>
      <c r="J674" t="s">
        <v>40</v>
      </c>
      <c r="K674" t="s">
        <v>40</v>
      </c>
      <c r="L674" s="4">
        <v>68.8</v>
      </c>
      <c r="M674" s="2">
        <v>43770</v>
      </c>
      <c r="N674" t="s">
        <v>41</v>
      </c>
      <c r="O674" t="s">
        <v>42</v>
      </c>
      <c r="P674" t="s">
        <v>2413</v>
      </c>
      <c r="Q674" t="s">
        <v>2414</v>
      </c>
      <c r="R674" t="s">
        <v>2335</v>
      </c>
      <c r="S674" s="3">
        <v>43784</v>
      </c>
      <c r="T674" t="s">
        <v>46</v>
      </c>
      <c r="U674">
        <v>45</v>
      </c>
      <c r="V674" t="s">
        <v>47</v>
      </c>
      <c r="W674" t="s">
        <v>48</v>
      </c>
      <c r="X674">
        <v>441749</v>
      </c>
      <c r="Y674" s="3">
        <v>43756</v>
      </c>
      <c r="Z674">
        <v>165078325</v>
      </c>
      <c r="AB674" t="s">
        <v>49</v>
      </c>
      <c r="AD674" t="s">
        <v>2402</v>
      </c>
      <c r="AE674">
        <v>1</v>
      </c>
      <c r="AF674">
        <v>69</v>
      </c>
      <c r="AH674" t="str">
        <f>VLOOKUP(B674,'cc Lookup'!A:J,10,0)</f>
        <v>Planning and Business Development</v>
      </c>
      <c r="AI674" t="str">
        <f>VLOOKUP(B674,'cc Lookup'!A:E,5,0)</f>
        <v>Estates</v>
      </c>
      <c r="AJ674" t="s">
        <v>6736</v>
      </c>
      <c r="AK674" t="str">
        <f t="shared" si="20"/>
        <v>E35930 Estates &amp; Facilities</v>
      </c>
      <c r="AL674" t="str">
        <f t="shared" si="21"/>
        <v>7308 Legal Fees</v>
      </c>
      <c r="AM674" t="str">
        <f>VLOOKUP(W674,Lookup!A:B,2,0)</f>
        <v>Legal</v>
      </c>
    </row>
    <row r="675" spans="1:39" x14ac:dyDescent="0.25">
      <c r="A675" t="s">
        <v>33</v>
      </c>
      <c r="B675" s="1" t="s">
        <v>166</v>
      </c>
      <c r="C675" s="1" t="s">
        <v>158</v>
      </c>
      <c r="D675" s="1" t="s">
        <v>36</v>
      </c>
      <c r="E675" s="1" t="s">
        <v>36</v>
      </c>
      <c r="F675" s="1" t="s">
        <v>37</v>
      </c>
      <c r="G675" t="s">
        <v>167</v>
      </c>
      <c r="H675" t="s">
        <v>160</v>
      </c>
      <c r="I675" t="s">
        <v>40</v>
      </c>
      <c r="J675" t="s">
        <v>40</v>
      </c>
      <c r="K675" t="s">
        <v>40</v>
      </c>
      <c r="L675" s="4">
        <v>-68.8</v>
      </c>
      <c r="M675" s="2">
        <v>43770</v>
      </c>
      <c r="N675" t="s">
        <v>41</v>
      </c>
      <c r="O675" t="s">
        <v>42</v>
      </c>
      <c r="P675" t="s">
        <v>2413</v>
      </c>
      <c r="Q675" t="s">
        <v>2414</v>
      </c>
      <c r="R675" t="s">
        <v>2335</v>
      </c>
      <c r="S675" s="3">
        <v>43784</v>
      </c>
      <c r="T675" t="s">
        <v>46</v>
      </c>
      <c r="U675">
        <v>46</v>
      </c>
      <c r="V675" t="s">
        <v>47</v>
      </c>
      <c r="W675" t="s">
        <v>48</v>
      </c>
      <c r="X675">
        <v>441749</v>
      </c>
      <c r="Y675" s="3">
        <v>43756</v>
      </c>
      <c r="Z675">
        <v>165078325</v>
      </c>
      <c r="AB675" t="s">
        <v>49</v>
      </c>
      <c r="AD675" t="s">
        <v>2402</v>
      </c>
      <c r="AE675">
        <v>1</v>
      </c>
      <c r="AF675">
        <v>-69</v>
      </c>
      <c r="AH675" t="str">
        <f>VLOOKUP(B675,'cc Lookup'!A:J,10,0)</f>
        <v>Planning and Business Development</v>
      </c>
      <c r="AI675" t="str">
        <f>VLOOKUP(B675,'cc Lookup'!A:E,5,0)</f>
        <v>Estates</v>
      </c>
      <c r="AJ675" t="s">
        <v>6736</v>
      </c>
      <c r="AK675" t="str">
        <f t="shared" si="20"/>
        <v>E35930 Estates &amp; Facilities</v>
      </c>
      <c r="AL675" t="str">
        <f t="shared" si="21"/>
        <v>7308 Legal Fees</v>
      </c>
      <c r="AM675" t="str">
        <f>VLOOKUP(W675,Lookup!A:B,2,0)</f>
        <v>Legal</v>
      </c>
    </row>
    <row r="676" spans="1:39" x14ac:dyDescent="0.25">
      <c r="A676" t="s">
        <v>33</v>
      </c>
      <c r="B676" s="1" t="s">
        <v>166</v>
      </c>
      <c r="C676" s="1" t="s">
        <v>158</v>
      </c>
      <c r="D676" s="1" t="s">
        <v>36</v>
      </c>
      <c r="E676" s="1" t="s">
        <v>36</v>
      </c>
      <c r="F676" s="1" t="s">
        <v>37</v>
      </c>
      <c r="G676" t="s">
        <v>167</v>
      </c>
      <c r="H676" t="s">
        <v>160</v>
      </c>
      <c r="I676" t="s">
        <v>40</v>
      </c>
      <c r="J676" t="s">
        <v>40</v>
      </c>
      <c r="K676" t="s">
        <v>40</v>
      </c>
      <c r="L676" s="4">
        <v>90</v>
      </c>
      <c r="M676" s="2">
        <v>43770</v>
      </c>
      <c r="N676" t="s">
        <v>41</v>
      </c>
      <c r="O676" t="s">
        <v>42</v>
      </c>
      <c r="P676" t="s">
        <v>2415</v>
      </c>
      <c r="Q676" t="s">
        <v>2416</v>
      </c>
      <c r="R676" t="s">
        <v>2335</v>
      </c>
      <c r="S676" s="3">
        <v>43796</v>
      </c>
      <c r="T676" t="s">
        <v>46</v>
      </c>
      <c r="U676">
        <v>23</v>
      </c>
      <c r="V676" t="s">
        <v>47</v>
      </c>
      <c r="W676" t="s">
        <v>48</v>
      </c>
      <c r="X676">
        <v>420775</v>
      </c>
      <c r="Y676" s="3">
        <v>43796</v>
      </c>
      <c r="Z676">
        <v>165075665</v>
      </c>
      <c r="AB676" t="s">
        <v>49</v>
      </c>
      <c r="AD676" t="s">
        <v>2417</v>
      </c>
      <c r="AE676">
        <v>1</v>
      </c>
      <c r="AF676">
        <v>90</v>
      </c>
      <c r="AH676" t="str">
        <f>VLOOKUP(B676,'cc Lookup'!A:J,10,0)</f>
        <v>Planning and Business Development</v>
      </c>
      <c r="AI676" t="str">
        <f>VLOOKUP(B676,'cc Lookup'!A:E,5,0)</f>
        <v>Estates</v>
      </c>
      <c r="AJ676" t="s">
        <v>6736</v>
      </c>
      <c r="AK676" t="str">
        <f t="shared" si="20"/>
        <v>E35930 Estates &amp; Facilities</v>
      </c>
      <c r="AL676" t="str">
        <f t="shared" si="21"/>
        <v>7308 Legal Fees</v>
      </c>
      <c r="AM676" t="str">
        <f>VLOOKUP(W676,Lookup!A:B,2,0)</f>
        <v>Legal</v>
      </c>
    </row>
    <row r="677" spans="1:39" x14ac:dyDescent="0.25">
      <c r="A677" t="s">
        <v>33</v>
      </c>
      <c r="B677" s="1" t="s">
        <v>166</v>
      </c>
      <c r="C677" s="1" t="s">
        <v>158</v>
      </c>
      <c r="D677" s="1" t="s">
        <v>36</v>
      </c>
      <c r="E677" s="1" t="s">
        <v>36</v>
      </c>
      <c r="F677" s="1" t="s">
        <v>37</v>
      </c>
      <c r="G677" t="s">
        <v>167</v>
      </c>
      <c r="H677" t="s">
        <v>160</v>
      </c>
      <c r="I677" t="s">
        <v>40</v>
      </c>
      <c r="J677" t="s">
        <v>40</v>
      </c>
      <c r="K677" t="s">
        <v>40</v>
      </c>
      <c r="L677" s="4">
        <v>120</v>
      </c>
      <c r="M677" s="2">
        <v>43770</v>
      </c>
      <c r="N677" t="s">
        <v>41</v>
      </c>
      <c r="O677" t="s">
        <v>42</v>
      </c>
      <c r="P677" t="s">
        <v>2415</v>
      </c>
      <c r="Q677" t="s">
        <v>2416</v>
      </c>
      <c r="R677" t="s">
        <v>2335</v>
      </c>
      <c r="S677" s="3">
        <v>43796</v>
      </c>
      <c r="T677" t="s">
        <v>46</v>
      </c>
      <c r="U677">
        <v>23</v>
      </c>
      <c r="V677" t="s">
        <v>47</v>
      </c>
      <c r="W677" t="s">
        <v>48</v>
      </c>
      <c r="X677">
        <v>420777</v>
      </c>
      <c r="Y677" s="3">
        <v>43796</v>
      </c>
      <c r="Z677">
        <v>165075665</v>
      </c>
      <c r="AB677" t="s">
        <v>49</v>
      </c>
      <c r="AD677" t="s">
        <v>2418</v>
      </c>
      <c r="AE677">
        <v>1</v>
      </c>
      <c r="AF677">
        <v>120</v>
      </c>
      <c r="AH677" t="str">
        <f>VLOOKUP(B677,'cc Lookup'!A:J,10,0)</f>
        <v>Planning and Business Development</v>
      </c>
      <c r="AI677" t="str">
        <f>VLOOKUP(B677,'cc Lookup'!A:E,5,0)</f>
        <v>Estates</v>
      </c>
      <c r="AJ677" t="s">
        <v>6736</v>
      </c>
      <c r="AK677" t="str">
        <f t="shared" si="20"/>
        <v>E35930 Estates &amp; Facilities</v>
      </c>
      <c r="AL677" t="str">
        <f t="shared" si="21"/>
        <v>7308 Legal Fees</v>
      </c>
      <c r="AM677" t="str">
        <f>VLOOKUP(W677,Lookup!A:B,2,0)</f>
        <v>Legal</v>
      </c>
    </row>
    <row r="678" spans="1:39" x14ac:dyDescent="0.25">
      <c r="A678" t="s">
        <v>33</v>
      </c>
      <c r="B678" s="1" t="s">
        <v>166</v>
      </c>
      <c r="C678" s="1" t="s">
        <v>158</v>
      </c>
      <c r="D678" s="1" t="s">
        <v>36</v>
      </c>
      <c r="E678" s="1" t="s">
        <v>36</v>
      </c>
      <c r="F678" s="1" t="s">
        <v>37</v>
      </c>
      <c r="G678" t="s">
        <v>167</v>
      </c>
      <c r="H678" t="s">
        <v>160</v>
      </c>
      <c r="I678" t="s">
        <v>40</v>
      </c>
      <c r="J678" t="s">
        <v>40</v>
      </c>
      <c r="K678" t="s">
        <v>40</v>
      </c>
      <c r="L678" s="4">
        <v>120</v>
      </c>
      <c r="M678" s="2">
        <v>43770</v>
      </c>
      <c r="N678" t="s">
        <v>41</v>
      </c>
      <c r="O678" t="s">
        <v>42</v>
      </c>
      <c r="P678" t="s">
        <v>2419</v>
      </c>
      <c r="Q678" t="s">
        <v>2420</v>
      </c>
      <c r="R678" t="s">
        <v>2335</v>
      </c>
      <c r="S678" s="3">
        <v>43797</v>
      </c>
      <c r="T678" t="s">
        <v>46</v>
      </c>
      <c r="U678">
        <v>10</v>
      </c>
      <c r="V678" t="s">
        <v>47</v>
      </c>
      <c r="W678" t="s">
        <v>48</v>
      </c>
      <c r="X678">
        <v>420777</v>
      </c>
      <c r="Y678" s="3">
        <v>43796</v>
      </c>
      <c r="Z678">
        <v>165075665</v>
      </c>
      <c r="AB678" t="s">
        <v>49</v>
      </c>
      <c r="AD678" t="s">
        <v>2418</v>
      </c>
      <c r="AE678">
        <v>1</v>
      </c>
      <c r="AF678">
        <v>120</v>
      </c>
      <c r="AH678" t="str">
        <f>VLOOKUP(B678,'cc Lookup'!A:J,10,0)</f>
        <v>Planning and Business Development</v>
      </c>
      <c r="AI678" t="str">
        <f>VLOOKUP(B678,'cc Lookup'!A:E,5,0)</f>
        <v>Estates</v>
      </c>
      <c r="AJ678" t="s">
        <v>6736</v>
      </c>
      <c r="AK678" t="str">
        <f t="shared" si="20"/>
        <v>E35930 Estates &amp; Facilities</v>
      </c>
      <c r="AL678" t="str">
        <f t="shared" si="21"/>
        <v>7308 Legal Fees</v>
      </c>
      <c r="AM678" t="str">
        <f>VLOOKUP(W678,Lookup!A:B,2,0)</f>
        <v>Legal</v>
      </c>
    </row>
    <row r="679" spans="1:39" x14ac:dyDescent="0.25">
      <c r="A679" t="s">
        <v>33</v>
      </c>
      <c r="B679" s="1" t="s">
        <v>166</v>
      </c>
      <c r="C679" s="1" t="s">
        <v>158</v>
      </c>
      <c r="D679" s="1" t="s">
        <v>36</v>
      </c>
      <c r="E679" s="1" t="s">
        <v>36</v>
      </c>
      <c r="F679" s="1" t="s">
        <v>37</v>
      </c>
      <c r="G679" t="s">
        <v>167</v>
      </c>
      <c r="H679" t="s">
        <v>160</v>
      </c>
      <c r="I679" t="s">
        <v>40</v>
      </c>
      <c r="J679" t="s">
        <v>40</v>
      </c>
      <c r="K679" t="s">
        <v>40</v>
      </c>
      <c r="L679" s="4">
        <v>-120</v>
      </c>
      <c r="M679" s="2">
        <v>43770</v>
      </c>
      <c r="N679" t="s">
        <v>41</v>
      </c>
      <c r="O679" t="s">
        <v>42</v>
      </c>
      <c r="P679" t="s">
        <v>2419</v>
      </c>
      <c r="Q679" t="s">
        <v>2420</v>
      </c>
      <c r="R679" t="s">
        <v>2335</v>
      </c>
      <c r="S679" s="3">
        <v>43797</v>
      </c>
      <c r="T679" t="s">
        <v>46</v>
      </c>
      <c r="U679">
        <v>11</v>
      </c>
      <c r="V679" t="s">
        <v>47</v>
      </c>
      <c r="W679" t="s">
        <v>48</v>
      </c>
      <c r="X679">
        <v>420777</v>
      </c>
      <c r="Y679" s="3">
        <v>43796</v>
      </c>
      <c r="Z679">
        <v>165075665</v>
      </c>
      <c r="AB679" t="s">
        <v>49</v>
      </c>
      <c r="AD679" t="s">
        <v>2418</v>
      </c>
      <c r="AE679">
        <v>1</v>
      </c>
      <c r="AF679">
        <v>-120</v>
      </c>
      <c r="AH679" t="str">
        <f>VLOOKUP(B679,'cc Lookup'!A:J,10,0)</f>
        <v>Planning and Business Development</v>
      </c>
      <c r="AI679" t="str">
        <f>VLOOKUP(B679,'cc Lookup'!A:E,5,0)</f>
        <v>Estates</v>
      </c>
      <c r="AJ679" t="s">
        <v>6736</v>
      </c>
      <c r="AK679" t="str">
        <f t="shared" si="20"/>
        <v>E35930 Estates &amp; Facilities</v>
      </c>
      <c r="AL679" t="str">
        <f t="shared" si="21"/>
        <v>7308 Legal Fees</v>
      </c>
      <c r="AM679" t="str">
        <f>VLOOKUP(W679,Lookup!A:B,2,0)</f>
        <v>Legal</v>
      </c>
    </row>
    <row r="680" spans="1:39" x14ac:dyDescent="0.25">
      <c r="A680" t="s">
        <v>33</v>
      </c>
      <c r="B680" s="1" t="s">
        <v>166</v>
      </c>
      <c r="C680" s="1" t="s">
        <v>158</v>
      </c>
      <c r="D680" s="1" t="s">
        <v>36</v>
      </c>
      <c r="E680" s="1" t="s">
        <v>36</v>
      </c>
      <c r="F680" s="1" t="s">
        <v>37</v>
      </c>
      <c r="G680" t="s">
        <v>167</v>
      </c>
      <c r="H680" t="s">
        <v>160</v>
      </c>
      <c r="I680" t="s">
        <v>40</v>
      </c>
      <c r="J680" t="s">
        <v>40</v>
      </c>
      <c r="K680" t="s">
        <v>40</v>
      </c>
      <c r="L680" s="4">
        <v>4008</v>
      </c>
      <c r="M680" s="2">
        <v>43770</v>
      </c>
      <c r="N680" t="s">
        <v>41</v>
      </c>
      <c r="O680" t="s">
        <v>42</v>
      </c>
      <c r="P680" t="s">
        <v>2333</v>
      </c>
      <c r="Q680" t="s">
        <v>2334</v>
      </c>
      <c r="R680" t="s">
        <v>2335</v>
      </c>
      <c r="S680" s="3">
        <v>43797</v>
      </c>
      <c r="T680" t="s">
        <v>46</v>
      </c>
      <c r="U680">
        <v>33</v>
      </c>
      <c r="V680" t="s">
        <v>47</v>
      </c>
      <c r="W680" t="s">
        <v>48</v>
      </c>
      <c r="X680">
        <v>415392</v>
      </c>
      <c r="Y680" s="3">
        <v>43453</v>
      </c>
      <c r="Z680">
        <v>165078325</v>
      </c>
      <c r="AB680" t="s">
        <v>49</v>
      </c>
      <c r="AD680" t="s">
        <v>2421</v>
      </c>
      <c r="AE680">
        <v>1</v>
      </c>
      <c r="AF680">
        <v>2004</v>
      </c>
      <c r="AH680" t="str">
        <f>VLOOKUP(B680,'cc Lookup'!A:J,10,0)</f>
        <v>Planning and Business Development</v>
      </c>
      <c r="AI680" t="str">
        <f>VLOOKUP(B680,'cc Lookup'!A:E,5,0)</f>
        <v>Estates</v>
      </c>
      <c r="AJ680" t="s">
        <v>6736</v>
      </c>
      <c r="AK680" t="str">
        <f t="shared" si="20"/>
        <v>E35930 Estates &amp; Facilities</v>
      </c>
      <c r="AL680" t="str">
        <f t="shared" si="21"/>
        <v>7308 Legal Fees</v>
      </c>
      <c r="AM680" t="str">
        <f>VLOOKUP(W680,Lookup!A:B,2,0)</f>
        <v>Legal</v>
      </c>
    </row>
    <row r="681" spans="1:39" x14ac:dyDescent="0.25">
      <c r="A681" t="s">
        <v>33</v>
      </c>
      <c r="B681" s="1" t="s">
        <v>166</v>
      </c>
      <c r="C681" s="1" t="s">
        <v>158</v>
      </c>
      <c r="D681" s="1" t="s">
        <v>36</v>
      </c>
      <c r="E681" s="1" t="s">
        <v>36</v>
      </c>
      <c r="F681" s="1" t="s">
        <v>37</v>
      </c>
      <c r="G681" t="s">
        <v>167</v>
      </c>
      <c r="H681" t="s">
        <v>160</v>
      </c>
      <c r="I681" t="s">
        <v>40</v>
      </c>
      <c r="J681" t="s">
        <v>40</v>
      </c>
      <c r="K681" t="s">
        <v>40</v>
      </c>
      <c r="L681" s="4">
        <v>90</v>
      </c>
      <c r="M681" s="2">
        <v>43770</v>
      </c>
      <c r="N681" t="s">
        <v>41</v>
      </c>
      <c r="O681" t="s">
        <v>42</v>
      </c>
      <c r="P681" t="s">
        <v>2333</v>
      </c>
      <c r="Q681" t="s">
        <v>2334</v>
      </c>
      <c r="R681" t="s">
        <v>2335</v>
      </c>
      <c r="S681" s="3">
        <v>43797</v>
      </c>
      <c r="T681" t="s">
        <v>46</v>
      </c>
      <c r="U681">
        <v>33</v>
      </c>
      <c r="V681" t="s">
        <v>47</v>
      </c>
      <c r="W681" t="s">
        <v>48</v>
      </c>
      <c r="X681">
        <v>420775</v>
      </c>
      <c r="Y681" s="3">
        <v>43796</v>
      </c>
      <c r="Z681">
        <v>165075665</v>
      </c>
      <c r="AB681" t="s">
        <v>49</v>
      </c>
      <c r="AD681" t="s">
        <v>2417</v>
      </c>
      <c r="AE681">
        <v>1</v>
      </c>
      <c r="AF681">
        <v>90</v>
      </c>
      <c r="AH681" t="str">
        <f>VLOOKUP(B681,'cc Lookup'!A:J,10,0)</f>
        <v>Planning and Business Development</v>
      </c>
      <c r="AI681" t="str">
        <f>VLOOKUP(B681,'cc Lookup'!A:E,5,0)</f>
        <v>Estates</v>
      </c>
      <c r="AJ681" t="s">
        <v>6736</v>
      </c>
      <c r="AK681" t="str">
        <f t="shared" si="20"/>
        <v>E35930 Estates &amp; Facilities</v>
      </c>
      <c r="AL681" t="str">
        <f t="shared" si="21"/>
        <v>7308 Legal Fees</v>
      </c>
      <c r="AM681" t="str">
        <f>VLOOKUP(W681,Lookup!A:B,2,0)</f>
        <v>Legal</v>
      </c>
    </row>
    <row r="682" spans="1:39" x14ac:dyDescent="0.25">
      <c r="A682" t="s">
        <v>33</v>
      </c>
      <c r="B682" s="1" t="s">
        <v>166</v>
      </c>
      <c r="C682" s="1" t="s">
        <v>158</v>
      </c>
      <c r="D682" s="1" t="s">
        <v>36</v>
      </c>
      <c r="E682" s="1" t="s">
        <v>36</v>
      </c>
      <c r="F682" s="1" t="s">
        <v>37</v>
      </c>
      <c r="G682" t="s">
        <v>167</v>
      </c>
      <c r="H682" t="s">
        <v>160</v>
      </c>
      <c r="I682" t="s">
        <v>40</v>
      </c>
      <c r="J682" t="s">
        <v>40</v>
      </c>
      <c r="K682" t="s">
        <v>40</v>
      </c>
      <c r="L682" s="4">
        <v>-2004</v>
      </c>
      <c r="M682" s="2">
        <v>43770</v>
      </c>
      <c r="N682" t="s">
        <v>41</v>
      </c>
      <c r="O682" t="s">
        <v>42</v>
      </c>
      <c r="P682" t="s">
        <v>2333</v>
      </c>
      <c r="Q682" t="s">
        <v>2334</v>
      </c>
      <c r="R682" t="s">
        <v>2335</v>
      </c>
      <c r="S682" s="3">
        <v>43797</v>
      </c>
      <c r="T682" t="s">
        <v>46</v>
      </c>
      <c r="U682">
        <v>34</v>
      </c>
      <c r="V682" t="s">
        <v>47</v>
      </c>
      <c r="W682" t="s">
        <v>48</v>
      </c>
      <c r="X682">
        <v>415392</v>
      </c>
      <c r="Y682" s="3">
        <v>43453</v>
      </c>
      <c r="Z682">
        <v>165078325</v>
      </c>
      <c r="AB682" t="s">
        <v>49</v>
      </c>
      <c r="AD682" t="s">
        <v>2421</v>
      </c>
      <c r="AE682">
        <v>1</v>
      </c>
      <c r="AF682">
        <v>-2004</v>
      </c>
      <c r="AH682" t="str">
        <f>VLOOKUP(B682,'cc Lookup'!A:J,10,0)</f>
        <v>Planning and Business Development</v>
      </c>
      <c r="AI682" t="str">
        <f>VLOOKUP(B682,'cc Lookup'!A:E,5,0)</f>
        <v>Estates</v>
      </c>
      <c r="AJ682" t="s">
        <v>6736</v>
      </c>
      <c r="AK682" t="str">
        <f t="shared" si="20"/>
        <v>E35930 Estates &amp; Facilities</v>
      </c>
      <c r="AL682" t="str">
        <f t="shared" si="21"/>
        <v>7308 Legal Fees</v>
      </c>
      <c r="AM682" t="str">
        <f>VLOOKUP(W682,Lookup!A:B,2,0)</f>
        <v>Legal</v>
      </c>
    </row>
    <row r="683" spans="1:39" x14ac:dyDescent="0.25">
      <c r="A683" t="s">
        <v>33</v>
      </c>
      <c r="B683" s="1" t="s">
        <v>166</v>
      </c>
      <c r="C683" s="1" t="s">
        <v>158</v>
      </c>
      <c r="D683" s="1" t="s">
        <v>36</v>
      </c>
      <c r="E683" s="1" t="s">
        <v>36</v>
      </c>
      <c r="F683" s="1" t="s">
        <v>37</v>
      </c>
      <c r="G683" t="s">
        <v>167</v>
      </c>
      <c r="H683" t="s">
        <v>160</v>
      </c>
      <c r="I683" t="s">
        <v>40</v>
      </c>
      <c r="J683" t="s">
        <v>40</v>
      </c>
      <c r="K683" t="s">
        <v>40</v>
      </c>
      <c r="L683" s="4">
        <v>-90</v>
      </c>
      <c r="M683" s="2">
        <v>43770</v>
      </c>
      <c r="N683" t="s">
        <v>41</v>
      </c>
      <c r="O683" t="s">
        <v>42</v>
      </c>
      <c r="P683" t="s">
        <v>2333</v>
      </c>
      <c r="Q683" t="s">
        <v>2334</v>
      </c>
      <c r="R683" t="s">
        <v>2335</v>
      </c>
      <c r="S683" s="3">
        <v>43797</v>
      </c>
      <c r="T683" t="s">
        <v>46</v>
      </c>
      <c r="U683">
        <v>34</v>
      </c>
      <c r="V683" t="s">
        <v>47</v>
      </c>
      <c r="W683" t="s">
        <v>48</v>
      </c>
      <c r="X683">
        <v>420775</v>
      </c>
      <c r="Y683" s="3">
        <v>43796</v>
      </c>
      <c r="Z683">
        <v>165075665</v>
      </c>
      <c r="AB683" t="s">
        <v>49</v>
      </c>
      <c r="AD683" t="s">
        <v>2417</v>
      </c>
      <c r="AE683">
        <v>1</v>
      </c>
      <c r="AF683">
        <v>-90</v>
      </c>
      <c r="AH683" t="str">
        <f>VLOOKUP(B683,'cc Lookup'!A:J,10,0)</f>
        <v>Planning and Business Development</v>
      </c>
      <c r="AI683" t="str">
        <f>VLOOKUP(B683,'cc Lookup'!A:E,5,0)</f>
        <v>Estates</v>
      </c>
      <c r="AJ683" t="s">
        <v>6736</v>
      </c>
      <c r="AK683" t="str">
        <f t="shared" si="20"/>
        <v>E35930 Estates &amp; Facilities</v>
      </c>
      <c r="AL683" t="str">
        <f t="shared" si="21"/>
        <v>7308 Legal Fees</v>
      </c>
      <c r="AM683" t="str">
        <f>VLOOKUP(W683,Lookup!A:B,2,0)</f>
        <v>Legal</v>
      </c>
    </row>
    <row r="684" spans="1:39" x14ac:dyDescent="0.25">
      <c r="A684" t="s">
        <v>33</v>
      </c>
      <c r="B684" s="1" t="s">
        <v>166</v>
      </c>
      <c r="C684" s="1" t="s">
        <v>158</v>
      </c>
      <c r="D684" s="1" t="s">
        <v>36</v>
      </c>
      <c r="E684" s="1" t="s">
        <v>36</v>
      </c>
      <c r="F684" s="1" t="s">
        <v>37</v>
      </c>
      <c r="G684" t="s">
        <v>167</v>
      </c>
      <c r="H684" t="s">
        <v>160</v>
      </c>
      <c r="I684" t="s">
        <v>40</v>
      </c>
      <c r="J684" t="s">
        <v>40</v>
      </c>
      <c r="K684" t="s">
        <v>40</v>
      </c>
      <c r="L684" s="4">
        <v>-96</v>
      </c>
      <c r="M684" s="2">
        <v>43770</v>
      </c>
      <c r="N684" t="s">
        <v>103</v>
      </c>
      <c r="O684" t="s">
        <v>104</v>
      </c>
      <c r="P684" t="s">
        <v>2281</v>
      </c>
      <c r="Q684" t="s">
        <v>2380</v>
      </c>
      <c r="R684" t="s">
        <v>2381</v>
      </c>
      <c r="S684" s="3">
        <v>43769</v>
      </c>
      <c r="T684" t="s">
        <v>46</v>
      </c>
      <c r="U684">
        <v>2266</v>
      </c>
      <c r="V684" t="s">
        <v>1965</v>
      </c>
      <c r="W684" t="s">
        <v>48</v>
      </c>
      <c r="X684">
        <v>165078325</v>
      </c>
      <c r="Y684" s="3">
        <v>43641</v>
      </c>
      <c r="AC684" t="s">
        <v>109</v>
      </c>
      <c r="AH684" t="str">
        <f>VLOOKUP(B684,'cc Lookup'!A:J,10,0)</f>
        <v>Planning and Business Development</v>
      </c>
      <c r="AI684" t="str">
        <f>VLOOKUP(B684,'cc Lookup'!A:E,5,0)</f>
        <v>Estates</v>
      </c>
      <c r="AJ684" t="s">
        <v>6736</v>
      </c>
      <c r="AK684" t="str">
        <f t="shared" si="20"/>
        <v>E35930 Estates &amp; Facilities</v>
      </c>
      <c r="AL684" t="str">
        <f t="shared" si="21"/>
        <v>7308 Legal Fees</v>
      </c>
      <c r="AM684" t="str">
        <f>VLOOKUP(W684,Lookup!A:B,2,0)</f>
        <v>Legal</v>
      </c>
    </row>
    <row r="685" spans="1:39" x14ac:dyDescent="0.25">
      <c r="A685" t="s">
        <v>33</v>
      </c>
      <c r="B685" s="1" t="s">
        <v>166</v>
      </c>
      <c r="C685" s="1" t="s">
        <v>158</v>
      </c>
      <c r="D685" s="1" t="s">
        <v>36</v>
      </c>
      <c r="E685" s="1" t="s">
        <v>36</v>
      </c>
      <c r="F685" s="1" t="s">
        <v>37</v>
      </c>
      <c r="G685" t="s">
        <v>167</v>
      </c>
      <c r="H685" t="s">
        <v>160</v>
      </c>
      <c r="I685" t="s">
        <v>40</v>
      </c>
      <c r="J685" t="s">
        <v>40</v>
      </c>
      <c r="K685" t="s">
        <v>40</v>
      </c>
      <c r="L685" s="4">
        <v>-439</v>
      </c>
      <c r="M685" s="2">
        <v>43770</v>
      </c>
      <c r="N685" t="s">
        <v>103</v>
      </c>
      <c r="O685" t="s">
        <v>104</v>
      </c>
      <c r="P685" t="s">
        <v>2281</v>
      </c>
      <c r="Q685" t="s">
        <v>2380</v>
      </c>
      <c r="R685" t="s">
        <v>2381</v>
      </c>
      <c r="S685" s="3">
        <v>43769</v>
      </c>
      <c r="T685" t="s">
        <v>46</v>
      </c>
      <c r="U685">
        <v>2267</v>
      </c>
      <c r="V685" t="s">
        <v>1960</v>
      </c>
      <c r="W685" t="s">
        <v>48</v>
      </c>
      <c r="X685">
        <v>165078325</v>
      </c>
      <c r="Y685" s="3">
        <v>43641</v>
      </c>
      <c r="AC685" t="s">
        <v>109</v>
      </c>
      <c r="AH685" t="str">
        <f>VLOOKUP(B685,'cc Lookup'!A:J,10,0)</f>
        <v>Planning and Business Development</v>
      </c>
      <c r="AI685" t="str">
        <f>VLOOKUP(B685,'cc Lookup'!A:E,5,0)</f>
        <v>Estates</v>
      </c>
      <c r="AJ685" t="s">
        <v>6736</v>
      </c>
      <c r="AK685" t="str">
        <f t="shared" si="20"/>
        <v>E35930 Estates &amp; Facilities</v>
      </c>
      <c r="AL685" t="str">
        <f t="shared" si="21"/>
        <v>7308 Legal Fees</v>
      </c>
      <c r="AM685" t="str">
        <f>VLOOKUP(W685,Lookup!A:B,2,0)</f>
        <v>Legal</v>
      </c>
    </row>
    <row r="686" spans="1:39" x14ac:dyDescent="0.25">
      <c r="A686" t="s">
        <v>33</v>
      </c>
      <c r="B686" s="1" t="s">
        <v>166</v>
      </c>
      <c r="C686" s="1" t="s">
        <v>158</v>
      </c>
      <c r="D686" s="1" t="s">
        <v>36</v>
      </c>
      <c r="E686" s="1" t="s">
        <v>36</v>
      </c>
      <c r="F686" s="1" t="s">
        <v>37</v>
      </c>
      <c r="G686" t="s">
        <v>167</v>
      </c>
      <c r="H686" t="s">
        <v>160</v>
      </c>
      <c r="I686" t="s">
        <v>40</v>
      </c>
      <c r="J686" t="s">
        <v>40</v>
      </c>
      <c r="K686" t="s">
        <v>40</v>
      </c>
      <c r="L686" s="4">
        <v>-1</v>
      </c>
      <c r="M686" s="2">
        <v>43770</v>
      </c>
      <c r="N686" t="s">
        <v>103</v>
      </c>
      <c r="O686" t="s">
        <v>104</v>
      </c>
      <c r="P686" t="s">
        <v>2281</v>
      </c>
      <c r="Q686" t="s">
        <v>2380</v>
      </c>
      <c r="R686" t="s">
        <v>2381</v>
      </c>
      <c r="S686" s="3">
        <v>43769</v>
      </c>
      <c r="T686" t="s">
        <v>46</v>
      </c>
      <c r="U686">
        <v>2268</v>
      </c>
      <c r="V686" t="s">
        <v>1593</v>
      </c>
      <c r="W686" t="s">
        <v>48</v>
      </c>
      <c r="X686">
        <v>165075309</v>
      </c>
      <c r="Y686" s="3">
        <v>43723</v>
      </c>
      <c r="AC686" t="s">
        <v>109</v>
      </c>
      <c r="AH686" t="str">
        <f>VLOOKUP(B686,'cc Lookup'!A:J,10,0)</f>
        <v>Planning and Business Development</v>
      </c>
      <c r="AI686" t="str">
        <f>VLOOKUP(B686,'cc Lookup'!A:E,5,0)</f>
        <v>Estates</v>
      </c>
      <c r="AJ686" t="s">
        <v>6736</v>
      </c>
      <c r="AK686" t="str">
        <f t="shared" si="20"/>
        <v>E35930 Estates &amp; Facilities</v>
      </c>
      <c r="AL686" t="str">
        <f t="shared" si="21"/>
        <v>7308 Legal Fees</v>
      </c>
      <c r="AM686" t="str">
        <f>VLOOKUP(W686,Lookup!A:B,2,0)</f>
        <v>Legal</v>
      </c>
    </row>
    <row r="687" spans="1:39" x14ac:dyDescent="0.25">
      <c r="A687" t="s">
        <v>33</v>
      </c>
      <c r="B687" s="1" t="s">
        <v>166</v>
      </c>
      <c r="C687" s="1" t="s">
        <v>158</v>
      </c>
      <c r="D687" s="1" t="s">
        <v>36</v>
      </c>
      <c r="E687" s="1" t="s">
        <v>36</v>
      </c>
      <c r="F687" s="1" t="s">
        <v>37</v>
      </c>
      <c r="G687" t="s">
        <v>167</v>
      </c>
      <c r="H687" t="s">
        <v>160</v>
      </c>
      <c r="I687" t="s">
        <v>40</v>
      </c>
      <c r="J687" t="s">
        <v>40</v>
      </c>
      <c r="K687" t="s">
        <v>40</v>
      </c>
      <c r="L687" s="4">
        <v>-112</v>
      </c>
      <c r="M687" s="2">
        <v>43770</v>
      </c>
      <c r="N687" t="s">
        <v>103</v>
      </c>
      <c r="O687" t="s">
        <v>104</v>
      </c>
      <c r="P687" t="s">
        <v>2281</v>
      </c>
      <c r="Q687" t="s">
        <v>2380</v>
      </c>
      <c r="R687" t="s">
        <v>2381</v>
      </c>
      <c r="S687" s="3">
        <v>43769</v>
      </c>
      <c r="T687" t="s">
        <v>46</v>
      </c>
      <c r="U687">
        <v>2269</v>
      </c>
      <c r="V687" t="s">
        <v>1961</v>
      </c>
      <c r="W687" t="s">
        <v>48</v>
      </c>
      <c r="X687">
        <v>165078325</v>
      </c>
      <c r="Y687" s="3">
        <v>43641</v>
      </c>
      <c r="AC687" t="s">
        <v>109</v>
      </c>
      <c r="AH687" t="str">
        <f>VLOOKUP(B687,'cc Lookup'!A:J,10,0)</f>
        <v>Planning and Business Development</v>
      </c>
      <c r="AI687" t="str">
        <f>VLOOKUP(B687,'cc Lookup'!A:E,5,0)</f>
        <v>Estates</v>
      </c>
      <c r="AJ687" t="s">
        <v>6736</v>
      </c>
      <c r="AK687" t="str">
        <f t="shared" si="20"/>
        <v>E35930 Estates &amp; Facilities</v>
      </c>
      <c r="AL687" t="str">
        <f t="shared" si="21"/>
        <v>7308 Legal Fees</v>
      </c>
      <c r="AM687" t="str">
        <f>VLOOKUP(W687,Lookup!A:B,2,0)</f>
        <v>Legal</v>
      </c>
    </row>
    <row r="688" spans="1:39" x14ac:dyDescent="0.25">
      <c r="A688" t="s">
        <v>33</v>
      </c>
      <c r="B688" s="1" t="s">
        <v>166</v>
      </c>
      <c r="C688" s="1" t="s">
        <v>158</v>
      </c>
      <c r="D688" s="1" t="s">
        <v>36</v>
      </c>
      <c r="E688" s="1" t="s">
        <v>36</v>
      </c>
      <c r="F688" s="1" t="s">
        <v>37</v>
      </c>
      <c r="G688" t="s">
        <v>167</v>
      </c>
      <c r="H688" t="s">
        <v>160</v>
      </c>
      <c r="I688" t="s">
        <v>40</v>
      </c>
      <c r="J688" t="s">
        <v>40</v>
      </c>
      <c r="K688" t="s">
        <v>40</v>
      </c>
      <c r="L688" s="4">
        <v>2004</v>
      </c>
      <c r="M688" s="2">
        <v>43770</v>
      </c>
      <c r="N688" t="s">
        <v>103</v>
      </c>
      <c r="O688" t="s">
        <v>104</v>
      </c>
      <c r="P688" t="s">
        <v>2382</v>
      </c>
      <c r="Q688" t="s">
        <v>2383</v>
      </c>
      <c r="R688" t="s">
        <v>2384</v>
      </c>
      <c r="S688" s="3">
        <v>43798</v>
      </c>
      <c r="T688" t="s">
        <v>46</v>
      </c>
      <c r="U688">
        <v>2381</v>
      </c>
      <c r="V688" t="s">
        <v>2422</v>
      </c>
      <c r="W688" t="s">
        <v>48</v>
      </c>
      <c r="X688">
        <v>165078325</v>
      </c>
      <c r="Y688" s="3">
        <v>43798</v>
      </c>
      <c r="AC688" t="s">
        <v>109</v>
      </c>
      <c r="AH688" t="str">
        <f>VLOOKUP(B688,'cc Lookup'!A:J,10,0)</f>
        <v>Planning and Business Development</v>
      </c>
      <c r="AI688" t="str">
        <f>VLOOKUP(B688,'cc Lookup'!A:E,5,0)</f>
        <v>Estates</v>
      </c>
      <c r="AJ688" t="s">
        <v>6736</v>
      </c>
      <c r="AK688" t="str">
        <f t="shared" si="20"/>
        <v>E35930 Estates &amp; Facilities</v>
      </c>
      <c r="AL688" t="str">
        <f t="shared" si="21"/>
        <v>7308 Legal Fees</v>
      </c>
      <c r="AM688" t="str">
        <f>VLOOKUP(W688,Lookup!A:B,2,0)</f>
        <v>Legal</v>
      </c>
    </row>
    <row r="689" spans="1:39" x14ac:dyDescent="0.25">
      <c r="A689" t="s">
        <v>33</v>
      </c>
      <c r="B689" s="1" t="s">
        <v>166</v>
      </c>
      <c r="C689" s="1" t="s">
        <v>158</v>
      </c>
      <c r="D689" s="1" t="s">
        <v>36</v>
      </c>
      <c r="E689" s="1" t="s">
        <v>36</v>
      </c>
      <c r="F689" s="1" t="s">
        <v>37</v>
      </c>
      <c r="G689" t="s">
        <v>167</v>
      </c>
      <c r="H689" t="s">
        <v>160</v>
      </c>
      <c r="I689" t="s">
        <v>40</v>
      </c>
      <c r="J689" t="s">
        <v>40</v>
      </c>
      <c r="K689" t="s">
        <v>40</v>
      </c>
      <c r="L689" s="4">
        <v>120</v>
      </c>
      <c r="M689" s="2">
        <v>43770</v>
      </c>
      <c r="N689" t="s">
        <v>103</v>
      </c>
      <c r="O689" t="s">
        <v>104</v>
      </c>
      <c r="P689" t="s">
        <v>2382</v>
      </c>
      <c r="Q689" t="s">
        <v>2383</v>
      </c>
      <c r="R689" t="s">
        <v>2384</v>
      </c>
      <c r="S689" s="3">
        <v>43798</v>
      </c>
      <c r="T689" t="s">
        <v>46</v>
      </c>
      <c r="U689">
        <v>2382</v>
      </c>
      <c r="V689" t="s">
        <v>2423</v>
      </c>
      <c r="W689" t="s">
        <v>48</v>
      </c>
      <c r="X689">
        <v>165075665</v>
      </c>
      <c r="Y689" s="3">
        <v>43797</v>
      </c>
      <c r="AC689" t="s">
        <v>109</v>
      </c>
      <c r="AH689" t="str">
        <f>VLOOKUP(B689,'cc Lookup'!A:J,10,0)</f>
        <v>Planning and Business Development</v>
      </c>
      <c r="AI689" t="str">
        <f>VLOOKUP(B689,'cc Lookup'!A:E,5,0)</f>
        <v>Estates</v>
      </c>
      <c r="AJ689" t="s">
        <v>6736</v>
      </c>
      <c r="AK689" t="str">
        <f t="shared" si="20"/>
        <v>E35930 Estates &amp; Facilities</v>
      </c>
      <c r="AL689" t="str">
        <f t="shared" si="21"/>
        <v>7308 Legal Fees</v>
      </c>
      <c r="AM689" t="str">
        <f>VLOOKUP(W689,Lookup!A:B,2,0)</f>
        <v>Legal</v>
      </c>
    </row>
    <row r="690" spans="1:39" x14ac:dyDescent="0.25">
      <c r="A690" t="s">
        <v>33</v>
      </c>
      <c r="B690" s="1" t="s">
        <v>166</v>
      </c>
      <c r="C690" s="1" t="s">
        <v>158</v>
      </c>
      <c r="D690" s="1" t="s">
        <v>36</v>
      </c>
      <c r="E690" s="1" t="s">
        <v>36</v>
      </c>
      <c r="F690" s="1" t="s">
        <v>37</v>
      </c>
      <c r="G690" t="s">
        <v>167</v>
      </c>
      <c r="H690" t="s">
        <v>160</v>
      </c>
      <c r="I690" t="s">
        <v>40</v>
      </c>
      <c r="J690" t="s">
        <v>40</v>
      </c>
      <c r="K690" t="s">
        <v>40</v>
      </c>
      <c r="L690" s="4">
        <v>439</v>
      </c>
      <c r="M690" s="2">
        <v>43770</v>
      </c>
      <c r="N690" t="s">
        <v>103</v>
      </c>
      <c r="O690" t="s">
        <v>104</v>
      </c>
      <c r="P690" t="s">
        <v>2382</v>
      </c>
      <c r="Q690" t="s">
        <v>2383</v>
      </c>
      <c r="R690" t="s">
        <v>2384</v>
      </c>
      <c r="S690" s="3">
        <v>43798</v>
      </c>
      <c r="T690" t="s">
        <v>46</v>
      </c>
      <c r="U690">
        <v>2383</v>
      </c>
      <c r="V690" t="s">
        <v>1960</v>
      </c>
      <c r="W690" t="s">
        <v>48</v>
      </c>
      <c r="X690">
        <v>165078325</v>
      </c>
      <c r="Y690" s="3">
        <v>43641</v>
      </c>
      <c r="AC690" t="s">
        <v>109</v>
      </c>
      <c r="AH690" t="str">
        <f>VLOOKUP(B690,'cc Lookup'!A:J,10,0)</f>
        <v>Planning and Business Development</v>
      </c>
      <c r="AI690" t="str">
        <f>VLOOKUP(B690,'cc Lookup'!A:E,5,0)</f>
        <v>Estates</v>
      </c>
      <c r="AJ690" t="s">
        <v>6736</v>
      </c>
      <c r="AK690" t="str">
        <f t="shared" si="20"/>
        <v>E35930 Estates &amp; Facilities</v>
      </c>
      <c r="AL690" t="str">
        <f t="shared" si="21"/>
        <v>7308 Legal Fees</v>
      </c>
      <c r="AM690" t="str">
        <f>VLOOKUP(W690,Lookup!A:B,2,0)</f>
        <v>Legal</v>
      </c>
    </row>
    <row r="691" spans="1:39" x14ac:dyDescent="0.25">
      <c r="A691" t="s">
        <v>33</v>
      </c>
      <c r="B691" s="1" t="s">
        <v>166</v>
      </c>
      <c r="C691" s="1" t="s">
        <v>158</v>
      </c>
      <c r="D691" s="1" t="s">
        <v>36</v>
      </c>
      <c r="E691" s="1" t="s">
        <v>36</v>
      </c>
      <c r="F691" s="1" t="s">
        <v>37</v>
      </c>
      <c r="G691" t="s">
        <v>167</v>
      </c>
      <c r="H691" t="s">
        <v>160</v>
      </c>
      <c r="I691" t="s">
        <v>40</v>
      </c>
      <c r="J691" t="s">
        <v>40</v>
      </c>
      <c r="K691" t="s">
        <v>40</v>
      </c>
      <c r="L691" s="4">
        <v>90</v>
      </c>
      <c r="M691" s="2">
        <v>43770</v>
      </c>
      <c r="N691" t="s">
        <v>103</v>
      </c>
      <c r="O691" t="s">
        <v>104</v>
      </c>
      <c r="P691" t="s">
        <v>2382</v>
      </c>
      <c r="Q691" t="s">
        <v>2383</v>
      </c>
      <c r="R691" t="s">
        <v>2384</v>
      </c>
      <c r="S691" s="3">
        <v>43798</v>
      </c>
      <c r="T691" t="s">
        <v>46</v>
      </c>
      <c r="U691">
        <v>2384</v>
      </c>
      <c r="V691" t="s">
        <v>2424</v>
      </c>
      <c r="W691" t="s">
        <v>48</v>
      </c>
      <c r="X691">
        <v>165075665</v>
      </c>
      <c r="Y691" s="3">
        <v>43797</v>
      </c>
      <c r="AC691" t="s">
        <v>109</v>
      </c>
      <c r="AH691" t="str">
        <f>VLOOKUP(B691,'cc Lookup'!A:J,10,0)</f>
        <v>Planning and Business Development</v>
      </c>
      <c r="AI691" t="str">
        <f>VLOOKUP(B691,'cc Lookup'!A:E,5,0)</f>
        <v>Estates</v>
      </c>
      <c r="AJ691" t="s">
        <v>6736</v>
      </c>
      <c r="AK691" t="str">
        <f t="shared" si="20"/>
        <v>E35930 Estates &amp; Facilities</v>
      </c>
      <c r="AL691" t="str">
        <f t="shared" si="21"/>
        <v>7308 Legal Fees</v>
      </c>
      <c r="AM691" t="str">
        <f>VLOOKUP(W691,Lookup!A:B,2,0)</f>
        <v>Legal</v>
      </c>
    </row>
    <row r="692" spans="1:39" x14ac:dyDescent="0.25">
      <c r="A692" t="s">
        <v>33</v>
      </c>
      <c r="B692" s="1" t="s">
        <v>166</v>
      </c>
      <c r="C692" s="1" t="s">
        <v>158</v>
      </c>
      <c r="D692" s="1" t="s">
        <v>36</v>
      </c>
      <c r="E692" s="1" t="s">
        <v>36</v>
      </c>
      <c r="F692" s="1" t="s">
        <v>37</v>
      </c>
      <c r="G692" t="s">
        <v>167</v>
      </c>
      <c r="H692" t="s">
        <v>160</v>
      </c>
      <c r="I692" t="s">
        <v>40</v>
      </c>
      <c r="J692" t="s">
        <v>40</v>
      </c>
      <c r="K692" t="s">
        <v>40</v>
      </c>
      <c r="L692" s="4">
        <v>26</v>
      </c>
      <c r="M692" s="2">
        <v>43770</v>
      </c>
      <c r="N692" t="s">
        <v>103</v>
      </c>
      <c r="O692" t="s">
        <v>104</v>
      </c>
      <c r="P692" t="s">
        <v>2382</v>
      </c>
      <c r="Q692" t="s">
        <v>2383</v>
      </c>
      <c r="R692" t="s">
        <v>2384</v>
      </c>
      <c r="S692" s="3">
        <v>43798</v>
      </c>
      <c r="T692" t="s">
        <v>46</v>
      </c>
      <c r="U692">
        <v>2385</v>
      </c>
      <c r="V692" t="s">
        <v>1965</v>
      </c>
      <c r="W692" t="s">
        <v>48</v>
      </c>
      <c r="X692">
        <v>165078325</v>
      </c>
      <c r="Y692" s="3">
        <v>43641</v>
      </c>
      <c r="AC692" t="s">
        <v>109</v>
      </c>
      <c r="AH692" t="str">
        <f>VLOOKUP(B692,'cc Lookup'!A:J,10,0)</f>
        <v>Planning and Business Development</v>
      </c>
      <c r="AI692" t="str">
        <f>VLOOKUP(B692,'cc Lookup'!A:E,5,0)</f>
        <v>Estates</v>
      </c>
      <c r="AJ692" t="s">
        <v>6736</v>
      </c>
      <c r="AK692" t="str">
        <f t="shared" si="20"/>
        <v>E35930 Estates &amp; Facilities</v>
      </c>
      <c r="AL692" t="str">
        <f t="shared" si="21"/>
        <v>7308 Legal Fees</v>
      </c>
      <c r="AM692" t="str">
        <f>VLOOKUP(W692,Lookup!A:B,2,0)</f>
        <v>Legal</v>
      </c>
    </row>
    <row r="693" spans="1:39" x14ac:dyDescent="0.25">
      <c r="A693" t="s">
        <v>33</v>
      </c>
      <c r="B693" s="1" t="s">
        <v>166</v>
      </c>
      <c r="C693" s="1" t="s">
        <v>158</v>
      </c>
      <c r="D693" s="1" t="s">
        <v>36</v>
      </c>
      <c r="E693" s="1" t="s">
        <v>36</v>
      </c>
      <c r="F693" s="1" t="s">
        <v>37</v>
      </c>
      <c r="G693" t="s">
        <v>167</v>
      </c>
      <c r="H693" t="s">
        <v>160</v>
      </c>
      <c r="I693" t="s">
        <v>40</v>
      </c>
      <c r="J693" t="s">
        <v>40</v>
      </c>
      <c r="K693" t="s">
        <v>40</v>
      </c>
      <c r="L693" s="4">
        <v>177</v>
      </c>
      <c r="M693" s="2">
        <v>43770</v>
      </c>
      <c r="N693" t="s">
        <v>103</v>
      </c>
      <c r="O693" t="s">
        <v>104</v>
      </c>
      <c r="P693" t="s">
        <v>2382</v>
      </c>
      <c r="Q693" t="s">
        <v>2383</v>
      </c>
      <c r="R693" t="s">
        <v>2384</v>
      </c>
      <c r="S693" s="3">
        <v>43798</v>
      </c>
      <c r="T693" t="s">
        <v>46</v>
      </c>
      <c r="U693">
        <v>2386</v>
      </c>
      <c r="V693" t="s">
        <v>172</v>
      </c>
      <c r="W693" t="s">
        <v>48</v>
      </c>
      <c r="X693">
        <v>165056810</v>
      </c>
      <c r="Y693" s="3">
        <v>43040</v>
      </c>
      <c r="AC693" t="s">
        <v>109</v>
      </c>
      <c r="AH693" t="str">
        <f>VLOOKUP(B693,'cc Lookup'!A:J,10,0)</f>
        <v>Planning and Business Development</v>
      </c>
      <c r="AI693" t="str">
        <f>VLOOKUP(B693,'cc Lookup'!A:E,5,0)</f>
        <v>Estates</v>
      </c>
      <c r="AJ693" t="s">
        <v>6736</v>
      </c>
      <c r="AK693" t="str">
        <f t="shared" si="20"/>
        <v>E35930 Estates &amp; Facilities</v>
      </c>
      <c r="AL693" t="str">
        <f t="shared" si="21"/>
        <v>7308 Legal Fees</v>
      </c>
      <c r="AM693" t="str">
        <f>VLOOKUP(W693,Lookup!A:B,2,0)</f>
        <v>Legal</v>
      </c>
    </row>
    <row r="694" spans="1:39" x14ac:dyDescent="0.25">
      <c r="A694" t="s">
        <v>33</v>
      </c>
      <c r="B694" s="1" t="s">
        <v>166</v>
      </c>
      <c r="C694" s="1" t="s">
        <v>158</v>
      </c>
      <c r="D694" s="1" t="s">
        <v>36</v>
      </c>
      <c r="E694" s="1" t="s">
        <v>36</v>
      </c>
      <c r="F694" s="1" t="s">
        <v>37</v>
      </c>
      <c r="G694" t="s">
        <v>167</v>
      </c>
      <c r="H694" t="s">
        <v>160</v>
      </c>
      <c r="I694" t="s">
        <v>40</v>
      </c>
      <c r="J694" t="s">
        <v>40</v>
      </c>
      <c r="K694" t="s">
        <v>40</v>
      </c>
      <c r="L694" s="4">
        <v>1</v>
      </c>
      <c r="M694" s="2">
        <v>43770</v>
      </c>
      <c r="N694" t="s">
        <v>103</v>
      </c>
      <c r="O694" t="s">
        <v>104</v>
      </c>
      <c r="P694" t="s">
        <v>2382</v>
      </c>
      <c r="Q694" t="s">
        <v>2383</v>
      </c>
      <c r="R694" t="s">
        <v>2384</v>
      </c>
      <c r="S694" s="3">
        <v>43798</v>
      </c>
      <c r="T694" t="s">
        <v>46</v>
      </c>
      <c r="U694">
        <v>2387</v>
      </c>
      <c r="V694" t="s">
        <v>1593</v>
      </c>
      <c r="W694" t="s">
        <v>48</v>
      </c>
      <c r="X694">
        <v>165075309</v>
      </c>
      <c r="Y694" s="3">
        <v>43723</v>
      </c>
      <c r="AC694" t="s">
        <v>109</v>
      </c>
      <c r="AH694" t="str">
        <f>VLOOKUP(B694,'cc Lookup'!A:J,10,0)</f>
        <v>Planning and Business Development</v>
      </c>
      <c r="AI694" t="str">
        <f>VLOOKUP(B694,'cc Lookup'!A:E,5,0)</f>
        <v>Estates</v>
      </c>
      <c r="AJ694" t="s">
        <v>6736</v>
      </c>
      <c r="AK694" t="str">
        <f t="shared" si="20"/>
        <v>E35930 Estates &amp; Facilities</v>
      </c>
      <c r="AL694" t="str">
        <f t="shared" si="21"/>
        <v>7308 Legal Fees</v>
      </c>
      <c r="AM694" t="str">
        <f>VLOOKUP(W694,Lookup!A:B,2,0)</f>
        <v>Legal</v>
      </c>
    </row>
    <row r="695" spans="1:39" x14ac:dyDescent="0.25">
      <c r="A695" t="s">
        <v>33</v>
      </c>
      <c r="B695" s="1" t="s">
        <v>166</v>
      </c>
      <c r="C695" s="1" t="s">
        <v>158</v>
      </c>
      <c r="D695" s="1" t="s">
        <v>36</v>
      </c>
      <c r="E695" s="1" t="s">
        <v>36</v>
      </c>
      <c r="F695" s="1" t="s">
        <v>37</v>
      </c>
      <c r="G695" t="s">
        <v>167</v>
      </c>
      <c r="H695" t="s">
        <v>160</v>
      </c>
      <c r="I695" t="s">
        <v>40</v>
      </c>
      <c r="J695" t="s">
        <v>40</v>
      </c>
      <c r="K695" t="s">
        <v>40</v>
      </c>
      <c r="L695" s="4">
        <v>112</v>
      </c>
      <c r="M695" s="2">
        <v>43770</v>
      </c>
      <c r="N695" t="s">
        <v>103</v>
      </c>
      <c r="O695" t="s">
        <v>104</v>
      </c>
      <c r="P695" t="s">
        <v>2382</v>
      </c>
      <c r="Q695" t="s">
        <v>2383</v>
      </c>
      <c r="R695" t="s">
        <v>2384</v>
      </c>
      <c r="S695" s="3">
        <v>43798</v>
      </c>
      <c r="T695" t="s">
        <v>46</v>
      </c>
      <c r="U695">
        <v>2388</v>
      </c>
      <c r="V695" t="s">
        <v>1961</v>
      </c>
      <c r="W695" t="s">
        <v>48</v>
      </c>
      <c r="X695">
        <v>165078325</v>
      </c>
      <c r="Y695" s="3">
        <v>43641</v>
      </c>
      <c r="AC695" t="s">
        <v>109</v>
      </c>
      <c r="AH695" t="str">
        <f>VLOOKUP(B695,'cc Lookup'!A:J,10,0)</f>
        <v>Planning and Business Development</v>
      </c>
      <c r="AI695" t="str">
        <f>VLOOKUP(B695,'cc Lookup'!A:E,5,0)</f>
        <v>Estates</v>
      </c>
      <c r="AJ695" t="s">
        <v>6736</v>
      </c>
      <c r="AK695" t="str">
        <f t="shared" si="20"/>
        <v>E35930 Estates &amp; Facilities</v>
      </c>
      <c r="AL695" t="str">
        <f t="shared" si="21"/>
        <v>7308 Legal Fees</v>
      </c>
      <c r="AM695" t="str">
        <f>VLOOKUP(W695,Lookup!A:B,2,0)</f>
        <v>Legal</v>
      </c>
    </row>
    <row r="696" spans="1:39" x14ac:dyDescent="0.25">
      <c r="A696" t="s">
        <v>33</v>
      </c>
      <c r="B696" s="1" t="s">
        <v>166</v>
      </c>
      <c r="C696" s="1" t="s">
        <v>158</v>
      </c>
      <c r="D696" s="1" t="s">
        <v>36</v>
      </c>
      <c r="E696" s="1" t="s">
        <v>36</v>
      </c>
      <c r="F696" s="1" t="s">
        <v>37</v>
      </c>
      <c r="G696" t="s">
        <v>167</v>
      </c>
      <c r="H696" t="s">
        <v>160</v>
      </c>
      <c r="I696" t="s">
        <v>40</v>
      </c>
      <c r="J696" t="s">
        <v>40</v>
      </c>
      <c r="K696" t="s">
        <v>40</v>
      </c>
      <c r="L696" s="4">
        <v>400.8</v>
      </c>
      <c r="M696" s="2">
        <v>43800</v>
      </c>
      <c r="N696" t="s">
        <v>311</v>
      </c>
      <c r="O696" t="s">
        <v>56</v>
      </c>
      <c r="P696" t="s">
        <v>2480</v>
      </c>
      <c r="Q696" t="s">
        <v>2481</v>
      </c>
      <c r="R696" t="s">
        <v>2482</v>
      </c>
      <c r="S696" s="3">
        <v>43833</v>
      </c>
      <c r="T696" t="s">
        <v>2266</v>
      </c>
      <c r="U696">
        <v>1108</v>
      </c>
      <c r="V696" t="s">
        <v>2543</v>
      </c>
      <c r="W696" t="s">
        <v>2482</v>
      </c>
      <c r="Y696" s="3">
        <v>43833</v>
      </c>
      <c r="AA696" t="s">
        <v>2544</v>
      </c>
      <c r="AD696" t="s">
        <v>2421</v>
      </c>
      <c r="AH696" t="str">
        <f>VLOOKUP(B696,'cc Lookup'!A:J,10,0)</f>
        <v>Planning and Business Development</v>
      </c>
      <c r="AI696" t="str">
        <f>VLOOKUP(B696,'cc Lookup'!A:E,5,0)</f>
        <v>Estates</v>
      </c>
      <c r="AJ696" t="s">
        <v>6736</v>
      </c>
      <c r="AK696" t="str">
        <f t="shared" si="20"/>
        <v>E35930 Estates &amp; Facilities</v>
      </c>
      <c r="AL696" t="str">
        <f t="shared" si="21"/>
        <v>7308 Legal Fees</v>
      </c>
      <c r="AM696" t="str">
        <f>VLOOKUP(W696,Lookup!A:B,2,0)</f>
        <v>Other</v>
      </c>
    </row>
    <row r="697" spans="1:39" x14ac:dyDescent="0.25">
      <c r="A697" t="s">
        <v>33</v>
      </c>
      <c r="B697" s="1" t="s">
        <v>166</v>
      </c>
      <c r="C697" s="1" t="s">
        <v>158</v>
      </c>
      <c r="D697" s="1" t="s">
        <v>36</v>
      </c>
      <c r="E697" s="1" t="s">
        <v>36</v>
      </c>
      <c r="F697" s="1" t="s">
        <v>37</v>
      </c>
      <c r="G697" t="s">
        <v>167</v>
      </c>
      <c r="H697" t="s">
        <v>160</v>
      </c>
      <c r="I697" t="s">
        <v>40</v>
      </c>
      <c r="J697" t="s">
        <v>40</v>
      </c>
      <c r="K697" t="s">
        <v>40</v>
      </c>
      <c r="L697" s="4">
        <v>25.6</v>
      </c>
      <c r="M697" s="2">
        <v>43800</v>
      </c>
      <c r="N697" t="s">
        <v>311</v>
      </c>
      <c r="O697" t="s">
        <v>56</v>
      </c>
      <c r="P697" t="s">
        <v>2487</v>
      </c>
      <c r="Q697" t="s">
        <v>2488</v>
      </c>
      <c r="R697" t="s">
        <v>2489</v>
      </c>
      <c r="S697" s="3">
        <v>43804</v>
      </c>
      <c r="T697" t="s">
        <v>2266</v>
      </c>
      <c r="U697">
        <v>1237</v>
      </c>
      <c r="V697" t="s">
        <v>2545</v>
      </c>
      <c r="W697" t="s">
        <v>2489</v>
      </c>
      <c r="Y697" s="3">
        <v>43804</v>
      </c>
      <c r="AA697" t="s">
        <v>2546</v>
      </c>
      <c r="AD697" t="s">
        <v>2233</v>
      </c>
      <c r="AH697" t="str">
        <f>VLOOKUP(B697,'cc Lookup'!A:J,10,0)</f>
        <v>Planning and Business Development</v>
      </c>
      <c r="AI697" t="str">
        <f>VLOOKUP(B697,'cc Lookup'!A:E,5,0)</f>
        <v>Estates</v>
      </c>
      <c r="AJ697" t="s">
        <v>6736</v>
      </c>
      <c r="AK697" t="str">
        <f t="shared" si="20"/>
        <v>E35930 Estates &amp; Facilities</v>
      </c>
      <c r="AL697" t="str">
        <f t="shared" si="21"/>
        <v>7308 Legal Fees</v>
      </c>
      <c r="AM697" t="str">
        <f>VLOOKUP(W697,Lookup!A:B,2,0)</f>
        <v>Other</v>
      </c>
    </row>
    <row r="698" spans="1:39" x14ac:dyDescent="0.25">
      <c r="A698" t="s">
        <v>33</v>
      </c>
      <c r="B698" s="1" t="s">
        <v>166</v>
      </c>
      <c r="C698" s="1" t="s">
        <v>158</v>
      </c>
      <c r="D698" s="1" t="s">
        <v>36</v>
      </c>
      <c r="E698" s="1" t="s">
        <v>36</v>
      </c>
      <c r="F698" s="1" t="s">
        <v>37</v>
      </c>
      <c r="G698" t="s">
        <v>167</v>
      </c>
      <c r="H698" t="s">
        <v>160</v>
      </c>
      <c r="I698" t="s">
        <v>40</v>
      </c>
      <c r="J698" t="s">
        <v>40</v>
      </c>
      <c r="K698" t="s">
        <v>40</v>
      </c>
      <c r="L698" s="4">
        <v>-12.8</v>
      </c>
      <c r="M698" s="2">
        <v>43800</v>
      </c>
      <c r="N698" t="s">
        <v>311</v>
      </c>
      <c r="O698" t="s">
        <v>56</v>
      </c>
      <c r="P698" t="s">
        <v>2487</v>
      </c>
      <c r="Q698" t="s">
        <v>2488</v>
      </c>
      <c r="R698" t="s">
        <v>2489</v>
      </c>
      <c r="S698" s="3">
        <v>43804</v>
      </c>
      <c r="T698" t="s">
        <v>2266</v>
      </c>
      <c r="U698">
        <v>1238</v>
      </c>
      <c r="V698" t="s">
        <v>2547</v>
      </c>
      <c r="W698" t="s">
        <v>2489</v>
      </c>
      <c r="Y698" s="3">
        <v>43804</v>
      </c>
      <c r="AA698" t="s">
        <v>2548</v>
      </c>
      <c r="AD698" t="s">
        <v>2298</v>
      </c>
      <c r="AH698" t="str">
        <f>VLOOKUP(B698,'cc Lookup'!A:J,10,0)</f>
        <v>Planning and Business Development</v>
      </c>
      <c r="AI698" t="str">
        <f>VLOOKUP(B698,'cc Lookup'!A:E,5,0)</f>
        <v>Estates</v>
      </c>
      <c r="AJ698" t="s">
        <v>6736</v>
      </c>
      <c r="AK698" t="str">
        <f t="shared" si="20"/>
        <v>E35930 Estates &amp; Facilities</v>
      </c>
      <c r="AL698" t="str">
        <f t="shared" si="21"/>
        <v>7308 Legal Fees</v>
      </c>
      <c r="AM698" t="str">
        <f>VLOOKUP(W698,Lookup!A:B,2,0)</f>
        <v>Other</v>
      </c>
    </row>
    <row r="699" spans="1:39" x14ac:dyDescent="0.25">
      <c r="A699" t="s">
        <v>33</v>
      </c>
      <c r="B699" s="1" t="s">
        <v>166</v>
      </c>
      <c r="C699" s="1" t="s">
        <v>158</v>
      </c>
      <c r="D699" s="1" t="s">
        <v>36</v>
      </c>
      <c r="E699" s="1" t="s">
        <v>36</v>
      </c>
      <c r="F699" s="1" t="s">
        <v>37</v>
      </c>
      <c r="G699" t="s">
        <v>167</v>
      </c>
      <c r="H699" t="s">
        <v>160</v>
      </c>
      <c r="I699" t="s">
        <v>40</v>
      </c>
      <c r="J699" t="s">
        <v>40</v>
      </c>
      <c r="K699" t="s">
        <v>40</v>
      </c>
      <c r="L699" s="4">
        <v>-25.6</v>
      </c>
      <c r="M699" s="2">
        <v>43800</v>
      </c>
      <c r="N699" t="s">
        <v>311</v>
      </c>
      <c r="O699" t="s">
        <v>56</v>
      </c>
      <c r="P699" t="s">
        <v>2487</v>
      </c>
      <c r="Q699" t="s">
        <v>2488</v>
      </c>
      <c r="R699" t="s">
        <v>2489</v>
      </c>
      <c r="S699" s="3">
        <v>43804</v>
      </c>
      <c r="T699" t="s">
        <v>2266</v>
      </c>
      <c r="U699">
        <v>1239</v>
      </c>
      <c r="V699" t="s">
        <v>2545</v>
      </c>
      <c r="W699" t="s">
        <v>2489</v>
      </c>
      <c r="Y699" s="3">
        <v>43804</v>
      </c>
      <c r="AA699" t="s">
        <v>2546</v>
      </c>
      <c r="AD699" t="s">
        <v>2233</v>
      </c>
      <c r="AH699" t="str">
        <f>VLOOKUP(B699,'cc Lookup'!A:J,10,0)</f>
        <v>Planning and Business Development</v>
      </c>
      <c r="AI699" t="str">
        <f>VLOOKUP(B699,'cc Lookup'!A:E,5,0)</f>
        <v>Estates</v>
      </c>
      <c r="AJ699" t="s">
        <v>6736</v>
      </c>
      <c r="AK699" t="str">
        <f t="shared" si="20"/>
        <v>E35930 Estates &amp; Facilities</v>
      </c>
      <c r="AL699" t="str">
        <f t="shared" si="21"/>
        <v>7308 Legal Fees</v>
      </c>
      <c r="AM699" t="str">
        <f>VLOOKUP(W699,Lookup!A:B,2,0)</f>
        <v>Other</v>
      </c>
    </row>
    <row r="700" spans="1:39" x14ac:dyDescent="0.25">
      <c r="A700" t="s">
        <v>33</v>
      </c>
      <c r="B700" s="1" t="s">
        <v>166</v>
      </c>
      <c r="C700" s="1" t="s">
        <v>158</v>
      </c>
      <c r="D700" s="1" t="s">
        <v>36</v>
      </c>
      <c r="E700" s="1" t="s">
        <v>36</v>
      </c>
      <c r="F700" s="1" t="s">
        <v>37</v>
      </c>
      <c r="G700" t="s">
        <v>167</v>
      </c>
      <c r="H700" t="s">
        <v>160</v>
      </c>
      <c r="I700" t="s">
        <v>40</v>
      </c>
      <c r="J700" t="s">
        <v>40</v>
      </c>
      <c r="K700" t="s">
        <v>40</v>
      </c>
      <c r="L700" s="4">
        <v>2004</v>
      </c>
      <c r="M700" s="2">
        <v>43800</v>
      </c>
      <c r="N700" t="s">
        <v>41</v>
      </c>
      <c r="O700" t="s">
        <v>42</v>
      </c>
      <c r="P700" t="s">
        <v>2549</v>
      </c>
      <c r="Q700" t="s">
        <v>2550</v>
      </c>
      <c r="R700" t="s">
        <v>2454</v>
      </c>
      <c r="S700" s="3">
        <v>43802</v>
      </c>
      <c r="T700" t="s">
        <v>46</v>
      </c>
      <c r="U700">
        <v>29</v>
      </c>
      <c r="V700" t="s">
        <v>47</v>
      </c>
      <c r="W700" t="s">
        <v>48</v>
      </c>
      <c r="X700">
        <v>415392</v>
      </c>
      <c r="Y700" s="3">
        <v>43453</v>
      </c>
      <c r="Z700">
        <v>165078325</v>
      </c>
      <c r="AB700" t="s">
        <v>49</v>
      </c>
      <c r="AD700" t="s">
        <v>2421</v>
      </c>
      <c r="AE700">
        <v>1</v>
      </c>
      <c r="AF700">
        <v>2004</v>
      </c>
      <c r="AH700" t="str">
        <f>VLOOKUP(B700,'cc Lookup'!A:J,10,0)</f>
        <v>Planning and Business Development</v>
      </c>
      <c r="AI700" t="str">
        <f>VLOOKUP(B700,'cc Lookup'!A:E,5,0)</f>
        <v>Estates</v>
      </c>
      <c r="AJ700" t="s">
        <v>6736</v>
      </c>
      <c r="AK700" t="str">
        <f t="shared" si="20"/>
        <v>E35930 Estates &amp; Facilities</v>
      </c>
      <c r="AL700" t="str">
        <f t="shared" si="21"/>
        <v>7308 Legal Fees</v>
      </c>
      <c r="AM700" t="str">
        <f>VLOOKUP(W700,Lookup!A:B,2,0)</f>
        <v>Legal</v>
      </c>
    </row>
    <row r="701" spans="1:39" x14ac:dyDescent="0.25">
      <c r="A701" t="s">
        <v>33</v>
      </c>
      <c r="B701" s="1" t="s">
        <v>166</v>
      </c>
      <c r="C701" s="1" t="s">
        <v>158</v>
      </c>
      <c r="D701" s="1" t="s">
        <v>36</v>
      </c>
      <c r="E701" s="1" t="s">
        <v>36</v>
      </c>
      <c r="F701" s="1" t="s">
        <v>37</v>
      </c>
      <c r="G701" t="s">
        <v>167</v>
      </c>
      <c r="H701" t="s">
        <v>160</v>
      </c>
      <c r="I701" t="s">
        <v>40</v>
      </c>
      <c r="J701" t="s">
        <v>40</v>
      </c>
      <c r="K701" t="s">
        <v>40</v>
      </c>
      <c r="L701" s="4">
        <v>90</v>
      </c>
      <c r="M701" s="2">
        <v>43800</v>
      </c>
      <c r="N701" t="s">
        <v>41</v>
      </c>
      <c r="O701" t="s">
        <v>42</v>
      </c>
      <c r="P701" t="s">
        <v>2549</v>
      </c>
      <c r="Q701" t="s">
        <v>2550</v>
      </c>
      <c r="R701" t="s">
        <v>2454</v>
      </c>
      <c r="S701" s="3">
        <v>43802</v>
      </c>
      <c r="T701" t="s">
        <v>46</v>
      </c>
      <c r="U701">
        <v>29</v>
      </c>
      <c r="V701" t="s">
        <v>47</v>
      </c>
      <c r="W701" t="s">
        <v>48</v>
      </c>
      <c r="X701">
        <v>420775</v>
      </c>
      <c r="Y701" s="3">
        <v>43796</v>
      </c>
      <c r="Z701">
        <v>165075665</v>
      </c>
      <c r="AB701" t="s">
        <v>49</v>
      </c>
      <c r="AD701" t="s">
        <v>2417</v>
      </c>
      <c r="AE701">
        <v>1</v>
      </c>
      <c r="AF701">
        <v>90</v>
      </c>
      <c r="AH701" t="str">
        <f>VLOOKUP(B701,'cc Lookup'!A:J,10,0)</f>
        <v>Planning and Business Development</v>
      </c>
      <c r="AI701" t="str">
        <f>VLOOKUP(B701,'cc Lookup'!A:E,5,0)</f>
        <v>Estates</v>
      </c>
      <c r="AJ701" t="s">
        <v>6736</v>
      </c>
      <c r="AK701" t="str">
        <f t="shared" si="20"/>
        <v>E35930 Estates &amp; Facilities</v>
      </c>
      <c r="AL701" t="str">
        <f t="shared" si="21"/>
        <v>7308 Legal Fees</v>
      </c>
      <c r="AM701" t="str">
        <f>VLOOKUP(W701,Lookup!A:B,2,0)</f>
        <v>Legal</v>
      </c>
    </row>
    <row r="702" spans="1:39" x14ac:dyDescent="0.25">
      <c r="A702" t="s">
        <v>33</v>
      </c>
      <c r="B702" s="1" t="s">
        <v>166</v>
      </c>
      <c r="C702" s="1" t="s">
        <v>158</v>
      </c>
      <c r="D702" s="1" t="s">
        <v>36</v>
      </c>
      <c r="E702" s="1" t="s">
        <v>36</v>
      </c>
      <c r="F702" s="1" t="s">
        <v>37</v>
      </c>
      <c r="G702" t="s">
        <v>167</v>
      </c>
      <c r="H702" t="s">
        <v>160</v>
      </c>
      <c r="I702" t="s">
        <v>40</v>
      </c>
      <c r="J702" t="s">
        <v>40</v>
      </c>
      <c r="K702" t="s">
        <v>40</v>
      </c>
      <c r="L702" s="4">
        <v>120</v>
      </c>
      <c r="M702" s="2">
        <v>43800</v>
      </c>
      <c r="N702" t="s">
        <v>41</v>
      </c>
      <c r="O702" t="s">
        <v>42</v>
      </c>
      <c r="P702" t="s">
        <v>2549</v>
      </c>
      <c r="Q702" t="s">
        <v>2550</v>
      </c>
      <c r="R702" t="s">
        <v>2454</v>
      </c>
      <c r="S702" s="3">
        <v>43802</v>
      </c>
      <c r="T702" t="s">
        <v>46</v>
      </c>
      <c r="U702">
        <v>29</v>
      </c>
      <c r="V702" t="s">
        <v>47</v>
      </c>
      <c r="W702" t="s">
        <v>48</v>
      </c>
      <c r="X702">
        <v>420777</v>
      </c>
      <c r="Y702" s="3">
        <v>43796</v>
      </c>
      <c r="Z702">
        <v>165075665</v>
      </c>
      <c r="AB702" t="s">
        <v>49</v>
      </c>
      <c r="AD702" t="s">
        <v>2418</v>
      </c>
      <c r="AE702">
        <v>1</v>
      </c>
      <c r="AF702">
        <v>120</v>
      </c>
      <c r="AH702" t="str">
        <f>VLOOKUP(B702,'cc Lookup'!A:J,10,0)</f>
        <v>Planning and Business Development</v>
      </c>
      <c r="AI702" t="str">
        <f>VLOOKUP(B702,'cc Lookup'!A:E,5,0)</f>
        <v>Estates</v>
      </c>
      <c r="AJ702" t="s">
        <v>6736</v>
      </c>
      <c r="AK702" t="str">
        <f t="shared" si="20"/>
        <v>E35930 Estates &amp; Facilities</v>
      </c>
      <c r="AL702" t="str">
        <f t="shared" si="21"/>
        <v>7308 Legal Fees</v>
      </c>
      <c r="AM702" t="str">
        <f>VLOOKUP(W702,Lookup!A:B,2,0)</f>
        <v>Legal</v>
      </c>
    </row>
    <row r="703" spans="1:39" x14ac:dyDescent="0.25">
      <c r="A703" t="s">
        <v>33</v>
      </c>
      <c r="B703" s="1" t="s">
        <v>166</v>
      </c>
      <c r="C703" s="1" t="s">
        <v>158</v>
      </c>
      <c r="D703" s="1" t="s">
        <v>36</v>
      </c>
      <c r="E703" s="1" t="s">
        <v>36</v>
      </c>
      <c r="F703" s="1" t="s">
        <v>37</v>
      </c>
      <c r="G703" t="s">
        <v>167</v>
      </c>
      <c r="H703" t="s">
        <v>160</v>
      </c>
      <c r="I703" t="s">
        <v>40</v>
      </c>
      <c r="J703" t="s">
        <v>40</v>
      </c>
      <c r="K703" t="s">
        <v>40</v>
      </c>
      <c r="L703" s="4">
        <v>-2004</v>
      </c>
      <c r="M703" s="2">
        <v>43800</v>
      </c>
      <c r="N703" t="s">
        <v>41</v>
      </c>
      <c r="O703" t="s">
        <v>42</v>
      </c>
      <c r="P703" t="s">
        <v>2549</v>
      </c>
      <c r="Q703" t="s">
        <v>2550</v>
      </c>
      <c r="R703" t="s">
        <v>2454</v>
      </c>
      <c r="S703" s="3">
        <v>43802</v>
      </c>
      <c r="T703" t="s">
        <v>46</v>
      </c>
      <c r="U703">
        <v>30</v>
      </c>
      <c r="V703" t="s">
        <v>47</v>
      </c>
      <c r="W703" t="s">
        <v>48</v>
      </c>
      <c r="X703">
        <v>415392</v>
      </c>
      <c r="Y703" s="3">
        <v>43453</v>
      </c>
      <c r="Z703">
        <v>165078325</v>
      </c>
      <c r="AB703" t="s">
        <v>49</v>
      </c>
      <c r="AD703" t="s">
        <v>2421</v>
      </c>
      <c r="AE703">
        <v>1</v>
      </c>
      <c r="AF703">
        <v>-2004</v>
      </c>
      <c r="AH703" t="str">
        <f>VLOOKUP(B703,'cc Lookup'!A:J,10,0)</f>
        <v>Planning and Business Development</v>
      </c>
      <c r="AI703" t="str">
        <f>VLOOKUP(B703,'cc Lookup'!A:E,5,0)</f>
        <v>Estates</v>
      </c>
      <c r="AJ703" t="s">
        <v>6736</v>
      </c>
      <c r="AK703" t="str">
        <f t="shared" si="20"/>
        <v>E35930 Estates &amp; Facilities</v>
      </c>
      <c r="AL703" t="str">
        <f t="shared" si="21"/>
        <v>7308 Legal Fees</v>
      </c>
      <c r="AM703" t="str">
        <f>VLOOKUP(W703,Lookup!A:B,2,0)</f>
        <v>Legal</v>
      </c>
    </row>
    <row r="704" spans="1:39" x14ac:dyDescent="0.25">
      <c r="A704" t="s">
        <v>33</v>
      </c>
      <c r="B704" s="1" t="s">
        <v>166</v>
      </c>
      <c r="C704" s="1" t="s">
        <v>158</v>
      </c>
      <c r="D704" s="1" t="s">
        <v>36</v>
      </c>
      <c r="E704" s="1" t="s">
        <v>36</v>
      </c>
      <c r="F704" s="1" t="s">
        <v>37</v>
      </c>
      <c r="G704" t="s">
        <v>167</v>
      </c>
      <c r="H704" t="s">
        <v>160</v>
      </c>
      <c r="I704" t="s">
        <v>40</v>
      </c>
      <c r="J704" t="s">
        <v>40</v>
      </c>
      <c r="K704" t="s">
        <v>40</v>
      </c>
      <c r="L704" s="4">
        <v>-90</v>
      </c>
      <c r="M704" s="2">
        <v>43800</v>
      </c>
      <c r="N704" t="s">
        <v>41</v>
      </c>
      <c r="O704" t="s">
        <v>42</v>
      </c>
      <c r="P704" t="s">
        <v>2549</v>
      </c>
      <c r="Q704" t="s">
        <v>2550</v>
      </c>
      <c r="R704" t="s">
        <v>2454</v>
      </c>
      <c r="S704" s="3">
        <v>43802</v>
      </c>
      <c r="T704" t="s">
        <v>46</v>
      </c>
      <c r="U704">
        <v>30</v>
      </c>
      <c r="V704" t="s">
        <v>47</v>
      </c>
      <c r="W704" t="s">
        <v>48</v>
      </c>
      <c r="X704">
        <v>420775</v>
      </c>
      <c r="Y704" s="3">
        <v>43796</v>
      </c>
      <c r="Z704">
        <v>165075665</v>
      </c>
      <c r="AB704" t="s">
        <v>49</v>
      </c>
      <c r="AD704" t="s">
        <v>2417</v>
      </c>
      <c r="AE704">
        <v>1</v>
      </c>
      <c r="AF704">
        <v>-90</v>
      </c>
      <c r="AH704" t="str">
        <f>VLOOKUP(B704,'cc Lookup'!A:J,10,0)</f>
        <v>Planning and Business Development</v>
      </c>
      <c r="AI704" t="str">
        <f>VLOOKUP(B704,'cc Lookup'!A:E,5,0)</f>
        <v>Estates</v>
      </c>
      <c r="AJ704" t="s">
        <v>6736</v>
      </c>
      <c r="AK704" t="str">
        <f t="shared" si="20"/>
        <v>E35930 Estates &amp; Facilities</v>
      </c>
      <c r="AL704" t="str">
        <f t="shared" si="21"/>
        <v>7308 Legal Fees</v>
      </c>
      <c r="AM704" t="str">
        <f>VLOOKUP(W704,Lookup!A:B,2,0)</f>
        <v>Legal</v>
      </c>
    </row>
    <row r="705" spans="1:39" x14ac:dyDescent="0.25">
      <c r="A705" t="s">
        <v>33</v>
      </c>
      <c r="B705" s="1" t="s">
        <v>166</v>
      </c>
      <c r="C705" s="1" t="s">
        <v>158</v>
      </c>
      <c r="D705" s="1" t="s">
        <v>36</v>
      </c>
      <c r="E705" s="1" t="s">
        <v>36</v>
      </c>
      <c r="F705" s="1" t="s">
        <v>37</v>
      </c>
      <c r="G705" t="s">
        <v>167</v>
      </c>
      <c r="H705" t="s">
        <v>160</v>
      </c>
      <c r="I705" t="s">
        <v>40</v>
      </c>
      <c r="J705" t="s">
        <v>40</v>
      </c>
      <c r="K705" t="s">
        <v>40</v>
      </c>
      <c r="L705" s="4">
        <v>-120</v>
      </c>
      <c r="M705" s="2">
        <v>43800</v>
      </c>
      <c r="N705" t="s">
        <v>41</v>
      </c>
      <c r="O705" t="s">
        <v>42</v>
      </c>
      <c r="P705" t="s">
        <v>2549</v>
      </c>
      <c r="Q705" t="s">
        <v>2550</v>
      </c>
      <c r="R705" t="s">
        <v>2454</v>
      </c>
      <c r="S705" s="3">
        <v>43802</v>
      </c>
      <c r="T705" t="s">
        <v>46</v>
      </c>
      <c r="U705">
        <v>30</v>
      </c>
      <c r="V705" t="s">
        <v>47</v>
      </c>
      <c r="W705" t="s">
        <v>48</v>
      </c>
      <c r="X705">
        <v>420777</v>
      </c>
      <c r="Y705" s="3">
        <v>43796</v>
      </c>
      <c r="Z705">
        <v>165075665</v>
      </c>
      <c r="AB705" t="s">
        <v>49</v>
      </c>
      <c r="AD705" t="s">
        <v>2418</v>
      </c>
      <c r="AE705">
        <v>1</v>
      </c>
      <c r="AF705">
        <v>-120</v>
      </c>
      <c r="AH705" t="str">
        <f>VLOOKUP(B705,'cc Lookup'!A:J,10,0)</f>
        <v>Planning and Business Development</v>
      </c>
      <c r="AI705" t="str">
        <f>VLOOKUP(B705,'cc Lookup'!A:E,5,0)</f>
        <v>Estates</v>
      </c>
      <c r="AJ705" t="s">
        <v>6736</v>
      </c>
      <c r="AK705" t="str">
        <f t="shared" si="20"/>
        <v>E35930 Estates &amp; Facilities</v>
      </c>
      <c r="AL705" t="str">
        <f t="shared" si="21"/>
        <v>7308 Legal Fees</v>
      </c>
      <c r="AM705" t="str">
        <f>VLOOKUP(W705,Lookup!A:B,2,0)</f>
        <v>Legal</v>
      </c>
    </row>
    <row r="706" spans="1:39" x14ac:dyDescent="0.25">
      <c r="A706" t="s">
        <v>33</v>
      </c>
      <c r="B706" s="1" t="s">
        <v>166</v>
      </c>
      <c r="C706" s="1" t="s">
        <v>158</v>
      </c>
      <c r="D706" s="1" t="s">
        <v>36</v>
      </c>
      <c r="E706" s="1" t="s">
        <v>36</v>
      </c>
      <c r="F706" s="1" t="s">
        <v>37</v>
      </c>
      <c r="G706" t="s">
        <v>167</v>
      </c>
      <c r="H706" t="s">
        <v>160</v>
      </c>
      <c r="I706" t="s">
        <v>40</v>
      </c>
      <c r="J706" t="s">
        <v>40</v>
      </c>
      <c r="K706" t="s">
        <v>40</v>
      </c>
      <c r="L706" s="4">
        <v>144</v>
      </c>
      <c r="M706" s="2">
        <v>43800</v>
      </c>
      <c r="N706" t="s">
        <v>41</v>
      </c>
      <c r="O706" t="s">
        <v>42</v>
      </c>
      <c r="P706" t="s">
        <v>2492</v>
      </c>
      <c r="Q706" t="s">
        <v>2493</v>
      </c>
      <c r="R706" t="s">
        <v>2454</v>
      </c>
      <c r="S706" s="3">
        <v>43802</v>
      </c>
      <c r="T706" t="s">
        <v>46</v>
      </c>
      <c r="U706">
        <v>33</v>
      </c>
      <c r="V706" t="s">
        <v>47</v>
      </c>
      <c r="W706" t="s">
        <v>48</v>
      </c>
      <c r="X706">
        <v>433316</v>
      </c>
      <c r="Y706" s="3">
        <v>43661</v>
      </c>
      <c r="Z706">
        <v>165078943</v>
      </c>
      <c r="AB706" t="s">
        <v>49</v>
      </c>
      <c r="AD706" t="s">
        <v>2551</v>
      </c>
      <c r="AE706">
        <v>1</v>
      </c>
      <c r="AF706">
        <v>144</v>
      </c>
      <c r="AH706" t="str">
        <f>VLOOKUP(B706,'cc Lookup'!A:J,10,0)</f>
        <v>Planning and Business Development</v>
      </c>
      <c r="AI706" t="str">
        <f>VLOOKUP(B706,'cc Lookup'!A:E,5,0)</f>
        <v>Estates</v>
      </c>
      <c r="AJ706" t="s">
        <v>6736</v>
      </c>
      <c r="AK706" t="str">
        <f t="shared" si="20"/>
        <v>E35930 Estates &amp; Facilities</v>
      </c>
      <c r="AL706" t="str">
        <f t="shared" si="21"/>
        <v>7308 Legal Fees</v>
      </c>
      <c r="AM706" t="str">
        <f>VLOOKUP(W706,Lookup!A:B,2,0)</f>
        <v>Legal</v>
      </c>
    </row>
    <row r="707" spans="1:39" x14ac:dyDescent="0.25">
      <c r="A707" t="s">
        <v>33</v>
      </c>
      <c r="B707" s="1" t="s">
        <v>166</v>
      </c>
      <c r="C707" s="1" t="s">
        <v>158</v>
      </c>
      <c r="D707" s="1" t="s">
        <v>36</v>
      </c>
      <c r="E707" s="1" t="s">
        <v>36</v>
      </c>
      <c r="F707" s="1" t="s">
        <v>37</v>
      </c>
      <c r="G707" t="s">
        <v>167</v>
      </c>
      <c r="H707" t="s">
        <v>160</v>
      </c>
      <c r="I707" t="s">
        <v>40</v>
      </c>
      <c r="J707" t="s">
        <v>40</v>
      </c>
      <c r="K707" t="s">
        <v>40</v>
      </c>
      <c r="L707" s="4">
        <v>192</v>
      </c>
      <c r="M707" s="2">
        <v>43800</v>
      </c>
      <c r="N707" t="s">
        <v>41</v>
      </c>
      <c r="O707" t="s">
        <v>42</v>
      </c>
      <c r="P707" t="s">
        <v>2552</v>
      </c>
      <c r="Q707" t="s">
        <v>2553</v>
      </c>
      <c r="R707" t="s">
        <v>2454</v>
      </c>
      <c r="S707" s="3">
        <v>43803</v>
      </c>
      <c r="T707" t="s">
        <v>46</v>
      </c>
      <c r="U707">
        <v>39</v>
      </c>
      <c r="V707" t="s">
        <v>47</v>
      </c>
      <c r="W707" t="s">
        <v>48</v>
      </c>
      <c r="X707">
        <v>430675</v>
      </c>
      <c r="Y707" s="3">
        <v>43632</v>
      </c>
      <c r="Z707">
        <v>165078325</v>
      </c>
      <c r="AB707" t="s">
        <v>49</v>
      </c>
      <c r="AD707" t="s">
        <v>2554</v>
      </c>
      <c r="AE707">
        <v>1</v>
      </c>
      <c r="AF707">
        <v>96</v>
      </c>
      <c r="AH707" t="str">
        <f>VLOOKUP(B707,'cc Lookup'!A:J,10,0)</f>
        <v>Planning and Business Development</v>
      </c>
      <c r="AI707" t="str">
        <f>VLOOKUP(B707,'cc Lookup'!A:E,5,0)</f>
        <v>Estates</v>
      </c>
      <c r="AJ707" t="s">
        <v>6736</v>
      </c>
      <c r="AK707" t="str">
        <f t="shared" si="20"/>
        <v>E35930 Estates &amp; Facilities</v>
      </c>
      <c r="AL707" t="str">
        <f t="shared" si="21"/>
        <v>7308 Legal Fees</v>
      </c>
      <c r="AM707" t="str">
        <f>VLOOKUP(W707,Lookup!A:B,2,0)</f>
        <v>Legal</v>
      </c>
    </row>
    <row r="708" spans="1:39" x14ac:dyDescent="0.25">
      <c r="A708" t="s">
        <v>33</v>
      </c>
      <c r="B708" s="1" t="s">
        <v>166</v>
      </c>
      <c r="C708" s="1" t="s">
        <v>158</v>
      </c>
      <c r="D708" s="1" t="s">
        <v>36</v>
      </c>
      <c r="E708" s="1" t="s">
        <v>36</v>
      </c>
      <c r="F708" s="1" t="s">
        <v>37</v>
      </c>
      <c r="G708" t="s">
        <v>167</v>
      </c>
      <c r="H708" t="s">
        <v>160</v>
      </c>
      <c r="I708" t="s">
        <v>40</v>
      </c>
      <c r="J708" t="s">
        <v>40</v>
      </c>
      <c r="K708" t="s">
        <v>40</v>
      </c>
      <c r="L708" s="4">
        <v>389.2</v>
      </c>
      <c r="M708" s="2">
        <v>43800</v>
      </c>
      <c r="N708" t="s">
        <v>41</v>
      </c>
      <c r="O708" t="s">
        <v>42</v>
      </c>
      <c r="P708" t="s">
        <v>2552</v>
      </c>
      <c r="Q708" t="s">
        <v>2553</v>
      </c>
      <c r="R708" t="s">
        <v>2454</v>
      </c>
      <c r="S708" s="3">
        <v>43803</v>
      </c>
      <c r="T708" t="s">
        <v>46</v>
      </c>
      <c r="U708">
        <v>39</v>
      </c>
      <c r="V708" t="s">
        <v>47</v>
      </c>
      <c r="W708" t="s">
        <v>48</v>
      </c>
      <c r="X708">
        <v>433660</v>
      </c>
      <c r="Y708" s="3">
        <v>43663</v>
      </c>
      <c r="Z708">
        <v>165078325</v>
      </c>
      <c r="AB708" t="s">
        <v>49</v>
      </c>
      <c r="AD708" t="s">
        <v>2555</v>
      </c>
      <c r="AE708">
        <v>1</v>
      </c>
      <c r="AF708">
        <v>389</v>
      </c>
      <c r="AH708" t="str">
        <f>VLOOKUP(B708,'cc Lookup'!A:J,10,0)</f>
        <v>Planning and Business Development</v>
      </c>
      <c r="AI708" t="str">
        <f>VLOOKUP(B708,'cc Lookup'!A:E,5,0)</f>
        <v>Estates</v>
      </c>
      <c r="AJ708" t="s">
        <v>6736</v>
      </c>
      <c r="AK708" t="str">
        <f t="shared" ref="AK708:AK771" si="22">B708&amp;" "&amp;G708</f>
        <v>E35930 Estates &amp; Facilities</v>
      </c>
      <c r="AL708" t="str">
        <f t="shared" ref="AL708:AL771" si="23">C708&amp;" "&amp;H708</f>
        <v>7308 Legal Fees</v>
      </c>
      <c r="AM708" t="str">
        <f>VLOOKUP(W708,Lookup!A:B,2,0)</f>
        <v>Legal</v>
      </c>
    </row>
    <row r="709" spans="1:39" x14ac:dyDescent="0.25">
      <c r="A709" t="s">
        <v>33</v>
      </c>
      <c r="B709" s="1" t="s">
        <v>166</v>
      </c>
      <c r="C709" s="1" t="s">
        <v>158</v>
      </c>
      <c r="D709" s="1" t="s">
        <v>36</v>
      </c>
      <c r="E709" s="1" t="s">
        <v>36</v>
      </c>
      <c r="F709" s="1" t="s">
        <v>37</v>
      </c>
      <c r="G709" t="s">
        <v>167</v>
      </c>
      <c r="H709" t="s">
        <v>160</v>
      </c>
      <c r="I709" t="s">
        <v>40</v>
      </c>
      <c r="J709" t="s">
        <v>40</v>
      </c>
      <c r="K709" t="s">
        <v>40</v>
      </c>
      <c r="L709" s="4">
        <v>1205.8</v>
      </c>
      <c r="M709" s="2">
        <v>43800</v>
      </c>
      <c r="N709" t="s">
        <v>41</v>
      </c>
      <c r="O709" t="s">
        <v>42</v>
      </c>
      <c r="P709" t="s">
        <v>2552</v>
      </c>
      <c r="Q709" t="s">
        <v>2553</v>
      </c>
      <c r="R709" t="s">
        <v>2454</v>
      </c>
      <c r="S709" s="3">
        <v>43803</v>
      </c>
      <c r="T709" t="s">
        <v>46</v>
      </c>
      <c r="U709">
        <v>39</v>
      </c>
      <c r="V709" t="s">
        <v>47</v>
      </c>
      <c r="W709" t="s">
        <v>48</v>
      </c>
      <c r="X709">
        <v>433660</v>
      </c>
      <c r="Y709" s="3">
        <v>43663</v>
      </c>
      <c r="Z709">
        <v>165078325</v>
      </c>
      <c r="AB709" t="s">
        <v>49</v>
      </c>
      <c r="AD709" t="s">
        <v>2555</v>
      </c>
      <c r="AE709">
        <v>1</v>
      </c>
      <c r="AF709">
        <v>1206</v>
      </c>
      <c r="AH709" t="str">
        <f>VLOOKUP(B709,'cc Lookup'!A:J,10,0)</f>
        <v>Planning and Business Development</v>
      </c>
      <c r="AI709" t="str">
        <f>VLOOKUP(B709,'cc Lookup'!A:E,5,0)</f>
        <v>Estates</v>
      </c>
      <c r="AJ709" t="s">
        <v>6736</v>
      </c>
      <c r="AK709" t="str">
        <f t="shared" si="22"/>
        <v>E35930 Estates &amp; Facilities</v>
      </c>
      <c r="AL709" t="str">
        <f t="shared" si="23"/>
        <v>7308 Legal Fees</v>
      </c>
      <c r="AM709" t="str">
        <f>VLOOKUP(W709,Lookup!A:B,2,0)</f>
        <v>Legal</v>
      </c>
    </row>
    <row r="710" spans="1:39" x14ac:dyDescent="0.25">
      <c r="A710" t="s">
        <v>33</v>
      </c>
      <c r="B710" s="1" t="s">
        <v>166</v>
      </c>
      <c r="C710" s="1" t="s">
        <v>158</v>
      </c>
      <c r="D710" s="1" t="s">
        <v>36</v>
      </c>
      <c r="E710" s="1" t="s">
        <v>36</v>
      </c>
      <c r="F710" s="1" t="s">
        <v>37</v>
      </c>
      <c r="G710" t="s">
        <v>167</v>
      </c>
      <c r="H710" t="s">
        <v>160</v>
      </c>
      <c r="I710" t="s">
        <v>40</v>
      </c>
      <c r="J710" t="s">
        <v>40</v>
      </c>
      <c r="K710" t="s">
        <v>40</v>
      </c>
      <c r="L710" s="4">
        <v>1725</v>
      </c>
      <c r="M710" s="2">
        <v>43800</v>
      </c>
      <c r="N710" t="s">
        <v>41</v>
      </c>
      <c r="O710" t="s">
        <v>42</v>
      </c>
      <c r="P710" t="s">
        <v>2552</v>
      </c>
      <c r="Q710" t="s">
        <v>2553</v>
      </c>
      <c r="R710" t="s">
        <v>2454</v>
      </c>
      <c r="S710" s="3">
        <v>43803</v>
      </c>
      <c r="T710" t="s">
        <v>46</v>
      </c>
      <c r="U710">
        <v>39</v>
      </c>
      <c r="V710" t="s">
        <v>47</v>
      </c>
      <c r="W710" t="s">
        <v>48</v>
      </c>
      <c r="X710">
        <v>433660</v>
      </c>
      <c r="Y710" s="3">
        <v>43663</v>
      </c>
      <c r="Z710">
        <v>165078325</v>
      </c>
      <c r="AB710" t="s">
        <v>49</v>
      </c>
      <c r="AD710" t="s">
        <v>2555</v>
      </c>
      <c r="AE710">
        <v>1</v>
      </c>
      <c r="AF710">
        <v>1725</v>
      </c>
      <c r="AH710" t="str">
        <f>VLOOKUP(B710,'cc Lookup'!A:J,10,0)</f>
        <v>Planning and Business Development</v>
      </c>
      <c r="AI710" t="str">
        <f>VLOOKUP(B710,'cc Lookup'!A:E,5,0)</f>
        <v>Estates</v>
      </c>
      <c r="AJ710" t="s">
        <v>6736</v>
      </c>
      <c r="AK710" t="str">
        <f t="shared" si="22"/>
        <v>E35930 Estates &amp; Facilities</v>
      </c>
      <c r="AL710" t="str">
        <f t="shared" si="23"/>
        <v>7308 Legal Fees</v>
      </c>
      <c r="AM710" t="str">
        <f>VLOOKUP(W710,Lookup!A:B,2,0)</f>
        <v>Legal</v>
      </c>
    </row>
    <row r="711" spans="1:39" x14ac:dyDescent="0.25">
      <c r="A711" t="s">
        <v>33</v>
      </c>
      <c r="B711" s="1" t="s">
        <v>166</v>
      </c>
      <c r="C711" s="1" t="s">
        <v>158</v>
      </c>
      <c r="D711" s="1" t="s">
        <v>36</v>
      </c>
      <c r="E711" s="1" t="s">
        <v>36</v>
      </c>
      <c r="F711" s="1" t="s">
        <v>37</v>
      </c>
      <c r="G711" t="s">
        <v>167</v>
      </c>
      <c r="H711" t="s">
        <v>160</v>
      </c>
      <c r="I711" t="s">
        <v>40</v>
      </c>
      <c r="J711" t="s">
        <v>40</v>
      </c>
      <c r="K711" t="s">
        <v>40</v>
      </c>
      <c r="L711" s="4">
        <v>130</v>
      </c>
      <c r="M711" s="2">
        <v>43800</v>
      </c>
      <c r="N711" t="s">
        <v>41</v>
      </c>
      <c r="O711" t="s">
        <v>42</v>
      </c>
      <c r="P711" t="s">
        <v>2552</v>
      </c>
      <c r="Q711" t="s">
        <v>2553</v>
      </c>
      <c r="R711" t="s">
        <v>2454</v>
      </c>
      <c r="S711" s="3">
        <v>43803</v>
      </c>
      <c r="T711" t="s">
        <v>46</v>
      </c>
      <c r="U711">
        <v>39</v>
      </c>
      <c r="V711" t="s">
        <v>47</v>
      </c>
      <c r="W711" t="s">
        <v>48</v>
      </c>
      <c r="X711">
        <v>433660</v>
      </c>
      <c r="Y711" s="3">
        <v>43663</v>
      </c>
      <c r="Z711">
        <v>165078325</v>
      </c>
      <c r="AB711" t="s">
        <v>49</v>
      </c>
      <c r="AD711" t="s">
        <v>2555</v>
      </c>
      <c r="AH711" t="str">
        <f>VLOOKUP(B711,'cc Lookup'!A:J,10,0)</f>
        <v>Planning and Business Development</v>
      </c>
      <c r="AI711" t="str">
        <f>VLOOKUP(B711,'cc Lookup'!A:E,5,0)</f>
        <v>Estates</v>
      </c>
      <c r="AJ711" t="s">
        <v>6736</v>
      </c>
      <c r="AK711" t="str">
        <f t="shared" si="22"/>
        <v>E35930 Estates &amp; Facilities</v>
      </c>
      <c r="AL711" t="str">
        <f t="shared" si="23"/>
        <v>7308 Legal Fees</v>
      </c>
      <c r="AM711" t="str">
        <f>VLOOKUP(W711,Lookup!A:B,2,0)</f>
        <v>Legal</v>
      </c>
    </row>
    <row r="712" spans="1:39" x14ac:dyDescent="0.25">
      <c r="A712" t="s">
        <v>33</v>
      </c>
      <c r="B712" s="1" t="s">
        <v>166</v>
      </c>
      <c r="C712" s="1" t="s">
        <v>158</v>
      </c>
      <c r="D712" s="1" t="s">
        <v>36</v>
      </c>
      <c r="E712" s="1" t="s">
        <v>36</v>
      </c>
      <c r="F712" s="1" t="s">
        <v>37</v>
      </c>
      <c r="G712" t="s">
        <v>167</v>
      </c>
      <c r="H712" t="s">
        <v>160</v>
      </c>
      <c r="I712" t="s">
        <v>40</v>
      </c>
      <c r="J712" t="s">
        <v>40</v>
      </c>
      <c r="K712" t="s">
        <v>40</v>
      </c>
      <c r="L712" s="4">
        <v>57</v>
      </c>
      <c r="M712" s="2">
        <v>43800</v>
      </c>
      <c r="N712" t="s">
        <v>41</v>
      </c>
      <c r="O712" t="s">
        <v>42</v>
      </c>
      <c r="P712" t="s">
        <v>2552</v>
      </c>
      <c r="Q712" t="s">
        <v>2553</v>
      </c>
      <c r="R712" t="s">
        <v>2454</v>
      </c>
      <c r="S712" s="3">
        <v>43803</v>
      </c>
      <c r="T712" t="s">
        <v>46</v>
      </c>
      <c r="U712">
        <v>39</v>
      </c>
      <c r="V712" t="s">
        <v>47</v>
      </c>
      <c r="W712" t="s">
        <v>48</v>
      </c>
      <c r="X712">
        <v>444511</v>
      </c>
      <c r="Y712" s="3">
        <v>43787</v>
      </c>
      <c r="Z712">
        <v>165078325</v>
      </c>
      <c r="AB712" t="s">
        <v>49</v>
      </c>
      <c r="AD712" t="s">
        <v>2556</v>
      </c>
      <c r="AE712">
        <v>1</v>
      </c>
      <c r="AF712">
        <v>57</v>
      </c>
      <c r="AH712" t="str">
        <f>VLOOKUP(B712,'cc Lookup'!A:J,10,0)</f>
        <v>Planning and Business Development</v>
      </c>
      <c r="AI712" t="str">
        <f>VLOOKUP(B712,'cc Lookup'!A:E,5,0)</f>
        <v>Estates</v>
      </c>
      <c r="AJ712" t="s">
        <v>6736</v>
      </c>
      <c r="AK712" t="str">
        <f t="shared" si="22"/>
        <v>E35930 Estates &amp; Facilities</v>
      </c>
      <c r="AL712" t="str">
        <f t="shared" si="23"/>
        <v>7308 Legal Fees</v>
      </c>
      <c r="AM712" t="str">
        <f>VLOOKUP(W712,Lookup!A:B,2,0)</f>
        <v>Legal</v>
      </c>
    </row>
    <row r="713" spans="1:39" x14ac:dyDescent="0.25">
      <c r="A713" t="s">
        <v>33</v>
      </c>
      <c r="B713" s="1" t="s">
        <v>166</v>
      </c>
      <c r="C713" s="1" t="s">
        <v>158</v>
      </c>
      <c r="D713" s="1" t="s">
        <v>36</v>
      </c>
      <c r="E713" s="1" t="s">
        <v>36</v>
      </c>
      <c r="F713" s="1" t="s">
        <v>37</v>
      </c>
      <c r="G713" t="s">
        <v>167</v>
      </c>
      <c r="H713" t="s">
        <v>160</v>
      </c>
      <c r="I713" t="s">
        <v>40</v>
      </c>
      <c r="J713" t="s">
        <v>40</v>
      </c>
      <c r="K713" t="s">
        <v>40</v>
      </c>
      <c r="L713" s="4">
        <v>240</v>
      </c>
      <c r="M713" s="2">
        <v>43800</v>
      </c>
      <c r="N713" t="s">
        <v>41</v>
      </c>
      <c r="O713" t="s">
        <v>42</v>
      </c>
      <c r="P713" t="s">
        <v>2552</v>
      </c>
      <c r="Q713" t="s">
        <v>2553</v>
      </c>
      <c r="R713" t="s">
        <v>2454</v>
      </c>
      <c r="S713" s="3">
        <v>43803</v>
      </c>
      <c r="T713" t="s">
        <v>46</v>
      </c>
      <c r="U713">
        <v>39</v>
      </c>
      <c r="V713" t="s">
        <v>47</v>
      </c>
      <c r="W713" t="s">
        <v>48</v>
      </c>
      <c r="X713">
        <v>444511</v>
      </c>
      <c r="Y713" s="3">
        <v>43787</v>
      </c>
      <c r="Z713">
        <v>165078325</v>
      </c>
      <c r="AB713" t="s">
        <v>49</v>
      </c>
      <c r="AD713" t="s">
        <v>2556</v>
      </c>
      <c r="AE713">
        <v>1</v>
      </c>
      <c r="AF713">
        <v>240</v>
      </c>
      <c r="AH713" t="str">
        <f>VLOOKUP(B713,'cc Lookup'!A:J,10,0)</f>
        <v>Planning and Business Development</v>
      </c>
      <c r="AI713" t="str">
        <f>VLOOKUP(B713,'cc Lookup'!A:E,5,0)</f>
        <v>Estates</v>
      </c>
      <c r="AJ713" t="s">
        <v>6736</v>
      </c>
      <c r="AK713" t="str">
        <f t="shared" si="22"/>
        <v>E35930 Estates &amp; Facilities</v>
      </c>
      <c r="AL713" t="str">
        <f t="shared" si="23"/>
        <v>7308 Legal Fees</v>
      </c>
      <c r="AM713" t="str">
        <f>VLOOKUP(W713,Lookup!A:B,2,0)</f>
        <v>Legal</v>
      </c>
    </row>
    <row r="714" spans="1:39" x14ac:dyDescent="0.25">
      <c r="A714" t="s">
        <v>33</v>
      </c>
      <c r="B714" s="1" t="s">
        <v>166</v>
      </c>
      <c r="C714" s="1" t="s">
        <v>158</v>
      </c>
      <c r="D714" s="1" t="s">
        <v>36</v>
      </c>
      <c r="E714" s="1" t="s">
        <v>36</v>
      </c>
      <c r="F714" s="1" t="s">
        <v>37</v>
      </c>
      <c r="G714" t="s">
        <v>167</v>
      </c>
      <c r="H714" t="s">
        <v>160</v>
      </c>
      <c r="I714" t="s">
        <v>40</v>
      </c>
      <c r="J714" t="s">
        <v>40</v>
      </c>
      <c r="K714" t="s">
        <v>40</v>
      </c>
      <c r="L714" s="4">
        <v>297</v>
      </c>
      <c r="M714" s="2">
        <v>43800</v>
      </c>
      <c r="N714" t="s">
        <v>41</v>
      </c>
      <c r="O714" t="s">
        <v>42</v>
      </c>
      <c r="P714" t="s">
        <v>2552</v>
      </c>
      <c r="Q714" t="s">
        <v>2553</v>
      </c>
      <c r="R714" t="s">
        <v>2454</v>
      </c>
      <c r="S714" s="3">
        <v>43803</v>
      </c>
      <c r="T714" t="s">
        <v>46</v>
      </c>
      <c r="U714">
        <v>39</v>
      </c>
      <c r="V714" t="s">
        <v>47</v>
      </c>
      <c r="W714" t="s">
        <v>48</v>
      </c>
      <c r="X714">
        <v>444511</v>
      </c>
      <c r="Y714" s="3">
        <v>43787</v>
      </c>
      <c r="Z714">
        <v>165078325</v>
      </c>
      <c r="AB714" t="s">
        <v>49</v>
      </c>
      <c r="AD714" t="s">
        <v>2556</v>
      </c>
      <c r="AE714">
        <v>1</v>
      </c>
      <c r="AF714">
        <v>297</v>
      </c>
      <c r="AH714" t="str">
        <f>VLOOKUP(B714,'cc Lookup'!A:J,10,0)</f>
        <v>Planning and Business Development</v>
      </c>
      <c r="AI714" t="str">
        <f>VLOOKUP(B714,'cc Lookup'!A:E,5,0)</f>
        <v>Estates</v>
      </c>
      <c r="AJ714" t="s">
        <v>6736</v>
      </c>
      <c r="AK714" t="str">
        <f t="shared" si="22"/>
        <v>E35930 Estates &amp; Facilities</v>
      </c>
      <c r="AL714" t="str">
        <f t="shared" si="23"/>
        <v>7308 Legal Fees</v>
      </c>
      <c r="AM714" t="str">
        <f>VLOOKUP(W714,Lookup!A:B,2,0)</f>
        <v>Legal</v>
      </c>
    </row>
    <row r="715" spans="1:39" x14ac:dyDescent="0.25">
      <c r="A715" t="s">
        <v>33</v>
      </c>
      <c r="B715" s="1" t="s">
        <v>166</v>
      </c>
      <c r="C715" s="1" t="s">
        <v>158</v>
      </c>
      <c r="D715" s="1" t="s">
        <v>36</v>
      </c>
      <c r="E715" s="1" t="s">
        <v>36</v>
      </c>
      <c r="F715" s="1" t="s">
        <v>37</v>
      </c>
      <c r="G715" t="s">
        <v>167</v>
      </c>
      <c r="H715" t="s">
        <v>160</v>
      </c>
      <c r="I715" t="s">
        <v>40</v>
      </c>
      <c r="J715" t="s">
        <v>40</v>
      </c>
      <c r="K715" t="s">
        <v>40</v>
      </c>
      <c r="L715" s="4">
        <v>-96</v>
      </c>
      <c r="M715" s="2">
        <v>43800</v>
      </c>
      <c r="N715" t="s">
        <v>41</v>
      </c>
      <c r="O715" t="s">
        <v>42</v>
      </c>
      <c r="P715" t="s">
        <v>2552</v>
      </c>
      <c r="Q715" t="s">
        <v>2553</v>
      </c>
      <c r="R715" t="s">
        <v>2454</v>
      </c>
      <c r="S715" s="3">
        <v>43803</v>
      </c>
      <c r="T715" t="s">
        <v>46</v>
      </c>
      <c r="U715">
        <v>40</v>
      </c>
      <c r="V715" t="s">
        <v>47</v>
      </c>
      <c r="W715" t="s">
        <v>48</v>
      </c>
      <c r="X715">
        <v>430675</v>
      </c>
      <c r="Y715" s="3">
        <v>43632</v>
      </c>
      <c r="Z715">
        <v>165078325</v>
      </c>
      <c r="AB715" t="s">
        <v>49</v>
      </c>
      <c r="AD715" t="s">
        <v>2554</v>
      </c>
      <c r="AE715">
        <v>1</v>
      </c>
      <c r="AF715">
        <v>-96</v>
      </c>
      <c r="AH715" t="str">
        <f>VLOOKUP(B715,'cc Lookup'!A:J,10,0)</f>
        <v>Planning and Business Development</v>
      </c>
      <c r="AI715" t="str">
        <f>VLOOKUP(B715,'cc Lookup'!A:E,5,0)</f>
        <v>Estates</v>
      </c>
      <c r="AJ715" t="s">
        <v>6736</v>
      </c>
      <c r="AK715" t="str">
        <f t="shared" si="22"/>
        <v>E35930 Estates &amp; Facilities</v>
      </c>
      <c r="AL715" t="str">
        <f t="shared" si="23"/>
        <v>7308 Legal Fees</v>
      </c>
      <c r="AM715" t="str">
        <f>VLOOKUP(W715,Lookup!A:B,2,0)</f>
        <v>Legal</v>
      </c>
    </row>
    <row r="716" spans="1:39" x14ac:dyDescent="0.25">
      <c r="A716" t="s">
        <v>33</v>
      </c>
      <c r="B716" s="1" t="s">
        <v>166</v>
      </c>
      <c r="C716" s="1" t="s">
        <v>158</v>
      </c>
      <c r="D716" s="1" t="s">
        <v>36</v>
      </c>
      <c r="E716" s="1" t="s">
        <v>36</v>
      </c>
      <c r="F716" s="1" t="s">
        <v>37</v>
      </c>
      <c r="G716" t="s">
        <v>167</v>
      </c>
      <c r="H716" t="s">
        <v>160</v>
      </c>
      <c r="I716" t="s">
        <v>40</v>
      </c>
      <c r="J716" t="s">
        <v>40</v>
      </c>
      <c r="K716" t="s">
        <v>40</v>
      </c>
      <c r="L716" s="4">
        <v>-1725</v>
      </c>
      <c r="M716" s="2">
        <v>43800</v>
      </c>
      <c r="N716" t="s">
        <v>41</v>
      </c>
      <c r="O716" t="s">
        <v>42</v>
      </c>
      <c r="P716" t="s">
        <v>2552</v>
      </c>
      <c r="Q716" t="s">
        <v>2553</v>
      </c>
      <c r="R716" t="s">
        <v>2454</v>
      </c>
      <c r="S716" s="3">
        <v>43803</v>
      </c>
      <c r="T716" t="s">
        <v>46</v>
      </c>
      <c r="U716">
        <v>40</v>
      </c>
      <c r="V716" t="s">
        <v>47</v>
      </c>
      <c r="W716" t="s">
        <v>48</v>
      </c>
      <c r="X716">
        <v>433660</v>
      </c>
      <c r="Y716" s="3">
        <v>43663</v>
      </c>
      <c r="Z716">
        <v>165078325</v>
      </c>
      <c r="AB716" t="s">
        <v>49</v>
      </c>
      <c r="AD716" t="s">
        <v>2555</v>
      </c>
      <c r="AE716">
        <v>1</v>
      </c>
      <c r="AF716">
        <v>-1725</v>
      </c>
      <c r="AH716" t="str">
        <f>VLOOKUP(B716,'cc Lookup'!A:J,10,0)</f>
        <v>Planning and Business Development</v>
      </c>
      <c r="AI716" t="str">
        <f>VLOOKUP(B716,'cc Lookup'!A:E,5,0)</f>
        <v>Estates</v>
      </c>
      <c r="AJ716" t="s">
        <v>6736</v>
      </c>
      <c r="AK716" t="str">
        <f t="shared" si="22"/>
        <v>E35930 Estates &amp; Facilities</v>
      </c>
      <c r="AL716" t="str">
        <f t="shared" si="23"/>
        <v>7308 Legal Fees</v>
      </c>
      <c r="AM716" t="str">
        <f>VLOOKUP(W716,Lookup!A:B,2,0)</f>
        <v>Legal</v>
      </c>
    </row>
    <row r="717" spans="1:39" x14ac:dyDescent="0.25">
      <c r="A717" t="s">
        <v>33</v>
      </c>
      <c r="B717" s="1" t="s">
        <v>166</v>
      </c>
      <c r="C717" s="1" t="s">
        <v>158</v>
      </c>
      <c r="D717" s="1" t="s">
        <v>36</v>
      </c>
      <c r="E717" s="1" t="s">
        <v>36</v>
      </c>
      <c r="F717" s="1" t="s">
        <v>37</v>
      </c>
      <c r="G717" t="s">
        <v>167</v>
      </c>
      <c r="H717" t="s">
        <v>160</v>
      </c>
      <c r="I717" t="s">
        <v>40</v>
      </c>
      <c r="J717" t="s">
        <v>40</v>
      </c>
      <c r="K717" t="s">
        <v>40</v>
      </c>
      <c r="L717" s="4">
        <v>-297</v>
      </c>
      <c r="M717" s="2">
        <v>43800</v>
      </c>
      <c r="N717" t="s">
        <v>41</v>
      </c>
      <c r="O717" t="s">
        <v>42</v>
      </c>
      <c r="P717" t="s">
        <v>2552</v>
      </c>
      <c r="Q717" t="s">
        <v>2553</v>
      </c>
      <c r="R717" t="s">
        <v>2454</v>
      </c>
      <c r="S717" s="3">
        <v>43803</v>
      </c>
      <c r="T717" t="s">
        <v>46</v>
      </c>
      <c r="U717">
        <v>40</v>
      </c>
      <c r="V717" t="s">
        <v>47</v>
      </c>
      <c r="W717" t="s">
        <v>48</v>
      </c>
      <c r="X717">
        <v>444511</v>
      </c>
      <c r="Y717" s="3">
        <v>43787</v>
      </c>
      <c r="Z717">
        <v>165078325</v>
      </c>
      <c r="AB717" t="s">
        <v>49</v>
      </c>
      <c r="AD717" t="s">
        <v>2556</v>
      </c>
      <c r="AE717">
        <v>1</v>
      </c>
      <c r="AF717">
        <v>-297</v>
      </c>
      <c r="AH717" t="str">
        <f>VLOOKUP(B717,'cc Lookup'!A:J,10,0)</f>
        <v>Planning and Business Development</v>
      </c>
      <c r="AI717" t="str">
        <f>VLOOKUP(B717,'cc Lookup'!A:E,5,0)</f>
        <v>Estates</v>
      </c>
      <c r="AJ717" t="s">
        <v>6736</v>
      </c>
      <c r="AK717" t="str">
        <f t="shared" si="22"/>
        <v>E35930 Estates &amp; Facilities</v>
      </c>
      <c r="AL717" t="str">
        <f t="shared" si="23"/>
        <v>7308 Legal Fees</v>
      </c>
      <c r="AM717" t="str">
        <f>VLOOKUP(W717,Lookup!A:B,2,0)</f>
        <v>Legal</v>
      </c>
    </row>
    <row r="718" spans="1:39" x14ac:dyDescent="0.25">
      <c r="A718" t="s">
        <v>33</v>
      </c>
      <c r="B718" s="1" t="s">
        <v>166</v>
      </c>
      <c r="C718" s="1" t="s">
        <v>158</v>
      </c>
      <c r="D718" s="1" t="s">
        <v>36</v>
      </c>
      <c r="E718" s="1" t="s">
        <v>36</v>
      </c>
      <c r="F718" s="1" t="s">
        <v>37</v>
      </c>
      <c r="G718" t="s">
        <v>167</v>
      </c>
      <c r="H718" t="s">
        <v>160</v>
      </c>
      <c r="I718" t="s">
        <v>40</v>
      </c>
      <c r="J718" t="s">
        <v>40</v>
      </c>
      <c r="K718" t="s">
        <v>40</v>
      </c>
      <c r="L718" s="4">
        <v>3</v>
      </c>
      <c r="M718" s="2">
        <v>43800</v>
      </c>
      <c r="N718" t="s">
        <v>41</v>
      </c>
      <c r="O718" t="s">
        <v>42</v>
      </c>
      <c r="P718" t="s">
        <v>2540</v>
      </c>
      <c r="Q718" t="s">
        <v>2541</v>
      </c>
      <c r="R718" t="s">
        <v>2454</v>
      </c>
      <c r="S718" s="3">
        <v>43804</v>
      </c>
      <c r="T718" t="s">
        <v>46</v>
      </c>
      <c r="U718">
        <v>51</v>
      </c>
      <c r="V718" t="s">
        <v>47</v>
      </c>
      <c r="W718" t="s">
        <v>48</v>
      </c>
      <c r="X718">
        <v>444512</v>
      </c>
      <c r="Y718" s="3">
        <v>43787</v>
      </c>
      <c r="Z718">
        <v>165078325</v>
      </c>
      <c r="AB718" t="s">
        <v>49</v>
      </c>
      <c r="AD718" t="s">
        <v>2557</v>
      </c>
      <c r="AE718">
        <v>1</v>
      </c>
      <c r="AF718">
        <v>3</v>
      </c>
      <c r="AH718" t="str">
        <f>VLOOKUP(B718,'cc Lookup'!A:J,10,0)</f>
        <v>Planning and Business Development</v>
      </c>
      <c r="AI718" t="str">
        <f>VLOOKUP(B718,'cc Lookup'!A:E,5,0)</f>
        <v>Estates</v>
      </c>
      <c r="AJ718" t="s">
        <v>6736</v>
      </c>
      <c r="AK718" t="str">
        <f t="shared" si="22"/>
        <v>E35930 Estates &amp; Facilities</v>
      </c>
      <c r="AL718" t="str">
        <f t="shared" si="23"/>
        <v>7308 Legal Fees</v>
      </c>
      <c r="AM718" t="str">
        <f>VLOOKUP(W718,Lookup!A:B,2,0)</f>
        <v>Legal</v>
      </c>
    </row>
    <row r="719" spans="1:39" x14ac:dyDescent="0.25">
      <c r="A719" t="s">
        <v>33</v>
      </c>
      <c r="B719" s="1" t="s">
        <v>166</v>
      </c>
      <c r="C719" s="1" t="s">
        <v>158</v>
      </c>
      <c r="D719" s="1" t="s">
        <v>36</v>
      </c>
      <c r="E719" s="1" t="s">
        <v>36</v>
      </c>
      <c r="F719" s="1" t="s">
        <v>37</v>
      </c>
      <c r="G719" t="s">
        <v>167</v>
      </c>
      <c r="H719" t="s">
        <v>160</v>
      </c>
      <c r="I719" t="s">
        <v>40</v>
      </c>
      <c r="J719" t="s">
        <v>40</v>
      </c>
      <c r="K719" t="s">
        <v>40</v>
      </c>
      <c r="L719" s="4">
        <v>248</v>
      </c>
      <c r="M719" s="2">
        <v>43800</v>
      </c>
      <c r="N719" t="s">
        <v>41</v>
      </c>
      <c r="O719" t="s">
        <v>42</v>
      </c>
      <c r="P719" t="s">
        <v>2540</v>
      </c>
      <c r="Q719" t="s">
        <v>2541</v>
      </c>
      <c r="R719" t="s">
        <v>2454</v>
      </c>
      <c r="S719" s="3">
        <v>43804</v>
      </c>
      <c r="T719" t="s">
        <v>46</v>
      </c>
      <c r="U719">
        <v>51</v>
      </c>
      <c r="V719" t="s">
        <v>47</v>
      </c>
      <c r="W719" t="s">
        <v>48</v>
      </c>
      <c r="X719">
        <v>444512</v>
      </c>
      <c r="Y719" s="3">
        <v>43787</v>
      </c>
      <c r="Z719">
        <v>165078325</v>
      </c>
      <c r="AB719" t="s">
        <v>49</v>
      </c>
      <c r="AD719" t="s">
        <v>2557</v>
      </c>
      <c r="AE719">
        <v>1</v>
      </c>
      <c r="AF719">
        <v>248</v>
      </c>
      <c r="AH719" t="str">
        <f>VLOOKUP(B719,'cc Lookup'!A:J,10,0)</f>
        <v>Planning and Business Development</v>
      </c>
      <c r="AI719" t="str">
        <f>VLOOKUP(B719,'cc Lookup'!A:E,5,0)</f>
        <v>Estates</v>
      </c>
      <c r="AJ719" t="s">
        <v>6736</v>
      </c>
      <c r="AK719" t="str">
        <f t="shared" si="22"/>
        <v>E35930 Estates &amp; Facilities</v>
      </c>
      <c r="AL719" t="str">
        <f t="shared" si="23"/>
        <v>7308 Legal Fees</v>
      </c>
      <c r="AM719" t="str">
        <f>VLOOKUP(W719,Lookup!A:B,2,0)</f>
        <v>Legal</v>
      </c>
    </row>
    <row r="720" spans="1:39" x14ac:dyDescent="0.25">
      <c r="A720" t="s">
        <v>33</v>
      </c>
      <c r="B720" s="1" t="s">
        <v>166</v>
      </c>
      <c r="C720" s="1" t="s">
        <v>158</v>
      </c>
      <c r="D720" s="1" t="s">
        <v>36</v>
      </c>
      <c r="E720" s="1" t="s">
        <v>36</v>
      </c>
      <c r="F720" s="1" t="s">
        <v>37</v>
      </c>
      <c r="G720" t="s">
        <v>167</v>
      </c>
      <c r="H720" t="s">
        <v>160</v>
      </c>
      <c r="I720" t="s">
        <v>40</v>
      </c>
      <c r="J720" t="s">
        <v>40</v>
      </c>
      <c r="K720" t="s">
        <v>40</v>
      </c>
      <c r="L720" s="4">
        <v>251</v>
      </c>
      <c r="M720" s="2">
        <v>43800</v>
      </c>
      <c r="N720" t="s">
        <v>41</v>
      </c>
      <c r="O720" t="s">
        <v>42</v>
      </c>
      <c r="P720" t="s">
        <v>2540</v>
      </c>
      <c r="Q720" t="s">
        <v>2541</v>
      </c>
      <c r="R720" t="s">
        <v>2454</v>
      </c>
      <c r="S720" s="3">
        <v>43804</v>
      </c>
      <c r="T720" t="s">
        <v>46</v>
      </c>
      <c r="U720">
        <v>51</v>
      </c>
      <c r="V720" t="s">
        <v>47</v>
      </c>
      <c r="W720" t="s">
        <v>48</v>
      </c>
      <c r="X720">
        <v>444512</v>
      </c>
      <c r="Y720" s="3">
        <v>43787</v>
      </c>
      <c r="Z720">
        <v>165078325</v>
      </c>
      <c r="AB720" t="s">
        <v>49</v>
      </c>
      <c r="AD720" t="s">
        <v>2557</v>
      </c>
      <c r="AE720">
        <v>1</v>
      </c>
      <c r="AF720">
        <v>251</v>
      </c>
      <c r="AH720" t="str">
        <f>VLOOKUP(B720,'cc Lookup'!A:J,10,0)</f>
        <v>Planning and Business Development</v>
      </c>
      <c r="AI720" t="str">
        <f>VLOOKUP(B720,'cc Lookup'!A:E,5,0)</f>
        <v>Estates</v>
      </c>
      <c r="AJ720" t="s">
        <v>6736</v>
      </c>
      <c r="AK720" t="str">
        <f t="shared" si="22"/>
        <v>E35930 Estates &amp; Facilities</v>
      </c>
      <c r="AL720" t="str">
        <f t="shared" si="23"/>
        <v>7308 Legal Fees</v>
      </c>
      <c r="AM720" t="str">
        <f>VLOOKUP(W720,Lookup!A:B,2,0)</f>
        <v>Legal</v>
      </c>
    </row>
    <row r="721" spans="1:39" x14ac:dyDescent="0.25">
      <c r="A721" t="s">
        <v>33</v>
      </c>
      <c r="B721" s="1" t="s">
        <v>166</v>
      </c>
      <c r="C721" s="1" t="s">
        <v>158</v>
      </c>
      <c r="D721" s="1" t="s">
        <v>36</v>
      </c>
      <c r="E721" s="1" t="s">
        <v>36</v>
      </c>
      <c r="F721" s="1" t="s">
        <v>37</v>
      </c>
      <c r="G721" t="s">
        <v>167</v>
      </c>
      <c r="H721" t="s">
        <v>160</v>
      </c>
      <c r="I721" t="s">
        <v>40</v>
      </c>
      <c r="J721" t="s">
        <v>40</v>
      </c>
      <c r="K721" t="s">
        <v>40</v>
      </c>
      <c r="L721" s="4">
        <v>4206.1400000000003</v>
      </c>
      <c r="M721" s="2">
        <v>43800</v>
      </c>
      <c r="N721" t="s">
        <v>41</v>
      </c>
      <c r="O721" t="s">
        <v>42</v>
      </c>
      <c r="P721" t="s">
        <v>2540</v>
      </c>
      <c r="Q721" t="s">
        <v>2541</v>
      </c>
      <c r="R721" t="s">
        <v>2454</v>
      </c>
      <c r="S721" s="3">
        <v>43804</v>
      </c>
      <c r="T721" t="s">
        <v>46</v>
      </c>
      <c r="U721">
        <v>51</v>
      </c>
      <c r="V721" t="s">
        <v>47</v>
      </c>
      <c r="W721" t="s">
        <v>48</v>
      </c>
      <c r="X721">
        <v>444517</v>
      </c>
      <c r="Y721" s="3">
        <v>43787</v>
      </c>
      <c r="Z721">
        <v>165078325</v>
      </c>
      <c r="AB721" t="s">
        <v>49</v>
      </c>
      <c r="AD721" t="s">
        <v>2558</v>
      </c>
      <c r="AE721">
        <v>1</v>
      </c>
      <c r="AF721">
        <v>2103</v>
      </c>
      <c r="AH721" t="str">
        <f>VLOOKUP(B721,'cc Lookup'!A:J,10,0)</f>
        <v>Planning and Business Development</v>
      </c>
      <c r="AI721" t="str">
        <f>VLOOKUP(B721,'cc Lookup'!A:E,5,0)</f>
        <v>Estates</v>
      </c>
      <c r="AJ721" t="s">
        <v>6736</v>
      </c>
      <c r="AK721" t="str">
        <f t="shared" si="22"/>
        <v>E35930 Estates &amp; Facilities</v>
      </c>
      <c r="AL721" t="str">
        <f t="shared" si="23"/>
        <v>7308 Legal Fees</v>
      </c>
      <c r="AM721" t="str">
        <f>VLOOKUP(W721,Lookup!A:B,2,0)</f>
        <v>Legal</v>
      </c>
    </row>
    <row r="722" spans="1:39" x14ac:dyDescent="0.25">
      <c r="A722" t="s">
        <v>33</v>
      </c>
      <c r="B722" s="1" t="s">
        <v>166</v>
      </c>
      <c r="C722" s="1" t="s">
        <v>158</v>
      </c>
      <c r="D722" s="1" t="s">
        <v>36</v>
      </c>
      <c r="E722" s="1" t="s">
        <v>36</v>
      </c>
      <c r="F722" s="1" t="s">
        <v>37</v>
      </c>
      <c r="G722" t="s">
        <v>167</v>
      </c>
      <c r="H722" t="s">
        <v>160</v>
      </c>
      <c r="I722" t="s">
        <v>40</v>
      </c>
      <c r="J722" t="s">
        <v>40</v>
      </c>
      <c r="K722" t="s">
        <v>40</v>
      </c>
      <c r="L722" s="4">
        <v>9664</v>
      </c>
      <c r="M722" s="2">
        <v>43800</v>
      </c>
      <c r="N722" t="s">
        <v>41</v>
      </c>
      <c r="O722" t="s">
        <v>42</v>
      </c>
      <c r="P722" t="s">
        <v>2540</v>
      </c>
      <c r="Q722" t="s">
        <v>2541</v>
      </c>
      <c r="R722" t="s">
        <v>2454</v>
      </c>
      <c r="S722" s="3">
        <v>43804</v>
      </c>
      <c r="T722" t="s">
        <v>46</v>
      </c>
      <c r="U722">
        <v>51</v>
      </c>
      <c r="V722" t="s">
        <v>47</v>
      </c>
      <c r="W722" t="s">
        <v>48</v>
      </c>
      <c r="X722">
        <v>444518</v>
      </c>
      <c r="Y722" s="3">
        <v>43787</v>
      </c>
      <c r="Z722">
        <v>165078325</v>
      </c>
      <c r="AB722" t="s">
        <v>49</v>
      </c>
      <c r="AD722" t="s">
        <v>2559</v>
      </c>
      <c r="AE722">
        <v>1</v>
      </c>
      <c r="AF722">
        <v>4832</v>
      </c>
      <c r="AH722" t="str">
        <f>VLOOKUP(B722,'cc Lookup'!A:J,10,0)</f>
        <v>Planning and Business Development</v>
      </c>
      <c r="AI722" t="str">
        <f>VLOOKUP(B722,'cc Lookup'!A:E,5,0)</f>
        <v>Estates</v>
      </c>
      <c r="AJ722" t="s">
        <v>6736</v>
      </c>
      <c r="AK722" t="str">
        <f t="shared" si="22"/>
        <v>E35930 Estates &amp; Facilities</v>
      </c>
      <c r="AL722" t="str">
        <f t="shared" si="23"/>
        <v>7308 Legal Fees</v>
      </c>
      <c r="AM722" t="str">
        <f>VLOOKUP(W722,Lookup!A:B,2,0)</f>
        <v>Legal</v>
      </c>
    </row>
    <row r="723" spans="1:39" x14ac:dyDescent="0.25">
      <c r="A723" t="s">
        <v>33</v>
      </c>
      <c r="B723" s="1" t="s">
        <v>166</v>
      </c>
      <c r="C723" s="1" t="s">
        <v>158</v>
      </c>
      <c r="D723" s="1" t="s">
        <v>36</v>
      </c>
      <c r="E723" s="1" t="s">
        <v>36</v>
      </c>
      <c r="F723" s="1" t="s">
        <v>37</v>
      </c>
      <c r="G723" t="s">
        <v>167</v>
      </c>
      <c r="H723" t="s">
        <v>160</v>
      </c>
      <c r="I723" t="s">
        <v>40</v>
      </c>
      <c r="J723" t="s">
        <v>40</v>
      </c>
      <c r="K723" t="s">
        <v>40</v>
      </c>
      <c r="L723" s="4">
        <v>1686</v>
      </c>
      <c r="M723" s="2">
        <v>43800</v>
      </c>
      <c r="N723" t="s">
        <v>41</v>
      </c>
      <c r="O723" t="s">
        <v>42</v>
      </c>
      <c r="P723" t="s">
        <v>2540</v>
      </c>
      <c r="Q723" t="s">
        <v>2541</v>
      </c>
      <c r="R723" t="s">
        <v>2454</v>
      </c>
      <c r="S723" s="3">
        <v>43804</v>
      </c>
      <c r="T723" t="s">
        <v>46</v>
      </c>
      <c r="U723">
        <v>51</v>
      </c>
      <c r="V723" t="s">
        <v>47</v>
      </c>
      <c r="W723" t="s">
        <v>48</v>
      </c>
      <c r="X723">
        <v>444519</v>
      </c>
      <c r="Y723" s="3">
        <v>43787</v>
      </c>
      <c r="Z723">
        <v>165078325</v>
      </c>
      <c r="AB723" t="s">
        <v>49</v>
      </c>
      <c r="AD723" t="s">
        <v>2560</v>
      </c>
      <c r="AE723">
        <v>1</v>
      </c>
      <c r="AF723">
        <v>843</v>
      </c>
      <c r="AH723" t="str">
        <f>VLOOKUP(B723,'cc Lookup'!A:J,10,0)</f>
        <v>Planning and Business Development</v>
      </c>
      <c r="AI723" t="str">
        <f>VLOOKUP(B723,'cc Lookup'!A:E,5,0)</f>
        <v>Estates</v>
      </c>
      <c r="AJ723" t="s">
        <v>6736</v>
      </c>
      <c r="AK723" t="str">
        <f t="shared" si="22"/>
        <v>E35930 Estates &amp; Facilities</v>
      </c>
      <c r="AL723" t="str">
        <f t="shared" si="23"/>
        <v>7308 Legal Fees</v>
      </c>
      <c r="AM723" t="str">
        <f>VLOOKUP(W723,Lookup!A:B,2,0)</f>
        <v>Legal</v>
      </c>
    </row>
    <row r="724" spans="1:39" x14ac:dyDescent="0.25">
      <c r="A724" t="s">
        <v>33</v>
      </c>
      <c r="B724" s="1" t="s">
        <v>166</v>
      </c>
      <c r="C724" s="1" t="s">
        <v>158</v>
      </c>
      <c r="D724" s="1" t="s">
        <v>36</v>
      </c>
      <c r="E724" s="1" t="s">
        <v>36</v>
      </c>
      <c r="F724" s="1" t="s">
        <v>37</v>
      </c>
      <c r="G724" t="s">
        <v>167</v>
      </c>
      <c r="H724" t="s">
        <v>160</v>
      </c>
      <c r="I724" t="s">
        <v>40</v>
      </c>
      <c r="J724" t="s">
        <v>40</v>
      </c>
      <c r="K724" t="s">
        <v>40</v>
      </c>
      <c r="L724" s="4">
        <v>758</v>
      </c>
      <c r="M724" s="2">
        <v>43800</v>
      </c>
      <c r="N724" t="s">
        <v>41</v>
      </c>
      <c r="O724" t="s">
        <v>42</v>
      </c>
      <c r="P724" t="s">
        <v>2540</v>
      </c>
      <c r="Q724" t="s">
        <v>2541</v>
      </c>
      <c r="R724" t="s">
        <v>2454</v>
      </c>
      <c r="S724" s="3">
        <v>43804</v>
      </c>
      <c r="T724" t="s">
        <v>46</v>
      </c>
      <c r="U724">
        <v>51</v>
      </c>
      <c r="V724" t="s">
        <v>47</v>
      </c>
      <c r="W724" t="s">
        <v>48</v>
      </c>
      <c r="X724">
        <v>444520</v>
      </c>
      <c r="Y724" s="3">
        <v>43787</v>
      </c>
      <c r="Z724">
        <v>165078325</v>
      </c>
      <c r="AB724" t="s">
        <v>49</v>
      </c>
      <c r="AD724" t="s">
        <v>2561</v>
      </c>
      <c r="AE724">
        <v>1</v>
      </c>
      <c r="AF724">
        <v>379</v>
      </c>
      <c r="AH724" t="str">
        <f>VLOOKUP(B724,'cc Lookup'!A:J,10,0)</f>
        <v>Planning and Business Development</v>
      </c>
      <c r="AI724" t="str">
        <f>VLOOKUP(B724,'cc Lookup'!A:E,5,0)</f>
        <v>Estates</v>
      </c>
      <c r="AJ724" t="s">
        <v>6736</v>
      </c>
      <c r="AK724" t="str">
        <f t="shared" si="22"/>
        <v>E35930 Estates &amp; Facilities</v>
      </c>
      <c r="AL724" t="str">
        <f t="shared" si="23"/>
        <v>7308 Legal Fees</v>
      </c>
      <c r="AM724" t="str">
        <f>VLOOKUP(W724,Lookup!A:B,2,0)</f>
        <v>Legal</v>
      </c>
    </row>
    <row r="725" spans="1:39" x14ac:dyDescent="0.25">
      <c r="A725" t="s">
        <v>33</v>
      </c>
      <c r="B725" s="1" t="s">
        <v>166</v>
      </c>
      <c r="C725" s="1" t="s">
        <v>158</v>
      </c>
      <c r="D725" s="1" t="s">
        <v>36</v>
      </c>
      <c r="E725" s="1" t="s">
        <v>36</v>
      </c>
      <c r="F725" s="1" t="s">
        <v>37</v>
      </c>
      <c r="G725" t="s">
        <v>167</v>
      </c>
      <c r="H725" t="s">
        <v>160</v>
      </c>
      <c r="I725" t="s">
        <v>40</v>
      </c>
      <c r="J725" t="s">
        <v>40</v>
      </c>
      <c r="K725" t="s">
        <v>40</v>
      </c>
      <c r="L725" s="4">
        <v>-251</v>
      </c>
      <c r="M725" s="2">
        <v>43800</v>
      </c>
      <c r="N725" t="s">
        <v>41</v>
      </c>
      <c r="O725" t="s">
        <v>42</v>
      </c>
      <c r="P725" t="s">
        <v>2540</v>
      </c>
      <c r="Q725" t="s">
        <v>2541</v>
      </c>
      <c r="R725" t="s">
        <v>2454</v>
      </c>
      <c r="S725" s="3">
        <v>43804</v>
      </c>
      <c r="T725" t="s">
        <v>46</v>
      </c>
      <c r="U725">
        <v>52</v>
      </c>
      <c r="V725" t="s">
        <v>47</v>
      </c>
      <c r="W725" t="s">
        <v>48</v>
      </c>
      <c r="X725">
        <v>444512</v>
      </c>
      <c r="Y725" s="3">
        <v>43787</v>
      </c>
      <c r="Z725">
        <v>165078325</v>
      </c>
      <c r="AB725" t="s">
        <v>49</v>
      </c>
      <c r="AD725" t="s">
        <v>2557</v>
      </c>
      <c r="AE725">
        <v>1</v>
      </c>
      <c r="AF725">
        <v>-251</v>
      </c>
      <c r="AH725" t="str">
        <f>VLOOKUP(B725,'cc Lookup'!A:J,10,0)</f>
        <v>Planning and Business Development</v>
      </c>
      <c r="AI725" t="str">
        <f>VLOOKUP(B725,'cc Lookup'!A:E,5,0)</f>
        <v>Estates</v>
      </c>
      <c r="AJ725" t="s">
        <v>6736</v>
      </c>
      <c r="AK725" t="str">
        <f t="shared" si="22"/>
        <v>E35930 Estates &amp; Facilities</v>
      </c>
      <c r="AL725" t="str">
        <f t="shared" si="23"/>
        <v>7308 Legal Fees</v>
      </c>
      <c r="AM725" t="str">
        <f>VLOOKUP(W725,Lookup!A:B,2,0)</f>
        <v>Legal</v>
      </c>
    </row>
    <row r="726" spans="1:39" x14ac:dyDescent="0.25">
      <c r="A726" t="s">
        <v>33</v>
      </c>
      <c r="B726" s="1" t="s">
        <v>166</v>
      </c>
      <c r="C726" s="1" t="s">
        <v>158</v>
      </c>
      <c r="D726" s="1" t="s">
        <v>36</v>
      </c>
      <c r="E726" s="1" t="s">
        <v>36</v>
      </c>
      <c r="F726" s="1" t="s">
        <v>37</v>
      </c>
      <c r="G726" t="s">
        <v>167</v>
      </c>
      <c r="H726" t="s">
        <v>160</v>
      </c>
      <c r="I726" t="s">
        <v>40</v>
      </c>
      <c r="J726" t="s">
        <v>40</v>
      </c>
      <c r="K726" t="s">
        <v>40</v>
      </c>
      <c r="L726" s="4">
        <v>-2103.0700000000002</v>
      </c>
      <c r="M726" s="2">
        <v>43800</v>
      </c>
      <c r="N726" t="s">
        <v>41</v>
      </c>
      <c r="O726" t="s">
        <v>42</v>
      </c>
      <c r="P726" t="s">
        <v>2540</v>
      </c>
      <c r="Q726" t="s">
        <v>2541</v>
      </c>
      <c r="R726" t="s">
        <v>2454</v>
      </c>
      <c r="S726" s="3">
        <v>43804</v>
      </c>
      <c r="T726" t="s">
        <v>46</v>
      </c>
      <c r="U726">
        <v>52</v>
      </c>
      <c r="V726" t="s">
        <v>47</v>
      </c>
      <c r="W726" t="s">
        <v>48</v>
      </c>
      <c r="X726">
        <v>444517</v>
      </c>
      <c r="Y726" s="3">
        <v>43787</v>
      </c>
      <c r="Z726">
        <v>165078325</v>
      </c>
      <c r="AB726" t="s">
        <v>49</v>
      </c>
      <c r="AD726" t="s">
        <v>2558</v>
      </c>
      <c r="AE726">
        <v>1</v>
      </c>
      <c r="AF726">
        <v>-2103</v>
      </c>
      <c r="AH726" t="str">
        <f>VLOOKUP(B726,'cc Lookup'!A:J,10,0)</f>
        <v>Planning and Business Development</v>
      </c>
      <c r="AI726" t="str">
        <f>VLOOKUP(B726,'cc Lookup'!A:E,5,0)</f>
        <v>Estates</v>
      </c>
      <c r="AJ726" t="s">
        <v>6736</v>
      </c>
      <c r="AK726" t="str">
        <f t="shared" si="22"/>
        <v>E35930 Estates &amp; Facilities</v>
      </c>
      <c r="AL726" t="str">
        <f t="shared" si="23"/>
        <v>7308 Legal Fees</v>
      </c>
      <c r="AM726" t="str">
        <f>VLOOKUP(W726,Lookup!A:B,2,0)</f>
        <v>Legal</v>
      </c>
    </row>
    <row r="727" spans="1:39" x14ac:dyDescent="0.25">
      <c r="A727" t="s">
        <v>33</v>
      </c>
      <c r="B727" s="1" t="s">
        <v>166</v>
      </c>
      <c r="C727" s="1" t="s">
        <v>158</v>
      </c>
      <c r="D727" s="1" t="s">
        <v>36</v>
      </c>
      <c r="E727" s="1" t="s">
        <v>36</v>
      </c>
      <c r="F727" s="1" t="s">
        <v>37</v>
      </c>
      <c r="G727" t="s">
        <v>167</v>
      </c>
      <c r="H727" t="s">
        <v>160</v>
      </c>
      <c r="I727" t="s">
        <v>40</v>
      </c>
      <c r="J727" t="s">
        <v>40</v>
      </c>
      <c r="K727" t="s">
        <v>40</v>
      </c>
      <c r="L727" s="4">
        <v>-4832</v>
      </c>
      <c r="M727" s="2">
        <v>43800</v>
      </c>
      <c r="N727" t="s">
        <v>41</v>
      </c>
      <c r="O727" t="s">
        <v>42</v>
      </c>
      <c r="P727" t="s">
        <v>2540</v>
      </c>
      <c r="Q727" t="s">
        <v>2541</v>
      </c>
      <c r="R727" t="s">
        <v>2454</v>
      </c>
      <c r="S727" s="3">
        <v>43804</v>
      </c>
      <c r="T727" t="s">
        <v>46</v>
      </c>
      <c r="U727">
        <v>52</v>
      </c>
      <c r="V727" t="s">
        <v>47</v>
      </c>
      <c r="W727" t="s">
        <v>48</v>
      </c>
      <c r="X727">
        <v>444518</v>
      </c>
      <c r="Y727" s="3">
        <v>43787</v>
      </c>
      <c r="Z727">
        <v>165078325</v>
      </c>
      <c r="AB727" t="s">
        <v>49</v>
      </c>
      <c r="AD727" t="s">
        <v>2559</v>
      </c>
      <c r="AE727">
        <v>1</v>
      </c>
      <c r="AF727">
        <v>-4832</v>
      </c>
      <c r="AH727" t="str">
        <f>VLOOKUP(B727,'cc Lookup'!A:J,10,0)</f>
        <v>Planning and Business Development</v>
      </c>
      <c r="AI727" t="str">
        <f>VLOOKUP(B727,'cc Lookup'!A:E,5,0)</f>
        <v>Estates</v>
      </c>
      <c r="AJ727" t="s">
        <v>6736</v>
      </c>
      <c r="AK727" t="str">
        <f t="shared" si="22"/>
        <v>E35930 Estates &amp; Facilities</v>
      </c>
      <c r="AL727" t="str">
        <f t="shared" si="23"/>
        <v>7308 Legal Fees</v>
      </c>
      <c r="AM727" t="str">
        <f>VLOOKUP(W727,Lookup!A:B,2,0)</f>
        <v>Legal</v>
      </c>
    </row>
    <row r="728" spans="1:39" x14ac:dyDescent="0.25">
      <c r="A728" t="s">
        <v>33</v>
      </c>
      <c r="B728" s="1" t="s">
        <v>166</v>
      </c>
      <c r="C728" s="1" t="s">
        <v>158</v>
      </c>
      <c r="D728" s="1" t="s">
        <v>36</v>
      </c>
      <c r="E728" s="1" t="s">
        <v>36</v>
      </c>
      <c r="F728" s="1" t="s">
        <v>37</v>
      </c>
      <c r="G728" t="s">
        <v>167</v>
      </c>
      <c r="H728" t="s">
        <v>160</v>
      </c>
      <c r="I728" t="s">
        <v>40</v>
      </c>
      <c r="J728" t="s">
        <v>40</v>
      </c>
      <c r="K728" t="s">
        <v>40</v>
      </c>
      <c r="L728" s="4">
        <v>-843</v>
      </c>
      <c r="M728" s="2">
        <v>43800</v>
      </c>
      <c r="N728" t="s">
        <v>41</v>
      </c>
      <c r="O728" t="s">
        <v>42</v>
      </c>
      <c r="P728" t="s">
        <v>2540</v>
      </c>
      <c r="Q728" t="s">
        <v>2541</v>
      </c>
      <c r="R728" t="s">
        <v>2454</v>
      </c>
      <c r="S728" s="3">
        <v>43804</v>
      </c>
      <c r="T728" t="s">
        <v>46</v>
      </c>
      <c r="U728">
        <v>52</v>
      </c>
      <c r="V728" t="s">
        <v>47</v>
      </c>
      <c r="W728" t="s">
        <v>48</v>
      </c>
      <c r="X728">
        <v>444519</v>
      </c>
      <c r="Y728" s="3">
        <v>43787</v>
      </c>
      <c r="Z728">
        <v>165078325</v>
      </c>
      <c r="AB728" t="s">
        <v>49</v>
      </c>
      <c r="AD728" t="s">
        <v>2560</v>
      </c>
      <c r="AE728">
        <v>1</v>
      </c>
      <c r="AF728">
        <v>-843</v>
      </c>
      <c r="AH728" t="str">
        <f>VLOOKUP(B728,'cc Lookup'!A:J,10,0)</f>
        <v>Planning and Business Development</v>
      </c>
      <c r="AI728" t="str">
        <f>VLOOKUP(B728,'cc Lookup'!A:E,5,0)</f>
        <v>Estates</v>
      </c>
      <c r="AJ728" t="s">
        <v>6736</v>
      </c>
      <c r="AK728" t="str">
        <f t="shared" si="22"/>
        <v>E35930 Estates &amp; Facilities</v>
      </c>
      <c r="AL728" t="str">
        <f t="shared" si="23"/>
        <v>7308 Legal Fees</v>
      </c>
      <c r="AM728" t="str">
        <f>VLOOKUP(W728,Lookup!A:B,2,0)</f>
        <v>Legal</v>
      </c>
    </row>
    <row r="729" spans="1:39" x14ac:dyDescent="0.25">
      <c r="A729" t="s">
        <v>33</v>
      </c>
      <c r="B729" s="1" t="s">
        <v>166</v>
      </c>
      <c r="C729" s="1" t="s">
        <v>158</v>
      </c>
      <c r="D729" s="1" t="s">
        <v>36</v>
      </c>
      <c r="E729" s="1" t="s">
        <v>36</v>
      </c>
      <c r="F729" s="1" t="s">
        <v>37</v>
      </c>
      <c r="G729" t="s">
        <v>167</v>
      </c>
      <c r="H729" t="s">
        <v>160</v>
      </c>
      <c r="I729" t="s">
        <v>40</v>
      </c>
      <c r="J729" t="s">
        <v>40</v>
      </c>
      <c r="K729" t="s">
        <v>40</v>
      </c>
      <c r="L729" s="4">
        <v>-379</v>
      </c>
      <c r="M729" s="2">
        <v>43800</v>
      </c>
      <c r="N729" t="s">
        <v>41</v>
      </c>
      <c r="O729" t="s">
        <v>42</v>
      </c>
      <c r="P729" t="s">
        <v>2540</v>
      </c>
      <c r="Q729" t="s">
        <v>2541</v>
      </c>
      <c r="R729" t="s">
        <v>2454</v>
      </c>
      <c r="S729" s="3">
        <v>43804</v>
      </c>
      <c r="T729" t="s">
        <v>46</v>
      </c>
      <c r="U729">
        <v>52</v>
      </c>
      <c r="V729" t="s">
        <v>47</v>
      </c>
      <c r="W729" t="s">
        <v>48</v>
      </c>
      <c r="X729">
        <v>444520</v>
      </c>
      <c r="Y729" s="3">
        <v>43787</v>
      </c>
      <c r="Z729">
        <v>165078325</v>
      </c>
      <c r="AB729" t="s">
        <v>49</v>
      </c>
      <c r="AD729" t="s">
        <v>2561</v>
      </c>
      <c r="AE729">
        <v>1</v>
      </c>
      <c r="AF729">
        <v>-379</v>
      </c>
      <c r="AH729" t="str">
        <f>VLOOKUP(B729,'cc Lookup'!A:J,10,0)</f>
        <v>Planning and Business Development</v>
      </c>
      <c r="AI729" t="str">
        <f>VLOOKUP(B729,'cc Lookup'!A:E,5,0)</f>
        <v>Estates</v>
      </c>
      <c r="AJ729" t="s">
        <v>6736</v>
      </c>
      <c r="AK729" t="str">
        <f t="shared" si="22"/>
        <v>E35930 Estates &amp; Facilities</v>
      </c>
      <c r="AL729" t="str">
        <f t="shared" si="23"/>
        <v>7308 Legal Fees</v>
      </c>
      <c r="AM729" t="str">
        <f>VLOOKUP(W729,Lookup!A:B,2,0)</f>
        <v>Legal</v>
      </c>
    </row>
    <row r="730" spans="1:39" x14ac:dyDescent="0.25">
      <c r="A730" t="s">
        <v>33</v>
      </c>
      <c r="B730" s="1" t="s">
        <v>166</v>
      </c>
      <c r="C730" s="1" t="s">
        <v>158</v>
      </c>
      <c r="D730" s="1" t="s">
        <v>36</v>
      </c>
      <c r="E730" s="1" t="s">
        <v>36</v>
      </c>
      <c r="F730" s="1" t="s">
        <v>37</v>
      </c>
      <c r="G730" t="s">
        <v>167</v>
      </c>
      <c r="H730" t="s">
        <v>160</v>
      </c>
      <c r="I730" t="s">
        <v>40</v>
      </c>
      <c r="J730" t="s">
        <v>40</v>
      </c>
      <c r="K730" t="s">
        <v>40</v>
      </c>
      <c r="L730" s="4">
        <v>980</v>
      </c>
      <c r="M730" s="2">
        <v>43800</v>
      </c>
      <c r="N730" t="s">
        <v>41</v>
      </c>
      <c r="O730" t="s">
        <v>42</v>
      </c>
      <c r="P730" t="s">
        <v>2562</v>
      </c>
      <c r="Q730" t="s">
        <v>2563</v>
      </c>
      <c r="R730" t="s">
        <v>2454</v>
      </c>
      <c r="S730" s="3">
        <v>43806</v>
      </c>
      <c r="T730" t="s">
        <v>46</v>
      </c>
      <c r="U730">
        <v>19</v>
      </c>
      <c r="V730" t="s">
        <v>47</v>
      </c>
      <c r="W730" t="s">
        <v>48</v>
      </c>
      <c r="X730">
        <v>444516</v>
      </c>
      <c r="Y730" s="3">
        <v>43787</v>
      </c>
      <c r="Z730">
        <v>165078325</v>
      </c>
      <c r="AB730" t="s">
        <v>49</v>
      </c>
      <c r="AD730" t="s">
        <v>2564</v>
      </c>
      <c r="AE730">
        <v>1</v>
      </c>
      <c r="AF730">
        <v>490</v>
      </c>
      <c r="AH730" t="str">
        <f>VLOOKUP(B730,'cc Lookup'!A:J,10,0)</f>
        <v>Planning and Business Development</v>
      </c>
      <c r="AI730" t="str">
        <f>VLOOKUP(B730,'cc Lookup'!A:E,5,0)</f>
        <v>Estates</v>
      </c>
      <c r="AJ730" t="s">
        <v>6736</v>
      </c>
      <c r="AK730" t="str">
        <f t="shared" si="22"/>
        <v>E35930 Estates &amp; Facilities</v>
      </c>
      <c r="AL730" t="str">
        <f t="shared" si="23"/>
        <v>7308 Legal Fees</v>
      </c>
      <c r="AM730" t="str">
        <f>VLOOKUP(W730,Lookup!A:B,2,0)</f>
        <v>Legal</v>
      </c>
    </row>
    <row r="731" spans="1:39" x14ac:dyDescent="0.25">
      <c r="A731" t="s">
        <v>33</v>
      </c>
      <c r="B731" s="1" t="s">
        <v>166</v>
      </c>
      <c r="C731" s="1" t="s">
        <v>158</v>
      </c>
      <c r="D731" s="1" t="s">
        <v>36</v>
      </c>
      <c r="E731" s="1" t="s">
        <v>36</v>
      </c>
      <c r="F731" s="1" t="s">
        <v>37</v>
      </c>
      <c r="G731" t="s">
        <v>167</v>
      </c>
      <c r="H731" t="s">
        <v>160</v>
      </c>
      <c r="I731" t="s">
        <v>40</v>
      </c>
      <c r="J731" t="s">
        <v>40</v>
      </c>
      <c r="K731" t="s">
        <v>40</v>
      </c>
      <c r="L731" s="4">
        <v>-490</v>
      </c>
      <c r="M731" s="2">
        <v>43800</v>
      </c>
      <c r="N731" t="s">
        <v>41</v>
      </c>
      <c r="O731" t="s">
        <v>42</v>
      </c>
      <c r="P731" t="s">
        <v>2562</v>
      </c>
      <c r="Q731" t="s">
        <v>2563</v>
      </c>
      <c r="R731" t="s">
        <v>2454</v>
      </c>
      <c r="S731" s="3">
        <v>43806</v>
      </c>
      <c r="T731" t="s">
        <v>46</v>
      </c>
      <c r="U731">
        <v>20</v>
      </c>
      <c r="V731" t="s">
        <v>47</v>
      </c>
      <c r="W731" t="s">
        <v>48</v>
      </c>
      <c r="X731">
        <v>444516</v>
      </c>
      <c r="Y731" s="3">
        <v>43787</v>
      </c>
      <c r="Z731">
        <v>165078325</v>
      </c>
      <c r="AB731" t="s">
        <v>49</v>
      </c>
      <c r="AD731" t="s">
        <v>2564</v>
      </c>
      <c r="AE731">
        <v>1</v>
      </c>
      <c r="AF731">
        <v>-490</v>
      </c>
      <c r="AH731" t="str">
        <f>VLOOKUP(B731,'cc Lookup'!A:J,10,0)</f>
        <v>Planning and Business Development</v>
      </c>
      <c r="AI731" t="str">
        <f>VLOOKUP(B731,'cc Lookup'!A:E,5,0)</f>
        <v>Estates</v>
      </c>
      <c r="AJ731" t="s">
        <v>6736</v>
      </c>
      <c r="AK731" t="str">
        <f t="shared" si="22"/>
        <v>E35930 Estates &amp; Facilities</v>
      </c>
      <c r="AL731" t="str">
        <f t="shared" si="23"/>
        <v>7308 Legal Fees</v>
      </c>
      <c r="AM731" t="str">
        <f>VLOOKUP(W731,Lookup!A:B,2,0)</f>
        <v>Legal</v>
      </c>
    </row>
    <row r="732" spans="1:39" x14ac:dyDescent="0.25">
      <c r="A732" t="s">
        <v>33</v>
      </c>
      <c r="B732" s="1" t="s">
        <v>166</v>
      </c>
      <c r="C732" s="1" t="s">
        <v>158</v>
      </c>
      <c r="D732" s="1" t="s">
        <v>36</v>
      </c>
      <c r="E732" s="1" t="s">
        <v>36</v>
      </c>
      <c r="F732" s="1" t="s">
        <v>37</v>
      </c>
      <c r="G732" t="s">
        <v>167</v>
      </c>
      <c r="H732" t="s">
        <v>160</v>
      </c>
      <c r="I732" t="s">
        <v>40</v>
      </c>
      <c r="J732" t="s">
        <v>40</v>
      </c>
      <c r="K732" t="s">
        <v>40</v>
      </c>
      <c r="L732" s="4">
        <v>375</v>
      </c>
      <c r="M732" s="2">
        <v>43800</v>
      </c>
      <c r="N732" t="s">
        <v>41</v>
      </c>
      <c r="O732" t="s">
        <v>42</v>
      </c>
      <c r="P732" t="s">
        <v>2499</v>
      </c>
      <c r="Q732" t="s">
        <v>2500</v>
      </c>
      <c r="R732" t="s">
        <v>2454</v>
      </c>
      <c r="S732" s="3">
        <v>43811</v>
      </c>
      <c r="T732" t="s">
        <v>46</v>
      </c>
      <c r="U732">
        <v>29</v>
      </c>
      <c r="V732" t="s">
        <v>47</v>
      </c>
      <c r="W732" t="s">
        <v>48</v>
      </c>
      <c r="X732">
        <v>444509</v>
      </c>
      <c r="Y732" s="3">
        <v>43786</v>
      </c>
      <c r="Z732">
        <v>165056810</v>
      </c>
      <c r="AB732" t="s">
        <v>49</v>
      </c>
      <c r="AD732" t="s">
        <v>2565</v>
      </c>
      <c r="AE732">
        <v>1</v>
      </c>
      <c r="AF732">
        <v>375</v>
      </c>
      <c r="AH732" t="str">
        <f>VLOOKUP(B732,'cc Lookup'!A:J,10,0)</f>
        <v>Planning and Business Development</v>
      </c>
      <c r="AI732" t="str">
        <f>VLOOKUP(B732,'cc Lookup'!A:E,5,0)</f>
        <v>Estates</v>
      </c>
      <c r="AJ732" t="s">
        <v>6736</v>
      </c>
      <c r="AK732" t="str">
        <f t="shared" si="22"/>
        <v>E35930 Estates &amp; Facilities</v>
      </c>
      <c r="AL732" t="str">
        <f t="shared" si="23"/>
        <v>7308 Legal Fees</v>
      </c>
      <c r="AM732" t="str">
        <f>VLOOKUP(W732,Lookup!A:B,2,0)</f>
        <v>Legal</v>
      </c>
    </row>
    <row r="733" spans="1:39" x14ac:dyDescent="0.25">
      <c r="A733" t="s">
        <v>33</v>
      </c>
      <c r="B733" s="1" t="s">
        <v>166</v>
      </c>
      <c r="C733" s="1" t="s">
        <v>158</v>
      </c>
      <c r="D733" s="1" t="s">
        <v>36</v>
      </c>
      <c r="E733" s="1" t="s">
        <v>36</v>
      </c>
      <c r="F733" s="1" t="s">
        <v>37</v>
      </c>
      <c r="G733" t="s">
        <v>167</v>
      </c>
      <c r="H733" t="s">
        <v>160</v>
      </c>
      <c r="I733" t="s">
        <v>40</v>
      </c>
      <c r="J733" t="s">
        <v>40</v>
      </c>
      <c r="K733" t="s">
        <v>40</v>
      </c>
      <c r="L733" s="4">
        <v>96</v>
      </c>
      <c r="M733" s="2">
        <v>43800</v>
      </c>
      <c r="N733" t="s">
        <v>41</v>
      </c>
      <c r="O733" t="s">
        <v>42</v>
      </c>
      <c r="P733" t="s">
        <v>2499</v>
      </c>
      <c r="Q733" t="s">
        <v>2500</v>
      </c>
      <c r="R733" t="s">
        <v>2454</v>
      </c>
      <c r="S733" s="3">
        <v>43811</v>
      </c>
      <c r="T733" t="s">
        <v>46</v>
      </c>
      <c r="U733">
        <v>29</v>
      </c>
      <c r="V733" t="s">
        <v>47</v>
      </c>
      <c r="W733" t="s">
        <v>48</v>
      </c>
      <c r="X733">
        <v>444514</v>
      </c>
      <c r="Y733" s="3">
        <v>43786</v>
      </c>
      <c r="Z733">
        <v>165078943</v>
      </c>
      <c r="AB733" t="s">
        <v>49</v>
      </c>
      <c r="AD733" t="s">
        <v>2566</v>
      </c>
      <c r="AE733">
        <v>1</v>
      </c>
      <c r="AF733">
        <v>48</v>
      </c>
      <c r="AH733" t="str">
        <f>VLOOKUP(B733,'cc Lookup'!A:J,10,0)</f>
        <v>Planning and Business Development</v>
      </c>
      <c r="AI733" t="str">
        <f>VLOOKUP(B733,'cc Lookup'!A:E,5,0)</f>
        <v>Estates</v>
      </c>
      <c r="AJ733" t="s">
        <v>6736</v>
      </c>
      <c r="AK733" t="str">
        <f t="shared" si="22"/>
        <v>E35930 Estates &amp; Facilities</v>
      </c>
      <c r="AL733" t="str">
        <f t="shared" si="23"/>
        <v>7308 Legal Fees</v>
      </c>
      <c r="AM733" t="str">
        <f>VLOOKUP(W733,Lookup!A:B,2,0)</f>
        <v>Legal</v>
      </c>
    </row>
    <row r="734" spans="1:39" x14ac:dyDescent="0.25">
      <c r="A734" t="s">
        <v>33</v>
      </c>
      <c r="B734" s="1" t="s">
        <v>166</v>
      </c>
      <c r="C734" s="1" t="s">
        <v>158</v>
      </c>
      <c r="D734" s="1" t="s">
        <v>36</v>
      </c>
      <c r="E734" s="1" t="s">
        <v>36</v>
      </c>
      <c r="F734" s="1" t="s">
        <v>37</v>
      </c>
      <c r="G734" t="s">
        <v>167</v>
      </c>
      <c r="H734" t="s">
        <v>160</v>
      </c>
      <c r="I734" t="s">
        <v>40</v>
      </c>
      <c r="J734" t="s">
        <v>40</v>
      </c>
      <c r="K734" t="s">
        <v>40</v>
      </c>
      <c r="L734" s="4">
        <v>-48</v>
      </c>
      <c r="M734" s="2">
        <v>43800</v>
      </c>
      <c r="N734" t="s">
        <v>41</v>
      </c>
      <c r="O734" t="s">
        <v>42</v>
      </c>
      <c r="P734" t="s">
        <v>2499</v>
      </c>
      <c r="Q734" t="s">
        <v>2500</v>
      </c>
      <c r="R734" t="s">
        <v>2454</v>
      </c>
      <c r="S734" s="3">
        <v>43811</v>
      </c>
      <c r="T734" t="s">
        <v>46</v>
      </c>
      <c r="U734">
        <v>30</v>
      </c>
      <c r="V734" t="s">
        <v>47</v>
      </c>
      <c r="W734" t="s">
        <v>48</v>
      </c>
      <c r="X734">
        <v>444514</v>
      </c>
      <c r="Y734" s="3">
        <v>43786</v>
      </c>
      <c r="Z734">
        <v>165078943</v>
      </c>
      <c r="AB734" t="s">
        <v>49</v>
      </c>
      <c r="AD734" t="s">
        <v>2566</v>
      </c>
      <c r="AE734">
        <v>1</v>
      </c>
      <c r="AF734">
        <v>-48</v>
      </c>
      <c r="AH734" t="str">
        <f>VLOOKUP(B734,'cc Lookup'!A:J,10,0)</f>
        <v>Planning and Business Development</v>
      </c>
      <c r="AI734" t="str">
        <f>VLOOKUP(B734,'cc Lookup'!A:E,5,0)</f>
        <v>Estates</v>
      </c>
      <c r="AJ734" t="s">
        <v>6736</v>
      </c>
      <c r="AK734" t="str">
        <f t="shared" si="22"/>
        <v>E35930 Estates &amp; Facilities</v>
      </c>
      <c r="AL734" t="str">
        <f t="shared" si="23"/>
        <v>7308 Legal Fees</v>
      </c>
      <c r="AM734" t="str">
        <f>VLOOKUP(W734,Lookup!A:B,2,0)</f>
        <v>Legal</v>
      </c>
    </row>
    <row r="735" spans="1:39" x14ac:dyDescent="0.25">
      <c r="A735" t="s">
        <v>33</v>
      </c>
      <c r="B735" s="1" t="s">
        <v>166</v>
      </c>
      <c r="C735" s="1" t="s">
        <v>158</v>
      </c>
      <c r="D735" s="1" t="s">
        <v>36</v>
      </c>
      <c r="E735" s="1" t="s">
        <v>36</v>
      </c>
      <c r="F735" s="1" t="s">
        <v>37</v>
      </c>
      <c r="G735" t="s">
        <v>167</v>
      </c>
      <c r="H735" t="s">
        <v>160</v>
      </c>
      <c r="I735" t="s">
        <v>40</v>
      </c>
      <c r="J735" t="s">
        <v>40</v>
      </c>
      <c r="K735" t="s">
        <v>40</v>
      </c>
      <c r="L735" s="4">
        <v>-609.20000000000005</v>
      </c>
      <c r="M735" s="2">
        <v>43800</v>
      </c>
      <c r="N735" t="s">
        <v>41</v>
      </c>
      <c r="O735" t="s">
        <v>42</v>
      </c>
      <c r="P735" t="s">
        <v>2567</v>
      </c>
      <c r="Q735" t="s">
        <v>2568</v>
      </c>
      <c r="R735" t="s">
        <v>2454</v>
      </c>
      <c r="S735" s="3">
        <v>43817</v>
      </c>
      <c r="T735" t="s">
        <v>46</v>
      </c>
      <c r="U735">
        <v>33</v>
      </c>
      <c r="V735" t="s">
        <v>47</v>
      </c>
      <c r="W735" t="s">
        <v>48</v>
      </c>
      <c r="X735" t="s">
        <v>2569</v>
      </c>
      <c r="Y735" s="3">
        <v>43815</v>
      </c>
      <c r="Z735">
        <v>165078325</v>
      </c>
      <c r="AA735" t="s">
        <v>2570</v>
      </c>
      <c r="AB735" t="s">
        <v>49</v>
      </c>
      <c r="AD735" t="s">
        <v>2571</v>
      </c>
      <c r="AE735">
        <v>1</v>
      </c>
      <c r="AH735" t="str">
        <f>VLOOKUP(B735,'cc Lookup'!A:J,10,0)</f>
        <v>Planning and Business Development</v>
      </c>
      <c r="AI735" t="str">
        <f>VLOOKUP(B735,'cc Lookup'!A:E,5,0)</f>
        <v>Estates</v>
      </c>
      <c r="AJ735" t="s">
        <v>6736</v>
      </c>
      <c r="AK735" t="str">
        <f t="shared" si="22"/>
        <v>E35930 Estates &amp; Facilities</v>
      </c>
      <c r="AL735" t="str">
        <f t="shared" si="23"/>
        <v>7308 Legal Fees</v>
      </c>
      <c r="AM735" t="str">
        <f>VLOOKUP(W735,Lookup!A:B,2,0)</f>
        <v>Legal</v>
      </c>
    </row>
    <row r="736" spans="1:39" x14ac:dyDescent="0.25">
      <c r="A736" t="s">
        <v>33</v>
      </c>
      <c r="B736" s="1" t="s">
        <v>166</v>
      </c>
      <c r="C736" s="1" t="s">
        <v>158</v>
      </c>
      <c r="D736" s="1" t="s">
        <v>36</v>
      </c>
      <c r="E736" s="1" t="s">
        <v>36</v>
      </c>
      <c r="F736" s="1" t="s">
        <v>37</v>
      </c>
      <c r="G736" t="s">
        <v>167</v>
      </c>
      <c r="H736" t="s">
        <v>160</v>
      </c>
      <c r="I736" t="s">
        <v>40</v>
      </c>
      <c r="J736" t="s">
        <v>40</v>
      </c>
      <c r="K736" t="s">
        <v>40</v>
      </c>
      <c r="L736" s="4">
        <v>898</v>
      </c>
      <c r="M736" s="2">
        <v>43800</v>
      </c>
      <c r="N736" t="s">
        <v>41</v>
      </c>
      <c r="O736" t="s">
        <v>42</v>
      </c>
      <c r="P736" t="s">
        <v>2512</v>
      </c>
      <c r="Q736" t="s">
        <v>2513</v>
      </c>
      <c r="R736" t="s">
        <v>2454</v>
      </c>
      <c r="S736" s="3">
        <v>43822</v>
      </c>
      <c r="T736" t="s">
        <v>46</v>
      </c>
      <c r="U736">
        <v>23</v>
      </c>
      <c r="V736" t="s">
        <v>47</v>
      </c>
      <c r="W736" t="s">
        <v>48</v>
      </c>
      <c r="X736">
        <v>448029</v>
      </c>
      <c r="Y736" s="3">
        <v>43818</v>
      </c>
      <c r="Z736">
        <v>165078325</v>
      </c>
      <c r="AB736" t="s">
        <v>49</v>
      </c>
      <c r="AD736" t="s">
        <v>2572</v>
      </c>
      <c r="AE736">
        <v>1</v>
      </c>
      <c r="AF736">
        <v>449</v>
      </c>
      <c r="AH736" t="str">
        <f>VLOOKUP(B736,'cc Lookup'!A:J,10,0)</f>
        <v>Planning and Business Development</v>
      </c>
      <c r="AI736" t="str">
        <f>VLOOKUP(B736,'cc Lookup'!A:E,5,0)</f>
        <v>Estates</v>
      </c>
      <c r="AJ736" t="s">
        <v>6736</v>
      </c>
      <c r="AK736" t="str">
        <f t="shared" si="22"/>
        <v>E35930 Estates &amp; Facilities</v>
      </c>
      <c r="AL736" t="str">
        <f t="shared" si="23"/>
        <v>7308 Legal Fees</v>
      </c>
      <c r="AM736" t="str">
        <f>VLOOKUP(W736,Lookup!A:B,2,0)</f>
        <v>Legal</v>
      </c>
    </row>
    <row r="737" spans="1:39" x14ac:dyDescent="0.25">
      <c r="A737" t="s">
        <v>33</v>
      </c>
      <c r="B737" s="1" t="s">
        <v>166</v>
      </c>
      <c r="C737" s="1" t="s">
        <v>158</v>
      </c>
      <c r="D737" s="1" t="s">
        <v>36</v>
      </c>
      <c r="E737" s="1" t="s">
        <v>36</v>
      </c>
      <c r="F737" s="1" t="s">
        <v>37</v>
      </c>
      <c r="G737" t="s">
        <v>167</v>
      </c>
      <c r="H737" t="s">
        <v>160</v>
      </c>
      <c r="I737" t="s">
        <v>40</v>
      </c>
      <c r="J737" t="s">
        <v>40</v>
      </c>
      <c r="K737" t="s">
        <v>40</v>
      </c>
      <c r="L737" s="4">
        <v>-449</v>
      </c>
      <c r="M737" s="2">
        <v>43800</v>
      </c>
      <c r="N737" t="s">
        <v>41</v>
      </c>
      <c r="O737" t="s">
        <v>42</v>
      </c>
      <c r="P737" t="s">
        <v>2512</v>
      </c>
      <c r="Q737" t="s">
        <v>2513</v>
      </c>
      <c r="R737" t="s">
        <v>2454</v>
      </c>
      <c r="S737" s="3">
        <v>43822</v>
      </c>
      <c r="T737" t="s">
        <v>46</v>
      </c>
      <c r="U737">
        <v>24</v>
      </c>
      <c r="V737" t="s">
        <v>47</v>
      </c>
      <c r="W737" t="s">
        <v>48</v>
      </c>
      <c r="X737">
        <v>448029</v>
      </c>
      <c r="Y737" s="3">
        <v>43818</v>
      </c>
      <c r="Z737">
        <v>165078325</v>
      </c>
      <c r="AB737" t="s">
        <v>49</v>
      </c>
      <c r="AD737" t="s">
        <v>2572</v>
      </c>
      <c r="AE737">
        <v>1</v>
      </c>
      <c r="AF737">
        <v>-449</v>
      </c>
      <c r="AH737" t="str">
        <f>VLOOKUP(B737,'cc Lookup'!A:J,10,0)</f>
        <v>Planning and Business Development</v>
      </c>
      <c r="AI737" t="str">
        <f>VLOOKUP(B737,'cc Lookup'!A:E,5,0)</f>
        <v>Estates</v>
      </c>
      <c r="AJ737" t="s">
        <v>6736</v>
      </c>
      <c r="AK737" t="str">
        <f t="shared" si="22"/>
        <v>E35930 Estates &amp; Facilities</v>
      </c>
      <c r="AL737" t="str">
        <f t="shared" si="23"/>
        <v>7308 Legal Fees</v>
      </c>
      <c r="AM737" t="str">
        <f>VLOOKUP(W737,Lookup!A:B,2,0)</f>
        <v>Legal</v>
      </c>
    </row>
    <row r="738" spans="1:39" x14ac:dyDescent="0.25">
      <c r="A738" t="s">
        <v>33</v>
      </c>
      <c r="B738" s="1" t="s">
        <v>166</v>
      </c>
      <c r="C738" s="1" t="s">
        <v>158</v>
      </c>
      <c r="D738" s="1" t="s">
        <v>36</v>
      </c>
      <c r="E738" s="1" t="s">
        <v>36</v>
      </c>
      <c r="F738" s="1" t="s">
        <v>37</v>
      </c>
      <c r="G738" t="s">
        <v>167</v>
      </c>
      <c r="H738" t="s">
        <v>160</v>
      </c>
      <c r="I738" t="s">
        <v>40</v>
      </c>
      <c r="J738" t="s">
        <v>40</v>
      </c>
      <c r="K738" t="s">
        <v>40</v>
      </c>
      <c r="L738" s="4">
        <v>375</v>
      </c>
      <c r="M738" s="2">
        <v>43800</v>
      </c>
      <c r="N738" t="s">
        <v>41</v>
      </c>
      <c r="O738" t="s">
        <v>42</v>
      </c>
      <c r="P738" t="s">
        <v>2573</v>
      </c>
      <c r="Q738" t="s">
        <v>2574</v>
      </c>
      <c r="R738" t="s">
        <v>2454</v>
      </c>
      <c r="S738" s="3">
        <v>43829</v>
      </c>
      <c r="T738" t="s">
        <v>46</v>
      </c>
      <c r="U738">
        <v>37</v>
      </c>
      <c r="V738" t="s">
        <v>47</v>
      </c>
      <c r="W738" t="s">
        <v>48</v>
      </c>
      <c r="X738">
        <v>444509</v>
      </c>
      <c r="Y738" s="3">
        <v>43786</v>
      </c>
      <c r="Z738">
        <v>165078325</v>
      </c>
      <c r="AB738" t="s">
        <v>49</v>
      </c>
      <c r="AD738" t="s">
        <v>2565</v>
      </c>
      <c r="AE738">
        <v>1</v>
      </c>
      <c r="AF738">
        <v>375</v>
      </c>
      <c r="AH738" t="str">
        <f>VLOOKUP(B738,'cc Lookup'!A:J,10,0)</f>
        <v>Planning and Business Development</v>
      </c>
      <c r="AI738" t="str">
        <f>VLOOKUP(B738,'cc Lookup'!A:E,5,0)</f>
        <v>Estates</v>
      </c>
      <c r="AJ738" t="s">
        <v>6736</v>
      </c>
      <c r="AK738" t="str">
        <f t="shared" si="22"/>
        <v>E35930 Estates &amp; Facilities</v>
      </c>
      <c r="AL738" t="str">
        <f t="shared" si="23"/>
        <v>7308 Legal Fees</v>
      </c>
      <c r="AM738" t="str">
        <f>VLOOKUP(W738,Lookup!A:B,2,0)</f>
        <v>Legal</v>
      </c>
    </row>
    <row r="739" spans="1:39" x14ac:dyDescent="0.25">
      <c r="A739" t="s">
        <v>33</v>
      </c>
      <c r="B739" s="1" t="s">
        <v>166</v>
      </c>
      <c r="C739" s="1" t="s">
        <v>158</v>
      </c>
      <c r="D739" s="1" t="s">
        <v>36</v>
      </c>
      <c r="E739" s="1" t="s">
        <v>36</v>
      </c>
      <c r="F739" s="1" t="s">
        <v>37</v>
      </c>
      <c r="G739" t="s">
        <v>167</v>
      </c>
      <c r="H739" t="s">
        <v>160</v>
      </c>
      <c r="I739" t="s">
        <v>40</v>
      </c>
      <c r="J739" t="s">
        <v>40</v>
      </c>
      <c r="K739" t="s">
        <v>40</v>
      </c>
      <c r="L739" s="4">
        <v>75</v>
      </c>
      <c r="M739" s="2">
        <v>43800</v>
      </c>
      <c r="N739" t="s">
        <v>41</v>
      </c>
      <c r="O739" t="s">
        <v>42</v>
      </c>
      <c r="P739" t="s">
        <v>2573</v>
      </c>
      <c r="Q739" t="s">
        <v>2574</v>
      </c>
      <c r="R739" t="s">
        <v>2454</v>
      </c>
      <c r="S739" s="3">
        <v>43829</v>
      </c>
      <c r="T739" t="s">
        <v>46</v>
      </c>
      <c r="U739">
        <v>37</v>
      </c>
      <c r="V739" t="s">
        <v>47</v>
      </c>
      <c r="W739" t="s">
        <v>48</v>
      </c>
      <c r="X739">
        <v>444509</v>
      </c>
      <c r="Y739" s="3">
        <v>43786</v>
      </c>
      <c r="Z739">
        <v>165078325</v>
      </c>
      <c r="AB739" t="s">
        <v>49</v>
      </c>
      <c r="AD739" t="s">
        <v>2565</v>
      </c>
      <c r="AH739" t="str">
        <f>VLOOKUP(B739,'cc Lookup'!A:J,10,0)</f>
        <v>Planning and Business Development</v>
      </c>
      <c r="AI739" t="str">
        <f>VLOOKUP(B739,'cc Lookup'!A:E,5,0)</f>
        <v>Estates</v>
      </c>
      <c r="AJ739" t="s">
        <v>6736</v>
      </c>
      <c r="AK739" t="str">
        <f t="shared" si="22"/>
        <v>E35930 Estates &amp; Facilities</v>
      </c>
      <c r="AL739" t="str">
        <f t="shared" si="23"/>
        <v>7308 Legal Fees</v>
      </c>
      <c r="AM739" t="str">
        <f>VLOOKUP(W739,Lookup!A:B,2,0)</f>
        <v>Legal</v>
      </c>
    </row>
    <row r="740" spans="1:39" x14ac:dyDescent="0.25">
      <c r="A740" t="s">
        <v>33</v>
      </c>
      <c r="B740" s="1" t="s">
        <v>166</v>
      </c>
      <c r="C740" s="1" t="s">
        <v>158</v>
      </c>
      <c r="D740" s="1" t="s">
        <v>36</v>
      </c>
      <c r="E740" s="1" t="s">
        <v>36</v>
      </c>
      <c r="F740" s="1" t="s">
        <v>37</v>
      </c>
      <c r="G740" t="s">
        <v>167</v>
      </c>
      <c r="H740" t="s">
        <v>160</v>
      </c>
      <c r="I740" t="s">
        <v>40</v>
      </c>
      <c r="J740" t="s">
        <v>40</v>
      </c>
      <c r="K740" t="s">
        <v>40</v>
      </c>
      <c r="L740" s="4">
        <v>48</v>
      </c>
      <c r="M740" s="2">
        <v>43800</v>
      </c>
      <c r="N740" t="s">
        <v>41</v>
      </c>
      <c r="O740" t="s">
        <v>42</v>
      </c>
      <c r="P740" t="s">
        <v>2573</v>
      </c>
      <c r="Q740" t="s">
        <v>2574</v>
      </c>
      <c r="R740" t="s">
        <v>2454</v>
      </c>
      <c r="S740" s="3">
        <v>43829</v>
      </c>
      <c r="T740" t="s">
        <v>46</v>
      </c>
      <c r="U740">
        <v>37</v>
      </c>
      <c r="V740" t="s">
        <v>47</v>
      </c>
      <c r="W740" t="s">
        <v>48</v>
      </c>
      <c r="X740">
        <v>444514</v>
      </c>
      <c r="Y740" s="3">
        <v>43786</v>
      </c>
      <c r="Z740">
        <v>165078325</v>
      </c>
      <c r="AB740" t="s">
        <v>49</v>
      </c>
      <c r="AD740" t="s">
        <v>2566</v>
      </c>
      <c r="AE740">
        <v>1</v>
      </c>
      <c r="AF740">
        <v>48</v>
      </c>
      <c r="AH740" t="str">
        <f>VLOOKUP(B740,'cc Lookup'!A:J,10,0)</f>
        <v>Planning and Business Development</v>
      </c>
      <c r="AI740" t="str">
        <f>VLOOKUP(B740,'cc Lookup'!A:E,5,0)</f>
        <v>Estates</v>
      </c>
      <c r="AJ740" t="s">
        <v>6736</v>
      </c>
      <c r="AK740" t="str">
        <f t="shared" si="22"/>
        <v>E35930 Estates &amp; Facilities</v>
      </c>
      <c r="AL740" t="str">
        <f t="shared" si="23"/>
        <v>7308 Legal Fees</v>
      </c>
      <c r="AM740" t="str">
        <f>VLOOKUP(W740,Lookup!A:B,2,0)</f>
        <v>Legal</v>
      </c>
    </row>
    <row r="741" spans="1:39" x14ac:dyDescent="0.25">
      <c r="A741" t="s">
        <v>33</v>
      </c>
      <c r="B741" s="1" t="s">
        <v>166</v>
      </c>
      <c r="C741" s="1" t="s">
        <v>158</v>
      </c>
      <c r="D741" s="1" t="s">
        <v>36</v>
      </c>
      <c r="E741" s="1" t="s">
        <v>36</v>
      </c>
      <c r="F741" s="1" t="s">
        <v>37</v>
      </c>
      <c r="G741" t="s">
        <v>167</v>
      </c>
      <c r="H741" t="s">
        <v>160</v>
      </c>
      <c r="I741" t="s">
        <v>40</v>
      </c>
      <c r="J741" t="s">
        <v>40</v>
      </c>
      <c r="K741" t="s">
        <v>40</v>
      </c>
      <c r="L741" s="4">
        <v>9.6</v>
      </c>
      <c r="M741" s="2">
        <v>43800</v>
      </c>
      <c r="N741" t="s">
        <v>41</v>
      </c>
      <c r="O741" t="s">
        <v>42</v>
      </c>
      <c r="P741" t="s">
        <v>2573</v>
      </c>
      <c r="Q741" t="s">
        <v>2574</v>
      </c>
      <c r="R741" t="s">
        <v>2454</v>
      </c>
      <c r="S741" s="3">
        <v>43829</v>
      </c>
      <c r="T741" t="s">
        <v>46</v>
      </c>
      <c r="U741">
        <v>37</v>
      </c>
      <c r="V741" t="s">
        <v>47</v>
      </c>
      <c r="W741" t="s">
        <v>48</v>
      </c>
      <c r="X741">
        <v>444514</v>
      </c>
      <c r="Y741" s="3">
        <v>43786</v>
      </c>
      <c r="Z741">
        <v>165078325</v>
      </c>
      <c r="AB741" t="s">
        <v>49</v>
      </c>
      <c r="AD741" t="s">
        <v>2566</v>
      </c>
      <c r="AH741" t="str">
        <f>VLOOKUP(B741,'cc Lookup'!A:J,10,0)</f>
        <v>Planning and Business Development</v>
      </c>
      <c r="AI741" t="str">
        <f>VLOOKUP(B741,'cc Lookup'!A:E,5,0)</f>
        <v>Estates</v>
      </c>
      <c r="AJ741" t="s">
        <v>6736</v>
      </c>
      <c r="AK741" t="str">
        <f t="shared" si="22"/>
        <v>E35930 Estates &amp; Facilities</v>
      </c>
      <c r="AL741" t="str">
        <f t="shared" si="23"/>
        <v>7308 Legal Fees</v>
      </c>
      <c r="AM741" t="str">
        <f>VLOOKUP(W741,Lookup!A:B,2,0)</f>
        <v>Legal</v>
      </c>
    </row>
    <row r="742" spans="1:39" x14ac:dyDescent="0.25">
      <c r="A742" t="s">
        <v>33</v>
      </c>
      <c r="B742" s="1" t="s">
        <v>166</v>
      </c>
      <c r="C742" s="1" t="s">
        <v>158</v>
      </c>
      <c r="D742" s="1" t="s">
        <v>36</v>
      </c>
      <c r="E742" s="1" t="s">
        <v>36</v>
      </c>
      <c r="F742" s="1" t="s">
        <v>37</v>
      </c>
      <c r="G742" t="s">
        <v>167</v>
      </c>
      <c r="H742" t="s">
        <v>160</v>
      </c>
      <c r="I742" t="s">
        <v>40</v>
      </c>
      <c r="J742" t="s">
        <v>40</v>
      </c>
      <c r="K742" t="s">
        <v>40</v>
      </c>
      <c r="L742" s="4">
        <v>1011.6</v>
      </c>
      <c r="M742" s="2">
        <v>43800</v>
      </c>
      <c r="N742" t="s">
        <v>41</v>
      </c>
      <c r="O742" t="s">
        <v>42</v>
      </c>
      <c r="P742" t="s">
        <v>2573</v>
      </c>
      <c r="Q742" t="s">
        <v>2574</v>
      </c>
      <c r="R742" t="s">
        <v>2454</v>
      </c>
      <c r="S742" s="3">
        <v>43829</v>
      </c>
      <c r="T742" t="s">
        <v>46</v>
      </c>
      <c r="U742">
        <v>37</v>
      </c>
      <c r="V742" t="s">
        <v>47</v>
      </c>
      <c r="W742" t="s">
        <v>48</v>
      </c>
      <c r="X742">
        <v>444519</v>
      </c>
      <c r="Y742" s="3">
        <v>43787</v>
      </c>
      <c r="Z742">
        <v>165078325</v>
      </c>
      <c r="AB742" t="s">
        <v>49</v>
      </c>
      <c r="AD742" t="s">
        <v>2560</v>
      </c>
      <c r="AE742">
        <v>1</v>
      </c>
      <c r="AF742">
        <v>1012</v>
      </c>
      <c r="AH742" t="str">
        <f>VLOOKUP(B742,'cc Lookup'!A:J,10,0)</f>
        <v>Planning and Business Development</v>
      </c>
      <c r="AI742" t="str">
        <f>VLOOKUP(B742,'cc Lookup'!A:E,5,0)</f>
        <v>Estates</v>
      </c>
      <c r="AJ742" t="s">
        <v>6736</v>
      </c>
      <c r="AK742" t="str">
        <f t="shared" si="22"/>
        <v>E35930 Estates &amp; Facilities</v>
      </c>
      <c r="AL742" t="str">
        <f t="shared" si="23"/>
        <v>7308 Legal Fees</v>
      </c>
      <c r="AM742" t="str">
        <f>VLOOKUP(W742,Lookup!A:B,2,0)</f>
        <v>Legal</v>
      </c>
    </row>
    <row r="743" spans="1:39" x14ac:dyDescent="0.25">
      <c r="A743" t="s">
        <v>33</v>
      </c>
      <c r="B743" s="1" t="s">
        <v>166</v>
      </c>
      <c r="C743" s="1" t="s">
        <v>158</v>
      </c>
      <c r="D743" s="1" t="s">
        <v>36</v>
      </c>
      <c r="E743" s="1" t="s">
        <v>36</v>
      </c>
      <c r="F743" s="1" t="s">
        <v>37</v>
      </c>
      <c r="G743" t="s">
        <v>167</v>
      </c>
      <c r="H743" t="s">
        <v>160</v>
      </c>
      <c r="I743" t="s">
        <v>40</v>
      </c>
      <c r="J743" t="s">
        <v>40</v>
      </c>
      <c r="K743" t="s">
        <v>40</v>
      </c>
      <c r="L743" s="4">
        <v>-375</v>
      </c>
      <c r="M743" s="2">
        <v>43800</v>
      </c>
      <c r="N743" t="s">
        <v>41</v>
      </c>
      <c r="O743" t="s">
        <v>42</v>
      </c>
      <c r="P743" t="s">
        <v>2573</v>
      </c>
      <c r="Q743" t="s">
        <v>2574</v>
      </c>
      <c r="R743" t="s">
        <v>2454</v>
      </c>
      <c r="S743" s="3">
        <v>43829</v>
      </c>
      <c r="T743" t="s">
        <v>46</v>
      </c>
      <c r="U743">
        <v>38</v>
      </c>
      <c r="V743" t="s">
        <v>47</v>
      </c>
      <c r="W743" t="s">
        <v>48</v>
      </c>
      <c r="X743">
        <v>444509</v>
      </c>
      <c r="Y743" s="3">
        <v>43786</v>
      </c>
      <c r="Z743">
        <v>165078325</v>
      </c>
      <c r="AB743" t="s">
        <v>49</v>
      </c>
      <c r="AD743" t="s">
        <v>2565</v>
      </c>
      <c r="AE743">
        <v>1</v>
      </c>
      <c r="AF743">
        <v>-375</v>
      </c>
      <c r="AH743" t="str">
        <f>VLOOKUP(B743,'cc Lookup'!A:J,10,0)</f>
        <v>Planning and Business Development</v>
      </c>
      <c r="AI743" t="str">
        <f>VLOOKUP(B743,'cc Lookup'!A:E,5,0)</f>
        <v>Estates</v>
      </c>
      <c r="AJ743" t="s">
        <v>6736</v>
      </c>
      <c r="AK743" t="str">
        <f t="shared" si="22"/>
        <v>E35930 Estates &amp; Facilities</v>
      </c>
      <c r="AL743" t="str">
        <f t="shared" si="23"/>
        <v>7308 Legal Fees</v>
      </c>
      <c r="AM743" t="str">
        <f>VLOOKUP(W743,Lookup!A:B,2,0)</f>
        <v>Legal</v>
      </c>
    </row>
    <row r="744" spans="1:39" x14ac:dyDescent="0.25">
      <c r="A744" t="s">
        <v>33</v>
      </c>
      <c r="B744" s="1" t="s">
        <v>166</v>
      </c>
      <c r="C744" s="1" t="s">
        <v>158</v>
      </c>
      <c r="D744" s="1" t="s">
        <v>36</v>
      </c>
      <c r="E744" s="1" t="s">
        <v>36</v>
      </c>
      <c r="F744" s="1" t="s">
        <v>37</v>
      </c>
      <c r="G744" t="s">
        <v>167</v>
      </c>
      <c r="H744" t="s">
        <v>160</v>
      </c>
      <c r="I744" t="s">
        <v>40</v>
      </c>
      <c r="J744" t="s">
        <v>40</v>
      </c>
      <c r="K744" t="s">
        <v>40</v>
      </c>
      <c r="L744" s="4">
        <v>-48</v>
      </c>
      <c r="M744" s="2">
        <v>43800</v>
      </c>
      <c r="N744" t="s">
        <v>41</v>
      </c>
      <c r="O744" t="s">
        <v>42</v>
      </c>
      <c r="P744" t="s">
        <v>2573</v>
      </c>
      <c r="Q744" t="s">
        <v>2574</v>
      </c>
      <c r="R744" t="s">
        <v>2454</v>
      </c>
      <c r="S744" s="3">
        <v>43829</v>
      </c>
      <c r="T744" t="s">
        <v>46</v>
      </c>
      <c r="U744">
        <v>38</v>
      </c>
      <c r="V744" t="s">
        <v>47</v>
      </c>
      <c r="W744" t="s">
        <v>48</v>
      </c>
      <c r="X744">
        <v>444514</v>
      </c>
      <c r="Y744" s="3">
        <v>43786</v>
      </c>
      <c r="Z744">
        <v>165078325</v>
      </c>
      <c r="AB744" t="s">
        <v>49</v>
      </c>
      <c r="AD744" t="s">
        <v>2566</v>
      </c>
      <c r="AE744">
        <v>1</v>
      </c>
      <c r="AF744">
        <v>-48</v>
      </c>
      <c r="AH744" t="str">
        <f>VLOOKUP(B744,'cc Lookup'!A:J,10,0)</f>
        <v>Planning and Business Development</v>
      </c>
      <c r="AI744" t="str">
        <f>VLOOKUP(B744,'cc Lookup'!A:E,5,0)</f>
        <v>Estates</v>
      </c>
      <c r="AJ744" t="s">
        <v>6736</v>
      </c>
      <c r="AK744" t="str">
        <f t="shared" si="22"/>
        <v>E35930 Estates &amp; Facilities</v>
      </c>
      <c r="AL744" t="str">
        <f t="shared" si="23"/>
        <v>7308 Legal Fees</v>
      </c>
      <c r="AM744" t="str">
        <f>VLOOKUP(W744,Lookup!A:B,2,0)</f>
        <v>Legal</v>
      </c>
    </row>
    <row r="745" spans="1:39" x14ac:dyDescent="0.25">
      <c r="A745" t="s">
        <v>33</v>
      </c>
      <c r="B745" s="1" t="s">
        <v>166</v>
      </c>
      <c r="C745" s="1" t="s">
        <v>158</v>
      </c>
      <c r="D745" s="1" t="s">
        <v>36</v>
      </c>
      <c r="E745" s="1" t="s">
        <v>36</v>
      </c>
      <c r="F745" s="1" t="s">
        <v>37</v>
      </c>
      <c r="G745" t="s">
        <v>167</v>
      </c>
      <c r="H745" t="s">
        <v>160</v>
      </c>
      <c r="I745" t="s">
        <v>40</v>
      </c>
      <c r="J745" t="s">
        <v>40</v>
      </c>
      <c r="K745" t="s">
        <v>40</v>
      </c>
      <c r="L745" s="4">
        <v>-843</v>
      </c>
      <c r="M745" s="2">
        <v>43800</v>
      </c>
      <c r="N745" t="s">
        <v>41</v>
      </c>
      <c r="O745" t="s">
        <v>42</v>
      </c>
      <c r="P745" t="s">
        <v>2573</v>
      </c>
      <c r="Q745" t="s">
        <v>2574</v>
      </c>
      <c r="R745" t="s">
        <v>2454</v>
      </c>
      <c r="S745" s="3">
        <v>43829</v>
      </c>
      <c r="T745" t="s">
        <v>46</v>
      </c>
      <c r="U745">
        <v>38</v>
      </c>
      <c r="V745" t="s">
        <v>47</v>
      </c>
      <c r="W745" t="s">
        <v>48</v>
      </c>
      <c r="X745">
        <v>444519</v>
      </c>
      <c r="Y745" s="3">
        <v>43787</v>
      </c>
      <c r="Z745">
        <v>165078325</v>
      </c>
      <c r="AB745" t="s">
        <v>49</v>
      </c>
      <c r="AD745" t="s">
        <v>2560</v>
      </c>
      <c r="AE745">
        <v>1</v>
      </c>
      <c r="AF745">
        <v>-843</v>
      </c>
      <c r="AH745" t="str">
        <f>VLOOKUP(B745,'cc Lookup'!A:J,10,0)</f>
        <v>Planning and Business Development</v>
      </c>
      <c r="AI745" t="str">
        <f>VLOOKUP(B745,'cc Lookup'!A:E,5,0)</f>
        <v>Estates</v>
      </c>
      <c r="AJ745" t="s">
        <v>6736</v>
      </c>
      <c r="AK745" t="str">
        <f t="shared" si="22"/>
        <v>E35930 Estates &amp; Facilities</v>
      </c>
      <c r="AL745" t="str">
        <f t="shared" si="23"/>
        <v>7308 Legal Fees</v>
      </c>
      <c r="AM745" t="str">
        <f>VLOOKUP(W745,Lookup!A:B,2,0)</f>
        <v>Legal</v>
      </c>
    </row>
    <row r="746" spans="1:39" x14ac:dyDescent="0.25">
      <c r="A746" t="s">
        <v>33</v>
      </c>
      <c r="B746" s="1" t="s">
        <v>166</v>
      </c>
      <c r="C746" s="1" t="s">
        <v>158</v>
      </c>
      <c r="D746" s="1" t="s">
        <v>36</v>
      </c>
      <c r="E746" s="1" t="s">
        <v>36</v>
      </c>
      <c r="F746" s="1" t="s">
        <v>37</v>
      </c>
      <c r="G746" t="s">
        <v>167</v>
      </c>
      <c r="H746" t="s">
        <v>160</v>
      </c>
      <c r="I746" t="s">
        <v>40</v>
      </c>
      <c r="J746" t="s">
        <v>40</v>
      </c>
      <c r="K746" t="s">
        <v>40</v>
      </c>
      <c r="L746" s="4">
        <v>-2004</v>
      </c>
      <c r="M746" s="2">
        <v>43800</v>
      </c>
      <c r="N746" t="s">
        <v>103</v>
      </c>
      <c r="O746" t="s">
        <v>104</v>
      </c>
      <c r="P746" t="s">
        <v>2382</v>
      </c>
      <c r="Q746" t="s">
        <v>2514</v>
      </c>
      <c r="R746" t="s">
        <v>2515</v>
      </c>
      <c r="S746" s="3">
        <v>43798</v>
      </c>
      <c r="T746" t="s">
        <v>46</v>
      </c>
      <c r="U746">
        <v>2381</v>
      </c>
      <c r="V746" t="s">
        <v>2422</v>
      </c>
      <c r="W746" t="s">
        <v>48</v>
      </c>
      <c r="X746">
        <v>165078325</v>
      </c>
      <c r="Y746" s="3">
        <v>43798</v>
      </c>
      <c r="AC746" t="s">
        <v>109</v>
      </c>
      <c r="AH746" t="str">
        <f>VLOOKUP(B746,'cc Lookup'!A:J,10,0)</f>
        <v>Planning and Business Development</v>
      </c>
      <c r="AI746" t="str">
        <f>VLOOKUP(B746,'cc Lookup'!A:E,5,0)</f>
        <v>Estates</v>
      </c>
      <c r="AJ746" t="s">
        <v>6736</v>
      </c>
      <c r="AK746" t="str">
        <f t="shared" si="22"/>
        <v>E35930 Estates &amp; Facilities</v>
      </c>
      <c r="AL746" t="str">
        <f t="shared" si="23"/>
        <v>7308 Legal Fees</v>
      </c>
      <c r="AM746" t="str">
        <f>VLOOKUP(W746,Lookup!A:B,2,0)</f>
        <v>Legal</v>
      </c>
    </row>
    <row r="747" spans="1:39" x14ac:dyDescent="0.25">
      <c r="A747" t="s">
        <v>33</v>
      </c>
      <c r="B747" s="1" t="s">
        <v>166</v>
      </c>
      <c r="C747" s="1" t="s">
        <v>158</v>
      </c>
      <c r="D747" s="1" t="s">
        <v>36</v>
      </c>
      <c r="E747" s="1" t="s">
        <v>36</v>
      </c>
      <c r="F747" s="1" t="s">
        <v>37</v>
      </c>
      <c r="G747" t="s">
        <v>167</v>
      </c>
      <c r="H747" t="s">
        <v>160</v>
      </c>
      <c r="I747" t="s">
        <v>40</v>
      </c>
      <c r="J747" t="s">
        <v>40</v>
      </c>
      <c r="K747" t="s">
        <v>40</v>
      </c>
      <c r="L747" s="4">
        <v>-120</v>
      </c>
      <c r="M747" s="2">
        <v>43800</v>
      </c>
      <c r="N747" t="s">
        <v>103</v>
      </c>
      <c r="O747" t="s">
        <v>104</v>
      </c>
      <c r="P747" t="s">
        <v>2382</v>
      </c>
      <c r="Q747" t="s">
        <v>2514</v>
      </c>
      <c r="R747" t="s">
        <v>2515</v>
      </c>
      <c r="S747" s="3">
        <v>43798</v>
      </c>
      <c r="T747" t="s">
        <v>46</v>
      </c>
      <c r="U747">
        <v>2382</v>
      </c>
      <c r="V747" t="s">
        <v>2423</v>
      </c>
      <c r="W747" t="s">
        <v>48</v>
      </c>
      <c r="X747">
        <v>165075665</v>
      </c>
      <c r="Y747" s="3">
        <v>43797</v>
      </c>
      <c r="AC747" t="s">
        <v>109</v>
      </c>
      <c r="AH747" t="str">
        <f>VLOOKUP(B747,'cc Lookup'!A:J,10,0)</f>
        <v>Planning and Business Development</v>
      </c>
      <c r="AI747" t="str">
        <f>VLOOKUP(B747,'cc Lookup'!A:E,5,0)</f>
        <v>Estates</v>
      </c>
      <c r="AJ747" t="s">
        <v>6736</v>
      </c>
      <c r="AK747" t="str">
        <f t="shared" si="22"/>
        <v>E35930 Estates &amp; Facilities</v>
      </c>
      <c r="AL747" t="str">
        <f t="shared" si="23"/>
        <v>7308 Legal Fees</v>
      </c>
      <c r="AM747" t="str">
        <f>VLOOKUP(W747,Lookup!A:B,2,0)</f>
        <v>Legal</v>
      </c>
    </row>
    <row r="748" spans="1:39" x14ac:dyDescent="0.25">
      <c r="A748" t="s">
        <v>33</v>
      </c>
      <c r="B748" s="1" t="s">
        <v>166</v>
      </c>
      <c r="C748" s="1" t="s">
        <v>158</v>
      </c>
      <c r="D748" s="1" t="s">
        <v>36</v>
      </c>
      <c r="E748" s="1" t="s">
        <v>36</v>
      </c>
      <c r="F748" s="1" t="s">
        <v>37</v>
      </c>
      <c r="G748" t="s">
        <v>167</v>
      </c>
      <c r="H748" t="s">
        <v>160</v>
      </c>
      <c r="I748" t="s">
        <v>40</v>
      </c>
      <c r="J748" t="s">
        <v>40</v>
      </c>
      <c r="K748" t="s">
        <v>40</v>
      </c>
      <c r="L748" s="4">
        <v>-439</v>
      </c>
      <c r="M748" s="2">
        <v>43800</v>
      </c>
      <c r="N748" t="s">
        <v>103</v>
      </c>
      <c r="O748" t="s">
        <v>104</v>
      </c>
      <c r="P748" t="s">
        <v>2382</v>
      </c>
      <c r="Q748" t="s">
        <v>2514</v>
      </c>
      <c r="R748" t="s">
        <v>2515</v>
      </c>
      <c r="S748" s="3">
        <v>43798</v>
      </c>
      <c r="T748" t="s">
        <v>46</v>
      </c>
      <c r="U748">
        <v>2383</v>
      </c>
      <c r="V748" t="s">
        <v>1960</v>
      </c>
      <c r="W748" t="s">
        <v>48</v>
      </c>
      <c r="X748">
        <v>165078325</v>
      </c>
      <c r="Y748" s="3">
        <v>43641</v>
      </c>
      <c r="AC748" t="s">
        <v>109</v>
      </c>
      <c r="AH748" t="str">
        <f>VLOOKUP(B748,'cc Lookup'!A:J,10,0)</f>
        <v>Planning and Business Development</v>
      </c>
      <c r="AI748" t="str">
        <f>VLOOKUP(B748,'cc Lookup'!A:E,5,0)</f>
        <v>Estates</v>
      </c>
      <c r="AJ748" t="s">
        <v>6736</v>
      </c>
      <c r="AK748" t="str">
        <f t="shared" si="22"/>
        <v>E35930 Estates &amp; Facilities</v>
      </c>
      <c r="AL748" t="str">
        <f t="shared" si="23"/>
        <v>7308 Legal Fees</v>
      </c>
      <c r="AM748" t="str">
        <f>VLOOKUP(W748,Lookup!A:B,2,0)</f>
        <v>Legal</v>
      </c>
    </row>
    <row r="749" spans="1:39" x14ac:dyDescent="0.25">
      <c r="A749" t="s">
        <v>33</v>
      </c>
      <c r="B749" s="1" t="s">
        <v>166</v>
      </c>
      <c r="C749" s="1" t="s">
        <v>158</v>
      </c>
      <c r="D749" s="1" t="s">
        <v>36</v>
      </c>
      <c r="E749" s="1" t="s">
        <v>36</v>
      </c>
      <c r="F749" s="1" t="s">
        <v>37</v>
      </c>
      <c r="G749" t="s">
        <v>167</v>
      </c>
      <c r="H749" t="s">
        <v>160</v>
      </c>
      <c r="I749" t="s">
        <v>40</v>
      </c>
      <c r="J749" t="s">
        <v>40</v>
      </c>
      <c r="K749" t="s">
        <v>40</v>
      </c>
      <c r="L749" s="4">
        <v>-90</v>
      </c>
      <c r="M749" s="2">
        <v>43800</v>
      </c>
      <c r="N749" t="s">
        <v>103</v>
      </c>
      <c r="O749" t="s">
        <v>104</v>
      </c>
      <c r="P749" t="s">
        <v>2382</v>
      </c>
      <c r="Q749" t="s">
        <v>2514</v>
      </c>
      <c r="R749" t="s">
        <v>2515</v>
      </c>
      <c r="S749" s="3">
        <v>43798</v>
      </c>
      <c r="T749" t="s">
        <v>46</v>
      </c>
      <c r="U749">
        <v>2384</v>
      </c>
      <c r="V749" t="s">
        <v>2424</v>
      </c>
      <c r="W749" t="s">
        <v>48</v>
      </c>
      <c r="X749">
        <v>165075665</v>
      </c>
      <c r="Y749" s="3">
        <v>43797</v>
      </c>
      <c r="AC749" t="s">
        <v>109</v>
      </c>
      <c r="AH749" t="str">
        <f>VLOOKUP(B749,'cc Lookup'!A:J,10,0)</f>
        <v>Planning and Business Development</v>
      </c>
      <c r="AI749" t="str">
        <f>VLOOKUP(B749,'cc Lookup'!A:E,5,0)</f>
        <v>Estates</v>
      </c>
      <c r="AJ749" t="s">
        <v>6736</v>
      </c>
      <c r="AK749" t="str">
        <f t="shared" si="22"/>
        <v>E35930 Estates &amp; Facilities</v>
      </c>
      <c r="AL749" t="str">
        <f t="shared" si="23"/>
        <v>7308 Legal Fees</v>
      </c>
      <c r="AM749" t="str">
        <f>VLOOKUP(W749,Lookup!A:B,2,0)</f>
        <v>Legal</v>
      </c>
    </row>
    <row r="750" spans="1:39" x14ac:dyDescent="0.25">
      <c r="A750" t="s">
        <v>33</v>
      </c>
      <c r="B750" s="1" t="s">
        <v>166</v>
      </c>
      <c r="C750" s="1" t="s">
        <v>158</v>
      </c>
      <c r="D750" s="1" t="s">
        <v>36</v>
      </c>
      <c r="E750" s="1" t="s">
        <v>36</v>
      </c>
      <c r="F750" s="1" t="s">
        <v>37</v>
      </c>
      <c r="G750" t="s">
        <v>167</v>
      </c>
      <c r="H750" t="s">
        <v>160</v>
      </c>
      <c r="I750" t="s">
        <v>40</v>
      </c>
      <c r="J750" t="s">
        <v>40</v>
      </c>
      <c r="K750" t="s">
        <v>40</v>
      </c>
      <c r="L750" s="4">
        <v>-26</v>
      </c>
      <c r="M750" s="2">
        <v>43800</v>
      </c>
      <c r="N750" t="s">
        <v>103</v>
      </c>
      <c r="O750" t="s">
        <v>104</v>
      </c>
      <c r="P750" t="s">
        <v>2382</v>
      </c>
      <c r="Q750" t="s">
        <v>2514</v>
      </c>
      <c r="R750" t="s">
        <v>2515</v>
      </c>
      <c r="S750" s="3">
        <v>43798</v>
      </c>
      <c r="T750" t="s">
        <v>46</v>
      </c>
      <c r="U750">
        <v>2385</v>
      </c>
      <c r="V750" t="s">
        <v>1965</v>
      </c>
      <c r="W750" t="s">
        <v>48</v>
      </c>
      <c r="X750">
        <v>165078325</v>
      </c>
      <c r="Y750" s="3">
        <v>43641</v>
      </c>
      <c r="AC750" t="s">
        <v>109</v>
      </c>
      <c r="AH750" t="str">
        <f>VLOOKUP(B750,'cc Lookup'!A:J,10,0)</f>
        <v>Planning and Business Development</v>
      </c>
      <c r="AI750" t="str">
        <f>VLOOKUP(B750,'cc Lookup'!A:E,5,0)</f>
        <v>Estates</v>
      </c>
      <c r="AJ750" t="s">
        <v>6736</v>
      </c>
      <c r="AK750" t="str">
        <f t="shared" si="22"/>
        <v>E35930 Estates &amp; Facilities</v>
      </c>
      <c r="AL750" t="str">
        <f t="shared" si="23"/>
        <v>7308 Legal Fees</v>
      </c>
      <c r="AM750" t="str">
        <f>VLOOKUP(W750,Lookup!A:B,2,0)</f>
        <v>Legal</v>
      </c>
    </row>
    <row r="751" spans="1:39" x14ac:dyDescent="0.25">
      <c r="A751" t="s">
        <v>33</v>
      </c>
      <c r="B751" s="1" t="s">
        <v>166</v>
      </c>
      <c r="C751" s="1" t="s">
        <v>158</v>
      </c>
      <c r="D751" s="1" t="s">
        <v>36</v>
      </c>
      <c r="E751" s="1" t="s">
        <v>36</v>
      </c>
      <c r="F751" s="1" t="s">
        <v>37</v>
      </c>
      <c r="G751" t="s">
        <v>167</v>
      </c>
      <c r="H751" t="s">
        <v>160</v>
      </c>
      <c r="I751" t="s">
        <v>40</v>
      </c>
      <c r="J751" t="s">
        <v>40</v>
      </c>
      <c r="K751" t="s">
        <v>40</v>
      </c>
      <c r="L751" s="4">
        <v>-177</v>
      </c>
      <c r="M751" s="2">
        <v>43800</v>
      </c>
      <c r="N751" t="s">
        <v>103</v>
      </c>
      <c r="O751" t="s">
        <v>104</v>
      </c>
      <c r="P751" t="s">
        <v>2382</v>
      </c>
      <c r="Q751" t="s">
        <v>2514</v>
      </c>
      <c r="R751" t="s">
        <v>2515</v>
      </c>
      <c r="S751" s="3">
        <v>43798</v>
      </c>
      <c r="T751" t="s">
        <v>46</v>
      </c>
      <c r="U751">
        <v>2386</v>
      </c>
      <c r="V751" t="s">
        <v>172</v>
      </c>
      <c r="W751" t="s">
        <v>48</v>
      </c>
      <c r="X751">
        <v>165056810</v>
      </c>
      <c r="Y751" s="3">
        <v>43040</v>
      </c>
      <c r="AC751" t="s">
        <v>109</v>
      </c>
      <c r="AH751" t="str">
        <f>VLOOKUP(B751,'cc Lookup'!A:J,10,0)</f>
        <v>Planning and Business Development</v>
      </c>
      <c r="AI751" t="str">
        <f>VLOOKUP(B751,'cc Lookup'!A:E,5,0)</f>
        <v>Estates</v>
      </c>
      <c r="AJ751" t="s">
        <v>6736</v>
      </c>
      <c r="AK751" t="str">
        <f t="shared" si="22"/>
        <v>E35930 Estates &amp; Facilities</v>
      </c>
      <c r="AL751" t="str">
        <f t="shared" si="23"/>
        <v>7308 Legal Fees</v>
      </c>
      <c r="AM751" t="str">
        <f>VLOOKUP(W751,Lookup!A:B,2,0)</f>
        <v>Legal</v>
      </c>
    </row>
    <row r="752" spans="1:39" x14ac:dyDescent="0.25">
      <c r="A752" t="s">
        <v>33</v>
      </c>
      <c r="B752" s="1" t="s">
        <v>166</v>
      </c>
      <c r="C752" s="1" t="s">
        <v>158</v>
      </c>
      <c r="D752" s="1" t="s">
        <v>36</v>
      </c>
      <c r="E752" s="1" t="s">
        <v>36</v>
      </c>
      <c r="F752" s="1" t="s">
        <v>37</v>
      </c>
      <c r="G752" t="s">
        <v>167</v>
      </c>
      <c r="H752" t="s">
        <v>160</v>
      </c>
      <c r="I752" t="s">
        <v>40</v>
      </c>
      <c r="J752" t="s">
        <v>40</v>
      </c>
      <c r="K752" t="s">
        <v>40</v>
      </c>
      <c r="L752" s="4">
        <v>-1</v>
      </c>
      <c r="M752" s="2">
        <v>43800</v>
      </c>
      <c r="N752" t="s">
        <v>103</v>
      </c>
      <c r="O752" t="s">
        <v>104</v>
      </c>
      <c r="P752" t="s">
        <v>2382</v>
      </c>
      <c r="Q752" t="s">
        <v>2514</v>
      </c>
      <c r="R752" t="s">
        <v>2515</v>
      </c>
      <c r="S752" s="3">
        <v>43798</v>
      </c>
      <c r="T752" t="s">
        <v>46</v>
      </c>
      <c r="U752">
        <v>2387</v>
      </c>
      <c r="V752" t="s">
        <v>1593</v>
      </c>
      <c r="W752" t="s">
        <v>48</v>
      </c>
      <c r="X752">
        <v>165075309</v>
      </c>
      <c r="Y752" s="3">
        <v>43723</v>
      </c>
      <c r="AC752" t="s">
        <v>109</v>
      </c>
      <c r="AH752" t="str">
        <f>VLOOKUP(B752,'cc Lookup'!A:J,10,0)</f>
        <v>Planning and Business Development</v>
      </c>
      <c r="AI752" t="str">
        <f>VLOOKUP(B752,'cc Lookup'!A:E,5,0)</f>
        <v>Estates</v>
      </c>
      <c r="AJ752" t="s">
        <v>6736</v>
      </c>
      <c r="AK752" t="str">
        <f t="shared" si="22"/>
        <v>E35930 Estates &amp; Facilities</v>
      </c>
      <c r="AL752" t="str">
        <f t="shared" si="23"/>
        <v>7308 Legal Fees</v>
      </c>
      <c r="AM752" t="str">
        <f>VLOOKUP(W752,Lookup!A:B,2,0)</f>
        <v>Legal</v>
      </c>
    </row>
    <row r="753" spans="1:39" x14ac:dyDescent="0.25">
      <c r="A753" t="s">
        <v>33</v>
      </c>
      <c r="B753" s="1" t="s">
        <v>166</v>
      </c>
      <c r="C753" s="1" t="s">
        <v>158</v>
      </c>
      <c r="D753" s="1" t="s">
        <v>36</v>
      </c>
      <c r="E753" s="1" t="s">
        <v>36</v>
      </c>
      <c r="F753" s="1" t="s">
        <v>37</v>
      </c>
      <c r="G753" t="s">
        <v>167</v>
      </c>
      <c r="H753" t="s">
        <v>160</v>
      </c>
      <c r="I753" t="s">
        <v>40</v>
      </c>
      <c r="J753" t="s">
        <v>40</v>
      </c>
      <c r="K753" t="s">
        <v>40</v>
      </c>
      <c r="L753" s="4">
        <v>-112</v>
      </c>
      <c r="M753" s="2">
        <v>43800</v>
      </c>
      <c r="N753" t="s">
        <v>103</v>
      </c>
      <c r="O753" t="s">
        <v>104</v>
      </c>
      <c r="P753" t="s">
        <v>2382</v>
      </c>
      <c r="Q753" t="s">
        <v>2514</v>
      </c>
      <c r="R753" t="s">
        <v>2515</v>
      </c>
      <c r="S753" s="3">
        <v>43798</v>
      </c>
      <c r="T753" t="s">
        <v>46</v>
      </c>
      <c r="U753">
        <v>2388</v>
      </c>
      <c r="V753" t="s">
        <v>1961</v>
      </c>
      <c r="W753" t="s">
        <v>48</v>
      </c>
      <c r="X753">
        <v>165078325</v>
      </c>
      <c r="Y753" s="3">
        <v>43641</v>
      </c>
      <c r="AC753" t="s">
        <v>109</v>
      </c>
      <c r="AH753" t="str">
        <f>VLOOKUP(B753,'cc Lookup'!A:J,10,0)</f>
        <v>Planning and Business Development</v>
      </c>
      <c r="AI753" t="str">
        <f>VLOOKUP(B753,'cc Lookup'!A:E,5,0)</f>
        <v>Estates</v>
      </c>
      <c r="AJ753" t="s">
        <v>6736</v>
      </c>
      <c r="AK753" t="str">
        <f t="shared" si="22"/>
        <v>E35930 Estates &amp; Facilities</v>
      </c>
      <c r="AL753" t="str">
        <f t="shared" si="23"/>
        <v>7308 Legal Fees</v>
      </c>
      <c r="AM753" t="str">
        <f>VLOOKUP(W753,Lookup!A:B,2,0)</f>
        <v>Legal</v>
      </c>
    </row>
    <row r="754" spans="1:39" x14ac:dyDescent="0.25">
      <c r="A754" t="s">
        <v>33</v>
      </c>
      <c r="B754" s="1" t="s">
        <v>166</v>
      </c>
      <c r="C754" s="1" t="s">
        <v>158</v>
      </c>
      <c r="D754" s="1" t="s">
        <v>36</v>
      </c>
      <c r="E754" s="1" t="s">
        <v>36</v>
      </c>
      <c r="F754" s="1" t="s">
        <v>37</v>
      </c>
      <c r="G754" t="s">
        <v>167</v>
      </c>
      <c r="H754" t="s">
        <v>160</v>
      </c>
      <c r="I754" t="s">
        <v>40</v>
      </c>
      <c r="J754" t="s">
        <v>40</v>
      </c>
      <c r="K754" t="s">
        <v>40</v>
      </c>
      <c r="L754" s="4">
        <v>90</v>
      </c>
      <c r="M754" s="2">
        <v>43800</v>
      </c>
      <c r="N754" t="s">
        <v>103</v>
      </c>
      <c r="O754" t="s">
        <v>104</v>
      </c>
      <c r="P754" t="s">
        <v>2516</v>
      </c>
      <c r="Q754" t="s">
        <v>2517</v>
      </c>
      <c r="R754" t="s">
        <v>2518</v>
      </c>
      <c r="S754" s="3">
        <v>43830</v>
      </c>
      <c r="T754" t="s">
        <v>46</v>
      </c>
      <c r="U754">
        <v>2334</v>
      </c>
      <c r="V754" t="s">
        <v>1402</v>
      </c>
      <c r="W754" t="s">
        <v>48</v>
      </c>
      <c r="X754">
        <v>165075665</v>
      </c>
      <c r="Y754" s="3">
        <v>43522</v>
      </c>
      <c r="AC754" t="s">
        <v>109</v>
      </c>
      <c r="AH754" t="str">
        <f>VLOOKUP(B754,'cc Lookup'!A:J,10,0)</f>
        <v>Planning and Business Development</v>
      </c>
      <c r="AI754" t="str">
        <f>VLOOKUP(B754,'cc Lookup'!A:E,5,0)</f>
        <v>Estates</v>
      </c>
      <c r="AJ754" t="s">
        <v>6736</v>
      </c>
      <c r="AK754" t="str">
        <f t="shared" si="22"/>
        <v>E35930 Estates &amp; Facilities</v>
      </c>
      <c r="AL754" t="str">
        <f t="shared" si="23"/>
        <v>7308 Legal Fees</v>
      </c>
      <c r="AM754" t="str">
        <f>VLOOKUP(W754,Lookup!A:B,2,0)</f>
        <v>Legal</v>
      </c>
    </row>
    <row r="755" spans="1:39" x14ac:dyDescent="0.25">
      <c r="A755" t="s">
        <v>33</v>
      </c>
      <c r="B755" s="1" t="s">
        <v>166</v>
      </c>
      <c r="C755" s="1" t="s">
        <v>158</v>
      </c>
      <c r="D755" s="1" t="s">
        <v>36</v>
      </c>
      <c r="E755" s="1" t="s">
        <v>36</v>
      </c>
      <c r="F755" s="1" t="s">
        <v>37</v>
      </c>
      <c r="G755" t="s">
        <v>167</v>
      </c>
      <c r="H755" t="s">
        <v>160</v>
      </c>
      <c r="I755" t="s">
        <v>40</v>
      </c>
      <c r="J755" t="s">
        <v>40</v>
      </c>
      <c r="K755" t="s">
        <v>40</v>
      </c>
      <c r="L755" s="4">
        <v>1653</v>
      </c>
      <c r="M755" s="2">
        <v>43800</v>
      </c>
      <c r="N755" t="s">
        <v>103</v>
      </c>
      <c r="O755" t="s">
        <v>104</v>
      </c>
      <c r="P755" t="s">
        <v>2516</v>
      </c>
      <c r="Q755" t="s">
        <v>2517</v>
      </c>
      <c r="R755" t="s">
        <v>2518</v>
      </c>
      <c r="S755" s="3">
        <v>43830</v>
      </c>
      <c r="T755" t="s">
        <v>46</v>
      </c>
      <c r="U755">
        <v>2335</v>
      </c>
      <c r="V755" t="s">
        <v>2575</v>
      </c>
      <c r="W755" t="s">
        <v>48</v>
      </c>
      <c r="X755">
        <v>165077832</v>
      </c>
      <c r="Y755" s="3">
        <v>43829</v>
      </c>
      <c r="AC755" t="s">
        <v>109</v>
      </c>
      <c r="AH755" t="str">
        <f>VLOOKUP(B755,'cc Lookup'!A:J,10,0)</f>
        <v>Planning and Business Development</v>
      </c>
      <c r="AI755" t="str">
        <f>VLOOKUP(B755,'cc Lookup'!A:E,5,0)</f>
        <v>Estates</v>
      </c>
      <c r="AJ755" t="s">
        <v>6736</v>
      </c>
      <c r="AK755" t="str">
        <f t="shared" si="22"/>
        <v>E35930 Estates &amp; Facilities</v>
      </c>
      <c r="AL755" t="str">
        <f t="shared" si="23"/>
        <v>7308 Legal Fees</v>
      </c>
      <c r="AM755" t="str">
        <f>VLOOKUP(W755,Lookup!A:B,2,0)</f>
        <v>Legal</v>
      </c>
    </row>
    <row r="756" spans="1:39" x14ac:dyDescent="0.25">
      <c r="A756" t="s">
        <v>33</v>
      </c>
      <c r="B756" s="1" t="s">
        <v>166</v>
      </c>
      <c r="C756" s="1" t="s">
        <v>158</v>
      </c>
      <c r="D756" s="1" t="s">
        <v>36</v>
      </c>
      <c r="E756" s="1" t="s">
        <v>36</v>
      </c>
      <c r="F756" s="1" t="s">
        <v>37</v>
      </c>
      <c r="G756" t="s">
        <v>167</v>
      </c>
      <c r="H756" t="s">
        <v>160</v>
      </c>
      <c r="I756" t="s">
        <v>40</v>
      </c>
      <c r="J756" t="s">
        <v>40</v>
      </c>
      <c r="K756" t="s">
        <v>40</v>
      </c>
      <c r="L756" s="4">
        <v>177</v>
      </c>
      <c r="M756" s="2">
        <v>43800</v>
      </c>
      <c r="N756" t="s">
        <v>103</v>
      </c>
      <c r="O756" t="s">
        <v>104</v>
      </c>
      <c r="P756" t="s">
        <v>2516</v>
      </c>
      <c r="Q756" t="s">
        <v>2517</v>
      </c>
      <c r="R756" t="s">
        <v>2518</v>
      </c>
      <c r="S756" s="3">
        <v>43830</v>
      </c>
      <c r="T756" t="s">
        <v>46</v>
      </c>
      <c r="U756">
        <v>2336</v>
      </c>
      <c r="V756" t="s">
        <v>172</v>
      </c>
      <c r="W756" t="s">
        <v>48</v>
      </c>
      <c r="X756">
        <v>165056810</v>
      </c>
      <c r="Y756" s="3">
        <v>43040</v>
      </c>
      <c r="AC756" t="s">
        <v>109</v>
      </c>
      <c r="AH756" t="str">
        <f>VLOOKUP(B756,'cc Lookup'!A:J,10,0)</f>
        <v>Planning and Business Development</v>
      </c>
      <c r="AI756" t="str">
        <f>VLOOKUP(B756,'cc Lookup'!A:E,5,0)</f>
        <v>Estates</v>
      </c>
      <c r="AJ756" t="s">
        <v>6736</v>
      </c>
      <c r="AK756" t="str">
        <f t="shared" si="22"/>
        <v>E35930 Estates &amp; Facilities</v>
      </c>
      <c r="AL756" t="str">
        <f t="shared" si="23"/>
        <v>7308 Legal Fees</v>
      </c>
      <c r="AM756" t="str">
        <f>VLOOKUP(W756,Lookup!A:B,2,0)</f>
        <v>Legal</v>
      </c>
    </row>
    <row r="757" spans="1:39" x14ac:dyDescent="0.25">
      <c r="A757" t="s">
        <v>33</v>
      </c>
      <c r="B757" s="1" t="s">
        <v>166</v>
      </c>
      <c r="C757" s="1" t="s">
        <v>158</v>
      </c>
      <c r="D757" s="1" t="s">
        <v>36</v>
      </c>
      <c r="E757" s="1" t="s">
        <v>36</v>
      </c>
      <c r="F757" s="1" t="s">
        <v>37</v>
      </c>
      <c r="G757" t="s">
        <v>167</v>
      </c>
      <c r="H757" t="s">
        <v>160</v>
      </c>
      <c r="I757" t="s">
        <v>40</v>
      </c>
      <c r="J757" t="s">
        <v>40</v>
      </c>
      <c r="K757" t="s">
        <v>40</v>
      </c>
      <c r="L757" s="4">
        <v>48</v>
      </c>
      <c r="M757" s="2">
        <v>43800</v>
      </c>
      <c r="N757" t="s">
        <v>103</v>
      </c>
      <c r="O757" t="s">
        <v>104</v>
      </c>
      <c r="P757" t="s">
        <v>2516</v>
      </c>
      <c r="Q757" t="s">
        <v>2517</v>
      </c>
      <c r="R757" t="s">
        <v>2518</v>
      </c>
      <c r="S757" s="3">
        <v>43830</v>
      </c>
      <c r="T757" t="s">
        <v>46</v>
      </c>
      <c r="U757">
        <v>2337</v>
      </c>
      <c r="V757" t="s">
        <v>2071</v>
      </c>
      <c r="W757" t="s">
        <v>48</v>
      </c>
      <c r="X757">
        <v>165078943</v>
      </c>
      <c r="Y757" s="3">
        <v>43826</v>
      </c>
      <c r="AC757" t="s">
        <v>109</v>
      </c>
      <c r="AH757" t="str">
        <f>VLOOKUP(B757,'cc Lookup'!A:J,10,0)</f>
        <v>Planning and Business Development</v>
      </c>
      <c r="AI757" t="str">
        <f>VLOOKUP(B757,'cc Lookup'!A:E,5,0)</f>
        <v>Estates</v>
      </c>
      <c r="AJ757" t="s">
        <v>6736</v>
      </c>
      <c r="AK757" t="str">
        <f t="shared" si="22"/>
        <v>E35930 Estates &amp; Facilities</v>
      </c>
      <c r="AL757" t="str">
        <f t="shared" si="23"/>
        <v>7308 Legal Fees</v>
      </c>
      <c r="AM757" t="str">
        <f>VLOOKUP(W757,Lookup!A:B,2,0)</f>
        <v>Legal</v>
      </c>
    </row>
    <row r="758" spans="1:39" x14ac:dyDescent="0.25">
      <c r="A758" t="s">
        <v>33</v>
      </c>
      <c r="B758" s="1" t="s">
        <v>166</v>
      </c>
      <c r="C758" s="1" t="s">
        <v>158</v>
      </c>
      <c r="D758" s="1" t="s">
        <v>36</v>
      </c>
      <c r="E758" s="1" t="s">
        <v>36</v>
      </c>
      <c r="F758" s="1" t="s">
        <v>37</v>
      </c>
      <c r="G758" t="s">
        <v>167</v>
      </c>
      <c r="H758" t="s">
        <v>160</v>
      </c>
      <c r="I758" t="s">
        <v>40</v>
      </c>
      <c r="J758" t="s">
        <v>40</v>
      </c>
      <c r="K758" t="s">
        <v>40</v>
      </c>
      <c r="L758" s="4">
        <v>3101.47</v>
      </c>
      <c r="M758" s="2">
        <v>43800</v>
      </c>
      <c r="N758" t="s">
        <v>103</v>
      </c>
      <c r="O758" t="s">
        <v>104</v>
      </c>
      <c r="P758" t="s">
        <v>2516</v>
      </c>
      <c r="Q758" t="s">
        <v>2517</v>
      </c>
      <c r="R758" t="s">
        <v>2518</v>
      </c>
      <c r="S758" s="3">
        <v>43830</v>
      </c>
      <c r="T758" t="s">
        <v>46</v>
      </c>
      <c r="U758">
        <v>2338</v>
      </c>
      <c r="V758" t="s">
        <v>2576</v>
      </c>
      <c r="W758" t="s">
        <v>48</v>
      </c>
      <c r="X758">
        <v>165078325</v>
      </c>
      <c r="Y758" s="3">
        <v>43830</v>
      </c>
      <c r="AC758" t="s">
        <v>109</v>
      </c>
      <c r="AH758" t="str">
        <f>VLOOKUP(B758,'cc Lookup'!A:J,10,0)</f>
        <v>Planning and Business Development</v>
      </c>
      <c r="AI758" t="str">
        <f>VLOOKUP(B758,'cc Lookup'!A:E,5,0)</f>
        <v>Estates</v>
      </c>
      <c r="AJ758" t="s">
        <v>6736</v>
      </c>
      <c r="AK758" t="str">
        <f t="shared" si="22"/>
        <v>E35930 Estates &amp; Facilities</v>
      </c>
      <c r="AL758" t="str">
        <f t="shared" si="23"/>
        <v>7308 Legal Fees</v>
      </c>
      <c r="AM758" t="str">
        <f>VLOOKUP(W758,Lookup!A:B,2,0)</f>
        <v>Legal</v>
      </c>
    </row>
    <row r="759" spans="1:39" x14ac:dyDescent="0.25">
      <c r="A759" t="s">
        <v>33</v>
      </c>
      <c r="B759" s="1" t="s">
        <v>166</v>
      </c>
      <c r="C759" s="1" t="s">
        <v>158</v>
      </c>
      <c r="D759" s="1" t="s">
        <v>36</v>
      </c>
      <c r="E759" s="1" t="s">
        <v>36</v>
      </c>
      <c r="F759" s="1" t="s">
        <v>37</v>
      </c>
      <c r="G759" t="s">
        <v>167</v>
      </c>
      <c r="H759" t="s">
        <v>160</v>
      </c>
      <c r="I759" t="s">
        <v>40</v>
      </c>
      <c r="J759" t="s">
        <v>40</v>
      </c>
      <c r="K759" t="s">
        <v>40</v>
      </c>
      <c r="L759" s="4">
        <v>1725</v>
      </c>
      <c r="M759" s="2">
        <v>43800</v>
      </c>
      <c r="N759" t="s">
        <v>103</v>
      </c>
      <c r="O759" t="s">
        <v>104</v>
      </c>
      <c r="P759" t="s">
        <v>2516</v>
      </c>
      <c r="Q759" t="s">
        <v>2517</v>
      </c>
      <c r="R759" t="s">
        <v>2518</v>
      </c>
      <c r="S759" s="3">
        <v>43830</v>
      </c>
      <c r="T759" t="s">
        <v>46</v>
      </c>
      <c r="U759">
        <v>2339</v>
      </c>
      <c r="V759" t="s">
        <v>2577</v>
      </c>
      <c r="W759" t="s">
        <v>48</v>
      </c>
      <c r="X759">
        <v>165078325</v>
      </c>
      <c r="Y759" s="3">
        <v>43826</v>
      </c>
      <c r="AC759" t="s">
        <v>109</v>
      </c>
      <c r="AH759" t="str">
        <f>VLOOKUP(B759,'cc Lookup'!A:J,10,0)</f>
        <v>Planning and Business Development</v>
      </c>
      <c r="AI759" t="str">
        <f>VLOOKUP(B759,'cc Lookup'!A:E,5,0)</f>
        <v>Estates</v>
      </c>
      <c r="AJ759" t="s">
        <v>6736</v>
      </c>
      <c r="AK759" t="str">
        <f t="shared" si="22"/>
        <v>E35930 Estates &amp; Facilities</v>
      </c>
      <c r="AL759" t="str">
        <f t="shared" si="23"/>
        <v>7308 Legal Fees</v>
      </c>
      <c r="AM759" t="str">
        <f>VLOOKUP(W759,Lookup!A:B,2,0)</f>
        <v>Legal</v>
      </c>
    </row>
    <row r="760" spans="1:39" x14ac:dyDescent="0.25">
      <c r="A760" t="s">
        <v>33</v>
      </c>
      <c r="B760" s="1" t="s">
        <v>166</v>
      </c>
      <c r="C760" s="1" t="s">
        <v>158</v>
      </c>
      <c r="D760" s="1" t="s">
        <v>36</v>
      </c>
      <c r="E760" s="1" t="s">
        <v>36</v>
      </c>
      <c r="F760" s="1" t="s">
        <v>37</v>
      </c>
      <c r="G760" t="s">
        <v>167</v>
      </c>
      <c r="H760" t="s">
        <v>160</v>
      </c>
      <c r="I760" t="s">
        <v>40</v>
      </c>
      <c r="J760" t="s">
        <v>40</v>
      </c>
      <c r="K760" t="s">
        <v>40</v>
      </c>
      <c r="L760" s="4">
        <v>1</v>
      </c>
      <c r="M760" s="2">
        <v>43800</v>
      </c>
      <c r="N760" t="s">
        <v>103</v>
      </c>
      <c r="O760" t="s">
        <v>104</v>
      </c>
      <c r="P760" t="s">
        <v>2516</v>
      </c>
      <c r="Q760" t="s">
        <v>2517</v>
      </c>
      <c r="R760" t="s">
        <v>2518</v>
      </c>
      <c r="S760" s="3">
        <v>43830</v>
      </c>
      <c r="T760" t="s">
        <v>46</v>
      </c>
      <c r="U760">
        <v>2340</v>
      </c>
      <c r="V760" t="s">
        <v>1593</v>
      </c>
      <c r="W760" t="s">
        <v>48</v>
      </c>
      <c r="X760">
        <v>165075309</v>
      </c>
      <c r="Y760" s="3">
        <v>43723</v>
      </c>
      <c r="AC760" t="s">
        <v>109</v>
      </c>
      <c r="AH760" t="str">
        <f>VLOOKUP(B760,'cc Lookup'!A:J,10,0)</f>
        <v>Planning and Business Development</v>
      </c>
      <c r="AI760" t="str">
        <f>VLOOKUP(B760,'cc Lookup'!A:E,5,0)</f>
        <v>Estates</v>
      </c>
      <c r="AJ760" t="s">
        <v>6736</v>
      </c>
      <c r="AK760" t="str">
        <f t="shared" si="22"/>
        <v>E35930 Estates &amp; Facilities</v>
      </c>
      <c r="AL760" t="str">
        <f t="shared" si="23"/>
        <v>7308 Legal Fees</v>
      </c>
      <c r="AM760" t="str">
        <f>VLOOKUP(W760,Lookup!A:B,2,0)</f>
        <v>Legal</v>
      </c>
    </row>
    <row r="761" spans="1:39" x14ac:dyDescent="0.25">
      <c r="A761" t="s">
        <v>33</v>
      </c>
      <c r="B761" s="1" t="s">
        <v>166</v>
      </c>
      <c r="C761" s="1" t="s">
        <v>158</v>
      </c>
      <c r="D761" s="1" t="s">
        <v>36</v>
      </c>
      <c r="E761" s="1" t="s">
        <v>36</v>
      </c>
      <c r="F761" s="1" t="s">
        <v>37</v>
      </c>
      <c r="G761" t="s">
        <v>167</v>
      </c>
      <c r="H761" t="s">
        <v>160</v>
      </c>
      <c r="I761" t="s">
        <v>40</v>
      </c>
      <c r="J761" t="s">
        <v>40</v>
      </c>
      <c r="K761" t="s">
        <v>40</v>
      </c>
      <c r="L761" s="4">
        <v>439</v>
      </c>
      <c r="M761" s="2">
        <v>43800</v>
      </c>
      <c r="N761" t="s">
        <v>103</v>
      </c>
      <c r="O761" t="s">
        <v>104</v>
      </c>
      <c r="P761" t="s">
        <v>2516</v>
      </c>
      <c r="Q761" t="s">
        <v>2517</v>
      </c>
      <c r="R761" t="s">
        <v>2518</v>
      </c>
      <c r="S761" s="3">
        <v>43830</v>
      </c>
      <c r="T761" t="s">
        <v>46</v>
      </c>
      <c r="U761">
        <v>2341</v>
      </c>
      <c r="V761" t="s">
        <v>1960</v>
      </c>
      <c r="W761" t="s">
        <v>48</v>
      </c>
      <c r="X761">
        <v>165078325</v>
      </c>
      <c r="Y761" s="3">
        <v>43641</v>
      </c>
      <c r="AC761" t="s">
        <v>109</v>
      </c>
      <c r="AH761" t="str">
        <f>VLOOKUP(B761,'cc Lookup'!A:J,10,0)</f>
        <v>Planning and Business Development</v>
      </c>
      <c r="AI761" t="str">
        <f>VLOOKUP(B761,'cc Lookup'!A:E,5,0)</f>
        <v>Estates</v>
      </c>
      <c r="AJ761" t="s">
        <v>6736</v>
      </c>
      <c r="AK761" t="str">
        <f t="shared" si="22"/>
        <v>E35930 Estates &amp; Facilities</v>
      </c>
      <c r="AL761" t="str">
        <f t="shared" si="23"/>
        <v>7308 Legal Fees</v>
      </c>
      <c r="AM761" t="str">
        <f>VLOOKUP(W761,Lookup!A:B,2,0)</f>
        <v>Legal</v>
      </c>
    </row>
    <row r="762" spans="1:39" x14ac:dyDescent="0.25">
      <c r="A762" t="s">
        <v>33</v>
      </c>
      <c r="B762" s="1" t="s">
        <v>166</v>
      </c>
      <c r="C762" s="1" t="s">
        <v>158</v>
      </c>
      <c r="D762" s="1" t="s">
        <v>36</v>
      </c>
      <c r="E762" s="1" t="s">
        <v>36</v>
      </c>
      <c r="F762" s="1" t="s">
        <v>37</v>
      </c>
      <c r="G762" t="s">
        <v>167</v>
      </c>
      <c r="H762" t="s">
        <v>160</v>
      </c>
      <c r="I762" t="s">
        <v>40</v>
      </c>
      <c r="J762" t="s">
        <v>40</v>
      </c>
      <c r="K762" t="s">
        <v>40</v>
      </c>
      <c r="L762" s="4">
        <v>2220</v>
      </c>
      <c r="M762" s="2">
        <v>43800</v>
      </c>
      <c r="N762" t="s">
        <v>103</v>
      </c>
      <c r="O762" t="s">
        <v>104</v>
      </c>
      <c r="P762" t="s">
        <v>2516</v>
      </c>
      <c r="Q762" t="s">
        <v>2517</v>
      </c>
      <c r="R762" t="s">
        <v>2518</v>
      </c>
      <c r="S762" s="3">
        <v>43830</v>
      </c>
      <c r="T762" t="s">
        <v>46</v>
      </c>
      <c r="U762">
        <v>2342</v>
      </c>
      <c r="V762" t="s">
        <v>2578</v>
      </c>
      <c r="W762" t="s">
        <v>48</v>
      </c>
      <c r="X762">
        <v>165081922</v>
      </c>
      <c r="Y762" s="3">
        <v>43823</v>
      </c>
      <c r="AC762" t="s">
        <v>109</v>
      </c>
      <c r="AH762" t="str">
        <f>VLOOKUP(B762,'cc Lookup'!A:J,10,0)</f>
        <v>Planning and Business Development</v>
      </c>
      <c r="AI762" t="str">
        <f>VLOOKUP(B762,'cc Lookup'!A:E,5,0)</f>
        <v>Estates</v>
      </c>
      <c r="AJ762" t="s">
        <v>6736</v>
      </c>
      <c r="AK762" t="str">
        <f t="shared" si="22"/>
        <v>E35930 Estates &amp; Facilities</v>
      </c>
      <c r="AL762" t="str">
        <f t="shared" si="23"/>
        <v>7308 Legal Fees</v>
      </c>
      <c r="AM762" t="str">
        <f>VLOOKUP(W762,Lookup!A:B,2,0)</f>
        <v>Legal</v>
      </c>
    </row>
    <row r="763" spans="1:39" x14ac:dyDescent="0.25">
      <c r="A763" t="s">
        <v>33</v>
      </c>
      <c r="B763" s="1" t="s">
        <v>166</v>
      </c>
      <c r="C763" s="1" t="s">
        <v>158</v>
      </c>
      <c r="D763" s="1" t="s">
        <v>36</v>
      </c>
      <c r="E763" s="1" t="s">
        <v>36</v>
      </c>
      <c r="F763" s="1" t="s">
        <v>37</v>
      </c>
      <c r="G763" t="s">
        <v>167</v>
      </c>
      <c r="H763" t="s">
        <v>160</v>
      </c>
      <c r="I763" t="s">
        <v>40</v>
      </c>
      <c r="J763" t="s">
        <v>40</v>
      </c>
      <c r="K763" t="s">
        <v>40</v>
      </c>
      <c r="L763" s="4">
        <v>112</v>
      </c>
      <c r="M763" s="2">
        <v>43800</v>
      </c>
      <c r="N763" t="s">
        <v>103</v>
      </c>
      <c r="O763" t="s">
        <v>104</v>
      </c>
      <c r="P763" t="s">
        <v>2516</v>
      </c>
      <c r="Q763" t="s">
        <v>2517</v>
      </c>
      <c r="R763" t="s">
        <v>2518</v>
      </c>
      <c r="S763" s="3">
        <v>43830</v>
      </c>
      <c r="T763" t="s">
        <v>46</v>
      </c>
      <c r="U763">
        <v>2343</v>
      </c>
      <c r="V763" t="s">
        <v>1961</v>
      </c>
      <c r="W763" t="s">
        <v>48</v>
      </c>
      <c r="X763">
        <v>165078325</v>
      </c>
      <c r="Y763" s="3">
        <v>43641</v>
      </c>
      <c r="AC763" t="s">
        <v>109</v>
      </c>
      <c r="AH763" t="str">
        <f>VLOOKUP(B763,'cc Lookup'!A:J,10,0)</f>
        <v>Planning and Business Development</v>
      </c>
      <c r="AI763" t="str">
        <f>VLOOKUP(B763,'cc Lookup'!A:E,5,0)</f>
        <v>Estates</v>
      </c>
      <c r="AJ763" t="s">
        <v>6736</v>
      </c>
      <c r="AK763" t="str">
        <f t="shared" si="22"/>
        <v>E35930 Estates &amp; Facilities</v>
      </c>
      <c r="AL763" t="str">
        <f t="shared" si="23"/>
        <v>7308 Legal Fees</v>
      </c>
      <c r="AM763" t="str">
        <f>VLOOKUP(W763,Lookup!A:B,2,0)</f>
        <v>Legal</v>
      </c>
    </row>
    <row r="764" spans="1:39" x14ac:dyDescent="0.25">
      <c r="A764" t="s">
        <v>33</v>
      </c>
      <c r="B764" s="1" t="s">
        <v>166</v>
      </c>
      <c r="C764" s="1" t="s">
        <v>158</v>
      </c>
      <c r="D764" s="1" t="s">
        <v>36</v>
      </c>
      <c r="E764" s="1" t="s">
        <v>36</v>
      </c>
      <c r="F764" s="1" t="s">
        <v>37</v>
      </c>
      <c r="G764" t="s">
        <v>167</v>
      </c>
      <c r="H764" t="s">
        <v>160</v>
      </c>
      <c r="I764" t="s">
        <v>40</v>
      </c>
      <c r="J764" t="s">
        <v>40</v>
      </c>
      <c r="K764" t="s">
        <v>40</v>
      </c>
      <c r="L764" s="4">
        <v>210.4</v>
      </c>
      <c r="M764" s="2">
        <v>43800</v>
      </c>
      <c r="N764" t="s">
        <v>103</v>
      </c>
      <c r="O764" t="s">
        <v>104</v>
      </c>
      <c r="P764" t="s">
        <v>2516</v>
      </c>
      <c r="Q764" t="s">
        <v>2517</v>
      </c>
      <c r="R764" t="s">
        <v>2518</v>
      </c>
      <c r="S764" s="3">
        <v>43830</v>
      </c>
      <c r="T764" t="s">
        <v>46</v>
      </c>
      <c r="U764">
        <v>2344</v>
      </c>
      <c r="V764" t="s">
        <v>2579</v>
      </c>
      <c r="W764" t="s">
        <v>48</v>
      </c>
      <c r="X764">
        <v>165078943</v>
      </c>
      <c r="Y764" s="3">
        <v>43830</v>
      </c>
      <c r="AC764" t="s">
        <v>109</v>
      </c>
      <c r="AH764" t="str">
        <f>VLOOKUP(B764,'cc Lookup'!A:J,10,0)</f>
        <v>Planning and Business Development</v>
      </c>
      <c r="AI764" t="str">
        <f>VLOOKUP(B764,'cc Lookup'!A:E,5,0)</f>
        <v>Estates</v>
      </c>
      <c r="AJ764" t="s">
        <v>6736</v>
      </c>
      <c r="AK764" t="str">
        <f t="shared" si="22"/>
        <v>E35930 Estates &amp; Facilities</v>
      </c>
      <c r="AL764" t="str">
        <f t="shared" si="23"/>
        <v>7308 Legal Fees</v>
      </c>
      <c r="AM764" t="str">
        <f>VLOOKUP(W764,Lookup!A:B,2,0)</f>
        <v>Legal</v>
      </c>
    </row>
    <row r="765" spans="1:39" x14ac:dyDescent="0.25">
      <c r="A765" t="s">
        <v>33</v>
      </c>
      <c r="B765" s="1" t="s">
        <v>166</v>
      </c>
      <c r="C765" s="1" t="s">
        <v>158</v>
      </c>
      <c r="D765" s="1" t="s">
        <v>36</v>
      </c>
      <c r="E765" s="1" t="s">
        <v>36</v>
      </c>
      <c r="F765" s="1" t="s">
        <v>37</v>
      </c>
      <c r="G765" t="s">
        <v>167</v>
      </c>
      <c r="H765" t="s">
        <v>160</v>
      </c>
      <c r="I765" t="s">
        <v>40</v>
      </c>
      <c r="J765" t="s">
        <v>40</v>
      </c>
      <c r="K765" t="s">
        <v>40</v>
      </c>
      <c r="L765" s="4">
        <v>3028</v>
      </c>
      <c r="M765" s="2">
        <v>43800</v>
      </c>
      <c r="N765" t="s">
        <v>103</v>
      </c>
      <c r="O765" t="s">
        <v>104</v>
      </c>
      <c r="P765" t="s">
        <v>2516</v>
      </c>
      <c r="Q765" t="s">
        <v>2517</v>
      </c>
      <c r="R765" t="s">
        <v>2518</v>
      </c>
      <c r="S765" s="3">
        <v>43830</v>
      </c>
      <c r="T765" t="s">
        <v>46</v>
      </c>
      <c r="U765">
        <v>2345</v>
      </c>
      <c r="V765" t="s">
        <v>2580</v>
      </c>
      <c r="W765" t="s">
        <v>48</v>
      </c>
      <c r="X765">
        <v>165078325</v>
      </c>
      <c r="Y765" s="3">
        <v>43826</v>
      </c>
      <c r="AC765" t="s">
        <v>109</v>
      </c>
      <c r="AH765" t="str">
        <f>VLOOKUP(B765,'cc Lookup'!A:J,10,0)</f>
        <v>Planning and Business Development</v>
      </c>
      <c r="AI765" t="str">
        <f>VLOOKUP(B765,'cc Lookup'!A:E,5,0)</f>
        <v>Estates</v>
      </c>
      <c r="AJ765" t="s">
        <v>6736</v>
      </c>
      <c r="AK765" t="str">
        <f t="shared" si="22"/>
        <v>E35930 Estates &amp; Facilities</v>
      </c>
      <c r="AL765" t="str">
        <f t="shared" si="23"/>
        <v>7308 Legal Fees</v>
      </c>
      <c r="AM765" t="str">
        <f>VLOOKUP(W765,Lookup!A:B,2,0)</f>
        <v>Legal</v>
      </c>
    </row>
    <row r="766" spans="1:39" x14ac:dyDescent="0.25">
      <c r="A766" t="s">
        <v>33</v>
      </c>
      <c r="B766" s="1" t="s">
        <v>166</v>
      </c>
      <c r="C766" s="1" t="s">
        <v>158</v>
      </c>
      <c r="D766" s="1" t="s">
        <v>36</v>
      </c>
      <c r="E766" s="1" t="s">
        <v>36</v>
      </c>
      <c r="F766" s="1" t="s">
        <v>37</v>
      </c>
      <c r="G766" t="s">
        <v>167</v>
      </c>
      <c r="H766" t="s">
        <v>160</v>
      </c>
      <c r="I766" t="s">
        <v>40</v>
      </c>
      <c r="J766" t="s">
        <v>40</v>
      </c>
      <c r="K766" t="s">
        <v>40</v>
      </c>
      <c r="L766" s="4">
        <v>18</v>
      </c>
      <c r="M766" s="2">
        <v>43831</v>
      </c>
      <c r="N766" t="s">
        <v>311</v>
      </c>
      <c r="O766" t="s">
        <v>56</v>
      </c>
      <c r="P766" t="s">
        <v>2625</v>
      </c>
      <c r="Q766" t="s">
        <v>2626</v>
      </c>
      <c r="R766" t="s">
        <v>2627</v>
      </c>
      <c r="S766" s="3">
        <v>43857</v>
      </c>
      <c r="T766" t="s">
        <v>2266</v>
      </c>
      <c r="U766">
        <v>1173</v>
      </c>
      <c r="V766" t="s">
        <v>2677</v>
      </c>
      <c r="W766" t="s">
        <v>2627</v>
      </c>
      <c r="Y766" s="3">
        <v>43857</v>
      </c>
      <c r="AA766" t="s">
        <v>2678</v>
      </c>
      <c r="AD766" t="s">
        <v>2417</v>
      </c>
      <c r="AH766" t="str">
        <f>VLOOKUP(B766,'cc Lookup'!A:J,10,0)</f>
        <v>Planning and Business Development</v>
      </c>
      <c r="AI766" t="str">
        <f>VLOOKUP(B766,'cc Lookup'!A:E,5,0)</f>
        <v>Estates</v>
      </c>
      <c r="AJ766" t="s">
        <v>6736</v>
      </c>
      <c r="AK766" t="str">
        <f t="shared" si="22"/>
        <v>E35930 Estates &amp; Facilities</v>
      </c>
      <c r="AL766" t="str">
        <f t="shared" si="23"/>
        <v>7308 Legal Fees</v>
      </c>
      <c r="AM766" t="str">
        <f>VLOOKUP(W766,Lookup!A:B,2,0)</f>
        <v>Other</v>
      </c>
    </row>
    <row r="767" spans="1:39" x14ac:dyDescent="0.25">
      <c r="A767" t="s">
        <v>33</v>
      </c>
      <c r="B767" s="1" t="s">
        <v>166</v>
      </c>
      <c r="C767" s="1" t="s">
        <v>158</v>
      </c>
      <c r="D767" s="1" t="s">
        <v>36</v>
      </c>
      <c r="E767" s="1" t="s">
        <v>36</v>
      </c>
      <c r="F767" s="1" t="s">
        <v>37</v>
      </c>
      <c r="G767" t="s">
        <v>167</v>
      </c>
      <c r="H767" t="s">
        <v>160</v>
      </c>
      <c r="I767" t="s">
        <v>40</v>
      </c>
      <c r="J767" t="s">
        <v>40</v>
      </c>
      <c r="K767" t="s">
        <v>40</v>
      </c>
      <c r="L767" s="4">
        <v>24</v>
      </c>
      <c r="M767" s="2">
        <v>43831</v>
      </c>
      <c r="N767" t="s">
        <v>311</v>
      </c>
      <c r="O767" t="s">
        <v>56</v>
      </c>
      <c r="P767" t="s">
        <v>2625</v>
      </c>
      <c r="Q767" t="s">
        <v>2626</v>
      </c>
      <c r="R767" t="s">
        <v>2627</v>
      </c>
      <c r="S767" s="3">
        <v>43857</v>
      </c>
      <c r="T767" t="s">
        <v>2266</v>
      </c>
      <c r="U767">
        <v>1174</v>
      </c>
      <c r="V767" t="s">
        <v>2679</v>
      </c>
      <c r="W767" t="s">
        <v>2627</v>
      </c>
      <c r="Y767" s="3">
        <v>43857</v>
      </c>
      <c r="AA767" t="s">
        <v>2680</v>
      </c>
      <c r="AD767" t="s">
        <v>2418</v>
      </c>
      <c r="AH767" t="str">
        <f>VLOOKUP(B767,'cc Lookup'!A:J,10,0)</f>
        <v>Planning and Business Development</v>
      </c>
      <c r="AI767" t="str">
        <f>VLOOKUP(B767,'cc Lookup'!A:E,5,0)</f>
        <v>Estates</v>
      </c>
      <c r="AJ767" t="s">
        <v>6736</v>
      </c>
      <c r="AK767" t="str">
        <f t="shared" si="22"/>
        <v>E35930 Estates &amp; Facilities</v>
      </c>
      <c r="AL767" t="str">
        <f t="shared" si="23"/>
        <v>7308 Legal Fees</v>
      </c>
      <c r="AM767" t="str">
        <f>VLOOKUP(W767,Lookup!A:B,2,0)</f>
        <v>Other</v>
      </c>
    </row>
    <row r="768" spans="1:39" x14ac:dyDescent="0.25">
      <c r="A768" t="s">
        <v>33</v>
      </c>
      <c r="B768" s="1" t="s">
        <v>166</v>
      </c>
      <c r="C768" s="1" t="s">
        <v>158</v>
      </c>
      <c r="D768" s="1" t="s">
        <v>36</v>
      </c>
      <c r="E768" s="1" t="s">
        <v>36</v>
      </c>
      <c r="F768" s="1" t="s">
        <v>37</v>
      </c>
      <c r="G768" t="s">
        <v>167</v>
      </c>
      <c r="H768" t="s">
        <v>160</v>
      </c>
      <c r="I768" t="s">
        <v>40</v>
      </c>
      <c r="J768" t="s">
        <v>40</v>
      </c>
      <c r="K768" t="s">
        <v>40</v>
      </c>
      <c r="L768" s="4">
        <v>400.8</v>
      </c>
      <c r="M768" s="2">
        <v>43831</v>
      </c>
      <c r="N768" t="s">
        <v>311</v>
      </c>
      <c r="O768" t="s">
        <v>56</v>
      </c>
      <c r="P768" t="s">
        <v>2625</v>
      </c>
      <c r="Q768" t="s">
        <v>2626</v>
      </c>
      <c r="R768" t="s">
        <v>2627</v>
      </c>
      <c r="S768" s="3">
        <v>43857</v>
      </c>
      <c r="T768" t="s">
        <v>2266</v>
      </c>
      <c r="U768">
        <v>1175</v>
      </c>
      <c r="V768" t="s">
        <v>2543</v>
      </c>
      <c r="W768" t="s">
        <v>2627</v>
      </c>
      <c r="Y768" s="3">
        <v>43857</v>
      </c>
      <c r="AA768" t="s">
        <v>2544</v>
      </c>
      <c r="AD768" t="s">
        <v>2421</v>
      </c>
      <c r="AH768" t="str">
        <f>VLOOKUP(B768,'cc Lookup'!A:J,10,0)</f>
        <v>Planning and Business Development</v>
      </c>
      <c r="AI768" t="str">
        <f>VLOOKUP(B768,'cc Lookup'!A:E,5,0)</f>
        <v>Estates</v>
      </c>
      <c r="AJ768" t="s">
        <v>6736</v>
      </c>
      <c r="AK768" t="str">
        <f t="shared" si="22"/>
        <v>E35930 Estates &amp; Facilities</v>
      </c>
      <c r="AL768" t="str">
        <f t="shared" si="23"/>
        <v>7308 Legal Fees</v>
      </c>
      <c r="AM768" t="str">
        <f>VLOOKUP(W768,Lookup!A:B,2,0)</f>
        <v>Other</v>
      </c>
    </row>
    <row r="769" spans="1:39" x14ac:dyDescent="0.25">
      <c r="A769" t="s">
        <v>33</v>
      </c>
      <c r="B769" s="1" t="s">
        <v>166</v>
      </c>
      <c r="C769" s="1" t="s">
        <v>158</v>
      </c>
      <c r="D769" s="1" t="s">
        <v>36</v>
      </c>
      <c r="E769" s="1" t="s">
        <v>36</v>
      </c>
      <c r="F769" s="1" t="s">
        <v>37</v>
      </c>
      <c r="G769" t="s">
        <v>167</v>
      </c>
      <c r="H769" t="s">
        <v>160</v>
      </c>
      <c r="I769" t="s">
        <v>40</v>
      </c>
      <c r="J769" t="s">
        <v>40</v>
      </c>
      <c r="K769" t="s">
        <v>40</v>
      </c>
      <c r="L769" s="4">
        <v>-9.6</v>
      </c>
      <c r="M769" s="2">
        <v>43831</v>
      </c>
      <c r="N769" t="s">
        <v>311</v>
      </c>
      <c r="O769" t="s">
        <v>56</v>
      </c>
      <c r="P769" t="s">
        <v>2625</v>
      </c>
      <c r="Q769" t="s">
        <v>2626</v>
      </c>
      <c r="R769" t="s">
        <v>2627</v>
      </c>
      <c r="S769" s="3">
        <v>43857</v>
      </c>
      <c r="T769" t="s">
        <v>2266</v>
      </c>
      <c r="U769">
        <v>1176</v>
      </c>
      <c r="V769" t="s">
        <v>2681</v>
      </c>
      <c r="W769" t="s">
        <v>2627</v>
      </c>
      <c r="Y769" s="3">
        <v>43857</v>
      </c>
      <c r="AA769" t="s">
        <v>2682</v>
      </c>
      <c r="AD769" t="s">
        <v>2566</v>
      </c>
      <c r="AH769" t="str">
        <f>VLOOKUP(B769,'cc Lookup'!A:J,10,0)</f>
        <v>Planning and Business Development</v>
      </c>
      <c r="AI769" t="str">
        <f>VLOOKUP(B769,'cc Lookup'!A:E,5,0)</f>
        <v>Estates</v>
      </c>
      <c r="AJ769" t="s">
        <v>6736</v>
      </c>
      <c r="AK769" t="str">
        <f t="shared" si="22"/>
        <v>E35930 Estates &amp; Facilities</v>
      </c>
      <c r="AL769" t="str">
        <f t="shared" si="23"/>
        <v>7308 Legal Fees</v>
      </c>
      <c r="AM769" t="str">
        <f>VLOOKUP(W769,Lookup!A:B,2,0)</f>
        <v>Other</v>
      </c>
    </row>
    <row r="770" spans="1:39" x14ac:dyDescent="0.25">
      <c r="A770" t="s">
        <v>33</v>
      </c>
      <c r="B770" s="1" t="s">
        <v>166</v>
      </c>
      <c r="C770" s="1" t="s">
        <v>158</v>
      </c>
      <c r="D770" s="1" t="s">
        <v>36</v>
      </c>
      <c r="E770" s="1" t="s">
        <v>36</v>
      </c>
      <c r="F770" s="1" t="s">
        <v>37</v>
      </c>
      <c r="G770" t="s">
        <v>167</v>
      </c>
      <c r="H770" t="s">
        <v>160</v>
      </c>
      <c r="I770" t="s">
        <v>40</v>
      </c>
      <c r="J770" t="s">
        <v>40</v>
      </c>
      <c r="K770" t="s">
        <v>40</v>
      </c>
      <c r="L770" s="4">
        <v>-18</v>
      </c>
      <c r="M770" s="2">
        <v>43831</v>
      </c>
      <c r="N770" t="s">
        <v>311</v>
      </c>
      <c r="O770" t="s">
        <v>56</v>
      </c>
      <c r="P770" t="s">
        <v>2625</v>
      </c>
      <c r="Q770" t="s">
        <v>2626</v>
      </c>
      <c r="R770" t="s">
        <v>2627</v>
      </c>
      <c r="S770" s="3">
        <v>43857</v>
      </c>
      <c r="T770" t="s">
        <v>2266</v>
      </c>
      <c r="U770">
        <v>1177</v>
      </c>
      <c r="V770" t="s">
        <v>2677</v>
      </c>
      <c r="W770" t="s">
        <v>2627</v>
      </c>
      <c r="Y770" s="3">
        <v>43857</v>
      </c>
      <c r="AA770" t="s">
        <v>2678</v>
      </c>
      <c r="AD770" t="s">
        <v>2417</v>
      </c>
      <c r="AH770" t="str">
        <f>VLOOKUP(B770,'cc Lookup'!A:J,10,0)</f>
        <v>Planning and Business Development</v>
      </c>
      <c r="AI770" t="str">
        <f>VLOOKUP(B770,'cc Lookup'!A:E,5,0)</f>
        <v>Estates</v>
      </c>
      <c r="AJ770" t="s">
        <v>6736</v>
      </c>
      <c r="AK770" t="str">
        <f t="shared" si="22"/>
        <v>E35930 Estates &amp; Facilities</v>
      </c>
      <c r="AL770" t="str">
        <f t="shared" si="23"/>
        <v>7308 Legal Fees</v>
      </c>
      <c r="AM770" t="str">
        <f>VLOOKUP(W770,Lookup!A:B,2,0)</f>
        <v>Other</v>
      </c>
    </row>
    <row r="771" spans="1:39" x14ac:dyDescent="0.25">
      <c r="A771" t="s">
        <v>33</v>
      </c>
      <c r="B771" s="1" t="s">
        <v>166</v>
      </c>
      <c r="C771" s="1" t="s">
        <v>158</v>
      </c>
      <c r="D771" s="1" t="s">
        <v>36</v>
      </c>
      <c r="E771" s="1" t="s">
        <v>36</v>
      </c>
      <c r="F771" s="1" t="s">
        <v>37</v>
      </c>
      <c r="G771" t="s">
        <v>167</v>
      </c>
      <c r="H771" t="s">
        <v>160</v>
      </c>
      <c r="I771" t="s">
        <v>40</v>
      </c>
      <c r="J771" t="s">
        <v>40</v>
      </c>
      <c r="K771" t="s">
        <v>40</v>
      </c>
      <c r="L771" s="4">
        <v>-24</v>
      </c>
      <c r="M771" s="2">
        <v>43831</v>
      </c>
      <c r="N771" t="s">
        <v>311</v>
      </c>
      <c r="O771" t="s">
        <v>56</v>
      </c>
      <c r="P771" t="s">
        <v>2625</v>
      </c>
      <c r="Q771" t="s">
        <v>2626</v>
      </c>
      <c r="R771" t="s">
        <v>2627</v>
      </c>
      <c r="S771" s="3">
        <v>43857</v>
      </c>
      <c r="T771" t="s">
        <v>2266</v>
      </c>
      <c r="U771">
        <v>1178</v>
      </c>
      <c r="V771" t="s">
        <v>2679</v>
      </c>
      <c r="W771" t="s">
        <v>2627</v>
      </c>
      <c r="Y771" s="3">
        <v>43857</v>
      </c>
      <c r="AA771" t="s">
        <v>2680</v>
      </c>
      <c r="AD771" t="s">
        <v>2418</v>
      </c>
      <c r="AH771" t="str">
        <f>VLOOKUP(B771,'cc Lookup'!A:J,10,0)</f>
        <v>Planning and Business Development</v>
      </c>
      <c r="AI771" t="str">
        <f>VLOOKUP(B771,'cc Lookup'!A:E,5,0)</f>
        <v>Estates</v>
      </c>
      <c r="AJ771" t="s">
        <v>6736</v>
      </c>
      <c r="AK771" t="str">
        <f t="shared" si="22"/>
        <v>E35930 Estates &amp; Facilities</v>
      </c>
      <c r="AL771" t="str">
        <f t="shared" si="23"/>
        <v>7308 Legal Fees</v>
      </c>
      <c r="AM771" t="str">
        <f>VLOOKUP(W771,Lookup!A:B,2,0)</f>
        <v>Other</v>
      </c>
    </row>
    <row r="772" spans="1:39" x14ac:dyDescent="0.25">
      <c r="A772" t="s">
        <v>33</v>
      </c>
      <c r="B772" s="1" t="s">
        <v>166</v>
      </c>
      <c r="C772" s="1" t="s">
        <v>158</v>
      </c>
      <c r="D772" s="1" t="s">
        <v>36</v>
      </c>
      <c r="E772" s="1" t="s">
        <v>36</v>
      </c>
      <c r="F772" s="1" t="s">
        <v>37</v>
      </c>
      <c r="G772" t="s">
        <v>167</v>
      </c>
      <c r="H772" t="s">
        <v>160</v>
      </c>
      <c r="I772" t="s">
        <v>40</v>
      </c>
      <c r="J772" t="s">
        <v>40</v>
      </c>
      <c r="K772" t="s">
        <v>40</v>
      </c>
      <c r="L772" s="4">
        <v>-75</v>
      </c>
      <c r="M772" s="2">
        <v>43831</v>
      </c>
      <c r="N772" t="s">
        <v>311</v>
      </c>
      <c r="O772" t="s">
        <v>56</v>
      </c>
      <c r="P772" t="s">
        <v>2625</v>
      </c>
      <c r="Q772" t="s">
        <v>2626</v>
      </c>
      <c r="R772" t="s">
        <v>2627</v>
      </c>
      <c r="S772" s="3">
        <v>43857</v>
      </c>
      <c r="T772" t="s">
        <v>2266</v>
      </c>
      <c r="U772">
        <v>1179</v>
      </c>
      <c r="V772" t="s">
        <v>2683</v>
      </c>
      <c r="W772" t="s">
        <v>2627</v>
      </c>
      <c r="Y772" s="3">
        <v>43857</v>
      </c>
      <c r="AA772" t="s">
        <v>2684</v>
      </c>
      <c r="AD772" t="s">
        <v>2565</v>
      </c>
      <c r="AH772" t="str">
        <f>VLOOKUP(B772,'cc Lookup'!A:J,10,0)</f>
        <v>Planning and Business Development</v>
      </c>
      <c r="AI772" t="str">
        <f>VLOOKUP(B772,'cc Lookup'!A:E,5,0)</f>
        <v>Estates</v>
      </c>
      <c r="AJ772" t="s">
        <v>6736</v>
      </c>
      <c r="AK772" t="str">
        <f t="shared" ref="AK772:AK835" si="24">B772&amp;" "&amp;G772</f>
        <v>E35930 Estates &amp; Facilities</v>
      </c>
      <c r="AL772" t="str">
        <f t="shared" ref="AL772:AL835" si="25">C772&amp;" "&amp;H772</f>
        <v>7308 Legal Fees</v>
      </c>
      <c r="AM772" t="str">
        <f>VLOOKUP(W772,Lookup!A:B,2,0)</f>
        <v>Other</v>
      </c>
    </row>
    <row r="773" spans="1:39" x14ac:dyDescent="0.25">
      <c r="A773" t="s">
        <v>33</v>
      </c>
      <c r="B773" s="1" t="s">
        <v>166</v>
      </c>
      <c r="C773" s="1" t="s">
        <v>158</v>
      </c>
      <c r="D773" s="1" t="s">
        <v>36</v>
      </c>
      <c r="E773" s="1" t="s">
        <v>36</v>
      </c>
      <c r="F773" s="1" t="s">
        <v>37</v>
      </c>
      <c r="G773" t="s">
        <v>167</v>
      </c>
      <c r="H773" t="s">
        <v>160</v>
      </c>
      <c r="I773" t="s">
        <v>40</v>
      </c>
      <c r="J773" t="s">
        <v>40</v>
      </c>
      <c r="K773" t="s">
        <v>40</v>
      </c>
      <c r="L773" s="4">
        <v>-400.8</v>
      </c>
      <c r="M773" s="2">
        <v>43831</v>
      </c>
      <c r="N773" t="s">
        <v>311</v>
      </c>
      <c r="O773" t="s">
        <v>56</v>
      </c>
      <c r="P773" t="s">
        <v>2625</v>
      </c>
      <c r="Q773" t="s">
        <v>2626</v>
      </c>
      <c r="R773" t="s">
        <v>2627</v>
      </c>
      <c r="S773" s="3">
        <v>43857</v>
      </c>
      <c r="T773" t="s">
        <v>2266</v>
      </c>
      <c r="U773">
        <v>1180</v>
      </c>
      <c r="V773" t="s">
        <v>2543</v>
      </c>
      <c r="W773" t="s">
        <v>2627</v>
      </c>
      <c r="Y773" s="3">
        <v>43857</v>
      </c>
      <c r="AA773" t="s">
        <v>2544</v>
      </c>
      <c r="AD773" t="s">
        <v>2421</v>
      </c>
      <c r="AH773" t="str">
        <f>VLOOKUP(B773,'cc Lookup'!A:J,10,0)</f>
        <v>Planning and Business Development</v>
      </c>
      <c r="AI773" t="str">
        <f>VLOOKUP(B773,'cc Lookup'!A:E,5,0)</f>
        <v>Estates</v>
      </c>
      <c r="AJ773" t="s">
        <v>6736</v>
      </c>
      <c r="AK773" t="str">
        <f t="shared" si="24"/>
        <v>E35930 Estates &amp; Facilities</v>
      </c>
      <c r="AL773" t="str">
        <f t="shared" si="25"/>
        <v>7308 Legal Fees</v>
      </c>
      <c r="AM773" t="str">
        <f>VLOOKUP(W773,Lookup!A:B,2,0)</f>
        <v>Other</v>
      </c>
    </row>
    <row r="774" spans="1:39" x14ac:dyDescent="0.25">
      <c r="A774" t="s">
        <v>33</v>
      </c>
      <c r="B774" s="1" t="s">
        <v>166</v>
      </c>
      <c r="C774" s="1" t="s">
        <v>158</v>
      </c>
      <c r="D774" s="1" t="s">
        <v>36</v>
      </c>
      <c r="E774" s="1" t="s">
        <v>36</v>
      </c>
      <c r="F774" s="1" t="s">
        <v>37</v>
      </c>
      <c r="G774" t="s">
        <v>167</v>
      </c>
      <c r="H774" t="s">
        <v>160</v>
      </c>
      <c r="I774" t="s">
        <v>40</v>
      </c>
      <c r="J774" t="s">
        <v>40</v>
      </c>
      <c r="K774" t="s">
        <v>40</v>
      </c>
      <c r="L774" s="4">
        <v>96</v>
      </c>
      <c r="M774" s="2">
        <v>43831</v>
      </c>
      <c r="N774" t="s">
        <v>41</v>
      </c>
      <c r="O774" t="s">
        <v>42</v>
      </c>
      <c r="P774" t="s">
        <v>2643</v>
      </c>
      <c r="Q774" t="s">
        <v>2644</v>
      </c>
      <c r="R774" t="s">
        <v>2615</v>
      </c>
      <c r="S774" s="3">
        <v>43832</v>
      </c>
      <c r="T774" t="s">
        <v>46</v>
      </c>
      <c r="U774">
        <v>40</v>
      </c>
      <c r="V774" t="s">
        <v>47</v>
      </c>
      <c r="W774" t="s">
        <v>48</v>
      </c>
      <c r="X774">
        <v>430675</v>
      </c>
      <c r="Y774" s="3">
        <v>43632</v>
      </c>
      <c r="Z774">
        <v>165078325</v>
      </c>
      <c r="AB774" t="s">
        <v>49</v>
      </c>
      <c r="AD774" t="s">
        <v>2554</v>
      </c>
      <c r="AE774">
        <v>1</v>
      </c>
      <c r="AF774">
        <v>96</v>
      </c>
      <c r="AH774" t="str">
        <f>VLOOKUP(B774,'cc Lookup'!A:J,10,0)</f>
        <v>Planning and Business Development</v>
      </c>
      <c r="AI774" t="str">
        <f>VLOOKUP(B774,'cc Lookup'!A:E,5,0)</f>
        <v>Estates</v>
      </c>
      <c r="AJ774" t="s">
        <v>6736</v>
      </c>
      <c r="AK774" t="str">
        <f t="shared" si="24"/>
        <v>E35930 Estates &amp; Facilities</v>
      </c>
      <c r="AL774" t="str">
        <f t="shared" si="25"/>
        <v>7308 Legal Fees</v>
      </c>
      <c r="AM774" t="str">
        <f>VLOOKUP(W774,Lookup!A:B,2,0)</f>
        <v>Legal</v>
      </c>
    </row>
    <row r="775" spans="1:39" x14ac:dyDescent="0.25">
      <c r="A775" t="s">
        <v>33</v>
      </c>
      <c r="B775" s="1" t="s">
        <v>166</v>
      </c>
      <c r="C775" s="1" t="s">
        <v>158</v>
      </c>
      <c r="D775" s="1" t="s">
        <v>36</v>
      </c>
      <c r="E775" s="1" t="s">
        <v>36</v>
      </c>
      <c r="F775" s="1" t="s">
        <v>37</v>
      </c>
      <c r="G775" t="s">
        <v>167</v>
      </c>
      <c r="H775" t="s">
        <v>160</v>
      </c>
      <c r="I775" t="s">
        <v>40</v>
      </c>
      <c r="J775" t="s">
        <v>40</v>
      </c>
      <c r="K775" t="s">
        <v>40</v>
      </c>
      <c r="L775" s="4">
        <v>59.94</v>
      </c>
      <c r="M775" s="2">
        <v>43831</v>
      </c>
      <c r="N775" t="s">
        <v>41</v>
      </c>
      <c r="O775" t="s">
        <v>42</v>
      </c>
      <c r="P775" t="s">
        <v>2643</v>
      </c>
      <c r="Q775" t="s">
        <v>2644</v>
      </c>
      <c r="R775" t="s">
        <v>2615</v>
      </c>
      <c r="S775" s="3">
        <v>43832</v>
      </c>
      <c r="T775" t="s">
        <v>46</v>
      </c>
      <c r="U775">
        <v>40</v>
      </c>
      <c r="V775" t="s">
        <v>47</v>
      </c>
      <c r="W775" t="s">
        <v>48</v>
      </c>
      <c r="X775">
        <v>433316</v>
      </c>
      <c r="Y775" s="3">
        <v>43661</v>
      </c>
      <c r="Z775">
        <v>165078325</v>
      </c>
      <c r="AB775" t="s">
        <v>49</v>
      </c>
      <c r="AD775" t="s">
        <v>2551</v>
      </c>
      <c r="AE775">
        <v>1</v>
      </c>
      <c r="AF775">
        <v>60</v>
      </c>
      <c r="AH775" t="str">
        <f>VLOOKUP(B775,'cc Lookup'!A:J,10,0)</f>
        <v>Planning and Business Development</v>
      </c>
      <c r="AI775" t="str">
        <f>VLOOKUP(B775,'cc Lookup'!A:E,5,0)</f>
        <v>Estates</v>
      </c>
      <c r="AJ775" t="s">
        <v>6736</v>
      </c>
      <c r="AK775" t="str">
        <f t="shared" si="24"/>
        <v>E35930 Estates &amp; Facilities</v>
      </c>
      <c r="AL775" t="str">
        <f t="shared" si="25"/>
        <v>7308 Legal Fees</v>
      </c>
      <c r="AM775" t="str">
        <f>VLOOKUP(W775,Lookup!A:B,2,0)</f>
        <v>Legal</v>
      </c>
    </row>
    <row r="776" spans="1:39" x14ac:dyDescent="0.25">
      <c r="A776" t="s">
        <v>33</v>
      </c>
      <c r="B776" s="1" t="s">
        <v>166</v>
      </c>
      <c r="C776" s="1" t="s">
        <v>158</v>
      </c>
      <c r="D776" s="1" t="s">
        <v>36</v>
      </c>
      <c r="E776" s="1" t="s">
        <v>36</v>
      </c>
      <c r="F776" s="1" t="s">
        <v>37</v>
      </c>
      <c r="G776" t="s">
        <v>167</v>
      </c>
      <c r="H776" t="s">
        <v>160</v>
      </c>
      <c r="I776" t="s">
        <v>40</v>
      </c>
      <c r="J776" t="s">
        <v>40</v>
      </c>
      <c r="K776" t="s">
        <v>40</v>
      </c>
      <c r="L776" s="4">
        <v>84.06</v>
      </c>
      <c r="M776" s="2">
        <v>43831</v>
      </c>
      <c r="N776" t="s">
        <v>41</v>
      </c>
      <c r="O776" t="s">
        <v>42</v>
      </c>
      <c r="P776" t="s">
        <v>2643</v>
      </c>
      <c r="Q776" t="s">
        <v>2644</v>
      </c>
      <c r="R776" t="s">
        <v>2615</v>
      </c>
      <c r="S776" s="3">
        <v>43832</v>
      </c>
      <c r="T776" t="s">
        <v>46</v>
      </c>
      <c r="U776">
        <v>40</v>
      </c>
      <c r="V776" t="s">
        <v>47</v>
      </c>
      <c r="W776" t="s">
        <v>48</v>
      </c>
      <c r="X776">
        <v>433316</v>
      </c>
      <c r="Y776" s="3">
        <v>43661</v>
      </c>
      <c r="Z776">
        <v>165078325</v>
      </c>
      <c r="AB776" t="s">
        <v>49</v>
      </c>
      <c r="AD776" t="s">
        <v>2551</v>
      </c>
      <c r="AE776">
        <v>1</v>
      </c>
      <c r="AF776">
        <v>84</v>
      </c>
      <c r="AH776" t="str">
        <f>VLOOKUP(B776,'cc Lookup'!A:J,10,0)</f>
        <v>Planning and Business Development</v>
      </c>
      <c r="AI776" t="str">
        <f>VLOOKUP(B776,'cc Lookup'!A:E,5,0)</f>
        <v>Estates</v>
      </c>
      <c r="AJ776" t="s">
        <v>6736</v>
      </c>
      <c r="AK776" t="str">
        <f t="shared" si="24"/>
        <v>E35930 Estates &amp; Facilities</v>
      </c>
      <c r="AL776" t="str">
        <f t="shared" si="25"/>
        <v>7308 Legal Fees</v>
      </c>
      <c r="AM776" t="str">
        <f>VLOOKUP(W776,Lookup!A:B,2,0)</f>
        <v>Legal</v>
      </c>
    </row>
    <row r="777" spans="1:39" x14ac:dyDescent="0.25">
      <c r="A777" t="s">
        <v>33</v>
      </c>
      <c r="B777" s="1" t="s">
        <v>166</v>
      </c>
      <c r="C777" s="1" t="s">
        <v>158</v>
      </c>
      <c r="D777" s="1" t="s">
        <v>36</v>
      </c>
      <c r="E777" s="1" t="s">
        <v>36</v>
      </c>
      <c r="F777" s="1" t="s">
        <v>37</v>
      </c>
      <c r="G777" t="s">
        <v>167</v>
      </c>
      <c r="H777" t="s">
        <v>160</v>
      </c>
      <c r="I777" t="s">
        <v>40</v>
      </c>
      <c r="J777" t="s">
        <v>40</v>
      </c>
      <c r="K777" t="s">
        <v>40</v>
      </c>
      <c r="L777" s="4">
        <v>130</v>
      </c>
      <c r="M777" s="2">
        <v>43831</v>
      </c>
      <c r="N777" t="s">
        <v>41</v>
      </c>
      <c r="O777" t="s">
        <v>42</v>
      </c>
      <c r="P777" t="s">
        <v>2643</v>
      </c>
      <c r="Q777" t="s">
        <v>2644</v>
      </c>
      <c r="R777" t="s">
        <v>2615</v>
      </c>
      <c r="S777" s="3">
        <v>43832</v>
      </c>
      <c r="T777" t="s">
        <v>46</v>
      </c>
      <c r="U777">
        <v>40</v>
      </c>
      <c r="V777" t="s">
        <v>47</v>
      </c>
      <c r="W777" t="s">
        <v>48</v>
      </c>
      <c r="X777">
        <v>433660</v>
      </c>
      <c r="Y777" s="3">
        <v>43663</v>
      </c>
      <c r="Z777">
        <v>165078325</v>
      </c>
      <c r="AB777" t="s">
        <v>49</v>
      </c>
      <c r="AD777" t="s">
        <v>2555</v>
      </c>
      <c r="AE777">
        <v>1</v>
      </c>
      <c r="AF777">
        <v>130</v>
      </c>
      <c r="AH777" t="str">
        <f>VLOOKUP(B777,'cc Lookup'!A:J,10,0)</f>
        <v>Planning and Business Development</v>
      </c>
      <c r="AI777" t="str">
        <f>VLOOKUP(B777,'cc Lookup'!A:E,5,0)</f>
        <v>Estates</v>
      </c>
      <c r="AJ777" t="s">
        <v>6736</v>
      </c>
      <c r="AK777" t="str">
        <f t="shared" si="24"/>
        <v>E35930 Estates &amp; Facilities</v>
      </c>
      <c r="AL777" t="str">
        <f t="shared" si="25"/>
        <v>7308 Legal Fees</v>
      </c>
      <c r="AM777" t="str">
        <f>VLOOKUP(W777,Lookup!A:B,2,0)</f>
        <v>Legal</v>
      </c>
    </row>
    <row r="778" spans="1:39" x14ac:dyDescent="0.25">
      <c r="A778" t="s">
        <v>33</v>
      </c>
      <c r="B778" s="1" t="s">
        <v>166</v>
      </c>
      <c r="C778" s="1" t="s">
        <v>158</v>
      </c>
      <c r="D778" s="1" t="s">
        <v>36</v>
      </c>
      <c r="E778" s="1" t="s">
        <v>36</v>
      </c>
      <c r="F778" s="1" t="s">
        <v>37</v>
      </c>
      <c r="G778" t="s">
        <v>167</v>
      </c>
      <c r="H778" t="s">
        <v>160</v>
      </c>
      <c r="I778" t="s">
        <v>40</v>
      </c>
      <c r="J778" t="s">
        <v>40</v>
      </c>
      <c r="K778" t="s">
        <v>40</v>
      </c>
      <c r="L778" s="4">
        <v>1595</v>
      </c>
      <c r="M778" s="2">
        <v>43831</v>
      </c>
      <c r="N778" t="s">
        <v>41</v>
      </c>
      <c r="O778" t="s">
        <v>42</v>
      </c>
      <c r="P778" t="s">
        <v>2643</v>
      </c>
      <c r="Q778" t="s">
        <v>2644</v>
      </c>
      <c r="R778" t="s">
        <v>2615</v>
      </c>
      <c r="S778" s="3">
        <v>43832</v>
      </c>
      <c r="T778" t="s">
        <v>46</v>
      </c>
      <c r="U778">
        <v>40</v>
      </c>
      <c r="V778" t="s">
        <v>47</v>
      </c>
      <c r="W778" t="s">
        <v>48</v>
      </c>
      <c r="X778">
        <v>433660</v>
      </c>
      <c r="Y778" s="3">
        <v>43663</v>
      </c>
      <c r="Z778">
        <v>165078325</v>
      </c>
      <c r="AB778" t="s">
        <v>49</v>
      </c>
      <c r="AD778" t="s">
        <v>2555</v>
      </c>
      <c r="AE778">
        <v>1</v>
      </c>
      <c r="AF778">
        <v>1595</v>
      </c>
      <c r="AH778" t="str">
        <f>VLOOKUP(B778,'cc Lookup'!A:J,10,0)</f>
        <v>Planning and Business Development</v>
      </c>
      <c r="AI778" t="str">
        <f>VLOOKUP(B778,'cc Lookup'!A:E,5,0)</f>
        <v>Estates</v>
      </c>
      <c r="AJ778" t="s">
        <v>6736</v>
      </c>
      <c r="AK778" t="str">
        <f t="shared" si="24"/>
        <v>E35930 Estates &amp; Facilities</v>
      </c>
      <c r="AL778" t="str">
        <f t="shared" si="25"/>
        <v>7308 Legal Fees</v>
      </c>
      <c r="AM778" t="str">
        <f>VLOOKUP(W778,Lookup!A:B,2,0)</f>
        <v>Legal</v>
      </c>
    </row>
    <row r="779" spans="1:39" x14ac:dyDescent="0.25">
      <c r="A779" t="s">
        <v>33</v>
      </c>
      <c r="B779" s="1" t="s">
        <v>166</v>
      </c>
      <c r="C779" s="1" t="s">
        <v>158</v>
      </c>
      <c r="D779" s="1" t="s">
        <v>36</v>
      </c>
      <c r="E779" s="1" t="s">
        <v>36</v>
      </c>
      <c r="F779" s="1" t="s">
        <v>37</v>
      </c>
      <c r="G779" t="s">
        <v>167</v>
      </c>
      <c r="H779" t="s">
        <v>160</v>
      </c>
      <c r="I779" t="s">
        <v>40</v>
      </c>
      <c r="J779" t="s">
        <v>40</v>
      </c>
      <c r="K779" t="s">
        <v>40</v>
      </c>
      <c r="L779" s="4">
        <v>1653</v>
      </c>
      <c r="M779" s="2">
        <v>43831</v>
      </c>
      <c r="N779" t="s">
        <v>41</v>
      </c>
      <c r="O779" t="s">
        <v>42</v>
      </c>
      <c r="P779" t="s">
        <v>2643</v>
      </c>
      <c r="Q779" t="s">
        <v>2644</v>
      </c>
      <c r="R779" t="s">
        <v>2615</v>
      </c>
      <c r="S779" s="3">
        <v>43832</v>
      </c>
      <c r="T779" t="s">
        <v>46</v>
      </c>
      <c r="U779">
        <v>40</v>
      </c>
      <c r="V779" t="s">
        <v>47</v>
      </c>
      <c r="W779" t="s">
        <v>48</v>
      </c>
      <c r="X779">
        <v>444507</v>
      </c>
      <c r="Y779" s="3">
        <v>43786</v>
      </c>
      <c r="Z779">
        <v>165077832</v>
      </c>
      <c r="AB779" t="s">
        <v>49</v>
      </c>
      <c r="AD779" t="s">
        <v>2494</v>
      </c>
      <c r="AE779">
        <v>1</v>
      </c>
      <c r="AF779">
        <v>1653</v>
      </c>
      <c r="AH779" t="str">
        <f>VLOOKUP(B779,'cc Lookup'!A:J,10,0)</f>
        <v>Planning and Business Development</v>
      </c>
      <c r="AI779" t="str">
        <f>VLOOKUP(B779,'cc Lookup'!A:E,5,0)</f>
        <v>Estates</v>
      </c>
      <c r="AJ779" t="s">
        <v>6736</v>
      </c>
      <c r="AK779" t="str">
        <f t="shared" si="24"/>
        <v>E35930 Estates &amp; Facilities</v>
      </c>
      <c r="AL779" t="str">
        <f t="shared" si="25"/>
        <v>7308 Legal Fees</v>
      </c>
      <c r="AM779" t="str">
        <f>VLOOKUP(W779,Lookup!A:B,2,0)</f>
        <v>Legal</v>
      </c>
    </row>
    <row r="780" spans="1:39" x14ac:dyDescent="0.25">
      <c r="A780" t="s">
        <v>33</v>
      </c>
      <c r="B780" s="1" t="s">
        <v>166</v>
      </c>
      <c r="C780" s="1" t="s">
        <v>158</v>
      </c>
      <c r="D780" s="1" t="s">
        <v>36</v>
      </c>
      <c r="E780" s="1" t="s">
        <v>36</v>
      </c>
      <c r="F780" s="1" t="s">
        <v>37</v>
      </c>
      <c r="G780" t="s">
        <v>167</v>
      </c>
      <c r="H780" t="s">
        <v>160</v>
      </c>
      <c r="I780" t="s">
        <v>40</v>
      </c>
      <c r="J780" t="s">
        <v>40</v>
      </c>
      <c r="K780" t="s">
        <v>40</v>
      </c>
      <c r="L780" s="4">
        <v>203.97</v>
      </c>
      <c r="M780" s="2">
        <v>43831</v>
      </c>
      <c r="N780" t="s">
        <v>41</v>
      </c>
      <c r="O780" t="s">
        <v>42</v>
      </c>
      <c r="P780" t="s">
        <v>2643</v>
      </c>
      <c r="Q780" t="s">
        <v>2644</v>
      </c>
      <c r="R780" t="s">
        <v>2615</v>
      </c>
      <c r="S780" s="3">
        <v>43832</v>
      </c>
      <c r="T780" t="s">
        <v>46</v>
      </c>
      <c r="U780">
        <v>40</v>
      </c>
      <c r="V780" t="s">
        <v>47</v>
      </c>
      <c r="W780" t="s">
        <v>48</v>
      </c>
      <c r="X780">
        <v>444516</v>
      </c>
      <c r="Y780" s="3">
        <v>43787</v>
      </c>
      <c r="Z780">
        <v>165078325</v>
      </c>
      <c r="AB780" t="s">
        <v>49</v>
      </c>
      <c r="AD780" t="s">
        <v>2564</v>
      </c>
      <c r="AE780">
        <v>1</v>
      </c>
      <c r="AF780">
        <v>204</v>
      </c>
      <c r="AH780" t="str">
        <f>VLOOKUP(B780,'cc Lookup'!A:J,10,0)</f>
        <v>Planning and Business Development</v>
      </c>
      <c r="AI780" t="str">
        <f>VLOOKUP(B780,'cc Lookup'!A:E,5,0)</f>
        <v>Estates</v>
      </c>
      <c r="AJ780" t="s">
        <v>6736</v>
      </c>
      <c r="AK780" t="str">
        <f t="shared" si="24"/>
        <v>E35930 Estates &amp; Facilities</v>
      </c>
      <c r="AL780" t="str">
        <f t="shared" si="25"/>
        <v>7308 Legal Fees</v>
      </c>
      <c r="AM780" t="str">
        <f>VLOOKUP(W780,Lookup!A:B,2,0)</f>
        <v>Legal</v>
      </c>
    </row>
    <row r="781" spans="1:39" x14ac:dyDescent="0.25">
      <c r="A781" t="s">
        <v>33</v>
      </c>
      <c r="B781" s="1" t="s">
        <v>166</v>
      </c>
      <c r="C781" s="1" t="s">
        <v>158</v>
      </c>
      <c r="D781" s="1" t="s">
        <v>36</v>
      </c>
      <c r="E781" s="1" t="s">
        <v>36</v>
      </c>
      <c r="F781" s="1" t="s">
        <v>37</v>
      </c>
      <c r="G781" t="s">
        <v>167</v>
      </c>
      <c r="H781" t="s">
        <v>160</v>
      </c>
      <c r="I781" t="s">
        <v>40</v>
      </c>
      <c r="J781" t="s">
        <v>40</v>
      </c>
      <c r="K781" t="s">
        <v>40</v>
      </c>
      <c r="L781" s="4">
        <v>286.02999999999997</v>
      </c>
      <c r="M781" s="2">
        <v>43831</v>
      </c>
      <c r="N781" t="s">
        <v>41</v>
      </c>
      <c r="O781" t="s">
        <v>42</v>
      </c>
      <c r="P781" t="s">
        <v>2643</v>
      </c>
      <c r="Q781" t="s">
        <v>2644</v>
      </c>
      <c r="R781" t="s">
        <v>2615</v>
      </c>
      <c r="S781" s="3">
        <v>43832</v>
      </c>
      <c r="T781" t="s">
        <v>46</v>
      </c>
      <c r="U781">
        <v>40</v>
      </c>
      <c r="V781" t="s">
        <v>47</v>
      </c>
      <c r="W781" t="s">
        <v>48</v>
      </c>
      <c r="X781">
        <v>444516</v>
      </c>
      <c r="Y781" s="3">
        <v>43787</v>
      </c>
      <c r="Z781">
        <v>165078325</v>
      </c>
      <c r="AB781" t="s">
        <v>49</v>
      </c>
      <c r="AD781" t="s">
        <v>2564</v>
      </c>
      <c r="AE781">
        <v>1</v>
      </c>
      <c r="AF781">
        <v>286</v>
      </c>
      <c r="AH781" t="str">
        <f>VLOOKUP(B781,'cc Lookup'!A:J,10,0)</f>
        <v>Planning and Business Development</v>
      </c>
      <c r="AI781" t="str">
        <f>VLOOKUP(B781,'cc Lookup'!A:E,5,0)</f>
        <v>Estates</v>
      </c>
      <c r="AJ781" t="s">
        <v>6736</v>
      </c>
      <c r="AK781" t="str">
        <f t="shared" si="24"/>
        <v>E35930 Estates &amp; Facilities</v>
      </c>
      <c r="AL781" t="str">
        <f t="shared" si="25"/>
        <v>7308 Legal Fees</v>
      </c>
      <c r="AM781" t="str">
        <f>VLOOKUP(W781,Lookup!A:B,2,0)</f>
        <v>Legal</v>
      </c>
    </row>
    <row r="782" spans="1:39" x14ac:dyDescent="0.25">
      <c r="A782" t="s">
        <v>33</v>
      </c>
      <c r="B782" s="1" t="s">
        <v>166</v>
      </c>
      <c r="C782" s="1" t="s">
        <v>158</v>
      </c>
      <c r="D782" s="1" t="s">
        <v>36</v>
      </c>
      <c r="E782" s="1" t="s">
        <v>36</v>
      </c>
      <c r="F782" s="1" t="s">
        <v>37</v>
      </c>
      <c r="G782" t="s">
        <v>167</v>
      </c>
      <c r="H782" t="s">
        <v>160</v>
      </c>
      <c r="I782" t="s">
        <v>40</v>
      </c>
      <c r="J782" t="s">
        <v>40</v>
      </c>
      <c r="K782" t="s">
        <v>40</v>
      </c>
      <c r="L782" s="4">
        <v>71</v>
      </c>
      <c r="M782" s="2">
        <v>43831</v>
      </c>
      <c r="N782" t="s">
        <v>41</v>
      </c>
      <c r="O782" t="s">
        <v>42</v>
      </c>
      <c r="P782" t="s">
        <v>2643</v>
      </c>
      <c r="Q782" t="s">
        <v>2644</v>
      </c>
      <c r="R782" t="s">
        <v>2615</v>
      </c>
      <c r="S782" s="3">
        <v>43832</v>
      </c>
      <c r="T782" t="s">
        <v>46</v>
      </c>
      <c r="U782">
        <v>40</v>
      </c>
      <c r="V782" t="s">
        <v>47</v>
      </c>
      <c r="W782" t="s">
        <v>48</v>
      </c>
      <c r="X782">
        <v>448024</v>
      </c>
      <c r="Y782" s="3">
        <v>43818</v>
      </c>
      <c r="Z782">
        <v>165077832</v>
      </c>
      <c r="AB782" t="s">
        <v>49</v>
      </c>
      <c r="AD782" t="s">
        <v>2511</v>
      </c>
      <c r="AE782">
        <v>1</v>
      </c>
      <c r="AF782">
        <v>71</v>
      </c>
      <c r="AH782" t="str">
        <f>VLOOKUP(B782,'cc Lookup'!A:J,10,0)</f>
        <v>Planning and Business Development</v>
      </c>
      <c r="AI782" t="str">
        <f>VLOOKUP(B782,'cc Lookup'!A:E,5,0)</f>
        <v>Estates</v>
      </c>
      <c r="AJ782" t="s">
        <v>6736</v>
      </c>
      <c r="AK782" t="str">
        <f t="shared" si="24"/>
        <v>E35930 Estates &amp; Facilities</v>
      </c>
      <c r="AL782" t="str">
        <f t="shared" si="25"/>
        <v>7308 Legal Fees</v>
      </c>
      <c r="AM782" t="str">
        <f>VLOOKUP(W782,Lookup!A:B,2,0)</f>
        <v>Legal</v>
      </c>
    </row>
    <row r="783" spans="1:39" x14ac:dyDescent="0.25">
      <c r="A783" t="s">
        <v>33</v>
      </c>
      <c r="B783" s="1" t="s">
        <v>166</v>
      </c>
      <c r="C783" s="1" t="s">
        <v>158</v>
      </c>
      <c r="D783" s="1" t="s">
        <v>36</v>
      </c>
      <c r="E783" s="1" t="s">
        <v>36</v>
      </c>
      <c r="F783" s="1" t="s">
        <v>37</v>
      </c>
      <c r="G783" t="s">
        <v>167</v>
      </c>
      <c r="H783" t="s">
        <v>160</v>
      </c>
      <c r="I783" t="s">
        <v>40</v>
      </c>
      <c r="J783" t="s">
        <v>40</v>
      </c>
      <c r="K783" t="s">
        <v>40</v>
      </c>
      <c r="L783" s="4">
        <v>186.9</v>
      </c>
      <c r="M783" s="2">
        <v>43831</v>
      </c>
      <c r="N783" t="s">
        <v>41</v>
      </c>
      <c r="O783" t="s">
        <v>42</v>
      </c>
      <c r="P783" t="s">
        <v>2643</v>
      </c>
      <c r="Q783" t="s">
        <v>2644</v>
      </c>
      <c r="R783" t="s">
        <v>2615</v>
      </c>
      <c r="S783" s="3">
        <v>43832</v>
      </c>
      <c r="T783" t="s">
        <v>46</v>
      </c>
      <c r="U783">
        <v>40</v>
      </c>
      <c r="V783" t="s">
        <v>47</v>
      </c>
      <c r="W783" t="s">
        <v>48</v>
      </c>
      <c r="X783">
        <v>448029</v>
      </c>
      <c r="Y783" s="3">
        <v>43818</v>
      </c>
      <c r="Z783">
        <v>165078325</v>
      </c>
      <c r="AB783" t="s">
        <v>49</v>
      </c>
      <c r="AD783" t="s">
        <v>2572</v>
      </c>
      <c r="AE783">
        <v>1</v>
      </c>
      <c r="AF783">
        <v>187</v>
      </c>
      <c r="AH783" t="str">
        <f>VLOOKUP(B783,'cc Lookup'!A:J,10,0)</f>
        <v>Planning and Business Development</v>
      </c>
      <c r="AI783" t="str">
        <f>VLOOKUP(B783,'cc Lookup'!A:E,5,0)</f>
        <v>Estates</v>
      </c>
      <c r="AJ783" t="s">
        <v>6736</v>
      </c>
      <c r="AK783" t="str">
        <f t="shared" si="24"/>
        <v>E35930 Estates &amp; Facilities</v>
      </c>
      <c r="AL783" t="str">
        <f t="shared" si="25"/>
        <v>7308 Legal Fees</v>
      </c>
      <c r="AM783" t="str">
        <f>VLOOKUP(W783,Lookup!A:B,2,0)</f>
        <v>Legal</v>
      </c>
    </row>
    <row r="784" spans="1:39" x14ac:dyDescent="0.25">
      <c r="A784" t="s">
        <v>33</v>
      </c>
      <c r="B784" s="1" t="s">
        <v>166</v>
      </c>
      <c r="C784" s="1" t="s">
        <v>158</v>
      </c>
      <c r="D784" s="1" t="s">
        <v>36</v>
      </c>
      <c r="E784" s="1" t="s">
        <v>36</v>
      </c>
      <c r="F784" s="1" t="s">
        <v>37</v>
      </c>
      <c r="G784" t="s">
        <v>167</v>
      </c>
      <c r="H784" t="s">
        <v>160</v>
      </c>
      <c r="I784" t="s">
        <v>40</v>
      </c>
      <c r="J784" t="s">
        <v>40</v>
      </c>
      <c r="K784" t="s">
        <v>40</v>
      </c>
      <c r="L784" s="4">
        <v>262.10000000000002</v>
      </c>
      <c r="M784" s="2">
        <v>43831</v>
      </c>
      <c r="N784" t="s">
        <v>41</v>
      </c>
      <c r="O784" t="s">
        <v>42</v>
      </c>
      <c r="P784" t="s">
        <v>2643</v>
      </c>
      <c r="Q784" t="s">
        <v>2644</v>
      </c>
      <c r="R784" t="s">
        <v>2615</v>
      </c>
      <c r="S784" s="3">
        <v>43832</v>
      </c>
      <c r="T784" t="s">
        <v>46</v>
      </c>
      <c r="U784">
        <v>40</v>
      </c>
      <c r="V784" t="s">
        <v>47</v>
      </c>
      <c r="W784" t="s">
        <v>48</v>
      </c>
      <c r="X784">
        <v>448029</v>
      </c>
      <c r="Y784" s="3">
        <v>43818</v>
      </c>
      <c r="Z784">
        <v>165078325</v>
      </c>
      <c r="AB784" t="s">
        <v>49</v>
      </c>
      <c r="AD784" t="s">
        <v>2572</v>
      </c>
      <c r="AE784">
        <v>1</v>
      </c>
      <c r="AF784">
        <v>262</v>
      </c>
      <c r="AH784" t="str">
        <f>VLOOKUP(B784,'cc Lookup'!A:J,10,0)</f>
        <v>Planning and Business Development</v>
      </c>
      <c r="AI784" t="str">
        <f>VLOOKUP(B784,'cc Lookup'!A:E,5,0)</f>
        <v>Estates</v>
      </c>
      <c r="AJ784" t="s">
        <v>6736</v>
      </c>
      <c r="AK784" t="str">
        <f t="shared" si="24"/>
        <v>E35930 Estates &amp; Facilities</v>
      </c>
      <c r="AL784" t="str">
        <f t="shared" si="25"/>
        <v>7308 Legal Fees</v>
      </c>
      <c r="AM784" t="str">
        <f>VLOOKUP(W784,Lookup!A:B,2,0)</f>
        <v>Legal</v>
      </c>
    </row>
    <row r="785" spans="1:39" x14ac:dyDescent="0.25">
      <c r="A785" t="s">
        <v>33</v>
      </c>
      <c r="B785" s="1" t="s">
        <v>166</v>
      </c>
      <c r="C785" s="1" t="s">
        <v>158</v>
      </c>
      <c r="D785" s="1" t="s">
        <v>36</v>
      </c>
      <c r="E785" s="1" t="s">
        <v>36</v>
      </c>
      <c r="F785" s="1" t="s">
        <v>37</v>
      </c>
      <c r="G785" t="s">
        <v>167</v>
      </c>
      <c r="H785" t="s">
        <v>160</v>
      </c>
      <c r="I785" t="s">
        <v>40</v>
      </c>
      <c r="J785" t="s">
        <v>40</v>
      </c>
      <c r="K785" t="s">
        <v>40</v>
      </c>
      <c r="L785" s="4">
        <v>1028</v>
      </c>
      <c r="M785" s="2">
        <v>43831</v>
      </c>
      <c r="N785" t="s">
        <v>41</v>
      </c>
      <c r="O785" t="s">
        <v>42</v>
      </c>
      <c r="P785" t="s">
        <v>2643</v>
      </c>
      <c r="Q785" t="s">
        <v>2644</v>
      </c>
      <c r="R785" t="s">
        <v>2615</v>
      </c>
      <c r="S785" s="3">
        <v>43832</v>
      </c>
      <c r="T785" t="s">
        <v>46</v>
      </c>
      <c r="U785">
        <v>40</v>
      </c>
      <c r="V785" t="s">
        <v>47</v>
      </c>
      <c r="W785" t="s">
        <v>48</v>
      </c>
      <c r="X785">
        <v>448030</v>
      </c>
      <c r="Y785" s="3">
        <v>43818</v>
      </c>
      <c r="Z785">
        <v>165078325</v>
      </c>
      <c r="AB785" t="s">
        <v>49</v>
      </c>
      <c r="AD785" t="s">
        <v>2685</v>
      </c>
      <c r="AE785">
        <v>1</v>
      </c>
      <c r="AF785">
        <v>1028</v>
      </c>
      <c r="AH785" t="str">
        <f>VLOOKUP(B785,'cc Lookup'!A:J,10,0)</f>
        <v>Planning and Business Development</v>
      </c>
      <c r="AI785" t="str">
        <f>VLOOKUP(B785,'cc Lookup'!A:E,5,0)</f>
        <v>Estates</v>
      </c>
      <c r="AJ785" t="s">
        <v>6736</v>
      </c>
      <c r="AK785" t="str">
        <f t="shared" si="24"/>
        <v>E35930 Estates &amp; Facilities</v>
      </c>
      <c r="AL785" t="str">
        <f t="shared" si="25"/>
        <v>7308 Legal Fees</v>
      </c>
      <c r="AM785" t="str">
        <f>VLOOKUP(W785,Lookup!A:B,2,0)</f>
        <v>Legal</v>
      </c>
    </row>
    <row r="786" spans="1:39" x14ac:dyDescent="0.25">
      <c r="A786" t="s">
        <v>33</v>
      </c>
      <c r="B786" s="1" t="s">
        <v>166</v>
      </c>
      <c r="C786" s="1" t="s">
        <v>158</v>
      </c>
      <c r="D786" s="1" t="s">
        <v>36</v>
      </c>
      <c r="E786" s="1" t="s">
        <v>36</v>
      </c>
      <c r="F786" s="1" t="s">
        <v>37</v>
      </c>
      <c r="G786" t="s">
        <v>167</v>
      </c>
      <c r="H786" t="s">
        <v>160</v>
      </c>
      <c r="I786" t="s">
        <v>40</v>
      </c>
      <c r="J786" t="s">
        <v>40</v>
      </c>
      <c r="K786" t="s">
        <v>40</v>
      </c>
      <c r="L786" s="4">
        <v>-96</v>
      </c>
      <c r="M786" s="2">
        <v>43831</v>
      </c>
      <c r="N786" t="s">
        <v>41</v>
      </c>
      <c r="O786" t="s">
        <v>42</v>
      </c>
      <c r="P786" t="s">
        <v>2643</v>
      </c>
      <c r="Q786" t="s">
        <v>2644</v>
      </c>
      <c r="R786" t="s">
        <v>2615</v>
      </c>
      <c r="S786" s="3">
        <v>43832</v>
      </c>
      <c r="T786" t="s">
        <v>46</v>
      </c>
      <c r="U786">
        <v>41</v>
      </c>
      <c r="V786" t="s">
        <v>47</v>
      </c>
      <c r="W786" t="s">
        <v>48</v>
      </c>
      <c r="X786">
        <v>430675</v>
      </c>
      <c r="Y786" s="3">
        <v>43632</v>
      </c>
      <c r="Z786">
        <v>165078325</v>
      </c>
      <c r="AB786" t="s">
        <v>49</v>
      </c>
      <c r="AD786" t="s">
        <v>2554</v>
      </c>
      <c r="AE786">
        <v>1</v>
      </c>
      <c r="AF786">
        <v>-96</v>
      </c>
      <c r="AH786" t="str">
        <f>VLOOKUP(B786,'cc Lookup'!A:J,10,0)</f>
        <v>Planning and Business Development</v>
      </c>
      <c r="AI786" t="str">
        <f>VLOOKUP(B786,'cc Lookup'!A:E,5,0)</f>
        <v>Estates</v>
      </c>
      <c r="AJ786" t="s">
        <v>6736</v>
      </c>
      <c r="AK786" t="str">
        <f t="shared" si="24"/>
        <v>E35930 Estates &amp; Facilities</v>
      </c>
      <c r="AL786" t="str">
        <f t="shared" si="25"/>
        <v>7308 Legal Fees</v>
      </c>
      <c r="AM786" t="str">
        <f>VLOOKUP(W786,Lookup!A:B,2,0)</f>
        <v>Legal</v>
      </c>
    </row>
    <row r="787" spans="1:39" x14ac:dyDescent="0.25">
      <c r="A787" t="s">
        <v>33</v>
      </c>
      <c r="B787" s="1" t="s">
        <v>166</v>
      </c>
      <c r="C787" s="1" t="s">
        <v>158</v>
      </c>
      <c r="D787" s="1" t="s">
        <v>36</v>
      </c>
      <c r="E787" s="1" t="s">
        <v>36</v>
      </c>
      <c r="F787" s="1" t="s">
        <v>37</v>
      </c>
      <c r="G787" t="s">
        <v>167</v>
      </c>
      <c r="H787" t="s">
        <v>160</v>
      </c>
      <c r="I787" t="s">
        <v>40</v>
      </c>
      <c r="J787" t="s">
        <v>40</v>
      </c>
      <c r="K787" t="s">
        <v>40</v>
      </c>
      <c r="L787" s="4">
        <v>-144</v>
      </c>
      <c r="M787" s="2">
        <v>43831</v>
      </c>
      <c r="N787" t="s">
        <v>41</v>
      </c>
      <c r="O787" t="s">
        <v>42</v>
      </c>
      <c r="P787" t="s">
        <v>2643</v>
      </c>
      <c r="Q787" t="s">
        <v>2644</v>
      </c>
      <c r="R787" t="s">
        <v>2615</v>
      </c>
      <c r="S787" s="3">
        <v>43832</v>
      </c>
      <c r="T787" t="s">
        <v>46</v>
      </c>
      <c r="U787">
        <v>41</v>
      </c>
      <c r="V787" t="s">
        <v>47</v>
      </c>
      <c r="W787" t="s">
        <v>48</v>
      </c>
      <c r="X787">
        <v>433316</v>
      </c>
      <c r="Y787" s="3">
        <v>43661</v>
      </c>
      <c r="Z787">
        <v>165078325</v>
      </c>
      <c r="AB787" t="s">
        <v>49</v>
      </c>
      <c r="AD787" t="s">
        <v>2551</v>
      </c>
      <c r="AE787">
        <v>1</v>
      </c>
      <c r="AF787">
        <v>-144</v>
      </c>
      <c r="AH787" t="str">
        <f>VLOOKUP(B787,'cc Lookup'!A:J,10,0)</f>
        <v>Planning and Business Development</v>
      </c>
      <c r="AI787" t="str">
        <f>VLOOKUP(B787,'cc Lookup'!A:E,5,0)</f>
        <v>Estates</v>
      </c>
      <c r="AJ787" t="s">
        <v>6736</v>
      </c>
      <c r="AK787" t="str">
        <f t="shared" si="24"/>
        <v>E35930 Estates &amp; Facilities</v>
      </c>
      <c r="AL787" t="str">
        <f t="shared" si="25"/>
        <v>7308 Legal Fees</v>
      </c>
      <c r="AM787" t="str">
        <f>VLOOKUP(W787,Lookup!A:B,2,0)</f>
        <v>Legal</v>
      </c>
    </row>
    <row r="788" spans="1:39" x14ac:dyDescent="0.25">
      <c r="A788" t="s">
        <v>33</v>
      </c>
      <c r="B788" s="1" t="s">
        <v>166</v>
      </c>
      <c r="C788" s="1" t="s">
        <v>158</v>
      </c>
      <c r="D788" s="1" t="s">
        <v>36</v>
      </c>
      <c r="E788" s="1" t="s">
        <v>36</v>
      </c>
      <c r="F788" s="1" t="s">
        <v>37</v>
      </c>
      <c r="G788" t="s">
        <v>167</v>
      </c>
      <c r="H788" t="s">
        <v>160</v>
      </c>
      <c r="I788" t="s">
        <v>40</v>
      </c>
      <c r="J788" t="s">
        <v>40</v>
      </c>
      <c r="K788" t="s">
        <v>40</v>
      </c>
      <c r="L788" s="4">
        <v>-1205.8</v>
      </c>
      <c r="M788" s="2">
        <v>43831</v>
      </c>
      <c r="N788" t="s">
        <v>41</v>
      </c>
      <c r="O788" t="s">
        <v>42</v>
      </c>
      <c r="P788" t="s">
        <v>2643</v>
      </c>
      <c r="Q788" t="s">
        <v>2644</v>
      </c>
      <c r="R788" t="s">
        <v>2615</v>
      </c>
      <c r="S788" s="3">
        <v>43832</v>
      </c>
      <c r="T788" t="s">
        <v>46</v>
      </c>
      <c r="U788">
        <v>41</v>
      </c>
      <c r="V788" t="s">
        <v>47</v>
      </c>
      <c r="W788" t="s">
        <v>48</v>
      </c>
      <c r="X788">
        <v>433660</v>
      </c>
      <c r="Y788" s="3">
        <v>43663</v>
      </c>
      <c r="Z788">
        <v>165078325</v>
      </c>
      <c r="AB788" t="s">
        <v>49</v>
      </c>
      <c r="AD788" t="s">
        <v>2555</v>
      </c>
      <c r="AE788">
        <v>1</v>
      </c>
      <c r="AF788">
        <v>-1206</v>
      </c>
      <c r="AH788" t="str">
        <f>VLOOKUP(B788,'cc Lookup'!A:J,10,0)</f>
        <v>Planning and Business Development</v>
      </c>
      <c r="AI788" t="str">
        <f>VLOOKUP(B788,'cc Lookup'!A:E,5,0)</f>
        <v>Estates</v>
      </c>
      <c r="AJ788" t="s">
        <v>6736</v>
      </c>
      <c r="AK788" t="str">
        <f t="shared" si="24"/>
        <v>E35930 Estates &amp; Facilities</v>
      </c>
      <c r="AL788" t="str">
        <f t="shared" si="25"/>
        <v>7308 Legal Fees</v>
      </c>
      <c r="AM788" t="str">
        <f>VLOOKUP(W788,Lookup!A:B,2,0)</f>
        <v>Legal</v>
      </c>
    </row>
    <row r="789" spans="1:39" x14ac:dyDescent="0.25">
      <c r="A789" t="s">
        <v>33</v>
      </c>
      <c r="B789" s="1" t="s">
        <v>166</v>
      </c>
      <c r="C789" s="1" t="s">
        <v>158</v>
      </c>
      <c r="D789" s="1" t="s">
        <v>36</v>
      </c>
      <c r="E789" s="1" t="s">
        <v>36</v>
      </c>
      <c r="F789" s="1" t="s">
        <v>37</v>
      </c>
      <c r="G789" t="s">
        <v>167</v>
      </c>
      <c r="H789" t="s">
        <v>160</v>
      </c>
      <c r="I789" t="s">
        <v>40</v>
      </c>
      <c r="J789" t="s">
        <v>40</v>
      </c>
      <c r="K789" t="s">
        <v>40</v>
      </c>
      <c r="L789" s="4">
        <v>-389.2</v>
      </c>
      <c r="M789" s="2">
        <v>43831</v>
      </c>
      <c r="N789" t="s">
        <v>41</v>
      </c>
      <c r="O789" t="s">
        <v>42</v>
      </c>
      <c r="P789" t="s">
        <v>2643</v>
      </c>
      <c r="Q789" t="s">
        <v>2644</v>
      </c>
      <c r="R789" t="s">
        <v>2615</v>
      </c>
      <c r="S789" s="3">
        <v>43832</v>
      </c>
      <c r="T789" t="s">
        <v>46</v>
      </c>
      <c r="U789">
        <v>41</v>
      </c>
      <c r="V789" t="s">
        <v>47</v>
      </c>
      <c r="W789" t="s">
        <v>48</v>
      </c>
      <c r="X789">
        <v>433660</v>
      </c>
      <c r="Y789" s="3">
        <v>43663</v>
      </c>
      <c r="Z789">
        <v>165078325</v>
      </c>
      <c r="AB789" t="s">
        <v>49</v>
      </c>
      <c r="AD789" t="s">
        <v>2555</v>
      </c>
      <c r="AE789">
        <v>1</v>
      </c>
      <c r="AF789">
        <v>-389</v>
      </c>
      <c r="AH789" t="str">
        <f>VLOOKUP(B789,'cc Lookup'!A:J,10,0)</f>
        <v>Planning and Business Development</v>
      </c>
      <c r="AI789" t="str">
        <f>VLOOKUP(B789,'cc Lookup'!A:E,5,0)</f>
        <v>Estates</v>
      </c>
      <c r="AJ789" t="s">
        <v>6736</v>
      </c>
      <c r="AK789" t="str">
        <f t="shared" si="24"/>
        <v>E35930 Estates &amp; Facilities</v>
      </c>
      <c r="AL789" t="str">
        <f t="shared" si="25"/>
        <v>7308 Legal Fees</v>
      </c>
      <c r="AM789" t="str">
        <f>VLOOKUP(W789,Lookup!A:B,2,0)</f>
        <v>Legal</v>
      </c>
    </row>
    <row r="790" spans="1:39" x14ac:dyDescent="0.25">
      <c r="A790" t="s">
        <v>33</v>
      </c>
      <c r="B790" s="1" t="s">
        <v>166</v>
      </c>
      <c r="C790" s="1" t="s">
        <v>158</v>
      </c>
      <c r="D790" s="1" t="s">
        <v>36</v>
      </c>
      <c r="E790" s="1" t="s">
        <v>36</v>
      </c>
      <c r="F790" s="1" t="s">
        <v>37</v>
      </c>
      <c r="G790" t="s">
        <v>167</v>
      </c>
      <c r="H790" t="s">
        <v>160</v>
      </c>
      <c r="I790" t="s">
        <v>40</v>
      </c>
      <c r="J790" t="s">
        <v>40</v>
      </c>
      <c r="K790" t="s">
        <v>40</v>
      </c>
      <c r="L790" s="4">
        <v>-130</v>
      </c>
      <c r="M790" s="2">
        <v>43831</v>
      </c>
      <c r="N790" t="s">
        <v>41</v>
      </c>
      <c r="O790" t="s">
        <v>42</v>
      </c>
      <c r="P790" t="s">
        <v>2643</v>
      </c>
      <c r="Q790" t="s">
        <v>2644</v>
      </c>
      <c r="R790" t="s">
        <v>2615</v>
      </c>
      <c r="S790" s="3">
        <v>43832</v>
      </c>
      <c r="T790" t="s">
        <v>46</v>
      </c>
      <c r="U790">
        <v>41</v>
      </c>
      <c r="V790" t="s">
        <v>47</v>
      </c>
      <c r="W790" t="s">
        <v>48</v>
      </c>
      <c r="X790">
        <v>433660</v>
      </c>
      <c r="Y790" s="3">
        <v>43663</v>
      </c>
      <c r="Z790">
        <v>165078325</v>
      </c>
      <c r="AB790" t="s">
        <v>49</v>
      </c>
      <c r="AD790" t="s">
        <v>2555</v>
      </c>
      <c r="AH790" t="str">
        <f>VLOOKUP(B790,'cc Lookup'!A:J,10,0)</f>
        <v>Planning and Business Development</v>
      </c>
      <c r="AI790" t="str">
        <f>VLOOKUP(B790,'cc Lookup'!A:E,5,0)</f>
        <v>Estates</v>
      </c>
      <c r="AJ790" t="s">
        <v>6736</v>
      </c>
      <c r="AK790" t="str">
        <f t="shared" si="24"/>
        <v>E35930 Estates &amp; Facilities</v>
      </c>
      <c r="AL790" t="str">
        <f t="shared" si="25"/>
        <v>7308 Legal Fees</v>
      </c>
      <c r="AM790" t="str">
        <f>VLOOKUP(W790,Lookup!A:B,2,0)</f>
        <v>Legal</v>
      </c>
    </row>
    <row r="791" spans="1:39" x14ac:dyDescent="0.25">
      <c r="A791" t="s">
        <v>33</v>
      </c>
      <c r="B791" s="1" t="s">
        <v>166</v>
      </c>
      <c r="C791" s="1" t="s">
        <v>158</v>
      </c>
      <c r="D791" s="1" t="s">
        <v>36</v>
      </c>
      <c r="E791" s="1" t="s">
        <v>36</v>
      </c>
      <c r="F791" s="1" t="s">
        <v>37</v>
      </c>
      <c r="G791" t="s">
        <v>167</v>
      </c>
      <c r="H791" t="s">
        <v>160</v>
      </c>
      <c r="I791" t="s">
        <v>40</v>
      </c>
      <c r="J791" t="s">
        <v>40</v>
      </c>
      <c r="K791" t="s">
        <v>40</v>
      </c>
      <c r="L791" s="4">
        <v>-490</v>
      </c>
      <c r="M791" s="2">
        <v>43831</v>
      </c>
      <c r="N791" t="s">
        <v>41</v>
      </c>
      <c r="O791" t="s">
        <v>42</v>
      </c>
      <c r="P791" t="s">
        <v>2643</v>
      </c>
      <c r="Q791" t="s">
        <v>2644</v>
      </c>
      <c r="R791" t="s">
        <v>2615</v>
      </c>
      <c r="S791" s="3">
        <v>43832</v>
      </c>
      <c r="T791" t="s">
        <v>46</v>
      </c>
      <c r="U791">
        <v>41</v>
      </c>
      <c r="V791" t="s">
        <v>47</v>
      </c>
      <c r="W791" t="s">
        <v>48</v>
      </c>
      <c r="X791">
        <v>444516</v>
      </c>
      <c r="Y791" s="3">
        <v>43787</v>
      </c>
      <c r="Z791">
        <v>165078325</v>
      </c>
      <c r="AB791" t="s">
        <v>49</v>
      </c>
      <c r="AD791" t="s">
        <v>2564</v>
      </c>
      <c r="AE791">
        <v>1</v>
      </c>
      <c r="AF791">
        <v>-490</v>
      </c>
      <c r="AH791" t="str">
        <f>VLOOKUP(B791,'cc Lookup'!A:J,10,0)</f>
        <v>Planning and Business Development</v>
      </c>
      <c r="AI791" t="str">
        <f>VLOOKUP(B791,'cc Lookup'!A:E,5,0)</f>
        <v>Estates</v>
      </c>
      <c r="AJ791" t="s">
        <v>6736</v>
      </c>
      <c r="AK791" t="str">
        <f t="shared" si="24"/>
        <v>E35930 Estates &amp; Facilities</v>
      </c>
      <c r="AL791" t="str">
        <f t="shared" si="25"/>
        <v>7308 Legal Fees</v>
      </c>
      <c r="AM791" t="str">
        <f>VLOOKUP(W791,Lookup!A:B,2,0)</f>
        <v>Legal</v>
      </c>
    </row>
    <row r="792" spans="1:39" x14ac:dyDescent="0.25">
      <c r="A792" t="s">
        <v>33</v>
      </c>
      <c r="B792" s="1" t="s">
        <v>166</v>
      </c>
      <c r="C792" s="1" t="s">
        <v>158</v>
      </c>
      <c r="D792" s="1" t="s">
        <v>36</v>
      </c>
      <c r="E792" s="1" t="s">
        <v>36</v>
      </c>
      <c r="F792" s="1" t="s">
        <v>37</v>
      </c>
      <c r="G792" t="s">
        <v>167</v>
      </c>
      <c r="H792" t="s">
        <v>160</v>
      </c>
      <c r="I792" t="s">
        <v>40</v>
      </c>
      <c r="J792" t="s">
        <v>40</v>
      </c>
      <c r="K792" t="s">
        <v>40</v>
      </c>
      <c r="L792" s="4">
        <v>-449</v>
      </c>
      <c r="M792" s="2">
        <v>43831</v>
      </c>
      <c r="N792" t="s">
        <v>41</v>
      </c>
      <c r="O792" t="s">
        <v>42</v>
      </c>
      <c r="P792" t="s">
        <v>2643</v>
      </c>
      <c r="Q792" t="s">
        <v>2644</v>
      </c>
      <c r="R792" t="s">
        <v>2615</v>
      </c>
      <c r="S792" s="3">
        <v>43832</v>
      </c>
      <c r="T792" t="s">
        <v>46</v>
      </c>
      <c r="U792">
        <v>41</v>
      </c>
      <c r="V792" t="s">
        <v>47</v>
      </c>
      <c r="W792" t="s">
        <v>48</v>
      </c>
      <c r="X792">
        <v>448029</v>
      </c>
      <c r="Y792" s="3">
        <v>43818</v>
      </c>
      <c r="Z792">
        <v>165078325</v>
      </c>
      <c r="AB792" t="s">
        <v>49</v>
      </c>
      <c r="AD792" t="s">
        <v>2572</v>
      </c>
      <c r="AE792">
        <v>1</v>
      </c>
      <c r="AF792">
        <v>-449</v>
      </c>
      <c r="AH792" t="str">
        <f>VLOOKUP(B792,'cc Lookup'!A:J,10,0)</f>
        <v>Planning and Business Development</v>
      </c>
      <c r="AI792" t="str">
        <f>VLOOKUP(B792,'cc Lookup'!A:E,5,0)</f>
        <v>Estates</v>
      </c>
      <c r="AJ792" t="s">
        <v>6736</v>
      </c>
      <c r="AK792" t="str">
        <f t="shared" si="24"/>
        <v>E35930 Estates &amp; Facilities</v>
      </c>
      <c r="AL792" t="str">
        <f t="shared" si="25"/>
        <v>7308 Legal Fees</v>
      </c>
      <c r="AM792" t="str">
        <f>VLOOKUP(W792,Lookup!A:B,2,0)</f>
        <v>Legal</v>
      </c>
    </row>
    <row r="793" spans="1:39" x14ac:dyDescent="0.25">
      <c r="A793" t="s">
        <v>33</v>
      </c>
      <c r="B793" s="1" t="s">
        <v>166</v>
      </c>
      <c r="C793" s="1" t="s">
        <v>158</v>
      </c>
      <c r="D793" s="1" t="s">
        <v>36</v>
      </c>
      <c r="E793" s="1" t="s">
        <v>36</v>
      </c>
      <c r="F793" s="1" t="s">
        <v>37</v>
      </c>
      <c r="G793" t="s">
        <v>167</v>
      </c>
      <c r="H793" t="s">
        <v>160</v>
      </c>
      <c r="I793" t="s">
        <v>40</v>
      </c>
      <c r="J793" t="s">
        <v>40</v>
      </c>
      <c r="K793" t="s">
        <v>40</v>
      </c>
      <c r="L793" s="4">
        <v>251</v>
      </c>
      <c r="M793" s="2">
        <v>43831</v>
      </c>
      <c r="N793" t="s">
        <v>41</v>
      </c>
      <c r="O793" t="s">
        <v>42</v>
      </c>
      <c r="P793" t="s">
        <v>2686</v>
      </c>
      <c r="Q793" t="s">
        <v>2687</v>
      </c>
      <c r="R793" t="s">
        <v>2615</v>
      </c>
      <c r="S793" s="3">
        <v>43832</v>
      </c>
      <c r="T793" t="s">
        <v>46</v>
      </c>
      <c r="U793">
        <v>24</v>
      </c>
      <c r="V793" t="s">
        <v>47</v>
      </c>
      <c r="W793" t="s">
        <v>48</v>
      </c>
      <c r="X793">
        <v>444512</v>
      </c>
      <c r="Y793" s="3">
        <v>43787</v>
      </c>
      <c r="Z793">
        <v>165078325</v>
      </c>
      <c r="AB793" t="s">
        <v>49</v>
      </c>
      <c r="AD793" t="s">
        <v>2557</v>
      </c>
      <c r="AE793">
        <v>1</v>
      </c>
      <c r="AF793">
        <v>251</v>
      </c>
      <c r="AH793" t="str">
        <f>VLOOKUP(B793,'cc Lookup'!A:J,10,0)</f>
        <v>Planning and Business Development</v>
      </c>
      <c r="AI793" t="str">
        <f>VLOOKUP(B793,'cc Lookup'!A:E,5,0)</f>
        <v>Estates</v>
      </c>
      <c r="AJ793" t="s">
        <v>6736</v>
      </c>
      <c r="AK793" t="str">
        <f t="shared" si="24"/>
        <v>E35930 Estates &amp; Facilities</v>
      </c>
      <c r="AL793" t="str">
        <f t="shared" si="25"/>
        <v>7308 Legal Fees</v>
      </c>
      <c r="AM793" t="str">
        <f>VLOOKUP(W793,Lookup!A:B,2,0)</f>
        <v>Legal</v>
      </c>
    </row>
    <row r="794" spans="1:39" x14ac:dyDescent="0.25">
      <c r="A794" t="s">
        <v>33</v>
      </c>
      <c r="B794" s="1" t="s">
        <v>166</v>
      </c>
      <c r="C794" s="1" t="s">
        <v>158</v>
      </c>
      <c r="D794" s="1" t="s">
        <v>36</v>
      </c>
      <c r="E794" s="1" t="s">
        <v>36</v>
      </c>
      <c r="F794" s="1" t="s">
        <v>37</v>
      </c>
      <c r="G794" t="s">
        <v>167</v>
      </c>
      <c r="H794" t="s">
        <v>160</v>
      </c>
      <c r="I794" t="s">
        <v>40</v>
      </c>
      <c r="J794" t="s">
        <v>40</v>
      </c>
      <c r="K794" t="s">
        <v>40</v>
      </c>
      <c r="L794" s="4">
        <v>-248</v>
      </c>
      <c r="M794" s="2">
        <v>43831</v>
      </c>
      <c r="N794" t="s">
        <v>41</v>
      </c>
      <c r="O794" t="s">
        <v>42</v>
      </c>
      <c r="P794" t="s">
        <v>2686</v>
      </c>
      <c r="Q794" t="s">
        <v>2687</v>
      </c>
      <c r="R794" t="s">
        <v>2615</v>
      </c>
      <c r="S794" s="3">
        <v>43832</v>
      </c>
      <c r="T794" t="s">
        <v>46</v>
      </c>
      <c r="U794">
        <v>25</v>
      </c>
      <c r="V794" t="s">
        <v>47</v>
      </c>
      <c r="W794" t="s">
        <v>48</v>
      </c>
      <c r="X794">
        <v>444512</v>
      </c>
      <c r="Y794" s="3">
        <v>43787</v>
      </c>
      <c r="Z794">
        <v>165078325</v>
      </c>
      <c r="AB794" t="s">
        <v>49</v>
      </c>
      <c r="AD794" t="s">
        <v>2557</v>
      </c>
      <c r="AE794">
        <v>1</v>
      </c>
      <c r="AF794">
        <v>-248</v>
      </c>
      <c r="AH794" t="str">
        <f>VLOOKUP(B794,'cc Lookup'!A:J,10,0)</f>
        <v>Planning and Business Development</v>
      </c>
      <c r="AI794" t="str">
        <f>VLOOKUP(B794,'cc Lookup'!A:E,5,0)</f>
        <v>Estates</v>
      </c>
      <c r="AJ794" t="s">
        <v>6736</v>
      </c>
      <c r="AK794" t="str">
        <f t="shared" si="24"/>
        <v>E35930 Estates &amp; Facilities</v>
      </c>
      <c r="AL794" t="str">
        <f t="shared" si="25"/>
        <v>7308 Legal Fees</v>
      </c>
      <c r="AM794" t="str">
        <f>VLOOKUP(W794,Lookup!A:B,2,0)</f>
        <v>Legal</v>
      </c>
    </row>
    <row r="795" spans="1:39" x14ac:dyDescent="0.25">
      <c r="A795" t="s">
        <v>33</v>
      </c>
      <c r="B795" s="1" t="s">
        <v>166</v>
      </c>
      <c r="C795" s="1" t="s">
        <v>158</v>
      </c>
      <c r="D795" s="1" t="s">
        <v>36</v>
      </c>
      <c r="E795" s="1" t="s">
        <v>36</v>
      </c>
      <c r="F795" s="1" t="s">
        <v>37</v>
      </c>
      <c r="G795" t="s">
        <v>167</v>
      </c>
      <c r="H795" t="s">
        <v>160</v>
      </c>
      <c r="I795" t="s">
        <v>40</v>
      </c>
      <c r="J795" t="s">
        <v>40</v>
      </c>
      <c r="K795" t="s">
        <v>40</v>
      </c>
      <c r="L795" s="4">
        <v>-3</v>
      </c>
      <c r="M795" s="2">
        <v>43831</v>
      </c>
      <c r="N795" t="s">
        <v>41</v>
      </c>
      <c r="O795" t="s">
        <v>42</v>
      </c>
      <c r="P795" t="s">
        <v>2686</v>
      </c>
      <c r="Q795" t="s">
        <v>2687</v>
      </c>
      <c r="R795" t="s">
        <v>2615</v>
      </c>
      <c r="S795" s="3">
        <v>43832</v>
      </c>
      <c r="T795" t="s">
        <v>46</v>
      </c>
      <c r="U795">
        <v>25</v>
      </c>
      <c r="V795" t="s">
        <v>47</v>
      </c>
      <c r="W795" t="s">
        <v>48</v>
      </c>
      <c r="X795">
        <v>444512</v>
      </c>
      <c r="Y795" s="3">
        <v>43787</v>
      </c>
      <c r="Z795">
        <v>165078325</v>
      </c>
      <c r="AB795" t="s">
        <v>49</v>
      </c>
      <c r="AD795" t="s">
        <v>2557</v>
      </c>
      <c r="AE795">
        <v>1</v>
      </c>
      <c r="AF795">
        <v>-3</v>
      </c>
      <c r="AH795" t="str">
        <f>VLOOKUP(B795,'cc Lookup'!A:J,10,0)</f>
        <v>Planning and Business Development</v>
      </c>
      <c r="AI795" t="str">
        <f>VLOOKUP(B795,'cc Lookup'!A:E,5,0)</f>
        <v>Estates</v>
      </c>
      <c r="AJ795" t="s">
        <v>6736</v>
      </c>
      <c r="AK795" t="str">
        <f t="shared" si="24"/>
        <v>E35930 Estates &amp; Facilities</v>
      </c>
      <c r="AL795" t="str">
        <f t="shared" si="25"/>
        <v>7308 Legal Fees</v>
      </c>
      <c r="AM795" t="str">
        <f>VLOOKUP(W795,Lookup!A:B,2,0)</f>
        <v>Legal</v>
      </c>
    </row>
    <row r="796" spans="1:39" x14ac:dyDescent="0.25">
      <c r="A796" t="s">
        <v>33</v>
      </c>
      <c r="B796" s="1" t="s">
        <v>166</v>
      </c>
      <c r="C796" s="1" t="s">
        <v>158</v>
      </c>
      <c r="D796" s="1" t="s">
        <v>36</v>
      </c>
      <c r="E796" s="1" t="s">
        <v>36</v>
      </c>
      <c r="F796" s="1" t="s">
        <v>37</v>
      </c>
      <c r="G796" t="s">
        <v>167</v>
      </c>
      <c r="H796" t="s">
        <v>160</v>
      </c>
      <c r="I796" t="s">
        <v>40</v>
      </c>
      <c r="J796" t="s">
        <v>40</v>
      </c>
      <c r="K796" t="s">
        <v>40</v>
      </c>
      <c r="L796" s="4">
        <v>613.13</v>
      </c>
      <c r="M796" s="2">
        <v>43831</v>
      </c>
      <c r="N796" t="s">
        <v>41</v>
      </c>
      <c r="O796" t="s">
        <v>42</v>
      </c>
      <c r="P796" t="s">
        <v>2666</v>
      </c>
      <c r="Q796" t="s">
        <v>2667</v>
      </c>
      <c r="R796" t="s">
        <v>2615</v>
      </c>
      <c r="S796" s="3">
        <v>43833</v>
      </c>
      <c r="T796" t="s">
        <v>46</v>
      </c>
      <c r="U796">
        <v>47</v>
      </c>
      <c r="V796" t="s">
        <v>47</v>
      </c>
      <c r="W796" t="s">
        <v>48</v>
      </c>
      <c r="X796">
        <v>444517</v>
      </c>
      <c r="Y796" s="3">
        <v>43787</v>
      </c>
      <c r="Z796">
        <v>165078325</v>
      </c>
      <c r="AB796" t="s">
        <v>49</v>
      </c>
      <c r="AD796" t="s">
        <v>2558</v>
      </c>
      <c r="AE796">
        <v>1</v>
      </c>
      <c r="AF796">
        <v>613</v>
      </c>
      <c r="AH796" t="str">
        <f>VLOOKUP(B796,'cc Lookup'!A:J,10,0)</f>
        <v>Planning and Business Development</v>
      </c>
      <c r="AI796" t="str">
        <f>VLOOKUP(B796,'cc Lookup'!A:E,5,0)</f>
        <v>Estates</v>
      </c>
      <c r="AJ796" t="s">
        <v>6736</v>
      </c>
      <c r="AK796" t="str">
        <f t="shared" si="24"/>
        <v>E35930 Estates &amp; Facilities</v>
      </c>
      <c r="AL796" t="str">
        <f t="shared" si="25"/>
        <v>7308 Legal Fees</v>
      </c>
      <c r="AM796" t="str">
        <f>VLOOKUP(W796,Lookup!A:B,2,0)</f>
        <v>Legal</v>
      </c>
    </row>
    <row r="797" spans="1:39" x14ac:dyDescent="0.25">
      <c r="A797" t="s">
        <v>33</v>
      </c>
      <c r="B797" s="1" t="s">
        <v>166</v>
      </c>
      <c r="C797" s="1" t="s">
        <v>158</v>
      </c>
      <c r="D797" s="1" t="s">
        <v>36</v>
      </c>
      <c r="E797" s="1" t="s">
        <v>36</v>
      </c>
      <c r="F797" s="1" t="s">
        <v>37</v>
      </c>
      <c r="G797" t="s">
        <v>167</v>
      </c>
      <c r="H797" t="s">
        <v>160</v>
      </c>
      <c r="I797" t="s">
        <v>40</v>
      </c>
      <c r="J797" t="s">
        <v>40</v>
      </c>
      <c r="K797" t="s">
        <v>40</v>
      </c>
      <c r="L797" s="4">
        <v>630.1</v>
      </c>
      <c r="M797" s="2">
        <v>43831</v>
      </c>
      <c r="N797" t="s">
        <v>41</v>
      </c>
      <c r="O797" t="s">
        <v>42</v>
      </c>
      <c r="P797" t="s">
        <v>2666</v>
      </c>
      <c r="Q797" t="s">
        <v>2667</v>
      </c>
      <c r="R797" t="s">
        <v>2615</v>
      </c>
      <c r="S797" s="3">
        <v>43833</v>
      </c>
      <c r="T797" t="s">
        <v>46</v>
      </c>
      <c r="U797">
        <v>47</v>
      </c>
      <c r="V797" t="s">
        <v>47</v>
      </c>
      <c r="W797" t="s">
        <v>48</v>
      </c>
      <c r="X797">
        <v>444517</v>
      </c>
      <c r="Y797" s="3">
        <v>43787</v>
      </c>
      <c r="Z797">
        <v>165078325</v>
      </c>
      <c r="AB797" t="s">
        <v>49</v>
      </c>
      <c r="AD797" t="s">
        <v>2558</v>
      </c>
      <c r="AE797">
        <v>1</v>
      </c>
      <c r="AF797">
        <v>630</v>
      </c>
      <c r="AH797" t="str">
        <f>VLOOKUP(B797,'cc Lookup'!A:J,10,0)</f>
        <v>Planning and Business Development</v>
      </c>
      <c r="AI797" t="str">
        <f>VLOOKUP(B797,'cc Lookup'!A:E,5,0)</f>
        <v>Estates</v>
      </c>
      <c r="AJ797" t="s">
        <v>6736</v>
      </c>
      <c r="AK797" t="str">
        <f t="shared" si="24"/>
        <v>E35930 Estates &amp; Facilities</v>
      </c>
      <c r="AL797" t="str">
        <f t="shared" si="25"/>
        <v>7308 Legal Fees</v>
      </c>
      <c r="AM797" t="str">
        <f>VLOOKUP(W797,Lookup!A:B,2,0)</f>
        <v>Legal</v>
      </c>
    </row>
    <row r="798" spans="1:39" x14ac:dyDescent="0.25">
      <c r="A798" t="s">
        <v>33</v>
      </c>
      <c r="B798" s="1" t="s">
        <v>166</v>
      </c>
      <c r="C798" s="1" t="s">
        <v>158</v>
      </c>
      <c r="D798" s="1" t="s">
        <v>36</v>
      </c>
      <c r="E798" s="1" t="s">
        <v>36</v>
      </c>
      <c r="F798" s="1" t="s">
        <v>37</v>
      </c>
      <c r="G798" t="s">
        <v>167</v>
      </c>
      <c r="H798" t="s">
        <v>160</v>
      </c>
      <c r="I798" t="s">
        <v>40</v>
      </c>
      <c r="J798" t="s">
        <v>40</v>
      </c>
      <c r="K798" t="s">
        <v>40</v>
      </c>
      <c r="L798" s="4">
        <v>859.84</v>
      </c>
      <c r="M798" s="2">
        <v>43831</v>
      </c>
      <c r="N798" t="s">
        <v>41</v>
      </c>
      <c r="O798" t="s">
        <v>42</v>
      </c>
      <c r="P798" t="s">
        <v>2666</v>
      </c>
      <c r="Q798" t="s">
        <v>2667</v>
      </c>
      <c r="R798" t="s">
        <v>2615</v>
      </c>
      <c r="S798" s="3">
        <v>43833</v>
      </c>
      <c r="T798" t="s">
        <v>46</v>
      </c>
      <c r="U798">
        <v>47</v>
      </c>
      <c r="V798" t="s">
        <v>47</v>
      </c>
      <c r="W798" t="s">
        <v>48</v>
      </c>
      <c r="X798">
        <v>444517</v>
      </c>
      <c r="Y798" s="3">
        <v>43787</v>
      </c>
      <c r="Z798">
        <v>165078325</v>
      </c>
      <c r="AB798" t="s">
        <v>49</v>
      </c>
      <c r="AD798" t="s">
        <v>2558</v>
      </c>
      <c r="AE798">
        <v>1</v>
      </c>
      <c r="AF798">
        <v>860</v>
      </c>
      <c r="AH798" t="str">
        <f>VLOOKUP(B798,'cc Lookup'!A:J,10,0)</f>
        <v>Planning and Business Development</v>
      </c>
      <c r="AI798" t="str">
        <f>VLOOKUP(B798,'cc Lookup'!A:E,5,0)</f>
        <v>Estates</v>
      </c>
      <c r="AJ798" t="s">
        <v>6736</v>
      </c>
      <c r="AK798" t="str">
        <f t="shared" si="24"/>
        <v>E35930 Estates &amp; Facilities</v>
      </c>
      <c r="AL798" t="str">
        <f t="shared" si="25"/>
        <v>7308 Legal Fees</v>
      </c>
      <c r="AM798" t="str">
        <f>VLOOKUP(W798,Lookup!A:B,2,0)</f>
        <v>Legal</v>
      </c>
    </row>
    <row r="799" spans="1:39" x14ac:dyDescent="0.25">
      <c r="A799" t="s">
        <v>33</v>
      </c>
      <c r="B799" s="1" t="s">
        <v>166</v>
      </c>
      <c r="C799" s="1" t="s">
        <v>158</v>
      </c>
      <c r="D799" s="1" t="s">
        <v>36</v>
      </c>
      <c r="E799" s="1" t="s">
        <v>36</v>
      </c>
      <c r="F799" s="1" t="s">
        <v>37</v>
      </c>
      <c r="G799" t="s">
        <v>167</v>
      </c>
      <c r="H799" t="s">
        <v>160</v>
      </c>
      <c r="I799" t="s">
        <v>40</v>
      </c>
      <c r="J799" t="s">
        <v>40</v>
      </c>
      <c r="K799" t="s">
        <v>40</v>
      </c>
      <c r="L799" s="4">
        <v>2103.0700000000002</v>
      </c>
      <c r="M799" s="2">
        <v>43831</v>
      </c>
      <c r="N799" t="s">
        <v>41</v>
      </c>
      <c r="O799" t="s">
        <v>42</v>
      </c>
      <c r="P799" t="s">
        <v>2666</v>
      </c>
      <c r="Q799" t="s">
        <v>2667</v>
      </c>
      <c r="R799" t="s">
        <v>2615</v>
      </c>
      <c r="S799" s="3">
        <v>43833</v>
      </c>
      <c r="T799" t="s">
        <v>46</v>
      </c>
      <c r="U799">
        <v>47</v>
      </c>
      <c r="V799" t="s">
        <v>47</v>
      </c>
      <c r="W799" t="s">
        <v>48</v>
      </c>
      <c r="X799">
        <v>444517</v>
      </c>
      <c r="Y799" s="3">
        <v>43787</v>
      </c>
      <c r="Z799">
        <v>165078325</v>
      </c>
      <c r="AB799" t="s">
        <v>49</v>
      </c>
      <c r="AD799" t="s">
        <v>2558</v>
      </c>
      <c r="AE799">
        <v>1</v>
      </c>
      <c r="AF799">
        <v>1052</v>
      </c>
      <c r="AH799" t="str">
        <f>VLOOKUP(B799,'cc Lookup'!A:J,10,0)</f>
        <v>Planning and Business Development</v>
      </c>
      <c r="AI799" t="str">
        <f>VLOOKUP(B799,'cc Lookup'!A:E,5,0)</f>
        <v>Estates</v>
      </c>
      <c r="AJ799" t="s">
        <v>6736</v>
      </c>
      <c r="AK799" t="str">
        <f t="shared" si="24"/>
        <v>E35930 Estates &amp; Facilities</v>
      </c>
      <c r="AL799" t="str">
        <f t="shared" si="25"/>
        <v>7308 Legal Fees</v>
      </c>
      <c r="AM799" t="str">
        <f>VLOOKUP(W799,Lookup!A:B,2,0)</f>
        <v>Legal</v>
      </c>
    </row>
    <row r="800" spans="1:39" x14ac:dyDescent="0.25">
      <c r="A800" t="s">
        <v>33</v>
      </c>
      <c r="B800" s="1" t="s">
        <v>166</v>
      </c>
      <c r="C800" s="1" t="s">
        <v>158</v>
      </c>
      <c r="D800" s="1" t="s">
        <v>36</v>
      </c>
      <c r="E800" s="1" t="s">
        <v>36</v>
      </c>
      <c r="F800" s="1" t="s">
        <v>37</v>
      </c>
      <c r="G800" t="s">
        <v>167</v>
      </c>
      <c r="H800" t="s">
        <v>160</v>
      </c>
      <c r="I800" t="s">
        <v>40</v>
      </c>
      <c r="J800" t="s">
        <v>40</v>
      </c>
      <c r="K800" t="s">
        <v>40</v>
      </c>
      <c r="L800" s="4">
        <v>2011.35</v>
      </c>
      <c r="M800" s="2">
        <v>43831</v>
      </c>
      <c r="N800" t="s">
        <v>41</v>
      </c>
      <c r="O800" t="s">
        <v>42</v>
      </c>
      <c r="P800" t="s">
        <v>2666</v>
      </c>
      <c r="Q800" t="s">
        <v>2667</v>
      </c>
      <c r="R800" t="s">
        <v>2615</v>
      </c>
      <c r="S800" s="3">
        <v>43833</v>
      </c>
      <c r="T800" t="s">
        <v>46</v>
      </c>
      <c r="U800">
        <v>47</v>
      </c>
      <c r="V800" t="s">
        <v>47</v>
      </c>
      <c r="W800" t="s">
        <v>48</v>
      </c>
      <c r="X800">
        <v>444518</v>
      </c>
      <c r="Y800" s="3">
        <v>43787</v>
      </c>
      <c r="Z800">
        <v>165078325</v>
      </c>
      <c r="AB800" t="s">
        <v>49</v>
      </c>
      <c r="AD800" t="s">
        <v>2559</v>
      </c>
      <c r="AE800">
        <v>1</v>
      </c>
      <c r="AF800">
        <v>2011</v>
      </c>
      <c r="AH800" t="str">
        <f>VLOOKUP(B800,'cc Lookup'!A:J,10,0)</f>
        <v>Planning and Business Development</v>
      </c>
      <c r="AI800" t="str">
        <f>VLOOKUP(B800,'cc Lookup'!A:E,5,0)</f>
        <v>Estates</v>
      </c>
      <c r="AJ800" t="s">
        <v>6736</v>
      </c>
      <c r="AK800" t="str">
        <f t="shared" si="24"/>
        <v>E35930 Estates &amp; Facilities</v>
      </c>
      <c r="AL800" t="str">
        <f t="shared" si="25"/>
        <v>7308 Legal Fees</v>
      </c>
      <c r="AM800" t="str">
        <f>VLOOKUP(W800,Lookup!A:B,2,0)</f>
        <v>Legal</v>
      </c>
    </row>
    <row r="801" spans="1:39" x14ac:dyDescent="0.25">
      <c r="A801" t="s">
        <v>33</v>
      </c>
      <c r="B801" s="1" t="s">
        <v>166</v>
      </c>
      <c r="C801" s="1" t="s">
        <v>158</v>
      </c>
      <c r="D801" s="1" t="s">
        <v>36</v>
      </c>
      <c r="E801" s="1" t="s">
        <v>36</v>
      </c>
      <c r="F801" s="1" t="s">
        <v>37</v>
      </c>
      <c r="G801" t="s">
        <v>167</v>
      </c>
      <c r="H801" t="s">
        <v>160</v>
      </c>
      <c r="I801" t="s">
        <v>40</v>
      </c>
      <c r="J801" t="s">
        <v>40</v>
      </c>
      <c r="K801" t="s">
        <v>40</v>
      </c>
      <c r="L801" s="4">
        <v>2820.65</v>
      </c>
      <c r="M801" s="2">
        <v>43831</v>
      </c>
      <c r="N801" t="s">
        <v>41</v>
      </c>
      <c r="O801" t="s">
        <v>42</v>
      </c>
      <c r="P801" t="s">
        <v>2666</v>
      </c>
      <c r="Q801" t="s">
        <v>2667</v>
      </c>
      <c r="R801" t="s">
        <v>2615</v>
      </c>
      <c r="S801" s="3">
        <v>43833</v>
      </c>
      <c r="T801" t="s">
        <v>46</v>
      </c>
      <c r="U801">
        <v>47</v>
      </c>
      <c r="V801" t="s">
        <v>47</v>
      </c>
      <c r="W801" t="s">
        <v>48</v>
      </c>
      <c r="X801">
        <v>444518</v>
      </c>
      <c r="Y801" s="3">
        <v>43787</v>
      </c>
      <c r="Z801">
        <v>165078325</v>
      </c>
      <c r="AB801" t="s">
        <v>49</v>
      </c>
      <c r="AD801" t="s">
        <v>2559</v>
      </c>
      <c r="AE801">
        <v>1</v>
      </c>
      <c r="AF801">
        <v>2821</v>
      </c>
      <c r="AH801" t="str">
        <f>VLOOKUP(B801,'cc Lookup'!A:J,10,0)</f>
        <v>Planning and Business Development</v>
      </c>
      <c r="AI801" t="str">
        <f>VLOOKUP(B801,'cc Lookup'!A:E,5,0)</f>
        <v>Estates</v>
      </c>
      <c r="AJ801" t="s">
        <v>6736</v>
      </c>
      <c r="AK801" t="str">
        <f t="shared" si="24"/>
        <v>E35930 Estates &amp; Facilities</v>
      </c>
      <c r="AL801" t="str">
        <f t="shared" si="25"/>
        <v>7308 Legal Fees</v>
      </c>
      <c r="AM801" t="str">
        <f>VLOOKUP(W801,Lookup!A:B,2,0)</f>
        <v>Legal</v>
      </c>
    </row>
    <row r="802" spans="1:39" x14ac:dyDescent="0.25">
      <c r="A802" t="s">
        <v>33</v>
      </c>
      <c r="B802" s="1" t="s">
        <v>166</v>
      </c>
      <c r="C802" s="1" t="s">
        <v>158</v>
      </c>
      <c r="D802" s="1" t="s">
        <v>36</v>
      </c>
      <c r="E802" s="1" t="s">
        <v>36</v>
      </c>
      <c r="F802" s="1" t="s">
        <v>37</v>
      </c>
      <c r="G802" t="s">
        <v>167</v>
      </c>
      <c r="H802" t="s">
        <v>160</v>
      </c>
      <c r="I802" t="s">
        <v>40</v>
      </c>
      <c r="J802" t="s">
        <v>40</v>
      </c>
      <c r="K802" t="s">
        <v>40</v>
      </c>
      <c r="L802" s="4">
        <v>157.76</v>
      </c>
      <c r="M802" s="2">
        <v>43831</v>
      </c>
      <c r="N802" t="s">
        <v>41</v>
      </c>
      <c r="O802" t="s">
        <v>42</v>
      </c>
      <c r="P802" t="s">
        <v>2666</v>
      </c>
      <c r="Q802" t="s">
        <v>2667</v>
      </c>
      <c r="R802" t="s">
        <v>2615</v>
      </c>
      <c r="S802" s="3">
        <v>43833</v>
      </c>
      <c r="T802" t="s">
        <v>46</v>
      </c>
      <c r="U802">
        <v>47</v>
      </c>
      <c r="V802" t="s">
        <v>47</v>
      </c>
      <c r="W802" t="s">
        <v>48</v>
      </c>
      <c r="X802">
        <v>444520</v>
      </c>
      <c r="Y802" s="3">
        <v>43787</v>
      </c>
      <c r="Z802">
        <v>165078325</v>
      </c>
      <c r="AB802" t="s">
        <v>49</v>
      </c>
      <c r="AD802" t="s">
        <v>2561</v>
      </c>
      <c r="AE802">
        <v>1</v>
      </c>
      <c r="AF802">
        <v>158</v>
      </c>
      <c r="AH802" t="str">
        <f>VLOOKUP(B802,'cc Lookup'!A:J,10,0)</f>
        <v>Planning and Business Development</v>
      </c>
      <c r="AI802" t="str">
        <f>VLOOKUP(B802,'cc Lookup'!A:E,5,0)</f>
        <v>Estates</v>
      </c>
      <c r="AJ802" t="s">
        <v>6736</v>
      </c>
      <c r="AK802" t="str">
        <f t="shared" si="24"/>
        <v>E35930 Estates &amp; Facilities</v>
      </c>
      <c r="AL802" t="str">
        <f t="shared" si="25"/>
        <v>7308 Legal Fees</v>
      </c>
      <c r="AM802" t="str">
        <f>VLOOKUP(W802,Lookup!A:B,2,0)</f>
        <v>Legal</v>
      </c>
    </row>
    <row r="803" spans="1:39" x14ac:dyDescent="0.25">
      <c r="A803" t="s">
        <v>33</v>
      </c>
      <c r="B803" s="1" t="s">
        <v>166</v>
      </c>
      <c r="C803" s="1" t="s">
        <v>158</v>
      </c>
      <c r="D803" s="1" t="s">
        <v>36</v>
      </c>
      <c r="E803" s="1" t="s">
        <v>36</v>
      </c>
      <c r="F803" s="1" t="s">
        <v>37</v>
      </c>
      <c r="G803" t="s">
        <v>167</v>
      </c>
      <c r="H803" t="s">
        <v>160</v>
      </c>
      <c r="I803" t="s">
        <v>40</v>
      </c>
      <c r="J803" t="s">
        <v>40</v>
      </c>
      <c r="K803" t="s">
        <v>40</v>
      </c>
      <c r="L803" s="4">
        <v>221.24</v>
      </c>
      <c r="M803" s="2">
        <v>43831</v>
      </c>
      <c r="N803" t="s">
        <v>41</v>
      </c>
      <c r="O803" t="s">
        <v>42</v>
      </c>
      <c r="P803" t="s">
        <v>2666</v>
      </c>
      <c r="Q803" t="s">
        <v>2667</v>
      </c>
      <c r="R803" t="s">
        <v>2615</v>
      </c>
      <c r="S803" s="3">
        <v>43833</v>
      </c>
      <c r="T803" t="s">
        <v>46</v>
      </c>
      <c r="U803">
        <v>47</v>
      </c>
      <c r="V803" t="s">
        <v>47</v>
      </c>
      <c r="W803" t="s">
        <v>48</v>
      </c>
      <c r="X803">
        <v>444520</v>
      </c>
      <c r="Y803" s="3">
        <v>43787</v>
      </c>
      <c r="Z803">
        <v>165078325</v>
      </c>
      <c r="AB803" t="s">
        <v>49</v>
      </c>
      <c r="AD803" t="s">
        <v>2561</v>
      </c>
      <c r="AE803">
        <v>1</v>
      </c>
      <c r="AF803">
        <v>221</v>
      </c>
      <c r="AH803" t="str">
        <f>VLOOKUP(B803,'cc Lookup'!A:J,10,0)</f>
        <v>Planning and Business Development</v>
      </c>
      <c r="AI803" t="str">
        <f>VLOOKUP(B803,'cc Lookup'!A:E,5,0)</f>
        <v>Estates</v>
      </c>
      <c r="AJ803" t="s">
        <v>6736</v>
      </c>
      <c r="AK803" t="str">
        <f t="shared" si="24"/>
        <v>E35930 Estates &amp; Facilities</v>
      </c>
      <c r="AL803" t="str">
        <f t="shared" si="25"/>
        <v>7308 Legal Fees</v>
      </c>
      <c r="AM803" t="str">
        <f>VLOOKUP(W803,Lookup!A:B,2,0)</f>
        <v>Legal</v>
      </c>
    </row>
    <row r="804" spans="1:39" x14ac:dyDescent="0.25">
      <c r="A804" t="s">
        <v>33</v>
      </c>
      <c r="B804" s="1" t="s">
        <v>166</v>
      </c>
      <c r="C804" s="1" t="s">
        <v>158</v>
      </c>
      <c r="D804" s="1" t="s">
        <v>36</v>
      </c>
      <c r="E804" s="1" t="s">
        <v>36</v>
      </c>
      <c r="F804" s="1" t="s">
        <v>37</v>
      </c>
      <c r="G804" t="s">
        <v>167</v>
      </c>
      <c r="H804" t="s">
        <v>160</v>
      </c>
      <c r="I804" t="s">
        <v>40</v>
      </c>
      <c r="J804" t="s">
        <v>40</v>
      </c>
      <c r="K804" t="s">
        <v>40</v>
      </c>
      <c r="L804" s="4">
        <v>96</v>
      </c>
      <c r="M804" s="2">
        <v>43831</v>
      </c>
      <c r="N804" t="s">
        <v>41</v>
      </c>
      <c r="O804" t="s">
        <v>42</v>
      </c>
      <c r="P804" t="s">
        <v>2666</v>
      </c>
      <c r="Q804" t="s">
        <v>2667</v>
      </c>
      <c r="R804" t="s">
        <v>2615</v>
      </c>
      <c r="S804" s="3">
        <v>43833</v>
      </c>
      <c r="T804" t="s">
        <v>46</v>
      </c>
      <c r="U804">
        <v>47</v>
      </c>
      <c r="V804" t="s">
        <v>47</v>
      </c>
      <c r="W804" t="s">
        <v>48</v>
      </c>
      <c r="X804">
        <v>448026</v>
      </c>
      <c r="Y804" s="3">
        <v>43818</v>
      </c>
      <c r="Z804">
        <v>165078325</v>
      </c>
      <c r="AB804" t="s">
        <v>49</v>
      </c>
      <c r="AD804" t="s">
        <v>2688</v>
      </c>
      <c r="AE804">
        <v>1</v>
      </c>
      <c r="AF804">
        <v>96</v>
      </c>
      <c r="AH804" t="str">
        <f>VLOOKUP(B804,'cc Lookup'!A:J,10,0)</f>
        <v>Planning and Business Development</v>
      </c>
      <c r="AI804" t="str">
        <f>VLOOKUP(B804,'cc Lookup'!A:E,5,0)</f>
        <v>Estates</v>
      </c>
      <c r="AJ804" t="s">
        <v>6736</v>
      </c>
      <c r="AK804" t="str">
        <f t="shared" si="24"/>
        <v>E35930 Estates &amp; Facilities</v>
      </c>
      <c r="AL804" t="str">
        <f t="shared" si="25"/>
        <v>7308 Legal Fees</v>
      </c>
      <c r="AM804" t="str">
        <f>VLOOKUP(W804,Lookup!A:B,2,0)</f>
        <v>Legal</v>
      </c>
    </row>
    <row r="805" spans="1:39" x14ac:dyDescent="0.25">
      <c r="A805" t="s">
        <v>33</v>
      </c>
      <c r="B805" s="1" t="s">
        <v>166</v>
      </c>
      <c r="C805" s="1" t="s">
        <v>158</v>
      </c>
      <c r="D805" s="1" t="s">
        <v>36</v>
      </c>
      <c r="E805" s="1" t="s">
        <v>36</v>
      </c>
      <c r="F805" s="1" t="s">
        <v>37</v>
      </c>
      <c r="G805" t="s">
        <v>167</v>
      </c>
      <c r="H805" t="s">
        <v>160</v>
      </c>
      <c r="I805" t="s">
        <v>40</v>
      </c>
      <c r="J805" t="s">
        <v>40</v>
      </c>
      <c r="K805" t="s">
        <v>40</v>
      </c>
      <c r="L805" s="4">
        <v>420.8</v>
      </c>
      <c r="M805" s="2">
        <v>43831</v>
      </c>
      <c r="N805" t="s">
        <v>41</v>
      </c>
      <c r="O805" t="s">
        <v>42</v>
      </c>
      <c r="P805" t="s">
        <v>2666</v>
      </c>
      <c r="Q805" t="s">
        <v>2667</v>
      </c>
      <c r="R805" t="s">
        <v>2615</v>
      </c>
      <c r="S805" s="3">
        <v>43833</v>
      </c>
      <c r="T805" t="s">
        <v>46</v>
      </c>
      <c r="U805">
        <v>47</v>
      </c>
      <c r="V805" t="s">
        <v>47</v>
      </c>
      <c r="W805" t="s">
        <v>48</v>
      </c>
      <c r="X805">
        <v>448032</v>
      </c>
      <c r="Y805" s="3">
        <v>43818</v>
      </c>
      <c r="Z805">
        <v>165078943</v>
      </c>
      <c r="AB805" t="s">
        <v>49</v>
      </c>
      <c r="AD805" t="s">
        <v>2689</v>
      </c>
      <c r="AE805">
        <v>1</v>
      </c>
      <c r="AF805">
        <v>210</v>
      </c>
      <c r="AH805" t="str">
        <f>VLOOKUP(B805,'cc Lookup'!A:J,10,0)</f>
        <v>Planning and Business Development</v>
      </c>
      <c r="AI805" t="str">
        <f>VLOOKUP(B805,'cc Lookup'!A:E,5,0)</f>
        <v>Estates</v>
      </c>
      <c r="AJ805" t="s">
        <v>6736</v>
      </c>
      <c r="AK805" t="str">
        <f t="shared" si="24"/>
        <v>E35930 Estates &amp; Facilities</v>
      </c>
      <c r="AL805" t="str">
        <f t="shared" si="25"/>
        <v>7308 Legal Fees</v>
      </c>
      <c r="AM805" t="str">
        <f>VLOOKUP(W805,Lookup!A:B,2,0)</f>
        <v>Legal</v>
      </c>
    </row>
    <row r="806" spans="1:39" x14ac:dyDescent="0.25">
      <c r="A806" t="s">
        <v>33</v>
      </c>
      <c r="B806" s="1" t="s">
        <v>166</v>
      </c>
      <c r="C806" s="1" t="s">
        <v>158</v>
      </c>
      <c r="D806" s="1" t="s">
        <v>36</v>
      </c>
      <c r="E806" s="1" t="s">
        <v>36</v>
      </c>
      <c r="F806" s="1" t="s">
        <v>37</v>
      </c>
      <c r="G806" t="s">
        <v>167</v>
      </c>
      <c r="H806" t="s">
        <v>160</v>
      </c>
      <c r="I806" t="s">
        <v>40</v>
      </c>
      <c r="J806" t="s">
        <v>40</v>
      </c>
      <c r="K806" t="s">
        <v>40</v>
      </c>
      <c r="L806" s="4">
        <v>33.299999999999997</v>
      </c>
      <c r="M806" s="2">
        <v>43831</v>
      </c>
      <c r="N806" t="s">
        <v>41</v>
      </c>
      <c r="O806" t="s">
        <v>42</v>
      </c>
      <c r="P806" t="s">
        <v>2666</v>
      </c>
      <c r="Q806" t="s">
        <v>2667</v>
      </c>
      <c r="R806" t="s">
        <v>2615</v>
      </c>
      <c r="S806" s="3">
        <v>43833</v>
      </c>
      <c r="T806" t="s">
        <v>46</v>
      </c>
      <c r="U806">
        <v>47</v>
      </c>
      <c r="V806" t="s">
        <v>47</v>
      </c>
      <c r="W806" t="s">
        <v>48</v>
      </c>
      <c r="X806">
        <v>448033</v>
      </c>
      <c r="Y806" s="3">
        <v>43818</v>
      </c>
      <c r="Z806">
        <v>165078325</v>
      </c>
      <c r="AB806" t="s">
        <v>49</v>
      </c>
      <c r="AD806" t="s">
        <v>2690</v>
      </c>
      <c r="AE806">
        <v>1</v>
      </c>
      <c r="AF806">
        <v>33</v>
      </c>
      <c r="AH806" t="str">
        <f>VLOOKUP(B806,'cc Lookup'!A:J,10,0)</f>
        <v>Planning and Business Development</v>
      </c>
      <c r="AI806" t="str">
        <f>VLOOKUP(B806,'cc Lookup'!A:E,5,0)</f>
        <v>Estates</v>
      </c>
      <c r="AJ806" t="s">
        <v>6736</v>
      </c>
      <c r="AK806" t="str">
        <f t="shared" si="24"/>
        <v>E35930 Estates &amp; Facilities</v>
      </c>
      <c r="AL806" t="str">
        <f t="shared" si="25"/>
        <v>7308 Legal Fees</v>
      </c>
      <c r="AM806" t="str">
        <f>VLOOKUP(W806,Lookup!A:B,2,0)</f>
        <v>Legal</v>
      </c>
    </row>
    <row r="807" spans="1:39" x14ac:dyDescent="0.25">
      <c r="A807" t="s">
        <v>33</v>
      </c>
      <c r="B807" s="1" t="s">
        <v>166</v>
      </c>
      <c r="C807" s="1" t="s">
        <v>158</v>
      </c>
      <c r="D807" s="1" t="s">
        <v>36</v>
      </c>
      <c r="E807" s="1" t="s">
        <v>36</v>
      </c>
      <c r="F807" s="1" t="s">
        <v>37</v>
      </c>
      <c r="G807" t="s">
        <v>167</v>
      </c>
      <c r="H807" t="s">
        <v>160</v>
      </c>
      <c r="I807" t="s">
        <v>40</v>
      </c>
      <c r="J807" t="s">
        <v>40</v>
      </c>
      <c r="K807" t="s">
        <v>40</v>
      </c>
      <c r="L807" s="4">
        <v>46.7</v>
      </c>
      <c r="M807" s="2">
        <v>43831</v>
      </c>
      <c r="N807" t="s">
        <v>41</v>
      </c>
      <c r="O807" t="s">
        <v>42</v>
      </c>
      <c r="P807" t="s">
        <v>2666</v>
      </c>
      <c r="Q807" t="s">
        <v>2667</v>
      </c>
      <c r="R807" t="s">
        <v>2615</v>
      </c>
      <c r="S807" s="3">
        <v>43833</v>
      </c>
      <c r="T807" t="s">
        <v>46</v>
      </c>
      <c r="U807">
        <v>47</v>
      </c>
      <c r="V807" t="s">
        <v>47</v>
      </c>
      <c r="W807" t="s">
        <v>48</v>
      </c>
      <c r="X807">
        <v>448033</v>
      </c>
      <c r="Y807" s="3">
        <v>43818</v>
      </c>
      <c r="Z807">
        <v>165078325</v>
      </c>
      <c r="AB807" t="s">
        <v>49</v>
      </c>
      <c r="AD807" t="s">
        <v>2690</v>
      </c>
      <c r="AE807">
        <v>1</v>
      </c>
      <c r="AF807">
        <v>47</v>
      </c>
      <c r="AH807" t="str">
        <f>VLOOKUP(B807,'cc Lookup'!A:J,10,0)</f>
        <v>Planning and Business Development</v>
      </c>
      <c r="AI807" t="str">
        <f>VLOOKUP(B807,'cc Lookup'!A:E,5,0)</f>
        <v>Estates</v>
      </c>
      <c r="AJ807" t="s">
        <v>6736</v>
      </c>
      <c r="AK807" t="str">
        <f t="shared" si="24"/>
        <v>E35930 Estates &amp; Facilities</v>
      </c>
      <c r="AL807" t="str">
        <f t="shared" si="25"/>
        <v>7308 Legal Fees</v>
      </c>
      <c r="AM807" t="str">
        <f>VLOOKUP(W807,Lookup!A:B,2,0)</f>
        <v>Legal</v>
      </c>
    </row>
    <row r="808" spans="1:39" x14ac:dyDescent="0.25">
      <c r="A808" t="s">
        <v>33</v>
      </c>
      <c r="B808" s="1" t="s">
        <v>166</v>
      </c>
      <c r="C808" s="1" t="s">
        <v>158</v>
      </c>
      <c r="D808" s="1" t="s">
        <v>36</v>
      </c>
      <c r="E808" s="1" t="s">
        <v>36</v>
      </c>
      <c r="F808" s="1" t="s">
        <v>37</v>
      </c>
      <c r="G808" t="s">
        <v>167</v>
      </c>
      <c r="H808" t="s">
        <v>160</v>
      </c>
      <c r="I808" t="s">
        <v>40</v>
      </c>
      <c r="J808" t="s">
        <v>40</v>
      </c>
      <c r="K808" t="s">
        <v>40</v>
      </c>
      <c r="L808" s="4">
        <v>80</v>
      </c>
      <c r="M808" s="2">
        <v>43831</v>
      </c>
      <c r="N808" t="s">
        <v>41</v>
      </c>
      <c r="O808" t="s">
        <v>42</v>
      </c>
      <c r="P808" t="s">
        <v>2666</v>
      </c>
      <c r="Q808" t="s">
        <v>2667</v>
      </c>
      <c r="R808" t="s">
        <v>2615</v>
      </c>
      <c r="S808" s="3">
        <v>43833</v>
      </c>
      <c r="T808" t="s">
        <v>46</v>
      </c>
      <c r="U808">
        <v>47</v>
      </c>
      <c r="V808" t="s">
        <v>47</v>
      </c>
      <c r="W808" t="s">
        <v>48</v>
      </c>
      <c r="X808">
        <v>448033</v>
      </c>
      <c r="Y808" s="3">
        <v>43818</v>
      </c>
      <c r="Z808">
        <v>165078325</v>
      </c>
      <c r="AB808" t="s">
        <v>49</v>
      </c>
      <c r="AD808" t="s">
        <v>2690</v>
      </c>
      <c r="AE808">
        <v>1</v>
      </c>
      <c r="AF808">
        <v>80</v>
      </c>
      <c r="AH808" t="str">
        <f>VLOOKUP(B808,'cc Lookup'!A:J,10,0)</f>
        <v>Planning and Business Development</v>
      </c>
      <c r="AI808" t="str">
        <f>VLOOKUP(B808,'cc Lookup'!A:E,5,0)</f>
        <v>Estates</v>
      </c>
      <c r="AJ808" t="s">
        <v>6736</v>
      </c>
      <c r="AK808" t="str">
        <f t="shared" si="24"/>
        <v>E35930 Estates &amp; Facilities</v>
      </c>
      <c r="AL808" t="str">
        <f t="shared" si="25"/>
        <v>7308 Legal Fees</v>
      </c>
      <c r="AM808" t="str">
        <f>VLOOKUP(W808,Lookup!A:B,2,0)</f>
        <v>Legal</v>
      </c>
    </row>
    <row r="809" spans="1:39" x14ac:dyDescent="0.25">
      <c r="A809" t="s">
        <v>33</v>
      </c>
      <c r="B809" s="1" t="s">
        <v>166</v>
      </c>
      <c r="C809" s="1" t="s">
        <v>158</v>
      </c>
      <c r="D809" s="1" t="s">
        <v>36</v>
      </c>
      <c r="E809" s="1" t="s">
        <v>36</v>
      </c>
      <c r="F809" s="1" t="s">
        <v>37</v>
      </c>
      <c r="G809" t="s">
        <v>167</v>
      </c>
      <c r="H809" t="s">
        <v>160</v>
      </c>
      <c r="I809" t="s">
        <v>40</v>
      </c>
      <c r="J809" t="s">
        <v>40</v>
      </c>
      <c r="K809" t="s">
        <v>40</v>
      </c>
      <c r="L809" s="4">
        <v>232.9</v>
      </c>
      <c r="M809" s="2">
        <v>43831</v>
      </c>
      <c r="N809" t="s">
        <v>41</v>
      </c>
      <c r="O809" t="s">
        <v>42</v>
      </c>
      <c r="P809" t="s">
        <v>2666</v>
      </c>
      <c r="Q809" t="s">
        <v>2667</v>
      </c>
      <c r="R809" t="s">
        <v>2615</v>
      </c>
      <c r="S809" s="3">
        <v>43833</v>
      </c>
      <c r="T809" t="s">
        <v>46</v>
      </c>
      <c r="U809">
        <v>47</v>
      </c>
      <c r="V809" t="s">
        <v>47</v>
      </c>
      <c r="W809" t="s">
        <v>48</v>
      </c>
      <c r="X809">
        <v>448035</v>
      </c>
      <c r="Y809" s="3">
        <v>43818</v>
      </c>
      <c r="Z809">
        <v>165078325</v>
      </c>
      <c r="AB809" t="s">
        <v>49</v>
      </c>
      <c r="AD809" t="s">
        <v>2691</v>
      </c>
      <c r="AE809">
        <v>1</v>
      </c>
      <c r="AF809">
        <v>233</v>
      </c>
      <c r="AH809" t="str">
        <f>VLOOKUP(B809,'cc Lookup'!A:J,10,0)</f>
        <v>Planning and Business Development</v>
      </c>
      <c r="AI809" t="str">
        <f>VLOOKUP(B809,'cc Lookup'!A:E,5,0)</f>
        <v>Estates</v>
      </c>
      <c r="AJ809" t="s">
        <v>6736</v>
      </c>
      <c r="AK809" t="str">
        <f t="shared" si="24"/>
        <v>E35930 Estates &amp; Facilities</v>
      </c>
      <c r="AL809" t="str">
        <f t="shared" si="25"/>
        <v>7308 Legal Fees</v>
      </c>
      <c r="AM809" t="str">
        <f>VLOOKUP(W809,Lookup!A:B,2,0)</f>
        <v>Legal</v>
      </c>
    </row>
    <row r="810" spans="1:39" x14ac:dyDescent="0.25">
      <c r="A810" t="s">
        <v>33</v>
      </c>
      <c r="B810" s="1" t="s">
        <v>166</v>
      </c>
      <c r="C810" s="1" t="s">
        <v>158</v>
      </c>
      <c r="D810" s="1" t="s">
        <v>36</v>
      </c>
      <c r="E810" s="1" t="s">
        <v>36</v>
      </c>
      <c r="F810" s="1" t="s">
        <v>37</v>
      </c>
      <c r="G810" t="s">
        <v>167</v>
      </c>
      <c r="H810" t="s">
        <v>160</v>
      </c>
      <c r="I810" t="s">
        <v>40</v>
      </c>
      <c r="J810" t="s">
        <v>40</v>
      </c>
      <c r="K810" t="s">
        <v>40</v>
      </c>
      <c r="L810" s="4">
        <v>326.60000000000002</v>
      </c>
      <c r="M810" s="2">
        <v>43831</v>
      </c>
      <c r="N810" t="s">
        <v>41</v>
      </c>
      <c r="O810" t="s">
        <v>42</v>
      </c>
      <c r="P810" t="s">
        <v>2666</v>
      </c>
      <c r="Q810" t="s">
        <v>2667</v>
      </c>
      <c r="R810" t="s">
        <v>2615</v>
      </c>
      <c r="S810" s="3">
        <v>43833</v>
      </c>
      <c r="T810" t="s">
        <v>46</v>
      </c>
      <c r="U810">
        <v>47</v>
      </c>
      <c r="V810" t="s">
        <v>47</v>
      </c>
      <c r="W810" t="s">
        <v>48</v>
      </c>
      <c r="X810">
        <v>448035</v>
      </c>
      <c r="Y810" s="3">
        <v>43818</v>
      </c>
      <c r="Z810">
        <v>165078325</v>
      </c>
      <c r="AB810" t="s">
        <v>49</v>
      </c>
      <c r="AD810" t="s">
        <v>2691</v>
      </c>
      <c r="AE810">
        <v>1</v>
      </c>
      <c r="AF810">
        <v>327</v>
      </c>
      <c r="AH810" t="str">
        <f>VLOOKUP(B810,'cc Lookup'!A:J,10,0)</f>
        <v>Planning and Business Development</v>
      </c>
      <c r="AI810" t="str">
        <f>VLOOKUP(B810,'cc Lookup'!A:E,5,0)</f>
        <v>Estates</v>
      </c>
      <c r="AJ810" t="s">
        <v>6736</v>
      </c>
      <c r="AK810" t="str">
        <f t="shared" si="24"/>
        <v>E35930 Estates &amp; Facilities</v>
      </c>
      <c r="AL810" t="str">
        <f t="shared" si="25"/>
        <v>7308 Legal Fees</v>
      </c>
      <c r="AM810" t="str">
        <f>VLOOKUP(W810,Lookup!A:B,2,0)</f>
        <v>Legal</v>
      </c>
    </row>
    <row r="811" spans="1:39" x14ac:dyDescent="0.25">
      <c r="A811" t="s">
        <v>33</v>
      </c>
      <c r="B811" s="1" t="s">
        <v>166</v>
      </c>
      <c r="C811" s="1" t="s">
        <v>158</v>
      </c>
      <c r="D811" s="1" t="s">
        <v>36</v>
      </c>
      <c r="E811" s="1" t="s">
        <v>36</v>
      </c>
      <c r="F811" s="1" t="s">
        <v>37</v>
      </c>
      <c r="G811" t="s">
        <v>167</v>
      </c>
      <c r="H811" t="s">
        <v>160</v>
      </c>
      <c r="I811" t="s">
        <v>40</v>
      </c>
      <c r="J811" t="s">
        <v>40</v>
      </c>
      <c r="K811" t="s">
        <v>40</v>
      </c>
      <c r="L811" s="4">
        <v>559.5</v>
      </c>
      <c r="M811" s="2">
        <v>43831</v>
      </c>
      <c r="N811" t="s">
        <v>41</v>
      </c>
      <c r="O811" t="s">
        <v>42</v>
      </c>
      <c r="P811" t="s">
        <v>2666</v>
      </c>
      <c r="Q811" t="s">
        <v>2667</v>
      </c>
      <c r="R811" t="s">
        <v>2615</v>
      </c>
      <c r="S811" s="3">
        <v>43833</v>
      </c>
      <c r="T811" t="s">
        <v>46</v>
      </c>
      <c r="U811">
        <v>47</v>
      </c>
      <c r="V811" t="s">
        <v>47</v>
      </c>
      <c r="W811" t="s">
        <v>48</v>
      </c>
      <c r="X811">
        <v>448035</v>
      </c>
      <c r="Y811" s="3">
        <v>43818</v>
      </c>
      <c r="Z811">
        <v>165078325</v>
      </c>
      <c r="AB811" t="s">
        <v>49</v>
      </c>
      <c r="AD811" t="s">
        <v>2691</v>
      </c>
      <c r="AE811">
        <v>1</v>
      </c>
      <c r="AF811">
        <v>560</v>
      </c>
      <c r="AH811" t="str">
        <f>VLOOKUP(B811,'cc Lookup'!A:J,10,0)</f>
        <v>Planning and Business Development</v>
      </c>
      <c r="AI811" t="str">
        <f>VLOOKUP(B811,'cc Lookup'!A:E,5,0)</f>
        <v>Estates</v>
      </c>
      <c r="AJ811" t="s">
        <v>6736</v>
      </c>
      <c r="AK811" t="str">
        <f t="shared" si="24"/>
        <v>E35930 Estates &amp; Facilities</v>
      </c>
      <c r="AL811" t="str">
        <f t="shared" si="25"/>
        <v>7308 Legal Fees</v>
      </c>
      <c r="AM811" t="str">
        <f>VLOOKUP(W811,Lookup!A:B,2,0)</f>
        <v>Legal</v>
      </c>
    </row>
    <row r="812" spans="1:39" x14ac:dyDescent="0.25">
      <c r="A812" t="s">
        <v>33</v>
      </c>
      <c r="B812" s="1" t="s">
        <v>166</v>
      </c>
      <c r="C812" s="1" t="s">
        <v>158</v>
      </c>
      <c r="D812" s="1" t="s">
        <v>36</v>
      </c>
      <c r="E812" s="1" t="s">
        <v>36</v>
      </c>
      <c r="F812" s="1" t="s">
        <v>37</v>
      </c>
      <c r="G812" t="s">
        <v>167</v>
      </c>
      <c r="H812" t="s">
        <v>160</v>
      </c>
      <c r="I812" t="s">
        <v>40</v>
      </c>
      <c r="J812" t="s">
        <v>40</v>
      </c>
      <c r="K812" t="s">
        <v>40</v>
      </c>
      <c r="L812" s="4">
        <v>-2103.0700000000002</v>
      </c>
      <c r="M812" s="2">
        <v>43831</v>
      </c>
      <c r="N812" t="s">
        <v>41</v>
      </c>
      <c r="O812" t="s">
        <v>42</v>
      </c>
      <c r="P812" t="s">
        <v>2666</v>
      </c>
      <c r="Q812" t="s">
        <v>2667</v>
      </c>
      <c r="R812" t="s">
        <v>2615</v>
      </c>
      <c r="S812" s="3">
        <v>43833</v>
      </c>
      <c r="T812" t="s">
        <v>46</v>
      </c>
      <c r="U812">
        <v>48</v>
      </c>
      <c r="V812" t="s">
        <v>47</v>
      </c>
      <c r="W812" t="s">
        <v>48</v>
      </c>
      <c r="X812">
        <v>444517</v>
      </c>
      <c r="Y812" s="3">
        <v>43787</v>
      </c>
      <c r="Z812">
        <v>165078325</v>
      </c>
      <c r="AB812" t="s">
        <v>49</v>
      </c>
      <c r="AD812" t="s">
        <v>2558</v>
      </c>
      <c r="AE812">
        <v>1</v>
      </c>
      <c r="AF812">
        <v>-2103</v>
      </c>
      <c r="AH812" t="str">
        <f>VLOOKUP(B812,'cc Lookup'!A:J,10,0)</f>
        <v>Planning and Business Development</v>
      </c>
      <c r="AI812" t="str">
        <f>VLOOKUP(B812,'cc Lookup'!A:E,5,0)</f>
        <v>Estates</v>
      </c>
      <c r="AJ812" t="s">
        <v>6736</v>
      </c>
      <c r="AK812" t="str">
        <f t="shared" si="24"/>
        <v>E35930 Estates &amp; Facilities</v>
      </c>
      <c r="AL812" t="str">
        <f t="shared" si="25"/>
        <v>7308 Legal Fees</v>
      </c>
      <c r="AM812" t="str">
        <f>VLOOKUP(W812,Lookup!A:B,2,0)</f>
        <v>Legal</v>
      </c>
    </row>
    <row r="813" spans="1:39" x14ac:dyDescent="0.25">
      <c r="A813" t="s">
        <v>33</v>
      </c>
      <c r="B813" s="1" t="s">
        <v>166</v>
      </c>
      <c r="C813" s="1" t="s">
        <v>158</v>
      </c>
      <c r="D813" s="1" t="s">
        <v>36</v>
      </c>
      <c r="E813" s="1" t="s">
        <v>36</v>
      </c>
      <c r="F813" s="1" t="s">
        <v>37</v>
      </c>
      <c r="G813" t="s">
        <v>167</v>
      </c>
      <c r="H813" t="s">
        <v>160</v>
      </c>
      <c r="I813" t="s">
        <v>40</v>
      </c>
      <c r="J813" t="s">
        <v>40</v>
      </c>
      <c r="K813" t="s">
        <v>40</v>
      </c>
      <c r="L813" s="4">
        <v>-2103.0700000000002</v>
      </c>
      <c r="M813" s="2">
        <v>43831</v>
      </c>
      <c r="N813" t="s">
        <v>41</v>
      </c>
      <c r="O813" t="s">
        <v>42</v>
      </c>
      <c r="P813" t="s">
        <v>2666</v>
      </c>
      <c r="Q813" t="s">
        <v>2667</v>
      </c>
      <c r="R813" t="s">
        <v>2615</v>
      </c>
      <c r="S813" s="3">
        <v>43833</v>
      </c>
      <c r="T813" t="s">
        <v>46</v>
      </c>
      <c r="U813">
        <v>48</v>
      </c>
      <c r="V813" t="s">
        <v>47</v>
      </c>
      <c r="W813" t="s">
        <v>48</v>
      </c>
      <c r="X813">
        <v>444517</v>
      </c>
      <c r="Y813" s="3">
        <v>43787</v>
      </c>
      <c r="Z813">
        <v>165078325</v>
      </c>
      <c r="AB813" t="s">
        <v>49</v>
      </c>
      <c r="AD813" t="s">
        <v>2558</v>
      </c>
      <c r="AE813">
        <v>1</v>
      </c>
      <c r="AF813">
        <v>-1052</v>
      </c>
      <c r="AH813" t="str">
        <f>VLOOKUP(B813,'cc Lookup'!A:J,10,0)</f>
        <v>Planning and Business Development</v>
      </c>
      <c r="AI813" t="str">
        <f>VLOOKUP(B813,'cc Lookup'!A:E,5,0)</f>
        <v>Estates</v>
      </c>
      <c r="AJ813" t="s">
        <v>6736</v>
      </c>
      <c r="AK813" t="str">
        <f t="shared" si="24"/>
        <v>E35930 Estates &amp; Facilities</v>
      </c>
      <c r="AL813" t="str">
        <f t="shared" si="25"/>
        <v>7308 Legal Fees</v>
      </c>
      <c r="AM813" t="str">
        <f>VLOOKUP(W813,Lookup!A:B,2,0)</f>
        <v>Legal</v>
      </c>
    </row>
    <row r="814" spans="1:39" x14ac:dyDescent="0.25">
      <c r="A814" t="s">
        <v>33</v>
      </c>
      <c r="B814" s="1" t="s">
        <v>166</v>
      </c>
      <c r="C814" s="1" t="s">
        <v>158</v>
      </c>
      <c r="D814" s="1" t="s">
        <v>36</v>
      </c>
      <c r="E814" s="1" t="s">
        <v>36</v>
      </c>
      <c r="F814" s="1" t="s">
        <v>37</v>
      </c>
      <c r="G814" t="s">
        <v>167</v>
      </c>
      <c r="H814" t="s">
        <v>160</v>
      </c>
      <c r="I814" t="s">
        <v>40</v>
      </c>
      <c r="J814" t="s">
        <v>40</v>
      </c>
      <c r="K814" t="s">
        <v>40</v>
      </c>
      <c r="L814" s="4">
        <v>-4832</v>
      </c>
      <c r="M814" s="2">
        <v>43831</v>
      </c>
      <c r="N814" t="s">
        <v>41</v>
      </c>
      <c r="O814" t="s">
        <v>42</v>
      </c>
      <c r="P814" t="s">
        <v>2666</v>
      </c>
      <c r="Q814" t="s">
        <v>2667</v>
      </c>
      <c r="R814" t="s">
        <v>2615</v>
      </c>
      <c r="S814" s="3">
        <v>43833</v>
      </c>
      <c r="T814" t="s">
        <v>46</v>
      </c>
      <c r="U814">
        <v>48</v>
      </c>
      <c r="V814" t="s">
        <v>47</v>
      </c>
      <c r="W814" t="s">
        <v>48</v>
      </c>
      <c r="X814">
        <v>444518</v>
      </c>
      <c r="Y814" s="3">
        <v>43787</v>
      </c>
      <c r="Z814">
        <v>165078325</v>
      </c>
      <c r="AB814" t="s">
        <v>49</v>
      </c>
      <c r="AD814" t="s">
        <v>2559</v>
      </c>
      <c r="AE814">
        <v>1</v>
      </c>
      <c r="AF814">
        <v>-4832</v>
      </c>
      <c r="AH814" t="str">
        <f>VLOOKUP(B814,'cc Lookup'!A:J,10,0)</f>
        <v>Planning and Business Development</v>
      </c>
      <c r="AI814" t="str">
        <f>VLOOKUP(B814,'cc Lookup'!A:E,5,0)</f>
        <v>Estates</v>
      </c>
      <c r="AJ814" t="s">
        <v>6736</v>
      </c>
      <c r="AK814" t="str">
        <f t="shared" si="24"/>
        <v>E35930 Estates &amp; Facilities</v>
      </c>
      <c r="AL814" t="str">
        <f t="shared" si="25"/>
        <v>7308 Legal Fees</v>
      </c>
      <c r="AM814" t="str">
        <f>VLOOKUP(W814,Lookup!A:B,2,0)</f>
        <v>Legal</v>
      </c>
    </row>
    <row r="815" spans="1:39" x14ac:dyDescent="0.25">
      <c r="A815" t="s">
        <v>33</v>
      </c>
      <c r="B815" s="1" t="s">
        <v>166</v>
      </c>
      <c r="C815" s="1" t="s">
        <v>158</v>
      </c>
      <c r="D815" s="1" t="s">
        <v>36</v>
      </c>
      <c r="E815" s="1" t="s">
        <v>36</v>
      </c>
      <c r="F815" s="1" t="s">
        <v>37</v>
      </c>
      <c r="G815" t="s">
        <v>167</v>
      </c>
      <c r="H815" t="s">
        <v>160</v>
      </c>
      <c r="I815" t="s">
        <v>40</v>
      </c>
      <c r="J815" t="s">
        <v>40</v>
      </c>
      <c r="K815" t="s">
        <v>40</v>
      </c>
      <c r="L815" s="4">
        <v>-379</v>
      </c>
      <c r="M815" s="2">
        <v>43831</v>
      </c>
      <c r="N815" t="s">
        <v>41</v>
      </c>
      <c r="O815" t="s">
        <v>42</v>
      </c>
      <c r="P815" t="s">
        <v>2666</v>
      </c>
      <c r="Q815" t="s">
        <v>2667</v>
      </c>
      <c r="R815" t="s">
        <v>2615</v>
      </c>
      <c r="S815" s="3">
        <v>43833</v>
      </c>
      <c r="T815" t="s">
        <v>46</v>
      </c>
      <c r="U815">
        <v>48</v>
      </c>
      <c r="V815" t="s">
        <v>47</v>
      </c>
      <c r="W815" t="s">
        <v>48</v>
      </c>
      <c r="X815">
        <v>444520</v>
      </c>
      <c r="Y815" s="3">
        <v>43787</v>
      </c>
      <c r="Z815">
        <v>165078325</v>
      </c>
      <c r="AB815" t="s">
        <v>49</v>
      </c>
      <c r="AD815" t="s">
        <v>2561</v>
      </c>
      <c r="AE815">
        <v>1</v>
      </c>
      <c r="AF815">
        <v>-379</v>
      </c>
      <c r="AH815" t="str">
        <f>VLOOKUP(B815,'cc Lookup'!A:J,10,0)</f>
        <v>Planning and Business Development</v>
      </c>
      <c r="AI815" t="str">
        <f>VLOOKUP(B815,'cc Lookup'!A:E,5,0)</f>
        <v>Estates</v>
      </c>
      <c r="AJ815" t="s">
        <v>6736</v>
      </c>
      <c r="AK815" t="str">
        <f t="shared" si="24"/>
        <v>E35930 Estates &amp; Facilities</v>
      </c>
      <c r="AL815" t="str">
        <f t="shared" si="25"/>
        <v>7308 Legal Fees</v>
      </c>
      <c r="AM815" t="str">
        <f>VLOOKUP(W815,Lookup!A:B,2,0)</f>
        <v>Legal</v>
      </c>
    </row>
    <row r="816" spans="1:39" x14ac:dyDescent="0.25">
      <c r="A816" t="s">
        <v>33</v>
      </c>
      <c r="B816" s="1" t="s">
        <v>166</v>
      </c>
      <c r="C816" s="1" t="s">
        <v>158</v>
      </c>
      <c r="D816" s="1" t="s">
        <v>36</v>
      </c>
      <c r="E816" s="1" t="s">
        <v>36</v>
      </c>
      <c r="F816" s="1" t="s">
        <v>37</v>
      </c>
      <c r="G816" t="s">
        <v>167</v>
      </c>
      <c r="H816" t="s">
        <v>160</v>
      </c>
      <c r="I816" t="s">
        <v>40</v>
      </c>
      <c r="J816" t="s">
        <v>40</v>
      </c>
      <c r="K816" t="s">
        <v>40</v>
      </c>
      <c r="L816" s="4">
        <v>-210.4</v>
      </c>
      <c r="M816" s="2">
        <v>43831</v>
      </c>
      <c r="N816" t="s">
        <v>41</v>
      </c>
      <c r="O816" t="s">
        <v>42</v>
      </c>
      <c r="P816" t="s">
        <v>2666</v>
      </c>
      <c r="Q816" t="s">
        <v>2667</v>
      </c>
      <c r="R816" t="s">
        <v>2615</v>
      </c>
      <c r="S816" s="3">
        <v>43833</v>
      </c>
      <c r="T816" t="s">
        <v>46</v>
      </c>
      <c r="U816">
        <v>48</v>
      </c>
      <c r="V816" t="s">
        <v>47</v>
      </c>
      <c r="W816" t="s">
        <v>48</v>
      </c>
      <c r="X816">
        <v>448032</v>
      </c>
      <c r="Y816" s="3">
        <v>43818</v>
      </c>
      <c r="Z816">
        <v>165078943</v>
      </c>
      <c r="AB816" t="s">
        <v>49</v>
      </c>
      <c r="AD816" t="s">
        <v>2689</v>
      </c>
      <c r="AE816">
        <v>1</v>
      </c>
      <c r="AF816">
        <v>-210</v>
      </c>
      <c r="AH816" t="str">
        <f>VLOOKUP(B816,'cc Lookup'!A:J,10,0)</f>
        <v>Planning and Business Development</v>
      </c>
      <c r="AI816" t="str">
        <f>VLOOKUP(B816,'cc Lookup'!A:E,5,0)</f>
        <v>Estates</v>
      </c>
      <c r="AJ816" t="s">
        <v>6736</v>
      </c>
      <c r="AK816" t="str">
        <f t="shared" si="24"/>
        <v>E35930 Estates &amp; Facilities</v>
      </c>
      <c r="AL816" t="str">
        <f t="shared" si="25"/>
        <v>7308 Legal Fees</v>
      </c>
      <c r="AM816" t="str">
        <f>VLOOKUP(W816,Lookup!A:B,2,0)</f>
        <v>Legal</v>
      </c>
    </row>
    <row r="817" spans="1:39" x14ac:dyDescent="0.25">
      <c r="A817" t="s">
        <v>33</v>
      </c>
      <c r="B817" s="1" t="s">
        <v>166</v>
      </c>
      <c r="C817" s="1" t="s">
        <v>158</v>
      </c>
      <c r="D817" s="1" t="s">
        <v>36</v>
      </c>
      <c r="E817" s="1" t="s">
        <v>36</v>
      </c>
      <c r="F817" s="1" t="s">
        <v>37</v>
      </c>
      <c r="G817" t="s">
        <v>167</v>
      </c>
      <c r="H817" t="s">
        <v>160</v>
      </c>
      <c r="I817" t="s">
        <v>40</v>
      </c>
      <c r="J817" t="s">
        <v>40</v>
      </c>
      <c r="K817" t="s">
        <v>40</v>
      </c>
      <c r="L817" s="4">
        <v>-80</v>
      </c>
      <c r="M817" s="2">
        <v>43831</v>
      </c>
      <c r="N817" t="s">
        <v>41</v>
      </c>
      <c r="O817" t="s">
        <v>42</v>
      </c>
      <c r="P817" t="s">
        <v>2666</v>
      </c>
      <c r="Q817" t="s">
        <v>2667</v>
      </c>
      <c r="R817" t="s">
        <v>2615</v>
      </c>
      <c r="S817" s="3">
        <v>43833</v>
      </c>
      <c r="T817" t="s">
        <v>46</v>
      </c>
      <c r="U817">
        <v>48</v>
      </c>
      <c r="V817" t="s">
        <v>47</v>
      </c>
      <c r="W817" t="s">
        <v>48</v>
      </c>
      <c r="X817">
        <v>448033</v>
      </c>
      <c r="Y817" s="3">
        <v>43818</v>
      </c>
      <c r="Z817">
        <v>165078325</v>
      </c>
      <c r="AB817" t="s">
        <v>49</v>
      </c>
      <c r="AD817" t="s">
        <v>2690</v>
      </c>
      <c r="AE817">
        <v>1</v>
      </c>
      <c r="AF817">
        <v>-80</v>
      </c>
      <c r="AH817" t="str">
        <f>VLOOKUP(B817,'cc Lookup'!A:J,10,0)</f>
        <v>Planning and Business Development</v>
      </c>
      <c r="AI817" t="str">
        <f>VLOOKUP(B817,'cc Lookup'!A:E,5,0)</f>
        <v>Estates</v>
      </c>
      <c r="AJ817" t="s">
        <v>6736</v>
      </c>
      <c r="AK817" t="str">
        <f t="shared" si="24"/>
        <v>E35930 Estates &amp; Facilities</v>
      </c>
      <c r="AL817" t="str">
        <f t="shared" si="25"/>
        <v>7308 Legal Fees</v>
      </c>
      <c r="AM817" t="str">
        <f>VLOOKUP(W817,Lookup!A:B,2,0)</f>
        <v>Legal</v>
      </c>
    </row>
    <row r="818" spans="1:39" x14ac:dyDescent="0.25">
      <c r="A818" t="s">
        <v>33</v>
      </c>
      <c r="B818" s="1" t="s">
        <v>166</v>
      </c>
      <c r="C818" s="1" t="s">
        <v>158</v>
      </c>
      <c r="D818" s="1" t="s">
        <v>36</v>
      </c>
      <c r="E818" s="1" t="s">
        <v>36</v>
      </c>
      <c r="F818" s="1" t="s">
        <v>37</v>
      </c>
      <c r="G818" t="s">
        <v>167</v>
      </c>
      <c r="H818" t="s">
        <v>160</v>
      </c>
      <c r="I818" t="s">
        <v>40</v>
      </c>
      <c r="J818" t="s">
        <v>40</v>
      </c>
      <c r="K818" t="s">
        <v>40</v>
      </c>
      <c r="L818" s="4">
        <v>-559.5</v>
      </c>
      <c r="M818" s="2">
        <v>43831</v>
      </c>
      <c r="N818" t="s">
        <v>41</v>
      </c>
      <c r="O818" t="s">
        <v>42</v>
      </c>
      <c r="P818" t="s">
        <v>2666</v>
      </c>
      <c r="Q818" t="s">
        <v>2667</v>
      </c>
      <c r="R818" t="s">
        <v>2615</v>
      </c>
      <c r="S818" s="3">
        <v>43833</v>
      </c>
      <c r="T818" t="s">
        <v>46</v>
      </c>
      <c r="U818">
        <v>48</v>
      </c>
      <c r="V818" t="s">
        <v>47</v>
      </c>
      <c r="W818" t="s">
        <v>48</v>
      </c>
      <c r="X818">
        <v>448035</v>
      </c>
      <c r="Y818" s="3">
        <v>43818</v>
      </c>
      <c r="Z818">
        <v>165078325</v>
      </c>
      <c r="AB818" t="s">
        <v>49</v>
      </c>
      <c r="AD818" t="s">
        <v>2691</v>
      </c>
      <c r="AE818">
        <v>1</v>
      </c>
      <c r="AF818">
        <v>-560</v>
      </c>
      <c r="AH818" t="str">
        <f>VLOOKUP(B818,'cc Lookup'!A:J,10,0)</f>
        <v>Planning and Business Development</v>
      </c>
      <c r="AI818" t="str">
        <f>VLOOKUP(B818,'cc Lookup'!A:E,5,0)</f>
        <v>Estates</v>
      </c>
      <c r="AJ818" t="s">
        <v>6736</v>
      </c>
      <c r="AK818" t="str">
        <f t="shared" si="24"/>
        <v>E35930 Estates &amp; Facilities</v>
      </c>
      <c r="AL818" t="str">
        <f t="shared" si="25"/>
        <v>7308 Legal Fees</v>
      </c>
      <c r="AM818" t="str">
        <f>VLOOKUP(W818,Lookup!A:B,2,0)</f>
        <v>Legal</v>
      </c>
    </row>
    <row r="819" spans="1:39" x14ac:dyDescent="0.25">
      <c r="A819" t="s">
        <v>33</v>
      </c>
      <c r="B819" s="1" t="s">
        <v>166</v>
      </c>
      <c r="C819" s="1" t="s">
        <v>158</v>
      </c>
      <c r="D819" s="1" t="s">
        <v>36</v>
      </c>
      <c r="E819" s="1" t="s">
        <v>36</v>
      </c>
      <c r="F819" s="1" t="s">
        <v>37</v>
      </c>
      <c r="G819" t="s">
        <v>167</v>
      </c>
      <c r="H819" t="s">
        <v>160</v>
      </c>
      <c r="I819" t="s">
        <v>40</v>
      </c>
      <c r="J819" t="s">
        <v>40</v>
      </c>
      <c r="K819" t="s">
        <v>40</v>
      </c>
      <c r="L819" s="4">
        <v>4440</v>
      </c>
      <c r="M819" s="2">
        <v>43831</v>
      </c>
      <c r="N819" t="s">
        <v>41</v>
      </c>
      <c r="O819" t="s">
        <v>42</v>
      </c>
      <c r="P819" t="s">
        <v>2692</v>
      </c>
      <c r="Q819" t="s">
        <v>2693</v>
      </c>
      <c r="R819" t="s">
        <v>2615</v>
      </c>
      <c r="S819" s="3">
        <v>43838</v>
      </c>
      <c r="T819" t="s">
        <v>46</v>
      </c>
      <c r="U819">
        <v>29</v>
      </c>
      <c r="V819" t="s">
        <v>47</v>
      </c>
      <c r="W819" t="s">
        <v>48</v>
      </c>
      <c r="X819" t="s">
        <v>2694</v>
      </c>
      <c r="Y819" s="3">
        <v>43809</v>
      </c>
      <c r="Z819">
        <v>165081922</v>
      </c>
      <c r="AB819" t="s">
        <v>49</v>
      </c>
      <c r="AD819" t="s">
        <v>2695</v>
      </c>
      <c r="AE819">
        <v>1</v>
      </c>
      <c r="AF819">
        <v>2220</v>
      </c>
      <c r="AH819" t="str">
        <f>VLOOKUP(B819,'cc Lookup'!A:J,10,0)</f>
        <v>Planning and Business Development</v>
      </c>
      <c r="AI819" t="str">
        <f>VLOOKUP(B819,'cc Lookup'!A:E,5,0)</f>
        <v>Estates</v>
      </c>
      <c r="AJ819" t="s">
        <v>6736</v>
      </c>
      <c r="AK819" t="str">
        <f t="shared" si="24"/>
        <v>E35930 Estates &amp; Facilities</v>
      </c>
      <c r="AL819" t="str">
        <f t="shared" si="25"/>
        <v>7308 Legal Fees</v>
      </c>
      <c r="AM819" t="str">
        <f>VLOOKUP(W819,Lookup!A:B,2,0)</f>
        <v>Legal</v>
      </c>
    </row>
    <row r="820" spans="1:39" x14ac:dyDescent="0.25">
      <c r="A820" t="s">
        <v>33</v>
      </c>
      <c r="B820" s="1" t="s">
        <v>166</v>
      </c>
      <c r="C820" s="1" t="s">
        <v>158</v>
      </c>
      <c r="D820" s="1" t="s">
        <v>36</v>
      </c>
      <c r="E820" s="1" t="s">
        <v>36</v>
      </c>
      <c r="F820" s="1" t="s">
        <v>37</v>
      </c>
      <c r="G820" t="s">
        <v>167</v>
      </c>
      <c r="H820" t="s">
        <v>160</v>
      </c>
      <c r="I820" t="s">
        <v>40</v>
      </c>
      <c r="J820" t="s">
        <v>40</v>
      </c>
      <c r="K820" t="s">
        <v>40</v>
      </c>
      <c r="L820" s="4">
        <v>-2220</v>
      </c>
      <c r="M820" s="2">
        <v>43831</v>
      </c>
      <c r="N820" t="s">
        <v>41</v>
      </c>
      <c r="O820" t="s">
        <v>42</v>
      </c>
      <c r="P820" t="s">
        <v>2692</v>
      </c>
      <c r="Q820" t="s">
        <v>2693</v>
      </c>
      <c r="R820" t="s">
        <v>2615</v>
      </c>
      <c r="S820" s="3">
        <v>43838</v>
      </c>
      <c r="T820" t="s">
        <v>46</v>
      </c>
      <c r="U820">
        <v>30</v>
      </c>
      <c r="V820" t="s">
        <v>47</v>
      </c>
      <c r="W820" t="s">
        <v>48</v>
      </c>
      <c r="X820" t="s">
        <v>2694</v>
      </c>
      <c r="Y820" s="3">
        <v>43809</v>
      </c>
      <c r="Z820">
        <v>165081922</v>
      </c>
      <c r="AB820" t="s">
        <v>49</v>
      </c>
      <c r="AD820" t="s">
        <v>2695</v>
      </c>
      <c r="AE820">
        <v>1</v>
      </c>
      <c r="AF820">
        <v>-2220</v>
      </c>
      <c r="AH820" t="str">
        <f>VLOOKUP(B820,'cc Lookup'!A:J,10,0)</f>
        <v>Planning and Business Development</v>
      </c>
      <c r="AI820" t="str">
        <f>VLOOKUP(B820,'cc Lookup'!A:E,5,0)</f>
        <v>Estates</v>
      </c>
      <c r="AJ820" t="s">
        <v>6736</v>
      </c>
      <c r="AK820" t="str">
        <f t="shared" si="24"/>
        <v>E35930 Estates &amp; Facilities</v>
      </c>
      <c r="AL820" t="str">
        <f t="shared" si="25"/>
        <v>7308 Legal Fees</v>
      </c>
      <c r="AM820" t="str">
        <f>VLOOKUP(W820,Lookup!A:B,2,0)</f>
        <v>Legal</v>
      </c>
    </row>
    <row r="821" spans="1:39" x14ac:dyDescent="0.25">
      <c r="A821" t="s">
        <v>33</v>
      </c>
      <c r="B821" s="1" t="s">
        <v>166</v>
      </c>
      <c r="C821" s="1" t="s">
        <v>158</v>
      </c>
      <c r="D821" s="1" t="s">
        <v>36</v>
      </c>
      <c r="E821" s="1" t="s">
        <v>36</v>
      </c>
      <c r="F821" s="1" t="s">
        <v>37</v>
      </c>
      <c r="G821" t="s">
        <v>167</v>
      </c>
      <c r="H821" t="s">
        <v>160</v>
      </c>
      <c r="I821" t="s">
        <v>40</v>
      </c>
      <c r="J821" t="s">
        <v>40</v>
      </c>
      <c r="K821" t="s">
        <v>40</v>
      </c>
      <c r="L821" s="4">
        <v>268</v>
      </c>
      <c r="M821" s="2">
        <v>43831</v>
      </c>
      <c r="N821" t="s">
        <v>41</v>
      </c>
      <c r="O821" t="s">
        <v>42</v>
      </c>
      <c r="P821" t="s">
        <v>2696</v>
      </c>
      <c r="Q821" t="s">
        <v>2697</v>
      </c>
      <c r="R821" t="s">
        <v>2615</v>
      </c>
      <c r="S821" s="3">
        <v>43847</v>
      </c>
      <c r="T821" t="s">
        <v>46</v>
      </c>
      <c r="U821">
        <v>22</v>
      </c>
      <c r="V821" t="s">
        <v>47</v>
      </c>
      <c r="W821" t="s">
        <v>48</v>
      </c>
      <c r="X821">
        <v>430670</v>
      </c>
      <c r="Y821" s="3">
        <v>43632</v>
      </c>
      <c r="Z821">
        <v>165077832</v>
      </c>
      <c r="AB821" t="s">
        <v>49</v>
      </c>
      <c r="AD821" t="s">
        <v>2698</v>
      </c>
      <c r="AE821">
        <v>1</v>
      </c>
      <c r="AF821">
        <v>134</v>
      </c>
      <c r="AH821" t="str">
        <f>VLOOKUP(B821,'cc Lookup'!A:J,10,0)</f>
        <v>Planning and Business Development</v>
      </c>
      <c r="AI821" t="str">
        <f>VLOOKUP(B821,'cc Lookup'!A:E,5,0)</f>
        <v>Estates</v>
      </c>
      <c r="AJ821" t="s">
        <v>6736</v>
      </c>
      <c r="AK821" t="str">
        <f t="shared" si="24"/>
        <v>E35930 Estates &amp; Facilities</v>
      </c>
      <c r="AL821" t="str">
        <f t="shared" si="25"/>
        <v>7308 Legal Fees</v>
      </c>
      <c r="AM821" t="str">
        <f>VLOOKUP(W821,Lookup!A:B,2,0)</f>
        <v>Legal</v>
      </c>
    </row>
    <row r="822" spans="1:39" x14ac:dyDescent="0.25">
      <c r="A822" t="s">
        <v>33</v>
      </c>
      <c r="B822" s="1" t="s">
        <v>166</v>
      </c>
      <c r="C822" s="1" t="s">
        <v>158</v>
      </c>
      <c r="D822" s="1" t="s">
        <v>36</v>
      </c>
      <c r="E822" s="1" t="s">
        <v>36</v>
      </c>
      <c r="F822" s="1" t="s">
        <v>37</v>
      </c>
      <c r="G822" t="s">
        <v>167</v>
      </c>
      <c r="H822" t="s">
        <v>160</v>
      </c>
      <c r="I822" t="s">
        <v>40</v>
      </c>
      <c r="J822" t="s">
        <v>40</v>
      </c>
      <c r="K822" t="s">
        <v>40</v>
      </c>
      <c r="L822" s="4">
        <v>-134</v>
      </c>
      <c r="M822" s="2">
        <v>43831</v>
      </c>
      <c r="N822" t="s">
        <v>41</v>
      </c>
      <c r="O822" t="s">
        <v>42</v>
      </c>
      <c r="P822" t="s">
        <v>2696</v>
      </c>
      <c r="Q822" t="s">
        <v>2697</v>
      </c>
      <c r="R822" t="s">
        <v>2615</v>
      </c>
      <c r="S822" s="3">
        <v>43847</v>
      </c>
      <c r="T822" t="s">
        <v>46</v>
      </c>
      <c r="U822">
        <v>23</v>
      </c>
      <c r="V822" t="s">
        <v>47</v>
      </c>
      <c r="W822" t="s">
        <v>48</v>
      </c>
      <c r="X822">
        <v>430670</v>
      </c>
      <c r="Y822" s="3">
        <v>43632</v>
      </c>
      <c r="Z822">
        <v>165077832</v>
      </c>
      <c r="AB822" t="s">
        <v>49</v>
      </c>
      <c r="AD822" t="s">
        <v>2698</v>
      </c>
      <c r="AE822">
        <v>1</v>
      </c>
      <c r="AF822">
        <v>-134</v>
      </c>
      <c r="AH822" t="str">
        <f>VLOOKUP(B822,'cc Lookup'!A:J,10,0)</f>
        <v>Planning and Business Development</v>
      </c>
      <c r="AI822" t="str">
        <f>VLOOKUP(B822,'cc Lookup'!A:E,5,0)</f>
        <v>Estates</v>
      </c>
      <c r="AJ822" t="s">
        <v>6736</v>
      </c>
      <c r="AK822" t="str">
        <f t="shared" si="24"/>
        <v>E35930 Estates &amp; Facilities</v>
      </c>
      <c r="AL822" t="str">
        <f t="shared" si="25"/>
        <v>7308 Legal Fees</v>
      </c>
      <c r="AM822" t="str">
        <f>VLOOKUP(W822,Lookup!A:B,2,0)</f>
        <v>Legal</v>
      </c>
    </row>
    <row r="823" spans="1:39" x14ac:dyDescent="0.25">
      <c r="A823" t="s">
        <v>33</v>
      </c>
      <c r="B823" s="1" t="s">
        <v>166</v>
      </c>
      <c r="C823" s="1" t="s">
        <v>158</v>
      </c>
      <c r="D823" s="1" t="s">
        <v>36</v>
      </c>
      <c r="E823" s="1" t="s">
        <v>36</v>
      </c>
      <c r="F823" s="1" t="s">
        <v>37</v>
      </c>
      <c r="G823" t="s">
        <v>167</v>
      </c>
      <c r="H823" t="s">
        <v>160</v>
      </c>
      <c r="I823" t="s">
        <v>40</v>
      </c>
      <c r="J823" t="s">
        <v>40</v>
      </c>
      <c r="K823" t="s">
        <v>40</v>
      </c>
      <c r="L823" s="4">
        <v>19.98</v>
      </c>
      <c r="M823" s="2">
        <v>43831</v>
      </c>
      <c r="N823" t="s">
        <v>41</v>
      </c>
      <c r="O823" t="s">
        <v>42</v>
      </c>
      <c r="P823" t="s">
        <v>2668</v>
      </c>
      <c r="Q823" t="s">
        <v>2669</v>
      </c>
      <c r="R823" t="s">
        <v>2615</v>
      </c>
      <c r="S823" s="3">
        <v>43850</v>
      </c>
      <c r="T823" t="s">
        <v>46</v>
      </c>
      <c r="U823">
        <v>53</v>
      </c>
      <c r="V823" t="s">
        <v>47</v>
      </c>
      <c r="W823" t="s">
        <v>48</v>
      </c>
      <c r="X823">
        <v>450062</v>
      </c>
      <c r="Y823" s="3">
        <v>43847</v>
      </c>
      <c r="Z823">
        <v>165078325</v>
      </c>
      <c r="AB823" t="s">
        <v>49</v>
      </c>
      <c r="AD823" t="s">
        <v>2699</v>
      </c>
      <c r="AE823">
        <v>1</v>
      </c>
      <c r="AF823">
        <v>20</v>
      </c>
      <c r="AH823" t="str">
        <f>VLOOKUP(B823,'cc Lookup'!A:J,10,0)</f>
        <v>Planning and Business Development</v>
      </c>
      <c r="AI823" t="str">
        <f>VLOOKUP(B823,'cc Lookup'!A:E,5,0)</f>
        <v>Estates</v>
      </c>
      <c r="AJ823" t="s">
        <v>6736</v>
      </c>
      <c r="AK823" t="str">
        <f t="shared" si="24"/>
        <v>E35930 Estates &amp; Facilities</v>
      </c>
      <c r="AL823" t="str">
        <f t="shared" si="25"/>
        <v>7308 Legal Fees</v>
      </c>
      <c r="AM823" t="str">
        <f>VLOOKUP(W823,Lookup!A:B,2,0)</f>
        <v>Legal</v>
      </c>
    </row>
    <row r="824" spans="1:39" x14ac:dyDescent="0.25">
      <c r="A824" t="s">
        <v>33</v>
      </c>
      <c r="B824" s="1" t="s">
        <v>166</v>
      </c>
      <c r="C824" s="1" t="s">
        <v>158</v>
      </c>
      <c r="D824" s="1" t="s">
        <v>36</v>
      </c>
      <c r="E824" s="1" t="s">
        <v>36</v>
      </c>
      <c r="F824" s="1" t="s">
        <v>37</v>
      </c>
      <c r="G824" t="s">
        <v>167</v>
      </c>
      <c r="H824" t="s">
        <v>160</v>
      </c>
      <c r="I824" t="s">
        <v>40</v>
      </c>
      <c r="J824" t="s">
        <v>40</v>
      </c>
      <c r="K824" t="s">
        <v>40</v>
      </c>
      <c r="L824" s="4">
        <v>28.02</v>
      </c>
      <c r="M824" s="2">
        <v>43831</v>
      </c>
      <c r="N824" t="s">
        <v>41</v>
      </c>
      <c r="O824" t="s">
        <v>42</v>
      </c>
      <c r="P824" t="s">
        <v>2668</v>
      </c>
      <c r="Q824" t="s">
        <v>2669</v>
      </c>
      <c r="R824" t="s">
        <v>2615</v>
      </c>
      <c r="S824" s="3">
        <v>43850</v>
      </c>
      <c r="T824" t="s">
        <v>46</v>
      </c>
      <c r="U824">
        <v>53</v>
      </c>
      <c r="V824" t="s">
        <v>47</v>
      </c>
      <c r="W824" t="s">
        <v>48</v>
      </c>
      <c r="X824">
        <v>450062</v>
      </c>
      <c r="Y824" s="3">
        <v>43847</v>
      </c>
      <c r="Z824">
        <v>165078325</v>
      </c>
      <c r="AB824" t="s">
        <v>49</v>
      </c>
      <c r="AD824" t="s">
        <v>2699</v>
      </c>
      <c r="AE824">
        <v>1</v>
      </c>
      <c r="AF824">
        <v>28</v>
      </c>
      <c r="AH824" t="str">
        <f>VLOOKUP(B824,'cc Lookup'!A:J,10,0)</f>
        <v>Planning and Business Development</v>
      </c>
      <c r="AI824" t="str">
        <f>VLOOKUP(B824,'cc Lookup'!A:E,5,0)</f>
        <v>Estates</v>
      </c>
      <c r="AJ824" t="s">
        <v>6736</v>
      </c>
      <c r="AK824" t="str">
        <f t="shared" si="24"/>
        <v>E35930 Estates &amp; Facilities</v>
      </c>
      <c r="AL824" t="str">
        <f t="shared" si="25"/>
        <v>7308 Legal Fees</v>
      </c>
      <c r="AM824" t="str">
        <f>VLOOKUP(W824,Lookup!A:B,2,0)</f>
        <v>Legal</v>
      </c>
    </row>
    <row r="825" spans="1:39" x14ac:dyDescent="0.25">
      <c r="A825" t="s">
        <v>33</v>
      </c>
      <c r="B825" s="1" t="s">
        <v>166</v>
      </c>
      <c r="C825" s="1" t="s">
        <v>158</v>
      </c>
      <c r="D825" s="1" t="s">
        <v>36</v>
      </c>
      <c r="E825" s="1" t="s">
        <v>36</v>
      </c>
      <c r="F825" s="1" t="s">
        <v>37</v>
      </c>
      <c r="G825" t="s">
        <v>167</v>
      </c>
      <c r="H825" t="s">
        <v>160</v>
      </c>
      <c r="I825" t="s">
        <v>40</v>
      </c>
      <c r="J825" t="s">
        <v>40</v>
      </c>
      <c r="K825" t="s">
        <v>40</v>
      </c>
      <c r="L825" s="4">
        <v>48</v>
      </c>
      <c r="M825" s="2">
        <v>43831</v>
      </c>
      <c r="N825" t="s">
        <v>41</v>
      </c>
      <c r="O825" t="s">
        <v>42</v>
      </c>
      <c r="P825" t="s">
        <v>2668</v>
      </c>
      <c r="Q825" t="s">
        <v>2669</v>
      </c>
      <c r="R825" t="s">
        <v>2615</v>
      </c>
      <c r="S825" s="3">
        <v>43850</v>
      </c>
      <c r="T825" t="s">
        <v>46</v>
      </c>
      <c r="U825">
        <v>53</v>
      </c>
      <c r="V825" t="s">
        <v>47</v>
      </c>
      <c r="W825" t="s">
        <v>48</v>
      </c>
      <c r="X825">
        <v>450062</v>
      </c>
      <c r="Y825" s="3">
        <v>43847</v>
      </c>
      <c r="Z825">
        <v>165078325</v>
      </c>
      <c r="AB825" t="s">
        <v>49</v>
      </c>
      <c r="AD825" t="s">
        <v>2699</v>
      </c>
      <c r="AE825">
        <v>1</v>
      </c>
      <c r="AF825">
        <v>48</v>
      </c>
      <c r="AH825" t="str">
        <f>VLOOKUP(B825,'cc Lookup'!A:J,10,0)</f>
        <v>Planning and Business Development</v>
      </c>
      <c r="AI825" t="str">
        <f>VLOOKUP(B825,'cc Lookup'!A:E,5,0)</f>
        <v>Estates</v>
      </c>
      <c r="AJ825" t="s">
        <v>6736</v>
      </c>
      <c r="AK825" t="str">
        <f t="shared" si="24"/>
        <v>E35930 Estates &amp; Facilities</v>
      </c>
      <c r="AL825" t="str">
        <f t="shared" si="25"/>
        <v>7308 Legal Fees</v>
      </c>
      <c r="AM825" t="str">
        <f>VLOOKUP(W825,Lookup!A:B,2,0)</f>
        <v>Legal</v>
      </c>
    </row>
    <row r="826" spans="1:39" x14ac:dyDescent="0.25">
      <c r="A826" t="s">
        <v>33</v>
      </c>
      <c r="B826" s="1" t="s">
        <v>166</v>
      </c>
      <c r="C826" s="1" t="s">
        <v>158</v>
      </c>
      <c r="D826" s="1" t="s">
        <v>36</v>
      </c>
      <c r="E826" s="1" t="s">
        <v>36</v>
      </c>
      <c r="F826" s="1" t="s">
        <v>37</v>
      </c>
      <c r="G826" t="s">
        <v>167</v>
      </c>
      <c r="H826" t="s">
        <v>160</v>
      </c>
      <c r="I826" t="s">
        <v>40</v>
      </c>
      <c r="J826" t="s">
        <v>40</v>
      </c>
      <c r="K826" t="s">
        <v>40</v>
      </c>
      <c r="L826" s="4">
        <v>268</v>
      </c>
      <c r="M826" s="2">
        <v>43831</v>
      </c>
      <c r="N826" t="s">
        <v>41</v>
      </c>
      <c r="O826" t="s">
        <v>42</v>
      </c>
      <c r="P826" t="s">
        <v>2668</v>
      </c>
      <c r="Q826" t="s">
        <v>2669</v>
      </c>
      <c r="R826" t="s">
        <v>2615</v>
      </c>
      <c r="S826" s="3">
        <v>43850</v>
      </c>
      <c r="T826" t="s">
        <v>46</v>
      </c>
      <c r="U826">
        <v>53</v>
      </c>
      <c r="V826" t="s">
        <v>47</v>
      </c>
      <c r="W826" t="s">
        <v>48</v>
      </c>
      <c r="X826">
        <v>450064</v>
      </c>
      <c r="Y826" s="3">
        <v>43847</v>
      </c>
      <c r="Z826">
        <v>165078325</v>
      </c>
      <c r="AB826" t="s">
        <v>49</v>
      </c>
      <c r="AD826" t="s">
        <v>2700</v>
      </c>
      <c r="AE826">
        <v>1</v>
      </c>
      <c r="AF826">
        <v>134</v>
      </c>
      <c r="AH826" t="str">
        <f>VLOOKUP(B826,'cc Lookup'!A:J,10,0)</f>
        <v>Planning and Business Development</v>
      </c>
      <c r="AI826" t="str">
        <f>VLOOKUP(B826,'cc Lookup'!A:E,5,0)</f>
        <v>Estates</v>
      </c>
      <c r="AJ826" t="s">
        <v>6736</v>
      </c>
      <c r="AK826" t="str">
        <f t="shared" si="24"/>
        <v>E35930 Estates &amp; Facilities</v>
      </c>
      <c r="AL826" t="str">
        <f t="shared" si="25"/>
        <v>7308 Legal Fees</v>
      </c>
      <c r="AM826" t="str">
        <f>VLOOKUP(W826,Lookup!A:B,2,0)</f>
        <v>Legal</v>
      </c>
    </row>
    <row r="827" spans="1:39" x14ac:dyDescent="0.25">
      <c r="A827" t="s">
        <v>33</v>
      </c>
      <c r="B827" s="1" t="s">
        <v>166</v>
      </c>
      <c r="C827" s="1" t="s">
        <v>158</v>
      </c>
      <c r="D827" s="1" t="s">
        <v>36</v>
      </c>
      <c r="E827" s="1" t="s">
        <v>36</v>
      </c>
      <c r="F827" s="1" t="s">
        <v>37</v>
      </c>
      <c r="G827" t="s">
        <v>167</v>
      </c>
      <c r="H827" t="s">
        <v>160</v>
      </c>
      <c r="I827" t="s">
        <v>40</v>
      </c>
      <c r="J827" t="s">
        <v>40</v>
      </c>
      <c r="K827" t="s">
        <v>40</v>
      </c>
      <c r="L827" s="4">
        <v>96</v>
      </c>
      <c r="M827" s="2">
        <v>43831</v>
      </c>
      <c r="N827" t="s">
        <v>41</v>
      </c>
      <c r="O827" t="s">
        <v>42</v>
      </c>
      <c r="P827" t="s">
        <v>2668</v>
      </c>
      <c r="Q827" t="s">
        <v>2669</v>
      </c>
      <c r="R827" t="s">
        <v>2615</v>
      </c>
      <c r="S827" s="3">
        <v>43850</v>
      </c>
      <c r="T827" t="s">
        <v>46</v>
      </c>
      <c r="U827">
        <v>53</v>
      </c>
      <c r="V827" t="s">
        <v>47</v>
      </c>
      <c r="W827" t="s">
        <v>48</v>
      </c>
      <c r="X827">
        <v>450068</v>
      </c>
      <c r="Y827" s="3">
        <v>43847</v>
      </c>
      <c r="Z827">
        <v>165078325</v>
      </c>
      <c r="AB827" t="s">
        <v>49</v>
      </c>
      <c r="AD827" t="s">
        <v>2701</v>
      </c>
      <c r="AE827">
        <v>1</v>
      </c>
      <c r="AF827">
        <v>48</v>
      </c>
      <c r="AH827" t="str">
        <f>VLOOKUP(B827,'cc Lookup'!A:J,10,0)</f>
        <v>Planning and Business Development</v>
      </c>
      <c r="AI827" t="str">
        <f>VLOOKUP(B827,'cc Lookup'!A:E,5,0)</f>
        <v>Estates</v>
      </c>
      <c r="AJ827" t="s">
        <v>6736</v>
      </c>
      <c r="AK827" t="str">
        <f t="shared" si="24"/>
        <v>E35930 Estates &amp; Facilities</v>
      </c>
      <c r="AL827" t="str">
        <f t="shared" si="25"/>
        <v>7308 Legal Fees</v>
      </c>
      <c r="AM827" t="str">
        <f>VLOOKUP(W827,Lookup!A:B,2,0)</f>
        <v>Legal</v>
      </c>
    </row>
    <row r="828" spans="1:39" x14ac:dyDescent="0.25">
      <c r="A828" t="s">
        <v>33</v>
      </c>
      <c r="B828" s="1" t="s">
        <v>166</v>
      </c>
      <c r="C828" s="1" t="s">
        <v>158</v>
      </c>
      <c r="D828" s="1" t="s">
        <v>36</v>
      </c>
      <c r="E828" s="1" t="s">
        <v>36</v>
      </c>
      <c r="F828" s="1" t="s">
        <v>37</v>
      </c>
      <c r="G828" t="s">
        <v>167</v>
      </c>
      <c r="H828" t="s">
        <v>160</v>
      </c>
      <c r="I828" t="s">
        <v>40</v>
      </c>
      <c r="J828" t="s">
        <v>40</v>
      </c>
      <c r="K828" t="s">
        <v>40</v>
      </c>
      <c r="L828" s="4">
        <v>-48</v>
      </c>
      <c r="M828" s="2">
        <v>43831</v>
      </c>
      <c r="N828" t="s">
        <v>41</v>
      </c>
      <c r="O828" t="s">
        <v>42</v>
      </c>
      <c r="P828" t="s">
        <v>2668</v>
      </c>
      <c r="Q828" t="s">
        <v>2669</v>
      </c>
      <c r="R828" t="s">
        <v>2615</v>
      </c>
      <c r="S828" s="3">
        <v>43850</v>
      </c>
      <c r="T828" t="s">
        <v>46</v>
      </c>
      <c r="U828">
        <v>54</v>
      </c>
      <c r="V828" t="s">
        <v>47</v>
      </c>
      <c r="W828" t="s">
        <v>48</v>
      </c>
      <c r="X828">
        <v>450062</v>
      </c>
      <c r="Y828" s="3">
        <v>43847</v>
      </c>
      <c r="Z828">
        <v>165078325</v>
      </c>
      <c r="AB828" t="s">
        <v>49</v>
      </c>
      <c r="AD828" t="s">
        <v>2699</v>
      </c>
      <c r="AE828">
        <v>1</v>
      </c>
      <c r="AF828">
        <v>-48</v>
      </c>
      <c r="AH828" t="str">
        <f>VLOOKUP(B828,'cc Lookup'!A:J,10,0)</f>
        <v>Planning and Business Development</v>
      </c>
      <c r="AI828" t="str">
        <f>VLOOKUP(B828,'cc Lookup'!A:E,5,0)</f>
        <v>Estates</v>
      </c>
      <c r="AJ828" t="s">
        <v>6736</v>
      </c>
      <c r="AK828" t="str">
        <f t="shared" si="24"/>
        <v>E35930 Estates &amp; Facilities</v>
      </c>
      <c r="AL828" t="str">
        <f t="shared" si="25"/>
        <v>7308 Legal Fees</v>
      </c>
      <c r="AM828" t="str">
        <f>VLOOKUP(W828,Lookup!A:B,2,0)</f>
        <v>Legal</v>
      </c>
    </row>
    <row r="829" spans="1:39" x14ac:dyDescent="0.25">
      <c r="A829" t="s">
        <v>33</v>
      </c>
      <c r="B829" s="1" t="s">
        <v>166</v>
      </c>
      <c r="C829" s="1" t="s">
        <v>158</v>
      </c>
      <c r="D829" s="1" t="s">
        <v>36</v>
      </c>
      <c r="E829" s="1" t="s">
        <v>36</v>
      </c>
      <c r="F829" s="1" t="s">
        <v>37</v>
      </c>
      <c r="G829" t="s">
        <v>167</v>
      </c>
      <c r="H829" t="s">
        <v>160</v>
      </c>
      <c r="I829" t="s">
        <v>40</v>
      </c>
      <c r="J829" t="s">
        <v>40</v>
      </c>
      <c r="K829" t="s">
        <v>40</v>
      </c>
      <c r="L829" s="4">
        <v>-134</v>
      </c>
      <c r="M829" s="2">
        <v>43831</v>
      </c>
      <c r="N829" t="s">
        <v>41</v>
      </c>
      <c r="O829" t="s">
        <v>42</v>
      </c>
      <c r="P829" t="s">
        <v>2668</v>
      </c>
      <c r="Q829" t="s">
        <v>2669</v>
      </c>
      <c r="R829" t="s">
        <v>2615</v>
      </c>
      <c r="S829" s="3">
        <v>43850</v>
      </c>
      <c r="T829" t="s">
        <v>46</v>
      </c>
      <c r="U829">
        <v>54</v>
      </c>
      <c r="V829" t="s">
        <v>47</v>
      </c>
      <c r="W829" t="s">
        <v>48</v>
      </c>
      <c r="X829">
        <v>450064</v>
      </c>
      <c r="Y829" s="3">
        <v>43847</v>
      </c>
      <c r="Z829">
        <v>165078325</v>
      </c>
      <c r="AB829" t="s">
        <v>49</v>
      </c>
      <c r="AD829" t="s">
        <v>2700</v>
      </c>
      <c r="AE829">
        <v>1</v>
      </c>
      <c r="AF829">
        <v>-134</v>
      </c>
      <c r="AH829" t="str">
        <f>VLOOKUP(B829,'cc Lookup'!A:J,10,0)</f>
        <v>Planning and Business Development</v>
      </c>
      <c r="AI829" t="str">
        <f>VLOOKUP(B829,'cc Lookup'!A:E,5,0)</f>
        <v>Estates</v>
      </c>
      <c r="AJ829" t="s">
        <v>6736</v>
      </c>
      <c r="AK829" t="str">
        <f t="shared" si="24"/>
        <v>E35930 Estates &amp; Facilities</v>
      </c>
      <c r="AL829" t="str">
        <f t="shared" si="25"/>
        <v>7308 Legal Fees</v>
      </c>
      <c r="AM829" t="str">
        <f>VLOOKUP(W829,Lookup!A:B,2,0)</f>
        <v>Legal</v>
      </c>
    </row>
    <row r="830" spans="1:39" x14ac:dyDescent="0.25">
      <c r="A830" t="s">
        <v>33</v>
      </c>
      <c r="B830" s="1" t="s">
        <v>166</v>
      </c>
      <c r="C830" s="1" t="s">
        <v>158</v>
      </c>
      <c r="D830" s="1" t="s">
        <v>36</v>
      </c>
      <c r="E830" s="1" t="s">
        <v>36</v>
      </c>
      <c r="F830" s="1" t="s">
        <v>37</v>
      </c>
      <c r="G830" t="s">
        <v>167</v>
      </c>
      <c r="H830" t="s">
        <v>160</v>
      </c>
      <c r="I830" t="s">
        <v>40</v>
      </c>
      <c r="J830" t="s">
        <v>40</v>
      </c>
      <c r="K830" t="s">
        <v>40</v>
      </c>
      <c r="L830" s="4">
        <v>-48</v>
      </c>
      <c r="M830" s="2">
        <v>43831</v>
      </c>
      <c r="N830" t="s">
        <v>41</v>
      </c>
      <c r="O830" t="s">
        <v>42</v>
      </c>
      <c r="P830" t="s">
        <v>2668</v>
      </c>
      <c r="Q830" t="s">
        <v>2669</v>
      </c>
      <c r="R830" t="s">
        <v>2615</v>
      </c>
      <c r="S830" s="3">
        <v>43850</v>
      </c>
      <c r="T830" t="s">
        <v>46</v>
      </c>
      <c r="U830">
        <v>54</v>
      </c>
      <c r="V830" t="s">
        <v>47</v>
      </c>
      <c r="W830" t="s">
        <v>48</v>
      </c>
      <c r="X830">
        <v>450068</v>
      </c>
      <c r="Y830" s="3">
        <v>43847</v>
      </c>
      <c r="Z830">
        <v>165078325</v>
      </c>
      <c r="AB830" t="s">
        <v>49</v>
      </c>
      <c r="AD830" t="s">
        <v>2701</v>
      </c>
      <c r="AE830">
        <v>1</v>
      </c>
      <c r="AF830">
        <v>-48</v>
      </c>
      <c r="AH830" t="str">
        <f>VLOOKUP(B830,'cc Lookup'!A:J,10,0)</f>
        <v>Planning and Business Development</v>
      </c>
      <c r="AI830" t="str">
        <f>VLOOKUP(B830,'cc Lookup'!A:E,5,0)</f>
        <v>Estates</v>
      </c>
      <c r="AJ830" t="s">
        <v>6736</v>
      </c>
      <c r="AK830" t="str">
        <f t="shared" si="24"/>
        <v>E35930 Estates &amp; Facilities</v>
      </c>
      <c r="AL830" t="str">
        <f t="shared" si="25"/>
        <v>7308 Legal Fees</v>
      </c>
      <c r="AM830" t="str">
        <f>VLOOKUP(W830,Lookup!A:B,2,0)</f>
        <v>Legal</v>
      </c>
    </row>
    <row r="831" spans="1:39" x14ac:dyDescent="0.25">
      <c r="A831" t="s">
        <v>33</v>
      </c>
      <c r="B831" s="1" t="s">
        <v>166</v>
      </c>
      <c r="C831" s="1" t="s">
        <v>158</v>
      </c>
      <c r="D831" s="1" t="s">
        <v>36</v>
      </c>
      <c r="E831" s="1" t="s">
        <v>36</v>
      </c>
      <c r="F831" s="1" t="s">
        <v>37</v>
      </c>
      <c r="G831" t="s">
        <v>167</v>
      </c>
      <c r="H831" t="s">
        <v>160</v>
      </c>
      <c r="I831" t="s">
        <v>40</v>
      </c>
      <c r="J831" t="s">
        <v>40</v>
      </c>
      <c r="K831" t="s">
        <v>40</v>
      </c>
      <c r="L831" s="4">
        <v>316</v>
      </c>
      <c r="M831" s="2">
        <v>43831</v>
      </c>
      <c r="N831" t="s">
        <v>41</v>
      </c>
      <c r="O831" t="s">
        <v>42</v>
      </c>
      <c r="P831" t="s">
        <v>2651</v>
      </c>
      <c r="Q831" t="s">
        <v>2652</v>
      </c>
      <c r="R831" t="s">
        <v>2615</v>
      </c>
      <c r="S831" s="3">
        <v>43851</v>
      </c>
      <c r="T831" t="s">
        <v>46</v>
      </c>
      <c r="U831">
        <v>46</v>
      </c>
      <c r="V831" t="s">
        <v>47</v>
      </c>
      <c r="W831" t="s">
        <v>48</v>
      </c>
      <c r="X831">
        <v>450056</v>
      </c>
      <c r="Y831" s="3">
        <v>43847</v>
      </c>
      <c r="Z831">
        <v>165082375</v>
      </c>
      <c r="AB831" t="s">
        <v>49</v>
      </c>
      <c r="AD831" t="s">
        <v>2647</v>
      </c>
      <c r="AE831">
        <v>1</v>
      </c>
      <c r="AF831">
        <v>316</v>
      </c>
      <c r="AH831" t="str">
        <f>VLOOKUP(B831,'cc Lookup'!A:J,10,0)</f>
        <v>Planning and Business Development</v>
      </c>
      <c r="AI831" t="str">
        <f>VLOOKUP(B831,'cc Lookup'!A:E,5,0)</f>
        <v>Estates</v>
      </c>
      <c r="AJ831" t="s">
        <v>6736</v>
      </c>
      <c r="AK831" t="str">
        <f t="shared" si="24"/>
        <v>E35930 Estates &amp; Facilities</v>
      </c>
      <c r="AL831" t="str">
        <f t="shared" si="25"/>
        <v>7308 Legal Fees</v>
      </c>
      <c r="AM831" t="str">
        <f>VLOOKUP(W831,Lookup!A:B,2,0)</f>
        <v>Legal</v>
      </c>
    </row>
    <row r="832" spans="1:39" x14ac:dyDescent="0.25">
      <c r="A832" t="s">
        <v>33</v>
      </c>
      <c r="B832" s="1" t="s">
        <v>166</v>
      </c>
      <c r="C832" s="1" t="s">
        <v>158</v>
      </c>
      <c r="D832" s="1" t="s">
        <v>36</v>
      </c>
      <c r="E832" s="1" t="s">
        <v>36</v>
      </c>
      <c r="F832" s="1" t="s">
        <v>37</v>
      </c>
      <c r="G832" t="s">
        <v>167</v>
      </c>
      <c r="H832" t="s">
        <v>160</v>
      </c>
      <c r="I832" t="s">
        <v>40</v>
      </c>
      <c r="J832" t="s">
        <v>40</v>
      </c>
      <c r="K832" t="s">
        <v>40</v>
      </c>
      <c r="L832" s="4">
        <v>256</v>
      </c>
      <c r="M832" s="2">
        <v>43831</v>
      </c>
      <c r="N832" t="s">
        <v>41</v>
      </c>
      <c r="O832" t="s">
        <v>42</v>
      </c>
      <c r="P832" t="s">
        <v>2702</v>
      </c>
      <c r="Q832" t="s">
        <v>2703</v>
      </c>
      <c r="R832" t="s">
        <v>2615</v>
      </c>
      <c r="S832" s="3">
        <v>43852</v>
      </c>
      <c r="T832" t="s">
        <v>46</v>
      </c>
      <c r="U832">
        <v>33</v>
      </c>
      <c r="V832" t="s">
        <v>47</v>
      </c>
      <c r="W832" t="s">
        <v>48</v>
      </c>
      <c r="X832">
        <v>450058</v>
      </c>
      <c r="Y832" s="3">
        <v>43847</v>
      </c>
      <c r="Z832">
        <v>165082383</v>
      </c>
      <c r="AB832" t="s">
        <v>49</v>
      </c>
      <c r="AD832" t="s">
        <v>2704</v>
      </c>
      <c r="AE832">
        <v>1</v>
      </c>
      <c r="AF832">
        <v>128</v>
      </c>
      <c r="AH832" t="str">
        <f>VLOOKUP(B832,'cc Lookup'!A:J,10,0)</f>
        <v>Planning and Business Development</v>
      </c>
      <c r="AI832" t="str">
        <f>VLOOKUP(B832,'cc Lookup'!A:E,5,0)</f>
        <v>Estates</v>
      </c>
      <c r="AJ832" t="s">
        <v>6736</v>
      </c>
      <c r="AK832" t="str">
        <f t="shared" si="24"/>
        <v>E35930 Estates &amp; Facilities</v>
      </c>
      <c r="AL832" t="str">
        <f t="shared" si="25"/>
        <v>7308 Legal Fees</v>
      </c>
      <c r="AM832" t="str">
        <f>VLOOKUP(W832,Lookup!A:B,2,0)</f>
        <v>Legal</v>
      </c>
    </row>
    <row r="833" spans="1:39" x14ac:dyDescent="0.25">
      <c r="A833" t="s">
        <v>33</v>
      </c>
      <c r="B833" s="1" t="s">
        <v>166</v>
      </c>
      <c r="C833" s="1" t="s">
        <v>158</v>
      </c>
      <c r="D833" s="1" t="s">
        <v>36</v>
      </c>
      <c r="E833" s="1" t="s">
        <v>36</v>
      </c>
      <c r="F833" s="1" t="s">
        <v>37</v>
      </c>
      <c r="G833" t="s">
        <v>167</v>
      </c>
      <c r="H833" t="s">
        <v>160</v>
      </c>
      <c r="I833" t="s">
        <v>40</v>
      </c>
      <c r="J833" t="s">
        <v>40</v>
      </c>
      <c r="K833" t="s">
        <v>40</v>
      </c>
      <c r="L833" s="4">
        <v>512</v>
      </c>
      <c r="M833" s="2">
        <v>43831</v>
      </c>
      <c r="N833" t="s">
        <v>41</v>
      </c>
      <c r="O833" t="s">
        <v>42</v>
      </c>
      <c r="P833" t="s">
        <v>2702</v>
      </c>
      <c r="Q833" t="s">
        <v>2703</v>
      </c>
      <c r="R833" t="s">
        <v>2615</v>
      </c>
      <c r="S833" s="3">
        <v>43852</v>
      </c>
      <c r="T833" t="s">
        <v>46</v>
      </c>
      <c r="U833">
        <v>33</v>
      </c>
      <c r="V833" t="s">
        <v>47</v>
      </c>
      <c r="W833" t="s">
        <v>48</v>
      </c>
      <c r="X833">
        <v>450065</v>
      </c>
      <c r="Y833" s="3">
        <v>43847</v>
      </c>
      <c r="Z833">
        <v>165078943</v>
      </c>
      <c r="AB833" t="s">
        <v>49</v>
      </c>
      <c r="AD833" t="s">
        <v>2705</v>
      </c>
      <c r="AE833">
        <v>1</v>
      </c>
      <c r="AF833">
        <v>256</v>
      </c>
      <c r="AH833" t="str">
        <f>VLOOKUP(B833,'cc Lookup'!A:J,10,0)</f>
        <v>Planning and Business Development</v>
      </c>
      <c r="AI833" t="str">
        <f>VLOOKUP(B833,'cc Lookup'!A:E,5,0)</f>
        <v>Estates</v>
      </c>
      <c r="AJ833" t="s">
        <v>6736</v>
      </c>
      <c r="AK833" t="str">
        <f t="shared" si="24"/>
        <v>E35930 Estates &amp; Facilities</v>
      </c>
      <c r="AL833" t="str">
        <f t="shared" si="25"/>
        <v>7308 Legal Fees</v>
      </c>
      <c r="AM833" t="str">
        <f>VLOOKUP(W833,Lookup!A:B,2,0)</f>
        <v>Legal</v>
      </c>
    </row>
    <row r="834" spans="1:39" x14ac:dyDescent="0.25">
      <c r="A834" t="s">
        <v>33</v>
      </c>
      <c r="B834" s="1" t="s">
        <v>166</v>
      </c>
      <c r="C834" s="1" t="s">
        <v>158</v>
      </c>
      <c r="D834" s="1" t="s">
        <v>36</v>
      </c>
      <c r="E834" s="1" t="s">
        <v>36</v>
      </c>
      <c r="F834" s="1" t="s">
        <v>37</v>
      </c>
      <c r="G834" t="s">
        <v>167</v>
      </c>
      <c r="H834" t="s">
        <v>160</v>
      </c>
      <c r="I834" t="s">
        <v>40</v>
      </c>
      <c r="J834" t="s">
        <v>40</v>
      </c>
      <c r="K834" t="s">
        <v>40</v>
      </c>
      <c r="L834" s="4">
        <v>-128</v>
      </c>
      <c r="M834" s="2">
        <v>43831</v>
      </c>
      <c r="N834" t="s">
        <v>41</v>
      </c>
      <c r="O834" t="s">
        <v>42</v>
      </c>
      <c r="P834" t="s">
        <v>2702</v>
      </c>
      <c r="Q834" t="s">
        <v>2703</v>
      </c>
      <c r="R834" t="s">
        <v>2615</v>
      </c>
      <c r="S834" s="3">
        <v>43852</v>
      </c>
      <c r="T834" t="s">
        <v>46</v>
      </c>
      <c r="U834">
        <v>34</v>
      </c>
      <c r="V834" t="s">
        <v>47</v>
      </c>
      <c r="W834" t="s">
        <v>48</v>
      </c>
      <c r="X834">
        <v>450058</v>
      </c>
      <c r="Y834" s="3">
        <v>43847</v>
      </c>
      <c r="Z834">
        <v>165082383</v>
      </c>
      <c r="AB834" t="s">
        <v>49</v>
      </c>
      <c r="AD834" t="s">
        <v>2704</v>
      </c>
      <c r="AE834">
        <v>1</v>
      </c>
      <c r="AF834">
        <v>-128</v>
      </c>
      <c r="AH834" t="str">
        <f>VLOOKUP(B834,'cc Lookup'!A:J,10,0)</f>
        <v>Planning and Business Development</v>
      </c>
      <c r="AI834" t="str">
        <f>VLOOKUP(B834,'cc Lookup'!A:E,5,0)</f>
        <v>Estates</v>
      </c>
      <c r="AJ834" t="s">
        <v>6736</v>
      </c>
      <c r="AK834" t="str">
        <f t="shared" si="24"/>
        <v>E35930 Estates &amp; Facilities</v>
      </c>
      <c r="AL834" t="str">
        <f t="shared" si="25"/>
        <v>7308 Legal Fees</v>
      </c>
      <c r="AM834" t="str">
        <f>VLOOKUP(W834,Lookup!A:B,2,0)</f>
        <v>Legal</v>
      </c>
    </row>
    <row r="835" spans="1:39" x14ac:dyDescent="0.25">
      <c r="A835" t="s">
        <v>33</v>
      </c>
      <c r="B835" s="1" t="s">
        <v>166</v>
      </c>
      <c r="C835" s="1" t="s">
        <v>158</v>
      </c>
      <c r="D835" s="1" t="s">
        <v>36</v>
      </c>
      <c r="E835" s="1" t="s">
        <v>36</v>
      </c>
      <c r="F835" s="1" t="s">
        <v>37</v>
      </c>
      <c r="G835" t="s">
        <v>167</v>
      </c>
      <c r="H835" t="s">
        <v>160</v>
      </c>
      <c r="I835" t="s">
        <v>40</v>
      </c>
      <c r="J835" t="s">
        <v>40</v>
      </c>
      <c r="K835" t="s">
        <v>40</v>
      </c>
      <c r="L835" s="4">
        <v>-256</v>
      </c>
      <c r="M835" s="2">
        <v>43831</v>
      </c>
      <c r="N835" t="s">
        <v>41</v>
      </c>
      <c r="O835" t="s">
        <v>42</v>
      </c>
      <c r="P835" t="s">
        <v>2702</v>
      </c>
      <c r="Q835" t="s">
        <v>2703</v>
      </c>
      <c r="R835" t="s">
        <v>2615</v>
      </c>
      <c r="S835" s="3">
        <v>43852</v>
      </c>
      <c r="T835" t="s">
        <v>46</v>
      </c>
      <c r="U835">
        <v>34</v>
      </c>
      <c r="V835" t="s">
        <v>47</v>
      </c>
      <c r="W835" t="s">
        <v>48</v>
      </c>
      <c r="X835">
        <v>450065</v>
      </c>
      <c r="Y835" s="3">
        <v>43847</v>
      </c>
      <c r="Z835">
        <v>165078943</v>
      </c>
      <c r="AB835" t="s">
        <v>49</v>
      </c>
      <c r="AD835" t="s">
        <v>2705</v>
      </c>
      <c r="AE835">
        <v>1</v>
      </c>
      <c r="AF835">
        <v>-256</v>
      </c>
      <c r="AH835" t="str">
        <f>VLOOKUP(B835,'cc Lookup'!A:J,10,0)</f>
        <v>Planning and Business Development</v>
      </c>
      <c r="AI835" t="str">
        <f>VLOOKUP(B835,'cc Lookup'!A:E,5,0)</f>
        <v>Estates</v>
      </c>
      <c r="AJ835" t="s">
        <v>6736</v>
      </c>
      <c r="AK835" t="str">
        <f t="shared" si="24"/>
        <v>E35930 Estates &amp; Facilities</v>
      </c>
      <c r="AL835" t="str">
        <f t="shared" si="25"/>
        <v>7308 Legal Fees</v>
      </c>
      <c r="AM835" t="str">
        <f>VLOOKUP(W835,Lookup!A:B,2,0)</f>
        <v>Legal</v>
      </c>
    </row>
    <row r="836" spans="1:39" x14ac:dyDescent="0.25">
      <c r="A836" t="s">
        <v>33</v>
      </c>
      <c r="B836" s="1" t="s">
        <v>166</v>
      </c>
      <c r="C836" s="1" t="s">
        <v>158</v>
      </c>
      <c r="D836" s="1" t="s">
        <v>36</v>
      </c>
      <c r="E836" s="1" t="s">
        <v>36</v>
      </c>
      <c r="F836" s="1" t="s">
        <v>37</v>
      </c>
      <c r="G836" t="s">
        <v>167</v>
      </c>
      <c r="H836" t="s">
        <v>160</v>
      </c>
      <c r="I836" t="s">
        <v>40</v>
      </c>
      <c r="J836" t="s">
        <v>40</v>
      </c>
      <c r="K836" t="s">
        <v>40</v>
      </c>
      <c r="L836" s="4">
        <v>678</v>
      </c>
      <c r="M836" s="2">
        <v>43831</v>
      </c>
      <c r="N836" t="s">
        <v>41</v>
      </c>
      <c r="O836" t="s">
        <v>42</v>
      </c>
      <c r="P836" t="s">
        <v>2613</v>
      </c>
      <c r="Q836" t="s">
        <v>2614</v>
      </c>
      <c r="R836" t="s">
        <v>2615</v>
      </c>
      <c r="S836" s="3">
        <v>43859</v>
      </c>
      <c r="T836" t="s">
        <v>46</v>
      </c>
      <c r="U836">
        <v>27</v>
      </c>
      <c r="V836" t="s">
        <v>47</v>
      </c>
      <c r="W836" t="s">
        <v>2706</v>
      </c>
      <c r="X836">
        <v>2.02000000418134E+16</v>
      </c>
      <c r="Y836" s="3">
        <v>43850</v>
      </c>
      <c r="Z836">
        <v>165082417</v>
      </c>
      <c r="AB836" t="s">
        <v>49</v>
      </c>
      <c r="AD836" t="s">
        <v>2707</v>
      </c>
      <c r="AE836">
        <v>1</v>
      </c>
      <c r="AF836">
        <v>678</v>
      </c>
      <c r="AH836" t="str">
        <f>VLOOKUP(B836,'cc Lookup'!A:J,10,0)</f>
        <v>Planning and Business Development</v>
      </c>
      <c r="AI836" t="str">
        <f>VLOOKUP(B836,'cc Lookup'!A:E,5,0)</f>
        <v>Estates</v>
      </c>
      <c r="AJ836" t="s">
        <v>6736</v>
      </c>
      <c r="AK836" t="str">
        <f t="shared" ref="AK836:AK899" si="26">B836&amp;" "&amp;G836</f>
        <v>E35930 Estates &amp; Facilities</v>
      </c>
      <c r="AL836" t="str">
        <f t="shared" ref="AL836:AL899" si="27">C836&amp;" "&amp;H836</f>
        <v>7308 Legal Fees</v>
      </c>
      <c r="AM836" t="str">
        <f>VLOOKUP(W836,Lookup!A:B,2,0)</f>
        <v>Other</v>
      </c>
    </row>
    <row r="837" spans="1:39" x14ac:dyDescent="0.25">
      <c r="A837" t="s">
        <v>33</v>
      </c>
      <c r="B837" s="1" t="s">
        <v>166</v>
      </c>
      <c r="C837" s="1" t="s">
        <v>158</v>
      </c>
      <c r="D837" s="1" t="s">
        <v>36</v>
      </c>
      <c r="E837" s="1" t="s">
        <v>36</v>
      </c>
      <c r="F837" s="1" t="s">
        <v>37</v>
      </c>
      <c r="G837" t="s">
        <v>167</v>
      </c>
      <c r="H837" t="s">
        <v>160</v>
      </c>
      <c r="I837" t="s">
        <v>40</v>
      </c>
      <c r="J837" t="s">
        <v>40</v>
      </c>
      <c r="K837" t="s">
        <v>40</v>
      </c>
      <c r="L837" s="4">
        <v>135.6</v>
      </c>
      <c r="M837" s="2">
        <v>43831</v>
      </c>
      <c r="N837" t="s">
        <v>41</v>
      </c>
      <c r="O837" t="s">
        <v>42</v>
      </c>
      <c r="P837" t="s">
        <v>2613</v>
      </c>
      <c r="Q837" t="s">
        <v>2614</v>
      </c>
      <c r="R837" t="s">
        <v>2615</v>
      </c>
      <c r="S837" s="3">
        <v>43859</v>
      </c>
      <c r="T837" t="s">
        <v>46</v>
      </c>
      <c r="U837">
        <v>27</v>
      </c>
      <c r="V837" t="s">
        <v>47</v>
      </c>
      <c r="W837" t="s">
        <v>2706</v>
      </c>
      <c r="X837">
        <v>2.02000000418134E+16</v>
      </c>
      <c r="Y837" s="3">
        <v>43850</v>
      </c>
      <c r="Z837">
        <v>165082417</v>
      </c>
      <c r="AB837" t="s">
        <v>49</v>
      </c>
      <c r="AD837" t="s">
        <v>2707</v>
      </c>
      <c r="AH837" t="str">
        <f>VLOOKUP(B837,'cc Lookup'!A:J,10,0)</f>
        <v>Planning and Business Development</v>
      </c>
      <c r="AI837" t="str">
        <f>VLOOKUP(B837,'cc Lookup'!A:E,5,0)</f>
        <v>Estates</v>
      </c>
      <c r="AJ837" t="s">
        <v>6736</v>
      </c>
      <c r="AK837" t="str">
        <f t="shared" si="26"/>
        <v>E35930 Estates &amp; Facilities</v>
      </c>
      <c r="AL837" t="str">
        <f t="shared" si="27"/>
        <v>7308 Legal Fees</v>
      </c>
      <c r="AM837" t="str">
        <f>VLOOKUP(W837,Lookup!A:B,2,0)</f>
        <v>Other</v>
      </c>
    </row>
    <row r="838" spans="1:39" x14ac:dyDescent="0.25">
      <c r="A838" t="s">
        <v>33</v>
      </c>
      <c r="B838" s="1" t="s">
        <v>166</v>
      </c>
      <c r="C838" s="1" t="s">
        <v>158</v>
      </c>
      <c r="D838" s="1" t="s">
        <v>36</v>
      </c>
      <c r="E838" s="1" t="s">
        <v>36</v>
      </c>
      <c r="F838" s="1" t="s">
        <v>37</v>
      </c>
      <c r="G838" t="s">
        <v>167</v>
      </c>
      <c r="H838" t="s">
        <v>160</v>
      </c>
      <c r="I838" t="s">
        <v>40</v>
      </c>
      <c r="J838" t="s">
        <v>40</v>
      </c>
      <c r="K838" t="s">
        <v>40</v>
      </c>
      <c r="L838" s="4">
        <v>2282.7800000000002</v>
      </c>
      <c r="M838" s="2">
        <v>43831</v>
      </c>
      <c r="N838" t="s">
        <v>41</v>
      </c>
      <c r="O838" t="s">
        <v>42</v>
      </c>
      <c r="P838" t="s">
        <v>2673</v>
      </c>
      <c r="Q838" t="s">
        <v>2674</v>
      </c>
      <c r="R838" t="s">
        <v>2615</v>
      </c>
      <c r="S838" s="3">
        <v>43861</v>
      </c>
      <c r="T838" t="s">
        <v>46</v>
      </c>
      <c r="U838">
        <v>43</v>
      </c>
      <c r="V838" t="s">
        <v>47</v>
      </c>
      <c r="W838" t="s">
        <v>2706</v>
      </c>
      <c r="X838">
        <v>2.02000000725134E+16</v>
      </c>
      <c r="Y838" s="3">
        <v>43850</v>
      </c>
      <c r="Z838">
        <v>165082410</v>
      </c>
      <c r="AB838" t="s">
        <v>49</v>
      </c>
      <c r="AD838" s="76" t="s">
        <v>2708</v>
      </c>
      <c r="AE838">
        <v>1</v>
      </c>
      <c r="AF838">
        <v>2283</v>
      </c>
      <c r="AH838" t="str">
        <f>VLOOKUP(B838,'cc Lookup'!A:J,10,0)</f>
        <v>Planning and Business Development</v>
      </c>
      <c r="AI838" t="str">
        <f>VLOOKUP(B838,'cc Lookup'!A:E,5,0)</f>
        <v>Estates</v>
      </c>
      <c r="AJ838" t="s">
        <v>6736</v>
      </c>
      <c r="AK838" t="str">
        <f t="shared" si="26"/>
        <v>E35930 Estates &amp; Facilities</v>
      </c>
      <c r="AL838" t="str">
        <f t="shared" si="27"/>
        <v>7308 Legal Fees</v>
      </c>
      <c r="AM838" t="str">
        <f>VLOOKUP(W838,Lookup!A:B,2,0)</f>
        <v>Other</v>
      </c>
    </row>
    <row r="839" spans="1:39" x14ac:dyDescent="0.25">
      <c r="A839" t="s">
        <v>33</v>
      </c>
      <c r="B839" s="1" t="s">
        <v>166</v>
      </c>
      <c r="C839" s="1" t="s">
        <v>158</v>
      </c>
      <c r="D839" s="1" t="s">
        <v>36</v>
      </c>
      <c r="E839" s="1" t="s">
        <v>36</v>
      </c>
      <c r="F839" s="1" t="s">
        <v>37</v>
      </c>
      <c r="G839" t="s">
        <v>167</v>
      </c>
      <c r="H839" t="s">
        <v>160</v>
      </c>
      <c r="I839" t="s">
        <v>40</v>
      </c>
      <c r="J839" t="s">
        <v>40</v>
      </c>
      <c r="K839" t="s">
        <v>40</v>
      </c>
      <c r="L839" s="4">
        <v>456.56</v>
      </c>
      <c r="M839" s="2">
        <v>43831</v>
      </c>
      <c r="N839" t="s">
        <v>41</v>
      </c>
      <c r="O839" t="s">
        <v>42</v>
      </c>
      <c r="P839" t="s">
        <v>2673</v>
      </c>
      <c r="Q839" t="s">
        <v>2674</v>
      </c>
      <c r="R839" t="s">
        <v>2615</v>
      </c>
      <c r="S839" s="3">
        <v>43861</v>
      </c>
      <c r="T839" t="s">
        <v>46</v>
      </c>
      <c r="U839">
        <v>43</v>
      </c>
      <c r="V839" t="s">
        <v>47</v>
      </c>
      <c r="W839" t="s">
        <v>2706</v>
      </c>
      <c r="X839">
        <v>2.02000000725134E+16</v>
      </c>
      <c r="Y839" s="3">
        <v>43850</v>
      </c>
      <c r="Z839">
        <v>165082410</v>
      </c>
      <c r="AB839" t="s">
        <v>49</v>
      </c>
      <c r="AD839" t="s">
        <v>2708</v>
      </c>
      <c r="AH839" t="str">
        <f>VLOOKUP(B839,'cc Lookup'!A:J,10,0)</f>
        <v>Planning and Business Development</v>
      </c>
      <c r="AI839" t="str">
        <f>VLOOKUP(B839,'cc Lookup'!A:E,5,0)</f>
        <v>Estates</v>
      </c>
      <c r="AJ839" t="s">
        <v>6736</v>
      </c>
      <c r="AK839" t="str">
        <f t="shared" si="26"/>
        <v>E35930 Estates &amp; Facilities</v>
      </c>
      <c r="AL839" t="str">
        <f t="shared" si="27"/>
        <v>7308 Legal Fees</v>
      </c>
      <c r="AM839" t="str">
        <f>VLOOKUP(W839,Lookup!A:B,2,0)</f>
        <v>Other</v>
      </c>
    </row>
    <row r="840" spans="1:39" x14ac:dyDescent="0.25">
      <c r="A840" t="s">
        <v>33</v>
      </c>
      <c r="B840" s="1" t="s">
        <v>166</v>
      </c>
      <c r="C840" s="1" t="s">
        <v>158</v>
      </c>
      <c r="D840" s="1" t="s">
        <v>36</v>
      </c>
      <c r="E840" s="1" t="s">
        <v>36</v>
      </c>
      <c r="F840" s="1" t="s">
        <v>37</v>
      </c>
      <c r="G840" t="s">
        <v>167</v>
      </c>
      <c r="H840" t="s">
        <v>160</v>
      </c>
      <c r="I840" t="s">
        <v>40</v>
      </c>
      <c r="J840" t="s">
        <v>40</v>
      </c>
      <c r="K840" t="s">
        <v>40</v>
      </c>
      <c r="L840" s="4">
        <v>-90</v>
      </c>
      <c r="M840" s="2">
        <v>43831</v>
      </c>
      <c r="N840" t="s">
        <v>103</v>
      </c>
      <c r="O840" t="s">
        <v>104</v>
      </c>
      <c r="P840" t="s">
        <v>2516</v>
      </c>
      <c r="Q840" t="s">
        <v>2653</v>
      </c>
      <c r="R840" t="s">
        <v>2654</v>
      </c>
      <c r="S840" s="3">
        <v>43830</v>
      </c>
      <c r="T840" t="s">
        <v>46</v>
      </c>
      <c r="U840">
        <v>2334</v>
      </c>
      <c r="V840" t="s">
        <v>1402</v>
      </c>
      <c r="W840" t="s">
        <v>48</v>
      </c>
      <c r="X840">
        <v>165075665</v>
      </c>
      <c r="Y840" s="3">
        <v>43522</v>
      </c>
      <c r="AC840" t="s">
        <v>109</v>
      </c>
      <c r="AH840" t="str">
        <f>VLOOKUP(B840,'cc Lookup'!A:J,10,0)</f>
        <v>Planning and Business Development</v>
      </c>
      <c r="AI840" t="str">
        <f>VLOOKUP(B840,'cc Lookup'!A:E,5,0)</f>
        <v>Estates</v>
      </c>
      <c r="AJ840" t="s">
        <v>6736</v>
      </c>
      <c r="AK840" t="str">
        <f t="shared" si="26"/>
        <v>E35930 Estates &amp; Facilities</v>
      </c>
      <c r="AL840" t="str">
        <f t="shared" si="27"/>
        <v>7308 Legal Fees</v>
      </c>
      <c r="AM840" t="str">
        <f>VLOOKUP(W840,Lookup!A:B,2,0)</f>
        <v>Legal</v>
      </c>
    </row>
    <row r="841" spans="1:39" x14ac:dyDescent="0.25">
      <c r="A841" t="s">
        <v>33</v>
      </c>
      <c r="B841" s="1" t="s">
        <v>166</v>
      </c>
      <c r="C841" s="1" t="s">
        <v>158</v>
      </c>
      <c r="D841" s="1" t="s">
        <v>36</v>
      </c>
      <c r="E841" s="1" t="s">
        <v>36</v>
      </c>
      <c r="F841" s="1" t="s">
        <v>37</v>
      </c>
      <c r="G841" t="s">
        <v>167</v>
      </c>
      <c r="H841" t="s">
        <v>160</v>
      </c>
      <c r="I841" t="s">
        <v>40</v>
      </c>
      <c r="J841" t="s">
        <v>40</v>
      </c>
      <c r="K841" t="s">
        <v>40</v>
      </c>
      <c r="L841" s="4">
        <v>-1653</v>
      </c>
      <c r="M841" s="2">
        <v>43831</v>
      </c>
      <c r="N841" t="s">
        <v>103</v>
      </c>
      <c r="O841" t="s">
        <v>104</v>
      </c>
      <c r="P841" t="s">
        <v>2516</v>
      </c>
      <c r="Q841" t="s">
        <v>2653</v>
      </c>
      <c r="R841" t="s">
        <v>2654</v>
      </c>
      <c r="S841" s="3">
        <v>43830</v>
      </c>
      <c r="T841" t="s">
        <v>46</v>
      </c>
      <c r="U841">
        <v>2335</v>
      </c>
      <c r="V841" t="s">
        <v>2575</v>
      </c>
      <c r="W841" t="s">
        <v>48</v>
      </c>
      <c r="X841">
        <v>165077832</v>
      </c>
      <c r="Y841" s="3">
        <v>43829</v>
      </c>
      <c r="AC841" t="s">
        <v>109</v>
      </c>
      <c r="AH841" t="str">
        <f>VLOOKUP(B841,'cc Lookup'!A:J,10,0)</f>
        <v>Planning and Business Development</v>
      </c>
      <c r="AI841" t="str">
        <f>VLOOKUP(B841,'cc Lookup'!A:E,5,0)</f>
        <v>Estates</v>
      </c>
      <c r="AJ841" t="s">
        <v>6736</v>
      </c>
      <c r="AK841" t="str">
        <f t="shared" si="26"/>
        <v>E35930 Estates &amp; Facilities</v>
      </c>
      <c r="AL841" t="str">
        <f t="shared" si="27"/>
        <v>7308 Legal Fees</v>
      </c>
      <c r="AM841" t="str">
        <f>VLOOKUP(W841,Lookup!A:B,2,0)</f>
        <v>Legal</v>
      </c>
    </row>
    <row r="842" spans="1:39" x14ac:dyDescent="0.25">
      <c r="A842" t="s">
        <v>33</v>
      </c>
      <c r="B842" s="1" t="s">
        <v>166</v>
      </c>
      <c r="C842" s="1" t="s">
        <v>158</v>
      </c>
      <c r="D842" s="1" t="s">
        <v>36</v>
      </c>
      <c r="E842" s="1" t="s">
        <v>36</v>
      </c>
      <c r="F842" s="1" t="s">
        <v>37</v>
      </c>
      <c r="G842" t="s">
        <v>167</v>
      </c>
      <c r="H842" t="s">
        <v>160</v>
      </c>
      <c r="I842" t="s">
        <v>40</v>
      </c>
      <c r="J842" t="s">
        <v>40</v>
      </c>
      <c r="K842" t="s">
        <v>40</v>
      </c>
      <c r="L842" s="4">
        <v>-177</v>
      </c>
      <c r="M842" s="2">
        <v>43831</v>
      </c>
      <c r="N842" t="s">
        <v>103</v>
      </c>
      <c r="O842" t="s">
        <v>104</v>
      </c>
      <c r="P842" t="s">
        <v>2516</v>
      </c>
      <c r="Q842" t="s">
        <v>2653</v>
      </c>
      <c r="R842" t="s">
        <v>2654</v>
      </c>
      <c r="S842" s="3">
        <v>43830</v>
      </c>
      <c r="T842" t="s">
        <v>46</v>
      </c>
      <c r="U842">
        <v>2336</v>
      </c>
      <c r="V842" t="s">
        <v>172</v>
      </c>
      <c r="W842" t="s">
        <v>48</v>
      </c>
      <c r="X842">
        <v>165056810</v>
      </c>
      <c r="Y842" s="3">
        <v>43040</v>
      </c>
      <c r="AC842" t="s">
        <v>109</v>
      </c>
      <c r="AH842" t="str">
        <f>VLOOKUP(B842,'cc Lookup'!A:J,10,0)</f>
        <v>Planning and Business Development</v>
      </c>
      <c r="AI842" t="str">
        <f>VLOOKUP(B842,'cc Lookup'!A:E,5,0)</f>
        <v>Estates</v>
      </c>
      <c r="AJ842" t="s">
        <v>6736</v>
      </c>
      <c r="AK842" t="str">
        <f t="shared" si="26"/>
        <v>E35930 Estates &amp; Facilities</v>
      </c>
      <c r="AL842" t="str">
        <f t="shared" si="27"/>
        <v>7308 Legal Fees</v>
      </c>
      <c r="AM842" t="str">
        <f>VLOOKUP(W842,Lookup!A:B,2,0)</f>
        <v>Legal</v>
      </c>
    </row>
    <row r="843" spans="1:39" x14ac:dyDescent="0.25">
      <c r="A843" t="s">
        <v>33</v>
      </c>
      <c r="B843" s="1" t="s">
        <v>166</v>
      </c>
      <c r="C843" s="1" t="s">
        <v>158</v>
      </c>
      <c r="D843" s="1" t="s">
        <v>36</v>
      </c>
      <c r="E843" s="1" t="s">
        <v>36</v>
      </c>
      <c r="F843" s="1" t="s">
        <v>37</v>
      </c>
      <c r="G843" t="s">
        <v>167</v>
      </c>
      <c r="H843" t="s">
        <v>160</v>
      </c>
      <c r="I843" t="s">
        <v>40</v>
      </c>
      <c r="J843" t="s">
        <v>40</v>
      </c>
      <c r="K843" t="s">
        <v>40</v>
      </c>
      <c r="L843" s="4">
        <v>-48</v>
      </c>
      <c r="M843" s="2">
        <v>43831</v>
      </c>
      <c r="N843" t="s">
        <v>103</v>
      </c>
      <c r="O843" t="s">
        <v>104</v>
      </c>
      <c r="P843" t="s">
        <v>2516</v>
      </c>
      <c r="Q843" t="s">
        <v>2653</v>
      </c>
      <c r="R843" t="s">
        <v>2654</v>
      </c>
      <c r="S843" s="3">
        <v>43830</v>
      </c>
      <c r="T843" t="s">
        <v>46</v>
      </c>
      <c r="U843">
        <v>2337</v>
      </c>
      <c r="V843" t="s">
        <v>2071</v>
      </c>
      <c r="W843" t="s">
        <v>48</v>
      </c>
      <c r="X843">
        <v>165078943</v>
      </c>
      <c r="Y843" s="3">
        <v>43826</v>
      </c>
      <c r="AC843" t="s">
        <v>109</v>
      </c>
      <c r="AH843" t="str">
        <f>VLOOKUP(B843,'cc Lookup'!A:J,10,0)</f>
        <v>Planning and Business Development</v>
      </c>
      <c r="AI843" t="str">
        <f>VLOOKUP(B843,'cc Lookup'!A:E,5,0)</f>
        <v>Estates</v>
      </c>
      <c r="AJ843" t="s">
        <v>6736</v>
      </c>
      <c r="AK843" t="str">
        <f t="shared" si="26"/>
        <v>E35930 Estates &amp; Facilities</v>
      </c>
      <c r="AL843" t="str">
        <f t="shared" si="27"/>
        <v>7308 Legal Fees</v>
      </c>
      <c r="AM843" t="str">
        <f>VLOOKUP(W843,Lookup!A:B,2,0)</f>
        <v>Legal</v>
      </c>
    </row>
    <row r="844" spans="1:39" x14ac:dyDescent="0.25">
      <c r="A844" t="s">
        <v>33</v>
      </c>
      <c r="B844" s="1" t="s">
        <v>166</v>
      </c>
      <c r="C844" s="1" t="s">
        <v>158</v>
      </c>
      <c r="D844" s="1" t="s">
        <v>36</v>
      </c>
      <c r="E844" s="1" t="s">
        <v>36</v>
      </c>
      <c r="F844" s="1" t="s">
        <v>37</v>
      </c>
      <c r="G844" t="s">
        <v>167</v>
      </c>
      <c r="H844" t="s">
        <v>160</v>
      </c>
      <c r="I844" t="s">
        <v>40</v>
      </c>
      <c r="J844" t="s">
        <v>40</v>
      </c>
      <c r="K844" t="s">
        <v>40</v>
      </c>
      <c r="L844" s="4">
        <v>-3101.47</v>
      </c>
      <c r="M844" s="2">
        <v>43831</v>
      </c>
      <c r="N844" t="s">
        <v>103</v>
      </c>
      <c r="O844" t="s">
        <v>104</v>
      </c>
      <c r="P844" t="s">
        <v>2516</v>
      </c>
      <c r="Q844" t="s">
        <v>2653</v>
      </c>
      <c r="R844" t="s">
        <v>2654</v>
      </c>
      <c r="S844" s="3">
        <v>43830</v>
      </c>
      <c r="T844" t="s">
        <v>46</v>
      </c>
      <c r="U844">
        <v>2338</v>
      </c>
      <c r="V844" t="s">
        <v>2576</v>
      </c>
      <c r="W844" t="s">
        <v>48</v>
      </c>
      <c r="X844">
        <v>165078325</v>
      </c>
      <c r="Y844" s="3">
        <v>43830</v>
      </c>
      <c r="AC844" t="s">
        <v>109</v>
      </c>
      <c r="AH844" t="str">
        <f>VLOOKUP(B844,'cc Lookup'!A:J,10,0)</f>
        <v>Planning and Business Development</v>
      </c>
      <c r="AI844" t="str">
        <f>VLOOKUP(B844,'cc Lookup'!A:E,5,0)</f>
        <v>Estates</v>
      </c>
      <c r="AJ844" t="s">
        <v>6736</v>
      </c>
      <c r="AK844" t="str">
        <f t="shared" si="26"/>
        <v>E35930 Estates &amp; Facilities</v>
      </c>
      <c r="AL844" t="str">
        <f t="shared" si="27"/>
        <v>7308 Legal Fees</v>
      </c>
      <c r="AM844" t="str">
        <f>VLOOKUP(W844,Lookup!A:B,2,0)</f>
        <v>Legal</v>
      </c>
    </row>
    <row r="845" spans="1:39" x14ac:dyDescent="0.25">
      <c r="A845" t="s">
        <v>33</v>
      </c>
      <c r="B845" s="1" t="s">
        <v>166</v>
      </c>
      <c r="C845" s="1" t="s">
        <v>158</v>
      </c>
      <c r="D845" s="1" t="s">
        <v>36</v>
      </c>
      <c r="E845" s="1" t="s">
        <v>36</v>
      </c>
      <c r="F845" s="1" t="s">
        <v>37</v>
      </c>
      <c r="G845" t="s">
        <v>167</v>
      </c>
      <c r="H845" t="s">
        <v>160</v>
      </c>
      <c r="I845" t="s">
        <v>40</v>
      </c>
      <c r="J845" t="s">
        <v>40</v>
      </c>
      <c r="K845" t="s">
        <v>40</v>
      </c>
      <c r="L845" s="4">
        <v>-1725</v>
      </c>
      <c r="M845" s="2">
        <v>43831</v>
      </c>
      <c r="N845" t="s">
        <v>103</v>
      </c>
      <c r="O845" t="s">
        <v>104</v>
      </c>
      <c r="P845" t="s">
        <v>2516</v>
      </c>
      <c r="Q845" t="s">
        <v>2653</v>
      </c>
      <c r="R845" t="s">
        <v>2654</v>
      </c>
      <c r="S845" s="3">
        <v>43830</v>
      </c>
      <c r="T845" t="s">
        <v>46</v>
      </c>
      <c r="U845">
        <v>2339</v>
      </c>
      <c r="V845" t="s">
        <v>2577</v>
      </c>
      <c r="W845" t="s">
        <v>48</v>
      </c>
      <c r="X845">
        <v>165078325</v>
      </c>
      <c r="Y845" s="3">
        <v>43826</v>
      </c>
      <c r="AC845" t="s">
        <v>109</v>
      </c>
      <c r="AH845" t="str">
        <f>VLOOKUP(B845,'cc Lookup'!A:J,10,0)</f>
        <v>Planning and Business Development</v>
      </c>
      <c r="AI845" t="str">
        <f>VLOOKUP(B845,'cc Lookup'!A:E,5,0)</f>
        <v>Estates</v>
      </c>
      <c r="AJ845" t="s">
        <v>6736</v>
      </c>
      <c r="AK845" t="str">
        <f t="shared" si="26"/>
        <v>E35930 Estates &amp; Facilities</v>
      </c>
      <c r="AL845" t="str">
        <f t="shared" si="27"/>
        <v>7308 Legal Fees</v>
      </c>
      <c r="AM845" t="str">
        <f>VLOOKUP(W845,Lookup!A:B,2,0)</f>
        <v>Legal</v>
      </c>
    </row>
    <row r="846" spans="1:39" x14ac:dyDescent="0.25">
      <c r="A846" t="s">
        <v>33</v>
      </c>
      <c r="B846" s="1" t="s">
        <v>166</v>
      </c>
      <c r="C846" s="1" t="s">
        <v>158</v>
      </c>
      <c r="D846" s="1" t="s">
        <v>36</v>
      </c>
      <c r="E846" s="1" t="s">
        <v>36</v>
      </c>
      <c r="F846" s="1" t="s">
        <v>37</v>
      </c>
      <c r="G846" t="s">
        <v>167</v>
      </c>
      <c r="H846" t="s">
        <v>160</v>
      </c>
      <c r="I846" t="s">
        <v>40</v>
      </c>
      <c r="J846" t="s">
        <v>40</v>
      </c>
      <c r="K846" t="s">
        <v>40</v>
      </c>
      <c r="L846" s="4">
        <v>-1</v>
      </c>
      <c r="M846" s="2">
        <v>43831</v>
      </c>
      <c r="N846" t="s">
        <v>103</v>
      </c>
      <c r="O846" t="s">
        <v>104</v>
      </c>
      <c r="P846" t="s">
        <v>2516</v>
      </c>
      <c r="Q846" t="s">
        <v>2653</v>
      </c>
      <c r="R846" t="s">
        <v>2654</v>
      </c>
      <c r="S846" s="3">
        <v>43830</v>
      </c>
      <c r="T846" t="s">
        <v>46</v>
      </c>
      <c r="U846">
        <v>2340</v>
      </c>
      <c r="V846" t="s">
        <v>1593</v>
      </c>
      <c r="W846" t="s">
        <v>48</v>
      </c>
      <c r="X846">
        <v>165075309</v>
      </c>
      <c r="Y846" s="3">
        <v>43723</v>
      </c>
      <c r="AC846" t="s">
        <v>109</v>
      </c>
      <c r="AH846" t="str">
        <f>VLOOKUP(B846,'cc Lookup'!A:J,10,0)</f>
        <v>Planning and Business Development</v>
      </c>
      <c r="AI846" t="str">
        <f>VLOOKUP(B846,'cc Lookup'!A:E,5,0)</f>
        <v>Estates</v>
      </c>
      <c r="AJ846" t="s">
        <v>6736</v>
      </c>
      <c r="AK846" t="str">
        <f t="shared" si="26"/>
        <v>E35930 Estates &amp; Facilities</v>
      </c>
      <c r="AL846" t="str">
        <f t="shared" si="27"/>
        <v>7308 Legal Fees</v>
      </c>
      <c r="AM846" t="str">
        <f>VLOOKUP(W846,Lookup!A:B,2,0)</f>
        <v>Legal</v>
      </c>
    </row>
    <row r="847" spans="1:39" x14ac:dyDescent="0.25">
      <c r="A847" t="s">
        <v>33</v>
      </c>
      <c r="B847" s="1" t="s">
        <v>166</v>
      </c>
      <c r="C847" s="1" t="s">
        <v>158</v>
      </c>
      <c r="D847" s="1" t="s">
        <v>36</v>
      </c>
      <c r="E847" s="1" t="s">
        <v>36</v>
      </c>
      <c r="F847" s="1" t="s">
        <v>37</v>
      </c>
      <c r="G847" t="s">
        <v>167</v>
      </c>
      <c r="H847" t="s">
        <v>160</v>
      </c>
      <c r="I847" t="s">
        <v>40</v>
      </c>
      <c r="J847" t="s">
        <v>40</v>
      </c>
      <c r="K847" t="s">
        <v>40</v>
      </c>
      <c r="L847" s="4">
        <v>-439</v>
      </c>
      <c r="M847" s="2">
        <v>43831</v>
      </c>
      <c r="N847" t="s">
        <v>103</v>
      </c>
      <c r="O847" t="s">
        <v>104</v>
      </c>
      <c r="P847" t="s">
        <v>2516</v>
      </c>
      <c r="Q847" t="s">
        <v>2653</v>
      </c>
      <c r="R847" t="s">
        <v>2654</v>
      </c>
      <c r="S847" s="3">
        <v>43830</v>
      </c>
      <c r="T847" t="s">
        <v>46</v>
      </c>
      <c r="U847">
        <v>2341</v>
      </c>
      <c r="V847" t="s">
        <v>1960</v>
      </c>
      <c r="W847" t="s">
        <v>48</v>
      </c>
      <c r="X847">
        <v>165078325</v>
      </c>
      <c r="Y847" s="3">
        <v>43641</v>
      </c>
      <c r="AC847" t="s">
        <v>109</v>
      </c>
      <c r="AH847" t="str">
        <f>VLOOKUP(B847,'cc Lookup'!A:J,10,0)</f>
        <v>Planning and Business Development</v>
      </c>
      <c r="AI847" t="str">
        <f>VLOOKUP(B847,'cc Lookup'!A:E,5,0)</f>
        <v>Estates</v>
      </c>
      <c r="AJ847" t="s">
        <v>6736</v>
      </c>
      <c r="AK847" t="str">
        <f t="shared" si="26"/>
        <v>E35930 Estates &amp; Facilities</v>
      </c>
      <c r="AL847" t="str">
        <f t="shared" si="27"/>
        <v>7308 Legal Fees</v>
      </c>
      <c r="AM847" t="str">
        <f>VLOOKUP(W847,Lookup!A:B,2,0)</f>
        <v>Legal</v>
      </c>
    </row>
    <row r="848" spans="1:39" x14ac:dyDescent="0.25">
      <c r="A848" t="s">
        <v>33</v>
      </c>
      <c r="B848" s="1" t="s">
        <v>166</v>
      </c>
      <c r="C848" s="1" t="s">
        <v>158</v>
      </c>
      <c r="D848" s="1" t="s">
        <v>36</v>
      </c>
      <c r="E848" s="1" t="s">
        <v>36</v>
      </c>
      <c r="F848" s="1" t="s">
        <v>37</v>
      </c>
      <c r="G848" t="s">
        <v>167</v>
      </c>
      <c r="H848" t="s">
        <v>160</v>
      </c>
      <c r="I848" t="s">
        <v>40</v>
      </c>
      <c r="J848" t="s">
        <v>40</v>
      </c>
      <c r="K848" t="s">
        <v>40</v>
      </c>
      <c r="L848" s="4">
        <v>-2220</v>
      </c>
      <c r="M848" s="2">
        <v>43831</v>
      </c>
      <c r="N848" t="s">
        <v>103</v>
      </c>
      <c r="O848" t="s">
        <v>104</v>
      </c>
      <c r="P848" t="s">
        <v>2516</v>
      </c>
      <c r="Q848" t="s">
        <v>2653</v>
      </c>
      <c r="R848" t="s">
        <v>2654</v>
      </c>
      <c r="S848" s="3">
        <v>43830</v>
      </c>
      <c r="T848" t="s">
        <v>46</v>
      </c>
      <c r="U848">
        <v>2342</v>
      </c>
      <c r="V848" t="s">
        <v>2578</v>
      </c>
      <c r="W848" t="s">
        <v>48</v>
      </c>
      <c r="X848">
        <v>165081922</v>
      </c>
      <c r="Y848" s="3">
        <v>43823</v>
      </c>
      <c r="AC848" t="s">
        <v>109</v>
      </c>
      <c r="AH848" t="str">
        <f>VLOOKUP(B848,'cc Lookup'!A:J,10,0)</f>
        <v>Planning and Business Development</v>
      </c>
      <c r="AI848" t="str">
        <f>VLOOKUP(B848,'cc Lookup'!A:E,5,0)</f>
        <v>Estates</v>
      </c>
      <c r="AJ848" t="s">
        <v>6736</v>
      </c>
      <c r="AK848" t="str">
        <f t="shared" si="26"/>
        <v>E35930 Estates &amp; Facilities</v>
      </c>
      <c r="AL848" t="str">
        <f t="shared" si="27"/>
        <v>7308 Legal Fees</v>
      </c>
      <c r="AM848" t="str">
        <f>VLOOKUP(W848,Lookup!A:B,2,0)</f>
        <v>Legal</v>
      </c>
    </row>
    <row r="849" spans="1:39" x14ac:dyDescent="0.25">
      <c r="A849" t="s">
        <v>33</v>
      </c>
      <c r="B849" s="1" t="s">
        <v>166</v>
      </c>
      <c r="C849" s="1" t="s">
        <v>158</v>
      </c>
      <c r="D849" s="1" t="s">
        <v>36</v>
      </c>
      <c r="E849" s="1" t="s">
        <v>36</v>
      </c>
      <c r="F849" s="1" t="s">
        <v>37</v>
      </c>
      <c r="G849" t="s">
        <v>167</v>
      </c>
      <c r="H849" t="s">
        <v>160</v>
      </c>
      <c r="I849" t="s">
        <v>40</v>
      </c>
      <c r="J849" t="s">
        <v>40</v>
      </c>
      <c r="K849" t="s">
        <v>40</v>
      </c>
      <c r="L849" s="4">
        <v>-112</v>
      </c>
      <c r="M849" s="2">
        <v>43831</v>
      </c>
      <c r="N849" t="s">
        <v>103</v>
      </c>
      <c r="O849" t="s">
        <v>104</v>
      </c>
      <c r="P849" t="s">
        <v>2516</v>
      </c>
      <c r="Q849" t="s">
        <v>2653</v>
      </c>
      <c r="R849" t="s">
        <v>2654</v>
      </c>
      <c r="S849" s="3">
        <v>43830</v>
      </c>
      <c r="T849" t="s">
        <v>46</v>
      </c>
      <c r="U849">
        <v>2343</v>
      </c>
      <c r="V849" t="s">
        <v>1961</v>
      </c>
      <c r="W849" t="s">
        <v>48</v>
      </c>
      <c r="X849">
        <v>165078325</v>
      </c>
      <c r="Y849" s="3">
        <v>43641</v>
      </c>
      <c r="AC849" t="s">
        <v>109</v>
      </c>
      <c r="AH849" t="str">
        <f>VLOOKUP(B849,'cc Lookup'!A:J,10,0)</f>
        <v>Planning and Business Development</v>
      </c>
      <c r="AI849" t="str">
        <f>VLOOKUP(B849,'cc Lookup'!A:E,5,0)</f>
        <v>Estates</v>
      </c>
      <c r="AJ849" t="s">
        <v>6736</v>
      </c>
      <c r="AK849" t="str">
        <f t="shared" si="26"/>
        <v>E35930 Estates &amp; Facilities</v>
      </c>
      <c r="AL849" t="str">
        <f t="shared" si="27"/>
        <v>7308 Legal Fees</v>
      </c>
      <c r="AM849" t="str">
        <f>VLOOKUP(W849,Lookup!A:B,2,0)</f>
        <v>Legal</v>
      </c>
    </row>
    <row r="850" spans="1:39" x14ac:dyDescent="0.25">
      <c r="A850" t="s">
        <v>33</v>
      </c>
      <c r="B850" s="1" t="s">
        <v>166</v>
      </c>
      <c r="C850" s="1" t="s">
        <v>158</v>
      </c>
      <c r="D850" s="1" t="s">
        <v>36</v>
      </c>
      <c r="E850" s="1" t="s">
        <v>36</v>
      </c>
      <c r="F850" s="1" t="s">
        <v>37</v>
      </c>
      <c r="G850" t="s">
        <v>167</v>
      </c>
      <c r="H850" t="s">
        <v>160</v>
      </c>
      <c r="I850" t="s">
        <v>40</v>
      </c>
      <c r="J850" t="s">
        <v>40</v>
      </c>
      <c r="K850" t="s">
        <v>40</v>
      </c>
      <c r="L850" s="4">
        <v>-210.4</v>
      </c>
      <c r="M850" s="2">
        <v>43831</v>
      </c>
      <c r="N850" t="s">
        <v>103</v>
      </c>
      <c r="O850" t="s">
        <v>104</v>
      </c>
      <c r="P850" t="s">
        <v>2516</v>
      </c>
      <c r="Q850" t="s">
        <v>2653</v>
      </c>
      <c r="R850" t="s">
        <v>2654</v>
      </c>
      <c r="S850" s="3">
        <v>43830</v>
      </c>
      <c r="T850" t="s">
        <v>46</v>
      </c>
      <c r="U850">
        <v>2344</v>
      </c>
      <c r="V850" t="s">
        <v>2579</v>
      </c>
      <c r="W850" t="s">
        <v>48</v>
      </c>
      <c r="X850">
        <v>165078943</v>
      </c>
      <c r="Y850" s="3">
        <v>43830</v>
      </c>
      <c r="AC850" t="s">
        <v>109</v>
      </c>
      <c r="AH850" t="str">
        <f>VLOOKUP(B850,'cc Lookup'!A:J,10,0)</f>
        <v>Planning and Business Development</v>
      </c>
      <c r="AI850" t="str">
        <f>VLOOKUP(B850,'cc Lookup'!A:E,5,0)</f>
        <v>Estates</v>
      </c>
      <c r="AJ850" t="s">
        <v>6736</v>
      </c>
      <c r="AK850" t="str">
        <f t="shared" si="26"/>
        <v>E35930 Estates &amp; Facilities</v>
      </c>
      <c r="AL850" t="str">
        <f t="shared" si="27"/>
        <v>7308 Legal Fees</v>
      </c>
      <c r="AM850" t="str">
        <f>VLOOKUP(W850,Lookup!A:B,2,0)</f>
        <v>Legal</v>
      </c>
    </row>
    <row r="851" spans="1:39" x14ac:dyDescent="0.25">
      <c r="A851" t="s">
        <v>33</v>
      </c>
      <c r="B851" s="1" t="s">
        <v>166</v>
      </c>
      <c r="C851" s="1" t="s">
        <v>158</v>
      </c>
      <c r="D851" s="1" t="s">
        <v>36</v>
      </c>
      <c r="E851" s="1" t="s">
        <v>36</v>
      </c>
      <c r="F851" s="1" t="s">
        <v>37</v>
      </c>
      <c r="G851" t="s">
        <v>167</v>
      </c>
      <c r="H851" t="s">
        <v>160</v>
      </c>
      <c r="I851" t="s">
        <v>40</v>
      </c>
      <c r="J851" t="s">
        <v>40</v>
      </c>
      <c r="K851" t="s">
        <v>40</v>
      </c>
      <c r="L851" s="4">
        <v>-3028</v>
      </c>
      <c r="M851" s="2">
        <v>43831</v>
      </c>
      <c r="N851" t="s">
        <v>103</v>
      </c>
      <c r="O851" t="s">
        <v>104</v>
      </c>
      <c r="P851" t="s">
        <v>2516</v>
      </c>
      <c r="Q851" t="s">
        <v>2653</v>
      </c>
      <c r="R851" t="s">
        <v>2654</v>
      </c>
      <c r="S851" s="3">
        <v>43830</v>
      </c>
      <c r="T851" t="s">
        <v>46</v>
      </c>
      <c r="U851">
        <v>2345</v>
      </c>
      <c r="V851" t="s">
        <v>2580</v>
      </c>
      <c r="W851" t="s">
        <v>48</v>
      </c>
      <c r="X851">
        <v>165078325</v>
      </c>
      <c r="Y851" s="3">
        <v>43826</v>
      </c>
      <c r="AC851" t="s">
        <v>109</v>
      </c>
      <c r="AH851" t="str">
        <f>VLOOKUP(B851,'cc Lookup'!A:J,10,0)</f>
        <v>Planning and Business Development</v>
      </c>
      <c r="AI851" t="str">
        <f>VLOOKUP(B851,'cc Lookup'!A:E,5,0)</f>
        <v>Estates</v>
      </c>
      <c r="AJ851" t="s">
        <v>6736</v>
      </c>
      <c r="AK851" t="str">
        <f t="shared" si="26"/>
        <v>E35930 Estates &amp; Facilities</v>
      </c>
      <c r="AL851" t="str">
        <f t="shared" si="27"/>
        <v>7308 Legal Fees</v>
      </c>
      <c r="AM851" t="str">
        <f>VLOOKUP(W851,Lookup!A:B,2,0)</f>
        <v>Legal</v>
      </c>
    </row>
    <row r="852" spans="1:39" x14ac:dyDescent="0.25">
      <c r="A852" t="s">
        <v>33</v>
      </c>
      <c r="B852" s="1" t="s">
        <v>166</v>
      </c>
      <c r="C852" s="1" t="s">
        <v>158</v>
      </c>
      <c r="D852" s="1" t="s">
        <v>36</v>
      </c>
      <c r="E852" s="1" t="s">
        <v>36</v>
      </c>
      <c r="F852" s="1" t="s">
        <v>37</v>
      </c>
      <c r="G852" t="s">
        <v>167</v>
      </c>
      <c r="H852" t="s">
        <v>160</v>
      </c>
      <c r="I852" t="s">
        <v>40</v>
      </c>
      <c r="J852" t="s">
        <v>40</v>
      </c>
      <c r="K852" t="s">
        <v>40</v>
      </c>
      <c r="L852" s="4">
        <v>744.9</v>
      </c>
      <c r="M852" s="2">
        <v>43831</v>
      </c>
      <c r="N852" t="s">
        <v>103</v>
      </c>
      <c r="O852" t="s">
        <v>104</v>
      </c>
      <c r="P852" t="s">
        <v>2655</v>
      </c>
      <c r="Q852" t="s">
        <v>2656</v>
      </c>
      <c r="R852" t="s">
        <v>2657</v>
      </c>
      <c r="S852" s="3">
        <v>43861</v>
      </c>
      <c r="T852" t="s">
        <v>46</v>
      </c>
      <c r="U852">
        <v>2414</v>
      </c>
      <c r="V852" t="s">
        <v>2580</v>
      </c>
      <c r="W852" t="s">
        <v>48</v>
      </c>
      <c r="X852">
        <v>165078325</v>
      </c>
      <c r="Y852" s="3">
        <v>43826</v>
      </c>
      <c r="AC852" t="s">
        <v>109</v>
      </c>
      <c r="AH852" t="str">
        <f>VLOOKUP(B852,'cc Lookup'!A:J,10,0)</f>
        <v>Planning and Business Development</v>
      </c>
      <c r="AI852" t="str">
        <f>VLOOKUP(B852,'cc Lookup'!A:E,5,0)</f>
        <v>Estates</v>
      </c>
      <c r="AJ852" t="s">
        <v>6736</v>
      </c>
      <c r="AK852" t="str">
        <f t="shared" si="26"/>
        <v>E35930 Estates &amp; Facilities</v>
      </c>
      <c r="AL852" t="str">
        <f t="shared" si="27"/>
        <v>7308 Legal Fees</v>
      </c>
      <c r="AM852" t="str">
        <f>VLOOKUP(W852,Lookup!A:B,2,0)</f>
        <v>Legal</v>
      </c>
    </row>
    <row r="853" spans="1:39" x14ac:dyDescent="0.25">
      <c r="A853" t="s">
        <v>33</v>
      </c>
      <c r="B853" s="1" t="s">
        <v>166</v>
      </c>
      <c r="C853" s="1" t="s">
        <v>158</v>
      </c>
      <c r="D853" s="1" t="s">
        <v>36</v>
      </c>
      <c r="E853" s="1" t="s">
        <v>36</v>
      </c>
      <c r="F853" s="1" t="s">
        <v>37</v>
      </c>
      <c r="G853" t="s">
        <v>167</v>
      </c>
      <c r="H853" t="s">
        <v>160</v>
      </c>
      <c r="I853" t="s">
        <v>40</v>
      </c>
      <c r="J853" t="s">
        <v>40</v>
      </c>
      <c r="K853" t="s">
        <v>40</v>
      </c>
      <c r="L853" s="4">
        <v>177</v>
      </c>
      <c r="M853" s="2">
        <v>43831</v>
      </c>
      <c r="N853" t="s">
        <v>103</v>
      </c>
      <c r="O853" t="s">
        <v>104</v>
      </c>
      <c r="P853" t="s">
        <v>2655</v>
      </c>
      <c r="Q853" t="s">
        <v>2656</v>
      </c>
      <c r="R853" t="s">
        <v>2657</v>
      </c>
      <c r="S853" s="3">
        <v>43861</v>
      </c>
      <c r="T853" t="s">
        <v>46</v>
      </c>
      <c r="U853">
        <v>2415</v>
      </c>
      <c r="V853" t="s">
        <v>172</v>
      </c>
      <c r="W853" t="s">
        <v>48</v>
      </c>
      <c r="X853">
        <v>165056810</v>
      </c>
      <c r="Y853" s="3">
        <v>43040</v>
      </c>
      <c r="AC853" t="s">
        <v>109</v>
      </c>
      <c r="AH853" t="str">
        <f>VLOOKUP(B853,'cc Lookup'!A:J,10,0)</f>
        <v>Planning and Business Development</v>
      </c>
      <c r="AI853" t="str">
        <f>VLOOKUP(B853,'cc Lookup'!A:E,5,0)</f>
        <v>Estates</v>
      </c>
      <c r="AJ853" t="s">
        <v>6736</v>
      </c>
      <c r="AK853" t="str">
        <f t="shared" si="26"/>
        <v>E35930 Estates &amp; Facilities</v>
      </c>
      <c r="AL853" t="str">
        <f t="shared" si="27"/>
        <v>7308 Legal Fees</v>
      </c>
      <c r="AM853" t="str">
        <f>VLOOKUP(W853,Lookup!A:B,2,0)</f>
        <v>Legal</v>
      </c>
    </row>
    <row r="854" spans="1:39" x14ac:dyDescent="0.25">
      <c r="A854" t="s">
        <v>33</v>
      </c>
      <c r="B854" s="1" t="s">
        <v>166</v>
      </c>
      <c r="C854" s="1" t="s">
        <v>158</v>
      </c>
      <c r="D854" s="1" t="s">
        <v>36</v>
      </c>
      <c r="E854" s="1" t="s">
        <v>36</v>
      </c>
      <c r="F854" s="1" t="s">
        <v>37</v>
      </c>
      <c r="G854" t="s">
        <v>167</v>
      </c>
      <c r="H854" t="s">
        <v>160</v>
      </c>
      <c r="I854" t="s">
        <v>40</v>
      </c>
      <c r="J854" t="s">
        <v>40</v>
      </c>
      <c r="K854" t="s">
        <v>40</v>
      </c>
      <c r="L854" s="4">
        <v>48</v>
      </c>
      <c r="M854" s="2">
        <v>43831</v>
      </c>
      <c r="N854" t="s">
        <v>103</v>
      </c>
      <c r="O854" t="s">
        <v>104</v>
      </c>
      <c r="P854" t="s">
        <v>2655</v>
      </c>
      <c r="Q854" t="s">
        <v>2656</v>
      </c>
      <c r="R854" t="s">
        <v>2657</v>
      </c>
      <c r="S854" s="3">
        <v>43861</v>
      </c>
      <c r="T854" t="s">
        <v>46</v>
      </c>
      <c r="U854">
        <v>2416</v>
      </c>
      <c r="V854" t="s">
        <v>2071</v>
      </c>
      <c r="W854" t="s">
        <v>48</v>
      </c>
      <c r="X854">
        <v>165078943</v>
      </c>
      <c r="Y854" s="3">
        <v>43826</v>
      </c>
      <c r="AC854" t="s">
        <v>109</v>
      </c>
      <c r="AH854" t="str">
        <f>VLOOKUP(B854,'cc Lookup'!A:J,10,0)</f>
        <v>Planning and Business Development</v>
      </c>
      <c r="AI854" t="str">
        <f>VLOOKUP(B854,'cc Lookup'!A:E,5,0)</f>
        <v>Estates</v>
      </c>
      <c r="AJ854" t="s">
        <v>6736</v>
      </c>
      <c r="AK854" t="str">
        <f t="shared" si="26"/>
        <v>E35930 Estates &amp; Facilities</v>
      </c>
      <c r="AL854" t="str">
        <f t="shared" si="27"/>
        <v>7308 Legal Fees</v>
      </c>
      <c r="AM854" t="str">
        <f>VLOOKUP(W854,Lookup!A:B,2,0)</f>
        <v>Legal</v>
      </c>
    </row>
    <row r="855" spans="1:39" x14ac:dyDescent="0.25">
      <c r="A855" t="s">
        <v>33</v>
      </c>
      <c r="B855" s="1" t="s">
        <v>166</v>
      </c>
      <c r="C855" s="1" t="s">
        <v>158</v>
      </c>
      <c r="D855" s="1" t="s">
        <v>36</v>
      </c>
      <c r="E855" s="1" t="s">
        <v>36</v>
      </c>
      <c r="F855" s="1" t="s">
        <v>37</v>
      </c>
      <c r="G855" t="s">
        <v>167</v>
      </c>
      <c r="H855" t="s">
        <v>160</v>
      </c>
      <c r="I855" t="s">
        <v>40</v>
      </c>
      <c r="J855" t="s">
        <v>40</v>
      </c>
      <c r="K855" t="s">
        <v>40</v>
      </c>
      <c r="L855" s="4">
        <v>1</v>
      </c>
      <c r="M855" s="2">
        <v>43831</v>
      </c>
      <c r="N855" t="s">
        <v>103</v>
      </c>
      <c r="O855" t="s">
        <v>104</v>
      </c>
      <c r="P855" t="s">
        <v>2655</v>
      </c>
      <c r="Q855" t="s">
        <v>2656</v>
      </c>
      <c r="R855" t="s">
        <v>2657</v>
      </c>
      <c r="S855" s="3">
        <v>43861</v>
      </c>
      <c r="T855" t="s">
        <v>46</v>
      </c>
      <c r="U855">
        <v>2417</v>
      </c>
      <c r="V855" t="s">
        <v>1593</v>
      </c>
      <c r="W855" t="s">
        <v>48</v>
      </c>
      <c r="X855">
        <v>165075309</v>
      </c>
      <c r="Y855" s="3">
        <v>43723</v>
      </c>
      <c r="AC855" t="s">
        <v>109</v>
      </c>
      <c r="AH855" t="str">
        <f>VLOOKUP(B855,'cc Lookup'!A:J,10,0)</f>
        <v>Planning and Business Development</v>
      </c>
      <c r="AI855" t="str">
        <f>VLOOKUP(B855,'cc Lookup'!A:E,5,0)</f>
        <v>Estates</v>
      </c>
      <c r="AJ855" t="s">
        <v>6736</v>
      </c>
      <c r="AK855" t="str">
        <f t="shared" si="26"/>
        <v>E35930 Estates &amp; Facilities</v>
      </c>
      <c r="AL855" t="str">
        <f t="shared" si="27"/>
        <v>7308 Legal Fees</v>
      </c>
      <c r="AM855" t="str">
        <f>VLOOKUP(W855,Lookup!A:B,2,0)</f>
        <v>Legal</v>
      </c>
    </row>
    <row r="856" spans="1:39" x14ac:dyDescent="0.25">
      <c r="A856" t="s">
        <v>33</v>
      </c>
      <c r="B856" s="1" t="s">
        <v>166</v>
      </c>
      <c r="C856" s="1" t="s">
        <v>158</v>
      </c>
      <c r="D856" s="1" t="s">
        <v>36</v>
      </c>
      <c r="E856" s="1" t="s">
        <v>36</v>
      </c>
      <c r="F856" s="1" t="s">
        <v>37</v>
      </c>
      <c r="G856" t="s">
        <v>167</v>
      </c>
      <c r="H856" t="s">
        <v>160</v>
      </c>
      <c r="I856" t="s">
        <v>40</v>
      </c>
      <c r="J856" t="s">
        <v>40</v>
      </c>
      <c r="K856" t="s">
        <v>40</v>
      </c>
      <c r="L856" s="4">
        <v>26</v>
      </c>
      <c r="M856" s="2">
        <v>43831</v>
      </c>
      <c r="N856" t="s">
        <v>103</v>
      </c>
      <c r="O856" t="s">
        <v>104</v>
      </c>
      <c r="P856" t="s">
        <v>2655</v>
      </c>
      <c r="Q856" t="s">
        <v>2656</v>
      </c>
      <c r="R856" t="s">
        <v>2657</v>
      </c>
      <c r="S856" s="3">
        <v>43861</v>
      </c>
      <c r="T856" t="s">
        <v>46</v>
      </c>
      <c r="U856">
        <v>2418</v>
      </c>
      <c r="V856" t="s">
        <v>1965</v>
      </c>
      <c r="W856" t="s">
        <v>48</v>
      </c>
      <c r="X856">
        <v>165078325</v>
      </c>
      <c r="Y856" s="3">
        <v>43641</v>
      </c>
      <c r="AC856" t="s">
        <v>109</v>
      </c>
      <c r="AH856" t="str">
        <f>VLOOKUP(B856,'cc Lookup'!A:J,10,0)</f>
        <v>Planning and Business Development</v>
      </c>
      <c r="AI856" t="str">
        <f>VLOOKUP(B856,'cc Lookup'!A:E,5,0)</f>
        <v>Estates</v>
      </c>
      <c r="AJ856" t="s">
        <v>6736</v>
      </c>
      <c r="AK856" t="str">
        <f t="shared" si="26"/>
        <v>E35930 Estates &amp; Facilities</v>
      </c>
      <c r="AL856" t="str">
        <f t="shared" si="27"/>
        <v>7308 Legal Fees</v>
      </c>
      <c r="AM856" t="str">
        <f>VLOOKUP(W856,Lookup!A:B,2,0)</f>
        <v>Legal</v>
      </c>
    </row>
    <row r="857" spans="1:39" x14ac:dyDescent="0.25">
      <c r="A857" t="s">
        <v>33</v>
      </c>
      <c r="B857" s="1" t="s">
        <v>166</v>
      </c>
      <c r="C857" s="1" t="s">
        <v>158</v>
      </c>
      <c r="D857" s="1" t="s">
        <v>36</v>
      </c>
      <c r="E857" s="1" t="s">
        <v>36</v>
      </c>
      <c r="F857" s="1" t="s">
        <v>37</v>
      </c>
      <c r="G857" t="s">
        <v>167</v>
      </c>
      <c r="H857" t="s">
        <v>160</v>
      </c>
      <c r="I857" t="s">
        <v>40</v>
      </c>
      <c r="J857" t="s">
        <v>40</v>
      </c>
      <c r="K857" t="s">
        <v>40</v>
      </c>
      <c r="L857" s="4">
        <v>90</v>
      </c>
      <c r="M857" s="2">
        <v>43831</v>
      </c>
      <c r="N857" t="s">
        <v>103</v>
      </c>
      <c r="O857" t="s">
        <v>104</v>
      </c>
      <c r="P857" t="s">
        <v>2655</v>
      </c>
      <c r="Q857" t="s">
        <v>2656</v>
      </c>
      <c r="R857" t="s">
        <v>2657</v>
      </c>
      <c r="S857" s="3">
        <v>43861</v>
      </c>
      <c r="T857" t="s">
        <v>46</v>
      </c>
      <c r="U857">
        <v>2419</v>
      </c>
      <c r="V857" t="s">
        <v>1402</v>
      </c>
      <c r="W857" t="s">
        <v>48</v>
      </c>
      <c r="X857">
        <v>165075665</v>
      </c>
      <c r="Y857" s="3">
        <v>43522</v>
      </c>
      <c r="AC857" t="s">
        <v>109</v>
      </c>
      <c r="AH857" t="str">
        <f>VLOOKUP(B857,'cc Lookup'!A:J,10,0)</f>
        <v>Planning and Business Development</v>
      </c>
      <c r="AI857" t="str">
        <f>VLOOKUP(B857,'cc Lookup'!A:E,5,0)</f>
        <v>Estates</v>
      </c>
      <c r="AJ857" t="s">
        <v>6736</v>
      </c>
      <c r="AK857" t="str">
        <f t="shared" si="26"/>
        <v>E35930 Estates &amp; Facilities</v>
      </c>
      <c r="AL857" t="str">
        <f t="shared" si="27"/>
        <v>7308 Legal Fees</v>
      </c>
      <c r="AM857" t="str">
        <f>VLOOKUP(W857,Lookup!A:B,2,0)</f>
        <v>Legal</v>
      </c>
    </row>
    <row r="858" spans="1:39" x14ac:dyDescent="0.25">
      <c r="A858" t="s">
        <v>33</v>
      </c>
      <c r="B858" s="1" t="s">
        <v>166</v>
      </c>
      <c r="C858" s="1" t="s">
        <v>158</v>
      </c>
      <c r="D858" s="1" t="s">
        <v>36</v>
      </c>
      <c r="E858" s="1" t="s">
        <v>36</v>
      </c>
      <c r="F858" s="1" t="s">
        <v>37</v>
      </c>
      <c r="G858" t="s">
        <v>167</v>
      </c>
      <c r="H858" t="s">
        <v>160</v>
      </c>
      <c r="I858" t="s">
        <v>40</v>
      </c>
      <c r="J858" t="s">
        <v>40</v>
      </c>
      <c r="K858" t="s">
        <v>40</v>
      </c>
      <c r="L858" s="4">
        <v>857.4</v>
      </c>
      <c r="M858" s="2">
        <v>43831</v>
      </c>
      <c r="N858" t="s">
        <v>103</v>
      </c>
      <c r="O858" t="s">
        <v>104</v>
      </c>
      <c r="P858" t="s">
        <v>2655</v>
      </c>
      <c r="Q858" t="s">
        <v>2656</v>
      </c>
      <c r="R858" t="s">
        <v>2657</v>
      </c>
      <c r="S858" s="3">
        <v>43861</v>
      </c>
      <c r="T858" t="s">
        <v>46</v>
      </c>
      <c r="U858">
        <v>2420</v>
      </c>
      <c r="V858" t="s">
        <v>2072</v>
      </c>
      <c r="W858" t="s">
        <v>48</v>
      </c>
      <c r="X858">
        <v>165078325</v>
      </c>
      <c r="Y858" s="3">
        <v>43808</v>
      </c>
      <c r="AC858" t="s">
        <v>109</v>
      </c>
      <c r="AH858" t="str">
        <f>VLOOKUP(B858,'cc Lookup'!A:J,10,0)</f>
        <v>Planning and Business Development</v>
      </c>
      <c r="AI858" t="str">
        <f>VLOOKUP(B858,'cc Lookup'!A:E,5,0)</f>
        <v>Estates</v>
      </c>
      <c r="AJ858" t="s">
        <v>6736</v>
      </c>
      <c r="AK858" t="str">
        <f t="shared" si="26"/>
        <v>E35930 Estates &amp; Facilities</v>
      </c>
      <c r="AL858" t="str">
        <f t="shared" si="27"/>
        <v>7308 Legal Fees</v>
      </c>
      <c r="AM858" t="str">
        <f>VLOOKUP(W858,Lookup!A:B,2,0)</f>
        <v>Legal</v>
      </c>
    </row>
    <row r="859" spans="1:39" x14ac:dyDescent="0.25">
      <c r="A859" t="s">
        <v>33</v>
      </c>
      <c r="B859" s="1" t="s">
        <v>166</v>
      </c>
      <c r="C859" s="1" t="s">
        <v>158</v>
      </c>
      <c r="D859" s="1" t="s">
        <v>36</v>
      </c>
      <c r="E859" s="1" t="s">
        <v>36</v>
      </c>
      <c r="F859" s="1" t="s">
        <v>37</v>
      </c>
      <c r="G859" t="s">
        <v>167</v>
      </c>
      <c r="H859" t="s">
        <v>160</v>
      </c>
      <c r="I859" t="s">
        <v>40</v>
      </c>
      <c r="J859" t="s">
        <v>40</v>
      </c>
      <c r="K859" t="s">
        <v>40</v>
      </c>
      <c r="L859" s="4">
        <v>439</v>
      </c>
      <c r="M859" s="2">
        <v>43831</v>
      </c>
      <c r="N859" t="s">
        <v>103</v>
      </c>
      <c r="O859" t="s">
        <v>104</v>
      </c>
      <c r="P859" t="s">
        <v>2655</v>
      </c>
      <c r="Q859" t="s">
        <v>2656</v>
      </c>
      <c r="R859" t="s">
        <v>2657</v>
      </c>
      <c r="S859" s="3">
        <v>43861</v>
      </c>
      <c r="T859" t="s">
        <v>46</v>
      </c>
      <c r="U859">
        <v>2421</v>
      </c>
      <c r="V859" t="s">
        <v>1960</v>
      </c>
      <c r="W859" t="s">
        <v>48</v>
      </c>
      <c r="X859">
        <v>165078325</v>
      </c>
      <c r="Y859" s="3">
        <v>43641</v>
      </c>
      <c r="AC859" t="s">
        <v>109</v>
      </c>
      <c r="AH859" t="str">
        <f>VLOOKUP(B859,'cc Lookup'!A:J,10,0)</f>
        <v>Planning and Business Development</v>
      </c>
      <c r="AI859" t="str">
        <f>VLOOKUP(B859,'cc Lookup'!A:E,5,0)</f>
        <v>Estates</v>
      </c>
      <c r="AJ859" t="s">
        <v>6736</v>
      </c>
      <c r="AK859" t="str">
        <f t="shared" si="26"/>
        <v>E35930 Estates &amp; Facilities</v>
      </c>
      <c r="AL859" t="str">
        <f t="shared" si="27"/>
        <v>7308 Legal Fees</v>
      </c>
      <c r="AM859" t="str">
        <f>VLOOKUP(W859,Lookup!A:B,2,0)</f>
        <v>Legal</v>
      </c>
    </row>
    <row r="860" spans="1:39" x14ac:dyDescent="0.25">
      <c r="A860" t="s">
        <v>33</v>
      </c>
      <c r="B860" s="1" t="s">
        <v>166</v>
      </c>
      <c r="C860" s="1" t="s">
        <v>158</v>
      </c>
      <c r="D860" s="1" t="s">
        <v>36</v>
      </c>
      <c r="E860" s="1" t="s">
        <v>36</v>
      </c>
      <c r="F860" s="1" t="s">
        <v>37</v>
      </c>
      <c r="G860" t="s">
        <v>167</v>
      </c>
      <c r="H860" t="s">
        <v>160</v>
      </c>
      <c r="I860" t="s">
        <v>40</v>
      </c>
      <c r="J860" t="s">
        <v>40</v>
      </c>
      <c r="K860" t="s">
        <v>40</v>
      </c>
      <c r="L860" s="4">
        <v>112</v>
      </c>
      <c r="M860" s="2">
        <v>43831</v>
      </c>
      <c r="N860" t="s">
        <v>103</v>
      </c>
      <c r="O860" t="s">
        <v>104</v>
      </c>
      <c r="P860" t="s">
        <v>2655</v>
      </c>
      <c r="Q860" t="s">
        <v>2656</v>
      </c>
      <c r="R860" t="s">
        <v>2657</v>
      </c>
      <c r="S860" s="3">
        <v>43861</v>
      </c>
      <c r="T860" t="s">
        <v>46</v>
      </c>
      <c r="U860">
        <v>2422</v>
      </c>
      <c r="V860" t="s">
        <v>1961</v>
      </c>
      <c r="W860" t="s">
        <v>48</v>
      </c>
      <c r="X860">
        <v>165078325</v>
      </c>
      <c r="Y860" s="3">
        <v>43641</v>
      </c>
      <c r="AC860" t="s">
        <v>109</v>
      </c>
      <c r="AH860" t="str">
        <f>VLOOKUP(B860,'cc Lookup'!A:J,10,0)</f>
        <v>Planning and Business Development</v>
      </c>
      <c r="AI860" t="str">
        <f>VLOOKUP(B860,'cc Lookup'!A:E,5,0)</f>
        <v>Estates</v>
      </c>
      <c r="AJ860" t="s">
        <v>6736</v>
      </c>
      <c r="AK860" t="str">
        <f t="shared" si="26"/>
        <v>E35930 Estates &amp; Facilities</v>
      </c>
      <c r="AL860" t="str">
        <f t="shared" si="27"/>
        <v>7308 Legal Fees</v>
      </c>
      <c r="AM860" t="str">
        <f>VLOOKUP(W860,Lookup!A:B,2,0)</f>
        <v>Legal</v>
      </c>
    </row>
    <row r="861" spans="1:39" x14ac:dyDescent="0.25">
      <c r="A861" t="s">
        <v>33</v>
      </c>
      <c r="B861" s="1" t="s">
        <v>166</v>
      </c>
      <c r="C861" s="1" t="s">
        <v>158</v>
      </c>
      <c r="D861" s="1" t="s">
        <v>36</v>
      </c>
      <c r="E861" s="1" t="s">
        <v>36</v>
      </c>
      <c r="F861" s="1" t="s">
        <v>37</v>
      </c>
      <c r="G861" t="s">
        <v>167</v>
      </c>
      <c r="H861" t="s">
        <v>160</v>
      </c>
      <c r="I861" t="s">
        <v>40</v>
      </c>
      <c r="J861" t="s">
        <v>40</v>
      </c>
      <c r="K861" t="s">
        <v>40</v>
      </c>
      <c r="L861" s="4">
        <v>369.75</v>
      </c>
      <c r="M861" s="2">
        <v>43831</v>
      </c>
      <c r="N861" t="s">
        <v>103</v>
      </c>
      <c r="O861" t="s">
        <v>104</v>
      </c>
      <c r="P861" t="s">
        <v>2655</v>
      </c>
      <c r="Q861" t="s">
        <v>2656</v>
      </c>
      <c r="R861" t="s">
        <v>2657</v>
      </c>
      <c r="S861" s="3">
        <v>43861</v>
      </c>
      <c r="T861" t="s">
        <v>46</v>
      </c>
      <c r="U861">
        <v>2423</v>
      </c>
      <c r="V861" t="s">
        <v>2576</v>
      </c>
      <c r="W861" t="s">
        <v>48</v>
      </c>
      <c r="X861">
        <v>165078325</v>
      </c>
      <c r="Y861" s="3">
        <v>43850</v>
      </c>
      <c r="AC861" t="s">
        <v>109</v>
      </c>
      <c r="AH861" t="str">
        <f>VLOOKUP(B861,'cc Lookup'!A:J,10,0)</f>
        <v>Planning and Business Development</v>
      </c>
      <c r="AI861" t="str">
        <f>VLOOKUP(B861,'cc Lookup'!A:E,5,0)</f>
        <v>Estates</v>
      </c>
      <c r="AJ861" t="s">
        <v>6736</v>
      </c>
      <c r="AK861" t="str">
        <f t="shared" si="26"/>
        <v>E35930 Estates &amp; Facilities</v>
      </c>
      <c r="AL861" t="str">
        <f t="shared" si="27"/>
        <v>7308 Legal Fees</v>
      </c>
      <c r="AM861" t="str">
        <f>VLOOKUP(W861,Lookup!A:B,2,0)</f>
        <v>Legal</v>
      </c>
    </row>
    <row r="862" spans="1:39" x14ac:dyDescent="0.25">
      <c r="A862" t="s">
        <v>33</v>
      </c>
      <c r="B862" s="1" t="s">
        <v>166</v>
      </c>
      <c r="C862" s="1" t="s">
        <v>158</v>
      </c>
      <c r="D862" s="1" t="s">
        <v>36</v>
      </c>
      <c r="E862" s="1" t="s">
        <v>36</v>
      </c>
      <c r="F862" s="1" t="s">
        <v>37</v>
      </c>
      <c r="G862" t="s">
        <v>167</v>
      </c>
      <c r="H862" t="s">
        <v>160</v>
      </c>
      <c r="I862" t="s">
        <v>40</v>
      </c>
      <c r="J862" t="s">
        <v>40</v>
      </c>
      <c r="K862" t="s">
        <v>40</v>
      </c>
      <c r="L862" s="4">
        <v>14</v>
      </c>
      <c r="M862" s="2">
        <v>43862</v>
      </c>
      <c r="N862" t="s">
        <v>311</v>
      </c>
      <c r="O862" t="s">
        <v>56</v>
      </c>
      <c r="P862" t="s">
        <v>2766</v>
      </c>
      <c r="Q862" t="s">
        <v>2767</v>
      </c>
      <c r="R862" t="s">
        <v>2768</v>
      </c>
      <c r="S862" s="3">
        <v>43889</v>
      </c>
      <c r="T862" t="s">
        <v>2266</v>
      </c>
      <c r="U862">
        <v>1751</v>
      </c>
      <c r="V862" t="s">
        <v>2799</v>
      </c>
      <c r="W862" t="s">
        <v>2768</v>
      </c>
      <c r="Y862" s="3">
        <v>43889</v>
      </c>
      <c r="AA862" t="s">
        <v>2800</v>
      </c>
      <c r="AD862" t="s">
        <v>2412</v>
      </c>
      <c r="AH862" t="str">
        <f>VLOOKUP(B862,'cc Lookup'!A:J,10,0)</f>
        <v>Planning and Business Development</v>
      </c>
      <c r="AI862" t="str">
        <f>VLOOKUP(B862,'cc Lookup'!A:E,5,0)</f>
        <v>Estates</v>
      </c>
      <c r="AJ862" t="s">
        <v>6736</v>
      </c>
      <c r="AK862" t="str">
        <f t="shared" si="26"/>
        <v>E35930 Estates &amp; Facilities</v>
      </c>
      <c r="AL862" t="str">
        <f t="shared" si="27"/>
        <v>7308 Legal Fees</v>
      </c>
      <c r="AM862" t="str">
        <f>VLOOKUP(W862,Lookup!A:B,2,0)</f>
        <v>Other</v>
      </c>
    </row>
    <row r="863" spans="1:39" x14ac:dyDescent="0.25">
      <c r="A863" t="s">
        <v>33</v>
      </c>
      <c r="B863" s="1" t="s">
        <v>166</v>
      </c>
      <c r="C863" s="1" t="s">
        <v>158</v>
      </c>
      <c r="D863" s="1" t="s">
        <v>36</v>
      </c>
      <c r="E863" s="1" t="s">
        <v>36</v>
      </c>
      <c r="F863" s="1" t="s">
        <v>37</v>
      </c>
      <c r="G863" t="s">
        <v>167</v>
      </c>
      <c r="H863" t="s">
        <v>160</v>
      </c>
      <c r="I863" t="s">
        <v>40</v>
      </c>
      <c r="J863" t="s">
        <v>40</v>
      </c>
      <c r="K863" t="s">
        <v>40</v>
      </c>
      <c r="L863" s="4">
        <v>14.2</v>
      </c>
      <c r="M863" s="2">
        <v>43862</v>
      </c>
      <c r="N863" t="s">
        <v>311</v>
      </c>
      <c r="O863" t="s">
        <v>56</v>
      </c>
      <c r="P863" t="s">
        <v>2766</v>
      </c>
      <c r="Q863" t="s">
        <v>2767</v>
      </c>
      <c r="R863" t="s">
        <v>2768</v>
      </c>
      <c r="S863" s="3">
        <v>43889</v>
      </c>
      <c r="T863" t="s">
        <v>2266</v>
      </c>
      <c r="U863">
        <v>1752</v>
      </c>
      <c r="V863" t="s">
        <v>2769</v>
      </c>
      <c r="W863" t="s">
        <v>2768</v>
      </c>
      <c r="Y863" s="3">
        <v>43889</v>
      </c>
      <c r="AA863" t="s">
        <v>2770</v>
      </c>
      <c r="AD863" t="s">
        <v>2511</v>
      </c>
      <c r="AH863" t="str">
        <f>VLOOKUP(B863,'cc Lookup'!A:J,10,0)</f>
        <v>Planning and Business Development</v>
      </c>
      <c r="AI863" t="str">
        <f>VLOOKUP(B863,'cc Lookup'!A:E,5,0)</f>
        <v>Estates</v>
      </c>
      <c r="AJ863" t="s">
        <v>6736</v>
      </c>
      <c r="AK863" t="str">
        <f t="shared" si="26"/>
        <v>E35930 Estates &amp; Facilities</v>
      </c>
      <c r="AL863" t="str">
        <f t="shared" si="27"/>
        <v>7308 Legal Fees</v>
      </c>
      <c r="AM863" t="str">
        <f>VLOOKUP(W863,Lookup!A:B,2,0)</f>
        <v>Other</v>
      </c>
    </row>
    <row r="864" spans="1:39" x14ac:dyDescent="0.25">
      <c r="A864" t="s">
        <v>33</v>
      </c>
      <c r="B864" s="1" t="s">
        <v>166</v>
      </c>
      <c r="C864" s="1" t="s">
        <v>158</v>
      </c>
      <c r="D864" s="1" t="s">
        <v>36</v>
      </c>
      <c r="E864" s="1" t="s">
        <v>36</v>
      </c>
      <c r="F864" s="1" t="s">
        <v>37</v>
      </c>
      <c r="G864" t="s">
        <v>167</v>
      </c>
      <c r="H864" t="s">
        <v>160</v>
      </c>
      <c r="I864" t="s">
        <v>40</v>
      </c>
      <c r="J864" t="s">
        <v>40</v>
      </c>
      <c r="K864" t="s">
        <v>40</v>
      </c>
      <c r="L864" s="4">
        <v>16</v>
      </c>
      <c r="M864" s="2">
        <v>43862</v>
      </c>
      <c r="N864" t="s">
        <v>311</v>
      </c>
      <c r="O864" t="s">
        <v>56</v>
      </c>
      <c r="P864" t="s">
        <v>2766</v>
      </c>
      <c r="Q864" t="s">
        <v>2767</v>
      </c>
      <c r="R864" t="s">
        <v>2768</v>
      </c>
      <c r="S864" s="3">
        <v>43889</v>
      </c>
      <c r="T864" t="s">
        <v>2266</v>
      </c>
      <c r="U864">
        <v>1753</v>
      </c>
      <c r="V864" t="s">
        <v>2801</v>
      </c>
      <c r="W864" t="s">
        <v>2768</v>
      </c>
      <c r="Y864" s="3">
        <v>43889</v>
      </c>
      <c r="AA864" t="s">
        <v>2802</v>
      </c>
      <c r="AD864" t="s">
        <v>2690</v>
      </c>
      <c r="AH864" t="str">
        <f>VLOOKUP(B864,'cc Lookup'!A:J,10,0)</f>
        <v>Planning and Business Development</v>
      </c>
      <c r="AI864" t="str">
        <f>VLOOKUP(B864,'cc Lookup'!A:E,5,0)</f>
        <v>Estates</v>
      </c>
      <c r="AJ864" t="s">
        <v>6736</v>
      </c>
      <c r="AK864" t="str">
        <f t="shared" si="26"/>
        <v>E35930 Estates &amp; Facilities</v>
      </c>
      <c r="AL864" t="str">
        <f t="shared" si="27"/>
        <v>7308 Legal Fees</v>
      </c>
      <c r="AM864" t="str">
        <f>VLOOKUP(W864,Lookup!A:B,2,0)</f>
        <v>Other</v>
      </c>
    </row>
    <row r="865" spans="1:39" x14ac:dyDescent="0.25">
      <c r="A865" t="s">
        <v>33</v>
      </c>
      <c r="B865" s="1" t="s">
        <v>166</v>
      </c>
      <c r="C865" s="1" t="s">
        <v>158</v>
      </c>
      <c r="D865" s="1" t="s">
        <v>36</v>
      </c>
      <c r="E865" s="1" t="s">
        <v>36</v>
      </c>
      <c r="F865" s="1" t="s">
        <v>37</v>
      </c>
      <c r="G865" t="s">
        <v>167</v>
      </c>
      <c r="H865" t="s">
        <v>160</v>
      </c>
      <c r="I865" t="s">
        <v>40</v>
      </c>
      <c r="J865" t="s">
        <v>40</v>
      </c>
      <c r="K865" t="s">
        <v>40</v>
      </c>
      <c r="L865" s="4">
        <v>19.2</v>
      </c>
      <c r="M865" s="2">
        <v>43862</v>
      </c>
      <c r="N865" t="s">
        <v>311</v>
      </c>
      <c r="O865" t="s">
        <v>56</v>
      </c>
      <c r="P865" t="s">
        <v>2766</v>
      </c>
      <c r="Q865" t="s">
        <v>2767</v>
      </c>
      <c r="R865" t="s">
        <v>2768</v>
      </c>
      <c r="S865" s="3">
        <v>43889</v>
      </c>
      <c r="T865" t="s">
        <v>2266</v>
      </c>
      <c r="U865">
        <v>1754</v>
      </c>
      <c r="V865" t="s">
        <v>2803</v>
      </c>
      <c r="W865" t="s">
        <v>2768</v>
      </c>
      <c r="Y865" s="3">
        <v>43889</v>
      </c>
      <c r="AA865" t="s">
        <v>2804</v>
      </c>
      <c r="AD865" t="s">
        <v>2554</v>
      </c>
      <c r="AH865" t="str">
        <f>VLOOKUP(B865,'cc Lookup'!A:J,10,0)</f>
        <v>Planning and Business Development</v>
      </c>
      <c r="AI865" t="str">
        <f>VLOOKUP(B865,'cc Lookup'!A:E,5,0)</f>
        <v>Estates</v>
      </c>
      <c r="AJ865" t="s">
        <v>6736</v>
      </c>
      <c r="AK865" t="str">
        <f t="shared" si="26"/>
        <v>E35930 Estates &amp; Facilities</v>
      </c>
      <c r="AL865" t="str">
        <f t="shared" si="27"/>
        <v>7308 Legal Fees</v>
      </c>
      <c r="AM865" t="str">
        <f>VLOOKUP(W865,Lookup!A:B,2,0)</f>
        <v>Other</v>
      </c>
    </row>
    <row r="866" spans="1:39" x14ac:dyDescent="0.25">
      <c r="A866" t="s">
        <v>33</v>
      </c>
      <c r="B866" s="1" t="s">
        <v>166</v>
      </c>
      <c r="C866" s="1" t="s">
        <v>158</v>
      </c>
      <c r="D866" s="1" t="s">
        <v>36</v>
      </c>
      <c r="E866" s="1" t="s">
        <v>36</v>
      </c>
      <c r="F866" s="1" t="s">
        <v>37</v>
      </c>
      <c r="G866" t="s">
        <v>167</v>
      </c>
      <c r="H866" t="s">
        <v>160</v>
      </c>
      <c r="I866" t="s">
        <v>40</v>
      </c>
      <c r="J866" t="s">
        <v>40</v>
      </c>
      <c r="K866" t="s">
        <v>40</v>
      </c>
      <c r="L866" s="4">
        <v>19.2</v>
      </c>
      <c r="M866" s="2">
        <v>43862</v>
      </c>
      <c r="N866" t="s">
        <v>311</v>
      </c>
      <c r="O866" t="s">
        <v>56</v>
      </c>
      <c r="P866" t="s">
        <v>2766</v>
      </c>
      <c r="Q866" t="s">
        <v>2767</v>
      </c>
      <c r="R866" t="s">
        <v>2768</v>
      </c>
      <c r="S866" s="3">
        <v>43889</v>
      </c>
      <c r="T866" t="s">
        <v>2266</v>
      </c>
      <c r="U866">
        <v>1755</v>
      </c>
      <c r="V866" t="s">
        <v>2805</v>
      </c>
      <c r="W866" t="s">
        <v>2768</v>
      </c>
      <c r="Y866" s="3">
        <v>43889</v>
      </c>
      <c r="AA866" t="s">
        <v>2806</v>
      </c>
      <c r="AD866" t="s">
        <v>2688</v>
      </c>
      <c r="AH866" t="str">
        <f>VLOOKUP(B866,'cc Lookup'!A:J,10,0)</f>
        <v>Planning and Business Development</v>
      </c>
      <c r="AI866" t="str">
        <f>VLOOKUP(B866,'cc Lookup'!A:E,5,0)</f>
        <v>Estates</v>
      </c>
      <c r="AJ866" t="s">
        <v>6736</v>
      </c>
      <c r="AK866" t="str">
        <f t="shared" si="26"/>
        <v>E35930 Estates &amp; Facilities</v>
      </c>
      <c r="AL866" t="str">
        <f t="shared" si="27"/>
        <v>7308 Legal Fees</v>
      </c>
      <c r="AM866" t="str">
        <f>VLOOKUP(W866,Lookup!A:B,2,0)</f>
        <v>Other</v>
      </c>
    </row>
    <row r="867" spans="1:39" x14ac:dyDescent="0.25">
      <c r="A867" t="s">
        <v>33</v>
      </c>
      <c r="B867" s="1" t="s">
        <v>166</v>
      </c>
      <c r="C867" s="1" t="s">
        <v>158</v>
      </c>
      <c r="D867" s="1" t="s">
        <v>36</v>
      </c>
      <c r="E867" s="1" t="s">
        <v>36</v>
      </c>
      <c r="F867" s="1" t="s">
        <v>37</v>
      </c>
      <c r="G867" t="s">
        <v>167</v>
      </c>
      <c r="H867" t="s">
        <v>160</v>
      </c>
      <c r="I867" t="s">
        <v>40</v>
      </c>
      <c r="J867" t="s">
        <v>40</v>
      </c>
      <c r="K867" t="s">
        <v>40</v>
      </c>
      <c r="L867" s="4">
        <v>26.8</v>
      </c>
      <c r="M867" s="2">
        <v>43862</v>
      </c>
      <c r="N867" t="s">
        <v>311</v>
      </c>
      <c r="O867" t="s">
        <v>56</v>
      </c>
      <c r="P867" t="s">
        <v>2766</v>
      </c>
      <c r="Q867" t="s">
        <v>2767</v>
      </c>
      <c r="R867" t="s">
        <v>2768</v>
      </c>
      <c r="S867" s="3">
        <v>43889</v>
      </c>
      <c r="T867" t="s">
        <v>2266</v>
      </c>
      <c r="U867">
        <v>1756</v>
      </c>
      <c r="V867" t="s">
        <v>2807</v>
      </c>
      <c r="W867" t="s">
        <v>2768</v>
      </c>
      <c r="Y867" s="3">
        <v>43889</v>
      </c>
      <c r="AA867" t="s">
        <v>2808</v>
      </c>
      <c r="AD867" t="s">
        <v>2698</v>
      </c>
      <c r="AH867" t="str">
        <f>VLOOKUP(B867,'cc Lookup'!A:J,10,0)</f>
        <v>Planning and Business Development</v>
      </c>
      <c r="AI867" t="str">
        <f>VLOOKUP(B867,'cc Lookup'!A:E,5,0)</f>
        <v>Estates</v>
      </c>
      <c r="AJ867" t="s">
        <v>6736</v>
      </c>
      <c r="AK867" t="str">
        <f t="shared" si="26"/>
        <v>E35930 Estates &amp; Facilities</v>
      </c>
      <c r="AL867" t="str">
        <f t="shared" si="27"/>
        <v>7308 Legal Fees</v>
      </c>
      <c r="AM867" t="str">
        <f>VLOOKUP(W867,Lookup!A:B,2,0)</f>
        <v>Other</v>
      </c>
    </row>
    <row r="868" spans="1:39" x14ac:dyDescent="0.25">
      <c r="A868" t="s">
        <v>33</v>
      </c>
      <c r="B868" s="1" t="s">
        <v>166</v>
      </c>
      <c r="C868" s="1" t="s">
        <v>158</v>
      </c>
      <c r="D868" s="1" t="s">
        <v>36</v>
      </c>
      <c r="E868" s="1" t="s">
        <v>36</v>
      </c>
      <c r="F868" s="1" t="s">
        <v>37</v>
      </c>
      <c r="G868" t="s">
        <v>167</v>
      </c>
      <c r="H868" t="s">
        <v>160</v>
      </c>
      <c r="I868" t="s">
        <v>40</v>
      </c>
      <c r="J868" t="s">
        <v>40</v>
      </c>
      <c r="K868" t="s">
        <v>40</v>
      </c>
      <c r="L868" s="4">
        <v>26.8</v>
      </c>
      <c r="M868" s="2">
        <v>43862</v>
      </c>
      <c r="N868" t="s">
        <v>311</v>
      </c>
      <c r="O868" t="s">
        <v>56</v>
      </c>
      <c r="P868" t="s">
        <v>2766</v>
      </c>
      <c r="Q868" t="s">
        <v>2767</v>
      </c>
      <c r="R868" t="s">
        <v>2768</v>
      </c>
      <c r="S868" s="3">
        <v>43889</v>
      </c>
      <c r="T868" t="s">
        <v>2266</v>
      </c>
      <c r="U868">
        <v>1757</v>
      </c>
      <c r="V868" t="s">
        <v>2809</v>
      </c>
      <c r="W868" t="s">
        <v>2768</v>
      </c>
      <c r="Y868" s="3">
        <v>43889</v>
      </c>
      <c r="AA868" t="s">
        <v>2810</v>
      </c>
      <c r="AD868" t="s">
        <v>2700</v>
      </c>
      <c r="AH868" t="str">
        <f>VLOOKUP(B868,'cc Lookup'!A:J,10,0)</f>
        <v>Planning and Business Development</v>
      </c>
      <c r="AI868" t="str">
        <f>VLOOKUP(B868,'cc Lookup'!A:E,5,0)</f>
        <v>Estates</v>
      </c>
      <c r="AJ868" t="s">
        <v>6736</v>
      </c>
      <c r="AK868" t="str">
        <f t="shared" si="26"/>
        <v>E35930 Estates &amp; Facilities</v>
      </c>
      <c r="AL868" t="str">
        <f t="shared" si="27"/>
        <v>7308 Legal Fees</v>
      </c>
      <c r="AM868" t="str">
        <f>VLOOKUP(W868,Lookup!A:B,2,0)</f>
        <v>Other</v>
      </c>
    </row>
    <row r="869" spans="1:39" x14ac:dyDescent="0.25">
      <c r="A869" t="s">
        <v>33</v>
      </c>
      <c r="B869" s="1" t="s">
        <v>166</v>
      </c>
      <c r="C869" s="1" t="s">
        <v>158</v>
      </c>
      <c r="D869" s="1" t="s">
        <v>36</v>
      </c>
      <c r="E869" s="1" t="s">
        <v>36</v>
      </c>
      <c r="F869" s="1" t="s">
        <v>37</v>
      </c>
      <c r="G869" t="s">
        <v>167</v>
      </c>
      <c r="H869" t="s">
        <v>160</v>
      </c>
      <c r="I869" t="s">
        <v>40</v>
      </c>
      <c r="J869" t="s">
        <v>40</v>
      </c>
      <c r="K869" t="s">
        <v>40</v>
      </c>
      <c r="L869" s="4">
        <v>28.8</v>
      </c>
      <c r="M869" s="2">
        <v>43862</v>
      </c>
      <c r="N869" t="s">
        <v>311</v>
      </c>
      <c r="O869" t="s">
        <v>56</v>
      </c>
      <c r="P869" t="s">
        <v>2766</v>
      </c>
      <c r="Q869" t="s">
        <v>2767</v>
      </c>
      <c r="R869" t="s">
        <v>2768</v>
      </c>
      <c r="S869" s="3">
        <v>43889</v>
      </c>
      <c r="T869" t="s">
        <v>2266</v>
      </c>
      <c r="U869">
        <v>1758</v>
      </c>
      <c r="V869" t="s">
        <v>2811</v>
      </c>
      <c r="W869" t="s">
        <v>2768</v>
      </c>
      <c r="Y869" s="3">
        <v>43889</v>
      </c>
      <c r="AA869" t="s">
        <v>2812</v>
      </c>
      <c r="AD869" t="s">
        <v>2551</v>
      </c>
      <c r="AH869" t="str">
        <f>VLOOKUP(B869,'cc Lookup'!A:J,10,0)</f>
        <v>Planning and Business Development</v>
      </c>
      <c r="AI869" t="str">
        <f>VLOOKUP(B869,'cc Lookup'!A:E,5,0)</f>
        <v>Estates</v>
      </c>
      <c r="AJ869" t="s">
        <v>6736</v>
      </c>
      <c r="AK869" t="str">
        <f t="shared" si="26"/>
        <v>E35930 Estates &amp; Facilities</v>
      </c>
      <c r="AL869" t="str">
        <f t="shared" si="27"/>
        <v>7308 Legal Fees</v>
      </c>
      <c r="AM869" t="str">
        <f>VLOOKUP(W869,Lookup!A:B,2,0)</f>
        <v>Other</v>
      </c>
    </row>
    <row r="870" spans="1:39" x14ac:dyDescent="0.25">
      <c r="A870" t="s">
        <v>33</v>
      </c>
      <c r="B870" s="1" t="s">
        <v>166</v>
      </c>
      <c r="C870" s="1" t="s">
        <v>158</v>
      </c>
      <c r="D870" s="1" t="s">
        <v>36</v>
      </c>
      <c r="E870" s="1" t="s">
        <v>36</v>
      </c>
      <c r="F870" s="1" t="s">
        <v>37</v>
      </c>
      <c r="G870" t="s">
        <v>167</v>
      </c>
      <c r="H870" t="s">
        <v>160</v>
      </c>
      <c r="I870" t="s">
        <v>40</v>
      </c>
      <c r="J870" t="s">
        <v>40</v>
      </c>
      <c r="K870" t="s">
        <v>40</v>
      </c>
      <c r="L870" s="4">
        <v>42.08</v>
      </c>
      <c r="M870" s="2">
        <v>43862</v>
      </c>
      <c r="N870" t="s">
        <v>311</v>
      </c>
      <c r="O870" t="s">
        <v>56</v>
      </c>
      <c r="P870" t="s">
        <v>2766</v>
      </c>
      <c r="Q870" t="s">
        <v>2767</v>
      </c>
      <c r="R870" t="s">
        <v>2768</v>
      </c>
      <c r="S870" s="3">
        <v>43889</v>
      </c>
      <c r="T870" t="s">
        <v>2266</v>
      </c>
      <c r="U870">
        <v>1759</v>
      </c>
      <c r="V870" t="s">
        <v>2813</v>
      </c>
      <c r="W870" t="s">
        <v>2768</v>
      </c>
      <c r="Y870" s="3">
        <v>43889</v>
      </c>
      <c r="AA870" t="s">
        <v>2814</v>
      </c>
      <c r="AD870" t="s">
        <v>2689</v>
      </c>
      <c r="AH870" t="str">
        <f>VLOOKUP(B870,'cc Lookup'!A:J,10,0)</f>
        <v>Planning and Business Development</v>
      </c>
      <c r="AI870" t="str">
        <f>VLOOKUP(B870,'cc Lookup'!A:E,5,0)</f>
        <v>Estates</v>
      </c>
      <c r="AJ870" t="s">
        <v>6736</v>
      </c>
      <c r="AK870" t="str">
        <f t="shared" si="26"/>
        <v>E35930 Estates &amp; Facilities</v>
      </c>
      <c r="AL870" t="str">
        <f t="shared" si="27"/>
        <v>7308 Legal Fees</v>
      </c>
      <c r="AM870" t="str">
        <f>VLOOKUP(W870,Lookup!A:B,2,0)</f>
        <v>Other</v>
      </c>
    </row>
    <row r="871" spans="1:39" x14ac:dyDescent="0.25">
      <c r="A871" t="s">
        <v>33</v>
      </c>
      <c r="B871" s="1" t="s">
        <v>166</v>
      </c>
      <c r="C871" s="1" t="s">
        <v>158</v>
      </c>
      <c r="D871" s="1" t="s">
        <v>36</v>
      </c>
      <c r="E871" s="1" t="s">
        <v>36</v>
      </c>
      <c r="F871" s="1" t="s">
        <v>37</v>
      </c>
      <c r="G871" t="s">
        <v>167</v>
      </c>
      <c r="H871" t="s">
        <v>160</v>
      </c>
      <c r="I871" t="s">
        <v>40</v>
      </c>
      <c r="J871" t="s">
        <v>40</v>
      </c>
      <c r="K871" t="s">
        <v>40</v>
      </c>
      <c r="L871" s="4">
        <v>50.2</v>
      </c>
      <c r="M871" s="2">
        <v>43862</v>
      </c>
      <c r="N871" t="s">
        <v>311</v>
      </c>
      <c r="O871" t="s">
        <v>56</v>
      </c>
      <c r="P871" t="s">
        <v>2766</v>
      </c>
      <c r="Q871" t="s">
        <v>2767</v>
      </c>
      <c r="R871" t="s">
        <v>2768</v>
      </c>
      <c r="S871" s="3">
        <v>43889</v>
      </c>
      <c r="T871" t="s">
        <v>2266</v>
      </c>
      <c r="U871">
        <v>1760</v>
      </c>
      <c r="V871" t="s">
        <v>2815</v>
      </c>
      <c r="W871" t="s">
        <v>2768</v>
      </c>
      <c r="Y871" s="3">
        <v>43889</v>
      </c>
      <c r="AA871" t="s">
        <v>2816</v>
      </c>
      <c r="AD871" t="s">
        <v>2557</v>
      </c>
      <c r="AH871" t="str">
        <f>VLOOKUP(B871,'cc Lookup'!A:J,10,0)</f>
        <v>Planning and Business Development</v>
      </c>
      <c r="AI871" t="str">
        <f>VLOOKUP(B871,'cc Lookup'!A:E,5,0)</f>
        <v>Estates</v>
      </c>
      <c r="AJ871" t="s">
        <v>6736</v>
      </c>
      <c r="AK871" t="str">
        <f t="shared" si="26"/>
        <v>E35930 Estates &amp; Facilities</v>
      </c>
      <c r="AL871" t="str">
        <f t="shared" si="27"/>
        <v>7308 Legal Fees</v>
      </c>
      <c r="AM871" t="str">
        <f>VLOOKUP(W871,Lookup!A:B,2,0)</f>
        <v>Other</v>
      </c>
    </row>
    <row r="872" spans="1:39" x14ac:dyDescent="0.25">
      <c r="A872" t="s">
        <v>33</v>
      </c>
      <c r="B872" s="1" t="s">
        <v>166</v>
      </c>
      <c r="C872" s="1" t="s">
        <v>158</v>
      </c>
      <c r="D872" s="1" t="s">
        <v>36</v>
      </c>
      <c r="E872" s="1" t="s">
        <v>36</v>
      </c>
      <c r="F872" s="1" t="s">
        <v>37</v>
      </c>
      <c r="G872" t="s">
        <v>167</v>
      </c>
      <c r="H872" t="s">
        <v>160</v>
      </c>
      <c r="I872" t="s">
        <v>40</v>
      </c>
      <c r="J872" t="s">
        <v>40</v>
      </c>
      <c r="K872" t="s">
        <v>40</v>
      </c>
      <c r="L872" s="4">
        <v>75.8</v>
      </c>
      <c r="M872" s="2">
        <v>43862</v>
      </c>
      <c r="N872" t="s">
        <v>311</v>
      </c>
      <c r="O872" t="s">
        <v>56</v>
      </c>
      <c r="P872" t="s">
        <v>2766</v>
      </c>
      <c r="Q872" t="s">
        <v>2767</v>
      </c>
      <c r="R872" t="s">
        <v>2768</v>
      </c>
      <c r="S872" s="3">
        <v>43889</v>
      </c>
      <c r="T872" t="s">
        <v>2266</v>
      </c>
      <c r="U872">
        <v>1761</v>
      </c>
      <c r="V872" t="s">
        <v>2817</v>
      </c>
      <c r="W872" t="s">
        <v>2768</v>
      </c>
      <c r="Y872" s="3">
        <v>43889</v>
      </c>
      <c r="AA872" t="s">
        <v>2818</v>
      </c>
      <c r="AD872" t="s">
        <v>2561</v>
      </c>
      <c r="AH872" t="str">
        <f>VLOOKUP(B872,'cc Lookup'!A:J,10,0)</f>
        <v>Planning and Business Development</v>
      </c>
      <c r="AI872" t="str">
        <f>VLOOKUP(B872,'cc Lookup'!A:E,5,0)</f>
        <v>Estates</v>
      </c>
      <c r="AJ872" t="s">
        <v>6736</v>
      </c>
      <c r="AK872" t="str">
        <f t="shared" si="26"/>
        <v>E35930 Estates &amp; Facilities</v>
      </c>
      <c r="AL872" t="str">
        <f t="shared" si="27"/>
        <v>7308 Legal Fees</v>
      </c>
      <c r="AM872" t="str">
        <f>VLOOKUP(W872,Lookup!A:B,2,0)</f>
        <v>Other</v>
      </c>
    </row>
    <row r="873" spans="1:39" x14ac:dyDescent="0.25">
      <c r="A873" t="s">
        <v>33</v>
      </c>
      <c r="B873" s="1" t="s">
        <v>166</v>
      </c>
      <c r="C873" s="1" t="s">
        <v>158</v>
      </c>
      <c r="D873" s="1" t="s">
        <v>36</v>
      </c>
      <c r="E873" s="1" t="s">
        <v>36</v>
      </c>
      <c r="F873" s="1" t="s">
        <v>37</v>
      </c>
      <c r="G873" t="s">
        <v>167</v>
      </c>
      <c r="H873" t="s">
        <v>160</v>
      </c>
      <c r="I873" t="s">
        <v>40</v>
      </c>
      <c r="J873" t="s">
        <v>40</v>
      </c>
      <c r="K873" t="s">
        <v>40</v>
      </c>
      <c r="L873" s="4">
        <v>89.8</v>
      </c>
      <c r="M873" s="2">
        <v>43862</v>
      </c>
      <c r="N873" t="s">
        <v>311</v>
      </c>
      <c r="O873" t="s">
        <v>56</v>
      </c>
      <c r="P873" t="s">
        <v>2766</v>
      </c>
      <c r="Q873" t="s">
        <v>2767</v>
      </c>
      <c r="R873" t="s">
        <v>2768</v>
      </c>
      <c r="S873" s="3">
        <v>43889</v>
      </c>
      <c r="T873" t="s">
        <v>2266</v>
      </c>
      <c r="U873">
        <v>1762</v>
      </c>
      <c r="V873" t="s">
        <v>2819</v>
      </c>
      <c r="W873" t="s">
        <v>2768</v>
      </c>
      <c r="Y873" s="3">
        <v>43889</v>
      </c>
      <c r="AA873" t="s">
        <v>2820</v>
      </c>
      <c r="AD873" t="s">
        <v>2572</v>
      </c>
      <c r="AH873" t="str">
        <f>VLOOKUP(B873,'cc Lookup'!A:J,10,0)</f>
        <v>Planning and Business Development</v>
      </c>
      <c r="AI873" t="str">
        <f>VLOOKUP(B873,'cc Lookup'!A:E,5,0)</f>
        <v>Estates</v>
      </c>
      <c r="AJ873" t="s">
        <v>6736</v>
      </c>
      <c r="AK873" t="str">
        <f t="shared" si="26"/>
        <v>E35930 Estates &amp; Facilities</v>
      </c>
      <c r="AL873" t="str">
        <f t="shared" si="27"/>
        <v>7308 Legal Fees</v>
      </c>
      <c r="AM873" t="str">
        <f>VLOOKUP(W873,Lookup!A:B,2,0)</f>
        <v>Other</v>
      </c>
    </row>
    <row r="874" spans="1:39" x14ac:dyDescent="0.25">
      <c r="A874" t="s">
        <v>33</v>
      </c>
      <c r="B874" s="1" t="s">
        <v>166</v>
      </c>
      <c r="C874" s="1" t="s">
        <v>158</v>
      </c>
      <c r="D874" s="1" t="s">
        <v>36</v>
      </c>
      <c r="E874" s="1" t="s">
        <v>36</v>
      </c>
      <c r="F874" s="1" t="s">
        <v>37</v>
      </c>
      <c r="G874" t="s">
        <v>167</v>
      </c>
      <c r="H874" t="s">
        <v>160</v>
      </c>
      <c r="I874" t="s">
        <v>40</v>
      </c>
      <c r="J874" t="s">
        <v>40</v>
      </c>
      <c r="K874" t="s">
        <v>40</v>
      </c>
      <c r="L874" s="4">
        <v>98</v>
      </c>
      <c r="M874" s="2">
        <v>43862</v>
      </c>
      <c r="N874" t="s">
        <v>311</v>
      </c>
      <c r="O874" t="s">
        <v>56</v>
      </c>
      <c r="P874" t="s">
        <v>2766</v>
      </c>
      <c r="Q874" t="s">
        <v>2767</v>
      </c>
      <c r="R874" t="s">
        <v>2768</v>
      </c>
      <c r="S874" s="3">
        <v>43889</v>
      </c>
      <c r="T874" t="s">
        <v>2266</v>
      </c>
      <c r="U874">
        <v>1763</v>
      </c>
      <c r="V874" t="s">
        <v>2821</v>
      </c>
      <c r="W874" t="s">
        <v>2768</v>
      </c>
      <c r="Y874" s="3">
        <v>43889</v>
      </c>
      <c r="AA874" t="s">
        <v>2822</v>
      </c>
      <c r="AD874" t="s">
        <v>2564</v>
      </c>
      <c r="AH874" t="str">
        <f>VLOOKUP(B874,'cc Lookup'!A:J,10,0)</f>
        <v>Planning and Business Development</v>
      </c>
      <c r="AI874" t="str">
        <f>VLOOKUP(B874,'cc Lookup'!A:E,5,0)</f>
        <v>Estates</v>
      </c>
      <c r="AJ874" t="s">
        <v>6736</v>
      </c>
      <c r="AK874" t="str">
        <f t="shared" si="26"/>
        <v>E35930 Estates &amp; Facilities</v>
      </c>
      <c r="AL874" t="str">
        <f t="shared" si="27"/>
        <v>7308 Legal Fees</v>
      </c>
      <c r="AM874" t="str">
        <f>VLOOKUP(W874,Lookup!A:B,2,0)</f>
        <v>Other</v>
      </c>
    </row>
    <row r="875" spans="1:39" x14ac:dyDescent="0.25">
      <c r="A875" t="s">
        <v>33</v>
      </c>
      <c r="B875" s="1" t="s">
        <v>166</v>
      </c>
      <c r="C875" s="1" t="s">
        <v>158</v>
      </c>
      <c r="D875" s="1" t="s">
        <v>36</v>
      </c>
      <c r="E875" s="1" t="s">
        <v>36</v>
      </c>
      <c r="F875" s="1" t="s">
        <v>37</v>
      </c>
      <c r="G875" t="s">
        <v>167</v>
      </c>
      <c r="H875" t="s">
        <v>160</v>
      </c>
      <c r="I875" t="s">
        <v>40</v>
      </c>
      <c r="J875" t="s">
        <v>40</v>
      </c>
      <c r="K875" t="s">
        <v>40</v>
      </c>
      <c r="L875" s="4">
        <v>126.02</v>
      </c>
      <c r="M875" s="2">
        <v>43862</v>
      </c>
      <c r="N875" t="s">
        <v>311</v>
      </c>
      <c r="O875" t="s">
        <v>56</v>
      </c>
      <c r="P875" t="s">
        <v>2766</v>
      </c>
      <c r="Q875" t="s">
        <v>2767</v>
      </c>
      <c r="R875" t="s">
        <v>2768</v>
      </c>
      <c r="S875" s="3">
        <v>43889</v>
      </c>
      <c r="T875" t="s">
        <v>2266</v>
      </c>
      <c r="U875">
        <v>1764</v>
      </c>
      <c r="V875" t="s">
        <v>2823</v>
      </c>
      <c r="W875" t="s">
        <v>2768</v>
      </c>
      <c r="Y875" s="3">
        <v>43889</v>
      </c>
      <c r="AA875" t="s">
        <v>2824</v>
      </c>
      <c r="AD875" t="s">
        <v>2558</v>
      </c>
      <c r="AH875" t="str">
        <f>VLOOKUP(B875,'cc Lookup'!A:J,10,0)</f>
        <v>Planning and Business Development</v>
      </c>
      <c r="AI875" t="str">
        <f>VLOOKUP(B875,'cc Lookup'!A:E,5,0)</f>
        <v>Estates</v>
      </c>
      <c r="AJ875" t="s">
        <v>6736</v>
      </c>
      <c r="AK875" t="str">
        <f t="shared" si="26"/>
        <v>E35930 Estates &amp; Facilities</v>
      </c>
      <c r="AL875" t="str">
        <f t="shared" si="27"/>
        <v>7308 Legal Fees</v>
      </c>
      <c r="AM875" t="str">
        <f>VLOOKUP(W875,Lookup!A:B,2,0)</f>
        <v>Other</v>
      </c>
    </row>
    <row r="876" spans="1:39" x14ac:dyDescent="0.25">
      <c r="A876" t="s">
        <v>33</v>
      </c>
      <c r="B876" s="1" t="s">
        <v>166</v>
      </c>
      <c r="C876" s="1" t="s">
        <v>158</v>
      </c>
      <c r="D876" s="1" t="s">
        <v>36</v>
      </c>
      <c r="E876" s="1" t="s">
        <v>36</v>
      </c>
      <c r="F876" s="1" t="s">
        <v>37</v>
      </c>
      <c r="G876" t="s">
        <v>167</v>
      </c>
      <c r="H876" t="s">
        <v>160</v>
      </c>
      <c r="I876" t="s">
        <v>40</v>
      </c>
      <c r="J876" t="s">
        <v>40</v>
      </c>
      <c r="K876" t="s">
        <v>40</v>
      </c>
      <c r="L876" s="4">
        <v>205.6</v>
      </c>
      <c r="M876" s="2">
        <v>43862</v>
      </c>
      <c r="N876" t="s">
        <v>311</v>
      </c>
      <c r="O876" t="s">
        <v>56</v>
      </c>
      <c r="P876" t="s">
        <v>2766</v>
      </c>
      <c r="Q876" t="s">
        <v>2767</v>
      </c>
      <c r="R876" t="s">
        <v>2768</v>
      </c>
      <c r="S876" s="3">
        <v>43889</v>
      </c>
      <c r="T876" t="s">
        <v>2266</v>
      </c>
      <c r="U876">
        <v>1765</v>
      </c>
      <c r="V876" t="s">
        <v>2825</v>
      </c>
      <c r="W876" t="s">
        <v>2768</v>
      </c>
      <c r="Y876" s="3">
        <v>43889</v>
      </c>
      <c r="AA876" t="s">
        <v>2826</v>
      </c>
      <c r="AD876" t="s">
        <v>2685</v>
      </c>
      <c r="AH876" t="str">
        <f>VLOOKUP(B876,'cc Lookup'!A:J,10,0)</f>
        <v>Planning and Business Development</v>
      </c>
      <c r="AI876" t="str">
        <f>VLOOKUP(B876,'cc Lookup'!A:E,5,0)</f>
        <v>Estates</v>
      </c>
      <c r="AJ876" t="s">
        <v>6736</v>
      </c>
      <c r="AK876" t="str">
        <f t="shared" si="26"/>
        <v>E35930 Estates &amp; Facilities</v>
      </c>
      <c r="AL876" t="str">
        <f t="shared" si="27"/>
        <v>7308 Legal Fees</v>
      </c>
      <c r="AM876" t="str">
        <f>VLOOKUP(W876,Lookup!A:B,2,0)</f>
        <v>Other</v>
      </c>
    </row>
    <row r="877" spans="1:39" x14ac:dyDescent="0.25">
      <c r="A877" t="s">
        <v>33</v>
      </c>
      <c r="B877" s="1" t="s">
        <v>166</v>
      </c>
      <c r="C877" s="1" t="s">
        <v>158</v>
      </c>
      <c r="D877" s="1" t="s">
        <v>36</v>
      </c>
      <c r="E877" s="1" t="s">
        <v>36</v>
      </c>
      <c r="F877" s="1" t="s">
        <v>37</v>
      </c>
      <c r="G877" t="s">
        <v>167</v>
      </c>
      <c r="H877" t="s">
        <v>160</v>
      </c>
      <c r="I877" t="s">
        <v>40</v>
      </c>
      <c r="J877" t="s">
        <v>40</v>
      </c>
      <c r="K877" t="s">
        <v>40</v>
      </c>
      <c r="L877" s="4">
        <v>294.58999999999997</v>
      </c>
      <c r="M877" s="2">
        <v>43862</v>
      </c>
      <c r="N877" t="s">
        <v>311</v>
      </c>
      <c r="O877" t="s">
        <v>56</v>
      </c>
      <c r="P877" t="s">
        <v>2766</v>
      </c>
      <c r="Q877" t="s">
        <v>2767</v>
      </c>
      <c r="R877" t="s">
        <v>2768</v>
      </c>
      <c r="S877" s="3">
        <v>43889</v>
      </c>
      <c r="T877" t="s">
        <v>2266</v>
      </c>
      <c r="U877">
        <v>1766</v>
      </c>
      <c r="V877" t="s">
        <v>2823</v>
      </c>
      <c r="W877" t="s">
        <v>2768</v>
      </c>
      <c r="Y877" s="3">
        <v>43889</v>
      </c>
      <c r="AA877" t="s">
        <v>2824</v>
      </c>
      <c r="AD877" t="s">
        <v>2558</v>
      </c>
      <c r="AH877" t="str">
        <f>VLOOKUP(B877,'cc Lookup'!A:J,10,0)</f>
        <v>Planning and Business Development</v>
      </c>
      <c r="AI877" t="str">
        <f>VLOOKUP(B877,'cc Lookup'!A:E,5,0)</f>
        <v>Estates</v>
      </c>
      <c r="AJ877" t="s">
        <v>6736</v>
      </c>
      <c r="AK877" t="str">
        <f t="shared" si="26"/>
        <v>E35930 Estates &amp; Facilities</v>
      </c>
      <c r="AL877" t="str">
        <f t="shared" si="27"/>
        <v>7308 Legal Fees</v>
      </c>
      <c r="AM877" t="str">
        <f>VLOOKUP(W877,Lookup!A:B,2,0)</f>
        <v>Other</v>
      </c>
    </row>
    <row r="878" spans="1:39" x14ac:dyDescent="0.25">
      <c r="A878" t="s">
        <v>33</v>
      </c>
      <c r="B878" s="1" t="s">
        <v>166</v>
      </c>
      <c r="C878" s="1" t="s">
        <v>158</v>
      </c>
      <c r="D878" s="1" t="s">
        <v>36</v>
      </c>
      <c r="E878" s="1" t="s">
        <v>36</v>
      </c>
      <c r="F878" s="1" t="s">
        <v>37</v>
      </c>
      <c r="G878" t="s">
        <v>167</v>
      </c>
      <c r="H878" t="s">
        <v>160</v>
      </c>
      <c r="I878" t="s">
        <v>40</v>
      </c>
      <c r="J878" t="s">
        <v>40</v>
      </c>
      <c r="K878" t="s">
        <v>40</v>
      </c>
      <c r="L878" s="4">
        <v>319</v>
      </c>
      <c r="M878" s="2">
        <v>43862</v>
      </c>
      <c r="N878" t="s">
        <v>311</v>
      </c>
      <c r="O878" t="s">
        <v>56</v>
      </c>
      <c r="P878" t="s">
        <v>2766</v>
      </c>
      <c r="Q878" t="s">
        <v>2767</v>
      </c>
      <c r="R878" t="s">
        <v>2768</v>
      </c>
      <c r="S878" s="3">
        <v>43889</v>
      </c>
      <c r="T878" t="s">
        <v>2266</v>
      </c>
      <c r="U878">
        <v>1767</v>
      </c>
      <c r="V878" t="s">
        <v>2827</v>
      </c>
      <c r="W878" t="s">
        <v>2768</v>
      </c>
      <c r="Y878" s="3">
        <v>43889</v>
      </c>
      <c r="AA878" t="s">
        <v>2828</v>
      </c>
      <c r="AD878" t="s">
        <v>2555</v>
      </c>
      <c r="AH878" t="str">
        <f>VLOOKUP(B878,'cc Lookup'!A:J,10,0)</f>
        <v>Planning and Business Development</v>
      </c>
      <c r="AI878" t="str">
        <f>VLOOKUP(B878,'cc Lookup'!A:E,5,0)</f>
        <v>Estates</v>
      </c>
      <c r="AJ878" t="s">
        <v>6736</v>
      </c>
      <c r="AK878" t="str">
        <f t="shared" si="26"/>
        <v>E35930 Estates &amp; Facilities</v>
      </c>
      <c r="AL878" t="str">
        <f t="shared" si="27"/>
        <v>7308 Legal Fees</v>
      </c>
      <c r="AM878" t="str">
        <f>VLOOKUP(W878,Lookup!A:B,2,0)</f>
        <v>Other</v>
      </c>
    </row>
    <row r="879" spans="1:39" x14ac:dyDescent="0.25">
      <c r="A879" t="s">
        <v>33</v>
      </c>
      <c r="B879" s="1" t="s">
        <v>166</v>
      </c>
      <c r="C879" s="1" t="s">
        <v>158</v>
      </c>
      <c r="D879" s="1" t="s">
        <v>36</v>
      </c>
      <c r="E879" s="1" t="s">
        <v>36</v>
      </c>
      <c r="F879" s="1" t="s">
        <v>37</v>
      </c>
      <c r="G879" t="s">
        <v>167</v>
      </c>
      <c r="H879" t="s">
        <v>160</v>
      </c>
      <c r="I879" t="s">
        <v>40</v>
      </c>
      <c r="J879" t="s">
        <v>40</v>
      </c>
      <c r="K879" t="s">
        <v>40</v>
      </c>
      <c r="L879" s="4">
        <v>330.6</v>
      </c>
      <c r="M879" s="2">
        <v>43862</v>
      </c>
      <c r="N879" t="s">
        <v>311</v>
      </c>
      <c r="O879" t="s">
        <v>56</v>
      </c>
      <c r="P879" t="s">
        <v>2766</v>
      </c>
      <c r="Q879" t="s">
        <v>2767</v>
      </c>
      <c r="R879" t="s">
        <v>2768</v>
      </c>
      <c r="S879" s="3">
        <v>43889</v>
      </c>
      <c r="T879" t="s">
        <v>2266</v>
      </c>
      <c r="U879">
        <v>1768</v>
      </c>
      <c r="V879" t="s">
        <v>2773</v>
      </c>
      <c r="W879" t="s">
        <v>2768</v>
      </c>
      <c r="Y879" s="3">
        <v>43889</v>
      </c>
      <c r="AA879" t="s">
        <v>2774</v>
      </c>
      <c r="AD879" t="s">
        <v>2494</v>
      </c>
      <c r="AH879" t="str">
        <f>VLOOKUP(B879,'cc Lookup'!A:J,10,0)</f>
        <v>Planning and Business Development</v>
      </c>
      <c r="AI879" t="str">
        <f>VLOOKUP(B879,'cc Lookup'!A:E,5,0)</f>
        <v>Estates</v>
      </c>
      <c r="AJ879" t="s">
        <v>6736</v>
      </c>
      <c r="AK879" t="str">
        <f t="shared" si="26"/>
        <v>E35930 Estates &amp; Facilities</v>
      </c>
      <c r="AL879" t="str">
        <f t="shared" si="27"/>
        <v>7308 Legal Fees</v>
      </c>
      <c r="AM879" t="str">
        <f>VLOOKUP(W879,Lookup!A:B,2,0)</f>
        <v>Other</v>
      </c>
    </row>
    <row r="880" spans="1:39" x14ac:dyDescent="0.25">
      <c r="A880" t="s">
        <v>33</v>
      </c>
      <c r="B880" s="1" t="s">
        <v>166</v>
      </c>
      <c r="C880" s="1" t="s">
        <v>158</v>
      </c>
      <c r="D880" s="1" t="s">
        <v>36</v>
      </c>
      <c r="E880" s="1" t="s">
        <v>36</v>
      </c>
      <c r="F880" s="1" t="s">
        <v>37</v>
      </c>
      <c r="G880" t="s">
        <v>167</v>
      </c>
      <c r="H880" t="s">
        <v>160</v>
      </c>
      <c r="I880" t="s">
        <v>40</v>
      </c>
      <c r="J880" t="s">
        <v>40</v>
      </c>
      <c r="K880" t="s">
        <v>40</v>
      </c>
      <c r="L880" s="4">
        <v>966.4</v>
      </c>
      <c r="M880" s="2">
        <v>43862</v>
      </c>
      <c r="N880" t="s">
        <v>311</v>
      </c>
      <c r="O880" t="s">
        <v>56</v>
      </c>
      <c r="P880" t="s">
        <v>2766</v>
      </c>
      <c r="Q880" t="s">
        <v>2767</v>
      </c>
      <c r="R880" t="s">
        <v>2768</v>
      </c>
      <c r="S880" s="3">
        <v>43889</v>
      </c>
      <c r="T880" t="s">
        <v>2266</v>
      </c>
      <c r="U880">
        <v>1769</v>
      </c>
      <c r="V880" t="s">
        <v>2829</v>
      </c>
      <c r="W880" t="s">
        <v>2768</v>
      </c>
      <c r="Y880" s="3">
        <v>43889</v>
      </c>
      <c r="AA880" t="s">
        <v>2830</v>
      </c>
      <c r="AD880" t="s">
        <v>2559</v>
      </c>
      <c r="AH880" t="str">
        <f>VLOOKUP(B880,'cc Lookup'!A:J,10,0)</f>
        <v>Planning and Business Development</v>
      </c>
      <c r="AI880" t="str">
        <f>VLOOKUP(B880,'cc Lookup'!A:E,5,0)</f>
        <v>Estates</v>
      </c>
      <c r="AJ880" t="s">
        <v>6736</v>
      </c>
      <c r="AK880" t="str">
        <f t="shared" si="26"/>
        <v>E35930 Estates &amp; Facilities</v>
      </c>
      <c r="AL880" t="str">
        <f t="shared" si="27"/>
        <v>7308 Legal Fees</v>
      </c>
      <c r="AM880" t="str">
        <f>VLOOKUP(W880,Lookup!A:B,2,0)</f>
        <v>Other</v>
      </c>
    </row>
    <row r="881" spans="1:39" x14ac:dyDescent="0.25">
      <c r="A881" t="s">
        <v>33</v>
      </c>
      <c r="B881" s="1" t="s">
        <v>166</v>
      </c>
      <c r="C881" s="1" t="s">
        <v>158</v>
      </c>
      <c r="D881" s="1" t="s">
        <v>36</v>
      </c>
      <c r="E881" s="1" t="s">
        <v>36</v>
      </c>
      <c r="F881" s="1" t="s">
        <v>37</v>
      </c>
      <c r="G881" t="s">
        <v>167</v>
      </c>
      <c r="H881" t="s">
        <v>160</v>
      </c>
      <c r="I881" t="s">
        <v>40</v>
      </c>
      <c r="J881" t="s">
        <v>40</v>
      </c>
      <c r="K881" t="s">
        <v>40</v>
      </c>
      <c r="L881" s="4">
        <v>-0.6</v>
      </c>
      <c r="M881" s="2">
        <v>43862</v>
      </c>
      <c r="N881" t="s">
        <v>311</v>
      </c>
      <c r="O881" t="s">
        <v>56</v>
      </c>
      <c r="P881" t="s">
        <v>2766</v>
      </c>
      <c r="Q881" t="s">
        <v>2767</v>
      </c>
      <c r="R881" t="s">
        <v>2768</v>
      </c>
      <c r="S881" s="3">
        <v>43889</v>
      </c>
      <c r="T881" t="s">
        <v>2266</v>
      </c>
      <c r="U881">
        <v>1770</v>
      </c>
      <c r="V881" t="s">
        <v>2815</v>
      </c>
      <c r="W881" t="s">
        <v>2768</v>
      </c>
      <c r="Y881" s="3">
        <v>43889</v>
      </c>
      <c r="AA881" t="s">
        <v>2816</v>
      </c>
      <c r="AD881" t="s">
        <v>2557</v>
      </c>
      <c r="AH881" t="str">
        <f>VLOOKUP(B881,'cc Lookup'!A:J,10,0)</f>
        <v>Planning and Business Development</v>
      </c>
      <c r="AI881" t="str">
        <f>VLOOKUP(B881,'cc Lookup'!A:E,5,0)</f>
        <v>Estates</v>
      </c>
      <c r="AJ881" t="s">
        <v>6736</v>
      </c>
      <c r="AK881" t="str">
        <f t="shared" si="26"/>
        <v>E35930 Estates &amp; Facilities</v>
      </c>
      <c r="AL881" t="str">
        <f t="shared" si="27"/>
        <v>7308 Legal Fees</v>
      </c>
      <c r="AM881" t="str">
        <f>VLOOKUP(W881,Lookup!A:B,2,0)</f>
        <v>Other</v>
      </c>
    </row>
    <row r="882" spans="1:39" x14ac:dyDescent="0.25">
      <c r="A882" t="s">
        <v>33</v>
      </c>
      <c r="B882" s="1" t="s">
        <v>166</v>
      </c>
      <c r="C882" s="1" t="s">
        <v>158</v>
      </c>
      <c r="D882" s="1" t="s">
        <v>36</v>
      </c>
      <c r="E882" s="1" t="s">
        <v>36</v>
      </c>
      <c r="F882" s="1" t="s">
        <v>37</v>
      </c>
      <c r="G882" t="s">
        <v>167</v>
      </c>
      <c r="H882" t="s">
        <v>160</v>
      </c>
      <c r="I882" t="s">
        <v>40</v>
      </c>
      <c r="J882" t="s">
        <v>40</v>
      </c>
      <c r="K882" t="s">
        <v>40</v>
      </c>
      <c r="L882" s="4">
        <v>-19.2</v>
      </c>
      <c r="M882" s="2">
        <v>43862</v>
      </c>
      <c r="N882" t="s">
        <v>311</v>
      </c>
      <c r="O882" t="s">
        <v>56</v>
      </c>
      <c r="P882" t="s">
        <v>2766</v>
      </c>
      <c r="Q882" t="s">
        <v>2767</v>
      </c>
      <c r="R882" t="s">
        <v>2768</v>
      </c>
      <c r="S882" s="3">
        <v>43889</v>
      </c>
      <c r="T882" t="s">
        <v>2266</v>
      </c>
      <c r="U882">
        <v>1771</v>
      </c>
      <c r="V882" t="s">
        <v>2803</v>
      </c>
      <c r="W882" t="s">
        <v>2768</v>
      </c>
      <c r="Y882" s="3">
        <v>43889</v>
      </c>
      <c r="AA882" t="s">
        <v>2804</v>
      </c>
      <c r="AD882" t="s">
        <v>2554</v>
      </c>
      <c r="AH882" t="str">
        <f>VLOOKUP(B882,'cc Lookup'!A:J,10,0)</f>
        <v>Planning and Business Development</v>
      </c>
      <c r="AI882" t="str">
        <f>VLOOKUP(B882,'cc Lookup'!A:E,5,0)</f>
        <v>Estates</v>
      </c>
      <c r="AJ882" t="s">
        <v>6736</v>
      </c>
      <c r="AK882" t="str">
        <f t="shared" si="26"/>
        <v>E35930 Estates &amp; Facilities</v>
      </c>
      <c r="AL882" t="str">
        <f t="shared" si="27"/>
        <v>7308 Legal Fees</v>
      </c>
      <c r="AM882" t="str">
        <f>VLOOKUP(W882,Lookup!A:B,2,0)</f>
        <v>Other</v>
      </c>
    </row>
    <row r="883" spans="1:39" x14ac:dyDescent="0.25">
      <c r="A883" t="s">
        <v>33</v>
      </c>
      <c r="B883" s="1" t="s">
        <v>166</v>
      </c>
      <c r="C883" s="1" t="s">
        <v>158</v>
      </c>
      <c r="D883" s="1" t="s">
        <v>36</v>
      </c>
      <c r="E883" s="1" t="s">
        <v>36</v>
      </c>
      <c r="F883" s="1" t="s">
        <v>37</v>
      </c>
      <c r="G883" t="s">
        <v>167</v>
      </c>
      <c r="H883" t="s">
        <v>160</v>
      </c>
      <c r="I883" t="s">
        <v>40</v>
      </c>
      <c r="J883" t="s">
        <v>40</v>
      </c>
      <c r="K883" t="s">
        <v>40</v>
      </c>
      <c r="L883" s="4">
        <v>-28.8</v>
      </c>
      <c r="M883" s="2">
        <v>43862</v>
      </c>
      <c r="N883" t="s">
        <v>311</v>
      </c>
      <c r="O883" t="s">
        <v>56</v>
      </c>
      <c r="P883" t="s">
        <v>2766</v>
      </c>
      <c r="Q883" t="s">
        <v>2767</v>
      </c>
      <c r="R883" t="s">
        <v>2768</v>
      </c>
      <c r="S883" s="3">
        <v>43889</v>
      </c>
      <c r="T883" t="s">
        <v>2266</v>
      </c>
      <c r="U883">
        <v>1772</v>
      </c>
      <c r="V883" t="s">
        <v>2811</v>
      </c>
      <c r="W883" t="s">
        <v>2768</v>
      </c>
      <c r="Y883" s="3">
        <v>43889</v>
      </c>
      <c r="AA883" t="s">
        <v>2812</v>
      </c>
      <c r="AD883" t="s">
        <v>2551</v>
      </c>
      <c r="AH883" t="str">
        <f>VLOOKUP(B883,'cc Lookup'!A:J,10,0)</f>
        <v>Planning and Business Development</v>
      </c>
      <c r="AI883" t="str">
        <f>VLOOKUP(B883,'cc Lookup'!A:E,5,0)</f>
        <v>Estates</v>
      </c>
      <c r="AJ883" t="s">
        <v>6736</v>
      </c>
      <c r="AK883" t="str">
        <f t="shared" si="26"/>
        <v>E35930 Estates &amp; Facilities</v>
      </c>
      <c r="AL883" t="str">
        <f t="shared" si="27"/>
        <v>7308 Legal Fees</v>
      </c>
      <c r="AM883" t="str">
        <f>VLOOKUP(W883,Lookup!A:B,2,0)</f>
        <v>Other</v>
      </c>
    </row>
    <row r="884" spans="1:39" x14ac:dyDescent="0.25">
      <c r="A884" t="s">
        <v>33</v>
      </c>
      <c r="B884" s="1" t="s">
        <v>166</v>
      </c>
      <c r="C884" s="1" t="s">
        <v>158</v>
      </c>
      <c r="D884" s="1" t="s">
        <v>36</v>
      </c>
      <c r="E884" s="1" t="s">
        <v>36</v>
      </c>
      <c r="F884" s="1" t="s">
        <v>37</v>
      </c>
      <c r="G884" t="s">
        <v>167</v>
      </c>
      <c r="H884" t="s">
        <v>160</v>
      </c>
      <c r="I884" t="s">
        <v>40</v>
      </c>
      <c r="J884" t="s">
        <v>40</v>
      </c>
      <c r="K884" t="s">
        <v>40</v>
      </c>
      <c r="L884" s="4">
        <v>-49.6</v>
      </c>
      <c r="M884" s="2">
        <v>43862</v>
      </c>
      <c r="N884" t="s">
        <v>311</v>
      </c>
      <c r="O884" t="s">
        <v>56</v>
      </c>
      <c r="P884" t="s">
        <v>2766</v>
      </c>
      <c r="Q884" t="s">
        <v>2767</v>
      </c>
      <c r="R884" t="s">
        <v>2768</v>
      </c>
      <c r="S884" s="3">
        <v>43889</v>
      </c>
      <c r="T884" t="s">
        <v>2266</v>
      </c>
      <c r="U884">
        <v>1773</v>
      </c>
      <c r="V884" t="s">
        <v>2815</v>
      </c>
      <c r="W884" t="s">
        <v>2768</v>
      </c>
      <c r="Y884" s="3">
        <v>43889</v>
      </c>
      <c r="AA884" t="s">
        <v>2816</v>
      </c>
      <c r="AD884" t="s">
        <v>2557</v>
      </c>
      <c r="AH884" t="str">
        <f>VLOOKUP(B884,'cc Lookup'!A:J,10,0)</f>
        <v>Planning and Business Development</v>
      </c>
      <c r="AI884" t="str">
        <f>VLOOKUP(B884,'cc Lookup'!A:E,5,0)</f>
        <v>Estates</v>
      </c>
      <c r="AJ884" t="s">
        <v>6736</v>
      </c>
      <c r="AK884" t="str">
        <f t="shared" si="26"/>
        <v>E35930 Estates &amp; Facilities</v>
      </c>
      <c r="AL884" t="str">
        <f t="shared" si="27"/>
        <v>7308 Legal Fees</v>
      </c>
      <c r="AM884" t="str">
        <f>VLOOKUP(W884,Lookup!A:B,2,0)</f>
        <v>Other</v>
      </c>
    </row>
    <row r="885" spans="1:39" x14ac:dyDescent="0.25">
      <c r="A885" t="s">
        <v>33</v>
      </c>
      <c r="B885" s="1" t="s">
        <v>166</v>
      </c>
      <c r="C885" s="1" t="s">
        <v>158</v>
      </c>
      <c r="D885" s="1" t="s">
        <v>36</v>
      </c>
      <c r="E885" s="1" t="s">
        <v>36</v>
      </c>
      <c r="F885" s="1" t="s">
        <v>37</v>
      </c>
      <c r="G885" t="s">
        <v>167</v>
      </c>
      <c r="H885" t="s">
        <v>160</v>
      </c>
      <c r="I885" t="s">
        <v>40</v>
      </c>
      <c r="J885" t="s">
        <v>40</v>
      </c>
      <c r="K885" t="s">
        <v>40</v>
      </c>
      <c r="L885" s="4">
        <v>-75.8</v>
      </c>
      <c r="M885" s="2">
        <v>43862</v>
      </c>
      <c r="N885" t="s">
        <v>311</v>
      </c>
      <c r="O885" t="s">
        <v>56</v>
      </c>
      <c r="P885" t="s">
        <v>2766</v>
      </c>
      <c r="Q885" t="s">
        <v>2767</v>
      </c>
      <c r="R885" t="s">
        <v>2768</v>
      </c>
      <c r="S885" s="3">
        <v>43889</v>
      </c>
      <c r="T885" t="s">
        <v>2266</v>
      </c>
      <c r="U885">
        <v>1774</v>
      </c>
      <c r="V885" t="s">
        <v>2817</v>
      </c>
      <c r="W885" t="s">
        <v>2768</v>
      </c>
      <c r="Y885" s="3">
        <v>43889</v>
      </c>
      <c r="AA885" t="s">
        <v>2818</v>
      </c>
      <c r="AD885" t="s">
        <v>2561</v>
      </c>
      <c r="AH885" t="str">
        <f>VLOOKUP(B885,'cc Lookup'!A:J,10,0)</f>
        <v>Planning and Business Development</v>
      </c>
      <c r="AI885" t="str">
        <f>VLOOKUP(B885,'cc Lookup'!A:E,5,0)</f>
        <v>Estates</v>
      </c>
      <c r="AJ885" t="s">
        <v>6736</v>
      </c>
      <c r="AK885" t="str">
        <f t="shared" si="26"/>
        <v>E35930 Estates &amp; Facilities</v>
      </c>
      <c r="AL885" t="str">
        <f t="shared" si="27"/>
        <v>7308 Legal Fees</v>
      </c>
      <c r="AM885" t="str">
        <f>VLOOKUP(W885,Lookup!A:B,2,0)</f>
        <v>Other</v>
      </c>
    </row>
    <row r="886" spans="1:39" x14ac:dyDescent="0.25">
      <c r="A886" t="s">
        <v>33</v>
      </c>
      <c r="B886" s="1" t="s">
        <v>166</v>
      </c>
      <c r="C886" s="1" t="s">
        <v>158</v>
      </c>
      <c r="D886" s="1" t="s">
        <v>36</v>
      </c>
      <c r="E886" s="1" t="s">
        <v>36</v>
      </c>
      <c r="F886" s="1" t="s">
        <v>37</v>
      </c>
      <c r="G886" t="s">
        <v>167</v>
      </c>
      <c r="H886" t="s">
        <v>160</v>
      </c>
      <c r="I886" t="s">
        <v>40</v>
      </c>
      <c r="J886" t="s">
        <v>40</v>
      </c>
      <c r="K886" t="s">
        <v>40</v>
      </c>
      <c r="L886" s="4">
        <v>-77.84</v>
      </c>
      <c r="M886" s="2">
        <v>43862</v>
      </c>
      <c r="N886" t="s">
        <v>311</v>
      </c>
      <c r="O886" t="s">
        <v>56</v>
      </c>
      <c r="P886" t="s">
        <v>2766</v>
      </c>
      <c r="Q886" t="s">
        <v>2767</v>
      </c>
      <c r="R886" t="s">
        <v>2768</v>
      </c>
      <c r="S886" s="3">
        <v>43889</v>
      </c>
      <c r="T886" t="s">
        <v>2266</v>
      </c>
      <c r="U886">
        <v>1775</v>
      </c>
      <c r="V886" t="s">
        <v>2827</v>
      </c>
      <c r="W886" t="s">
        <v>2768</v>
      </c>
      <c r="Y886" s="3">
        <v>43889</v>
      </c>
      <c r="AA886" t="s">
        <v>2828</v>
      </c>
      <c r="AD886" t="s">
        <v>2555</v>
      </c>
      <c r="AH886" t="str">
        <f>VLOOKUP(B886,'cc Lookup'!A:J,10,0)</f>
        <v>Planning and Business Development</v>
      </c>
      <c r="AI886" t="str">
        <f>VLOOKUP(B886,'cc Lookup'!A:E,5,0)</f>
        <v>Estates</v>
      </c>
      <c r="AJ886" t="s">
        <v>6736</v>
      </c>
      <c r="AK886" t="str">
        <f t="shared" si="26"/>
        <v>E35930 Estates &amp; Facilities</v>
      </c>
      <c r="AL886" t="str">
        <f t="shared" si="27"/>
        <v>7308 Legal Fees</v>
      </c>
      <c r="AM886" t="str">
        <f>VLOOKUP(W886,Lookup!A:B,2,0)</f>
        <v>Other</v>
      </c>
    </row>
    <row r="887" spans="1:39" x14ac:dyDescent="0.25">
      <c r="A887" t="s">
        <v>33</v>
      </c>
      <c r="B887" s="1" t="s">
        <v>166</v>
      </c>
      <c r="C887" s="1" t="s">
        <v>158</v>
      </c>
      <c r="D887" s="1" t="s">
        <v>36</v>
      </c>
      <c r="E887" s="1" t="s">
        <v>36</v>
      </c>
      <c r="F887" s="1" t="s">
        <v>37</v>
      </c>
      <c r="G887" t="s">
        <v>167</v>
      </c>
      <c r="H887" t="s">
        <v>160</v>
      </c>
      <c r="I887" t="s">
        <v>40</v>
      </c>
      <c r="J887" t="s">
        <v>40</v>
      </c>
      <c r="K887" t="s">
        <v>40</v>
      </c>
      <c r="L887" s="4">
        <v>-89.8</v>
      </c>
      <c r="M887" s="2">
        <v>43862</v>
      </c>
      <c r="N887" t="s">
        <v>311</v>
      </c>
      <c r="O887" t="s">
        <v>56</v>
      </c>
      <c r="P887" t="s">
        <v>2766</v>
      </c>
      <c r="Q887" t="s">
        <v>2767</v>
      </c>
      <c r="R887" t="s">
        <v>2768</v>
      </c>
      <c r="S887" s="3">
        <v>43889</v>
      </c>
      <c r="T887" t="s">
        <v>2266</v>
      </c>
      <c r="U887">
        <v>1776</v>
      </c>
      <c r="V887" t="s">
        <v>2819</v>
      </c>
      <c r="W887" t="s">
        <v>2768</v>
      </c>
      <c r="Y887" s="3">
        <v>43889</v>
      </c>
      <c r="AA887" t="s">
        <v>2820</v>
      </c>
      <c r="AD887" t="s">
        <v>2572</v>
      </c>
      <c r="AH887" t="str">
        <f>VLOOKUP(B887,'cc Lookup'!A:J,10,0)</f>
        <v>Planning and Business Development</v>
      </c>
      <c r="AI887" t="str">
        <f>VLOOKUP(B887,'cc Lookup'!A:E,5,0)</f>
        <v>Estates</v>
      </c>
      <c r="AJ887" t="s">
        <v>6736</v>
      </c>
      <c r="AK887" t="str">
        <f t="shared" si="26"/>
        <v>E35930 Estates &amp; Facilities</v>
      </c>
      <c r="AL887" t="str">
        <f t="shared" si="27"/>
        <v>7308 Legal Fees</v>
      </c>
      <c r="AM887" t="str">
        <f>VLOOKUP(W887,Lookup!A:B,2,0)</f>
        <v>Other</v>
      </c>
    </row>
    <row r="888" spans="1:39" x14ac:dyDescent="0.25">
      <c r="A888" t="s">
        <v>33</v>
      </c>
      <c r="B888" s="1" t="s">
        <v>166</v>
      </c>
      <c r="C888" s="1" t="s">
        <v>158</v>
      </c>
      <c r="D888" s="1" t="s">
        <v>36</v>
      </c>
      <c r="E888" s="1" t="s">
        <v>36</v>
      </c>
      <c r="F888" s="1" t="s">
        <v>37</v>
      </c>
      <c r="G888" t="s">
        <v>167</v>
      </c>
      <c r="H888" t="s">
        <v>160</v>
      </c>
      <c r="I888" t="s">
        <v>40</v>
      </c>
      <c r="J888" t="s">
        <v>40</v>
      </c>
      <c r="K888" t="s">
        <v>40</v>
      </c>
      <c r="L888" s="4">
        <v>-98</v>
      </c>
      <c r="M888" s="2">
        <v>43862</v>
      </c>
      <c r="N888" t="s">
        <v>311</v>
      </c>
      <c r="O888" t="s">
        <v>56</v>
      </c>
      <c r="P888" t="s">
        <v>2766</v>
      </c>
      <c r="Q888" t="s">
        <v>2767</v>
      </c>
      <c r="R888" t="s">
        <v>2768</v>
      </c>
      <c r="S888" s="3">
        <v>43889</v>
      </c>
      <c r="T888" t="s">
        <v>2266</v>
      </c>
      <c r="U888">
        <v>1777</v>
      </c>
      <c r="V888" t="s">
        <v>2821</v>
      </c>
      <c r="W888" t="s">
        <v>2768</v>
      </c>
      <c r="Y888" s="3">
        <v>43889</v>
      </c>
      <c r="AA888" t="s">
        <v>2822</v>
      </c>
      <c r="AD888" t="s">
        <v>2564</v>
      </c>
      <c r="AH888" t="str">
        <f>VLOOKUP(B888,'cc Lookup'!A:J,10,0)</f>
        <v>Planning and Business Development</v>
      </c>
      <c r="AI888" t="str">
        <f>VLOOKUP(B888,'cc Lookup'!A:E,5,0)</f>
        <v>Estates</v>
      </c>
      <c r="AJ888" t="s">
        <v>6736</v>
      </c>
      <c r="AK888" t="str">
        <f t="shared" si="26"/>
        <v>E35930 Estates &amp; Facilities</v>
      </c>
      <c r="AL888" t="str">
        <f t="shared" si="27"/>
        <v>7308 Legal Fees</v>
      </c>
      <c r="AM888" t="str">
        <f>VLOOKUP(W888,Lookup!A:B,2,0)</f>
        <v>Other</v>
      </c>
    </row>
    <row r="889" spans="1:39" x14ac:dyDescent="0.25">
      <c r="A889" t="s">
        <v>33</v>
      </c>
      <c r="B889" s="1" t="s">
        <v>166</v>
      </c>
      <c r="C889" s="1" t="s">
        <v>158</v>
      </c>
      <c r="D889" s="1" t="s">
        <v>36</v>
      </c>
      <c r="E889" s="1" t="s">
        <v>36</v>
      </c>
      <c r="F889" s="1" t="s">
        <v>37</v>
      </c>
      <c r="G889" t="s">
        <v>167</v>
      </c>
      <c r="H889" t="s">
        <v>160</v>
      </c>
      <c r="I889" t="s">
        <v>40</v>
      </c>
      <c r="J889" t="s">
        <v>40</v>
      </c>
      <c r="K889" t="s">
        <v>40</v>
      </c>
      <c r="L889" s="4">
        <v>-241.16</v>
      </c>
      <c r="M889" s="2">
        <v>43862</v>
      </c>
      <c r="N889" t="s">
        <v>311</v>
      </c>
      <c r="O889" t="s">
        <v>56</v>
      </c>
      <c r="P889" t="s">
        <v>2766</v>
      </c>
      <c r="Q889" t="s">
        <v>2767</v>
      </c>
      <c r="R889" t="s">
        <v>2768</v>
      </c>
      <c r="S889" s="3">
        <v>43889</v>
      </c>
      <c r="T889" t="s">
        <v>2266</v>
      </c>
      <c r="U889">
        <v>1778</v>
      </c>
      <c r="V889" t="s">
        <v>2827</v>
      </c>
      <c r="W889" t="s">
        <v>2768</v>
      </c>
      <c r="Y889" s="3">
        <v>43889</v>
      </c>
      <c r="AA889" t="s">
        <v>2828</v>
      </c>
      <c r="AD889" t="s">
        <v>2555</v>
      </c>
      <c r="AH889" t="str">
        <f>VLOOKUP(B889,'cc Lookup'!A:J,10,0)</f>
        <v>Planning and Business Development</v>
      </c>
      <c r="AI889" t="str">
        <f>VLOOKUP(B889,'cc Lookup'!A:E,5,0)</f>
        <v>Estates</v>
      </c>
      <c r="AJ889" t="s">
        <v>6736</v>
      </c>
      <c r="AK889" t="str">
        <f t="shared" si="26"/>
        <v>E35930 Estates &amp; Facilities</v>
      </c>
      <c r="AL889" t="str">
        <f t="shared" si="27"/>
        <v>7308 Legal Fees</v>
      </c>
      <c r="AM889" t="str">
        <f>VLOOKUP(W889,Lookup!A:B,2,0)</f>
        <v>Other</v>
      </c>
    </row>
    <row r="890" spans="1:39" x14ac:dyDescent="0.25">
      <c r="A890" t="s">
        <v>33</v>
      </c>
      <c r="B890" s="1" t="s">
        <v>166</v>
      </c>
      <c r="C890" s="1" t="s">
        <v>158</v>
      </c>
      <c r="D890" s="1" t="s">
        <v>36</v>
      </c>
      <c r="E890" s="1" t="s">
        <v>36</v>
      </c>
      <c r="F890" s="1" t="s">
        <v>37</v>
      </c>
      <c r="G890" t="s">
        <v>167</v>
      </c>
      <c r="H890" t="s">
        <v>160</v>
      </c>
      <c r="I890" t="s">
        <v>40</v>
      </c>
      <c r="J890" t="s">
        <v>40</v>
      </c>
      <c r="K890" t="s">
        <v>40</v>
      </c>
      <c r="L890" s="4">
        <v>-420.61</v>
      </c>
      <c r="M890" s="2">
        <v>43862</v>
      </c>
      <c r="N890" t="s">
        <v>311</v>
      </c>
      <c r="O890" t="s">
        <v>56</v>
      </c>
      <c r="P890" t="s">
        <v>2766</v>
      </c>
      <c r="Q890" t="s">
        <v>2767</v>
      </c>
      <c r="R890" t="s">
        <v>2768</v>
      </c>
      <c r="S890" s="3">
        <v>43889</v>
      </c>
      <c r="T890" t="s">
        <v>2266</v>
      </c>
      <c r="U890">
        <v>1779</v>
      </c>
      <c r="V890" t="s">
        <v>2823</v>
      </c>
      <c r="W890" t="s">
        <v>2768</v>
      </c>
      <c r="Y890" s="3">
        <v>43889</v>
      </c>
      <c r="AA890" t="s">
        <v>2824</v>
      </c>
      <c r="AD890" t="s">
        <v>2558</v>
      </c>
      <c r="AH890" t="str">
        <f>VLOOKUP(B890,'cc Lookup'!A:J,10,0)</f>
        <v>Planning and Business Development</v>
      </c>
      <c r="AI890" t="str">
        <f>VLOOKUP(B890,'cc Lookup'!A:E,5,0)</f>
        <v>Estates</v>
      </c>
      <c r="AJ890" t="s">
        <v>6736</v>
      </c>
      <c r="AK890" t="str">
        <f t="shared" si="26"/>
        <v>E35930 Estates &amp; Facilities</v>
      </c>
      <c r="AL890" t="str">
        <f t="shared" si="27"/>
        <v>7308 Legal Fees</v>
      </c>
      <c r="AM890" t="str">
        <f>VLOOKUP(W890,Lookup!A:B,2,0)</f>
        <v>Other</v>
      </c>
    </row>
    <row r="891" spans="1:39" x14ac:dyDescent="0.25">
      <c r="A891" t="s">
        <v>33</v>
      </c>
      <c r="B891" s="1" t="s">
        <v>166</v>
      </c>
      <c r="C891" s="1" t="s">
        <v>158</v>
      </c>
      <c r="D891" s="1" t="s">
        <v>36</v>
      </c>
      <c r="E891" s="1" t="s">
        <v>36</v>
      </c>
      <c r="F891" s="1" t="s">
        <v>37</v>
      </c>
      <c r="G891" t="s">
        <v>167</v>
      </c>
      <c r="H891" t="s">
        <v>160</v>
      </c>
      <c r="I891" t="s">
        <v>40</v>
      </c>
      <c r="J891" t="s">
        <v>40</v>
      </c>
      <c r="K891" t="s">
        <v>40</v>
      </c>
      <c r="L891" s="4">
        <v>-966.4</v>
      </c>
      <c r="M891" s="2">
        <v>43862</v>
      </c>
      <c r="N891" t="s">
        <v>311</v>
      </c>
      <c r="O891" t="s">
        <v>56</v>
      </c>
      <c r="P891" t="s">
        <v>2766</v>
      </c>
      <c r="Q891" t="s">
        <v>2767</v>
      </c>
      <c r="R891" t="s">
        <v>2768</v>
      </c>
      <c r="S891" s="3">
        <v>43889</v>
      </c>
      <c r="T891" t="s">
        <v>2266</v>
      </c>
      <c r="U891">
        <v>1780</v>
      </c>
      <c r="V891" t="s">
        <v>2829</v>
      </c>
      <c r="W891" t="s">
        <v>2768</v>
      </c>
      <c r="Y891" s="3">
        <v>43889</v>
      </c>
      <c r="AA891" t="s">
        <v>2830</v>
      </c>
      <c r="AD891" t="s">
        <v>2559</v>
      </c>
      <c r="AH891" t="str">
        <f>VLOOKUP(B891,'cc Lookup'!A:J,10,0)</f>
        <v>Planning and Business Development</v>
      </c>
      <c r="AI891" t="str">
        <f>VLOOKUP(B891,'cc Lookup'!A:E,5,0)</f>
        <v>Estates</v>
      </c>
      <c r="AJ891" t="s">
        <v>6736</v>
      </c>
      <c r="AK891" t="str">
        <f t="shared" si="26"/>
        <v>E35930 Estates &amp; Facilities</v>
      </c>
      <c r="AL891" t="str">
        <f t="shared" si="27"/>
        <v>7308 Legal Fees</v>
      </c>
      <c r="AM891" t="str">
        <f>VLOOKUP(W891,Lookup!A:B,2,0)</f>
        <v>Other</v>
      </c>
    </row>
    <row r="892" spans="1:39" x14ac:dyDescent="0.25">
      <c r="A892" t="s">
        <v>33</v>
      </c>
      <c r="B892" s="1" t="s">
        <v>166</v>
      </c>
      <c r="C892" s="1" t="s">
        <v>158</v>
      </c>
      <c r="D892" s="1" t="s">
        <v>36</v>
      </c>
      <c r="E892" s="1" t="s">
        <v>36</v>
      </c>
      <c r="F892" s="1" t="s">
        <v>37</v>
      </c>
      <c r="G892" t="s">
        <v>167</v>
      </c>
      <c r="H892" t="s">
        <v>160</v>
      </c>
      <c r="I892" t="s">
        <v>40</v>
      </c>
      <c r="J892" t="s">
        <v>40</v>
      </c>
      <c r="K892" t="s">
        <v>40</v>
      </c>
      <c r="L892" s="4">
        <v>19.98</v>
      </c>
      <c r="M892" s="2">
        <v>43862</v>
      </c>
      <c r="N892" t="s">
        <v>41</v>
      </c>
      <c r="O892" t="s">
        <v>42</v>
      </c>
      <c r="P892" t="s">
        <v>2831</v>
      </c>
      <c r="Q892" t="s">
        <v>2832</v>
      </c>
      <c r="R892" t="s">
        <v>2757</v>
      </c>
      <c r="S892" s="3">
        <v>43881</v>
      </c>
      <c r="T892" t="s">
        <v>46</v>
      </c>
      <c r="U892">
        <v>37</v>
      </c>
      <c r="V892" t="s">
        <v>47</v>
      </c>
      <c r="W892" t="s">
        <v>48</v>
      </c>
      <c r="X892">
        <v>452715</v>
      </c>
      <c r="Y892" s="3">
        <v>43878</v>
      </c>
      <c r="Z892">
        <v>165078325</v>
      </c>
      <c r="AB892" t="s">
        <v>49</v>
      </c>
      <c r="AD892" t="s">
        <v>2833</v>
      </c>
      <c r="AE892">
        <v>1</v>
      </c>
      <c r="AF892">
        <v>20</v>
      </c>
      <c r="AH892" t="str">
        <f>VLOOKUP(B892,'cc Lookup'!A:J,10,0)</f>
        <v>Planning and Business Development</v>
      </c>
      <c r="AI892" t="str">
        <f>VLOOKUP(B892,'cc Lookup'!A:E,5,0)</f>
        <v>Estates</v>
      </c>
      <c r="AJ892" t="s">
        <v>6736</v>
      </c>
      <c r="AK892" t="str">
        <f t="shared" si="26"/>
        <v>E35930 Estates &amp; Facilities</v>
      </c>
      <c r="AL892" t="str">
        <f t="shared" si="27"/>
        <v>7308 Legal Fees</v>
      </c>
      <c r="AM892" t="str">
        <f>VLOOKUP(W892,Lookup!A:B,2,0)</f>
        <v>Legal</v>
      </c>
    </row>
    <row r="893" spans="1:39" x14ac:dyDescent="0.25">
      <c r="A893" t="s">
        <v>33</v>
      </c>
      <c r="B893" s="1" t="s">
        <v>166</v>
      </c>
      <c r="C893" s="1" t="s">
        <v>158</v>
      </c>
      <c r="D893" s="1" t="s">
        <v>36</v>
      </c>
      <c r="E893" s="1" t="s">
        <v>36</v>
      </c>
      <c r="F893" s="1" t="s">
        <v>37</v>
      </c>
      <c r="G893" t="s">
        <v>167</v>
      </c>
      <c r="H893" t="s">
        <v>160</v>
      </c>
      <c r="I893" t="s">
        <v>40</v>
      </c>
      <c r="J893" t="s">
        <v>40</v>
      </c>
      <c r="K893" t="s">
        <v>40</v>
      </c>
      <c r="L893" s="4">
        <v>28.02</v>
      </c>
      <c r="M893" s="2">
        <v>43862</v>
      </c>
      <c r="N893" t="s">
        <v>41</v>
      </c>
      <c r="O893" t="s">
        <v>42</v>
      </c>
      <c r="P893" t="s">
        <v>2831</v>
      </c>
      <c r="Q893" t="s">
        <v>2832</v>
      </c>
      <c r="R893" t="s">
        <v>2757</v>
      </c>
      <c r="S893" s="3">
        <v>43881</v>
      </c>
      <c r="T893" t="s">
        <v>46</v>
      </c>
      <c r="U893">
        <v>37</v>
      </c>
      <c r="V893" t="s">
        <v>47</v>
      </c>
      <c r="W893" t="s">
        <v>48</v>
      </c>
      <c r="X893">
        <v>452715</v>
      </c>
      <c r="Y893" s="3">
        <v>43878</v>
      </c>
      <c r="Z893">
        <v>165078325</v>
      </c>
      <c r="AB893" t="s">
        <v>49</v>
      </c>
      <c r="AD893" t="s">
        <v>2833</v>
      </c>
      <c r="AE893">
        <v>1</v>
      </c>
      <c r="AF893">
        <v>28</v>
      </c>
      <c r="AH893" t="str">
        <f>VLOOKUP(B893,'cc Lookup'!A:J,10,0)</f>
        <v>Planning and Business Development</v>
      </c>
      <c r="AI893" t="str">
        <f>VLOOKUP(B893,'cc Lookup'!A:E,5,0)</f>
        <v>Estates</v>
      </c>
      <c r="AJ893" t="s">
        <v>6736</v>
      </c>
      <c r="AK893" t="str">
        <f t="shared" si="26"/>
        <v>E35930 Estates &amp; Facilities</v>
      </c>
      <c r="AL893" t="str">
        <f t="shared" si="27"/>
        <v>7308 Legal Fees</v>
      </c>
      <c r="AM893" t="str">
        <f>VLOOKUP(W893,Lookup!A:B,2,0)</f>
        <v>Legal</v>
      </c>
    </row>
    <row r="894" spans="1:39" x14ac:dyDescent="0.25">
      <c r="A894" t="s">
        <v>33</v>
      </c>
      <c r="B894" s="1" t="s">
        <v>166</v>
      </c>
      <c r="C894" s="1" t="s">
        <v>158</v>
      </c>
      <c r="D894" s="1" t="s">
        <v>36</v>
      </c>
      <c r="E894" s="1" t="s">
        <v>36</v>
      </c>
      <c r="F894" s="1" t="s">
        <v>37</v>
      </c>
      <c r="G894" t="s">
        <v>167</v>
      </c>
      <c r="H894" t="s">
        <v>160</v>
      </c>
      <c r="I894" t="s">
        <v>40</v>
      </c>
      <c r="J894" t="s">
        <v>40</v>
      </c>
      <c r="K894" t="s">
        <v>40</v>
      </c>
      <c r="L894" s="4">
        <v>48</v>
      </c>
      <c r="M894" s="2">
        <v>43862</v>
      </c>
      <c r="N894" t="s">
        <v>41</v>
      </c>
      <c r="O894" t="s">
        <v>42</v>
      </c>
      <c r="P894" t="s">
        <v>2831</v>
      </c>
      <c r="Q894" t="s">
        <v>2832</v>
      </c>
      <c r="R894" t="s">
        <v>2757</v>
      </c>
      <c r="S894" s="3">
        <v>43881</v>
      </c>
      <c r="T894" t="s">
        <v>46</v>
      </c>
      <c r="U894">
        <v>37</v>
      </c>
      <c r="V894" t="s">
        <v>47</v>
      </c>
      <c r="W894" t="s">
        <v>48</v>
      </c>
      <c r="X894">
        <v>452715</v>
      </c>
      <c r="Y894" s="3">
        <v>43878</v>
      </c>
      <c r="Z894">
        <v>165078325</v>
      </c>
      <c r="AB894" t="s">
        <v>49</v>
      </c>
      <c r="AD894" t="s">
        <v>2833</v>
      </c>
      <c r="AE894">
        <v>1</v>
      </c>
      <c r="AF894">
        <v>48</v>
      </c>
      <c r="AH894" t="str">
        <f>VLOOKUP(B894,'cc Lookup'!A:J,10,0)</f>
        <v>Planning and Business Development</v>
      </c>
      <c r="AI894" t="str">
        <f>VLOOKUP(B894,'cc Lookup'!A:E,5,0)</f>
        <v>Estates</v>
      </c>
      <c r="AJ894" t="s">
        <v>6736</v>
      </c>
      <c r="AK894" t="str">
        <f t="shared" si="26"/>
        <v>E35930 Estates &amp; Facilities</v>
      </c>
      <c r="AL894" t="str">
        <f t="shared" si="27"/>
        <v>7308 Legal Fees</v>
      </c>
      <c r="AM894" t="str">
        <f>VLOOKUP(W894,Lookup!A:B,2,0)</f>
        <v>Legal</v>
      </c>
    </row>
    <row r="895" spans="1:39" x14ac:dyDescent="0.25">
      <c r="A895" t="s">
        <v>33</v>
      </c>
      <c r="B895" s="1" t="s">
        <v>166</v>
      </c>
      <c r="C895" s="1" t="s">
        <v>158</v>
      </c>
      <c r="D895" s="1" t="s">
        <v>36</v>
      </c>
      <c r="E895" s="1" t="s">
        <v>36</v>
      </c>
      <c r="F895" s="1" t="s">
        <v>37</v>
      </c>
      <c r="G895" t="s">
        <v>167</v>
      </c>
      <c r="H895" t="s">
        <v>160</v>
      </c>
      <c r="I895" t="s">
        <v>40</v>
      </c>
      <c r="J895" t="s">
        <v>40</v>
      </c>
      <c r="K895" t="s">
        <v>40</v>
      </c>
      <c r="L895" s="4">
        <v>-48</v>
      </c>
      <c r="M895" s="2">
        <v>43862</v>
      </c>
      <c r="N895" t="s">
        <v>41</v>
      </c>
      <c r="O895" t="s">
        <v>42</v>
      </c>
      <c r="P895" t="s">
        <v>2831</v>
      </c>
      <c r="Q895" t="s">
        <v>2832</v>
      </c>
      <c r="R895" t="s">
        <v>2757</v>
      </c>
      <c r="S895" s="3">
        <v>43881</v>
      </c>
      <c r="T895" t="s">
        <v>46</v>
      </c>
      <c r="U895">
        <v>38</v>
      </c>
      <c r="V895" t="s">
        <v>47</v>
      </c>
      <c r="W895" t="s">
        <v>48</v>
      </c>
      <c r="X895">
        <v>452715</v>
      </c>
      <c r="Y895" s="3">
        <v>43878</v>
      </c>
      <c r="Z895">
        <v>165078325</v>
      </c>
      <c r="AB895" t="s">
        <v>49</v>
      </c>
      <c r="AD895" t="s">
        <v>2833</v>
      </c>
      <c r="AE895">
        <v>1</v>
      </c>
      <c r="AF895">
        <v>-48</v>
      </c>
      <c r="AH895" t="str">
        <f>VLOOKUP(B895,'cc Lookup'!A:J,10,0)</f>
        <v>Planning and Business Development</v>
      </c>
      <c r="AI895" t="str">
        <f>VLOOKUP(B895,'cc Lookup'!A:E,5,0)</f>
        <v>Estates</v>
      </c>
      <c r="AJ895" t="s">
        <v>6736</v>
      </c>
      <c r="AK895" t="str">
        <f t="shared" si="26"/>
        <v>E35930 Estates &amp; Facilities</v>
      </c>
      <c r="AL895" t="str">
        <f t="shared" si="27"/>
        <v>7308 Legal Fees</v>
      </c>
      <c r="AM895" t="str">
        <f>VLOOKUP(W895,Lookup!A:B,2,0)</f>
        <v>Legal</v>
      </c>
    </row>
    <row r="896" spans="1:39" x14ac:dyDescent="0.25">
      <c r="A896" t="s">
        <v>33</v>
      </c>
      <c r="B896" s="1" t="s">
        <v>166</v>
      </c>
      <c r="C896" s="1" t="s">
        <v>158</v>
      </c>
      <c r="D896" s="1" t="s">
        <v>36</v>
      </c>
      <c r="E896" s="1" t="s">
        <v>36</v>
      </c>
      <c r="F896" s="1" t="s">
        <v>37</v>
      </c>
      <c r="G896" t="s">
        <v>167</v>
      </c>
      <c r="H896" t="s">
        <v>160</v>
      </c>
      <c r="I896" t="s">
        <v>40</v>
      </c>
      <c r="J896" t="s">
        <v>40</v>
      </c>
      <c r="K896" t="s">
        <v>40</v>
      </c>
      <c r="L896" s="4">
        <v>-744.9</v>
      </c>
      <c r="M896" s="2">
        <v>43862</v>
      </c>
      <c r="N896" t="s">
        <v>103</v>
      </c>
      <c r="O896" t="s">
        <v>104</v>
      </c>
      <c r="P896" t="s">
        <v>2655</v>
      </c>
      <c r="Q896" t="s">
        <v>2783</v>
      </c>
      <c r="R896" t="s">
        <v>2784</v>
      </c>
      <c r="S896" s="3">
        <v>43861</v>
      </c>
      <c r="T896" t="s">
        <v>46</v>
      </c>
      <c r="U896">
        <v>2414</v>
      </c>
      <c r="V896" t="s">
        <v>2580</v>
      </c>
      <c r="W896" t="s">
        <v>48</v>
      </c>
      <c r="X896">
        <v>165078325</v>
      </c>
      <c r="Y896" s="3">
        <v>43826</v>
      </c>
      <c r="AC896" t="s">
        <v>109</v>
      </c>
      <c r="AH896" t="str">
        <f>VLOOKUP(B896,'cc Lookup'!A:J,10,0)</f>
        <v>Planning and Business Development</v>
      </c>
      <c r="AI896" t="str">
        <f>VLOOKUP(B896,'cc Lookup'!A:E,5,0)</f>
        <v>Estates</v>
      </c>
      <c r="AJ896" t="s">
        <v>6736</v>
      </c>
      <c r="AK896" t="str">
        <f t="shared" si="26"/>
        <v>E35930 Estates &amp; Facilities</v>
      </c>
      <c r="AL896" t="str">
        <f t="shared" si="27"/>
        <v>7308 Legal Fees</v>
      </c>
      <c r="AM896" t="str">
        <f>VLOOKUP(W896,Lookup!A:B,2,0)</f>
        <v>Legal</v>
      </c>
    </row>
    <row r="897" spans="1:39" x14ac:dyDescent="0.25">
      <c r="A897" t="s">
        <v>33</v>
      </c>
      <c r="B897" s="1" t="s">
        <v>166</v>
      </c>
      <c r="C897" s="1" t="s">
        <v>158</v>
      </c>
      <c r="D897" s="1" t="s">
        <v>36</v>
      </c>
      <c r="E897" s="1" t="s">
        <v>36</v>
      </c>
      <c r="F897" s="1" t="s">
        <v>37</v>
      </c>
      <c r="G897" t="s">
        <v>167</v>
      </c>
      <c r="H897" t="s">
        <v>160</v>
      </c>
      <c r="I897" t="s">
        <v>40</v>
      </c>
      <c r="J897" t="s">
        <v>40</v>
      </c>
      <c r="K897" t="s">
        <v>40</v>
      </c>
      <c r="L897" s="4">
        <v>-177</v>
      </c>
      <c r="M897" s="2">
        <v>43862</v>
      </c>
      <c r="N897" t="s">
        <v>103</v>
      </c>
      <c r="O897" t="s">
        <v>104</v>
      </c>
      <c r="P897" t="s">
        <v>2655</v>
      </c>
      <c r="Q897" t="s">
        <v>2783</v>
      </c>
      <c r="R897" t="s">
        <v>2784</v>
      </c>
      <c r="S897" s="3">
        <v>43861</v>
      </c>
      <c r="T897" t="s">
        <v>46</v>
      </c>
      <c r="U897">
        <v>2415</v>
      </c>
      <c r="V897" t="s">
        <v>172</v>
      </c>
      <c r="W897" t="s">
        <v>48</v>
      </c>
      <c r="X897">
        <v>165056810</v>
      </c>
      <c r="Y897" s="3">
        <v>43040</v>
      </c>
      <c r="AC897" t="s">
        <v>109</v>
      </c>
      <c r="AH897" t="str">
        <f>VLOOKUP(B897,'cc Lookup'!A:J,10,0)</f>
        <v>Planning and Business Development</v>
      </c>
      <c r="AI897" t="str">
        <f>VLOOKUP(B897,'cc Lookup'!A:E,5,0)</f>
        <v>Estates</v>
      </c>
      <c r="AJ897" t="s">
        <v>6736</v>
      </c>
      <c r="AK897" t="str">
        <f t="shared" si="26"/>
        <v>E35930 Estates &amp; Facilities</v>
      </c>
      <c r="AL897" t="str">
        <f t="shared" si="27"/>
        <v>7308 Legal Fees</v>
      </c>
      <c r="AM897" t="str">
        <f>VLOOKUP(W897,Lookup!A:B,2,0)</f>
        <v>Legal</v>
      </c>
    </row>
    <row r="898" spans="1:39" x14ac:dyDescent="0.25">
      <c r="A898" t="s">
        <v>33</v>
      </c>
      <c r="B898" s="1" t="s">
        <v>166</v>
      </c>
      <c r="C898" s="1" t="s">
        <v>158</v>
      </c>
      <c r="D898" s="1" t="s">
        <v>36</v>
      </c>
      <c r="E898" s="1" t="s">
        <v>36</v>
      </c>
      <c r="F898" s="1" t="s">
        <v>37</v>
      </c>
      <c r="G898" t="s">
        <v>167</v>
      </c>
      <c r="H898" t="s">
        <v>160</v>
      </c>
      <c r="I898" t="s">
        <v>40</v>
      </c>
      <c r="J898" t="s">
        <v>40</v>
      </c>
      <c r="K898" t="s">
        <v>40</v>
      </c>
      <c r="L898" s="4">
        <v>-48</v>
      </c>
      <c r="M898" s="2">
        <v>43862</v>
      </c>
      <c r="N898" t="s">
        <v>103</v>
      </c>
      <c r="O898" t="s">
        <v>104</v>
      </c>
      <c r="P898" t="s">
        <v>2655</v>
      </c>
      <c r="Q898" t="s">
        <v>2783</v>
      </c>
      <c r="R898" t="s">
        <v>2784</v>
      </c>
      <c r="S898" s="3">
        <v>43861</v>
      </c>
      <c r="T898" t="s">
        <v>46</v>
      </c>
      <c r="U898">
        <v>2416</v>
      </c>
      <c r="V898" t="s">
        <v>2071</v>
      </c>
      <c r="W898" t="s">
        <v>48</v>
      </c>
      <c r="X898">
        <v>165078943</v>
      </c>
      <c r="Y898" s="3">
        <v>43826</v>
      </c>
      <c r="AC898" t="s">
        <v>109</v>
      </c>
      <c r="AH898" t="str">
        <f>VLOOKUP(B898,'cc Lookup'!A:J,10,0)</f>
        <v>Planning and Business Development</v>
      </c>
      <c r="AI898" t="str">
        <f>VLOOKUP(B898,'cc Lookup'!A:E,5,0)</f>
        <v>Estates</v>
      </c>
      <c r="AJ898" t="s">
        <v>6736</v>
      </c>
      <c r="AK898" t="str">
        <f t="shared" si="26"/>
        <v>E35930 Estates &amp; Facilities</v>
      </c>
      <c r="AL898" t="str">
        <f t="shared" si="27"/>
        <v>7308 Legal Fees</v>
      </c>
      <c r="AM898" t="str">
        <f>VLOOKUP(W898,Lookup!A:B,2,0)</f>
        <v>Legal</v>
      </c>
    </row>
    <row r="899" spans="1:39" x14ac:dyDescent="0.25">
      <c r="A899" t="s">
        <v>33</v>
      </c>
      <c r="B899" s="1" t="s">
        <v>166</v>
      </c>
      <c r="C899" s="1" t="s">
        <v>158</v>
      </c>
      <c r="D899" s="1" t="s">
        <v>36</v>
      </c>
      <c r="E899" s="1" t="s">
        <v>36</v>
      </c>
      <c r="F899" s="1" t="s">
        <v>37</v>
      </c>
      <c r="G899" t="s">
        <v>167</v>
      </c>
      <c r="H899" t="s">
        <v>160</v>
      </c>
      <c r="I899" t="s">
        <v>40</v>
      </c>
      <c r="J899" t="s">
        <v>40</v>
      </c>
      <c r="K899" t="s">
        <v>40</v>
      </c>
      <c r="L899" s="4">
        <v>-1</v>
      </c>
      <c r="M899" s="2">
        <v>43862</v>
      </c>
      <c r="N899" t="s">
        <v>103</v>
      </c>
      <c r="O899" t="s">
        <v>104</v>
      </c>
      <c r="P899" t="s">
        <v>2655</v>
      </c>
      <c r="Q899" t="s">
        <v>2783</v>
      </c>
      <c r="R899" t="s">
        <v>2784</v>
      </c>
      <c r="S899" s="3">
        <v>43861</v>
      </c>
      <c r="T899" t="s">
        <v>46</v>
      </c>
      <c r="U899">
        <v>2417</v>
      </c>
      <c r="V899" t="s">
        <v>1593</v>
      </c>
      <c r="W899" t="s">
        <v>48</v>
      </c>
      <c r="X899">
        <v>165075309</v>
      </c>
      <c r="Y899" s="3">
        <v>43723</v>
      </c>
      <c r="AC899" t="s">
        <v>109</v>
      </c>
      <c r="AH899" t="str">
        <f>VLOOKUP(B899,'cc Lookup'!A:J,10,0)</f>
        <v>Planning and Business Development</v>
      </c>
      <c r="AI899" t="str">
        <f>VLOOKUP(B899,'cc Lookup'!A:E,5,0)</f>
        <v>Estates</v>
      </c>
      <c r="AJ899" t="s">
        <v>6736</v>
      </c>
      <c r="AK899" t="str">
        <f t="shared" si="26"/>
        <v>E35930 Estates &amp; Facilities</v>
      </c>
      <c r="AL899" t="str">
        <f t="shared" si="27"/>
        <v>7308 Legal Fees</v>
      </c>
      <c r="AM899" t="str">
        <f>VLOOKUP(W899,Lookup!A:B,2,0)</f>
        <v>Legal</v>
      </c>
    </row>
    <row r="900" spans="1:39" x14ac:dyDescent="0.25">
      <c r="A900" t="s">
        <v>33</v>
      </c>
      <c r="B900" s="1" t="s">
        <v>166</v>
      </c>
      <c r="C900" s="1" t="s">
        <v>158</v>
      </c>
      <c r="D900" s="1" t="s">
        <v>36</v>
      </c>
      <c r="E900" s="1" t="s">
        <v>36</v>
      </c>
      <c r="F900" s="1" t="s">
        <v>37</v>
      </c>
      <c r="G900" t="s">
        <v>167</v>
      </c>
      <c r="H900" t="s">
        <v>160</v>
      </c>
      <c r="I900" t="s">
        <v>40</v>
      </c>
      <c r="J900" t="s">
        <v>40</v>
      </c>
      <c r="K900" t="s">
        <v>40</v>
      </c>
      <c r="L900" s="4">
        <v>-26</v>
      </c>
      <c r="M900" s="2">
        <v>43862</v>
      </c>
      <c r="N900" t="s">
        <v>103</v>
      </c>
      <c r="O900" t="s">
        <v>104</v>
      </c>
      <c r="P900" t="s">
        <v>2655</v>
      </c>
      <c r="Q900" t="s">
        <v>2783</v>
      </c>
      <c r="R900" t="s">
        <v>2784</v>
      </c>
      <c r="S900" s="3">
        <v>43861</v>
      </c>
      <c r="T900" t="s">
        <v>46</v>
      </c>
      <c r="U900">
        <v>2418</v>
      </c>
      <c r="V900" t="s">
        <v>1965</v>
      </c>
      <c r="W900" t="s">
        <v>48</v>
      </c>
      <c r="X900">
        <v>165078325</v>
      </c>
      <c r="Y900" s="3">
        <v>43641</v>
      </c>
      <c r="AC900" t="s">
        <v>109</v>
      </c>
      <c r="AH900" t="str">
        <f>VLOOKUP(B900,'cc Lookup'!A:J,10,0)</f>
        <v>Planning and Business Development</v>
      </c>
      <c r="AI900" t="str">
        <f>VLOOKUP(B900,'cc Lookup'!A:E,5,0)</f>
        <v>Estates</v>
      </c>
      <c r="AJ900" t="s">
        <v>6736</v>
      </c>
      <c r="AK900" t="str">
        <f t="shared" ref="AK900:AK963" si="28">B900&amp;" "&amp;G900</f>
        <v>E35930 Estates &amp; Facilities</v>
      </c>
      <c r="AL900" t="str">
        <f t="shared" ref="AL900:AL963" si="29">C900&amp;" "&amp;H900</f>
        <v>7308 Legal Fees</v>
      </c>
      <c r="AM900" t="str">
        <f>VLOOKUP(W900,Lookup!A:B,2,0)</f>
        <v>Legal</v>
      </c>
    </row>
    <row r="901" spans="1:39" x14ac:dyDescent="0.25">
      <c r="A901" t="s">
        <v>33</v>
      </c>
      <c r="B901" s="1" t="s">
        <v>166</v>
      </c>
      <c r="C901" s="1" t="s">
        <v>158</v>
      </c>
      <c r="D901" s="1" t="s">
        <v>36</v>
      </c>
      <c r="E901" s="1" t="s">
        <v>36</v>
      </c>
      <c r="F901" s="1" t="s">
        <v>37</v>
      </c>
      <c r="G901" t="s">
        <v>167</v>
      </c>
      <c r="H901" t="s">
        <v>160</v>
      </c>
      <c r="I901" t="s">
        <v>40</v>
      </c>
      <c r="J901" t="s">
        <v>40</v>
      </c>
      <c r="K901" t="s">
        <v>40</v>
      </c>
      <c r="L901" s="4">
        <v>-90</v>
      </c>
      <c r="M901" s="2">
        <v>43862</v>
      </c>
      <c r="N901" t="s">
        <v>103</v>
      </c>
      <c r="O901" t="s">
        <v>104</v>
      </c>
      <c r="P901" t="s">
        <v>2655</v>
      </c>
      <c r="Q901" t="s">
        <v>2783</v>
      </c>
      <c r="R901" t="s">
        <v>2784</v>
      </c>
      <c r="S901" s="3">
        <v>43861</v>
      </c>
      <c r="T901" t="s">
        <v>46</v>
      </c>
      <c r="U901">
        <v>2419</v>
      </c>
      <c r="V901" t="s">
        <v>1402</v>
      </c>
      <c r="W901" t="s">
        <v>48</v>
      </c>
      <c r="X901">
        <v>165075665</v>
      </c>
      <c r="Y901" s="3">
        <v>43522</v>
      </c>
      <c r="AC901" t="s">
        <v>109</v>
      </c>
      <c r="AH901" t="str">
        <f>VLOOKUP(B901,'cc Lookup'!A:J,10,0)</f>
        <v>Planning and Business Development</v>
      </c>
      <c r="AI901" t="str">
        <f>VLOOKUP(B901,'cc Lookup'!A:E,5,0)</f>
        <v>Estates</v>
      </c>
      <c r="AJ901" t="s">
        <v>6736</v>
      </c>
      <c r="AK901" t="str">
        <f t="shared" si="28"/>
        <v>E35930 Estates &amp; Facilities</v>
      </c>
      <c r="AL901" t="str">
        <f t="shared" si="29"/>
        <v>7308 Legal Fees</v>
      </c>
      <c r="AM901" t="str">
        <f>VLOOKUP(W901,Lookup!A:B,2,0)</f>
        <v>Legal</v>
      </c>
    </row>
    <row r="902" spans="1:39" x14ac:dyDescent="0.25">
      <c r="A902" t="s">
        <v>33</v>
      </c>
      <c r="B902" s="1" t="s">
        <v>166</v>
      </c>
      <c r="C902" s="1" t="s">
        <v>158</v>
      </c>
      <c r="D902" s="1" t="s">
        <v>36</v>
      </c>
      <c r="E902" s="1" t="s">
        <v>36</v>
      </c>
      <c r="F902" s="1" t="s">
        <v>37</v>
      </c>
      <c r="G902" t="s">
        <v>167</v>
      </c>
      <c r="H902" t="s">
        <v>160</v>
      </c>
      <c r="I902" t="s">
        <v>40</v>
      </c>
      <c r="J902" t="s">
        <v>40</v>
      </c>
      <c r="K902" t="s">
        <v>40</v>
      </c>
      <c r="L902" s="4">
        <v>-857.4</v>
      </c>
      <c r="M902" s="2">
        <v>43862</v>
      </c>
      <c r="N902" t="s">
        <v>103</v>
      </c>
      <c r="O902" t="s">
        <v>104</v>
      </c>
      <c r="P902" t="s">
        <v>2655</v>
      </c>
      <c r="Q902" t="s">
        <v>2783</v>
      </c>
      <c r="R902" t="s">
        <v>2784</v>
      </c>
      <c r="S902" s="3">
        <v>43861</v>
      </c>
      <c r="T902" t="s">
        <v>46</v>
      </c>
      <c r="U902">
        <v>2420</v>
      </c>
      <c r="V902" t="s">
        <v>2072</v>
      </c>
      <c r="W902" t="s">
        <v>48</v>
      </c>
      <c r="X902">
        <v>165078325</v>
      </c>
      <c r="Y902" s="3">
        <v>43808</v>
      </c>
      <c r="AC902" t="s">
        <v>109</v>
      </c>
      <c r="AH902" t="str">
        <f>VLOOKUP(B902,'cc Lookup'!A:J,10,0)</f>
        <v>Planning and Business Development</v>
      </c>
      <c r="AI902" t="str">
        <f>VLOOKUP(B902,'cc Lookup'!A:E,5,0)</f>
        <v>Estates</v>
      </c>
      <c r="AJ902" t="s">
        <v>6736</v>
      </c>
      <c r="AK902" t="str">
        <f t="shared" si="28"/>
        <v>E35930 Estates &amp; Facilities</v>
      </c>
      <c r="AL902" t="str">
        <f t="shared" si="29"/>
        <v>7308 Legal Fees</v>
      </c>
      <c r="AM902" t="str">
        <f>VLOOKUP(W902,Lookup!A:B,2,0)</f>
        <v>Legal</v>
      </c>
    </row>
    <row r="903" spans="1:39" x14ac:dyDescent="0.25">
      <c r="A903" t="s">
        <v>33</v>
      </c>
      <c r="B903" s="1" t="s">
        <v>166</v>
      </c>
      <c r="C903" s="1" t="s">
        <v>158</v>
      </c>
      <c r="D903" s="1" t="s">
        <v>36</v>
      </c>
      <c r="E903" s="1" t="s">
        <v>36</v>
      </c>
      <c r="F903" s="1" t="s">
        <v>37</v>
      </c>
      <c r="G903" t="s">
        <v>167</v>
      </c>
      <c r="H903" t="s">
        <v>160</v>
      </c>
      <c r="I903" t="s">
        <v>40</v>
      </c>
      <c r="J903" t="s">
        <v>40</v>
      </c>
      <c r="K903" t="s">
        <v>40</v>
      </c>
      <c r="L903" s="4">
        <v>-439</v>
      </c>
      <c r="M903" s="2">
        <v>43862</v>
      </c>
      <c r="N903" t="s">
        <v>103</v>
      </c>
      <c r="O903" t="s">
        <v>104</v>
      </c>
      <c r="P903" t="s">
        <v>2655</v>
      </c>
      <c r="Q903" t="s">
        <v>2783</v>
      </c>
      <c r="R903" t="s">
        <v>2784</v>
      </c>
      <c r="S903" s="3">
        <v>43861</v>
      </c>
      <c r="T903" t="s">
        <v>46</v>
      </c>
      <c r="U903">
        <v>2421</v>
      </c>
      <c r="V903" t="s">
        <v>1960</v>
      </c>
      <c r="W903" t="s">
        <v>48</v>
      </c>
      <c r="X903">
        <v>165078325</v>
      </c>
      <c r="Y903" s="3">
        <v>43641</v>
      </c>
      <c r="AC903" t="s">
        <v>109</v>
      </c>
      <c r="AH903" t="str">
        <f>VLOOKUP(B903,'cc Lookup'!A:J,10,0)</f>
        <v>Planning and Business Development</v>
      </c>
      <c r="AI903" t="str">
        <f>VLOOKUP(B903,'cc Lookup'!A:E,5,0)</f>
        <v>Estates</v>
      </c>
      <c r="AJ903" t="s">
        <v>6736</v>
      </c>
      <c r="AK903" t="str">
        <f t="shared" si="28"/>
        <v>E35930 Estates &amp; Facilities</v>
      </c>
      <c r="AL903" t="str">
        <f t="shared" si="29"/>
        <v>7308 Legal Fees</v>
      </c>
      <c r="AM903" t="str">
        <f>VLOOKUP(W903,Lookup!A:B,2,0)</f>
        <v>Legal</v>
      </c>
    </row>
    <row r="904" spans="1:39" x14ac:dyDescent="0.25">
      <c r="A904" t="s">
        <v>33</v>
      </c>
      <c r="B904" s="1" t="s">
        <v>166</v>
      </c>
      <c r="C904" s="1" t="s">
        <v>158</v>
      </c>
      <c r="D904" s="1" t="s">
        <v>36</v>
      </c>
      <c r="E904" s="1" t="s">
        <v>36</v>
      </c>
      <c r="F904" s="1" t="s">
        <v>37</v>
      </c>
      <c r="G904" t="s">
        <v>167</v>
      </c>
      <c r="H904" t="s">
        <v>160</v>
      </c>
      <c r="I904" t="s">
        <v>40</v>
      </c>
      <c r="J904" t="s">
        <v>40</v>
      </c>
      <c r="K904" t="s">
        <v>40</v>
      </c>
      <c r="L904" s="4">
        <v>-112</v>
      </c>
      <c r="M904" s="2">
        <v>43862</v>
      </c>
      <c r="N904" t="s">
        <v>103</v>
      </c>
      <c r="O904" t="s">
        <v>104</v>
      </c>
      <c r="P904" t="s">
        <v>2655</v>
      </c>
      <c r="Q904" t="s">
        <v>2783</v>
      </c>
      <c r="R904" t="s">
        <v>2784</v>
      </c>
      <c r="S904" s="3">
        <v>43861</v>
      </c>
      <c r="T904" t="s">
        <v>46</v>
      </c>
      <c r="U904">
        <v>2422</v>
      </c>
      <c r="V904" t="s">
        <v>1961</v>
      </c>
      <c r="W904" t="s">
        <v>48</v>
      </c>
      <c r="X904">
        <v>165078325</v>
      </c>
      <c r="Y904" s="3">
        <v>43641</v>
      </c>
      <c r="AC904" t="s">
        <v>109</v>
      </c>
      <c r="AH904" t="str">
        <f>VLOOKUP(B904,'cc Lookup'!A:J,10,0)</f>
        <v>Planning and Business Development</v>
      </c>
      <c r="AI904" t="str">
        <f>VLOOKUP(B904,'cc Lookup'!A:E,5,0)</f>
        <v>Estates</v>
      </c>
      <c r="AJ904" t="s">
        <v>6736</v>
      </c>
      <c r="AK904" t="str">
        <f t="shared" si="28"/>
        <v>E35930 Estates &amp; Facilities</v>
      </c>
      <c r="AL904" t="str">
        <f t="shared" si="29"/>
        <v>7308 Legal Fees</v>
      </c>
      <c r="AM904" t="str">
        <f>VLOOKUP(W904,Lookup!A:B,2,0)</f>
        <v>Legal</v>
      </c>
    </row>
    <row r="905" spans="1:39" x14ac:dyDescent="0.25">
      <c r="A905" t="s">
        <v>33</v>
      </c>
      <c r="B905" s="1" t="s">
        <v>166</v>
      </c>
      <c r="C905" s="1" t="s">
        <v>158</v>
      </c>
      <c r="D905" s="1" t="s">
        <v>36</v>
      </c>
      <c r="E905" s="1" t="s">
        <v>36</v>
      </c>
      <c r="F905" s="1" t="s">
        <v>37</v>
      </c>
      <c r="G905" t="s">
        <v>167</v>
      </c>
      <c r="H905" t="s">
        <v>160</v>
      </c>
      <c r="I905" t="s">
        <v>40</v>
      </c>
      <c r="J905" t="s">
        <v>40</v>
      </c>
      <c r="K905" t="s">
        <v>40</v>
      </c>
      <c r="L905" s="4">
        <v>-369.75</v>
      </c>
      <c r="M905" s="2">
        <v>43862</v>
      </c>
      <c r="N905" t="s">
        <v>103</v>
      </c>
      <c r="O905" t="s">
        <v>104</v>
      </c>
      <c r="P905" t="s">
        <v>2655</v>
      </c>
      <c r="Q905" t="s">
        <v>2783</v>
      </c>
      <c r="R905" t="s">
        <v>2784</v>
      </c>
      <c r="S905" s="3">
        <v>43861</v>
      </c>
      <c r="T905" t="s">
        <v>46</v>
      </c>
      <c r="U905">
        <v>2423</v>
      </c>
      <c r="V905" t="s">
        <v>2576</v>
      </c>
      <c r="W905" t="s">
        <v>48</v>
      </c>
      <c r="X905">
        <v>165078325</v>
      </c>
      <c r="Y905" s="3">
        <v>43850</v>
      </c>
      <c r="AC905" t="s">
        <v>109</v>
      </c>
      <c r="AH905" t="str">
        <f>VLOOKUP(B905,'cc Lookup'!A:J,10,0)</f>
        <v>Planning and Business Development</v>
      </c>
      <c r="AI905" t="str">
        <f>VLOOKUP(B905,'cc Lookup'!A:E,5,0)</f>
        <v>Estates</v>
      </c>
      <c r="AJ905" t="s">
        <v>6736</v>
      </c>
      <c r="AK905" t="str">
        <f t="shared" si="28"/>
        <v>E35930 Estates &amp; Facilities</v>
      </c>
      <c r="AL905" t="str">
        <f t="shared" si="29"/>
        <v>7308 Legal Fees</v>
      </c>
      <c r="AM905" t="str">
        <f>VLOOKUP(W905,Lookup!A:B,2,0)</f>
        <v>Legal</v>
      </c>
    </row>
    <row r="906" spans="1:39" x14ac:dyDescent="0.25">
      <c r="A906" t="s">
        <v>33</v>
      </c>
      <c r="B906" s="1" t="s">
        <v>166</v>
      </c>
      <c r="C906" s="1" t="s">
        <v>158</v>
      </c>
      <c r="D906" s="1" t="s">
        <v>36</v>
      </c>
      <c r="E906" s="1" t="s">
        <v>36</v>
      </c>
      <c r="F906" s="1" t="s">
        <v>37</v>
      </c>
      <c r="G906" t="s">
        <v>167</v>
      </c>
      <c r="H906" t="s">
        <v>160</v>
      </c>
      <c r="I906" t="s">
        <v>40</v>
      </c>
      <c r="J906" t="s">
        <v>40</v>
      </c>
      <c r="K906" t="s">
        <v>40</v>
      </c>
      <c r="L906" s="4">
        <v>177</v>
      </c>
      <c r="M906" s="2">
        <v>43862</v>
      </c>
      <c r="N906" t="s">
        <v>103</v>
      </c>
      <c r="O906" t="s">
        <v>104</v>
      </c>
      <c r="P906" t="s">
        <v>2785</v>
      </c>
      <c r="Q906" t="s">
        <v>2786</v>
      </c>
      <c r="R906" t="s">
        <v>2787</v>
      </c>
      <c r="S906" s="3">
        <v>43889</v>
      </c>
      <c r="T906" t="s">
        <v>46</v>
      </c>
      <c r="U906">
        <v>2619</v>
      </c>
      <c r="V906" t="s">
        <v>172</v>
      </c>
      <c r="W906" t="s">
        <v>48</v>
      </c>
      <c r="X906">
        <v>165056810</v>
      </c>
      <c r="Y906" s="3">
        <v>43040</v>
      </c>
      <c r="AC906" t="s">
        <v>109</v>
      </c>
      <c r="AH906" t="str">
        <f>VLOOKUP(B906,'cc Lookup'!A:J,10,0)</f>
        <v>Planning and Business Development</v>
      </c>
      <c r="AI906" t="str">
        <f>VLOOKUP(B906,'cc Lookup'!A:E,5,0)</f>
        <v>Estates</v>
      </c>
      <c r="AJ906" t="s">
        <v>6736</v>
      </c>
      <c r="AK906" t="str">
        <f t="shared" si="28"/>
        <v>E35930 Estates &amp; Facilities</v>
      </c>
      <c r="AL906" t="str">
        <f t="shared" si="29"/>
        <v>7308 Legal Fees</v>
      </c>
      <c r="AM906" t="str">
        <f>VLOOKUP(W906,Lookup!A:B,2,0)</f>
        <v>Legal</v>
      </c>
    </row>
    <row r="907" spans="1:39" x14ac:dyDescent="0.25">
      <c r="A907" t="s">
        <v>33</v>
      </c>
      <c r="B907" s="1" t="s">
        <v>166</v>
      </c>
      <c r="C907" s="1" t="s">
        <v>158</v>
      </c>
      <c r="D907" s="1" t="s">
        <v>36</v>
      </c>
      <c r="E907" s="1" t="s">
        <v>36</v>
      </c>
      <c r="F907" s="1" t="s">
        <v>37</v>
      </c>
      <c r="G907" t="s">
        <v>167</v>
      </c>
      <c r="H907" t="s">
        <v>160</v>
      </c>
      <c r="I907" t="s">
        <v>40</v>
      </c>
      <c r="J907" t="s">
        <v>40</v>
      </c>
      <c r="K907" t="s">
        <v>40</v>
      </c>
      <c r="L907" s="4">
        <v>744.9</v>
      </c>
      <c r="M907" s="2">
        <v>43862</v>
      </c>
      <c r="N907" t="s">
        <v>103</v>
      </c>
      <c r="O907" t="s">
        <v>104</v>
      </c>
      <c r="P907" t="s">
        <v>2785</v>
      </c>
      <c r="Q907" t="s">
        <v>2786</v>
      </c>
      <c r="R907" t="s">
        <v>2787</v>
      </c>
      <c r="S907" s="3">
        <v>43889</v>
      </c>
      <c r="T907" t="s">
        <v>46</v>
      </c>
      <c r="U907">
        <v>2620</v>
      </c>
      <c r="V907" t="s">
        <v>2580</v>
      </c>
      <c r="W907" t="s">
        <v>48</v>
      </c>
      <c r="X907">
        <v>165078325</v>
      </c>
      <c r="Y907" s="3">
        <v>43826</v>
      </c>
      <c r="AC907" t="s">
        <v>109</v>
      </c>
      <c r="AH907" t="str">
        <f>VLOOKUP(B907,'cc Lookup'!A:J,10,0)</f>
        <v>Planning and Business Development</v>
      </c>
      <c r="AI907" t="str">
        <f>VLOOKUP(B907,'cc Lookup'!A:E,5,0)</f>
        <v>Estates</v>
      </c>
      <c r="AJ907" t="s">
        <v>6736</v>
      </c>
      <c r="AK907" t="str">
        <f t="shared" si="28"/>
        <v>E35930 Estates &amp; Facilities</v>
      </c>
      <c r="AL907" t="str">
        <f t="shared" si="29"/>
        <v>7308 Legal Fees</v>
      </c>
      <c r="AM907" t="str">
        <f>VLOOKUP(W907,Lookup!A:B,2,0)</f>
        <v>Legal</v>
      </c>
    </row>
    <row r="908" spans="1:39" x14ac:dyDescent="0.25">
      <c r="A908" t="s">
        <v>33</v>
      </c>
      <c r="B908" s="1" t="s">
        <v>166</v>
      </c>
      <c r="C908" s="1" t="s">
        <v>158</v>
      </c>
      <c r="D908" s="1" t="s">
        <v>36</v>
      </c>
      <c r="E908" s="1" t="s">
        <v>36</v>
      </c>
      <c r="F908" s="1" t="s">
        <v>37</v>
      </c>
      <c r="G908" t="s">
        <v>167</v>
      </c>
      <c r="H908" t="s">
        <v>160</v>
      </c>
      <c r="I908" t="s">
        <v>40</v>
      </c>
      <c r="J908" t="s">
        <v>40</v>
      </c>
      <c r="K908" t="s">
        <v>40</v>
      </c>
      <c r="L908" s="4">
        <v>439</v>
      </c>
      <c r="M908" s="2">
        <v>43862</v>
      </c>
      <c r="N908" t="s">
        <v>103</v>
      </c>
      <c r="O908" t="s">
        <v>104</v>
      </c>
      <c r="P908" t="s">
        <v>2785</v>
      </c>
      <c r="Q908" t="s">
        <v>2786</v>
      </c>
      <c r="R908" t="s">
        <v>2787</v>
      </c>
      <c r="S908" s="3">
        <v>43889</v>
      </c>
      <c r="T908" t="s">
        <v>46</v>
      </c>
      <c r="U908">
        <v>2621</v>
      </c>
      <c r="V908" t="s">
        <v>1960</v>
      </c>
      <c r="W908" t="s">
        <v>48</v>
      </c>
      <c r="X908">
        <v>165078325</v>
      </c>
      <c r="Y908" s="3">
        <v>43641</v>
      </c>
      <c r="AC908" t="s">
        <v>109</v>
      </c>
      <c r="AH908" t="str">
        <f>VLOOKUP(B908,'cc Lookup'!A:J,10,0)</f>
        <v>Planning and Business Development</v>
      </c>
      <c r="AI908" t="str">
        <f>VLOOKUP(B908,'cc Lookup'!A:E,5,0)</f>
        <v>Estates</v>
      </c>
      <c r="AJ908" t="s">
        <v>6736</v>
      </c>
      <c r="AK908" t="str">
        <f t="shared" si="28"/>
        <v>E35930 Estates &amp; Facilities</v>
      </c>
      <c r="AL908" t="str">
        <f t="shared" si="29"/>
        <v>7308 Legal Fees</v>
      </c>
      <c r="AM908" t="str">
        <f>VLOOKUP(W908,Lookup!A:B,2,0)</f>
        <v>Legal</v>
      </c>
    </row>
    <row r="909" spans="1:39" x14ac:dyDescent="0.25">
      <c r="A909" t="s">
        <v>33</v>
      </c>
      <c r="B909" s="1" t="s">
        <v>166</v>
      </c>
      <c r="C909" s="1" t="s">
        <v>158</v>
      </c>
      <c r="D909" s="1" t="s">
        <v>36</v>
      </c>
      <c r="E909" s="1" t="s">
        <v>36</v>
      </c>
      <c r="F909" s="1" t="s">
        <v>37</v>
      </c>
      <c r="G909" t="s">
        <v>167</v>
      </c>
      <c r="H909" t="s">
        <v>160</v>
      </c>
      <c r="I909" t="s">
        <v>40</v>
      </c>
      <c r="J909" t="s">
        <v>40</v>
      </c>
      <c r="K909" t="s">
        <v>40</v>
      </c>
      <c r="L909" s="4">
        <v>857.4</v>
      </c>
      <c r="M909" s="2">
        <v>43862</v>
      </c>
      <c r="N909" t="s">
        <v>103</v>
      </c>
      <c r="O909" t="s">
        <v>104</v>
      </c>
      <c r="P909" t="s">
        <v>2785</v>
      </c>
      <c r="Q909" t="s">
        <v>2786</v>
      </c>
      <c r="R909" t="s">
        <v>2787</v>
      </c>
      <c r="S909" s="3">
        <v>43889</v>
      </c>
      <c r="T909" t="s">
        <v>46</v>
      </c>
      <c r="U909">
        <v>2622</v>
      </c>
      <c r="V909" t="s">
        <v>2072</v>
      </c>
      <c r="W909" t="s">
        <v>48</v>
      </c>
      <c r="X909">
        <v>165078325</v>
      </c>
      <c r="Y909" s="3">
        <v>43808</v>
      </c>
      <c r="AC909" t="s">
        <v>109</v>
      </c>
      <c r="AH909" t="str">
        <f>VLOOKUP(B909,'cc Lookup'!A:J,10,0)</f>
        <v>Planning and Business Development</v>
      </c>
      <c r="AI909" t="str">
        <f>VLOOKUP(B909,'cc Lookup'!A:E,5,0)</f>
        <v>Estates</v>
      </c>
      <c r="AJ909" t="s">
        <v>6736</v>
      </c>
      <c r="AK909" t="str">
        <f t="shared" si="28"/>
        <v>E35930 Estates &amp; Facilities</v>
      </c>
      <c r="AL909" t="str">
        <f t="shared" si="29"/>
        <v>7308 Legal Fees</v>
      </c>
      <c r="AM909" t="str">
        <f>VLOOKUP(W909,Lookup!A:B,2,0)</f>
        <v>Legal</v>
      </c>
    </row>
    <row r="910" spans="1:39" x14ac:dyDescent="0.25">
      <c r="A910" t="s">
        <v>33</v>
      </c>
      <c r="B910" s="1" t="s">
        <v>166</v>
      </c>
      <c r="C910" s="1" t="s">
        <v>158</v>
      </c>
      <c r="D910" s="1" t="s">
        <v>36</v>
      </c>
      <c r="E910" s="1" t="s">
        <v>36</v>
      </c>
      <c r="F910" s="1" t="s">
        <v>37</v>
      </c>
      <c r="G910" t="s">
        <v>167</v>
      </c>
      <c r="H910" t="s">
        <v>160</v>
      </c>
      <c r="I910" t="s">
        <v>40</v>
      </c>
      <c r="J910" t="s">
        <v>40</v>
      </c>
      <c r="K910" t="s">
        <v>40</v>
      </c>
      <c r="L910" s="4">
        <v>90</v>
      </c>
      <c r="M910" s="2">
        <v>43862</v>
      </c>
      <c r="N910" t="s">
        <v>103</v>
      </c>
      <c r="O910" t="s">
        <v>104</v>
      </c>
      <c r="P910" t="s">
        <v>2785</v>
      </c>
      <c r="Q910" t="s">
        <v>2786</v>
      </c>
      <c r="R910" t="s">
        <v>2787</v>
      </c>
      <c r="S910" s="3">
        <v>43889</v>
      </c>
      <c r="T910" t="s">
        <v>46</v>
      </c>
      <c r="U910">
        <v>2623</v>
      </c>
      <c r="V910" t="s">
        <v>1402</v>
      </c>
      <c r="W910" t="s">
        <v>48</v>
      </c>
      <c r="X910">
        <v>165075665</v>
      </c>
      <c r="Y910" s="3">
        <v>43522</v>
      </c>
      <c r="AC910" t="s">
        <v>109</v>
      </c>
      <c r="AH910" t="str">
        <f>VLOOKUP(B910,'cc Lookup'!A:J,10,0)</f>
        <v>Planning and Business Development</v>
      </c>
      <c r="AI910" t="str">
        <f>VLOOKUP(B910,'cc Lookup'!A:E,5,0)</f>
        <v>Estates</v>
      </c>
      <c r="AJ910" t="s">
        <v>6736</v>
      </c>
      <c r="AK910" t="str">
        <f t="shared" si="28"/>
        <v>E35930 Estates &amp; Facilities</v>
      </c>
      <c r="AL910" t="str">
        <f t="shared" si="29"/>
        <v>7308 Legal Fees</v>
      </c>
      <c r="AM910" t="str">
        <f>VLOOKUP(W910,Lookup!A:B,2,0)</f>
        <v>Legal</v>
      </c>
    </row>
    <row r="911" spans="1:39" x14ac:dyDescent="0.25">
      <c r="A911" t="s">
        <v>33</v>
      </c>
      <c r="B911" s="1" t="s">
        <v>166</v>
      </c>
      <c r="C911" s="1" t="s">
        <v>158</v>
      </c>
      <c r="D911" s="1" t="s">
        <v>36</v>
      </c>
      <c r="E911" s="1" t="s">
        <v>36</v>
      </c>
      <c r="F911" s="1" t="s">
        <v>37</v>
      </c>
      <c r="G911" t="s">
        <v>167</v>
      </c>
      <c r="H911" t="s">
        <v>160</v>
      </c>
      <c r="I911" t="s">
        <v>40</v>
      </c>
      <c r="J911" t="s">
        <v>40</v>
      </c>
      <c r="K911" t="s">
        <v>40</v>
      </c>
      <c r="L911" s="4">
        <v>1</v>
      </c>
      <c r="M911" s="2">
        <v>43862</v>
      </c>
      <c r="N911" t="s">
        <v>103</v>
      </c>
      <c r="O911" t="s">
        <v>104</v>
      </c>
      <c r="P911" t="s">
        <v>2785</v>
      </c>
      <c r="Q911" t="s">
        <v>2786</v>
      </c>
      <c r="R911" t="s">
        <v>2787</v>
      </c>
      <c r="S911" s="3">
        <v>43889</v>
      </c>
      <c r="T911" t="s">
        <v>46</v>
      </c>
      <c r="U911">
        <v>2624</v>
      </c>
      <c r="V911" t="s">
        <v>1593</v>
      </c>
      <c r="W911" t="s">
        <v>48</v>
      </c>
      <c r="X911">
        <v>165075309</v>
      </c>
      <c r="Y911" s="3">
        <v>43723</v>
      </c>
      <c r="AC911" t="s">
        <v>109</v>
      </c>
      <c r="AH911" t="str">
        <f>VLOOKUP(B911,'cc Lookup'!A:J,10,0)</f>
        <v>Planning and Business Development</v>
      </c>
      <c r="AI911" t="str">
        <f>VLOOKUP(B911,'cc Lookup'!A:E,5,0)</f>
        <v>Estates</v>
      </c>
      <c r="AJ911" t="s">
        <v>6736</v>
      </c>
      <c r="AK911" t="str">
        <f t="shared" si="28"/>
        <v>E35930 Estates &amp; Facilities</v>
      </c>
      <c r="AL911" t="str">
        <f t="shared" si="29"/>
        <v>7308 Legal Fees</v>
      </c>
      <c r="AM911" t="str">
        <f>VLOOKUP(W911,Lookup!A:B,2,0)</f>
        <v>Legal</v>
      </c>
    </row>
    <row r="912" spans="1:39" x14ac:dyDescent="0.25">
      <c r="A912" t="s">
        <v>33</v>
      </c>
      <c r="B912" s="1" t="s">
        <v>166</v>
      </c>
      <c r="C912" s="1" t="s">
        <v>158</v>
      </c>
      <c r="D912" s="1" t="s">
        <v>36</v>
      </c>
      <c r="E912" s="1" t="s">
        <v>36</v>
      </c>
      <c r="F912" s="1" t="s">
        <v>37</v>
      </c>
      <c r="G912" t="s">
        <v>167</v>
      </c>
      <c r="H912" t="s">
        <v>160</v>
      </c>
      <c r="I912" t="s">
        <v>40</v>
      </c>
      <c r="J912" t="s">
        <v>40</v>
      </c>
      <c r="K912" t="s">
        <v>40</v>
      </c>
      <c r="L912" s="4">
        <v>48</v>
      </c>
      <c r="M912" s="2">
        <v>43862</v>
      </c>
      <c r="N912" t="s">
        <v>103</v>
      </c>
      <c r="O912" t="s">
        <v>104</v>
      </c>
      <c r="P912" t="s">
        <v>2785</v>
      </c>
      <c r="Q912" t="s">
        <v>2786</v>
      </c>
      <c r="R912" t="s">
        <v>2787</v>
      </c>
      <c r="S912" s="3">
        <v>43889</v>
      </c>
      <c r="T912" t="s">
        <v>46</v>
      </c>
      <c r="U912">
        <v>2625</v>
      </c>
      <c r="V912" t="s">
        <v>2071</v>
      </c>
      <c r="W912" t="s">
        <v>48</v>
      </c>
      <c r="X912">
        <v>165078943</v>
      </c>
      <c r="Y912" s="3">
        <v>43826</v>
      </c>
      <c r="AC912" t="s">
        <v>109</v>
      </c>
      <c r="AH912" t="str">
        <f>VLOOKUP(B912,'cc Lookup'!A:J,10,0)</f>
        <v>Planning and Business Development</v>
      </c>
      <c r="AI912" t="str">
        <f>VLOOKUP(B912,'cc Lookup'!A:E,5,0)</f>
        <v>Estates</v>
      </c>
      <c r="AJ912" t="s">
        <v>6736</v>
      </c>
      <c r="AK912" t="str">
        <f t="shared" si="28"/>
        <v>E35930 Estates &amp; Facilities</v>
      </c>
      <c r="AL912" t="str">
        <f t="shared" si="29"/>
        <v>7308 Legal Fees</v>
      </c>
      <c r="AM912" t="str">
        <f>VLOOKUP(W912,Lookup!A:B,2,0)</f>
        <v>Legal</v>
      </c>
    </row>
    <row r="913" spans="1:39" x14ac:dyDescent="0.25">
      <c r="A913" t="s">
        <v>33</v>
      </c>
      <c r="B913" s="1" t="s">
        <v>166</v>
      </c>
      <c r="C913" s="1" t="s">
        <v>158</v>
      </c>
      <c r="D913" s="1" t="s">
        <v>36</v>
      </c>
      <c r="E913" s="1" t="s">
        <v>36</v>
      </c>
      <c r="F913" s="1" t="s">
        <v>37</v>
      </c>
      <c r="G913" t="s">
        <v>167</v>
      </c>
      <c r="H913" t="s">
        <v>160</v>
      </c>
      <c r="I913" t="s">
        <v>40</v>
      </c>
      <c r="J913" t="s">
        <v>40</v>
      </c>
      <c r="K913" t="s">
        <v>40</v>
      </c>
      <c r="L913" s="4">
        <v>112</v>
      </c>
      <c r="M913" s="2">
        <v>43862</v>
      </c>
      <c r="N913" t="s">
        <v>103</v>
      </c>
      <c r="O913" t="s">
        <v>104</v>
      </c>
      <c r="P913" t="s">
        <v>2785</v>
      </c>
      <c r="Q913" t="s">
        <v>2786</v>
      </c>
      <c r="R913" t="s">
        <v>2787</v>
      </c>
      <c r="S913" s="3">
        <v>43889</v>
      </c>
      <c r="T913" t="s">
        <v>46</v>
      </c>
      <c r="U913">
        <v>2626</v>
      </c>
      <c r="V913" t="s">
        <v>1961</v>
      </c>
      <c r="W913" t="s">
        <v>48</v>
      </c>
      <c r="X913">
        <v>165078325</v>
      </c>
      <c r="Y913" s="3">
        <v>43641</v>
      </c>
      <c r="AC913" t="s">
        <v>109</v>
      </c>
      <c r="AH913" t="str">
        <f>VLOOKUP(B913,'cc Lookup'!A:J,10,0)</f>
        <v>Planning and Business Development</v>
      </c>
      <c r="AI913" t="str">
        <f>VLOOKUP(B913,'cc Lookup'!A:E,5,0)</f>
        <v>Estates</v>
      </c>
      <c r="AJ913" t="s">
        <v>6736</v>
      </c>
      <c r="AK913" t="str">
        <f t="shared" si="28"/>
        <v>E35930 Estates &amp; Facilities</v>
      </c>
      <c r="AL913" t="str">
        <f t="shared" si="29"/>
        <v>7308 Legal Fees</v>
      </c>
      <c r="AM913" t="str">
        <f>VLOOKUP(W913,Lookup!A:B,2,0)</f>
        <v>Legal</v>
      </c>
    </row>
    <row r="914" spans="1:39" x14ac:dyDescent="0.25">
      <c r="A914" t="s">
        <v>33</v>
      </c>
      <c r="B914" s="1" t="s">
        <v>166</v>
      </c>
      <c r="C914" s="1" t="s">
        <v>158</v>
      </c>
      <c r="D914" s="1" t="s">
        <v>36</v>
      </c>
      <c r="E914" s="1" t="s">
        <v>36</v>
      </c>
      <c r="F914" s="1" t="s">
        <v>37</v>
      </c>
      <c r="G914" t="s">
        <v>167</v>
      </c>
      <c r="H914" t="s">
        <v>160</v>
      </c>
      <c r="I914" t="s">
        <v>40</v>
      </c>
      <c r="J914" t="s">
        <v>40</v>
      </c>
      <c r="K914" t="s">
        <v>40</v>
      </c>
      <c r="L914" s="4">
        <v>26</v>
      </c>
      <c r="M914" s="2">
        <v>43862</v>
      </c>
      <c r="N914" t="s">
        <v>103</v>
      </c>
      <c r="O914" t="s">
        <v>104</v>
      </c>
      <c r="P914" t="s">
        <v>2785</v>
      </c>
      <c r="Q914" t="s">
        <v>2786</v>
      </c>
      <c r="R914" t="s">
        <v>2787</v>
      </c>
      <c r="S914" s="3">
        <v>43889</v>
      </c>
      <c r="T914" t="s">
        <v>46</v>
      </c>
      <c r="U914">
        <v>2627</v>
      </c>
      <c r="V914" t="s">
        <v>1965</v>
      </c>
      <c r="W914" t="s">
        <v>48</v>
      </c>
      <c r="X914">
        <v>165078325</v>
      </c>
      <c r="Y914" s="3">
        <v>43641</v>
      </c>
      <c r="AC914" t="s">
        <v>109</v>
      </c>
      <c r="AH914" t="str">
        <f>VLOOKUP(B914,'cc Lookup'!A:J,10,0)</f>
        <v>Planning and Business Development</v>
      </c>
      <c r="AI914" t="str">
        <f>VLOOKUP(B914,'cc Lookup'!A:E,5,0)</f>
        <v>Estates</v>
      </c>
      <c r="AJ914" t="s">
        <v>6736</v>
      </c>
      <c r="AK914" t="str">
        <f t="shared" si="28"/>
        <v>E35930 Estates &amp; Facilities</v>
      </c>
      <c r="AL914" t="str">
        <f t="shared" si="29"/>
        <v>7308 Legal Fees</v>
      </c>
      <c r="AM914" t="str">
        <f>VLOOKUP(W914,Lookup!A:B,2,0)</f>
        <v>Legal</v>
      </c>
    </row>
    <row r="915" spans="1:39" x14ac:dyDescent="0.25">
      <c r="A915" t="s">
        <v>33</v>
      </c>
      <c r="B915" s="1" t="s">
        <v>166</v>
      </c>
      <c r="C915" s="1" t="s">
        <v>158</v>
      </c>
      <c r="D915" s="1" t="s">
        <v>36</v>
      </c>
      <c r="E915" s="1" t="s">
        <v>36</v>
      </c>
      <c r="F915" s="1" t="s">
        <v>37</v>
      </c>
      <c r="G915" t="s">
        <v>167</v>
      </c>
      <c r="H915" t="s">
        <v>160</v>
      </c>
      <c r="I915" t="s">
        <v>40</v>
      </c>
      <c r="J915" t="s">
        <v>40</v>
      </c>
      <c r="K915" t="s">
        <v>40</v>
      </c>
      <c r="L915" s="4">
        <v>341.74</v>
      </c>
      <c r="M915" s="2">
        <v>43862</v>
      </c>
      <c r="N915" t="s">
        <v>103</v>
      </c>
      <c r="O915" t="s">
        <v>104</v>
      </c>
      <c r="P915" t="s">
        <v>2785</v>
      </c>
      <c r="Q915" t="s">
        <v>2786</v>
      </c>
      <c r="R915" t="s">
        <v>2787</v>
      </c>
      <c r="S915" s="3">
        <v>43889</v>
      </c>
      <c r="T915" t="s">
        <v>46</v>
      </c>
      <c r="U915">
        <v>2628</v>
      </c>
      <c r="V915" t="s">
        <v>2576</v>
      </c>
      <c r="W915" t="s">
        <v>48</v>
      </c>
      <c r="X915">
        <v>165078325</v>
      </c>
      <c r="Y915" s="3">
        <v>43850</v>
      </c>
      <c r="AC915" t="s">
        <v>109</v>
      </c>
      <c r="AH915" t="str">
        <f>VLOOKUP(B915,'cc Lookup'!A:J,10,0)</f>
        <v>Planning and Business Development</v>
      </c>
      <c r="AI915" t="str">
        <f>VLOOKUP(B915,'cc Lookup'!A:E,5,0)</f>
        <v>Estates</v>
      </c>
      <c r="AJ915" t="s">
        <v>6736</v>
      </c>
      <c r="AK915" t="str">
        <f t="shared" si="28"/>
        <v>E35930 Estates &amp; Facilities</v>
      </c>
      <c r="AL915" t="str">
        <f t="shared" si="29"/>
        <v>7308 Legal Fees</v>
      </c>
      <c r="AM915" t="str">
        <f>VLOOKUP(W915,Lookup!A:B,2,0)</f>
        <v>Legal</v>
      </c>
    </row>
    <row r="916" spans="1:39" x14ac:dyDescent="0.25">
      <c r="A916" t="s">
        <v>33</v>
      </c>
      <c r="B916" s="1" t="s">
        <v>166</v>
      </c>
      <c r="C916" s="1" t="s">
        <v>158</v>
      </c>
      <c r="D916" s="1" t="s">
        <v>36</v>
      </c>
      <c r="E916" s="1" t="s">
        <v>36</v>
      </c>
      <c r="F916" s="1" t="s">
        <v>37</v>
      </c>
      <c r="G916" t="s">
        <v>167</v>
      </c>
      <c r="H916" t="s">
        <v>160</v>
      </c>
      <c r="I916" t="s">
        <v>40</v>
      </c>
      <c r="J916" t="s">
        <v>40</v>
      </c>
      <c r="K916" t="s">
        <v>40</v>
      </c>
      <c r="L916" s="4">
        <v>-177</v>
      </c>
      <c r="M916" s="2">
        <v>43891</v>
      </c>
      <c r="N916" t="s">
        <v>103</v>
      </c>
      <c r="O916" t="s">
        <v>104</v>
      </c>
      <c r="P916" t="s">
        <v>2785</v>
      </c>
      <c r="Q916" t="s">
        <v>2899</v>
      </c>
      <c r="R916" t="s">
        <v>2900</v>
      </c>
      <c r="S916" s="3">
        <v>43889</v>
      </c>
      <c r="T916" t="s">
        <v>46</v>
      </c>
      <c r="U916">
        <v>2619</v>
      </c>
      <c r="V916" t="s">
        <v>172</v>
      </c>
      <c r="W916" t="s">
        <v>48</v>
      </c>
      <c r="X916">
        <v>165056810</v>
      </c>
      <c r="Y916" s="3">
        <v>43040</v>
      </c>
      <c r="AC916" t="s">
        <v>109</v>
      </c>
      <c r="AH916" t="str">
        <f>VLOOKUP(B916,'cc Lookup'!A:J,10,0)</f>
        <v>Planning and Business Development</v>
      </c>
      <c r="AI916" t="str">
        <f>VLOOKUP(B916,'cc Lookup'!A:E,5,0)</f>
        <v>Estates</v>
      </c>
      <c r="AJ916" t="s">
        <v>6736</v>
      </c>
      <c r="AK916" t="str">
        <f t="shared" si="28"/>
        <v>E35930 Estates &amp; Facilities</v>
      </c>
      <c r="AL916" t="str">
        <f t="shared" si="29"/>
        <v>7308 Legal Fees</v>
      </c>
      <c r="AM916" t="str">
        <f>VLOOKUP(W916,Lookup!A:B,2,0)</f>
        <v>Legal</v>
      </c>
    </row>
    <row r="917" spans="1:39" x14ac:dyDescent="0.25">
      <c r="A917" t="s">
        <v>33</v>
      </c>
      <c r="B917" s="1" t="s">
        <v>166</v>
      </c>
      <c r="C917" s="1" t="s">
        <v>158</v>
      </c>
      <c r="D917" s="1" t="s">
        <v>36</v>
      </c>
      <c r="E917" s="1" t="s">
        <v>36</v>
      </c>
      <c r="F917" s="1" t="s">
        <v>37</v>
      </c>
      <c r="G917" t="s">
        <v>167</v>
      </c>
      <c r="H917" t="s">
        <v>160</v>
      </c>
      <c r="I917" t="s">
        <v>40</v>
      </c>
      <c r="J917" t="s">
        <v>40</v>
      </c>
      <c r="K917" t="s">
        <v>40</v>
      </c>
      <c r="L917" s="4">
        <v>-744.9</v>
      </c>
      <c r="M917" s="2">
        <v>43891</v>
      </c>
      <c r="N917" t="s">
        <v>103</v>
      </c>
      <c r="O917" t="s">
        <v>104</v>
      </c>
      <c r="P917" t="s">
        <v>2785</v>
      </c>
      <c r="Q917" t="s">
        <v>2899</v>
      </c>
      <c r="R917" t="s">
        <v>2900</v>
      </c>
      <c r="S917" s="3">
        <v>43889</v>
      </c>
      <c r="T917" t="s">
        <v>46</v>
      </c>
      <c r="U917">
        <v>2620</v>
      </c>
      <c r="V917" t="s">
        <v>2580</v>
      </c>
      <c r="W917" t="s">
        <v>48</v>
      </c>
      <c r="X917">
        <v>165078325</v>
      </c>
      <c r="Y917" s="3">
        <v>43826</v>
      </c>
      <c r="AC917" t="s">
        <v>109</v>
      </c>
      <c r="AH917" t="str">
        <f>VLOOKUP(B917,'cc Lookup'!A:J,10,0)</f>
        <v>Planning and Business Development</v>
      </c>
      <c r="AI917" t="str">
        <f>VLOOKUP(B917,'cc Lookup'!A:E,5,0)</f>
        <v>Estates</v>
      </c>
      <c r="AJ917" t="s">
        <v>6736</v>
      </c>
      <c r="AK917" t="str">
        <f t="shared" si="28"/>
        <v>E35930 Estates &amp; Facilities</v>
      </c>
      <c r="AL917" t="str">
        <f t="shared" si="29"/>
        <v>7308 Legal Fees</v>
      </c>
      <c r="AM917" t="str">
        <f>VLOOKUP(W917,Lookup!A:B,2,0)</f>
        <v>Legal</v>
      </c>
    </row>
    <row r="918" spans="1:39" x14ac:dyDescent="0.25">
      <c r="A918" t="s">
        <v>33</v>
      </c>
      <c r="B918" s="1" t="s">
        <v>166</v>
      </c>
      <c r="C918" s="1" t="s">
        <v>158</v>
      </c>
      <c r="D918" s="1" t="s">
        <v>36</v>
      </c>
      <c r="E918" s="1" t="s">
        <v>36</v>
      </c>
      <c r="F918" s="1" t="s">
        <v>37</v>
      </c>
      <c r="G918" t="s">
        <v>167</v>
      </c>
      <c r="H918" t="s">
        <v>160</v>
      </c>
      <c r="I918" t="s">
        <v>40</v>
      </c>
      <c r="J918" t="s">
        <v>40</v>
      </c>
      <c r="K918" t="s">
        <v>40</v>
      </c>
      <c r="L918" s="4">
        <v>-439</v>
      </c>
      <c r="M918" s="2">
        <v>43891</v>
      </c>
      <c r="N918" t="s">
        <v>103</v>
      </c>
      <c r="O918" t="s">
        <v>104</v>
      </c>
      <c r="P918" t="s">
        <v>2785</v>
      </c>
      <c r="Q918" t="s">
        <v>2899</v>
      </c>
      <c r="R918" t="s">
        <v>2900</v>
      </c>
      <c r="S918" s="3">
        <v>43889</v>
      </c>
      <c r="T918" t="s">
        <v>46</v>
      </c>
      <c r="U918">
        <v>2621</v>
      </c>
      <c r="V918" t="s">
        <v>1960</v>
      </c>
      <c r="W918" t="s">
        <v>48</v>
      </c>
      <c r="X918">
        <v>165078325</v>
      </c>
      <c r="Y918" s="3">
        <v>43641</v>
      </c>
      <c r="AC918" t="s">
        <v>109</v>
      </c>
      <c r="AH918" t="str">
        <f>VLOOKUP(B918,'cc Lookup'!A:J,10,0)</f>
        <v>Planning and Business Development</v>
      </c>
      <c r="AI918" t="str">
        <f>VLOOKUP(B918,'cc Lookup'!A:E,5,0)</f>
        <v>Estates</v>
      </c>
      <c r="AJ918" t="s">
        <v>6736</v>
      </c>
      <c r="AK918" t="str">
        <f t="shared" si="28"/>
        <v>E35930 Estates &amp; Facilities</v>
      </c>
      <c r="AL918" t="str">
        <f t="shared" si="29"/>
        <v>7308 Legal Fees</v>
      </c>
      <c r="AM918" t="str">
        <f>VLOOKUP(W918,Lookup!A:B,2,0)</f>
        <v>Legal</v>
      </c>
    </row>
    <row r="919" spans="1:39" x14ac:dyDescent="0.25">
      <c r="A919" t="s">
        <v>33</v>
      </c>
      <c r="B919" s="1" t="s">
        <v>166</v>
      </c>
      <c r="C919" s="1" t="s">
        <v>158</v>
      </c>
      <c r="D919" s="1" t="s">
        <v>36</v>
      </c>
      <c r="E919" s="1" t="s">
        <v>36</v>
      </c>
      <c r="F919" s="1" t="s">
        <v>37</v>
      </c>
      <c r="G919" t="s">
        <v>167</v>
      </c>
      <c r="H919" t="s">
        <v>160</v>
      </c>
      <c r="I919" t="s">
        <v>40</v>
      </c>
      <c r="J919" t="s">
        <v>40</v>
      </c>
      <c r="K919" t="s">
        <v>40</v>
      </c>
      <c r="L919" s="4">
        <v>-857.4</v>
      </c>
      <c r="M919" s="2">
        <v>43891</v>
      </c>
      <c r="N919" t="s">
        <v>103</v>
      </c>
      <c r="O919" t="s">
        <v>104</v>
      </c>
      <c r="P919" t="s">
        <v>2785</v>
      </c>
      <c r="Q919" t="s">
        <v>2899</v>
      </c>
      <c r="R919" t="s">
        <v>2900</v>
      </c>
      <c r="S919" s="3">
        <v>43889</v>
      </c>
      <c r="T919" t="s">
        <v>46</v>
      </c>
      <c r="U919">
        <v>2622</v>
      </c>
      <c r="V919" t="s">
        <v>2072</v>
      </c>
      <c r="W919" t="s">
        <v>48</v>
      </c>
      <c r="X919">
        <v>165078325</v>
      </c>
      <c r="Y919" s="3">
        <v>43808</v>
      </c>
      <c r="AC919" t="s">
        <v>109</v>
      </c>
      <c r="AH919" t="str">
        <f>VLOOKUP(B919,'cc Lookup'!A:J,10,0)</f>
        <v>Planning and Business Development</v>
      </c>
      <c r="AI919" t="str">
        <f>VLOOKUP(B919,'cc Lookup'!A:E,5,0)</f>
        <v>Estates</v>
      </c>
      <c r="AJ919" t="s">
        <v>6736</v>
      </c>
      <c r="AK919" t="str">
        <f t="shared" si="28"/>
        <v>E35930 Estates &amp; Facilities</v>
      </c>
      <c r="AL919" t="str">
        <f t="shared" si="29"/>
        <v>7308 Legal Fees</v>
      </c>
      <c r="AM919" t="str">
        <f>VLOOKUP(W919,Lookup!A:B,2,0)</f>
        <v>Legal</v>
      </c>
    </row>
    <row r="920" spans="1:39" x14ac:dyDescent="0.25">
      <c r="A920" t="s">
        <v>33</v>
      </c>
      <c r="B920" s="1" t="s">
        <v>166</v>
      </c>
      <c r="C920" s="1" t="s">
        <v>158</v>
      </c>
      <c r="D920" s="1" t="s">
        <v>36</v>
      </c>
      <c r="E920" s="1" t="s">
        <v>36</v>
      </c>
      <c r="F920" s="1" t="s">
        <v>37</v>
      </c>
      <c r="G920" t="s">
        <v>167</v>
      </c>
      <c r="H920" t="s">
        <v>160</v>
      </c>
      <c r="I920" t="s">
        <v>40</v>
      </c>
      <c r="J920" t="s">
        <v>40</v>
      </c>
      <c r="K920" t="s">
        <v>40</v>
      </c>
      <c r="L920" s="4">
        <v>-90</v>
      </c>
      <c r="M920" s="2">
        <v>43891</v>
      </c>
      <c r="N920" t="s">
        <v>103</v>
      </c>
      <c r="O920" t="s">
        <v>104</v>
      </c>
      <c r="P920" t="s">
        <v>2785</v>
      </c>
      <c r="Q920" t="s">
        <v>2899</v>
      </c>
      <c r="R920" t="s">
        <v>2900</v>
      </c>
      <c r="S920" s="3">
        <v>43889</v>
      </c>
      <c r="T920" t="s">
        <v>46</v>
      </c>
      <c r="U920">
        <v>2623</v>
      </c>
      <c r="V920" t="s">
        <v>1402</v>
      </c>
      <c r="W920" t="s">
        <v>48</v>
      </c>
      <c r="X920">
        <v>165075665</v>
      </c>
      <c r="Y920" s="3">
        <v>43522</v>
      </c>
      <c r="AC920" t="s">
        <v>109</v>
      </c>
      <c r="AH920" t="str">
        <f>VLOOKUP(B920,'cc Lookup'!A:J,10,0)</f>
        <v>Planning and Business Development</v>
      </c>
      <c r="AI920" t="str">
        <f>VLOOKUP(B920,'cc Lookup'!A:E,5,0)</f>
        <v>Estates</v>
      </c>
      <c r="AJ920" t="s">
        <v>6736</v>
      </c>
      <c r="AK920" t="str">
        <f t="shared" si="28"/>
        <v>E35930 Estates &amp; Facilities</v>
      </c>
      <c r="AL920" t="str">
        <f t="shared" si="29"/>
        <v>7308 Legal Fees</v>
      </c>
      <c r="AM920" t="str">
        <f>VLOOKUP(W920,Lookup!A:B,2,0)</f>
        <v>Legal</v>
      </c>
    </row>
    <row r="921" spans="1:39" x14ac:dyDescent="0.25">
      <c r="A921" t="s">
        <v>33</v>
      </c>
      <c r="B921" s="1" t="s">
        <v>166</v>
      </c>
      <c r="C921" s="1" t="s">
        <v>158</v>
      </c>
      <c r="D921" s="1" t="s">
        <v>36</v>
      </c>
      <c r="E921" s="1" t="s">
        <v>36</v>
      </c>
      <c r="F921" s="1" t="s">
        <v>37</v>
      </c>
      <c r="G921" t="s">
        <v>167</v>
      </c>
      <c r="H921" t="s">
        <v>160</v>
      </c>
      <c r="I921" t="s">
        <v>40</v>
      </c>
      <c r="J921" t="s">
        <v>40</v>
      </c>
      <c r="K921" t="s">
        <v>40</v>
      </c>
      <c r="L921" s="4">
        <v>-1</v>
      </c>
      <c r="M921" s="2">
        <v>43891</v>
      </c>
      <c r="N921" t="s">
        <v>103</v>
      </c>
      <c r="O921" t="s">
        <v>104</v>
      </c>
      <c r="P921" t="s">
        <v>2785</v>
      </c>
      <c r="Q921" t="s">
        <v>2899</v>
      </c>
      <c r="R921" t="s">
        <v>2900</v>
      </c>
      <c r="S921" s="3">
        <v>43889</v>
      </c>
      <c r="T921" t="s">
        <v>46</v>
      </c>
      <c r="U921">
        <v>2624</v>
      </c>
      <c r="V921" t="s">
        <v>1593</v>
      </c>
      <c r="W921" t="s">
        <v>48</v>
      </c>
      <c r="X921">
        <v>165075309</v>
      </c>
      <c r="Y921" s="3">
        <v>43723</v>
      </c>
      <c r="AC921" t="s">
        <v>109</v>
      </c>
      <c r="AH921" t="str">
        <f>VLOOKUP(B921,'cc Lookup'!A:J,10,0)</f>
        <v>Planning and Business Development</v>
      </c>
      <c r="AI921" t="str">
        <f>VLOOKUP(B921,'cc Lookup'!A:E,5,0)</f>
        <v>Estates</v>
      </c>
      <c r="AJ921" t="s">
        <v>6736</v>
      </c>
      <c r="AK921" t="str">
        <f t="shared" si="28"/>
        <v>E35930 Estates &amp; Facilities</v>
      </c>
      <c r="AL921" t="str">
        <f t="shared" si="29"/>
        <v>7308 Legal Fees</v>
      </c>
      <c r="AM921" t="str">
        <f>VLOOKUP(W921,Lookup!A:B,2,0)</f>
        <v>Legal</v>
      </c>
    </row>
    <row r="922" spans="1:39" x14ac:dyDescent="0.25">
      <c r="A922" t="s">
        <v>33</v>
      </c>
      <c r="B922" s="1" t="s">
        <v>166</v>
      </c>
      <c r="C922" s="1" t="s">
        <v>158</v>
      </c>
      <c r="D922" s="1" t="s">
        <v>36</v>
      </c>
      <c r="E922" s="1" t="s">
        <v>36</v>
      </c>
      <c r="F922" s="1" t="s">
        <v>37</v>
      </c>
      <c r="G922" t="s">
        <v>167</v>
      </c>
      <c r="H922" t="s">
        <v>160</v>
      </c>
      <c r="I922" t="s">
        <v>40</v>
      </c>
      <c r="J922" t="s">
        <v>40</v>
      </c>
      <c r="K922" t="s">
        <v>40</v>
      </c>
      <c r="L922" s="4">
        <v>-48</v>
      </c>
      <c r="M922" s="2">
        <v>43891</v>
      </c>
      <c r="N922" t="s">
        <v>103</v>
      </c>
      <c r="O922" t="s">
        <v>104</v>
      </c>
      <c r="P922" t="s">
        <v>2785</v>
      </c>
      <c r="Q922" t="s">
        <v>2899</v>
      </c>
      <c r="R922" t="s">
        <v>2900</v>
      </c>
      <c r="S922" s="3">
        <v>43889</v>
      </c>
      <c r="T922" t="s">
        <v>46</v>
      </c>
      <c r="U922">
        <v>2625</v>
      </c>
      <c r="V922" t="s">
        <v>2071</v>
      </c>
      <c r="W922" t="s">
        <v>48</v>
      </c>
      <c r="X922">
        <v>165078943</v>
      </c>
      <c r="Y922" s="3">
        <v>43826</v>
      </c>
      <c r="AC922" t="s">
        <v>109</v>
      </c>
      <c r="AH922" t="str">
        <f>VLOOKUP(B922,'cc Lookup'!A:J,10,0)</f>
        <v>Planning and Business Development</v>
      </c>
      <c r="AI922" t="str">
        <f>VLOOKUP(B922,'cc Lookup'!A:E,5,0)</f>
        <v>Estates</v>
      </c>
      <c r="AJ922" t="s">
        <v>6736</v>
      </c>
      <c r="AK922" t="str">
        <f t="shared" si="28"/>
        <v>E35930 Estates &amp; Facilities</v>
      </c>
      <c r="AL922" t="str">
        <f t="shared" si="29"/>
        <v>7308 Legal Fees</v>
      </c>
      <c r="AM922" t="str">
        <f>VLOOKUP(W922,Lookup!A:B,2,0)</f>
        <v>Legal</v>
      </c>
    </row>
    <row r="923" spans="1:39" x14ac:dyDescent="0.25">
      <c r="A923" t="s">
        <v>33</v>
      </c>
      <c r="B923" s="1" t="s">
        <v>166</v>
      </c>
      <c r="C923" s="1" t="s">
        <v>158</v>
      </c>
      <c r="D923" s="1" t="s">
        <v>36</v>
      </c>
      <c r="E923" s="1" t="s">
        <v>36</v>
      </c>
      <c r="F923" s="1" t="s">
        <v>37</v>
      </c>
      <c r="G923" t="s">
        <v>167</v>
      </c>
      <c r="H923" t="s">
        <v>160</v>
      </c>
      <c r="I923" t="s">
        <v>40</v>
      </c>
      <c r="J923" t="s">
        <v>40</v>
      </c>
      <c r="K923" t="s">
        <v>40</v>
      </c>
      <c r="L923" s="4">
        <v>-112</v>
      </c>
      <c r="M923" s="2">
        <v>43891</v>
      </c>
      <c r="N923" t="s">
        <v>103</v>
      </c>
      <c r="O923" t="s">
        <v>104</v>
      </c>
      <c r="P923" t="s">
        <v>2785</v>
      </c>
      <c r="Q923" t="s">
        <v>2899</v>
      </c>
      <c r="R923" t="s">
        <v>2900</v>
      </c>
      <c r="S923" s="3">
        <v>43889</v>
      </c>
      <c r="T923" t="s">
        <v>46</v>
      </c>
      <c r="U923">
        <v>2626</v>
      </c>
      <c r="V923" t="s">
        <v>1961</v>
      </c>
      <c r="W923" t="s">
        <v>48</v>
      </c>
      <c r="X923">
        <v>165078325</v>
      </c>
      <c r="Y923" s="3">
        <v>43641</v>
      </c>
      <c r="AC923" t="s">
        <v>109</v>
      </c>
      <c r="AH923" t="str">
        <f>VLOOKUP(B923,'cc Lookup'!A:J,10,0)</f>
        <v>Planning and Business Development</v>
      </c>
      <c r="AI923" t="str">
        <f>VLOOKUP(B923,'cc Lookup'!A:E,5,0)</f>
        <v>Estates</v>
      </c>
      <c r="AJ923" t="s">
        <v>6736</v>
      </c>
      <c r="AK923" t="str">
        <f t="shared" si="28"/>
        <v>E35930 Estates &amp; Facilities</v>
      </c>
      <c r="AL923" t="str">
        <f t="shared" si="29"/>
        <v>7308 Legal Fees</v>
      </c>
      <c r="AM923" t="str">
        <f>VLOOKUP(W923,Lookup!A:B,2,0)</f>
        <v>Legal</v>
      </c>
    </row>
    <row r="924" spans="1:39" x14ac:dyDescent="0.25">
      <c r="A924" t="s">
        <v>33</v>
      </c>
      <c r="B924" s="1" t="s">
        <v>166</v>
      </c>
      <c r="C924" s="1" t="s">
        <v>158</v>
      </c>
      <c r="D924" s="1" t="s">
        <v>36</v>
      </c>
      <c r="E924" s="1" t="s">
        <v>36</v>
      </c>
      <c r="F924" s="1" t="s">
        <v>37</v>
      </c>
      <c r="G924" t="s">
        <v>167</v>
      </c>
      <c r="H924" t="s">
        <v>160</v>
      </c>
      <c r="I924" t="s">
        <v>40</v>
      </c>
      <c r="J924" t="s">
        <v>40</v>
      </c>
      <c r="K924" t="s">
        <v>40</v>
      </c>
      <c r="L924" s="4">
        <v>-26</v>
      </c>
      <c r="M924" s="2">
        <v>43891</v>
      </c>
      <c r="N924" t="s">
        <v>103</v>
      </c>
      <c r="O924" t="s">
        <v>104</v>
      </c>
      <c r="P924" t="s">
        <v>2785</v>
      </c>
      <c r="Q924" t="s">
        <v>2899</v>
      </c>
      <c r="R924" t="s">
        <v>2900</v>
      </c>
      <c r="S924" s="3">
        <v>43889</v>
      </c>
      <c r="T924" t="s">
        <v>46</v>
      </c>
      <c r="U924">
        <v>2627</v>
      </c>
      <c r="V924" t="s">
        <v>1965</v>
      </c>
      <c r="W924" t="s">
        <v>48</v>
      </c>
      <c r="X924">
        <v>165078325</v>
      </c>
      <c r="Y924" s="3">
        <v>43641</v>
      </c>
      <c r="AC924" t="s">
        <v>109</v>
      </c>
      <c r="AH924" t="str">
        <f>VLOOKUP(B924,'cc Lookup'!A:J,10,0)</f>
        <v>Planning and Business Development</v>
      </c>
      <c r="AI924" t="str">
        <f>VLOOKUP(B924,'cc Lookup'!A:E,5,0)</f>
        <v>Estates</v>
      </c>
      <c r="AJ924" t="s">
        <v>6736</v>
      </c>
      <c r="AK924" t="str">
        <f t="shared" si="28"/>
        <v>E35930 Estates &amp; Facilities</v>
      </c>
      <c r="AL924" t="str">
        <f t="shared" si="29"/>
        <v>7308 Legal Fees</v>
      </c>
      <c r="AM924" t="str">
        <f>VLOOKUP(W924,Lookup!A:B,2,0)</f>
        <v>Legal</v>
      </c>
    </row>
    <row r="925" spans="1:39" x14ac:dyDescent="0.25">
      <c r="A925" t="s">
        <v>33</v>
      </c>
      <c r="B925" s="1" t="s">
        <v>166</v>
      </c>
      <c r="C925" s="1" t="s">
        <v>158</v>
      </c>
      <c r="D925" s="1" t="s">
        <v>36</v>
      </c>
      <c r="E925" s="1" t="s">
        <v>36</v>
      </c>
      <c r="F925" s="1" t="s">
        <v>37</v>
      </c>
      <c r="G925" t="s">
        <v>167</v>
      </c>
      <c r="H925" t="s">
        <v>160</v>
      </c>
      <c r="I925" t="s">
        <v>40</v>
      </c>
      <c r="J925" t="s">
        <v>40</v>
      </c>
      <c r="K925" t="s">
        <v>40</v>
      </c>
      <c r="L925" s="4">
        <v>-341.74</v>
      </c>
      <c r="M925" s="2">
        <v>43891</v>
      </c>
      <c r="N925" t="s">
        <v>103</v>
      </c>
      <c r="O925" t="s">
        <v>104</v>
      </c>
      <c r="P925" t="s">
        <v>2785</v>
      </c>
      <c r="Q925" t="s">
        <v>2899</v>
      </c>
      <c r="R925" t="s">
        <v>2900</v>
      </c>
      <c r="S925" s="3">
        <v>43889</v>
      </c>
      <c r="T925" t="s">
        <v>46</v>
      </c>
      <c r="U925">
        <v>2628</v>
      </c>
      <c r="V925" t="s">
        <v>2576</v>
      </c>
      <c r="W925" t="s">
        <v>48</v>
      </c>
      <c r="X925">
        <v>165078325</v>
      </c>
      <c r="Y925" s="3">
        <v>43850</v>
      </c>
      <c r="AC925" t="s">
        <v>109</v>
      </c>
      <c r="AH925" t="str">
        <f>VLOOKUP(B925,'cc Lookup'!A:J,10,0)</f>
        <v>Planning and Business Development</v>
      </c>
      <c r="AI925" t="str">
        <f>VLOOKUP(B925,'cc Lookup'!A:E,5,0)</f>
        <v>Estates</v>
      </c>
      <c r="AJ925" t="s">
        <v>6736</v>
      </c>
      <c r="AK925" t="str">
        <f t="shared" si="28"/>
        <v>E35930 Estates &amp; Facilities</v>
      </c>
      <c r="AL925" t="str">
        <f t="shared" si="29"/>
        <v>7308 Legal Fees</v>
      </c>
      <c r="AM925" t="str">
        <f>VLOOKUP(W925,Lookup!A:B,2,0)</f>
        <v>Legal</v>
      </c>
    </row>
    <row r="926" spans="1:39" x14ac:dyDescent="0.25">
      <c r="A926" t="s">
        <v>33</v>
      </c>
      <c r="B926" s="1" t="s">
        <v>166</v>
      </c>
      <c r="C926" s="1" t="s">
        <v>158</v>
      </c>
      <c r="D926" s="1" t="s">
        <v>36</v>
      </c>
      <c r="E926" s="1" t="s">
        <v>36</v>
      </c>
      <c r="F926" s="1" t="s">
        <v>37</v>
      </c>
      <c r="G926" t="s">
        <v>167</v>
      </c>
      <c r="H926" t="s">
        <v>160</v>
      </c>
      <c r="I926" t="s">
        <v>40</v>
      </c>
      <c r="J926" t="s">
        <v>40</v>
      </c>
      <c r="K926" t="s">
        <v>40</v>
      </c>
      <c r="L926" s="4">
        <v>48</v>
      </c>
      <c r="M926" s="2">
        <v>43891</v>
      </c>
      <c r="N926" t="s">
        <v>103</v>
      </c>
      <c r="O926" t="s">
        <v>104</v>
      </c>
      <c r="P926" t="s">
        <v>2901</v>
      </c>
      <c r="Q926" t="s">
        <v>2902</v>
      </c>
      <c r="R926" t="s">
        <v>2903</v>
      </c>
      <c r="S926" s="3">
        <v>43921</v>
      </c>
      <c r="T926" t="s">
        <v>46</v>
      </c>
      <c r="U926">
        <v>2269</v>
      </c>
      <c r="V926" t="s">
        <v>2071</v>
      </c>
      <c r="W926" t="s">
        <v>48</v>
      </c>
      <c r="X926">
        <v>165078943</v>
      </c>
      <c r="Y926" s="3">
        <v>43826</v>
      </c>
      <c r="AC926" t="s">
        <v>109</v>
      </c>
      <c r="AH926" t="str">
        <f>VLOOKUP(B926,'cc Lookup'!A:J,10,0)</f>
        <v>Planning and Business Development</v>
      </c>
      <c r="AI926" t="str">
        <f>VLOOKUP(B926,'cc Lookup'!A:E,5,0)</f>
        <v>Estates</v>
      </c>
      <c r="AJ926" t="s">
        <v>6736</v>
      </c>
      <c r="AK926" t="str">
        <f t="shared" si="28"/>
        <v>E35930 Estates &amp; Facilities</v>
      </c>
      <c r="AL926" t="str">
        <f t="shared" si="29"/>
        <v>7308 Legal Fees</v>
      </c>
      <c r="AM926" t="str">
        <f>VLOOKUP(W926,Lookup!A:B,2,0)</f>
        <v>Legal</v>
      </c>
    </row>
    <row r="927" spans="1:39" x14ac:dyDescent="0.25">
      <c r="A927" t="s">
        <v>33</v>
      </c>
      <c r="B927" s="1" t="s">
        <v>166</v>
      </c>
      <c r="C927" s="1" t="s">
        <v>158</v>
      </c>
      <c r="D927" s="1" t="s">
        <v>36</v>
      </c>
      <c r="E927" s="1" t="s">
        <v>36</v>
      </c>
      <c r="F927" s="1" t="s">
        <v>37</v>
      </c>
      <c r="G927" t="s">
        <v>167</v>
      </c>
      <c r="H927" t="s">
        <v>160</v>
      </c>
      <c r="I927" t="s">
        <v>40</v>
      </c>
      <c r="J927" t="s">
        <v>40</v>
      </c>
      <c r="K927" t="s">
        <v>40</v>
      </c>
      <c r="L927" s="4">
        <v>64</v>
      </c>
      <c r="M927" s="2">
        <v>43922</v>
      </c>
      <c r="N927" t="s">
        <v>311</v>
      </c>
      <c r="O927" t="s">
        <v>56</v>
      </c>
      <c r="P927" t="s">
        <v>3005</v>
      </c>
      <c r="Q927" t="s">
        <v>3006</v>
      </c>
      <c r="R927" t="s">
        <v>3007</v>
      </c>
      <c r="S927" s="3">
        <v>43955</v>
      </c>
      <c r="T927" t="s">
        <v>573</v>
      </c>
      <c r="U927">
        <v>56</v>
      </c>
      <c r="V927" t="s">
        <v>3008</v>
      </c>
      <c r="W927" t="s">
        <v>3007</v>
      </c>
      <c r="Y927" s="3">
        <v>43955</v>
      </c>
      <c r="AA927" t="s">
        <v>885</v>
      </c>
      <c r="AD927" t="s">
        <v>3009</v>
      </c>
      <c r="AH927" t="str">
        <f>VLOOKUP(B927,'cc Lookup'!A:J,10,0)</f>
        <v>Planning and Business Development</v>
      </c>
      <c r="AI927" t="str">
        <f>VLOOKUP(B927,'cc Lookup'!A:E,5,0)</f>
        <v>Estates</v>
      </c>
      <c r="AJ927" t="s">
        <v>6737</v>
      </c>
      <c r="AK927" t="str">
        <f t="shared" si="28"/>
        <v>E35930 Estates &amp; Facilities</v>
      </c>
      <c r="AL927" t="str">
        <f t="shared" si="29"/>
        <v>7308 Legal Fees</v>
      </c>
      <c r="AM927" t="str">
        <f>VLOOKUP(W927,Lookup!A:B,2,0)</f>
        <v>Other</v>
      </c>
    </row>
    <row r="928" spans="1:39" x14ac:dyDescent="0.25">
      <c r="A928" t="s">
        <v>33</v>
      </c>
      <c r="B928" s="1" t="s">
        <v>166</v>
      </c>
      <c r="C928" s="1" t="s">
        <v>158</v>
      </c>
      <c r="D928" s="1" t="s">
        <v>36</v>
      </c>
      <c r="E928" s="1" t="s">
        <v>36</v>
      </c>
      <c r="F928" s="1" t="s">
        <v>37</v>
      </c>
      <c r="G928" t="s">
        <v>167</v>
      </c>
      <c r="H928" t="s">
        <v>160</v>
      </c>
      <c r="I928" t="s">
        <v>40</v>
      </c>
      <c r="J928" t="s">
        <v>40</v>
      </c>
      <c r="K928" t="s">
        <v>40</v>
      </c>
      <c r="L928" s="4">
        <v>160</v>
      </c>
      <c r="M928" s="2">
        <v>43922</v>
      </c>
      <c r="N928" t="s">
        <v>41</v>
      </c>
      <c r="O928" t="s">
        <v>42</v>
      </c>
      <c r="P928" t="s">
        <v>3010</v>
      </c>
      <c r="Q928" t="s">
        <v>3011</v>
      </c>
      <c r="R928" t="s">
        <v>2950</v>
      </c>
      <c r="S928" s="3">
        <v>43947</v>
      </c>
      <c r="T928" t="s">
        <v>46</v>
      </c>
      <c r="U928">
        <v>10</v>
      </c>
      <c r="V928" t="s">
        <v>47</v>
      </c>
      <c r="W928" t="s">
        <v>48</v>
      </c>
      <c r="X928">
        <v>459899</v>
      </c>
      <c r="Y928" s="3">
        <v>43936</v>
      </c>
      <c r="Z928">
        <v>165082454</v>
      </c>
      <c r="AB928" t="s">
        <v>49</v>
      </c>
      <c r="AD928" t="s">
        <v>3012</v>
      </c>
      <c r="AE928">
        <v>1</v>
      </c>
      <c r="AF928">
        <v>160</v>
      </c>
      <c r="AH928" t="str">
        <f>VLOOKUP(B928,'cc Lookup'!A:J,10,0)</f>
        <v>Planning and Business Development</v>
      </c>
      <c r="AI928" t="str">
        <f>VLOOKUP(B928,'cc Lookup'!A:E,5,0)</f>
        <v>Estates</v>
      </c>
      <c r="AJ928" t="s">
        <v>6737</v>
      </c>
      <c r="AK928" t="str">
        <f t="shared" si="28"/>
        <v>E35930 Estates &amp; Facilities</v>
      </c>
      <c r="AL928" t="str">
        <f t="shared" si="29"/>
        <v>7308 Legal Fees</v>
      </c>
      <c r="AM928" t="str">
        <f>VLOOKUP(W928,Lookup!A:B,2,0)</f>
        <v>Legal</v>
      </c>
    </row>
    <row r="929" spans="1:39" x14ac:dyDescent="0.25">
      <c r="A929" t="s">
        <v>33</v>
      </c>
      <c r="B929" s="1" t="s">
        <v>166</v>
      </c>
      <c r="C929" s="1" t="s">
        <v>158</v>
      </c>
      <c r="D929" s="1" t="s">
        <v>36</v>
      </c>
      <c r="E929" s="1" t="s">
        <v>36</v>
      </c>
      <c r="F929" s="1" t="s">
        <v>37</v>
      </c>
      <c r="G929" t="s">
        <v>167</v>
      </c>
      <c r="H929" t="s">
        <v>160</v>
      </c>
      <c r="I929" t="s">
        <v>40</v>
      </c>
      <c r="J929" t="s">
        <v>40</v>
      </c>
      <c r="K929" t="s">
        <v>40</v>
      </c>
      <c r="L929" s="4">
        <v>2100</v>
      </c>
      <c r="M929" s="2">
        <v>43922</v>
      </c>
      <c r="N929" t="s">
        <v>41</v>
      </c>
      <c r="O929" t="s">
        <v>42</v>
      </c>
      <c r="P929" t="s">
        <v>3013</v>
      </c>
      <c r="Q929" t="s">
        <v>3014</v>
      </c>
      <c r="R929" t="s">
        <v>2950</v>
      </c>
      <c r="S929" s="3">
        <v>43948</v>
      </c>
      <c r="T929" t="s">
        <v>46</v>
      </c>
      <c r="U929">
        <v>31</v>
      </c>
      <c r="V929" t="s">
        <v>47</v>
      </c>
      <c r="W929" t="s">
        <v>48</v>
      </c>
      <c r="X929">
        <v>459916</v>
      </c>
      <c r="Y929" s="3">
        <v>43936</v>
      </c>
      <c r="Z929">
        <v>165078325</v>
      </c>
      <c r="AB929" t="s">
        <v>49</v>
      </c>
      <c r="AD929" t="s">
        <v>3015</v>
      </c>
      <c r="AE929">
        <v>1</v>
      </c>
      <c r="AF929">
        <v>1050</v>
      </c>
      <c r="AH929" t="str">
        <f>VLOOKUP(B929,'cc Lookup'!A:J,10,0)</f>
        <v>Planning and Business Development</v>
      </c>
      <c r="AI929" t="str">
        <f>VLOOKUP(B929,'cc Lookup'!A:E,5,0)</f>
        <v>Estates</v>
      </c>
      <c r="AJ929" t="s">
        <v>6737</v>
      </c>
      <c r="AK929" t="str">
        <f t="shared" si="28"/>
        <v>E35930 Estates &amp; Facilities</v>
      </c>
      <c r="AL929" t="str">
        <f t="shared" si="29"/>
        <v>7308 Legal Fees</v>
      </c>
      <c r="AM929" t="str">
        <f>VLOOKUP(W929,Lookup!A:B,2,0)</f>
        <v>Legal</v>
      </c>
    </row>
    <row r="930" spans="1:39" x14ac:dyDescent="0.25">
      <c r="A930" t="s">
        <v>33</v>
      </c>
      <c r="B930" s="1" t="s">
        <v>166</v>
      </c>
      <c r="C930" s="1" t="s">
        <v>158</v>
      </c>
      <c r="D930" s="1" t="s">
        <v>36</v>
      </c>
      <c r="E930" s="1" t="s">
        <v>36</v>
      </c>
      <c r="F930" s="1" t="s">
        <v>37</v>
      </c>
      <c r="G930" t="s">
        <v>167</v>
      </c>
      <c r="H930" t="s">
        <v>160</v>
      </c>
      <c r="I930" t="s">
        <v>40</v>
      </c>
      <c r="J930" t="s">
        <v>40</v>
      </c>
      <c r="K930" t="s">
        <v>40</v>
      </c>
      <c r="L930" s="4">
        <v>7.0000000000000007E-2</v>
      </c>
      <c r="M930" s="2">
        <v>43922</v>
      </c>
      <c r="N930" t="s">
        <v>41</v>
      </c>
      <c r="O930" t="s">
        <v>42</v>
      </c>
      <c r="P930" t="s">
        <v>3013</v>
      </c>
      <c r="Q930" t="s">
        <v>3014</v>
      </c>
      <c r="R930" t="s">
        <v>2950</v>
      </c>
      <c r="S930" s="3">
        <v>43948</v>
      </c>
      <c r="T930" t="s">
        <v>46</v>
      </c>
      <c r="U930">
        <v>31</v>
      </c>
      <c r="V930" t="s">
        <v>47</v>
      </c>
      <c r="W930" t="s">
        <v>48</v>
      </c>
      <c r="X930">
        <v>459919</v>
      </c>
      <c r="Y930" s="3">
        <v>43936</v>
      </c>
      <c r="Z930">
        <v>165078325</v>
      </c>
      <c r="AB930" t="s">
        <v>49</v>
      </c>
      <c r="AD930" t="s">
        <v>3016</v>
      </c>
      <c r="AE930">
        <v>1</v>
      </c>
      <c r="AF930">
        <v>0</v>
      </c>
      <c r="AH930" t="str">
        <f>VLOOKUP(B930,'cc Lookup'!A:J,10,0)</f>
        <v>Planning and Business Development</v>
      </c>
      <c r="AI930" t="str">
        <f>VLOOKUP(B930,'cc Lookup'!A:E,5,0)</f>
        <v>Estates</v>
      </c>
      <c r="AJ930" t="s">
        <v>6737</v>
      </c>
      <c r="AK930" t="str">
        <f t="shared" si="28"/>
        <v>E35930 Estates &amp; Facilities</v>
      </c>
      <c r="AL930" t="str">
        <f t="shared" si="29"/>
        <v>7308 Legal Fees</v>
      </c>
      <c r="AM930" t="str">
        <f>VLOOKUP(W930,Lookup!A:B,2,0)</f>
        <v>Legal</v>
      </c>
    </row>
    <row r="931" spans="1:39" x14ac:dyDescent="0.25">
      <c r="A931" t="s">
        <v>33</v>
      </c>
      <c r="B931" s="1" t="s">
        <v>166</v>
      </c>
      <c r="C931" s="1" t="s">
        <v>158</v>
      </c>
      <c r="D931" s="1" t="s">
        <v>36</v>
      </c>
      <c r="E931" s="1" t="s">
        <v>36</v>
      </c>
      <c r="F931" s="1" t="s">
        <v>37</v>
      </c>
      <c r="G931" t="s">
        <v>167</v>
      </c>
      <c r="H931" t="s">
        <v>160</v>
      </c>
      <c r="I931" t="s">
        <v>40</v>
      </c>
      <c r="J931" t="s">
        <v>40</v>
      </c>
      <c r="K931" t="s">
        <v>40</v>
      </c>
      <c r="L931" s="4">
        <v>26.19</v>
      </c>
      <c r="M931" s="2">
        <v>43922</v>
      </c>
      <c r="N931" t="s">
        <v>41</v>
      </c>
      <c r="O931" t="s">
        <v>42</v>
      </c>
      <c r="P931" t="s">
        <v>3013</v>
      </c>
      <c r="Q931" t="s">
        <v>3014</v>
      </c>
      <c r="R931" t="s">
        <v>2950</v>
      </c>
      <c r="S931" s="3">
        <v>43948</v>
      </c>
      <c r="T931" t="s">
        <v>46</v>
      </c>
      <c r="U931">
        <v>31</v>
      </c>
      <c r="V931" t="s">
        <v>47</v>
      </c>
      <c r="W931" t="s">
        <v>48</v>
      </c>
      <c r="X931">
        <v>459919</v>
      </c>
      <c r="Y931" s="3">
        <v>43936</v>
      </c>
      <c r="Z931">
        <v>165078325</v>
      </c>
      <c r="AB931" t="s">
        <v>49</v>
      </c>
      <c r="AD931" t="s">
        <v>3016</v>
      </c>
      <c r="AE931">
        <v>1</v>
      </c>
      <c r="AF931">
        <v>26</v>
      </c>
      <c r="AH931" t="str">
        <f>VLOOKUP(B931,'cc Lookup'!A:J,10,0)</f>
        <v>Planning and Business Development</v>
      </c>
      <c r="AI931" t="str">
        <f>VLOOKUP(B931,'cc Lookup'!A:E,5,0)</f>
        <v>Estates</v>
      </c>
      <c r="AJ931" t="s">
        <v>6737</v>
      </c>
      <c r="AK931" t="str">
        <f t="shared" si="28"/>
        <v>E35930 Estates &amp; Facilities</v>
      </c>
      <c r="AL931" t="str">
        <f t="shared" si="29"/>
        <v>7308 Legal Fees</v>
      </c>
      <c r="AM931" t="str">
        <f>VLOOKUP(W931,Lookup!A:B,2,0)</f>
        <v>Legal</v>
      </c>
    </row>
    <row r="932" spans="1:39" x14ac:dyDescent="0.25">
      <c r="A932" t="s">
        <v>33</v>
      </c>
      <c r="B932" s="1" t="s">
        <v>166</v>
      </c>
      <c r="C932" s="1" t="s">
        <v>158</v>
      </c>
      <c r="D932" s="1" t="s">
        <v>36</v>
      </c>
      <c r="E932" s="1" t="s">
        <v>36</v>
      </c>
      <c r="F932" s="1" t="s">
        <v>37</v>
      </c>
      <c r="G932" t="s">
        <v>167</v>
      </c>
      <c r="H932" t="s">
        <v>160</v>
      </c>
      <c r="I932" t="s">
        <v>40</v>
      </c>
      <c r="J932" t="s">
        <v>40</v>
      </c>
      <c r="K932" t="s">
        <v>40</v>
      </c>
      <c r="L932" s="4">
        <v>36.74</v>
      </c>
      <c r="M932" s="2">
        <v>43922</v>
      </c>
      <c r="N932" t="s">
        <v>41</v>
      </c>
      <c r="O932" t="s">
        <v>42</v>
      </c>
      <c r="P932" t="s">
        <v>3013</v>
      </c>
      <c r="Q932" t="s">
        <v>3014</v>
      </c>
      <c r="R932" t="s">
        <v>2950</v>
      </c>
      <c r="S932" s="3">
        <v>43948</v>
      </c>
      <c r="T932" t="s">
        <v>46</v>
      </c>
      <c r="U932">
        <v>31</v>
      </c>
      <c r="V932" t="s">
        <v>47</v>
      </c>
      <c r="W932" t="s">
        <v>48</v>
      </c>
      <c r="X932">
        <v>459919</v>
      </c>
      <c r="Y932" s="3">
        <v>43936</v>
      </c>
      <c r="Z932">
        <v>165078325</v>
      </c>
      <c r="AB932" t="s">
        <v>49</v>
      </c>
      <c r="AD932" t="s">
        <v>3016</v>
      </c>
      <c r="AE932">
        <v>1</v>
      </c>
      <c r="AF932">
        <v>37</v>
      </c>
      <c r="AH932" t="str">
        <f>VLOOKUP(B932,'cc Lookup'!A:J,10,0)</f>
        <v>Planning and Business Development</v>
      </c>
      <c r="AI932" t="str">
        <f>VLOOKUP(B932,'cc Lookup'!A:E,5,0)</f>
        <v>Estates</v>
      </c>
      <c r="AJ932" t="s">
        <v>6737</v>
      </c>
      <c r="AK932" t="str">
        <f t="shared" si="28"/>
        <v>E35930 Estates &amp; Facilities</v>
      </c>
      <c r="AL932" t="str">
        <f t="shared" si="29"/>
        <v>7308 Legal Fees</v>
      </c>
      <c r="AM932" t="str">
        <f>VLOOKUP(W932,Lookup!A:B,2,0)</f>
        <v>Legal</v>
      </c>
    </row>
    <row r="933" spans="1:39" x14ac:dyDescent="0.25">
      <c r="A933" t="s">
        <v>33</v>
      </c>
      <c r="B933" s="1" t="s">
        <v>166</v>
      </c>
      <c r="C933" s="1" t="s">
        <v>158</v>
      </c>
      <c r="D933" s="1" t="s">
        <v>36</v>
      </c>
      <c r="E933" s="1" t="s">
        <v>36</v>
      </c>
      <c r="F933" s="1" t="s">
        <v>37</v>
      </c>
      <c r="G933" t="s">
        <v>167</v>
      </c>
      <c r="H933" t="s">
        <v>160</v>
      </c>
      <c r="I933" t="s">
        <v>40</v>
      </c>
      <c r="J933" t="s">
        <v>40</v>
      </c>
      <c r="K933" t="s">
        <v>40</v>
      </c>
      <c r="L933" s="4">
        <v>63</v>
      </c>
      <c r="M933" s="2">
        <v>43922</v>
      </c>
      <c r="N933" t="s">
        <v>41</v>
      </c>
      <c r="O933" t="s">
        <v>42</v>
      </c>
      <c r="P933" t="s">
        <v>3013</v>
      </c>
      <c r="Q933" t="s">
        <v>3014</v>
      </c>
      <c r="R933" t="s">
        <v>2950</v>
      </c>
      <c r="S933" s="3">
        <v>43948</v>
      </c>
      <c r="T933" t="s">
        <v>46</v>
      </c>
      <c r="U933">
        <v>31</v>
      </c>
      <c r="V933" t="s">
        <v>47</v>
      </c>
      <c r="W933" t="s">
        <v>48</v>
      </c>
      <c r="X933">
        <v>459919</v>
      </c>
      <c r="Y933" s="3">
        <v>43936</v>
      </c>
      <c r="Z933">
        <v>165078325</v>
      </c>
      <c r="AB933" t="s">
        <v>49</v>
      </c>
      <c r="AD933" t="s">
        <v>3016</v>
      </c>
      <c r="AE933">
        <v>1</v>
      </c>
      <c r="AF933">
        <v>63</v>
      </c>
      <c r="AH933" t="str">
        <f>VLOOKUP(B933,'cc Lookup'!A:J,10,0)</f>
        <v>Planning and Business Development</v>
      </c>
      <c r="AI933" t="str">
        <f>VLOOKUP(B933,'cc Lookup'!A:E,5,0)</f>
        <v>Estates</v>
      </c>
      <c r="AJ933" t="s">
        <v>6737</v>
      </c>
      <c r="AK933" t="str">
        <f t="shared" si="28"/>
        <v>E35930 Estates &amp; Facilities</v>
      </c>
      <c r="AL933" t="str">
        <f t="shared" si="29"/>
        <v>7308 Legal Fees</v>
      </c>
      <c r="AM933" t="str">
        <f>VLOOKUP(W933,Lookup!A:B,2,0)</f>
        <v>Legal</v>
      </c>
    </row>
    <row r="934" spans="1:39" x14ac:dyDescent="0.25">
      <c r="A934" t="s">
        <v>33</v>
      </c>
      <c r="B934" s="1" t="s">
        <v>166</v>
      </c>
      <c r="C934" s="1" t="s">
        <v>158</v>
      </c>
      <c r="D934" s="1" t="s">
        <v>36</v>
      </c>
      <c r="E934" s="1" t="s">
        <v>36</v>
      </c>
      <c r="F934" s="1" t="s">
        <v>37</v>
      </c>
      <c r="G934" t="s">
        <v>167</v>
      </c>
      <c r="H934" t="s">
        <v>160</v>
      </c>
      <c r="I934" t="s">
        <v>40</v>
      </c>
      <c r="J934" t="s">
        <v>40</v>
      </c>
      <c r="K934" t="s">
        <v>40</v>
      </c>
      <c r="L934" s="4">
        <v>-1050</v>
      </c>
      <c r="M934" s="2">
        <v>43922</v>
      </c>
      <c r="N934" t="s">
        <v>41</v>
      </c>
      <c r="O934" t="s">
        <v>42</v>
      </c>
      <c r="P934" t="s">
        <v>3013</v>
      </c>
      <c r="Q934" t="s">
        <v>3014</v>
      </c>
      <c r="R934" t="s">
        <v>2950</v>
      </c>
      <c r="S934" s="3">
        <v>43948</v>
      </c>
      <c r="T934" t="s">
        <v>46</v>
      </c>
      <c r="U934">
        <v>32</v>
      </c>
      <c r="V934" t="s">
        <v>47</v>
      </c>
      <c r="W934" t="s">
        <v>48</v>
      </c>
      <c r="X934">
        <v>459916</v>
      </c>
      <c r="Y934" s="3">
        <v>43936</v>
      </c>
      <c r="Z934">
        <v>165078325</v>
      </c>
      <c r="AB934" t="s">
        <v>49</v>
      </c>
      <c r="AD934" t="s">
        <v>3015</v>
      </c>
      <c r="AE934">
        <v>1</v>
      </c>
      <c r="AF934">
        <v>-1050</v>
      </c>
      <c r="AH934" t="str">
        <f>VLOOKUP(B934,'cc Lookup'!A:J,10,0)</f>
        <v>Planning and Business Development</v>
      </c>
      <c r="AI934" t="str">
        <f>VLOOKUP(B934,'cc Lookup'!A:E,5,0)</f>
        <v>Estates</v>
      </c>
      <c r="AJ934" t="s">
        <v>6737</v>
      </c>
      <c r="AK934" t="str">
        <f t="shared" si="28"/>
        <v>E35930 Estates &amp; Facilities</v>
      </c>
      <c r="AL934" t="str">
        <f t="shared" si="29"/>
        <v>7308 Legal Fees</v>
      </c>
      <c r="AM934" t="str">
        <f>VLOOKUP(W934,Lookup!A:B,2,0)</f>
        <v>Legal</v>
      </c>
    </row>
    <row r="935" spans="1:39" x14ac:dyDescent="0.25">
      <c r="A935" t="s">
        <v>33</v>
      </c>
      <c r="B935" s="1" t="s">
        <v>166</v>
      </c>
      <c r="C935" s="1" t="s">
        <v>158</v>
      </c>
      <c r="D935" s="1" t="s">
        <v>36</v>
      </c>
      <c r="E935" s="1" t="s">
        <v>36</v>
      </c>
      <c r="F935" s="1" t="s">
        <v>37</v>
      </c>
      <c r="G935" t="s">
        <v>167</v>
      </c>
      <c r="H935" t="s">
        <v>160</v>
      </c>
      <c r="I935" t="s">
        <v>40</v>
      </c>
      <c r="J935" t="s">
        <v>40</v>
      </c>
      <c r="K935" t="s">
        <v>40</v>
      </c>
      <c r="L935" s="4">
        <v>-63</v>
      </c>
      <c r="M935" s="2">
        <v>43922</v>
      </c>
      <c r="N935" t="s">
        <v>41</v>
      </c>
      <c r="O935" t="s">
        <v>42</v>
      </c>
      <c r="P935" t="s">
        <v>3013</v>
      </c>
      <c r="Q935" t="s">
        <v>3014</v>
      </c>
      <c r="R935" t="s">
        <v>2950</v>
      </c>
      <c r="S935" s="3">
        <v>43948</v>
      </c>
      <c r="T935" t="s">
        <v>46</v>
      </c>
      <c r="U935">
        <v>32</v>
      </c>
      <c r="V935" t="s">
        <v>47</v>
      </c>
      <c r="W935" t="s">
        <v>48</v>
      </c>
      <c r="X935">
        <v>459919</v>
      </c>
      <c r="Y935" s="3">
        <v>43936</v>
      </c>
      <c r="Z935">
        <v>165078325</v>
      </c>
      <c r="AB935" t="s">
        <v>49</v>
      </c>
      <c r="AD935" t="s">
        <v>3016</v>
      </c>
      <c r="AE935">
        <v>1</v>
      </c>
      <c r="AF935">
        <v>-63</v>
      </c>
      <c r="AH935" t="str">
        <f>VLOOKUP(B935,'cc Lookup'!A:J,10,0)</f>
        <v>Planning and Business Development</v>
      </c>
      <c r="AI935" t="str">
        <f>VLOOKUP(B935,'cc Lookup'!A:E,5,0)</f>
        <v>Estates</v>
      </c>
      <c r="AJ935" t="s">
        <v>6737</v>
      </c>
      <c r="AK935" t="str">
        <f t="shared" si="28"/>
        <v>E35930 Estates &amp; Facilities</v>
      </c>
      <c r="AL935" t="str">
        <f t="shared" si="29"/>
        <v>7308 Legal Fees</v>
      </c>
      <c r="AM935" t="str">
        <f>VLOOKUP(W935,Lookup!A:B,2,0)</f>
        <v>Legal</v>
      </c>
    </row>
    <row r="936" spans="1:39" x14ac:dyDescent="0.25">
      <c r="A936" t="s">
        <v>33</v>
      </c>
      <c r="B936" s="1" t="s">
        <v>166</v>
      </c>
      <c r="C936" s="1" t="s">
        <v>158</v>
      </c>
      <c r="D936" s="1" t="s">
        <v>36</v>
      </c>
      <c r="E936" s="1" t="s">
        <v>36</v>
      </c>
      <c r="F936" s="1" t="s">
        <v>37</v>
      </c>
      <c r="G936" t="s">
        <v>167</v>
      </c>
      <c r="H936" t="s">
        <v>160</v>
      </c>
      <c r="I936" t="s">
        <v>40</v>
      </c>
      <c r="J936" t="s">
        <v>40</v>
      </c>
      <c r="K936" t="s">
        <v>40</v>
      </c>
      <c r="L936" s="4">
        <v>288.2</v>
      </c>
      <c r="M936" s="2">
        <v>43922</v>
      </c>
      <c r="N936" t="s">
        <v>41</v>
      </c>
      <c r="O936" t="s">
        <v>42</v>
      </c>
      <c r="P936" t="s">
        <v>3017</v>
      </c>
      <c r="Q936" t="s">
        <v>3018</v>
      </c>
      <c r="R936" t="s">
        <v>2950</v>
      </c>
      <c r="S936" s="3">
        <v>43949</v>
      </c>
      <c r="T936" t="s">
        <v>46</v>
      </c>
      <c r="U936">
        <v>9</v>
      </c>
      <c r="V936" t="s">
        <v>47</v>
      </c>
      <c r="W936" t="s">
        <v>48</v>
      </c>
      <c r="X936">
        <v>459912</v>
      </c>
      <c r="Y936" s="3">
        <v>43936</v>
      </c>
      <c r="Z936">
        <v>165078325</v>
      </c>
      <c r="AB936" t="s">
        <v>49</v>
      </c>
      <c r="AD936" t="s">
        <v>3019</v>
      </c>
      <c r="AE936">
        <v>1</v>
      </c>
      <c r="AF936">
        <v>288</v>
      </c>
      <c r="AH936" t="str">
        <f>VLOOKUP(B936,'cc Lookup'!A:J,10,0)</f>
        <v>Planning and Business Development</v>
      </c>
      <c r="AI936" t="str">
        <f>VLOOKUP(B936,'cc Lookup'!A:E,5,0)</f>
        <v>Estates</v>
      </c>
      <c r="AJ936" t="s">
        <v>6737</v>
      </c>
      <c r="AK936" t="str">
        <f t="shared" si="28"/>
        <v>E35930 Estates &amp; Facilities</v>
      </c>
      <c r="AL936" t="str">
        <f t="shared" si="29"/>
        <v>7308 Legal Fees</v>
      </c>
      <c r="AM936" t="str">
        <f>VLOOKUP(W936,Lookup!A:B,2,0)</f>
        <v>Legal</v>
      </c>
    </row>
    <row r="937" spans="1:39" x14ac:dyDescent="0.25">
      <c r="A937" t="s">
        <v>33</v>
      </c>
      <c r="B937" s="1" t="s">
        <v>166</v>
      </c>
      <c r="C937" s="1" t="s">
        <v>158</v>
      </c>
      <c r="D937" s="1" t="s">
        <v>36</v>
      </c>
      <c r="E937" s="1" t="s">
        <v>36</v>
      </c>
      <c r="F937" s="1" t="s">
        <v>37</v>
      </c>
      <c r="G937" t="s">
        <v>167</v>
      </c>
      <c r="H937" t="s">
        <v>160</v>
      </c>
      <c r="I937" t="s">
        <v>40</v>
      </c>
      <c r="J937" t="s">
        <v>40</v>
      </c>
      <c r="K937" t="s">
        <v>40</v>
      </c>
      <c r="L937" s="4">
        <v>300</v>
      </c>
      <c r="M937" s="2">
        <v>43922</v>
      </c>
      <c r="N937" t="s">
        <v>41</v>
      </c>
      <c r="O937" t="s">
        <v>42</v>
      </c>
      <c r="P937" t="s">
        <v>3017</v>
      </c>
      <c r="Q937" t="s">
        <v>3018</v>
      </c>
      <c r="R937" t="s">
        <v>2950</v>
      </c>
      <c r="S937" s="3">
        <v>43949</v>
      </c>
      <c r="T937" t="s">
        <v>46</v>
      </c>
      <c r="U937">
        <v>9</v>
      </c>
      <c r="V937" t="s">
        <v>47</v>
      </c>
      <c r="W937" t="s">
        <v>48</v>
      </c>
      <c r="X937">
        <v>459912</v>
      </c>
      <c r="Y937" s="3">
        <v>43936</v>
      </c>
      <c r="Z937">
        <v>165078325</v>
      </c>
      <c r="AB937" t="s">
        <v>49</v>
      </c>
      <c r="AD937" t="s">
        <v>3019</v>
      </c>
      <c r="AE937">
        <v>1</v>
      </c>
      <c r="AF937">
        <v>300</v>
      </c>
      <c r="AH937" t="str">
        <f>VLOOKUP(B937,'cc Lookup'!A:J,10,0)</f>
        <v>Planning and Business Development</v>
      </c>
      <c r="AI937" t="str">
        <f>VLOOKUP(B937,'cc Lookup'!A:E,5,0)</f>
        <v>Estates</v>
      </c>
      <c r="AJ937" t="s">
        <v>6737</v>
      </c>
      <c r="AK937" t="str">
        <f t="shared" si="28"/>
        <v>E35930 Estates &amp; Facilities</v>
      </c>
      <c r="AL937" t="str">
        <f t="shared" si="29"/>
        <v>7308 Legal Fees</v>
      </c>
      <c r="AM937" t="str">
        <f>VLOOKUP(W937,Lookup!A:B,2,0)</f>
        <v>Legal</v>
      </c>
    </row>
    <row r="938" spans="1:39" x14ac:dyDescent="0.25">
      <c r="A938" t="s">
        <v>33</v>
      </c>
      <c r="B938" s="1" t="s">
        <v>166</v>
      </c>
      <c r="C938" s="1" t="s">
        <v>158</v>
      </c>
      <c r="D938" s="1" t="s">
        <v>36</v>
      </c>
      <c r="E938" s="1" t="s">
        <v>36</v>
      </c>
      <c r="F938" s="1" t="s">
        <v>37</v>
      </c>
      <c r="G938" t="s">
        <v>167</v>
      </c>
      <c r="H938" t="s">
        <v>160</v>
      </c>
      <c r="I938" t="s">
        <v>40</v>
      </c>
      <c r="J938" t="s">
        <v>40</v>
      </c>
      <c r="K938" t="s">
        <v>40</v>
      </c>
      <c r="L938" s="4">
        <v>588.20000000000005</v>
      </c>
      <c r="M938" s="2">
        <v>43922</v>
      </c>
      <c r="N938" t="s">
        <v>41</v>
      </c>
      <c r="O938" t="s">
        <v>42</v>
      </c>
      <c r="P938" t="s">
        <v>3017</v>
      </c>
      <c r="Q938" t="s">
        <v>3018</v>
      </c>
      <c r="R938" t="s">
        <v>2950</v>
      </c>
      <c r="S938" s="3">
        <v>43949</v>
      </c>
      <c r="T938" t="s">
        <v>46</v>
      </c>
      <c r="U938">
        <v>9</v>
      </c>
      <c r="V938" t="s">
        <v>47</v>
      </c>
      <c r="W938" t="s">
        <v>48</v>
      </c>
      <c r="X938">
        <v>459912</v>
      </c>
      <c r="Y938" s="3">
        <v>43936</v>
      </c>
      <c r="Z938">
        <v>165078325</v>
      </c>
      <c r="AB938" t="s">
        <v>49</v>
      </c>
      <c r="AD938" t="s">
        <v>3019</v>
      </c>
      <c r="AE938">
        <v>1</v>
      </c>
      <c r="AF938">
        <v>588</v>
      </c>
      <c r="AH938" t="str">
        <f>VLOOKUP(B938,'cc Lookup'!A:J,10,0)</f>
        <v>Planning and Business Development</v>
      </c>
      <c r="AI938" t="str">
        <f>VLOOKUP(B938,'cc Lookup'!A:E,5,0)</f>
        <v>Estates</v>
      </c>
      <c r="AJ938" t="s">
        <v>6737</v>
      </c>
      <c r="AK938" t="str">
        <f t="shared" si="28"/>
        <v>E35930 Estates &amp; Facilities</v>
      </c>
      <c r="AL938" t="str">
        <f t="shared" si="29"/>
        <v>7308 Legal Fees</v>
      </c>
      <c r="AM938" t="str">
        <f>VLOOKUP(W938,Lookup!A:B,2,0)</f>
        <v>Legal</v>
      </c>
    </row>
    <row r="939" spans="1:39" x14ac:dyDescent="0.25">
      <c r="A939" t="s">
        <v>33</v>
      </c>
      <c r="B939" s="1" t="s">
        <v>166</v>
      </c>
      <c r="C939" s="1" t="s">
        <v>158</v>
      </c>
      <c r="D939" s="1" t="s">
        <v>36</v>
      </c>
      <c r="E939" s="1" t="s">
        <v>36</v>
      </c>
      <c r="F939" s="1" t="s">
        <v>37</v>
      </c>
      <c r="G939" t="s">
        <v>167</v>
      </c>
      <c r="H939" t="s">
        <v>160</v>
      </c>
      <c r="I939" t="s">
        <v>40</v>
      </c>
      <c r="J939" t="s">
        <v>40</v>
      </c>
      <c r="K939" t="s">
        <v>40</v>
      </c>
      <c r="L939" s="4">
        <v>-588.20000000000005</v>
      </c>
      <c r="M939" s="2">
        <v>43922</v>
      </c>
      <c r="N939" t="s">
        <v>41</v>
      </c>
      <c r="O939" t="s">
        <v>42</v>
      </c>
      <c r="P939" t="s">
        <v>3017</v>
      </c>
      <c r="Q939" t="s">
        <v>3018</v>
      </c>
      <c r="R939" t="s">
        <v>2950</v>
      </c>
      <c r="S939" s="3">
        <v>43949</v>
      </c>
      <c r="T939" t="s">
        <v>46</v>
      </c>
      <c r="U939">
        <v>10</v>
      </c>
      <c r="V939" t="s">
        <v>47</v>
      </c>
      <c r="W939" t="s">
        <v>48</v>
      </c>
      <c r="X939">
        <v>459912</v>
      </c>
      <c r="Y939" s="3">
        <v>43936</v>
      </c>
      <c r="Z939">
        <v>165078325</v>
      </c>
      <c r="AB939" t="s">
        <v>49</v>
      </c>
      <c r="AD939" t="s">
        <v>3019</v>
      </c>
      <c r="AE939">
        <v>1</v>
      </c>
      <c r="AF939">
        <v>-588</v>
      </c>
      <c r="AH939" t="str">
        <f>VLOOKUP(B939,'cc Lookup'!A:J,10,0)</f>
        <v>Planning and Business Development</v>
      </c>
      <c r="AI939" t="str">
        <f>VLOOKUP(B939,'cc Lookup'!A:E,5,0)</f>
        <v>Estates</v>
      </c>
      <c r="AJ939" t="s">
        <v>6737</v>
      </c>
      <c r="AK939" t="str">
        <f t="shared" si="28"/>
        <v>E35930 Estates &amp; Facilities</v>
      </c>
      <c r="AL939" t="str">
        <f t="shared" si="29"/>
        <v>7308 Legal Fees</v>
      </c>
      <c r="AM939" t="str">
        <f>VLOOKUP(W939,Lookup!A:B,2,0)</f>
        <v>Legal</v>
      </c>
    </row>
    <row r="940" spans="1:39" x14ac:dyDescent="0.25">
      <c r="A940" t="s">
        <v>33</v>
      </c>
      <c r="B940" s="1" t="s">
        <v>166</v>
      </c>
      <c r="C940" s="1" t="s">
        <v>158</v>
      </c>
      <c r="D940" s="1" t="s">
        <v>36</v>
      </c>
      <c r="E940" s="1" t="s">
        <v>36</v>
      </c>
      <c r="F940" s="1" t="s">
        <v>37</v>
      </c>
      <c r="G940" t="s">
        <v>167</v>
      </c>
      <c r="H940" t="s">
        <v>160</v>
      </c>
      <c r="I940" t="s">
        <v>40</v>
      </c>
      <c r="J940" t="s">
        <v>40</v>
      </c>
      <c r="K940" t="s">
        <v>40</v>
      </c>
      <c r="L940" s="4">
        <v>1050</v>
      </c>
      <c r="M940" s="2">
        <v>43922</v>
      </c>
      <c r="N940" t="s">
        <v>41</v>
      </c>
      <c r="O940" t="s">
        <v>42</v>
      </c>
      <c r="P940" t="s">
        <v>3020</v>
      </c>
      <c r="Q940" t="s">
        <v>3021</v>
      </c>
      <c r="R940" t="s">
        <v>2950</v>
      </c>
      <c r="S940" s="3">
        <v>43949</v>
      </c>
      <c r="T940" t="s">
        <v>46</v>
      </c>
      <c r="U940">
        <v>50</v>
      </c>
      <c r="V940" t="s">
        <v>47</v>
      </c>
      <c r="W940" t="s">
        <v>48</v>
      </c>
      <c r="X940">
        <v>459916</v>
      </c>
      <c r="Y940" s="3">
        <v>43936</v>
      </c>
      <c r="Z940">
        <v>165084500</v>
      </c>
      <c r="AB940" t="s">
        <v>49</v>
      </c>
      <c r="AD940" t="s">
        <v>3015</v>
      </c>
      <c r="AE940">
        <v>1</v>
      </c>
      <c r="AF940">
        <v>1050</v>
      </c>
      <c r="AH940" t="str">
        <f>VLOOKUP(B940,'cc Lookup'!A:J,10,0)</f>
        <v>Planning and Business Development</v>
      </c>
      <c r="AI940" t="str">
        <f>VLOOKUP(B940,'cc Lookup'!A:E,5,0)</f>
        <v>Estates</v>
      </c>
      <c r="AJ940" t="s">
        <v>6737</v>
      </c>
      <c r="AK940" t="str">
        <f t="shared" si="28"/>
        <v>E35930 Estates &amp; Facilities</v>
      </c>
      <c r="AL940" t="str">
        <f t="shared" si="29"/>
        <v>7308 Legal Fees</v>
      </c>
      <c r="AM940" t="str">
        <f>VLOOKUP(W940,Lookup!A:B,2,0)</f>
        <v>Legal</v>
      </c>
    </row>
    <row r="941" spans="1:39" x14ac:dyDescent="0.25">
      <c r="A941" t="s">
        <v>33</v>
      </c>
      <c r="B941" s="1" t="s">
        <v>166</v>
      </c>
      <c r="C941" s="1" t="s">
        <v>158</v>
      </c>
      <c r="D941" s="1" t="s">
        <v>36</v>
      </c>
      <c r="E941" s="1" t="s">
        <v>36</v>
      </c>
      <c r="F941" s="1" t="s">
        <v>37</v>
      </c>
      <c r="G941" t="s">
        <v>167</v>
      </c>
      <c r="H941" t="s">
        <v>160</v>
      </c>
      <c r="I941" t="s">
        <v>40</v>
      </c>
      <c r="J941" t="s">
        <v>40</v>
      </c>
      <c r="K941" t="s">
        <v>40</v>
      </c>
      <c r="L941" s="4">
        <v>63</v>
      </c>
      <c r="M941" s="2">
        <v>43922</v>
      </c>
      <c r="N941" t="s">
        <v>41</v>
      </c>
      <c r="O941" t="s">
        <v>42</v>
      </c>
      <c r="P941" t="s">
        <v>3020</v>
      </c>
      <c r="Q941" t="s">
        <v>3021</v>
      </c>
      <c r="R941" t="s">
        <v>2950</v>
      </c>
      <c r="S941" s="3">
        <v>43949</v>
      </c>
      <c r="T941" t="s">
        <v>46</v>
      </c>
      <c r="U941">
        <v>50</v>
      </c>
      <c r="V941" t="s">
        <v>47</v>
      </c>
      <c r="W941" t="s">
        <v>48</v>
      </c>
      <c r="X941">
        <v>459919</v>
      </c>
      <c r="Y941" s="3">
        <v>43936</v>
      </c>
      <c r="Z941">
        <v>165084499</v>
      </c>
      <c r="AB941" t="s">
        <v>49</v>
      </c>
      <c r="AD941" t="s">
        <v>3016</v>
      </c>
      <c r="AE941">
        <v>1</v>
      </c>
      <c r="AF941">
        <v>63</v>
      </c>
      <c r="AH941" t="str">
        <f>VLOOKUP(B941,'cc Lookup'!A:J,10,0)</f>
        <v>Planning and Business Development</v>
      </c>
      <c r="AI941" t="str">
        <f>VLOOKUP(B941,'cc Lookup'!A:E,5,0)</f>
        <v>Estates</v>
      </c>
      <c r="AJ941" t="s">
        <v>6737</v>
      </c>
      <c r="AK941" t="str">
        <f t="shared" si="28"/>
        <v>E35930 Estates &amp; Facilities</v>
      </c>
      <c r="AL941" t="str">
        <f t="shared" si="29"/>
        <v>7308 Legal Fees</v>
      </c>
      <c r="AM941" t="str">
        <f>VLOOKUP(W941,Lookup!A:B,2,0)</f>
        <v>Legal</v>
      </c>
    </row>
    <row r="942" spans="1:39" x14ac:dyDescent="0.25">
      <c r="A942" t="s">
        <v>33</v>
      </c>
      <c r="B942" s="1" t="s">
        <v>166</v>
      </c>
      <c r="C942" s="1" t="s">
        <v>158</v>
      </c>
      <c r="D942" s="1" t="s">
        <v>36</v>
      </c>
      <c r="E942" s="1" t="s">
        <v>36</v>
      </c>
      <c r="F942" s="1" t="s">
        <v>37</v>
      </c>
      <c r="G942" t="s">
        <v>167</v>
      </c>
      <c r="H942" t="s">
        <v>160</v>
      </c>
      <c r="I942" t="s">
        <v>40</v>
      </c>
      <c r="J942" t="s">
        <v>40</v>
      </c>
      <c r="K942" t="s">
        <v>40</v>
      </c>
      <c r="L942" s="4">
        <v>-1050</v>
      </c>
      <c r="M942" s="2">
        <v>43922</v>
      </c>
      <c r="N942" t="s">
        <v>41</v>
      </c>
      <c r="O942" t="s">
        <v>42</v>
      </c>
      <c r="P942" t="s">
        <v>3020</v>
      </c>
      <c r="Q942" t="s">
        <v>3021</v>
      </c>
      <c r="R942" t="s">
        <v>2950</v>
      </c>
      <c r="S942" s="3">
        <v>43949</v>
      </c>
      <c r="T942" t="s">
        <v>46</v>
      </c>
      <c r="U942">
        <v>51</v>
      </c>
      <c r="V942" t="s">
        <v>47</v>
      </c>
      <c r="W942" t="s">
        <v>48</v>
      </c>
      <c r="X942">
        <v>459916</v>
      </c>
      <c r="Y942" s="3">
        <v>43936</v>
      </c>
      <c r="Z942">
        <v>165084500</v>
      </c>
      <c r="AB942" t="s">
        <v>49</v>
      </c>
      <c r="AD942" t="s">
        <v>3015</v>
      </c>
      <c r="AE942">
        <v>1</v>
      </c>
      <c r="AF942">
        <v>-1050</v>
      </c>
      <c r="AH942" t="str">
        <f>VLOOKUP(B942,'cc Lookup'!A:J,10,0)</f>
        <v>Planning and Business Development</v>
      </c>
      <c r="AI942" t="str">
        <f>VLOOKUP(B942,'cc Lookup'!A:E,5,0)</f>
        <v>Estates</v>
      </c>
      <c r="AJ942" t="s">
        <v>6737</v>
      </c>
      <c r="AK942" t="str">
        <f t="shared" si="28"/>
        <v>E35930 Estates &amp; Facilities</v>
      </c>
      <c r="AL942" t="str">
        <f t="shared" si="29"/>
        <v>7308 Legal Fees</v>
      </c>
      <c r="AM942" t="str">
        <f>VLOOKUP(W942,Lookup!A:B,2,0)</f>
        <v>Legal</v>
      </c>
    </row>
    <row r="943" spans="1:39" x14ac:dyDescent="0.25">
      <c r="A943" t="s">
        <v>33</v>
      </c>
      <c r="B943" s="1" t="s">
        <v>166</v>
      </c>
      <c r="C943" s="1" t="s">
        <v>158</v>
      </c>
      <c r="D943" s="1" t="s">
        <v>36</v>
      </c>
      <c r="E943" s="1" t="s">
        <v>36</v>
      </c>
      <c r="F943" s="1" t="s">
        <v>37</v>
      </c>
      <c r="G943" t="s">
        <v>167</v>
      </c>
      <c r="H943" t="s">
        <v>160</v>
      </c>
      <c r="I943" t="s">
        <v>40</v>
      </c>
      <c r="J943" t="s">
        <v>40</v>
      </c>
      <c r="K943" t="s">
        <v>40</v>
      </c>
      <c r="L943" s="4">
        <v>-36.74</v>
      </c>
      <c r="M943" s="2">
        <v>43922</v>
      </c>
      <c r="N943" t="s">
        <v>41</v>
      </c>
      <c r="O943" t="s">
        <v>42</v>
      </c>
      <c r="P943" t="s">
        <v>3020</v>
      </c>
      <c r="Q943" t="s">
        <v>3021</v>
      </c>
      <c r="R943" t="s">
        <v>2950</v>
      </c>
      <c r="S943" s="3">
        <v>43949</v>
      </c>
      <c r="T943" t="s">
        <v>46</v>
      </c>
      <c r="U943">
        <v>51</v>
      </c>
      <c r="V943" t="s">
        <v>47</v>
      </c>
      <c r="W943" t="s">
        <v>48</v>
      </c>
      <c r="X943">
        <v>459919</v>
      </c>
      <c r="Y943" s="3">
        <v>43936</v>
      </c>
      <c r="Z943">
        <v>165084499</v>
      </c>
      <c r="AB943" t="s">
        <v>49</v>
      </c>
      <c r="AD943" t="s">
        <v>3016</v>
      </c>
      <c r="AE943">
        <v>1</v>
      </c>
      <c r="AF943">
        <v>-37</v>
      </c>
      <c r="AH943" t="str">
        <f>VLOOKUP(B943,'cc Lookup'!A:J,10,0)</f>
        <v>Planning and Business Development</v>
      </c>
      <c r="AI943" t="str">
        <f>VLOOKUP(B943,'cc Lookup'!A:E,5,0)</f>
        <v>Estates</v>
      </c>
      <c r="AJ943" t="s">
        <v>6737</v>
      </c>
      <c r="AK943" t="str">
        <f t="shared" si="28"/>
        <v>E35930 Estates &amp; Facilities</v>
      </c>
      <c r="AL943" t="str">
        <f t="shared" si="29"/>
        <v>7308 Legal Fees</v>
      </c>
      <c r="AM943" t="str">
        <f>VLOOKUP(W943,Lookup!A:B,2,0)</f>
        <v>Legal</v>
      </c>
    </row>
    <row r="944" spans="1:39" x14ac:dyDescent="0.25">
      <c r="A944" t="s">
        <v>33</v>
      </c>
      <c r="B944" s="1" t="s">
        <v>166</v>
      </c>
      <c r="C944" s="1" t="s">
        <v>158</v>
      </c>
      <c r="D944" s="1" t="s">
        <v>36</v>
      </c>
      <c r="E944" s="1" t="s">
        <v>36</v>
      </c>
      <c r="F944" s="1" t="s">
        <v>37</v>
      </c>
      <c r="G944" t="s">
        <v>167</v>
      </c>
      <c r="H944" t="s">
        <v>160</v>
      </c>
      <c r="I944" t="s">
        <v>40</v>
      </c>
      <c r="J944" t="s">
        <v>40</v>
      </c>
      <c r="K944" t="s">
        <v>40</v>
      </c>
      <c r="L944" s="4">
        <v>-26.19</v>
      </c>
      <c r="M944" s="2">
        <v>43922</v>
      </c>
      <c r="N944" t="s">
        <v>41</v>
      </c>
      <c r="O944" t="s">
        <v>42</v>
      </c>
      <c r="P944" t="s">
        <v>3020</v>
      </c>
      <c r="Q944" t="s">
        <v>3021</v>
      </c>
      <c r="R944" t="s">
        <v>2950</v>
      </c>
      <c r="S944" s="3">
        <v>43949</v>
      </c>
      <c r="T944" t="s">
        <v>46</v>
      </c>
      <c r="U944">
        <v>51</v>
      </c>
      <c r="V944" t="s">
        <v>47</v>
      </c>
      <c r="W944" t="s">
        <v>48</v>
      </c>
      <c r="X944">
        <v>459919</v>
      </c>
      <c r="Y944" s="3">
        <v>43936</v>
      </c>
      <c r="Z944">
        <v>165084499</v>
      </c>
      <c r="AB944" t="s">
        <v>49</v>
      </c>
      <c r="AD944" t="s">
        <v>3016</v>
      </c>
      <c r="AE944">
        <v>1</v>
      </c>
      <c r="AF944">
        <v>-26</v>
      </c>
      <c r="AH944" t="str">
        <f>VLOOKUP(B944,'cc Lookup'!A:J,10,0)</f>
        <v>Planning and Business Development</v>
      </c>
      <c r="AI944" t="str">
        <f>VLOOKUP(B944,'cc Lookup'!A:E,5,0)</f>
        <v>Estates</v>
      </c>
      <c r="AJ944" t="s">
        <v>6737</v>
      </c>
      <c r="AK944" t="str">
        <f t="shared" si="28"/>
        <v>E35930 Estates &amp; Facilities</v>
      </c>
      <c r="AL944" t="str">
        <f t="shared" si="29"/>
        <v>7308 Legal Fees</v>
      </c>
      <c r="AM944" t="str">
        <f>VLOOKUP(W944,Lookup!A:B,2,0)</f>
        <v>Legal</v>
      </c>
    </row>
    <row r="945" spans="1:39" x14ac:dyDescent="0.25">
      <c r="A945" t="s">
        <v>33</v>
      </c>
      <c r="B945" s="1" t="s">
        <v>166</v>
      </c>
      <c r="C945" s="1" t="s">
        <v>158</v>
      </c>
      <c r="D945" s="1" t="s">
        <v>36</v>
      </c>
      <c r="E945" s="1" t="s">
        <v>36</v>
      </c>
      <c r="F945" s="1" t="s">
        <v>37</v>
      </c>
      <c r="G945" t="s">
        <v>167</v>
      </c>
      <c r="H945" t="s">
        <v>160</v>
      </c>
      <c r="I945" t="s">
        <v>40</v>
      </c>
      <c r="J945" t="s">
        <v>40</v>
      </c>
      <c r="K945" t="s">
        <v>40</v>
      </c>
      <c r="L945" s="4">
        <v>-7.0000000000000007E-2</v>
      </c>
      <c r="M945" s="2">
        <v>43922</v>
      </c>
      <c r="N945" t="s">
        <v>41</v>
      </c>
      <c r="O945" t="s">
        <v>42</v>
      </c>
      <c r="P945" t="s">
        <v>3020</v>
      </c>
      <c r="Q945" t="s">
        <v>3021</v>
      </c>
      <c r="R945" t="s">
        <v>2950</v>
      </c>
      <c r="S945" s="3">
        <v>43949</v>
      </c>
      <c r="T945" t="s">
        <v>46</v>
      </c>
      <c r="U945">
        <v>51</v>
      </c>
      <c r="V945" t="s">
        <v>47</v>
      </c>
      <c r="W945" t="s">
        <v>48</v>
      </c>
      <c r="X945">
        <v>459919</v>
      </c>
      <c r="Y945" s="3">
        <v>43936</v>
      </c>
      <c r="Z945">
        <v>165084499</v>
      </c>
      <c r="AB945" t="s">
        <v>49</v>
      </c>
      <c r="AD945" t="s">
        <v>3016</v>
      </c>
      <c r="AE945">
        <v>1</v>
      </c>
      <c r="AF945">
        <v>0</v>
      </c>
      <c r="AH945" t="str">
        <f>VLOOKUP(B945,'cc Lookup'!A:J,10,0)</f>
        <v>Planning and Business Development</v>
      </c>
      <c r="AI945" t="str">
        <f>VLOOKUP(B945,'cc Lookup'!A:E,5,0)</f>
        <v>Estates</v>
      </c>
      <c r="AJ945" t="s">
        <v>6737</v>
      </c>
      <c r="AK945" t="str">
        <f t="shared" si="28"/>
        <v>E35930 Estates &amp; Facilities</v>
      </c>
      <c r="AL945" t="str">
        <f t="shared" si="29"/>
        <v>7308 Legal Fees</v>
      </c>
      <c r="AM945" t="str">
        <f>VLOOKUP(W945,Lookup!A:B,2,0)</f>
        <v>Legal</v>
      </c>
    </row>
    <row r="946" spans="1:39" x14ac:dyDescent="0.25">
      <c r="A946" t="s">
        <v>33</v>
      </c>
      <c r="B946" s="1" t="s">
        <v>166</v>
      </c>
      <c r="C946" s="1" t="s">
        <v>158</v>
      </c>
      <c r="D946" s="1" t="s">
        <v>36</v>
      </c>
      <c r="E946" s="1" t="s">
        <v>36</v>
      </c>
      <c r="F946" s="1" t="s">
        <v>37</v>
      </c>
      <c r="G946" t="s">
        <v>167</v>
      </c>
      <c r="H946" t="s">
        <v>160</v>
      </c>
      <c r="I946" t="s">
        <v>40</v>
      </c>
      <c r="J946" t="s">
        <v>40</v>
      </c>
      <c r="K946" t="s">
        <v>40</v>
      </c>
      <c r="L946" s="4">
        <v>-300</v>
      </c>
      <c r="M946" s="2">
        <v>43922</v>
      </c>
      <c r="N946" t="s">
        <v>41</v>
      </c>
      <c r="O946" t="s">
        <v>42</v>
      </c>
      <c r="P946" t="s">
        <v>3022</v>
      </c>
      <c r="Q946" t="s">
        <v>3023</v>
      </c>
      <c r="R946" t="s">
        <v>2950</v>
      </c>
      <c r="S946" s="3">
        <v>43950</v>
      </c>
      <c r="T946" t="s">
        <v>46</v>
      </c>
      <c r="U946">
        <v>22</v>
      </c>
      <c r="V946" t="s">
        <v>47</v>
      </c>
      <c r="W946" t="s">
        <v>48</v>
      </c>
      <c r="X946">
        <v>459912</v>
      </c>
      <c r="Y946" s="3">
        <v>43936</v>
      </c>
      <c r="Z946">
        <v>165084526</v>
      </c>
      <c r="AB946" t="s">
        <v>49</v>
      </c>
      <c r="AD946" t="s">
        <v>3019</v>
      </c>
      <c r="AE946">
        <v>1</v>
      </c>
      <c r="AF946">
        <v>-300</v>
      </c>
      <c r="AH946" t="str">
        <f>VLOOKUP(B946,'cc Lookup'!A:J,10,0)</f>
        <v>Planning and Business Development</v>
      </c>
      <c r="AI946" t="str">
        <f>VLOOKUP(B946,'cc Lookup'!A:E,5,0)</f>
        <v>Estates</v>
      </c>
      <c r="AJ946" t="s">
        <v>6737</v>
      </c>
      <c r="AK946" t="str">
        <f t="shared" si="28"/>
        <v>E35930 Estates &amp; Facilities</v>
      </c>
      <c r="AL946" t="str">
        <f t="shared" si="29"/>
        <v>7308 Legal Fees</v>
      </c>
      <c r="AM946" t="str">
        <f>VLOOKUP(W946,Lookup!A:B,2,0)</f>
        <v>Legal</v>
      </c>
    </row>
    <row r="947" spans="1:39" x14ac:dyDescent="0.25">
      <c r="A947" t="s">
        <v>33</v>
      </c>
      <c r="B947" s="1" t="s">
        <v>166</v>
      </c>
      <c r="C947" s="1" t="s">
        <v>158</v>
      </c>
      <c r="D947" s="1" t="s">
        <v>36</v>
      </c>
      <c r="E947" s="1" t="s">
        <v>36</v>
      </c>
      <c r="F947" s="1" t="s">
        <v>37</v>
      </c>
      <c r="G947" t="s">
        <v>167</v>
      </c>
      <c r="H947" t="s">
        <v>160</v>
      </c>
      <c r="I947" t="s">
        <v>40</v>
      </c>
      <c r="J947" t="s">
        <v>40</v>
      </c>
      <c r="K947" t="s">
        <v>40</v>
      </c>
      <c r="L947" s="4">
        <v>-288.2</v>
      </c>
      <c r="M947" s="2">
        <v>43922</v>
      </c>
      <c r="N947" t="s">
        <v>41</v>
      </c>
      <c r="O947" t="s">
        <v>42</v>
      </c>
      <c r="P947" t="s">
        <v>3022</v>
      </c>
      <c r="Q947" t="s">
        <v>3023</v>
      </c>
      <c r="R947" t="s">
        <v>2950</v>
      </c>
      <c r="S947" s="3">
        <v>43950</v>
      </c>
      <c r="T947" t="s">
        <v>46</v>
      </c>
      <c r="U947">
        <v>22</v>
      </c>
      <c r="V947" t="s">
        <v>47</v>
      </c>
      <c r="W947" t="s">
        <v>48</v>
      </c>
      <c r="X947">
        <v>459912</v>
      </c>
      <c r="Y947" s="3">
        <v>43936</v>
      </c>
      <c r="Z947">
        <v>165084526</v>
      </c>
      <c r="AB947" t="s">
        <v>49</v>
      </c>
      <c r="AD947" t="s">
        <v>3019</v>
      </c>
      <c r="AE947">
        <v>1</v>
      </c>
      <c r="AF947">
        <v>-288</v>
      </c>
      <c r="AH947" t="str">
        <f>VLOOKUP(B947,'cc Lookup'!A:J,10,0)</f>
        <v>Planning and Business Development</v>
      </c>
      <c r="AI947" t="str">
        <f>VLOOKUP(B947,'cc Lookup'!A:E,5,0)</f>
        <v>Estates</v>
      </c>
      <c r="AJ947" t="s">
        <v>6737</v>
      </c>
      <c r="AK947" t="str">
        <f t="shared" si="28"/>
        <v>E35930 Estates &amp; Facilities</v>
      </c>
      <c r="AL947" t="str">
        <f t="shared" si="29"/>
        <v>7308 Legal Fees</v>
      </c>
      <c r="AM947" t="str">
        <f>VLOOKUP(W947,Lookup!A:B,2,0)</f>
        <v>Legal</v>
      </c>
    </row>
    <row r="948" spans="1:39" x14ac:dyDescent="0.25">
      <c r="A948" t="s">
        <v>33</v>
      </c>
      <c r="B948" s="1" t="s">
        <v>166</v>
      </c>
      <c r="C948" s="1" t="s">
        <v>158</v>
      </c>
      <c r="D948" s="1" t="s">
        <v>36</v>
      </c>
      <c r="E948" s="1" t="s">
        <v>36</v>
      </c>
      <c r="F948" s="1" t="s">
        <v>37</v>
      </c>
      <c r="G948" t="s">
        <v>167</v>
      </c>
      <c r="H948" t="s">
        <v>160</v>
      </c>
      <c r="I948" t="s">
        <v>40</v>
      </c>
      <c r="J948" t="s">
        <v>40</v>
      </c>
      <c r="K948" t="s">
        <v>40</v>
      </c>
      <c r="L948" s="4">
        <v>-48</v>
      </c>
      <c r="M948" s="2">
        <v>43922</v>
      </c>
      <c r="N948" t="s">
        <v>103</v>
      </c>
      <c r="O948" t="s">
        <v>104</v>
      </c>
      <c r="P948" t="s">
        <v>2901</v>
      </c>
      <c r="Q948" t="s">
        <v>2972</v>
      </c>
      <c r="R948" t="s">
        <v>2973</v>
      </c>
      <c r="S948" s="3">
        <v>43921</v>
      </c>
      <c r="T948" t="s">
        <v>46</v>
      </c>
      <c r="U948">
        <v>2269</v>
      </c>
      <c r="V948" t="s">
        <v>2071</v>
      </c>
      <c r="W948" t="s">
        <v>48</v>
      </c>
      <c r="X948">
        <v>165078943</v>
      </c>
      <c r="Y948" s="3">
        <v>43826</v>
      </c>
      <c r="AC948" t="s">
        <v>109</v>
      </c>
      <c r="AH948" t="str">
        <f>VLOOKUP(B948,'cc Lookup'!A:J,10,0)</f>
        <v>Planning and Business Development</v>
      </c>
      <c r="AI948" t="str">
        <f>VLOOKUP(B948,'cc Lookup'!A:E,5,0)</f>
        <v>Estates</v>
      </c>
      <c r="AJ948" t="s">
        <v>6737</v>
      </c>
      <c r="AK948" t="str">
        <f t="shared" si="28"/>
        <v>E35930 Estates &amp; Facilities</v>
      </c>
      <c r="AL948" t="str">
        <f t="shared" si="29"/>
        <v>7308 Legal Fees</v>
      </c>
      <c r="AM948" t="str">
        <f>VLOOKUP(W948,Lookup!A:B,2,0)</f>
        <v>Legal</v>
      </c>
    </row>
    <row r="949" spans="1:39" x14ac:dyDescent="0.25">
      <c r="A949" t="s">
        <v>33</v>
      </c>
      <c r="B949" s="1" t="s">
        <v>166</v>
      </c>
      <c r="C949" s="1" t="s">
        <v>158</v>
      </c>
      <c r="D949" s="1" t="s">
        <v>36</v>
      </c>
      <c r="E949" s="1" t="s">
        <v>36</v>
      </c>
      <c r="F949" s="1" t="s">
        <v>37</v>
      </c>
      <c r="G949" t="s">
        <v>167</v>
      </c>
      <c r="H949" t="s">
        <v>160</v>
      </c>
      <c r="I949" t="s">
        <v>40</v>
      </c>
      <c r="J949" t="s">
        <v>40</v>
      </c>
      <c r="K949" t="s">
        <v>40</v>
      </c>
      <c r="L949" s="4">
        <v>857.4</v>
      </c>
      <c r="M949" s="2">
        <v>43922</v>
      </c>
      <c r="N949" t="s">
        <v>103</v>
      </c>
      <c r="O949" t="s">
        <v>104</v>
      </c>
      <c r="P949" t="s">
        <v>2974</v>
      </c>
      <c r="Q949" t="s">
        <v>2975</v>
      </c>
      <c r="R949" t="s">
        <v>2976</v>
      </c>
      <c r="S949" s="3">
        <v>43951</v>
      </c>
      <c r="T949" t="s">
        <v>46</v>
      </c>
      <c r="U949">
        <v>2417</v>
      </c>
      <c r="V949" t="s">
        <v>2072</v>
      </c>
      <c r="W949" t="s">
        <v>48</v>
      </c>
      <c r="X949">
        <v>165078325</v>
      </c>
      <c r="Y949" s="3">
        <v>43808</v>
      </c>
      <c r="AC949" t="s">
        <v>109</v>
      </c>
      <c r="AH949" t="str">
        <f>VLOOKUP(B949,'cc Lookup'!A:J,10,0)</f>
        <v>Planning and Business Development</v>
      </c>
      <c r="AI949" t="str">
        <f>VLOOKUP(B949,'cc Lookup'!A:E,5,0)</f>
        <v>Estates</v>
      </c>
      <c r="AJ949" t="s">
        <v>6737</v>
      </c>
      <c r="AK949" t="str">
        <f t="shared" si="28"/>
        <v>E35930 Estates &amp; Facilities</v>
      </c>
      <c r="AL949" t="str">
        <f t="shared" si="29"/>
        <v>7308 Legal Fees</v>
      </c>
      <c r="AM949" t="str">
        <f>VLOOKUP(W949,Lookup!A:B,2,0)</f>
        <v>Legal</v>
      </c>
    </row>
    <row r="950" spans="1:39" x14ac:dyDescent="0.25">
      <c r="A950" t="s">
        <v>33</v>
      </c>
      <c r="B950" s="1" t="s">
        <v>166</v>
      </c>
      <c r="C950" s="1" t="s">
        <v>158</v>
      </c>
      <c r="D950" s="1" t="s">
        <v>36</v>
      </c>
      <c r="E950" s="1" t="s">
        <v>36</v>
      </c>
      <c r="F950" s="1" t="s">
        <v>37</v>
      </c>
      <c r="G950" t="s">
        <v>167</v>
      </c>
      <c r="H950" t="s">
        <v>160</v>
      </c>
      <c r="I950" t="s">
        <v>40</v>
      </c>
      <c r="J950" t="s">
        <v>40</v>
      </c>
      <c r="K950" t="s">
        <v>40</v>
      </c>
      <c r="L950" s="4">
        <v>224</v>
      </c>
      <c r="M950" s="2">
        <v>43922</v>
      </c>
      <c r="N950" t="s">
        <v>103</v>
      </c>
      <c r="O950" t="s">
        <v>104</v>
      </c>
      <c r="P950" t="s">
        <v>2974</v>
      </c>
      <c r="Q950" t="s">
        <v>2975</v>
      </c>
      <c r="R950" t="s">
        <v>2976</v>
      </c>
      <c r="S950" s="3">
        <v>43951</v>
      </c>
      <c r="T950" t="s">
        <v>46</v>
      </c>
      <c r="U950">
        <v>2418</v>
      </c>
      <c r="V950" t="s">
        <v>3024</v>
      </c>
      <c r="W950" t="s">
        <v>48</v>
      </c>
      <c r="X950">
        <v>165078943</v>
      </c>
      <c r="Y950" s="3">
        <v>43951</v>
      </c>
      <c r="AC950" t="s">
        <v>109</v>
      </c>
      <c r="AH950" t="str">
        <f>VLOOKUP(B950,'cc Lookup'!A:J,10,0)</f>
        <v>Planning and Business Development</v>
      </c>
      <c r="AI950" t="str">
        <f>VLOOKUP(B950,'cc Lookup'!A:E,5,0)</f>
        <v>Estates</v>
      </c>
      <c r="AJ950" t="s">
        <v>6737</v>
      </c>
      <c r="AK950" t="str">
        <f t="shared" si="28"/>
        <v>E35930 Estates &amp; Facilities</v>
      </c>
      <c r="AL950" t="str">
        <f t="shared" si="29"/>
        <v>7308 Legal Fees</v>
      </c>
      <c r="AM950" t="str">
        <f>VLOOKUP(W950,Lookup!A:B,2,0)</f>
        <v>Legal</v>
      </c>
    </row>
    <row r="951" spans="1:39" x14ac:dyDescent="0.25">
      <c r="A951" t="s">
        <v>33</v>
      </c>
      <c r="B951" s="1" t="s">
        <v>166</v>
      </c>
      <c r="C951" s="1" t="s">
        <v>158</v>
      </c>
      <c r="D951" s="1" t="s">
        <v>36</v>
      </c>
      <c r="E951" s="1" t="s">
        <v>36</v>
      </c>
      <c r="F951" s="1" t="s">
        <v>37</v>
      </c>
      <c r="G951" t="s">
        <v>167</v>
      </c>
      <c r="H951" t="s">
        <v>160</v>
      </c>
      <c r="I951" t="s">
        <v>40</v>
      </c>
      <c r="J951" t="s">
        <v>40</v>
      </c>
      <c r="K951" t="s">
        <v>40</v>
      </c>
      <c r="L951" s="4">
        <v>26</v>
      </c>
      <c r="M951" s="2">
        <v>43922</v>
      </c>
      <c r="N951" t="s">
        <v>103</v>
      </c>
      <c r="O951" t="s">
        <v>104</v>
      </c>
      <c r="P951" t="s">
        <v>2974</v>
      </c>
      <c r="Q951" t="s">
        <v>2975</v>
      </c>
      <c r="R951" t="s">
        <v>2976</v>
      </c>
      <c r="S951" s="3">
        <v>43951</v>
      </c>
      <c r="T951" t="s">
        <v>46</v>
      </c>
      <c r="U951">
        <v>2419</v>
      </c>
      <c r="V951" t="s">
        <v>1965</v>
      </c>
      <c r="W951" t="s">
        <v>48</v>
      </c>
      <c r="X951">
        <v>165078325</v>
      </c>
      <c r="Y951" s="3">
        <v>43641</v>
      </c>
      <c r="AC951" t="s">
        <v>109</v>
      </c>
      <c r="AH951" t="str">
        <f>VLOOKUP(B951,'cc Lookup'!A:J,10,0)</f>
        <v>Planning and Business Development</v>
      </c>
      <c r="AI951" t="str">
        <f>VLOOKUP(B951,'cc Lookup'!A:E,5,0)</f>
        <v>Estates</v>
      </c>
      <c r="AJ951" t="s">
        <v>6737</v>
      </c>
      <c r="AK951" t="str">
        <f t="shared" si="28"/>
        <v>E35930 Estates &amp; Facilities</v>
      </c>
      <c r="AL951" t="str">
        <f t="shared" si="29"/>
        <v>7308 Legal Fees</v>
      </c>
      <c r="AM951" t="str">
        <f>VLOOKUP(W951,Lookup!A:B,2,0)</f>
        <v>Legal</v>
      </c>
    </row>
    <row r="952" spans="1:39" x14ac:dyDescent="0.25">
      <c r="A952" t="s">
        <v>33</v>
      </c>
      <c r="B952" s="1" t="s">
        <v>166</v>
      </c>
      <c r="C952" s="1" t="s">
        <v>158</v>
      </c>
      <c r="D952" s="1" t="s">
        <v>36</v>
      </c>
      <c r="E952" s="1" t="s">
        <v>36</v>
      </c>
      <c r="F952" s="1" t="s">
        <v>37</v>
      </c>
      <c r="G952" t="s">
        <v>167</v>
      </c>
      <c r="H952" t="s">
        <v>160</v>
      </c>
      <c r="I952" t="s">
        <v>40</v>
      </c>
      <c r="J952" t="s">
        <v>40</v>
      </c>
      <c r="K952" t="s">
        <v>40</v>
      </c>
      <c r="L952" s="4">
        <v>48</v>
      </c>
      <c r="M952" s="2">
        <v>43922</v>
      </c>
      <c r="N952" t="s">
        <v>103</v>
      </c>
      <c r="O952" t="s">
        <v>104</v>
      </c>
      <c r="P952" t="s">
        <v>2974</v>
      </c>
      <c r="Q952" t="s">
        <v>2975</v>
      </c>
      <c r="R952" t="s">
        <v>2976</v>
      </c>
      <c r="S952" s="3">
        <v>43951</v>
      </c>
      <c r="T952" t="s">
        <v>46</v>
      </c>
      <c r="U952">
        <v>2420</v>
      </c>
      <c r="V952" t="s">
        <v>2071</v>
      </c>
      <c r="W952" t="s">
        <v>48</v>
      </c>
      <c r="X952">
        <v>165078943</v>
      </c>
      <c r="Y952" s="3">
        <v>43826</v>
      </c>
      <c r="AC952" t="s">
        <v>109</v>
      </c>
      <c r="AH952" t="str">
        <f>VLOOKUP(B952,'cc Lookup'!A:J,10,0)</f>
        <v>Planning and Business Development</v>
      </c>
      <c r="AI952" t="str">
        <f>VLOOKUP(B952,'cc Lookup'!A:E,5,0)</f>
        <v>Estates</v>
      </c>
      <c r="AJ952" t="s">
        <v>6737</v>
      </c>
      <c r="AK952" t="str">
        <f t="shared" si="28"/>
        <v>E35930 Estates &amp; Facilities</v>
      </c>
      <c r="AL952" t="str">
        <f t="shared" si="29"/>
        <v>7308 Legal Fees</v>
      </c>
      <c r="AM952" t="str">
        <f>VLOOKUP(W952,Lookup!A:B,2,0)</f>
        <v>Legal</v>
      </c>
    </row>
    <row r="953" spans="1:39" x14ac:dyDescent="0.25">
      <c r="A953" t="s">
        <v>33</v>
      </c>
      <c r="B953" s="1" t="s">
        <v>166</v>
      </c>
      <c r="C953" s="1" t="s">
        <v>158</v>
      </c>
      <c r="D953" s="1" t="s">
        <v>36</v>
      </c>
      <c r="E953" s="1" t="s">
        <v>36</v>
      </c>
      <c r="F953" s="1" t="s">
        <v>37</v>
      </c>
      <c r="G953" t="s">
        <v>167</v>
      </c>
      <c r="H953" t="s">
        <v>160</v>
      </c>
      <c r="I953" t="s">
        <v>40</v>
      </c>
      <c r="J953" t="s">
        <v>40</v>
      </c>
      <c r="K953" t="s">
        <v>40</v>
      </c>
      <c r="L953" s="4">
        <v>341.74</v>
      </c>
      <c r="M953" s="2">
        <v>43922</v>
      </c>
      <c r="N953" t="s">
        <v>103</v>
      </c>
      <c r="O953" t="s">
        <v>104</v>
      </c>
      <c r="P953" t="s">
        <v>2974</v>
      </c>
      <c r="Q953" t="s">
        <v>2975</v>
      </c>
      <c r="R953" t="s">
        <v>2976</v>
      </c>
      <c r="S953" s="3">
        <v>43951</v>
      </c>
      <c r="T953" t="s">
        <v>46</v>
      </c>
      <c r="U953">
        <v>2421</v>
      </c>
      <c r="V953" t="s">
        <v>2576</v>
      </c>
      <c r="W953" t="s">
        <v>48</v>
      </c>
      <c r="X953">
        <v>165078325</v>
      </c>
      <c r="Y953" s="3">
        <v>43850</v>
      </c>
      <c r="AC953" t="s">
        <v>109</v>
      </c>
      <c r="AH953" t="str">
        <f>VLOOKUP(B953,'cc Lookup'!A:J,10,0)</f>
        <v>Planning and Business Development</v>
      </c>
      <c r="AI953" t="str">
        <f>VLOOKUP(B953,'cc Lookup'!A:E,5,0)</f>
        <v>Estates</v>
      </c>
      <c r="AJ953" t="s">
        <v>6737</v>
      </c>
      <c r="AK953" t="str">
        <f t="shared" si="28"/>
        <v>E35930 Estates &amp; Facilities</v>
      </c>
      <c r="AL953" t="str">
        <f t="shared" si="29"/>
        <v>7308 Legal Fees</v>
      </c>
      <c r="AM953" t="str">
        <f>VLOOKUP(W953,Lookup!A:B,2,0)</f>
        <v>Legal</v>
      </c>
    </row>
    <row r="954" spans="1:39" x14ac:dyDescent="0.25">
      <c r="A954" t="s">
        <v>33</v>
      </c>
      <c r="B954" s="1" t="s">
        <v>166</v>
      </c>
      <c r="C954" s="1" t="s">
        <v>158</v>
      </c>
      <c r="D954" s="1" t="s">
        <v>36</v>
      </c>
      <c r="E954" s="1" t="s">
        <v>36</v>
      </c>
      <c r="F954" s="1" t="s">
        <v>37</v>
      </c>
      <c r="G954" t="s">
        <v>167</v>
      </c>
      <c r="H954" t="s">
        <v>160</v>
      </c>
      <c r="I954" t="s">
        <v>40</v>
      </c>
      <c r="J954" t="s">
        <v>40</v>
      </c>
      <c r="K954" t="s">
        <v>40</v>
      </c>
      <c r="L954" s="4">
        <v>448</v>
      </c>
      <c r="M954" s="2">
        <v>43952</v>
      </c>
      <c r="N954" t="s">
        <v>41</v>
      </c>
      <c r="O954" t="s">
        <v>42</v>
      </c>
      <c r="P954" t="s">
        <v>3113</v>
      </c>
      <c r="Q954" t="s">
        <v>3114</v>
      </c>
      <c r="R954" t="s">
        <v>3048</v>
      </c>
      <c r="S954" s="3">
        <v>43953</v>
      </c>
      <c r="T954" t="s">
        <v>46</v>
      </c>
      <c r="U954">
        <v>8</v>
      </c>
      <c r="V954" t="s">
        <v>47</v>
      </c>
      <c r="W954" t="s">
        <v>48</v>
      </c>
      <c r="X954">
        <v>459920</v>
      </c>
      <c r="Y954" s="3">
        <v>43936</v>
      </c>
      <c r="Z954">
        <v>165078943</v>
      </c>
      <c r="AB954" t="s">
        <v>49</v>
      </c>
      <c r="AD954" t="s">
        <v>3115</v>
      </c>
      <c r="AE954">
        <v>1</v>
      </c>
      <c r="AF954">
        <v>224</v>
      </c>
      <c r="AH954" t="str">
        <f>VLOOKUP(B954,'cc Lookup'!A:J,10,0)</f>
        <v>Planning and Business Development</v>
      </c>
      <c r="AI954" t="str">
        <f>VLOOKUP(B954,'cc Lookup'!A:E,5,0)</f>
        <v>Estates</v>
      </c>
      <c r="AJ954" t="s">
        <v>6737</v>
      </c>
      <c r="AK954" t="str">
        <f t="shared" si="28"/>
        <v>E35930 Estates &amp; Facilities</v>
      </c>
      <c r="AL954" t="str">
        <f t="shared" si="29"/>
        <v>7308 Legal Fees</v>
      </c>
      <c r="AM954" t="str">
        <f>VLOOKUP(W954,Lookup!A:B,2,0)</f>
        <v>Legal</v>
      </c>
    </row>
    <row r="955" spans="1:39" x14ac:dyDescent="0.25">
      <c r="A955" t="s">
        <v>33</v>
      </c>
      <c r="B955" s="1" t="s">
        <v>166</v>
      </c>
      <c r="C955" s="1" t="s">
        <v>158</v>
      </c>
      <c r="D955" s="1" t="s">
        <v>36</v>
      </c>
      <c r="E955" s="1" t="s">
        <v>36</v>
      </c>
      <c r="F955" s="1" t="s">
        <v>37</v>
      </c>
      <c r="G955" t="s">
        <v>167</v>
      </c>
      <c r="H955" t="s">
        <v>160</v>
      </c>
      <c r="I955" t="s">
        <v>40</v>
      </c>
      <c r="J955" t="s">
        <v>40</v>
      </c>
      <c r="K955" t="s">
        <v>40</v>
      </c>
      <c r="L955" s="4">
        <v>44.8</v>
      </c>
      <c r="M955" s="2">
        <v>43952</v>
      </c>
      <c r="N955" t="s">
        <v>41</v>
      </c>
      <c r="O955" t="s">
        <v>42</v>
      </c>
      <c r="P955" t="s">
        <v>3113</v>
      </c>
      <c r="Q955" t="s">
        <v>3114</v>
      </c>
      <c r="R955" t="s">
        <v>3048</v>
      </c>
      <c r="S955" s="3">
        <v>43953</v>
      </c>
      <c r="T955" t="s">
        <v>46</v>
      </c>
      <c r="U955">
        <v>8</v>
      </c>
      <c r="V955" t="s">
        <v>47</v>
      </c>
      <c r="W955" t="s">
        <v>48</v>
      </c>
      <c r="X955">
        <v>459920</v>
      </c>
      <c r="Y955" s="3">
        <v>43936</v>
      </c>
      <c r="Z955">
        <v>165078943</v>
      </c>
      <c r="AB955" t="s">
        <v>49</v>
      </c>
      <c r="AD955" t="s">
        <v>3115</v>
      </c>
      <c r="AH955" t="str">
        <f>VLOOKUP(B955,'cc Lookup'!A:J,10,0)</f>
        <v>Planning and Business Development</v>
      </c>
      <c r="AI955" t="str">
        <f>VLOOKUP(B955,'cc Lookup'!A:E,5,0)</f>
        <v>Estates</v>
      </c>
      <c r="AJ955" t="s">
        <v>6737</v>
      </c>
      <c r="AK955" t="str">
        <f t="shared" si="28"/>
        <v>E35930 Estates &amp; Facilities</v>
      </c>
      <c r="AL955" t="str">
        <f t="shared" si="29"/>
        <v>7308 Legal Fees</v>
      </c>
      <c r="AM955" t="str">
        <f>VLOOKUP(W955,Lookup!A:B,2,0)</f>
        <v>Legal</v>
      </c>
    </row>
    <row r="956" spans="1:39" x14ac:dyDescent="0.25">
      <c r="A956" t="s">
        <v>33</v>
      </c>
      <c r="B956" s="1" t="s">
        <v>166</v>
      </c>
      <c r="C956" s="1" t="s">
        <v>158</v>
      </c>
      <c r="D956" s="1" t="s">
        <v>36</v>
      </c>
      <c r="E956" s="1" t="s">
        <v>36</v>
      </c>
      <c r="F956" s="1" t="s">
        <v>37</v>
      </c>
      <c r="G956" t="s">
        <v>167</v>
      </c>
      <c r="H956" t="s">
        <v>160</v>
      </c>
      <c r="I956" t="s">
        <v>40</v>
      </c>
      <c r="J956" t="s">
        <v>40</v>
      </c>
      <c r="K956" t="s">
        <v>40</v>
      </c>
      <c r="L956" s="4">
        <v>-224</v>
      </c>
      <c r="M956" s="2">
        <v>43952</v>
      </c>
      <c r="N956" t="s">
        <v>41</v>
      </c>
      <c r="O956" t="s">
        <v>42</v>
      </c>
      <c r="P956" t="s">
        <v>3113</v>
      </c>
      <c r="Q956" t="s">
        <v>3114</v>
      </c>
      <c r="R956" t="s">
        <v>3048</v>
      </c>
      <c r="S956" s="3">
        <v>43953</v>
      </c>
      <c r="T956" t="s">
        <v>46</v>
      </c>
      <c r="U956">
        <v>9</v>
      </c>
      <c r="V956" t="s">
        <v>47</v>
      </c>
      <c r="W956" t="s">
        <v>48</v>
      </c>
      <c r="X956">
        <v>459920</v>
      </c>
      <c r="Y956" s="3">
        <v>43936</v>
      </c>
      <c r="Z956">
        <v>165078943</v>
      </c>
      <c r="AB956" t="s">
        <v>49</v>
      </c>
      <c r="AD956" t="s">
        <v>3115</v>
      </c>
      <c r="AE956">
        <v>1</v>
      </c>
      <c r="AF956">
        <v>-224</v>
      </c>
      <c r="AH956" t="str">
        <f>VLOOKUP(B956,'cc Lookup'!A:J,10,0)</f>
        <v>Planning and Business Development</v>
      </c>
      <c r="AI956" t="str">
        <f>VLOOKUP(B956,'cc Lookup'!A:E,5,0)</f>
        <v>Estates</v>
      </c>
      <c r="AJ956" t="s">
        <v>6737</v>
      </c>
      <c r="AK956" t="str">
        <f t="shared" si="28"/>
        <v>E35930 Estates &amp; Facilities</v>
      </c>
      <c r="AL956" t="str">
        <f t="shared" si="29"/>
        <v>7308 Legal Fees</v>
      </c>
      <c r="AM956" t="str">
        <f>VLOOKUP(W956,Lookup!A:B,2,0)</f>
        <v>Legal</v>
      </c>
    </row>
    <row r="957" spans="1:39" x14ac:dyDescent="0.25">
      <c r="A957" t="s">
        <v>33</v>
      </c>
      <c r="B957" s="1" t="s">
        <v>166</v>
      </c>
      <c r="C957" s="1" t="s">
        <v>158</v>
      </c>
      <c r="D957" s="1" t="s">
        <v>36</v>
      </c>
      <c r="E957" s="1" t="s">
        <v>36</v>
      </c>
      <c r="F957" s="1" t="s">
        <v>37</v>
      </c>
      <c r="G957" t="s">
        <v>167</v>
      </c>
      <c r="H957" t="s">
        <v>160</v>
      </c>
      <c r="I957" t="s">
        <v>40</v>
      </c>
      <c r="J957" t="s">
        <v>40</v>
      </c>
      <c r="K957" t="s">
        <v>40</v>
      </c>
      <c r="L957" s="4">
        <v>-144</v>
      </c>
      <c r="M957" s="2">
        <v>43952</v>
      </c>
      <c r="N957" t="s">
        <v>41</v>
      </c>
      <c r="O957" t="s">
        <v>42</v>
      </c>
      <c r="P957" t="s">
        <v>3116</v>
      </c>
      <c r="Q957" t="s">
        <v>3117</v>
      </c>
      <c r="R957" t="s">
        <v>3048</v>
      </c>
      <c r="S957" s="3">
        <v>43972</v>
      </c>
      <c r="T957" t="s">
        <v>46</v>
      </c>
      <c r="U957">
        <v>29</v>
      </c>
      <c r="V957" t="s">
        <v>47</v>
      </c>
      <c r="W957" t="s">
        <v>48</v>
      </c>
      <c r="X957" t="s">
        <v>3118</v>
      </c>
      <c r="Y957" s="3">
        <v>43971</v>
      </c>
      <c r="Z957">
        <v>165078943</v>
      </c>
      <c r="AB957" t="s">
        <v>49</v>
      </c>
      <c r="AD957" t="s">
        <v>3119</v>
      </c>
      <c r="AE957">
        <v>1</v>
      </c>
      <c r="AF957">
        <v>-144</v>
      </c>
      <c r="AH957" t="str">
        <f>VLOOKUP(B957,'cc Lookup'!A:J,10,0)</f>
        <v>Planning and Business Development</v>
      </c>
      <c r="AI957" t="str">
        <f>VLOOKUP(B957,'cc Lookup'!A:E,5,0)</f>
        <v>Estates</v>
      </c>
      <c r="AJ957" t="s">
        <v>6737</v>
      </c>
      <c r="AK957" t="str">
        <f t="shared" si="28"/>
        <v>E35930 Estates &amp; Facilities</v>
      </c>
      <c r="AL957" t="str">
        <f t="shared" si="29"/>
        <v>7308 Legal Fees</v>
      </c>
      <c r="AM957" t="str">
        <f>VLOOKUP(W957,Lookup!A:B,2,0)</f>
        <v>Legal</v>
      </c>
    </row>
    <row r="958" spans="1:39" x14ac:dyDescent="0.25">
      <c r="A958" t="s">
        <v>33</v>
      </c>
      <c r="B958" s="1" t="s">
        <v>166</v>
      </c>
      <c r="C958" s="1" t="s">
        <v>158</v>
      </c>
      <c r="D958" s="1" t="s">
        <v>36</v>
      </c>
      <c r="E958" s="1" t="s">
        <v>36</v>
      </c>
      <c r="F958" s="1" t="s">
        <v>37</v>
      </c>
      <c r="G958" t="s">
        <v>167</v>
      </c>
      <c r="H958" t="s">
        <v>160</v>
      </c>
      <c r="I958" t="s">
        <v>40</v>
      </c>
      <c r="J958" t="s">
        <v>40</v>
      </c>
      <c r="K958" t="s">
        <v>40</v>
      </c>
      <c r="L958" s="4">
        <v>144</v>
      </c>
      <c r="M958" s="2">
        <v>43952</v>
      </c>
      <c r="N958" t="s">
        <v>41</v>
      </c>
      <c r="O958" t="s">
        <v>42</v>
      </c>
      <c r="P958" t="s">
        <v>3116</v>
      </c>
      <c r="Q958" t="s">
        <v>3117</v>
      </c>
      <c r="R958" t="s">
        <v>3048</v>
      </c>
      <c r="S958" s="3">
        <v>43972</v>
      </c>
      <c r="T958" t="s">
        <v>46</v>
      </c>
      <c r="U958">
        <v>29</v>
      </c>
      <c r="V958" t="s">
        <v>47</v>
      </c>
      <c r="W958" t="s">
        <v>48</v>
      </c>
      <c r="X958" t="s">
        <v>3118</v>
      </c>
      <c r="Y958" s="3">
        <v>43971</v>
      </c>
      <c r="Z958">
        <v>165078943</v>
      </c>
      <c r="AB958" t="s">
        <v>49</v>
      </c>
      <c r="AD958" t="s">
        <v>3119</v>
      </c>
      <c r="AE958">
        <v>1</v>
      </c>
      <c r="AF958">
        <v>144</v>
      </c>
      <c r="AH958" t="str">
        <f>VLOOKUP(B958,'cc Lookup'!A:J,10,0)</f>
        <v>Planning and Business Development</v>
      </c>
      <c r="AI958" t="str">
        <f>VLOOKUP(B958,'cc Lookup'!A:E,5,0)</f>
        <v>Estates</v>
      </c>
      <c r="AJ958" t="s">
        <v>6737</v>
      </c>
      <c r="AK958" t="str">
        <f t="shared" si="28"/>
        <v>E35930 Estates &amp; Facilities</v>
      </c>
      <c r="AL958" t="str">
        <f t="shared" si="29"/>
        <v>7308 Legal Fees</v>
      </c>
      <c r="AM958" t="str">
        <f>VLOOKUP(W958,Lookup!A:B,2,0)</f>
        <v>Legal</v>
      </c>
    </row>
    <row r="959" spans="1:39" x14ac:dyDescent="0.25">
      <c r="A959" t="s">
        <v>33</v>
      </c>
      <c r="B959" s="1" t="s">
        <v>166</v>
      </c>
      <c r="C959" s="1" t="s">
        <v>158</v>
      </c>
      <c r="D959" s="1" t="s">
        <v>36</v>
      </c>
      <c r="E959" s="1" t="s">
        <v>36</v>
      </c>
      <c r="F959" s="1" t="s">
        <v>37</v>
      </c>
      <c r="G959" t="s">
        <v>167</v>
      </c>
      <c r="H959" t="s">
        <v>160</v>
      </c>
      <c r="I959" t="s">
        <v>40</v>
      </c>
      <c r="J959" t="s">
        <v>40</v>
      </c>
      <c r="K959" t="s">
        <v>40</v>
      </c>
      <c r="L959" s="4">
        <v>-144</v>
      </c>
      <c r="M959" s="2">
        <v>43952</v>
      </c>
      <c r="N959" t="s">
        <v>41</v>
      </c>
      <c r="O959" t="s">
        <v>42</v>
      </c>
      <c r="P959" t="s">
        <v>3116</v>
      </c>
      <c r="Q959" t="s">
        <v>3117</v>
      </c>
      <c r="R959" t="s">
        <v>3048</v>
      </c>
      <c r="S959" s="3">
        <v>43972</v>
      </c>
      <c r="T959" t="s">
        <v>46</v>
      </c>
      <c r="U959">
        <v>30</v>
      </c>
      <c r="V959" t="s">
        <v>47</v>
      </c>
      <c r="W959" t="s">
        <v>48</v>
      </c>
      <c r="X959" t="s">
        <v>3118</v>
      </c>
      <c r="Y959" s="3">
        <v>43971</v>
      </c>
      <c r="Z959">
        <v>165078943</v>
      </c>
      <c r="AB959" t="s">
        <v>49</v>
      </c>
      <c r="AD959" t="s">
        <v>3119</v>
      </c>
      <c r="AE959">
        <v>1</v>
      </c>
      <c r="AH959" t="str">
        <f>VLOOKUP(B959,'cc Lookup'!A:J,10,0)</f>
        <v>Planning and Business Development</v>
      </c>
      <c r="AI959" t="str">
        <f>VLOOKUP(B959,'cc Lookup'!A:E,5,0)</f>
        <v>Estates</v>
      </c>
      <c r="AJ959" t="s">
        <v>6737</v>
      </c>
      <c r="AK959" t="str">
        <f t="shared" si="28"/>
        <v>E35930 Estates &amp; Facilities</v>
      </c>
      <c r="AL959" t="str">
        <f t="shared" si="29"/>
        <v>7308 Legal Fees</v>
      </c>
      <c r="AM959" t="str">
        <f>VLOOKUP(W959,Lookup!A:B,2,0)</f>
        <v>Legal</v>
      </c>
    </row>
    <row r="960" spans="1:39" x14ac:dyDescent="0.25">
      <c r="A960" t="s">
        <v>33</v>
      </c>
      <c r="B960" s="1" t="s">
        <v>166</v>
      </c>
      <c r="C960" s="1" t="s">
        <v>158</v>
      </c>
      <c r="D960" s="1" t="s">
        <v>36</v>
      </c>
      <c r="E960" s="1" t="s">
        <v>36</v>
      </c>
      <c r="F960" s="1" t="s">
        <v>37</v>
      </c>
      <c r="G960" t="s">
        <v>167</v>
      </c>
      <c r="H960" t="s">
        <v>160</v>
      </c>
      <c r="I960" t="s">
        <v>40</v>
      </c>
      <c r="J960" t="s">
        <v>40</v>
      </c>
      <c r="K960" t="s">
        <v>40</v>
      </c>
      <c r="L960" s="4">
        <v>-857.4</v>
      </c>
      <c r="M960" s="2">
        <v>43952</v>
      </c>
      <c r="N960" t="s">
        <v>103</v>
      </c>
      <c r="O960" t="s">
        <v>104</v>
      </c>
      <c r="P960" t="s">
        <v>2974</v>
      </c>
      <c r="Q960" t="s">
        <v>3078</v>
      </c>
      <c r="R960" t="s">
        <v>3079</v>
      </c>
      <c r="S960" s="3">
        <v>43951</v>
      </c>
      <c r="T960" t="s">
        <v>46</v>
      </c>
      <c r="U960">
        <v>2417</v>
      </c>
      <c r="V960" t="s">
        <v>2072</v>
      </c>
      <c r="W960" t="s">
        <v>48</v>
      </c>
      <c r="X960">
        <v>165078325</v>
      </c>
      <c r="Y960" s="3">
        <v>43808</v>
      </c>
      <c r="AC960" t="s">
        <v>109</v>
      </c>
      <c r="AH960" t="str">
        <f>VLOOKUP(B960,'cc Lookup'!A:J,10,0)</f>
        <v>Planning and Business Development</v>
      </c>
      <c r="AI960" t="str">
        <f>VLOOKUP(B960,'cc Lookup'!A:E,5,0)</f>
        <v>Estates</v>
      </c>
      <c r="AJ960" t="s">
        <v>6737</v>
      </c>
      <c r="AK960" t="str">
        <f t="shared" si="28"/>
        <v>E35930 Estates &amp; Facilities</v>
      </c>
      <c r="AL960" t="str">
        <f t="shared" si="29"/>
        <v>7308 Legal Fees</v>
      </c>
      <c r="AM960" t="str">
        <f>VLOOKUP(W960,Lookup!A:B,2,0)</f>
        <v>Legal</v>
      </c>
    </row>
    <row r="961" spans="1:39" x14ac:dyDescent="0.25">
      <c r="A961" t="s">
        <v>33</v>
      </c>
      <c r="B961" s="1" t="s">
        <v>166</v>
      </c>
      <c r="C961" s="1" t="s">
        <v>158</v>
      </c>
      <c r="D961" s="1" t="s">
        <v>36</v>
      </c>
      <c r="E961" s="1" t="s">
        <v>36</v>
      </c>
      <c r="F961" s="1" t="s">
        <v>37</v>
      </c>
      <c r="G961" t="s">
        <v>167</v>
      </c>
      <c r="H961" t="s">
        <v>160</v>
      </c>
      <c r="I961" t="s">
        <v>40</v>
      </c>
      <c r="J961" t="s">
        <v>40</v>
      </c>
      <c r="K961" t="s">
        <v>40</v>
      </c>
      <c r="L961" s="4">
        <v>-224</v>
      </c>
      <c r="M961" s="2">
        <v>43952</v>
      </c>
      <c r="N961" t="s">
        <v>103</v>
      </c>
      <c r="O961" t="s">
        <v>104</v>
      </c>
      <c r="P961" t="s">
        <v>2974</v>
      </c>
      <c r="Q961" t="s">
        <v>3078</v>
      </c>
      <c r="R961" t="s">
        <v>3079</v>
      </c>
      <c r="S961" s="3">
        <v>43951</v>
      </c>
      <c r="T961" t="s">
        <v>46</v>
      </c>
      <c r="U961">
        <v>2418</v>
      </c>
      <c r="V961" t="s">
        <v>3024</v>
      </c>
      <c r="W961" t="s">
        <v>48</v>
      </c>
      <c r="X961">
        <v>165078943</v>
      </c>
      <c r="Y961" s="3">
        <v>43951</v>
      </c>
      <c r="AC961" t="s">
        <v>109</v>
      </c>
      <c r="AH961" t="str">
        <f>VLOOKUP(B961,'cc Lookup'!A:J,10,0)</f>
        <v>Planning and Business Development</v>
      </c>
      <c r="AI961" t="str">
        <f>VLOOKUP(B961,'cc Lookup'!A:E,5,0)</f>
        <v>Estates</v>
      </c>
      <c r="AJ961" t="s">
        <v>6737</v>
      </c>
      <c r="AK961" t="str">
        <f t="shared" si="28"/>
        <v>E35930 Estates &amp; Facilities</v>
      </c>
      <c r="AL961" t="str">
        <f t="shared" si="29"/>
        <v>7308 Legal Fees</v>
      </c>
      <c r="AM961" t="str">
        <f>VLOOKUP(W961,Lookup!A:B,2,0)</f>
        <v>Legal</v>
      </c>
    </row>
    <row r="962" spans="1:39" x14ac:dyDescent="0.25">
      <c r="A962" t="s">
        <v>33</v>
      </c>
      <c r="B962" s="1" t="s">
        <v>166</v>
      </c>
      <c r="C962" s="1" t="s">
        <v>158</v>
      </c>
      <c r="D962" s="1" t="s">
        <v>36</v>
      </c>
      <c r="E962" s="1" t="s">
        <v>36</v>
      </c>
      <c r="F962" s="1" t="s">
        <v>37</v>
      </c>
      <c r="G962" t="s">
        <v>167</v>
      </c>
      <c r="H962" t="s">
        <v>160</v>
      </c>
      <c r="I962" t="s">
        <v>40</v>
      </c>
      <c r="J962" t="s">
        <v>40</v>
      </c>
      <c r="K962" t="s">
        <v>40</v>
      </c>
      <c r="L962" s="4">
        <v>-26</v>
      </c>
      <c r="M962" s="2">
        <v>43952</v>
      </c>
      <c r="N962" t="s">
        <v>103</v>
      </c>
      <c r="O962" t="s">
        <v>104</v>
      </c>
      <c r="P962" t="s">
        <v>2974</v>
      </c>
      <c r="Q962" t="s">
        <v>3078</v>
      </c>
      <c r="R962" t="s">
        <v>3079</v>
      </c>
      <c r="S962" s="3">
        <v>43951</v>
      </c>
      <c r="T962" t="s">
        <v>46</v>
      </c>
      <c r="U962">
        <v>2419</v>
      </c>
      <c r="V962" t="s">
        <v>1965</v>
      </c>
      <c r="W962" t="s">
        <v>48</v>
      </c>
      <c r="X962">
        <v>165078325</v>
      </c>
      <c r="Y962" s="3">
        <v>43641</v>
      </c>
      <c r="AC962" t="s">
        <v>109</v>
      </c>
      <c r="AH962" t="str">
        <f>VLOOKUP(B962,'cc Lookup'!A:J,10,0)</f>
        <v>Planning and Business Development</v>
      </c>
      <c r="AI962" t="str">
        <f>VLOOKUP(B962,'cc Lookup'!A:E,5,0)</f>
        <v>Estates</v>
      </c>
      <c r="AJ962" t="s">
        <v>6737</v>
      </c>
      <c r="AK962" t="str">
        <f t="shared" si="28"/>
        <v>E35930 Estates &amp; Facilities</v>
      </c>
      <c r="AL962" t="str">
        <f t="shared" si="29"/>
        <v>7308 Legal Fees</v>
      </c>
      <c r="AM962" t="str">
        <f>VLOOKUP(W962,Lookup!A:B,2,0)</f>
        <v>Legal</v>
      </c>
    </row>
    <row r="963" spans="1:39" x14ac:dyDescent="0.25">
      <c r="A963" t="s">
        <v>33</v>
      </c>
      <c r="B963" s="1" t="s">
        <v>166</v>
      </c>
      <c r="C963" s="1" t="s">
        <v>158</v>
      </c>
      <c r="D963" s="1" t="s">
        <v>36</v>
      </c>
      <c r="E963" s="1" t="s">
        <v>36</v>
      </c>
      <c r="F963" s="1" t="s">
        <v>37</v>
      </c>
      <c r="G963" t="s">
        <v>167</v>
      </c>
      <c r="H963" t="s">
        <v>160</v>
      </c>
      <c r="I963" t="s">
        <v>40</v>
      </c>
      <c r="J963" t="s">
        <v>40</v>
      </c>
      <c r="K963" t="s">
        <v>40</v>
      </c>
      <c r="L963" s="4">
        <v>-48</v>
      </c>
      <c r="M963" s="2">
        <v>43952</v>
      </c>
      <c r="N963" t="s">
        <v>103</v>
      </c>
      <c r="O963" t="s">
        <v>104</v>
      </c>
      <c r="P963" t="s">
        <v>2974</v>
      </c>
      <c r="Q963" t="s">
        <v>3078</v>
      </c>
      <c r="R963" t="s">
        <v>3079</v>
      </c>
      <c r="S963" s="3">
        <v>43951</v>
      </c>
      <c r="T963" t="s">
        <v>46</v>
      </c>
      <c r="U963">
        <v>2420</v>
      </c>
      <c r="V963" t="s">
        <v>2071</v>
      </c>
      <c r="W963" t="s">
        <v>48</v>
      </c>
      <c r="X963">
        <v>165078943</v>
      </c>
      <c r="Y963" s="3">
        <v>43826</v>
      </c>
      <c r="AC963" t="s">
        <v>109</v>
      </c>
      <c r="AH963" t="str">
        <f>VLOOKUP(B963,'cc Lookup'!A:J,10,0)</f>
        <v>Planning and Business Development</v>
      </c>
      <c r="AI963" t="str">
        <f>VLOOKUP(B963,'cc Lookup'!A:E,5,0)</f>
        <v>Estates</v>
      </c>
      <c r="AJ963" t="s">
        <v>6737</v>
      </c>
      <c r="AK963" t="str">
        <f t="shared" si="28"/>
        <v>E35930 Estates &amp; Facilities</v>
      </c>
      <c r="AL963" t="str">
        <f t="shared" si="29"/>
        <v>7308 Legal Fees</v>
      </c>
      <c r="AM963" t="str">
        <f>VLOOKUP(W963,Lookup!A:B,2,0)</f>
        <v>Legal</v>
      </c>
    </row>
    <row r="964" spans="1:39" x14ac:dyDescent="0.25">
      <c r="A964" t="s">
        <v>33</v>
      </c>
      <c r="B964" s="1" t="s">
        <v>166</v>
      </c>
      <c r="C964" s="1" t="s">
        <v>158</v>
      </c>
      <c r="D964" s="1" t="s">
        <v>36</v>
      </c>
      <c r="E964" s="1" t="s">
        <v>36</v>
      </c>
      <c r="F964" s="1" t="s">
        <v>37</v>
      </c>
      <c r="G964" t="s">
        <v>167</v>
      </c>
      <c r="H964" t="s">
        <v>160</v>
      </c>
      <c r="I964" t="s">
        <v>40</v>
      </c>
      <c r="J964" t="s">
        <v>40</v>
      </c>
      <c r="K964" t="s">
        <v>40</v>
      </c>
      <c r="L964" s="4">
        <v>-341.74</v>
      </c>
      <c r="M964" s="2">
        <v>43952</v>
      </c>
      <c r="N964" t="s">
        <v>103</v>
      </c>
      <c r="O964" t="s">
        <v>104</v>
      </c>
      <c r="P964" t="s">
        <v>2974</v>
      </c>
      <c r="Q964" t="s">
        <v>3078</v>
      </c>
      <c r="R964" t="s">
        <v>3079</v>
      </c>
      <c r="S964" s="3">
        <v>43951</v>
      </c>
      <c r="T964" t="s">
        <v>46</v>
      </c>
      <c r="U964">
        <v>2421</v>
      </c>
      <c r="V964" t="s">
        <v>2576</v>
      </c>
      <c r="W964" t="s">
        <v>48</v>
      </c>
      <c r="X964">
        <v>165078325</v>
      </c>
      <c r="Y964" s="3">
        <v>43850</v>
      </c>
      <c r="AC964" t="s">
        <v>109</v>
      </c>
      <c r="AH964" t="str">
        <f>VLOOKUP(B964,'cc Lookup'!A:J,10,0)</f>
        <v>Planning and Business Development</v>
      </c>
      <c r="AI964" t="str">
        <f>VLOOKUP(B964,'cc Lookup'!A:E,5,0)</f>
        <v>Estates</v>
      </c>
      <c r="AJ964" t="s">
        <v>6737</v>
      </c>
      <c r="AK964" t="str">
        <f t="shared" ref="AK964:AK1027" si="30">B964&amp;" "&amp;G964</f>
        <v>E35930 Estates &amp; Facilities</v>
      </c>
      <c r="AL964" t="str">
        <f t="shared" ref="AL964:AL1027" si="31">C964&amp;" "&amp;H964</f>
        <v>7308 Legal Fees</v>
      </c>
      <c r="AM964" t="str">
        <f>VLOOKUP(W964,Lookup!A:B,2,0)</f>
        <v>Legal</v>
      </c>
    </row>
    <row r="965" spans="1:39" x14ac:dyDescent="0.25">
      <c r="A965" t="s">
        <v>33</v>
      </c>
      <c r="B965" s="1" t="s">
        <v>166</v>
      </c>
      <c r="C965" s="1" t="s">
        <v>158</v>
      </c>
      <c r="D965" s="1" t="s">
        <v>36</v>
      </c>
      <c r="E965" s="1" t="s">
        <v>36</v>
      </c>
      <c r="F965" s="1" t="s">
        <v>37</v>
      </c>
      <c r="G965" t="s">
        <v>167</v>
      </c>
      <c r="H965" t="s">
        <v>160</v>
      </c>
      <c r="I965" t="s">
        <v>40</v>
      </c>
      <c r="J965" t="s">
        <v>40</v>
      </c>
      <c r="K965" t="s">
        <v>40</v>
      </c>
      <c r="L965" s="4">
        <v>144</v>
      </c>
      <c r="M965" s="2">
        <v>43952</v>
      </c>
      <c r="N965" t="s">
        <v>103</v>
      </c>
      <c r="O965" t="s">
        <v>104</v>
      </c>
      <c r="P965" t="s">
        <v>3080</v>
      </c>
      <c r="Q965" t="s">
        <v>3081</v>
      </c>
      <c r="R965" t="s">
        <v>3082</v>
      </c>
      <c r="S965" s="3">
        <v>43980</v>
      </c>
      <c r="T965" t="s">
        <v>46</v>
      </c>
      <c r="U965">
        <v>2412</v>
      </c>
      <c r="V965" t="s">
        <v>2073</v>
      </c>
      <c r="W965" t="s">
        <v>48</v>
      </c>
      <c r="X965">
        <v>165078943</v>
      </c>
      <c r="Y965" s="3">
        <v>43671</v>
      </c>
      <c r="AC965" t="s">
        <v>109</v>
      </c>
      <c r="AH965" t="str">
        <f>VLOOKUP(B965,'cc Lookup'!A:J,10,0)</f>
        <v>Planning and Business Development</v>
      </c>
      <c r="AI965" t="str">
        <f>VLOOKUP(B965,'cc Lookup'!A:E,5,0)</f>
        <v>Estates</v>
      </c>
      <c r="AJ965" t="s">
        <v>6737</v>
      </c>
      <c r="AK965" t="str">
        <f t="shared" si="30"/>
        <v>E35930 Estates &amp; Facilities</v>
      </c>
      <c r="AL965" t="str">
        <f t="shared" si="31"/>
        <v>7308 Legal Fees</v>
      </c>
      <c r="AM965" t="str">
        <f>VLOOKUP(W965,Lookup!A:B,2,0)</f>
        <v>Legal</v>
      </c>
    </row>
    <row r="966" spans="1:39" x14ac:dyDescent="0.25">
      <c r="A966" t="s">
        <v>33</v>
      </c>
      <c r="B966" s="1" t="s">
        <v>166</v>
      </c>
      <c r="C966" s="1" t="s">
        <v>158</v>
      </c>
      <c r="D966" s="1" t="s">
        <v>36</v>
      </c>
      <c r="E966" s="1" t="s">
        <v>36</v>
      </c>
      <c r="F966" s="1" t="s">
        <v>37</v>
      </c>
      <c r="G966" t="s">
        <v>167</v>
      </c>
      <c r="H966" t="s">
        <v>160</v>
      </c>
      <c r="I966" t="s">
        <v>40</v>
      </c>
      <c r="J966" t="s">
        <v>40</v>
      </c>
      <c r="K966" t="s">
        <v>40</v>
      </c>
      <c r="L966" s="4">
        <v>857.4</v>
      </c>
      <c r="M966" s="2">
        <v>43952</v>
      </c>
      <c r="N966" t="s">
        <v>103</v>
      </c>
      <c r="O966" t="s">
        <v>104</v>
      </c>
      <c r="P966" t="s">
        <v>3080</v>
      </c>
      <c r="Q966" t="s">
        <v>3081</v>
      </c>
      <c r="R966" t="s">
        <v>3082</v>
      </c>
      <c r="S966" s="3">
        <v>43980</v>
      </c>
      <c r="T966" t="s">
        <v>46</v>
      </c>
      <c r="U966">
        <v>2413</v>
      </c>
      <c r="V966" t="s">
        <v>2072</v>
      </c>
      <c r="W966" t="s">
        <v>48</v>
      </c>
      <c r="X966">
        <v>165078325</v>
      </c>
      <c r="Y966" s="3">
        <v>43808</v>
      </c>
      <c r="AC966" t="s">
        <v>109</v>
      </c>
      <c r="AH966" t="str">
        <f>VLOOKUP(B966,'cc Lookup'!A:J,10,0)</f>
        <v>Planning and Business Development</v>
      </c>
      <c r="AI966" t="str">
        <f>VLOOKUP(B966,'cc Lookup'!A:E,5,0)</f>
        <v>Estates</v>
      </c>
      <c r="AJ966" t="s">
        <v>6737</v>
      </c>
      <c r="AK966" t="str">
        <f t="shared" si="30"/>
        <v>E35930 Estates &amp; Facilities</v>
      </c>
      <c r="AL966" t="str">
        <f t="shared" si="31"/>
        <v>7308 Legal Fees</v>
      </c>
      <c r="AM966" t="str">
        <f>VLOOKUP(W966,Lookup!A:B,2,0)</f>
        <v>Legal</v>
      </c>
    </row>
    <row r="967" spans="1:39" x14ac:dyDescent="0.25">
      <c r="A967" t="s">
        <v>33</v>
      </c>
      <c r="B967" s="1" t="s">
        <v>166</v>
      </c>
      <c r="C967" s="1" t="s">
        <v>158</v>
      </c>
      <c r="D967" s="1" t="s">
        <v>36</v>
      </c>
      <c r="E967" s="1" t="s">
        <v>36</v>
      </c>
      <c r="F967" s="1" t="s">
        <v>37</v>
      </c>
      <c r="G967" t="s">
        <v>167</v>
      </c>
      <c r="H967" t="s">
        <v>160</v>
      </c>
      <c r="I967" t="s">
        <v>40</v>
      </c>
      <c r="J967" t="s">
        <v>40</v>
      </c>
      <c r="K967" t="s">
        <v>40</v>
      </c>
      <c r="L967" s="4">
        <v>341.74</v>
      </c>
      <c r="M967" s="2">
        <v>43952</v>
      </c>
      <c r="N967" t="s">
        <v>103</v>
      </c>
      <c r="O967" t="s">
        <v>104</v>
      </c>
      <c r="P967" t="s">
        <v>3080</v>
      </c>
      <c r="Q967" t="s">
        <v>3081</v>
      </c>
      <c r="R967" t="s">
        <v>3082</v>
      </c>
      <c r="S967" s="3">
        <v>43980</v>
      </c>
      <c r="T967" t="s">
        <v>46</v>
      </c>
      <c r="U967">
        <v>2414</v>
      </c>
      <c r="V967" t="s">
        <v>2576</v>
      </c>
      <c r="W967" t="s">
        <v>48</v>
      </c>
      <c r="X967">
        <v>165078325</v>
      </c>
      <c r="Y967" s="3">
        <v>43850</v>
      </c>
      <c r="AC967" t="s">
        <v>109</v>
      </c>
      <c r="AH967" t="str">
        <f>VLOOKUP(B967,'cc Lookup'!A:J,10,0)</f>
        <v>Planning and Business Development</v>
      </c>
      <c r="AI967" t="str">
        <f>VLOOKUP(B967,'cc Lookup'!A:E,5,0)</f>
        <v>Estates</v>
      </c>
      <c r="AJ967" t="s">
        <v>6737</v>
      </c>
      <c r="AK967" t="str">
        <f t="shared" si="30"/>
        <v>E35930 Estates &amp; Facilities</v>
      </c>
      <c r="AL967" t="str">
        <f t="shared" si="31"/>
        <v>7308 Legal Fees</v>
      </c>
      <c r="AM967" t="str">
        <f>VLOOKUP(W967,Lookup!A:B,2,0)</f>
        <v>Legal</v>
      </c>
    </row>
    <row r="968" spans="1:39" x14ac:dyDescent="0.25">
      <c r="A968" t="s">
        <v>33</v>
      </c>
      <c r="B968" s="1" t="s">
        <v>166</v>
      </c>
      <c r="C968" s="1" t="s">
        <v>158</v>
      </c>
      <c r="D968" s="1" t="s">
        <v>36</v>
      </c>
      <c r="E968" s="1" t="s">
        <v>36</v>
      </c>
      <c r="F968" s="1" t="s">
        <v>37</v>
      </c>
      <c r="G968" t="s">
        <v>167</v>
      </c>
      <c r="H968" t="s">
        <v>160</v>
      </c>
      <c r="I968" t="s">
        <v>40</v>
      </c>
      <c r="J968" t="s">
        <v>40</v>
      </c>
      <c r="K968" t="s">
        <v>40</v>
      </c>
      <c r="L968" s="4">
        <v>26</v>
      </c>
      <c r="M968" s="2">
        <v>43952</v>
      </c>
      <c r="N968" t="s">
        <v>103</v>
      </c>
      <c r="O968" t="s">
        <v>104</v>
      </c>
      <c r="P968" t="s">
        <v>3080</v>
      </c>
      <c r="Q968" t="s">
        <v>3081</v>
      </c>
      <c r="R968" t="s">
        <v>3082</v>
      </c>
      <c r="S968" s="3">
        <v>43980</v>
      </c>
      <c r="T968" t="s">
        <v>46</v>
      </c>
      <c r="U968">
        <v>2415</v>
      </c>
      <c r="V968" t="s">
        <v>1965</v>
      </c>
      <c r="W968" t="s">
        <v>48</v>
      </c>
      <c r="X968">
        <v>165078325</v>
      </c>
      <c r="Y968" s="3">
        <v>43641</v>
      </c>
      <c r="AC968" t="s">
        <v>109</v>
      </c>
      <c r="AH968" t="str">
        <f>VLOOKUP(B968,'cc Lookup'!A:J,10,0)</f>
        <v>Planning and Business Development</v>
      </c>
      <c r="AI968" t="str">
        <f>VLOOKUP(B968,'cc Lookup'!A:E,5,0)</f>
        <v>Estates</v>
      </c>
      <c r="AJ968" t="s">
        <v>6737</v>
      </c>
      <c r="AK968" t="str">
        <f t="shared" si="30"/>
        <v>E35930 Estates &amp; Facilities</v>
      </c>
      <c r="AL968" t="str">
        <f t="shared" si="31"/>
        <v>7308 Legal Fees</v>
      </c>
      <c r="AM968" t="str">
        <f>VLOOKUP(W968,Lookup!A:B,2,0)</f>
        <v>Legal</v>
      </c>
    </row>
    <row r="969" spans="1:39" x14ac:dyDescent="0.25">
      <c r="A969" t="s">
        <v>33</v>
      </c>
      <c r="B969" s="1" t="s">
        <v>166</v>
      </c>
      <c r="C969" s="1" t="s">
        <v>158</v>
      </c>
      <c r="D969" s="1" t="s">
        <v>36</v>
      </c>
      <c r="E969" s="1" t="s">
        <v>36</v>
      </c>
      <c r="F969" s="1" t="s">
        <v>37</v>
      </c>
      <c r="G969" t="s">
        <v>167</v>
      </c>
      <c r="H969" t="s">
        <v>160</v>
      </c>
      <c r="I969" t="s">
        <v>40</v>
      </c>
      <c r="J969" t="s">
        <v>40</v>
      </c>
      <c r="K969" t="s">
        <v>40</v>
      </c>
      <c r="L969" s="4">
        <v>48</v>
      </c>
      <c r="M969" s="2">
        <v>43952</v>
      </c>
      <c r="N969" t="s">
        <v>103</v>
      </c>
      <c r="O969" t="s">
        <v>104</v>
      </c>
      <c r="P969" t="s">
        <v>3080</v>
      </c>
      <c r="Q969" t="s">
        <v>3081</v>
      </c>
      <c r="R969" t="s">
        <v>3082</v>
      </c>
      <c r="S969" s="3">
        <v>43980</v>
      </c>
      <c r="T969" t="s">
        <v>46</v>
      </c>
      <c r="U969">
        <v>2416</v>
      </c>
      <c r="V969" t="s">
        <v>2071</v>
      </c>
      <c r="W969" t="s">
        <v>48</v>
      </c>
      <c r="X969">
        <v>165078943</v>
      </c>
      <c r="Y969" s="3">
        <v>43826</v>
      </c>
      <c r="AC969" t="s">
        <v>109</v>
      </c>
      <c r="AH969" t="str">
        <f>VLOOKUP(B969,'cc Lookup'!A:J,10,0)</f>
        <v>Planning and Business Development</v>
      </c>
      <c r="AI969" t="str">
        <f>VLOOKUP(B969,'cc Lookup'!A:E,5,0)</f>
        <v>Estates</v>
      </c>
      <c r="AJ969" t="s">
        <v>6737</v>
      </c>
      <c r="AK969" t="str">
        <f t="shared" si="30"/>
        <v>E35930 Estates &amp; Facilities</v>
      </c>
      <c r="AL969" t="str">
        <f t="shared" si="31"/>
        <v>7308 Legal Fees</v>
      </c>
      <c r="AM969" t="str">
        <f>VLOOKUP(W969,Lookup!A:B,2,0)</f>
        <v>Legal</v>
      </c>
    </row>
    <row r="970" spans="1:39" x14ac:dyDescent="0.25">
      <c r="A970" t="s">
        <v>33</v>
      </c>
      <c r="B970" s="1" t="s">
        <v>166</v>
      </c>
      <c r="C970" s="1" t="s">
        <v>158</v>
      </c>
      <c r="D970" s="1" t="s">
        <v>36</v>
      </c>
      <c r="E970" s="1" t="s">
        <v>36</v>
      </c>
      <c r="F970" s="1" t="s">
        <v>37</v>
      </c>
      <c r="G970" t="s">
        <v>167</v>
      </c>
      <c r="H970" t="s">
        <v>160</v>
      </c>
      <c r="I970" t="s">
        <v>40</v>
      </c>
      <c r="J970" t="s">
        <v>40</v>
      </c>
      <c r="K970" t="s">
        <v>40</v>
      </c>
      <c r="L970" s="4">
        <v>-44.8</v>
      </c>
      <c r="M970" s="2">
        <v>43983</v>
      </c>
      <c r="N970" t="s">
        <v>311</v>
      </c>
      <c r="O970" t="s">
        <v>56</v>
      </c>
      <c r="P970" t="s">
        <v>3183</v>
      </c>
      <c r="Q970" t="s">
        <v>3184</v>
      </c>
      <c r="R970" t="s">
        <v>3185</v>
      </c>
      <c r="S970" s="3">
        <v>44012</v>
      </c>
      <c r="T970" t="s">
        <v>2266</v>
      </c>
      <c r="U970">
        <v>925</v>
      </c>
      <c r="V970" t="s">
        <v>3265</v>
      </c>
      <c r="W970" t="s">
        <v>3185</v>
      </c>
      <c r="Y970" s="3">
        <v>44012</v>
      </c>
      <c r="AA970" t="s">
        <v>3266</v>
      </c>
      <c r="AD970" t="s">
        <v>3115</v>
      </c>
      <c r="AH970" t="str">
        <f>VLOOKUP(B970,'cc Lookup'!A:J,10,0)</f>
        <v>Planning and Business Development</v>
      </c>
      <c r="AI970" t="str">
        <f>VLOOKUP(B970,'cc Lookup'!A:E,5,0)</f>
        <v>Estates</v>
      </c>
      <c r="AJ970" t="s">
        <v>6737</v>
      </c>
      <c r="AK970" t="str">
        <f t="shared" si="30"/>
        <v>E35930 Estates &amp; Facilities</v>
      </c>
      <c r="AL970" t="str">
        <f t="shared" si="31"/>
        <v>7308 Legal Fees</v>
      </c>
      <c r="AM970" t="str">
        <f>VLOOKUP(W970,Lookup!A:B,2,0)</f>
        <v>Other</v>
      </c>
    </row>
    <row r="971" spans="1:39" x14ac:dyDescent="0.25">
      <c r="A971" t="s">
        <v>33</v>
      </c>
      <c r="B971" s="1" t="s">
        <v>166</v>
      </c>
      <c r="C971" s="1" t="s">
        <v>158</v>
      </c>
      <c r="D971" s="1" t="s">
        <v>36</v>
      </c>
      <c r="E971" s="1" t="s">
        <v>36</v>
      </c>
      <c r="F971" s="1" t="s">
        <v>37</v>
      </c>
      <c r="G971" t="s">
        <v>167</v>
      </c>
      <c r="H971" t="s">
        <v>160</v>
      </c>
      <c r="I971" t="s">
        <v>40</v>
      </c>
      <c r="J971" t="s">
        <v>40</v>
      </c>
      <c r="K971" t="s">
        <v>40</v>
      </c>
      <c r="L971" s="4">
        <v>-144</v>
      </c>
      <c r="M971" s="2">
        <v>43983</v>
      </c>
      <c r="N971" t="s">
        <v>103</v>
      </c>
      <c r="O971" t="s">
        <v>104</v>
      </c>
      <c r="P971" t="s">
        <v>3080</v>
      </c>
      <c r="Q971" t="s">
        <v>3206</v>
      </c>
      <c r="R971" t="s">
        <v>3207</v>
      </c>
      <c r="S971" s="3">
        <v>43980</v>
      </c>
      <c r="T971" t="s">
        <v>46</v>
      </c>
      <c r="U971">
        <v>2412</v>
      </c>
      <c r="V971" t="s">
        <v>2073</v>
      </c>
      <c r="W971" t="s">
        <v>48</v>
      </c>
      <c r="X971">
        <v>165078943</v>
      </c>
      <c r="Y971" s="3">
        <v>43671</v>
      </c>
      <c r="AC971" t="s">
        <v>109</v>
      </c>
      <c r="AH971" t="str">
        <f>VLOOKUP(B971,'cc Lookup'!A:J,10,0)</f>
        <v>Planning and Business Development</v>
      </c>
      <c r="AI971" t="str">
        <f>VLOOKUP(B971,'cc Lookup'!A:E,5,0)</f>
        <v>Estates</v>
      </c>
      <c r="AJ971" t="s">
        <v>6737</v>
      </c>
      <c r="AK971" t="str">
        <f t="shared" si="30"/>
        <v>E35930 Estates &amp; Facilities</v>
      </c>
      <c r="AL971" t="str">
        <f t="shared" si="31"/>
        <v>7308 Legal Fees</v>
      </c>
      <c r="AM971" t="str">
        <f>VLOOKUP(W971,Lookup!A:B,2,0)</f>
        <v>Legal</v>
      </c>
    </row>
    <row r="972" spans="1:39" x14ac:dyDescent="0.25">
      <c r="A972" t="s">
        <v>33</v>
      </c>
      <c r="B972" s="1" t="s">
        <v>166</v>
      </c>
      <c r="C972" s="1" t="s">
        <v>158</v>
      </c>
      <c r="D972" s="1" t="s">
        <v>36</v>
      </c>
      <c r="E972" s="1" t="s">
        <v>36</v>
      </c>
      <c r="F972" s="1" t="s">
        <v>37</v>
      </c>
      <c r="G972" t="s">
        <v>167</v>
      </c>
      <c r="H972" t="s">
        <v>160</v>
      </c>
      <c r="I972" t="s">
        <v>40</v>
      </c>
      <c r="J972" t="s">
        <v>40</v>
      </c>
      <c r="K972" t="s">
        <v>40</v>
      </c>
      <c r="L972" s="4">
        <v>-857.4</v>
      </c>
      <c r="M972" s="2">
        <v>43983</v>
      </c>
      <c r="N972" t="s">
        <v>103</v>
      </c>
      <c r="O972" t="s">
        <v>104</v>
      </c>
      <c r="P972" t="s">
        <v>3080</v>
      </c>
      <c r="Q972" t="s">
        <v>3206</v>
      </c>
      <c r="R972" t="s">
        <v>3207</v>
      </c>
      <c r="S972" s="3">
        <v>43980</v>
      </c>
      <c r="T972" t="s">
        <v>46</v>
      </c>
      <c r="U972">
        <v>2413</v>
      </c>
      <c r="V972" t="s">
        <v>2072</v>
      </c>
      <c r="W972" t="s">
        <v>48</v>
      </c>
      <c r="X972">
        <v>165078325</v>
      </c>
      <c r="Y972" s="3">
        <v>43808</v>
      </c>
      <c r="AC972" t="s">
        <v>109</v>
      </c>
      <c r="AH972" t="str">
        <f>VLOOKUP(B972,'cc Lookup'!A:J,10,0)</f>
        <v>Planning and Business Development</v>
      </c>
      <c r="AI972" t="str">
        <f>VLOOKUP(B972,'cc Lookup'!A:E,5,0)</f>
        <v>Estates</v>
      </c>
      <c r="AJ972" t="s">
        <v>6737</v>
      </c>
      <c r="AK972" t="str">
        <f t="shared" si="30"/>
        <v>E35930 Estates &amp; Facilities</v>
      </c>
      <c r="AL972" t="str">
        <f t="shared" si="31"/>
        <v>7308 Legal Fees</v>
      </c>
      <c r="AM972" t="str">
        <f>VLOOKUP(W972,Lookup!A:B,2,0)</f>
        <v>Legal</v>
      </c>
    </row>
    <row r="973" spans="1:39" x14ac:dyDescent="0.25">
      <c r="A973" t="s">
        <v>33</v>
      </c>
      <c r="B973" s="1" t="s">
        <v>166</v>
      </c>
      <c r="C973" s="1" t="s">
        <v>158</v>
      </c>
      <c r="D973" s="1" t="s">
        <v>36</v>
      </c>
      <c r="E973" s="1" t="s">
        <v>36</v>
      </c>
      <c r="F973" s="1" t="s">
        <v>37</v>
      </c>
      <c r="G973" t="s">
        <v>167</v>
      </c>
      <c r="H973" t="s">
        <v>160</v>
      </c>
      <c r="I973" t="s">
        <v>40</v>
      </c>
      <c r="J973" t="s">
        <v>40</v>
      </c>
      <c r="K973" t="s">
        <v>40</v>
      </c>
      <c r="L973" s="4">
        <v>-341.74</v>
      </c>
      <c r="M973" s="2">
        <v>43983</v>
      </c>
      <c r="N973" t="s">
        <v>103</v>
      </c>
      <c r="O973" t="s">
        <v>104</v>
      </c>
      <c r="P973" t="s">
        <v>3080</v>
      </c>
      <c r="Q973" t="s">
        <v>3206</v>
      </c>
      <c r="R973" t="s">
        <v>3207</v>
      </c>
      <c r="S973" s="3">
        <v>43980</v>
      </c>
      <c r="T973" t="s">
        <v>46</v>
      </c>
      <c r="U973">
        <v>2414</v>
      </c>
      <c r="V973" t="s">
        <v>2576</v>
      </c>
      <c r="W973" t="s">
        <v>48</v>
      </c>
      <c r="X973">
        <v>165078325</v>
      </c>
      <c r="Y973" s="3">
        <v>43850</v>
      </c>
      <c r="AC973" t="s">
        <v>109</v>
      </c>
      <c r="AH973" t="str">
        <f>VLOOKUP(B973,'cc Lookup'!A:J,10,0)</f>
        <v>Planning and Business Development</v>
      </c>
      <c r="AI973" t="str">
        <f>VLOOKUP(B973,'cc Lookup'!A:E,5,0)</f>
        <v>Estates</v>
      </c>
      <c r="AJ973" t="s">
        <v>6737</v>
      </c>
      <c r="AK973" t="str">
        <f t="shared" si="30"/>
        <v>E35930 Estates &amp; Facilities</v>
      </c>
      <c r="AL973" t="str">
        <f t="shared" si="31"/>
        <v>7308 Legal Fees</v>
      </c>
      <c r="AM973" t="str">
        <f>VLOOKUP(W973,Lookup!A:B,2,0)</f>
        <v>Legal</v>
      </c>
    </row>
    <row r="974" spans="1:39" x14ac:dyDescent="0.25">
      <c r="A974" t="s">
        <v>33</v>
      </c>
      <c r="B974" s="1" t="s">
        <v>166</v>
      </c>
      <c r="C974" s="1" t="s">
        <v>158</v>
      </c>
      <c r="D974" s="1" t="s">
        <v>36</v>
      </c>
      <c r="E974" s="1" t="s">
        <v>36</v>
      </c>
      <c r="F974" s="1" t="s">
        <v>37</v>
      </c>
      <c r="G974" t="s">
        <v>167</v>
      </c>
      <c r="H974" t="s">
        <v>160</v>
      </c>
      <c r="I974" t="s">
        <v>40</v>
      </c>
      <c r="J974" t="s">
        <v>40</v>
      </c>
      <c r="K974" t="s">
        <v>40</v>
      </c>
      <c r="L974" s="4">
        <v>-26</v>
      </c>
      <c r="M974" s="2">
        <v>43983</v>
      </c>
      <c r="N974" t="s">
        <v>103</v>
      </c>
      <c r="O974" t="s">
        <v>104</v>
      </c>
      <c r="P974" t="s">
        <v>3080</v>
      </c>
      <c r="Q974" t="s">
        <v>3206</v>
      </c>
      <c r="R974" t="s">
        <v>3207</v>
      </c>
      <c r="S974" s="3">
        <v>43980</v>
      </c>
      <c r="T974" t="s">
        <v>46</v>
      </c>
      <c r="U974">
        <v>2415</v>
      </c>
      <c r="V974" t="s">
        <v>1965</v>
      </c>
      <c r="W974" t="s">
        <v>48</v>
      </c>
      <c r="X974">
        <v>165078325</v>
      </c>
      <c r="Y974" s="3">
        <v>43641</v>
      </c>
      <c r="AC974" t="s">
        <v>109</v>
      </c>
      <c r="AH974" t="str">
        <f>VLOOKUP(B974,'cc Lookup'!A:J,10,0)</f>
        <v>Planning and Business Development</v>
      </c>
      <c r="AI974" t="str">
        <f>VLOOKUP(B974,'cc Lookup'!A:E,5,0)</f>
        <v>Estates</v>
      </c>
      <c r="AJ974" t="s">
        <v>6737</v>
      </c>
      <c r="AK974" t="str">
        <f t="shared" si="30"/>
        <v>E35930 Estates &amp; Facilities</v>
      </c>
      <c r="AL974" t="str">
        <f t="shared" si="31"/>
        <v>7308 Legal Fees</v>
      </c>
      <c r="AM974" t="str">
        <f>VLOOKUP(W974,Lookup!A:B,2,0)</f>
        <v>Legal</v>
      </c>
    </row>
    <row r="975" spans="1:39" x14ac:dyDescent="0.25">
      <c r="A975" t="s">
        <v>33</v>
      </c>
      <c r="B975" s="1" t="s">
        <v>166</v>
      </c>
      <c r="C975" s="1" t="s">
        <v>158</v>
      </c>
      <c r="D975" s="1" t="s">
        <v>36</v>
      </c>
      <c r="E975" s="1" t="s">
        <v>36</v>
      </c>
      <c r="F975" s="1" t="s">
        <v>37</v>
      </c>
      <c r="G975" t="s">
        <v>167</v>
      </c>
      <c r="H975" t="s">
        <v>160</v>
      </c>
      <c r="I975" t="s">
        <v>40</v>
      </c>
      <c r="J975" t="s">
        <v>40</v>
      </c>
      <c r="K975" t="s">
        <v>40</v>
      </c>
      <c r="L975" s="4">
        <v>-48</v>
      </c>
      <c r="M975" s="2">
        <v>43983</v>
      </c>
      <c r="N975" t="s">
        <v>103</v>
      </c>
      <c r="O975" t="s">
        <v>104</v>
      </c>
      <c r="P975" t="s">
        <v>3080</v>
      </c>
      <c r="Q975" t="s">
        <v>3206</v>
      </c>
      <c r="R975" t="s">
        <v>3207</v>
      </c>
      <c r="S975" s="3">
        <v>43980</v>
      </c>
      <c r="T975" t="s">
        <v>46</v>
      </c>
      <c r="U975">
        <v>2416</v>
      </c>
      <c r="V975" t="s">
        <v>2071</v>
      </c>
      <c r="W975" t="s">
        <v>48</v>
      </c>
      <c r="X975">
        <v>165078943</v>
      </c>
      <c r="Y975" s="3">
        <v>43826</v>
      </c>
      <c r="AC975" t="s">
        <v>109</v>
      </c>
      <c r="AH975" t="str">
        <f>VLOOKUP(B975,'cc Lookup'!A:J,10,0)</f>
        <v>Planning and Business Development</v>
      </c>
      <c r="AI975" t="str">
        <f>VLOOKUP(B975,'cc Lookup'!A:E,5,0)</f>
        <v>Estates</v>
      </c>
      <c r="AJ975" t="s">
        <v>6737</v>
      </c>
      <c r="AK975" t="str">
        <f t="shared" si="30"/>
        <v>E35930 Estates &amp; Facilities</v>
      </c>
      <c r="AL975" t="str">
        <f t="shared" si="31"/>
        <v>7308 Legal Fees</v>
      </c>
      <c r="AM975" t="str">
        <f>VLOOKUP(W975,Lookup!A:B,2,0)</f>
        <v>Legal</v>
      </c>
    </row>
    <row r="976" spans="1:39" x14ac:dyDescent="0.25">
      <c r="A976" t="s">
        <v>33</v>
      </c>
      <c r="B976" s="1" t="s">
        <v>166</v>
      </c>
      <c r="C976" s="1" t="s">
        <v>158</v>
      </c>
      <c r="D976" s="1" t="s">
        <v>36</v>
      </c>
      <c r="E976" s="1" t="s">
        <v>36</v>
      </c>
      <c r="F976" s="1" t="s">
        <v>37</v>
      </c>
      <c r="G976" t="s">
        <v>167</v>
      </c>
      <c r="H976" t="s">
        <v>160</v>
      </c>
      <c r="I976" t="s">
        <v>40</v>
      </c>
      <c r="J976" t="s">
        <v>40</v>
      </c>
      <c r="K976" t="s">
        <v>40</v>
      </c>
      <c r="L976" s="4">
        <v>857.4</v>
      </c>
      <c r="M976" s="2">
        <v>43983</v>
      </c>
      <c r="N976" t="s">
        <v>103</v>
      </c>
      <c r="O976" t="s">
        <v>104</v>
      </c>
      <c r="P976" t="s">
        <v>3208</v>
      </c>
      <c r="Q976" t="s">
        <v>3209</v>
      </c>
      <c r="R976" t="s">
        <v>3210</v>
      </c>
      <c r="S976" s="3">
        <v>44012</v>
      </c>
      <c r="T976" t="s">
        <v>46</v>
      </c>
      <c r="U976">
        <v>2594</v>
      </c>
      <c r="V976" t="s">
        <v>2072</v>
      </c>
      <c r="W976" t="s">
        <v>48</v>
      </c>
      <c r="X976">
        <v>165078325</v>
      </c>
      <c r="Y976" s="3">
        <v>43808</v>
      </c>
      <c r="AC976" t="s">
        <v>109</v>
      </c>
      <c r="AH976" t="str">
        <f>VLOOKUP(B976,'cc Lookup'!A:J,10,0)</f>
        <v>Planning and Business Development</v>
      </c>
      <c r="AI976" t="str">
        <f>VLOOKUP(B976,'cc Lookup'!A:E,5,0)</f>
        <v>Estates</v>
      </c>
      <c r="AJ976" t="s">
        <v>6737</v>
      </c>
      <c r="AK976" t="str">
        <f t="shared" si="30"/>
        <v>E35930 Estates &amp; Facilities</v>
      </c>
      <c r="AL976" t="str">
        <f t="shared" si="31"/>
        <v>7308 Legal Fees</v>
      </c>
      <c r="AM976" t="str">
        <f>VLOOKUP(W976,Lookup!A:B,2,0)</f>
        <v>Legal</v>
      </c>
    </row>
    <row r="977" spans="1:39" x14ac:dyDescent="0.25">
      <c r="A977" t="s">
        <v>33</v>
      </c>
      <c r="B977" s="1" t="s">
        <v>166</v>
      </c>
      <c r="C977" s="1" t="s">
        <v>158</v>
      </c>
      <c r="D977" s="1" t="s">
        <v>36</v>
      </c>
      <c r="E977" s="1" t="s">
        <v>36</v>
      </c>
      <c r="F977" s="1" t="s">
        <v>37</v>
      </c>
      <c r="G977" t="s">
        <v>167</v>
      </c>
      <c r="H977" t="s">
        <v>160</v>
      </c>
      <c r="I977" t="s">
        <v>40</v>
      </c>
      <c r="J977" t="s">
        <v>40</v>
      </c>
      <c r="K977" t="s">
        <v>40</v>
      </c>
      <c r="L977" s="4">
        <v>341.74</v>
      </c>
      <c r="M977" s="2">
        <v>43983</v>
      </c>
      <c r="N977" t="s">
        <v>103</v>
      </c>
      <c r="O977" t="s">
        <v>104</v>
      </c>
      <c r="P977" t="s">
        <v>3208</v>
      </c>
      <c r="Q977" t="s">
        <v>3209</v>
      </c>
      <c r="R977" t="s">
        <v>3210</v>
      </c>
      <c r="S977" s="3">
        <v>44012</v>
      </c>
      <c r="T977" t="s">
        <v>46</v>
      </c>
      <c r="U977">
        <v>2595</v>
      </c>
      <c r="V977" t="s">
        <v>2576</v>
      </c>
      <c r="W977" t="s">
        <v>48</v>
      </c>
      <c r="X977">
        <v>165078325</v>
      </c>
      <c r="Y977" s="3">
        <v>43850</v>
      </c>
      <c r="AC977" t="s">
        <v>109</v>
      </c>
      <c r="AH977" t="str">
        <f>VLOOKUP(B977,'cc Lookup'!A:J,10,0)</f>
        <v>Planning and Business Development</v>
      </c>
      <c r="AI977" t="str">
        <f>VLOOKUP(B977,'cc Lookup'!A:E,5,0)</f>
        <v>Estates</v>
      </c>
      <c r="AJ977" t="s">
        <v>6737</v>
      </c>
      <c r="AK977" t="str">
        <f t="shared" si="30"/>
        <v>E35930 Estates &amp; Facilities</v>
      </c>
      <c r="AL977" t="str">
        <f t="shared" si="31"/>
        <v>7308 Legal Fees</v>
      </c>
      <c r="AM977" t="str">
        <f>VLOOKUP(W977,Lookup!A:B,2,0)</f>
        <v>Legal</v>
      </c>
    </row>
    <row r="978" spans="1:39" x14ac:dyDescent="0.25">
      <c r="A978" t="s">
        <v>33</v>
      </c>
      <c r="B978" s="1" t="s">
        <v>166</v>
      </c>
      <c r="C978" s="1" t="s">
        <v>158</v>
      </c>
      <c r="D978" s="1" t="s">
        <v>36</v>
      </c>
      <c r="E978" s="1" t="s">
        <v>36</v>
      </c>
      <c r="F978" s="1" t="s">
        <v>37</v>
      </c>
      <c r="G978" t="s">
        <v>167</v>
      </c>
      <c r="H978" t="s">
        <v>160</v>
      </c>
      <c r="I978" t="s">
        <v>40</v>
      </c>
      <c r="J978" t="s">
        <v>40</v>
      </c>
      <c r="K978" t="s">
        <v>40</v>
      </c>
      <c r="L978" s="4">
        <v>26</v>
      </c>
      <c r="M978" s="2">
        <v>43983</v>
      </c>
      <c r="N978" t="s">
        <v>103</v>
      </c>
      <c r="O978" t="s">
        <v>104</v>
      </c>
      <c r="P978" t="s">
        <v>3208</v>
      </c>
      <c r="Q978" t="s">
        <v>3209</v>
      </c>
      <c r="R978" t="s">
        <v>3210</v>
      </c>
      <c r="S978" s="3">
        <v>44012</v>
      </c>
      <c r="T978" t="s">
        <v>46</v>
      </c>
      <c r="U978">
        <v>2596</v>
      </c>
      <c r="V978" t="s">
        <v>1965</v>
      </c>
      <c r="W978" t="s">
        <v>48</v>
      </c>
      <c r="X978">
        <v>165078325</v>
      </c>
      <c r="Y978" s="3">
        <v>43641</v>
      </c>
      <c r="AC978" t="s">
        <v>109</v>
      </c>
      <c r="AH978" t="str">
        <f>VLOOKUP(B978,'cc Lookup'!A:J,10,0)</f>
        <v>Planning and Business Development</v>
      </c>
      <c r="AI978" t="str">
        <f>VLOOKUP(B978,'cc Lookup'!A:E,5,0)</f>
        <v>Estates</v>
      </c>
      <c r="AJ978" t="s">
        <v>6737</v>
      </c>
      <c r="AK978" t="str">
        <f t="shared" si="30"/>
        <v>E35930 Estates &amp; Facilities</v>
      </c>
      <c r="AL978" t="str">
        <f t="shared" si="31"/>
        <v>7308 Legal Fees</v>
      </c>
      <c r="AM978" t="str">
        <f>VLOOKUP(W978,Lookup!A:B,2,0)</f>
        <v>Legal</v>
      </c>
    </row>
    <row r="979" spans="1:39" x14ac:dyDescent="0.25">
      <c r="A979" t="s">
        <v>33</v>
      </c>
      <c r="B979" s="1" t="s">
        <v>166</v>
      </c>
      <c r="C979" s="1" t="s">
        <v>158</v>
      </c>
      <c r="D979" s="1" t="s">
        <v>36</v>
      </c>
      <c r="E979" s="1" t="s">
        <v>36</v>
      </c>
      <c r="F979" s="1" t="s">
        <v>37</v>
      </c>
      <c r="G979" t="s">
        <v>167</v>
      </c>
      <c r="H979" t="s">
        <v>160</v>
      </c>
      <c r="I979" t="s">
        <v>40</v>
      </c>
      <c r="J979" t="s">
        <v>40</v>
      </c>
      <c r="K979" t="s">
        <v>40</v>
      </c>
      <c r="L979" s="4">
        <v>144</v>
      </c>
      <c r="M979" s="2">
        <v>43983</v>
      </c>
      <c r="N979" t="s">
        <v>103</v>
      </c>
      <c r="O979" t="s">
        <v>104</v>
      </c>
      <c r="P979" t="s">
        <v>3208</v>
      </c>
      <c r="Q979" t="s">
        <v>3209</v>
      </c>
      <c r="R979" t="s">
        <v>3210</v>
      </c>
      <c r="S979" s="3">
        <v>44012</v>
      </c>
      <c r="T979" t="s">
        <v>46</v>
      </c>
      <c r="U979">
        <v>2597</v>
      </c>
      <c r="V979" t="s">
        <v>2073</v>
      </c>
      <c r="W979" t="s">
        <v>48</v>
      </c>
      <c r="X979">
        <v>165078943</v>
      </c>
      <c r="Y979" s="3">
        <v>43671</v>
      </c>
      <c r="AC979" t="s">
        <v>109</v>
      </c>
      <c r="AH979" t="str">
        <f>VLOOKUP(B979,'cc Lookup'!A:J,10,0)</f>
        <v>Planning and Business Development</v>
      </c>
      <c r="AI979" t="str">
        <f>VLOOKUP(B979,'cc Lookup'!A:E,5,0)</f>
        <v>Estates</v>
      </c>
      <c r="AJ979" t="s">
        <v>6737</v>
      </c>
      <c r="AK979" t="str">
        <f t="shared" si="30"/>
        <v>E35930 Estates &amp; Facilities</v>
      </c>
      <c r="AL979" t="str">
        <f t="shared" si="31"/>
        <v>7308 Legal Fees</v>
      </c>
      <c r="AM979" t="str">
        <f>VLOOKUP(W979,Lookup!A:B,2,0)</f>
        <v>Legal</v>
      </c>
    </row>
    <row r="980" spans="1:39" x14ac:dyDescent="0.25">
      <c r="A980" t="s">
        <v>33</v>
      </c>
      <c r="B980" s="1" t="s">
        <v>166</v>
      </c>
      <c r="C980" s="1" t="s">
        <v>158</v>
      </c>
      <c r="D980" s="1" t="s">
        <v>36</v>
      </c>
      <c r="E980" s="1" t="s">
        <v>36</v>
      </c>
      <c r="F980" s="1" t="s">
        <v>37</v>
      </c>
      <c r="G980" t="s">
        <v>167</v>
      </c>
      <c r="H980" t="s">
        <v>160</v>
      </c>
      <c r="I980" t="s">
        <v>40</v>
      </c>
      <c r="J980" t="s">
        <v>40</v>
      </c>
      <c r="K980" t="s">
        <v>40</v>
      </c>
      <c r="L980" s="4">
        <v>48</v>
      </c>
      <c r="M980" s="2">
        <v>43983</v>
      </c>
      <c r="N980" t="s">
        <v>103</v>
      </c>
      <c r="O980" t="s">
        <v>104</v>
      </c>
      <c r="P980" t="s">
        <v>3208</v>
      </c>
      <c r="Q980" t="s">
        <v>3209</v>
      </c>
      <c r="R980" t="s">
        <v>3210</v>
      </c>
      <c r="S980" s="3">
        <v>44012</v>
      </c>
      <c r="T980" t="s">
        <v>46</v>
      </c>
      <c r="U980">
        <v>2598</v>
      </c>
      <c r="V980" t="s">
        <v>2071</v>
      </c>
      <c r="W980" t="s">
        <v>48</v>
      </c>
      <c r="X980">
        <v>165078943</v>
      </c>
      <c r="Y980" s="3">
        <v>43826</v>
      </c>
      <c r="AC980" t="s">
        <v>109</v>
      </c>
      <c r="AH980" t="str">
        <f>VLOOKUP(B980,'cc Lookup'!A:J,10,0)</f>
        <v>Planning and Business Development</v>
      </c>
      <c r="AI980" t="str">
        <f>VLOOKUP(B980,'cc Lookup'!A:E,5,0)</f>
        <v>Estates</v>
      </c>
      <c r="AJ980" t="s">
        <v>6737</v>
      </c>
      <c r="AK980" t="str">
        <f t="shared" si="30"/>
        <v>E35930 Estates &amp; Facilities</v>
      </c>
      <c r="AL980" t="str">
        <f t="shared" si="31"/>
        <v>7308 Legal Fees</v>
      </c>
      <c r="AM980" t="str">
        <f>VLOOKUP(W980,Lookup!A:B,2,0)</f>
        <v>Legal</v>
      </c>
    </row>
    <row r="981" spans="1:39" x14ac:dyDescent="0.25">
      <c r="A981" t="s">
        <v>33</v>
      </c>
      <c r="B981" s="1" t="s">
        <v>166</v>
      </c>
      <c r="C981" s="1" t="s">
        <v>158</v>
      </c>
      <c r="D981" s="1" t="s">
        <v>36</v>
      </c>
      <c r="E981" s="1" t="s">
        <v>36</v>
      </c>
      <c r="F981" s="1" t="s">
        <v>37</v>
      </c>
      <c r="G981" t="s">
        <v>167</v>
      </c>
      <c r="H981" t="s">
        <v>160</v>
      </c>
      <c r="I981" t="s">
        <v>40</v>
      </c>
      <c r="J981" t="s">
        <v>40</v>
      </c>
      <c r="K981" t="s">
        <v>40</v>
      </c>
      <c r="L981" s="4">
        <v>-857.4</v>
      </c>
      <c r="M981" s="2">
        <v>44013</v>
      </c>
      <c r="N981" t="s">
        <v>103</v>
      </c>
      <c r="O981" t="s">
        <v>104</v>
      </c>
      <c r="P981" t="s">
        <v>3208</v>
      </c>
      <c r="Q981" t="s">
        <v>3301</v>
      </c>
      <c r="R981" t="s">
        <v>3302</v>
      </c>
      <c r="S981" s="3">
        <v>44012</v>
      </c>
      <c r="T981" t="s">
        <v>46</v>
      </c>
      <c r="U981">
        <v>2594</v>
      </c>
      <c r="V981" t="s">
        <v>2072</v>
      </c>
      <c r="W981" t="s">
        <v>48</v>
      </c>
      <c r="X981">
        <v>165078325</v>
      </c>
      <c r="Y981" s="3">
        <v>43808</v>
      </c>
      <c r="AC981" t="s">
        <v>109</v>
      </c>
      <c r="AH981" t="str">
        <f>VLOOKUP(B981,'cc Lookup'!A:J,10,0)</f>
        <v>Planning and Business Development</v>
      </c>
      <c r="AI981" t="str">
        <f>VLOOKUP(B981,'cc Lookup'!A:E,5,0)</f>
        <v>Estates</v>
      </c>
      <c r="AJ981" t="s">
        <v>6737</v>
      </c>
      <c r="AK981" t="str">
        <f t="shared" si="30"/>
        <v>E35930 Estates &amp; Facilities</v>
      </c>
      <c r="AL981" t="str">
        <f t="shared" si="31"/>
        <v>7308 Legal Fees</v>
      </c>
      <c r="AM981" t="str">
        <f>VLOOKUP(W981,Lookup!A:B,2,0)</f>
        <v>Legal</v>
      </c>
    </row>
    <row r="982" spans="1:39" x14ac:dyDescent="0.25">
      <c r="A982" t="s">
        <v>33</v>
      </c>
      <c r="B982" s="1" t="s">
        <v>166</v>
      </c>
      <c r="C982" s="1" t="s">
        <v>158</v>
      </c>
      <c r="D982" s="1" t="s">
        <v>36</v>
      </c>
      <c r="E982" s="1" t="s">
        <v>36</v>
      </c>
      <c r="F982" s="1" t="s">
        <v>37</v>
      </c>
      <c r="G982" t="s">
        <v>167</v>
      </c>
      <c r="H982" t="s">
        <v>160</v>
      </c>
      <c r="I982" t="s">
        <v>40</v>
      </c>
      <c r="J982" t="s">
        <v>40</v>
      </c>
      <c r="K982" t="s">
        <v>40</v>
      </c>
      <c r="L982" s="4">
        <v>-341.74</v>
      </c>
      <c r="M982" s="2">
        <v>44013</v>
      </c>
      <c r="N982" t="s">
        <v>103</v>
      </c>
      <c r="O982" t="s">
        <v>104</v>
      </c>
      <c r="P982" t="s">
        <v>3208</v>
      </c>
      <c r="Q982" t="s">
        <v>3301</v>
      </c>
      <c r="R982" t="s">
        <v>3302</v>
      </c>
      <c r="S982" s="3">
        <v>44012</v>
      </c>
      <c r="T982" t="s">
        <v>46</v>
      </c>
      <c r="U982">
        <v>2595</v>
      </c>
      <c r="V982" t="s">
        <v>2576</v>
      </c>
      <c r="W982" t="s">
        <v>48</v>
      </c>
      <c r="X982">
        <v>165078325</v>
      </c>
      <c r="Y982" s="3">
        <v>43850</v>
      </c>
      <c r="AC982" t="s">
        <v>109</v>
      </c>
      <c r="AH982" t="str">
        <f>VLOOKUP(B982,'cc Lookup'!A:J,10,0)</f>
        <v>Planning and Business Development</v>
      </c>
      <c r="AI982" t="str">
        <f>VLOOKUP(B982,'cc Lookup'!A:E,5,0)</f>
        <v>Estates</v>
      </c>
      <c r="AJ982" t="s">
        <v>6737</v>
      </c>
      <c r="AK982" t="str">
        <f t="shared" si="30"/>
        <v>E35930 Estates &amp; Facilities</v>
      </c>
      <c r="AL982" t="str">
        <f t="shared" si="31"/>
        <v>7308 Legal Fees</v>
      </c>
      <c r="AM982" t="str">
        <f>VLOOKUP(W982,Lookup!A:B,2,0)</f>
        <v>Legal</v>
      </c>
    </row>
    <row r="983" spans="1:39" x14ac:dyDescent="0.25">
      <c r="A983" t="s">
        <v>33</v>
      </c>
      <c r="B983" s="1" t="s">
        <v>166</v>
      </c>
      <c r="C983" s="1" t="s">
        <v>158</v>
      </c>
      <c r="D983" s="1" t="s">
        <v>36</v>
      </c>
      <c r="E983" s="1" t="s">
        <v>36</v>
      </c>
      <c r="F983" s="1" t="s">
        <v>37</v>
      </c>
      <c r="G983" t="s">
        <v>167</v>
      </c>
      <c r="H983" t="s">
        <v>160</v>
      </c>
      <c r="I983" t="s">
        <v>40</v>
      </c>
      <c r="J983" t="s">
        <v>40</v>
      </c>
      <c r="K983" t="s">
        <v>40</v>
      </c>
      <c r="L983" s="4">
        <v>-26</v>
      </c>
      <c r="M983" s="2">
        <v>44013</v>
      </c>
      <c r="N983" t="s">
        <v>103</v>
      </c>
      <c r="O983" t="s">
        <v>104</v>
      </c>
      <c r="P983" t="s">
        <v>3208</v>
      </c>
      <c r="Q983" t="s">
        <v>3301</v>
      </c>
      <c r="R983" t="s">
        <v>3302</v>
      </c>
      <c r="S983" s="3">
        <v>44012</v>
      </c>
      <c r="T983" t="s">
        <v>46</v>
      </c>
      <c r="U983">
        <v>2596</v>
      </c>
      <c r="V983" t="s">
        <v>1965</v>
      </c>
      <c r="W983" t="s">
        <v>48</v>
      </c>
      <c r="X983">
        <v>165078325</v>
      </c>
      <c r="Y983" s="3">
        <v>43641</v>
      </c>
      <c r="AC983" t="s">
        <v>109</v>
      </c>
      <c r="AH983" t="str">
        <f>VLOOKUP(B983,'cc Lookup'!A:J,10,0)</f>
        <v>Planning and Business Development</v>
      </c>
      <c r="AI983" t="str">
        <f>VLOOKUP(B983,'cc Lookup'!A:E,5,0)</f>
        <v>Estates</v>
      </c>
      <c r="AJ983" t="s">
        <v>6737</v>
      </c>
      <c r="AK983" t="str">
        <f t="shared" si="30"/>
        <v>E35930 Estates &amp; Facilities</v>
      </c>
      <c r="AL983" t="str">
        <f t="shared" si="31"/>
        <v>7308 Legal Fees</v>
      </c>
      <c r="AM983" t="str">
        <f>VLOOKUP(W983,Lookup!A:B,2,0)</f>
        <v>Legal</v>
      </c>
    </row>
    <row r="984" spans="1:39" x14ac:dyDescent="0.25">
      <c r="A984" t="s">
        <v>33</v>
      </c>
      <c r="B984" s="1" t="s">
        <v>166</v>
      </c>
      <c r="C984" s="1" t="s">
        <v>158</v>
      </c>
      <c r="D984" s="1" t="s">
        <v>36</v>
      </c>
      <c r="E984" s="1" t="s">
        <v>36</v>
      </c>
      <c r="F984" s="1" t="s">
        <v>37</v>
      </c>
      <c r="G984" t="s">
        <v>167</v>
      </c>
      <c r="H984" t="s">
        <v>160</v>
      </c>
      <c r="I984" t="s">
        <v>40</v>
      </c>
      <c r="J984" t="s">
        <v>40</v>
      </c>
      <c r="K984" t="s">
        <v>40</v>
      </c>
      <c r="L984" s="4">
        <v>-144</v>
      </c>
      <c r="M984" s="2">
        <v>44013</v>
      </c>
      <c r="N984" t="s">
        <v>103</v>
      </c>
      <c r="O984" t="s">
        <v>104</v>
      </c>
      <c r="P984" t="s">
        <v>3208</v>
      </c>
      <c r="Q984" t="s">
        <v>3301</v>
      </c>
      <c r="R984" t="s">
        <v>3302</v>
      </c>
      <c r="S984" s="3">
        <v>44012</v>
      </c>
      <c r="T984" t="s">
        <v>46</v>
      </c>
      <c r="U984">
        <v>2597</v>
      </c>
      <c r="V984" t="s">
        <v>2073</v>
      </c>
      <c r="W984" t="s">
        <v>48</v>
      </c>
      <c r="X984">
        <v>165078943</v>
      </c>
      <c r="Y984" s="3">
        <v>43671</v>
      </c>
      <c r="AC984" t="s">
        <v>109</v>
      </c>
      <c r="AH984" t="str">
        <f>VLOOKUP(B984,'cc Lookup'!A:J,10,0)</f>
        <v>Planning and Business Development</v>
      </c>
      <c r="AI984" t="str">
        <f>VLOOKUP(B984,'cc Lookup'!A:E,5,0)</f>
        <v>Estates</v>
      </c>
      <c r="AJ984" t="s">
        <v>6737</v>
      </c>
      <c r="AK984" t="str">
        <f t="shared" si="30"/>
        <v>E35930 Estates &amp; Facilities</v>
      </c>
      <c r="AL984" t="str">
        <f t="shared" si="31"/>
        <v>7308 Legal Fees</v>
      </c>
      <c r="AM984" t="str">
        <f>VLOOKUP(W984,Lookup!A:B,2,0)</f>
        <v>Legal</v>
      </c>
    </row>
    <row r="985" spans="1:39" x14ac:dyDescent="0.25">
      <c r="A985" t="s">
        <v>33</v>
      </c>
      <c r="B985" s="1" t="s">
        <v>166</v>
      </c>
      <c r="C985" s="1" t="s">
        <v>158</v>
      </c>
      <c r="D985" s="1" t="s">
        <v>36</v>
      </c>
      <c r="E985" s="1" t="s">
        <v>36</v>
      </c>
      <c r="F985" s="1" t="s">
        <v>37</v>
      </c>
      <c r="G985" t="s">
        <v>167</v>
      </c>
      <c r="H985" t="s">
        <v>160</v>
      </c>
      <c r="I985" t="s">
        <v>40</v>
      </c>
      <c r="J985" t="s">
        <v>40</v>
      </c>
      <c r="K985" t="s">
        <v>40</v>
      </c>
      <c r="L985" s="4">
        <v>-48</v>
      </c>
      <c r="M985" s="2">
        <v>44013</v>
      </c>
      <c r="N985" t="s">
        <v>103</v>
      </c>
      <c r="O985" t="s">
        <v>104</v>
      </c>
      <c r="P985" t="s">
        <v>3208</v>
      </c>
      <c r="Q985" t="s">
        <v>3301</v>
      </c>
      <c r="R985" t="s">
        <v>3302</v>
      </c>
      <c r="S985" s="3">
        <v>44012</v>
      </c>
      <c r="T985" t="s">
        <v>46</v>
      </c>
      <c r="U985">
        <v>2598</v>
      </c>
      <c r="V985" t="s">
        <v>2071</v>
      </c>
      <c r="W985" t="s">
        <v>48</v>
      </c>
      <c r="X985">
        <v>165078943</v>
      </c>
      <c r="Y985" s="3">
        <v>43826</v>
      </c>
      <c r="AC985" t="s">
        <v>109</v>
      </c>
      <c r="AH985" t="str">
        <f>VLOOKUP(B985,'cc Lookup'!A:J,10,0)</f>
        <v>Planning and Business Development</v>
      </c>
      <c r="AI985" t="str">
        <f>VLOOKUP(B985,'cc Lookup'!A:E,5,0)</f>
        <v>Estates</v>
      </c>
      <c r="AJ985" t="s">
        <v>6737</v>
      </c>
      <c r="AK985" t="str">
        <f t="shared" si="30"/>
        <v>E35930 Estates &amp; Facilities</v>
      </c>
      <c r="AL985" t="str">
        <f t="shared" si="31"/>
        <v>7308 Legal Fees</v>
      </c>
      <c r="AM985" t="str">
        <f>VLOOKUP(W985,Lookup!A:B,2,0)</f>
        <v>Legal</v>
      </c>
    </row>
    <row r="986" spans="1:39" x14ac:dyDescent="0.25">
      <c r="A986" t="s">
        <v>33</v>
      </c>
      <c r="B986" s="1" t="s">
        <v>166</v>
      </c>
      <c r="C986" s="1" t="s">
        <v>158</v>
      </c>
      <c r="D986" s="1" t="s">
        <v>36</v>
      </c>
      <c r="E986" s="1" t="s">
        <v>36</v>
      </c>
      <c r="F986" s="1" t="s">
        <v>37</v>
      </c>
      <c r="G986" t="s">
        <v>167</v>
      </c>
      <c r="H986" t="s">
        <v>160</v>
      </c>
      <c r="I986" t="s">
        <v>40</v>
      </c>
      <c r="J986" t="s">
        <v>40</v>
      </c>
      <c r="K986" t="s">
        <v>40</v>
      </c>
      <c r="L986" s="4">
        <v>48</v>
      </c>
      <c r="M986" s="2">
        <v>44013</v>
      </c>
      <c r="N986" t="s">
        <v>103</v>
      </c>
      <c r="O986" t="s">
        <v>104</v>
      </c>
      <c r="P986" t="s">
        <v>3303</v>
      </c>
      <c r="Q986" t="s">
        <v>3304</v>
      </c>
      <c r="R986" t="s">
        <v>3305</v>
      </c>
      <c r="S986" s="3">
        <v>44043</v>
      </c>
      <c r="T986" t="s">
        <v>46</v>
      </c>
      <c r="U986">
        <v>2563</v>
      </c>
      <c r="V986" t="s">
        <v>2071</v>
      </c>
      <c r="W986" t="s">
        <v>48</v>
      </c>
      <c r="X986">
        <v>165078943</v>
      </c>
      <c r="Y986" s="3">
        <v>43826</v>
      </c>
      <c r="AC986" t="s">
        <v>109</v>
      </c>
      <c r="AH986" t="str">
        <f>VLOOKUP(B986,'cc Lookup'!A:J,10,0)</f>
        <v>Planning and Business Development</v>
      </c>
      <c r="AI986" t="str">
        <f>VLOOKUP(B986,'cc Lookup'!A:E,5,0)</f>
        <v>Estates</v>
      </c>
      <c r="AJ986" t="s">
        <v>6737</v>
      </c>
      <c r="AK986" t="str">
        <f t="shared" si="30"/>
        <v>E35930 Estates &amp; Facilities</v>
      </c>
      <c r="AL986" t="str">
        <f t="shared" si="31"/>
        <v>7308 Legal Fees</v>
      </c>
      <c r="AM986" t="str">
        <f>VLOOKUP(W986,Lookup!A:B,2,0)</f>
        <v>Legal</v>
      </c>
    </row>
    <row r="987" spans="1:39" x14ac:dyDescent="0.25">
      <c r="A987" t="s">
        <v>33</v>
      </c>
      <c r="B987" s="1" t="s">
        <v>166</v>
      </c>
      <c r="C987" s="1" t="s">
        <v>158</v>
      </c>
      <c r="D987" s="1" t="s">
        <v>36</v>
      </c>
      <c r="E987" s="1" t="s">
        <v>36</v>
      </c>
      <c r="F987" s="1" t="s">
        <v>37</v>
      </c>
      <c r="G987" t="s">
        <v>167</v>
      </c>
      <c r="H987" t="s">
        <v>160</v>
      </c>
      <c r="I987" t="s">
        <v>40</v>
      </c>
      <c r="J987" t="s">
        <v>40</v>
      </c>
      <c r="K987" t="s">
        <v>40</v>
      </c>
      <c r="L987" s="4">
        <v>144</v>
      </c>
      <c r="M987" s="2">
        <v>44013</v>
      </c>
      <c r="N987" t="s">
        <v>103</v>
      </c>
      <c r="O987" t="s">
        <v>104</v>
      </c>
      <c r="P987" t="s">
        <v>3303</v>
      </c>
      <c r="Q987" t="s">
        <v>3304</v>
      </c>
      <c r="R987" t="s">
        <v>3305</v>
      </c>
      <c r="S987" s="3">
        <v>44043</v>
      </c>
      <c r="T987" t="s">
        <v>46</v>
      </c>
      <c r="U987">
        <v>2564</v>
      </c>
      <c r="V987" t="s">
        <v>2073</v>
      </c>
      <c r="W987" t="s">
        <v>48</v>
      </c>
      <c r="X987">
        <v>165078943</v>
      </c>
      <c r="Y987" s="3">
        <v>43671</v>
      </c>
      <c r="AC987" t="s">
        <v>109</v>
      </c>
      <c r="AH987" t="str">
        <f>VLOOKUP(B987,'cc Lookup'!A:J,10,0)</f>
        <v>Planning and Business Development</v>
      </c>
      <c r="AI987" t="str">
        <f>VLOOKUP(B987,'cc Lookup'!A:E,5,0)</f>
        <v>Estates</v>
      </c>
      <c r="AJ987" t="s">
        <v>6737</v>
      </c>
      <c r="AK987" t="str">
        <f t="shared" si="30"/>
        <v>E35930 Estates &amp; Facilities</v>
      </c>
      <c r="AL987" t="str">
        <f t="shared" si="31"/>
        <v>7308 Legal Fees</v>
      </c>
      <c r="AM987" t="str">
        <f>VLOOKUP(W987,Lookup!A:B,2,0)</f>
        <v>Legal</v>
      </c>
    </row>
    <row r="988" spans="1:39" x14ac:dyDescent="0.25">
      <c r="A988" t="s">
        <v>33</v>
      </c>
      <c r="B988" s="1" t="s">
        <v>166</v>
      </c>
      <c r="C988" s="1" t="s">
        <v>158</v>
      </c>
      <c r="D988" s="1" t="s">
        <v>36</v>
      </c>
      <c r="E988" s="1" t="s">
        <v>36</v>
      </c>
      <c r="F988" s="1" t="s">
        <v>37</v>
      </c>
      <c r="G988" t="s">
        <v>167</v>
      </c>
      <c r="H988" t="s">
        <v>160</v>
      </c>
      <c r="I988" t="s">
        <v>40</v>
      </c>
      <c r="J988" t="s">
        <v>40</v>
      </c>
      <c r="K988" t="s">
        <v>40</v>
      </c>
      <c r="L988" s="4">
        <v>26</v>
      </c>
      <c r="M988" s="2">
        <v>44013</v>
      </c>
      <c r="N988" t="s">
        <v>103</v>
      </c>
      <c r="O988" t="s">
        <v>104</v>
      </c>
      <c r="P988" t="s">
        <v>3303</v>
      </c>
      <c r="Q988" t="s">
        <v>3304</v>
      </c>
      <c r="R988" t="s">
        <v>3305</v>
      </c>
      <c r="S988" s="3">
        <v>44043</v>
      </c>
      <c r="T988" t="s">
        <v>46</v>
      </c>
      <c r="U988">
        <v>2565</v>
      </c>
      <c r="V988" t="s">
        <v>1965</v>
      </c>
      <c r="W988" t="s">
        <v>48</v>
      </c>
      <c r="X988">
        <v>165078325</v>
      </c>
      <c r="Y988" s="3">
        <v>43641</v>
      </c>
      <c r="AC988" t="s">
        <v>109</v>
      </c>
      <c r="AH988" t="str">
        <f>VLOOKUP(B988,'cc Lookup'!A:J,10,0)</f>
        <v>Planning and Business Development</v>
      </c>
      <c r="AI988" t="str">
        <f>VLOOKUP(B988,'cc Lookup'!A:E,5,0)</f>
        <v>Estates</v>
      </c>
      <c r="AJ988" t="s">
        <v>6737</v>
      </c>
      <c r="AK988" t="str">
        <f t="shared" si="30"/>
        <v>E35930 Estates &amp; Facilities</v>
      </c>
      <c r="AL988" t="str">
        <f t="shared" si="31"/>
        <v>7308 Legal Fees</v>
      </c>
      <c r="AM988" t="str">
        <f>VLOOKUP(W988,Lookup!A:B,2,0)</f>
        <v>Legal</v>
      </c>
    </row>
    <row r="989" spans="1:39" x14ac:dyDescent="0.25">
      <c r="A989" t="s">
        <v>33</v>
      </c>
      <c r="B989" s="1" t="s">
        <v>166</v>
      </c>
      <c r="C989" s="1" t="s">
        <v>158</v>
      </c>
      <c r="D989" s="1" t="s">
        <v>36</v>
      </c>
      <c r="E989" s="1" t="s">
        <v>36</v>
      </c>
      <c r="F989" s="1" t="s">
        <v>37</v>
      </c>
      <c r="G989" t="s">
        <v>167</v>
      </c>
      <c r="H989" t="s">
        <v>160</v>
      </c>
      <c r="I989" t="s">
        <v>40</v>
      </c>
      <c r="J989" t="s">
        <v>40</v>
      </c>
      <c r="K989" t="s">
        <v>40</v>
      </c>
      <c r="L989" s="4">
        <v>857.4</v>
      </c>
      <c r="M989" s="2">
        <v>44013</v>
      </c>
      <c r="N989" t="s">
        <v>103</v>
      </c>
      <c r="O989" t="s">
        <v>104</v>
      </c>
      <c r="P989" t="s">
        <v>3303</v>
      </c>
      <c r="Q989" t="s">
        <v>3304</v>
      </c>
      <c r="R989" t="s">
        <v>3305</v>
      </c>
      <c r="S989" s="3">
        <v>44043</v>
      </c>
      <c r="T989" t="s">
        <v>46</v>
      </c>
      <c r="U989">
        <v>2566</v>
      </c>
      <c r="V989" t="s">
        <v>2072</v>
      </c>
      <c r="W989" t="s">
        <v>48</v>
      </c>
      <c r="X989">
        <v>165078325</v>
      </c>
      <c r="Y989" s="3">
        <v>43808</v>
      </c>
      <c r="AC989" t="s">
        <v>109</v>
      </c>
      <c r="AH989" t="str">
        <f>VLOOKUP(B989,'cc Lookup'!A:J,10,0)</f>
        <v>Planning and Business Development</v>
      </c>
      <c r="AI989" t="str">
        <f>VLOOKUP(B989,'cc Lookup'!A:E,5,0)</f>
        <v>Estates</v>
      </c>
      <c r="AJ989" t="s">
        <v>6737</v>
      </c>
      <c r="AK989" t="str">
        <f t="shared" si="30"/>
        <v>E35930 Estates &amp; Facilities</v>
      </c>
      <c r="AL989" t="str">
        <f t="shared" si="31"/>
        <v>7308 Legal Fees</v>
      </c>
      <c r="AM989" t="str">
        <f>VLOOKUP(W989,Lookup!A:B,2,0)</f>
        <v>Legal</v>
      </c>
    </row>
    <row r="990" spans="1:39" x14ac:dyDescent="0.25">
      <c r="A990" t="s">
        <v>33</v>
      </c>
      <c r="B990" s="1" t="s">
        <v>166</v>
      </c>
      <c r="C990" s="1" t="s">
        <v>158</v>
      </c>
      <c r="D990" s="1" t="s">
        <v>36</v>
      </c>
      <c r="E990" s="1" t="s">
        <v>36</v>
      </c>
      <c r="F990" s="1" t="s">
        <v>37</v>
      </c>
      <c r="G990" t="s">
        <v>167</v>
      </c>
      <c r="H990" t="s">
        <v>160</v>
      </c>
      <c r="I990" t="s">
        <v>40</v>
      </c>
      <c r="J990" t="s">
        <v>40</v>
      </c>
      <c r="K990" t="s">
        <v>40</v>
      </c>
      <c r="L990" s="4">
        <v>341.74</v>
      </c>
      <c r="M990" s="2">
        <v>44013</v>
      </c>
      <c r="N990" t="s">
        <v>103</v>
      </c>
      <c r="O990" t="s">
        <v>104</v>
      </c>
      <c r="P990" t="s">
        <v>3303</v>
      </c>
      <c r="Q990" t="s">
        <v>3304</v>
      </c>
      <c r="R990" t="s">
        <v>3305</v>
      </c>
      <c r="S990" s="3">
        <v>44043</v>
      </c>
      <c r="T990" t="s">
        <v>46</v>
      </c>
      <c r="U990">
        <v>2567</v>
      </c>
      <c r="V990" t="s">
        <v>2576</v>
      </c>
      <c r="W990" t="s">
        <v>48</v>
      </c>
      <c r="X990">
        <v>165078325</v>
      </c>
      <c r="Y990" s="3">
        <v>43850</v>
      </c>
      <c r="AC990" t="s">
        <v>109</v>
      </c>
      <c r="AH990" t="str">
        <f>VLOOKUP(B990,'cc Lookup'!A:J,10,0)</f>
        <v>Planning and Business Development</v>
      </c>
      <c r="AI990" t="str">
        <f>VLOOKUP(B990,'cc Lookup'!A:E,5,0)</f>
        <v>Estates</v>
      </c>
      <c r="AJ990" t="s">
        <v>6737</v>
      </c>
      <c r="AK990" t="str">
        <f t="shared" si="30"/>
        <v>E35930 Estates &amp; Facilities</v>
      </c>
      <c r="AL990" t="str">
        <f t="shared" si="31"/>
        <v>7308 Legal Fees</v>
      </c>
      <c r="AM990" t="str">
        <f>VLOOKUP(W990,Lookup!A:B,2,0)</f>
        <v>Legal</v>
      </c>
    </row>
    <row r="991" spans="1:39" x14ac:dyDescent="0.25">
      <c r="A991" t="s">
        <v>33</v>
      </c>
      <c r="B991" s="1" t="s">
        <v>166</v>
      </c>
      <c r="C991" s="1" t="s">
        <v>158</v>
      </c>
      <c r="D991" s="1" t="s">
        <v>36</v>
      </c>
      <c r="E991" s="1" t="s">
        <v>36</v>
      </c>
      <c r="F991" s="1" t="s">
        <v>37</v>
      </c>
      <c r="G991" t="s">
        <v>167</v>
      </c>
      <c r="H991" t="s">
        <v>160</v>
      </c>
      <c r="I991" t="s">
        <v>40</v>
      </c>
      <c r="J991" t="s">
        <v>40</v>
      </c>
      <c r="K991" t="s">
        <v>40</v>
      </c>
      <c r="L991" s="4">
        <v>-48</v>
      </c>
      <c r="M991" s="2">
        <v>44044</v>
      </c>
      <c r="N991" t="s">
        <v>103</v>
      </c>
      <c r="O991" t="s">
        <v>104</v>
      </c>
      <c r="P991" t="s">
        <v>3303</v>
      </c>
      <c r="Q991" t="s">
        <v>3392</v>
      </c>
      <c r="R991" t="s">
        <v>3393</v>
      </c>
      <c r="S991" s="3">
        <v>44043</v>
      </c>
      <c r="T991" t="s">
        <v>46</v>
      </c>
      <c r="U991">
        <v>2563</v>
      </c>
      <c r="V991" t="s">
        <v>2071</v>
      </c>
      <c r="W991" t="s">
        <v>48</v>
      </c>
      <c r="X991">
        <v>165078943</v>
      </c>
      <c r="Y991" s="3">
        <v>43826</v>
      </c>
      <c r="AC991" t="s">
        <v>109</v>
      </c>
      <c r="AH991" t="str">
        <f>VLOOKUP(B991,'cc Lookup'!A:J,10,0)</f>
        <v>Planning and Business Development</v>
      </c>
      <c r="AI991" t="str">
        <f>VLOOKUP(B991,'cc Lookup'!A:E,5,0)</f>
        <v>Estates</v>
      </c>
      <c r="AJ991" t="s">
        <v>6737</v>
      </c>
      <c r="AK991" t="str">
        <f t="shared" si="30"/>
        <v>E35930 Estates &amp; Facilities</v>
      </c>
      <c r="AL991" t="str">
        <f t="shared" si="31"/>
        <v>7308 Legal Fees</v>
      </c>
      <c r="AM991" t="str">
        <f>VLOOKUP(W991,Lookup!A:B,2,0)</f>
        <v>Legal</v>
      </c>
    </row>
    <row r="992" spans="1:39" x14ac:dyDescent="0.25">
      <c r="A992" t="s">
        <v>33</v>
      </c>
      <c r="B992" s="1" t="s">
        <v>166</v>
      </c>
      <c r="C992" s="1" t="s">
        <v>158</v>
      </c>
      <c r="D992" s="1" t="s">
        <v>36</v>
      </c>
      <c r="E992" s="1" t="s">
        <v>36</v>
      </c>
      <c r="F992" s="1" t="s">
        <v>37</v>
      </c>
      <c r="G992" t="s">
        <v>167</v>
      </c>
      <c r="H992" t="s">
        <v>160</v>
      </c>
      <c r="I992" t="s">
        <v>40</v>
      </c>
      <c r="J992" t="s">
        <v>40</v>
      </c>
      <c r="K992" t="s">
        <v>40</v>
      </c>
      <c r="L992" s="4">
        <v>-144</v>
      </c>
      <c r="M992" s="2">
        <v>44044</v>
      </c>
      <c r="N992" t="s">
        <v>103</v>
      </c>
      <c r="O992" t="s">
        <v>104</v>
      </c>
      <c r="P992" t="s">
        <v>3303</v>
      </c>
      <c r="Q992" t="s">
        <v>3392</v>
      </c>
      <c r="R992" t="s">
        <v>3393</v>
      </c>
      <c r="S992" s="3">
        <v>44043</v>
      </c>
      <c r="T992" t="s">
        <v>46</v>
      </c>
      <c r="U992">
        <v>2564</v>
      </c>
      <c r="V992" t="s">
        <v>2073</v>
      </c>
      <c r="W992" t="s">
        <v>48</v>
      </c>
      <c r="X992">
        <v>165078943</v>
      </c>
      <c r="Y992" s="3">
        <v>43671</v>
      </c>
      <c r="AC992" t="s">
        <v>109</v>
      </c>
      <c r="AH992" t="str">
        <f>VLOOKUP(B992,'cc Lookup'!A:J,10,0)</f>
        <v>Planning and Business Development</v>
      </c>
      <c r="AI992" t="str">
        <f>VLOOKUP(B992,'cc Lookup'!A:E,5,0)</f>
        <v>Estates</v>
      </c>
      <c r="AJ992" t="s">
        <v>6737</v>
      </c>
      <c r="AK992" t="str">
        <f t="shared" si="30"/>
        <v>E35930 Estates &amp; Facilities</v>
      </c>
      <c r="AL992" t="str">
        <f t="shared" si="31"/>
        <v>7308 Legal Fees</v>
      </c>
      <c r="AM992" t="str">
        <f>VLOOKUP(W992,Lookup!A:B,2,0)</f>
        <v>Legal</v>
      </c>
    </row>
    <row r="993" spans="1:39" x14ac:dyDescent="0.25">
      <c r="A993" t="s">
        <v>33</v>
      </c>
      <c r="B993" s="1" t="s">
        <v>166</v>
      </c>
      <c r="C993" s="1" t="s">
        <v>158</v>
      </c>
      <c r="D993" s="1" t="s">
        <v>36</v>
      </c>
      <c r="E993" s="1" t="s">
        <v>36</v>
      </c>
      <c r="F993" s="1" t="s">
        <v>37</v>
      </c>
      <c r="G993" t="s">
        <v>167</v>
      </c>
      <c r="H993" t="s">
        <v>160</v>
      </c>
      <c r="I993" t="s">
        <v>40</v>
      </c>
      <c r="J993" t="s">
        <v>40</v>
      </c>
      <c r="K993" t="s">
        <v>40</v>
      </c>
      <c r="L993" s="4">
        <v>-26</v>
      </c>
      <c r="M993" s="2">
        <v>44044</v>
      </c>
      <c r="N993" t="s">
        <v>103</v>
      </c>
      <c r="O993" t="s">
        <v>104</v>
      </c>
      <c r="P993" t="s">
        <v>3303</v>
      </c>
      <c r="Q993" t="s">
        <v>3392</v>
      </c>
      <c r="R993" t="s">
        <v>3393</v>
      </c>
      <c r="S993" s="3">
        <v>44043</v>
      </c>
      <c r="T993" t="s">
        <v>46</v>
      </c>
      <c r="U993">
        <v>2565</v>
      </c>
      <c r="V993" t="s">
        <v>1965</v>
      </c>
      <c r="W993" t="s">
        <v>48</v>
      </c>
      <c r="X993">
        <v>165078325</v>
      </c>
      <c r="Y993" s="3">
        <v>43641</v>
      </c>
      <c r="AC993" t="s">
        <v>109</v>
      </c>
      <c r="AH993" t="str">
        <f>VLOOKUP(B993,'cc Lookup'!A:J,10,0)</f>
        <v>Planning and Business Development</v>
      </c>
      <c r="AI993" t="str">
        <f>VLOOKUP(B993,'cc Lookup'!A:E,5,0)</f>
        <v>Estates</v>
      </c>
      <c r="AJ993" t="s">
        <v>6737</v>
      </c>
      <c r="AK993" t="str">
        <f t="shared" si="30"/>
        <v>E35930 Estates &amp; Facilities</v>
      </c>
      <c r="AL993" t="str">
        <f t="shared" si="31"/>
        <v>7308 Legal Fees</v>
      </c>
      <c r="AM993" t="str">
        <f>VLOOKUP(W993,Lookup!A:B,2,0)</f>
        <v>Legal</v>
      </c>
    </row>
    <row r="994" spans="1:39" x14ac:dyDescent="0.25">
      <c r="A994" t="s">
        <v>33</v>
      </c>
      <c r="B994" s="1" t="s">
        <v>166</v>
      </c>
      <c r="C994" s="1" t="s">
        <v>158</v>
      </c>
      <c r="D994" s="1" t="s">
        <v>36</v>
      </c>
      <c r="E994" s="1" t="s">
        <v>36</v>
      </c>
      <c r="F994" s="1" t="s">
        <v>37</v>
      </c>
      <c r="G994" t="s">
        <v>167</v>
      </c>
      <c r="H994" t="s">
        <v>160</v>
      </c>
      <c r="I994" t="s">
        <v>40</v>
      </c>
      <c r="J994" t="s">
        <v>40</v>
      </c>
      <c r="K994" t="s">
        <v>40</v>
      </c>
      <c r="L994" s="4">
        <v>-857.4</v>
      </c>
      <c r="M994" s="2">
        <v>44044</v>
      </c>
      <c r="N994" t="s">
        <v>103</v>
      </c>
      <c r="O994" t="s">
        <v>104</v>
      </c>
      <c r="P994" t="s">
        <v>3303</v>
      </c>
      <c r="Q994" t="s">
        <v>3392</v>
      </c>
      <c r="R994" t="s">
        <v>3393</v>
      </c>
      <c r="S994" s="3">
        <v>44043</v>
      </c>
      <c r="T994" t="s">
        <v>46</v>
      </c>
      <c r="U994">
        <v>2566</v>
      </c>
      <c r="V994" t="s">
        <v>2072</v>
      </c>
      <c r="W994" t="s">
        <v>48</v>
      </c>
      <c r="X994">
        <v>165078325</v>
      </c>
      <c r="Y994" s="3">
        <v>43808</v>
      </c>
      <c r="AC994" t="s">
        <v>109</v>
      </c>
      <c r="AH994" t="str">
        <f>VLOOKUP(B994,'cc Lookup'!A:J,10,0)</f>
        <v>Planning and Business Development</v>
      </c>
      <c r="AI994" t="str">
        <f>VLOOKUP(B994,'cc Lookup'!A:E,5,0)</f>
        <v>Estates</v>
      </c>
      <c r="AJ994" t="s">
        <v>6737</v>
      </c>
      <c r="AK994" t="str">
        <f t="shared" si="30"/>
        <v>E35930 Estates &amp; Facilities</v>
      </c>
      <c r="AL994" t="str">
        <f t="shared" si="31"/>
        <v>7308 Legal Fees</v>
      </c>
      <c r="AM994" t="str">
        <f>VLOOKUP(W994,Lookup!A:B,2,0)</f>
        <v>Legal</v>
      </c>
    </row>
    <row r="995" spans="1:39" x14ac:dyDescent="0.25">
      <c r="A995" t="s">
        <v>33</v>
      </c>
      <c r="B995" s="1" t="s">
        <v>166</v>
      </c>
      <c r="C995" s="1" t="s">
        <v>158</v>
      </c>
      <c r="D995" s="1" t="s">
        <v>36</v>
      </c>
      <c r="E995" s="1" t="s">
        <v>36</v>
      </c>
      <c r="F995" s="1" t="s">
        <v>37</v>
      </c>
      <c r="G995" t="s">
        <v>167</v>
      </c>
      <c r="H995" t="s">
        <v>160</v>
      </c>
      <c r="I995" t="s">
        <v>40</v>
      </c>
      <c r="J995" t="s">
        <v>40</v>
      </c>
      <c r="K995" t="s">
        <v>40</v>
      </c>
      <c r="L995" s="4">
        <v>-341.74</v>
      </c>
      <c r="M995" s="2">
        <v>44044</v>
      </c>
      <c r="N995" t="s">
        <v>103</v>
      </c>
      <c r="O995" t="s">
        <v>104</v>
      </c>
      <c r="P995" t="s">
        <v>3303</v>
      </c>
      <c r="Q995" t="s">
        <v>3392</v>
      </c>
      <c r="R995" t="s">
        <v>3393</v>
      </c>
      <c r="S995" s="3">
        <v>44043</v>
      </c>
      <c r="T995" t="s">
        <v>46</v>
      </c>
      <c r="U995">
        <v>2567</v>
      </c>
      <c r="V995" t="s">
        <v>2576</v>
      </c>
      <c r="W995" t="s">
        <v>48</v>
      </c>
      <c r="X995">
        <v>165078325</v>
      </c>
      <c r="Y995" s="3">
        <v>43850</v>
      </c>
      <c r="AC995" t="s">
        <v>109</v>
      </c>
      <c r="AH995" t="str">
        <f>VLOOKUP(B995,'cc Lookup'!A:J,10,0)</f>
        <v>Planning and Business Development</v>
      </c>
      <c r="AI995" t="str">
        <f>VLOOKUP(B995,'cc Lookup'!A:E,5,0)</f>
        <v>Estates</v>
      </c>
      <c r="AJ995" t="s">
        <v>6737</v>
      </c>
      <c r="AK995" t="str">
        <f t="shared" si="30"/>
        <v>E35930 Estates &amp; Facilities</v>
      </c>
      <c r="AL995" t="str">
        <f t="shared" si="31"/>
        <v>7308 Legal Fees</v>
      </c>
      <c r="AM995" t="str">
        <f>VLOOKUP(W995,Lookup!A:B,2,0)</f>
        <v>Legal</v>
      </c>
    </row>
    <row r="996" spans="1:39" x14ac:dyDescent="0.25">
      <c r="A996" t="s">
        <v>33</v>
      </c>
      <c r="B996" s="1" t="s">
        <v>166</v>
      </c>
      <c r="C996" s="1" t="s">
        <v>158</v>
      </c>
      <c r="D996" s="1" t="s">
        <v>36</v>
      </c>
      <c r="E996" s="1" t="s">
        <v>36</v>
      </c>
      <c r="F996" s="1" t="s">
        <v>37</v>
      </c>
      <c r="G996" t="s">
        <v>167</v>
      </c>
      <c r="H996" t="s">
        <v>160</v>
      </c>
      <c r="I996" t="s">
        <v>40</v>
      </c>
      <c r="J996" t="s">
        <v>40</v>
      </c>
      <c r="K996" t="s">
        <v>40</v>
      </c>
      <c r="L996" s="4">
        <v>26.8</v>
      </c>
      <c r="M996" s="2">
        <v>44136</v>
      </c>
      <c r="N996" t="s">
        <v>311</v>
      </c>
      <c r="O996" t="s">
        <v>56</v>
      </c>
      <c r="P996" t="s">
        <v>3656</v>
      </c>
      <c r="Q996" t="s">
        <v>3657</v>
      </c>
      <c r="R996" t="s">
        <v>3658</v>
      </c>
      <c r="S996" s="3">
        <v>44167</v>
      </c>
      <c r="T996" t="s">
        <v>350</v>
      </c>
      <c r="U996">
        <v>91</v>
      </c>
      <c r="V996" t="s">
        <v>3694</v>
      </c>
      <c r="W996" t="s">
        <v>3658</v>
      </c>
      <c r="Y996" s="3">
        <v>44167</v>
      </c>
      <c r="AA996" t="s">
        <v>3695</v>
      </c>
      <c r="AD996" t="s">
        <v>2700</v>
      </c>
      <c r="AH996" t="str">
        <f>VLOOKUP(B996,'cc Lookup'!A:J,10,0)</f>
        <v>Planning and Business Development</v>
      </c>
      <c r="AI996" t="str">
        <f>VLOOKUP(B996,'cc Lookup'!A:E,5,0)</f>
        <v>Estates</v>
      </c>
      <c r="AJ996" t="s">
        <v>6737</v>
      </c>
      <c r="AK996" t="str">
        <f t="shared" si="30"/>
        <v>E35930 Estates &amp; Facilities</v>
      </c>
      <c r="AL996" t="str">
        <f t="shared" si="31"/>
        <v>7308 Legal Fees</v>
      </c>
      <c r="AM996" t="str">
        <f>VLOOKUP(W996,Lookup!A:B,2,0)</f>
        <v>Other</v>
      </c>
    </row>
    <row r="997" spans="1:39" x14ac:dyDescent="0.25">
      <c r="A997" t="s">
        <v>33</v>
      </c>
      <c r="B997" s="1" t="s">
        <v>166</v>
      </c>
      <c r="C997" s="1" t="s">
        <v>158</v>
      </c>
      <c r="D997" s="1" t="s">
        <v>36</v>
      </c>
      <c r="E997" s="1" t="s">
        <v>36</v>
      </c>
      <c r="F997" s="1" t="s">
        <v>37</v>
      </c>
      <c r="G997" t="s">
        <v>167</v>
      </c>
      <c r="H997" t="s">
        <v>160</v>
      </c>
      <c r="I997" t="s">
        <v>40</v>
      </c>
      <c r="J997" t="s">
        <v>40</v>
      </c>
      <c r="K997" t="s">
        <v>40</v>
      </c>
      <c r="L997" s="4">
        <v>42.08</v>
      </c>
      <c r="M997" s="2">
        <v>44136</v>
      </c>
      <c r="N997" t="s">
        <v>311</v>
      </c>
      <c r="O997" t="s">
        <v>56</v>
      </c>
      <c r="P997" t="s">
        <v>3656</v>
      </c>
      <c r="Q997" t="s">
        <v>3657</v>
      </c>
      <c r="R997" t="s">
        <v>3658</v>
      </c>
      <c r="S997" s="3">
        <v>44167</v>
      </c>
      <c r="T997" t="s">
        <v>350</v>
      </c>
      <c r="U997">
        <v>92</v>
      </c>
      <c r="V997" t="s">
        <v>3696</v>
      </c>
      <c r="W997" t="s">
        <v>3658</v>
      </c>
      <c r="Y997" s="3">
        <v>44167</v>
      </c>
      <c r="AA997" t="s">
        <v>3697</v>
      </c>
      <c r="AD997" t="s">
        <v>2689</v>
      </c>
      <c r="AH997" t="str">
        <f>VLOOKUP(B997,'cc Lookup'!A:J,10,0)</f>
        <v>Planning and Business Development</v>
      </c>
      <c r="AI997" t="str">
        <f>VLOOKUP(B997,'cc Lookup'!A:E,5,0)</f>
        <v>Estates</v>
      </c>
      <c r="AJ997" t="s">
        <v>6737</v>
      </c>
      <c r="AK997" t="str">
        <f t="shared" si="30"/>
        <v>E35930 Estates &amp; Facilities</v>
      </c>
      <c r="AL997" t="str">
        <f t="shared" si="31"/>
        <v>7308 Legal Fees</v>
      </c>
      <c r="AM997" t="str">
        <f>VLOOKUP(W997,Lookup!A:B,2,0)</f>
        <v>Other</v>
      </c>
    </row>
    <row r="998" spans="1:39" x14ac:dyDescent="0.25">
      <c r="A998" t="s">
        <v>33</v>
      </c>
      <c r="B998" s="1" t="s">
        <v>166</v>
      </c>
      <c r="C998" s="1" t="s">
        <v>158</v>
      </c>
      <c r="D998" s="1" t="s">
        <v>36</v>
      </c>
      <c r="E998" s="1" t="s">
        <v>36</v>
      </c>
      <c r="F998" s="1" t="s">
        <v>37</v>
      </c>
      <c r="G998" t="s">
        <v>167</v>
      </c>
      <c r="H998" t="s">
        <v>160</v>
      </c>
      <c r="I998" t="s">
        <v>40</v>
      </c>
      <c r="J998" t="s">
        <v>40</v>
      </c>
      <c r="K998" t="s">
        <v>40</v>
      </c>
      <c r="L998" s="4">
        <v>-9.6</v>
      </c>
      <c r="M998" s="2">
        <v>44136</v>
      </c>
      <c r="N998" t="s">
        <v>311</v>
      </c>
      <c r="O998" t="s">
        <v>56</v>
      </c>
      <c r="P998" t="s">
        <v>3656</v>
      </c>
      <c r="Q998" t="s">
        <v>3657</v>
      </c>
      <c r="R998" t="s">
        <v>3658</v>
      </c>
      <c r="S998" s="3">
        <v>44167</v>
      </c>
      <c r="T998" t="s">
        <v>350</v>
      </c>
      <c r="U998">
        <v>93</v>
      </c>
      <c r="V998" t="s">
        <v>3686</v>
      </c>
      <c r="W998" t="s">
        <v>3658</v>
      </c>
      <c r="Y998" s="3">
        <v>44167</v>
      </c>
      <c r="AA998" t="s">
        <v>3687</v>
      </c>
      <c r="AD998" t="s">
        <v>2699</v>
      </c>
      <c r="AH998" t="str">
        <f>VLOOKUP(B998,'cc Lookup'!A:J,10,0)</f>
        <v>Planning and Business Development</v>
      </c>
      <c r="AI998" t="str">
        <f>VLOOKUP(B998,'cc Lookup'!A:E,5,0)</f>
        <v>Estates</v>
      </c>
      <c r="AJ998" t="s">
        <v>6737</v>
      </c>
      <c r="AK998" t="str">
        <f t="shared" si="30"/>
        <v>E35930 Estates &amp; Facilities</v>
      </c>
      <c r="AL998" t="str">
        <f t="shared" si="31"/>
        <v>7308 Legal Fees</v>
      </c>
      <c r="AM998" t="str">
        <f>VLOOKUP(W998,Lookup!A:B,2,0)</f>
        <v>Other</v>
      </c>
    </row>
    <row r="999" spans="1:39" x14ac:dyDescent="0.25">
      <c r="A999" t="s">
        <v>33</v>
      </c>
      <c r="B999" s="1" t="s">
        <v>166</v>
      </c>
      <c r="C999" s="1" t="s">
        <v>158</v>
      </c>
      <c r="D999" s="1" t="s">
        <v>36</v>
      </c>
      <c r="E999" s="1" t="s">
        <v>36</v>
      </c>
      <c r="F999" s="1" t="s">
        <v>37</v>
      </c>
      <c r="G999" t="s">
        <v>167</v>
      </c>
      <c r="H999" t="s">
        <v>160</v>
      </c>
      <c r="I999" t="s">
        <v>40</v>
      </c>
      <c r="J999" t="s">
        <v>40</v>
      </c>
      <c r="K999" t="s">
        <v>40</v>
      </c>
      <c r="L999" s="4">
        <v>-21</v>
      </c>
      <c r="M999" s="2">
        <v>44136</v>
      </c>
      <c r="N999" t="s">
        <v>311</v>
      </c>
      <c r="O999" t="s">
        <v>56</v>
      </c>
      <c r="P999" t="s">
        <v>3656</v>
      </c>
      <c r="Q999" t="s">
        <v>3657</v>
      </c>
      <c r="R999" t="s">
        <v>3658</v>
      </c>
      <c r="S999" s="3">
        <v>44167</v>
      </c>
      <c r="T999" t="s">
        <v>350</v>
      </c>
      <c r="U999">
        <v>94</v>
      </c>
      <c r="V999" t="s">
        <v>3688</v>
      </c>
      <c r="W999" t="s">
        <v>3658</v>
      </c>
      <c r="Y999" s="3">
        <v>44167</v>
      </c>
      <c r="AA999" t="s">
        <v>3689</v>
      </c>
      <c r="AD999" t="s">
        <v>1945</v>
      </c>
      <c r="AH999" t="str">
        <f>VLOOKUP(B999,'cc Lookup'!A:J,10,0)</f>
        <v>Planning and Business Development</v>
      </c>
      <c r="AI999" t="str">
        <f>VLOOKUP(B999,'cc Lookup'!A:E,5,0)</f>
        <v>Estates</v>
      </c>
      <c r="AJ999" t="s">
        <v>6737</v>
      </c>
      <c r="AK999" t="str">
        <f t="shared" si="30"/>
        <v>E35930 Estates &amp; Facilities</v>
      </c>
      <c r="AL999" t="str">
        <f t="shared" si="31"/>
        <v>7308 Legal Fees</v>
      </c>
      <c r="AM999" t="str">
        <f>VLOOKUP(W999,Lookup!A:B,2,0)</f>
        <v>Other</v>
      </c>
    </row>
    <row r="1000" spans="1:39" x14ac:dyDescent="0.25">
      <c r="A1000" t="s">
        <v>33</v>
      </c>
      <c r="B1000" s="1" t="s">
        <v>166</v>
      </c>
      <c r="C1000" s="1" t="s">
        <v>158</v>
      </c>
      <c r="D1000" s="1" t="s">
        <v>36</v>
      </c>
      <c r="E1000" s="1" t="s">
        <v>36</v>
      </c>
      <c r="F1000" s="1" t="s">
        <v>37</v>
      </c>
      <c r="G1000" t="s">
        <v>167</v>
      </c>
      <c r="H1000" t="s">
        <v>160</v>
      </c>
      <c r="I1000" t="s">
        <v>40</v>
      </c>
      <c r="J1000" t="s">
        <v>40</v>
      </c>
      <c r="K1000" t="s">
        <v>40</v>
      </c>
      <c r="L1000" s="4">
        <v>-25.6</v>
      </c>
      <c r="M1000" s="2">
        <v>44136</v>
      </c>
      <c r="N1000" t="s">
        <v>311</v>
      </c>
      <c r="O1000" t="s">
        <v>56</v>
      </c>
      <c r="P1000" t="s">
        <v>3656</v>
      </c>
      <c r="Q1000" t="s">
        <v>3657</v>
      </c>
      <c r="R1000" t="s">
        <v>3658</v>
      </c>
      <c r="S1000" s="3">
        <v>44167</v>
      </c>
      <c r="T1000" t="s">
        <v>350</v>
      </c>
      <c r="U1000">
        <v>95</v>
      </c>
      <c r="V1000" t="s">
        <v>3690</v>
      </c>
      <c r="W1000" t="s">
        <v>3658</v>
      </c>
      <c r="Y1000" s="3">
        <v>44167</v>
      </c>
      <c r="AA1000" t="s">
        <v>3691</v>
      </c>
      <c r="AD1000" t="s">
        <v>2704</v>
      </c>
      <c r="AH1000" t="str">
        <f>VLOOKUP(B1000,'cc Lookup'!A:J,10,0)</f>
        <v>Planning and Business Development</v>
      </c>
      <c r="AI1000" t="str">
        <f>VLOOKUP(B1000,'cc Lookup'!A:E,5,0)</f>
        <v>Estates</v>
      </c>
      <c r="AJ1000" t="s">
        <v>6737</v>
      </c>
      <c r="AK1000" t="str">
        <f t="shared" si="30"/>
        <v>E35930 Estates &amp; Facilities</v>
      </c>
      <c r="AL1000" t="str">
        <f t="shared" si="31"/>
        <v>7308 Legal Fees</v>
      </c>
      <c r="AM1000" t="str">
        <f>VLOOKUP(W1000,Lookup!A:B,2,0)</f>
        <v>Other</v>
      </c>
    </row>
    <row r="1001" spans="1:39" x14ac:dyDescent="0.25">
      <c r="A1001" t="s">
        <v>33</v>
      </c>
      <c r="B1001" s="1" t="s">
        <v>166</v>
      </c>
      <c r="C1001" s="1" t="s">
        <v>158</v>
      </c>
      <c r="D1001" s="1" t="s">
        <v>36</v>
      </c>
      <c r="E1001" s="1" t="s">
        <v>36</v>
      </c>
      <c r="F1001" s="1" t="s">
        <v>37</v>
      </c>
      <c r="G1001" t="s">
        <v>167</v>
      </c>
      <c r="H1001" t="s">
        <v>160</v>
      </c>
      <c r="I1001" t="s">
        <v>40</v>
      </c>
      <c r="J1001" t="s">
        <v>40</v>
      </c>
      <c r="K1001" t="s">
        <v>40</v>
      </c>
      <c r="L1001" s="4">
        <v>-71.400000000000006</v>
      </c>
      <c r="M1001" s="2">
        <v>44136</v>
      </c>
      <c r="N1001" t="s">
        <v>311</v>
      </c>
      <c r="O1001" t="s">
        <v>56</v>
      </c>
      <c r="P1001" t="s">
        <v>3656</v>
      </c>
      <c r="Q1001" t="s">
        <v>3657</v>
      </c>
      <c r="R1001" t="s">
        <v>3658</v>
      </c>
      <c r="S1001" s="3">
        <v>44167</v>
      </c>
      <c r="T1001" t="s">
        <v>350</v>
      </c>
      <c r="U1001">
        <v>96</v>
      </c>
      <c r="V1001" t="s">
        <v>3692</v>
      </c>
      <c r="W1001" t="s">
        <v>3658</v>
      </c>
      <c r="Y1001" s="3">
        <v>44167</v>
      </c>
      <c r="AA1001" t="s">
        <v>3693</v>
      </c>
      <c r="AD1001" t="s">
        <v>1822</v>
      </c>
      <c r="AH1001" t="str">
        <f>VLOOKUP(B1001,'cc Lookup'!A:J,10,0)</f>
        <v>Planning and Business Development</v>
      </c>
      <c r="AI1001" t="str">
        <f>VLOOKUP(B1001,'cc Lookup'!A:E,5,0)</f>
        <v>Estates</v>
      </c>
      <c r="AJ1001" t="s">
        <v>6737</v>
      </c>
      <c r="AK1001" t="str">
        <f t="shared" si="30"/>
        <v>E35930 Estates &amp; Facilities</v>
      </c>
      <c r="AL1001" t="str">
        <f t="shared" si="31"/>
        <v>7308 Legal Fees</v>
      </c>
      <c r="AM1001" t="str">
        <f>VLOOKUP(W1001,Lookup!A:B,2,0)</f>
        <v>Other</v>
      </c>
    </row>
    <row r="1002" spans="1:39" x14ac:dyDescent="0.25">
      <c r="A1002" t="s">
        <v>33</v>
      </c>
      <c r="B1002" s="1" t="s">
        <v>166</v>
      </c>
      <c r="C1002" s="1" t="s">
        <v>158</v>
      </c>
      <c r="D1002" s="1" t="s">
        <v>36</v>
      </c>
      <c r="E1002" s="1" t="s">
        <v>36</v>
      </c>
      <c r="F1002" s="1" t="s">
        <v>37</v>
      </c>
      <c r="G1002" t="s">
        <v>167</v>
      </c>
      <c r="H1002" t="s">
        <v>160</v>
      </c>
      <c r="I1002" t="s">
        <v>40</v>
      </c>
      <c r="J1002" t="s">
        <v>40</v>
      </c>
      <c r="K1002" t="s">
        <v>40</v>
      </c>
      <c r="L1002" s="4">
        <v>9.6</v>
      </c>
      <c r="M1002" s="2">
        <v>44136</v>
      </c>
      <c r="N1002" t="s">
        <v>311</v>
      </c>
      <c r="O1002" t="s">
        <v>56</v>
      </c>
      <c r="P1002" t="s">
        <v>3663</v>
      </c>
      <c r="Q1002" t="s">
        <v>3664</v>
      </c>
      <c r="R1002" t="s">
        <v>3665</v>
      </c>
      <c r="S1002" s="3">
        <v>44166</v>
      </c>
      <c r="T1002" t="s">
        <v>2266</v>
      </c>
      <c r="U1002">
        <v>1007</v>
      </c>
      <c r="V1002" t="s">
        <v>3743</v>
      </c>
      <c r="W1002" t="s">
        <v>3665</v>
      </c>
      <c r="Y1002" s="3">
        <v>44166</v>
      </c>
      <c r="AA1002" t="s">
        <v>3744</v>
      </c>
      <c r="AD1002" t="s">
        <v>2699</v>
      </c>
      <c r="AH1002" t="str">
        <f>VLOOKUP(B1002,'cc Lookup'!A:J,10,0)</f>
        <v>Planning and Business Development</v>
      </c>
      <c r="AI1002" t="str">
        <f>VLOOKUP(B1002,'cc Lookup'!A:E,5,0)</f>
        <v>Estates</v>
      </c>
      <c r="AJ1002" t="s">
        <v>6737</v>
      </c>
      <c r="AK1002" t="str">
        <f t="shared" si="30"/>
        <v>E35930 Estates &amp; Facilities</v>
      </c>
      <c r="AL1002" t="str">
        <f t="shared" si="31"/>
        <v>7308 Legal Fees</v>
      </c>
      <c r="AM1002" t="str">
        <f>VLOOKUP(W1002,Lookup!A:B,2,0)</f>
        <v>Other</v>
      </c>
    </row>
    <row r="1003" spans="1:39" x14ac:dyDescent="0.25">
      <c r="A1003" t="s">
        <v>33</v>
      </c>
      <c r="B1003" s="1" t="s">
        <v>166</v>
      </c>
      <c r="C1003" s="1" t="s">
        <v>158</v>
      </c>
      <c r="D1003" s="1" t="s">
        <v>36</v>
      </c>
      <c r="E1003" s="1" t="s">
        <v>36</v>
      </c>
      <c r="F1003" s="1" t="s">
        <v>37</v>
      </c>
      <c r="G1003" t="s">
        <v>167</v>
      </c>
      <c r="H1003" t="s">
        <v>160</v>
      </c>
      <c r="I1003" t="s">
        <v>40</v>
      </c>
      <c r="J1003" t="s">
        <v>40</v>
      </c>
      <c r="K1003" t="s">
        <v>40</v>
      </c>
      <c r="L1003" s="4">
        <v>21</v>
      </c>
      <c r="M1003" s="2">
        <v>44136</v>
      </c>
      <c r="N1003" t="s">
        <v>311</v>
      </c>
      <c r="O1003" t="s">
        <v>56</v>
      </c>
      <c r="P1003" t="s">
        <v>3663</v>
      </c>
      <c r="Q1003" t="s">
        <v>3664</v>
      </c>
      <c r="R1003" t="s">
        <v>3665</v>
      </c>
      <c r="S1003" s="3">
        <v>44166</v>
      </c>
      <c r="T1003" t="s">
        <v>2266</v>
      </c>
      <c r="U1003">
        <v>1008</v>
      </c>
      <c r="V1003" t="s">
        <v>3745</v>
      </c>
      <c r="W1003" t="s">
        <v>3665</v>
      </c>
      <c r="Y1003" s="3">
        <v>44166</v>
      </c>
      <c r="AA1003" t="s">
        <v>3746</v>
      </c>
      <c r="AD1003" t="s">
        <v>1945</v>
      </c>
      <c r="AH1003" t="str">
        <f>VLOOKUP(B1003,'cc Lookup'!A:J,10,0)</f>
        <v>Planning and Business Development</v>
      </c>
      <c r="AI1003" t="str">
        <f>VLOOKUP(B1003,'cc Lookup'!A:E,5,0)</f>
        <v>Estates</v>
      </c>
      <c r="AJ1003" t="s">
        <v>6737</v>
      </c>
      <c r="AK1003" t="str">
        <f t="shared" si="30"/>
        <v>E35930 Estates &amp; Facilities</v>
      </c>
      <c r="AL1003" t="str">
        <f t="shared" si="31"/>
        <v>7308 Legal Fees</v>
      </c>
      <c r="AM1003" t="str">
        <f>VLOOKUP(W1003,Lookup!A:B,2,0)</f>
        <v>Other</v>
      </c>
    </row>
    <row r="1004" spans="1:39" x14ac:dyDescent="0.25">
      <c r="A1004" t="s">
        <v>33</v>
      </c>
      <c r="B1004" s="1" t="s">
        <v>166</v>
      </c>
      <c r="C1004" s="1" t="s">
        <v>158</v>
      </c>
      <c r="D1004" s="1" t="s">
        <v>36</v>
      </c>
      <c r="E1004" s="1" t="s">
        <v>36</v>
      </c>
      <c r="F1004" s="1" t="s">
        <v>37</v>
      </c>
      <c r="G1004" t="s">
        <v>167</v>
      </c>
      <c r="H1004" t="s">
        <v>160</v>
      </c>
      <c r="I1004" t="s">
        <v>40</v>
      </c>
      <c r="J1004" t="s">
        <v>40</v>
      </c>
      <c r="K1004" t="s">
        <v>40</v>
      </c>
      <c r="L1004" s="4">
        <v>25.6</v>
      </c>
      <c r="M1004" s="2">
        <v>44136</v>
      </c>
      <c r="N1004" t="s">
        <v>311</v>
      </c>
      <c r="O1004" t="s">
        <v>56</v>
      </c>
      <c r="P1004" t="s">
        <v>3663</v>
      </c>
      <c r="Q1004" t="s">
        <v>3664</v>
      </c>
      <c r="R1004" t="s">
        <v>3665</v>
      </c>
      <c r="S1004" s="3">
        <v>44166</v>
      </c>
      <c r="T1004" t="s">
        <v>2266</v>
      </c>
      <c r="U1004">
        <v>1009</v>
      </c>
      <c r="V1004" t="s">
        <v>3747</v>
      </c>
      <c r="W1004" t="s">
        <v>3665</v>
      </c>
      <c r="Y1004" s="3">
        <v>44166</v>
      </c>
      <c r="AA1004" t="s">
        <v>3748</v>
      </c>
      <c r="AD1004" t="s">
        <v>2704</v>
      </c>
      <c r="AH1004" t="str">
        <f>VLOOKUP(B1004,'cc Lookup'!A:J,10,0)</f>
        <v>Planning and Business Development</v>
      </c>
      <c r="AI1004" t="str">
        <f>VLOOKUP(B1004,'cc Lookup'!A:E,5,0)</f>
        <v>Estates</v>
      </c>
      <c r="AJ1004" t="s">
        <v>6737</v>
      </c>
      <c r="AK1004" t="str">
        <f t="shared" si="30"/>
        <v>E35930 Estates &amp; Facilities</v>
      </c>
      <c r="AL1004" t="str">
        <f t="shared" si="31"/>
        <v>7308 Legal Fees</v>
      </c>
      <c r="AM1004" t="str">
        <f>VLOOKUP(W1004,Lookup!A:B,2,0)</f>
        <v>Other</v>
      </c>
    </row>
    <row r="1005" spans="1:39" x14ac:dyDescent="0.25">
      <c r="A1005" t="s">
        <v>33</v>
      </c>
      <c r="B1005" s="1" t="s">
        <v>166</v>
      </c>
      <c r="C1005" s="1" t="s">
        <v>158</v>
      </c>
      <c r="D1005" s="1" t="s">
        <v>36</v>
      </c>
      <c r="E1005" s="1" t="s">
        <v>36</v>
      </c>
      <c r="F1005" s="1" t="s">
        <v>37</v>
      </c>
      <c r="G1005" t="s">
        <v>167</v>
      </c>
      <c r="H1005" t="s">
        <v>160</v>
      </c>
      <c r="I1005" t="s">
        <v>40</v>
      </c>
      <c r="J1005" t="s">
        <v>40</v>
      </c>
      <c r="K1005" t="s">
        <v>40</v>
      </c>
      <c r="L1005" s="4">
        <v>32</v>
      </c>
      <c r="M1005" s="2">
        <v>44136</v>
      </c>
      <c r="N1005" t="s">
        <v>311</v>
      </c>
      <c r="O1005" t="s">
        <v>56</v>
      </c>
      <c r="P1005" t="s">
        <v>3663</v>
      </c>
      <c r="Q1005" t="s">
        <v>3664</v>
      </c>
      <c r="R1005" t="s">
        <v>3665</v>
      </c>
      <c r="S1005" s="3">
        <v>44166</v>
      </c>
      <c r="T1005" t="s">
        <v>2266</v>
      </c>
      <c r="U1005">
        <v>1010</v>
      </c>
      <c r="V1005" t="s">
        <v>3749</v>
      </c>
      <c r="W1005" t="s">
        <v>3665</v>
      </c>
      <c r="Y1005" s="3">
        <v>44166</v>
      </c>
      <c r="AA1005" t="s">
        <v>3750</v>
      </c>
      <c r="AD1005" t="s">
        <v>3012</v>
      </c>
      <c r="AH1005" t="str">
        <f>VLOOKUP(B1005,'cc Lookup'!A:J,10,0)</f>
        <v>Planning and Business Development</v>
      </c>
      <c r="AI1005" t="str">
        <f>VLOOKUP(B1005,'cc Lookup'!A:E,5,0)</f>
        <v>Estates</v>
      </c>
      <c r="AJ1005" t="s">
        <v>6737</v>
      </c>
      <c r="AK1005" t="str">
        <f t="shared" si="30"/>
        <v>E35930 Estates &amp; Facilities</v>
      </c>
      <c r="AL1005" t="str">
        <f t="shared" si="31"/>
        <v>7308 Legal Fees</v>
      </c>
      <c r="AM1005" t="str">
        <f>VLOOKUP(W1005,Lookup!A:B,2,0)</f>
        <v>Other</v>
      </c>
    </row>
    <row r="1006" spans="1:39" x14ac:dyDescent="0.25">
      <c r="A1006" t="s">
        <v>33</v>
      </c>
      <c r="B1006" s="1" t="s">
        <v>166</v>
      </c>
      <c r="C1006" s="1" t="s">
        <v>158</v>
      </c>
      <c r="D1006" s="1" t="s">
        <v>36</v>
      </c>
      <c r="E1006" s="1" t="s">
        <v>36</v>
      </c>
      <c r="F1006" s="1" t="s">
        <v>37</v>
      </c>
      <c r="G1006" t="s">
        <v>167</v>
      </c>
      <c r="H1006" t="s">
        <v>160</v>
      </c>
      <c r="I1006" t="s">
        <v>40</v>
      </c>
      <c r="J1006" t="s">
        <v>40</v>
      </c>
      <c r="K1006" t="s">
        <v>40</v>
      </c>
      <c r="L1006" s="4">
        <v>71.400000000000006</v>
      </c>
      <c r="M1006" s="2">
        <v>44136</v>
      </c>
      <c r="N1006" t="s">
        <v>311</v>
      </c>
      <c r="O1006" t="s">
        <v>56</v>
      </c>
      <c r="P1006" t="s">
        <v>3663</v>
      </c>
      <c r="Q1006" t="s">
        <v>3664</v>
      </c>
      <c r="R1006" t="s">
        <v>3665</v>
      </c>
      <c r="S1006" s="3">
        <v>44166</v>
      </c>
      <c r="T1006" t="s">
        <v>2266</v>
      </c>
      <c r="U1006">
        <v>1011</v>
      </c>
      <c r="V1006" t="s">
        <v>3751</v>
      </c>
      <c r="W1006" t="s">
        <v>3665</v>
      </c>
      <c r="Y1006" s="3">
        <v>44166</v>
      </c>
      <c r="AA1006" t="s">
        <v>3752</v>
      </c>
      <c r="AD1006" t="s">
        <v>1822</v>
      </c>
      <c r="AH1006" t="str">
        <f>VLOOKUP(B1006,'cc Lookup'!A:J,10,0)</f>
        <v>Planning and Business Development</v>
      </c>
      <c r="AI1006" t="str">
        <f>VLOOKUP(B1006,'cc Lookup'!A:E,5,0)</f>
        <v>Estates</v>
      </c>
      <c r="AJ1006" t="s">
        <v>6737</v>
      </c>
      <c r="AK1006" t="str">
        <f t="shared" si="30"/>
        <v>E35930 Estates &amp; Facilities</v>
      </c>
      <c r="AL1006" t="str">
        <f t="shared" si="31"/>
        <v>7308 Legal Fees</v>
      </c>
      <c r="AM1006" t="str">
        <f>VLOOKUP(W1006,Lookup!A:B,2,0)</f>
        <v>Other</v>
      </c>
    </row>
    <row r="1007" spans="1:39" x14ac:dyDescent="0.25">
      <c r="A1007" t="s">
        <v>33</v>
      </c>
      <c r="B1007" s="1" t="s">
        <v>166</v>
      </c>
      <c r="C1007" s="1" t="s">
        <v>158</v>
      </c>
      <c r="D1007" s="1" t="s">
        <v>36</v>
      </c>
      <c r="E1007" s="1" t="s">
        <v>36</v>
      </c>
      <c r="F1007" s="1" t="s">
        <v>37</v>
      </c>
      <c r="G1007" t="s">
        <v>167</v>
      </c>
      <c r="H1007" t="s">
        <v>160</v>
      </c>
      <c r="I1007" t="s">
        <v>40</v>
      </c>
      <c r="J1007" t="s">
        <v>40</v>
      </c>
      <c r="K1007" t="s">
        <v>40</v>
      </c>
      <c r="L1007" s="4">
        <v>210</v>
      </c>
      <c r="M1007" s="2">
        <v>44136</v>
      </c>
      <c r="N1007" t="s">
        <v>311</v>
      </c>
      <c r="O1007" t="s">
        <v>56</v>
      </c>
      <c r="P1007" t="s">
        <v>3663</v>
      </c>
      <c r="Q1007" t="s">
        <v>3664</v>
      </c>
      <c r="R1007" t="s">
        <v>3665</v>
      </c>
      <c r="S1007" s="3">
        <v>44166</v>
      </c>
      <c r="T1007" t="s">
        <v>2266</v>
      </c>
      <c r="U1007">
        <v>1012</v>
      </c>
      <c r="V1007" t="s">
        <v>3753</v>
      </c>
      <c r="W1007" t="s">
        <v>3665</v>
      </c>
      <c r="Y1007" s="3">
        <v>44166</v>
      </c>
      <c r="AA1007" t="s">
        <v>3754</v>
      </c>
      <c r="AD1007" t="s">
        <v>3015</v>
      </c>
      <c r="AH1007" t="str">
        <f>VLOOKUP(B1007,'cc Lookup'!A:J,10,0)</f>
        <v>Planning and Business Development</v>
      </c>
      <c r="AI1007" t="str">
        <f>VLOOKUP(B1007,'cc Lookup'!A:E,5,0)</f>
        <v>Estates</v>
      </c>
      <c r="AJ1007" t="s">
        <v>6737</v>
      </c>
      <c r="AK1007" t="str">
        <f t="shared" si="30"/>
        <v>E35930 Estates &amp; Facilities</v>
      </c>
      <c r="AL1007" t="str">
        <f t="shared" si="31"/>
        <v>7308 Legal Fees</v>
      </c>
      <c r="AM1007" t="str">
        <f>VLOOKUP(W1007,Lookup!A:B,2,0)</f>
        <v>Other</v>
      </c>
    </row>
    <row r="1008" spans="1:39" x14ac:dyDescent="0.25">
      <c r="A1008" t="s">
        <v>33</v>
      </c>
      <c r="B1008" s="1" t="s">
        <v>166</v>
      </c>
      <c r="C1008" s="1" t="s">
        <v>158</v>
      </c>
      <c r="D1008" s="1" t="s">
        <v>36</v>
      </c>
      <c r="E1008" s="1" t="s">
        <v>36</v>
      </c>
      <c r="F1008" s="1" t="s">
        <v>37</v>
      </c>
      <c r="G1008" t="s">
        <v>167</v>
      </c>
      <c r="H1008" t="s">
        <v>160</v>
      </c>
      <c r="I1008" t="s">
        <v>40</v>
      </c>
      <c r="J1008" t="s">
        <v>40</v>
      </c>
      <c r="K1008" t="s">
        <v>40</v>
      </c>
      <c r="L1008" s="4">
        <v>-26.8</v>
      </c>
      <c r="M1008" s="2">
        <v>44136</v>
      </c>
      <c r="N1008" t="s">
        <v>311</v>
      </c>
      <c r="O1008" t="s">
        <v>56</v>
      </c>
      <c r="P1008" t="s">
        <v>3663</v>
      </c>
      <c r="Q1008" t="s">
        <v>3664</v>
      </c>
      <c r="R1008" t="s">
        <v>3665</v>
      </c>
      <c r="S1008" s="3">
        <v>44166</v>
      </c>
      <c r="T1008" t="s">
        <v>2266</v>
      </c>
      <c r="U1008">
        <v>1013</v>
      </c>
      <c r="V1008" t="s">
        <v>3755</v>
      </c>
      <c r="W1008" t="s">
        <v>3665</v>
      </c>
      <c r="Y1008" s="3">
        <v>44166</v>
      </c>
      <c r="AA1008" t="s">
        <v>3756</v>
      </c>
      <c r="AD1008" t="s">
        <v>2700</v>
      </c>
      <c r="AH1008" t="str">
        <f>VLOOKUP(B1008,'cc Lookup'!A:J,10,0)</f>
        <v>Planning and Business Development</v>
      </c>
      <c r="AI1008" t="str">
        <f>VLOOKUP(B1008,'cc Lookup'!A:E,5,0)</f>
        <v>Estates</v>
      </c>
      <c r="AJ1008" t="s">
        <v>6737</v>
      </c>
      <c r="AK1008" t="str">
        <f t="shared" si="30"/>
        <v>E35930 Estates &amp; Facilities</v>
      </c>
      <c r="AL1008" t="str">
        <f t="shared" si="31"/>
        <v>7308 Legal Fees</v>
      </c>
      <c r="AM1008" t="str">
        <f>VLOOKUP(W1008,Lookup!A:B,2,0)</f>
        <v>Other</v>
      </c>
    </row>
    <row r="1009" spans="1:39" x14ac:dyDescent="0.25">
      <c r="A1009" t="s">
        <v>33</v>
      </c>
      <c r="B1009" s="1" t="s">
        <v>166</v>
      </c>
      <c r="C1009" s="1" t="s">
        <v>158</v>
      </c>
      <c r="D1009" s="1" t="s">
        <v>36</v>
      </c>
      <c r="E1009" s="1" t="s">
        <v>36</v>
      </c>
      <c r="F1009" s="1" t="s">
        <v>37</v>
      </c>
      <c r="G1009" t="s">
        <v>167</v>
      </c>
      <c r="H1009" t="s">
        <v>160</v>
      </c>
      <c r="I1009" t="s">
        <v>40</v>
      </c>
      <c r="J1009" t="s">
        <v>40</v>
      </c>
      <c r="K1009" t="s">
        <v>40</v>
      </c>
      <c r="L1009" s="4">
        <v>-42.08</v>
      </c>
      <c r="M1009" s="2">
        <v>44136</v>
      </c>
      <c r="N1009" t="s">
        <v>311</v>
      </c>
      <c r="O1009" t="s">
        <v>56</v>
      </c>
      <c r="P1009" t="s">
        <v>3663</v>
      </c>
      <c r="Q1009" t="s">
        <v>3664</v>
      </c>
      <c r="R1009" t="s">
        <v>3665</v>
      </c>
      <c r="S1009" s="3">
        <v>44166</v>
      </c>
      <c r="T1009" t="s">
        <v>2266</v>
      </c>
      <c r="U1009">
        <v>1014</v>
      </c>
      <c r="V1009" t="s">
        <v>3757</v>
      </c>
      <c r="W1009" t="s">
        <v>3665</v>
      </c>
      <c r="Y1009" s="3">
        <v>44166</v>
      </c>
      <c r="AA1009" t="s">
        <v>3758</v>
      </c>
      <c r="AD1009" t="s">
        <v>2689</v>
      </c>
      <c r="AH1009" t="str">
        <f>VLOOKUP(B1009,'cc Lookup'!A:J,10,0)</f>
        <v>Planning and Business Development</v>
      </c>
      <c r="AI1009" t="str">
        <f>VLOOKUP(B1009,'cc Lookup'!A:E,5,0)</f>
        <v>Estates</v>
      </c>
      <c r="AJ1009" t="s">
        <v>6737</v>
      </c>
      <c r="AK1009" t="str">
        <f t="shared" si="30"/>
        <v>E35930 Estates &amp; Facilities</v>
      </c>
      <c r="AL1009" t="str">
        <f t="shared" si="31"/>
        <v>7308 Legal Fees</v>
      </c>
      <c r="AM1009" t="str">
        <f>VLOOKUP(W1009,Lookup!A:B,2,0)</f>
        <v>Other</v>
      </c>
    </row>
    <row r="1010" spans="1:39" x14ac:dyDescent="0.25">
      <c r="A1010" t="s">
        <v>33</v>
      </c>
      <c r="B1010" s="1" t="s">
        <v>166</v>
      </c>
      <c r="C1010" s="1" t="s">
        <v>158</v>
      </c>
      <c r="D1010" s="1" t="s">
        <v>36</v>
      </c>
      <c r="E1010" s="1" t="s">
        <v>36</v>
      </c>
      <c r="F1010" s="1" t="s">
        <v>37</v>
      </c>
      <c r="G1010" t="s">
        <v>167</v>
      </c>
      <c r="H1010" t="s">
        <v>160</v>
      </c>
      <c r="I1010" t="s">
        <v>40</v>
      </c>
      <c r="J1010" t="s">
        <v>40</v>
      </c>
      <c r="K1010" t="s">
        <v>40</v>
      </c>
      <c r="L1010" s="4">
        <v>1048</v>
      </c>
      <c r="M1010" s="2">
        <v>44136</v>
      </c>
      <c r="N1010" t="s">
        <v>41</v>
      </c>
      <c r="O1010" t="s">
        <v>42</v>
      </c>
      <c r="P1010" t="s">
        <v>3759</v>
      </c>
      <c r="Q1010" t="s">
        <v>3760</v>
      </c>
      <c r="R1010" t="s">
        <v>3641</v>
      </c>
      <c r="S1010" s="3">
        <v>44151</v>
      </c>
      <c r="T1010" t="s">
        <v>46</v>
      </c>
      <c r="U1010">
        <v>41</v>
      </c>
      <c r="V1010" t="s">
        <v>47</v>
      </c>
      <c r="W1010" t="s">
        <v>48</v>
      </c>
      <c r="X1010">
        <v>462328</v>
      </c>
      <c r="Y1010" s="3">
        <v>43965</v>
      </c>
      <c r="Z1010">
        <v>165078325</v>
      </c>
      <c r="AB1010" t="s">
        <v>49</v>
      </c>
      <c r="AD1010" t="s">
        <v>3761</v>
      </c>
      <c r="AE1010">
        <v>1</v>
      </c>
      <c r="AF1010">
        <v>524</v>
      </c>
      <c r="AH1010" t="str">
        <f>VLOOKUP(B1010,'cc Lookup'!A:J,10,0)</f>
        <v>Planning and Business Development</v>
      </c>
      <c r="AI1010" t="str">
        <f>VLOOKUP(B1010,'cc Lookup'!A:E,5,0)</f>
        <v>Estates</v>
      </c>
      <c r="AJ1010" t="s">
        <v>6737</v>
      </c>
      <c r="AK1010" t="str">
        <f t="shared" si="30"/>
        <v>E35930 Estates &amp; Facilities</v>
      </c>
      <c r="AL1010" t="str">
        <f t="shared" si="31"/>
        <v>7308 Legal Fees</v>
      </c>
      <c r="AM1010" t="str">
        <f>VLOOKUP(W1010,Lookup!A:B,2,0)</f>
        <v>Legal</v>
      </c>
    </row>
    <row r="1011" spans="1:39" x14ac:dyDescent="0.25">
      <c r="A1011" t="s">
        <v>33</v>
      </c>
      <c r="B1011" s="1" t="s">
        <v>166</v>
      </c>
      <c r="C1011" s="1" t="s">
        <v>158</v>
      </c>
      <c r="D1011" s="1" t="s">
        <v>36</v>
      </c>
      <c r="E1011" s="1" t="s">
        <v>36</v>
      </c>
      <c r="F1011" s="1" t="s">
        <v>37</v>
      </c>
      <c r="G1011" t="s">
        <v>167</v>
      </c>
      <c r="H1011" t="s">
        <v>160</v>
      </c>
      <c r="I1011" t="s">
        <v>40</v>
      </c>
      <c r="J1011" t="s">
        <v>40</v>
      </c>
      <c r="K1011" t="s">
        <v>40</v>
      </c>
      <c r="L1011" s="4">
        <v>389.2</v>
      </c>
      <c r="M1011" s="2">
        <v>44136</v>
      </c>
      <c r="N1011" t="s">
        <v>41</v>
      </c>
      <c r="O1011" t="s">
        <v>42</v>
      </c>
      <c r="P1011" t="s">
        <v>3759</v>
      </c>
      <c r="Q1011" t="s">
        <v>3760</v>
      </c>
      <c r="R1011" t="s">
        <v>3641</v>
      </c>
      <c r="S1011" s="3">
        <v>44151</v>
      </c>
      <c r="T1011" t="s">
        <v>46</v>
      </c>
      <c r="U1011">
        <v>41</v>
      </c>
      <c r="V1011" t="s">
        <v>47</v>
      </c>
      <c r="W1011" t="s">
        <v>48</v>
      </c>
      <c r="X1011">
        <v>465164</v>
      </c>
      <c r="Y1011" s="3">
        <v>43997</v>
      </c>
      <c r="Z1011">
        <v>165078325</v>
      </c>
      <c r="AB1011" t="s">
        <v>49</v>
      </c>
      <c r="AD1011" t="s">
        <v>3762</v>
      </c>
      <c r="AE1011">
        <v>1</v>
      </c>
      <c r="AF1011">
        <v>389</v>
      </c>
      <c r="AH1011" t="str">
        <f>VLOOKUP(B1011,'cc Lookup'!A:J,10,0)</f>
        <v>Planning and Business Development</v>
      </c>
      <c r="AI1011" t="str">
        <f>VLOOKUP(B1011,'cc Lookup'!A:E,5,0)</f>
        <v>Estates</v>
      </c>
      <c r="AJ1011" t="s">
        <v>6737</v>
      </c>
      <c r="AK1011" t="str">
        <f t="shared" si="30"/>
        <v>E35930 Estates &amp; Facilities</v>
      </c>
      <c r="AL1011" t="str">
        <f t="shared" si="31"/>
        <v>7308 Legal Fees</v>
      </c>
      <c r="AM1011" t="str">
        <f>VLOOKUP(W1011,Lookup!A:B,2,0)</f>
        <v>Legal</v>
      </c>
    </row>
    <row r="1012" spans="1:39" x14ac:dyDescent="0.25">
      <c r="A1012" t="s">
        <v>33</v>
      </c>
      <c r="B1012" s="1" t="s">
        <v>166</v>
      </c>
      <c r="C1012" s="1" t="s">
        <v>158</v>
      </c>
      <c r="D1012" s="1" t="s">
        <v>36</v>
      </c>
      <c r="E1012" s="1" t="s">
        <v>36</v>
      </c>
      <c r="F1012" s="1" t="s">
        <v>37</v>
      </c>
      <c r="G1012" t="s">
        <v>167</v>
      </c>
      <c r="H1012" t="s">
        <v>160</v>
      </c>
      <c r="I1012" t="s">
        <v>40</v>
      </c>
      <c r="J1012" t="s">
        <v>40</v>
      </c>
      <c r="K1012" t="s">
        <v>40</v>
      </c>
      <c r="L1012" s="4">
        <v>803.3</v>
      </c>
      <c r="M1012" s="2">
        <v>44136</v>
      </c>
      <c r="N1012" t="s">
        <v>41</v>
      </c>
      <c r="O1012" t="s">
        <v>42</v>
      </c>
      <c r="P1012" t="s">
        <v>3759</v>
      </c>
      <c r="Q1012" t="s">
        <v>3760</v>
      </c>
      <c r="R1012" t="s">
        <v>3641</v>
      </c>
      <c r="S1012" s="3">
        <v>44151</v>
      </c>
      <c r="T1012" t="s">
        <v>46</v>
      </c>
      <c r="U1012">
        <v>41</v>
      </c>
      <c r="V1012" t="s">
        <v>47</v>
      </c>
      <c r="W1012" t="s">
        <v>48</v>
      </c>
      <c r="X1012">
        <v>465164</v>
      </c>
      <c r="Y1012" s="3">
        <v>43997</v>
      </c>
      <c r="Z1012">
        <v>165078325</v>
      </c>
      <c r="AB1012" t="s">
        <v>49</v>
      </c>
      <c r="AD1012" t="s">
        <v>3762</v>
      </c>
      <c r="AE1012">
        <v>1</v>
      </c>
      <c r="AF1012">
        <v>803</v>
      </c>
      <c r="AH1012" t="str">
        <f>VLOOKUP(B1012,'cc Lookup'!A:J,10,0)</f>
        <v>Planning and Business Development</v>
      </c>
      <c r="AI1012" t="str">
        <f>VLOOKUP(B1012,'cc Lookup'!A:E,5,0)</f>
        <v>Estates</v>
      </c>
      <c r="AJ1012" t="s">
        <v>6737</v>
      </c>
      <c r="AK1012" t="str">
        <f t="shared" si="30"/>
        <v>E35930 Estates &amp; Facilities</v>
      </c>
      <c r="AL1012" t="str">
        <f t="shared" si="31"/>
        <v>7308 Legal Fees</v>
      </c>
      <c r="AM1012" t="str">
        <f>VLOOKUP(W1012,Lookup!A:B,2,0)</f>
        <v>Legal</v>
      </c>
    </row>
    <row r="1013" spans="1:39" x14ac:dyDescent="0.25">
      <c r="A1013" t="s">
        <v>33</v>
      </c>
      <c r="B1013" s="1" t="s">
        <v>166</v>
      </c>
      <c r="C1013" s="1" t="s">
        <v>158</v>
      </c>
      <c r="D1013" s="1" t="s">
        <v>36</v>
      </c>
      <c r="E1013" s="1" t="s">
        <v>36</v>
      </c>
      <c r="F1013" s="1" t="s">
        <v>37</v>
      </c>
      <c r="G1013" t="s">
        <v>167</v>
      </c>
      <c r="H1013" t="s">
        <v>160</v>
      </c>
      <c r="I1013" t="s">
        <v>40</v>
      </c>
      <c r="J1013" t="s">
        <v>40</v>
      </c>
      <c r="K1013" t="s">
        <v>40</v>
      </c>
      <c r="L1013" s="4">
        <v>1192.5</v>
      </c>
      <c r="M1013" s="2">
        <v>44136</v>
      </c>
      <c r="N1013" t="s">
        <v>41</v>
      </c>
      <c r="O1013" t="s">
        <v>42</v>
      </c>
      <c r="P1013" t="s">
        <v>3759</v>
      </c>
      <c r="Q1013" t="s">
        <v>3760</v>
      </c>
      <c r="R1013" t="s">
        <v>3641</v>
      </c>
      <c r="S1013" s="3">
        <v>44151</v>
      </c>
      <c r="T1013" t="s">
        <v>46</v>
      </c>
      <c r="U1013">
        <v>41</v>
      </c>
      <c r="V1013" t="s">
        <v>47</v>
      </c>
      <c r="W1013" t="s">
        <v>48</v>
      </c>
      <c r="X1013">
        <v>465164</v>
      </c>
      <c r="Y1013" s="3">
        <v>43997</v>
      </c>
      <c r="Z1013">
        <v>165078325</v>
      </c>
      <c r="AB1013" t="s">
        <v>49</v>
      </c>
      <c r="AD1013" t="s">
        <v>3762</v>
      </c>
      <c r="AE1013">
        <v>1</v>
      </c>
      <c r="AF1013">
        <v>1193</v>
      </c>
      <c r="AH1013" t="str">
        <f>VLOOKUP(B1013,'cc Lookup'!A:J,10,0)</f>
        <v>Planning and Business Development</v>
      </c>
      <c r="AI1013" t="str">
        <f>VLOOKUP(B1013,'cc Lookup'!A:E,5,0)</f>
        <v>Estates</v>
      </c>
      <c r="AJ1013" t="s">
        <v>6737</v>
      </c>
      <c r="AK1013" t="str">
        <f t="shared" si="30"/>
        <v>E35930 Estates &amp; Facilities</v>
      </c>
      <c r="AL1013" t="str">
        <f t="shared" si="31"/>
        <v>7308 Legal Fees</v>
      </c>
      <c r="AM1013" t="str">
        <f>VLOOKUP(W1013,Lookup!A:B,2,0)</f>
        <v>Legal</v>
      </c>
    </row>
    <row r="1014" spans="1:39" x14ac:dyDescent="0.25">
      <c r="A1014" t="s">
        <v>33</v>
      </c>
      <c r="B1014" s="1" t="s">
        <v>166</v>
      </c>
      <c r="C1014" s="1" t="s">
        <v>158</v>
      </c>
      <c r="D1014" s="1" t="s">
        <v>36</v>
      </c>
      <c r="E1014" s="1" t="s">
        <v>36</v>
      </c>
      <c r="F1014" s="1" t="s">
        <v>37</v>
      </c>
      <c r="G1014" t="s">
        <v>167</v>
      </c>
      <c r="H1014" t="s">
        <v>160</v>
      </c>
      <c r="I1014" t="s">
        <v>40</v>
      </c>
      <c r="J1014" t="s">
        <v>40</v>
      </c>
      <c r="K1014" t="s">
        <v>40</v>
      </c>
      <c r="L1014" s="4">
        <v>-524</v>
      </c>
      <c r="M1014" s="2">
        <v>44136</v>
      </c>
      <c r="N1014" t="s">
        <v>41</v>
      </c>
      <c r="O1014" t="s">
        <v>42</v>
      </c>
      <c r="P1014" t="s">
        <v>3759</v>
      </c>
      <c r="Q1014" t="s">
        <v>3760</v>
      </c>
      <c r="R1014" t="s">
        <v>3641</v>
      </c>
      <c r="S1014" s="3">
        <v>44151</v>
      </c>
      <c r="T1014" t="s">
        <v>46</v>
      </c>
      <c r="U1014">
        <v>42</v>
      </c>
      <c r="V1014" t="s">
        <v>47</v>
      </c>
      <c r="W1014" t="s">
        <v>48</v>
      </c>
      <c r="X1014">
        <v>462328</v>
      </c>
      <c r="Y1014" s="3">
        <v>43965</v>
      </c>
      <c r="Z1014">
        <v>165078325</v>
      </c>
      <c r="AB1014" t="s">
        <v>49</v>
      </c>
      <c r="AD1014" t="s">
        <v>3761</v>
      </c>
      <c r="AE1014">
        <v>1</v>
      </c>
      <c r="AF1014">
        <v>-524</v>
      </c>
      <c r="AH1014" t="str">
        <f>VLOOKUP(B1014,'cc Lookup'!A:J,10,0)</f>
        <v>Planning and Business Development</v>
      </c>
      <c r="AI1014" t="str">
        <f>VLOOKUP(B1014,'cc Lookup'!A:E,5,0)</f>
        <v>Estates</v>
      </c>
      <c r="AJ1014" t="s">
        <v>6737</v>
      </c>
      <c r="AK1014" t="str">
        <f t="shared" si="30"/>
        <v>E35930 Estates &amp; Facilities</v>
      </c>
      <c r="AL1014" t="str">
        <f t="shared" si="31"/>
        <v>7308 Legal Fees</v>
      </c>
      <c r="AM1014" t="str">
        <f>VLOOKUP(W1014,Lookup!A:B,2,0)</f>
        <v>Legal</v>
      </c>
    </row>
    <row r="1015" spans="1:39" x14ac:dyDescent="0.25">
      <c r="A1015" t="s">
        <v>33</v>
      </c>
      <c r="B1015" s="1" t="s">
        <v>166</v>
      </c>
      <c r="C1015" s="1" t="s">
        <v>158</v>
      </c>
      <c r="D1015" s="1" t="s">
        <v>36</v>
      </c>
      <c r="E1015" s="1" t="s">
        <v>36</v>
      </c>
      <c r="F1015" s="1" t="s">
        <v>37</v>
      </c>
      <c r="G1015" t="s">
        <v>167</v>
      </c>
      <c r="H1015" t="s">
        <v>160</v>
      </c>
      <c r="I1015" t="s">
        <v>40</v>
      </c>
      <c r="J1015" t="s">
        <v>40</v>
      </c>
      <c r="K1015" t="s">
        <v>40</v>
      </c>
      <c r="L1015" s="4">
        <v>-1192.5</v>
      </c>
      <c r="M1015" s="2">
        <v>44136</v>
      </c>
      <c r="N1015" t="s">
        <v>41</v>
      </c>
      <c r="O1015" t="s">
        <v>42</v>
      </c>
      <c r="P1015" t="s">
        <v>3759</v>
      </c>
      <c r="Q1015" t="s">
        <v>3760</v>
      </c>
      <c r="R1015" t="s">
        <v>3641</v>
      </c>
      <c r="S1015" s="3">
        <v>44151</v>
      </c>
      <c r="T1015" t="s">
        <v>46</v>
      </c>
      <c r="U1015">
        <v>42</v>
      </c>
      <c r="V1015" t="s">
        <v>47</v>
      </c>
      <c r="W1015" t="s">
        <v>48</v>
      </c>
      <c r="X1015">
        <v>465164</v>
      </c>
      <c r="Y1015" s="3">
        <v>43997</v>
      </c>
      <c r="Z1015">
        <v>165078325</v>
      </c>
      <c r="AB1015" t="s">
        <v>49</v>
      </c>
      <c r="AD1015" t="s">
        <v>3762</v>
      </c>
      <c r="AE1015">
        <v>1</v>
      </c>
      <c r="AF1015">
        <v>-1193</v>
      </c>
      <c r="AH1015" t="str">
        <f>VLOOKUP(B1015,'cc Lookup'!A:J,10,0)</f>
        <v>Planning and Business Development</v>
      </c>
      <c r="AI1015" t="str">
        <f>VLOOKUP(B1015,'cc Lookup'!A:E,5,0)</f>
        <v>Estates</v>
      </c>
      <c r="AJ1015" t="s">
        <v>6737</v>
      </c>
      <c r="AK1015" t="str">
        <f t="shared" si="30"/>
        <v>E35930 Estates &amp; Facilities</v>
      </c>
      <c r="AL1015" t="str">
        <f t="shared" si="31"/>
        <v>7308 Legal Fees</v>
      </c>
      <c r="AM1015" t="str">
        <f>VLOOKUP(W1015,Lookup!A:B,2,0)</f>
        <v>Legal</v>
      </c>
    </row>
    <row r="1016" spans="1:39" x14ac:dyDescent="0.25">
      <c r="A1016" t="s">
        <v>33</v>
      </c>
      <c r="B1016" s="1" t="s">
        <v>166</v>
      </c>
      <c r="C1016" s="1" t="s">
        <v>158</v>
      </c>
      <c r="D1016" s="1" t="s">
        <v>36</v>
      </c>
      <c r="E1016" s="1" t="s">
        <v>36</v>
      </c>
      <c r="F1016" s="1" t="s">
        <v>37</v>
      </c>
      <c r="G1016" t="s">
        <v>167</v>
      </c>
      <c r="H1016" t="s">
        <v>160</v>
      </c>
      <c r="I1016" t="s">
        <v>40</v>
      </c>
      <c r="J1016" t="s">
        <v>40</v>
      </c>
      <c r="K1016" t="s">
        <v>40</v>
      </c>
      <c r="L1016" s="4">
        <v>1192.5</v>
      </c>
      <c r="M1016" s="2">
        <v>44136</v>
      </c>
      <c r="N1016" t="s">
        <v>41</v>
      </c>
      <c r="O1016" t="s">
        <v>42</v>
      </c>
      <c r="P1016" t="s">
        <v>3763</v>
      </c>
      <c r="Q1016" t="s">
        <v>3764</v>
      </c>
      <c r="R1016" t="s">
        <v>3641</v>
      </c>
      <c r="S1016" s="3">
        <v>44152</v>
      </c>
      <c r="T1016" t="s">
        <v>46</v>
      </c>
      <c r="U1016">
        <v>49</v>
      </c>
      <c r="V1016" t="s">
        <v>47</v>
      </c>
      <c r="W1016" t="s">
        <v>48</v>
      </c>
      <c r="X1016">
        <v>465164</v>
      </c>
      <c r="Y1016" s="3">
        <v>43997</v>
      </c>
      <c r="Z1016">
        <v>165088326</v>
      </c>
      <c r="AB1016" t="s">
        <v>49</v>
      </c>
      <c r="AD1016" t="s">
        <v>3762</v>
      </c>
      <c r="AE1016">
        <v>1</v>
      </c>
      <c r="AF1016">
        <v>1193</v>
      </c>
      <c r="AH1016" t="str">
        <f>VLOOKUP(B1016,'cc Lookup'!A:J,10,0)</f>
        <v>Planning and Business Development</v>
      </c>
      <c r="AI1016" t="str">
        <f>VLOOKUP(B1016,'cc Lookup'!A:E,5,0)</f>
        <v>Estates</v>
      </c>
      <c r="AJ1016" t="s">
        <v>6737</v>
      </c>
      <c r="AK1016" t="str">
        <f t="shared" si="30"/>
        <v>E35930 Estates &amp; Facilities</v>
      </c>
      <c r="AL1016" t="str">
        <f t="shared" si="31"/>
        <v>7308 Legal Fees</v>
      </c>
      <c r="AM1016" t="str">
        <f>VLOOKUP(W1016,Lookup!A:B,2,0)</f>
        <v>Legal</v>
      </c>
    </row>
    <row r="1017" spans="1:39" x14ac:dyDescent="0.25">
      <c r="A1017" t="s">
        <v>33</v>
      </c>
      <c r="B1017" s="1" t="s">
        <v>166</v>
      </c>
      <c r="C1017" s="1" t="s">
        <v>158</v>
      </c>
      <c r="D1017" s="1" t="s">
        <v>36</v>
      </c>
      <c r="E1017" s="1" t="s">
        <v>36</v>
      </c>
      <c r="F1017" s="1" t="s">
        <v>37</v>
      </c>
      <c r="G1017" t="s">
        <v>167</v>
      </c>
      <c r="H1017" t="s">
        <v>160</v>
      </c>
      <c r="I1017" t="s">
        <v>40</v>
      </c>
      <c r="J1017" t="s">
        <v>40</v>
      </c>
      <c r="K1017" t="s">
        <v>40</v>
      </c>
      <c r="L1017" s="4">
        <v>130</v>
      </c>
      <c r="M1017" s="2">
        <v>44136</v>
      </c>
      <c r="N1017" t="s">
        <v>41</v>
      </c>
      <c r="O1017" t="s">
        <v>42</v>
      </c>
      <c r="P1017" t="s">
        <v>3763</v>
      </c>
      <c r="Q1017" t="s">
        <v>3764</v>
      </c>
      <c r="R1017" t="s">
        <v>3641</v>
      </c>
      <c r="S1017" s="3">
        <v>44152</v>
      </c>
      <c r="T1017" t="s">
        <v>46</v>
      </c>
      <c r="U1017">
        <v>49</v>
      </c>
      <c r="V1017" t="s">
        <v>47</v>
      </c>
      <c r="W1017" t="s">
        <v>48</v>
      </c>
      <c r="X1017">
        <v>471081</v>
      </c>
      <c r="Y1017" s="3">
        <v>44061</v>
      </c>
      <c r="Z1017">
        <v>165078325</v>
      </c>
      <c r="AB1017" t="s">
        <v>49</v>
      </c>
      <c r="AD1017" t="s">
        <v>3765</v>
      </c>
      <c r="AE1017">
        <v>1</v>
      </c>
      <c r="AF1017">
        <v>65</v>
      </c>
      <c r="AH1017" t="str">
        <f>VLOOKUP(B1017,'cc Lookup'!A:J,10,0)</f>
        <v>Planning and Business Development</v>
      </c>
      <c r="AI1017" t="str">
        <f>VLOOKUP(B1017,'cc Lookup'!A:E,5,0)</f>
        <v>Estates</v>
      </c>
      <c r="AJ1017" t="s">
        <v>6737</v>
      </c>
      <c r="AK1017" t="str">
        <f t="shared" si="30"/>
        <v>E35930 Estates &amp; Facilities</v>
      </c>
      <c r="AL1017" t="str">
        <f t="shared" si="31"/>
        <v>7308 Legal Fees</v>
      </c>
      <c r="AM1017" t="str">
        <f>VLOOKUP(W1017,Lookup!A:B,2,0)</f>
        <v>Legal</v>
      </c>
    </row>
    <row r="1018" spans="1:39" x14ac:dyDescent="0.25">
      <c r="A1018" t="s">
        <v>33</v>
      </c>
      <c r="B1018" s="1" t="s">
        <v>166</v>
      </c>
      <c r="C1018" s="1" t="s">
        <v>158</v>
      </c>
      <c r="D1018" s="1" t="s">
        <v>36</v>
      </c>
      <c r="E1018" s="1" t="s">
        <v>36</v>
      </c>
      <c r="F1018" s="1" t="s">
        <v>37</v>
      </c>
      <c r="G1018" t="s">
        <v>167</v>
      </c>
      <c r="H1018" t="s">
        <v>160</v>
      </c>
      <c r="I1018" t="s">
        <v>40</v>
      </c>
      <c r="J1018" t="s">
        <v>40</v>
      </c>
      <c r="K1018" t="s">
        <v>40</v>
      </c>
      <c r="L1018" s="4">
        <v>-803.3</v>
      </c>
      <c r="M1018" s="2">
        <v>44136</v>
      </c>
      <c r="N1018" t="s">
        <v>41</v>
      </c>
      <c r="O1018" t="s">
        <v>42</v>
      </c>
      <c r="P1018" t="s">
        <v>3763</v>
      </c>
      <c r="Q1018" t="s">
        <v>3764</v>
      </c>
      <c r="R1018" t="s">
        <v>3641</v>
      </c>
      <c r="S1018" s="3">
        <v>44152</v>
      </c>
      <c r="T1018" t="s">
        <v>46</v>
      </c>
      <c r="U1018">
        <v>50</v>
      </c>
      <c r="V1018" t="s">
        <v>47</v>
      </c>
      <c r="W1018" t="s">
        <v>48</v>
      </c>
      <c r="X1018">
        <v>465164</v>
      </c>
      <c r="Y1018" s="3">
        <v>43997</v>
      </c>
      <c r="Z1018">
        <v>165088326</v>
      </c>
      <c r="AB1018" t="s">
        <v>49</v>
      </c>
      <c r="AD1018" t="s">
        <v>3762</v>
      </c>
      <c r="AE1018">
        <v>1</v>
      </c>
      <c r="AF1018">
        <v>-803</v>
      </c>
      <c r="AH1018" t="str">
        <f>VLOOKUP(B1018,'cc Lookup'!A:J,10,0)</f>
        <v>Planning and Business Development</v>
      </c>
      <c r="AI1018" t="str">
        <f>VLOOKUP(B1018,'cc Lookup'!A:E,5,0)</f>
        <v>Estates</v>
      </c>
      <c r="AJ1018" t="s">
        <v>6737</v>
      </c>
      <c r="AK1018" t="str">
        <f t="shared" si="30"/>
        <v>E35930 Estates &amp; Facilities</v>
      </c>
      <c r="AL1018" t="str">
        <f t="shared" si="31"/>
        <v>7308 Legal Fees</v>
      </c>
      <c r="AM1018" t="str">
        <f>VLOOKUP(W1018,Lookup!A:B,2,0)</f>
        <v>Legal</v>
      </c>
    </row>
    <row r="1019" spans="1:39" x14ac:dyDescent="0.25">
      <c r="A1019" t="s">
        <v>33</v>
      </c>
      <c r="B1019" s="1" t="s">
        <v>166</v>
      </c>
      <c r="C1019" s="1" t="s">
        <v>158</v>
      </c>
      <c r="D1019" s="1" t="s">
        <v>36</v>
      </c>
      <c r="E1019" s="1" t="s">
        <v>36</v>
      </c>
      <c r="F1019" s="1" t="s">
        <v>37</v>
      </c>
      <c r="G1019" t="s">
        <v>167</v>
      </c>
      <c r="H1019" t="s">
        <v>160</v>
      </c>
      <c r="I1019" t="s">
        <v>40</v>
      </c>
      <c r="J1019" t="s">
        <v>40</v>
      </c>
      <c r="K1019" t="s">
        <v>40</v>
      </c>
      <c r="L1019" s="4">
        <v>-389.2</v>
      </c>
      <c r="M1019" s="2">
        <v>44136</v>
      </c>
      <c r="N1019" t="s">
        <v>41</v>
      </c>
      <c r="O1019" t="s">
        <v>42</v>
      </c>
      <c r="P1019" t="s">
        <v>3763</v>
      </c>
      <c r="Q1019" t="s">
        <v>3764</v>
      </c>
      <c r="R1019" t="s">
        <v>3641</v>
      </c>
      <c r="S1019" s="3">
        <v>44152</v>
      </c>
      <c r="T1019" t="s">
        <v>46</v>
      </c>
      <c r="U1019">
        <v>50</v>
      </c>
      <c r="V1019" t="s">
        <v>47</v>
      </c>
      <c r="W1019" t="s">
        <v>48</v>
      </c>
      <c r="X1019">
        <v>465164</v>
      </c>
      <c r="Y1019" s="3">
        <v>43997</v>
      </c>
      <c r="Z1019">
        <v>165088326</v>
      </c>
      <c r="AB1019" t="s">
        <v>49</v>
      </c>
      <c r="AD1019" t="s">
        <v>3762</v>
      </c>
      <c r="AE1019">
        <v>1</v>
      </c>
      <c r="AF1019">
        <v>-389</v>
      </c>
      <c r="AH1019" t="str">
        <f>VLOOKUP(B1019,'cc Lookup'!A:J,10,0)</f>
        <v>Planning and Business Development</v>
      </c>
      <c r="AI1019" t="str">
        <f>VLOOKUP(B1019,'cc Lookup'!A:E,5,0)</f>
        <v>Estates</v>
      </c>
      <c r="AJ1019" t="s">
        <v>6737</v>
      </c>
      <c r="AK1019" t="str">
        <f t="shared" si="30"/>
        <v>E35930 Estates &amp; Facilities</v>
      </c>
      <c r="AL1019" t="str">
        <f t="shared" si="31"/>
        <v>7308 Legal Fees</v>
      </c>
      <c r="AM1019" t="str">
        <f>VLOOKUP(W1019,Lookup!A:B,2,0)</f>
        <v>Legal</v>
      </c>
    </row>
    <row r="1020" spans="1:39" x14ac:dyDescent="0.25">
      <c r="A1020" t="s">
        <v>33</v>
      </c>
      <c r="B1020" s="1" t="s">
        <v>166</v>
      </c>
      <c r="C1020" s="1" t="s">
        <v>158</v>
      </c>
      <c r="D1020" s="1" t="s">
        <v>36</v>
      </c>
      <c r="E1020" s="1" t="s">
        <v>36</v>
      </c>
      <c r="F1020" s="1" t="s">
        <v>37</v>
      </c>
      <c r="G1020" t="s">
        <v>167</v>
      </c>
      <c r="H1020" t="s">
        <v>160</v>
      </c>
      <c r="I1020" t="s">
        <v>40</v>
      </c>
      <c r="J1020" t="s">
        <v>40</v>
      </c>
      <c r="K1020" t="s">
        <v>40</v>
      </c>
      <c r="L1020" s="4">
        <v>-65</v>
      </c>
      <c r="M1020" s="2">
        <v>44136</v>
      </c>
      <c r="N1020" t="s">
        <v>41</v>
      </c>
      <c r="O1020" t="s">
        <v>42</v>
      </c>
      <c r="P1020" t="s">
        <v>3763</v>
      </c>
      <c r="Q1020" t="s">
        <v>3764</v>
      </c>
      <c r="R1020" t="s">
        <v>3641</v>
      </c>
      <c r="S1020" s="3">
        <v>44152</v>
      </c>
      <c r="T1020" t="s">
        <v>46</v>
      </c>
      <c r="U1020">
        <v>50</v>
      </c>
      <c r="V1020" t="s">
        <v>47</v>
      </c>
      <c r="W1020" t="s">
        <v>48</v>
      </c>
      <c r="X1020">
        <v>471081</v>
      </c>
      <c r="Y1020" s="3">
        <v>44061</v>
      </c>
      <c r="Z1020">
        <v>165078325</v>
      </c>
      <c r="AB1020" t="s">
        <v>49</v>
      </c>
      <c r="AD1020" t="s">
        <v>3765</v>
      </c>
      <c r="AE1020">
        <v>1</v>
      </c>
      <c r="AF1020">
        <v>-65</v>
      </c>
      <c r="AH1020" t="str">
        <f>VLOOKUP(B1020,'cc Lookup'!A:J,10,0)</f>
        <v>Planning and Business Development</v>
      </c>
      <c r="AI1020" t="str">
        <f>VLOOKUP(B1020,'cc Lookup'!A:E,5,0)</f>
        <v>Estates</v>
      </c>
      <c r="AJ1020" t="s">
        <v>6737</v>
      </c>
      <c r="AK1020" t="str">
        <f t="shared" si="30"/>
        <v>E35930 Estates &amp; Facilities</v>
      </c>
      <c r="AL1020" t="str">
        <f t="shared" si="31"/>
        <v>7308 Legal Fees</v>
      </c>
      <c r="AM1020" t="str">
        <f>VLOOKUP(W1020,Lookup!A:B,2,0)</f>
        <v>Legal</v>
      </c>
    </row>
    <row r="1021" spans="1:39" x14ac:dyDescent="0.25">
      <c r="A1021" t="s">
        <v>33</v>
      </c>
      <c r="B1021" s="1" t="s">
        <v>166</v>
      </c>
      <c r="C1021" s="1" t="s">
        <v>158</v>
      </c>
      <c r="D1021" s="1" t="s">
        <v>36</v>
      </c>
      <c r="E1021" s="1" t="s">
        <v>36</v>
      </c>
      <c r="F1021" s="1" t="s">
        <v>37</v>
      </c>
      <c r="G1021" t="s">
        <v>167</v>
      </c>
      <c r="H1021" t="s">
        <v>160</v>
      </c>
      <c r="I1021" t="s">
        <v>40</v>
      </c>
      <c r="J1021" t="s">
        <v>40</v>
      </c>
      <c r="K1021" t="s">
        <v>40</v>
      </c>
      <c r="L1021" s="4">
        <v>121</v>
      </c>
      <c r="M1021" s="2">
        <v>44136</v>
      </c>
      <c r="N1021" t="s">
        <v>41</v>
      </c>
      <c r="O1021" t="s">
        <v>42</v>
      </c>
      <c r="P1021" t="s">
        <v>3766</v>
      </c>
      <c r="Q1021" t="s">
        <v>3767</v>
      </c>
      <c r="R1021" t="s">
        <v>3641</v>
      </c>
      <c r="S1021" s="3">
        <v>44154</v>
      </c>
      <c r="T1021" t="s">
        <v>46</v>
      </c>
      <c r="U1021">
        <v>17</v>
      </c>
      <c r="V1021" t="s">
        <v>47</v>
      </c>
      <c r="W1021" t="s">
        <v>48</v>
      </c>
      <c r="X1021">
        <v>476885</v>
      </c>
      <c r="Y1021" s="3">
        <v>44118</v>
      </c>
      <c r="Z1021">
        <v>165088374</v>
      </c>
      <c r="AB1021" t="s">
        <v>49</v>
      </c>
      <c r="AD1021" t="s">
        <v>3768</v>
      </c>
      <c r="AE1021">
        <v>1</v>
      </c>
      <c r="AF1021">
        <v>121</v>
      </c>
      <c r="AH1021" t="str">
        <f>VLOOKUP(B1021,'cc Lookup'!A:J,10,0)</f>
        <v>Planning and Business Development</v>
      </c>
      <c r="AI1021" t="str">
        <f>VLOOKUP(B1021,'cc Lookup'!A:E,5,0)</f>
        <v>Estates</v>
      </c>
      <c r="AJ1021" t="s">
        <v>6737</v>
      </c>
      <c r="AK1021" t="str">
        <f t="shared" si="30"/>
        <v>E35930 Estates &amp; Facilities</v>
      </c>
      <c r="AL1021" t="str">
        <f t="shared" si="31"/>
        <v>7308 Legal Fees</v>
      </c>
      <c r="AM1021" t="str">
        <f>VLOOKUP(W1021,Lookup!A:B,2,0)</f>
        <v>Legal</v>
      </c>
    </row>
    <row r="1022" spans="1:39" x14ac:dyDescent="0.25">
      <c r="A1022" t="s">
        <v>33</v>
      </c>
      <c r="B1022" s="1" t="s">
        <v>166</v>
      </c>
      <c r="C1022" s="1" t="s">
        <v>158</v>
      </c>
      <c r="D1022" s="1" t="s">
        <v>36</v>
      </c>
      <c r="E1022" s="1" t="s">
        <v>36</v>
      </c>
      <c r="F1022" s="1" t="s">
        <v>37</v>
      </c>
      <c r="G1022" t="s">
        <v>167</v>
      </c>
      <c r="H1022" t="s">
        <v>160</v>
      </c>
      <c r="I1022" t="s">
        <v>40</v>
      </c>
      <c r="J1022" t="s">
        <v>40</v>
      </c>
      <c r="K1022" t="s">
        <v>40</v>
      </c>
      <c r="L1022" s="4">
        <v>740</v>
      </c>
      <c r="M1022" s="2">
        <v>44136</v>
      </c>
      <c r="N1022" t="s">
        <v>41</v>
      </c>
      <c r="O1022" t="s">
        <v>42</v>
      </c>
      <c r="P1022" t="s">
        <v>3766</v>
      </c>
      <c r="Q1022" t="s">
        <v>3767</v>
      </c>
      <c r="R1022" t="s">
        <v>3641</v>
      </c>
      <c r="S1022" s="3">
        <v>44154</v>
      </c>
      <c r="T1022" t="s">
        <v>46</v>
      </c>
      <c r="U1022">
        <v>17</v>
      </c>
      <c r="V1022" t="s">
        <v>47</v>
      </c>
      <c r="W1022" t="s">
        <v>48</v>
      </c>
      <c r="X1022">
        <v>476894</v>
      </c>
      <c r="Y1022" s="3">
        <v>44118</v>
      </c>
      <c r="Z1022">
        <v>165088372</v>
      </c>
      <c r="AB1022" t="s">
        <v>49</v>
      </c>
      <c r="AD1022" t="s">
        <v>3769</v>
      </c>
      <c r="AE1022">
        <v>1</v>
      </c>
      <c r="AF1022">
        <v>740</v>
      </c>
      <c r="AH1022" t="str">
        <f>VLOOKUP(B1022,'cc Lookup'!A:J,10,0)</f>
        <v>Planning and Business Development</v>
      </c>
      <c r="AI1022" t="str">
        <f>VLOOKUP(B1022,'cc Lookup'!A:E,5,0)</f>
        <v>Estates</v>
      </c>
      <c r="AJ1022" t="s">
        <v>6737</v>
      </c>
      <c r="AK1022" t="str">
        <f t="shared" si="30"/>
        <v>E35930 Estates &amp; Facilities</v>
      </c>
      <c r="AL1022" t="str">
        <f t="shared" si="31"/>
        <v>7308 Legal Fees</v>
      </c>
      <c r="AM1022" t="str">
        <f>VLOOKUP(W1022,Lookup!A:B,2,0)</f>
        <v>Legal</v>
      </c>
    </row>
    <row r="1023" spans="1:39" x14ac:dyDescent="0.25">
      <c r="A1023" t="s">
        <v>33</v>
      </c>
      <c r="B1023" s="1" t="s">
        <v>166</v>
      </c>
      <c r="C1023" s="1" t="s">
        <v>158</v>
      </c>
      <c r="D1023" s="1" t="s">
        <v>36</v>
      </c>
      <c r="E1023" s="1" t="s">
        <v>36</v>
      </c>
      <c r="F1023" s="1" t="s">
        <v>37</v>
      </c>
      <c r="G1023" t="s">
        <v>167</v>
      </c>
      <c r="H1023" t="s">
        <v>160</v>
      </c>
      <c r="I1023" t="s">
        <v>40</v>
      </c>
      <c r="J1023" t="s">
        <v>40</v>
      </c>
      <c r="K1023" t="s">
        <v>40</v>
      </c>
      <c r="L1023" s="4">
        <v>715.2</v>
      </c>
      <c r="M1023" s="2">
        <v>44136</v>
      </c>
      <c r="N1023" t="s">
        <v>41</v>
      </c>
      <c r="O1023" t="s">
        <v>42</v>
      </c>
      <c r="P1023" t="s">
        <v>3770</v>
      </c>
      <c r="Q1023" t="s">
        <v>3771</v>
      </c>
      <c r="R1023" t="s">
        <v>3641</v>
      </c>
      <c r="S1023" s="3">
        <v>44160</v>
      </c>
      <c r="T1023" t="s">
        <v>46</v>
      </c>
      <c r="U1023">
        <v>45</v>
      </c>
      <c r="V1023" t="s">
        <v>47</v>
      </c>
      <c r="W1023" t="s">
        <v>48</v>
      </c>
      <c r="X1023">
        <v>462330</v>
      </c>
      <c r="Y1023" s="3">
        <v>43965</v>
      </c>
      <c r="Z1023">
        <v>165088326</v>
      </c>
      <c r="AB1023" t="s">
        <v>49</v>
      </c>
      <c r="AD1023" t="s">
        <v>3772</v>
      </c>
      <c r="AE1023">
        <v>1</v>
      </c>
      <c r="AF1023">
        <v>715</v>
      </c>
      <c r="AH1023" t="str">
        <f>VLOOKUP(B1023,'cc Lookup'!A:J,10,0)</f>
        <v>Planning and Business Development</v>
      </c>
      <c r="AI1023" t="str">
        <f>VLOOKUP(B1023,'cc Lookup'!A:E,5,0)</f>
        <v>Estates</v>
      </c>
      <c r="AJ1023" t="s">
        <v>6737</v>
      </c>
      <c r="AK1023" t="str">
        <f t="shared" si="30"/>
        <v>E35930 Estates &amp; Facilities</v>
      </c>
      <c r="AL1023" t="str">
        <f t="shared" si="31"/>
        <v>7308 Legal Fees</v>
      </c>
      <c r="AM1023" t="str">
        <f>VLOOKUP(W1023,Lookup!A:B,2,0)</f>
        <v>Legal</v>
      </c>
    </row>
    <row r="1024" spans="1:39" x14ac:dyDescent="0.25">
      <c r="A1024" t="s">
        <v>33</v>
      </c>
      <c r="B1024" s="1" t="s">
        <v>166</v>
      </c>
      <c r="C1024" s="1" t="s">
        <v>158</v>
      </c>
      <c r="D1024" s="1" t="s">
        <v>36</v>
      </c>
      <c r="E1024" s="1" t="s">
        <v>36</v>
      </c>
      <c r="F1024" s="1" t="s">
        <v>37</v>
      </c>
      <c r="G1024" t="s">
        <v>167</v>
      </c>
      <c r="H1024" t="s">
        <v>160</v>
      </c>
      <c r="I1024" t="s">
        <v>40</v>
      </c>
      <c r="J1024" t="s">
        <v>40</v>
      </c>
      <c r="K1024" t="s">
        <v>40</v>
      </c>
      <c r="L1024" s="4">
        <v>143.04</v>
      </c>
      <c r="M1024" s="2">
        <v>44136</v>
      </c>
      <c r="N1024" t="s">
        <v>41</v>
      </c>
      <c r="O1024" t="s">
        <v>42</v>
      </c>
      <c r="P1024" t="s">
        <v>3770</v>
      </c>
      <c r="Q1024" t="s">
        <v>3771</v>
      </c>
      <c r="R1024" t="s">
        <v>3641</v>
      </c>
      <c r="S1024" s="3">
        <v>44160</v>
      </c>
      <c r="T1024" t="s">
        <v>46</v>
      </c>
      <c r="U1024">
        <v>45</v>
      </c>
      <c r="V1024" t="s">
        <v>47</v>
      </c>
      <c r="W1024" t="s">
        <v>48</v>
      </c>
      <c r="X1024">
        <v>462330</v>
      </c>
      <c r="Y1024" s="3">
        <v>43965</v>
      </c>
      <c r="Z1024">
        <v>165088326</v>
      </c>
      <c r="AB1024" t="s">
        <v>49</v>
      </c>
      <c r="AD1024" t="s">
        <v>3772</v>
      </c>
      <c r="AH1024" t="str">
        <f>VLOOKUP(B1024,'cc Lookup'!A:J,10,0)</f>
        <v>Planning and Business Development</v>
      </c>
      <c r="AI1024" t="str">
        <f>VLOOKUP(B1024,'cc Lookup'!A:E,5,0)</f>
        <v>Estates</v>
      </c>
      <c r="AJ1024" t="s">
        <v>6737</v>
      </c>
      <c r="AK1024" t="str">
        <f t="shared" si="30"/>
        <v>E35930 Estates &amp; Facilities</v>
      </c>
      <c r="AL1024" t="str">
        <f t="shared" si="31"/>
        <v>7308 Legal Fees</v>
      </c>
      <c r="AM1024" t="str">
        <f>VLOOKUP(W1024,Lookup!A:B,2,0)</f>
        <v>Legal</v>
      </c>
    </row>
    <row r="1025" spans="1:39" x14ac:dyDescent="0.25">
      <c r="A1025" t="s">
        <v>33</v>
      </c>
      <c r="B1025" s="1" t="s">
        <v>166</v>
      </c>
      <c r="C1025" s="1" t="s">
        <v>158</v>
      </c>
      <c r="D1025" s="1" t="s">
        <v>36</v>
      </c>
      <c r="E1025" s="1" t="s">
        <v>36</v>
      </c>
      <c r="F1025" s="1" t="s">
        <v>37</v>
      </c>
      <c r="G1025" t="s">
        <v>167</v>
      </c>
      <c r="H1025" t="s">
        <v>160</v>
      </c>
      <c r="I1025" t="s">
        <v>40</v>
      </c>
      <c r="J1025" t="s">
        <v>40</v>
      </c>
      <c r="K1025" t="s">
        <v>40</v>
      </c>
      <c r="L1025" s="4">
        <v>313.2</v>
      </c>
      <c r="M1025" s="2">
        <v>44136</v>
      </c>
      <c r="N1025" t="s">
        <v>41</v>
      </c>
      <c r="O1025" t="s">
        <v>42</v>
      </c>
      <c r="P1025" t="s">
        <v>3770</v>
      </c>
      <c r="Q1025" t="s">
        <v>3771</v>
      </c>
      <c r="R1025" t="s">
        <v>3641</v>
      </c>
      <c r="S1025" s="3">
        <v>44160</v>
      </c>
      <c r="T1025" t="s">
        <v>46</v>
      </c>
      <c r="U1025">
        <v>45</v>
      </c>
      <c r="V1025" t="s">
        <v>47</v>
      </c>
      <c r="W1025" t="s">
        <v>48</v>
      </c>
      <c r="X1025">
        <v>465166</v>
      </c>
      <c r="Y1025" s="3">
        <v>43997</v>
      </c>
      <c r="Z1025">
        <v>165088326</v>
      </c>
      <c r="AB1025" t="s">
        <v>49</v>
      </c>
      <c r="AD1025" t="s">
        <v>3773</v>
      </c>
      <c r="AE1025">
        <v>1</v>
      </c>
      <c r="AF1025">
        <v>313</v>
      </c>
      <c r="AH1025" t="str">
        <f>VLOOKUP(B1025,'cc Lookup'!A:J,10,0)</f>
        <v>Planning and Business Development</v>
      </c>
      <c r="AI1025" t="str">
        <f>VLOOKUP(B1025,'cc Lookup'!A:E,5,0)</f>
        <v>Estates</v>
      </c>
      <c r="AJ1025" t="s">
        <v>6737</v>
      </c>
      <c r="AK1025" t="str">
        <f t="shared" si="30"/>
        <v>E35930 Estates &amp; Facilities</v>
      </c>
      <c r="AL1025" t="str">
        <f t="shared" si="31"/>
        <v>7308 Legal Fees</v>
      </c>
      <c r="AM1025" t="str">
        <f>VLOOKUP(W1025,Lookup!A:B,2,0)</f>
        <v>Legal</v>
      </c>
    </row>
    <row r="1026" spans="1:39" x14ac:dyDescent="0.25">
      <c r="A1026" t="s">
        <v>33</v>
      </c>
      <c r="B1026" s="1" t="s">
        <v>166</v>
      </c>
      <c r="C1026" s="1" t="s">
        <v>158</v>
      </c>
      <c r="D1026" s="1" t="s">
        <v>36</v>
      </c>
      <c r="E1026" s="1" t="s">
        <v>36</v>
      </c>
      <c r="F1026" s="1" t="s">
        <v>37</v>
      </c>
      <c r="G1026" t="s">
        <v>167</v>
      </c>
      <c r="H1026" t="s">
        <v>160</v>
      </c>
      <c r="I1026" t="s">
        <v>40</v>
      </c>
      <c r="J1026" t="s">
        <v>40</v>
      </c>
      <c r="K1026" t="s">
        <v>40</v>
      </c>
      <c r="L1026" s="4">
        <v>62.64</v>
      </c>
      <c r="M1026" s="2">
        <v>44136</v>
      </c>
      <c r="N1026" t="s">
        <v>41</v>
      </c>
      <c r="O1026" t="s">
        <v>42</v>
      </c>
      <c r="P1026" t="s">
        <v>3770</v>
      </c>
      <c r="Q1026" t="s">
        <v>3771</v>
      </c>
      <c r="R1026" t="s">
        <v>3641</v>
      </c>
      <c r="S1026" s="3">
        <v>44160</v>
      </c>
      <c r="T1026" t="s">
        <v>46</v>
      </c>
      <c r="U1026">
        <v>45</v>
      </c>
      <c r="V1026" t="s">
        <v>47</v>
      </c>
      <c r="W1026" t="s">
        <v>48</v>
      </c>
      <c r="X1026">
        <v>465166</v>
      </c>
      <c r="Y1026" s="3">
        <v>43997</v>
      </c>
      <c r="Z1026">
        <v>165088326</v>
      </c>
      <c r="AB1026" t="s">
        <v>49</v>
      </c>
      <c r="AD1026" t="s">
        <v>3773</v>
      </c>
      <c r="AH1026" t="str">
        <f>VLOOKUP(B1026,'cc Lookup'!A:J,10,0)</f>
        <v>Planning and Business Development</v>
      </c>
      <c r="AI1026" t="str">
        <f>VLOOKUP(B1026,'cc Lookup'!A:E,5,0)</f>
        <v>Estates</v>
      </c>
      <c r="AJ1026" t="s">
        <v>6737</v>
      </c>
      <c r="AK1026" t="str">
        <f t="shared" si="30"/>
        <v>E35930 Estates &amp; Facilities</v>
      </c>
      <c r="AL1026" t="str">
        <f t="shared" si="31"/>
        <v>7308 Legal Fees</v>
      </c>
      <c r="AM1026" t="str">
        <f>VLOOKUP(W1026,Lookup!A:B,2,0)</f>
        <v>Legal</v>
      </c>
    </row>
    <row r="1027" spans="1:39" x14ac:dyDescent="0.25">
      <c r="A1027" t="s">
        <v>33</v>
      </c>
      <c r="B1027" s="1" t="s">
        <v>166</v>
      </c>
      <c r="C1027" s="1" t="s">
        <v>158</v>
      </c>
      <c r="D1027" s="1" t="s">
        <v>36</v>
      </c>
      <c r="E1027" s="1" t="s">
        <v>36</v>
      </c>
      <c r="F1027" s="1" t="s">
        <v>37</v>
      </c>
      <c r="G1027" t="s">
        <v>167</v>
      </c>
      <c r="H1027" t="s">
        <v>160</v>
      </c>
      <c r="I1027" t="s">
        <v>40</v>
      </c>
      <c r="J1027" t="s">
        <v>40</v>
      </c>
      <c r="K1027" t="s">
        <v>40</v>
      </c>
      <c r="L1027" s="4">
        <v>57.2</v>
      </c>
      <c r="M1027" s="2">
        <v>44136</v>
      </c>
      <c r="N1027" t="s">
        <v>41</v>
      </c>
      <c r="O1027" t="s">
        <v>42</v>
      </c>
      <c r="P1027" t="s">
        <v>3770</v>
      </c>
      <c r="Q1027" t="s">
        <v>3771</v>
      </c>
      <c r="R1027" t="s">
        <v>3641</v>
      </c>
      <c r="S1027" s="3">
        <v>44160</v>
      </c>
      <c r="T1027" t="s">
        <v>46</v>
      </c>
      <c r="U1027">
        <v>45</v>
      </c>
      <c r="V1027" t="s">
        <v>47</v>
      </c>
      <c r="W1027" t="s">
        <v>48</v>
      </c>
      <c r="X1027">
        <v>467944</v>
      </c>
      <c r="Y1027" s="3">
        <v>44027</v>
      </c>
      <c r="Z1027">
        <v>165088326</v>
      </c>
      <c r="AB1027" t="s">
        <v>49</v>
      </c>
      <c r="AD1027" t="s">
        <v>3774</v>
      </c>
      <c r="AE1027">
        <v>1</v>
      </c>
      <c r="AF1027">
        <v>57</v>
      </c>
      <c r="AH1027" t="str">
        <f>VLOOKUP(B1027,'cc Lookup'!A:J,10,0)</f>
        <v>Planning and Business Development</v>
      </c>
      <c r="AI1027" t="str">
        <f>VLOOKUP(B1027,'cc Lookup'!A:E,5,0)</f>
        <v>Estates</v>
      </c>
      <c r="AJ1027" t="s">
        <v>6737</v>
      </c>
      <c r="AK1027" t="str">
        <f t="shared" si="30"/>
        <v>E35930 Estates &amp; Facilities</v>
      </c>
      <c r="AL1027" t="str">
        <f t="shared" si="31"/>
        <v>7308 Legal Fees</v>
      </c>
      <c r="AM1027" t="str">
        <f>VLOOKUP(W1027,Lookup!A:B,2,0)</f>
        <v>Legal</v>
      </c>
    </row>
    <row r="1028" spans="1:39" x14ac:dyDescent="0.25">
      <c r="A1028" t="s">
        <v>33</v>
      </c>
      <c r="B1028" s="1" t="s">
        <v>166</v>
      </c>
      <c r="C1028" s="1" t="s">
        <v>158</v>
      </c>
      <c r="D1028" s="1" t="s">
        <v>36</v>
      </c>
      <c r="E1028" s="1" t="s">
        <v>36</v>
      </c>
      <c r="F1028" s="1" t="s">
        <v>37</v>
      </c>
      <c r="G1028" t="s">
        <v>167</v>
      </c>
      <c r="H1028" t="s">
        <v>160</v>
      </c>
      <c r="I1028" t="s">
        <v>40</v>
      </c>
      <c r="J1028" t="s">
        <v>40</v>
      </c>
      <c r="K1028" t="s">
        <v>40</v>
      </c>
      <c r="L1028" s="4">
        <v>11.44</v>
      </c>
      <c r="M1028" s="2">
        <v>44136</v>
      </c>
      <c r="N1028" t="s">
        <v>41</v>
      </c>
      <c r="O1028" t="s">
        <v>42</v>
      </c>
      <c r="P1028" t="s">
        <v>3770</v>
      </c>
      <c r="Q1028" t="s">
        <v>3771</v>
      </c>
      <c r="R1028" t="s">
        <v>3641</v>
      </c>
      <c r="S1028" s="3">
        <v>44160</v>
      </c>
      <c r="T1028" t="s">
        <v>46</v>
      </c>
      <c r="U1028">
        <v>45</v>
      </c>
      <c r="V1028" t="s">
        <v>47</v>
      </c>
      <c r="W1028" t="s">
        <v>48</v>
      </c>
      <c r="X1028">
        <v>467944</v>
      </c>
      <c r="Y1028" s="3">
        <v>44027</v>
      </c>
      <c r="Z1028">
        <v>165088326</v>
      </c>
      <c r="AB1028" t="s">
        <v>49</v>
      </c>
      <c r="AD1028" t="s">
        <v>3774</v>
      </c>
      <c r="AH1028" t="str">
        <f>VLOOKUP(B1028,'cc Lookup'!A:J,10,0)</f>
        <v>Planning and Business Development</v>
      </c>
      <c r="AI1028" t="str">
        <f>VLOOKUP(B1028,'cc Lookup'!A:E,5,0)</f>
        <v>Estates</v>
      </c>
      <c r="AJ1028" t="s">
        <v>6737</v>
      </c>
      <c r="AK1028" t="str">
        <f t="shared" ref="AK1028:AK1091" si="32">B1028&amp;" "&amp;G1028</f>
        <v>E35930 Estates &amp; Facilities</v>
      </c>
      <c r="AL1028" t="str">
        <f t="shared" ref="AL1028:AL1091" si="33">C1028&amp;" "&amp;H1028</f>
        <v>7308 Legal Fees</v>
      </c>
      <c r="AM1028" t="str">
        <f>VLOOKUP(W1028,Lookup!A:B,2,0)</f>
        <v>Legal</v>
      </c>
    </row>
    <row r="1029" spans="1:39" x14ac:dyDescent="0.25">
      <c r="A1029" t="s">
        <v>33</v>
      </c>
      <c r="B1029" s="1" t="s">
        <v>166</v>
      </c>
      <c r="C1029" s="1" t="s">
        <v>158</v>
      </c>
      <c r="D1029" s="1" t="s">
        <v>36</v>
      </c>
      <c r="E1029" s="1" t="s">
        <v>36</v>
      </c>
      <c r="F1029" s="1" t="s">
        <v>37</v>
      </c>
      <c r="G1029" t="s">
        <v>167</v>
      </c>
      <c r="H1029" t="s">
        <v>160</v>
      </c>
      <c r="I1029" t="s">
        <v>40</v>
      </c>
      <c r="J1029" t="s">
        <v>40</v>
      </c>
      <c r="K1029" t="s">
        <v>40</v>
      </c>
      <c r="L1029" s="4">
        <v>679.9</v>
      </c>
      <c r="M1029" s="2">
        <v>44136</v>
      </c>
      <c r="N1029" t="s">
        <v>103</v>
      </c>
      <c r="O1029" t="s">
        <v>104</v>
      </c>
      <c r="P1029" t="s">
        <v>3733</v>
      </c>
      <c r="Q1029" t="s">
        <v>3734</v>
      </c>
      <c r="R1029" t="s">
        <v>3735</v>
      </c>
      <c r="S1029" s="3">
        <v>44165</v>
      </c>
      <c r="T1029" t="s">
        <v>46</v>
      </c>
      <c r="U1029">
        <v>2467</v>
      </c>
      <c r="V1029" t="s">
        <v>2580</v>
      </c>
      <c r="W1029" t="s">
        <v>48</v>
      </c>
      <c r="X1029">
        <v>165078325</v>
      </c>
      <c r="Y1029" s="3">
        <v>43826</v>
      </c>
      <c r="AC1029" t="s">
        <v>109</v>
      </c>
      <c r="AH1029" t="str">
        <f>VLOOKUP(B1029,'cc Lookup'!A:J,10,0)</f>
        <v>Planning and Business Development</v>
      </c>
      <c r="AI1029" t="str">
        <f>VLOOKUP(B1029,'cc Lookup'!A:E,5,0)</f>
        <v>Estates</v>
      </c>
      <c r="AJ1029" t="s">
        <v>6737</v>
      </c>
      <c r="AK1029" t="str">
        <f t="shared" si="32"/>
        <v>E35930 Estates &amp; Facilities</v>
      </c>
      <c r="AL1029" t="str">
        <f t="shared" si="33"/>
        <v>7308 Legal Fees</v>
      </c>
      <c r="AM1029" t="str">
        <f>VLOOKUP(W1029,Lookup!A:B,2,0)</f>
        <v>Legal</v>
      </c>
    </row>
    <row r="1030" spans="1:39" x14ac:dyDescent="0.25">
      <c r="A1030" t="s">
        <v>33</v>
      </c>
      <c r="B1030" s="1" t="s">
        <v>166</v>
      </c>
      <c r="C1030" s="1" t="s">
        <v>158</v>
      </c>
      <c r="D1030" s="1" t="s">
        <v>36</v>
      </c>
      <c r="E1030" s="1" t="s">
        <v>36</v>
      </c>
      <c r="F1030" s="1" t="s">
        <v>37</v>
      </c>
      <c r="G1030" t="s">
        <v>167</v>
      </c>
      <c r="H1030" t="s">
        <v>160</v>
      </c>
      <c r="I1030" t="s">
        <v>40</v>
      </c>
      <c r="J1030" t="s">
        <v>40</v>
      </c>
      <c r="K1030" t="s">
        <v>40</v>
      </c>
      <c r="L1030" s="4">
        <v>26</v>
      </c>
      <c r="M1030" s="2">
        <v>44136</v>
      </c>
      <c r="N1030" t="s">
        <v>103</v>
      </c>
      <c r="O1030" t="s">
        <v>104</v>
      </c>
      <c r="P1030" t="s">
        <v>3733</v>
      </c>
      <c r="Q1030" t="s">
        <v>3734</v>
      </c>
      <c r="R1030" t="s">
        <v>3735</v>
      </c>
      <c r="S1030" s="3">
        <v>44165</v>
      </c>
      <c r="T1030" t="s">
        <v>46</v>
      </c>
      <c r="U1030">
        <v>2468</v>
      </c>
      <c r="V1030" t="s">
        <v>1965</v>
      </c>
      <c r="W1030" t="s">
        <v>48</v>
      </c>
      <c r="X1030">
        <v>165078325</v>
      </c>
      <c r="Y1030" s="3">
        <v>43641</v>
      </c>
      <c r="AC1030" t="s">
        <v>109</v>
      </c>
      <c r="AH1030" t="str">
        <f>VLOOKUP(B1030,'cc Lookup'!A:J,10,0)</f>
        <v>Planning and Business Development</v>
      </c>
      <c r="AI1030" t="str">
        <f>VLOOKUP(B1030,'cc Lookup'!A:E,5,0)</f>
        <v>Estates</v>
      </c>
      <c r="AJ1030" t="s">
        <v>6737</v>
      </c>
      <c r="AK1030" t="str">
        <f t="shared" si="32"/>
        <v>E35930 Estates &amp; Facilities</v>
      </c>
      <c r="AL1030" t="str">
        <f t="shared" si="33"/>
        <v>7308 Legal Fees</v>
      </c>
      <c r="AM1030" t="str">
        <f>VLOOKUP(W1030,Lookup!A:B,2,0)</f>
        <v>Legal</v>
      </c>
    </row>
    <row r="1031" spans="1:39" x14ac:dyDescent="0.25">
      <c r="A1031" t="s">
        <v>33</v>
      </c>
      <c r="B1031" s="1" t="s">
        <v>166</v>
      </c>
      <c r="C1031" s="1" t="s">
        <v>158</v>
      </c>
      <c r="D1031" s="1" t="s">
        <v>36</v>
      </c>
      <c r="E1031" s="1" t="s">
        <v>36</v>
      </c>
      <c r="F1031" s="1" t="s">
        <v>37</v>
      </c>
      <c r="G1031" t="s">
        <v>167</v>
      </c>
      <c r="H1031" t="s">
        <v>160</v>
      </c>
      <c r="I1031" t="s">
        <v>40</v>
      </c>
      <c r="J1031" t="s">
        <v>40</v>
      </c>
      <c r="K1031" t="s">
        <v>40</v>
      </c>
      <c r="L1031" s="4">
        <v>333.4</v>
      </c>
      <c r="M1031" s="2">
        <v>44136</v>
      </c>
      <c r="N1031" t="s">
        <v>103</v>
      </c>
      <c r="O1031" t="s">
        <v>104</v>
      </c>
      <c r="P1031" t="s">
        <v>3733</v>
      </c>
      <c r="Q1031" t="s">
        <v>3734</v>
      </c>
      <c r="R1031" t="s">
        <v>3735</v>
      </c>
      <c r="S1031" s="3">
        <v>44165</v>
      </c>
      <c r="T1031" t="s">
        <v>46</v>
      </c>
      <c r="U1031">
        <v>2469</v>
      </c>
      <c r="V1031" t="s">
        <v>2072</v>
      </c>
      <c r="W1031" t="s">
        <v>48</v>
      </c>
      <c r="X1031">
        <v>165078325</v>
      </c>
      <c r="Y1031" s="3">
        <v>43808</v>
      </c>
      <c r="AC1031" t="s">
        <v>109</v>
      </c>
      <c r="AH1031" t="str">
        <f>VLOOKUP(B1031,'cc Lookup'!A:J,10,0)</f>
        <v>Planning and Business Development</v>
      </c>
      <c r="AI1031" t="str">
        <f>VLOOKUP(B1031,'cc Lookup'!A:E,5,0)</f>
        <v>Estates</v>
      </c>
      <c r="AJ1031" t="s">
        <v>6737</v>
      </c>
      <c r="AK1031" t="str">
        <f t="shared" si="32"/>
        <v>E35930 Estates &amp; Facilities</v>
      </c>
      <c r="AL1031" t="str">
        <f t="shared" si="33"/>
        <v>7308 Legal Fees</v>
      </c>
      <c r="AM1031" t="str">
        <f>VLOOKUP(W1031,Lookup!A:B,2,0)</f>
        <v>Legal</v>
      </c>
    </row>
    <row r="1032" spans="1:39" x14ac:dyDescent="0.25">
      <c r="A1032" t="s">
        <v>33</v>
      </c>
      <c r="B1032" s="1" t="s">
        <v>166</v>
      </c>
      <c r="C1032" s="1" t="s">
        <v>158</v>
      </c>
      <c r="D1032" s="1" t="s">
        <v>36</v>
      </c>
      <c r="E1032" s="1" t="s">
        <v>36</v>
      </c>
      <c r="F1032" s="1" t="s">
        <v>37</v>
      </c>
      <c r="G1032" t="s">
        <v>167</v>
      </c>
      <c r="H1032" t="s">
        <v>160</v>
      </c>
      <c r="I1032" t="s">
        <v>40</v>
      </c>
      <c r="J1032" t="s">
        <v>40</v>
      </c>
      <c r="K1032" t="s">
        <v>40</v>
      </c>
      <c r="L1032" s="4">
        <v>88.4</v>
      </c>
      <c r="M1032" s="2">
        <v>44166</v>
      </c>
      <c r="N1032" t="s">
        <v>311</v>
      </c>
      <c r="O1032" t="s">
        <v>56</v>
      </c>
      <c r="P1032" t="s">
        <v>2587</v>
      </c>
      <c r="Q1032" t="s">
        <v>3920</v>
      </c>
      <c r="R1032" t="s">
        <v>3921</v>
      </c>
      <c r="S1032" s="3">
        <v>44200</v>
      </c>
      <c r="T1032" t="s">
        <v>573</v>
      </c>
      <c r="U1032">
        <v>90</v>
      </c>
      <c r="V1032" t="s">
        <v>3922</v>
      </c>
      <c r="W1032" t="s">
        <v>3921</v>
      </c>
      <c r="Y1032" s="3">
        <v>44200</v>
      </c>
      <c r="AA1032" t="s">
        <v>885</v>
      </c>
      <c r="AD1032" t="s">
        <v>3923</v>
      </c>
      <c r="AH1032" t="str">
        <f>VLOOKUP(B1032,'cc Lookup'!A:J,10,0)</f>
        <v>Planning and Business Development</v>
      </c>
      <c r="AI1032" t="str">
        <f>VLOOKUP(B1032,'cc Lookup'!A:E,5,0)</f>
        <v>Estates</v>
      </c>
      <c r="AJ1032" t="s">
        <v>6737</v>
      </c>
      <c r="AK1032" t="str">
        <f t="shared" si="32"/>
        <v>E35930 Estates &amp; Facilities</v>
      </c>
      <c r="AL1032" t="str">
        <f t="shared" si="33"/>
        <v>7308 Legal Fees</v>
      </c>
      <c r="AM1032" t="str">
        <f>VLOOKUP(W1032,Lookup!A:B,2,0)</f>
        <v>Other</v>
      </c>
    </row>
    <row r="1033" spans="1:39" x14ac:dyDescent="0.25">
      <c r="A1033" t="s">
        <v>33</v>
      </c>
      <c r="B1033" s="1" t="s">
        <v>166</v>
      </c>
      <c r="C1033" s="1" t="s">
        <v>158</v>
      </c>
      <c r="D1033" s="1" t="s">
        <v>36</v>
      </c>
      <c r="E1033" s="1" t="s">
        <v>36</v>
      </c>
      <c r="F1033" s="1" t="s">
        <v>37</v>
      </c>
      <c r="G1033" t="s">
        <v>167</v>
      </c>
      <c r="H1033" t="s">
        <v>160</v>
      </c>
      <c r="I1033" t="s">
        <v>40</v>
      </c>
      <c r="J1033" t="s">
        <v>40</v>
      </c>
      <c r="K1033" t="s">
        <v>40</v>
      </c>
      <c r="L1033" s="4">
        <v>101</v>
      </c>
      <c r="M1033" s="2">
        <v>44166</v>
      </c>
      <c r="N1033" t="s">
        <v>311</v>
      </c>
      <c r="O1033" t="s">
        <v>56</v>
      </c>
      <c r="P1033" t="s">
        <v>2587</v>
      </c>
      <c r="Q1033" t="s">
        <v>3920</v>
      </c>
      <c r="R1033" t="s">
        <v>3921</v>
      </c>
      <c r="S1033" s="3">
        <v>44200</v>
      </c>
      <c r="T1033" t="s">
        <v>573</v>
      </c>
      <c r="U1033">
        <v>91</v>
      </c>
      <c r="V1033" t="s">
        <v>3924</v>
      </c>
      <c r="W1033" t="s">
        <v>3921</v>
      </c>
      <c r="Y1033" s="3">
        <v>44200</v>
      </c>
      <c r="AA1033" t="s">
        <v>885</v>
      </c>
      <c r="AD1033" t="s">
        <v>3925</v>
      </c>
      <c r="AH1033" t="str">
        <f>VLOOKUP(B1033,'cc Lookup'!A:J,10,0)</f>
        <v>Planning and Business Development</v>
      </c>
      <c r="AI1033" t="str">
        <f>VLOOKUP(B1033,'cc Lookup'!A:E,5,0)</f>
        <v>Estates</v>
      </c>
      <c r="AJ1033" t="s">
        <v>6737</v>
      </c>
      <c r="AK1033" t="str">
        <f t="shared" si="32"/>
        <v>E35930 Estates &amp; Facilities</v>
      </c>
      <c r="AL1033" t="str">
        <f t="shared" si="33"/>
        <v>7308 Legal Fees</v>
      </c>
      <c r="AM1033" t="str">
        <f>VLOOKUP(W1033,Lookup!A:B,2,0)</f>
        <v>Other</v>
      </c>
    </row>
    <row r="1034" spans="1:39" x14ac:dyDescent="0.25">
      <c r="A1034" t="s">
        <v>33</v>
      </c>
      <c r="B1034" s="1" t="s">
        <v>166</v>
      </c>
      <c r="C1034" s="1" t="s">
        <v>158</v>
      </c>
      <c r="D1034" s="1" t="s">
        <v>36</v>
      </c>
      <c r="E1034" s="1" t="s">
        <v>36</v>
      </c>
      <c r="F1034" s="1" t="s">
        <v>37</v>
      </c>
      <c r="G1034" t="s">
        <v>167</v>
      </c>
      <c r="H1034" t="s">
        <v>160</v>
      </c>
      <c r="I1034" t="s">
        <v>40</v>
      </c>
      <c r="J1034" t="s">
        <v>40</v>
      </c>
      <c r="K1034" t="s">
        <v>40</v>
      </c>
      <c r="L1034" s="4">
        <v>101</v>
      </c>
      <c r="M1034" s="2">
        <v>44166</v>
      </c>
      <c r="N1034" t="s">
        <v>311</v>
      </c>
      <c r="O1034" t="s">
        <v>56</v>
      </c>
      <c r="P1034" t="s">
        <v>2587</v>
      </c>
      <c r="Q1034" t="s">
        <v>3920</v>
      </c>
      <c r="R1034" t="s">
        <v>3921</v>
      </c>
      <c r="S1034" s="3">
        <v>44200</v>
      </c>
      <c r="T1034" t="s">
        <v>573</v>
      </c>
      <c r="U1034">
        <v>92</v>
      </c>
      <c r="V1034" t="s">
        <v>3926</v>
      </c>
      <c r="W1034" t="s">
        <v>3921</v>
      </c>
      <c r="Y1034" s="3">
        <v>44200</v>
      </c>
      <c r="AA1034" t="s">
        <v>885</v>
      </c>
      <c r="AD1034" t="s">
        <v>3927</v>
      </c>
      <c r="AH1034" t="str">
        <f>VLOOKUP(B1034,'cc Lookup'!A:J,10,0)</f>
        <v>Planning and Business Development</v>
      </c>
      <c r="AI1034" t="str">
        <f>VLOOKUP(B1034,'cc Lookup'!A:E,5,0)</f>
        <v>Estates</v>
      </c>
      <c r="AJ1034" t="s">
        <v>6737</v>
      </c>
      <c r="AK1034" t="str">
        <f t="shared" si="32"/>
        <v>E35930 Estates &amp; Facilities</v>
      </c>
      <c r="AL1034" t="str">
        <f t="shared" si="33"/>
        <v>7308 Legal Fees</v>
      </c>
      <c r="AM1034" t="str">
        <f>VLOOKUP(W1034,Lookup!A:B,2,0)</f>
        <v>Other</v>
      </c>
    </row>
    <row r="1035" spans="1:39" x14ac:dyDescent="0.25">
      <c r="A1035" t="s">
        <v>33</v>
      </c>
      <c r="B1035" s="1" t="s">
        <v>166</v>
      </c>
      <c r="C1035" s="1" t="s">
        <v>158</v>
      </c>
      <c r="D1035" s="1" t="s">
        <v>36</v>
      </c>
      <c r="E1035" s="1" t="s">
        <v>36</v>
      </c>
      <c r="F1035" s="1" t="s">
        <v>37</v>
      </c>
      <c r="G1035" t="s">
        <v>167</v>
      </c>
      <c r="H1035" t="s">
        <v>160</v>
      </c>
      <c r="I1035" t="s">
        <v>40</v>
      </c>
      <c r="J1035" t="s">
        <v>40</v>
      </c>
      <c r="K1035" t="s">
        <v>40</v>
      </c>
      <c r="L1035" s="4">
        <v>106</v>
      </c>
      <c r="M1035" s="2">
        <v>44166</v>
      </c>
      <c r="N1035" t="s">
        <v>311</v>
      </c>
      <c r="O1035" t="s">
        <v>56</v>
      </c>
      <c r="P1035" t="s">
        <v>2587</v>
      </c>
      <c r="Q1035" t="s">
        <v>3920</v>
      </c>
      <c r="R1035" t="s">
        <v>3921</v>
      </c>
      <c r="S1035" s="3">
        <v>44200</v>
      </c>
      <c r="T1035" t="s">
        <v>573</v>
      </c>
      <c r="U1035">
        <v>93</v>
      </c>
      <c r="V1035" t="s">
        <v>3928</v>
      </c>
      <c r="W1035" t="s">
        <v>3921</v>
      </c>
      <c r="Y1035" s="3">
        <v>44200</v>
      </c>
      <c r="AA1035" t="s">
        <v>885</v>
      </c>
      <c r="AD1035" t="s">
        <v>3929</v>
      </c>
      <c r="AH1035" t="str">
        <f>VLOOKUP(B1035,'cc Lookup'!A:J,10,0)</f>
        <v>Planning and Business Development</v>
      </c>
      <c r="AI1035" t="str">
        <f>VLOOKUP(B1035,'cc Lookup'!A:E,5,0)</f>
        <v>Estates</v>
      </c>
      <c r="AJ1035" t="s">
        <v>6737</v>
      </c>
      <c r="AK1035" t="str">
        <f t="shared" si="32"/>
        <v>E35930 Estates &amp; Facilities</v>
      </c>
      <c r="AL1035" t="str">
        <f t="shared" si="33"/>
        <v>7308 Legal Fees</v>
      </c>
      <c r="AM1035" t="str">
        <f>VLOOKUP(W1035,Lookup!A:B,2,0)</f>
        <v>Other</v>
      </c>
    </row>
    <row r="1036" spans="1:39" x14ac:dyDescent="0.25">
      <c r="A1036" t="s">
        <v>33</v>
      </c>
      <c r="B1036" s="1" t="s">
        <v>166</v>
      </c>
      <c r="C1036" s="1" t="s">
        <v>158</v>
      </c>
      <c r="D1036" s="1" t="s">
        <v>36</v>
      </c>
      <c r="E1036" s="1" t="s">
        <v>36</v>
      </c>
      <c r="F1036" s="1" t="s">
        <v>37</v>
      </c>
      <c r="G1036" t="s">
        <v>167</v>
      </c>
      <c r="H1036" t="s">
        <v>160</v>
      </c>
      <c r="I1036" t="s">
        <v>40</v>
      </c>
      <c r="J1036" t="s">
        <v>40</v>
      </c>
      <c r="K1036" t="s">
        <v>40</v>
      </c>
      <c r="L1036" s="4">
        <v>106</v>
      </c>
      <c r="M1036" s="2">
        <v>44166</v>
      </c>
      <c r="N1036" t="s">
        <v>311</v>
      </c>
      <c r="O1036" t="s">
        <v>56</v>
      </c>
      <c r="P1036" t="s">
        <v>2587</v>
      </c>
      <c r="Q1036" t="s">
        <v>3920</v>
      </c>
      <c r="R1036" t="s">
        <v>3921</v>
      </c>
      <c r="S1036" s="3">
        <v>44200</v>
      </c>
      <c r="T1036" t="s">
        <v>573</v>
      </c>
      <c r="U1036">
        <v>94</v>
      </c>
      <c r="V1036" t="s">
        <v>3930</v>
      </c>
      <c r="W1036" t="s">
        <v>3921</v>
      </c>
      <c r="Y1036" s="3">
        <v>44200</v>
      </c>
      <c r="AA1036" t="s">
        <v>885</v>
      </c>
      <c r="AD1036" t="s">
        <v>3931</v>
      </c>
      <c r="AH1036" t="str">
        <f>VLOOKUP(B1036,'cc Lookup'!A:J,10,0)</f>
        <v>Planning and Business Development</v>
      </c>
      <c r="AI1036" t="str">
        <f>VLOOKUP(B1036,'cc Lookup'!A:E,5,0)</f>
        <v>Estates</v>
      </c>
      <c r="AJ1036" t="s">
        <v>6737</v>
      </c>
      <c r="AK1036" t="str">
        <f t="shared" si="32"/>
        <v>E35930 Estates &amp; Facilities</v>
      </c>
      <c r="AL1036" t="str">
        <f t="shared" si="33"/>
        <v>7308 Legal Fees</v>
      </c>
      <c r="AM1036" t="str">
        <f>VLOOKUP(W1036,Lookup!A:B,2,0)</f>
        <v>Other</v>
      </c>
    </row>
    <row r="1037" spans="1:39" x14ac:dyDescent="0.25">
      <c r="A1037" t="s">
        <v>33</v>
      </c>
      <c r="B1037" s="1" t="s">
        <v>166</v>
      </c>
      <c r="C1037" s="1" t="s">
        <v>158</v>
      </c>
      <c r="D1037" s="1" t="s">
        <v>36</v>
      </c>
      <c r="E1037" s="1" t="s">
        <v>36</v>
      </c>
      <c r="F1037" s="1" t="s">
        <v>37</v>
      </c>
      <c r="G1037" t="s">
        <v>167</v>
      </c>
      <c r="H1037" t="s">
        <v>160</v>
      </c>
      <c r="I1037" t="s">
        <v>40</v>
      </c>
      <c r="J1037" t="s">
        <v>40</v>
      </c>
      <c r="K1037" t="s">
        <v>40</v>
      </c>
      <c r="L1037" s="4">
        <v>125</v>
      </c>
      <c r="M1037" s="2">
        <v>44166</v>
      </c>
      <c r="N1037" t="s">
        <v>311</v>
      </c>
      <c r="O1037" t="s">
        <v>56</v>
      </c>
      <c r="P1037" t="s">
        <v>2587</v>
      </c>
      <c r="Q1037" t="s">
        <v>3920</v>
      </c>
      <c r="R1037" t="s">
        <v>3921</v>
      </c>
      <c r="S1037" s="3">
        <v>44200</v>
      </c>
      <c r="T1037" t="s">
        <v>573</v>
      </c>
      <c r="U1037">
        <v>95</v>
      </c>
      <c r="V1037" t="s">
        <v>3932</v>
      </c>
      <c r="W1037" t="s">
        <v>3921</v>
      </c>
      <c r="Y1037" s="3">
        <v>44200</v>
      </c>
      <c r="AA1037" t="s">
        <v>885</v>
      </c>
      <c r="AD1037" t="s">
        <v>3933</v>
      </c>
      <c r="AH1037" t="str">
        <f>VLOOKUP(B1037,'cc Lookup'!A:J,10,0)</f>
        <v>Planning and Business Development</v>
      </c>
      <c r="AI1037" t="str">
        <f>VLOOKUP(B1037,'cc Lookup'!A:E,5,0)</f>
        <v>Estates</v>
      </c>
      <c r="AJ1037" t="s">
        <v>6737</v>
      </c>
      <c r="AK1037" t="str">
        <f t="shared" si="32"/>
        <v>E35930 Estates &amp; Facilities</v>
      </c>
      <c r="AL1037" t="str">
        <f t="shared" si="33"/>
        <v>7308 Legal Fees</v>
      </c>
      <c r="AM1037" t="str">
        <f>VLOOKUP(W1037,Lookup!A:B,2,0)</f>
        <v>Other</v>
      </c>
    </row>
    <row r="1038" spans="1:39" x14ac:dyDescent="0.25">
      <c r="A1038" t="s">
        <v>33</v>
      </c>
      <c r="B1038" s="1" t="s">
        <v>166</v>
      </c>
      <c r="C1038" s="1" t="s">
        <v>158</v>
      </c>
      <c r="D1038" s="1" t="s">
        <v>36</v>
      </c>
      <c r="E1038" s="1" t="s">
        <v>36</v>
      </c>
      <c r="F1038" s="1" t="s">
        <v>37</v>
      </c>
      <c r="G1038" t="s">
        <v>167</v>
      </c>
      <c r="H1038" t="s">
        <v>160</v>
      </c>
      <c r="I1038" t="s">
        <v>40</v>
      </c>
      <c r="J1038" t="s">
        <v>40</v>
      </c>
      <c r="K1038" t="s">
        <v>40</v>
      </c>
      <c r="L1038" s="4">
        <v>146</v>
      </c>
      <c r="M1038" s="2">
        <v>44166</v>
      </c>
      <c r="N1038" t="s">
        <v>311</v>
      </c>
      <c r="O1038" t="s">
        <v>56</v>
      </c>
      <c r="P1038" t="s">
        <v>2587</v>
      </c>
      <c r="Q1038" t="s">
        <v>3920</v>
      </c>
      <c r="R1038" t="s">
        <v>3921</v>
      </c>
      <c r="S1038" s="3">
        <v>44200</v>
      </c>
      <c r="T1038" t="s">
        <v>573</v>
      </c>
      <c r="U1038">
        <v>96</v>
      </c>
      <c r="V1038" t="s">
        <v>3934</v>
      </c>
      <c r="W1038" t="s">
        <v>3921</v>
      </c>
      <c r="Y1038" s="3">
        <v>44200</v>
      </c>
      <c r="AA1038" t="s">
        <v>885</v>
      </c>
      <c r="AD1038" t="s">
        <v>3935</v>
      </c>
      <c r="AH1038" t="str">
        <f>VLOOKUP(B1038,'cc Lookup'!A:J,10,0)</f>
        <v>Planning and Business Development</v>
      </c>
      <c r="AI1038" t="str">
        <f>VLOOKUP(B1038,'cc Lookup'!A:E,5,0)</f>
        <v>Estates</v>
      </c>
      <c r="AJ1038" t="s">
        <v>6737</v>
      </c>
      <c r="AK1038" t="str">
        <f t="shared" si="32"/>
        <v>E35930 Estates &amp; Facilities</v>
      </c>
      <c r="AL1038" t="str">
        <f t="shared" si="33"/>
        <v>7308 Legal Fees</v>
      </c>
      <c r="AM1038" t="str">
        <f>VLOOKUP(W1038,Lookup!A:B,2,0)</f>
        <v>Other</v>
      </c>
    </row>
    <row r="1039" spans="1:39" x14ac:dyDescent="0.25">
      <c r="A1039" t="s">
        <v>33</v>
      </c>
      <c r="B1039" s="1" t="s">
        <v>166</v>
      </c>
      <c r="C1039" s="1" t="s">
        <v>158</v>
      </c>
      <c r="D1039" s="1" t="s">
        <v>36</v>
      </c>
      <c r="E1039" s="1" t="s">
        <v>36</v>
      </c>
      <c r="F1039" s="1" t="s">
        <v>37</v>
      </c>
      <c r="G1039" t="s">
        <v>167</v>
      </c>
      <c r="H1039" t="s">
        <v>160</v>
      </c>
      <c r="I1039" t="s">
        <v>40</v>
      </c>
      <c r="J1039" t="s">
        <v>40</v>
      </c>
      <c r="K1039" t="s">
        <v>40</v>
      </c>
      <c r="L1039" s="4">
        <v>201</v>
      </c>
      <c r="M1039" s="2">
        <v>44166</v>
      </c>
      <c r="N1039" t="s">
        <v>311</v>
      </c>
      <c r="O1039" t="s">
        <v>56</v>
      </c>
      <c r="P1039" t="s">
        <v>2587</v>
      </c>
      <c r="Q1039" t="s">
        <v>3920</v>
      </c>
      <c r="R1039" t="s">
        <v>3921</v>
      </c>
      <c r="S1039" s="3">
        <v>44200</v>
      </c>
      <c r="T1039" t="s">
        <v>573</v>
      </c>
      <c r="U1039">
        <v>97</v>
      </c>
      <c r="V1039" t="s">
        <v>3936</v>
      </c>
      <c r="W1039" t="s">
        <v>3921</v>
      </c>
      <c r="Y1039" s="3">
        <v>44200</v>
      </c>
      <c r="AA1039" t="s">
        <v>885</v>
      </c>
      <c r="AD1039" t="s">
        <v>3937</v>
      </c>
      <c r="AH1039" t="str">
        <f>VLOOKUP(B1039,'cc Lookup'!A:J,10,0)</f>
        <v>Planning and Business Development</v>
      </c>
      <c r="AI1039" t="str">
        <f>VLOOKUP(B1039,'cc Lookup'!A:E,5,0)</f>
        <v>Estates</v>
      </c>
      <c r="AJ1039" t="s">
        <v>6737</v>
      </c>
      <c r="AK1039" t="str">
        <f t="shared" si="32"/>
        <v>E35930 Estates &amp; Facilities</v>
      </c>
      <c r="AL1039" t="str">
        <f t="shared" si="33"/>
        <v>7308 Legal Fees</v>
      </c>
      <c r="AM1039" t="str">
        <f>VLOOKUP(W1039,Lookup!A:B,2,0)</f>
        <v>Other</v>
      </c>
    </row>
    <row r="1040" spans="1:39" x14ac:dyDescent="0.25">
      <c r="A1040" t="s">
        <v>33</v>
      </c>
      <c r="B1040" s="1" t="s">
        <v>166</v>
      </c>
      <c r="C1040" s="1" t="s">
        <v>158</v>
      </c>
      <c r="D1040" s="1" t="s">
        <v>36</v>
      </c>
      <c r="E1040" s="1" t="s">
        <v>36</v>
      </c>
      <c r="F1040" s="1" t="s">
        <v>37</v>
      </c>
      <c r="G1040" t="s">
        <v>167</v>
      </c>
      <c r="H1040" t="s">
        <v>160</v>
      </c>
      <c r="I1040" t="s">
        <v>40</v>
      </c>
      <c r="J1040" t="s">
        <v>40</v>
      </c>
      <c r="K1040" t="s">
        <v>40</v>
      </c>
      <c r="L1040" s="4">
        <v>381</v>
      </c>
      <c r="M1040" s="2">
        <v>44166</v>
      </c>
      <c r="N1040" t="s">
        <v>311</v>
      </c>
      <c r="O1040" t="s">
        <v>56</v>
      </c>
      <c r="P1040" t="s">
        <v>2587</v>
      </c>
      <c r="Q1040" t="s">
        <v>3920</v>
      </c>
      <c r="R1040" t="s">
        <v>3921</v>
      </c>
      <c r="S1040" s="3">
        <v>44200</v>
      </c>
      <c r="T1040" t="s">
        <v>573</v>
      </c>
      <c r="U1040">
        <v>98</v>
      </c>
      <c r="V1040" t="s">
        <v>3938</v>
      </c>
      <c r="W1040" t="s">
        <v>3921</v>
      </c>
      <c r="Y1040" s="3">
        <v>44200</v>
      </c>
      <c r="AA1040" t="s">
        <v>885</v>
      </c>
      <c r="AD1040" t="s">
        <v>3939</v>
      </c>
      <c r="AH1040" t="str">
        <f>VLOOKUP(B1040,'cc Lookup'!A:J,10,0)</f>
        <v>Planning and Business Development</v>
      </c>
      <c r="AI1040" t="str">
        <f>VLOOKUP(B1040,'cc Lookup'!A:E,5,0)</f>
        <v>Estates</v>
      </c>
      <c r="AJ1040" t="s">
        <v>6737</v>
      </c>
      <c r="AK1040" t="str">
        <f t="shared" si="32"/>
        <v>E35930 Estates &amp; Facilities</v>
      </c>
      <c r="AL1040" t="str">
        <f t="shared" si="33"/>
        <v>7308 Legal Fees</v>
      </c>
      <c r="AM1040" t="str">
        <f>VLOOKUP(W1040,Lookup!A:B,2,0)</f>
        <v>Other</v>
      </c>
    </row>
    <row r="1041" spans="1:39" x14ac:dyDescent="0.25">
      <c r="A1041" t="s">
        <v>33</v>
      </c>
      <c r="B1041" s="1" t="s">
        <v>166</v>
      </c>
      <c r="C1041" s="1" t="s">
        <v>158</v>
      </c>
      <c r="D1041" s="1" t="s">
        <v>36</v>
      </c>
      <c r="E1041" s="1" t="s">
        <v>36</v>
      </c>
      <c r="F1041" s="1" t="s">
        <v>37</v>
      </c>
      <c r="G1041" t="s">
        <v>167</v>
      </c>
      <c r="H1041" t="s">
        <v>160</v>
      </c>
      <c r="I1041" t="s">
        <v>40</v>
      </c>
      <c r="J1041" t="s">
        <v>40</v>
      </c>
      <c r="K1041" t="s">
        <v>40</v>
      </c>
      <c r="L1041" s="4">
        <v>478</v>
      </c>
      <c r="M1041" s="2">
        <v>44166</v>
      </c>
      <c r="N1041" t="s">
        <v>311</v>
      </c>
      <c r="O1041" t="s">
        <v>56</v>
      </c>
      <c r="P1041" t="s">
        <v>2587</v>
      </c>
      <c r="Q1041" t="s">
        <v>3920</v>
      </c>
      <c r="R1041" t="s">
        <v>3921</v>
      </c>
      <c r="S1041" s="3">
        <v>44200</v>
      </c>
      <c r="T1041" t="s">
        <v>573</v>
      </c>
      <c r="U1041">
        <v>99</v>
      </c>
      <c r="V1041" t="s">
        <v>3940</v>
      </c>
      <c r="W1041" t="s">
        <v>3921</v>
      </c>
      <c r="Y1041" s="3">
        <v>44200</v>
      </c>
      <c r="AA1041" t="s">
        <v>885</v>
      </c>
      <c r="AD1041" t="s">
        <v>3941</v>
      </c>
      <c r="AH1041" t="str">
        <f>VLOOKUP(B1041,'cc Lookup'!A:J,10,0)</f>
        <v>Planning and Business Development</v>
      </c>
      <c r="AI1041" t="str">
        <f>VLOOKUP(B1041,'cc Lookup'!A:E,5,0)</f>
        <v>Estates</v>
      </c>
      <c r="AJ1041" t="s">
        <v>6737</v>
      </c>
      <c r="AK1041" t="str">
        <f t="shared" si="32"/>
        <v>E35930 Estates &amp; Facilities</v>
      </c>
      <c r="AL1041" t="str">
        <f t="shared" si="33"/>
        <v>7308 Legal Fees</v>
      </c>
      <c r="AM1041" t="str">
        <f>VLOOKUP(W1041,Lookup!A:B,2,0)</f>
        <v>Other</v>
      </c>
    </row>
    <row r="1042" spans="1:39" x14ac:dyDescent="0.25">
      <c r="A1042" t="s">
        <v>33</v>
      </c>
      <c r="B1042" s="1" t="s">
        <v>166</v>
      </c>
      <c r="C1042" s="1" t="s">
        <v>158</v>
      </c>
      <c r="D1042" s="1" t="s">
        <v>36</v>
      </c>
      <c r="E1042" s="1" t="s">
        <v>36</v>
      </c>
      <c r="F1042" s="1" t="s">
        <v>37</v>
      </c>
      <c r="G1042" t="s">
        <v>167</v>
      </c>
      <c r="H1042" t="s">
        <v>160</v>
      </c>
      <c r="I1042" t="s">
        <v>40</v>
      </c>
      <c r="J1042" t="s">
        <v>40</v>
      </c>
      <c r="K1042" t="s">
        <v>40</v>
      </c>
      <c r="L1042" s="4">
        <v>627</v>
      </c>
      <c r="M1042" s="2">
        <v>44166</v>
      </c>
      <c r="N1042" t="s">
        <v>311</v>
      </c>
      <c r="O1042" t="s">
        <v>56</v>
      </c>
      <c r="P1042" t="s">
        <v>2587</v>
      </c>
      <c r="Q1042" t="s">
        <v>3920</v>
      </c>
      <c r="R1042" t="s">
        <v>3921</v>
      </c>
      <c r="S1042" s="3">
        <v>44200</v>
      </c>
      <c r="T1042" t="s">
        <v>573</v>
      </c>
      <c r="U1042">
        <v>100</v>
      </c>
      <c r="V1042" t="s">
        <v>3942</v>
      </c>
      <c r="W1042" t="s">
        <v>3921</v>
      </c>
      <c r="Y1042" s="3">
        <v>44200</v>
      </c>
      <c r="AA1042" t="s">
        <v>885</v>
      </c>
      <c r="AD1042" t="s">
        <v>3943</v>
      </c>
      <c r="AH1042" t="str">
        <f>VLOOKUP(B1042,'cc Lookup'!A:J,10,0)</f>
        <v>Planning and Business Development</v>
      </c>
      <c r="AI1042" t="str">
        <f>VLOOKUP(B1042,'cc Lookup'!A:E,5,0)</f>
        <v>Estates</v>
      </c>
      <c r="AJ1042" t="s">
        <v>6737</v>
      </c>
      <c r="AK1042" t="str">
        <f t="shared" si="32"/>
        <v>E35930 Estates &amp; Facilities</v>
      </c>
      <c r="AL1042" t="str">
        <f t="shared" si="33"/>
        <v>7308 Legal Fees</v>
      </c>
      <c r="AM1042" t="str">
        <f>VLOOKUP(W1042,Lookup!A:B,2,0)</f>
        <v>Other</v>
      </c>
    </row>
    <row r="1043" spans="1:39" x14ac:dyDescent="0.25">
      <c r="A1043" t="s">
        <v>33</v>
      </c>
      <c r="B1043" s="1" t="s">
        <v>166</v>
      </c>
      <c r="C1043" s="1" t="s">
        <v>158</v>
      </c>
      <c r="D1043" s="1" t="s">
        <v>36</v>
      </c>
      <c r="E1043" s="1" t="s">
        <v>36</v>
      </c>
      <c r="F1043" s="1" t="s">
        <v>37</v>
      </c>
      <c r="G1043" t="s">
        <v>167</v>
      </c>
      <c r="H1043" t="s">
        <v>160</v>
      </c>
      <c r="I1043" t="s">
        <v>40</v>
      </c>
      <c r="J1043" t="s">
        <v>40</v>
      </c>
      <c r="K1043" t="s">
        <v>40</v>
      </c>
      <c r="L1043" s="4">
        <v>733</v>
      </c>
      <c r="M1043" s="2">
        <v>44166</v>
      </c>
      <c r="N1043" t="s">
        <v>311</v>
      </c>
      <c r="O1043" t="s">
        <v>56</v>
      </c>
      <c r="P1043" t="s">
        <v>2587</v>
      </c>
      <c r="Q1043" t="s">
        <v>3920</v>
      </c>
      <c r="R1043" t="s">
        <v>3921</v>
      </c>
      <c r="S1043" s="3">
        <v>44200</v>
      </c>
      <c r="T1043" t="s">
        <v>573</v>
      </c>
      <c r="U1043">
        <v>101</v>
      </c>
      <c r="V1043" t="s">
        <v>3944</v>
      </c>
      <c r="W1043" t="s">
        <v>3921</v>
      </c>
      <c r="Y1043" s="3">
        <v>44200</v>
      </c>
      <c r="AA1043" t="s">
        <v>885</v>
      </c>
      <c r="AD1043" t="s">
        <v>3945</v>
      </c>
      <c r="AH1043" t="str">
        <f>VLOOKUP(B1043,'cc Lookup'!A:J,10,0)</f>
        <v>Planning and Business Development</v>
      </c>
      <c r="AI1043" t="str">
        <f>VLOOKUP(B1043,'cc Lookup'!A:E,5,0)</f>
        <v>Estates</v>
      </c>
      <c r="AJ1043" t="s">
        <v>6737</v>
      </c>
      <c r="AK1043" t="str">
        <f t="shared" si="32"/>
        <v>E35930 Estates &amp; Facilities</v>
      </c>
      <c r="AL1043" t="str">
        <f t="shared" si="33"/>
        <v>7308 Legal Fees</v>
      </c>
      <c r="AM1043" t="str">
        <f>VLOOKUP(W1043,Lookup!A:B,2,0)</f>
        <v>Other</v>
      </c>
    </row>
    <row r="1044" spans="1:39" x14ac:dyDescent="0.25">
      <c r="A1044" t="s">
        <v>33</v>
      </c>
      <c r="B1044" s="1" t="s">
        <v>166</v>
      </c>
      <c r="C1044" s="1" t="s">
        <v>158</v>
      </c>
      <c r="D1044" s="1" t="s">
        <v>36</v>
      </c>
      <c r="E1044" s="1" t="s">
        <v>36</v>
      </c>
      <c r="F1044" s="1" t="s">
        <v>37</v>
      </c>
      <c r="G1044" t="s">
        <v>167</v>
      </c>
      <c r="H1044" t="s">
        <v>160</v>
      </c>
      <c r="I1044" t="s">
        <v>40</v>
      </c>
      <c r="J1044" t="s">
        <v>40</v>
      </c>
      <c r="K1044" t="s">
        <v>40</v>
      </c>
      <c r="L1044" s="4">
        <v>2518</v>
      </c>
      <c r="M1044" s="2">
        <v>44166</v>
      </c>
      <c r="N1044" t="s">
        <v>311</v>
      </c>
      <c r="O1044" t="s">
        <v>56</v>
      </c>
      <c r="P1044" t="s">
        <v>2587</v>
      </c>
      <c r="Q1044" t="s">
        <v>3920</v>
      </c>
      <c r="R1044" t="s">
        <v>3921</v>
      </c>
      <c r="S1044" s="3">
        <v>44200</v>
      </c>
      <c r="T1044" t="s">
        <v>573</v>
      </c>
      <c r="U1044">
        <v>102</v>
      </c>
      <c r="V1044" t="s">
        <v>3946</v>
      </c>
      <c r="W1044" t="s">
        <v>3921</v>
      </c>
      <c r="Y1044" s="3">
        <v>44200</v>
      </c>
      <c r="AA1044" t="s">
        <v>885</v>
      </c>
      <c r="AD1044" t="s">
        <v>3947</v>
      </c>
      <c r="AH1044" t="str">
        <f>VLOOKUP(B1044,'cc Lookup'!A:J,10,0)</f>
        <v>Planning and Business Development</v>
      </c>
      <c r="AI1044" t="str">
        <f>VLOOKUP(B1044,'cc Lookup'!A:E,5,0)</f>
        <v>Estates</v>
      </c>
      <c r="AJ1044" t="s">
        <v>6737</v>
      </c>
      <c r="AK1044" t="str">
        <f t="shared" si="32"/>
        <v>E35930 Estates &amp; Facilities</v>
      </c>
      <c r="AL1044" t="str">
        <f t="shared" si="33"/>
        <v>7308 Legal Fees</v>
      </c>
      <c r="AM1044" t="str">
        <f>VLOOKUP(W1044,Lookup!A:B,2,0)</f>
        <v>Other</v>
      </c>
    </row>
    <row r="1045" spans="1:39" x14ac:dyDescent="0.25">
      <c r="A1045" t="s">
        <v>33</v>
      </c>
      <c r="B1045" s="1" t="s">
        <v>166</v>
      </c>
      <c r="C1045" s="1" t="s">
        <v>158</v>
      </c>
      <c r="D1045" s="1" t="s">
        <v>36</v>
      </c>
      <c r="E1045" s="1" t="s">
        <v>36</v>
      </c>
      <c r="F1045" s="1" t="s">
        <v>37</v>
      </c>
      <c r="G1045" t="s">
        <v>167</v>
      </c>
      <c r="H1045" t="s">
        <v>160</v>
      </c>
      <c r="I1045" t="s">
        <v>40</v>
      </c>
      <c r="J1045" t="s">
        <v>40</v>
      </c>
      <c r="K1045" t="s">
        <v>40</v>
      </c>
      <c r="L1045" s="4">
        <v>-11.44</v>
      </c>
      <c r="M1045" s="2">
        <v>44166</v>
      </c>
      <c r="N1045" t="s">
        <v>311</v>
      </c>
      <c r="O1045" t="s">
        <v>56</v>
      </c>
      <c r="P1045" t="s">
        <v>3948</v>
      </c>
      <c r="Q1045" t="s">
        <v>3949</v>
      </c>
      <c r="R1045" t="s">
        <v>3950</v>
      </c>
      <c r="S1045" s="3">
        <v>44187</v>
      </c>
      <c r="T1045" t="s">
        <v>3951</v>
      </c>
      <c r="U1045">
        <v>992</v>
      </c>
      <c r="V1045" t="s">
        <v>3952</v>
      </c>
      <c r="W1045" t="s">
        <v>3950</v>
      </c>
      <c r="Y1045" s="3">
        <v>44187</v>
      </c>
      <c r="AA1045" t="s">
        <v>3952</v>
      </c>
      <c r="AH1045" t="str">
        <f>VLOOKUP(B1045,'cc Lookup'!A:J,10,0)</f>
        <v>Planning and Business Development</v>
      </c>
      <c r="AI1045" t="str">
        <f>VLOOKUP(B1045,'cc Lookup'!A:E,5,0)</f>
        <v>Estates</v>
      </c>
      <c r="AJ1045" t="s">
        <v>6737</v>
      </c>
      <c r="AK1045" t="str">
        <f t="shared" si="32"/>
        <v>E35930 Estates &amp; Facilities</v>
      </c>
      <c r="AL1045" t="str">
        <f t="shared" si="33"/>
        <v>7308 Legal Fees</v>
      </c>
      <c r="AM1045" t="str">
        <f>VLOOKUP(W1045,Lookup!A:B,2,0)</f>
        <v>Other</v>
      </c>
    </row>
    <row r="1046" spans="1:39" x14ac:dyDescent="0.25">
      <c r="A1046" t="s">
        <v>33</v>
      </c>
      <c r="B1046" s="1" t="s">
        <v>166</v>
      </c>
      <c r="C1046" s="1" t="s">
        <v>158</v>
      </c>
      <c r="D1046" s="1" t="s">
        <v>36</v>
      </c>
      <c r="E1046" s="1" t="s">
        <v>36</v>
      </c>
      <c r="F1046" s="1" t="s">
        <v>37</v>
      </c>
      <c r="G1046" t="s">
        <v>167</v>
      </c>
      <c r="H1046" t="s">
        <v>160</v>
      </c>
      <c r="I1046" t="s">
        <v>40</v>
      </c>
      <c r="J1046" t="s">
        <v>40</v>
      </c>
      <c r="K1046" t="s">
        <v>40</v>
      </c>
      <c r="L1046" s="4">
        <v>-62.64</v>
      </c>
      <c r="M1046" s="2">
        <v>44166</v>
      </c>
      <c r="N1046" t="s">
        <v>311</v>
      </c>
      <c r="O1046" t="s">
        <v>56</v>
      </c>
      <c r="P1046" t="s">
        <v>3948</v>
      </c>
      <c r="Q1046" t="s">
        <v>3949</v>
      </c>
      <c r="R1046" t="s">
        <v>3950</v>
      </c>
      <c r="S1046" s="3">
        <v>44187</v>
      </c>
      <c r="T1046" t="s">
        <v>3951</v>
      </c>
      <c r="U1046">
        <v>993</v>
      </c>
      <c r="V1046" t="s">
        <v>3953</v>
      </c>
      <c r="W1046" t="s">
        <v>3950</v>
      </c>
      <c r="Y1046" s="3">
        <v>44187</v>
      </c>
      <c r="AA1046" t="s">
        <v>3953</v>
      </c>
      <c r="AH1046" t="str">
        <f>VLOOKUP(B1046,'cc Lookup'!A:J,10,0)</f>
        <v>Planning and Business Development</v>
      </c>
      <c r="AI1046" t="str">
        <f>VLOOKUP(B1046,'cc Lookup'!A:E,5,0)</f>
        <v>Estates</v>
      </c>
      <c r="AJ1046" t="s">
        <v>6737</v>
      </c>
      <c r="AK1046" t="str">
        <f t="shared" si="32"/>
        <v>E35930 Estates &amp; Facilities</v>
      </c>
      <c r="AL1046" t="str">
        <f t="shared" si="33"/>
        <v>7308 Legal Fees</v>
      </c>
      <c r="AM1046" t="str">
        <f>VLOOKUP(W1046,Lookup!A:B,2,0)</f>
        <v>Other</v>
      </c>
    </row>
    <row r="1047" spans="1:39" x14ac:dyDescent="0.25">
      <c r="A1047" t="s">
        <v>33</v>
      </c>
      <c r="B1047" s="1" t="s">
        <v>166</v>
      </c>
      <c r="C1047" s="1" t="s">
        <v>158</v>
      </c>
      <c r="D1047" s="1" t="s">
        <v>36</v>
      </c>
      <c r="E1047" s="1" t="s">
        <v>36</v>
      </c>
      <c r="F1047" s="1" t="s">
        <v>37</v>
      </c>
      <c r="G1047" t="s">
        <v>167</v>
      </c>
      <c r="H1047" t="s">
        <v>160</v>
      </c>
      <c r="I1047" t="s">
        <v>40</v>
      </c>
      <c r="J1047" t="s">
        <v>40</v>
      </c>
      <c r="K1047" t="s">
        <v>40</v>
      </c>
      <c r="L1047" s="4">
        <v>-143.04</v>
      </c>
      <c r="M1047" s="2">
        <v>44166</v>
      </c>
      <c r="N1047" t="s">
        <v>311</v>
      </c>
      <c r="O1047" t="s">
        <v>56</v>
      </c>
      <c r="P1047" t="s">
        <v>3948</v>
      </c>
      <c r="Q1047" t="s">
        <v>3949</v>
      </c>
      <c r="R1047" t="s">
        <v>3950</v>
      </c>
      <c r="S1047" s="3">
        <v>44187</v>
      </c>
      <c r="T1047" t="s">
        <v>3951</v>
      </c>
      <c r="U1047">
        <v>994</v>
      </c>
      <c r="V1047" t="s">
        <v>3954</v>
      </c>
      <c r="W1047" t="s">
        <v>3950</v>
      </c>
      <c r="Y1047" s="3">
        <v>44187</v>
      </c>
      <c r="AA1047" t="s">
        <v>3954</v>
      </c>
      <c r="AH1047" t="str">
        <f>VLOOKUP(B1047,'cc Lookup'!A:J,10,0)</f>
        <v>Planning and Business Development</v>
      </c>
      <c r="AI1047" t="str">
        <f>VLOOKUP(B1047,'cc Lookup'!A:E,5,0)</f>
        <v>Estates</v>
      </c>
      <c r="AJ1047" t="s">
        <v>6737</v>
      </c>
      <c r="AK1047" t="str">
        <f t="shared" si="32"/>
        <v>E35930 Estates &amp; Facilities</v>
      </c>
      <c r="AL1047" t="str">
        <f t="shared" si="33"/>
        <v>7308 Legal Fees</v>
      </c>
      <c r="AM1047" t="str">
        <f>VLOOKUP(W1047,Lookup!A:B,2,0)</f>
        <v>Other</v>
      </c>
    </row>
    <row r="1048" spans="1:39" x14ac:dyDescent="0.25">
      <c r="A1048" t="s">
        <v>33</v>
      </c>
      <c r="B1048" s="1" t="s">
        <v>166</v>
      </c>
      <c r="C1048" s="1" t="s">
        <v>158</v>
      </c>
      <c r="D1048" s="1" t="s">
        <v>36</v>
      </c>
      <c r="E1048" s="1" t="s">
        <v>36</v>
      </c>
      <c r="F1048" s="1" t="s">
        <v>37</v>
      </c>
      <c r="G1048" t="s">
        <v>167</v>
      </c>
      <c r="H1048" t="s">
        <v>160</v>
      </c>
      <c r="I1048" t="s">
        <v>40</v>
      </c>
      <c r="J1048" t="s">
        <v>40</v>
      </c>
      <c r="K1048" t="s">
        <v>40</v>
      </c>
      <c r="L1048" s="4">
        <v>-313.2</v>
      </c>
      <c r="M1048" s="2">
        <v>44166</v>
      </c>
      <c r="N1048" t="s">
        <v>41</v>
      </c>
      <c r="O1048" t="s">
        <v>42</v>
      </c>
      <c r="P1048" t="s">
        <v>3955</v>
      </c>
      <c r="Q1048" t="s">
        <v>3956</v>
      </c>
      <c r="R1048" t="s">
        <v>3871</v>
      </c>
      <c r="S1048" s="3">
        <v>44167</v>
      </c>
      <c r="T1048" t="s">
        <v>46</v>
      </c>
      <c r="U1048">
        <v>38</v>
      </c>
      <c r="V1048" t="s">
        <v>47</v>
      </c>
      <c r="W1048" t="s">
        <v>48</v>
      </c>
      <c r="X1048" t="s">
        <v>3957</v>
      </c>
      <c r="Y1048" s="3">
        <v>44162</v>
      </c>
      <c r="Z1048">
        <v>165088326</v>
      </c>
      <c r="AA1048" t="s">
        <v>3958</v>
      </c>
      <c r="AB1048" t="s">
        <v>49</v>
      </c>
      <c r="AD1048" t="s">
        <v>3959</v>
      </c>
      <c r="AE1048">
        <v>1</v>
      </c>
      <c r="AH1048" t="str">
        <f>VLOOKUP(B1048,'cc Lookup'!A:J,10,0)</f>
        <v>Planning and Business Development</v>
      </c>
      <c r="AI1048" t="str">
        <f>VLOOKUP(B1048,'cc Lookup'!A:E,5,0)</f>
        <v>Estates</v>
      </c>
      <c r="AJ1048" t="s">
        <v>6737</v>
      </c>
      <c r="AK1048" t="str">
        <f t="shared" si="32"/>
        <v>E35930 Estates &amp; Facilities</v>
      </c>
      <c r="AL1048" t="str">
        <f t="shared" si="33"/>
        <v>7308 Legal Fees</v>
      </c>
      <c r="AM1048" t="str">
        <f>VLOOKUP(W1048,Lookup!A:B,2,0)</f>
        <v>Legal</v>
      </c>
    </row>
    <row r="1049" spans="1:39" x14ac:dyDescent="0.25">
      <c r="A1049" t="s">
        <v>33</v>
      </c>
      <c r="B1049" s="1" t="s">
        <v>166</v>
      </c>
      <c r="C1049" s="1" t="s">
        <v>158</v>
      </c>
      <c r="D1049" s="1" t="s">
        <v>36</v>
      </c>
      <c r="E1049" s="1" t="s">
        <v>36</v>
      </c>
      <c r="F1049" s="1" t="s">
        <v>37</v>
      </c>
      <c r="G1049" t="s">
        <v>167</v>
      </c>
      <c r="H1049" t="s">
        <v>160</v>
      </c>
      <c r="I1049" t="s">
        <v>40</v>
      </c>
      <c r="J1049" t="s">
        <v>40</v>
      </c>
      <c r="K1049" t="s">
        <v>40</v>
      </c>
      <c r="L1049" s="4">
        <v>-62.64</v>
      </c>
      <c r="M1049" s="2">
        <v>44166</v>
      </c>
      <c r="N1049" t="s">
        <v>41</v>
      </c>
      <c r="O1049" t="s">
        <v>42</v>
      </c>
      <c r="P1049" t="s">
        <v>3955</v>
      </c>
      <c r="Q1049" t="s">
        <v>3956</v>
      </c>
      <c r="R1049" t="s">
        <v>3871</v>
      </c>
      <c r="S1049" s="3">
        <v>44167</v>
      </c>
      <c r="T1049" t="s">
        <v>46</v>
      </c>
      <c r="U1049">
        <v>38</v>
      </c>
      <c r="V1049" t="s">
        <v>47</v>
      </c>
      <c r="W1049" t="s">
        <v>48</v>
      </c>
      <c r="X1049" t="s">
        <v>3957</v>
      </c>
      <c r="Y1049" s="3">
        <v>44162</v>
      </c>
      <c r="Z1049">
        <v>165088326</v>
      </c>
      <c r="AA1049" t="s">
        <v>3958</v>
      </c>
      <c r="AB1049" t="s">
        <v>49</v>
      </c>
      <c r="AD1049" t="s">
        <v>3959</v>
      </c>
      <c r="AH1049" t="str">
        <f>VLOOKUP(B1049,'cc Lookup'!A:J,10,0)</f>
        <v>Planning and Business Development</v>
      </c>
      <c r="AI1049" t="str">
        <f>VLOOKUP(B1049,'cc Lookup'!A:E,5,0)</f>
        <v>Estates</v>
      </c>
      <c r="AJ1049" t="s">
        <v>6737</v>
      </c>
      <c r="AK1049" t="str">
        <f t="shared" si="32"/>
        <v>E35930 Estates &amp; Facilities</v>
      </c>
      <c r="AL1049" t="str">
        <f t="shared" si="33"/>
        <v>7308 Legal Fees</v>
      </c>
      <c r="AM1049" t="str">
        <f>VLOOKUP(W1049,Lookup!A:B,2,0)</f>
        <v>Legal</v>
      </c>
    </row>
    <row r="1050" spans="1:39" x14ac:dyDescent="0.25">
      <c r="A1050" t="s">
        <v>33</v>
      </c>
      <c r="B1050" s="1" t="s">
        <v>166</v>
      </c>
      <c r="C1050" s="1" t="s">
        <v>158</v>
      </c>
      <c r="D1050" s="1" t="s">
        <v>36</v>
      </c>
      <c r="E1050" s="1" t="s">
        <v>36</v>
      </c>
      <c r="F1050" s="1" t="s">
        <v>37</v>
      </c>
      <c r="G1050" t="s">
        <v>167</v>
      </c>
      <c r="H1050" t="s">
        <v>160</v>
      </c>
      <c r="I1050" t="s">
        <v>40</v>
      </c>
      <c r="J1050" t="s">
        <v>40</v>
      </c>
      <c r="K1050" t="s">
        <v>40</v>
      </c>
      <c r="L1050" s="4">
        <v>90</v>
      </c>
      <c r="M1050" s="2">
        <v>44166</v>
      </c>
      <c r="N1050" t="s">
        <v>41</v>
      </c>
      <c r="O1050" t="s">
        <v>42</v>
      </c>
      <c r="P1050" t="s">
        <v>3960</v>
      </c>
      <c r="Q1050" t="s">
        <v>3961</v>
      </c>
      <c r="R1050" t="s">
        <v>3871</v>
      </c>
      <c r="S1050" s="3">
        <v>44167</v>
      </c>
      <c r="T1050" t="s">
        <v>46</v>
      </c>
      <c r="U1050">
        <v>25</v>
      </c>
      <c r="V1050" t="s">
        <v>47</v>
      </c>
      <c r="W1050" t="s">
        <v>48</v>
      </c>
      <c r="X1050">
        <v>467942</v>
      </c>
      <c r="Y1050" s="3">
        <v>44027</v>
      </c>
      <c r="Z1050">
        <v>165088386</v>
      </c>
      <c r="AB1050" t="s">
        <v>49</v>
      </c>
      <c r="AD1050" t="s">
        <v>3962</v>
      </c>
      <c r="AE1050">
        <v>1</v>
      </c>
      <c r="AF1050">
        <v>90</v>
      </c>
      <c r="AH1050" t="str">
        <f>VLOOKUP(B1050,'cc Lookup'!A:J,10,0)</f>
        <v>Planning and Business Development</v>
      </c>
      <c r="AI1050" t="str">
        <f>VLOOKUP(B1050,'cc Lookup'!A:E,5,0)</f>
        <v>Estates</v>
      </c>
      <c r="AJ1050" t="s">
        <v>6737</v>
      </c>
      <c r="AK1050" t="str">
        <f t="shared" si="32"/>
        <v>E35930 Estates &amp; Facilities</v>
      </c>
      <c r="AL1050" t="str">
        <f t="shared" si="33"/>
        <v>7308 Legal Fees</v>
      </c>
      <c r="AM1050" t="str">
        <f>VLOOKUP(W1050,Lookup!A:B,2,0)</f>
        <v>Legal</v>
      </c>
    </row>
    <row r="1051" spans="1:39" x14ac:dyDescent="0.25">
      <c r="A1051" t="s">
        <v>33</v>
      </c>
      <c r="B1051" s="1" t="s">
        <v>166</v>
      </c>
      <c r="C1051" s="1" t="s">
        <v>158</v>
      </c>
      <c r="D1051" s="1" t="s">
        <v>36</v>
      </c>
      <c r="E1051" s="1" t="s">
        <v>36</v>
      </c>
      <c r="F1051" s="1" t="s">
        <v>37</v>
      </c>
      <c r="G1051" t="s">
        <v>167</v>
      </c>
      <c r="H1051" t="s">
        <v>160</v>
      </c>
      <c r="I1051" t="s">
        <v>40</v>
      </c>
      <c r="J1051" t="s">
        <v>40</v>
      </c>
      <c r="K1051" t="s">
        <v>40</v>
      </c>
      <c r="L1051" s="4">
        <v>-715.2</v>
      </c>
      <c r="M1051" s="2">
        <v>44166</v>
      </c>
      <c r="N1051" t="s">
        <v>41</v>
      </c>
      <c r="O1051" t="s">
        <v>42</v>
      </c>
      <c r="P1051" t="s">
        <v>3963</v>
      </c>
      <c r="Q1051" t="s">
        <v>3964</v>
      </c>
      <c r="R1051" t="s">
        <v>3871</v>
      </c>
      <c r="S1051" s="3">
        <v>44168</v>
      </c>
      <c r="T1051" t="s">
        <v>46</v>
      </c>
      <c r="U1051">
        <v>10</v>
      </c>
      <c r="V1051" t="s">
        <v>47</v>
      </c>
      <c r="W1051" t="s">
        <v>48</v>
      </c>
      <c r="X1051" t="s">
        <v>3965</v>
      </c>
      <c r="Y1051" s="3">
        <v>44162</v>
      </c>
      <c r="Z1051">
        <v>165088326</v>
      </c>
      <c r="AA1051" t="s">
        <v>3958</v>
      </c>
      <c r="AB1051" t="s">
        <v>49</v>
      </c>
      <c r="AD1051" t="s">
        <v>3966</v>
      </c>
      <c r="AE1051">
        <v>1</v>
      </c>
      <c r="AH1051" t="str">
        <f>VLOOKUP(B1051,'cc Lookup'!A:J,10,0)</f>
        <v>Planning and Business Development</v>
      </c>
      <c r="AI1051" t="str">
        <f>VLOOKUP(B1051,'cc Lookup'!A:E,5,0)</f>
        <v>Estates</v>
      </c>
      <c r="AJ1051" t="s">
        <v>6737</v>
      </c>
      <c r="AK1051" t="str">
        <f t="shared" si="32"/>
        <v>E35930 Estates &amp; Facilities</v>
      </c>
      <c r="AL1051" t="str">
        <f t="shared" si="33"/>
        <v>7308 Legal Fees</v>
      </c>
      <c r="AM1051" t="str">
        <f>VLOOKUP(W1051,Lookup!A:B,2,0)</f>
        <v>Legal</v>
      </c>
    </row>
    <row r="1052" spans="1:39" x14ac:dyDescent="0.25">
      <c r="A1052" t="s">
        <v>33</v>
      </c>
      <c r="B1052" s="1" t="s">
        <v>166</v>
      </c>
      <c r="C1052" s="1" t="s">
        <v>158</v>
      </c>
      <c r="D1052" s="1" t="s">
        <v>36</v>
      </c>
      <c r="E1052" s="1" t="s">
        <v>36</v>
      </c>
      <c r="F1052" s="1" t="s">
        <v>37</v>
      </c>
      <c r="G1052" t="s">
        <v>167</v>
      </c>
      <c r="H1052" t="s">
        <v>160</v>
      </c>
      <c r="I1052" t="s">
        <v>40</v>
      </c>
      <c r="J1052" t="s">
        <v>40</v>
      </c>
      <c r="K1052" t="s">
        <v>40</v>
      </c>
      <c r="L1052" s="4">
        <v>-143.04</v>
      </c>
      <c r="M1052" s="2">
        <v>44166</v>
      </c>
      <c r="N1052" t="s">
        <v>41</v>
      </c>
      <c r="O1052" t="s">
        <v>42</v>
      </c>
      <c r="P1052" t="s">
        <v>3963</v>
      </c>
      <c r="Q1052" t="s">
        <v>3964</v>
      </c>
      <c r="R1052" t="s">
        <v>3871</v>
      </c>
      <c r="S1052" s="3">
        <v>44168</v>
      </c>
      <c r="T1052" t="s">
        <v>46</v>
      </c>
      <c r="U1052">
        <v>10</v>
      </c>
      <c r="V1052" t="s">
        <v>47</v>
      </c>
      <c r="W1052" t="s">
        <v>48</v>
      </c>
      <c r="X1052" t="s">
        <v>3965</v>
      </c>
      <c r="Y1052" s="3">
        <v>44162</v>
      </c>
      <c r="Z1052">
        <v>165088326</v>
      </c>
      <c r="AA1052" t="s">
        <v>3958</v>
      </c>
      <c r="AB1052" t="s">
        <v>49</v>
      </c>
      <c r="AD1052" t="s">
        <v>3966</v>
      </c>
      <c r="AH1052" t="str">
        <f>VLOOKUP(B1052,'cc Lookup'!A:J,10,0)</f>
        <v>Planning and Business Development</v>
      </c>
      <c r="AI1052" t="str">
        <f>VLOOKUP(B1052,'cc Lookup'!A:E,5,0)</f>
        <v>Estates</v>
      </c>
      <c r="AJ1052" t="s">
        <v>6737</v>
      </c>
      <c r="AK1052" t="str">
        <f t="shared" si="32"/>
        <v>E35930 Estates &amp; Facilities</v>
      </c>
      <c r="AL1052" t="str">
        <f t="shared" si="33"/>
        <v>7308 Legal Fees</v>
      </c>
      <c r="AM1052" t="str">
        <f>VLOOKUP(W1052,Lookup!A:B,2,0)</f>
        <v>Legal</v>
      </c>
    </row>
    <row r="1053" spans="1:39" x14ac:dyDescent="0.25">
      <c r="A1053" t="s">
        <v>33</v>
      </c>
      <c r="B1053" s="1" t="s">
        <v>166</v>
      </c>
      <c r="C1053" s="1" t="s">
        <v>158</v>
      </c>
      <c r="D1053" s="1" t="s">
        <v>36</v>
      </c>
      <c r="E1053" s="1" t="s">
        <v>36</v>
      </c>
      <c r="F1053" s="1" t="s">
        <v>37</v>
      </c>
      <c r="G1053" t="s">
        <v>167</v>
      </c>
      <c r="H1053" t="s">
        <v>160</v>
      </c>
      <c r="I1053" t="s">
        <v>40</v>
      </c>
      <c r="J1053" t="s">
        <v>40</v>
      </c>
      <c r="K1053" t="s">
        <v>40</v>
      </c>
      <c r="L1053" s="4">
        <v>-57.2</v>
      </c>
      <c r="M1053" s="2">
        <v>44166</v>
      </c>
      <c r="N1053" t="s">
        <v>41</v>
      </c>
      <c r="O1053" t="s">
        <v>42</v>
      </c>
      <c r="P1053" t="s">
        <v>3909</v>
      </c>
      <c r="Q1053" t="s">
        <v>3910</v>
      </c>
      <c r="R1053" t="s">
        <v>3871</v>
      </c>
      <c r="S1053" s="3">
        <v>44168</v>
      </c>
      <c r="T1053" t="s">
        <v>46</v>
      </c>
      <c r="U1053">
        <v>52</v>
      </c>
      <c r="V1053" t="s">
        <v>47</v>
      </c>
      <c r="W1053" t="s">
        <v>48</v>
      </c>
      <c r="X1053" t="s">
        <v>3967</v>
      </c>
      <c r="Y1053" s="3">
        <v>44162</v>
      </c>
      <c r="Z1053">
        <v>165088326</v>
      </c>
      <c r="AA1053" t="s">
        <v>3958</v>
      </c>
      <c r="AB1053" t="s">
        <v>49</v>
      </c>
      <c r="AD1053" t="s">
        <v>3968</v>
      </c>
      <c r="AE1053">
        <v>1</v>
      </c>
      <c r="AH1053" t="str">
        <f>VLOOKUP(B1053,'cc Lookup'!A:J,10,0)</f>
        <v>Planning and Business Development</v>
      </c>
      <c r="AI1053" t="str">
        <f>VLOOKUP(B1053,'cc Lookup'!A:E,5,0)</f>
        <v>Estates</v>
      </c>
      <c r="AJ1053" t="s">
        <v>6737</v>
      </c>
      <c r="AK1053" t="str">
        <f t="shared" si="32"/>
        <v>E35930 Estates &amp; Facilities</v>
      </c>
      <c r="AL1053" t="str">
        <f t="shared" si="33"/>
        <v>7308 Legal Fees</v>
      </c>
      <c r="AM1053" t="str">
        <f>VLOOKUP(W1053,Lookup!A:B,2,0)</f>
        <v>Legal</v>
      </c>
    </row>
    <row r="1054" spans="1:39" x14ac:dyDescent="0.25">
      <c r="A1054" t="s">
        <v>33</v>
      </c>
      <c r="B1054" s="1" t="s">
        <v>166</v>
      </c>
      <c r="C1054" s="1" t="s">
        <v>158</v>
      </c>
      <c r="D1054" s="1" t="s">
        <v>36</v>
      </c>
      <c r="E1054" s="1" t="s">
        <v>36</v>
      </c>
      <c r="F1054" s="1" t="s">
        <v>37</v>
      </c>
      <c r="G1054" t="s">
        <v>167</v>
      </c>
      <c r="H1054" t="s">
        <v>160</v>
      </c>
      <c r="I1054" t="s">
        <v>40</v>
      </c>
      <c r="J1054" t="s">
        <v>40</v>
      </c>
      <c r="K1054" t="s">
        <v>40</v>
      </c>
      <c r="L1054" s="4">
        <v>-11.44</v>
      </c>
      <c r="M1054" s="2">
        <v>44166</v>
      </c>
      <c r="N1054" t="s">
        <v>41</v>
      </c>
      <c r="O1054" t="s">
        <v>42</v>
      </c>
      <c r="P1054" t="s">
        <v>3909</v>
      </c>
      <c r="Q1054" t="s">
        <v>3910</v>
      </c>
      <c r="R1054" t="s">
        <v>3871</v>
      </c>
      <c r="S1054" s="3">
        <v>44168</v>
      </c>
      <c r="T1054" t="s">
        <v>46</v>
      </c>
      <c r="U1054">
        <v>52</v>
      </c>
      <c r="V1054" t="s">
        <v>47</v>
      </c>
      <c r="W1054" t="s">
        <v>48</v>
      </c>
      <c r="X1054" t="s">
        <v>3967</v>
      </c>
      <c r="Y1054" s="3">
        <v>44162</v>
      </c>
      <c r="Z1054">
        <v>165088326</v>
      </c>
      <c r="AA1054" t="s">
        <v>3958</v>
      </c>
      <c r="AB1054" t="s">
        <v>49</v>
      </c>
      <c r="AD1054" t="s">
        <v>3968</v>
      </c>
      <c r="AH1054" t="str">
        <f>VLOOKUP(B1054,'cc Lookup'!A:J,10,0)</f>
        <v>Planning and Business Development</v>
      </c>
      <c r="AI1054" t="str">
        <f>VLOOKUP(B1054,'cc Lookup'!A:E,5,0)</f>
        <v>Estates</v>
      </c>
      <c r="AJ1054" t="s">
        <v>6737</v>
      </c>
      <c r="AK1054" t="str">
        <f t="shared" si="32"/>
        <v>E35930 Estates &amp; Facilities</v>
      </c>
      <c r="AL1054" t="str">
        <f t="shared" si="33"/>
        <v>7308 Legal Fees</v>
      </c>
      <c r="AM1054" t="str">
        <f>VLOOKUP(W1054,Lookup!A:B,2,0)</f>
        <v>Legal</v>
      </c>
    </row>
    <row r="1055" spans="1:39" x14ac:dyDescent="0.25">
      <c r="A1055" t="s">
        <v>33</v>
      </c>
      <c r="B1055" s="1" t="s">
        <v>166</v>
      </c>
      <c r="C1055" s="1" t="s">
        <v>158</v>
      </c>
      <c r="D1055" s="1" t="s">
        <v>36</v>
      </c>
      <c r="E1055" s="1" t="s">
        <v>36</v>
      </c>
      <c r="F1055" s="1" t="s">
        <v>37</v>
      </c>
      <c r="G1055" t="s">
        <v>167</v>
      </c>
      <c r="H1055" t="s">
        <v>160</v>
      </c>
      <c r="I1055" t="s">
        <v>40</v>
      </c>
      <c r="J1055" t="s">
        <v>40</v>
      </c>
      <c r="K1055" t="s">
        <v>40</v>
      </c>
      <c r="L1055" s="4">
        <v>864</v>
      </c>
      <c r="M1055" s="2">
        <v>44166</v>
      </c>
      <c r="N1055" t="s">
        <v>41</v>
      </c>
      <c r="O1055" t="s">
        <v>42</v>
      </c>
      <c r="P1055" t="s">
        <v>3969</v>
      </c>
      <c r="Q1055" t="s">
        <v>3970</v>
      </c>
      <c r="R1055" t="s">
        <v>3871</v>
      </c>
      <c r="S1055" s="3">
        <v>44176</v>
      </c>
      <c r="T1055" t="s">
        <v>46</v>
      </c>
      <c r="U1055">
        <v>28</v>
      </c>
      <c r="V1055" t="s">
        <v>47</v>
      </c>
      <c r="W1055" t="s">
        <v>48</v>
      </c>
      <c r="X1055">
        <v>462329</v>
      </c>
      <c r="Y1055" s="3">
        <v>43965</v>
      </c>
      <c r="Z1055">
        <v>165078325</v>
      </c>
      <c r="AB1055" t="s">
        <v>49</v>
      </c>
      <c r="AD1055" t="s">
        <v>3971</v>
      </c>
      <c r="AE1055">
        <v>1</v>
      </c>
      <c r="AF1055">
        <v>432</v>
      </c>
      <c r="AH1055" t="str">
        <f>VLOOKUP(B1055,'cc Lookup'!A:J,10,0)</f>
        <v>Planning and Business Development</v>
      </c>
      <c r="AI1055" t="str">
        <f>VLOOKUP(B1055,'cc Lookup'!A:E,5,0)</f>
        <v>Estates</v>
      </c>
      <c r="AJ1055" t="s">
        <v>6737</v>
      </c>
      <c r="AK1055" t="str">
        <f t="shared" si="32"/>
        <v>E35930 Estates &amp; Facilities</v>
      </c>
      <c r="AL1055" t="str">
        <f t="shared" si="33"/>
        <v>7308 Legal Fees</v>
      </c>
      <c r="AM1055" t="str">
        <f>VLOOKUP(W1055,Lookup!A:B,2,0)</f>
        <v>Legal</v>
      </c>
    </row>
    <row r="1056" spans="1:39" x14ac:dyDescent="0.25">
      <c r="A1056" t="s">
        <v>33</v>
      </c>
      <c r="B1056" s="1" t="s">
        <v>166</v>
      </c>
      <c r="C1056" s="1" t="s">
        <v>158</v>
      </c>
      <c r="D1056" s="1" t="s">
        <v>36</v>
      </c>
      <c r="E1056" s="1" t="s">
        <v>36</v>
      </c>
      <c r="F1056" s="1" t="s">
        <v>37</v>
      </c>
      <c r="G1056" t="s">
        <v>167</v>
      </c>
      <c r="H1056" t="s">
        <v>160</v>
      </c>
      <c r="I1056" t="s">
        <v>40</v>
      </c>
      <c r="J1056" t="s">
        <v>40</v>
      </c>
      <c r="K1056" t="s">
        <v>40</v>
      </c>
      <c r="L1056" s="4">
        <v>640</v>
      </c>
      <c r="M1056" s="2">
        <v>44166</v>
      </c>
      <c r="N1056" t="s">
        <v>41</v>
      </c>
      <c r="O1056" t="s">
        <v>42</v>
      </c>
      <c r="P1056" t="s">
        <v>3969</v>
      </c>
      <c r="Q1056" t="s">
        <v>3970</v>
      </c>
      <c r="R1056" t="s">
        <v>3871</v>
      </c>
      <c r="S1056" s="3">
        <v>44176</v>
      </c>
      <c r="T1056" t="s">
        <v>46</v>
      </c>
      <c r="U1056">
        <v>28</v>
      </c>
      <c r="V1056" t="s">
        <v>47</v>
      </c>
      <c r="W1056" t="s">
        <v>48</v>
      </c>
      <c r="X1056">
        <v>467943</v>
      </c>
      <c r="Y1056" s="3">
        <v>44027</v>
      </c>
      <c r="Z1056">
        <v>165078325</v>
      </c>
      <c r="AB1056" t="s">
        <v>49</v>
      </c>
      <c r="AD1056" t="s">
        <v>3972</v>
      </c>
      <c r="AE1056">
        <v>1</v>
      </c>
      <c r="AF1056">
        <v>320</v>
      </c>
      <c r="AH1056" t="str">
        <f>VLOOKUP(B1056,'cc Lookup'!A:J,10,0)</f>
        <v>Planning and Business Development</v>
      </c>
      <c r="AI1056" t="str">
        <f>VLOOKUP(B1056,'cc Lookup'!A:E,5,0)</f>
        <v>Estates</v>
      </c>
      <c r="AJ1056" t="s">
        <v>6737</v>
      </c>
      <c r="AK1056" t="str">
        <f t="shared" si="32"/>
        <v>E35930 Estates &amp; Facilities</v>
      </c>
      <c r="AL1056" t="str">
        <f t="shared" si="33"/>
        <v>7308 Legal Fees</v>
      </c>
      <c r="AM1056" t="str">
        <f>VLOOKUP(W1056,Lookup!A:B,2,0)</f>
        <v>Legal</v>
      </c>
    </row>
    <row r="1057" spans="1:39" x14ac:dyDescent="0.25">
      <c r="A1057" t="s">
        <v>33</v>
      </c>
      <c r="B1057" s="1" t="s">
        <v>166</v>
      </c>
      <c r="C1057" s="1" t="s">
        <v>158</v>
      </c>
      <c r="D1057" s="1" t="s">
        <v>36</v>
      </c>
      <c r="E1057" s="1" t="s">
        <v>36</v>
      </c>
      <c r="F1057" s="1" t="s">
        <v>37</v>
      </c>
      <c r="G1057" t="s">
        <v>167</v>
      </c>
      <c r="H1057" t="s">
        <v>160</v>
      </c>
      <c r="I1057" t="s">
        <v>40</v>
      </c>
      <c r="J1057" t="s">
        <v>40</v>
      </c>
      <c r="K1057" t="s">
        <v>40</v>
      </c>
      <c r="L1057" s="4">
        <v>160</v>
      </c>
      <c r="M1057" s="2">
        <v>44166</v>
      </c>
      <c r="N1057" t="s">
        <v>41</v>
      </c>
      <c r="O1057" t="s">
        <v>42</v>
      </c>
      <c r="P1057" t="s">
        <v>3969</v>
      </c>
      <c r="Q1057" t="s">
        <v>3970</v>
      </c>
      <c r="R1057" t="s">
        <v>3871</v>
      </c>
      <c r="S1057" s="3">
        <v>44176</v>
      </c>
      <c r="T1057" t="s">
        <v>46</v>
      </c>
      <c r="U1057">
        <v>28</v>
      </c>
      <c r="V1057" t="s">
        <v>47</v>
      </c>
      <c r="W1057" t="s">
        <v>48</v>
      </c>
      <c r="X1057">
        <v>471083</v>
      </c>
      <c r="Y1057" s="3">
        <v>44061</v>
      </c>
      <c r="Z1057">
        <v>165078325</v>
      </c>
      <c r="AB1057" t="s">
        <v>49</v>
      </c>
      <c r="AD1057" t="s">
        <v>3973</v>
      </c>
      <c r="AE1057">
        <v>1</v>
      </c>
      <c r="AF1057">
        <v>80</v>
      </c>
      <c r="AH1057" t="str">
        <f>VLOOKUP(B1057,'cc Lookup'!A:J,10,0)</f>
        <v>Planning and Business Development</v>
      </c>
      <c r="AI1057" t="str">
        <f>VLOOKUP(B1057,'cc Lookup'!A:E,5,0)</f>
        <v>Estates</v>
      </c>
      <c r="AJ1057" t="s">
        <v>6737</v>
      </c>
      <c r="AK1057" t="str">
        <f t="shared" si="32"/>
        <v>E35930 Estates &amp; Facilities</v>
      </c>
      <c r="AL1057" t="str">
        <f t="shared" si="33"/>
        <v>7308 Legal Fees</v>
      </c>
      <c r="AM1057" t="str">
        <f>VLOOKUP(W1057,Lookup!A:B,2,0)</f>
        <v>Legal</v>
      </c>
    </row>
    <row r="1058" spans="1:39" x14ac:dyDescent="0.25">
      <c r="A1058" t="s">
        <v>33</v>
      </c>
      <c r="B1058" s="1" t="s">
        <v>166</v>
      </c>
      <c r="C1058" s="1" t="s">
        <v>158</v>
      </c>
      <c r="D1058" s="1" t="s">
        <v>36</v>
      </c>
      <c r="E1058" s="1" t="s">
        <v>36</v>
      </c>
      <c r="F1058" s="1" t="s">
        <v>37</v>
      </c>
      <c r="G1058" t="s">
        <v>167</v>
      </c>
      <c r="H1058" t="s">
        <v>160</v>
      </c>
      <c r="I1058" t="s">
        <v>40</v>
      </c>
      <c r="J1058" t="s">
        <v>40</v>
      </c>
      <c r="K1058" t="s">
        <v>40</v>
      </c>
      <c r="L1058" s="4">
        <v>150</v>
      </c>
      <c r="M1058" s="2">
        <v>44166</v>
      </c>
      <c r="N1058" t="s">
        <v>41</v>
      </c>
      <c r="O1058" t="s">
        <v>42</v>
      </c>
      <c r="P1058" t="s">
        <v>3969</v>
      </c>
      <c r="Q1058" t="s">
        <v>3970</v>
      </c>
      <c r="R1058" t="s">
        <v>3871</v>
      </c>
      <c r="S1058" s="3">
        <v>44176</v>
      </c>
      <c r="T1058" t="s">
        <v>46</v>
      </c>
      <c r="U1058">
        <v>28</v>
      </c>
      <c r="V1058" t="s">
        <v>47</v>
      </c>
      <c r="W1058" t="s">
        <v>48</v>
      </c>
      <c r="X1058">
        <v>476881</v>
      </c>
      <c r="Y1058" s="3">
        <v>44118</v>
      </c>
      <c r="Z1058">
        <v>165078325</v>
      </c>
      <c r="AB1058" t="s">
        <v>49</v>
      </c>
      <c r="AD1058" t="s">
        <v>3974</v>
      </c>
      <c r="AE1058">
        <v>1</v>
      </c>
      <c r="AF1058">
        <v>150</v>
      </c>
      <c r="AH1058" t="str">
        <f>VLOOKUP(B1058,'cc Lookup'!A:J,10,0)</f>
        <v>Planning and Business Development</v>
      </c>
      <c r="AI1058" t="str">
        <f>VLOOKUP(B1058,'cc Lookup'!A:E,5,0)</f>
        <v>Estates</v>
      </c>
      <c r="AJ1058" t="s">
        <v>6737</v>
      </c>
      <c r="AK1058" t="str">
        <f t="shared" si="32"/>
        <v>E35930 Estates &amp; Facilities</v>
      </c>
      <c r="AL1058" t="str">
        <f t="shared" si="33"/>
        <v>7308 Legal Fees</v>
      </c>
      <c r="AM1058" t="str">
        <f>VLOOKUP(W1058,Lookup!A:B,2,0)</f>
        <v>Legal</v>
      </c>
    </row>
    <row r="1059" spans="1:39" x14ac:dyDescent="0.25">
      <c r="A1059" t="s">
        <v>33</v>
      </c>
      <c r="B1059" s="1" t="s">
        <v>166</v>
      </c>
      <c r="C1059" s="1" t="s">
        <v>158</v>
      </c>
      <c r="D1059" s="1" t="s">
        <v>36</v>
      </c>
      <c r="E1059" s="1" t="s">
        <v>36</v>
      </c>
      <c r="F1059" s="1" t="s">
        <v>37</v>
      </c>
      <c r="G1059" t="s">
        <v>167</v>
      </c>
      <c r="H1059" t="s">
        <v>160</v>
      </c>
      <c r="I1059" t="s">
        <v>40</v>
      </c>
      <c r="J1059" t="s">
        <v>40</v>
      </c>
      <c r="K1059" t="s">
        <v>40</v>
      </c>
      <c r="L1059" s="4">
        <v>942</v>
      </c>
      <c r="M1059" s="2">
        <v>44166</v>
      </c>
      <c r="N1059" t="s">
        <v>41</v>
      </c>
      <c r="O1059" t="s">
        <v>42</v>
      </c>
      <c r="P1059" t="s">
        <v>3969</v>
      </c>
      <c r="Q1059" t="s">
        <v>3970</v>
      </c>
      <c r="R1059" t="s">
        <v>3871</v>
      </c>
      <c r="S1059" s="3">
        <v>44176</v>
      </c>
      <c r="T1059" t="s">
        <v>46</v>
      </c>
      <c r="U1059">
        <v>28</v>
      </c>
      <c r="V1059" t="s">
        <v>47</v>
      </c>
      <c r="W1059" t="s">
        <v>48</v>
      </c>
      <c r="X1059">
        <v>476881</v>
      </c>
      <c r="Y1059" s="3">
        <v>44118</v>
      </c>
      <c r="Z1059">
        <v>165078325</v>
      </c>
      <c r="AB1059" t="s">
        <v>49</v>
      </c>
      <c r="AD1059" t="s">
        <v>3974</v>
      </c>
      <c r="AE1059">
        <v>1</v>
      </c>
      <c r="AF1059">
        <v>942</v>
      </c>
      <c r="AH1059" t="str">
        <f>VLOOKUP(B1059,'cc Lookup'!A:J,10,0)</f>
        <v>Planning and Business Development</v>
      </c>
      <c r="AI1059" t="str">
        <f>VLOOKUP(B1059,'cc Lookup'!A:E,5,0)</f>
        <v>Estates</v>
      </c>
      <c r="AJ1059" t="s">
        <v>6737</v>
      </c>
      <c r="AK1059" t="str">
        <f t="shared" si="32"/>
        <v>E35930 Estates &amp; Facilities</v>
      </c>
      <c r="AL1059" t="str">
        <f t="shared" si="33"/>
        <v>7308 Legal Fees</v>
      </c>
      <c r="AM1059" t="str">
        <f>VLOOKUP(W1059,Lookup!A:B,2,0)</f>
        <v>Legal</v>
      </c>
    </row>
    <row r="1060" spans="1:39" x14ac:dyDescent="0.25">
      <c r="A1060" t="s">
        <v>33</v>
      </c>
      <c r="B1060" s="1" t="s">
        <v>166</v>
      </c>
      <c r="C1060" s="1" t="s">
        <v>158</v>
      </c>
      <c r="D1060" s="1" t="s">
        <v>36</v>
      </c>
      <c r="E1060" s="1" t="s">
        <v>36</v>
      </c>
      <c r="F1060" s="1" t="s">
        <v>37</v>
      </c>
      <c r="G1060" t="s">
        <v>167</v>
      </c>
      <c r="H1060" t="s">
        <v>160</v>
      </c>
      <c r="I1060" t="s">
        <v>40</v>
      </c>
      <c r="J1060" t="s">
        <v>40</v>
      </c>
      <c r="K1060" t="s">
        <v>40</v>
      </c>
      <c r="L1060" s="4">
        <v>1092</v>
      </c>
      <c r="M1060" s="2">
        <v>44166</v>
      </c>
      <c r="N1060" t="s">
        <v>41</v>
      </c>
      <c r="O1060" t="s">
        <v>42</v>
      </c>
      <c r="P1060" t="s">
        <v>3969</v>
      </c>
      <c r="Q1060" t="s">
        <v>3970</v>
      </c>
      <c r="R1060" t="s">
        <v>3871</v>
      </c>
      <c r="S1060" s="3">
        <v>44176</v>
      </c>
      <c r="T1060" t="s">
        <v>46</v>
      </c>
      <c r="U1060">
        <v>28</v>
      </c>
      <c r="V1060" t="s">
        <v>47</v>
      </c>
      <c r="W1060" t="s">
        <v>48</v>
      </c>
      <c r="X1060">
        <v>476881</v>
      </c>
      <c r="Y1060" s="3">
        <v>44118</v>
      </c>
      <c r="Z1060">
        <v>165078325</v>
      </c>
      <c r="AB1060" t="s">
        <v>49</v>
      </c>
      <c r="AD1060" t="s">
        <v>3974</v>
      </c>
      <c r="AE1060">
        <v>1</v>
      </c>
      <c r="AF1060">
        <v>1092</v>
      </c>
      <c r="AH1060" t="str">
        <f>VLOOKUP(B1060,'cc Lookup'!A:J,10,0)</f>
        <v>Planning and Business Development</v>
      </c>
      <c r="AI1060" t="str">
        <f>VLOOKUP(B1060,'cc Lookup'!A:E,5,0)</f>
        <v>Estates</v>
      </c>
      <c r="AJ1060" t="s">
        <v>6737</v>
      </c>
      <c r="AK1060" t="str">
        <f t="shared" si="32"/>
        <v>E35930 Estates &amp; Facilities</v>
      </c>
      <c r="AL1060" t="str">
        <f t="shared" si="33"/>
        <v>7308 Legal Fees</v>
      </c>
      <c r="AM1060" t="str">
        <f>VLOOKUP(W1060,Lookup!A:B,2,0)</f>
        <v>Legal</v>
      </c>
    </row>
    <row r="1061" spans="1:39" x14ac:dyDescent="0.25">
      <c r="A1061" t="s">
        <v>33</v>
      </c>
      <c r="B1061" s="1" t="s">
        <v>166</v>
      </c>
      <c r="C1061" s="1" t="s">
        <v>158</v>
      </c>
      <c r="D1061" s="1" t="s">
        <v>36</v>
      </c>
      <c r="E1061" s="1" t="s">
        <v>36</v>
      </c>
      <c r="F1061" s="1" t="s">
        <v>37</v>
      </c>
      <c r="G1061" t="s">
        <v>167</v>
      </c>
      <c r="H1061" t="s">
        <v>160</v>
      </c>
      <c r="I1061" t="s">
        <v>40</v>
      </c>
      <c r="J1061" t="s">
        <v>40</v>
      </c>
      <c r="K1061" t="s">
        <v>40</v>
      </c>
      <c r="L1061" s="4">
        <v>1060</v>
      </c>
      <c r="M1061" s="2">
        <v>44166</v>
      </c>
      <c r="N1061" t="s">
        <v>41</v>
      </c>
      <c r="O1061" t="s">
        <v>42</v>
      </c>
      <c r="P1061" t="s">
        <v>3969</v>
      </c>
      <c r="Q1061" t="s">
        <v>3970</v>
      </c>
      <c r="R1061" t="s">
        <v>3871</v>
      </c>
      <c r="S1061" s="3">
        <v>44176</v>
      </c>
      <c r="T1061" t="s">
        <v>46</v>
      </c>
      <c r="U1061">
        <v>28</v>
      </c>
      <c r="V1061" t="s">
        <v>47</v>
      </c>
      <c r="W1061" t="s">
        <v>48</v>
      </c>
      <c r="X1061">
        <v>480571</v>
      </c>
      <c r="Y1061" s="3">
        <v>44152</v>
      </c>
      <c r="Z1061">
        <v>165078325</v>
      </c>
      <c r="AB1061" t="s">
        <v>49</v>
      </c>
      <c r="AD1061" t="s">
        <v>3975</v>
      </c>
      <c r="AE1061">
        <v>1</v>
      </c>
      <c r="AF1061">
        <v>530</v>
      </c>
      <c r="AH1061" t="str">
        <f>VLOOKUP(B1061,'cc Lookup'!A:J,10,0)</f>
        <v>Planning and Business Development</v>
      </c>
      <c r="AI1061" t="str">
        <f>VLOOKUP(B1061,'cc Lookup'!A:E,5,0)</f>
        <v>Estates</v>
      </c>
      <c r="AJ1061" t="s">
        <v>6737</v>
      </c>
      <c r="AK1061" t="str">
        <f t="shared" si="32"/>
        <v>E35930 Estates &amp; Facilities</v>
      </c>
      <c r="AL1061" t="str">
        <f t="shared" si="33"/>
        <v>7308 Legal Fees</v>
      </c>
      <c r="AM1061" t="str">
        <f>VLOOKUP(W1061,Lookup!A:B,2,0)</f>
        <v>Legal</v>
      </c>
    </row>
    <row r="1062" spans="1:39" x14ac:dyDescent="0.25">
      <c r="A1062" t="s">
        <v>33</v>
      </c>
      <c r="B1062" s="1" t="s">
        <v>166</v>
      </c>
      <c r="C1062" s="1" t="s">
        <v>158</v>
      </c>
      <c r="D1062" s="1" t="s">
        <v>36</v>
      </c>
      <c r="E1062" s="1" t="s">
        <v>36</v>
      </c>
      <c r="F1062" s="1" t="s">
        <v>37</v>
      </c>
      <c r="G1062" t="s">
        <v>167</v>
      </c>
      <c r="H1062" t="s">
        <v>160</v>
      </c>
      <c r="I1062" t="s">
        <v>40</v>
      </c>
      <c r="J1062" t="s">
        <v>40</v>
      </c>
      <c r="K1062" t="s">
        <v>40</v>
      </c>
      <c r="L1062" s="4">
        <v>-432</v>
      </c>
      <c r="M1062" s="2">
        <v>44166</v>
      </c>
      <c r="N1062" t="s">
        <v>41</v>
      </c>
      <c r="O1062" t="s">
        <v>42</v>
      </c>
      <c r="P1062" t="s">
        <v>3969</v>
      </c>
      <c r="Q1062" t="s">
        <v>3970</v>
      </c>
      <c r="R1062" t="s">
        <v>3871</v>
      </c>
      <c r="S1062" s="3">
        <v>44176</v>
      </c>
      <c r="T1062" t="s">
        <v>46</v>
      </c>
      <c r="U1062">
        <v>29</v>
      </c>
      <c r="V1062" t="s">
        <v>47</v>
      </c>
      <c r="W1062" t="s">
        <v>48</v>
      </c>
      <c r="X1062">
        <v>462329</v>
      </c>
      <c r="Y1062" s="3">
        <v>43965</v>
      </c>
      <c r="Z1062">
        <v>165078325</v>
      </c>
      <c r="AB1062" t="s">
        <v>49</v>
      </c>
      <c r="AD1062" t="s">
        <v>3971</v>
      </c>
      <c r="AE1062">
        <v>1</v>
      </c>
      <c r="AF1062">
        <v>-432</v>
      </c>
      <c r="AH1062" t="str">
        <f>VLOOKUP(B1062,'cc Lookup'!A:J,10,0)</f>
        <v>Planning and Business Development</v>
      </c>
      <c r="AI1062" t="str">
        <f>VLOOKUP(B1062,'cc Lookup'!A:E,5,0)</f>
        <v>Estates</v>
      </c>
      <c r="AJ1062" t="s">
        <v>6737</v>
      </c>
      <c r="AK1062" t="str">
        <f t="shared" si="32"/>
        <v>E35930 Estates &amp; Facilities</v>
      </c>
      <c r="AL1062" t="str">
        <f t="shared" si="33"/>
        <v>7308 Legal Fees</v>
      </c>
      <c r="AM1062" t="str">
        <f>VLOOKUP(W1062,Lookup!A:B,2,0)</f>
        <v>Legal</v>
      </c>
    </row>
    <row r="1063" spans="1:39" x14ac:dyDescent="0.25">
      <c r="A1063" t="s">
        <v>33</v>
      </c>
      <c r="B1063" s="1" t="s">
        <v>166</v>
      </c>
      <c r="C1063" s="1" t="s">
        <v>158</v>
      </c>
      <c r="D1063" s="1" t="s">
        <v>36</v>
      </c>
      <c r="E1063" s="1" t="s">
        <v>36</v>
      </c>
      <c r="F1063" s="1" t="s">
        <v>37</v>
      </c>
      <c r="G1063" t="s">
        <v>167</v>
      </c>
      <c r="H1063" t="s">
        <v>160</v>
      </c>
      <c r="I1063" t="s">
        <v>40</v>
      </c>
      <c r="J1063" t="s">
        <v>40</v>
      </c>
      <c r="K1063" t="s">
        <v>40</v>
      </c>
      <c r="L1063" s="4">
        <v>-320</v>
      </c>
      <c r="M1063" s="2">
        <v>44166</v>
      </c>
      <c r="N1063" t="s">
        <v>41</v>
      </c>
      <c r="O1063" t="s">
        <v>42</v>
      </c>
      <c r="P1063" t="s">
        <v>3969</v>
      </c>
      <c r="Q1063" t="s">
        <v>3970</v>
      </c>
      <c r="R1063" t="s">
        <v>3871</v>
      </c>
      <c r="S1063" s="3">
        <v>44176</v>
      </c>
      <c r="T1063" t="s">
        <v>46</v>
      </c>
      <c r="U1063">
        <v>29</v>
      </c>
      <c r="V1063" t="s">
        <v>47</v>
      </c>
      <c r="W1063" t="s">
        <v>48</v>
      </c>
      <c r="X1063">
        <v>467943</v>
      </c>
      <c r="Y1063" s="3">
        <v>44027</v>
      </c>
      <c r="Z1063">
        <v>165078325</v>
      </c>
      <c r="AB1063" t="s">
        <v>49</v>
      </c>
      <c r="AD1063" t="s">
        <v>3972</v>
      </c>
      <c r="AE1063">
        <v>1</v>
      </c>
      <c r="AF1063">
        <v>-320</v>
      </c>
      <c r="AH1063" t="str">
        <f>VLOOKUP(B1063,'cc Lookup'!A:J,10,0)</f>
        <v>Planning and Business Development</v>
      </c>
      <c r="AI1063" t="str">
        <f>VLOOKUP(B1063,'cc Lookup'!A:E,5,0)</f>
        <v>Estates</v>
      </c>
      <c r="AJ1063" t="s">
        <v>6737</v>
      </c>
      <c r="AK1063" t="str">
        <f t="shared" si="32"/>
        <v>E35930 Estates &amp; Facilities</v>
      </c>
      <c r="AL1063" t="str">
        <f t="shared" si="33"/>
        <v>7308 Legal Fees</v>
      </c>
      <c r="AM1063" t="str">
        <f>VLOOKUP(W1063,Lookup!A:B,2,0)</f>
        <v>Legal</v>
      </c>
    </row>
    <row r="1064" spans="1:39" x14ac:dyDescent="0.25">
      <c r="A1064" t="s">
        <v>33</v>
      </c>
      <c r="B1064" s="1" t="s">
        <v>166</v>
      </c>
      <c r="C1064" s="1" t="s">
        <v>158</v>
      </c>
      <c r="D1064" s="1" t="s">
        <v>36</v>
      </c>
      <c r="E1064" s="1" t="s">
        <v>36</v>
      </c>
      <c r="F1064" s="1" t="s">
        <v>37</v>
      </c>
      <c r="G1064" t="s">
        <v>167</v>
      </c>
      <c r="H1064" t="s">
        <v>160</v>
      </c>
      <c r="I1064" t="s">
        <v>40</v>
      </c>
      <c r="J1064" t="s">
        <v>40</v>
      </c>
      <c r="K1064" t="s">
        <v>40</v>
      </c>
      <c r="L1064" s="4">
        <v>-80</v>
      </c>
      <c r="M1064" s="2">
        <v>44166</v>
      </c>
      <c r="N1064" t="s">
        <v>41</v>
      </c>
      <c r="O1064" t="s">
        <v>42</v>
      </c>
      <c r="P1064" t="s">
        <v>3969</v>
      </c>
      <c r="Q1064" t="s">
        <v>3970</v>
      </c>
      <c r="R1064" t="s">
        <v>3871</v>
      </c>
      <c r="S1064" s="3">
        <v>44176</v>
      </c>
      <c r="T1064" t="s">
        <v>46</v>
      </c>
      <c r="U1064">
        <v>29</v>
      </c>
      <c r="V1064" t="s">
        <v>47</v>
      </c>
      <c r="W1064" t="s">
        <v>48</v>
      </c>
      <c r="X1064">
        <v>471083</v>
      </c>
      <c r="Y1064" s="3">
        <v>44061</v>
      </c>
      <c r="Z1064">
        <v>165078325</v>
      </c>
      <c r="AB1064" t="s">
        <v>49</v>
      </c>
      <c r="AD1064" t="s">
        <v>3973</v>
      </c>
      <c r="AE1064">
        <v>1</v>
      </c>
      <c r="AF1064">
        <v>-80</v>
      </c>
      <c r="AH1064" t="str">
        <f>VLOOKUP(B1064,'cc Lookup'!A:J,10,0)</f>
        <v>Planning and Business Development</v>
      </c>
      <c r="AI1064" t="str">
        <f>VLOOKUP(B1064,'cc Lookup'!A:E,5,0)</f>
        <v>Estates</v>
      </c>
      <c r="AJ1064" t="s">
        <v>6737</v>
      </c>
      <c r="AK1064" t="str">
        <f t="shared" si="32"/>
        <v>E35930 Estates &amp; Facilities</v>
      </c>
      <c r="AL1064" t="str">
        <f t="shared" si="33"/>
        <v>7308 Legal Fees</v>
      </c>
      <c r="AM1064" t="str">
        <f>VLOOKUP(W1064,Lookup!A:B,2,0)</f>
        <v>Legal</v>
      </c>
    </row>
    <row r="1065" spans="1:39" x14ac:dyDescent="0.25">
      <c r="A1065" t="s">
        <v>33</v>
      </c>
      <c r="B1065" s="1" t="s">
        <v>166</v>
      </c>
      <c r="C1065" s="1" t="s">
        <v>158</v>
      </c>
      <c r="D1065" s="1" t="s">
        <v>36</v>
      </c>
      <c r="E1065" s="1" t="s">
        <v>36</v>
      </c>
      <c r="F1065" s="1" t="s">
        <v>37</v>
      </c>
      <c r="G1065" t="s">
        <v>167</v>
      </c>
      <c r="H1065" t="s">
        <v>160</v>
      </c>
      <c r="I1065" t="s">
        <v>40</v>
      </c>
      <c r="J1065" t="s">
        <v>40</v>
      </c>
      <c r="K1065" t="s">
        <v>40</v>
      </c>
      <c r="L1065" s="4">
        <v>-1092</v>
      </c>
      <c r="M1065" s="2">
        <v>44166</v>
      </c>
      <c r="N1065" t="s">
        <v>41</v>
      </c>
      <c r="O1065" t="s">
        <v>42</v>
      </c>
      <c r="P1065" t="s">
        <v>3969</v>
      </c>
      <c r="Q1065" t="s">
        <v>3970</v>
      </c>
      <c r="R1065" t="s">
        <v>3871</v>
      </c>
      <c r="S1065" s="3">
        <v>44176</v>
      </c>
      <c r="T1065" t="s">
        <v>46</v>
      </c>
      <c r="U1065">
        <v>29</v>
      </c>
      <c r="V1065" t="s">
        <v>47</v>
      </c>
      <c r="W1065" t="s">
        <v>48</v>
      </c>
      <c r="X1065">
        <v>476881</v>
      </c>
      <c r="Y1065" s="3">
        <v>44118</v>
      </c>
      <c r="Z1065">
        <v>165078325</v>
      </c>
      <c r="AB1065" t="s">
        <v>49</v>
      </c>
      <c r="AD1065" t="s">
        <v>3974</v>
      </c>
      <c r="AE1065">
        <v>1</v>
      </c>
      <c r="AF1065">
        <v>-1092</v>
      </c>
      <c r="AH1065" t="str">
        <f>VLOOKUP(B1065,'cc Lookup'!A:J,10,0)</f>
        <v>Planning and Business Development</v>
      </c>
      <c r="AI1065" t="str">
        <f>VLOOKUP(B1065,'cc Lookup'!A:E,5,0)</f>
        <v>Estates</v>
      </c>
      <c r="AJ1065" t="s">
        <v>6737</v>
      </c>
      <c r="AK1065" t="str">
        <f t="shared" si="32"/>
        <v>E35930 Estates &amp; Facilities</v>
      </c>
      <c r="AL1065" t="str">
        <f t="shared" si="33"/>
        <v>7308 Legal Fees</v>
      </c>
      <c r="AM1065" t="str">
        <f>VLOOKUP(W1065,Lookup!A:B,2,0)</f>
        <v>Legal</v>
      </c>
    </row>
    <row r="1066" spans="1:39" x14ac:dyDescent="0.25">
      <c r="A1066" t="s">
        <v>33</v>
      </c>
      <c r="B1066" s="1" t="s">
        <v>166</v>
      </c>
      <c r="C1066" s="1" t="s">
        <v>158</v>
      </c>
      <c r="D1066" s="1" t="s">
        <v>36</v>
      </c>
      <c r="E1066" s="1" t="s">
        <v>36</v>
      </c>
      <c r="F1066" s="1" t="s">
        <v>37</v>
      </c>
      <c r="G1066" t="s">
        <v>167</v>
      </c>
      <c r="H1066" t="s">
        <v>160</v>
      </c>
      <c r="I1066" t="s">
        <v>40</v>
      </c>
      <c r="J1066" t="s">
        <v>40</v>
      </c>
      <c r="K1066" t="s">
        <v>40</v>
      </c>
      <c r="L1066" s="4">
        <v>-530</v>
      </c>
      <c r="M1066" s="2">
        <v>44166</v>
      </c>
      <c r="N1066" t="s">
        <v>41</v>
      </c>
      <c r="O1066" t="s">
        <v>42</v>
      </c>
      <c r="P1066" t="s">
        <v>3969</v>
      </c>
      <c r="Q1066" t="s">
        <v>3970</v>
      </c>
      <c r="R1066" t="s">
        <v>3871</v>
      </c>
      <c r="S1066" s="3">
        <v>44176</v>
      </c>
      <c r="T1066" t="s">
        <v>46</v>
      </c>
      <c r="U1066">
        <v>29</v>
      </c>
      <c r="V1066" t="s">
        <v>47</v>
      </c>
      <c r="W1066" t="s">
        <v>48</v>
      </c>
      <c r="X1066">
        <v>480571</v>
      </c>
      <c r="Y1066" s="3">
        <v>44152</v>
      </c>
      <c r="Z1066">
        <v>165078325</v>
      </c>
      <c r="AB1066" t="s">
        <v>49</v>
      </c>
      <c r="AD1066" t="s">
        <v>3975</v>
      </c>
      <c r="AE1066">
        <v>1</v>
      </c>
      <c r="AF1066">
        <v>-530</v>
      </c>
      <c r="AH1066" t="str">
        <f>VLOOKUP(B1066,'cc Lookup'!A:J,10,0)</f>
        <v>Planning and Business Development</v>
      </c>
      <c r="AI1066" t="str">
        <f>VLOOKUP(B1066,'cc Lookup'!A:E,5,0)</f>
        <v>Estates</v>
      </c>
      <c r="AJ1066" t="s">
        <v>6737</v>
      </c>
      <c r="AK1066" t="str">
        <f t="shared" si="32"/>
        <v>E35930 Estates &amp; Facilities</v>
      </c>
      <c r="AL1066" t="str">
        <f t="shared" si="33"/>
        <v>7308 Legal Fees</v>
      </c>
      <c r="AM1066" t="str">
        <f>VLOOKUP(W1066,Lookup!A:B,2,0)</f>
        <v>Legal</v>
      </c>
    </row>
    <row r="1067" spans="1:39" x14ac:dyDescent="0.25">
      <c r="A1067" t="s">
        <v>33</v>
      </c>
      <c r="B1067" s="1" t="s">
        <v>166</v>
      </c>
      <c r="C1067" s="1" t="s">
        <v>158</v>
      </c>
      <c r="D1067" s="1" t="s">
        <v>36</v>
      </c>
      <c r="E1067" s="1" t="s">
        <v>36</v>
      </c>
      <c r="F1067" s="1" t="s">
        <v>37</v>
      </c>
      <c r="G1067" t="s">
        <v>167</v>
      </c>
      <c r="H1067" t="s">
        <v>160</v>
      </c>
      <c r="I1067" t="s">
        <v>40</v>
      </c>
      <c r="J1067" t="s">
        <v>40</v>
      </c>
      <c r="K1067" t="s">
        <v>40</v>
      </c>
      <c r="L1067" s="4">
        <v>48</v>
      </c>
      <c r="M1067" s="2">
        <v>44166</v>
      </c>
      <c r="N1067" t="s">
        <v>41</v>
      </c>
      <c r="O1067" t="s">
        <v>42</v>
      </c>
      <c r="P1067" t="s">
        <v>3869</v>
      </c>
      <c r="Q1067" t="s">
        <v>3870</v>
      </c>
      <c r="R1067" t="s">
        <v>3871</v>
      </c>
      <c r="S1067" s="3">
        <v>44177</v>
      </c>
      <c r="T1067" t="s">
        <v>46</v>
      </c>
      <c r="U1067">
        <v>16</v>
      </c>
      <c r="V1067" t="s">
        <v>47</v>
      </c>
      <c r="W1067" t="s">
        <v>48</v>
      </c>
      <c r="X1067">
        <v>462326</v>
      </c>
      <c r="Y1067" s="3">
        <v>43965</v>
      </c>
      <c r="Z1067">
        <v>165082454</v>
      </c>
      <c r="AB1067" t="s">
        <v>49</v>
      </c>
      <c r="AD1067" t="s">
        <v>3976</v>
      </c>
      <c r="AE1067">
        <v>1</v>
      </c>
      <c r="AF1067">
        <v>48</v>
      </c>
      <c r="AH1067" t="str">
        <f>VLOOKUP(B1067,'cc Lookup'!A:J,10,0)</f>
        <v>Planning and Business Development</v>
      </c>
      <c r="AI1067" t="str">
        <f>VLOOKUP(B1067,'cc Lookup'!A:E,5,0)</f>
        <v>Estates</v>
      </c>
      <c r="AJ1067" t="s">
        <v>6737</v>
      </c>
      <c r="AK1067" t="str">
        <f t="shared" si="32"/>
        <v>E35930 Estates &amp; Facilities</v>
      </c>
      <c r="AL1067" t="str">
        <f t="shared" si="33"/>
        <v>7308 Legal Fees</v>
      </c>
      <c r="AM1067" t="str">
        <f>VLOOKUP(W1067,Lookup!A:B,2,0)</f>
        <v>Legal</v>
      </c>
    </row>
    <row r="1068" spans="1:39" x14ac:dyDescent="0.25">
      <c r="A1068" t="s">
        <v>33</v>
      </c>
      <c r="B1068" s="1" t="s">
        <v>166</v>
      </c>
      <c r="C1068" s="1" t="s">
        <v>158</v>
      </c>
      <c r="D1068" s="1" t="s">
        <v>36</v>
      </c>
      <c r="E1068" s="1" t="s">
        <v>36</v>
      </c>
      <c r="F1068" s="1" t="s">
        <v>37</v>
      </c>
      <c r="G1068" t="s">
        <v>167</v>
      </c>
      <c r="H1068" t="s">
        <v>160</v>
      </c>
      <c r="I1068" t="s">
        <v>40</v>
      </c>
      <c r="J1068" t="s">
        <v>40</v>
      </c>
      <c r="K1068" t="s">
        <v>40</v>
      </c>
      <c r="L1068" s="4">
        <v>64</v>
      </c>
      <c r="M1068" s="2">
        <v>44166</v>
      </c>
      <c r="N1068" t="s">
        <v>41</v>
      </c>
      <c r="O1068" t="s">
        <v>42</v>
      </c>
      <c r="P1068" t="s">
        <v>3869</v>
      </c>
      <c r="Q1068" t="s">
        <v>3870</v>
      </c>
      <c r="R1068" t="s">
        <v>3871</v>
      </c>
      <c r="S1068" s="3">
        <v>44177</v>
      </c>
      <c r="T1068" t="s">
        <v>46</v>
      </c>
      <c r="U1068">
        <v>16</v>
      </c>
      <c r="V1068" t="s">
        <v>47</v>
      </c>
      <c r="W1068" t="s">
        <v>48</v>
      </c>
      <c r="X1068">
        <v>474458</v>
      </c>
      <c r="Y1068" s="3">
        <v>44097</v>
      </c>
      <c r="Z1068">
        <v>165082454</v>
      </c>
      <c r="AB1068" t="s">
        <v>49</v>
      </c>
      <c r="AD1068" t="s">
        <v>3977</v>
      </c>
      <c r="AE1068">
        <v>1</v>
      </c>
      <c r="AF1068">
        <v>64</v>
      </c>
      <c r="AH1068" t="str">
        <f>VLOOKUP(B1068,'cc Lookup'!A:J,10,0)</f>
        <v>Planning and Business Development</v>
      </c>
      <c r="AI1068" t="str">
        <f>VLOOKUP(B1068,'cc Lookup'!A:E,5,0)</f>
        <v>Estates</v>
      </c>
      <c r="AJ1068" t="s">
        <v>6737</v>
      </c>
      <c r="AK1068" t="str">
        <f t="shared" si="32"/>
        <v>E35930 Estates &amp; Facilities</v>
      </c>
      <c r="AL1068" t="str">
        <f t="shared" si="33"/>
        <v>7308 Legal Fees</v>
      </c>
      <c r="AM1068" t="str">
        <f>VLOOKUP(W1068,Lookup!A:B,2,0)</f>
        <v>Legal</v>
      </c>
    </row>
    <row r="1069" spans="1:39" x14ac:dyDescent="0.25">
      <c r="A1069" t="s">
        <v>33</v>
      </c>
      <c r="B1069" s="1" t="s">
        <v>166</v>
      </c>
      <c r="C1069" s="1" t="s">
        <v>158</v>
      </c>
      <c r="D1069" s="1" t="s">
        <v>36</v>
      </c>
      <c r="E1069" s="1" t="s">
        <v>36</v>
      </c>
      <c r="F1069" s="1" t="s">
        <v>37</v>
      </c>
      <c r="G1069" t="s">
        <v>167</v>
      </c>
      <c r="H1069" t="s">
        <v>160</v>
      </c>
      <c r="I1069" t="s">
        <v>40</v>
      </c>
      <c r="J1069" t="s">
        <v>40</v>
      </c>
      <c r="K1069" t="s">
        <v>40</v>
      </c>
      <c r="L1069" s="4">
        <v>512</v>
      </c>
      <c r="M1069" s="2">
        <v>44166</v>
      </c>
      <c r="N1069" t="s">
        <v>41</v>
      </c>
      <c r="O1069" t="s">
        <v>42</v>
      </c>
      <c r="P1069" t="s">
        <v>3869</v>
      </c>
      <c r="Q1069" t="s">
        <v>3870</v>
      </c>
      <c r="R1069" t="s">
        <v>3871</v>
      </c>
      <c r="S1069" s="3">
        <v>44177</v>
      </c>
      <c r="T1069" t="s">
        <v>46</v>
      </c>
      <c r="U1069">
        <v>16</v>
      </c>
      <c r="V1069" t="s">
        <v>47</v>
      </c>
      <c r="W1069" t="s">
        <v>48</v>
      </c>
      <c r="X1069">
        <v>476878</v>
      </c>
      <c r="Y1069" s="3">
        <v>44118</v>
      </c>
      <c r="Z1069">
        <v>165082454</v>
      </c>
      <c r="AB1069" t="s">
        <v>49</v>
      </c>
      <c r="AD1069" t="s">
        <v>3978</v>
      </c>
      <c r="AE1069">
        <v>1</v>
      </c>
      <c r="AF1069">
        <v>512</v>
      </c>
      <c r="AH1069" t="str">
        <f>VLOOKUP(B1069,'cc Lookup'!A:J,10,0)</f>
        <v>Planning and Business Development</v>
      </c>
      <c r="AI1069" t="str">
        <f>VLOOKUP(B1069,'cc Lookup'!A:E,5,0)</f>
        <v>Estates</v>
      </c>
      <c r="AJ1069" t="s">
        <v>6737</v>
      </c>
      <c r="AK1069" t="str">
        <f t="shared" si="32"/>
        <v>E35930 Estates &amp; Facilities</v>
      </c>
      <c r="AL1069" t="str">
        <f t="shared" si="33"/>
        <v>7308 Legal Fees</v>
      </c>
      <c r="AM1069" t="str">
        <f>VLOOKUP(W1069,Lookup!A:B,2,0)</f>
        <v>Legal</v>
      </c>
    </row>
    <row r="1070" spans="1:39" x14ac:dyDescent="0.25">
      <c r="A1070" t="s">
        <v>33</v>
      </c>
      <c r="B1070" s="1" t="s">
        <v>166</v>
      </c>
      <c r="C1070" s="1" t="s">
        <v>158</v>
      </c>
      <c r="D1070" s="1" t="s">
        <v>36</v>
      </c>
      <c r="E1070" s="1" t="s">
        <v>36</v>
      </c>
      <c r="F1070" s="1" t="s">
        <v>37</v>
      </c>
      <c r="G1070" t="s">
        <v>167</v>
      </c>
      <c r="H1070" t="s">
        <v>160</v>
      </c>
      <c r="I1070" t="s">
        <v>40</v>
      </c>
      <c r="J1070" t="s">
        <v>40</v>
      </c>
      <c r="K1070" t="s">
        <v>40</v>
      </c>
      <c r="L1070" s="4">
        <v>73</v>
      </c>
      <c r="M1070" s="2">
        <v>44166</v>
      </c>
      <c r="N1070" t="s">
        <v>41</v>
      </c>
      <c r="O1070" t="s">
        <v>42</v>
      </c>
      <c r="P1070" t="s">
        <v>3869</v>
      </c>
      <c r="Q1070" t="s">
        <v>3870</v>
      </c>
      <c r="R1070" t="s">
        <v>3871</v>
      </c>
      <c r="S1070" s="3">
        <v>44177</v>
      </c>
      <c r="T1070" t="s">
        <v>46</v>
      </c>
      <c r="U1070">
        <v>16</v>
      </c>
      <c r="V1070" t="s">
        <v>47</v>
      </c>
      <c r="W1070" t="s">
        <v>48</v>
      </c>
      <c r="X1070">
        <v>480570</v>
      </c>
      <c r="Y1070" s="3">
        <v>44152</v>
      </c>
      <c r="Z1070">
        <v>165082454</v>
      </c>
      <c r="AB1070" t="s">
        <v>49</v>
      </c>
      <c r="AD1070" t="s">
        <v>3979</v>
      </c>
      <c r="AE1070">
        <v>1</v>
      </c>
      <c r="AF1070">
        <v>73</v>
      </c>
      <c r="AH1070" t="str">
        <f>VLOOKUP(B1070,'cc Lookup'!A:J,10,0)</f>
        <v>Planning and Business Development</v>
      </c>
      <c r="AI1070" t="str">
        <f>VLOOKUP(B1070,'cc Lookup'!A:E,5,0)</f>
        <v>Estates</v>
      </c>
      <c r="AJ1070" t="s">
        <v>6737</v>
      </c>
      <c r="AK1070" t="str">
        <f t="shared" si="32"/>
        <v>E35930 Estates &amp; Facilities</v>
      </c>
      <c r="AL1070" t="str">
        <f t="shared" si="33"/>
        <v>7308 Legal Fees</v>
      </c>
      <c r="AM1070" t="str">
        <f>VLOOKUP(W1070,Lookup!A:B,2,0)</f>
        <v>Legal</v>
      </c>
    </row>
    <row r="1071" spans="1:39" x14ac:dyDescent="0.25">
      <c r="A1071" t="s">
        <v>33</v>
      </c>
      <c r="B1071" s="1" t="s">
        <v>166</v>
      </c>
      <c r="C1071" s="1" t="s">
        <v>158</v>
      </c>
      <c r="D1071" s="1" t="s">
        <v>36</v>
      </c>
      <c r="E1071" s="1" t="s">
        <v>36</v>
      </c>
      <c r="F1071" s="1" t="s">
        <v>37</v>
      </c>
      <c r="G1071" t="s">
        <v>167</v>
      </c>
      <c r="H1071" t="s">
        <v>160</v>
      </c>
      <c r="I1071" t="s">
        <v>40</v>
      </c>
      <c r="J1071" t="s">
        <v>40</v>
      </c>
      <c r="K1071" t="s">
        <v>40</v>
      </c>
      <c r="L1071" s="4">
        <v>48</v>
      </c>
      <c r="M1071" s="2">
        <v>44166</v>
      </c>
      <c r="N1071" t="s">
        <v>41</v>
      </c>
      <c r="O1071" t="s">
        <v>42</v>
      </c>
      <c r="P1071" t="s">
        <v>3980</v>
      </c>
      <c r="Q1071" t="s">
        <v>3981</v>
      </c>
      <c r="R1071" t="s">
        <v>3871</v>
      </c>
      <c r="S1071" s="3">
        <v>44179</v>
      </c>
      <c r="T1071" t="s">
        <v>46</v>
      </c>
      <c r="U1071">
        <v>49</v>
      </c>
      <c r="V1071" t="s">
        <v>47</v>
      </c>
      <c r="W1071" t="s">
        <v>48</v>
      </c>
      <c r="X1071">
        <v>462326</v>
      </c>
      <c r="Y1071" s="3">
        <v>43965</v>
      </c>
      <c r="Z1071">
        <v>165082454</v>
      </c>
      <c r="AB1071" t="s">
        <v>49</v>
      </c>
      <c r="AD1071" t="s">
        <v>3976</v>
      </c>
      <c r="AE1071">
        <v>1</v>
      </c>
      <c r="AF1071">
        <v>48</v>
      </c>
      <c r="AH1071" t="str">
        <f>VLOOKUP(B1071,'cc Lookup'!A:J,10,0)</f>
        <v>Planning and Business Development</v>
      </c>
      <c r="AI1071" t="str">
        <f>VLOOKUP(B1071,'cc Lookup'!A:E,5,0)</f>
        <v>Estates</v>
      </c>
      <c r="AJ1071" t="s">
        <v>6737</v>
      </c>
      <c r="AK1071" t="str">
        <f t="shared" si="32"/>
        <v>E35930 Estates &amp; Facilities</v>
      </c>
      <c r="AL1071" t="str">
        <f t="shared" si="33"/>
        <v>7308 Legal Fees</v>
      </c>
      <c r="AM1071" t="str">
        <f>VLOOKUP(W1071,Lookup!A:B,2,0)</f>
        <v>Legal</v>
      </c>
    </row>
    <row r="1072" spans="1:39" x14ac:dyDescent="0.25">
      <c r="A1072" t="s">
        <v>33</v>
      </c>
      <c r="B1072" s="1" t="s">
        <v>166</v>
      </c>
      <c r="C1072" s="1" t="s">
        <v>158</v>
      </c>
      <c r="D1072" s="1" t="s">
        <v>36</v>
      </c>
      <c r="E1072" s="1" t="s">
        <v>36</v>
      </c>
      <c r="F1072" s="1" t="s">
        <v>37</v>
      </c>
      <c r="G1072" t="s">
        <v>167</v>
      </c>
      <c r="H1072" t="s">
        <v>160</v>
      </c>
      <c r="I1072" t="s">
        <v>40</v>
      </c>
      <c r="J1072" t="s">
        <v>40</v>
      </c>
      <c r="K1072" t="s">
        <v>40</v>
      </c>
      <c r="L1072" s="4">
        <v>432</v>
      </c>
      <c r="M1072" s="2">
        <v>44166</v>
      </c>
      <c r="N1072" t="s">
        <v>41</v>
      </c>
      <c r="O1072" t="s">
        <v>42</v>
      </c>
      <c r="P1072" t="s">
        <v>3980</v>
      </c>
      <c r="Q1072" t="s">
        <v>3981</v>
      </c>
      <c r="R1072" t="s">
        <v>3871</v>
      </c>
      <c r="S1072" s="3">
        <v>44179</v>
      </c>
      <c r="T1072" t="s">
        <v>46</v>
      </c>
      <c r="U1072">
        <v>49</v>
      </c>
      <c r="V1072" t="s">
        <v>47</v>
      </c>
      <c r="W1072" t="s">
        <v>48</v>
      </c>
      <c r="X1072">
        <v>462329</v>
      </c>
      <c r="Y1072" s="3">
        <v>43965</v>
      </c>
      <c r="Z1072">
        <v>165088326</v>
      </c>
      <c r="AB1072" t="s">
        <v>49</v>
      </c>
      <c r="AD1072" t="s">
        <v>3971</v>
      </c>
      <c r="AE1072">
        <v>1</v>
      </c>
      <c r="AF1072">
        <v>432</v>
      </c>
      <c r="AH1072" t="str">
        <f>VLOOKUP(B1072,'cc Lookup'!A:J,10,0)</f>
        <v>Planning and Business Development</v>
      </c>
      <c r="AI1072" t="str">
        <f>VLOOKUP(B1072,'cc Lookup'!A:E,5,0)</f>
        <v>Estates</v>
      </c>
      <c r="AJ1072" t="s">
        <v>6737</v>
      </c>
      <c r="AK1072" t="str">
        <f t="shared" si="32"/>
        <v>E35930 Estates &amp; Facilities</v>
      </c>
      <c r="AL1072" t="str">
        <f t="shared" si="33"/>
        <v>7308 Legal Fees</v>
      </c>
      <c r="AM1072" t="str">
        <f>VLOOKUP(W1072,Lookup!A:B,2,0)</f>
        <v>Legal</v>
      </c>
    </row>
    <row r="1073" spans="1:39" x14ac:dyDescent="0.25">
      <c r="A1073" t="s">
        <v>33</v>
      </c>
      <c r="B1073" s="1" t="s">
        <v>166</v>
      </c>
      <c r="C1073" s="1" t="s">
        <v>158</v>
      </c>
      <c r="D1073" s="1" t="s">
        <v>36</v>
      </c>
      <c r="E1073" s="1" t="s">
        <v>36</v>
      </c>
      <c r="F1073" s="1" t="s">
        <v>37</v>
      </c>
      <c r="G1073" t="s">
        <v>167</v>
      </c>
      <c r="H1073" t="s">
        <v>160</v>
      </c>
      <c r="I1073" t="s">
        <v>40</v>
      </c>
      <c r="J1073" t="s">
        <v>40</v>
      </c>
      <c r="K1073" t="s">
        <v>40</v>
      </c>
      <c r="L1073" s="4">
        <v>-48</v>
      </c>
      <c r="M1073" s="2">
        <v>44166</v>
      </c>
      <c r="N1073" t="s">
        <v>41</v>
      </c>
      <c r="O1073" t="s">
        <v>42</v>
      </c>
      <c r="P1073" t="s">
        <v>3980</v>
      </c>
      <c r="Q1073" t="s">
        <v>3981</v>
      </c>
      <c r="R1073" t="s">
        <v>3871</v>
      </c>
      <c r="S1073" s="3">
        <v>44179</v>
      </c>
      <c r="T1073" t="s">
        <v>46</v>
      </c>
      <c r="U1073">
        <v>50</v>
      </c>
      <c r="V1073" t="s">
        <v>47</v>
      </c>
      <c r="W1073" t="s">
        <v>48</v>
      </c>
      <c r="X1073">
        <v>462326</v>
      </c>
      <c r="Y1073" s="3">
        <v>43965</v>
      </c>
      <c r="Z1073">
        <v>165082454</v>
      </c>
      <c r="AB1073" t="s">
        <v>49</v>
      </c>
      <c r="AD1073" t="s">
        <v>3976</v>
      </c>
      <c r="AE1073">
        <v>1</v>
      </c>
      <c r="AF1073">
        <v>-48</v>
      </c>
      <c r="AH1073" t="str">
        <f>VLOOKUP(B1073,'cc Lookup'!A:J,10,0)</f>
        <v>Planning and Business Development</v>
      </c>
      <c r="AI1073" t="str">
        <f>VLOOKUP(B1073,'cc Lookup'!A:E,5,0)</f>
        <v>Estates</v>
      </c>
      <c r="AJ1073" t="s">
        <v>6737</v>
      </c>
      <c r="AK1073" t="str">
        <f t="shared" si="32"/>
        <v>E35930 Estates &amp; Facilities</v>
      </c>
      <c r="AL1073" t="str">
        <f t="shared" si="33"/>
        <v>7308 Legal Fees</v>
      </c>
      <c r="AM1073" t="str">
        <f>VLOOKUP(W1073,Lookup!A:B,2,0)</f>
        <v>Legal</v>
      </c>
    </row>
    <row r="1074" spans="1:39" x14ac:dyDescent="0.25">
      <c r="A1074" t="s">
        <v>33</v>
      </c>
      <c r="B1074" s="1" t="s">
        <v>166</v>
      </c>
      <c r="C1074" s="1" t="s">
        <v>158</v>
      </c>
      <c r="D1074" s="1" t="s">
        <v>36</v>
      </c>
      <c r="E1074" s="1" t="s">
        <v>36</v>
      </c>
      <c r="F1074" s="1" t="s">
        <v>37</v>
      </c>
      <c r="G1074" t="s">
        <v>167</v>
      </c>
      <c r="H1074" t="s">
        <v>160</v>
      </c>
      <c r="I1074" t="s">
        <v>40</v>
      </c>
      <c r="J1074" t="s">
        <v>40</v>
      </c>
      <c r="K1074" t="s">
        <v>40</v>
      </c>
      <c r="L1074" s="4">
        <v>-432</v>
      </c>
      <c r="M1074" s="2">
        <v>44166</v>
      </c>
      <c r="N1074" t="s">
        <v>41</v>
      </c>
      <c r="O1074" t="s">
        <v>42</v>
      </c>
      <c r="P1074" t="s">
        <v>3980</v>
      </c>
      <c r="Q1074" t="s">
        <v>3981</v>
      </c>
      <c r="R1074" t="s">
        <v>3871</v>
      </c>
      <c r="S1074" s="3">
        <v>44179</v>
      </c>
      <c r="T1074" t="s">
        <v>46</v>
      </c>
      <c r="U1074">
        <v>50</v>
      </c>
      <c r="V1074" t="s">
        <v>47</v>
      </c>
      <c r="W1074" t="s">
        <v>48</v>
      </c>
      <c r="X1074">
        <v>462329</v>
      </c>
      <c r="Y1074" s="3">
        <v>43965</v>
      </c>
      <c r="Z1074">
        <v>165088326</v>
      </c>
      <c r="AB1074" t="s">
        <v>49</v>
      </c>
      <c r="AD1074" t="s">
        <v>3971</v>
      </c>
      <c r="AE1074">
        <v>1</v>
      </c>
      <c r="AF1074">
        <v>-432</v>
      </c>
      <c r="AH1074" t="str">
        <f>VLOOKUP(B1074,'cc Lookup'!A:J,10,0)</f>
        <v>Planning and Business Development</v>
      </c>
      <c r="AI1074" t="str">
        <f>VLOOKUP(B1074,'cc Lookup'!A:E,5,0)</f>
        <v>Estates</v>
      </c>
      <c r="AJ1074" t="s">
        <v>6737</v>
      </c>
      <c r="AK1074" t="str">
        <f t="shared" si="32"/>
        <v>E35930 Estates &amp; Facilities</v>
      </c>
      <c r="AL1074" t="str">
        <f t="shared" si="33"/>
        <v>7308 Legal Fees</v>
      </c>
      <c r="AM1074" t="str">
        <f>VLOOKUP(W1074,Lookup!A:B,2,0)</f>
        <v>Legal</v>
      </c>
    </row>
    <row r="1075" spans="1:39" x14ac:dyDescent="0.25">
      <c r="A1075" t="s">
        <v>33</v>
      </c>
      <c r="B1075" s="1" t="s">
        <v>166</v>
      </c>
      <c r="C1075" s="1" t="s">
        <v>158</v>
      </c>
      <c r="D1075" s="1" t="s">
        <v>36</v>
      </c>
      <c r="E1075" s="1" t="s">
        <v>36</v>
      </c>
      <c r="F1075" s="1" t="s">
        <v>37</v>
      </c>
      <c r="G1075" t="s">
        <v>167</v>
      </c>
      <c r="H1075" t="s">
        <v>160</v>
      </c>
      <c r="I1075" t="s">
        <v>40</v>
      </c>
      <c r="J1075" t="s">
        <v>40</v>
      </c>
      <c r="K1075" t="s">
        <v>40</v>
      </c>
      <c r="L1075" s="4">
        <v>111</v>
      </c>
      <c r="M1075" s="2">
        <v>44166</v>
      </c>
      <c r="N1075" t="s">
        <v>41</v>
      </c>
      <c r="O1075" t="s">
        <v>42</v>
      </c>
      <c r="P1075" t="s">
        <v>3874</v>
      </c>
      <c r="Q1075" t="s">
        <v>3875</v>
      </c>
      <c r="R1075" t="s">
        <v>3871</v>
      </c>
      <c r="S1075" s="3">
        <v>44180</v>
      </c>
      <c r="T1075" t="s">
        <v>46</v>
      </c>
      <c r="U1075">
        <v>42</v>
      </c>
      <c r="V1075" t="s">
        <v>47</v>
      </c>
      <c r="W1075" t="s">
        <v>48</v>
      </c>
      <c r="X1075">
        <v>462496</v>
      </c>
      <c r="Y1075" s="3">
        <v>43966</v>
      </c>
      <c r="Z1075">
        <v>165082457</v>
      </c>
      <c r="AB1075" t="s">
        <v>49</v>
      </c>
      <c r="AD1075" t="s">
        <v>3872</v>
      </c>
      <c r="AE1075">
        <v>1</v>
      </c>
      <c r="AF1075">
        <v>111</v>
      </c>
      <c r="AH1075" t="str">
        <f>VLOOKUP(B1075,'cc Lookup'!A:J,10,0)</f>
        <v>Planning and Business Development</v>
      </c>
      <c r="AI1075" t="str">
        <f>VLOOKUP(B1075,'cc Lookup'!A:E,5,0)</f>
        <v>Estates</v>
      </c>
      <c r="AJ1075" t="s">
        <v>6737</v>
      </c>
      <c r="AK1075" t="str">
        <f t="shared" si="32"/>
        <v>E35930 Estates &amp; Facilities</v>
      </c>
      <c r="AL1075" t="str">
        <f t="shared" si="33"/>
        <v>7308 Legal Fees</v>
      </c>
      <c r="AM1075" t="str">
        <f>VLOOKUP(W1075,Lookup!A:B,2,0)</f>
        <v>Legal</v>
      </c>
    </row>
    <row r="1076" spans="1:39" x14ac:dyDescent="0.25">
      <c r="A1076" t="s">
        <v>33</v>
      </c>
      <c r="B1076" s="1" t="s">
        <v>166</v>
      </c>
      <c r="C1076" s="1" t="s">
        <v>158</v>
      </c>
      <c r="D1076" s="1" t="s">
        <v>36</v>
      </c>
      <c r="E1076" s="1" t="s">
        <v>36</v>
      </c>
      <c r="F1076" s="1" t="s">
        <v>37</v>
      </c>
      <c r="G1076" t="s">
        <v>167</v>
      </c>
      <c r="H1076" t="s">
        <v>160</v>
      </c>
      <c r="I1076" t="s">
        <v>40</v>
      </c>
      <c r="J1076" t="s">
        <v>40</v>
      </c>
      <c r="K1076" t="s">
        <v>40</v>
      </c>
      <c r="L1076" s="4">
        <v>64</v>
      </c>
      <c r="M1076" s="2">
        <v>44166</v>
      </c>
      <c r="N1076" t="s">
        <v>41</v>
      </c>
      <c r="O1076" t="s">
        <v>42</v>
      </c>
      <c r="P1076" t="s">
        <v>3874</v>
      </c>
      <c r="Q1076" t="s">
        <v>3875</v>
      </c>
      <c r="R1076" t="s">
        <v>3871</v>
      </c>
      <c r="S1076" s="3">
        <v>44180</v>
      </c>
      <c r="T1076" t="s">
        <v>46</v>
      </c>
      <c r="U1076">
        <v>42</v>
      </c>
      <c r="V1076" t="s">
        <v>47</v>
      </c>
      <c r="W1076" t="s">
        <v>48</v>
      </c>
      <c r="X1076">
        <v>474458</v>
      </c>
      <c r="Y1076" s="3">
        <v>44097</v>
      </c>
      <c r="Z1076">
        <v>165082454</v>
      </c>
      <c r="AB1076" t="s">
        <v>49</v>
      </c>
      <c r="AD1076" t="s">
        <v>3977</v>
      </c>
      <c r="AE1076">
        <v>1</v>
      </c>
      <c r="AF1076">
        <v>64</v>
      </c>
      <c r="AH1076" t="str">
        <f>VLOOKUP(B1076,'cc Lookup'!A:J,10,0)</f>
        <v>Planning and Business Development</v>
      </c>
      <c r="AI1076" t="str">
        <f>VLOOKUP(B1076,'cc Lookup'!A:E,5,0)</f>
        <v>Estates</v>
      </c>
      <c r="AJ1076" t="s">
        <v>6737</v>
      </c>
      <c r="AK1076" t="str">
        <f t="shared" si="32"/>
        <v>E35930 Estates &amp; Facilities</v>
      </c>
      <c r="AL1076" t="str">
        <f t="shared" si="33"/>
        <v>7308 Legal Fees</v>
      </c>
      <c r="AM1076" t="str">
        <f>VLOOKUP(W1076,Lookup!A:B,2,0)</f>
        <v>Legal</v>
      </c>
    </row>
    <row r="1077" spans="1:39" x14ac:dyDescent="0.25">
      <c r="A1077" t="s">
        <v>33</v>
      </c>
      <c r="B1077" s="1" t="s">
        <v>166</v>
      </c>
      <c r="C1077" s="1" t="s">
        <v>158</v>
      </c>
      <c r="D1077" s="1" t="s">
        <v>36</v>
      </c>
      <c r="E1077" s="1" t="s">
        <v>36</v>
      </c>
      <c r="F1077" s="1" t="s">
        <v>37</v>
      </c>
      <c r="G1077" t="s">
        <v>167</v>
      </c>
      <c r="H1077" t="s">
        <v>160</v>
      </c>
      <c r="I1077" t="s">
        <v>40</v>
      </c>
      <c r="J1077" t="s">
        <v>40</v>
      </c>
      <c r="K1077" t="s">
        <v>40</v>
      </c>
      <c r="L1077" s="4">
        <v>512</v>
      </c>
      <c r="M1077" s="2">
        <v>44166</v>
      </c>
      <c r="N1077" t="s">
        <v>41</v>
      </c>
      <c r="O1077" t="s">
        <v>42</v>
      </c>
      <c r="P1077" t="s">
        <v>3874</v>
      </c>
      <c r="Q1077" t="s">
        <v>3875</v>
      </c>
      <c r="R1077" t="s">
        <v>3871</v>
      </c>
      <c r="S1077" s="3">
        <v>44180</v>
      </c>
      <c r="T1077" t="s">
        <v>46</v>
      </c>
      <c r="U1077">
        <v>42</v>
      </c>
      <c r="V1077" t="s">
        <v>47</v>
      </c>
      <c r="W1077" t="s">
        <v>48</v>
      </c>
      <c r="X1077">
        <v>476878</v>
      </c>
      <c r="Y1077" s="3">
        <v>44118</v>
      </c>
      <c r="Z1077">
        <v>165082454</v>
      </c>
      <c r="AB1077" t="s">
        <v>49</v>
      </c>
      <c r="AD1077" t="s">
        <v>3978</v>
      </c>
      <c r="AE1077">
        <v>1</v>
      </c>
      <c r="AF1077">
        <v>512</v>
      </c>
      <c r="AH1077" t="str">
        <f>VLOOKUP(B1077,'cc Lookup'!A:J,10,0)</f>
        <v>Planning and Business Development</v>
      </c>
      <c r="AI1077" t="str">
        <f>VLOOKUP(B1077,'cc Lookup'!A:E,5,0)</f>
        <v>Estates</v>
      </c>
      <c r="AJ1077" t="s">
        <v>6737</v>
      </c>
      <c r="AK1077" t="str">
        <f t="shared" si="32"/>
        <v>E35930 Estates &amp; Facilities</v>
      </c>
      <c r="AL1077" t="str">
        <f t="shared" si="33"/>
        <v>7308 Legal Fees</v>
      </c>
      <c r="AM1077" t="str">
        <f>VLOOKUP(W1077,Lookup!A:B,2,0)</f>
        <v>Legal</v>
      </c>
    </row>
    <row r="1078" spans="1:39" x14ac:dyDescent="0.25">
      <c r="A1078" t="s">
        <v>33</v>
      </c>
      <c r="B1078" s="1" t="s">
        <v>166</v>
      </c>
      <c r="C1078" s="1" t="s">
        <v>158</v>
      </c>
      <c r="D1078" s="1" t="s">
        <v>36</v>
      </c>
      <c r="E1078" s="1" t="s">
        <v>36</v>
      </c>
      <c r="F1078" s="1" t="s">
        <v>37</v>
      </c>
      <c r="G1078" t="s">
        <v>167</v>
      </c>
      <c r="H1078" t="s">
        <v>160</v>
      </c>
      <c r="I1078" t="s">
        <v>40</v>
      </c>
      <c r="J1078" t="s">
        <v>40</v>
      </c>
      <c r="K1078" t="s">
        <v>40</v>
      </c>
      <c r="L1078" s="4">
        <v>1092</v>
      </c>
      <c r="M1078" s="2">
        <v>44166</v>
      </c>
      <c r="N1078" t="s">
        <v>41</v>
      </c>
      <c r="O1078" t="s">
        <v>42</v>
      </c>
      <c r="P1078" t="s">
        <v>3874</v>
      </c>
      <c r="Q1078" t="s">
        <v>3875</v>
      </c>
      <c r="R1078" t="s">
        <v>3871</v>
      </c>
      <c r="S1078" s="3">
        <v>44180</v>
      </c>
      <c r="T1078" t="s">
        <v>46</v>
      </c>
      <c r="U1078">
        <v>42</v>
      </c>
      <c r="V1078" t="s">
        <v>47</v>
      </c>
      <c r="W1078" t="s">
        <v>48</v>
      </c>
      <c r="X1078">
        <v>476881</v>
      </c>
      <c r="Y1078" s="3">
        <v>44118</v>
      </c>
      <c r="Z1078">
        <v>165088326</v>
      </c>
      <c r="AB1078" t="s">
        <v>49</v>
      </c>
      <c r="AD1078" t="s">
        <v>3974</v>
      </c>
      <c r="AE1078">
        <v>1</v>
      </c>
      <c r="AF1078">
        <v>1092</v>
      </c>
      <c r="AH1078" t="str">
        <f>VLOOKUP(B1078,'cc Lookup'!A:J,10,0)</f>
        <v>Planning and Business Development</v>
      </c>
      <c r="AI1078" t="str">
        <f>VLOOKUP(B1078,'cc Lookup'!A:E,5,0)</f>
        <v>Estates</v>
      </c>
      <c r="AJ1078" t="s">
        <v>6737</v>
      </c>
      <c r="AK1078" t="str">
        <f t="shared" si="32"/>
        <v>E35930 Estates &amp; Facilities</v>
      </c>
      <c r="AL1078" t="str">
        <f t="shared" si="33"/>
        <v>7308 Legal Fees</v>
      </c>
      <c r="AM1078" t="str">
        <f>VLOOKUP(W1078,Lookup!A:B,2,0)</f>
        <v>Legal</v>
      </c>
    </row>
    <row r="1079" spans="1:39" x14ac:dyDescent="0.25">
      <c r="A1079" t="s">
        <v>33</v>
      </c>
      <c r="B1079" s="1" t="s">
        <v>166</v>
      </c>
      <c r="C1079" s="1" t="s">
        <v>158</v>
      </c>
      <c r="D1079" s="1" t="s">
        <v>36</v>
      </c>
      <c r="E1079" s="1" t="s">
        <v>36</v>
      </c>
      <c r="F1079" s="1" t="s">
        <v>37</v>
      </c>
      <c r="G1079" t="s">
        <v>167</v>
      </c>
      <c r="H1079" t="s">
        <v>160</v>
      </c>
      <c r="I1079" t="s">
        <v>40</v>
      </c>
      <c r="J1079" t="s">
        <v>40</v>
      </c>
      <c r="K1079" t="s">
        <v>40</v>
      </c>
      <c r="L1079" s="4">
        <v>73</v>
      </c>
      <c r="M1079" s="2">
        <v>44166</v>
      </c>
      <c r="N1079" t="s">
        <v>41</v>
      </c>
      <c r="O1079" t="s">
        <v>42</v>
      </c>
      <c r="P1079" t="s">
        <v>3874</v>
      </c>
      <c r="Q1079" t="s">
        <v>3875</v>
      </c>
      <c r="R1079" t="s">
        <v>3871</v>
      </c>
      <c r="S1079" s="3">
        <v>44180</v>
      </c>
      <c r="T1079" t="s">
        <v>46</v>
      </c>
      <c r="U1079">
        <v>42</v>
      </c>
      <c r="V1079" t="s">
        <v>47</v>
      </c>
      <c r="W1079" t="s">
        <v>48</v>
      </c>
      <c r="X1079">
        <v>480570</v>
      </c>
      <c r="Y1079" s="3">
        <v>44152</v>
      </c>
      <c r="Z1079">
        <v>165082454</v>
      </c>
      <c r="AB1079" t="s">
        <v>49</v>
      </c>
      <c r="AD1079" t="s">
        <v>3979</v>
      </c>
      <c r="AE1079">
        <v>1</v>
      </c>
      <c r="AF1079">
        <v>73</v>
      </c>
      <c r="AH1079" t="str">
        <f>VLOOKUP(B1079,'cc Lookup'!A:J,10,0)</f>
        <v>Planning and Business Development</v>
      </c>
      <c r="AI1079" t="str">
        <f>VLOOKUP(B1079,'cc Lookup'!A:E,5,0)</f>
        <v>Estates</v>
      </c>
      <c r="AJ1079" t="s">
        <v>6737</v>
      </c>
      <c r="AK1079" t="str">
        <f t="shared" si="32"/>
        <v>E35930 Estates &amp; Facilities</v>
      </c>
      <c r="AL1079" t="str">
        <f t="shared" si="33"/>
        <v>7308 Legal Fees</v>
      </c>
      <c r="AM1079" t="str">
        <f>VLOOKUP(W1079,Lookup!A:B,2,0)</f>
        <v>Legal</v>
      </c>
    </row>
    <row r="1080" spans="1:39" x14ac:dyDescent="0.25">
      <c r="A1080" t="s">
        <v>33</v>
      </c>
      <c r="B1080" s="1" t="s">
        <v>166</v>
      </c>
      <c r="C1080" s="1" t="s">
        <v>158</v>
      </c>
      <c r="D1080" s="1" t="s">
        <v>36</v>
      </c>
      <c r="E1080" s="1" t="s">
        <v>36</v>
      </c>
      <c r="F1080" s="1" t="s">
        <v>37</v>
      </c>
      <c r="G1080" t="s">
        <v>167</v>
      </c>
      <c r="H1080" t="s">
        <v>160</v>
      </c>
      <c r="I1080" t="s">
        <v>40</v>
      </c>
      <c r="J1080" t="s">
        <v>40</v>
      </c>
      <c r="K1080" t="s">
        <v>40</v>
      </c>
      <c r="L1080" s="4">
        <v>530</v>
      </c>
      <c r="M1080" s="2">
        <v>44166</v>
      </c>
      <c r="N1080" t="s">
        <v>41</v>
      </c>
      <c r="O1080" t="s">
        <v>42</v>
      </c>
      <c r="P1080" t="s">
        <v>3874</v>
      </c>
      <c r="Q1080" t="s">
        <v>3875</v>
      </c>
      <c r="R1080" t="s">
        <v>3871</v>
      </c>
      <c r="S1080" s="3">
        <v>44180</v>
      </c>
      <c r="T1080" t="s">
        <v>46</v>
      </c>
      <c r="U1080">
        <v>42</v>
      </c>
      <c r="V1080" t="s">
        <v>47</v>
      </c>
      <c r="W1080" t="s">
        <v>48</v>
      </c>
      <c r="X1080">
        <v>480571</v>
      </c>
      <c r="Y1080" s="3">
        <v>44152</v>
      </c>
      <c r="Z1080">
        <v>165088326</v>
      </c>
      <c r="AB1080" t="s">
        <v>49</v>
      </c>
      <c r="AD1080" t="s">
        <v>3975</v>
      </c>
      <c r="AE1080">
        <v>1</v>
      </c>
      <c r="AF1080">
        <v>530</v>
      </c>
      <c r="AH1080" t="str">
        <f>VLOOKUP(B1080,'cc Lookup'!A:J,10,0)</f>
        <v>Planning and Business Development</v>
      </c>
      <c r="AI1080" t="str">
        <f>VLOOKUP(B1080,'cc Lookup'!A:E,5,0)</f>
        <v>Estates</v>
      </c>
      <c r="AJ1080" t="s">
        <v>6737</v>
      </c>
      <c r="AK1080" t="str">
        <f t="shared" si="32"/>
        <v>E35930 Estates &amp; Facilities</v>
      </c>
      <c r="AL1080" t="str">
        <f t="shared" si="33"/>
        <v>7308 Legal Fees</v>
      </c>
      <c r="AM1080" t="str">
        <f>VLOOKUP(W1080,Lookup!A:B,2,0)</f>
        <v>Legal</v>
      </c>
    </row>
    <row r="1081" spans="1:39" x14ac:dyDescent="0.25">
      <c r="A1081" t="s">
        <v>33</v>
      </c>
      <c r="B1081" s="1" t="s">
        <v>166</v>
      </c>
      <c r="C1081" s="1" t="s">
        <v>158</v>
      </c>
      <c r="D1081" s="1" t="s">
        <v>36</v>
      </c>
      <c r="E1081" s="1" t="s">
        <v>36</v>
      </c>
      <c r="F1081" s="1" t="s">
        <v>37</v>
      </c>
      <c r="G1081" t="s">
        <v>167</v>
      </c>
      <c r="H1081" t="s">
        <v>160</v>
      </c>
      <c r="I1081" t="s">
        <v>40</v>
      </c>
      <c r="J1081" t="s">
        <v>40</v>
      </c>
      <c r="K1081" t="s">
        <v>40</v>
      </c>
      <c r="L1081" s="4">
        <v>-64</v>
      </c>
      <c r="M1081" s="2">
        <v>44166</v>
      </c>
      <c r="N1081" t="s">
        <v>41</v>
      </c>
      <c r="O1081" t="s">
        <v>42</v>
      </c>
      <c r="P1081" t="s">
        <v>3874</v>
      </c>
      <c r="Q1081" t="s">
        <v>3875</v>
      </c>
      <c r="R1081" t="s">
        <v>3871</v>
      </c>
      <c r="S1081" s="3">
        <v>44180</v>
      </c>
      <c r="T1081" t="s">
        <v>46</v>
      </c>
      <c r="U1081">
        <v>43</v>
      </c>
      <c r="V1081" t="s">
        <v>47</v>
      </c>
      <c r="W1081" t="s">
        <v>48</v>
      </c>
      <c r="X1081">
        <v>474458</v>
      </c>
      <c r="Y1081" s="3">
        <v>44097</v>
      </c>
      <c r="Z1081">
        <v>165082454</v>
      </c>
      <c r="AB1081" t="s">
        <v>49</v>
      </c>
      <c r="AD1081" t="s">
        <v>3977</v>
      </c>
      <c r="AE1081">
        <v>1</v>
      </c>
      <c r="AF1081">
        <v>-64</v>
      </c>
      <c r="AH1081" t="str">
        <f>VLOOKUP(B1081,'cc Lookup'!A:J,10,0)</f>
        <v>Planning and Business Development</v>
      </c>
      <c r="AI1081" t="str">
        <f>VLOOKUP(B1081,'cc Lookup'!A:E,5,0)</f>
        <v>Estates</v>
      </c>
      <c r="AJ1081" t="s">
        <v>6737</v>
      </c>
      <c r="AK1081" t="str">
        <f t="shared" si="32"/>
        <v>E35930 Estates &amp; Facilities</v>
      </c>
      <c r="AL1081" t="str">
        <f t="shared" si="33"/>
        <v>7308 Legal Fees</v>
      </c>
      <c r="AM1081" t="str">
        <f>VLOOKUP(W1081,Lookup!A:B,2,0)</f>
        <v>Legal</v>
      </c>
    </row>
    <row r="1082" spans="1:39" x14ac:dyDescent="0.25">
      <c r="A1082" t="s">
        <v>33</v>
      </c>
      <c r="B1082" s="1" t="s">
        <v>166</v>
      </c>
      <c r="C1082" s="1" t="s">
        <v>158</v>
      </c>
      <c r="D1082" s="1" t="s">
        <v>36</v>
      </c>
      <c r="E1082" s="1" t="s">
        <v>36</v>
      </c>
      <c r="F1082" s="1" t="s">
        <v>37</v>
      </c>
      <c r="G1082" t="s">
        <v>167</v>
      </c>
      <c r="H1082" t="s">
        <v>160</v>
      </c>
      <c r="I1082" t="s">
        <v>40</v>
      </c>
      <c r="J1082" t="s">
        <v>40</v>
      </c>
      <c r="K1082" t="s">
        <v>40</v>
      </c>
      <c r="L1082" s="4">
        <v>-512</v>
      </c>
      <c r="M1082" s="2">
        <v>44166</v>
      </c>
      <c r="N1082" t="s">
        <v>41</v>
      </c>
      <c r="O1082" t="s">
        <v>42</v>
      </c>
      <c r="P1082" t="s">
        <v>3874</v>
      </c>
      <c r="Q1082" t="s">
        <v>3875</v>
      </c>
      <c r="R1082" t="s">
        <v>3871</v>
      </c>
      <c r="S1082" s="3">
        <v>44180</v>
      </c>
      <c r="T1082" t="s">
        <v>46</v>
      </c>
      <c r="U1082">
        <v>43</v>
      </c>
      <c r="V1082" t="s">
        <v>47</v>
      </c>
      <c r="W1082" t="s">
        <v>48</v>
      </c>
      <c r="X1082">
        <v>476878</v>
      </c>
      <c r="Y1082" s="3">
        <v>44118</v>
      </c>
      <c r="Z1082">
        <v>165082454</v>
      </c>
      <c r="AB1082" t="s">
        <v>49</v>
      </c>
      <c r="AD1082" t="s">
        <v>3978</v>
      </c>
      <c r="AE1082">
        <v>1</v>
      </c>
      <c r="AF1082">
        <v>-512</v>
      </c>
      <c r="AH1082" t="str">
        <f>VLOOKUP(B1082,'cc Lookup'!A:J,10,0)</f>
        <v>Planning and Business Development</v>
      </c>
      <c r="AI1082" t="str">
        <f>VLOOKUP(B1082,'cc Lookup'!A:E,5,0)</f>
        <v>Estates</v>
      </c>
      <c r="AJ1082" t="s">
        <v>6737</v>
      </c>
      <c r="AK1082" t="str">
        <f t="shared" si="32"/>
        <v>E35930 Estates &amp; Facilities</v>
      </c>
      <c r="AL1082" t="str">
        <f t="shared" si="33"/>
        <v>7308 Legal Fees</v>
      </c>
      <c r="AM1082" t="str">
        <f>VLOOKUP(W1082,Lookup!A:B,2,0)</f>
        <v>Legal</v>
      </c>
    </row>
    <row r="1083" spans="1:39" x14ac:dyDescent="0.25">
      <c r="A1083" t="s">
        <v>33</v>
      </c>
      <c r="B1083" s="1" t="s">
        <v>166</v>
      </c>
      <c r="C1083" s="1" t="s">
        <v>158</v>
      </c>
      <c r="D1083" s="1" t="s">
        <v>36</v>
      </c>
      <c r="E1083" s="1" t="s">
        <v>36</v>
      </c>
      <c r="F1083" s="1" t="s">
        <v>37</v>
      </c>
      <c r="G1083" t="s">
        <v>167</v>
      </c>
      <c r="H1083" t="s">
        <v>160</v>
      </c>
      <c r="I1083" t="s">
        <v>40</v>
      </c>
      <c r="J1083" t="s">
        <v>40</v>
      </c>
      <c r="K1083" t="s">
        <v>40</v>
      </c>
      <c r="L1083" s="4">
        <v>-942</v>
      </c>
      <c r="M1083" s="2">
        <v>44166</v>
      </c>
      <c r="N1083" t="s">
        <v>41</v>
      </c>
      <c r="O1083" t="s">
        <v>42</v>
      </c>
      <c r="P1083" t="s">
        <v>3874</v>
      </c>
      <c r="Q1083" t="s">
        <v>3875</v>
      </c>
      <c r="R1083" t="s">
        <v>3871</v>
      </c>
      <c r="S1083" s="3">
        <v>44180</v>
      </c>
      <c r="T1083" t="s">
        <v>46</v>
      </c>
      <c r="U1083">
        <v>43</v>
      </c>
      <c r="V1083" t="s">
        <v>47</v>
      </c>
      <c r="W1083" t="s">
        <v>48</v>
      </c>
      <c r="X1083">
        <v>476881</v>
      </c>
      <c r="Y1083" s="3">
        <v>44118</v>
      </c>
      <c r="Z1083">
        <v>165088326</v>
      </c>
      <c r="AB1083" t="s">
        <v>49</v>
      </c>
      <c r="AD1083" t="s">
        <v>3974</v>
      </c>
      <c r="AE1083">
        <v>1</v>
      </c>
      <c r="AF1083">
        <v>-942</v>
      </c>
      <c r="AH1083" t="str">
        <f>VLOOKUP(B1083,'cc Lookup'!A:J,10,0)</f>
        <v>Planning and Business Development</v>
      </c>
      <c r="AI1083" t="str">
        <f>VLOOKUP(B1083,'cc Lookup'!A:E,5,0)</f>
        <v>Estates</v>
      </c>
      <c r="AJ1083" t="s">
        <v>6737</v>
      </c>
      <c r="AK1083" t="str">
        <f t="shared" si="32"/>
        <v>E35930 Estates &amp; Facilities</v>
      </c>
      <c r="AL1083" t="str">
        <f t="shared" si="33"/>
        <v>7308 Legal Fees</v>
      </c>
      <c r="AM1083" t="str">
        <f>VLOOKUP(W1083,Lookup!A:B,2,0)</f>
        <v>Legal</v>
      </c>
    </row>
    <row r="1084" spans="1:39" x14ac:dyDescent="0.25">
      <c r="A1084" t="s">
        <v>33</v>
      </c>
      <c r="B1084" s="1" t="s">
        <v>166</v>
      </c>
      <c r="C1084" s="1" t="s">
        <v>158</v>
      </c>
      <c r="D1084" s="1" t="s">
        <v>36</v>
      </c>
      <c r="E1084" s="1" t="s">
        <v>36</v>
      </c>
      <c r="F1084" s="1" t="s">
        <v>37</v>
      </c>
      <c r="G1084" t="s">
        <v>167</v>
      </c>
      <c r="H1084" t="s">
        <v>160</v>
      </c>
      <c r="I1084" t="s">
        <v>40</v>
      </c>
      <c r="J1084" t="s">
        <v>40</v>
      </c>
      <c r="K1084" t="s">
        <v>40</v>
      </c>
      <c r="L1084" s="4">
        <v>-150</v>
      </c>
      <c r="M1084" s="2">
        <v>44166</v>
      </c>
      <c r="N1084" t="s">
        <v>41</v>
      </c>
      <c r="O1084" t="s">
        <v>42</v>
      </c>
      <c r="P1084" t="s">
        <v>3874</v>
      </c>
      <c r="Q1084" t="s">
        <v>3875</v>
      </c>
      <c r="R1084" t="s">
        <v>3871</v>
      </c>
      <c r="S1084" s="3">
        <v>44180</v>
      </c>
      <c r="T1084" t="s">
        <v>46</v>
      </c>
      <c r="U1084">
        <v>43</v>
      </c>
      <c r="V1084" t="s">
        <v>47</v>
      </c>
      <c r="W1084" t="s">
        <v>48</v>
      </c>
      <c r="X1084">
        <v>476881</v>
      </c>
      <c r="Y1084" s="3">
        <v>44118</v>
      </c>
      <c r="Z1084">
        <v>165088326</v>
      </c>
      <c r="AB1084" t="s">
        <v>49</v>
      </c>
      <c r="AD1084" t="s">
        <v>3974</v>
      </c>
      <c r="AE1084">
        <v>1</v>
      </c>
      <c r="AF1084">
        <v>-150</v>
      </c>
      <c r="AH1084" t="str">
        <f>VLOOKUP(B1084,'cc Lookup'!A:J,10,0)</f>
        <v>Planning and Business Development</v>
      </c>
      <c r="AI1084" t="str">
        <f>VLOOKUP(B1084,'cc Lookup'!A:E,5,0)</f>
        <v>Estates</v>
      </c>
      <c r="AJ1084" t="s">
        <v>6737</v>
      </c>
      <c r="AK1084" t="str">
        <f t="shared" si="32"/>
        <v>E35930 Estates &amp; Facilities</v>
      </c>
      <c r="AL1084" t="str">
        <f t="shared" si="33"/>
        <v>7308 Legal Fees</v>
      </c>
      <c r="AM1084" t="str">
        <f>VLOOKUP(W1084,Lookup!A:B,2,0)</f>
        <v>Legal</v>
      </c>
    </row>
    <row r="1085" spans="1:39" x14ac:dyDescent="0.25">
      <c r="A1085" t="s">
        <v>33</v>
      </c>
      <c r="B1085" s="1" t="s">
        <v>166</v>
      </c>
      <c r="C1085" s="1" t="s">
        <v>158</v>
      </c>
      <c r="D1085" s="1" t="s">
        <v>36</v>
      </c>
      <c r="E1085" s="1" t="s">
        <v>36</v>
      </c>
      <c r="F1085" s="1" t="s">
        <v>37</v>
      </c>
      <c r="G1085" t="s">
        <v>167</v>
      </c>
      <c r="H1085" t="s">
        <v>160</v>
      </c>
      <c r="I1085" t="s">
        <v>40</v>
      </c>
      <c r="J1085" t="s">
        <v>40</v>
      </c>
      <c r="K1085" t="s">
        <v>40</v>
      </c>
      <c r="L1085" s="4">
        <v>-73</v>
      </c>
      <c r="M1085" s="2">
        <v>44166</v>
      </c>
      <c r="N1085" t="s">
        <v>41</v>
      </c>
      <c r="O1085" t="s">
        <v>42</v>
      </c>
      <c r="P1085" t="s">
        <v>3874</v>
      </c>
      <c r="Q1085" t="s">
        <v>3875</v>
      </c>
      <c r="R1085" t="s">
        <v>3871</v>
      </c>
      <c r="S1085" s="3">
        <v>44180</v>
      </c>
      <c r="T1085" t="s">
        <v>46</v>
      </c>
      <c r="U1085">
        <v>43</v>
      </c>
      <c r="V1085" t="s">
        <v>47</v>
      </c>
      <c r="W1085" t="s">
        <v>48</v>
      </c>
      <c r="X1085">
        <v>480570</v>
      </c>
      <c r="Y1085" s="3">
        <v>44152</v>
      </c>
      <c r="Z1085">
        <v>165082454</v>
      </c>
      <c r="AB1085" t="s">
        <v>49</v>
      </c>
      <c r="AD1085" t="s">
        <v>3979</v>
      </c>
      <c r="AE1085">
        <v>1</v>
      </c>
      <c r="AF1085">
        <v>-73</v>
      </c>
      <c r="AH1085" t="str">
        <f>VLOOKUP(B1085,'cc Lookup'!A:J,10,0)</f>
        <v>Planning and Business Development</v>
      </c>
      <c r="AI1085" t="str">
        <f>VLOOKUP(B1085,'cc Lookup'!A:E,5,0)</f>
        <v>Estates</v>
      </c>
      <c r="AJ1085" t="s">
        <v>6737</v>
      </c>
      <c r="AK1085" t="str">
        <f t="shared" si="32"/>
        <v>E35930 Estates &amp; Facilities</v>
      </c>
      <c r="AL1085" t="str">
        <f t="shared" si="33"/>
        <v>7308 Legal Fees</v>
      </c>
      <c r="AM1085" t="str">
        <f>VLOOKUP(W1085,Lookup!A:B,2,0)</f>
        <v>Legal</v>
      </c>
    </row>
    <row r="1086" spans="1:39" x14ac:dyDescent="0.25">
      <c r="A1086" t="s">
        <v>33</v>
      </c>
      <c r="B1086" s="1" t="s">
        <v>166</v>
      </c>
      <c r="C1086" s="1" t="s">
        <v>158</v>
      </c>
      <c r="D1086" s="1" t="s">
        <v>36</v>
      </c>
      <c r="E1086" s="1" t="s">
        <v>36</v>
      </c>
      <c r="F1086" s="1" t="s">
        <v>37</v>
      </c>
      <c r="G1086" t="s">
        <v>167</v>
      </c>
      <c r="H1086" t="s">
        <v>160</v>
      </c>
      <c r="I1086" t="s">
        <v>40</v>
      </c>
      <c r="J1086" t="s">
        <v>40</v>
      </c>
      <c r="K1086" t="s">
        <v>40</v>
      </c>
      <c r="L1086" s="4">
        <v>-530</v>
      </c>
      <c r="M1086" s="2">
        <v>44166</v>
      </c>
      <c r="N1086" t="s">
        <v>41</v>
      </c>
      <c r="O1086" t="s">
        <v>42</v>
      </c>
      <c r="P1086" t="s">
        <v>3874</v>
      </c>
      <c r="Q1086" t="s">
        <v>3875</v>
      </c>
      <c r="R1086" t="s">
        <v>3871</v>
      </c>
      <c r="S1086" s="3">
        <v>44180</v>
      </c>
      <c r="T1086" t="s">
        <v>46</v>
      </c>
      <c r="U1086">
        <v>43</v>
      </c>
      <c r="V1086" t="s">
        <v>47</v>
      </c>
      <c r="W1086" t="s">
        <v>48</v>
      </c>
      <c r="X1086">
        <v>480571</v>
      </c>
      <c r="Y1086" s="3">
        <v>44152</v>
      </c>
      <c r="Z1086">
        <v>165088326</v>
      </c>
      <c r="AB1086" t="s">
        <v>49</v>
      </c>
      <c r="AD1086" t="s">
        <v>3975</v>
      </c>
      <c r="AE1086">
        <v>1</v>
      </c>
      <c r="AF1086">
        <v>-530</v>
      </c>
      <c r="AH1086" t="str">
        <f>VLOOKUP(B1086,'cc Lookup'!A:J,10,0)</f>
        <v>Planning and Business Development</v>
      </c>
      <c r="AI1086" t="str">
        <f>VLOOKUP(B1086,'cc Lookup'!A:E,5,0)</f>
        <v>Estates</v>
      </c>
      <c r="AJ1086" t="s">
        <v>6737</v>
      </c>
      <c r="AK1086" t="str">
        <f t="shared" si="32"/>
        <v>E35930 Estates &amp; Facilities</v>
      </c>
      <c r="AL1086" t="str">
        <f t="shared" si="33"/>
        <v>7308 Legal Fees</v>
      </c>
      <c r="AM1086" t="str">
        <f>VLOOKUP(W1086,Lookup!A:B,2,0)</f>
        <v>Legal</v>
      </c>
    </row>
    <row r="1087" spans="1:39" x14ac:dyDescent="0.25">
      <c r="A1087" t="s">
        <v>33</v>
      </c>
      <c r="B1087" s="1" t="s">
        <v>166</v>
      </c>
      <c r="C1087" s="1" t="s">
        <v>158</v>
      </c>
      <c r="D1087" s="1" t="s">
        <v>36</v>
      </c>
      <c r="E1087" s="1" t="s">
        <v>36</v>
      </c>
      <c r="F1087" s="1" t="s">
        <v>37</v>
      </c>
      <c r="G1087" t="s">
        <v>167</v>
      </c>
      <c r="H1087" t="s">
        <v>160</v>
      </c>
      <c r="I1087" t="s">
        <v>40</v>
      </c>
      <c r="J1087" t="s">
        <v>40</v>
      </c>
      <c r="K1087" t="s">
        <v>40</v>
      </c>
      <c r="L1087" s="4">
        <v>-679.9</v>
      </c>
      <c r="M1087" s="2">
        <v>44166</v>
      </c>
      <c r="N1087" t="s">
        <v>103</v>
      </c>
      <c r="O1087" t="s">
        <v>104</v>
      </c>
      <c r="P1087" t="s">
        <v>3733</v>
      </c>
      <c r="Q1087" t="s">
        <v>3912</v>
      </c>
      <c r="R1087" t="s">
        <v>3913</v>
      </c>
      <c r="S1087" s="3">
        <v>44165</v>
      </c>
      <c r="T1087" t="s">
        <v>46</v>
      </c>
      <c r="U1087">
        <v>2467</v>
      </c>
      <c r="V1087" t="s">
        <v>2580</v>
      </c>
      <c r="W1087" t="s">
        <v>48</v>
      </c>
      <c r="X1087">
        <v>165078325</v>
      </c>
      <c r="Y1087" s="3">
        <v>43826</v>
      </c>
      <c r="AC1087" t="s">
        <v>109</v>
      </c>
      <c r="AH1087" t="str">
        <f>VLOOKUP(B1087,'cc Lookup'!A:J,10,0)</f>
        <v>Planning and Business Development</v>
      </c>
      <c r="AI1087" t="str">
        <f>VLOOKUP(B1087,'cc Lookup'!A:E,5,0)</f>
        <v>Estates</v>
      </c>
      <c r="AJ1087" t="s">
        <v>6737</v>
      </c>
      <c r="AK1087" t="str">
        <f t="shared" si="32"/>
        <v>E35930 Estates &amp; Facilities</v>
      </c>
      <c r="AL1087" t="str">
        <f t="shared" si="33"/>
        <v>7308 Legal Fees</v>
      </c>
      <c r="AM1087" t="str">
        <f>VLOOKUP(W1087,Lookup!A:B,2,0)</f>
        <v>Legal</v>
      </c>
    </row>
    <row r="1088" spans="1:39" x14ac:dyDescent="0.25">
      <c r="A1088" t="s">
        <v>33</v>
      </c>
      <c r="B1088" s="1" t="s">
        <v>166</v>
      </c>
      <c r="C1088" s="1" t="s">
        <v>158</v>
      </c>
      <c r="D1088" s="1" t="s">
        <v>36</v>
      </c>
      <c r="E1088" s="1" t="s">
        <v>36</v>
      </c>
      <c r="F1088" s="1" t="s">
        <v>37</v>
      </c>
      <c r="G1088" t="s">
        <v>167</v>
      </c>
      <c r="H1088" t="s">
        <v>160</v>
      </c>
      <c r="I1088" t="s">
        <v>40</v>
      </c>
      <c r="J1088" t="s">
        <v>40</v>
      </c>
      <c r="K1088" t="s">
        <v>40</v>
      </c>
      <c r="L1088" s="4">
        <v>-26</v>
      </c>
      <c r="M1088" s="2">
        <v>44166</v>
      </c>
      <c r="N1088" t="s">
        <v>103</v>
      </c>
      <c r="O1088" t="s">
        <v>104</v>
      </c>
      <c r="P1088" t="s">
        <v>3733</v>
      </c>
      <c r="Q1088" t="s">
        <v>3912</v>
      </c>
      <c r="R1088" t="s">
        <v>3913</v>
      </c>
      <c r="S1088" s="3">
        <v>44165</v>
      </c>
      <c r="T1088" t="s">
        <v>46</v>
      </c>
      <c r="U1088">
        <v>2468</v>
      </c>
      <c r="V1088" t="s">
        <v>1965</v>
      </c>
      <c r="W1088" t="s">
        <v>48</v>
      </c>
      <c r="X1088">
        <v>165078325</v>
      </c>
      <c r="Y1088" s="3">
        <v>43641</v>
      </c>
      <c r="AC1088" t="s">
        <v>109</v>
      </c>
      <c r="AH1088" t="str">
        <f>VLOOKUP(B1088,'cc Lookup'!A:J,10,0)</f>
        <v>Planning and Business Development</v>
      </c>
      <c r="AI1088" t="str">
        <f>VLOOKUP(B1088,'cc Lookup'!A:E,5,0)</f>
        <v>Estates</v>
      </c>
      <c r="AJ1088" t="s">
        <v>6737</v>
      </c>
      <c r="AK1088" t="str">
        <f t="shared" si="32"/>
        <v>E35930 Estates &amp; Facilities</v>
      </c>
      <c r="AL1088" t="str">
        <f t="shared" si="33"/>
        <v>7308 Legal Fees</v>
      </c>
      <c r="AM1088" t="str">
        <f>VLOOKUP(W1088,Lookup!A:B,2,0)</f>
        <v>Legal</v>
      </c>
    </row>
    <row r="1089" spans="1:39" x14ac:dyDescent="0.25">
      <c r="A1089" t="s">
        <v>33</v>
      </c>
      <c r="B1089" s="1" t="s">
        <v>166</v>
      </c>
      <c r="C1089" s="1" t="s">
        <v>158</v>
      </c>
      <c r="D1089" s="1" t="s">
        <v>36</v>
      </c>
      <c r="E1089" s="1" t="s">
        <v>36</v>
      </c>
      <c r="F1089" s="1" t="s">
        <v>37</v>
      </c>
      <c r="G1089" t="s">
        <v>167</v>
      </c>
      <c r="H1089" t="s">
        <v>160</v>
      </c>
      <c r="I1089" t="s">
        <v>40</v>
      </c>
      <c r="J1089" t="s">
        <v>40</v>
      </c>
      <c r="K1089" t="s">
        <v>40</v>
      </c>
      <c r="L1089" s="4">
        <v>-333.4</v>
      </c>
      <c r="M1089" s="2">
        <v>44166</v>
      </c>
      <c r="N1089" t="s">
        <v>103</v>
      </c>
      <c r="O1089" t="s">
        <v>104</v>
      </c>
      <c r="P1089" t="s">
        <v>3733</v>
      </c>
      <c r="Q1089" t="s">
        <v>3912</v>
      </c>
      <c r="R1089" t="s">
        <v>3913</v>
      </c>
      <c r="S1089" s="3">
        <v>44165</v>
      </c>
      <c r="T1089" t="s">
        <v>46</v>
      </c>
      <c r="U1089">
        <v>2469</v>
      </c>
      <c r="V1089" t="s">
        <v>2072</v>
      </c>
      <c r="W1089" t="s">
        <v>48</v>
      </c>
      <c r="X1089">
        <v>165078325</v>
      </c>
      <c r="Y1089" s="3">
        <v>43808</v>
      </c>
      <c r="AC1089" t="s">
        <v>109</v>
      </c>
      <c r="AH1089" t="str">
        <f>VLOOKUP(B1089,'cc Lookup'!A:J,10,0)</f>
        <v>Planning and Business Development</v>
      </c>
      <c r="AI1089" t="str">
        <f>VLOOKUP(B1089,'cc Lookup'!A:E,5,0)</f>
        <v>Estates</v>
      </c>
      <c r="AJ1089" t="s">
        <v>6737</v>
      </c>
      <c r="AK1089" t="str">
        <f t="shared" si="32"/>
        <v>E35930 Estates &amp; Facilities</v>
      </c>
      <c r="AL1089" t="str">
        <f t="shared" si="33"/>
        <v>7308 Legal Fees</v>
      </c>
      <c r="AM1089" t="str">
        <f>VLOOKUP(W1089,Lookup!A:B,2,0)</f>
        <v>Legal</v>
      </c>
    </row>
    <row r="1090" spans="1:39" x14ac:dyDescent="0.25">
      <c r="A1090" t="s">
        <v>33</v>
      </c>
      <c r="B1090" s="1" t="s">
        <v>166</v>
      </c>
      <c r="C1090" s="1" t="s">
        <v>158</v>
      </c>
      <c r="D1090" s="1" t="s">
        <v>36</v>
      </c>
      <c r="E1090" s="1" t="s">
        <v>36</v>
      </c>
      <c r="F1090" s="1" t="s">
        <v>37</v>
      </c>
      <c r="G1090" t="s">
        <v>167</v>
      </c>
      <c r="H1090" t="s">
        <v>160</v>
      </c>
      <c r="I1090" t="s">
        <v>40</v>
      </c>
      <c r="J1090" t="s">
        <v>40</v>
      </c>
      <c r="K1090" t="s">
        <v>40</v>
      </c>
      <c r="L1090" s="4">
        <v>359.9</v>
      </c>
      <c r="M1090" s="2">
        <v>44166</v>
      </c>
      <c r="N1090" t="s">
        <v>103</v>
      </c>
      <c r="O1090" t="s">
        <v>104</v>
      </c>
      <c r="P1090" t="s">
        <v>3914</v>
      </c>
      <c r="Q1090" t="s">
        <v>3915</v>
      </c>
      <c r="R1090" t="s">
        <v>3916</v>
      </c>
      <c r="S1090" s="3">
        <v>44196</v>
      </c>
      <c r="T1090" t="s">
        <v>46</v>
      </c>
      <c r="U1090">
        <v>2474</v>
      </c>
      <c r="V1090" t="s">
        <v>2580</v>
      </c>
      <c r="W1090" t="s">
        <v>48</v>
      </c>
      <c r="X1090">
        <v>165078325</v>
      </c>
      <c r="Y1090" s="3">
        <v>43826</v>
      </c>
      <c r="AC1090" t="s">
        <v>109</v>
      </c>
      <c r="AH1090" t="str">
        <f>VLOOKUP(B1090,'cc Lookup'!A:J,10,0)</f>
        <v>Planning and Business Development</v>
      </c>
      <c r="AI1090" t="str">
        <f>VLOOKUP(B1090,'cc Lookup'!A:E,5,0)</f>
        <v>Estates</v>
      </c>
      <c r="AJ1090" t="s">
        <v>6737</v>
      </c>
      <c r="AK1090" t="str">
        <f t="shared" si="32"/>
        <v>E35930 Estates &amp; Facilities</v>
      </c>
      <c r="AL1090" t="str">
        <f t="shared" si="33"/>
        <v>7308 Legal Fees</v>
      </c>
      <c r="AM1090" t="str">
        <f>VLOOKUP(W1090,Lookup!A:B,2,0)</f>
        <v>Legal</v>
      </c>
    </row>
    <row r="1091" spans="1:39" x14ac:dyDescent="0.25">
      <c r="A1091" t="s">
        <v>33</v>
      </c>
      <c r="B1091" s="1" t="s">
        <v>166</v>
      </c>
      <c r="C1091" s="1" t="s">
        <v>158</v>
      </c>
      <c r="D1091" s="1" t="s">
        <v>36</v>
      </c>
      <c r="E1091" s="1" t="s">
        <v>36</v>
      </c>
      <c r="F1091" s="1" t="s">
        <v>37</v>
      </c>
      <c r="G1091" t="s">
        <v>167</v>
      </c>
      <c r="H1091" t="s">
        <v>160</v>
      </c>
      <c r="I1091" t="s">
        <v>40</v>
      </c>
      <c r="J1091" t="s">
        <v>40</v>
      </c>
      <c r="K1091" t="s">
        <v>40</v>
      </c>
      <c r="L1091" s="4">
        <v>333.4</v>
      </c>
      <c r="M1091" s="2">
        <v>44166</v>
      </c>
      <c r="N1091" t="s">
        <v>103</v>
      </c>
      <c r="O1091" t="s">
        <v>104</v>
      </c>
      <c r="P1091" t="s">
        <v>3914</v>
      </c>
      <c r="Q1091" t="s">
        <v>3915</v>
      </c>
      <c r="R1091" t="s">
        <v>3916</v>
      </c>
      <c r="S1091" s="3">
        <v>44196</v>
      </c>
      <c r="T1091" t="s">
        <v>46</v>
      </c>
      <c r="U1091">
        <v>2475</v>
      </c>
      <c r="V1091" t="s">
        <v>2072</v>
      </c>
      <c r="W1091" t="s">
        <v>48</v>
      </c>
      <c r="X1091">
        <v>165078325</v>
      </c>
      <c r="Y1091" s="3">
        <v>43808</v>
      </c>
      <c r="AC1091" t="s">
        <v>109</v>
      </c>
      <c r="AH1091" t="str">
        <f>VLOOKUP(B1091,'cc Lookup'!A:J,10,0)</f>
        <v>Planning and Business Development</v>
      </c>
      <c r="AI1091" t="str">
        <f>VLOOKUP(B1091,'cc Lookup'!A:E,5,0)</f>
        <v>Estates</v>
      </c>
      <c r="AJ1091" t="s">
        <v>6737</v>
      </c>
      <c r="AK1091" t="str">
        <f t="shared" si="32"/>
        <v>E35930 Estates &amp; Facilities</v>
      </c>
      <c r="AL1091" t="str">
        <f t="shared" si="33"/>
        <v>7308 Legal Fees</v>
      </c>
      <c r="AM1091" t="str">
        <f>VLOOKUP(W1091,Lookup!A:B,2,0)</f>
        <v>Legal</v>
      </c>
    </row>
    <row r="1092" spans="1:39" x14ac:dyDescent="0.25">
      <c r="A1092" t="s">
        <v>33</v>
      </c>
      <c r="B1092" s="1" t="s">
        <v>166</v>
      </c>
      <c r="C1092" s="1" t="s">
        <v>158</v>
      </c>
      <c r="D1092" s="1" t="s">
        <v>36</v>
      </c>
      <c r="E1092" s="1" t="s">
        <v>36</v>
      </c>
      <c r="F1092" s="1" t="s">
        <v>37</v>
      </c>
      <c r="G1092" t="s">
        <v>167</v>
      </c>
      <c r="H1092" t="s">
        <v>160</v>
      </c>
      <c r="I1092" t="s">
        <v>40</v>
      </c>
      <c r="J1092" t="s">
        <v>40</v>
      </c>
      <c r="K1092" t="s">
        <v>40</v>
      </c>
      <c r="L1092" s="4">
        <v>80</v>
      </c>
      <c r="M1092" s="2">
        <v>44166</v>
      </c>
      <c r="N1092" t="s">
        <v>103</v>
      </c>
      <c r="O1092" t="s">
        <v>104</v>
      </c>
      <c r="P1092" t="s">
        <v>3914</v>
      </c>
      <c r="Q1092" t="s">
        <v>3915</v>
      </c>
      <c r="R1092" t="s">
        <v>3916</v>
      </c>
      <c r="S1092" s="3">
        <v>44196</v>
      </c>
      <c r="T1092" t="s">
        <v>46</v>
      </c>
      <c r="U1092">
        <v>2476</v>
      </c>
      <c r="V1092" t="s">
        <v>3982</v>
      </c>
      <c r="W1092" t="s">
        <v>48</v>
      </c>
      <c r="X1092">
        <v>165078325</v>
      </c>
      <c r="Y1092" s="3">
        <v>44180</v>
      </c>
      <c r="AC1092" t="s">
        <v>109</v>
      </c>
      <c r="AH1092" t="str">
        <f>VLOOKUP(B1092,'cc Lookup'!A:J,10,0)</f>
        <v>Planning and Business Development</v>
      </c>
      <c r="AI1092" t="str">
        <f>VLOOKUP(B1092,'cc Lookup'!A:E,5,0)</f>
        <v>Estates</v>
      </c>
      <c r="AJ1092" t="s">
        <v>6737</v>
      </c>
      <c r="AK1092" t="str">
        <f t="shared" ref="AK1092:AK1155" si="34">B1092&amp;" "&amp;G1092</f>
        <v>E35930 Estates &amp; Facilities</v>
      </c>
      <c r="AL1092" t="str">
        <f t="shared" ref="AL1092:AL1155" si="35">C1092&amp;" "&amp;H1092</f>
        <v>7308 Legal Fees</v>
      </c>
      <c r="AM1092" t="str">
        <f>VLOOKUP(W1092,Lookup!A:B,2,0)</f>
        <v>Legal</v>
      </c>
    </row>
    <row r="1093" spans="1:39" x14ac:dyDescent="0.25">
      <c r="A1093" t="s">
        <v>33</v>
      </c>
      <c r="B1093" s="1" t="s">
        <v>166</v>
      </c>
      <c r="C1093" s="1" t="s">
        <v>158</v>
      </c>
      <c r="D1093" s="1" t="s">
        <v>36</v>
      </c>
      <c r="E1093" s="1" t="s">
        <v>36</v>
      </c>
      <c r="F1093" s="1" t="s">
        <v>37</v>
      </c>
      <c r="G1093" t="s">
        <v>167</v>
      </c>
      <c r="H1093" t="s">
        <v>160</v>
      </c>
      <c r="I1093" t="s">
        <v>40</v>
      </c>
      <c r="J1093" t="s">
        <v>40</v>
      </c>
      <c r="K1093" t="s">
        <v>40</v>
      </c>
      <c r="L1093" s="4">
        <v>123.6</v>
      </c>
      <c r="M1093" s="2">
        <v>44166</v>
      </c>
      <c r="N1093" t="s">
        <v>103</v>
      </c>
      <c r="O1093" t="s">
        <v>104</v>
      </c>
      <c r="P1093" t="s">
        <v>3914</v>
      </c>
      <c r="Q1093" t="s">
        <v>3915</v>
      </c>
      <c r="R1093" t="s">
        <v>3916</v>
      </c>
      <c r="S1093" s="3">
        <v>44196</v>
      </c>
      <c r="T1093" t="s">
        <v>46</v>
      </c>
      <c r="U1093">
        <v>2477</v>
      </c>
      <c r="V1093" t="s">
        <v>3983</v>
      </c>
      <c r="W1093" t="s">
        <v>48</v>
      </c>
      <c r="X1093">
        <v>165088326</v>
      </c>
      <c r="Y1093" s="3">
        <v>44180</v>
      </c>
      <c r="AC1093" t="s">
        <v>109</v>
      </c>
      <c r="AH1093" t="str">
        <f>VLOOKUP(B1093,'cc Lookup'!A:J,10,0)</f>
        <v>Planning and Business Development</v>
      </c>
      <c r="AI1093" t="str">
        <f>VLOOKUP(B1093,'cc Lookup'!A:E,5,0)</f>
        <v>Estates</v>
      </c>
      <c r="AJ1093" t="s">
        <v>6737</v>
      </c>
      <c r="AK1093" t="str">
        <f t="shared" si="34"/>
        <v>E35930 Estates &amp; Facilities</v>
      </c>
      <c r="AL1093" t="str">
        <f t="shared" si="35"/>
        <v>7308 Legal Fees</v>
      </c>
      <c r="AM1093" t="str">
        <f>VLOOKUP(W1093,Lookup!A:B,2,0)</f>
        <v>Legal</v>
      </c>
    </row>
    <row r="1094" spans="1:39" x14ac:dyDescent="0.25">
      <c r="A1094" t="s">
        <v>33</v>
      </c>
      <c r="B1094" s="1" t="s">
        <v>166</v>
      </c>
      <c r="C1094" s="1" t="s">
        <v>158</v>
      </c>
      <c r="D1094" s="1" t="s">
        <v>36</v>
      </c>
      <c r="E1094" s="1" t="s">
        <v>36</v>
      </c>
      <c r="F1094" s="1" t="s">
        <v>37</v>
      </c>
      <c r="G1094" t="s">
        <v>167</v>
      </c>
      <c r="H1094" t="s">
        <v>160</v>
      </c>
      <c r="I1094" t="s">
        <v>40</v>
      </c>
      <c r="J1094" t="s">
        <v>40</v>
      </c>
      <c r="K1094" t="s">
        <v>40</v>
      </c>
      <c r="L1094" s="4">
        <v>26</v>
      </c>
      <c r="M1094" s="2">
        <v>44166</v>
      </c>
      <c r="N1094" t="s">
        <v>103</v>
      </c>
      <c r="O1094" t="s">
        <v>104</v>
      </c>
      <c r="P1094" t="s">
        <v>3914</v>
      </c>
      <c r="Q1094" t="s">
        <v>3915</v>
      </c>
      <c r="R1094" t="s">
        <v>3916</v>
      </c>
      <c r="S1094" s="3">
        <v>44196</v>
      </c>
      <c r="T1094" t="s">
        <v>46</v>
      </c>
      <c r="U1094">
        <v>2478</v>
      </c>
      <c r="V1094" t="s">
        <v>1965</v>
      </c>
      <c r="W1094" t="s">
        <v>48</v>
      </c>
      <c r="X1094">
        <v>165078325</v>
      </c>
      <c r="Y1094" s="3">
        <v>43641</v>
      </c>
      <c r="AC1094" t="s">
        <v>109</v>
      </c>
      <c r="AH1094" t="str">
        <f>VLOOKUP(B1094,'cc Lookup'!A:J,10,0)</f>
        <v>Planning and Business Development</v>
      </c>
      <c r="AI1094" t="str">
        <f>VLOOKUP(B1094,'cc Lookup'!A:E,5,0)</f>
        <v>Estates</v>
      </c>
      <c r="AJ1094" t="s">
        <v>6737</v>
      </c>
      <c r="AK1094" t="str">
        <f t="shared" si="34"/>
        <v>E35930 Estates &amp; Facilities</v>
      </c>
      <c r="AL1094" t="str">
        <f t="shared" si="35"/>
        <v>7308 Legal Fees</v>
      </c>
      <c r="AM1094" t="str">
        <f>VLOOKUP(W1094,Lookup!A:B,2,0)</f>
        <v>Legal</v>
      </c>
    </row>
    <row r="1095" spans="1:39" x14ac:dyDescent="0.25">
      <c r="A1095" t="s">
        <v>33</v>
      </c>
      <c r="B1095" s="1" t="s">
        <v>166</v>
      </c>
      <c r="C1095" s="1" t="s">
        <v>158</v>
      </c>
      <c r="D1095" s="1" t="s">
        <v>36</v>
      </c>
      <c r="E1095" s="1" t="s">
        <v>36</v>
      </c>
      <c r="F1095" s="1" t="s">
        <v>37</v>
      </c>
      <c r="G1095" t="s">
        <v>167</v>
      </c>
      <c r="H1095" t="s">
        <v>160</v>
      </c>
      <c r="I1095" t="s">
        <v>40</v>
      </c>
      <c r="J1095" t="s">
        <v>40</v>
      </c>
      <c r="K1095" t="s">
        <v>40</v>
      </c>
      <c r="L1095" s="4">
        <v>50</v>
      </c>
      <c r="M1095" s="2">
        <v>44197</v>
      </c>
      <c r="N1095" t="s">
        <v>311</v>
      </c>
      <c r="O1095" t="s">
        <v>56</v>
      </c>
      <c r="P1095" t="s">
        <v>1276</v>
      </c>
      <c r="Q1095" t="s">
        <v>4113</v>
      </c>
      <c r="R1095" t="s">
        <v>4114</v>
      </c>
      <c r="S1095" s="3">
        <v>44228</v>
      </c>
      <c r="T1095" t="s">
        <v>573</v>
      </c>
      <c r="U1095">
        <v>88</v>
      </c>
      <c r="V1095" t="s">
        <v>4115</v>
      </c>
      <c r="W1095" t="s">
        <v>4114</v>
      </c>
      <c r="Y1095" s="3">
        <v>44228</v>
      </c>
      <c r="AA1095" t="s">
        <v>885</v>
      </c>
      <c r="AD1095" t="s">
        <v>4116</v>
      </c>
      <c r="AH1095" t="str">
        <f>VLOOKUP(B1095,'cc Lookup'!A:J,10,0)</f>
        <v>Planning and Business Development</v>
      </c>
      <c r="AI1095" t="str">
        <f>VLOOKUP(B1095,'cc Lookup'!A:E,5,0)</f>
        <v>Estates</v>
      </c>
      <c r="AJ1095" t="s">
        <v>6737</v>
      </c>
      <c r="AK1095" t="str">
        <f t="shared" si="34"/>
        <v>E35930 Estates &amp; Facilities</v>
      </c>
      <c r="AL1095" t="str">
        <f t="shared" si="35"/>
        <v>7308 Legal Fees</v>
      </c>
      <c r="AM1095" t="str">
        <f>VLOOKUP(W1095,Lookup!A:B,2,0)</f>
        <v>Other</v>
      </c>
    </row>
    <row r="1096" spans="1:39" x14ac:dyDescent="0.25">
      <c r="A1096" t="s">
        <v>33</v>
      </c>
      <c r="B1096" s="1" t="s">
        <v>166</v>
      </c>
      <c r="C1096" s="1" t="s">
        <v>158</v>
      </c>
      <c r="D1096" s="1" t="s">
        <v>36</v>
      </c>
      <c r="E1096" s="1" t="s">
        <v>36</v>
      </c>
      <c r="F1096" s="1" t="s">
        <v>37</v>
      </c>
      <c r="G1096" t="s">
        <v>167</v>
      </c>
      <c r="H1096" t="s">
        <v>160</v>
      </c>
      <c r="I1096" t="s">
        <v>40</v>
      </c>
      <c r="J1096" t="s">
        <v>40</v>
      </c>
      <c r="K1096" t="s">
        <v>40</v>
      </c>
      <c r="L1096" s="4">
        <v>100</v>
      </c>
      <c r="M1096" s="2">
        <v>44197</v>
      </c>
      <c r="N1096" t="s">
        <v>311</v>
      </c>
      <c r="O1096" t="s">
        <v>56</v>
      </c>
      <c r="P1096" t="s">
        <v>1276</v>
      </c>
      <c r="Q1096" t="s">
        <v>4113</v>
      </c>
      <c r="R1096" t="s">
        <v>4114</v>
      </c>
      <c r="S1096" s="3">
        <v>44228</v>
      </c>
      <c r="T1096" t="s">
        <v>573</v>
      </c>
      <c r="U1096">
        <v>89</v>
      </c>
      <c r="V1096" t="s">
        <v>4117</v>
      </c>
      <c r="W1096" t="s">
        <v>4114</v>
      </c>
      <c r="Y1096" s="3">
        <v>44228</v>
      </c>
      <c r="AA1096" t="s">
        <v>885</v>
      </c>
      <c r="AD1096" t="s">
        <v>4118</v>
      </c>
      <c r="AH1096" t="str">
        <f>VLOOKUP(B1096,'cc Lookup'!A:J,10,0)</f>
        <v>Planning and Business Development</v>
      </c>
      <c r="AI1096" t="str">
        <f>VLOOKUP(B1096,'cc Lookup'!A:E,5,0)</f>
        <v>Estates</v>
      </c>
      <c r="AJ1096" t="s">
        <v>6737</v>
      </c>
      <c r="AK1096" t="str">
        <f t="shared" si="34"/>
        <v>E35930 Estates &amp; Facilities</v>
      </c>
      <c r="AL1096" t="str">
        <f t="shared" si="35"/>
        <v>7308 Legal Fees</v>
      </c>
      <c r="AM1096" t="str">
        <f>VLOOKUP(W1096,Lookup!A:B,2,0)</f>
        <v>Other</v>
      </c>
    </row>
    <row r="1097" spans="1:39" x14ac:dyDescent="0.25">
      <c r="A1097" t="s">
        <v>33</v>
      </c>
      <c r="B1097" s="1" t="s">
        <v>166</v>
      </c>
      <c r="C1097" s="1" t="s">
        <v>158</v>
      </c>
      <c r="D1097" s="1" t="s">
        <v>36</v>
      </c>
      <c r="E1097" s="1" t="s">
        <v>36</v>
      </c>
      <c r="F1097" s="1" t="s">
        <v>37</v>
      </c>
      <c r="G1097" t="s">
        <v>167</v>
      </c>
      <c r="H1097" t="s">
        <v>160</v>
      </c>
      <c r="I1097" t="s">
        <v>40</v>
      </c>
      <c r="J1097" t="s">
        <v>40</v>
      </c>
      <c r="K1097" t="s">
        <v>40</v>
      </c>
      <c r="L1097" s="4">
        <v>345</v>
      </c>
      <c r="M1097" s="2">
        <v>44197</v>
      </c>
      <c r="N1097" t="s">
        <v>311</v>
      </c>
      <c r="O1097" t="s">
        <v>56</v>
      </c>
      <c r="P1097" t="s">
        <v>1276</v>
      </c>
      <c r="Q1097" t="s">
        <v>4113</v>
      </c>
      <c r="R1097" t="s">
        <v>4114</v>
      </c>
      <c r="S1097" s="3">
        <v>44228</v>
      </c>
      <c r="T1097" t="s">
        <v>573</v>
      </c>
      <c r="U1097">
        <v>90</v>
      </c>
      <c r="V1097" t="s">
        <v>4119</v>
      </c>
      <c r="W1097" t="s">
        <v>4114</v>
      </c>
      <c r="Y1097" s="3">
        <v>44228</v>
      </c>
      <c r="AA1097" t="s">
        <v>885</v>
      </c>
      <c r="AD1097" t="s">
        <v>4120</v>
      </c>
      <c r="AH1097" t="str">
        <f>VLOOKUP(B1097,'cc Lookup'!A:J,10,0)</f>
        <v>Planning and Business Development</v>
      </c>
      <c r="AI1097" t="str">
        <f>VLOOKUP(B1097,'cc Lookup'!A:E,5,0)</f>
        <v>Estates</v>
      </c>
      <c r="AJ1097" t="s">
        <v>6737</v>
      </c>
      <c r="AK1097" t="str">
        <f t="shared" si="34"/>
        <v>E35930 Estates &amp; Facilities</v>
      </c>
      <c r="AL1097" t="str">
        <f t="shared" si="35"/>
        <v>7308 Legal Fees</v>
      </c>
      <c r="AM1097" t="str">
        <f>VLOOKUP(W1097,Lookup!A:B,2,0)</f>
        <v>Other</v>
      </c>
    </row>
    <row r="1098" spans="1:39" x14ac:dyDescent="0.25">
      <c r="A1098" t="s">
        <v>33</v>
      </c>
      <c r="B1098" s="1" t="s">
        <v>166</v>
      </c>
      <c r="C1098" s="1" t="s">
        <v>158</v>
      </c>
      <c r="D1098" s="1" t="s">
        <v>36</v>
      </c>
      <c r="E1098" s="1" t="s">
        <v>36</v>
      </c>
      <c r="F1098" s="1" t="s">
        <v>37</v>
      </c>
      <c r="G1098" t="s">
        <v>167</v>
      </c>
      <c r="H1098" t="s">
        <v>160</v>
      </c>
      <c r="I1098" t="s">
        <v>40</v>
      </c>
      <c r="J1098" t="s">
        <v>40</v>
      </c>
      <c r="K1098" t="s">
        <v>40</v>
      </c>
      <c r="L1098" s="4">
        <v>515</v>
      </c>
      <c r="M1098" s="2">
        <v>44197</v>
      </c>
      <c r="N1098" t="s">
        <v>311</v>
      </c>
      <c r="O1098" t="s">
        <v>56</v>
      </c>
      <c r="P1098" t="s">
        <v>1276</v>
      </c>
      <c r="Q1098" t="s">
        <v>4113</v>
      </c>
      <c r="R1098" t="s">
        <v>4114</v>
      </c>
      <c r="S1098" s="3">
        <v>44228</v>
      </c>
      <c r="T1098" t="s">
        <v>573</v>
      </c>
      <c r="U1098">
        <v>91</v>
      </c>
      <c r="V1098" t="s">
        <v>4121</v>
      </c>
      <c r="W1098" t="s">
        <v>4114</v>
      </c>
      <c r="Y1098" s="3">
        <v>44228</v>
      </c>
      <c r="AA1098" t="s">
        <v>885</v>
      </c>
      <c r="AD1098" t="s">
        <v>4122</v>
      </c>
      <c r="AH1098" t="str">
        <f>VLOOKUP(B1098,'cc Lookup'!A:J,10,0)</f>
        <v>Planning and Business Development</v>
      </c>
      <c r="AI1098" t="str">
        <f>VLOOKUP(B1098,'cc Lookup'!A:E,5,0)</f>
        <v>Estates</v>
      </c>
      <c r="AJ1098" t="s">
        <v>6737</v>
      </c>
      <c r="AK1098" t="str">
        <f t="shared" si="34"/>
        <v>E35930 Estates &amp; Facilities</v>
      </c>
      <c r="AL1098" t="str">
        <f t="shared" si="35"/>
        <v>7308 Legal Fees</v>
      </c>
      <c r="AM1098" t="str">
        <f>VLOOKUP(W1098,Lookup!A:B,2,0)</f>
        <v>Other</v>
      </c>
    </row>
    <row r="1099" spans="1:39" x14ac:dyDescent="0.25">
      <c r="A1099" t="s">
        <v>33</v>
      </c>
      <c r="B1099" s="1" t="s">
        <v>166</v>
      </c>
      <c r="C1099" s="1" t="s">
        <v>158</v>
      </c>
      <c r="D1099" s="1" t="s">
        <v>36</v>
      </c>
      <c r="E1099" s="1" t="s">
        <v>36</v>
      </c>
      <c r="F1099" s="1" t="s">
        <v>37</v>
      </c>
      <c r="G1099" t="s">
        <v>167</v>
      </c>
      <c r="H1099" t="s">
        <v>160</v>
      </c>
      <c r="I1099" t="s">
        <v>40</v>
      </c>
      <c r="J1099" t="s">
        <v>40</v>
      </c>
      <c r="K1099" t="s">
        <v>40</v>
      </c>
      <c r="L1099" s="4">
        <v>11.44</v>
      </c>
      <c r="M1099" s="2">
        <v>44197</v>
      </c>
      <c r="N1099" t="s">
        <v>311</v>
      </c>
      <c r="O1099" t="s">
        <v>56</v>
      </c>
      <c r="P1099" t="s">
        <v>4123</v>
      </c>
      <c r="Q1099" t="s">
        <v>4124</v>
      </c>
      <c r="R1099" t="s">
        <v>4125</v>
      </c>
      <c r="S1099" s="3">
        <v>44228</v>
      </c>
      <c r="T1099" t="s">
        <v>2266</v>
      </c>
      <c r="U1099">
        <v>848</v>
      </c>
      <c r="V1099" t="s">
        <v>4126</v>
      </c>
      <c r="W1099" t="s">
        <v>4125</v>
      </c>
      <c r="Y1099" s="3">
        <v>44228</v>
      </c>
      <c r="AA1099" t="s">
        <v>4126</v>
      </c>
      <c r="AH1099" t="str">
        <f>VLOOKUP(B1099,'cc Lookup'!A:J,10,0)</f>
        <v>Planning and Business Development</v>
      </c>
      <c r="AI1099" t="str">
        <f>VLOOKUP(B1099,'cc Lookup'!A:E,5,0)</f>
        <v>Estates</v>
      </c>
      <c r="AJ1099" t="s">
        <v>6737</v>
      </c>
      <c r="AK1099" t="str">
        <f t="shared" si="34"/>
        <v>E35930 Estates &amp; Facilities</v>
      </c>
      <c r="AL1099" t="str">
        <f t="shared" si="35"/>
        <v>7308 Legal Fees</v>
      </c>
      <c r="AM1099" t="str">
        <f>VLOOKUP(W1099,Lookup!A:B,2,0)</f>
        <v>Other</v>
      </c>
    </row>
    <row r="1100" spans="1:39" x14ac:dyDescent="0.25">
      <c r="A1100" t="s">
        <v>33</v>
      </c>
      <c r="B1100" s="1" t="s">
        <v>166</v>
      </c>
      <c r="C1100" s="1" t="s">
        <v>158</v>
      </c>
      <c r="D1100" s="1" t="s">
        <v>36</v>
      </c>
      <c r="E1100" s="1" t="s">
        <v>36</v>
      </c>
      <c r="F1100" s="1" t="s">
        <v>37</v>
      </c>
      <c r="G1100" t="s">
        <v>167</v>
      </c>
      <c r="H1100" t="s">
        <v>160</v>
      </c>
      <c r="I1100" t="s">
        <v>40</v>
      </c>
      <c r="J1100" t="s">
        <v>40</v>
      </c>
      <c r="K1100" t="s">
        <v>40</v>
      </c>
      <c r="L1100" s="4">
        <v>62.64</v>
      </c>
      <c r="M1100" s="2">
        <v>44197</v>
      </c>
      <c r="N1100" t="s">
        <v>311</v>
      </c>
      <c r="O1100" t="s">
        <v>56</v>
      </c>
      <c r="P1100" t="s">
        <v>4123</v>
      </c>
      <c r="Q1100" t="s">
        <v>4124</v>
      </c>
      <c r="R1100" t="s">
        <v>4125</v>
      </c>
      <c r="S1100" s="3">
        <v>44228</v>
      </c>
      <c r="T1100" t="s">
        <v>2266</v>
      </c>
      <c r="U1100">
        <v>849</v>
      </c>
      <c r="V1100" t="s">
        <v>4127</v>
      </c>
      <c r="W1100" t="s">
        <v>4125</v>
      </c>
      <c r="Y1100" s="3">
        <v>44228</v>
      </c>
      <c r="AA1100" t="s">
        <v>4128</v>
      </c>
      <c r="AD1100" t="s">
        <v>3959</v>
      </c>
      <c r="AH1100" t="str">
        <f>VLOOKUP(B1100,'cc Lookup'!A:J,10,0)</f>
        <v>Planning and Business Development</v>
      </c>
      <c r="AI1100" t="str">
        <f>VLOOKUP(B1100,'cc Lookup'!A:E,5,0)</f>
        <v>Estates</v>
      </c>
      <c r="AJ1100" t="s">
        <v>6737</v>
      </c>
      <c r="AK1100" t="str">
        <f t="shared" si="34"/>
        <v>E35930 Estates &amp; Facilities</v>
      </c>
      <c r="AL1100" t="str">
        <f t="shared" si="35"/>
        <v>7308 Legal Fees</v>
      </c>
      <c r="AM1100" t="str">
        <f>VLOOKUP(W1100,Lookup!A:B,2,0)</f>
        <v>Other</v>
      </c>
    </row>
    <row r="1101" spans="1:39" x14ac:dyDescent="0.25">
      <c r="A1101" t="s">
        <v>33</v>
      </c>
      <c r="B1101" s="1" t="s">
        <v>166</v>
      </c>
      <c r="C1101" s="1" t="s">
        <v>158</v>
      </c>
      <c r="D1101" s="1" t="s">
        <v>36</v>
      </c>
      <c r="E1101" s="1" t="s">
        <v>36</v>
      </c>
      <c r="F1101" s="1" t="s">
        <v>37</v>
      </c>
      <c r="G1101" t="s">
        <v>167</v>
      </c>
      <c r="H1101" t="s">
        <v>160</v>
      </c>
      <c r="I1101" t="s">
        <v>40</v>
      </c>
      <c r="J1101" t="s">
        <v>40</v>
      </c>
      <c r="K1101" t="s">
        <v>40</v>
      </c>
      <c r="L1101" s="4">
        <v>143.04</v>
      </c>
      <c r="M1101" s="2">
        <v>44197</v>
      </c>
      <c r="N1101" t="s">
        <v>311</v>
      </c>
      <c r="O1101" t="s">
        <v>56</v>
      </c>
      <c r="P1101" t="s">
        <v>4123</v>
      </c>
      <c r="Q1101" t="s">
        <v>4124</v>
      </c>
      <c r="R1101" t="s">
        <v>4125</v>
      </c>
      <c r="S1101" s="3">
        <v>44228</v>
      </c>
      <c r="T1101" t="s">
        <v>2266</v>
      </c>
      <c r="U1101">
        <v>850</v>
      </c>
      <c r="V1101" t="s">
        <v>4129</v>
      </c>
      <c r="W1101" t="s">
        <v>4125</v>
      </c>
      <c r="Y1101" s="3">
        <v>44228</v>
      </c>
      <c r="AA1101" t="s">
        <v>4129</v>
      </c>
      <c r="AH1101" t="str">
        <f>VLOOKUP(B1101,'cc Lookup'!A:J,10,0)</f>
        <v>Planning and Business Development</v>
      </c>
      <c r="AI1101" t="str">
        <f>VLOOKUP(B1101,'cc Lookup'!A:E,5,0)</f>
        <v>Estates</v>
      </c>
      <c r="AJ1101" t="s">
        <v>6737</v>
      </c>
      <c r="AK1101" t="str">
        <f t="shared" si="34"/>
        <v>E35930 Estates &amp; Facilities</v>
      </c>
      <c r="AL1101" t="str">
        <f t="shared" si="35"/>
        <v>7308 Legal Fees</v>
      </c>
      <c r="AM1101" t="str">
        <f>VLOOKUP(W1101,Lookup!A:B,2,0)</f>
        <v>Other</v>
      </c>
    </row>
    <row r="1102" spans="1:39" x14ac:dyDescent="0.25">
      <c r="A1102" t="s">
        <v>33</v>
      </c>
      <c r="B1102" s="1" t="s">
        <v>166</v>
      </c>
      <c r="C1102" s="1" t="s">
        <v>158</v>
      </c>
      <c r="D1102" s="1" t="s">
        <v>36</v>
      </c>
      <c r="E1102" s="1" t="s">
        <v>36</v>
      </c>
      <c r="F1102" s="1" t="s">
        <v>37</v>
      </c>
      <c r="G1102" t="s">
        <v>167</v>
      </c>
      <c r="H1102" t="s">
        <v>160</v>
      </c>
      <c r="I1102" t="s">
        <v>40</v>
      </c>
      <c r="J1102" t="s">
        <v>40</v>
      </c>
      <c r="K1102" t="s">
        <v>40</v>
      </c>
      <c r="L1102" s="4">
        <v>150</v>
      </c>
      <c r="M1102" s="2">
        <v>44197</v>
      </c>
      <c r="N1102" t="s">
        <v>41</v>
      </c>
      <c r="O1102" t="s">
        <v>42</v>
      </c>
      <c r="P1102" t="s">
        <v>4130</v>
      </c>
      <c r="Q1102" t="s">
        <v>4131</v>
      </c>
      <c r="R1102" t="s">
        <v>4063</v>
      </c>
      <c r="S1102" s="3">
        <v>44200</v>
      </c>
      <c r="T1102" t="s">
        <v>46</v>
      </c>
      <c r="U1102">
        <v>35</v>
      </c>
      <c r="V1102" t="s">
        <v>47</v>
      </c>
      <c r="W1102" t="s">
        <v>48</v>
      </c>
      <c r="X1102">
        <v>483838</v>
      </c>
      <c r="Y1102" s="3">
        <v>44181</v>
      </c>
      <c r="Z1102">
        <v>165082454</v>
      </c>
      <c r="AB1102" t="s">
        <v>49</v>
      </c>
      <c r="AD1102" t="s">
        <v>4132</v>
      </c>
      <c r="AE1102">
        <v>1</v>
      </c>
      <c r="AF1102">
        <v>75</v>
      </c>
      <c r="AH1102" t="str">
        <f>VLOOKUP(B1102,'cc Lookup'!A:J,10,0)</f>
        <v>Planning and Business Development</v>
      </c>
      <c r="AI1102" t="str">
        <f>VLOOKUP(B1102,'cc Lookup'!A:E,5,0)</f>
        <v>Estates</v>
      </c>
      <c r="AJ1102" t="s">
        <v>6737</v>
      </c>
      <c r="AK1102" t="str">
        <f t="shared" si="34"/>
        <v>E35930 Estates &amp; Facilities</v>
      </c>
      <c r="AL1102" t="str">
        <f t="shared" si="35"/>
        <v>7308 Legal Fees</v>
      </c>
      <c r="AM1102" t="str">
        <f>VLOOKUP(W1102,Lookup!A:B,2,0)</f>
        <v>Legal</v>
      </c>
    </row>
    <row r="1103" spans="1:39" x14ac:dyDescent="0.25">
      <c r="A1103" t="s">
        <v>33</v>
      </c>
      <c r="B1103" s="1" t="s">
        <v>166</v>
      </c>
      <c r="C1103" s="1" t="s">
        <v>158</v>
      </c>
      <c r="D1103" s="1" t="s">
        <v>36</v>
      </c>
      <c r="E1103" s="1" t="s">
        <v>36</v>
      </c>
      <c r="F1103" s="1" t="s">
        <v>37</v>
      </c>
      <c r="G1103" t="s">
        <v>167</v>
      </c>
      <c r="H1103" t="s">
        <v>160</v>
      </c>
      <c r="I1103" t="s">
        <v>40</v>
      </c>
      <c r="J1103" t="s">
        <v>40</v>
      </c>
      <c r="K1103" t="s">
        <v>40</v>
      </c>
      <c r="L1103" s="4">
        <v>20.81</v>
      </c>
      <c r="M1103" s="2">
        <v>44197</v>
      </c>
      <c r="N1103" t="s">
        <v>41</v>
      </c>
      <c r="O1103" t="s">
        <v>42</v>
      </c>
      <c r="P1103" t="s">
        <v>4130</v>
      </c>
      <c r="Q1103" t="s">
        <v>4131</v>
      </c>
      <c r="R1103" t="s">
        <v>4063</v>
      </c>
      <c r="S1103" s="3">
        <v>44200</v>
      </c>
      <c r="T1103" t="s">
        <v>46</v>
      </c>
      <c r="U1103">
        <v>35</v>
      </c>
      <c r="V1103" t="s">
        <v>47</v>
      </c>
      <c r="W1103" t="s">
        <v>48</v>
      </c>
      <c r="X1103">
        <v>483841</v>
      </c>
      <c r="Y1103" s="3">
        <v>44181</v>
      </c>
      <c r="Z1103">
        <v>165078325</v>
      </c>
      <c r="AB1103" t="s">
        <v>49</v>
      </c>
      <c r="AD1103" t="s">
        <v>4133</v>
      </c>
      <c r="AE1103">
        <v>1</v>
      </c>
      <c r="AF1103">
        <v>21</v>
      </c>
      <c r="AH1103" t="str">
        <f>VLOOKUP(B1103,'cc Lookup'!A:J,10,0)</f>
        <v>Planning and Business Development</v>
      </c>
      <c r="AI1103" t="str">
        <f>VLOOKUP(B1103,'cc Lookup'!A:E,5,0)</f>
        <v>Estates</v>
      </c>
      <c r="AJ1103" t="s">
        <v>6737</v>
      </c>
      <c r="AK1103" t="str">
        <f t="shared" si="34"/>
        <v>E35930 Estates &amp; Facilities</v>
      </c>
      <c r="AL1103" t="str">
        <f t="shared" si="35"/>
        <v>7308 Legal Fees</v>
      </c>
      <c r="AM1103" t="str">
        <f>VLOOKUP(W1103,Lookup!A:B,2,0)</f>
        <v>Legal</v>
      </c>
    </row>
    <row r="1104" spans="1:39" x14ac:dyDescent="0.25">
      <c r="A1104" t="s">
        <v>33</v>
      </c>
      <c r="B1104" s="1" t="s">
        <v>166</v>
      </c>
      <c r="C1104" s="1" t="s">
        <v>158</v>
      </c>
      <c r="D1104" s="1" t="s">
        <v>36</v>
      </c>
      <c r="E1104" s="1" t="s">
        <v>36</v>
      </c>
      <c r="F1104" s="1" t="s">
        <v>37</v>
      </c>
      <c r="G1104" t="s">
        <v>167</v>
      </c>
      <c r="H1104" t="s">
        <v>160</v>
      </c>
      <c r="I1104" t="s">
        <v>40</v>
      </c>
      <c r="J1104" t="s">
        <v>40</v>
      </c>
      <c r="K1104" t="s">
        <v>40</v>
      </c>
      <c r="L1104" s="4">
        <v>29.19</v>
      </c>
      <c r="M1104" s="2">
        <v>44197</v>
      </c>
      <c r="N1104" t="s">
        <v>41</v>
      </c>
      <c r="O1104" t="s">
        <v>42</v>
      </c>
      <c r="P1104" t="s">
        <v>4130</v>
      </c>
      <c r="Q1104" t="s">
        <v>4131</v>
      </c>
      <c r="R1104" t="s">
        <v>4063</v>
      </c>
      <c r="S1104" s="3">
        <v>44200</v>
      </c>
      <c r="T1104" t="s">
        <v>46</v>
      </c>
      <c r="U1104">
        <v>35</v>
      </c>
      <c r="V1104" t="s">
        <v>47</v>
      </c>
      <c r="W1104" t="s">
        <v>48</v>
      </c>
      <c r="X1104">
        <v>483841</v>
      </c>
      <c r="Y1104" s="3">
        <v>44181</v>
      </c>
      <c r="Z1104">
        <v>165078325</v>
      </c>
      <c r="AB1104" t="s">
        <v>49</v>
      </c>
      <c r="AD1104" t="s">
        <v>4133</v>
      </c>
      <c r="AE1104">
        <v>1</v>
      </c>
      <c r="AF1104">
        <v>29</v>
      </c>
      <c r="AH1104" t="str">
        <f>VLOOKUP(B1104,'cc Lookup'!A:J,10,0)</f>
        <v>Planning and Business Development</v>
      </c>
      <c r="AI1104" t="str">
        <f>VLOOKUP(B1104,'cc Lookup'!A:E,5,0)</f>
        <v>Estates</v>
      </c>
      <c r="AJ1104" t="s">
        <v>6737</v>
      </c>
      <c r="AK1104" t="str">
        <f t="shared" si="34"/>
        <v>E35930 Estates &amp; Facilities</v>
      </c>
      <c r="AL1104" t="str">
        <f t="shared" si="35"/>
        <v>7308 Legal Fees</v>
      </c>
      <c r="AM1104" t="str">
        <f>VLOOKUP(W1104,Lookup!A:B,2,0)</f>
        <v>Legal</v>
      </c>
    </row>
    <row r="1105" spans="1:39" x14ac:dyDescent="0.25">
      <c r="A1105" t="s">
        <v>33</v>
      </c>
      <c r="B1105" s="1" t="s">
        <v>166</v>
      </c>
      <c r="C1105" s="1" t="s">
        <v>158</v>
      </c>
      <c r="D1105" s="1" t="s">
        <v>36</v>
      </c>
      <c r="E1105" s="1" t="s">
        <v>36</v>
      </c>
      <c r="F1105" s="1" t="s">
        <v>37</v>
      </c>
      <c r="G1105" t="s">
        <v>167</v>
      </c>
      <c r="H1105" t="s">
        <v>160</v>
      </c>
      <c r="I1105" t="s">
        <v>40</v>
      </c>
      <c r="J1105" t="s">
        <v>40</v>
      </c>
      <c r="K1105" t="s">
        <v>40</v>
      </c>
      <c r="L1105" s="4">
        <v>50</v>
      </c>
      <c r="M1105" s="2">
        <v>44197</v>
      </c>
      <c r="N1105" t="s">
        <v>41</v>
      </c>
      <c r="O1105" t="s">
        <v>42</v>
      </c>
      <c r="P1105" t="s">
        <v>4130</v>
      </c>
      <c r="Q1105" t="s">
        <v>4131</v>
      </c>
      <c r="R1105" t="s">
        <v>4063</v>
      </c>
      <c r="S1105" s="3">
        <v>44200</v>
      </c>
      <c r="T1105" t="s">
        <v>46</v>
      </c>
      <c r="U1105">
        <v>35</v>
      </c>
      <c r="V1105" t="s">
        <v>47</v>
      </c>
      <c r="W1105" t="s">
        <v>48</v>
      </c>
      <c r="X1105">
        <v>483841</v>
      </c>
      <c r="Y1105" s="3">
        <v>44181</v>
      </c>
      <c r="Z1105">
        <v>165078325</v>
      </c>
      <c r="AB1105" t="s">
        <v>49</v>
      </c>
      <c r="AD1105" t="s">
        <v>4133</v>
      </c>
      <c r="AE1105">
        <v>1</v>
      </c>
      <c r="AF1105">
        <v>50</v>
      </c>
      <c r="AH1105" t="str">
        <f>VLOOKUP(B1105,'cc Lookup'!A:J,10,0)</f>
        <v>Planning and Business Development</v>
      </c>
      <c r="AI1105" t="str">
        <f>VLOOKUP(B1105,'cc Lookup'!A:E,5,0)</f>
        <v>Estates</v>
      </c>
      <c r="AJ1105" t="s">
        <v>6737</v>
      </c>
      <c r="AK1105" t="str">
        <f t="shared" si="34"/>
        <v>E35930 Estates &amp; Facilities</v>
      </c>
      <c r="AL1105" t="str">
        <f t="shared" si="35"/>
        <v>7308 Legal Fees</v>
      </c>
      <c r="AM1105" t="str">
        <f>VLOOKUP(W1105,Lookup!A:B,2,0)</f>
        <v>Legal</v>
      </c>
    </row>
    <row r="1106" spans="1:39" x14ac:dyDescent="0.25">
      <c r="A1106" t="s">
        <v>33</v>
      </c>
      <c r="B1106" s="1" t="s">
        <v>166</v>
      </c>
      <c r="C1106" s="1" t="s">
        <v>158</v>
      </c>
      <c r="D1106" s="1" t="s">
        <v>36</v>
      </c>
      <c r="E1106" s="1" t="s">
        <v>36</v>
      </c>
      <c r="F1106" s="1" t="s">
        <v>37</v>
      </c>
      <c r="G1106" t="s">
        <v>167</v>
      </c>
      <c r="H1106" t="s">
        <v>160</v>
      </c>
      <c r="I1106" t="s">
        <v>40</v>
      </c>
      <c r="J1106" t="s">
        <v>40</v>
      </c>
      <c r="K1106" t="s">
        <v>40</v>
      </c>
      <c r="L1106" s="4">
        <v>350</v>
      </c>
      <c r="M1106" s="2">
        <v>44197</v>
      </c>
      <c r="N1106" t="s">
        <v>41</v>
      </c>
      <c r="O1106" t="s">
        <v>42</v>
      </c>
      <c r="P1106" t="s">
        <v>4130</v>
      </c>
      <c r="Q1106" t="s">
        <v>4131</v>
      </c>
      <c r="R1106" t="s">
        <v>4063</v>
      </c>
      <c r="S1106" s="3">
        <v>44200</v>
      </c>
      <c r="T1106" t="s">
        <v>46</v>
      </c>
      <c r="U1106">
        <v>35</v>
      </c>
      <c r="V1106" t="s">
        <v>47</v>
      </c>
      <c r="W1106" t="s">
        <v>48</v>
      </c>
      <c r="X1106">
        <v>483842</v>
      </c>
      <c r="Y1106" s="3">
        <v>44181</v>
      </c>
      <c r="Z1106">
        <v>165078325</v>
      </c>
      <c r="AB1106" t="s">
        <v>49</v>
      </c>
      <c r="AD1106" t="s">
        <v>4134</v>
      </c>
      <c r="AE1106">
        <v>1</v>
      </c>
      <c r="AF1106">
        <v>175</v>
      </c>
      <c r="AH1106" t="str">
        <f>VLOOKUP(B1106,'cc Lookup'!A:J,10,0)</f>
        <v>Planning and Business Development</v>
      </c>
      <c r="AI1106" t="str">
        <f>VLOOKUP(B1106,'cc Lookup'!A:E,5,0)</f>
        <v>Estates</v>
      </c>
      <c r="AJ1106" t="s">
        <v>6737</v>
      </c>
      <c r="AK1106" t="str">
        <f t="shared" si="34"/>
        <v>E35930 Estates &amp; Facilities</v>
      </c>
      <c r="AL1106" t="str">
        <f t="shared" si="35"/>
        <v>7308 Legal Fees</v>
      </c>
      <c r="AM1106" t="str">
        <f>VLOOKUP(W1106,Lookup!A:B,2,0)</f>
        <v>Legal</v>
      </c>
    </row>
    <row r="1107" spans="1:39" x14ac:dyDescent="0.25">
      <c r="A1107" t="s">
        <v>33</v>
      </c>
      <c r="B1107" s="1" t="s">
        <v>166</v>
      </c>
      <c r="C1107" s="1" t="s">
        <v>158</v>
      </c>
      <c r="D1107" s="1" t="s">
        <v>36</v>
      </c>
      <c r="E1107" s="1" t="s">
        <v>36</v>
      </c>
      <c r="F1107" s="1" t="s">
        <v>37</v>
      </c>
      <c r="G1107" t="s">
        <v>167</v>
      </c>
      <c r="H1107" t="s">
        <v>160</v>
      </c>
      <c r="I1107" t="s">
        <v>40</v>
      </c>
      <c r="J1107" t="s">
        <v>40</v>
      </c>
      <c r="K1107" t="s">
        <v>40</v>
      </c>
      <c r="L1107" s="4">
        <v>-75</v>
      </c>
      <c r="M1107" s="2">
        <v>44197</v>
      </c>
      <c r="N1107" t="s">
        <v>41</v>
      </c>
      <c r="O1107" t="s">
        <v>42</v>
      </c>
      <c r="P1107" t="s">
        <v>4130</v>
      </c>
      <c r="Q1107" t="s">
        <v>4131</v>
      </c>
      <c r="R1107" t="s">
        <v>4063</v>
      </c>
      <c r="S1107" s="3">
        <v>44200</v>
      </c>
      <c r="T1107" t="s">
        <v>46</v>
      </c>
      <c r="U1107">
        <v>36</v>
      </c>
      <c r="V1107" t="s">
        <v>47</v>
      </c>
      <c r="W1107" t="s">
        <v>48</v>
      </c>
      <c r="X1107">
        <v>483838</v>
      </c>
      <c r="Y1107" s="3">
        <v>44181</v>
      </c>
      <c r="Z1107">
        <v>165082454</v>
      </c>
      <c r="AB1107" t="s">
        <v>49</v>
      </c>
      <c r="AD1107" t="s">
        <v>4132</v>
      </c>
      <c r="AE1107">
        <v>1</v>
      </c>
      <c r="AF1107">
        <v>-75</v>
      </c>
      <c r="AH1107" t="str">
        <f>VLOOKUP(B1107,'cc Lookup'!A:J,10,0)</f>
        <v>Planning and Business Development</v>
      </c>
      <c r="AI1107" t="str">
        <f>VLOOKUP(B1107,'cc Lookup'!A:E,5,0)</f>
        <v>Estates</v>
      </c>
      <c r="AJ1107" t="s">
        <v>6737</v>
      </c>
      <c r="AK1107" t="str">
        <f t="shared" si="34"/>
        <v>E35930 Estates &amp; Facilities</v>
      </c>
      <c r="AL1107" t="str">
        <f t="shared" si="35"/>
        <v>7308 Legal Fees</v>
      </c>
      <c r="AM1107" t="str">
        <f>VLOOKUP(W1107,Lookup!A:B,2,0)</f>
        <v>Legal</v>
      </c>
    </row>
    <row r="1108" spans="1:39" x14ac:dyDescent="0.25">
      <c r="A1108" t="s">
        <v>33</v>
      </c>
      <c r="B1108" s="1" t="s">
        <v>166</v>
      </c>
      <c r="C1108" s="1" t="s">
        <v>158</v>
      </c>
      <c r="D1108" s="1" t="s">
        <v>36</v>
      </c>
      <c r="E1108" s="1" t="s">
        <v>36</v>
      </c>
      <c r="F1108" s="1" t="s">
        <v>37</v>
      </c>
      <c r="G1108" t="s">
        <v>167</v>
      </c>
      <c r="H1108" t="s">
        <v>160</v>
      </c>
      <c r="I1108" t="s">
        <v>40</v>
      </c>
      <c r="J1108" t="s">
        <v>40</v>
      </c>
      <c r="K1108" t="s">
        <v>40</v>
      </c>
      <c r="L1108" s="4">
        <v>-50</v>
      </c>
      <c r="M1108" s="2">
        <v>44197</v>
      </c>
      <c r="N1108" t="s">
        <v>41</v>
      </c>
      <c r="O1108" t="s">
        <v>42</v>
      </c>
      <c r="P1108" t="s">
        <v>4130</v>
      </c>
      <c r="Q1108" t="s">
        <v>4131</v>
      </c>
      <c r="R1108" t="s">
        <v>4063</v>
      </c>
      <c r="S1108" s="3">
        <v>44200</v>
      </c>
      <c r="T1108" t="s">
        <v>46</v>
      </c>
      <c r="U1108">
        <v>36</v>
      </c>
      <c r="V1108" t="s">
        <v>47</v>
      </c>
      <c r="W1108" t="s">
        <v>48</v>
      </c>
      <c r="X1108">
        <v>483841</v>
      </c>
      <c r="Y1108" s="3">
        <v>44181</v>
      </c>
      <c r="Z1108">
        <v>165078325</v>
      </c>
      <c r="AB1108" t="s">
        <v>49</v>
      </c>
      <c r="AD1108" t="s">
        <v>4133</v>
      </c>
      <c r="AE1108">
        <v>1</v>
      </c>
      <c r="AF1108">
        <v>-50</v>
      </c>
      <c r="AH1108" t="str">
        <f>VLOOKUP(B1108,'cc Lookup'!A:J,10,0)</f>
        <v>Planning and Business Development</v>
      </c>
      <c r="AI1108" t="str">
        <f>VLOOKUP(B1108,'cc Lookup'!A:E,5,0)</f>
        <v>Estates</v>
      </c>
      <c r="AJ1108" t="s">
        <v>6737</v>
      </c>
      <c r="AK1108" t="str">
        <f t="shared" si="34"/>
        <v>E35930 Estates &amp; Facilities</v>
      </c>
      <c r="AL1108" t="str">
        <f t="shared" si="35"/>
        <v>7308 Legal Fees</v>
      </c>
      <c r="AM1108" t="str">
        <f>VLOOKUP(W1108,Lookup!A:B,2,0)</f>
        <v>Legal</v>
      </c>
    </row>
    <row r="1109" spans="1:39" x14ac:dyDescent="0.25">
      <c r="A1109" t="s">
        <v>33</v>
      </c>
      <c r="B1109" s="1" t="s">
        <v>166</v>
      </c>
      <c r="C1109" s="1" t="s">
        <v>158</v>
      </c>
      <c r="D1109" s="1" t="s">
        <v>36</v>
      </c>
      <c r="E1109" s="1" t="s">
        <v>36</v>
      </c>
      <c r="F1109" s="1" t="s">
        <v>37</v>
      </c>
      <c r="G1109" t="s">
        <v>167</v>
      </c>
      <c r="H1109" t="s">
        <v>160</v>
      </c>
      <c r="I1109" t="s">
        <v>40</v>
      </c>
      <c r="J1109" t="s">
        <v>40</v>
      </c>
      <c r="K1109" t="s">
        <v>40</v>
      </c>
      <c r="L1109" s="4">
        <v>-175</v>
      </c>
      <c r="M1109" s="2">
        <v>44197</v>
      </c>
      <c r="N1109" t="s">
        <v>41</v>
      </c>
      <c r="O1109" t="s">
        <v>42</v>
      </c>
      <c r="P1109" t="s">
        <v>4130</v>
      </c>
      <c r="Q1109" t="s">
        <v>4131</v>
      </c>
      <c r="R1109" t="s">
        <v>4063</v>
      </c>
      <c r="S1109" s="3">
        <v>44200</v>
      </c>
      <c r="T1109" t="s">
        <v>46</v>
      </c>
      <c r="U1109">
        <v>36</v>
      </c>
      <c r="V1109" t="s">
        <v>47</v>
      </c>
      <c r="W1109" t="s">
        <v>48</v>
      </c>
      <c r="X1109">
        <v>483842</v>
      </c>
      <c r="Y1109" s="3">
        <v>44181</v>
      </c>
      <c r="Z1109">
        <v>165078325</v>
      </c>
      <c r="AB1109" t="s">
        <v>49</v>
      </c>
      <c r="AD1109" t="s">
        <v>4134</v>
      </c>
      <c r="AE1109">
        <v>1</v>
      </c>
      <c r="AF1109">
        <v>-175</v>
      </c>
      <c r="AH1109" t="str">
        <f>VLOOKUP(B1109,'cc Lookup'!A:J,10,0)</f>
        <v>Planning and Business Development</v>
      </c>
      <c r="AI1109" t="str">
        <f>VLOOKUP(B1109,'cc Lookup'!A:E,5,0)</f>
        <v>Estates</v>
      </c>
      <c r="AJ1109" t="s">
        <v>6737</v>
      </c>
      <c r="AK1109" t="str">
        <f t="shared" si="34"/>
        <v>E35930 Estates &amp; Facilities</v>
      </c>
      <c r="AL1109" t="str">
        <f t="shared" si="35"/>
        <v>7308 Legal Fees</v>
      </c>
      <c r="AM1109" t="str">
        <f>VLOOKUP(W1109,Lookup!A:B,2,0)</f>
        <v>Legal</v>
      </c>
    </row>
    <row r="1110" spans="1:39" x14ac:dyDescent="0.25">
      <c r="A1110" t="s">
        <v>33</v>
      </c>
      <c r="B1110" s="1" t="s">
        <v>166</v>
      </c>
      <c r="C1110" s="1" t="s">
        <v>158</v>
      </c>
      <c r="D1110" s="1" t="s">
        <v>36</v>
      </c>
      <c r="E1110" s="1" t="s">
        <v>36</v>
      </c>
      <c r="F1110" s="1" t="s">
        <v>37</v>
      </c>
      <c r="G1110" t="s">
        <v>167</v>
      </c>
      <c r="H1110" t="s">
        <v>160</v>
      </c>
      <c r="I1110" t="s">
        <v>40</v>
      </c>
      <c r="J1110" t="s">
        <v>40</v>
      </c>
      <c r="K1110" t="s">
        <v>40</v>
      </c>
      <c r="L1110" s="4">
        <v>-75</v>
      </c>
      <c r="M1110" s="2">
        <v>44197</v>
      </c>
      <c r="N1110" t="s">
        <v>41</v>
      </c>
      <c r="O1110" t="s">
        <v>42</v>
      </c>
      <c r="P1110" t="s">
        <v>4135</v>
      </c>
      <c r="Q1110" t="s">
        <v>4136</v>
      </c>
      <c r="R1110" t="s">
        <v>4063</v>
      </c>
      <c r="S1110" s="3">
        <v>44201</v>
      </c>
      <c r="T1110" t="s">
        <v>46</v>
      </c>
      <c r="U1110">
        <v>29</v>
      </c>
      <c r="V1110" t="s">
        <v>47</v>
      </c>
      <c r="W1110" t="s">
        <v>48</v>
      </c>
      <c r="X1110">
        <v>483838</v>
      </c>
      <c r="Y1110" s="3">
        <v>44181</v>
      </c>
      <c r="Z1110">
        <v>165085834</v>
      </c>
      <c r="AB1110" t="s">
        <v>49</v>
      </c>
      <c r="AD1110" t="s">
        <v>4132</v>
      </c>
      <c r="AE1110">
        <v>1</v>
      </c>
      <c r="AF1110">
        <v>-75</v>
      </c>
      <c r="AH1110" t="str">
        <f>VLOOKUP(B1110,'cc Lookup'!A:J,10,0)</f>
        <v>Planning and Business Development</v>
      </c>
      <c r="AI1110" t="str">
        <f>VLOOKUP(B1110,'cc Lookup'!A:E,5,0)</f>
        <v>Estates</v>
      </c>
      <c r="AJ1110" t="s">
        <v>6737</v>
      </c>
      <c r="AK1110" t="str">
        <f t="shared" si="34"/>
        <v>E35930 Estates &amp; Facilities</v>
      </c>
      <c r="AL1110" t="str">
        <f t="shared" si="35"/>
        <v>7308 Legal Fees</v>
      </c>
      <c r="AM1110" t="str">
        <f>VLOOKUP(W1110,Lookup!A:B,2,0)</f>
        <v>Legal</v>
      </c>
    </row>
    <row r="1111" spans="1:39" x14ac:dyDescent="0.25">
      <c r="A1111" t="s">
        <v>33</v>
      </c>
      <c r="B1111" s="1" t="s">
        <v>166</v>
      </c>
      <c r="C1111" s="1" t="s">
        <v>158</v>
      </c>
      <c r="D1111" s="1" t="s">
        <v>36</v>
      </c>
      <c r="E1111" s="1" t="s">
        <v>36</v>
      </c>
      <c r="F1111" s="1" t="s">
        <v>37</v>
      </c>
      <c r="G1111" t="s">
        <v>167</v>
      </c>
      <c r="H1111" t="s">
        <v>160</v>
      </c>
      <c r="I1111" t="s">
        <v>40</v>
      </c>
      <c r="J1111" t="s">
        <v>40</v>
      </c>
      <c r="K1111" t="s">
        <v>40</v>
      </c>
      <c r="L1111" s="4">
        <v>50</v>
      </c>
      <c r="M1111" s="2">
        <v>44197</v>
      </c>
      <c r="N1111" t="s">
        <v>41</v>
      </c>
      <c r="O1111" t="s">
        <v>42</v>
      </c>
      <c r="P1111" t="s">
        <v>4137</v>
      </c>
      <c r="Q1111" t="s">
        <v>4138</v>
      </c>
      <c r="R1111" t="s">
        <v>4063</v>
      </c>
      <c r="S1111" s="3">
        <v>44202</v>
      </c>
      <c r="T1111" t="s">
        <v>46</v>
      </c>
      <c r="U1111">
        <v>48</v>
      </c>
      <c r="V1111" t="s">
        <v>47</v>
      </c>
      <c r="W1111" t="s">
        <v>48</v>
      </c>
      <c r="X1111">
        <v>483841</v>
      </c>
      <c r="Y1111" s="3">
        <v>44181</v>
      </c>
      <c r="Z1111">
        <v>165078325</v>
      </c>
      <c r="AB1111" t="s">
        <v>49</v>
      </c>
      <c r="AD1111" t="s">
        <v>4133</v>
      </c>
      <c r="AE1111">
        <v>1</v>
      </c>
      <c r="AF1111">
        <v>50</v>
      </c>
      <c r="AH1111" t="str">
        <f>VLOOKUP(B1111,'cc Lookup'!A:J,10,0)</f>
        <v>Planning and Business Development</v>
      </c>
      <c r="AI1111" t="str">
        <f>VLOOKUP(B1111,'cc Lookup'!A:E,5,0)</f>
        <v>Estates</v>
      </c>
      <c r="AJ1111" t="s">
        <v>6737</v>
      </c>
      <c r="AK1111" t="str">
        <f t="shared" si="34"/>
        <v>E35930 Estates &amp; Facilities</v>
      </c>
      <c r="AL1111" t="str">
        <f t="shared" si="35"/>
        <v>7308 Legal Fees</v>
      </c>
      <c r="AM1111" t="str">
        <f>VLOOKUP(W1111,Lookup!A:B,2,0)</f>
        <v>Legal</v>
      </c>
    </row>
    <row r="1112" spans="1:39" x14ac:dyDescent="0.25">
      <c r="A1112" t="s">
        <v>33</v>
      </c>
      <c r="B1112" s="1" t="s">
        <v>166</v>
      </c>
      <c r="C1112" s="1" t="s">
        <v>158</v>
      </c>
      <c r="D1112" s="1" t="s">
        <v>36</v>
      </c>
      <c r="E1112" s="1" t="s">
        <v>36</v>
      </c>
      <c r="F1112" s="1" t="s">
        <v>37</v>
      </c>
      <c r="G1112" t="s">
        <v>167</v>
      </c>
      <c r="H1112" t="s">
        <v>160</v>
      </c>
      <c r="I1112" t="s">
        <v>40</v>
      </c>
      <c r="J1112" t="s">
        <v>40</v>
      </c>
      <c r="K1112" t="s">
        <v>40</v>
      </c>
      <c r="L1112" s="4">
        <v>-29.19</v>
      </c>
      <c r="M1112" s="2">
        <v>44197</v>
      </c>
      <c r="N1112" t="s">
        <v>41</v>
      </c>
      <c r="O1112" t="s">
        <v>42</v>
      </c>
      <c r="P1112" t="s">
        <v>4137</v>
      </c>
      <c r="Q1112" t="s">
        <v>4138</v>
      </c>
      <c r="R1112" t="s">
        <v>4063</v>
      </c>
      <c r="S1112" s="3">
        <v>44202</v>
      </c>
      <c r="T1112" t="s">
        <v>46</v>
      </c>
      <c r="U1112">
        <v>49</v>
      </c>
      <c r="V1112" t="s">
        <v>47</v>
      </c>
      <c r="W1112" t="s">
        <v>48</v>
      </c>
      <c r="X1112">
        <v>483841</v>
      </c>
      <c r="Y1112" s="3">
        <v>44181</v>
      </c>
      <c r="Z1112">
        <v>165078325</v>
      </c>
      <c r="AB1112" t="s">
        <v>49</v>
      </c>
      <c r="AD1112" t="s">
        <v>4133</v>
      </c>
      <c r="AE1112">
        <v>1</v>
      </c>
      <c r="AF1112">
        <v>-29</v>
      </c>
      <c r="AH1112" t="str">
        <f>VLOOKUP(B1112,'cc Lookup'!A:J,10,0)</f>
        <v>Planning and Business Development</v>
      </c>
      <c r="AI1112" t="str">
        <f>VLOOKUP(B1112,'cc Lookup'!A:E,5,0)</f>
        <v>Estates</v>
      </c>
      <c r="AJ1112" t="s">
        <v>6737</v>
      </c>
      <c r="AK1112" t="str">
        <f t="shared" si="34"/>
        <v>E35930 Estates &amp; Facilities</v>
      </c>
      <c r="AL1112" t="str">
        <f t="shared" si="35"/>
        <v>7308 Legal Fees</v>
      </c>
      <c r="AM1112" t="str">
        <f>VLOOKUP(W1112,Lookup!A:B,2,0)</f>
        <v>Legal</v>
      </c>
    </row>
    <row r="1113" spans="1:39" x14ac:dyDescent="0.25">
      <c r="A1113" t="s">
        <v>33</v>
      </c>
      <c r="B1113" s="1" t="s">
        <v>166</v>
      </c>
      <c r="C1113" s="1" t="s">
        <v>158</v>
      </c>
      <c r="D1113" s="1" t="s">
        <v>36</v>
      </c>
      <c r="E1113" s="1" t="s">
        <v>36</v>
      </c>
      <c r="F1113" s="1" t="s">
        <v>37</v>
      </c>
      <c r="G1113" t="s">
        <v>167</v>
      </c>
      <c r="H1113" t="s">
        <v>160</v>
      </c>
      <c r="I1113" t="s">
        <v>40</v>
      </c>
      <c r="J1113" t="s">
        <v>40</v>
      </c>
      <c r="K1113" t="s">
        <v>40</v>
      </c>
      <c r="L1113" s="4">
        <v>-20.81</v>
      </c>
      <c r="M1113" s="2">
        <v>44197</v>
      </c>
      <c r="N1113" t="s">
        <v>41</v>
      </c>
      <c r="O1113" t="s">
        <v>42</v>
      </c>
      <c r="P1113" t="s">
        <v>4137</v>
      </c>
      <c r="Q1113" t="s">
        <v>4138</v>
      </c>
      <c r="R1113" t="s">
        <v>4063</v>
      </c>
      <c r="S1113" s="3">
        <v>44202</v>
      </c>
      <c r="T1113" t="s">
        <v>46</v>
      </c>
      <c r="U1113">
        <v>49</v>
      </c>
      <c r="V1113" t="s">
        <v>47</v>
      </c>
      <c r="W1113" t="s">
        <v>48</v>
      </c>
      <c r="X1113">
        <v>483841</v>
      </c>
      <c r="Y1113" s="3">
        <v>44181</v>
      </c>
      <c r="Z1113">
        <v>165078325</v>
      </c>
      <c r="AB1113" t="s">
        <v>49</v>
      </c>
      <c r="AD1113" t="s">
        <v>4133</v>
      </c>
      <c r="AE1113">
        <v>1</v>
      </c>
      <c r="AF1113">
        <v>-21</v>
      </c>
      <c r="AH1113" t="str">
        <f>VLOOKUP(B1113,'cc Lookup'!A:J,10,0)</f>
        <v>Planning and Business Development</v>
      </c>
      <c r="AI1113" t="str">
        <f>VLOOKUP(B1113,'cc Lookup'!A:E,5,0)</f>
        <v>Estates</v>
      </c>
      <c r="AJ1113" t="s">
        <v>6737</v>
      </c>
      <c r="AK1113" t="str">
        <f t="shared" si="34"/>
        <v>E35930 Estates &amp; Facilities</v>
      </c>
      <c r="AL1113" t="str">
        <f t="shared" si="35"/>
        <v>7308 Legal Fees</v>
      </c>
      <c r="AM1113" t="str">
        <f>VLOOKUP(W1113,Lookup!A:B,2,0)</f>
        <v>Legal</v>
      </c>
    </row>
    <row r="1114" spans="1:39" x14ac:dyDescent="0.25">
      <c r="A1114" t="s">
        <v>33</v>
      </c>
      <c r="B1114" s="1" t="s">
        <v>166</v>
      </c>
      <c r="C1114" s="1" t="s">
        <v>158</v>
      </c>
      <c r="D1114" s="1" t="s">
        <v>36</v>
      </c>
      <c r="E1114" s="1" t="s">
        <v>36</v>
      </c>
      <c r="F1114" s="1" t="s">
        <v>37</v>
      </c>
      <c r="G1114" t="s">
        <v>167</v>
      </c>
      <c r="H1114" t="s">
        <v>160</v>
      </c>
      <c r="I1114" t="s">
        <v>40</v>
      </c>
      <c r="J1114" t="s">
        <v>40</v>
      </c>
      <c r="K1114" t="s">
        <v>40</v>
      </c>
      <c r="L1114" s="4">
        <v>175</v>
      </c>
      <c r="M1114" s="2">
        <v>44197</v>
      </c>
      <c r="N1114" t="s">
        <v>41</v>
      </c>
      <c r="O1114" t="s">
        <v>42</v>
      </c>
      <c r="P1114" t="s">
        <v>4139</v>
      </c>
      <c r="Q1114" t="s">
        <v>4140</v>
      </c>
      <c r="R1114" t="s">
        <v>4063</v>
      </c>
      <c r="S1114" s="3">
        <v>44207</v>
      </c>
      <c r="T1114" t="s">
        <v>46</v>
      </c>
      <c r="U1114">
        <v>29</v>
      </c>
      <c r="V1114" t="s">
        <v>47</v>
      </c>
      <c r="W1114" t="s">
        <v>48</v>
      </c>
      <c r="X1114">
        <v>483842</v>
      </c>
      <c r="Y1114" s="3">
        <v>44181</v>
      </c>
      <c r="Z1114">
        <v>165078325</v>
      </c>
      <c r="AB1114" t="s">
        <v>49</v>
      </c>
      <c r="AD1114" t="s">
        <v>4134</v>
      </c>
      <c r="AE1114">
        <v>1</v>
      </c>
      <c r="AF1114">
        <v>175</v>
      </c>
      <c r="AH1114" t="str">
        <f>VLOOKUP(B1114,'cc Lookup'!A:J,10,0)</f>
        <v>Planning and Business Development</v>
      </c>
      <c r="AI1114" t="str">
        <f>VLOOKUP(B1114,'cc Lookup'!A:E,5,0)</f>
        <v>Estates</v>
      </c>
      <c r="AJ1114" t="s">
        <v>6737</v>
      </c>
      <c r="AK1114" t="str">
        <f t="shared" si="34"/>
        <v>E35930 Estates &amp; Facilities</v>
      </c>
      <c r="AL1114" t="str">
        <f t="shared" si="35"/>
        <v>7308 Legal Fees</v>
      </c>
      <c r="AM1114" t="str">
        <f>VLOOKUP(W1114,Lookup!A:B,2,0)</f>
        <v>Legal</v>
      </c>
    </row>
    <row r="1115" spans="1:39" x14ac:dyDescent="0.25">
      <c r="A1115" t="s">
        <v>33</v>
      </c>
      <c r="B1115" s="1" t="s">
        <v>166</v>
      </c>
      <c r="C1115" s="1" t="s">
        <v>158</v>
      </c>
      <c r="D1115" s="1" t="s">
        <v>36</v>
      </c>
      <c r="E1115" s="1" t="s">
        <v>36</v>
      </c>
      <c r="F1115" s="1" t="s">
        <v>37</v>
      </c>
      <c r="G1115" t="s">
        <v>167</v>
      </c>
      <c r="H1115" t="s">
        <v>160</v>
      </c>
      <c r="I1115" t="s">
        <v>40</v>
      </c>
      <c r="J1115" t="s">
        <v>40</v>
      </c>
      <c r="K1115" t="s">
        <v>40</v>
      </c>
      <c r="L1115" s="4">
        <v>-175</v>
      </c>
      <c r="M1115" s="2">
        <v>44197</v>
      </c>
      <c r="N1115" t="s">
        <v>41</v>
      </c>
      <c r="O1115" t="s">
        <v>42</v>
      </c>
      <c r="P1115" t="s">
        <v>4139</v>
      </c>
      <c r="Q1115" t="s">
        <v>4140</v>
      </c>
      <c r="R1115" t="s">
        <v>4063</v>
      </c>
      <c r="S1115" s="3">
        <v>44207</v>
      </c>
      <c r="T1115" t="s">
        <v>46</v>
      </c>
      <c r="U1115">
        <v>30</v>
      </c>
      <c r="V1115" t="s">
        <v>47</v>
      </c>
      <c r="W1115" t="s">
        <v>48</v>
      </c>
      <c r="X1115">
        <v>483842</v>
      </c>
      <c r="Y1115" s="3">
        <v>44181</v>
      </c>
      <c r="Z1115">
        <v>165078325</v>
      </c>
      <c r="AB1115" t="s">
        <v>49</v>
      </c>
      <c r="AD1115" t="s">
        <v>4134</v>
      </c>
      <c r="AE1115">
        <v>1</v>
      </c>
      <c r="AF1115">
        <v>-175</v>
      </c>
      <c r="AH1115" t="str">
        <f>VLOOKUP(B1115,'cc Lookup'!A:J,10,0)</f>
        <v>Planning and Business Development</v>
      </c>
      <c r="AI1115" t="str">
        <f>VLOOKUP(B1115,'cc Lookup'!A:E,5,0)</f>
        <v>Estates</v>
      </c>
      <c r="AJ1115" t="s">
        <v>6737</v>
      </c>
      <c r="AK1115" t="str">
        <f t="shared" si="34"/>
        <v>E35930 Estates &amp; Facilities</v>
      </c>
      <c r="AL1115" t="str">
        <f t="shared" si="35"/>
        <v>7308 Legal Fees</v>
      </c>
      <c r="AM1115" t="str">
        <f>VLOOKUP(W1115,Lookup!A:B,2,0)</f>
        <v>Legal</v>
      </c>
    </row>
    <row r="1116" spans="1:39" x14ac:dyDescent="0.25">
      <c r="A1116" t="s">
        <v>33</v>
      </c>
      <c r="B1116" s="1" t="s">
        <v>166</v>
      </c>
      <c r="C1116" s="1" t="s">
        <v>158</v>
      </c>
      <c r="D1116" s="1" t="s">
        <v>36</v>
      </c>
      <c r="E1116" s="1" t="s">
        <v>36</v>
      </c>
      <c r="F1116" s="1" t="s">
        <v>37</v>
      </c>
      <c r="G1116" t="s">
        <v>167</v>
      </c>
      <c r="H1116" t="s">
        <v>160</v>
      </c>
      <c r="I1116" t="s">
        <v>40</v>
      </c>
      <c r="J1116" t="s">
        <v>40</v>
      </c>
      <c r="K1116" t="s">
        <v>40</v>
      </c>
      <c r="L1116" s="4">
        <v>80</v>
      </c>
      <c r="M1116" s="2">
        <v>44197</v>
      </c>
      <c r="N1116" t="s">
        <v>41</v>
      </c>
      <c r="O1116" t="s">
        <v>42</v>
      </c>
      <c r="P1116" t="s">
        <v>4141</v>
      </c>
      <c r="Q1116" t="s">
        <v>4142</v>
      </c>
      <c r="R1116" t="s">
        <v>4063</v>
      </c>
      <c r="S1116" s="3">
        <v>44214</v>
      </c>
      <c r="T1116" t="s">
        <v>46</v>
      </c>
      <c r="U1116">
        <v>29</v>
      </c>
      <c r="V1116" t="s">
        <v>47</v>
      </c>
      <c r="W1116" t="s">
        <v>48</v>
      </c>
      <c r="X1116">
        <v>471083</v>
      </c>
      <c r="Y1116" s="3">
        <v>44061</v>
      </c>
      <c r="Z1116">
        <v>165078325</v>
      </c>
      <c r="AB1116" t="s">
        <v>49</v>
      </c>
      <c r="AD1116" t="s">
        <v>3973</v>
      </c>
      <c r="AE1116">
        <v>1</v>
      </c>
      <c r="AF1116">
        <v>80</v>
      </c>
      <c r="AH1116" t="str">
        <f>VLOOKUP(B1116,'cc Lookup'!A:J,10,0)</f>
        <v>Planning and Business Development</v>
      </c>
      <c r="AI1116" t="str">
        <f>VLOOKUP(B1116,'cc Lookup'!A:E,5,0)</f>
        <v>Estates</v>
      </c>
      <c r="AJ1116" t="s">
        <v>6737</v>
      </c>
      <c r="AK1116" t="str">
        <f t="shared" si="34"/>
        <v>E35930 Estates &amp; Facilities</v>
      </c>
      <c r="AL1116" t="str">
        <f t="shared" si="35"/>
        <v>7308 Legal Fees</v>
      </c>
      <c r="AM1116" t="str">
        <f>VLOOKUP(W1116,Lookup!A:B,2,0)</f>
        <v>Legal</v>
      </c>
    </row>
    <row r="1117" spans="1:39" x14ac:dyDescent="0.25">
      <c r="A1117" t="s">
        <v>33</v>
      </c>
      <c r="B1117" s="1" t="s">
        <v>166</v>
      </c>
      <c r="C1117" s="1" t="s">
        <v>158</v>
      </c>
      <c r="D1117" s="1" t="s">
        <v>36</v>
      </c>
      <c r="E1117" s="1" t="s">
        <v>36</v>
      </c>
      <c r="F1117" s="1" t="s">
        <v>37</v>
      </c>
      <c r="G1117" t="s">
        <v>167</v>
      </c>
      <c r="H1117" t="s">
        <v>160</v>
      </c>
      <c r="I1117" t="s">
        <v>40</v>
      </c>
      <c r="J1117" t="s">
        <v>40</v>
      </c>
      <c r="K1117" t="s">
        <v>40</v>
      </c>
      <c r="L1117" s="4">
        <v>-80</v>
      </c>
      <c r="M1117" s="2">
        <v>44197</v>
      </c>
      <c r="N1117" t="s">
        <v>41</v>
      </c>
      <c r="O1117" t="s">
        <v>42</v>
      </c>
      <c r="P1117" t="s">
        <v>4141</v>
      </c>
      <c r="Q1117" t="s">
        <v>4142</v>
      </c>
      <c r="R1117" t="s">
        <v>4063</v>
      </c>
      <c r="S1117" s="3">
        <v>44214</v>
      </c>
      <c r="T1117" t="s">
        <v>46</v>
      </c>
      <c r="U1117">
        <v>30</v>
      </c>
      <c r="V1117" t="s">
        <v>47</v>
      </c>
      <c r="W1117" t="s">
        <v>48</v>
      </c>
      <c r="X1117">
        <v>471083</v>
      </c>
      <c r="Y1117" s="3">
        <v>44061</v>
      </c>
      <c r="Z1117">
        <v>165078325</v>
      </c>
      <c r="AB1117" t="s">
        <v>49</v>
      </c>
      <c r="AD1117" t="s">
        <v>3973</v>
      </c>
      <c r="AE1117">
        <v>1</v>
      </c>
      <c r="AF1117">
        <v>-80</v>
      </c>
      <c r="AH1117" t="str">
        <f>VLOOKUP(B1117,'cc Lookup'!A:J,10,0)</f>
        <v>Planning and Business Development</v>
      </c>
      <c r="AI1117" t="str">
        <f>VLOOKUP(B1117,'cc Lookup'!A:E,5,0)</f>
        <v>Estates</v>
      </c>
      <c r="AJ1117" t="s">
        <v>6737</v>
      </c>
      <c r="AK1117" t="str">
        <f t="shared" si="34"/>
        <v>E35930 Estates &amp; Facilities</v>
      </c>
      <c r="AL1117" t="str">
        <f t="shared" si="35"/>
        <v>7308 Legal Fees</v>
      </c>
      <c r="AM1117" t="str">
        <f>VLOOKUP(W1117,Lookup!A:B,2,0)</f>
        <v>Legal</v>
      </c>
    </row>
    <row r="1118" spans="1:39" x14ac:dyDescent="0.25">
      <c r="A1118" t="s">
        <v>33</v>
      </c>
      <c r="B1118" s="1" t="s">
        <v>166</v>
      </c>
      <c r="C1118" s="1" t="s">
        <v>158</v>
      </c>
      <c r="D1118" s="1" t="s">
        <v>36</v>
      </c>
      <c r="E1118" s="1" t="s">
        <v>36</v>
      </c>
      <c r="F1118" s="1" t="s">
        <v>37</v>
      </c>
      <c r="G1118" t="s">
        <v>167</v>
      </c>
      <c r="H1118" t="s">
        <v>160</v>
      </c>
      <c r="I1118" t="s">
        <v>40</v>
      </c>
      <c r="J1118" t="s">
        <v>40</v>
      </c>
      <c r="K1118" t="s">
        <v>40</v>
      </c>
      <c r="L1118" s="4">
        <v>210</v>
      </c>
      <c r="M1118" s="2">
        <v>44197</v>
      </c>
      <c r="N1118" t="s">
        <v>41</v>
      </c>
      <c r="O1118" t="s">
        <v>42</v>
      </c>
      <c r="P1118" t="s">
        <v>4143</v>
      </c>
      <c r="Q1118" t="s">
        <v>4144</v>
      </c>
      <c r="R1118" t="s">
        <v>4063</v>
      </c>
      <c r="S1118" s="3">
        <v>44215</v>
      </c>
      <c r="T1118" t="s">
        <v>46</v>
      </c>
      <c r="U1118">
        <v>23</v>
      </c>
      <c r="V1118" t="s">
        <v>47</v>
      </c>
      <c r="W1118" t="s">
        <v>48</v>
      </c>
      <c r="X1118">
        <v>403684</v>
      </c>
      <c r="Y1118" s="3">
        <v>43306</v>
      </c>
      <c r="Z1118">
        <v>165074838</v>
      </c>
      <c r="AB1118" t="s">
        <v>49</v>
      </c>
      <c r="AD1118" t="s">
        <v>4145</v>
      </c>
      <c r="AE1118">
        <v>1</v>
      </c>
      <c r="AF1118">
        <v>210</v>
      </c>
      <c r="AH1118" t="str">
        <f>VLOOKUP(B1118,'cc Lookup'!A:J,10,0)</f>
        <v>Planning and Business Development</v>
      </c>
      <c r="AI1118" t="str">
        <f>VLOOKUP(B1118,'cc Lookup'!A:E,5,0)</f>
        <v>Estates</v>
      </c>
      <c r="AJ1118" t="s">
        <v>6737</v>
      </c>
      <c r="AK1118" t="str">
        <f t="shared" si="34"/>
        <v>E35930 Estates &amp; Facilities</v>
      </c>
      <c r="AL1118" t="str">
        <f t="shared" si="35"/>
        <v>7308 Legal Fees</v>
      </c>
      <c r="AM1118" t="str">
        <f>VLOOKUP(W1118,Lookup!A:B,2,0)</f>
        <v>Legal</v>
      </c>
    </row>
    <row r="1119" spans="1:39" x14ac:dyDescent="0.25">
      <c r="A1119" t="s">
        <v>33</v>
      </c>
      <c r="B1119" s="1" t="s">
        <v>166</v>
      </c>
      <c r="C1119" s="1" t="s">
        <v>158</v>
      </c>
      <c r="D1119" s="1" t="s">
        <v>36</v>
      </c>
      <c r="E1119" s="1" t="s">
        <v>36</v>
      </c>
      <c r="F1119" s="1" t="s">
        <v>37</v>
      </c>
      <c r="G1119" t="s">
        <v>167</v>
      </c>
      <c r="H1119" t="s">
        <v>160</v>
      </c>
      <c r="I1119" t="s">
        <v>40</v>
      </c>
      <c r="J1119" t="s">
        <v>40</v>
      </c>
      <c r="K1119" t="s">
        <v>40</v>
      </c>
      <c r="L1119" s="4">
        <v>120</v>
      </c>
      <c r="M1119" s="2">
        <v>44197</v>
      </c>
      <c r="N1119" t="s">
        <v>41</v>
      </c>
      <c r="O1119" t="s">
        <v>42</v>
      </c>
      <c r="P1119" t="s">
        <v>4061</v>
      </c>
      <c r="Q1119" t="s">
        <v>4062</v>
      </c>
      <c r="R1119" t="s">
        <v>4063</v>
      </c>
      <c r="S1119" s="3">
        <v>44225</v>
      </c>
      <c r="T1119" t="s">
        <v>46</v>
      </c>
      <c r="U1119">
        <v>37</v>
      </c>
      <c r="V1119" t="s">
        <v>47</v>
      </c>
      <c r="W1119" t="s">
        <v>48</v>
      </c>
      <c r="X1119">
        <v>487626</v>
      </c>
      <c r="Y1119" s="3">
        <v>44221</v>
      </c>
      <c r="Z1119">
        <v>165082454</v>
      </c>
      <c r="AB1119" t="s">
        <v>49</v>
      </c>
      <c r="AD1119" t="s">
        <v>4146</v>
      </c>
      <c r="AE1119">
        <v>1</v>
      </c>
      <c r="AF1119">
        <v>60</v>
      </c>
      <c r="AH1119" t="str">
        <f>VLOOKUP(B1119,'cc Lookup'!A:J,10,0)</f>
        <v>Planning and Business Development</v>
      </c>
      <c r="AI1119" t="str">
        <f>VLOOKUP(B1119,'cc Lookup'!A:E,5,0)</f>
        <v>Estates</v>
      </c>
      <c r="AJ1119" t="s">
        <v>6737</v>
      </c>
      <c r="AK1119" t="str">
        <f t="shared" si="34"/>
        <v>E35930 Estates &amp; Facilities</v>
      </c>
      <c r="AL1119" t="str">
        <f t="shared" si="35"/>
        <v>7308 Legal Fees</v>
      </c>
      <c r="AM1119" t="str">
        <f>VLOOKUP(W1119,Lookup!A:B,2,0)</f>
        <v>Legal</v>
      </c>
    </row>
    <row r="1120" spans="1:39" x14ac:dyDescent="0.25">
      <c r="A1120" t="s">
        <v>33</v>
      </c>
      <c r="B1120" s="1" t="s">
        <v>166</v>
      </c>
      <c r="C1120" s="1" t="s">
        <v>158</v>
      </c>
      <c r="D1120" s="1" t="s">
        <v>36</v>
      </c>
      <c r="E1120" s="1" t="s">
        <v>36</v>
      </c>
      <c r="F1120" s="1" t="s">
        <v>37</v>
      </c>
      <c r="G1120" t="s">
        <v>167</v>
      </c>
      <c r="H1120" t="s">
        <v>160</v>
      </c>
      <c r="I1120" t="s">
        <v>40</v>
      </c>
      <c r="J1120" t="s">
        <v>40</v>
      </c>
      <c r="K1120" t="s">
        <v>40</v>
      </c>
      <c r="L1120" s="4">
        <v>-60</v>
      </c>
      <c r="M1120" s="2">
        <v>44197</v>
      </c>
      <c r="N1120" t="s">
        <v>41</v>
      </c>
      <c r="O1120" t="s">
        <v>42</v>
      </c>
      <c r="P1120" t="s">
        <v>4061</v>
      </c>
      <c r="Q1120" t="s">
        <v>4062</v>
      </c>
      <c r="R1120" t="s">
        <v>4063</v>
      </c>
      <c r="S1120" s="3">
        <v>44225</v>
      </c>
      <c r="T1120" t="s">
        <v>46</v>
      </c>
      <c r="U1120">
        <v>38</v>
      </c>
      <c r="V1120" t="s">
        <v>47</v>
      </c>
      <c r="W1120" t="s">
        <v>48</v>
      </c>
      <c r="X1120">
        <v>487626</v>
      </c>
      <c r="Y1120" s="3">
        <v>44221</v>
      </c>
      <c r="Z1120">
        <v>165082454</v>
      </c>
      <c r="AB1120" t="s">
        <v>49</v>
      </c>
      <c r="AD1120" t="s">
        <v>4146</v>
      </c>
      <c r="AE1120">
        <v>1</v>
      </c>
      <c r="AF1120">
        <v>-60</v>
      </c>
      <c r="AH1120" t="str">
        <f>VLOOKUP(B1120,'cc Lookup'!A:J,10,0)</f>
        <v>Planning and Business Development</v>
      </c>
      <c r="AI1120" t="str">
        <f>VLOOKUP(B1120,'cc Lookup'!A:E,5,0)</f>
        <v>Estates</v>
      </c>
      <c r="AJ1120" t="s">
        <v>6737</v>
      </c>
      <c r="AK1120" t="str">
        <f t="shared" si="34"/>
        <v>E35930 Estates &amp; Facilities</v>
      </c>
      <c r="AL1120" t="str">
        <f t="shared" si="35"/>
        <v>7308 Legal Fees</v>
      </c>
      <c r="AM1120" t="str">
        <f>VLOOKUP(W1120,Lookup!A:B,2,0)</f>
        <v>Legal</v>
      </c>
    </row>
    <row r="1121" spans="1:39" x14ac:dyDescent="0.25">
      <c r="A1121" t="s">
        <v>33</v>
      </c>
      <c r="B1121" s="1" t="s">
        <v>166</v>
      </c>
      <c r="C1121" s="1" t="s">
        <v>158</v>
      </c>
      <c r="D1121" s="1" t="s">
        <v>36</v>
      </c>
      <c r="E1121" s="1" t="s">
        <v>36</v>
      </c>
      <c r="F1121" s="1" t="s">
        <v>37</v>
      </c>
      <c r="G1121" t="s">
        <v>167</v>
      </c>
      <c r="H1121" t="s">
        <v>160</v>
      </c>
      <c r="I1121" t="s">
        <v>40</v>
      </c>
      <c r="J1121" t="s">
        <v>40</v>
      </c>
      <c r="K1121" t="s">
        <v>40</v>
      </c>
      <c r="L1121" s="4">
        <v>-359.9</v>
      </c>
      <c r="M1121" s="2">
        <v>44197</v>
      </c>
      <c r="N1121" t="s">
        <v>103</v>
      </c>
      <c r="O1121" t="s">
        <v>104</v>
      </c>
      <c r="P1121" t="s">
        <v>3914</v>
      </c>
      <c r="Q1121" t="s">
        <v>4108</v>
      </c>
      <c r="R1121" t="s">
        <v>4109</v>
      </c>
      <c r="S1121" s="3">
        <v>44196</v>
      </c>
      <c r="T1121" t="s">
        <v>46</v>
      </c>
      <c r="U1121">
        <v>2474</v>
      </c>
      <c r="V1121" t="s">
        <v>2580</v>
      </c>
      <c r="W1121" t="s">
        <v>48</v>
      </c>
      <c r="X1121">
        <v>165078325</v>
      </c>
      <c r="Y1121" s="3">
        <v>43826</v>
      </c>
      <c r="AC1121" t="s">
        <v>109</v>
      </c>
      <c r="AH1121" t="str">
        <f>VLOOKUP(B1121,'cc Lookup'!A:J,10,0)</f>
        <v>Planning and Business Development</v>
      </c>
      <c r="AI1121" t="str">
        <f>VLOOKUP(B1121,'cc Lookup'!A:E,5,0)</f>
        <v>Estates</v>
      </c>
      <c r="AJ1121" t="s">
        <v>6737</v>
      </c>
      <c r="AK1121" t="str">
        <f t="shared" si="34"/>
        <v>E35930 Estates &amp; Facilities</v>
      </c>
      <c r="AL1121" t="str">
        <f t="shared" si="35"/>
        <v>7308 Legal Fees</v>
      </c>
      <c r="AM1121" t="str">
        <f>VLOOKUP(W1121,Lookup!A:B,2,0)</f>
        <v>Legal</v>
      </c>
    </row>
    <row r="1122" spans="1:39" x14ac:dyDescent="0.25">
      <c r="A1122" t="s">
        <v>33</v>
      </c>
      <c r="B1122" s="1" t="s">
        <v>166</v>
      </c>
      <c r="C1122" s="1" t="s">
        <v>158</v>
      </c>
      <c r="D1122" s="1" t="s">
        <v>36</v>
      </c>
      <c r="E1122" s="1" t="s">
        <v>36</v>
      </c>
      <c r="F1122" s="1" t="s">
        <v>37</v>
      </c>
      <c r="G1122" t="s">
        <v>167</v>
      </c>
      <c r="H1122" t="s">
        <v>160</v>
      </c>
      <c r="I1122" t="s">
        <v>40</v>
      </c>
      <c r="J1122" t="s">
        <v>40</v>
      </c>
      <c r="K1122" t="s">
        <v>40</v>
      </c>
      <c r="L1122" s="4">
        <v>-333.4</v>
      </c>
      <c r="M1122" s="2">
        <v>44197</v>
      </c>
      <c r="N1122" t="s">
        <v>103</v>
      </c>
      <c r="O1122" t="s">
        <v>104</v>
      </c>
      <c r="P1122" t="s">
        <v>3914</v>
      </c>
      <c r="Q1122" t="s">
        <v>4108</v>
      </c>
      <c r="R1122" t="s">
        <v>4109</v>
      </c>
      <c r="S1122" s="3">
        <v>44196</v>
      </c>
      <c r="T1122" t="s">
        <v>46</v>
      </c>
      <c r="U1122">
        <v>2475</v>
      </c>
      <c r="V1122" t="s">
        <v>2072</v>
      </c>
      <c r="W1122" t="s">
        <v>48</v>
      </c>
      <c r="X1122">
        <v>165078325</v>
      </c>
      <c r="Y1122" s="3">
        <v>43808</v>
      </c>
      <c r="AC1122" t="s">
        <v>109</v>
      </c>
      <c r="AH1122" t="str">
        <f>VLOOKUP(B1122,'cc Lookup'!A:J,10,0)</f>
        <v>Planning and Business Development</v>
      </c>
      <c r="AI1122" t="str">
        <f>VLOOKUP(B1122,'cc Lookup'!A:E,5,0)</f>
        <v>Estates</v>
      </c>
      <c r="AJ1122" t="s">
        <v>6737</v>
      </c>
      <c r="AK1122" t="str">
        <f t="shared" si="34"/>
        <v>E35930 Estates &amp; Facilities</v>
      </c>
      <c r="AL1122" t="str">
        <f t="shared" si="35"/>
        <v>7308 Legal Fees</v>
      </c>
      <c r="AM1122" t="str">
        <f>VLOOKUP(W1122,Lookup!A:B,2,0)</f>
        <v>Legal</v>
      </c>
    </row>
    <row r="1123" spans="1:39" x14ac:dyDescent="0.25">
      <c r="A1123" t="s">
        <v>33</v>
      </c>
      <c r="B1123" s="1" t="s">
        <v>166</v>
      </c>
      <c r="C1123" s="1" t="s">
        <v>158</v>
      </c>
      <c r="D1123" s="1" t="s">
        <v>36</v>
      </c>
      <c r="E1123" s="1" t="s">
        <v>36</v>
      </c>
      <c r="F1123" s="1" t="s">
        <v>37</v>
      </c>
      <c r="G1123" t="s">
        <v>167</v>
      </c>
      <c r="H1123" t="s">
        <v>160</v>
      </c>
      <c r="I1123" t="s">
        <v>40</v>
      </c>
      <c r="J1123" t="s">
        <v>40</v>
      </c>
      <c r="K1123" t="s">
        <v>40</v>
      </c>
      <c r="L1123" s="4">
        <v>-80</v>
      </c>
      <c r="M1123" s="2">
        <v>44197</v>
      </c>
      <c r="N1123" t="s">
        <v>103</v>
      </c>
      <c r="O1123" t="s">
        <v>104</v>
      </c>
      <c r="P1123" t="s">
        <v>3914</v>
      </c>
      <c r="Q1123" t="s">
        <v>4108</v>
      </c>
      <c r="R1123" t="s">
        <v>4109</v>
      </c>
      <c r="S1123" s="3">
        <v>44196</v>
      </c>
      <c r="T1123" t="s">
        <v>46</v>
      </c>
      <c r="U1123">
        <v>2476</v>
      </c>
      <c r="V1123" t="s">
        <v>3982</v>
      </c>
      <c r="W1123" t="s">
        <v>48</v>
      </c>
      <c r="X1123">
        <v>165078325</v>
      </c>
      <c r="Y1123" s="3">
        <v>44180</v>
      </c>
      <c r="AC1123" t="s">
        <v>109</v>
      </c>
      <c r="AH1123" t="str">
        <f>VLOOKUP(B1123,'cc Lookup'!A:J,10,0)</f>
        <v>Planning and Business Development</v>
      </c>
      <c r="AI1123" t="str">
        <f>VLOOKUP(B1123,'cc Lookup'!A:E,5,0)</f>
        <v>Estates</v>
      </c>
      <c r="AJ1123" t="s">
        <v>6737</v>
      </c>
      <c r="AK1123" t="str">
        <f t="shared" si="34"/>
        <v>E35930 Estates &amp; Facilities</v>
      </c>
      <c r="AL1123" t="str">
        <f t="shared" si="35"/>
        <v>7308 Legal Fees</v>
      </c>
      <c r="AM1123" t="str">
        <f>VLOOKUP(W1123,Lookup!A:B,2,0)</f>
        <v>Legal</v>
      </c>
    </row>
    <row r="1124" spans="1:39" x14ac:dyDescent="0.25">
      <c r="A1124" t="s">
        <v>33</v>
      </c>
      <c r="B1124" s="1" t="s">
        <v>166</v>
      </c>
      <c r="C1124" s="1" t="s">
        <v>158</v>
      </c>
      <c r="D1124" s="1" t="s">
        <v>36</v>
      </c>
      <c r="E1124" s="1" t="s">
        <v>36</v>
      </c>
      <c r="F1124" s="1" t="s">
        <v>37</v>
      </c>
      <c r="G1124" t="s">
        <v>167</v>
      </c>
      <c r="H1124" t="s">
        <v>160</v>
      </c>
      <c r="I1124" t="s">
        <v>40</v>
      </c>
      <c r="J1124" t="s">
        <v>40</v>
      </c>
      <c r="K1124" t="s">
        <v>40</v>
      </c>
      <c r="L1124" s="4">
        <v>-123.6</v>
      </c>
      <c r="M1124" s="2">
        <v>44197</v>
      </c>
      <c r="N1124" t="s">
        <v>103</v>
      </c>
      <c r="O1124" t="s">
        <v>104</v>
      </c>
      <c r="P1124" t="s">
        <v>3914</v>
      </c>
      <c r="Q1124" t="s">
        <v>4108</v>
      </c>
      <c r="R1124" t="s">
        <v>4109</v>
      </c>
      <c r="S1124" s="3">
        <v>44196</v>
      </c>
      <c r="T1124" t="s">
        <v>46</v>
      </c>
      <c r="U1124">
        <v>2477</v>
      </c>
      <c r="V1124" t="s">
        <v>3983</v>
      </c>
      <c r="W1124" t="s">
        <v>48</v>
      </c>
      <c r="X1124">
        <v>165088326</v>
      </c>
      <c r="Y1124" s="3">
        <v>44180</v>
      </c>
      <c r="AC1124" t="s">
        <v>109</v>
      </c>
      <c r="AH1124" t="str">
        <f>VLOOKUP(B1124,'cc Lookup'!A:J,10,0)</f>
        <v>Planning and Business Development</v>
      </c>
      <c r="AI1124" t="str">
        <f>VLOOKUP(B1124,'cc Lookup'!A:E,5,0)</f>
        <v>Estates</v>
      </c>
      <c r="AJ1124" t="s">
        <v>6737</v>
      </c>
      <c r="AK1124" t="str">
        <f t="shared" si="34"/>
        <v>E35930 Estates &amp; Facilities</v>
      </c>
      <c r="AL1124" t="str">
        <f t="shared" si="35"/>
        <v>7308 Legal Fees</v>
      </c>
      <c r="AM1124" t="str">
        <f>VLOOKUP(W1124,Lookup!A:B,2,0)</f>
        <v>Legal</v>
      </c>
    </row>
    <row r="1125" spans="1:39" x14ac:dyDescent="0.25">
      <c r="A1125" t="s">
        <v>33</v>
      </c>
      <c r="B1125" s="1" t="s">
        <v>166</v>
      </c>
      <c r="C1125" s="1" t="s">
        <v>158</v>
      </c>
      <c r="D1125" s="1" t="s">
        <v>36</v>
      </c>
      <c r="E1125" s="1" t="s">
        <v>36</v>
      </c>
      <c r="F1125" s="1" t="s">
        <v>37</v>
      </c>
      <c r="G1125" t="s">
        <v>167</v>
      </c>
      <c r="H1125" t="s">
        <v>160</v>
      </c>
      <c r="I1125" t="s">
        <v>40</v>
      </c>
      <c r="J1125" t="s">
        <v>40</v>
      </c>
      <c r="K1125" t="s">
        <v>40</v>
      </c>
      <c r="L1125" s="4">
        <v>-26</v>
      </c>
      <c r="M1125" s="2">
        <v>44197</v>
      </c>
      <c r="N1125" t="s">
        <v>103</v>
      </c>
      <c r="O1125" t="s">
        <v>104</v>
      </c>
      <c r="P1125" t="s">
        <v>3914</v>
      </c>
      <c r="Q1125" t="s">
        <v>4108</v>
      </c>
      <c r="R1125" t="s">
        <v>4109</v>
      </c>
      <c r="S1125" s="3">
        <v>44196</v>
      </c>
      <c r="T1125" t="s">
        <v>46</v>
      </c>
      <c r="U1125">
        <v>2478</v>
      </c>
      <c r="V1125" t="s">
        <v>1965</v>
      </c>
      <c r="W1125" t="s">
        <v>48</v>
      </c>
      <c r="X1125">
        <v>165078325</v>
      </c>
      <c r="Y1125" s="3">
        <v>43641</v>
      </c>
      <c r="AC1125" t="s">
        <v>109</v>
      </c>
      <c r="AH1125" t="str">
        <f>VLOOKUP(B1125,'cc Lookup'!A:J,10,0)</f>
        <v>Planning and Business Development</v>
      </c>
      <c r="AI1125" t="str">
        <f>VLOOKUP(B1125,'cc Lookup'!A:E,5,0)</f>
        <v>Estates</v>
      </c>
      <c r="AJ1125" t="s">
        <v>6737</v>
      </c>
      <c r="AK1125" t="str">
        <f t="shared" si="34"/>
        <v>E35930 Estates &amp; Facilities</v>
      </c>
      <c r="AL1125" t="str">
        <f t="shared" si="35"/>
        <v>7308 Legal Fees</v>
      </c>
      <c r="AM1125" t="str">
        <f>VLOOKUP(W1125,Lookup!A:B,2,0)</f>
        <v>Legal</v>
      </c>
    </row>
    <row r="1126" spans="1:39" x14ac:dyDescent="0.25">
      <c r="A1126" t="s">
        <v>33</v>
      </c>
      <c r="B1126" s="1" t="s">
        <v>166</v>
      </c>
      <c r="C1126" s="1" t="s">
        <v>158</v>
      </c>
      <c r="D1126" s="1" t="s">
        <v>36</v>
      </c>
      <c r="E1126" s="1" t="s">
        <v>36</v>
      </c>
      <c r="F1126" s="1" t="s">
        <v>37</v>
      </c>
      <c r="G1126" t="s">
        <v>167</v>
      </c>
      <c r="H1126" t="s">
        <v>160</v>
      </c>
      <c r="I1126" t="s">
        <v>40</v>
      </c>
      <c r="J1126" t="s">
        <v>40</v>
      </c>
      <c r="K1126" t="s">
        <v>40</v>
      </c>
      <c r="L1126" s="4">
        <v>359.9</v>
      </c>
      <c r="M1126" s="2">
        <v>44197</v>
      </c>
      <c r="N1126" t="s">
        <v>103</v>
      </c>
      <c r="O1126" t="s">
        <v>104</v>
      </c>
      <c r="P1126" t="s">
        <v>4075</v>
      </c>
      <c r="Q1126" t="s">
        <v>4076</v>
      </c>
      <c r="R1126" t="s">
        <v>4077</v>
      </c>
      <c r="S1126" s="3">
        <v>44225</v>
      </c>
      <c r="T1126" t="s">
        <v>46</v>
      </c>
      <c r="U1126">
        <v>2650</v>
      </c>
      <c r="V1126" t="s">
        <v>2580</v>
      </c>
      <c r="W1126" t="s">
        <v>48</v>
      </c>
      <c r="X1126">
        <v>165078325</v>
      </c>
      <c r="Y1126" s="3">
        <v>43826</v>
      </c>
      <c r="AC1126" t="s">
        <v>109</v>
      </c>
      <c r="AH1126" t="str">
        <f>VLOOKUP(B1126,'cc Lookup'!A:J,10,0)</f>
        <v>Planning and Business Development</v>
      </c>
      <c r="AI1126" t="str">
        <f>VLOOKUP(B1126,'cc Lookup'!A:E,5,0)</f>
        <v>Estates</v>
      </c>
      <c r="AJ1126" t="s">
        <v>6737</v>
      </c>
      <c r="AK1126" t="str">
        <f t="shared" si="34"/>
        <v>E35930 Estates &amp; Facilities</v>
      </c>
      <c r="AL1126" t="str">
        <f t="shared" si="35"/>
        <v>7308 Legal Fees</v>
      </c>
      <c r="AM1126" t="str">
        <f>VLOOKUP(W1126,Lookup!A:B,2,0)</f>
        <v>Legal</v>
      </c>
    </row>
    <row r="1127" spans="1:39" x14ac:dyDescent="0.25">
      <c r="A1127" t="s">
        <v>33</v>
      </c>
      <c r="B1127" s="1" t="s">
        <v>166</v>
      </c>
      <c r="C1127" s="1" t="s">
        <v>158</v>
      </c>
      <c r="D1127" s="1" t="s">
        <v>36</v>
      </c>
      <c r="E1127" s="1" t="s">
        <v>36</v>
      </c>
      <c r="F1127" s="1" t="s">
        <v>37</v>
      </c>
      <c r="G1127" t="s">
        <v>167</v>
      </c>
      <c r="H1127" t="s">
        <v>160</v>
      </c>
      <c r="I1127" t="s">
        <v>40</v>
      </c>
      <c r="J1127" t="s">
        <v>40</v>
      </c>
      <c r="K1127" t="s">
        <v>40</v>
      </c>
      <c r="L1127" s="4">
        <v>123.6</v>
      </c>
      <c r="M1127" s="2">
        <v>44197</v>
      </c>
      <c r="N1127" t="s">
        <v>103</v>
      </c>
      <c r="O1127" t="s">
        <v>104</v>
      </c>
      <c r="P1127" t="s">
        <v>4075</v>
      </c>
      <c r="Q1127" t="s">
        <v>4076</v>
      </c>
      <c r="R1127" t="s">
        <v>4077</v>
      </c>
      <c r="S1127" s="3">
        <v>44225</v>
      </c>
      <c r="T1127" t="s">
        <v>46</v>
      </c>
      <c r="U1127">
        <v>2651</v>
      </c>
      <c r="V1127" t="s">
        <v>3983</v>
      </c>
      <c r="W1127" t="s">
        <v>48</v>
      </c>
      <c r="X1127">
        <v>165088326</v>
      </c>
      <c r="Y1127" s="3">
        <v>44180</v>
      </c>
      <c r="AC1127" t="s">
        <v>109</v>
      </c>
      <c r="AH1127" t="str">
        <f>VLOOKUP(B1127,'cc Lookup'!A:J,10,0)</f>
        <v>Planning and Business Development</v>
      </c>
      <c r="AI1127" t="str">
        <f>VLOOKUP(B1127,'cc Lookup'!A:E,5,0)</f>
        <v>Estates</v>
      </c>
      <c r="AJ1127" t="s">
        <v>6737</v>
      </c>
      <c r="AK1127" t="str">
        <f t="shared" si="34"/>
        <v>E35930 Estates &amp; Facilities</v>
      </c>
      <c r="AL1127" t="str">
        <f t="shared" si="35"/>
        <v>7308 Legal Fees</v>
      </c>
      <c r="AM1127" t="str">
        <f>VLOOKUP(W1127,Lookup!A:B,2,0)</f>
        <v>Legal</v>
      </c>
    </row>
    <row r="1128" spans="1:39" x14ac:dyDescent="0.25">
      <c r="A1128" t="s">
        <v>33</v>
      </c>
      <c r="B1128" s="1" t="s">
        <v>166</v>
      </c>
      <c r="C1128" s="1" t="s">
        <v>158</v>
      </c>
      <c r="D1128" s="1" t="s">
        <v>36</v>
      </c>
      <c r="E1128" s="1" t="s">
        <v>36</v>
      </c>
      <c r="F1128" s="1" t="s">
        <v>37</v>
      </c>
      <c r="G1128" t="s">
        <v>167</v>
      </c>
      <c r="H1128" t="s">
        <v>160</v>
      </c>
      <c r="I1128" t="s">
        <v>40</v>
      </c>
      <c r="J1128" t="s">
        <v>40</v>
      </c>
      <c r="K1128" t="s">
        <v>40</v>
      </c>
      <c r="L1128" s="4">
        <v>333.4</v>
      </c>
      <c r="M1128" s="2">
        <v>44197</v>
      </c>
      <c r="N1128" t="s">
        <v>103</v>
      </c>
      <c r="O1128" t="s">
        <v>104</v>
      </c>
      <c r="P1128" t="s">
        <v>4075</v>
      </c>
      <c r="Q1128" t="s">
        <v>4076</v>
      </c>
      <c r="R1128" t="s">
        <v>4077</v>
      </c>
      <c r="S1128" s="3">
        <v>44225</v>
      </c>
      <c r="T1128" t="s">
        <v>46</v>
      </c>
      <c r="U1128">
        <v>2652</v>
      </c>
      <c r="V1128" t="s">
        <v>2072</v>
      </c>
      <c r="W1128" t="s">
        <v>48</v>
      </c>
      <c r="X1128">
        <v>165078325</v>
      </c>
      <c r="Y1128" s="3">
        <v>43808</v>
      </c>
      <c r="AC1128" t="s">
        <v>109</v>
      </c>
      <c r="AH1128" t="str">
        <f>VLOOKUP(B1128,'cc Lookup'!A:J,10,0)</f>
        <v>Planning and Business Development</v>
      </c>
      <c r="AI1128" t="str">
        <f>VLOOKUP(B1128,'cc Lookup'!A:E,5,0)</f>
        <v>Estates</v>
      </c>
      <c r="AJ1128" t="s">
        <v>6737</v>
      </c>
      <c r="AK1128" t="str">
        <f t="shared" si="34"/>
        <v>E35930 Estates &amp; Facilities</v>
      </c>
      <c r="AL1128" t="str">
        <f t="shared" si="35"/>
        <v>7308 Legal Fees</v>
      </c>
      <c r="AM1128" t="str">
        <f>VLOOKUP(W1128,Lookup!A:B,2,0)</f>
        <v>Legal</v>
      </c>
    </row>
    <row r="1129" spans="1:39" x14ac:dyDescent="0.25">
      <c r="A1129" t="s">
        <v>33</v>
      </c>
      <c r="B1129" s="1" t="s">
        <v>166</v>
      </c>
      <c r="C1129" s="1" t="s">
        <v>158</v>
      </c>
      <c r="D1129" s="1" t="s">
        <v>36</v>
      </c>
      <c r="E1129" s="1" t="s">
        <v>36</v>
      </c>
      <c r="F1129" s="1" t="s">
        <v>37</v>
      </c>
      <c r="G1129" t="s">
        <v>167</v>
      </c>
      <c r="H1129" t="s">
        <v>160</v>
      </c>
      <c r="I1129" t="s">
        <v>40</v>
      </c>
      <c r="J1129" t="s">
        <v>40</v>
      </c>
      <c r="K1129" t="s">
        <v>40</v>
      </c>
      <c r="L1129" s="4">
        <v>341.74</v>
      </c>
      <c r="M1129" s="2">
        <v>44197</v>
      </c>
      <c r="N1129" t="s">
        <v>103</v>
      </c>
      <c r="O1129" t="s">
        <v>104</v>
      </c>
      <c r="P1129" t="s">
        <v>4075</v>
      </c>
      <c r="Q1129" t="s">
        <v>4076</v>
      </c>
      <c r="R1129" t="s">
        <v>4077</v>
      </c>
      <c r="S1129" s="3">
        <v>44225</v>
      </c>
      <c r="T1129" t="s">
        <v>46</v>
      </c>
      <c r="U1129">
        <v>2653</v>
      </c>
      <c r="V1129" t="s">
        <v>2576</v>
      </c>
      <c r="W1129" t="s">
        <v>48</v>
      </c>
      <c r="X1129">
        <v>165078325</v>
      </c>
      <c r="Y1129" s="3">
        <v>43850</v>
      </c>
      <c r="AC1129" t="s">
        <v>109</v>
      </c>
      <c r="AH1129" t="str">
        <f>VLOOKUP(B1129,'cc Lookup'!A:J,10,0)</f>
        <v>Planning and Business Development</v>
      </c>
      <c r="AI1129" t="str">
        <f>VLOOKUP(B1129,'cc Lookup'!A:E,5,0)</f>
        <v>Estates</v>
      </c>
      <c r="AJ1129" t="s">
        <v>6737</v>
      </c>
      <c r="AK1129" t="str">
        <f t="shared" si="34"/>
        <v>E35930 Estates &amp; Facilities</v>
      </c>
      <c r="AL1129" t="str">
        <f t="shared" si="35"/>
        <v>7308 Legal Fees</v>
      </c>
      <c r="AM1129" t="str">
        <f>VLOOKUP(W1129,Lookup!A:B,2,0)</f>
        <v>Legal</v>
      </c>
    </row>
    <row r="1130" spans="1:39" x14ac:dyDescent="0.25">
      <c r="A1130" t="s">
        <v>33</v>
      </c>
      <c r="B1130" s="1" t="s">
        <v>166</v>
      </c>
      <c r="C1130" s="1" t="s">
        <v>158</v>
      </c>
      <c r="D1130" s="1" t="s">
        <v>36</v>
      </c>
      <c r="E1130" s="1" t="s">
        <v>36</v>
      </c>
      <c r="F1130" s="1" t="s">
        <v>37</v>
      </c>
      <c r="G1130" t="s">
        <v>167</v>
      </c>
      <c r="H1130" t="s">
        <v>160</v>
      </c>
      <c r="I1130" t="s">
        <v>40</v>
      </c>
      <c r="J1130" t="s">
        <v>40</v>
      </c>
      <c r="K1130" t="s">
        <v>40</v>
      </c>
      <c r="L1130" s="4">
        <v>42</v>
      </c>
      <c r="M1130" s="2">
        <v>44197</v>
      </c>
      <c r="N1130" t="s">
        <v>103</v>
      </c>
      <c r="O1130" t="s">
        <v>104</v>
      </c>
      <c r="P1130" t="s">
        <v>4075</v>
      </c>
      <c r="Q1130" t="s">
        <v>4076</v>
      </c>
      <c r="R1130" t="s">
        <v>4077</v>
      </c>
      <c r="S1130" s="3">
        <v>44225</v>
      </c>
      <c r="T1130" t="s">
        <v>46</v>
      </c>
      <c r="U1130">
        <v>2654</v>
      </c>
      <c r="V1130" t="s">
        <v>1272</v>
      </c>
      <c r="W1130" t="s">
        <v>48</v>
      </c>
      <c r="X1130">
        <v>165074838</v>
      </c>
      <c r="Y1130" s="3">
        <v>43482</v>
      </c>
      <c r="AC1130" t="s">
        <v>109</v>
      </c>
      <c r="AH1130" t="str">
        <f>VLOOKUP(B1130,'cc Lookup'!A:J,10,0)</f>
        <v>Planning and Business Development</v>
      </c>
      <c r="AI1130" t="str">
        <f>VLOOKUP(B1130,'cc Lookup'!A:E,5,0)</f>
        <v>Estates</v>
      </c>
      <c r="AJ1130" t="s">
        <v>6737</v>
      </c>
      <c r="AK1130" t="str">
        <f t="shared" si="34"/>
        <v>E35930 Estates &amp; Facilities</v>
      </c>
      <c r="AL1130" t="str">
        <f t="shared" si="35"/>
        <v>7308 Legal Fees</v>
      </c>
      <c r="AM1130" t="str">
        <f>VLOOKUP(W1130,Lookup!A:B,2,0)</f>
        <v>Legal</v>
      </c>
    </row>
    <row r="1131" spans="1:39" x14ac:dyDescent="0.25">
      <c r="A1131" t="s">
        <v>33</v>
      </c>
      <c r="B1131" s="1" t="s">
        <v>166</v>
      </c>
      <c r="C1131" s="1" t="s">
        <v>158</v>
      </c>
      <c r="D1131" s="1" t="s">
        <v>36</v>
      </c>
      <c r="E1131" s="1" t="s">
        <v>36</v>
      </c>
      <c r="F1131" s="1" t="s">
        <v>37</v>
      </c>
      <c r="G1131" t="s">
        <v>167</v>
      </c>
      <c r="H1131" t="s">
        <v>160</v>
      </c>
      <c r="I1131" t="s">
        <v>40</v>
      </c>
      <c r="J1131" t="s">
        <v>40</v>
      </c>
      <c r="K1131" t="s">
        <v>40</v>
      </c>
      <c r="L1131" s="4">
        <v>80</v>
      </c>
      <c r="M1131" s="2">
        <v>44197</v>
      </c>
      <c r="N1131" t="s">
        <v>103</v>
      </c>
      <c r="O1131" t="s">
        <v>104</v>
      </c>
      <c r="P1131" t="s">
        <v>4075</v>
      </c>
      <c r="Q1131" t="s">
        <v>4076</v>
      </c>
      <c r="R1131" t="s">
        <v>4077</v>
      </c>
      <c r="S1131" s="3">
        <v>44225</v>
      </c>
      <c r="T1131" t="s">
        <v>46</v>
      </c>
      <c r="U1131">
        <v>2655</v>
      </c>
      <c r="V1131" t="s">
        <v>3982</v>
      </c>
      <c r="W1131" t="s">
        <v>48</v>
      </c>
      <c r="X1131">
        <v>165078325</v>
      </c>
      <c r="Y1131" s="3">
        <v>44180</v>
      </c>
      <c r="AC1131" t="s">
        <v>109</v>
      </c>
      <c r="AH1131" t="str">
        <f>VLOOKUP(B1131,'cc Lookup'!A:J,10,0)</f>
        <v>Planning and Business Development</v>
      </c>
      <c r="AI1131" t="str">
        <f>VLOOKUP(B1131,'cc Lookup'!A:E,5,0)</f>
        <v>Estates</v>
      </c>
      <c r="AJ1131" t="s">
        <v>6737</v>
      </c>
      <c r="AK1131" t="str">
        <f t="shared" si="34"/>
        <v>E35930 Estates &amp; Facilities</v>
      </c>
      <c r="AL1131" t="str">
        <f t="shared" si="35"/>
        <v>7308 Legal Fees</v>
      </c>
      <c r="AM1131" t="str">
        <f>VLOOKUP(W1131,Lookup!A:B,2,0)</f>
        <v>Legal</v>
      </c>
    </row>
    <row r="1132" spans="1:39" x14ac:dyDescent="0.25">
      <c r="A1132" t="s">
        <v>33</v>
      </c>
      <c r="B1132" s="1" t="s">
        <v>166</v>
      </c>
      <c r="C1132" s="1" t="s">
        <v>158</v>
      </c>
      <c r="D1132" s="1" t="s">
        <v>36</v>
      </c>
      <c r="E1132" s="1" t="s">
        <v>36</v>
      </c>
      <c r="F1132" s="1" t="s">
        <v>37</v>
      </c>
      <c r="G1132" t="s">
        <v>167</v>
      </c>
      <c r="H1132" t="s">
        <v>160</v>
      </c>
      <c r="I1132" t="s">
        <v>40</v>
      </c>
      <c r="J1132" t="s">
        <v>40</v>
      </c>
      <c r="K1132" t="s">
        <v>40</v>
      </c>
      <c r="L1132" s="4">
        <v>26</v>
      </c>
      <c r="M1132" s="2">
        <v>44197</v>
      </c>
      <c r="N1132" t="s">
        <v>103</v>
      </c>
      <c r="O1132" t="s">
        <v>104</v>
      </c>
      <c r="P1132" t="s">
        <v>4075</v>
      </c>
      <c r="Q1132" t="s">
        <v>4076</v>
      </c>
      <c r="R1132" t="s">
        <v>4077</v>
      </c>
      <c r="S1132" s="3">
        <v>44225</v>
      </c>
      <c r="T1132" t="s">
        <v>46</v>
      </c>
      <c r="U1132">
        <v>2656</v>
      </c>
      <c r="V1132" t="s">
        <v>1965</v>
      </c>
      <c r="W1132" t="s">
        <v>48</v>
      </c>
      <c r="X1132">
        <v>165078325</v>
      </c>
      <c r="Y1132" s="3">
        <v>43641</v>
      </c>
      <c r="AC1132" t="s">
        <v>109</v>
      </c>
      <c r="AH1132" t="str">
        <f>VLOOKUP(B1132,'cc Lookup'!A:J,10,0)</f>
        <v>Planning and Business Development</v>
      </c>
      <c r="AI1132" t="str">
        <f>VLOOKUP(B1132,'cc Lookup'!A:E,5,0)</f>
        <v>Estates</v>
      </c>
      <c r="AJ1132" t="s">
        <v>6737</v>
      </c>
      <c r="AK1132" t="str">
        <f t="shared" si="34"/>
        <v>E35930 Estates &amp; Facilities</v>
      </c>
      <c r="AL1132" t="str">
        <f t="shared" si="35"/>
        <v>7308 Legal Fees</v>
      </c>
      <c r="AM1132" t="str">
        <f>VLOOKUP(W1132,Lookup!A:B,2,0)</f>
        <v>Legal</v>
      </c>
    </row>
    <row r="1133" spans="1:39" x14ac:dyDescent="0.25">
      <c r="A1133" t="s">
        <v>33</v>
      </c>
      <c r="B1133" s="1" t="s">
        <v>166</v>
      </c>
      <c r="C1133" s="1" t="s">
        <v>158</v>
      </c>
      <c r="D1133" s="1" t="s">
        <v>36</v>
      </c>
      <c r="E1133" s="1" t="s">
        <v>36</v>
      </c>
      <c r="F1133" s="1" t="s">
        <v>37</v>
      </c>
      <c r="G1133" t="s">
        <v>167</v>
      </c>
      <c r="H1133" t="s">
        <v>160</v>
      </c>
      <c r="I1133" t="s">
        <v>40</v>
      </c>
      <c r="J1133" t="s">
        <v>40</v>
      </c>
      <c r="K1133" t="s">
        <v>40</v>
      </c>
      <c r="L1133" s="4">
        <v>42</v>
      </c>
      <c r="M1133" s="2">
        <v>44228</v>
      </c>
      <c r="N1133" t="s">
        <v>311</v>
      </c>
      <c r="O1133" t="s">
        <v>56</v>
      </c>
      <c r="P1133" t="s">
        <v>4212</v>
      </c>
      <c r="Q1133" t="s">
        <v>4213</v>
      </c>
      <c r="R1133" t="s">
        <v>4214</v>
      </c>
      <c r="S1133" s="3">
        <v>44256</v>
      </c>
      <c r="T1133" t="s">
        <v>2266</v>
      </c>
      <c r="U1133">
        <v>664</v>
      </c>
      <c r="V1133" t="s">
        <v>4234</v>
      </c>
      <c r="W1133" t="s">
        <v>4214</v>
      </c>
      <c r="Y1133" s="3">
        <v>44256</v>
      </c>
      <c r="AA1133" t="s">
        <v>4235</v>
      </c>
      <c r="AD1133" t="s">
        <v>4145</v>
      </c>
      <c r="AH1133" t="str">
        <f>VLOOKUP(B1133,'cc Lookup'!A:J,10,0)</f>
        <v>Planning and Business Development</v>
      </c>
      <c r="AI1133" t="str">
        <f>VLOOKUP(B1133,'cc Lookup'!A:E,5,0)</f>
        <v>Estates</v>
      </c>
      <c r="AJ1133" t="s">
        <v>6737</v>
      </c>
      <c r="AK1133" t="str">
        <f t="shared" si="34"/>
        <v>E35930 Estates &amp; Facilities</v>
      </c>
      <c r="AL1133" t="str">
        <f t="shared" si="35"/>
        <v>7308 Legal Fees</v>
      </c>
      <c r="AM1133" t="str">
        <f>VLOOKUP(W1133,Lookup!A:B,2,0)</f>
        <v>Other</v>
      </c>
    </row>
    <row r="1134" spans="1:39" x14ac:dyDescent="0.25">
      <c r="A1134" t="s">
        <v>33</v>
      </c>
      <c r="B1134" s="1" t="s">
        <v>166</v>
      </c>
      <c r="C1134" s="1" t="s">
        <v>158</v>
      </c>
      <c r="D1134" s="1" t="s">
        <v>36</v>
      </c>
      <c r="E1134" s="1" t="s">
        <v>36</v>
      </c>
      <c r="F1134" s="1" t="s">
        <v>37</v>
      </c>
      <c r="G1134" t="s">
        <v>167</v>
      </c>
      <c r="H1134" t="s">
        <v>160</v>
      </c>
      <c r="I1134" t="s">
        <v>40</v>
      </c>
      <c r="J1134" t="s">
        <v>40</v>
      </c>
      <c r="K1134" t="s">
        <v>40</v>
      </c>
      <c r="L1134" s="4">
        <v>1696.65</v>
      </c>
      <c r="M1134" s="2">
        <v>44228</v>
      </c>
      <c r="N1134" t="s">
        <v>41</v>
      </c>
      <c r="O1134" t="s">
        <v>42</v>
      </c>
      <c r="P1134" t="s">
        <v>4236</v>
      </c>
      <c r="Q1134" t="s">
        <v>4237</v>
      </c>
      <c r="R1134" t="s">
        <v>4190</v>
      </c>
      <c r="S1134" s="3">
        <v>44239</v>
      </c>
      <c r="T1134" t="s">
        <v>46</v>
      </c>
      <c r="U1134">
        <v>37</v>
      </c>
      <c r="V1134" t="s">
        <v>47</v>
      </c>
      <c r="W1134" t="s">
        <v>48</v>
      </c>
      <c r="X1134">
        <v>487530</v>
      </c>
      <c r="Y1134" s="3">
        <v>44221</v>
      </c>
      <c r="Z1134">
        <v>165089943</v>
      </c>
      <c r="AB1134" t="s">
        <v>49</v>
      </c>
      <c r="AD1134" t="s">
        <v>4238</v>
      </c>
      <c r="AE1134">
        <v>1</v>
      </c>
      <c r="AF1134">
        <v>1697</v>
      </c>
      <c r="AH1134" t="str">
        <f>VLOOKUP(B1134,'cc Lookup'!A:J,10,0)</f>
        <v>Planning and Business Development</v>
      </c>
      <c r="AI1134" t="str">
        <f>VLOOKUP(B1134,'cc Lookup'!A:E,5,0)</f>
        <v>Estates</v>
      </c>
      <c r="AJ1134" t="s">
        <v>6737</v>
      </c>
      <c r="AK1134" t="str">
        <f t="shared" si="34"/>
        <v>E35930 Estates &amp; Facilities</v>
      </c>
      <c r="AL1134" t="str">
        <f t="shared" si="35"/>
        <v>7308 Legal Fees</v>
      </c>
      <c r="AM1134" t="str">
        <f>VLOOKUP(W1134,Lookup!A:B,2,0)</f>
        <v>Legal</v>
      </c>
    </row>
    <row r="1135" spans="1:39" x14ac:dyDescent="0.25">
      <c r="A1135" t="s">
        <v>33</v>
      </c>
      <c r="B1135" s="1" t="s">
        <v>166</v>
      </c>
      <c r="C1135" s="1" t="s">
        <v>158</v>
      </c>
      <c r="D1135" s="1" t="s">
        <v>36</v>
      </c>
      <c r="E1135" s="1" t="s">
        <v>36</v>
      </c>
      <c r="F1135" s="1" t="s">
        <v>37</v>
      </c>
      <c r="G1135" t="s">
        <v>167</v>
      </c>
      <c r="H1135" t="s">
        <v>160</v>
      </c>
      <c r="I1135" t="s">
        <v>40</v>
      </c>
      <c r="J1135" t="s">
        <v>40</v>
      </c>
      <c r="K1135" t="s">
        <v>40</v>
      </c>
      <c r="L1135" s="4">
        <v>65</v>
      </c>
      <c r="M1135" s="2">
        <v>44228</v>
      </c>
      <c r="N1135" t="s">
        <v>41</v>
      </c>
      <c r="O1135" t="s">
        <v>42</v>
      </c>
      <c r="P1135" t="s">
        <v>4239</v>
      </c>
      <c r="Q1135" t="s">
        <v>4240</v>
      </c>
      <c r="R1135" t="s">
        <v>4190</v>
      </c>
      <c r="S1135" s="3">
        <v>44251</v>
      </c>
      <c r="T1135" t="s">
        <v>46</v>
      </c>
      <c r="U1135">
        <v>18</v>
      </c>
      <c r="V1135" t="s">
        <v>47</v>
      </c>
      <c r="W1135" t="s">
        <v>48</v>
      </c>
      <c r="X1135">
        <v>489739</v>
      </c>
      <c r="Y1135" s="3">
        <v>44242</v>
      </c>
      <c r="Z1135">
        <v>165090213</v>
      </c>
      <c r="AB1135" t="s">
        <v>49</v>
      </c>
      <c r="AD1135" t="s">
        <v>4241</v>
      </c>
      <c r="AE1135">
        <v>1</v>
      </c>
      <c r="AF1135">
        <v>65</v>
      </c>
      <c r="AH1135" t="str">
        <f>VLOOKUP(B1135,'cc Lookup'!A:J,10,0)</f>
        <v>Planning and Business Development</v>
      </c>
      <c r="AI1135" t="str">
        <f>VLOOKUP(B1135,'cc Lookup'!A:E,5,0)</f>
        <v>Estates</v>
      </c>
      <c r="AJ1135" t="s">
        <v>6737</v>
      </c>
      <c r="AK1135" t="str">
        <f t="shared" si="34"/>
        <v>E35930 Estates &amp; Facilities</v>
      </c>
      <c r="AL1135" t="str">
        <f t="shared" si="35"/>
        <v>7308 Legal Fees</v>
      </c>
      <c r="AM1135" t="str">
        <f>VLOOKUP(W1135,Lookup!A:B,2,0)</f>
        <v>Legal</v>
      </c>
    </row>
    <row r="1136" spans="1:39" x14ac:dyDescent="0.25">
      <c r="A1136" t="s">
        <v>33</v>
      </c>
      <c r="B1136" s="1" t="s">
        <v>166</v>
      </c>
      <c r="C1136" s="1" t="s">
        <v>158</v>
      </c>
      <c r="D1136" s="1" t="s">
        <v>36</v>
      </c>
      <c r="E1136" s="1" t="s">
        <v>36</v>
      </c>
      <c r="F1136" s="1" t="s">
        <v>37</v>
      </c>
      <c r="G1136" t="s">
        <v>167</v>
      </c>
      <c r="H1136" t="s">
        <v>160</v>
      </c>
      <c r="I1136" t="s">
        <v>40</v>
      </c>
      <c r="J1136" t="s">
        <v>40</v>
      </c>
      <c r="K1136" t="s">
        <v>40</v>
      </c>
      <c r="L1136" s="4">
        <v>190</v>
      </c>
      <c r="M1136" s="2">
        <v>44228</v>
      </c>
      <c r="N1136" t="s">
        <v>41</v>
      </c>
      <c r="O1136" t="s">
        <v>42</v>
      </c>
      <c r="P1136" t="s">
        <v>4239</v>
      </c>
      <c r="Q1136" t="s">
        <v>4240</v>
      </c>
      <c r="R1136" t="s">
        <v>4190</v>
      </c>
      <c r="S1136" s="3">
        <v>44251</v>
      </c>
      <c r="T1136" t="s">
        <v>46</v>
      </c>
      <c r="U1136">
        <v>18</v>
      </c>
      <c r="V1136" t="s">
        <v>47</v>
      </c>
      <c r="W1136" t="s">
        <v>48</v>
      </c>
      <c r="X1136">
        <v>489746</v>
      </c>
      <c r="Y1136" s="3">
        <v>44242</v>
      </c>
      <c r="Z1136">
        <v>165090214</v>
      </c>
      <c r="AB1136" t="s">
        <v>49</v>
      </c>
      <c r="AD1136" t="s">
        <v>4242</v>
      </c>
      <c r="AE1136">
        <v>1</v>
      </c>
      <c r="AF1136">
        <v>190</v>
      </c>
      <c r="AH1136" t="str">
        <f>VLOOKUP(B1136,'cc Lookup'!A:J,10,0)</f>
        <v>Planning and Business Development</v>
      </c>
      <c r="AI1136" t="str">
        <f>VLOOKUP(B1136,'cc Lookup'!A:E,5,0)</f>
        <v>Estates</v>
      </c>
      <c r="AJ1136" t="s">
        <v>6737</v>
      </c>
      <c r="AK1136" t="str">
        <f t="shared" si="34"/>
        <v>E35930 Estates &amp; Facilities</v>
      </c>
      <c r="AL1136" t="str">
        <f t="shared" si="35"/>
        <v>7308 Legal Fees</v>
      </c>
      <c r="AM1136" t="str">
        <f>VLOOKUP(W1136,Lookup!A:B,2,0)</f>
        <v>Legal</v>
      </c>
    </row>
    <row r="1137" spans="1:39" x14ac:dyDescent="0.25">
      <c r="A1137" t="s">
        <v>33</v>
      </c>
      <c r="B1137" s="1" t="s">
        <v>166</v>
      </c>
      <c r="C1137" s="1" t="s">
        <v>158</v>
      </c>
      <c r="D1137" s="1" t="s">
        <v>36</v>
      </c>
      <c r="E1137" s="1" t="s">
        <v>36</v>
      </c>
      <c r="F1137" s="1" t="s">
        <v>37</v>
      </c>
      <c r="G1137" t="s">
        <v>167</v>
      </c>
      <c r="H1137" t="s">
        <v>160</v>
      </c>
      <c r="I1137" t="s">
        <v>40</v>
      </c>
      <c r="J1137" t="s">
        <v>40</v>
      </c>
      <c r="K1137" t="s">
        <v>40</v>
      </c>
      <c r="L1137" s="4">
        <v>-359.9</v>
      </c>
      <c r="M1137" s="2">
        <v>44228</v>
      </c>
      <c r="N1137" t="s">
        <v>103</v>
      </c>
      <c r="O1137" t="s">
        <v>104</v>
      </c>
      <c r="P1137" t="s">
        <v>4075</v>
      </c>
      <c r="Q1137" t="s">
        <v>4191</v>
      </c>
      <c r="R1137" t="s">
        <v>4192</v>
      </c>
      <c r="S1137" s="3">
        <v>44225</v>
      </c>
      <c r="T1137" t="s">
        <v>46</v>
      </c>
      <c r="U1137">
        <v>2650</v>
      </c>
      <c r="V1137" t="s">
        <v>2580</v>
      </c>
      <c r="W1137" t="s">
        <v>48</v>
      </c>
      <c r="X1137">
        <v>165078325</v>
      </c>
      <c r="Y1137" s="3">
        <v>43826</v>
      </c>
      <c r="AC1137" t="s">
        <v>109</v>
      </c>
      <c r="AH1137" t="str">
        <f>VLOOKUP(B1137,'cc Lookup'!A:J,10,0)</f>
        <v>Planning and Business Development</v>
      </c>
      <c r="AI1137" t="str">
        <f>VLOOKUP(B1137,'cc Lookup'!A:E,5,0)</f>
        <v>Estates</v>
      </c>
      <c r="AJ1137" t="s">
        <v>6737</v>
      </c>
      <c r="AK1137" t="str">
        <f t="shared" si="34"/>
        <v>E35930 Estates &amp; Facilities</v>
      </c>
      <c r="AL1137" t="str">
        <f t="shared" si="35"/>
        <v>7308 Legal Fees</v>
      </c>
      <c r="AM1137" t="str">
        <f>VLOOKUP(W1137,Lookup!A:B,2,0)</f>
        <v>Legal</v>
      </c>
    </row>
    <row r="1138" spans="1:39" x14ac:dyDescent="0.25">
      <c r="A1138" t="s">
        <v>33</v>
      </c>
      <c r="B1138" s="1" t="s">
        <v>166</v>
      </c>
      <c r="C1138" s="1" t="s">
        <v>158</v>
      </c>
      <c r="D1138" s="1" t="s">
        <v>36</v>
      </c>
      <c r="E1138" s="1" t="s">
        <v>36</v>
      </c>
      <c r="F1138" s="1" t="s">
        <v>37</v>
      </c>
      <c r="G1138" t="s">
        <v>167</v>
      </c>
      <c r="H1138" t="s">
        <v>160</v>
      </c>
      <c r="I1138" t="s">
        <v>40</v>
      </c>
      <c r="J1138" t="s">
        <v>40</v>
      </c>
      <c r="K1138" t="s">
        <v>40</v>
      </c>
      <c r="L1138" s="4">
        <v>-123.6</v>
      </c>
      <c r="M1138" s="2">
        <v>44228</v>
      </c>
      <c r="N1138" t="s">
        <v>103</v>
      </c>
      <c r="O1138" t="s">
        <v>104</v>
      </c>
      <c r="P1138" t="s">
        <v>4075</v>
      </c>
      <c r="Q1138" t="s">
        <v>4191</v>
      </c>
      <c r="R1138" t="s">
        <v>4192</v>
      </c>
      <c r="S1138" s="3">
        <v>44225</v>
      </c>
      <c r="T1138" t="s">
        <v>46</v>
      </c>
      <c r="U1138">
        <v>2651</v>
      </c>
      <c r="V1138" t="s">
        <v>3983</v>
      </c>
      <c r="W1138" t="s">
        <v>48</v>
      </c>
      <c r="X1138">
        <v>165088326</v>
      </c>
      <c r="Y1138" s="3">
        <v>44180</v>
      </c>
      <c r="AC1138" t="s">
        <v>109</v>
      </c>
      <c r="AH1138" t="str">
        <f>VLOOKUP(B1138,'cc Lookup'!A:J,10,0)</f>
        <v>Planning and Business Development</v>
      </c>
      <c r="AI1138" t="str">
        <f>VLOOKUP(B1138,'cc Lookup'!A:E,5,0)</f>
        <v>Estates</v>
      </c>
      <c r="AJ1138" t="s">
        <v>6737</v>
      </c>
      <c r="AK1138" t="str">
        <f t="shared" si="34"/>
        <v>E35930 Estates &amp; Facilities</v>
      </c>
      <c r="AL1138" t="str">
        <f t="shared" si="35"/>
        <v>7308 Legal Fees</v>
      </c>
      <c r="AM1138" t="str">
        <f>VLOOKUP(W1138,Lookup!A:B,2,0)</f>
        <v>Legal</v>
      </c>
    </row>
    <row r="1139" spans="1:39" x14ac:dyDescent="0.25">
      <c r="A1139" t="s">
        <v>33</v>
      </c>
      <c r="B1139" s="1" t="s">
        <v>166</v>
      </c>
      <c r="C1139" s="1" t="s">
        <v>158</v>
      </c>
      <c r="D1139" s="1" t="s">
        <v>36</v>
      </c>
      <c r="E1139" s="1" t="s">
        <v>36</v>
      </c>
      <c r="F1139" s="1" t="s">
        <v>37</v>
      </c>
      <c r="G1139" t="s">
        <v>167</v>
      </c>
      <c r="H1139" t="s">
        <v>160</v>
      </c>
      <c r="I1139" t="s">
        <v>40</v>
      </c>
      <c r="J1139" t="s">
        <v>40</v>
      </c>
      <c r="K1139" t="s">
        <v>40</v>
      </c>
      <c r="L1139" s="4">
        <v>-333.4</v>
      </c>
      <c r="M1139" s="2">
        <v>44228</v>
      </c>
      <c r="N1139" t="s">
        <v>103</v>
      </c>
      <c r="O1139" t="s">
        <v>104</v>
      </c>
      <c r="P1139" t="s">
        <v>4075</v>
      </c>
      <c r="Q1139" t="s">
        <v>4191</v>
      </c>
      <c r="R1139" t="s">
        <v>4192</v>
      </c>
      <c r="S1139" s="3">
        <v>44225</v>
      </c>
      <c r="T1139" t="s">
        <v>46</v>
      </c>
      <c r="U1139">
        <v>2652</v>
      </c>
      <c r="V1139" t="s">
        <v>2072</v>
      </c>
      <c r="W1139" t="s">
        <v>48</v>
      </c>
      <c r="X1139">
        <v>165078325</v>
      </c>
      <c r="Y1139" s="3">
        <v>43808</v>
      </c>
      <c r="AC1139" t="s">
        <v>109</v>
      </c>
      <c r="AH1139" t="str">
        <f>VLOOKUP(B1139,'cc Lookup'!A:J,10,0)</f>
        <v>Planning and Business Development</v>
      </c>
      <c r="AI1139" t="str">
        <f>VLOOKUP(B1139,'cc Lookup'!A:E,5,0)</f>
        <v>Estates</v>
      </c>
      <c r="AJ1139" t="s">
        <v>6737</v>
      </c>
      <c r="AK1139" t="str">
        <f t="shared" si="34"/>
        <v>E35930 Estates &amp; Facilities</v>
      </c>
      <c r="AL1139" t="str">
        <f t="shared" si="35"/>
        <v>7308 Legal Fees</v>
      </c>
      <c r="AM1139" t="str">
        <f>VLOOKUP(W1139,Lookup!A:B,2,0)</f>
        <v>Legal</v>
      </c>
    </row>
    <row r="1140" spans="1:39" x14ac:dyDescent="0.25">
      <c r="A1140" t="s">
        <v>33</v>
      </c>
      <c r="B1140" s="1" t="s">
        <v>166</v>
      </c>
      <c r="C1140" s="1" t="s">
        <v>158</v>
      </c>
      <c r="D1140" s="1" t="s">
        <v>36</v>
      </c>
      <c r="E1140" s="1" t="s">
        <v>36</v>
      </c>
      <c r="F1140" s="1" t="s">
        <v>37</v>
      </c>
      <c r="G1140" t="s">
        <v>167</v>
      </c>
      <c r="H1140" t="s">
        <v>160</v>
      </c>
      <c r="I1140" t="s">
        <v>40</v>
      </c>
      <c r="J1140" t="s">
        <v>40</v>
      </c>
      <c r="K1140" t="s">
        <v>40</v>
      </c>
      <c r="L1140" s="4">
        <v>-341.74</v>
      </c>
      <c r="M1140" s="2">
        <v>44228</v>
      </c>
      <c r="N1140" t="s">
        <v>103</v>
      </c>
      <c r="O1140" t="s">
        <v>104</v>
      </c>
      <c r="P1140" t="s">
        <v>4075</v>
      </c>
      <c r="Q1140" t="s">
        <v>4191</v>
      </c>
      <c r="R1140" t="s">
        <v>4192</v>
      </c>
      <c r="S1140" s="3">
        <v>44225</v>
      </c>
      <c r="T1140" t="s">
        <v>46</v>
      </c>
      <c r="U1140">
        <v>2653</v>
      </c>
      <c r="V1140" t="s">
        <v>2576</v>
      </c>
      <c r="W1140" t="s">
        <v>48</v>
      </c>
      <c r="X1140">
        <v>165078325</v>
      </c>
      <c r="Y1140" s="3">
        <v>43850</v>
      </c>
      <c r="AC1140" t="s">
        <v>109</v>
      </c>
      <c r="AH1140" t="str">
        <f>VLOOKUP(B1140,'cc Lookup'!A:J,10,0)</f>
        <v>Planning and Business Development</v>
      </c>
      <c r="AI1140" t="str">
        <f>VLOOKUP(B1140,'cc Lookup'!A:E,5,0)</f>
        <v>Estates</v>
      </c>
      <c r="AJ1140" t="s">
        <v>6737</v>
      </c>
      <c r="AK1140" t="str">
        <f t="shared" si="34"/>
        <v>E35930 Estates &amp; Facilities</v>
      </c>
      <c r="AL1140" t="str">
        <f t="shared" si="35"/>
        <v>7308 Legal Fees</v>
      </c>
      <c r="AM1140" t="str">
        <f>VLOOKUP(W1140,Lookup!A:B,2,0)</f>
        <v>Legal</v>
      </c>
    </row>
    <row r="1141" spans="1:39" x14ac:dyDescent="0.25">
      <c r="A1141" t="s">
        <v>33</v>
      </c>
      <c r="B1141" s="1" t="s">
        <v>166</v>
      </c>
      <c r="C1141" s="1" t="s">
        <v>158</v>
      </c>
      <c r="D1141" s="1" t="s">
        <v>36</v>
      </c>
      <c r="E1141" s="1" t="s">
        <v>36</v>
      </c>
      <c r="F1141" s="1" t="s">
        <v>37</v>
      </c>
      <c r="G1141" t="s">
        <v>167</v>
      </c>
      <c r="H1141" t="s">
        <v>160</v>
      </c>
      <c r="I1141" t="s">
        <v>40</v>
      </c>
      <c r="J1141" t="s">
        <v>40</v>
      </c>
      <c r="K1141" t="s">
        <v>40</v>
      </c>
      <c r="L1141" s="4">
        <v>-42</v>
      </c>
      <c r="M1141" s="2">
        <v>44228</v>
      </c>
      <c r="N1141" t="s">
        <v>103</v>
      </c>
      <c r="O1141" t="s">
        <v>104</v>
      </c>
      <c r="P1141" t="s">
        <v>4075</v>
      </c>
      <c r="Q1141" t="s">
        <v>4191</v>
      </c>
      <c r="R1141" t="s">
        <v>4192</v>
      </c>
      <c r="S1141" s="3">
        <v>44225</v>
      </c>
      <c r="T1141" t="s">
        <v>46</v>
      </c>
      <c r="U1141">
        <v>2654</v>
      </c>
      <c r="V1141" t="s">
        <v>1272</v>
      </c>
      <c r="W1141" t="s">
        <v>48</v>
      </c>
      <c r="X1141">
        <v>165074838</v>
      </c>
      <c r="Y1141" s="3">
        <v>43482</v>
      </c>
      <c r="AC1141" t="s">
        <v>109</v>
      </c>
      <c r="AH1141" t="str">
        <f>VLOOKUP(B1141,'cc Lookup'!A:J,10,0)</f>
        <v>Planning and Business Development</v>
      </c>
      <c r="AI1141" t="str">
        <f>VLOOKUP(B1141,'cc Lookup'!A:E,5,0)</f>
        <v>Estates</v>
      </c>
      <c r="AJ1141" t="s">
        <v>6737</v>
      </c>
      <c r="AK1141" t="str">
        <f t="shared" si="34"/>
        <v>E35930 Estates &amp; Facilities</v>
      </c>
      <c r="AL1141" t="str">
        <f t="shared" si="35"/>
        <v>7308 Legal Fees</v>
      </c>
      <c r="AM1141" t="str">
        <f>VLOOKUP(W1141,Lookup!A:B,2,0)</f>
        <v>Legal</v>
      </c>
    </row>
    <row r="1142" spans="1:39" x14ac:dyDescent="0.25">
      <c r="A1142" t="s">
        <v>33</v>
      </c>
      <c r="B1142" s="1" t="s">
        <v>166</v>
      </c>
      <c r="C1142" s="1" t="s">
        <v>158</v>
      </c>
      <c r="D1142" s="1" t="s">
        <v>36</v>
      </c>
      <c r="E1142" s="1" t="s">
        <v>36</v>
      </c>
      <c r="F1142" s="1" t="s">
        <v>37</v>
      </c>
      <c r="G1142" t="s">
        <v>167</v>
      </c>
      <c r="H1142" t="s">
        <v>160</v>
      </c>
      <c r="I1142" t="s">
        <v>40</v>
      </c>
      <c r="J1142" t="s">
        <v>40</v>
      </c>
      <c r="K1142" t="s">
        <v>40</v>
      </c>
      <c r="L1142" s="4">
        <v>-80</v>
      </c>
      <c r="M1142" s="2">
        <v>44228</v>
      </c>
      <c r="N1142" t="s">
        <v>103</v>
      </c>
      <c r="O1142" t="s">
        <v>104</v>
      </c>
      <c r="P1142" t="s">
        <v>4075</v>
      </c>
      <c r="Q1142" t="s">
        <v>4191</v>
      </c>
      <c r="R1142" t="s">
        <v>4192</v>
      </c>
      <c r="S1142" s="3">
        <v>44225</v>
      </c>
      <c r="T1142" t="s">
        <v>46</v>
      </c>
      <c r="U1142">
        <v>2655</v>
      </c>
      <c r="V1142" t="s">
        <v>3982</v>
      </c>
      <c r="W1142" t="s">
        <v>48</v>
      </c>
      <c r="X1142">
        <v>165078325</v>
      </c>
      <c r="Y1142" s="3">
        <v>44180</v>
      </c>
      <c r="AC1142" t="s">
        <v>109</v>
      </c>
      <c r="AH1142" t="str">
        <f>VLOOKUP(B1142,'cc Lookup'!A:J,10,0)</f>
        <v>Planning and Business Development</v>
      </c>
      <c r="AI1142" t="str">
        <f>VLOOKUP(B1142,'cc Lookup'!A:E,5,0)</f>
        <v>Estates</v>
      </c>
      <c r="AJ1142" t="s">
        <v>6737</v>
      </c>
      <c r="AK1142" t="str">
        <f t="shared" si="34"/>
        <v>E35930 Estates &amp; Facilities</v>
      </c>
      <c r="AL1142" t="str">
        <f t="shared" si="35"/>
        <v>7308 Legal Fees</v>
      </c>
      <c r="AM1142" t="str">
        <f>VLOOKUP(W1142,Lookup!A:B,2,0)</f>
        <v>Legal</v>
      </c>
    </row>
    <row r="1143" spans="1:39" x14ac:dyDescent="0.25">
      <c r="A1143" t="s">
        <v>33</v>
      </c>
      <c r="B1143" s="1" t="s">
        <v>166</v>
      </c>
      <c r="C1143" s="1" t="s">
        <v>158</v>
      </c>
      <c r="D1143" s="1" t="s">
        <v>36</v>
      </c>
      <c r="E1143" s="1" t="s">
        <v>36</v>
      </c>
      <c r="F1143" s="1" t="s">
        <v>37</v>
      </c>
      <c r="G1143" t="s">
        <v>167</v>
      </c>
      <c r="H1143" t="s">
        <v>160</v>
      </c>
      <c r="I1143" t="s">
        <v>40</v>
      </c>
      <c r="J1143" t="s">
        <v>40</v>
      </c>
      <c r="K1143" t="s">
        <v>40</v>
      </c>
      <c r="L1143" s="4">
        <v>-26</v>
      </c>
      <c r="M1143" s="2">
        <v>44228</v>
      </c>
      <c r="N1143" t="s">
        <v>103</v>
      </c>
      <c r="O1143" t="s">
        <v>104</v>
      </c>
      <c r="P1143" t="s">
        <v>4075</v>
      </c>
      <c r="Q1143" t="s">
        <v>4191</v>
      </c>
      <c r="R1143" t="s">
        <v>4192</v>
      </c>
      <c r="S1143" s="3">
        <v>44225</v>
      </c>
      <c r="T1143" t="s">
        <v>46</v>
      </c>
      <c r="U1143">
        <v>2656</v>
      </c>
      <c r="V1143" t="s">
        <v>1965</v>
      </c>
      <c r="W1143" t="s">
        <v>48</v>
      </c>
      <c r="X1143">
        <v>165078325</v>
      </c>
      <c r="Y1143" s="3">
        <v>43641</v>
      </c>
      <c r="AC1143" t="s">
        <v>109</v>
      </c>
      <c r="AH1143" t="str">
        <f>VLOOKUP(B1143,'cc Lookup'!A:J,10,0)</f>
        <v>Planning and Business Development</v>
      </c>
      <c r="AI1143" t="str">
        <f>VLOOKUP(B1143,'cc Lookup'!A:E,5,0)</f>
        <v>Estates</v>
      </c>
      <c r="AJ1143" t="s">
        <v>6737</v>
      </c>
      <c r="AK1143" t="str">
        <f t="shared" si="34"/>
        <v>E35930 Estates &amp; Facilities</v>
      </c>
      <c r="AL1143" t="str">
        <f t="shared" si="35"/>
        <v>7308 Legal Fees</v>
      </c>
      <c r="AM1143" t="str">
        <f>VLOOKUP(W1143,Lookup!A:B,2,0)</f>
        <v>Legal</v>
      </c>
    </row>
    <row r="1144" spans="1:39" x14ac:dyDescent="0.25">
      <c r="A1144" t="s">
        <v>33</v>
      </c>
      <c r="B1144" s="1" t="s">
        <v>166</v>
      </c>
      <c r="C1144" s="1" t="s">
        <v>158</v>
      </c>
      <c r="D1144" s="1" t="s">
        <v>36</v>
      </c>
      <c r="E1144" s="1" t="s">
        <v>36</v>
      </c>
      <c r="F1144" s="1" t="s">
        <v>37</v>
      </c>
      <c r="G1144" t="s">
        <v>167</v>
      </c>
      <c r="H1144" t="s">
        <v>160</v>
      </c>
      <c r="I1144" t="s">
        <v>40</v>
      </c>
      <c r="J1144" t="s">
        <v>40</v>
      </c>
      <c r="K1144" t="s">
        <v>40</v>
      </c>
      <c r="L1144" s="4">
        <v>26</v>
      </c>
      <c r="M1144" s="2">
        <v>44228</v>
      </c>
      <c r="N1144" t="s">
        <v>103</v>
      </c>
      <c r="O1144" t="s">
        <v>104</v>
      </c>
      <c r="P1144" t="s">
        <v>4228</v>
      </c>
      <c r="Q1144" t="s">
        <v>4229</v>
      </c>
      <c r="R1144" t="s">
        <v>4230</v>
      </c>
      <c r="S1144" s="3">
        <v>44253</v>
      </c>
      <c r="T1144" t="s">
        <v>46</v>
      </c>
      <c r="U1144">
        <v>2638</v>
      </c>
      <c r="V1144" t="s">
        <v>1965</v>
      </c>
      <c r="W1144" t="s">
        <v>48</v>
      </c>
      <c r="X1144">
        <v>165078325</v>
      </c>
      <c r="Y1144" s="3">
        <v>43641</v>
      </c>
      <c r="AC1144" t="s">
        <v>109</v>
      </c>
      <c r="AH1144" t="str">
        <f>VLOOKUP(B1144,'cc Lookup'!A:J,10,0)</f>
        <v>Planning and Business Development</v>
      </c>
      <c r="AI1144" t="str">
        <f>VLOOKUP(B1144,'cc Lookup'!A:E,5,0)</f>
        <v>Estates</v>
      </c>
      <c r="AJ1144" t="s">
        <v>6737</v>
      </c>
      <c r="AK1144" t="str">
        <f t="shared" si="34"/>
        <v>E35930 Estates &amp; Facilities</v>
      </c>
      <c r="AL1144" t="str">
        <f t="shared" si="35"/>
        <v>7308 Legal Fees</v>
      </c>
      <c r="AM1144" t="str">
        <f>VLOOKUP(W1144,Lookup!A:B,2,0)</f>
        <v>Legal</v>
      </c>
    </row>
    <row r="1145" spans="1:39" x14ac:dyDescent="0.25">
      <c r="A1145" t="s">
        <v>33</v>
      </c>
      <c r="B1145" s="1" t="s">
        <v>166</v>
      </c>
      <c r="C1145" s="1" t="s">
        <v>158</v>
      </c>
      <c r="D1145" s="1" t="s">
        <v>36</v>
      </c>
      <c r="E1145" s="1" t="s">
        <v>36</v>
      </c>
      <c r="F1145" s="1" t="s">
        <v>37</v>
      </c>
      <c r="G1145" t="s">
        <v>167</v>
      </c>
      <c r="H1145" t="s">
        <v>160</v>
      </c>
      <c r="I1145" t="s">
        <v>40</v>
      </c>
      <c r="J1145" t="s">
        <v>40</v>
      </c>
      <c r="K1145" t="s">
        <v>40</v>
      </c>
      <c r="L1145" s="4">
        <v>123.6</v>
      </c>
      <c r="M1145" s="2">
        <v>44228</v>
      </c>
      <c r="N1145" t="s">
        <v>103</v>
      </c>
      <c r="O1145" t="s">
        <v>104</v>
      </c>
      <c r="P1145" t="s">
        <v>4228</v>
      </c>
      <c r="Q1145" t="s">
        <v>4229</v>
      </c>
      <c r="R1145" t="s">
        <v>4230</v>
      </c>
      <c r="S1145" s="3">
        <v>44253</v>
      </c>
      <c r="T1145" t="s">
        <v>46</v>
      </c>
      <c r="U1145">
        <v>2639</v>
      </c>
      <c r="V1145" t="s">
        <v>3983</v>
      </c>
      <c r="W1145" t="s">
        <v>48</v>
      </c>
      <c r="X1145">
        <v>165088326</v>
      </c>
      <c r="Y1145" s="3">
        <v>44180</v>
      </c>
      <c r="AC1145" t="s">
        <v>109</v>
      </c>
      <c r="AH1145" t="str">
        <f>VLOOKUP(B1145,'cc Lookup'!A:J,10,0)</f>
        <v>Planning and Business Development</v>
      </c>
      <c r="AI1145" t="str">
        <f>VLOOKUP(B1145,'cc Lookup'!A:E,5,0)</f>
        <v>Estates</v>
      </c>
      <c r="AJ1145" t="s">
        <v>6737</v>
      </c>
      <c r="AK1145" t="str">
        <f t="shared" si="34"/>
        <v>E35930 Estates &amp; Facilities</v>
      </c>
      <c r="AL1145" t="str">
        <f t="shared" si="35"/>
        <v>7308 Legal Fees</v>
      </c>
      <c r="AM1145" t="str">
        <f>VLOOKUP(W1145,Lookup!A:B,2,0)</f>
        <v>Legal</v>
      </c>
    </row>
    <row r="1146" spans="1:39" x14ac:dyDescent="0.25">
      <c r="A1146" t="s">
        <v>33</v>
      </c>
      <c r="B1146" s="1" t="s">
        <v>166</v>
      </c>
      <c r="C1146" s="1" t="s">
        <v>158</v>
      </c>
      <c r="D1146" s="1" t="s">
        <v>36</v>
      </c>
      <c r="E1146" s="1" t="s">
        <v>36</v>
      </c>
      <c r="F1146" s="1" t="s">
        <v>37</v>
      </c>
      <c r="G1146" t="s">
        <v>167</v>
      </c>
      <c r="H1146" t="s">
        <v>160</v>
      </c>
      <c r="I1146" t="s">
        <v>40</v>
      </c>
      <c r="J1146" t="s">
        <v>40</v>
      </c>
      <c r="K1146" t="s">
        <v>40</v>
      </c>
      <c r="L1146" s="4">
        <v>333.4</v>
      </c>
      <c r="M1146" s="2">
        <v>44228</v>
      </c>
      <c r="N1146" t="s">
        <v>103</v>
      </c>
      <c r="O1146" t="s">
        <v>104</v>
      </c>
      <c r="P1146" t="s">
        <v>4228</v>
      </c>
      <c r="Q1146" t="s">
        <v>4229</v>
      </c>
      <c r="R1146" t="s">
        <v>4230</v>
      </c>
      <c r="S1146" s="3">
        <v>44253</v>
      </c>
      <c r="T1146" t="s">
        <v>46</v>
      </c>
      <c r="U1146">
        <v>2640</v>
      </c>
      <c r="V1146" t="s">
        <v>2072</v>
      </c>
      <c r="W1146" t="s">
        <v>48</v>
      </c>
      <c r="X1146">
        <v>165078325</v>
      </c>
      <c r="Y1146" s="3">
        <v>43808</v>
      </c>
      <c r="AC1146" t="s">
        <v>109</v>
      </c>
      <c r="AH1146" t="str">
        <f>VLOOKUP(B1146,'cc Lookup'!A:J,10,0)</f>
        <v>Planning and Business Development</v>
      </c>
      <c r="AI1146" t="str">
        <f>VLOOKUP(B1146,'cc Lookup'!A:E,5,0)</f>
        <v>Estates</v>
      </c>
      <c r="AJ1146" t="s">
        <v>6737</v>
      </c>
      <c r="AK1146" t="str">
        <f t="shared" si="34"/>
        <v>E35930 Estates &amp; Facilities</v>
      </c>
      <c r="AL1146" t="str">
        <f t="shared" si="35"/>
        <v>7308 Legal Fees</v>
      </c>
      <c r="AM1146" t="str">
        <f>VLOOKUP(W1146,Lookup!A:B,2,0)</f>
        <v>Legal</v>
      </c>
    </row>
    <row r="1147" spans="1:39" x14ac:dyDescent="0.25">
      <c r="A1147" t="s">
        <v>33</v>
      </c>
      <c r="B1147" s="1" t="s">
        <v>166</v>
      </c>
      <c r="C1147" s="1" t="s">
        <v>158</v>
      </c>
      <c r="D1147" s="1" t="s">
        <v>36</v>
      </c>
      <c r="E1147" s="1" t="s">
        <v>36</v>
      </c>
      <c r="F1147" s="1" t="s">
        <v>37</v>
      </c>
      <c r="G1147" t="s">
        <v>167</v>
      </c>
      <c r="H1147" t="s">
        <v>160</v>
      </c>
      <c r="I1147" t="s">
        <v>40</v>
      </c>
      <c r="J1147" t="s">
        <v>40</v>
      </c>
      <c r="K1147" t="s">
        <v>40</v>
      </c>
      <c r="L1147" s="4">
        <v>359.9</v>
      </c>
      <c r="M1147" s="2">
        <v>44228</v>
      </c>
      <c r="N1147" t="s">
        <v>103</v>
      </c>
      <c r="O1147" t="s">
        <v>104</v>
      </c>
      <c r="P1147" t="s">
        <v>4228</v>
      </c>
      <c r="Q1147" t="s">
        <v>4229</v>
      </c>
      <c r="R1147" t="s">
        <v>4230</v>
      </c>
      <c r="S1147" s="3">
        <v>44253</v>
      </c>
      <c r="T1147" t="s">
        <v>46</v>
      </c>
      <c r="U1147">
        <v>2641</v>
      </c>
      <c r="V1147" t="s">
        <v>2580</v>
      </c>
      <c r="W1147" t="s">
        <v>48</v>
      </c>
      <c r="X1147">
        <v>165078325</v>
      </c>
      <c r="Y1147" s="3">
        <v>43826</v>
      </c>
      <c r="AC1147" t="s">
        <v>109</v>
      </c>
      <c r="AH1147" t="str">
        <f>VLOOKUP(B1147,'cc Lookup'!A:J,10,0)</f>
        <v>Planning and Business Development</v>
      </c>
      <c r="AI1147" t="str">
        <f>VLOOKUP(B1147,'cc Lookup'!A:E,5,0)</f>
        <v>Estates</v>
      </c>
      <c r="AJ1147" t="s">
        <v>6737</v>
      </c>
      <c r="AK1147" t="str">
        <f t="shared" si="34"/>
        <v>E35930 Estates &amp; Facilities</v>
      </c>
      <c r="AL1147" t="str">
        <f t="shared" si="35"/>
        <v>7308 Legal Fees</v>
      </c>
      <c r="AM1147" t="str">
        <f>VLOOKUP(W1147,Lookup!A:B,2,0)</f>
        <v>Legal</v>
      </c>
    </row>
    <row r="1148" spans="1:39" x14ac:dyDescent="0.25">
      <c r="A1148" t="s">
        <v>33</v>
      </c>
      <c r="B1148" s="1" t="s">
        <v>166</v>
      </c>
      <c r="C1148" s="1" t="s">
        <v>158</v>
      </c>
      <c r="D1148" s="1" t="s">
        <v>36</v>
      </c>
      <c r="E1148" s="1" t="s">
        <v>36</v>
      </c>
      <c r="F1148" s="1" t="s">
        <v>37</v>
      </c>
      <c r="G1148" t="s">
        <v>167</v>
      </c>
      <c r="H1148" t="s">
        <v>160</v>
      </c>
      <c r="I1148" t="s">
        <v>40</v>
      </c>
      <c r="J1148" t="s">
        <v>40</v>
      </c>
      <c r="K1148" t="s">
        <v>40</v>
      </c>
      <c r="L1148" s="4">
        <v>341.74</v>
      </c>
      <c r="M1148" s="2">
        <v>44228</v>
      </c>
      <c r="N1148" t="s">
        <v>103</v>
      </c>
      <c r="O1148" t="s">
        <v>104</v>
      </c>
      <c r="P1148" t="s">
        <v>4228</v>
      </c>
      <c r="Q1148" t="s">
        <v>4229</v>
      </c>
      <c r="R1148" t="s">
        <v>4230</v>
      </c>
      <c r="S1148" s="3">
        <v>44253</v>
      </c>
      <c r="T1148" t="s">
        <v>46</v>
      </c>
      <c r="U1148">
        <v>2642</v>
      </c>
      <c r="V1148" t="s">
        <v>2576</v>
      </c>
      <c r="W1148" t="s">
        <v>48</v>
      </c>
      <c r="X1148">
        <v>165078325</v>
      </c>
      <c r="Y1148" s="3">
        <v>43850</v>
      </c>
      <c r="AC1148" t="s">
        <v>109</v>
      </c>
      <c r="AH1148" t="str">
        <f>VLOOKUP(B1148,'cc Lookup'!A:J,10,0)</f>
        <v>Planning and Business Development</v>
      </c>
      <c r="AI1148" t="str">
        <f>VLOOKUP(B1148,'cc Lookup'!A:E,5,0)</f>
        <v>Estates</v>
      </c>
      <c r="AJ1148" t="s">
        <v>6737</v>
      </c>
      <c r="AK1148" t="str">
        <f t="shared" si="34"/>
        <v>E35930 Estates &amp; Facilities</v>
      </c>
      <c r="AL1148" t="str">
        <f t="shared" si="35"/>
        <v>7308 Legal Fees</v>
      </c>
      <c r="AM1148" t="str">
        <f>VLOOKUP(W1148,Lookup!A:B,2,0)</f>
        <v>Legal</v>
      </c>
    </row>
    <row r="1149" spans="1:39" x14ac:dyDescent="0.25">
      <c r="A1149" t="s">
        <v>33</v>
      </c>
      <c r="B1149" s="1" t="s">
        <v>166</v>
      </c>
      <c r="C1149" s="1" t="s">
        <v>158</v>
      </c>
      <c r="D1149" s="1" t="s">
        <v>36</v>
      </c>
      <c r="E1149" s="1" t="s">
        <v>36</v>
      </c>
      <c r="F1149" s="1" t="s">
        <v>37</v>
      </c>
      <c r="G1149" t="s">
        <v>167</v>
      </c>
      <c r="H1149" t="s">
        <v>160</v>
      </c>
      <c r="I1149" t="s">
        <v>40</v>
      </c>
      <c r="J1149" t="s">
        <v>40</v>
      </c>
      <c r="K1149" t="s">
        <v>40</v>
      </c>
      <c r="L1149" s="4">
        <v>42</v>
      </c>
      <c r="M1149" s="2">
        <v>44228</v>
      </c>
      <c r="N1149" t="s">
        <v>103</v>
      </c>
      <c r="O1149" t="s">
        <v>104</v>
      </c>
      <c r="P1149" t="s">
        <v>4228</v>
      </c>
      <c r="Q1149" t="s">
        <v>4229</v>
      </c>
      <c r="R1149" t="s">
        <v>4230</v>
      </c>
      <c r="S1149" s="3">
        <v>44253</v>
      </c>
      <c r="T1149" t="s">
        <v>46</v>
      </c>
      <c r="U1149">
        <v>2643</v>
      </c>
      <c r="V1149" t="s">
        <v>1272</v>
      </c>
      <c r="W1149" t="s">
        <v>48</v>
      </c>
      <c r="X1149">
        <v>165074838</v>
      </c>
      <c r="Y1149" s="3">
        <v>43482</v>
      </c>
      <c r="AC1149" t="s">
        <v>109</v>
      </c>
      <c r="AH1149" t="str">
        <f>VLOOKUP(B1149,'cc Lookup'!A:J,10,0)</f>
        <v>Planning and Business Development</v>
      </c>
      <c r="AI1149" t="str">
        <f>VLOOKUP(B1149,'cc Lookup'!A:E,5,0)</f>
        <v>Estates</v>
      </c>
      <c r="AJ1149" t="s">
        <v>6737</v>
      </c>
      <c r="AK1149" t="str">
        <f t="shared" si="34"/>
        <v>E35930 Estates &amp; Facilities</v>
      </c>
      <c r="AL1149" t="str">
        <f t="shared" si="35"/>
        <v>7308 Legal Fees</v>
      </c>
      <c r="AM1149" t="str">
        <f>VLOOKUP(W1149,Lookup!A:B,2,0)</f>
        <v>Legal</v>
      </c>
    </row>
    <row r="1150" spans="1:39" x14ac:dyDescent="0.25">
      <c r="A1150" t="s">
        <v>33</v>
      </c>
      <c r="B1150" s="1" t="s">
        <v>166</v>
      </c>
      <c r="C1150" s="1" t="s">
        <v>158</v>
      </c>
      <c r="D1150" s="1" t="s">
        <v>36</v>
      </c>
      <c r="E1150" s="1" t="s">
        <v>36</v>
      </c>
      <c r="F1150" s="1" t="s">
        <v>37</v>
      </c>
      <c r="G1150" t="s">
        <v>167</v>
      </c>
      <c r="H1150" t="s">
        <v>160</v>
      </c>
      <c r="I1150" t="s">
        <v>40</v>
      </c>
      <c r="J1150" t="s">
        <v>40</v>
      </c>
      <c r="K1150" t="s">
        <v>40</v>
      </c>
      <c r="L1150" s="4">
        <v>80</v>
      </c>
      <c r="M1150" s="2">
        <v>44228</v>
      </c>
      <c r="N1150" t="s">
        <v>103</v>
      </c>
      <c r="O1150" t="s">
        <v>104</v>
      </c>
      <c r="P1150" t="s">
        <v>4228</v>
      </c>
      <c r="Q1150" t="s">
        <v>4229</v>
      </c>
      <c r="R1150" t="s">
        <v>4230</v>
      </c>
      <c r="S1150" s="3">
        <v>44253</v>
      </c>
      <c r="T1150" t="s">
        <v>46</v>
      </c>
      <c r="U1150">
        <v>2644</v>
      </c>
      <c r="V1150" t="s">
        <v>3982</v>
      </c>
      <c r="W1150" t="s">
        <v>48</v>
      </c>
      <c r="X1150">
        <v>165078325</v>
      </c>
      <c r="Y1150" s="3">
        <v>44180</v>
      </c>
      <c r="AC1150" t="s">
        <v>109</v>
      </c>
      <c r="AH1150" t="str">
        <f>VLOOKUP(B1150,'cc Lookup'!A:J,10,0)</f>
        <v>Planning and Business Development</v>
      </c>
      <c r="AI1150" t="str">
        <f>VLOOKUP(B1150,'cc Lookup'!A:E,5,0)</f>
        <v>Estates</v>
      </c>
      <c r="AJ1150" t="s">
        <v>6737</v>
      </c>
      <c r="AK1150" t="str">
        <f t="shared" si="34"/>
        <v>E35930 Estates &amp; Facilities</v>
      </c>
      <c r="AL1150" t="str">
        <f t="shared" si="35"/>
        <v>7308 Legal Fees</v>
      </c>
      <c r="AM1150" t="str">
        <f>VLOOKUP(W1150,Lookup!A:B,2,0)</f>
        <v>Legal</v>
      </c>
    </row>
    <row r="1151" spans="1:39" x14ac:dyDescent="0.25">
      <c r="A1151" t="s">
        <v>33</v>
      </c>
      <c r="B1151" s="1" t="s">
        <v>166</v>
      </c>
      <c r="C1151" s="1" t="s">
        <v>158</v>
      </c>
      <c r="D1151" s="1" t="s">
        <v>36</v>
      </c>
      <c r="E1151" s="1" t="s">
        <v>36</v>
      </c>
      <c r="F1151" s="1" t="s">
        <v>37</v>
      </c>
      <c r="G1151" t="s">
        <v>167</v>
      </c>
      <c r="H1151" t="s">
        <v>160</v>
      </c>
      <c r="I1151" t="s">
        <v>40</v>
      </c>
      <c r="J1151" t="s">
        <v>40</v>
      </c>
      <c r="K1151" t="s">
        <v>40</v>
      </c>
      <c r="L1151" s="4">
        <v>1650</v>
      </c>
      <c r="M1151" s="2">
        <v>44256</v>
      </c>
      <c r="N1151" t="s">
        <v>41</v>
      </c>
      <c r="O1151" t="s">
        <v>42</v>
      </c>
      <c r="P1151" t="s">
        <v>4314</v>
      </c>
      <c r="Q1151" t="s">
        <v>4315</v>
      </c>
      <c r="R1151" t="s">
        <v>4293</v>
      </c>
      <c r="S1151" s="3">
        <v>44264</v>
      </c>
      <c r="T1151" t="s">
        <v>46</v>
      </c>
      <c r="U1151">
        <v>9</v>
      </c>
      <c r="V1151" t="s">
        <v>47</v>
      </c>
      <c r="W1151" t="s">
        <v>48</v>
      </c>
      <c r="X1151">
        <v>489735</v>
      </c>
      <c r="Y1151" s="3">
        <v>44242</v>
      </c>
      <c r="Z1151">
        <v>165078325</v>
      </c>
      <c r="AB1151" t="s">
        <v>49</v>
      </c>
      <c r="AD1151" t="s">
        <v>4316</v>
      </c>
      <c r="AE1151">
        <v>1</v>
      </c>
      <c r="AF1151">
        <v>825</v>
      </c>
      <c r="AH1151" t="str">
        <f>VLOOKUP(B1151,'cc Lookup'!A:J,10,0)</f>
        <v>Planning and Business Development</v>
      </c>
      <c r="AI1151" t="str">
        <f>VLOOKUP(B1151,'cc Lookup'!A:E,5,0)</f>
        <v>Estates</v>
      </c>
      <c r="AJ1151" t="s">
        <v>6737</v>
      </c>
      <c r="AK1151" t="str">
        <f t="shared" si="34"/>
        <v>E35930 Estates &amp; Facilities</v>
      </c>
      <c r="AL1151" t="str">
        <f t="shared" si="35"/>
        <v>7308 Legal Fees</v>
      </c>
      <c r="AM1151" t="str">
        <f>VLOOKUP(W1151,Lookup!A:B,2,0)</f>
        <v>Legal</v>
      </c>
    </row>
    <row r="1152" spans="1:39" x14ac:dyDescent="0.25">
      <c r="A1152" t="s">
        <v>33</v>
      </c>
      <c r="B1152" s="1" t="s">
        <v>166</v>
      </c>
      <c r="C1152" s="1" t="s">
        <v>158</v>
      </c>
      <c r="D1152" s="1" t="s">
        <v>36</v>
      </c>
      <c r="E1152" s="1" t="s">
        <v>36</v>
      </c>
      <c r="F1152" s="1" t="s">
        <v>37</v>
      </c>
      <c r="G1152" t="s">
        <v>167</v>
      </c>
      <c r="H1152" t="s">
        <v>160</v>
      </c>
      <c r="I1152" t="s">
        <v>40</v>
      </c>
      <c r="J1152" t="s">
        <v>40</v>
      </c>
      <c r="K1152" t="s">
        <v>40</v>
      </c>
      <c r="L1152" s="4">
        <v>-825</v>
      </c>
      <c r="M1152" s="2">
        <v>44256</v>
      </c>
      <c r="N1152" t="s">
        <v>41</v>
      </c>
      <c r="O1152" t="s">
        <v>42</v>
      </c>
      <c r="P1152" t="s">
        <v>4314</v>
      </c>
      <c r="Q1152" t="s">
        <v>4315</v>
      </c>
      <c r="R1152" t="s">
        <v>4293</v>
      </c>
      <c r="S1152" s="3">
        <v>44264</v>
      </c>
      <c r="T1152" t="s">
        <v>46</v>
      </c>
      <c r="U1152">
        <v>10</v>
      </c>
      <c r="V1152" t="s">
        <v>47</v>
      </c>
      <c r="W1152" t="s">
        <v>48</v>
      </c>
      <c r="X1152">
        <v>489735</v>
      </c>
      <c r="Y1152" s="3">
        <v>44242</v>
      </c>
      <c r="Z1152">
        <v>165078325</v>
      </c>
      <c r="AB1152" t="s">
        <v>49</v>
      </c>
      <c r="AD1152" t="s">
        <v>4316</v>
      </c>
      <c r="AE1152">
        <v>1</v>
      </c>
      <c r="AF1152">
        <v>-825</v>
      </c>
      <c r="AH1152" t="str">
        <f>VLOOKUP(B1152,'cc Lookup'!A:J,10,0)</f>
        <v>Planning and Business Development</v>
      </c>
      <c r="AI1152" t="str">
        <f>VLOOKUP(B1152,'cc Lookup'!A:E,5,0)</f>
        <v>Estates</v>
      </c>
      <c r="AJ1152" t="s">
        <v>6737</v>
      </c>
      <c r="AK1152" t="str">
        <f t="shared" si="34"/>
        <v>E35930 Estates &amp; Facilities</v>
      </c>
      <c r="AL1152" t="str">
        <f t="shared" si="35"/>
        <v>7308 Legal Fees</v>
      </c>
      <c r="AM1152" t="str">
        <f>VLOOKUP(W1152,Lookup!A:B,2,0)</f>
        <v>Legal</v>
      </c>
    </row>
    <row r="1153" spans="1:39" x14ac:dyDescent="0.25">
      <c r="A1153" t="s">
        <v>33</v>
      </c>
      <c r="B1153" s="1" t="s">
        <v>166</v>
      </c>
      <c r="C1153" s="1" t="s">
        <v>158</v>
      </c>
      <c r="D1153" s="1" t="s">
        <v>36</v>
      </c>
      <c r="E1153" s="1" t="s">
        <v>36</v>
      </c>
      <c r="F1153" s="1" t="s">
        <v>37</v>
      </c>
      <c r="G1153" t="s">
        <v>167</v>
      </c>
      <c r="H1153" t="s">
        <v>160</v>
      </c>
      <c r="I1153" t="s">
        <v>40</v>
      </c>
      <c r="J1153" t="s">
        <v>40</v>
      </c>
      <c r="K1153" t="s">
        <v>40</v>
      </c>
      <c r="L1153" s="4">
        <v>846.2</v>
      </c>
      <c r="M1153" s="2">
        <v>44256</v>
      </c>
      <c r="N1153" t="s">
        <v>41</v>
      </c>
      <c r="O1153" t="s">
        <v>42</v>
      </c>
      <c r="P1153" t="s">
        <v>4317</v>
      </c>
      <c r="Q1153" t="s">
        <v>4318</v>
      </c>
      <c r="R1153" t="s">
        <v>4293</v>
      </c>
      <c r="S1153" s="3">
        <v>44265</v>
      </c>
      <c r="T1153" t="s">
        <v>46</v>
      </c>
      <c r="U1153">
        <v>21</v>
      </c>
      <c r="V1153" t="s">
        <v>47</v>
      </c>
      <c r="W1153" t="s">
        <v>48</v>
      </c>
      <c r="X1153">
        <v>490211</v>
      </c>
      <c r="Y1153" s="3">
        <v>44243</v>
      </c>
      <c r="Z1153">
        <v>165089943</v>
      </c>
      <c r="AB1153" t="s">
        <v>49</v>
      </c>
      <c r="AD1153" t="s">
        <v>4319</v>
      </c>
      <c r="AE1153">
        <v>1</v>
      </c>
      <c r="AF1153">
        <v>423</v>
      </c>
      <c r="AH1153" t="str">
        <f>VLOOKUP(B1153,'cc Lookup'!A:J,10,0)</f>
        <v>Planning and Business Development</v>
      </c>
      <c r="AI1153" t="str">
        <f>VLOOKUP(B1153,'cc Lookup'!A:E,5,0)</f>
        <v>Estates</v>
      </c>
      <c r="AJ1153" t="s">
        <v>6737</v>
      </c>
      <c r="AK1153" t="str">
        <f t="shared" si="34"/>
        <v>E35930 Estates &amp; Facilities</v>
      </c>
      <c r="AL1153" t="str">
        <f t="shared" si="35"/>
        <v>7308 Legal Fees</v>
      </c>
      <c r="AM1153" t="str">
        <f>VLOOKUP(W1153,Lookup!A:B,2,0)</f>
        <v>Legal</v>
      </c>
    </row>
    <row r="1154" spans="1:39" x14ac:dyDescent="0.25">
      <c r="A1154" t="s">
        <v>33</v>
      </c>
      <c r="B1154" s="1" t="s">
        <v>166</v>
      </c>
      <c r="C1154" s="1" t="s">
        <v>158</v>
      </c>
      <c r="D1154" s="1" t="s">
        <v>36</v>
      </c>
      <c r="E1154" s="1" t="s">
        <v>36</v>
      </c>
      <c r="F1154" s="1" t="s">
        <v>37</v>
      </c>
      <c r="G1154" t="s">
        <v>167</v>
      </c>
      <c r="H1154" t="s">
        <v>160</v>
      </c>
      <c r="I1154" t="s">
        <v>40</v>
      </c>
      <c r="J1154" t="s">
        <v>40</v>
      </c>
      <c r="K1154" t="s">
        <v>40</v>
      </c>
      <c r="L1154" s="4">
        <v>-423.1</v>
      </c>
      <c r="M1154" s="2">
        <v>44256</v>
      </c>
      <c r="N1154" t="s">
        <v>41</v>
      </c>
      <c r="O1154" t="s">
        <v>42</v>
      </c>
      <c r="P1154" t="s">
        <v>4317</v>
      </c>
      <c r="Q1154" t="s">
        <v>4318</v>
      </c>
      <c r="R1154" t="s">
        <v>4293</v>
      </c>
      <c r="S1154" s="3">
        <v>44265</v>
      </c>
      <c r="T1154" t="s">
        <v>46</v>
      </c>
      <c r="U1154">
        <v>22</v>
      </c>
      <c r="V1154" t="s">
        <v>47</v>
      </c>
      <c r="W1154" t="s">
        <v>48</v>
      </c>
      <c r="X1154">
        <v>490211</v>
      </c>
      <c r="Y1154" s="3">
        <v>44243</v>
      </c>
      <c r="Z1154">
        <v>165089943</v>
      </c>
      <c r="AB1154" t="s">
        <v>49</v>
      </c>
      <c r="AD1154" t="s">
        <v>4319</v>
      </c>
      <c r="AE1154">
        <v>1</v>
      </c>
      <c r="AF1154">
        <v>-423</v>
      </c>
      <c r="AH1154" t="str">
        <f>VLOOKUP(B1154,'cc Lookup'!A:J,10,0)</f>
        <v>Planning and Business Development</v>
      </c>
      <c r="AI1154" t="str">
        <f>VLOOKUP(B1154,'cc Lookup'!A:E,5,0)</f>
        <v>Estates</v>
      </c>
      <c r="AJ1154" t="s">
        <v>6737</v>
      </c>
      <c r="AK1154" t="str">
        <f t="shared" si="34"/>
        <v>E35930 Estates &amp; Facilities</v>
      </c>
      <c r="AL1154" t="str">
        <f t="shared" si="35"/>
        <v>7308 Legal Fees</v>
      </c>
      <c r="AM1154" t="str">
        <f>VLOOKUP(W1154,Lookup!A:B,2,0)</f>
        <v>Legal</v>
      </c>
    </row>
    <row r="1155" spans="1:39" x14ac:dyDescent="0.25">
      <c r="A1155" t="s">
        <v>33</v>
      </c>
      <c r="B1155" s="1" t="s">
        <v>166</v>
      </c>
      <c r="C1155" s="1" t="s">
        <v>158</v>
      </c>
      <c r="D1155" s="1" t="s">
        <v>36</v>
      </c>
      <c r="E1155" s="1" t="s">
        <v>36</v>
      </c>
      <c r="F1155" s="1" t="s">
        <v>37</v>
      </c>
      <c r="G1155" t="s">
        <v>167</v>
      </c>
      <c r="H1155" t="s">
        <v>160</v>
      </c>
      <c r="I1155" t="s">
        <v>40</v>
      </c>
      <c r="J1155" t="s">
        <v>40</v>
      </c>
      <c r="K1155" t="s">
        <v>40</v>
      </c>
      <c r="L1155" s="4">
        <v>170</v>
      </c>
      <c r="M1155" s="2">
        <v>44256</v>
      </c>
      <c r="N1155" t="s">
        <v>41</v>
      </c>
      <c r="O1155" t="s">
        <v>42</v>
      </c>
      <c r="P1155" t="s">
        <v>4320</v>
      </c>
      <c r="Q1155" t="s">
        <v>4321</v>
      </c>
      <c r="R1155" t="s">
        <v>4293</v>
      </c>
      <c r="S1155" s="3">
        <v>44271</v>
      </c>
      <c r="T1155" t="s">
        <v>46</v>
      </c>
      <c r="U1155">
        <v>10</v>
      </c>
      <c r="V1155" t="s">
        <v>47</v>
      </c>
      <c r="W1155" t="s">
        <v>48</v>
      </c>
      <c r="X1155">
        <v>492832</v>
      </c>
      <c r="Y1155" s="3">
        <v>44271</v>
      </c>
      <c r="Z1155">
        <v>165090765</v>
      </c>
      <c r="AB1155" t="s">
        <v>49</v>
      </c>
      <c r="AD1155" t="s">
        <v>4322</v>
      </c>
      <c r="AE1155">
        <v>1</v>
      </c>
      <c r="AF1155">
        <v>170</v>
      </c>
      <c r="AH1155" t="str">
        <f>VLOOKUP(B1155,'cc Lookup'!A:J,10,0)</f>
        <v>Planning and Business Development</v>
      </c>
      <c r="AI1155" t="str">
        <f>VLOOKUP(B1155,'cc Lookup'!A:E,5,0)</f>
        <v>Estates</v>
      </c>
      <c r="AJ1155" t="s">
        <v>6737</v>
      </c>
      <c r="AK1155" t="str">
        <f t="shared" si="34"/>
        <v>E35930 Estates &amp; Facilities</v>
      </c>
      <c r="AL1155" t="str">
        <f t="shared" si="35"/>
        <v>7308 Legal Fees</v>
      </c>
      <c r="AM1155" t="str">
        <f>VLOOKUP(W1155,Lookup!A:B,2,0)</f>
        <v>Legal</v>
      </c>
    </row>
    <row r="1156" spans="1:39" x14ac:dyDescent="0.25">
      <c r="A1156" t="s">
        <v>33</v>
      </c>
      <c r="B1156" s="1" t="s">
        <v>166</v>
      </c>
      <c r="C1156" s="1" t="s">
        <v>158</v>
      </c>
      <c r="D1156" s="1" t="s">
        <v>36</v>
      </c>
      <c r="E1156" s="1" t="s">
        <v>36</v>
      </c>
      <c r="F1156" s="1" t="s">
        <v>37</v>
      </c>
      <c r="G1156" t="s">
        <v>167</v>
      </c>
      <c r="H1156" t="s">
        <v>160</v>
      </c>
      <c r="I1156" t="s">
        <v>40</v>
      </c>
      <c r="J1156" t="s">
        <v>40</v>
      </c>
      <c r="K1156" t="s">
        <v>40</v>
      </c>
      <c r="L1156" s="4">
        <v>110</v>
      </c>
      <c r="M1156" s="2">
        <v>44256</v>
      </c>
      <c r="N1156" t="s">
        <v>41</v>
      </c>
      <c r="O1156" t="s">
        <v>42</v>
      </c>
      <c r="P1156" t="s">
        <v>4320</v>
      </c>
      <c r="Q1156" t="s">
        <v>4321</v>
      </c>
      <c r="R1156" t="s">
        <v>4293</v>
      </c>
      <c r="S1156" s="3">
        <v>44271</v>
      </c>
      <c r="T1156" t="s">
        <v>46</v>
      </c>
      <c r="U1156">
        <v>10</v>
      </c>
      <c r="V1156" t="s">
        <v>47</v>
      </c>
      <c r="W1156" t="s">
        <v>48</v>
      </c>
      <c r="X1156">
        <v>498290</v>
      </c>
      <c r="Y1156" s="3">
        <v>44271</v>
      </c>
      <c r="Z1156">
        <v>165090764</v>
      </c>
      <c r="AB1156" t="s">
        <v>49</v>
      </c>
      <c r="AD1156" t="s">
        <v>4323</v>
      </c>
      <c r="AE1156">
        <v>1</v>
      </c>
      <c r="AF1156">
        <v>110</v>
      </c>
      <c r="AH1156" t="str">
        <f>VLOOKUP(B1156,'cc Lookup'!A:J,10,0)</f>
        <v>Planning and Business Development</v>
      </c>
      <c r="AI1156" t="str">
        <f>VLOOKUP(B1156,'cc Lookup'!A:E,5,0)</f>
        <v>Estates</v>
      </c>
      <c r="AJ1156" t="s">
        <v>6737</v>
      </c>
      <c r="AK1156" t="str">
        <f t="shared" ref="AK1156:AK1219" si="36">B1156&amp;" "&amp;G1156</f>
        <v>E35930 Estates &amp; Facilities</v>
      </c>
      <c r="AL1156" t="str">
        <f t="shared" ref="AL1156:AL1219" si="37">C1156&amp;" "&amp;H1156</f>
        <v>7308 Legal Fees</v>
      </c>
      <c r="AM1156" t="str">
        <f>VLOOKUP(W1156,Lookup!A:B,2,0)</f>
        <v>Legal</v>
      </c>
    </row>
    <row r="1157" spans="1:39" x14ac:dyDescent="0.25">
      <c r="A1157" t="s">
        <v>33</v>
      </c>
      <c r="B1157" s="1" t="s">
        <v>166</v>
      </c>
      <c r="C1157" s="1" t="s">
        <v>158</v>
      </c>
      <c r="D1157" s="1" t="s">
        <v>36</v>
      </c>
      <c r="E1157" s="1" t="s">
        <v>36</v>
      </c>
      <c r="F1157" s="1" t="s">
        <v>37</v>
      </c>
      <c r="G1157" t="s">
        <v>167</v>
      </c>
      <c r="H1157" t="s">
        <v>160</v>
      </c>
      <c r="I1157" t="s">
        <v>40</v>
      </c>
      <c r="J1157" t="s">
        <v>40</v>
      </c>
      <c r="K1157" t="s">
        <v>40</v>
      </c>
      <c r="L1157" s="4">
        <v>260</v>
      </c>
      <c r="M1157" s="2">
        <v>44256</v>
      </c>
      <c r="N1157" t="s">
        <v>41</v>
      </c>
      <c r="O1157" t="s">
        <v>42</v>
      </c>
      <c r="P1157" t="s">
        <v>4305</v>
      </c>
      <c r="Q1157" t="s">
        <v>4306</v>
      </c>
      <c r="R1157" t="s">
        <v>4293</v>
      </c>
      <c r="S1157" s="3">
        <v>44272</v>
      </c>
      <c r="T1157" t="s">
        <v>46</v>
      </c>
      <c r="U1157">
        <v>48</v>
      </c>
      <c r="V1157" t="s">
        <v>47</v>
      </c>
      <c r="W1157" t="s">
        <v>48</v>
      </c>
      <c r="X1157">
        <v>492824</v>
      </c>
      <c r="Y1157" s="3">
        <v>44271</v>
      </c>
      <c r="Z1157">
        <v>165082454</v>
      </c>
      <c r="AB1157" t="s">
        <v>49</v>
      </c>
      <c r="AD1157" t="s">
        <v>4324</v>
      </c>
      <c r="AE1157">
        <v>1</v>
      </c>
      <c r="AF1157">
        <v>130</v>
      </c>
      <c r="AH1157" t="str">
        <f>VLOOKUP(B1157,'cc Lookup'!A:J,10,0)</f>
        <v>Planning and Business Development</v>
      </c>
      <c r="AI1157" t="str">
        <f>VLOOKUP(B1157,'cc Lookup'!A:E,5,0)</f>
        <v>Estates</v>
      </c>
      <c r="AJ1157" t="s">
        <v>6737</v>
      </c>
      <c r="AK1157" t="str">
        <f t="shared" si="36"/>
        <v>E35930 Estates &amp; Facilities</v>
      </c>
      <c r="AL1157" t="str">
        <f t="shared" si="37"/>
        <v>7308 Legal Fees</v>
      </c>
      <c r="AM1157" t="str">
        <f>VLOOKUP(W1157,Lookup!A:B,2,0)</f>
        <v>Legal</v>
      </c>
    </row>
    <row r="1158" spans="1:39" x14ac:dyDescent="0.25">
      <c r="A1158" t="s">
        <v>33</v>
      </c>
      <c r="B1158" s="1" t="s">
        <v>166</v>
      </c>
      <c r="C1158" s="1" t="s">
        <v>158</v>
      </c>
      <c r="D1158" s="1" t="s">
        <v>36</v>
      </c>
      <c r="E1158" s="1" t="s">
        <v>36</v>
      </c>
      <c r="F1158" s="1" t="s">
        <v>37</v>
      </c>
      <c r="G1158" t="s">
        <v>167</v>
      </c>
      <c r="H1158" t="s">
        <v>160</v>
      </c>
      <c r="I1158" t="s">
        <v>40</v>
      </c>
      <c r="J1158" t="s">
        <v>40</v>
      </c>
      <c r="K1158" t="s">
        <v>40</v>
      </c>
      <c r="L1158" s="4">
        <v>1530</v>
      </c>
      <c r="M1158" s="2">
        <v>44256</v>
      </c>
      <c r="N1158" t="s">
        <v>41</v>
      </c>
      <c r="O1158" t="s">
        <v>42</v>
      </c>
      <c r="P1158" t="s">
        <v>4305</v>
      </c>
      <c r="Q1158" t="s">
        <v>4306</v>
      </c>
      <c r="R1158" t="s">
        <v>4293</v>
      </c>
      <c r="S1158" s="3">
        <v>44272</v>
      </c>
      <c r="T1158" t="s">
        <v>46</v>
      </c>
      <c r="U1158">
        <v>48</v>
      </c>
      <c r="V1158" t="s">
        <v>47</v>
      </c>
      <c r="W1158" t="s">
        <v>48</v>
      </c>
      <c r="X1158">
        <v>492825</v>
      </c>
      <c r="Y1158" s="3">
        <v>44271</v>
      </c>
      <c r="Z1158">
        <v>165078325</v>
      </c>
      <c r="AB1158" t="s">
        <v>49</v>
      </c>
      <c r="AD1158" t="s">
        <v>4325</v>
      </c>
      <c r="AE1158">
        <v>1</v>
      </c>
      <c r="AF1158">
        <v>765</v>
      </c>
      <c r="AH1158" t="str">
        <f>VLOOKUP(B1158,'cc Lookup'!A:J,10,0)</f>
        <v>Planning and Business Development</v>
      </c>
      <c r="AI1158" t="str">
        <f>VLOOKUP(B1158,'cc Lookup'!A:E,5,0)</f>
        <v>Estates</v>
      </c>
      <c r="AJ1158" t="s">
        <v>6737</v>
      </c>
      <c r="AK1158" t="str">
        <f t="shared" si="36"/>
        <v>E35930 Estates &amp; Facilities</v>
      </c>
      <c r="AL1158" t="str">
        <f t="shared" si="37"/>
        <v>7308 Legal Fees</v>
      </c>
      <c r="AM1158" t="str">
        <f>VLOOKUP(W1158,Lookup!A:B,2,0)</f>
        <v>Legal</v>
      </c>
    </row>
    <row r="1159" spans="1:39" x14ac:dyDescent="0.25">
      <c r="A1159" t="s">
        <v>33</v>
      </c>
      <c r="B1159" s="1" t="s">
        <v>166</v>
      </c>
      <c r="C1159" s="1" t="s">
        <v>158</v>
      </c>
      <c r="D1159" s="1" t="s">
        <v>36</v>
      </c>
      <c r="E1159" s="1" t="s">
        <v>36</v>
      </c>
      <c r="F1159" s="1" t="s">
        <v>37</v>
      </c>
      <c r="G1159" t="s">
        <v>167</v>
      </c>
      <c r="H1159" t="s">
        <v>160</v>
      </c>
      <c r="I1159" t="s">
        <v>40</v>
      </c>
      <c r="J1159" t="s">
        <v>40</v>
      </c>
      <c r="K1159" t="s">
        <v>40</v>
      </c>
      <c r="L1159" s="4">
        <v>360</v>
      </c>
      <c r="M1159" s="2">
        <v>44256</v>
      </c>
      <c r="N1159" t="s">
        <v>41</v>
      </c>
      <c r="O1159" t="s">
        <v>42</v>
      </c>
      <c r="P1159" t="s">
        <v>4305</v>
      </c>
      <c r="Q1159" t="s">
        <v>4306</v>
      </c>
      <c r="R1159" t="s">
        <v>4293</v>
      </c>
      <c r="S1159" s="3">
        <v>44272</v>
      </c>
      <c r="T1159" t="s">
        <v>46</v>
      </c>
      <c r="U1159">
        <v>48</v>
      </c>
      <c r="V1159" t="s">
        <v>47</v>
      </c>
      <c r="W1159" t="s">
        <v>48</v>
      </c>
      <c r="X1159">
        <v>492826</v>
      </c>
      <c r="Y1159" s="3">
        <v>44271</v>
      </c>
      <c r="Z1159">
        <v>165078325</v>
      </c>
      <c r="AB1159" t="s">
        <v>49</v>
      </c>
      <c r="AD1159" t="s">
        <v>4326</v>
      </c>
      <c r="AE1159">
        <v>1</v>
      </c>
      <c r="AF1159">
        <v>180</v>
      </c>
      <c r="AH1159" t="str">
        <f>VLOOKUP(B1159,'cc Lookup'!A:J,10,0)</f>
        <v>Planning and Business Development</v>
      </c>
      <c r="AI1159" t="str">
        <f>VLOOKUP(B1159,'cc Lookup'!A:E,5,0)</f>
        <v>Estates</v>
      </c>
      <c r="AJ1159" t="s">
        <v>6737</v>
      </c>
      <c r="AK1159" t="str">
        <f t="shared" si="36"/>
        <v>E35930 Estates &amp; Facilities</v>
      </c>
      <c r="AL1159" t="str">
        <f t="shared" si="37"/>
        <v>7308 Legal Fees</v>
      </c>
      <c r="AM1159" t="str">
        <f>VLOOKUP(W1159,Lookup!A:B,2,0)</f>
        <v>Legal</v>
      </c>
    </row>
    <row r="1160" spans="1:39" x14ac:dyDescent="0.25">
      <c r="A1160" t="s">
        <v>33</v>
      </c>
      <c r="B1160" s="1" t="s">
        <v>166</v>
      </c>
      <c r="C1160" s="1" t="s">
        <v>158</v>
      </c>
      <c r="D1160" s="1" t="s">
        <v>36</v>
      </c>
      <c r="E1160" s="1" t="s">
        <v>36</v>
      </c>
      <c r="F1160" s="1" t="s">
        <v>37</v>
      </c>
      <c r="G1160" t="s">
        <v>167</v>
      </c>
      <c r="H1160" t="s">
        <v>160</v>
      </c>
      <c r="I1160" t="s">
        <v>40</v>
      </c>
      <c r="J1160" t="s">
        <v>40</v>
      </c>
      <c r="K1160" t="s">
        <v>40</v>
      </c>
      <c r="L1160" s="4">
        <v>-130</v>
      </c>
      <c r="M1160" s="2">
        <v>44256</v>
      </c>
      <c r="N1160" t="s">
        <v>41</v>
      </c>
      <c r="O1160" t="s">
        <v>42</v>
      </c>
      <c r="P1160" t="s">
        <v>4305</v>
      </c>
      <c r="Q1160" t="s">
        <v>4306</v>
      </c>
      <c r="R1160" t="s">
        <v>4293</v>
      </c>
      <c r="S1160" s="3">
        <v>44272</v>
      </c>
      <c r="T1160" t="s">
        <v>46</v>
      </c>
      <c r="U1160">
        <v>49</v>
      </c>
      <c r="V1160" t="s">
        <v>47</v>
      </c>
      <c r="W1160" t="s">
        <v>48</v>
      </c>
      <c r="X1160">
        <v>492824</v>
      </c>
      <c r="Y1160" s="3">
        <v>44271</v>
      </c>
      <c r="Z1160">
        <v>165082454</v>
      </c>
      <c r="AB1160" t="s">
        <v>49</v>
      </c>
      <c r="AD1160" t="s">
        <v>4324</v>
      </c>
      <c r="AE1160">
        <v>1</v>
      </c>
      <c r="AF1160">
        <v>-130</v>
      </c>
      <c r="AH1160" t="str">
        <f>VLOOKUP(B1160,'cc Lookup'!A:J,10,0)</f>
        <v>Planning and Business Development</v>
      </c>
      <c r="AI1160" t="str">
        <f>VLOOKUP(B1160,'cc Lookup'!A:E,5,0)</f>
        <v>Estates</v>
      </c>
      <c r="AJ1160" t="s">
        <v>6737</v>
      </c>
      <c r="AK1160" t="str">
        <f t="shared" si="36"/>
        <v>E35930 Estates &amp; Facilities</v>
      </c>
      <c r="AL1160" t="str">
        <f t="shared" si="37"/>
        <v>7308 Legal Fees</v>
      </c>
      <c r="AM1160" t="str">
        <f>VLOOKUP(W1160,Lookup!A:B,2,0)</f>
        <v>Legal</v>
      </c>
    </row>
    <row r="1161" spans="1:39" x14ac:dyDescent="0.25">
      <c r="A1161" t="s">
        <v>33</v>
      </c>
      <c r="B1161" s="1" t="s">
        <v>166</v>
      </c>
      <c r="C1161" s="1" t="s">
        <v>158</v>
      </c>
      <c r="D1161" s="1" t="s">
        <v>36</v>
      </c>
      <c r="E1161" s="1" t="s">
        <v>36</v>
      </c>
      <c r="F1161" s="1" t="s">
        <v>37</v>
      </c>
      <c r="G1161" t="s">
        <v>167</v>
      </c>
      <c r="H1161" t="s">
        <v>160</v>
      </c>
      <c r="I1161" t="s">
        <v>40</v>
      </c>
      <c r="J1161" t="s">
        <v>40</v>
      </c>
      <c r="K1161" t="s">
        <v>40</v>
      </c>
      <c r="L1161" s="4">
        <v>-765</v>
      </c>
      <c r="M1161" s="2">
        <v>44256</v>
      </c>
      <c r="N1161" t="s">
        <v>41</v>
      </c>
      <c r="O1161" t="s">
        <v>42</v>
      </c>
      <c r="P1161" t="s">
        <v>4305</v>
      </c>
      <c r="Q1161" t="s">
        <v>4306</v>
      </c>
      <c r="R1161" t="s">
        <v>4293</v>
      </c>
      <c r="S1161" s="3">
        <v>44272</v>
      </c>
      <c r="T1161" t="s">
        <v>46</v>
      </c>
      <c r="U1161">
        <v>49</v>
      </c>
      <c r="V1161" t="s">
        <v>47</v>
      </c>
      <c r="W1161" t="s">
        <v>48</v>
      </c>
      <c r="X1161">
        <v>492825</v>
      </c>
      <c r="Y1161" s="3">
        <v>44271</v>
      </c>
      <c r="Z1161">
        <v>165078325</v>
      </c>
      <c r="AB1161" t="s">
        <v>49</v>
      </c>
      <c r="AD1161" t="s">
        <v>4325</v>
      </c>
      <c r="AE1161">
        <v>1</v>
      </c>
      <c r="AF1161">
        <v>-765</v>
      </c>
      <c r="AH1161" t="str">
        <f>VLOOKUP(B1161,'cc Lookup'!A:J,10,0)</f>
        <v>Planning and Business Development</v>
      </c>
      <c r="AI1161" t="str">
        <f>VLOOKUP(B1161,'cc Lookup'!A:E,5,0)</f>
        <v>Estates</v>
      </c>
      <c r="AJ1161" t="s">
        <v>6737</v>
      </c>
      <c r="AK1161" t="str">
        <f t="shared" si="36"/>
        <v>E35930 Estates &amp; Facilities</v>
      </c>
      <c r="AL1161" t="str">
        <f t="shared" si="37"/>
        <v>7308 Legal Fees</v>
      </c>
      <c r="AM1161" t="str">
        <f>VLOOKUP(W1161,Lookup!A:B,2,0)</f>
        <v>Legal</v>
      </c>
    </row>
    <row r="1162" spans="1:39" x14ac:dyDescent="0.25">
      <c r="A1162" t="s">
        <v>33</v>
      </c>
      <c r="B1162" s="1" t="s">
        <v>166</v>
      </c>
      <c r="C1162" s="1" t="s">
        <v>158</v>
      </c>
      <c r="D1162" s="1" t="s">
        <v>36</v>
      </c>
      <c r="E1162" s="1" t="s">
        <v>36</v>
      </c>
      <c r="F1162" s="1" t="s">
        <v>37</v>
      </c>
      <c r="G1162" t="s">
        <v>167</v>
      </c>
      <c r="H1162" t="s">
        <v>160</v>
      </c>
      <c r="I1162" t="s">
        <v>40</v>
      </c>
      <c r="J1162" t="s">
        <v>40</v>
      </c>
      <c r="K1162" t="s">
        <v>40</v>
      </c>
      <c r="L1162" s="4">
        <v>-180</v>
      </c>
      <c r="M1162" s="2">
        <v>44256</v>
      </c>
      <c r="N1162" t="s">
        <v>41</v>
      </c>
      <c r="O1162" t="s">
        <v>42</v>
      </c>
      <c r="P1162" t="s">
        <v>4305</v>
      </c>
      <c r="Q1162" t="s">
        <v>4306</v>
      </c>
      <c r="R1162" t="s">
        <v>4293</v>
      </c>
      <c r="S1162" s="3">
        <v>44272</v>
      </c>
      <c r="T1162" t="s">
        <v>46</v>
      </c>
      <c r="U1162">
        <v>49</v>
      </c>
      <c r="V1162" t="s">
        <v>47</v>
      </c>
      <c r="W1162" t="s">
        <v>48</v>
      </c>
      <c r="X1162">
        <v>492826</v>
      </c>
      <c r="Y1162" s="3">
        <v>44271</v>
      </c>
      <c r="Z1162">
        <v>165078325</v>
      </c>
      <c r="AB1162" t="s">
        <v>49</v>
      </c>
      <c r="AD1162" t="s">
        <v>4326</v>
      </c>
      <c r="AE1162">
        <v>1</v>
      </c>
      <c r="AF1162">
        <v>-180</v>
      </c>
      <c r="AH1162" t="str">
        <f>VLOOKUP(B1162,'cc Lookup'!A:J,10,0)</f>
        <v>Planning and Business Development</v>
      </c>
      <c r="AI1162" t="str">
        <f>VLOOKUP(B1162,'cc Lookup'!A:E,5,0)</f>
        <v>Estates</v>
      </c>
      <c r="AJ1162" t="s">
        <v>6737</v>
      </c>
      <c r="AK1162" t="str">
        <f t="shared" si="36"/>
        <v>E35930 Estates &amp; Facilities</v>
      </c>
      <c r="AL1162" t="str">
        <f t="shared" si="37"/>
        <v>7308 Legal Fees</v>
      </c>
      <c r="AM1162" t="str">
        <f>VLOOKUP(W1162,Lookup!A:B,2,0)</f>
        <v>Legal</v>
      </c>
    </row>
    <row r="1163" spans="1:39" x14ac:dyDescent="0.25">
      <c r="A1163" t="s">
        <v>33</v>
      </c>
      <c r="B1163" s="1" t="s">
        <v>166</v>
      </c>
      <c r="C1163" s="1" t="s">
        <v>158</v>
      </c>
      <c r="D1163" s="1" t="s">
        <v>36</v>
      </c>
      <c r="E1163" s="1" t="s">
        <v>36</v>
      </c>
      <c r="F1163" s="1" t="s">
        <v>37</v>
      </c>
      <c r="G1163" t="s">
        <v>167</v>
      </c>
      <c r="H1163" t="s">
        <v>160</v>
      </c>
      <c r="I1163" t="s">
        <v>40</v>
      </c>
      <c r="J1163" t="s">
        <v>40</v>
      </c>
      <c r="K1163" t="s">
        <v>40</v>
      </c>
      <c r="L1163" s="4">
        <v>50</v>
      </c>
      <c r="M1163" s="2">
        <v>44256</v>
      </c>
      <c r="N1163" t="s">
        <v>41</v>
      </c>
      <c r="O1163" t="s">
        <v>42</v>
      </c>
      <c r="P1163" t="s">
        <v>4327</v>
      </c>
      <c r="Q1163" t="s">
        <v>4328</v>
      </c>
      <c r="R1163" t="s">
        <v>4293</v>
      </c>
      <c r="S1163" s="3">
        <v>44272</v>
      </c>
      <c r="T1163" t="s">
        <v>46</v>
      </c>
      <c r="U1163">
        <v>13</v>
      </c>
      <c r="V1163" t="s">
        <v>47</v>
      </c>
      <c r="W1163" t="s">
        <v>48</v>
      </c>
      <c r="X1163">
        <v>492828</v>
      </c>
      <c r="Y1163" s="3">
        <v>44271</v>
      </c>
      <c r="Z1163">
        <v>165090763</v>
      </c>
      <c r="AB1163" t="s">
        <v>49</v>
      </c>
      <c r="AD1163" t="s">
        <v>4329</v>
      </c>
      <c r="AE1163">
        <v>1</v>
      </c>
      <c r="AF1163">
        <v>50</v>
      </c>
      <c r="AH1163" t="str">
        <f>VLOOKUP(B1163,'cc Lookup'!A:J,10,0)</f>
        <v>Planning and Business Development</v>
      </c>
      <c r="AI1163" t="str">
        <f>VLOOKUP(B1163,'cc Lookup'!A:E,5,0)</f>
        <v>Estates</v>
      </c>
      <c r="AJ1163" t="s">
        <v>6737</v>
      </c>
      <c r="AK1163" t="str">
        <f t="shared" si="36"/>
        <v>E35930 Estates &amp; Facilities</v>
      </c>
      <c r="AL1163" t="str">
        <f t="shared" si="37"/>
        <v>7308 Legal Fees</v>
      </c>
      <c r="AM1163" t="str">
        <f>VLOOKUP(W1163,Lookup!A:B,2,0)</f>
        <v>Legal</v>
      </c>
    </row>
    <row r="1164" spans="1:39" x14ac:dyDescent="0.25">
      <c r="A1164" t="s">
        <v>33</v>
      </c>
      <c r="B1164" s="1" t="s">
        <v>166</v>
      </c>
      <c r="C1164" s="1" t="s">
        <v>158</v>
      </c>
      <c r="D1164" s="1" t="s">
        <v>36</v>
      </c>
      <c r="E1164" s="1" t="s">
        <v>36</v>
      </c>
      <c r="F1164" s="1" t="s">
        <v>37</v>
      </c>
      <c r="G1164" t="s">
        <v>167</v>
      </c>
      <c r="H1164" t="s">
        <v>160</v>
      </c>
      <c r="I1164" t="s">
        <v>40</v>
      </c>
      <c r="J1164" t="s">
        <v>40</v>
      </c>
      <c r="K1164" t="s">
        <v>40</v>
      </c>
      <c r="L1164" s="4">
        <v>-26</v>
      </c>
      <c r="M1164" s="2">
        <v>44256</v>
      </c>
      <c r="N1164" t="s">
        <v>103</v>
      </c>
      <c r="O1164" t="s">
        <v>104</v>
      </c>
      <c r="P1164" t="s">
        <v>4228</v>
      </c>
      <c r="Q1164" t="s">
        <v>4309</v>
      </c>
      <c r="R1164" t="s">
        <v>4310</v>
      </c>
      <c r="S1164" s="3">
        <v>44253</v>
      </c>
      <c r="T1164" t="s">
        <v>46</v>
      </c>
      <c r="U1164">
        <v>2638</v>
      </c>
      <c r="V1164" t="s">
        <v>1965</v>
      </c>
      <c r="W1164" t="s">
        <v>48</v>
      </c>
      <c r="X1164">
        <v>165078325</v>
      </c>
      <c r="Y1164" s="3">
        <v>43641</v>
      </c>
      <c r="AC1164" t="s">
        <v>109</v>
      </c>
      <c r="AH1164" t="str">
        <f>VLOOKUP(B1164,'cc Lookup'!A:J,10,0)</f>
        <v>Planning and Business Development</v>
      </c>
      <c r="AI1164" t="str">
        <f>VLOOKUP(B1164,'cc Lookup'!A:E,5,0)</f>
        <v>Estates</v>
      </c>
      <c r="AJ1164" t="s">
        <v>6737</v>
      </c>
      <c r="AK1164" t="str">
        <f t="shared" si="36"/>
        <v>E35930 Estates &amp; Facilities</v>
      </c>
      <c r="AL1164" t="str">
        <f t="shared" si="37"/>
        <v>7308 Legal Fees</v>
      </c>
      <c r="AM1164" t="str">
        <f>VLOOKUP(W1164,Lookup!A:B,2,0)</f>
        <v>Legal</v>
      </c>
    </row>
    <row r="1165" spans="1:39" x14ac:dyDescent="0.25">
      <c r="A1165" t="s">
        <v>33</v>
      </c>
      <c r="B1165" s="1" t="s">
        <v>166</v>
      </c>
      <c r="C1165" s="1" t="s">
        <v>158</v>
      </c>
      <c r="D1165" s="1" t="s">
        <v>36</v>
      </c>
      <c r="E1165" s="1" t="s">
        <v>36</v>
      </c>
      <c r="F1165" s="1" t="s">
        <v>37</v>
      </c>
      <c r="G1165" t="s">
        <v>167</v>
      </c>
      <c r="H1165" t="s">
        <v>160</v>
      </c>
      <c r="I1165" t="s">
        <v>40</v>
      </c>
      <c r="J1165" t="s">
        <v>40</v>
      </c>
      <c r="K1165" t="s">
        <v>40</v>
      </c>
      <c r="L1165" s="4">
        <v>-123.6</v>
      </c>
      <c r="M1165" s="2">
        <v>44256</v>
      </c>
      <c r="N1165" t="s">
        <v>103</v>
      </c>
      <c r="O1165" t="s">
        <v>104</v>
      </c>
      <c r="P1165" t="s">
        <v>4228</v>
      </c>
      <c r="Q1165" t="s">
        <v>4309</v>
      </c>
      <c r="R1165" t="s">
        <v>4310</v>
      </c>
      <c r="S1165" s="3">
        <v>44253</v>
      </c>
      <c r="T1165" t="s">
        <v>46</v>
      </c>
      <c r="U1165">
        <v>2639</v>
      </c>
      <c r="V1165" t="s">
        <v>3983</v>
      </c>
      <c r="W1165" t="s">
        <v>48</v>
      </c>
      <c r="X1165">
        <v>165088326</v>
      </c>
      <c r="Y1165" s="3">
        <v>44180</v>
      </c>
      <c r="AC1165" t="s">
        <v>109</v>
      </c>
      <c r="AH1165" t="str">
        <f>VLOOKUP(B1165,'cc Lookup'!A:J,10,0)</f>
        <v>Planning and Business Development</v>
      </c>
      <c r="AI1165" t="str">
        <f>VLOOKUP(B1165,'cc Lookup'!A:E,5,0)</f>
        <v>Estates</v>
      </c>
      <c r="AJ1165" t="s">
        <v>6737</v>
      </c>
      <c r="AK1165" t="str">
        <f t="shared" si="36"/>
        <v>E35930 Estates &amp; Facilities</v>
      </c>
      <c r="AL1165" t="str">
        <f t="shared" si="37"/>
        <v>7308 Legal Fees</v>
      </c>
      <c r="AM1165" t="str">
        <f>VLOOKUP(W1165,Lookup!A:B,2,0)</f>
        <v>Legal</v>
      </c>
    </row>
    <row r="1166" spans="1:39" x14ac:dyDescent="0.25">
      <c r="A1166" t="s">
        <v>33</v>
      </c>
      <c r="B1166" s="1" t="s">
        <v>166</v>
      </c>
      <c r="C1166" s="1" t="s">
        <v>158</v>
      </c>
      <c r="D1166" s="1" t="s">
        <v>36</v>
      </c>
      <c r="E1166" s="1" t="s">
        <v>36</v>
      </c>
      <c r="F1166" s="1" t="s">
        <v>37</v>
      </c>
      <c r="G1166" t="s">
        <v>167</v>
      </c>
      <c r="H1166" t="s">
        <v>160</v>
      </c>
      <c r="I1166" t="s">
        <v>40</v>
      </c>
      <c r="J1166" t="s">
        <v>40</v>
      </c>
      <c r="K1166" t="s">
        <v>40</v>
      </c>
      <c r="L1166" s="4">
        <v>-333.4</v>
      </c>
      <c r="M1166" s="2">
        <v>44256</v>
      </c>
      <c r="N1166" t="s">
        <v>103</v>
      </c>
      <c r="O1166" t="s">
        <v>104</v>
      </c>
      <c r="P1166" t="s">
        <v>4228</v>
      </c>
      <c r="Q1166" t="s">
        <v>4309</v>
      </c>
      <c r="R1166" t="s">
        <v>4310</v>
      </c>
      <c r="S1166" s="3">
        <v>44253</v>
      </c>
      <c r="T1166" t="s">
        <v>46</v>
      </c>
      <c r="U1166">
        <v>2640</v>
      </c>
      <c r="V1166" t="s">
        <v>2072</v>
      </c>
      <c r="W1166" t="s">
        <v>48</v>
      </c>
      <c r="X1166">
        <v>165078325</v>
      </c>
      <c r="Y1166" s="3">
        <v>43808</v>
      </c>
      <c r="AC1166" t="s">
        <v>109</v>
      </c>
      <c r="AH1166" t="str">
        <f>VLOOKUP(B1166,'cc Lookup'!A:J,10,0)</f>
        <v>Planning and Business Development</v>
      </c>
      <c r="AI1166" t="str">
        <f>VLOOKUP(B1166,'cc Lookup'!A:E,5,0)</f>
        <v>Estates</v>
      </c>
      <c r="AJ1166" t="s">
        <v>6737</v>
      </c>
      <c r="AK1166" t="str">
        <f t="shared" si="36"/>
        <v>E35930 Estates &amp; Facilities</v>
      </c>
      <c r="AL1166" t="str">
        <f t="shared" si="37"/>
        <v>7308 Legal Fees</v>
      </c>
      <c r="AM1166" t="str">
        <f>VLOOKUP(W1166,Lookup!A:B,2,0)</f>
        <v>Legal</v>
      </c>
    </row>
    <row r="1167" spans="1:39" x14ac:dyDescent="0.25">
      <c r="A1167" t="s">
        <v>33</v>
      </c>
      <c r="B1167" s="1" t="s">
        <v>166</v>
      </c>
      <c r="C1167" s="1" t="s">
        <v>158</v>
      </c>
      <c r="D1167" s="1" t="s">
        <v>36</v>
      </c>
      <c r="E1167" s="1" t="s">
        <v>36</v>
      </c>
      <c r="F1167" s="1" t="s">
        <v>37</v>
      </c>
      <c r="G1167" t="s">
        <v>167</v>
      </c>
      <c r="H1167" t="s">
        <v>160</v>
      </c>
      <c r="I1167" t="s">
        <v>40</v>
      </c>
      <c r="J1167" t="s">
        <v>40</v>
      </c>
      <c r="K1167" t="s">
        <v>40</v>
      </c>
      <c r="L1167" s="4">
        <v>-359.9</v>
      </c>
      <c r="M1167" s="2">
        <v>44256</v>
      </c>
      <c r="N1167" t="s">
        <v>103</v>
      </c>
      <c r="O1167" t="s">
        <v>104</v>
      </c>
      <c r="P1167" t="s">
        <v>4228</v>
      </c>
      <c r="Q1167" t="s">
        <v>4309</v>
      </c>
      <c r="R1167" t="s">
        <v>4310</v>
      </c>
      <c r="S1167" s="3">
        <v>44253</v>
      </c>
      <c r="T1167" t="s">
        <v>46</v>
      </c>
      <c r="U1167">
        <v>2641</v>
      </c>
      <c r="V1167" t="s">
        <v>2580</v>
      </c>
      <c r="W1167" t="s">
        <v>48</v>
      </c>
      <c r="X1167">
        <v>165078325</v>
      </c>
      <c r="Y1167" s="3">
        <v>43826</v>
      </c>
      <c r="AC1167" t="s">
        <v>109</v>
      </c>
      <c r="AH1167" t="str">
        <f>VLOOKUP(B1167,'cc Lookup'!A:J,10,0)</f>
        <v>Planning and Business Development</v>
      </c>
      <c r="AI1167" t="str">
        <f>VLOOKUP(B1167,'cc Lookup'!A:E,5,0)</f>
        <v>Estates</v>
      </c>
      <c r="AJ1167" t="s">
        <v>6737</v>
      </c>
      <c r="AK1167" t="str">
        <f t="shared" si="36"/>
        <v>E35930 Estates &amp; Facilities</v>
      </c>
      <c r="AL1167" t="str">
        <f t="shared" si="37"/>
        <v>7308 Legal Fees</v>
      </c>
      <c r="AM1167" t="str">
        <f>VLOOKUP(W1167,Lookup!A:B,2,0)</f>
        <v>Legal</v>
      </c>
    </row>
    <row r="1168" spans="1:39" x14ac:dyDescent="0.25">
      <c r="A1168" t="s">
        <v>33</v>
      </c>
      <c r="B1168" s="1" t="s">
        <v>166</v>
      </c>
      <c r="C1168" s="1" t="s">
        <v>158</v>
      </c>
      <c r="D1168" s="1" t="s">
        <v>36</v>
      </c>
      <c r="E1168" s="1" t="s">
        <v>36</v>
      </c>
      <c r="F1168" s="1" t="s">
        <v>37</v>
      </c>
      <c r="G1168" t="s">
        <v>167</v>
      </c>
      <c r="H1168" t="s">
        <v>160</v>
      </c>
      <c r="I1168" t="s">
        <v>40</v>
      </c>
      <c r="J1168" t="s">
        <v>40</v>
      </c>
      <c r="K1168" t="s">
        <v>40</v>
      </c>
      <c r="L1168" s="4">
        <v>-341.74</v>
      </c>
      <c r="M1168" s="2">
        <v>44256</v>
      </c>
      <c r="N1168" t="s">
        <v>103</v>
      </c>
      <c r="O1168" t="s">
        <v>104</v>
      </c>
      <c r="P1168" t="s">
        <v>4228</v>
      </c>
      <c r="Q1168" t="s">
        <v>4309</v>
      </c>
      <c r="R1168" t="s">
        <v>4310</v>
      </c>
      <c r="S1168" s="3">
        <v>44253</v>
      </c>
      <c r="T1168" t="s">
        <v>46</v>
      </c>
      <c r="U1168">
        <v>2642</v>
      </c>
      <c r="V1168" t="s">
        <v>2576</v>
      </c>
      <c r="W1168" t="s">
        <v>48</v>
      </c>
      <c r="X1168">
        <v>165078325</v>
      </c>
      <c r="Y1168" s="3">
        <v>43850</v>
      </c>
      <c r="AC1168" t="s">
        <v>109</v>
      </c>
      <c r="AH1168" t="str">
        <f>VLOOKUP(B1168,'cc Lookup'!A:J,10,0)</f>
        <v>Planning and Business Development</v>
      </c>
      <c r="AI1168" t="str">
        <f>VLOOKUP(B1168,'cc Lookup'!A:E,5,0)</f>
        <v>Estates</v>
      </c>
      <c r="AJ1168" t="s">
        <v>6737</v>
      </c>
      <c r="AK1168" t="str">
        <f t="shared" si="36"/>
        <v>E35930 Estates &amp; Facilities</v>
      </c>
      <c r="AL1168" t="str">
        <f t="shared" si="37"/>
        <v>7308 Legal Fees</v>
      </c>
      <c r="AM1168" t="str">
        <f>VLOOKUP(W1168,Lookup!A:B,2,0)</f>
        <v>Legal</v>
      </c>
    </row>
    <row r="1169" spans="1:39" x14ac:dyDescent="0.25">
      <c r="A1169" t="s">
        <v>33</v>
      </c>
      <c r="B1169" s="1" t="s">
        <v>166</v>
      </c>
      <c r="C1169" s="1" t="s">
        <v>158</v>
      </c>
      <c r="D1169" s="1" t="s">
        <v>36</v>
      </c>
      <c r="E1169" s="1" t="s">
        <v>36</v>
      </c>
      <c r="F1169" s="1" t="s">
        <v>37</v>
      </c>
      <c r="G1169" t="s">
        <v>167</v>
      </c>
      <c r="H1169" t="s">
        <v>160</v>
      </c>
      <c r="I1169" t="s">
        <v>40</v>
      </c>
      <c r="J1169" t="s">
        <v>40</v>
      </c>
      <c r="K1169" t="s">
        <v>40</v>
      </c>
      <c r="L1169" s="4">
        <v>-42</v>
      </c>
      <c r="M1169" s="2">
        <v>44256</v>
      </c>
      <c r="N1169" t="s">
        <v>103</v>
      </c>
      <c r="O1169" t="s">
        <v>104</v>
      </c>
      <c r="P1169" t="s">
        <v>4228</v>
      </c>
      <c r="Q1169" t="s">
        <v>4309</v>
      </c>
      <c r="R1169" t="s">
        <v>4310</v>
      </c>
      <c r="S1169" s="3">
        <v>44253</v>
      </c>
      <c r="T1169" t="s">
        <v>46</v>
      </c>
      <c r="U1169">
        <v>2643</v>
      </c>
      <c r="V1169" t="s">
        <v>1272</v>
      </c>
      <c r="W1169" t="s">
        <v>48</v>
      </c>
      <c r="X1169">
        <v>165074838</v>
      </c>
      <c r="Y1169" s="3">
        <v>43482</v>
      </c>
      <c r="AC1169" t="s">
        <v>109</v>
      </c>
      <c r="AH1169" t="str">
        <f>VLOOKUP(B1169,'cc Lookup'!A:J,10,0)</f>
        <v>Planning and Business Development</v>
      </c>
      <c r="AI1169" t="str">
        <f>VLOOKUP(B1169,'cc Lookup'!A:E,5,0)</f>
        <v>Estates</v>
      </c>
      <c r="AJ1169" t="s">
        <v>6737</v>
      </c>
      <c r="AK1169" t="str">
        <f t="shared" si="36"/>
        <v>E35930 Estates &amp; Facilities</v>
      </c>
      <c r="AL1169" t="str">
        <f t="shared" si="37"/>
        <v>7308 Legal Fees</v>
      </c>
      <c r="AM1169" t="str">
        <f>VLOOKUP(W1169,Lookup!A:B,2,0)</f>
        <v>Legal</v>
      </c>
    </row>
    <row r="1170" spans="1:39" x14ac:dyDescent="0.25">
      <c r="A1170" t="s">
        <v>33</v>
      </c>
      <c r="B1170" s="1" t="s">
        <v>166</v>
      </c>
      <c r="C1170" s="1" t="s">
        <v>158</v>
      </c>
      <c r="D1170" s="1" t="s">
        <v>36</v>
      </c>
      <c r="E1170" s="1" t="s">
        <v>36</v>
      </c>
      <c r="F1170" s="1" t="s">
        <v>37</v>
      </c>
      <c r="G1170" t="s">
        <v>167</v>
      </c>
      <c r="H1170" t="s">
        <v>160</v>
      </c>
      <c r="I1170" t="s">
        <v>40</v>
      </c>
      <c r="J1170" t="s">
        <v>40</v>
      </c>
      <c r="K1170" t="s">
        <v>40</v>
      </c>
      <c r="L1170" s="4">
        <v>-80</v>
      </c>
      <c r="M1170" s="2">
        <v>44256</v>
      </c>
      <c r="N1170" t="s">
        <v>103</v>
      </c>
      <c r="O1170" t="s">
        <v>104</v>
      </c>
      <c r="P1170" t="s">
        <v>4228</v>
      </c>
      <c r="Q1170" t="s">
        <v>4309</v>
      </c>
      <c r="R1170" t="s">
        <v>4310</v>
      </c>
      <c r="S1170" s="3">
        <v>44253</v>
      </c>
      <c r="T1170" t="s">
        <v>46</v>
      </c>
      <c r="U1170">
        <v>2644</v>
      </c>
      <c r="V1170" t="s">
        <v>3982</v>
      </c>
      <c r="W1170" t="s">
        <v>48</v>
      </c>
      <c r="X1170">
        <v>165078325</v>
      </c>
      <c r="Y1170" s="3">
        <v>44180</v>
      </c>
      <c r="AC1170" t="s">
        <v>109</v>
      </c>
      <c r="AH1170" t="str">
        <f>VLOOKUP(B1170,'cc Lookup'!A:J,10,0)</f>
        <v>Planning and Business Development</v>
      </c>
      <c r="AI1170" t="str">
        <f>VLOOKUP(B1170,'cc Lookup'!A:E,5,0)</f>
        <v>Estates</v>
      </c>
      <c r="AJ1170" t="s">
        <v>6737</v>
      </c>
      <c r="AK1170" t="str">
        <f t="shared" si="36"/>
        <v>E35930 Estates &amp; Facilities</v>
      </c>
      <c r="AL1170" t="str">
        <f t="shared" si="37"/>
        <v>7308 Legal Fees</v>
      </c>
      <c r="AM1170" t="str">
        <f>VLOOKUP(W1170,Lookup!A:B,2,0)</f>
        <v>Legal</v>
      </c>
    </row>
    <row r="1171" spans="1:39" x14ac:dyDescent="0.25">
      <c r="A1171" t="s">
        <v>33</v>
      </c>
      <c r="B1171" s="1" t="s">
        <v>166</v>
      </c>
      <c r="C1171" s="1" t="s">
        <v>158</v>
      </c>
      <c r="D1171" s="1" t="s">
        <v>36</v>
      </c>
      <c r="E1171" s="1" t="s">
        <v>36</v>
      </c>
      <c r="F1171" s="1" t="s">
        <v>37</v>
      </c>
      <c r="G1171" t="s">
        <v>167</v>
      </c>
      <c r="H1171" t="s">
        <v>160</v>
      </c>
      <c r="I1171" t="s">
        <v>40</v>
      </c>
      <c r="J1171" t="s">
        <v>40</v>
      </c>
      <c r="K1171" t="s">
        <v>40</v>
      </c>
      <c r="L1171" s="4">
        <v>-1653</v>
      </c>
      <c r="M1171" s="2">
        <v>44287</v>
      </c>
      <c r="N1171" t="s">
        <v>41</v>
      </c>
      <c r="O1171" t="s">
        <v>42</v>
      </c>
      <c r="P1171" t="s">
        <v>4409</v>
      </c>
      <c r="Q1171" t="s">
        <v>4410</v>
      </c>
      <c r="R1171" t="s">
        <v>4398</v>
      </c>
      <c r="S1171" s="3">
        <v>44294</v>
      </c>
      <c r="T1171" t="s">
        <v>46</v>
      </c>
      <c r="U1171">
        <v>50</v>
      </c>
      <c r="V1171" t="s">
        <v>47</v>
      </c>
      <c r="W1171" t="s">
        <v>48</v>
      </c>
      <c r="X1171" t="s">
        <v>4411</v>
      </c>
      <c r="Y1171" s="3">
        <v>43816</v>
      </c>
      <c r="Z1171">
        <v>165077832</v>
      </c>
      <c r="AA1171" t="s">
        <v>4412</v>
      </c>
      <c r="AB1171" t="s">
        <v>49</v>
      </c>
      <c r="AD1171" t="s">
        <v>4413</v>
      </c>
      <c r="AE1171">
        <v>1</v>
      </c>
      <c r="AH1171" t="str">
        <f>VLOOKUP(B1171,'cc Lookup'!A:J,10,0)</f>
        <v>Planning and Business Development</v>
      </c>
      <c r="AI1171" t="str">
        <f>VLOOKUP(B1171,'cc Lookup'!A:E,5,0)</f>
        <v>Estates</v>
      </c>
      <c r="AJ1171" t="s">
        <v>6738</v>
      </c>
      <c r="AK1171" t="str">
        <f t="shared" si="36"/>
        <v>E35930 Estates &amp; Facilities</v>
      </c>
      <c r="AL1171" t="str">
        <f t="shared" si="37"/>
        <v>7308 Legal Fees</v>
      </c>
      <c r="AM1171" t="str">
        <f>VLOOKUP(W1171,Lookup!A:B,2,0)</f>
        <v>Legal</v>
      </c>
    </row>
    <row r="1172" spans="1:39" x14ac:dyDescent="0.25">
      <c r="A1172" t="s">
        <v>33</v>
      </c>
      <c r="B1172" s="1" t="s">
        <v>166</v>
      </c>
      <c r="C1172" s="1" t="s">
        <v>158</v>
      </c>
      <c r="D1172" s="1" t="s">
        <v>36</v>
      </c>
      <c r="E1172" s="1" t="s">
        <v>36</v>
      </c>
      <c r="F1172" s="1" t="s">
        <v>37</v>
      </c>
      <c r="G1172" t="s">
        <v>167</v>
      </c>
      <c r="H1172" t="s">
        <v>160</v>
      </c>
      <c r="I1172" t="s">
        <v>40</v>
      </c>
      <c r="J1172" t="s">
        <v>40</v>
      </c>
      <c r="K1172" t="s">
        <v>40</v>
      </c>
      <c r="L1172" s="4">
        <v>1653</v>
      </c>
      <c r="M1172" s="2">
        <v>44287</v>
      </c>
      <c r="N1172" t="s">
        <v>103</v>
      </c>
      <c r="O1172" t="s">
        <v>104</v>
      </c>
      <c r="P1172" t="s">
        <v>4430</v>
      </c>
      <c r="Q1172" t="s">
        <v>4431</v>
      </c>
      <c r="R1172" t="s">
        <v>4432</v>
      </c>
      <c r="S1172" s="3">
        <v>44316</v>
      </c>
      <c r="T1172" t="s">
        <v>46</v>
      </c>
      <c r="U1172">
        <v>2655</v>
      </c>
      <c r="V1172" t="s">
        <v>2575</v>
      </c>
      <c r="W1172" t="s">
        <v>48</v>
      </c>
      <c r="X1172">
        <v>165077832</v>
      </c>
      <c r="Y1172" s="3">
        <v>43829</v>
      </c>
      <c r="AC1172" t="s">
        <v>109</v>
      </c>
      <c r="AH1172" t="str">
        <f>VLOOKUP(B1172,'cc Lookup'!A:J,10,0)</f>
        <v>Planning and Business Development</v>
      </c>
      <c r="AI1172" t="str">
        <f>VLOOKUP(B1172,'cc Lookup'!A:E,5,0)</f>
        <v>Estates</v>
      </c>
      <c r="AJ1172" t="s">
        <v>6738</v>
      </c>
      <c r="AK1172" t="str">
        <f t="shared" si="36"/>
        <v>E35930 Estates &amp; Facilities</v>
      </c>
      <c r="AL1172" t="str">
        <f t="shared" si="37"/>
        <v>7308 Legal Fees</v>
      </c>
      <c r="AM1172" t="str">
        <f>VLOOKUP(W1172,Lookup!A:B,2,0)</f>
        <v>Legal</v>
      </c>
    </row>
    <row r="1173" spans="1:39" x14ac:dyDescent="0.25">
      <c r="A1173" t="s">
        <v>33</v>
      </c>
      <c r="B1173" s="1" t="s">
        <v>166</v>
      </c>
      <c r="C1173" s="1" t="s">
        <v>158</v>
      </c>
      <c r="D1173" s="1" t="s">
        <v>36</v>
      </c>
      <c r="E1173" s="1" t="s">
        <v>36</v>
      </c>
      <c r="F1173" s="1" t="s">
        <v>37</v>
      </c>
      <c r="G1173" t="s">
        <v>167</v>
      </c>
      <c r="H1173" t="s">
        <v>160</v>
      </c>
      <c r="I1173" t="s">
        <v>40</v>
      </c>
      <c r="J1173" t="s">
        <v>40</v>
      </c>
      <c r="K1173" t="s">
        <v>40</v>
      </c>
      <c r="L1173" s="4">
        <v>1446</v>
      </c>
      <c r="M1173" s="2">
        <v>44317</v>
      </c>
      <c r="N1173" t="s">
        <v>311</v>
      </c>
      <c r="O1173" t="s">
        <v>56</v>
      </c>
      <c r="P1173" t="s">
        <v>1827</v>
      </c>
      <c r="Q1173" t="s">
        <v>4525</v>
      </c>
      <c r="R1173" t="s">
        <v>4526</v>
      </c>
      <c r="S1173" s="3">
        <v>44344</v>
      </c>
      <c r="T1173" t="s">
        <v>573</v>
      </c>
      <c r="U1173">
        <v>46</v>
      </c>
      <c r="V1173" t="s">
        <v>4527</v>
      </c>
      <c r="W1173" t="s">
        <v>4526</v>
      </c>
      <c r="Y1173" s="3">
        <v>44344</v>
      </c>
      <c r="AA1173" t="s">
        <v>885</v>
      </c>
      <c r="AD1173" t="s">
        <v>4528</v>
      </c>
      <c r="AH1173" t="str">
        <f>VLOOKUP(B1173,'cc Lookup'!A:J,10,0)</f>
        <v>Planning and Business Development</v>
      </c>
      <c r="AI1173" t="str">
        <f>VLOOKUP(B1173,'cc Lookup'!A:E,5,0)</f>
        <v>Estates</v>
      </c>
      <c r="AJ1173" t="s">
        <v>6738</v>
      </c>
      <c r="AK1173" t="str">
        <f t="shared" si="36"/>
        <v>E35930 Estates &amp; Facilities</v>
      </c>
      <c r="AL1173" t="str">
        <f t="shared" si="37"/>
        <v>7308 Legal Fees</v>
      </c>
      <c r="AM1173" t="str">
        <f>VLOOKUP(W1173,Lookup!A:B,2,0)</f>
        <v>Other</v>
      </c>
    </row>
    <row r="1174" spans="1:39" x14ac:dyDescent="0.25">
      <c r="A1174" t="s">
        <v>33</v>
      </c>
      <c r="B1174" s="1" t="s">
        <v>166</v>
      </c>
      <c r="C1174" s="1" t="s">
        <v>158</v>
      </c>
      <c r="D1174" s="1" t="s">
        <v>36</v>
      </c>
      <c r="E1174" s="1" t="s">
        <v>36</v>
      </c>
      <c r="F1174" s="1" t="s">
        <v>37</v>
      </c>
      <c r="G1174" t="s">
        <v>167</v>
      </c>
      <c r="H1174" t="s">
        <v>160</v>
      </c>
      <c r="I1174" t="s">
        <v>40</v>
      </c>
      <c r="J1174" t="s">
        <v>40</v>
      </c>
      <c r="K1174" t="s">
        <v>40</v>
      </c>
      <c r="L1174" s="4">
        <v>162</v>
      </c>
      <c r="M1174" s="2">
        <v>44317</v>
      </c>
      <c r="N1174" t="s">
        <v>41</v>
      </c>
      <c r="O1174" t="s">
        <v>42</v>
      </c>
      <c r="P1174" t="s">
        <v>4529</v>
      </c>
      <c r="Q1174" t="s">
        <v>4530</v>
      </c>
      <c r="R1174" t="s">
        <v>4482</v>
      </c>
      <c r="S1174" s="3">
        <v>44322</v>
      </c>
      <c r="T1174" t="s">
        <v>46</v>
      </c>
      <c r="U1174">
        <v>14</v>
      </c>
      <c r="V1174" t="s">
        <v>47</v>
      </c>
      <c r="W1174" t="s">
        <v>48</v>
      </c>
      <c r="X1174">
        <v>497490</v>
      </c>
      <c r="Y1174" s="3">
        <v>44312</v>
      </c>
      <c r="Z1174">
        <v>165091758</v>
      </c>
      <c r="AB1174" t="s">
        <v>49</v>
      </c>
      <c r="AD1174" t="s">
        <v>4531</v>
      </c>
      <c r="AE1174">
        <v>1</v>
      </c>
      <c r="AF1174">
        <v>162</v>
      </c>
      <c r="AH1174" t="str">
        <f>VLOOKUP(B1174,'cc Lookup'!A:J,10,0)</f>
        <v>Planning and Business Development</v>
      </c>
      <c r="AI1174" t="str">
        <f>VLOOKUP(B1174,'cc Lookup'!A:E,5,0)</f>
        <v>Estates</v>
      </c>
      <c r="AJ1174" t="s">
        <v>6738</v>
      </c>
      <c r="AK1174" t="str">
        <f t="shared" si="36"/>
        <v>E35930 Estates &amp; Facilities</v>
      </c>
      <c r="AL1174" t="str">
        <f t="shared" si="37"/>
        <v>7308 Legal Fees</v>
      </c>
      <c r="AM1174" t="str">
        <f>VLOOKUP(W1174,Lookup!A:B,2,0)</f>
        <v>Legal</v>
      </c>
    </row>
    <row r="1175" spans="1:39" x14ac:dyDescent="0.25">
      <c r="A1175" t="s">
        <v>33</v>
      </c>
      <c r="B1175" s="1" t="s">
        <v>166</v>
      </c>
      <c r="C1175" s="1" t="s">
        <v>158</v>
      </c>
      <c r="D1175" s="1" t="s">
        <v>36</v>
      </c>
      <c r="E1175" s="1" t="s">
        <v>36</v>
      </c>
      <c r="F1175" s="1" t="s">
        <v>37</v>
      </c>
      <c r="G1175" t="s">
        <v>167</v>
      </c>
      <c r="H1175" t="s">
        <v>160</v>
      </c>
      <c r="I1175" t="s">
        <v>40</v>
      </c>
      <c r="J1175" t="s">
        <v>40</v>
      </c>
      <c r="K1175" t="s">
        <v>40</v>
      </c>
      <c r="L1175" s="4">
        <v>45</v>
      </c>
      <c r="M1175" s="2">
        <v>44317</v>
      </c>
      <c r="N1175" t="s">
        <v>41</v>
      </c>
      <c r="O1175" t="s">
        <v>42</v>
      </c>
      <c r="P1175" t="s">
        <v>4532</v>
      </c>
      <c r="Q1175" t="s">
        <v>4533</v>
      </c>
      <c r="R1175" t="s">
        <v>4482</v>
      </c>
      <c r="S1175" s="3">
        <v>44323</v>
      </c>
      <c r="T1175" t="s">
        <v>46</v>
      </c>
      <c r="U1175">
        <v>22</v>
      </c>
      <c r="V1175" t="s">
        <v>47</v>
      </c>
      <c r="W1175" t="s">
        <v>48</v>
      </c>
      <c r="X1175" t="s">
        <v>4534</v>
      </c>
      <c r="Y1175" s="3">
        <v>43486</v>
      </c>
      <c r="Z1175">
        <v>165074834</v>
      </c>
      <c r="AB1175" t="s">
        <v>49</v>
      </c>
      <c r="AD1175" t="s">
        <v>4535</v>
      </c>
      <c r="AE1175">
        <v>1</v>
      </c>
      <c r="AF1175">
        <v>45</v>
      </c>
      <c r="AH1175" t="str">
        <f>VLOOKUP(B1175,'cc Lookup'!A:J,10,0)</f>
        <v>Planning and Business Development</v>
      </c>
      <c r="AI1175" t="str">
        <f>VLOOKUP(B1175,'cc Lookup'!A:E,5,0)</f>
        <v>Estates</v>
      </c>
      <c r="AJ1175" t="s">
        <v>6738</v>
      </c>
      <c r="AK1175" t="str">
        <f t="shared" si="36"/>
        <v>E35930 Estates &amp; Facilities</v>
      </c>
      <c r="AL1175" t="str">
        <f t="shared" si="37"/>
        <v>7308 Legal Fees</v>
      </c>
      <c r="AM1175" t="str">
        <f>VLOOKUP(W1175,Lookup!A:B,2,0)</f>
        <v>Legal</v>
      </c>
    </row>
    <row r="1176" spans="1:39" x14ac:dyDescent="0.25">
      <c r="A1176" t="s">
        <v>33</v>
      </c>
      <c r="B1176" s="1" t="s">
        <v>166</v>
      </c>
      <c r="C1176" s="1" t="s">
        <v>158</v>
      </c>
      <c r="D1176" s="1" t="s">
        <v>36</v>
      </c>
      <c r="E1176" s="1" t="s">
        <v>36</v>
      </c>
      <c r="F1176" s="1" t="s">
        <v>37</v>
      </c>
      <c r="G1176" t="s">
        <v>167</v>
      </c>
      <c r="H1176" t="s">
        <v>160</v>
      </c>
      <c r="I1176" t="s">
        <v>40</v>
      </c>
      <c r="J1176" t="s">
        <v>40</v>
      </c>
      <c r="K1176" t="s">
        <v>40</v>
      </c>
      <c r="L1176" s="4">
        <v>-1</v>
      </c>
      <c r="M1176" s="2">
        <v>44317</v>
      </c>
      <c r="N1176" t="s">
        <v>41</v>
      </c>
      <c r="O1176" t="s">
        <v>42</v>
      </c>
      <c r="P1176" t="s">
        <v>4536</v>
      </c>
      <c r="Q1176" t="s">
        <v>4537</v>
      </c>
      <c r="R1176" t="s">
        <v>4482</v>
      </c>
      <c r="S1176" s="3">
        <v>44326</v>
      </c>
      <c r="T1176" t="s">
        <v>46</v>
      </c>
      <c r="U1176">
        <v>43</v>
      </c>
      <c r="V1176" t="s">
        <v>47</v>
      </c>
      <c r="W1176" t="s">
        <v>48</v>
      </c>
      <c r="X1176" t="s">
        <v>4538</v>
      </c>
      <c r="Y1176" s="3">
        <v>44322</v>
      </c>
      <c r="Z1176">
        <v>165074834</v>
      </c>
      <c r="AA1176" t="s">
        <v>4539</v>
      </c>
      <c r="AB1176" t="s">
        <v>49</v>
      </c>
      <c r="AD1176" t="s">
        <v>4540</v>
      </c>
      <c r="AE1176">
        <v>1</v>
      </c>
      <c r="AF1176">
        <v>-1</v>
      </c>
      <c r="AH1176" t="str">
        <f>VLOOKUP(B1176,'cc Lookup'!A:J,10,0)</f>
        <v>Planning and Business Development</v>
      </c>
      <c r="AI1176" t="str">
        <f>VLOOKUP(B1176,'cc Lookup'!A:E,5,0)</f>
        <v>Estates</v>
      </c>
      <c r="AJ1176" t="s">
        <v>6738</v>
      </c>
      <c r="AK1176" t="str">
        <f t="shared" si="36"/>
        <v>E35930 Estates &amp; Facilities</v>
      </c>
      <c r="AL1176" t="str">
        <f t="shared" si="37"/>
        <v>7308 Legal Fees</v>
      </c>
      <c r="AM1176" t="str">
        <f>VLOOKUP(W1176,Lookup!A:B,2,0)</f>
        <v>Legal</v>
      </c>
    </row>
    <row r="1177" spans="1:39" x14ac:dyDescent="0.25">
      <c r="A1177" t="s">
        <v>33</v>
      </c>
      <c r="B1177" s="1" t="s">
        <v>166</v>
      </c>
      <c r="C1177" s="1" t="s">
        <v>158</v>
      </c>
      <c r="D1177" s="1" t="s">
        <v>36</v>
      </c>
      <c r="E1177" s="1" t="s">
        <v>36</v>
      </c>
      <c r="F1177" s="1" t="s">
        <v>37</v>
      </c>
      <c r="G1177" t="s">
        <v>167</v>
      </c>
      <c r="H1177" t="s">
        <v>160</v>
      </c>
      <c r="I1177" t="s">
        <v>40</v>
      </c>
      <c r="J1177" t="s">
        <v>40</v>
      </c>
      <c r="K1177" t="s">
        <v>40</v>
      </c>
      <c r="L1177" s="4">
        <v>1</v>
      </c>
      <c r="M1177" s="2">
        <v>44317</v>
      </c>
      <c r="N1177" t="s">
        <v>41</v>
      </c>
      <c r="O1177" t="s">
        <v>42</v>
      </c>
      <c r="P1177" t="s">
        <v>4536</v>
      </c>
      <c r="Q1177" t="s">
        <v>4537</v>
      </c>
      <c r="R1177" t="s">
        <v>4482</v>
      </c>
      <c r="S1177" s="3">
        <v>44326</v>
      </c>
      <c r="T1177" t="s">
        <v>46</v>
      </c>
      <c r="U1177">
        <v>43</v>
      </c>
      <c r="V1177" t="s">
        <v>47</v>
      </c>
      <c r="W1177" t="s">
        <v>48</v>
      </c>
      <c r="X1177" t="s">
        <v>4538</v>
      </c>
      <c r="Y1177" s="3">
        <v>44322</v>
      </c>
      <c r="Z1177">
        <v>165074834</v>
      </c>
      <c r="AA1177" t="s">
        <v>4539</v>
      </c>
      <c r="AB1177" t="s">
        <v>49</v>
      </c>
      <c r="AD1177" t="s">
        <v>4540</v>
      </c>
      <c r="AE1177">
        <v>1</v>
      </c>
      <c r="AF1177">
        <v>1</v>
      </c>
      <c r="AH1177" t="str">
        <f>VLOOKUP(B1177,'cc Lookup'!A:J,10,0)</f>
        <v>Planning and Business Development</v>
      </c>
      <c r="AI1177" t="str">
        <f>VLOOKUP(B1177,'cc Lookup'!A:E,5,0)</f>
        <v>Estates</v>
      </c>
      <c r="AJ1177" t="s">
        <v>6738</v>
      </c>
      <c r="AK1177" t="str">
        <f t="shared" si="36"/>
        <v>E35930 Estates &amp; Facilities</v>
      </c>
      <c r="AL1177" t="str">
        <f t="shared" si="37"/>
        <v>7308 Legal Fees</v>
      </c>
      <c r="AM1177" t="str">
        <f>VLOOKUP(W1177,Lookup!A:B,2,0)</f>
        <v>Legal</v>
      </c>
    </row>
    <row r="1178" spans="1:39" x14ac:dyDescent="0.25">
      <c r="A1178" t="s">
        <v>33</v>
      </c>
      <c r="B1178" s="1" t="s">
        <v>166</v>
      </c>
      <c r="C1178" s="1" t="s">
        <v>158</v>
      </c>
      <c r="D1178" s="1" t="s">
        <v>36</v>
      </c>
      <c r="E1178" s="1" t="s">
        <v>36</v>
      </c>
      <c r="F1178" s="1" t="s">
        <v>37</v>
      </c>
      <c r="G1178" t="s">
        <v>167</v>
      </c>
      <c r="H1178" t="s">
        <v>160</v>
      </c>
      <c r="I1178" t="s">
        <v>40</v>
      </c>
      <c r="J1178" t="s">
        <v>40</v>
      </c>
      <c r="K1178" t="s">
        <v>40</v>
      </c>
      <c r="L1178" s="4">
        <v>-348.9</v>
      </c>
      <c r="M1178" s="2">
        <v>44317</v>
      </c>
      <c r="N1178" t="s">
        <v>41</v>
      </c>
      <c r="O1178" t="s">
        <v>42</v>
      </c>
      <c r="P1178" t="s">
        <v>4536</v>
      </c>
      <c r="Q1178" t="s">
        <v>4537</v>
      </c>
      <c r="R1178" t="s">
        <v>4482</v>
      </c>
      <c r="S1178" s="3">
        <v>44326</v>
      </c>
      <c r="T1178" t="s">
        <v>46</v>
      </c>
      <c r="U1178">
        <v>44</v>
      </c>
      <c r="V1178" t="s">
        <v>47</v>
      </c>
      <c r="W1178" t="s">
        <v>48</v>
      </c>
      <c r="X1178" t="s">
        <v>4538</v>
      </c>
      <c r="Y1178" s="3">
        <v>44322</v>
      </c>
      <c r="Z1178">
        <v>165074834</v>
      </c>
      <c r="AA1178" t="s">
        <v>4539</v>
      </c>
      <c r="AB1178" t="s">
        <v>49</v>
      </c>
      <c r="AD1178" t="s">
        <v>4540</v>
      </c>
      <c r="AE1178">
        <v>1</v>
      </c>
      <c r="AH1178" t="str">
        <f>VLOOKUP(B1178,'cc Lookup'!A:J,10,0)</f>
        <v>Planning and Business Development</v>
      </c>
      <c r="AI1178" t="str">
        <f>VLOOKUP(B1178,'cc Lookup'!A:E,5,0)</f>
        <v>Estates</v>
      </c>
      <c r="AJ1178" t="s">
        <v>6738</v>
      </c>
      <c r="AK1178" t="str">
        <f t="shared" si="36"/>
        <v>E35930 Estates &amp; Facilities</v>
      </c>
      <c r="AL1178" t="str">
        <f t="shared" si="37"/>
        <v>7308 Legal Fees</v>
      </c>
      <c r="AM1178" t="str">
        <f>VLOOKUP(W1178,Lookup!A:B,2,0)</f>
        <v>Legal</v>
      </c>
    </row>
    <row r="1179" spans="1:39" x14ac:dyDescent="0.25">
      <c r="A1179" t="s">
        <v>33</v>
      </c>
      <c r="B1179" s="1" t="s">
        <v>166</v>
      </c>
      <c r="C1179" s="1" t="s">
        <v>158</v>
      </c>
      <c r="D1179" s="1" t="s">
        <v>36</v>
      </c>
      <c r="E1179" s="1" t="s">
        <v>36</v>
      </c>
      <c r="F1179" s="1" t="s">
        <v>37</v>
      </c>
      <c r="G1179" t="s">
        <v>167</v>
      </c>
      <c r="H1179" t="s">
        <v>160</v>
      </c>
      <c r="I1179" t="s">
        <v>40</v>
      </c>
      <c r="J1179" t="s">
        <v>40</v>
      </c>
      <c r="K1179" t="s">
        <v>40</v>
      </c>
      <c r="L1179" s="4">
        <v>45</v>
      </c>
      <c r="M1179" s="2">
        <v>44317</v>
      </c>
      <c r="N1179" t="s">
        <v>41</v>
      </c>
      <c r="O1179" t="s">
        <v>42</v>
      </c>
      <c r="P1179" t="s">
        <v>4541</v>
      </c>
      <c r="Q1179" t="s">
        <v>4542</v>
      </c>
      <c r="R1179" t="s">
        <v>4482</v>
      </c>
      <c r="S1179" s="3">
        <v>44326</v>
      </c>
      <c r="T1179" t="s">
        <v>46</v>
      </c>
      <c r="U1179">
        <v>19</v>
      </c>
      <c r="V1179" t="s">
        <v>47</v>
      </c>
      <c r="W1179" t="s">
        <v>48</v>
      </c>
      <c r="X1179" t="s">
        <v>4543</v>
      </c>
      <c r="Y1179" s="3">
        <v>43486</v>
      </c>
      <c r="Z1179">
        <v>165091806</v>
      </c>
      <c r="AB1179" t="s">
        <v>49</v>
      </c>
      <c r="AD1179" t="s">
        <v>4544</v>
      </c>
      <c r="AE1179">
        <v>1</v>
      </c>
      <c r="AF1179">
        <v>45</v>
      </c>
      <c r="AH1179" t="str">
        <f>VLOOKUP(B1179,'cc Lookup'!A:J,10,0)</f>
        <v>Planning and Business Development</v>
      </c>
      <c r="AI1179" t="str">
        <f>VLOOKUP(B1179,'cc Lookup'!A:E,5,0)</f>
        <v>Estates</v>
      </c>
      <c r="AJ1179" t="s">
        <v>6738</v>
      </c>
      <c r="AK1179" t="str">
        <f t="shared" si="36"/>
        <v>E35930 Estates &amp; Facilities</v>
      </c>
      <c r="AL1179" t="str">
        <f t="shared" si="37"/>
        <v>7308 Legal Fees</v>
      </c>
      <c r="AM1179" t="str">
        <f>VLOOKUP(W1179,Lookup!A:B,2,0)</f>
        <v>Legal</v>
      </c>
    </row>
    <row r="1180" spans="1:39" x14ac:dyDescent="0.25">
      <c r="A1180" t="s">
        <v>33</v>
      </c>
      <c r="B1180" s="1" t="s">
        <v>166</v>
      </c>
      <c r="C1180" s="1" t="s">
        <v>158</v>
      </c>
      <c r="D1180" s="1" t="s">
        <v>36</v>
      </c>
      <c r="E1180" s="1" t="s">
        <v>36</v>
      </c>
      <c r="F1180" s="1" t="s">
        <v>37</v>
      </c>
      <c r="G1180" t="s">
        <v>167</v>
      </c>
      <c r="H1180" t="s">
        <v>160</v>
      </c>
      <c r="I1180" t="s">
        <v>40</v>
      </c>
      <c r="J1180" t="s">
        <v>40</v>
      </c>
      <c r="K1180" t="s">
        <v>40</v>
      </c>
      <c r="L1180" s="4">
        <v>45</v>
      </c>
      <c r="M1180" s="2">
        <v>44317</v>
      </c>
      <c r="N1180" t="s">
        <v>41</v>
      </c>
      <c r="O1180" t="s">
        <v>42</v>
      </c>
      <c r="P1180" t="s">
        <v>4545</v>
      </c>
      <c r="Q1180" t="s">
        <v>4546</v>
      </c>
      <c r="R1180" t="s">
        <v>4482</v>
      </c>
      <c r="S1180" s="3">
        <v>44327</v>
      </c>
      <c r="T1180" t="s">
        <v>46</v>
      </c>
      <c r="U1180">
        <v>6</v>
      </c>
      <c r="V1180" t="s">
        <v>47</v>
      </c>
      <c r="W1180" t="s">
        <v>48</v>
      </c>
      <c r="X1180" t="s">
        <v>4534</v>
      </c>
      <c r="Y1180" s="3">
        <v>43486</v>
      </c>
      <c r="Z1180">
        <v>165091806</v>
      </c>
      <c r="AB1180" t="s">
        <v>49</v>
      </c>
      <c r="AD1180" t="s">
        <v>4535</v>
      </c>
      <c r="AE1180">
        <v>1</v>
      </c>
      <c r="AF1180">
        <v>45</v>
      </c>
      <c r="AH1180" t="str">
        <f>VLOOKUP(B1180,'cc Lookup'!A:J,10,0)</f>
        <v>Planning and Business Development</v>
      </c>
      <c r="AI1180" t="str">
        <f>VLOOKUP(B1180,'cc Lookup'!A:E,5,0)</f>
        <v>Estates</v>
      </c>
      <c r="AJ1180" t="s">
        <v>6738</v>
      </c>
      <c r="AK1180" t="str">
        <f t="shared" si="36"/>
        <v>E35930 Estates &amp; Facilities</v>
      </c>
      <c r="AL1180" t="str">
        <f t="shared" si="37"/>
        <v>7308 Legal Fees</v>
      </c>
      <c r="AM1180" t="str">
        <f>VLOOKUP(W1180,Lookup!A:B,2,0)</f>
        <v>Legal</v>
      </c>
    </row>
    <row r="1181" spans="1:39" x14ac:dyDescent="0.25">
      <c r="A1181" t="s">
        <v>33</v>
      </c>
      <c r="B1181" s="1" t="s">
        <v>166</v>
      </c>
      <c r="C1181" s="1" t="s">
        <v>158</v>
      </c>
      <c r="D1181" s="1" t="s">
        <v>36</v>
      </c>
      <c r="E1181" s="1" t="s">
        <v>36</v>
      </c>
      <c r="F1181" s="1" t="s">
        <v>37</v>
      </c>
      <c r="G1181" t="s">
        <v>167</v>
      </c>
      <c r="H1181" t="s">
        <v>160</v>
      </c>
      <c r="I1181" t="s">
        <v>40</v>
      </c>
      <c r="J1181" t="s">
        <v>40</v>
      </c>
      <c r="K1181" t="s">
        <v>40</v>
      </c>
      <c r="L1181" s="4">
        <v>45</v>
      </c>
      <c r="M1181" s="2">
        <v>44317</v>
      </c>
      <c r="N1181" t="s">
        <v>41</v>
      </c>
      <c r="O1181" t="s">
        <v>42</v>
      </c>
      <c r="P1181" t="s">
        <v>4545</v>
      </c>
      <c r="Q1181" t="s">
        <v>4546</v>
      </c>
      <c r="R1181" t="s">
        <v>4482</v>
      </c>
      <c r="S1181" s="3">
        <v>44327</v>
      </c>
      <c r="T1181" t="s">
        <v>46</v>
      </c>
      <c r="U1181">
        <v>6</v>
      </c>
      <c r="V1181" t="s">
        <v>47</v>
      </c>
      <c r="W1181" t="s">
        <v>48</v>
      </c>
      <c r="X1181" t="s">
        <v>4543</v>
      </c>
      <c r="Y1181" s="3">
        <v>43486</v>
      </c>
      <c r="Z1181">
        <v>165091806</v>
      </c>
      <c r="AB1181" t="s">
        <v>49</v>
      </c>
      <c r="AD1181" t="s">
        <v>4544</v>
      </c>
      <c r="AE1181">
        <v>1</v>
      </c>
      <c r="AF1181">
        <v>45</v>
      </c>
      <c r="AH1181" t="str">
        <f>VLOOKUP(B1181,'cc Lookup'!A:J,10,0)</f>
        <v>Planning and Business Development</v>
      </c>
      <c r="AI1181" t="str">
        <f>VLOOKUP(B1181,'cc Lookup'!A:E,5,0)</f>
        <v>Estates</v>
      </c>
      <c r="AJ1181" t="s">
        <v>6738</v>
      </c>
      <c r="AK1181" t="str">
        <f t="shared" si="36"/>
        <v>E35930 Estates &amp; Facilities</v>
      </c>
      <c r="AL1181" t="str">
        <f t="shared" si="37"/>
        <v>7308 Legal Fees</v>
      </c>
      <c r="AM1181" t="str">
        <f>VLOOKUP(W1181,Lookup!A:B,2,0)</f>
        <v>Legal</v>
      </c>
    </row>
    <row r="1182" spans="1:39" x14ac:dyDescent="0.25">
      <c r="A1182" t="s">
        <v>33</v>
      </c>
      <c r="B1182" s="1" t="s">
        <v>166</v>
      </c>
      <c r="C1182" s="1" t="s">
        <v>158</v>
      </c>
      <c r="D1182" s="1" t="s">
        <v>36</v>
      </c>
      <c r="E1182" s="1" t="s">
        <v>36</v>
      </c>
      <c r="F1182" s="1" t="s">
        <v>37</v>
      </c>
      <c r="G1182" t="s">
        <v>167</v>
      </c>
      <c r="H1182" t="s">
        <v>160</v>
      </c>
      <c r="I1182" t="s">
        <v>40</v>
      </c>
      <c r="J1182" t="s">
        <v>40</v>
      </c>
      <c r="K1182" t="s">
        <v>40</v>
      </c>
      <c r="L1182" s="4">
        <v>-45</v>
      </c>
      <c r="M1182" s="2">
        <v>44317</v>
      </c>
      <c r="N1182" t="s">
        <v>41</v>
      </c>
      <c r="O1182" t="s">
        <v>42</v>
      </c>
      <c r="P1182" t="s">
        <v>4545</v>
      </c>
      <c r="Q1182" t="s">
        <v>4546</v>
      </c>
      <c r="R1182" t="s">
        <v>4482</v>
      </c>
      <c r="S1182" s="3">
        <v>44327</v>
      </c>
      <c r="T1182" t="s">
        <v>46</v>
      </c>
      <c r="U1182">
        <v>7</v>
      </c>
      <c r="V1182" t="s">
        <v>47</v>
      </c>
      <c r="W1182" t="s">
        <v>48</v>
      </c>
      <c r="X1182" t="s">
        <v>4534</v>
      </c>
      <c r="Y1182" s="3">
        <v>43486</v>
      </c>
      <c r="Z1182">
        <v>165091806</v>
      </c>
      <c r="AB1182" t="s">
        <v>49</v>
      </c>
      <c r="AD1182" t="s">
        <v>4535</v>
      </c>
      <c r="AE1182">
        <v>1</v>
      </c>
      <c r="AF1182">
        <v>-45</v>
      </c>
      <c r="AH1182" t="str">
        <f>VLOOKUP(B1182,'cc Lookup'!A:J,10,0)</f>
        <v>Planning and Business Development</v>
      </c>
      <c r="AI1182" t="str">
        <f>VLOOKUP(B1182,'cc Lookup'!A:E,5,0)</f>
        <v>Estates</v>
      </c>
      <c r="AJ1182" t="s">
        <v>6738</v>
      </c>
      <c r="AK1182" t="str">
        <f t="shared" si="36"/>
        <v>E35930 Estates &amp; Facilities</v>
      </c>
      <c r="AL1182" t="str">
        <f t="shared" si="37"/>
        <v>7308 Legal Fees</v>
      </c>
      <c r="AM1182" t="str">
        <f>VLOOKUP(W1182,Lookup!A:B,2,0)</f>
        <v>Legal</v>
      </c>
    </row>
    <row r="1183" spans="1:39" x14ac:dyDescent="0.25">
      <c r="A1183" t="s">
        <v>33</v>
      </c>
      <c r="B1183" s="1" t="s">
        <v>166</v>
      </c>
      <c r="C1183" s="1" t="s">
        <v>158</v>
      </c>
      <c r="D1183" s="1" t="s">
        <v>36</v>
      </c>
      <c r="E1183" s="1" t="s">
        <v>36</v>
      </c>
      <c r="F1183" s="1" t="s">
        <v>37</v>
      </c>
      <c r="G1183" t="s">
        <v>167</v>
      </c>
      <c r="H1183" t="s">
        <v>160</v>
      </c>
      <c r="I1183" t="s">
        <v>40</v>
      </c>
      <c r="J1183" t="s">
        <v>40</v>
      </c>
      <c r="K1183" t="s">
        <v>40</v>
      </c>
      <c r="L1183" s="4">
        <v>-45</v>
      </c>
      <c r="M1183" s="2">
        <v>44317</v>
      </c>
      <c r="N1183" t="s">
        <v>41</v>
      </c>
      <c r="O1183" t="s">
        <v>42</v>
      </c>
      <c r="P1183" t="s">
        <v>4545</v>
      </c>
      <c r="Q1183" t="s">
        <v>4546</v>
      </c>
      <c r="R1183" t="s">
        <v>4482</v>
      </c>
      <c r="S1183" s="3">
        <v>44327</v>
      </c>
      <c r="T1183" t="s">
        <v>46</v>
      </c>
      <c r="U1183">
        <v>7</v>
      </c>
      <c r="V1183" t="s">
        <v>47</v>
      </c>
      <c r="W1183" t="s">
        <v>48</v>
      </c>
      <c r="X1183" t="s">
        <v>4543</v>
      </c>
      <c r="Y1183" s="3">
        <v>43486</v>
      </c>
      <c r="Z1183">
        <v>165091806</v>
      </c>
      <c r="AB1183" t="s">
        <v>49</v>
      </c>
      <c r="AD1183" t="s">
        <v>4544</v>
      </c>
      <c r="AE1183">
        <v>1</v>
      </c>
      <c r="AF1183">
        <v>-45</v>
      </c>
      <c r="AH1183" t="str">
        <f>VLOOKUP(B1183,'cc Lookup'!A:J,10,0)</f>
        <v>Planning and Business Development</v>
      </c>
      <c r="AI1183" t="str">
        <f>VLOOKUP(B1183,'cc Lookup'!A:E,5,0)</f>
        <v>Estates</v>
      </c>
      <c r="AJ1183" t="s">
        <v>6738</v>
      </c>
      <c r="AK1183" t="str">
        <f t="shared" si="36"/>
        <v>E35930 Estates &amp; Facilities</v>
      </c>
      <c r="AL1183" t="str">
        <f t="shared" si="37"/>
        <v>7308 Legal Fees</v>
      </c>
      <c r="AM1183" t="str">
        <f>VLOOKUP(W1183,Lookup!A:B,2,0)</f>
        <v>Legal</v>
      </c>
    </row>
    <row r="1184" spans="1:39" x14ac:dyDescent="0.25">
      <c r="A1184" t="s">
        <v>33</v>
      </c>
      <c r="B1184" s="1" t="s">
        <v>166</v>
      </c>
      <c r="C1184" s="1" t="s">
        <v>158</v>
      </c>
      <c r="D1184" s="1" t="s">
        <v>36</v>
      </c>
      <c r="E1184" s="1" t="s">
        <v>36</v>
      </c>
      <c r="F1184" s="1" t="s">
        <v>37</v>
      </c>
      <c r="G1184" t="s">
        <v>167</v>
      </c>
      <c r="H1184" t="s">
        <v>160</v>
      </c>
      <c r="I1184" t="s">
        <v>40</v>
      </c>
      <c r="J1184" t="s">
        <v>40</v>
      </c>
      <c r="K1184" t="s">
        <v>40</v>
      </c>
      <c r="L1184" s="4">
        <v>-45</v>
      </c>
      <c r="M1184" s="2">
        <v>44317</v>
      </c>
      <c r="N1184" t="s">
        <v>41</v>
      </c>
      <c r="O1184" t="s">
        <v>42</v>
      </c>
      <c r="P1184" t="s">
        <v>4547</v>
      </c>
      <c r="Q1184" t="s">
        <v>4548</v>
      </c>
      <c r="R1184" t="s">
        <v>4482</v>
      </c>
      <c r="S1184" s="3">
        <v>44327</v>
      </c>
      <c r="T1184" t="s">
        <v>46</v>
      </c>
      <c r="U1184">
        <v>56</v>
      </c>
      <c r="V1184" t="s">
        <v>47</v>
      </c>
      <c r="W1184" t="s">
        <v>48</v>
      </c>
      <c r="X1184" t="s">
        <v>4549</v>
      </c>
      <c r="Y1184" s="3">
        <v>44326</v>
      </c>
      <c r="Z1184">
        <v>165091806</v>
      </c>
      <c r="AB1184" t="s">
        <v>49</v>
      </c>
      <c r="AD1184" t="s">
        <v>4550</v>
      </c>
      <c r="AE1184">
        <v>1</v>
      </c>
      <c r="AF1184">
        <v>-45</v>
      </c>
      <c r="AH1184" t="str">
        <f>VLOOKUP(B1184,'cc Lookup'!A:J,10,0)</f>
        <v>Planning and Business Development</v>
      </c>
      <c r="AI1184" t="str">
        <f>VLOOKUP(B1184,'cc Lookup'!A:E,5,0)</f>
        <v>Estates</v>
      </c>
      <c r="AJ1184" t="s">
        <v>6738</v>
      </c>
      <c r="AK1184" t="str">
        <f t="shared" si="36"/>
        <v>E35930 Estates &amp; Facilities</v>
      </c>
      <c r="AL1184" t="str">
        <f t="shared" si="37"/>
        <v>7308 Legal Fees</v>
      </c>
      <c r="AM1184" t="str">
        <f>VLOOKUP(W1184,Lookup!A:B,2,0)</f>
        <v>Legal</v>
      </c>
    </row>
    <row r="1185" spans="1:39" x14ac:dyDescent="0.25">
      <c r="A1185" t="s">
        <v>33</v>
      </c>
      <c r="B1185" s="1" t="s">
        <v>166</v>
      </c>
      <c r="C1185" s="1" t="s">
        <v>158</v>
      </c>
      <c r="D1185" s="1" t="s">
        <v>36</v>
      </c>
      <c r="E1185" s="1" t="s">
        <v>36</v>
      </c>
      <c r="F1185" s="1" t="s">
        <v>37</v>
      </c>
      <c r="G1185" t="s">
        <v>167</v>
      </c>
      <c r="H1185" t="s">
        <v>160</v>
      </c>
      <c r="I1185" t="s">
        <v>40</v>
      </c>
      <c r="J1185" t="s">
        <v>40</v>
      </c>
      <c r="K1185" t="s">
        <v>40</v>
      </c>
      <c r="L1185" s="4">
        <v>45</v>
      </c>
      <c r="M1185" s="2">
        <v>44317</v>
      </c>
      <c r="N1185" t="s">
        <v>41</v>
      </c>
      <c r="O1185" t="s">
        <v>42</v>
      </c>
      <c r="P1185" t="s">
        <v>4547</v>
      </c>
      <c r="Q1185" t="s">
        <v>4548</v>
      </c>
      <c r="R1185" t="s">
        <v>4482</v>
      </c>
      <c r="S1185" s="3">
        <v>44327</v>
      </c>
      <c r="T1185" t="s">
        <v>46</v>
      </c>
      <c r="U1185">
        <v>56</v>
      </c>
      <c r="V1185" t="s">
        <v>47</v>
      </c>
      <c r="W1185" t="s">
        <v>48</v>
      </c>
      <c r="X1185" t="s">
        <v>4549</v>
      </c>
      <c r="Y1185" s="3">
        <v>44326</v>
      </c>
      <c r="Z1185">
        <v>165091806</v>
      </c>
      <c r="AB1185" t="s">
        <v>49</v>
      </c>
      <c r="AD1185" t="s">
        <v>4550</v>
      </c>
      <c r="AE1185">
        <v>1</v>
      </c>
      <c r="AF1185">
        <v>45</v>
      </c>
      <c r="AH1185" t="str">
        <f>VLOOKUP(B1185,'cc Lookup'!A:J,10,0)</f>
        <v>Planning and Business Development</v>
      </c>
      <c r="AI1185" t="str">
        <f>VLOOKUP(B1185,'cc Lookup'!A:E,5,0)</f>
        <v>Estates</v>
      </c>
      <c r="AJ1185" t="s">
        <v>6738</v>
      </c>
      <c r="AK1185" t="str">
        <f t="shared" si="36"/>
        <v>E35930 Estates &amp; Facilities</v>
      </c>
      <c r="AL1185" t="str">
        <f t="shared" si="37"/>
        <v>7308 Legal Fees</v>
      </c>
      <c r="AM1185" t="str">
        <f>VLOOKUP(W1185,Lookup!A:B,2,0)</f>
        <v>Legal</v>
      </c>
    </row>
    <row r="1186" spans="1:39" x14ac:dyDescent="0.25">
      <c r="A1186" t="s">
        <v>33</v>
      </c>
      <c r="B1186" s="1" t="s">
        <v>166</v>
      </c>
      <c r="C1186" s="1" t="s">
        <v>158</v>
      </c>
      <c r="D1186" s="1" t="s">
        <v>36</v>
      </c>
      <c r="E1186" s="1" t="s">
        <v>36</v>
      </c>
      <c r="F1186" s="1" t="s">
        <v>37</v>
      </c>
      <c r="G1186" t="s">
        <v>167</v>
      </c>
      <c r="H1186" t="s">
        <v>160</v>
      </c>
      <c r="I1186" t="s">
        <v>40</v>
      </c>
      <c r="J1186" t="s">
        <v>40</v>
      </c>
      <c r="K1186" t="s">
        <v>40</v>
      </c>
      <c r="L1186" s="4">
        <v>-45</v>
      </c>
      <c r="M1186" s="2">
        <v>44317</v>
      </c>
      <c r="N1186" t="s">
        <v>41</v>
      </c>
      <c r="O1186" t="s">
        <v>42</v>
      </c>
      <c r="P1186" t="s">
        <v>4547</v>
      </c>
      <c r="Q1186" t="s">
        <v>4548</v>
      </c>
      <c r="R1186" t="s">
        <v>4482</v>
      </c>
      <c r="S1186" s="3">
        <v>44327</v>
      </c>
      <c r="T1186" t="s">
        <v>46</v>
      </c>
      <c r="U1186">
        <v>57</v>
      </c>
      <c r="V1186" t="s">
        <v>47</v>
      </c>
      <c r="W1186" t="s">
        <v>48</v>
      </c>
      <c r="X1186" t="s">
        <v>4549</v>
      </c>
      <c r="Y1186" s="3">
        <v>44326</v>
      </c>
      <c r="Z1186">
        <v>165091806</v>
      </c>
      <c r="AB1186" t="s">
        <v>49</v>
      </c>
      <c r="AD1186" t="s">
        <v>4550</v>
      </c>
      <c r="AE1186">
        <v>1</v>
      </c>
      <c r="AH1186" t="str">
        <f>VLOOKUP(B1186,'cc Lookup'!A:J,10,0)</f>
        <v>Planning and Business Development</v>
      </c>
      <c r="AI1186" t="str">
        <f>VLOOKUP(B1186,'cc Lookup'!A:E,5,0)</f>
        <v>Estates</v>
      </c>
      <c r="AJ1186" t="s">
        <v>6738</v>
      </c>
      <c r="AK1186" t="str">
        <f t="shared" si="36"/>
        <v>E35930 Estates &amp; Facilities</v>
      </c>
      <c r="AL1186" t="str">
        <f t="shared" si="37"/>
        <v>7308 Legal Fees</v>
      </c>
      <c r="AM1186" t="str">
        <f>VLOOKUP(W1186,Lookup!A:B,2,0)</f>
        <v>Legal</v>
      </c>
    </row>
    <row r="1187" spans="1:39" x14ac:dyDescent="0.25">
      <c r="A1187" t="s">
        <v>33</v>
      </c>
      <c r="B1187" s="1" t="s">
        <v>166</v>
      </c>
      <c r="C1187" s="1" t="s">
        <v>158</v>
      </c>
      <c r="D1187" s="1" t="s">
        <v>36</v>
      </c>
      <c r="E1187" s="1" t="s">
        <v>36</v>
      </c>
      <c r="F1187" s="1" t="s">
        <v>37</v>
      </c>
      <c r="G1187" t="s">
        <v>167</v>
      </c>
      <c r="H1187" t="s">
        <v>160</v>
      </c>
      <c r="I1187" t="s">
        <v>40</v>
      </c>
      <c r="J1187" t="s">
        <v>40</v>
      </c>
      <c r="K1187" t="s">
        <v>40</v>
      </c>
      <c r="L1187" s="4">
        <v>-1653</v>
      </c>
      <c r="M1187" s="2">
        <v>44317</v>
      </c>
      <c r="N1187" t="s">
        <v>103</v>
      </c>
      <c r="O1187" t="s">
        <v>104</v>
      </c>
      <c r="P1187" t="s">
        <v>4430</v>
      </c>
      <c r="Q1187" t="s">
        <v>4520</v>
      </c>
      <c r="R1187" t="s">
        <v>4521</v>
      </c>
      <c r="S1187" s="3">
        <v>44316</v>
      </c>
      <c r="T1187" t="s">
        <v>46</v>
      </c>
      <c r="U1187">
        <v>2655</v>
      </c>
      <c r="V1187" t="s">
        <v>2575</v>
      </c>
      <c r="W1187" t="s">
        <v>48</v>
      </c>
      <c r="X1187">
        <v>165077832</v>
      </c>
      <c r="Y1187" s="3">
        <v>43829</v>
      </c>
      <c r="AC1187" t="s">
        <v>109</v>
      </c>
      <c r="AH1187" t="str">
        <f>VLOOKUP(B1187,'cc Lookup'!A:J,10,0)</f>
        <v>Planning and Business Development</v>
      </c>
      <c r="AI1187" t="str">
        <f>VLOOKUP(B1187,'cc Lookup'!A:E,5,0)</f>
        <v>Estates</v>
      </c>
      <c r="AJ1187" t="s">
        <v>6738</v>
      </c>
      <c r="AK1187" t="str">
        <f t="shared" si="36"/>
        <v>E35930 Estates &amp; Facilities</v>
      </c>
      <c r="AL1187" t="str">
        <f t="shared" si="37"/>
        <v>7308 Legal Fees</v>
      </c>
      <c r="AM1187" t="str">
        <f>VLOOKUP(W1187,Lookup!A:B,2,0)</f>
        <v>Legal</v>
      </c>
    </row>
    <row r="1188" spans="1:39" x14ac:dyDescent="0.25">
      <c r="A1188" t="s">
        <v>33</v>
      </c>
      <c r="B1188" s="1" t="s">
        <v>166</v>
      </c>
      <c r="C1188" s="1" t="s">
        <v>158</v>
      </c>
      <c r="D1188" s="1" t="s">
        <v>36</v>
      </c>
      <c r="E1188" s="1" t="s">
        <v>36</v>
      </c>
      <c r="F1188" s="1" t="s">
        <v>37</v>
      </c>
      <c r="G1188" t="s">
        <v>167</v>
      </c>
      <c r="H1188" t="s">
        <v>160</v>
      </c>
      <c r="I1188" t="s">
        <v>40</v>
      </c>
      <c r="J1188" t="s">
        <v>40</v>
      </c>
      <c r="K1188" t="s">
        <v>40</v>
      </c>
      <c r="L1188" s="4">
        <v>210</v>
      </c>
      <c r="M1188" s="2">
        <v>44317</v>
      </c>
      <c r="N1188" t="s">
        <v>103</v>
      </c>
      <c r="O1188" t="s">
        <v>104</v>
      </c>
      <c r="P1188" t="s">
        <v>4522</v>
      </c>
      <c r="Q1188" t="s">
        <v>4523</v>
      </c>
      <c r="R1188" t="s">
        <v>4524</v>
      </c>
      <c r="S1188" s="3">
        <v>44344</v>
      </c>
      <c r="T1188" t="s">
        <v>46</v>
      </c>
      <c r="U1188">
        <v>2802</v>
      </c>
      <c r="V1188" t="s">
        <v>4551</v>
      </c>
      <c r="W1188" t="s">
        <v>48</v>
      </c>
      <c r="X1188">
        <v>165092179</v>
      </c>
      <c r="Y1188" s="3">
        <v>44343</v>
      </c>
      <c r="AC1188" t="s">
        <v>109</v>
      </c>
      <c r="AH1188" t="str">
        <f>VLOOKUP(B1188,'cc Lookup'!A:J,10,0)</f>
        <v>Planning and Business Development</v>
      </c>
      <c r="AI1188" t="str">
        <f>VLOOKUP(B1188,'cc Lookup'!A:E,5,0)</f>
        <v>Estates</v>
      </c>
      <c r="AJ1188" t="s">
        <v>6738</v>
      </c>
      <c r="AK1188" t="str">
        <f t="shared" si="36"/>
        <v>E35930 Estates &amp; Facilities</v>
      </c>
      <c r="AL1188" t="str">
        <f t="shared" si="37"/>
        <v>7308 Legal Fees</v>
      </c>
      <c r="AM1188" t="str">
        <f>VLOOKUP(W1188,Lookup!A:B,2,0)</f>
        <v>Legal</v>
      </c>
    </row>
    <row r="1189" spans="1:39" x14ac:dyDescent="0.25">
      <c r="A1189" t="s">
        <v>33</v>
      </c>
      <c r="B1189" s="1" t="s">
        <v>166</v>
      </c>
      <c r="C1189" s="1" t="s">
        <v>158</v>
      </c>
      <c r="D1189" s="1" t="s">
        <v>36</v>
      </c>
      <c r="E1189" s="1" t="s">
        <v>36</v>
      </c>
      <c r="F1189" s="1" t="s">
        <v>37</v>
      </c>
      <c r="G1189" t="s">
        <v>167</v>
      </c>
      <c r="H1189" t="s">
        <v>160</v>
      </c>
      <c r="I1189" t="s">
        <v>40</v>
      </c>
      <c r="J1189" t="s">
        <v>40</v>
      </c>
      <c r="K1189" t="s">
        <v>40</v>
      </c>
      <c r="L1189" s="4">
        <v>348.9</v>
      </c>
      <c r="M1189" s="2">
        <v>44317</v>
      </c>
      <c r="N1189" t="s">
        <v>103</v>
      </c>
      <c r="O1189" t="s">
        <v>104</v>
      </c>
      <c r="P1189" t="s">
        <v>4522</v>
      </c>
      <c r="Q1189" t="s">
        <v>4523</v>
      </c>
      <c r="R1189" t="s">
        <v>4524</v>
      </c>
      <c r="S1189" s="3">
        <v>44344</v>
      </c>
      <c r="T1189" t="s">
        <v>46</v>
      </c>
      <c r="U1189">
        <v>2803</v>
      </c>
      <c r="V1189" t="s">
        <v>4552</v>
      </c>
      <c r="W1189" t="s">
        <v>48</v>
      </c>
      <c r="X1189">
        <v>165074834</v>
      </c>
      <c r="Y1189" s="3">
        <v>43494</v>
      </c>
      <c r="AC1189" t="s">
        <v>109</v>
      </c>
      <c r="AH1189" t="str">
        <f>VLOOKUP(B1189,'cc Lookup'!A:J,10,0)</f>
        <v>Planning and Business Development</v>
      </c>
      <c r="AI1189" t="str">
        <f>VLOOKUP(B1189,'cc Lookup'!A:E,5,0)</f>
        <v>Estates</v>
      </c>
      <c r="AJ1189" t="s">
        <v>6738</v>
      </c>
      <c r="AK1189" t="str">
        <f t="shared" si="36"/>
        <v>E35930 Estates &amp; Facilities</v>
      </c>
      <c r="AL1189" t="str">
        <f t="shared" si="37"/>
        <v>7308 Legal Fees</v>
      </c>
      <c r="AM1189" t="str">
        <f>VLOOKUP(W1189,Lookup!A:B,2,0)</f>
        <v>Legal</v>
      </c>
    </row>
    <row r="1190" spans="1:39" x14ac:dyDescent="0.25">
      <c r="A1190" t="s">
        <v>33</v>
      </c>
      <c r="B1190" s="1" t="s">
        <v>166</v>
      </c>
      <c r="C1190" s="1" t="s">
        <v>158</v>
      </c>
      <c r="D1190" s="1" t="s">
        <v>36</v>
      </c>
      <c r="E1190" s="1" t="s">
        <v>36</v>
      </c>
      <c r="F1190" s="1" t="s">
        <v>37</v>
      </c>
      <c r="G1190" t="s">
        <v>167</v>
      </c>
      <c r="H1190" t="s">
        <v>160</v>
      </c>
      <c r="I1190" t="s">
        <v>40</v>
      </c>
      <c r="J1190" t="s">
        <v>40</v>
      </c>
      <c r="K1190" t="s">
        <v>40</v>
      </c>
      <c r="L1190" s="4">
        <v>1653</v>
      </c>
      <c r="M1190" s="2">
        <v>44317</v>
      </c>
      <c r="N1190" t="s">
        <v>103</v>
      </c>
      <c r="O1190" t="s">
        <v>104</v>
      </c>
      <c r="P1190" t="s">
        <v>4522</v>
      </c>
      <c r="Q1190" t="s">
        <v>4523</v>
      </c>
      <c r="R1190" t="s">
        <v>4524</v>
      </c>
      <c r="S1190" s="3">
        <v>44344</v>
      </c>
      <c r="T1190" t="s">
        <v>46</v>
      </c>
      <c r="U1190">
        <v>2804</v>
      </c>
      <c r="V1190" t="s">
        <v>2575</v>
      </c>
      <c r="W1190" t="s">
        <v>48</v>
      </c>
      <c r="X1190">
        <v>165077832</v>
      </c>
      <c r="Y1190" s="3">
        <v>43829</v>
      </c>
      <c r="AC1190" t="s">
        <v>109</v>
      </c>
      <c r="AH1190" t="str">
        <f>VLOOKUP(B1190,'cc Lookup'!A:J,10,0)</f>
        <v>Planning and Business Development</v>
      </c>
      <c r="AI1190" t="str">
        <f>VLOOKUP(B1190,'cc Lookup'!A:E,5,0)</f>
        <v>Estates</v>
      </c>
      <c r="AJ1190" t="s">
        <v>6738</v>
      </c>
      <c r="AK1190" t="str">
        <f t="shared" si="36"/>
        <v>E35930 Estates &amp; Facilities</v>
      </c>
      <c r="AL1190" t="str">
        <f t="shared" si="37"/>
        <v>7308 Legal Fees</v>
      </c>
      <c r="AM1190" t="str">
        <f>VLOOKUP(W1190,Lookup!A:B,2,0)</f>
        <v>Legal</v>
      </c>
    </row>
    <row r="1191" spans="1:39" x14ac:dyDescent="0.25">
      <c r="A1191" t="s">
        <v>33</v>
      </c>
      <c r="B1191" s="1" t="s">
        <v>166</v>
      </c>
      <c r="C1191" s="1" t="s">
        <v>158</v>
      </c>
      <c r="D1191" s="1" t="s">
        <v>36</v>
      </c>
      <c r="E1191" s="1" t="s">
        <v>36</v>
      </c>
      <c r="F1191" s="1" t="s">
        <v>37</v>
      </c>
      <c r="G1191" t="s">
        <v>167</v>
      </c>
      <c r="H1191" t="s">
        <v>160</v>
      </c>
      <c r="I1191" t="s">
        <v>40</v>
      </c>
      <c r="J1191" t="s">
        <v>40</v>
      </c>
      <c r="K1191" t="s">
        <v>40</v>
      </c>
      <c r="L1191" s="4">
        <v>162</v>
      </c>
      <c r="M1191" s="2">
        <v>44317</v>
      </c>
      <c r="N1191" t="s">
        <v>103</v>
      </c>
      <c r="O1191" t="s">
        <v>104</v>
      </c>
      <c r="P1191" t="s">
        <v>4522</v>
      </c>
      <c r="Q1191" t="s">
        <v>4523</v>
      </c>
      <c r="R1191" t="s">
        <v>4524</v>
      </c>
      <c r="S1191" s="3">
        <v>44344</v>
      </c>
      <c r="T1191" t="s">
        <v>46</v>
      </c>
      <c r="U1191">
        <v>2805</v>
      </c>
      <c r="V1191" t="s">
        <v>4553</v>
      </c>
      <c r="W1191" t="s">
        <v>48</v>
      </c>
      <c r="X1191">
        <v>165091758</v>
      </c>
      <c r="Y1191" s="3">
        <v>44342</v>
      </c>
      <c r="AC1191" t="s">
        <v>109</v>
      </c>
      <c r="AH1191" t="str">
        <f>VLOOKUP(B1191,'cc Lookup'!A:J,10,0)</f>
        <v>Planning and Business Development</v>
      </c>
      <c r="AI1191" t="str">
        <f>VLOOKUP(B1191,'cc Lookup'!A:E,5,0)</f>
        <v>Estates</v>
      </c>
      <c r="AJ1191" t="s">
        <v>6738</v>
      </c>
      <c r="AK1191" t="str">
        <f t="shared" si="36"/>
        <v>E35930 Estates &amp; Facilities</v>
      </c>
      <c r="AL1191" t="str">
        <f t="shared" si="37"/>
        <v>7308 Legal Fees</v>
      </c>
      <c r="AM1191" t="str">
        <f>VLOOKUP(W1191,Lookup!A:B,2,0)</f>
        <v>Legal</v>
      </c>
    </row>
    <row r="1192" spans="1:39" x14ac:dyDescent="0.25">
      <c r="A1192" t="s">
        <v>33</v>
      </c>
      <c r="B1192" s="1" t="s">
        <v>166</v>
      </c>
      <c r="C1192" s="1" t="s">
        <v>158</v>
      </c>
      <c r="D1192" s="1" t="s">
        <v>36</v>
      </c>
      <c r="E1192" s="1" t="s">
        <v>36</v>
      </c>
      <c r="F1192" s="1" t="s">
        <v>37</v>
      </c>
      <c r="G1192" t="s">
        <v>167</v>
      </c>
      <c r="H1192" t="s">
        <v>160</v>
      </c>
      <c r="I1192" t="s">
        <v>40</v>
      </c>
      <c r="J1192" t="s">
        <v>40</v>
      </c>
      <c r="K1192" t="s">
        <v>40</v>
      </c>
      <c r="L1192" s="4">
        <v>978</v>
      </c>
      <c r="M1192" s="2">
        <v>44317</v>
      </c>
      <c r="N1192" t="s">
        <v>103</v>
      </c>
      <c r="O1192" t="s">
        <v>104</v>
      </c>
      <c r="P1192" t="s">
        <v>4522</v>
      </c>
      <c r="Q1192" t="s">
        <v>4523</v>
      </c>
      <c r="R1192" t="s">
        <v>4524</v>
      </c>
      <c r="S1192" s="3">
        <v>44344</v>
      </c>
      <c r="T1192" t="s">
        <v>46</v>
      </c>
      <c r="U1192">
        <v>2806</v>
      </c>
      <c r="V1192" t="s">
        <v>4554</v>
      </c>
      <c r="W1192" t="s">
        <v>48</v>
      </c>
      <c r="X1192">
        <v>165092183</v>
      </c>
      <c r="Y1192" s="3">
        <v>44343</v>
      </c>
      <c r="AC1192" t="s">
        <v>109</v>
      </c>
      <c r="AH1192" t="str">
        <f>VLOOKUP(B1192,'cc Lookup'!A:J,10,0)</f>
        <v>Planning and Business Development</v>
      </c>
      <c r="AI1192" t="str">
        <f>VLOOKUP(B1192,'cc Lookup'!A:E,5,0)</f>
        <v>Estates</v>
      </c>
      <c r="AJ1192" t="s">
        <v>6738</v>
      </c>
      <c r="AK1192" t="str">
        <f t="shared" si="36"/>
        <v>E35930 Estates &amp; Facilities</v>
      </c>
      <c r="AL1192" t="str">
        <f t="shared" si="37"/>
        <v>7308 Legal Fees</v>
      </c>
      <c r="AM1192" t="str">
        <f>VLOOKUP(W1192,Lookup!A:B,2,0)</f>
        <v>Legal</v>
      </c>
    </row>
    <row r="1193" spans="1:39" x14ac:dyDescent="0.25">
      <c r="A1193" t="s">
        <v>33</v>
      </c>
      <c r="B1193" s="1" t="s">
        <v>166</v>
      </c>
      <c r="C1193" s="1" t="s">
        <v>158</v>
      </c>
      <c r="D1193" s="1" t="s">
        <v>36</v>
      </c>
      <c r="E1193" s="1" t="s">
        <v>36</v>
      </c>
      <c r="F1193" s="1" t="s">
        <v>37</v>
      </c>
      <c r="G1193" t="s">
        <v>167</v>
      </c>
      <c r="H1193" t="s">
        <v>160</v>
      </c>
      <c r="I1193" t="s">
        <v>40</v>
      </c>
      <c r="J1193" t="s">
        <v>40</v>
      </c>
      <c r="K1193" t="s">
        <v>40</v>
      </c>
      <c r="L1193" s="4">
        <v>970</v>
      </c>
      <c r="M1193" s="2">
        <v>44348</v>
      </c>
      <c r="N1193" t="s">
        <v>311</v>
      </c>
      <c r="O1193" t="s">
        <v>56</v>
      </c>
      <c r="P1193" t="s">
        <v>4632</v>
      </c>
      <c r="Q1193" t="s">
        <v>4633</v>
      </c>
      <c r="R1193" t="s">
        <v>4634</v>
      </c>
      <c r="S1193" s="3">
        <v>44382</v>
      </c>
      <c r="T1193" t="s">
        <v>573</v>
      </c>
      <c r="U1193">
        <v>10</v>
      </c>
      <c r="V1193" t="s">
        <v>4635</v>
      </c>
      <c r="W1193" t="s">
        <v>4634</v>
      </c>
      <c r="Y1193" s="3">
        <v>44382</v>
      </c>
      <c r="AA1193" t="s">
        <v>885</v>
      </c>
      <c r="AD1193" t="s">
        <v>4636</v>
      </c>
      <c r="AH1193" t="str">
        <f>VLOOKUP(B1193,'cc Lookup'!A:J,10,0)</f>
        <v>Planning and Business Development</v>
      </c>
      <c r="AI1193" t="str">
        <f>VLOOKUP(B1193,'cc Lookup'!A:E,5,0)</f>
        <v>Estates</v>
      </c>
      <c r="AJ1193" t="s">
        <v>6738</v>
      </c>
      <c r="AK1193" t="str">
        <f t="shared" si="36"/>
        <v>E35930 Estates &amp; Facilities</v>
      </c>
      <c r="AL1193" t="str">
        <f t="shared" si="37"/>
        <v>7308 Legal Fees</v>
      </c>
      <c r="AM1193" t="str">
        <f>VLOOKUP(W1193,Lookup!A:B,2,0)</f>
        <v>Other</v>
      </c>
    </row>
    <row r="1194" spans="1:39" x14ac:dyDescent="0.25">
      <c r="A1194" t="s">
        <v>33</v>
      </c>
      <c r="B1194" s="1" t="s">
        <v>166</v>
      </c>
      <c r="C1194" s="1" t="s">
        <v>158</v>
      </c>
      <c r="D1194" s="1" t="s">
        <v>36</v>
      </c>
      <c r="E1194" s="1" t="s">
        <v>36</v>
      </c>
      <c r="F1194" s="1" t="s">
        <v>37</v>
      </c>
      <c r="G1194" t="s">
        <v>167</v>
      </c>
      <c r="H1194" t="s">
        <v>160</v>
      </c>
      <c r="I1194" t="s">
        <v>40</v>
      </c>
      <c r="J1194" t="s">
        <v>40</v>
      </c>
      <c r="K1194" t="s">
        <v>40</v>
      </c>
      <c r="L1194" s="4">
        <v>9</v>
      </c>
      <c r="M1194" s="2">
        <v>44348</v>
      </c>
      <c r="N1194" t="s">
        <v>311</v>
      </c>
      <c r="O1194" t="s">
        <v>56</v>
      </c>
      <c r="P1194" t="s">
        <v>4622</v>
      </c>
      <c r="Q1194" t="s">
        <v>4623</v>
      </c>
      <c r="R1194" t="s">
        <v>4624</v>
      </c>
      <c r="S1194" s="3">
        <v>44372</v>
      </c>
      <c r="T1194" t="s">
        <v>2266</v>
      </c>
      <c r="U1194">
        <v>1308</v>
      </c>
      <c r="V1194" t="s">
        <v>4637</v>
      </c>
      <c r="W1194" t="s">
        <v>4624</v>
      </c>
      <c r="Y1194" s="3">
        <v>44372</v>
      </c>
      <c r="AA1194" t="s">
        <v>4638</v>
      </c>
      <c r="AD1194" t="s">
        <v>4535</v>
      </c>
      <c r="AH1194" t="str">
        <f>VLOOKUP(B1194,'cc Lookup'!A:J,10,0)</f>
        <v>Planning and Business Development</v>
      </c>
      <c r="AI1194" t="str">
        <f>VLOOKUP(B1194,'cc Lookup'!A:E,5,0)</f>
        <v>Estates</v>
      </c>
      <c r="AJ1194" t="s">
        <v>6738</v>
      </c>
      <c r="AK1194" t="str">
        <f t="shared" si="36"/>
        <v>E35930 Estates &amp; Facilities</v>
      </c>
      <c r="AL1194" t="str">
        <f t="shared" si="37"/>
        <v>7308 Legal Fees</v>
      </c>
      <c r="AM1194" t="str">
        <f>VLOOKUP(W1194,Lookup!A:B,2,0)</f>
        <v>Other</v>
      </c>
    </row>
    <row r="1195" spans="1:39" x14ac:dyDescent="0.25">
      <c r="A1195" t="s">
        <v>33</v>
      </c>
      <c r="B1195" s="1" t="s">
        <v>166</v>
      </c>
      <c r="C1195" s="1" t="s">
        <v>158</v>
      </c>
      <c r="D1195" s="1" t="s">
        <v>36</v>
      </c>
      <c r="E1195" s="1" t="s">
        <v>36</v>
      </c>
      <c r="F1195" s="1" t="s">
        <v>37</v>
      </c>
      <c r="G1195" t="s">
        <v>167</v>
      </c>
      <c r="H1195" t="s">
        <v>160</v>
      </c>
      <c r="I1195" t="s">
        <v>40</v>
      </c>
      <c r="J1195" t="s">
        <v>40</v>
      </c>
      <c r="K1195" t="s">
        <v>40</v>
      </c>
      <c r="L1195" s="4">
        <v>9</v>
      </c>
      <c r="M1195" s="2">
        <v>44348</v>
      </c>
      <c r="N1195" t="s">
        <v>311</v>
      </c>
      <c r="O1195" t="s">
        <v>56</v>
      </c>
      <c r="P1195" t="s">
        <v>4622</v>
      </c>
      <c r="Q1195" t="s">
        <v>4623</v>
      </c>
      <c r="R1195" t="s">
        <v>4624</v>
      </c>
      <c r="S1195" s="3">
        <v>44372</v>
      </c>
      <c r="T1195" t="s">
        <v>2266</v>
      </c>
      <c r="U1195">
        <v>1309</v>
      </c>
      <c r="V1195" t="s">
        <v>4639</v>
      </c>
      <c r="W1195" t="s">
        <v>4624</v>
      </c>
      <c r="Y1195" s="3">
        <v>44372</v>
      </c>
      <c r="AA1195" t="s">
        <v>4640</v>
      </c>
      <c r="AD1195" t="s">
        <v>4544</v>
      </c>
      <c r="AH1195" t="str">
        <f>VLOOKUP(B1195,'cc Lookup'!A:J,10,0)</f>
        <v>Planning and Business Development</v>
      </c>
      <c r="AI1195" t="str">
        <f>VLOOKUP(B1195,'cc Lookup'!A:E,5,0)</f>
        <v>Estates</v>
      </c>
      <c r="AJ1195" t="s">
        <v>6738</v>
      </c>
      <c r="AK1195" t="str">
        <f t="shared" si="36"/>
        <v>E35930 Estates &amp; Facilities</v>
      </c>
      <c r="AL1195" t="str">
        <f t="shared" si="37"/>
        <v>7308 Legal Fees</v>
      </c>
      <c r="AM1195" t="str">
        <f>VLOOKUP(W1195,Lookup!A:B,2,0)</f>
        <v>Other</v>
      </c>
    </row>
    <row r="1196" spans="1:39" x14ac:dyDescent="0.25">
      <c r="A1196" t="s">
        <v>33</v>
      </c>
      <c r="B1196" s="1" t="s">
        <v>166</v>
      </c>
      <c r="C1196" s="1" t="s">
        <v>158</v>
      </c>
      <c r="D1196" s="1" t="s">
        <v>36</v>
      </c>
      <c r="E1196" s="1" t="s">
        <v>36</v>
      </c>
      <c r="F1196" s="1" t="s">
        <v>37</v>
      </c>
      <c r="G1196" t="s">
        <v>167</v>
      </c>
      <c r="H1196" t="s">
        <v>160</v>
      </c>
      <c r="I1196" t="s">
        <v>40</v>
      </c>
      <c r="J1196" t="s">
        <v>40</v>
      </c>
      <c r="K1196" t="s">
        <v>40</v>
      </c>
      <c r="L1196" s="4">
        <v>9.6</v>
      </c>
      <c r="M1196" s="2">
        <v>44348</v>
      </c>
      <c r="N1196" t="s">
        <v>311</v>
      </c>
      <c r="O1196" t="s">
        <v>56</v>
      </c>
      <c r="P1196" t="s">
        <v>4622</v>
      </c>
      <c r="Q1196" t="s">
        <v>4623</v>
      </c>
      <c r="R1196" t="s">
        <v>4624</v>
      </c>
      <c r="S1196" s="3">
        <v>44372</v>
      </c>
      <c r="T1196" t="s">
        <v>2266</v>
      </c>
      <c r="U1196">
        <v>1310</v>
      </c>
      <c r="V1196" t="s">
        <v>4641</v>
      </c>
      <c r="W1196" t="s">
        <v>4624</v>
      </c>
      <c r="Y1196" s="3">
        <v>44372</v>
      </c>
      <c r="AA1196" t="s">
        <v>4642</v>
      </c>
      <c r="AD1196" t="s">
        <v>3976</v>
      </c>
      <c r="AH1196" t="str">
        <f>VLOOKUP(B1196,'cc Lookup'!A:J,10,0)</f>
        <v>Planning and Business Development</v>
      </c>
      <c r="AI1196" t="str">
        <f>VLOOKUP(B1196,'cc Lookup'!A:E,5,0)</f>
        <v>Estates</v>
      </c>
      <c r="AJ1196" t="s">
        <v>6738</v>
      </c>
      <c r="AK1196" t="str">
        <f t="shared" si="36"/>
        <v>E35930 Estates &amp; Facilities</v>
      </c>
      <c r="AL1196" t="str">
        <f t="shared" si="37"/>
        <v>7308 Legal Fees</v>
      </c>
      <c r="AM1196" t="str">
        <f>VLOOKUP(W1196,Lookup!A:B,2,0)</f>
        <v>Other</v>
      </c>
    </row>
    <row r="1197" spans="1:39" x14ac:dyDescent="0.25">
      <c r="A1197" t="s">
        <v>33</v>
      </c>
      <c r="B1197" s="1" t="s">
        <v>166</v>
      </c>
      <c r="C1197" s="1" t="s">
        <v>158</v>
      </c>
      <c r="D1197" s="1" t="s">
        <v>36</v>
      </c>
      <c r="E1197" s="1" t="s">
        <v>36</v>
      </c>
      <c r="F1197" s="1" t="s">
        <v>37</v>
      </c>
      <c r="G1197" t="s">
        <v>167</v>
      </c>
      <c r="H1197" t="s">
        <v>160</v>
      </c>
      <c r="I1197" t="s">
        <v>40</v>
      </c>
      <c r="J1197" t="s">
        <v>40</v>
      </c>
      <c r="K1197" t="s">
        <v>40</v>
      </c>
      <c r="L1197" s="4">
        <v>12</v>
      </c>
      <c r="M1197" s="2">
        <v>44348</v>
      </c>
      <c r="N1197" t="s">
        <v>311</v>
      </c>
      <c r="O1197" t="s">
        <v>56</v>
      </c>
      <c r="P1197" t="s">
        <v>4622</v>
      </c>
      <c r="Q1197" t="s">
        <v>4623</v>
      </c>
      <c r="R1197" t="s">
        <v>4624</v>
      </c>
      <c r="S1197" s="3">
        <v>44372</v>
      </c>
      <c r="T1197" t="s">
        <v>2266</v>
      </c>
      <c r="U1197">
        <v>1311</v>
      </c>
      <c r="V1197" t="s">
        <v>4643</v>
      </c>
      <c r="W1197" t="s">
        <v>4624</v>
      </c>
      <c r="Y1197" s="3">
        <v>44372</v>
      </c>
      <c r="AA1197" t="s">
        <v>4644</v>
      </c>
      <c r="AD1197" t="s">
        <v>4146</v>
      </c>
      <c r="AH1197" t="str">
        <f>VLOOKUP(B1197,'cc Lookup'!A:J,10,0)</f>
        <v>Planning and Business Development</v>
      </c>
      <c r="AI1197" t="str">
        <f>VLOOKUP(B1197,'cc Lookup'!A:E,5,0)</f>
        <v>Estates</v>
      </c>
      <c r="AJ1197" t="s">
        <v>6738</v>
      </c>
      <c r="AK1197" t="str">
        <f t="shared" si="36"/>
        <v>E35930 Estates &amp; Facilities</v>
      </c>
      <c r="AL1197" t="str">
        <f t="shared" si="37"/>
        <v>7308 Legal Fees</v>
      </c>
      <c r="AM1197" t="str">
        <f>VLOOKUP(W1197,Lookup!A:B,2,0)</f>
        <v>Other</v>
      </c>
    </row>
    <row r="1198" spans="1:39" x14ac:dyDescent="0.25">
      <c r="A1198" t="s">
        <v>33</v>
      </c>
      <c r="B1198" s="1" t="s">
        <v>166</v>
      </c>
      <c r="C1198" s="1" t="s">
        <v>158</v>
      </c>
      <c r="D1198" s="1" t="s">
        <v>36</v>
      </c>
      <c r="E1198" s="1" t="s">
        <v>36</v>
      </c>
      <c r="F1198" s="1" t="s">
        <v>37</v>
      </c>
      <c r="G1198" t="s">
        <v>167</v>
      </c>
      <c r="H1198" t="s">
        <v>160</v>
      </c>
      <c r="I1198" t="s">
        <v>40</v>
      </c>
      <c r="J1198" t="s">
        <v>40</v>
      </c>
      <c r="K1198" t="s">
        <v>40</v>
      </c>
      <c r="L1198" s="4">
        <v>12.8</v>
      </c>
      <c r="M1198" s="2">
        <v>44348</v>
      </c>
      <c r="N1198" t="s">
        <v>311</v>
      </c>
      <c r="O1198" t="s">
        <v>56</v>
      </c>
      <c r="P1198" t="s">
        <v>4622</v>
      </c>
      <c r="Q1198" t="s">
        <v>4623</v>
      </c>
      <c r="R1198" t="s">
        <v>4624</v>
      </c>
      <c r="S1198" s="3">
        <v>44372</v>
      </c>
      <c r="T1198" t="s">
        <v>2266</v>
      </c>
      <c r="U1198">
        <v>1312</v>
      </c>
      <c r="V1198" t="s">
        <v>4645</v>
      </c>
      <c r="W1198" t="s">
        <v>4624</v>
      </c>
      <c r="Y1198" s="3">
        <v>44372</v>
      </c>
      <c r="AA1198" t="s">
        <v>4646</v>
      </c>
      <c r="AD1198" t="s">
        <v>3977</v>
      </c>
      <c r="AH1198" t="str">
        <f>VLOOKUP(B1198,'cc Lookup'!A:J,10,0)</f>
        <v>Planning and Business Development</v>
      </c>
      <c r="AI1198" t="str">
        <f>VLOOKUP(B1198,'cc Lookup'!A:E,5,0)</f>
        <v>Estates</v>
      </c>
      <c r="AJ1198" t="s">
        <v>6738</v>
      </c>
      <c r="AK1198" t="str">
        <f t="shared" si="36"/>
        <v>E35930 Estates &amp; Facilities</v>
      </c>
      <c r="AL1198" t="str">
        <f t="shared" si="37"/>
        <v>7308 Legal Fees</v>
      </c>
      <c r="AM1198" t="str">
        <f>VLOOKUP(W1198,Lookup!A:B,2,0)</f>
        <v>Other</v>
      </c>
    </row>
    <row r="1199" spans="1:39" x14ac:dyDescent="0.25">
      <c r="A1199" t="s">
        <v>33</v>
      </c>
      <c r="B1199" s="1" t="s">
        <v>166</v>
      </c>
      <c r="C1199" s="1" t="s">
        <v>158</v>
      </c>
      <c r="D1199" s="1" t="s">
        <v>36</v>
      </c>
      <c r="E1199" s="1" t="s">
        <v>36</v>
      </c>
      <c r="F1199" s="1" t="s">
        <v>37</v>
      </c>
      <c r="G1199" t="s">
        <v>167</v>
      </c>
      <c r="H1199" t="s">
        <v>160</v>
      </c>
      <c r="I1199" t="s">
        <v>40</v>
      </c>
      <c r="J1199" t="s">
        <v>40</v>
      </c>
      <c r="K1199" t="s">
        <v>40</v>
      </c>
      <c r="L1199" s="4">
        <v>14.6</v>
      </c>
      <c r="M1199" s="2">
        <v>44348</v>
      </c>
      <c r="N1199" t="s">
        <v>311</v>
      </c>
      <c r="O1199" t="s">
        <v>56</v>
      </c>
      <c r="P1199" t="s">
        <v>4622</v>
      </c>
      <c r="Q1199" t="s">
        <v>4623</v>
      </c>
      <c r="R1199" t="s">
        <v>4624</v>
      </c>
      <c r="S1199" s="3">
        <v>44372</v>
      </c>
      <c r="T1199" t="s">
        <v>2266</v>
      </c>
      <c r="U1199">
        <v>1313</v>
      </c>
      <c r="V1199" t="s">
        <v>4647</v>
      </c>
      <c r="W1199" t="s">
        <v>4624</v>
      </c>
      <c r="Y1199" s="3">
        <v>44372</v>
      </c>
      <c r="AA1199" t="s">
        <v>4648</v>
      </c>
      <c r="AD1199" t="s">
        <v>3979</v>
      </c>
      <c r="AH1199" t="str">
        <f>VLOOKUP(B1199,'cc Lookup'!A:J,10,0)</f>
        <v>Planning and Business Development</v>
      </c>
      <c r="AI1199" t="str">
        <f>VLOOKUP(B1199,'cc Lookup'!A:E,5,0)</f>
        <v>Estates</v>
      </c>
      <c r="AJ1199" t="s">
        <v>6738</v>
      </c>
      <c r="AK1199" t="str">
        <f t="shared" si="36"/>
        <v>E35930 Estates &amp; Facilities</v>
      </c>
      <c r="AL1199" t="str">
        <f t="shared" si="37"/>
        <v>7308 Legal Fees</v>
      </c>
      <c r="AM1199" t="str">
        <f>VLOOKUP(W1199,Lookup!A:B,2,0)</f>
        <v>Other</v>
      </c>
    </row>
    <row r="1200" spans="1:39" x14ac:dyDescent="0.25">
      <c r="A1200" t="s">
        <v>33</v>
      </c>
      <c r="B1200" s="1" t="s">
        <v>166</v>
      </c>
      <c r="C1200" s="1" t="s">
        <v>158</v>
      </c>
      <c r="D1200" s="1" t="s">
        <v>36</v>
      </c>
      <c r="E1200" s="1" t="s">
        <v>36</v>
      </c>
      <c r="F1200" s="1" t="s">
        <v>37</v>
      </c>
      <c r="G1200" t="s">
        <v>167</v>
      </c>
      <c r="H1200" t="s">
        <v>160</v>
      </c>
      <c r="I1200" t="s">
        <v>40</v>
      </c>
      <c r="J1200" t="s">
        <v>40</v>
      </c>
      <c r="K1200" t="s">
        <v>40</v>
      </c>
      <c r="L1200" s="4">
        <v>26</v>
      </c>
      <c r="M1200" s="2">
        <v>44348</v>
      </c>
      <c r="N1200" t="s">
        <v>311</v>
      </c>
      <c r="O1200" t="s">
        <v>56</v>
      </c>
      <c r="P1200" t="s">
        <v>4622</v>
      </c>
      <c r="Q1200" t="s">
        <v>4623</v>
      </c>
      <c r="R1200" t="s">
        <v>4624</v>
      </c>
      <c r="S1200" s="3">
        <v>44372</v>
      </c>
      <c r="T1200" t="s">
        <v>2266</v>
      </c>
      <c r="U1200">
        <v>1314</v>
      </c>
      <c r="V1200" t="s">
        <v>4649</v>
      </c>
      <c r="W1200" t="s">
        <v>4624</v>
      </c>
      <c r="Y1200" s="3">
        <v>44372</v>
      </c>
      <c r="AA1200" t="s">
        <v>4650</v>
      </c>
      <c r="AD1200" t="s">
        <v>4324</v>
      </c>
      <c r="AH1200" t="str">
        <f>VLOOKUP(B1200,'cc Lookup'!A:J,10,0)</f>
        <v>Planning and Business Development</v>
      </c>
      <c r="AI1200" t="str">
        <f>VLOOKUP(B1200,'cc Lookup'!A:E,5,0)</f>
        <v>Estates</v>
      </c>
      <c r="AJ1200" t="s">
        <v>6738</v>
      </c>
      <c r="AK1200" t="str">
        <f t="shared" si="36"/>
        <v>E35930 Estates &amp; Facilities</v>
      </c>
      <c r="AL1200" t="str">
        <f t="shared" si="37"/>
        <v>7308 Legal Fees</v>
      </c>
      <c r="AM1200" t="str">
        <f>VLOOKUP(W1200,Lookup!A:B,2,0)</f>
        <v>Other</v>
      </c>
    </row>
    <row r="1201" spans="1:39" x14ac:dyDescent="0.25">
      <c r="A1201" t="s">
        <v>33</v>
      </c>
      <c r="B1201" s="1" t="s">
        <v>166</v>
      </c>
      <c r="C1201" s="1" t="s">
        <v>158</v>
      </c>
      <c r="D1201" s="1" t="s">
        <v>36</v>
      </c>
      <c r="E1201" s="1" t="s">
        <v>36</v>
      </c>
      <c r="F1201" s="1" t="s">
        <v>37</v>
      </c>
      <c r="G1201" t="s">
        <v>167</v>
      </c>
      <c r="H1201" t="s">
        <v>160</v>
      </c>
      <c r="I1201" t="s">
        <v>40</v>
      </c>
      <c r="J1201" t="s">
        <v>40</v>
      </c>
      <c r="K1201" t="s">
        <v>40</v>
      </c>
      <c r="L1201" s="4">
        <v>102.4</v>
      </c>
      <c r="M1201" s="2">
        <v>44348</v>
      </c>
      <c r="N1201" t="s">
        <v>311</v>
      </c>
      <c r="O1201" t="s">
        <v>56</v>
      </c>
      <c r="P1201" t="s">
        <v>4622</v>
      </c>
      <c r="Q1201" t="s">
        <v>4623</v>
      </c>
      <c r="R1201" t="s">
        <v>4624</v>
      </c>
      <c r="S1201" s="3">
        <v>44372</v>
      </c>
      <c r="T1201" t="s">
        <v>2266</v>
      </c>
      <c r="U1201">
        <v>1315</v>
      </c>
      <c r="V1201" t="s">
        <v>4651</v>
      </c>
      <c r="W1201" t="s">
        <v>4624</v>
      </c>
      <c r="Y1201" s="3">
        <v>44372</v>
      </c>
      <c r="AA1201" t="s">
        <v>4652</v>
      </c>
      <c r="AD1201" t="s">
        <v>3978</v>
      </c>
      <c r="AH1201" t="str">
        <f>VLOOKUP(B1201,'cc Lookup'!A:J,10,0)</f>
        <v>Planning and Business Development</v>
      </c>
      <c r="AI1201" t="str">
        <f>VLOOKUP(B1201,'cc Lookup'!A:E,5,0)</f>
        <v>Estates</v>
      </c>
      <c r="AJ1201" t="s">
        <v>6738</v>
      </c>
      <c r="AK1201" t="str">
        <f t="shared" si="36"/>
        <v>E35930 Estates &amp; Facilities</v>
      </c>
      <c r="AL1201" t="str">
        <f t="shared" si="37"/>
        <v>7308 Legal Fees</v>
      </c>
      <c r="AM1201" t="str">
        <f>VLOOKUP(W1201,Lookup!A:B,2,0)</f>
        <v>Other</v>
      </c>
    </row>
    <row r="1202" spans="1:39" x14ac:dyDescent="0.25">
      <c r="A1202" t="s">
        <v>33</v>
      </c>
      <c r="B1202" s="1" t="s">
        <v>166</v>
      </c>
      <c r="C1202" s="1" t="s">
        <v>158</v>
      </c>
      <c r="D1202" s="1" t="s">
        <v>36</v>
      </c>
      <c r="E1202" s="1" t="s">
        <v>36</v>
      </c>
      <c r="F1202" s="1" t="s">
        <v>37</v>
      </c>
      <c r="G1202" t="s">
        <v>167</v>
      </c>
      <c r="H1202" t="s">
        <v>160</v>
      </c>
      <c r="I1202" t="s">
        <v>40</v>
      </c>
      <c r="J1202" t="s">
        <v>40</v>
      </c>
      <c r="K1202" t="s">
        <v>40</v>
      </c>
      <c r="L1202" s="4">
        <v>-9</v>
      </c>
      <c r="M1202" s="2">
        <v>44348</v>
      </c>
      <c r="N1202" t="s">
        <v>311</v>
      </c>
      <c r="O1202" t="s">
        <v>56</v>
      </c>
      <c r="P1202" t="s">
        <v>4622</v>
      </c>
      <c r="Q1202" t="s">
        <v>4623</v>
      </c>
      <c r="R1202" t="s">
        <v>4624</v>
      </c>
      <c r="S1202" s="3">
        <v>44372</v>
      </c>
      <c r="T1202" t="s">
        <v>2266</v>
      </c>
      <c r="U1202">
        <v>1316</v>
      </c>
      <c r="V1202" t="s">
        <v>4653</v>
      </c>
      <c r="W1202" t="s">
        <v>4624</v>
      </c>
      <c r="Y1202" s="3">
        <v>44372</v>
      </c>
      <c r="AA1202" t="s">
        <v>4654</v>
      </c>
      <c r="AD1202" t="s">
        <v>4550</v>
      </c>
      <c r="AH1202" t="str">
        <f>VLOOKUP(B1202,'cc Lookup'!A:J,10,0)</f>
        <v>Planning and Business Development</v>
      </c>
      <c r="AI1202" t="str">
        <f>VLOOKUP(B1202,'cc Lookup'!A:E,5,0)</f>
        <v>Estates</v>
      </c>
      <c r="AJ1202" t="s">
        <v>6738</v>
      </c>
      <c r="AK1202" t="str">
        <f t="shared" si="36"/>
        <v>E35930 Estates &amp; Facilities</v>
      </c>
      <c r="AL1202" t="str">
        <f t="shared" si="37"/>
        <v>7308 Legal Fees</v>
      </c>
      <c r="AM1202" t="str">
        <f>VLOOKUP(W1202,Lookup!A:B,2,0)</f>
        <v>Other</v>
      </c>
    </row>
    <row r="1203" spans="1:39" x14ac:dyDescent="0.25">
      <c r="A1203" t="s">
        <v>33</v>
      </c>
      <c r="B1203" s="1" t="s">
        <v>166</v>
      </c>
      <c r="C1203" s="1" t="s">
        <v>158</v>
      </c>
      <c r="D1203" s="1" t="s">
        <v>36</v>
      </c>
      <c r="E1203" s="1" t="s">
        <v>36</v>
      </c>
      <c r="F1203" s="1" t="s">
        <v>37</v>
      </c>
      <c r="G1203" t="s">
        <v>167</v>
      </c>
      <c r="H1203" t="s">
        <v>160</v>
      </c>
      <c r="I1203" t="s">
        <v>40</v>
      </c>
      <c r="J1203" t="s">
        <v>40</v>
      </c>
      <c r="K1203" t="s">
        <v>40</v>
      </c>
      <c r="L1203" s="4">
        <v>-69.78</v>
      </c>
      <c r="M1203" s="2">
        <v>44348</v>
      </c>
      <c r="N1203" t="s">
        <v>311</v>
      </c>
      <c r="O1203" t="s">
        <v>56</v>
      </c>
      <c r="P1203" t="s">
        <v>4622</v>
      </c>
      <c r="Q1203" t="s">
        <v>4623</v>
      </c>
      <c r="R1203" t="s">
        <v>4624</v>
      </c>
      <c r="S1203" s="3">
        <v>44372</v>
      </c>
      <c r="T1203" t="s">
        <v>2266</v>
      </c>
      <c r="U1203">
        <v>1317</v>
      </c>
      <c r="V1203" t="s">
        <v>4655</v>
      </c>
      <c r="W1203" t="s">
        <v>4624</v>
      </c>
      <c r="Y1203" s="3">
        <v>44372</v>
      </c>
      <c r="AA1203" t="s">
        <v>4656</v>
      </c>
      <c r="AD1203" t="s">
        <v>4540</v>
      </c>
      <c r="AH1203" t="str">
        <f>VLOOKUP(B1203,'cc Lookup'!A:J,10,0)</f>
        <v>Planning and Business Development</v>
      </c>
      <c r="AI1203" t="str">
        <f>VLOOKUP(B1203,'cc Lookup'!A:E,5,0)</f>
        <v>Estates</v>
      </c>
      <c r="AJ1203" t="s">
        <v>6738</v>
      </c>
      <c r="AK1203" t="str">
        <f t="shared" si="36"/>
        <v>E35930 Estates &amp; Facilities</v>
      </c>
      <c r="AL1203" t="str">
        <f t="shared" si="37"/>
        <v>7308 Legal Fees</v>
      </c>
      <c r="AM1203" t="str">
        <f>VLOOKUP(W1203,Lookup!A:B,2,0)</f>
        <v>Other</v>
      </c>
    </row>
    <row r="1204" spans="1:39" x14ac:dyDescent="0.25">
      <c r="A1204" t="s">
        <v>33</v>
      </c>
      <c r="B1204" s="1" t="s">
        <v>166</v>
      </c>
      <c r="C1204" s="1" t="s">
        <v>158</v>
      </c>
      <c r="D1204" s="1" t="s">
        <v>36</v>
      </c>
      <c r="E1204" s="1" t="s">
        <v>36</v>
      </c>
      <c r="F1204" s="1" t="s">
        <v>37</v>
      </c>
      <c r="G1204" t="s">
        <v>167</v>
      </c>
      <c r="H1204" t="s">
        <v>160</v>
      </c>
      <c r="I1204" t="s">
        <v>40</v>
      </c>
      <c r="J1204" t="s">
        <v>40</v>
      </c>
      <c r="K1204" t="s">
        <v>40</v>
      </c>
      <c r="L1204" s="4">
        <v>978</v>
      </c>
      <c r="M1204" s="2">
        <v>44348</v>
      </c>
      <c r="N1204" t="s">
        <v>41</v>
      </c>
      <c r="O1204" t="s">
        <v>42</v>
      </c>
      <c r="P1204" t="s">
        <v>4657</v>
      </c>
      <c r="Q1204" t="s">
        <v>4658</v>
      </c>
      <c r="R1204" t="s">
        <v>4659</v>
      </c>
      <c r="S1204" s="3">
        <v>44350</v>
      </c>
      <c r="T1204" t="s">
        <v>46</v>
      </c>
      <c r="U1204">
        <v>22</v>
      </c>
      <c r="V1204" t="s">
        <v>47</v>
      </c>
      <c r="W1204" t="s">
        <v>48</v>
      </c>
      <c r="X1204">
        <v>500763</v>
      </c>
      <c r="Y1204" s="3">
        <v>44337</v>
      </c>
      <c r="Z1204">
        <v>165092183</v>
      </c>
      <c r="AB1204" t="s">
        <v>49</v>
      </c>
      <c r="AD1204" t="s">
        <v>4660</v>
      </c>
      <c r="AE1204">
        <v>1</v>
      </c>
      <c r="AF1204">
        <v>978</v>
      </c>
      <c r="AH1204" t="str">
        <f>VLOOKUP(B1204,'cc Lookup'!A:J,10,0)</f>
        <v>Planning and Business Development</v>
      </c>
      <c r="AI1204" t="str">
        <f>VLOOKUP(B1204,'cc Lookup'!A:E,5,0)</f>
        <v>Estates</v>
      </c>
      <c r="AJ1204" t="s">
        <v>6738</v>
      </c>
      <c r="AK1204" t="str">
        <f t="shared" si="36"/>
        <v>E35930 Estates &amp; Facilities</v>
      </c>
      <c r="AL1204" t="str">
        <f t="shared" si="37"/>
        <v>7308 Legal Fees</v>
      </c>
      <c r="AM1204" t="str">
        <f>VLOOKUP(W1204,Lookup!A:B,2,0)</f>
        <v>Legal</v>
      </c>
    </row>
    <row r="1205" spans="1:39" x14ac:dyDescent="0.25">
      <c r="A1205" t="s">
        <v>33</v>
      </c>
      <c r="B1205" s="1" t="s">
        <v>166</v>
      </c>
      <c r="C1205" s="1" t="s">
        <v>158</v>
      </c>
      <c r="D1205" s="1" t="s">
        <v>36</v>
      </c>
      <c r="E1205" s="1" t="s">
        <v>36</v>
      </c>
      <c r="F1205" s="1" t="s">
        <v>37</v>
      </c>
      <c r="G1205" t="s">
        <v>167</v>
      </c>
      <c r="H1205" t="s">
        <v>160</v>
      </c>
      <c r="I1205" t="s">
        <v>40</v>
      </c>
      <c r="J1205" t="s">
        <v>40</v>
      </c>
      <c r="K1205" t="s">
        <v>40</v>
      </c>
      <c r="L1205" s="4">
        <v>210</v>
      </c>
      <c r="M1205" s="2">
        <v>44348</v>
      </c>
      <c r="N1205" t="s">
        <v>41</v>
      </c>
      <c r="O1205" t="s">
        <v>42</v>
      </c>
      <c r="P1205" t="s">
        <v>4657</v>
      </c>
      <c r="Q1205" t="s">
        <v>4658</v>
      </c>
      <c r="R1205" t="s">
        <v>4659</v>
      </c>
      <c r="S1205" s="3">
        <v>44350</v>
      </c>
      <c r="T1205" t="s">
        <v>46</v>
      </c>
      <c r="U1205">
        <v>22</v>
      </c>
      <c r="V1205" t="s">
        <v>47</v>
      </c>
      <c r="W1205" t="s">
        <v>48</v>
      </c>
      <c r="X1205">
        <v>500772</v>
      </c>
      <c r="Y1205" s="3">
        <v>44337</v>
      </c>
      <c r="Z1205">
        <v>165092179</v>
      </c>
      <c r="AB1205" t="s">
        <v>49</v>
      </c>
      <c r="AD1205" t="s">
        <v>4661</v>
      </c>
      <c r="AE1205">
        <v>1</v>
      </c>
      <c r="AF1205">
        <v>210</v>
      </c>
      <c r="AH1205" t="str">
        <f>VLOOKUP(B1205,'cc Lookup'!A:J,10,0)</f>
        <v>Planning and Business Development</v>
      </c>
      <c r="AI1205" t="str">
        <f>VLOOKUP(B1205,'cc Lookup'!A:E,5,0)</f>
        <v>Estates</v>
      </c>
      <c r="AJ1205" t="s">
        <v>6738</v>
      </c>
      <c r="AK1205" t="str">
        <f t="shared" si="36"/>
        <v>E35930 Estates &amp; Facilities</v>
      </c>
      <c r="AL1205" t="str">
        <f t="shared" si="37"/>
        <v>7308 Legal Fees</v>
      </c>
      <c r="AM1205" t="str">
        <f>VLOOKUP(W1205,Lookup!A:B,2,0)</f>
        <v>Legal</v>
      </c>
    </row>
    <row r="1206" spans="1:39" x14ac:dyDescent="0.25">
      <c r="A1206" t="s">
        <v>33</v>
      </c>
      <c r="B1206" s="1" t="s">
        <v>166</v>
      </c>
      <c r="C1206" s="1" t="s">
        <v>158</v>
      </c>
      <c r="D1206" s="1" t="s">
        <v>36</v>
      </c>
      <c r="E1206" s="1" t="s">
        <v>36</v>
      </c>
      <c r="F1206" s="1" t="s">
        <v>37</v>
      </c>
      <c r="G1206" t="s">
        <v>167</v>
      </c>
      <c r="H1206" t="s">
        <v>160</v>
      </c>
      <c r="I1206" t="s">
        <v>40</v>
      </c>
      <c r="J1206" t="s">
        <v>40</v>
      </c>
      <c r="K1206" t="s">
        <v>40</v>
      </c>
      <c r="L1206" s="4">
        <v>200</v>
      </c>
      <c r="M1206" s="2">
        <v>44348</v>
      </c>
      <c r="N1206" t="s">
        <v>41</v>
      </c>
      <c r="O1206" t="s">
        <v>42</v>
      </c>
      <c r="P1206" t="s">
        <v>4662</v>
      </c>
      <c r="Q1206" t="s">
        <v>4663</v>
      </c>
      <c r="R1206" t="s">
        <v>4659</v>
      </c>
      <c r="S1206" s="3">
        <v>44370</v>
      </c>
      <c r="T1206" t="s">
        <v>46</v>
      </c>
      <c r="U1206">
        <v>14</v>
      </c>
      <c r="V1206" t="s">
        <v>47</v>
      </c>
      <c r="W1206" t="s">
        <v>48</v>
      </c>
      <c r="X1206">
        <v>504036</v>
      </c>
      <c r="Y1206" s="3">
        <v>44364</v>
      </c>
      <c r="Z1206">
        <v>165092745</v>
      </c>
      <c r="AB1206" t="s">
        <v>49</v>
      </c>
      <c r="AD1206" t="s">
        <v>4664</v>
      </c>
      <c r="AE1206">
        <v>1</v>
      </c>
      <c r="AF1206">
        <v>200</v>
      </c>
      <c r="AH1206" t="str">
        <f>VLOOKUP(B1206,'cc Lookup'!A:J,10,0)</f>
        <v>Planning and Business Development</v>
      </c>
      <c r="AI1206" t="str">
        <f>VLOOKUP(B1206,'cc Lookup'!A:E,5,0)</f>
        <v>Estates</v>
      </c>
      <c r="AJ1206" t="s">
        <v>6738</v>
      </c>
      <c r="AK1206" t="str">
        <f t="shared" si="36"/>
        <v>E35930 Estates &amp; Facilities</v>
      </c>
      <c r="AL1206" t="str">
        <f t="shared" si="37"/>
        <v>7308 Legal Fees</v>
      </c>
      <c r="AM1206" t="str">
        <f>VLOOKUP(W1206,Lookup!A:B,2,0)</f>
        <v>Legal</v>
      </c>
    </row>
    <row r="1207" spans="1:39" x14ac:dyDescent="0.25">
      <c r="A1207" t="s">
        <v>33</v>
      </c>
      <c r="B1207" s="1" t="s">
        <v>166</v>
      </c>
      <c r="C1207" s="1" t="s">
        <v>158</v>
      </c>
      <c r="D1207" s="1" t="s">
        <v>36</v>
      </c>
      <c r="E1207" s="1" t="s">
        <v>36</v>
      </c>
      <c r="F1207" s="1" t="s">
        <v>37</v>
      </c>
      <c r="G1207" t="s">
        <v>167</v>
      </c>
      <c r="H1207" t="s">
        <v>160</v>
      </c>
      <c r="I1207" t="s">
        <v>40</v>
      </c>
      <c r="J1207" t="s">
        <v>40</v>
      </c>
      <c r="K1207" t="s">
        <v>40</v>
      </c>
      <c r="L1207" s="4">
        <v>82.5</v>
      </c>
      <c r="M1207" s="2">
        <v>44348</v>
      </c>
      <c r="N1207" t="s">
        <v>41</v>
      </c>
      <c r="O1207" t="s">
        <v>42</v>
      </c>
      <c r="P1207" t="s">
        <v>4665</v>
      </c>
      <c r="Q1207" t="s">
        <v>4666</v>
      </c>
      <c r="R1207" t="s">
        <v>4659</v>
      </c>
      <c r="S1207" s="3">
        <v>44371</v>
      </c>
      <c r="T1207" t="s">
        <v>46</v>
      </c>
      <c r="U1207">
        <v>21</v>
      </c>
      <c r="V1207" t="s">
        <v>47</v>
      </c>
      <c r="W1207" t="s">
        <v>4667</v>
      </c>
      <c r="X1207" t="s">
        <v>4668</v>
      </c>
      <c r="Y1207" s="3">
        <v>44364</v>
      </c>
      <c r="Z1207" t="s">
        <v>299</v>
      </c>
      <c r="AA1207" t="s">
        <v>4669</v>
      </c>
      <c r="AB1207" t="s">
        <v>3260</v>
      </c>
      <c r="AH1207" t="str">
        <f>VLOOKUP(B1207,'cc Lookup'!A:J,10,0)</f>
        <v>Planning and Business Development</v>
      </c>
      <c r="AI1207" t="str">
        <f>VLOOKUP(B1207,'cc Lookup'!A:E,5,0)</f>
        <v>Estates</v>
      </c>
      <c r="AJ1207" t="s">
        <v>6738</v>
      </c>
      <c r="AK1207" t="str">
        <f t="shared" si="36"/>
        <v>E35930 Estates &amp; Facilities</v>
      </c>
      <c r="AL1207" t="str">
        <f t="shared" si="37"/>
        <v>7308 Legal Fees</v>
      </c>
      <c r="AM1207" t="str">
        <f>VLOOKUP(W1207,Lookup!A:B,2,0)</f>
        <v>Other</v>
      </c>
    </row>
    <row r="1208" spans="1:39" x14ac:dyDescent="0.25">
      <c r="A1208" t="s">
        <v>33</v>
      </c>
      <c r="B1208" s="1" t="s">
        <v>166</v>
      </c>
      <c r="C1208" s="1" t="s">
        <v>158</v>
      </c>
      <c r="D1208" s="1" t="s">
        <v>36</v>
      </c>
      <c r="E1208" s="1" t="s">
        <v>36</v>
      </c>
      <c r="F1208" s="1" t="s">
        <v>37</v>
      </c>
      <c r="G1208" t="s">
        <v>167</v>
      </c>
      <c r="H1208" t="s">
        <v>160</v>
      </c>
      <c r="I1208" t="s">
        <v>40</v>
      </c>
      <c r="J1208" t="s">
        <v>40</v>
      </c>
      <c r="K1208" t="s">
        <v>40</v>
      </c>
      <c r="L1208" s="4">
        <v>998</v>
      </c>
      <c r="M1208" s="2">
        <v>44348</v>
      </c>
      <c r="N1208" t="s">
        <v>41</v>
      </c>
      <c r="O1208" t="s">
        <v>42</v>
      </c>
      <c r="P1208" t="s">
        <v>4670</v>
      </c>
      <c r="Q1208" t="s">
        <v>4671</v>
      </c>
      <c r="R1208" t="s">
        <v>4659</v>
      </c>
      <c r="S1208" s="3">
        <v>44375</v>
      </c>
      <c r="T1208" t="s">
        <v>46</v>
      </c>
      <c r="U1208">
        <v>21</v>
      </c>
      <c r="V1208" t="s">
        <v>47</v>
      </c>
      <c r="W1208" t="s">
        <v>48</v>
      </c>
      <c r="X1208">
        <v>504718</v>
      </c>
      <c r="Y1208" s="3">
        <v>44371</v>
      </c>
      <c r="Z1208">
        <v>165092894</v>
      </c>
      <c r="AB1208" t="s">
        <v>49</v>
      </c>
      <c r="AD1208" t="s">
        <v>4672</v>
      </c>
      <c r="AE1208">
        <v>1</v>
      </c>
      <c r="AF1208">
        <v>998</v>
      </c>
      <c r="AH1208" t="str">
        <f>VLOOKUP(B1208,'cc Lookup'!A:J,10,0)</f>
        <v>Planning and Business Development</v>
      </c>
      <c r="AI1208" t="str">
        <f>VLOOKUP(B1208,'cc Lookup'!A:E,5,0)</f>
        <v>Estates</v>
      </c>
      <c r="AJ1208" t="s">
        <v>6738</v>
      </c>
      <c r="AK1208" t="str">
        <f t="shared" si="36"/>
        <v>E35930 Estates &amp; Facilities</v>
      </c>
      <c r="AL1208" t="str">
        <f t="shared" si="37"/>
        <v>7308 Legal Fees</v>
      </c>
      <c r="AM1208" t="str">
        <f>VLOOKUP(W1208,Lookup!A:B,2,0)</f>
        <v>Legal</v>
      </c>
    </row>
    <row r="1209" spans="1:39" x14ac:dyDescent="0.25">
      <c r="A1209" t="s">
        <v>33</v>
      </c>
      <c r="B1209" s="1" t="s">
        <v>166</v>
      </c>
      <c r="C1209" s="1" t="s">
        <v>158</v>
      </c>
      <c r="D1209" s="1" t="s">
        <v>36</v>
      </c>
      <c r="E1209" s="1" t="s">
        <v>36</v>
      </c>
      <c r="F1209" s="1" t="s">
        <v>37</v>
      </c>
      <c r="G1209" t="s">
        <v>167</v>
      </c>
      <c r="H1209" t="s">
        <v>160</v>
      </c>
      <c r="I1209" t="s">
        <v>40</v>
      </c>
      <c r="J1209" t="s">
        <v>40</v>
      </c>
      <c r="K1209" t="s">
        <v>40</v>
      </c>
      <c r="L1209" s="4">
        <v>508</v>
      </c>
      <c r="M1209" s="2">
        <v>44348</v>
      </c>
      <c r="N1209" t="s">
        <v>41</v>
      </c>
      <c r="O1209" t="s">
        <v>42</v>
      </c>
      <c r="P1209" t="s">
        <v>4670</v>
      </c>
      <c r="Q1209" t="s">
        <v>4671</v>
      </c>
      <c r="R1209" t="s">
        <v>4659</v>
      </c>
      <c r="S1209" s="3">
        <v>44375</v>
      </c>
      <c r="T1209" t="s">
        <v>46</v>
      </c>
      <c r="U1209">
        <v>21</v>
      </c>
      <c r="V1209" t="s">
        <v>47</v>
      </c>
      <c r="W1209" t="s">
        <v>48</v>
      </c>
      <c r="X1209">
        <v>504720</v>
      </c>
      <c r="Y1209" s="3">
        <v>44371</v>
      </c>
      <c r="Z1209">
        <v>165092893</v>
      </c>
      <c r="AB1209" t="s">
        <v>49</v>
      </c>
      <c r="AD1209" t="s">
        <v>4673</v>
      </c>
      <c r="AE1209">
        <v>1</v>
      </c>
      <c r="AF1209">
        <v>508</v>
      </c>
      <c r="AH1209" t="str">
        <f>VLOOKUP(B1209,'cc Lookup'!A:J,10,0)</f>
        <v>Planning and Business Development</v>
      </c>
      <c r="AI1209" t="str">
        <f>VLOOKUP(B1209,'cc Lookup'!A:E,5,0)</f>
        <v>Estates</v>
      </c>
      <c r="AJ1209" t="s">
        <v>6738</v>
      </c>
      <c r="AK1209" t="str">
        <f t="shared" si="36"/>
        <v>E35930 Estates &amp; Facilities</v>
      </c>
      <c r="AL1209" t="str">
        <f t="shared" si="37"/>
        <v>7308 Legal Fees</v>
      </c>
      <c r="AM1209" t="str">
        <f>VLOOKUP(W1209,Lookup!A:B,2,0)</f>
        <v>Legal</v>
      </c>
    </row>
    <row r="1210" spans="1:39" x14ac:dyDescent="0.25">
      <c r="A1210" t="s">
        <v>33</v>
      </c>
      <c r="B1210" s="1" t="s">
        <v>166</v>
      </c>
      <c r="C1210" s="1" t="s">
        <v>158</v>
      </c>
      <c r="D1210" s="1" t="s">
        <v>36</v>
      </c>
      <c r="E1210" s="1" t="s">
        <v>36</v>
      </c>
      <c r="F1210" s="1" t="s">
        <v>37</v>
      </c>
      <c r="G1210" t="s">
        <v>167</v>
      </c>
      <c r="H1210" t="s">
        <v>160</v>
      </c>
      <c r="I1210" t="s">
        <v>40</v>
      </c>
      <c r="J1210" t="s">
        <v>40</v>
      </c>
      <c r="K1210" t="s">
        <v>40</v>
      </c>
      <c r="L1210" s="4">
        <v>-210</v>
      </c>
      <c r="M1210" s="2">
        <v>44348</v>
      </c>
      <c r="N1210" t="s">
        <v>103</v>
      </c>
      <c r="O1210" t="s">
        <v>104</v>
      </c>
      <c r="P1210" t="s">
        <v>4522</v>
      </c>
      <c r="Q1210" t="s">
        <v>4627</v>
      </c>
      <c r="R1210" t="s">
        <v>4628</v>
      </c>
      <c r="S1210" s="3">
        <v>44344</v>
      </c>
      <c r="T1210" t="s">
        <v>46</v>
      </c>
      <c r="U1210">
        <v>2802</v>
      </c>
      <c r="V1210" t="s">
        <v>4551</v>
      </c>
      <c r="W1210" t="s">
        <v>48</v>
      </c>
      <c r="X1210">
        <v>165092179</v>
      </c>
      <c r="Y1210" s="3">
        <v>44343</v>
      </c>
      <c r="AC1210" t="s">
        <v>109</v>
      </c>
      <c r="AH1210" t="str">
        <f>VLOOKUP(B1210,'cc Lookup'!A:J,10,0)</f>
        <v>Planning and Business Development</v>
      </c>
      <c r="AI1210" t="str">
        <f>VLOOKUP(B1210,'cc Lookup'!A:E,5,0)</f>
        <v>Estates</v>
      </c>
      <c r="AJ1210" t="s">
        <v>6738</v>
      </c>
      <c r="AK1210" t="str">
        <f t="shared" si="36"/>
        <v>E35930 Estates &amp; Facilities</v>
      </c>
      <c r="AL1210" t="str">
        <f t="shared" si="37"/>
        <v>7308 Legal Fees</v>
      </c>
      <c r="AM1210" t="str">
        <f>VLOOKUP(W1210,Lookup!A:B,2,0)</f>
        <v>Legal</v>
      </c>
    </row>
    <row r="1211" spans="1:39" x14ac:dyDescent="0.25">
      <c r="A1211" t="s">
        <v>33</v>
      </c>
      <c r="B1211" s="1" t="s">
        <v>166</v>
      </c>
      <c r="C1211" s="1" t="s">
        <v>158</v>
      </c>
      <c r="D1211" s="1" t="s">
        <v>36</v>
      </c>
      <c r="E1211" s="1" t="s">
        <v>36</v>
      </c>
      <c r="F1211" s="1" t="s">
        <v>37</v>
      </c>
      <c r="G1211" t="s">
        <v>167</v>
      </c>
      <c r="H1211" t="s">
        <v>160</v>
      </c>
      <c r="I1211" t="s">
        <v>40</v>
      </c>
      <c r="J1211" t="s">
        <v>40</v>
      </c>
      <c r="K1211" t="s">
        <v>40</v>
      </c>
      <c r="L1211" s="4">
        <v>-348.9</v>
      </c>
      <c r="M1211" s="2">
        <v>44348</v>
      </c>
      <c r="N1211" t="s">
        <v>103</v>
      </c>
      <c r="O1211" t="s">
        <v>104</v>
      </c>
      <c r="P1211" t="s">
        <v>4522</v>
      </c>
      <c r="Q1211" t="s">
        <v>4627</v>
      </c>
      <c r="R1211" t="s">
        <v>4628</v>
      </c>
      <c r="S1211" s="3">
        <v>44344</v>
      </c>
      <c r="T1211" t="s">
        <v>46</v>
      </c>
      <c r="U1211">
        <v>2803</v>
      </c>
      <c r="V1211" t="s">
        <v>4552</v>
      </c>
      <c r="W1211" t="s">
        <v>48</v>
      </c>
      <c r="X1211">
        <v>165074834</v>
      </c>
      <c r="Y1211" s="3">
        <v>43494</v>
      </c>
      <c r="AC1211" t="s">
        <v>109</v>
      </c>
      <c r="AH1211" t="str">
        <f>VLOOKUP(B1211,'cc Lookup'!A:J,10,0)</f>
        <v>Planning and Business Development</v>
      </c>
      <c r="AI1211" t="str">
        <f>VLOOKUP(B1211,'cc Lookup'!A:E,5,0)</f>
        <v>Estates</v>
      </c>
      <c r="AJ1211" t="s">
        <v>6738</v>
      </c>
      <c r="AK1211" t="str">
        <f t="shared" si="36"/>
        <v>E35930 Estates &amp; Facilities</v>
      </c>
      <c r="AL1211" t="str">
        <f t="shared" si="37"/>
        <v>7308 Legal Fees</v>
      </c>
      <c r="AM1211" t="str">
        <f>VLOOKUP(W1211,Lookup!A:B,2,0)</f>
        <v>Legal</v>
      </c>
    </row>
    <row r="1212" spans="1:39" x14ac:dyDescent="0.25">
      <c r="A1212" t="s">
        <v>33</v>
      </c>
      <c r="B1212" s="1" t="s">
        <v>166</v>
      </c>
      <c r="C1212" s="1" t="s">
        <v>158</v>
      </c>
      <c r="D1212" s="1" t="s">
        <v>36</v>
      </c>
      <c r="E1212" s="1" t="s">
        <v>36</v>
      </c>
      <c r="F1212" s="1" t="s">
        <v>37</v>
      </c>
      <c r="G1212" t="s">
        <v>167</v>
      </c>
      <c r="H1212" t="s">
        <v>160</v>
      </c>
      <c r="I1212" t="s">
        <v>40</v>
      </c>
      <c r="J1212" t="s">
        <v>40</v>
      </c>
      <c r="K1212" t="s">
        <v>40</v>
      </c>
      <c r="L1212" s="4">
        <v>-1653</v>
      </c>
      <c r="M1212" s="2">
        <v>44348</v>
      </c>
      <c r="N1212" t="s">
        <v>103</v>
      </c>
      <c r="O1212" t="s">
        <v>104</v>
      </c>
      <c r="P1212" t="s">
        <v>4522</v>
      </c>
      <c r="Q1212" t="s">
        <v>4627</v>
      </c>
      <c r="R1212" t="s">
        <v>4628</v>
      </c>
      <c r="S1212" s="3">
        <v>44344</v>
      </c>
      <c r="T1212" t="s">
        <v>46</v>
      </c>
      <c r="U1212">
        <v>2804</v>
      </c>
      <c r="V1212" t="s">
        <v>2575</v>
      </c>
      <c r="W1212" t="s">
        <v>48</v>
      </c>
      <c r="X1212">
        <v>165077832</v>
      </c>
      <c r="Y1212" s="3">
        <v>43829</v>
      </c>
      <c r="AC1212" t="s">
        <v>109</v>
      </c>
      <c r="AH1212" t="str">
        <f>VLOOKUP(B1212,'cc Lookup'!A:J,10,0)</f>
        <v>Planning and Business Development</v>
      </c>
      <c r="AI1212" t="str">
        <f>VLOOKUP(B1212,'cc Lookup'!A:E,5,0)</f>
        <v>Estates</v>
      </c>
      <c r="AJ1212" t="s">
        <v>6738</v>
      </c>
      <c r="AK1212" t="str">
        <f t="shared" si="36"/>
        <v>E35930 Estates &amp; Facilities</v>
      </c>
      <c r="AL1212" t="str">
        <f t="shared" si="37"/>
        <v>7308 Legal Fees</v>
      </c>
      <c r="AM1212" t="str">
        <f>VLOOKUP(W1212,Lookup!A:B,2,0)</f>
        <v>Legal</v>
      </c>
    </row>
    <row r="1213" spans="1:39" x14ac:dyDescent="0.25">
      <c r="A1213" t="s">
        <v>33</v>
      </c>
      <c r="B1213" s="1" t="s">
        <v>166</v>
      </c>
      <c r="C1213" s="1" t="s">
        <v>158</v>
      </c>
      <c r="D1213" s="1" t="s">
        <v>36</v>
      </c>
      <c r="E1213" s="1" t="s">
        <v>36</v>
      </c>
      <c r="F1213" s="1" t="s">
        <v>37</v>
      </c>
      <c r="G1213" t="s">
        <v>167</v>
      </c>
      <c r="H1213" t="s">
        <v>160</v>
      </c>
      <c r="I1213" t="s">
        <v>40</v>
      </c>
      <c r="J1213" t="s">
        <v>40</v>
      </c>
      <c r="K1213" t="s">
        <v>40</v>
      </c>
      <c r="L1213" s="4">
        <v>-162</v>
      </c>
      <c r="M1213" s="2">
        <v>44348</v>
      </c>
      <c r="N1213" t="s">
        <v>103</v>
      </c>
      <c r="O1213" t="s">
        <v>104</v>
      </c>
      <c r="P1213" t="s">
        <v>4522</v>
      </c>
      <c r="Q1213" t="s">
        <v>4627</v>
      </c>
      <c r="R1213" t="s">
        <v>4628</v>
      </c>
      <c r="S1213" s="3">
        <v>44344</v>
      </c>
      <c r="T1213" t="s">
        <v>46</v>
      </c>
      <c r="U1213">
        <v>2805</v>
      </c>
      <c r="V1213" t="s">
        <v>4553</v>
      </c>
      <c r="W1213" t="s">
        <v>48</v>
      </c>
      <c r="X1213">
        <v>165091758</v>
      </c>
      <c r="Y1213" s="3">
        <v>44342</v>
      </c>
      <c r="AC1213" t="s">
        <v>109</v>
      </c>
      <c r="AH1213" t="str">
        <f>VLOOKUP(B1213,'cc Lookup'!A:J,10,0)</f>
        <v>Planning and Business Development</v>
      </c>
      <c r="AI1213" t="str">
        <f>VLOOKUP(B1213,'cc Lookup'!A:E,5,0)</f>
        <v>Estates</v>
      </c>
      <c r="AJ1213" t="s">
        <v>6738</v>
      </c>
      <c r="AK1213" t="str">
        <f t="shared" si="36"/>
        <v>E35930 Estates &amp; Facilities</v>
      </c>
      <c r="AL1213" t="str">
        <f t="shared" si="37"/>
        <v>7308 Legal Fees</v>
      </c>
      <c r="AM1213" t="str">
        <f>VLOOKUP(W1213,Lookup!A:B,2,0)</f>
        <v>Legal</v>
      </c>
    </row>
    <row r="1214" spans="1:39" x14ac:dyDescent="0.25">
      <c r="A1214" t="s">
        <v>33</v>
      </c>
      <c r="B1214" s="1" t="s">
        <v>166</v>
      </c>
      <c r="C1214" s="1" t="s">
        <v>158</v>
      </c>
      <c r="D1214" s="1" t="s">
        <v>36</v>
      </c>
      <c r="E1214" s="1" t="s">
        <v>36</v>
      </c>
      <c r="F1214" s="1" t="s">
        <v>37</v>
      </c>
      <c r="G1214" t="s">
        <v>167</v>
      </c>
      <c r="H1214" t="s">
        <v>160</v>
      </c>
      <c r="I1214" t="s">
        <v>40</v>
      </c>
      <c r="J1214" t="s">
        <v>40</v>
      </c>
      <c r="K1214" t="s">
        <v>40</v>
      </c>
      <c r="L1214" s="4">
        <v>-978</v>
      </c>
      <c r="M1214" s="2">
        <v>44348</v>
      </c>
      <c r="N1214" t="s">
        <v>103</v>
      </c>
      <c r="O1214" t="s">
        <v>104</v>
      </c>
      <c r="P1214" t="s">
        <v>4522</v>
      </c>
      <c r="Q1214" t="s">
        <v>4627</v>
      </c>
      <c r="R1214" t="s">
        <v>4628</v>
      </c>
      <c r="S1214" s="3">
        <v>44344</v>
      </c>
      <c r="T1214" t="s">
        <v>46</v>
      </c>
      <c r="U1214">
        <v>2806</v>
      </c>
      <c r="V1214" t="s">
        <v>4554</v>
      </c>
      <c r="W1214" t="s">
        <v>48</v>
      </c>
      <c r="X1214">
        <v>165092183</v>
      </c>
      <c r="Y1214" s="3">
        <v>44343</v>
      </c>
      <c r="AC1214" t="s">
        <v>109</v>
      </c>
      <c r="AH1214" t="str">
        <f>VLOOKUP(B1214,'cc Lookup'!A:J,10,0)</f>
        <v>Planning and Business Development</v>
      </c>
      <c r="AI1214" t="str">
        <f>VLOOKUP(B1214,'cc Lookup'!A:E,5,0)</f>
        <v>Estates</v>
      </c>
      <c r="AJ1214" t="s">
        <v>6738</v>
      </c>
      <c r="AK1214" t="str">
        <f t="shared" si="36"/>
        <v>E35930 Estates &amp; Facilities</v>
      </c>
      <c r="AL1214" t="str">
        <f t="shared" si="37"/>
        <v>7308 Legal Fees</v>
      </c>
      <c r="AM1214" t="str">
        <f>VLOOKUP(W1214,Lookup!A:B,2,0)</f>
        <v>Legal</v>
      </c>
    </row>
    <row r="1215" spans="1:39" x14ac:dyDescent="0.25">
      <c r="A1215" t="s">
        <v>33</v>
      </c>
      <c r="B1215" s="1" t="s">
        <v>166</v>
      </c>
      <c r="C1215" s="1" t="s">
        <v>158</v>
      </c>
      <c r="D1215" s="1" t="s">
        <v>36</v>
      </c>
      <c r="E1215" s="1" t="s">
        <v>36</v>
      </c>
      <c r="F1215" s="1" t="s">
        <v>37</v>
      </c>
      <c r="G1215" t="s">
        <v>167</v>
      </c>
      <c r="H1215" t="s">
        <v>160</v>
      </c>
      <c r="I1215" t="s">
        <v>40</v>
      </c>
      <c r="J1215" t="s">
        <v>40</v>
      </c>
      <c r="K1215" t="s">
        <v>40</v>
      </c>
      <c r="L1215" s="4">
        <v>348.9</v>
      </c>
      <c r="M1215" s="2">
        <v>44348</v>
      </c>
      <c r="N1215" t="s">
        <v>103</v>
      </c>
      <c r="O1215" t="s">
        <v>104</v>
      </c>
      <c r="P1215" t="s">
        <v>4629</v>
      </c>
      <c r="Q1215" t="s">
        <v>4630</v>
      </c>
      <c r="R1215" t="s">
        <v>4631</v>
      </c>
      <c r="S1215" s="3">
        <v>44377</v>
      </c>
      <c r="T1215" t="s">
        <v>46</v>
      </c>
      <c r="U1215">
        <v>2786</v>
      </c>
      <c r="V1215" t="s">
        <v>4552</v>
      </c>
      <c r="W1215" t="s">
        <v>48</v>
      </c>
      <c r="X1215">
        <v>165074834</v>
      </c>
      <c r="Y1215" s="3">
        <v>43494</v>
      </c>
      <c r="AC1215" t="s">
        <v>109</v>
      </c>
      <c r="AH1215" t="str">
        <f>VLOOKUP(B1215,'cc Lookup'!A:J,10,0)</f>
        <v>Planning and Business Development</v>
      </c>
      <c r="AI1215" t="str">
        <f>VLOOKUP(B1215,'cc Lookup'!A:E,5,0)</f>
        <v>Estates</v>
      </c>
      <c r="AJ1215" t="s">
        <v>6738</v>
      </c>
      <c r="AK1215" t="str">
        <f t="shared" si="36"/>
        <v>E35930 Estates &amp; Facilities</v>
      </c>
      <c r="AL1215" t="str">
        <f t="shared" si="37"/>
        <v>7308 Legal Fees</v>
      </c>
      <c r="AM1215" t="str">
        <f>VLOOKUP(W1215,Lookup!A:B,2,0)</f>
        <v>Legal</v>
      </c>
    </row>
    <row r="1216" spans="1:39" x14ac:dyDescent="0.25">
      <c r="A1216" t="s">
        <v>33</v>
      </c>
      <c r="B1216" s="1" t="s">
        <v>166</v>
      </c>
      <c r="C1216" s="1" t="s">
        <v>158</v>
      </c>
      <c r="D1216" s="1" t="s">
        <v>36</v>
      </c>
      <c r="E1216" s="1" t="s">
        <v>36</v>
      </c>
      <c r="F1216" s="1" t="s">
        <v>37</v>
      </c>
      <c r="G1216" t="s">
        <v>167</v>
      </c>
      <c r="H1216" t="s">
        <v>160</v>
      </c>
      <c r="I1216" t="s">
        <v>40</v>
      </c>
      <c r="J1216" t="s">
        <v>40</v>
      </c>
      <c r="K1216" t="s">
        <v>40</v>
      </c>
      <c r="L1216" s="4">
        <v>162</v>
      </c>
      <c r="M1216" s="2">
        <v>44348</v>
      </c>
      <c r="N1216" t="s">
        <v>103</v>
      </c>
      <c r="O1216" t="s">
        <v>104</v>
      </c>
      <c r="P1216" t="s">
        <v>4629</v>
      </c>
      <c r="Q1216" t="s">
        <v>4630</v>
      </c>
      <c r="R1216" t="s">
        <v>4631</v>
      </c>
      <c r="S1216" s="3">
        <v>44377</v>
      </c>
      <c r="T1216" t="s">
        <v>46</v>
      </c>
      <c r="U1216">
        <v>2787</v>
      </c>
      <c r="V1216" t="s">
        <v>4553</v>
      </c>
      <c r="W1216" t="s">
        <v>48</v>
      </c>
      <c r="X1216">
        <v>165091758</v>
      </c>
      <c r="Y1216" s="3">
        <v>44342</v>
      </c>
      <c r="AC1216" t="s">
        <v>109</v>
      </c>
      <c r="AH1216" t="str">
        <f>VLOOKUP(B1216,'cc Lookup'!A:J,10,0)</f>
        <v>Planning and Business Development</v>
      </c>
      <c r="AI1216" t="str">
        <f>VLOOKUP(B1216,'cc Lookup'!A:E,5,0)</f>
        <v>Estates</v>
      </c>
      <c r="AJ1216" t="s">
        <v>6738</v>
      </c>
      <c r="AK1216" t="str">
        <f t="shared" si="36"/>
        <v>E35930 Estates &amp; Facilities</v>
      </c>
      <c r="AL1216" t="str">
        <f t="shared" si="37"/>
        <v>7308 Legal Fees</v>
      </c>
      <c r="AM1216" t="str">
        <f>VLOOKUP(W1216,Lookup!A:B,2,0)</f>
        <v>Legal</v>
      </c>
    </row>
    <row r="1217" spans="1:39" x14ac:dyDescent="0.25">
      <c r="A1217" t="s">
        <v>33</v>
      </c>
      <c r="B1217" s="1" t="s">
        <v>166</v>
      </c>
      <c r="C1217" s="1" t="s">
        <v>158</v>
      </c>
      <c r="D1217" s="1" t="s">
        <v>36</v>
      </c>
      <c r="E1217" s="1" t="s">
        <v>36</v>
      </c>
      <c r="F1217" s="1" t="s">
        <v>37</v>
      </c>
      <c r="G1217" t="s">
        <v>167</v>
      </c>
      <c r="H1217" t="s">
        <v>160</v>
      </c>
      <c r="I1217" t="s">
        <v>40</v>
      </c>
      <c r="J1217" t="s">
        <v>40</v>
      </c>
      <c r="K1217" t="s">
        <v>40</v>
      </c>
      <c r="L1217" s="4">
        <v>1653</v>
      </c>
      <c r="M1217" s="2">
        <v>44348</v>
      </c>
      <c r="N1217" t="s">
        <v>103</v>
      </c>
      <c r="O1217" t="s">
        <v>104</v>
      </c>
      <c r="P1217" t="s">
        <v>4629</v>
      </c>
      <c r="Q1217" t="s">
        <v>4630</v>
      </c>
      <c r="R1217" t="s">
        <v>4631</v>
      </c>
      <c r="S1217" s="3">
        <v>44377</v>
      </c>
      <c r="T1217" t="s">
        <v>46</v>
      </c>
      <c r="U1217">
        <v>2788</v>
      </c>
      <c r="V1217" t="s">
        <v>2575</v>
      </c>
      <c r="W1217" t="s">
        <v>48</v>
      </c>
      <c r="X1217">
        <v>165077832</v>
      </c>
      <c r="Y1217" s="3">
        <v>43829</v>
      </c>
      <c r="AC1217" t="s">
        <v>109</v>
      </c>
      <c r="AH1217" t="str">
        <f>VLOOKUP(B1217,'cc Lookup'!A:J,10,0)</f>
        <v>Planning and Business Development</v>
      </c>
      <c r="AI1217" t="str">
        <f>VLOOKUP(B1217,'cc Lookup'!A:E,5,0)</f>
        <v>Estates</v>
      </c>
      <c r="AJ1217" t="s">
        <v>6738</v>
      </c>
      <c r="AK1217" t="str">
        <f t="shared" si="36"/>
        <v>E35930 Estates &amp; Facilities</v>
      </c>
      <c r="AL1217" t="str">
        <f t="shared" si="37"/>
        <v>7308 Legal Fees</v>
      </c>
      <c r="AM1217" t="str">
        <f>VLOOKUP(W1217,Lookup!A:B,2,0)</f>
        <v>Legal</v>
      </c>
    </row>
    <row r="1218" spans="1:39" x14ac:dyDescent="0.25">
      <c r="A1218" t="s">
        <v>33</v>
      </c>
      <c r="B1218" s="1" t="s">
        <v>166</v>
      </c>
      <c r="C1218" s="1" t="s">
        <v>158</v>
      </c>
      <c r="D1218" s="1" t="s">
        <v>36</v>
      </c>
      <c r="E1218" s="1" t="s">
        <v>36</v>
      </c>
      <c r="F1218" s="1" t="s">
        <v>37</v>
      </c>
      <c r="G1218" t="s">
        <v>167</v>
      </c>
      <c r="H1218" t="s">
        <v>160</v>
      </c>
      <c r="I1218" t="s">
        <v>40</v>
      </c>
      <c r="J1218" t="s">
        <v>40</v>
      </c>
      <c r="K1218" t="s">
        <v>40</v>
      </c>
      <c r="L1218" s="4">
        <v>73.56</v>
      </c>
      <c r="M1218" s="2">
        <v>44378</v>
      </c>
      <c r="N1218" t="s">
        <v>55</v>
      </c>
      <c r="O1218" t="s">
        <v>56</v>
      </c>
      <c r="P1218" t="s">
        <v>4748</v>
      </c>
      <c r="Q1218" t="s">
        <v>4749</v>
      </c>
      <c r="R1218" t="s">
        <v>4750</v>
      </c>
      <c r="S1218" s="3">
        <v>44410</v>
      </c>
      <c r="T1218" t="s">
        <v>1709</v>
      </c>
      <c r="U1218">
        <v>142</v>
      </c>
      <c r="V1218" t="s">
        <v>4751</v>
      </c>
      <c r="W1218" t="s">
        <v>4750</v>
      </c>
      <c r="Y1218" s="3">
        <v>44410</v>
      </c>
      <c r="AA1218" t="s">
        <v>4751</v>
      </c>
      <c r="AH1218" t="str">
        <f>VLOOKUP(B1218,'cc Lookup'!A:J,10,0)</f>
        <v>Planning and Business Development</v>
      </c>
      <c r="AI1218" t="str">
        <f>VLOOKUP(B1218,'cc Lookup'!A:E,5,0)</f>
        <v>Estates</v>
      </c>
      <c r="AJ1218" t="s">
        <v>6738</v>
      </c>
      <c r="AK1218" t="str">
        <f t="shared" si="36"/>
        <v>E35930 Estates &amp; Facilities</v>
      </c>
      <c r="AL1218" t="str">
        <f t="shared" si="37"/>
        <v>7308 Legal Fees</v>
      </c>
      <c r="AM1218" t="str">
        <f>VLOOKUP(W1218,Lookup!A:B,2,0)</f>
        <v>Other</v>
      </c>
    </row>
    <row r="1219" spans="1:39" x14ac:dyDescent="0.25">
      <c r="A1219" t="s">
        <v>33</v>
      </c>
      <c r="B1219" s="1" t="s">
        <v>166</v>
      </c>
      <c r="C1219" s="1" t="s">
        <v>158</v>
      </c>
      <c r="D1219" s="1" t="s">
        <v>36</v>
      </c>
      <c r="E1219" s="1" t="s">
        <v>36</v>
      </c>
      <c r="F1219" s="1" t="s">
        <v>37</v>
      </c>
      <c r="G1219" t="s">
        <v>167</v>
      </c>
      <c r="H1219" t="s">
        <v>160</v>
      </c>
      <c r="I1219" t="s">
        <v>40</v>
      </c>
      <c r="J1219" t="s">
        <v>40</v>
      </c>
      <c r="K1219" t="s">
        <v>40</v>
      </c>
      <c r="L1219" s="4">
        <v>280</v>
      </c>
      <c r="M1219" s="2">
        <v>44378</v>
      </c>
      <c r="N1219" t="s">
        <v>41</v>
      </c>
      <c r="O1219" t="s">
        <v>42</v>
      </c>
      <c r="P1219" t="s">
        <v>4752</v>
      </c>
      <c r="Q1219" t="s">
        <v>4753</v>
      </c>
      <c r="R1219" t="s">
        <v>4717</v>
      </c>
      <c r="S1219" s="3">
        <v>44382</v>
      </c>
      <c r="T1219" t="s">
        <v>46</v>
      </c>
      <c r="U1219">
        <v>16</v>
      </c>
      <c r="V1219" t="s">
        <v>47</v>
      </c>
      <c r="W1219" t="s">
        <v>48</v>
      </c>
      <c r="X1219">
        <v>505297</v>
      </c>
      <c r="Y1219" s="3">
        <v>44376</v>
      </c>
      <c r="Z1219">
        <v>165093025</v>
      </c>
      <c r="AB1219" t="s">
        <v>49</v>
      </c>
      <c r="AD1219" t="s">
        <v>4754</v>
      </c>
      <c r="AE1219">
        <v>1</v>
      </c>
      <c r="AF1219">
        <v>280</v>
      </c>
      <c r="AH1219" t="str">
        <f>VLOOKUP(B1219,'cc Lookup'!A:J,10,0)</f>
        <v>Planning and Business Development</v>
      </c>
      <c r="AI1219" t="str">
        <f>VLOOKUP(B1219,'cc Lookup'!A:E,5,0)</f>
        <v>Estates</v>
      </c>
      <c r="AJ1219" t="s">
        <v>6738</v>
      </c>
      <c r="AK1219" t="str">
        <f t="shared" si="36"/>
        <v>E35930 Estates &amp; Facilities</v>
      </c>
      <c r="AL1219" t="str">
        <f t="shared" si="37"/>
        <v>7308 Legal Fees</v>
      </c>
      <c r="AM1219" t="str">
        <f>VLOOKUP(W1219,Lookup!A:B,2,0)</f>
        <v>Legal</v>
      </c>
    </row>
    <row r="1220" spans="1:39" x14ac:dyDescent="0.25">
      <c r="A1220" t="s">
        <v>33</v>
      </c>
      <c r="B1220" s="1" t="s">
        <v>166</v>
      </c>
      <c r="C1220" s="1" t="s">
        <v>158</v>
      </c>
      <c r="D1220" s="1" t="s">
        <v>36</v>
      </c>
      <c r="E1220" s="1" t="s">
        <v>36</v>
      </c>
      <c r="F1220" s="1" t="s">
        <v>37</v>
      </c>
      <c r="G1220" t="s">
        <v>167</v>
      </c>
      <c r="H1220" t="s">
        <v>160</v>
      </c>
      <c r="I1220" t="s">
        <v>40</v>
      </c>
      <c r="J1220" t="s">
        <v>40</v>
      </c>
      <c r="K1220" t="s">
        <v>40</v>
      </c>
      <c r="L1220" s="4">
        <v>-348.9</v>
      </c>
      <c r="M1220" s="2">
        <v>44378</v>
      </c>
      <c r="N1220" t="s">
        <v>103</v>
      </c>
      <c r="O1220" t="s">
        <v>104</v>
      </c>
      <c r="P1220" t="s">
        <v>4629</v>
      </c>
      <c r="Q1220" t="s">
        <v>4743</v>
      </c>
      <c r="R1220" t="s">
        <v>4744</v>
      </c>
      <c r="S1220" s="3">
        <v>44377</v>
      </c>
      <c r="T1220" t="s">
        <v>46</v>
      </c>
      <c r="U1220">
        <v>2786</v>
      </c>
      <c r="V1220" t="s">
        <v>4552</v>
      </c>
      <c r="W1220" t="s">
        <v>48</v>
      </c>
      <c r="X1220">
        <v>165074834</v>
      </c>
      <c r="Y1220" s="3">
        <v>43494</v>
      </c>
      <c r="AC1220" t="s">
        <v>109</v>
      </c>
      <c r="AH1220" t="str">
        <f>VLOOKUP(B1220,'cc Lookup'!A:J,10,0)</f>
        <v>Planning and Business Development</v>
      </c>
      <c r="AI1220" t="str">
        <f>VLOOKUP(B1220,'cc Lookup'!A:E,5,0)</f>
        <v>Estates</v>
      </c>
      <c r="AJ1220" t="s">
        <v>6738</v>
      </c>
      <c r="AK1220" t="str">
        <f t="shared" ref="AK1220:AK1283" si="38">B1220&amp;" "&amp;G1220</f>
        <v>E35930 Estates &amp; Facilities</v>
      </c>
      <c r="AL1220" t="str">
        <f t="shared" ref="AL1220:AL1283" si="39">C1220&amp;" "&amp;H1220</f>
        <v>7308 Legal Fees</v>
      </c>
      <c r="AM1220" t="str">
        <f>VLOOKUP(W1220,Lookup!A:B,2,0)</f>
        <v>Legal</v>
      </c>
    </row>
    <row r="1221" spans="1:39" x14ac:dyDescent="0.25">
      <c r="A1221" t="s">
        <v>33</v>
      </c>
      <c r="B1221" s="1" t="s">
        <v>166</v>
      </c>
      <c r="C1221" s="1" t="s">
        <v>158</v>
      </c>
      <c r="D1221" s="1" t="s">
        <v>36</v>
      </c>
      <c r="E1221" s="1" t="s">
        <v>36</v>
      </c>
      <c r="F1221" s="1" t="s">
        <v>37</v>
      </c>
      <c r="G1221" t="s">
        <v>167</v>
      </c>
      <c r="H1221" t="s">
        <v>160</v>
      </c>
      <c r="I1221" t="s">
        <v>40</v>
      </c>
      <c r="J1221" t="s">
        <v>40</v>
      </c>
      <c r="K1221" t="s">
        <v>40</v>
      </c>
      <c r="L1221" s="4">
        <v>-162</v>
      </c>
      <c r="M1221" s="2">
        <v>44378</v>
      </c>
      <c r="N1221" t="s">
        <v>103</v>
      </c>
      <c r="O1221" t="s">
        <v>104</v>
      </c>
      <c r="P1221" t="s">
        <v>4629</v>
      </c>
      <c r="Q1221" t="s">
        <v>4743</v>
      </c>
      <c r="R1221" t="s">
        <v>4744</v>
      </c>
      <c r="S1221" s="3">
        <v>44377</v>
      </c>
      <c r="T1221" t="s">
        <v>46</v>
      </c>
      <c r="U1221">
        <v>2787</v>
      </c>
      <c r="V1221" t="s">
        <v>4553</v>
      </c>
      <c r="W1221" t="s">
        <v>48</v>
      </c>
      <c r="X1221">
        <v>165091758</v>
      </c>
      <c r="Y1221" s="3">
        <v>44342</v>
      </c>
      <c r="AC1221" t="s">
        <v>109</v>
      </c>
      <c r="AH1221" t="str">
        <f>VLOOKUP(B1221,'cc Lookup'!A:J,10,0)</f>
        <v>Planning and Business Development</v>
      </c>
      <c r="AI1221" t="str">
        <f>VLOOKUP(B1221,'cc Lookup'!A:E,5,0)</f>
        <v>Estates</v>
      </c>
      <c r="AJ1221" t="s">
        <v>6738</v>
      </c>
      <c r="AK1221" t="str">
        <f t="shared" si="38"/>
        <v>E35930 Estates &amp; Facilities</v>
      </c>
      <c r="AL1221" t="str">
        <f t="shared" si="39"/>
        <v>7308 Legal Fees</v>
      </c>
      <c r="AM1221" t="str">
        <f>VLOOKUP(W1221,Lookup!A:B,2,0)</f>
        <v>Legal</v>
      </c>
    </row>
    <row r="1222" spans="1:39" x14ac:dyDescent="0.25">
      <c r="A1222" t="s">
        <v>33</v>
      </c>
      <c r="B1222" s="1" t="s">
        <v>166</v>
      </c>
      <c r="C1222" s="1" t="s">
        <v>158</v>
      </c>
      <c r="D1222" s="1" t="s">
        <v>36</v>
      </c>
      <c r="E1222" s="1" t="s">
        <v>36</v>
      </c>
      <c r="F1222" s="1" t="s">
        <v>37</v>
      </c>
      <c r="G1222" t="s">
        <v>167</v>
      </c>
      <c r="H1222" t="s">
        <v>160</v>
      </c>
      <c r="I1222" t="s">
        <v>40</v>
      </c>
      <c r="J1222" t="s">
        <v>40</v>
      </c>
      <c r="K1222" t="s">
        <v>40</v>
      </c>
      <c r="L1222" s="4">
        <v>-1653</v>
      </c>
      <c r="M1222" s="2">
        <v>44378</v>
      </c>
      <c r="N1222" t="s">
        <v>103</v>
      </c>
      <c r="O1222" t="s">
        <v>104</v>
      </c>
      <c r="P1222" t="s">
        <v>4629</v>
      </c>
      <c r="Q1222" t="s">
        <v>4743</v>
      </c>
      <c r="R1222" t="s">
        <v>4744</v>
      </c>
      <c r="S1222" s="3">
        <v>44377</v>
      </c>
      <c r="T1222" t="s">
        <v>46</v>
      </c>
      <c r="U1222">
        <v>2788</v>
      </c>
      <c r="V1222" t="s">
        <v>2575</v>
      </c>
      <c r="W1222" t="s">
        <v>48</v>
      </c>
      <c r="X1222">
        <v>165077832</v>
      </c>
      <c r="Y1222" s="3">
        <v>43829</v>
      </c>
      <c r="AC1222" t="s">
        <v>109</v>
      </c>
      <c r="AH1222" t="str">
        <f>VLOOKUP(B1222,'cc Lookup'!A:J,10,0)</f>
        <v>Planning and Business Development</v>
      </c>
      <c r="AI1222" t="str">
        <f>VLOOKUP(B1222,'cc Lookup'!A:E,5,0)</f>
        <v>Estates</v>
      </c>
      <c r="AJ1222" t="s">
        <v>6738</v>
      </c>
      <c r="AK1222" t="str">
        <f t="shared" si="38"/>
        <v>E35930 Estates &amp; Facilities</v>
      </c>
      <c r="AL1222" t="str">
        <f t="shared" si="39"/>
        <v>7308 Legal Fees</v>
      </c>
      <c r="AM1222" t="str">
        <f>VLOOKUP(W1222,Lookup!A:B,2,0)</f>
        <v>Legal</v>
      </c>
    </row>
    <row r="1223" spans="1:39" x14ac:dyDescent="0.25">
      <c r="A1223" t="s">
        <v>33</v>
      </c>
      <c r="B1223" s="1" t="s">
        <v>166</v>
      </c>
      <c r="C1223" s="1" t="s">
        <v>158</v>
      </c>
      <c r="D1223" s="1" t="s">
        <v>36</v>
      </c>
      <c r="E1223" s="1" t="s">
        <v>36</v>
      </c>
      <c r="F1223" s="1" t="s">
        <v>37</v>
      </c>
      <c r="G1223" t="s">
        <v>167</v>
      </c>
      <c r="H1223" t="s">
        <v>160</v>
      </c>
      <c r="I1223" t="s">
        <v>40</v>
      </c>
      <c r="J1223" t="s">
        <v>40</v>
      </c>
      <c r="K1223" t="s">
        <v>40</v>
      </c>
      <c r="L1223" s="4">
        <v>1653</v>
      </c>
      <c r="M1223" s="2">
        <v>44378</v>
      </c>
      <c r="N1223" t="s">
        <v>103</v>
      </c>
      <c r="O1223" t="s">
        <v>104</v>
      </c>
      <c r="P1223" t="s">
        <v>4745</v>
      </c>
      <c r="Q1223" t="s">
        <v>4746</v>
      </c>
      <c r="R1223" t="s">
        <v>4747</v>
      </c>
      <c r="S1223" s="3">
        <v>44407</v>
      </c>
      <c r="T1223" t="s">
        <v>46</v>
      </c>
      <c r="U1223">
        <v>2775</v>
      </c>
      <c r="V1223" t="s">
        <v>2575</v>
      </c>
      <c r="W1223" t="s">
        <v>48</v>
      </c>
      <c r="X1223">
        <v>165077832</v>
      </c>
      <c r="Y1223" s="3">
        <v>43829</v>
      </c>
      <c r="AC1223" t="s">
        <v>109</v>
      </c>
      <c r="AH1223" t="str">
        <f>VLOOKUP(B1223,'cc Lookup'!A:J,10,0)</f>
        <v>Planning and Business Development</v>
      </c>
      <c r="AI1223" t="str">
        <f>VLOOKUP(B1223,'cc Lookup'!A:E,5,0)</f>
        <v>Estates</v>
      </c>
      <c r="AJ1223" t="s">
        <v>6738</v>
      </c>
      <c r="AK1223" t="str">
        <f t="shared" si="38"/>
        <v>E35930 Estates &amp; Facilities</v>
      </c>
      <c r="AL1223" t="str">
        <f t="shared" si="39"/>
        <v>7308 Legal Fees</v>
      </c>
      <c r="AM1223" t="str">
        <f>VLOOKUP(W1223,Lookup!A:B,2,0)</f>
        <v>Legal</v>
      </c>
    </row>
    <row r="1224" spans="1:39" x14ac:dyDescent="0.25">
      <c r="A1224" t="s">
        <v>33</v>
      </c>
      <c r="B1224" s="1" t="s">
        <v>166</v>
      </c>
      <c r="C1224" s="1" t="s">
        <v>158</v>
      </c>
      <c r="D1224" s="1" t="s">
        <v>36</v>
      </c>
      <c r="E1224" s="1" t="s">
        <v>36</v>
      </c>
      <c r="F1224" s="1" t="s">
        <v>37</v>
      </c>
      <c r="G1224" t="s">
        <v>167</v>
      </c>
      <c r="H1224" t="s">
        <v>160</v>
      </c>
      <c r="I1224" t="s">
        <v>40</v>
      </c>
      <c r="J1224" t="s">
        <v>40</v>
      </c>
      <c r="K1224" t="s">
        <v>40</v>
      </c>
      <c r="L1224" s="4">
        <v>162</v>
      </c>
      <c r="M1224" s="2">
        <v>44378</v>
      </c>
      <c r="N1224" t="s">
        <v>103</v>
      </c>
      <c r="O1224" t="s">
        <v>104</v>
      </c>
      <c r="P1224" t="s">
        <v>4745</v>
      </c>
      <c r="Q1224" t="s">
        <v>4746</v>
      </c>
      <c r="R1224" t="s">
        <v>4747</v>
      </c>
      <c r="S1224" s="3">
        <v>44407</v>
      </c>
      <c r="T1224" t="s">
        <v>46</v>
      </c>
      <c r="U1224">
        <v>2776</v>
      </c>
      <c r="V1224" t="s">
        <v>4553</v>
      </c>
      <c r="W1224" t="s">
        <v>48</v>
      </c>
      <c r="X1224">
        <v>165091758</v>
      </c>
      <c r="Y1224" s="3">
        <v>44342</v>
      </c>
      <c r="AC1224" t="s">
        <v>109</v>
      </c>
      <c r="AH1224" t="str">
        <f>VLOOKUP(B1224,'cc Lookup'!A:J,10,0)</f>
        <v>Planning and Business Development</v>
      </c>
      <c r="AI1224" t="str">
        <f>VLOOKUP(B1224,'cc Lookup'!A:E,5,0)</f>
        <v>Estates</v>
      </c>
      <c r="AJ1224" t="s">
        <v>6738</v>
      </c>
      <c r="AK1224" t="str">
        <f t="shared" si="38"/>
        <v>E35930 Estates &amp; Facilities</v>
      </c>
      <c r="AL1224" t="str">
        <f t="shared" si="39"/>
        <v>7308 Legal Fees</v>
      </c>
      <c r="AM1224" t="str">
        <f>VLOOKUP(W1224,Lookup!A:B,2,0)</f>
        <v>Legal</v>
      </c>
    </row>
    <row r="1225" spans="1:39" x14ac:dyDescent="0.25">
      <c r="A1225" t="s">
        <v>33</v>
      </c>
      <c r="B1225" s="1" t="s">
        <v>166</v>
      </c>
      <c r="C1225" s="1" t="s">
        <v>158</v>
      </c>
      <c r="D1225" s="1" t="s">
        <v>36</v>
      </c>
      <c r="E1225" s="1" t="s">
        <v>36</v>
      </c>
      <c r="F1225" s="1" t="s">
        <v>37</v>
      </c>
      <c r="G1225" t="s">
        <v>167</v>
      </c>
      <c r="H1225" t="s">
        <v>160</v>
      </c>
      <c r="I1225" t="s">
        <v>40</v>
      </c>
      <c r="J1225" t="s">
        <v>40</v>
      </c>
      <c r="K1225" t="s">
        <v>40</v>
      </c>
      <c r="L1225" s="4">
        <v>138.75</v>
      </c>
      <c r="M1225" s="2">
        <v>44378</v>
      </c>
      <c r="N1225" t="s">
        <v>103</v>
      </c>
      <c r="O1225" t="s">
        <v>104</v>
      </c>
      <c r="P1225" t="s">
        <v>4745</v>
      </c>
      <c r="Q1225" t="s">
        <v>4746</v>
      </c>
      <c r="R1225" t="s">
        <v>4747</v>
      </c>
      <c r="S1225" s="3">
        <v>44407</v>
      </c>
      <c r="T1225" t="s">
        <v>46</v>
      </c>
      <c r="U1225">
        <v>2777</v>
      </c>
      <c r="V1225" t="s">
        <v>4755</v>
      </c>
      <c r="W1225" t="s">
        <v>48</v>
      </c>
      <c r="X1225">
        <v>165093493</v>
      </c>
      <c r="Y1225" s="3">
        <v>44405</v>
      </c>
      <c r="AC1225" t="s">
        <v>109</v>
      </c>
      <c r="AH1225" t="str">
        <f>VLOOKUP(B1225,'cc Lookup'!A:J,10,0)</f>
        <v>Planning and Business Development</v>
      </c>
      <c r="AI1225" t="str">
        <f>VLOOKUP(B1225,'cc Lookup'!A:E,5,0)</f>
        <v>Estates</v>
      </c>
      <c r="AJ1225" t="s">
        <v>6738</v>
      </c>
      <c r="AK1225" t="str">
        <f t="shared" si="38"/>
        <v>E35930 Estates &amp; Facilities</v>
      </c>
      <c r="AL1225" t="str">
        <f t="shared" si="39"/>
        <v>7308 Legal Fees</v>
      </c>
      <c r="AM1225" t="str">
        <f>VLOOKUP(W1225,Lookup!A:B,2,0)</f>
        <v>Legal</v>
      </c>
    </row>
    <row r="1226" spans="1:39" x14ac:dyDescent="0.25">
      <c r="A1226" t="s">
        <v>33</v>
      </c>
      <c r="B1226" s="1" t="s">
        <v>166</v>
      </c>
      <c r="C1226" s="1" t="s">
        <v>158</v>
      </c>
      <c r="D1226" s="1" t="s">
        <v>36</v>
      </c>
      <c r="E1226" s="1" t="s">
        <v>36</v>
      </c>
      <c r="F1226" s="1" t="s">
        <v>37</v>
      </c>
      <c r="G1226" t="s">
        <v>167</v>
      </c>
      <c r="H1226" t="s">
        <v>160</v>
      </c>
      <c r="I1226" t="s">
        <v>40</v>
      </c>
      <c r="J1226" t="s">
        <v>40</v>
      </c>
      <c r="K1226" t="s">
        <v>40</v>
      </c>
      <c r="L1226" s="4">
        <v>-73.56</v>
      </c>
      <c r="M1226" s="2">
        <v>44409</v>
      </c>
      <c r="N1226" t="s">
        <v>55</v>
      </c>
      <c r="O1226" t="s">
        <v>56</v>
      </c>
      <c r="P1226" t="s">
        <v>4796</v>
      </c>
      <c r="Q1226" t="s">
        <v>4797</v>
      </c>
      <c r="R1226" t="s">
        <v>4798</v>
      </c>
      <c r="S1226" s="3">
        <v>44418</v>
      </c>
      <c r="T1226" t="s">
        <v>46</v>
      </c>
      <c r="U1226">
        <v>142</v>
      </c>
      <c r="V1226" t="s">
        <v>4751</v>
      </c>
      <c r="W1226" t="s">
        <v>4798</v>
      </c>
      <c r="Y1226" s="3">
        <v>44418</v>
      </c>
      <c r="AA1226" t="s">
        <v>4751</v>
      </c>
      <c r="AH1226" t="str">
        <f>VLOOKUP(B1226,'cc Lookup'!A:J,10,0)</f>
        <v>Planning and Business Development</v>
      </c>
      <c r="AI1226" t="str">
        <f>VLOOKUP(B1226,'cc Lookup'!A:E,5,0)</f>
        <v>Estates</v>
      </c>
      <c r="AJ1226" t="s">
        <v>6738</v>
      </c>
      <c r="AK1226" t="str">
        <f t="shared" si="38"/>
        <v>E35930 Estates &amp; Facilities</v>
      </c>
      <c r="AL1226" t="str">
        <f t="shared" si="39"/>
        <v>7308 Legal Fees</v>
      </c>
      <c r="AM1226" t="str">
        <f>VLOOKUP(W1226,Lookup!A:B,2,0)</f>
        <v>Other</v>
      </c>
    </row>
    <row r="1227" spans="1:39" x14ac:dyDescent="0.25">
      <c r="A1227" t="s">
        <v>33</v>
      </c>
      <c r="B1227" s="1" t="s">
        <v>166</v>
      </c>
      <c r="C1227" s="1" t="s">
        <v>158</v>
      </c>
      <c r="D1227" s="1" t="s">
        <v>36</v>
      </c>
      <c r="E1227" s="1" t="s">
        <v>36</v>
      </c>
      <c r="F1227" s="1" t="s">
        <v>37</v>
      </c>
      <c r="G1227" t="s">
        <v>167</v>
      </c>
      <c r="H1227" t="s">
        <v>160</v>
      </c>
      <c r="I1227" t="s">
        <v>40</v>
      </c>
      <c r="J1227" t="s">
        <v>40</v>
      </c>
      <c r="K1227" t="s">
        <v>40</v>
      </c>
      <c r="L1227" s="4">
        <v>73.56</v>
      </c>
      <c r="M1227" s="2">
        <v>44409</v>
      </c>
      <c r="N1227" t="s">
        <v>311</v>
      </c>
      <c r="O1227" t="s">
        <v>56</v>
      </c>
      <c r="P1227" t="s">
        <v>4799</v>
      </c>
      <c r="Q1227" t="s">
        <v>4800</v>
      </c>
      <c r="R1227" t="s">
        <v>4801</v>
      </c>
      <c r="S1227" s="3">
        <v>44431</v>
      </c>
      <c r="T1227" t="s">
        <v>2676</v>
      </c>
      <c r="U1227">
        <v>22</v>
      </c>
      <c r="V1227" t="s">
        <v>4799</v>
      </c>
      <c r="W1227" t="s">
        <v>4801</v>
      </c>
      <c r="Y1227" s="3">
        <v>44431</v>
      </c>
      <c r="AA1227" t="s">
        <v>4799</v>
      </c>
      <c r="AH1227" t="str">
        <f>VLOOKUP(B1227,'cc Lookup'!A:J,10,0)</f>
        <v>Planning and Business Development</v>
      </c>
      <c r="AI1227" t="str">
        <f>VLOOKUP(B1227,'cc Lookup'!A:E,5,0)</f>
        <v>Estates</v>
      </c>
      <c r="AJ1227" t="s">
        <v>6738</v>
      </c>
      <c r="AK1227" t="str">
        <f t="shared" si="38"/>
        <v>E35930 Estates &amp; Facilities</v>
      </c>
      <c r="AL1227" t="str">
        <f t="shared" si="39"/>
        <v>7308 Legal Fees</v>
      </c>
      <c r="AM1227" t="str">
        <f>VLOOKUP(W1227,Lookup!A:B,2,0)</f>
        <v>Other</v>
      </c>
    </row>
    <row r="1228" spans="1:39" x14ac:dyDescent="0.25">
      <c r="A1228" t="s">
        <v>33</v>
      </c>
      <c r="B1228" s="1" t="s">
        <v>166</v>
      </c>
      <c r="C1228" s="1" t="s">
        <v>158</v>
      </c>
      <c r="D1228" s="1" t="s">
        <v>36</v>
      </c>
      <c r="E1228" s="1" t="s">
        <v>36</v>
      </c>
      <c r="F1228" s="1" t="s">
        <v>37</v>
      </c>
      <c r="G1228" t="s">
        <v>167</v>
      </c>
      <c r="H1228" t="s">
        <v>160</v>
      </c>
      <c r="I1228" t="s">
        <v>40</v>
      </c>
      <c r="J1228" t="s">
        <v>40</v>
      </c>
      <c r="K1228" t="s">
        <v>40</v>
      </c>
      <c r="L1228" s="4">
        <v>55</v>
      </c>
      <c r="M1228" s="2">
        <v>44409</v>
      </c>
      <c r="N1228" t="s">
        <v>311</v>
      </c>
      <c r="O1228" t="s">
        <v>56</v>
      </c>
      <c r="P1228" t="s">
        <v>2144</v>
      </c>
      <c r="Q1228" t="s">
        <v>4802</v>
      </c>
      <c r="R1228" t="s">
        <v>4803</v>
      </c>
      <c r="S1228" s="3">
        <v>44440</v>
      </c>
      <c r="T1228" t="s">
        <v>573</v>
      </c>
      <c r="U1228">
        <v>47</v>
      </c>
      <c r="V1228" t="s">
        <v>4804</v>
      </c>
      <c r="W1228" t="s">
        <v>4803</v>
      </c>
      <c r="Y1228" s="3">
        <v>44439</v>
      </c>
      <c r="AA1228" t="s">
        <v>885</v>
      </c>
      <c r="AD1228" t="s">
        <v>4805</v>
      </c>
      <c r="AH1228" t="str">
        <f>VLOOKUP(B1228,'cc Lookup'!A:J,10,0)</f>
        <v>Planning and Business Development</v>
      </c>
      <c r="AI1228" t="str">
        <f>VLOOKUP(B1228,'cc Lookup'!A:E,5,0)</f>
        <v>Estates</v>
      </c>
      <c r="AJ1228" t="s">
        <v>6738</v>
      </c>
      <c r="AK1228" t="str">
        <f t="shared" si="38"/>
        <v>E35930 Estates &amp; Facilities</v>
      </c>
      <c r="AL1228" t="str">
        <f t="shared" si="39"/>
        <v>7308 Legal Fees</v>
      </c>
      <c r="AM1228" t="str">
        <f>VLOOKUP(W1228,Lookup!A:B,2,0)</f>
        <v>Other</v>
      </c>
    </row>
    <row r="1229" spans="1:39" x14ac:dyDescent="0.25">
      <c r="A1229" t="s">
        <v>33</v>
      </c>
      <c r="B1229" s="1" t="s">
        <v>166</v>
      </c>
      <c r="C1229" s="1" t="s">
        <v>158</v>
      </c>
      <c r="D1229" s="1" t="s">
        <v>36</v>
      </c>
      <c r="E1229" s="1" t="s">
        <v>36</v>
      </c>
      <c r="F1229" s="1" t="s">
        <v>37</v>
      </c>
      <c r="G1229" t="s">
        <v>167</v>
      </c>
      <c r="H1229" t="s">
        <v>160</v>
      </c>
      <c r="I1229" t="s">
        <v>40</v>
      </c>
      <c r="J1229" t="s">
        <v>40</v>
      </c>
      <c r="K1229" t="s">
        <v>40</v>
      </c>
      <c r="L1229" s="4">
        <v>81</v>
      </c>
      <c r="M1229" s="2">
        <v>44409</v>
      </c>
      <c r="N1229" t="s">
        <v>311</v>
      </c>
      <c r="O1229" t="s">
        <v>56</v>
      </c>
      <c r="P1229" t="s">
        <v>2144</v>
      </c>
      <c r="Q1229" t="s">
        <v>4802</v>
      </c>
      <c r="R1229" t="s">
        <v>4803</v>
      </c>
      <c r="S1229" s="3">
        <v>44440</v>
      </c>
      <c r="T1229" t="s">
        <v>573</v>
      </c>
      <c r="U1229">
        <v>48</v>
      </c>
      <c r="V1229" t="s">
        <v>4806</v>
      </c>
      <c r="W1229" t="s">
        <v>4803</v>
      </c>
      <c r="Y1229" s="3">
        <v>44439</v>
      </c>
      <c r="AA1229" t="s">
        <v>885</v>
      </c>
      <c r="AD1229" t="s">
        <v>4807</v>
      </c>
      <c r="AH1229" t="str">
        <f>VLOOKUP(B1229,'cc Lookup'!A:J,10,0)</f>
        <v>Planning and Business Development</v>
      </c>
      <c r="AI1229" t="str">
        <f>VLOOKUP(B1229,'cc Lookup'!A:E,5,0)</f>
        <v>Estates</v>
      </c>
      <c r="AJ1229" t="s">
        <v>6738</v>
      </c>
      <c r="AK1229" t="str">
        <f t="shared" si="38"/>
        <v>E35930 Estates &amp; Facilities</v>
      </c>
      <c r="AL1229" t="str">
        <f t="shared" si="39"/>
        <v>7308 Legal Fees</v>
      </c>
      <c r="AM1229" t="str">
        <f>VLOOKUP(W1229,Lookup!A:B,2,0)</f>
        <v>Other</v>
      </c>
    </row>
    <row r="1230" spans="1:39" x14ac:dyDescent="0.25">
      <c r="A1230" t="s">
        <v>33</v>
      </c>
      <c r="B1230" s="1" t="s">
        <v>166</v>
      </c>
      <c r="C1230" s="1" t="s">
        <v>158</v>
      </c>
      <c r="D1230" s="1" t="s">
        <v>36</v>
      </c>
      <c r="E1230" s="1" t="s">
        <v>36</v>
      </c>
      <c r="F1230" s="1" t="s">
        <v>37</v>
      </c>
      <c r="G1230" t="s">
        <v>167</v>
      </c>
      <c r="H1230" t="s">
        <v>160</v>
      </c>
      <c r="I1230" t="s">
        <v>40</v>
      </c>
      <c r="J1230" t="s">
        <v>40</v>
      </c>
      <c r="K1230" t="s">
        <v>40</v>
      </c>
      <c r="L1230" s="4">
        <v>228.2</v>
      </c>
      <c r="M1230" s="2">
        <v>44409</v>
      </c>
      <c r="N1230" t="s">
        <v>311</v>
      </c>
      <c r="O1230" t="s">
        <v>56</v>
      </c>
      <c r="P1230" t="s">
        <v>2144</v>
      </c>
      <c r="Q1230" t="s">
        <v>4802</v>
      </c>
      <c r="R1230" t="s">
        <v>4803</v>
      </c>
      <c r="S1230" s="3">
        <v>44440</v>
      </c>
      <c r="T1230" t="s">
        <v>573</v>
      </c>
      <c r="U1230">
        <v>49</v>
      </c>
      <c r="V1230" t="s">
        <v>4808</v>
      </c>
      <c r="W1230" t="s">
        <v>4803</v>
      </c>
      <c r="Y1230" s="3">
        <v>44439</v>
      </c>
      <c r="AA1230" t="s">
        <v>885</v>
      </c>
      <c r="AD1230" t="s">
        <v>4809</v>
      </c>
      <c r="AH1230" t="str">
        <f>VLOOKUP(B1230,'cc Lookup'!A:J,10,0)</f>
        <v>Planning and Business Development</v>
      </c>
      <c r="AI1230" t="str">
        <f>VLOOKUP(B1230,'cc Lookup'!A:E,5,0)</f>
        <v>Estates</v>
      </c>
      <c r="AJ1230" t="s">
        <v>6738</v>
      </c>
      <c r="AK1230" t="str">
        <f t="shared" si="38"/>
        <v>E35930 Estates &amp; Facilities</v>
      </c>
      <c r="AL1230" t="str">
        <f t="shared" si="39"/>
        <v>7308 Legal Fees</v>
      </c>
      <c r="AM1230" t="str">
        <f>VLOOKUP(W1230,Lookup!A:B,2,0)</f>
        <v>Other</v>
      </c>
    </row>
    <row r="1231" spans="1:39" x14ac:dyDescent="0.25">
      <c r="A1231" t="s">
        <v>33</v>
      </c>
      <c r="B1231" s="1" t="s">
        <v>166</v>
      </c>
      <c r="C1231" s="1" t="s">
        <v>158</v>
      </c>
      <c r="D1231" s="1" t="s">
        <v>36</v>
      </c>
      <c r="E1231" s="1" t="s">
        <v>36</v>
      </c>
      <c r="F1231" s="1" t="s">
        <v>37</v>
      </c>
      <c r="G1231" t="s">
        <v>167</v>
      </c>
      <c r="H1231" t="s">
        <v>160</v>
      </c>
      <c r="I1231" t="s">
        <v>40</v>
      </c>
      <c r="J1231" t="s">
        <v>40</v>
      </c>
      <c r="K1231" t="s">
        <v>40</v>
      </c>
      <c r="L1231" s="4">
        <v>1074</v>
      </c>
      <c r="M1231" s="2">
        <v>44409</v>
      </c>
      <c r="N1231" t="s">
        <v>311</v>
      </c>
      <c r="O1231" t="s">
        <v>56</v>
      </c>
      <c r="P1231" t="s">
        <v>2144</v>
      </c>
      <c r="Q1231" t="s">
        <v>4802</v>
      </c>
      <c r="R1231" t="s">
        <v>4803</v>
      </c>
      <c r="S1231" s="3">
        <v>44440</v>
      </c>
      <c r="T1231" t="s">
        <v>573</v>
      </c>
      <c r="U1231">
        <v>50</v>
      </c>
      <c r="V1231" t="s">
        <v>4810</v>
      </c>
      <c r="W1231" t="s">
        <v>4803</v>
      </c>
      <c r="Y1231" s="3">
        <v>44439</v>
      </c>
      <c r="AA1231" t="s">
        <v>885</v>
      </c>
      <c r="AD1231" t="s">
        <v>4811</v>
      </c>
      <c r="AH1231" t="str">
        <f>VLOOKUP(B1231,'cc Lookup'!A:J,10,0)</f>
        <v>Planning and Business Development</v>
      </c>
      <c r="AI1231" t="str">
        <f>VLOOKUP(B1231,'cc Lookup'!A:E,5,0)</f>
        <v>Estates</v>
      </c>
      <c r="AJ1231" t="s">
        <v>6738</v>
      </c>
      <c r="AK1231" t="str">
        <f t="shared" si="38"/>
        <v>E35930 Estates &amp; Facilities</v>
      </c>
      <c r="AL1231" t="str">
        <f t="shared" si="39"/>
        <v>7308 Legal Fees</v>
      </c>
      <c r="AM1231" t="str">
        <f>VLOOKUP(W1231,Lookup!A:B,2,0)</f>
        <v>Other</v>
      </c>
    </row>
    <row r="1232" spans="1:39" x14ac:dyDescent="0.25">
      <c r="A1232" t="s">
        <v>33</v>
      </c>
      <c r="B1232" s="1" t="s">
        <v>166</v>
      </c>
      <c r="C1232" s="1" t="s">
        <v>158</v>
      </c>
      <c r="D1232" s="1" t="s">
        <v>36</v>
      </c>
      <c r="E1232" s="1" t="s">
        <v>36</v>
      </c>
      <c r="F1232" s="1" t="s">
        <v>37</v>
      </c>
      <c r="G1232" t="s">
        <v>167</v>
      </c>
      <c r="H1232" t="s">
        <v>160</v>
      </c>
      <c r="I1232" t="s">
        <v>40</v>
      </c>
      <c r="J1232" t="s">
        <v>40</v>
      </c>
      <c r="K1232" t="s">
        <v>40</v>
      </c>
      <c r="L1232" s="4">
        <v>1112</v>
      </c>
      <c r="M1232" s="2">
        <v>44409</v>
      </c>
      <c r="N1232" t="s">
        <v>311</v>
      </c>
      <c r="O1232" t="s">
        <v>56</v>
      </c>
      <c r="P1232" t="s">
        <v>2144</v>
      </c>
      <c r="Q1232" t="s">
        <v>4802</v>
      </c>
      <c r="R1232" t="s">
        <v>4803</v>
      </c>
      <c r="S1232" s="3">
        <v>44440</v>
      </c>
      <c r="T1232" t="s">
        <v>573</v>
      </c>
      <c r="U1232">
        <v>51</v>
      </c>
      <c r="V1232" t="s">
        <v>4812</v>
      </c>
      <c r="W1232" t="s">
        <v>4803</v>
      </c>
      <c r="Y1232" s="3">
        <v>44439</v>
      </c>
      <c r="AA1232" t="s">
        <v>885</v>
      </c>
      <c r="AD1232" t="s">
        <v>4813</v>
      </c>
      <c r="AH1232" t="str">
        <f>VLOOKUP(B1232,'cc Lookup'!A:J,10,0)</f>
        <v>Planning and Business Development</v>
      </c>
      <c r="AI1232" t="str">
        <f>VLOOKUP(B1232,'cc Lookup'!A:E,5,0)</f>
        <v>Estates</v>
      </c>
      <c r="AJ1232" t="s">
        <v>6738</v>
      </c>
      <c r="AK1232" t="str">
        <f t="shared" si="38"/>
        <v>E35930 Estates &amp; Facilities</v>
      </c>
      <c r="AL1232" t="str">
        <f t="shared" si="39"/>
        <v>7308 Legal Fees</v>
      </c>
      <c r="AM1232" t="str">
        <f>VLOOKUP(W1232,Lookup!A:B,2,0)</f>
        <v>Other</v>
      </c>
    </row>
    <row r="1233" spans="1:39" x14ac:dyDescent="0.25">
      <c r="A1233" t="s">
        <v>33</v>
      </c>
      <c r="B1233" s="1" t="s">
        <v>166</v>
      </c>
      <c r="C1233" s="1" t="s">
        <v>158</v>
      </c>
      <c r="D1233" s="1" t="s">
        <v>36</v>
      </c>
      <c r="E1233" s="1" t="s">
        <v>36</v>
      </c>
      <c r="F1233" s="1" t="s">
        <v>37</v>
      </c>
      <c r="G1233" t="s">
        <v>167</v>
      </c>
      <c r="H1233" t="s">
        <v>160</v>
      </c>
      <c r="I1233" t="s">
        <v>40</v>
      </c>
      <c r="J1233" t="s">
        <v>40</v>
      </c>
      <c r="K1233" t="s">
        <v>40</v>
      </c>
      <c r="L1233" s="4">
        <v>1136.5</v>
      </c>
      <c r="M1233" s="2">
        <v>44409</v>
      </c>
      <c r="N1233" t="s">
        <v>311</v>
      </c>
      <c r="O1233" t="s">
        <v>56</v>
      </c>
      <c r="P1233" t="s">
        <v>2144</v>
      </c>
      <c r="Q1233" t="s">
        <v>4802</v>
      </c>
      <c r="R1233" t="s">
        <v>4803</v>
      </c>
      <c r="S1233" s="3">
        <v>44440</v>
      </c>
      <c r="T1233" t="s">
        <v>573</v>
      </c>
      <c r="U1233">
        <v>52</v>
      </c>
      <c r="V1233" t="s">
        <v>4814</v>
      </c>
      <c r="W1233" t="s">
        <v>4803</v>
      </c>
      <c r="Y1233" s="3">
        <v>44439</v>
      </c>
      <c r="AA1233" t="s">
        <v>885</v>
      </c>
      <c r="AD1233" t="s">
        <v>4815</v>
      </c>
      <c r="AH1233" t="str">
        <f>VLOOKUP(B1233,'cc Lookup'!A:J,10,0)</f>
        <v>Planning and Business Development</v>
      </c>
      <c r="AI1233" t="str">
        <f>VLOOKUP(B1233,'cc Lookup'!A:E,5,0)</f>
        <v>Estates</v>
      </c>
      <c r="AJ1233" t="s">
        <v>6738</v>
      </c>
      <c r="AK1233" t="str">
        <f t="shared" si="38"/>
        <v>E35930 Estates &amp; Facilities</v>
      </c>
      <c r="AL1233" t="str">
        <f t="shared" si="39"/>
        <v>7308 Legal Fees</v>
      </c>
      <c r="AM1233" t="str">
        <f>VLOOKUP(W1233,Lookup!A:B,2,0)</f>
        <v>Other</v>
      </c>
    </row>
    <row r="1234" spans="1:39" x14ac:dyDescent="0.25">
      <c r="A1234" t="s">
        <v>33</v>
      </c>
      <c r="B1234" s="1" t="s">
        <v>166</v>
      </c>
      <c r="C1234" s="1" t="s">
        <v>158</v>
      </c>
      <c r="D1234" s="1" t="s">
        <v>36</v>
      </c>
      <c r="E1234" s="1" t="s">
        <v>36</v>
      </c>
      <c r="F1234" s="1" t="s">
        <v>37</v>
      </c>
      <c r="G1234" t="s">
        <v>167</v>
      </c>
      <c r="H1234" t="s">
        <v>160</v>
      </c>
      <c r="I1234" t="s">
        <v>40</v>
      </c>
      <c r="J1234" t="s">
        <v>40</v>
      </c>
      <c r="K1234" t="s">
        <v>40</v>
      </c>
      <c r="L1234" s="4">
        <v>1318.5</v>
      </c>
      <c r="M1234" s="2">
        <v>44409</v>
      </c>
      <c r="N1234" t="s">
        <v>311</v>
      </c>
      <c r="O1234" t="s">
        <v>56</v>
      </c>
      <c r="P1234" t="s">
        <v>2144</v>
      </c>
      <c r="Q1234" t="s">
        <v>4802</v>
      </c>
      <c r="R1234" t="s">
        <v>4803</v>
      </c>
      <c r="S1234" s="3">
        <v>44440</v>
      </c>
      <c r="T1234" t="s">
        <v>573</v>
      </c>
      <c r="U1234">
        <v>53</v>
      </c>
      <c r="V1234" t="s">
        <v>4816</v>
      </c>
      <c r="W1234" t="s">
        <v>4803</v>
      </c>
      <c r="Y1234" s="3">
        <v>44439</v>
      </c>
      <c r="AA1234" t="s">
        <v>885</v>
      </c>
      <c r="AD1234" t="s">
        <v>4817</v>
      </c>
      <c r="AH1234" t="str">
        <f>VLOOKUP(B1234,'cc Lookup'!A:J,10,0)</f>
        <v>Planning and Business Development</v>
      </c>
      <c r="AI1234" t="str">
        <f>VLOOKUP(B1234,'cc Lookup'!A:E,5,0)</f>
        <v>Estates</v>
      </c>
      <c r="AJ1234" t="s">
        <v>6738</v>
      </c>
      <c r="AK1234" t="str">
        <f t="shared" si="38"/>
        <v>E35930 Estates &amp; Facilities</v>
      </c>
      <c r="AL1234" t="str">
        <f t="shared" si="39"/>
        <v>7308 Legal Fees</v>
      </c>
      <c r="AM1234" t="str">
        <f>VLOOKUP(W1234,Lookup!A:B,2,0)</f>
        <v>Other</v>
      </c>
    </row>
    <row r="1235" spans="1:39" x14ac:dyDescent="0.25">
      <c r="A1235" t="s">
        <v>33</v>
      </c>
      <c r="B1235" s="1" t="s">
        <v>166</v>
      </c>
      <c r="C1235" s="1" t="s">
        <v>158</v>
      </c>
      <c r="D1235" s="1" t="s">
        <v>36</v>
      </c>
      <c r="E1235" s="1" t="s">
        <v>36</v>
      </c>
      <c r="F1235" s="1" t="s">
        <v>37</v>
      </c>
      <c r="G1235" t="s">
        <v>167</v>
      </c>
      <c r="H1235" t="s">
        <v>160</v>
      </c>
      <c r="I1235" t="s">
        <v>40</v>
      </c>
      <c r="J1235" t="s">
        <v>40</v>
      </c>
      <c r="K1235" t="s">
        <v>40</v>
      </c>
      <c r="L1235" s="4">
        <v>1440</v>
      </c>
      <c r="M1235" s="2">
        <v>44409</v>
      </c>
      <c r="N1235" t="s">
        <v>311</v>
      </c>
      <c r="O1235" t="s">
        <v>56</v>
      </c>
      <c r="P1235" t="s">
        <v>2144</v>
      </c>
      <c r="Q1235" t="s">
        <v>4802</v>
      </c>
      <c r="R1235" t="s">
        <v>4803</v>
      </c>
      <c r="S1235" s="3">
        <v>44440</v>
      </c>
      <c r="T1235" t="s">
        <v>573</v>
      </c>
      <c r="U1235">
        <v>54</v>
      </c>
      <c r="V1235" t="s">
        <v>4818</v>
      </c>
      <c r="W1235" t="s">
        <v>4803</v>
      </c>
      <c r="Y1235" s="3">
        <v>44439</v>
      </c>
      <c r="AA1235" t="s">
        <v>885</v>
      </c>
      <c r="AD1235" t="s">
        <v>4819</v>
      </c>
      <c r="AH1235" t="str">
        <f>VLOOKUP(B1235,'cc Lookup'!A:J,10,0)</f>
        <v>Planning and Business Development</v>
      </c>
      <c r="AI1235" t="str">
        <f>VLOOKUP(B1235,'cc Lookup'!A:E,5,0)</f>
        <v>Estates</v>
      </c>
      <c r="AJ1235" t="s">
        <v>6738</v>
      </c>
      <c r="AK1235" t="str">
        <f t="shared" si="38"/>
        <v>E35930 Estates &amp; Facilities</v>
      </c>
      <c r="AL1235" t="str">
        <f t="shared" si="39"/>
        <v>7308 Legal Fees</v>
      </c>
      <c r="AM1235" t="str">
        <f>VLOOKUP(W1235,Lookup!A:B,2,0)</f>
        <v>Other</v>
      </c>
    </row>
    <row r="1236" spans="1:39" x14ac:dyDescent="0.25">
      <c r="A1236" t="s">
        <v>33</v>
      </c>
      <c r="B1236" s="1" t="s">
        <v>166</v>
      </c>
      <c r="C1236" s="1" t="s">
        <v>158</v>
      </c>
      <c r="D1236" s="1" t="s">
        <v>36</v>
      </c>
      <c r="E1236" s="1" t="s">
        <v>36</v>
      </c>
      <c r="F1236" s="1" t="s">
        <v>37</v>
      </c>
      <c r="G1236" t="s">
        <v>167</v>
      </c>
      <c r="H1236" t="s">
        <v>160</v>
      </c>
      <c r="I1236" t="s">
        <v>40</v>
      </c>
      <c r="J1236" t="s">
        <v>40</v>
      </c>
      <c r="K1236" t="s">
        <v>40</v>
      </c>
      <c r="L1236" s="4">
        <v>1593</v>
      </c>
      <c r="M1236" s="2">
        <v>44409</v>
      </c>
      <c r="N1236" t="s">
        <v>311</v>
      </c>
      <c r="O1236" t="s">
        <v>56</v>
      </c>
      <c r="P1236" t="s">
        <v>2144</v>
      </c>
      <c r="Q1236" t="s">
        <v>4802</v>
      </c>
      <c r="R1236" t="s">
        <v>4803</v>
      </c>
      <c r="S1236" s="3">
        <v>44440</v>
      </c>
      <c r="T1236" t="s">
        <v>573</v>
      </c>
      <c r="U1236">
        <v>55</v>
      </c>
      <c r="V1236" t="s">
        <v>4820</v>
      </c>
      <c r="W1236" t="s">
        <v>4803</v>
      </c>
      <c r="Y1236" s="3">
        <v>44439</v>
      </c>
      <c r="AA1236" t="s">
        <v>4821</v>
      </c>
      <c r="AD1236" t="s">
        <v>4822</v>
      </c>
      <c r="AH1236" t="str">
        <f>VLOOKUP(B1236,'cc Lookup'!A:J,10,0)</f>
        <v>Planning and Business Development</v>
      </c>
      <c r="AI1236" t="str">
        <f>VLOOKUP(B1236,'cc Lookup'!A:E,5,0)</f>
        <v>Estates</v>
      </c>
      <c r="AJ1236" t="s">
        <v>6738</v>
      </c>
      <c r="AK1236" t="str">
        <f t="shared" si="38"/>
        <v>E35930 Estates &amp; Facilities</v>
      </c>
      <c r="AL1236" t="str">
        <f t="shared" si="39"/>
        <v>7308 Legal Fees</v>
      </c>
      <c r="AM1236" t="str">
        <f>VLOOKUP(W1236,Lookup!A:B,2,0)</f>
        <v>Other</v>
      </c>
    </row>
    <row r="1237" spans="1:39" x14ac:dyDescent="0.25">
      <c r="A1237" t="s">
        <v>33</v>
      </c>
      <c r="B1237" s="1" t="s">
        <v>166</v>
      </c>
      <c r="C1237" s="1" t="s">
        <v>158</v>
      </c>
      <c r="D1237" s="1" t="s">
        <v>36</v>
      </c>
      <c r="E1237" s="1" t="s">
        <v>36</v>
      </c>
      <c r="F1237" s="1" t="s">
        <v>37</v>
      </c>
      <c r="G1237" t="s">
        <v>167</v>
      </c>
      <c r="H1237" t="s">
        <v>160</v>
      </c>
      <c r="I1237" t="s">
        <v>40</v>
      </c>
      <c r="J1237" t="s">
        <v>40</v>
      </c>
      <c r="K1237" t="s">
        <v>40</v>
      </c>
      <c r="L1237" s="4">
        <v>138.75</v>
      </c>
      <c r="M1237" s="2">
        <v>44409</v>
      </c>
      <c r="N1237" t="s">
        <v>41</v>
      </c>
      <c r="O1237" t="s">
        <v>42</v>
      </c>
      <c r="P1237" t="s">
        <v>4823</v>
      </c>
      <c r="Q1237" t="s">
        <v>4824</v>
      </c>
      <c r="R1237" t="s">
        <v>4780</v>
      </c>
      <c r="S1237" s="3">
        <v>44424</v>
      </c>
      <c r="T1237" t="s">
        <v>46</v>
      </c>
      <c r="U1237">
        <v>15</v>
      </c>
      <c r="V1237" t="s">
        <v>47</v>
      </c>
      <c r="W1237" t="s">
        <v>48</v>
      </c>
      <c r="X1237">
        <v>507933</v>
      </c>
      <c r="Y1237" s="3">
        <v>44400</v>
      </c>
      <c r="Z1237">
        <v>165093493</v>
      </c>
      <c r="AB1237" t="s">
        <v>49</v>
      </c>
      <c r="AD1237" t="s">
        <v>4825</v>
      </c>
      <c r="AE1237">
        <v>1</v>
      </c>
      <c r="AF1237">
        <v>139</v>
      </c>
      <c r="AH1237" t="str">
        <f>VLOOKUP(B1237,'cc Lookup'!A:J,10,0)</f>
        <v>Planning and Business Development</v>
      </c>
      <c r="AI1237" t="str">
        <f>VLOOKUP(B1237,'cc Lookup'!A:E,5,0)</f>
        <v>Estates</v>
      </c>
      <c r="AJ1237" t="s">
        <v>6738</v>
      </c>
      <c r="AK1237" t="str">
        <f t="shared" si="38"/>
        <v>E35930 Estates &amp; Facilities</v>
      </c>
      <c r="AL1237" t="str">
        <f t="shared" si="39"/>
        <v>7308 Legal Fees</v>
      </c>
      <c r="AM1237" t="str">
        <f>VLOOKUP(W1237,Lookup!A:B,2,0)</f>
        <v>Legal</v>
      </c>
    </row>
    <row r="1238" spans="1:39" x14ac:dyDescent="0.25">
      <c r="A1238" t="s">
        <v>33</v>
      </c>
      <c r="B1238" s="1" t="s">
        <v>166</v>
      </c>
      <c r="C1238" s="1" t="s">
        <v>158</v>
      </c>
      <c r="D1238" s="1" t="s">
        <v>36</v>
      </c>
      <c r="E1238" s="1" t="s">
        <v>36</v>
      </c>
      <c r="F1238" s="1" t="s">
        <v>37</v>
      </c>
      <c r="G1238" t="s">
        <v>167</v>
      </c>
      <c r="H1238" t="s">
        <v>160</v>
      </c>
      <c r="I1238" t="s">
        <v>40</v>
      </c>
      <c r="J1238" t="s">
        <v>40</v>
      </c>
      <c r="K1238" t="s">
        <v>40</v>
      </c>
      <c r="L1238" s="4">
        <v>729</v>
      </c>
      <c r="M1238" s="2">
        <v>44409</v>
      </c>
      <c r="N1238" t="s">
        <v>41</v>
      </c>
      <c r="O1238" t="s">
        <v>42</v>
      </c>
      <c r="P1238" t="s">
        <v>4826</v>
      </c>
      <c r="Q1238" t="s">
        <v>4827</v>
      </c>
      <c r="R1238" t="s">
        <v>4780</v>
      </c>
      <c r="S1238" s="3">
        <v>44429</v>
      </c>
      <c r="T1238" t="s">
        <v>46</v>
      </c>
      <c r="U1238">
        <v>9</v>
      </c>
      <c r="V1238" t="s">
        <v>47</v>
      </c>
      <c r="W1238" t="s">
        <v>48</v>
      </c>
      <c r="X1238">
        <v>509561</v>
      </c>
      <c r="Y1238" s="3">
        <v>44418</v>
      </c>
      <c r="Z1238">
        <v>165093857</v>
      </c>
      <c r="AB1238" t="s">
        <v>49</v>
      </c>
      <c r="AD1238" t="s">
        <v>4828</v>
      </c>
      <c r="AE1238">
        <v>1</v>
      </c>
      <c r="AF1238">
        <v>729</v>
      </c>
      <c r="AH1238" t="str">
        <f>VLOOKUP(B1238,'cc Lookup'!A:J,10,0)</f>
        <v>Planning and Business Development</v>
      </c>
      <c r="AI1238" t="str">
        <f>VLOOKUP(B1238,'cc Lookup'!A:E,5,0)</f>
        <v>Estates</v>
      </c>
      <c r="AJ1238" t="s">
        <v>6738</v>
      </c>
      <c r="AK1238" t="str">
        <f t="shared" si="38"/>
        <v>E35930 Estates &amp; Facilities</v>
      </c>
      <c r="AL1238" t="str">
        <f t="shared" si="39"/>
        <v>7308 Legal Fees</v>
      </c>
      <c r="AM1238" t="str">
        <f>VLOOKUP(W1238,Lookup!A:B,2,0)</f>
        <v>Legal</v>
      </c>
    </row>
    <row r="1239" spans="1:39" x14ac:dyDescent="0.25">
      <c r="A1239" t="s">
        <v>33</v>
      </c>
      <c r="B1239" s="1" t="s">
        <v>166</v>
      </c>
      <c r="C1239" s="1" t="s">
        <v>158</v>
      </c>
      <c r="D1239" s="1" t="s">
        <v>36</v>
      </c>
      <c r="E1239" s="1" t="s">
        <v>36</v>
      </c>
      <c r="F1239" s="1" t="s">
        <v>37</v>
      </c>
      <c r="G1239" t="s">
        <v>167</v>
      </c>
      <c r="H1239" t="s">
        <v>160</v>
      </c>
      <c r="I1239" t="s">
        <v>40</v>
      </c>
      <c r="J1239" t="s">
        <v>40</v>
      </c>
      <c r="K1239" t="s">
        <v>40</v>
      </c>
      <c r="L1239" s="4">
        <v>-1653</v>
      </c>
      <c r="M1239" s="2">
        <v>44409</v>
      </c>
      <c r="N1239" t="s">
        <v>103</v>
      </c>
      <c r="O1239" t="s">
        <v>104</v>
      </c>
      <c r="P1239" t="s">
        <v>4745</v>
      </c>
      <c r="Q1239" t="s">
        <v>4791</v>
      </c>
      <c r="R1239" t="s">
        <v>4792</v>
      </c>
      <c r="S1239" s="3">
        <v>44407</v>
      </c>
      <c r="T1239" t="s">
        <v>46</v>
      </c>
      <c r="U1239">
        <v>2775</v>
      </c>
      <c r="V1239" t="s">
        <v>2575</v>
      </c>
      <c r="W1239" t="s">
        <v>48</v>
      </c>
      <c r="X1239">
        <v>165077832</v>
      </c>
      <c r="Y1239" s="3">
        <v>43829</v>
      </c>
      <c r="AC1239" t="s">
        <v>109</v>
      </c>
      <c r="AH1239" t="str">
        <f>VLOOKUP(B1239,'cc Lookup'!A:J,10,0)</f>
        <v>Planning and Business Development</v>
      </c>
      <c r="AI1239" t="str">
        <f>VLOOKUP(B1239,'cc Lookup'!A:E,5,0)</f>
        <v>Estates</v>
      </c>
      <c r="AJ1239" t="s">
        <v>6738</v>
      </c>
      <c r="AK1239" t="str">
        <f t="shared" si="38"/>
        <v>E35930 Estates &amp; Facilities</v>
      </c>
      <c r="AL1239" t="str">
        <f t="shared" si="39"/>
        <v>7308 Legal Fees</v>
      </c>
      <c r="AM1239" t="str">
        <f>VLOOKUP(W1239,Lookup!A:B,2,0)</f>
        <v>Legal</v>
      </c>
    </row>
    <row r="1240" spans="1:39" x14ac:dyDescent="0.25">
      <c r="A1240" t="s">
        <v>33</v>
      </c>
      <c r="B1240" s="1" t="s">
        <v>166</v>
      </c>
      <c r="C1240" s="1" t="s">
        <v>158</v>
      </c>
      <c r="D1240" s="1" t="s">
        <v>36</v>
      </c>
      <c r="E1240" s="1" t="s">
        <v>36</v>
      </c>
      <c r="F1240" s="1" t="s">
        <v>37</v>
      </c>
      <c r="G1240" t="s">
        <v>167</v>
      </c>
      <c r="H1240" t="s">
        <v>160</v>
      </c>
      <c r="I1240" t="s">
        <v>40</v>
      </c>
      <c r="J1240" t="s">
        <v>40</v>
      </c>
      <c r="K1240" t="s">
        <v>40</v>
      </c>
      <c r="L1240" s="4">
        <v>-162</v>
      </c>
      <c r="M1240" s="2">
        <v>44409</v>
      </c>
      <c r="N1240" t="s">
        <v>103</v>
      </c>
      <c r="O1240" t="s">
        <v>104</v>
      </c>
      <c r="P1240" t="s">
        <v>4745</v>
      </c>
      <c r="Q1240" t="s">
        <v>4791</v>
      </c>
      <c r="R1240" t="s">
        <v>4792</v>
      </c>
      <c r="S1240" s="3">
        <v>44407</v>
      </c>
      <c r="T1240" t="s">
        <v>46</v>
      </c>
      <c r="U1240">
        <v>2776</v>
      </c>
      <c r="V1240" t="s">
        <v>4553</v>
      </c>
      <c r="W1240" t="s">
        <v>48</v>
      </c>
      <c r="X1240">
        <v>165091758</v>
      </c>
      <c r="Y1240" s="3">
        <v>44342</v>
      </c>
      <c r="AC1240" t="s">
        <v>109</v>
      </c>
      <c r="AH1240" t="str">
        <f>VLOOKUP(B1240,'cc Lookup'!A:J,10,0)</f>
        <v>Planning and Business Development</v>
      </c>
      <c r="AI1240" t="str">
        <f>VLOOKUP(B1240,'cc Lookup'!A:E,5,0)</f>
        <v>Estates</v>
      </c>
      <c r="AJ1240" t="s">
        <v>6738</v>
      </c>
      <c r="AK1240" t="str">
        <f t="shared" si="38"/>
        <v>E35930 Estates &amp; Facilities</v>
      </c>
      <c r="AL1240" t="str">
        <f t="shared" si="39"/>
        <v>7308 Legal Fees</v>
      </c>
      <c r="AM1240" t="str">
        <f>VLOOKUP(W1240,Lookup!A:B,2,0)</f>
        <v>Legal</v>
      </c>
    </row>
    <row r="1241" spans="1:39" x14ac:dyDescent="0.25">
      <c r="A1241" t="s">
        <v>33</v>
      </c>
      <c r="B1241" s="1" t="s">
        <v>166</v>
      </c>
      <c r="C1241" s="1" t="s">
        <v>158</v>
      </c>
      <c r="D1241" s="1" t="s">
        <v>36</v>
      </c>
      <c r="E1241" s="1" t="s">
        <v>36</v>
      </c>
      <c r="F1241" s="1" t="s">
        <v>37</v>
      </c>
      <c r="G1241" t="s">
        <v>167</v>
      </c>
      <c r="H1241" t="s">
        <v>160</v>
      </c>
      <c r="I1241" t="s">
        <v>40</v>
      </c>
      <c r="J1241" t="s">
        <v>40</v>
      </c>
      <c r="K1241" t="s">
        <v>40</v>
      </c>
      <c r="L1241" s="4">
        <v>-138.75</v>
      </c>
      <c r="M1241" s="2">
        <v>44409</v>
      </c>
      <c r="N1241" t="s">
        <v>103</v>
      </c>
      <c r="O1241" t="s">
        <v>104</v>
      </c>
      <c r="P1241" t="s">
        <v>4745</v>
      </c>
      <c r="Q1241" t="s">
        <v>4791</v>
      </c>
      <c r="R1241" t="s">
        <v>4792</v>
      </c>
      <c r="S1241" s="3">
        <v>44407</v>
      </c>
      <c r="T1241" t="s">
        <v>46</v>
      </c>
      <c r="U1241">
        <v>2777</v>
      </c>
      <c r="V1241" t="s">
        <v>4755</v>
      </c>
      <c r="W1241" t="s">
        <v>48</v>
      </c>
      <c r="X1241">
        <v>165093493</v>
      </c>
      <c r="Y1241" s="3">
        <v>44405</v>
      </c>
      <c r="AC1241" t="s">
        <v>109</v>
      </c>
      <c r="AH1241" t="str">
        <f>VLOOKUP(B1241,'cc Lookup'!A:J,10,0)</f>
        <v>Planning and Business Development</v>
      </c>
      <c r="AI1241" t="str">
        <f>VLOOKUP(B1241,'cc Lookup'!A:E,5,0)</f>
        <v>Estates</v>
      </c>
      <c r="AJ1241" t="s">
        <v>6738</v>
      </c>
      <c r="AK1241" t="str">
        <f t="shared" si="38"/>
        <v>E35930 Estates &amp; Facilities</v>
      </c>
      <c r="AL1241" t="str">
        <f t="shared" si="39"/>
        <v>7308 Legal Fees</v>
      </c>
      <c r="AM1241" t="str">
        <f>VLOOKUP(W1241,Lookup!A:B,2,0)</f>
        <v>Legal</v>
      </c>
    </row>
    <row r="1242" spans="1:39" x14ac:dyDescent="0.25">
      <c r="A1242" t="s">
        <v>33</v>
      </c>
      <c r="B1242" s="1" t="s">
        <v>166</v>
      </c>
      <c r="C1242" s="1" t="s">
        <v>158</v>
      </c>
      <c r="D1242" s="1" t="s">
        <v>36</v>
      </c>
      <c r="E1242" s="1" t="s">
        <v>36</v>
      </c>
      <c r="F1242" s="1" t="s">
        <v>37</v>
      </c>
      <c r="G1242" t="s">
        <v>167</v>
      </c>
      <c r="H1242" t="s">
        <v>160</v>
      </c>
      <c r="I1242" t="s">
        <v>40</v>
      </c>
      <c r="J1242" t="s">
        <v>40</v>
      </c>
      <c r="K1242" t="s">
        <v>40</v>
      </c>
      <c r="L1242" s="4">
        <v>156</v>
      </c>
      <c r="M1242" s="2">
        <v>44409</v>
      </c>
      <c r="N1242" t="s">
        <v>103</v>
      </c>
      <c r="O1242" t="s">
        <v>104</v>
      </c>
      <c r="P1242" t="s">
        <v>4793</v>
      </c>
      <c r="Q1242" t="s">
        <v>4794</v>
      </c>
      <c r="R1242" t="s">
        <v>4795</v>
      </c>
      <c r="S1242" s="3">
        <v>44439</v>
      </c>
      <c r="T1242" t="s">
        <v>46</v>
      </c>
      <c r="U1242">
        <v>2845</v>
      </c>
      <c r="V1242" t="s">
        <v>4829</v>
      </c>
      <c r="W1242" t="s">
        <v>48</v>
      </c>
      <c r="X1242">
        <v>165094047</v>
      </c>
      <c r="Y1242" s="3">
        <v>44439</v>
      </c>
      <c r="AC1242" t="s">
        <v>109</v>
      </c>
      <c r="AH1242" t="str">
        <f>VLOOKUP(B1242,'cc Lookup'!A:J,10,0)</f>
        <v>Planning and Business Development</v>
      </c>
      <c r="AI1242" t="str">
        <f>VLOOKUP(B1242,'cc Lookup'!A:E,5,0)</f>
        <v>Estates</v>
      </c>
      <c r="AJ1242" t="s">
        <v>6738</v>
      </c>
      <c r="AK1242" t="str">
        <f t="shared" si="38"/>
        <v>E35930 Estates &amp; Facilities</v>
      </c>
      <c r="AL1242" t="str">
        <f t="shared" si="39"/>
        <v>7308 Legal Fees</v>
      </c>
      <c r="AM1242" t="str">
        <f>VLOOKUP(W1242,Lookup!A:B,2,0)</f>
        <v>Legal</v>
      </c>
    </row>
    <row r="1243" spans="1:39" x14ac:dyDescent="0.25">
      <c r="A1243" t="s">
        <v>33</v>
      </c>
      <c r="B1243" s="1" t="s">
        <v>166</v>
      </c>
      <c r="C1243" s="1" t="s">
        <v>158</v>
      </c>
      <c r="D1243" s="1" t="s">
        <v>36</v>
      </c>
      <c r="E1243" s="1" t="s">
        <v>36</v>
      </c>
      <c r="F1243" s="1" t="s">
        <v>37</v>
      </c>
      <c r="G1243" t="s">
        <v>167</v>
      </c>
      <c r="H1243" t="s">
        <v>160</v>
      </c>
      <c r="I1243" t="s">
        <v>40</v>
      </c>
      <c r="J1243" t="s">
        <v>40</v>
      </c>
      <c r="K1243" t="s">
        <v>40</v>
      </c>
      <c r="L1243" s="4">
        <v>1653</v>
      </c>
      <c r="M1243" s="2">
        <v>44409</v>
      </c>
      <c r="N1243" t="s">
        <v>103</v>
      </c>
      <c r="O1243" t="s">
        <v>104</v>
      </c>
      <c r="P1243" t="s">
        <v>4793</v>
      </c>
      <c r="Q1243" t="s">
        <v>4794</v>
      </c>
      <c r="R1243" t="s">
        <v>4795</v>
      </c>
      <c r="S1243" s="3">
        <v>44439</v>
      </c>
      <c r="T1243" t="s">
        <v>46</v>
      </c>
      <c r="U1243">
        <v>2846</v>
      </c>
      <c r="V1243" t="s">
        <v>2575</v>
      </c>
      <c r="W1243" t="s">
        <v>48</v>
      </c>
      <c r="X1243">
        <v>165077832</v>
      </c>
      <c r="Y1243" s="3">
        <v>43829</v>
      </c>
      <c r="AC1243" t="s">
        <v>109</v>
      </c>
      <c r="AH1243" t="str">
        <f>VLOOKUP(B1243,'cc Lookup'!A:J,10,0)</f>
        <v>Planning and Business Development</v>
      </c>
      <c r="AI1243" t="str">
        <f>VLOOKUP(B1243,'cc Lookup'!A:E,5,0)</f>
        <v>Estates</v>
      </c>
      <c r="AJ1243" t="s">
        <v>6738</v>
      </c>
      <c r="AK1243" t="str">
        <f t="shared" si="38"/>
        <v>E35930 Estates &amp; Facilities</v>
      </c>
      <c r="AL1243" t="str">
        <f t="shared" si="39"/>
        <v>7308 Legal Fees</v>
      </c>
      <c r="AM1243" t="str">
        <f>VLOOKUP(W1243,Lookup!A:B,2,0)</f>
        <v>Legal</v>
      </c>
    </row>
    <row r="1244" spans="1:39" x14ac:dyDescent="0.25">
      <c r="A1244" t="s">
        <v>33</v>
      </c>
      <c r="B1244" s="1" t="s">
        <v>166</v>
      </c>
      <c r="C1244" s="1" t="s">
        <v>158</v>
      </c>
      <c r="D1244" s="1" t="s">
        <v>36</v>
      </c>
      <c r="E1244" s="1" t="s">
        <v>36</v>
      </c>
      <c r="F1244" s="1" t="s">
        <v>37</v>
      </c>
      <c r="G1244" t="s">
        <v>167</v>
      </c>
      <c r="H1244" t="s">
        <v>160</v>
      </c>
      <c r="I1244" t="s">
        <v>40</v>
      </c>
      <c r="J1244" t="s">
        <v>40</v>
      </c>
      <c r="K1244" t="s">
        <v>40</v>
      </c>
      <c r="L1244" s="4">
        <v>194</v>
      </c>
      <c r="M1244" s="2">
        <v>44409</v>
      </c>
      <c r="N1244" t="s">
        <v>103</v>
      </c>
      <c r="O1244" t="s">
        <v>104</v>
      </c>
      <c r="P1244" t="s">
        <v>4793</v>
      </c>
      <c r="Q1244" t="s">
        <v>4794</v>
      </c>
      <c r="R1244" t="s">
        <v>4795</v>
      </c>
      <c r="S1244" s="3">
        <v>44439</v>
      </c>
      <c r="T1244" t="s">
        <v>46</v>
      </c>
      <c r="U1244">
        <v>2847</v>
      </c>
      <c r="V1244" t="s">
        <v>4830</v>
      </c>
      <c r="W1244" t="s">
        <v>48</v>
      </c>
      <c r="X1244">
        <v>165094053</v>
      </c>
      <c r="Y1244" s="3">
        <v>44439</v>
      </c>
      <c r="AC1244" t="s">
        <v>109</v>
      </c>
      <c r="AH1244" t="str">
        <f>VLOOKUP(B1244,'cc Lookup'!A:J,10,0)</f>
        <v>Planning and Business Development</v>
      </c>
      <c r="AI1244" t="str">
        <f>VLOOKUP(B1244,'cc Lookup'!A:E,5,0)</f>
        <v>Estates</v>
      </c>
      <c r="AJ1244" t="s">
        <v>6738</v>
      </c>
      <c r="AK1244" t="str">
        <f t="shared" si="38"/>
        <v>E35930 Estates &amp; Facilities</v>
      </c>
      <c r="AL1244" t="str">
        <f t="shared" si="39"/>
        <v>7308 Legal Fees</v>
      </c>
      <c r="AM1244" t="str">
        <f>VLOOKUP(W1244,Lookup!A:B,2,0)</f>
        <v>Legal</v>
      </c>
    </row>
    <row r="1245" spans="1:39" x14ac:dyDescent="0.25">
      <c r="A1245" t="s">
        <v>33</v>
      </c>
      <c r="B1245" s="1" t="s">
        <v>166</v>
      </c>
      <c r="C1245" s="1" t="s">
        <v>158</v>
      </c>
      <c r="D1245" s="1" t="s">
        <v>36</v>
      </c>
      <c r="E1245" s="1" t="s">
        <v>36</v>
      </c>
      <c r="F1245" s="1" t="s">
        <v>37</v>
      </c>
      <c r="G1245" t="s">
        <v>167</v>
      </c>
      <c r="H1245" t="s">
        <v>160</v>
      </c>
      <c r="I1245" t="s">
        <v>40</v>
      </c>
      <c r="J1245" t="s">
        <v>40</v>
      </c>
      <c r="K1245" t="s">
        <v>40</v>
      </c>
      <c r="L1245" s="4">
        <v>162</v>
      </c>
      <c r="M1245" s="2">
        <v>44409</v>
      </c>
      <c r="N1245" t="s">
        <v>103</v>
      </c>
      <c r="O1245" t="s">
        <v>104</v>
      </c>
      <c r="P1245" t="s">
        <v>4793</v>
      </c>
      <c r="Q1245" t="s">
        <v>4794</v>
      </c>
      <c r="R1245" t="s">
        <v>4795</v>
      </c>
      <c r="S1245" s="3">
        <v>44439</v>
      </c>
      <c r="T1245" t="s">
        <v>46</v>
      </c>
      <c r="U1245">
        <v>2848</v>
      </c>
      <c r="V1245" t="s">
        <v>4553</v>
      </c>
      <c r="W1245" t="s">
        <v>48</v>
      </c>
      <c r="X1245">
        <v>165091758</v>
      </c>
      <c r="Y1245" s="3">
        <v>44342</v>
      </c>
      <c r="AC1245" t="s">
        <v>109</v>
      </c>
      <c r="AH1245" t="str">
        <f>VLOOKUP(B1245,'cc Lookup'!A:J,10,0)</f>
        <v>Planning and Business Development</v>
      </c>
      <c r="AI1245" t="str">
        <f>VLOOKUP(B1245,'cc Lookup'!A:E,5,0)</f>
        <v>Estates</v>
      </c>
      <c r="AJ1245" t="s">
        <v>6738</v>
      </c>
      <c r="AK1245" t="str">
        <f t="shared" si="38"/>
        <v>E35930 Estates &amp; Facilities</v>
      </c>
      <c r="AL1245" t="str">
        <f t="shared" si="39"/>
        <v>7308 Legal Fees</v>
      </c>
      <c r="AM1245" t="str">
        <f>VLOOKUP(W1245,Lookup!A:B,2,0)</f>
        <v>Legal</v>
      </c>
    </row>
    <row r="1246" spans="1:39" x14ac:dyDescent="0.25">
      <c r="A1246" t="s">
        <v>33</v>
      </c>
      <c r="B1246" s="1" t="s">
        <v>166</v>
      </c>
      <c r="C1246" s="1" t="s">
        <v>158</v>
      </c>
      <c r="D1246" s="1" t="s">
        <v>36</v>
      </c>
      <c r="E1246" s="1" t="s">
        <v>36</v>
      </c>
      <c r="F1246" s="1" t="s">
        <v>37</v>
      </c>
      <c r="G1246" t="s">
        <v>167</v>
      </c>
      <c r="H1246" t="s">
        <v>160</v>
      </c>
      <c r="I1246" t="s">
        <v>40</v>
      </c>
      <c r="J1246" t="s">
        <v>40</v>
      </c>
      <c r="K1246" t="s">
        <v>40</v>
      </c>
      <c r="L1246" s="4">
        <v>14.2</v>
      </c>
      <c r="M1246" s="2">
        <v>44440</v>
      </c>
      <c r="N1246" t="s">
        <v>311</v>
      </c>
      <c r="O1246" t="s">
        <v>56</v>
      </c>
      <c r="P1246" t="s">
        <v>4883</v>
      </c>
      <c r="Q1246" t="s">
        <v>4884</v>
      </c>
      <c r="R1246" t="s">
        <v>4885</v>
      </c>
      <c r="S1246" s="3">
        <v>44470</v>
      </c>
      <c r="T1246" t="s">
        <v>573</v>
      </c>
      <c r="U1246">
        <v>61</v>
      </c>
      <c r="V1246" t="s">
        <v>4886</v>
      </c>
      <c r="W1246" t="s">
        <v>4885</v>
      </c>
      <c r="Y1246" s="3">
        <v>44470</v>
      </c>
      <c r="AA1246" t="s">
        <v>4887</v>
      </c>
      <c r="AD1246" t="s">
        <v>4888</v>
      </c>
      <c r="AH1246" t="str">
        <f>VLOOKUP(B1246,'cc Lookup'!A:J,10,0)</f>
        <v>Planning and Business Development</v>
      </c>
      <c r="AI1246" t="str">
        <f>VLOOKUP(B1246,'cc Lookup'!A:E,5,0)</f>
        <v>Estates</v>
      </c>
      <c r="AJ1246" t="s">
        <v>6738</v>
      </c>
      <c r="AK1246" t="str">
        <f t="shared" si="38"/>
        <v>E35930 Estates &amp; Facilities</v>
      </c>
      <c r="AL1246" t="str">
        <f t="shared" si="39"/>
        <v>7308 Legal Fees</v>
      </c>
      <c r="AM1246" t="str">
        <f>VLOOKUP(W1246,Lookup!A:B,2,0)</f>
        <v>Other</v>
      </c>
    </row>
    <row r="1247" spans="1:39" x14ac:dyDescent="0.25">
      <c r="A1247" t="s">
        <v>33</v>
      </c>
      <c r="B1247" s="1" t="s">
        <v>166</v>
      </c>
      <c r="C1247" s="1" t="s">
        <v>158</v>
      </c>
      <c r="D1247" s="1" t="s">
        <v>36</v>
      </c>
      <c r="E1247" s="1" t="s">
        <v>36</v>
      </c>
      <c r="F1247" s="1" t="s">
        <v>37</v>
      </c>
      <c r="G1247" t="s">
        <v>167</v>
      </c>
      <c r="H1247" t="s">
        <v>160</v>
      </c>
      <c r="I1247" t="s">
        <v>40</v>
      </c>
      <c r="J1247" t="s">
        <v>40</v>
      </c>
      <c r="K1247" t="s">
        <v>40</v>
      </c>
      <c r="L1247" s="4">
        <v>31</v>
      </c>
      <c r="M1247" s="2">
        <v>44440</v>
      </c>
      <c r="N1247" t="s">
        <v>311</v>
      </c>
      <c r="O1247" t="s">
        <v>56</v>
      </c>
      <c r="P1247" t="s">
        <v>4883</v>
      </c>
      <c r="Q1247" t="s">
        <v>4884</v>
      </c>
      <c r="R1247" t="s">
        <v>4885</v>
      </c>
      <c r="S1247" s="3">
        <v>44470</v>
      </c>
      <c r="T1247" t="s">
        <v>573</v>
      </c>
      <c r="U1247">
        <v>62</v>
      </c>
      <c r="V1247" t="s">
        <v>4889</v>
      </c>
      <c r="W1247" t="s">
        <v>4885</v>
      </c>
      <c r="Y1247" s="3">
        <v>44470</v>
      </c>
      <c r="AA1247" t="s">
        <v>885</v>
      </c>
      <c r="AD1247" t="s">
        <v>4890</v>
      </c>
      <c r="AH1247" t="str">
        <f>VLOOKUP(B1247,'cc Lookup'!A:J,10,0)</f>
        <v>Planning and Business Development</v>
      </c>
      <c r="AI1247" t="str">
        <f>VLOOKUP(B1247,'cc Lookup'!A:E,5,0)</f>
        <v>Estates</v>
      </c>
      <c r="AJ1247" t="s">
        <v>6738</v>
      </c>
      <c r="AK1247" t="str">
        <f t="shared" si="38"/>
        <v>E35930 Estates &amp; Facilities</v>
      </c>
      <c r="AL1247" t="str">
        <f t="shared" si="39"/>
        <v>7308 Legal Fees</v>
      </c>
      <c r="AM1247" t="str">
        <f>VLOOKUP(W1247,Lookup!A:B,2,0)</f>
        <v>Other</v>
      </c>
    </row>
    <row r="1248" spans="1:39" x14ac:dyDescent="0.25">
      <c r="A1248" t="s">
        <v>33</v>
      </c>
      <c r="B1248" s="1" t="s">
        <v>166</v>
      </c>
      <c r="C1248" s="1" t="s">
        <v>158</v>
      </c>
      <c r="D1248" s="1" t="s">
        <v>36</v>
      </c>
      <c r="E1248" s="1" t="s">
        <v>36</v>
      </c>
      <c r="F1248" s="1" t="s">
        <v>37</v>
      </c>
      <c r="G1248" t="s">
        <v>167</v>
      </c>
      <c r="H1248" t="s">
        <v>160</v>
      </c>
      <c r="I1248" t="s">
        <v>40</v>
      </c>
      <c r="J1248" t="s">
        <v>40</v>
      </c>
      <c r="K1248" t="s">
        <v>40</v>
      </c>
      <c r="L1248" s="4">
        <v>51.4</v>
      </c>
      <c r="M1248" s="2">
        <v>44440</v>
      </c>
      <c r="N1248" t="s">
        <v>311</v>
      </c>
      <c r="O1248" t="s">
        <v>56</v>
      </c>
      <c r="P1248" t="s">
        <v>4883</v>
      </c>
      <c r="Q1248" t="s">
        <v>4884</v>
      </c>
      <c r="R1248" t="s">
        <v>4885</v>
      </c>
      <c r="S1248" s="3">
        <v>44470</v>
      </c>
      <c r="T1248" t="s">
        <v>573</v>
      </c>
      <c r="U1248">
        <v>63</v>
      </c>
      <c r="V1248" t="s">
        <v>4891</v>
      </c>
      <c r="W1248" t="s">
        <v>4885</v>
      </c>
      <c r="Y1248" s="3">
        <v>44470</v>
      </c>
      <c r="AA1248" t="s">
        <v>4892</v>
      </c>
      <c r="AD1248" t="s">
        <v>4893</v>
      </c>
      <c r="AH1248" t="str">
        <f>VLOOKUP(B1248,'cc Lookup'!A:J,10,0)</f>
        <v>Planning and Business Development</v>
      </c>
      <c r="AI1248" t="str">
        <f>VLOOKUP(B1248,'cc Lookup'!A:E,5,0)</f>
        <v>Estates</v>
      </c>
      <c r="AJ1248" t="s">
        <v>6738</v>
      </c>
      <c r="AK1248" t="str">
        <f t="shared" si="38"/>
        <v>E35930 Estates &amp; Facilities</v>
      </c>
      <c r="AL1248" t="str">
        <f t="shared" si="39"/>
        <v>7308 Legal Fees</v>
      </c>
      <c r="AM1248" t="str">
        <f>VLOOKUP(W1248,Lookup!A:B,2,0)</f>
        <v>Other</v>
      </c>
    </row>
    <row r="1249" spans="1:39" x14ac:dyDescent="0.25">
      <c r="A1249" t="s">
        <v>33</v>
      </c>
      <c r="B1249" s="1" t="s">
        <v>166</v>
      </c>
      <c r="C1249" s="1" t="s">
        <v>158</v>
      </c>
      <c r="D1249" s="1" t="s">
        <v>36</v>
      </c>
      <c r="E1249" s="1" t="s">
        <v>36</v>
      </c>
      <c r="F1249" s="1" t="s">
        <v>37</v>
      </c>
      <c r="G1249" t="s">
        <v>167</v>
      </c>
      <c r="H1249" t="s">
        <v>160</v>
      </c>
      <c r="I1249" t="s">
        <v>40</v>
      </c>
      <c r="J1249" t="s">
        <v>40</v>
      </c>
      <c r="K1249" t="s">
        <v>40</v>
      </c>
      <c r="L1249" s="4">
        <v>56.5</v>
      </c>
      <c r="M1249" s="2">
        <v>44440</v>
      </c>
      <c r="N1249" t="s">
        <v>311</v>
      </c>
      <c r="O1249" t="s">
        <v>56</v>
      </c>
      <c r="P1249" t="s">
        <v>4883</v>
      </c>
      <c r="Q1249" t="s">
        <v>4884</v>
      </c>
      <c r="R1249" t="s">
        <v>4885</v>
      </c>
      <c r="S1249" s="3">
        <v>44470</v>
      </c>
      <c r="T1249" t="s">
        <v>573</v>
      </c>
      <c r="U1249">
        <v>64</v>
      </c>
      <c r="V1249" t="s">
        <v>4894</v>
      </c>
      <c r="W1249" t="s">
        <v>4885</v>
      </c>
      <c r="Y1249" s="3">
        <v>44470</v>
      </c>
      <c r="AA1249" t="s">
        <v>885</v>
      </c>
      <c r="AD1249" t="s">
        <v>4895</v>
      </c>
      <c r="AH1249" t="str">
        <f>VLOOKUP(B1249,'cc Lookup'!A:J,10,0)</f>
        <v>Planning and Business Development</v>
      </c>
      <c r="AI1249" t="str">
        <f>VLOOKUP(B1249,'cc Lookup'!A:E,5,0)</f>
        <v>Estates</v>
      </c>
      <c r="AJ1249" t="s">
        <v>6738</v>
      </c>
      <c r="AK1249" t="str">
        <f t="shared" si="38"/>
        <v>E35930 Estates &amp; Facilities</v>
      </c>
      <c r="AL1249" t="str">
        <f t="shared" si="39"/>
        <v>7308 Legal Fees</v>
      </c>
      <c r="AM1249" t="str">
        <f>VLOOKUP(W1249,Lookup!A:B,2,0)</f>
        <v>Other</v>
      </c>
    </row>
    <row r="1250" spans="1:39" x14ac:dyDescent="0.25">
      <c r="A1250" t="s">
        <v>33</v>
      </c>
      <c r="B1250" s="1" t="s">
        <v>166</v>
      </c>
      <c r="C1250" s="1" t="s">
        <v>158</v>
      </c>
      <c r="D1250" s="1" t="s">
        <v>36</v>
      </c>
      <c r="E1250" s="1" t="s">
        <v>36</v>
      </c>
      <c r="F1250" s="1" t="s">
        <v>37</v>
      </c>
      <c r="G1250" t="s">
        <v>167</v>
      </c>
      <c r="H1250" t="s">
        <v>160</v>
      </c>
      <c r="I1250" t="s">
        <v>40</v>
      </c>
      <c r="J1250" t="s">
        <v>40</v>
      </c>
      <c r="K1250" t="s">
        <v>40</v>
      </c>
      <c r="L1250" s="4">
        <v>64</v>
      </c>
      <c r="M1250" s="2">
        <v>44440</v>
      </c>
      <c r="N1250" t="s">
        <v>311</v>
      </c>
      <c r="O1250" t="s">
        <v>56</v>
      </c>
      <c r="P1250" t="s">
        <v>4883</v>
      </c>
      <c r="Q1250" t="s">
        <v>4884</v>
      </c>
      <c r="R1250" t="s">
        <v>4885</v>
      </c>
      <c r="S1250" s="3">
        <v>44470</v>
      </c>
      <c r="T1250" t="s">
        <v>573</v>
      </c>
      <c r="U1250">
        <v>65</v>
      </c>
      <c r="V1250" t="s">
        <v>4896</v>
      </c>
      <c r="W1250" t="s">
        <v>4885</v>
      </c>
      <c r="Y1250" s="3">
        <v>44470</v>
      </c>
      <c r="AA1250" t="s">
        <v>4897</v>
      </c>
      <c r="AD1250" t="s">
        <v>4898</v>
      </c>
      <c r="AH1250" t="str">
        <f>VLOOKUP(B1250,'cc Lookup'!A:J,10,0)</f>
        <v>Planning and Business Development</v>
      </c>
      <c r="AI1250" t="str">
        <f>VLOOKUP(B1250,'cc Lookup'!A:E,5,0)</f>
        <v>Estates</v>
      </c>
      <c r="AJ1250" t="s">
        <v>6738</v>
      </c>
      <c r="AK1250" t="str">
        <f t="shared" si="38"/>
        <v>E35930 Estates &amp; Facilities</v>
      </c>
      <c r="AL1250" t="str">
        <f t="shared" si="39"/>
        <v>7308 Legal Fees</v>
      </c>
      <c r="AM1250" t="str">
        <f>VLOOKUP(W1250,Lookup!A:B,2,0)</f>
        <v>Other</v>
      </c>
    </row>
    <row r="1251" spans="1:39" x14ac:dyDescent="0.25">
      <c r="A1251" t="s">
        <v>33</v>
      </c>
      <c r="B1251" s="1" t="s">
        <v>166</v>
      </c>
      <c r="C1251" s="1" t="s">
        <v>158</v>
      </c>
      <c r="D1251" s="1" t="s">
        <v>36</v>
      </c>
      <c r="E1251" s="1" t="s">
        <v>36</v>
      </c>
      <c r="F1251" s="1" t="s">
        <v>37</v>
      </c>
      <c r="G1251" t="s">
        <v>167</v>
      </c>
      <c r="H1251" t="s">
        <v>160</v>
      </c>
      <c r="I1251" t="s">
        <v>40</v>
      </c>
      <c r="J1251" t="s">
        <v>40</v>
      </c>
      <c r="K1251" t="s">
        <v>40</v>
      </c>
      <c r="L1251" s="4">
        <v>70</v>
      </c>
      <c r="M1251" s="2">
        <v>44440</v>
      </c>
      <c r="N1251" t="s">
        <v>311</v>
      </c>
      <c r="O1251" t="s">
        <v>56</v>
      </c>
      <c r="P1251" t="s">
        <v>4883</v>
      </c>
      <c r="Q1251" t="s">
        <v>4884</v>
      </c>
      <c r="R1251" t="s">
        <v>4885</v>
      </c>
      <c r="S1251" s="3">
        <v>44470</v>
      </c>
      <c r="T1251" t="s">
        <v>573</v>
      </c>
      <c r="U1251">
        <v>66</v>
      </c>
      <c r="V1251" t="s">
        <v>4899</v>
      </c>
      <c r="W1251" t="s">
        <v>4885</v>
      </c>
      <c r="Y1251" s="3">
        <v>44470</v>
      </c>
      <c r="AA1251" t="s">
        <v>885</v>
      </c>
      <c r="AD1251" t="s">
        <v>4900</v>
      </c>
      <c r="AH1251" t="str">
        <f>VLOOKUP(B1251,'cc Lookup'!A:J,10,0)</f>
        <v>Planning and Business Development</v>
      </c>
      <c r="AI1251" t="str">
        <f>VLOOKUP(B1251,'cc Lookup'!A:E,5,0)</f>
        <v>Estates</v>
      </c>
      <c r="AJ1251" t="s">
        <v>6738</v>
      </c>
      <c r="AK1251" t="str">
        <f t="shared" si="38"/>
        <v>E35930 Estates &amp; Facilities</v>
      </c>
      <c r="AL1251" t="str">
        <f t="shared" si="39"/>
        <v>7308 Legal Fees</v>
      </c>
      <c r="AM1251" t="str">
        <f>VLOOKUP(W1251,Lookup!A:B,2,0)</f>
        <v>Other</v>
      </c>
    </row>
    <row r="1252" spans="1:39" x14ac:dyDescent="0.25">
      <c r="A1252" t="s">
        <v>33</v>
      </c>
      <c r="B1252" s="1" t="s">
        <v>166</v>
      </c>
      <c r="C1252" s="1" t="s">
        <v>158</v>
      </c>
      <c r="D1252" s="1" t="s">
        <v>36</v>
      </c>
      <c r="E1252" s="1" t="s">
        <v>36</v>
      </c>
      <c r="F1252" s="1" t="s">
        <v>37</v>
      </c>
      <c r="G1252" t="s">
        <v>167</v>
      </c>
      <c r="H1252" t="s">
        <v>160</v>
      </c>
      <c r="I1252" t="s">
        <v>40</v>
      </c>
      <c r="J1252" t="s">
        <v>40</v>
      </c>
      <c r="K1252" t="s">
        <v>40</v>
      </c>
      <c r="L1252" s="4">
        <v>77</v>
      </c>
      <c r="M1252" s="2">
        <v>44440</v>
      </c>
      <c r="N1252" t="s">
        <v>311</v>
      </c>
      <c r="O1252" t="s">
        <v>56</v>
      </c>
      <c r="P1252" t="s">
        <v>4883</v>
      </c>
      <c r="Q1252" t="s">
        <v>4884</v>
      </c>
      <c r="R1252" t="s">
        <v>4885</v>
      </c>
      <c r="S1252" s="3">
        <v>44470</v>
      </c>
      <c r="T1252" t="s">
        <v>573</v>
      </c>
      <c r="U1252">
        <v>67</v>
      </c>
      <c r="V1252" t="s">
        <v>4901</v>
      </c>
      <c r="W1252" t="s">
        <v>4885</v>
      </c>
      <c r="Y1252" s="3">
        <v>44470</v>
      </c>
      <c r="AA1252" t="s">
        <v>885</v>
      </c>
      <c r="AD1252" t="s">
        <v>4902</v>
      </c>
      <c r="AH1252" t="str">
        <f>VLOOKUP(B1252,'cc Lookup'!A:J,10,0)</f>
        <v>Planning and Business Development</v>
      </c>
      <c r="AI1252" t="str">
        <f>VLOOKUP(B1252,'cc Lookup'!A:E,5,0)</f>
        <v>Estates</v>
      </c>
      <c r="AJ1252" t="s">
        <v>6738</v>
      </c>
      <c r="AK1252" t="str">
        <f t="shared" si="38"/>
        <v>E35930 Estates &amp; Facilities</v>
      </c>
      <c r="AL1252" t="str">
        <f t="shared" si="39"/>
        <v>7308 Legal Fees</v>
      </c>
      <c r="AM1252" t="str">
        <f>VLOOKUP(W1252,Lookup!A:B,2,0)</f>
        <v>Other</v>
      </c>
    </row>
    <row r="1253" spans="1:39" x14ac:dyDescent="0.25">
      <c r="A1253" t="s">
        <v>33</v>
      </c>
      <c r="B1253" s="1" t="s">
        <v>166</v>
      </c>
      <c r="C1253" s="1" t="s">
        <v>158</v>
      </c>
      <c r="D1253" s="1" t="s">
        <v>36</v>
      </c>
      <c r="E1253" s="1" t="s">
        <v>36</v>
      </c>
      <c r="F1253" s="1" t="s">
        <v>37</v>
      </c>
      <c r="G1253" t="s">
        <v>167</v>
      </c>
      <c r="H1253" t="s">
        <v>160</v>
      </c>
      <c r="I1253" t="s">
        <v>40</v>
      </c>
      <c r="J1253" t="s">
        <v>40</v>
      </c>
      <c r="K1253" t="s">
        <v>40</v>
      </c>
      <c r="L1253" s="4">
        <v>99.5</v>
      </c>
      <c r="M1253" s="2">
        <v>44440</v>
      </c>
      <c r="N1253" t="s">
        <v>311</v>
      </c>
      <c r="O1253" t="s">
        <v>56</v>
      </c>
      <c r="P1253" t="s">
        <v>4883</v>
      </c>
      <c r="Q1253" t="s">
        <v>4884</v>
      </c>
      <c r="R1253" t="s">
        <v>4885</v>
      </c>
      <c r="S1253" s="3">
        <v>44470</v>
      </c>
      <c r="T1253" t="s">
        <v>573</v>
      </c>
      <c r="U1253">
        <v>68</v>
      </c>
      <c r="V1253" t="s">
        <v>4903</v>
      </c>
      <c r="W1253" t="s">
        <v>4885</v>
      </c>
      <c r="Y1253" s="3">
        <v>44470</v>
      </c>
      <c r="AA1253" t="s">
        <v>885</v>
      </c>
      <c r="AD1253" t="s">
        <v>4904</v>
      </c>
      <c r="AH1253" t="str">
        <f>VLOOKUP(B1253,'cc Lookup'!A:J,10,0)</f>
        <v>Planning and Business Development</v>
      </c>
      <c r="AI1253" t="str">
        <f>VLOOKUP(B1253,'cc Lookup'!A:E,5,0)</f>
        <v>Estates</v>
      </c>
      <c r="AJ1253" t="s">
        <v>6738</v>
      </c>
      <c r="AK1253" t="str">
        <f t="shared" si="38"/>
        <v>E35930 Estates &amp; Facilities</v>
      </c>
      <c r="AL1253" t="str">
        <f t="shared" si="39"/>
        <v>7308 Legal Fees</v>
      </c>
      <c r="AM1253" t="str">
        <f>VLOOKUP(W1253,Lookup!A:B,2,0)</f>
        <v>Other</v>
      </c>
    </row>
    <row r="1254" spans="1:39" x14ac:dyDescent="0.25">
      <c r="A1254" t="s">
        <v>33</v>
      </c>
      <c r="B1254" s="1" t="s">
        <v>166</v>
      </c>
      <c r="C1254" s="1" t="s">
        <v>158</v>
      </c>
      <c r="D1254" s="1" t="s">
        <v>36</v>
      </c>
      <c r="E1254" s="1" t="s">
        <v>36</v>
      </c>
      <c r="F1254" s="1" t="s">
        <v>37</v>
      </c>
      <c r="G1254" t="s">
        <v>167</v>
      </c>
      <c r="H1254" t="s">
        <v>160</v>
      </c>
      <c r="I1254" t="s">
        <v>40</v>
      </c>
      <c r="J1254" t="s">
        <v>40</v>
      </c>
      <c r="K1254" t="s">
        <v>40</v>
      </c>
      <c r="L1254" s="4">
        <v>151</v>
      </c>
      <c r="M1254" s="2">
        <v>44440</v>
      </c>
      <c r="N1254" t="s">
        <v>311</v>
      </c>
      <c r="O1254" t="s">
        <v>56</v>
      </c>
      <c r="P1254" t="s">
        <v>4883</v>
      </c>
      <c r="Q1254" t="s">
        <v>4884</v>
      </c>
      <c r="R1254" t="s">
        <v>4885</v>
      </c>
      <c r="S1254" s="3">
        <v>44470</v>
      </c>
      <c r="T1254" t="s">
        <v>573</v>
      </c>
      <c r="U1254">
        <v>69</v>
      </c>
      <c r="V1254" t="s">
        <v>4905</v>
      </c>
      <c r="W1254" t="s">
        <v>4885</v>
      </c>
      <c r="Y1254" s="3">
        <v>44470</v>
      </c>
      <c r="AA1254" t="s">
        <v>885</v>
      </c>
      <c r="AD1254" t="s">
        <v>4906</v>
      </c>
      <c r="AH1254" t="str">
        <f>VLOOKUP(B1254,'cc Lookup'!A:J,10,0)</f>
        <v>Planning and Business Development</v>
      </c>
      <c r="AI1254" t="str">
        <f>VLOOKUP(B1254,'cc Lookup'!A:E,5,0)</f>
        <v>Estates</v>
      </c>
      <c r="AJ1254" t="s">
        <v>6738</v>
      </c>
      <c r="AK1254" t="str">
        <f t="shared" si="38"/>
        <v>E35930 Estates &amp; Facilities</v>
      </c>
      <c r="AL1254" t="str">
        <f t="shared" si="39"/>
        <v>7308 Legal Fees</v>
      </c>
      <c r="AM1254" t="str">
        <f>VLOOKUP(W1254,Lookup!A:B,2,0)</f>
        <v>Other</v>
      </c>
    </row>
    <row r="1255" spans="1:39" x14ac:dyDescent="0.25">
      <c r="A1255" t="s">
        <v>33</v>
      </c>
      <c r="B1255" s="1" t="s">
        <v>166</v>
      </c>
      <c r="C1255" s="1" t="s">
        <v>158</v>
      </c>
      <c r="D1255" s="1" t="s">
        <v>36</v>
      </c>
      <c r="E1255" s="1" t="s">
        <v>36</v>
      </c>
      <c r="F1255" s="1" t="s">
        <v>37</v>
      </c>
      <c r="G1255" t="s">
        <v>167</v>
      </c>
      <c r="H1255" t="s">
        <v>160</v>
      </c>
      <c r="I1255" t="s">
        <v>40</v>
      </c>
      <c r="J1255" t="s">
        <v>40</v>
      </c>
      <c r="K1255" t="s">
        <v>40</v>
      </c>
      <c r="L1255" s="4">
        <v>232</v>
      </c>
      <c r="M1255" s="2">
        <v>44440</v>
      </c>
      <c r="N1255" t="s">
        <v>311</v>
      </c>
      <c r="O1255" t="s">
        <v>56</v>
      </c>
      <c r="P1255" t="s">
        <v>4883</v>
      </c>
      <c r="Q1255" t="s">
        <v>4884</v>
      </c>
      <c r="R1255" t="s">
        <v>4885</v>
      </c>
      <c r="S1255" s="3">
        <v>44470</v>
      </c>
      <c r="T1255" t="s">
        <v>573</v>
      </c>
      <c r="U1255">
        <v>70</v>
      </c>
      <c r="V1255" t="s">
        <v>4907</v>
      </c>
      <c r="W1255" t="s">
        <v>4885</v>
      </c>
      <c r="Y1255" s="3">
        <v>44470</v>
      </c>
      <c r="AA1255" t="s">
        <v>885</v>
      </c>
      <c r="AD1255" t="s">
        <v>4908</v>
      </c>
      <c r="AH1255" t="str">
        <f>VLOOKUP(B1255,'cc Lookup'!A:J,10,0)</f>
        <v>Planning and Business Development</v>
      </c>
      <c r="AI1255" t="str">
        <f>VLOOKUP(B1255,'cc Lookup'!A:E,5,0)</f>
        <v>Estates</v>
      </c>
      <c r="AJ1255" t="s">
        <v>6738</v>
      </c>
      <c r="AK1255" t="str">
        <f t="shared" si="38"/>
        <v>E35930 Estates &amp; Facilities</v>
      </c>
      <c r="AL1255" t="str">
        <f t="shared" si="39"/>
        <v>7308 Legal Fees</v>
      </c>
      <c r="AM1255" t="str">
        <f>VLOOKUP(W1255,Lookup!A:B,2,0)</f>
        <v>Other</v>
      </c>
    </row>
    <row r="1256" spans="1:39" x14ac:dyDescent="0.25">
      <c r="A1256" t="s">
        <v>33</v>
      </c>
      <c r="B1256" s="1" t="s">
        <v>166</v>
      </c>
      <c r="C1256" s="1" t="s">
        <v>158</v>
      </c>
      <c r="D1256" s="1" t="s">
        <v>36</v>
      </c>
      <c r="E1256" s="1" t="s">
        <v>36</v>
      </c>
      <c r="F1256" s="1" t="s">
        <v>37</v>
      </c>
      <c r="G1256" t="s">
        <v>167</v>
      </c>
      <c r="H1256" t="s">
        <v>160</v>
      </c>
      <c r="I1256" t="s">
        <v>40</v>
      </c>
      <c r="J1256" t="s">
        <v>40</v>
      </c>
      <c r="K1256" t="s">
        <v>40</v>
      </c>
      <c r="L1256" s="4">
        <v>289.2</v>
      </c>
      <c r="M1256" s="2">
        <v>44440</v>
      </c>
      <c r="N1256" t="s">
        <v>311</v>
      </c>
      <c r="O1256" t="s">
        <v>56</v>
      </c>
      <c r="P1256" t="s">
        <v>4883</v>
      </c>
      <c r="Q1256" t="s">
        <v>4884</v>
      </c>
      <c r="R1256" t="s">
        <v>4885</v>
      </c>
      <c r="S1256" s="3">
        <v>44470</v>
      </c>
      <c r="T1256" t="s">
        <v>573</v>
      </c>
      <c r="U1256">
        <v>71</v>
      </c>
      <c r="V1256" t="s">
        <v>4909</v>
      </c>
      <c r="W1256" t="s">
        <v>4885</v>
      </c>
      <c r="Y1256" s="3">
        <v>44470</v>
      </c>
      <c r="AA1256" t="s">
        <v>4910</v>
      </c>
      <c r="AD1256" t="s">
        <v>4528</v>
      </c>
      <c r="AH1256" t="str">
        <f>VLOOKUP(B1256,'cc Lookup'!A:J,10,0)</f>
        <v>Planning and Business Development</v>
      </c>
      <c r="AI1256" t="str">
        <f>VLOOKUP(B1256,'cc Lookup'!A:E,5,0)</f>
        <v>Estates</v>
      </c>
      <c r="AJ1256" t="s">
        <v>6738</v>
      </c>
      <c r="AK1256" t="str">
        <f t="shared" si="38"/>
        <v>E35930 Estates &amp; Facilities</v>
      </c>
      <c r="AL1256" t="str">
        <f t="shared" si="39"/>
        <v>7308 Legal Fees</v>
      </c>
      <c r="AM1256" t="str">
        <f>VLOOKUP(W1256,Lookup!A:B,2,0)</f>
        <v>Other</v>
      </c>
    </row>
    <row r="1257" spans="1:39" x14ac:dyDescent="0.25">
      <c r="A1257" t="s">
        <v>33</v>
      </c>
      <c r="B1257" s="1" t="s">
        <v>166</v>
      </c>
      <c r="C1257" s="1" t="s">
        <v>158</v>
      </c>
      <c r="D1257" s="1" t="s">
        <v>36</v>
      </c>
      <c r="E1257" s="1" t="s">
        <v>36</v>
      </c>
      <c r="F1257" s="1" t="s">
        <v>37</v>
      </c>
      <c r="G1257" t="s">
        <v>167</v>
      </c>
      <c r="H1257" t="s">
        <v>160</v>
      </c>
      <c r="I1257" t="s">
        <v>40</v>
      </c>
      <c r="J1257" t="s">
        <v>40</v>
      </c>
      <c r="K1257" t="s">
        <v>40</v>
      </c>
      <c r="L1257" s="4">
        <v>456.2</v>
      </c>
      <c r="M1257" s="2">
        <v>44440</v>
      </c>
      <c r="N1257" t="s">
        <v>311</v>
      </c>
      <c r="O1257" t="s">
        <v>56</v>
      </c>
      <c r="P1257" t="s">
        <v>4883</v>
      </c>
      <c r="Q1257" t="s">
        <v>4884</v>
      </c>
      <c r="R1257" t="s">
        <v>4885</v>
      </c>
      <c r="S1257" s="3">
        <v>44470</v>
      </c>
      <c r="T1257" t="s">
        <v>573</v>
      </c>
      <c r="U1257">
        <v>72</v>
      </c>
      <c r="V1257" t="s">
        <v>4911</v>
      </c>
      <c r="W1257" t="s">
        <v>4885</v>
      </c>
      <c r="Y1257" s="3">
        <v>44470</v>
      </c>
      <c r="AA1257" t="s">
        <v>885</v>
      </c>
      <c r="AD1257" t="s">
        <v>4912</v>
      </c>
      <c r="AH1257" t="str">
        <f>VLOOKUP(B1257,'cc Lookup'!A:J,10,0)</f>
        <v>Planning and Business Development</v>
      </c>
      <c r="AI1257" t="str">
        <f>VLOOKUP(B1257,'cc Lookup'!A:E,5,0)</f>
        <v>Estates</v>
      </c>
      <c r="AJ1257" t="s">
        <v>6738</v>
      </c>
      <c r="AK1257" t="str">
        <f t="shared" si="38"/>
        <v>E35930 Estates &amp; Facilities</v>
      </c>
      <c r="AL1257" t="str">
        <f t="shared" si="39"/>
        <v>7308 Legal Fees</v>
      </c>
      <c r="AM1257" t="str">
        <f>VLOOKUP(W1257,Lookup!A:B,2,0)</f>
        <v>Other</v>
      </c>
    </row>
    <row r="1258" spans="1:39" x14ac:dyDescent="0.25">
      <c r="A1258" t="s">
        <v>33</v>
      </c>
      <c r="B1258" s="1" t="s">
        <v>166</v>
      </c>
      <c r="C1258" s="1" t="s">
        <v>158</v>
      </c>
      <c r="D1258" s="1" t="s">
        <v>36</v>
      </c>
      <c r="E1258" s="1" t="s">
        <v>36</v>
      </c>
      <c r="F1258" s="1" t="s">
        <v>37</v>
      </c>
      <c r="G1258" t="s">
        <v>167</v>
      </c>
      <c r="H1258" t="s">
        <v>160</v>
      </c>
      <c r="I1258" t="s">
        <v>40</v>
      </c>
      <c r="J1258" t="s">
        <v>40</v>
      </c>
      <c r="K1258" t="s">
        <v>40</v>
      </c>
      <c r="L1258" s="4">
        <v>582</v>
      </c>
      <c r="M1258" s="2">
        <v>44440</v>
      </c>
      <c r="N1258" t="s">
        <v>311</v>
      </c>
      <c r="O1258" t="s">
        <v>56</v>
      </c>
      <c r="P1258" t="s">
        <v>4883</v>
      </c>
      <c r="Q1258" t="s">
        <v>4884</v>
      </c>
      <c r="R1258" t="s">
        <v>4885</v>
      </c>
      <c r="S1258" s="3">
        <v>44470</v>
      </c>
      <c r="T1258" t="s">
        <v>573</v>
      </c>
      <c r="U1258">
        <v>73</v>
      </c>
      <c r="V1258" t="s">
        <v>4913</v>
      </c>
      <c r="W1258" t="s">
        <v>4885</v>
      </c>
      <c r="Y1258" s="3">
        <v>44470</v>
      </c>
      <c r="AA1258" t="s">
        <v>885</v>
      </c>
      <c r="AD1258" t="s">
        <v>4914</v>
      </c>
      <c r="AH1258" t="str">
        <f>VLOOKUP(B1258,'cc Lookup'!A:J,10,0)</f>
        <v>Planning and Business Development</v>
      </c>
      <c r="AI1258" t="str">
        <f>VLOOKUP(B1258,'cc Lookup'!A:E,5,0)</f>
        <v>Estates</v>
      </c>
      <c r="AJ1258" t="s">
        <v>6738</v>
      </c>
      <c r="AK1258" t="str">
        <f t="shared" si="38"/>
        <v>E35930 Estates &amp; Facilities</v>
      </c>
      <c r="AL1258" t="str">
        <f t="shared" si="39"/>
        <v>7308 Legal Fees</v>
      </c>
      <c r="AM1258" t="str">
        <f>VLOOKUP(W1258,Lookup!A:B,2,0)</f>
        <v>Other</v>
      </c>
    </row>
    <row r="1259" spans="1:39" x14ac:dyDescent="0.25">
      <c r="A1259" t="s">
        <v>33</v>
      </c>
      <c r="B1259" s="1" t="s">
        <v>166</v>
      </c>
      <c r="C1259" s="1" t="s">
        <v>158</v>
      </c>
      <c r="D1259" s="1" t="s">
        <v>36</v>
      </c>
      <c r="E1259" s="1" t="s">
        <v>36</v>
      </c>
      <c r="F1259" s="1" t="s">
        <v>37</v>
      </c>
      <c r="G1259" t="s">
        <v>167</v>
      </c>
      <c r="H1259" t="s">
        <v>160</v>
      </c>
      <c r="I1259" t="s">
        <v>40</v>
      </c>
      <c r="J1259" t="s">
        <v>40</v>
      </c>
      <c r="K1259" t="s">
        <v>40</v>
      </c>
      <c r="L1259" s="4">
        <v>596.5</v>
      </c>
      <c r="M1259" s="2">
        <v>44440</v>
      </c>
      <c r="N1259" t="s">
        <v>311</v>
      </c>
      <c r="O1259" t="s">
        <v>56</v>
      </c>
      <c r="P1259" t="s">
        <v>4883</v>
      </c>
      <c r="Q1259" t="s">
        <v>4884</v>
      </c>
      <c r="R1259" t="s">
        <v>4885</v>
      </c>
      <c r="S1259" s="3">
        <v>44470</v>
      </c>
      <c r="T1259" t="s">
        <v>573</v>
      </c>
      <c r="U1259">
        <v>74</v>
      </c>
      <c r="V1259" t="s">
        <v>4915</v>
      </c>
      <c r="W1259" t="s">
        <v>4885</v>
      </c>
      <c r="Y1259" s="3">
        <v>44470</v>
      </c>
      <c r="AA1259" t="s">
        <v>885</v>
      </c>
      <c r="AD1259" t="s">
        <v>4916</v>
      </c>
      <c r="AH1259" t="str">
        <f>VLOOKUP(B1259,'cc Lookup'!A:J,10,0)</f>
        <v>Planning and Business Development</v>
      </c>
      <c r="AI1259" t="str">
        <f>VLOOKUP(B1259,'cc Lookup'!A:E,5,0)</f>
        <v>Estates</v>
      </c>
      <c r="AJ1259" t="s">
        <v>6738</v>
      </c>
      <c r="AK1259" t="str">
        <f t="shared" si="38"/>
        <v>E35930 Estates &amp; Facilities</v>
      </c>
      <c r="AL1259" t="str">
        <f t="shared" si="39"/>
        <v>7308 Legal Fees</v>
      </c>
      <c r="AM1259" t="str">
        <f>VLOOKUP(W1259,Lookup!A:B,2,0)</f>
        <v>Other</v>
      </c>
    </row>
    <row r="1260" spans="1:39" x14ac:dyDescent="0.25">
      <c r="A1260" t="s">
        <v>33</v>
      </c>
      <c r="B1260" s="1" t="s">
        <v>166</v>
      </c>
      <c r="C1260" s="1" t="s">
        <v>158</v>
      </c>
      <c r="D1260" s="1" t="s">
        <v>36</v>
      </c>
      <c r="E1260" s="1" t="s">
        <v>36</v>
      </c>
      <c r="F1260" s="1" t="s">
        <v>37</v>
      </c>
      <c r="G1260" t="s">
        <v>167</v>
      </c>
      <c r="H1260" t="s">
        <v>160</v>
      </c>
      <c r="I1260" t="s">
        <v>40</v>
      </c>
      <c r="J1260" t="s">
        <v>40</v>
      </c>
      <c r="K1260" t="s">
        <v>40</v>
      </c>
      <c r="L1260" s="4">
        <v>860.5</v>
      </c>
      <c r="M1260" s="2">
        <v>44440</v>
      </c>
      <c r="N1260" t="s">
        <v>311</v>
      </c>
      <c r="O1260" t="s">
        <v>56</v>
      </c>
      <c r="P1260" t="s">
        <v>4883</v>
      </c>
      <c r="Q1260" t="s">
        <v>4884</v>
      </c>
      <c r="R1260" t="s">
        <v>4885</v>
      </c>
      <c r="S1260" s="3">
        <v>44470</v>
      </c>
      <c r="T1260" t="s">
        <v>573</v>
      </c>
      <c r="U1260">
        <v>75</v>
      </c>
      <c r="V1260" t="s">
        <v>4917</v>
      </c>
      <c r="W1260" t="s">
        <v>4885</v>
      </c>
      <c r="Y1260" s="3">
        <v>44470</v>
      </c>
      <c r="AA1260" t="s">
        <v>885</v>
      </c>
      <c r="AD1260" t="s">
        <v>4918</v>
      </c>
      <c r="AH1260" t="str">
        <f>VLOOKUP(B1260,'cc Lookup'!A:J,10,0)</f>
        <v>Planning and Business Development</v>
      </c>
      <c r="AI1260" t="str">
        <f>VLOOKUP(B1260,'cc Lookup'!A:E,5,0)</f>
        <v>Estates</v>
      </c>
      <c r="AJ1260" t="s">
        <v>6738</v>
      </c>
      <c r="AK1260" t="str">
        <f t="shared" si="38"/>
        <v>E35930 Estates &amp; Facilities</v>
      </c>
      <c r="AL1260" t="str">
        <f t="shared" si="39"/>
        <v>7308 Legal Fees</v>
      </c>
      <c r="AM1260" t="str">
        <f>VLOOKUP(W1260,Lookup!A:B,2,0)</f>
        <v>Other</v>
      </c>
    </row>
    <row r="1261" spans="1:39" x14ac:dyDescent="0.25">
      <c r="A1261" t="s">
        <v>33</v>
      </c>
      <c r="B1261" s="1" t="s">
        <v>166</v>
      </c>
      <c r="C1261" s="1" t="s">
        <v>158</v>
      </c>
      <c r="D1261" s="1" t="s">
        <v>36</v>
      </c>
      <c r="E1261" s="1" t="s">
        <v>36</v>
      </c>
      <c r="F1261" s="1" t="s">
        <v>37</v>
      </c>
      <c r="G1261" t="s">
        <v>167</v>
      </c>
      <c r="H1261" t="s">
        <v>160</v>
      </c>
      <c r="I1261" t="s">
        <v>40</v>
      </c>
      <c r="J1261" t="s">
        <v>40</v>
      </c>
      <c r="K1261" t="s">
        <v>40</v>
      </c>
      <c r="L1261" s="4">
        <v>974.5</v>
      </c>
      <c r="M1261" s="2">
        <v>44440</v>
      </c>
      <c r="N1261" t="s">
        <v>311</v>
      </c>
      <c r="O1261" t="s">
        <v>56</v>
      </c>
      <c r="P1261" t="s">
        <v>4883</v>
      </c>
      <c r="Q1261" t="s">
        <v>4884</v>
      </c>
      <c r="R1261" t="s">
        <v>4885</v>
      </c>
      <c r="S1261" s="3">
        <v>44470</v>
      </c>
      <c r="T1261" t="s">
        <v>573</v>
      </c>
      <c r="U1261">
        <v>76</v>
      </c>
      <c r="V1261" t="s">
        <v>47</v>
      </c>
      <c r="W1261" t="s">
        <v>4885</v>
      </c>
      <c r="Y1261" s="3">
        <v>44470</v>
      </c>
      <c r="AA1261" t="s">
        <v>47</v>
      </c>
      <c r="AH1261" t="str">
        <f>VLOOKUP(B1261,'cc Lookup'!A:J,10,0)</f>
        <v>Planning and Business Development</v>
      </c>
      <c r="AI1261" t="str">
        <f>VLOOKUP(B1261,'cc Lookup'!A:E,5,0)</f>
        <v>Estates</v>
      </c>
      <c r="AJ1261" t="s">
        <v>6738</v>
      </c>
      <c r="AK1261" t="str">
        <f t="shared" si="38"/>
        <v>E35930 Estates &amp; Facilities</v>
      </c>
      <c r="AL1261" t="str">
        <f t="shared" si="39"/>
        <v>7308 Legal Fees</v>
      </c>
      <c r="AM1261" t="str">
        <f>VLOOKUP(W1261,Lookup!A:B,2,0)</f>
        <v>Other</v>
      </c>
    </row>
    <row r="1262" spans="1:39" x14ac:dyDescent="0.25">
      <c r="A1262" t="s">
        <v>33</v>
      </c>
      <c r="B1262" s="1" t="s">
        <v>166</v>
      </c>
      <c r="C1262" s="1" t="s">
        <v>158</v>
      </c>
      <c r="D1262" s="1" t="s">
        <v>36</v>
      </c>
      <c r="E1262" s="1" t="s">
        <v>36</v>
      </c>
      <c r="F1262" s="1" t="s">
        <v>37</v>
      </c>
      <c r="G1262" t="s">
        <v>167</v>
      </c>
      <c r="H1262" t="s">
        <v>160</v>
      </c>
      <c r="I1262" t="s">
        <v>40</v>
      </c>
      <c r="J1262" t="s">
        <v>40</v>
      </c>
      <c r="K1262" t="s">
        <v>40</v>
      </c>
      <c r="L1262" s="4">
        <v>101.6</v>
      </c>
      <c r="M1262" s="2">
        <v>44440</v>
      </c>
      <c r="N1262" t="s">
        <v>311</v>
      </c>
      <c r="O1262" t="s">
        <v>56</v>
      </c>
      <c r="P1262" t="s">
        <v>4919</v>
      </c>
      <c r="Q1262" t="s">
        <v>4920</v>
      </c>
      <c r="R1262" t="s">
        <v>4921</v>
      </c>
      <c r="S1262" s="3">
        <v>44469</v>
      </c>
      <c r="T1262" t="s">
        <v>2266</v>
      </c>
      <c r="U1262">
        <v>769</v>
      </c>
      <c r="V1262" t="s">
        <v>4922</v>
      </c>
      <c r="W1262" t="s">
        <v>4921</v>
      </c>
      <c r="Y1262" s="3">
        <v>44469</v>
      </c>
      <c r="AA1262" t="s">
        <v>4923</v>
      </c>
      <c r="AD1262" t="s">
        <v>4673</v>
      </c>
      <c r="AH1262" t="str">
        <f>VLOOKUP(B1262,'cc Lookup'!A:J,10,0)</f>
        <v>Planning and Business Development</v>
      </c>
      <c r="AI1262" t="str">
        <f>VLOOKUP(B1262,'cc Lookup'!A:E,5,0)</f>
        <v>Estates</v>
      </c>
      <c r="AJ1262" t="s">
        <v>6738</v>
      </c>
      <c r="AK1262" t="str">
        <f t="shared" si="38"/>
        <v>E35930 Estates &amp; Facilities</v>
      </c>
      <c r="AL1262" t="str">
        <f t="shared" si="39"/>
        <v>7308 Legal Fees</v>
      </c>
      <c r="AM1262" t="str">
        <f>VLOOKUP(W1262,Lookup!A:B,2,0)</f>
        <v>Other</v>
      </c>
    </row>
    <row r="1263" spans="1:39" x14ac:dyDescent="0.25">
      <c r="A1263" t="s">
        <v>33</v>
      </c>
      <c r="B1263" s="1" t="s">
        <v>166</v>
      </c>
      <c r="C1263" s="1" t="s">
        <v>158</v>
      </c>
      <c r="D1263" s="1" t="s">
        <v>36</v>
      </c>
      <c r="E1263" s="1" t="s">
        <v>36</v>
      </c>
      <c r="F1263" s="1" t="s">
        <v>37</v>
      </c>
      <c r="G1263" t="s">
        <v>167</v>
      </c>
      <c r="H1263" t="s">
        <v>160</v>
      </c>
      <c r="I1263" t="s">
        <v>40</v>
      </c>
      <c r="J1263" t="s">
        <v>40</v>
      </c>
      <c r="K1263" t="s">
        <v>40</v>
      </c>
      <c r="L1263" s="4">
        <v>195.6</v>
      </c>
      <c r="M1263" s="2">
        <v>44440</v>
      </c>
      <c r="N1263" t="s">
        <v>311</v>
      </c>
      <c r="O1263" t="s">
        <v>56</v>
      </c>
      <c r="P1263" t="s">
        <v>4919</v>
      </c>
      <c r="Q1263" t="s">
        <v>4920</v>
      </c>
      <c r="R1263" t="s">
        <v>4921</v>
      </c>
      <c r="S1263" s="3">
        <v>44469</v>
      </c>
      <c r="T1263" t="s">
        <v>2266</v>
      </c>
      <c r="U1263">
        <v>770</v>
      </c>
      <c r="V1263" t="s">
        <v>4924</v>
      </c>
      <c r="W1263" t="s">
        <v>4921</v>
      </c>
      <c r="Y1263" s="3">
        <v>44469</v>
      </c>
      <c r="AA1263" t="s">
        <v>4925</v>
      </c>
      <c r="AD1263" t="s">
        <v>4660</v>
      </c>
      <c r="AH1263" t="str">
        <f>VLOOKUP(B1263,'cc Lookup'!A:J,10,0)</f>
        <v>Planning and Business Development</v>
      </c>
      <c r="AI1263" t="str">
        <f>VLOOKUP(B1263,'cc Lookup'!A:E,5,0)</f>
        <v>Estates</v>
      </c>
      <c r="AJ1263" t="s">
        <v>6738</v>
      </c>
      <c r="AK1263" t="str">
        <f t="shared" si="38"/>
        <v>E35930 Estates &amp; Facilities</v>
      </c>
      <c r="AL1263" t="str">
        <f t="shared" si="39"/>
        <v>7308 Legal Fees</v>
      </c>
      <c r="AM1263" t="str">
        <f>VLOOKUP(W1263,Lookup!A:B,2,0)</f>
        <v>Other</v>
      </c>
    </row>
    <row r="1264" spans="1:39" x14ac:dyDescent="0.25">
      <c r="A1264" t="s">
        <v>33</v>
      </c>
      <c r="B1264" s="1" t="s">
        <v>166</v>
      </c>
      <c r="C1264" s="1" t="s">
        <v>158</v>
      </c>
      <c r="D1264" s="1" t="s">
        <v>36</v>
      </c>
      <c r="E1264" s="1" t="s">
        <v>36</v>
      </c>
      <c r="F1264" s="1" t="s">
        <v>37</v>
      </c>
      <c r="G1264" t="s">
        <v>167</v>
      </c>
      <c r="H1264" t="s">
        <v>160</v>
      </c>
      <c r="I1264" t="s">
        <v>40</v>
      </c>
      <c r="J1264" t="s">
        <v>40</v>
      </c>
      <c r="K1264" t="s">
        <v>40</v>
      </c>
      <c r="L1264" s="4">
        <v>534</v>
      </c>
      <c r="M1264" s="2">
        <v>44440</v>
      </c>
      <c r="N1264" t="s">
        <v>41</v>
      </c>
      <c r="O1264" t="s">
        <v>42</v>
      </c>
      <c r="P1264" t="s">
        <v>4926</v>
      </c>
      <c r="Q1264" t="s">
        <v>4927</v>
      </c>
      <c r="R1264" t="s">
        <v>4867</v>
      </c>
      <c r="S1264" s="3">
        <v>44441</v>
      </c>
      <c r="T1264" t="s">
        <v>46</v>
      </c>
      <c r="U1264">
        <v>18</v>
      </c>
      <c r="V1264" t="s">
        <v>47</v>
      </c>
      <c r="W1264" t="s">
        <v>48</v>
      </c>
      <c r="X1264">
        <v>511754</v>
      </c>
      <c r="Y1264" s="3">
        <v>44433</v>
      </c>
      <c r="Z1264">
        <v>165094034</v>
      </c>
      <c r="AB1264" t="s">
        <v>49</v>
      </c>
      <c r="AD1264" t="s">
        <v>4928</v>
      </c>
      <c r="AE1264">
        <v>1</v>
      </c>
      <c r="AF1264">
        <v>534</v>
      </c>
      <c r="AH1264" t="str">
        <f>VLOOKUP(B1264,'cc Lookup'!A:J,10,0)</f>
        <v>Planning and Business Development</v>
      </c>
      <c r="AI1264" t="str">
        <f>VLOOKUP(B1264,'cc Lookup'!A:E,5,0)</f>
        <v>Estates</v>
      </c>
      <c r="AJ1264" t="s">
        <v>6738</v>
      </c>
      <c r="AK1264" t="str">
        <f t="shared" si="38"/>
        <v>E35930 Estates &amp; Facilities</v>
      </c>
      <c r="AL1264" t="str">
        <f t="shared" si="39"/>
        <v>7308 Legal Fees</v>
      </c>
      <c r="AM1264" t="str">
        <f>VLOOKUP(W1264,Lookup!A:B,2,0)</f>
        <v>Legal</v>
      </c>
    </row>
    <row r="1265" spans="1:39" x14ac:dyDescent="0.25">
      <c r="A1265" t="s">
        <v>33</v>
      </c>
      <c r="B1265" s="1" t="s">
        <v>166</v>
      </c>
      <c r="C1265" s="1" t="s">
        <v>158</v>
      </c>
      <c r="D1265" s="1" t="s">
        <v>36</v>
      </c>
      <c r="E1265" s="1" t="s">
        <v>36</v>
      </c>
      <c r="F1265" s="1" t="s">
        <v>37</v>
      </c>
      <c r="G1265" t="s">
        <v>167</v>
      </c>
      <c r="H1265" t="s">
        <v>160</v>
      </c>
      <c r="I1265" t="s">
        <v>40</v>
      </c>
      <c r="J1265" t="s">
        <v>40</v>
      </c>
      <c r="K1265" t="s">
        <v>40</v>
      </c>
      <c r="L1265" s="4">
        <v>255.5</v>
      </c>
      <c r="M1265" s="2">
        <v>44440</v>
      </c>
      <c r="N1265" t="s">
        <v>41</v>
      </c>
      <c r="O1265" t="s">
        <v>42</v>
      </c>
      <c r="P1265" t="s">
        <v>4929</v>
      </c>
      <c r="Q1265" t="s">
        <v>4930</v>
      </c>
      <c r="R1265" t="s">
        <v>4867</v>
      </c>
      <c r="S1265" s="3">
        <v>44442</v>
      </c>
      <c r="T1265" t="s">
        <v>46</v>
      </c>
      <c r="U1265">
        <v>23</v>
      </c>
      <c r="V1265" t="s">
        <v>47</v>
      </c>
      <c r="W1265" t="s">
        <v>48</v>
      </c>
      <c r="X1265">
        <v>511734</v>
      </c>
      <c r="Y1265" s="3">
        <v>44433</v>
      </c>
      <c r="Z1265">
        <v>165094054</v>
      </c>
      <c r="AB1265" t="s">
        <v>49</v>
      </c>
      <c r="AD1265" t="s">
        <v>4931</v>
      </c>
      <c r="AE1265">
        <v>1</v>
      </c>
      <c r="AF1265">
        <v>256</v>
      </c>
      <c r="AH1265" t="str">
        <f>VLOOKUP(B1265,'cc Lookup'!A:J,10,0)</f>
        <v>Planning and Business Development</v>
      </c>
      <c r="AI1265" t="str">
        <f>VLOOKUP(B1265,'cc Lookup'!A:E,5,0)</f>
        <v>Estates</v>
      </c>
      <c r="AJ1265" t="s">
        <v>6738</v>
      </c>
      <c r="AK1265" t="str">
        <f t="shared" si="38"/>
        <v>E35930 Estates &amp; Facilities</v>
      </c>
      <c r="AL1265" t="str">
        <f t="shared" si="39"/>
        <v>7308 Legal Fees</v>
      </c>
      <c r="AM1265" t="str">
        <f>VLOOKUP(W1265,Lookup!A:B,2,0)</f>
        <v>Legal</v>
      </c>
    </row>
    <row r="1266" spans="1:39" x14ac:dyDescent="0.25">
      <c r="A1266" t="s">
        <v>33</v>
      </c>
      <c r="B1266" s="1" t="s">
        <v>166</v>
      </c>
      <c r="C1266" s="1" t="s">
        <v>158</v>
      </c>
      <c r="D1266" s="1" t="s">
        <v>36</v>
      </c>
      <c r="E1266" s="1" t="s">
        <v>36</v>
      </c>
      <c r="F1266" s="1" t="s">
        <v>37</v>
      </c>
      <c r="G1266" t="s">
        <v>167</v>
      </c>
      <c r="H1266" t="s">
        <v>160</v>
      </c>
      <c r="I1266" t="s">
        <v>40</v>
      </c>
      <c r="J1266" t="s">
        <v>40</v>
      </c>
      <c r="K1266" t="s">
        <v>40</v>
      </c>
      <c r="L1266" s="4">
        <v>194</v>
      </c>
      <c r="M1266" s="2">
        <v>44440</v>
      </c>
      <c r="N1266" t="s">
        <v>41</v>
      </c>
      <c r="O1266" t="s">
        <v>42</v>
      </c>
      <c r="P1266" t="s">
        <v>4929</v>
      </c>
      <c r="Q1266" t="s">
        <v>4930</v>
      </c>
      <c r="R1266" t="s">
        <v>4867</v>
      </c>
      <c r="S1266" s="3">
        <v>44442</v>
      </c>
      <c r="T1266" t="s">
        <v>46</v>
      </c>
      <c r="U1266">
        <v>23</v>
      </c>
      <c r="V1266" t="s">
        <v>47</v>
      </c>
      <c r="W1266" t="s">
        <v>48</v>
      </c>
      <c r="X1266" t="s">
        <v>4932</v>
      </c>
      <c r="Y1266" s="3">
        <v>44442</v>
      </c>
      <c r="Z1266">
        <v>165094053</v>
      </c>
      <c r="AB1266" t="s">
        <v>49</v>
      </c>
      <c r="AD1266" t="s">
        <v>4933</v>
      </c>
      <c r="AE1266">
        <v>1</v>
      </c>
      <c r="AF1266">
        <v>194</v>
      </c>
      <c r="AH1266" t="str">
        <f>VLOOKUP(B1266,'cc Lookup'!A:J,10,0)</f>
        <v>Planning and Business Development</v>
      </c>
      <c r="AI1266" t="str">
        <f>VLOOKUP(B1266,'cc Lookup'!A:E,5,0)</f>
        <v>Estates</v>
      </c>
      <c r="AJ1266" t="s">
        <v>6738</v>
      </c>
      <c r="AK1266" t="str">
        <f t="shared" si="38"/>
        <v>E35930 Estates &amp; Facilities</v>
      </c>
      <c r="AL1266" t="str">
        <f t="shared" si="39"/>
        <v>7308 Legal Fees</v>
      </c>
      <c r="AM1266" t="str">
        <f>VLOOKUP(W1266,Lookup!A:B,2,0)</f>
        <v>Legal</v>
      </c>
    </row>
    <row r="1267" spans="1:39" x14ac:dyDescent="0.25">
      <c r="A1267" t="s">
        <v>33</v>
      </c>
      <c r="B1267" s="1" t="s">
        <v>166</v>
      </c>
      <c r="C1267" s="1" t="s">
        <v>158</v>
      </c>
      <c r="D1267" s="1" t="s">
        <v>36</v>
      </c>
      <c r="E1267" s="1" t="s">
        <v>36</v>
      </c>
      <c r="F1267" s="1" t="s">
        <v>37</v>
      </c>
      <c r="G1267" t="s">
        <v>167</v>
      </c>
      <c r="H1267" t="s">
        <v>160</v>
      </c>
      <c r="I1267" t="s">
        <v>40</v>
      </c>
      <c r="J1267" t="s">
        <v>40</v>
      </c>
      <c r="K1267" t="s">
        <v>40</v>
      </c>
      <c r="L1267" s="4">
        <v>550</v>
      </c>
      <c r="M1267" s="2">
        <v>44440</v>
      </c>
      <c r="N1267" t="s">
        <v>41</v>
      </c>
      <c r="O1267" t="s">
        <v>42</v>
      </c>
      <c r="P1267" t="s">
        <v>4929</v>
      </c>
      <c r="Q1267" t="s">
        <v>4930</v>
      </c>
      <c r="R1267" t="s">
        <v>4867</v>
      </c>
      <c r="S1267" s="3">
        <v>44442</v>
      </c>
      <c r="T1267" t="s">
        <v>46</v>
      </c>
      <c r="U1267">
        <v>23</v>
      </c>
      <c r="V1267" t="s">
        <v>47</v>
      </c>
      <c r="W1267" t="s">
        <v>48</v>
      </c>
      <c r="X1267">
        <v>511742</v>
      </c>
      <c r="Y1267" s="3">
        <v>44433</v>
      </c>
      <c r="Z1267">
        <v>165094046</v>
      </c>
      <c r="AB1267" t="s">
        <v>49</v>
      </c>
      <c r="AD1267" t="s">
        <v>4934</v>
      </c>
      <c r="AE1267">
        <v>1</v>
      </c>
      <c r="AF1267">
        <v>550</v>
      </c>
      <c r="AH1267" t="str">
        <f>VLOOKUP(B1267,'cc Lookup'!A:J,10,0)</f>
        <v>Planning and Business Development</v>
      </c>
      <c r="AI1267" t="str">
        <f>VLOOKUP(B1267,'cc Lookup'!A:E,5,0)</f>
        <v>Estates</v>
      </c>
      <c r="AJ1267" t="s">
        <v>6738</v>
      </c>
      <c r="AK1267" t="str">
        <f t="shared" si="38"/>
        <v>E35930 Estates &amp; Facilities</v>
      </c>
      <c r="AL1267" t="str">
        <f t="shared" si="39"/>
        <v>7308 Legal Fees</v>
      </c>
      <c r="AM1267" t="str">
        <f>VLOOKUP(W1267,Lookup!A:B,2,0)</f>
        <v>Legal</v>
      </c>
    </row>
    <row r="1268" spans="1:39" x14ac:dyDescent="0.25">
      <c r="A1268" t="s">
        <v>33</v>
      </c>
      <c r="B1268" s="1" t="s">
        <v>166</v>
      </c>
      <c r="C1268" s="1" t="s">
        <v>158</v>
      </c>
      <c r="D1268" s="1" t="s">
        <v>36</v>
      </c>
      <c r="E1268" s="1" t="s">
        <v>36</v>
      </c>
      <c r="F1268" s="1" t="s">
        <v>37</v>
      </c>
      <c r="G1268" t="s">
        <v>167</v>
      </c>
      <c r="H1268" t="s">
        <v>160</v>
      </c>
      <c r="I1268" t="s">
        <v>40</v>
      </c>
      <c r="J1268" t="s">
        <v>40</v>
      </c>
      <c r="K1268" t="s">
        <v>40</v>
      </c>
      <c r="L1268" s="4">
        <v>3266.5</v>
      </c>
      <c r="M1268" s="2">
        <v>44440</v>
      </c>
      <c r="N1268" t="s">
        <v>41</v>
      </c>
      <c r="O1268" t="s">
        <v>42</v>
      </c>
      <c r="P1268" t="s">
        <v>4929</v>
      </c>
      <c r="Q1268" t="s">
        <v>4930</v>
      </c>
      <c r="R1268" t="s">
        <v>4867</v>
      </c>
      <c r="S1268" s="3">
        <v>44442</v>
      </c>
      <c r="T1268" t="s">
        <v>46</v>
      </c>
      <c r="U1268">
        <v>23</v>
      </c>
      <c r="V1268" t="s">
        <v>47</v>
      </c>
      <c r="W1268" t="s">
        <v>48</v>
      </c>
      <c r="X1268">
        <v>511743</v>
      </c>
      <c r="Y1268" s="3">
        <v>44433</v>
      </c>
      <c r="Z1268">
        <v>165094045</v>
      </c>
      <c r="AB1268" t="s">
        <v>49</v>
      </c>
      <c r="AD1268" t="s">
        <v>4935</v>
      </c>
      <c r="AE1268">
        <v>1</v>
      </c>
      <c r="AF1268">
        <v>3267</v>
      </c>
      <c r="AH1268" t="str">
        <f>VLOOKUP(B1268,'cc Lookup'!A:J,10,0)</f>
        <v>Planning and Business Development</v>
      </c>
      <c r="AI1268" t="str">
        <f>VLOOKUP(B1268,'cc Lookup'!A:E,5,0)</f>
        <v>Estates</v>
      </c>
      <c r="AJ1268" t="s">
        <v>6738</v>
      </c>
      <c r="AK1268" t="str">
        <f t="shared" si="38"/>
        <v>E35930 Estates &amp; Facilities</v>
      </c>
      <c r="AL1268" t="str">
        <f t="shared" si="39"/>
        <v>7308 Legal Fees</v>
      </c>
      <c r="AM1268" t="str">
        <f>VLOOKUP(W1268,Lookup!A:B,2,0)</f>
        <v>Legal</v>
      </c>
    </row>
    <row r="1269" spans="1:39" x14ac:dyDescent="0.25">
      <c r="A1269" t="s">
        <v>33</v>
      </c>
      <c r="B1269" s="1" t="s">
        <v>166</v>
      </c>
      <c r="C1269" s="1" t="s">
        <v>158</v>
      </c>
      <c r="D1269" s="1" t="s">
        <v>36</v>
      </c>
      <c r="E1269" s="1" t="s">
        <v>36</v>
      </c>
      <c r="F1269" s="1" t="s">
        <v>37</v>
      </c>
      <c r="G1269" t="s">
        <v>167</v>
      </c>
      <c r="H1269" t="s">
        <v>160</v>
      </c>
      <c r="I1269" t="s">
        <v>40</v>
      </c>
      <c r="J1269" t="s">
        <v>40</v>
      </c>
      <c r="K1269" t="s">
        <v>40</v>
      </c>
      <c r="L1269" s="4">
        <v>128</v>
      </c>
      <c r="M1269" s="2">
        <v>44440</v>
      </c>
      <c r="N1269" t="s">
        <v>41</v>
      </c>
      <c r="O1269" t="s">
        <v>42</v>
      </c>
      <c r="P1269" t="s">
        <v>4929</v>
      </c>
      <c r="Q1269" t="s">
        <v>4930</v>
      </c>
      <c r="R1269" t="s">
        <v>4867</v>
      </c>
      <c r="S1269" s="3">
        <v>44442</v>
      </c>
      <c r="T1269" t="s">
        <v>46</v>
      </c>
      <c r="U1269">
        <v>23</v>
      </c>
      <c r="V1269" t="s">
        <v>47</v>
      </c>
      <c r="W1269" t="s">
        <v>48</v>
      </c>
      <c r="X1269">
        <v>511747</v>
      </c>
      <c r="Y1269" s="3">
        <v>44433</v>
      </c>
      <c r="Z1269">
        <v>165094041</v>
      </c>
      <c r="AB1269" t="s">
        <v>49</v>
      </c>
      <c r="AD1269" t="s">
        <v>4936</v>
      </c>
      <c r="AE1269">
        <v>1</v>
      </c>
      <c r="AF1269">
        <v>128</v>
      </c>
      <c r="AH1269" t="str">
        <f>VLOOKUP(B1269,'cc Lookup'!A:J,10,0)</f>
        <v>Planning and Business Development</v>
      </c>
      <c r="AI1269" t="str">
        <f>VLOOKUP(B1269,'cc Lookup'!A:E,5,0)</f>
        <v>Estates</v>
      </c>
      <c r="AJ1269" t="s">
        <v>6738</v>
      </c>
      <c r="AK1269" t="str">
        <f t="shared" si="38"/>
        <v>E35930 Estates &amp; Facilities</v>
      </c>
      <c r="AL1269" t="str">
        <f t="shared" si="39"/>
        <v>7308 Legal Fees</v>
      </c>
      <c r="AM1269" t="str">
        <f>VLOOKUP(W1269,Lookup!A:B,2,0)</f>
        <v>Legal</v>
      </c>
    </row>
    <row r="1270" spans="1:39" x14ac:dyDescent="0.25">
      <c r="A1270" t="s">
        <v>33</v>
      </c>
      <c r="B1270" s="1" t="s">
        <v>166</v>
      </c>
      <c r="C1270" s="1" t="s">
        <v>158</v>
      </c>
      <c r="D1270" s="1" t="s">
        <v>36</v>
      </c>
      <c r="E1270" s="1" t="s">
        <v>36</v>
      </c>
      <c r="F1270" s="1" t="s">
        <v>37</v>
      </c>
      <c r="G1270" t="s">
        <v>167</v>
      </c>
      <c r="H1270" t="s">
        <v>160</v>
      </c>
      <c r="I1270" t="s">
        <v>40</v>
      </c>
      <c r="J1270" t="s">
        <v>40</v>
      </c>
      <c r="K1270" t="s">
        <v>40</v>
      </c>
      <c r="L1270" s="4">
        <v>498.5</v>
      </c>
      <c r="M1270" s="2">
        <v>44440</v>
      </c>
      <c r="N1270" t="s">
        <v>41</v>
      </c>
      <c r="O1270" t="s">
        <v>42</v>
      </c>
      <c r="P1270" t="s">
        <v>4929</v>
      </c>
      <c r="Q1270" t="s">
        <v>4930</v>
      </c>
      <c r="R1270" t="s">
        <v>4867</v>
      </c>
      <c r="S1270" s="3">
        <v>44442</v>
      </c>
      <c r="T1270" t="s">
        <v>46</v>
      </c>
      <c r="U1270">
        <v>23</v>
      </c>
      <c r="V1270" t="s">
        <v>47</v>
      </c>
      <c r="W1270" t="s">
        <v>48</v>
      </c>
      <c r="X1270">
        <v>511753</v>
      </c>
      <c r="Y1270" s="3">
        <v>44433</v>
      </c>
      <c r="Z1270">
        <v>165094035</v>
      </c>
      <c r="AB1270" t="s">
        <v>49</v>
      </c>
      <c r="AD1270" t="s">
        <v>4937</v>
      </c>
      <c r="AE1270">
        <v>1</v>
      </c>
      <c r="AF1270">
        <v>499</v>
      </c>
      <c r="AH1270" t="str">
        <f>VLOOKUP(B1270,'cc Lookup'!A:J,10,0)</f>
        <v>Planning and Business Development</v>
      </c>
      <c r="AI1270" t="str">
        <f>VLOOKUP(B1270,'cc Lookup'!A:E,5,0)</f>
        <v>Estates</v>
      </c>
      <c r="AJ1270" t="s">
        <v>6738</v>
      </c>
      <c r="AK1270" t="str">
        <f t="shared" si="38"/>
        <v>E35930 Estates &amp; Facilities</v>
      </c>
      <c r="AL1270" t="str">
        <f t="shared" si="39"/>
        <v>7308 Legal Fees</v>
      </c>
      <c r="AM1270" t="str">
        <f>VLOOKUP(W1270,Lookup!A:B,2,0)</f>
        <v>Legal</v>
      </c>
    </row>
    <row r="1271" spans="1:39" x14ac:dyDescent="0.25">
      <c r="A1271" t="s">
        <v>33</v>
      </c>
      <c r="B1271" s="1" t="s">
        <v>166</v>
      </c>
      <c r="C1271" s="1" t="s">
        <v>158</v>
      </c>
      <c r="D1271" s="1" t="s">
        <v>36</v>
      </c>
      <c r="E1271" s="1" t="s">
        <v>36</v>
      </c>
      <c r="F1271" s="1" t="s">
        <v>37</v>
      </c>
      <c r="G1271" t="s">
        <v>167</v>
      </c>
      <c r="H1271" t="s">
        <v>160</v>
      </c>
      <c r="I1271" t="s">
        <v>40</v>
      </c>
      <c r="J1271" t="s">
        <v>40</v>
      </c>
      <c r="K1271" t="s">
        <v>40</v>
      </c>
      <c r="L1271" s="4">
        <v>1075</v>
      </c>
      <c r="M1271" s="2">
        <v>44440</v>
      </c>
      <c r="N1271" t="s">
        <v>41</v>
      </c>
      <c r="O1271" t="s">
        <v>42</v>
      </c>
      <c r="P1271" t="s">
        <v>4938</v>
      </c>
      <c r="Q1271" t="s">
        <v>4939</v>
      </c>
      <c r="R1271" t="s">
        <v>4867</v>
      </c>
      <c r="S1271" s="3">
        <v>44443</v>
      </c>
      <c r="T1271" t="s">
        <v>46</v>
      </c>
      <c r="U1271">
        <v>6</v>
      </c>
      <c r="V1271" t="s">
        <v>47</v>
      </c>
      <c r="W1271" t="s">
        <v>48</v>
      </c>
      <c r="X1271">
        <v>511746</v>
      </c>
      <c r="Y1271" s="3">
        <v>44433</v>
      </c>
      <c r="Z1271">
        <v>165094042</v>
      </c>
      <c r="AB1271" t="s">
        <v>49</v>
      </c>
      <c r="AD1271" t="s">
        <v>4940</v>
      </c>
      <c r="AE1271">
        <v>1</v>
      </c>
      <c r="AF1271">
        <v>1075</v>
      </c>
      <c r="AH1271" t="str">
        <f>VLOOKUP(B1271,'cc Lookup'!A:J,10,0)</f>
        <v>Planning and Business Development</v>
      </c>
      <c r="AI1271" t="str">
        <f>VLOOKUP(B1271,'cc Lookup'!A:E,5,0)</f>
        <v>Estates</v>
      </c>
      <c r="AJ1271" t="s">
        <v>6738</v>
      </c>
      <c r="AK1271" t="str">
        <f t="shared" si="38"/>
        <v>E35930 Estates &amp; Facilities</v>
      </c>
      <c r="AL1271" t="str">
        <f t="shared" si="39"/>
        <v>7308 Legal Fees</v>
      </c>
      <c r="AM1271" t="str">
        <f>VLOOKUP(W1271,Lookup!A:B,2,0)</f>
        <v>Legal</v>
      </c>
    </row>
    <row r="1272" spans="1:39" x14ac:dyDescent="0.25">
      <c r="A1272" t="s">
        <v>33</v>
      </c>
      <c r="B1272" s="1" t="s">
        <v>166</v>
      </c>
      <c r="C1272" s="1" t="s">
        <v>158</v>
      </c>
      <c r="D1272" s="1" t="s">
        <v>36</v>
      </c>
      <c r="E1272" s="1" t="s">
        <v>36</v>
      </c>
      <c r="F1272" s="1" t="s">
        <v>37</v>
      </c>
      <c r="G1272" t="s">
        <v>167</v>
      </c>
      <c r="H1272" t="s">
        <v>160</v>
      </c>
      <c r="I1272" t="s">
        <v>40</v>
      </c>
      <c r="J1272" t="s">
        <v>40</v>
      </c>
      <c r="K1272" t="s">
        <v>40</v>
      </c>
      <c r="L1272" s="4">
        <v>727</v>
      </c>
      <c r="M1272" s="2">
        <v>44440</v>
      </c>
      <c r="N1272" t="s">
        <v>41</v>
      </c>
      <c r="O1272" t="s">
        <v>42</v>
      </c>
      <c r="P1272" t="s">
        <v>4938</v>
      </c>
      <c r="Q1272" t="s">
        <v>4939</v>
      </c>
      <c r="R1272" t="s">
        <v>4867</v>
      </c>
      <c r="S1272" s="3">
        <v>44443</v>
      </c>
      <c r="T1272" t="s">
        <v>46</v>
      </c>
      <c r="U1272">
        <v>6</v>
      </c>
      <c r="V1272" t="s">
        <v>47</v>
      </c>
      <c r="W1272" t="s">
        <v>48</v>
      </c>
      <c r="X1272">
        <v>511752</v>
      </c>
      <c r="Y1272" s="3">
        <v>44433</v>
      </c>
      <c r="Z1272">
        <v>165094036</v>
      </c>
      <c r="AB1272" t="s">
        <v>49</v>
      </c>
      <c r="AD1272" t="s">
        <v>4941</v>
      </c>
      <c r="AE1272">
        <v>1</v>
      </c>
      <c r="AF1272">
        <v>727</v>
      </c>
      <c r="AH1272" t="str">
        <f>VLOOKUP(B1272,'cc Lookup'!A:J,10,0)</f>
        <v>Planning and Business Development</v>
      </c>
      <c r="AI1272" t="str">
        <f>VLOOKUP(B1272,'cc Lookup'!A:E,5,0)</f>
        <v>Estates</v>
      </c>
      <c r="AJ1272" t="s">
        <v>6738</v>
      </c>
      <c r="AK1272" t="str">
        <f t="shared" si="38"/>
        <v>E35930 Estates &amp; Facilities</v>
      </c>
      <c r="AL1272" t="str">
        <f t="shared" si="39"/>
        <v>7308 Legal Fees</v>
      </c>
      <c r="AM1272" t="str">
        <f>VLOOKUP(W1272,Lookup!A:B,2,0)</f>
        <v>Legal</v>
      </c>
    </row>
    <row r="1273" spans="1:39" x14ac:dyDescent="0.25">
      <c r="A1273" t="s">
        <v>33</v>
      </c>
      <c r="B1273" s="1" t="s">
        <v>166</v>
      </c>
      <c r="C1273" s="1" t="s">
        <v>158</v>
      </c>
      <c r="D1273" s="1" t="s">
        <v>36</v>
      </c>
      <c r="E1273" s="1" t="s">
        <v>36</v>
      </c>
      <c r="F1273" s="1" t="s">
        <v>37</v>
      </c>
      <c r="G1273" t="s">
        <v>167</v>
      </c>
      <c r="H1273" t="s">
        <v>160</v>
      </c>
      <c r="I1273" t="s">
        <v>40</v>
      </c>
      <c r="J1273" t="s">
        <v>40</v>
      </c>
      <c r="K1273" t="s">
        <v>40</v>
      </c>
      <c r="L1273" s="4">
        <v>156</v>
      </c>
      <c r="M1273" s="2">
        <v>44440</v>
      </c>
      <c r="N1273" t="s">
        <v>41</v>
      </c>
      <c r="O1273" t="s">
        <v>42</v>
      </c>
      <c r="P1273" t="s">
        <v>4942</v>
      </c>
      <c r="Q1273" t="s">
        <v>4943</v>
      </c>
      <c r="R1273" t="s">
        <v>4867</v>
      </c>
      <c r="S1273" s="3">
        <v>44445</v>
      </c>
      <c r="T1273" t="s">
        <v>46</v>
      </c>
      <c r="U1273">
        <v>15</v>
      </c>
      <c r="V1273" t="s">
        <v>47</v>
      </c>
      <c r="W1273" t="s">
        <v>48</v>
      </c>
      <c r="X1273">
        <v>511741</v>
      </c>
      <c r="Y1273" s="3">
        <v>44433</v>
      </c>
      <c r="Z1273">
        <v>165094047</v>
      </c>
      <c r="AB1273" t="s">
        <v>49</v>
      </c>
      <c r="AD1273" t="s">
        <v>4944</v>
      </c>
      <c r="AE1273">
        <v>1</v>
      </c>
      <c r="AF1273">
        <v>156</v>
      </c>
      <c r="AH1273" t="str">
        <f>VLOOKUP(B1273,'cc Lookup'!A:J,10,0)</f>
        <v>Planning and Business Development</v>
      </c>
      <c r="AI1273" t="str">
        <f>VLOOKUP(B1273,'cc Lookup'!A:E,5,0)</f>
        <v>Estates</v>
      </c>
      <c r="AJ1273" t="s">
        <v>6738</v>
      </c>
      <c r="AK1273" t="str">
        <f t="shared" si="38"/>
        <v>E35930 Estates &amp; Facilities</v>
      </c>
      <c r="AL1273" t="str">
        <f t="shared" si="39"/>
        <v>7308 Legal Fees</v>
      </c>
      <c r="AM1273" t="str">
        <f>VLOOKUP(W1273,Lookup!A:B,2,0)</f>
        <v>Legal</v>
      </c>
    </row>
    <row r="1274" spans="1:39" x14ac:dyDescent="0.25">
      <c r="A1274" t="s">
        <v>33</v>
      </c>
      <c r="B1274" s="1" t="s">
        <v>166</v>
      </c>
      <c r="C1274" s="1" t="s">
        <v>158</v>
      </c>
      <c r="D1274" s="1" t="s">
        <v>36</v>
      </c>
      <c r="E1274" s="1" t="s">
        <v>36</v>
      </c>
      <c r="F1274" s="1" t="s">
        <v>37</v>
      </c>
      <c r="G1274" t="s">
        <v>167</v>
      </c>
      <c r="H1274" t="s">
        <v>160</v>
      </c>
      <c r="I1274" t="s">
        <v>40</v>
      </c>
      <c r="J1274" t="s">
        <v>40</v>
      </c>
      <c r="K1274" t="s">
        <v>40</v>
      </c>
      <c r="L1274" s="4">
        <v>806.5</v>
      </c>
      <c r="M1274" s="2">
        <v>44440</v>
      </c>
      <c r="N1274" t="s">
        <v>41</v>
      </c>
      <c r="O1274" t="s">
        <v>42</v>
      </c>
      <c r="P1274" t="s">
        <v>4942</v>
      </c>
      <c r="Q1274" t="s">
        <v>4943</v>
      </c>
      <c r="R1274" t="s">
        <v>4867</v>
      </c>
      <c r="S1274" s="3">
        <v>44445</v>
      </c>
      <c r="T1274" t="s">
        <v>46</v>
      </c>
      <c r="U1274">
        <v>15</v>
      </c>
      <c r="V1274" t="s">
        <v>47</v>
      </c>
      <c r="W1274" t="s">
        <v>48</v>
      </c>
      <c r="X1274">
        <v>511744</v>
      </c>
      <c r="Y1274" s="3">
        <v>44433</v>
      </c>
      <c r="Z1274">
        <v>165094044</v>
      </c>
      <c r="AB1274" t="s">
        <v>49</v>
      </c>
      <c r="AD1274" t="s">
        <v>4945</v>
      </c>
      <c r="AE1274">
        <v>1</v>
      </c>
      <c r="AF1274">
        <v>807</v>
      </c>
      <c r="AH1274" t="str">
        <f>VLOOKUP(B1274,'cc Lookup'!A:J,10,0)</f>
        <v>Planning and Business Development</v>
      </c>
      <c r="AI1274" t="str">
        <f>VLOOKUP(B1274,'cc Lookup'!A:E,5,0)</f>
        <v>Estates</v>
      </c>
      <c r="AJ1274" t="s">
        <v>6738</v>
      </c>
      <c r="AK1274" t="str">
        <f t="shared" si="38"/>
        <v>E35930 Estates &amp; Facilities</v>
      </c>
      <c r="AL1274" t="str">
        <f t="shared" si="39"/>
        <v>7308 Legal Fees</v>
      </c>
      <c r="AM1274" t="str">
        <f>VLOOKUP(W1274,Lookup!A:B,2,0)</f>
        <v>Legal</v>
      </c>
    </row>
    <row r="1275" spans="1:39" x14ac:dyDescent="0.25">
      <c r="A1275" t="s">
        <v>33</v>
      </c>
      <c r="B1275" s="1" t="s">
        <v>166</v>
      </c>
      <c r="C1275" s="1" t="s">
        <v>158</v>
      </c>
      <c r="D1275" s="1" t="s">
        <v>36</v>
      </c>
      <c r="E1275" s="1" t="s">
        <v>36</v>
      </c>
      <c r="F1275" s="1" t="s">
        <v>37</v>
      </c>
      <c r="G1275" t="s">
        <v>167</v>
      </c>
      <c r="H1275" t="s">
        <v>160</v>
      </c>
      <c r="I1275" t="s">
        <v>40</v>
      </c>
      <c r="J1275" t="s">
        <v>40</v>
      </c>
      <c r="K1275" t="s">
        <v>40</v>
      </c>
      <c r="L1275" s="4">
        <v>207.2</v>
      </c>
      <c r="M1275" s="2">
        <v>44440</v>
      </c>
      <c r="N1275" t="s">
        <v>41</v>
      </c>
      <c r="O1275" t="s">
        <v>42</v>
      </c>
      <c r="P1275" t="s">
        <v>4942</v>
      </c>
      <c r="Q1275" t="s">
        <v>4943</v>
      </c>
      <c r="R1275" t="s">
        <v>4867</v>
      </c>
      <c r="S1275" s="3">
        <v>44445</v>
      </c>
      <c r="T1275" t="s">
        <v>46</v>
      </c>
      <c r="U1275">
        <v>15</v>
      </c>
      <c r="V1275" t="s">
        <v>47</v>
      </c>
      <c r="W1275" t="s">
        <v>48</v>
      </c>
      <c r="X1275">
        <v>511745</v>
      </c>
      <c r="Y1275" s="3">
        <v>44433</v>
      </c>
      <c r="Z1275">
        <v>165094043</v>
      </c>
      <c r="AB1275" t="s">
        <v>49</v>
      </c>
      <c r="AD1275" t="s">
        <v>4946</v>
      </c>
      <c r="AE1275">
        <v>1</v>
      </c>
      <c r="AF1275">
        <v>207</v>
      </c>
      <c r="AH1275" t="str">
        <f>VLOOKUP(B1275,'cc Lookup'!A:J,10,0)</f>
        <v>Planning and Business Development</v>
      </c>
      <c r="AI1275" t="str">
        <f>VLOOKUP(B1275,'cc Lookup'!A:E,5,0)</f>
        <v>Estates</v>
      </c>
      <c r="AJ1275" t="s">
        <v>6738</v>
      </c>
      <c r="AK1275" t="str">
        <f t="shared" si="38"/>
        <v>E35930 Estates &amp; Facilities</v>
      </c>
      <c r="AL1275" t="str">
        <f t="shared" si="39"/>
        <v>7308 Legal Fees</v>
      </c>
      <c r="AM1275" t="str">
        <f>VLOOKUP(W1275,Lookup!A:B,2,0)</f>
        <v>Legal</v>
      </c>
    </row>
    <row r="1276" spans="1:39" x14ac:dyDescent="0.25">
      <c r="A1276" t="s">
        <v>33</v>
      </c>
      <c r="B1276" s="1" t="s">
        <v>166</v>
      </c>
      <c r="C1276" s="1" t="s">
        <v>158</v>
      </c>
      <c r="D1276" s="1" t="s">
        <v>36</v>
      </c>
      <c r="E1276" s="1" t="s">
        <v>36</v>
      </c>
      <c r="F1276" s="1" t="s">
        <v>37</v>
      </c>
      <c r="G1276" t="s">
        <v>167</v>
      </c>
      <c r="H1276" t="s">
        <v>160</v>
      </c>
      <c r="I1276" t="s">
        <v>40</v>
      </c>
      <c r="J1276" t="s">
        <v>40</v>
      </c>
      <c r="K1276" t="s">
        <v>40</v>
      </c>
      <c r="L1276" s="4">
        <v>627.5</v>
      </c>
      <c r="M1276" s="2">
        <v>44440</v>
      </c>
      <c r="N1276" t="s">
        <v>41</v>
      </c>
      <c r="O1276" t="s">
        <v>42</v>
      </c>
      <c r="P1276" t="s">
        <v>4942</v>
      </c>
      <c r="Q1276" t="s">
        <v>4943</v>
      </c>
      <c r="R1276" t="s">
        <v>4867</v>
      </c>
      <c r="S1276" s="3">
        <v>44445</v>
      </c>
      <c r="T1276" t="s">
        <v>46</v>
      </c>
      <c r="U1276">
        <v>15</v>
      </c>
      <c r="V1276" t="s">
        <v>47</v>
      </c>
      <c r="W1276" t="s">
        <v>48</v>
      </c>
      <c r="X1276">
        <v>511756</v>
      </c>
      <c r="Y1276" s="3">
        <v>44433</v>
      </c>
      <c r="Z1276">
        <v>165094032</v>
      </c>
      <c r="AB1276" t="s">
        <v>49</v>
      </c>
      <c r="AD1276" t="s">
        <v>4947</v>
      </c>
      <c r="AE1276">
        <v>1</v>
      </c>
      <c r="AF1276">
        <v>628</v>
      </c>
      <c r="AH1276" t="str">
        <f>VLOOKUP(B1276,'cc Lookup'!A:J,10,0)</f>
        <v>Planning and Business Development</v>
      </c>
      <c r="AI1276" t="str">
        <f>VLOOKUP(B1276,'cc Lookup'!A:E,5,0)</f>
        <v>Estates</v>
      </c>
      <c r="AJ1276" t="s">
        <v>6738</v>
      </c>
      <c r="AK1276" t="str">
        <f t="shared" si="38"/>
        <v>E35930 Estates &amp; Facilities</v>
      </c>
      <c r="AL1276" t="str">
        <f t="shared" si="39"/>
        <v>7308 Legal Fees</v>
      </c>
      <c r="AM1276" t="str">
        <f>VLOOKUP(W1276,Lookup!A:B,2,0)</f>
        <v>Legal</v>
      </c>
    </row>
    <row r="1277" spans="1:39" x14ac:dyDescent="0.25">
      <c r="A1277" t="s">
        <v>33</v>
      </c>
      <c r="B1277" s="1" t="s">
        <v>166</v>
      </c>
      <c r="C1277" s="1" t="s">
        <v>158</v>
      </c>
      <c r="D1277" s="1" t="s">
        <v>36</v>
      </c>
      <c r="E1277" s="1" t="s">
        <v>36</v>
      </c>
      <c r="F1277" s="1" t="s">
        <v>37</v>
      </c>
      <c r="G1277" t="s">
        <v>167</v>
      </c>
      <c r="H1277" t="s">
        <v>160</v>
      </c>
      <c r="I1277" t="s">
        <v>40</v>
      </c>
      <c r="J1277" t="s">
        <v>40</v>
      </c>
      <c r="K1277" t="s">
        <v>40</v>
      </c>
      <c r="L1277" s="4">
        <v>108.41</v>
      </c>
      <c r="M1277" s="2">
        <v>44440</v>
      </c>
      <c r="N1277" t="s">
        <v>41</v>
      </c>
      <c r="O1277" t="s">
        <v>42</v>
      </c>
      <c r="P1277" t="s">
        <v>4948</v>
      </c>
      <c r="Q1277" t="s">
        <v>4949</v>
      </c>
      <c r="R1277" t="s">
        <v>4867</v>
      </c>
      <c r="S1277" s="3">
        <v>44446</v>
      </c>
      <c r="T1277" t="s">
        <v>46</v>
      </c>
      <c r="U1277">
        <v>10</v>
      </c>
      <c r="V1277" t="s">
        <v>47</v>
      </c>
      <c r="W1277" t="s">
        <v>48</v>
      </c>
      <c r="X1277">
        <v>512295</v>
      </c>
      <c r="Y1277" s="3">
        <v>44439</v>
      </c>
      <c r="Z1277">
        <v>165094260</v>
      </c>
      <c r="AB1277" t="s">
        <v>49</v>
      </c>
      <c r="AD1277" t="s">
        <v>4950</v>
      </c>
      <c r="AE1277">
        <v>1</v>
      </c>
      <c r="AF1277">
        <v>108</v>
      </c>
      <c r="AH1277" t="str">
        <f>VLOOKUP(B1277,'cc Lookup'!A:J,10,0)</f>
        <v>Planning and Business Development</v>
      </c>
      <c r="AI1277" t="str">
        <f>VLOOKUP(B1277,'cc Lookup'!A:E,5,0)</f>
        <v>Estates</v>
      </c>
      <c r="AJ1277" t="s">
        <v>6738</v>
      </c>
      <c r="AK1277" t="str">
        <f t="shared" si="38"/>
        <v>E35930 Estates &amp; Facilities</v>
      </c>
      <c r="AL1277" t="str">
        <f t="shared" si="39"/>
        <v>7308 Legal Fees</v>
      </c>
      <c r="AM1277" t="str">
        <f>VLOOKUP(W1277,Lookup!A:B,2,0)</f>
        <v>Legal</v>
      </c>
    </row>
    <row r="1278" spans="1:39" x14ac:dyDescent="0.25">
      <c r="A1278" t="s">
        <v>33</v>
      </c>
      <c r="B1278" s="1" t="s">
        <v>166</v>
      </c>
      <c r="C1278" s="1" t="s">
        <v>158</v>
      </c>
      <c r="D1278" s="1" t="s">
        <v>36</v>
      </c>
      <c r="E1278" s="1" t="s">
        <v>36</v>
      </c>
      <c r="F1278" s="1" t="s">
        <v>37</v>
      </c>
      <c r="G1278" t="s">
        <v>167</v>
      </c>
      <c r="H1278" t="s">
        <v>160</v>
      </c>
      <c r="I1278" t="s">
        <v>40</v>
      </c>
      <c r="J1278" t="s">
        <v>40</v>
      </c>
      <c r="K1278" t="s">
        <v>40</v>
      </c>
      <c r="L1278" s="4">
        <v>3720.5</v>
      </c>
      <c r="M1278" s="2">
        <v>44440</v>
      </c>
      <c r="N1278" t="s">
        <v>41</v>
      </c>
      <c r="O1278" t="s">
        <v>42</v>
      </c>
      <c r="P1278" t="s">
        <v>4951</v>
      </c>
      <c r="Q1278" t="s">
        <v>4952</v>
      </c>
      <c r="R1278" t="s">
        <v>4867</v>
      </c>
      <c r="S1278" s="3">
        <v>44459</v>
      </c>
      <c r="T1278" t="s">
        <v>46</v>
      </c>
      <c r="U1278">
        <v>16</v>
      </c>
      <c r="V1278" t="s">
        <v>47</v>
      </c>
      <c r="W1278" t="s">
        <v>48</v>
      </c>
      <c r="X1278">
        <v>512156</v>
      </c>
      <c r="Y1278" s="3">
        <v>44435</v>
      </c>
      <c r="Z1278">
        <v>165094444</v>
      </c>
      <c r="AB1278" t="s">
        <v>49</v>
      </c>
      <c r="AD1278" t="s">
        <v>4953</v>
      </c>
      <c r="AE1278">
        <v>1</v>
      </c>
      <c r="AF1278">
        <v>3721</v>
      </c>
      <c r="AH1278" t="str">
        <f>VLOOKUP(B1278,'cc Lookup'!A:J,10,0)</f>
        <v>Planning and Business Development</v>
      </c>
      <c r="AI1278" t="str">
        <f>VLOOKUP(B1278,'cc Lookup'!A:E,5,0)</f>
        <v>Estates</v>
      </c>
      <c r="AJ1278" t="s">
        <v>6738</v>
      </c>
      <c r="AK1278" t="str">
        <f t="shared" si="38"/>
        <v>E35930 Estates &amp; Facilities</v>
      </c>
      <c r="AL1278" t="str">
        <f t="shared" si="39"/>
        <v>7308 Legal Fees</v>
      </c>
      <c r="AM1278" t="str">
        <f>VLOOKUP(W1278,Lookup!A:B,2,0)</f>
        <v>Legal</v>
      </c>
    </row>
    <row r="1279" spans="1:39" x14ac:dyDescent="0.25">
      <c r="A1279" t="s">
        <v>33</v>
      </c>
      <c r="B1279" s="1" t="s">
        <v>166</v>
      </c>
      <c r="C1279" s="1" t="s">
        <v>158</v>
      </c>
      <c r="D1279" s="1" t="s">
        <v>36</v>
      </c>
      <c r="E1279" s="1" t="s">
        <v>36</v>
      </c>
      <c r="F1279" s="1" t="s">
        <v>37</v>
      </c>
      <c r="G1279" t="s">
        <v>167</v>
      </c>
      <c r="H1279" t="s">
        <v>160</v>
      </c>
      <c r="I1279" t="s">
        <v>40</v>
      </c>
      <c r="J1279" t="s">
        <v>40</v>
      </c>
      <c r="K1279" t="s">
        <v>40</v>
      </c>
      <c r="L1279" s="4">
        <v>198</v>
      </c>
      <c r="M1279" s="2">
        <v>44440</v>
      </c>
      <c r="N1279" t="s">
        <v>41</v>
      </c>
      <c r="O1279" t="s">
        <v>42</v>
      </c>
      <c r="P1279" t="s">
        <v>4954</v>
      </c>
      <c r="Q1279" t="s">
        <v>4955</v>
      </c>
      <c r="R1279" t="s">
        <v>4867</v>
      </c>
      <c r="S1279" s="3">
        <v>44460</v>
      </c>
      <c r="T1279" t="s">
        <v>46</v>
      </c>
      <c r="U1279">
        <v>23</v>
      </c>
      <c r="V1279" t="s">
        <v>47</v>
      </c>
      <c r="W1279" t="s">
        <v>48</v>
      </c>
      <c r="X1279">
        <v>514192</v>
      </c>
      <c r="Y1279" s="3">
        <v>44456</v>
      </c>
      <c r="Z1279">
        <v>165094485</v>
      </c>
      <c r="AB1279" t="s">
        <v>49</v>
      </c>
      <c r="AD1279" t="s">
        <v>4956</v>
      </c>
      <c r="AE1279">
        <v>1</v>
      </c>
      <c r="AF1279">
        <v>198</v>
      </c>
      <c r="AH1279" t="str">
        <f>VLOOKUP(B1279,'cc Lookup'!A:J,10,0)</f>
        <v>Planning and Business Development</v>
      </c>
      <c r="AI1279" t="str">
        <f>VLOOKUP(B1279,'cc Lookup'!A:E,5,0)</f>
        <v>Estates</v>
      </c>
      <c r="AJ1279" t="s">
        <v>6738</v>
      </c>
      <c r="AK1279" t="str">
        <f t="shared" si="38"/>
        <v>E35930 Estates &amp; Facilities</v>
      </c>
      <c r="AL1279" t="str">
        <f t="shared" si="39"/>
        <v>7308 Legal Fees</v>
      </c>
      <c r="AM1279" t="str">
        <f>VLOOKUP(W1279,Lookup!A:B,2,0)</f>
        <v>Legal</v>
      </c>
    </row>
    <row r="1280" spans="1:39" x14ac:dyDescent="0.25">
      <c r="A1280" t="s">
        <v>33</v>
      </c>
      <c r="B1280" s="1" t="s">
        <v>166</v>
      </c>
      <c r="C1280" s="1" t="s">
        <v>158</v>
      </c>
      <c r="D1280" s="1" t="s">
        <v>36</v>
      </c>
      <c r="E1280" s="1" t="s">
        <v>36</v>
      </c>
      <c r="F1280" s="1" t="s">
        <v>37</v>
      </c>
      <c r="G1280" t="s">
        <v>167</v>
      </c>
      <c r="H1280" t="s">
        <v>160</v>
      </c>
      <c r="I1280" t="s">
        <v>40</v>
      </c>
      <c r="J1280" t="s">
        <v>40</v>
      </c>
      <c r="K1280" t="s">
        <v>40</v>
      </c>
      <c r="L1280" s="4">
        <v>269.5</v>
      </c>
      <c r="M1280" s="2">
        <v>44440</v>
      </c>
      <c r="N1280" t="s">
        <v>41</v>
      </c>
      <c r="O1280" t="s">
        <v>42</v>
      </c>
      <c r="P1280" t="s">
        <v>4957</v>
      </c>
      <c r="Q1280" t="s">
        <v>4958</v>
      </c>
      <c r="R1280" t="s">
        <v>4867</v>
      </c>
      <c r="S1280" s="3">
        <v>44463</v>
      </c>
      <c r="T1280" t="s">
        <v>46</v>
      </c>
      <c r="U1280">
        <v>13</v>
      </c>
      <c r="V1280" t="s">
        <v>47</v>
      </c>
      <c r="W1280" t="s">
        <v>48</v>
      </c>
      <c r="X1280">
        <v>514490</v>
      </c>
      <c r="Y1280" s="3">
        <v>44460</v>
      </c>
      <c r="Z1280">
        <v>165094555</v>
      </c>
      <c r="AB1280" t="s">
        <v>49</v>
      </c>
      <c r="AD1280" t="s">
        <v>4959</v>
      </c>
      <c r="AE1280">
        <v>1</v>
      </c>
      <c r="AF1280">
        <v>270</v>
      </c>
      <c r="AH1280" t="str">
        <f>VLOOKUP(B1280,'cc Lookup'!A:J,10,0)</f>
        <v>Planning and Business Development</v>
      </c>
      <c r="AI1280" t="str">
        <f>VLOOKUP(B1280,'cc Lookup'!A:E,5,0)</f>
        <v>Estates</v>
      </c>
      <c r="AJ1280" t="s">
        <v>6738</v>
      </c>
      <c r="AK1280" t="str">
        <f t="shared" si="38"/>
        <v>E35930 Estates &amp; Facilities</v>
      </c>
      <c r="AL1280" t="str">
        <f t="shared" si="39"/>
        <v>7308 Legal Fees</v>
      </c>
      <c r="AM1280" t="str">
        <f>VLOOKUP(W1280,Lookup!A:B,2,0)</f>
        <v>Legal</v>
      </c>
    </row>
    <row r="1281" spans="1:39" x14ac:dyDescent="0.25">
      <c r="A1281" t="s">
        <v>33</v>
      </c>
      <c r="B1281" s="1" t="s">
        <v>166</v>
      </c>
      <c r="C1281" s="1" t="s">
        <v>158</v>
      </c>
      <c r="D1281" s="1" t="s">
        <v>36</v>
      </c>
      <c r="E1281" s="1" t="s">
        <v>36</v>
      </c>
      <c r="F1281" s="1" t="s">
        <v>37</v>
      </c>
      <c r="G1281" t="s">
        <v>167</v>
      </c>
      <c r="H1281" t="s">
        <v>160</v>
      </c>
      <c r="I1281" t="s">
        <v>40</v>
      </c>
      <c r="J1281" t="s">
        <v>40</v>
      </c>
      <c r="K1281" t="s">
        <v>40</v>
      </c>
      <c r="L1281" s="4">
        <v>169.5</v>
      </c>
      <c r="M1281" s="2">
        <v>44440</v>
      </c>
      <c r="N1281" t="s">
        <v>41</v>
      </c>
      <c r="O1281" t="s">
        <v>42</v>
      </c>
      <c r="P1281" t="s">
        <v>4957</v>
      </c>
      <c r="Q1281" t="s">
        <v>4958</v>
      </c>
      <c r="R1281" t="s">
        <v>4867</v>
      </c>
      <c r="S1281" s="3">
        <v>44463</v>
      </c>
      <c r="T1281" t="s">
        <v>46</v>
      </c>
      <c r="U1281">
        <v>13</v>
      </c>
      <c r="V1281" t="s">
        <v>47</v>
      </c>
      <c r="W1281" t="s">
        <v>48</v>
      </c>
      <c r="X1281">
        <v>514499</v>
      </c>
      <c r="Y1281" s="3">
        <v>44460</v>
      </c>
      <c r="Z1281">
        <v>165094558</v>
      </c>
      <c r="AB1281" t="s">
        <v>49</v>
      </c>
      <c r="AD1281" t="s">
        <v>4960</v>
      </c>
      <c r="AE1281">
        <v>1</v>
      </c>
      <c r="AF1281">
        <v>170</v>
      </c>
      <c r="AH1281" t="str">
        <f>VLOOKUP(B1281,'cc Lookup'!A:J,10,0)</f>
        <v>Planning and Business Development</v>
      </c>
      <c r="AI1281" t="str">
        <f>VLOOKUP(B1281,'cc Lookup'!A:E,5,0)</f>
        <v>Estates</v>
      </c>
      <c r="AJ1281" t="s">
        <v>6738</v>
      </c>
      <c r="AK1281" t="str">
        <f t="shared" si="38"/>
        <v>E35930 Estates &amp; Facilities</v>
      </c>
      <c r="AL1281" t="str">
        <f t="shared" si="39"/>
        <v>7308 Legal Fees</v>
      </c>
      <c r="AM1281" t="str">
        <f>VLOOKUP(W1281,Lookup!A:B,2,0)</f>
        <v>Legal</v>
      </c>
    </row>
    <row r="1282" spans="1:39" x14ac:dyDescent="0.25">
      <c r="A1282" t="s">
        <v>33</v>
      </c>
      <c r="B1282" s="1" t="s">
        <v>166</v>
      </c>
      <c r="C1282" s="1" t="s">
        <v>158</v>
      </c>
      <c r="D1282" s="1" t="s">
        <v>36</v>
      </c>
      <c r="E1282" s="1" t="s">
        <v>36</v>
      </c>
      <c r="F1282" s="1" t="s">
        <v>37</v>
      </c>
      <c r="G1282" t="s">
        <v>167</v>
      </c>
      <c r="H1282" t="s">
        <v>160</v>
      </c>
      <c r="I1282" t="s">
        <v>40</v>
      </c>
      <c r="J1282" t="s">
        <v>40</v>
      </c>
      <c r="K1282" t="s">
        <v>40</v>
      </c>
      <c r="L1282" s="4">
        <v>-156</v>
      </c>
      <c r="M1282" s="2">
        <v>44440</v>
      </c>
      <c r="N1282" t="s">
        <v>103</v>
      </c>
      <c r="O1282" t="s">
        <v>104</v>
      </c>
      <c r="P1282" t="s">
        <v>4793</v>
      </c>
      <c r="Q1282" t="s">
        <v>4878</v>
      </c>
      <c r="R1282" t="s">
        <v>4879</v>
      </c>
      <c r="S1282" s="3">
        <v>44439</v>
      </c>
      <c r="T1282" t="s">
        <v>46</v>
      </c>
      <c r="U1282">
        <v>2845</v>
      </c>
      <c r="V1282" t="s">
        <v>4829</v>
      </c>
      <c r="W1282" t="s">
        <v>48</v>
      </c>
      <c r="X1282">
        <v>165094047</v>
      </c>
      <c r="Y1282" s="3">
        <v>44439</v>
      </c>
      <c r="AC1282" t="s">
        <v>109</v>
      </c>
      <c r="AH1282" t="str">
        <f>VLOOKUP(B1282,'cc Lookup'!A:J,10,0)</f>
        <v>Planning and Business Development</v>
      </c>
      <c r="AI1282" t="str">
        <f>VLOOKUP(B1282,'cc Lookup'!A:E,5,0)</f>
        <v>Estates</v>
      </c>
      <c r="AJ1282" t="s">
        <v>6738</v>
      </c>
      <c r="AK1282" t="str">
        <f t="shared" si="38"/>
        <v>E35930 Estates &amp; Facilities</v>
      </c>
      <c r="AL1282" t="str">
        <f t="shared" si="39"/>
        <v>7308 Legal Fees</v>
      </c>
      <c r="AM1282" t="str">
        <f>VLOOKUP(W1282,Lookup!A:B,2,0)</f>
        <v>Legal</v>
      </c>
    </row>
    <row r="1283" spans="1:39" x14ac:dyDescent="0.25">
      <c r="A1283" t="s">
        <v>33</v>
      </c>
      <c r="B1283" s="1" t="s">
        <v>166</v>
      </c>
      <c r="C1283" s="1" t="s">
        <v>158</v>
      </c>
      <c r="D1283" s="1" t="s">
        <v>36</v>
      </c>
      <c r="E1283" s="1" t="s">
        <v>36</v>
      </c>
      <c r="F1283" s="1" t="s">
        <v>37</v>
      </c>
      <c r="G1283" t="s">
        <v>167</v>
      </c>
      <c r="H1283" t="s">
        <v>160</v>
      </c>
      <c r="I1283" t="s">
        <v>40</v>
      </c>
      <c r="J1283" t="s">
        <v>40</v>
      </c>
      <c r="K1283" t="s">
        <v>40</v>
      </c>
      <c r="L1283" s="4">
        <v>-1653</v>
      </c>
      <c r="M1283" s="2">
        <v>44440</v>
      </c>
      <c r="N1283" t="s">
        <v>103</v>
      </c>
      <c r="O1283" t="s">
        <v>104</v>
      </c>
      <c r="P1283" t="s">
        <v>4793</v>
      </c>
      <c r="Q1283" t="s">
        <v>4878</v>
      </c>
      <c r="R1283" t="s">
        <v>4879</v>
      </c>
      <c r="S1283" s="3">
        <v>44439</v>
      </c>
      <c r="T1283" t="s">
        <v>46</v>
      </c>
      <c r="U1283">
        <v>2846</v>
      </c>
      <c r="V1283" t="s">
        <v>2575</v>
      </c>
      <c r="W1283" t="s">
        <v>48</v>
      </c>
      <c r="X1283">
        <v>165077832</v>
      </c>
      <c r="Y1283" s="3">
        <v>43829</v>
      </c>
      <c r="AC1283" t="s">
        <v>109</v>
      </c>
      <c r="AH1283" t="str">
        <f>VLOOKUP(B1283,'cc Lookup'!A:J,10,0)</f>
        <v>Planning and Business Development</v>
      </c>
      <c r="AI1283" t="str">
        <f>VLOOKUP(B1283,'cc Lookup'!A:E,5,0)</f>
        <v>Estates</v>
      </c>
      <c r="AJ1283" t="s">
        <v>6738</v>
      </c>
      <c r="AK1283" t="str">
        <f t="shared" si="38"/>
        <v>E35930 Estates &amp; Facilities</v>
      </c>
      <c r="AL1283" t="str">
        <f t="shared" si="39"/>
        <v>7308 Legal Fees</v>
      </c>
      <c r="AM1283" t="str">
        <f>VLOOKUP(W1283,Lookup!A:B,2,0)</f>
        <v>Legal</v>
      </c>
    </row>
    <row r="1284" spans="1:39" x14ac:dyDescent="0.25">
      <c r="A1284" t="s">
        <v>33</v>
      </c>
      <c r="B1284" s="1" t="s">
        <v>166</v>
      </c>
      <c r="C1284" s="1" t="s">
        <v>158</v>
      </c>
      <c r="D1284" s="1" t="s">
        <v>36</v>
      </c>
      <c r="E1284" s="1" t="s">
        <v>36</v>
      </c>
      <c r="F1284" s="1" t="s">
        <v>37</v>
      </c>
      <c r="G1284" t="s">
        <v>167</v>
      </c>
      <c r="H1284" t="s">
        <v>160</v>
      </c>
      <c r="I1284" t="s">
        <v>40</v>
      </c>
      <c r="J1284" t="s">
        <v>40</v>
      </c>
      <c r="K1284" t="s">
        <v>40</v>
      </c>
      <c r="L1284" s="4">
        <v>-194</v>
      </c>
      <c r="M1284" s="2">
        <v>44440</v>
      </c>
      <c r="N1284" t="s">
        <v>103</v>
      </c>
      <c r="O1284" t="s">
        <v>104</v>
      </c>
      <c r="P1284" t="s">
        <v>4793</v>
      </c>
      <c r="Q1284" t="s">
        <v>4878</v>
      </c>
      <c r="R1284" t="s">
        <v>4879</v>
      </c>
      <c r="S1284" s="3">
        <v>44439</v>
      </c>
      <c r="T1284" t="s">
        <v>46</v>
      </c>
      <c r="U1284">
        <v>2847</v>
      </c>
      <c r="V1284" t="s">
        <v>4830</v>
      </c>
      <c r="W1284" t="s">
        <v>48</v>
      </c>
      <c r="X1284">
        <v>165094053</v>
      </c>
      <c r="Y1284" s="3">
        <v>44439</v>
      </c>
      <c r="AC1284" t="s">
        <v>109</v>
      </c>
      <c r="AH1284" t="str">
        <f>VLOOKUP(B1284,'cc Lookup'!A:J,10,0)</f>
        <v>Planning and Business Development</v>
      </c>
      <c r="AI1284" t="str">
        <f>VLOOKUP(B1284,'cc Lookup'!A:E,5,0)</f>
        <v>Estates</v>
      </c>
      <c r="AJ1284" t="s">
        <v>6738</v>
      </c>
      <c r="AK1284" t="str">
        <f t="shared" ref="AK1284:AK1347" si="40">B1284&amp;" "&amp;G1284</f>
        <v>E35930 Estates &amp; Facilities</v>
      </c>
      <c r="AL1284" t="str">
        <f t="shared" ref="AL1284:AL1347" si="41">C1284&amp;" "&amp;H1284</f>
        <v>7308 Legal Fees</v>
      </c>
      <c r="AM1284" t="str">
        <f>VLOOKUP(W1284,Lookup!A:B,2,0)</f>
        <v>Legal</v>
      </c>
    </row>
    <row r="1285" spans="1:39" x14ac:dyDescent="0.25">
      <c r="A1285" t="s">
        <v>33</v>
      </c>
      <c r="B1285" s="1" t="s">
        <v>166</v>
      </c>
      <c r="C1285" s="1" t="s">
        <v>158</v>
      </c>
      <c r="D1285" s="1" t="s">
        <v>36</v>
      </c>
      <c r="E1285" s="1" t="s">
        <v>36</v>
      </c>
      <c r="F1285" s="1" t="s">
        <v>37</v>
      </c>
      <c r="G1285" t="s">
        <v>167</v>
      </c>
      <c r="H1285" t="s">
        <v>160</v>
      </c>
      <c r="I1285" t="s">
        <v>40</v>
      </c>
      <c r="J1285" t="s">
        <v>40</v>
      </c>
      <c r="K1285" t="s">
        <v>40</v>
      </c>
      <c r="L1285" s="4">
        <v>-162</v>
      </c>
      <c r="M1285" s="2">
        <v>44440</v>
      </c>
      <c r="N1285" t="s">
        <v>103</v>
      </c>
      <c r="O1285" t="s">
        <v>104</v>
      </c>
      <c r="P1285" t="s">
        <v>4793</v>
      </c>
      <c r="Q1285" t="s">
        <v>4878</v>
      </c>
      <c r="R1285" t="s">
        <v>4879</v>
      </c>
      <c r="S1285" s="3">
        <v>44439</v>
      </c>
      <c r="T1285" t="s">
        <v>46</v>
      </c>
      <c r="U1285">
        <v>2848</v>
      </c>
      <c r="V1285" t="s">
        <v>4553</v>
      </c>
      <c r="W1285" t="s">
        <v>48</v>
      </c>
      <c r="X1285">
        <v>165091758</v>
      </c>
      <c r="Y1285" s="3">
        <v>44342</v>
      </c>
      <c r="AC1285" t="s">
        <v>109</v>
      </c>
      <c r="AH1285" t="str">
        <f>VLOOKUP(B1285,'cc Lookup'!A:J,10,0)</f>
        <v>Planning and Business Development</v>
      </c>
      <c r="AI1285" t="str">
        <f>VLOOKUP(B1285,'cc Lookup'!A:E,5,0)</f>
        <v>Estates</v>
      </c>
      <c r="AJ1285" t="s">
        <v>6738</v>
      </c>
      <c r="AK1285" t="str">
        <f t="shared" si="40"/>
        <v>E35930 Estates &amp; Facilities</v>
      </c>
      <c r="AL1285" t="str">
        <f t="shared" si="41"/>
        <v>7308 Legal Fees</v>
      </c>
      <c r="AM1285" t="str">
        <f>VLOOKUP(W1285,Lookup!A:B,2,0)</f>
        <v>Legal</v>
      </c>
    </row>
    <row r="1286" spans="1:39" x14ac:dyDescent="0.25">
      <c r="A1286" t="s">
        <v>33</v>
      </c>
      <c r="B1286" s="1" t="s">
        <v>166</v>
      </c>
      <c r="C1286" s="1" t="s">
        <v>158</v>
      </c>
      <c r="D1286" s="1" t="s">
        <v>36</v>
      </c>
      <c r="E1286" s="1" t="s">
        <v>36</v>
      </c>
      <c r="F1286" s="1" t="s">
        <v>37</v>
      </c>
      <c r="G1286" t="s">
        <v>167</v>
      </c>
      <c r="H1286" t="s">
        <v>160</v>
      </c>
      <c r="I1286" t="s">
        <v>40</v>
      </c>
      <c r="J1286" t="s">
        <v>40</v>
      </c>
      <c r="K1286" t="s">
        <v>40</v>
      </c>
      <c r="L1286" s="4">
        <v>1653</v>
      </c>
      <c r="M1286" s="2">
        <v>44440</v>
      </c>
      <c r="N1286" t="s">
        <v>103</v>
      </c>
      <c r="O1286" t="s">
        <v>104</v>
      </c>
      <c r="P1286" t="s">
        <v>4880</v>
      </c>
      <c r="Q1286" t="s">
        <v>4881</v>
      </c>
      <c r="R1286" t="s">
        <v>4882</v>
      </c>
      <c r="S1286" s="3">
        <v>44469</v>
      </c>
      <c r="T1286" t="s">
        <v>46</v>
      </c>
      <c r="U1286">
        <v>2895</v>
      </c>
      <c r="V1286" t="s">
        <v>2575</v>
      </c>
      <c r="W1286" t="s">
        <v>48</v>
      </c>
      <c r="X1286">
        <v>165077832</v>
      </c>
      <c r="Y1286" s="3">
        <v>43829</v>
      </c>
      <c r="AC1286" t="s">
        <v>109</v>
      </c>
      <c r="AH1286" t="str">
        <f>VLOOKUP(B1286,'cc Lookup'!A:J,10,0)</f>
        <v>Planning and Business Development</v>
      </c>
      <c r="AI1286" t="str">
        <f>VLOOKUP(B1286,'cc Lookup'!A:E,5,0)</f>
        <v>Estates</v>
      </c>
      <c r="AJ1286" t="s">
        <v>6738</v>
      </c>
      <c r="AK1286" t="str">
        <f t="shared" si="40"/>
        <v>E35930 Estates &amp; Facilities</v>
      </c>
      <c r="AL1286" t="str">
        <f t="shared" si="41"/>
        <v>7308 Legal Fees</v>
      </c>
      <c r="AM1286" t="str">
        <f>VLOOKUP(W1286,Lookup!A:B,2,0)</f>
        <v>Legal</v>
      </c>
    </row>
    <row r="1287" spans="1:39" x14ac:dyDescent="0.25">
      <c r="A1287" t="s">
        <v>33</v>
      </c>
      <c r="B1287" s="1" t="s">
        <v>166</v>
      </c>
      <c r="C1287" s="1" t="s">
        <v>158</v>
      </c>
      <c r="D1287" s="1" t="s">
        <v>36</v>
      </c>
      <c r="E1287" s="1" t="s">
        <v>36</v>
      </c>
      <c r="F1287" s="1" t="s">
        <v>37</v>
      </c>
      <c r="G1287" t="s">
        <v>167</v>
      </c>
      <c r="H1287" t="s">
        <v>160</v>
      </c>
      <c r="I1287" t="s">
        <v>40</v>
      </c>
      <c r="J1287" t="s">
        <v>40</v>
      </c>
      <c r="K1287" t="s">
        <v>40</v>
      </c>
      <c r="L1287" s="4">
        <v>162</v>
      </c>
      <c r="M1287" s="2">
        <v>44440</v>
      </c>
      <c r="N1287" t="s">
        <v>103</v>
      </c>
      <c r="O1287" t="s">
        <v>104</v>
      </c>
      <c r="P1287" t="s">
        <v>4880</v>
      </c>
      <c r="Q1287" t="s">
        <v>4881</v>
      </c>
      <c r="R1287" t="s">
        <v>4882</v>
      </c>
      <c r="S1287" s="3">
        <v>44469</v>
      </c>
      <c r="T1287" t="s">
        <v>46</v>
      </c>
      <c r="U1287">
        <v>2896</v>
      </c>
      <c r="V1287" t="s">
        <v>4553</v>
      </c>
      <c r="W1287" t="s">
        <v>48</v>
      </c>
      <c r="X1287">
        <v>165091758</v>
      </c>
      <c r="Y1287" s="3">
        <v>44342</v>
      </c>
      <c r="AC1287" t="s">
        <v>109</v>
      </c>
      <c r="AH1287" t="str">
        <f>VLOOKUP(B1287,'cc Lookup'!A:J,10,0)</f>
        <v>Planning and Business Development</v>
      </c>
      <c r="AI1287" t="str">
        <f>VLOOKUP(B1287,'cc Lookup'!A:E,5,0)</f>
        <v>Estates</v>
      </c>
      <c r="AJ1287" t="s">
        <v>6738</v>
      </c>
      <c r="AK1287" t="str">
        <f t="shared" si="40"/>
        <v>E35930 Estates &amp; Facilities</v>
      </c>
      <c r="AL1287" t="str">
        <f t="shared" si="41"/>
        <v>7308 Legal Fees</v>
      </c>
      <c r="AM1287" t="str">
        <f>VLOOKUP(W1287,Lookup!A:B,2,0)</f>
        <v>Legal</v>
      </c>
    </row>
    <row r="1288" spans="1:39" x14ac:dyDescent="0.25">
      <c r="A1288" t="s">
        <v>33</v>
      </c>
      <c r="B1288" s="1" t="s">
        <v>166</v>
      </c>
      <c r="C1288" s="1" t="s">
        <v>158</v>
      </c>
      <c r="D1288" s="1" t="s">
        <v>36</v>
      </c>
      <c r="E1288" s="1" t="s">
        <v>36</v>
      </c>
      <c r="F1288" s="1" t="s">
        <v>37</v>
      </c>
      <c r="G1288" t="s">
        <v>167</v>
      </c>
      <c r="H1288" t="s">
        <v>160</v>
      </c>
      <c r="I1288" t="s">
        <v>40</v>
      </c>
      <c r="J1288" t="s">
        <v>40</v>
      </c>
      <c r="K1288" t="s">
        <v>40</v>
      </c>
      <c r="L1288" s="4">
        <v>45.64</v>
      </c>
      <c r="M1288" s="2">
        <v>44440</v>
      </c>
      <c r="N1288" t="s">
        <v>103</v>
      </c>
      <c r="O1288" t="s">
        <v>104</v>
      </c>
      <c r="P1288" t="s">
        <v>4880</v>
      </c>
      <c r="Q1288" t="s">
        <v>4881</v>
      </c>
      <c r="R1288" t="s">
        <v>4882</v>
      </c>
      <c r="S1288" s="3">
        <v>44469</v>
      </c>
      <c r="T1288" t="s">
        <v>46</v>
      </c>
      <c r="U1288">
        <v>2897</v>
      </c>
      <c r="V1288" t="s">
        <v>4961</v>
      </c>
      <c r="W1288" t="s">
        <v>48</v>
      </c>
      <c r="X1288">
        <v>165093938</v>
      </c>
      <c r="Y1288" s="3">
        <v>44428</v>
      </c>
      <c r="AC1288" t="s">
        <v>109</v>
      </c>
      <c r="AH1288" t="str">
        <f>VLOOKUP(B1288,'cc Lookup'!A:J,10,0)</f>
        <v>Planning and Business Development</v>
      </c>
      <c r="AI1288" t="str">
        <f>VLOOKUP(B1288,'cc Lookup'!A:E,5,0)</f>
        <v>Estates</v>
      </c>
      <c r="AJ1288" t="s">
        <v>6738</v>
      </c>
      <c r="AK1288" t="str">
        <f t="shared" si="40"/>
        <v>E35930 Estates &amp; Facilities</v>
      </c>
      <c r="AL1288" t="str">
        <f t="shared" si="41"/>
        <v>7308 Legal Fees</v>
      </c>
      <c r="AM1288" t="str">
        <f>VLOOKUP(W1288,Lookup!A:B,2,0)</f>
        <v>Legal</v>
      </c>
    </row>
    <row r="1289" spans="1:39" x14ac:dyDescent="0.25">
      <c r="A1289" t="s">
        <v>33</v>
      </c>
      <c r="B1289" s="1" t="s">
        <v>166</v>
      </c>
      <c r="C1289" s="1" t="s">
        <v>158</v>
      </c>
      <c r="D1289" s="1" t="s">
        <v>36</v>
      </c>
      <c r="E1289" s="1" t="s">
        <v>36</v>
      </c>
      <c r="F1289" s="1" t="s">
        <v>37</v>
      </c>
      <c r="G1289" t="s">
        <v>167</v>
      </c>
      <c r="H1289" t="s">
        <v>160</v>
      </c>
      <c r="I1289" t="s">
        <v>40</v>
      </c>
      <c r="J1289" t="s">
        <v>40</v>
      </c>
      <c r="K1289" t="s">
        <v>40</v>
      </c>
      <c r="L1289" s="4">
        <v>320.5</v>
      </c>
      <c r="M1289" s="2">
        <v>44470</v>
      </c>
      <c r="N1289" t="s">
        <v>311</v>
      </c>
      <c r="O1289" t="s">
        <v>56</v>
      </c>
      <c r="P1289" t="s">
        <v>881</v>
      </c>
      <c r="Q1289" t="s">
        <v>5032</v>
      </c>
      <c r="R1289" t="s">
        <v>5033</v>
      </c>
      <c r="S1289" s="3">
        <v>44501</v>
      </c>
      <c r="T1289" t="s">
        <v>573</v>
      </c>
      <c r="U1289">
        <v>38</v>
      </c>
      <c r="V1289" t="s">
        <v>5034</v>
      </c>
      <c r="W1289" t="s">
        <v>5033</v>
      </c>
      <c r="Y1289" s="3">
        <v>44501</v>
      </c>
      <c r="AA1289" t="s">
        <v>885</v>
      </c>
      <c r="AD1289" t="s">
        <v>5035</v>
      </c>
      <c r="AH1289" t="str">
        <f>VLOOKUP(B1289,'cc Lookup'!A:J,10,0)</f>
        <v>Planning and Business Development</v>
      </c>
      <c r="AI1289" t="str">
        <f>VLOOKUP(B1289,'cc Lookup'!A:E,5,0)</f>
        <v>Estates</v>
      </c>
      <c r="AJ1289" t="s">
        <v>6738</v>
      </c>
      <c r="AK1289" t="str">
        <f t="shared" si="40"/>
        <v>E35930 Estates &amp; Facilities</v>
      </c>
      <c r="AL1289" t="str">
        <f t="shared" si="41"/>
        <v>7308 Legal Fees</v>
      </c>
      <c r="AM1289" t="str">
        <f>VLOOKUP(W1289,Lookup!A:B,2,0)</f>
        <v>Other</v>
      </c>
    </row>
    <row r="1290" spans="1:39" x14ac:dyDescent="0.25">
      <c r="A1290" t="s">
        <v>33</v>
      </c>
      <c r="B1290" s="1" t="s">
        <v>166</v>
      </c>
      <c r="C1290" s="1" t="s">
        <v>158</v>
      </c>
      <c r="D1290" s="1" t="s">
        <v>36</v>
      </c>
      <c r="E1290" s="1" t="s">
        <v>36</v>
      </c>
      <c r="F1290" s="1" t="s">
        <v>37</v>
      </c>
      <c r="G1290" t="s">
        <v>167</v>
      </c>
      <c r="H1290" t="s">
        <v>160</v>
      </c>
      <c r="I1290" t="s">
        <v>40</v>
      </c>
      <c r="J1290" t="s">
        <v>40</v>
      </c>
      <c r="K1290" t="s">
        <v>40</v>
      </c>
      <c r="L1290" s="4">
        <v>412</v>
      </c>
      <c r="M1290" s="2">
        <v>44470</v>
      </c>
      <c r="N1290" t="s">
        <v>311</v>
      </c>
      <c r="O1290" t="s">
        <v>56</v>
      </c>
      <c r="P1290" t="s">
        <v>881</v>
      </c>
      <c r="Q1290" t="s">
        <v>5032</v>
      </c>
      <c r="R1290" t="s">
        <v>5033</v>
      </c>
      <c r="S1290" s="3">
        <v>44501</v>
      </c>
      <c r="T1290" t="s">
        <v>573</v>
      </c>
      <c r="U1290">
        <v>39</v>
      </c>
      <c r="V1290" t="s">
        <v>5036</v>
      </c>
      <c r="W1290" t="s">
        <v>5033</v>
      </c>
      <c r="Y1290" s="3">
        <v>44501</v>
      </c>
      <c r="AA1290" t="s">
        <v>885</v>
      </c>
      <c r="AD1290" t="s">
        <v>5037</v>
      </c>
      <c r="AH1290" t="str">
        <f>VLOOKUP(B1290,'cc Lookup'!A:J,10,0)</f>
        <v>Planning and Business Development</v>
      </c>
      <c r="AI1290" t="str">
        <f>VLOOKUP(B1290,'cc Lookup'!A:E,5,0)</f>
        <v>Estates</v>
      </c>
      <c r="AJ1290" t="s">
        <v>6738</v>
      </c>
      <c r="AK1290" t="str">
        <f t="shared" si="40"/>
        <v>E35930 Estates &amp; Facilities</v>
      </c>
      <c r="AL1290" t="str">
        <f t="shared" si="41"/>
        <v>7308 Legal Fees</v>
      </c>
      <c r="AM1290" t="str">
        <f>VLOOKUP(W1290,Lookup!A:B,2,0)</f>
        <v>Other</v>
      </c>
    </row>
    <row r="1291" spans="1:39" x14ac:dyDescent="0.25">
      <c r="A1291" t="s">
        <v>33</v>
      </c>
      <c r="B1291" s="1" t="s">
        <v>166</v>
      </c>
      <c r="C1291" s="1" t="s">
        <v>158</v>
      </c>
      <c r="D1291" s="1" t="s">
        <v>36</v>
      </c>
      <c r="E1291" s="1" t="s">
        <v>36</v>
      </c>
      <c r="F1291" s="1" t="s">
        <v>37</v>
      </c>
      <c r="G1291" t="s">
        <v>167</v>
      </c>
      <c r="H1291" t="s">
        <v>160</v>
      </c>
      <c r="I1291" t="s">
        <v>40</v>
      </c>
      <c r="J1291" t="s">
        <v>40</v>
      </c>
      <c r="K1291" t="s">
        <v>40</v>
      </c>
      <c r="L1291" s="4">
        <v>-1653</v>
      </c>
      <c r="M1291" s="2">
        <v>44470</v>
      </c>
      <c r="N1291" t="s">
        <v>103</v>
      </c>
      <c r="O1291" t="s">
        <v>104</v>
      </c>
      <c r="P1291" t="s">
        <v>4880</v>
      </c>
      <c r="Q1291" t="s">
        <v>5027</v>
      </c>
      <c r="R1291" t="s">
        <v>5028</v>
      </c>
      <c r="S1291" s="3">
        <v>44469</v>
      </c>
      <c r="T1291" t="s">
        <v>46</v>
      </c>
      <c r="U1291">
        <v>2895</v>
      </c>
      <c r="V1291" t="s">
        <v>2575</v>
      </c>
      <c r="W1291" t="s">
        <v>48</v>
      </c>
      <c r="X1291">
        <v>165077832</v>
      </c>
      <c r="Y1291" s="3">
        <v>43829</v>
      </c>
      <c r="AC1291" t="s">
        <v>109</v>
      </c>
      <c r="AH1291" t="str">
        <f>VLOOKUP(B1291,'cc Lookup'!A:J,10,0)</f>
        <v>Planning and Business Development</v>
      </c>
      <c r="AI1291" t="str">
        <f>VLOOKUP(B1291,'cc Lookup'!A:E,5,0)</f>
        <v>Estates</v>
      </c>
      <c r="AJ1291" t="s">
        <v>6738</v>
      </c>
      <c r="AK1291" t="str">
        <f t="shared" si="40"/>
        <v>E35930 Estates &amp; Facilities</v>
      </c>
      <c r="AL1291" t="str">
        <f t="shared" si="41"/>
        <v>7308 Legal Fees</v>
      </c>
      <c r="AM1291" t="str">
        <f>VLOOKUP(W1291,Lookup!A:B,2,0)</f>
        <v>Legal</v>
      </c>
    </row>
    <row r="1292" spans="1:39" x14ac:dyDescent="0.25">
      <c r="A1292" t="s">
        <v>33</v>
      </c>
      <c r="B1292" s="1" t="s">
        <v>166</v>
      </c>
      <c r="C1292" s="1" t="s">
        <v>158</v>
      </c>
      <c r="D1292" s="1" t="s">
        <v>36</v>
      </c>
      <c r="E1292" s="1" t="s">
        <v>36</v>
      </c>
      <c r="F1292" s="1" t="s">
        <v>37</v>
      </c>
      <c r="G1292" t="s">
        <v>167</v>
      </c>
      <c r="H1292" t="s">
        <v>160</v>
      </c>
      <c r="I1292" t="s">
        <v>40</v>
      </c>
      <c r="J1292" t="s">
        <v>40</v>
      </c>
      <c r="K1292" t="s">
        <v>40</v>
      </c>
      <c r="L1292" s="4">
        <v>-162</v>
      </c>
      <c r="M1292" s="2">
        <v>44470</v>
      </c>
      <c r="N1292" t="s">
        <v>103</v>
      </c>
      <c r="O1292" t="s">
        <v>104</v>
      </c>
      <c r="P1292" t="s">
        <v>4880</v>
      </c>
      <c r="Q1292" t="s">
        <v>5027</v>
      </c>
      <c r="R1292" t="s">
        <v>5028</v>
      </c>
      <c r="S1292" s="3">
        <v>44469</v>
      </c>
      <c r="T1292" t="s">
        <v>46</v>
      </c>
      <c r="U1292">
        <v>2896</v>
      </c>
      <c r="V1292" t="s">
        <v>4553</v>
      </c>
      <c r="W1292" t="s">
        <v>48</v>
      </c>
      <c r="X1292">
        <v>165091758</v>
      </c>
      <c r="Y1292" s="3">
        <v>44342</v>
      </c>
      <c r="AC1292" t="s">
        <v>109</v>
      </c>
      <c r="AH1292" t="str">
        <f>VLOOKUP(B1292,'cc Lookup'!A:J,10,0)</f>
        <v>Planning and Business Development</v>
      </c>
      <c r="AI1292" t="str">
        <f>VLOOKUP(B1292,'cc Lookup'!A:E,5,0)</f>
        <v>Estates</v>
      </c>
      <c r="AJ1292" t="s">
        <v>6738</v>
      </c>
      <c r="AK1292" t="str">
        <f t="shared" si="40"/>
        <v>E35930 Estates &amp; Facilities</v>
      </c>
      <c r="AL1292" t="str">
        <f t="shared" si="41"/>
        <v>7308 Legal Fees</v>
      </c>
      <c r="AM1292" t="str">
        <f>VLOOKUP(W1292,Lookup!A:B,2,0)</f>
        <v>Legal</v>
      </c>
    </row>
    <row r="1293" spans="1:39" x14ac:dyDescent="0.25">
      <c r="A1293" t="s">
        <v>33</v>
      </c>
      <c r="B1293" s="1" t="s">
        <v>166</v>
      </c>
      <c r="C1293" s="1" t="s">
        <v>158</v>
      </c>
      <c r="D1293" s="1" t="s">
        <v>36</v>
      </c>
      <c r="E1293" s="1" t="s">
        <v>36</v>
      </c>
      <c r="F1293" s="1" t="s">
        <v>37</v>
      </c>
      <c r="G1293" t="s">
        <v>167</v>
      </c>
      <c r="H1293" t="s">
        <v>160</v>
      </c>
      <c r="I1293" t="s">
        <v>40</v>
      </c>
      <c r="J1293" t="s">
        <v>40</v>
      </c>
      <c r="K1293" t="s">
        <v>40</v>
      </c>
      <c r="L1293" s="4">
        <v>-45.64</v>
      </c>
      <c r="M1293" s="2">
        <v>44470</v>
      </c>
      <c r="N1293" t="s">
        <v>103</v>
      </c>
      <c r="O1293" t="s">
        <v>104</v>
      </c>
      <c r="P1293" t="s">
        <v>4880</v>
      </c>
      <c r="Q1293" t="s">
        <v>5027</v>
      </c>
      <c r="R1293" t="s">
        <v>5028</v>
      </c>
      <c r="S1293" s="3">
        <v>44469</v>
      </c>
      <c r="T1293" t="s">
        <v>46</v>
      </c>
      <c r="U1293">
        <v>2897</v>
      </c>
      <c r="V1293" t="s">
        <v>4961</v>
      </c>
      <c r="W1293" t="s">
        <v>48</v>
      </c>
      <c r="X1293">
        <v>165093938</v>
      </c>
      <c r="Y1293" s="3">
        <v>44428</v>
      </c>
      <c r="AC1293" t="s">
        <v>109</v>
      </c>
      <c r="AH1293" t="str">
        <f>VLOOKUP(B1293,'cc Lookup'!A:J,10,0)</f>
        <v>Planning and Business Development</v>
      </c>
      <c r="AI1293" t="str">
        <f>VLOOKUP(B1293,'cc Lookup'!A:E,5,0)</f>
        <v>Estates</v>
      </c>
      <c r="AJ1293" t="s">
        <v>6738</v>
      </c>
      <c r="AK1293" t="str">
        <f t="shared" si="40"/>
        <v>E35930 Estates &amp; Facilities</v>
      </c>
      <c r="AL1293" t="str">
        <f t="shared" si="41"/>
        <v>7308 Legal Fees</v>
      </c>
      <c r="AM1293" t="str">
        <f>VLOOKUP(W1293,Lookup!A:B,2,0)</f>
        <v>Legal</v>
      </c>
    </row>
    <row r="1294" spans="1:39" x14ac:dyDescent="0.25">
      <c r="A1294" t="s">
        <v>33</v>
      </c>
      <c r="B1294" s="1" t="s">
        <v>166</v>
      </c>
      <c r="C1294" s="1" t="s">
        <v>158</v>
      </c>
      <c r="D1294" s="1" t="s">
        <v>36</v>
      </c>
      <c r="E1294" s="1" t="s">
        <v>36</v>
      </c>
      <c r="F1294" s="1" t="s">
        <v>37</v>
      </c>
      <c r="G1294" t="s">
        <v>167</v>
      </c>
      <c r="H1294" t="s">
        <v>160</v>
      </c>
      <c r="I1294" t="s">
        <v>40</v>
      </c>
      <c r="J1294" t="s">
        <v>40</v>
      </c>
      <c r="K1294" t="s">
        <v>40</v>
      </c>
      <c r="L1294" s="4">
        <v>72.5</v>
      </c>
      <c r="M1294" s="2">
        <v>44470</v>
      </c>
      <c r="N1294" t="s">
        <v>103</v>
      </c>
      <c r="O1294" t="s">
        <v>104</v>
      </c>
      <c r="P1294" t="s">
        <v>5029</v>
      </c>
      <c r="Q1294" t="s">
        <v>5030</v>
      </c>
      <c r="R1294" t="s">
        <v>5031</v>
      </c>
      <c r="S1294" s="3">
        <v>44498</v>
      </c>
      <c r="T1294" t="s">
        <v>46</v>
      </c>
      <c r="U1294">
        <v>2947</v>
      </c>
      <c r="V1294" t="s">
        <v>5038</v>
      </c>
      <c r="W1294" t="s">
        <v>48</v>
      </c>
      <c r="X1294">
        <v>165095321</v>
      </c>
      <c r="Y1294" s="3">
        <v>44497</v>
      </c>
      <c r="AC1294" t="s">
        <v>109</v>
      </c>
      <c r="AH1294" t="str">
        <f>VLOOKUP(B1294,'cc Lookup'!A:J,10,0)</f>
        <v>Planning and Business Development</v>
      </c>
      <c r="AI1294" t="str">
        <f>VLOOKUP(B1294,'cc Lookup'!A:E,5,0)</f>
        <v>Estates</v>
      </c>
      <c r="AJ1294" t="s">
        <v>6738</v>
      </c>
      <c r="AK1294" t="str">
        <f t="shared" si="40"/>
        <v>E35930 Estates &amp; Facilities</v>
      </c>
      <c r="AL1294" t="str">
        <f t="shared" si="41"/>
        <v>7308 Legal Fees</v>
      </c>
      <c r="AM1294" t="str">
        <f>VLOOKUP(W1294,Lookup!A:B,2,0)</f>
        <v>Legal</v>
      </c>
    </row>
    <row r="1295" spans="1:39" x14ac:dyDescent="0.25">
      <c r="A1295" t="s">
        <v>33</v>
      </c>
      <c r="B1295" s="1" t="s">
        <v>166</v>
      </c>
      <c r="C1295" s="1" t="s">
        <v>158</v>
      </c>
      <c r="D1295" s="1" t="s">
        <v>36</v>
      </c>
      <c r="E1295" s="1" t="s">
        <v>36</v>
      </c>
      <c r="F1295" s="1" t="s">
        <v>37</v>
      </c>
      <c r="G1295" t="s">
        <v>167</v>
      </c>
      <c r="H1295" t="s">
        <v>160</v>
      </c>
      <c r="I1295" t="s">
        <v>40</v>
      </c>
      <c r="J1295" t="s">
        <v>40</v>
      </c>
      <c r="K1295" t="s">
        <v>40</v>
      </c>
      <c r="L1295" s="4">
        <v>795.8</v>
      </c>
      <c r="M1295" s="2">
        <v>44470</v>
      </c>
      <c r="N1295" t="s">
        <v>103</v>
      </c>
      <c r="O1295" t="s">
        <v>104</v>
      </c>
      <c r="P1295" t="s">
        <v>5029</v>
      </c>
      <c r="Q1295" t="s">
        <v>5030</v>
      </c>
      <c r="R1295" t="s">
        <v>5031</v>
      </c>
      <c r="S1295" s="3">
        <v>44498</v>
      </c>
      <c r="T1295" t="s">
        <v>46</v>
      </c>
      <c r="U1295">
        <v>2948</v>
      </c>
      <c r="V1295" t="s">
        <v>5039</v>
      </c>
      <c r="W1295" t="s">
        <v>48</v>
      </c>
      <c r="X1295">
        <v>165095311</v>
      </c>
      <c r="Y1295" s="3">
        <v>44497</v>
      </c>
      <c r="AC1295" t="s">
        <v>109</v>
      </c>
      <c r="AH1295" t="str">
        <f>VLOOKUP(B1295,'cc Lookup'!A:J,10,0)</f>
        <v>Planning and Business Development</v>
      </c>
      <c r="AI1295" t="str">
        <f>VLOOKUP(B1295,'cc Lookup'!A:E,5,0)</f>
        <v>Estates</v>
      </c>
      <c r="AJ1295" t="s">
        <v>6738</v>
      </c>
      <c r="AK1295" t="str">
        <f t="shared" si="40"/>
        <v>E35930 Estates &amp; Facilities</v>
      </c>
      <c r="AL1295" t="str">
        <f t="shared" si="41"/>
        <v>7308 Legal Fees</v>
      </c>
      <c r="AM1295" t="str">
        <f>VLOOKUP(W1295,Lookup!A:B,2,0)</f>
        <v>Legal</v>
      </c>
    </row>
    <row r="1296" spans="1:39" x14ac:dyDescent="0.25">
      <c r="A1296" t="s">
        <v>33</v>
      </c>
      <c r="B1296" s="1" t="s">
        <v>166</v>
      </c>
      <c r="C1296" s="1" t="s">
        <v>158</v>
      </c>
      <c r="D1296" s="1" t="s">
        <v>36</v>
      </c>
      <c r="E1296" s="1" t="s">
        <v>36</v>
      </c>
      <c r="F1296" s="1" t="s">
        <v>37</v>
      </c>
      <c r="G1296" t="s">
        <v>167</v>
      </c>
      <c r="H1296" t="s">
        <v>160</v>
      </c>
      <c r="I1296" t="s">
        <v>40</v>
      </c>
      <c r="J1296" t="s">
        <v>40</v>
      </c>
      <c r="K1296" t="s">
        <v>40</v>
      </c>
      <c r="L1296" s="4">
        <v>822</v>
      </c>
      <c r="M1296" s="2">
        <v>44470</v>
      </c>
      <c r="N1296" t="s">
        <v>103</v>
      </c>
      <c r="O1296" t="s">
        <v>104</v>
      </c>
      <c r="P1296" t="s">
        <v>5029</v>
      </c>
      <c r="Q1296" t="s">
        <v>5030</v>
      </c>
      <c r="R1296" t="s">
        <v>5031</v>
      </c>
      <c r="S1296" s="3">
        <v>44498</v>
      </c>
      <c r="T1296" t="s">
        <v>46</v>
      </c>
      <c r="U1296">
        <v>2949</v>
      </c>
      <c r="V1296" t="s">
        <v>5040</v>
      </c>
      <c r="W1296" t="s">
        <v>48</v>
      </c>
      <c r="X1296">
        <v>165095308</v>
      </c>
      <c r="Y1296" s="3">
        <v>44497</v>
      </c>
      <c r="AC1296" t="s">
        <v>109</v>
      </c>
      <c r="AH1296" t="str">
        <f>VLOOKUP(B1296,'cc Lookup'!A:J,10,0)</f>
        <v>Planning and Business Development</v>
      </c>
      <c r="AI1296" t="str">
        <f>VLOOKUP(B1296,'cc Lookup'!A:E,5,0)</f>
        <v>Estates</v>
      </c>
      <c r="AJ1296" t="s">
        <v>6738</v>
      </c>
      <c r="AK1296" t="str">
        <f t="shared" si="40"/>
        <v>E35930 Estates &amp; Facilities</v>
      </c>
      <c r="AL1296" t="str">
        <f t="shared" si="41"/>
        <v>7308 Legal Fees</v>
      </c>
      <c r="AM1296" t="str">
        <f>VLOOKUP(W1296,Lookup!A:B,2,0)</f>
        <v>Legal</v>
      </c>
    </row>
    <row r="1297" spans="1:39" x14ac:dyDescent="0.25">
      <c r="A1297" t="s">
        <v>33</v>
      </c>
      <c r="B1297" s="1" t="s">
        <v>166</v>
      </c>
      <c r="C1297" s="1" t="s">
        <v>158</v>
      </c>
      <c r="D1297" s="1" t="s">
        <v>36</v>
      </c>
      <c r="E1297" s="1" t="s">
        <v>36</v>
      </c>
      <c r="F1297" s="1" t="s">
        <v>37</v>
      </c>
      <c r="G1297" t="s">
        <v>167</v>
      </c>
      <c r="H1297" t="s">
        <v>160</v>
      </c>
      <c r="I1297" t="s">
        <v>40</v>
      </c>
      <c r="J1297" t="s">
        <v>40</v>
      </c>
      <c r="K1297" t="s">
        <v>40</v>
      </c>
      <c r="L1297" s="4">
        <v>1051</v>
      </c>
      <c r="M1297" s="2">
        <v>44470</v>
      </c>
      <c r="N1297" t="s">
        <v>103</v>
      </c>
      <c r="O1297" t="s">
        <v>104</v>
      </c>
      <c r="P1297" t="s">
        <v>5029</v>
      </c>
      <c r="Q1297" t="s">
        <v>5030</v>
      </c>
      <c r="R1297" t="s">
        <v>5031</v>
      </c>
      <c r="S1297" s="3">
        <v>44498</v>
      </c>
      <c r="T1297" t="s">
        <v>46</v>
      </c>
      <c r="U1297">
        <v>2950</v>
      </c>
      <c r="V1297" t="s">
        <v>5041</v>
      </c>
      <c r="W1297" t="s">
        <v>48</v>
      </c>
      <c r="X1297">
        <v>165095322</v>
      </c>
      <c r="Y1297" s="3">
        <v>44497</v>
      </c>
      <c r="AC1297" t="s">
        <v>109</v>
      </c>
      <c r="AH1297" t="str">
        <f>VLOOKUP(B1297,'cc Lookup'!A:J,10,0)</f>
        <v>Planning and Business Development</v>
      </c>
      <c r="AI1297" t="str">
        <f>VLOOKUP(B1297,'cc Lookup'!A:E,5,0)</f>
        <v>Estates</v>
      </c>
      <c r="AJ1297" t="s">
        <v>6738</v>
      </c>
      <c r="AK1297" t="str">
        <f t="shared" si="40"/>
        <v>E35930 Estates &amp; Facilities</v>
      </c>
      <c r="AL1297" t="str">
        <f t="shared" si="41"/>
        <v>7308 Legal Fees</v>
      </c>
      <c r="AM1297" t="str">
        <f>VLOOKUP(W1297,Lookup!A:B,2,0)</f>
        <v>Legal</v>
      </c>
    </row>
    <row r="1298" spans="1:39" x14ac:dyDescent="0.25">
      <c r="A1298" t="s">
        <v>33</v>
      </c>
      <c r="B1298" s="1" t="s">
        <v>166</v>
      </c>
      <c r="C1298" s="1" t="s">
        <v>158</v>
      </c>
      <c r="D1298" s="1" t="s">
        <v>36</v>
      </c>
      <c r="E1298" s="1" t="s">
        <v>36</v>
      </c>
      <c r="F1298" s="1" t="s">
        <v>37</v>
      </c>
      <c r="G1298" t="s">
        <v>167</v>
      </c>
      <c r="H1298" t="s">
        <v>160</v>
      </c>
      <c r="I1298" t="s">
        <v>40</v>
      </c>
      <c r="J1298" t="s">
        <v>40</v>
      </c>
      <c r="K1298" t="s">
        <v>40</v>
      </c>
      <c r="L1298" s="4">
        <v>1667.75</v>
      </c>
      <c r="M1298" s="2">
        <v>44470</v>
      </c>
      <c r="N1298" t="s">
        <v>103</v>
      </c>
      <c r="O1298" t="s">
        <v>104</v>
      </c>
      <c r="P1298" t="s">
        <v>5029</v>
      </c>
      <c r="Q1298" t="s">
        <v>5030</v>
      </c>
      <c r="R1298" t="s">
        <v>5031</v>
      </c>
      <c r="S1298" s="3">
        <v>44498</v>
      </c>
      <c r="T1298" t="s">
        <v>46</v>
      </c>
      <c r="U1298">
        <v>2951</v>
      </c>
      <c r="V1298" t="s">
        <v>5042</v>
      </c>
      <c r="W1298" t="s">
        <v>48</v>
      </c>
      <c r="X1298">
        <v>165095310</v>
      </c>
      <c r="Y1298" s="3">
        <v>44497</v>
      </c>
      <c r="AC1298" t="s">
        <v>109</v>
      </c>
      <c r="AH1298" t="str">
        <f>VLOOKUP(B1298,'cc Lookup'!A:J,10,0)</f>
        <v>Planning and Business Development</v>
      </c>
      <c r="AI1298" t="str">
        <f>VLOOKUP(B1298,'cc Lookup'!A:E,5,0)</f>
        <v>Estates</v>
      </c>
      <c r="AJ1298" t="s">
        <v>6738</v>
      </c>
      <c r="AK1298" t="str">
        <f t="shared" si="40"/>
        <v>E35930 Estates &amp; Facilities</v>
      </c>
      <c r="AL1298" t="str">
        <f t="shared" si="41"/>
        <v>7308 Legal Fees</v>
      </c>
      <c r="AM1298" t="str">
        <f>VLOOKUP(W1298,Lookup!A:B,2,0)</f>
        <v>Legal</v>
      </c>
    </row>
    <row r="1299" spans="1:39" x14ac:dyDescent="0.25">
      <c r="A1299" t="s">
        <v>33</v>
      </c>
      <c r="B1299" s="1" t="s">
        <v>166</v>
      </c>
      <c r="C1299" s="1" t="s">
        <v>158</v>
      </c>
      <c r="D1299" s="1" t="s">
        <v>36</v>
      </c>
      <c r="E1299" s="1" t="s">
        <v>36</v>
      </c>
      <c r="F1299" s="1" t="s">
        <v>37</v>
      </c>
      <c r="G1299" t="s">
        <v>167</v>
      </c>
      <c r="H1299" t="s">
        <v>160</v>
      </c>
      <c r="I1299" t="s">
        <v>40</v>
      </c>
      <c r="J1299" t="s">
        <v>40</v>
      </c>
      <c r="K1299" t="s">
        <v>40</v>
      </c>
      <c r="L1299" s="4">
        <v>327.67</v>
      </c>
      <c r="M1299" s="2">
        <v>44470</v>
      </c>
      <c r="N1299" t="s">
        <v>103</v>
      </c>
      <c r="O1299" t="s">
        <v>104</v>
      </c>
      <c r="P1299" t="s">
        <v>5029</v>
      </c>
      <c r="Q1299" t="s">
        <v>5030</v>
      </c>
      <c r="R1299" t="s">
        <v>5031</v>
      </c>
      <c r="S1299" s="3">
        <v>44498</v>
      </c>
      <c r="T1299" t="s">
        <v>46</v>
      </c>
      <c r="U1299">
        <v>2952</v>
      </c>
      <c r="V1299" t="s">
        <v>5043</v>
      </c>
      <c r="W1299" t="s">
        <v>48</v>
      </c>
      <c r="X1299">
        <v>165095319</v>
      </c>
      <c r="Y1299" s="3">
        <v>44497</v>
      </c>
      <c r="AC1299" t="s">
        <v>109</v>
      </c>
      <c r="AH1299" t="str">
        <f>VLOOKUP(B1299,'cc Lookup'!A:J,10,0)</f>
        <v>Planning and Business Development</v>
      </c>
      <c r="AI1299" t="str">
        <f>VLOOKUP(B1299,'cc Lookup'!A:E,5,0)</f>
        <v>Estates</v>
      </c>
      <c r="AJ1299" t="s">
        <v>6738</v>
      </c>
      <c r="AK1299" t="str">
        <f t="shared" si="40"/>
        <v>E35930 Estates &amp; Facilities</v>
      </c>
      <c r="AL1299" t="str">
        <f t="shared" si="41"/>
        <v>7308 Legal Fees</v>
      </c>
      <c r="AM1299" t="str">
        <f>VLOOKUP(W1299,Lookup!A:B,2,0)</f>
        <v>Legal</v>
      </c>
    </row>
    <row r="1300" spans="1:39" x14ac:dyDescent="0.25">
      <c r="A1300" t="s">
        <v>33</v>
      </c>
      <c r="B1300" s="1" t="s">
        <v>166</v>
      </c>
      <c r="C1300" s="1" t="s">
        <v>158</v>
      </c>
      <c r="D1300" s="1" t="s">
        <v>36</v>
      </c>
      <c r="E1300" s="1" t="s">
        <v>36</v>
      </c>
      <c r="F1300" s="1" t="s">
        <v>37</v>
      </c>
      <c r="G1300" t="s">
        <v>167</v>
      </c>
      <c r="H1300" t="s">
        <v>160</v>
      </c>
      <c r="I1300" t="s">
        <v>40</v>
      </c>
      <c r="J1300" t="s">
        <v>40</v>
      </c>
      <c r="K1300" t="s">
        <v>40</v>
      </c>
      <c r="L1300" s="4">
        <v>1824</v>
      </c>
      <c r="M1300" s="2">
        <v>44470</v>
      </c>
      <c r="N1300" t="s">
        <v>103</v>
      </c>
      <c r="O1300" t="s">
        <v>104</v>
      </c>
      <c r="P1300" t="s">
        <v>5029</v>
      </c>
      <c r="Q1300" t="s">
        <v>5030</v>
      </c>
      <c r="R1300" t="s">
        <v>5031</v>
      </c>
      <c r="S1300" s="3">
        <v>44498</v>
      </c>
      <c r="T1300" t="s">
        <v>46</v>
      </c>
      <c r="U1300">
        <v>2953</v>
      </c>
      <c r="V1300" t="s">
        <v>5044</v>
      </c>
      <c r="W1300" t="s">
        <v>48</v>
      </c>
      <c r="X1300">
        <v>165095307</v>
      </c>
      <c r="Y1300" s="3">
        <v>44497</v>
      </c>
      <c r="AC1300" t="s">
        <v>109</v>
      </c>
      <c r="AH1300" t="str">
        <f>VLOOKUP(B1300,'cc Lookup'!A:J,10,0)</f>
        <v>Planning and Business Development</v>
      </c>
      <c r="AI1300" t="str">
        <f>VLOOKUP(B1300,'cc Lookup'!A:E,5,0)</f>
        <v>Estates</v>
      </c>
      <c r="AJ1300" t="s">
        <v>6738</v>
      </c>
      <c r="AK1300" t="str">
        <f t="shared" si="40"/>
        <v>E35930 Estates &amp; Facilities</v>
      </c>
      <c r="AL1300" t="str">
        <f t="shared" si="41"/>
        <v>7308 Legal Fees</v>
      </c>
      <c r="AM1300" t="str">
        <f>VLOOKUP(W1300,Lookup!A:B,2,0)</f>
        <v>Legal</v>
      </c>
    </row>
    <row r="1301" spans="1:39" x14ac:dyDescent="0.25">
      <c r="A1301" t="s">
        <v>33</v>
      </c>
      <c r="B1301" s="1" t="s">
        <v>166</v>
      </c>
      <c r="C1301" s="1" t="s">
        <v>158</v>
      </c>
      <c r="D1301" s="1" t="s">
        <v>36</v>
      </c>
      <c r="E1301" s="1" t="s">
        <v>36</v>
      </c>
      <c r="F1301" s="1" t="s">
        <v>37</v>
      </c>
      <c r="G1301" t="s">
        <v>167</v>
      </c>
      <c r="H1301" t="s">
        <v>160</v>
      </c>
      <c r="I1301" t="s">
        <v>40</v>
      </c>
      <c r="J1301" t="s">
        <v>40</v>
      </c>
      <c r="K1301" t="s">
        <v>40</v>
      </c>
      <c r="L1301" s="4">
        <v>241</v>
      </c>
      <c r="M1301" s="2">
        <v>44470</v>
      </c>
      <c r="N1301" t="s">
        <v>103</v>
      </c>
      <c r="O1301" t="s">
        <v>104</v>
      </c>
      <c r="P1301" t="s">
        <v>5029</v>
      </c>
      <c r="Q1301" t="s">
        <v>5030</v>
      </c>
      <c r="R1301" t="s">
        <v>5031</v>
      </c>
      <c r="S1301" s="3">
        <v>44498</v>
      </c>
      <c r="T1301" t="s">
        <v>46</v>
      </c>
      <c r="U1301">
        <v>2954</v>
      </c>
      <c r="V1301" t="s">
        <v>5045</v>
      </c>
      <c r="W1301" t="s">
        <v>48</v>
      </c>
      <c r="X1301">
        <v>165095309</v>
      </c>
      <c r="Y1301" s="3">
        <v>44497</v>
      </c>
      <c r="AC1301" t="s">
        <v>109</v>
      </c>
      <c r="AH1301" t="str">
        <f>VLOOKUP(B1301,'cc Lookup'!A:J,10,0)</f>
        <v>Planning and Business Development</v>
      </c>
      <c r="AI1301" t="str">
        <f>VLOOKUP(B1301,'cc Lookup'!A:E,5,0)</f>
        <v>Estates</v>
      </c>
      <c r="AJ1301" t="s">
        <v>6738</v>
      </c>
      <c r="AK1301" t="str">
        <f t="shared" si="40"/>
        <v>E35930 Estates &amp; Facilities</v>
      </c>
      <c r="AL1301" t="str">
        <f t="shared" si="41"/>
        <v>7308 Legal Fees</v>
      </c>
      <c r="AM1301" t="str">
        <f>VLOOKUP(W1301,Lookup!A:B,2,0)</f>
        <v>Legal</v>
      </c>
    </row>
    <row r="1302" spans="1:39" x14ac:dyDescent="0.25">
      <c r="A1302" t="s">
        <v>33</v>
      </c>
      <c r="B1302" s="1" t="s">
        <v>166</v>
      </c>
      <c r="C1302" s="1" t="s">
        <v>158</v>
      </c>
      <c r="D1302" s="1" t="s">
        <v>36</v>
      </c>
      <c r="E1302" s="1" t="s">
        <v>36</v>
      </c>
      <c r="F1302" s="1" t="s">
        <v>37</v>
      </c>
      <c r="G1302" t="s">
        <v>167</v>
      </c>
      <c r="H1302" t="s">
        <v>160</v>
      </c>
      <c r="I1302" t="s">
        <v>40</v>
      </c>
      <c r="J1302" t="s">
        <v>40</v>
      </c>
      <c r="K1302" t="s">
        <v>40</v>
      </c>
      <c r="L1302" s="4">
        <v>368.6</v>
      </c>
      <c r="M1302" s="2">
        <v>44470</v>
      </c>
      <c r="N1302" t="s">
        <v>103</v>
      </c>
      <c r="O1302" t="s">
        <v>104</v>
      </c>
      <c r="P1302" t="s">
        <v>5029</v>
      </c>
      <c r="Q1302" t="s">
        <v>5030</v>
      </c>
      <c r="R1302" t="s">
        <v>5031</v>
      </c>
      <c r="S1302" s="3">
        <v>44498</v>
      </c>
      <c r="T1302" t="s">
        <v>46</v>
      </c>
      <c r="U1302">
        <v>2955</v>
      </c>
      <c r="V1302" t="s">
        <v>5046</v>
      </c>
      <c r="W1302" t="s">
        <v>48</v>
      </c>
      <c r="X1302">
        <v>165095317</v>
      </c>
      <c r="Y1302" s="3">
        <v>44497</v>
      </c>
      <c r="AC1302" t="s">
        <v>109</v>
      </c>
      <c r="AH1302" t="str">
        <f>VLOOKUP(B1302,'cc Lookup'!A:J,10,0)</f>
        <v>Planning and Business Development</v>
      </c>
      <c r="AI1302" t="str">
        <f>VLOOKUP(B1302,'cc Lookup'!A:E,5,0)</f>
        <v>Estates</v>
      </c>
      <c r="AJ1302" t="s">
        <v>6738</v>
      </c>
      <c r="AK1302" t="str">
        <f t="shared" si="40"/>
        <v>E35930 Estates &amp; Facilities</v>
      </c>
      <c r="AL1302" t="str">
        <f t="shared" si="41"/>
        <v>7308 Legal Fees</v>
      </c>
      <c r="AM1302" t="str">
        <f>VLOOKUP(W1302,Lookup!A:B,2,0)</f>
        <v>Legal</v>
      </c>
    </row>
    <row r="1303" spans="1:39" x14ac:dyDescent="0.25">
      <c r="A1303" t="s">
        <v>33</v>
      </c>
      <c r="B1303" s="1" t="s">
        <v>166</v>
      </c>
      <c r="C1303" s="1" t="s">
        <v>158</v>
      </c>
      <c r="D1303" s="1" t="s">
        <v>36</v>
      </c>
      <c r="E1303" s="1" t="s">
        <v>36</v>
      </c>
      <c r="F1303" s="1" t="s">
        <v>37</v>
      </c>
      <c r="G1303" t="s">
        <v>167</v>
      </c>
      <c r="H1303" t="s">
        <v>160</v>
      </c>
      <c r="I1303" t="s">
        <v>40</v>
      </c>
      <c r="J1303" t="s">
        <v>40</v>
      </c>
      <c r="K1303" t="s">
        <v>40</v>
      </c>
      <c r="L1303" s="4">
        <v>175.5</v>
      </c>
      <c r="M1303" s="2">
        <v>44470</v>
      </c>
      <c r="N1303" t="s">
        <v>103</v>
      </c>
      <c r="O1303" t="s">
        <v>104</v>
      </c>
      <c r="P1303" t="s">
        <v>5029</v>
      </c>
      <c r="Q1303" t="s">
        <v>5030</v>
      </c>
      <c r="R1303" t="s">
        <v>5031</v>
      </c>
      <c r="S1303" s="3">
        <v>44498</v>
      </c>
      <c r="T1303" t="s">
        <v>46</v>
      </c>
      <c r="U1303">
        <v>2956</v>
      </c>
      <c r="V1303" t="s">
        <v>5047</v>
      </c>
      <c r="W1303" t="s">
        <v>48</v>
      </c>
      <c r="X1303">
        <v>165095314</v>
      </c>
      <c r="Y1303" s="3">
        <v>44497</v>
      </c>
      <c r="AC1303" t="s">
        <v>109</v>
      </c>
      <c r="AH1303" t="str">
        <f>VLOOKUP(B1303,'cc Lookup'!A:J,10,0)</f>
        <v>Planning and Business Development</v>
      </c>
      <c r="AI1303" t="str">
        <f>VLOOKUP(B1303,'cc Lookup'!A:E,5,0)</f>
        <v>Estates</v>
      </c>
      <c r="AJ1303" t="s">
        <v>6738</v>
      </c>
      <c r="AK1303" t="str">
        <f t="shared" si="40"/>
        <v>E35930 Estates &amp; Facilities</v>
      </c>
      <c r="AL1303" t="str">
        <f t="shared" si="41"/>
        <v>7308 Legal Fees</v>
      </c>
      <c r="AM1303" t="str">
        <f>VLOOKUP(W1303,Lookup!A:B,2,0)</f>
        <v>Legal</v>
      </c>
    </row>
    <row r="1304" spans="1:39" x14ac:dyDescent="0.25">
      <c r="A1304" t="s">
        <v>33</v>
      </c>
      <c r="B1304" s="1" t="s">
        <v>166</v>
      </c>
      <c r="C1304" s="1" t="s">
        <v>158</v>
      </c>
      <c r="D1304" s="1" t="s">
        <v>36</v>
      </c>
      <c r="E1304" s="1" t="s">
        <v>36</v>
      </c>
      <c r="F1304" s="1" t="s">
        <v>37</v>
      </c>
      <c r="G1304" t="s">
        <v>167</v>
      </c>
      <c r="H1304" t="s">
        <v>160</v>
      </c>
      <c r="I1304" t="s">
        <v>40</v>
      </c>
      <c r="J1304" t="s">
        <v>40</v>
      </c>
      <c r="K1304" t="s">
        <v>40</v>
      </c>
      <c r="L1304" s="4">
        <v>1653</v>
      </c>
      <c r="M1304" s="2">
        <v>44470</v>
      </c>
      <c r="N1304" t="s">
        <v>103</v>
      </c>
      <c r="O1304" t="s">
        <v>104</v>
      </c>
      <c r="P1304" t="s">
        <v>5029</v>
      </c>
      <c r="Q1304" t="s">
        <v>5030</v>
      </c>
      <c r="R1304" t="s">
        <v>5031</v>
      </c>
      <c r="S1304" s="3">
        <v>44498</v>
      </c>
      <c r="T1304" t="s">
        <v>46</v>
      </c>
      <c r="U1304">
        <v>2957</v>
      </c>
      <c r="V1304" t="s">
        <v>2575</v>
      </c>
      <c r="W1304" t="s">
        <v>48</v>
      </c>
      <c r="X1304">
        <v>165077832</v>
      </c>
      <c r="Y1304" s="3">
        <v>43829</v>
      </c>
      <c r="AC1304" t="s">
        <v>109</v>
      </c>
      <c r="AH1304" t="str">
        <f>VLOOKUP(B1304,'cc Lookup'!A:J,10,0)</f>
        <v>Planning and Business Development</v>
      </c>
      <c r="AI1304" t="str">
        <f>VLOOKUP(B1304,'cc Lookup'!A:E,5,0)</f>
        <v>Estates</v>
      </c>
      <c r="AJ1304" t="s">
        <v>6738</v>
      </c>
      <c r="AK1304" t="str">
        <f t="shared" si="40"/>
        <v>E35930 Estates &amp; Facilities</v>
      </c>
      <c r="AL1304" t="str">
        <f t="shared" si="41"/>
        <v>7308 Legal Fees</v>
      </c>
      <c r="AM1304" t="str">
        <f>VLOOKUP(W1304,Lookup!A:B,2,0)</f>
        <v>Legal</v>
      </c>
    </row>
    <row r="1305" spans="1:39" x14ac:dyDescent="0.25">
      <c r="A1305" t="s">
        <v>33</v>
      </c>
      <c r="B1305" s="1" t="s">
        <v>166</v>
      </c>
      <c r="C1305" s="1" t="s">
        <v>158</v>
      </c>
      <c r="D1305" s="1" t="s">
        <v>36</v>
      </c>
      <c r="E1305" s="1" t="s">
        <v>36</v>
      </c>
      <c r="F1305" s="1" t="s">
        <v>37</v>
      </c>
      <c r="G1305" t="s">
        <v>167</v>
      </c>
      <c r="H1305" t="s">
        <v>160</v>
      </c>
      <c r="I1305" t="s">
        <v>40</v>
      </c>
      <c r="J1305" t="s">
        <v>40</v>
      </c>
      <c r="K1305" t="s">
        <v>40</v>
      </c>
      <c r="L1305" s="4">
        <v>40.5</v>
      </c>
      <c r="M1305" s="2">
        <v>44470</v>
      </c>
      <c r="N1305" t="s">
        <v>103</v>
      </c>
      <c r="O1305" t="s">
        <v>104</v>
      </c>
      <c r="P1305" t="s">
        <v>5029</v>
      </c>
      <c r="Q1305" t="s">
        <v>5030</v>
      </c>
      <c r="R1305" t="s">
        <v>5031</v>
      </c>
      <c r="S1305" s="3">
        <v>44498</v>
      </c>
      <c r="T1305" t="s">
        <v>46</v>
      </c>
      <c r="U1305">
        <v>2958</v>
      </c>
      <c r="V1305" t="s">
        <v>5048</v>
      </c>
      <c r="W1305" t="s">
        <v>48</v>
      </c>
      <c r="X1305">
        <v>165095325</v>
      </c>
      <c r="Y1305" s="3">
        <v>44497</v>
      </c>
      <c r="AC1305" t="s">
        <v>109</v>
      </c>
      <c r="AH1305" t="str">
        <f>VLOOKUP(B1305,'cc Lookup'!A:J,10,0)</f>
        <v>Planning and Business Development</v>
      </c>
      <c r="AI1305" t="str">
        <f>VLOOKUP(B1305,'cc Lookup'!A:E,5,0)</f>
        <v>Estates</v>
      </c>
      <c r="AJ1305" t="s">
        <v>6738</v>
      </c>
      <c r="AK1305" t="str">
        <f t="shared" si="40"/>
        <v>E35930 Estates &amp; Facilities</v>
      </c>
      <c r="AL1305" t="str">
        <f t="shared" si="41"/>
        <v>7308 Legal Fees</v>
      </c>
      <c r="AM1305" t="str">
        <f>VLOOKUP(W1305,Lookup!A:B,2,0)</f>
        <v>Legal</v>
      </c>
    </row>
    <row r="1306" spans="1:39" x14ac:dyDescent="0.25">
      <c r="A1306" t="s">
        <v>33</v>
      </c>
      <c r="B1306" s="1" t="s">
        <v>166</v>
      </c>
      <c r="C1306" s="1" t="s">
        <v>158</v>
      </c>
      <c r="D1306" s="1" t="s">
        <v>36</v>
      </c>
      <c r="E1306" s="1" t="s">
        <v>36</v>
      </c>
      <c r="F1306" s="1" t="s">
        <v>37</v>
      </c>
      <c r="G1306" t="s">
        <v>167</v>
      </c>
      <c r="H1306" t="s">
        <v>160</v>
      </c>
      <c r="I1306" t="s">
        <v>40</v>
      </c>
      <c r="J1306" t="s">
        <v>40</v>
      </c>
      <c r="K1306" t="s">
        <v>40</v>
      </c>
      <c r="L1306" s="4">
        <v>2764.6</v>
      </c>
      <c r="M1306" s="2">
        <v>44470</v>
      </c>
      <c r="N1306" t="s">
        <v>103</v>
      </c>
      <c r="O1306" t="s">
        <v>104</v>
      </c>
      <c r="P1306" t="s">
        <v>5029</v>
      </c>
      <c r="Q1306" t="s">
        <v>5030</v>
      </c>
      <c r="R1306" t="s">
        <v>5031</v>
      </c>
      <c r="S1306" s="3">
        <v>44498</v>
      </c>
      <c r="T1306" t="s">
        <v>46</v>
      </c>
      <c r="U1306">
        <v>2959</v>
      </c>
      <c r="V1306" t="s">
        <v>5049</v>
      </c>
      <c r="W1306" t="s">
        <v>48</v>
      </c>
      <c r="X1306">
        <v>165095312</v>
      </c>
      <c r="Y1306" s="3">
        <v>44497</v>
      </c>
      <c r="AC1306" t="s">
        <v>109</v>
      </c>
      <c r="AH1306" t="str">
        <f>VLOOKUP(B1306,'cc Lookup'!A:J,10,0)</f>
        <v>Planning and Business Development</v>
      </c>
      <c r="AI1306" t="str">
        <f>VLOOKUP(B1306,'cc Lookup'!A:E,5,0)</f>
        <v>Estates</v>
      </c>
      <c r="AJ1306" t="s">
        <v>6738</v>
      </c>
      <c r="AK1306" t="str">
        <f t="shared" si="40"/>
        <v>E35930 Estates &amp; Facilities</v>
      </c>
      <c r="AL1306" t="str">
        <f t="shared" si="41"/>
        <v>7308 Legal Fees</v>
      </c>
      <c r="AM1306" t="str">
        <f>VLOOKUP(W1306,Lookup!A:B,2,0)</f>
        <v>Legal</v>
      </c>
    </row>
    <row r="1307" spans="1:39" x14ac:dyDescent="0.25">
      <c r="A1307" t="s">
        <v>33</v>
      </c>
      <c r="B1307" s="1" t="s">
        <v>166</v>
      </c>
      <c r="C1307" s="1" t="s">
        <v>158</v>
      </c>
      <c r="D1307" s="1" t="s">
        <v>36</v>
      </c>
      <c r="E1307" s="1" t="s">
        <v>36</v>
      </c>
      <c r="F1307" s="1" t="s">
        <v>37</v>
      </c>
      <c r="G1307" t="s">
        <v>167</v>
      </c>
      <c r="H1307" t="s">
        <v>160</v>
      </c>
      <c r="I1307" t="s">
        <v>40</v>
      </c>
      <c r="J1307" t="s">
        <v>40</v>
      </c>
      <c r="K1307" t="s">
        <v>40</v>
      </c>
      <c r="L1307" s="4">
        <v>518</v>
      </c>
      <c r="M1307" s="2">
        <v>44470</v>
      </c>
      <c r="N1307" t="s">
        <v>103</v>
      </c>
      <c r="O1307" t="s">
        <v>104</v>
      </c>
      <c r="P1307" t="s">
        <v>5029</v>
      </c>
      <c r="Q1307" t="s">
        <v>5030</v>
      </c>
      <c r="R1307" t="s">
        <v>5031</v>
      </c>
      <c r="S1307" s="3">
        <v>44498</v>
      </c>
      <c r="T1307" t="s">
        <v>46</v>
      </c>
      <c r="U1307">
        <v>2960</v>
      </c>
      <c r="V1307" t="s">
        <v>5050</v>
      </c>
      <c r="W1307" t="s">
        <v>48</v>
      </c>
      <c r="X1307">
        <v>165095315</v>
      </c>
      <c r="Y1307" s="3">
        <v>44497</v>
      </c>
      <c r="AC1307" t="s">
        <v>109</v>
      </c>
      <c r="AH1307" t="str">
        <f>VLOOKUP(B1307,'cc Lookup'!A:J,10,0)</f>
        <v>Planning and Business Development</v>
      </c>
      <c r="AI1307" t="str">
        <f>VLOOKUP(B1307,'cc Lookup'!A:E,5,0)</f>
        <v>Estates</v>
      </c>
      <c r="AJ1307" t="s">
        <v>6738</v>
      </c>
      <c r="AK1307" t="str">
        <f t="shared" si="40"/>
        <v>E35930 Estates &amp; Facilities</v>
      </c>
      <c r="AL1307" t="str">
        <f t="shared" si="41"/>
        <v>7308 Legal Fees</v>
      </c>
      <c r="AM1307" t="str">
        <f>VLOOKUP(W1307,Lookup!A:B,2,0)</f>
        <v>Legal</v>
      </c>
    </row>
    <row r="1308" spans="1:39" x14ac:dyDescent="0.25">
      <c r="A1308" t="s">
        <v>33</v>
      </c>
      <c r="B1308" s="1" t="s">
        <v>166</v>
      </c>
      <c r="C1308" s="1" t="s">
        <v>158</v>
      </c>
      <c r="D1308" s="1" t="s">
        <v>36</v>
      </c>
      <c r="E1308" s="1" t="s">
        <v>36</v>
      </c>
      <c r="F1308" s="1" t="s">
        <v>37</v>
      </c>
      <c r="G1308" t="s">
        <v>167</v>
      </c>
      <c r="H1308" t="s">
        <v>160</v>
      </c>
      <c r="I1308" t="s">
        <v>40</v>
      </c>
      <c r="J1308" t="s">
        <v>40</v>
      </c>
      <c r="K1308" t="s">
        <v>40</v>
      </c>
      <c r="L1308" s="4">
        <v>1612</v>
      </c>
      <c r="M1308" s="2">
        <v>44470</v>
      </c>
      <c r="N1308" t="s">
        <v>103</v>
      </c>
      <c r="O1308" t="s">
        <v>104</v>
      </c>
      <c r="P1308" t="s">
        <v>5029</v>
      </c>
      <c r="Q1308" t="s">
        <v>5030</v>
      </c>
      <c r="R1308" t="s">
        <v>5031</v>
      </c>
      <c r="S1308" s="3">
        <v>44498</v>
      </c>
      <c r="T1308" t="s">
        <v>46</v>
      </c>
      <c r="U1308">
        <v>2961</v>
      </c>
      <c r="V1308" t="s">
        <v>5051</v>
      </c>
      <c r="W1308" t="s">
        <v>48</v>
      </c>
      <c r="X1308">
        <v>165095320</v>
      </c>
      <c r="Y1308" s="3">
        <v>44497</v>
      </c>
      <c r="AC1308" t="s">
        <v>109</v>
      </c>
      <c r="AH1308" t="str">
        <f>VLOOKUP(B1308,'cc Lookup'!A:J,10,0)</f>
        <v>Planning and Business Development</v>
      </c>
      <c r="AI1308" t="str">
        <f>VLOOKUP(B1308,'cc Lookup'!A:E,5,0)</f>
        <v>Estates</v>
      </c>
      <c r="AJ1308" t="s">
        <v>6738</v>
      </c>
      <c r="AK1308" t="str">
        <f t="shared" si="40"/>
        <v>E35930 Estates &amp; Facilities</v>
      </c>
      <c r="AL1308" t="str">
        <f t="shared" si="41"/>
        <v>7308 Legal Fees</v>
      </c>
      <c r="AM1308" t="str">
        <f>VLOOKUP(W1308,Lookup!A:B,2,0)</f>
        <v>Legal</v>
      </c>
    </row>
    <row r="1309" spans="1:39" x14ac:dyDescent="0.25">
      <c r="A1309" t="s">
        <v>33</v>
      </c>
      <c r="B1309" s="1" t="s">
        <v>166</v>
      </c>
      <c r="C1309" s="1" t="s">
        <v>158</v>
      </c>
      <c r="D1309" s="1" t="s">
        <v>36</v>
      </c>
      <c r="E1309" s="1" t="s">
        <v>36</v>
      </c>
      <c r="F1309" s="1" t="s">
        <v>37</v>
      </c>
      <c r="G1309" t="s">
        <v>167</v>
      </c>
      <c r="H1309" t="s">
        <v>160</v>
      </c>
      <c r="I1309" t="s">
        <v>40</v>
      </c>
      <c r="J1309" t="s">
        <v>40</v>
      </c>
      <c r="K1309" t="s">
        <v>40</v>
      </c>
      <c r="L1309" s="4">
        <v>45.64</v>
      </c>
      <c r="M1309" s="2">
        <v>44470</v>
      </c>
      <c r="N1309" t="s">
        <v>103</v>
      </c>
      <c r="O1309" t="s">
        <v>104</v>
      </c>
      <c r="P1309" t="s">
        <v>5029</v>
      </c>
      <c r="Q1309" t="s">
        <v>5030</v>
      </c>
      <c r="R1309" t="s">
        <v>5031</v>
      </c>
      <c r="S1309" s="3">
        <v>44498</v>
      </c>
      <c r="T1309" t="s">
        <v>46</v>
      </c>
      <c r="U1309">
        <v>2962</v>
      </c>
      <c r="V1309" t="s">
        <v>4961</v>
      </c>
      <c r="W1309" t="s">
        <v>48</v>
      </c>
      <c r="X1309">
        <v>165093938</v>
      </c>
      <c r="Y1309" s="3">
        <v>44428</v>
      </c>
      <c r="AC1309" t="s">
        <v>109</v>
      </c>
      <c r="AH1309" t="str">
        <f>VLOOKUP(B1309,'cc Lookup'!A:J,10,0)</f>
        <v>Planning and Business Development</v>
      </c>
      <c r="AI1309" t="str">
        <f>VLOOKUP(B1309,'cc Lookup'!A:E,5,0)</f>
        <v>Estates</v>
      </c>
      <c r="AJ1309" t="s">
        <v>6738</v>
      </c>
      <c r="AK1309" t="str">
        <f t="shared" si="40"/>
        <v>E35930 Estates &amp; Facilities</v>
      </c>
      <c r="AL1309" t="str">
        <f t="shared" si="41"/>
        <v>7308 Legal Fees</v>
      </c>
      <c r="AM1309" t="str">
        <f>VLOOKUP(W1309,Lookup!A:B,2,0)</f>
        <v>Legal</v>
      </c>
    </row>
    <row r="1310" spans="1:39" x14ac:dyDescent="0.25">
      <c r="A1310" t="s">
        <v>33</v>
      </c>
      <c r="B1310" s="1" t="s">
        <v>166</v>
      </c>
      <c r="C1310" s="1" t="s">
        <v>158</v>
      </c>
      <c r="D1310" s="1" t="s">
        <v>36</v>
      </c>
      <c r="E1310" s="1" t="s">
        <v>36</v>
      </c>
      <c r="F1310" s="1" t="s">
        <v>37</v>
      </c>
      <c r="G1310" t="s">
        <v>167</v>
      </c>
      <c r="H1310" t="s">
        <v>160</v>
      </c>
      <c r="I1310" t="s">
        <v>40</v>
      </c>
      <c r="J1310" t="s">
        <v>40</v>
      </c>
      <c r="K1310" t="s">
        <v>40</v>
      </c>
      <c r="L1310" s="4">
        <v>1453.45</v>
      </c>
      <c r="M1310" s="2">
        <v>44470</v>
      </c>
      <c r="N1310" t="s">
        <v>103</v>
      </c>
      <c r="O1310" t="s">
        <v>104</v>
      </c>
      <c r="P1310" t="s">
        <v>5029</v>
      </c>
      <c r="Q1310" t="s">
        <v>5030</v>
      </c>
      <c r="R1310" t="s">
        <v>5031</v>
      </c>
      <c r="S1310" s="3">
        <v>44498</v>
      </c>
      <c r="T1310" t="s">
        <v>46</v>
      </c>
      <c r="U1310">
        <v>2963</v>
      </c>
      <c r="V1310" t="s">
        <v>5052</v>
      </c>
      <c r="W1310" t="s">
        <v>48</v>
      </c>
      <c r="X1310">
        <v>165095313</v>
      </c>
      <c r="Y1310" s="3">
        <v>44497</v>
      </c>
      <c r="AC1310" t="s">
        <v>109</v>
      </c>
      <c r="AH1310" t="str">
        <f>VLOOKUP(B1310,'cc Lookup'!A:J,10,0)</f>
        <v>Planning and Business Development</v>
      </c>
      <c r="AI1310" t="str">
        <f>VLOOKUP(B1310,'cc Lookup'!A:E,5,0)</f>
        <v>Estates</v>
      </c>
      <c r="AJ1310" t="s">
        <v>6738</v>
      </c>
      <c r="AK1310" t="str">
        <f t="shared" si="40"/>
        <v>E35930 Estates &amp; Facilities</v>
      </c>
      <c r="AL1310" t="str">
        <f t="shared" si="41"/>
        <v>7308 Legal Fees</v>
      </c>
      <c r="AM1310" t="str">
        <f>VLOOKUP(W1310,Lookup!A:B,2,0)</f>
        <v>Legal</v>
      </c>
    </row>
    <row r="1311" spans="1:39" x14ac:dyDescent="0.25">
      <c r="A1311" t="s">
        <v>33</v>
      </c>
      <c r="B1311" s="1" t="s">
        <v>166</v>
      </c>
      <c r="C1311" s="1" t="s">
        <v>158</v>
      </c>
      <c r="D1311" s="1" t="s">
        <v>36</v>
      </c>
      <c r="E1311" s="1" t="s">
        <v>36</v>
      </c>
      <c r="F1311" s="1" t="s">
        <v>37</v>
      </c>
      <c r="G1311" t="s">
        <v>167</v>
      </c>
      <c r="H1311" t="s">
        <v>160</v>
      </c>
      <c r="I1311" t="s">
        <v>40</v>
      </c>
      <c r="J1311" t="s">
        <v>40</v>
      </c>
      <c r="K1311" t="s">
        <v>40</v>
      </c>
      <c r="L1311" s="4">
        <v>162</v>
      </c>
      <c r="M1311" s="2">
        <v>44470</v>
      </c>
      <c r="N1311" t="s">
        <v>103</v>
      </c>
      <c r="O1311" t="s">
        <v>104</v>
      </c>
      <c r="P1311" t="s">
        <v>5029</v>
      </c>
      <c r="Q1311" t="s">
        <v>5030</v>
      </c>
      <c r="R1311" t="s">
        <v>5031</v>
      </c>
      <c r="S1311" s="3">
        <v>44498</v>
      </c>
      <c r="T1311" t="s">
        <v>46</v>
      </c>
      <c r="U1311">
        <v>2964</v>
      </c>
      <c r="V1311" t="s">
        <v>4553</v>
      </c>
      <c r="W1311" t="s">
        <v>48</v>
      </c>
      <c r="X1311">
        <v>165091758</v>
      </c>
      <c r="Y1311" s="3">
        <v>44342</v>
      </c>
      <c r="AC1311" t="s">
        <v>109</v>
      </c>
      <c r="AH1311" t="str">
        <f>VLOOKUP(B1311,'cc Lookup'!A:J,10,0)</f>
        <v>Planning and Business Development</v>
      </c>
      <c r="AI1311" t="str">
        <f>VLOOKUP(B1311,'cc Lookup'!A:E,5,0)</f>
        <v>Estates</v>
      </c>
      <c r="AJ1311" t="s">
        <v>6738</v>
      </c>
      <c r="AK1311" t="str">
        <f t="shared" si="40"/>
        <v>E35930 Estates &amp; Facilities</v>
      </c>
      <c r="AL1311" t="str">
        <f t="shared" si="41"/>
        <v>7308 Legal Fees</v>
      </c>
      <c r="AM1311" t="str">
        <f>VLOOKUP(W1311,Lookup!A:B,2,0)</f>
        <v>Legal</v>
      </c>
    </row>
    <row r="1312" spans="1:39" x14ac:dyDescent="0.25">
      <c r="A1312" t="s">
        <v>33</v>
      </c>
      <c r="B1312" s="1" t="s">
        <v>166</v>
      </c>
      <c r="C1312" s="1" t="s">
        <v>158</v>
      </c>
      <c r="D1312" s="1" t="s">
        <v>36</v>
      </c>
      <c r="E1312" s="1" t="s">
        <v>36</v>
      </c>
      <c r="F1312" s="1" t="s">
        <v>37</v>
      </c>
      <c r="G1312" t="s">
        <v>167</v>
      </c>
      <c r="H1312" t="s">
        <v>160</v>
      </c>
      <c r="I1312" t="s">
        <v>40</v>
      </c>
      <c r="J1312" t="s">
        <v>40</v>
      </c>
      <c r="K1312" t="s">
        <v>40</v>
      </c>
      <c r="L1312" s="4">
        <v>83.5</v>
      </c>
      <c r="M1312" s="2">
        <v>44470</v>
      </c>
      <c r="N1312" t="s">
        <v>103</v>
      </c>
      <c r="O1312" t="s">
        <v>104</v>
      </c>
      <c r="P1312" t="s">
        <v>5029</v>
      </c>
      <c r="Q1312" t="s">
        <v>5030</v>
      </c>
      <c r="R1312" t="s">
        <v>5031</v>
      </c>
      <c r="S1312" s="3">
        <v>44498</v>
      </c>
      <c r="T1312" t="s">
        <v>46</v>
      </c>
      <c r="U1312">
        <v>2965</v>
      </c>
      <c r="V1312" t="s">
        <v>5053</v>
      </c>
      <c r="W1312" t="s">
        <v>48</v>
      </c>
      <c r="X1312">
        <v>165095318</v>
      </c>
      <c r="Y1312" s="3">
        <v>44497</v>
      </c>
      <c r="AC1312" t="s">
        <v>109</v>
      </c>
      <c r="AH1312" t="str">
        <f>VLOOKUP(B1312,'cc Lookup'!A:J,10,0)</f>
        <v>Planning and Business Development</v>
      </c>
      <c r="AI1312" t="str">
        <f>VLOOKUP(B1312,'cc Lookup'!A:E,5,0)</f>
        <v>Estates</v>
      </c>
      <c r="AJ1312" t="s">
        <v>6738</v>
      </c>
      <c r="AK1312" t="str">
        <f t="shared" si="40"/>
        <v>E35930 Estates &amp; Facilities</v>
      </c>
      <c r="AL1312" t="str">
        <f t="shared" si="41"/>
        <v>7308 Legal Fees</v>
      </c>
      <c r="AM1312" t="str">
        <f>VLOOKUP(W1312,Lookup!A:B,2,0)</f>
        <v>Legal</v>
      </c>
    </row>
    <row r="1313" spans="1:39" x14ac:dyDescent="0.25">
      <c r="A1313" t="s">
        <v>33</v>
      </c>
      <c r="B1313" s="1" t="s">
        <v>166</v>
      </c>
      <c r="C1313" s="1" t="s">
        <v>158</v>
      </c>
      <c r="D1313" s="1" t="s">
        <v>36</v>
      </c>
      <c r="E1313" s="1" t="s">
        <v>36</v>
      </c>
      <c r="F1313" s="1" t="s">
        <v>37</v>
      </c>
      <c r="G1313" t="s">
        <v>167</v>
      </c>
      <c r="H1313" t="s">
        <v>160</v>
      </c>
      <c r="I1313" t="s">
        <v>40</v>
      </c>
      <c r="J1313" t="s">
        <v>40</v>
      </c>
      <c r="K1313" t="s">
        <v>40</v>
      </c>
      <c r="L1313" s="4">
        <v>1236</v>
      </c>
      <c r="M1313" s="2">
        <v>44470</v>
      </c>
      <c r="N1313" t="s">
        <v>103</v>
      </c>
      <c r="O1313" t="s">
        <v>104</v>
      </c>
      <c r="P1313" t="s">
        <v>5029</v>
      </c>
      <c r="Q1313" t="s">
        <v>5030</v>
      </c>
      <c r="R1313" t="s">
        <v>5031</v>
      </c>
      <c r="S1313" s="3">
        <v>44498</v>
      </c>
      <c r="T1313" t="s">
        <v>46</v>
      </c>
      <c r="U1313">
        <v>2966</v>
      </c>
      <c r="V1313" t="s">
        <v>5054</v>
      </c>
      <c r="W1313" t="s">
        <v>48</v>
      </c>
      <c r="X1313">
        <v>165095316</v>
      </c>
      <c r="Y1313" s="3">
        <v>44497</v>
      </c>
      <c r="AC1313" t="s">
        <v>109</v>
      </c>
      <c r="AH1313" t="str">
        <f>VLOOKUP(B1313,'cc Lookup'!A:J,10,0)</f>
        <v>Planning and Business Development</v>
      </c>
      <c r="AI1313" t="str">
        <f>VLOOKUP(B1313,'cc Lookup'!A:E,5,0)</f>
        <v>Estates</v>
      </c>
      <c r="AJ1313" t="s">
        <v>6738</v>
      </c>
      <c r="AK1313" t="str">
        <f t="shared" si="40"/>
        <v>E35930 Estates &amp; Facilities</v>
      </c>
      <c r="AL1313" t="str">
        <f t="shared" si="41"/>
        <v>7308 Legal Fees</v>
      </c>
      <c r="AM1313" t="str">
        <f>VLOOKUP(W1313,Lookup!A:B,2,0)</f>
        <v>Legal</v>
      </c>
    </row>
    <row r="1314" spans="1:39" x14ac:dyDescent="0.25">
      <c r="A1314" t="s">
        <v>33</v>
      </c>
      <c r="B1314" s="1" t="s">
        <v>166</v>
      </c>
      <c r="C1314" s="1" t="s">
        <v>158</v>
      </c>
      <c r="D1314" s="1" t="s">
        <v>36</v>
      </c>
      <c r="E1314" s="1" t="s">
        <v>36</v>
      </c>
      <c r="F1314" s="1" t="s">
        <v>37</v>
      </c>
      <c r="G1314" t="s">
        <v>167</v>
      </c>
      <c r="H1314" t="s">
        <v>160</v>
      </c>
      <c r="I1314" t="s">
        <v>40</v>
      </c>
      <c r="J1314" t="s">
        <v>40</v>
      </c>
      <c r="K1314" t="s">
        <v>40</v>
      </c>
      <c r="L1314" s="4">
        <v>234.5</v>
      </c>
      <c r="M1314" s="2">
        <v>44501</v>
      </c>
      <c r="N1314" t="s">
        <v>311</v>
      </c>
      <c r="O1314" t="s">
        <v>56</v>
      </c>
      <c r="P1314" t="s">
        <v>973</v>
      </c>
      <c r="Q1314" t="s">
        <v>5105</v>
      </c>
      <c r="R1314" t="s">
        <v>5106</v>
      </c>
      <c r="S1314" s="3">
        <v>44524</v>
      </c>
      <c r="T1314" t="s">
        <v>573</v>
      </c>
      <c r="U1314">
        <v>30</v>
      </c>
      <c r="V1314" t="s">
        <v>5107</v>
      </c>
      <c r="W1314" t="s">
        <v>5106</v>
      </c>
      <c r="Y1314" s="3">
        <v>44523</v>
      </c>
      <c r="AA1314" t="s">
        <v>885</v>
      </c>
      <c r="AD1314" t="s">
        <v>5108</v>
      </c>
      <c r="AH1314" t="str">
        <f>VLOOKUP(B1314,'cc Lookup'!A:J,10,0)</f>
        <v>Planning and Business Development</v>
      </c>
      <c r="AI1314" t="str">
        <f>VLOOKUP(B1314,'cc Lookup'!A:E,5,0)</f>
        <v>Estates</v>
      </c>
      <c r="AJ1314" t="s">
        <v>6738</v>
      </c>
      <c r="AK1314" t="str">
        <f t="shared" si="40"/>
        <v>E35930 Estates &amp; Facilities</v>
      </c>
      <c r="AL1314" t="str">
        <f t="shared" si="41"/>
        <v>7308 Legal Fees</v>
      </c>
      <c r="AM1314" t="str">
        <f>VLOOKUP(W1314,Lookup!A:B,2,0)</f>
        <v>Other</v>
      </c>
    </row>
    <row r="1315" spans="1:39" x14ac:dyDescent="0.25">
      <c r="A1315" t="s">
        <v>33</v>
      </c>
      <c r="B1315" s="1" t="s">
        <v>166</v>
      </c>
      <c r="C1315" s="1" t="s">
        <v>158</v>
      </c>
      <c r="D1315" s="1" t="s">
        <v>36</v>
      </c>
      <c r="E1315" s="1" t="s">
        <v>36</v>
      </c>
      <c r="F1315" s="1" t="s">
        <v>37</v>
      </c>
      <c r="G1315" t="s">
        <v>167</v>
      </c>
      <c r="H1315" t="s">
        <v>160</v>
      </c>
      <c r="I1315" t="s">
        <v>40</v>
      </c>
      <c r="J1315" t="s">
        <v>40</v>
      </c>
      <c r="K1315" t="s">
        <v>40</v>
      </c>
      <c r="L1315" s="4">
        <v>411.5</v>
      </c>
      <c r="M1315" s="2">
        <v>44501</v>
      </c>
      <c r="N1315" t="s">
        <v>311</v>
      </c>
      <c r="O1315" t="s">
        <v>56</v>
      </c>
      <c r="P1315" t="s">
        <v>973</v>
      </c>
      <c r="Q1315" t="s">
        <v>5105</v>
      </c>
      <c r="R1315" t="s">
        <v>5106</v>
      </c>
      <c r="S1315" s="3">
        <v>44524</v>
      </c>
      <c r="T1315" t="s">
        <v>573</v>
      </c>
      <c r="U1315">
        <v>31</v>
      </c>
      <c r="V1315" t="s">
        <v>5109</v>
      </c>
      <c r="W1315" t="s">
        <v>5106</v>
      </c>
      <c r="Y1315" s="3">
        <v>44523</v>
      </c>
      <c r="AA1315" t="s">
        <v>885</v>
      </c>
      <c r="AD1315" t="s">
        <v>5110</v>
      </c>
      <c r="AH1315" t="str">
        <f>VLOOKUP(B1315,'cc Lookup'!A:J,10,0)</f>
        <v>Planning and Business Development</v>
      </c>
      <c r="AI1315" t="str">
        <f>VLOOKUP(B1315,'cc Lookup'!A:E,5,0)</f>
        <v>Estates</v>
      </c>
      <c r="AJ1315" t="s">
        <v>6738</v>
      </c>
      <c r="AK1315" t="str">
        <f t="shared" si="40"/>
        <v>E35930 Estates &amp; Facilities</v>
      </c>
      <c r="AL1315" t="str">
        <f t="shared" si="41"/>
        <v>7308 Legal Fees</v>
      </c>
      <c r="AM1315" t="str">
        <f>VLOOKUP(W1315,Lookup!A:B,2,0)</f>
        <v>Other</v>
      </c>
    </row>
    <row r="1316" spans="1:39" x14ac:dyDescent="0.25">
      <c r="A1316" t="s">
        <v>33</v>
      </c>
      <c r="B1316" s="1" t="s">
        <v>166</v>
      </c>
      <c r="C1316" s="1" t="s">
        <v>158</v>
      </c>
      <c r="D1316" s="1" t="s">
        <v>36</v>
      </c>
      <c r="E1316" s="1" t="s">
        <v>36</v>
      </c>
      <c r="F1316" s="1" t="s">
        <v>37</v>
      </c>
      <c r="G1316" t="s">
        <v>167</v>
      </c>
      <c r="H1316" t="s">
        <v>160</v>
      </c>
      <c r="I1316" t="s">
        <v>40</v>
      </c>
      <c r="J1316" t="s">
        <v>40</v>
      </c>
      <c r="K1316" t="s">
        <v>40</v>
      </c>
      <c r="L1316" s="4">
        <v>1036</v>
      </c>
      <c r="M1316" s="2">
        <v>44501</v>
      </c>
      <c r="N1316" t="s">
        <v>311</v>
      </c>
      <c r="O1316" t="s">
        <v>56</v>
      </c>
      <c r="P1316" t="s">
        <v>973</v>
      </c>
      <c r="Q1316" t="s">
        <v>5105</v>
      </c>
      <c r="R1316" t="s">
        <v>5106</v>
      </c>
      <c r="S1316" s="3">
        <v>44524</v>
      </c>
      <c r="T1316" t="s">
        <v>573</v>
      </c>
      <c r="U1316">
        <v>32</v>
      </c>
      <c r="V1316" t="s">
        <v>5111</v>
      </c>
      <c r="W1316" t="s">
        <v>5106</v>
      </c>
      <c r="Y1316" s="3">
        <v>44523</v>
      </c>
      <c r="AA1316" t="s">
        <v>885</v>
      </c>
      <c r="AD1316" t="s">
        <v>5112</v>
      </c>
      <c r="AH1316" t="str">
        <f>VLOOKUP(B1316,'cc Lookup'!A:J,10,0)</f>
        <v>Planning and Business Development</v>
      </c>
      <c r="AI1316" t="str">
        <f>VLOOKUP(B1316,'cc Lookup'!A:E,5,0)</f>
        <v>Estates</v>
      </c>
      <c r="AJ1316" t="s">
        <v>6738</v>
      </c>
      <c r="AK1316" t="str">
        <f t="shared" si="40"/>
        <v>E35930 Estates &amp; Facilities</v>
      </c>
      <c r="AL1316" t="str">
        <f t="shared" si="41"/>
        <v>7308 Legal Fees</v>
      </c>
      <c r="AM1316" t="str">
        <f>VLOOKUP(W1316,Lookup!A:B,2,0)</f>
        <v>Other</v>
      </c>
    </row>
    <row r="1317" spans="1:39" x14ac:dyDescent="0.25">
      <c r="A1317" t="s">
        <v>33</v>
      </c>
      <c r="B1317" s="1" t="s">
        <v>166</v>
      </c>
      <c r="C1317" s="1" t="s">
        <v>158</v>
      </c>
      <c r="D1317" s="1" t="s">
        <v>36</v>
      </c>
      <c r="E1317" s="1" t="s">
        <v>36</v>
      </c>
      <c r="F1317" s="1" t="s">
        <v>37</v>
      </c>
      <c r="G1317" t="s">
        <v>167</v>
      </c>
      <c r="H1317" t="s">
        <v>160</v>
      </c>
      <c r="I1317" t="s">
        <v>40</v>
      </c>
      <c r="J1317" t="s">
        <v>40</v>
      </c>
      <c r="K1317" t="s">
        <v>40</v>
      </c>
      <c r="L1317" s="4">
        <v>1172.5</v>
      </c>
      <c r="M1317" s="2">
        <v>44501</v>
      </c>
      <c r="N1317" t="s">
        <v>311</v>
      </c>
      <c r="O1317" t="s">
        <v>56</v>
      </c>
      <c r="P1317" t="s">
        <v>973</v>
      </c>
      <c r="Q1317" t="s">
        <v>5105</v>
      </c>
      <c r="R1317" t="s">
        <v>5106</v>
      </c>
      <c r="S1317" s="3">
        <v>44524</v>
      </c>
      <c r="T1317" t="s">
        <v>573</v>
      </c>
      <c r="U1317">
        <v>33</v>
      </c>
      <c r="V1317" t="s">
        <v>5113</v>
      </c>
      <c r="W1317" t="s">
        <v>5106</v>
      </c>
      <c r="Y1317" s="3">
        <v>44523</v>
      </c>
      <c r="AA1317" t="s">
        <v>885</v>
      </c>
      <c r="AD1317" t="s">
        <v>5114</v>
      </c>
      <c r="AH1317" t="str">
        <f>VLOOKUP(B1317,'cc Lookup'!A:J,10,0)</f>
        <v>Planning and Business Development</v>
      </c>
      <c r="AI1317" t="str">
        <f>VLOOKUP(B1317,'cc Lookup'!A:E,5,0)</f>
        <v>Estates</v>
      </c>
      <c r="AJ1317" t="s">
        <v>6738</v>
      </c>
      <c r="AK1317" t="str">
        <f t="shared" si="40"/>
        <v>E35930 Estates &amp; Facilities</v>
      </c>
      <c r="AL1317" t="str">
        <f t="shared" si="41"/>
        <v>7308 Legal Fees</v>
      </c>
      <c r="AM1317" t="str">
        <f>VLOOKUP(W1317,Lookup!A:B,2,0)</f>
        <v>Other</v>
      </c>
    </row>
    <row r="1318" spans="1:39" x14ac:dyDescent="0.25">
      <c r="A1318" t="s">
        <v>33</v>
      </c>
      <c r="B1318" s="1" t="s">
        <v>166</v>
      </c>
      <c r="C1318" s="1" t="s">
        <v>158</v>
      </c>
      <c r="D1318" s="1" t="s">
        <v>36</v>
      </c>
      <c r="E1318" s="1" t="s">
        <v>36</v>
      </c>
      <c r="F1318" s="1" t="s">
        <v>37</v>
      </c>
      <c r="G1318" t="s">
        <v>167</v>
      </c>
      <c r="H1318" t="s">
        <v>160</v>
      </c>
      <c r="I1318" t="s">
        <v>40</v>
      </c>
      <c r="J1318" t="s">
        <v>40</v>
      </c>
      <c r="K1318" t="s">
        <v>40</v>
      </c>
      <c r="L1318" s="4">
        <v>1420.5</v>
      </c>
      <c r="M1318" s="2">
        <v>44501</v>
      </c>
      <c r="N1318" t="s">
        <v>311</v>
      </c>
      <c r="O1318" t="s">
        <v>56</v>
      </c>
      <c r="P1318" t="s">
        <v>973</v>
      </c>
      <c r="Q1318" t="s">
        <v>5105</v>
      </c>
      <c r="R1318" t="s">
        <v>5106</v>
      </c>
      <c r="S1318" s="3">
        <v>44524</v>
      </c>
      <c r="T1318" t="s">
        <v>573</v>
      </c>
      <c r="U1318">
        <v>34</v>
      </c>
      <c r="V1318" t="s">
        <v>5115</v>
      </c>
      <c r="W1318" t="s">
        <v>5106</v>
      </c>
      <c r="Y1318" s="3">
        <v>44523</v>
      </c>
      <c r="AA1318" t="s">
        <v>885</v>
      </c>
      <c r="AD1318" t="s">
        <v>5116</v>
      </c>
      <c r="AH1318" t="str">
        <f>VLOOKUP(B1318,'cc Lookup'!A:J,10,0)</f>
        <v>Planning and Business Development</v>
      </c>
      <c r="AI1318" t="str">
        <f>VLOOKUP(B1318,'cc Lookup'!A:E,5,0)</f>
        <v>Estates</v>
      </c>
      <c r="AJ1318" t="s">
        <v>6738</v>
      </c>
      <c r="AK1318" t="str">
        <f t="shared" si="40"/>
        <v>E35930 Estates &amp; Facilities</v>
      </c>
      <c r="AL1318" t="str">
        <f t="shared" si="41"/>
        <v>7308 Legal Fees</v>
      </c>
      <c r="AM1318" t="str">
        <f>VLOOKUP(W1318,Lookup!A:B,2,0)</f>
        <v>Other</v>
      </c>
    </row>
    <row r="1319" spans="1:39" x14ac:dyDescent="0.25">
      <c r="A1319" t="s">
        <v>33</v>
      </c>
      <c r="B1319" s="1" t="s">
        <v>166</v>
      </c>
      <c r="C1319" s="1" t="s">
        <v>158</v>
      </c>
      <c r="D1319" s="1" t="s">
        <v>36</v>
      </c>
      <c r="E1319" s="1" t="s">
        <v>36</v>
      </c>
      <c r="F1319" s="1" t="s">
        <v>37</v>
      </c>
      <c r="G1319" t="s">
        <v>167</v>
      </c>
      <c r="H1319" t="s">
        <v>160</v>
      </c>
      <c r="I1319" t="s">
        <v>40</v>
      </c>
      <c r="J1319" t="s">
        <v>40</v>
      </c>
      <c r="K1319" t="s">
        <v>40</v>
      </c>
      <c r="L1319" s="4">
        <v>1612</v>
      </c>
      <c r="M1319" s="2">
        <v>44501</v>
      </c>
      <c r="N1319" t="s">
        <v>41</v>
      </c>
      <c r="O1319" t="s">
        <v>42</v>
      </c>
      <c r="P1319" t="s">
        <v>5117</v>
      </c>
      <c r="Q1319" t="s">
        <v>5118</v>
      </c>
      <c r="R1319" t="s">
        <v>5077</v>
      </c>
      <c r="S1319" s="3">
        <v>44501</v>
      </c>
      <c r="T1319" t="s">
        <v>46</v>
      </c>
      <c r="U1319">
        <v>17</v>
      </c>
      <c r="V1319" t="s">
        <v>47</v>
      </c>
      <c r="W1319" t="s">
        <v>48</v>
      </c>
      <c r="X1319">
        <v>518752</v>
      </c>
      <c r="Y1319" s="3">
        <v>44495</v>
      </c>
      <c r="Z1319">
        <v>165095320</v>
      </c>
      <c r="AB1319" t="s">
        <v>49</v>
      </c>
      <c r="AD1319" t="s">
        <v>5119</v>
      </c>
      <c r="AE1319">
        <v>1</v>
      </c>
      <c r="AF1319">
        <v>1612</v>
      </c>
      <c r="AH1319" t="str">
        <f>VLOOKUP(B1319,'cc Lookup'!A:J,10,0)</f>
        <v>Planning and Business Development</v>
      </c>
      <c r="AI1319" t="str">
        <f>VLOOKUP(B1319,'cc Lookup'!A:E,5,0)</f>
        <v>Estates</v>
      </c>
      <c r="AJ1319" t="s">
        <v>6738</v>
      </c>
      <c r="AK1319" t="str">
        <f t="shared" si="40"/>
        <v>E35930 Estates &amp; Facilities</v>
      </c>
      <c r="AL1319" t="str">
        <f t="shared" si="41"/>
        <v>7308 Legal Fees</v>
      </c>
      <c r="AM1319" t="str">
        <f>VLOOKUP(W1319,Lookup!A:B,2,0)</f>
        <v>Legal</v>
      </c>
    </row>
    <row r="1320" spans="1:39" x14ac:dyDescent="0.25">
      <c r="A1320" t="s">
        <v>33</v>
      </c>
      <c r="B1320" s="1" t="s">
        <v>166</v>
      </c>
      <c r="C1320" s="1" t="s">
        <v>158</v>
      </c>
      <c r="D1320" s="1" t="s">
        <v>36</v>
      </c>
      <c r="E1320" s="1" t="s">
        <v>36</v>
      </c>
      <c r="F1320" s="1" t="s">
        <v>37</v>
      </c>
      <c r="G1320" t="s">
        <v>167</v>
      </c>
      <c r="H1320" t="s">
        <v>160</v>
      </c>
      <c r="I1320" t="s">
        <v>40</v>
      </c>
      <c r="J1320" t="s">
        <v>40</v>
      </c>
      <c r="K1320" t="s">
        <v>40</v>
      </c>
      <c r="L1320" s="4">
        <v>1236</v>
      </c>
      <c r="M1320" s="2">
        <v>44501</v>
      </c>
      <c r="N1320" t="s">
        <v>41</v>
      </c>
      <c r="O1320" t="s">
        <v>42</v>
      </c>
      <c r="P1320" t="s">
        <v>5117</v>
      </c>
      <c r="Q1320" t="s">
        <v>5118</v>
      </c>
      <c r="R1320" t="s">
        <v>5077</v>
      </c>
      <c r="S1320" s="3">
        <v>44501</v>
      </c>
      <c r="T1320" t="s">
        <v>46</v>
      </c>
      <c r="U1320">
        <v>17</v>
      </c>
      <c r="V1320" t="s">
        <v>47</v>
      </c>
      <c r="W1320" t="s">
        <v>48</v>
      </c>
      <c r="X1320">
        <v>518758</v>
      </c>
      <c r="Y1320" s="3">
        <v>44495</v>
      </c>
      <c r="Z1320">
        <v>165095316</v>
      </c>
      <c r="AB1320" t="s">
        <v>49</v>
      </c>
      <c r="AD1320" t="s">
        <v>5120</v>
      </c>
      <c r="AE1320">
        <v>1</v>
      </c>
      <c r="AF1320">
        <v>1236</v>
      </c>
      <c r="AH1320" t="str">
        <f>VLOOKUP(B1320,'cc Lookup'!A:J,10,0)</f>
        <v>Planning and Business Development</v>
      </c>
      <c r="AI1320" t="str">
        <f>VLOOKUP(B1320,'cc Lookup'!A:E,5,0)</f>
        <v>Estates</v>
      </c>
      <c r="AJ1320" t="s">
        <v>6738</v>
      </c>
      <c r="AK1320" t="str">
        <f t="shared" si="40"/>
        <v>E35930 Estates &amp; Facilities</v>
      </c>
      <c r="AL1320" t="str">
        <f t="shared" si="41"/>
        <v>7308 Legal Fees</v>
      </c>
      <c r="AM1320" t="str">
        <f>VLOOKUP(W1320,Lookup!A:B,2,0)</f>
        <v>Legal</v>
      </c>
    </row>
    <row r="1321" spans="1:39" x14ac:dyDescent="0.25">
      <c r="A1321" t="s">
        <v>33</v>
      </c>
      <c r="B1321" s="1" t="s">
        <v>166</v>
      </c>
      <c r="C1321" s="1" t="s">
        <v>158</v>
      </c>
      <c r="D1321" s="1" t="s">
        <v>36</v>
      </c>
      <c r="E1321" s="1" t="s">
        <v>36</v>
      </c>
      <c r="F1321" s="1" t="s">
        <v>37</v>
      </c>
      <c r="G1321" t="s">
        <v>167</v>
      </c>
      <c r="H1321" t="s">
        <v>160</v>
      </c>
      <c r="I1321" t="s">
        <v>40</v>
      </c>
      <c r="J1321" t="s">
        <v>40</v>
      </c>
      <c r="K1321" t="s">
        <v>40</v>
      </c>
      <c r="L1321" s="4">
        <v>1524.2</v>
      </c>
      <c r="M1321" s="2">
        <v>44501</v>
      </c>
      <c r="N1321" t="s">
        <v>41</v>
      </c>
      <c r="O1321" t="s">
        <v>42</v>
      </c>
      <c r="P1321" t="s">
        <v>5117</v>
      </c>
      <c r="Q1321" t="s">
        <v>5118</v>
      </c>
      <c r="R1321" t="s">
        <v>5077</v>
      </c>
      <c r="S1321" s="3">
        <v>44501</v>
      </c>
      <c r="T1321" t="s">
        <v>46</v>
      </c>
      <c r="U1321">
        <v>17</v>
      </c>
      <c r="V1321" t="s">
        <v>47</v>
      </c>
      <c r="W1321" t="s">
        <v>48</v>
      </c>
      <c r="X1321">
        <v>518761</v>
      </c>
      <c r="Y1321" s="3">
        <v>44495</v>
      </c>
      <c r="Z1321">
        <v>165095313</v>
      </c>
      <c r="AB1321" t="s">
        <v>49</v>
      </c>
      <c r="AD1321" t="s">
        <v>5121</v>
      </c>
      <c r="AE1321">
        <v>1</v>
      </c>
      <c r="AF1321">
        <v>1524</v>
      </c>
      <c r="AH1321" t="str">
        <f>VLOOKUP(B1321,'cc Lookup'!A:J,10,0)</f>
        <v>Planning and Business Development</v>
      </c>
      <c r="AI1321" t="str">
        <f>VLOOKUP(B1321,'cc Lookup'!A:E,5,0)</f>
        <v>Estates</v>
      </c>
      <c r="AJ1321" t="s">
        <v>6738</v>
      </c>
      <c r="AK1321" t="str">
        <f t="shared" si="40"/>
        <v>E35930 Estates &amp; Facilities</v>
      </c>
      <c r="AL1321" t="str">
        <f t="shared" si="41"/>
        <v>7308 Legal Fees</v>
      </c>
      <c r="AM1321" t="str">
        <f>VLOOKUP(W1321,Lookup!A:B,2,0)</f>
        <v>Legal</v>
      </c>
    </row>
    <row r="1322" spans="1:39" x14ac:dyDescent="0.25">
      <c r="A1322" t="s">
        <v>33</v>
      </c>
      <c r="B1322" s="1" t="s">
        <v>166</v>
      </c>
      <c r="C1322" s="1" t="s">
        <v>158</v>
      </c>
      <c r="D1322" s="1" t="s">
        <v>36</v>
      </c>
      <c r="E1322" s="1" t="s">
        <v>36</v>
      </c>
      <c r="F1322" s="1" t="s">
        <v>37</v>
      </c>
      <c r="G1322" t="s">
        <v>167</v>
      </c>
      <c r="H1322" t="s">
        <v>160</v>
      </c>
      <c r="I1322" t="s">
        <v>40</v>
      </c>
      <c r="J1322" t="s">
        <v>40</v>
      </c>
      <c r="K1322" t="s">
        <v>40</v>
      </c>
      <c r="L1322" s="4">
        <v>2764.5</v>
      </c>
      <c r="M1322" s="2">
        <v>44501</v>
      </c>
      <c r="N1322" t="s">
        <v>41</v>
      </c>
      <c r="O1322" t="s">
        <v>42</v>
      </c>
      <c r="P1322" t="s">
        <v>5117</v>
      </c>
      <c r="Q1322" t="s">
        <v>5118</v>
      </c>
      <c r="R1322" t="s">
        <v>5077</v>
      </c>
      <c r="S1322" s="3">
        <v>44501</v>
      </c>
      <c r="T1322" t="s">
        <v>46</v>
      </c>
      <c r="U1322">
        <v>17</v>
      </c>
      <c r="V1322" t="s">
        <v>47</v>
      </c>
      <c r="W1322" t="s">
        <v>48</v>
      </c>
      <c r="X1322">
        <v>518762</v>
      </c>
      <c r="Y1322" s="3">
        <v>44495</v>
      </c>
      <c r="Z1322">
        <v>165095312</v>
      </c>
      <c r="AB1322" t="s">
        <v>49</v>
      </c>
      <c r="AD1322" t="s">
        <v>5122</v>
      </c>
      <c r="AE1322">
        <v>1</v>
      </c>
      <c r="AF1322">
        <v>2765</v>
      </c>
      <c r="AH1322" t="str">
        <f>VLOOKUP(B1322,'cc Lookup'!A:J,10,0)</f>
        <v>Planning and Business Development</v>
      </c>
      <c r="AI1322" t="str">
        <f>VLOOKUP(B1322,'cc Lookup'!A:E,5,0)</f>
        <v>Estates</v>
      </c>
      <c r="AJ1322" t="s">
        <v>6738</v>
      </c>
      <c r="AK1322" t="str">
        <f t="shared" si="40"/>
        <v>E35930 Estates &amp; Facilities</v>
      </c>
      <c r="AL1322" t="str">
        <f t="shared" si="41"/>
        <v>7308 Legal Fees</v>
      </c>
      <c r="AM1322" t="str">
        <f>VLOOKUP(W1322,Lookup!A:B,2,0)</f>
        <v>Legal</v>
      </c>
    </row>
    <row r="1323" spans="1:39" x14ac:dyDescent="0.25">
      <c r="A1323" t="s">
        <v>33</v>
      </c>
      <c r="B1323" s="1" t="s">
        <v>166</v>
      </c>
      <c r="C1323" s="1" t="s">
        <v>158</v>
      </c>
      <c r="D1323" s="1" t="s">
        <v>36</v>
      </c>
      <c r="E1323" s="1" t="s">
        <v>36</v>
      </c>
      <c r="F1323" s="1" t="s">
        <v>37</v>
      </c>
      <c r="G1323" t="s">
        <v>167</v>
      </c>
      <c r="H1323" t="s">
        <v>160</v>
      </c>
      <c r="I1323" t="s">
        <v>40</v>
      </c>
      <c r="J1323" t="s">
        <v>40</v>
      </c>
      <c r="K1323" t="s">
        <v>40</v>
      </c>
      <c r="L1323" s="4">
        <v>1667.75</v>
      </c>
      <c r="M1323" s="2">
        <v>44501</v>
      </c>
      <c r="N1323" t="s">
        <v>41</v>
      </c>
      <c r="O1323" t="s">
        <v>42</v>
      </c>
      <c r="P1323" t="s">
        <v>5117</v>
      </c>
      <c r="Q1323" t="s">
        <v>5118</v>
      </c>
      <c r="R1323" t="s">
        <v>5077</v>
      </c>
      <c r="S1323" s="3">
        <v>44501</v>
      </c>
      <c r="T1323" t="s">
        <v>46</v>
      </c>
      <c r="U1323">
        <v>17</v>
      </c>
      <c r="V1323" t="s">
        <v>47</v>
      </c>
      <c r="W1323" t="s">
        <v>48</v>
      </c>
      <c r="X1323">
        <v>518764</v>
      </c>
      <c r="Y1323" s="3">
        <v>44495</v>
      </c>
      <c r="Z1323">
        <v>165095310</v>
      </c>
      <c r="AB1323" t="s">
        <v>49</v>
      </c>
      <c r="AD1323" t="s">
        <v>5123</v>
      </c>
      <c r="AE1323">
        <v>1</v>
      </c>
      <c r="AF1323">
        <v>1668</v>
      </c>
      <c r="AH1323" t="str">
        <f>VLOOKUP(B1323,'cc Lookup'!A:J,10,0)</f>
        <v>Planning and Business Development</v>
      </c>
      <c r="AI1323" t="str">
        <f>VLOOKUP(B1323,'cc Lookup'!A:E,5,0)</f>
        <v>Estates</v>
      </c>
      <c r="AJ1323" t="s">
        <v>6738</v>
      </c>
      <c r="AK1323" t="str">
        <f t="shared" si="40"/>
        <v>E35930 Estates &amp; Facilities</v>
      </c>
      <c r="AL1323" t="str">
        <f t="shared" si="41"/>
        <v>7308 Legal Fees</v>
      </c>
      <c r="AM1323" t="str">
        <f>VLOOKUP(W1323,Lookup!A:B,2,0)</f>
        <v>Legal</v>
      </c>
    </row>
    <row r="1324" spans="1:39" x14ac:dyDescent="0.25">
      <c r="A1324" t="s">
        <v>33</v>
      </c>
      <c r="B1324" s="1" t="s">
        <v>166</v>
      </c>
      <c r="C1324" s="1" t="s">
        <v>158</v>
      </c>
      <c r="D1324" s="1" t="s">
        <v>36</v>
      </c>
      <c r="E1324" s="1" t="s">
        <v>36</v>
      </c>
      <c r="F1324" s="1" t="s">
        <v>37</v>
      </c>
      <c r="G1324" t="s">
        <v>167</v>
      </c>
      <c r="H1324" t="s">
        <v>160</v>
      </c>
      <c r="I1324" t="s">
        <v>40</v>
      </c>
      <c r="J1324" t="s">
        <v>40</v>
      </c>
      <c r="K1324" t="s">
        <v>40</v>
      </c>
      <c r="L1324" s="4">
        <v>1824</v>
      </c>
      <c r="M1324" s="2">
        <v>44501</v>
      </c>
      <c r="N1324" t="s">
        <v>41</v>
      </c>
      <c r="O1324" t="s">
        <v>42</v>
      </c>
      <c r="P1324" t="s">
        <v>5117</v>
      </c>
      <c r="Q1324" t="s">
        <v>5118</v>
      </c>
      <c r="R1324" t="s">
        <v>5077</v>
      </c>
      <c r="S1324" s="3">
        <v>44501</v>
      </c>
      <c r="T1324" t="s">
        <v>46</v>
      </c>
      <c r="U1324">
        <v>17</v>
      </c>
      <c r="V1324" t="s">
        <v>47</v>
      </c>
      <c r="W1324" t="s">
        <v>48</v>
      </c>
      <c r="X1324">
        <v>518767</v>
      </c>
      <c r="Y1324" s="3">
        <v>44495</v>
      </c>
      <c r="Z1324">
        <v>165095307</v>
      </c>
      <c r="AB1324" t="s">
        <v>49</v>
      </c>
      <c r="AD1324" t="s">
        <v>5124</v>
      </c>
      <c r="AE1324">
        <v>1</v>
      </c>
      <c r="AF1324">
        <v>1824</v>
      </c>
      <c r="AH1324" t="str">
        <f>VLOOKUP(B1324,'cc Lookup'!A:J,10,0)</f>
        <v>Planning and Business Development</v>
      </c>
      <c r="AI1324" t="str">
        <f>VLOOKUP(B1324,'cc Lookup'!A:E,5,0)</f>
        <v>Estates</v>
      </c>
      <c r="AJ1324" t="s">
        <v>6738</v>
      </c>
      <c r="AK1324" t="str">
        <f t="shared" si="40"/>
        <v>E35930 Estates &amp; Facilities</v>
      </c>
      <c r="AL1324" t="str">
        <f t="shared" si="41"/>
        <v>7308 Legal Fees</v>
      </c>
      <c r="AM1324" t="str">
        <f>VLOOKUP(W1324,Lookup!A:B,2,0)</f>
        <v>Legal</v>
      </c>
    </row>
    <row r="1325" spans="1:39" x14ac:dyDescent="0.25">
      <c r="A1325" t="s">
        <v>33</v>
      </c>
      <c r="B1325" s="1" t="s">
        <v>166</v>
      </c>
      <c r="C1325" s="1" t="s">
        <v>158</v>
      </c>
      <c r="D1325" s="1" t="s">
        <v>36</v>
      </c>
      <c r="E1325" s="1" t="s">
        <v>36</v>
      </c>
      <c r="F1325" s="1" t="s">
        <v>37</v>
      </c>
      <c r="G1325" t="s">
        <v>167</v>
      </c>
      <c r="H1325" t="s">
        <v>160</v>
      </c>
      <c r="I1325" t="s">
        <v>40</v>
      </c>
      <c r="J1325" t="s">
        <v>40</v>
      </c>
      <c r="K1325" t="s">
        <v>40</v>
      </c>
      <c r="L1325" s="4">
        <v>-70.75</v>
      </c>
      <c r="M1325" s="2">
        <v>44501</v>
      </c>
      <c r="N1325" t="s">
        <v>41</v>
      </c>
      <c r="O1325" t="s">
        <v>42</v>
      </c>
      <c r="P1325" t="s">
        <v>5117</v>
      </c>
      <c r="Q1325" t="s">
        <v>5118</v>
      </c>
      <c r="R1325" t="s">
        <v>5077</v>
      </c>
      <c r="S1325" s="3">
        <v>44501</v>
      </c>
      <c r="T1325" t="s">
        <v>46</v>
      </c>
      <c r="U1325">
        <v>18</v>
      </c>
      <c r="V1325" t="s">
        <v>47</v>
      </c>
      <c r="W1325" t="s">
        <v>48</v>
      </c>
      <c r="X1325" t="s">
        <v>5125</v>
      </c>
      <c r="Y1325" s="3">
        <v>44495</v>
      </c>
      <c r="Z1325">
        <v>165095313</v>
      </c>
      <c r="AB1325" t="s">
        <v>49</v>
      </c>
      <c r="AD1325" t="s">
        <v>5126</v>
      </c>
      <c r="AE1325">
        <v>1</v>
      </c>
      <c r="AF1325">
        <v>-71</v>
      </c>
      <c r="AH1325" t="str">
        <f>VLOOKUP(B1325,'cc Lookup'!A:J,10,0)</f>
        <v>Planning and Business Development</v>
      </c>
      <c r="AI1325" t="str">
        <f>VLOOKUP(B1325,'cc Lookup'!A:E,5,0)</f>
        <v>Estates</v>
      </c>
      <c r="AJ1325" t="s">
        <v>6738</v>
      </c>
      <c r="AK1325" t="str">
        <f t="shared" si="40"/>
        <v>E35930 Estates &amp; Facilities</v>
      </c>
      <c r="AL1325" t="str">
        <f t="shared" si="41"/>
        <v>7308 Legal Fees</v>
      </c>
      <c r="AM1325" t="str">
        <f>VLOOKUP(W1325,Lookup!A:B,2,0)</f>
        <v>Legal</v>
      </c>
    </row>
    <row r="1326" spans="1:39" x14ac:dyDescent="0.25">
      <c r="A1326" t="s">
        <v>33</v>
      </c>
      <c r="B1326" s="1" t="s">
        <v>166</v>
      </c>
      <c r="C1326" s="1" t="s">
        <v>158</v>
      </c>
      <c r="D1326" s="1" t="s">
        <v>36</v>
      </c>
      <c r="E1326" s="1" t="s">
        <v>36</v>
      </c>
      <c r="F1326" s="1" t="s">
        <v>37</v>
      </c>
      <c r="G1326" t="s">
        <v>167</v>
      </c>
      <c r="H1326" t="s">
        <v>160</v>
      </c>
      <c r="I1326" t="s">
        <v>40</v>
      </c>
      <c r="J1326" t="s">
        <v>40</v>
      </c>
      <c r="K1326" t="s">
        <v>40</v>
      </c>
      <c r="L1326" s="4">
        <v>1051</v>
      </c>
      <c r="M1326" s="2">
        <v>44501</v>
      </c>
      <c r="N1326" t="s">
        <v>41</v>
      </c>
      <c r="O1326" t="s">
        <v>42</v>
      </c>
      <c r="P1326" t="s">
        <v>5127</v>
      </c>
      <c r="Q1326" t="s">
        <v>5128</v>
      </c>
      <c r="R1326" t="s">
        <v>5077</v>
      </c>
      <c r="S1326" s="3">
        <v>44501</v>
      </c>
      <c r="T1326" t="s">
        <v>46</v>
      </c>
      <c r="U1326">
        <v>19</v>
      </c>
      <c r="V1326" t="s">
        <v>47</v>
      </c>
      <c r="W1326" t="s">
        <v>48</v>
      </c>
      <c r="X1326">
        <v>518750</v>
      </c>
      <c r="Y1326" s="3">
        <v>44495</v>
      </c>
      <c r="Z1326">
        <v>165095322</v>
      </c>
      <c r="AB1326" t="s">
        <v>49</v>
      </c>
      <c r="AD1326" t="s">
        <v>5129</v>
      </c>
      <c r="AE1326">
        <v>1</v>
      </c>
      <c r="AF1326">
        <v>1051</v>
      </c>
      <c r="AH1326" t="str">
        <f>VLOOKUP(B1326,'cc Lookup'!A:J,10,0)</f>
        <v>Planning and Business Development</v>
      </c>
      <c r="AI1326" t="str">
        <f>VLOOKUP(B1326,'cc Lookup'!A:E,5,0)</f>
        <v>Estates</v>
      </c>
      <c r="AJ1326" t="s">
        <v>6738</v>
      </c>
      <c r="AK1326" t="str">
        <f t="shared" si="40"/>
        <v>E35930 Estates &amp; Facilities</v>
      </c>
      <c r="AL1326" t="str">
        <f t="shared" si="41"/>
        <v>7308 Legal Fees</v>
      </c>
      <c r="AM1326" t="str">
        <f>VLOOKUP(W1326,Lookup!A:B,2,0)</f>
        <v>Legal</v>
      </c>
    </row>
    <row r="1327" spans="1:39" x14ac:dyDescent="0.25">
      <c r="A1327" t="s">
        <v>33</v>
      </c>
      <c r="B1327" s="1" t="s">
        <v>166</v>
      </c>
      <c r="C1327" s="1" t="s">
        <v>158</v>
      </c>
      <c r="D1327" s="1" t="s">
        <v>36</v>
      </c>
      <c r="E1327" s="1" t="s">
        <v>36</v>
      </c>
      <c r="F1327" s="1" t="s">
        <v>37</v>
      </c>
      <c r="G1327" t="s">
        <v>167</v>
      </c>
      <c r="H1327" t="s">
        <v>160</v>
      </c>
      <c r="I1327" t="s">
        <v>40</v>
      </c>
      <c r="J1327" t="s">
        <v>40</v>
      </c>
      <c r="K1327" t="s">
        <v>40</v>
      </c>
      <c r="L1327" s="4">
        <v>795.8</v>
      </c>
      <c r="M1327" s="2">
        <v>44501</v>
      </c>
      <c r="N1327" t="s">
        <v>41</v>
      </c>
      <c r="O1327" t="s">
        <v>42</v>
      </c>
      <c r="P1327" t="s">
        <v>5127</v>
      </c>
      <c r="Q1327" t="s">
        <v>5128</v>
      </c>
      <c r="R1327" t="s">
        <v>5077</v>
      </c>
      <c r="S1327" s="3">
        <v>44501</v>
      </c>
      <c r="T1327" t="s">
        <v>46</v>
      </c>
      <c r="U1327">
        <v>19</v>
      </c>
      <c r="V1327" t="s">
        <v>47</v>
      </c>
      <c r="W1327" t="s">
        <v>48</v>
      </c>
      <c r="X1327">
        <v>518763</v>
      </c>
      <c r="Y1327" s="3">
        <v>44495</v>
      </c>
      <c r="Z1327">
        <v>165095311</v>
      </c>
      <c r="AB1327" t="s">
        <v>49</v>
      </c>
      <c r="AD1327" t="s">
        <v>5130</v>
      </c>
      <c r="AE1327">
        <v>1</v>
      </c>
      <c r="AF1327">
        <v>796</v>
      </c>
      <c r="AH1327" t="str">
        <f>VLOOKUP(B1327,'cc Lookup'!A:J,10,0)</f>
        <v>Planning and Business Development</v>
      </c>
      <c r="AI1327" t="str">
        <f>VLOOKUP(B1327,'cc Lookup'!A:E,5,0)</f>
        <v>Estates</v>
      </c>
      <c r="AJ1327" t="s">
        <v>6738</v>
      </c>
      <c r="AK1327" t="str">
        <f t="shared" si="40"/>
        <v>E35930 Estates &amp; Facilities</v>
      </c>
      <c r="AL1327" t="str">
        <f t="shared" si="41"/>
        <v>7308 Legal Fees</v>
      </c>
      <c r="AM1327" t="str">
        <f>VLOOKUP(W1327,Lookup!A:B,2,0)</f>
        <v>Legal</v>
      </c>
    </row>
    <row r="1328" spans="1:39" x14ac:dyDescent="0.25">
      <c r="A1328" t="s">
        <v>33</v>
      </c>
      <c r="B1328" s="1" t="s">
        <v>166</v>
      </c>
      <c r="C1328" s="1" t="s">
        <v>158</v>
      </c>
      <c r="D1328" s="1" t="s">
        <v>36</v>
      </c>
      <c r="E1328" s="1" t="s">
        <v>36</v>
      </c>
      <c r="F1328" s="1" t="s">
        <v>37</v>
      </c>
      <c r="G1328" t="s">
        <v>167</v>
      </c>
      <c r="H1328" t="s">
        <v>160</v>
      </c>
      <c r="I1328" t="s">
        <v>40</v>
      </c>
      <c r="J1328" t="s">
        <v>40</v>
      </c>
      <c r="K1328" t="s">
        <v>40</v>
      </c>
      <c r="L1328" s="4">
        <v>822</v>
      </c>
      <c r="M1328" s="2">
        <v>44501</v>
      </c>
      <c r="N1328" t="s">
        <v>41</v>
      </c>
      <c r="O1328" t="s">
        <v>42</v>
      </c>
      <c r="P1328" t="s">
        <v>5127</v>
      </c>
      <c r="Q1328" t="s">
        <v>5128</v>
      </c>
      <c r="R1328" t="s">
        <v>5077</v>
      </c>
      <c r="S1328" s="3">
        <v>44501</v>
      </c>
      <c r="T1328" t="s">
        <v>46</v>
      </c>
      <c r="U1328">
        <v>19</v>
      </c>
      <c r="V1328" t="s">
        <v>47</v>
      </c>
      <c r="W1328" t="s">
        <v>48</v>
      </c>
      <c r="X1328">
        <v>518766</v>
      </c>
      <c r="Y1328" s="3">
        <v>44526</v>
      </c>
      <c r="Z1328">
        <v>165095308</v>
      </c>
      <c r="AB1328" t="s">
        <v>49</v>
      </c>
      <c r="AD1328" t="s">
        <v>5131</v>
      </c>
      <c r="AE1328">
        <v>1</v>
      </c>
      <c r="AF1328">
        <v>822</v>
      </c>
      <c r="AH1328" t="str">
        <f>VLOOKUP(B1328,'cc Lookup'!A:J,10,0)</f>
        <v>Planning and Business Development</v>
      </c>
      <c r="AI1328" t="str">
        <f>VLOOKUP(B1328,'cc Lookup'!A:E,5,0)</f>
        <v>Estates</v>
      </c>
      <c r="AJ1328" t="s">
        <v>6738</v>
      </c>
      <c r="AK1328" t="str">
        <f t="shared" si="40"/>
        <v>E35930 Estates &amp; Facilities</v>
      </c>
      <c r="AL1328" t="str">
        <f t="shared" si="41"/>
        <v>7308 Legal Fees</v>
      </c>
      <c r="AM1328" t="str">
        <f>VLOOKUP(W1328,Lookup!A:B,2,0)</f>
        <v>Legal</v>
      </c>
    </row>
    <row r="1329" spans="1:39" x14ac:dyDescent="0.25">
      <c r="A1329" t="s">
        <v>33</v>
      </c>
      <c r="B1329" s="1" t="s">
        <v>166</v>
      </c>
      <c r="C1329" s="1" t="s">
        <v>158</v>
      </c>
      <c r="D1329" s="1" t="s">
        <v>36</v>
      </c>
      <c r="E1329" s="1" t="s">
        <v>36</v>
      </c>
      <c r="F1329" s="1" t="s">
        <v>37</v>
      </c>
      <c r="G1329" t="s">
        <v>167</v>
      </c>
      <c r="H1329" t="s">
        <v>160</v>
      </c>
      <c r="I1329" t="s">
        <v>40</v>
      </c>
      <c r="J1329" t="s">
        <v>40</v>
      </c>
      <c r="K1329" t="s">
        <v>40</v>
      </c>
      <c r="L1329" s="4">
        <v>40.5</v>
      </c>
      <c r="M1329" s="2">
        <v>44501</v>
      </c>
      <c r="N1329" t="s">
        <v>41</v>
      </c>
      <c r="O1329" t="s">
        <v>42</v>
      </c>
      <c r="P1329" t="s">
        <v>5132</v>
      </c>
      <c r="Q1329" t="s">
        <v>5133</v>
      </c>
      <c r="R1329" t="s">
        <v>5077</v>
      </c>
      <c r="S1329" s="3">
        <v>44502</v>
      </c>
      <c r="T1329" t="s">
        <v>46</v>
      </c>
      <c r="U1329">
        <v>18</v>
      </c>
      <c r="V1329" t="s">
        <v>47</v>
      </c>
      <c r="W1329" t="s">
        <v>48</v>
      </c>
      <c r="X1329">
        <v>518747</v>
      </c>
      <c r="Y1329" s="3">
        <v>44495</v>
      </c>
      <c r="Z1329">
        <v>165095325</v>
      </c>
      <c r="AB1329" t="s">
        <v>49</v>
      </c>
      <c r="AD1329" t="s">
        <v>5134</v>
      </c>
      <c r="AE1329">
        <v>1</v>
      </c>
      <c r="AF1329">
        <v>41</v>
      </c>
      <c r="AH1329" t="str">
        <f>VLOOKUP(B1329,'cc Lookup'!A:J,10,0)</f>
        <v>Planning and Business Development</v>
      </c>
      <c r="AI1329" t="str">
        <f>VLOOKUP(B1329,'cc Lookup'!A:E,5,0)</f>
        <v>Estates</v>
      </c>
      <c r="AJ1329" t="s">
        <v>6738</v>
      </c>
      <c r="AK1329" t="str">
        <f t="shared" si="40"/>
        <v>E35930 Estates &amp; Facilities</v>
      </c>
      <c r="AL1329" t="str">
        <f t="shared" si="41"/>
        <v>7308 Legal Fees</v>
      </c>
      <c r="AM1329" t="str">
        <f>VLOOKUP(W1329,Lookup!A:B,2,0)</f>
        <v>Legal</v>
      </c>
    </row>
    <row r="1330" spans="1:39" x14ac:dyDescent="0.25">
      <c r="A1330" t="s">
        <v>33</v>
      </c>
      <c r="B1330" s="1" t="s">
        <v>166</v>
      </c>
      <c r="C1330" s="1" t="s">
        <v>158</v>
      </c>
      <c r="D1330" s="1" t="s">
        <v>36</v>
      </c>
      <c r="E1330" s="1" t="s">
        <v>36</v>
      </c>
      <c r="F1330" s="1" t="s">
        <v>37</v>
      </c>
      <c r="G1330" t="s">
        <v>167</v>
      </c>
      <c r="H1330" t="s">
        <v>160</v>
      </c>
      <c r="I1330" t="s">
        <v>40</v>
      </c>
      <c r="J1330" t="s">
        <v>40</v>
      </c>
      <c r="K1330" t="s">
        <v>40</v>
      </c>
      <c r="L1330" s="4">
        <v>72.5</v>
      </c>
      <c r="M1330" s="2">
        <v>44501</v>
      </c>
      <c r="N1330" t="s">
        <v>41</v>
      </c>
      <c r="O1330" t="s">
        <v>42</v>
      </c>
      <c r="P1330" t="s">
        <v>5132</v>
      </c>
      <c r="Q1330" t="s">
        <v>5133</v>
      </c>
      <c r="R1330" t="s">
        <v>5077</v>
      </c>
      <c r="S1330" s="3">
        <v>44502</v>
      </c>
      <c r="T1330" t="s">
        <v>46</v>
      </c>
      <c r="U1330">
        <v>18</v>
      </c>
      <c r="V1330" t="s">
        <v>47</v>
      </c>
      <c r="W1330" t="s">
        <v>48</v>
      </c>
      <c r="X1330">
        <v>518751</v>
      </c>
      <c r="Y1330" s="3">
        <v>44495</v>
      </c>
      <c r="Z1330">
        <v>165095321</v>
      </c>
      <c r="AB1330" t="s">
        <v>49</v>
      </c>
      <c r="AD1330" t="s">
        <v>5135</v>
      </c>
      <c r="AE1330">
        <v>1</v>
      </c>
      <c r="AF1330">
        <v>73</v>
      </c>
      <c r="AH1330" t="str">
        <f>VLOOKUP(B1330,'cc Lookup'!A:J,10,0)</f>
        <v>Planning and Business Development</v>
      </c>
      <c r="AI1330" t="str">
        <f>VLOOKUP(B1330,'cc Lookup'!A:E,5,0)</f>
        <v>Estates</v>
      </c>
      <c r="AJ1330" t="s">
        <v>6738</v>
      </c>
      <c r="AK1330" t="str">
        <f t="shared" si="40"/>
        <v>E35930 Estates &amp; Facilities</v>
      </c>
      <c r="AL1330" t="str">
        <f t="shared" si="41"/>
        <v>7308 Legal Fees</v>
      </c>
      <c r="AM1330" t="str">
        <f>VLOOKUP(W1330,Lookup!A:B,2,0)</f>
        <v>Legal</v>
      </c>
    </row>
    <row r="1331" spans="1:39" x14ac:dyDescent="0.25">
      <c r="A1331" t="s">
        <v>33</v>
      </c>
      <c r="B1331" s="1" t="s">
        <v>166</v>
      </c>
      <c r="C1331" s="1" t="s">
        <v>158</v>
      </c>
      <c r="D1331" s="1" t="s">
        <v>36</v>
      </c>
      <c r="E1331" s="1" t="s">
        <v>36</v>
      </c>
      <c r="F1331" s="1" t="s">
        <v>37</v>
      </c>
      <c r="G1331" t="s">
        <v>167</v>
      </c>
      <c r="H1331" t="s">
        <v>160</v>
      </c>
      <c r="I1331" t="s">
        <v>40</v>
      </c>
      <c r="J1331" t="s">
        <v>40</v>
      </c>
      <c r="K1331" t="s">
        <v>40</v>
      </c>
      <c r="L1331" s="4">
        <v>327.67</v>
      </c>
      <c r="M1331" s="2">
        <v>44501</v>
      </c>
      <c r="N1331" t="s">
        <v>41</v>
      </c>
      <c r="O1331" t="s">
        <v>42</v>
      </c>
      <c r="P1331" t="s">
        <v>5132</v>
      </c>
      <c r="Q1331" t="s">
        <v>5133</v>
      </c>
      <c r="R1331" t="s">
        <v>5077</v>
      </c>
      <c r="S1331" s="3">
        <v>44502</v>
      </c>
      <c r="T1331" t="s">
        <v>46</v>
      </c>
      <c r="U1331">
        <v>18</v>
      </c>
      <c r="V1331" t="s">
        <v>47</v>
      </c>
      <c r="W1331" t="s">
        <v>48</v>
      </c>
      <c r="X1331">
        <v>518753</v>
      </c>
      <c r="Y1331" s="3">
        <v>44495</v>
      </c>
      <c r="Z1331">
        <v>165095319</v>
      </c>
      <c r="AB1331" t="s">
        <v>49</v>
      </c>
      <c r="AD1331" t="s">
        <v>5136</v>
      </c>
      <c r="AE1331">
        <v>1</v>
      </c>
      <c r="AF1331">
        <v>328</v>
      </c>
      <c r="AH1331" t="str">
        <f>VLOOKUP(B1331,'cc Lookup'!A:J,10,0)</f>
        <v>Planning and Business Development</v>
      </c>
      <c r="AI1331" t="str">
        <f>VLOOKUP(B1331,'cc Lookup'!A:E,5,0)</f>
        <v>Estates</v>
      </c>
      <c r="AJ1331" t="s">
        <v>6738</v>
      </c>
      <c r="AK1331" t="str">
        <f t="shared" si="40"/>
        <v>E35930 Estates &amp; Facilities</v>
      </c>
      <c r="AL1331" t="str">
        <f t="shared" si="41"/>
        <v>7308 Legal Fees</v>
      </c>
      <c r="AM1331" t="str">
        <f>VLOOKUP(W1331,Lookup!A:B,2,0)</f>
        <v>Legal</v>
      </c>
    </row>
    <row r="1332" spans="1:39" x14ac:dyDescent="0.25">
      <c r="A1332" t="s">
        <v>33</v>
      </c>
      <c r="B1332" s="1" t="s">
        <v>166</v>
      </c>
      <c r="C1332" s="1" t="s">
        <v>158</v>
      </c>
      <c r="D1332" s="1" t="s">
        <v>36</v>
      </c>
      <c r="E1332" s="1" t="s">
        <v>36</v>
      </c>
      <c r="F1332" s="1" t="s">
        <v>37</v>
      </c>
      <c r="G1332" t="s">
        <v>167</v>
      </c>
      <c r="H1332" t="s">
        <v>160</v>
      </c>
      <c r="I1332" t="s">
        <v>40</v>
      </c>
      <c r="J1332" t="s">
        <v>40</v>
      </c>
      <c r="K1332" t="s">
        <v>40</v>
      </c>
      <c r="L1332" s="4">
        <v>83.5</v>
      </c>
      <c r="M1332" s="2">
        <v>44501</v>
      </c>
      <c r="N1332" t="s">
        <v>41</v>
      </c>
      <c r="O1332" t="s">
        <v>42</v>
      </c>
      <c r="P1332" t="s">
        <v>5132</v>
      </c>
      <c r="Q1332" t="s">
        <v>5133</v>
      </c>
      <c r="R1332" t="s">
        <v>5077</v>
      </c>
      <c r="S1332" s="3">
        <v>44502</v>
      </c>
      <c r="T1332" t="s">
        <v>46</v>
      </c>
      <c r="U1332">
        <v>18</v>
      </c>
      <c r="V1332" t="s">
        <v>47</v>
      </c>
      <c r="W1332" t="s">
        <v>48</v>
      </c>
      <c r="X1332">
        <v>518754</v>
      </c>
      <c r="Y1332" s="3">
        <v>44495</v>
      </c>
      <c r="Z1332">
        <v>165095318</v>
      </c>
      <c r="AB1332" t="s">
        <v>49</v>
      </c>
      <c r="AD1332" t="s">
        <v>5137</v>
      </c>
      <c r="AE1332">
        <v>1</v>
      </c>
      <c r="AF1332">
        <v>84</v>
      </c>
      <c r="AH1332" t="str">
        <f>VLOOKUP(B1332,'cc Lookup'!A:J,10,0)</f>
        <v>Planning and Business Development</v>
      </c>
      <c r="AI1332" t="str">
        <f>VLOOKUP(B1332,'cc Lookup'!A:E,5,0)</f>
        <v>Estates</v>
      </c>
      <c r="AJ1332" t="s">
        <v>6738</v>
      </c>
      <c r="AK1332" t="str">
        <f t="shared" si="40"/>
        <v>E35930 Estates &amp; Facilities</v>
      </c>
      <c r="AL1332" t="str">
        <f t="shared" si="41"/>
        <v>7308 Legal Fees</v>
      </c>
      <c r="AM1332" t="str">
        <f>VLOOKUP(W1332,Lookup!A:B,2,0)</f>
        <v>Legal</v>
      </c>
    </row>
    <row r="1333" spans="1:39" x14ac:dyDescent="0.25">
      <c r="A1333" t="s">
        <v>33</v>
      </c>
      <c r="B1333" s="1" t="s">
        <v>166</v>
      </c>
      <c r="C1333" s="1" t="s">
        <v>158</v>
      </c>
      <c r="D1333" s="1" t="s">
        <v>36</v>
      </c>
      <c r="E1333" s="1" t="s">
        <v>36</v>
      </c>
      <c r="F1333" s="1" t="s">
        <v>37</v>
      </c>
      <c r="G1333" t="s">
        <v>167</v>
      </c>
      <c r="H1333" t="s">
        <v>160</v>
      </c>
      <c r="I1333" t="s">
        <v>40</v>
      </c>
      <c r="J1333" t="s">
        <v>40</v>
      </c>
      <c r="K1333" t="s">
        <v>40</v>
      </c>
      <c r="L1333" s="4">
        <v>368.6</v>
      </c>
      <c r="M1333" s="2">
        <v>44501</v>
      </c>
      <c r="N1333" t="s">
        <v>41</v>
      </c>
      <c r="O1333" t="s">
        <v>42</v>
      </c>
      <c r="P1333" t="s">
        <v>5132</v>
      </c>
      <c r="Q1333" t="s">
        <v>5133</v>
      </c>
      <c r="R1333" t="s">
        <v>5077</v>
      </c>
      <c r="S1333" s="3">
        <v>44502</v>
      </c>
      <c r="T1333" t="s">
        <v>46</v>
      </c>
      <c r="U1333">
        <v>18</v>
      </c>
      <c r="V1333" t="s">
        <v>47</v>
      </c>
      <c r="W1333" t="s">
        <v>48</v>
      </c>
      <c r="X1333">
        <v>518757</v>
      </c>
      <c r="Y1333" s="3">
        <v>44495</v>
      </c>
      <c r="Z1333">
        <v>165095317</v>
      </c>
      <c r="AB1333" t="s">
        <v>49</v>
      </c>
      <c r="AD1333" t="s">
        <v>5138</v>
      </c>
      <c r="AE1333">
        <v>1</v>
      </c>
      <c r="AF1333">
        <v>369</v>
      </c>
      <c r="AH1333" t="str">
        <f>VLOOKUP(B1333,'cc Lookup'!A:J,10,0)</f>
        <v>Planning and Business Development</v>
      </c>
      <c r="AI1333" t="str">
        <f>VLOOKUP(B1333,'cc Lookup'!A:E,5,0)</f>
        <v>Estates</v>
      </c>
      <c r="AJ1333" t="s">
        <v>6738</v>
      </c>
      <c r="AK1333" t="str">
        <f t="shared" si="40"/>
        <v>E35930 Estates &amp; Facilities</v>
      </c>
      <c r="AL1333" t="str">
        <f t="shared" si="41"/>
        <v>7308 Legal Fees</v>
      </c>
      <c r="AM1333" t="str">
        <f>VLOOKUP(W1333,Lookup!A:B,2,0)</f>
        <v>Legal</v>
      </c>
    </row>
    <row r="1334" spans="1:39" x14ac:dyDescent="0.25">
      <c r="A1334" t="s">
        <v>33</v>
      </c>
      <c r="B1334" s="1" t="s">
        <v>166</v>
      </c>
      <c r="C1334" s="1" t="s">
        <v>158</v>
      </c>
      <c r="D1334" s="1" t="s">
        <v>36</v>
      </c>
      <c r="E1334" s="1" t="s">
        <v>36</v>
      </c>
      <c r="F1334" s="1" t="s">
        <v>37</v>
      </c>
      <c r="G1334" t="s">
        <v>167</v>
      </c>
      <c r="H1334" t="s">
        <v>160</v>
      </c>
      <c r="I1334" t="s">
        <v>40</v>
      </c>
      <c r="J1334" t="s">
        <v>40</v>
      </c>
      <c r="K1334" t="s">
        <v>40</v>
      </c>
      <c r="L1334" s="4">
        <v>518</v>
      </c>
      <c r="M1334" s="2">
        <v>44501</v>
      </c>
      <c r="N1334" t="s">
        <v>41</v>
      </c>
      <c r="O1334" t="s">
        <v>42</v>
      </c>
      <c r="P1334" t="s">
        <v>5132</v>
      </c>
      <c r="Q1334" t="s">
        <v>5133</v>
      </c>
      <c r="R1334" t="s">
        <v>5077</v>
      </c>
      <c r="S1334" s="3">
        <v>44502</v>
      </c>
      <c r="T1334" t="s">
        <v>46</v>
      </c>
      <c r="U1334">
        <v>18</v>
      </c>
      <c r="V1334" t="s">
        <v>47</v>
      </c>
      <c r="W1334" t="s">
        <v>48</v>
      </c>
      <c r="X1334">
        <v>518759</v>
      </c>
      <c r="Y1334" s="3">
        <v>44495</v>
      </c>
      <c r="Z1334">
        <v>165095315</v>
      </c>
      <c r="AB1334" t="s">
        <v>49</v>
      </c>
      <c r="AD1334" t="s">
        <v>5139</v>
      </c>
      <c r="AE1334">
        <v>1</v>
      </c>
      <c r="AF1334">
        <v>518</v>
      </c>
      <c r="AH1334" t="str">
        <f>VLOOKUP(B1334,'cc Lookup'!A:J,10,0)</f>
        <v>Planning and Business Development</v>
      </c>
      <c r="AI1334" t="str">
        <f>VLOOKUP(B1334,'cc Lookup'!A:E,5,0)</f>
        <v>Estates</v>
      </c>
      <c r="AJ1334" t="s">
        <v>6738</v>
      </c>
      <c r="AK1334" t="str">
        <f t="shared" si="40"/>
        <v>E35930 Estates &amp; Facilities</v>
      </c>
      <c r="AL1334" t="str">
        <f t="shared" si="41"/>
        <v>7308 Legal Fees</v>
      </c>
      <c r="AM1334" t="str">
        <f>VLOOKUP(W1334,Lookup!A:B,2,0)</f>
        <v>Legal</v>
      </c>
    </row>
    <row r="1335" spans="1:39" x14ac:dyDescent="0.25">
      <c r="A1335" t="s">
        <v>33</v>
      </c>
      <c r="B1335" s="1" t="s">
        <v>166</v>
      </c>
      <c r="C1335" s="1" t="s">
        <v>158</v>
      </c>
      <c r="D1335" s="1" t="s">
        <v>36</v>
      </c>
      <c r="E1335" s="1" t="s">
        <v>36</v>
      </c>
      <c r="F1335" s="1" t="s">
        <v>37</v>
      </c>
      <c r="G1335" t="s">
        <v>167</v>
      </c>
      <c r="H1335" t="s">
        <v>160</v>
      </c>
      <c r="I1335" t="s">
        <v>40</v>
      </c>
      <c r="J1335" t="s">
        <v>40</v>
      </c>
      <c r="K1335" t="s">
        <v>40</v>
      </c>
      <c r="L1335" s="4">
        <v>175.5</v>
      </c>
      <c r="M1335" s="2">
        <v>44501</v>
      </c>
      <c r="N1335" t="s">
        <v>41</v>
      </c>
      <c r="O1335" t="s">
        <v>42</v>
      </c>
      <c r="P1335" t="s">
        <v>5132</v>
      </c>
      <c r="Q1335" t="s">
        <v>5133</v>
      </c>
      <c r="R1335" t="s">
        <v>5077</v>
      </c>
      <c r="S1335" s="3">
        <v>44502</v>
      </c>
      <c r="T1335" t="s">
        <v>46</v>
      </c>
      <c r="U1335">
        <v>18</v>
      </c>
      <c r="V1335" t="s">
        <v>47</v>
      </c>
      <c r="W1335" t="s">
        <v>48</v>
      </c>
      <c r="X1335">
        <v>518760</v>
      </c>
      <c r="Y1335" s="3">
        <v>44495</v>
      </c>
      <c r="Z1335">
        <v>165095314</v>
      </c>
      <c r="AB1335" t="s">
        <v>49</v>
      </c>
      <c r="AD1335" t="s">
        <v>5140</v>
      </c>
      <c r="AE1335">
        <v>1</v>
      </c>
      <c r="AF1335">
        <v>176</v>
      </c>
      <c r="AH1335" t="str">
        <f>VLOOKUP(B1335,'cc Lookup'!A:J,10,0)</f>
        <v>Planning and Business Development</v>
      </c>
      <c r="AI1335" t="str">
        <f>VLOOKUP(B1335,'cc Lookup'!A:E,5,0)</f>
        <v>Estates</v>
      </c>
      <c r="AJ1335" t="s">
        <v>6738</v>
      </c>
      <c r="AK1335" t="str">
        <f t="shared" si="40"/>
        <v>E35930 Estates &amp; Facilities</v>
      </c>
      <c r="AL1335" t="str">
        <f t="shared" si="41"/>
        <v>7308 Legal Fees</v>
      </c>
      <c r="AM1335" t="str">
        <f>VLOOKUP(W1335,Lookup!A:B,2,0)</f>
        <v>Legal</v>
      </c>
    </row>
    <row r="1336" spans="1:39" x14ac:dyDescent="0.25">
      <c r="A1336" t="s">
        <v>33</v>
      </c>
      <c r="B1336" s="1" t="s">
        <v>166</v>
      </c>
      <c r="C1336" s="1" t="s">
        <v>158</v>
      </c>
      <c r="D1336" s="1" t="s">
        <v>36</v>
      </c>
      <c r="E1336" s="1" t="s">
        <v>36</v>
      </c>
      <c r="F1336" s="1" t="s">
        <v>37</v>
      </c>
      <c r="G1336" t="s">
        <v>167</v>
      </c>
      <c r="H1336" t="s">
        <v>160</v>
      </c>
      <c r="I1336" t="s">
        <v>40</v>
      </c>
      <c r="J1336" t="s">
        <v>40</v>
      </c>
      <c r="K1336" t="s">
        <v>40</v>
      </c>
      <c r="L1336" s="4">
        <v>241</v>
      </c>
      <c r="M1336" s="2">
        <v>44501</v>
      </c>
      <c r="N1336" t="s">
        <v>41</v>
      </c>
      <c r="O1336" t="s">
        <v>42</v>
      </c>
      <c r="P1336" t="s">
        <v>5132</v>
      </c>
      <c r="Q1336" t="s">
        <v>5133</v>
      </c>
      <c r="R1336" t="s">
        <v>5077</v>
      </c>
      <c r="S1336" s="3">
        <v>44502</v>
      </c>
      <c r="T1336" t="s">
        <v>46</v>
      </c>
      <c r="U1336">
        <v>18</v>
      </c>
      <c r="V1336" t="s">
        <v>47</v>
      </c>
      <c r="W1336" t="s">
        <v>48</v>
      </c>
      <c r="X1336">
        <v>518765</v>
      </c>
      <c r="Y1336" s="3">
        <v>44495</v>
      </c>
      <c r="Z1336">
        <v>165095309</v>
      </c>
      <c r="AB1336" t="s">
        <v>49</v>
      </c>
      <c r="AD1336" t="s">
        <v>5141</v>
      </c>
      <c r="AE1336">
        <v>1</v>
      </c>
      <c r="AF1336">
        <v>241</v>
      </c>
      <c r="AH1336" t="str">
        <f>VLOOKUP(B1336,'cc Lookup'!A:J,10,0)</f>
        <v>Planning and Business Development</v>
      </c>
      <c r="AI1336" t="str">
        <f>VLOOKUP(B1336,'cc Lookup'!A:E,5,0)</f>
        <v>Estates</v>
      </c>
      <c r="AJ1336" t="s">
        <v>6738</v>
      </c>
      <c r="AK1336" t="str">
        <f t="shared" si="40"/>
        <v>E35930 Estates &amp; Facilities</v>
      </c>
      <c r="AL1336" t="str">
        <f t="shared" si="41"/>
        <v>7308 Legal Fees</v>
      </c>
      <c r="AM1336" t="str">
        <f>VLOOKUP(W1336,Lookup!A:B,2,0)</f>
        <v>Legal</v>
      </c>
    </row>
    <row r="1337" spans="1:39" x14ac:dyDescent="0.25">
      <c r="A1337" t="s">
        <v>33</v>
      </c>
      <c r="B1337" s="1" t="s">
        <v>166</v>
      </c>
      <c r="C1337" s="1" t="s">
        <v>158</v>
      </c>
      <c r="D1337" s="1" t="s">
        <v>36</v>
      </c>
      <c r="E1337" s="1" t="s">
        <v>36</v>
      </c>
      <c r="F1337" s="1" t="s">
        <v>37</v>
      </c>
      <c r="G1337" t="s">
        <v>167</v>
      </c>
      <c r="H1337" t="s">
        <v>160</v>
      </c>
      <c r="I1337" t="s">
        <v>40</v>
      </c>
      <c r="J1337" t="s">
        <v>40</v>
      </c>
      <c r="K1337" t="s">
        <v>40</v>
      </c>
      <c r="L1337" s="4">
        <v>535.5</v>
      </c>
      <c r="M1337" s="2">
        <v>44501</v>
      </c>
      <c r="N1337" t="s">
        <v>41</v>
      </c>
      <c r="O1337" t="s">
        <v>42</v>
      </c>
      <c r="P1337" t="s">
        <v>5142</v>
      </c>
      <c r="Q1337" t="s">
        <v>5143</v>
      </c>
      <c r="R1337" t="s">
        <v>5077</v>
      </c>
      <c r="S1337" s="3">
        <v>44520</v>
      </c>
      <c r="T1337" t="s">
        <v>46</v>
      </c>
      <c r="U1337">
        <v>25</v>
      </c>
      <c r="V1337" t="s">
        <v>47</v>
      </c>
      <c r="W1337" t="s">
        <v>48</v>
      </c>
      <c r="X1337">
        <v>522124</v>
      </c>
      <c r="Y1337" s="3">
        <v>44515</v>
      </c>
      <c r="Z1337">
        <v>165095722</v>
      </c>
      <c r="AB1337" t="s">
        <v>49</v>
      </c>
      <c r="AD1337" t="s">
        <v>5144</v>
      </c>
      <c r="AE1337">
        <v>1</v>
      </c>
      <c r="AF1337">
        <v>536</v>
      </c>
      <c r="AH1337" t="str">
        <f>VLOOKUP(B1337,'cc Lookup'!A:J,10,0)</f>
        <v>Planning and Business Development</v>
      </c>
      <c r="AI1337" t="str">
        <f>VLOOKUP(B1337,'cc Lookup'!A:E,5,0)</f>
        <v>Estates</v>
      </c>
      <c r="AJ1337" t="s">
        <v>6738</v>
      </c>
      <c r="AK1337" t="str">
        <f t="shared" si="40"/>
        <v>E35930 Estates &amp; Facilities</v>
      </c>
      <c r="AL1337" t="str">
        <f t="shared" si="41"/>
        <v>7308 Legal Fees</v>
      </c>
      <c r="AM1337" t="str">
        <f>VLOOKUP(W1337,Lookup!A:B,2,0)</f>
        <v>Legal</v>
      </c>
    </row>
    <row r="1338" spans="1:39" x14ac:dyDescent="0.25">
      <c r="A1338" t="s">
        <v>33</v>
      </c>
      <c r="B1338" s="1" t="s">
        <v>166</v>
      </c>
      <c r="C1338" s="1" t="s">
        <v>158</v>
      </c>
      <c r="D1338" s="1" t="s">
        <v>36</v>
      </c>
      <c r="E1338" s="1" t="s">
        <v>36</v>
      </c>
      <c r="F1338" s="1" t="s">
        <v>37</v>
      </c>
      <c r="G1338" t="s">
        <v>167</v>
      </c>
      <c r="H1338" t="s">
        <v>160</v>
      </c>
      <c r="I1338" t="s">
        <v>40</v>
      </c>
      <c r="J1338" t="s">
        <v>40</v>
      </c>
      <c r="K1338" t="s">
        <v>40</v>
      </c>
      <c r="L1338" s="4">
        <v>1268.5</v>
      </c>
      <c r="M1338" s="2">
        <v>44501</v>
      </c>
      <c r="N1338" t="s">
        <v>41</v>
      </c>
      <c r="O1338" t="s">
        <v>42</v>
      </c>
      <c r="P1338" t="s">
        <v>5142</v>
      </c>
      <c r="Q1338" t="s">
        <v>5143</v>
      </c>
      <c r="R1338" t="s">
        <v>5077</v>
      </c>
      <c r="S1338" s="3">
        <v>44520</v>
      </c>
      <c r="T1338" t="s">
        <v>46</v>
      </c>
      <c r="U1338">
        <v>25</v>
      </c>
      <c r="V1338" t="s">
        <v>47</v>
      </c>
      <c r="W1338" t="s">
        <v>48</v>
      </c>
      <c r="X1338">
        <v>522129</v>
      </c>
      <c r="Y1338" s="3">
        <v>44515</v>
      </c>
      <c r="Z1338">
        <v>165095717</v>
      </c>
      <c r="AB1338" t="s">
        <v>49</v>
      </c>
      <c r="AD1338" t="s">
        <v>5145</v>
      </c>
      <c r="AE1338">
        <v>1</v>
      </c>
      <c r="AF1338">
        <v>1269</v>
      </c>
      <c r="AH1338" t="str">
        <f>VLOOKUP(B1338,'cc Lookup'!A:J,10,0)</f>
        <v>Planning and Business Development</v>
      </c>
      <c r="AI1338" t="str">
        <f>VLOOKUP(B1338,'cc Lookup'!A:E,5,0)</f>
        <v>Estates</v>
      </c>
      <c r="AJ1338" t="s">
        <v>6738</v>
      </c>
      <c r="AK1338" t="str">
        <f t="shared" si="40"/>
        <v>E35930 Estates &amp; Facilities</v>
      </c>
      <c r="AL1338" t="str">
        <f t="shared" si="41"/>
        <v>7308 Legal Fees</v>
      </c>
      <c r="AM1338" t="str">
        <f>VLOOKUP(W1338,Lookup!A:B,2,0)</f>
        <v>Legal</v>
      </c>
    </row>
    <row r="1339" spans="1:39" x14ac:dyDescent="0.25">
      <c r="A1339" t="s">
        <v>33</v>
      </c>
      <c r="B1339" s="1" t="s">
        <v>166</v>
      </c>
      <c r="C1339" s="1" t="s">
        <v>158</v>
      </c>
      <c r="D1339" s="1" t="s">
        <v>36</v>
      </c>
      <c r="E1339" s="1" t="s">
        <v>36</v>
      </c>
      <c r="F1339" s="1" t="s">
        <v>37</v>
      </c>
      <c r="G1339" t="s">
        <v>167</v>
      </c>
      <c r="H1339" t="s">
        <v>160</v>
      </c>
      <c r="I1339" t="s">
        <v>40</v>
      </c>
      <c r="J1339" t="s">
        <v>40</v>
      </c>
      <c r="K1339" t="s">
        <v>40</v>
      </c>
      <c r="L1339" s="4">
        <v>2031.7</v>
      </c>
      <c r="M1339" s="2">
        <v>44501</v>
      </c>
      <c r="N1339" t="s">
        <v>41</v>
      </c>
      <c r="O1339" t="s">
        <v>42</v>
      </c>
      <c r="P1339" t="s">
        <v>5142</v>
      </c>
      <c r="Q1339" t="s">
        <v>5143</v>
      </c>
      <c r="R1339" t="s">
        <v>5077</v>
      </c>
      <c r="S1339" s="3">
        <v>44520</v>
      </c>
      <c r="T1339" t="s">
        <v>46</v>
      </c>
      <c r="U1339">
        <v>25</v>
      </c>
      <c r="V1339" t="s">
        <v>47</v>
      </c>
      <c r="W1339" t="s">
        <v>48</v>
      </c>
      <c r="X1339">
        <v>522130</v>
      </c>
      <c r="Y1339" s="3">
        <v>44515</v>
      </c>
      <c r="Z1339">
        <v>165095716</v>
      </c>
      <c r="AB1339" t="s">
        <v>49</v>
      </c>
      <c r="AD1339" t="s">
        <v>5146</v>
      </c>
      <c r="AE1339">
        <v>1</v>
      </c>
      <c r="AF1339">
        <v>2032</v>
      </c>
      <c r="AH1339" t="str">
        <f>VLOOKUP(B1339,'cc Lookup'!A:J,10,0)</f>
        <v>Planning and Business Development</v>
      </c>
      <c r="AI1339" t="str">
        <f>VLOOKUP(B1339,'cc Lookup'!A:E,5,0)</f>
        <v>Estates</v>
      </c>
      <c r="AJ1339" t="s">
        <v>6738</v>
      </c>
      <c r="AK1339" t="str">
        <f t="shared" si="40"/>
        <v>E35930 Estates &amp; Facilities</v>
      </c>
      <c r="AL1339" t="str">
        <f t="shared" si="41"/>
        <v>7308 Legal Fees</v>
      </c>
      <c r="AM1339" t="str">
        <f>VLOOKUP(W1339,Lookup!A:B,2,0)</f>
        <v>Legal</v>
      </c>
    </row>
    <row r="1340" spans="1:39" x14ac:dyDescent="0.25">
      <c r="A1340" t="s">
        <v>33</v>
      </c>
      <c r="B1340" s="1" t="s">
        <v>166</v>
      </c>
      <c r="C1340" s="1" t="s">
        <v>158</v>
      </c>
      <c r="D1340" s="1" t="s">
        <v>36</v>
      </c>
      <c r="E1340" s="1" t="s">
        <v>36</v>
      </c>
      <c r="F1340" s="1" t="s">
        <v>37</v>
      </c>
      <c r="G1340" t="s">
        <v>167</v>
      </c>
      <c r="H1340" t="s">
        <v>160</v>
      </c>
      <c r="I1340" t="s">
        <v>40</v>
      </c>
      <c r="J1340" t="s">
        <v>40</v>
      </c>
      <c r="K1340" t="s">
        <v>40</v>
      </c>
      <c r="L1340" s="4">
        <v>189</v>
      </c>
      <c r="M1340" s="2">
        <v>44501</v>
      </c>
      <c r="N1340" t="s">
        <v>41</v>
      </c>
      <c r="O1340" t="s">
        <v>42</v>
      </c>
      <c r="P1340" t="s">
        <v>5142</v>
      </c>
      <c r="Q1340" t="s">
        <v>5143</v>
      </c>
      <c r="R1340" t="s">
        <v>5077</v>
      </c>
      <c r="S1340" s="3">
        <v>44520</v>
      </c>
      <c r="T1340" t="s">
        <v>46</v>
      </c>
      <c r="U1340">
        <v>25</v>
      </c>
      <c r="V1340" t="s">
        <v>47</v>
      </c>
      <c r="W1340" t="s">
        <v>48</v>
      </c>
      <c r="X1340">
        <v>522133</v>
      </c>
      <c r="Y1340" s="3">
        <v>44515</v>
      </c>
      <c r="Z1340">
        <v>165095713</v>
      </c>
      <c r="AB1340" t="s">
        <v>49</v>
      </c>
      <c r="AD1340" t="s">
        <v>5147</v>
      </c>
      <c r="AE1340">
        <v>1</v>
      </c>
      <c r="AF1340">
        <v>189</v>
      </c>
      <c r="AH1340" t="str">
        <f>VLOOKUP(B1340,'cc Lookup'!A:J,10,0)</f>
        <v>Planning and Business Development</v>
      </c>
      <c r="AI1340" t="str">
        <f>VLOOKUP(B1340,'cc Lookup'!A:E,5,0)</f>
        <v>Estates</v>
      </c>
      <c r="AJ1340" t="s">
        <v>6738</v>
      </c>
      <c r="AK1340" t="str">
        <f t="shared" si="40"/>
        <v>E35930 Estates &amp; Facilities</v>
      </c>
      <c r="AL1340" t="str">
        <f t="shared" si="41"/>
        <v>7308 Legal Fees</v>
      </c>
      <c r="AM1340" t="str">
        <f>VLOOKUP(W1340,Lookup!A:B,2,0)</f>
        <v>Legal</v>
      </c>
    </row>
    <row r="1341" spans="1:39" x14ac:dyDescent="0.25">
      <c r="A1341" t="s">
        <v>33</v>
      </c>
      <c r="B1341" s="1" t="s">
        <v>166</v>
      </c>
      <c r="C1341" s="1" t="s">
        <v>158</v>
      </c>
      <c r="D1341" s="1" t="s">
        <v>36</v>
      </c>
      <c r="E1341" s="1" t="s">
        <v>36</v>
      </c>
      <c r="F1341" s="1" t="s">
        <v>37</v>
      </c>
      <c r="G1341" t="s">
        <v>167</v>
      </c>
      <c r="H1341" t="s">
        <v>160</v>
      </c>
      <c r="I1341" t="s">
        <v>40</v>
      </c>
      <c r="J1341" t="s">
        <v>40</v>
      </c>
      <c r="K1341" t="s">
        <v>40</v>
      </c>
      <c r="L1341" s="4">
        <v>234.5</v>
      </c>
      <c r="M1341" s="2">
        <v>44501</v>
      </c>
      <c r="N1341" t="s">
        <v>41</v>
      </c>
      <c r="O1341" t="s">
        <v>42</v>
      </c>
      <c r="P1341" t="s">
        <v>5142</v>
      </c>
      <c r="Q1341" t="s">
        <v>5143</v>
      </c>
      <c r="R1341" t="s">
        <v>5077</v>
      </c>
      <c r="S1341" s="3">
        <v>44520</v>
      </c>
      <c r="T1341" t="s">
        <v>46</v>
      </c>
      <c r="U1341">
        <v>25</v>
      </c>
      <c r="V1341" t="s">
        <v>47</v>
      </c>
      <c r="W1341" t="s">
        <v>48</v>
      </c>
      <c r="X1341">
        <v>522135</v>
      </c>
      <c r="Y1341" s="3">
        <v>44515</v>
      </c>
      <c r="Z1341">
        <v>165095712</v>
      </c>
      <c r="AB1341" t="s">
        <v>49</v>
      </c>
      <c r="AD1341" t="s">
        <v>5148</v>
      </c>
      <c r="AE1341">
        <v>1</v>
      </c>
      <c r="AF1341">
        <v>235</v>
      </c>
      <c r="AH1341" t="str">
        <f>VLOOKUP(B1341,'cc Lookup'!A:J,10,0)</f>
        <v>Planning and Business Development</v>
      </c>
      <c r="AI1341" t="str">
        <f>VLOOKUP(B1341,'cc Lookup'!A:E,5,0)</f>
        <v>Estates</v>
      </c>
      <c r="AJ1341" t="s">
        <v>6738</v>
      </c>
      <c r="AK1341" t="str">
        <f t="shared" si="40"/>
        <v>E35930 Estates &amp; Facilities</v>
      </c>
      <c r="AL1341" t="str">
        <f t="shared" si="41"/>
        <v>7308 Legal Fees</v>
      </c>
      <c r="AM1341" t="str">
        <f>VLOOKUP(W1341,Lookup!A:B,2,0)</f>
        <v>Legal</v>
      </c>
    </row>
    <row r="1342" spans="1:39" x14ac:dyDescent="0.25">
      <c r="A1342" t="s">
        <v>33</v>
      </c>
      <c r="B1342" s="1" t="s">
        <v>166</v>
      </c>
      <c r="C1342" s="1" t="s">
        <v>158</v>
      </c>
      <c r="D1342" s="1" t="s">
        <v>36</v>
      </c>
      <c r="E1342" s="1" t="s">
        <v>36</v>
      </c>
      <c r="F1342" s="1" t="s">
        <v>37</v>
      </c>
      <c r="G1342" t="s">
        <v>167</v>
      </c>
      <c r="H1342" t="s">
        <v>160</v>
      </c>
      <c r="I1342" t="s">
        <v>40</v>
      </c>
      <c r="J1342" t="s">
        <v>40</v>
      </c>
      <c r="K1342" t="s">
        <v>40</v>
      </c>
      <c r="L1342" s="4">
        <v>958.5</v>
      </c>
      <c r="M1342" s="2">
        <v>44501</v>
      </c>
      <c r="N1342" t="s">
        <v>41</v>
      </c>
      <c r="O1342" t="s">
        <v>42</v>
      </c>
      <c r="P1342" t="s">
        <v>5142</v>
      </c>
      <c r="Q1342" t="s">
        <v>5143</v>
      </c>
      <c r="R1342" t="s">
        <v>5077</v>
      </c>
      <c r="S1342" s="3">
        <v>44520</v>
      </c>
      <c r="T1342" t="s">
        <v>46</v>
      </c>
      <c r="U1342">
        <v>25</v>
      </c>
      <c r="V1342" t="s">
        <v>47</v>
      </c>
      <c r="W1342" t="s">
        <v>48</v>
      </c>
      <c r="X1342">
        <v>522136</v>
      </c>
      <c r="Y1342" s="3">
        <v>44484</v>
      </c>
      <c r="Z1342">
        <v>165095711</v>
      </c>
      <c r="AB1342" t="s">
        <v>49</v>
      </c>
      <c r="AD1342" t="s">
        <v>5149</v>
      </c>
      <c r="AE1342">
        <v>1</v>
      </c>
      <c r="AF1342">
        <v>959</v>
      </c>
      <c r="AH1342" t="str">
        <f>VLOOKUP(B1342,'cc Lookup'!A:J,10,0)</f>
        <v>Planning and Business Development</v>
      </c>
      <c r="AI1342" t="str">
        <f>VLOOKUP(B1342,'cc Lookup'!A:E,5,0)</f>
        <v>Estates</v>
      </c>
      <c r="AJ1342" t="s">
        <v>6738</v>
      </c>
      <c r="AK1342" t="str">
        <f t="shared" si="40"/>
        <v>E35930 Estates &amp; Facilities</v>
      </c>
      <c r="AL1342" t="str">
        <f t="shared" si="41"/>
        <v>7308 Legal Fees</v>
      </c>
      <c r="AM1342" t="str">
        <f>VLOOKUP(W1342,Lookup!A:B,2,0)</f>
        <v>Legal</v>
      </c>
    </row>
    <row r="1343" spans="1:39" x14ac:dyDescent="0.25">
      <c r="A1343" t="s">
        <v>33</v>
      </c>
      <c r="B1343" s="1" t="s">
        <v>166</v>
      </c>
      <c r="C1343" s="1" t="s">
        <v>158</v>
      </c>
      <c r="D1343" s="1" t="s">
        <v>36</v>
      </c>
      <c r="E1343" s="1" t="s">
        <v>36</v>
      </c>
      <c r="F1343" s="1" t="s">
        <v>37</v>
      </c>
      <c r="G1343" t="s">
        <v>167</v>
      </c>
      <c r="H1343" t="s">
        <v>160</v>
      </c>
      <c r="I1343" t="s">
        <v>40</v>
      </c>
      <c r="J1343" t="s">
        <v>40</v>
      </c>
      <c r="K1343" t="s">
        <v>40</v>
      </c>
      <c r="L1343" s="4">
        <v>2392.4</v>
      </c>
      <c r="M1343" s="2">
        <v>44501</v>
      </c>
      <c r="N1343" t="s">
        <v>41</v>
      </c>
      <c r="O1343" t="s">
        <v>42</v>
      </c>
      <c r="P1343" t="s">
        <v>5142</v>
      </c>
      <c r="Q1343" t="s">
        <v>5143</v>
      </c>
      <c r="R1343" t="s">
        <v>5077</v>
      </c>
      <c r="S1343" s="3">
        <v>44520</v>
      </c>
      <c r="T1343" t="s">
        <v>46</v>
      </c>
      <c r="U1343">
        <v>25</v>
      </c>
      <c r="V1343" t="s">
        <v>47</v>
      </c>
      <c r="W1343" t="s">
        <v>48</v>
      </c>
      <c r="X1343">
        <v>522137</v>
      </c>
      <c r="Y1343" s="3">
        <v>44515</v>
      </c>
      <c r="Z1343">
        <v>165095710</v>
      </c>
      <c r="AB1343" t="s">
        <v>49</v>
      </c>
      <c r="AD1343" t="s">
        <v>5150</v>
      </c>
      <c r="AE1343">
        <v>1</v>
      </c>
      <c r="AF1343">
        <v>2392</v>
      </c>
      <c r="AH1343" t="str">
        <f>VLOOKUP(B1343,'cc Lookup'!A:J,10,0)</f>
        <v>Planning and Business Development</v>
      </c>
      <c r="AI1343" t="str">
        <f>VLOOKUP(B1343,'cc Lookup'!A:E,5,0)</f>
        <v>Estates</v>
      </c>
      <c r="AJ1343" t="s">
        <v>6738</v>
      </c>
      <c r="AK1343" t="str">
        <f t="shared" si="40"/>
        <v>E35930 Estates &amp; Facilities</v>
      </c>
      <c r="AL1343" t="str">
        <f t="shared" si="41"/>
        <v>7308 Legal Fees</v>
      </c>
      <c r="AM1343" t="str">
        <f>VLOOKUP(W1343,Lookup!A:B,2,0)</f>
        <v>Legal</v>
      </c>
    </row>
    <row r="1344" spans="1:39" x14ac:dyDescent="0.25">
      <c r="A1344" t="s">
        <v>33</v>
      </c>
      <c r="B1344" s="1" t="s">
        <v>166</v>
      </c>
      <c r="C1344" s="1" t="s">
        <v>158</v>
      </c>
      <c r="D1344" s="1" t="s">
        <v>36</v>
      </c>
      <c r="E1344" s="1" t="s">
        <v>36</v>
      </c>
      <c r="F1344" s="1" t="s">
        <v>37</v>
      </c>
      <c r="G1344" t="s">
        <v>167</v>
      </c>
      <c r="H1344" t="s">
        <v>160</v>
      </c>
      <c r="I1344" t="s">
        <v>40</v>
      </c>
      <c r="J1344" t="s">
        <v>40</v>
      </c>
      <c r="K1344" t="s">
        <v>40</v>
      </c>
      <c r="L1344" s="4">
        <v>3008.67</v>
      </c>
      <c r="M1344" s="2">
        <v>44501</v>
      </c>
      <c r="N1344" t="s">
        <v>41</v>
      </c>
      <c r="O1344" t="s">
        <v>42</v>
      </c>
      <c r="P1344" t="s">
        <v>5142</v>
      </c>
      <c r="Q1344" t="s">
        <v>5143</v>
      </c>
      <c r="R1344" t="s">
        <v>5077</v>
      </c>
      <c r="S1344" s="3">
        <v>44520</v>
      </c>
      <c r="T1344" t="s">
        <v>46</v>
      </c>
      <c r="U1344">
        <v>25</v>
      </c>
      <c r="V1344" t="s">
        <v>47</v>
      </c>
      <c r="W1344" t="s">
        <v>48</v>
      </c>
      <c r="X1344">
        <v>522139</v>
      </c>
      <c r="Y1344" s="3">
        <v>44515</v>
      </c>
      <c r="Z1344">
        <v>165095708</v>
      </c>
      <c r="AB1344" t="s">
        <v>49</v>
      </c>
      <c r="AD1344" t="s">
        <v>5151</v>
      </c>
      <c r="AE1344">
        <v>1</v>
      </c>
      <c r="AF1344">
        <v>3009</v>
      </c>
      <c r="AH1344" t="str">
        <f>VLOOKUP(B1344,'cc Lookup'!A:J,10,0)</f>
        <v>Planning and Business Development</v>
      </c>
      <c r="AI1344" t="str">
        <f>VLOOKUP(B1344,'cc Lookup'!A:E,5,0)</f>
        <v>Estates</v>
      </c>
      <c r="AJ1344" t="s">
        <v>6738</v>
      </c>
      <c r="AK1344" t="str">
        <f t="shared" si="40"/>
        <v>E35930 Estates &amp; Facilities</v>
      </c>
      <c r="AL1344" t="str">
        <f t="shared" si="41"/>
        <v>7308 Legal Fees</v>
      </c>
      <c r="AM1344" t="str">
        <f>VLOOKUP(W1344,Lookup!A:B,2,0)</f>
        <v>Legal</v>
      </c>
    </row>
    <row r="1345" spans="1:39" x14ac:dyDescent="0.25">
      <c r="A1345" t="s">
        <v>33</v>
      </c>
      <c r="B1345" s="1" t="s">
        <v>166</v>
      </c>
      <c r="C1345" s="1" t="s">
        <v>158</v>
      </c>
      <c r="D1345" s="1" t="s">
        <v>36</v>
      </c>
      <c r="E1345" s="1" t="s">
        <v>36</v>
      </c>
      <c r="F1345" s="1" t="s">
        <v>37</v>
      </c>
      <c r="G1345" t="s">
        <v>167</v>
      </c>
      <c r="H1345" t="s">
        <v>160</v>
      </c>
      <c r="I1345" t="s">
        <v>40</v>
      </c>
      <c r="J1345" t="s">
        <v>40</v>
      </c>
      <c r="K1345" t="s">
        <v>40</v>
      </c>
      <c r="L1345" s="4">
        <v>222</v>
      </c>
      <c r="M1345" s="2">
        <v>44501</v>
      </c>
      <c r="N1345" t="s">
        <v>41</v>
      </c>
      <c r="O1345" t="s">
        <v>42</v>
      </c>
      <c r="P1345" t="s">
        <v>5142</v>
      </c>
      <c r="Q1345" t="s">
        <v>5143</v>
      </c>
      <c r="R1345" t="s">
        <v>5077</v>
      </c>
      <c r="S1345" s="3">
        <v>44520</v>
      </c>
      <c r="T1345" t="s">
        <v>46</v>
      </c>
      <c r="U1345">
        <v>25</v>
      </c>
      <c r="V1345" t="s">
        <v>47</v>
      </c>
      <c r="W1345" t="s">
        <v>48</v>
      </c>
      <c r="X1345">
        <v>522141</v>
      </c>
      <c r="Y1345" s="3">
        <v>44515</v>
      </c>
      <c r="Z1345">
        <v>165095706</v>
      </c>
      <c r="AB1345" t="s">
        <v>49</v>
      </c>
      <c r="AD1345" t="s">
        <v>5152</v>
      </c>
      <c r="AE1345">
        <v>1</v>
      </c>
      <c r="AF1345">
        <v>222</v>
      </c>
      <c r="AH1345" t="str">
        <f>VLOOKUP(B1345,'cc Lookup'!A:J,10,0)</f>
        <v>Planning and Business Development</v>
      </c>
      <c r="AI1345" t="str">
        <f>VLOOKUP(B1345,'cc Lookup'!A:E,5,0)</f>
        <v>Estates</v>
      </c>
      <c r="AJ1345" t="s">
        <v>6738</v>
      </c>
      <c r="AK1345" t="str">
        <f t="shared" si="40"/>
        <v>E35930 Estates &amp; Facilities</v>
      </c>
      <c r="AL1345" t="str">
        <f t="shared" si="41"/>
        <v>7308 Legal Fees</v>
      </c>
      <c r="AM1345" t="str">
        <f>VLOOKUP(W1345,Lookup!A:B,2,0)</f>
        <v>Legal</v>
      </c>
    </row>
    <row r="1346" spans="1:39" x14ac:dyDescent="0.25">
      <c r="A1346" t="s">
        <v>33</v>
      </c>
      <c r="B1346" s="1" t="s">
        <v>166</v>
      </c>
      <c r="C1346" s="1" t="s">
        <v>158</v>
      </c>
      <c r="D1346" s="1" t="s">
        <v>36</v>
      </c>
      <c r="E1346" s="1" t="s">
        <v>36</v>
      </c>
      <c r="F1346" s="1" t="s">
        <v>37</v>
      </c>
      <c r="G1346" t="s">
        <v>167</v>
      </c>
      <c r="H1346" t="s">
        <v>160</v>
      </c>
      <c r="I1346" t="s">
        <v>40</v>
      </c>
      <c r="J1346" t="s">
        <v>40</v>
      </c>
      <c r="K1346" t="s">
        <v>40</v>
      </c>
      <c r="L1346" s="4">
        <v>95.75</v>
      </c>
      <c r="M1346" s="2">
        <v>44501</v>
      </c>
      <c r="N1346" t="s">
        <v>41</v>
      </c>
      <c r="O1346" t="s">
        <v>42</v>
      </c>
      <c r="P1346" t="s">
        <v>5153</v>
      </c>
      <c r="Q1346" t="s">
        <v>5154</v>
      </c>
      <c r="R1346" t="s">
        <v>5077</v>
      </c>
      <c r="S1346" s="3">
        <v>44522</v>
      </c>
      <c r="T1346" t="s">
        <v>46</v>
      </c>
      <c r="U1346">
        <v>9</v>
      </c>
      <c r="V1346" t="s">
        <v>47</v>
      </c>
      <c r="W1346" t="s">
        <v>48</v>
      </c>
      <c r="X1346">
        <v>522131</v>
      </c>
      <c r="Y1346" s="3">
        <v>44515</v>
      </c>
      <c r="Z1346">
        <v>165095715</v>
      </c>
      <c r="AB1346" t="s">
        <v>49</v>
      </c>
      <c r="AD1346" t="s">
        <v>5155</v>
      </c>
      <c r="AE1346">
        <v>1</v>
      </c>
      <c r="AF1346">
        <v>96</v>
      </c>
      <c r="AH1346" t="str">
        <f>VLOOKUP(B1346,'cc Lookup'!A:J,10,0)</f>
        <v>Planning and Business Development</v>
      </c>
      <c r="AI1346" t="str">
        <f>VLOOKUP(B1346,'cc Lookup'!A:E,5,0)</f>
        <v>Estates</v>
      </c>
      <c r="AJ1346" t="s">
        <v>6738</v>
      </c>
      <c r="AK1346" t="str">
        <f t="shared" si="40"/>
        <v>E35930 Estates &amp; Facilities</v>
      </c>
      <c r="AL1346" t="str">
        <f t="shared" si="41"/>
        <v>7308 Legal Fees</v>
      </c>
      <c r="AM1346" t="str">
        <f>VLOOKUP(W1346,Lookup!A:B,2,0)</f>
        <v>Legal</v>
      </c>
    </row>
    <row r="1347" spans="1:39" x14ac:dyDescent="0.25">
      <c r="A1347" t="s">
        <v>33</v>
      </c>
      <c r="B1347" s="1" t="s">
        <v>166</v>
      </c>
      <c r="C1347" s="1" t="s">
        <v>158</v>
      </c>
      <c r="D1347" s="1" t="s">
        <v>36</v>
      </c>
      <c r="E1347" s="1" t="s">
        <v>36</v>
      </c>
      <c r="F1347" s="1" t="s">
        <v>37</v>
      </c>
      <c r="G1347" t="s">
        <v>167</v>
      </c>
      <c r="H1347" t="s">
        <v>160</v>
      </c>
      <c r="I1347" t="s">
        <v>40</v>
      </c>
      <c r="J1347" t="s">
        <v>40</v>
      </c>
      <c r="K1347" t="s">
        <v>40</v>
      </c>
      <c r="L1347" s="4">
        <v>120.5</v>
      </c>
      <c r="M1347" s="2">
        <v>44501</v>
      </c>
      <c r="N1347" t="s">
        <v>41</v>
      </c>
      <c r="O1347" t="s">
        <v>42</v>
      </c>
      <c r="P1347" t="s">
        <v>5153</v>
      </c>
      <c r="Q1347" t="s">
        <v>5154</v>
      </c>
      <c r="R1347" t="s">
        <v>5077</v>
      </c>
      <c r="S1347" s="3">
        <v>44522</v>
      </c>
      <c r="T1347" t="s">
        <v>46</v>
      </c>
      <c r="U1347">
        <v>9</v>
      </c>
      <c r="V1347" t="s">
        <v>47</v>
      </c>
      <c r="W1347" t="s">
        <v>48</v>
      </c>
      <c r="X1347">
        <v>522132</v>
      </c>
      <c r="Y1347" s="3">
        <v>44515</v>
      </c>
      <c r="Z1347">
        <v>165095714</v>
      </c>
      <c r="AB1347" t="s">
        <v>49</v>
      </c>
      <c r="AD1347" t="s">
        <v>5156</v>
      </c>
      <c r="AE1347">
        <v>1</v>
      </c>
      <c r="AF1347">
        <v>121</v>
      </c>
      <c r="AH1347" t="str">
        <f>VLOOKUP(B1347,'cc Lookup'!A:J,10,0)</f>
        <v>Planning and Business Development</v>
      </c>
      <c r="AI1347" t="str">
        <f>VLOOKUP(B1347,'cc Lookup'!A:E,5,0)</f>
        <v>Estates</v>
      </c>
      <c r="AJ1347" t="s">
        <v>6738</v>
      </c>
      <c r="AK1347" t="str">
        <f t="shared" si="40"/>
        <v>E35930 Estates &amp; Facilities</v>
      </c>
      <c r="AL1347" t="str">
        <f t="shared" si="41"/>
        <v>7308 Legal Fees</v>
      </c>
      <c r="AM1347" t="str">
        <f>VLOOKUP(W1347,Lookup!A:B,2,0)</f>
        <v>Legal</v>
      </c>
    </row>
    <row r="1348" spans="1:39" x14ac:dyDescent="0.25">
      <c r="A1348" t="s">
        <v>33</v>
      </c>
      <c r="B1348" s="1" t="s">
        <v>166</v>
      </c>
      <c r="C1348" s="1" t="s">
        <v>158</v>
      </c>
      <c r="D1348" s="1" t="s">
        <v>36</v>
      </c>
      <c r="E1348" s="1" t="s">
        <v>36</v>
      </c>
      <c r="F1348" s="1" t="s">
        <v>37</v>
      </c>
      <c r="G1348" t="s">
        <v>167</v>
      </c>
      <c r="H1348" t="s">
        <v>160</v>
      </c>
      <c r="I1348" t="s">
        <v>40</v>
      </c>
      <c r="J1348" t="s">
        <v>40</v>
      </c>
      <c r="K1348" t="s">
        <v>40</v>
      </c>
      <c r="L1348" s="4">
        <v>80</v>
      </c>
      <c r="M1348" s="2">
        <v>44501</v>
      </c>
      <c r="N1348" t="s">
        <v>41</v>
      </c>
      <c r="O1348" t="s">
        <v>42</v>
      </c>
      <c r="P1348" t="s">
        <v>5153</v>
      </c>
      <c r="Q1348" t="s">
        <v>5154</v>
      </c>
      <c r="R1348" t="s">
        <v>5077</v>
      </c>
      <c r="S1348" s="3">
        <v>44522</v>
      </c>
      <c r="T1348" t="s">
        <v>46</v>
      </c>
      <c r="U1348">
        <v>9</v>
      </c>
      <c r="V1348" t="s">
        <v>47</v>
      </c>
      <c r="W1348" t="s">
        <v>48</v>
      </c>
      <c r="X1348">
        <v>522138</v>
      </c>
      <c r="Y1348" s="3">
        <v>44515</v>
      </c>
      <c r="Z1348">
        <v>165095709</v>
      </c>
      <c r="AB1348" t="s">
        <v>49</v>
      </c>
      <c r="AD1348" t="s">
        <v>5157</v>
      </c>
      <c r="AE1348">
        <v>1</v>
      </c>
      <c r="AF1348">
        <v>80</v>
      </c>
      <c r="AH1348" t="str">
        <f>VLOOKUP(B1348,'cc Lookup'!A:J,10,0)</f>
        <v>Planning and Business Development</v>
      </c>
      <c r="AI1348" t="str">
        <f>VLOOKUP(B1348,'cc Lookup'!A:E,5,0)</f>
        <v>Estates</v>
      </c>
      <c r="AJ1348" t="s">
        <v>6738</v>
      </c>
      <c r="AK1348" t="str">
        <f t="shared" ref="AK1348:AK1411" si="42">B1348&amp;" "&amp;G1348</f>
        <v>E35930 Estates &amp; Facilities</v>
      </c>
      <c r="AL1348" t="str">
        <f t="shared" ref="AL1348:AL1411" si="43">C1348&amp;" "&amp;H1348</f>
        <v>7308 Legal Fees</v>
      </c>
      <c r="AM1348" t="str">
        <f>VLOOKUP(W1348,Lookup!A:B,2,0)</f>
        <v>Legal</v>
      </c>
    </row>
    <row r="1349" spans="1:39" x14ac:dyDescent="0.25">
      <c r="A1349" t="s">
        <v>33</v>
      </c>
      <c r="B1349" s="1" t="s">
        <v>166</v>
      </c>
      <c r="C1349" s="1" t="s">
        <v>158</v>
      </c>
      <c r="D1349" s="1" t="s">
        <v>36</v>
      </c>
      <c r="E1349" s="1" t="s">
        <v>36</v>
      </c>
      <c r="F1349" s="1" t="s">
        <v>37</v>
      </c>
      <c r="G1349" t="s">
        <v>167</v>
      </c>
      <c r="H1349" t="s">
        <v>160</v>
      </c>
      <c r="I1349" t="s">
        <v>40</v>
      </c>
      <c r="J1349" t="s">
        <v>40</v>
      </c>
      <c r="K1349" t="s">
        <v>40</v>
      </c>
      <c r="L1349" s="4">
        <v>102</v>
      </c>
      <c r="M1349" s="2">
        <v>44501</v>
      </c>
      <c r="N1349" t="s">
        <v>41</v>
      </c>
      <c r="O1349" t="s">
        <v>42</v>
      </c>
      <c r="P1349" t="s">
        <v>5153</v>
      </c>
      <c r="Q1349" t="s">
        <v>5154</v>
      </c>
      <c r="R1349" t="s">
        <v>5077</v>
      </c>
      <c r="S1349" s="3">
        <v>44522</v>
      </c>
      <c r="T1349" t="s">
        <v>46</v>
      </c>
      <c r="U1349">
        <v>9</v>
      </c>
      <c r="V1349" t="s">
        <v>47</v>
      </c>
      <c r="W1349" t="s">
        <v>48</v>
      </c>
      <c r="X1349">
        <v>522140</v>
      </c>
      <c r="Y1349" s="3">
        <v>44515</v>
      </c>
      <c r="Z1349">
        <v>165095707</v>
      </c>
      <c r="AB1349" t="s">
        <v>49</v>
      </c>
      <c r="AD1349" t="s">
        <v>5158</v>
      </c>
      <c r="AE1349">
        <v>1</v>
      </c>
      <c r="AF1349">
        <v>102</v>
      </c>
      <c r="AH1349" t="str">
        <f>VLOOKUP(B1349,'cc Lookup'!A:J,10,0)</f>
        <v>Planning and Business Development</v>
      </c>
      <c r="AI1349" t="str">
        <f>VLOOKUP(B1349,'cc Lookup'!A:E,5,0)</f>
        <v>Estates</v>
      </c>
      <c r="AJ1349" t="s">
        <v>6738</v>
      </c>
      <c r="AK1349" t="str">
        <f t="shared" si="42"/>
        <v>E35930 Estates &amp; Facilities</v>
      </c>
      <c r="AL1349" t="str">
        <f t="shared" si="43"/>
        <v>7308 Legal Fees</v>
      </c>
      <c r="AM1349" t="str">
        <f>VLOOKUP(W1349,Lookup!A:B,2,0)</f>
        <v>Legal</v>
      </c>
    </row>
    <row r="1350" spans="1:39" x14ac:dyDescent="0.25">
      <c r="A1350" t="s">
        <v>33</v>
      </c>
      <c r="B1350" s="1" t="s">
        <v>166</v>
      </c>
      <c r="C1350" s="1" t="s">
        <v>158</v>
      </c>
      <c r="D1350" s="1" t="s">
        <v>36</v>
      </c>
      <c r="E1350" s="1" t="s">
        <v>36</v>
      </c>
      <c r="F1350" s="1" t="s">
        <v>37</v>
      </c>
      <c r="G1350" t="s">
        <v>167</v>
      </c>
      <c r="H1350" t="s">
        <v>160</v>
      </c>
      <c r="I1350" t="s">
        <v>40</v>
      </c>
      <c r="J1350" t="s">
        <v>40</v>
      </c>
      <c r="K1350" t="s">
        <v>40</v>
      </c>
      <c r="L1350" s="4">
        <v>1200</v>
      </c>
      <c r="M1350" s="2">
        <v>44501</v>
      </c>
      <c r="N1350" t="s">
        <v>41</v>
      </c>
      <c r="O1350" t="s">
        <v>42</v>
      </c>
      <c r="P1350" t="s">
        <v>5159</v>
      </c>
      <c r="Q1350" t="s">
        <v>5160</v>
      </c>
      <c r="R1350" t="s">
        <v>5077</v>
      </c>
      <c r="S1350" s="3">
        <v>44525</v>
      </c>
      <c r="T1350" t="s">
        <v>46</v>
      </c>
      <c r="U1350">
        <v>13</v>
      </c>
      <c r="V1350" t="s">
        <v>47</v>
      </c>
      <c r="W1350" t="s">
        <v>219</v>
      </c>
      <c r="X1350" t="s">
        <v>5161</v>
      </c>
      <c r="Y1350" s="3">
        <v>44500</v>
      </c>
      <c r="Z1350">
        <v>165095806</v>
      </c>
      <c r="AB1350" t="s">
        <v>49</v>
      </c>
      <c r="AD1350" t="s">
        <v>5162</v>
      </c>
      <c r="AE1350">
        <v>1</v>
      </c>
      <c r="AF1350">
        <v>1200</v>
      </c>
      <c r="AH1350" t="str">
        <f>VLOOKUP(B1350,'cc Lookup'!A:J,10,0)</f>
        <v>Planning and Business Development</v>
      </c>
      <c r="AI1350" t="str">
        <f>VLOOKUP(B1350,'cc Lookup'!A:E,5,0)</f>
        <v>Estates</v>
      </c>
      <c r="AJ1350" t="s">
        <v>6738</v>
      </c>
      <c r="AK1350" t="str">
        <f t="shared" si="42"/>
        <v>E35930 Estates &amp; Facilities</v>
      </c>
      <c r="AL1350" t="str">
        <f t="shared" si="43"/>
        <v>7308 Legal Fees</v>
      </c>
      <c r="AM1350" t="str">
        <f>VLOOKUP(W1350,Lookup!A:B,2,0)</f>
        <v>Prof</v>
      </c>
    </row>
    <row r="1351" spans="1:39" x14ac:dyDescent="0.25">
      <c r="A1351" t="s">
        <v>33</v>
      </c>
      <c r="B1351" s="1" t="s">
        <v>166</v>
      </c>
      <c r="C1351" s="1" t="s">
        <v>158</v>
      </c>
      <c r="D1351" s="1" t="s">
        <v>36</v>
      </c>
      <c r="E1351" s="1" t="s">
        <v>36</v>
      </c>
      <c r="F1351" s="1" t="s">
        <v>37</v>
      </c>
      <c r="G1351" t="s">
        <v>167</v>
      </c>
      <c r="H1351" t="s">
        <v>160</v>
      </c>
      <c r="I1351" t="s">
        <v>40</v>
      </c>
      <c r="J1351" t="s">
        <v>40</v>
      </c>
      <c r="K1351" t="s">
        <v>40</v>
      </c>
      <c r="L1351" s="4">
        <v>-72.5</v>
      </c>
      <c r="M1351" s="2">
        <v>44501</v>
      </c>
      <c r="N1351" t="s">
        <v>103</v>
      </c>
      <c r="O1351" t="s">
        <v>104</v>
      </c>
      <c r="P1351" t="s">
        <v>5029</v>
      </c>
      <c r="Q1351" t="s">
        <v>5103</v>
      </c>
      <c r="R1351" t="s">
        <v>5104</v>
      </c>
      <c r="S1351" s="3">
        <v>44498</v>
      </c>
      <c r="T1351" t="s">
        <v>46</v>
      </c>
      <c r="U1351">
        <v>2947</v>
      </c>
      <c r="V1351" t="s">
        <v>5038</v>
      </c>
      <c r="W1351" t="s">
        <v>48</v>
      </c>
      <c r="X1351">
        <v>165095321</v>
      </c>
      <c r="Y1351" s="3">
        <v>44497</v>
      </c>
      <c r="AC1351" t="s">
        <v>109</v>
      </c>
      <c r="AH1351" t="str">
        <f>VLOOKUP(B1351,'cc Lookup'!A:J,10,0)</f>
        <v>Planning and Business Development</v>
      </c>
      <c r="AI1351" t="str">
        <f>VLOOKUP(B1351,'cc Lookup'!A:E,5,0)</f>
        <v>Estates</v>
      </c>
      <c r="AJ1351" t="s">
        <v>6738</v>
      </c>
      <c r="AK1351" t="str">
        <f t="shared" si="42"/>
        <v>E35930 Estates &amp; Facilities</v>
      </c>
      <c r="AL1351" t="str">
        <f t="shared" si="43"/>
        <v>7308 Legal Fees</v>
      </c>
      <c r="AM1351" t="str">
        <f>VLOOKUP(W1351,Lookup!A:B,2,0)</f>
        <v>Legal</v>
      </c>
    </row>
    <row r="1352" spans="1:39" x14ac:dyDescent="0.25">
      <c r="A1352" t="s">
        <v>33</v>
      </c>
      <c r="B1352" s="1" t="s">
        <v>166</v>
      </c>
      <c r="C1352" s="1" t="s">
        <v>158</v>
      </c>
      <c r="D1352" s="1" t="s">
        <v>36</v>
      </c>
      <c r="E1352" s="1" t="s">
        <v>36</v>
      </c>
      <c r="F1352" s="1" t="s">
        <v>37</v>
      </c>
      <c r="G1352" t="s">
        <v>167</v>
      </c>
      <c r="H1352" t="s">
        <v>160</v>
      </c>
      <c r="I1352" t="s">
        <v>40</v>
      </c>
      <c r="J1352" t="s">
        <v>40</v>
      </c>
      <c r="K1352" t="s">
        <v>40</v>
      </c>
      <c r="L1352" s="4">
        <v>-795.8</v>
      </c>
      <c r="M1352" s="2">
        <v>44501</v>
      </c>
      <c r="N1352" t="s">
        <v>103</v>
      </c>
      <c r="O1352" t="s">
        <v>104</v>
      </c>
      <c r="P1352" t="s">
        <v>5029</v>
      </c>
      <c r="Q1352" t="s">
        <v>5103</v>
      </c>
      <c r="R1352" t="s">
        <v>5104</v>
      </c>
      <c r="S1352" s="3">
        <v>44498</v>
      </c>
      <c r="T1352" t="s">
        <v>46</v>
      </c>
      <c r="U1352">
        <v>2948</v>
      </c>
      <c r="V1352" t="s">
        <v>5039</v>
      </c>
      <c r="W1352" t="s">
        <v>48</v>
      </c>
      <c r="X1352">
        <v>165095311</v>
      </c>
      <c r="Y1352" s="3">
        <v>44497</v>
      </c>
      <c r="AC1352" t="s">
        <v>109</v>
      </c>
      <c r="AH1352" t="str">
        <f>VLOOKUP(B1352,'cc Lookup'!A:J,10,0)</f>
        <v>Planning and Business Development</v>
      </c>
      <c r="AI1352" t="str">
        <f>VLOOKUP(B1352,'cc Lookup'!A:E,5,0)</f>
        <v>Estates</v>
      </c>
      <c r="AJ1352" t="s">
        <v>6738</v>
      </c>
      <c r="AK1352" t="str">
        <f t="shared" si="42"/>
        <v>E35930 Estates &amp; Facilities</v>
      </c>
      <c r="AL1352" t="str">
        <f t="shared" si="43"/>
        <v>7308 Legal Fees</v>
      </c>
      <c r="AM1352" t="str">
        <f>VLOOKUP(W1352,Lookup!A:B,2,0)</f>
        <v>Legal</v>
      </c>
    </row>
    <row r="1353" spans="1:39" x14ac:dyDescent="0.25">
      <c r="A1353" t="s">
        <v>33</v>
      </c>
      <c r="B1353" s="1" t="s">
        <v>166</v>
      </c>
      <c r="C1353" s="1" t="s">
        <v>158</v>
      </c>
      <c r="D1353" s="1" t="s">
        <v>36</v>
      </c>
      <c r="E1353" s="1" t="s">
        <v>36</v>
      </c>
      <c r="F1353" s="1" t="s">
        <v>37</v>
      </c>
      <c r="G1353" t="s">
        <v>167</v>
      </c>
      <c r="H1353" t="s">
        <v>160</v>
      </c>
      <c r="I1353" t="s">
        <v>40</v>
      </c>
      <c r="J1353" t="s">
        <v>40</v>
      </c>
      <c r="K1353" t="s">
        <v>40</v>
      </c>
      <c r="L1353" s="4">
        <v>-822</v>
      </c>
      <c r="M1353" s="2">
        <v>44501</v>
      </c>
      <c r="N1353" t="s">
        <v>103</v>
      </c>
      <c r="O1353" t="s">
        <v>104</v>
      </c>
      <c r="P1353" t="s">
        <v>5029</v>
      </c>
      <c r="Q1353" t="s">
        <v>5103</v>
      </c>
      <c r="R1353" t="s">
        <v>5104</v>
      </c>
      <c r="S1353" s="3">
        <v>44498</v>
      </c>
      <c r="T1353" t="s">
        <v>46</v>
      </c>
      <c r="U1353">
        <v>2949</v>
      </c>
      <c r="V1353" t="s">
        <v>5040</v>
      </c>
      <c r="W1353" t="s">
        <v>48</v>
      </c>
      <c r="X1353">
        <v>165095308</v>
      </c>
      <c r="Y1353" s="3">
        <v>44497</v>
      </c>
      <c r="AC1353" t="s">
        <v>109</v>
      </c>
      <c r="AH1353" t="str">
        <f>VLOOKUP(B1353,'cc Lookup'!A:J,10,0)</f>
        <v>Planning and Business Development</v>
      </c>
      <c r="AI1353" t="str">
        <f>VLOOKUP(B1353,'cc Lookup'!A:E,5,0)</f>
        <v>Estates</v>
      </c>
      <c r="AJ1353" t="s">
        <v>6738</v>
      </c>
      <c r="AK1353" t="str">
        <f t="shared" si="42"/>
        <v>E35930 Estates &amp; Facilities</v>
      </c>
      <c r="AL1353" t="str">
        <f t="shared" si="43"/>
        <v>7308 Legal Fees</v>
      </c>
      <c r="AM1353" t="str">
        <f>VLOOKUP(W1353,Lookup!A:B,2,0)</f>
        <v>Legal</v>
      </c>
    </row>
    <row r="1354" spans="1:39" x14ac:dyDescent="0.25">
      <c r="A1354" t="s">
        <v>33</v>
      </c>
      <c r="B1354" s="1" t="s">
        <v>166</v>
      </c>
      <c r="C1354" s="1" t="s">
        <v>158</v>
      </c>
      <c r="D1354" s="1" t="s">
        <v>36</v>
      </c>
      <c r="E1354" s="1" t="s">
        <v>36</v>
      </c>
      <c r="F1354" s="1" t="s">
        <v>37</v>
      </c>
      <c r="G1354" t="s">
        <v>167</v>
      </c>
      <c r="H1354" t="s">
        <v>160</v>
      </c>
      <c r="I1354" t="s">
        <v>40</v>
      </c>
      <c r="J1354" t="s">
        <v>40</v>
      </c>
      <c r="K1354" t="s">
        <v>40</v>
      </c>
      <c r="L1354" s="4">
        <v>-1051</v>
      </c>
      <c r="M1354" s="2">
        <v>44501</v>
      </c>
      <c r="N1354" t="s">
        <v>103</v>
      </c>
      <c r="O1354" t="s">
        <v>104</v>
      </c>
      <c r="P1354" t="s">
        <v>5029</v>
      </c>
      <c r="Q1354" t="s">
        <v>5103</v>
      </c>
      <c r="R1354" t="s">
        <v>5104</v>
      </c>
      <c r="S1354" s="3">
        <v>44498</v>
      </c>
      <c r="T1354" t="s">
        <v>46</v>
      </c>
      <c r="U1354">
        <v>2950</v>
      </c>
      <c r="V1354" t="s">
        <v>5041</v>
      </c>
      <c r="W1354" t="s">
        <v>48</v>
      </c>
      <c r="X1354">
        <v>165095322</v>
      </c>
      <c r="Y1354" s="3">
        <v>44497</v>
      </c>
      <c r="AC1354" t="s">
        <v>109</v>
      </c>
      <c r="AH1354" t="str">
        <f>VLOOKUP(B1354,'cc Lookup'!A:J,10,0)</f>
        <v>Planning and Business Development</v>
      </c>
      <c r="AI1354" t="str">
        <f>VLOOKUP(B1354,'cc Lookup'!A:E,5,0)</f>
        <v>Estates</v>
      </c>
      <c r="AJ1354" t="s">
        <v>6738</v>
      </c>
      <c r="AK1354" t="str">
        <f t="shared" si="42"/>
        <v>E35930 Estates &amp; Facilities</v>
      </c>
      <c r="AL1354" t="str">
        <f t="shared" si="43"/>
        <v>7308 Legal Fees</v>
      </c>
      <c r="AM1354" t="str">
        <f>VLOOKUP(W1354,Lookup!A:B,2,0)</f>
        <v>Legal</v>
      </c>
    </row>
    <row r="1355" spans="1:39" x14ac:dyDescent="0.25">
      <c r="A1355" t="s">
        <v>33</v>
      </c>
      <c r="B1355" s="1" t="s">
        <v>166</v>
      </c>
      <c r="C1355" s="1" t="s">
        <v>158</v>
      </c>
      <c r="D1355" s="1" t="s">
        <v>36</v>
      </c>
      <c r="E1355" s="1" t="s">
        <v>36</v>
      </c>
      <c r="F1355" s="1" t="s">
        <v>37</v>
      </c>
      <c r="G1355" t="s">
        <v>167</v>
      </c>
      <c r="H1355" t="s">
        <v>160</v>
      </c>
      <c r="I1355" t="s">
        <v>40</v>
      </c>
      <c r="J1355" t="s">
        <v>40</v>
      </c>
      <c r="K1355" t="s">
        <v>40</v>
      </c>
      <c r="L1355" s="4">
        <v>-1667.75</v>
      </c>
      <c r="M1355" s="2">
        <v>44501</v>
      </c>
      <c r="N1355" t="s">
        <v>103</v>
      </c>
      <c r="O1355" t="s">
        <v>104</v>
      </c>
      <c r="P1355" t="s">
        <v>5029</v>
      </c>
      <c r="Q1355" t="s">
        <v>5103</v>
      </c>
      <c r="R1355" t="s">
        <v>5104</v>
      </c>
      <c r="S1355" s="3">
        <v>44498</v>
      </c>
      <c r="T1355" t="s">
        <v>46</v>
      </c>
      <c r="U1355">
        <v>2951</v>
      </c>
      <c r="V1355" t="s">
        <v>5042</v>
      </c>
      <c r="W1355" t="s">
        <v>48</v>
      </c>
      <c r="X1355">
        <v>165095310</v>
      </c>
      <c r="Y1355" s="3">
        <v>44497</v>
      </c>
      <c r="AC1355" t="s">
        <v>109</v>
      </c>
      <c r="AH1355" t="str">
        <f>VLOOKUP(B1355,'cc Lookup'!A:J,10,0)</f>
        <v>Planning and Business Development</v>
      </c>
      <c r="AI1355" t="str">
        <f>VLOOKUP(B1355,'cc Lookup'!A:E,5,0)</f>
        <v>Estates</v>
      </c>
      <c r="AJ1355" t="s">
        <v>6738</v>
      </c>
      <c r="AK1355" t="str">
        <f t="shared" si="42"/>
        <v>E35930 Estates &amp; Facilities</v>
      </c>
      <c r="AL1355" t="str">
        <f t="shared" si="43"/>
        <v>7308 Legal Fees</v>
      </c>
      <c r="AM1355" t="str">
        <f>VLOOKUP(W1355,Lookup!A:B,2,0)</f>
        <v>Legal</v>
      </c>
    </row>
    <row r="1356" spans="1:39" x14ac:dyDescent="0.25">
      <c r="A1356" t="s">
        <v>33</v>
      </c>
      <c r="B1356" s="1" t="s">
        <v>166</v>
      </c>
      <c r="C1356" s="1" t="s">
        <v>158</v>
      </c>
      <c r="D1356" s="1" t="s">
        <v>36</v>
      </c>
      <c r="E1356" s="1" t="s">
        <v>36</v>
      </c>
      <c r="F1356" s="1" t="s">
        <v>37</v>
      </c>
      <c r="G1356" t="s">
        <v>167</v>
      </c>
      <c r="H1356" t="s">
        <v>160</v>
      </c>
      <c r="I1356" t="s">
        <v>40</v>
      </c>
      <c r="J1356" t="s">
        <v>40</v>
      </c>
      <c r="K1356" t="s">
        <v>40</v>
      </c>
      <c r="L1356" s="4">
        <v>-327.67</v>
      </c>
      <c r="M1356" s="2">
        <v>44501</v>
      </c>
      <c r="N1356" t="s">
        <v>103</v>
      </c>
      <c r="O1356" t="s">
        <v>104</v>
      </c>
      <c r="P1356" t="s">
        <v>5029</v>
      </c>
      <c r="Q1356" t="s">
        <v>5103</v>
      </c>
      <c r="R1356" t="s">
        <v>5104</v>
      </c>
      <c r="S1356" s="3">
        <v>44498</v>
      </c>
      <c r="T1356" t="s">
        <v>46</v>
      </c>
      <c r="U1356">
        <v>2952</v>
      </c>
      <c r="V1356" t="s">
        <v>5043</v>
      </c>
      <c r="W1356" t="s">
        <v>48</v>
      </c>
      <c r="X1356">
        <v>165095319</v>
      </c>
      <c r="Y1356" s="3">
        <v>44497</v>
      </c>
      <c r="AC1356" t="s">
        <v>109</v>
      </c>
      <c r="AH1356" t="str">
        <f>VLOOKUP(B1356,'cc Lookup'!A:J,10,0)</f>
        <v>Planning and Business Development</v>
      </c>
      <c r="AI1356" t="str">
        <f>VLOOKUP(B1356,'cc Lookup'!A:E,5,0)</f>
        <v>Estates</v>
      </c>
      <c r="AJ1356" t="s">
        <v>6738</v>
      </c>
      <c r="AK1356" t="str">
        <f t="shared" si="42"/>
        <v>E35930 Estates &amp; Facilities</v>
      </c>
      <c r="AL1356" t="str">
        <f t="shared" si="43"/>
        <v>7308 Legal Fees</v>
      </c>
      <c r="AM1356" t="str">
        <f>VLOOKUP(W1356,Lookup!A:B,2,0)</f>
        <v>Legal</v>
      </c>
    </row>
    <row r="1357" spans="1:39" x14ac:dyDescent="0.25">
      <c r="A1357" t="s">
        <v>33</v>
      </c>
      <c r="B1357" s="1" t="s">
        <v>166</v>
      </c>
      <c r="C1357" s="1" t="s">
        <v>158</v>
      </c>
      <c r="D1357" s="1" t="s">
        <v>36</v>
      </c>
      <c r="E1357" s="1" t="s">
        <v>36</v>
      </c>
      <c r="F1357" s="1" t="s">
        <v>37</v>
      </c>
      <c r="G1357" t="s">
        <v>167</v>
      </c>
      <c r="H1357" t="s">
        <v>160</v>
      </c>
      <c r="I1357" t="s">
        <v>40</v>
      </c>
      <c r="J1357" t="s">
        <v>40</v>
      </c>
      <c r="K1357" t="s">
        <v>40</v>
      </c>
      <c r="L1357" s="4">
        <v>-1824</v>
      </c>
      <c r="M1357" s="2">
        <v>44501</v>
      </c>
      <c r="N1357" t="s">
        <v>103</v>
      </c>
      <c r="O1357" t="s">
        <v>104</v>
      </c>
      <c r="P1357" t="s">
        <v>5029</v>
      </c>
      <c r="Q1357" t="s">
        <v>5103</v>
      </c>
      <c r="R1357" t="s">
        <v>5104</v>
      </c>
      <c r="S1357" s="3">
        <v>44498</v>
      </c>
      <c r="T1357" t="s">
        <v>46</v>
      </c>
      <c r="U1357">
        <v>2953</v>
      </c>
      <c r="V1357" t="s">
        <v>5044</v>
      </c>
      <c r="W1357" t="s">
        <v>48</v>
      </c>
      <c r="X1357">
        <v>165095307</v>
      </c>
      <c r="Y1357" s="3">
        <v>44497</v>
      </c>
      <c r="AC1357" t="s">
        <v>109</v>
      </c>
      <c r="AH1357" t="str">
        <f>VLOOKUP(B1357,'cc Lookup'!A:J,10,0)</f>
        <v>Planning and Business Development</v>
      </c>
      <c r="AI1357" t="str">
        <f>VLOOKUP(B1357,'cc Lookup'!A:E,5,0)</f>
        <v>Estates</v>
      </c>
      <c r="AJ1357" t="s">
        <v>6738</v>
      </c>
      <c r="AK1357" t="str">
        <f t="shared" si="42"/>
        <v>E35930 Estates &amp; Facilities</v>
      </c>
      <c r="AL1357" t="str">
        <f t="shared" si="43"/>
        <v>7308 Legal Fees</v>
      </c>
      <c r="AM1357" t="str">
        <f>VLOOKUP(W1357,Lookup!A:B,2,0)</f>
        <v>Legal</v>
      </c>
    </row>
    <row r="1358" spans="1:39" x14ac:dyDescent="0.25">
      <c r="A1358" t="s">
        <v>33</v>
      </c>
      <c r="B1358" s="1" t="s">
        <v>166</v>
      </c>
      <c r="C1358" s="1" t="s">
        <v>158</v>
      </c>
      <c r="D1358" s="1" t="s">
        <v>36</v>
      </c>
      <c r="E1358" s="1" t="s">
        <v>36</v>
      </c>
      <c r="F1358" s="1" t="s">
        <v>37</v>
      </c>
      <c r="G1358" t="s">
        <v>167</v>
      </c>
      <c r="H1358" t="s">
        <v>160</v>
      </c>
      <c r="I1358" t="s">
        <v>40</v>
      </c>
      <c r="J1358" t="s">
        <v>40</v>
      </c>
      <c r="K1358" t="s">
        <v>40</v>
      </c>
      <c r="L1358" s="4">
        <v>-241</v>
      </c>
      <c r="M1358" s="2">
        <v>44501</v>
      </c>
      <c r="N1358" t="s">
        <v>103</v>
      </c>
      <c r="O1358" t="s">
        <v>104</v>
      </c>
      <c r="P1358" t="s">
        <v>5029</v>
      </c>
      <c r="Q1358" t="s">
        <v>5103</v>
      </c>
      <c r="R1358" t="s">
        <v>5104</v>
      </c>
      <c r="S1358" s="3">
        <v>44498</v>
      </c>
      <c r="T1358" t="s">
        <v>46</v>
      </c>
      <c r="U1358">
        <v>2954</v>
      </c>
      <c r="V1358" t="s">
        <v>5045</v>
      </c>
      <c r="W1358" t="s">
        <v>48</v>
      </c>
      <c r="X1358">
        <v>165095309</v>
      </c>
      <c r="Y1358" s="3">
        <v>44497</v>
      </c>
      <c r="AC1358" t="s">
        <v>109</v>
      </c>
      <c r="AH1358" t="str">
        <f>VLOOKUP(B1358,'cc Lookup'!A:J,10,0)</f>
        <v>Planning and Business Development</v>
      </c>
      <c r="AI1358" t="str">
        <f>VLOOKUP(B1358,'cc Lookup'!A:E,5,0)</f>
        <v>Estates</v>
      </c>
      <c r="AJ1358" t="s">
        <v>6738</v>
      </c>
      <c r="AK1358" t="str">
        <f t="shared" si="42"/>
        <v>E35930 Estates &amp; Facilities</v>
      </c>
      <c r="AL1358" t="str">
        <f t="shared" si="43"/>
        <v>7308 Legal Fees</v>
      </c>
      <c r="AM1358" t="str">
        <f>VLOOKUP(W1358,Lookup!A:B,2,0)</f>
        <v>Legal</v>
      </c>
    </row>
    <row r="1359" spans="1:39" x14ac:dyDescent="0.25">
      <c r="A1359" t="s">
        <v>33</v>
      </c>
      <c r="B1359" s="1" t="s">
        <v>166</v>
      </c>
      <c r="C1359" s="1" t="s">
        <v>158</v>
      </c>
      <c r="D1359" s="1" t="s">
        <v>36</v>
      </c>
      <c r="E1359" s="1" t="s">
        <v>36</v>
      </c>
      <c r="F1359" s="1" t="s">
        <v>37</v>
      </c>
      <c r="G1359" t="s">
        <v>167</v>
      </c>
      <c r="H1359" t="s">
        <v>160</v>
      </c>
      <c r="I1359" t="s">
        <v>40</v>
      </c>
      <c r="J1359" t="s">
        <v>40</v>
      </c>
      <c r="K1359" t="s">
        <v>40</v>
      </c>
      <c r="L1359" s="4">
        <v>-368.6</v>
      </c>
      <c r="M1359" s="2">
        <v>44501</v>
      </c>
      <c r="N1359" t="s">
        <v>103</v>
      </c>
      <c r="O1359" t="s">
        <v>104</v>
      </c>
      <c r="P1359" t="s">
        <v>5029</v>
      </c>
      <c r="Q1359" t="s">
        <v>5103</v>
      </c>
      <c r="R1359" t="s">
        <v>5104</v>
      </c>
      <c r="S1359" s="3">
        <v>44498</v>
      </c>
      <c r="T1359" t="s">
        <v>46</v>
      </c>
      <c r="U1359">
        <v>2955</v>
      </c>
      <c r="V1359" t="s">
        <v>5046</v>
      </c>
      <c r="W1359" t="s">
        <v>48</v>
      </c>
      <c r="X1359">
        <v>165095317</v>
      </c>
      <c r="Y1359" s="3">
        <v>44497</v>
      </c>
      <c r="AC1359" t="s">
        <v>109</v>
      </c>
      <c r="AH1359" t="str">
        <f>VLOOKUP(B1359,'cc Lookup'!A:J,10,0)</f>
        <v>Planning and Business Development</v>
      </c>
      <c r="AI1359" t="str">
        <f>VLOOKUP(B1359,'cc Lookup'!A:E,5,0)</f>
        <v>Estates</v>
      </c>
      <c r="AJ1359" t="s">
        <v>6738</v>
      </c>
      <c r="AK1359" t="str">
        <f t="shared" si="42"/>
        <v>E35930 Estates &amp; Facilities</v>
      </c>
      <c r="AL1359" t="str">
        <f t="shared" si="43"/>
        <v>7308 Legal Fees</v>
      </c>
      <c r="AM1359" t="str">
        <f>VLOOKUP(W1359,Lookup!A:B,2,0)</f>
        <v>Legal</v>
      </c>
    </row>
    <row r="1360" spans="1:39" x14ac:dyDescent="0.25">
      <c r="A1360" t="s">
        <v>33</v>
      </c>
      <c r="B1360" s="1" t="s">
        <v>166</v>
      </c>
      <c r="C1360" s="1" t="s">
        <v>158</v>
      </c>
      <c r="D1360" s="1" t="s">
        <v>36</v>
      </c>
      <c r="E1360" s="1" t="s">
        <v>36</v>
      </c>
      <c r="F1360" s="1" t="s">
        <v>37</v>
      </c>
      <c r="G1360" t="s">
        <v>167</v>
      </c>
      <c r="H1360" t="s">
        <v>160</v>
      </c>
      <c r="I1360" t="s">
        <v>40</v>
      </c>
      <c r="J1360" t="s">
        <v>40</v>
      </c>
      <c r="K1360" t="s">
        <v>40</v>
      </c>
      <c r="L1360" s="4">
        <v>-175.5</v>
      </c>
      <c r="M1360" s="2">
        <v>44501</v>
      </c>
      <c r="N1360" t="s">
        <v>103</v>
      </c>
      <c r="O1360" t="s">
        <v>104</v>
      </c>
      <c r="P1360" t="s">
        <v>5029</v>
      </c>
      <c r="Q1360" t="s">
        <v>5103</v>
      </c>
      <c r="R1360" t="s">
        <v>5104</v>
      </c>
      <c r="S1360" s="3">
        <v>44498</v>
      </c>
      <c r="T1360" t="s">
        <v>46</v>
      </c>
      <c r="U1360">
        <v>2956</v>
      </c>
      <c r="V1360" t="s">
        <v>5047</v>
      </c>
      <c r="W1360" t="s">
        <v>48</v>
      </c>
      <c r="X1360">
        <v>165095314</v>
      </c>
      <c r="Y1360" s="3">
        <v>44497</v>
      </c>
      <c r="AC1360" t="s">
        <v>109</v>
      </c>
      <c r="AH1360" t="str">
        <f>VLOOKUP(B1360,'cc Lookup'!A:J,10,0)</f>
        <v>Planning and Business Development</v>
      </c>
      <c r="AI1360" t="str">
        <f>VLOOKUP(B1360,'cc Lookup'!A:E,5,0)</f>
        <v>Estates</v>
      </c>
      <c r="AJ1360" t="s">
        <v>6738</v>
      </c>
      <c r="AK1360" t="str">
        <f t="shared" si="42"/>
        <v>E35930 Estates &amp; Facilities</v>
      </c>
      <c r="AL1360" t="str">
        <f t="shared" si="43"/>
        <v>7308 Legal Fees</v>
      </c>
      <c r="AM1360" t="str">
        <f>VLOOKUP(W1360,Lookup!A:B,2,0)</f>
        <v>Legal</v>
      </c>
    </row>
    <row r="1361" spans="1:39" x14ac:dyDescent="0.25">
      <c r="A1361" t="s">
        <v>33</v>
      </c>
      <c r="B1361" s="1" t="s">
        <v>166</v>
      </c>
      <c r="C1361" s="1" t="s">
        <v>158</v>
      </c>
      <c r="D1361" s="1" t="s">
        <v>36</v>
      </c>
      <c r="E1361" s="1" t="s">
        <v>36</v>
      </c>
      <c r="F1361" s="1" t="s">
        <v>37</v>
      </c>
      <c r="G1361" t="s">
        <v>167</v>
      </c>
      <c r="H1361" t="s">
        <v>160</v>
      </c>
      <c r="I1361" t="s">
        <v>40</v>
      </c>
      <c r="J1361" t="s">
        <v>40</v>
      </c>
      <c r="K1361" t="s">
        <v>40</v>
      </c>
      <c r="L1361" s="4">
        <v>-1653</v>
      </c>
      <c r="M1361" s="2">
        <v>44501</v>
      </c>
      <c r="N1361" t="s">
        <v>103</v>
      </c>
      <c r="O1361" t="s">
        <v>104</v>
      </c>
      <c r="P1361" t="s">
        <v>5029</v>
      </c>
      <c r="Q1361" t="s">
        <v>5103</v>
      </c>
      <c r="R1361" t="s">
        <v>5104</v>
      </c>
      <c r="S1361" s="3">
        <v>44498</v>
      </c>
      <c r="T1361" t="s">
        <v>46</v>
      </c>
      <c r="U1361">
        <v>2957</v>
      </c>
      <c r="V1361" t="s">
        <v>2575</v>
      </c>
      <c r="W1361" t="s">
        <v>48</v>
      </c>
      <c r="X1361">
        <v>165077832</v>
      </c>
      <c r="Y1361" s="3">
        <v>43829</v>
      </c>
      <c r="AC1361" t="s">
        <v>109</v>
      </c>
      <c r="AH1361" t="str">
        <f>VLOOKUP(B1361,'cc Lookup'!A:J,10,0)</f>
        <v>Planning and Business Development</v>
      </c>
      <c r="AI1361" t="str">
        <f>VLOOKUP(B1361,'cc Lookup'!A:E,5,0)</f>
        <v>Estates</v>
      </c>
      <c r="AJ1361" t="s">
        <v>6738</v>
      </c>
      <c r="AK1361" t="str">
        <f t="shared" si="42"/>
        <v>E35930 Estates &amp; Facilities</v>
      </c>
      <c r="AL1361" t="str">
        <f t="shared" si="43"/>
        <v>7308 Legal Fees</v>
      </c>
      <c r="AM1361" t="str">
        <f>VLOOKUP(W1361,Lookup!A:B,2,0)</f>
        <v>Legal</v>
      </c>
    </row>
    <row r="1362" spans="1:39" x14ac:dyDescent="0.25">
      <c r="A1362" t="s">
        <v>33</v>
      </c>
      <c r="B1362" s="1" t="s">
        <v>166</v>
      </c>
      <c r="C1362" s="1" t="s">
        <v>158</v>
      </c>
      <c r="D1362" s="1" t="s">
        <v>36</v>
      </c>
      <c r="E1362" s="1" t="s">
        <v>36</v>
      </c>
      <c r="F1362" s="1" t="s">
        <v>37</v>
      </c>
      <c r="G1362" t="s">
        <v>167</v>
      </c>
      <c r="H1362" t="s">
        <v>160</v>
      </c>
      <c r="I1362" t="s">
        <v>40</v>
      </c>
      <c r="J1362" t="s">
        <v>40</v>
      </c>
      <c r="K1362" t="s">
        <v>40</v>
      </c>
      <c r="L1362" s="4">
        <v>-40.5</v>
      </c>
      <c r="M1362" s="2">
        <v>44501</v>
      </c>
      <c r="N1362" t="s">
        <v>103</v>
      </c>
      <c r="O1362" t="s">
        <v>104</v>
      </c>
      <c r="P1362" t="s">
        <v>5029</v>
      </c>
      <c r="Q1362" t="s">
        <v>5103</v>
      </c>
      <c r="R1362" t="s">
        <v>5104</v>
      </c>
      <c r="S1362" s="3">
        <v>44498</v>
      </c>
      <c r="T1362" t="s">
        <v>46</v>
      </c>
      <c r="U1362">
        <v>2958</v>
      </c>
      <c r="V1362" t="s">
        <v>5048</v>
      </c>
      <c r="W1362" t="s">
        <v>48</v>
      </c>
      <c r="X1362">
        <v>165095325</v>
      </c>
      <c r="Y1362" s="3">
        <v>44497</v>
      </c>
      <c r="AC1362" t="s">
        <v>109</v>
      </c>
      <c r="AH1362" t="str">
        <f>VLOOKUP(B1362,'cc Lookup'!A:J,10,0)</f>
        <v>Planning and Business Development</v>
      </c>
      <c r="AI1362" t="str">
        <f>VLOOKUP(B1362,'cc Lookup'!A:E,5,0)</f>
        <v>Estates</v>
      </c>
      <c r="AJ1362" t="s">
        <v>6738</v>
      </c>
      <c r="AK1362" t="str">
        <f t="shared" si="42"/>
        <v>E35930 Estates &amp; Facilities</v>
      </c>
      <c r="AL1362" t="str">
        <f t="shared" si="43"/>
        <v>7308 Legal Fees</v>
      </c>
      <c r="AM1362" t="str">
        <f>VLOOKUP(W1362,Lookup!A:B,2,0)</f>
        <v>Legal</v>
      </c>
    </row>
    <row r="1363" spans="1:39" x14ac:dyDescent="0.25">
      <c r="A1363" t="s">
        <v>33</v>
      </c>
      <c r="B1363" s="1" t="s">
        <v>166</v>
      </c>
      <c r="C1363" s="1" t="s">
        <v>158</v>
      </c>
      <c r="D1363" s="1" t="s">
        <v>36</v>
      </c>
      <c r="E1363" s="1" t="s">
        <v>36</v>
      </c>
      <c r="F1363" s="1" t="s">
        <v>37</v>
      </c>
      <c r="G1363" t="s">
        <v>167</v>
      </c>
      <c r="H1363" t="s">
        <v>160</v>
      </c>
      <c r="I1363" t="s">
        <v>40</v>
      </c>
      <c r="J1363" t="s">
        <v>40</v>
      </c>
      <c r="K1363" t="s">
        <v>40</v>
      </c>
      <c r="L1363" s="4">
        <v>-2764.6</v>
      </c>
      <c r="M1363" s="2">
        <v>44501</v>
      </c>
      <c r="N1363" t="s">
        <v>103</v>
      </c>
      <c r="O1363" t="s">
        <v>104</v>
      </c>
      <c r="P1363" t="s">
        <v>5029</v>
      </c>
      <c r="Q1363" t="s">
        <v>5103</v>
      </c>
      <c r="R1363" t="s">
        <v>5104</v>
      </c>
      <c r="S1363" s="3">
        <v>44498</v>
      </c>
      <c r="T1363" t="s">
        <v>46</v>
      </c>
      <c r="U1363">
        <v>2959</v>
      </c>
      <c r="V1363" t="s">
        <v>5049</v>
      </c>
      <c r="W1363" t="s">
        <v>48</v>
      </c>
      <c r="X1363">
        <v>165095312</v>
      </c>
      <c r="Y1363" s="3">
        <v>44497</v>
      </c>
      <c r="AC1363" t="s">
        <v>109</v>
      </c>
      <c r="AH1363" t="str">
        <f>VLOOKUP(B1363,'cc Lookup'!A:J,10,0)</f>
        <v>Planning and Business Development</v>
      </c>
      <c r="AI1363" t="str">
        <f>VLOOKUP(B1363,'cc Lookup'!A:E,5,0)</f>
        <v>Estates</v>
      </c>
      <c r="AJ1363" t="s">
        <v>6738</v>
      </c>
      <c r="AK1363" t="str">
        <f t="shared" si="42"/>
        <v>E35930 Estates &amp; Facilities</v>
      </c>
      <c r="AL1363" t="str">
        <f t="shared" si="43"/>
        <v>7308 Legal Fees</v>
      </c>
      <c r="AM1363" t="str">
        <f>VLOOKUP(W1363,Lookup!A:B,2,0)</f>
        <v>Legal</v>
      </c>
    </row>
    <row r="1364" spans="1:39" x14ac:dyDescent="0.25">
      <c r="A1364" t="s">
        <v>33</v>
      </c>
      <c r="B1364" s="1" t="s">
        <v>166</v>
      </c>
      <c r="C1364" s="1" t="s">
        <v>158</v>
      </c>
      <c r="D1364" s="1" t="s">
        <v>36</v>
      </c>
      <c r="E1364" s="1" t="s">
        <v>36</v>
      </c>
      <c r="F1364" s="1" t="s">
        <v>37</v>
      </c>
      <c r="G1364" t="s">
        <v>167</v>
      </c>
      <c r="H1364" t="s">
        <v>160</v>
      </c>
      <c r="I1364" t="s">
        <v>40</v>
      </c>
      <c r="J1364" t="s">
        <v>40</v>
      </c>
      <c r="K1364" t="s">
        <v>40</v>
      </c>
      <c r="L1364" s="4">
        <v>-518</v>
      </c>
      <c r="M1364" s="2">
        <v>44501</v>
      </c>
      <c r="N1364" t="s">
        <v>103</v>
      </c>
      <c r="O1364" t="s">
        <v>104</v>
      </c>
      <c r="P1364" t="s">
        <v>5029</v>
      </c>
      <c r="Q1364" t="s">
        <v>5103</v>
      </c>
      <c r="R1364" t="s">
        <v>5104</v>
      </c>
      <c r="S1364" s="3">
        <v>44498</v>
      </c>
      <c r="T1364" t="s">
        <v>46</v>
      </c>
      <c r="U1364">
        <v>2960</v>
      </c>
      <c r="V1364" t="s">
        <v>5050</v>
      </c>
      <c r="W1364" t="s">
        <v>48</v>
      </c>
      <c r="X1364">
        <v>165095315</v>
      </c>
      <c r="Y1364" s="3">
        <v>44497</v>
      </c>
      <c r="AC1364" t="s">
        <v>109</v>
      </c>
      <c r="AH1364" t="str">
        <f>VLOOKUP(B1364,'cc Lookup'!A:J,10,0)</f>
        <v>Planning and Business Development</v>
      </c>
      <c r="AI1364" t="str">
        <f>VLOOKUP(B1364,'cc Lookup'!A:E,5,0)</f>
        <v>Estates</v>
      </c>
      <c r="AJ1364" t="s">
        <v>6738</v>
      </c>
      <c r="AK1364" t="str">
        <f t="shared" si="42"/>
        <v>E35930 Estates &amp; Facilities</v>
      </c>
      <c r="AL1364" t="str">
        <f t="shared" si="43"/>
        <v>7308 Legal Fees</v>
      </c>
      <c r="AM1364" t="str">
        <f>VLOOKUP(W1364,Lookup!A:B,2,0)</f>
        <v>Legal</v>
      </c>
    </row>
    <row r="1365" spans="1:39" x14ac:dyDescent="0.25">
      <c r="A1365" t="s">
        <v>33</v>
      </c>
      <c r="B1365" s="1" t="s">
        <v>166</v>
      </c>
      <c r="C1365" s="1" t="s">
        <v>158</v>
      </c>
      <c r="D1365" s="1" t="s">
        <v>36</v>
      </c>
      <c r="E1365" s="1" t="s">
        <v>36</v>
      </c>
      <c r="F1365" s="1" t="s">
        <v>37</v>
      </c>
      <c r="G1365" t="s">
        <v>167</v>
      </c>
      <c r="H1365" t="s">
        <v>160</v>
      </c>
      <c r="I1365" t="s">
        <v>40</v>
      </c>
      <c r="J1365" t="s">
        <v>40</v>
      </c>
      <c r="K1365" t="s">
        <v>40</v>
      </c>
      <c r="L1365" s="4">
        <v>-1612</v>
      </c>
      <c r="M1365" s="2">
        <v>44501</v>
      </c>
      <c r="N1365" t="s">
        <v>103</v>
      </c>
      <c r="O1365" t="s">
        <v>104</v>
      </c>
      <c r="P1365" t="s">
        <v>5029</v>
      </c>
      <c r="Q1365" t="s">
        <v>5103</v>
      </c>
      <c r="R1365" t="s">
        <v>5104</v>
      </c>
      <c r="S1365" s="3">
        <v>44498</v>
      </c>
      <c r="T1365" t="s">
        <v>46</v>
      </c>
      <c r="U1365">
        <v>2961</v>
      </c>
      <c r="V1365" t="s">
        <v>5051</v>
      </c>
      <c r="W1365" t="s">
        <v>48</v>
      </c>
      <c r="X1365">
        <v>165095320</v>
      </c>
      <c r="Y1365" s="3">
        <v>44497</v>
      </c>
      <c r="AC1365" t="s">
        <v>109</v>
      </c>
      <c r="AH1365" t="str">
        <f>VLOOKUP(B1365,'cc Lookup'!A:J,10,0)</f>
        <v>Planning and Business Development</v>
      </c>
      <c r="AI1365" t="str">
        <f>VLOOKUP(B1365,'cc Lookup'!A:E,5,0)</f>
        <v>Estates</v>
      </c>
      <c r="AJ1365" t="s">
        <v>6738</v>
      </c>
      <c r="AK1365" t="str">
        <f t="shared" si="42"/>
        <v>E35930 Estates &amp; Facilities</v>
      </c>
      <c r="AL1365" t="str">
        <f t="shared" si="43"/>
        <v>7308 Legal Fees</v>
      </c>
      <c r="AM1365" t="str">
        <f>VLOOKUP(W1365,Lookup!A:B,2,0)</f>
        <v>Legal</v>
      </c>
    </row>
    <row r="1366" spans="1:39" x14ac:dyDescent="0.25">
      <c r="A1366" t="s">
        <v>33</v>
      </c>
      <c r="B1366" s="1" t="s">
        <v>166</v>
      </c>
      <c r="C1366" s="1" t="s">
        <v>158</v>
      </c>
      <c r="D1366" s="1" t="s">
        <v>36</v>
      </c>
      <c r="E1366" s="1" t="s">
        <v>36</v>
      </c>
      <c r="F1366" s="1" t="s">
        <v>37</v>
      </c>
      <c r="G1366" t="s">
        <v>167</v>
      </c>
      <c r="H1366" t="s">
        <v>160</v>
      </c>
      <c r="I1366" t="s">
        <v>40</v>
      </c>
      <c r="J1366" t="s">
        <v>40</v>
      </c>
      <c r="K1366" t="s">
        <v>40</v>
      </c>
      <c r="L1366" s="4">
        <v>-45.64</v>
      </c>
      <c r="M1366" s="2">
        <v>44501</v>
      </c>
      <c r="N1366" t="s">
        <v>103</v>
      </c>
      <c r="O1366" t="s">
        <v>104</v>
      </c>
      <c r="P1366" t="s">
        <v>5029</v>
      </c>
      <c r="Q1366" t="s">
        <v>5103</v>
      </c>
      <c r="R1366" t="s">
        <v>5104</v>
      </c>
      <c r="S1366" s="3">
        <v>44498</v>
      </c>
      <c r="T1366" t="s">
        <v>46</v>
      </c>
      <c r="U1366">
        <v>2962</v>
      </c>
      <c r="V1366" t="s">
        <v>4961</v>
      </c>
      <c r="W1366" t="s">
        <v>48</v>
      </c>
      <c r="X1366">
        <v>165093938</v>
      </c>
      <c r="Y1366" s="3">
        <v>44428</v>
      </c>
      <c r="AC1366" t="s">
        <v>109</v>
      </c>
      <c r="AH1366" t="str">
        <f>VLOOKUP(B1366,'cc Lookup'!A:J,10,0)</f>
        <v>Planning and Business Development</v>
      </c>
      <c r="AI1366" t="str">
        <f>VLOOKUP(B1366,'cc Lookup'!A:E,5,0)</f>
        <v>Estates</v>
      </c>
      <c r="AJ1366" t="s">
        <v>6738</v>
      </c>
      <c r="AK1366" t="str">
        <f t="shared" si="42"/>
        <v>E35930 Estates &amp; Facilities</v>
      </c>
      <c r="AL1366" t="str">
        <f t="shared" si="43"/>
        <v>7308 Legal Fees</v>
      </c>
      <c r="AM1366" t="str">
        <f>VLOOKUP(W1366,Lookup!A:B,2,0)</f>
        <v>Legal</v>
      </c>
    </row>
    <row r="1367" spans="1:39" x14ac:dyDescent="0.25">
      <c r="A1367" t="s">
        <v>33</v>
      </c>
      <c r="B1367" s="1" t="s">
        <v>166</v>
      </c>
      <c r="C1367" s="1" t="s">
        <v>158</v>
      </c>
      <c r="D1367" s="1" t="s">
        <v>36</v>
      </c>
      <c r="E1367" s="1" t="s">
        <v>36</v>
      </c>
      <c r="F1367" s="1" t="s">
        <v>37</v>
      </c>
      <c r="G1367" t="s">
        <v>167</v>
      </c>
      <c r="H1367" t="s">
        <v>160</v>
      </c>
      <c r="I1367" t="s">
        <v>40</v>
      </c>
      <c r="J1367" t="s">
        <v>40</v>
      </c>
      <c r="K1367" t="s">
        <v>40</v>
      </c>
      <c r="L1367" s="4">
        <v>-1453.45</v>
      </c>
      <c r="M1367" s="2">
        <v>44501</v>
      </c>
      <c r="N1367" t="s">
        <v>103</v>
      </c>
      <c r="O1367" t="s">
        <v>104</v>
      </c>
      <c r="P1367" t="s">
        <v>5029</v>
      </c>
      <c r="Q1367" t="s">
        <v>5103</v>
      </c>
      <c r="R1367" t="s">
        <v>5104</v>
      </c>
      <c r="S1367" s="3">
        <v>44498</v>
      </c>
      <c r="T1367" t="s">
        <v>46</v>
      </c>
      <c r="U1367">
        <v>2963</v>
      </c>
      <c r="V1367" t="s">
        <v>5052</v>
      </c>
      <c r="W1367" t="s">
        <v>48</v>
      </c>
      <c r="X1367">
        <v>165095313</v>
      </c>
      <c r="Y1367" s="3">
        <v>44497</v>
      </c>
      <c r="AC1367" t="s">
        <v>109</v>
      </c>
      <c r="AH1367" t="str">
        <f>VLOOKUP(B1367,'cc Lookup'!A:J,10,0)</f>
        <v>Planning and Business Development</v>
      </c>
      <c r="AI1367" t="str">
        <f>VLOOKUP(B1367,'cc Lookup'!A:E,5,0)</f>
        <v>Estates</v>
      </c>
      <c r="AJ1367" t="s">
        <v>6738</v>
      </c>
      <c r="AK1367" t="str">
        <f t="shared" si="42"/>
        <v>E35930 Estates &amp; Facilities</v>
      </c>
      <c r="AL1367" t="str">
        <f t="shared" si="43"/>
        <v>7308 Legal Fees</v>
      </c>
      <c r="AM1367" t="str">
        <f>VLOOKUP(W1367,Lookup!A:B,2,0)</f>
        <v>Legal</v>
      </c>
    </row>
    <row r="1368" spans="1:39" x14ac:dyDescent="0.25">
      <c r="A1368" t="s">
        <v>33</v>
      </c>
      <c r="B1368" s="1" t="s">
        <v>166</v>
      </c>
      <c r="C1368" s="1" t="s">
        <v>158</v>
      </c>
      <c r="D1368" s="1" t="s">
        <v>36</v>
      </c>
      <c r="E1368" s="1" t="s">
        <v>36</v>
      </c>
      <c r="F1368" s="1" t="s">
        <v>37</v>
      </c>
      <c r="G1368" t="s">
        <v>167</v>
      </c>
      <c r="H1368" t="s">
        <v>160</v>
      </c>
      <c r="I1368" t="s">
        <v>40</v>
      </c>
      <c r="J1368" t="s">
        <v>40</v>
      </c>
      <c r="K1368" t="s">
        <v>40</v>
      </c>
      <c r="L1368" s="4">
        <v>-162</v>
      </c>
      <c r="M1368" s="2">
        <v>44501</v>
      </c>
      <c r="N1368" t="s">
        <v>103</v>
      </c>
      <c r="O1368" t="s">
        <v>104</v>
      </c>
      <c r="P1368" t="s">
        <v>5029</v>
      </c>
      <c r="Q1368" t="s">
        <v>5103</v>
      </c>
      <c r="R1368" t="s">
        <v>5104</v>
      </c>
      <c r="S1368" s="3">
        <v>44498</v>
      </c>
      <c r="T1368" t="s">
        <v>46</v>
      </c>
      <c r="U1368">
        <v>2964</v>
      </c>
      <c r="V1368" t="s">
        <v>4553</v>
      </c>
      <c r="W1368" t="s">
        <v>48</v>
      </c>
      <c r="X1368">
        <v>165091758</v>
      </c>
      <c r="Y1368" s="3">
        <v>44342</v>
      </c>
      <c r="AC1368" t="s">
        <v>109</v>
      </c>
      <c r="AH1368" t="str">
        <f>VLOOKUP(B1368,'cc Lookup'!A:J,10,0)</f>
        <v>Planning and Business Development</v>
      </c>
      <c r="AI1368" t="str">
        <f>VLOOKUP(B1368,'cc Lookup'!A:E,5,0)</f>
        <v>Estates</v>
      </c>
      <c r="AJ1368" t="s">
        <v>6738</v>
      </c>
      <c r="AK1368" t="str">
        <f t="shared" si="42"/>
        <v>E35930 Estates &amp; Facilities</v>
      </c>
      <c r="AL1368" t="str">
        <f t="shared" si="43"/>
        <v>7308 Legal Fees</v>
      </c>
      <c r="AM1368" t="str">
        <f>VLOOKUP(W1368,Lookup!A:B,2,0)</f>
        <v>Legal</v>
      </c>
    </row>
    <row r="1369" spans="1:39" x14ac:dyDescent="0.25">
      <c r="A1369" t="s">
        <v>33</v>
      </c>
      <c r="B1369" s="1" t="s">
        <v>166</v>
      </c>
      <c r="C1369" s="1" t="s">
        <v>158</v>
      </c>
      <c r="D1369" s="1" t="s">
        <v>36</v>
      </c>
      <c r="E1369" s="1" t="s">
        <v>36</v>
      </c>
      <c r="F1369" s="1" t="s">
        <v>37</v>
      </c>
      <c r="G1369" t="s">
        <v>167</v>
      </c>
      <c r="H1369" t="s">
        <v>160</v>
      </c>
      <c r="I1369" t="s">
        <v>40</v>
      </c>
      <c r="J1369" t="s">
        <v>40</v>
      </c>
      <c r="K1369" t="s">
        <v>40</v>
      </c>
      <c r="L1369" s="4">
        <v>-83.5</v>
      </c>
      <c r="M1369" s="2">
        <v>44501</v>
      </c>
      <c r="N1369" t="s">
        <v>103</v>
      </c>
      <c r="O1369" t="s">
        <v>104</v>
      </c>
      <c r="P1369" t="s">
        <v>5029</v>
      </c>
      <c r="Q1369" t="s">
        <v>5103</v>
      </c>
      <c r="R1369" t="s">
        <v>5104</v>
      </c>
      <c r="S1369" s="3">
        <v>44498</v>
      </c>
      <c r="T1369" t="s">
        <v>46</v>
      </c>
      <c r="U1369">
        <v>2965</v>
      </c>
      <c r="V1369" t="s">
        <v>5053</v>
      </c>
      <c r="W1369" t="s">
        <v>48</v>
      </c>
      <c r="X1369">
        <v>165095318</v>
      </c>
      <c r="Y1369" s="3">
        <v>44497</v>
      </c>
      <c r="AC1369" t="s">
        <v>109</v>
      </c>
      <c r="AH1369" t="str">
        <f>VLOOKUP(B1369,'cc Lookup'!A:J,10,0)</f>
        <v>Planning and Business Development</v>
      </c>
      <c r="AI1369" t="str">
        <f>VLOOKUP(B1369,'cc Lookup'!A:E,5,0)</f>
        <v>Estates</v>
      </c>
      <c r="AJ1369" t="s">
        <v>6738</v>
      </c>
      <c r="AK1369" t="str">
        <f t="shared" si="42"/>
        <v>E35930 Estates &amp; Facilities</v>
      </c>
      <c r="AL1369" t="str">
        <f t="shared" si="43"/>
        <v>7308 Legal Fees</v>
      </c>
      <c r="AM1369" t="str">
        <f>VLOOKUP(W1369,Lookup!A:B,2,0)</f>
        <v>Legal</v>
      </c>
    </row>
    <row r="1370" spans="1:39" x14ac:dyDescent="0.25">
      <c r="A1370" t="s">
        <v>33</v>
      </c>
      <c r="B1370" s="1" t="s">
        <v>166</v>
      </c>
      <c r="C1370" s="1" t="s">
        <v>158</v>
      </c>
      <c r="D1370" s="1" t="s">
        <v>36</v>
      </c>
      <c r="E1370" s="1" t="s">
        <v>36</v>
      </c>
      <c r="F1370" s="1" t="s">
        <v>37</v>
      </c>
      <c r="G1370" t="s">
        <v>167</v>
      </c>
      <c r="H1370" t="s">
        <v>160</v>
      </c>
      <c r="I1370" t="s">
        <v>40</v>
      </c>
      <c r="J1370" t="s">
        <v>40</v>
      </c>
      <c r="K1370" t="s">
        <v>40</v>
      </c>
      <c r="L1370" s="4">
        <v>-1236</v>
      </c>
      <c r="M1370" s="2">
        <v>44501</v>
      </c>
      <c r="N1370" t="s">
        <v>103</v>
      </c>
      <c r="O1370" t="s">
        <v>104</v>
      </c>
      <c r="P1370" t="s">
        <v>5029</v>
      </c>
      <c r="Q1370" t="s">
        <v>5103</v>
      </c>
      <c r="R1370" t="s">
        <v>5104</v>
      </c>
      <c r="S1370" s="3">
        <v>44498</v>
      </c>
      <c r="T1370" t="s">
        <v>46</v>
      </c>
      <c r="U1370">
        <v>2966</v>
      </c>
      <c r="V1370" t="s">
        <v>5054</v>
      </c>
      <c r="W1370" t="s">
        <v>48</v>
      </c>
      <c r="X1370">
        <v>165095316</v>
      </c>
      <c r="Y1370" s="3">
        <v>44497</v>
      </c>
      <c r="AC1370" t="s">
        <v>109</v>
      </c>
      <c r="AH1370" t="str">
        <f>VLOOKUP(B1370,'cc Lookup'!A:J,10,0)</f>
        <v>Planning and Business Development</v>
      </c>
      <c r="AI1370" t="str">
        <f>VLOOKUP(B1370,'cc Lookup'!A:E,5,0)</f>
        <v>Estates</v>
      </c>
      <c r="AJ1370" t="s">
        <v>6738</v>
      </c>
      <c r="AK1370" t="str">
        <f t="shared" si="42"/>
        <v>E35930 Estates &amp; Facilities</v>
      </c>
      <c r="AL1370" t="str">
        <f t="shared" si="43"/>
        <v>7308 Legal Fees</v>
      </c>
      <c r="AM1370" t="str">
        <f>VLOOKUP(W1370,Lookup!A:B,2,0)</f>
        <v>Legal</v>
      </c>
    </row>
    <row r="1371" spans="1:39" x14ac:dyDescent="0.25">
      <c r="A1371" t="s">
        <v>33</v>
      </c>
      <c r="B1371" s="1" t="s">
        <v>166</v>
      </c>
      <c r="C1371" s="1" t="s">
        <v>158</v>
      </c>
      <c r="D1371" s="1" t="s">
        <v>36</v>
      </c>
      <c r="E1371" s="1" t="s">
        <v>36</v>
      </c>
      <c r="F1371" s="1" t="s">
        <v>37</v>
      </c>
      <c r="G1371" t="s">
        <v>167</v>
      </c>
      <c r="H1371" t="s">
        <v>160</v>
      </c>
      <c r="I1371" t="s">
        <v>40</v>
      </c>
      <c r="J1371" t="s">
        <v>40</v>
      </c>
      <c r="K1371" t="s">
        <v>40</v>
      </c>
      <c r="L1371" s="4">
        <v>1653</v>
      </c>
      <c r="M1371" s="2">
        <v>44501</v>
      </c>
      <c r="N1371" t="s">
        <v>103</v>
      </c>
      <c r="O1371" t="s">
        <v>104</v>
      </c>
      <c r="P1371" t="s">
        <v>5093</v>
      </c>
      <c r="Q1371" t="s">
        <v>5094</v>
      </c>
      <c r="R1371" t="s">
        <v>5095</v>
      </c>
      <c r="S1371" s="3">
        <v>44530</v>
      </c>
      <c r="T1371" t="s">
        <v>46</v>
      </c>
      <c r="U1371">
        <v>2983</v>
      </c>
      <c r="V1371" t="s">
        <v>2575</v>
      </c>
      <c r="W1371" t="s">
        <v>48</v>
      </c>
      <c r="X1371">
        <v>165077832</v>
      </c>
      <c r="Y1371" s="3">
        <v>43829</v>
      </c>
      <c r="AC1371" t="s">
        <v>109</v>
      </c>
      <c r="AH1371" t="str">
        <f>VLOOKUP(B1371,'cc Lookup'!A:J,10,0)</f>
        <v>Planning and Business Development</v>
      </c>
      <c r="AI1371" t="str">
        <f>VLOOKUP(B1371,'cc Lookup'!A:E,5,0)</f>
        <v>Estates</v>
      </c>
      <c r="AJ1371" t="s">
        <v>6738</v>
      </c>
      <c r="AK1371" t="str">
        <f t="shared" si="42"/>
        <v>E35930 Estates &amp; Facilities</v>
      </c>
      <c r="AL1371" t="str">
        <f t="shared" si="43"/>
        <v>7308 Legal Fees</v>
      </c>
      <c r="AM1371" t="str">
        <f>VLOOKUP(W1371,Lookup!A:B,2,0)</f>
        <v>Legal</v>
      </c>
    </row>
    <row r="1372" spans="1:39" x14ac:dyDescent="0.25">
      <c r="A1372" t="s">
        <v>33</v>
      </c>
      <c r="B1372" s="1" t="s">
        <v>166</v>
      </c>
      <c r="C1372" s="1" t="s">
        <v>158</v>
      </c>
      <c r="D1372" s="1" t="s">
        <v>36</v>
      </c>
      <c r="E1372" s="1" t="s">
        <v>36</v>
      </c>
      <c r="F1372" s="1" t="s">
        <v>37</v>
      </c>
      <c r="G1372" t="s">
        <v>167</v>
      </c>
      <c r="H1372" t="s">
        <v>160</v>
      </c>
      <c r="I1372" t="s">
        <v>40</v>
      </c>
      <c r="J1372" t="s">
        <v>40</v>
      </c>
      <c r="K1372" t="s">
        <v>40</v>
      </c>
      <c r="L1372" s="4">
        <v>162</v>
      </c>
      <c r="M1372" s="2">
        <v>44501</v>
      </c>
      <c r="N1372" t="s">
        <v>103</v>
      </c>
      <c r="O1372" t="s">
        <v>104</v>
      </c>
      <c r="P1372" t="s">
        <v>5093</v>
      </c>
      <c r="Q1372" t="s">
        <v>5094</v>
      </c>
      <c r="R1372" t="s">
        <v>5095</v>
      </c>
      <c r="S1372" s="3">
        <v>44530</v>
      </c>
      <c r="T1372" t="s">
        <v>46</v>
      </c>
      <c r="U1372">
        <v>2984</v>
      </c>
      <c r="V1372" t="s">
        <v>4553</v>
      </c>
      <c r="W1372" t="s">
        <v>48</v>
      </c>
      <c r="X1372">
        <v>165091758</v>
      </c>
      <c r="Y1372" s="3">
        <v>44342</v>
      </c>
      <c r="AC1372" t="s">
        <v>109</v>
      </c>
      <c r="AH1372" t="str">
        <f>VLOOKUP(B1372,'cc Lookup'!A:J,10,0)</f>
        <v>Planning and Business Development</v>
      </c>
      <c r="AI1372" t="str">
        <f>VLOOKUP(B1372,'cc Lookup'!A:E,5,0)</f>
        <v>Estates</v>
      </c>
      <c r="AJ1372" t="s">
        <v>6738</v>
      </c>
      <c r="AK1372" t="str">
        <f t="shared" si="42"/>
        <v>E35930 Estates &amp; Facilities</v>
      </c>
      <c r="AL1372" t="str">
        <f t="shared" si="43"/>
        <v>7308 Legal Fees</v>
      </c>
      <c r="AM1372" t="str">
        <f>VLOOKUP(W1372,Lookup!A:B,2,0)</f>
        <v>Legal</v>
      </c>
    </row>
    <row r="1373" spans="1:39" x14ac:dyDescent="0.25">
      <c r="A1373" t="s">
        <v>33</v>
      </c>
      <c r="B1373" s="1" t="s">
        <v>166</v>
      </c>
      <c r="C1373" s="1" t="s">
        <v>158</v>
      </c>
      <c r="D1373" s="1" t="s">
        <v>36</v>
      </c>
      <c r="E1373" s="1" t="s">
        <v>36</v>
      </c>
      <c r="F1373" s="1" t="s">
        <v>37</v>
      </c>
      <c r="G1373" t="s">
        <v>167</v>
      </c>
      <c r="H1373" t="s">
        <v>160</v>
      </c>
      <c r="I1373" t="s">
        <v>40</v>
      </c>
      <c r="J1373" t="s">
        <v>40</v>
      </c>
      <c r="K1373" t="s">
        <v>40</v>
      </c>
      <c r="L1373" s="4">
        <v>45.64</v>
      </c>
      <c r="M1373" s="2">
        <v>44501</v>
      </c>
      <c r="N1373" t="s">
        <v>103</v>
      </c>
      <c r="O1373" t="s">
        <v>104</v>
      </c>
      <c r="P1373" t="s">
        <v>5093</v>
      </c>
      <c r="Q1373" t="s">
        <v>5094</v>
      </c>
      <c r="R1373" t="s">
        <v>5095</v>
      </c>
      <c r="S1373" s="3">
        <v>44530</v>
      </c>
      <c r="T1373" t="s">
        <v>46</v>
      </c>
      <c r="U1373">
        <v>2985</v>
      </c>
      <c r="V1373" t="s">
        <v>4961</v>
      </c>
      <c r="W1373" t="s">
        <v>48</v>
      </c>
      <c r="X1373">
        <v>165093938</v>
      </c>
      <c r="Y1373" s="3">
        <v>44428</v>
      </c>
      <c r="AC1373" t="s">
        <v>109</v>
      </c>
      <c r="AH1373" t="str">
        <f>VLOOKUP(B1373,'cc Lookup'!A:J,10,0)</f>
        <v>Planning and Business Development</v>
      </c>
      <c r="AI1373" t="str">
        <f>VLOOKUP(B1373,'cc Lookup'!A:E,5,0)</f>
        <v>Estates</v>
      </c>
      <c r="AJ1373" t="s">
        <v>6738</v>
      </c>
      <c r="AK1373" t="str">
        <f t="shared" si="42"/>
        <v>E35930 Estates &amp; Facilities</v>
      </c>
      <c r="AL1373" t="str">
        <f t="shared" si="43"/>
        <v>7308 Legal Fees</v>
      </c>
      <c r="AM1373" t="str">
        <f>VLOOKUP(W1373,Lookup!A:B,2,0)</f>
        <v>Legal</v>
      </c>
    </row>
    <row r="1374" spans="1:39" x14ac:dyDescent="0.25">
      <c r="A1374" t="s">
        <v>33</v>
      </c>
      <c r="B1374" s="1" t="s">
        <v>166</v>
      </c>
      <c r="C1374" s="1" t="s">
        <v>158</v>
      </c>
      <c r="D1374" s="1" t="s">
        <v>36</v>
      </c>
      <c r="E1374" s="1" t="s">
        <v>36</v>
      </c>
      <c r="F1374" s="1" t="s">
        <v>37</v>
      </c>
      <c r="G1374" t="s">
        <v>167</v>
      </c>
      <c r="H1374" t="s">
        <v>160</v>
      </c>
      <c r="I1374" t="s">
        <v>40</v>
      </c>
      <c r="J1374" t="s">
        <v>40</v>
      </c>
      <c r="K1374" t="s">
        <v>40</v>
      </c>
      <c r="L1374" s="4">
        <v>0.1</v>
      </c>
      <c r="M1374" s="2">
        <v>44501</v>
      </c>
      <c r="N1374" t="s">
        <v>103</v>
      </c>
      <c r="O1374" t="s">
        <v>104</v>
      </c>
      <c r="P1374" t="s">
        <v>5093</v>
      </c>
      <c r="Q1374" t="s">
        <v>5094</v>
      </c>
      <c r="R1374" t="s">
        <v>5095</v>
      </c>
      <c r="S1374" s="3">
        <v>44530</v>
      </c>
      <c r="T1374" t="s">
        <v>46</v>
      </c>
      <c r="U1374">
        <v>2986</v>
      </c>
      <c r="V1374" t="s">
        <v>5049</v>
      </c>
      <c r="W1374" t="s">
        <v>48</v>
      </c>
      <c r="X1374">
        <v>165095312</v>
      </c>
      <c r="Y1374" s="3">
        <v>44497</v>
      </c>
      <c r="AC1374" t="s">
        <v>109</v>
      </c>
      <c r="AH1374" t="str">
        <f>VLOOKUP(B1374,'cc Lookup'!A:J,10,0)</f>
        <v>Planning and Business Development</v>
      </c>
      <c r="AI1374" t="str">
        <f>VLOOKUP(B1374,'cc Lookup'!A:E,5,0)</f>
        <v>Estates</v>
      </c>
      <c r="AJ1374" t="s">
        <v>6738</v>
      </c>
      <c r="AK1374" t="str">
        <f t="shared" si="42"/>
        <v>E35930 Estates &amp; Facilities</v>
      </c>
      <c r="AL1374" t="str">
        <f t="shared" si="43"/>
        <v>7308 Legal Fees</v>
      </c>
      <c r="AM1374" t="str">
        <f>VLOOKUP(W1374,Lookup!A:B,2,0)</f>
        <v>Legal</v>
      </c>
    </row>
    <row r="1375" spans="1:39" x14ac:dyDescent="0.25">
      <c r="A1375" t="s">
        <v>33</v>
      </c>
      <c r="B1375" s="1" t="s">
        <v>166</v>
      </c>
      <c r="C1375" s="1" t="s">
        <v>158</v>
      </c>
      <c r="D1375" s="1" t="s">
        <v>36</v>
      </c>
      <c r="E1375" s="1" t="s">
        <v>36</v>
      </c>
      <c r="F1375" s="1" t="s">
        <v>37</v>
      </c>
      <c r="G1375" t="s">
        <v>167</v>
      </c>
      <c r="H1375" t="s">
        <v>160</v>
      </c>
      <c r="I1375" t="s">
        <v>40</v>
      </c>
      <c r="J1375" t="s">
        <v>40</v>
      </c>
      <c r="K1375" t="s">
        <v>40</v>
      </c>
      <c r="L1375" s="4">
        <v>106.56</v>
      </c>
      <c r="M1375" s="2">
        <v>44531</v>
      </c>
      <c r="N1375" t="s">
        <v>55</v>
      </c>
      <c r="O1375" t="s">
        <v>56</v>
      </c>
      <c r="P1375" t="s">
        <v>5222</v>
      </c>
      <c r="Q1375" t="s">
        <v>5223</v>
      </c>
      <c r="R1375" t="s">
        <v>5224</v>
      </c>
      <c r="S1375" s="3">
        <v>44566</v>
      </c>
      <c r="T1375" t="s">
        <v>5191</v>
      </c>
      <c r="U1375">
        <v>164</v>
      </c>
      <c r="V1375" t="s">
        <v>5225</v>
      </c>
      <c r="W1375" t="s">
        <v>5224</v>
      </c>
      <c r="Y1375" s="3">
        <v>44566</v>
      </c>
      <c r="AA1375" t="s">
        <v>5225</v>
      </c>
      <c r="AH1375" t="str">
        <f>VLOOKUP(B1375,'cc Lookup'!A:J,10,0)</f>
        <v>Planning and Business Development</v>
      </c>
      <c r="AI1375" t="str">
        <f>VLOOKUP(B1375,'cc Lookup'!A:E,5,0)</f>
        <v>Estates</v>
      </c>
      <c r="AJ1375" t="s">
        <v>6738</v>
      </c>
      <c r="AK1375" t="str">
        <f t="shared" si="42"/>
        <v>E35930 Estates &amp; Facilities</v>
      </c>
      <c r="AL1375" t="str">
        <f t="shared" si="43"/>
        <v>7308 Legal Fees</v>
      </c>
      <c r="AM1375" t="str">
        <f>VLOOKUP(W1375,Lookup!A:B,2,0)</f>
        <v>Other</v>
      </c>
    </row>
    <row r="1376" spans="1:39" x14ac:dyDescent="0.25">
      <c r="A1376" t="s">
        <v>33</v>
      </c>
      <c r="B1376" s="1" t="s">
        <v>166</v>
      </c>
      <c r="C1376" s="1" t="s">
        <v>158</v>
      </c>
      <c r="D1376" s="1" t="s">
        <v>36</v>
      </c>
      <c r="E1376" s="1" t="s">
        <v>36</v>
      </c>
      <c r="F1376" s="1" t="s">
        <v>37</v>
      </c>
      <c r="G1376" t="s">
        <v>167</v>
      </c>
      <c r="H1376" t="s">
        <v>160</v>
      </c>
      <c r="I1376" t="s">
        <v>40</v>
      </c>
      <c r="J1376" t="s">
        <v>40</v>
      </c>
      <c r="K1376" t="s">
        <v>40</v>
      </c>
      <c r="L1376" s="4">
        <v>262</v>
      </c>
      <c r="M1376" s="2">
        <v>44531</v>
      </c>
      <c r="N1376" t="s">
        <v>55</v>
      </c>
      <c r="O1376" t="s">
        <v>56</v>
      </c>
      <c r="P1376" t="s">
        <v>5222</v>
      </c>
      <c r="Q1376" t="s">
        <v>5223</v>
      </c>
      <c r="R1376" t="s">
        <v>5224</v>
      </c>
      <c r="S1376" s="3">
        <v>44566</v>
      </c>
      <c r="T1376" t="s">
        <v>5191</v>
      </c>
      <c r="U1376">
        <v>165</v>
      </c>
      <c r="V1376" t="s">
        <v>5226</v>
      </c>
      <c r="W1376" t="s">
        <v>5224</v>
      </c>
      <c r="Y1376" s="3">
        <v>44566</v>
      </c>
      <c r="AA1376" t="s">
        <v>5226</v>
      </c>
      <c r="AH1376" t="str">
        <f>VLOOKUP(B1376,'cc Lookup'!A:J,10,0)</f>
        <v>Planning and Business Development</v>
      </c>
      <c r="AI1376" t="str">
        <f>VLOOKUP(B1376,'cc Lookup'!A:E,5,0)</f>
        <v>Estates</v>
      </c>
      <c r="AJ1376" t="s">
        <v>6738</v>
      </c>
      <c r="AK1376" t="str">
        <f t="shared" si="42"/>
        <v>E35930 Estates &amp; Facilities</v>
      </c>
      <c r="AL1376" t="str">
        <f t="shared" si="43"/>
        <v>7308 Legal Fees</v>
      </c>
      <c r="AM1376" t="str">
        <f>VLOOKUP(W1376,Lookup!A:B,2,0)</f>
        <v>Other</v>
      </c>
    </row>
    <row r="1377" spans="1:39" x14ac:dyDescent="0.25">
      <c r="A1377" t="s">
        <v>33</v>
      </c>
      <c r="B1377" s="1" t="s">
        <v>166</v>
      </c>
      <c r="C1377" s="1" t="s">
        <v>158</v>
      </c>
      <c r="D1377" s="1" t="s">
        <v>36</v>
      </c>
      <c r="E1377" s="1" t="s">
        <v>36</v>
      </c>
      <c r="F1377" s="1" t="s">
        <v>37</v>
      </c>
      <c r="G1377" t="s">
        <v>167</v>
      </c>
      <c r="H1377" t="s">
        <v>160</v>
      </c>
      <c r="I1377" t="s">
        <v>40</v>
      </c>
      <c r="J1377" t="s">
        <v>40</v>
      </c>
      <c r="K1377" t="s">
        <v>40</v>
      </c>
      <c r="L1377" s="4">
        <v>194</v>
      </c>
      <c r="M1377" s="2">
        <v>44531</v>
      </c>
      <c r="N1377" t="s">
        <v>41</v>
      </c>
      <c r="O1377" t="s">
        <v>42</v>
      </c>
      <c r="P1377" t="s">
        <v>5227</v>
      </c>
      <c r="Q1377" t="s">
        <v>5228</v>
      </c>
      <c r="R1377" t="s">
        <v>5229</v>
      </c>
      <c r="S1377" s="3">
        <v>44531</v>
      </c>
      <c r="T1377" t="s">
        <v>46</v>
      </c>
      <c r="U1377">
        <v>26</v>
      </c>
      <c r="V1377" t="s">
        <v>47</v>
      </c>
      <c r="W1377" t="s">
        <v>48</v>
      </c>
      <c r="X1377">
        <v>511735</v>
      </c>
      <c r="Y1377" s="3">
        <v>44433</v>
      </c>
      <c r="Z1377">
        <v>165094053</v>
      </c>
      <c r="AB1377" t="s">
        <v>49</v>
      </c>
      <c r="AD1377" t="s">
        <v>5230</v>
      </c>
      <c r="AE1377">
        <v>1</v>
      </c>
      <c r="AF1377">
        <v>194</v>
      </c>
      <c r="AH1377" t="str">
        <f>VLOOKUP(B1377,'cc Lookup'!A:J,10,0)</f>
        <v>Planning and Business Development</v>
      </c>
      <c r="AI1377" t="str">
        <f>VLOOKUP(B1377,'cc Lookup'!A:E,5,0)</f>
        <v>Estates</v>
      </c>
      <c r="AJ1377" t="s">
        <v>6738</v>
      </c>
      <c r="AK1377" t="str">
        <f t="shared" si="42"/>
        <v>E35930 Estates &amp; Facilities</v>
      </c>
      <c r="AL1377" t="str">
        <f t="shared" si="43"/>
        <v>7308 Legal Fees</v>
      </c>
      <c r="AM1377" t="str">
        <f>VLOOKUP(W1377,Lookup!A:B,2,0)</f>
        <v>Legal</v>
      </c>
    </row>
    <row r="1378" spans="1:39" x14ac:dyDescent="0.25">
      <c r="A1378" t="s">
        <v>33</v>
      </c>
      <c r="B1378" s="1" t="s">
        <v>166</v>
      </c>
      <c r="C1378" s="1" t="s">
        <v>158</v>
      </c>
      <c r="D1378" s="1" t="s">
        <v>36</v>
      </c>
      <c r="E1378" s="1" t="s">
        <v>36</v>
      </c>
      <c r="F1378" s="1" t="s">
        <v>37</v>
      </c>
      <c r="G1378" t="s">
        <v>167</v>
      </c>
      <c r="H1378" t="s">
        <v>160</v>
      </c>
      <c r="I1378" t="s">
        <v>40</v>
      </c>
      <c r="J1378" t="s">
        <v>40</v>
      </c>
      <c r="K1378" t="s">
        <v>40</v>
      </c>
      <c r="L1378" s="4">
        <v>-194</v>
      </c>
      <c r="M1378" s="2">
        <v>44531</v>
      </c>
      <c r="N1378" t="s">
        <v>41</v>
      </c>
      <c r="O1378" t="s">
        <v>42</v>
      </c>
      <c r="P1378" t="s">
        <v>5227</v>
      </c>
      <c r="Q1378" t="s">
        <v>5228</v>
      </c>
      <c r="R1378" t="s">
        <v>5229</v>
      </c>
      <c r="S1378" s="3">
        <v>44531</v>
      </c>
      <c r="T1378" t="s">
        <v>46</v>
      </c>
      <c r="U1378">
        <v>27</v>
      </c>
      <c r="V1378" t="s">
        <v>47</v>
      </c>
      <c r="W1378" t="s">
        <v>48</v>
      </c>
      <c r="X1378" t="s">
        <v>5231</v>
      </c>
      <c r="Y1378" s="3">
        <v>44433</v>
      </c>
      <c r="Z1378">
        <v>165094053</v>
      </c>
      <c r="AB1378" t="s">
        <v>49</v>
      </c>
      <c r="AD1378" t="s">
        <v>5232</v>
      </c>
      <c r="AE1378">
        <v>1</v>
      </c>
      <c r="AF1378">
        <v>-194</v>
      </c>
      <c r="AH1378" t="str">
        <f>VLOOKUP(B1378,'cc Lookup'!A:J,10,0)</f>
        <v>Planning and Business Development</v>
      </c>
      <c r="AI1378" t="str">
        <f>VLOOKUP(B1378,'cc Lookup'!A:E,5,0)</f>
        <v>Estates</v>
      </c>
      <c r="AJ1378" t="s">
        <v>6738</v>
      </c>
      <c r="AK1378" t="str">
        <f t="shared" si="42"/>
        <v>E35930 Estates &amp; Facilities</v>
      </c>
      <c r="AL1378" t="str">
        <f t="shared" si="43"/>
        <v>7308 Legal Fees</v>
      </c>
      <c r="AM1378" t="str">
        <f>VLOOKUP(W1378,Lookup!A:B,2,0)</f>
        <v>Legal</v>
      </c>
    </row>
    <row r="1379" spans="1:39" x14ac:dyDescent="0.25">
      <c r="A1379" t="s">
        <v>33</v>
      </c>
      <c r="B1379" s="1" t="s">
        <v>166</v>
      </c>
      <c r="C1379" s="1" t="s">
        <v>158</v>
      </c>
      <c r="D1379" s="1" t="s">
        <v>36</v>
      </c>
      <c r="E1379" s="1" t="s">
        <v>36</v>
      </c>
      <c r="F1379" s="1" t="s">
        <v>37</v>
      </c>
      <c r="G1379" t="s">
        <v>167</v>
      </c>
      <c r="H1379" t="s">
        <v>160</v>
      </c>
      <c r="I1379" t="s">
        <v>40</v>
      </c>
      <c r="J1379" t="s">
        <v>40</v>
      </c>
      <c r="K1379" t="s">
        <v>40</v>
      </c>
      <c r="L1379" s="4">
        <v>36.46</v>
      </c>
      <c r="M1379" s="2">
        <v>44531</v>
      </c>
      <c r="N1379" t="s">
        <v>41</v>
      </c>
      <c r="O1379" t="s">
        <v>42</v>
      </c>
      <c r="P1379" t="s">
        <v>5233</v>
      </c>
      <c r="Q1379" t="s">
        <v>5234</v>
      </c>
      <c r="R1379" t="s">
        <v>5229</v>
      </c>
      <c r="S1379" s="3">
        <v>44539</v>
      </c>
      <c r="T1379" t="s">
        <v>46</v>
      </c>
      <c r="U1379">
        <v>20</v>
      </c>
      <c r="V1379" t="s">
        <v>47</v>
      </c>
      <c r="W1379" t="s">
        <v>48</v>
      </c>
      <c r="X1379">
        <v>522142</v>
      </c>
      <c r="Y1379" s="3">
        <v>44515</v>
      </c>
      <c r="Z1379">
        <v>165095705</v>
      </c>
      <c r="AB1379" t="s">
        <v>49</v>
      </c>
      <c r="AD1379" t="s">
        <v>5235</v>
      </c>
      <c r="AE1379">
        <v>1</v>
      </c>
      <c r="AF1379">
        <v>36</v>
      </c>
      <c r="AH1379" t="str">
        <f>VLOOKUP(B1379,'cc Lookup'!A:J,10,0)</f>
        <v>Planning and Business Development</v>
      </c>
      <c r="AI1379" t="str">
        <f>VLOOKUP(B1379,'cc Lookup'!A:E,5,0)</f>
        <v>Estates</v>
      </c>
      <c r="AJ1379" t="s">
        <v>6738</v>
      </c>
      <c r="AK1379" t="str">
        <f t="shared" si="42"/>
        <v>E35930 Estates &amp; Facilities</v>
      </c>
      <c r="AL1379" t="str">
        <f t="shared" si="43"/>
        <v>7308 Legal Fees</v>
      </c>
      <c r="AM1379" t="str">
        <f>VLOOKUP(W1379,Lookup!A:B,2,0)</f>
        <v>Legal</v>
      </c>
    </row>
    <row r="1380" spans="1:39" x14ac:dyDescent="0.25">
      <c r="A1380" t="s">
        <v>33</v>
      </c>
      <c r="B1380" s="1" t="s">
        <v>166</v>
      </c>
      <c r="C1380" s="1" t="s">
        <v>158</v>
      </c>
      <c r="D1380" s="1" t="s">
        <v>36</v>
      </c>
      <c r="E1380" s="1" t="s">
        <v>36</v>
      </c>
      <c r="F1380" s="1" t="s">
        <v>37</v>
      </c>
      <c r="G1380" t="s">
        <v>167</v>
      </c>
      <c r="H1380" t="s">
        <v>160</v>
      </c>
      <c r="I1380" t="s">
        <v>40</v>
      </c>
      <c r="J1380" t="s">
        <v>40</v>
      </c>
      <c r="K1380" t="s">
        <v>40</v>
      </c>
      <c r="L1380" s="4">
        <v>396</v>
      </c>
      <c r="M1380" s="2">
        <v>44531</v>
      </c>
      <c r="N1380" t="s">
        <v>41</v>
      </c>
      <c r="O1380" t="s">
        <v>42</v>
      </c>
      <c r="P1380" t="s">
        <v>5233</v>
      </c>
      <c r="Q1380" t="s">
        <v>5234</v>
      </c>
      <c r="R1380" t="s">
        <v>5229</v>
      </c>
      <c r="S1380" s="3">
        <v>44539</v>
      </c>
      <c r="T1380" t="s">
        <v>46</v>
      </c>
      <c r="U1380">
        <v>20</v>
      </c>
      <c r="V1380" t="s">
        <v>47</v>
      </c>
      <c r="W1380" t="s">
        <v>48</v>
      </c>
      <c r="X1380">
        <v>522142</v>
      </c>
      <c r="Y1380" s="3">
        <v>44515</v>
      </c>
      <c r="Z1380">
        <v>165095705</v>
      </c>
      <c r="AB1380" t="s">
        <v>49</v>
      </c>
      <c r="AD1380" t="s">
        <v>5235</v>
      </c>
      <c r="AE1380">
        <v>1</v>
      </c>
      <c r="AF1380">
        <v>396</v>
      </c>
      <c r="AH1380" t="str">
        <f>VLOOKUP(B1380,'cc Lookup'!A:J,10,0)</f>
        <v>Planning and Business Development</v>
      </c>
      <c r="AI1380" t="str">
        <f>VLOOKUP(B1380,'cc Lookup'!A:E,5,0)</f>
        <v>Estates</v>
      </c>
      <c r="AJ1380" t="s">
        <v>6738</v>
      </c>
      <c r="AK1380" t="str">
        <f t="shared" si="42"/>
        <v>E35930 Estates &amp; Facilities</v>
      </c>
      <c r="AL1380" t="str">
        <f t="shared" si="43"/>
        <v>7308 Legal Fees</v>
      </c>
      <c r="AM1380" t="str">
        <f>VLOOKUP(W1380,Lookup!A:B,2,0)</f>
        <v>Legal</v>
      </c>
    </row>
    <row r="1381" spans="1:39" x14ac:dyDescent="0.25">
      <c r="A1381" t="s">
        <v>33</v>
      </c>
      <c r="B1381" s="1" t="s">
        <v>166</v>
      </c>
      <c r="C1381" s="1" t="s">
        <v>158</v>
      </c>
      <c r="D1381" s="1" t="s">
        <v>36</v>
      </c>
      <c r="E1381" s="1" t="s">
        <v>36</v>
      </c>
      <c r="F1381" s="1" t="s">
        <v>37</v>
      </c>
      <c r="G1381" t="s">
        <v>167</v>
      </c>
      <c r="H1381" t="s">
        <v>160</v>
      </c>
      <c r="I1381" t="s">
        <v>40</v>
      </c>
      <c r="J1381" t="s">
        <v>40</v>
      </c>
      <c r="K1381" t="s">
        <v>40</v>
      </c>
      <c r="L1381" s="4">
        <v>432.46</v>
      </c>
      <c r="M1381" s="2">
        <v>44531</v>
      </c>
      <c r="N1381" t="s">
        <v>41</v>
      </c>
      <c r="O1381" t="s">
        <v>42</v>
      </c>
      <c r="P1381" t="s">
        <v>5233</v>
      </c>
      <c r="Q1381" t="s">
        <v>5234</v>
      </c>
      <c r="R1381" t="s">
        <v>5229</v>
      </c>
      <c r="S1381" s="3">
        <v>44539</v>
      </c>
      <c r="T1381" t="s">
        <v>46</v>
      </c>
      <c r="U1381">
        <v>20</v>
      </c>
      <c r="V1381" t="s">
        <v>47</v>
      </c>
      <c r="W1381" t="s">
        <v>48</v>
      </c>
      <c r="X1381">
        <v>522142</v>
      </c>
      <c r="Y1381" s="3">
        <v>44515</v>
      </c>
      <c r="Z1381">
        <v>165095705</v>
      </c>
      <c r="AB1381" t="s">
        <v>49</v>
      </c>
      <c r="AD1381" t="s">
        <v>5235</v>
      </c>
      <c r="AE1381">
        <v>1</v>
      </c>
      <c r="AF1381">
        <v>432</v>
      </c>
      <c r="AH1381" t="str">
        <f>VLOOKUP(B1381,'cc Lookup'!A:J,10,0)</f>
        <v>Planning and Business Development</v>
      </c>
      <c r="AI1381" t="str">
        <f>VLOOKUP(B1381,'cc Lookup'!A:E,5,0)</f>
        <v>Estates</v>
      </c>
      <c r="AJ1381" t="s">
        <v>6738</v>
      </c>
      <c r="AK1381" t="str">
        <f t="shared" si="42"/>
        <v>E35930 Estates &amp; Facilities</v>
      </c>
      <c r="AL1381" t="str">
        <f t="shared" si="43"/>
        <v>7308 Legal Fees</v>
      </c>
      <c r="AM1381" t="str">
        <f>VLOOKUP(W1381,Lookup!A:B,2,0)</f>
        <v>Legal</v>
      </c>
    </row>
    <row r="1382" spans="1:39" x14ac:dyDescent="0.25">
      <c r="A1382" t="s">
        <v>33</v>
      </c>
      <c r="B1382" s="1" t="s">
        <v>166</v>
      </c>
      <c r="C1382" s="1" t="s">
        <v>158</v>
      </c>
      <c r="D1382" s="1" t="s">
        <v>36</v>
      </c>
      <c r="E1382" s="1" t="s">
        <v>36</v>
      </c>
      <c r="F1382" s="1" t="s">
        <v>37</v>
      </c>
      <c r="G1382" t="s">
        <v>167</v>
      </c>
      <c r="H1382" t="s">
        <v>160</v>
      </c>
      <c r="I1382" t="s">
        <v>40</v>
      </c>
      <c r="J1382" t="s">
        <v>40</v>
      </c>
      <c r="K1382" t="s">
        <v>40</v>
      </c>
      <c r="L1382" s="4">
        <v>79.2</v>
      </c>
      <c r="M1382" s="2">
        <v>44531</v>
      </c>
      <c r="N1382" t="s">
        <v>41</v>
      </c>
      <c r="O1382" t="s">
        <v>42</v>
      </c>
      <c r="P1382" t="s">
        <v>5233</v>
      </c>
      <c r="Q1382" t="s">
        <v>5234</v>
      </c>
      <c r="R1382" t="s">
        <v>5229</v>
      </c>
      <c r="S1382" s="3">
        <v>44539</v>
      </c>
      <c r="T1382" t="s">
        <v>46</v>
      </c>
      <c r="U1382">
        <v>20</v>
      </c>
      <c r="V1382" t="s">
        <v>47</v>
      </c>
      <c r="W1382" t="s">
        <v>48</v>
      </c>
      <c r="X1382">
        <v>522142</v>
      </c>
      <c r="Y1382" s="3">
        <v>44515</v>
      </c>
      <c r="Z1382">
        <v>165095705</v>
      </c>
      <c r="AB1382" t="s">
        <v>49</v>
      </c>
      <c r="AD1382" t="s">
        <v>5235</v>
      </c>
      <c r="AH1382" t="str">
        <f>VLOOKUP(B1382,'cc Lookup'!A:J,10,0)</f>
        <v>Planning and Business Development</v>
      </c>
      <c r="AI1382" t="str">
        <f>VLOOKUP(B1382,'cc Lookup'!A:E,5,0)</f>
        <v>Estates</v>
      </c>
      <c r="AJ1382" t="s">
        <v>6738</v>
      </c>
      <c r="AK1382" t="str">
        <f t="shared" si="42"/>
        <v>E35930 Estates &amp; Facilities</v>
      </c>
      <c r="AL1382" t="str">
        <f t="shared" si="43"/>
        <v>7308 Legal Fees</v>
      </c>
      <c r="AM1382" t="str">
        <f>VLOOKUP(W1382,Lookup!A:B,2,0)</f>
        <v>Legal</v>
      </c>
    </row>
    <row r="1383" spans="1:39" x14ac:dyDescent="0.25">
      <c r="A1383" t="s">
        <v>33</v>
      </c>
      <c r="B1383" s="1" t="s">
        <v>166</v>
      </c>
      <c r="C1383" s="1" t="s">
        <v>158</v>
      </c>
      <c r="D1383" s="1" t="s">
        <v>36</v>
      </c>
      <c r="E1383" s="1" t="s">
        <v>36</v>
      </c>
      <c r="F1383" s="1" t="s">
        <v>37</v>
      </c>
      <c r="G1383" t="s">
        <v>167</v>
      </c>
      <c r="H1383" t="s">
        <v>160</v>
      </c>
      <c r="I1383" t="s">
        <v>40</v>
      </c>
      <c r="J1383" t="s">
        <v>40</v>
      </c>
      <c r="K1383" t="s">
        <v>40</v>
      </c>
      <c r="L1383" s="4">
        <v>-432.46</v>
      </c>
      <c r="M1383" s="2">
        <v>44531</v>
      </c>
      <c r="N1383" t="s">
        <v>41</v>
      </c>
      <c r="O1383" t="s">
        <v>42</v>
      </c>
      <c r="P1383" t="s">
        <v>5233</v>
      </c>
      <c r="Q1383" t="s">
        <v>5234</v>
      </c>
      <c r="R1383" t="s">
        <v>5229</v>
      </c>
      <c r="S1383" s="3">
        <v>44539</v>
      </c>
      <c r="T1383" t="s">
        <v>46</v>
      </c>
      <c r="U1383">
        <v>21</v>
      </c>
      <c r="V1383" t="s">
        <v>47</v>
      </c>
      <c r="W1383" t="s">
        <v>48</v>
      </c>
      <c r="X1383">
        <v>522142</v>
      </c>
      <c r="Y1383" s="3">
        <v>44515</v>
      </c>
      <c r="Z1383">
        <v>165095705</v>
      </c>
      <c r="AB1383" t="s">
        <v>49</v>
      </c>
      <c r="AD1383" t="s">
        <v>5235</v>
      </c>
      <c r="AE1383">
        <v>1</v>
      </c>
      <c r="AF1383">
        <v>-432</v>
      </c>
      <c r="AH1383" t="str">
        <f>VLOOKUP(B1383,'cc Lookup'!A:J,10,0)</f>
        <v>Planning and Business Development</v>
      </c>
      <c r="AI1383" t="str">
        <f>VLOOKUP(B1383,'cc Lookup'!A:E,5,0)</f>
        <v>Estates</v>
      </c>
      <c r="AJ1383" t="s">
        <v>6738</v>
      </c>
      <c r="AK1383" t="str">
        <f t="shared" si="42"/>
        <v>E35930 Estates &amp; Facilities</v>
      </c>
      <c r="AL1383" t="str">
        <f t="shared" si="43"/>
        <v>7308 Legal Fees</v>
      </c>
      <c r="AM1383" t="str">
        <f>VLOOKUP(W1383,Lookup!A:B,2,0)</f>
        <v>Legal</v>
      </c>
    </row>
    <row r="1384" spans="1:39" x14ac:dyDescent="0.25">
      <c r="A1384" t="s">
        <v>33</v>
      </c>
      <c r="B1384" s="1" t="s">
        <v>166</v>
      </c>
      <c r="C1384" s="1" t="s">
        <v>158</v>
      </c>
      <c r="D1384" s="1" t="s">
        <v>36</v>
      </c>
      <c r="E1384" s="1" t="s">
        <v>36</v>
      </c>
      <c r="F1384" s="1" t="s">
        <v>37</v>
      </c>
      <c r="G1384" t="s">
        <v>167</v>
      </c>
      <c r="H1384" t="s">
        <v>160</v>
      </c>
      <c r="I1384" t="s">
        <v>40</v>
      </c>
      <c r="J1384" t="s">
        <v>40</v>
      </c>
      <c r="K1384" t="s">
        <v>40</v>
      </c>
      <c r="L1384" s="4">
        <v>2150</v>
      </c>
      <c r="M1384" s="2">
        <v>44531</v>
      </c>
      <c r="N1384" t="s">
        <v>41</v>
      </c>
      <c r="O1384" t="s">
        <v>42</v>
      </c>
      <c r="P1384" t="s">
        <v>5236</v>
      </c>
      <c r="Q1384" t="s">
        <v>5237</v>
      </c>
      <c r="R1384" t="s">
        <v>5229</v>
      </c>
      <c r="S1384" s="3">
        <v>44551</v>
      </c>
      <c r="T1384" t="s">
        <v>46</v>
      </c>
      <c r="U1384">
        <v>17</v>
      </c>
      <c r="V1384" t="s">
        <v>47</v>
      </c>
      <c r="W1384" t="s">
        <v>219</v>
      </c>
      <c r="X1384" t="s">
        <v>5238</v>
      </c>
      <c r="Y1384" s="3">
        <v>44500</v>
      </c>
      <c r="Z1384">
        <v>165096326</v>
      </c>
      <c r="AB1384" t="s">
        <v>49</v>
      </c>
      <c r="AD1384" t="s">
        <v>5239</v>
      </c>
      <c r="AE1384">
        <v>1</v>
      </c>
      <c r="AF1384">
        <v>2150</v>
      </c>
      <c r="AH1384" t="str">
        <f>VLOOKUP(B1384,'cc Lookup'!A:J,10,0)</f>
        <v>Planning and Business Development</v>
      </c>
      <c r="AI1384" t="str">
        <f>VLOOKUP(B1384,'cc Lookup'!A:E,5,0)</f>
        <v>Estates</v>
      </c>
      <c r="AJ1384" t="s">
        <v>6738</v>
      </c>
      <c r="AK1384" t="str">
        <f t="shared" si="42"/>
        <v>E35930 Estates &amp; Facilities</v>
      </c>
      <c r="AL1384" t="str">
        <f t="shared" si="43"/>
        <v>7308 Legal Fees</v>
      </c>
      <c r="AM1384" t="str">
        <f>VLOOKUP(W1384,Lookup!A:B,2,0)</f>
        <v>Prof</v>
      </c>
    </row>
    <row r="1385" spans="1:39" x14ac:dyDescent="0.25">
      <c r="A1385" t="s">
        <v>33</v>
      </c>
      <c r="B1385" s="1" t="s">
        <v>166</v>
      </c>
      <c r="C1385" s="1" t="s">
        <v>158</v>
      </c>
      <c r="D1385" s="1" t="s">
        <v>36</v>
      </c>
      <c r="E1385" s="1" t="s">
        <v>36</v>
      </c>
      <c r="F1385" s="1" t="s">
        <v>37</v>
      </c>
      <c r="G1385" t="s">
        <v>167</v>
      </c>
      <c r="H1385" t="s">
        <v>160</v>
      </c>
      <c r="I1385" t="s">
        <v>40</v>
      </c>
      <c r="J1385" t="s">
        <v>40</v>
      </c>
      <c r="K1385" t="s">
        <v>40</v>
      </c>
      <c r="L1385" s="4">
        <v>553.5</v>
      </c>
      <c r="M1385" s="2">
        <v>44531</v>
      </c>
      <c r="N1385" t="s">
        <v>41</v>
      </c>
      <c r="O1385" t="s">
        <v>42</v>
      </c>
      <c r="P1385" t="s">
        <v>5240</v>
      </c>
      <c r="Q1385" t="s">
        <v>5241</v>
      </c>
      <c r="R1385" t="s">
        <v>5229</v>
      </c>
      <c r="S1385" s="3">
        <v>44552</v>
      </c>
      <c r="T1385" t="s">
        <v>46</v>
      </c>
      <c r="U1385">
        <v>28</v>
      </c>
      <c r="V1385" t="s">
        <v>47</v>
      </c>
      <c r="W1385" t="s">
        <v>48</v>
      </c>
      <c r="X1385">
        <v>73011410</v>
      </c>
      <c r="Y1385" s="3">
        <v>44551</v>
      </c>
      <c r="Z1385">
        <v>165096662</v>
      </c>
      <c r="AB1385" t="s">
        <v>49</v>
      </c>
      <c r="AD1385" t="s">
        <v>5242</v>
      </c>
      <c r="AE1385">
        <v>1</v>
      </c>
      <c r="AF1385">
        <v>554</v>
      </c>
      <c r="AH1385" t="str">
        <f>VLOOKUP(B1385,'cc Lookup'!A:J,10,0)</f>
        <v>Planning and Business Development</v>
      </c>
      <c r="AI1385" t="str">
        <f>VLOOKUP(B1385,'cc Lookup'!A:E,5,0)</f>
        <v>Estates</v>
      </c>
      <c r="AJ1385" t="s">
        <v>6738</v>
      </c>
      <c r="AK1385" t="str">
        <f t="shared" si="42"/>
        <v>E35930 Estates &amp; Facilities</v>
      </c>
      <c r="AL1385" t="str">
        <f t="shared" si="43"/>
        <v>7308 Legal Fees</v>
      </c>
      <c r="AM1385" t="str">
        <f>VLOOKUP(W1385,Lookup!A:B,2,0)</f>
        <v>Legal</v>
      </c>
    </row>
    <row r="1386" spans="1:39" x14ac:dyDescent="0.25">
      <c r="A1386" t="s">
        <v>33</v>
      </c>
      <c r="B1386" s="1" t="s">
        <v>166</v>
      </c>
      <c r="C1386" s="1" t="s">
        <v>158</v>
      </c>
      <c r="D1386" s="1" t="s">
        <v>36</v>
      </c>
      <c r="E1386" s="1" t="s">
        <v>36</v>
      </c>
      <c r="F1386" s="1" t="s">
        <v>37</v>
      </c>
      <c r="G1386" t="s">
        <v>167</v>
      </c>
      <c r="H1386" t="s">
        <v>160</v>
      </c>
      <c r="I1386" t="s">
        <v>40</v>
      </c>
      <c r="J1386" t="s">
        <v>40</v>
      </c>
      <c r="K1386" t="s">
        <v>40</v>
      </c>
      <c r="L1386" s="4">
        <v>105</v>
      </c>
      <c r="M1386" s="2">
        <v>44531</v>
      </c>
      <c r="N1386" t="s">
        <v>41</v>
      </c>
      <c r="O1386" t="s">
        <v>42</v>
      </c>
      <c r="P1386" t="s">
        <v>5240</v>
      </c>
      <c r="Q1386" t="s">
        <v>5241</v>
      </c>
      <c r="R1386" t="s">
        <v>5229</v>
      </c>
      <c r="S1386" s="3">
        <v>44552</v>
      </c>
      <c r="T1386" t="s">
        <v>46</v>
      </c>
      <c r="U1386">
        <v>28</v>
      </c>
      <c r="V1386" t="s">
        <v>47</v>
      </c>
      <c r="W1386" t="s">
        <v>48</v>
      </c>
      <c r="X1386">
        <v>73011411</v>
      </c>
      <c r="Y1386" s="3">
        <v>44552</v>
      </c>
      <c r="Z1386">
        <v>165096661</v>
      </c>
      <c r="AB1386" t="s">
        <v>49</v>
      </c>
      <c r="AD1386" t="s">
        <v>5243</v>
      </c>
      <c r="AE1386">
        <v>1</v>
      </c>
      <c r="AF1386">
        <v>105</v>
      </c>
      <c r="AH1386" t="str">
        <f>VLOOKUP(B1386,'cc Lookup'!A:J,10,0)</f>
        <v>Planning and Business Development</v>
      </c>
      <c r="AI1386" t="str">
        <f>VLOOKUP(B1386,'cc Lookup'!A:E,5,0)</f>
        <v>Estates</v>
      </c>
      <c r="AJ1386" t="s">
        <v>6738</v>
      </c>
      <c r="AK1386" t="str">
        <f t="shared" si="42"/>
        <v>E35930 Estates &amp; Facilities</v>
      </c>
      <c r="AL1386" t="str">
        <f t="shared" si="43"/>
        <v>7308 Legal Fees</v>
      </c>
      <c r="AM1386" t="str">
        <f>VLOOKUP(W1386,Lookup!A:B,2,0)</f>
        <v>Legal</v>
      </c>
    </row>
    <row r="1387" spans="1:39" x14ac:dyDescent="0.25">
      <c r="A1387" t="s">
        <v>33</v>
      </c>
      <c r="B1387" s="1" t="s">
        <v>166</v>
      </c>
      <c r="C1387" s="1" t="s">
        <v>158</v>
      </c>
      <c r="D1387" s="1" t="s">
        <v>36</v>
      </c>
      <c r="E1387" s="1" t="s">
        <v>36</v>
      </c>
      <c r="F1387" s="1" t="s">
        <v>37</v>
      </c>
      <c r="G1387" t="s">
        <v>167</v>
      </c>
      <c r="H1387" t="s">
        <v>160</v>
      </c>
      <c r="I1387" t="s">
        <v>40</v>
      </c>
      <c r="J1387" t="s">
        <v>40</v>
      </c>
      <c r="K1387" t="s">
        <v>40</v>
      </c>
      <c r="L1387" s="4">
        <v>1659.5</v>
      </c>
      <c r="M1387" s="2">
        <v>44531</v>
      </c>
      <c r="N1387" t="s">
        <v>41</v>
      </c>
      <c r="O1387" t="s">
        <v>42</v>
      </c>
      <c r="P1387" t="s">
        <v>5240</v>
      </c>
      <c r="Q1387" t="s">
        <v>5241</v>
      </c>
      <c r="R1387" t="s">
        <v>5229</v>
      </c>
      <c r="S1387" s="3">
        <v>44552</v>
      </c>
      <c r="T1387" t="s">
        <v>46</v>
      </c>
      <c r="U1387">
        <v>28</v>
      </c>
      <c r="V1387" t="s">
        <v>47</v>
      </c>
      <c r="W1387" t="s">
        <v>48</v>
      </c>
      <c r="X1387">
        <v>73011413</v>
      </c>
      <c r="Y1387" s="3">
        <v>44551</v>
      </c>
      <c r="Z1387">
        <v>165096659</v>
      </c>
      <c r="AB1387" t="s">
        <v>49</v>
      </c>
      <c r="AD1387" t="s">
        <v>5244</v>
      </c>
      <c r="AE1387">
        <v>1</v>
      </c>
      <c r="AF1387">
        <v>1660</v>
      </c>
      <c r="AH1387" t="str">
        <f>VLOOKUP(B1387,'cc Lookup'!A:J,10,0)</f>
        <v>Planning and Business Development</v>
      </c>
      <c r="AI1387" t="str">
        <f>VLOOKUP(B1387,'cc Lookup'!A:E,5,0)</f>
        <v>Estates</v>
      </c>
      <c r="AJ1387" t="s">
        <v>6738</v>
      </c>
      <c r="AK1387" t="str">
        <f t="shared" si="42"/>
        <v>E35930 Estates &amp; Facilities</v>
      </c>
      <c r="AL1387" t="str">
        <f t="shared" si="43"/>
        <v>7308 Legal Fees</v>
      </c>
      <c r="AM1387" t="str">
        <f>VLOOKUP(W1387,Lookup!A:B,2,0)</f>
        <v>Legal</v>
      </c>
    </row>
    <row r="1388" spans="1:39" x14ac:dyDescent="0.25">
      <c r="A1388" t="s">
        <v>33</v>
      </c>
      <c r="B1388" s="1" t="s">
        <v>166</v>
      </c>
      <c r="C1388" s="1" t="s">
        <v>158</v>
      </c>
      <c r="D1388" s="1" t="s">
        <v>36</v>
      </c>
      <c r="E1388" s="1" t="s">
        <v>36</v>
      </c>
      <c r="F1388" s="1" t="s">
        <v>37</v>
      </c>
      <c r="G1388" t="s">
        <v>167</v>
      </c>
      <c r="H1388" t="s">
        <v>160</v>
      </c>
      <c r="I1388" t="s">
        <v>40</v>
      </c>
      <c r="J1388" t="s">
        <v>40</v>
      </c>
      <c r="K1388" t="s">
        <v>40</v>
      </c>
      <c r="L1388" s="4">
        <v>207.5</v>
      </c>
      <c r="M1388" s="2">
        <v>44531</v>
      </c>
      <c r="N1388" t="s">
        <v>41</v>
      </c>
      <c r="O1388" t="s">
        <v>42</v>
      </c>
      <c r="P1388" t="s">
        <v>5240</v>
      </c>
      <c r="Q1388" t="s">
        <v>5241</v>
      </c>
      <c r="R1388" t="s">
        <v>5229</v>
      </c>
      <c r="S1388" s="3">
        <v>44552</v>
      </c>
      <c r="T1388" t="s">
        <v>46</v>
      </c>
      <c r="U1388">
        <v>28</v>
      </c>
      <c r="V1388" t="s">
        <v>47</v>
      </c>
      <c r="W1388" t="s">
        <v>48</v>
      </c>
      <c r="X1388">
        <v>73011414</v>
      </c>
      <c r="Y1388" s="3">
        <v>44551</v>
      </c>
      <c r="Z1388">
        <v>165096658</v>
      </c>
      <c r="AB1388" t="s">
        <v>49</v>
      </c>
      <c r="AD1388" t="s">
        <v>5245</v>
      </c>
      <c r="AE1388">
        <v>1</v>
      </c>
      <c r="AF1388">
        <v>208</v>
      </c>
      <c r="AH1388" t="str">
        <f>VLOOKUP(B1388,'cc Lookup'!A:J,10,0)</f>
        <v>Planning and Business Development</v>
      </c>
      <c r="AI1388" t="str">
        <f>VLOOKUP(B1388,'cc Lookup'!A:E,5,0)</f>
        <v>Estates</v>
      </c>
      <c r="AJ1388" t="s">
        <v>6738</v>
      </c>
      <c r="AK1388" t="str">
        <f t="shared" si="42"/>
        <v>E35930 Estates &amp; Facilities</v>
      </c>
      <c r="AL1388" t="str">
        <f t="shared" si="43"/>
        <v>7308 Legal Fees</v>
      </c>
      <c r="AM1388" t="str">
        <f>VLOOKUP(W1388,Lookup!A:B,2,0)</f>
        <v>Legal</v>
      </c>
    </row>
    <row r="1389" spans="1:39" x14ac:dyDescent="0.25">
      <c r="A1389" t="s">
        <v>33</v>
      </c>
      <c r="B1389" s="1" t="s">
        <v>166</v>
      </c>
      <c r="C1389" s="1" t="s">
        <v>158</v>
      </c>
      <c r="D1389" s="1" t="s">
        <v>36</v>
      </c>
      <c r="E1389" s="1" t="s">
        <v>36</v>
      </c>
      <c r="F1389" s="1" t="s">
        <v>37</v>
      </c>
      <c r="G1389" t="s">
        <v>167</v>
      </c>
      <c r="H1389" t="s">
        <v>160</v>
      </c>
      <c r="I1389" t="s">
        <v>40</v>
      </c>
      <c r="J1389" t="s">
        <v>40</v>
      </c>
      <c r="K1389" t="s">
        <v>40</v>
      </c>
      <c r="L1389" s="4">
        <v>1904</v>
      </c>
      <c r="M1389" s="2">
        <v>44531</v>
      </c>
      <c r="N1389" t="s">
        <v>41</v>
      </c>
      <c r="O1389" t="s">
        <v>42</v>
      </c>
      <c r="P1389" t="s">
        <v>5240</v>
      </c>
      <c r="Q1389" t="s">
        <v>5241</v>
      </c>
      <c r="R1389" t="s">
        <v>5229</v>
      </c>
      <c r="S1389" s="3">
        <v>44552</v>
      </c>
      <c r="T1389" t="s">
        <v>46</v>
      </c>
      <c r="U1389">
        <v>28</v>
      </c>
      <c r="V1389" t="s">
        <v>47</v>
      </c>
      <c r="W1389" t="s">
        <v>48</v>
      </c>
      <c r="X1389">
        <v>73011416</v>
      </c>
      <c r="Y1389" s="3">
        <v>44551</v>
      </c>
      <c r="Z1389">
        <v>165096656</v>
      </c>
      <c r="AB1389" t="s">
        <v>49</v>
      </c>
      <c r="AD1389" t="s">
        <v>5246</v>
      </c>
      <c r="AE1389">
        <v>1</v>
      </c>
      <c r="AF1389">
        <v>1904</v>
      </c>
      <c r="AH1389" t="str">
        <f>VLOOKUP(B1389,'cc Lookup'!A:J,10,0)</f>
        <v>Planning and Business Development</v>
      </c>
      <c r="AI1389" t="str">
        <f>VLOOKUP(B1389,'cc Lookup'!A:E,5,0)</f>
        <v>Estates</v>
      </c>
      <c r="AJ1389" t="s">
        <v>6738</v>
      </c>
      <c r="AK1389" t="str">
        <f t="shared" si="42"/>
        <v>E35930 Estates &amp; Facilities</v>
      </c>
      <c r="AL1389" t="str">
        <f t="shared" si="43"/>
        <v>7308 Legal Fees</v>
      </c>
      <c r="AM1389" t="str">
        <f>VLOOKUP(W1389,Lookup!A:B,2,0)</f>
        <v>Legal</v>
      </c>
    </row>
    <row r="1390" spans="1:39" x14ac:dyDescent="0.25">
      <c r="A1390" t="s">
        <v>33</v>
      </c>
      <c r="B1390" s="1" t="s">
        <v>166</v>
      </c>
      <c r="C1390" s="1" t="s">
        <v>158</v>
      </c>
      <c r="D1390" s="1" t="s">
        <v>36</v>
      </c>
      <c r="E1390" s="1" t="s">
        <v>36</v>
      </c>
      <c r="F1390" s="1" t="s">
        <v>37</v>
      </c>
      <c r="G1390" t="s">
        <v>167</v>
      </c>
      <c r="H1390" t="s">
        <v>160</v>
      </c>
      <c r="I1390" t="s">
        <v>40</v>
      </c>
      <c r="J1390" t="s">
        <v>40</v>
      </c>
      <c r="K1390" t="s">
        <v>40</v>
      </c>
      <c r="L1390" s="4">
        <v>94.5</v>
      </c>
      <c r="M1390" s="2">
        <v>44531</v>
      </c>
      <c r="N1390" t="s">
        <v>41</v>
      </c>
      <c r="O1390" t="s">
        <v>42</v>
      </c>
      <c r="P1390" t="s">
        <v>5240</v>
      </c>
      <c r="Q1390" t="s">
        <v>5241</v>
      </c>
      <c r="R1390" t="s">
        <v>5229</v>
      </c>
      <c r="S1390" s="3">
        <v>44552</v>
      </c>
      <c r="T1390" t="s">
        <v>46</v>
      </c>
      <c r="U1390">
        <v>28</v>
      </c>
      <c r="V1390" t="s">
        <v>47</v>
      </c>
      <c r="W1390" t="s">
        <v>48</v>
      </c>
      <c r="X1390">
        <v>73011418</v>
      </c>
      <c r="Y1390" s="3">
        <v>44551</v>
      </c>
      <c r="Z1390">
        <v>165096654</v>
      </c>
      <c r="AB1390" t="s">
        <v>49</v>
      </c>
      <c r="AD1390" t="s">
        <v>5247</v>
      </c>
      <c r="AE1390">
        <v>1</v>
      </c>
      <c r="AF1390">
        <v>95</v>
      </c>
      <c r="AH1390" t="str">
        <f>VLOOKUP(B1390,'cc Lookup'!A:J,10,0)</f>
        <v>Planning and Business Development</v>
      </c>
      <c r="AI1390" t="str">
        <f>VLOOKUP(B1390,'cc Lookup'!A:E,5,0)</f>
        <v>Estates</v>
      </c>
      <c r="AJ1390" t="s">
        <v>6738</v>
      </c>
      <c r="AK1390" t="str">
        <f t="shared" si="42"/>
        <v>E35930 Estates &amp; Facilities</v>
      </c>
      <c r="AL1390" t="str">
        <f t="shared" si="43"/>
        <v>7308 Legal Fees</v>
      </c>
      <c r="AM1390" t="str">
        <f>VLOOKUP(W1390,Lookup!A:B,2,0)</f>
        <v>Legal</v>
      </c>
    </row>
    <row r="1391" spans="1:39" x14ac:dyDescent="0.25">
      <c r="A1391" t="s">
        <v>33</v>
      </c>
      <c r="B1391" s="1" t="s">
        <v>166</v>
      </c>
      <c r="C1391" s="1" t="s">
        <v>158</v>
      </c>
      <c r="D1391" s="1" t="s">
        <v>36</v>
      </c>
      <c r="E1391" s="1" t="s">
        <v>36</v>
      </c>
      <c r="F1391" s="1" t="s">
        <v>37</v>
      </c>
      <c r="G1391" t="s">
        <v>167</v>
      </c>
      <c r="H1391" t="s">
        <v>160</v>
      </c>
      <c r="I1391" t="s">
        <v>40</v>
      </c>
      <c r="J1391" t="s">
        <v>40</v>
      </c>
      <c r="K1391" t="s">
        <v>40</v>
      </c>
      <c r="L1391" s="4">
        <v>2573.5</v>
      </c>
      <c r="M1391" s="2">
        <v>44531</v>
      </c>
      <c r="N1391" t="s">
        <v>41</v>
      </c>
      <c r="O1391" t="s">
        <v>42</v>
      </c>
      <c r="P1391" t="s">
        <v>5240</v>
      </c>
      <c r="Q1391" t="s">
        <v>5241</v>
      </c>
      <c r="R1391" t="s">
        <v>5229</v>
      </c>
      <c r="S1391" s="3">
        <v>44552</v>
      </c>
      <c r="T1391" t="s">
        <v>46</v>
      </c>
      <c r="U1391">
        <v>28</v>
      </c>
      <c r="V1391" t="s">
        <v>47</v>
      </c>
      <c r="W1391" t="s">
        <v>48</v>
      </c>
      <c r="X1391">
        <v>73011421</v>
      </c>
      <c r="Y1391" s="3">
        <v>44551</v>
      </c>
      <c r="Z1391">
        <v>165096651</v>
      </c>
      <c r="AB1391" t="s">
        <v>49</v>
      </c>
      <c r="AD1391" t="s">
        <v>5248</v>
      </c>
      <c r="AE1391">
        <v>1</v>
      </c>
      <c r="AF1391">
        <v>2574</v>
      </c>
      <c r="AH1391" t="str">
        <f>VLOOKUP(B1391,'cc Lookup'!A:J,10,0)</f>
        <v>Planning and Business Development</v>
      </c>
      <c r="AI1391" t="str">
        <f>VLOOKUP(B1391,'cc Lookup'!A:E,5,0)</f>
        <v>Estates</v>
      </c>
      <c r="AJ1391" t="s">
        <v>6738</v>
      </c>
      <c r="AK1391" t="str">
        <f t="shared" si="42"/>
        <v>E35930 Estates &amp; Facilities</v>
      </c>
      <c r="AL1391" t="str">
        <f t="shared" si="43"/>
        <v>7308 Legal Fees</v>
      </c>
      <c r="AM1391" t="str">
        <f>VLOOKUP(W1391,Lookup!A:B,2,0)</f>
        <v>Legal</v>
      </c>
    </row>
    <row r="1392" spans="1:39" x14ac:dyDescent="0.25">
      <c r="A1392" t="s">
        <v>33</v>
      </c>
      <c r="B1392" s="1" t="s">
        <v>166</v>
      </c>
      <c r="C1392" s="1" t="s">
        <v>158</v>
      </c>
      <c r="D1392" s="1" t="s">
        <v>36</v>
      </c>
      <c r="E1392" s="1" t="s">
        <v>36</v>
      </c>
      <c r="F1392" s="1" t="s">
        <v>37</v>
      </c>
      <c r="G1392" t="s">
        <v>167</v>
      </c>
      <c r="H1392" t="s">
        <v>160</v>
      </c>
      <c r="I1392" t="s">
        <v>40</v>
      </c>
      <c r="J1392" t="s">
        <v>40</v>
      </c>
      <c r="K1392" t="s">
        <v>40</v>
      </c>
      <c r="L1392" s="4">
        <v>1094</v>
      </c>
      <c r="M1392" s="2">
        <v>44531</v>
      </c>
      <c r="N1392" t="s">
        <v>41</v>
      </c>
      <c r="O1392" t="s">
        <v>42</v>
      </c>
      <c r="P1392" t="s">
        <v>5240</v>
      </c>
      <c r="Q1392" t="s">
        <v>5241</v>
      </c>
      <c r="R1392" t="s">
        <v>5229</v>
      </c>
      <c r="S1392" s="3">
        <v>44552</v>
      </c>
      <c r="T1392" t="s">
        <v>46</v>
      </c>
      <c r="U1392">
        <v>28</v>
      </c>
      <c r="V1392" t="s">
        <v>47</v>
      </c>
      <c r="W1392" t="s">
        <v>48</v>
      </c>
      <c r="X1392">
        <v>73011422</v>
      </c>
      <c r="Y1392" s="3">
        <v>44551</v>
      </c>
      <c r="Z1392">
        <v>165096650</v>
      </c>
      <c r="AB1392" t="s">
        <v>49</v>
      </c>
      <c r="AD1392" t="s">
        <v>5249</v>
      </c>
      <c r="AE1392">
        <v>1</v>
      </c>
      <c r="AF1392">
        <v>1094</v>
      </c>
      <c r="AH1392" t="str">
        <f>VLOOKUP(B1392,'cc Lookup'!A:J,10,0)</f>
        <v>Planning and Business Development</v>
      </c>
      <c r="AI1392" t="str">
        <f>VLOOKUP(B1392,'cc Lookup'!A:E,5,0)</f>
        <v>Estates</v>
      </c>
      <c r="AJ1392" t="s">
        <v>6738</v>
      </c>
      <c r="AK1392" t="str">
        <f t="shared" si="42"/>
        <v>E35930 Estates &amp; Facilities</v>
      </c>
      <c r="AL1392" t="str">
        <f t="shared" si="43"/>
        <v>7308 Legal Fees</v>
      </c>
      <c r="AM1392" t="str">
        <f>VLOOKUP(W1392,Lookup!A:B,2,0)</f>
        <v>Legal</v>
      </c>
    </row>
    <row r="1393" spans="1:39" x14ac:dyDescent="0.25">
      <c r="A1393" t="s">
        <v>33</v>
      </c>
      <c r="B1393" s="1" t="s">
        <v>166</v>
      </c>
      <c r="C1393" s="1" t="s">
        <v>158</v>
      </c>
      <c r="D1393" s="1" t="s">
        <v>36</v>
      </c>
      <c r="E1393" s="1" t="s">
        <v>36</v>
      </c>
      <c r="F1393" s="1" t="s">
        <v>37</v>
      </c>
      <c r="G1393" t="s">
        <v>167</v>
      </c>
      <c r="H1393" t="s">
        <v>160</v>
      </c>
      <c r="I1393" t="s">
        <v>40</v>
      </c>
      <c r="J1393" t="s">
        <v>40</v>
      </c>
      <c r="K1393" t="s">
        <v>40</v>
      </c>
      <c r="L1393" s="4">
        <v>1144</v>
      </c>
      <c r="M1393" s="2">
        <v>44531</v>
      </c>
      <c r="N1393" t="s">
        <v>41</v>
      </c>
      <c r="O1393" t="s">
        <v>42</v>
      </c>
      <c r="P1393" t="s">
        <v>5240</v>
      </c>
      <c r="Q1393" t="s">
        <v>5241</v>
      </c>
      <c r="R1393" t="s">
        <v>5229</v>
      </c>
      <c r="S1393" s="3">
        <v>44552</v>
      </c>
      <c r="T1393" t="s">
        <v>46</v>
      </c>
      <c r="U1393">
        <v>28</v>
      </c>
      <c r="V1393" t="s">
        <v>47</v>
      </c>
      <c r="W1393" t="s">
        <v>48</v>
      </c>
      <c r="X1393">
        <v>73011424</v>
      </c>
      <c r="Y1393" s="3">
        <v>44551</v>
      </c>
      <c r="Z1393">
        <v>165096648</v>
      </c>
      <c r="AB1393" t="s">
        <v>49</v>
      </c>
      <c r="AD1393" t="s">
        <v>5250</v>
      </c>
      <c r="AE1393">
        <v>1</v>
      </c>
      <c r="AF1393">
        <v>1144</v>
      </c>
      <c r="AH1393" t="str">
        <f>VLOOKUP(B1393,'cc Lookup'!A:J,10,0)</f>
        <v>Planning and Business Development</v>
      </c>
      <c r="AI1393" t="str">
        <f>VLOOKUP(B1393,'cc Lookup'!A:E,5,0)</f>
        <v>Estates</v>
      </c>
      <c r="AJ1393" t="s">
        <v>6738</v>
      </c>
      <c r="AK1393" t="str">
        <f t="shared" si="42"/>
        <v>E35930 Estates &amp; Facilities</v>
      </c>
      <c r="AL1393" t="str">
        <f t="shared" si="43"/>
        <v>7308 Legal Fees</v>
      </c>
      <c r="AM1393" t="str">
        <f>VLOOKUP(W1393,Lookup!A:B,2,0)</f>
        <v>Legal</v>
      </c>
    </row>
    <row r="1394" spans="1:39" x14ac:dyDescent="0.25">
      <c r="A1394" t="s">
        <v>33</v>
      </c>
      <c r="B1394" s="1" t="s">
        <v>166</v>
      </c>
      <c r="C1394" s="1" t="s">
        <v>158</v>
      </c>
      <c r="D1394" s="1" t="s">
        <v>36</v>
      </c>
      <c r="E1394" s="1" t="s">
        <v>36</v>
      </c>
      <c r="F1394" s="1" t="s">
        <v>37</v>
      </c>
      <c r="G1394" t="s">
        <v>167</v>
      </c>
      <c r="H1394" t="s">
        <v>160</v>
      </c>
      <c r="I1394" t="s">
        <v>40</v>
      </c>
      <c r="J1394" t="s">
        <v>40</v>
      </c>
      <c r="K1394" t="s">
        <v>40</v>
      </c>
      <c r="L1394" s="4">
        <v>957</v>
      </c>
      <c r="M1394" s="2">
        <v>44531</v>
      </c>
      <c r="N1394" t="s">
        <v>41</v>
      </c>
      <c r="O1394" t="s">
        <v>42</v>
      </c>
      <c r="P1394" t="s">
        <v>5240</v>
      </c>
      <c r="Q1394" t="s">
        <v>5241</v>
      </c>
      <c r="R1394" t="s">
        <v>5229</v>
      </c>
      <c r="S1394" s="3">
        <v>44552</v>
      </c>
      <c r="T1394" t="s">
        <v>46</v>
      </c>
      <c r="U1394">
        <v>28</v>
      </c>
      <c r="V1394" t="s">
        <v>47</v>
      </c>
      <c r="W1394" t="s">
        <v>48</v>
      </c>
      <c r="X1394">
        <v>73011437</v>
      </c>
      <c r="Y1394" s="3">
        <v>44551</v>
      </c>
      <c r="Z1394">
        <v>165096633</v>
      </c>
      <c r="AB1394" t="s">
        <v>49</v>
      </c>
      <c r="AD1394" t="s">
        <v>5251</v>
      </c>
      <c r="AE1394">
        <v>1</v>
      </c>
      <c r="AF1394">
        <v>957</v>
      </c>
      <c r="AH1394" t="str">
        <f>VLOOKUP(B1394,'cc Lookup'!A:J,10,0)</f>
        <v>Planning and Business Development</v>
      </c>
      <c r="AI1394" t="str">
        <f>VLOOKUP(B1394,'cc Lookup'!A:E,5,0)</f>
        <v>Estates</v>
      </c>
      <c r="AJ1394" t="s">
        <v>6738</v>
      </c>
      <c r="AK1394" t="str">
        <f t="shared" si="42"/>
        <v>E35930 Estates &amp; Facilities</v>
      </c>
      <c r="AL1394" t="str">
        <f t="shared" si="43"/>
        <v>7308 Legal Fees</v>
      </c>
      <c r="AM1394" t="str">
        <f>VLOOKUP(W1394,Lookup!A:B,2,0)</f>
        <v>Legal</v>
      </c>
    </row>
    <row r="1395" spans="1:39" x14ac:dyDescent="0.25">
      <c r="A1395" t="s">
        <v>33</v>
      </c>
      <c r="B1395" s="1" t="s">
        <v>166</v>
      </c>
      <c r="C1395" s="1" t="s">
        <v>158</v>
      </c>
      <c r="D1395" s="1" t="s">
        <v>36</v>
      </c>
      <c r="E1395" s="1" t="s">
        <v>36</v>
      </c>
      <c r="F1395" s="1" t="s">
        <v>37</v>
      </c>
      <c r="G1395" t="s">
        <v>167</v>
      </c>
      <c r="H1395" t="s">
        <v>160</v>
      </c>
      <c r="I1395" t="s">
        <v>40</v>
      </c>
      <c r="J1395" t="s">
        <v>40</v>
      </c>
      <c r="K1395" t="s">
        <v>40</v>
      </c>
      <c r="L1395" s="4">
        <v>1529</v>
      </c>
      <c r="M1395" s="2">
        <v>44531</v>
      </c>
      <c r="N1395" t="s">
        <v>41</v>
      </c>
      <c r="O1395" t="s">
        <v>42</v>
      </c>
      <c r="P1395" t="s">
        <v>5252</v>
      </c>
      <c r="Q1395" t="s">
        <v>5253</v>
      </c>
      <c r="R1395" t="s">
        <v>5229</v>
      </c>
      <c r="S1395" s="3">
        <v>44553</v>
      </c>
      <c r="T1395" t="s">
        <v>46</v>
      </c>
      <c r="U1395">
        <v>16</v>
      </c>
      <c r="V1395" t="s">
        <v>47</v>
      </c>
      <c r="W1395" t="s">
        <v>48</v>
      </c>
      <c r="X1395">
        <v>73011412</v>
      </c>
      <c r="Y1395" s="3">
        <v>44551</v>
      </c>
      <c r="Z1395">
        <v>165096660</v>
      </c>
      <c r="AB1395" t="s">
        <v>49</v>
      </c>
      <c r="AD1395" t="s">
        <v>5254</v>
      </c>
      <c r="AE1395">
        <v>1</v>
      </c>
      <c r="AF1395">
        <v>1529</v>
      </c>
      <c r="AH1395" t="str">
        <f>VLOOKUP(B1395,'cc Lookup'!A:J,10,0)</f>
        <v>Planning and Business Development</v>
      </c>
      <c r="AI1395" t="str">
        <f>VLOOKUP(B1395,'cc Lookup'!A:E,5,0)</f>
        <v>Estates</v>
      </c>
      <c r="AJ1395" t="s">
        <v>6738</v>
      </c>
      <c r="AK1395" t="str">
        <f t="shared" si="42"/>
        <v>E35930 Estates &amp; Facilities</v>
      </c>
      <c r="AL1395" t="str">
        <f t="shared" si="43"/>
        <v>7308 Legal Fees</v>
      </c>
      <c r="AM1395" t="str">
        <f>VLOOKUP(W1395,Lookup!A:B,2,0)</f>
        <v>Legal</v>
      </c>
    </row>
    <row r="1396" spans="1:39" x14ac:dyDescent="0.25">
      <c r="A1396" t="s">
        <v>33</v>
      </c>
      <c r="B1396" s="1" t="s">
        <v>166</v>
      </c>
      <c r="C1396" s="1" t="s">
        <v>158</v>
      </c>
      <c r="D1396" s="1" t="s">
        <v>36</v>
      </c>
      <c r="E1396" s="1" t="s">
        <v>36</v>
      </c>
      <c r="F1396" s="1" t="s">
        <v>37</v>
      </c>
      <c r="G1396" t="s">
        <v>167</v>
      </c>
      <c r="H1396" t="s">
        <v>160</v>
      </c>
      <c r="I1396" t="s">
        <v>40</v>
      </c>
      <c r="J1396" t="s">
        <v>40</v>
      </c>
      <c r="K1396" t="s">
        <v>40</v>
      </c>
      <c r="L1396" s="4">
        <v>593</v>
      </c>
      <c r="M1396" s="2">
        <v>44531</v>
      </c>
      <c r="N1396" t="s">
        <v>41</v>
      </c>
      <c r="O1396" t="s">
        <v>42</v>
      </c>
      <c r="P1396" t="s">
        <v>5252</v>
      </c>
      <c r="Q1396" t="s">
        <v>5253</v>
      </c>
      <c r="R1396" t="s">
        <v>5229</v>
      </c>
      <c r="S1396" s="3">
        <v>44553</v>
      </c>
      <c r="T1396" t="s">
        <v>46</v>
      </c>
      <c r="U1396">
        <v>16</v>
      </c>
      <c r="V1396" t="s">
        <v>47</v>
      </c>
      <c r="W1396" t="s">
        <v>48</v>
      </c>
      <c r="X1396">
        <v>73011415</v>
      </c>
      <c r="Y1396" s="3">
        <v>44552</v>
      </c>
      <c r="Z1396">
        <v>165096657</v>
      </c>
      <c r="AB1396" t="s">
        <v>49</v>
      </c>
      <c r="AD1396" t="s">
        <v>5255</v>
      </c>
      <c r="AE1396">
        <v>1</v>
      </c>
      <c r="AF1396">
        <v>593</v>
      </c>
      <c r="AH1396" t="str">
        <f>VLOOKUP(B1396,'cc Lookup'!A:J,10,0)</f>
        <v>Planning and Business Development</v>
      </c>
      <c r="AI1396" t="str">
        <f>VLOOKUP(B1396,'cc Lookup'!A:E,5,0)</f>
        <v>Estates</v>
      </c>
      <c r="AJ1396" t="s">
        <v>6738</v>
      </c>
      <c r="AK1396" t="str">
        <f t="shared" si="42"/>
        <v>E35930 Estates &amp; Facilities</v>
      </c>
      <c r="AL1396" t="str">
        <f t="shared" si="43"/>
        <v>7308 Legal Fees</v>
      </c>
      <c r="AM1396" t="str">
        <f>VLOOKUP(W1396,Lookup!A:B,2,0)</f>
        <v>Legal</v>
      </c>
    </row>
    <row r="1397" spans="1:39" x14ac:dyDescent="0.25">
      <c r="A1397" t="s">
        <v>33</v>
      </c>
      <c r="B1397" s="1" t="s">
        <v>166</v>
      </c>
      <c r="C1397" s="1" t="s">
        <v>158</v>
      </c>
      <c r="D1397" s="1" t="s">
        <v>36</v>
      </c>
      <c r="E1397" s="1" t="s">
        <v>36</v>
      </c>
      <c r="F1397" s="1" t="s">
        <v>37</v>
      </c>
      <c r="G1397" t="s">
        <v>167</v>
      </c>
      <c r="H1397" t="s">
        <v>160</v>
      </c>
      <c r="I1397" t="s">
        <v>40</v>
      </c>
      <c r="J1397" t="s">
        <v>40</v>
      </c>
      <c r="K1397" t="s">
        <v>40</v>
      </c>
      <c r="L1397" s="4">
        <v>67.5</v>
      </c>
      <c r="M1397" s="2">
        <v>44531</v>
      </c>
      <c r="N1397" t="s">
        <v>41</v>
      </c>
      <c r="O1397" t="s">
        <v>42</v>
      </c>
      <c r="P1397" t="s">
        <v>5252</v>
      </c>
      <c r="Q1397" t="s">
        <v>5253</v>
      </c>
      <c r="R1397" t="s">
        <v>5229</v>
      </c>
      <c r="S1397" s="3">
        <v>44553</v>
      </c>
      <c r="T1397" t="s">
        <v>46</v>
      </c>
      <c r="U1397">
        <v>16</v>
      </c>
      <c r="V1397" t="s">
        <v>47</v>
      </c>
      <c r="W1397" t="s">
        <v>48</v>
      </c>
      <c r="X1397">
        <v>73011417</v>
      </c>
      <c r="Y1397" s="3">
        <v>44551</v>
      </c>
      <c r="Z1397">
        <v>165096655</v>
      </c>
      <c r="AB1397" t="s">
        <v>49</v>
      </c>
      <c r="AD1397" t="s">
        <v>5256</v>
      </c>
      <c r="AE1397">
        <v>1</v>
      </c>
      <c r="AF1397">
        <v>68</v>
      </c>
      <c r="AH1397" t="str">
        <f>VLOOKUP(B1397,'cc Lookup'!A:J,10,0)</f>
        <v>Planning and Business Development</v>
      </c>
      <c r="AI1397" t="str">
        <f>VLOOKUP(B1397,'cc Lookup'!A:E,5,0)</f>
        <v>Estates</v>
      </c>
      <c r="AJ1397" t="s">
        <v>6738</v>
      </c>
      <c r="AK1397" t="str">
        <f t="shared" si="42"/>
        <v>E35930 Estates &amp; Facilities</v>
      </c>
      <c r="AL1397" t="str">
        <f t="shared" si="43"/>
        <v>7308 Legal Fees</v>
      </c>
      <c r="AM1397" t="str">
        <f>VLOOKUP(W1397,Lookup!A:B,2,0)</f>
        <v>Legal</v>
      </c>
    </row>
    <row r="1398" spans="1:39" x14ac:dyDescent="0.25">
      <c r="A1398" t="s">
        <v>33</v>
      </c>
      <c r="B1398" s="1" t="s">
        <v>166</v>
      </c>
      <c r="C1398" s="1" t="s">
        <v>158</v>
      </c>
      <c r="D1398" s="1" t="s">
        <v>36</v>
      </c>
      <c r="E1398" s="1" t="s">
        <v>36</v>
      </c>
      <c r="F1398" s="1" t="s">
        <v>37</v>
      </c>
      <c r="G1398" t="s">
        <v>167</v>
      </c>
      <c r="H1398" t="s">
        <v>160</v>
      </c>
      <c r="I1398" t="s">
        <v>40</v>
      </c>
      <c r="J1398" t="s">
        <v>40</v>
      </c>
      <c r="K1398" t="s">
        <v>40</v>
      </c>
      <c r="L1398" s="4">
        <v>864</v>
      </c>
      <c r="M1398" s="2">
        <v>44531</v>
      </c>
      <c r="N1398" t="s">
        <v>41</v>
      </c>
      <c r="O1398" t="s">
        <v>42</v>
      </c>
      <c r="P1398" t="s">
        <v>5252</v>
      </c>
      <c r="Q1398" t="s">
        <v>5253</v>
      </c>
      <c r="R1398" t="s">
        <v>5229</v>
      </c>
      <c r="S1398" s="3">
        <v>44553</v>
      </c>
      <c r="T1398" t="s">
        <v>46</v>
      </c>
      <c r="U1398">
        <v>16</v>
      </c>
      <c r="V1398" t="s">
        <v>47</v>
      </c>
      <c r="W1398" t="s">
        <v>48</v>
      </c>
      <c r="X1398">
        <v>73011419</v>
      </c>
      <c r="Y1398" s="3">
        <v>44551</v>
      </c>
      <c r="Z1398">
        <v>165096653</v>
      </c>
      <c r="AB1398" t="s">
        <v>49</v>
      </c>
      <c r="AD1398" t="s">
        <v>5257</v>
      </c>
      <c r="AE1398">
        <v>1</v>
      </c>
      <c r="AF1398">
        <v>864</v>
      </c>
      <c r="AH1398" t="str">
        <f>VLOOKUP(B1398,'cc Lookup'!A:J,10,0)</f>
        <v>Planning and Business Development</v>
      </c>
      <c r="AI1398" t="str">
        <f>VLOOKUP(B1398,'cc Lookup'!A:E,5,0)</f>
        <v>Estates</v>
      </c>
      <c r="AJ1398" t="s">
        <v>6738</v>
      </c>
      <c r="AK1398" t="str">
        <f t="shared" si="42"/>
        <v>E35930 Estates &amp; Facilities</v>
      </c>
      <c r="AL1398" t="str">
        <f t="shared" si="43"/>
        <v>7308 Legal Fees</v>
      </c>
      <c r="AM1398" t="str">
        <f>VLOOKUP(W1398,Lookup!A:B,2,0)</f>
        <v>Legal</v>
      </c>
    </row>
    <row r="1399" spans="1:39" x14ac:dyDescent="0.25">
      <c r="A1399" t="s">
        <v>33</v>
      </c>
      <c r="B1399" s="1" t="s">
        <v>166</v>
      </c>
      <c r="C1399" s="1" t="s">
        <v>158</v>
      </c>
      <c r="D1399" s="1" t="s">
        <v>36</v>
      </c>
      <c r="E1399" s="1" t="s">
        <v>36</v>
      </c>
      <c r="F1399" s="1" t="s">
        <v>37</v>
      </c>
      <c r="G1399" t="s">
        <v>167</v>
      </c>
      <c r="H1399" t="s">
        <v>160</v>
      </c>
      <c r="I1399" t="s">
        <v>40</v>
      </c>
      <c r="J1399" t="s">
        <v>40</v>
      </c>
      <c r="K1399" t="s">
        <v>40</v>
      </c>
      <c r="L1399" s="4">
        <v>67.5</v>
      </c>
      <c r="M1399" s="2">
        <v>44531</v>
      </c>
      <c r="N1399" t="s">
        <v>41</v>
      </c>
      <c r="O1399" t="s">
        <v>42</v>
      </c>
      <c r="P1399" t="s">
        <v>5252</v>
      </c>
      <c r="Q1399" t="s">
        <v>5253</v>
      </c>
      <c r="R1399" t="s">
        <v>5229</v>
      </c>
      <c r="S1399" s="3">
        <v>44553</v>
      </c>
      <c r="T1399" t="s">
        <v>46</v>
      </c>
      <c r="U1399">
        <v>16</v>
      </c>
      <c r="V1399" t="s">
        <v>47</v>
      </c>
      <c r="W1399" t="s">
        <v>48</v>
      </c>
      <c r="X1399">
        <v>73011420</v>
      </c>
      <c r="Y1399" s="3">
        <v>44551</v>
      </c>
      <c r="Z1399">
        <v>165096652</v>
      </c>
      <c r="AB1399" t="s">
        <v>49</v>
      </c>
      <c r="AD1399" t="s">
        <v>5258</v>
      </c>
      <c r="AE1399">
        <v>1</v>
      </c>
      <c r="AF1399">
        <v>68</v>
      </c>
      <c r="AH1399" t="str">
        <f>VLOOKUP(B1399,'cc Lookup'!A:J,10,0)</f>
        <v>Planning and Business Development</v>
      </c>
      <c r="AI1399" t="str">
        <f>VLOOKUP(B1399,'cc Lookup'!A:E,5,0)</f>
        <v>Estates</v>
      </c>
      <c r="AJ1399" t="s">
        <v>6738</v>
      </c>
      <c r="AK1399" t="str">
        <f t="shared" si="42"/>
        <v>E35930 Estates &amp; Facilities</v>
      </c>
      <c r="AL1399" t="str">
        <f t="shared" si="43"/>
        <v>7308 Legal Fees</v>
      </c>
      <c r="AM1399" t="str">
        <f>VLOOKUP(W1399,Lookup!A:B,2,0)</f>
        <v>Legal</v>
      </c>
    </row>
    <row r="1400" spans="1:39" x14ac:dyDescent="0.25">
      <c r="A1400" t="s">
        <v>33</v>
      </c>
      <c r="B1400" s="1" t="s">
        <v>166</v>
      </c>
      <c r="C1400" s="1" t="s">
        <v>158</v>
      </c>
      <c r="D1400" s="1" t="s">
        <v>36</v>
      </c>
      <c r="E1400" s="1" t="s">
        <v>36</v>
      </c>
      <c r="F1400" s="1" t="s">
        <v>37</v>
      </c>
      <c r="G1400" t="s">
        <v>167</v>
      </c>
      <c r="H1400" t="s">
        <v>160</v>
      </c>
      <c r="I1400" t="s">
        <v>40</v>
      </c>
      <c r="J1400" t="s">
        <v>40</v>
      </c>
      <c r="K1400" t="s">
        <v>40</v>
      </c>
      <c r="L1400" s="4">
        <v>549</v>
      </c>
      <c r="M1400" s="2">
        <v>44531</v>
      </c>
      <c r="N1400" t="s">
        <v>41</v>
      </c>
      <c r="O1400" t="s">
        <v>42</v>
      </c>
      <c r="P1400" t="s">
        <v>5252</v>
      </c>
      <c r="Q1400" t="s">
        <v>5253</v>
      </c>
      <c r="R1400" t="s">
        <v>5229</v>
      </c>
      <c r="S1400" s="3">
        <v>44553</v>
      </c>
      <c r="T1400" t="s">
        <v>46</v>
      </c>
      <c r="U1400">
        <v>16</v>
      </c>
      <c r="V1400" t="s">
        <v>47</v>
      </c>
      <c r="W1400" t="s">
        <v>48</v>
      </c>
      <c r="X1400">
        <v>73011423</v>
      </c>
      <c r="Y1400" s="3">
        <v>44551</v>
      </c>
      <c r="Z1400">
        <v>165096649</v>
      </c>
      <c r="AB1400" t="s">
        <v>49</v>
      </c>
      <c r="AD1400" t="s">
        <v>5259</v>
      </c>
      <c r="AE1400">
        <v>1</v>
      </c>
      <c r="AF1400">
        <v>549</v>
      </c>
      <c r="AH1400" t="str">
        <f>VLOOKUP(B1400,'cc Lookup'!A:J,10,0)</f>
        <v>Planning and Business Development</v>
      </c>
      <c r="AI1400" t="str">
        <f>VLOOKUP(B1400,'cc Lookup'!A:E,5,0)</f>
        <v>Estates</v>
      </c>
      <c r="AJ1400" t="s">
        <v>6738</v>
      </c>
      <c r="AK1400" t="str">
        <f t="shared" si="42"/>
        <v>E35930 Estates &amp; Facilities</v>
      </c>
      <c r="AL1400" t="str">
        <f t="shared" si="43"/>
        <v>7308 Legal Fees</v>
      </c>
      <c r="AM1400" t="str">
        <f>VLOOKUP(W1400,Lookup!A:B,2,0)</f>
        <v>Legal</v>
      </c>
    </row>
    <row r="1401" spans="1:39" x14ac:dyDescent="0.25">
      <c r="A1401" t="s">
        <v>33</v>
      </c>
      <c r="B1401" s="1" t="s">
        <v>166</v>
      </c>
      <c r="C1401" s="1" t="s">
        <v>158</v>
      </c>
      <c r="D1401" s="1" t="s">
        <v>36</v>
      </c>
      <c r="E1401" s="1" t="s">
        <v>36</v>
      </c>
      <c r="F1401" s="1" t="s">
        <v>37</v>
      </c>
      <c r="G1401" t="s">
        <v>167</v>
      </c>
      <c r="H1401" t="s">
        <v>160</v>
      </c>
      <c r="I1401" t="s">
        <v>40</v>
      </c>
      <c r="J1401" t="s">
        <v>40</v>
      </c>
      <c r="K1401" t="s">
        <v>40</v>
      </c>
      <c r="L1401" s="4">
        <v>369.6</v>
      </c>
      <c r="M1401" s="2">
        <v>44531</v>
      </c>
      <c r="N1401" t="s">
        <v>41</v>
      </c>
      <c r="O1401" t="s">
        <v>42</v>
      </c>
      <c r="P1401" t="s">
        <v>5252</v>
      </c>
      <c r="Q1401" t="s">
        <v>5253</v>
      </c>
      <c r="R1401" t="s">
        <v>5229</v>
      </c>
      <c r="S1401" s="3">
        <v>44553</v>
      </c>
      <c r="T1401" t="s">
        <v>46</v>
      </c>
      <c r="U1401">
        <v>16</v>
      </c>
      <c r="V1401" t="s">
        <v>47</v>
      </c>
      <c r="W1401" t="s">
        <v>48</v>
      </c>
      <c r="X1401">
        <v>73011425</v>
      </c>
      <c r="Y1401" s="3">
        <v>44551</v>
      </c>
      <c r="Z1401">
        <v>165096647</v>
      </c>
      <c r="AB1401" t="s">
        <v>49</v>
      </c>
      <c r="AD1401" t="s">
        <v>5260</v>
      </c>
      <c r="AE1401">
        <v>1</v>
      </c>
      <c r="AF1401">
        <v>370</v>
      </c>
      <c r="AH1401" t="str">
        <f>VLOOKUP(B1401,'cc Lookup'!A:J,10,0)</f>
        <v>Planning and Business Development</v>
      </c>
      <c r="AI1401" t="str">
        <f>VLOOKUP(B1401,'cc Lookup'!A:E,5,0)</f>
        <v>Estates</v>
      </c>
      <c r="AJ1401" t="s">
        <v>6738</v>
      </c>
      <c r="AK1401" t="str">
        <f t="shared" si="42"/>
        <v>E35930 Estates &amp; Facilities</v>
      </c>
      <c r="AL1401" t="str">
        <f t="shared" si="43"/>
        <v>7308 Legal Fees</v>
      </c>
      <c r="AM1401" t="str">
        <f>VLOOKUP(W1401,Lookup!A:B,2,0)</f>
        <v>Legal</v>
      </c>
    </row>
    <row r="1402" spans="1:39" x14ac:dyDescent="0.25">
      <c r="A1402" t="s">
        <v>33</v>
      </c>
      <c r="B1402" s="1" t="s">
        <v>166</v>
      </c>
      <c r="C1402" s="1" t="s">
        <v>158</v>
      </c>
      <c r="D1402" s="1" t="s">
        <v>36</v>
      </c>
      <c r="E1402" s="1" t="s">
        <v>36</v>
      </c>
      <c r="F1402" s="1" t="s">
        <v>37</v>
      </c>
      <c r="G1402" t="s">
        <v>167</v>
      </c>
      <c r="H1402" t="s">
        <v>160</v>
      </c>
      <c r="I1402" t="s">
        <v>40</v>
      </c>
      <c r="J1402" t="s">
        <v>40</v>
      </c>
      <c r="K1402" t="s">
        <v>40</v>
      </c>
      <c r="L1402" s="4">
        <v>168.5</v>
      </c>
      <c r="M1402" s="2">
        <v>44531</v>
      </c>
      <c r="N1402" t="s">
        <v>41</v>
      </c>
      <c r="O1402" t="s">
        <v>42</v>
      </c>
      <c r="P1402" t="s">
        <v>5252</v>
      </c>
      <c r="Q1402" t="s">
        <v>5253</v>
      </c>
      <c r="R1402" t="s">
        <v>5229</v>
      </c>
      <c r="S1402" s="3">
        <v>44553</v>
      </c>
      <c r="T1402" t="s">
        <v>46</v>
      </c>
      <c r="U1402">
        <v>16</v>
      </c>
      <c r="V1402" t="s">
        <v>47</v>
      </c>
      <c r="W1402" t="s">
        <v>48</v>
      </c>
      <c r="X1402">
        <v>73011426</v>
      </c>
      <c r="Y1402" s="3">
        <v>44551</v>
      </c>
      <c r="Z1402">
        <v>165096646</v>
      </c>
      <c r="AB1402" t="s">
        <v>49</v>
      </c>
      <c r="AD1402" t="s">
        <v>5261</v>
      </c>
      <c r="AE1402">
        <v>1</v>
      </c>
      <c r="AF1402">
        <v>169</v>
      </c>
      <c r="AH1402" t="str">
        <f>VLOOKUP(B1402,'cc Lookup'!A:J,10,0)</f>
        <v>Planning and Business Development</v>
      </c>
      <c r="AI1402" t="str">
        <f>VLOOKUP(B1402,'cc Lookup'!A:E,5,0)</f>
        <v>Estates</v>
      </c>
      <c r="AJ1402" t="s">
        <v>6738</v>
      </c>
      <c r="AK1402" t="str">
        <f t="shared" si="42"/>
        <v>E35930 Estates &amp; Facilities</v>
      </c>
      <c r="AL1402" t="str">
        <f t="shared" si="43"/>
        <v>7308 Legal Fees</v>
      </c>
      <c r="AM1402" t="str">
        <f>VLOOKUP(W1402,Lookup!A:B,2,0)</f>
        <v>Legal</v>
      </c>
    </row>
    <row r="1403" spans="1:39" x14ac:dyDescent="0.25">
      <c r="A1403" t="s">
        <v>33</v>
      </c>
      <c r="B1403" s="1" t="s">
        <v>166</v>
      </c>
      <c r="C1403" s="1" t="s">
        <v>158</v>
      </c>
      <c r="D1403" s="1" t="s">
        <v>36</v>
      </c>
      <c r="E1403" s="1" t="s">
        <v>36</v>
      </c>
      <c r="F1403" s="1" t="s">
        <v>37</v>
      </c>
      <c r="G1403" t="s">
        <v>167</v>
      </c>
      <c r="H1403" t="s">
        <v>160</v>
      </c>
      <c r="I1403" t="s">
        <v>40</v>
      </c>
      <c r="J1403" t="s">
        <v>40</v>
      </c>
      <c r="K1403" t="s">
        <v>40</v>
      </c>
      <c r="L1403" s="4">
        <v>107.6</v>
      </c>
      <c r="M1403" s="2">
        <v>44531</v>
      </c>
      <c r="N1403" t="s">
        <v>41</v>
      </c>
      <c r="O1403" t="s">
        <v>42</v>
      </c>
      <c r="P1403" t="s">
        <v>5252</v>
      </c>
      <c r="Q1403" t="s">
        <v>5253</v>
      </c>
      <c r="R1403" t="s">
        <v>5229</v>
      </c>
      <c r="S1403" s="3">
        <v>44553</v>
      </c>
      <c r="T1403" t="s">
        <v>46</v>
      </c>
      <c r="U1403">
        <v>16</v>
      </c>
      <c r="V1403" t="s">
        <v>47</v>
      </c>
      <c r="W1403" t="s">
        <v>48</v>
      </c>
      <c r="X1403">
        <v>73011427</v>
      </c>
      <c r="Y1403" s="3">
        <v>44551</v>
      </c>
      <c r="Z1403">
        <v>165096643</v>
      </c>
      <c r="AB1403" t="s">
        <v>49</v>
      </c>
      <c r="AD1403" t="s">
        <v>5262</v>
      </c>
      <c r="AE1403">
        <v>1</v>
      </c>
      <c r="AF1403">
        <v>108</v>
      </c>
      <c r="AH1403" t="str">
        <f>VLOOKUP(B1403,'cc Lookup'!A:J,10,0)</f>
        <v>Planning and Business Development</v>
      </c>
      <c r="AI1403" t="str">
        <f>VLOOKUP(B1403,'cc Lookup'!A:E,5,0)</f>
        <v>Estates</v>
      </c>
      <c r="AJ1403" t="s">
        <v>6738</v>
      </c>
      <c r="AK1403" t="str">
        <f t="shared" si="42"/>
        <v>E35930 Estates &amp; Facilities</v>
      </c>
      <c r="AL1403" t="str">
        <f t="shared" si="43"/>
        <v>7308 Legal Fees</v>
      </c>
      <c r="AM1403" t="str">
        <f>VLOOKUP(W1403,Lookup!A:B,2,0)</f>
        <v>Legal</v>
      </c>
    </row>
    <row r="1404" spans="1:39" x14ac:dyDescent="0.25">
      <c r="A1404" t="s">
        <v>33</v>
      </c>
      <c r="B1404" s="1" t="s">
        <v>166</v>
      </c>
      <c r="C1404" s="1" t="s">
        <v>158</v>
      </c>
      <c r="D1404" s="1" t="s">
        <v>36</v>
      </c>
      <c r="E1404" s="1" t="s">
        <v>36</v>
      </c>
      <c r="F1404" s="1" t="s">
        <v>37</v>
      </c>
      <c r="G1404" t="s">
        <v>167</v>
      </c>
      <c r="H1404" t="s">
        <v>160</v>
      </c>
      <c r="I1404" t="s">
        <v>40</v>
      </c>
      <c r="J1404" t="s">
        <v>40</v>
      </c>
      <c r="K1404" t="s">
        <v>40</v>
      </c>
      <c r="L1404" s="4">
        <v>45.5</v>
      </c>
      <c r="M1404" s="2">
        <v>44531</v>
      </c>
      <c r="N1404" t="s">
        <v>41</v>
      </c>
      <c r="O1404" t="s">
        <v>42</v>
      </c>
      <c r="P1404" t="s">
        <v>5252</v>
      </c>
      <c r="Q1404" t="s">
        <v>5253</v>
      </c>
      <c r="R1404" t="s">
        <v>5229</v>
      </c>
      <c r="S1404" s="3">
        <v>44553</v>
      </c>
      <c r="T1404" t="s">
        <v>46</v>
      </c>
      <c r="U1404">
        <v>16</v>
      </c>
      <c r="V1404" t="s">
        <v>47</v>
      </c>
      <c r="W1404" t="s">
        <v>48</v>
      </c>
      <c r="X1404">
        <v>73011428</v>
      </c>
      <c r="Y1404" s="3">
        <v>44551</v>
      </c>
      <c r="Z1404">
        <v>165096642</v>
      </c>
      <c r="AB1404" t="s">
        <v>49</v>
      </c>
      <c r="AD1404" t="s">
        <v>5263</v>
      </c>
      <c r="AE1404">
        <v>1</v>
      </c>
      <c r="AF1404">
        <v>46</v>
      </c>
      <c r="AH1404" t="str">
        <f>VLOOKUP(B1404,'cc Lookup'!A:J,10,0)</f>
        <v>Planning and Business Development</v>
      </c>
      <c r="AI1404" t="str">
        <f>VLOOKUP(B1404,'cc Lookup'!A:E,5,0)</f>
        <v>Estates</v>
      </c>
      <c r="AJ1404" t="s">
        <v>6738</v>
      </c>
      <c r="AK1404" t="str">
        <f t="shared" si="42"/>
        <v>E35930 Estates &amp; Facilities</v>
      </c>
      <c r="AL1404" t="str">
        <f t="shared" si="43"/>
        <v>7308 Legal Fees</v>
      </c>
      <c r="AM1404" t="str">
        <f>VLOOKUP(W1404,Lookup!A:B,2,0)</f>
        <v>Legal</v>
      </c>
    </row>
    <row r="1405" spans="1:39" x14ac:dyDescent="0.25">
      <c r="A1405" t="s">
        <v>33</v>
      </c>
      <c r="B1405" s="1" t="s">
        <v>166</v>
      </c>
      <c r="C1405" s="1" t="s">
        <v>158</v>
      </c>
      <c r="D1405" s="1" t="s">
        <v>36</v>
      </c>
      <c r="E1405" s="1" t="s">
        <v>36</v>
      </c>
      <c r="F1405" s="1" t="s">
        <v>37</v>
      </c>
      <c r="G1405" t="s">
        <v>167</v>
      </c>
      <c r="H1405" t="s">
        <v>160</v>
      </c>
      <c r="I1405" t="s">
        <v>40</v>
      </c>
      <c r="J1405" t="s">
        <v>40</v>
      </c>
      <c r="K1405" t="s">
        <v>40</v>
      </c>
      <c r="L1405" s="4">
        <v>40.5</v>
      </c>
      <c r="M1405" s="2">
        <v>44531</v>
      </c>
      <c r="N1405" t="s">
        <v>41</v>
      </c>
      <c r="O1405" t="s">
        <v>42</v>
      </c>
      <c r="P1405" t="s">
        <v>5252</v>
      </c>
      <c r="Q1405" t="s">
        <v>5253</v>
      </c>
      <c r="R1405" t="s">
        <v>5229</v>
      </c>
      <c r="S1405" s="3">
        <v>44553</v>
      </c>
      <c r="T1405" t="s">
        <v>46</v>
      </c>
      <c r="U1405">
        <v>16</v>
      </c>
      <c r="V1405" t="s">
        <v>47</v>
      </c>
      <c r="W1405" t="s">
        <v>48</v>
      </c>
      <c r="X1405">
        <v>73011429</v>
      </c>
      <c r="Y1405" s="3">
        <v>44551</v>
      </c>
      <c r="Z1405">
        <v>165096641</v>
      </c>
      <c r="AB1405" t="s">
        <v>49</v>
      </c>
      <c r="AD1405" t="s">
        <v>5264</v>
      </c>
      <c r="AE1405">
        <v>1</v>
      </c>
      <c r="AF1405">
        <v>41</v>
      </c>
      <c r="AH1405" t="str">
        <f>VLOOKUP(B1405,'cc Lookup'!A:J,10,0)</f>
        <v>Planning and Business Development</v>
      </c>
      <c r="AI1405" t="str">
        <f>VLOOKUP(B1405,'cc Lookup'!A:E,5,0)</f>
        <v>Estates</v>
      </c>
      <c r="AJ1405" t="s">
        <v>6738</v>
      </c>
      <c r="AK1405" t="str">
        <f t="shared" si="42"/>
        <v>E35930 Estates &amp; Facilities</v>
      </c>
      <c r="AL1405" t="str">
        <f t="shared" si="43"/>
        <v>7308 Legal Fees</v>
      </c>
      <c r="AM1405" t="str">
        <f>VLOOKUP(W1405,Lookup!A:B,2,0)</f>
        <v>Legal</v>
      </c>
    </row>
    <row r="1406" spans="1:39" x14ac:dyDescent="0.25">
      <c r="A1406" t="s">
        <v>33</v>
      </c>
      <c r="B1406" s="1" t="s">
        <v>166</v>
      </c>
      <c r="C1406" s="1" t="s">
        <v>158</v>
      </c>
      <c r="D1406" s="1" t="s">
        <v>36</v>
      </c>
      <c r="E1406" s="1" t="s">
        <v>36</v>
      </c>
      <c r="F1406" s="1" t="s">
        <v>37</v>
      </c>
      <c r="G1406" t="s">
        <v>167</v>
      </c>
      <c r="H1406" t="s">
        <v>160</v>
      </c>
      <c r="I1406" t="s">
        <v>40</v>
      </c>
      <c r="J1406" t="s">
        <v>40</v>
      </c>
      <c r="K1406" t="s">
        <v>40</v>
      </c>
      <c r="L1406" s="4">
        <v>457.6</v>
      </c>
      <c r="M1406" s="2">
        <v>44531</v>
      </c>
      <c r="N1406" t="s">
        <v>41</v>
      </c>
      <c r="O1406" t="s">
        <v>42</v>
      </c>
      <c r="P1406" t="s">
        <v>5252</v>
      </c>
      <c r="Q1406" t="s">
        <v>5253</v>
      </c>
      <c r="R1406" t="s">
        <v>5229</v>
      </c>
      <c r="S1406" s="3">
        <v>44553</v>
      </c>
      <c r="T1406" t="s">
        <v>46</v>
      </c>
      <c r="U1406">
        <v>16</v>
      </c>
      <c r="V1406" t="s">
        <v>47</v>
      </c>
      <c r="W1406" t="s">
        <v>48</v>
      </c>
      <c r="X1406">
        <v>73011430</v>
      </c>
      <c r="Y1406" s="3">
        <v>44551</v>
      </c>
      <c r="Z1406">
        <v>165096640</v>
      </c>
      <c r="AB1406" t="s">
        <v>49</v>
      </c>
      <c r="AD1406" t="s">
        <v>5265</v>
      </c>
      <c r="AE1406">
        <v>1</v>
      </c>
      <c r="AF1406">
        <v>458</v>
      </c>
      <c r="AH1406" t="str">
        <f>VLOOKUP(B1406,'cc Lookup'!A:J,10,0)</f>
        <v>Planning and Business Development</v>
      </c>
      <c r="AI1406" t="str">
        <f>VLOOKUP(B1406,'cc Lookup'!A:E,5,0)</f>
        <v>Estates</v>
      </c>
      <c r="AJ1406" t="s">
        <v>6738</v>
      </c>
      <c r="AK1406" t="str">
        <f t="shared" si="42"/>
        <v>E35930 Estates &amp; Facilities</v>
      </c>
      <c r="AL1406" t="str">
        <f t="shared" si="43"/>
        <v>7308 Legal Fees</v>
      </c>
      <c r="AM1406" t="str">
        <f>VLOOKUP(W1406,Lookup!A:B,2,0)</f>
        <v>Legal</v>
      </c>
    </row>
    <row r="1407" spans="1:39" x14ac:dyDescent="0.25">
      <c r="A1407" t="s">
        <v>33</v>
      </c>
      <c r="B1407" s="1" t="s">
        <v>166</v>
      </c>
      <c r="C1407" s="1" t="s">
        <v>158</v>
      </c>
      <c r="D1407" s="1" t="s">
        <v>36</v>
      </c>
      <c r="E1407" s="1" t="s">
        <v>36</v>
      </c>
      <c r="F1407" s="1" t="s">
        <v>37</v>
      </c>
      <c r="G1407" t="s">
        <v>167</v>
      </c>
      <c r="H1407" t="s">
        <v>160</v>
      </c>
      <c r="I1407" t="s">
        <v>40</v>
      </c>
      <c r="J1407" t="s">
        <v>40</v>
      </c>
      <c r="K1407" t="s">
        <v>40</v>
      </c>
      <c r="L1407" s="4">
        <v>60</v>
      </c>
      <c r="M1407" s="2">
        <v>44531</v>
      </c>
      <c r="N1407" t="s">
        <v>41</v>
      </c>
      <c r="O1407" t="s">
        <v>42</v>
      </c>
      <c r="P1407" t="s">
        <v>5252</v>
      </c>
      <c r="Q1407" t="s">
        <v>5253</v>
      </c>
      <c r="R1407" t="s">
        <v>5229</v>
      </c>
      <c r="S1407" s="3">
        <v>44553</v>
      </c>
      <c r="T1407" t="s">
        <v>46</v>
      </c>
      <c r="U1407">
        <v>16</v>
      </c>
      <c r="V1407" t="s">
        <v>47</v>
      </c>
      <c r="W1407" t="s">
        <v>48</v>
      </c>
      <c r="X1407">
        <v>73011431</v>
      </c>
      <c r="Y1407" s="3">
        <v>44551</v>
      </c>
      <c r="Z1407">
        <v>165096639</v>
      </c>
      <c r="AB1407" t="s">
        <v>49</v>
      </c>
      <c r="AD1407" t="s">
        <v>5266</v>
      </c>
      <c r="AE1407">
        <v>1</v>
      </c>
      <c r="AF1407">
        <v>60</v>
      </c>
      <c r="AH1407" t="str">
        <f>VLOOKUP(B1407,'cc Lookup'!A:J,10,0)</f>
        <v>Planning and Business Development</v>
      </c>
      <c r="AI1407" t="str">
        <f>VLOOKUP(B1407,'cc Lookup'!A:E,5,0)</f>
        <v>Estates</v>
      </c>
      <c r="AJ1407" t="s">
        <v>6738</v>
      </c>
      <c r="AK1407" t="str">
        <f t="shared" si="42"/>
        <v>E35930 Estates &amp; Facilities</v>
      </c>
      <c r="AL1407" t="str">
        <f t="shared" si="43"/>
        <v>7308 Legal Fees</v>
      </c>
      <c r="AM1407" t="str">
        <f>VLOOKUP(W1407,Lookup!A:B,2,0)</f>
        <v>Legal</v>
      </c>
    </row>
    <row r="1408" spans="1:39" x14ac:dyDescent="0.25">
      <c r="A1408" t="s">
        <v>33</v>
      </c>
      <c r="B1408" s="1" t="s">
        <v>166</v>
      </c>
      <c r="C1408" s="1" t="s">
        <v>158</v>
      </c>
      <c r="D1408" s="1" t="s">
        <v>36</v>
      </c>
      <c r="E1408" s="1" t="s">
        <v>36</v>
      </c>
      <c r="F1408" s="1" t="s">
        <v>37</v>
      </c>
      <c r="G1408" t="s">
        <v>167</v>
      </c>
      <c r="H1408" t="s">
        <v>160</v>
      </c>
      <c r="I1408" t="s">
        <v>40</v>
      </c>
      <c r="J1408" t="s">
        <v>40</v>
      </c>
      <c r="K1408" t="s">
        <v>40</v>
      </c>
      <c r="L1408" s="4">
        <v>39</v>
      </c>
      <c r="M1408" s="2">
        <v>44531</v>
      </c>
      <c r="N1408" t="s">
        <v>41</v>
      </c>
      <c r="O1408" t="s">
        <v>42</v>
      </c>
      <c r="P1408" t="s">
        <v>5252</v>
      </c>
      <c r="Q1408" t="s">
        <v>5253</v>
      </c>
      <c r="R1408" t="s">
        <v>5229</v>
      </c>
      <c r="S1408" s="3">
        <v>44553</v>
      </c>
      <c r="T1408" t="s">
        <v>46</v>
      </c>
      <c r="U1408">
        <v>16</v>
      </c>
      <c r="V1408" t="s">
        <v>47</v>
      </c>
      <c r="W1408" t="s">
        <v>48</v>
      </c>
      <c r="X1408">
        <v>73011432</v>
      </c>
      <c r="Y1408" s="3">
        <v>44551</v>
      </c>
      <c r="Z1408">
        <v>165096638</v>
      </c>
      <c r="AB1408" t="s">
        <v>49</v>
      </c>
      <c r="AD1408" t="s">
        <v>5267</v>
      </c>
      <c r="AE1408">
        <v>1</v>
      </c>
      <c r="AF1408">
        <v>39</v>
      </c>
      <c r="AH1408" t="str">
        <f>VLOOKUP(B1408,'cc Lookup'!A:J,10,0)</f>
        <v>Planning and Business Development</v>
      </c>
      <c r="AI1408" t="str">
        <f>VLOOKUP(B1408,'cc Lookup'!A:E,5,0)</f>
        <v>Estates</v>
      </c>
      <c r="AJ1408" t="s">
        <v>6738</v>
      </c>
      <c r="AK1408" t="str">
        <f t="shared" si="42"/>
        <v>E35930 Estates &amp; Facilities</v>
      </c>
      <c r="AL1408" t="str">
        <f t="shared" si="43"/>
        <v>7308 Legal Fees</v>
      </c>
      <c r="AM1408" t="str">
        <f>VLOOKUP(W1408,Lookup!A:B,2,0)</f>
        <v>Legal</v>
      </c>
    </row>
    <row r="1409" spans="1:39" x14ac:dyDescent="0.25">
      <c r="A1409" t="s">
        <v>33</v>
      </c>
      <c r="B1409" s="1" t="s">
        <v>166</v>
      </c>
      <c r="C1409" s="1" t="s">
        <v>158</v>
      </c>
      <c r="D1409" s="1" t="s">
        <v>36</v>
      </c>
      <c r="E1409" s="1" t="s">
        <v>36</v>
      </c>
      <c r="F1409" s="1" t="s">
        <v>37</v>
      </c>
      <c r="G1409" t="s">
        <v>167</v>
      </c>
      <c r="H1409" t="s">
        <v>160</v>
      </c>
      <c r="I1409" t="s">
        <v>40</v>
      </c>
      <c r="J1409" t="s">
        <v>40</v>
      </c>
      <c r="K1409" t="s">
        <v>40</v>
      </c>
      <c r="L1409" s="4">
        <v>142.1</v>
      </c>
      <c r="M1409" s="2">
        <v>44531</v>
      </c>
      <c r="N1409" t="s">
        <v>41</v>
      </c>
      <c r="O1409" t="s">
        <v>42</v>
      </c>
      <c r="P1409" t="s">
        <v>5252</v>
      </c>
      <c r="Q1409" t="s">
        <v>5253</v>
      </c>
      <c r="R1409" t="s">
        <v>5229</v>
      </c>
      <c r="S1409" s="3">
        <v>44553</v>
      </c>
      <c r="T1409" t="s">
        <v>46</v>
      </c>
      <c r="U1409">
        <v>16</v>
      </c>
      <c r="V1409" t="s">
        <v>47</v>
      </c>
      <c r="W1409" t="s">
        <v>48</v>
      </c>
      <c r="X1409">
        <v>73011433</v>
      </c>
      <c r="Y1409" s="3">
        <v>44551</v>
      </c>
      <c r="Z1409">
        <v>165096637</v>
      </c>
      <c r="AB1409" t="s">
        <v>49</v>
      </c>
      <c r="AD1409" t="s">
        <v>5268</v>
      </c>
      <c r="AE1409">
        <v>1</v>
      </c>
      <c r="AF1409">
        <v>142</v>
      </c>
      <c r="AH1409" t="str">
        <f>VLOOKUP(B1409,'cc Lookup'!A:J,10,0)</f>
        <v>Planning and Business Development</v>
      </c>
      <c r="AI1409" t="str">
        <f>VLOOKUP(B1409,'cc Lookup'!A:E,5,0)</f>
        <v>Estates</v>
      </c>
      <c r="AJ1409" t="s">
        <v>6738</v>
      </c>
      <c r="AK1409" t="str">
        <f t="shared" si="42"/>
        <v>E35930 Estates &amp; Facilities</v>
      </c>
      <c r="AL1409" t="str">
        <f t="shared" si="43"/>
        <v>7308 Legal Fees</v>
      </c>
      <c r="AM1409" t="str">
        <f>VLOOKUP(W1409,Lookup!A:B,2,0)</f>
        <v>Legal</v>
      </c>
    </row>
    <row r="1410" spans="1:39" x14ac:dyDescent="0.25">
      <c r="A1410" t="s">
        <v>33</v>
      </c>
      <c r="B1410" s="1" t="s">
        <v>166</v>
      </c>
      <c r="C1410" s="1" t="s">
        <v>158</v>
      </c>
      <c r="D1410" s="1" t="s">
        <v>36</v>
      </c>
      <c r="E1410" s="1" t="s">
        <v>36</v>
      </c>
      <c r="F1410" s="1" t="s">
        <v>37</v>
      </c>
      <c r="G1410" t="s">
        <v>167</v>
      </c>
      <c r="H1410" t="s">
        <v>160</v>
      </c>
      <c r="I1410" t="s">
        <v>40</v>
      </c>
      <c r="J1410" t="s">
        <v>40</v>
      </c>
      <c r="K1410" t="s">
        <v>40</v>
      </c>
      <c r="L1410" s="4">
        <v>40.5</v>
      </c>
      <c r="M1410" s="2">
        <v>44531</v>
      </c>
      <c r="N1410" t="s">
        <v>41</v>
      </c>
      <c r="O1410" t="s">
        <v>42</v>
      </c>
      <c r="P1410" t="s">
        <v>5252</v>
      </c>
      <c r="Q1410" t="s">
        <v>5253</v>
      </c>
      <c r="R1410" t="s">
        <v>5229</v>
      </c>
      <c r="S1410" s="3">
        <v>44553</v>
      </c>
      <c r="T1410" t="s">
        <v>46</v>
      </c>
      <c r="U1410">
        <v>16</v>
      </c>
      <c r="V1410" t="s">
        <v>47</v>
      </c>
      <c r="W1410" t="s">
        <v>48</v>
      </c>
      <c r="X1410">
        <v>73011434</v>
      </c>
      <c r="Y1410" s="3">
        <v>44551</v>
      </c>
      <c r="Z1410">
        <v>165096636</v>
      </c>
      <c r="AB1410" t="s">
        <v>49</v>
      </c>
      <c r="AD1410" t="s">
        <v>5269</v>
      </c>
      <c r="AE1410">
        <v>1</v>
      </c>
      <c r="AF1410">
        <v>41</v>
      </c>
      <c r="AH1410" t="str">
        <f>VLOOKUP(B1410,'cc Lookup'!A:J,10,0)</f>
        <v>Planning and Business Development</v>
      </c>
      <c r="AI1410" t="str">
        <f>VLOOKUP(B1410,'cc Lookup'!A:E,5,0)</f>
        <v>Estates</v>
      </c>
      <c r="AJ1410" t="s">
        <v>6738</v>
      </c>
      <c r="AK1410" t="str">
        <f t="shared" si="42"/>
        <v>E35930 Estates &amp; Facilities</v>
      </c>
      <c r="AL1410" t="str">
        <f t="shared" si="43"/>
        <v>7308 Legal Fees</v>
      </c>
      <c r="AM1410" t="str">
        <f>VLOOKUP(W1410,Lookup!A:B,2,0)</f>
        <v>Legal</v>
      </c>
    </row>
    <row r="1411" spans="1:39" x14ac:dyDescent="0.25">
      <c r="A1411" t="s">
        <v>33</v>
      </c>
      <c r="B1411" s="1" t="s">
        <v>166</v>
      </c>
      <c r="C1411" s="1" t="s">
        <v>158</v>
      </c>
      <c r="D1411" s="1" t="s">
        <v>36</v>
      </c>
      <c r="E1411" s="1" t="s">
        <v>36</v>
      </c>
      <c r="F1411" s="1" t="s">
        <v>37</v>
      </c>
      <c r="G1411" t="s">
        <v>167</v>
      </c>
      <c r="H1411" t="s">
        <v>160</v>
      </c>
      <c r="I1411" t="s">
        <v>40</v>
      </c>
      <c r="J1411" t="s">
        <v>40</v>
      </c>
      <c r="K1411" t="s">
        <v>40</v>
      </c>
      <c r="L1411" s="4">
        <v>54</v>
      </c>
      <c r="M1411" s="2">
        <v>44531</v>
      </c>
      <c r="N1411" t="s">
        <v>41</v>
      </c>
      <c r="O1411" t="s">
        <v>42</v>
      </c>
      <c r="P1411" t="s">
        <v>5252</v>
      </c>
      <c r="Q1411" t="s">
        <v>5253</v>
      </c>
      <c r="R1411" t="s">
        <v>5229</v>
      </c>
      <c r="S1411" s="3">
        <v>44553</v>
      </c>
      <c r="T1411" t="s">
        <v>46</v>
      </c>
      <c r="U1411">
        <v>16</v>
      </c>
      <c r="V1411" t="s">
        <v>47</v>
      </c>
      <c r="W1411" t="s">
        <v>48</v>
      </c>
      <c r="X1411">
        <v>73011435</v>
      </c>
      <c r="Y1411" s="3">
        <v>44551</v>
      </c>
      <c r="Z1411">
        <v>165096635</v>
      </c>
      <c r="AB1411" t="s">
        <v>49</v>
      </c>
      <c r="AD1411" t="s">
        <v>5270</v>
      </c>
      <c r="AE1411">
        <v>1</v>
      </c>
      <c r="AF1411">
        <v>54</v>
      </c>
      <c r="AH1411" t="str">
        <f>VLOOKUP(B1411,'cc Lookup'!A:J,10,0)</f>
        <v>Planning and Business Development</v>
      </c>
      <c r="AI1411" t="str">
        <f>VLOOKUP(B1411,'cc Lookup'!A:E,5,0)</f>
        <v>Estates</v>
      </c>
      <c r="AJ1411" t="s">
        <v>6738</v>
      </c>
      <c r="AK1411" t="str">
        <f t="shared" si="42"/>
        <v>E35930 Estates &amp; Facilities</v>
      </c>
      <c r="AL1411" t="str">
        <f t="shared" si="43"/>
        <v>7308 Legal Fees</v>
      </c>
      <c r="AM1411" t="str">
        <f>VLOOKUP(W1411,Lookup!A:B,2,0)</f>
        <v>Legal</v>
      </c>
    </row>
    <row r="1412" spans="1:39" x14ac:dyDescent="0.25">
      <c r="A1412" t="s">
        <v>33</v>
      </c>
      <c r="B1412" s="1" t="s">
        <v>166</v>
      </c>
      <c r="C1412" s="1" t="s">
        <v>158</v>
      </c>
      <c r="D1412" s="1" t="s">
        <v>36</v>
      </c>
      <c r="E1412" s="1" t="s">
        <v>36</v>
      </c>
      <c r="F1412" s="1" t="s">
        <v>37</v>
      </c>
      <c r="G1412" t="s">
        <v>167</v>
      </c>
      <c r="H1412" t="s">
        <v>160</v>
      </c>
      <c r="I1412" t="s">
        <v>40</v>
      </c>
      <c r="J1412" t="s">
        <v>40</v>
      </c>
      <c r="K1412" t="s">
        <v>40</v>
      </c>
      <c r="L1412" s="4">
        <v>121.5</v>
      </c>
      <c r="M1412" s="2">
        <v>44531</v>
      </c>
      <c r="N1412" t="s">
        <v>41</v>
      </c>
      <c r="O1412" t="s">
        <v>42</v>
      </c>
      <c r="P1412" t="s">
        <v>5252</v>
      </c>
      <c r="Q1412" t="s">
        <v>5253</v>
      </c>
      <c r="R1412" t="s">
        <v>5229</v>
      </c>
      <c r="S1412" s="3">
        <v>44553</v>
      </c>
      <c r="T1412" t="s">
        <v>46</v>
      </c>
      <c r="U1412">
        <v>16</v>
      </c>
      <c r="V1412" t="s">
        <v>47</v>
      </c>
      <c r="W1412" t="s">
        <v>48</v>
      </c>
      <c r="X1412">
        <v>73011436</v>
      </c>
      <c r="Y1412" s="3">
        <v>44551</v>
      </c>
      <c r="Z1412">
        <v>165096634</v>
      </c>
      <c r="AB1412" t="s">
        <v>49</v>
      </c>
      <c r="AD1412" t="s">
        <v>5271</v>
      </c>
      <c r="AE1412">
        <v>1</v>
      </c>
      <c r="AF1412">
        <v>122</v>
      </c>
      <c r="AH1412" t="str">
        <f>VLOOKUP(B1412,'cc Lookup'!A:J,10,0)</f>
        <v>Planning and Business Development</v>
      </c>
      <c r="AI1412" t="str">
        <f>VLOOKUP(B1412,'cc Lookup'!A:E,5,0)</f>
        <v>Estates</v>
      </c>
      <c r="AJ1412" t="s">
        <v>6738</v>
      </c>
      <c r="AK1412" t="str">
        <f t="shared" ref="AK1412:AK1475" si="44">B1412&amp;" "&amp;G1412</f>
        <v>E35930 Estates &amp; Facilities</v>
      </c>
      <c r="AL1412" t="str">
        <f t="shared" ref="AL1412:AL1475" si="45">C1412&amp;" "&amp;H1412</f>
        <v>7308 Legal Fees</v>
      </c>
      <c r="AM1412" t="str">
        <f>VLOOKUP(W1412,Lookup!A:B,2,0)</f>
        <v>Legal</v>
      </c>
    </row>
    <row r="1413" spans="1:39" x14ac:dyDescent="0.25">
      <c r="A1413" t="s">
        <v>33</v>
      </c>
      <c r="B1413" s="1" t="s">
        <v>166</v>
      </c>
      <c r="C1413" s="1" t="s">
        <v>158</v>
      </c>
      <c r="D1413" s="1" t="s">
        <v>36</v>
      </c>
      <c r="E1413" s="1" t="s">
        <v>36</v>
      </c>
      <c r="F1413" s="1" t="s">
        <v>37</v>
      </c>
      <c r="G1413" t="s">
        <v>167</v>
      </c>
      <c r="H1413" t="s">
        <v>160</v>
      </c>
      <c r="I1413" t="s">
        <v>40</v>
      </c>
      <c r="J1413" t="s">
        <v>40</v>
      </c>
      <c r="K1413" t="s">
        <v>40</v>
      </c>
      <c r="L1413" s="4">
        <v>-1653</v>
      </c>
      <c r="M1413" s="2">
        <v>44531</v>
      </c>
      <c r="N1413" t="s">
        <v>103</v>
      </c>
      <c r="O1413" t="s">
        <v>104</v>
      </c>
      <c r="P1413" t="s">
        <v>5093</v>
      </c>
      <c r="Q1413" t="s">
        <v>5211</v>
      </c>
      <c r="R1413" t="s">
        <v>5212</v>
      </c>
      <c r="S1413" s="3">
        <v>44530</v>
      </c>
      <c r="T1413" t="s">
        <v>46</v>
      </c>
      <c r="U1413">
        <v>2983</v>
      </c>
      <c r="V1413" t="s">
        <v>2575</v>
      </c>
      <c r="W1413" t="s">
        <v>48</v>
      </c>
      <c r="X1413">
        <v>165077832</v>
      </c>
      <c r="Y1413" s="3">
        <v>43829</v>
      </c>
      <c r="AC1413" t="s">
        <v>109</v>
      </c>
      <c r="AH1413" t="str">
        <f>VLOOKUP(B1413,'cc Lookup'!A:J,10,0)</f>
        <v>Planning and Business Development</v>
      </c>
      <c r="AI1413" t="str">
        <f>VLOOKUP(B1413,'cc Lookup'!A:E,5,0)</f>
        <v>Estates</v>
      </c>
      <c r="AJ1413" t="s">
        <v>6738</v>
      </c>
      <c r="AK1413" t="str">
        <f t="shared" si="44"/>
        <v>E35930 Estates &amp; Facilities</v>
      </c>
      <c r="AL1413" t="str">
        <f t="shared" si="45"/>
        <v>7308 Legal Fees</v>
      </c>
      <c r="AM1413" t="str">
        <f>VLOOKUP(W1413,Lookup!A:B,2,0)</f>
        <v>Legal</v>
      </c>
    </row>
    <row r="1414" spans="1:39" x14ac:dyDescent="0.25">
      <c r="A1414" t="s">
        <v>33</v>
      </c>
      <c r="B1414" s="1" t="s">
        <v>166</v>
      </c>
      <c r="C1414" s="1" t="s">
        <v>158</v>
      </c>
      <c r="D1414" s="1" t="s">
        <v>36</v>
      </c>
      <c r="E1414" s="1" t="s">
        <v>36</v>
      </c>
      <c r="F1414" s="1" t="s">
        <v>37</v>
      </c>
      <c r="G1414" t="s">
        <v>167</v>
      </c>
      <c r="H1414" t="s">
        <v>160</v>
      </c>
      <c r="I1414" t="s">
        <v>40</v>
      </c>
      <c r="J1414" t="s">
        <v>40</v>
      </c>
      <c r="K1414" t="s">
        <v>40</v>
      </c>
      <c r="L1414" s="4">
        <v>-162</v>
      </c>
      <c r="M1414" s="2">
        <v>44531</v>
      </c>
      <c r="N1414" t="s">
        <v>103</v>
      </c>
      <c r="O1414" t="s">
        <v>104</v>
      </c>
      <c r="P1414" t="s">
        <v>5093</v>
      </c>
      <c r="Q1414" t="s">
        <v>5211</v>
      </c>
      <c r="R1414" t="s">
        <v>5212</v>
      </c>
      <c r="S1414" s="3">
        <v>44530</v>
      </c>
      <c r="T1414" t="s">
        <v>46</v>
      </c>
      <c r="U1414">
        <v>2984</v>
      </c>
      <c r="V1414" t="s">
        <v>4553</v>
      </c>
      <c r="W1414" t="s">
        <v>48</v>
      </c>
      <c r="X1414">
        <v>165091758</v>
      </c>
      <c r="Y1414" s="3">
        <v>44342</v>
      </c>
      <c r="AC1414" t="s">
        <v>109</v>
      </c>
      <c r="AH1414" t="str">
        <f>VLOOKUP(B1414,'cc Lookup'!A:J,10,0)</f>
        <v>Planning and Business Development</v>
      </c>
      <c r="AI1414" t="str">
        <f>VLOOKUP(B1414,'cc Lookup'!A:E,5,0)</f>
        <v>Estates</v>
      </c>
      <c r="AJ1414" t="s">
        <v>6738</v>
      </c>
      <c r="AK1414" t="str">
        <f t="shared" si="44"/>
        <v>E35930 Estates &amp; Facilities</v>
      </c>
      <c r="AL1414" t="str">
        <f t="shared" si="45"/>
        <v>7308 Legal Fees</v>
      </c>
      <c r="AM1414" t="str">
        <f>VLOOKUP(W1414,Lookup!A:B,2,0)</f>
        <v>Legal</v>
      </c>
    </row>
    <row r="1415" spans="1:39" x14ac:dyDescent="0.25">
      <c r="A1415" t="s">
        <v>33</v>
      </c>
      <c r="B1415" s="1" t="s">
        <v>166</v>
      </c>
      <c r="C1415" s="1" t="s">
        <v>158</v>
      </c>
      <c r="D1415" s="1" t="s">
        <v>36</v>
      </c>
      <c r="E1415" s="1" t="s">
        <v>36</v>
      </c>
      <c r="F1415" s="1" t="s">
        <v>37</v>
      </c>
      <c r="G1415" t="s">
        <v>167</v>
      </c>
      <c r="H1415" t="s">
        <v>160</v>
      </c>
      <c r="I1415" t="s">
        <v>40</v>
      </c>
      <c r="J1415" t="s">
        <v>40</v>
      </c>
      <c r="K1415" t="s">
        <v>40</v>
      </c>
      <c r="L1415" s="4">
        <v>-45.64</v>
      </c>
      <c r="M1415" s="2">
        <v>44531</v>
      </c>
      <c r="N1415" t="s">
        <v>103</v>
      </c>
      <c r="O1415" t="s">
        <v>104</v>
      </c>
      <c r="P1415" t="s">
        <v>5093</v>
      </c>
      <c r="Q1415" t="s">
        <v>5211</v>
      </c>
      <c r="R1415" t="s">
        <v>5212</v>
      </c>
      <c r="S1415" s="3">
        <v>44530</v>
      </c>
      <c r="T1415" t="s">
        <v>46</v>
      </c>
      <c r="U1415">
        <v>2985</v>
      </c>
      <c r="V1415" t="s">
        <v>4961</v>
      </c>
      <c r="W1415" t="s">
        <v>48</v>
      </c>
      <c r="X1415">
        <v>165093938</v>
      </c>
      <c r="Y1415" s="3">
        <v>44428</v>
      </c>
      <c r="AC1415" t="s">
        <v>109</v>
      </c>
      <c r="AH1415" t="str">
        <f>VLOOKUP(B1415,'cc Lookup'!A:J,10,0)</f>
        <v>Planning and Business Development</v>
      </c>
      <c r="AI1415" t="str">
        <f>VLOOKUP(B1415,'cc Lookup'!A:E,5,0)</f>
        <v>Estates</v>
      </c>
      <c r="AJ1415" t="s">
        <v>6738</v>
      </c>
      <c r="AK1415" t="str">
        <f t="shared" si="44"/>
        <v>E35930 Estates &amp; Facilities</v>
      </c>
      <c r="AL1415" t="str">
        <f t="shared" si="45"/>
        <v>7308 Legal Fees</v>
      </c>
      <c r="AM1415" t="str">
        <f>VLOOKUP(W1415,Lookup!A:B,2,0)</f>
        <v>Legal</v>
      </c>
    </row>
    <row r="1416" spans="1:39" x14ac:dyDescent="0.25">
      <c r="A1416" t="s">
        <v>33</v>
      </c>
      <c r="B1416" s="1" t="s">
        <v>166</v>
      </c>
      <c r="C1416" s="1" t="s">
        <v>158</v>
      </c>
      <c r="D1416" s="1" t="s">
        <v>36</v>
      </c>
      <c r="E1416" s="1" t="s">
        <v>36</v>
      </c>
      <c r="F1416" s="1" t="s">
        <v>37</v>
      </c>
      <c r="G1416" t="s">
        <v>167</v>
      </c>
      <c r="H1416" t="s">
        <v>160</v>
      </c>
      <c r="I1416" t="s">
        <v>40</v>
      </c>
      <c r="J1416" t="s">
        <v>40</v>
      </c>
      <c r="K1416" t="s">
        <v>40</v>
      </c>
      <c r="L1416" s="4">
        <v>-0.1</v>
      </c>
      <c r="M1416" s="2">
        <v>44531</v>
      </c>
      <c r="N1416" t="s">
        <v>103</v>
      </c>
      <c r="O1416" t="s">
        <v>104</v>
      </c>
      <c r="P1416" t="s">
        <v>5093</v>
      </c>
      <c r="Q1416" t="s">
        <v>5211</v>
      </c>
      <c r="R1416" t="s">
        <v>5212</v>
      </c>
      <c r="S1416" s="3">
        <v>44530</v>
      </c>
      <c r="T1416" t="s">
        <v>46</v>
      </c>
      <c r="U1416">
        <v>2986</v>
      </c>
      <c r="V1416" t="s">
        <v>5049</v>
      </c>
      <c r="W1416" t="s">
        <v>48</v>
      </c>
      <c r="X1416">
        <v>165095312</v>
      </c>
      <c r="Y1416" s="3">
        <v>44497</v>
      </c>
      <c r="AC1416" t="s">
        <v>109</v>
      </c>
      <c r="AH1416" t="str">
        <f>VLOOKUP(B1416,'cc Lookup'!A:J,10,0)</f>
        <v>Planning and Business Development</v>
      </c>
      <c r="AI1416" t="str">
        <f>VLOOKUP(B1416,'cc Lookup'!A:E,5,0)</f>
        <v>Estates</v>
      </c>
      <c r="AJ1416" t="s">
        <v>6738</v>
      </c>
      <c r="AK1416" t="str">
        <f t="shared" si="44"/>
        <v>E35930 Estates &amp; Facilities</v>
      </c>
      <c r="AL1416" t="str">
        <f t="shared" si="45"/>
        <v>7308 Legal Fees</v>
      </c>
      <c r="AM1416" t="str">
        <f>VLOOKUP(W1416,Lookup!A:B,2,0)</f>
        <v>Legal</v>
      </c>
    </row>
    <row r="1417" spans="1:39" x14ac:dyDescent="0.25">
      <c r="A1417" t="s">
        <v>33</v>
      </c>
      <c r="B1417" s="1" t="s">
        <v>166</v>
      </c>
      <c r="C1417" s="1" t="s">
        <v>158</v>
      </c>
      <c r="D1417" s="1" t="s">
        <v>36</v>
      </c>
      <c r="E1417" s="1" t="s">
        <v>36</v>
      </c>
      <c r="F1417" s="1" t="s">
        <v>37</v>
      </c>
      <c r="G1417" t="s">
        <v>167</v>
      </c>
      <c r="H1417" t="s">
        <v>160</v>
      </c>
      <c r="I1417" t="s">
        <v>40</v>
      </c>
      <c r="J1417" t="s">
        <v>40</v>
      </c>
      <c r="K1417" t="s">
        <v>40</v>
      </c>
      <c r="L1417" s="4">
        <v>45.64</v>
      </c>
      <c r="M1417" s="2">
        <v>44531</v>
      </c>
      <c r="N1417" t="s">
        <v>103</v>
      </c>
      <c r="O1417" t="s">
        <v>104</v>
      </c>
      <c r="P1417" t="s">
        <v>5213</v>
      </c>
      <c r="Q1417" t="s">
        <v>5214</v>
      </c>
      <c r="R1417" t="s">
        <v>5215</v>
      </c>
      <c r="S1417" s="3">
        <v>44561</v>
      </c>
      <c r="T1417" t="s">
        <v>46</v>
      </c>
      <c r="U1417">
        <v>3089</v>
      </c>
      <c r="V1417" t="s">
        <v>4961</v>
      </c>
      <c r="W1417" t="s">
        <v>48</v>
      </c>
      <c r="X1417">
        <v>165093938</v>
      </c>
      <c r="Y1417" s="3">
        <v>44428</v>
      </c>
      <c r="AC1417" t="s">
        <v>109</v>
      </c>
      <c r="AH1417" t="str">
        <f>VLOOKUP(B1417,'cc Lookup'!A:J,10,0)</f>
        <v>Planning and Business Development</v>
      </c>
      <c r="AI1417" t="str">
        <f>VLOOKUP(B1417,'cc Lookup'!A:E,5,0)</f>
        <v>Estates</v>
      </c>
      <c r="AJ1417" t="s">
        <v>6738</v>
      </c>
      <c r="AK1417" t="str">
        <f t="shared" si="44"/>
        <v>E35930 Estates &amp; Facilities</v>
      </c>
      <c r="AL1417" t="str">
        <f t="shared" si="45"/>
        <v>7308 Legal Fees</v>
      </c>
      <c r="AM1417" t="str">
        <f>VLOOKUP(W1417,Lookup!A:B,2,0)</f>
        <v>Legal</v>
      </c>
    </row>
    <row r="1418" spans="1:39" x14ac:dyDescent="0.25">
      <c r="A1418" t="s">
        <v>33</v>
      </c>
      <c r="B1418" s="1" t="s">
        <v>166</v>
      </c>
      <c r="C1418" s="1" t="s">
        <v>158</v>
      </c>
      <c r="D1418" s="1" t="s">
        <v>36</v>
      </c>
      <c r="E1418" s="1" t="s">
        <v>36</v>
      </c>
      <c r="F1418" s="1" t="s">
        <v>37</v>
      </c>
      <c r="G1418" t="s">
        <v>167</v>
      </c>
      <c r="H1418" t="s">
        <v>160</v>
      </c>
      <c r="I1418" t="s">
        <v>40</v>
      </c>
      <c r="J1418" t="s">
        <v>40</v>
      </c>
      <c r="K1418" t="s">
        <v>40</v>
      </c>
      <c r="L1418" s="4">
        <v>0.1</v>
      </c>
      <c r="M1418" s="2">
        <v>44531</v>
      </c>
      <c r="N1418" t="s">
        <v>103</v>
      </c>
      <c r="O1418" t="s">
        <v>104</v>
      </c>
      <c r="P1418" t="s">
        <v>5213</v>
      </c>
      <c r="Q1418" t="s">
        <v>5214</v>
      </c>
      <c r="R1418" t="s">
        <v>5215</v>
      </c>
      <c r="S1418" s="3">
        <v>44561</v>
      </c>
      <c r="T1418" t="s">
        <v>46</v>
      </c>
      <c r="U1418">
        <v>3090</v>
      </c>
      <c r="V1418" t="s">
        <v>5049</v>
      </c>
      <c r="W1418" t="s">
        <v>48</v>
      </c>
      <c r="X1418">
        <v>165095312</v>
      </c>
      <c r="Y1418" s="3">
        <v>44497</v>
      </c>
      <c r="AC1418" t="s">
        <v>109</v>
      </c>
      <c r="AH1418" t="str">
        <f>VLOOKUP(B1418,'cc Lookup'!A:J,10,0)</f>
        <v>Planning and Business Development</v>
      </c>
      <c r="AI1418" t="str">
        <f>VLOOKUP(B1418,'cc Lookup'!A:E,5,0)</f>
        <v>Estates</v>
      </c>
      <c r="AJ1418" t="s">
        <v>6738</v>
      </c>
      <c r="AK1418" t="str">
        <f t="shared" si="44"/>
        <v>E35930 Estates &amp; Facilities</v>
      </c>
      <c r="AL1418" t="str">
        <f t="shared" si="45"/>
        <v>7308 Legal Fees</v>
      </c>
      <c r="AM1418" t="str">
        <f>VLOOKUP(W1418,Lookup!A:B,2,0)</f>
        <v>Legal</v>
      </c>
    </row>
    <row r="1419" spans="1:39" x14ac:dyDescent="0.25">
      <c r="A1419" t="s">
        <v>33</v>
      </c>
      <c r="B1419" s="1" t="s">
        <v>166</v>
      </c>
      <c r="C1419" s="1" t="s">
        <v>158</v>
      </c>
      <c r="D1419" s="1" t="s">
        <v>36</v>
      </c>
      <c r="E1419" s="1" t="s">
        <v>36</v>
      </c>
      <c r="F1419" s="1" t="s">
        <v>37</v>
      </c>
      <c r="G1419" t="s">
        <v>167</v>
      </c>
      <c r="H1419" t="s">
        <v>160</v>
      </c>
      <c r="I1419" t="s">
        <v>40</v>
      </c>
      <c r="J1419" t="s">
        <v>40</v>
      </c>
      <c r="K1419" t="s">
        <v>40</v>
      </c>
      <c r="L1419" s="4">
        <v>162</v>
      </c>
      <c r="M1419" s="2">
        <v>44531</v>
      </c>
      <c r="N1419" t="s">
        <v>103</v>
      </c>
      <c r="O1419" t="s">
        <v>104</v>
      </c>
      <c r="P1419" t="s">
        <v>5213</v>
      </c>
      <c r="Q1419" t="s">
        <v>5214</v>
      </c>
      <c r="R1419" t="s">
        <v>5215</v>
      </c>
      <c r="S1419" s="3">
        <v>44561</v>
      </c>
      <c r="T1419" t="s">
        <v>46</v>
      </c>
      <c r="U1419">
        <v>3091</v>
      </c>
      <c r="V1419" t="s">
        <v>4553</v>
      </c>
      <c r="W1419" t="s">
        <v>48</v>
      </c>
      <c r="X1419">
        <v>165091758</v>
      </c>
      <c r="Y1419" s="3">
        <v>44342</v>
      </c>
      <c r="AC1419" t="s">
        <v>109</v>
      </c>
      <c r="AH1419" t="str">
        <f>VLOOKUP(B1419,'cc Lookup'!A:J,10,0)</f>
        <v>Planning and Business Development</v>
      </c>
      <c r="AI1419" t="str">
        <f>VLOOKUP(B1419,'cc Lookup'!A:E,5,0)</f>
        <v>Estates</v>
      </c>
      <c r="AJ1419" t="s">
        <v>6738</v>
      </c>
      <c r="AK1419" t="str">
        <f t="shared" si="44"/>
        <v>E35930 Estates &amp; Facilities</v>
      </c>
      <c r="AL1419" t="str">
        <f t="shared" si="45"/>
        <v>7308 Legal Fees</v>
      </c>
      <c r="AM1419" t="str">
        <f>VLOOKUP(W1419,Lookup!A:B,2,0)</f>
        <v>Legal</v>
      </c>
    </row>
    <row r="1420" spans="1:39" x14ac:dyDescent="0.25">
      <c r="A1420" t="s">
        <v>33</v>
      </c>
      <c r="B1420" s="1" t="s">
        <v>166</v>
      </c>
      <c r="C1420" s="1" t="s">
        <v>158</v>
      </c>
      <c r="D1420" s="1" t="s">
        <v>36</v>
      </c>
      <c r="E1420" s="1" t="s">
        <v>36</v>
      </c>
      <c r="F1420" s="1" t="s">
        <v>37</v>
      </c>
      <c r="G1420" t="s">
        <v>167</v>
      </c>
      <c r="H1420" t="s">
        <v>160</v>
      </c>
      <c r="I1420" t="s">
        <v>40</v>
      </c>
      <c r="J1420" t="s">
        <v>40</v>
      </c>
      <c r="K1420" t="s">
        <v>40</v>
      </c>
      <c r="L1420" s="4">
        <v>1653</v>
      </c>
      <c r="M1420" s="2">
        <v>44531</v>
      </c>
      <c r="N1420" t="s">
        <v>103</v>
      </c>
      <c r="O1420" t="s">
        <v>104</v>
      </c>
      <c r="P1420" t="s">
        <v>5213</v>
      </c>
      <c r="Q1420" t="s">
        <v>5214</v>
      </c>
      <c r="R1420" t="s">
        <v>5215</v>
      </c>
      <c r="S1420" s="3">
        <v>44561</v>
      </c>
      <c r="T1420" t="s">
        <v>46</v>
      </c>
      <c r="U1420">
        <v>3092</v>
      </c>
      <c r="V1420" t="s">
        <v>2575</v>
      </c>
      <c r="W1420" t="s">
        <v>48</v>
      </c>
      <c r="X1420">
        <v>165077832</v>
      </c>
      <c r="Y1420" s="3">
        <v>43829</v>
      </c>
      <c r="AC1420" t="s">
        <v>109</v>
      </c>
      <c r="AH1420" t="str">
        <f>VLOOKUP(B1420,'cc Lookup'!A:J,10,0)</f>
        <v>Planning and Business Development</v>
      </c>
      <c r="AI1420" t="str">
        <f>VLOOKUP(B1420,'cc Lookup'!A:E,5,0)</f>
        <v>Estates</v>
      </c>
      <c r="AJ1420" t="s">
        <v>6738</v>
      </c>
      <c r="AK1420" t="str">
        <f t="shared" si="44"/>
        <v>E35930 Estates &amp; Facilities</v>
      </c>
      <c r="AL1420" t="str">
        <f t="shared" si="45"/>
        <v>7308 Legal Fees</v>
      </c>
      <c r="AM1420" t="str">
        <f>VLOOKUP(W1420,Lookup!A:B,2,0)</f>
        <v>Legal</v>
      </c>
    </row>
    <row r="1421" spans="1:39" x14ac:dyDescent="0.25">
      <c r="A1421" t="s">
        <v>33</v>
      </c>
      <c r="B1421" s="1" t="s">
        <v>166</v>
      </c>
      <c r="C1421" s="1" t="s">
        <v>158</v>
      </c>
      <c r="D1421" s="1" t="s">
        <v>36</v>
      </c>
      <c r="E1421" s="1" t="s">
        <v>36</v>
      </c>
      <c r="F1421" s="1" t="s">
        <v>37</v>
      </c>
      <c r="G1421" t="s">
        <v>167</v>
      </c>
      <c r="H1421" t="s">
        <v>160</v>
      </c>
      <c r="I1421" t="s">
        <v>40</v>
      </c>
      <c r="J1421" t="s">
        <v>40</v>
      </c>
      <c r="K1421" t="s">
        <v>40</v>
      </c>
      <c r="L1421" s="4">
        <v>0.99</v>
      </c>
      <c r="M1421" s="2">
        <v>44531</v>
      </c>
      <c r="N1421" t="s">
        <v>103</v>
      </c>
      <c r="O1421" t="s">
        <v>104</v>
      </c>
      <c r="P1421" t="s">
        <v>5213</v>
      </c>
      <c r="Q1421" t="s">
        <v>5214</v>
      </c>
      <c r="R1421" t="s">
        <v>5215</v>
      </c>
      <c r="S1421" s="3">
        <v>44561</v>
      </c>
      <c r="T1421" t="s">
        <v>46</v>
      </c>
      <c r="U1421">
        <v>3093</v>
      </c>
      <c r="V1421" t="s">
        <v>5272</v>
      </c>
      <c r="W1421" t="s">
        <v>48</v>
      </c>
      <c r="X1421">
        <v>165096660</v>
      </c>
      <c r="Y1421" s="3">
        <v>44551</v>
      </c>
      <c r="AC1421" t="s">
        <v>109</v>
      </c>
      <c r="AH1421" t="str">
        <f>VLOOKUP(B1421,'cc Lookup'!A:J,10,0)</f>
        <v>Planning and Business Development</v>
      </c>
      <c r="AI1421" t="str">
        <f>VLOOKUP(B1421,'cc Lookup'!A:E,5,0)</f>
        <v>Estates</v>
      </c>
      <c r="AJ1421" t="s">
        <v>6738</v>
      </c>
      <c r="AK1421" t="str">
        <f t="shared" si="44"/>
        <v>E35930 Estates &amp; Facilities</v>
      </c>
      <c r="AL1421" t="str">
        <f t="shared" si="45"/>
        <v>7308 Legal Fees</v>
      </c>
      <c r="AM1421" t="str">
        <f>VLOOKUP(W1421,Lookup!A:B,2,0)</f>
        <v>Legal</v>
      </c>
    </row>
    <row r="1422" spans="1:39" x14ac:dyDescent="0.25">
      <c r="A1422" t="s">
        <v>33</v>
      </c>
      <c r="B1422" s="1" t="s">
        <v>166</v>
      </c>
      <c r="C1422" s="1" t="s">
        <v>158</v>
      </c>
      <c r="D1422" s="1" t="s">
        <v>36</v>
      </c>
      <c r="E1422" s="1" t="s">
        <v>36</v>
      </c>
      <c r="F1422" s="1" t="s">
        <v>37</v>
      </c>
      <c r="G1422" t="s">
        <v>167</v>
      </c>
      <c r="H1422" t="s">
        <v>160</v>
      </c>
      <c r="I1422" t="s">
        <v>40</v>
      </c>
      <c r="J1422" t="s">
        <v>40</v>
      </c>
      <c r="K1422" t="s">
        <v>40</v>
      </c>
      <c r="L1422" s="4">
        <v>430</v>
      </c>
      <c r="M1422" s="2">
        <v>44531</v>
      </c>
      <c r="N1422" t="s">
        <v>103</v>
      </c>
      <c r="O1422" t="s">
        <v>104</v>
      </c>
      <c r="P1422" t="s">
        <v>5213</v>
      </c>
      <c r="Q1422" t="s">
        <v>5214</v>
      </c>
      <c r="R1422" t="s">
        <v>5215</v>
      </c>
      <c r="S1422" s="3">
        <v>44561</v>
      </c>
      <c r="T1422" t="s">
        <v>46</v>
      </c>
      <c r="U1422">
        <v>3094</v>
      </c>
      <c r="V1422" t="s">
        <v>5273</v>
      </c>
      <c r="W1422" t="s">
        <v>219</v>
      </c>
      <c r="X1422">
        <v>165096326</v>
      </c>
      <c r="Y1422" s="3">
        <v>44543</v>
      </c>
      <c r="AC1422" t="s">
        <v>220</v>
      </c>
      <c r="AH1422" t="str">
        <f>VLOOKUP(B1422,'cc Lookup'!A:J,10,0)</f>
        <v>Planning and Business Development</v>
      </c>
      <c r="AI1422" t="str">
        <f>VLOOKUP(B1422,'cc Lookup'!A:E,5,0)</f>
        <v>Estates</v>
      </c>
      <c r="AJ1422" t="s">
        <v>6738</v>
      </c>
      <c r="AK1422" t="str">
        <f t="shared" si="44"/>
        <v>E35930 Estates &amp; Facilities</v>
      </c>
      <c r="AL1422" t="str">
        <f t="shared" si="45"/>
        <v>7308 Legal Fees</v>
      </c>
      <c r="AM1422" t="str">
        <f>VLOOKUP(W1422,Lookup!A:B,2,0)</f>
        <v>Prof</v>
      </c>
    </row>
    <row r="1423" spans="1:39" x14ac:dyDescent="0.25">
      <c r="A1423" t="s">
        <v>33</v>
      </c>
      <c r="B1423" s="1" t="s">
        <v>166</v>
      </c>
      <c r="C1423" s="1" t="s">
        <v>158</v>
      </c>
      <c r="D1423" s="1" t="s">
        <v>36</v>
      </c>
      <c r="E1423" s="1" t="s">
        <v>36</v>
      </c>
      <c r="F1423" s="1" t="s">
        <v>37</v>
      </c>
      <c r="G1423" t="s">
        <v>167</v>
      </c>
      <c r="H1423" t="s">
        <v>160</v>
      </c>
      <c r="I1423" t="s">
        <v>40</v>
      </c>
      <c r="J1423" t="s">
        <v>40</v>
      </c>
      <c r="K1423" t="s">
        <v>40</v>
      </c>
      <c r="L1423" s="4">
        <v>1350</v>
      </c>
      <c r="M1423" s="2">
        <v>44531</v>
      </c>
      <c r="N1423" t="s">
        <v>103</v>
      </c>
      <c r="O1423" t="s">
        <v>104</v>
      </c>
      <c r="P1423" t="s">
        <v>5213</v>
      </c>
      <c r="Q1423" t="s">
        <v>5214</v>
      </c>
      <c r="R1423" t="s">
        <v>5215</v>
      </c>
      <c r="S1423" s="3">
        <v>44561</v>
      </c>
      <c r="T1423" t="s">
        <v>46</v>
      </c>
      <c r="U1423">
        <v>3095</v>
      </c>
      <c r="V1423" t="s">
        <v>5274</v>
      </c>
      <c r="W1423" t="s">
        <v>48</v>
      </c>
      <c r="X1423">
        <v>165096128</v>
      </c>
      <c r="Y1423" s="3">
        <v>44537</v>
      </c>
      <c r="AC1423" t="s">
        <v>109</v>
      </c>
      <c r="AH1423" t="str">
        <f>VLOOKUP(B1423,'cc Lookup'!A:J,10,0)</f>
        <v>Planning and Business Development</v>
      </c>
      <c r="AI1423" t="str">
        <f>VLOOKUP(B1423,'cc Lookup'!A:E,5,0)</f>
        <v>Estates</v>
      </c>
      <c r="AJ1423" t="s">
        <v>6738</v>
      </c>
      <c r="AK1423" t="str">
        <f t="shared" si="44"/>
        <v>E35930 Estates &amp; Facilities</v>
      </c>
      <c r="AL1423" t="str">
        <f t="shared" si="45"/>
        <v>7308 Legal Fees</v>
      </c>
      <c r="AM1423" t="str">
        <f>VLOOKUP(W1423,Lookup!A:B,2,0)</f>
        <v>Legal</v>
      </c>
    </row>
    <row r="1424" spans="1:39" x14ac:dyDescent="0.25">
      <c r="A1424" t="s">
        <v>33</v>
      </c>
      <c r="B1424" s="1" t="s">
        <v>166</v>
      </c>
      <c r="C1424" s="1" t="s">
        <v>158</v>
      </c>
      <c r="D1424" s="1" t="s">
        <v>36</v>
      </c>
      <c r="E1424" s="1" t="s">
        <v>36</v>
      </c>
      <c r="F1424" s="1" t="s">
        <v>37</v>
      </c>
      <c r="G1424" t="s">
        <v>167</v>
      </c>
      <c r="H1424" t="s">
        <v>160</v>
      </c>
      <c r="I1424" t="s">
        <v>40</v>
      </c>
      <c r="J1424" t="s">
        <v>40</v>
      </c>
      <c r="K1424" t="s">
        <v>40</v>
      </c>
      <c r="L1424" s="4">
        <v>-106.56</v>
      </c>
      <c r="M1424" s="2">
        <v>44562</v>
      </c>
      <c r="N1424" t="s">
        <v>55</v>
      </c>
      <c r="O1424" t="s">
        <v>56</v>
      </c>
      <c r="P1424" t="s">
        <v>5325</v>
      </c>
      <c r="Q1424" t="s">
        <v>5326</v>
      </c>
      <c r="R1424" t="s">
        <v>5327</v>
      </c>
      <c r="S1424" s="3">
        <v>44573</v>
      </c>
      <c r="T1424" t="s">
        <v>46</v>
      </c>
      <c r="U1424">
        <v>164</v>
      </c>
      <c r="V1424" t="s">
        <v>5225</v>
      </c>
      <c r="W1424" t="s">
        <v>5327</v>
      </c>
      <c r="Y1424" s="3">
        <v>44573</v>
      </c>
      <c r="AA1424" t="s">
        <v>5225</v>
      </c>
      <c r="AH1424" t="str">
        <f>VLOOKUP(B1424,'cc Lookup'!A:J,10,0)</f>
        <v>Planning and Business Development</v>
      </c>
      <c r="AI1424" t="str">
        <f>VLOOKUP(B1424,'cc Lookup'!A:E,5,0)</f>
        <v>Estates</v>
      </c>
      <c r="AJ1424" t="s">
        <v>6738</v>
      </c>
      <c r="AK1424" t="str">
        <f t="shared" si="44"/>
        <v>E35930 Estates &amp; Facilities</v>
      </c>
      <c r="AL1424" t="str">
        <f t="shared" si="45"/>
        <v>7308 Legal Fees</v>
      </c>
      <c r="AM1424" t="str">
        <f>VLOOKUP(W1424,Lookup!A:B,2,0)</f>
        <v>Other</v>
      </c>
    </row>
    <row r="1425" spans="1:39" x14ac:dyDescent="0.25">
      <c r="A1425" t="s">
        <v>33</v>
      </c>
      <c r="B1425" s="1" t="s">
        <v>166</v>
      </c>
      <c r="C1425" s="1" t="s">
        <v>158</v>
      </c>
      <c r="D1425" s="1" t="s">
        <v>36</v>
      </c>
      <c r="E1425" s="1" t="s">
        <v>36</v>
      </c>
      <c r="F1425" s="1" t="s">
        <v>37</v>
      </c>
      <c r="G1425" t="s">
        <v>167</v>
      </c>
      <c r="H1425" t="s">
        <v>160</v>
      </c>
      <c r="I1425" t="s">
        <v>40</v>
      </c>
      <c r="J1425" t="s">
        <v>40</v>
      </c>
      <c r="K1425" t="s">
        <v>40</v>
      </c>
      <c r="L1425" s="4">
        <v>-262</v>
      </c>
      <c r="M1425" s="2">
        <v>44562</v>
      </c>
      <c r="N1425" t="s">
        <v>55</v>
      </c>
      <c r="O1425" t="s">
        <v>56</v>
      </c>
      <c r="P1425" t="s">
        <v>5325</v>
      </c>
      <c r="Q1425" t="s">
        <v>5326</v>
      </c>
      <c r="R1425" t="s">
        <v>5327</v>
      </c>
      <c r="S1425" s="3">
        <v>44573</v>
      </c>
      <c r="T1425" t="s">
        <v>46</v>
      </c>
      <c r="U1425">
        <v>165</v>
      </c>
      <c r="V1425" t="s">
        <v>5226</v>
      </c>
      <c r="W1425" t="s">
        <v>5327</v>
      </c>
      <c r="Y1425" s="3">
        <v>44573</v>
      </c>
      <c r="AA1425" t="s">
        <v>5226</v>
      </c>
      <c r="AH1425" t="str">
        <f>VLOOKUP(B1425,'cc Lookup'!A:J,10,0)</f>
        <v>Planning and Business Development</v>
      </c>
      <c r="AI1425" t="str">
        <f>VLOOKUP(B1425,'cc Lookup'!A:E,5,0)</f>
        <v>Estates</v>
      </c>
      <c r="AJ1425" t="s">
        <v>6738</v>
      </c>
      <c r="AK1425" t="str">
        <f t="shared" si="44"/>
        <v>E35930 Estates &amp; Facilities</v>
      </c>
      <c r="AL1425" t="str">
        <f t="shared" si="45"/>
        <v>7308 Legal Fees</v>
      </c>
      <c r="AM1425" t="str">
        <f>VLOOKUP(W1425,Lookup!A:B,2,0)</f>
        <v>Other</v>
      </c>
    </row>
    <row r="1426" spans="1:39" x14ac:dyDescent="0.25">
      <c r="A1426" t="s">
        <v>33</v>
      </c>
      <c r="B1426" s="1" t="s">
        <v>166</v>
      </c>
      <c r="C1426" s="1" t="s">
        <v>158</v>
      </c>
      <c r="D1426" s="1" t="s">
        <v>36</v>
      </c>
      <c r="E1426" s="1" t="s">
        <v>36</v>
      </c>
      <c r="F1426" s="1" t="s">
        <v>37</v>
      </c>
      <c r="G1426" t="s">
        <v>167</v>
      </c>
      <c r="H1426" t="s">
        <v>160</v>
      </c>
      <c r="I1426" t="s">
        <v>40</v>
      </c>
      <c r="J1426" t="s">
        <v>40</v>
      </c>
      <c r="K1426" t="s">
        <v>40</v>
      </c>
      <c r="L1426" s="4">
        <v>-79.2</v>
      </c>
      <c r="M1426" s="2">
        <v>44562</v>
      </c>
      <c r="N1426" t="s">
        <v>311</v>
      </c>
      <c r="O1426" t="s">
        <v>56</v>
      </c>
      <c r="P1426" t="s">
        <v>5328</v>
      </c>
      <c r="Q1426" t="s">
        <v>5329</v>
      </c>
      <c r="R1426" t="s">
        <v>5330</v>
      </c>
      <c r="S1426" s="3">
        <v>44592</v>
      </c>
      <c r="T1426" t="s">
        <v>2266</v>
      </c>
      <c r="U1426">
        <v>607</v>
      </c>
      <c r="V1426" t="s">
        <v>5331</v>
      </c>
      <c r="W1426" t="s">
        <v>5330</v>
      </c>
      <c r="Y1426" s="3">
        <v>44592</v>
      </c>
      <c r="AA1426" t="s">
        <v>5332</v>
      </c>
      <c r="AD1426" t="s">
        <v>5235</v>
      </c>
      <c r="AH1426" t="str">
        <f>VLOOKUP(B1426,'cc Lookup'!A:J,10,0)</f>
        <v>Planning and Business Development</v>
      </c>
      <c r="AI1426" t="str">
        <f>VLOOKUP(B1426,'cc Lookup'!A:E,5,0)</f>
        <v>Estates</v>
      </c>
      <c r="AJ1426" t="s">
        <v>6738</v>
      </c>
      <c r="AK1426" t="str">
        <f t="shared" si="44"/>
        <v>E35930 Estates &amp; Facilities</v>
      </c>
      <c r="AL1426" t="str">
        <f t="shared" si="45"/>
        <v>7308 Legal Fees</v>
      </c>
      <c r="AM1426" t="str">
        <f>VLOOKUP(W1426,Lookup!A:B,2,0)</f>
        <v>Other</v>
      </c>
    </row>
    <row r="1427" spans="1:39" x14ac:dyDescent="0.25">
      <c r="A1427" t="s">
        <v>33</v>
      </c>
      <c r="B1427" s="1" t="s">
        <v>166</v>
      </c>
      <c r="C1427" s="1" t="s">
        <v>158</v>
      </c>
      <c r="D1427" s="1" t="s">
        <v>36</v>
      </c>
      <c r="E1427" s="1" t="s">
        <v>36</v>
      </c>
      <c r="F1427" s="1" t="s">
        <v>37</v>
      </c>
      <c r="G1427" t="s">
        <v>167</v>
      </c>
      <c r="H1427" t="s">
        <v>160</v>
      </c>
      <c r="I1427" t="s">
        <v>40</v>
      </c>
      <c r="J1427" t="s">
        <v>40</v>
      </c>
      <c r="K1427" t="s">
        <v>40</v>
      </c>
      <c r="L1427" s="4">
        <v>4200</v>
      </c>
      <c r="M1427" s="2">
        <v>44562</v>
      </c>
      <c r="N1427" t="s">
        <v>41</v>
      </c>
      <c r="O1427" t="s">
        <v>42</v>
      </c>
      <c r="P1427" t="s">
        <v>5333</v>
      </c>
      <c r="Q1427" t="s">
        <v>5334</v>
      </c>
      <c r="R1427" t="s">
        <v>5335</v>
      </c>
      <c r="S1427" s="3">
        <v>44580</v>
      </c>
      <c r="T1427" t="s">
        <v>46</v>
      </c>
      <c r="U1427">
        <v>13</v>
      </c>
      <c r="V1427" t="s">
        <v>47</v>
      </c>
      <c r="W1427" t="s">
        <v>5336</v>
      </c>
      <c r="X1427">
        <v>1532</v>
      </c>
      <c r="Y1427" s="3">
        <v>44568</v>
      </c>
      <c r="Z1427">
        <v>165096895</v>
      </c>
      <c r="AB1427" t="s">
        <v>49</v>
      </c>
      <c r="AD1427" t="s">
        <v>5337</v>
      </c>
      <c r="AE1427">
        <v>1</v>
      </c>
      <c r="AF1427">
        <v>4200</v>
      </c>
      <c r="AH1427" t="str">
        <f>VLOOKUP(B1427,'cc Lookup'!A:J,10,0)</f>
        <v>Planning and Business Development</v>
      </c>
      <c r="AI1427" t="str">
        <f>VLOOKUP(B1427,'cc Lookup'!A:E,5,0)</f>
        <v>Estates</v>
      </c>
      <c r="AJ1427" t="s">
        <v>6738</v>
      </c>
      <c r="AK1427" t="str">
        <f t="shared" si="44"/>
        <v>E35930 Estates &amp; Facilities</v>
      </c>
      <c r="AL1427" t="str">
        <f t="shared" si="45"/>
        <v>7308 Legal Fees</v>
      </c>
      <c r="AM1427" t="str">
        <f>VLOOKUP(W1427,Lookup!A:B,2,0)</f>
        <v>Other</v>
      </c>
    </row>
    <row r="1428" spans="1:39" x14ac:dyDescent="0.25">
      <c r="A1428" t="s">
        <v>33</v>
      </c>
      <c r="B1428" s="1" t="s">
        <v>166</v>
      </c>
      <c r="C1428" s="1" t="s">
        <v>158</v>
      </c>
      <c r="D1428" s="1" t="s">
        <v>36</v>
      </c>
      <c r="E1428" s="1" t="s">
        <v>36</v>
      </c>
      <c r="F1428" s="1" t="s">
        <v>37</v>
      </c>
      <c r="G1428" t="s">
        <v>167</v>
      </c>
      <c r="H1428" t="s">
        <v>160</v>
      </c>
      <c r="I1428" t="s">
        <v>40</v>
      </c>
      <c r="J1428" t="s">
        <v>40</v>
      </c>
      <c r="K1428" t="s">
        <v>40</v>
      </c>
      <c r="L1428" s="4">
        <v>148.5</v>
      </c>
      <c r="M1428" s="2">
        <v>44562</v>
      </c>
      <c r="N1428" t="s">
        <v>41</v>
      </c>
      <c r="O1428" t="s">
        <v>42</v>
      </c>
      <c r="P1428" t="s">
        <v>5338</v>
      </c>
      <c r="Q1428" t="s">
        <v>5339</v>
      </c>
      <c r="R1428" t="s">
        <v>5335</v>
      </c>
      <c r="S1428" s="3">
        <v>44586</v>
      </c>
      <c r="T1428" t="s">
        <v>46</v>
      </c>
      <c r="U1428">
        <v>16</v>
      </c>
      <c r="V1428" t="s">
        <v>47</v>
      </c>
      <c r="W1428" t="s">
        <v>48</v>
      </c>
      <c r="X1428">
        <v>73014208</v>
      </c>
      <c r="Y1428" s="3">
        <v>44585</v>
      </c>
      <c r="Z1428">
        <v>165097221</v>
      </c>
      <c r="AB1428" t="s">
        <v>49</v>
      </c>
      <c r="AD1428" t="s">
        <v>5340</v>
      </c>
      <c r="AE1428">
        <v>1</v>
      </c>
      <c r="AF1428">
        <v>149</v>
      </c>
      <c r="AH1428" t="str">
        <f>VLOOKUP(B1428,'cc Lookup'!A:J,10,0)</f>
        <v>Planning and Business Development</v>
      </c>
      <c r="AI1428" t="str">
        <f>VLOOKUP(B1428,'cc Lookup'!A:E,5,0)</f>
        <v>Estates</v>
      </c>
      <c r="AJ1428" t="s">
        <v>6738</v>
      </c>
      <c r="AK1428" t="str">
        <f t="shared" si="44"/>
        <v>E35930 Estates &amp; Facilities</v>
      </c>
      <c r="AL1428" t="str">
        <f t="shared" si="45"/>
        <v>7308 Legal Fees</v>
      </c>
      <c r="AM1428" t="str">
        <f>VLOOKUP(W1428,Lookup!A:B,2,0)</f>
        <v>Legal</v>
      </c>
    </row>
    <row r="1429" spans="1:39" x14ac:dyDescent="0.25">
      <c r="A1429" t="s">
        <v>33</v>
      </c>
      <c r="B1429" s="1" t="s">
        <v>166</v>
      </c>
      <c r="C1429" s="1" t="s">
        <v>158</v>
      </c>
      <c r="D1429" s="1" t="s">
        <v>36</v>
      </c>
      <c r="E1429" s="1" t="s">
        <v>36</v>
      </c>
      <c r="F1429" s="1" t="s">
        <v>37</v>
      </c>
      <c r="G1429" t="s">
        <v>167</v>
      </c>
      <c r="H1429" t="s">
        <v>160</v>
      </c>
      <c r="I1429" t="s">
        <v>40</v>
      </c>
      <c r="J1429" t="s">
        <v>40</v>
      </c>
      <c r="K1429" t="s">
        <v>40</v>
      </c>
      <c r="L1429" s="4">
        <v>233</v>
      </c>
      <c r="M1429" s="2">
        <v>44562</v>
      </c>
      <c r="N1429" t="s">
        <v>41</v>
      </c>
      <c r="O1429" t="s">
        <v>42</v>
      </c>
      <c r="P1429" t="s">
        <v>5338</v>
      </c>
      <c r="Q1429" t="s">
        <v>5339</v>
      </c>
      <c r="R1429" t="s">
        <v>5335</v>
      </c>
      <c r="S1429" s="3">
        <v>44586</v>
      </c>
      <c r="T1429" t="s">
        <v>46</v>
      </c>
      <c r="U1429">
        <v>16</v>
      </c>
      <c r="V1429" t="s">
        <v>47</v>
      </c>
      <c r="W1429" t="s">
        <v>48</v>
      </c>
      <c r="X1429">
        <v>73014209</v>
      </c>
      <c r="Y1429" s="3">
        <v>44585</v>
      </c>
      <c r="Z1429">
        <v>165097221</v>
      </c>
      <c r="AB1429" t="s">
        <v>49</v>
      </c>
      <c r="AD1429" t="s">
        <v>5341</v>
      </c>
      <c r="AE1429">
        <v>1</v>
      </c>
      <c r="AF1429">
        <v>233</v>
      </c>
      <c r="AH1429" t="str">
        <f>VLOOKUP(B1429,'cc Lookup'!A:J,10,0)</f>
        <v>Planning and Business Development</v>
      </c>
      <c r="AI1429" t="str">
        <f>VLOOKUP(B1429,'cc Lookup'!A:E,5,0)</f>
        <v>Estates</v>
      </c>
      <c r="AJ1429" t="s">
        <v>6738</v>
      </c>
      <c r="AK1429" t="str">
        <f t="shared" si="44"/>
        <v>E35930 Estates &amp; Facilities</v>
      </c>
      <c r="AL1429" t="str">
        <f t="shared" si="45"/>
        <v>7308 Legal Fees</v>
      </c>
      <c r="AM1429" t="str">
        <f>VLOOKUP(W1429,Lookup!A:B,2,0)</f>
        <v>Legal</v>
      </c>
    </row>
    <row r="1430" spans="1:39" x14ac:dyDescent="0.25">
      <c r="A1430" t="s">
        <v>33</v>
      </c>
      <c r="B1430" s="1" t="s">
        <v>166</v>
      </c>
      <c r="C1430" s="1" t="s">
        <v>158</v>
      </c>
      <c r="D1430" s="1" t="s">
        <v>36</v>
      </c>
      <c r="E1430" s="1" t="s">
        <v>36</v>
      </c>
      <c r="F1430" s="1" t="s">
        <v>37</v>
      </c>
      <c r="G1430" t="s">
        <v>167</v>
      </c>
      <c r="H1430" t="s">
        <v>160</v>
      </c>
      <c r="I1430" t="s">
        <v>40</v>
      </c>
      <c r="J1430" t="s">
        <v>40</v>
      </c>
      <c r="K1430" t="s">
        <v>40</v>
      </c>
      <c r="L1430" s="4">
        <v>244.5</v>
      </c>
      <c r="M1430" s="2">
        <v>44562</v>
      </c>
      <c r="N1430" t="s">
        <v>41</v>
      </c>
      <c r="O1430" t="s">
        <v>42</v>
      </c>
      <c r="P1430" t="s">
        <v>5338</v>
      </c>
      <c r="Q1430" t="s">
        <v>5339</v>
      </c>
      <c r="R1430" t="s">
        <v>5335</v>
      </c>
      <c r="S1430" s="3">
        <v>44586</v>
      </c>
      <c r="T1430" t="s">
        <v>46</v>
      </c>
      <c r="U1430">
        <v>16</v>
      </c>
      <c r="V1430" t="s">
        <v>47</v>
      </c>
      <c r="W1430" t="s">
        <v>48</v>
      </c>
      <c r="X1430">
        <v>73014210</v>
      </c>
      <c r="Y1430" s="3">
        <v>44585</v>
      </c>
      <c r="Z1430">
        <v>165097221</v>
      </c>
      <c r="AB1430" t="s">
        <v>49</v>
      </c>
      <c r="AD1430" t="s">
        <v>5342</v>
      </c>
      <c r="AE1430">
        <v>1</v>
      </c>
      <c r="AF1430">
        <v>245</v>
      </c>
      <c r="AH1430" t="str">
        <f>VLOOKUP(B1430,'cc Lookup'!A:J,10,0)</f>
        <v>Planning and Business Development</v>
      </c>
      <c r="AI1430" t="str">
        <f>VLOOKUP(B1430,'cc Lookup'!A:E,5,0)</f>
        <v>Estates</v>
      </c>
      <c r="AJ1430" t="s">
        <v>6738</v>
      </c>
      <c r="AK1430" t="str">
        <f t="shared" si="44"/>
        <v>E35930 Estates &amp; Facilities</v>
      </c>
      <c r="AL1430" t="str">
        <f t="shared" si="45"/>
        <v>7308 Legal Fees</v>
      </c>
      <c r="AM1430" t="str">
        <f>VLOOKUP(W1430,Lookup!A:B,2,0)</f>
        <v>Legal</v>
      </c>
    </row>
    <row r="1431" spans="1:39" x14ac:dyDescent="0.25">
      <c r="A1431" t="s">
        <v>33</v>
      </c>
      <c r="B1431" s="1" t="s">
        <v>166</v>
      </c>
      <c r="C1431" s="1" t="s">
        <v>158</v>
      </c>
      <c r="D1431" s="1" t="s">
        <v>36</v>
      </c>
      <c r="E1431" s="1" t="s">
        <v>36</v>
      </c>
      <c r="F1431" s="1" t="s">
        <v>37</v>
      </c>
      <c r="G1431" t="s">
        <v>167</v>
      </c>
      <c r="H1431" t="s">
        <v>160</v>
      </c>
      <c r="I1431" t="s">
        <v>40</v>
      </c>
      <c r="J1431" t="s">
        <v>40</v>
      </c>
      <c r="K1431" t="s">
        <v>40</v>
      </c>
      <c r="L1431" s="4">
        <v>621.5</v>
      </c>
      <c r="M1431" s="2">
        <v>44562</v>
      </c>
      <c r="N1431" t="s">
        <v>41</v>
      </c>
      <c r="O1431" t="s">
        <v>42</v>
      </c>
      <c r="P1431" t="s">
        <v>5338</v>
      </c>
      <c r="Q1431" t="s">
        <v>5339</v>
      </c>
      <c r="R1431" t="s">
        <v>5335</v>
      </c>
      <c r="S1431" s="3">
        <v>44586</v>
      </c>
      <c r="T1431" t="s">
        <v>46</v>
      </c>
      <c r="U1431">
        <v>16</v>
      </c>
      <c r="V1431" t="s">
        <v>47</v>
      </c>
      <c r="W1431" t="s">
        <v>48</v>
      </c>
      <c r="X1431">
        <v>73014211</v>
      </c>
      <c r="Y1431" s="3">
        <v>44585</v>
      </c>
      <c r="Z1431">
        <v>165097221</v>
      </c>
      <c r="AB1431" t="s">
        <v>49</v>
      </c>
      <c r="AD1431" t="s">
        <v>5343</v>
      </c>
      <c r="AE1431">
        <v>1</v>
      </c>
      <c r="AF1431">
        <v>622</v>
      </c>
      <c r="AH1431" t="str">
        <f>VLOOKUP(B1431,'cc Lookup'!A:J,10,0)</f>
        <v>Planning and Business Development</v>
      </c>
      <c r="AI1431" t="str">
        <f>VLOOKUP(B1431,'cc Lookup'!A:E,5,0)</f>
        <v>Estates</v>
      </c>
      <c r="AJ1431" t="s">
        <v>6738</v>
      </c>
      <c r="AK1431" t="str">
        <f t="shared" si="44"/>
        <v>E35930 Estates &amp; Facilities</v>
      </c>
      <c r="AL1431" t="str">
        <f t="shared" si="45"/>
        <v>7308 Legal Fees</v>
      </c>
      <c r="AM1431" t="str">
        <f>VLOOKUP(W1431,Lookup!A:B,2,0)</f>
        <v>Legal</v>
      </c>
    </row>
    <row r="1432" spans="1:39" x14ac:dyDescent="0.25">
      <c r="A1432" t="s">
        <v>33</v>
      </c>
      <c r="B1432" s="1" t="s">
        <v>166</v>
      </c>
      <c r="C1432" s="1" t="s">
        <v>158</v>
      </c>
      <c r="D1432" s="1" t="s">
        <v>36</v>
      </c>
      <c r="E1432" s="1" t="s">
        <v>36</v>
      </c>
      <c r="F1432" s="1" t="s">
        <v>37</v>
      </c>
      <c r="G1432" t="s">
        <v>167</v>
      </c>
      <c r="H1432" t="s">
        <v>160</v>
      </c>
      <c r="I1432" t="s">
        <v>40</v>
      </c>
      <c r="J1432" t="s">
        <v>40</v>
      </c>
      <c r="K1432" t="s">
        <v>40</v>
      </c>
      <c r="L1432" s="4">
        <v>445.5</v>
      </c>
      <c r="M1432" s="2">
        <v>44562</v>
      </c>
      <c r="N1432" t="s">
        <v>41</v>
      </c>
      <c r="O1432" t="s">
        <v>42</v>
      </c>
      <c r="P1432" t="s">
        <v>5338</v>
      </c>
      <c r="Q1432" t="s">
        <v>5339</v>
      </c>
      <c r="R1432" t="s">
        <v>5335</v>
      </c>
      <c r="S1432" s="3">
        <v>44586</v>
      </c>
      <c r="T1432" t="s">
        <v>46</v>
      </c>
      <c r="U1432">
        <v>16</v>
      </c>
      <c r="V1432" t="s">
        <v>47</v>
      </c>
      <c r="W1432" t="s">
        <v>48</v>
      </c>
      <c r="X1432">
        <v>73014212</v>
      </c>
      <c r="Y1432" s="3">
        <v>44585</v>
      </c>
      <c r="Z1432">
        <v>165097221</v>
      </c>
      <c r="AB1432" t="s">
        <v>49</v>
      </c>
      <c r="AD1432" t="s">
        <v>5344</v>
      </c>
      <c r="AE1432">
        <v>1</v>
      </c>
      <c r="AF1432">
        <v>446</v>
      </c>
      <c r="AH1432" t="str">
        <f>VLOOKUP(B1432,'cc Lookup'!A:J,10,0)</f>
        <v>Planning and Business Development</v>
      </c>
      <c r="AI1432" t="str">
        <f>VLOOKUP(B1432,'cc Lookup'!A:E,5,0)</f>
        <v>Estates</v>
      </c>
      <c r="AJ1432" t="s">
        <v>6738</v>
      </c>
      <c r="AK1432" t="str">
        <f t="shared" si="44"/>
        <v>E35930 Estates &amp; Facilities</v>
      </c>
      <c r="AL1432" t="str">
        <f t="shared" si="45"/>
        <v>7308 Legal Fees</v>
      </c>
      <c r="AM1432" t="str">
        <f>VLOOKUP(W1432,Lookup!A:B,2,0)</f>
        <v>Legal</v>
      </c>
    </row>
    <row r="1433" spans="1:39" x14ac:dyDescent="0.25">
      <c r="A1433" t="s">
        <v>33</v>
      </c>
      <c r="B1433" s="1" t="s">
        <v>166</v>
      </c>
      <c r="C1433" s="1" t="s">
        <v>158</v>
      </c>
      <c r="D1433" s="1" t="s">
        <v>36</v>
      </c>
      <c r="E1433" s="1" t="s">
        <v>36</v>
      </c>
      <c r="F1433" s="1" t="s">
        <v>37</v>
      </c>
      <c r="G1433" t="s">
        <v>167</v>
      </c>
      <c r="H1433" t="s">
        <v>160</v>
      </c>
      <c r="I1433" t="s">
        <v>40</v>
      </c>
      <c r="J1433" t="s">
        <v>40</v>
      </c>
      <c r="K1433" t="s">
        <v>40</v>
      </c>
      <c r="L1433" s="4">
        <v>919.5</v>
      </c>
      <c r="M1433" s="2">
        <v>44562</v>
      </c>
      <c r="N1433" t="s">
        <v>41</v>
      </c>
      <c r="O1433" t="s">
        <v>42</v>
      </c>
      <c r="P1433" t="s">
        <v>5338</v>
      </c>
      <c r="Q1433" t="s">
        <v>5339</v>
      </c>
      <c r="R1433" t="s">
        <v>5335</v>
      </c>
      <c r="S1433" s="3">
        <v>44586</v>
      </c>
      <c r="T1433" t="s">
        <v>46</v>
      </c>
      <c r="U1433">
        <v>16</v>
      </c>
      <c r="V1433" t="s">
        <v>47</v>
      </c>
      <c r="W1433" t="s">
        <v>48</v>
      </c>
      <c r="X1433">
        <v>73014213</v>
      </c>
      <c r="Y1433" s="3">
        <v>44585</v>
      </c>
      <c r="Z1433">
        <v>165097221</v>
      </c>
      <c r="AB1433" t="s">
        <v>49</v>
      </c>
      <c r="AD1433" t="s">
        <v>5345</v>
      </c>
      <c r="AE1433">
        <v>1</v>
      </c>
      <c r="AF1433">
        <v>920</v>
      </c>
      <c r="AH1433" t="str">
        <f>VLOOKUP(B1433,'cc Lookup'!A:J,10,0)</f>
        <v>Planning and Business Development</v>
      </c>
      <c r="AI1433" t="str">
        <f>VLOOKUP(B1433,'cc Lookup'!A:E,5,0)</f>
        <v>Estates</v>
      </c>
      <c r="AJ1433" t="s">
        <v>6738</v>
      </c>
      <c r="AK1433" t="str">
        <f t="shared" si="44"/>
        <v>E35930 Estates &amp; Facilities</v>
      </c>
      <c r="AL1433" t="str">
        <f t="shared" si="45"/>
        <v>7308 Legal Fees</v>
      </c>
      <c r="AM1433" t="str">
        <f>VLOOKUP(W1433,Lookup!A:B,2,0)</f>
        <v>Legal</v>
      </c>
    </row>
    <row r="1434" spans="1:39" x14ac:dyDescent="0.25">
      <c r="A1434" t="s">
        <v>33</v>
      </c>
      <c r="B1434" s="1" t="s">
        <v>166</v>
      </c>
      <c r="C1434" s="1" t="s">
        <v>158</v>
      </c>
      <c r="D1434" s="1" t="s">
        <v>36</v>
      </c>
      <c r="E1434" s="1" t="s">
        <v>36</v>
      </c>
      <c r="F1434" s="1" t="s">
        <v>37</v>
      </c>
      <c r="G1434" t="s">
        <v>167</v>
      </c>
      <c r="H1434" t="s">
        <v>160</v>
      </c>
      <c r="I1434" t="s">
        <v>40</v>
      </c>
      <c r="J1434" t="s">
        <v>40</v>
      </c>
      <c r="K1434" t="s">
        <v>40</v>
      </c>
      <c r="L1434" s="4">
        <v>643.5</v>
      </c>
      <c r="M1434" s="2">
        <v>44562</v>
      </c>
      <c r="N1434" t="s">
        <v>41</v>
      </c>
      <c r="O1434" t="s">
        <v>42</v>
      </c>
      <c r="P1434" t="s">
        <v>5338</v>
      </c>
      <c r="Q1434" t="s">
        <v>5339</v>
      </c>
      <c r="R1434" t="s">
        <v>5335</v>
      </c>
      <c r="S1434" s="3">
        <v>44586</v>
      </c>
      <c r="T1434" t="s">
        <v>46</v>
      </c>
      <c r="U1434">
        <v>16</v>
      </c>
      <c r="V1434" t="s">
        <v>47</v>
      </c>
      <c r="W1434" t="s">
        <v>48</v>
      </c>
      <c r="X1434">
        <v>73014214</v>
      </c>
      <c r="Y1434" s="3">
        <v>44585</v>
      </c>
      <c r="Z1434">
        <v>165097221</v>
      </c>
      <c r="AB1434" t="s">
        <v>49</v>
      </c>
      <c r="AD1434" t="s">
        <v>5346</v>
      </c>
      <c r="AE1434">
        <v>1</v>
      </c>
      <c r="AF1434">
        <v>644</v>
      </c>
      <c r="AH1434" t="str">
        <f>VLOOKUP(B1434,'cc Lookup'!A:J,10,0)</f>
        <v>Planning and Business Development</v>
      </c>
      <c r="AI1434" t="str">
        <f>VLOOKUP(B1434,'cc Lookup'!A:E,5,0)</f>
        <v>Estates</v>
      </c>
      <c r="AJ1434" t="s">
        <v>6738</v>
      </c>
      <c r="AK1434" t="str">
        <f t="shared" si="44"/>
        <v>E35930 Estates &amp; Facilities</v>
      </c>
      <c r="AL1434" t="str">
        <f t="shared" si="45"/>
        <v>7308 Legal Fees</v>
      </c>
      <c r="AM1434" t="str">
        <f>VLOOKUP(W1434,Lookup!A:B,2,0)</f>
        <v>Legal</v>
      </c>
    </row>
    <row r="1435" spans="1:39" x14ac:dyDescent="0.25">
      <c r="A1435" t="s">
        <v>33</v>
      </c>
      <c r="B1435" s="1" t="s">
        <v>166</v>
      </c>
      <c r="C1435" s="1" t="s">
        <v>158</v>
      </c>
      <c r="D1435" s="1" t="s">
        <v>36</v>
      </c>
      <c r="E1435" s="1" t="s">
        <v>36</v>
      </c>
      <c r="F1435" s="1" t="s">
        <v>37</v>
      </c>
      <c r="G1435" t="s">
        <v>167</v>
      </c>
      <c r="H1435" t="s">
        <v>160</v>
      </c>
      <c r="I1435" t="s">
        <v>40</v>
      </c>
      <c r="J1435" t="s">
        <v>40</v>
      </c>
      <c r="K1435" t="s">
        <v>40</v>
      </c>
      <c r="L1435" s="4">
        <v>1381.5</v>
      </c>
      <c r="M1435" s="2">
        <v>44562</v>
      </c>
      <c r="N1435" t="s">
        <v>41</v>
      </c>
      <c r="O1435" t="s">
        <v>42</v>
      </c>
      <c r="P1435" t="s">
        <v>5338</v>
      </c>
      <c r="Q1435" t="s">
        <v>5339</v>
      </c>
      <c r="R1435" t="s">
        <v>5335</v>
      </c>
      <c r="S1435" s="3">
        <v>44586</v>
      </c>
      <c r="T1435" t="s">
        <v>46</v>
      </c>
      <c r="U1435">
        <v>16</v>
      </c>
      <c r="V1435" t="s">
        <v>47</v>
      </c>
      <c r="W1435" t="s">
        <v>48</v>
      </c>
      <c r="X1435">
        <v>73014215</v>
      </c>
      <c r="Y1435" s="3">
        <v>44585</v>
      </c>
      <c r="Z1435">
        <v>165097221</v>
      </c>
      <c r="AB1435" t="s">
        <v>49</v>
      </c>
      <c r="AD1435" t="s">
        <v>5347</v>
      </c>
      <c r="AE1435">
        <v>1</v>
      </c>
      <c r="AF1435">
        <v>1382</v>
      </c>
      <c r="AH1435" t="str">
        <f>VLOOKUP(B1435,'cc Lookup'!A:J,10,0)</f>
        <v>Planning and Business Development</v>
      </c>
      <c r="AI1435" t="str">
        <f>VLOOKUP(B1435,'cc Lookup'!A:E,5,0)</f>
        <v>Estates</v>
      </c>
      <c r="AJ1435" t="s">
        <v>6738</v>
      </c>
      <c r="AK1435" t="str">
        <f t="shared" si="44"/>
        <v>E35930 Estates &amp; Facilities</v>
      </c>
      <c r="AL1435" t="str">
        <f t="shared" si="45"/>
        <v>7308 Legal Fees</v>
      </c>
      <c r="AM1435" t="str">
        <f>VLOOKUP(W1435,Lookup!A:B,2,0)</f>
        <v>Legal</v>
      </c>
    </row>
    <row r="1436" spans="1:39" x14ac:dyDescent="0.25">
      <c r="A1436" t="s">
        <v>33</v>
      </c>
      <c r="B1436" s="1" t="s">
        <v>166</v>
      </c>
      <c r="C1436" s="1" t="s">
        <v>158</v>
      </c>
      <c r="D1436" s="1" t="s">
        <v>36</v>
      </c>
      <c r="E1436" s="1" t="s">
        <v>36</v>
      </c>
      <c r="F1436" s="1" t="s">
        <v>37</v>
      </c>
      <c r="G1436" t="s">
        <v>167</v>
      </c>
      <c r="H1436" t="s">
        <v>160</v>
      </c>
      <c r="I1436" t="s">
        <v>40</v>
      </c>
      <c r="J1436" t="s">
        <v>40</v>
      </c>
      <c r="K1436" t="s">
        <v>40</v>
      </c>
      <c r="L1436" s="4">
        <v>964</v>
      </c>
      <c r="M1436" s="2">
        <v>44562</v>
      </c>
      <c r="N1436" t="s">
        <v>41</v>
      </c>
      <c r="O1436" t="s">
        <v>42</v>
      </c>
      <c r="P1436" t="s">
        <v>5338</v>
      </c>
      <c r="Q1436" t="s">
        <v>5339</v>
      </c>
      <c r="R1436" t="s">
        <v>5335</v>
      </c>
      <c r="S1436" s="3">
        <v>44586</v>
      </c>
      <c r="T1436" t="s">
        <v>46</v>
      </c>
      <c r="U1436">
        <v>16</v>
      </c>
      <c r="V1436" t="s">
        <v>47</v>
      </c>
      <c r="W1436" t="s">
        <v>48</v>
      </c>
      <c r="X1436">
        <v>73014216</v>
      </c>
      <c r="Y1436" s="3">
        <v>44585</v>
      </c>
      <c r="Z1436">
        <v>165097221</v>
      </c>
      <c r="AB1436" t="s">
        <v>49</v>
      </c>
      <c r="AD1436" t="s">
        <v>5348</v>
      </c>
      <c r="AE1436">
        <v>1</v>
      </c>
      <c r="AF1436">
        <v>964</v>
      </c>
      <c r="AH1436" t="str">
        <f>VLOOKUP(B1436,'cc Lookup'!A:J,10,0)</f>
        <v>Planning and Business Development</v>
      </c>
      <c r="AI1436" t="str">
        <f>VLOOKUP(B1436,'cc Lookup'!A:E,5,0)</f>
        <v>Estates</v>
      </c>
      <c r="AJ1436" t="s">
        <v>6738</v>
      </c>
      <c r="AK1436" t="str">
        <f t="shared" si="44"/>
        <v>E35930 Estates &amp; Facilities</v>
      </c>
      <c r="AL1436" t="str">
        <f t="shared" si="45"/>
        <v>7308 Legal Fees</v>
      </c>
      <c r="AM1436" t="str">
        <f>VLOOKUP(W1436,Lookup!A:B,2,0)</f>
        <v>Legal</v>
      </c>
    </row>
    <row r="1437" spans="1:39" x14ac:dyDescent="0.25">
      <c r="A1437" t="s">
        <v>33</v>
      </c>
      <c r="B1437" s="1" t="s">
        <v>166</v>
      </c>
      <c r="C1437" s="1" t="s">
        <v>158</v>
      </c>
      <c r="D1437" s="1" t="s">
        <v>36</v>
      </c>
      <c r="E1437" s="1" t="s">
        <v>36</v>
      </c>
      <c r="F1437" s="1" t="s">
        <v>37</v>
      </c>
      <c r="G1437" t="s">
        <v>167</v>
      </c>
      <c r="H1437" t="s">
        <v>160</v>
      </c>
      <c r="I1437" t="s">
        <v>40</v>
      </c>
      <c r="J1437" t="s">
        <v>40</v>
      </c>
      <c r="K1437" t="s">
        <v>40</v>
      </c>
      <c r="L1437" s="4">
        <v>1965</v>
      </c>
      <c r="M1437" s="2">
        <v>44562</v>
      </c>
      <c r="N1437" t="s">
        <v>41</v>
      </c>
      <c r="O1437" t="s">
        <v>42</v>
      </c>
      <c r="P1437" t="s">
        <v>5338</v>
      </c>
      <c r="Q1437" t="s">
        <v>5339</v>
      </c>
      <c r="R1437" t="s">
        <v>5335</v>
      </c>
      <c r="S1437" s="3">
        <v>44586</v>
      </c>
      <c r="T1437" t="s">
        <v>46</v>
      </c>
      <c r="U1437">
        <v>16</v>
      </c>
      <c r="V1437" t="s">
        <v>47</v>
      </c>
      <c r="W1437" t="s">
        <v>48</v>
      </c>
      <c r="X1437">
        <v>73014217</v>
      </c>
      <c r="Y1437" s="3">
        <v>44585</v>
      </c>
      <c r="Z1437">
        <v>165097221</v>
      </c>
      <c r="AB1437" t="s">
        <v>49</v>
      </c>
      <c r="AD1437" t="s">
        <v>5349</v>
      </c>
      <c r="AE1437">
        <v>1</v>
      </c>
      <c r="AF1437">
        <v>1965</v>
      </c>
      <c r="AH1437" t="str">
        <f>VLOOKUP(B1437,'cc Lookup'!A:J,10,0)</f>
        <v>Planning and Business Development</v>
      </c>
      <c r="AI1437" t="str">
        <f>VLOOKUP(B1437,'cc Lookup'!A:E,5,0)</f>
        <v>Estates</v>
      </c>
      <c r="AJ1437" t="s">
        <v>6738</v>
      </c>
      <c r="AK1437" t="str">
        <f t="shared" si="44"/>
        <v>E35930 Estates &amp; Facilities</v>
      </c>
      <c r="AL1437" t="str">
        <f t="shared" si="45"/>
        <v>7308 Legal Fees</v>
      </c>
      <c r="AM1437" t="str">
        <f>VLOOKUP(W1437,Lookup!A:B,2,0)</f>
        <v>Legal</v>
      </c>
    </row>
    <row r="1438" spans="1:39" x14ac:dyDescent="0.25">
      <c r="A1438" t="s">
        <v>33</v>
      </c>
      <c r="B1438" s="1" t="s">
        <v>166</v>
      </c>
      <c r="C1438" s="1" t="s">
        <v>158</v>
      </c>
      <c r="D1438" s="1" t="s">
        <v>36</v>
      </c>
      <c r="E1438" s="1" t="s">
        <v>36</v>
      </c>
      <c r="F1438" s="1" t="s">
        <v>37</v>
      </c>
      <c r="G1438" t="s">
        <v>167</v>
      </c>
      <c r="H1438" t="s">
        <v>160</v>
      </c>
      <c r="I1438" t="s">
        <v>40</v>
      </c>
      <c r="J1438" t="s">
        <v>40</v>
      </c>
      <c r="K1438" t="s">
        <v>40</v>
      </c>
      <c r="L1438" s="4">
        <v>277.5</v>
      </c>
      <c r="M1438" s="2">
        <v>44562</v>
      </c>
      <c r="N1438" t="s">
        <v>41</v>
      </c>
      <c r="O1438" t="s">
        <v>42</v>
      </c>
      <c r="P1438" t="s">
        <v>5338</v>
      </c>
      <c r="Q1438" t="s">
        <v>5339</v>
      </c>
      <c r="R1438" t="s">
        <v>5335</v>
      </c>
      <c r="S1438" s="3">
        <v>44586</v>
      </c>
      <c r="T1438" t="s">
        <v>46</v>
      </c>
      <c r="U1438">
        <v>16</v>
      </c>
      <c r="V1438" t="s">
        <v>47</v>
      </c>
      <c r="W1438" t="s">
        <v>48</v>
      </c>
      <c r="X1438">
        <v>73014218</v>
      </c>
      <c r="Y1438" s="3">
        <v>44585</v>
      </c>
      <c r="Z1438">
        <v>165097221</v>
      </c>
      <c r="AB1438" t="s">
        <v>49</v>
      </c>
      <c r="AD1438" t="s">
        <v>5350</v>
      </c>
      <c r="AE1438">
        <v>1</v>
      </c>
      <c r="AF1438">
        <v>278</v>
      </c>
      <c r="AH1438" t="str">
        <f>VLOOKUP(B1438,'cc Lookup'!A:J,10,0)</f>
        <v>Planning and Business Development</v>
      </c>
      <c r="AI1438" t="str">
        <f>VLOOKUP(B1438,'cc Lookup'!A:E,5,0)</f>
        <v>Estates</v>
      </c>
      <c r="AJ1438" t="s">
        <v>6738</v>
      </c>
      <c r="AK1438" t="str">
        <f t="shared" si="44"/>
        <v>E35930 Estates &amp; Facilities</v>
      </c>
      <c r="AL1438" t="str">
        <f t="shared" si="45"/>
        <v>7308 Legal Fees</v>
      </c>
      <c r="AM1438" t="str">
        <f>VLOOKUP(W1438,Lookup!A:B,2,0)</f>
        <v>Legal</v>
      </c>
    </row>
    <row r="1439" spans="1:39" x14ac:dyDescent="0.25">
      <c r="A1439" t="s">
        <v>33</v>
      </c>
      <c r="B1439" s="1" t="s">
        <v>166</v>
      </c>
      <c r="C1439" s="1" t="s">
        <v>158</v>
      </c>
      <c r="D1439" s="1" t="s">
        <v>36</v>
      </c>
      <c r="E1439" s="1" t="s">
        <v>36</v>
      </c>
      <c r="F1439" s="1" t="s">
        <v>37</v>
      </c>
      <c r="G1439" t="s">
        <v>167</v>
      </c>
      <c r="H1439" t="s">
        <v>160</v>
      </c>
      <c r="I1439" t="s">
        <v>40</v>
      </c>
      <c r="J1439" t="s">
        <v>40</v>
      </c>
      <c r="K1439" t="s">
        <v>40</v>
      </c>
      <c r="L1439" s="4">
        <v>672</v>
      </c>
      <c r="M1439" s="2">
        <v>44562</v>
      </c>
      <c r="N1439" t="s">
        <v>41</v>
      </c>
      <c r="O1439" t="s">
        <v>42</v>
      </c>
      <c r="P1439" t="s">
        <v>5338</v>
      </c>
      <c r="Q1439" t="s">
        <v>5339</v>
      </c>
      <c r="R1439" t="s">
        <v>5335</v>
      </c>
      <c r="S1439" s="3">
        <v>44586</v>
      </c>
      <c r="T1439" t="s">
        <v>46</v>
      </c>
      <c r="U1439">
        <v>16</v>
      </c>
      <c r="V1439" t="s">
        <v>47</v>
      </c>
      <c r="W1439" t="s">
        <v>48</v>
      </c>
      <c r="X1439">
        <v>73014219</v>
      </c>
      <c r="Y1439" s="3">
        <v>44585</v>
      </c>
      <c r="Z1439">
        <v>165097221</v>
      </c>
      <c r="AB1439" t="s">
        <v>49</v>
      </c>
      <c r="AD1439" t="s">
        <v>5351</v>
      </c>
      <c r="AE1439">
        <v>1</v>
      </c>
      <c r="AF1439">
        <v>672</v>
      </c>
      <c r="AH1439" t="str">
        <f>VLOOKUP(B1439,'cc Lookup'!A:J,10,0)</f>
        <v>Planning and Business Development</v>
      </c>
      <c r="AI1439" t="str">
        <f>VLOOKUP(B1439,'cc Lookup'!A:E,5,0)</f>
        <v>Estates</v>
      </c>
      <c r="AJ1439" t="s">
        <v>6738</v>
      </c>
      <c r="AK1439" t="str">
        <f t="shared" si="44"/>
        <v>E35930 Estates &amp; Facilities</v>
      </c>
      <c r="AL1439" t="str">
        <f t="shared" si="45"/>
        <v>7308 Legal Fees</v>
      </c>
      <c r="AM1439" t="str">
        <f>VLOOKUP(W1439,Lookup!A:B,2,0)</f>
        <v>Legal</v>
      </c>
    </row>
    <row r="1440" spans="1:39" x14ac:dyDescent="0.25">
      <c r="A1440" t="s">
        <v>33</v>
      </c>
      <c r="B1440" s="1" t="s">
        <v>166</v>
      </c>
      <c r="C1440" s="1" t="s">
        <v>158</v>
      </c>
      <c r="D1440" s="1" t="s">
        <v>36</v>
      </c>
      <c r="E1440" s="1" t="s">
        <v>36</v>
      </c>
      <c r="F1440" s="1" t="s">
        <v>37</v>
      </c>
      <c r="G1440" t="s">
        <v>167</v>
      </c>
      <c r="H1440" t="s">
        <v>160</v>
      </c>
      <c r="I1440" t="s">
        <v>40</v>
      </c>
      <c r="J1440" t="s">
        <v>40</v>
      </c>
      <c r="K1440" t="s">
        <v>40</v>
      </c>
      <c r="L1440" s="4">
        <v>176</v>
      </c>
      <c r="M1440" s="2">
        <v>44562</v>
      </c>
      <c r="N1440" t="s">
        <v>41</v>
      </c>
      <c r="O1440" t="s">
        <v>42</v>
      </c>
      <c r="P1440" t="s">
        <v>5338</v>
      </c>
      <c r="Q1440" t="s">
        <v>5339</v>
      </c>
      <c r="R1440" t="s">
        <v>5335</v>
      </c>
      <c r="S1440" s="3">
        <v>44586</v>
      </c>
      <c r="T1440" t="s">
        <v>46</v>
      </c>
      <c r="U1440">
        <v>16</v>
      </c>
      <c r="V1440" t="s">
        <v>47</v>
      </c>
      <c r="W1440" t="s">
        <v>48</v>
      </c>
      <c r="X1440">
        <v>73014220</v>
      </c>
      <c r="Y1440" s="3">
        <v>44585</v>
      </c>
      <c r="Z1440">
        <v>165097221</v>
      </c>
      <c r="AB1440" t="s">
        <v>49</v>
      </c>
      <c r="AD1440" t="s">
        <v>5352</v>
      </c>
      <c r="AE1440">
        <v>1</v>
      </c>
      <c r="AF1440">
        <v>176</v>
      </c>
      <c r="AH1440" t="str">
        <f>VLOOKUP(B1440,'cc Lookup'!A:J,10,0)</f>
        <v>Planning and Business Development</v>
      </c>
      <c r="AI1440" t="str">
        <f>VLOOKUP(B1440,'cc Lookup'!A:E,5,0)</f>
        <v>Estates</v>
      </c>
      <c r="AJ1440" t="s">
        <v>6738</v>
      </c>
      <c r="AK1440" t="str">
        <f t="shared" si="44"/>
        <v>E35930 Estates &amp; Facilities</v>
      </c>
      <c r="AL1440" t="str">
        <f t="shared" si="45"/>
        <v>7308 Legal Fees</v>
      </c>
      <c r="AM1440" t="str">
        <f>VLOOKUP(W1440,Lookup!A:B,2,0)</f>
        <v>Legal</v>
      </c>
    </row>
    <row r="1441" spans="1:39" x14ac:dyDescent="0.25">
      <c r="A1441" t="s">
        <v>33</v>
      </c>
      <c r="B1441" s="1" t="s">
        <v>166</v>
      </c>
      <c r="C1441" s="1" t="s">
        <v>158</v>
      </c>
      <c r="D1441" s="1" t="s">
        <v>36</v>
      </c>
      <c r="E1441" s="1" t="s">
        <v>36</v>
      </c>
      <c r="F1441" s="1" t="s">
        <v>37</v>
      </c>
      <c r="G1441" t="s">
        <v>167</v>
      </c>
      <c r="H1441" t="s">
        <v>160</v>
      </c>
      <c r="I1441" t="s">
        <v>40</v>
      </c>
      <c r="J1441" t="s">
        <v>40</v>
      </c>
      <c r="K1441" t="s">
        <v>40</v>
      </c>
      <c r="L1441" s="4">
        <v>220.8</v>
      </c>
      <c r="M1441" s="2">
        <v>44562</v>
      </c>
      <c r="N1441" t="s">
        <v>41</v>
      </c>
      <c r="O1441" t="s">
        <v>42</v>
      </c>
      <c r="P1441" t="s">
        <v>5338</v>
      </c>
      <c r="Q1441" t="s">
        <v>5339</v>
      </c>
      <c r="R1441" t="s">
        <v>5335</v>
      </c>
      <c r="S1441" s="3">
        <v>44586</v>
      </c>
      <c r="T1441" t="s">
        <v>46</v>
      </c>
      <c r="U1441">
        <v>16</v>
      </c>
      <c r="V1441" t="s">
        <v>47</v>
      </c>
      <c r="W1441" t="s">
        <v>48</v>
      </c>
      <c r="X1441">
        <v>73014225</v>
      </c>
      <c r="Y1441" s="3">
        <v>44585</v>
      </c>
      <c r="Z1441">
        <v>165097221</v>
      </c>
      <c r="AB1441" t="s">
        <v>49</v>
      </c>
      <c r="AD1441" t="s">
        <v>5353</v>
      </c>
      <c r="AE1441">
        <v>1</v>
      </c>
      <c r="AF1441">
        <v>221</v>
      </c>
      <c r="AH1441" t="str">
        <f>VLOOKUP(B1441,'cc Lookup'!A:J,10,0)</f>
        <v>Planning and Business Development</v>
      </c>
      <c r="AI1441" t="str">
        <f>VLOOKUP(B1441,'cc Lookup'!A:E,5,0)</f>
        <v>Estates</v>
      </c>
      <c r="AJ1441" t="s">
        <v>6738</v>
      </c>
      <c r="AK1441" t="str">
        <f t="shared" si="44"/>
        <v>E35930 Estates &amp; Facilities</v>
      </c>
      <c r="AL1441" t="str">
        <f t="shared" si="45"/>
        <v>7308 Legal Fees</v>
      </c>
      <c r="AM1441" t="str">
        <f>VLOOKUP(W1441,Lookup!A:B,2,0)</f>
        <v>Legal</v>
      </c>
    </row>
    <row r="1442" spans="1:39" x14ac:dyDescent="0.25">
      <c r="A1442" t="s">
        <v>33</v>
      </c>
      <c r="B1442" s="1" t="s">
        <v>166</v>
      </c>
      <c r="C1442" s="1" t="s">
        <v>158</v>
      </c>
      <c r="D1442" s="1" t="s">
        <v>36</v>
      </c>
      <c r="E1442" s="1" t="s">
        <v>36</v>
      </c>
      <c r="F1442" s="1" t="s">
        <v>37</v>
      </c>
      <c r="G1442" t="s">
        <v>167</v>
      </c>
      <c r="H1442" t="s">
        <v>160</v>
      </c>
      <c r="I1442" t="s">
        <v>40</v>
      </c>
      <c r="J1442" t="s">
        <v>40</v>
      </c>
      <c r="K1442" t="s">
        <v>40</v>
      </c>
      <c r="L1442" s="4">
        <v>140</v>
      </c>
      <c r="M1442" s="2">
        <v>44562</v>
      </c>
      <c r="N1442" t="s">
        <v>41</v>
      </c>
      <c r="O1442" t="s">
        <v>42</v>
      </c>
      <c r="P1442" t="s">
        <v>5338</v>
      </c>
      <c r="Q1442" t="s">
        <v>5339</v>
      </c>
      <c r="R1442" t="s">
        <v>5335</v>
      </c>
      <c r="S1442" s="3">
        <v>44586</v>
      </c>
      <c r="T1442" t="s">
        <v>46</v>
      </c>
      <c r="U1442">
        <v>16</v>
      </c>
      <c r="V1442" t="s">
        <v>47</v>
      </c>
      <c r="W1442" t="s">
        <v>48</v>
      </c>
      <c r="X1442">
        <v>73014227</v>
      </c>
      <c r="Y1442" s="3">
        <v>44585</v>
      </c>
      <c r="Z1442">
        <v>165097221</v>
      </c>
      <c r="AB1442" t="s">
        <v>49</v>
      </c>
      <c r="AD1442" t="s">
        <v>5354</v>
      </c>
      <c r="AE1442">
        <v>1</v>
      </c>
      <c r="AF1442">
        <v>140</v>
      </c>
      <c r="AH1442" t="str">
        <f>VLOOKUP(B1442,'cc Lookup'!A:J,10,0)</f>
        <v>Planning and Business Development</v>
      </c>
      <c r="AI1442" t="str">
        <f>VLOOKUP(B1442,'cc Lookup'!A:E,5,0)</f>
        <v>Estates</v>
      </c>
      <c r="AJ1442" t="s">
        <v>6738</v>
      </c>
      <c r="AK1442" t="str">
        <f t="shared" si="44"/>
        <v>E35930 Estates &amp; Facilities</v>
      </c>
      <c r="AL1442" t="str">
        <f t="shared" si="45"/>
        <v>7308 Legal Fees</v>
      </c>
      <c r="AM1442" t="str">
        <f>VLOOKUP(W1442,Lookup!A:B,2,0)</f>
        <v>Legal</v>
      </c>
    </row>
    <row r="1443" spans="1:39" x14ac:dyDescent="0.25">
      <c r="A1443" t="s">
        <v>33</v>
      </c>
      <c r="B1443" s="1" t="s">
        <v>166</v>
      </c>
      <c r="C1443" s="1" t="s">
        <v>158</v>
      </c>
      <c r="D1443" s="1" t="s">
        <v>36</v>
      </c>
      <c r="E1443" s="1" t="s">
        <v>36</v>
      </c>
      <c r="F1443" s="1" t="s">
        <v>37</v>
      </c>
      <c r="G1443" t="s">
        <v>167</v>
      </c>
      <c r="H1443" t="s">
        <v>160</v>
      </c>
      <c r="I1443" t="s">
        <v>40</v>
      </c>
      <c r="J1443" t="s">
        <v>40</v>
      </c>
      <c r="K1443" t="s">
        <v>40</v>
      </c>
      <c r="L1443" s="4">
        <v>131.5</v>
      </c>
      <c r="M1443" s="2">
        <v>44562</v>
      </c>
      <c r="N1443" t="s">
        <v>41</v>
      </c>
      <c r="O1443" t="s">
        <v>42</v>
      </c>
      <c r="P1443" t="s">
        <v>5355</v>
      </c>
      <c r="Q1443" t="s">
        <v>5356</v>
      </c>
      <c r="R1443" t="s">
        <v>5335</v>
      </c>
      <c r="S1443" s="3">
        <v>44587</v>
      </c>
      <c r="T1443" t="s">
        <v>46</v>
      </c>
      <c r="U1443">
        <v>8</v>
      </c>
      <c r="V1443" t="s">
        <v>47</v>
      </c>
      <c r="W1443" t="s">
        <v>48</v>
      </c>
      <c r="X1443">
        <v>73014221</v>
      </c>
      <c r="Y1443" s="3">
        <v>44585</v>
      </c>
      <c r="Z1443">
        <v>165097221</v>
      </c>
      <c r="AB1443" t="s">
        <v>49</v>
      </c>
      <c r="AD1443" t="s">
        <v>5357</v>
      </c>
      <c r="AE1443">
        <v>1</v>
      </c>
      <c r="AF1443">
        <v>132</v>
      </c>
      <c r="AH1443" t="str">
        <f>VLOOKUP(B1443,'cc Lookup'!A:J,10,0)</f>
        <v>Planning and Business Development</v>
      </c>
      <c r="AI1443" t="str">
        <f>VLOOKUP(B1443,'cc Lookup'!A:E,5,0)</f>
        <v>Estates</v>
      </c>
      <c r="AJ1443" t="s">
        <v>6738</v>
      </c>
      <c r="AK1443" t="str">
        <f t="shared" si="44"/>
        <v>E35930 Estates &amp; Facilities</v>
      </c>
      <c r="AL1443" t="str">
        <f t="shared" si="45"/>
        <v>7308 Legal Fees</v>
      </c>
      <c r="AM1443" t="str">
        <f>VLOOKUP(W1443,Lookup!A:B,2,0)</f>
        <v>Legal</v>
      </c>
    </row>
    <row r="1444" spans="1:39" x14ac:dyDescent="0.25">
      <c r="A1444" t="s">
        <v>33</v>
      </c>
      <c r="B1444" s="1" t="s">
        <v>166</v>
      </c>
      <c r="C1444" s="1" t="s">
        <v>158</v>
      </c>
      <c r="D1444" s="1" t="s">
        <v>36</v>
      </c>
      <c r="E1444" s="1" t="s">
        <v>36</v>
      </c>
      <c r="F1444" s="1" t="s">
        <v>37</v>
      </c>
      <c r="G1444" t="s">
        <v>167</v>
      </c>
      <c r="H1444" t="s">
        <v>160</v>
      </c>
      <c r="I1444" t="s">
        <v>40</v>
      </c>
      <c r="J1444" t="s">
        <v>40</v>
      </c>
      <c r="K1444" t="s">
        <v>40</v>
      </c>
      <c r="L1444" s="4">
        <v>62</v>
      </c>
      <c r="M1444" s="2">
        <v>44562</v>
      </c>
      <c r="N1444" t="s">
        <v>41</v>
      </c>
      <c r="O1444" t="s">
        <v>42</v>
      </c>
      <c r="P1444" t="s">
        <v>5355</v>
      </c>
      <c r="Q1444" t="s">
        <v>5356</v>
      </c>
      <c r="R1444" t="s">
        <v>5335</v>
      </c>
      <c r="S1444" s="3">
        <v>44587</v>
      </c>
      <c r="T1444" t="s">
        <v>46</v>
      </c>
      <c r="U1444">
        <v>8</v>
      </c>
      <c r="V1444" t="s">
        <v>47</v>
      </c>
      <c r="W1444" t="s">
        <v>48</v>
      </c>
      <c r="X1444">
        <v>73014222</v>
      </c>
      <c r="Y1444" s="3">
        <v>44585</v>
      </c>
      <c r="Z1444">
        <v>165097221</v>
      </c>
      <c r="AB1444" t="s">
        <v>49</v>
      </c>
      <c r="AD1444" t="s">
        <v>5358</v>
      </c>
      <c r="AE1444">
        <v>1</v>
      </c>
      <c r="AF1444">
        <v>62</v>
      </c>
      <c r="AH1444" t="str">
        <f>VLOOKUP(B1444,'cc Lookup'!A:J,10,0)</f>
        <v>Planning and Business Development</v>
      </c>
      <c r="AI1444" t="str">
        <f>VLOOKUP(B1444,'cc Lookup'!A:E,5,0)</f>
        <v>Estates</v>
      </c>
      <c r="AJ1444" t="s">
        <v>6738</v>
      </c>
      <c r="AK1444" t="str">
        <f t="shared" si="44"/>
        <v>E35930 Estates &amp; Facilities</v>
      </c>
      <c r="AL1444" t="str">
        <f t="shared" si="45"/>
        <v>7308 Legal Fees</v>
      </c>
      <c r="AM1444" t="str">
        <f>VLOOKUP(W1444,Lookup!A:B,2,0)</f>
        <v>Legal</v>
      </c>
    </row>
    <row r="1445" spans="1:39" x14ac:dyDescent="0.25">
      <c r="A1445" t="s">
        <v>33</v>
      </c>
      <c r="B1445" s="1" t="s">
        <v>166</v>
      </c>
      <c r="C1445" s="1" t="s">
        <v>158</v>
      </c>
      <c r="D1445" s="1" t="s">
        <v>36</v>
      </c>
      <c r="E1445" s="1" t="s">
        <v>36</v>
      </c>
      <c r="F1445" s="1" t="s">
        <v>37</v>
      </c>
      <c r="G1445" t="s">
        <v>167</v>
      </c>
      <c r="H1445" t="s">
        <v>160</v>
      </c>
      <c r="I1445" t="s">
        <v>40</v>
      </c>
      <c r="J1445" t="s">
        <v>40</v>
      </c>
      <c r="K1445" t="s">
        <v>40</v>
      </c>
      <c r="L1445" s="4">
        <v>75.599999999999994</v>
      </c>
      <c r="M1445" s="2">
        <v>44562</v>
      </c>
      <c r="N1445" t="s">
        <v>41</v>
      </c>
      <c r="O1445" t="s">
        <v>42</v>
      </c>
      <c r="P1445" t="s">
        <v>5355</v>
      </c>
      <c r="Q1445" t="s">
        <v>5356</v>
      </c>
      <c r="R1445" t="s">
        <v>5335</v>
      </c>
      <c r="S1445" s="3">
        <v>44587</v>
      </c>
      <c r="T1445" t="s">
        <v>46</v>
      </c>
      <c r="U1445">
        <v>8</v>
      </c>
      <c r="V1445" t="s">
        <v>47</v>
      </c>
      <c r="W1445" t="s">
        <v>48</v>
      </c>
      <c r="X1445">
        <v>73014223</v>
      </c>
      <c r="Y1445" s="3">
        <v>44585</v>
      </c>
      <c r="Z1445">
        <v>165097221</v>
      </c>
      <c r="AB1445" t="s">
        <v>49</v>
      </c>
      <c r="AD1445" t="s">
        <v>5359</v>
      </c>
      <c r="AE1445">
        <v>1</v>
      </c>
      <c r="AF1445">
        <v>76</v>
      </c>
      <c r="AH1445" t="str">
        <f>VLOOKUP(B1445,'cc Lookup'!A:J,10,0)</f>
        <v>Planning and Business Development</v>
      </c>
      <c r="AI1445" t="str">
        <f>VLOOKUP(B1445,'cc Lookup'!A:E,5,0)</f>
        <v>Estates</v>
      </c>
      <c r="AJ1445" t="s">
        <v>6738</v>
      </c>
      <c r="AK1445" t="str">
        <f t="shared" si="44"/>
        <v>E35930 Estates &amp; Facilities</v>
      </c>
      <c r="AL1445" t="str">
        <f t="shared" si="45"/>
        <v>7308 Legal Fees</v>
      </c>
      <c r="AM1445" t="str">
        <f>VLOOKUP(W1445,Lookup!A:B,2,0)</f>
        <v>Legal</v>
      </c>
    </row>
    <row r="1446" spans="1:39" x14ac:dyDescent="0.25">
      <c r="A1446" t="s">
        <v>33</v>
      </c>
      <c r="B1446" s="1" t="s">
        <v>166</v>
      </c>
      <c r="C1446" s="1" t="s">
        <v>158</v>
      </c>
      <c r="D1446" s="1" t="s">
        <v>36</v>
      </c>
      <c r="E1446" s="1" t="s">
        <v>36</v>
      </c>
      <c r="F1446" s="1" t="s">
        <v>37</v>
      </c>
      <c r="G1446" t="s">
        <v>167</v>
      </c>
      <c r="H1446" t="s">
        <v>160</v>
      </c>
      <c r="I1446" t="s">
        <v>40</v>
      </c>
      <c r="J1446" t="s">
        <v>40</v>
      </c>
      <c r="K1446" t="s">
        <v>40</v>
      </c>
      <c r="L1446" s="4">
        <v>48</v>
      </c>
      <c r="M1446" s="2">
        <v>44562</v>
      </c>
      <c r="N1446" t="s">
        <v>41</v>
      </c>
      <c r="O1446" t="s">
        <v>42</v>
      </c>
      <c r="P1446" t="s">
        <v>5355</v>
      </c>
      <c r="Q1446" t="s">
        <v>5356</v>
      </c>
      <c r="R1446" t="s">
        <v>5335</v>
      </c>
      <c r="S1446" s="3">
        <v>44587</v>
      </c>
      <c r="T1446" t="s">
        <v>46</v>
      </c>
      <c r="U1446">
        <v>8</v>
      </c>
      <c r="V1446" t="s">
        <v>47</v>
      </c>
      <c r="W1446" t="s">
        <v>48</v>
      </c>
      <c r="X1446">
        <v>73014224</v>
      </c>
      <c r="Y1446" s="3">
        <v>44585</v>
      </c>
      <c r="Z1446">
        <v>165097221</v>
      </c>
      <c r="AB1446" t="s">
        <v>49</v>
      </c>
      <c r="AD1446" t="s">
        <v>5360</v>
      </c>
      <c r="AE1446">
        <v>1</v>
      </c>
      <c r="AF1446">
        <v>48</v>
      </c>
      <c r="AH1446" t="str">
        <f>VLOOKUP(B1446,'cc Lookup'!A:J,10,0)</f>
        <v>Planning and Business Development</v>
      </c>
      <c r="AI1446" t="str">
        <f>VLOOKUP(B1446,'cc Lookup'!A:E,5,0)</f>
        <v>Estates</v>
      </c>
      <c r="AJ1446" t="s">
        <v>6738</v>
      </c>
      <c r="AK1446" t="str">
        <f t="shared" si="44"/>
        <v>E35930 Estates &amp; Facilities</v>
      </c>
      <c r="AL1446" t="str">
        <f t="shared" si="45"/>
        <v>7308 Legal Fees</v>
      </c>
      <c r="AM1446" t="str">
        <f>VLOOKUP(W1446,Lookup!A:B,2,0)</f>
        <v>Legal</v>
      </c>
    </row>
    <row r="1447" spans="1:39" x14ac:dyDescent="0.25">
      <c r="A1447" t="s">
        <v>33</v>
      </c>
      <c r="B1447" s="1" t="s">
        <v>166</v>
      </c>
      <c r="C1447" s="1" t="s">
        <v>158</v>
      </c>
      <c r="D1447" s="1" t="s">
        <v>36</v>
      </c>
      <c r="E1447" s="1" t="s">
        <v>36</v>
      </c>
      <c r="F1447" s="1" t="s">
        <v>37</v>
      </c>
      <c r="G1447" t="s">
        <v>167</v>
      </c>
      <c r="H1447" t="s">
        <v>160</v>
      </c>
      <c r="I1447" t="s">
        <v>40</v>
      </c>
      <c r="J1447" t="s">
        <v>40</v>
      </c>
      <c r="K1447" t="s">
        <v>40</v>
      </c>
      <c r="L1447" s="4">
        <v>100.5</v>
      </c>
      <c r="M1447" s="2">
        <v>44562</v>
      </c>
      <c r="N1447" t="s">
        <v>41</v>
      </c>
      <c r="O1447" t="s">
        <v>42</v>
      </c>
      <c r="P1447" t="s">
        <v>5355</v>
      </c>
      <c r="Q1447" t="s">
        <v>5356</v>
      </c>
      <c r="R1447" t="s">
        <v>5335</v>
      </c>
      <c r="S1447" s="3">
        <v>44587</v>
      </c>
      <c r="T1447" t="s">
        <v>46</v>
      </c>
      <c r="U1447">
        <v>8</v>
      </c>
      <c r="V1447" t="s">
        <v>47</v>
      </c>
      <c r="W1447" t="s">
        <v>48</v>
      </c>
      <c r="X1447">
        <v>73014226</v>
      </c>
      <c r="Y1447" s="3">
        <v>44585</v>
      </c>
      <c r="Z1447">
        <v>165097221</v>
      </c>
      <c r="AB1447" t="s">
        <v>49</v>
      </c>
      <c r="AD1447" t="s">
        <v>5361</v>
      </c>
      <c r="AE1447">
        <v>1</v>
      </c>
      <c r="AF1447">
        <v>101</v>
      </c>
      <c r="AH1447" t="str">
        <f>VLOOKUP(B1447,'cc Lookup'!A:J,10,0)</f>
        <v>Planning and Business Development</v>
      </c>
      <c r="AI1447" t="str">
        <f>VLOOKUP(B1447,'cc Lookup'!A:E,5,0)</f>
        <v>Estates</v>
      </c>
      <c r="AJ1447" t="s">
        <v>6738</v>
      </c>
      <c r="AK1447" t="str">
        <f t="shared" si="44"/>
        <v>E35930 Estates &amp; Facilities</v>
      </c>
      <c r="AL1447" t="str">
        <f t="shared" si="45"/>
        <v>7308 Legal Fees</v>
      </c>
      <c r="AM1447" t="str">
        <f>VLOOKUP(W1447,Lookup!A:B,2,0)</f>
        <v>Legal</v>
      </c>
    </row>
    <row r="1448" spans="1:39" x14ac:dyDescent="0.25">
      <c r="A1448" t="s">
        <v>33</v>
      </c>
      <c r="B1448" s="1" t="s">
        <v>166</v>
      </c>
      <c r="C1448" s="1" t="s">
        <v>158</v>
      </c>
      <c r="D1448" s="1" t="s">
        <v>36</v>
      </c>
      <c r="E1448" s="1" t="s">
        <v>36</v>
      </c>
      <c r="F1448" s="1" t="s">
        <v>37</v>
      </c>
      <c r="G1448" t="s">
        <v>167</v>
      </c>
      <c r="H1448" t="s">
        <v>160</v>
      </c>
      <c r="I1448" t="s">
        <v>40</v>
      </c>
      <c r="J1448" t="s">
        <v>40</v>
      </c>
      <c r="K1448" t="s">
        <v>40</v>
      </c>
      <c r="L1448" s="4">
        <v>-45.64</v>
      </c>
      <c r="M1448" s="2">
        <v>44562</v>
      </c>
      <c r="N1448" t="s">
        <v>103</v>
      </c>
      <c r="O1448" t="s">
        <v>104</v>
      </c>
      <c r="P1448" t="s">
        <v>5213</v>
      </c>
      <c r="Q1448" t="s">
        <v>5313</v>
      </c>
      <c r="R1448" t="s">
        <v>5314</v>
      </c>
      <c r="S1448" s="3">
        <v>44561</v>
      </c>
      <c r="T1448" t="s">
        <v>46</v>
      </c>
      <c r="U1448">
        <v>3089</v>
      </c>
      <c r="V1448" t="s">
        <v>4961</v>
      </c>
      <c r="W1448" t="s">
        <v>48</v>
      </c>
      <c r="X1448">
        <v>165093938</v>
      </c>
      <c r="Y1448" s="3">
        <v>44428</v>
      </c>
      <c r="AC1448" t="s">
        <v>109</v>
      </c>
      <c r="AH1448" t="str">
        <f>VLOOKUP(B1448,'cc Lookup'!A:J,10,0)</f>
        <v>Planning and Business Development</v>
      </c>
      <c r="AI1448" t="str">
        <f>VLOOKUP(B1448,'cc Lookup'!A:E,5,0)</f>
        <v>Estates</v>
      </c>
      <c r="AJ1448" t="s">
        <v>6738</v>
      </c>
      <c r="AK1448" t="str">
        <f t="shared" si="44"/>
        <v>E35930 Estates &amp; Facilities</v>
      </c>
      <c r="AL1448" t="str">
        <f t="shared" si="45"/>
        <v>7308 Legal Fees</v>
      </c>
      <c r="AM1448" t="str">
        <f>VLOOKUP(W1448,Lookup!A:B,2,0)</f>
        <v>Legal</v>
      </c>
    </row>
    <row r="1449" spans="1:39" x14ac:dyDescent="0.25">
      <c r="A1449" t="s">
        <v>33</v>
      </c>
      <c r="B1449" s="1" t="s">
        <v>166</v>
      </c>
      <c r="C1449" s="1" t="s">
        <v>158</v>
      </c>
      <c r="D1449" s="1" t="s">
        <v>36</v>
      </c>
      <c r="E1449" s="1" t="s">
        <v>36</v>
      </c>
      <c r="F1449" s="1" t="s">
        <v>37</v>
      </c>
      <c r="G1449" t="s">
        <v>167</v>
      </c>
      <c r="H1449" t="s">
        <v>160</v>
      </c>
      <c r="I1449" t="s">
        <v>40</v>
      </c>
      <c r="J1449" t="s">
        <v>40</v>
      </c>
      <c r="K1449" t="s">
        <v>40</v>
      </c>
      <c r="L1449" s="4">
        <v>-0.1</v>
      </c>
      <c r="M1449" s="2">
        <v>44562</v>
      </c>
      <c r="N1449" t="s">
        <v>103</v>
      </c>
      <c r="O1449" t="s">
        <v>104</v>
      </c>
      <c r="P1449" t="s">
        <v>5213</v>
      </c>
      <c r="Q1449" t="s">
        <v>5313</v>
      </c>
      <c r="R1449" t="s">
        <v>5314</v>
      </c>
      <c r="S1449" s="3">
        <v>44561</v>
      </c>
      <c r="T1449" t="s">
        <v>46</v>
      </c>
      <c r="U1449">
        <v>3090</v>
      </c>
      <c r="V1449" t="s">
        <v>5049</v>
      </c>
      <c r="W1449" t="s">
        <v>48</v>
      </c>
      <c r="X1449">
        <v>165095312</v>
      </c>
      <c r="Y1449" s="3">
        <v>44497</v>
      </c>
      <c r="AC1449" t="s">
        <v>109</v>
      </c>
      <c r="AH1449" t="str">
        <f>VLOOKUP(B1449,'cc Lookup'!A:J,10,0)</f>
        <v>Planning and Business Development</v>
      </c>
      <c r="AI1449" t="str">
        <f>VLOOKUP(B1449,'cc Lookup'!A:E,5,0)</f>
        <v>Estates</v>
      </c>
      <c r="AJ1449" t="s">
        <v>6738</v>
      </c>
      <c r="AK1449" t="str">
        <f t="shared" si="44"/>
        <v>E35930 Estates &amp; Facilities</v>
      </c>
      <c r="AL1449" t="str">
        <f t="shared" si="45"/>
        <v>7308 Legal Fees</v>
      </c>
      <c r="AM1449" t="str">
        <f>VLOOKUP(W1449,Lookup!A:B,2,0)</f>
        <v>Legal</v>
      </c>
    </row>
    <row r="1450" spans="1:39" x14ac:dyDescent="0.25">
      <c r="A1450" t="s">
        <v>33</v>
      </c>
      <c r="B1450" s="1" t="s">
        <v>166</v>
      </c>
      <c r="C1450" s="1" t="s">
        <v>158</v>
      </c>
      <c r="D1450" s="1" t="s">
        <v>36</v>
      </c>
      <c r="E1450" s="1" t="s">
        <v>36</v>
      </c>
      <c r="F1450" s="1" t="s">
        <v>37</v>
      </c>
      <c r="G1450" t="s">
        <v>167</v>
      </c>
      <c r="H1450" t="s">
        <v>160</v>
      </c>
      <c r="I1450" t="s">
        <v>40</v>
      </c>
      <c r="J1450" t="s">
        <v>40</v>
      </c>
      <c r="K1450" t="s">
        <v>40</v>
      </c>
      <c r="L1450" s="4">
        <v>-162</v>
      </c>
      <c r="M1450" s="2">
        <v>44562</v>
      </c>
      <c r="N1450" t="s">
        <v>103</v>
      </c>
      <c r="O1450" t="s">
        <v>104</v>
      </c>
      <c r="P1450" t="s">
        <v>5213</v>
      </c>
      <c r="Q1450" t="s">
        <v>5313</v>
      </c>
      <c r="R1450" t="s">
        <v>5314</v>
      </c>
      <c r="S1450" s="3">
        <v>44561</v>
      </c>
      <c r="T1450" t="s">
        <v>46</v>
      </c>
      <c r="U1450">
        <v>3091</v>
      </c>
      <c r="V1450" t="s">
        <v>4553</v>
      </c>
      <c r="W1450" t="s">
        <v>48</v>
      </c>
      <c r="X1450">
        <v>165091758</v>
      </c>
      <c r="Y1450" s="3">
        <v>44342</v>
      </c>
      <c r="AC1450" t="s">
        <v>109</v>
      </c>
      <c r="AH1450" t="str">
        <f>VLOOKUP(B1450,'cc Lookup'!A:J,10,0)</f>
        <v>Planning and Business Development</v>
      </c>
      <c r="AI1450" t="str">
        <f>VLOOKUP(B1450,'cc Lookup'!A:E,5,0)</f>
        <v>Estates</v>
      </c>
      <c r="AJ1450" t="s">
        <v>6738</v>
      </c>
      <c r="AK1450" t="str">
        <f t="shared" si="44"/>
        <v>E35930 Estates &amp; Facilities</v>
      </c>
      <c r="AL1450" t="str">
        <f t="shared" si="45"/>
        <v>7308 Legal Fees</v>
      </c>
      <c r="AM1450" t="str">
        <f>VLOOKUP(W1450,Lookup!A:B,2,0)</f>
        <v>Legal</v>
      </c>
    </row>
    <row r="1451" spans="1:39" x14ac:dyDescent="0.25">
      <c r="A1451" t="s">
        <v>33</v>
      </c>
      <c r="B1451" s="1" t="s">
        <v>166</v>
      </c>
      <c r="C1451" s="1" t="s">
        <v>158</v>
      </c>
      <c r="D1451" s="1" t="s">
        <v>36</v>
      </c>
      <c r="E1451" s="1" t="s">
        <v>36</v>
      </c>
      <c r="F1451" s="1" t="s">
        <v>37</v>
      </c>
      <c r="G1451" t="s">
        <v>167</v>
      </c>
      <c r="H1451" t="s">
        <v>160</v>
      </c>
      <c r="I1451" t="s">
        <v>40</v>
      </c>
      <c r="J1451" t="s">
        <v>40</v>
      </c>
      <c r="K1451" t="s">
        <v>40</v>
      </c>
      <c r="L1451" s="4">
        <v>-1653</v>
      </c>
      <c r="M1451" s="2">
        <v>44562</v>
      </c>
      <c r="N1451" t="s">
        <v>103</v>
      </c>
      <c r="O1451" t="s">
        <v>104</v>
      </c>
      <c r="P1451" t="s">
        <v>5213</v>
      </c>
      <c r="Q1451" t="s">
        <v>5313</v>
      </c>
      <c r="R1451" t="s">
        <v>5314</v>
      </c>
      <c r="S1451" s="3">
        <v>44561</v>
      </c>
      <c r="T1451" t="s">
        <v>46</v>
      </c>
      <c r="U1451">
        <v>3092</v>
      </c>
      <c r="V1451" t="s">
        <v>2575</v>
      </c>
      <c r="W1451" t="s">
        <v>48</v>
      </c>
      <c r="X1451">
        <v>165077832</v>
      </c>
      <c r="Y1451" s="3">
        <v>43829</v>
      </c>
      <c r="AC1451" t="s">
        <v>109</v>
      </c>
      <c r="AH1451" t="str">
        <f>VLOOKUP(B1451,'cc Lookup'!A:J,10,0)</f>
        <v>Planning and Business Development</v>
      </c>
      <c r="AI1451" t="str">
        <f>VLOOKUP(B1451,'cc Lookup'!A:E,5,0)</f>
        <v>Estates</v>
      </c>
      <c r="AJ1451" t="s">
        <v>6738</v>
      </c>
      <c r="AK1451" t="str">
        <f t="shared" si="44"/>
        <v>E35930 Estates &amp; Facilities</v>
      </c>
      <c r="AL1451" t="str">
        <f t="shared" si="45"/>
        <v>7308 Legal Fees</v>
      </c>
      <c r="AM1451" t="str">
        <f>VLOOKUP(W1451,Lookup!A:B,2,0)</f>
        <v>Legal</v>
      </c>
    </row>
    <row r="1452" spans="1:39" x14ac:dyDescent="0.25">
      <c r="A1452" t="s">
        <v>33</v>
      </c>
      <c r="B1452" s="1" t="s">
        <v>166</v>
      </c>
      <c r="C1452" s="1" t="s">
        <v>158</v>
      </c>
      <c r="D1452" s="1" t="s">
        <v>36</v>
      </c>
      <c r="E1452" s="1" t="s">
        <v>36</v>
      </c>
      <c r="F1452" s="1" t="s">
        <v>37</v>
      </c>
      <c r="G1452" t="s">
        <v>167</v>
      </c>
      <c r="H1452" t="s">
        <v>160</v>
      </c>
      <c r="I1452" t="s">
        <v>40</v>
      </c>
      <c r="J1452" t="s">
        <v>40</v>
      </c>
      <c r="K1452" t="s">
        <v>40</v>
      </c>
      <c r="L1452" s="4">
        <v>-0.99</v>
      </c>
      <c r="M1452" s="2">
        <v>44562</v>
      </c>
      <c r="N1452" t="s">
        <v>103</v>
      </c>
      <c r="O1452" t="s">
        <v>104</v>
      </c>
      <c r="P1452" t="s">
        <v>5213</v>
      </c>
      <c r="Q1452" t="s">
        <v>5313</v>
      </c>
      <c r="R1452" t="s">
        <v>5314</v>
      </c>
      <c r="S1452" s="3">
        <v>44561</v>
      </c>
      <c r="T1452" t="s">
        <v>46</v>
      </c>
      <c r="U1452">
        <v>3093</v>
      </c>
      <c r="V1452" t="s">
        <v>5272</v>
      </c>
      <c r="W1452" t="s">
        <v>48</v>
      </c>
      <c r="X1452">
        <v>165096660</v>
      </c>
      <c r="Y1452" s="3">
        <v>44551</v>
      </c>
      <c r="AC1452" t="s">
        <v>109</v>
      </c>
      <c r="AH1452" t="str">
        <f>VLOOKUP(B1452,'cc Lookup'!A:J,10,0)</f>
        <v>Planning and Business Development</v>
      </c>
      <c r="AI1452" t="str">
        <f>VLOOKUP(B1452,'cc Lookup'!A:E,5,0)</f>
        <v>Estates</v>
      </c>
      <c r="AJ1452" t="s">
        <v>6738</v>
      </c>
      <c r="AK1452" t="str">
        <f t="shared" si="44"/>
        <v>E35930 Estates &amp; Facilities</v>
      </c>
      <c r="AL1452" t="str">
        <f t="shared" si="45"/>
        <v>7308 Legal Fees</v>
      </c>
      <c r="AM1452" t="str">
        <f>VLOOKUP(W1452,Lookup!A:B,2,0)</f>
        <v>Legal</v>
      </c>
    </row>
    <row r="1453" spans="1:39" x14ac:dyDescent="0.25">
      <c r="A1453" t="s">
        <v>33</v>
      </c>
      <c r="B1453" s="1" t="s">
        <v>166</v>
      </c>
      <c r="C1453" s="1" t="s">
        <v>158</v>
      </c>
      <c r="D1453" s="1" t="s">
        <v>36</v>
      </c>
      <c r="E1453" s="1" t="s">
        <v>36</v>
      </c>
      <c r="F1453" s="1" t="s">
        <v>37</v>
      </c>
      <c r="G1453" t="s">
        <v>167</v>
      </c>
      <c r="H1453" t="s">
        <v>160</v>
      </c>
      <c r="I1453" t="s">
        <v>40</v>
      </c>
      <c r="J1453" t="s">
        <v>40</v>
      </c>
      <c r="K1453" t="s">
        <v>40</v>
      </c>
      <c r="L1453" s="4">
        <v>-430</v>
      </c>
      <c r="M1453" s="2">
        <v>44562</v>
      </c>
      <c r="N1453" t="s">
        <v>103</v>
      </c>
      <c r="O1453" t="s">
        <v>104</v>
      </c>
      <c r="P1453" t="s">
        <v>5213</v>
      </c>
      <c r="Q1453" t="s">
        <v>5313</v>
      </c>
      <c r="R1453" t="s">
        <v>5314</v>
      </c>
      <c r="S1453" s="3">
        <v>44561</v>
      </c>
      <c r="T1453" t="s">
        <v>46</v>
      </c>
      <c r="U1453">
        <v>3094</v>
      </c>
      <c r="V1453" t="s">
        <v>5273</v>
      </c>
      <c r="W1453" t="s">
        <v>219</v>
      </c>
      <c r="X1453">
        <v>165096326</v>
      </c>
      <c r="Y1453" s="3">
        <v>44543</v>
      </c>
      <c r="AC1453" t="s">
        <v>220</v>
      </c>
      <c r="AH1453" t="str">
        <f>VLOOKUP(B1453,'cc Lookup'!A:J,10,0)</f>
        <v>Planning and Business Development</v>
      </c>
      <c r="AI1453" t="str">
        <f>VLOOKUP(B1453,'cc Lookup'!A:E,5,0)</f>
        <v>Estates</v>
      </c>
      <c r="AJ1453" t="s">
        <v>6738</v>
      </c>
      <c r="AK1453" t="str">
        <f t="shared" si="44"/>
        <v>E35930 Estates &amp; Facilities</v>
      </c>
      <c r="AL1453" t="str">
        <f t="shared" si="45"/>
        <v>7308 Legal Fees</v>
      </c>
      <c r="AM1453" t="str">
        <f>VLOOKUP(W1453,Lookup!A:B,2,0)</f>
        <v>Prof</v>
      </c>
    </row>
    <row r="1454" spans="1:39" x14ac:dyDescent="0.25">
      <c r="A1454" t="s">
        <v>33</v>
      </c>
      <c r="B1454" s="1" t="s">
        <v>166</v>
      </c>
      <c r="C1454" s="1" t="s">
        <v>158</v>
      </c>
      <c r="D1454" s="1" t="s">
        <v>36</v>
      </c>
      <c r="E1454" s="1" t="s">
        <v>36</v>
      </c>
      <c r="F1454" s="1" t="s">
        <v>37</v>
      </c>
      <c r="G1454" t="s">
        <v>167</v>
      </c>
      <c r="H1454" t="s">
        <v>160</v>
      </c>
      <c r="I1454" t="s">
        <v>40</v>
      </c>
      <c r="J1454" t="s">
        <v>40</v>
      </c>
      <c r="K1454" t="s">
        <v>40</v>
      </c>
      <c r="L1454" s="4">
        <v>-1350</v>
      </c>
      <c r="M1454" s="2">
        <v>44562</v>
      </c>
      <c r="N1454" t="s">
        <v>103</v>
      </c>
      <c r="O1454" t="s">
        <v>104</v>
      </c>
      <c r="P1454" t="s">
        <v>5213</v>
      </c>
      <c r="Q1454" t="s">
        <v>5313</v>
      </c>
      <c r="R1454" t="s">
        <v>5314</v>
      </c>
      <c r="S1454" s="3">
        <v>44561</v>
      </c>
      <c r="T1454" t="s">
        <v>46</v>
      </c>
      <c r="U1454">
        <v>3095</v>
      </c>
      <c r="V1454" t="s">
        <v>5274</v>
      </c>
      <c r="W1454" t="s">
        <v>48</v>
      </c>
      <c r="X1454">
        <v>165096128</v>
      </c>
      <c r="Y1454" s="3">
        <v>44537</v>
      </c>
      <c r="AC1454" t="s">
        <v>109</v>
      </c>
      <c r="AH1454" t="str">
        <f>VLOOKUP(B1454,'cc Lookup'!A:J,10,0)</f>
        <v>Planning and Business Development</v>
      </c>
      <c r="AI1454" t="str">
        <f>VLOOKUP(B1454,'cc Lookup'!A:E,5,0)</f>
        <v>Estates</v>
      </c>
      <c r="AJ1454" t="s">
        <v>6738</v>
      </c>
      <c r="AK1454" t="str">
        <f t="shared" si="44"/>
        <v>E35930 Estates &amp; Facilities</v>
      </c>
      <c r="AL1454" t="str">
        <f t="shared" si="45"/>
        <v>7308 Legal Fees</v>
      </c>
      <c r="AM1454" t="str">
        <f>VLOOKUP(W1454,Lookup!A:B,2,0)</f>
        <v>Legal</v>
      </c>
    </row>
    <row r="1455" spans="1:39" x14ac:dyDescent="0.25">
      <c r="A1455" t="s">
        <v>33</v>
      </c>
      <c r="B1455" s="1" t="s">
        <v>166</v>
      </c>
      <c r="C1455" s="1" t="s">
        <v>158</v>
      </c>
      <c r="D1455" s="1" t="s">
        <v>36</v>
      </c>
      <c r="E1455" s="1" t="s">
        <v>36</v>
      </c>
      <c r="F1455" s="1" t="s">
        <v>37</v>
      </c>
      <c r="G1455" t="s">
        <v>167</v>
      </c>
      <c r="H1455" t="s">
        <v>160</v>
      </c>
      <c r="I1455" t="s">
        <v>40</v>
      </c>
      <c r="J1455" t="s">
        <v>40</v>
      </c>
      <c r="K1455" t="s">
        <v>40</v>
      </c>
      <c r="L1455" s="4">
        <v>430</v>
      </c>
      <c r="M1455" s="2">
        <v>44562</v>
      </c>
      <c r="N1455" t="s">
        <v>103</v>
      </c>
      <c r="O1455" t="s">
        <v>104</v>
      </c>
      <c r="P1455" t="s">
        <v>5315</v>
      </c>
      <c r="Q1455" t="s">
        <v>5316</v>
      </c>
      <c r="R1455" t="s">
        <v>5317</v>
      </c>
      <c r="S1455" s="3">
        <v>44592</v>
      </c>
      <c r="T1455" t="s">
        <v>46</v>
      </c>
      <c r="U1455">
        <v>3166</v>
      </c>
      <c r="V1455" t="s">
        <v>5273</v>
      </c>
      <c r="W1455" t="s">
        <v>219</v>
      </c>
      <c r="X1455">
        <v>165096326</v>
      </c>
      <c r="Y1455" s="3">
        <v>44543</v>
      </c>
      <c r="AC1455" t="s">
        <v>220</v>
      </c>
      <c r="AH1455" t="str">
        <f>VLOOKUP(B1455,'cc Lookup'!A:J,10,0)</f>
        <v>Planning and Business Development</v>
      </c>
      <c r="AI1455" t="str">
        <f>VLOOKUP(B1455,'cc Lookup'!A:E,5,0)</f>
        <v>Estates</v>
      </c>
      <c r="AJ1455" t="s">
        <v>6738</v>
      </c>
      <c r="AK1455" t="str">
        <f t="shared" si="44"/>
        <v>E35930 Estates &amp; Facilities</v>
      </c>
      <c r="AL1455" t="str">
        <f t="shared" si="45"/>
        <v>7308 Legal Fees</v>
      </c>
      <c r="AM1455" t="str">
        <f>VLOOKUP(W1455,Lookup!A:B,2,0)</f>
        <v>Prof</v>
      </c>
    </row>
    <row r="1456" spans="1:39" x14ac:dyDescent="0.25">
      <c r="A1456" t="s">
        <v>33</v>
      </c>
      <c r="B1456" s="1" t="s">
        <v>166</v>
      </c>
      <c r="C1456" s="1" t="s">
        <v>158</v>
      </c>
      <c r="D1456" s="1" t="s">
        <v>36</v>
      </c>
      <c r="E1456" s="1" t="s">
        <v>36</v>
      </c>
      <c r="F1456" s="1" t="s">
        <v>37</v>
      </c>
      <c r="G1456" t="s">
        <v>167</v>
      </c>
      <c r="H1456" t="s">
        <v>160</v>
      </c>
      <c r="I1456" t="s">
        <v>40</v>
      </c>
      <c r="J1456" t="s">
        <v>40</v>
      </c>
      <c r="K1456" t="s">
        <v>40</v>
      </c>
      <c r="L1456" s="4">
        <v>100.5</v>
      </c>
      <c r="M1456" s="2">
        <v>44562</v>
      </c>
      <c r="N1456" t="s">
        <v>103</v>
      </c>
      <c r="O1456" t="s">
        <v>104</v>
      </c>
      <c r="P1456" t="s">
        <v>5315</v>
      </c>
      <c r="Q1456" t="s">
        <v>5316</v>
      </c>
      <c r="R1456" t="s">
        <v>5317</v>
      </c>
      <c r="S1456" s="3">
        <v>44592</v>
      </c>
      <c r="T1456" t="s">
        <v>46</v>
      </c>
      <c r="U1456">
        <v>3167</v>
      </c>
      <c r="V1456" t="s">
        <v>5362</v>
      </c>
      <c r="W1456" t="s">
        <v>48</v>
      </c>
      <c r="X1456">
        <v>165097221</v>
      </c>
      <c r="Y1456" s="3">
        <v>44588</v>
      </c>
      <c r="AC1456" t="s">
        <v>109</v>
      </c>
      <c r="AH1456" t="str">
        <f>VLOOKUP(B1456,'cc Lookup'!A:J,10,0)</f>
        <v>Planning and Business Development</v>
      </c>
      <c r="AI1456" t="str">
        <f>VLOOKUP(B1456,'cc Lookup'!A:E,5,0)</f>
        <v>Estates</v>
      </c>
      <c r="AJ1456" t="s">
        <v>6738</v>
      </c>
      <c r="AK1456" t="str">
        <f t="shared" si="44"/>
        <v>E35930 Estates &amp; Facilities</v>
      </c>
      <c r="AL1456" t="str">
        <f t="shared" si="45"/>
        <v>7308 Legal Fees</v>
      </c>
      <c r="AM1456" t="str">
        <f>VLOOKUP(W1456,Lookup!A:B,2,0)</f>
        <v>Legal</v>
      </c>
    </row>
    <row r="1457" spans="1:39" x14ac:dyDescent="0.25">
      <c r="A1457" t="s">
        <v>33</v>
      </c>
      <c r="B1457" s="1" t="s">
        <v>166</v>
      </c>
      <c r="C1457" s="1" t="s">
        <v>158</v>
      </c>
      <c r="D1457" s="1" t="s">
        <v>36</v>
      </c>
      <c r="E1457" s="1" t="s">
        <v>36</v>
      </c>
      <c r="F1457" s="1" t="s">
        <v>37</v>
      </c>
      <c r="G1457" t="s">
        <v>167</v>
      </c>
      <c r="H1457" t="s">
        <v>160</v>
      </c>
      <c r="I1457" t="s">
        <v>40</v>
      </c>
      <c r="J1457" t="s">
        <v>40</v>
      </c>
      <c r="K1457" t="s">
        <v>40</v>
      </c>
      <c r="L1457" s="4">
        <v>131.5</v>
      </c>
      <c r="M1457" s="2">
        <v>44562</v>
      </c>
      <c r="N1457" t="s">
        <v>103</v>
      </c>
      <c r="O1457" t="s">
        <v>104</v>
      </c>
      <c r="P1457" t="s">
        <v>5315</v>
      </c>
      <c r="Q1457" t="s">
        <v>5316</v>
      </c>
      <c r="R1457" t="s">
        <v>5317</v>
      </c>
      <c r="S1457" s="3">
        <v>44592</v>
      </c>
      <c r="T1457" t="s">
        <v>46</v>
      </c>
      <c r="U1457">
        <v>3168</v>
      </c>
      <c r="V1457" t="s">
        <v>5363</v>
      </c>
      <c r="W1457" t="s">
        <v>48</v>
      </c>
      <c r="X1457">
        <v>165097221</v>
      </c>
      <c r="Y1457" s="3">
        <v>44588</v>
      </c>
      <c r="AC1457" t="s">
        <v>109</v>
      </c>
      <c r="AH1457" t="str">
        <f>VLOOKUP(B1457,'cc Lookup'!A:J,10,0)</f>
        <v>Planning and Business Development</v>
      </c>
      <c r="AI1457" t="str">
        <f>VLOOKUP(B1457,'cc Lookup'!A:E,5,0)</f>
        <v>Estates</v>
      </c>
      <c r="AJ1457" t="s">
        <v>6738</v>
      </c>
      <c r="AK1457" t="str">
        <f t="shared" si="44"/>
        <v>E35930 Estates &amp; Facilities</v>
      </c>
      <c r="AL1457" t="str">
        <f t="shared" si="45"/>
        <v>7308 Legal Fees</v>
      </c>
      <c r="AM1457" t="str">
        <f>VLOOKUP(W1457,Lookup!A:B,2,0)</f>
        <v>Legal</v>
      </c>
    </row>
    <row r="1458" spans="1:39" x14ac:dyDescent="0.25">
      <c r="A1458" t="s">
        <v>33</v>
      </c>
      <c r="B1458" s="1" t="s">
        <v>166</v>
      </c>
      <c r="C1458" s="1" t="s">
        <v>158</v>
      </c>
      <c r="D1458" s="1" t="s">
        <v>36</v>
      </c>
      <c r="E1458" s="1" t="s">
        <v>36</v>
      </c>
      <c r="F1458" s="1" t="s">
        <v>37</v>
      </c>
      <c r="G1458" t="s">
        <v>167</v>
      </c>
      <c r="H1458" t="s">
        <v>160</v>
      </c>
      <c r="I1458" t="s">
        <v>40</v>
      </c>
      <c r="J1458" t="s">
        <v>40</v>
      </c>
      <c r="K1458" t="s">
        <v>40</v>
      </c>
      <c r="L1458" s="4">
        <v>75.599999999999994</v>
      </c>
      <c r="M1458" s="2">
        <v>44562</v>
      </c>
      <c r="N1458" t="s">
        <v>103</v>
      </c>
      <c r="O1458" t="s">
        <v>104</v>
      </c>
      <c r="P1458" t="s">
        <v>5315</v>
      </c>
      <c r="Q1458" t="s">
        <v>5316</v>
      </c>
      <c r="R1458" t="s">
        <v>5317</v>
      </c>
      <c r="S1458" s="3">
        <v>44592</v>
      </c>
      <c r="T1458" t="s">
        <v>46</v>
      </c>
      <c r="U1458">
        <v>3169</v>
      </c>
      <c r="V1458" t="s">
        <v>5364</v>
      </c>
      <c r="W1458" t="s">
        <v>48</v>
      </c>
      <c r="X1458">
        <v>165097221</v>
      </c>
      <c r="Y1458" s="3">
        <v>44588</v>
      </c>
      <c r="AC1458" t="s">
        <v>109</v>
      </c>
      <c r="AH1458" t="str">
        <f>VLOOKUP(B1458,'cc Lookup'!A:J,10,0)</f>
        <v>Planning and Business Development</v>
      </c>
      <c r="AI1458" t="str">
        <f>VLOOKUP(B1458,'cc Lookup'!A:E,5,0)</f>
        <v>Estates</v>
      </c>
      <c r="AJ1458" t="s">
        <v>6738</v>
      </c>
      <c r="AK1458" t="str">
        <f t="shared" si="44"/>
        <v>E35930 Estates &amp; Facilities</v>
      </c>
      <c r="AL1458" t="str">
        <f t="shared" si="45"/>
        <v>7308 Legal Fees</v>
      </c>
      <c r="AM1458" t="str">
        <f>VLOOKUP(W1458,Lookup!A:B,2,0)</f>
        <v>Legal</v>
      </c>
    </row>
    <row r="1459" spans="1:39" x14ac:dyDescent="0.25">
      <c r="A1459" t="s">
        <v>33</v>
      </c>
      <c r="B1459" s="1" t="s">
        <v>166</v>
      </c>
      <c r="C1459" s="1" t="s">
        <v>158</v>
      </c>
      <c r="D1459" s="1" t="s">
        <v>36</v>
      </c>
      <c r="E1459" s="1" t="s">
        <v>36</v>
      </c>
      <c r="F1459" s="1" t="s">
        <v>37</v>
      </c>
      <c r="G1459" t="s">
        <v>167</v>
      </c>
      <c r="H1459" t="s">
        <v>160</v>
      </c>
      <c r="I1459" t="s">
        <v>40</v>
      </c>
      <c r="J1459" t="s">
        <v>40</v>
      </c>
      <c r="K1459" t="s">
        <v>40</v>
      </c>
      <c r="L1459" s="4">
        <v>162</v>
      </c>
      <c r="M1459" s="2">
        <v>44562</v>
      </c>
      <c r="N1459" t="s">
        <v>103</v>
      </c>
      <c r="O1459" t="s">
        <v>104</v>
      </c>
      <c r="P1459" t="s">
        <v>5315</v>
      </c>
      <c r="Q1459" t="s">
        <v>5316</v>
      </c>
      <c r="R1459" t="s">
        <v>5317</v>
      </c>
      <c r="S1459" s="3">
        <v>44592</v>
      </c>
      <c r="T1459" t="s">
        <v>46</v>
      </c>
      <c r="U1459">
        <v>3170</v>
      </c>
      <c r="V1459" t="s">
        <v>4553</v>
      </c>
      <c r="W1459" t="s">
        <v>48</v>
      </c>
      <c r="X1459">
        <v>165091758</v>
      </c>
      <c r="Y1459" s="3">
        <v>44342</v>
      </c>
      <c r="AC1459" t="s">
        <v>109</v>
      </c>
      <c r="AH1459" t="str">
        <f>VLOOKUP(B1459,'cc Lookup'!A:J,10,0)</f>
        <v>Planning and Business Development</v>
      </c>
      <c r="AI1459" t="str">
        <f>VLOOKUP(B1459,'cc Lookup'!A:E,5,0)</f>
        <v>Estates</v>
      </c>
      <c r="AJ1459" t="s">
        <v>6738</v>
      </c>
      <c r="AK1459" t="str">
        <f t="shared" si="44"/>
        <v>E35930 Estates &amp; Facilities</v>
      </c>
      <c r="AL1459" t="str">
        <f t="shared" si="45"/>
        <v>7308 Legal Fees</v>
      </c>
      <c r="AM1459" t="str">
        <f>VLOOKUP(W1459,Lookup!A:B,2,0)</f>
        <v>Legal</v>
      </c>
    </row>
    <row r="1460" spans="1:39" x14ac:dyDescent="0.25">
      <c r="A1460" t="s">
        <v>33</v>
      </c>
      <c r="B1460" s="1" t="s">
        <v>166</v>
      </c>
      <c r="C1460" s="1" t="s">
        <v>158</v>
      </c>
      <c r="D1460" s="1" t="s">
        <v>36</v>
      </c>
      <c r="E1460" s="1" t="s">
        <v>36</v>
      </c>
      <c r="F1460" s="1" t="s">
        <v>37</v>
      </c>
      <c r="G1460" t="s">
        <v>167</v>
      </c>
      <c r="H1460" t="s">
        <v>160</v>
      </c>
      <c r="I1460" t="s">
        <v>40</v>
      </c>
      <c r="J1460" t="s">
        <v>40</v>
      </c>
      <c r="K1460" t="s">
        <v>40</v>
      </c>
      <c r="L1460" s="4">
        <v>45.64</v>
      </c>
      <c r="M1460" s="2">
        <v>44562</v>
      </c>
      <c r="N1460" t="s">
        <v>103</v>
      </c>
      <c r="O1460" t="s">
        <v>104</v>
      </c>
      <c r="P1460" t="s">
        <v>5315</v>
      </c>
      <c r="Q1460" t="s">
        <v>5316</v>
      </c>
      <c r="R1460" t="s">
        <v>5317</v>
      </c>
      <c r="S1460" s="3">
        <v>44592</v>
      </c>
      <c r="T1460" t="s">
        <v>46</v>
      </c>
      <c r="U1460">
        <v>3171</v>
      </c>
      <c r="V1460" t="s">
        <v>4961</v>
      </c>
      <c r="W1460" t="s">
        <v>48</v>
      </c>
      <c r="X1460">
        <v>165093938</v>
      </c>
      <c r="Y1460" s="3">
        <v>44428</v>
      </c>
      <c r="AC1460" t="s">
        <v>109</v>
      </c>
      <c r="AH1460" t="str">
        <f>VLOOKUP(B1460,'cc Lookup'!A:J,10,0)</f>
        <v>Planning and Business Development</v>
      </c>
      <c r="AI1460" t="str">
        <f>VLOOKUP(B1460,'cc Lookup'!A:E,5,0)</f>
        <v>Estates</v>
      </c>
      <c r="AJ1460" t="s">
        <v>6738</v>
      </c>
      <c r="AK1460" t="str">
        <f t="shared" si="44"/>
        <v>E35930 Estates &amp; Facilities</v>
      </c>
      <c r="AL1460" t="str">
        <f t="shared" si="45"/>
        <v>7308 Legal Fees</v>
      </c>
      <c r="AM1460" t="str">
        <f>VLOOKUP(W1460,Lookup!A:B,2,0)</f>
        <v>Legal</v>
      </c>
    </row>
    <row r="1461" spans="1:39" x14ac:dyDescent="0.25">
      <c r="A1461" t="s">
        <v>33</v>
      </c>
      <c r="B1461" s="1" t="s">
        <v>166</v>
      </c>
      <c r="C1461" s="1" t="s">
        <v>158</v>
      </c>
      <c r="D1461" s="1" t="s">
        <v>36</v>
      </c>
      <c r="E1461" s="1" t="s">
        <v>36</v>
      </c>
      <c r="F1461" s="1" t="s">
        <v>37</v>
      </c>
      <c r="G1461" t="s">
        <v>167</v>
      </c>
      <c r="H1461" t="s">
        <v>160</v>
      </c>
      <c r="I1461" t="s">
        <v>40</v>
      </c>
      <c r="J1461" t="s">
        <v>40</v>
      </c>
      <c r="K1461" t="s">
        <v>40</v>
      </c>
      <c r="L1461" s="4">
        <v>1653</v>
      </c>
      <c r="M1461" s="2">
        <v>44562</v>
      </c>
      <c r="N1461" t="s">
        <v>103</v>
      </c>
      <c r="O1461" t="s">
        <v>104</v>
      </c>
      <c r="P1461" t="s">
        <v>5315</v>
      </c>
      <c r="Q1461" t="s">
        <v>5316</v>
      </c>
      <c r="R1461" t="s">
        <v>5317</v>
      </c>
      <c r="S1461" s="3">
        <v>44592</v>
      </c>
      <c r="T1461" t="s">
        <v>46</v>
      </c>
      <c r="U1461">
        <v>3172</v>
      </c>
      <c r="V1461" t="s">
        <v>2575</v>
      </c>
      <c r="W1461" t="s">
        <v>48</v>
      </c>
      <c r="X1461">
        <v>165077832</v>
      </c>
      <c r="Y1461" s="3">
        <v>43829</v>
      </c>
      <c r="AC1461" t="s">
        <v>109</v>
      </c>
      <c r="AH1461" t="str">
        <f>VLOOKUP(B1461,'cc Lookup'!A:J,10,0)</f>
        <v>Planning and Business Development</v>
      </c>
      <c r="AI1461" t="str">
        <f>VLOOKUP(B1461,'cc Lookup'!A:E,5,0)</f>
        <v>Estates</v>
      </c>
      <c r="AJ1461" t="s">
        <v>6738</v>
      </c>
      <c r="AK1461" t="str">
        <f t="shared" si="44"/>
        <v>E35930 Estates &amp; Facilities</v>
      </c>
      <c r="AL1461" t="str">
        <f t="shared" si="45"/>
        <v>7308 Legal Fees</v>
      </c>
      <c r="AM1461" t="str">
        <f>VLOOKUP(W1461,Lookup!A:B,2,0)</f>
        <v>Legal</v>
      </c>
    </row>
    <row r="1462" spans="1:39" x14ac:dyDescent="0.25">
      <c r="A1462" t="s">
        <v>33</v>
      </c>
      <c r="B1462" s="1" t="s">
        <v>166</v>
      </c>
      <c r="C1462" s="1" t="s">
        <v>158</v>
      </c>
      <c r="D1462" s="1" t="s">
        <v>36</v>
      </c>
      <c r="E1462" s="1" t="s">
        <v>36</v>
      </c>
      <c r="F1462" s="1" t="s">
        <v>37</v>
      </c>
      <c r="G1462" t="s">
        <v>167</v>
      </c>
      <c r="H1462" t="s">
        <v>160</v>
      </c>
      <c r="I1462" t="s">
        <v>40</v>
      </c>
      <c r="J1462" t="s">
        <v>40</v>
      </c>
      <c r="K1462" t="s">
        <v>40</v>
      </c>
      <c r="L1462" s="4">
        <v>1350</v>
      </c>
      <c r="M1462" s="2">
        <v>44562</v>
      </c>
      <c r="N1462" t="s">
        <v>103</v>
      </c>
      <c r="O1462" t="s">
        <v>104</v>
      </c>
      <c r="P1462" t="s">
        <v>5315</v>
      </c>
      <c r="Q1462" t="s">
        <v>5316</v>
      </c>
      <c r="R1462" t="s">
        <v>5317</v>
      </c>
      <c r="S1462" s="3">
        <v>44592</v>
      </c>
      <c r="T1462" t="s">
        <v>46</v>
      </c>
      <c r="U1462">
        <v>3173</v>
      </c>
      <c r="V1462" t="s">
        <v>5274</v>
      </c>
      <c r="W1462" t="s">
        <v>48</v>
      </c>
      <c r="X1462">
        <v>165096128</v>
      </c>
      <c r="Y1462" s="3">
        <v>44537</v>
      </c>
      <c r="AC1462" t="s">
        <v>109</v>
      </c>
      <c r="AH1462" t="str">
        <f>VLOOKUP(B1462,'cc Lookup'!A:J,10,0)</f>
        <v>Planning and Business Development</v>
      </c>
      <c r="AI1462" t="str">
        <f>VLOOKUP(B1462,'cc Lookup'!A:E,5,0)</f>
        <v>Estates</v>
      </c>
      <c r="AJ1462" t="s">
        <v>6738</v>
      </c>
      <c r="AK1462" t="str">
        <f t="shared" si="44"/>
        <v>E35930 Estates &amp; Facilities</v>
      </c>
      <c r="AL1462" t="str">
        <f t="shared" si="45"/>
        <v>7308 Legal Fees</v>
      </c>
      <c r="AM1462" t="str">
        <f>VLOOKUP(W1462,Lookup!A:B,2,0)</f>
        <v>Legal</v>
      </c>
    </row>
    <row r="1463" spans="1:39" x14ac:dyDescent="0.25">
      <c r="A1463" t="s">
        <v>33</v>
      </c>
      <c r="B1463" s="1" t="s">
        <v>166</v>
      </c>
      <c r="C1463" s="1" t="s">
        <v>158</v>
      </c>
      <c r="D1463" s="1" t="s">
        <v>36</v>
      </c>
      <c r="E1463" s="1" t="s">
        <v>36</v>
      </c>
      <c r="F1463" s="1" t="s">
        <v>37</v>
      </c>
      <c r="G1463" t="s">
        <v>167</v>
      </c>
      <c r="H1463" t="s">
        <v>160</v>
      </c>
      <c r="I1463" t="s">
        <v>40</v>
      </c>
      <c r="J1463" t="s">
        <v>40</v>
      </c>
      <c r="K1463" t="s">
        <v>40</v>
      </c>
      <c r="L1463" s="4">
        <v>938.4</v>
      </c>
      <c r="M1463" s="2">
        <v>44562</v>
      </c>
      <c r="N1463" t="s">
        <v>103</v>
      </c>
      <c r="O1463" t="s">
        <v>104</v>
      </c>
      <c r="P1463" t="s">
        <v>5315</v>
      </c>
      <c r="Q1463" t="s">
        <v>5316</v>
      </c>
      <c r="R1463" t="s">
        <v>5317</v>
      </c>
      <c r="S1463" s="3">
        <v>44592</v>
      </c>
      <c r="T1463" t="s">
        <v>46</v>
      </c>
      <c r="U1463">
        <v>3174</v>
      </c>
      <c r="V1463" t="s">
        <v>5365</v>
      </c>
      <c r="W1463" t="s">
        <v>48</v>
      </c>
      <c r="X1463">
        <v>165097221</v>
      </c>
      <c r="Y1463" s="3">
        <v>44588</v>
      </c>
      <c r="AC1463" t="s">
        <v>109</v>
      </c>
      <c r="AH1463" t="str">
        <f>VLOOKUP(B1463,'cc Lookup'!A:J,10,0)</f>
        <v>Planning and Business Development</v>
      </c>
      <c r="AI1463" t="str">
        <f>VLOOKUP(B1463,'cc Lookup'!A:E,5,0)</f>
        <v>Estates</v>
      </c>
      <c r="AJ1463" t="s">
        <v>6738</v>
      </c>
      <c r="AK1463" t="str">
        <f t="shared" si="44"/>
        <v>E35930 Estates &amp; Facilities</v>
      </c>
      <c r="AL1463" t="str">
        <f t="shared" si="45"/>
        <v>7308 Legal Fees</v>
      </c>
      <c r="AM1463" t="str">
        <f>VLOOKUP(W1463,Lookup!A:B,2,0)</f>
        <v>Legal</v>
      </c>
    </row>
    <row r="1464" spans="1:39" x14ac:dyDescent="0.25">
      <c r="A1464" t="s">
        <v>33</v>
      </c>
      <c r="B1464" s="1" t="s">
        <v>166</v>
      </c>
      <c r="C1464" s="1" t="s">
        <v>158</v>
      </c>
      <c r="D1464" s="1" t="s">
        <v>36</v>
      </c>
      <c r="E1464" s="1" t="s">
        <v>36</v>
      </c>
      <c r="F1464" s="1" t="s">
        <v>37</v>
      </c>
      <c r="G1464" t="s">
        <v>167</v>
      </c>
      <c r="H1464" t="s">
        <v>160</v>
      </c>
      <c r="I1464" t="s">
        <v>40</v>
      </c>
      <c r="J1464" t="s">
        <v>40</v>
      </c>
      <c r="K1464" t="s">
        <v>40</v>
      </c>
      <c r="L1464" s="4">
        <v>62</v>
      </c>
      <c r="M1464" s="2">
        <v>44562</v>
      </c>
      <c r="N1464" t="s">
        <v>103</v>
      </c>
      <c r="O1464" t="s">
        <v>104</v>
      </c>
      <c r="P1464" t="s">
        <v>5315</v>
      </c>
      <c r="Q1464" t="s">
        <v>5316</v>
      </c>
      <c r="R1464" t="s">
        <v>5317</v>
      </c>
      <c r="S1464" s="3">
        <v>44592</v>
      </c>
      <c r="T1464" t="s">
        <v>46</v>
      </c>
      <c r="U1464">
        <v>3175</v>
      </c>
      <c r="V1464" t="s">
        <v>5366</v>
      </c>
      <c r="W1464" t="s">
        <v>48</v>
      </c>
      <c r="X1464">
        <v>165097221</v>
      </c>
      <c r="Y1464" s="3">
        <v>44588</v>
      </c>
      <c r="AC1464" t="s">
        <v>109</v>
      </c>
      <c r="AH1464" t="str">
        <f>VLOOKUP(B1464,'cc Lookup'!A:J,10,0)</f>
        <v>Planning and Business Development</v>
      </c>
      <c r="AI1464" t="str">
        <f>VLOOKUP(B1464,'cc Lookup'!A:E,5,0)</f>
        <v>Estates</v>
      </c>
      <c r="AJ1464" t="s">
        <v>6738</v>
      </c>
      <c r="AK1464" t="str">
        <f t="shared" si="44"/>
        <v>E35930 Estates &amp; Facilities</v>
      </c>
      <c r="AL1464" t="str">
        <f t="shared" si="45"/>
        <v>7308 Legal Fees</v>
      </c>
      <c r="AM1464" t="str">
        <f>VLOOKUP(W1464,Lookup!A:B,2,0)</f>
        <v>Legal</v>
      </c>
    </row>
    <row r="1465" spans="1:39" x14ac:dyDescent="0.25">
      <c r="A1465" t="s">
        <v>33</v>
      </c>
      <c r="B1465" s="1" t="s">
        <v>166</v>
      </c>
      <c r="C1465" s="1" t="s">
        <v>158</v>
      </c>
      <c r="D1465" s="1" t="s">
        <v>36</v>
      </c>
      <c r="E1465" s="1" t="s">
        <v>36</v>
      </c>
      <c r="F1465" s="1" t="s">
        <v>37</v>
      </c>
      <c r="G1465" t="s">
        <v>167</v>
      </c>
      <c r="H1465" t="s">
        <v>160</v>
      </c>
      <c r="I1465" t="s">
        <v>40</v>
      </c>
      <c r="J1465" t="s">
        <v>40</v>
      </c>
      <c r="K1465" t="s">
        <v>40</v>
      </c>
      <c r="L1465" s="4">
        <v>0.1</v>
      </c>
      <c r="M1465" s="2">
        <v>44562</v>
      </c>
      <c r="N1465" t="s">
        <v>103</v>
      </c>
      <c r="O1465" t="s">
        <v>104</v>
      </c>
      <c r="P1465" t="s">
        <v>5315</v>
      </c>
      <c r="Q1465" t="s">
        <v>5316</v>
      </c>
      <c r="R1465" t="s">
        <v>5317</v>
      </c>
      <c r="S1465" s="3">
        <v>44592</v>
      </c>
      <c r="T1465" t="s">
        <v>46</v>
      </c>
      <c r="U1465">
        <v>3176</v>
      </c>
      <c r="V1465" t="s">
        <v>5049</v>
      </c>
      <c r="W1465" t="s">
        <v>48</v>
      </c>
      <c r="X1465">
        <v>165095312</v>
      </c>
      <c r="Y1465" s="3">
        <v>44497</v>
      </c>
      <c r="AC1465" t="s">
        <v>109</v>
      </c>
      <c r="AH1465" t="str">
        <f>VLOOKUP(B1465,'cc Lookup'!A:J,10,0)</f>
        <v>Planning and Business Development</v>
      </c>
      <c r="AI1465" t="str">
        <f>VLOOKUP(B1465,'cc Lookup'!A:E,5,0)</f>
        <v>Estates</v>
      </c>
      <c r="AJ1465" t="s">
        <v>6738</v>
      </c>
      <c r="AK1465" t="str">
        <f t="shared" si="44"/>
        <v>E35930 Estates &amp; Facilities</v>
      </c>
      <c r="AL1465" t="str">
        <f t="shared" si="45"/>
        <v>7308 Legal Fees</v>
      </c>
      <c r="AM1465" t="str">
        <f>VLOOKUP(W1465,Lookup!A:B,2,0)</f>
        <v>Legal</v>
      </c>
    </row>
    <row r="1466" spans="1:39" x14ac:dyDescent="0.25">
      <c r="A1466" t="s">
        <v>33</v>
      </c>
      <c r="B1466" s="1" t="s">
        <v>166</v>
      </c>
      <c r="C1466" s="1" t="s">
        <v>158</v>
      </c>
      <c r="D1466" s="1" t="s">
        <v>36</v>
      </c>
      <c r="E1466" s="1" t="s">
        <v>36</v>
      </c>
      <c r="F1466" s="1" t="s">
        <v>37</v>
      </c>
      <c r="G1466" t="s">
        <v>167</v>
      </c>
      <c r="H1466" t="s">
        <v>160</v>
      </c>
      <c r="I1466" t="s">
        <v>40</v>
      </c>
      <c r="J1466" t="s">
        <v>40</v>
      </c>
      <c r="K1466" t="s">
        <v>40</v>
      </c>
      <c r="L1466" s="4">
        <v>0.99</v>
      </c>
      <c r="M1466" s="2">
        <v>44562</v>
      </c>
      <c r="N1466" t="s">
        <v>103</v>
      </c>
      <c r="O1466" t="s">
        <v>104</v>
      </c>
      <c r="P1466" t="s">
        <v>5315</v>
      </c>
      <c r="Q1466" t="s">
        <v>5316</v>
      </c>
      <c r="R1466" t="s">
        <v>5317</v>
      </c>
      <c r="S1466" s="3">
        <v>44592</v>
      </c>
      <c r="T1466" t="s">
        <v>46</v>
      </c>
      <c r="U1466">
        <v>3177</v>
      </c>
      <c r="V1466" t="s">
        <v>5272</v>
      </c>
      <c r="W1466" t="s">
        <v>48</v>
      </c>
      <c r="X1466">
        <v>165096660</v>
      </c>
      <c r="Y1466" s="3">
        <v>44551</v>
      </c>
      <c r="AC1466" t="s">
        <v>109</v>
      </c>
      <c r="AH1466" t="str">
        <f>VLOOKUP(B1466,'cc Lookup'!A:J,10,0)</f>
        <v>Planning and Business Development</v>
      </c>
      <c r="AI1466" t="str">
        <f>VLOOKUP(B1466,'cc Lookup'!A:E,5,0)</f>
        <v>Estates</v>
      </c>
      <c r="AJ1466" t="s">
        <v>6738</v>
      </c>
      <c r="AK1466" t="str">
        <f t="shared" si="44"/>
        <v>E35930 Estates &amp; Facilities</v>
      </c>
      <c r="AL1466" t="str">
        <f t="shared" si="45"/>
        <v>7308 Legal Fees</v>
      </c>
      <c r="AM1466" t="str">
        <f>VLOOKUP(W1466,Lookup!A:B,2,0)</f>
        <v>Legal</v>
      </c>
    </row>
    <row r="1467" spans="1:39" x14ac:dyDescent="0.25">
      <c r="A1467" t="s">
        <v>33</v>
      </c>
      <c r="B1467" s="1" t="s">
        <v>166</v>
      </c>
      <c r="C1467" s="1" t="s">
        <v>158</v>
      </c>
      <c r="D1467" s="1" t="s">
        <v>36</v>
      </c>
      <c r="E1467" s="1" t="s">
        <v>36</v>
      </c>
      <c r="F1467" s="1" t="s">
        <v>37</v>
      </c>
      <c r="G1467" t="s">
        <v>167</v>
      </c>
      <c r="H1467" t="s">
        <v>160</v>
      </c>
      <c r="I1467" t="s">
        <v>40</v>
      </c>
      <c r="J1467" t="s">
        <v>40</v>
      </c>
      <c r="K1467" t="s">
        <v>40</v>
      </c>
      <c r="L1467" s="4">
        <v>48</v>
      </c>
      <c r="M1467" s="2">
        <v>44562</v>
      </c>
      <c r="N1467" t="s">
        <v>103</v>
      </c>
      <c r="O1467" t="s">
        <v>104</v>
      </c>
      <c r="P1467" t="s">
        <v>5315</v>
      </c>
      <c r="Q1467" t="s">
        <v>5316</v>
      </c>
      <c r="R1467" t="s">
        <v>5317</v>
      </c>
      <c r="S1467" s="3">
        <v>44592</v>
      </c>
      <c r="T1467" t="s">
        <v>46</v>
      </c>
      <c r="U1467">
        <v>3178</v>
      </c>
      <c r="V1467" t="s">
        <v>5367</v>
      </c>
      <c r="W1467" t="s">
        <v>48</v>
      </c>
      <c r="X1467">
        <v>165097221</v>
      </c>
      <c r="Y1467" s="3">
        <v>44588</v>
      </c>
      <c r="AC1467" t="s">
        <v>109</v>
      </c>
      <c r="AH1467" t="str">
        <f>VLOOKUP(B1467,'cc Lookup'!A:J,10,0)</f>
        <v>Planning and Business Development</v>
      </c>
      <c r="AI1467" t="str">
        <f>VLOOKUP(B1467,'cc Lookup'!A:E,5,0)</f>
        <v>Estates</v>
      </c>
      <c r="AJ1467" t="s">
        <v>6738</v>
      </c>
      <c r="AK1467" t="str">
        <f t="shared" si="44"/>
        <v>E35930 Estates &amp; Facilities</v>
      </c>
      <c r="AL1467" t="str">
        <f t="shared" si="45"/>
        <v>7308 Legal Fees</v>
      </c>
      <c r="AM1467" t="str">
        <f>VLOOKUP(W1467,Lookup!A:B,2,0)</f>
        <v>Legal</v>
      </c>
    </row>
    <row r="1468" spans="1:39" x14ac:dyDescent="0.25">
      <c r="A1468" t="s">
        <v>33</v>
      </c>
      <c r="B1468" s="1" t="s">
        <v>166</v>
      </c>
      <c r="C1468" s="1" t="s">
        <v>158</v>
      </c>
      <c r="D1468" s="1" t="s">
        <v>36</v>
      </c>
      <c r="E1468" s="1" t="s">
        <v>36</v>
      </c>
      <c r="F1468" s="1" t="s">
        <v>37</v>
      </c>
      <c r="G1468" t="s">
        <v>167</v>
      </c>
      <c r="H1468" t="s">
        <v>160</v>
      </c>
      <c r="I1468" t="s">
        <v>40</v>
      </c>
      <c r="J1468" t="s">
        <v>40</v>
      </c>
      <c r="K1468" t="s">
        <v>40</v>
      </c>
      <c r="L1468" s="4">
        <v>106.56</v>
      </c>
      <c r="M1468" s="2">
        <v>44593</v>
      </c>
      <c r="N1468" t="s">
        <v>311</v>
      </c>
      <c r="O1468" t="s">
        <v>56</v>
      </c>
      <c r="P1468" t="s">
        <v>5427</v>
      </c>
      <c r="Q1468" t="s">
        <v>5428</v>
      </c>
      <c r="R1468" t="s">
        <v>5429</v>
      </c>
      <c r="S1468" s="3">
        <v>44627</v>
      </c>
      <c r="T1468" t="s">
        <v>350</v>
      </c>
      <c r="U1468">
        <v>67</v>
      </c>
      <c r="V1468" t="s">
        <v>5225</v>
      </c>
      <c r="W1468" t="s">
        <v>5429</v>
      </c>
      <c r="Y1468" s="3">
        <v>44627</v>
      </c>
      <c r="AA1468" t="s">
        <v>5225</v>
      </c>
      <c r="AH1468" t="str">
        <f>VLOOKUP(B1468,'cc Lookup'!A:J,10,0)</f>
        <v>Planning and Business Development</v>
      </c>
      <c r="AI1468" t="str">
        <f>VLOOKUP(B1468,'cc Lookup'!A:E,5,0)</f>
        <v>Estates</v>
      </c>
      <c r="AJ1468" t="s">
        <v>6738</v>
      </c>
      <c r="AK1468" t="str">
        <f t="shared" si="44"/>
        <v>E35930 Estates &amp; Facilities</v>
      </c>
      <c r="AL1468" t="str">
        <f t="shared" si="45"/>
        <v>7308 Legal Fees</v>
      </c>
      <c r="AM1468" t="str">
        <f>VLOOKUP(W1468,Lookup!A:B,2,0)</f>
        <v>Other</v>
      </c>
    </row>
    <row r="1469" spans="1:39" x14ac:dyDescent="0.25">
      <c r="A1469" t="s">
        <v>33</v>
      </c>
      <c r="B1469" s="1" t="s">
        <v>166</v>
      </c>
      <c r="C1469" s="1" t="s">
        <v>158</v>
      </c>
      <c r="D1469" s="1" t="s">
        <v>36</v>
      </c>
      <c r="E1469" s="1" t="s">
        <v>36</v>
      </c>
      <c r="F1469" s="1" t="s">
        <v>37</v>
      </c>
      <c r="G1469" t="s">
        <v>167</v>
      </c>
      <c r="H1469" t="s">
        <v>160</v>
      </c>
      <c r="I1469" t="s">
        <v>40</v>
      </c>
      <c r="J1469" t="s">
        <v>40</v>
      </c>
      <c r="K1469" t="s">
        <v>40</v>
      </c>
      <c r="L1469" s="4">
        <v>262</v>
      </c>
      <c r="M1469" s="2">
        <v>44593</v>
      </c>
      <c r="N1469" t="s">
        <v>311</v>
      </c>
      <c r="O1469" t="s">
        <v>56</v>
      </c>
      <c r="P1469" t="s">
        <v>5427</v>
      </c>
      <c r="Q1469" t="s">
        <v>5428</v>
      </c>
      <c r="R1469" t="s">
        <v>5429</v>
      </c>
      <c r="S1469" s="3">
        <v>44627</v>
      </c>
      <c r="T1469" t="s">
        <v>350</v>
      </c>
      <c r="U1469">
        <v>68</v>
      </c>
      <c r="V1469" t="s">
        <v>5226</v>
      </c>
      <c r="W1469" t="s">
        <v>5429</v>
      </c>
      <c r="Y1469" s="3">
        <v>44627</v>
      </c>
      <c r="AA1469" t="s">
        <v>5226</v>
      </c>
      <c r="AH1469" t="str">
        <f>VLOOKUP(B1469,'cc Lookup'!A:J,10,0)</f>
        <v>Planning and Business Development</v>
      </c>
      <c r="AI1469" t="str">
        <f>VLOOKUP(B1469,'cc Lookup'!A:E,5,0)</f>
        <v>Estates</v>
      </c>
      <c r="AJ1469" t="s">
        <v>6738</v>
      </c>
      <c r="AK1469" t="str">
        <f t="shared" si="44"/>
        <v>E35930 Estates &amp; Facilities</v>
      </c>
      <c r="AL1469" t="str">
        <f t="shared" si="45"/>
        <v>7308 Legal Fees</v>
      </c>
      <c r="AM1469" t="str">
        <f>VLOOKUP(W1469,Lookup!A:B,2,0)</f>
        <v>Other</v>
      </c>
    </row>
    <row r="1470" spans="1:39" x14ac:dyDescent="0.25">
      <c r="A1470" t="s">
        <v>33</v>
      </c>
      <c r="B1470" s="1" t="s">
        <v>166</v>
      </c>
      <c r="C1470" s="1" t="s">
        <v>158</v>
      </c>
      <c r="D1470" s="1" t="s">
        <v>36</v>
      </c>
      <c r="E1470" s="1" t="s">
        <v>36</v>
      </c>
      <c r="F1470" s="1" t="s">
        <v>37</v>
      </c>
      <c r="G1470" t="s">
        <v>167</v>
      </c>
      <c r="H1470" t="s">
        <v>160</v>
      </c>
      <c r="I1470" t="s">
        <v>40</v>
      </c>
      <c r="J1470" t="s">
        <v>40</v>
      </c>
      <c r="K1470" t="s">
        <v>40</v>
      </c>
      <c r="L1470" s="4">
        <v>1.2</v>
      </c>
      <c r="M1470" s="2">
        <v>44593</v>
      </c>
      <c r="N1470" t="s">
        <v>311</v>
      </c>
      <c r="O1470" t="s">
        <v>56</v>
      </c>
      <c r="P1470" t="s">
        <v>5422</v>
      </c>
      <c r="Q1470" t="s">
        <v>5423</v>
      </c>
      <c r="R1470" t="s">
        <v>5424</v>
      </c>
      <c r="S1470" s="3">
        <v>44621</v>
      </c>
      <c r="T1470" t="s">
        <v>2266</v>
      </c>
      <c r="U1470">
        <v>838</v>
      </c>
      <c r="V1470" t="s">
        <v>5430</v>
      </c>
      <c r="W1470" t="s">
        <v>5424</v>
      </c>
      <c r="Y1470" s="3">
        <v>44621</v>
      </c>
      <c r="AA1470" t="s">
        <v>5431</v>
      </c>
      <c r="AD1470" t="s">
        <v>5345</v>
      </c>
      <c r="AH1470" t="str">
        <f>VLOOKUP(B1470,'cc Lookup'!A:J,10,0)</f>
        <v>Planning and Business Development</v>
      </c>
      <c r="AI1470" t="str">
        <f>VLOOKUP(B1470,'cc Lookup'!A:E,5,0)</f>
        <v>Estates</v>
      </c>
      <c r="AJ1470" t="s">
        <v>6738</v>
      </c>
      <c r="AK1470" t="str">
        <f t="shared" si="44"/>
        <v>E35930 Estates &amp; Facilities</v>
      </c>
      <c r="AL1470" t="str">
        <f t="shared" si="45"/>
        <v>7308 Legal Fees</v>
      </c>
      <c r="AM1470" t="str">
        <f>VLOOKUP(W1470,Lookup!A:B,2,0)</f>
        <v>Other</v>
      </c>
    </row>
    <row r="1471" spans="1:39" x14ac:dyDescent="0.25">
      <c r="A1471" t="s">
        <v>33</v>
      </c>
      <c r="B1471" s="1" t="s">
        <v>166</v>
      </c>
      <c r="C1471" s="1" t="s">
        <v>158</v>
      </c>
      <c r="D1471" s="1" t="s">
        <v>36</v>
      </c>
      <c r="E1471" s="1" t="s">
        <v>36</v>
      </c>
      <c r="F1471" s="1" t="s">
        <v>37</v>
      </c>
      <c r="G1471" t="s">
        <v>167</v>
      </c>
      <c r="H1471" t="s">
        <v>160</v>
      </c>
      <c r="I1471" t="s">
        <v>40</v>
      </c>
      <c r="J1471" t="s">
        <v>40</v>
      </c>
      <c r="K1471" t="s">
        <v>40</v>
      </c>
      <c r="L1471" s="4">
        <v>14.5</v>
      </c>
      <c r="M1471" s="2">
        <v>44593</v>
      </c>
      <c r="N1471" t="s">
        <v>311</v>
      </c>
      <c r="O1471" t="s">
        <v>56</v>
      </c>
      <c r="P1471" t="s">
        <v>5422</v>
      </c>
      <c r="Q1471" t="s">
        <v>5423</v>
      </c>
      <c r="R1471" t="s">
        <v>5424</v>
      </c>
      <c r="S1471" s="3">
        <v>44621</v>
      </c>
      <c r="T1471" t="s">
        <v>2266</v>
      </c>
      <c r="U1471">
        <v>839</v>
      </c>
      <c r="V1471" t="s">
        <v>5432</v>
      </c>
      <c r="W1471" t="s">
        <v>5424</v>
      </c>
      <c r="Y1471" s="3">
        <v>44621</v>
      </c>
      <c r="AA1471" t="s">
        <v>5433</v>
      </c>
      <c r="AD1471" t="s">
        <v>5135</v>
      </c>
      <c r="AH1471" t="str">
        <f>VLOOKUP(B1471,'cc Lookup'!A:J,10,0)</f>
        <v>Planning and Business Development</v>
      </c>
      <c r="AI1471" t="str">
        <f>VLOOKUP(B1471,'cc Lookup'!A:E,5,0)</f>
        <v>Estates</v>
      </c>
      <c r="AJ1471" t="s">
        <v>6738</v>
      </c>
      <c r="AK1471" t="str">
        <f t="shared" si="44"/>
        <v>E35930 Estates &amp; Facilities</v>
      </c>
      <c r="AL1471" t="str">
        <f t="shared" si="45"/>
        <v>7308 Legal Fees</v>
      </c>
      <c r="AM1471" t="str">
        <f>VLOOKUP(W1471,Lookup!A:B,2,0)</f>
        <v>Other</v>
      </c>
    </row>
    <row r="1472" spans="1:39" x14ac:dyDescent="0.25">
      <c r="A1472" t="s">
        <v>33</v>
      </c>
      <c r="B1472" s="1" t="s">
        <v>166</v>
      </c>
      <c r="C1472" s="1" t="s">
        <v>158</v>
      </c>
      <c r="D1472" s="1" t="s">
        <v>36</v>
      </c>
      <c r="E1472" s="1" t="s">
        <v>36</v>
      </c>
      <c r="F1472" s="1" t="s">
        <v>37</v>
      </c>
      <c r="G1472" t="s">
        <v>167</v>
      </c>
      <c r="H1472" t="s">
        <v>160</v>
      </c>
      <c r="I1472" t="s">
        <v>40</v>
      </c>
      <c r="J1472" t="s">
        <v>40</v>
      </c>
      <c r="K1472" t="s">
        <v>40</v>
      </c>
      <c r="L1472" s="4">
        <v>19.149999999999999</v>
      </c>
      <c r="M1472" s="2">
        <v>44593</v>
      </c>
      <c r="N1472" t="s">
        <v>311</v>
      </c>
      <c r="O1472" t="s">
        <v>56</v>
      </c>
      <c r="P1472" t="s">
        <v>5422</v>
      </c>
      <c r="Q1472" t="s">
        <v>5423</v>
      </c>
      <c r="R1472" t="s">
        <v>5424</v>
      </c>
      <c r="S1472" s="3">
        <v>44621</v>
      </c>
      <c r="T1472" t="s">
        <v>2266</v>
      </c>
      <c r="U1472">
        <v>840</v>
      </c>
      <c r="V1472" t="s">
        <v>5434</v>
      </c>
      <c r="W1472" t="s">
        <v>5424</v>
      </c>
      <c r="Y1472" s="3">
        <v>44621</v>
      </c>
      <c r="AA1472" t="s">
        <v>5435</v>
      </c>
      <c r="AD1472" t="s">
        <v>5155</v>
      </c>
      <c r="AH1472" t="str">
        <f>VLOOKUP(B1472,'cc Lookup'!A:J,10,0)</f>
        <v>Planning and Business Development</v>
      </c>
      <c r="AI1472" t="str">
        <f>VLOOKUP(B1472,'cc Lookup'!A:E,5,0)</f>
        <v>Estates</v>
      </c>
      <c r="AJ1472" t="s">
        <v>6738</v>
      </c>
      <c r="AK1472" t="str">
        <f t="shared" si="44"/>
        <v>E35930 Estates &amp; Facilities</v>
      </c>
      <c r="AL1472" t="str">
        <f t="shared" si="45"/>
        <v>7308 Legal Fees</v>
      </c>
      <c r="AM1472" t="str">
        <f>VLOOKUP(W1472,Lookup!A:B,2,0)</f>
        <v>Other</v>
      </c>
    </row>
    <row r="1473" spans="1:39" x14ac:dyDescent="0.25">
      <c r="A1473" t="s">
        <v>33</v>
      </c>
      <c r="B1473" s="1" t="s">
        <v>166</v>
      </c>
      <c r="C1473" s="1" t="s">
        <v>158</v>
      </c>
      <c r="D1473" s="1" t="s">
        <v>36</v>
      </c>
      <c r="E1473" s="1" t="s">
        <v>36</v>
      </c>
      <c r="F1473" s="1" t="s">
        <v>37</v>
      </c>
      <c r="G1473" t="s">
        <v>167</v>
      </c>
      <c r="H1473" t="s">
        <v>160</v>
      </c>
      <c r="I1473" t="s">
        <v>40</v>
      </c>
      <c r="J1473" t="s">
        <v>40</v>
      </c>
      <c r="K1473" t="s">
        <v>40</v>
      </c>
      <c r="L1473" s="4">
        <v>20.399999999999999</v>
      </c>
      <c r="M1473" s="2">
        <v>44593</v>
      </c>
      <c r="N1473" t="s">
        <v>311</v>
      </c>
      <c r="O1473" t="s">
        <v>56</v>
      </c>
      <c r="P1473" t="s">
        <v>5422</v>
      </c>
      <c r="Q1473" t="s">
        <v>5423</v>
      </c>
      <c r="R1473" t="s">
        <v>5424</v>
      </c>
      <c r="S1473" s="3">
        <v>44621</v>
      </c>
      <c r="T1473" t="s">
        <v>2266</v>
      </c>
      <c r="U1473">
        <v>841</v>
      </c>
      <c r="V1473" t="s">
        <v>5436</v>
      </c>
      <c r="W1473" t="s">
        <v>5424</v>
      </c>
      <c r="Y1473" s="3">
        <v>44621</v>
      </c>
      <c r="AA1473" t="s">
        <v>5437</v>
      </c>
      <c r="AD1473" t="s">
        <v>5158</v>
      </c>
      <c r="AH1473" t="str">
        <f>VLOOKUP(B1473,'cc Lookup'!A:J,10,0)</f>
        <v>Planning and Business Development</v>
      </c>
      <c r="AI1473" t="str">
        <f>VLOOKUP(B1473,'cc Lookup'!A:E,5,0)</f>
        <v>Estates</v>
      </c>
      <c r="AJ1473" t="s">
        <v>6738</v>
      </c>
      <c r="AK1473" t="str">
        <f t="shared" si="44"/>
        <v>E35930 Estates &amp; Facilities</v>
      </c>
      <c r="AL1473" t="str">
        <f t="shared" si="45"/>
        <v>7308 Legal Fees</v>
      </c>
      <c r="AM1473" t="str">
        <f>VLOOKUP(W1473,Lookup!A:B,2,0)</f>
        <v>Other</v>
      </c>
    </row>
    <row r="1474" spans="1:39" x14ac:dyDescent="0.25">
      <c r="A1474" t="s">
        <v>33</v>
      </c>
      <c r="B1474" s="1" t="s">
        <v>166</v>
      </c>
      <c r="C1474" s="1" t="s">
        <v>158</v>
      </c>
      <c r="D1474" s="1" t="s">
        <v>36</v>
      </c>
      <c r="E1474" s="1" t="s">
        <v>36</v>
      </c>
      <c r="F1474" s="1" t="s">
        <v>37</v>
      </c>
      <c r="G1474" t="s">
        <v>167</v>
      </c>
      <c r="H1474" t="s">
        <v>160</v>
      </c>
      <c r="I1474" t="s">
        <v>40</v>
      </c>
      <c r="J1474" t="s">
        <v>40</v>
      </c>
      <c r="K1474" t="s">
        <v>40</v>
      </c>
      <c r="L1474" s="4">
        <v>21.68</v>
      </c>
      <c r="M1474" s="2">
        <v>44593</v>
      </c>
      <c r="N1474" t="s">
        <v>311</v>
      </c>
      <c r="O1474" t="s">
        <v>56</v>
      </c>
      <c r="P1474" t="s">
        <v>5422</v>
      </c>
      <c r="Q1474" t="s">
        <v>5423</v>
      </c>
      <c r="R1474" t="s">
        <v>5424</v>
      </c>
      <c r="S1474" s="3">
        <v>44621</v>
      </c>
      <c r="T1474" t="s">
        <v>2266</v>
      </c>
      <c r="U1474">
        <v>842</v>
      </c>
      <c r="V1474" t="s">
        <v>5438</v>
      </c>
      <c r="W1474" t="s">
        <v>5424</v>
      </c>
      <c r="Y1474" s="3">
        <v>44621</v>
      </c>
      <c r="AA1474" t="s">
        <v>5439</v>
      </c>
      <c r="AD1474" t="s">
        <v>4950</v>
      </c>
      <c r="AH1474" t="str">
        <f>VLOOKUP(B1474,'cc Lookup'!A:J,10,0)</f>
        <v>Planning and Business Development</v>
      </c>
      <c r="AI1474" t="str">
        <f>VLOOKUP(B1474,'cc Lookup'!A:E,5,0)</f>
        <v>Estates</v>
      </c>
      <c r="AJ1474" t="s">
        <v>6738</v>
      </c>
      <c r="AK1474" t="str">
        <f t="shared" si="44"/>
        <v>E35930 Estates &amp; Facilities</v>
      </c>
      <c r="AL1474" t="str">
        <f t="shared" si="45"/>
        <v>7308 Legal Fees</v>
      </c>
      <c r="AM1474" t="str">
        <f>VLOOKUP(W1474,Lookup!A:B,2,0)</f>
        <v>Other</v>
      </c>
    </row>
    <row r="1475" spans="1:39" x14ac:dyDescent="0.25">
      <c r="A1475" t="s">
        <v>33</v>
      </c>
      <c r="B1475" s="1" t="s">
        <v>166</v>
      </c>
      <c r="C1475" s="1" t="s">
        <v>158</v>
      </c>
      <c r="D1475" s="1" t="s">
        <v>36</v>
      </c>
      <c r="E1475" s="1" t="s">
        <v>36</v>
      </c>
      <c r="F1475" s="1" t="s">
        <v>37</v>
      </c>
      <c r="G1475" t="s">
        <v>167</v>
      </c>
      <c r="H1475" t="s">
        <v>160</v>
      </c>
      <c r="I1475" t="s">
        <v>40</v>
      </c>
      <c r="J1475" t="s">
        <v>40</v>
      </c>
      <c r="K1475" t="s">
        <v>40</v>
      </c>
      <c r="L1475" s="4">
        <v>24.1</v>
      </c>
      <c r="M1475" s="2">
        <v>44593</v>
      </c>
      <c r="N1475" t="s">
        <v>311</v>
      </c>
      <c r="O1475" t="s">
        <v>56</v>
      </c>
      <c r="P1475" t="s">
        <v>5422</v>
      </c>
      <c r="Q1475" t="s">
        <v>5423</v>
      </c>
      <c r="R1475" t="s">
        <v>5424</v>
      </c>
      <c r="S1475" s="3">
        <v>44621</v>
      </c>
      <c r="T1475" t="s">
        <v>2266</v>
      </c>
      <c r="U1475">
        <v>843</v>
      </c>
      <c r="V1475" t="s">
        <v>5440</v>
      </c>
      <c r="W1475" t="s">
        <v>5424</v>
      </c>
      <c r="Y1475" s="3">
        <v>44621</v>
      </c>
      <c r="AA1475" t="s">
        <v>5441</v>
      </c>
      <c r="AD1475" t="s">
        <v>5156</v>
      </c>
      <c r="AH1475" t="str">
        <f>VLOOKUP(B1475,'cc Lookup'!A:J,10,0)</f>
        <v>Planning and Business Development</v>
      </c>
      <c r="AI1475" t="str">
        <f>VLOOKUP(B1475,'cc Lookup'!A:E,5,0)</f>
        <v>Estates</v>
      </c>
      <c r="AJ1475" t="s">
        <v>6738</v>
      </c>
      <c r="AK1475" t="str">
        <f t="shared" si="44"/>
        <v>E35930 Estates &amp; Facilities</v>
      </c>
      <c r="AL1475" t="str">
        <f t="shared" si="45"/>
        <v>7308 Legal Fees</v>
      </c>
      <c r="AM1475" t="str">
        <f>VLOOKUP(W1475,Lookup!A:B,2,0)</f>
        <v>Other</v>
      </c>
    </row>
    <row r="1476" spans="1:39" x14ac:dyDescent="0.25">
      <c r="A1476" t="s">
        <v>33</v>
      </c>
      <c r="B1476" s="1" t="s">
        <v>166</v>
      </c>
      <c r="C1476" s="1" t="s">
        <v>158</v>
      </c>
      <c r="D1476" s="1" t="s">
        <v>36</v>
      </c>
      <c r="E1476" s="1" t="s">
        <v>36</v>
      </c>
      <c r="F1476" s="1" t="s">
        <v>37</v>
      </c>
      <c r="G1476" t="s">
        <v>167</v>
      </c>
      <c r="H1476" t="s">
        <v>160</v>
      </c>
      <c r="I1476" t="s">
        <v>40</v>
      </c>
      <c r="J1476" t="s">
        <v>40</v>
      </c>
      <c r="K1476" t="s">
        <v>40</v>
      </c>
      <c r="L1476" s="4">
        <v>25.6</v>
      </c>
      <c r="M1476" s="2">
        <v>44593</v>
      </c>
      <c r="N1476" t="s">
        <v>311</v>
      </c>
      <c r="O1476" t="s">
        <v>56</v>
      </c>
      <c r="P1476" t="s">
        <v>5422</v>
      </c>
      <c r="Q1476" t="s">
        <v>5423</v>
      </c>
      <c r="R1476" t="s">
        <v>5424</v>
      </c>
      <c r="S1476" s="3">
        <v>44621</v>
      </c>
      <c r="T1476" t="s">
        <v>2266</v>
      </c>
      <c r="U1476">
        <v>844</v>
      </c>
      <c r="V1476" t="s">
        <v>5442</v>
      </c>
      <c r="W1476" t="s">
        <v>5424</v>
      </c>
      <c r="Y1476" s="3">
        <v>44621</v>
      </c>
      <c r="AA1476" t="s">
        <v>5443</v>
      </c>
      <c r="AD1476" t="s">
        <v>4936</v>
      </c>
      <c r="AH1476" t="str">
        <f>VLOOKUP(B1476,'cc Lookup'!A:J,10,0)</f>
        <v>Planning and Business Development</v>
      </c>
      <c r="AI1476" t="str">
        <f>VLOOKUP(B1476,'cc Lookup'!A:E,5,0)</f>
        <v>Estates</v>
      </c>
      <c r="AJ1476" t="s">
        <v>6738</v>
      </c>
      <c r="AK1476" t="str">
        <f t="shared" ref="AK1476:AK1539" si="46">B1476&amp;" "&amp;G1476</f>
        <v>E35930 Estates &amp; Facilities</v>
      </c>
      <c r="AL1476" t="str">
        <f t="shared" ref="AL1476:AL1539" si="47">C1476&amp;" "&amp;H1476</f>
        <v>7308 Legal Fees</v>
      </c>
      <c r="AM1476" t="str">
        <f>VLOOKUP(W1476,Lookup!A:B,2,0)</f>
        <v>Other</v>
      </c>
    </row>
    <row r="1477" spans="1:39" x14ac:dyDescent="0.25">
      <c r="A1477" t="s">
        <v>33</v>
      </c>
      <c r="B1477" s="1" t="s">
        <v>166</v>
      </c>
      <c r="C1477" s="1" t="s">
        <v>158</v>
      </c>
      <c r="D1477" s="1" t="s">
        <v>36</v>
      </c>
      <c r="E1477" s="1" t="s">
        <v>36</v>
      </c>
      <c r="F1477" s="1" t="s">
        <v>37</v>
      </c>
      <c r="G1477" t="s">
        <v>167</v>
      </c>
      <c r="H1477" t="s">
        <v>160</v>
      </c>
      <c r="I1477" t="s">
        <v>40</v>
      </c>
      <c r="J1477" t="s">
        <v>40</v>
      </c>
      <c r="K1477" t="s">
        <v>40</v>
      </c>
      <c r="L1477" s="4">
        <v>37.799999999999997</v>
      </c>
      <c r="M1477" s="2">
        <v>44593</v>
      </c>
      <c r="N1477" t="s">
        <v>311</v>
      </c>
      <c r="O1477" t="s">
        <v>56</v>
      </c>
      <c r="P1477" t="s">
        <v>5422</v>
      </c>
      <c r="Q1477" t="s">
        <v>5423</v>
      </c>
      <c r="R1477" t="s">
        <v>5424</v>
      </c>
      <c r="S1477" s="3">
        <v>44621</v>
      </c>
      <c r="T1477" t="s">
        <v>2266</v>
      </c>
      <c r="U1477">
        <v>845</v>
      </c>
      <c r="V1477" t="s">
        <v>5444</v>
      </c>
      <c r="W1477" t="s">
        <v>5424</v>
      </c>
      <c r="Y1477" s="3">
        <v>44621</v>
      </c>
      <c r="AA1477" t="s">
        <v>5445</v>
      </c>
      <c r="AD1477" t="s">
        <v>5147</v>
      </c>
      <c r="AH1477" t="str">
        <f>VLOOKUP(B1477,'cc Lookup'!A:J,10,0)</f>
        <v>Planning and Business Development</v>
      </c>
      <c r="AI1477" t="str">
        <f>VLOOKUP(B1477,'cc Lookup'!A:E,5,0)</f>
        <v>Estates</v>
      </c>
      <c r="AJ1477" t="s">
        <v>6738</v>
      </c>
      <c r="AK1477" t="str">
        <f t="shared" si="46"/>
        <v>E35930 Estates &amp; Facilities</v>
      </c>
      <c r="AL1477" t="str">
        <f t="shared" si="47"/>
        <v>7308 Legal Fees</v>
      </c>
      <c r="AM1477" t="str">
        <f>VLOOKUP(W1477,Lookup!A:B,2,0)</f>
        <v>Other</v>
      </c>
    </row>
    <row r="1478" spans="1:39" x14ac:dyDescent="0.25">
      <c r="A1478" t="s">
        <v>33</v>
      </c>
      <c r="B1478" s="1" t="s">
        <v>166</v>
      </c>
      <c r="C1478" s="1" t="s">
        <v>158</v>
      </c>
      <c r="D1478" s="1" t="s">
        <v>36</v>
      </c>
      <c r="E1478" s="1" t="s">
        <v>36</v>
      </c>
      <c r="F1478" s="1" t="s">
        <v>37</v>
      </c>
      <c r="G1478" t="s">
        <v>167</v>
      </c>
      <c r="H1478" t="s">
        <v>160</v>
      </c>
      <c r="I1478" t="s">
        <v>40</v>
      </c>
      <c r="J1478" t="s">
        <v>40</v>
      </c>
      <c r="K1478" t="s">
        <v>40</v>
      </c>
      <c r="L1478" s="4">
        <v>41.44</v>
      </c>
      <c r="M1478" s="2">
        <v>44593</v>
      </c>
      <c r="N1478" t="s">
        <v>311</v>
      </c>
      <c r="O1478" t="s">
        <v>56</v>
      </c>
      <c r="P1478" t="s">
        <v>5422</v>
      </c>
      <c r="Q1478" t="s">
        <v>5423</v>
      </c>
      <c r="R1478" t="s">
        <v>5424</v>
      </c>
      <c r="S1478" s="3">
        <v>44621</v>
      </c>
      <c r="T1478" t="s">
        <v>2266</v>
      </c>
      <c r="U1478">
        <v>846</v>
      </c>
      <c r="V1478" t="s">
        <v>5446</v>
      </c>
      <c r="W1478" t="s">
        <v>5424</v>
      </c>
      <c r="Y1478" s="3">
        <v>44621</v>
      </c>
      <c r="AA1478" t="s">
        <v>5447</v>
      </c>
      <c r="AD1478" t="s">
        <v>4946</v>
      </c>
      <c r="AH1478" t="str">
        <f>VLOOKUP(B1478,'cc Lookup'!A:J,10,0)</f>
        <v>Planning and Business Development</v>
      </c>
      <c r="AI1478" t="str">
        <f>VLOOKUP(B1478,'cc Lookup'!A:E,5,0)</f>
        <v>Estates</v>
      </c>
      <c r="AJ1478" t="s">
        <v>6738</v>
      </c>
      <c r="AK1478" t="str">
        <f t="shared" si="46"/>
        <v>E35930 Estates &amp; Facilities</v>
      </c>
      <c r="AL1478" t="str">
        <f t="shared" si="47"/>
        <v>7308 Legal Fees</v>
      </c>
      <c r="AM1478" t="str">
        <f>VLOOKUP(W1478,Lookup!A:B,2,0)</f>
        <v>Other</v>
      </c>
    </row>
    <row r="1479" spans="1:39" x14ac:dyDescent="0.25">
      <c r="A1479" t="s">
        <v>33</v>
      </c>
      <c r="B1479" s="1" t="s">
        <v>166</v>
      </c>
      <c r="C1479" s="1" t="s">
        <v>158</v>
      </c>
      <c r="D1479" s="1" t="s">
        <v>36</v>
      </c>
      <c r="E1479" s="1" t="s">
        <v>36</v>
      </c>
      <c r="F1479" s="1" t="s">
        <v>37</v>
      </c>
      <c r="G1479" t="s">
        <v>167</v>
      </c>
      <c r="H1479" t="s">
        <v>160</v>
      </c>
      <c r="I1479" t="s">
        <v>40</v>
      </c>
      <c r="J1479" t="s">
        <v>40</v>
      </c>
      <c r="K1479" t="s">
        <v>40</v>
      </c>
      <c r="L1479" s="4">
        <v>46.9</v>
      </c>
      <c r="M1479" s="2">
        <v>44593</v>
      </c>
      <c r="N1479" t="s">
        <v>311</v>
      </c>
      <c r="O1479" t="s">
        <v>56</v>
      </c>
      <c r="P1479" t="s">
        <v>5422</v>
      </c>
      <c r="Q1479" t="s">
        <v>5423</v>
      </c>
      <c r="R1479" t="s">
        <v>5424</v>
      </c>
      <c r="S1479" s="3">
        <v>44621</v>
      </c>
      <c r="T1479" t="s">
        <v>2266</v>
      </c>
      <c r="U1479">
        <v>847</v>
      </c>
      <c r="V1479" t="s">
        <v>5448</v>
      </c>
      <c r="W1479" t="s">
        <v>5424</v>
      </c>
      <c r="Y1479" s="3">
        <v>44621</v>
      </c>
      <c r="AA1479" t="s">
        <v>5449</v>
      </c>
      <c r="AD1479" t="s">
        <v>5148</v>
      </c>
      <c r="AH1479" t="str">
        <f>VLOOKUP(B1479,'cc Lookup'!A:J,10,0)</f>
        <v>Planning and Business Development</v>
      </c>
      <c r="AI1479" t="str">
        <f>VLOOKUP(B1479,'cc Lookup'!A:E,5,0)</f>
        <v>Estates</v>
      </c>
      <c r="AJ1479" t="s">
        <v>6738</v>
      </c>
      <c r="AK1479" t="str">
        <f t="shared" si="46"/>
        <v>E35930 Estates &amp; Facilities</v>
      </c>
      <c r="AL1479" t="str">
        <f t="shared" si="47"/>
        <v>7308 Legal Fees</v>
      </c>
      <c r="AM1479" t="str">
        <f>VLOOKUP(W1479,Lookup!A:B,2,0)</f>
        <v>Other</v>
      </c>
    </row>
    <row r="1480" spans="1:39" x14ac:dyDescent="0.25">
      <c r="A1480" t="s">
        <v>33</v>
      </c>
      <c r="B1480" s="1" t="s">
        <v>166</v>
      </c>
      <c r="C1480" s="1" t="s">
        <v>158</v>
      </c>
      <c r="D1480" s="1" t="s">
        <v>36</v>
      </c>
      <c r="E1480" s="1" t="s">
        <v>36</v>
      </c>
      <c r="F1480" s="1" t="s">
        <v>37</v>
      </c>
      <c r="G1480" t="s">
        <v>167</v>
      </c>
      <c r="H1480" t="s">
        <v>160</v>
      </c>
      <c r="I1480" t="s">
        <v>40</v>
      </c>
      <c r="J1480" t="s">
        <v>40</v>
      </c>
      <c r="K1480" t="s">
        <v>40</v>
      </c>
      <c r="L1480" s="4">
        <v>48.2</v>
      </c>
      <c r="M1480" s="2">
        <v>44593</v>
      </c>
      <c r="N1480" t="s">
        <v>311</v>
      </c>
      <c r="O1480" t="s">
        <v>56</v>
      </c>
      <c r="P1480" t="s">
        <v>5422</v>
      </c>
      <c r="Q1480" t="s">
        <v>5423</v>
      </c>
      <c r="R1480" t="s">
        <v>5424</v>
      </c>
      <c r="S1480" s="3">
        <v>44621</v>
      </c>
      <c r="T1480" t="s">
        <v>2266</v>
      </c>
      <c r="U1480">
        <v>848</v>
      </c>
      <c r="V1480" t="s">
        <v>5450</v>
      </c>
      <c r="W1480" t="s">
        <v>5424</v>
      </c>
      <c r="Y1480" s="3">
        <v>44621</v>
      </c>
      <c r="AA1480" t="s">
        <v>5451</v>
      </c>
      <c r="AD1480" t="s">
        <v>5141</v>
      </c>
      <c r="AH1480" t="str">
        <f>VLOOKUP(B1480,'cc Lookup'!A:J,10,0)</f>
        <v>Planning and Business Development</v>
      </c>
      <c r="AI1480" t="str">
        <f>VLOOKUP(B1480,'cc Lookup'!A:E,5,0)</f>
        <v>Estates</v>
      </c>
      <c r="AJ1480" t="s">
        <v>6738</v>
      </c>
      <c r="AK1480" t="str">
        <f t="shared" si="46"/>
        <v>E35930 Estates &amp; Facilities</v>
      </c>
      <c r="AL1480" t="str">
        <f t="shared" si="47"/>
        <v>7308 Legal Fees</v>
      </c>
      <c r="AM1480" t="str">
        <f>VLOOKUP(W1480,Lookup!A:B,2,0)</f>
        <v>Other</v>
      </c>
    </row>
    <row r="1481" spans="1:39" x14ac:dyDescent="0.25">
      <c r="A1481" t="s">
        <v>33</v>
      </c>
      <c r="B1481" s="1" t="s">
        <v>166</v>
      </c>
      <c r="C1481" s="1" t="s">
        <v>158</v>
      </c>
      <c r="D1481" s="1" t="s">
        <v>36</v>
      </c>
      <c r="E1481" s="1" t="s">
        <v>36</v>
      </c>
      <c r="F1481" s="1" t="s">
        <v>37</v>
      </c>
      <c r="G1481" t="s">
        <v>167</v>
      </c>
      <c r="H1481" t="s">
        <v>160</v>
      </c>
      <c r="I1481" t="s">
        <v>40</v>
      </c>
      <c r="J1481" t="s">
        <v>40</v>
      </c>
      <c r="K1481" t="s">
        <v>40</v>
      </c>
      <c r="L1481" s="4">
        <v>65.53</v>
      </c>
      <c r="M1481" s="2">
        <v>44593</v>
      </c>
      <c r="N1481" t="s">
        <v>311</v>
      </c>
      <c r="O1481" t="s">
        <v>56</v>
      </c>
      <c r="P1481" t="s">
        <v>5422</v>
      </c>
      <c r="Q1481" t="s">
        <v>5423</v>
      </c>
      <c r="R1481" t="s">
        <v>5424</v>
      </c>
      <c r="S1481" s="3">
        <v>44621</v>
      </c>
      <c r="T1481" t="s">
        <v>2266</v>
      </c>
      <c r="U1481">
        <v>849</v>
      </c>
      <c r="V1481" t="s">
        <v>5452</v>
      </c>
      <c r="W1481" t="s">
        <v>5424</v>
      </c>
      <c r="Y1481" s="3">
        <v>44621</v>
      </c>
      <c r="AA1481" t="s">
        <v>5453</v>
      </c>
      <c r="AD1481" t="s">
        <v>5136</v>
      </c>
      <c r="AH1481" t="str">
        <f>VLOOKUP(B1481,'cc Lookup'!A:J,10,0)</f>
        <v>Planning and Business Development</v>
      </c>
      <c r="AI1481" t="str">
        <f>VLOOKUP(B1481,'cc Lookup'!A:E,5,0)</f>
        <v>Estates</v>
      </c>
      <c r="AJ1481" t="s">
        <v>6738</v>
      </c>
      <c r="AK1481" t="str">
        <f t="shared" si="46"/>
        <v>E35930 Estates &amp; Facilities</v>
      </c>
      <c r="AL1481" t="str">
        <f t="shared" si="47"/>
        <v>7308 Legal Fees</v>
      </c>
      <c r="AM1481" t="str">
        <f>VLOOKUP(W1481,Lookup!A:B,2,0)</f>
        <v>Other</v>
      </c>
    </row>
    <row r="1482" spans="1:39" x14ac:dyDescent="0.25">
      <c r="A1482" t="s">
        <v>33</v>
      </c>
      <c r="B1482" s="1" t="s">
        <v>166</v>
      </c>
      <c r="C1482" s="1" t="s">
        <v>158</v>
      </c>
      <c r="D1482" s="1" t="s">
        <v>36</v>
      </c>
      <c r="E1482" s="1" t="s">
        <v>36</v>
      </c>
      <c r="F1482" s="1" t="s">
        <v>37</v>
      </c>
      <c r="G1482" t="s">
        <v>167</v>
      </c>
      <c r="H1482" t="s">
        <v>160</v>
      </c>
      <c r="I1482" t="s">
        <v>40</v>
      </c>
      <c r="J1482" t="s">
        <v>40</v>
      </c>
      <c r="K1482" t="s">
        <v>40</v>
      </c>
      <c r="L1482" s="4">
        <v>99.7</v>
      </c>
      <c r="M1482" s="2">
        <v>44593</v>
      </c>
      <c r="N1482" t="s">
        <v>311</v>
      </c>
      <c r="O1482" t="s">
        <v>56</v>
      </c>
      <c r="P1482" t="s">
        <v>5422</v>
      </c>
      <c r="Q1482" t="s">
        <v>5423</v>
      </c>
      <c r="R1482" t="s">
        <v>5424</v>
      </c>
      <c r="S1482" s="3">
        <v>44621</v>
      </c>
      <c r="T1482" t="s">
        <v>2266</v>
      </c>
      <c r="U1482">
        <v>850</v>
      </c>
      <c r="V1482" t="s">
        <v>5454</v>
      </c>
      <c r="W1482" t="s">
        <v>5424</v>
      </c>
      <c r="Y1482" s="3">
        <v>44621</v>
      </c>
      <c r="AA1482" t="s">
        <v>5455</v>
      </c>
      <c r="AD1482" t="s">
        <v>4937</v>
      </c>
      <c r="AH1482" t="str">
        <f>VLOOKUP(B1482,'cc Lookup'!A:J,10,0)</f>
        <v>Planning and Business Development</v>
      </c>
      <c r="AI1482" t="str">
        <f>VLOOKUP(B1482,'cc Lookup'!A:E,5,0)</f>
        <v>Estates</v>
      </c>
      <c r="AJ1482" t="s">
        <v>6738</v>
      </c>
      <c r="AK1482" t="str">
        <f t="shared" si="46"/>
        <v>E35930 Estates &amp; Facilities</v>
      </c>
      <c r="AL1482" t="str">
        <f t="shared" si="47"/>
        <v>7308 Legal Fees</v>
      </c>
      <c r="AM1482" t="str">
        <f>VLOOKUP(W1482,Lookup!A:B,2,0)</f>
        <v>Other</v>
      </c>
    </row>
    <row r="1483" spans="1:39" x14ac:dyDescent="0.25">
      <c r="A1483" t="s">
        <v>33</v>
      </c>
      <c r="B1483" s="1" t="s">
        <v>166</v>
      </c>
      <c r="C1483" s="1" t="s">
        <v>158</v>
      </c>
      <c r="D1483" s="1" t="s">
        <v>36</v>
      </c>
      <c r="E1483" s="1" t="s">
        <v>36</v>
      </c>
      <c r="F1483" s="1" t="s">
        <v>37</v>
      </c>
      <c r="G1483" t="s">
        <v>167</v>
      </c>
      <c r="H1483" t="s">
        <v>160</v>
      </c>
      <c r="I1483" t="s">
        <v>40</v>
      </c>
      <c r="J1483" t="s">
        <v>40</v>
      </c>
      <c r="K1483" t="s">
        <v>40</v>
      </c>
      <c r="L1483" s="4">
        <v>103.6</v>
      </c>
      <c r="M1483" s="2">
        <v>44593</v>
      </c>
      <c r="N1483" t="s">
        <v>311</v>
      </c>
      <c r="O1483" t="s">
        <v>56</v>
      </c>
      <c r="P1483" t="s">
        <v>5422</v>
      </c>
      <c r="Q1483" t="s">
        <v>5423</v>
      </c>
      <c r="R1483" t="s">
        <v>5424</v>
      </c>
      <c r="S1483" s="3">
        <v>44621</v>
      </c>
      <c r="T1483" t="s">
        <v>2266</v>
      </c>
      <c r="U1483">
        <v>851</v>
      </c>
      <c r="V1483" t="s">
        <v>5456</v>
      </c>
      <c r="W1483" t="s">
        <v>5424</v>
      </c>
      <c r="Y1483" s="3">
        <v>44621</v>
      </c>
      <c r="AA1483" t="s">
        <v>5457</v>
      </c>
      <c r="AD1483" t="s">
        <v>5139</v>
      </c>
      <c r="AH1483" t="str">
        <f>VLOOKUP(B1483,'cc Lookup'!A:J,10,0)</f>
        <v>Planning and Business Development</v>
      </c>
      <c r="AI1483" t="str">
        <f>VLOOKUP(B1483,'cc Lookup'!A:E,5,0)</f>
        <v>Estates</v>
      </c>
      <c r="AJ1483" t="s">
        <v>6738</v>
      </c>
      <c r="AK1483" t="str">
        <f t="shared" si="46"/>
        <v>E35930 Estates &amp; Facilities</v>
      </c>
      <c r="AL1483" t="str">
        <f t="shared" si="47"/>
        <v>7308 Legal Fees</v>
      </c>
      <c r="AM1483" t="str">
        <f>VLOOKUP(W1483,Lookup!A:B,2,0)</f>
        <v>Other</v>
      </c>
    </row>
    <row r="1484" spans="1:39" x14ac:dyDescent="0.25">
      <c r="A1484" t="s">
        <v>33</v>
      </c>
      <c r="B1484" s="1" t="s">
        <v>166</v>
      </c>
      <c r="C1484" s="1" t="s">
        <v>158</v>
      </c>
      <c r="D1484" s="1" t="s">
        <v>36</v>
      </c>
      <c r="E1484" s="1" t="s">
        <v>36</v>
      </c>
      <c r="F1484" s="1" t="s">
        <v>37</v>
      </c>
      <c r="G1484" t="s">
        <v>167</v>
      </c>
      <c r="H1484" t="s">
        <v>160</v>
      </c>
      <c r="I1484" t="s">
        <v>40</v>
      </c>
      <c r="J1484" t="s">
        <v>40</v>
      </c>
      <c r="K1484" t="s">
        <v>40</v>
      </c>
      <c r="L1484" s="4">
        <v>106.8</v>
      </c>
      <c r="M1484" s="2">
        <v>44593</v>
      </c>
      <c r="N1484" t="s">
        <v>311</v>
      </c>
      <c r="O1484" t="s">
        <v>56</v>
      </c>
      <c r="P1484" t="s">
        <v>5422</v>
      </c>
      <c r="Q1484" t="s">
        <v>5423</v>
      </c>
      <c r="R1484" t="s">
        <v>5424</v>
      </c>
      <c r="S1484" s="3">
        <v>44621</v>
      </c>
      <c r="T1484" t="s">
        <v>2266</v>
      </c>
      <c r="U1484">
        <v>852</v>
      </c>
      <c r="V1484" t="s">
        <v>5458</v>
      </c>
      <c r="W1484" t="s">
        <v>5424</v>
      </c>
      <c r="Y1484" s="3">
        <v>44621</v>
      </c>
      <c r="AA1484" t="s">
        <v>5459</v>
      </c>
      <c r="AD1484" t="s">
        <v>4928</v>
      </c>
      <c r="AH1484" t="str">
        <f>VLOOKUP(B1484,'cc Lookup'!A:J,10,0)</f>
        <v>Planning and Business Development</v>
      </c>
      <c r="AI1484" t="str">
        <f>VLOOKUP(B1484,'cc Lookup'!A:E,5,0)</f>
        <v>Estates</v>
      </c>
      <c r="AJ1484" t="s">
        <v>6738</v>
      </c>
      <c r="AK1484" t="str">
        <f t="shared" si="46"/>
        <v>E35930 Estates &amp; Facilities</v>
      </c>
      <c r="AL1484" t="str">
        <f t="shared" si="47"/>
        <v>7308 Legal Fees</v>
      </c>
      <c r="AM1484" t="str">
        <f>VLOOKUP(W1484,Lookup!A:B,2,0)</f>
        <v>Other</v>
      </c>
    </row>
    <row r="1485" spans="1:39" x14ac:dyDescent="0.25">
      <c r="A1485" t="s">
        <v>33</v>
      </c>
      <c r="B1485" s="1" t="s">
        <v>166</v>
      </c>
      <c r="C1485" s="1" t="s">
        <v>158</v>
      </c>
      <c r="D1485" s="1" t="s">
        <v>36</v>
      </c>
      <c r="E1485" s="1" t="s">
        <v>36</v>
      </c>
      <c r="F1485" s="1" t="s">
        <v>37</v>
      </c>
      <c r="G1485" t="s">
        <v>167</v>
      </c>
      <c r="H1485" t="s">
        <v>160</v>
      </c>
      <c r="I1485" t="s">
        <v>40</v>
      </c>
      <c r="J1485" t="s">
        <v>40</v>
      </c>
      <c r="K1485" t="s">
        <v>40</v>
      </c>
      <c r="L1485" s="4">
        <v>110</v>
      </c>
      <c r="M1485" s="2">
        <v>44593</v>
      </c>
      <c r="N1485" t="s">
        <v>311</v>
      </c>
      <c r="O1485" t="s">
        <v>56</v>
      </c>
      <c r="P1485" t="s">
        <v>5422</v>
      </c>
      <c r="Q1485" t="s">
        <v>5423</v>
      </c>
      <c r="R1485" t="s">
        <v>5424</v>
      </c>
      <c r="S1485" s="3">
        <v>44621</v>
      </c>
      <c r="T1485" t="s">
        <v>2266</v>
      </c>
      <c r="U1485">
        <v>853</v>
      </c>
      <c r="V1485" t="s">
        <v>5460</v>
      </c>
      <c r="W1485" t="s">
        <v>5424</v>
      </c>
      <c r="Y1485" s="3">
        <v>44621</v>
      </c>
      <c r="AA1485" t="s">
        <v>5461</v>
      </c>
      <c r="AD1485" t="s">
        <v>4934</v>
      </c>
      <c r="AH1485" t="str">
        <f>VLOOKUP(B1485,'cc Lookup'!A:J,10,0)</f>
        <v>Planning and Business Development</v>
      </c>
      <c r="AI1485" t="str">
        <f>VLOOKUP(B1485,'cc Lookup'!A:E,5,0)</f>
        <v>Estates</v>
      </c>
      <c r="AJ1485" t="s">
        <v>6738</v>
      </c>
      <c r="AK1485" t="str">
        <f t="shared" si="46"/>
        <v>E35930 Estates &amp; Facilities</v>
      </c>
      <c r="AL1485" t="str">
        <f t="shared" si="47"/>
        <v>7308 Legal Fees</v>
      </c>
      <c r="AM1485" t="str">
        <f>VLOOKUP(W1485,Lookup!A:B,2,0)</f>
        <v>Other</v>
      </c>
    </row>
    <row r="1486" spans="1:39" x14ac:dyDescent="0.25">
      <c r="A1486" t="s">
        <v>33</v>
      </c>
      <c r="B1486" s="1" t="s">
        <v>166</v>
      </c>
      <c r="C1486" s="1" t="s">
        <v>158</v>
      </c>
      <c r="D1486" s="1" t="s">
        <v>36</v>
      </c>
      <c r="E1486" s="1" t="s">
        <v>36</v>
      </c>
      <c r="F1486" s="1" t="s">
        <v>37</v>
      </c>
      <c r="G1486" t="s">
        <v>167</v>
      </c>
      <c r="H1486" t="s">
        <v>160</v>
      </c>
      <c r="I1486" t="s">
        <v>40</v>
      </c>
      <c r="J1486" t="s">
        <v>40</v>
      </c>
      <c r="K1486" t="s">
        <v>40</v>
      </c>
      <c r="L1486" s="4">
        <v>125.5</v>
      </c>
      <c r="M1486" s="2">
        <v>44593</v>
      </c>
      <c r="N1486" t="s">
        <v>311</v>
      </c>
      <c r="O1486" t="s">
        <v>56</v>
      </c>
      <c r="P1486" t="s">
        <v>5422</v>
      </c>
      <c r="Q1486" t="s">
        <v>5423</v>
      </c>
      <c r="R1486" t="s">
        <v>5424</v>
      </c>
      <c r="S1486" s="3">
        <v>44621</v>
      </c>
      <c r="T1486" t="s">
        <v>2266</v>
      </c>
      <c r="U1486">
        <v>854</v>
      </c>
      <c r="V1486" t="s">
        <v>5462</v>
      </c>
      <c r="W1486" t="s">
        <v>5424</v>
      </c>
      <c r="Y1486" s="3">
        <v>44621</v>
      </c>
      <c r="AA1486" t="s">
        <v>5463</v>
      </c>
      <c r="AD1486" t="s">
        <v>4947</v>
      </c>
      <c r="AH1486" t="str">
        <f>VLOOKUP(B1486,'cc Lookup'!A:J,10,0)</f>
        <v>Planning and Business Development</v>
      </c>
      <c r="AI1486" t="str">
        <f>VLOOKUP(B1486,'cc Lookup'!A:E,5,0)</f>
        <v>Estates</v>
      </c>
      <c r="AJ1486" t="s">
        <v>6738</v>
      </c>
      <c r="AK1486" t="str">
        <f t="shared" si="46"/>
        <v>E35930 Estates &amp; Facilities</v>
      </c>
      <c r="AL1486" t="str">
        <f t="shared" si="47"/>
        <v>7308 Legal Fees</v>
      </c>
      <c r="AM1486" t="str">
        <f>VLOOKUP(W1486,Lookup!A:B,2,0)</f>
        <v>Other</v>
      </c>
    </row>
    <row r="1487" spans="1:39" x14ac:dyDescent="0.25">
      <c r="A1487" t="s">
        <v>33</v>
      </c>
      <c r="B1487" s="1" t="s">
        <v>166</v>
      </c>
      <c r="C1487" s="1" t="s">
        <v>158</v>
      </c>
      <c r="D1487" s="1" t="s">
        <v>36</v>
      </c>
      <c r="E1487" s="1" t="s">
        <v>36</v>
      </c>
      <c r="F1487" s="1" t="s">
        <v>37</v>
      </c>
      <c r="G1487" t="s">
        <v>167</v>
      </c>
      <c r="H1487" t="s">
        <v>160</v>
      </c>
      <c r="I1487" t="s">
        <v>40</v>
      </c>
      <c r="J1487" t="s">
        <v>40</v>
      </c>
      <c r="K1487" t="s">
        <v>40</v>
      </c>
      <c r="L1487" s="4">
        <v>161.30000000000001</v>
      </c>
      <c r="M1487" s="2">
        <v>44593</v>
      </c>
      <c r="N1487" t="s">
        <v>311</v>
      </c>
      <c r="O1487" t="s">
        <v>56</v>
      </c>
      <c r="P1487" t="s">
        <v>5422</v>
      </c>
      <c r="Q1487" t="s">
        <v>5423</v>
      </c>
      <c r="R1487" t="s">
        <v>5424</v>
      </c>
      <c r="S1487" s="3">
        <v>44621</v>
      </c>
      <c r="T1487" t="s">
        <v>2266</v>
      </c>
      <c r="U1487">
        <v>855</v>
      </c>
      <c r="V1487" t="s">
        <v>5464</v>
      </c>
      <c r="W1487" t="s">
        <v>5424</v>
      </c>
      <c r="Y1487" s="3">
        <v>44621</v>
      </c>
      <c r="AA1487" t="s">
        <v>5465</v>
      </c>
      <c r="AD1487" t="s">
        <v>4945</v>
      </c>
      <c r="AH1487" t="str">
        <f>VLOOKUP(B1487,'cc Lookup'!A:J,10,0)</f>
        <v>Planning and Business Development</v>
      </c>
      <c r="AI1487" t="str">
        <f>VLOOKUP(B1487,'cc Lookup'!A:E,5,0)</f>
        <v>Estates</v>
      </c>
      <c r="AJ1487" t="s">
        <v>6738</v>
      </c>
      <c r="AK1487" t="str">
        <f t="shared" si="46"/>
        <v>E35930 Estates &amp; Facilities</v>
      </c>
      <c r="AL1487" t="str">
        <f t="shared" si="47"/>
        <v>7308 Legal Fees</v>
      </c>
      <c r="AM1487" t="str">
        <f>VLOOKUP(W1487,Lookup!A:B,2,0)</f>
        <v>Other</v>
      </c>
    </row>
    <row r="1488" spans="1:39" x14ac:dyDescent="0.25">
      <c r="A1488" t="s">
        <v>33</v>
      </c>
      <c r="B1488" s="1" t="s">
        <v>166</v>
      </c>
      <c r="C1488" s="1" t="s">
        <v>158</v>
      </c>
      <c r="D1488" s="1" t="s">
        <v>36</v>
      </c>
      <c r="E1488" s="1" t="s">
        <v>36</v>
      </c>
      <c r="F1488" s="1" t="s">
        <v>37</v>
      </c>
      <c r="G1488" t="s">
        <v>167</v>
      </c>
      <c r="H1488" t="s">
        <v>160</v>
      </c>
      <c r="I1488" t="s">
        <v>40</v>
      </c>
      <c r="J1488" t="s">
        <v>40</v>
      </c>
      <c r="K1488" t="s">
        <v>40</v>
      </c>
      <c r="L1488" s="4">
        <v>191.7</v>
      </c>
      <c r="M1488" s="2">
        <v>44593</v>
      </c>
      <c r="N1488" t="s">
        <v>311</v>
      </c>
      <c r="O1488" t="s">
        <v>56</v>
      </c>
      <c r="P1488" t="s">
        <v>5422</v>
      </c>
      <c r="Q1488" t="s">
        <v>5423</v>
      </c>
      <c r="R1488" t="s">
        <v>5424</v>
      </c>
      <c r="S1488" s="3">
        <v>44621</v>
      </c>
      <c r="T1488" t="s">
        <v>2266</v>
      </c>
      <c r="U1488">
        <v>856</v>
      </c>
      <c r="V1488" t="s">
        <v>5466</v>
      </c>
      <c r="W1488" t="s">
        <v>5424</v>
      </c>
      <c r="Y1488" s="3">
        <v>44621</v>
      </c>
      <c r="AA1488" t="s">
        <v>5467</v>
      </c>
      <c r="AD1488" t="s">
        <v>5149</v>
      </c>
      <c r="AH1488" t="str">
        <f>VLOOKUP(B1488,'cc Lookup'!A:J,10,0)</f>
        <v>Planning and Business Development</v>
      </c>
      <c r="AI1488" t="str">
        <f>VLOOKUP(B1488,'cc Lookup'!A:E,5,0)</f>
        <v>Estates</v>
      </c>
      <c r="AJ1488" t="s">
        <v>6738</v>
      </c>
      <c r="AK1488" t="str">
        <f t="shared" si="46"/>
        <v>E35930 Estates &amp; Facilities</v>
      </c>
      <c r="AL1488" t="str">
        <f t="shared" si="47"/>
        <v>7308 Legal Fees</v>
      </c>
      <c r="AM1488" t="str">
        <f>VLOOKUP(W1488,Lookup!A:B,2,0)</f>
        <v>Other</v>
      </c>
    </row>
    <row r="1489" spans="1:39" x14ac:dyDescent="0.25">
      <c r="A1489" t="s">
        <v>33</v>
      </c>
      <c r="B1489" s="1" t="s">
        <v>166</v>
      </c>
      <c r="C1489" s="1" t="s">
        <v>158</v>
      </c>
      <c r="D1489" s="1" t="s">
        <v>36</v>
      </c>
      <c r="E1489" s="1" t="s">
        <v>36</v>
      </c>
      <c r="F1489" s="1" t="s">
        <v>37</v>
      </c>
      <c r="G1489" t="s">
        <v>167</v>
      </c>
      <c r="H1489" t="s">
        <v>160</v>
      </c>
      <c r="I1489" t="s">
        <v>40</v>
      </c>
      <c r="J1489" t="s">
        <v>40</v>
      </c>
      <c r="K1489" t="s">
        <v>40</v>
      </c>
      <c r="L1489" s="4">
        <v>210.2</v>
      </c>
      <c r="M1489" s="2">
        <v>44593</v>
      </c>
      <c r="N1489" t="s">
        <v>311</v>
      </c>
      <c r="O1489" t="s">
        <v>56</v>
      </c>
      <c r="P1489" t="s">
        <v>5422</v>
      </c>
      <c r="Q1489" t="s">
        <v>5423</v>
      </c>
      <c r="R1489" t="s">
        <v>5424</v>
      </c>
      <c r="S1489" s="3">
        <v>44621</v>
      </c>
      <c r="T1489" t="s">
        <v>2266</v>
      </c>
      <c r="U1489">
        <v>857</v>
      </c>
      <c r="V1489" t="s">
        <v>5468</v>
      </c>
      <c r="W1489" t="s">
        <v>5424</v>
      </c>
      <c r="Y1489" s="3">
        <v>44621</v>
      </c>
      <c r="AA1489" t="s">
        <v>5469</v>
      </c>
      <c r="AD1489" t="s">
        <v>5129</v>
      </c>
      <c r="AH1489" t="str">
        <f>VLOOKUP(B1489,'cc Lookup'!A:J,10,0)</f>
        <v>Planning and Business Development</v>
      </c>
      <c r="AI1489" t="str">
        <f>VLOOKUP(B1489,'cc Lookup'!A:E,5,0)</f>
        <v>Estates</v>
      </c>
      <c r="AJ1489" t="s">
        <v>6738</v>
      </c>
      <c r="AK1489" t="str">
        <f t="shared" si="46"/>
        <v>E35930 Estates &amp; Facilities</v>
      </c>
      <c r="AL1489" t="str">
        <f t="shared" si="47"/>
        <v>7308 Legal Fees</v>
      </c>
      <c r="AM1489" t="str">
        <f>VLOOKUP(W1489,Lookup!A:B,2,0)</f>
        <v>Other</v>
      </c>
    </row>
    <row r="1490" spans="1:39" x14ac:dyDescent="0.25">
      <c r="A1490" t="s">
        <v>33</v>
      </c>
      <c r="B1490" s="1" t="s">
        <v>166</v>
      </c>
      <c r="C1490" s="1" t="s">
        <v>158</v>
      </c>
      <c r="D1490" s="1" t="s">
        <v>36</v>
      </c>
      <c r="E1490" s="1" t="s">
        <v>36</v>
      </c>
      <c r="F1490" s="1" t="s">
        <v>37</v>
      </c>
      <c r="G1490" t="s">
        <v>167</v>
      </c>
      <c r="H1490" t="s">
        <v>160</v>
      </c>
      <c r="I1490" t="s">
        <v>40</v>
      </c>
      <c r="J1490" t="s">
        <v>40</v>
      </c>
      <c r="K1490" t="s">
        <v>40</v>
      </c>
      <c r="L1490" s="4">
        <v>215</v>
      </c>
      <c r="M1490" s="2">
        <v>44593</v>
      </c>
      <c r="N1490" t="s">
        <v>311</v>
      </c>
      <c r="O1490" t="s">
        <v>56</v>
      </c>
      <c r="P1490" t="s">
        <v>5422</v>
      </c>
      <c r="Q1490" t="s">
        <v>5423</v>
      </c>
      <c r="R1490" t="s">
        <v>5424</v>
      </c>
      <c r="S1490" s="3">
        <v>44621</v>
      </c>
      <c r="T1490" t="s">
        <v>2266</v>
      </c>
      <c r="U1490">
        <v>858</v>
      </c>
      <c r="V1490" t="s">
        <v>5470</v>
      </c>
      <c r="W1490" t="s">
        <v>5424</v>
      </c>
      <c r="Y1490" s="3">
        <v>44621</v>
      </c>
      <c r="AA1490" t="s">
        <v>5471</v>
      </c>
      <c r="AD1490" t="s">
        <v>4940</v>
      </c>
      <c r="AH1490" t="str">
        <f>VLOOKUP(B1490,'cc Lookup'!A:J,10,0)</f>
        <v>Planning and Business Development</v>
      </c>
      <c r="AI1490" t="str">
        <f>VLOOKUP(B1490,'cc Lookup'!A:E,5,0)</f>
        <v>Estates</v>
      </c>
      <c r="AJ1490" t="s">
        <v>6738</v>
      </c>
      <c r="AK1490" t="str">
        <f t="shared" si="46"/>
        <v>E35930 Estates &amp; Facilities</v>
      </c>
      <c r="AL1490" t="str">
        <f t="shared" si="47"/>
        <v>7308 Legal Fees</v>
      </c>
      <c r="AM1490" t="str">
        <f>VLOOKUP(W1490,Lookup!A:B,2,0)</f>
        <v>Other</v>
      </c>
    </row>
    <row r="1491" spans="1:39" x14ac:dyDescent="0.25">
      <c r="A1491" t="s">
        <v>33</v>
      </c>
      <c r="B1491" s="1" t="s">
        <v>166</v>
      </c>
      <c r="C1491" s="1" t="s">
        <v>158</v>
      </c>
      <c r="D1491" s="1" t="s">
        <v>36</v>
      </c>
      <c r="E1491" s="1" t="s">
        <v>36</v>
      </c>
      <c r="F1491" s="1" t="s">
        <v>37</v>
      </c>
      <c r="G1491" t="s">
        <v>167</v>
      </c>
      <c r="H1491" t="s">
        <v>160</v>
      </c>
      <c r="I1491" t="s">
        <v>40</v>
      </c>
      <c r="J1491" t="s">
        <v>40</v>
      </c>
      <c r="K1491" t="s">
        <v>40</v>
      </c>
      <c r="L1491" s="4">
        <v>247.2</v>
      </c>
      <c r="M1491" s="2">
        <v>44593</v>
      </c>
      <c r="N1491" t="s">
        <v>311</v>
      </c>
      <c r="O1491" t="s">
        <v>56</v>
      </c>
      <c r="P1491" t="s">
        <v>5422</v>
      </c>
      <c r="Q1491" t="s">
        <v>5423</v>
      </c>
      <c r="R1491" t="s">
        <v>5424</v>
      </c>
      <c r="S1491" s="3">
        <v>44621</v>
      </c>
      <c r="T1491" t="s">
        <v>2266</v>
      </c>
      <c r="U1491">
        <v>859</v>
      </c>
      <c r="V1491" t="s">
        <v>5472</v>
      </c>
      <c r="W1491" t="s">
        <v>5424</v>
      </c>
      <c r="Y1491" s="3">
        <v>44621</v>
      </c>
      <c r="AA1491" t="s">
        <v>5473</v>
      </c>
      <c r="AD1491" t="s">
        <v>5120</v>
      </c>
      <c r="AH1491" t="str">
        <f>VLOOKUP(B1491,'cc Lookup'!A:J,10,0)</f>
        <v>Planning and Business Development</v>
      </c>
      <c r="AI1491" t="str">
        <f>VLOOKUP(B1491,'cc Lookup'!A:E,5,0)</f>
        <v>Estates</v>
      </c>
      <c r="AJ1491" t="s">
        <v>6738</v>
      </c>
      <c r="AK1491" t="str">
        <f t="shared" si="46"/>
        <v>E35930 Estates &amp; Facilities</v>
      </c>
      <c r="AL1491" t="str">
        <f t="shared" si="47"/>
        <v>7308 Legal Fees</v>
      </c>
      <c r="AM1491" t="str">
        <f>VLOOKUP(W1491,Lookup!A:B,2,0)</f>
        <v>Other</v>
      </c>
    </row>
    <row r="1492" spans="1:39" x14ac:dyDescent="0.25">
      <c r="A1492" t="s">
        <v>33</v>
      </c>
      <c r="B1492" s="1" t="s">
        <v>166</v>
      </c>
      <c r="C1492" s="1" t="s">
        <v>158</v>
      </c>
      <c r="D1492" s="1" t="s">
        <v>36</v>
      </c>
      <c r="E1492" s="1" t="s">
        <v>36</v>
      </c>
      <c r="F1492" s="1" t="s">
        <v>37</v>
      </c>
      <c r="G1492" t="s">
        <v>167</v>
      </c>
      <c r="H1492" t="s">
        <v>160</v>
      </c>
      <c r="I1492" t="s">
        <v>40</v>
      </c>
      <c r="J1492" t="s">
        <v>40</v>
      </c>
      <c r="K1492" t="s">
        <v>40</v>
      </c>
      <c r="L1492" s="4">
        <v>253.7</v>
      </c>
      <c r="M1492" s="2">
        <v>44593</v>
      </c>
      <c r="N1492" t="s">
        <v>311</v>
      </c>
      <c r="O1492" t="s">
        <v>56</v>
      </c>
      <c r="P1492" t="s">
        <v>5422</v>
      </c>
      <c r="Q1492" t="s">
        <v>5423</v>
      </c>
      <c r="R1492" t="s">
        <v>5424</v>
      </c>
      <c r="S1492" s="3">
        <v>44621</v>
      </c>
      <c r="T1492" t="s">
        <v>2266</v>
      </c>
      <c r="U1492">
        <v>860</v>
      </c>
      <c r="V1492" t="s">
        <v>5474</v>
      </c>
      <c r="W1492" t="s">
        <v>5424</v>
      </c>
      <c r="Y1492" s="3">
        <v>44621</v>
      </c>
      <c r="AA1492" t="s">
        <v>5475</v>
      </c>
      <c r="AD1492" t="s">
        <v>5145</v>
      </c>
      <c r="AH1492" t="str">
        <f>VLOOKUP(B1492,'cc Lookup'!A:J,10,0)</f>
        <v>Planning and Business Development</v>
      </c>
      <c r="AI1492" t="str">
        <f>VLOOKUP(B1492,'cc Lookup'!A:E,5,0)</f>
        <v>Estates</v>
      </c>
      <c r="AJ1492" t="s">
        <v>6738</v>
      </c>
      <c r="AK1492" t="str">
        <f t="shared" si="46"/>
        <v>E35930 Estates &amp; Facilities</v>
      </c>
      <c r="AL1492" t="str">
        <f t="shared" si="47"/>
        <v>7308 Legal Fees</v>
      </c>
      <c r="AM1492" t="str">
        <f>VLOOKUP(W1492,Lookup!A:B,2,0)</f>
        <v>Other</v>
      </c>
    </row>
    <row r="1493" spans="1:39" x14ac:dyDescent="0.25">
      <c r="A1493" t="s">
        <v>33</v>
      </c>
      <c r="B1493" s="1" t="s">
        <v>166</v>
      </c>
      <c r="C1493" s="1" t="s">
        <v>158</v>
      </c>
      <c r="D1493" s="1" t="s">
        <v>36</v>
      </c>
      <c r="E1493" s="1" t="s">
        <v>36</v>
      </c>
      <c r="F1493" s="1" t="s">
        <v>37</v>
      </c>
      <c r="G1493" t="s">
        <v>167</v>
      </c>
      <c r="H1493" t="s">
        <v>160</v>
      </c>
      <c r="I1493" t="s">
        <v>40</v>
      </c>
      <c r="J1493" t="s">
        <v>40</v>
      </c>
      <c r="K1493" t="s">
        <v>40</v>
      </c>
      <c r="L1493" s="4">
        <v>270</v>
      </c>
      <c r="M1493" s="2">
        <v>44593</v>
      </c>
      <c r="N1493" t="s">
        <v>311</v>
      </c>
      <c r="O1493" t="s">
        <v>56</v>
      </c>
      <c r="P1493" t="s">
        <v>5422</v>
      </c>
      <c r="Q1493" t="s">
        <v>5423</v>
      </c>
      <c r="R1493" t="s">
        <v>5424</v>
      </c>
      <c r="S1493" s="3">
        <v>44621</v>
      </c>
      <c r="T1493" t="s">
        <v>2266</v>
      </c>
      <c r="U1493">
        <v>861</v>
      </c>
      <c r="V1493" t="s">
        <v>5476</v>
      </c>
      <c r="W1493" t="s">
        <v>5424</v>
      </c>
      <c r="Y1493" s="3">
        <v>44621</v>
      </c>
      <c r="AA1493" t="s">
        <v>5477</v>
      </c>
      <c r="AD1493" t="s">
        <v>5349</v>
      </c>
      <c r="AH1493" t="str">
        <f>VLOOKUP(B1493,'cc Lookup'!A:J,10,0)</f>
        <v>Planning and Business Development</v>
      </c>
      <c r="AI1493" t="str">
        <f>VLOOKUP(B1493,'cc Lookup'!A:E,5,0)</f>
        <v>Estates</v>
      </c>
      <c r="AJ1493" t="s">
        <v>6738</v>
      </c>
      <c r="AK1493" t="str">
        <f t="shared" si="46"/>
        <v>E35930 Estates &amp; Facilities</v>
      </c>
      <c r="AL1493" t="str">
        <f t="shared" si="47"/>
        <v>7308 Legal Fees</v>
      </c>
      <c r="AM1493" t="str">
        <f>VLOOKUP(W1493,Lookup!A:B,2,0)</f>
        <v>Other</v>
      </c>
    </row>
    <row r="1494" spans="1:39" x14ac:dyDescent="0.25">
      <c r="A1494" t="s">
        <v>33</v>
      </c>
      <c r="B1494" s="1" t="s">
        <v>166</v>
      </c>
      <c r="C1494" s="1" t="s">
        <v>158</v>
      </c>
      <c r="D1494" s="1" t="s">
        <v>36</v>
      </c>
      <c r="E1494" s="1" t="s">
        <v>36</v>
      </c>
      <c r="F1494" s="1" t="s">
        <v>37</v>
      </c>
      <c r="G1494" t="s">
        <v>167</v>
      </c>
      <c r="H1494" t="s">
        <v>160</v>
      </c>
      <c r="I1494" t="s">
        <v>40</v>
      </c>
      <c r="J1494" t="s">
        <v>40</v>
      </c>
      <c r="K1494" t="s">
        <v>40</v>
      </c>
      <c r="L1494" s="4">
        <v>322.39999999999998</v>
      </c>
      <c r="M1494" s="2">
        <v>44593</v>
      </c>
      <c r="N1494" t="s">
        <v>311</v>
      </c>
      <c r="O1494" t="s">
        <v>56</v>
      </c>
      <c r="P1494" t="s">
        <v>5422</v>
      </c>
      <c r="Q1494" t="s">
        <v>5423</v>
      </c>
      <c r="R1494" t="s">
        <v>5424</v>
      </c>
      <c r="S1494" s="3">
        <v>44621</v>
      </c>
      <c r="T1494" t="s">
        <v>2266</v>
      </c>
      <c r="U1494">
        <v>862</v>
      </c>
      <c r="V1494" t="s">
        <v>5478</v>
      </c>
      <c r="W1494" t="s">
        <v>5424</v>
      </c>
      <c r="Y1494" s="3">
        <v>44621</v>
      </c>
      <c r="AA1494" t="s">
        <v>5479</v>
      </c>
      <c r="AD1494" t="s">
        <v>5119</v>
      </c>
      <c r="AH1494" t="str">
        <f>VLOOKUP(B1494,'cc Lookup'!A:J,10,0)</f>
        <v>Planning and Business Development</v>
      </c>
      <c r="AI1494" t="str">
        <f>VLOOKUP(B1494,'cc Lookup'!A:E,5,0)</f>
        <v>Estates</v>
      </c>
      <c r="AJ1494" t="s">
        <v>6738</v>
      </c>
      <c r="AK1494" t="str">
        <f t="shared" si="46"/>
        <v>E35930 Estates &amp; Facilities</v>
      </c>
      <c r="AL1494" t="str">
        <f t="shared" si="47"/>
        <v>7308 Legal Fees</v>
      </c>
      <c r="AM1494" t="str">
        <f>VLOOKUP(W1494,Lookup!A:B,2,0)</f>
        <v>Other</v>
      </c>
    </row>
    <row r="1495" spans="1:39" x14ac:dyDescent="0.25">
      <c r="A1495" t="s">
        <v>33</v>
      </c>
      <c r="B1495" s="1" t="s">
        <v>166</v>
      </c>
      <c r="C1495" s="1" t="s">
        <v>158</v>
      </c>
      <c r="D1495" s="1" t="s">
        <v>36</v>
      </c>
      <c r="E1495" s="1" t="s">
        <v>36</v>
      </c>
      <c r="F1495" s="1" t="s">
        <v>37</v>
      </c>
      <c r="G1495" t="s">
        <v>167</v>
      </c>
      <c r="H1495" t="s">
        <v>160</v>
      </c>
      <c r="I1495" t="s">
        <v>40</v>
      </c>
      <c r="J1495" t="s">
        <v>40</v>
      </c>
      <c r="K1495" t="s">
        <v>40</v>
      </c>
      <c r="L1495" s="4">
        <v>333.55</v>
      </c>
      <c r="M1495" s="2">
        <v>44593</v>
      </c>
      <c r="N1495" t="s">
        <v>311</v>
      </c>
      <c r="O1495" t="s">
        <v>56</v>
      </c>
      <c r="P1495" t="s">
        <v>5422</v>
      </c>
      <c r="Q1495" t="s">
        <v>5423</v>
      </c>
      <c r="R1495" t="s">
        <v>5424</v>
      </c>
      <c r="S1495" s="3">
        <v>44621</v>
      </c>
      <c r="T1495" t="s">
        <v>2266</v>
      </c>
      <c r="U1495">
        <v>863</v>
      </c>
      <c r="V1495" t="s">
        <v>5480</v>
      </c>
      <c r="W1495" t="s">
        <v>5424</v>
      </c>
      <c r="Y1495" s="3">
        <v>44621</v>
      </c>
      <c r="AA1495" t="s">
        <v>5481</v>
      </c>
      <c r="AD1495" t="s">
        <v>5123</v>
      </c>
      <c r="AH1495" t="str">
        <f>VLOOKUP(B1495,'cc Lookup'!A:J,10,0)</f>
        <v>Planning and Business Development</v>
      </c>
      <c r="AI1495" t="str">
        <f>VLOOKUP(B1495,'cc Lookup'!A:E,5,0)</f>
        <v>Estates</v>
      </c>
      <c r="AJ1495" t="s">
        <v>6738</v>
      </c>
      <c r="AK1495" t="str">
        <f t="shared" si="46"/>
        <v>E35930 Estates &amp; Facilities</v>
      </c>
      <c r="AL1495" t="str">
        <f t="shared" si="47"/>
        <v>7308 Legal Fees</v>
      </c>
      <c r="AM1495" t="str">
        <f>VLOOKUP(W1495,Lookup!A:B,2,0)</f>
        <v>Other</v>
      </c>
    </row>
    <row r="1496" spans="1:39" x14ac:dyDescent="0.25">
      <c r="A1496" t="s">
        <v>33</v>
      </c>
      <c r="B1496" s="1" t="s">
        <v>166</v>
      </c>
      <c r="C1496" s="1" t="s">
        <v>158</v>
      </c>
      <c r="D1496" s="1" t="s">
        <v>36</v>
      </c>
      <c r="E1496" s="1" t="s">
        <v>36</v>
      </c>
      <c r="F1496" s="1" t="s">
        <v>37</v>
      </c>
      <c r="G1496" t="s">
        <v>167</v>
      </c>
      <c r="H1496" t="s">
        <v>160</v>
      </c>
      <c r="I1496" t="s">
        <v>40</v>
      </c>
      <c r="J1496" t="s">
        <v>40</v>
      </c>
      <c r="K1496" t="s">
        <v>40</v>
      </c>
      <c r="L1496" s="4">
        <v>364.8</v>
      </c>
      <c r="M1496" s="2">
        <v>44593</v>
      </c>
      <c r="N1496" t="s">
        <v>311</v>
      </c>
      <c r="O1496" t="s">
        <v>56</v>
      </c>
      <c r="P1496" t="s">
        <v>5422</v>
      </c>
      <c r="Q1496" t="s">
        <v>5423</v>
      </c>
      <c r="R1496" t="s">
        <v>5424</v>
      </c>
      <c r="S1496" s="3">
        <v>44621</v>
      </c>
      <c r="T1496" t="s">
        <v>2266</v>
      </c>
      <c r="U1496">
        <v>864</v>
      </c>
      <c r="V1496" t="s">
        <v>5482</v>
      </c>
      <c r="W1496" t="s">
        <v>5424</v>
      </c>
      <c r="Y1496" s="3">
        <v>44621</v>
      </c>
      <c r="AA1496" t="s">
        <v>5483</v>
      </c>
      <c r="AD1496" t="s">
        <v>5124</v>
      </c>
      <c r="AH1496" t="str">
        <f>VLOOKUP(B1496,'cc Lookup'!A:J,10,0)</f>
        <v>Planning and Business Development</v>
      </c>
      <c r="AI1496" t="str">
        <f>VLOOKUP(B1496,'cc Lookup'!A:E,5,0)</f>
        <v>Estates</v>
      </c>
      <c r="AJ1496" t="s">
        <v>6738</v>
      </c>
      <c r="AK1496" t="str">
        <f t="shared" si="46"/>
        <v>E35930 Estates &amp; Facilities</v>
      </c>
      <c r="AL1496" t="str">
        <f t="shared" si="47"/>
        <v>7308 Legal Fees</v>
      </c>
      <c r="AM1496" t="str">
        <f>VLOOKUP(W1496,Lookup!A:B,2,0)</f>
        <v>Other</v>
      </c>
    </row>
    <row r="1497" spans="1:39" x14ac:dyDescent="0.25">
      <c r="A1497" t="s">
        <v>33</v>
      </c>
      <c r="B1497" s="1" t="s">
        <v>166</v>
      </c>
      <c r="C1497" s="1" t="s">
        <v>158</v>
      </c>
      <c r="D1497" s="1" t="s">
        <v>36</v>
      </c>
      <c r="E1497" s="1" t="s">
        <v>36</v>
      </c>
      <c r="F1497" s="1" t="s">
        <v>37</v>
      </c>
      <c r="G1497" t="s">
        <v>167</v>
      </c>
      <c r="H1497" t="s">
        <v>160</v>
      </c>
      <c r="I1497" t="s">
        <v>40</v>
      </c>
      <c r="J1497" t="s">
        <v>40</v>
      </c>
      <c r="K1497" t="s">
        <v>40</v>
      </c>
      <c r="L1497" s="4">
        <v>406.34</v>
      </c>
      <c r="M1497" s="2">
        <v>44593</v>
      </c>
      <c r="N1497" t="s">
        <v>311</v>
      </c>
      <c r="O1497" t="s">
        <v>56</v>
      </c>
      <c r="P1497" t="s">
        <v>5422</v>
      </c>
      <c r="Q1497" t="s">
        <v>5423</v>
      </c>
      <c r="R1497" t="s">
        <v>5424</v>
      </c>
      <c r="S1497" s="3">
        <v>44621</v>
      </c>
      <c r="T1497" t="s">
        <v>2266</v>
      </c>
      <c r="U1497">
        <v>865</v>
      </c>
      <c r="V1497" t="s">
        <v>5484</v>
      </c>
      <c r="W1497" t="s">
        <v>5424</v>
      </c>
      <c r="Y1497" s="3">
        <v>44621</v>
      </c>
      <c r="AA1497" t="s">
        <v>5485</v>
      </c>
      <c r="AD1497" t="s">
        <v>5146</v>
      </c>
      <c r="AH1497" t="str">
        <f>VLOOKUP(B1497,'cc Lookup'!A:J,10,0)</f>
        <v>Planning and Business Development</v>
      </c>
      <c r="AI1497" t="str">
        <f>VLOOKUP(B1497,'cc Lookup'!A:E,5,0)</f>
        <v>Estates</v>
      </c>
      <c r="AJ1497" t="s">
        <v>6738</v>
      </c>
      <c r="AK1497" t="str">
        <f t="shared" si="46"/>
        <v>E35930 Estates &amp; Facilities</v>
      </c>
      <c r="AL1497" t="str">
        <f t="shared" si="47"/>
        <v>7308 Legal Fees</v>
      </c>
      <c r="AM1497" t="str">
        <f>VLOOKUP(W1497,Lookup!A:B,2,0)</f>
        <v>Other</v>
      </c>
    </row>
    <row r="1498" spans="1:39" x14ac:dyDescent="0.25">
      <c r="A1498" t="s">
        <v>33</v>
      </c>
      <c r="B1498" s="1" t="s">
        <v>166</v>
      </c>
      <c r="C1498" s="1" t="s">
        <v>158</v>
      </c>
      <c r="D1498" s="1" t="s">
        <v>36</v>
      </c>
      <c r="E1498" s="1" t="s">
        <v>36</v>
      </c>
      <c r="F1498" s="1" t="s">
        <v>37</v>
      </c>
      <c r="G1498" t="s">
        <v>167</v>
      </c>
      <c r="H1498" t="s">
        <v>160</v>
      </c>
      <c r="I1498" t="s">
        <v>40</v>
      </c>
      <c r="J1498" t="s">
        <v>40</v>
      </c>
      <c r="K1498" t="s">
        <v>40</v>
      </c>
      <c r="L1498" s="4">
        <v>478.48</v>
      </c>
      <c r="M1498" s="2">
        <v>44593</v>
      </c>
      <c r="N1498" t="s">
        <v>311</v>
      </c>
      <c r="O1498" t="s">
        <v>56</v>
      </c>
      <c r="P1498" t="s">
        <v>5422</v>
      </c>
      <c r="Q1498" t="s">
        <v>5423</v>
      </c>
      <c r="R1498" t="s">
        <v>5424</v>
      </c>
      <c r="S1498" s="3">
        <v>44621</v>
      </c>
      <c r="T1498" t="s">
        <v>2266</v>
      </c>
      <c r="U1498">
        <v>866</v>
      </c>
      <c r="V1498" t="s">
        <v>5486</v>
      </c>
      <c r="W1498" t="s">
        <v>5424</v>
      </c>
      <c r="Y1498" s="3">
        <v>44621</v>
      </c>
      <c r="AA1498" t="s">
        <v>5487</v>
      </c>
      <c r="AD1498" t="s">
        <v>5150</v>
      </c>
      <c r="AH1498" t="str">
        <f>VLOOKUP(B1498,'cc Lookup'!A:J,10,0)</f>
        <v>Planning and Business Development</v>
      </c>
      <c r="AI1498" t="str">
        <f>VLOOKUP(B1498,'cc Lookup'!A:E,5,0)</f>
        <v>Estates</v>
      </c>
      <c r="AJ1498" t="s">
        <v>6738</v>
      </c>
      <c r="AK1498" t="str">
        <f t="shared" si="46"/>
        <v>E35930 Estates &amp; Facilities</v>
      </c>
      <c r="AL1498" t="str">
        <f t="shared" si="47"/>
        <v>7308 Legal Fees</v>
      </c>
      <c r="AM1498" t="str">
        <f>VLOOKUP(W1498,Lookup!A:B,2,0)</f>
        <v>Other</v>
      </c>
    </row>
    <row r="1499" spans="1:39" x14ac:dyDescent="0.25">
      <c r="A1499" t="s">
        <v>33</v>
      </c>
      <c r="B1499" s="1" t="s">
        <v>166</v>
      </c>
      <c r="C1499" s="1" t="s">
        <v>158</v>
      </c>
      <c r="D1499" s="1" t="s">
        <v>36</v>
      </c>
      <c r="E1499" s="1" t="s">
        <v>36</v>
      </c>
      <c r="F1499" s="1" t="s">
        <v>37</v>
      </c>
      <c r="G1499" t="s">
        <v>167</v>
      </c>
      <c r="H1499" t="s">
        <v>160</v>
      </c>
      <c r="I1499" t="s">
        <v>40</v>
      </c>
      <c r="J1499" t="s">
        <v>40</v>
      </c>
      <c r="K1499" t="s">
        <v>40</v>
      </c>
      <c r="L1499" s="4">
        <v>552.9</v>
      </c>
      <c r="M1499" s="2">
        <v>44593</v>
      </c>
      <c r="N1499" t="s">
        <v>311</v>
      </c>
      <c r="O1499" t="s">
        <v>56</v>
      </c>
      <c r="P1499" t="s">
        <v>5422</v>
      </c>
      <c r="Q1499" t="s">
        <v>5423</v>
      </c>
      <c r="R1499" t="s">
        <v>5424</v>
      </c>
      <c r="S1499" s="3">
        <v>44621</v>
      </c>
      <c r="T1499" t="s">
        <v>2266</v>
      </c>
      <c r="U1499">
        <v>867</v>
      </c>
      <c r="V1499" t="s">
        <v>5488</v>
      </c>
      <c r="W1499" t="s">
        <v>5424</v>
      </c>
      <c r="Y1499" s="3">
        <v>44621</v>
      </c>
      <c r="AA1499" t="s">
        <v>5489</v>
      </c>
      <c r="AD1499" t="s">
        <v>5122</v>
      </c>
      <c r="AH1499" t="str">
        <f>VLOOKUP(B1499,'cc Lookup'!A:J,10,0)</f>
        <v>Planning and Business Development</v>
      </c>
      <c r="AI1499" t="str">
        <f>VLOOKUP(B1499,'cc Lookup'!A:E,5,0)</f>
        <v>Estates</v>
      </c>
      <c r="AJ1499" t="s">
        <v>6738</v>
      </c>
      <c r="AK1499" t="str">
        <f t="shared" si="46"/>
        <v>E35930 Estates &amp; Facilities</v>
      </c>
      <c r="AL1499" t="str">
        <f t="shared" si="47"/>
        <v>7308 Legal Fees</v>
      </c>
      <c r="AM1499" t="str">
        <f>VLOOKUP(W1499,Lookup!A:B,2,0)</f>
        <v>Other</v>
      </c>
    </row>
    <row r="1500" spans="1:39" x14ac:dyDescent="0.25">
      <c r="A1500" t="s">
        <v>33</v>
      </c>
      <c r="B1500" s="1" t="s">
        <v>166</v>
      </c>
      <c r="C1500" s="1" t="s">
        <v>158</v>
      </c>
      <c r="D1500" s="1" t="s">
        <v>36</v>
      </c>
      <c r="E1500" s="1" t="s">
        <v>36</v>
      </c>
      <c r="F1500" s="1" t="s">
        <v>37</v>
      </c>
      <c r="G1500" t="s">
        <v>167</v>
      </c>
      <c r="H1500" t="s">
        <v>160</v>
      </c>
      <c r="I1500" t="s">
        <v>40</v>
      </c>
      <c r="J1500" t="s">
        <v>40</v>
      </c>
      <c r="K1500" t="s">
        <v>40</v>
      </c>
      <c r="L1500" s="4">
        <v>601.73</v>
      </c>
      <c r="M1500" s="2">
        <v>44593</v>
      </c>
      <c r="N1500" t="s">
        <v>311</v>
      </c>
      <c r="O1500" t="s">
        <v>56</v>
      </c>
      <c r="P1500" t="s">
        <v>5422</v>
      </c>
      <c r="Q1500" t="s">
        <v>5423</v>
      </c>
      <c r="R1500" t="s">
        <v>5424</v>
      </c>
      <c r="S1500" s="3">
        <v>44621</v>
      </c>
      <c r="T1500" t="s">
        <v>2266</v>
      </c>
      <c r="U1500">
        <v>868</v>
      </c>
      <c r="V1500" t="s">
        <v>5490</v>
      </c>
      <c r="W1500" t="s">
        <v>5424</v>
      </c>
      <c r="Y1500" s="3">
        <v>44621</v>
      </c>
      <c r="AA1500" t="s">
        <v>5491</v>
      </c>
      <c r="AD1500" t="s">
        <v>5151</v>
      </c>
      <c r="AH1500" t="str">
        <f>VLOOKUP(B1500,'cc Lookup'!A:J,10,0)</f>
        <v>Planning and Business Development</v>
      </c>
      <c r="AI1500" t="str">
        <f>VLOOKUP(B1500,'cc Lookup'!A:E,5,0)</f>
        <v>Estates</v>
      </c>
      <c r="AJ1500" t="s">
        <v>6738</v>
      </c>
      <c r="AK1500" t="str">
        <f t="shared" si="46"/>
        <v>E35930 Estates &amp; Facilities</v>
      </c>
      <c r="AL1500" t="str">
        <f t="shared" si="47"/>
        <v>7308 Legal Fees</v>
      </c>
      <c r="AM1500" t="str">
        <f>VLOOKUP(W1500,Lookup!A:B,2,0)</f>
        <v>Other</v>
      </c>
    </row>
    <row r="1501" spans="1:39" x14ac:dyDescent="0.25">
      <c r="A1501" t="s">
        <v>33</v>
      </c>
      <c r="B1501" s="1" t="s">
        <v>166</v>
      </c>
      <c r="C1501" s="1" t="s">
        <v>158</v>
      </c>
      <c r="D1501" s="1" t="s">
        <v>36</v>
      </c>
      <c r="E1501" s="1" t="s">
        <v>36</v>
      </c>
      <c r="F1501" s="1" t="s">
        <v>37</v>
      </c>
      <c r="G1501" t="s">
        <v>167</v>
      </c>
      <c r="H1501" t="s">
        <v>160</v>
      </c>
      <c r="I1501" t="s">
        <v>40</v>
      </c>
      <c r="J1501" t="s">
        <v>40</v>
      </c>
      <c r="K1501" t="s">
        <v>40</v>
      </c>
      <c r="L1501" s="4">
        <v>653.29999999999995</v>
      </c>
      <c r="M1501" s="2">
        <v>44593</v>
      </c>
      <c r="N1501" t="s">
        <v>311</v>
      </c>
      <c r="O1501" t="s">
        <v>56</v>
      </c>
      <c r="P1501" t="s">
        <v>5422</v>
      </c>
      <c r="Q1501" t="s">
        <v>5423</v>
      </c>
      <c r="R1501" t="s">
        <v>5424</v>
      </c>
      <c r="S1501" s="3">
        <v>44621</v>
      </c>
      <c r="T1501" t="s">
        <v>2266</v>
      </c>
      <c r="U1501">
        <v>869</v>
      </c>
      <c r="V1501" t="s">
        <v>5492</v>
      </c>
      <c r="W1501" t="s">
        <v>5424</v>
      </c>
      <c r="Y1501" s="3">
        <v>44621</v>
      </c>
      <c r="AA1501" t="s">
        <v>5493</v>
      </c>
      <c r="AD1501" t="s">
        <v>4935</v>
      </c>
      <c r="AH1501" t="str">
        <f>VLOOKUP(B1501,'cc Lookup'!A:J,10,0)</f>
        <v>Planning and Business Development</v>
      </c>
      <c r="AI1501" t="str">
        <f>VLOOKUP(B1501,'cc Lookup'!A:E,5,0)</f>
        <v>Estates</v>
      </c>
      <c r="AJ1501" t="s">
        <v>6738</v>
      </c>
      <c r="AK1501" t="str">
        <f t="shared" si="46"/>
        <v>E35930 Estates &amp; Facilities</v>
      </c>
      <c r="AL1501" t="str">
        <f t="shared" si="47"/>
        <v>7308 Legal Fees</v>
      </c>
      <c r="AM1501" t="str">
        <f>VLOOKUP(W1501,Lookup!A:B,2,0)</f>
        <v>Other</v>
      </c>
    </row>
    <row r="1502" spans="1:39" x14ac:dyDescent="0.25">
      <c r="A1502" t="s">
        <v>33</v>
      </c>
      <c r="B1502" s="1" t="s">
        <v>166</v>
      </c>
      <c r="C1502" s="1" t="s">
        <v>158</v>
      </c>
      <c r="D1502" s="1" t="s">
        <v>36</v>
      </c>
      <c r="E1502" s="1" t="s">
        <v>36</v>
      </c>
      <c r="F1502" s="1" t="s">
        <v>37</v>
      </c>
      <c r="G1502" t="s">
        <v>167</v>
      </c>
      <c r="H1502" t="s">
        <v>160</v>
      </c>
      <c r="I1502" t="s">
        <v>40</v>
      </c>
      <c r="J1502" t="s">
        <v>40</v>
      </c>
      <c r="K1502" t="s">
        <v>40</v>
      </c>
      <c r="L1502" s="4">
        <v>744.1</v>
      </c>
      <c r="M1502" s="2">
        <v>44593</v>
      </c>
      <c r="N1502" t="s">
        <v>311</v>
      </c>
      <c r="O1502" t="s">
        <v>56</v>
      </c>
      <c r="P1502" t="s">
        <v>5422</v>
      </c>
      <c r="Q1502" t="s">
        <v>5423</v>
      </c>
      <c r="R1502" t="s">
        <v>5424</v>
      </c>
      <c r="S1502" s="3">
        <v>44621</v>
      </c>
      <c r="T1502" t="s">
        <v>2266</v>
      </c>
      <c r="U1502">
        <v>870</v>
      </c>
      <c r="V1502" t="s">
        <v>5494</v>
      </c>
      <c r="W1502" t="s">
        <v>5424</v>
      </c>
      <c r="Y1502" s="3">
        <v>44621</v>
      </c>
      <c r="AA1502" t="s">
        <v>5495</v>
      </c>
      <c r="AD1502" t="s">
        <v>4953</v>
      </c>
      <c r="AH1502" t="str">
        <f>VLOOKUP(B1502,'cc Lookup'!A:J,10,0)</f>
        <v>Planning and Business Development</v>
      </c>
      <c r="AI1502" t="str">
        <f>VLOOKUP(B1502,'cc Lookup'!A:E,5,0)</f>
        <v>Estates</v>
      </c>
      <c r="AJ1502" t="s">
        <v>6738</v>
      </c>
      <c r="AK1502" t="str">
        <f t="shared" si="46"/>
        <v>E35930 Estates &amp; Facilities</v>
      </c>
      <c r="AL1502" t="str">
        <f t="shared" si="47"/>
        <v>7308 Legal Fees</v>
      </c>
      <c r="AM1502" t="str">
        <f>VLOOKUP(W1502,Lookup!A:B,2,0)</f>
        <v>Other</v>
      </c>
    </row>
    <row r="1503" spans="1:39" x14ac:dyDescent="0.25">
      <c r="A1503" t="s">
        <v>33</v>
      </c>
      <c r="B1503" s="1" t="s">
        <v>166</v>
      </c>
      <c r="C1503" s="1" t="s">
        <v>158</v>
      </c>
      <c r="D1503" s="1" t="s">
        <v>36</v>
      </c>
      <c r="E1503" s="1" t="s">
        <v>36</v>
      </c>
      <c r="F1503" s="1" t="s">
        <v>37</v>
      </c>
      <c r="G1503" t="s">
        <v>167</v>
      </c>
      <c r="H1503" t="s">
        <v>160</v>
      </c>
      <c r="I1503" t="s">
        <v>40</v>
      </c>
      <c r="J1503" t="s">
        <v>40</v>
      </c>
      <c r="K1503" t="s">
        <v>40</v>
      </c>
      <c r="L1503" s="4">
        <v>840</v>
      </c>
      <c r="M1503" s="2">
        <v>44593</v>
      </c>
      <c r="N1503" t="s">
        <v>311</v>
      </c>
      <c r="O1503" t="s">
        <v>56</v>
      </c>
      <c r="P1503" t="s">
        <v>5422</v>
      </c>
      <c r="Q1503" t="s">
        <v>5423</v>
      </c>
      <c r="R1503" t="s">
        <v>5424</v>
      </c>
      <c r="S1503" s="3">
        <v>44621</v>
      </c>
      <c r="T1503" t="s">
        <v>2266</v>
      </c>
      <c r="U1503">
        <v>871</v>
      </c>
      <c r="V1503" t="s">
        <v>5496</v>
      </c>
      <c r="W1503" t="s">
        <v>5424</v>
      </c>
      <c r="Y1503" s="3">
        <v>44621</v>
      </c>
      <c r="AA1503" t="s">
        <v>5497</v>
      </c>
      <c r="AD1503" t="s">
        <v>5337</v>
      </c>
      <c r="AH1503" t="str">
        <f>VLOOKUP(B1503,'cc Lookup'!A:J,10,0)</f>
        <v>Planning and Business Development</v>
      </c>
      <c r="AI1503" t="str">
        <f>VLOOKUP(B1503,'cc Lookup'!A:E,5,0)</f>
        <v>Estates</v>
      </c>
      <c r="AJ1503" t="s">
        <v>6738</v>
      </c>
      <c r="AK1503" t="str">
        <f t="shared" si="46"/>
        <v>E35930 Estates &amp; Facilities</v>
      </c>
      <c r="AL1503" t="str">
        <f t="shared" si="47"/>
        <v>7308 Legal Fees</v>
      </c>
      <c r="AM1503" t="str">
        <f>VLOOKUP(W1503,Lookup!A:B,2,0)</f>
        <v>Other</v>
      </c>
    </row>
    <row r="1504" spans="1:39" x14ac:dyDescent="0.25">
      <c r="A1504" t="s">
        <v>33</v>
      </c>
      <c r="B1504" s="1" t="s">
        <v>166</v>
      </c>
      <c r="C1504" s="1" t="s">
        <v>158</v>
      </c>
      <c r="D1504" s="1" t="s">
        <v>36</v>
      </c>
      <c r="E1504" s="1" t="s">
        <v>36</v>
      </c>
      <c r="F1504" s="1" t="s">
        <v>37</v>
      </c>
      <c r="G1504" t="s">
        <v>167</v>
      </c>
      <c r="H1504" t="s">
        <v>160</v>
      </c>
      <c r="I1504" t="s">
        <v>40</v>
      </c>
      <c r="J1504" t="s">
        <v>40</v>
      </c>
      <c r="K1504" t="s">
        <v>40</v>
      </c>
      <c r="L1504" s="4">
        <v>40</v>
      </c>
      <c r="M1504" s="2">
        <v>44593</v>
      </c>
      <c r="N1504" t="s">
        <v>41</v>
      </c>
      <c r="O1504" t="s">
        <v>42</v>
      </c>
      <c r="P1504" t="s">
        <v>5498</v>
      </c>
      <c r="Q1504" t="s">
        <v>5499</v>
      </c>
      <c r="R1504" t="s">
        <v>5386</v>
      </c>
      <c r="S1504" s="3">
        <v>44602</v>
      </c>
      <c r="T1504" t="s">
        <v>46</v>
      </c>
      <c r="U1504">
        <v>17</v>
      </c>
      <c r="V1504" t="s">
        <v>47</v>
      </c>
      <c r="W1504" t="s">
        <v>48</v>
      </c>
      <c r="X1504">
        <v>73014207</v>
      </c>
      <c r="Y1504" s="3">
        <v>44585</v>
      </c>
      <c r="Z1504">
        <v>165097221</v>
      </c>
      <c r="AB1504" t="s">
        <v>49</v>
      </c>
      <c r="AD1504" t="s">
        <v>5500</v>
      </c>
      <c r="AE1504">
        <v>1</v>
      </c>
      <c r="AF1504">
        <v>40</v>
      </c>
      <c r="AH1504" t="str">
        <f>VLOOKUP(B1504,'cc Lookup'!A:J,10,0)</f>
        <v>Planning and Business Development</v>
      </c>
      <c r="AI1504" t="str">
        <f>VLOOKUP(B1504,'cc Lookup'!A:E,5,0)</f>
        <v>Estates</v>
      </c>
      <c r="AJ1504" t="s">
        <v>6738</v>
      </c>
      <c r="AK1504" t="str">
        <f t="shared" si="46"/>
        <v>E35930 Estates &amp; Facilities</v>
      </c>
      <c r="AL1504" t="str">
        <f t="shared" si="47"/>
        <v>7308 Legal Fees</v>
      </c>
      <c r="AM1504" t="str">
        <f>VLOOKUP(W1504,Lookup!A:B,2,0)</f>
        <v>Legal</v>
      </c>
    </row>
    <row r="1505" spans="1:39" x14ac:dyDescent="0.25">
      <c r="A1505" t="s">
        <v>33</v>
      </c>
      <c r="B1505" s="1" t="s">
        <v>166</v>
      </c>
      <c r="C1505" s="1" t="s">
        <v>158</v>
      </c>
      <c r="D1505" s="1" t="s">
        <v>36</v>
      </c>
      <c r="E1505" s="1" t="s">
        <v>36</v>
      </c>
      <c r="F1505" s="1" t="s">
        <v>37</v>
      </c>
      <c r="G1505" t="s">
        <v>167</v>
      </c>
      <c r="H1505" t="s">
        <v>160</v>
      </c>
      <c r="I1505" t="s">
        <v>40</v>
      </c>
      <c r="J1505" t="s">
        <v>40</v>
      </c>
      <c r="K1505" t="s">
        <v>40</v>
      </c>
      <c r="L1505" s="4">
        <v>256</v>
      </c>
      <c r="M1505" s="2">
        <v>44593</v>
      </c>
      <c r="N1505" t="s">
        <v>41</v>
      </c>
      <c r="O1505" t="s">
        <v>42</v>
      </c>
      <c r="P1505" t="s">
        <v>5498</v>
      </c>
      <c r="Q1505" t="s">
        <v>5499</v>
      </c>
      <c r="R1505" t="s">
        <v>5386</v>
      </c>
      <c r="S1505" s="3">
        <v>44602</v>
      </c>
      <c r="T1505" t="s">
        <v>46</v>
      </c>
      <c r="U1505">
        <v>17</v>
      </c>
      <c r="V1505" t="s">
        <v>47</v>
      </c>
      <c r="W1505" t="s">
        <v>48</v>
      </c>
      <c r="X1505">
        <v>73014207</v>
      </c>
      <c r="Y1505" s="3">
        <v>44585</v>
      </c>
      <c r="Z1505">
        <v>165097221</v>
      </c>
      <c r="AB1505" t="s">
        <v>49</v>
      </c>
      <c r="AD1505" t="s">
        <v>5500</v>
      </c>
      <c r="AE1505">
        <v>1</v>
      </c>
      <c r="AF1505">
        <v>256</v>
      </c>
      <c r="AH1505" t="str">
        <f>VLOOKUP(B1505,'cc Lookup'!A:J,10,0)</f>
        <v>Planning and Business Development</v>
      </c>
      <c r="AI1505" t="str">
        <f>VLOOKUP(B1505,'cc Lookup'!A:E,5,0)</f>
        <v>Estates</v>
      </c>
      <c r="AJ1505" t="s">
        <v>6738</v>
      </c>
      <c r="AK1505" t="str">
        <f t="shared" si="46"/>
        <v>E35930 Estates &amp; Facilities</v>
      </c>
      <c r="AL1505" t="str">
        <f t="shared" si="47"/>
        <v>7308 Legal Fees</v>
      </c>
      <c r="AM1505" t="str">
        <f>VLOOKUP(W1505,Lookup!A:B,2,0)</f>
        <v>Legal</v>
      </c>
    </row>
    <row r="1506" spans="1:39" x14ac:dyDescent="0.25">
      <c r="A1506" t="s">
        <v>33</v>
      </c>
      <c r="B1506" s="1" t="s">
        <v>166</v>
      </c>
      <c r="C1506" s="1" t="s">
        <v>158</v>
      </c>
      <c r="D1506" s="1" t="s">
        <v>36</v>
      </c>
      <c r="E1506" s="1" t="s">
        <v>36</v>
      </c>
      <c r="F1506" s="1" t="s">
        <v>37</v>
      </c>
      <c r="G1506" t="s">
        <v>167</v>
      </c>
      <c r="H1506" t="s">
        <v>160</v>
      </c>
      <c r="I1506" t="s">
        <v>40</v>
      </c>
      <c r="J1506" t="s">
        <v>40</v>
      </c>
      <c r="K1506" t="s">
        <v>40</v>
      </c>
      <c r="L1506" s="4">
        <v>296</v>
      </c>
      <c r="M1506" s="2">
        <v>44593</v>
      </c>
      <c r="N1506" t="s">
        <v>41</v>
      </c>
      <c r="O1506" t="s">
        <v>42</v>
      </c>
      <c r="P1506" t="s">
        <v>5498</v>
      </c>
      <c r="Q1506" t="s">
        <v>5499</v>
      </c>
      <c r="R1506" t="s">
        <v>5386</v>
      </c>
      <c r="S1506" s="3">
        <v>44602</v>
      </c>
      <c r="T1506" t="s">
        <v>46</v>
      </c>
      <c r="U1506">
        <v>17</v>
      </c>
      <c r="V1506" t="s">
        <v>47</v>
      </c>
      <c r="W1506" t="s">
        <v>48</v>
      </c>
      <c r="X1506">
        <v>73014207</v>
      </c>
      <c r="Y1506" s="3">
        <v>44585</v>
      </c>
      <c r="Z1506">
        <v>165097221</v>
      </c>
      <c r="AB1506" t="s">
        <v>49</v>
      </c>
      <c r="AD1506" t="s">
        <v>5500</v>
      </c>
      <c r="AE1506">
        <v>1</v>
      </c>
      <c r="AF1506">
        <v>296</v>
      </c>
      <c r="AH1506" t="str">
        <f>VLOOKUP(B1506,'cc Lookup'!A:J,10,0)</f>
        <v>Planning and Business Development</v>
      </c>
      <c r="AI1506" t="str">
        <f>VLOOKUP(B1506,'cc Lookup'!A:E,5,0)</f>
        <v>Estates</v>
      </c>
      <c r="AJ1506" t="s">
        <v>6738</v>
      </c>
      <c r="AK1506" t="str">
        <f t="shared" si="46"/>
        <v>E35930 Estates &amp; Facilities</v>
      </c>
      <c r="AL1506" t="str">
        <f t="shared" si="47"/>
        <v>7308 Legal Fees</v>
      </c>
      <c r="AM1506" t="str">
        <f>VLOOKUP(W1506,Lookup!A:B,2,0)</f>
        <v>Legal</v>
      </c>
    </row>
    <row r="1507" spans="1:39" x14ac:dyDescent="0.25">
      <c r="A1507" t="s">
        <v>33</v>
      </c>
      <c r="B1507" s="1" t="s">
        <v>166</v>
      </c>
      <c r="C1507" s="1" t="s">
        <v>158</v>
      </c>
      <c r="D1507" s="1" t="s">
        <v>36</v>
      </c>
      <c r="E1507" s="1" t="s">
        <v>36</v>
      </c>
      <c r="F1507" s="1" t="s">
        <v>37</v>
      </c>
      <c r="G1507" t="s">
        <v>167</v>
      </c>
      <c r="H1507" t="s">
        <v>160</v>
      </c>
      <c r="I1507" t="s">
        <v>40</v>
      </c>
      <c r="J1507" t="s">
        <v>40</v>
      </c>
      <c r="K1507" t="s">
        <v>40</v>
      </c>
      <c r="L1507" s="4">
        <v>148.5</v>
      </c>
      <c r="M1507" s="2">
        <v>44593</v>
      </c>
      <c r="N1507" t="s">
        <v>41</v>
      </c>
      <c r="O1507" t="s">
        <v>42</v>
      </c>
      <c r="P1507" t="s">
        <v>5498</v>
      </c>
      <c r="Q1507" t="s">
        <v>5499</v>
      </c>
      <c r="R1507" t="s">
        <v>5386</v>
      </c>
      <c r="S1507" s="3">
        <v>44602</v>
      </c>
      <c r="T1507" t="s">
        <v>46</v>
      </c>
      <c r="U1507">
        <v>17</v>
      </c>
      <c r="V1507" t="s">
        <v>47</v>
      </c>
      <c r="W1507" t="s">
        <v>48</v>
      </c>
      <c r="X1507">
        <v>73014208</v>
      </c>
      <c r="Y1507" s="3">
        <v>44585</v>
      </c>
      <c r="Z1507">
        <v>165097221</v>
      </c>
      <c r="AB1507" t="s">
        <v>49</v>
      </c>
      <c r="AD1507" t="s">
        <v>5340</v>
      </c>
      <c r="AE1507">
        <v>1</v>
      </c>
      <c r="AF1507">
        <v>149</v>
      </c>
      <c r="AH1507" t="str">
        <f>VLOOKUP(B1507,'cc Lookup'!A:J,10,0)</f>
        <v>Planning and Business Development</v>
      </c>
      <c r="AI1507" t="str">
        <f>VLOOKUP(B1507,'cc Lookup'!A:E,5,0)</f>
        <v>Estates</v>
      </c>
      <c r="AJ1507" t="s">
        <v>6738</v>
      </c>
      <c r="AK1507" t="str">
        <f t="shared" si="46"/>
        <v>E35930 Estates &amp; Facilities</v>
      </c>
      <c r="AL1507" t="str">
        <f t="shared" si="47"/>
        <v>7308 Legal Fees</v>
      </c>
      <c r="AM1507" t="str">
        <f>VLOOKUP(W1507,Lookup!A:B,2,0)</f>
        <v>Legal</v>
      </c>
    </row>
    <row r="1508" spans="1:39" x14ac:dyDescent="0.25">
      <c r="A1508" t="s">
        <v>33</v>
      </c>
      <c r="B1508" s="1" t="s">
        <v>166</v>
      </c>
      <c r="C1508" s="1" t="s">
        <v>158</v>
      </c>
      <c r="D1508" s="1" t="s">
        <v>36</v>
      </c>
      <c r="E1508" s="1" t="s">
        <v>36</v>
      </c>
      <c r="F1508" s="1" t="s">
        <v>37</v>
      </c>
      <c r="G1508" t="s">
        <v>167</v>
      </c>
      <c r="H1508" t="s">
        <v>160</v>
      </c>
      <c r="I1508" t="s">
        <v>40</v>
      </c>
      <c r="J1508" t="s">
        <v>40</v>
      </c>
      <c r="K1508" t="s">
        <v>40</v>
      </c>
      <c r="L1508" s="4">
        <v>1.9</v>
      </c>
      <c r="M1508" s="2">
        <v>44593</v>
      </c>
      <c r="N1508" t="s">
        <v>41</v>
      </c>
      <c r="O1508" t="s">
        <v>42</v>
      </c>
      <c r="P1508" t="s">
        <v>5498</v>
      </c>
      <c r="Q1508" t="s">
        <v>5499</v>
      </c>
      <c r="R1508" t="s">
        <v>5386</v>
      </c>
      <c r="S1508" s="3">
        <v>44602</v>
      </c>
      <c r="T1508" t="s">
        <v>46</v>
      </c>
      <c r="U1508">
        <v>17</v>
      </c>
      <c r="V1508" t="s">
        <v>47</v>
      </c>
      <c r="W1508" t="s">
        <v>48</v>
      </c>
      <c r="X1508">
        <v>73014213</v>
      </c>
      <c r="Y1508" s="3">
        <v>44585</v>
      </c>
      <c r="Z1508">
        <v>165097221</v>
      </c>
      <c r="AB1508" t="s">
        <v>49</v>
      </c>
      <c r="AD1508" t="s">
        <v>5345</v>
      </c>
      <c r="AE1508">
        <v>1</v>
      </c>
      <c r="AF1508">
        <v>2</v>
      </c>
      <c r="AH1508" t="str">
        <f>VLOOKUP(B1508,'cc Lookup'!A:J,10,0)</f>
        <v>Planning and Business Development</v>
      </c>
      <c r="AI1508" t="str">
        <f>VLOOKUP(B1508,'cc Lookup'!A:E,5,0)</f>
        <v>Estates</v>
      </c>
      <c r="AJ1508" t="s">
        <v>6738</v>
      </c>
      <c r="AK1508" t="str">
        <f t="shared" si="46"/>
        <v>E35930 Estates &amp; Facilities</v>
      </c>
      <c r="AL1508" t="str">
        <f t="shared" si="47"/>
        <v>7308 Legal Fees</v>
      </c>
      <c r="AM1508" t="str">
        <f>VLOOKUP(W1508,Lookup!A:B,2,0)</f>
        <v>Legal</v>
      </c>
    </row>
    <row r="1509" spans="1:39" x14ac:dyDescent="0.25">
      <c r="A1509" t="s">
        <v>33</v>
      </c>
      <c r="B1509" s="1" t="s">
        <v>166</v>
      </c>
      <c r="C1509" s="1" t="s">
        <v>158</v>
      </c>
      <c r="D1509" s="1" t="s">
        <v>36</v>
      </c>
      <c r="E1509" s="1" t="s">
        <v>36</v>
      </c>
      <c r="F1509" s="1" t="s">
        <v>37</v>
      </c>
      <c r="G1509" t="s">
        <v>167</v>
      </c>
      <c r="H1509" t="s">
        <v>160</v>
      </c>
      <c r="I1509" t="s">
        <v>40</v>
      </c>
      <c r="J1509" t="s">
        <v>40</v>
      </c>
      <c r="K1509" t="s">
        <v>40</v>
      </c>
      <c r="L1509" s="4">
        <v>917.6</v>
      </c>
      <c r="M1509" s="2">
        <v>44593</v>
      </c>
      <c r="N1509" t="s">
        <v>41</v>
      </c>
      <c r="O1509" t="s">
        <v>42</v>
      </c>
      <c r="P1509" t="s">
        <v>5498</v>
      </c>
      <c r="Q1509" t="s">
        <v>5499</v>
      </c>
      <c r="R1509" t="s">
        <v>5386</v>
      </c>
      <c r="S1509" s="3">
        <v>44602</v>
      </c>
      <c r="T1509" t="s">
        <v>46</v>
      </c>
      <c r="U1509">
        <v>17</v>
      </c>
      <c r="V1509" t="s">
        <v>47</v>
      </c>
      <c r="W1509" t="s">
        <v>48</v>
      </c>
      <c r="X1509">
        <v>73014213</v>
      </c>
      <c r="Y1509" s="3">
        <v>44585</v>
      </c>
      <c r="Z1509">
        <v>165097221</v>
      </c>
      <c r="AB1509" t="s">
        <v>49</v>
      </c>
      <c r="AD1509" t="s">
        <v>5345</v>
      </c>
      <c r="AE1509">
        <v>1</v>
      </c>
      <c r="AF1509">
        <v>918</v>
      </c>
      <c r="AH1509" t="str">
        <f>VLOOKUP(B1509,'cc Lookup'!A:J,10,0)</f>
        <v>Planning and Business Development</v>
      </c>
      <c r="AI1509" t="str">
        <f>VLOOKUP(B1509,'cc Lookup'!A:E,5,0)</f>
        <v>Estates</v>
      </c>
      <c r="AJ1509" t="s">
        <v>6738</v>
      </c>
      <c r="AK1509" t="str">
        <f t="shared" si="46"/>
        <v>E35930 Estates &amp; Facilities</v>
      </c>
      <c r="AL1509" t="str">
        <f t="shared" si="47"/>
        <v>7308 Legal Fees</v>
      </c>
      <c r="AM1509" t="str">
        <f>VLOOKUP(W1509,Lookup!A:B,2,0)</f>
        <v>Legal</v>
      </c>
    </row>
    <row r="1510" spans="1:39" x14ac:dyDescent="0.25">
      <c r="A1510" t="s">
        <v>33</v>
      </c>
      <c r="B1510" s="1" t="s">
        <v>166</v>
      </c>
      <c r="C1510" s="1" t="s">
        <v>158</v>
      </c>
      <c r="D1510" s="1" t="s">
        <v>36</v>
      </c>
      <c r="E1510" s="1" t="s">
        <v>36</v>
      </c>
      <c r="F1510" s="1" t="s">
        <v>37</v>
      </c>
      <c r="G1510" t="s">
        <v>167</v>
      </c>
      <c r="H1510" t="s">
        <v>160</v>
      </c>
      <c r="I1510" t="s">
        <v>40</v>
      </c>
      <c r="J1510" t="s">
        <v>40</v>
      </c>
      <c r="K1510" t="s">
        <v>40</v>
      </c>
      <c r="L1510" s="4">
        <v>176</v>
      </c>
      <c r="M1510" s="2">
        <v>44593</v>
      </c>
      <c r="N1510" t="s">
        <v>41</v>
      </c>
      <c r="O1510" t="s">
        <v>42</v>
      </c>
      <c r="P1510" t="s">
        <v>5498</v>
      </c>
      <c r="Q1510" t="s">
        <v>5499</v>
      </c>
      <c r="R1510" t="s">
        <v>5386</v>
      </c>
      <c r="S1510" s="3">
        <v>44602</v>
      </c>
      <c r="T1510" t="s">
        <v>46</v>
      </c>
      <c r="U1510">
        <v>17</v>
      </c>
      <c r="V1510" t="s">
        <v>47</v>
      </c>
      <c r="W1510" t="s">
        <v>48</v>
      </c>
      <c r="X1510">
        <v>73014220</v>
      </c>
      <c r="Y1510" s="3">
        <v>44585</v>
      </c>
      <c r="Z1510">
        <v>165097221</v>
      </c>
      <c r="AB1510" t="s">
        <v>49</v>
      </c>
      <c r="AD1510" t="s">
        <v>5352</v>
      </c>
      <c r="AE1510">
        <v>1</v>
      </c>
      <c r="AF1510">
        <v>176</v>
      </c>
      <c r="AH1510" t="str">
        <f>VLOOKUP(B1510,'cc Lookup'!A:J,10,0)</f>
        <v>Planning and Business Development</v>
      </c>
      <c r="AI1510" t="str">
        <f>VLOOKUP(B1510,'cc Lookup'!A:E,5,0)</f>
        <v>Estates</v>
      </c>
      <c r="AJ1510" t="s">
        <v>6738</v>
      </c>
      <c r="AK1510" t="str">
        <f t="shared" si="46"/>
        <v>E35930 Estates &amp; Facilities</v>
      </c>
      <c r="AL1510" t="str">
        <f t="shared" si="47"/>
        <v>7308 Legal Fees</v>
      </c>
      <c r="AM1510" t="str">
        <f>VLOOKUP(W1510,Lookup!A:B,2,0)</f>
        <v>Legal</v>
      </c>
    </row>
    <row r="1511" spans="1:39" x14ac:dyDescent="0.25">
      <c r="A1511" t="s">
        <v>33</v>
      </c>
      <c r="B1511" s="1" t="s">
        <v>166</v>
      </c>
      <c r="C1511" s="1" t="s">
        <v>158</v>
      </c>
      <c r="D1511" s="1" t="s">
        <v>36</v>
      </c>
      <c r="E1511" s="1" t="s">
        <v>36</v>
      </c>
      <c r="F1511" s="1" t="s">
        <v>37</v>
      </c>
      <c r="G1511" t="s">
        <v>167</v>
      </c>
      <c r="H1511" t="s">
        <v>160</v>
      </c>
      <c r="I1511" t="s">
        <v>40</v>
      </c>
      <c r="J1511" t="s">
        <v>40</v>
      </c>
      <c r="K1511" t="s">
        <v>40</v>
      </c>
      <c r="L1511" s="4">
        <v>131.5</v>
      </c>
      <c r="M1511" s="2">
        <v>44593</v>
      </c>
      <c r="N1511" t="s">
        <v>41</v>
      </c>
      <c r="O1511" t="s">
        <v>42</v>
      </c>
      <c r="P1511" t="s">
        <v>5498</v>
      </c>
      <c r="Q1511" t="s">
        <v>5499</v>
      </c>
      <c r="R1511" t="s">
        <v>5386</v>
      </c>
      <c r="S1511" s="3">
        <v>44602</v>
      </c>
      <c r="T1511" t="s">
        <v>46</v>
      </c>
      <c r="U1511">
        <v>17</v>
      </c>
      <c r="V1511" t="s">
        <v>47</v>
      </c>
      <c r="W1511" t="s">
        <v>48</v>
      </c>
      <c r="X1511">
        <v>73014221</v>
      </c>
      <c r="Y1511" s="3">
        <v>44585</v>
      </c>
      <c r="Z1511">
        <v>165097221</v>
      </c>
      <c r="AB1511" t="s">
        <v>49</v>
      </c>
      <c r="AD1511" t="s">
        <v>5357</v>
      </c>
      <c r="AE1511">
        <v>1</v>
      </c>
      <c r="AF1511">
        <v>132</v>
      </c>
      <c r="AH1511" t="str">
        <f>VLOOKUP(B1511,'cc Lookup'!A:J,10,0)</f>
        <v>Planning and Business Development</v>
      </c>
      <c r="AI1511" t="str">
        <f>VLOOKUP(B1511,'cc Lookup'!A:E,5,0)</f>
        <v>Estates</v>
      </c>
      <c r="AJ1511" t="s">
        <v>6738</v>
      </c>
      <c r="AK1511" t="str">
        <f t="shared" si="46"/>
        <v>E35930 Estates &amp; Facilities</v>
      </c>
      <c r="AL1511" t="str">
        <f t="shared" si="47"/>
        <v>7308 Legal Fees</v>
      </c>
      <c r="AM1511" t="str">
        <f>VLOOKUP(W1511,Lookup!A:B,2,0)</f>
        <v>Legal</v>
      </c>
    </row>
    <row r="1512" spans="1:39" x14ac:dyDescent="0.25">
      <c r="A1512" t="s">
        <v>33</v>
      </c>
      <c r="B1512" s="1" t="s">
        <v>166</v>
      </c>
      <c r="C1512" s="1" t="s">
        <v>158</v>
      </c>
      <c r="D1512" s="1" t="s">
        <v>36</v>
      </c>
      <c r="E1512" s="1" t="s">
        <v>36</v>
      </c>
      <c r="F1512" s="1" t="s">
        <v>37</v>
      </c>
      <c r="G1512" t="s">
        <v>167</v>
      </c>
      <c r="H1512" t="s">
        <v>160</v>
      </c>
      <c r="I1512" t="s">
        <v>40</v>
      </c>
      <c r="J1512" t="s">
        <v>40</v>
      </c>
      <c r="K1512" t="s">
        <v>40</v>
      </c>
      <c r="L1512" s="4">
        <v>62</v>
      </c>
      <c r="M1512" s="2">
        <v>44593</v>
      </c>
      <c r="N1512" t="s">
        <v>41</v>
      </c>
      <c r="O1512" t="s">
        <v>42</v>
      </c>
      <c r="P1512" t="s">
        <v>5498</v>
      </c>
      <c r="Q1512" t="s">
        <v>5499</v>
      </c>
      <c r="R1512" t="s">
        <v>5386</v>
      </c>
      <c r="S1512" s="3">
        <v>44602</v>
      </c>
      <c r="T1512" t="s">
        <v>46</v>
      </c>
      <c r="U1512">
        <v>17</v>
      </c>
      <c r="V1512" t="s">
        <v>47</v>
      </c>
      <c r="W1512" t="s">
        <v>48</v>
      </c>
      <c r="X1512">
        <v>73014222</v>
      </c>
      <c r="Y1512" s="3">
        <v>44585</v>
      </c>
      <c r="Z1512">
        <v>165097221</v>
      </c>
      <c r="AB1512" t="s">
        <v>49</v>
      </c>
      <c r="AD1512" t="s">
        <v>5358</v>
      </c>
      <c r="AE1512">
        <v>1</v>
      </c>
      <c r="AF1512">
        <v>62</v>
      </c>
      <c r="AH1512" t="str">
        <f>VLOOKUP(B1512,'cc Lookup'!A:J,10,0)</f>
        <v>Planning and Business Development</v>
      </c>
      <c r="AI1512" t="str">
        <f>VLOOKUP(B1512,'cc Lookup'!A:E,5,0)</f>
        <v>Estates</v>
      </c>
      <c r="AJ1512" t="s">
        <v>6738</v>
      </c>
      <c r="AK1512" t="str">
        <f t="shared" si="46"/>
        <v>E35930 Estates &amp; Facilities</v>
      </c>
      <c r="AL1512" t="str">
        <f t="shared" si="47"/>
        <v>7308 Legal Fees</v>
      </c>
      <c r="AM1512" t="str">
        <f>VLOOKUP(W1512,Lookup!A:B,2,0)</f>
        <v>Legal</v>
      </c>
    </row>
    <row r="1513" spans="1:39" x14ac:dyDescent="0.25">
      <c r="A1513" t="s">
        <v>33</v>
      </c>
      <c r="B1513" s="1" t="s">
        <v>166</v>
      </c>
      <c r="C1513" s="1" t="s">
        <v>158</v>
      </c>
      <c r="D1513" s="1" t="s">
        <v>36</v>
      </c>
      <c r="E1513" s="1" t="s">
        <v>36</v>
      </c>
      <c r="F1513" s="1" t="s">
        <v>37</v>
      </c>
      <c r="G1513" t="s">
        <v>167</v>
      </c>
      <c r="H1513" t="s">
        <v>160</v>
      </c>
      <c r="I1513" t="s">
        <v>40</v>
      </c>
      <c r="J1513" t="s">
        <v>40</v>
      </c>
      <c r="K1513" t="s">
        <v>40</v>
      </c>
      <c r="L1513" s="4">
        <v>75.599999999999994</v>
      </c>
      <c r="M1513" s="2">
        <v>44593</v>
      </c>
      <c r="N1513" t="s">
        <v>41</v>
      </c>
      <c r="O1513" t="s">
        <v>42</v>
      </c>
      <c r="P1513" t="s">
        <v>5498</v>
      </c>
      <c r="Q1513" t="s">
        <v>5499</v>
      </c>
      <c r="R1513" t="s">
        <v>5386</v>
      </c>
      <c r="S1513" s="3">
        <v>44602</v>
      </c>
      <c r="T1513" t="s">
        <v>46</v>
      </c>
      <c r="U1513">
        <v>17</v>
      </c>
      <c r="V1513" t="s">
        <v>47</v>
      </c>
      <c r="W1513" t="s">
        <v>48</v>
      </c>
      <c r="X1513">
        <v>73014223</v>
      </c>
      <c r="Y1513" s="3">
        <v>44585</v>
      </c>
      <c r="Z1513">
        <v>165097221</v>
      </c>
      <c r="AB1513" t="s">
        <v>49</v>
      </c>
      <c r="AD1513" t="s">
        <v>5359</v>
      </c>
      <c r="AE1513">
        <v>1</v>
      </c>
      <c r="AF1513">
        <v>76</v>
      </c>
      <c r="AH1513" t="str">
        <f>VLOOKUP(B1513,'cc Lookup'!A:J,10,0)</f>
        <v>Planning and Business Development</v>
      </c>
      <c r="AI1513" t="str">
        <f>VLOOKUP(B1513,'cc Lookup'!A:E,5,0)</f>
        <v>Estates</v>
      </c>
      <c r="AJ1513" t="s">
        <v>6738</v>
      </c>
      <c r="AK1513" t="str">
        <f t="shared" si="46"/>
        <v>E35930 Estates &amp; Facilities</v>
      </c>
      <c r="AL1513" t="str">
        <f t="shared" si="47"/>
        <v>7308 Legal Fees</v>
      </c>
      <c r="AM1513" t="str">
        <f>VLOOKUP(W1513,Lookup!A:B,2,0)</f>
        <v>Legal</v>
      </c>
    </row>
    <row r="1514" spans="1:39" x14ac:dyDescent="0.25">
      <c r="A1514" t="s">
        <v>33</v>
      </c>
      <c r="B1514" s="1" t="s">
        <v>166</v>
      </c>
      <c r="C1514" s="1" t="s">
        <v>158</v>
      </c>
      <c r="D1514" s="1" t="s">
        <v>36</v>
      </c>
      <c r="E1514" s="1" t="s">
        <v>36</v>
      </c>
      <c r="F1514" s="1" t="s">
        <v>37</v>
      </c>
      <c r="G1514" t="s">
        <v>167</v>
      </c>
      <c r="H1514" t="s">
        <v>160</v>
      </c>
      <c r="I1514" t="s">
        <v>40</v>
      </c>
      <c r="J1514" t="s">
        <v>40</v>
      </c>
      <c r="K1514" t="s">
        <v>40</v>
      </c>
      <c r="L1514" s="4">
        <v>48</v>
      </c>
      <c r="M1514" s="2">
        <v>44593</v>
      </c>
      <c r="N1514" t="s">
        <v>41</v>
      </c>
      <c r="O1514" t="s">
        <v>42</v>
      </c>
      <c r="P1514" t="s">
        <v>5498</v>
      </c>
      <c r="Q1514" t="s">
        <v>5499</v>
      </c>
      <c r="R1514" t="s">
        <v>5386</v>
      </c>
      <c r="S1514" s="3">
        <v>44602</v>
      </c>
      <c r="T1514" t="s">
        <v>46</v>
      </c>
      <c r="U1514">
        <v>17</v>
      </c>
      <c r="V1514" t="s">
        <v>47</v>
      </c>
      <c r="W1514" t="s">
        <v>48</v>
      </c>
      <c r="X1514">
        <v>73014224</v>
      </c>
      <c r="Y1514" s="3">
        <v>44585</v>
      </c>
      <c r="Z1514">
        <v>165097221</v>
      </c>
      <c r="AB1514" t="s">
        <v>49</v>
      </c>
      <c r="AD1514" t="s">
        <v>5360</v>
      </c>
      <c r="AE1514">
        <v>1</v>
      </c>
      <c r="AF1514">
        <v>48</v>
      </c>
      <c r="AH1514" t="str">
        <f>VLOOKUP(B1514,'cc Lookup'!A:J,10,0)</f>
        <v>Planning and Business Development</v>
      </c>
      <c r="AI1514" t="str">
        <f>VLOOKUP(B1514,'cc Lookup'!A:E,5,0)</f>
        <v>Estates</v>
      </c>
      <c r="AJ1514" t="s">
        <v>6738</v>
      </c>
      <c r="AK1514" t="str">
        <f t="shared" si="46"/>
        <v>E35930 Estates &amp; Facilities</v>
      </c>
      <c r="AL1514" t="str">
        <f t="shared" si="47"/>
        <v>7308 Legal Fees</v>
      </c>
      <c r="AM1514" t="str">
        <f>VLOOKUP(W1514,Lookup!A:B,2,0)</f>
        <v>Legal</v>
      </c>
    </row>
    <row r="1515" spans="1:39" x14ac:dyDescent="0.25">
      <c r="A1515" t="s">
        <v>33</v>
      </c>
      <c r="B1515" s="1" t="s">
        <v>166</v>
      </c>
      <c r="C1515" s="1" t="s">
        <v>158</v>
      </c>
      <c r="D1515" s="1" t="s">
        <v>36</v>
      </c>
      <c r="E1515" s="1" t="s">
        <v>36</v>
      </c>
      <c r="F1515" s="1" t="s">
        <v>37</v>
      </c>
      <c r="G1515" t="s">
        <v>167</v>
      </c>
      <c r="H1515" t="s">
        <v>160</v>
      </c>
      <c r="I1515" t="s">
        <v>40</v>
      </c>
      <c r="J1515" t="s">
        <v>40</v>
      </c>
      <c r="K1515" t="s">
        <v>40</v>
      </c>
      <c r="L1515" s="4">
        <v>44</v>
      </c>
      <c r="M1515" s="2">
        <v>44593</v>
      </c>
      <c r="N1515" t="s">
        <v>41</v>
      </c>
      <c r="O1515" t="s">
        <v>42</v>
      </c>
      <c r="P1515" t="s">
        <v>5498</v>
      </c>
      <c r="Q1515" t="s">
        <v>5499</v>
      </c>
      <c r="R1515" t="s">
        <v>5386</v>
      </c>
      <c r="S1515" s="3">
        <v>44602</v>
      </c>
      <c r="T1515" t="s">
        <v>46</v>
      </c>
      <c r="U1515">
        <v>17</v>
      </c>
      <c r="V1515" t="s">
        <v>47</v>
      </c>
      <c r="W1515" t="s">
        <v>48</v>
      </c>
      <c r="X1515">
        <v>73014225</v>
      </c>
      <c r="Y1515" s="3">
        <v>44585</v>
      </c>
      <c r="Z1515">
        <v>165097221</v>
      </c>
      <c r="AB1515" t="s">
        <v>49</v>
      </c>
      <c r="AD1515" t="s">
        <v>5353</v>
      </c>
      <c r="AE1515">
        <v>1</v>
      </c>
      <c r="AF1515">
        <v>44</v>
      </c>
      <c r="AH1515" t="str">
        <f>VLOOKUP(B1515,'cc Lookup'!A:J,10,0)</f>
        <v>Planning and Business Development</v>
      </c>
      <c r="AI1515" t="str">
        <f>VLOOKUP(B1515,'cc Lookup'!A:E,5,0)</f>
        <v>Estates</v>
      </c>
      <c r="AJ1515" t="s">
        <v>6738</v>
      </c>
      <c r="AK1515" t="str">
        <f t="shared" si="46"/>
        <v>E35930 Estates &amp; Facilities</v>
      </c>
      <c r="AL1515" t="str">
        <f t="shared" si="47"/>
        <v>7308 Legal Fees</v>
      </c>
      <c r="AM1515" t="str">
        <f>VLOOKUP(W1515,Lookup!A:B,2,0)</f>
        <v>Legal</v>
      </c>
    </row>
    <row r="1516" spans="1:39" x14ac:dyDescent="0.25">
      <c r="A1516" t="s">
        <v>33</v>
      </c>
      <c r="B1516" s="1" t="s">
        <v>166</v>
      </c>
      <c r="C1516" s="1" t="s">
        <v>158</v>
      </c>
      <c r="D1516" s="1" t="s">
        <v>36</v>
      </c>
      <c r="E1516" s="1" t="s">
        <v>36</v>
      </c>
      <c r="F1516" s="1" t="s">
        <v>37</v>
      </c>
      <c r="G1516" t="s">
        <v>167</v>
      </c>
      <c r="H1516" t="s">
        <v>160</v>
      </c>
      <c r="I1516" t="s">
        <v>40</v>
      </c>
      <c r="J1516" t="s">
        <v>40</v>
      </c>
      <c r="K1516" t="s">
        <v>40</v>
      </c>
      <c r="L1516" s="4">
        <v>44.8</v>
      </c>
      <c r="M1516" s="2">
        <v>44593</v>
      </c>
      <c r="N1516" t="s">
        <v>41</v>
      </c>
      <c r="O1516" t="s">
        <v>42</v>
      </c>
      <c r="P1516" t="s">
        <v>5498</v>
      </c>
      <c r="Q1516" t="s">
        <v>5499</v>
      </c>
      <c r="R1516" t="s">
        <v>5386</v>
      </c>
      <c r="S1516" s="3">
        <v>44602</v>
      </c>
      <c r="T1516" t="s">
        <v>46</v>
      </c>
      <c r="U1516">
        <v>17</v>
      </c>
      <c r="V1516" t="s">
        <v>47</v>
      </c>
      <c r="W1516" t="s">
        <v>48</v>
      </c>
      <c r="X1516">
        <v>73014225</v>
      </c>
      <c r="Y1516" s="3">
        <v>44585</v>
      </c>
      <c r="Z1516">
        <v>165097221</v>
      </c>
      <c r="AB1516" t="s">
        <v>49</v>
      </c>
      <c r="AD1516" t="s">
        <v>5353</v>
      </c>
      <c r="AE1516">
        <v>1</v>
      </c>
      <c r="AF1516">
        <v>45</v>
      </c>
      <c r="AH1516" t="str">
        <f>VLOOKUP(B1516,'cc Lookup'!A:J,10,0)</f>
        <v>Planning and Business Development</v>
      </c>
      <c r="AI1516" t="str">
        <f>VLOOKUP(B1516,'cc Lookup'!A:E,5,0)</f>
        <v>Estates</v>
      </c>
      <c r="AJ1516" t="s">
        <v>6738</v>
      </c>
      <c r="AK1516" t="str">
        <f t="shared" si="46"/>
        <v>E35930 Estates &amp; Facilities</v>
      </c>
      <c r="AL1516" t="str">
        <f t="shared" si="47"/>
        <v>7308 Legal Fees</v>
      </c>
      <c r="AM1516" t="str">
        <f>VLOOKUP(W1516,Lookup!A:B,2,0)</f>
        <v>Legal</v>
      </c>
    </row>
    <row r="1517" spans="1:39" x14ac:dyDescent="0.25">
      <c r="A1517" t="s">
        <v>33</v>
      </c>
      <c r="B1517" s="1" t="s">
        <v>166</v>
      </c>
      <c r="C1517" s="1" t="s">
        <v>158</v>
      </c>
      <c r="D1517" s="1" t="s">
        <v>36</v>
      </c>
      <c r="E1517" s="1" t="s">
        <v>36</v>
      </c>
      <c r="F1517" s="1" t="s">
        <v>37</v>
      </c>
      <c r="G1517" t="s">
        <v>167</v>
      </c>
      <c r="H1517" t="s">
        <v>160</v>
      </c>
      <c r="I1517" t="s">
        <v>40</v>
      </c>
      <c r="J1517" t="s">
        <v>40</v>
      </c>
      <c r="K1517" t="s">
        <v>40</v>
      </c>
      <c r="L1517" s="4">
        <v>176</v>
      </c>
      <c r="M1517" s="2">
        <v>44593</v>
      </c>
      <c r="N1517" t="s">
        <v>41</v>
      </c>
      <c r="O1517" t="s">
        <v>42</v>
      </c>
      <c r="P1517" t="s">
        <v>5498</v>
      </c>
      <c r="Q1517" t="s">
        <v>5499</v>
      </c>
      <c r="R1517" t="s">
        <v>5386</v>
      </c>
      <c r="S1517" s="3">
        <v>44602</v>
      </c>
      <c r="T1517" t="s">
        <v>46</v>
      </c>
      <c r="U1517">
        <v>17</v>
      </c>
      <c r="V1517" t="s">
        <v>47</v>
      </c>
      <c r="W1517" t="s">
        <v>48</v>
      </c>
      <c r="X1517">
        <v>73014225</v>
      </c>
      <c r="Y1517" s="3">
        <v>44585</v>
      </c>
      <c r="Z1517">
        <v>165097221</v>
      </c>
      <c r="AB1517" t="s">
        <v>49</v>
      </c>
      <c r="AD1517" t="s">
        <v>5353</v>
      </c>
      <c r="AE1517">
        <v>1</v>
      </c>
      <c r="AF1517">
        <v>176</v>
      </c>
      <c r="AH1517" t="str">
        <f>VLOOKUP(B1517,'cc Lookup'!A:J,10,0)</f>
        <v>Planning and Business Development</v>
      </c>
      <c r="AI1517" t="str">
        <f>VLOOKUP(B1517,'cc Lookup'!A:E,5,0)</f>
        <v>Estates</v>
      </c>
      <c r="AJ1517" t="s">
        <v>6738</v>
      </c>
      <c r="AK1517" t="str">
        <f t="shared" si="46"/>
        <v>E35930 Estates &amp; Facilities</v>
      </c>
      <c r="AL1517" t="str">
        <f t="shared" si="47"/>
        <v>7308 Legal Fees</v>
      </c>
      <c r="AM1517" t="str">
        <f>VLOOKUP(W1517,Lookup!A:B,2,0)</f>
        <v>Legal</v>
      </c>
    </row>
    <row r="1518" spans="1:39" x14ac:dyDescent="0.25">
      <c r="A1518" t="s">
        <v>33</v>
      </c>
      <c r="B1518" s="1" t="s">
        <v>166</v>
      </c>
      <c r="C1518" s="1" t="s">
        <v>158</v>
      </c>
      <c r="D1518" s="1" t="s">
        <v>36</v>
      </c>
      <c r="E1518" s="1" t="s">
        <v>36</v>
      </c>
      <c r="F1518" s="1" t="s">
        <v>37</v>
      </c>
      <c r="G1518" t="s">
        <v>167</v>
      </c>
      <c r="H1518" t="s">
        <v>160</v>
      </c>
      <c r="I1518" t="s">
        <v>40</v>
      </c>
      <c r="J1518" t="s">
        <v>40</v>
      </c>
      <c r="K1518" t="s">
        <v>40</v>
      </c>
      <c r="L1518" s="4">
        <v>100.5</v>
      </c>
      <c r="M1518" s="2">
        <v>44593</v>
      </c>
      <c r="N1518" t="s">
        <v>41</v>
      </c>
      <c r="O1518" t="s">
        <v>42</v>
      </c>
      <c r="P1518" t="s">
        <v>5498</v>
      </c>
      <c r="Q1518" t="s">
        <v>5499</v>
      </c>
      <c r="R1518" t="s">
        <v>5386</v>
      </c>
      <c r="S1518" s="3">
        <v>44602</v>
      </c>
      <c r="T1518" t="s">
        <v>46</v>
      </c>
      <c r="U1518">
        <v>17</v>
      </c>
      <c r="V1518" t="s">
        <v>47</v>
      </c>
      <c r="W1518" t="s">
        <v>48</v>
      </c>
      <c r="X1518">
        <v>73014226</v>
      </c>
      <c r="Y1518" s="3">
        <v>44585</v>
      </c>
      <c r="Z1518">
        <v>165097221</v>
      </c>
      <c r="AB1518" t="s">
        <v>49</v>
      </c>
      <c r="AD1518" t="s">
        <v>5361</v>
      </c>
      <c r="AE1518">
        <v>1</v>
      </c>
      <c r="AF1518">
        <v>101</v>
      </c>
      <c r="AH1518" t="str">
        <f>VLOOKUP(B1518,'cc Lookup'!A:J,10,0)</f>
        <v>Planning and Business Development</v>
      </c>
      <c r="AI1518" t="str">
        <f>VLOOKUP(B1518,'cc Lookup'!A:E,5,0)</f>
        <v>Estates</v>
      </c>
      <c r="AJ1518" t="s">
        <v>6738</v>
      </c>
      <c r="AK1518" t="str">
        <f t="shared" si="46"/>
        <v>E35930 Estates &amp; Facilities</v>
      </c>
      <c r="AL1518" t="str">
        <f t="shared" si="47"/>
        <v>7308 Legal Fees</v>
      </c>
      <c r="AM1518" t="str">
        <f>VLOOKUP(W1518,Lookup!A:B,2,0)</f>
        <v>Legal</v>
      </c>
    </row>
    <row r="1519" spans="1:39" x14ac:dyDescent="0.25">
      <c r="A1519" t="s">
        <v>33</v>
      </c>
      <c r="B1519" s="1" t="s">
        <v>166</v>
      </c>
      <c r="C1519" s="1" t="s">
        <v>158</v>
      </c>
      <c r="D1519" s="1" t="s">
        <v>36</v>
      </c>
      <c r="E1519" s="1" t="s">
        <v>36</v>
      </c>
      <c r="F1519" s="1" t="s">
        <v>37</v>
      </c>
      <c r="G1519" t="s">
        <v>167</v>
      </c>
      <c r="H1519" t="s">
        <v>160</v>
      </c>
      <c r="I1519" t="s">
        <v>40</v>
      </c>
      <c r="J1519" t="s">
        <v>40</v>
      </c>
      <c r="K1519" t="s">
        <v>40</v>
      </c>
      <c r="L1519" s="4">
        <v>140</v>
      </c>
      <c r="M1519" s="2">
        <v>44593</v>
      </c>
      <c r="N1519" t="s">
        <v>41</v>
      </c>
      <c r="O1519" t="s">
        <v>42</v>
      </c>
      <c r="P1519" t="s">
        <v>5498</v>
      </c>
      <c r="Q1519" t="s">
        <v>5499</v>
      </c>
      <c r="R1519" t="s">
        <v>5386</v>
      </c>
      <c r="S1519" s="3">
        <v>44602</v>
      </c>
      <c r="T1519" t="s">
        <v>46</v>
      </c>
      <c r="U1519">
        <v>17</v>
      </c>
      <c r="V1519" t="s">
        <v>47</v>
      </c>
      <c r="W1519" t="s">
        <v>48</v>
      </c>
      <c r="X1519">
        <v>73014227</v>
      </c>
      <c r="Y1519" s="3">
        <v>44585</v>
      </c>
      <c r="Z1519">
        <v>165097221</v>
      </c>
      <c r="AB1519" t="s">
        <v>49</v>
      </c>
      <c r="AD1519" t="s">
        <v>5354</v>
      </c>
      <c r="AE1519">
        <v>1</v>
      </c>
      <c r="AF1519">
        <v>140</v>
      </c>
      <c r="AH1519" t="str">
        <f>VLOOKUP(B1519,'cc Lookup'!A:J,10,0)</f>
        <v>Planning and Business Development</v>
      </c>
      <c r="AI1519" t="str">
        <f>VLOOKUP(B1519,'cc Lookup'!A:E,5,0)</f>
        <v>Estates</v>
      </c>
      <c r="AJ1519" t="s">
        <v>6738</v>
      </c>
      <c r="AK1519" t="str">
        <f t="shared" si="46"/>
        <v>E35930 Estates &amp; Facilities</v>
      </c>
      <c r="AL1519" t="str">
        <f t="shared" si="47"/>
        <v>7308 Legal Fees</v>
      </c>
      <c r="AM1519" t="str">
        <f>VLOOKUP(W1519,Lookup!A:B,2,0)</f>
        <v>Legal</v>
      </c>
    </row>
    <row r="1520" spans="1:39" x14ac:dyDescent="0.25">
      <c r="A1520" t="s">
        <v>33</v>
      </c>
      <c r="B1520" s="1" t="s">
        <v>166</v>
      </c>
      <c r="C1520" s="1" t="s">
        <v>158</v>
      </c>
      <c r="D1520" s="1" t="s">
        <v>36</v>
      </c>
      <c r="E1520" s="1" t="s">
        <v>36</v>
      </c>
      <c r="F1520" s="1" t="s">
        <v>37</v>
      </c>
      <c r="G1520" t="s">
        <v>167</v>
      </c>
      <c r="H1520" t="s">
        <v>160</v>
      </c>
      <c r="I1520" t="s">
        <v>40</v>
      </c>
      <c r="J1520" t="s">
        <v>40</v>
      </c>
      <c r="K1520" t="s">
        <v>40</v>
      </c>
      <c r="L1520" s="4">
        <v>-296</v>
      </c>
      <c r="M1520" s="2">
        <v>44593</v>
      </c>
      <c r="N1520" t="s">
        <v>41</v>
      </c>
      <c r="O1520" t="s">
        <v>42</v>
      </c>
      <c r="P1520" t="s">
        <v>5498</v>
      </c>
      <c r="Q1520" t="s">
        <v>5499</v>
      </c>
      <c r="R1520" t="s">
        <v>5386</v>
      </c>
      <c r="S1520" s="3">
        <v>44602</v>
      </c>
      <c r="T1520" t="s">
        <v>46</v>
      </c>
      <c r="U1520">
        <v>18</v>
      </c>
      <c r="V1520" t="s">
        <v>47</v>
      </c>
      <c r="W1520" t="s">
        <v>48</v>
      </c>
      <c r="X1520">
        <v>73014207</v>
      </c>
      <c r="Y1520" s="3">
        <v>44585</v>
      </c>
      <c r="Z1520">
        <v>165097221</v>
      </c>
      <c r="AB1520" t="s">
        <v>49</v>
      </c>
      <c r="AD1520" t="s">
        <v>5500</v>
      </c>
      <c r="AE1520">
        <v>1</v>
      </c>
      <c r="AF1520">
        <v>-296</v>
      </c>
      <c r="AH1520" t="str">
        <f>VLOOKUP(B1520,'cc Lookup'!A:J,10,0)</f>
        <v>Planning and Business Development</v>
      </c>
      <c r="AI1520" t="str">
        <f>VLOOKUP(B1520,'cc Lookup'!A:E,5,0)</f>
        <v>Estates</v>
      </c>
      <c r="AJ1520" t="s">
        <v>6738</v>
      </c>
      <c r="AK1520" t="str">
        <f t="shared" si="46"/>
        <v>E35930 Estates &amp; Facilities</v>
      </c>
      <c r="AL1520" t="str">
        <f t="shared" si="47"/>
        <v>7308 Legal Fees</v>
      </c>
      <c r="AM1520" t="str">
        <f>VLOOKUP(W1520,Lookup!A:B,2,0)</f>
        <v>Legal</v>
      </c>
    </row>
    <row r="1521" spans="1:39" x14ac:dyDescent="0.25">
      <c r="A1521" t="s">
        <v>33</v>
      </c>
      <c r="B1521" s="1" t="s">
        <v>166</v>
      </c>
      <c r="C1521" s="1" t="s">
        <v>158</v>
      </c>
      <c r="D1521" s="1" t="s">
        <v>36</v>
      </c>
      <c r="E1521" s="1" t="s">
        <v>36</v>
      </c>
      <c r="F1521" s="1" t="s">
        <v>37</v>
      </c>
      <c r="G1521" t="s">
        <v>167</v>
      </c>
      <c r="H1521" t="s">
        <v>160</v>
      </c>
      <c r="I1521" t="s">
        <v>40</v>
      </c>
      <c r="J1521" t="s">
        <v>40</v>
      </c>
      <c r="K1521" t="s">
        <v>40</v>
      </c>
      <c r="L1521" s="4">
        <v>-148.5</v>
      </c>
      <c r="M1521" s="2">
        <v>44593</v>
      </c>
      <c r="N1521" t="s">
        <v>41</v>
      </c>
      <c r="O1521" t="s">
        <v>42</v>
      </c>
      <c r="P1521" t="s">
        <v>5498</v>
      </c>
      <c r="Q1521" t="s">
        <v>5499</v>
      </c>
      <c r="R1521" t="s">
        <v>5386</v>
      </c>
      <c r="S1521" s="3">
        <v>44602</v>
      </c>
      <c r="T1521" t="s">
        <v>46</v>
      </c>
      <c r="U1521">
        <v>18</v>
      </c>
      <c r="V1521" t="s">
        <v>47</v>
      </c>
      <c r="W1521" t="s">
        <v>48</v>
      </c>
      <c r="X1521">
        <v>73014208</v>
      </c>
      <c r="Y1521" s="3">
        <v>44585</v>
      </c>
      <c r="Z1521">
        <v>165097221</v>
      </c>
      <c r="AB1521" t="s">
        <v>49</v>
      </c>
      <c r="AD1521" t="s">
        <v>5340</v>
      </c>
      <c r="AE1521">
        <v>1</v>
      </c>
      <c r="AF1521">
        <v>-149</v>
      </c>
      <c r="AH1521" t="str">
        <f>VLOOKUP(B1521,'cc Lookup'!A:J,10,0)</f>
        <v>Planning and Business Development</v>
      </c>
      <c r="AI1521" t="str">
        <f>VLOOKUP(B1521,'cc Lookup'!A:E,5,0)</f>
        <v>Estates</v>
      </c>
      <c r="AJ1521" t="s">
        <v>6738</v>
      </c>
      <c r="AK1521" t="str">
        <f t="shared" si="46"/>
        <v>E35930 Estates &amp; Facilities</v>
      </c>
      <c r="AL1521" t="str">
        <f t="shared" si="47"/>
        <v>7308 Legal Fees</v>
      </c>
      <c r="AM1521" t="str">
        <f>VLOOKUP(W1521,Lookup!A:B,2,0)</f>
        <v>Legal</v>
      </c>
    </row>
    <row r="1522" spans="1:39" x14ac:dyDescent="0.25">
      <c r="A1522" t="s">
        <v>33</v>
      </c>
      <c r="B1522" s="1" t="s">
        <v>166</v>
      </c>
      <c r="C1522" s="1" t="s">
        <v>158</v>
      </c>
      <c r="D1522" s="1" t="s">
        <v>36</v>
      </c>
      <c r="E1522" s="1" t="s">
        <v>36</v>
      </c>
      <c r="F1522" s="1" t="s">
        <v>37</v>
      </c>
      <c r="G1522" t="s">
        <v>167</v>
      </c>
      <c r="H1522" t="s">
        <v>160</v>
      </c>
      <c r="I1522" t="s">
        <v>40</v>
      </c>
      <c r="J1522" t="s">
        <v>40</v>
      </c>
      <c r="K1522" t="s">
        <v>40</v>
      </c>
      <c r="L1522" s="4">
        <v>-919.5</v>
      </c>
      <c r="M1522" s="2">
        <v>44593</v>
      </c>
      <c r="N1522" t="s">
        <v>41</v>
      </c>
      <c r="O1522" t="s">
        <v>42</v>
      </c>
      <c r="P1522" t="s">
        <v>5498</v>
      </c>
      <c r="Q1522" t="s">
        <v>5499</v>
      </c>
      <c r="R1522" t="s">
        <v>5386</v>
      </c>
      <c r="S1522" s="3">
        <v>44602</v>
      </c>
      <c r="T1522" t="s">
        <v>46</v>
      </c>
      <c r="U1522">
        <v>18</v>
      </c>
      <c r="V1522" t="s">
        <v>47</v>
      </c>
      <c r="W1522" t="s">
        <v>48</v>
      </c>
      <c r="X1522">
        <v>73014213</v>
      </c>
      <c r="Y1522" s="3">
        <v>44585</v>
      </c>
      <c r="Z1522">
        <v>165097221</v>
      </c>
      <c r="AB1522" t="s">
        <v>49</v>
      </c>
      <c r="AD1522" t="s">
        <v>5345</v>
      </c>
      <c r="AE1522">
        <v>1</v>
      </c>
      <c r="AF1522">
        <v>-920</v>
      </c>
      <c r="AH1522" t="str">
        <f>VLOOKUP(B1522,'cc Lookup'!A:J,10,0)</f>
        <v>Planning and Business Development</v>
      </c>
      <c r="AI1522" t="str">
        <f>VLOOKUP(B1522,'cc Lookup'!A:E,5,0)</f>
        <v>Estates</v>
      </c>
      <c r="AJ1522" t="s">
        <v>6738</v>
      </c>
      <c r="AK1522" t="str">
        <f t="shared" si="46"/>
        <v>E35930 Estates &amp; Facilities</v>
      </c>
      <c r="AL1522" t="str">
        <f t="shared" si="47"/>
        <v>7308 Legal Fees</v>
      </c>
      <c r="AM1522" t="str">
        <f>VLOOKUP(W1522,Lookup!A:B,2,0)</f>
        <v>Legal</v>
      </c>
    </row>
    <row r="1523" spans="1:39" x14ac:dyDescent="0.25">
      <c r="A1523" t="s">
        <v>33</v>
      </c>
      <c r="B1523" s="1" t="s">
        <v>166</v>
      </c>
      <c r="C1523" s="1" t="s">
        <v>158</v>
      </c>
      <c r="D1523" s="1" t="s">
        <v>36</v>
      </c>
      <c r="E1523" s="1" t="s">
        <v>36</v>
      </c>
      <c r="F1523" s="1" t="s">
        <v>37</v>
      </c>
      <c r="G1523" t="s">
        <v>167</v>
      </c>
      <c r="H1523" t="s">
        <v>160</v>
      </c>
      <c r="I1523" t="s">
        <v>40</v>
      </c>
      <c r="J1523" t="s">
        <v>40</v>
      </c>
      <c r="K1523" t="s">
        <v>40</v>
      </c>
      <c r="L1523" s="4">
        <v>-176</v>
      </c>
      <c r="M1523" s="2">
        <v>44593</v>
      </c>
      <c r="N1523" t="s">
        <v>41</v>
      </c>
      <c r="O1523" t="s">
        <v>42</v>
      </c>
      <c r="P1523" t="s">
        <v>5498</v>
      </c>
      <c r="Q1523" t="s">
        <v>5499</v>
      </c>
      <c r="R1523" t="s">
        <v>5386</v>
      </c>
      <c r="S1523" s="3">
        <v>44602</v>
      </c>
      <c r="T1523" t="s">
        <v>46</v>
      </c>
      <c r="U1523">
        <v>18</v>
      </c>
      <c r="V1523" t="s">
        <v>47</v>
      </c>
      <c r="W1523" t="s">
        <v>48</v>
      </c>
      <c r="X1523">
        <v>73014220</v>
      </c>
      <c r="Y1523" s="3">
        <v>44585</v>
      </c>
      <c r="Z1523">
        <v>165097221</v>
      </c>
      <c r="AB1523" t="s">
        <v>49</v>
      </c>
      <c r="AD1523" t="s">
        <v>5352</v>
      </c>
      <c r="AE1523">
        <v>1</v>
      </c>
      <c r="AF1523">
        <v>-176</v>
      </c>
      <c r="AH1523" t="str">
        <f>VLOOKUP(B1523,'cc Lookup'!A:J,10,0)</f>
        <v>Planning and Business Development</v>
      </c>
      <c r="AI1523" t="str">
        <f>VLOOKUP(B1523,'cc Lookup'!A:E,5,0)</f>
        <v>Estates</v>
      </c>
      <c r="AJ1523" t="s">
        <v>6738</v>
      </c>
      <c r="AK1523" t="str">
        <f t="shared" si="46"/>
        <v>E35930 Estates &amp; Facilities</v>
      </c>
      <c r="AL1523" t="str">
        <f t="shared" si="47"/>
        <v>7308 Legal Fees</v>
      </c>
      <c r="AM1523" t="str">
        <f>VLOOKUP(W1523,Lookup!A:B,2,0)</f>
        <v>Legal</v>
      </c>
    </row>
    <row r="1524" spans="1:39" x14ac:dyDescent="0.25">
      <c r="A1524" t="s">
        <v>33</v>
      </c>
      <c r="B1524" s="1" t="s">
        <v>166</v>
      </c>
      <c r="C1524" s="1" t="s">
        <v>158</v>
      </c>
      <c r="D1524" s="1" t="s">
        <v>36</v>
      </c>
      <c r="E1524" s="1" t="s">
        <v>36</v>
      </c>
      <c r="F1524" s="1" t="s">
        <v>37</v>
      </c>
      <c r="G1524" t="s">
        <v>167</v>
      </c>
      <c r="H1524" t="s">
        <v>160</v>
      </c>
      <c r="I1524" t="s">
        <v>40</v>
      </c>
      <c r="J1524" t="s">
        <v>40</v>
      </c>
      <c r="K1524" t="s">
        <v>40</v>
      </c>
      <c r="L1524" s="4">
        <v>-131.5</v>
      </c>
      <c r="M1524" s="2">
        <v>44593</v>
      </c>
      <c r="N1524" t="s">
        <v>41</v>
      </c>
      <c r="O1524" t="s">
        <v>42</v>
      </c>
      <c r="P1524" t="s">
        <v>5498</v>
      </c>
      <c r="Q1524" t="s">
        <v>5499</v>
      </c>
      <c r="R1524" t="s">
        <v>5386</v>
      </c>
      <c r="S1524" s="3">
        <v>44602</v>
      </c>
      <c r="T1524" t="s">
        <v>46</v>
      </c>
      <c r="U1524">
        <v>18</v>
      </c>
      <c r="V1524" t="s">
        <v>47</v>
      </c>
      <c r="W1524" t="s">
        <v>48</v>
      </c>
      <c r="X1524">
        <v>73014221</v>
      </c>
      <c r="Y1524" s="3">
        <v>44585</v>
      </c>
      <c r="Z1524">
        <v>165097221</v>
      </c>
      <c r="AB1524" t="s">
        <v>49</v>
      </c>
      <c r="AD1524" t="s">
        <v>5357</v>
      </c>
      <c r="AE1524">
        <v>1</v>
      </c>
      <c r="AF1524">
        <v>-132</v>
      </c>
      <c r="AH1524" t="str">
        <f>VLOOKUP(B1524,'cc Lookup'!A:J,10,0)</f>
        <v>Planning and Business Development</v>
      </c>
      <c r="AI1524" t="str">
        <f>VLOOKUP(B1524,'cc Lookup'!A:E,5,0)</f>
        <v>Estates</v>
      </c>
      <c r="AJ1524" t="s">
        <v>6738</v>
      </c>
      <c r="AK1524" t="str">
        <f t="shared" si="46"/>
        <v>E35930 Estates &amp; Facilities</v>
      </c>
      <c r="AL1524" t="str">
        <f t="shared" si="47"/>
        <v>7308 Legal Fees</v>
      </c>
      <c r="AM1524" t="str">
        <f>VLOOKUP(W1524,Lookup!A:B,2,0)</f>
        <v>Legal</v>
      </c>
    </row>
    <row r="1525" spans="1:39" x14ac:dyDescent="0.25">
      <c r="A1525" t="s">
        <v>33</v>
      </c>
      <c r="B1525" s="1" t="s">
        <v>166</v>
      </c>
      <c r="C1525" s="1" t="s">
        <v>158</v>
      </c>
      <c r="D1525" s="1" t="s">
        <v>36</v>
      </c>
      <c r="E1525" s="1" t="s">
        <v>36</v>
      </c>
      <c r="F1525" s="1" t="s">
        <v>37</v>
      </c>
      <c r="G1525" t="s">
        <v>167</v>
      </c>
      <c r="H1525" t="s">
        <v>160</v>
      </c>
      <c r="I1525" t="s">
        <v>40</v>
      </c>
      <c r="J1525" t="s">
        <v>40</v>
      </c>
      <c r="K1525" t="s">
        <v>40</v>
      </c>
      <c r="L1525" s="4">
        <v>-62</v>
      </c>
      <c r="M1525" s="2">
        <v>44593</v>
      </c>
      <c r="N1525" t="s">
        <v>41</v>
      </c>
      <c r="O1525" t="s">
        <v>42</v>
      </c>
      <c r="P1525" t="s">
        <v>5498</v>
      </c>
      <c r="Q1525" t="s">
        <v>5499</v>
      </c>
      <c r="R1525" t="s">
        <v>5386</v>
      </c>
      <c r="S1525" s="3">
        <v>44602</v>
      </c>
      <c r="T1525" t="s">
        <v>46</v>
      </c>
      <c r="U1525">
        <v>18</v>
      </c>
      <c r="V1525" t="s">
        <v>47</v>
      </c>
      <c r="W1525" t="s">
        <v>48</v>
      </c>
      <c r="X1525">
        <v>73014222</v>
      </c>
      <c r="Y1525" s="3">
        <v>44585</v>
      </c>
      <c r="Z1525">
        <v>165097221</v>
      </c>
      <c r="AB1525" t="s">
        <v>49</v>
      </c>
      <c r="AD1525" t="s">
        <v>5358</v>
      </c>
      <c r="AE1525">
        <v>1</v>
      </c>
      <c r="AF1525">
        <v>-62</v>
      </c>
      <c r="AH1525" t="str">
        <f>VLOOKUP(B1525,'cc Lookup'!A:J,10,0)</f>
        <v>Planning and Business Development</v>
      </c>
      <c r="AI1525" t="str">
        <f>VLOOKUP(B1525,'cc Lookup'!A:E,5,0)</f>
        <v>Estates</v>
      </c>
      <c r="AJ1525" t="s">
        <v>6738</v>
      </c>
      <c r="AK1525" t="str">
        <f t="shared" si="46"/>
        <v>E35930 Estates &amp; Facilities</v>
      </c>
      <c r="AL1525" t="str">
        <f t="shared" si="47"/>
        <v>7308 Legal Fees</v>
      </c>
      <c r="AM1525" t="str">
        <f>VLOOKUP(W1525,Lookup!A:B,2,0)</f>
        <v>Legal</v>
      </c>
    </row>
    <row r="1526" spans="1:39" x14ac:dyDescent="0.25">
      <c r="A1526" t="s">
        <v>33</v>
      </c>
      <c r="B1526" s="1" t="s">
        <v>166</v>
      </c>
      <c r="C1526" s="1" t="s">
        <v>158</v>
      </c>
      <c r="D1526" s="1" t="s">
        <v>36</v>
      </c>
      <c r="E1526" s="1" t="s">
        <v>36</v>
      </c>
      <c r="F1526" s="1" t="s">
        <v>37</v>
      </c>
      <c r="G1526" t="s">
        <v>167</v>
      </c>
      <c r="H1526" t="s">
        <v>160</v>
      </c>
      <c r="I1526" t="s">
        <v>40</v>
      </c>
      <c r="J1526" t="s">
        <v>40</v>
      </c>
      <c r="K1526" t="s">
        <v>40</v>
      </c>
      <c r="L1526" s="4">
        <v>-75.599999999999994</v>
      </c>
      <c r="M1526" s="2">
        <v>44593</v>
      </c>
      <c r="N1526" t="s">
        <v>41</v>
      </c>
      <c r="O1526" t="s">
        <v>42</v>
      </c>
      <c r="P1526" t="s">
        <v>5498</v>
      </c>
      <c r="Q1526" t="s">
        <v>5499</v>
      </c>
      <c r="R1526" t="s">
        <v>5386</v>
      </c>
      <c r="S1526" s="3">
        <v>44602</v>
      </c>
      <c r="T1526" t="s">
        <v>46</v>
      </c>
      <c r="U1526">
        <v>18</v>
      </c>
      <c r="V1526" t="s">
        <v>47</v>
      </c>
      <c r="W1526" t="s">
        <v>48</v>
      </c>
      <c r="X1526">
        <v>73014223</v>
      </c>
      <c r="Y1526" s="3">
        <v>44585</v>
      </c>
      <c r="Z1526">
        <v>165097221</v>
      </c>
      <c r="AB1526" t="s">
        <v>49</v>
      </c>
      <c r="AD1526" t="s">
        <v>5359</v>
      </c>
      <c r="AE1526">
        <v>1</v>
      </c>
      <c r="AF1526">
        <v>-76</v>
      </c>
      <c r="AH1526" t="str">
        <f>VLOOKUP(B1526,'cc Lookup'!A:J,10,0)</f>
        <v>Planning and Business Development</v>
      </c>
      <c r="AI1526" t="str">
        <f>VLOOKUP(B1526,'cc Lookup'!A:E,5,0)</f>
        <v>Estates</v>
      </c>
      <c r="AJ1526" t="s">
        <v>6738</v>
      </c>
      <c r="AK1526" t="str">
        <f t="shared" si="46"/>
        <v>E35930 Estates &amp; Facilities</v>
      </c>
      <c r="AL1526" t="str">
        <f t="shared" si="47"/>
        <v>7308 Legal Fees</v>
      </c>
      <c r="AM1526" t="str">
        <f>VLOOKUP(W1526,Lookup!A:B,2,0)</f>
        <v>Legal</v>
      </c>
    </row>
    <row r="1527" spans="1:39" x14ac:dyDescent="0.25">
      <c r="A1527" t="s">
        <v>33</v>
      </c>
      <c r="B1527" s="1" t="s">
        <v>166</v>
      </c>
      <c r="C1527" s="1" t="s">
        <v>158</v>
      </c>
      <c r="D1527" s="1" t="s">
        <v>36</v>
      </c>
      <c r="E1527" s="1" t="s">
        <v>36</v>
      </c>
      <c r="F1527" s="1" t="s">
        <v>37</v>
      </c>
      <c r="G1527" t="s">
        <v>167</v>
      </c>
      <c r="H1527" t="s">
        <v>160</v>
      </c>
      <c r="I1527" t="s">
        <v>40</v>
      </c>
      <c r="J1527" t="s">
        <v>40</v>
      </c>
      <c r="K1527" t="s">
        <v>40</v>
      </c>
      <c r="L1527" s="4">
        <v>-48</v>
      </c>
      <c r="M1527" s="2">
        <v>44593</v>
      </c>
      <c r="N1527" t="s">
        <v>41</v>
      </c>
      <c r="O1527" t="s">
        <v>42</v>
      </c>
      <c r="P1527" t="s">
        <v>5498</v>
      </c>
      <c r="Q1527" t="s">
        <v>5499</v>
      </c>
      <c r="R1527" t="s">
        <v>5386</v>
      </c>
      <c r="S1527" s="3">
        <v>44602</v>
      </c>
      <c r="T1527" t="s">
        <v>46</v>
      </c>
      <c r="U1527">
        <v>18</v>
      </c>
      <c r="V1527" t="s">
        <v>47</v>
      </c>
      <c r="W1527" t="s">
        <v>48</v>
      </c>
      <c r="X1527">
        <v>73014224</v>
      </c>
      <c r="Y1527" s="3">
        <v>44585</v>
      </c>
      <c r="Z1527">
        <v>165097221</v>
      </c>
      <c r="AB1527" t="s">
        <v>49</v>
      </c>
      <c r="AD1527" t="s">
        <v>5360</v>
      </c>
      <c r="AE1527">
        <v>1</v>
      </c>
      <c r="AF1527">
        <v>-48</v>
      </c>
      <c r="AH1527" t="str">
        <f>VLOOKUP(B1527,'cc Lookup'!A:J,10,0)</f>
        <v>Planning and Business Development</v>
      </c>
      <c r="AI1527" t="str">
        <f>VLOOKUP(B1527,'cc Lookup'!A:E,5,0)</f>
        <v>Estates</v>
      </c>
      <c r="AJ1527" t="s">
        <v>6738</v>
      </c>
      <c r="AK1527" t="str">
        <f t="shared" si="46"/>
        <v>E35930 Estates &amp; Facilities</v>
      </c>
      <c r="AL1527" t="str">
        <f t="shared" si="47"/>
        <v>7308 Legal Fees</v>
      </c>
      <c r="AM1527" t="str">
        <f>VLOOKUP(W1527,Lookup!A:B,2,0)</f>
        <v>Legal</v>
      </c>
    </row>
    <row r="1528" spans="1:39" x14ac:dyDescent="0.25">
      <c r="A1528" t="s">
        <v>33</v>
      </c>
      <c r="B1528" s="1" t="s">
        <v>166</v>
      </c>
      <c r="C1528" s="1" t="s">
        <v>158</v>
      </c>
      <c r="D1528" s="1" t="s">
        <v>36</v>
      </c>
      <c r="E1528" s="1" t="s">
        <v>36</v>
      </c>
      <c r="F1528" s="1" t="s">
        <v>37</v>
      </c>
      <c r="G1528" t="s">
        <v>167</v>
      </c>
      <c r="H1528" t="s">
        <v>160</v>
      </c>
      <c r="I1528" t="s">
        <v>40</v>
      </c>
      <c r="J1528" t="s">
        <v>40</v>
      </c>
      <c r="K1528" t="s">
        <v>40</v>
      </c>
      <c r="L1528" s="4">
        <v>-220.8</v>
      </c>
      <c r="M1528" s="2">
        <v>44593</v>
      </c>
      <c r="N1528" t="s">
        <v>41</v>
      </c>
      <c r="O1528" t="s">
        <v>42</v>
      </c>
      <c r="P1528" t="s">
        <v>5498</v>
      </c>
      <c r="Q1528" t="s">
        <v>5499</v>
      </c>
      <c r="R1528" t="s">
        <v>5386</v>
      </c>
      <c r="S1528" s="3">
        <v>44602</v>
      </c>
      <c r="T1528" t="s">
        <v>46</v>
      </c>
      <c r="U1528">
        <v>18</v>
      </c>
      <c r="V1528" t="s">
        <v>47</v>
      </c>
      <c r="W1528" t="s">
        <v>48</v>
      </c>
      <c r="X1528">
        <v>73014225</v>
      </c>
      <c r="Y1528" s="3">
        <v>44585</v>
      </c>
      <c r="Z1528">
        <v>165097221</v>
      </c>
      <c r="AB1528" t="s">
        <v>49</v>
      </c>
      <c r="AD1528" t="s">
        <v>5353</v>
      </c>
      <c r="AE1528">
        <v>1</v>
      </c>
      <c r="AF1528">
        <v>-221</v>
      </c>
      <c r="AH1528" t="str">
        <f>VLOOKUP(B1528,'cc Lookup'!A:J,10,0)</f>
        <v>Planning and Business Development</v>
      </c>
      <c r="AI1528" t="str">
        <f>VLOOKUP(B1528,'cc Lookup'!A:E,5,0)</f>
        <v>Estates</v>
      </c>
      <c r="AJ1528" t="s">
        <v>6738</v>
      </c>
      <c r="AK1528" t="str">
        <f t="shared" si="46"/>
        <v>E35930 Estates &amp; Facilities</v>
      </c>
      <c r="AL1528" t="str">
        <f t="shared" si="47"/>
        <v>7308 Legal Fees</v>
      </c>
      <c r="AM1528" t="str">
        <f>VLOOKUP(W1528,Lookup!A:B,2,0)</f>
        <v>Legal</v>
      </c>
    </row>
    <row r="1529" spans="1:39" x14ac:dyDescent="0.25">
      <c r="A1529" t="s">
        <v>33</v>
      </c>
      <c r="B1529" s="1" t="s">
        <v>166</v>
      </c>
      <c r="C1529" s="1" t="s">
        <v>158</v>
      </c>
      <c r="D1529" s="1" t="s">
        <v>36</v>
      </c>
      <c r="E1529" s="1" t="s">
        <v>36</v>
      </c>
      <c r="F1529" s="1" t="s">
        <v>37</v>
      </c>
      <c r="G1529" t="s">
        <v>167</v>
      </c>
      <c r="H1529" t="s">
        <v>160</v>
      </c>
      <c r="I1529" t="s">
        <v>40</v>
      </c>
      <c r="J1529" t="s">
        <v>40</v>
      </c>
      <c r="K1529" t="s">
        <v>40</v>
      </c>
      <c r="L1529" s="4">
        <v>-44</v>
      </c>
      <c r="M1529" s="2">
        <v>44593</v>
      </c>
      <c r="N1529" t="s">
        <v>41</v>
      </c>
      <c r="O1529" t="s">
        <v>42</v>
      </c>
      <c r="P1529" t="s">
        <v>5498</v>
      </c>
      <c r="Q1529" t="s">
        <v>5499</v>
      </c>
      <c r="R1529" t="s">
        <v>5386</v>
      </c>
      <c r="S1529" s="3">
        <v>44602</v>
      </c>
      <c r="T1529" t="s">
        <v>46</v>
      </c>
      <c r="U1529">
        <v>18</v>
      </c>
      <c r="V1529" t="s">
        <v>47</v>
      </c>
      <c r="W1529" t="s">
        <v>48</v>
      </c>
      <c r="X1529">
        <v>73014225</v>
      </c>
      <c r="Y1529" s="3">
        <v>44585</v>
      </c>
      <c r="Z1529">
        <v>165097221</v>
      </c>
      <c r="AB1529" t="s">
        <v>49</v>
      </c>
      <c r="AD1529" t="s">
        <v>5353</v>
      </c>
      <c r="AE1529">
        <v>1</v>
      </c>
      <c r="AF1529">
        <v>-44</v>
      </c>
      <c r="AH1529" t="str">
        <f>VLOOKUP(B1529,'cc Lookup'!A:J,10,0)</f>
        <v>Planning and Business Development</v>
      </c>
      <c r="AI1529" t="str">
        <f>VLOOKUP(B1529,'cc Lookup'!A:E,5,0)</f>
        <v>Estates</v>
      </c>
      <c r="AJ1529" t="s">
        <v>6738</v>
      </c>
      <c r="AK1529" t="str">
        <f t="shared" si="46"/>
        <v>E35930 Estates &amp; Facilities</v>
      </c>
      <c r="AL1529" t="str">
        <f t="shared" si="47"/>
        <v>7308 Legal Fees</v>
      </c>
      <c r="AM1529" t="str">
        <f>VLOOKUP(W1529,Lookup!A:B,2,0)</f>
        <v>Legal</v>
      </c>
    </row>
    <row r="1530" spans="1:39" x14ac:dyDescent="0.25">
      <c r="A1530" t="s">
        <v>33</v>
      </c>
      <c r="B1530" s="1" t="s">
        <v>166</v>
      </c>
      <c r="C1530" s="1" t="s">
        <v>158</v>
      </c>
      <c r="D1530" s="1" t="s">
        <v>36</v>
      </c>
      <c r="E1530" s="1" t="s">
        <v>36</v>
      </c>
      <c r="F1530" s="1" t="s">
        <v>37</v>
      </c>
      <c r="G1530" t="s">
        <v>167</v>
      </c>
      <c r="H1530" t="s">
        <v>160</v>
      </c>
      <c r="I1530" t="s">
        <v>40</v>
      </c>
      <c r="J1530" t="s">
        <v>40</v>
      </c>
      <c r="K1530" t="s">
        <v>40</v>
      </c>
      <c r="L1530" s="4">
        <v>-100.5</v>
      </c>
      <c r="M1530" s="2">
        <v>44593</v>
      </c>
      <c r="N1530" t="s">
        <v>41</v>
      </c>
      <c r="O1530" t="s">
        <v>42</v>
      </c>
      <c r="P1530" t="s">
        <v>5498</v>
      </c>
      <c r="Q1530" t="s">
        <v>5499</v>
      </c>
      <c r="R1530" t="s">
        <v>5386</v>
      </c>
      <c r="S1530" s="3">
        <v>44602</v>
      </c>
      <c r="T1530" t="s">
        <v>46</v>
      </c>
      <c r="U1530">
        <v>18</v>
      </c>
      <c r="V1530" t="s">
        <v>47</v>
      </c>
      <c r="W1530" t="s">
        <v>48</v>
      </c>
      <c r="X1530">
        <v>73014226</v>
      </c>
      <c r="Y1530" s="3">
        <v>44585</v>
      </c>
      <c r="Z1530">
        <v>165097221</v>
      </c>
      <c r="AB1530" t="s">
        <v>49</v>
      </c>
      <c r="AD1530" t="s">
        <v>5361</v>
      </c>
      <c r="AE1530">
        <v>1</v>
      </c>
      <c r="AF1530">
        <v>-101</v>
      </c>
      <c r="AH1530" t="str">
        <f>VLOOKUP(B1530,'cc Lookup'!A:J,10,0)</f>
        <v>Planning and Business Development</v>
      </c>
      <c r="AI1530" t="str">
        <f>VLOOKUP(B1530,'cc Lookup'!A:E,5,0)</f>
        <v>Estates</v>
      </c>
      <c r="AJ1530" t="s">
        <v>6738</v>
      </c>
      <c r="AK1530" t="str">
        <f t="shared" si="46"/>
        <v>E35930 Estates &amp; Facilities</v>
      </c>
      <c r="AL1530" t="str">
        <f t="shared" si="47"/>
        <v>7308 Legal Fees</v>
      </c>
      <c r="AM1530" t="str">
        <f>VLOOKUP(W1530,Lookup!A:B,2,0)</f>
        <v>Legal</v>
      </c>
    </row>
    <row r="1531" spans="1:39" x14ac:dyDescent="0.25">
      <c r="A1531" t="s">
        <v>33</v>
      </c>
      <c r="B1531" s="1" t="s">
        <v>166</v>
      </c>
      <c r="C1531" s="1" t="s">
        <v>158</v>
      </c>
      <c r="D1531" s="1" t="s">
        <v>36</v>
      </c>
      <c r="E1531" s="1" t="s">
        <v>36</v>
      </c>
      <c r="F1531" s="1" t="s">
        <v>37</v>
      </c>
      <c r="G1531" t="s">
        <v>167</v>
      </c>
      <c r="H1531" t="s">
        <v>160</v>
      </c>
      <c r="I1531" t="s">
        <v>40</v>
      </c>
      <c r="J1531" t="s">
        <v>40</v>
      </c>
      <c r="K1531" t="s">
        <v>40</v>
      </c>
      <c r="L1531" s="4">
        <v>-140</v>
      </c>
      <c r="M1531" s="2">
        <v>44593</v>
      </c>
      <c r="N1531" t="s">
        <v>41</v>
      </c>
      <c r="O1531" t="s">
        <v>42</v>
      </c>
      <c r="P1531" t="s">
        <v>5498</v>
      </c>
      <c r="Q1531" t="s">
        <v>5499</v>
      </c>
      <c r="R1531" t="s">
        <v>5386</v>
      </c>
      <c r="S1531" s="3">
        <v>44602</v>
      </c>
      <c r="T1531" t="s">
        <v>46</v>
      </c>
      <c r="U1531">
        <v>18</v>
      </c>
      <c r="V1531" t="s">
        <v>47</v>
      </c>
      <c r="W1531" t="s">
        <v>48</v>
      </c>
      <c r="X1531">
        <v>73014227</v>
      </c>
      <c r="Y1531" s="3">
        <v>44585</v>
      </c>
      <c r="Z1531">
        <v>165097221</v>
      </c>
      <c r="AB1531" t="s">
        <v>49</v>
      </c>
      <c r="AD1531" t="s">
        <v>5354</v>
      </c>
      <c r="AE1531">
        <v>1</v>
      </c>
      <c r="AF1531">
        <v>-140</v>
      </c>
      <c r="AH1531" t="str">
        <f>VLOOKUP(B1531,'cc Lookup'!A:J,10,0)</f>
        <v>Planning and Business Development</v>
      </c>
      <c r="AI1531" t="str">
        <f>VLOOKUP(B1531,'cc Lookup'!A:E,5,0)</f>
        <v>Estates</v>
      </c>
      <c r="AJ1531" t="s">
        <v>6738</v>
      </c>
      <c r="AK1531" t="str">
        <f t="shared" si="46"/>
        <v>E35930 Estates &amp; Facilities</v>
      </c>
      <c r="AL1531" t="str">
        <f t="shared" si="47"/>
        <v>7308 Legal Fees</v>
      </c>
      <c r="AM1531" t="str">
        <f>VLOOKUP(W1531,Lookup!A:B,2,0)</f>
        <v>Legal</v>
      </c>
    </row>
    <row r="1532" spans="1:39" x14ac:dyDescent="0.25">
      <c r="A1532" t="s">
        <v>33</v>
      </c>
      <c r="B1532" s="1" t="s">
        <v>166</v>
      </c>
      <c r="C1532" s="1" t="s">
        <v>158</v>
      </c>
      <c r="D1532" s="1" t="s">
        <v>36</v>
      </c>
      <c r="E1532" s="1" t="s">
        <v>36</v>
      </c>
      <c r="F1532" s="1" t="s">
        <v>37</v>
      </c>
      <c r="G1532" t="s">
        <v>167</v>
      </c>
      <c r="H1532" t="s">
        <v>160</v>
      </c>
      <c r="I1532" t="s">
        <v>40</v>
      </c>
      <c r="J1532" t="s">
        <v>40</v>
      </c>
      <c r="K1532" t="s">
        <v>40</v>
      </c>
      <c r="L1532" s="4">
        <v>113</v>
      </c>
      <c r="M1532" s="2">
        <v>44593</v>
      </c>
      <c r="N1532" t="s">
        <v>41</v>
      </c>
      <c r="O1532" t="s">
        <v>42</v>
      </c>
      <c r="P1532" t="s">
        <v>5387</v>
      </c>
      <c r="Q1532" t="s">
        <v>5388</v>
      </c>
      <c r="R1532" t="s">
        <v>5386</v>
      </c>
      <c r="S1532" s="3">
        <v>44606</v>
      </c>
      <c r="T1532" t="s">
        <v>46</v>
      </c>
      <c r="U1532">
        <v>39</v>
      </c>
      <c r="V1532" t="s">
        <v>47</v>
      </c>
      <c r="W1532" t="s">
        <v>48</v>
      </c>
      <c r="X1532">
        <v>73015231</v>
      </c>
      <c r="Y1532" s="3">
        <v>44592</v>
      </c>
      <c r="Z1532">
        <v>165097651</v>
      </c>
      <c r="AB1532" t="s">
        <v>49</v>
      </c>
      <c r="AD1532" t="s">
        <v>5501</v>
      </c>
      <c r="AE1532">
        <v>1</v>
      </c>
      <c r="AF1532">
        <v>113</v>
      </c>
      <c r="AH1532" t="str">
        <f>VLOOKUP(B1532,'cc Lookup'!A:J,10,0)</f>
        <v>Planning and Business Development</v>
      </c>
      <c r="AI1532" t="str">
        <f>VLOOKUP(B1532,'cc Lookup'!A:E,5,0)</f>
        <v>Estates</v>
      </c>
      <c r="AJ1532" t="s">
        <v>6738</v>
      </c>
      <c r="AK1532" t="str">
        <f t="shared" si="46"/>
        <v>E35930 Estates &amp; Facilities</v>
      </c>
      <c r="AL1532" t="str">
        <f t="shared" si="47"/>
        <v>7308 Legal Fees</v>
      </c>
      <c r="AM1532" t="str">
        <f>VLOOKUP(W1532,Lookup!A:B,2,0)</f>
        <v>Legal</v>
      </c>
    </row>
    <row r="1533" spans="1:39" x14ac:dyDescent="0.25">
      <c r="A1533" t="s">
        <v>33</v>
      </c>
      <c r="B1533" s="1" t="s">
        <v>166</v>
      </c>
      <c r="C1533" s="1" t="s">
        <v>158</v>
      </c>
      <c r="D1533" s="1" t="s">
        <v>36</v>
      </c>
      <c r="E1533" s="1" t="s">
        <v>36</v>
      </c>
      <c r="F1533" s="1" t="s">
        <v>37</v>
      </c>
      <c r="G1533" t="s">
        <v>167</v>
      </c>
      <c r="H1533" t="s">
        <v>160</v>
      </c>
      <c r="I1533" t="s">
        <v>40</v>
      </c>
      <c r="J1533" t="s">
        <v>40</v>
      </c>
      <c r="K1533" t="s">
        <v>40</v>
      </c>
      <c r="L1533" s="4">
        <v>14206</v>
      </c>
      <c r="M1533" s="2">
        <v>44593</v>
      </c>
      <c r="N1533" t="s">
        <v>41</v>
      </c>
      <c r="O1533" t="s">
        <v>42</v>
      </c>
      <c r="P1533" t="s">
        <v>5502</v>
      </c>
      <c r="Q1533" t="s">
        <v>5503</v>
      </c>
      <c r="R1533" t="s">
        <v>5386</v>
      </c>
      <c r="S1533" s="3">
        <v>44620</v>
      </c>
      <c r="T1533" t="s">
        <v>46</v>
      </c>
      <c r="U1533">
        <v>45</v>
      </c>
      <c r="V1533" t="s">
        <v>47</v>
      </c>
      <c r="W1533" t="s">
        <v>48</v>
      </c>
      <c r="X1533" t="s">
        <v>5504</v>
      </c>
      <c r="Y1533" s="3">
        <v>44608</v>
      </c>
      <c r="Z1533">
        <v>165097771</v>
      </c>
      <c r="AB1533" t="s">
        <v>49</v>
      </c>
      <c r="AD1533" t="s">
        <v>5505</v>
      </c>
      <c r="AE1533">
        <v>1</v>
      </c>
      <c r="AF1533">
        <v>7103</v>
      </c>
      <c r="AH1533" t="str">
        <f>VLOOKUP(B1533,'cc Lookup'!A:J,10,0)</f>
        <v>Planning and Business Development</v>
      </c>
      <c r="AI1533" t="str">
        <f>VLOOKUP(B1533,'cc Lookup'!A:E,5,0)</f>
        <v>Estates</v>
      </c>
      <c r="AJ1533" t="s">
        <v>6738</v>
      </c>
      <c r="AK1533" t="str">
        <f t="shared" si="46"/>
        <v>E35930 Estates &amp; Facilities</v>
      </c>
      <c r="AL1533" t="str">
        <f t="shared" si="47"/>
        <v>7308 Legal Fees</v>
      </c>
      <c r="AM1533" t="str">
        <f>VLOOKUP(W1533,Lookup!A:B,2,0)</f>
        <v>Legal</v>
      </c>
    </row>
    <row r="1534" spans="1:39" x14ac:dyDescent="0.25">
      <c r="A1534" t="s">
        <v>33</v>
      </c>
      <c r="B1534" s="1" t="s">
        <v>166</v>
      </c>
      <c r="C1534" s="1" t="s">
        <v>158</v>
      </c>
      <c r="D1534" s="1" t="s">
        <v>36</v>
      </c>
      <c r="E1534" s="1" t="s">
        <v>36</v>
      </c>
      <c r="F1534" s="1" t="s">
        <v>37</v>
      </c>
      <c r="G1534" t="s">
        <v>167</v>
      </c>
      <c r="H1534" t="s">
        <v>160</v>
      </c>
      <c r="I1534" t="s">
        <v>40</v>
      </c>
      <c r="J1534" t="s">
        <v>40</v>
      </c>
      <c r="K1534" t="s">
        <v>40</v>
      </c>
      <c r="L1534" s="4">
        <v>-7103</v>
      </c>
      <c r="M1534" s="2">
        <v>44593</v>
      </c>
      <c r="N1534" t="s">
        <v>41</v>
      </c>
      <c r="O1534" t="s">
        <v>42</v>
      </c>
      <c r="P1534" t="s">
        <v>5502</v>
      </c>
      <c r="Q1534" t="s">
        <v>5503</v>
      </c>
      <c r="R1534" t="s">
        <v>5386</v>
      </c>
      <c r="S1534" s="3">
        <v>44620</v>
      </c>
      <c r="T1534" t="s">
        <v>46</v>
      </c>
      <c r="U1534">
        <v>46</v>
      </c>
      <c r="V1534" t="s">
        <v>47</v>
      </c>
      <c r="W1534" t="s">
        <v>48</v>
      </c>
      <c r="X1534" t="s">
        <v>5504</v>
      </c>
      <c r="Y1534" s="3">
        <v>44608</v>
      </c>
      <c r="Z1534">
        <v>165097771</v>
      </c>
      <c r="AB1534" t="s">
        <v>49</v>
      </c>
      <c r="AD1534" t="s">
        <v>5505</v>
      </c>
      <c r="AE1534">
        <v>1</v>
      </c>
      <c r="AF1534">
        <v>-7103</v>
      </c>
      <c r="AH1534" t="str">
        <f>VLOOKUP(B1534,'cc Lookup'!A:J,10,0)</f>
        <v>Planning and Business Development</v>
      </c>
      <c r="AI1534" t="str">
        <f>VLOOKUP(B1534,'cc Lookup'!A:E,5,0)</f>
        <v>Estates</v>
      </c>
      <c r="AJ1534" t="s">
        <v>6738</v>
      </c>
      <c r="AK1534" t="str">
        <f t="shared" si="46"/>
        <v>E35930 Estates &amp; Facilities</v>
      </c>
      <c r="AL1534" t="str">
        <f t="shared" si="47"/>
        <v>7308 Legal Fees</v>
      </c>
      <c r="AM1534" t="str">
        <f>VLOOKUP(W1534,Lookup!A:B,2,0)</f>
        <v>Legal</v>
      </c>
    </row>
    <row r="1535" spans="1:39" x14ac:dyDescent="0.25">
      <c r="A1535" t="s">
        <v>33</v>
      </c>
      <c r="B1535" s="1" t="s">
        <v>166</v>
      </c>
      <c r="C1535" s="1" t="s">
        <v>158</v>
      </c>
      <c r="D1535" s="1" t="s">
        <v>36</v>
      </c>
      <c r="E1535" s="1" t="s">
        <v>36</v>
      </c>
      <c r="F1535" s="1" t="s">
        <v>37</v>
      </c>
      <c r="G1535" t="s">
        <v>167</v>
      </c>
      <c r="H1535" t="s">
        <v>160</v>
      </c>
      <c r="I1535" t="s">
        <v>40</v>
      </c>
      <c r="J1535" t="s">
        <v>40</v>
      </c>
      <c r="K1535" t="s">
        <v>40</v>
      </c>
      <c r="L1535" s="4">
        <v>-430</v>
      </c>
      <c r="M1535" s="2">
        <v>44593</v>
      </c>
      <c r="N1535" t="s">
        <v>103</v>
      </c>
      <c r="O1535" t="s">
        <v>104</v>
      </c>
      <c r="P1535" t="s">
        <v>5315</v>
      </c>
      <c r="Q1535" t="s">
        <v>5407</v>
      </c>
      <c r="R1535" t="s">
        <v>5408</v>
      </c>
      <c r="S1535" s="3">
        <v>44592</v>
      </c>
      <c r="T1535" t="s">
        <v>46</v>
      </c>
      <c r="U1535">
        <v>3166</v>
      </c>
      <c r="V1535" t="s">
        <v>5273</v>
      </c>
      <c r="W1535" t="s">
        <v>219</v>
      </c>
      <c r="X1535">
        <v>165096326</v>
      </c>
      <c r="Y1535" s="3">
        <v>44543</v>
      </c>
      <c r="AC1535" t="s">
        <v>220</v>
      </c>
      <c r="AH1535" t="str">
        <f>VLOOKUP(B1535,'cc Lookup'!A:J,10,0)</f>
        <v>Planning and Business Development</v>
      </c>
      <c r="AI1535" t="str">
        <f>VLOOKUP(B1535,'cc Lookup'!A:E,5,0)</f>
        <v>Estates</v>
      </c>
      <c r="AJ1535" t="s">
        <v>6738</v>
      </c>
      <c r="AK1535" t="str">
        <f t="shared" si="46"/>
        <v>E35930 Estates &amp; Facilities</v>
      </c>
      <c r="AL1535" t="str">
        <f t="shared" si="47"/>
        <v>7308 Legal Fees</v>
      </c>
      <c r="AM1535" t="str">
        <f>VLOOKUP(W1535,Lookup!A:B,2,0)</f>
        <v>Prof</v>
      </c>
    </row>
    <row r="1536" spans="1:39" x14ac:dyDescent="0.25">
      <c r="A1536" t="s">
        <v>33</v>
      </c>
      <c r="B1536" s="1" t="s">
        <v>166</v>
      </c>
      <c r="C1536" s="1" t="s">
        <v>158</v>
      </c>
      <c r="D1536" s="1" t="s">
        <v>36</v>
      </c>
      <c r="E1536" s="1" t="s">
        <v>36</v>
      </c>
      <c r="F1536" s="1" t="s">
        <v>37</v>
      </c>
      <c r="G1536" t="s">
        <v>167</v>
      </c>
      <c r="H1536" t="s">
        <v>160</v>
      </c>
      <c r="I1536" t="s">
        <v>40</v>
      </c>
      <c r="J1536" t="s">
        <v>40</v>
      </c>
      <c r="K1536" t="s">
        <v>40</v>
      </c>
      <c r="L1536" s="4">
        <v>-100.5</v>
      </c>
      <c r="M1536" s="2">
        <v>44593</v>
      </c>
      <c r="N1536" t="s">
        <v>103</v>
      </c>
      <c r="O1536" t="s">
        <v>104</v>
      </c>
      <c r="P1536" t="s">
        <v>5315</v>
      </c>
      <c r="Q1536" t="s">
        <v>5407</v>
      </c>
      <c r="R1536" t="s">
        <v>5408</v>
      </c>
      <c r="S1536" s="3">
        <v>44592</v>
      </c>
      <c r="T1536" t="s">
        <v>46</v>
      </c>
      <c r="U1536">
        <v>3167</v>
      </c>
      <c r="V1536" t="s">
        <v>5362</v>
      </c>
      <c r="W1536" t="s">
        <v>48</v>
      </c>
      <c r="X1536">
        <v>165097221</v>
      </c>
      <c r="Y1536" s="3">
        <v>44588</v>
      </c>
      <c r="AC1536" t="s">
        <v>109</v>
      </c>
      <c r="AH1536" t="str">
        <f>VLOOKUP(B1536,'cc Lookup'!A:J,10,0)</f>
        <v>Planning and Business Development</v>
      </c>
      <c r="AI1536" t="str">
        <f>VLOOKUP(B1536,'cc Lookup'!A:E,5,0)</f>
        <v>Estates</v>
      </c>
      <c r="AJ1536" t="s">
        <v>6738</v>
      </c>
      <c r="AK1536" t="str">
        <f t="shared" si="46"/>
        <v>E35930 Estates &amp; Facilities</v>
      </c>
      <c r="AL1536" t="str">
        <f t="shared" si="47"/>
        <v>7308 Legal Fees</v>
      </c>
      <c r="AM1536" t="str">
        <f>VLOOKUP(W1536,Lookup!A:B,2,0)</f>
        <v>Legal</v>
      </c>
    </row>
    <row r="1537" spans="1:39" x14ac:dyDescent="0.25">
      <c r="A1537" t="s">
        <v>33</v>
      </c>
      <c r="B1537" s="1" t="s">
        <v>166</v>
      </c>
      <c r="C1537" s="1" t="s">
        <v>158</v>
      </c>
      <c r="D1537" s="1" t="s">
        <v>36</v>
      </c>
      <c r="E1537" s="1" t="s">
        <v>36</v>
      </c>
      <c r="F1537" s="1" t="s">
        <v>37</v>
      </c>
      <c r="G1537" t="s">
        <v>167</v>
      </c>
      <c r="H1537" t="s">
        <v>160</v>
      </c>
      <c r="I1537" t="s">
        <v>40</v>
      </c>
      <c r="J1537" t="s">
        <v>40</v>
      </c>
      <c r="K1537" t="s">
        <v>40</v>
      </c>
      <c r="L1537" s="4">
        <v>-131.5</v>
      </c>
      <c r="M1537" s="2">
        <v>44593</v>
      </c>
      <c r="N1537" t="s">
        <v>103</v>
      </c>
      <c r="O1537" t="s">
        <v>104</v>
      </c>
      <c r="P1537" t="s">
        <v>5315</v>
      </c>
      <c r="Q1537" t="s">
        <v>5407</v>
      </c>
      <c r="R1537" t="s">
        <v>5408</v>
      </c>
      <c r="S1537" s="3">
        <v>44592</v>
      </c>
      <c r="T1537" t="s">
        <v>46</v>
      </c>
      <c r="U1537">
        <v>3168</v>
      </c>
      <c r="V1537" t="s">
        <v>5363</v>
      </c>
      <c r="W1537" t="s">
        <v>48</v>
      </c>
      <c r="X1537">
        <v>165097221</v>
      </c>
      <c r="Y1537" s="3">
        <v>44588</v>
      </c>
      <c r="AC1537" t="s">
        <v>109</v>
      </c>
      <c r="AH1537" t="str">
        <f>VLOOKUP(B1537,'cc Lookup'!A:J,10,0)</f>
        <v>Planning and Business Development</v>
      </c>
      <c r="AI1537" t="str">
        <f>VLOOKUP(B1537,'cc Lookup'!A:E,5,0)</f>
        <v>Estates</v>
      </c>
      <c r="AJ1537" t="s">
        <v>6738</v>
      </c>
      <c r="AK1537" t="str">
        <f t="shared" si="46"/>
        <v>E35930 Estates &amp; Facilities</v>
      </c>
      <c r="AL1537" t="str">
        <f t="shared" si="47"/>
        <v>7308 Legal Fees</v>
      </c>
      <c r="AM1537" t="str">
        <f>VLOOKUP(W1537,Lookup!A:B,2,0)</f>
        <v>Legal</v>
      </c>
    </row>
    <row r="1538" spans="1:39" x14ac:dyDescent="0.25">
      <c r="A1538" t="s">
        <v>33</v>
      </c>
      <c r="B1538" s="1" t="s">
        <v>166</v>
      </c>
      <c r="C1538" s="1" t="s">
        <v>158</v>
      </c>
      <c r="D1538" s="1" t="s">
        <v>36</v>
      </c>
      <c r="E1538" s="1" t="s">
        <v>36</v>
      </c>
      <c r="F1538" s="1" t="s">
        <v>37</v>
      </c>
      <c r="G1538" t="s">
        <v>167</v>
      </c>
      <c r="H1538" t="s">
        <v>160</v>
      </c>
      <c r="I1538" t="s">
        <v>40</v>
      </c>
      <c r="J1538" t="s">
        <v>40</v>
      </c>
      <c r="K1538" t="s">
        <v>40</v>
      </c>
      <c r="L1538" s="4">
        <v>-75.599999999999994</v>
      </c>
      <c r="M1538" s="2">
        <v>44593</v>
      </c>
      <c r="N1538" t="s">
        <v>103</v>
      </c>
      <c r="O1538" t="s">
        <v>104</v>
      </c>
      <c r="P1538" t="s">
        <v>5315</v>
      </c>
      <c r="Q1538" t="s">
        <v>5407</v>
      </c>
      <c r="R1538" t="s">
        <v>5408</v>
      </c>
      <c r="S1538" s="3">
        <v>44592</v>
      </c>
      <c r="T1538" t="s">
        <v>46</v>
      </c>
      <c r="U1538">
        <v>3169</v>
      </c>
      <c r="V1538" t="s">
        <v>5364</v>
      </c>
      <c r="W1538" t="s">
        <v>48</v>
      </c>
      <c r="X1538">
        <v>165097221</v>
      </c>
      <c r="Y1538" s="3">
        <v>44588</v>
      </c>
      <c r="AC1538" t="s">
        <v>109</v>
      </c>
      <c r="AH1538" t="str">
        <f>VLOOKUP(B1538,'cc Lookup'!A:J,10,0)</f>
        <v>Planning and Business Development</v>
      </c>
      <c r="AI1538" t="str">
        <f>VLOOKUP(B1538,'cc Lookup'!A:E,5,0)</f>
        <v>Estates</v>
      </c>
      <c r="AJ1538" t="s">
        <v>6738</v>
      </c>
      <c r="AK1538" t="str">
        <f t="shared" si="46"/>
        <v>E35930 Estates &amp; Facilities</v>
      </c>
      <c r="AL1538" t="str">
        <f t="shared" si="47"/>
        <v>7308 Legal Fees</v>
      </c>
      <c r="AM1538" t="str">
        <f>VLOOKUP(W1538,Lookup!A:B,2,0)</f>
        <v>Legal</v>
      </c>
    </row>
    <row r="1539" spans="1:39" x14ac:dyDescent="0.25">
      <c r="A1539" t="s">
        <v>33</v>
      </c>
      <c r="B1539" s="1" t="s">
        <v>166</v>
      </c>
      <c r="C1539" s="1" t="s">
        <v>158</v>
      </c>
      <c r="D1539" s="1" t="s">
        <v>36</v>
      </c>
      <c r="E1539" s="1" t="s">
        <v>36</v>
      </c>
      <c r="F1539" s="1" t="s">
        <v>37</v>
      </c>
      <c r="G1539" t="s">
        <v>167</v>
      </c>
      <c r="H1539" t="s">
        <v>160</v>
      </c>
      <c r="I1539" t="s">
        <v>40</v>
      </c>
      <c r="J1539" t="s">
        <v>40</v>
      </c>
      <c r="K1539" t="s">
        <v>40</v>
      </c>
      <c r="L1539" s="4">
        <v>-162</v>
      </c>
      <c r="M1539" s="2">
        <v>44593</v>
      </c>
      <c r="N1539" t="s">
        <v>103</v>
      </c>
      <c r="O1539" t="s">
        <v>104</v>
      </c>
      <c r="P1539" t="s">
        <v>5315</v>
      </c>
      <c r="Q1539" t="s">
        <v>5407</v>
      </c>
      <c r="R1539" t="s">
        <v>5408</v>
      </c>
      <c r="S1539" s="3">
        <v>44592</v>
      </c>
      <c r="T1539" t="s">
        <v>46</v>
      </c>
      <c r="U1539">
        <v>3170</v>
      </c>
      <c r="V1539" t="s">
        <v>4553</v>
      </c>
      <c r="W1539" t="s">
        <v>48</v>
      </c>
      <c r="X1539">
        <v>165091758</v>
      </c>
      <c r="Y1539" s="3">
        <v>44342</v>
      </c>
      <c r="AC1539" t="s">
        <v>109</v>
      </c>
      <c r="AH1539" t="str">
        <f>VLOOKUP(B1539,'cc Lookup'!A:J,10,0)</f>
        <v>Planning and Business Development</v>
      </c>
      <c r="AI1539" t="str">
        <f>VLOOKUP(B1539,'cc Lookup'!A:E,5,0)</f>
        <v>Estates</v>
      </c>
      <c r="AJ1539" t="s">
        <v>6738</v>
      </c>
      <c r="AK1539" t="str">
        <f t="shared" si="46"/>
        <v>E35930 Estates &amp; Facilities</v>
      </c>
      <c r="AL1539" t="str">
        <f t="shared" si="47"/>
        <v>7308 Legal Fees</v>
      </c>
      <c r="AM1539" t="str">
        <f>VLOOKUP(W1539,Lookup!A:B,2,0)</f>
        <v>Legal</v>
      </c>
    </row>
    <row r="1540" spans="1:39" x14ac:dyDescent="0.25">
      <c r="A1540" t="s">
        <v>33</v>
      </c>
      <c r="B1540" s="1" t="s">
        <v>166</v>
      </c>
      <c r="C1540" s="1" t="s">
        <v>158</v>
      </c>
      <c r="D1540" s="1" t="s">
        <v>36</v>
      </c>
      <c r="E1540" s="1" t="s">
        <v>36</v>
      </c>
      <c r="F1540" s="1" t="s">
        <v>37</v>
      </c>
      <c r="G1540" t="s">
        <v>167</v>
      </c>
      <c r="H1540" t="s">
        <v>160</v>
      </c>
      <c r="I1540" t="s">
        <v>40</v>
      </c>
      <c r="J1540" t="s">
        <v>40</v>
      </c>
      <c r="K1540" t="s">
        <v>40</v>
      </c>
      <c r="L1540" s="4">
        <v>-45.64</v>
      </c>
      <c r="M1540" s="2">
        <v>44593</v>
      </c>
      <c r="N1540" t="s">
        <v>103</v>
      </c>
      <c r="O1540" t="s">
        <v>104</v>
      </c>
      <c r="P1540" t="s">
        <v>5315</v>
      </c>
      <c r="Q1540" t="s">
        <v>5407</v>
      </c>
      <c r="R1540" t="s">
        <v>5408</v>
      </c>
      <c r="S1540" s="3">
        <v>44592</v>
      </c>
      <c r="T1540" t="s">
        <v>46</v>
      </c>
      <c r="U1540">
        <v>3171</v>
      </c>
      <c r="V1540" t="s">
        <v>4961</v>
      </c>
      <c r="W1540" t="s">
        <v>48</v>
      </c>
      <c r="X1540">
        <v>165093938</v>
      </c>
      <c r="Y1540" s="3">
        <v>44428</v>
      </c>
      <c r="AC1540" t="s">
        <v>109</v>
      </c>
      <c r="AH1540" t="str">
        <f>VLOOKUP(B1540,'cc Lookup'!A:J,10,0)</f>
        <v>Planning and Business Development</v>
      </c>
      <c r="AI1540" t="str">
        <f>VLOOKUP(B1540,'cc Lookup'!A:E,5,0)</f>
        <v>Estates</v>
      </c>
      <c r="AJ1540" t="s">
        <v>6738</v>
      </c>
      <c r="AK1540" t="str">
        <f t="shared" ref="AK1540:AK1603" si="48">B1540&amp;" "&amp;G1540</f>
        <v>E35930 Estates &amp; Facilities</v>
      </c>
      <c r="AL1540" t="str">
        <f t="shared" ref="AL1540:AL1603" si="49">C1540&amp;" "&amp;H1540</f>
        <v>7308 Legal Fees</v>
      </c>
      <c r="AM1540" t="str">
        <f>VLOOKUP(W1540,Lookup!A:B,2,0)</f>
        <v>Legal</v>
      </c>
    </row>
    <row r="1541" spans="1:39" x14ac:dyDescent="0.25">
      <c r="A1541" t="s">
        <v>33</v>
      </c>
      <c r="B1541" s="1" t="s">
        <v>166</v>
      </c>
      <c r="C1541" s="1" t="s">
        <v>158</v>
      </c>
      <c r="D1541" s="1" t="s">
        <v>36</v>
      </c>
      <c r="E1541" s="1" t="s">
        <v>36</v>
      </c>
      <c r="F1541" s="1" t="s">
        <v>37</v>
      </c>
      <c r="G1541" t="s">
        <v>167</v>
      </c>
      <c r="H1541" t="s">
        <v>160</v>
      </c>
      <c r="I1541" t="s">
        <v>40</v>
      </c>
      <c r="J1541" t="s">
        <v>40</v>
      </c>
      <c r="K1541" t="s">
        <v>40</v>
      </c>
      <c r="L1541" s="4">
        <v>-1653</v>
      </c>
      <c r="M1541" s="2">
        <v>44593</v>
      </c>
      <c r="N1541" t="s">
        <v>103</v>
      </c>
      <c r="O1541" t="s">
        <v>104</v>
      </c>
      <c r="P1541" t="s">
        <v>5315</v>
      </c>
      <c r="Q1541" t="s">
        <v>5407</v>
      </c>
      <c r="R1541" t="s">
        <v>5408</v>
      </c>
      <c r="S1541" s="3">
        <v>44592</v>
      </c>
      <c r="T1541" t="s">
        <v>46</v>
      </c>
      <c r="U1541">
        <v>3172</v>
      </c>
      <c r="V1541" t="s">
        <v>2575</v>
      </c>
      <c r="W1541" t="s">
        <v>48</v>
      </c>
      <c r="X1541">
        <v>165077832</v>
      </c>
      <c r="Y1541" s="3">
        <v>43829</v>
      </c>
      <c r="AC1541" t="s">
        <v>109</v>
      </c>
      <c r="AH1541" t="str">
        <f>VLOOKUP(B1541,'cc Lookup'!A:J,10,0)</f>
        <v>Planning and Business Development</v>
      </c>
      <c r="AI1541" t="str">
        <f>VLOOKUP(B1541,'cc Lookup'!A:E,5,0)</f>
        <v>Estates</v>
      </c>
      <c r="AJ1541" t="s">
        <v>6738</v>
      </c>
      <c r="AK1541" t="str">
        <f t="shared" si="48"/>
        <v>E35930 Estates &amp; Facilities</v>
      </c>
      <c r="AL1541" t="str">
        <f t="shared" si="49"/>
        <v>7308 Legal Fees</v>
      </c>
      <c r="AM1541" t="str">
        <f>VLOOKUP(W1541,Lookup!A:B,2,0)</f>
        <v>Legal</v>
      </c>
    </row>
    <row r="1542" spans="1:39" x14ac:dyDescent="0.25">
      <c r="A1542" t="s">
        <v>33</v>
      </c>
      <c r="B1542" s="1" t="s">
        <v>166</v>
      </c>
      <c r="C1542" s="1" t="s">
        <v>158</v>
      </c>
      <c r="D1542" s="1" t="s">
        <v>36</v>
      </c>
      <c r="E1542" s="1" t="s">
        <v>36</v>
      </c>
      <c r="F1542" s="1" t="s">
        <v>37</v>
      </c>
      <c r="G1542" t="s">
        <v>167</v>
      </c>
      <c r="H1542" t="s">
        <v>160</v>
      </c>
      <c r="I1542" t="s">
        <v>40</v>
      </c>
      <c r="J1542" t="s">
        <v>40</v>
      </c>
      <c r="K1542" t="s">
        <v>40</v>
      </c>
      <c r="L1542" s="4">
        <v>-1350</v>
      </c>
      <c r="M1542" s="2">
        <v>44593</v>
      </c>
      <c r="N1542" t="s">
        <v>103</v>
      </c>
      <c r="O1542" t="s">
        <v>104</v>
      </c>
      <c r="P1542" t="s">
        <v>5315</v>
      </c>
      <c r="Q1542" t="s">
        <v>5407</v>
      </c>
      <c r="R1542" t="s">
        <v>5408</v>
      </c>
      <c r="S1542" s="3">
        <v>44592</v>
      </c>
      <c r="T1542" t="s">
        <v>46</v>
      </c>
      <c r="U1542">
        <v>3173</v>
      </c>
      <c r="V1542" t="s">
        <v>5274</v>
      </c>
      <c r="W1542" t="s">
        <v>48</v>
      </c>
      <c r="X1542">
        <v>165096128</v>
      </c>
      <c r="Y1542" s="3">
        <v>44537</v>
      </c>
      <c r="AC1542" t="s">
        <v>109</v>
      </c>
      <c r="AH1542" t="str">
        <f>VLOOKUP(B1542,'cc Lookup'!A:J,10,0)</f>
        <v>Planning and Business Development</v>
      </c>
      <c r="AI1542" t="str">
        <f>VLOOKUP(B1542,'cc Lookup'!A:E,5,0)</f>
        <v>Estates</v>
      </c>
      <c r="AJ1542" t="s">
        <v>6738</v>
      </c>
      <c r="AK1542" t="str">
        <f t="shared" si="48"/>
        <v>E35930 Estates &amp; Facilities</v>
      </c>
      <c r="AL1542" t="str">
        <f t="shared" si="49"/>
        <v>7308 Legal Fees</v>
      </c>
      <c r="AM1542" t="str">
        <f>VLOOKUP(W1542,Lookup!A:B,2,0)</f>
        <v>Legal</v>
      </c>
    </row>
    <row r="1543" spans="1:39" x14ac:dyDescent="0.25">
      <c r="A1543" t="s">
        <v>33</v>
      </c>
      <c r="B1543" s="1" t="s">
        <v>166</v>
      </c>
      <c r="C1543" s="1" t="s">
        <v>158</v>
      </c>
      <c r="D1543" s="1" t="s">
        <v>36</v>
      </c>
      <c r="E1543" s="1" t="s">
        <v>36</v>
      </c>
      <c r="F1543" s="1" t="s">
        <v>37</v>
      </c>
      <c r="G1543" t="s">
        <v>167</v>
      </c>
      <c r="H1543" t="s">
        <v>160</v>
      </c>
      <c r="I1543" t="s">
        <v>40</v>
      </c>
      <c r="J1543" t="s">
        <v>40</v>
      </c>
      <c r="K1543" t="s">
        <v>40</v>
      </c>
      <c r="L1543" s="4">
        <v>-938.4</v>
      </c>
      <c r="M1543" s="2">
        <v>44593</v>
      </c>
      <c r="N1543" t="s">
        <v>103</v>
      </c>
      <c r="O1543" t="s">
        <v>104</v>
      </c>
      <c r="P1543" t="s">
        <v>5315</v>
      </c>
      <c r="Q1543" t="s">
        <v>5407</v>
      </c>
      <c r="R1543" t="s">
        <v>5408</v>
      </c>
      <c r="S1543" s="3">
        <v>44592</v>
      </c>
      <c r="T1543" t="s">
        <v>46</v>
      </c>
      <c r="U1543">
        <v>3174</v>
      </c>
      <c r="V1543" t="s">
        <v>5365</v>
      </c>
      <c r="W1543" t="s">
        <v>48</v>
      </c>
      <c r="X1543">
        <v>165097221</v>
      </c>
      <c r="Y1543" s="3">
        <v>44588</v>
      </c>
      <c r="AC1543" t="s">
        <v>109</v>
      </c>
      <c r="AH1543" t="str">
        <f>VLOOKUP(B1543,'cc Lookup'!A:J,10,0)</f>
        <v>Planning and Business Development</v>
      </c>
      <c r="AI1543" t="str">
        <f>VLOOKUP(B1543,'cc Lookup'!A:E,5,0)</f>
        <v>Estates</v>
      </c>
      <c r="AJ1543" t="s">
        <v>6738</v>
      </c>
      <c r="AK1543" t="str">
        <f t="shared" si="48"/>
        <v>E35930 Estates &amp; Facilities</v>
      </c>
      <c r="AL1543" t="str">
        <f t="shared" si="49"/>
        <v>7308 Legal Fees</v>
      </c>
      <c r="AM1543" t="str">
        <f>VLOOKUP(W1543,Lookup!A:B,2,0)</f>
        <v>Legal</v>
      </c>
    </row>
    <row r="1544" spans="1:39" x14ac:dyDescent="0.25">
      <c r="A1544" t="s">
        <v>33</v>
      </c>
      <c r="B1544" s="1" t="s">
        <v>166</v>
      </c>
      <c r="C1544" s="1" t="s">
        <v>158</v>
      </c>
      <c r="D1544" s="1" t="s">
        <v>36</v>
      </c>
      <c r="E1544" s="1" t="s">
        <v>36</v>
      </c>
      <c r="F1544" s="1" t="s">
        <v>37</v>
      </c>
      <c r="G1544" t="s">
        <v>167</v>
      </c>
      <c r="H1544" t="s">
        <v>160</v>
      </c>
      <c r="I1544" t="s">
        <v>40</v>
      </c>
      <c r="J1544" t="s">
        <v>40</v>
      </c>
      <c r="K1544" t="s">
        <v>40</v>
      </c>
      <c r="L1544" s="4">
        <v>-62</v>
      </c>
      <c r="M1544" s="2">
        <v>44593</v>
      </c>
      <c r="N1544" t="s">
        <v>103</v>
      </c>
      <c r="O1544" t="s">
        <v>104</v>
      </c>
      <c r="P1544" t="s">
        <v>5315</v>
      </c>
      <c r="Q1544" t="s">
        <v>5407</v>
      </c>
      <c r="R1544" t="s">
        <v>5408</v>
      </c>
      <c r="S1544" s="3">
        <v>44592</v>
      </c>
      <c r="T1544" t="s">
        <v>46</v>
      </c>
      <c r="U1544">
        <v>3175</v>
      </c>
      <c r="V1544" t="s">
        <v>5366</v>
      </c>
      <c r="W1544" t="s">
        <v>48</v>
      </c>
      <c r="X1544">
        <v>165097221</v>
      </c>
      <c r="Y1544" s="3">
        <v>44588</v>
      </c>
      <c r="AC1544" t="s">
        <v>109</v>
      </c>
      <c r="AH1544" t="str">
        <f>VLOOKUP(B1544,'cc Lookup'!A:J,10,0)</f>
        <v>Planning and Business Development</v>
      </c>
      <c r="AI1544" t="str">
        <f>VLOOKUP(B1544,'cc Lookup'!A:E,5,0)</f>
        <v>Estates</v>
      </c>
      <c r="AJ1544" t="s">
        <v>6738</v>
      </c>
      <c r="AK1544" t="str">
        <f t="shared" si="48"/>
        <v>E35930 Estates &amp; Facilities</v>
      </c>
      <c r="AL1544" t="str">
        <f t="shared" si="49"/>
        <v>7308 Legal Fees</v>
      </c>
      <c r="AM1544" t="str">
        <f>VLOOKUP(W1544,Lookup!A:B,2,0)</f>
        <v>Legal</v>
      </c>
    </row>
    <row r="1545" spans="1:39" x14ac:dyDescent="0.25">
      <c r="A1545" t="s">
        <v>33</v>
      </c>
      <c r="B1545" s="1" t="s">
        <v>166</v>
      </c>
      <c r="C1545" s="1" t="s">
        <v>158</v>
      </c>
      <c r="D1545" s="1" t="s">
        <v>36</v>
      </c>
      <c r="E1545" s="1" t="s">
        <v>36</v>
      </c>
      <c r="F1545" s="1" t="s">
        <v>37</v>
      </c>
      <c r="G1545" t="s">
        <v>167</v>
      </c>
      <c r="H1545" t="s">
        <v>160</v>
      </c>
      <c r="I1545" t="s">
        <v>40</v>
      </c>
      <c r="J1545" t="s">
        <v>40</v>
      </c>
      <c r="K1545" t="s">
        <v>40</v>
      </c>
      <c r="L1545" s="4">
        <v>-0.1</v>
      </c>
      <c r="M1545" s="2">
        <v>44593</v>
      </c>
      <c r="N1545" t="s">
        <v>103</v>
      </c>
      <c r="O1545" t="s">
        <v>104</v>
      </c>
      <c r="P1545" t="s">
        <v>5315</v>
      </c>
      <c r="Q1545" t="s">
        <v>5407</v>
      </c>
      <c r="R1545" t="s">
        <v>5408</v>
      </c>
      <c r="S1545" s="3">
        <v>44592</v>
      </c>
      <c r="T1545" t="s">
        <v>46</v>
      </c>
      <c r="U1545">
        <v>3176</v>
      </c>
      <c r="V1545" t="s">
        <v>5049</v>
      </c>
      <c r="W1545" t="s">
        <v>48</v>
      </c>
      <c r="X1545">
        <v>165095312</v>
      </c>
      <c r="Y1545" s="3">
        <v>44497</v>
      </c>
      <c r="AC1545" t="s">
        <v>109</v>
      </c>
      <c r="AH1545" t="str">
        <f>VLOOKUP(B1545,'cc Lookup'!A:J,10,0)</f>
        <v>Planning and Business Development</v>
      </c>
      <c r="AI1545" t="str">
        <f>VLOOKUP(B1545,'cc Lookup'!A:E,5,0)</f>
        <v>Estates</v>
      </c>
      <c r="AJ1545" t="s">
        <v>6738</v>
      </c>
      <c r="AK1545" t="str">
        <f t="shared" si="48"/>
        <v>E35930 Estates &amp; Facilities</v>
      </c>
      <c r="AL1545" t="str">
        <f t="shared" si="49"/>
        <v>7308 Legal Fees</v>
      </c>
      <c r="AM1545" t="str">
        <f>VLOOKUP(W1545,Lookup!A:B,2,0)</f>
        <v>Legal</v>
      </c>
    </row>
    <row r="1546" spans="1:39" x14ac:dyDescent="0.25">
      <c r="A1546" t="s">
        <v>33</v>
      </c>
      <c r="B1546" s="1" t="s">
        <v>166</v>
      </c>
      <c r="C1546" s="1" t="s">
        <v>158</v>
      </c>
      <c r="D1546" s="1" t="s">
        <v>36</v>
      </c>
      <c r="E1546" s="1" t="s">
        <v>36</v>
      </c>
      <c r="F1546" s="1" t="s">
        <v>37</v>
      </c>
      <c r="G1546" t="s">
        <v>167</v>
      </c>
      <c r="H1546" t="s">
        <v>160</v>
      </c>
      <c r="I1546" t="s">
        <v>40</v>
      </c>
      <c r="J1546" t="s">
        <v>40</v>
      </c>
      <c r="K1546" t="s">
        <v>40</v>
      </c>
      <c r="L1546" s="4">
        <v>-0.99</v>
      </c>
      <c r="M1546" s="2">
        <v>44593</v>
      </c>
      <c r="N1546" t="s">
        <v>103</v>
      </c>
      <c r="O1546" t="s">
        <v>104</v>
      </c>
      <c r="P1546" t="s">
        <v>5315</v>
      </c>
      <c r="Q1546" t="s">
        <v>5407</v>
      </c>
      <c r="R1546" t="s">
        <v>5408</v>
      </c>
      <c r="S1546" s="3">
        <v>44592</v>
      </c>
      <c r="T1546" t="s">
        <v>46</v>
      </c>
      <c r="U1546">
        <v>3177</v>
      </c>
      <c r="V1546" t="s">
        <v>5272</v>
      </c>
      <c r="W1546" t="s">
        <v>48</v>
      </c>
      <c r="X1546">
        <v>165096660</v>
      </c>
      <c r="Y1546" s="3">
        <v>44551</v>
      </c>
      <c r="AC1546" t="s">
        <v>109</v>
      </c>
      <c r="AH1546" t="str">
        <f>VLOOKUP(B1546,'cc Lookup'!A:J,10,0)</f>
        <v>Planning and Business Development</v>
      </c>
      <c r="AI1546" t="str">
        <f>VLOOKUP(B1546,'cc Lookup'!A:E,5,0)</f>
        <v>Estates</v>
      </c>
      <c r="AJ1546" t="s">
        <v>6738</v>
      </c>
      <c r="AK1546" t="str">
        <f t="shared" si="48"/>
        <v>E35930 Estates &amp; Facilities</v>
      </c>
      <c r="AL1546" t="str">
        <f t="shared" si="49"/>
        <v>7308 Legal Fees</v>
      </c>
      <c r="AM1546" t="str">
        <f>VLOOKUP(W1546,Lookup!A:B,2,0)</f>
        <v>Legal</v>
      </c>
    </row>
    <row r="1547" spans="1:39" x14ac:dyDescent="0.25">
      <c r="A1547" t="s">
        <v>33</v>
      </c>
      <c r="B1547" s="1" t="s">
        <v>166</v>
      </c>
      <c r="C1547" s="1" t="s">
        <v>158</v>
      </c>
      <c r="D1547" s="1" t="s">
        <v>36</v>
      </c>
      <c r="E1547" s="1" t="s">
        <v>36</v>
      </c>
      <c r="F1547" s="1" t="s">
        <v>37</v>
      </c>
      <c r="G1547" t="s">
        <v>167</v>
      </c>
      <c r="H1547" t="s">
        <v>160</v>
      </c>
      <c r="I1547" t="s">
        <v>40</v>
      </c>
      <c r="J1547" t="s">
        <v>40</v>
      </c>
      <c r="K1547" t="s">
        <v>40</v>
      </c>
      <c r="L1547" s="4">
        <v>-48</v>
      </c>
      <c r="M1547" s="2">
        <v>44593</v>
      </c>
      <c r="N1547" t="s">
        <v>103</v>
      </c>
      <c r="O1547" t="s">
        <v>104</v>
      </c>
      <c r="P1547" t="s">
        <v>5315</v>
      </c>
      <c r="Q1547" t="s">
        <v>5407</v>
      </c>
      <c r="R1547" t="s">
        <v>5408</v>
      </c>
      <c r="S1547" s="3">
        <v>44592</v>
      </c>
      <c r="T1547" t="s">
        <v>46</v>
      </c>
      <c r="U1547">
        <v>3178</v>
      </c>
      <c r="V1547" t="s">
        <v>5367</v>
      </c>
      <c r="W1547" t="s">
        <v>48</v>
      </c>
      <c r="X1547">
        <v>165097221</v>
      </c>
      <c r="Y1547" s="3">
        <v>44588</v>
      </c>
      <c r="AC1547" t="s">
        <v>109</v>
      </c>
      <c r="AH1547" t="str">
        <f>VLOOKUP(B1547,'cc Lookup'!A:J,10,0)</f>
        <v>Planning and Business Development</v>
      </c>
      <c r="AI1547" t="str">
        <f>VLOOKUP(B1547,'cc Lookup'!A:E,5,0)</f>
        <v>Estates</v>
      </c>
      <c r="AJ1547" t="s">
        <v>6738</v>
      </c>
      <c r="AK1547" t="str">
        <f t="shared" si="48"/>
        <v>E35930 Estates &amp; Facilities</v>
      </c>
      <c r="AL1547" t="str">
        <f t="shared" si="49"/>
        <v>7308 Legal Fees</v>
      </c>
      <c r="AM1547" t="str">
        <f>VLOOKUP(W1547,Lookup!A:B,2,0)</f>
        <v>Legal</v>
      </c>
    </row>
    <row r="1548" spans="1:39" x14ac:dyDescent="0.25">
      <c r="A1548" t="s">
        <v>33</v>
      </c>
      <c r="B1548" s="1" t="s">
        <v>166</v>
      </c>
      <c r="C1548" s="1" t="s">
        <v>158</v>
      </c>
      <c r="D1548" s="1" t="s">
        <v>36</v>
      </c>
      <c r="E1548" s="1" t="s">
        <v>36</v>
      </c>
      <c r="F1548" s="1" t="s">
        <v>37</v>
      </c>
      <c r="G1548" t="s">
        <v>167</v>
      </c>
      <c r="H1548" t="s">
        <v>160</v>
      </c>
      <c r="I1548" t="s">
        <v>40</v>
      </c>
      <c r="J1548" t="s">
        <v>40</v>
      </c>
      <c r="K1548" t="s">
        <v>40</v>
      </c>
      <c r="L1548" s="4">
        <v>1653</v>
      </c>
      <c r="M1548" s="2">
        <v>44593</v>
      </c>
      <c r="N1548" t="s">
        <v>103</v>
      </c>
      <c r="O1548" t="s">
        <v>104</v>
      </c>
      <c r="P1548" t="s">
        <v>5409</v>
      </c>
      <c r="Q1548" t="s">
        <v>5410</v>
      </c>
      <c r="R1548" t="s">
        <v>5411</v>
      </c>
      <c r="S1548" s="3">
        <v>44620</v>
      </c>
      <c r="T1548" t="s">
        <v>46</v>
      </c>
      <c r="U1548">
        <v>3072</v>
      </c>
      <c r="V1548" t="s">
        <v>2575</v>
      </c>
      <c r="W1548" t="s">
        <v>48</v>
      </c>
      <c r="X1548">
        <v>165077832</v>
      </c>
      <c r="Y1548" s="3">
        <v>43829</v>
      </c>
      <c r="AC1548" t="s">
        <v>109</v>
      </c>
      <c r="AH1548" t="str">
        <f>VLOOKUP(B1548,'cc Lookup'!A:J,10,0)</f>
        <v>Planning and Business Development</v>
      </c>
      <c r="AI1548" t="str">
        <f>VLOOKUP(B1548,'cc Lookup'!A:E,5,0)</f>
        <v>Estates</v>
      </c>
      <c r="AJ1548" t="s">
        <v>6738</v>
      </c>
      <c r="AK1548" t="str">
        <f t="shared" si="48"/>
        <v>E35930 Estates &amp; Facilities</v>
      </c>
      <c r="AL1548" t="str">
        <f t="shared" si="49"/>
        <v>7308 Legal Fees</v>
      </c>
      <c r="AM1548" t="str">
        <f>VLOOKUP(W1548,Lookup!A:B,2,0)</f>
        <v>Legal</v>
      </c>
    </row>
    <row r="1549" spans="1:39" x14ac:dyDescent="0.25">
      <c r="A1549" t="s">
        <v>33</v>
      </c>
      <c r="B1549" s="1" t="s">
        <v>166</v>
      </c>
      <c r="C1549" s="1" t="s">
        <v>158</v>
      </c>
      <c r="D1549" s="1" t="s">
        <v>36</v>
      </c>
      <c r="E1549" s="1" t="s">
        <v>36</v>
      </c>
      <c r="F1549" s="1" t="s">
        <v>37</v>
      </c>
      <c r="G1549" t="s">
        <v>167</v>
      </c>
      <c r="H1549" t="s">
        <v>160</v>
      </c>
      <c r="I1549" t="s">
        <v>40</v>
      </c>
      <c r="J1549" t="s">
        <v>40</v>
      </c>
      <c r="K1549" t="s">
        <v>40</v>
      </c>
      <c r="L1549" s="4">
        <v>430</v>
      </c>
      <c r="M1549" s="2">
        <v>44593</v>
      </c>
      <c r="N1549" t="s">
        <v>103</v>
      </c>
      <c r="O1549" t="s">
        <v>104</v>
      </c>
      <c r="P1549" t="s">
        <v>5409</v>
      </c>
      <c r="Q1549" t="s">
        <v>5410</v>
      </c>
      <c r="R1549" t="s">
        <v>5411</v>
      </c>
      <c r="S1549" s="3">
        <v>44620</v>
      </c>
      <c r="T1549" t="s">
        <v>46</v>
      </c>
      <c r="U1549">
        <v>3073</v>
      </c>
      <c r="V1549" t="s">
        <v>5273</v>
      </c>
      <c r="W1549" t="s">
        <v>219</v>
      </c>
      <c r="X1549">
        <v>165096326</v>
      </c>
      <c r="Y1549" s="3">
        <v>44543</v>
      </c>
      <c r="AC1549" t="s">
        <v>220</v>
      </c>
      <c r="AH1549" t="str">
        <f>VLOOKUP(B1549,'cc Lookup'!A:J,10,0)</f>
        <v>Planning and Business Development</v>
      </c>
      <c r="AI1549" t="str">
        <f>VLOOKUP(B1549,'cc Lookup'!A:E,5,0)</f>
        <v>Estates</v>
      </c>
      <c r="AJ1549" t="s">
        <v>6738</v>
      </c>
      <c r="AK1549" t="str">
        <f t="shared" si="48"/>
        <v>E35930 Estates &amp; Facilities</v>
      </c>
      <c r="AL1549" t="str">
        <f t="shared" si="49"/>
        <v>7308 Legal Fees</v>
      </c>
      <c r="AM1549" t="str">
        <f>VLOOKUP(W1549,Lookup!A:B,2,0)</f>
        <v>Prof</v>
      </c>
    </row>
    <row r="1550" spans="1:39" x14ac:dyDescent="0.25">
      <c r="A1550" t="s">
        <v>33</v>
      </c>
      <c r="B1550" s="1" t="s">
        <v>166</v>
      </c>
      <c r="C1550" s="1" t="s">
        <v>158</v>
      </c>
      <c r="D1550" s="1" t="s">
        <v>36</v>
      </c>
      <c r="E1550" s="1" t="s">
        <v>36</v>
      </c>
      <c r="F1550" s="1" t="s">
        <v>37</v>
      </c>
      <c r="G1550" t="s">
        <v>167</v>
      </c>
      <c r="H1550" t="s">
        <v>160</v>
      </c>
      <c r="I1550" t="s">
        <v>40</v>
      </c>
      <c r="J1550" t="s">
        <v>40</v>
      </c>
      <c r="K1550" t="s">
        <v>40</v>
      </c>
      <c r="L1550" s="4">
        <v>1350</v>
      </c>
      <c r="M1550" s="2">
        <v>44593</v>
      </c>
      <c r="N1550" t="s">
        <v>103</v>
      </c>
      <c r="O1550" t="s">
        <v>104</v>
      </c>
      <c r="P1550" t="s">
        <v>5409</v>
      </c>
      <c r="Q1550" t="s">
        <v>5410</v>
      </c>
      <c r="R1550" t="s">
        <v>5411</v>
      </c>
      <c r="S1550" s="3">
        <v>44620</v>
      </c>
      <c r="T1550" t="s">
        <v>46</v>
      </c>
      <c r="U1550">
        <v>3074</v>
      </c>
      <c r="V1550" t="s">
        <v>5274</v>
      </c>
      <c r="W1550" t="s">
        <v>48</v>
      </c>
      <c r="X1550">
        <v>165096128</v>
      </c>
      <c r="Y1550" s="3">
        <v>44537</v>
      </c>
      <c r="AC1550" t="s">
        <v>109</v>
      </c>
      <c r="AH1550" t="str">
        <f>VLOOKUP(B1550,'cc Lookup'!A:J,10,0)</f>
        <v>Planning and Business Development</v>
      </c>
      <c r="AI1550" t="str">
        <f>VLOOKUP(B1550,'cc Lookup'!A:E,5,0)</f>
        <v>Estates</v>
      </c>
      <c r="AJ1550" t="s">
        <v>6738</v>
      </c>
      <c r="AK1550" t="str">
        <f t="shared" si="48"/>
        <v>E35930 Estates &amp; Facilities</v>
      </c>
      <c r="AL1550" t="str">
        <f t="shared" si="49"/>
        <v>7308 Legal Fees</v>
      </c>
      <c r="AM1550" t="str">
        <f>VLOOKUP(W1550,Lookup!A:B,2,0)</f>
        <v>Legal</v>
      </c>
    </row>
    <row r="1551" spans="1:39" x14ac:dyDescent="0.25">
      <c r="A1551" t="s">
        <v>33</v>
      </c>
      <c r="B1551" s="1" t="s">
        <v>166</v>
      </c>
      <c r="C1551" s="1" t="s">
        <v>158</v>
      </c>
      <c r="D1551" s="1" t="s">
        <v>36</v>
      </c>
      <c r="E1551" s="1" t="s">
        <v>36</v>
      </c>
      <c r="F1551" s="1" t="s">
        <v>37</v>
      </c>
      <c r="G1551" t="s">
        <v>167</v>
      </c>
      <c r="H1551" t="s">
        <v>160</v>
      </c>
      <c r="I1551" t="s">
        <v>40</v>
      </c>
      <c r="J1551" t="s">
        <v>40</v>
      </c>
      <c r="K1551" t="s">
        <v>40</v>
      </c>
      <c r="L1551" s="4">
        <v>45.64</v>
      </c>
      <c r="M1551" s="2">
        <v>44593</v>
      </c>
      <c r="N1551" t="s">
        <v>103</v>
      </c>
      <c r="O1551" t="s">
        <v>104</v>
      </c>
      <c r="P1551" t="s">
        <v>5409</v>
      </c>
      <c r="Q1551" t="s">
        <v>5410</v>
      </c>
      <c r="R1551" t="s">
        <v>5411</v>
      </c>
      <c r="S1551" s="3">
        <v>44620</v>
      </c>
      <c r="T1551" t="s">
        <v>46</v>
      </c>
      <c r="U1551">
        <v>3075</v>
      </c>
      <c r="V1551" t="s">
        <v>4961</v>
      </c>
      <c r="W1551" t="s">
        <v>48</v>
      </c>
      <c r="X1551">
        <v>165093938</v>
      </c>
      <c r="Y1551" s="3">
        <v>44428</v>
      </c>
      <c r="AC1551" t="s">
        <v>109</v>
      </c>
      <c r="AH1551" t="str">
        <f>VLOOKUP(B1551,'cc Lookup'!A:J,10,0)</f>
        <v>Planning and Business Development</v>
      </c>
      <c r="AI1551" t="str">
        <f>VLOOKUP(B1551,'cc Lookup'!A:E,5,0)</f>
        <v>Estates</v>
      </c>
      <c r="AJ1551" t="s">
        <v>6738</v>
      </c>
      <c r="AK1551" t="str">
        <f t="shared" si="48"/>
        <v>E35930 Estates &amp; Facilities</v>
      </c>
      <c r="AL1551" t="str">
        <f t="shared" si="49"/>
        <v>7308 Legal Fees</v>
      </c>
      <c r="AM1551" t="str">
        <f>VLOOKUP(W1551,Lookup!A:B,2,0)</f>
        <v>Legal</v>
      </c>
    </row>
    <row r="1552" spans="1:39" x14ac:dyDescent="0.25">
      <c r="A1552" t="s">
        <v>33</v>
      </c>
      <c r="B1552" s="1" t="s">
        <v>166</v>
      </c>
      <c r="C1552" s="1" t="s">
        <v>158</v>
      </c>
      <c r="D1552" s="1" t="s">
        <v>36</v>
      </c>
      <c r="E1552" s="1" t="s">
        <v>36</v>
      </c>
      <c r="F1552" s="1" t="s">
        <v>37</v>
      </c>
      <c r="G1552" t="s">
        <v>167</v>
      </c>
      <c r="H1552" t="s">
        <v>160</v>
      </c>
      <c r="I1552" t="s">
        <v>40</v>
      </c>
      <c r="J1552" t="s">
        <v>40</v>
      </c>
      <c r="K1552" t="s">
        <v>40</v>
      </c>
      <c r="L1552" s="4">
        <v>162</v>
      </c>
      <c r="M1552" s="2">
        <v>44593</v>
      </c>
      <c r="N1552" t="s">
        <v>103</v>
      </c>
      <c r="O1552" t="s">
        <v>104</v>
      </c>
      <c r="P1552" t="s">
        <v>5409</v>
      </c>
      <c r="Q1552" t="s">
        <v>5410</v>
      </c>
      <c r="R1552" t="s">
        <v>5411</v>
      </c>
      <c r="S1552" s="3">
        <v>44620</v>
      </c>
      <c r="T1552" t="s">
        <v>46</v>
      </c>
      <c r="U1552">
        <v>3076</v>
      </c>
      <c r="V1552" t="s">
        <v>4553</v>
      </c>
      <c r="W1552" t="s">
        <v>48</v>
      </c>
      <c r="X1552">
        <v>165091758</v>
      </c>
      <c r="Y1552" s="3">
        <v>44342</v>
      </c>
      <c r="AC1552" t="s">
        <v>109</v>
      </c>
      <c r="AH1552" t="str">
        <f>VLOOKUP(B1552,'cc Lookup'!A:J,10,0)</f>
        <v>Planning and Business Development</v>
      </c>
      <c r="AI1552" t="str">
        <f>VLOOKUP(B1552,'cc Lookup'!A:E,5,0)</f>
        <v>Estates</v>
      </c>
      <c r="AJ1552" t="s">
        <v>6738</v>
      </c>
      <c r="AK1552" t="str">
        <f t="shared" si="48"/>
        <v>E35930 Estates &amp; Facilities</v>
      </c>
      <c r="AL1552" t="str">
        <f t="shared" si="49"/>
        <v>7308 Legal Fees</v>
      </c>
      <c r="AM1552" t="str">
        <f>VLOOKUP(W1552,Lookup!A:B,2,0)</f>
        <v>Legal</v>
      </c>
    </row>
    <row r="1553" spans="1:39" x14ac:dyDescent="0.25">
      <c r="A1553" t="s">
        <v>33</v>
      </c>
      <c r="B1553" s="1" t="s">
        <v>166</v>
      </c>
      <c r="C1553" s="1" t="s">
        <v>158</v>
      </c>
      <c r="D1553" s="1" t="s">
        <v>36</v>
      </c>
      <c r="E1553" s="1" t="s">
        <v>36</v>
      </c>
      <c r="F1553" s="1" t="s">
        <v>37</v>
      </c>
      <c r="G1553" t="s">
        <v>167</v>
      </c>
      <c r="H1553" t="s">
        <v>160</v>
      </c>
      <c r="I1553" t="s">
        <v>40</v>
      </c>
      <c r="J1553" t="s">
        <v>40</v>
      </c>
      <c r="K1553" t="s">
        <v>40</v>
      </c>
      <c r="L1553" s="4">
        <v>640.5</v>
      </c>
      <c r="M1553" s="2">
        <v>44593</v>
      </c>
      <c r="N1553" t="s">
        <v>103</v>
      </c>
      <c r="O1553" t="s">
        <v>104</v>
      </c>
      <c r="P1553" t="s">
        <v>5409</v>
      </c>
      <c r="Q1553" t="s">
        <v>5410</v>
      </c>
      <c r="R1553" t="s">
        <v>5411</v>
      </c>
      <c r="S1553" s="3">
        <v>44620</v>
      </c>
      <c r="T1553" t="s">
        <v>46</v>
      </c>
      <c r="U1553">
        <v>3077</v>
      </c>
      <c r="V1553" t="s">
        <v>5365</v>
      </c>
      <c r="W1553" t="s">
        <v>48</v>
      </c>
      <c r="X1553">
        <v>165097221</v>
      </c>
      <c r="Y1553" s="3">
        <v>44588</v>
      </c>
      <c r="AC1553" t="s">
        <v>109</v>
      </c>
      <c r="AH1553" t="str">
        <f>VLOOKUP(B1553,'cc Lookup'!A:J,10,0)</f>
        <v>Planning and Business Development</v>
      </c>
      <c r="AI1553" t="str">
        <f>VLOOKUP(B1553,'cc Lookup'!A:E,5,0)</f>
        <v>Estates</v>
      </c>
      <c r="AJ1553" t="s">
        <v>6738</v>
      </c>
      <c r="AK1553" t="str">
        <f t="shared" si="48"/>
        <v>E35930 Estates &amp; Facilities</v>
      </c>
      <c r="AL1553" t="str">
        <f t="shared" si="49"/>
        <v>7308 Legal Fees</v>
      </c>
      <c r="AM1553" t="str">
        <f>VLOOKUP(W1553,Lookup!A:B,2,0)</f>
        <v>Legal</v>
      </c>
    </row>
    <row r="1554" spans="1:39" x14ac:dyDescent="0.25">
      <c r="A1554" t="s">
        <v>33</v>
      </c>
      <c r="B1554" s="1" t="s">
        <v>166</v>
      </c>
      <c r="C1554" s="1" t="s">
        <v>158</v>
      </c>
      <c r="D1554" s="1" t="s">
        <v>36</v>
      </c>
      <c r="E1554" s="1" t="s">
        <v>36</v>
      </c>
      <c r="F1554" s="1" t="s">
        <v>37</v>
      </c>
      <c r="G1554" t="s">
        <v>167</v>
      </c>
      <c r="H1554" t="s">
        <v>160</v>
      </c>
      <c r="I1554" t="s">
        <v>40</v>
      </c>
      <c r="J1554" t="s">
        <v>40</v>
      </c>
      <c r="K1554" t="s">
        <v>40</v>
      </c>
      <c r="L1554" s="4">
        <v>0.99</v>
      </c>
      <c r="M1554" s="2">
        <v>44593</v>
      </c>
      <c r="N1554" t="s">
        <v>103</v>
      </c>
      <c r="O1554" t="s">
        <v>104</v>
      </c>
      <c r="P1554" t="s">
        <v>5409</v>
      </c>
      <c r="Q1554" t="s">
        <v>5410</v>
      </c>
      <c r="R1554" t="s">
        <v>5411</v>
      </c>
      <c r="S1554" s="3">
        <v>44620</v>
      </c>
      <c r="T1554" t="s">
        <v>46</v>
      </c>
      <c r="U1554">
        <v>3078</v>
      </c>
      <c r="V1554" t="s">
        <v>5272</v>
      </c>
      <c r="W1554" t="s">
        <v>48</v>
      </c>
      <c r="X1554">
        <v>165096660</v>
      </c>
      <c r="Y1554" s="3">
        <v>44551</v>
      </c>
      <c r="AC1554" t="s">
        <v>109</v>
      </c>
      <c r="AH1554" t="str">
        <f>VLOOKUP(B1554,'cc Lookup'!A:J,10,0)</f>
        <v>Planning and Business Development</v>
      </c>
      <c r="AI1554" t="str">
        <f>VLOOKUP(B1554,'cc Lookup'!A:E,5,0)</f>
        <v>Estates</v>
      </c>
      <c r="AJ1554" t="s">
        <v>6738</v>
      </c>
      <c r="AK1554" t="str">
        <f t="shared" si="48"/>
        <v>E35930 Estates &amp; Facilities</v>
      </c>
      <c r="AL1554" t="str">
        <f t="shared" si="49"/>
        <v>7308 Legal Fees</v>
      </c>
      <c r="AM1554" t="str">
        <f>VLOOKUP(W1554,Lookup!A:B,2,0)</f>
        <v>Legal</v>
      </c>
    </row>
    <row r="1555" spans="1:39" x14ac:dyDescent="0.25">
      <c r="A1555" t="s">
        <v>33</v>
      </c>
      <c r="B1555" s="1" t="s">
        <v>166</v>
      </c>
      <c r="C1555" s="1" t="s">
        <v>158</v>
      </c>
      <c r="D1555" s="1" t="s">
        <v>36</v>
      </c>
      <c r="E1555" s="1" t="s">
        <v>36</v>
      </c>
      <c r="F1555" s="1" t="s">
        <v>37</v>
      </c>
      <c r="G1555" t="s">
        <v>167</v>
      </c>
      <c r="H1555" t="s">
        <v>160</v>
      </c>
      <c r="I1555" t="s">
        <v>40</v>
      </c>
      <c r="J1555" t="s">
        <v>40</v>
      </c>
      <c r="K1555" t="s">
        <v>40</v>
      </c>
      <c r="L1555" s="4">
        <v>0.1</v>
      </c>
      <c r="M1555" s="2">
        <v>44593</v>
      </c>
      <c r="N1555" t="s">
        <v>103</v>
      </c>
      <c r="O1555" t="s">
        <v>104</v>
      </c>
      <c r="P1555" t="s">
        <v>5409</v>
      </c>
      <c r="Q1555" t="s">
        <v>5410</v>
      </c>
      <c r="R1555" t="s">
        <v>5411</v>
      </c>
      <c r="S1555" s="3">
        <v>44620</v>
      </c>
      <c r="T1555" t="s">
        <v>46</v>
      </c>
      <c r="U1555">
        <v>3079</v>
      </c>
      <c r="V1555" t="s">
        <v>5049</v>
      </c>
      <c r="W1555" t="s">
        <v>48</v>
      </c>
      <c r="X1555">
        <v>165095312</v>
      </c>
      <c r="Y1555" s="3">
        <v>44497</v>
      </c>
      <c r="AC1555" t="s">
        <v>109</v>
      </c>
      <c r="AH1555" t="str">
        <f>VLOOKUP(B1555,'cc Lookup'!A:J,10,0)</f>
        <v>Planning and Business Development</v>
      </c>
      <c r="AI1555" t="str">
        <f>VLOOKUP(B1555,'cc Lookup'!A:E,5,0)</f>
        <v>Estates</v>
      </c>
      <c r="AJ1555" t="s">
        <v>6738</v>
      </c>
      <c r="AK1555" t="str">
        <f t="shared" si="48"/>
        <v>E35930 Estates &amp; Facilities</v>
      </c>
      <c r="AL1555" t="str">
        <f t="shared" si="49"/>
        <v>7308 Legal Fees</v>
      </c>
      <c r="AM1555" t="str">
        <f>VLOOKUP(W1555,Lookup!A:B,2,0)</f>
        <v>Legal</v>
      </c>
    </row>
    <row r="1556" spans="1:39" x14ac:dyDescent="0.25">
      <c r="A1556" t="s">
        <v>33</v>
      </c>
      <c r="B1556" s="1" t="s">
        <v>166</v>
      </c>
      <c r="C1556" s="1" t="s">
        <v>158</v>
      </c>
      <c r="D1556" s="1" t="s">
        <v>36</v>
      </c>
      <c r="E1556" s="1" t="s">
        <v>36</v>
      </c>
      <c r="F1556" s="1" t="s">
        <v>37</v>
      </c>
      <c r="G1556" t="s">
        <v>167</v>
      </c>
      <c r="H1556" t="s">
        <v>160</v>
      </c>
      <c r="I1556" t="s">
        <v>40</v>
      </c>
      <c r="J1556" t="s">
        <v>40</v>
      </c>
      <c r="K1556" t="s">
        <v>40</v>
      </c>
      <c r="L1556" s="4">
        <v>7103</v>
      </c>
      <c r="M1556" s="2">
        <v>44593</v>
      </c>
      <c r="N1556" t="s">
        <v>1595</v>
      </c>
      <c r="O1556" t="s">
        <v>1596</v>
      </c>
      <c r="P1556" t="s">
        <v>1597</v>
      </c>
      <c r="Q1556" t="s">
        <v>5506</v>
      </c>
      <c r="R1556" t="s">
        <v>1599</v>
      </c>
      <c r="S1556" s="3">
        <v>44620</v>
      </c>
      <c r="T1556" t="s">
        <v>46</v>
      </c>
      <c r="U1556">
        <v>2</v>
      </c>
      <c r="V1556" t="s">
        <v>5507</v>
      </c>
      <c r="W1556" t="s">
        <v>1601</v>
      </c>
      <c r="X1556">
        <v>195988</v>
      </c>
      <c r="Y1556" s="3">
        <v>44620</v>
      </c>
      <c r="AA1556" t="s">
        <v>5508</v>
      </c>
      <c r="AB1556" t="s">
        <v>1603</v>
      </c>
      <c r="AC1556" t="s">
        <v>1604</v>
      </c>
      <c r="AH1556" t="str">
        <f>VLOOKUP(B1556,'cc Lookup'!A:J,10,0)</f>
        <v>Planning and Business Development</v>
      </c>
      <c r="AI1556" t="str">
        <f>VLOOKUP(B1556,'cc Lookup'!A:E,5,0)</f>
        <v>Estates</v>
      </c>
      <c r="AJ1556" t="s">
        <v>6738</v>
      </c>
      <c r="AK1556" t="str">
        <f t="shared" si="48"/>
        <v>E35930 Estates &amp; Facilities</v>
      </c>
      <c r="AL1556" t="str">
        <f t="shared" si="49"/>
        <v>7308 Legal Fees</v>
      </c>
      <c r="AM1556" t="str">
        <f>VLOOKUP(W1556,Lookup!A:B,2,0)</f>
        <v>Legal</v>
      </c>
    </row>
    <row r="1557" spans="1:39" x14ac:dyDescent="0.25">
      <c r="A1557" t="s">
        <v>33</v>
      </c>
      <c r="B1557" s="1" t="s">
        <v>166</v>
      </c>
      <c r="C1557" s="1" t="s">
        <v>158</v>
      </c>
      <c r="D1557" s="1" t="s">
        <v>36</v>
      </c>
      <c r="E1557" s="1" t="s">
        <v>36</v>
      </c>
      <c r="F1557" s="1" t="s">
        <v>37</v>
      </c>
      <c r="G1557" t="s">
        <v>167</v>
      </c>
      <c r="H1557" t="s">
        <v>160</v>
      </c>
      <c r="I1557" t="s">
        <v>40</v>
      </c>
      <c r="J1557" t="s">
        <v>40</v>
      </c>
      <c r="K1557" t="s">
        <v>40</v>
      </c>
      <c r="L1557" s="4">
        <v>93.36</v>
      </c>
      <c r="M1557" s="2">
        <v>44621</v>
      </c>
      <c r="N1557" t="s">
        <v>55</v>
      </c>
      <c r="O1557" t="s">
        <v>56</v>
      </c>
      <c r="P1557" t="s">
        <v>5574</v>
      </c>
      <c r="Q1557" t="s">
        <v>5575</v>
      </c>
      <c r="R1557" t="s">
        <v>5576</v>
      </c>
      <c r="S1557" s="3">
        <v>44652</v>
      </c>
      <c r="T1557" t="s">
        <v>5191</v>
      </c>
      <c r="U1557">
        <v>158</v>
      </c>
      <c r="V1557" t="s">
        <v>5577</v>
      </c>
      <c r="W1557" t="s">
        <v>5576</v>
      </c>
      <c r="Y1557" s="3">
        <v>44652</v>
      </c>
      <c r="AA1557" t="s">
        <v>5577</v>
      </c>
      <c r="AH1557" t="str">
        <f>VLOOKUP(B1557,'cc Lookup'!A:J,10,0)</f>
        <v>Planning and Business Development</v>
      </c>
      <c r="AI1557" t="str">
        <f>VLOOKUP(B1557,'cc Lookup'!A:E,5,0)</f>
        <v>Estates</v>
      </c>
      <c r="AJ1557" t="s">
        <v>6738</v>
      </c>
      <c r="AK1557" t="str">
        <f t="shared" si="48"/>
        <v>E35930 Estates &amp; Facilities</v>
      </c>
      <c r="AL1557" t="str">
        <f t="shared" si="49"/>
        <v>7308 Legal Fees</v>
      </c>
      <c r="AM1557" t="str">
        <f>VLOOKUP(W1557,Lookup!A:B,2,0)</f>
        <v>Other</v>
      </c>
    </row>
    <row r="1558" spans="1:39" x14ac:dyDescent="0.25">
      <c r="A1558" t="s">
        <v>33</v>
      </c>
      <c r="B1558" s="1" t="s">
        <v>166</v>
      </c>
      <c r="C1558" s="1" t="s">
        <v>158</v>
      </c>
      <c r="D1558" s="1" t="s">
        <v>36</v>
      </c>
      <c r="E1558" s="1" t="s">
        <v>36</v>
      </c>
      <c r="F1558" s="1" t="s">
        <v>37</v>
      </c>
      <c r="G1558" t="s">
        <v>167</v>
      </c>
      <c r="H1558" t="s">
        <v>160</v>
      </c>
      <c r="I1558" t="s">
        <v>40</v>
      </c>
      <c r="J1558" t="s">
        <v>40</v>
      </c>
      <c r="K1558" t="s">
        <v>40</v>
      </c>
      <c r="L1558" s="4">
        <v>642</v>
      </c>
      <c r="M1558" s="2">
        <v>44621</v>
      </c>
      <c r="N1558" t="s">
        <v>55</v>
      </c>
      <c r="O1558" t="s">
        <v>56</v>
      </c>
      <c r="P1558" t="s">
        <v>5574</v>
      </c>
      <c r="Q1558" t="s">
        <v>5575</v>
      </c>
      <c r="R1558" t="s">
        <v>5576</v>
      </c>
      <c r="S1558" s="3">
        <v>44652</v>
      </c>
      <c r="T1558" t="s">
        <v>5191</v>
      </c>
      <c r="U1558">
        <v>159</v>
      </c>
      <c r="V1558" t="s">
        <v>5578</v>
      </c>
      <c r="W1558" t="s">
        <v>5576</v>
      </c>
      <c r="Y1558" s="3">
        <v>44652</v>
      </c>
      <c r="AA1558" t="s">
        <v>5578</v>
      </c>
      <c r="AH1558" t="str">
        <f>VLOOKUP(B1558,'cc Lookup'!A:J,10,0)</f>
        <v>Planning and Business Development</v>
      </c>
      <c r="AI1558" t="str">
        <f>VLOOKUP(B1558,'cc Lookup'!A:E,5,0)</f>
        <v>Estates</v>
      </c>
      <c r="AJ1558" t="s">
        <v>6738</v>
      </c>
      <c r="AK1558" t="str">
        <f t="shared" si="48"/>
        <v>E35930 Estates &amp; Facilities</v>
      </c>
      <c r="AL1558" t="str">
        <f t="shared" si="49"/>
        <v>7308 Legal Fees</v>
      </c>
      <c r="AM1558" t="str">
        <f>VLOOKUP(W1558,Lookup!A:B,2,0)</f>
        <v>Other</v>
      </c>
    </row>
    <row r="1559" spans="1:39" x14ac:dyDescent="0.25">
      <c r="A1559" t="s">
        <v>33</v>
      </c>
      <c r="B1559" s="1" t="s">
        <v>166</v>
      </c>
      <c r="C1559" s="1" t="s">
        <v>158</v>
      </c>
      <c r="D1559" s="1" t="s">
        <v>36</v>
      </c>
      <c r="E1559" s="1" t="s">
        <v>36</v>
      </c>
      <c r="F1559" s="1" t="s">
        <v>37</v>
      </c>
      <c r="G1559" t="s">
        <v>167</v>
      </c>
      <c r="H1559" t="s">
        <v>160</v>
      </c>
      <c r="I1559" t="s">
        <v>40</v>
      </c>
      <c r="J1559" t="s">
        <v>40</v>
      </c>
      <c r="K1559" t="s">
        <v>40</v>
      </c>
      <c r="L1559" s="4">
        <v>9.1999999999999993</v>
      </c>
      <c r="M1559" s="2">
        <v>44621</v>
      </c>
      <c r="N1559" t="s">
        <v>41</v>
      </c>
      <c r="O1559" t="s">
        <v>42</v>
      </c>
      <c r="P1559" t="s">
        <v>5579</v>
      </c>
      <c r="Q1559" t="s">
        <v>5580</v>
      </c>
      <c r="R1559" t="s">
        <v>5535</v>
      </c>
      <c r="S1559" s="3">
        <v>44627</v>
      </c>
      <c r="T1559" t="s">
        <v>46</v>
      </c>
      <c r="U1559">
        <v>7</v>
      </c>
      <c r="V1559" t="s">
        <v>47</v>
      </c>
      <c r="W1559" t="s">
        <v>48</v>
      </c>
      <c r="X1559">
        <v>73018616</v>
      </c>
      <c r="Y1559" s="3">
        <v>44620</v>
      </c>
      <c r="Z1559">
        <v>165097399</v>
      </c>
      <c r="AB1559" t="s">
        <v>49</v>
      </c>
      <c r="AD1559" t="s">
        <v>5581</v>
      </c>
      <c r="AE1559">
        <v>1</v>
      </c>
      <c r="AF1559">
        <v>9</v>
      </c>
      <c r="AH1559" t="str">
        <f>VLOOKUP(B1559,'cc Lookup'!A:J,10,0)</f>
        <v>Planning and Business Development</v>
      </c>
      <c r="AI1559" t="str">
        <f>VLOOKUP(B1559,'cc Lookup'!A:E,5,0)</f>
        <v>Estates</v>
      </c>
      <c r="AJ1559" t="s">
        <v>6738</v>
      </c>
      <c r="AK1559" t="str">
        <f t="shared" si="48"/>
        <v>E35930 Estates &amp; Facilities</v>
      </c>
      <c r="AL1559" t="str">
        <f t="shared" si="49"/>
        <v>7308 Legal Fees</v>
      </c>
      <c r="AM1559" t="str">
        <f>VLOOKUP(W1559,Lookup!A:B,2,0)</f>
        <v>Legal</v>
      </c>
    </row>
    <row r="1560" spans="1:39" x14ac:dyDescent="0.25">
      <c r="A1560" t="s">
        <v>33</v>
      </c>
      <c r="B1560" s="1" t="s">
        <v>166</v>
      </c>
      <c r="C1560" s="1" t="s">
        <v>158</v>
      </c>
      <c r="D1560" s="1" t="s">
        <v>36</v>
      </c>
      <c r="E1560" s="1" t="s">
        <v>36</v>
      </c>
      <c r="F1560" s="1" t="s">
        <v>37</v>
      </c>
      <c r="G1560" t="s">
        <v>167</v>
      </c>
      <c r="H1560" t="s">
        <v>160</v>
      </c>
      <c r="I1560" t="s">
        <v>40</v>
      </c>
      <c r="J1560" t="s">
        <v>40</v>
      </c>
      <c r="K1560" t="s">
        <v>40</v>
      </c>
      <c r="L1560" s="4">
        <v>572</v>
      </c>
      <c r="M1560" s="2">
        <v>44621</v>
      </c>
      <c r="N1560" t="s">
        <v>41</v>
      </c>
      <c r="O1560" t="s">
        <v>42</v>
      </c>
      <c r="P1560" t="s">
        <v>5579</v>
      </c>
      <c r="Q1560" t="s">
        <v>5580</v>
      </c>
      <c r="R1560" t="s">
        <v>5535</v>
      </c>
      <c r="S1560" s="3">
        <v>44627</v>
      </c>
      <c r="T1560" t="s">
        <v>46</v>
      </c>
      <c r="U1560">
        <v>7</v>
      </c>
      <c r="V1560" t="s">
        <v>47</v>
      </c>
      <c r="W1560" t="s">
        <v>48</v>
      </c>
      <c r="X1560">
        <v>73018617</v>
      </c>
      <c r="Y1560" s="3">
        <v>44620</v>
      </c>
      <c r="Z1560">
        <v>165097399</v>
      </c>
      <c r="AB1560" t="s">
        <v>49</v>
      </c>
      <c r="AD1560" t="s">
        <v>5582</v>
      </c>
      <c r="AE1560">
        <v>1</v>
      </c>
      <c r="AF1560">
        <v>572</v>
      </c>
      <c r="AH1560" t="str">
        <f>VLOOKUP(B1560,'cc Lookup'!A:J,10,0)</f>
        <v>Planning and Business Development</v>
      </c>
      <c r="AI1560" t="str">
        <f>VLOOKUP(B1560,'cc Lookup'!A:E,5,0)</f>
        <v>Estates</v>
      </c>
      <c r="AJ1560" t="s">
        <v>6738</v>
      </c>
      <c r="AK1560" t="str">
        <f t="shared" si="48"/>
        <v>E35930 Estates &amp; Facilities</v>
      </c>
      <c r="AL1560" t="str">
        <f t="shared" si="49"/>
        <v>7308 Legal Fees</v>
      </c>
      <c r="AM1560" t="str">
        <f>VLOOKUP(W1560,Lookup!A:B,2,0)</f>
        <v>Legal</v>
      </c>
    </row>
    <row r="1561" spans="1:39" x14ac:dyDescent="0.25">
      <c r="A1561" t="s">
        <v>33</v>
      </c>
      <c r="B1561" s="1" t="s">
        <v>166</v>
      </c>
      <c r="C1561" s="1" t="s">
        <v>158</v>
      </c>
      <c r="D1561" s="1" t="s">
        <v>36</v>
      </c>
      <c r="E1561" s="1" t="s">
        <v>36</v>
      </c>
      <c r="F1561" s="1" t="s">
        <v>37</v>
      </c>
      <c r="G1561" t="s">
        <v>167</v>
      </c>
      <c r="H1561" t="s">
        <v>160</v>
      </c>
      <c r="I1561" t="s">
        <v>40</v>
      </c>
      <c r="J1561" t="s">
        <v>40</v>
      </c>
      <c r="K1561" t="s">
        <v>40</v>
      </c>
      <c r="L1561" s="4">
        <v>1058.5</v>
      </c>
      <c r="M1561" s="2">
        <v>44621</v>
      </c>
      <c r="N1561" t="s">
        <v>41</v>
      </c>
      <c r="O1561" t="s">
        <v>42</v>
      </c>
      <c r="P1561" t="s">
        <v>5579</v>
      </c>
      <c r="Q1561" t="s">
        <v>5580</v>
      </c>
      <c r="R1561" t="s">
        <v>5535</v>
      </c>
      <c r="S1561" s="3">
        <v>44627</v>
      </c>
      <c r="T1561" t="s">
        <v>46</v>
      </c>
      <c r="U1561">
        <v>7</v>
      </c>
      <c r="V1561" t="s">
        <v>47</v>
      </c>
      <c r="W1561" t="s">
        <v>48</v>
      </c>
      <c r="X1561">
        <v>73018618</v>
      </c>
      <c r="Y1561" s="3">
        <v>44620</v>
      </c>
      <c r="Z1561">
        <v>165097399</v>
      </c>
      <c r="AB1561" t="s">
        <v>49</v>
      </c>
      <c r="AD1561" t="s">
        <v>5583</v>
      </c>
      <c r="AE1561">
        <v>1</v>
      </c>
      <c r="AF1561">
        <v>1059</v>
      </c>
      <c r="AH1561" t="str">
        <f>VLOOKUP(B1561,'cc Lookup'!A:J,10,0)</f>
        <v>Planning and Business Development</v>
      </c>
      <c r="AI1561" t="str">
        <f>VLOOKUP(B1561,'cc Lookup'!A:E,5,0)</f>
        <v>Estates</v>
      </c>
      <c r="AJ1561" t="s">
        <v>6738</v>
      </c>
      <c r="AK1561" t="str">
        <f t="shared" si="48"/>
        <v>E35930 Estates &amp; Facilities</v>
      </c>
      <c r="AL1561" t="str">
        <f t="shared" si="49"/>
        <v>7308 Legal Fees</v>
      </c>
      <c r="AM1561" t="str">
        <f>VLOOKUP(W1561,Lookup!A:B,2,0)</f>
        <v>Legal</v>
      </c>
    </row>
    <row r="1562" spans="1:39" x14ac:dyDescent="0.25">
      <c r="A1562" t="s">
        <v>33</v>
      </c>
      <c r="B1562" s="1" t="s">
        <v>166</v>
      </c>
      <c r="C1562" s="1" t="s">
        <v>158</v>
      </c>
      <c r="D1562" s="1" t="s">
        <v>36</v>
      </c>
      <c r="E1562" s="1" t="s">
        <v>36</v>
      </c>
      <c r="F1562" s="1" t="s">
        <v>37</v>
      </c>
      <c r="G1562" t="s">
        <v>167</v>
      </c>
      <c r="H1562" t="s">
        <v>160</v>
      </c>
      <c r="I1562" t="s">
        <v>40</v>
      </c>
      <c r="J1562" t="s">
        <v>40</v>
      </c>
      <c r="K1562" t="s">
        <v>40</v>
      </c>
      <c r="L1562" s="4">
        <v>735.5</v>
      </c>
      <c r="M1562" s="2">
        <v>44621</v>
      </c>
      <c r="N1562" t="s">
        <v>41</v>
      </c>
      <c r="O1562" t="s">
        <v>42</v>
      </c>
      <c r="P1562" t="s">
        <v>5579</v>
      </c>
      <c r="Q1562" t="s">
        <v>5580</v>
      </c>
      <c r="R1562" t="s">
        <v>5535</v>
      </c>
      <c r="S1562" s="3">
        <v>44627</v>
      </c>
      <c r="T1562" t="s">
        <v>46</v>
      </c>
      <c r="U1562">
        <v>7</v>
      </c>
      <c r="V1562" t="s">
        <v>47</v>
      </c>
      <c r="W1562" t="s">
        <v>48</v>
      </c>
      <c r="X1562">
        <v>73018619</v>
      </c>
      <c r="Y1562" s="3">
        <v>44620</v>
      </c>
      <c r="Z1562">
        <v>165097399</v>
      </c>
      <c r="AB1562" t="s">
        <v>49</v>
      </c>
      <c r="AD1562" t="s">
        <v>5584</v>
      </c>
      <c r="AE1562">
        <v>1</v>
      </c>
      <c r="AF1562">
        <v>736</v>
      </c>
      <c r="AH1562" t="str">
        <f>VLOOKUP(B1562,'cc Lookup'!A:J,10,0)</f>
        <v>Planning and Business Development</v>
      </c>
      <c r="AI1562" t="str">
        <f>VLOOKUP(B1562,'cc Lookup'!A:E,5,0)</f>
        <v>Estates</v>
      </c>
      <c r="AJ1562" t="s">
        <v>6738</v>
      </c>
      <c r="AK1562" t="str">
        <f t="shared" si="48"/>
        <v>E35930 Estates &amp; Facilities</v>
      </c>
      <c r="AL1562" t="str">
        <f t="shared" si="49"/>
        <v>7308 Legal Fees</v>
      </c>
      <c r="AM1562" t="str">
        <f>VLOOKUP(W1562,Lookup!A:B,2,0)</f>
        <v>Legal</v>
      </c>
    </row>
    <row r="1563" spans="1:39" x14ac:dyDescent="0.25">
      <c r="A1563" t="s">
        <v>33</v>
      </c>
      <c r="B1563" s="1" t="s">
        <v>166</v>
      </c>
      <c r="C1563" s="1" t="s">
        <v>158</v>
      </c>
      <c r="D1563" s="1" t="s">
        <v>36</v>
      </c>
      <c r="E1563" s="1" t="s">
        <v>36</v>
      </c>
      <c r="F1563" s="1" t="s">
        <v>37</v>
      </c>
      <c r="G1563" t="s">
        <v>167</v>
      </c>
      <c r="H1563" t="s">
        <v>160</v>
      </c>
      <c r="I1563" t="s">
        <v>40</v>
      </c>
      <c r="J1563" t="s">
        <v>40</v>
      </c>
      <c r="K1563" t="s">
        <v>40</v>
      </c>
      <c r="L1563" s="4">
        <v>773.5</v>
      </c>
      <c r="M1563" s="2">
        <v>44621</v>
      </c>
      <c r="N1563" t="s">
        <v>41</v>
      </c>
      <c r="O1563" t="s">
        <v>42</v>
      </c>
      <c r="P1563" t="s">
        <v>5579</v>
      </c>
      <c r="Q1563" t="s">
        <v>5580</v>
      </c>
      <c r="R1563" t="s">
        <v>5535</v>
      </c>
      <c r="S1563" s="3">
        <v>44627</v>
      </c>
      <c r="T1563" t="s">
        <v>46</v>
      </c>
      <c r="U1563">
        <v>7</v>
      </c>
      <c r="V1563" t="s">
        <v>47</v>
      </c>
      <c r="W1563" t="s">
        <v>48</v>
      </c>
      <c r="X1563">
        <v>73018620</v>
      </c>
      <c r="Y1563" s="3">
        <v>44620</v>
      </c>
      <c r="Z1563">
        <v>165097399</v>
      </c>
      <c r="AB1563" t="s">
        <v>49</v>
      </c>
      <c r="AD1563" t="s">
        <v>5585</v>
      </c>
      <c r="AE1563">
        <v>1</v>
      </c>
      <c r="AF1563">
        <v>774</v>
      </c>
      <c r="AH1563" t="str">
        <f>VLOOKUP(B1563,'cc Lookup'!A:J,10,0)</f>
        <v>Planning and Business Development</v>
      </c>
      <c r="AI1563" t="str">
        <f>VLOOKUP(B1563,'cc Lookup'!A:E,5,0)</f>
        <v>Estates</v>
      </c>
      <c r="AJ1563" t="s">
        <v>6738</v>
      </c>
      <c r="AK1563" t="str">
        <f t="shared" si="48"/>
        <v>E35930 Estates &amp; Facilities</v>
      </c>
      <c r="AL1563" t="str">
        <f t="shared" si="49"/>
        <v>7308 Legal Fees</v>
      </c>
      <c r="AM1563" t="str">
        <f>VLOOKUP(W1563,Lookup!A:B,2,0)</f>
        <v>Legal</v>
      </c>
    </row>
    <row r="1564" spans="1:39" x14ac:dyDescent="0.25">
      <c r="A1564" t="s">
        <v>33</v>
      </c>
      <c r="B1564" s="1" t="s">
        <v>166</v>
      </c>
      <c r="C1564" s="1" t="s">
        <v>158</v>
      </c>
      <c r="D1564" s="1" t="s">
        <v>36</v>
      </c>
      <c r="E1564" s="1" t="s">
        <v>36</v>
      </c>
      <c r="F1564" s="1" t="s">
        <v>37</v>
      </c>
      <c r="G1564" t="s">
        <v>167</v>
      </c>
      <c r="H1564" t="s">
        <v>160</v>
      </c>
      <c r="I1564" t="s">
        <v>40</v>
      </c>
      <c r="J1564" t="s">
        <v>40</v>
      </c>
      <c r="K1564" t="s">
        <v>40</v>
      </c>
      <c r="L1564" s="4">
        <v>783</v>
      </c>
      <c r="M1564" s="2">
        <v>44621</v>
      </c>
      <c r="N1564" t="s">
        <v>41</v>
      </c>
      <c r="O1564" t="s">
        <v>42</v>
      </c>
      <c r="P1564" t="s">
        <v>5579</v>
      </c>
      <c r="Q1564" t="s">
        <v>5580</v>
      </c>
      <c r="R1564" t="s">
        <v>5535</v>
      </c>
      <c r="S1564" s="3">
        <v>44627</v>
      </c>
      <c r="T1564" t="s">
        <v>46</v>
      </c>
      <c r="U1564">
        <v>7</v>
      </c>
      <c r="V1564" t="s">
        <v>47</v>
      </c>
      <c r="W1564" t="s">
        <v>48</v>
      </c>
      <c r="X1564">
        <v>73018621</v>
      </c>
      <c r="Y1564" s="3">
        <v>44620</v>
      </c>
      <c r="Z1564">
        <v>165097399</v>
      </c>
      <c r="AB1564" t="s">
        <v>49</v>
      </c>
      <c r="AD1564" t="s">
        <v>5586</v>
      </c>
      <c r="AE1564">
        <v>1</v>
      </c>
      <c r="AF1564">
        <v>783</v>
      </c>
      <c r="AH1564" t="str">
        <f>VLOOKUP(B1564,'cc Lookup'!A:J,10,0)</f>
        <v>Planning and Business Development</v>
      </c>
      <c r="AI1564" t="str">
        <f>VLOOKUP(B1564,'cc Lookup'!A:E,5,0)</f>
        <v>Estates</v>
      </c>
      <c r="AJ1564" t="s">
        <v>6738</v>
      </c>
      <c r="AK1564" t="str">
        <f t="shared" si="48"/>
        <v>E35930 Estates &amp; Facilities</v>
      </c>
      <c r="AL1564" t="str">
        <f t="shared" si="49"/>
        <v>7308 Legal Fees</v>
      </c>
      <c r="AM1564" t="str">
        <f>VLOOKUP(W1564,Lookup!A:B,2,0)</f>
        <v>Legal</v>
      </c>
    </row>
    <row r="1565" spans="1:39" x14ac:dyDescent="0.25">
      <c r="A1565" t="s">
        <v>33</v>
      </c>
      <c r="B1565" s="1" t="s">
        <v>166</v>
      </c>
      <c r="C1565" s="1" t="s">
        <v>158</v>
      </c>
      <c r="D1565" s="1" t="s">
        <v>36</v>
      </c>
      <c r="E1565" s="1" t="s">
        <v>36</v>
      </c>
      <c r="F1565" s="1" t="s">
        <v>37</v>
      </c>
      <c r="G1565" t="s">
        <v>167</v>
      </c>
      <c r="H1565" t="s">
        <v>160</v>
      </c>
      <c r="I1565" t="s">
        <v>40</v>
      </c>
      <c r="J1565" t="s">
        <v>40</v>
      </c>
      <c r="K1565" t="s">
        <v>40</v>
      </c>
      <c r="L1565" s="4">
        <v>2123.6</v>
      </c>
      <c r="M1565" s="2">
        <v>44621</v>
      </c>
      <c r="N1565" t="s">
        <v>41</v>
      </c>
      <c r="O1565" t="s">
        <v>42</v>
      </c>
      <c r="P1565" t="s">
        <v>5579</v>
      </c>
      <c r="Q1565" t="s">
        <v>5580</v>
      </c>
      <c r="R1565" t="s">
        <v>5535</v>
      </c>
      <c r="S1565" s="3">
        <v>44627</v>
      </c>
      <c r="T1565" t="s">
        <v>46</v>
      </c>
      <c r="U1565">
        <v>7</v>
      </c>
      <c r="V1565" t="s">
        <v>47</v>
      </c>
      <c r="W1565" t="s">
        <v>48</v>
      </c>
      <c r="X1565">
        <v>73018622</v>
      </c>
      <c r="Y1565" s="3">
        <v>44620</v>
      </c>
      <c r="Z1565">
        <v>165097399</v>
      </c>
      <c r="AB1565" t="s">
        <v>49</v>
      </c>
      <c r="AD1565" t="s">
        <v>5587</v>
      </c>
      <c r="AE1565">
        <v>1</v>
      </c>
      <c r="AF1565">
        <v>2124</v>
      </c>
      <c r="AH1565" t="str">
        <f>VLOOKUP(B1565,'cc Lookup'!A:J,10,0)</f>
        <v>Planning and Business Development</v>
      </c>
      <c r="AI1565" t="str">
        <f>VLOOKUP(B1565,'cc Lookup'!A:E,5,0)</f>
        <v>Estates</v>
      </c>
      <c r="AJ1565" t="s">
        <v>6738</v>
      </c>
      <c r="AK1565" t="str">
        <f t="shared" si="48"/>
        <v>E35930 Estates &amp; Facilities</v>
      </c>
      <c r="AL1565" t="str">
        <f t="shared" si="49"/>
        <v>7308 Legal Fees</v>
      </c>
      <c r="AM1565" t="str">
        <f>VLOOKUP(W1565,Lookup!A:B,2,0)</f>
        <v>Legal</v>
      </c>
    </row>
    <row r="1566" spans="1:39" x14ac:dyDescent="0.25">
      <c r="A1566" t="s">
        <v>33</v>
      </c>
      <c r="B1566" s="1" t="s">
        <v>166</v>
      </c>
      <c r="C1566" s="1" t="s">
        <v>158</v>
      </c>
      <c r="D1566" s="1" t="s">
        <v>36</v>
      </c>
      <c r="E1566" s="1" t="s">
        <v>36</v>
      </c>
      <c r="F1566" s="1" t="s">
        <v>37</v>
      </c>
      <c r="G1566" t="s">
        <v>167</v>
      </c>
      <c r="H1566" t="s">
        <v>160</v>
      </c>
      <c r="I1566" t="s">
        <v>40</v>
      </c>
      <c r="J1566" t="s">
        <v>40</v>
      </c>
      <c r="K1566" t="s">
        <v>40</v>
      </c>
      <c r="L1566" s="4">
        <v>447</v>
      </c>
      <c r="M1566" s="2">
        <v>44621</v>
      </c>
      <c r="N1566" t="s">
        <v>41</v>
      </c>
      <c r="O1566" t="s">
        <v>42</v>
      </c>
      <c r="P1566" t="s">
        <v>5588</v>
      </c>
      <c r="Q1566" t="s">
        <v>5589</v>
      </c>
      <c r="R1566" t="s">
        <v>5535</v>
      </c>
      <c r="S1566" s="3">
        <v>44628</v>
      </c>
      <c r="T1566" t="s">
        <v>46</v>
      </c>
      <c r="U1566">
        <v>20</v>
      </c>
      <c r="V1566" t="s">
        <v>47</v>
      </c>
      <c r="W1566" t="s">
        <v>48</v>
      </c>
      <c r="X1566">
        <v>73018623</v>
      </c>
      <c r="Y1566" s="3">
        <v>44627</v>
      </c>
      <c r="Z1566">
        <v>165097399</v>
      </c>
      <c r="AB1566" t="s">
        <v>49</v>
      </c>
      <c r="AD1566" t="s">
        <v>5590</v>
      </c>
      <c r="AE1566">
        <v>1</v>
      </c>
      <c r="AF1566">
        <v>447</v>
      </c>
      <c r="AH1566" t="str">
        <f>VLOOKUP(B1566,'cc Lookup'!A:J,10,0)</f>
        <v>Planning and Business Development</v>
      </c>
      <c r="AI1566" t="str">
        <f>VLOOKUP(B1566,'cc Lookup'!A:E,5,0)</f>
        <v>Estates</v>
      </c>
      <c r="AJ1566" t="s">
        <v>6738</v>
      </c>
      <c r="AK1566" t="str">
        <f t="shared" si="48"/>
        <v>E35930 Estates &amp; Facilities</v>
      </c>
      <c r="AL1566" t="str">
        <f t="shared" si="49"/>
        <v>7308 Legal Fees</v>
      </c>
      <c r="AM1566" t="str">
        <f>VLOOKUP(W1566,Lookup!A:B,2,0)</f>
        <v>Legal</v>
      </c>
    </row>
    <row r="1567" spans="1:39" x14ac:dyDescent="0.25">
      <c r="A1567" t="s">
        <v>33</v>
      </c>
      <c r="B1567" s="1" t="s">
        <v>166</v>
      </c>
      <c r="C1567" s="1" t="s">
        <v>158</v>
      </c>
      <c r="D1567" s="1" t="s">
        <v>36</v>
      </c>
      <c r="E1567" s="1" t="s">
        <v>36</v>
      </c>
      <c r="F1567" s="1" t="s">
        <v>37</v>
      </c>
      <c r="G1567" t="s">
        <v>167</v>
      </c>
      <c r="H1567" t="s">
        <v>160</v>
      </c>
      <c r="I1567" t="s">
        <v>40</v>
      </c>
      <c r="J1567" t="s">
        <v>40</v>
      </c>
      <c r="K1567" t="s">
        <v>40</v>
      </c>
      <c r="L1567" s="4">
        <v>78</v>
      </c>
      <c r="M1567" s="2">
        <v>44621</v>
      </c>
      <c r="N1567" t="s">
        <v>41</v>
      </c>
      <c r="O1567" t="s">
        <v>42</v>
      </c>
      <c r="P1567" t="s">
        <v>5588</v>
      </c>
      <c r="Q1567" t="s">
        <v>5589</v>
      </c>
      <c r="R1567" t="s">
        <v>5535</v>
      </c>
      <c r="S1567" s="3">
        <v>44628</v>
      </c>
      <c r="T1567" t="s">
        <v>46</v>
      </c>
      <c r="U1567">
        <v>20</v>
      </c>
      <c r="V1567" t="s">
        <v>47</v>
      </c>
      <c r="W1567" t="s">
        <v>48</v>
      </c>
      <c r="X1567">
        <v>73018624</v>
      </c>
      <c r="Y1567" s="3">
        <v>44620</v>
      </c>
      <c r="Z1567">
        <v>165097399</v>
      </c>
      <c r="AB1567" t="s">
        <v>49</v>
      </c>
      <c r="AD1567" t="s">
        <v>5591</v>
      </c>
      <c r="AE1567">
        <v>1</v>
      </c>
      <c r="AF1567">
        <v>78</v>
      </c>
      <c r="AH1567" t="str">
        <f>VLOOKUP(B1567,'cc Lookup'!A:J,10,0)</f>
        <v>Planning and Business Development</v>
      </c>
      <c r="AI1567" t="str">
        <f>VLOOKUP(B1567,'cc Lookup'!A:E,5,0)</f>
        <v>Estates</v>
      </c>
      <c r="AJ1567" t="s">
        <v>6738</v>
      </c>
      <c r="AK1567" t="str">
        <f t="shared" si="48"/>
        <v>E35930 Estates &amp; Facilities</v>
      </c>
      <c r="AL1567" t="str">
        <f t="shared" si="49"/>
        <v>7308 Legal Fees</v>
      </c>
      <c r="AM1567" t="str">
        <f>VLOOKUP(W1567,Lookup!A:B,2,0)</f>
        <v>Legal</v>
      </c>
    </row>
    <row r="1568" spans="1:39" x14ac:dyDescent="0.25">
      <c r="A1568" t="s">
        <v>33</v>
      </c>
      <c r="B1568" s="1" t="s">
        <v>166</v>
      </c>
      <c r="C1568" s="1" t="s">
        <v>158</v>
      </c>
      <c r="D1568" s="1" t="s">
        <v>36</v>
      </c>
      <c r="E1568" s="1" t="s">
        <v>36</v>
      </c>
      <c r="F1568" s="1" t="s">
        <v>37</v>
      </c>
      <c r="G1568" t="s">
        <v>167</v>
      </c>
      <c r="H1568" t="s">
        <v>160</v>
      </c>
      <c r="I1568" t="s">
        <v>40</v>
      </c>
      <c r="J1568" t="s">
        <v>40</v>
      </c>
      <c r="K1568" t="s">
        <v>40</v>
      </c>
      <c r="L1568" s="4">
        <v>270</v>
      </c>
      <c r="M1568" s="2">
        <v>44621</v>
      </c>
      <c r="N1568" t="s">
        <v>41</v>
      </c>
      <c r="O1568" t="s">
        <v>42</v>
      </c>
      <c r="P1568" t="s">
        <v>5588</v>
      </c>
      <c r="Q1568" t="s">
        <v>5589</v>
      </c>
      <c r="R1568" t="s">
        <v>5535</v>
      </c>
      <c r="S1568" s="3">
        <v>44628</v>
      </c>
      <c r="T1568" t="s">
        <v>46</v>
      </c>
      <c r="U1568">
        <v>20</v>
      </c>
      <c r="V1568" t="s">
        <v>47</v>
      </c>
      <c r="W1568" t="s">
        <v>48</v>
      </c>
      <c r="X1568">
        <v>73018625</v>
      </c>
      <c r="Y1568" s="3">
        <v>44620</v>
      </c>
      <c r="Z1568">
        <v>165097399</v>
      </c>
      <c r="AB1568" t="s">
        <v>49</v>
      </c>
      <c r="AD1568" t="s">
        <v>5592</v>
      </c>
      <c r="AE1568">
        <v>1</v>
      </c>
      <c r="AF1568">
        <v>270</v>
      </c>
      <c r="AH1568" t="str">
        <f>VLOOKUP(B1568,'cc Lookup'!A:J,10,0)</f>
        <v>Planning and Business Development</v>
      </c>
      <c r="AI1568" t="str">
        <f>VLOOKUP(B1568,'cc Lookup'!A:E,5,0)</f>
        <v>Estates</v>
      </c>
      <c r="AJ1568" t="s">
        <v>6738</v>
      </c>
      <c r="AK1568" t="str">
        <f t="shared" si="48"/>
        <v>E35930 Estates &amp; Facilities</v>
      </c>
      <c r="AL1568" t="str">
        <f t="shared" si="49"/>
        <v>7308 Legal Fees</v>
      </c>
      <c r="AM1568" t="str">
        <f>VLOOKUP(W1568,Lookup!A:B,2,0)</f>
        <v>Legal</v>
      </c>
    </row>
    <row r="1569" spans="1:39" x14ac:dyDescent="0.25">
      <c r="A1569" t="s">
        <v>33</v>
      </c>
      <c r="B1569" s="1" t="s">
        <v>166</v>
      </c>
      <c r="C1569" s="1" t="s">
        <v>158</v>
      </c>
      <c r="D1569" s="1" t="s">
        <v>36</v>
      </c>
      <c r="E1569" s="1" t="s">
        <v>36</v>
      </c>
      <c r="F1569" s="1" t="s">
        <v>37</v>
      </c>
      <c r="G1569" t="s">
        <v>167</v>
      </c>
      <c r="H1569" t="s">
        <v>160</v>
      </c>
      <c r="I1569" t="s">
        <v>40</v>
      </c>
      <c r="J1569" t="s">
        <v>40</v>
      </c>
      <c r="K1569" t="s">
        <v>40</v>
      </c>
      <c r="L1569" s="4">
        <v>72.5</v>
      </c>
      <c r="M1569" s="2">
        <v>44621</v>
      </c>
      <c r="N1569" t="s">
        <v>41</v>
      </c>
      <c r="O1569" t="s">
        <v>42</v>
      </c>
      <c r="P1569" t="s">
        <v>5588</v>
      </c>
      <c r="Q1569" t="s">
        <v>5589</v>
      </c>
      <c r="R1569" t="s">
        <v>5535</v>
      </c>
      <c r="S1569" s="3">
        <v>44628</v>
      </c>
      <c r="T1569" t="s">
        <v>46</v>
      </c>
      <c r="U1569">
        <v>20</v>
      </c>
      <c r="V1569" t="s">
        <v>47</v>
      </c>
      <c r="W1569" t="s">
        <v>48</v>
      </c>
      <c r="X1569">
        <v>73018626</v>
      </c>
      <c r="Y1569" s="3">
        <v>44620</v>
      </c>
      <c r="Z1569">
        <v>165097399</v>
      </c>
      <c r="AB1569" t="s">
        <v>49</v>
      </c>
      <c r="AD1569" t="s">
        <v>5593</v>
      </c>
      <c r="AE1569">
        <v>1</v>
      </c>
      <c r="AF1569">
        <v>73</v>
      </c>
      <c r="AH1569" t="str">
        <f>VLOOKUP(B1569,'cc Lookup'!A:J,10,0)</f>
        <v>Planning and Business Development</v>
      </c>
      <c r="AI1569" t="str">
        <f>VLOOKUP(B1569,'cc Lookup'!A:E,5,0)</f>
        <v>Estates</v>
      </c>
      <c r="AJ1569" t="s">
        <v>6738</v>
      </c>
      <c r="AK1569" t="str">
        <f t="shared" si="48"/>
        <v>E35930 Estates &amp; Facilities</v>
      </c>
      <c r="AL1569" t="str">
        <f t="shared" si="49"/>
        <v>7308 Legal Fees</v>
      </c>
      <c r="AM1569" t="str">
        <f>VLOOKUP(W1569,Lookup!A:B,2,0)</f>
        <v>Legal</v>
      </c>
    </row>
    <row r="1570" spans="1:39" x14ac:dyDescent="0.25">
      <c r="A1570" t="s">
        <v>33</v>
      </c>
      <c r="B1570" s="1" t="s">
        <v>166</v>
      </c>
      <c r="C1570" s="1" t="s">
        <v>158</v>
      </c>
      <c r="D1570" s="1" t="s">
        <v>36</v>
      </c>
      <c r="E1570" s="1" t="s">
        <v>36</v>
      </c>
      <c r="F1570" s="1" t="s">
        <v>37</v>
      </c>
      <c r="G1570" t="s">
        <v>167</v>
      </c>
      <c r="H1570" t="s">
        <v>160</v>
      </c>
      <c r="I1570" t="s">
        <v>40</v>
      </c>
      <c r="J1570" t="s">
        <v>40</v>
      </c>
      <c r="K1570" t="s">
        <v>40</v>
      </c>
      <c r="L1570" s="4">
        <v>396.5</v>
      </c>
      <c r="M1570" s="2">
        <v>44621</v>
      </c>
      <c r="N1570" t="s">
        <v>41</v>
      </c>
      <c r="O1570" t="s">
        <v>42</v>
      </c>
      <c r="P1570" t="s">
        <v>5588</v>
      </c>
      <c r="Q1570" t="s">
        <v>5589</v>
      </c>
      <c r="R1570" t="s">
        <v>5535</v>
      </c>
      <c r="S1570" s="3">
        <v>44628</v>
      </c>
      <c r="T1570" t="s">
        <v>46</v>
      </c>
      <c r="U1570">
        <v>20</v>
      </c>
      <c r="V1570" t="s">
        <v>47</v>
      </c>
      <c r="W1570" t="s">
        <v>48</v>
      </c>
      <c r="X1570">
        <v>73018627</v>
      </c>
      <c r="Y1570" s="3">
        <v>44620</v>
      </c>
      <c r="Z1570">
        <v>165097399</v>
      </c>
      <c r="AB1570" t="s">
        <v>49</v>
      </c>
      <c r="AD1570" t="s">
        <v>5594</v>
      </c>
      <c r="AE1570">
        <v>1</v>
      </c>
      <c r="AF1570">
        <v>397</v>
      </c>
      <c r="AH1570" t="str">
        <f>VLOOKUP(B1570,'cc Lookup'!A:J,10,0)</f>
        <v>Planning and Business Development</v>
      </c>
      <c r="AI1570" t="str">
        <f>VLOOKUP(B1570,'cc Lookup'!A:E,5,0)</f>
        <v>Estates</v>
      </c>
      <c r="AJ1570" t="s">
        <v>6738</v>
      </c>
      <c r="AK1570" t="str">
        <f t="shared" si="48"/>
        <v>E35930 Estates &amp; Facilities</v>
      </c>
      <c r="AL1570" t="str">
        <f t="shared" si="49"/>
        <v>7308 Legal Fees</v>
      </c>
      <c r="AM1570" t="str">
        <f>VLOOKUP(W1570,Lookup!A:B,2,0)</f>
        <v>Legal</v>
      </c>
    </row>
    <row r="1571" spans="1:39" x14ac:dyDescent="0.25">
      <c r="A1571" t="s">
        <v>33</v>
      </c>
      <c r="B1571" s="1" t="s">
        <v>166</v>
      </c>
      <c r="C1571" s="1" t="s">
        <v>158</v>
      </c>
      <c r="D1571" s="1" t="s">
        <v>36</v>
      </c>
      <c r="E1571" s="1" t="s">
        <v>36</v>
      </c>
      <c r="F1571" s="1" t="s">
        <v>37</v>
      </c>
      <c r="G1571" t="s">
        <v>167</v>
      </c>
      <c r="H1571" t="s">
        <v>160</v>
      </c>
      <c r="I1571" t="s">
        <v>40</v>
      </c>
      <c r="J1571" t="s">
        <v>40</v>
      </c>
      <c r="K1571" t="s">
        <v>40</v>
      </c>
      <c r="L1571" s="4">
        <v>32</v>
      </c>
      <c r="M1571" s="2">
        <v>44621</v>
      </c>
      <c r="N1571" t="s">
        <v>41</v>
      </c>
      <c r="O1571" t="s">
        <v>42</v>
      </c>
      <c r="P1571" t="s">
        <v>5588</v>
      </c>
      <c r="Q1571" t="s">
        <v>5589</v>
      </c>
      <c r="R1571" t="s">
        <v>5535</v>
      </c>
      <c r="S1571" s="3">
        <v>44628</v>
      </c>
      <c r="T1571" t="s">
        <v>46</v>
      </c>
      <c r="U1571">
        <v>20</v>
      </c>
      <c r="V1571" t="s">
        <v>47</v>
      </c>
      <c r="W1571" t="s">
        <v>48</v>
      </c>
      <c r="X1571">
        <v>73018628</v>
      </c>
      <c r="Y1571" s="3">
        <v>44620</v>
      </c>
      <c r="Z1571">
        <v>165097399</v>
      </c>
      <c r="AB1571" t="s">
        <v>49</v>
      </c>
      <c r="AD1571" t="s">
        <v>5595</v>
      </c>
      <c r="AE1571">
        <v>1</v>
      </c>
      <c r="AF1571">
        <v>32</v>
      </c>
      <c r="AH1571" t="str">
        <f>VLOOKUP(B1571,'cc Lookup'!A:J,10,0)</f>
        <v>Planning and Business Development</v>
      </c>
      <c r="AI1571" t="str">
        <f>VLOOKUP(B1571,'cc Lookup'!A:E,5,0)</f>
        <v>Estates</v>
      </c>
      <c r="AJ1571" t="s">
        <v>6738</v>
      </c>
      <c r="AK1571" t="str">
        <f t="shared" si="48"/>
        <v>E35930 Estates &amp; Facilities</v>
      </c>
      <c r="AL1571" t="str">
        <f t="shared" si="49"/>
        <v>7308 Legal Fees</v>
      </c>
      <c r="AM1571" t="str">
        <f>VLOOKUP(W1571,Lookup!A:B,2,0)</f>
        <v>Legal</v>
      </c>
    </row>
    <row r="1572" spans="1:39" x14ac:dyDescent="0.25">
      <c r="A1572" t="s">
        <v>33</v>
      </c>
      <c r="B1572" s="1" t="s">
        <v>166</v>
      </c>
      <c r="C1572" s="1" t="s">
        <v>158</v>
      </c>
      <c r="D1572" s="1" t="s">
        <v>36</v>
      </c>
      <c r="E1572" s="1" t="s">
        <v>36</v>
      </c>
      <c r="F1572" s="1" t="s">
        <v>37</v>
      </c>
      <c r="G1572" t="s">
        <v>167</v>
      </c>
      <c r="H1572" t="s">
        <v>160</v>
      </c>
      <c r="I1572" t="s">
        <v>40</v>
      </c>
      <c r="J1572" t="s">
        <v>40</v>
      </c>
      <c r="K1572" t="s">
        <v>40</v>
      </c>
      <c r="L1572" s="4">
        <v>478.5</v>
      </c>
      <c r="M1572" s="2">
        <v>44621</v>
      </c>
      <c r="N1572" t="s">
        <v>41</v>
      </c>
      <c r="O1572" t="s">
        <v>42</v>
      </c>
      <c r="P1572" t="s">
        <v>5588</v>
      </c>
      <c r="Q1572" t="s">
        <v>5589</v>
      </c>
      <c r="R1572" t="s">
        <v>5535</v>
      </c>
      <c r="S1572" s="3">
        <v>44628</v>
      </c>
      <c r="T1572" t="s">
        <v>46</v>
      </c>
      <c r="U1572">
        <v>20</v>
      </c>
      <c r="V1572" t="s">
        <v>47</v>
      </c>
      <c r="W1572" t="s">
        <v>48</v>
      </c>
      <c r="X1572">
        <v>73018629</v>
      </c>
      <c r="Y1572" s="3">
        <v>44620</v>
      </c>
      <c r="Z1572">
        <v>165097399</v>
      </c>
      <c r="AB1572" t="s">
        <v>49</v>
      </c>
      <c r="AD1572" t="s">
        <v>5596</v>
      </c>
      <c r="AE1572">
        <v>1</v>
      </c>
      <c r="AF1572">
        <v>479</v>
      </c>
      <c r="AH1572" t="str">
        <f>VLOOKUP(B1572,'cc Lookup'!A:J,10,0)</f>
        <v>Planning and Business Development</v>
      </c>
      <c r="AI1572" t="str">
        <f>VLOOKUP(B1572,'cc Lookup'!A:E,5,0)</f>
        <v>Estates</v>
      </c>
      <c r="AJ1572" t="s">
        <v>6738</v>
      </c>
      <c r="AK1572" t="str">
        <f t="shared" si="48"/>
        <v>E35930 Estates &amp; Facilities</v>
      </c>
      <c r="AL1572" t="str">
        <f t="shared" si="49"/>
        <v>7308 Legal Fees</v>
      </c>
      <c r="AM1572" t="str">
        <f>VLOOKUP(W1572,Lookup!A:B,2,0)</f>
        <v>Legal</v>
      </c>
    </row>
    <row r="1573" spans="1:39" x14ac:dyDescent="0.25">
      <c r="A1573" t="s">
        <v>33</v>
      </c>
      <c r="B1573" s="1" t="s">
        <v>166</v>
      </c>
      <c r="C1573" s="1" t="s">
        <v>158</v>
      </c>
      <c r="D1573" s="1" t="s">
        <v>36</v>
      </c>
      <c r="E1573" s="1" t="s">
        <v>36</v>
      </c>
      <c r="F1573" s="1" t="s">
        <v>37</v>
      </c>
      <c r="G1573" t="s">
        <v>167</v>
      </c>
      <c r="H1573" t="s">
        <v>160</v>
      </c>
      <c r="I1573" t="s">
        <v>40</v>
      </c>
      <c r="J1573" t="s">
        <v>40</v>
      </c>
      <c r="K1573" t="s">
        <v>40</v>
      </c>
      <c r="L1573" s="4">
        <v>18.399999999999999</v>
      </c>
      <c r="M1573" s="2">
        <v>44621</v>
      </c>
      <c r="N1573" t="s">
        <v>41</v>
      </c>
      <c r="O1573" t="s">
        <v>42</v>
      </c>
      <c r="P1573" t="s">
        <v>5588</v>
      </c>
      <c r="Q1573" t="s">
        <v>5589</v>
      </c>
      <c r="R1573" t="s">
        <v>5535</v>
      </c>
      <c r="S1573" s="3">
        <v>44628</v>
      </c>
      <c r="T1573" t="s">
        <v>46</v>
      </c>
      <c r="U1573">
        <v>20</v>
      </c>
      <c r="V1573" t="s">
        <v>47</v>
      </c>
      <c r="W1573" t="s">
        <v>48</v>
      </c>
      <c r="X1573">
        <v>73018630</v>
      </c>
      <c r="Y1573" s="3">
        <v>44620</v>
      </c>
      <c r="Z1573">
        <v>165097399</v>
      </c>
      <c r="AB1573" t="s">
        <v>49</v>
      </c>
      <c r="AD1573" t="s">
        <v>5597</v>
      </c>
      <c r="AE1573">
        <v>1</v>
      </c>
      <c r="AF1573">
        <v>18</v>
      </c>
      <c r="AH1573" t="str">
        <f>VLOOKUP(B1573,'cc Lookup'!A:J,10,0)</f>
        <v>Planning and Business Development</v>
      </c>
      <c r="AI1573" t="str">
        <f>VLOOKUP(B1573,'cc Lookup'!A:E,5,0)</f>
        <v>Estates</v>
      </c>
      <c r="AJ1573" t="s">
        <v>6738</v>
      </c>
      <c r="AK1573" t="str">
        <f t="shared" si="48"/>
        <v>E35930 Estates &amp; Facilities</v>
      </c>
      <c r="AL1573" t="str">
        <f t="shared" si="49"/>
        <v>7308 Legal Fees</v>
      </c>
      <c r="AM1573" t="str">
        <f>VLOOKUP(W1573,Lookup!A:B,2,0)</f>
        <v>Legal</v>
      </c>
    </row>
    <row r="1574" spans="1:39" x14ac:dyDescent="0.25">
      <c r="A1574" t="s">
        <v>33</v>
      </c>
      <c r="B1574" s="1" t="s">
        <v>166</v>
      </c>
      <c r="C1574" s="1" t="s">
        <v>158</v>
      </c>
      <c r="D1574" s="1" t="s">
        <v>36</v>
      </c>
      <c r="E1574" s="1" t="s">
        <v>36</v>
      </c>
      <c r="F1574" s="1" t="s">
        <v>37</v>
      </c>
      <c r="G1574" t="s">
        <v>167</v>
      </c>
      <c r="H1574" t="s">
        <v>160</v>
      </c>
      <c r="I1574" t="s">
        <v>40</v>
      </c>
      <c r="J1574" t="s">
        <v>40</v>
      </c>
      <c r="K1574" t="s">
        <v>40</v>
      </c>
      <c r="L1574" s="4">
        <v>32</v>
      </c>
      <c r="M1574" s="2">
        <v>44621</v>
      </c>
      <c r="N1574" t="s">
        <v>41</v>
      </c>
      <c r="O1574" t="s">
        <v>42</v>
      </c>
      <c r="P1574" t="s">
        <v>5588</v>
      </c>
      <c r="Q1574" t="s">
        <v>5589</v>
      </c>
      <c r="R1574" t="s">
        <v>5535</v>
      </c>
      <c r="S1574" s="3">
        <v>44628</v>
      </c>
      <c r="T1574" t="s">
        <v>46</v>
      </c>
      <c r="U1574">
        <v>20</v>
      </c>
      <c r="V1574" t="s">
        <v>47</v>
      </c>
      <c r="W1574" t="s">
        <v>48</v>
      </c>
      <c r="X1574">
        <v>73018631</v>
      </c>
      <c r="Y1574" s="3">
        <v>44620</v>
      </c>
      <c r="Z1574">
        <v>165097399</v>
      </c>
      <c r="AB1574" t="s">
        <v>49</v>
      </c>
      <c r="AD1574" t="s">
        <v>5598</v>
      </c>
      <c r="AE1574">
        <v>1</v>
      </c>
      <c r="AF1574">
        <v>32</v>
      </c>
      <c r="AH1574" t="str">
        <f>VLOOKUP(B1574,'cc Lookup'!A:J,10,0)</f>
        <v>Planning and Business Development</v>
      </c>
      <c r="AI1574" t="str">
        <f>VLOOKUP(B1574,'cc Lookup'!A:E,5,0)</f>
        <v>Estates</v>
      </c>
      <c r="AJ1574" t="s">
        <v>6738</v>
      </c>
      <c r="AK1574" t="str">
        <f t="shared" si="48"/>
        <v>E35930 Estates &amp; Facilities</v>
      </c>
      <c r="AL1574" t="str">
        <f t="shared" si="49"/>
        <v>7308 Legal Fees</v>
      </c>
      <c r="AM1574" t="str">
        <f>VLOOKUP(W1574,Lookup!A:B,2,0)</f>
        <v>Legal</v>
      </c>
    </row>
    <row r="1575" spans="1:39" x14ac:dyDescent="0.25">
      <c r="A1575" t="s">
        <v>33</v>
      </c>
      <c r="B1575" s="1" t="s">
        <v>166</v>
      </c>
      <c r="C1575" s="1" t="s">
        <v>158</v>
      </c>
      <c r="D1575" s="1" t="s">
        <v>36</v>
      </c>
      <c r="E1575" s="1" t="s">
        <v>36</v>
      </c>
      <c r="F1575" s="1" t="s">
        <v>37</v>
      </c>
      <c r="G1575" t="s">
        <v>167</v>
      </c>
      <c r="H1575" t="s">
        <v>160</v>
      </c>
      <c r="I1575" t="s">
        <v>40</v>
      </c>
      <c r="J1575" t="s">
        <v>40</v>
      </c>
      <c r="K1575" t="s">
        <v>40</v>
      </c>
      <c r="L1575" s="4">
        <v>18.399999999999999</v>
      </c>
      <c r="M1575" s="2">
        <v>44621</v>
      </c>
      <c r="N1575" t="s">
        <v>41</v>
      </c>
      <c r="O1575" t="s">
        <v>42</v>
      </c>
      <c r="P1575" t="s">
        <v>5588</v>
      </c>
      <c r="Q1575" t="s">
        <v>5589</v>
      </c>
      <c r="R1575" t="s">
        <v>5535</v>
      </c>
      <c r="S1575" s="3">
        <v>44628</v>
      </c>
      <c r="T1575" t="s">
        <v>46</v>
      </c>
      <c r="U1575">
        <v>20</v>
      </c>
      <c r="V1575" t="s">
        <v>47</v>
      </c>
      <c r="W1575" t="s">
        <v>48</v>
      </c>
      <c r="X1575">
        <v>73018632</v>
      </c>
      <c r="Y1575" s="3">
        <v>44620</v>
      </c>
      <c r="Z1575">
        <v>165097399</v>
      </c>
      <c r="AB1575" t="s">
        <v>49</v>
      </c>
      <c r="AD1575" t="s">
        <v>5599</v>
      </c>
      <c r="AE1575">
        <v>1</v>
      </c>
      <c r="AF1575">
        <v>18</v>
      </c>
      <c r="AH1575" t="str">
        <f>VLOOKUP(B1575,'cc Lookup'!A:J,10,0)</f>
        <v>Planning and Business Development</v>
      </c>
      <c r="AI1575" t="str">
        <f>VLOOKUP(B1575,'cc Lookup'!A:E,5,0)</f>
        <v>Estates</v>
      </c>
      <c r="AJ1575" t="s">
        <v>6738</v>
      </c>
      <c r="AK1575" t="str">
        <f t="shared" si="48"/>
        <v>E35930 Estates &amp; Facilities</v>
      </c>
      <c r="AL1575" t="str">
        <f t="shared" si="49"/>
        <v>7308 Legal Fees</v>
      </c>
      <c r="AM1575" t="str">
        <f>VLOOKUP(W1575,Lookup!A:B,2,0)</f>
        <v>Legal</v>
      </c>
    </row>
    <row r="1576" spans="1:39" x14ac:dyDescent="0.25">
      <c r="A1576" t="s">
        <v>33</v>
      </c>
      <c r="B1576" s="1" t="s">
        <v>166</v>
      </c>
      <c r="C1576" s="1" t="s">
        <v>158</v>
      </c>
      <c r="D1576" s="1" t="s">
        <v>36</v>
      </c>
      <c r="E1576" s="1" t="s">
        <v>36</v>
      </c>
      <c r="F1576" s="1" t="s">
        <v>37</v>
      </c>
      <c r="G1576" t="s">
        <v>167</v>
      </c>
      <c r="H1576" t="s">
        <v>160</v>
      </c>
      <c r="I1576" t="s">
        <v>40</v>
      </c>
      <c r="J1576" t="s">
        <v>40</v>
      </c>
      <c r="K1576" t="s">
        <v>40</v>
      </c>
      <c r="L1576" s="4">
        <v>27</v>
      </c>
      <c r="M1576" s="2">
        <v>44621</v>
      </c>
      <c r="N1576" t="s">
        <v>41</v>
      </c>
      <c r="O1576" t="s">
        <v>42</v>
      </c>
      <c r="P1576" t="s">
        <v>5588</v>
      </c>
      <c r="Q1576" t="s">
        <v>5589</v>
      </c>
      <c r="R1576" t="s">
        <v>5535</v>
      </c>
      <c r="S1576" s="3">
        <v>44628</v>
      </c>
      <c r="T1576" t="s">
        <v>46</v>
      </c>
      <c r="U1576">
        <v>20</v>
      </c>
      <c r="V1576" t="s">
        <v>47</v>
      </c>
      <c r="W1576" t="s">
        <v>48</v>
      </c>
      <c r="X1576">
        <v>73018636</v>
      </c>
      <c r="Y1576" s="3">
        <v>44620</v>
      </c>
      <c r="Z1576">
        <v>165097399</v>
      </c>
      <c r="AB1576" t="s">
        <v>49</v>
      </c>
      <c r="AD1576" t="s">
        <v>5600</v>
      </c>
      <c r="AE1576">
        <v>1</v>
      </c>
      <c r="AF1576">
        <v>27</v>
      </c>
      <c r="AH1576" t="str">
        <f>VLOOKUP(B1576,'cc Lookup'!A:J,10,0)</f>
        <v>Planning and Business Development</v>
      </c>
      <c r="AI1576" t="str">
        <f>VLOOKUP(B1576,'cc Lookup'!A:E,5,0)</f>
        <v>Estates</v>
      </c>
      <c r="AJ1576" t="s">
        <v>6738</v>
      </c>
      <c r="AK1576" t="str">
        <f t="shared" si="48"/>
        <v>E35930 Estates &amp; Facilities</v>
      </c>
      <c r="AL1576" t="str">
        <f t="shared" si="49"/>
        <v>7308 Legal Fees</v>
      </c>
      <c r="AM1576" t="str">
        <f>VLOOKUP(W1576,Lookup!A:B,2,0)</f>
        <v>Legal</v>
      </c>
    </row>
    <row r="1577" spans="1:39" x14ac:dyDescent="0.25">
      <c r="A1577" t="s">
        <v>33</v>
      </c>
      <c r="B1577" s="1" t="s">
        <v>166</v>
      </c>
      <c r="C1577" s="1" t="s">
        <v>158</v>
      </c>
      <c r="D1577" s="1" t="s">
        <v>36</v>
      </c>
      <c r="E1577" s="1" t="s">
        <v>36</v>
      </c>
      <c r="F1577" s="1" t="s">
        <v>37</v>
      </c>
      <c r="G1577" t="s">
        <v>167</v>
      </c>
      <c r="H1577" t="s">
        <v>160</v>
      </c>
      <c r="I1577" t="s">
        <v>40</v>
      </c>
      <c r="J1577" t="s">
        <v>40</v>
      </c>
      <c r="K1577" t="s">
        <v>40</v>
      </c>
      <c r="L1577" s="4">
        <v>135</v>
      </c>
      <c r="M1577" s="2">
        <v>44621</v>
      </c>
      <c r="N1577" t="s">
        <v>41</v>
      </c>
      <c r="O1577" t="s">
        <v>42</v>
      </c>
      <c r="P1577" t="s">
        <v>5588</v>
      </c>
      <c r="Q1577" t="s">
        <v>5589</v>
      </c>
      <c r="R1577" t="s">
        <v>5535</v>
      </c>
      <c r="S1577" s="3">
        <v>44628</v>
      </c>
      <c r="T1577" t="s">
        <v>46</v>
      </c>
      <c r="U1577">
        <v>20</v>
      </c>
      <c r="V1577" t="s">
        <v>47</v>
      </c>
      <c r="W1577" t="s">
        <v>48</v>
      </c>
      <c r="X1577">
        <v>73018638</v>
      </c>
      <c r="Y1577" s="3">
        <v>44620</v>
      </c>
      <c r="Z1577">
        <v>165097399</v>
      </c>
      <c r="AB1577" t="s">
        <v>49</v>
      </c>
      <c r="AD1577" t="s">
        <v>5601</v>
      </c>
      <c r="AE1577">
        <v>1</v>
      </c>
      <c r="AF1577">
        <v>135</v>
      </c>
      <c r="AH1577" t="str">
        <f>VLOOKUP(B1577,'cc Lookup'!A:J,10,0)</f>
        <v>Planning and Business Development</v>
      </c>
      <c r="AI1577" t="str">
        <f>VLOOKUP(B1577,'cc Lookup'!A:E,5,0)</f>
        <v>Estates</v>
      </c>
      <c r="AJ1577" t="s">
        <v>6738</v>
      </c>
      <c r="AK1577" t="str">
        <f t="shared" si="48"/>
        <v>E35930 Estates &amp; Facilities</v>
      </c>
      <c r="AL1577" t="str">
        <f t="shared" si="49"/>
        <v>7308 Legal Fees</v>
      </c>
      <c r="AM1577" t="str">
        <f>VLOOKUP(W1577,Lookup!A:B,2,0)</f>
        <v>Legal</v>
      </c>
    </row>
    <row r="1578" spans="1:39" x14ac:dyDescent="0.25">
      <c r="A1578" t="s">
        <v>33</v>
      </c>
      <c r="B1578" s="1" t="s">
        <v>166</v>
      </c>
      <c r="C1578" s="1" t="s">
        <v>158</v>
      </c>
      <c r="D1578" s="1" t="s">
        <v>36</v>
      </c>
      <c r="E1578" s="1" t="s">
        <v>36</v>
      </c>
      <c r="F1578" s="1" t="s">
        <v>37</v>
      </c>
      <c r="G1578" t="s">
        <v>167</v>
      </c>
      <c r="H1578" t="s">
        <v>160</v>
      </c>
      <c r="I1578" t="s">
        <v>40</v>
      </c>
      <c r="J1578" t="s">
        <v>40</v>
      </c>
      <c r="K1578" t="s">
        <v>40</v>
      </c>
      <c r="L1578" s="4">
        <v>9.1999999999999993</v>
      </c>
      <c r="M1578" s="2">
        <v>44621</v>
      </c>
      <c r="N1578" t="s">
        <v>41</v>
      </c>
      <c r="O1578" t="s">
        <v>42</v>
      </c>
      <c r="P1578" t="s">
        <v>5602</v>
      </c>
      <c r="Q1578" t="s">
        <v>5603</v>
      </c>
      <c r="R1578" t="s">
        <v>5535</v>
      </c>
      <c r="S1578" s="3">
        <v>44629</v>
      </c>
      <c r="T1578" t="s">
        <v>46</v>
      </c>
      <c r="U1578">
        <v>27</v>
      </c>
      <c r="V1578" t="s">
        <v>47</v>
      </c>
      <c r="W1578" t="s">
        <v>48</v>
      </c>
      <c r="X1578">
        <v>73018633</v>
      </c>
      <c r="Y1578" s="3">
        <v>44620</v>
      </c>
      <c r="Z1578">
        <v>165097399</v>
      </c>
      <c r="AB1578" t="s">
        <v>49</v>
      </c>
      <c r="AD1578" t="s">
        <v>5604</v>
      </c>
      <c r="AE1578">
        <v>1</v>
      </c>
      <c r="AF1578">
        <v>9</v>
      </c>
      <c r="AH1578" t="str">
        <f>VLOOKUP(B1578,'cc Lookup'!A:J,10,0)</f>
        <v>Planning and Business Development</v>
      </c>
      <c r="AI1578" t="str">
        <f>VLOOKUP(B1578,'cc Lookup'!A:E,5,0)</f>
        <v>Estates</v>
      </c>
      <c r="AJ1578" t="s">
        <v>6738</v>
      </c>
      <c r="AK1578" t="str">
        <f t="shared" si="48"/>
        <v>E35930 Estates &amp; Facilities</v>
      </c>
      <c r="AL1578" t="str">
        <f t="shared" si="49"/>
        <v>7308 Legal Fees</v>
      </c>
      <c r="AM1578" t="str">
        <f>VLOOKUP(W1578,Lookup!A:B,2,0)</f>
        <v>Legal</v>
      </c>
    </row>
    <row r="1579" spans="1:39" x14ac:dyDescent="0.25">
      <c r="A1579" t="s">
        <v>33</v>
      </c>
      <c r="B1579" s="1" t="s">
        <v>166</v>
      </c>
      <c r="C1579" s="1" t="s">
        <v>158</v>
      </c>
      <c r="D1579" s="1" t="s">
        <v>36</v>
      </c>
      <c r="E1579" s="1" t="s">
        <v>36</v>
      </c>
      <c r="F1579" s="1" t="s">
        <v>37</v>
      </c>
      <c r="G1579" t="s">
        <v>167</v>
      </c>
      <c r="H1579" t="s">
        <v>160</v>
      </c>
      <c r="I1579" t="s">
        <v>40</v>
      </c>
      <c r="J1579" t="s">
        <v>40</v>
      </c>
      <c r="K1579" t="s">
        <v>40</v>
      </c>
      <c r="L1579" s="4">
        <v>18.399999999999999</v>
      </c>
      <c r="M1579" s="2">
        <v>44621</v>
      </c>
      <c r="N1579" t="s">
        <v>41</v>
      </c>
      <c r="O1579" t="s">
        <v>42</v>
      </c>
      <c r="P1579" t="s">
        <v>5602</v>
      </c>
      <c r="Q1579" t="s">
        <v>5603</v>
      </c>
      <c r="R1579" t="s">
        <v>5535</v>
      </c>
      <c r="S1579" s="3">
        <v>44629</v>
      </c>
      <c r="T1579" t="s">
        <v>46</v>
      </c>
      <c r="U1579">
        <v>27</v>
      </c>
      <c r="V1579" t="s">
        <v>47</v>
      </c>
      <c r="W1579" t="s">
        <v>48</v>
      </c>
      <c r="X1579">
        <v>73018634</v>
      </c>
      <c r="Y1579" s="3">
        <v>44620</v>
      </c>
      <c r="Z1579">
        <v>165097399</v>
      </c>
      <c r="AB1579" t="s">
        <v>49</v>
      </c>
      <c r="AD1579" t="s">
        <v>5605</v>
      </c>
      <c r="AE1579">
        <v>1</v>
      </c>
      <c r="AF1579">
        <v>18</v>
      </c>
      <c r="AH1579" t="str">
        <f>VLOOKUP(B1579,'cc Lookup'!A:J,10,0)</f>
        <v>Planning and Business Development</v>
      </c>
      <c r="AI1579" t="str">
        <f>VLOOKUP(B1579,'cc Lookup'!A:E,5,0)</f>
        <v>Estates</v>
      </c>
      <c r="AJ1579" t="s">
        <v>6738</v>
      </c>
      <c r="AK1579" t="str">
        <f t="shared" si="48"/>
        <v>E35930 Estates &amp; Facilities</v>
      </c>
      <c r="AL1579" t="str">
        <f t="shared" si="49"/>
        <v>7308 Legal Fees</v>
      </c>
      <c r="AM1579" t="str">
        <f>VLOOKUP(W1579,Lookup!A:B,2,0)</f>
        <v>Legal</v>
      </c>
    </row>
    <row r="1580" spans="1:39" x14ac:dyDescent="0.25">
      <c r="A1580" t="s">
        <v>33</v>
      </c>
      <c r="B1580" s="1" t="s">
        <v>166</v>
      </c>
      <c r="C1580" s="1" t="s">
        <v>158</v>
      </c>
      <c r="D1580" s="1" t="s">
        <v>36</v>
      </c>
      <c r="E1580" s="1" t="s">
        <v>36</v>
      </c>
      <c r="F1580" s="1" t="s">
        <v>37</v>
      </c>
      <c r="G1580" t="s">
        <v>167</v>
      </c>
      <c r="H1580" t="s">
        <v>160</v>
      </c>
      <c r="I1580" t="s">
        <v>40</v>
      </c>
      <c r="J1580" t="s">
        <v>40</v>
      </c>
      <c r="K1580" t="s">
        <v>40</v>
      </c>
      <c r="L1580" s="4">
        <v>13.5</v>
      </c>
      <c r="M1580" s="2">
        <v>44621</v>
      </c>
      <c r="N1580" t="s">
        <v>41</v>
      </c>
      <c r="O1580" t="s">
        <v>42</v>
      </c>
      <c r="P1580" t="s">
        <v>5602</v>
      </c>
      <c r="Q1580" t="s">
        <v>5603</v>
      </c>
      <c r="R1580" t="s">
        <v>5535</v>
      </c>
      <c r="S1580" s="3">
        <v>44629</v>
      </c>
      <c r="T1580" t="s">
        <v>46</v>
      </c>
      <c r="U1580">
        <v>27</v>
      </c>
      <c r="V1580" t="s">
        <v>47</v>
      </c>
      <c r="W1580" t="s">
        <v>48</v>
      </c>
      <c r="X1580">
        <v>73018635</v>
      </c>
      <c r="Y1580" s="3">
        <v>44628</v>
      </c>
      <c r="Z1580">
        <v>165097399</v>
      </c>
      <c r="AB1580" t="s">
        <v>49</v>
      </c>
      <c r="AD1580" t="s">
        <v>5606</v>
      </c>
      <c r="AE1580">
        <v>1</v>
      </c>
      <c r="AF1580">
        <v>14</v>
      </c>
      <c r="AH1580" t="str">
        <f>VLOOKUP(B1580,'cc Lookup'!A:J,10,0)</f>
        <v>Planning and Business Development</v>
      </c>
      <c r="AI1580" t="str">
        <f>VLOOKUP(B1580,'cc Lookup'!A:E,5,0)</f>
        <v>Estates</v>
      </c>
      <c r="AJ1580" t="s">
        <v>6738</v>
      </c>
      <c r="AK1580" t="str">
        <f t="shared" si="48"/>
        <v>E35930 Estates &amp; Facilities</v>
      </c>
      <c r="AL1580" t="str">
        <f t="shared" si="49"/>
        <v>7308 Legal Fees</v>
      </c>
      <c r="AM1580" t="str">
        <f>VLOOKUP(W1580,Lookup!A:B,2,0)</f>
        <v>Legal</v>
      </c>
    </row>
    <row r="1581" spans="1:39" x14ac:dyDescent="0.25">
      <c r="A1581" t="s">
        <v>33</v>
      </c>
      <c r="B1581" s="1" t="s">
        <v>166</v>
      </c>
      <c r="C1581" s="1" t="s">
        <v>158</v>
      </c>
      <c r="D1581" s="1" t="s">
        <v>36</v>
      </c>
      <c r="E1581" s="1" t="s">
        <v>36</v>
      </c>
      <c r="F1581" s="1" t="s">
        <v>37</v>
      </c>
      <c r="G1581" t="s">
        <v>167</v>
      </c>
      <c r="H1581" t="s">
        <v>160</v>
      </c>
      <c r="I1581" t="s">
        <v>40</v>
      </c>
      <c r="J1581" t="s">
        <v>40</v>
      </c>
      <c r="K1581" t="s">
        <v>40</v>
      </c>
      <c r="L1581" s="4">
        <v>13.5</v>
      </c>
      <c r="M1581" s="2">
        <v>44621</v>
      </c>
      <c r="N1581" t="s">
        <v>41</v>
      </c>
      <c r="O1581" t="s">
        <v>42</v>
      </c>
      <c r="P1581" t="s">
        <v>5602</v>
      </c>
      <c r="Q1581" t="s">
        <v>5603</v>
      </c>
      <c r="R1581" t="s">
        <v>5535</v>
      </c>
      <c r="S1581" s="3">
        <v>44629</v>
      </c>
      <c r="T1581" t="s">
        <v>46</v>
      </c>
      <c r="U1581">
        <v>27</v>
      </c>
      <c r="V1581" t="s">
        <v>47</v>
      </c>
      <c r="W1581" t="s">
        <v>48</v>
      </c>
      <c r="X1581">
        <v>73018637</v>
      </c>
      <c r="Y1581" s="3">
        <v>44620</v>
      </c>
      <c r="Z1581">
        <v>165097399</v>
      </c>
      <c r="AB1581" t="s">
        <v>49</v>
      </c>
      <c r="AD1581" t="s">
        <v>5607</v>
      </c>
      <c r="AE1581">
        <v>1</v>
      </c>
      <c r="AF1581">
        <v>14</v>
      </c>
      <c r="AH1581" t="str">
        <f>VLOOKUP(B1581,'cc Lookup'!A:J,10,0)</f>
        <v>Planning and Business Development</v>
      </c>
      <c r="AI1581" t="str">
        <f>VLOOKUP(B1581,'cc Lookup'!A:E,5,0)</f>
        <v>Estates</v>
      </c>
      <c r="AJ1581" t="s">
        <v>6738</v>
      </c>
      <c r="AK1581" t="str">
        <f t="shared" si="48"/>
        <v>E35930 Estates &amp; Facilities</v>
      </c>
      <c r="AL1581" t="str">
        <f t="shared" si="49"/>
        <v>7308 Legal Fees</v>
      </c>
      <c r="AM1581" t="str">
        <f>VLOOKUP(W1581,Lookup!A:B,2,0)</f>
        <v>Legal</v>
      </c>
    </row>
    <row r="1582" spans="1:39" x14ac:dyDescent="0.25">
      <c r="A1582" t="s">
        <v>33</v>
      </c>
      <c r="B1582" s="1" t="s">
        <v>166</v>
      </c>
      <c r="C1582" s="1" t="s">
        <v>158</v>
      </c>
      <c r="D1582" s="1" t="s">
        <v>36</v>
      </c>
      <c r="E1582" s="1" t="s">
        <v>36</v>
      </c>
      <c r="F1582" s="1" t="s">
        <v>37</v>
      </c>
      <c r="G1582" t="s">
        <v>167</v>
      </c>
      <c r="H1582" t="s">
        <v>160</v>
      </c>
      <c r="I1582" t="s">
        <v>40</v>
      </c>
      <c r="J1582" t="s">
        <v>40</v>
      </c>
      <c r="K1582" t="s">
        <v>40</v>
      </c>
      <c r="L1582" s="4">
        <v>177</v>
      </c>
      <c r="M1582" s="2">
        <v>44621</v>
      </c>
      <c r="N1582" t="s">
        <v>41</v>
      </c>
      <c r="O1582" t="s">
        <v>42</v>
      </c>
      <c r="P1582" t="s">
        <v>5543</v>
      </c>
      <c r="Q1582" t="s">
        <v>5544</v>
      </c>
      <c r="R1582" t="s">
        <v>5535</v>
      </c>
      <c r="S1582" s="3">
        <v>44636</v>
      </c>
      <c r="T1582" t="s">
        <v>46</v>
      </c>
      <c r="U1582">
        <v>33</v>
      </c>
      <c r="V1582" t="s">
        <v>47</v>
      </c>
      <c r="W1582" t="s">
        <v>48</v>
      </c>
      <c r="X1582">
        <v>73020377</v>
      </c>
      <c r="Y1582" s="3">
        <v>44636</v>
      </c>
      <c r="Z1582">
        <v>165098118</v>
      </c>
      <c r="AB1582" t="s">
        <v>49</v>
      </c>
      <c r="AD1582" t="s">
        <v>5608</v>
      </c>
      <c r="AE1582">
        <v>1</v>
      </c>
      <c r="AF1582">
        <v>177</v>
      </c>
      <c r="AH1582" t="str">
        <f>VLOOKUP(B1582,'cc Lookup'!A:J,10,0)</f>
        <v>Planning and Business Development</v>
      </c>
      <c r="AI1582" t="str">
        <f>VLOOKUP(B1582,'cc Lookup'!A:E,5,0)</f>
        <v>Estates</v>
      </c>
      <c r="AJ1582" t="s">
        <v>6738</v>
      </c>
      <c r="AK1582" t="str">
        <f t="shared" si="48"/>
        <v>E35930 Estates &amp; Facilities</v>
      </c>
      <c r="AL1582" t="str">
        <f t="shared" si="49"/>
        <v>7308 Legal Fees</v>
      </c>
      <c r="AM1582" t="str">
        <f>VLOOKUP(W1582,Lookup!A:B,2,0)</f>
        <v>Legal</v>
      </c>
    </row>
    <row r="1583" spans="1:39" x14ac:dyDescent="0.25">
      <c r="A1583" t="s">
        <v>33</v>
      </c>
      <c r="B1583" s="1" t="s">
        <v>166</v>
      </c>
      <c r="C1583" s="1" t="s">
        <v>158</v>
      </c>
      <c r="D1583" s="1" t="s">
        <v>36</v>
      </c>
      <c r="E1583" s="1" t="s">
        <v>36</v>
      </c>
      <c r="F1583" s="1" t="s">
        <v>37</v>
      </c>
      <c r="G1583" t="s">
        <v>167</v>
      </c>
      <c r="H1583" t="s">
        <v>160</v>
      </c>
      <c r="I1583" t="s">
        <v>40</v>
      </c>
      <c r="J1583" t="s">
        <v>40</v>
      </c>
      <c r="K1583" t="s">
        <v>40</v>
      </c>
      <c r="L1583" s="4">
        <v>530.6</v>
      </c>
      <c r="M1583" s="2">
        <v>44621</v>
      </c>
      <c r="N1583" t="s">
        <v>41</v>
      </c>
      <c r="O1583" t="s">
        <v>42</v>
      </c>
      <c r="P1583" t="s">
        <v>5543</v>
      </c>
      <c r="Q1583" t="s">
        <v>5544</v>
      </c>
      <c r="R1583" t="s">
        <v>5535</v>
      </c>
      <c r="S1583" s="3">
        <v>44636</v>
      </c>
      <c r="T1583" t="s">
        <v>46</v>
      </c>
      <c r="U1583">
        <v>33</v>
      </c>
      <c r="V1583" t="s">
        <v>47</v>
      </c>
      <c r="W1583" t="s">
        <v>48</v>
      </c>
      <c r="X1583">
        <v>73020378</v>
      </c>
      <c r="Y1583" s="3">
        <v>44636</v>
      </c>
      <c r="Z1583">
        <v>165098118</v>
      </c>
      <c r="AB1583" t="s">
        <v>49</v>
      </c>
      <c r="AD1583" t="s">
        <v>5609</v>
      </c>
      <c r="AE1583">
        <v>1</v>
      </c>
      <c r="AF1583">
        <v>531</v>
      </c>
      <c r="AH1583" t="str">
        <f>VLOOKUP(B1583,'cc Lookup'!A:J,10,0)</f>
        <v>Planning and Business Development</v>
      </c>
      <c r="AI1583" t="str">
        <f>VLOOKUP(B1583,'cc Lookup'!A:E,5,0)</f>
        <v>Estates</v>
      </c>
      <c r="AJ1583" t="s">
        <v>6738</v>
      </c>
      <c r="AK1583" t="str">
        <f t="shared" si="48"/>
        <v>E35930 Estates &amp; Facilities</v>
      </c>
      <c r="AL1583" t="str">
        <f t="shared" si="49"/>
        <v>7308 Legal Fees</v>
      </c>
      <c r="AM1583" t="str">
        <f>VLOOKUP(W1583,Lookup!A:B,2,0)</f>
        <v>Legal</v>
      </c>
    </row>
    <row r="1584" spans="1:39" x14ac:dyDescent="0.25">
      <c r="A1584" t="s">
        <v>33</v>
      </c>
      <c r="B1584" s="1" t="s">
        <v>166</v>
      </c>
      <c r="C1584" s="1" t="s">
        <v>158</v>
      </c>
      <c r="D1584" s="1" t="s">
        <v>36</v>
      </c>
      <c r="E1584" s="1" t="s">
        <v>36</v>
      </c>
      <c r="F1584" s="1" t="s">
        <v>37</v>
      </c>
      <c r="G1584" t="s">
        <v>167</v>
      </c>
      <c r="H1584" t="s">
        <v>160</v>
      </c>
      <c r="I1584" t="s">
        <v>40</v>
      </c>
      <c r="J1584" t="s">
        <v>40</v>
      </c>
      <c r="K1584" t="s">
        <v>40</v>
      </c>
      <c r="L1584" s="4">
        <v>627</v>
      </c>
      <c r="M1584" s="2">
        <v>44621</v>
      </c>
      <c r="N1584" t="s">
        <v>41</v>
      </c>
      <c r="O1584" t="s">
        <v>42</v>
      </c>
      <c r="P1584" t="s">
        <v>5543</v>
      </c>
      <c r="Q1584" t="s">
        <v>5544</v>
      </c>
      <c r="R1584" t="s">
        <v>5535</v>
      </c>
      <c r="S1584" s="3">
        <v>44636</v>
      </c>
      <c r="T1584" t="s">
        <v>46</v>
      </c>
      <c r="U1584">
        <v>33</v>
      </c>
      <c r="V1584" t="s">
        <v>47</v>
      </c>
      <c r="W1584" t="s">
        <v>48</v>
      </c>
      <c r="X1584">
        <v>73020379</v>
      </c>
      <c r="Y1584" s="3">
        <v>44636</v>
      </c>
      <c r="Z1584">
        <v>165098118</v>
      </c>
      <c r="AB1584" t="s">
        <v>49</v>
      </c>
      <c r="AD1584" t="s">
        <v>5610</v>
      </c>
      <c r="AE1584">
        <v>1</v>
      </c>
      <c r="AF1584">
        <v>627</v>
      </c>
      <c r="AH1584" t="str">
        <f>VLOOKUP(B1584,'cc Lookup'!A:J,10,0)</f>
        <v>Planning and Business Development</v>
      </c>
      <c r="AI1584" t="str">
        <f>VLOOKUP(B1584,'cc Lookup'!A:E,5,0)</f>
        <v>Estates</v>
      </c>
      <c r="AJ1584" t="s">
        <v>6738</v>
      </c>
      <c r="AK1584" t="str">
        <f t="shared" si="48"/>
        <v>E35930 Estates &amp; Facilities</v>
      </c>
      <c r="AL1584" t="str">
        <f t="shared" si="49"/>
        <v>7308 Legal Fees</v>
      </c>
      <c r="AM1584" t="str">
        <f>VLOOKUP(W1584,Lookup!A:B,2,0)</f>
        <v>Legal</v>
      </c>
    </row>
    <row r="1585" spans="1:39" x14ac:dyDescent="0.25">
      <c r="A1585" t="s">
        <v>33</v>
      </c>
      <c r="B1585" s="1" t="s">
        <v>166</v>
      </c>
      <c r="C1585" s="1" t="s">
        <v>158</v>
      </c>
      <c r="D1585" s="1" t="s">
        <v>36</v>
      </c>
      <c r="E1585" s="1" t="s">
        <v>36</v>
      </c>
      <c r="F1585" s="1" t="s">
        <v>37</v>
      </c>
      <c r="G1585" t="s">
        <v>167</v>
      </c>
      <c r="H1585" t="s">
        <v>160</v>
      </c>
      <c r="I1585" t="s">
        <v>40</v>
      </c>
      <c r="J1585" t="s">
        <v>40</v>
      </c>
      <c r="K1585" t="s">
        <v>40</v>
      </c>
      <c r="L1585" s="4">
        <v>1015.5</v>
      </c>
      <c r="M1585" s="2">
        <v>44621</v>
      </c>
      <c r="N1585" t="s">
        <v>41</v>
      </c>
      <c r="O1585" t="s">
        <v>42</v>
      </c>
      <c r="P1585" t="s">
        <v>5543</v>
      </c>
      <c r="Q1585" t="s">
        <v>5544</v>
      </c>
      <c r="R1585" t="s">
        <v>5535</v>
      </c>
      <c r="S1585" s="3">
        <v>44636</v>
      </c>
      <c r="T1585" t="s">
        <v>46</v>
      </c>
      <c r="U1585">
        <v>33</v>
      </c>
      <c r="V1585" t="s">
        <v>47</v>
      </c>
      <c r="W1585" t="s">
        <v>48</v>
      </c>
      <c r="X1585">
        <v>73020380</v>
      </c>
      <c r="Y1585" s="3">
        <v>44636</v>
      </c>
      <c r="Z1585">
        <v>165098118</v>
      </c>
      <c r="AB1585" t="s">
        <v>49</v>
      </c>
      <c r="AD1585" t="s">
        <v>5611</v>
      </c>
      <c r="AE1585">
        <v>1</v>
      </c>
      <c r="AF1585">
        <v>1016</v>
      </c>
      <c r="AH1585" t="str">
        <f>VLOOKUP(B1585,'cc Lookup'!A:J,10,0)</f>
        <v>Planning and Business Development</v>
      </c>
      <c r="AI1585" t="str">
        <f>VLOOKUP(B1585,'cc Lookup'!A:E,5,0)</f>
        <v>Estates</v>
      </c>
      <c r="AJ1585" t="s">
        <v>6738</v>
      </c>
      <c r="AK1585" t="str">
        <f t="shared" si="48"/>
        <v>E35930 Estates &amp; Facilities</v>
      </c>
      <c r="AL1585" t="str">
        <f t="shared" si="49"/>
        <v>7308 Legal Fees</v>
      </c>
      <c r="AM1585" t="str">
        <f>VLOOKUP(W1585,Lookup!A:B,2,0)</f>
        <v>Legal</v>
      </c>
    </row>
    <row r="1586" spans="1:39" x14ac:dyDescent="0.25">
      <c r="A1586" t="s">
        <v>33</v>
      </c>
      <c r="B1586" s="1" t="s">
        <v>166</v>
      </c>
      <c r="C1586" s="1" t="s">
        <v>158</v>
      </c>
      <c r="D1586" s="1" t="s">
        <v>36</v>
      </c>
      <c r="E1586" s="1" t="s">
        <v>36</v>
      </c>
      <c r="F1586" s="1" t="s">
        <v>37</v>
      </c>
      <c r="G1586" t="s">
        <v>167</v>
      </c>
      <c r="H1586" t="s">
        <v>160</v>
      </c>
      <c r="I1586" t="s">
        <v>40</v>
      </c>
      <c r="J1586" t="s">
        <v>40</v>
      </c>
      <c r="K1586" t="s">
        <v>40</v>
      </c>
      <c r="L1586" s="4">
        <v>842.5</v>
      </c>
      <c r="M1586" s="2">
        <v>44621</v>
      </c>
      <c r="N1586" t="s">
        <v>41</v>
      </c>
      <c r="O1586" t="s">
        <v>42</v>
      </c>
      <c r="P1586" t="s">
        <v>5543</v>
      </c>
      <c r="Q1586" t="s">
        <v>5544</v>
      </c>
      <c r="R1586" t="s">
        <v>5535</v>
      </c>
      <c r="S1586" s="3">
        <v>44636</v>
      </c>
      <c r="T1586" t="s">
        <v>46</v>
      </c>
      <c r="U1586">
        <v>33</v>
      </c>
      <c r="V1586" t="s">
        <v>47</v>
      </c>
      <c r="W1586" t="s">
        <v>48</v>
      </c>
      <c r="X1586">
        <v>73020384</v>
      </c>
      <c r="Y1586" s="3">
        <v>44636</v>
      </c>
      <c r="Z1586">
        <v>165098118</v>
      </c>
      <c r="AB1586" t="s">
        <v>49</v>
      </c>
      <c r="AD1586" t="s">
        <v>5612</v>
      </c>
      <c r="AE1586">
        <v>1</v>
      </c>
      <c r="AF1586">
        <v>843</v>
      </c>
      <c r="AH1586" t="str">
        <f>VLOOKUP(B1586,'cc Lookup'!A:J,10,0)</f>
        <v>Planning and Business Development</v>
      </c>
      <c r="AI1586" t="str">
        <f>VLOOKUP(B1586,'cc Lookup'!A:E,5,0)</f>
        <v>Estates</v>
      </c>
      <c r="AJ1586" t="s">
        <v>6738</v>
      </c>
      <c r="AK1586" t="str">
        <f t="shared" si="48"/>
        <v>E35930 Estates &amp; Facilities</v>
      </c>
      <c r="AL1586" t="str">
        <f t="shared" si="49"/>
        <v>7308 Legal Fees</v>
      </c>
      <c r="AM1586" t="str">
        <f>VLOOKUP(W1586,Lookup!A:B,2,0)</f>
        <v>Legal</v>
      </c>
    </row>
    <row r="1587" spans="1:39" x14ac:dyDescent="0.25">
      <c r="A1587" t="s">
        <v>33</v>
      </c>
      <c r="B1587" s="1" t="s">
        <v>166</v>
      </c>
      <c r="C1587" s="1" t="s">
        <v>158</v>
      </c>
      <c r="D1587" s="1" t="s">
        <v>36</v>
      </c>
      <c r="E1587" s="1" t="s">
        <v>36</v>
      </c>
      <c r="F1587" s="1" t="s">
        <v>37</v>
      </c>
      <c r="G1587" t="s">
        <v>167</v>
      </c>
      <c r="H1587" t="s">
        <v>160</v>
      </c>
      <c r="I1587" t="s">
        <v>40</v>
      </c>
      <c r="J1587" t="s">
        <v>40</v>
      </c>
      <c r="K1587" t="s">
        <v>40</v>
      </c>
      <c r="L1587" s="4">
        <v>1261.3900000000001</v>
      </c>
      <c r="M1587" s="2">
        <v>44621</v>
      </c>
      <c r="N1587" t="s">
        <v>41</v>
      </c>
      <c r="O1587" t="s">
        <v>42</v>
      </c>
      <c r="P1587" t="s">
        <v>5543</v>
      </c>
      <c r="Q1587" t="s">
        <v>5544</v>
      </c>
      <c r="R1587" t="s">
        <v>5535</v>
      </c>
      <c r="S1587" s="3">
        <v>44636</v>
      </c>
      <c r="T1587" t="s">
        <v>46</v>
      </c>
      <c r="U1587">
        <v>33</v>
      </c>
      <c r="V1587" t="s">
        <v>47</v>
      </c>
      <c r="W1587" t="s">
        <v>48</v>
      </c>
      <c r="X1587">
        <v>73020392</v>
      </c>
      <c r="Y1587" s="3">
        <v>44636</v>
      </c>
      <c r="Z1587">
        <v>165098118</v>
      </c>
      <c r="AB1587" t="s">
        <v>49</v>
      </c>
      <c r="AD1587" t="s">
        <v>5613</v>
      </c>
      <c r="AE1587">
        <v>1</v>
      </c>
      <c r="AF1587">
        <v>1261</v>
      </c>
      <c r="AH1587" t="str">
        <f>VLOOKUP(B1587,'cc Lookup'!A:J,10,0)</f>
        <v>Planning and Business Development</v>
      </c>
      <c r="AI1587" t="str">
        <f>VLOOKUP(B1587,'cc Lookup'!A:E,5,0)</f>
        <v>Estates</v>
      </c>
      <c r="AJ1587" t="s">
        <v>6738</v>
      </c>
      <c r="AK1587" t="str">
        <f t="shared" si="48"/>
        <v>E35930 Estates &amp; Facilities</v>
      </c>
      <c r="AL1587" t="str">
        <f t="shared" si="49"/>
        <v>7308 Legal Fees</v>
      </c>
      <c r="AM1587" t="str">
        <f>VLOOKUP(W1587,Lookup!A:B,2,0)</f>
        <v>Legal</v>
      </c>
    </row>
    <row r="1588" spans="1:39" x14ac:dyDescent="0.25">
      <c r="A1588" t="s">
        <v>33</v>
      </c>
      <c r="B1588" s="1" t="s">
        <v>166</v>
      </c>
      <c r="C1588" s="1" t="s">
        <v>158</v>
      </c>
      <c r="D1588" s="1" t="s">
        <v>36</v>
      </c>
      <c r="E1588" s="1" t="s">
        <v>36</v>
      </c>
      <c r="F1588" s="1" t="s">
        <v>37</v>
      </c>
      <c r="G1588" t="s">
        <v>167</v>
      </c>
      <c r="H1588" t="s">
        <v>160</v>
      </c>
      <c r="I1588" t="s">
        <v>40</v>
      </c>
      <c r="J1588" t="s">
        <v>40</v>
      </c>
      <c r="K1588" t="s">
        <v>40</v>
      </c>
      <c r="L1588" s="4">
        <v>189</v>
      </c>
      <c r="M1588" s="2">
        <v>44621</v>
      </c>
      <c r="N1588" t="s">
        <v>41</v>
      </c>
      <c r="O1588" t="s">
        <v>42</v>
      </c>
      <c r="P1588" t="s">
        <v>5614</v>
      </c>
      <c r="Q1588" t="s">
        <v>5615</v>
      </c>
      <c r="R1588" t="s">
        <v>5535</v>
      </c>
      <c r="S1588" s="3">
        <v>44641</v>
      </c>
      <c r="T1588" t="s">
        <v>46</v>
      </c>
      <c r="U1588">
        <v>9</v>
      </c>
      <c r="V1588" t="s">
        <v>47</v>
      </c>
      <c r="W1588" t="s">
        <v>48</v>
      </c>
      <c r="X1588">
        <v>73020381</v>
      </c>
      <c r="Y1588" s="3">
        <v>44636</v>
      </c>
      <c r="Z1588">
        <v>165098118</v>
      </c>
      <c r="AB1588" t="s">
        <v>49</v>
      </c>
      <c r="AD1588" t="s">
        <v>5616</v>
      </c>
      <c r="AE1588">
        <v>1</v>
      </c>
      <c r="AF1588">
        <v>189</v>
      </c>
      <c r="AH1588" t="str">
        <f>VLOOKUP(B1588,'cc Lookup'!A:J,10,0)</f>
        <v>Planning and Business Development</v>
      </c>
      <c r="AI1588" t="str">
        <f>VLOOKUP(B1588,'cc Lookup'!A:E,5,0)</f>
        <v>Estates</v>
      </c>
      <c r="AJ1588" t="s">
        <v>6738</v>
      </c>
      <c r="AK1588" t="str">
        <f t="shared" si="48"/>
        <v>E35930 Estates &amp; Facilities</v>
      </c>
      <c r="AL1588" t="str">
        <f t="shared" si="49"/>
        <v>7308 Legal Fees</v>
      </c>
      <c r="AM1588" t="str">
        <f>VLOOKUP(W1588,Lookup!A:B,2,0)</f>
        <v>Legal</v>
      </c>
    </row>
    <row r="1589" spans="1:39" x14ac:dyDescent="0.25">
      <c r="A1589" t="s">
        <v>33</v>
      </c>
      <c r="B1589" s="1" t="s">
        <v>166</v>
      </c>
      <c r="C1589" s="1" t="s">
        <v>158</v>
      </c>
      <c r="D1589" s="1" t="s">
        <v>36</v>
      </c>
      <c r="E1589" s="1" t="s">
        <v>36</v>
      </c>
      <c r="F1589" s="1" t="s">
        <v>37</v>
      </c>
      <c r="G1589" t="s">
        <v>167</v>
      </c>
      <c r="H1589" t="s">
        <v>160</v>
      </c>
      <c r="I1589" t="s">
        <v>40</v>
      </c>
      <c r="J1589" t="s">
        <v>40</v>
      </c>
      <c r="K1589" t="s">
        <v>40</v>
      </c>
      <c r="L1589" s="4">
        <v>432</v>
      </c>
      <c r="M1589" s="2">
        <v>44621</v>
      </c>
      <c r="N1589" t="s">
        <v>41</v>
      </c>
      <c r="O1589" t="s">
        <v>42</v>
      </c>
      <c r="P1589" t="s">
        <v>5614</v>
      </c>
      <c r="Q1589" t="s">
        <v>5615</v>
      </c>
      <c r="R1589" t="s">
        <v>5535</v>
      </c>
      <c r="S1589" s="3">
        <v>44641</v>
      </c>
      <c r="T1589" t="s">
        <v>46</v>
      </c>
      <c r="U1589">
        <v>9</v>
      </c>
      <c r="V1589" t="s">
        <v>47</v>
      </c>
      <c r="W1589" t="s">
        <v>48</v>
      </c>
      <c r="X1589">
        <v>73020382</v>
      </c>
      <c r="Y1589" s="3">
        <v>44636</v>
      </c>
      <c r="Z1589">
        <v>165098118</v>
      </c>
      <c r="AB1589" t="s">
        <v>49</v>
      </c>
      <c r="AD1589" t="s">
        <v>5617</v>
      </c>
      <c r="AE1589">
        <v>1</v>
      </c>
      <c r="AF1589">
        <v>432</v>
      </c>
      <c r="AH1589" t="str">
        <f>VLOOKUP(B1589,'cc Lookup'!A:J,10,0)</f>
        <v>Planning and Business Development</v>
      </c>
      <c r="AI1589" t="str">
        <f>VLOOKUP(B1589,'cc Lookup'!A:E,5,0)</f>
        <v>Estates</v>
      </c>
      <c r="AJ1589" t="s">
        <v>6738</v>
      </c>
      <c r="AK1589" t="str">
        <f t="shared" si="48"/>
        <v>E35930 Estates &amp; Facilities</v>
      </c>
      <c r="AL1589" t="str">
        <f t="shared" si="49"/>
        <v>7308 Legal Fees</v>
      </c>
      <c r="AM1589" t="str">
        <f>VLOOKUP(W1589,Lookup!A:B,2,0)</f>
        <v>Legal</v>
      </c>
    </row>
    <row r="1590" spans="1:39" x14ac:dyDescent="0.25">
      <c r="A1590" t="s">
        <v>33</v>
      </c>
      <c r="B1590" s="1" t="s">
        <v>166</v>
      </c>
      <c r="C1590" s="1" t="s">
        <v>158</v>
      </c>
      <c r="D1590" s="1" t="s">
        <v>36</v>
      </c>
      <c r="E1590" s="1" t="s">
        <v>36</v>
      </c>
      <c r="F1590" s="1" t="s">
        <v>37</v>
      </c>
      <c r="G1590" t="s">
        <v>167</v>
      </c>
      <c r="H1590" t="s">
        <v>160</v>
      </c>
      <c r="I1590" t="s">
        <v>40</v>
      </c>
      <c r="J1590" t="s">
        <v>40</v>
      </c>
      <c r="K1590" t="s">
        <v>40</v>
      </c>
      <c r="L1590" s="4">
        <v>314.7</v>
      </c>
      <c r="M1590" s="2">
        <v>44621</v>
      </c>
      <c r="N1590" t="s">
        <v>41</v>
      </c>
      <c r="O1590" t="s">
        <v>42</v>
      </c>
      <c r="P1590" t="s">
        <v>5614</v>
      </c>
      <c r="Q1590" t="s">
        <v>5615</v>
      </c>
      <c r="R1590" t="s">
        <v>5535</v>
      </c>
      <c r="S1590" s="3">
        <v>44641</v>
      </c>
      <c r="T1590" t="s">
        <v>46</v>
      </c>
      <c r="U1590">
        <v>9</v>
      </c>
      <c r="V1590" t="s">
        <v>47</v>
      </c>
      <c r="W1590" t="s">
        <v>48</v>
      </c>
      <c r="X1590">
        <v>73020383</v>
      </c>
      <c r="Y1590" s="3">
        <v>44636</v>
      </c>
      <c r="Z1590">
        <v>165098118</v>
      </c>
      <c r="AB1590" t="s">
        <v>49</v>
      </c>
      <c r="AD1590" t="s">
        <v>5618</v>
      </c>
      <c r="AE1590">
        <v>1</v>
      </c>
      <c r="AF1590">
        <v>315</v>
      </c>
      <c r="AH1590" t="str">
        <f>VLOOKUP(B1590,'cc Lookup'!A:J,10,0)</f>
        <v>Planning and Business Development</v>
      </c>
      <c r="AI1590" t="str">
        <f>VLOOKUP(B1590,'cc Lookup'!A:E,5,0)</f>
        <v>Estates</v>
      </c>
      <c r="AJ1590" t="s">
        <v>6738</v>
      </c>
      <c r="AK1590" t="str">
        <f t="shared" si="48"/>
        <v>E35930 Estates &amp; Facilities</v>
      </c>
      <c r="AL1590" t="str">
        <f t="shared" si="49"/>
        <v>7308 Legal Fees</v>
      </c>
      <c r="AM1590" t="str">
        <f>VLOOKUP(W1590,Lookup!A:B,2,0)</f>
        <v>Legal</v>
      </c>
    </row>
    <row r="1591" spans="1:39" x14ac:dyDescent="0.25">
      <c r="A1591" t="s">
        <v>33</v>
      </c>
      <c r="B1591" s="1" t="s">
        <v>166</v>
      </c>
      <c r="C1591" s="1" t="s">
        <v>158</v>
      </c>
      <c r="D1591" s="1" t="s">
        <v>36</v>
      </c>
      <c r="E1591" s="1" t="s">
        <v>36</v>
      </c>
      <c r="F1591" s="1" t="s">
        <v>37</v>
      </c>
      <c r="G1591" t="s">
        <v>167</v>
      </c>
      <c r="H1591" t="s">
        <v>160</v>
      </c>
      <c r="I1591" t="s">
        <v>40</v>
      </c>
      <c r="J1591" t="s">
        <v>40</v>
      </c>
      <c r="K1591" t="s">
        <v>40</v>
      </c>
      <c r="L1591" s="4">
        <v>277.5</v>
      </c>
      <c r="M1591" s="2">
        <v>44621</v>
      </c>
      <c r="N1591" t="s">
        <v>41</v>
      </c>
      <c r="O1591" t="s">
        <v>42</v>
      </c>
      <c r="P1591" t="s">
        <v>5614</v>
      </c>
      <c r="Q1591" t="s">
        <v>5615</v>
      </c>
      <c r="R1591" t="s">
        <v>5535</v>
      </c>
      <c r="S1591" s="3">
        <v>44641</v>
      </c>
      <c r="T1591" t="s">
        <v>46</v>
      </c>
      <c r="U1591">
        <v>9</v>
      </c>
      <c r="V1591" t="s">
        <v>47</v>
      </c>
      <c r="W1591" t="s">
        <v>48</v>
      </c>
      <c r="X1591">
        <v>73020385</v>
      </c>
      <c r="Y1591" s="3">
        <v>44636</v>
      </c>
      <c r="Z1591">
        <v>165098118</v>
      </c>
      <c r="AB1591" t="s">
        <v>49</v>
      </c>
      <c r="AD1591" t="s">
        <v>5619</v>
      </c>
      <c r="AE1591">
        <v>1</v>
      </c>
      <c r="AF1591">
        <v>278</v>
      </c>
      <c r="AH1591" t="str">
        <f>VLOOKUP(B1591,'cc Lookup'!A:J,10,0)</f>
        <v>Planning and Business Development</v>
      </c>
      <c r="AI1591" t="str">
        <f>VLOOKUP(B1591,'cc Lookup'!A:E,5,0)</f>
        <v>Estates</v>
      </c>
      <c r="AJ1591" t="s">
        <v>6738</v>
      </c>
      <c r="AK1591" t="str">
        <f t="shared" si="48"/>
        <v>E35930 Estates &amp; Facilities</v>
      </c>
      <c r="AL1591" t="str">
        <f t="shared" si="49"/>
        <v>7308 Legal Fees</v>
      </c>
      <c r="AM1591" t="str">
        <f>VLOOKUP(W1591,Lookup!A:B,2,0)</f>
        <v>Legal</v>
      </c>
    </row>
    <row r="1592" spans="1:39" x14ac:dyDescent="0.25">
      <c r="A1592" t="s">
        <v>33</v>
      </c>
      <c r="B1592" s="1" t="s">
        <v>166</v>
      </c>
      <c r="C1592" s="1" t="s">
        <v>158</v>
      </c>
      <c r="D1592" s="1" t="s">
        <v>36</v>
      </c>
      <c r="E1592" s="1" t="s">
        <v>36</v>
      </c>
      <c r="F1592" s="1" t="s">
        <v>37</v>
      </c>
      <c r="G1592" t="s">
        <v>167</v>
      </c>
      <c r="H1592" t="s">
        <v>160</v>
      </c>
      <c r="I1592" t="s">
        <v>40</v>
      </c>
      <c r="J1592" t="s">
        <v>40</v>
      </c>
      <c r="K1592" t="s">
        <v>40</v>
      </c>
      <c r="L1592" s="4">
        <v>317</v>
      </c>
      <c r="M1592" s="2">
        <v>44621</v>
      </c>
      <c r="N1592" t="s">
        <v>41</v>
      </c>
      <c r="O1592" t="s">
        <v>42</v>
      </c>
      <c r="P1592" t="s">
        <v>5614</v>
      </c>
      <c r="Q1592" t="s">
        <v>5615</v>
      </c>
      <c r="R1592" t="s">
        <v>5535</v>
      </c>
      <c r="S1592" s="3">
        <v>44641</v>
      </c>
      <c r="T1592" t="s">
        <v>46</v>
      </c>
      <c r="U1592">
        <v>9</v>
      </c>
      <c r="V1592" t="s">
        <v>47</v>
      </c>
      <c r="W1592" t="s">
        <v>48</v>
      </c>
      <c r="X1592">
        <v>73020386</v>
      </c>
      <c r="Y1592" s="3">
        <v>44636</v>
      </c>
      <c r="Z1592">
        <v>165098118</v>
      </c>
      <c r="AB1592" t="s">
        <v>49</v>
      </c>
      <c r="AD1592" t="s">
        <v>5620</v>
      </c>
      <c r="AE1592">
        <v>1</v>
      </c>
      <c r="AF1592">
        <v>317</v>
      </c>
      <c r="AH1592" t="str">
        <f>VLOOKUP(B1592,'cc Lookup'!A:J,10,0)</f>
        <v>Planning and Business Development</v>
      </c>
      <c r="AI1592" t="str">
        <f>VLOOKUP(B1592,'cc Lookup'!A:E,5,0)</f>
        <v>Estates</v>
      </c>
      <c r="AJ1592" t="s">
        <v>6738</v>
      </c>
      <c r="AK1592" t="str">
        <f t="shared" si="48"/>
        <v>E35930 Estates &amp; Facilities</v>
      </c>
      <c r="AL1592" t="str">
        <f t="shared" si="49"/>
        <v>7308 Legal Fees</v>
      </c>
      <c r="AM1592" t="str">
        <f>VLOOKUP(W1592,Lookup!A:B,2,0)</f>
        <v>Legal</v>
      </c>
    </row>
    <row r="1593" spans="1:39" x14ac:dyDescent="0.25">
      <c r="A1593" t="s">
        <v>33</v>
      </c>
      <c r="B1593" s="1" t="s">
        <v>166</v>
      </c>
      <c r="C1593" s="1" t="s">
        <v>158</v>
      </c>
      <c r="D1593" s="1" t="s">
        <v>36</v>
      </c>
      <c r="E1593" s="1" t="s">
        <v>36</v>
      </c>
      <c r="F1593" s="1" t="s">
        <v>37</v>
      </c>
      <c r="G1593" t="s">
        <v>167</v>
      </c>
      <c r="H1593" t="s">
        <v>160</v>
      </c>
      <c r="I1593" t="s">
        <v>40</v>
      </c>
      <c r="J1593" t="s">
        <v>40</v>
      </c>
      <c r="K1593" t="s">
        <v>40</v>
      </c>
      <c r="L1593" s="4">
        <v>513</v>
      </c>
      <c r="M1593" s="2">
        <v>44621</v>
      </c>
      <c r="N1593" t="s">
        <v>41</v>
      </c>
      <c r="O1593" t="s">
        <v>42</v>
      </c>
      <c r="P1593" t="s">
        <v>5621</v>
      </c>
      <c r="Q1593" t="s">
        <v>5622</v>
      </c>
      <c r="R1593" t="s">
        <v>5535</v>
      </c>
      <c r="S1593" s="3">
        <v>44642</v>
      </c>
      <c r="T1593" t="s">
        <v>46</v>
      </c>
      <c r="U1593">
        <v>16</v>
      </c>
      <c r="V1593" t="s">
        <v>47</v>
      </c>
      <c r="W1593" t="s">
        <v>48</v>
      </c>
      <c r="X1593">
        <v>73020387</v>
      </c>
      <c r="Y1593" s="3">
        <v>44636</v>
      </c>
      <c r="Z1593">
        <v>165098118</v>
      </c>
      <c r="AB1593" t="s">
        <v>49</v>
      </c>
      <c r="AD1593" t="s">
        <v>5623</v>
      </c>
      <c r="AE1593">
        <v>1</v>
      </c>
      <c r="AF1593">
        <v>513</v>
      </c>
      <c r="AH1593" t="str">
        <f>VLOOKUP(B1593,'cc Lookup'!A:J,10,0)</f>
        <v>Planning and Business Development</v>
      </c>
      <c r="AI1593" t="str">
        <f>VLOOKUP(B1593,'cc Lookup'!A:E,5,0)</f>
        <v>Estates</v>
      </c>
      <c r="AJ1593" t="s">
        <v>6738</v>
      </c>
      <c r="AK1593" t="str">
        <f t="shared" si="48"/>
        <v>E35930 Estates &amp; Facilities</v>
      </c>
      <c r="AL1593" t="str">
        <f t="shared" si="49"/>
        <v>7308 Legal Fees</v>
      </c>
      <c r="AM1593" t="str">
        <f>VLOOKUP(W1593,Lookup!A:B,2,0)</f>
        <v>Legal</v>
      </c>
    </row>
    <row r="1594" spans="1:39" x14ac:dyDescent="0.25">
      <c r="A1594" t="s">
        <v>33</v>
      </c>
      <c r="B1594" s="1" t="s">
        <v>166</v>
      </c>
      <c r="C1594" s="1" t="s">
        <v>158</v>
      </c>
      <c r="D1594" s="1" t="s">
        <v>36</v>
      </c>
      <c r="E1594" s="1" t="s">
        <v>36</v>
      </c>
      <c r="F1594" s="1" t="s">
        <v>37</v>
      </c>
      <c r="G1594" t="s">
        <v>167</v>
      </c>
      <c r="H1594" t="s">
        <v>160</v>
      </c>
      <c r="I1594" t="s">
        <v>40</v>
      </c>
      <c r="J1594" t="s">
        <v>40</v>
      </c>
      <c r="K1594" t="s">
        <v>40</v>
      </c>
      <c r="L1594" s="4">
        <v>177</v>
      </c>
      <c r="M1594" s="2">
        <v>44621</v>
      </c>
      <c r="N1594" t="s">
        <v>41</v>
      </c>
      <c r="O1594" t="s">
        <v>42</v>
      </c>
      <c r="P1594" t="s">
        <v>5621</v>
      </c>
      <c r="Q1594" t="s">
        <v>5622</v>
      </c>
      <c r="R1594" t="s">
        <v>5535</v>
      </c>
      <c r="S1594" s="3">
        <v>44642</v>
      </c>
      <c r="T1594" t="s">
        <v>46</v>
      </c>
      <c r="U1594">
        <v>16</v>
      </c>
      <c r="V1594" t="s">
        <v>47</v>
      </c>
      <c r="W1594" t="s">
        <v>48</v>
      </c>
      <c r="X1594">
        <v>73020388</v>
      </c>
      <c r="Y1594" s="3">
        <v>44636</v>
      </c>
      <c r="Z1594">
        <v>165098118</v>
      </c>
      <c r="AB1594" t="s">
        <v>49</v>
      </c>
      <c r="AD1594" t="s">
        <v>5624</v>
      </c>
      <c r="AE1594">
        <v>1</v>
      </c>
      <c r="AF1594">
        <v>177</v>
      </c>
      <c r="AH1594" t="str">
        <f>VLOOKUP(B1594,'cc Lookup'!A:J,10,0)</f>
        <v>Planning and Business Development</v>
      </c>
      <c r="AI1594" t="str">
        <f>VLOOKUP(B1594,'cc Lookup'!A:E,5,0)</f>
        <v>Estates</v>
      </c>
      <c r="AJ1594" t="s">
        <v>6738</v>
      </c>
      <c r="AK1594" t="str">
        <f t="shared" si="48"/>
        <v>E35930 Estates &amp; Facilities</v>
      </c>
      <c r="AL1594" t="str">
        <f t="shared" si="49"/>
        <v>7308 Legal Fees</v>
      </c>
      <c r="AM1594" t="str">
        <f>VLOOKUP(W1594,Lookup!A:B,2,0)</f>
        <v>Legal</v>
      </c>
    </row>
    <row r="1595" spans="1:39" x14ac:dyDescent="0.25">
      <c r="A1595" t="s">
        <v>33</v>
      </c>
      <c r="B1595" s="1" t="s">
        <v>166</v>
      </c>
      <c r="C1595" s="1" t="s">
        <v>158</v>
      </c>
      <c r="D1595" s="1" t="s">
        <v>36</v>
      </c>
      <c r="E1595" s="1" t="s">
        <v>36</v>
      </c>
      <c r="F1595" s="1" t="s">
        <v>37</v>
      </c>
      <c r="G1595" t="s">
        <v>167</v>
      </c>
      <c r="H1595" t="s">
        <v>160</v>
      </c>
      <c r="I1595" t="s">
        <v>40</v>
      </c>
      <c r="J1595" t="s">
        <v>40</v>
      </c>
      <c r="K1595" t="s">
        <v>40</v>
      </c>
      <c r="L1595" s="4">
        <v>78</v>
      </c>
      <c r="M1595" s="2">
        <v>44621</v>
      </c>
      <c r="N1595" t="s">
        <v>41</v>
      </c>
      <c r="O1595" t="s">
        <v>42</v>
      </c>
      <c r="P1595" t="s">
        <v>5621</v>
      </c>
      <c r="Q1595" t="s">
        <v>5622</v>
      </c>
      <c r="R1595" t="s">
        <v>5535</v>
      </c>
      <c r="S1595" s="3">
        <v>44642</v>
      </c>
      <c r="T1595" t="s">
        <v>46</v>
      </c>
      <c r="U1595">
        <v>16</v>
      </c>
      <c r="V1595" t="s">
        <v>47</v>
      </c>
      <c r="W1595" t="s">
        <v>48</v>
      </c>
      <c r="X1595">
        <v>73020389</v>
      </c>
      <c r="Y1595" s="3">
        <v>44636</v>
      </c>
      <c r="Z1595">
        <v>165098118</v>
      </c>
      <c r="AB1595" t="s">
        <v>49</v>
      </c>
      <c r="AD1595" t="s">
        <v>5625</v>
      </c>
      <c r="AE1595">
        <v>1</v>
      </c>
      <c r="AF1595">
        <v>78</v>
      </c>
      <c r="AH1595" t="str">
        <f>VLOOKUP(B1595,'cc Lookup'!A:J,10,0)</f>
        <v>Planning and Business Development</v>
      </c>
      <c r="AI1595" t="str">
        <f>VLOOKUP(B1595,'cc Lookup'!A:E,5,0)</f>
        <v>Estates</v>
      </c>
      <c r="AJ1595" t="s">
        <v>6738</v>
      </c>
      <c r="AK1595" t="str">
        <f t="shared" si="48"/>
        <v>E35930 Estates &amp; Facilities</v>
      </c>
      <c r="AL1595" t="str">
        <f t="shared" si="49"/>
        <v>7308 Legal Fees</v>
      </c>
      <c r="AM1595" t="str">
        <f>VLOOKUP(W1595,Lookup!A:B,2,0)</f>
        <v>Legal</v>
      </c>
    </row>
    <row r="1596" spans="1:39" x14ac:dyDescent="0.25">
      <c r="A1596" t="s">
        <v>33</v>
      </c>
      <c r="B1596" s="1" t="s">
        <v>166</v>
      </c>
      <c r="C1596" s="1" t="s">
        <v>158</v>
      </c>
      <c r="D1596" s="1" t="s">
        <v>36</v>
      </c>
      <c r="E1596" s="1" t="s">
        <v>36</v>
      </c>
      <c r="F1596" s="1" t="s">
        <v>37</v>
      </c>
      <c r="G1596" t="s">
        <v>167</v>
      </c>
      <c r="H1596" t="s">
        <v>160</v>
      </c>
      <c r="I1596" t="s">
        <v>40</v>
      </c>
      <c r="J1596" t="s">
        <v>40</v>
      </c>
      <c r="K1596" t="s">
        <v>40</v>
      </c>
      <c r="L1596" s="4">
        <v>64</v>
      </c>
      <c r="M1596" s="2">
        <v>44621</v>
      </c>
      <c r="N1596" t="s">
        <v>41</v>
      </c>
      <c r="O1596" t="s">
        <v>42</v>
      </c>
      <c r="P1596" t="s">
        <v>5621</v>
      </c>
      <c r="Q1596" t="s">
        <v>5622</v>
      </c>
      <c r="R1596" t="s">
        <v>5535</v>
      </c>
      <c r="S1596" s="3">
        <v>44642</v>
      </c>
      <c r="T1596" t="s">
        <v>46</v>
      </c>
      <c r="U1596">
        <v>16</v>
      </c>
      <c r="V1596" t="s">
        <v>47</v>
      </c>
      <c r="W1596" t="s">
        <v>48</v>
      </c>
      <c r="X1596">
        <v>73020390</v>
      </c>
      <c r="Y1596" s="3">
        <v>44636</v>
      </c>
      <c r="Z1596">
        <v>165098118</v>
      </c>
      <c r="AB1596" t="s">
        <v>49</v>
      </c>
      <c r="AD1596" t="s">
        <v>5626</v>
      </c>
      <c r="AE1596">
        <v>1</v>
      </c>
      <c r="AF1596">
        <v>64</v>
      </c>
      <c r="AH1596" t="str">
        <f>VLOOKUP(B1596,'cc Lookup'!A:J,10,0)</f>
        <v>Planning and Business Development</v>
      </c>
      <c r="AI1596" t="str">
        <f>VLOOKUP(B1596,'cc Lookup'!A:E,5,0)</f>
        <v>Estates</v>
      </c>
      <c r="AJ1596" t="s">
        <v>6738</v>
      </c>
      <c r="AK1596" t="str">
        <f t="shared" si="48"/>
        <v>E35930 Estates &amp; Facilities</v>
      </c>
      <c r="AL1596" t="str">
        <f t="shared" si="49"/>
        <v>7308 Legal Fees</v>
      </c>
      <c r="AM1596" t="str">
        <f>VLOOKUP(W1596,Lookup!A:B,2,0)</f>
        <v>Legal</v>
      </c>
    </row>
    <row r="1597" spans="1:39" x14ac:dyDescent="0.25">
      <c r="A1597" t="s">
        <v>33</v>
      </c>
      <c r="B1597" s="1" t="s">
        <v>166</v>
      </c>
      <c r="C1597" s="1" t="s">
        <v>158</v>
      </c>
      <c r="D1597" s="1" t="s">
        <v>36</v>
      </c>
      <c r="E1597" s="1" t="s">
        <v>36</v>
      </c>
      <c r="F1597" s="1" t="s">
        <v>37</v>
      </c>
      <c r="G1597" t="s">
        <v>167</v>
      </c>
      <c r="H1597" t="s">
        <v>160</v>
      </c>
      <c r="I1597" t="s">
        <v>40</v>
      </c>
      <c r="J1597" t="s">
        <v>40</v>
      </c>
      <c r="K1597" t="s">
        <v>40</v>
      </c>
      <c r="L1597" s="4">
        <v>81</v>
      </c>
      <c r="M1597" s="2">
        <v>44621</v>
      </c>
      <c r="N1597" t="s">
        <v>41</v>
      </c>
      <c r="O1597" t="s">
        <v>42</v>
      </c>
      <c r="P1597" t="s">
        <v>5621</v>
      </c>
      <c r="Q1597" t="s">
        <v>5622</v>
      </c>
      <c r="R1597" t="s">
        <v>5535</v>
      </c>
      <c r="S1597" s="3">
        <v>44642</v>
      </c>
      <c r="T1597" t="s">
        <v>46</v>
      </c>
      <c r="U1597">
        <v>16</v>
      </c>
      <c r="V1597" t="s">
        <v>47</v>
      </c>
      <c r="W1597" t="s">
        <v>48</v>
      </c>
      <c r="X1597">
        <v>73020391</v>
      </c>
      <c r="Y1597" s="3">
        <v>44636</v>
      </c>
      <c r="Z1597">
        <v>165098118</v>
      </c>
      <c r="AB1597" t="s">
        <v>49</v>
      </c>
      <c r="AD1597" t="s">
        <v>5627</v>
      </c>
      <c r="AE1597">
        <v>1</v>
      </c>
      <c r="AF1597">
        <v>81</v>
      </c>
      <c r="AH1597" t="str">
        <f>VLOOKUP(B1597,'cc Lookup'!A:J,10,0)</f>
        <v>Planning and Business Development</v>
      </c>
      <c r="AI1597" t="str">
        <f>VLOOKUP(B1597,'cc Lookup'!A:E,5,0)</f>
        <v>Estates</v>
      </c>
      <c r="AJ1597" t="s">
        <v>6738</v>
      </c>
      <c r="AK1597" t="str">
        <f t="shared" si="48"/>
        <v>E35930 Estates &amp; Facilities</v>
      </c>
      <c r="AL1597" t="str">
        <f t="shared" si="49"/>
        <v>7308 Legal Fees</v>
      </c>
      <c r="AM1597" t="str">
        <f>VLOOKUP(W1597,Lookup!A:B,2,0)</f>
        <v>Legal</v>
      </c>
    </row>
    <row r="1598" spans="1:39" x14ac:dyDescent="0.25">
      <c r="A1598" t="s">
        <v>33</v>
      </c>
      <c r="B1598" s="1" t="s">
        <v>166</v>
      </c>
      <c r="C1598" s="1" t="s">
        <v>158</v>
      </c>
      <c r="D1598" s="1" t="s">
        <v>36</v>
      </c>
      <c r="E1598" s="1" t="s">
        <v>36</v>
      </c>
      <c r="F1598" s="1" t="s">
        <v>37</v>
      </c>
      <c r="G1598" t="s">
        <v>167</v>
      </c>
      <c r="H1598" t="s">
        <v>160</v>
      </c>
      <c r="I1598" t="s">
        <v>40</v>
      </c>
      <c r="J1598" t="s">
        <v>40</v>
      </c>
      <c r="K1598" t="s">
        <v>40</v>
      </c>
      <c r="L1598" s="4">
        <v>9</v>
      </c>
      <c r="M1598" s="2">
        <v>44621</v>
      </c>
      <c r="N1598" t="s">
        <v>41</v>
      </c>
      <c r="O1598" t="s">
        <v>42</v>
      </c>
      <c r="P1598" t="s">
        <v>5628</v>
      </c>
      <c r="Q1598" t="s">
        <v>5629</v>
      </c>
      <c r="R1598" t="s">
        <v>5535</v>
      </c>
      <c r="S1598" s="3">
        <v>44651</v>
      </c>
      <c r="T1598" t="s">
        <v>46</v>
      </c>
      <c r="U1598">
        <v>58</v>
      </c>
      <c r="V1598" t="s">
        <v>47</v>
      </c>
      <c r="W1598" t="s">
        <v>5630</v>
      </c>
      <c r="X1598">
        <v>118533</v>
      </c>
      <c r="Y1598" s="3">
        <v>44637</v>
      </c>
      <c r="Z1598">
        <v>165098414</v>
      </c>
      <c r="AB1598" t="s">
        <v>49</v>
      </c>
      <c r="AD1598" t="s">
        <v>5631</v>
      </c>
      <c r="AE1598">
        <v>1</v>
      </c>
      <c r="AF1598">
        <v>9</v>
      </c>
      <c r="AH1598" t="str">
        <f>VLOOKUP(B1598,'cc Lookup'!A:J,10,0)</f>
        <v>Planning and Business Development</v>
      </c>
      <c r="AI1598" t="str">
        <f>VLOOKUP(B1598,'cc Lookup'!A:E,5,0)</f>
        <v>Estates</v>
      </c>
      <c r="AJ1598" t="s">
        <v>6738</v>
      </c>
      <c r="AK1598" t="str">
        <f t="shared" si="48"/>
        <v>E35930 Estates &amp; Facilities</v>
      </c>
      <c r="AL1598" t="str">
        <f t="shared" si="49"/>
        <v>7308 Legal Fees</v>
      </c>
      <c r="AM1598" t="str">
        <f>VLOOKUP(W1598,Lookup!A:B,2,0)</f>
        <v>Legal</v>
      </c>
    </row>
    <row r="1599" spans="1:39" x14ac:dyDescent="0.25">
      <c r="A1599" t="s">
        <v>33</v>
      </c>
      <c r="B1599" s="1" t="s">
        <v>166</v>
      </c>
      <c r="C1599" s="1" t="s">
        <v>158</v>
      </c>
      <c r="D1599" s="1" t="s">
        <v>36</v>
      </c>
      <c r="E1599" s="1" t="s">
        <v>36</v>
      </c>
      <c r="F1599" s="1" t="s">
        <v>37</v>
      </c>
      <c r="G1599" t="s">
        <v>167</v>
      </c>
      <c r="H1599" t="s">
        <v>160</v>
      </c>
      <c r="I1599" t="s">
        <v>40</v>
      </c>
      <c r="J1599" t="s">
        <v>40</v>
      </c>
      <c r="K1599" t="s">
        <v>40</v>
      </c>
      <c r="L1599" s="4">
        <v>750</v>
      </c>
      <c r="M1599" s="2">
        <v>44621</v>
      </c>
      <c r="N1599" t="s">
        <v>41</v>
      </c>
      <c r="O1599" t="s">
        <v>42</v>
      </c>
      <c r="P1599" t="s">
        <v>5628</v>
      </c>
      <c r="Q1599" t="s">
        <v>5629</v>
      </c>
      <c r="R1599" t="s">
        <v>5535</v>
      </c>
      <c r="S1599" s="3">
        <v>44651</v>
      </c>
      <c r="T1599" t="s">
        <v>46</v>
      </c>
      <c r="U1599">
        <v>58</v>
      </c>
      <c r="V1599" t="s">
        <v>47</v>
      </c>
      <c r="W1599" t="s">
        <v>5630</v>
      </c>
      <c r="X1599">
        <v>118533</v>
      </c>
      <c r="Y1599" s="3">
        <v>44637</v>
      </c>
      <c r="Z1599">
        <v>165098414</v>
      </c>
      <c r="AB1599" t="s">
        <v>49</v>
      </c>
      <c r="AD1599" t="s">
        <v>5631</v>
      </c>
      <c r="AE1599">
        <v>1</v>
      </c>
      <c r="AF1599">
        <v>750</v>
      </c>
      <c r="AH1599" t="str">
        <f>VLOOKUP(B1599,'cc Lookup'!A:J,10,0)</f>
        <v>Planning and Business Development</v>
      </c>
      <c r="AI1599" t="str">
        <f>VLOOKUP(B1599,'cc Lookup'!A:E,5,0)</f>
        <v>Estates</v>
      </c>
      <c r="AJ1599" t="s">
        <v>6738</v>
      </c>
      <c r="AK1599" t="str">
        <f t="shared" si="48"/>
        <v>E35930 Estates &amp; Facilities</v>
      </c>
      <c r="AL1599" t="str">
        <f t="shared" si="49"/>
        <v>7308 Legal Fees</v>
      </c>
      <c r="AM1599" t="str">
        <f>VLOOKUP(W1599,Lookup!A:B,2,0)</f>
        <v>Legal</v>
      </c>
    </row>
    <row r="1600" spans="1:39" x14ac:dyDescent="0.25">
      <c r="A1600" t="s">
        <v>33</v>
      </c>
      <c r="B1600" s="1" t="s">
        <v>166</v>
      </c>
      <c r="C1600" s="1" t="s">
        <v>158</v>
      </c>
      <c r="D1600" s="1" t="s">
        <v>36</v>
      </c>
      <c r="E1600" s="1" t="s">
        <v>36</v>
      </c>
      <c r="F1600" s="1" t="s">
        <v>37</v>
      </c>
      <c r="G1600" t="s">
        <v>167</v>
      </c>
      <c r="H1600" t="s">
        <v>160</v>
      </c>
      <c r="I1600" t="s">
        <v>40</v>
      </c>
      <c r="J1600" t="s">
        <v>40</v>
      </c>
      <c r="K1600" t="s">
        <v>40</v>
      </c>
      <c r="L1600" s="4">
        <v>759</v>
      </c>
      <c r="M1600" s="2">
        <v>44621</v>
      </c>
      <c r="N1600" t="s">
        <v>41</v>
      </c>
      <c r="O1600" t="s">
        <v>42</v>
      </c>
      <c r="P1600" t="s">
        <v>5628</v>
      </c>
      <c r="Q1600" t="s">
        <v>5629</v>
      </c>
      <c r="R1600" t="s">
        <v>5535</v>
      </c>
      <c r="S1600" s="3">
        <v>44651</v>
      </c>
      <c r="T1600" t="s">
        <v>46</v>
      </c>
      <c r="U1600">
        <v>58</v>
      </c>
      <c r="V1600" t="s">
        <v>47</v>
      </c>
      <c r="W1600" t="s">
        <v>5630</v>
      </c>
      <c r="X1600">
        <v>118533</v>
      </c>
      <c r="Y1600" s="3">
        <v>44637</v>
      </c>
      <c r="Z1600">
        <v>165098414</v>
      </c>
      <c r="AB1600" t="s">
        <v>49</v>
      </c>
      <c r="AD1600" t="s">
        <v>5631</v>
      </c>
      <c r="AE1600">
        <v>1</v>
      </c>
      <c r="AF1600">
        <v>759</v>
      </c>
      <c r="AH1600" t="str">
        <f>VLOOKUP(B1600,'cc Lookup'!A:J,10,0)</f>
        <v>Planning and Business Development</v>
      </c>
      <c r="AI1600" t="str">
        <f>VLOOKUP(B1600,'cc Lookup'!A:E,5,0)</f>
        <v>Estates</v>
      </c>
      <c r="AJ1600" t="s">
        <v>6738</v>
      </c>
      <c r="AK1600" t="str">
        <f t="shared" si="48"/>
        <v>E35930 Estates &amp; Facilities</v>
      </c>
      <c r="AL1600" t="str">
        <f t="shared" si="49"/>
        <v>7308 Legal Fees</v>
      </c>
      <c r="AM1600" t="str">
        <f>VLOOKUP(W1600,Lookup!A:B,2,0)</f>
        <v>Legal</v>
      </c>
    </row>
    <row r="1601" spans="1:39" x14ac:dyDescent="0.25">
      <c r="A1601" t="s">
        <v>33</v>
      </c>
      <c r="B1601" s="1" t="s">
        <v>166</v>
      </c>
      <c r="C1601" s="1" t="s">
        <v>158</v>
      </c>
      <c r="D1601" s="1" t="s">
        <v>36</v>
      </c>
      <c r="E1601" s="1" t="s">
        <v>36</v>
      </c>
      <c r="F1601" s="1" t="s">
        <v>37</v>
      </c>
      <c r="G1601" t="s">
        <v>167</v>
      </c>
      <c r="H1601" t="s">
        <v>160</v>
      </c>
      <c r="I1601" t="s">
        <v>40</v>
      </c>
      <c r="J1601" t="s">
        <v>40</v>
      </c>
      <c r="K1601" t="s">
        <v>40</v>
      </c>
      <c r="L1601" s="4">
        <v>-759</v>
      </c>
      <c r="M1601" s="2">
        <v>44621</v>
      </c>
      <c r="N1601" t="s">
        <v>41</v>
      </c>
      <c r="O1601" t="s">
        <v>42</v>
      </c>
      <c r="P1601" t="s">
        <v>5628</v>
      </c>
      <c r="Q1601" t="s">
        <v>5629</v>
      </c>
      <c r="R1601" t="s">
        <v>5535</v>
      </c>
      <c r="S1601" s="3">
        <v>44651</v>
      </c>
      <c r="T1601" t="s">
        <v>46</v>
      </c>
      <c r="U1601">
        <v>59</v>
      </c>
      <c r="V1601" t="s">
        <v>47</v>
      </c>
      <c r="W1601" t="s">
        <v>5630</v>
      </c>
      <c r="X1601">
        <v>118533</v>
      </c>
      <c r="Y1601" s="3">
        <v>44637</v>
      </c>
      <c r="Z1601">
        <v>165098414</v>
      </c>
      <c r="AB1601" t="s">
        <v>49</v>
      </c>
      <c r="AD1601" t="s">
        <v>5631</v>
      </c>
      <c r="AE1601">
        <v>1</v>
      </c>
      <c r="AF1601">
        <v>-759</v>
      </c>
      <c r="AH1601" t="str">
        <f>VLOOKUP(B1601,'cc Lookup'!A:J,10,0)</f>
        <v>Planning and Business Development</v>
      </c>
      <c r="AI1601" t="str">
        <f>VLOOKUP(B1601,'cc Lookup'!A:E,5,0)</f>
        <v>Estates</v>
      </c>
      <c r="AJ1601" t="s">
        <v>6738</v>
      </c>
      <c r="AK1601" t="str">
        <f t="shared" si="48"/>
        <v>E35930 Estates &amp; Facilities</v>
      </c>
      <c r="AL1601" t="str">
        <f t="shared" si="49"/>
        <v>7308 Legal Fees</v>
      </c>
      <c r="AM1601" t="str">
        <f>VLOOKUP(W1601,Lookup!A:B,2,0)</f>
        <v>Legal</v>
      </c>
    </row>
    <row r="1602" spans="1:39" x14ac:dyDescent="0.25">
      <c r="A1602" t="s">
        <v>33</v>
      </c>
      <c r="B1602" s="1" t="s">
        <v>166</v>
      </c>
      <c r="C1602" s="1" t="s">
        <v>158</v>
      </c>
      <c r="D1602" s="1" t="s">
        <v>36</v>
      </c>
      <c r="E1602" s="1" t="s">
        <v>36</v>
      </c>
      <c r="F1602" s="1" t="s">
        <v>37</v>
      </c>
      <c r="G1602" t="s">
        <v>167</v>
      </c>
      <c r="H1602" t="s">
        <v>160</v>
      </c>
      <c r="I1602" t="s">
        <v>40</v>
      </c>
      <c r="J1602" t="s">
        <v>40</v>
      </c>
      <c r="K1602" t="s">
        <v>40</v>
      </c>
      <c r="L1602" s="4">
        <v>-1653</v>
      </c>
      <c r="M1602" s="2">
        <v>44621</v>
      </c>
      <c r="N1602" t="s">
        <v>103</v>
      </c>
      <c r="O1602" t="s">
        <v>104</v>
      </c>
      <c r="P1602" t="s">
        <v>5409</v>
      </c>
      <c r="Q1602" t="s">
        <v>5410</v>
      </c>
      <c r="R1602" t="s">
        <v>5566</v>
      </c>
      <c r="S1602" s="3">
        <v>44620</v>
      </c>
      <c r="T1602" t="s">
        <v>46</v>
      </c>
      <c r="U1602">
        <v>3072</v>
      </c>
      <c r="V1602" t="s">
        <v>2575</v>
      </c>
      <c r="W1602" t="s">
        <v>48</v>
      </c>
      <c r="X1602">
        <v>165077832</v>
      </c>
      <c r="Y1602" s="3">
        <v>43829</v>
      </c>
      <c r="AC1602" t="s">
        <v>109</v>
      </c>
      <c r="AH1602" t="str">
        <f>VLOOKUP(B1602,'cc Lookup'!A:J,10,0)</f>
        <v>Planning and Business Development</v>
      </c>
      <c r="AI1602" t="str">
        <f>VLOOKUP(B1602,'cc Lookup'!A:E,5,0)</f>
        <v>Estates</v>
      </c>
      <c r="AJ1602" t="s">
        <v>6738</v>
      </c>
      <c r="AK1602" t="str">
        <f t="shared" si="48"/>
        <v>E35930 Estates &amp; Facilities</v>
      </c>
      <c r="AL1602" t="str">
        <f t="shared" si="49"/>
        <v>7308 Legal Fees</v>
      </c>
      <c r="AM1602" t="str">
        <f>VLOOKUP(W1602,Lookup!A:B,2,0)</f>
        <v>Legal</v>
      </c>
    </row>
    <row r="1603" spans="1:39" x14ac:dyDescent="0.25">
      <c r="A1603" t="s">
        <v>33</v>
      </c>
      <c r="B1603" s="1" t="s">
        <v>166</v>
      </c>
      <c r="C1603" s="1" t="s">
        <v>158</v>
      </c>
      <c r="D1603" s="1" t="s">
        <v>36</v>
      </c>
      <c r="E1603" s="1" t="s">
        <v>36</v>
      </c>
      <c r="F1603" s="1" t="s">
        <v>37</v>
      </c>
      <c r="G1603" t="s">
        <v>167</v>
      </c>
      <c r="H1603" t="s">
        <v>160</v>
      </c>
      <c r="I1603" t="s">
        <v>40</v>
      </c>
      <c r="J1603" t="s">
        <v>40</v>
      </c>
      <c r="K1603" t="s">
        <v>40</v>
      </c>
      <c r="L1603" s="4">
        <v>-430</v>
      </c>
      <c r="M1603" s="2">
        <v>44621</v>
      </c>
      <c r="N1603" t="s">
        <v>103</v>
      </c>
      <c r="O1603" t="s">
        <v>104</v>
      </c>
      <c r="P1603" t="s">
        <v>5409</v>
      </c>
      <c r="Q1603" t="s">
        <v>5410</v>
      </c>
      <c r="R1603" t="s">
        <v>5566</v>
      </c>
      <c r="S1603" s="3">
        <v>44620</v>
      </c>
      <c r="T1603" t="s">
        <v>46</v>
      </c>
      <c r="U1603">
        <v>3073</v>
      </c>
      <c r="V1603" t="s">
        <v>5273</v>
      </c>
      <c r="W1603" t="s">
        <v>219</v>
      </c>
      <c r="X1603">
        <v>165096326</v>
      </c>
      <c r="Y1603" s="3">
        <v>44543</v>
      </c>
      <c r="AC1603" t="s">
        <v>220</v>
      </c>
      <c r="AH1603" t="str">
        <f>VLOOKUP(B1603,'cc Lookup'!A:J,10,0)</f>
        <v>Planning and Business Development</v>
      </c>
      <c r="AI1603" t="str">
        <f>VLOOKUP(B1603,'cc Lookup'!A:E,5,0)</f>
        <v>Estates</v>
      </c>
      <c r="AJ1603" t="s">
        <v>6738</v>
      </c>
      <c r="AK1603" t="str">
        <f t="shared" si="48"/>
        <v>E35930 Estates &amp; Facilities</v>
      </c>
      <c r="AL1603" t="str">
        <f t="shared" si="49"/>
        <v>7308 Legal Fees</v>
      </c>
      <c r="AM1603" t="str">
        <f>VLOOKUP(W1603,Lookup!A:B,2,0)</f>
        <v>Prof</v>
      </c>
    </row>
    <row r="1604" spans="1:39" x14ac:dyDescent="0.25">
      <c r="A1604" t="s">
        <v>33</v>
      </c>
      <c r="B1604" s="1" t="s">
        <v>166</v>
      </c>
      <c r="C1604" s="1" t="s">
        <v>158</v>
      </c>
      <c r="D1604" s="1" t="s">
        <v>36</v>
      </c>
      <c r="E1604" s="1" t="s">
        <v>36</v>
      </c>
      <c r="F1604" s="1" t="s">
        <v>37</v>
      </c>
      <c r="G1604" t="s">
        <v>167</v>
      </c>
      <c r="H1604" t="s">
        <v>160</v>
      </c>
      <c r="I1604" t="s">
        <v>40</v>
      </c>
      <c r="J1604" t="s">
        <v>40</v>
      </c>
      <c r="K1604" t="s">
        <v>40</v>
      </c>
      <c r="L1604" s="4">
        <v>-1350</v>
      </c>
      <c r="M1604" s="2">
        <v>44621</v>
      </c>
      <c r="N1604" t="s">
        <v>103</v>
      </c>
      <c r="O1604" t="s">
        <v>104</v>
      </c>
      <c r="P1604" t="s">
        <v>5409</v>
      </c>
      <c r="Q1604" t="s">
        <v>5410</v>
      </c>
      <c r="R1604" t="s">
        <v>5566</v>
      </c>
      <c r="S1604" s="3">
        <v>44620</v>
      </c>
      <c r="T1604" t="s">
        <v>46</v>
      </c>
      <c r="U1604">
        <v>3074</v>
      </c>
      <c r="V1604" t="s">
        <v>5274</v>
      </c>
      <c r="W1604" t="s">
        <v>48</v>
      </c>
      <c r="X1604">
        <v>165096128</v>
      </c>
      <c r="Y1604" s="3">
        <v>44537</v>
      </c>
      <c r="AC1604" t="s">
        <v>109</v>
      </c>
      <c r="AH1604" t="str">
        <f>VLOOKUP(B1604,'cc Lookup'!A:J,10,0)</f>
        <v>Planning and Business Development</v>
      </c>
      <c r="AI1604" t="str">
        <f>VLOOKUP(B1604,'cc Lookup'!A:E,5,0)</f>
        <v>Estates</v>
      </c>
      <c r="AJ1604" t="s">
        <v>6738</v>
      </c>
      <c r="AK1604" t="str">
        <f t="shared" ref="AK1604:AK1667" si="50">B1604&amp;" "&amp;G1604</f>
        <v>E35930 Estates &amp; Facilities</v>
      </c>
      <c r="AL1604" t="str">
        <f t="shared" ref="AL1604:AL1667" si="51">C1604&amp;" "&amp;H1604</f>
        <v>7308 Legal Fees</v>
      </c>
      <c r="AM1604" t="str">
        <f>VLOOKUP(W1604,Lookup!A:B,2,0)</f>
        <v>Legal</v>
      </c>
    </row>
    <row r="1605" spans="1:39" x14ac:dyDescent="0.25">
      <c r="A1605" t="s">
        <v>33</v>
      </c>
      <c r="B1605" s="1" t="s">
        <v>166</v>
      </c>
      <c r="C1605" s="1" t="s">
        <v>158</v>
      </c>
      <c r="D1605" s="1" t="s">
        <v>36</v>
      </c>
      <c r="E1605" s="1" t="s">
        <v>36</v>
      </c>
      <c r="F1605" s="1" t="s">
        <v>37</v>
      </c>
      <c r="G1605" t="s">
        <v>167</v>
      </c>
      <c r="H1605" t="s">
        <v>160</v>
      </c>
      <c r="I1605" t="s">
        <v>40</v>
      </c>
      <c r="J1605" t="s">
        <v>40</v>
      </c>
      <c r="K1605" t="s">
        <v>40</v>
      </c>
      <c r="L1605" s="4">
        <v>-45.64</v>
      </c>
      <c r="M1605" s="2">
        <v>44621</v>
      </c>
      <c r="N1605" t="s">
        <v>103</v>
      </c>
      <c r="O1605" t="s">
        <v>104</v>
      </c>
      <c r="P1605" t="s">
        <v>5409</v>
      </c>
      <c r="Q1605" t="s">
        <v>5410</v>
      </c>
      <c r="R1605" t="s">
        <v>5566</v>
      </c>
      <c r="S1605" s="3">
        <v>44620</v>
      </c>
      <c r="T1605" t="s">
        <v>46</v>
      </c>
      <c r="U1605">
        <v>3075</v>
      </c>
      <c r="V1605" t="s">
        <v>4961</v>
      </c>
      <c r="W1605" t="s">
        <v>48</v>
      </c>
      <c r="X1605">
        <v>165093938</v>
      </c>
      <c r="Y1605" s="3">
        <v>44428</v>
      </c>
      <c r="AC1605" t="s">
        <v>109</v>
      </c>
      <c r="AH1605" t="str">
        <f>VLOOKUP(B1605,'cc Lookup'!A:J,10,0)</f>
        <v>Planning and Business Development</v>
      </c>
      <c r="AI1605" t="str">
        <f>VLOOKUP(B1605,'cc Lookup'!A:E,5,0)</f>
        <v>Estates</v>
      </c>
      <c r="AJ1605" t="s">
        <v>6738</v>
      </c>
      <c r="AK1605" t="str">
        <f t="shared" si="50"/>
        <v>E35930 Estates &amp; Facilities</v>
      </c>
      <c r="AL1605" t="str">
        <f t="shared" si="51"/>
        <v>7308 Legal Fees</v>
      </c>
      <c r="AM1605" t="str">
        <f>VLOOKUP(W1605,Lookup!A:B,2,0)</f>
        <v>Legal</v>
      </c>
    </row>
    <row r="1606" spans="1:39" x14ac:dyDescent="0.25">
      <c r="A1606" t="s">
        <v>33</v>
      </c>
      <c r="B1606" s="1" t="s">
        <v>166</v>
      </c>
      <c r="C1606" s="1" t="s">
        <v>158</v>
      </c>
      <c r="D1606" s="1" t="s">
        <v>36</v>
      </c>
      <c r="E1606" s="1" t="s">
        <v>36</v>
      </c>
      <c r="F1606" s="1" t="s">
        <v>37</v>
      </c>
      <c r="G1606" t="s">
        <v>167</v>
      </c>
      <c r="H1606" t="s">
        <v>160</v>
      </c>
      <c r="I1606" t="s">
        <v>40</v>
      </c>
      <c r="J1606" t="s">
        <v>40</v>
      </c>
      <c r="K1606" t="s">
        <v>40</v>
      </c>
      <c r="L1606" s="4">
        <v>-162</v>
      </c>
      <c r="M1606" s="2">
        <v>44621</v>
      </c>
      <c r="N1606" t="s">
        <v>103</v>
      </c>
      <c r="O1606" t="s">
        <v>104</v>
      </c>
      <c r="P1606" t="s">
        <v>5409</v>
      </c>
      <c r="Q1606" t="s">
        <v>5410</v>
      </c>
      <c r="R1606" t="s">
        <v>5566</v>
      </c>
      <c r="S1606" s="3">
        <v>44620</v>
      </c>
      <c r="T1606" t="s">
        <v>46</v>
      </c>
      <c r="U1606">
        <v>3076</v>
      </c>
      <c r="V1606" t="s">
        <v>4553</v>
      </c>
      <c r="W1606" t="s">
        <v>48</v>
      </c>
      <c r="X1606">
        <v>165091758</v>
      </c>
      <c r="Y1606" s="3">
        <v>44342</v>
      </c>
      <c r="AC1606" t="s">
        <v>109</v>
      </c>
      <c r="AH1606" t="str">
        <f>VLOOKUP(B1606,'cc Lookup'!A:J,10,0)</f>
        <v>Planning and Business Development</v>
      </c>
      <c r="AI1606" t="str">
        <f>VLOOKUP(B1606,'cc Lookup'!A:E,5,0)</f>
        <v>Estates</v>
      </c>
      <c r="AJ1606" t="s">
        <v>6738</v>
      </c>
      <c r="AK1606" t="str">
        <f t="shared" si="50"/>
        <v>E35930 Estates &amp; Facilities</v>
      </c>
      <c r="AL1606" t="str">
        <f t="shared" si="51"/>
        <v>7308 Legal Fees</v>
      </c>
      <c r="AM1606" t="str">
        <f>VLOOKUP(W1606,Lookup!A:B,2,0)</f>
        <v>Legal</v>
      </c>
    </row>
    <row r="1607" spans="1:39" x14ac:dyDescent="0.25">
      <c r="A1607" t="s">
        <v>33</v>
      </c>
      <c r="B1607" s="1" t="s">
        <v>166</v>
      </c>
      <c r="C1607" s="1" t="s">
        <v>158</v>
      </c>
      <c r="D1607" s="1" t="s">
        <v>36</v>
      </c>
      <c r="E1607" s="1" t="s">
        <v>36</v>
      </c>
      <c r="F1607" s="1" t="s">
        <v>37</v>
      </c>
      <c r="G1607" t="s">
        <v>167</v>
      </c>
      <c r="H1607" t="s">
        <v>160</v>
      </c>
      <c r="I1607" t="s">
        <v>40</v>
      </c>
      <c r="J1607" t="s">
        <v>40</v>
      </c>
      <c r="K1607" t="s">
        <v>40</v>
      </c>
      <c r="L1607" s="4">
        <v>-640.5</v>
      </c>
      <c r="M1607" s="2">
        <v>44621</v>
      </c>
      <c r="N1607" t="s">
        <v>103</v>
      </c>
      <c r="O1607" t="s">
        <v>104</v>
      </c>
      <c r="P1607" t="s">
        <v>5409</v>
      </c>
      <c r="Q1607" t="s">
        <v>5410</v>
      </c>
      <c r="R1607" t="s">
        <v>5566</v>
      </c>
      <c r="S1607" s="3">
        <v>44620</v>
      </c>
      <c r="T1607" t="s">
        <v>46</v>
      </c>
      <c r="U1607">
        <v>3077</v>
      </c>
      <c r="V1607" t="s">
        <v>5365</v>
      </c>
      <c r="W1607" t="s">
        <v>48</v>
      </c>
      <c r="X1607">
        <v>165097221</v>
      </c>
      <c r="Y1607" s="3">
        <v>44588</v>
      </c>
      <c r="AC1607" t="s">
        <v>109</v>
      </c>
      <c r="AH1607" t="str">
        <f>VLOOKUP(B1607,'cc Lookup'!A:J,10,0)</f>
        <v>Planning and Business Development</v>
      </c>
      <c r="AI1607" t="str">
        <f>VLOOKUP(B1607,'cc Lookup'!A:E,5,0)</f>
        <v>Estates</v>
      </c>
      <c r="AJ1607" t="s">
        <v>6738</v>
      </c>
      <c r="AK1607" t="str">
        <f t="shared" si="50"/>
        <v>E35930 Estates &amp; Facilities</v>
      </c>
      <c r="AL1607" t="str">
        <f t="shared" si="51"/>
        <v>7308 Legal Fees</v>
      </c>
      <c r="AM1607" t="str">
        <f>VLOOKUP(W1607,Lookup!A:B,2,0)</f>
        <v>Legal</v>
      </c>
    </row>
    <row r="1608" spans="1:39" x14ac:dyDescent="0.25">
      <c r="A1608" t="s">
        <v>33</v>
      </c>
      <c r="B1608" s="1" t="s">
        <v>166</v>
      </c>
      <c r="C1608" s="1" t="s">
        <v>158</v>
      </c>
      <c r="D1608" s="1" t="s">
        <v>36</v>
      </c>
      <c r="E1608" s="1" t="s">
        <v>36</v>
      </c>
      <c r="F1608" s="1" t="s">
        <v>37</v>
      </c>
      <c r="G1608" t="s">
        <v>167</v>
      </c>
      <c r="H1608" t="s">
        <v>160</v>
      </c>
      <c r="I1608" t="s">
        <v>40</v>
      </c>
      <c r="J1608" t="s">
        <v>40</v>
      </c>
      <c r="K1608" t="s">
        <v>40</v>
      </c>
      <c r="L1608" s="4">
        <v>-0.99</v>
      </c>
      <c r="M1608" s="2">
        <v>44621</v>
      </c>
      <c r="N1608" t="s">
        <v>103</v>
      </c>
      <c r="O1608" t="s">
        <v>104</v>
      </c>
      <c r="P1608" t="s">
        <v>5409</v>
      </c>
      <c r="Q1608" t="s">
        <v>5410</v>
      </c>
      <c r="R1608" t="s">
        <v>5566</v>
      </c>
      <c r="S1608" s="3">
        <v>44620</v>
      </c>
      <c r="T1608" t="s">
        <v>46</v>
      </c>
      <c r="U1608">
        <v>3078</v>
      </c>
      <c r="V1608" t="s">
        <v>5272</v>
      </c>
      <c r="W1608" t="s">
        <v>48</v>
      </c>
      <c r="X1608">
        <v>165096660</v>
      </c>
      <c r="Y1608" s="3">
        <v>44551</v>
      </c>
      <c r="AC1608" t="s">
        <v>109</v>
      </c>
      <c r="AH1608" t="str">
        <f>VLOOKUP(B1608,'cc Lookup'!A:J,10,0)</f>
        <v>Planning and Business Development</v>
      </c>
      <c r="AI1608" t="str">
        <f>VLOOKUP(B1608,'cc Lookup'!A:E,5,0)</f>
        <v>Estates</v>
      </c>
      <c r="AJ1608" t="s">
        <v>6738</v>
      </c>
      <c r="AK1608" t="str">
        <f t="shared" si="50"/>
        <v>E35930 Estates &amp; Facilities</v>
      </c>
      <c r="AL1608" t="str">
        <f t="shared" si="51"/>
        <v>7308 Legal Fees</v>
      </c>
      <c r="AM1608" t="str">
        <f>VLOOKUP(W1608,Lookup!A:B,2,0)</f>
        <v>Legal</v>
      </c>
    </row>
    <row r="1609" spans="1:39" x14ac:dyDescent="0.25">
      <c r="A1609" t="s">
        <v>33</v>
      </c>
      <c r="B1609" s="1" t="s">
        <v>166</v>
      </c>
      <c r="C1609" s="1" t="s">
        <v>158</v>
      </c>
      <c r="D1609" s="1" t="s">
        <v>36</v>
      </c>
      <c r="E1609" s="1" t="s">
        <v>36</v>
      </c>
      <c r="F1609" s="1" t="s">
        <v>37</v>
      </c>
      <c r="G1609" t="s">
        <v>167</v>
      </c>
      <c r="H1609" t="s">
        <v>160</v>
      </c>
      <c r="I1609" t="s">
        <v>40</v>
      </c>
      <c r="J1609" t="s">
        <v>40</v>
      </c>
      <c r="K1609" t="s">
        <v>40</v>
      </c>
      <c r="L1609" s="4">
        <v>-0.1</v>
      </c>
      <c r="M1609" s="2">
        <v>44621</v>
      </c>
      <c r="N1609" t="s">
        <v>103</v>
      </c>
      <c r="O1609" t="s">
        <v>104</v>
      </c>
      <c r="P1609" t="s">
        <v>5409</v>
      </c>
      <c r="Q1609" t="s">
        <v>5410</v>
      </c>
      <c r="R1609" t="s">
        <v>5566</v>
      </c>
      <c r="S1609" s="3">
        <v>44620</v>
      </c>
      <c r="T1609" t="s">
        <v>46</v>
      </c>
      <c r="U1609">
        <v>3079</v>
      </c>
      <c r="V1609" t="s">
        <v>5049</v>
      </c>
      <c r="W1609" t="s">
        <v>48</v>
      </c>
      <c r="X1609">
        <v>165095312</v>
      </c>
      <c r="Y1609" s="3">
        <v>44497</v>
      </c>
      <c r="AC1609" t="s">
        <v>109</v>
      </c>
      <c r="AH1609" t="str">
        <f>VLOOKUP(B1609,'cc Lookup'!A:J,10,0)</f>
        <v>Planning and Business Development</v>
      </c>
      <c r="AI1609" t="str">
        <f>VLOOKUP(B1609,'cc Lookup'!A:E,5,0)</f>
        <v>Estates</v>
      </c>
      <c r="AJ1609" t="s">
        <v>6738</v>
      </c>
      <c r="AK1609" t="str">
        <f t="shared" si="50"/>
        <v>E35930 Estates &amp; Facilities</v>
      </c>
      <c r="AL1609" t="str">
        <f t="shared" si="51"/>
        <v>7308 Legal Fees</v>
      </c>
      <c r="AM1609" t="str">
        <f>VLOOKUP(W1609,Lookup!A:B,2,0)</f>
        <v>Legal</v>
      </c>
    </row>
    <row r="1610" spans="1:39" x14ac:dyDescent="0.25">
      <c r="A1610" t="s">
        <v>33</v>
      </c>
      <c r="B1610" s="1" t="s">
        <v>166</v>
      </c>
      <c r="C1610" s="1" t="s">
        <v>158</v>
      </c>
      <c r="D1610" s="1" t="s">
        <v>36</v>
      </c>
      <c r="E1610" s="1" t="s">
        <v>36</v>
      </c>
      <c r="F1610" s="1" t="s">
        <v>37</v>
      </c>
      <c r="G1610" t="s">
        <v>167</v>
      </c>
      <c r="H1610" t="s">
        <v>160</v>
      </c>
      <c r="I1610" t="s">
        <v>40</v>
      </c>
      <c r="J1610" t="s">
        <v>40</v>
      </c>
      <c r="K1610" t="s">
        <v>40</v>
      </c>
      <c r="L1610" s="4">
        <v>45.64</v>
      </c>
      <c r="M1610" s="2">
        <v>44621</v>
      </c>
      <c r="N1610" t="s">
        <v>103</v>
      </c>
      <c r="O1610" t="s">
        <v>104</v>
      </c>
      <c r="P1610" t="s">
        <v>5571</v>
      </c>
      <c r="Q1610" t="s">
        <v>5572</v>
      </c>
      <c r="R1610" t="s">
        <v>5573</v>
      </c>
      <c r="S1610" s="3">
        <v>44651</v>
      </c>
      <c r="T1610" t="s">
        <v>46</v>
      </c>
      <c r="U1610">
        <v>2639</v>
      </c>
      <c r="V1610" t="s">
        <v>4961</v>
      </c>
      <c r="W1610" t="s">
        <v>48</v>
      </c>
      <c r="X1610">
        <v>165093938</v>
      </c>
      <c r="Y1610" s="3">
        <v>44428</v>
      </c>
      <c r="AC1610" t="s">
        <v>109</v>
      </c>
      <c r="AH1610" t="str">
        <f>VLOOKUP(B1610,'cc Lookup'!A:J,10,0)</f>
        <v>Planning and Business Development</v>
      </c>
      <c r="AI1610" t="str">
        <f>VLOOKUP(B1610,'cc Lookup'!A:E,5,0)</f>
        <v>Estates</v>
      </c>
      <c r="AJ1610" t="s">
        <v>6738</v>
      </c>
      <c r="AK1610" t="str">
        <f t="shared" si="50"/>
        <v>E35930 Estates &amp; Facilities</v>
      </c>
      <c r="AL1610" t="str">
        <f t="shared" si="51"/>
        <v>7308 Legal Fees</v>
      </c>
      <c r="AM1610" t="str">
        <f>VLOOKUP(W1610,Lookup!A:B,2,0)</f>
        <v>Legal</v>
      </c>
    </row>
    <row r="1611" spans="1:39" x14ac:dyDescent="0.25">
      <c r="A1611" t="s">
        <v>33</v>
      </c>
      <c r="B1611" s="1" t="s">
        <v>166</v>
      </c>
      <c r="C1611" s="1" t="s">
        <v>158</v>
      </c>
      <c r="D1611" s="1" t="s">
        <v>36</v>
      </c>
      <c r="E1611" s="1" t="s">
        <v>36</v>
      </c>
      <c r="F1611" s="1" t="s">
        <v>37</v>
      </c>
      <c r="G1611" t="s">
        <v>167</v>
      </c>
      <c r="H1611" t="s">
        <v>160</v>
      </c>
      <c r="I1611" t="s">
        <v>40</v>
      </c>
      <c r="J1611" t="s">
        <v>40</v>
      </c>
      <c r="K1611" t="s">
        <v>40</v>
      </c>
      <c r="L1611" s="4">
        <v>430</v>
      </c>
      <c r="M1611" s="2">
        <v>44621</v>
      </c>
      <c r="N1611" t="s">
        <v>103</v>
      </c>
      <c r="O1611" t="s">
        <v>104</v>
      </c>
      <c r="P1611" t="s">
        <v>5571</v>
      </c>
      <c r="Q1611" t="s">
        <v>5572</v>
      </c>
      <c r="R1611" t="s">
        <v>5573</v>
      </c>
      <c r="S1611" s="3">
        <v>44651</v>
      </c>
      <c r="T1611" t="s">
        <v>46</v>
      </c>
      <c r="U1611">
        <v>2640</v>
      </c>
      <c r="V1611" t="s">
        <v>5273</v>
      </c>
      <c r="W1611" t="s">
        <v>219</v>
      </c>
      <c r="X1611">
        <v>165096326</v>
      </c>
      <c r="Y1611" s="3">
        <v>44543</v>
      </c>
      <c r="AC1611" t="s">
        <v>220</v>
      </c>
      <c r="AH1611" t="str">
        <f>VLOOKUP(B1611,'cc Lookup'!A:J,10,0)</f>
        <v>Planning and Business Development</v>
      </c>
      <c r="AI1611" t="str">
        <f>VLOOKUP(B1611,'cc Lookup'!A:E,5,0)</f>
        <v>Estates</v>
      </c>
      <c r="AJ1611" t="s">
        <v>6738</v>
      </c>
      <c r="AK1611" t="str">
        <f t="shared" si="50"/>
        <v>E35930 Estates &amp; Facilities</v>
      </c>
      <c r="AL1611" t="str">
        <f t="shared" si="51"/>
        <v>7308 Legal Fees</v>
      </c>
      <c r="AM1611" t="str">
        <f>VLOOKUP(W1611,Lookup!A:B,2,0)</f>
        <v>Prof</v>
      </c>
    </row>
    <row r="1612" spans="1:39" x14ac:dyDescent="0.25">
      <c r="A1612" t="s">
        <v>33</v>
      </c>
      <c r="B1612" s="1" t="s">
        <v>166</v>
      </c>
      <c r="C1612" s="1" t="s">
        <v>158</v>
      </c>
      <c r="D1612" s="1" t="s">
        <v>36</v>
      </c>
      <c r="E1612" s="1" t="s">
        <v>36</v>
      </c>
      <c r="F1612" s="1" t="s">
        <v>37</v>
      </c>
      <c r="G1612" t="s">
        <v>167</v>
      </c>
      <c r="H1612" t="s">
        <v>160</v>
      </c>
      <c r="I1612" t="s">
        <v>40</v>
      </c>
      <c r="J1612" t="s">
        <v>40</v>
      </c>
      <c r="K1612" t="s">
        <v>40</v>
      </c>
      <c r="L1612" s="4">
        <v>10000</v>
      </c>
      <c r="M1612" s="2">
        <v>44621</v>
      </c>
      <c r="N1612" t="s">
        <v>103</v>
      </c>
      <c r="O1612" t="s">
        <v>104</v>
      </c>
      <c r="P1612" t="s">
        <v>5571</v>
      </c>
      <c r="Q1612" t="s">
        <v>5572</v>
      </c>
      <c r="R1612" t="s">
        <v>5573</v>
      </c>
      <c r="S1612" s="3">
        <v>44651</v>
      </c>
      <c r="T1612" t="s">
        <v>46</v>
      </c>
      <c r="U1612">
        <v>2641</v>
      </c>
      <c r="V1612" t="s">
        <v>5632</v>
      </c>
      <c r="W1612" t="s">
        <v>48</v>
      </c>
      <c r="X1612">
        <v>165098803</v>
      </c>
      <c r="Y1612" s="3">
        <v>44650</v>
      </c>
      <c r="AC1612" t="s">
        <v>109</v>
      </c>
      <c r="AH1612" t="str">
        <f>VLOOKUP(B1612,'cc Lookup'!A:J,10,0)</f>
        <v>Planning and Business Development</v>
      </c>
      <c r="AI1612" t="str">
        <f>VLOOKUP(B1612,'cc Lookup'!A:E,5,0)</f>
        <v>Estates</v>
      </c>
      <c r="AJ1612" t="s">
        <v>6738</v>
      </c>
      <c r="AK1612" t="str">
        <f t="shared" si="50"/>
        <v>E35930 Estates &amp; Facilities</v>
      </c>
      <c r="AL1612" t="str">
        <f t="shared" si="51"/>
        <v>7308 Legal Fees</v>
      </c>
      <c r="AM1612" t="str">
        <f>VLOOKUP(W1612,Lookup!A:B,2,0)</f>
        <v>Legal</v>
      </c>
    </row>
    <row r="1613" spans="1:39" x14ac:dyDescent="0.25">
      <c r="A1613" t="s">
        <v>33</v>
      </c>
      <c r="B1613" s="1" t="s">
        <v>166</v>
      </c>
      <c r="C1613" s="1" t="s">
        <v>158</v>
      </c>
      <c r="D1613" s="1" t="s">
        <v>36</v>
      </c>
      <c r="E1613" s="1" t="s">
        <v>36</v>
      </c>
      <c r="F1613" s="1" t="s">
        <v>37</v>
      </c>
      <c r="G1613" t="s">
        <v>167</v>
      </c>
      <c r="H1613" t="s">
        <v>160</v>
      </c>
      <c r="I1613" t="s">
        <v>40</v>
      </c>
      <c r="J1613" t="s">
        <v>40</v>
      </c>
      <c r="K1613" t="s">
        <v>40</v>
      </c>
      <c r="L1613" s="4">
        <v>0.99</v>
      </c>
      <c r="M1613" s="2">
        <v>44621</v>
      </c>
      <c r="N1613" t="s">
        <v>103</v>
      </c>
      <c r="O1613" t="s">
        <v>104</v>
      </c>
      <c r="P1613" t="s">
        <v>5571</v>
      </c>
      <c r="Q1613" t="s">
        <v>5572</v>
      </c>
      <c r="R1613" t="s">
        <v>5573</v>
      </c>
      <c r="S1613" s="3">
        <v>44651</v>
      </c>
      <c r="T1613" t="s">
        <v>46</v>
      </c>
      <c r="U1613">
        <v>2642</v>
      </c>
      <c r="V1613" t="s">
        <v>5272</v>
      </c>
      <c r="W1613" t="s">
        <v>48</v>
      </c>
      <c r="X1613">
        <v>165096660</v>
      </c>
      <c r="Y1613" s="3">
        <v>44551</v>
      </c>
      <c r="AC1613" t="s">
        <v>109</v>
      </c>
      <c r="AH1613" t="str">
        <f>VLOOKUP(B1613,'cc Lookup'!A:J,10,0)</f>
        <v>Planning and Business Development</v>
      </c>
      <c r="AI1613" t="str">
        <f>VLOOKUP(B1613,'cc Lookup'!A:E,5,0)</f>
        <v>Estates</v>
      </c>
      <c r="AJ1613" t="s">
        <v>6738</v>
      </c>
      <c r="AK1613" t="str">
        <f t="shared" si="50"/>
        <v>E35930 Estates &amp; Facilities</v>
      </c>
      <c r="AL1613" t="str">
        <f t="shared" si="51"/>
        <v>7308 Legal Fees</v>
      </c>
      <c r="AM1613" t="str">
        <f>VLOOKUP(W1613,Lookup!A:B,2,0)</f>
        <v>Legal</v>
      </c>
    </row>
    <row r="1614" spans="1:39" x14ac:dyDescent="0.25">
      <c r="A1614" t="s">
        <v>33</v>
      </c>
      <c r="B1614" s="1" t="s">
        <v>166</v>
      </c>
      <c r="C1614" s="1" t="s">
        <v>158</v>
      </c>
      <c r="D1614" s="1" t="s">
        <v>36</v>
      </c>
      <c r="E1614" s="1" t="s">
        <v>36</v>
      </c>
      <c r="F1614" s="1" t="s">
        <v>37</v>
      </c>
      <c r="G1614" t="s">
        <v>167</v>
      </c>
      <c r="H1614" t="s">
        <v>160</v>
      </c>
      <c r="I1614" t="s">
        <v>40</v>
      </c>
      <c r="J1614" t="s">
        <v>40</v>
      </c>
      <c r="K1614" t="s">
        <v>40</v>
      </c>
      <c r="L1614" s="4">
        <v>0.1</v>
      </c>
      <c r="M1614" s="2">
        <v>44621</v>
      </c>
      <c r="N1614" t="s">
        <v>103</v>
      </c>
      <c r="O1614" t="s">
        <v>104</v>
      </c>
      <c r="P1614" t="s">
        <v>5571</v>
      </c>
      <c r="Q1614" t="s">
        <v>5572</v>
      </c>
      <c r="R1614" t="s">
        <v>5573</v>
      </c>
      <c r="S1614" s="3">
        <v>44651</v>
      </c>
      <c r="T1614" t="s">
        <v>46</v>
      </c>
      <c r="U1614">
        <v>2643</v>
      </c>
      <c r="V1614" t="s">
        <v>5633</v>
      </c>
      <c r="W1614" t="s">
        <v>48</v>
      </c>
      <c r="X1614">
        <v>165097399</v>
      </c>
      <c r="Y1614" s="3">
        <v>44627</v>
      </c>
      <c r="AC1614" t="s">
        <v>109</v>
      </c>
      <c r="AH1614" t="str">
        <f>VLOOKUP(B1614,'cc Lookup'!A:J,10,0)</f>
        <v>Planning and Business Development</v>
      </c>
      <c r="AI1614" t="str">
        <f>VLOOKUP(B1614,'cc Lookup'!A:E,5,0)</f>
        <v>Estates</v>
      </c>
      <c r="AJ1614" t="s">
        <v>6738</v>
      </c>
      <c r="AK1614" t="str">
        <f t="shared" si="50"/>
        <v>E35930 Estates &amp; Facilities</v>
      </c>
      <c r="AL1614" t="str">
        <f t="shared" si="51"/>
        <v>7308 Legal Fees</v>
      </c>
      <c r="AM1614" t="str">
        <f>VLOOKUP(W1614,Lookup!A:B,2,0)</f>
        <v>Legal</v>
      </c>
    </row>
    <row r="1615" spans="1:39" x14ac:dyDescent="0.25">
      <c r="A1615" t="s">
        <v>33</v>
      </c>
      <c r="B1615" s="1" t="s">
        <v>166</v>
      </c>
      <c r="C1615" s="1" t="s">
        <v>158</v>
      </c>
      <c r="D1615" s="1" t="s">
        <v>36</v>
      </c>
      <c r="E1615" s="1" t="s">
        <v>36</v>
      </c>
      <c r="F1615" s="1" t="s">
        <v>37</v>
      </c>
      <c r="G1615" t="s">
        <v>167</v>
      </c>
      <c r="H1615" t="s">
        <v>160</v>
      </c>
      <c r="I1615" t="s">
        <v>40</v>
      </c>
      <c r="J1615" t="s">
        <v>40</v>
      </c>
      <c r="K1615" t="s">
        <v>40</v>
      </c>
      <c r="L1615" s="4">
        <v>1000</v>
      </c>
      <c r="M1615" s="2">
        <v>44621</v>
      </c>
      <c r="N1615" t="s">
        <v>103</v>
      </c>
      <c r="O1615" t="s">
        <v>104</v>
      </c>
      <c r="P1615" t="s">
        <v>5571</v>
      </c>
      <c r="Q1615" t="s">
        <v>5572</v>
      </c>
      <c r="R1615" t="s">
        <v>5573</v>
      </c>
      <c r="S1615" s="3">
        <v>44651</v>
      </c>
      <c r="T1615" t="s">
        <v>46</v>
      </c>
      <c r="U1615">
        <v>2644</v>
      </c>
      <c r="V1615" t="s">
        <v>5634</v>
      </c>
      <c r="W1615" t="s">
        <v>48</v>
      </c>
      <c r="X1615">
        <v>165098755</v>
      </c>
      <c r="Y1615" s="3">
        <v>44645</v>
      </c>
      <c r="AC1615" t="s">
        <v>109</v>
      </c>
      <c r="AH1615" t="str">
        <f>VLOOKUP(B1615,'cc Lookup'!A:J,10,0)</f>
        <v>Planning and Business Development</v>
      </c>
      <c r="AI1615" t="str">
        <f>VLOOKUP(B1615,'cc Lookup'!A:E,5,0)</f>
        <v>Estates</v>
      </c>
      <c r="AJ1615" t="s">
        <v>6738</v>
      </c>
      <c r="AK1615" t="str">
        <f t="shared" si="50"/>
        <v>E35930 Estates &amp; Facilities</v>
      </c>
      <c r="AL1615" t="str">
        <f t="shared" si="51"/>
        <v>7308 Legal Fees</v>
      </c>
      <c r="AM1615" t="str">
        <f>VLOOKUP(W1615,Lookup!A:B,2,0)</f>
        <v>Legal</v>
      </c>
    </row>
    <row r="1616" spans="1:39" x14ac:dyDescent="0.25">
      <c r="A1616" t="s">
        <v>33</v>
      </c>
      <c r="B1616" s="1" t="s">
        <v>166</v>
      </c>
      <c r="C1616" s="1" t="s">
        <v>158</v>
      </c>
      <c r="D1616" s="1" t="s">
        <v>36</v>
      </c>
      <c r="E1616" s="1" t="s">
        <v>36</v>
      </c>
      <c r="F1616" s="1" t="s">
        <v>37</v>
      </c>
      <c r="G1616" t="s">
        <v>167</v>
      </c>
      <c r="H1616" t="s">
        <v>160</v>
      </c>
      <c r="I1616" t="s">
        <v>40</v>
      </c>
      <c r="J1616" t="s">
        <v>40</v>
      </c>
      <c r="K1616" t="s">
        <v>40</v>
      </c>
      <c r="L1616" s="4">
        <v>0.1</v>
      </c>
      <c r="M1616" s="2">
        <v>44621</v>
      </c>
      <c r="N1616" t="s">
        <v>103</v>
      </c>
      <c r="O1616" t="s">
        <v>104</v>
      </c>
      <c r="P1616" t="s">
        <v>5571</v>
      </c>
      <c r="Q1616" t="s">
        <v>5572</v>
      </c>
      <c r="R1616" t="s">
        <v>5573</v>
      </c>
      <c r="S1616" s="3">
        <v>44651</v>
      </c>
      <c r="T1616" t="s">
        <v>46</v>
      </c>
      <c r="U1616">
        <v>2645</v>
      </c>
      <c r="V1616" t="s">
        <v>5049</v>
      </c>
      <c r="W1616" t="s">
        <v>48</v>
      </c>
      <c r="X1616">
        <v>165095312</v>
      </c>
      <c r="Y1616" s="3">
        <v>44497</v>
      </c>
      <c r="AC1616" t="s">
        <v>109</v>
      </c>
      <c r="AH1616" t="str">
        <f>VLOOKUP(B1616,'cc Lookup'!A:J,10,0)</f>
        <v>Planning and Business Development</v>
      </c>
      <c r="AI1616" t="str">
        <f>VLOOKUP(B1616,'cc Lookup'!A:E,5,0)</f>
        <v>Estates</v>
      </c>
      <c r="AJ1616" t="s">
        <v>6738</v>
      </c>
      <c r="AK1616" t="str">
        <f t="shared" si="50"/>
        <v>E35930 Estates &amp; Facilities</v>
      </c>
      <c r="AL1616" t="str">
        <f t="shared" si="51"/>
        <v>7308 Legal Fees</v>
      </c>
      <c r="AM1616" t="str">
        <f>VLOOKUP(W1616,Lookup!A:B,2,0)</f>
        <v>Legal</v>
      </c>
    </row>
    <row r="1617" spans="1:39" x14ac:dyDescent="0.25">
      <c r="A1617" t="s">
        <v>33</v>
      </c>
      <c r="B1617" s="1" t="s">
        <v>166</v>
      </c>
      <c r="C1617" s="1" t="s">
        <v>158</v>
      </c>
      <c r="D1617" s="1" t="s">
        <v>36</v>
      </c>
      <c r="E1617" s="1" t="s">
        <v>36</v>
      </c>
      <c r="F1617" s="1" t="s">
        <v>37</v>
      </c>
      <c r="G1617" t="s">
        <v>167</v>
      </c>
      <c r="H1617" t="s">
        <v>160</v>
      </c>
      <c r="I1617" t="s">
        <v>40</v>
      </c>
      <c r="J1617" t="s">
        <v>40</v>
      </c>
      <c r="K1617" t="s">
        <v>40</v>
      </c>
      <c r="L1617" s="4">
        <v>1350</v>
      </c>
      <c r="M1617" s="2">
        <v>44621</v>
      </c>
      <c r="N1617" t="s">
        <v>103</v>
      </c>
      <c r="O1617" t="s">
        <v>104</v>
      </c>
      <c r="P1617" t="s">
        <v>5571</v>
      </c>
      <c r="Q1617" t="s">
        <v>5572</v>
      </c>
      <c r="R1617" t="s">
        <v>5573</v>
      </c>
      <c r="S1617" s="3">
        <v>44651</v>
      </c>
      <c r="T1617" t="s">
        <v>46</v>
      </c>
      <c r="U1617">
        <v>2646</v>
      </c>
      <c r="V1617" t="s">
        <v>5274</v>
      </c>
      <c r="W1617" t="s">
        <v>48</v>
      </c>
      <c r="X1617">
        <v>165096128</v>
      </c>
      <c r="Y1617" s="3">
        <v>44537</v>
      </c>
      <c r="AC1617" t="s">
        <v>109</v>
      </c>
      <c r="AH1617" t="str">
        <f>VLOOKUP(B1617,'cc Lookup'!A:J,10,0)</f>
        <v>Planning and Business Development</v>
      </c>
      <c r="AI1617" t="str">
        <f>VLOOKUP(B1617,'cc Lookup'!A:E,5,0)</f>
        <v>Estates</v>
      </c>
      <c r="AJ1617" t="s">
        <v>6738</v>
      </c>
      <c r="AK1617" t="str">
        <f t="shared" si="50"/>
        <v>E35930 Estates &amp; Facilities</v>
      </c>
      <c r="AL1617" t="str">
        <f t="shared" si="51"/>
        <v>7308 Legal Fees</v>
      </c>
      <c r="AM1617" t="str">
        <f>VLOOKUP(W1617,Lookup!A:B,2,0)</f>
        <v>Legal</v>
      </c>
    </row>
    <row r="1618" spans="1:39" x14ac:dyDescent="0.25">
      <c r="A1618" t="s">
        <v>33</v>
      </c>
      <c r="B1618" s="1" t="s">
        <v>166</v>
      </c>
      <c r="C1618" s="1" t="s">
        <v>158</v>
      </c>
      <c r="D1618" s="1" t="s">
        <v>36</v>
      </c>
      <c r="E1618" s="1" t="s">
        <v>36</v>
      </c>
      <c r="F1618" s="1" t="s">
        <v>37</v>
      </c>
      <c r="G1618" t="s">
        <v>167</v>
      </c>
      <c r="H1618" t="s">
        <v>160</v>
      </c>
      <c r="I1618" t="s">
        <v>40</v>
      </c>
      <c r="J1618" t="s">
        <v>40</v>
      </c>
      <c r="K1618" t="s">
        <v>40</v>
      </c>
      <c r="L1618" s="4">
        <v>640.5</v>
      </c>
      <c r="M1618" s="2">
        <v>44621</v>
      </c>
      <c r="N1618" t="s">
        <v>103</v>
      </c>
      <c r="O1618" t="s">
        <v>104</v>
      </c>
      <c r="P1618" t="s">
        <v>5571</v>
      </c>
      <c r="Q1618" t="s">
        <v>5572</v>
      </c>
      <c r="R1618" t="s">
        <v>5573</v>
      </c>
      <c r="S1618" s="3">
        <v>44651</v>
      </c>
      <c r="T1618" t="s">
        <v>46</v>
      </c>
      <c r="U1618">
        <v>2647</v>
      </c>
      <c r="V1618" t="s">
        <v>5365</v>
      </c>
      <c r="W1618" t="s">
        <v>48</v>
      </c>
      <c r="X1618">
        <v>165097221</v>
      </c>
      <c r="Y1618" s="3">
        <v>44588</v>
      </c>
      <c r="AC1618" t="s">
        <v>109</v>
      </c>
      <c r="AH1618" t="str">
        <f>VLOOKUP(B1618,'cc Lookup'!A:J,10,0)</f>
        <v>Planning and Business Development</v>
      </c>
      <c r="AI1618" t="str">
        <f>VLOOKUP(B1618,'cc Lookup'!A:E,5,0)</f>
        <v>Estates</v>
      </c>
      <c r="AJ1618" t="s">
        <v>6738</v>
      </c>
      <c r="AK1618" t="str">
        <f t="shared" si="50"/>
        <v>E35930 Estates &amp; Facilities</v>
      </c>
      <c r="AL1618" t="str">
        <f t="shared" si="51"/>
        <v>7308 Legal Fees</v>
      </c>
      <c r="AM1618" t="str">
        <f>VLOOKUP(W1618,Lookup!A:B,2,0)</f>
        <v>Legal</v>
      </c>
    </row>
    <row r="1619" spans="1:39" x14ac:dyDescent="0.25">
      <c r="A1619" t="s">
        <v>33</v>
      </c>
      <c r="B1619" s="1" t="s">
        <v>210</v>
      </c>
      <c r="C1619" s="1" t="s">
        <v>158</v>
      </c>
      <c r="D1619" s="1" t="s">
        <v>36</v>
      </c>
      <c r="E1619" s="1" t="s">
        <v>211</v>
      </c>
      <c r="F1619" s="1" t="s">
        <v>37</v>
      </c>
      <c r="G1619" t="s">
        <v>212</v>
      </c>
      <c r="H1619" t="s">
        <v>160</v>
      </c>
      <c r="I1619" t="s">
        <v>40</v>
      </c>
      <c r="J1619" t="s">
        <v>213</v>
      </c>
      <c r="K1619" t="s">
        <v>40</v>
      </c>
      <c r="L1619" s="4">
        <v>83.6</v>
      </c>
      <c r="M1619" s="2">
        <v>43191</v>
      </c>
      <c r="N1619" t="s">
        <v>41</v>
      </c>
      <c r="O1619" t="s">
        <v>42</v>
      </c>
      <c r="P1619" t="s">
        <v>214</v>
      </c>
      <c r="Q1619" t="s">
        <v>215</v>
      </c>
      <c r="R1619" t="s">
        <v>45</v>
      </c>
      <c r="S1619" s="3">
        <v>43201</v>
      </c>
      <c r="T1619" t="s">
        <v>46</v>
      </c>
      <c r="U1619">
        <v>20</v>
      </c>
      <c r="V1619" t="s">
        <v>47</v>
      </c>
      <c r="W1619" t="s">
        <v>216</v>
      </c>
      <c r="X1619" t="s">
        <v>217</v>
      </c>
      <c r="Y1619" s="3">
        <v>43185</v>
      </c>
      <c r="Z1619">
        <v>165067378</v>
      </c>
      <c r="AB1619" t="s">
        <v>49</v>
      </c>
      <c r="AD1619" t="s">
        <v>218</v>
      </c>
      <c r="AE1619">
        <v>1</v>
      </c>
      <c r="AF1619">
        <v>84</v>
      </c>
      <c r="AH1619" t="str">
        <f>VLOOKUP(B1619,'cc Lookup'!A:J,10,0)</f>
        <v>Corporate Expenditure</v>
      </c>
      <c r="AI1619" t="str">
        <f>VLOOKUP(B1619,'cc Lookup'!A:E,5,0)</f>
        <v>Estates</v>
      </c>
      <c r="AJ1619" t="s">
        <v>6735</v>
      </c>
      <c r="AK1619" t="str">
        <f t="shared" si="50"/>
        <v>E35940 Estates - HQ and EOC</v>
      </c>
      <c r="AL1619" t="str">
        <f t="shared" si="51"/>
        <v>7308 Legal Fees</v>
      </c>
      <c r="AM1619" t="str">
        <f>VLOOKUP(W1619,Lookup!A:B,2,0)</f>
        <v>Legal</v>
      </c>
    </row>
    <row r="1620" spans="1:39" x14ac:dyDescent="0.25">
      <c r="A1620" t="s">
        <v>33</v>
      </c>
      <c r="B1620" s="1" t="s">
        <v>210</v>
      </c>
      <c r="C1620" s="1" t="s">
        <v>158</v>
      </c>
      <c r="D1620" s="1" t="s">
        <v>36</v>
      </c>
      <c r="E1620" s="1" t="s">
        <v>211</v>
      </c>
      <c r="F1620" s="1" t="s">
        <v>37</v>
      </c>
      <c r="G1620" t="s">
        <v>212</v>
      </c>
      <c r="H1620" t="s">
        <v>160</v>
      </c>
      <c r="I1620" t="s">
        <v>40</v>
      </c>
      <c r="J1620" t="s">
        <v>213</v>
      </c>
      <c r="K1620" t="s">
        <v>40</v>
      </c>
      <c r="L1620" s="4">
        <v>16.72</v>
      </c>
      <c r="M1620" s="2">
        <v>43221</v>
      </c>
      <c r="N1620" t="s">
        <v>311</v>
      </c>
      <c r="O1620" t="s">
        <v>56</v>
      </c>
      <c r="P1620" t="s">
        <v>317</v>
      </c>
      <c r="Q1620" t="s">
        <v>318</v>
      </c>
      <c r="R1620" t="s">
        <v>319</v>
      </c>
      <c r="S1620" s="3">
        <v>43257</v>
      </c>
      <c r="T1620" t="s">
        <v>320</v>
      </c>
      <c r="U1620">
        <v>907</v>
      </c>
      <c r="V1620" t="s">
        <v>340</v>
      </c>
      <c r="W1620" t="s">
        <v>319</v>
      </c>
      <c r="Y1620" s="3">
        <v>43257</v>
      </c>
      <c r="AA1620" t="s">
        <v>341</v>
      </c>
      <c r="AD1620" t="s">
        <v>218</v>
      </c>
      <c r="AH1620" t="str">
        <f>VLOOKUP(B1620,'cc Lookup'!A:J,10,0)</f>
        <v>Corporate Expenditure</v>
      </c>
      <c r="AI1620" t="str">
        <f>VLOOKUP(B1620,'cc Lookup'!A:E,5,0)</f>
        <v>Estates</v>
      </c>
      <c r="AJ1620" t="s">
        <v>6735</v>
      </c>
      <c r="AK1620" t="str">
        <f t="shared" si="50"/>
        <v>E35940 Estates - HQ and EOC</v>
      </c>
      <c r="AL1620" t="str">
        <f t="shared" si="51"/>
        <v>7308 Legal Fees</v>
      </c>
      <c r="AM1620" t="str">
        <f>VLOOKUP(W1620,Lookup!A:B,2,0)</f>
        <v>Other</v>
      </c>
    </row>
    <row r="1621" spans="1:39" x14ac:dyDescent="0.25">
      <c r="A1621" t="s">
        <v>33</v>
      </c>
      <c r="B1621" s="1" t="s">
        <v>210</v>
      </c>
      <c r="C1621" s="1" t="s">
        <v>158</v>
      </c>
      <c r="D1621" s="1" t="s">
        <v>36</v>
      </c>
      <c r="E1621" s="1" t="s">
        <v>211</v>
      </c>
      <c r="F1621" s="1" t="s">
        <v>37</v>
      </c>
      <c r="G1621" t="s">
        <v>212</v>
      </c>
      <c r="H1621" t="s">
        <v>160</v>
      </c>
      <c r="I1621" t="s">
        <v>40</v>
      </c>
      <c r="J1621" t="s">
        <v>213</v>
      </c>
      <c r="K1621" t="s">
        <v>40</v>
      </c>
      <c r="L1621" s="4">
        <v>-16.72</v>
      </c>
      <c r="M1621" s="2">
        <v>43252</v>
      </c>
      <c r="N1621" t="s">
        <v>311</v>
      </c>
      <c r="O1621" t="s">
        <v>56</v>
      </c>
      <c r="P1621" t="s">
        <v>443</v>
      </c>
      <c r="Q1621" t="s">
        <v>444</v>
      </c>
      <c r="R1621" t="s">
        <v>445</v>
      </c>
      <c r="S1621" s="3">
        <v>43279</v>
      </c>
      <c r="T1621" t="s">
        <v>315</v>
      </c>
      <c r="U1621">
        <v>71</v>
      </c>
      <c r="V1621" t="s">
        <v>446</v>
      </c>
      <c r="W1621" t="s">
        <v>445</v>
      </c>
      <c r="Y1621" s="3">
        <v>43271</v>
      </c>
      <c r="AA1621" t="s">
        <v>447</v>
      </c>
      <c r="AD1621" t="s">
        <v>218</v>
      </c>
      <c r="AH1621" t="str">
        <f>VLOOKUP(B1621,'cc Lookup'!A:J,10,0)</f>
        <v>Corporate Expenditure</v>
      </c>
      <c r="AI1621" t="str">
        <f>VLOOKUP(B1621,'cc Lookup'!A:E,5,0)</f>
        <v>Estates</v>
      </c>
      <c r="AJ1621" t="s">
        <v>6735</v>
      </c>
      <c r="AK1621" t="str">
        <f t="shared" si="50"/>
        <v>E35940 Estates - HQ and EOC</v>
      </c>
      <c r="AL1621" t="str">
        <f t="shared" si="51"/>
        <v>7308 Legal Fees</v>
      </c>
      <c r="AM1621" t="str">
        <f>VLOOKUP(W1621,Lookup!A:B,2,0)</f>
        <v>Other</v>
      </c>
    </row>
    <row r="1622" spans="1:39" x14ac:dyDescent="0.25">
      <c r="A1622" t="s">
        <v>33</v>
      </c>
      <c r="B1622" s="1" t="s">
        <v>210</v>
      </c>
      <c r="C1622" s="1" t="s">
        <v>158</v>
      </c>
      <c r="D1622" s="1" t="s">
        <v>36</v>
      </c>
      <c r="E1622" s="1" t="s">
        <v>211</v>
      </c>
      <c r="F1622" s="1" t="s">
        <v>37</v>
      </c>
      <c r="G1622" t="s">
        <v>212</v>
      </c>
      <c r="H1622" t="s">
        <v>160</v>
      </c>
      <c r="I1622" t="s">
        <v>40</v>
      </c>
      <c r="J1622" t="s">
        <v>213</v>
      </c>
      <c r="K1622" t="s">
        <v>40</v>
      </c>
      <c r="L1622" s="4">
        <v>-83.6</v>
      </c>
      <c r="M1622" s="2">
        <v>43252</v>
      </c>
      <c r="N1622" t="s">
        <v>311</v>
      </c>
      <c r="O1622" t="s">
        <v>56</v>
      </c>
      <c r="P1622" t="s">
        <v>443</v>
      </c>
      <c r="Q1622" t="s">
        <v>444</v>
      </c>
      <c r="R1622" t="s">
        <v>445</v>
      </c>
      <c r="S1622" s="3">
        <v>43279</v>
      </c>
      <c r="T1622" t="s">
        <v>315</v>
      </c>
      <c r="U1622">
        <v>72</v>
      </c>
      <c r="V1622" t="s">
        <v>448</v>
      </c>
      <c r="W1622" t="s">
        <v>445</v>
      </c>
      <c r="Y1622" s="3">
        <v>43271</v>
      </c>
      <c r="AA1622" t="s">
        <v>449</v>
      </c>
      <c r="AD1622" t="s">
        <v>218</v>
      </c>
      <c r="AH1622" t="str">
        <f>VLOOKUP(B1622,'cc Lookup'!A:J,10,0)</f>
        <v>Corporate Expenditure</v>
      </c>
      <c r="AI1622" t="str">
        <f>VLOOKUP(B1622,'cc Lookup'!A:E,5,0)</f>
        <v>Estates</v>
      </c>
      <c r="AJ1622" t="s">
        <v>6735</v>
      </c>
      <c r="AK1622" t="str">
        <f t="shared" si="50"/>
        <v>E35940 Estates - HQ and EOC</v>
      </c>
      <c r="AL1622" t="str">
        <f t="shared" si="51"/>
        <v>7308 Legal Fees</v>
      </c>
      <c r="AM1622" t="str">
        <f>VLOOKUP(W1622,Lookup!A:B,2,0)</f>
        <v>Other</v>
      </c>
    </row>
    <row r="1623" spans="1:39" x14ac:dyDescent="0.25">
      <c r="A1623" t="s">
        <v>33</v>
      </c>
      <c r="B1623" s="1" t="s">
        <v>210</v>
      </c>
      <c r="C1623" s="1" t="s">
        <v>158</v>
      </c>
      <c r="D1623" s="1" t="s">
        <v>36</v>
      </c>
      <c r="E1623" s="1" t="s">
        <v>211</v>
      </c>
      <c r="F1623" s="1" t="s">
        <v>37</v>
      </c>
      <c r="G1623" t="s">
        <v>212</v>
      </c>
      <c r="H1623" t="s">
        <v>160</v>
      </c>
      <c r="I1623" t="s">
        <v>40</v>
      </c>
      <c r="J1623" t="s">
        <v>213</v>
      </c>
      <c r="K1623" t="s">
        <v>40</v>
      </c>
      <c r="L1623" s="4">
        <v>4174.8</v>
      </c>
      <c r="M1623" s="2">
        <v>43862</v>
      </c>
      <c r="N1623" t="s">
        <v>41</v>
      </c>
      <c r="O1623" t="s">
        <v>42</v>
      </c>
      <c r="P1623" t="s">
        <v>2864</v>
      </c>
      <c r="Q1623" t="s">
        <v>2865</v>
      </c>
      <c r="R1623" t="s">
        <v>2757</v>
      </c>
      <c r="S1623" s="3">
        <v>43889</v>
      </c>
      <c r="T1623" t="s">
        <v>46</v>
      </c>
      <c r="U1623">
        <v>15</v>
      </c>
      <c r="V1623" t="s">
        <v>47</v>
      </c>
      <c r="W1623" t="s">
        <v>216</v>
      </c>
      <c r="X1623" t="s">
        <v>2866</v>
      </c>
      <c r="Y1623" s="3">
        <v>43875</v>
      </c>
      <c r="Z1623">
        <v>165083199</v>
      </c>
      <c r="AB1623" t="s">
        <v>49</v>
      </c>
      <c r="AD1623" t="s">
        <v>2867</v>
      </c>
      <c r="AE1623">
        <v>1</v>
      </c>
      <c r="AF1623">
        <v>4175</v>
      </c>
      <c r="AH1623" t="str">
        <f>VLOOKUP(B1623,'cc Lookup'!A:J,10,0)</f>
        <v>Corporate Expenditure</v>
      </c>
      <c r="AI1623" t="str">
        <f>VLOOKUP(B1623,'cc Lookup'!A:E,5,0)</f>
        <v>Estates</v>
      </c>
      <c r="AJ1623" t="s">
        <v>6736</v>
      </c>
      <c r="AK1623" t="str">
        <f t="shared" si="50"/>
        <v>E35940 Estates - HQ and EOC</v>
      </c>
      <c r="AL1623" t="str">
        <f t="shared" si="51"/>
        <v>7308 Legal Fees</v>
      </c>
      <c r="AM1623" t="str">
        <f>VLOOKUP(W1623,Lookup!A:B,2,0)</f>
        <v>Legal</v>
      </c>
    </row>
    <row r="1624" spans="1:39" x14ac:dyDescent="0.25">
      <c r="A1624" t="s">
        <v>33</v>
      </c>
      <c r="B1624" s="1" t="s">
        <v>210</v>
      </c>
      <c r="C1624" s="1" t="s">
        <v>158</v>
      </c>
      <c r="D1624" s="1" t="s">
        <v>36</v>
      </c>
      <c r="E1624" s="1" t="s">
        <v>211</v>
      </c>
      <c r="F1624" s="1" t="s">
        <v>37</v>
      </c>
      <c r="G1624" t="s">
        <v>212</v>
      </c>
      <c r="H1624" t="s">
        <v>160</v>
      </c>
      <c r="I1624" t="s">
        <v>40</v>
      </c>
      <c r="J1624" t="s">
        <v>213</v>
      </c>
      <c r="K1624" t="s">
        <v>40</v>
      </c>
      <c r="L1624" s="4">
        <v>13518.4</v>
      </c>
      <c r="M1624" s="2">
        <v>43862</v>
      </c>
      <c r="N1624" t="s">
        <v>41</v>
      </c>
      <c r="O1624" t="s">
        <v>42</v>
      </c>
      <c r="P1624" t="s">
        <v>2864</v>
      </c>
      <c r="Q1624" t="s">
        <v>2865</v>
      </c>
      <c r="R1624" t="s">
        <v>2757</v>
      </c>
      <c r="S1624" s="3">
        <v>43889</v>
      </c>
      <c r="T1624" t="s">
        <v>46</v>
      </c>
      <c r="U1624">
        <v>15</v>
      </c>
      <c r="V1624" t="s">
        <v>47</v>
      </c>
      <c r="W1624" t="s">
        <v>216</v>
      </c>
      <c r="X1624" t="s">
        <v>2868</v>
      </c>
      <c r="Y1624" s="3">
        <v>43875</v>
      </c>
      <c r="Z1624">
        <v>165083199</v>
      </c>
      <c r="AB1624" t="s">
        <v>49</v>
      </c>
      <c r="AD1624" t="s">
        <v>2869</v>
      </c>
      <c r="AE1624">
        <v>1</v>
      </c>
      <c r="AF1624">
        <v>13518</v>
      </c>
      <c r="AH1624" t="str">
        <f>VLOOKUP(B1624,'cc Lookup'!A:J,10,0)</f>
        <v>Corporate Expenditure</v>
      </c>
      <c r="AI1624" t="str">
        <f>VLOOKUP(B1624,'cc Lookup'!A:E,5,0)</f>
        <v>Estates</v>
      </c>
      <c r="AJ1624" t="s">
        <v>6736</v>
      </c>
      <c r="AK1624" t="str">
        <f t="shared" si="50"/>
        <v>E35940 Estates - HQ and EOC</v>
      </c>
      <c r="AL1624" t="str">
        <f t="shared" si="51"/>
        <v>7308 Legal Fees</v>
      </c>
      <c r="AM1624" t="str">
        <f>VLOOKUP(W1624,Lookup!A:B,2,0)</f>
        <v>Legal</v>
      </c>
    </row>
    <row r="1625" spans="1:39" x14ac:dyDescent="0.25">
      <c r="A1625" t="s">
        <v>33</v>
      </c>
      <c r="B1625" s="1" t="s">
        <v>210</v>
      </c>
      <c r="C1625" s="1" t="s">
        <v>158</v>
      </c>
      <c r="D1625" s="1" t="s">
        <v>36</v>
      </c>
      <c r="E1625" s="1" t="s">
        <v>211</v>
      </c>
      <c r="F1625" s="1" t="s">
        <v>37</v>
      </c>
      <c r="G1625" t="s">
        <v>212</v>
      </c>
      <c r="H1625" t="s">
        <v>160</v>
      </c>
      <c r="I1625" t="s">
        <v>40</v>
      </c>
      <c r="J1625" t="s">
        <v>213</v>
      </c>
      <c r="K1625" t="s">
        <v>40</v>
      </c>
      <c r="L1625" s="4">
        <v>-834.96</v>
      </c>
      <c r="M1625" s="2">
        <v>44136</v>
      </c>
      <c r="N1625" t="s">
        <v>311</v>
      </c>
      <c r="O1625" t="s">
        <v>56</v>
      </c>
      <c r="P1625" t="s">
        <v>3656</v>
      </c>
      <c r="Q1625" t="s">
        <v>3657</v>
      </c>
      <c r="R1625" t="s">
        <v>3658</v>
      </c>
      <c r="S1625" s="3">
        <v>44167</v>
      </c>
      <c r="T1625" t="s">
        <v>350</v>
      </c>
      <c r="U1625">
        <v>97</v>
      </c>
      <c r="V1625" t="s">
        <v>3698</v>
      </c>
      <c r="W1625" t="s">
        <v>3658</v>
      </c>
      <c r="Y1625" s="3">
        <v>44167</v>
      </c>
      <c r="AA1625" t="s">
        <v>3699</v>
      </c>
      <c r="AD1625" t="s">
        <v>2867</v>
      </c>
      <c r="AH1625" t="str">
        <f>VLOOKUP(B1625,'cc Lookup'!A:J,10,0)</f>
        <v>Corporate Expenditure</v>
      </c>
      <c r="AI1625" t="str">
        <f>VLOOKUP(B1625,'cc Lookup'!A:E,5,0)</f>
        <v>Estates</v>
      </c>
      <c r="AJ1625" t="s">
        <v>6737</v>
      </c>
      <c r="AK1625" t="str">
        <f t="shared" si="50"/>
        <v>E35940 Estates - HQ and EOC</v>
      </c>
      <c r="AL1625" t="str">
        <f t="shared" si="51"/>
        <v>7308 Legal Fees</v>
      </c>
      <c r="AM1625" t="str">
        <f>VLOOKUP(W1625,Lookup!A:B,2,0)</f>
        <v>Other</v>
      </c>
    </row>
    <row r="1626" spans="1:39" x14ac:dyDescent="0.25">
      <c r="A1626" t="s">
        <v>33</v>
      </c>
      <c r="B1626" s="1" t="s">
        <v>210</v>
      </c>
      <c r="C1626" s="1" t="s">
        <v>158</v>
      </c>
      <c r="D1626" s="1" t="s">
        <v>36</v>
      </c>
      <c r="E1626" s="1" t="s">
        <v>211</v>
      </c>
      <c r="F1626" s="1" t="s">
        <v>37</v>
      </c>
      <c r="G1626" t="s">
        <v>212</v>
      </c>
      <c r="H1626" t="s">
        <v>160</v>
      </c>
      <c r="I1626" t="s">
        <v>40</v>
      </c>
      <c r="J1626" t="s">
        <v>213</v>
      </c>
      <c r="K1626" t="s">
        <v>40</v>
      </c>
      <c r="L1626" s="4">
        <v>-2703.68</v>
      </c>
      <c r="M1626" s="2">
        <v>44136</v>
      </c>
      <c r="N1626" t="s">
        <v>311</v>
      </c>
      <c r="O1626" t="s">
        <v>56</v>
      </c>
      <c r="P1626" t="s">
        <v>3656</v>
      </c>
      <c r="Q1626" t="s">
        <v>3657</v>
      </c>
      <c r="R1626" t="s">
        <v>3658</v>
      </c>
      <c r="S1626" s="3">
        <v>44167</v>
      </c>
      <c r="T1626" t="s">
        <v>350</v>
      </c>
      <c r="U1626">
        <v>98</v>
      </c>
      <c r="V1626" t="s">
        <v>3700</v>
      </c>
      <c r="W1626" t="s">
        <v>3658</v>
      </c>
      <c r="Y1626" s="3">
        <v>44167</v>
      </c>
      <c r="AA1626" t="s">
        <v>3701</v>
      </c>
      <c r="AD1626" t="s">
        <v>2869</v>
      </c>
      <c r="AH1626" t="str">
        <f>VLOOKUP(B1626,'cc Lookup'!A:J,10,0)</f>
        <v>Corporate Expenditure</v>
      </c>
      <c r="AI1626" t="str">
        <f>VLOOKUP(B1626,'cc Lookup'!A:E,5,0)</f>
        <v>Estates</v>
      </c>
      <c r="AJ1626" t="s">
        <v>6737</v>
      </c>
      <c r="AK1626" t="str">
        <f t="shared" si="50"/>
        <v>E35940 Estates - HQ and EOC</v>
      </c>
      <c r="AL1626" t="str">
        <f t="shared" si="51"/>
        <v>7308 Legal Fees</v>
      </c>
      <c r="AM1626" t="str">
        <f>VLOOKUP(W1626,Lookup!A:B,2,0)</f>
        <v>Other</v>
      </c>
    </row>
    <row r="1627" spans="1:39" x14ac:dyDescent="0.25">
      <c r="A1627" t="s">
        <v>33</v>
      </c>
      <c r="B1627" s="1" t="s">
        <v>210</v>
      </c>
      <c r="C1627" s="1" t="s">
        <v>158</v>
      </c>
      <c r="D1627" s="1" t="s">
        <v>36</v>
      </c>
      <c r="E1627" s="1" t="s">
        <v>211</v>
      </c>
      <c r="F1627" s="1" t="s">
        <v>37</v>
      </c>
      <c r="G1627" t="s">
        <v>212</v>
      </c>
      <c r="H1627" t="s">
        <v>160</v>
      </c>
      <c r="I1627" t="s">
        <v>40</v>
      </c>
      <c r="J1627" t="s">
        <v>213</v>
      </c>
      <c r="K1627" t="s">
        <v>40</v>
      </c>
      <c r="L1627" s="4">
        <v>834.96</v>
      </c>
      <c r="M1627" s="2">
        <v>44136</v>
      </c>
      <c r="N1627" t="s">
        <v>311</v>
      </c>
      <c r="O1627" t="s">
        <v>56</v>
      </c>
      <c r="P1627" t="s">
        <v>3663</v>
      </c>
      <c r="Q1627" t="s">
        <v>3664</v>
      </c>
      <c r="R1627" t="s">
        <v>3665</v>
      </c>
      <c r="S1627" s="3">
        <v>44166</v>
      </c>
      <c r="T1627" t="s">
        <v>2266</v>
      </c>
      <c r="U1627">
        <v>1015</v>
      </c>
      <c r="V1627" t="s">
        <v>3849</v>
      </c>
      <c r="W1627" t="s">
        <v>3665</v>
      </c>
      <c r="Y1627" s="3">
        <v>44166</v>
      </c>
      <c r="AA1627" t="s">
        <v>3850</v>
      </c>
      <c r="AD1627" t="s">
        <v>2867</v>
      </c>
      <c r="AH1627" t="str">
        <f>VLOOKUP(B1627,'cc Lookup'!A:J,10,0)</f>
        <v>Corporate Expenditure</v>
      </c>
      <c r="AI1627" t="str">
        <f>VLOOKUP(B1627,'cc Lookup'!A:E,5,0)</f>
        <v>Estates</v>
      </c>
      <c r="AJ1627" t="s">
        <v>6737</v>
      </c>
      <c r="AK1627" t="str">
        <f t="shared" si="50"/>
        <v>E35940 Estates - HQ and EOC</v>
      </c>
      <c r="AL1627" t="str">
        <f t="shared" si="51"/>
        <v>7308 Legal Fees</v>
      </c>
      <c r="AM1627" t="str">
        <f>VLOOKUP(W1627,Lookup!A:B,2,0)</f>
        <v>Other</v>
      </c>
    </row>
    <row r="1628" spans="1:39" x14ac:dyDescent="0.25">
      <c r="A1628" t="s">
        <v>33</v>
      </c>
      <c r="B1628" s="1" t="s">
        <v>210</v>
      </c>
      <c r="C1628" s="1" t="s">
        <v>158</v>
      </c>
      <c r="D1628" s="1" t="s">
        <v>36</v>
      </c>
      <c r="E1628" s="1" t="s">
        <v>211</v>
      </c>
      <c r="F1628" s="1" t="s">
        <v>37</v>
      </c>
      <c r="G1628" t="s">
        <v>212</v>
      </c>
      <c r="H1628" t="s">
        <v>160</v>
      </c>
      <c r="I1628" t="s">
        <v>40</v>
      </c>
      <c r="J1628" t="s">
        <v>213</v>
      </c>
      <c r="K1628" t="s">
        <v>40</v>
      </c>
      <c r="L1628" s="4">
        <v>2703.68</v>
      </c>
      <c r="M1628" s="2">
        <v>44136</v>
      </c>
      <c r="N1628" t="s">
        <v>311</v>
      </c>
      <c r="O1628" t="s">
        <v>56</v>
      </c>
      <c r="P1628" t="s">
        <v>3663</v>
      </c>
      <c r="Q1628" t="s">
        <v>3664</v>
      </c>
      <c r="R1628" t="s">
        <v>3665</v>
      </c>
      <c r="S1628" s="3">
        <v>44166</v>
      </c>
      <c r="T1628" t="s">
        <v>2266</v>
      </c>
      <c r="U1628">
        <v>1016</v>
      </c>
      <c r="V1628" t="s">
        <v>3851</v>
      </c>
      <c r="W1628" t="s">
        <v>3665</v>
      </c>
      <c r="Y1628" s="3">
        <v>44166</v>
      </c>
      <c r="AA1628" t="s">
        <v>3852</v>
      </c>
      <c r="AD1628" t="s">
        <v>2869</v>
      </c>
      <c r="AH1628" t="str">
        <f>VLOOKUP(B1628,'cc Lookup'!A:J,10,0)</f>
        <v>Corporate Expenditure</v>
      </c>
      <c r="AI1628" t="str">
        <f>VLOOKUP(B1628,'cc Lookup'!A:E,5,0)</f>
        <v>Estates</v>
      </c>
      <c r="AJ1628" t="s">
        <v>6737</v>
      </c>
      <c r="AK1628" t="str">
        <f t="shared" si="50"/>
        <v>E35940 Estates - HQ and EOC</v>
      </c>
      <c r="AL1628" t="str">
        <f t="shared" si="51"/>
        <v>7308 Legal Fees</v>
      </c>
      <c r="AM1628" t="str">
        <f>VLOOKUP(W1628,Lookup!A:B,2,0)</f>
        <v>Other</v>
      </c>
    </row>
    <row r="1629" spans="1:39" x14ac:dyDescent="0.25">
      <c r="A1629" t="s">
        <v>33</v>
      </c>
      <c r="B1629" s="1" t="s">
        <v>229</v>
      </c>
      <c r="C1629" s="1" t="s">
        <v>158</v>
      </c>
      <c r="D1629" s="1" t="s">
        <v>36</v>
      </c>
      <c r="E1629" s="1" t="s">
        <v>36</v>
      </c>
      <c r="F1629" s="1" t="s">
        <v>37</v>
      </c>
      <c r="G1629" t="s">
        <v>230</v>
      </c>
      <c r="H1629" t="s">
        <v>160</v>
      </c>
      <c r="I1629" t="s">
        <v>40</v>
      </c>
      <c r="J1629" t="s">
        <v>40</v>
      </c>
      <c r="K1629" t="s">
        <v>40</v>
      </c>
      <c r="L1629" s="4">
        <v>-630</v>
      </c>
      <c r="M1629" s="2">
        <v>43191</v>
      </c>
      <c r="N1629" t="s">
        <v>103</v>
      </c>
      <c r="O1629" t="s">
        <v>104</v>
      </c>
      <c r="P1629" t="s">
        <v>105</v>
      </c>
      <c r="Q1629" t="s">
        <v>106</v>
      </c>
      <c r="R1629" t="s">
        <v>107</v>
      </c>
      <c r="S1629" s="3">
        <v>43188</v>
      </c>
      <c r="T1629" t="s">
        <v>46</v>
      </c>
      <c r="U1629">
        <v>4418</v>
      </c>
      <c r="V1629" t="s">
        <v>231</v>
      </c>
      <c r="W1629" t="s">
        <v>48</v>
      </c>
      <c r="X1629">
        <v>165066456</v>
      </c>
      <c r="Y1629" s="3">
        <v>43080</v>
      </c>
      <c r="AC1629" t="s">
        <v>109</v>
      </c>
      <c r="AH1629" t="str">
        <f>VLOOKUP(B1629,'cc Lookup'!A:J,10,0)</f>
        <v>Corporate Expenditure</v>
      </c>
      <c r="AI1629" t="str">
        <f>VLOOKUP(B1629,'cc Lookup'!A:E,5,0)</f>
        <v>Estates</v>
      </c>
      <c r="AJ1629" t="s">
        <v>6735</v>
      </c>
      <c r="AK1629" t="str">
        <f t="shared" si="50"/>
        <v>E35947 Estates - Chichester Op Unit</v>
      </c>
      <c r="AL1629" t="str">
        <f t="shared" si="51"/>
        <v>7308 Legal Fees</v>
      </c>
      <c r="AM1629" t="str">
        <f>VLOOKUP(W1629,Lookup!A:B,2,0)</f>
        <v>Legal</v>
      </c>
    </row>
    <row r="1630" spans="1:39" x14ac:dyDescent="0.25">
      <c r="A1630" t="s">
        <v>33</v>
      </c>
      <c r="B1630" s="1" t="s">
        <v>229</v>
      </c>
      <c r="C1630" s="1" t="s">
        <v>158</v>
      </c>
      <c r="D1630" s="1" t="s">
        <v>36</v>
      </c>
      <c r="E1630" s="1" t="s">
        <v>36</v>
      </c>
      <c r="F1630" s="1" t="s">
        <v>37</v>
      </c>
      <c r="G1630" t="s">
        <v>230</v>
      </c>
      <c r="H1630" t="s">
        <v>160</v>
      </c>
      <c r="I1630" t="s">
        <v>40</v>
      </c>
      <c r="J1630" t="s">
        <v>40</v>
      </c>
      <c r="K1630" t="s">
        <v>40</v>
      </c>
      <c r="L1630" s="4">
        <v>630</v>
      </c>
      <c r="M1630" s="2">
        <v>43191</v>
      </c>
      <c r="N1630" t="s">
        <v>103</v>
      </c>
      <c r="O1630" t="s">
        <v>104</v>
      </c>
      <c r="P1630" t="s">
        <v>115</v>
      </c>
      <c r="Q1630" t="s">
        <v>116</v>
      </c>
      <c r="R1630" t="s">
        <v>117</v>
      </c>
      <c r="S1630" s="3">
        <v>43220</v>
      </c>
      <c r="T1630" t="s">
        <v>46</v>
      </c>
      <c r="U1630">
        <v>4422</v>
      </c>
      <c r="V1630" t="s">
        <v>231</v>
      </c>
      <c r="W1630" t="s">
        <v>48</v>
      </c>
      <c r="X1630">
        <v>165066456</v>
      </c>
      <c r="Y1630" s="3">
        <v>43080</v>
      </c>
      <c r="AC1630" t="s">
        <v>109</v>
      </c>
      <c r="AH1630" t="str">
        <f>VLOOKUP(B1630,'cc Lookup'!A:J,10,0)</f>
        <v>Corporate Expenditure</v>
      </c>
      <c r="AI1630" t="str">
        <f>VLOOKUP(B1630,'cc Lookup'!A:E,5,0)</f>
        <v>Estates</v>
      </c>
      <c r="AJ1630" t="s">
        <v>6735</v>
      </c>
      <c r="AK1630" t="str">
        <f t="shared" si="50"/>
        <v>E35947 Estates - Chichester Op Unit</v>
      </c>
      <c r="AL1630" t="str">
        <f t="shared" si="51"/>
        <v>7308 Legal Fees</v>
      </c>
      <c r="AM1630" t="str">
        <f>VLOOKUP(W1630,Lookup!A:B,2,0)</f>
        <v>Legal</v>
      </c>
    </row>
    <row r="1631" spans="1:39" x14ac:dyDescent="0.25">
      <c r="A1631" t="s">
        <v>33</v>
      </c>
      <c r="B1631" s="1" t="s">
        <v>229</v>
      </c>
      <c r="C1631" s="1" t="s">
        <v>158</v>
      </c>
      <c r="D1631" s="1" t="s">
        <v>36</v>
      </c>
      <c r="E1631" s="1" t="s">
        <v>36</v>
      </c>
      <c r="F1631" s="1" t="s">
        <v>37</v>
      </c>
      <c r="G1631" t="s">
        <v>230</v>
      </c>
      <c r="H1631" t="s">
        <v>160</v>
      </c>
      <c r="I1631" t="s">
        <v>40</v>
      </c>
      <c r="J1631" t="s">
        <v>40</v>
      </c>
      <c r="K1631" t="s">
        <v>40</v>
      </c>
      <c r="L1631" s="4">
        <v>-630</v>
      </c>
      <c r="M1631" s="2">
        <v>43221</v>
      </c>
      <c r="N1631" t="s">
        <v>103</v>
      </c>
      <c r="O1631" t="s">
        <v>104</v>
      </c>
      <c r="P1631" t="s">
        <v>115</v>
      </c>
      <c r="Q1631" t="s">
        <v>278</v>
      </c>
      <c r="R1631" t="s">
        <v>279</v>
      </c>
      <c r="S1631" s="3">
        <v>43220</v>
      </c>
      <c r="T1631" t="s">
        <v>46</v>
      </c>
      <c r="U1631">
        <v>4422</v>
      </c>
      <c r="V1631" t="s">
        <v>231</v>
      </c>
      <c r="W1631" t="s">
        <v>48</v>
      </c>
      <c r="X1631">
        <v>165066456</v>
      </c>
      <c r="Y1631" s="3">
        <v>43080</v>
      </c>
      <c r="AC1631" t="s">
        <v>109</v>
      </c>
      <c r="AH1631" t="str">
        <f>VLOOKUP(B1631,'cc Lookup'!A:J,10,0)</f>
        <v>Corporate Expenditure</v>
      </c>
      <c r="AI1631" t="str">
        <f>VLOOKUP(B1631,'cc Lookup'!A:E,5,0)</f>
        <v>Estates</v>
      </c>
      <c r="AJ1631" t="s">
        <v>6735</v>
      </c>
      <c r="AK1631" t="str">
        <f t="shared" si="50"/>
        <v>E35947 Estates - Chichester Op Unit</v>
      </c>
      <c r="AL1631" t="str">
        <f t="shared" si="51"/>
        <v>7308 Legal Fees</v>
      </c>
      <c r="AM1631" t="str">
        <f>VLOOKUP(W1631,Lookup!A:B,2,0)</f>
        <v>Legal</v>
      </c>
    </row>
    <row r="1632" spans="1:39" x14ac:dyDescent="0.25">
      <c r="A1632" t="s">
        <v>33</v>
      </c>
      <c r="B1632" s="1" t="s">
        <v>5186</v>
      </c>
      <c r="C1632" s="1" t="s">
        <v>158</v>
      </c>
      <c r="D1632" s="1" t="s">
        <v>36</v>
      </c>
      <c r="E1632" s="1" t="s">
        <v>36</v>
      </c>
      <c r="F1632" s="1" t="s">
        <v>37</v>
      </c>
      <c r="G1632" t="s">
        <v>5187</v>
      </c>
      <c r="H1632" t="s">
        <v>160</v>
      </c>
      <c r="I1632" t="s">
        <v>40</v>
      </c>
      <c r="J1632" t="s">
        <v>40</v>
      </c>
      <c r="K1632" t="s">
        <v>40</v>
      </c>
      <c r="L1632" s="4">
        <v>59.04</v>
      </c>
      <c r="M1632" s="2">
        <v>44501</v>
      </c>
      <c r="N1632" t="s">
        <v>55</v>
      </c>
      <c r="O1632" t="s">
        <v>56</v>
      </c>
      <c r="P1632" t="s">
        <v>5188</v>
      </c>
      <c r="Q1632" t="s">
        <v>5189</v>
      </c>
      <c r="R1632" t="s">
        <v>5190</v>
      </c>
      <c r="S1632" s="3">
        <v>44531</v>
      </c>
      <c r="T1632" t="s">
        <v>5191</v>
      </c>
      <c r="U1632">
        <v>162</v>
      </c>
      <c r="V1632" t="s">
        <v>5192</v>
      </c>
      <c r="W1632" t="s">
        <v>5190</v>
      </c>
      <c r="Y1632" s="3">
        <v>44531</v>
      </c>
      <c r="AA1632" t="s">
        <v>5192</v>
      </c>
      <c r="AH1632" t="str">
        <f>VLOOKUP(B1632,'cc Lookup'!A:J,10,0)</f>
        <v>Operations</v>
      </c>
      <c r="AI1632" t="str">
        <f>VLOOKUP(B1632,'cc Lookup'!A:E,5,0)</f>
        <v>East Operating Units</v>
      </c>
      <c r="AJ1632" t="s">
        <v>6738</v>
      </c>
      <c r="AK1632" t="str">
        <f t="shared" si="50"/>
        <v>E36063 EAST OUMs</v>
      </c>
      <c r="AL1632" t="str">
        <f t="shared" si="51"/>
        <v>7308 Legal Fees</v>
      </c>
      <c r="AM1632" t="str">
        <f>VLOOKUP(W1632,Lookup!A:B,2,0)</f>
        <v>Other</v>
      </c>
    </row>
    <row r="1633" spans="1:39" x14ac:dyDescent="0.25">
      <c r="A1633" t="s">
        <v>33</v>
      </c>
      <c r="B1633" s="1" t="s">
        <v>5186</v>
      </c>
      <c r="C1633" s="1" t="s">
        <v>158</v>
      </c>
      <c r="D1633" s="1" t="s">
        <v>36</v>
      </c>
      <c r="E1633" s="1" t="s">
        <v>36</v>
      </c>
      <c r="F1633" s="1" t="s">
        <v>37</v>
      </c>
      <c r="G1633" t="s">
        <v>5187</v>
      </c>
      <c r="H1633" t="s">
        <v>160</v>
      </c>
      <c r="I1633" t="s">
        <v>40</v>
      </c>
      <c r="J1633" t="s">
        <v>40</v>
      </c>
      <c r="K1633" t="s">
        <v>40</v>
      </c>
      <c r="L1633" s="4">
        <v>93.36</v>
      </c>
      <c r="M1633" s="2">
        <v>44501</v>
      </c>
      <c r="N1633" t="s">
        <v>55</v>
      </c>
      <c r="O1633" t="s">
        <v>56</v>
      </c>
      <c r="P1633" t="s">
        <v>5188</v>
      </c>
      <c r="Q1633" t="s">
        <v>5189</v>
      </c>
      <c r="R1633" t="s">
        <v>5190</v>
      </c>
      <c r="S1633" s="3">
        <v>44531</v>
      </c>
      <c r="T1633" t="s">
        <v>5191</v>
      </c>
      <c r="U1633">
        <v>163</v>
      </c>
      <c r="V1633" t="s">
        <v>5192</v>
      </c>
      <c r="W1633" t="s">
        <v>5190</v>
      </c>
      <c r="Y1633" s="3">
        <v>44531</v>
      </c>
      <c r="AA1633" t="s">
        <v>5192</v>
      </c>
      <c r="AH1633" t="str">
        <f>VLOOKUP(B1633,'cc Lookup'!A:J,10,0)</f>
        <v>Operations</v>
      </c>
      <c r="AI1633" t="str">
        <f>VLOOKUP(B1633,'cc Lookup'!A:E,5,0)</f>
        <v>East Operating Units</v>
      </c>
      <c r="AJ1633" t="s">
        <v>6738</v>
      </c>
      <c r="AK1633" t="str">
        <f t="shared" si="50"/>
        <v>E36063 EAST OUMs</v>
      </c>
      <c r="AL1633" t="str">
        <f t="shared" si="51"/>
        <v>7308 Legal Fees</v>
      </c>
      <c r="AM1633" t="str">
        <f>VLOOKUP(W1633,Lookup!A:B,2,0)</f>
        <v>Other</v>
      </c>
    </row>
    <row r="1634" spans="1:39" x14ac:dyDescent="0.25">
      <c r="A1634" t="s">
        <v>33</v>
      </c>
      <c r="B1634" s="1" t="s">
        <v>5186</v>
      </c>
      <c r="C1634" s="1" t="s">
        <v>158</v>
      </c>
      <c r="D1634" s="1" t="s">
        <v>36</v>
      </c>
      <c r="E1634" s="1" t="s">
        <v>36</v>
      </c>
      <c r="F1634" s="1" t="s">
        <v>37</v>
      </c>
      <c r="G1634" t="s">
        <v>5187</v>
      </c>
      <c r="H1634" t="s">
        <v>160</v>
      </c>
      <c r="I1634" t="s">
        <v>40</v>
      </c>
      <c r="J1634" t="s">
        <v>40</v>
      </c>
      <c r="K1634" t="s">
        <v>40</v>
      </c>
      <c r="L1634" s="4">
        <v>-59.04</v>
      </c>
      <c r="M1634" s="2">
        <v>44531</v>
      </c>
      <c r="N1634" t="s">
        <v>55</v>
      </c>
      <c r="O1634" t="s">
        <v>56</v>
      </c>
      <c r="P1634" t="s">
        <v>5289</v>
      </c>
      <c r="Q1634" t="s">
        <v>5290</v>
      </c>
      <c r="R1634" t="s">
        <v>5291</v>
      </c>
      <c r="S1634" s="3">
        <v>44539</v>
      </c>
      <c r="T1634" t="s">
        <v>46</v>
      </c>
      <c r="U1634">
        <v>162</v>
      </c>
      <c r="V1634" t="s">
        <v>5192</v>
      </c>
      <c r="W1634" t="s">
        <v>5291</v>
      </c>
      <c r="Y1634" s="3">
        <v>44539</v>
      </c>
      <c r="AA1634" t="s">
        <v>5192</v>
      </c>
      <c r="AH1634" t="str">
        <f>VLOOKUP(B1634,'cc Lookup'!A:J,10,0)</f>
        <v>Operations</v>
      </c>
      <c r="AI1634" t="str">
        <f>VLOOKUP(B1634,'cc Lookup'!A:E,5,0)</f>
        <v>East Operating Units</v>
      </c>
      <c r="AJ1634" t="s">
        <v>6738</v>
      </c>
      <c r="AK1634" t="str">
        <f t="shared" si="50"/>
        <v>E36063 EAST OUMs</v>
      </c>
      <c r="AL1634" t="str">
        <f t="shared" si="51"/>
        <v>7308 Legal Fees</v>
      </c>
      <c r="AM1634" t="str">
        <f>VLOOKUP(W1634,Lookup!A:B,2,0)</f>
        <v>Other</v>
      </c>
    </row>
    <row r="1635" spans="1:39" x14ac:dyDescent="0.25">
      <c r="A1635" t="s">
        <v>33</v>
      </c>
      <c r="B1635" s="1" t="s">
        <v>5186</v>
      </c>
      <c r="C1635" s="1" t="s">
        <v>158</v>
      </c>
      <c r="D1635" s="1" t="s">
        <v>36</v>
      </c>
      <c r="E1635" s="1" t="s">
        <v>36</v>
      </c>
      <c r="F1635" s="1" t="s">
        <v>37</v>
      </c>
      <c r="G1635" t="s">
        <v>5187</v>
      </c>
      <c r="H1635" t="s">
        <v>160</v>
      </c>
      <c r="I1635" t="s">
        <v>40</v>
      </c>
      <c r="J1635" t="s">
        <v>40</v>
      </c>
      <c r="K1635" t="s">
        <v>40</v>
      </c>
      <c r="L1635" s="4">
        <v>-93.36</v>
      </c>
      <c r="M1635" s="2">
        <v>44531</v>
      </c>
      <c r="N1635" t="s">
        <v>55</v>
      </c>
      <c r="O1635" t="s">
        <v>56</v>
      </c>
      <c r="P1635" t="s">
        <v>5289</v>
      </c>
      <c r="Q1635" t="s">
        <v>5290</v>
      </c>
      <c r="R1635" t="s">
        <v>5291</v>
      </c>
      <c r="S1635" s="3">
        <v>44539</v>
      </c>
      <c r="T1635" t="s">
        <v>46</v>
      </c>
      <c r="U1635">
        <v>163</v>
      </c>
      <c r="V1635" t="s">
        <v>5192</v>
      </c>
      <c r="W1635" t="s">
        <v>5291</v>
      </c>
      <c r="Y1635" s="3">
        <v>44539</v>
      </c>
      <c r="AA1635" t="s">
        <v>5192</v>
      </c>
      <c r="AH1635" t="str">
        <f>VLOOKUP(B1635,'cc Lookup'!A:J,10,0)</f>
        <v>Operations</v>
      </c>
      <c r="AI1635" t="str">
        <f>VLOOKUP(B1635,'cc Lookup'!A:E,5,0)</f>
        <v>East Operating Units</v>
      </c>
      <c r="AJ1635" t="s">
        <v>6738</v>
      </c>
      <c r="AK1635" t="str">
        <f t="shared" si="50"/>
        <v>E36063 EAST OUMs</v>
      </c>
      <c r="AL1635" t="str">
        <f t="shared" si="51"/>
        <v>7308 Legal Fees</v>
      </c>
      <c r="AM1635" t="str">
        <f>VLOOKUP(W1635,Lookup!A:B,2,0)</f>
        <v>Other</v>
      </c>
    </row>
    <row r="1636" spans="1:39" x14ac:dyDescent="0.25">
      <c r="A1636" t="s">
        <v>33</v>
      </c>
      <c r="B1636" s="1" t="s">
        <v>5186</v>
      </c>
      <c r="C1636" s="1" t="s">
        <v>158</v>
      </c>
      <c r="D1636" s="1" t="s">
        <v>36</v>
      </c>
      <c r="E1636" s="1" t="s">
        <v>36</v>
      </c>
      <c r="F1636" s="1" t="s">
        <v>37</v>
      </c>
      <c r="G1636" t="s">
        <v>5187</v>
      </c>
      <c r="H1636" t="s">
        <v>160</v>
      </c>
      <c r="I1636" t="s">
        <v>40</v>
      </c>
      <c r="J1636" t="s">
        <v>40</v>
      </c>
      <c r="K1636" t="s">
        <v>40</v>
      </c>
      <c r="L1636" s="4">
        <v>152.4</v>
      </c>
      <c r="M1636" s="2">
        <v>44531</v>
      </c>
      <c r="N1636" t="s">
        <v>311</v>
      </c>
      <c r="O1636" t="s">
        <v>56</v>
      </c>
      <c r="P1636" t="s">
        <v>5292</v>
      </c>
      <c r="Q1636" t="s">
        <v>5293</v>
      </c>
      <c r="R1636" t="s">
        <v>5294</v>
      </c>
      <c r="S1636" s="3">
        <v>44560</v>
      </c>
      <c r="T1636" t="s">
        <v>4621</v>
      </c>
      <c r="U1636">
        <v>32</v>
      </c>
      <c r="V1636" t="s">
        <v>5292</v>
      </c>
      <c r="W1636" t="s">
        <v>5294</v>
      </c>
      <c r="Y1636" s="3">
        <v>44560</v>
      </c>
      <c r="AA1636" t="s">
        <v>5292</v>
      </c>
      <c r="AH1636" t="str">
        <f>VLOOKUP(B1636,'cc Lookup'!A:J,10,0)</f>
        <v>Operations</v>
      </c>
      <c r="AI1636" t="str">
        <f>VLOOKUP(B1636,'cc Lookup'!A:E,5,0)</f>
        <v>East Operating Units</v>
      </c>
      <c r="AJ1636" t="s">
        <v>6738</v>
      </c>
      <c r="AK1636" t="str">
        <f t="shared" si="50"/>
        <v>E36063 EAST OUMs</v>
      </c>
      <c r="AL1636" t="str">
        <f t="shared" si="51"/>
        <v>7308 Legal Fees</v>
      </c>
      <c r="AM1636" t="str">
        <f>VLOOKUP(W1636,Lookup!A:B,2,0)</f>
        <v>Other</v>
      </c>
    </row>
    <row r="1637" spans="1:39" x14ac:dyDescent="0.25">
      <c r="A1637" t="s">
        <v>33</v>
      </c>
      <c r="B1637" s="1" t="s">
        <v>34</v>
      </c>
      <c r="C1637" s="1" t="s">
        <v>35</v>
      </c>
      <c r="D1637" s="1" t="s">
        <v>36</v>
      </c>
      <c r="E1637" s="1" t="s">
        <v>36</v>
      </c>
      <c r="F1637" s="1" t="s">
        <v>37</v>
      </c>
      <c r="G1637" t="s">
        <v>38</v>
      </c>
      <c r="H1637" t="s">
        <v>39</v>
      </c>
      <c r="I1637" t="s">
        <v>40</v>
      </c>
      <c r="J1637" t="s">
        <v>40</v>
      </c>
      <c r="K1637" t="s">
        <v>40</v>
      </c>
      <c r="L1637" s="4">
        <v>306</v>
      </c>
      <c r="M1637" s="2">
        <v>43191</v>
      </c>
      <c r="N1637" t="s">
        <v>41</v>
      </c>
      <c r="O1637" t="s">
        <v>42</v>
      </c>
      <c r="P1637" t="s">
        <v>43</v>
      </c>
      <c r="Q1637" t="s">
        <v>44</v>
      </c>
      <c r="R1637" t="s">
        <v>45</v>
      </c>
      <c r="S1637" s="3">
        <v>43191</v>
      </c>
      <c r="T1637" t="s">
        <v>46</v>
      </c>
      <c r="U1637">
        <v>39</v>
      </c>
      <c r="V1637" t="s">
        <v>47</v>
      </c>
      <c r="W1637" t="s">
        <v>48</v>
      </c>
      <c r="X1637">
        <v>323560</v>
      </c>
      <c r="Y1637" s="3">
        <v>43185</v>
      </c>
      <c r="Z1637">
        <v>165065420</v>
      </c>
      <c r="AB1637" t="s">
        <v>49</v>
      </c>
      <c r="AD1637" t="s">
        <v>50</v>
      </c>
      <c r="AE1637">
        <v>1</v>
      </c>
      <c r="AF1637">
        <v>306</v>
      </c>
      <c r="AH1637" t="str">
        <f>VLOOKUP(B1637,'cc Lookup'!A:J,10,0)</f>
        <v>Trust Board &amp; Exec Directors</v>
      </c>
      <c r="AI1637" t="str">
        <f>VLOOKUP(B1637,'cc Lookup'!A:E,5,0)</f>
        <v>Chief Executive Office</v>
      </c>
      <c r="AJ1637" t="s">
        <v>6735</v>
      </c>
      <c r="AK1637" t="str">
        <f t="shared" si="50"/>
        <v>E35005 Legal Services</v>
      </c>
      <c r="AL1637" t="str">
        <f t="shared" si="51"/>
        <v>7310 Legal / Prof Fees</v>
      </c>
      <c r="AM1637" t="str">
        <f>VLOOKUP(W1637,Lookup!A:B,2,0)</f>
        <v>Legal</v>
      </c>
    </row>
    <row r="1638" spans="1:39" x14ac:dyDescent="0.25">
      <c r="A1638" t="s">
        <v>33</v>
      </c>
      <c r="B1638" s="1" t="s">
        <v>34</v>
      </c>
      <c r="C1638" s="1" t="s">
        <v>35</v>
      </c>
      <c r="D1638" s="1" t="s">
        <v>36</v>
      </c>
      <c r="E1638" s="1" t="s">
        <v>36</v>
      </c>
      <c r="F1638" s="1" t="s">
        <v>37</v>
      </c>
      <c r="G1638" t="s">
        <v>38</v>
      </c>
      <c r="H1638" t="s">
        <v>39</v>
      </c>
      <c r="I1638" t="s">
        <v>40</v>
      </c>
      <c r="J1638" t="s">
        <v>40</v>
      </c>
      <c r="K1638" t="s">
        <v>40</v>
      </c>
      <c r="L1638" s="4">
        <v>755.6</v>
      </c>
      <c r="M1638" s="2">
        <v>43221</v>
      </c>
      <c r="N1638" t="s">
        <v>41</v>
      </c>
      <c r="O1638" t="s">
        <v>42</v>
      </c>
      <c r="P1638" t="s">
        <v>237</v>
      </c>
      <c r="Q1638" t="s">
        <v>238</v>
      </c>
      <c r="R1638" t="s">
        <v>239</v>
      </c>
      <c r="S1638" s="3">
        <v>43245</v>
      </c>
      <c r="T1638" t="s">
        <v>46</v>
      </c>
      <c r="U1638">
        <v>37</v>
      </c>
      <c r="V1638" t="s">
        <v>47</v>
      </c>
      <c r="W1638" t="s">
        <v>48</v>
      </c>
      <c r="X1638">
        <v>327203</v>
      </c>
      <c r="Y1638" s="3">
        <v>43242</v>
      </c>
      <c r="Z1638">
        <v>165065420</v>
      </c>
      <c r="AB1638" t="s">
        <v>49</v>
      </c>
      <c r="AD1638" t="s">
        <v>240</v>
      </c>
      <c r="AE1638">
        <v>1</v>
      </c>
      <c r="AF1638">
        <v>756</v>
      </c>
      <c r="AH1638" t="str">
        <f>VLOOKUP(B1638,'cc Lookup'!A:J,10,0)</f>
        <v>Trust Board &amp; Exec Directors</v>
      </c>
      <c r="AI1638" t="str">
        <f>VLOOKUP(B1638,'cc Lookup'!A:E,5,0)</f>
        <v>Chief Executive Office</v>
      </c>
      <c r="AJ1638" t="s">
        <v>6735</v>
      </c>
      <c r="AK1638" t="str">
        <f t="shared" si="50"/>
        <v>E35005 Legal Services</v>
      </c>
      <c r="AL1638" t="str">
        <f t="shared" si="51"/>
        <v>7310 Legal / Prof Fees</v>
      </c>
      <c r="AM1638" t="str">
        <f>VLOOKUP(W1638,Lookup!A:B,2,0)</f>
        <v>Legal</v>
      </c>
    </row>
    <row r="1639" spans="1:39" x14ac:dyDescent="0.25">
      <c r="A1639" t="s">
        <v>33</v>
      </c>
      <c r="B1639" s="1" t="s">
        <v>34</v>
      </c>
      <c r="C1639" s="1" t="s">
        <v>35</v>
      </c>
      <c r="D1639" s="1" t="s">
        <v>36</v>
      </c>
      <c r="E1639" s="1" t="s">
        <v>36</v>
      </c>
      <c r="F1639" s="1" t="s">
        <v>37</v>
      </c>
      <c r="G1639" t="s">
        <v>38</v>
      </c>
      <c r="H1639" t="s">
        <v>39</v>
      </c>
      <c r="I1639" t="s">
        <v>40</v>
      </c>
      <c r="J1639" t="s">
        <v>40</v>
      </c>
      <c r="K1639" t="s">
        <v>40</v>
      </c>
      <c r="L1639" s="4">
        <v>5000</v>
      </c>
      <c r="M1639" s="2">
        <v>43252</v>
      </c>
      <c r="N1639" t="s">
        <v>55</v>
      </c>
      <c r="O1639" t="s">
        <v>56</v>
      </c>
      <c r="P1639" t="s">
        <v>347</v>
      </c>
      <c r="Q1639" t="s">
        <v>348</v>
      </c>
      <c r="R1639" t="s">
        <v>349</v>
      </c>
      <c r="S1639" s="3">
        <v>43284</v>
      </c>
      <c r="T1639" t="s">
        <v>350</v>
      </c>
      <c r="U1639">
        <v>16</v>
      </c>
      <c r="V1639" t="s">
        <v>351</v>
      </c>
      <c r="W1639" t="s">
        <v>349</v>
      </c>
      <c r="Y1639" s="3">
        <v>43284</v>
      </c>
      <c r="AA1639" t="s">
        <v>351</v>
      </c>
      <c r="AH1639" t="str">
        <f>VLOOKUP(B1639,'cc Lookup'!A:J,10,0)</f>
        <v>Trust Board &amp; Exec Directors</v>
      </c>
      <c r="AI1639" t="str">
        <f>VLOOKUP(B1639,'cc Lookup'!A:E,5,0)</f>
        <v>Chief Executive Office</v>
      </c>
      <c r="AJ1639" t="s">
        <v>6735</v>
      </c>
      <c r="AK1639" t="str">
        <f t="shared" si="50"/>
        <v>E35005 Legal Services</v>
      </c>
      <c r="AL1639" t="str">
        <f t="shared" si="51"/>
        <v>7310 Legal / Prof Fees</v>
      </c>
      <c r="AM1639" t="str">
        <f>VLOOKUP(W1639,Lookup!A:B,2,0)</f>
        <v>Other</v>
      </c>
    </row>
    <row r="1640" spans="1:39" x14ac:dyDescent="0.25">
      <c r="A1640" t="s">
        <v>33</v>
      </c>
      <c r="B1640" s="1" t="s">
        <v>34</v>
      </c>
      <c r="C1640" s="1" t="s">
        <v>35</v>
      </c>
      <c r="D1640" s="1" t="s">
        <v>36</v>
      </c>
      <c r="E1640" s="1" t="s">
        <v>36</v>
      </c>
      <c r="F1640" s="1" t="s">
        <v>37</v>
      </c>
      <c r="G1640" t="s">
        <v>38</v>
      </c>
      <c r="H1640" t="s">
        <v>39</v>
      </c>
      <c r="I1640" t="s">
        <v>40</v>
      </c>
      <c r="J1640" t="s">
        <v>40</v>
      </c>
      <c r="K1640" t="s">
        <v>40</v>
      </c>
      <c r="L1640" s="4">
        <v>7500</v>
      </c>
      <c r="M1640" s="2">
        <v>43282</v>
      </c>
      <c r="N1640" t="s">
        <v>55</v>
      </c>
      <c r="O1640" t="s">
        <v>56</v>
      </c>
      <c r="P1640" t="s">
        <v>496</v>
      </c>
      <c r="Q1640" t="s">
        <v>497</v>
      </c>
      <c r="R1640" t="s">
        <v>498</v>
      </c>
      <c r="S1640" s="3">
        <v>43313</v>
      </c>
      <c r="T1640" t="s">
        <v>350</v>
      </c>
      <c r="U1640">
        <v>21</v>
      </c>
      <c r="V1640" t="s">
        <v>351</v>
      </c>
      <c r="W1640" t="s">
        <v>498</v>
      </c>
      <c r="Y1640" s="3">
        <v>43313</v>
      </c>
      <c r="AA1640" t="s">
        <v>351</v>
      </c>
      <c r="AH1640" t="str">
        <f>VLOOKUP(B1640,'cc Lookup'!A:J,10,0)</f>
        <v>Trust Board &amp; Exec Directors</v>
      </c>
      <c r="AI1640" t="str">
        <f>VLOOKUP(B1640,'cc Lookup'!A:E,5,0)</f>
        <v>Chief Executive Office</v>
      </c>
      <c r="AJ1640" t="s">
        <v>6735</v>
      </c>
      <c r="AK1640" t="str">
        <f t="shared" si="50"/>
        <v>E35005 Legal Services</v>
      </c>
      <c r="AL1640" t="str">
        <f t="shared" si="51"/>
        <v>7310 Legal / Prof Fees</v>
      </c>
      <c r="AM1640" t="str">
        <f>VLOOKUP(W1640,Lookup!A:B,2,0)</f>
        <v>Other</v>
      </c>
    </row>
    <row r="1641" spans="1:39" x14ac:dyDescent="0.25">
      <c r="A1641" t="s">
        <v>33</v>
      </c>
      <c r="B1641" s="1" t="s">
        <v>34</v>
      </c>
      <c r="C1641" s="1" t="s">
        <v>35</v>
      </c>
      <c r="D1641" s="1" t="s">
        <v>36</v>
      </c>
      <c r="E1641" s="1" t="s">
        <v>36</v>
      </c>
      <c r="F1641" s="1" t="s">
        <v>37</v>
      </c>
      <c r="G1641" t="s">
        <v>38</v>
      </c>
      <c r="H1641" t="s">
        <v>39</v>
      </c>
      <c r="I1641" t="s">
        <v>40</v>
      </c>
      <c r="J1641" t="s">
        <v>40</v>
      </c>
      <c r="K1641" t="s">
        <v>40</v>
      </c>
      <c r="L1641" s="4">
        <v>-5000</v>
      </c>
      <c r="M1641" s="2">
        <v>43282</v>
      </c>
      <c r="N1641" t="s">
        <v>55</v>
      </c>
      <c r="O1641" t="s">
        <v>56</v>
      </c>
      <c r="P1641" t="s">
        <v>499</v>
      </c>
      <c r="Q1641" t="s">
        <v>500</v>
      </c>
      <c r="R1641" t="s">
        <v>501</v>
      </c>
      <c r="S1641" s="3">
        <v>43291</v>
      </c>
      <c r="T1641" t="s">
        <v>46</v>
      </c>
      <c r="U1641">
        <v>16</v>
      </c>
      <c r="V1641" t="s">
        <v>351</v>
      </c>
      <c r="W1641" t="s">
        <v>501</v>
      </c>
      <c r="Y1641" s="3">
        <v>43291</v>
      </c>
      <c r="AA1641" t="s">
        <v>351</v>
      </c>
      <c r="AH1641" t="str">
        <f>VLOOKUP(B1641,'cc Lookup'!A:J,10,0)</f>
        <v>Trust Board &amp; Exec Directors</v>
      </c>
      <c r="AI1641" t="str">
        <f>VLOOKUP(B1641,'cc Lookup'!A:E,5,0)</f>
        <v>Chief Executive Office</v>
      </c>
      <c r="AJ1641" t="s">
        <v>6735</v>
      </c>
      <c r="AK1641" t="str">
        <f t="shared" si="50"/>
        <v>E35005 Legal Services</v>
      </c>
      <c r="AL1641" t="str">
        <f t="shared" si="51"/>
        <v>7310 Legal / Prof Fees</v>
      </c>
      <c r="AM1641" t="str">
        <f>VLOOKUP(W1641,Lookup!A:B,2,0)</f>
        <v>Other</v>
      </c>
    </row>
    <row r="1642" spans="1:39" x14ac:dyDescent="0.25">
      <c r="A1642" t="s">
        <v>33</v>
      </c>
      <c r="B1642" s="1" t="s">
        <v>34</v>
      </c>
      <c r="C1642" s="1" t="s">
        <v>35</v>
      </c>
      <c r="D1642" s="1" t="s">
        <v>36</v>
      </c>
      <c r="E1642" s="1" t="s">
        <v>36</v>
      </c>
      <c r="F1642" s="1" t="s">
        <v>37</v>
      </c>
      <c r="G1642" t="s">
        <v>38</v>
      </c>
      <c r="H1642" t="s">
        <v>39</v>
      </c>
      <c r="I1642" t="s">
        <v>40</v>
      </c>
      <c r="J1642" t="s">
        <v>40</v>
      </c>
      <c r="K1642" t="s">
        <v>40</v>
      </c>
      <c r="L1642" s="4">
        <v>3227</v>
      </c>
      <c r="M1642" s="2">
        <v>43282</v>
      </c>
      <c r="N1642" t="s">
        <v>41</v>
      </c>
      <c r="O1642" t="s">
        <v>42</v>
      </c>
      <c r="P1642" t="s">
        <v>502</v>
      </c>
      <c r="Q1642" t="s">
        <v>503</v>
      </c>
      <c r="R1642" t="s">
        <v>504</v>
      </c>
      <c r="S1642" s="3">
        <v>43286</v>
      </c>
      <c r="T1642" t="s">
        <v>46</v>
      </c>
      <c r="U1642">
        <v>43</v>
      </c>
      <c r="V1642" t="s">
        <v>47</v>
      </c>
      <c r="W1642" t="s">
        <v>48</v>
      </c>
      <c r="X1642">
        <v>401790</v>
      </c>
      <c r="Y1642" s="3">
        <v>43277</v>
      </c>
      <c r="Z1642">
        <v>165065420</v>
      </c>
      <c r="AB1642" t="s">
        <v>49</v>
      </c>
      <c r="AD1642" t="s">
        <v>505</v>
      </c>
      <c r="AE1642">
        <v>1</v>
      </c>
      <c r="AF1642">
        <v>3227</v>
      </c>
      <c r="AH1642" t="str">
        <f>VLOOKUP(B1642,'cc Lookup'!A:J,10,0)</f>
        <v>Trust Board &amp; Exec Directors</v>
      </c>
      <c r="AI1642" t="str">
        <f>VLOOKUP(B1642,'cc Lookup'!A:E,5,0)</f>
        <v>Chief Executive Office</v>
      </c>
      <c r="AJ1642" t="s">
        <v>6735</v>
      </c>
      <c r="AK1642" t="str">
        <f t="shared" si="50"/>
        <v>E35005 Legal Services</v>
      </c>
      <c r="AL1642" t="str">
        <f t="shared" si="51"/>
        <v>7310 Legal / Prof Fees</v>
      </c>
      <c r="AM1642" t="str">
        <f>VLOOKUP(W1642,Lookup!A:B,2,0)</f>
        <v>Legal</v>
      </c>
    </row>
    <row r="1643" spans="1:39" x14ac:dyDescent="0.25">
      <c r="A1643" t="s">
        <v>33</v>
      </c>
      <c r="B1643" s="1" t="s">
        <v>34</v>
      </c>
      <c r="C1643" s="1" t="s">
        <v>35</v>
      </c>
      <c r="D1643" s="1" t="s">
        <v>36</v>
      </c>
      <c r="E1643" s="1" t="s">
        <v>36</v>
      </c>
      <c r="F1643" s="1" t="s">
        <v>37</v>
      </c>
      <c r="G1643" t="s">
        <v>38</v>
      </c>
      <c r="H1643" t="s">
        <v>39</v>
      </c>
      <c r="I1643" t="s">
        <v>40</v>
      </c>
      <c r="J1643" t="s">
        <v>40</v>
      </c>
      <c r="K1643" t="s">
        <v>40</v>
      </c>
      <c r="L1643" s="4">
        <v>360</v>
      </c>
      <c r="M1643" s="2">
        <v>43313</v>
      </c>
      <c r="N1643" t="s">
        <v>55</v>
      </c>
      <c r="O1643" t="s">
        <v>56</v>
      </c>
      <c r="P1643" t="s">
        <v>599</v>
      </c>
      <c r="Q1643" t="s">
        <v>600</v>
      </c>
      <c r="R1643" t="s">
        <v>601</v>
      </c>
      <c r="S1643" s="3">
        <v>43346</v>
      </c>
      <c r="T1643" t="s">
        <v>57</v>
      </c>
      <c r="U1643">
        <v>149</v>
      </c>
      <c r="V1643" t="s">
        <v>602</v>
      </c>
      <c r="W1643" t="s">
        <v>601</v>
      </c>
      <c r="Y1643" s="3">
        <v>43346</v>
      </c>
      <c r="AA1643" t="s">
        <v>603</v>
      </c>
      <c r="AD1643" t="s">
        <v>604</v>
      </c>
      <c r="AH1643" t="str">
        <f>VLOOKUP(B1643,'cc Lookup'!A:J,10,0)</f>
        <v>Trust Board &amp; Exec Directors</v>
      </c>
      <c r="AI1643" t="str">
        <f>VLOOKUP(B1643,'cc Lookup'!A:E,5,0)</f>
        <v>Chief Executive Office</v>
      </c>
      <c r="AJ1643" t="s">
        <v>6735</v>
      </c>
      <c r="AK1643" t="str">
        <f t="shared" si="50"/>
        <v>E35005 Legal Services</v>
      </c>
      <c r="AL1643" t="str">
        <f t="shared" si="51"/>
        <v>7310 Legal / Prof Fees</v>
      </c>
      <c r="AM1643" t="str">
        <f>VLOOKUP(W1643,Lookup!A:B,2,0)</f>
        <v>Other</v>
      </c>
    </row>
    <row r="1644" spans="1:39" x14ac:dyDescent="0.25">
      <c r="A1644" t="s">
        <v>33</v>
      </c>
      <c r="B1644" s="1" t="s">
        <v>34</v>
      </c>
      <c r="C1644" s="1" t="s">
        <v>35</v>
      </c>
      <c r="D1644" s="1" t="s">
        <v>36</v>
      </c>
      <c r="E1644" s="1" t="s">
        <v>36</v>
      </c>
      <c r="F1644" s="1" t="s">
        <v>37</v>
      </c>
      <c r="G1644" t="s">
        <v>38</v>
      </c>
      <c r="H1644" t="s">
        <v>39</v>
      </c>
      <c r="I1644" t="s">
        <v>40</v>
      </c>
      <c r="J1644" t="s">
        <v>40</v>
      </c>
      <c r="K1644" t="s">
        <v>40</v>
      </c>
      <c r="L1644" s="4">
        <v>7500</v>
      </c>
      <c r="M1644" s="2">
        <v>43313</v>
      </c>
      <c r="N1644" t="s">
        <v>55</v>
      </c>
      <c r="O1644" t="s">
        <v>56</v>
      </c>
      <c r="P1644" t="s">
        <v>605</v>
      </c>
      <c r="Q1644" t="s">
        <v>606</v>
      </c>
      <c r="R1644" t="s">
        <v>607</v>
      </c>
      <c r="S1644" s="3">
        <v>43347</v>
      </c>
      <c r="T1644" t="s">
        <v>350</v>
      </c>
      <c r="U1644">
        <v>21</v>
      </c>
      <c r="V1644" t="s">
        <v>351</v>
      </c>
      <c r="W1644" t="s">
        <v>607</v>
      </c>
      <c r="Y1644" s="3">
        <v>43346</v>
      </c>
      <c r="AA1644" t="s">
        <v>351</v>
      </c>
      <c r="AH1644" t="str">
        <f>VLOOKUP(B1644,'cc Lookup'!A:J,10,0)</f>
        <v>Trust Board &amp; Exec Directors</v>
      </c>
      <c r="AI1644" t="str">
        <f>VLOOKUP(B1644,'cc Lookup'!A:E,5,0)</f>
        <v>Chief Executive Office</v>
      </c>
      <c r="AJ1644" t="s">
        <v>6735</v>
      </c>
      <c r="AK1644" t="str">
        <f t="shared" si="50"/>
        <v>E35005 Legal Services</v>
      </c>
      <c r="AL1644" t="str">
        <f t="shared" si="51"/>
        <v>7310 Legal / Prof Fees</v>
      </c>
      <c r="AM1644" t="str">
        <f>VLOOKUP(W1644,Lookup!A:B,2,0)</f>
        <v>Other</v>
      </c>
    </row>
    <row r="1645" spans="1:39" x14ac:dyDescent="0.25">
      <c r="A1645" t="s">
        <v>33</v>
      </c>
      <c r="B1645" s="1" t="s">
        <v>34</v>
      </c>
      <c r="C1645" s="1" t="s">
        <v>35</v>
      </c>
      <c r="D1645" s="1" t="s">
        <v>36</v>
      </c>
      <c r="E1645" s="1" t="s">
        <v>36</v>
      </c>
      <c r="F1645" s="1" t="s">
        <v>37</v>
      </c>
      <c r="G1645" t="s">
        <v>38</v>
      </c>
      <c r="H1645" t="s">
        <v>39</v>
      </c>
      <c r="I1645" t="s">
        <v>40</v>
      </c>
      <c r="J1645" t="s">
        <v>40</v>
      </c>
      <c r="K1645" t="s">
        <v>40</v>
      </c>
      <c r="L1645" s="4">
        <v>-7500</v>
      </c>
      <c r="M1645" s="2">
        <v>43313</v>
      </c>
      <c r="N1645" t="s">
        <v>55</v>
      </c>
      <c r="O1645" t="s">
        <v>56</v>
      </c>
      <c r="P1645" t="s">
        <v>608</v>
      </c>
      <c r="Q1645" t="s">
        <v>609</v>
      </c>
      <c r="R1645" t="s">
        <v>610</v>
      </c>
      <c r="S1645" s="3">
        <v>43321</v>
      </c>
      <c r="T1645" t="s">
        <v>46</v>
      </c>
      <c r="U1645">
        <v>21</v>
      </c>
      <c r="V1645" t="s">
        <v>351</v>
      </c>
      <c r="W1645" t="s">
        <v>610</v>
      </c>
      <c r="Y1645" s="3">
        <v>43321</v>
      </c>
      <c r="AA1645" t="s">
        <v>351</v>
      </c>
      <c r="AH1645" t="str">
        <f>VLOOKUP(B1645,'cc Lookup'!A:J,10,0)</f>
        <v>Trust Board &amp; Exec Directors</v>
      </c>
      <c r="AI1645" t="str">
        <f>VLOOKUP(B1645,'cc Lookup'!A:E,5,0)</f>
        <v>Chief Executive Office</v>
      </c>
      <c r="AJ1645" t="s">
        <v>6735</v>
      </c>
      <c r="AK1645" t="str">
        <f t="shared" si="50"/>
        <v>E35005 Legal Services</v>
      </c>
      <c r="AL1645" t="str">
        <f t="shared" si="51"/>
        <v>7310 Legal / Prof Fees</v>
      </c>
      <c r="AM1645" t="str">
        <f>VLOOKUP(W1645,Lookup!A:B,2,0)</f>
        <v>Other</v>
      </c>
    </row>
    <row r="1646" spans="1:39" x14ac:dyDescent="0.25">
      <c r="A1646" t="s">
        <v>33</v>
      </c>
      <c r="B1646" s="1" t="s">
        <v>34</v>
      </c>
      <c r="C1646" s="1" t="s">
        <v>35</v>
      </c>
      <c r="D1646" s="1" t="s">
        <v>36</v>
      </c>
      <c r="E1646" s="1" t="s">
        <v>36</v>
      </c>
      <c r="F1646" s="1" t="s">
        <v>37</v>
      </c>
      <c r="G1646" t="s">
        <v>38</v>
      </c>
      <c r="H1646" t="s">
        <v>39</v>
      </c>
      <c r="I1646" t="s">
        <v>40</v>
      </c>
      <c r="J1646" t="s">
        <v>40</v>
      </c>
      <c r="K1646" t="s">
        <v>40</v>
      </c>
      <c r="L1646" s="4">
        <v>500</v>
      </c>
      <c r="M1646" s="2">
        <v>43313</v>
      </c>
      <c r="N1646" t="s">
        <v>41</v>
      </c>
      <c r="O1646" t="s">
        <v>42</v>
      </c>
      <c r="P1646" t="s">
        <v>611</v>
      </c>
      <c r="Q1646" t="s">
        <v>612</v>
      </c>
      <c r="R1646" t="s">
        <v>613</v>
      </c>
      <c r="S1646" s="3">
        <v>43320</v>
      </c>
      <c r="T1646" t="s">
        <v>46</v>
      </c>
      <c r="U1646">
        <v>29</v>
      </c>
      <c r="V1646" t="s">
        <v>47</v>
      </c>
      <c r="W1646" t="s">
        <v>124</v>
      </c>
      <c r="X1646" t="s">
        <v>614</v>
      </c>
      <c r="Y1646" s="3">
        <v>43249</v>
      </c>
      <c r="Z1646" t="s">
        <v>299</v>
      </c>
      <c r="AB1646" t="s">
        <v>300</v>
      </c>
      <c r="AD1646" t="s">
        <v>366</v>
      </c>
      <c r="AH1646" t="str">
        <f>VLOOKUP(B1646,'cc Lookup'!A:J,10,0)</f>
        <v>Trust Board &amp; Exec Directors</v>
      </c>
      <c r="AI1646" t="str">
        <f>VLOOKUP(B1646,'cc Lookup'!A:E,5,0)</f>
        <v>Chief Executive Office</v>
      </c>
      <c r="AJ1646" t="s">
        <v>6735</v>
      </c>
      <c r="AK1646" t="str">
        <f t="shared" si="50"/>
        <v>E35005 Legal Services</v>
      </c>
      <c r="AL1646" t="str">
        <f t="shared" si="51"/>
        <v>7310 Legal / Prof Fees</v>
      </c>
      <c r="AM1646" t="str">
        <f>VLOOKUP(W1646,Lookup!A:B,2,0)</f>
        <v>Legal</v>
      </c>
    </row>
    <row r="1647" spans="1:39" x14ac:dyDescent="0.25">
      <c r="A1647" t="s">
        <v>33</v>
      </c>
      <c r="B1647" s="1" t="s">
        <v>34</v>
      </c>
      <c r="C1647" s="1" t="s">
        <v>35</v>
      </c>
      <c r="D1647" s="1" t="s">
        <v>36</v>
      </c>
      <c r="E1647" s="1" t="s">
        <v>36</v>
      </c>
      <c r="F1647" s="1" t="s">
        <v>37</v>
      </c>
      <c r="G1647" t="s">
        <v>38</v>
      </c>
      <c r="H1647" t="s">
        <v>39</v>
      </c>
      <c r="I1647" t="s">
        <v>40</v>
      </c>
      <c r="J1647" t="s">
        <v>40</v>
      </c>
      <c r="K1647" t="s">
        <v>40</v>
      </c>
      <c r="L1647" s="4">
        <v>7500</v>
      </c>
      <c r="M1647" s="2">
        <v>43344</v>
      </c>
      <c r="N1647" t="s">
        <v>55</v>
      </c>
      <c r="O1647" t="s">
        <v>56</v>
      </c>
      <c r="P1647" t="s">
        <v>750</v>
      </c>
      <c r="Q1647" t="s">
        <v>751</v>
      </c>
      <c r="R1647" t="s">
        <v>752</v>
      </c>
      <c r="S1647" s="3">
        <v>43374</v>
      </c>
      <c r="T1647" t="s">
        <v>350</v>
      </c>
      <c r="U1647">
        <v>21</v>
      </c>
      <c r="V1647" t="s">
        <v>351</v>
      </c>
      <c r="W1647" t="s">
        <v>752</v>
      </c>
      <c r="Y1647" s="3">
        <v>43371</v>
      </c>
      <c r="AA1647" t="s">
        <v>351</v>
      </c>
      <c r="AH1647" t="str">
        <f>VLOOKUP(B1647,'cc Lookup'!A:J,10,0)</f>
        <v>Trust Board &amp; Exec Directors</v>
      </c>
      <c r="AI1647" t="str">
        <f>VLOOKUP(B1647,'cc Lookup'!A:E,5,0)</f>
        <v>Chief Executive Office</v>
      </c>
      <c r="AJ1647" t="s">
        <v>6735</v>
      </c>
      <c r="AK1647" t="str">
        <f t="shared" si="50"/>
        <v>E35005 Legal Services</v>
      </c>
      <c r="AL1647" t="str">
        <f t="shared" si="51"/>
        <v>7310 Legal / Prof Fees</v>
      </c>
      <c r="AM1647" t="str">
        <f>VLOOKUP(W1647,Lookup!A:B,2,0)</f>
        <v>Other</v>
      </c>
    </row>
    <row r="1648" spans="1:39" x14ac:dyDescent="0.25">
      <c r="A1648" t="s">
        <v>33</v>
      </c>
      <c r="B1648" s="1" t="s">
        <v>34</v>
      </c>
      <c r="C1648" s="1" t="s">
        <v>35</v>
      </c>
      <c r="D1648" s="1" t="s">
        <v>36</v>
      </c>
      <c r="E1648" s="1" t="s">
        <v>36</v>
      </c>
      <c r="F1648" s="1" t="s">
        <v>37</v>
      </c>
      <c r="G1648" t="s">
        <v>38</v>
      </c>
      <c r="H1648" t="s">
        <v>39</v>
      </c>
      <c r="I1648" t="s">
        <v>40</v>
      </c>
      <c r="J1648" t="s">
        <v>40</v>
      </c>
      <c r="K1648" t="s">
        <v>40</v>
      </c>
      <c r="L1648" s="4">
        <v>-7500</v>
      </c>
      <c r="M1648" s="2">
        <v>43344</v>
      </c>
      <c r="N1648" t="s">
        <v>55</v>
      </c>
      <c r="O1648" t="s">
        <v>56</v>
      </c>
      <c r="P1648" t="s">
        <v>753</v>
      </c>
      <c r="Q1648" t="s">
        <v>754</v>
      </c>
      <c r="R1648" t="s">
        <v>755</v>
      </c>
      <c r="S1648" s="3">
        <v>43354</v>
      </c>
      <c r="T1648" t="s">
        <v>46</v>
      </c>
      <c r="U1648">
        <v>21</v>
      </c>
      <c r="V1648" t="s">
        <v>351</v>
      </c>
      <c r="W1648" t="s">
        <v>755</v>
      </c>
      <c r="Y1648" s="3">
        <v>43354</v>
      </c>
      <c r="AA1648" t="s">
        <v>351</v>
      </c>
      <c r="AH1648" t="str">
        <f>VLOOKUP(B1648,'cc Lookup'!A:J,10,0)</f>
        <v>Trust Board &amp; Exec Directors</v>
      </c>
      <c r="AI1648" t="str">
        <f>VLOOKUP(B1648,'cc Lookup'!A:E,5,0)</f>
        <v>Chief Executive Office</v>
      </c>
      <c r="AJ1648" t="s">
        <v>6735</v>
      </c>
      <c r="AK1648" t="str">
        <f t="shared" si="50"/>
        <v>E35005 Legal Services</v>
      </c>
      <c r="AL1648" t="str">
        <f t="shared" si="51"/>
        <v>7310 Legal / Prof Fees</v>
      </c>
      <c r="AM1648" t="str">
        <f>VLOOKUP(W1648,Lookup!A:B,2,0)</f>
        <v>Other</v>
      </c>
    </row>
    <row r="1649" spans="1:39" x14ac:dyDescent="0.25">
      <c r="A1649" t="s">
        <v>33</v>
      </c>
      <c r="B1649" s="1" t="s">
        <v>34</v>
      </c>
      <c r="C1649" s="1" t="s">
        <v>35</v>
      </c>
      <c r="D1649" s="1" t="s">
        <v>36</v>
      </c>
      <c r="E1649" s="1" t="s">
        <v>36</v>
      </c>
      <c r="F1649" s="1" t="s">
        <v>37</v>
      </c>
      <c r="G1649" t="s">
        <v>38</v>
      </c>
      <c r="H1649" t="s">
        <v>39</v>
      </c>
      <c r="I1649" t="s">
        <v>40</v>
      </c>
      <c r="J1649" t="s">
        <v>40</v>
      </c>
      <c r="K1649" t="s">
        <v>40</v>
      </c>
      <c r="L1649" s="4">
        <v>-360</v>
      </c>
      <c r="M1649" s="2">
        <v>43344</v>
      </c>
      <c r="N1649" t="s">
        <v>55</v>
      </c>
      <c r="O1649" t="s">
        <v>56</v>
      </c>
      <c r="P1649" t="s">
        <v>756</v>
      </c>
      <c r="Q1649" t="s">
        <v>757</v>
      </c>
      <c r="R1649" t="s">
        <v>758</v>
      </c>
      <c r="S1649" s="3">
        <v>43354</v>
      </c>
      <c r="T1649" t="s">
        <v>46</v>
      </c>
      <c r="U1649">
        <v>149</v>
      </c>
      <c r="V1649" t="s">
        <v>602</v>
      </c>
      <c r="W1649" t="s">
        <v>758</v>
      </c>
      <c r="Y1649" s="3">
        <v>43354</v>
      </c>
      <c r="AA1649" t="s">
        <v>603</v>
      </c>
      <c r="AD1649" t="s">
        <v>604</v>
      </c>
      <c r="AH1649" t="str">
        <f>VLOOKUP(B1649,'cc Lookup'!A:J,10,0)</f>
        <v>Trust Board &amp; Exec Directors</v>
      </c>
      <c r="AI1649" t="str">
        <f>VLOOKUP(B1649,'cc Lookup'!A:E,5,0)</f>
        <v>Chief Executive Office</v>
      </c>
      <c r="AJ1649" t="s">
        <v>6735</v>
      </c>
      <c r="AK1649" t="str">
        <f t="shared" si="50"/>
        <v>E35005 Legal Services</v>
      </c>
      <c r="AL1649" t="str">
        <f t="shared" si="51"/>
        <v>7310 Legal / Prof Fees</v>
      </c>
      <c r="AM1649" t="str">
        <f>VLOOKUP(W1649,Lookup!A:B,2,0)</f>
        <v>Other</v>
      </c>
    </row>
    <row r="1650" spans="1:39" x14ac:dyDescent="0.25">
      <c r="A1650" t="s">
        <v>33</v>
      </c>
      <c r="B1650" s="1" t="s">
        <v>34</v>
      </c>
      <c r="C1650" s="1" t="s">
        <v>35</v>
      </c>
      <c r="D1650" s="1" t="s">
        <v>36</v>
      </c>
      <c r="E1650" s="1" t="s">
        <v>36</v>
      </c>
      <c r="F1650" s="1" t="s">
        <v>37</v>
      </c>
      <c r="G1650" t="s">
        <v>38</v>
      </c>
      <c r="H1650" t="s">
        <v>39</v>
      </c>
      <c r="I1650" t="s">
        <v>40</v>
      </c>
      <c r="J1650" t="s">
        <v>40</v>
      </c>
      <c r="K1650" t="s">
        <v>40</v>
      </c>
      <c r="L1650" s="4">
        <v>81</v>
      </c>
      <c r="M1650" s="2">
        <v>43344</v>
      </c>
      <c r="N1650" t="s">
        <v>41</v>
      </c>
      <c r="O1650" t="s">
        <v>42</v>
      </c>
      <c r="P1650" t="s">
        <v>759</v>
      </c>
      <c r="Q1650" t="s">
        <v>760</v>
      </c>
      <c r="R1650" t="s">
        <v>761</v>
      </c>
      <c r="S1650" s="3">
        <v>43347</v>
      </c>
      <c r="T1650" t="s">
        <v>46</v>
      </c>
      <c r="U1650">
        <v>27</v>
      </c>
      <c r="V1650" t="s">
        <v>47</v>
      </c>
      <c r="W1650" t="s">
        <v>48</v>
      </c>
      <c r="X1650">
        <v>405687</v>
      </c>
      <c r="Y1650" s="3">
        <v>43329</v>
      </c>
      <c r="Z1650">
        <v>165065420</v>
      </c>
      <c r="AB1650" t="s">
        <v>49</v>
      </c>
      <c r="AD1650" t="s">
        <v>762</v>
      </c>
      <c r="AE1650">
        <v>1</v>
      </c>
      <c r="AF1650">
        <v>81</v>
      </c>
      <c r="AH1650" t="str">
        <f>VLOOKUP(B1650,'cc Lookup'!A:J,10,0)</f>
        <v>Trust Board &amp; Exec Directors</v>
      </c>
      <c r="AI1650" t="str">
        <f>VLOOKUP(B1650,'cc Lookup'!A:E,5,0)</f>
        <v>Chief Executive Office</v>
      </c>
      <c r="AJ1650" t="s">
        <v>6735</v>
      </c>
      <c r="AK1650" t="str">
        <f t="shared" si="50"/>
        <v>E35005 Legal Services</v>
      </c>
      <c r="AL1650" t="str">
        <f t="shared" si="51"/>
        <v>7310 Legal / Prof Fees</v>
      </c>
      <c r="AM1650" t="str">
        <f>VLOOKUP(W1650,Lookup!A:B,2,0)</f>
        <v>Legal</v>
      </c>
    </row>
    <row r="1651" spans="1:39" x14ac:dyDescent="0.25">
      <c r="A1651" t="s">
        <v>33</v>
      </c>
      <c r="B1651" s="1" t="s">
        <v>34</v>
      </c>
      <c r="C1651" s="1" t="s">
        <v>35</v>
      </c>
      <c r="D1651" s="1" t="s">
        <v>36</v>
      </c>
      <c r="E1651" s="1" t="s">
        <v>36</v>
      </c>
      <c r="F1651" s="1" t="s">
        <v>37</v>
      </c>
      <c r="G1651" t="s">
        <v>38</v>
      </c>
      <c r="H1651" t="s">
        <v>39</v>
      </c>
      <c r="I1651" t="s">
        <v>40</v>
      </c>
      <c r="J1651" t="s">
        <v>40</v>
      </c>
      <c r="K1651" t="s">
        <v>40</v>
      </c>
      <c r="L1651" s="4">
        <v>2171</v>
      </c>
      <c r="M1651" s="2">
        <v>43344</v>
      </c>
      <c r="N1651" t="s">
        <v>41</v>
      </c>
      <c r="O1651" t="s">
        <v>42</v>
      </c>
      <c r="P1651" t="s">
        <v>759</v>
      </c>
      <c r="Q1651" t="s">
        <v>760</v>
      </c>
      <c r="R1651" t="s">
        <v>761</v>
      </c>
      <c r="S1651" s="3">
        <v>43347</v>
      </c>
      <c r="T1651" t="s">
        <v>46</v>
      </c>
      <c r="U1651">
        <v>27</v>
      </c>
      <c r="V1651" t="s">
        <v>47</v>
      </c>
      <c r="W1651" t="s">
        <v>48</v>
      </c>
      <c r="X1651">
        <v>406057</v>
      </c>
      <c r="Y1651" s="3">
        <v>43333</v>
      </c>
      <c r="Z1651">
        <v>165065420</v>
      </c>
      <c r="AB1651" t="s">
        <v>49</v>
      </c>
      <c r="AD1651" t="s">
        <v>763</v>
      </c>
      <c r="AE1651">
        <v>1</v>
      </c>
      <c r="AF1651">
        <v>2171</v>
      </c>
      <c r="AH1651" t="str">
        <f>VLOOKUP(B1651,'cc Lookup'!A:J,10,0)</f>
        <v>Trust Board &amp; Exec Directors</v>
      </c>
      <c r="AI1651" t="str">
        <f>VLOOKUP(B1651,'cc Lookup'!A:E,5,0)</f>
        <v>Chief Executive Office</v>
      </c>
      <c r="AJ1651" t="s">
        <v>6735</v>
      </c>
      <c r="AK1651" t="str">
        <f t="shared" si="50"/>
        <v>E35005 Legal Services</v>
      </c>
      <c r="AL1651" t="str">
        <f t="shared" si="51"/>
        <v>7310 Legal / Prof Fees</v>
      </c>
      <c r="AM1651" t="str">
        <f>VLOOKUP(W1651,Lookup!A:B,2,0)</f>
        <v>Legal</v>
      </c>
    </row>
    <row r="1652" spans="1:39" x14ac:dyDescent="0.25">
      <c r="A1652" t="s">
        <v>33</v>
      </c>
      <c r="B1652" s="1" t="s">
        <v>34</v>
      </c>
      <c r="C1652" s="1" t="s">
        <v>35</v>
      </c>
      <c r="D1652" s="1" t="s">
        <v>36</v>
      </c>
      <c r="E1652" s="1" t="s">
        <v>36</v>
      </c>
      <c r="F1652" s="1" t="s">
        <v>37</v>
      </c>
      <c r="G1652" t="s">
        <v>38</v>
      </c>
      <c r="H1652" t="s">
        <v>39</v>
      </c>
      <c r="I1652" t="s">
        <v>40</v>
      </c>
      <c r="J1652" t="s">
        <v>40</v>
      </c>
      <c r="K1652" t="s">
        <v>40</v>
      </c>
      <c r="L1652" s="4">
        <v>4100</v>
      </c>
      <c r="M1652" s="2">
        <v>43374</v>
      </c>
      <c r="N1652" t="s">
        <v>55</v>
      </c>
      <c r="O1652" t="s">
        <v>56</v>
      </c>
      <c r="P1652" t="s">
        <v>829</v>
      </c>
      <c r="Q1652" t="s">
        <v>830</v>
      </c>
      <c r="R1652" t="s">
        <v>831</v>
      </c>
      <c r="S1652" s="3">
        <v>43410</v>
      </c>
      <c r="T1652" t="s">
        <v>67</v>
      </c>
      <c r="U1652">
        <v>59</v>
      </c>
      <c r="V1652" t="s">
        <v>832</v>
      </c>
      <c r="W1652" t="s">
        <v>831</v>
      </c>
      <c r="Y1652" s="3">
        <v>43410</v>
      </c>
      <c r="AA1652" t="s">
        <v>832</v>
      </c>
      <c r="AH1652" t="str">
        <f>VLOOKUP(B1652,'cc Lookup'!A:J,10,0)</f>
        <v>Trust Board &amp; Exec Directors</v>
      </c>
      <c r="AI1652" t="str">
        <f>VLOOKUP(B1652,'cc Lookup'!A:E,5,0)</f>
        <v>Chief Executive Office</v>
      </c>
      <c r="AJ1652" t="s">
        <v>6735</v>
      </c>
      <c r="AK1652" t="str">
        <f t="shared" si="50"/>
        <v>E35005 Legal Services</v>
      </c>
      <c r="AL1652" t="str">
        <f t="shared" si="51"/>
        <v>7310 Legal / Prof Fees</v>
      </c>
      <c r="AM1652" t="str">
        <f>VLOOKUP(W1652,Lookup!A:B,2,0)</f>
        <v>Other</v>
      </c>
    </row>
    <row r="1653" spans="1:39" x14ac:dyDescent="0.25">
      <c r="A1653" t="s">
        <v>33</v>
      </c>
      <c r="B1653" s="1" t="s">
        <v>34</v>
      </c>
      <c r="C1653" s="1" t="s">
        <v>35</v>
      </c>
      <c r="D1653" s="1" t="s">
        <v>36</v>
      </c>
      <c r="E1653" s="1" t="s">
        <v>36</v>
      </c>
      <c r="F1653" s="1" t="s">
        <v>37</v>
      </c>
      <c r="G1653" t="s">
        <v>38</v>
      </c>
      <c r="H1653" t="s">
        <v>39</v>
      </c>
      <c r="I1653" t="s">
        <v>40</v>
      </c>
      <c r="J1653" t="s">
        <v>40</v>
      </c>
      <c r="K1653" t="s">
        <v>40</v>
      </c>
      <c r="L1653" s="4">
        <v>-7500</v>
      </c>
      <c r="M1653" s="2">
        <v>43374</v>
      </c>
      <c r="N1653" t="s">
        <v>55</v>
      </c>
      <c r="O1653" t="s">
        <v>56</v>
      </c>
      <c r="P1653" t="s">
        <v>833</v>
      </c>
      <c r="Q1653" t="s">
        <v>834</v>
      </c>
      <c r="R1653" t="s">
        <v>835</v>
      </c>
      <c r="S1653" s="3">
        <v>43382</v>
      </c>
      <c r="T1653" t="s">
        <v>46</v>
      </c>
      <c r="U1653">
        <v>21</v>
      </c>
      <c r="V1653" t="s">
        <v>351</v>
      </c>
      <c r="W1653" t="s">
        <v>835</v>
      </c>
      <c r="Y1653" s="3">
        <v>43382</v>
      </c>
      <c r="AA1653" t="s">
        <v>351</v>
      </c>
      <c r="AH1653" t="str">
        <f>VLOOKUP(B1653,'cc Lookup'!A:J,10,0)</f>
        <v>Trust Board &amp; Exec Directors</v>
      </c>
      <c r="AI1653" t="str">
        <f>VLOOKUP(B1653,'cc Lookup'!A:E,5,0)</f>
        <v>Chief Executive Office</v>
      </c>
      <c r="AJ1653" t="s">
        <v>6735</v>
      </c>
      <c r="AK1653" t="str">
        <f t="shared" si="50"/>
        <v>E35005 Legal Services</v>
      </c>
      <c r="AL1653" t="str">
        <f t="shared" si="51"/>
        <v>7310 Legal / Prof Fees</v>
      </c>
      <c r="AM1653" t="str">
        <f>VLOOKUP(W1653,Lookup!A:B,2,0)</f>
        <v>Other</v>
      </c>
    </row>
    <row r="1654" spans="1:39" x14ac:dyDescent="0.25">
      <c r="A1654" t="s">
        <v>33</v>
      </c>
      <c r="B1654" s="1" t="s">
        <v>34</v>
      </c>
      <c r="C1654" s="1" t="s">
        <v>35</v>
      </c>
      <c r="D1654" s="1" t="s">
        <v>36</v>
      </c>
      <c r="E1654" s="1" t="s">
        <v>36</v>
      </c>
      <c r="F1654" s="1" t="s">
        <v>37</v>
      </c>
      <c r="G1654" t="s">
        <v>38</v>
      </c>
      <c r="H1654" t="s">
        <v>39</v>
      </c>
      <c r="I1654" t="s">
        <v>40</v>
      </c>
      <c r="J1654" t="s">
        <v>40</v>
      </c>
      <c r="K1654" t="s">
        <v>40</v>
      </c>
      <c r="L1654" s="4">
        <v>470</v>
      </c>
      <c r="M1654" s="2">
        <v>43374</v>
      </c>
      <c r="N1654" t="s">
        <v>41</v>
      </c>
      <c r="O1654" t="s">
        <v>42</v>
      </c>
      <c r="P1654" t="s">
        <v>836</v>
      </c>
      <c r="Q1654" t="s">
        <v>837</v>
      </c>
      <c r="R1654" t="s">
        <v>838</v>
      </c>
      <c r="S1654" s="3">
        <v>43376</v>
      </c>
      <c r="T1654" t="s">
        <v>46</v>
      </c>
      <c r="U1654">
        <v>44</v>
      </c>
      <c r="V1654" t="s">
        <v>47</v>
      </c>
      <c r="W1654" t="s">
        <v>48</v>
      </c>
      <c r="X1654">
        <v>408245</v>
      </c>
      <c r="Y1654" s="3">
        <v>43363</v>
      </c>
      <c r="Z1654">
        <v>165065420</v>
      </c>
      <c r="AB1654" t="s">
        <v>49</v>
      </c>
      <c r="AD1654" t="s">
        <v>839</v>
      </c>
      <c r="AE1654">
        <v>1</v>
      </c>
      <c r="AF1654">
        <v>470</v>
      </c>
      <c r="AH1654" t="str">
        <f>VLOOKUP(B1654,'cc Lookup'!A:J,10,0)</f>
        <v>Trust Board &amp; Exec Directors</v>
      </c>
      <c r="AI1654" t="str">
        <f>VLOOKUP(B1654,'cc Lookup'!A:E,5,0)</f>
        <v>Chief Executive Office</v>
      </c>
      <c r="AJ1654" t="s">
        <v>6735</v>
      </c>
      <c r="AK1654" t="str">
        <f t="shared" si="50"/>
        <v>E35005 Legal Services</v>
      </c>
      <c r="AL1654" t="str">
        <f t="shared" si="51"/>
        <v>7310 Legal / Prof Fees</v>
      </c>
      <c r="AM1654" t="str">
        <f>VLOOKUP(W1654,Lookup!A:B,2,0)</f>
        <v>Legal</v>
      </c>
    </row>
    <row r="1655" spans="1:39" x14ac:dyDescent="0.25">
      <c r="A1655" t="s">
        <v>33</v>
      </c>
      <c r="B1655" s="1" t="s">
        <v>34</v>
      </c>
      <c r="C1655" s="1" t="s">
        <v>35</v>
      </c>
      <c r="D1655" s="1" t="s">
        <v>36</v>
      </c>
      <c r="E1655" s="1" t="s">
        <v>36</v>
      </c>
      <c r="F1655" s="1" t="s">
        <v>37</v>
      </c>
      <c r="G1655" t="s">
        <v>38</v>
      </c>
      <c r="H1655" t="s">
        <v>39</v>
      </c>
      <c r="I1655" t="s">
        <v>40</v>
      </c>
      <c r="J1655" t="s">
        <v>40</v>
      </c>
      <c r="K1655" t="s">
        <v>40</v>
      </c>
      <c r="L1655" s="4">
        <v>9000</v>
      </c>
      <c r="M1655" s="2">
        <v>43405</v>
      </c>
      <c r="N1655" t="s">
        <v>55</v>
      </c>
      <c r="O1655" t="s">
        <v>56</v>
      </c>
      <c r="P1655" t="s">
        <v>906</v>
      </c>
      <c r="Q1655" t="s">
        <v>907</v>
      </c>
      <c r="R1655" t="s">
        <v>908</v>
      </c>
      <c r="S1655" s="3">
        <v>43438</v>
      </c>
      <c r="T1655" t="s">
        <v>350</v>
      </c>
      <c r="U1655">
        <v>34</v>
      </c>
      <c r="V1655" t="s">
        <v>909</v>
      </c>
      <c r="W1655" t="s">
        <v>908</v>
      </c>
      <c r="Y1655" s="3">
        <v>43438</v>
      </c>
      <c r="AA1655" t="s">
        <v>909</v>
      </c>
      <c r="AH1655" t="str">
        <f>VLOOKUP(B1655,'cc Lookup'!A:J,10,0)</f>
        <v>Trust Board &amp; Exec Directors</v>
      </c>
      <c r="AI1655" t="str">
        <f>VLOOKUP(B1655,'cc Lookup'!A:E,5,0)</f>
        <v>Chief Executive Office</v>
      </c>
      <c r="AJ1655" t="s">
        <v>6735</v>
      </c>
      <c r="AK1655" t="str">
        <f t="shared" si="50"/>
        <v>E35005 Legal Services</v>
      </c>
      <c r="AL1655" t="str">
        <f t="shared" si="51"/>
        <v>7310 Legal / Prof Fees</v>
      </c>
      <c r="AM1655" t="str">
        <f>VLOOKUP(W1655,Lookup!A:B,2,0)</f>
        <v>Other</v>
      </c>
    </row>
    <row r="1656" spans="1:39" x14ac:dyDescent="0.25">
      <c r="A1656" t="s">
        <v>33</v>
      </c>
      <c r="B1656" s="1" t="s">
        <v>34</v>
      </c>
      <c r="C1656" s="1" t="s">
        <v>35</v>
      </c>
      <c r="D1656" s="1" t="s">
        <v>36</v>
      </c>
      <c r="E1656" s="1" t="s">
        <v>36</v>
      </c>
      <c r="F1656" s="1" t="s">
        <v>37</v>
      </c>
      <c r="G1656" t="s">
        <v>38</v>
      </c>
      <c r="H1656" t="s">
        <v>39</v>
      </c>
      <c r="I1656" t="s">
        <v>40</v>
      </c>
      <c r="J1656" t="s">
        <v>40</v>
      </c>
      <c r="K1656" t="s">
        <v>40</v>
      </c>
      <c r="L1656" s="4">
        <v>-4100</v>
      </c>
      <c r="M1656" s="2">
        <v>43405</v>
      </c>
      <c r="N1656" t="s">
        <v>55</v>
      </c>
      <c r="O1656" t="s">
        <v>56</v>
      </c>
      <c r="P1656" t="s">
        <v>910</v>
      </c>
      <c r="Q1656" t="s">
        <v>911</v>
      </c>
      <c r="R1656" t="s">
        <v>912</v>
      </c>
      <c r="S1656" s="3">
        <v>43413</v>
      </c>
      <c r="T1656" t="s">
        <v>46</v>
      </c>
      <c r="U1656">
        <v>59</v>
      </c>
      <c r="V1656" t="s">
        <v>832</v>
      </c>
      <c r="W1656" t="s">
        <v>912</v>
      </c>
      <c r="Y1656" s="3">
        <v>43413</v>
      </c>
      <c r="AA1656" t="s">
        <v>832</v>
      </c>
      <c r="AH1656" t="str">
        <f>VLOOKUP(B1656,'cc Lookup'!A:J,10,0)</f>
        <v>Trust Board &amp; Exec Directors</v>
      </c>
      <c r="AI1656" t="str">
        <f>VLOOKUP(B1656,'cc Lookup'!A:E,5,0)</f>
        <v>Chief Executive Office</v>
      </c>
      <c r="AJ1656" t="s">
        <v>6735</v>
      </c>
      <c r="AK1656" t="str">
        <f t="shared" si="50"/>
        <v>E35005 Legal Services</v>
      </c>
      <c r="AL1656" t="str">
        <f t="shared" si="51"/>
        <v>7310 Legal / Prof Fees</v>
      </c>
      <c r="AM1656" t="str">
        <f>VLOOKUP(W1656,Lookup!A:B,2,0)</f>
        <v>Other</v>
      </c>
    </row>
    <row r="1657" spans="1:39" x14ac:dyDescent="0.25">
      <c r="A1657" t="s">
        <v>33</v>
      </c>
      <c r="B1657" s="1" t="s">
        <v>34</v>
      </c>
      <c r="C1657" s="1" t="s">
        <v>35</v>
      </c>
      <c r="D1657" s="1" t="s">
        <v>36</v>
      </c>
      <c r="E1657" s="1" t="s">
        <v>36</v>
      </c>
      <c r="F1657" s="1" t="s">
        <v>37</v>
      </c>
      <c r="G1657" t="s">
        <v>38</v>
      </c>
      <c r="H1657" t="s">
        <v>39</v>
      </c>
      <c r="I1657" t="s">
        <v>40</v>
      </c>
      <c r="J1657" t="s">
        <v>40</v>
      </c>
      <c r="K1657" t="s">
        <v>40</v>
      </c>
      <c r="L1657" s="4">
        <v>94</v>
      </c>
      <c r="M1657" s="2">
        <v>43405</v>
      </c>
      <c r="N1657" t="s">
        <v>311</v>
      </c>
      <c r="O1657" t="s">
        <v>56</v>
      </c>
      <c r="P1657" t="s">
        <v>913</v>
      </c>
      <c r="Q1657" t="s">
        <v>914</v>
      </c>
      <c r="R1657" t="s">
        <v>915</v>
      </c>
      <c r="S1657" s="3">
        <v>43437</v>
      </c>
      <c r="T1657" t="s">
        <v>916</v>
      </c>
      <c r="U1657">
        <v>1220</v>
      </c>
      <c r="V1657" t="s">
        <v>917</v>
      </c>
      <c r="W1657" t="s">
        <v>915</v>
      </c>
      <c r="Y1657" s="3">
        <v>43437</v>
      </c>
      <c r="AA1657" t="s">
        <v>918</v>
      </c>
      <c r="AD1657" t="s">
        <v>839</v>
      </c>
      <c r="AH1657" t="str">
        <f>VLOOKUP(B1657,'cc Lookup'!A:J,10,0)</f>
        <v>Trust Board &amp; Exec Directors</v>
      </c>
      <c r="AI1657" t="str">
        <f>VLOOKUP(B1657,'cc Lookup'!A:E,5,0)</f>
        <v>Chief Executive Office</v>
      </c>
      <c r="AJ1657" t="s">
        <v>6735</v>
      </c>
      <c r="AK1657" t="str">
        <f t="shared" si="50"/>
        <v>E35005 Legal Services</v>
      </c>
      <c r="AL1657" t="str">
        <f t="shared" si="51"/>
        <v>7310 Legal / Prof Fees</v>
      </c>
      <c r="AM1657" t="str">
        <f>VLOOKUP(W1657,Lookup!A:B,2,0)</f>
        <v>Other</v>
      </c>
    </row>
    <row r="1658" spans="1:39" x14ac:dyDescent="0.25">
      <c r="A1658" t="s">
        <v>33</v>
      </c>
      <c r="B1658" s="1" t="s">
        <v>34</v>
      </c>
      <c r="C1658" s="1" t="s">
        <v>35</v>
      </c>
      <c r="D1658" s="1" t="s">
        <v>36</v>
      </c>
      <c r="E1658" s="1" t="s">
        <v>36</v>
      </c>
      <c r="F1658" s="1" t="s">
        <v>37</v>
      </c>
      <c r="G1658" t="s">
        <v>38</v>
      </c>
      <c r="H1658" t="s">
        <v>39</v>
      </c>
      <c r="I1658" t="s">
        <v>40</v>
      </c>
      <c r="J1658" t="s">
        <v>40</v>
      </c>
      <c r="K1658" t="s">
        <v>40</v>
      </c>
      <c r="L1658" s="4">
        <v>44</v>
      </c>
      <c r="M1658" s="2">
        <v>43405</v>
      </c>
      <c r="N1658" t="s">
        <v>41</v>
      </c>
      <c r="O1658" t="s">
        <v>42</v>
      </c>
      <c r="P1658" t="s">
        <v>919</v>
      </c>
      <c r="Q1658" t="s">
        <v>920</v>
      </c>
      <c r="R1658" t="s">
        <v>921</v>
      </c>
      <c r="S1658" s="3">
        <v>43410</v>
      </c>
      <c r="T1658" t="s">
        <v>46</v>
      </c>
      <c r="U1658">
        <v>37</v>
      </c>
      <c r="V1658" t="s">
        <v>47</v>
      </c>
      <c r="W1658" t="s">
        <v>48</v>
      </c>
      <c r="X1658">
        <v>410888</v>
      </c>
      <c r="Y1658" s="3">
        <v>43398</v>
      </c>
      <c r="Z1658">
        <v>165065420</v>
      </c>
      <c r="AB1658" t="s">
        <v>49</v>
      </c>
      <c r="AD1658" t="s">
        <v>922</v>
      </c>
      <c r="AE1658">
        <v>1</v>
      </c>
      <c r="AF1658">
        <v>44</v>
      </c>
      <c r="AH1658" t="str">
        <f>VLOOKUP(B1658,'cc Lookup'!A:J,10,0)</f>
        <v>Trust Board &amp; Exec Directors</v>
      </c>
      <c r="AI1658" t="str">
        <f>VLOOKUP(B1658,'cc Lookup'!A:E,5,0)</f>
        <v>Chief Executive Office</v>
      </c>
      <c r="AJ1658" t="s">
        <v>6735</v>
      </c>
      <c r="AK1658" t="str">
        <f t="shared" si="50"/>
        <v>E35005 Legal Services</v>
      </c>
      <c r="AL1658" t="str">
        <f t="shared" si="51"/>
        <v>7310 Legal / Prof Fees</v>
      </c>
      <c r="AM1658" t="str">
        <f>VLOOKUP(W1658,Lookup!A:B,2,0)</f>
        <v>Legal</v>
      </c>
    </row>
    <row r="1659" spans="1:39" x14ac:dyDescent="0.25">
      <c r="A1659" t="s">
        <v>33</v>
      </c>
      <c r="B1659" s="1" t="s">
        <v>34</v>
      </c>
      <c r="C1659" s="1" t="s">
        <v>35</v>
      </c>
      <c r="D1659" s="1" t="s">
        <v>36</v>
      </c>
      <c r="E1659" s="1" t="s">
        <v>36</v>
      </c>
      <c r="F1659" s="1" t="s">
        <v>37</v>
      </c>
      <c r="G1659" t="s">
        <v>38</v>
      </c>
      <c r="H1659" t="s">
        <v>39</v>
      </c>
      <c r="I1659" t="s">
        <v>40</v>
      </c>
      <c r="J1659" t="s">
        <v>40</v>
      </c>
      <c r="K1659" t="s">
        <v>40</v>
      </c>
      <c r="L1659" s="4">
        <v>58</v>
      </c>
      <c r="M1659" s="2">
        <v>43405</v>
      </c>
      <c r="N1659" t="s">
        <v>41</v>
      </c>
      <c r="O1659" t="s">
        <v>42</v>
      </c>
      <c r="P1659" t="s">
        <v>919</v>
      </c>
      <c r="Q1659" t="s">
        <v>920</v>
      </c>
      <c r="R1659" t="s">
        <v>921</v>
      </c>
      <c r="S1659" s="3">
        <v>43410</v>
      </c>
      <c r="T1659" t="s">
        <v>46</v>
      </c>
      <c r="U1659">
        <v>37</v>
      </c>
      <c r="V1659" t="s">
        <v>47</v>
      </c>
      <c r="W1659" t="s">
        <v>48</v>
      </c>
      <c r="X1659">
        <v>410897</v>
      </c>
      <c r="Y1659" s="3">
        <v>43398</v>
      </c>
      <c r="Z1659">
        <v>165065420</v>
      </c>
      <c r="AB1659" t="s">
        <v>49</v>
      </c>
      <c r="AD1659" t="s">
        <v>923</v>
      </c>
      <c r="AE1659">
        <v>1</v>
      </c>
      <c r="AF1659">
        <v>58</v>
      </c>
      <c r="AH1659" t="str">
        <f>VLOOKUP(B1659,'cc Lookup'!A:J,10,0)</f>
        <v>Trust Board &amp; Exec Directors</v>
      </c>
      <c r="AI1659" t="str">
        <f>VLOOKUP(B1659,'cc Lookup'!A:E,5,0)</f>
        <v>Chief Executive Office</v>
      </c>
      <c r="AJ1659" t="s">
        <v>6735</v>
      </c>
      <c r="AK1659" t="str">
        <f t="shared" si="50"/>
        <v>E35005 Legal Services</v>
      </c>
      <c r="AL1659" t="str">
        <f t="shared" si="51"/>
        <v>7310 Legal / Prof Fees</v>
      </c>
      <c r="AM1659" t="str">
        <f>VLOOKUP(W1659,Lookup!A:B,2,0)</f>
        <v>Legal</v>
      </c>
    </row>
    <row r="1660" spans="1:39" x14ac:dyDescent="0.25">
      <c r="A1660" t="s">
        <v>33</v>
      </c>
      <c r="B1660" s="1" t="s">
        <v>34</v>
      </c>
      <c r="C1660" s="1" t="s">
        <v>35</v>
      </c>
      <c r="D1660" s="1" t="s">
        <v>36</v>
      </c>
      <c r="E1660" s="1" t="s">
        <v>36</v>
      </c>
      <c r="F1660" s="1" t="s">
        <v>37</v>
      </c>
      <c r="G1660" t="s">
        <v>38</v>
      </c>
      <c r="H1660" t="s">
        <v>39</v>
      </c>
      <c r="I1660" t="s">
        <v>40</v>
      </c>
      <c r="J1660" t="s">
        <v>40</v>
      </c>
      <c r="K1660" t="s">
        <v>40</v>
      </c>
      <c r="L1660" s="4">
        <v>14168.5</v>
      </c>
      <c r="M1660" s="2">
        <v>43435</v>
      </c>
      <c r="N1660" t="s">
        <v>55</v>
      </c>
      <c r="O1660" t="s">
        <v>56</v>
      </c>
      <c r="P1660" t="s">
        <v>994</v>
      </c>
      <c r="Q1660" t="s">
        <v>995</v>
      </c>
      <c r="R1660" t="s">
        <v>996</v>
      </c>
      <c r="S1660" s="3">
        <v>43471</v>
      </c>
      <c r="T1660" t="s">
        <v>997</v>
      </c>
      <c r="U1660">
        <v>117</v>
      </c>
      <c r="V1660" t="s">
        <v>998</v>
      </c>
      <c r="W1660" t="s">
        <v>996</v>
      </c>
      <c r="Y1660" s="3">
        <v>43471</v>
      </c>
      <c r="AA1660" t="s">
        <v>998</v>
      </c>
      <c r="AH1660" t="str">
        <f>VLOOKUP(B1660,'cc Lookup'!A:J,10,0)</f>
        <v>Trust Board &amp; Exec Directors</v>
      </c>
      <c r="AI1660" t="str">
        <f>VLOOKUP(B1660,'cc Lookup'!A:E,5,0)</f>
        <v>Chief Executive Office</v>
      </c>
      <c r="AJ1660" t="s">
        <v>6735</v>
      </c>
      <c r="AK1660" t="str">
        <f t="shared" si="50"/>
        <v>E35005 Legal Services</v>
      </c>
      <c r="AL1660" t="str">
        <f t="shared" si="51"/>
        <v>7310 Legal / Prof Fees</v>
      </c>
      <c r="AM1660" t="str">
        <f>VLOOKUP(W1660,Lookup!A:B,2,0)</f>
        <v>Other</v>
      </c>
    </row>
    <row r="1661" spans="1:39" x14ac:dyDescent="0.25">
      <c r="A1661" t="s">
        <v>33</v>
      </c>
      <c r="B1661" s="1" t="s">
        <v>34</v>
      </c>
      <c r="C1661" s="1" t="s">
        <v>35</v>
      </c>
      <c r="D1661" s="1" t="s">
        <v>36</v>
      </c>
      <c r="E1661" s="1" t="s">
        <v>36</v>
      </c>
      <c r="F1661" s="1" t="s">
        <v>37</v>
      </c>
      <c r="G1661" t="s">
        <v>38</v>
      </c>
      <c r="H1661" t="s">
        <v>39</v>
      </c>
      <c r="I1661" t="s">
        <v>40</v>
      </c>
      <c r="J1661" t="s">
        <v>40</v>
      </c>
      <c r="K1661" t="s">
        <v>40</v>
      </c>
      <c r="L1661" s="4">
        <v>-9000</v>
      </c>
      <c r="M1661" s="2">
        <v>43435</v>
      </c>
      <c r="N1661" t="s">
        <v>55</v>
      </c>
      <c r="O1661" t="s">
        <v>56</v>
      </c>
      <c r="P1661" t="s">
        <v>999</v>
      </c>
      <c r="Q1661" t="s">
        <v>1000</v>
      </c>
      <c r="R1661" t="s">
        <v>1001</v>
      </c>
      <c r="S1661" s="3">
        <v>43445</v>
      </c>
      <c r="T1661" t="s">
        <v>46</v>
      </c>
      <c r="U1661">
        <v>34</v>
      </c>
      <c r="V1661" t="s">
        <v>909</v>
      </c>
      <c r="W1661" t="s">
        <v>1001</v>
      </c>
      <c r="Y1661" s="3">
        <v>43445</v>
      </c>
      <c r="AA1661" t="s">
        <v>909</v>
      </c>
      <c r="AH1661" t="str">
        <f>VLOOKUP(B1661,'cc Lookup'!A:J,10,0)</f>
        <v>Trust Board &amp; Exec Directors</v>
      </c>
      <c r="AI1661" t="str">
        <f>VLOOKUP(B1661,'cc Lookup'!A:E,5,0)</f>
        <v>Chief Executive Office</v>
      </c>
      <c r="AJ1661" t="s">
        <v>6735</v>
      </c>
      <c r="AK1661" t="str">
        <f t="shared" si="50"/>
        <v>E35005 Legal Services</v>
      </c>
      <c r="AL1661" t="str">
        <f t="shared" si="51"/>
        <v>7310 Legal / Prof Fees</v>
      </c>
      <c r="AM1661" t="str">
        <f>VLOOKUP(W1661,Lookup!A:B,2,0)</f>
        <v>Other</v>
      </c>
    </row>
    <row r="1662" spans="1:39" x14ac:dyDescent="0.25">
      <c r="A1662" t="s">
        <v>33</v>
      </c>
      <c r="B1662" s="1" t="s">
        <v>34</v>
      </c>
      <c r="C1662" s="1" t="s">
        <v>35</v>
      </c>
      <c r="D1662" s="1" t="s">
        <v>36</v>
      </c>
      <c r="E1662" s="1" t="s">
        <v>36</v>
      </c>
      <c r="F1662" s="1" t="s">
        <v>37</v>
      </c>
      <c r="G1662" t="s">
        <v>38</v>
      </c>
      <c r="H1662" t="s">
        <v>39</v>
      </c>
      <c r="I1662" t="s">
        <v>40</v>
      </c>
      <c r="J1662" t="s">
        <v>40</v>
      </c>
      <c r="K1662" t="s">
        <v>40</v>
      </c>
      <c r="L1662" s="4">
        <v>19500</v>
      </c>
      <c r="M1662" s="2">
        <v>43466</v>
      </c>
      <c r="N1662" t="s">
        <v>55</v>
      </c>
      <c r="O1662" t="s">
        <v>56</v>
      </c>
      <c r="P1662" t="s">
        <v>1114</v>
      </c>
      <c r="Q1662" t="s">
        <v>1115</v>
      </c>
      <c r="R1662" t="s">
        <v>1116</v>
      </c>
      <c r="S1662" s="3">
        <v>43502</v>
      </c>
      <c r="T1662" t="s">
        <v>67</v>
      </c>
      <c r="U1662">
        <v>134</v>
      </c>
      <c r="V1662" t="s">
        <v>1117</v>
      </c>
      <c r="W1662" t="s">
        <v>1116</v>
      </c>
      <c r="Y1662" s="3">
        <v>43502</v>
      </c>
      <c r="AA1662" t="s">
        <v>1117</v>
      </c>
      <c r="AH1662" t="str">
        <f>VLOOKUP(B1662,'cc Lookup'!A:J,10,0)</f>
        <v>Trust Board &amp; Exec Directors</v>
      </c>
      <c r="AI1662" t="str">
        <f>VLOOKUP(B1662,'cc Lookup'!A:E,5,0)</f>
        <v>Chief Executive Office</v>
      </c>
      <c r="AJ1662" t="s">
        <v>6735</v>
      </c>
      <c r="AK1662" t="str">
        <f t="shared" si="50"/>
        <v>E35005 Legal Services</v>
      </c>
      <c r="AL1662" t="str">
        <f t="shared" si="51"/>
        <v>7310 Legal / Prof Fees</v>
      </c>
      <c r="AM1662" t="str">
        <f>VLOOKUP(W1662,Lookup!A:B,2,0)</f>
        <v>Other</v>
      </c>
    </row>
    <row r="1663" spans="1:39" x14ac:dyDescent="0.25">
      <c r="A1663" t="s">
        <v>33</v>
      </c>
      <c r="B1663" s="1" t="s">
        <v>34</v>
      </c>
      <c r="C1663" s="1" t="s">
        <v>35</v>
      </c>
      <c r="D1663" s="1" t="s">
        <v>36</v>
      </c>
      <c r="E1663" s="1" t="s">
        <v>36</v>
      </c>
      <c r="F1663" s="1" t="s">
        <v>37</v>
      </c>
      <c r="G1663" t="s">
        <v>38</v>
      </c>
      <c r="H1663" t="s">
        <v>39</v>
      </c>
      <c r="I1663" t="s">
        <v>40</v>
      </c>
      <c r="J1663" t="s">
        <v>40</v>
      </c>
      <c r="K1663" t="s">
        <v>40</v>
      </c>
      <c r="L1663" s="4">
        <v>-14168.5</v>
      </c>
      <c r="M1663" s="2">
        <v>43466</v>
      </c>
      <c r="N1663" t="s">
        <v>55</v>
      </c>
      <c r="O1663" t="s">
        <v>56</v>
      </c>
      <c r="P1663" t="s">
        <v>1118</v>
      </c>
      <c r="Q1663" t="s">
        <v>1119</v>
      </c>
      <c r="R1663" t="s">
        <v>1120</v>
      </c>
      <c r="S1663" s="3">
        <v>43475</v>
      </c>
      <c r="T1663" t="s">
        <v>46</v>
      </c>
      <c r="U1663">
        <v>117</v>
      </c>
      <c r="V1663" t="s">
        <v>998</v>
      </c>
      <c r="W1663" t="s">
        <v>1120</v>
      </c>
      <c r="Y1663" s="3">
        <v>43475</v>
      </c>
      <c r="AA1663" t="s">
        <v>998</v>
      </c>
      <c r="AH1663" t="str">
        <f>VLOOKUP(B1663,'cc Lookup'!A:J,10,0)</f>
        <v>Trust Board &amp; Exec Directors</v>
      </c>
      <c r="AI1663" t="str">
        <f>VLOOKUP(B1663,'cc Lookup'!A:E,5,0)</f>
        <v>Chief Executive Office</v>
      </c>
      <c r="AJ1663" t="s">
        <v>6735</v>
      </c>
      <c r="AK1663" t="str">
        <f t="shared" si="50"/>
        <v>E35005 Legal Services</v>
      </c>
      <c r="AL1663" t="str">
        <f t="shared" si="51"/>
        <v>7310 Legal / Prof Fees</v>
      </c>
      <c r="AM1663" t="str">
        <f>VLOOKUP(W1663,Lookup!A:B,2,0)</f>
        <v>Other</v>
      </c>
    </row>
    <row r="1664" spans="1:39" x14ac:dyDescent="0.25">
      <c r="A1664" t="s">
        <v>33</v>
      </c>
      <c r="B1664" s="1" t="s">
        <v>34</v>
      </c>
      <c r="C1664" s="1" t="s">
        <v>35</v>
      </c>
      <c r="D1664" s="1" t="s">
        <v>36</v>
      </c>
      <c r="E1664" s="1" t="s">
        <v>36</v>
      </c>
      <c r="F1664" s="1" t="s">
        <v>37</v>
      </c>
      <c r="G1664" t="s">
        <v>38</v>
      </c>
      <c r="H1664" t="s">
        <v>39</v>
      </c>
      <c r="I1664" t="s">
        <v>40</v>
      </c>
      <c r="J1664" t="s">
        <v>40</v>
      </c>
      <c r="K1664" t="s">
        <v>40</v>
      </c>
      <c r="L1664" s="4">
        <v>8.8000000000000007</v>
      </c>
      <c r="M1664" s="2">
        <v>43466</v>
      </c>
      <c r="N1664" t="s">
        <v>311</v>
      </c>
      <c r="O1664" t="s">
        <v>56</v>
      </c>
      <c r="P1664" t="s">
        <v>1121</v>
      </c>
      <c r="Q1664" t="s">
        <v>1122</v>
      </c>
      <c r="R1664" t="s">
        <v>1123</v>
      </c>
      <c r="S1664" s="3">
        <v>43490</v>
      </c>
      <c r="T1664" t="s">
        <v>1124</v>
      </c>
      <c r="U1664">
        <v>1191</v>
      </c>
      <c r="V1664" t="s">
        <v>1125</v>
      </c>
      <c r="W1664" t="s">
        <v>1123</v>
      </c>
      <c r="Y1664" s="3">
        <v>43490</v>
      </c>
      <c r="AA1664" t="s">
        <v>1126</v>
      </c>
      <c r="AD1664" t="s">
        <v>922</v>
      </c>
      <c r="AH1664" t="str">
        <f>VLOOKUP(B1664,'cc Lookup'!A:J,10,0)</f>
        <v>Trust Board &amp; Exec Directors</v>
      </c>
      <c r="AI1664" t="str">
        <f>VLOOKUP(B1664,'cc Lookup'!A:E,5,0)</f>
        <v>Chief Executive Office</v>
      </c>
      <c r="AJ1664" t="s">
        <v>6735</v>
      </c>
      <c r="AK1664" t="str">
        <f t="shared" si="50"/>
        <v>E35005 Legal Services</v>
      </c>
      <c r="AL1664" t="str">
        <f t="shared" si="51"/>
        <v>7310 Legal / Prof Fees</v>
      </c>
      <c r="AM1664" t="str">
        <f>VLOOKUP(W1664,Lookup!A:B,2,0)</f>
        <v>Other</v>
      </c>
    </row>
    <row r="1665" spans="1:39" x14ac:dyDescent="0.25">
      <c r="A1665" t="s">
        <v>33</v>
      </c>
      <c r="B1665" s="1" t="s">
        <v>34</v>
      </c>
      <c r="C1665" s="1" t="s">
        <v>35</v>
      </c>
      <c r="D1665" s="1" t="s">
        <v>36</v>
      </c>
      <c r="E1665" s="1" t="s">
        <v>36</v>
      </c>
      <c r="F1665" s="1" t="s">
        <v>37</v>
      </c>
      <c r="G1665" t="s">
        <v>38</v>
      </c>
      <c r="H1665" t="s">
        <v>39</v>
      </c>
      <c r="I1665" t="s">
        <v>40</v>
      </c>
      <c r="J1665" t="s">
        <v>40</v>
      </c>
      <c r="K1665" t="s">
        <v>40</v>
      </c>
      <c r="L1665" s="4">
        <v>316.39999999999998</v>
      </c>
      <c r="M1665" s="2">
        <v>43466</v>
      </c>
      <c r="N1665" t="s">
        <v>41</v>
      </c>
      <c r="O1665" t="s">
        <v>42</v>
      </c>
      <c r="P1665" t="s">
        <v>1127</v>
      </c>
      <c r="Q1665" t="s">
        <v>1128</v>
      </c>
      <c r="R1665" t="s">
        <v>1129</v>
      </c>
      <c r="S1665" s="3">
        <v>43474</v>
      </c>
      <c r="T1665" t="s">
        <v>46</v>
      </c>
      <c r="U1665">
        <v>38</v>
      </c>
      <c r="V1665" t="s">
        <v>47</v>
      </c>
      <c r="W1665" t="s">
        <v>48</v>
      </c>
      <c r="X1665">
        <v>408245</v>
      </c>
      <c r="Y1665" s="3">
        <v>43363</v>
      </c>
      <c r="Z1665">
        <v>165065420</v>
      </c>
      <c r="AB1665" t="s">
        <v>49</v>
      </c>
      <c r="AD1665" t="s">
        <v>839</v>
      </c>
      <c r="AE1665">
        <v>1</v>
      </c>
      <c r="AF1665">
        <v>316</v>
      </c>
      <c r="AH1665" t="str">
        <f>VLOOKUP(B1665,'cc Lookup'!A:J,10,0)</f>
        <v>Trust Board &amp; Exec Directors</v>
      </c>
      <c r="AI1665" t="str">
        <f>VLOOKUP(B1665,'cc Lookup'!A:E,5,0)</f>
        <v>Chief Executive Office</v>
      </c>
      <c r="AJ1665" t="s">
        <v>6735</v>
      </c>
      <c r="AK1665" t="str">
        <f t="shared" si="50"/>
        <v>E35005 Legal Services</v>
      </c>
      <c r="AL1665" t="str">
        <f t="shared" si="51"/>
        <v>7310 Legal / Prof Fees</v>
      </c>
      <c r="AM1665" t="str">
        <f>VLOOKUP(W1665,Lookup!A:B,2,0)</f>
        <v>Legal</v>
      </c>
    </row>
    <row r="1666" spans="1:39" x14ac:dyDescent="0.25">
      <c r="A1666" t="s">
        <v>33</v>
      </c>
      <c r="B1666" s="1" t="s">
        <v>34</v>
      </c>
      <c r="C1666" s="1" t="s">
        <v>35</v>
      </c>
      <c r="D1666" s="1" t="s">
        <v>36</v>
      </c>
      <c r="E1666" s="1" t="s">
        <v>36</v>
      </c>
      <c r="F1666" s="1" t="s">
        <v>37</v>
      </c>
      <c r="G1666" t="s">
        <v>38</v>
      </c>
      <c r="H1666" t="s">
        <v>39</v>
      </c>
      <c r="I1666" t="s">
        <v>40</v>
      </c>
      <c r="J1666" t="s">
        <v>40</v>
      </c>
      <c r="K1666" t="s">
        <v>40</v>
      </c>
      <c r="L1666" s="4">
        <v>-470</v>
      </c>
      <c r="M1666" s="2">
        <v>43466</v>
      </c>
      <c r="N1666" t="s">
        <v>41</v>
      </c>
      <c r="O1666" t="s">
        <v>42</v>
      </c>
      <c r="P1666" t="s">
        <v>1127</v>
      </c>
      <c r="Q1666" t="s">
        <v>1128</v>
      </c>
      <c r="R1666" t="s">
        <v>1129</v>
      </c>
      <c r="S1666" s="3">
        <v>43474</v>
      </c>
      <c r="T1666" t="s">
        <v>46</v>
      </c>
      <c r="U1666">
        <v>39</v>
      </c>
      <c r="V1666" t="s">
        <v>47</v>
      </c>
      <c r="W1666" t="s">
        <v>48</v>
      </c>
      <c r="X1666">
        <v>408245</v>
      </c>
      <c r="Y1666" s="3">
        <v>43363</v>
      </c>
      <c r="Z1666">
        <v>165065420</v>
      </c>
      <c r="AB1666" t="s">
        <v>49</v>
      </c>
      <c r="AD1666" t="s">
        <v>839</v>
      </c>
      <c r="AE1666">
        <v>1</v>
      </c>
      <c r="AF1666">
        <v>-470</v>
      </c>
      <c r="AH1666" t="str">
        <f>VLOOKUP(B1666,'cc Lookup'!A:J,10,0)</f>
        <v>Trust Board &amp; Exec Directors</v>
      </c>
      <c r="AI1666" t="str">
        <f>VLOOKUP(B1666,'cc Lookup'!A:E,5,0)</f>
        <v>Chief Executive Office</v>
      </c>
      <c r="AJ1666" t="s">
        <v>6735</v>
      </c>
      <c r="AK1666" t="str">
        <f t="shared" si="50"/>
        <v>E35005 Legal Services</v>
      </c>
      <c r="AL1666" t="str">
        <f t="shared" si="51"/>
        <v>7310 Legal / Prof Fees</v>
      </c>
      <c r="AM1666" t="str">
        <f>VLOOKUP(W1666,Lookup!A:B,2,0)</f>
        <v>Legal</v>
      </c>
    </row>
    <row r="1667" spans="1:39" x14ac:dyDescent="0.25">
      <c r="A1667" t="s">
        <v>33</v>
      </c>
      <c r="B1667" s="1" t="s">
        <v>34</v>
      </c>
      <c r="C1667" s="1" t="s">
        <v>35</v>
      </c>
      <c r="D1667" s="1" t="s">
        <v>36</v>
      </c>
      <c r="E1667" s="1" t="s">
        <v>36</v>
      </c>
      <c r="F1667" s="1" t="s">
        <v>37</v>
      </c>
      <c r="G1667" t="s">
        <v>38</v>
      </c>
      <c r="H1667" t="s">
        <v>39</v>
      </c>
      <c r="I1667" t="s">
        <v>40</v>
      </c>
      <c r="J1667" t="s">
        <v>40</v>
      </c>
      <c r="K1667" t="s">
        <v>40</v>
      </c>
      <c r="L1667" s="4">
        <v>-44</v>
      </c>
      <c r="M1667" s="2">
        <v>43466</v>
      </c>
      <c r="N1667" t="s">
        <v>41</v>
      </c>
      <c r="O1667" t="s">
        <v>42</v>
      </c>
      <c r="P1667" t="s">
        <v>1127</v>
      </c>
      <c r="Q1667" t="s">
        <v>1128</v>
      </c>
      <c r="R1667" t="s">
        <v>1129</v>
      </c>
      <c r="S1667" s="3">
        <v>43474</v>
      </c>
      <c r="T1667" t="s">
        <v>46</v>
      </c>
      <c r="U1667">
        <v>39</v>
      </c>
      <c r="V1667" t="s">
        <v>47</v>
      </c>
      <c r="W1667" t="s">
        <v>48</v>
      </c>
      <c r="X1667">
        <v>410888</v>
      </c>
      <c r="Y1667" s="3">
        <v>43398</v>
      </c>
      <c r="Z1667">
        <v>165065420</v>
      </c>
      <c r="AB1667" t="s">
        <v>49</v>
      </c>
      <c r="AD1667" t="s">
        <v>922</v>
      </c>
      <c r="AE1667">
        <v>1</v>
      </c>
      <c r="AF1667">
        <v>-44</v>
      </c>
      <c r="AH1667" t="str">
        <f>VLOOKUP(B1667,'cc Lookup'!A:J,10,0)</f>
        <v>Trust Board &amp; Exec Directors</v>
      </c>
      <c r="AI1667" t="str">
        <f>VLOOKUP(B1667,'cc Lookup'!A:E,5,0)</f>
        <v>Chief Executive Office</v>
      </c>
      <c r="AJ1667" t="s">
        <v>6735</v>
      </c>
      <c r="AK1667" t="str">
        <f t="shared" si="50"/>
        <v>E35005 Legal Services</v>
      </c>
      <c r="AL1667" t="str">
        <f t="shared" si="51"/>
        <v>7310 Legal / Prof Fees</v>
      </c>
      <c r="AM1667" t="str">
        <f>VLOOKUP(W1667,Lookup!A:B,2,0)</f>
        <v>Legal</v>
      </c>
    </row>
    <row r="1668" spans="1:39" x14ac:dyDescent="0.25">
      <c r="A1668" t="s">
        <v>33</v>
      </c>
      <c r="B1668" s="1" t="s">
        <v>34</v>
      </c>
      <c r="C1668" s="1" t="s">
        <v>35</v>
      </c>
      <c r="D1668" s="1" t="s">
        <v>36</v>
      </c>
      <c r="E1668" s="1" t="s">
        <v>36</v>
      </c>
      <c r="F1668" s="1" t="s">
        <v>37</v>
      </c>
      <c r="G1668" t="s">
        <v>38</v>
      </c>
      <c r="H1668" t="s">
        <v>39</v>
      </c>
      <c r="I1668" t="s">
        <v>40</v>
      </c>
      <c r="J1668" t="s">
        <v>40</v>
      </c>
      <c r="K1668" t="s">
        <v>40</v>
      </c>
      <c r="L1668" s="4">
        <v>-58</v>
      </c>
      <c r="M1668" s="2">
        <v>43466</v>
      </c>
      <c r="N1668" t="s">
        <v>41</v>
      </c>
      <c r="O1668" t="s">
        <v>42</v>
      </c>
      <c r="P1668" t="s">
        <v>1127</v>
      </c>
      <c r="Q1668" t="s">
        <v>1128</v>
      </c>
      <c r="R1668" t="s">
        <v>1129</v>
      </c>
      <c r="S1668" s="3">
        <v>43474</v>
      </c>
      <c r="T1668" t="s">
        <v>46</v>
      </c>
      <c r="U1668">
        <v>39</v>
      </c>
      <c r="V1668" t="s">
        <v>47</v>
      </c>
      <c r="W1668" t="s">
        <v>48</v>
      </c>
      <c r="X1668">
        <v>410897</v>
      </c>
      <c r="Y1668" s="3">
        <v>43398</v>
      </c>
      <c r="Z1668">
        <v>165065420</v>
      </c>
      <c r="AB1668" t="s">
        <v>49</v>
      </c>
      <c r="AD1668" t="s">
        <v>923</v>
      </c>
      <c r="AE1668">
        <v>1</v>
      </c>
      <c r="AF1668">
        <v>-58</v>
      </c>
      <c r="AH1668" t="str">
        <f>VLOOKUP(B1668,'cc Lookup'!A:J,10,0)</f>
        <v>Trust Board &amp; Exec Directors</v>
      </c>
      <c r="AI1668" t="str">
        <f>VLOOKUP(B1668,'cc Lookup'!A:E,5,0)</f>
        <v>Chief Executive Office</v>
      </c>
      <c r="AJ1668" t="s">
        <v>6735</v>
      </c>
      <c r="AK1668" t="str">
        <f t="shared" ref="AK1668:AK1731" si="52">B1668&amp;" "&amp;G1668</f>
        <v>E35005 Legal Services</v>
      </c>
      <c r="AL1668" t="str">
        <f t="shared" ref="AL1668:AL1731" si="53">C1668&amp;" "&amp;H1668</f>
        <v>7310 Legal / Prof Fees</v>
      </c>
      <c r="AM1668" t="str">
        <f>VLOOKUP(W1668,Lookup!A:B,2,0)</f>
        <v>Legal</v>
      </c>
    </row>
    <row r="1669" spans="1:39" x14ac:dyDescent="0.25">
      <c r="A1669" t="s">
        <v>33</v>
      </c>
      <c r="B1669" s="1" t="s">
        <v>34</v>
      </c>
      <c r="C1669" s="1" t="s">
        <v>35</v>
      </c>
      <c r="D1669" s="1" t="s">
        <v>36</v>
      </c>
      <c r="E1669" s="1" t="s">
        <v>36</v>
      </c>
      <c r="F1669" s="1" t="s">
        <v>37</v>
      </c>
      <c r="G1669" t="s">
        <v>38</v>
      </c>
      <c r="H1669" t="s">
        <v>39</v>
      </c>
      <c r="I1669" t="s">
        <v>40</v>
      </c>
      <c r="J1669" t="s">
        <v>40</v>
      </c>
      <c r="K1669" t="s">
        <v>40</v>
      </c>
      <c r="L1669" s="4">
        <v>24668.5</v>
      </c>
      <c r="M1669" s="2">
        <v>43497</v>
      </c>
      <c r="N1669" t="s">
        <v>55</v>
      </c>
      <c r="O1669" t="s">
        <v>56</v>
      </c>
      <c r="P1669" t="s">
        <v>1329</v>
      </c>
      <c r="Q1669" t="s">
        <v>1330</v>
      </c>
      <c r="R1669" t="s">
        <v>1331</v>
      </c>
      <c r="S1669" s="3">
        <v>43529</v>
      </c>
      <c r="T1669" t="s">
        <v>315</v>
      </c>
      <c r="U1669">
        <v>56</v>
      </c>
      <c r="V1669" t="s">
        <v>1332</v>
      </c>
      <c r="W1669" t="s">
        <v>1331</v>
      </c>
      <c r="Y1669" s="3">
        <v>43529</v>
      </c>
      <c r="AA1669" t="s">
        <v>1332</v>
      </c>
      <c r="AH1669" t="str">
        <f>VLOOKUP(B1669,'cc Lookup'!A:J,10,0)</f>
        <v>Trust Board &amp; Exec Directors</v>
      </c>
      <c r="AI1669" t="str">
        <f>VLOOKUP(B1669,'cc Lookup'!A:E,5,0)</f>
        <v>Chief Executive Office</v>
      </c>
      <c r="AJ1669" t="s">
        <v>6735</v>
      </c>
      <c r="AK1669" t="str">
        <f t="shared" si="52"/>
        <v>E35005 Legal Services</v>
      </c>
      <c r="AL1669" t="str">
        <f t="shared" si="53"/>
        <v>7310 Legal / Prof Fees</v>
      </c>
      <c r="AM1669" t="str">
        <f>VLOOKUP(W1669,Lookup!A:B,2,0)</f>
        <v>Other</v>
      </c>
    </row>
    <row r="1670" spans="1:39" x14ac:dyDescent="0.25">
      <c r="A1670" t="s">
        <v>33</v>
      </c>
      <c r="B1670" s="1" t="s">
        <v>34</v>
      </c>
      <c r="C1670" s="1" t="s">
        <v>35</v>
      </c>
      <c r="D1670" s="1" t="s">
        <v>36</v>
      </c>
      <c r="E1670" s="1" t="s">
        <v>36</v>
      </c>
      <c r="F1670" s="1" t="s">
        <v>37</v>
      </c>
      <c r="G1670" t="s">
        <v>38</v>
      </c>
      <c r="H1670" t="s">
        <v>39</v>
      </c>
      <c r="I1670" t="s">
        <v>40</v>
      </c>
      <c r="J1670" t="s">
        <v>40</v>
      </c>
      <c r="K1670" t="s">
        <v>40</v>
      </c>
      <c r="L1670" s="4">
        <v>-19500</v>
      </c>
      <c r="M1670" s="2">
        <v>43497</v>
      </c>
      <c r="N1670" t="s">
        <v>55</v>
      </c>
      <c r="O1670" t="s">
        <v>56</v>
      </c>
      <c r="P1670" t="s">
        <v>1333</v>
      </c>
      <c r="Q1670" t="s">
        <v>1334</v>
      </c>
      <c r="R1670" t="s">
        <v>1335</v>
      </c>
      <c r="S1670" s="3">
        <v>43507</v>
      </c>
      <c r="T1670" t="s">
        <v>46</v>
      </c>
      <c r="U1670">
        <v>134</v>
      </c>
      <c r="V1670" t="s">
        <v>1117</v>
      </c>
      <c r="W1670" t="s">
        <v>1335</v>
      </c>
      <c r="Y1670" s="3">
        <v>43507</v>
      </c>
      <c r="AA1670" t="s">
        <v>1117</v>
      </c>
      <c r="AH1670" t="str">
        <f>VLOOKUP(B1670,'cc Lookup'!A:J,10,0)</f>
        <v>Trust Board &amp; Exec Directors</v>
      </c>
      <c r="AI1670" t="str">
        <f>VLOOKUP(B1670,'cc Lookup'!A:E,5,0)</f>
        <v>Chief Executive Office</v>
      </c>
      <c r="AJ1670" t="s">
        <v>6735</v>
      </c>
      <c r="AK1670" t="str">
        <f t="shared" si="52"/>
        <v>E35005 Legal Services</v>
      </c>
      <c r="AL1670" t="str">
        <f t="shared" si="53"/>
        <v>7310 Legal / Prof Fees</v>
      </c>
      <c r="AM1670" t="str">
        <f>VLOOKUP(W1670,Lookup!A:B,2,0)</f>
        <v>Other</v>
      </c>
    </row>
    <row r="1671" spans="1:39" x14ac:dyDescent="0.25">
      <c r="A1671" t="s">
        <v>33</v>
      </c>
      <c r="B1671" s="1" t="s">
        <v>34</v>
      </c>
      <c r="C1671" s="1" t="s">
        <v>35</v>
      </c>
      <c r="D1671" s="1" t="s">
        <v>36</v>
      </c>
      <c r="E1671" s="1" t="s">
        <v>36</v>
      </c>
      <c r="F1671" s="1" t="s">
        <v>37</v>
      </c>
      <c r="G1671" t="s">
        <v>38</v>
      </c>
      <c r="H1671" t="s">
        <v>39</v>
      </c>
      <c r="I1671" t="s">
        <v>40</v>
      </c>
      <c r="J1671" t="s">
        <v>40</v>
      </c>
      <c r="K1671" t="s">
        <v>40</v>
      </c>
      <c r="L1671" s="4">
        <v>420</v>
      </c>
      <c r="M1671" s="2">
        <v>43497</v>
      </c>
      <c r="N1671" t="s">
        <v>41</v>
      </c>
      <c r="O1671" t="s">
        <v>42</v>
      </c>
      <c r="P1671" t="s">
        <v>1336</v>
      </c>
      <c r="Q1671" t="s">
        <v>1337</v>
      </c>
      <c r="R1671" t="s">
        <v>1338</v>
      </c>
      <c r="S1671" s="3">
        <v>43518</v>
      </c>
      <c r="T1671" t="s">
        <v>46</v>
      </c>
      <c r="U1671">
        <v>40</v>
      </c>
      <c r="V1671" t="s">
        <v>47</v>
      </c>
      <c r="W1671" t="s">
        <v>48</v>
      </c>
      <c r="X1671">
        <v>420771</v>
      </c>
      <c r="Y1671" s="3">
        <v>43516</v>
      </c>
      <c r="Z1671">
        <v>165065420</v>
      </c>
      <c r="AB1671" t="s">
        <v>49</v>
      </c>
      <c r="AD1671" t="s">
        <v>1339</v>
      </c>
      <c r="AE1671">
        <v>1</v>
      </c>
      <c r="AF1671">
        <v>420</v>
      </c>
      <c r="AH1671" t="str">
        <f>VLOOKUP(B1671,'cc Lookup'!A:J,10,0)</f>
        <v>Trust Board &amp; Exec Directors</v>
      </c>
      <c r="AI1671" t="str">
        <f>VLOOKUP(B1671,'cc Lookup'!A:E,5,0)</f>
        <v>Chief Executive Office</v>
      </c>
      <c r="AJ1671" t="s">
        <v>6735</v>
      </c>
      <c r="AK1671" t="str">
        <f t="shared" si="52"/>
        <v>E35005 Legal Services</v>
      </c>
      <c r="AL1671" t="str">
        <f t="shared" si="53"/>
        <v>7310 Legal / Prof Fees</v>
      </c>
      <c r="AM1671" t="str">
        <f>VLOOKUP(W1671,Lookup!A:B,2,0)</f>
        <v>Legal</v>
      </c>
    </row>
    <row r="1672" spans="1:39" x14ac:dyDescent="0.25">
      <c r="A1672" t="s">
        <v>33</v>
      </c>
      <c r="B1672" s="1" t="s">
        <v>34</v>
      </c>
      <c r="C1672" s="1" t="s">
        <v>35</v>
      </c>
      <c r="D1672" s="1" t="s">
        <v>36</v>
      </c>
      <c r="E1672" s="1" t="s">
        <v>36</v>
      </c>
      <c r="F1672" s="1" t="s">
        <v>37</v>
      </c>
      <c r="G1672" t="s">
        <v>38</v>
      </c>
      <c r="H1672" t="s">
        <v>39</v>
      </c>
      <c r="I1672" t="s">
        <v>40</v>
      </c>
      <c r="J1672" t="s">
        <v>40</v>
      </c>
      <c r="K1672" t="s">
        <v>40</v>
      </c>
      <c r="L1672" s="4">
        <v>1023.2</v>
      </c>
      <c r="M1672" s="2">
        <v>43497</v>
      </c>
      <c r="N1672" t="s">
        <v>41</v>
      </c>
      <c r="O1672" t="s">
        <v>42</v>
      </c>
      <c r="P1672" t="s">
        <v>1336</v>
      </c>
      <c r="Q1672" t="s">
        <v>1337</v>
      </c>
      <c r="R1672" t="s">
        <v>1338</v>
      </c>
      <c r="S1672" s="3">
        <v>43518</v>
      </c>
      <c r="T1672" t="s">
        <v>46</v>
      </c>
      <c r="U1672">
        <v>40</v>
      </c>
      <c r="V1672" t="s">
        <v>47</v>
      </c>
      <c r="W1672" t="s">
        <v>48</v>
      </c>
      <c r="X1672" t="s">
        <v>1340</v>
      </c>
      <c r="Y1672" s="3">
        <v>43516</v>
      </c>
      <c r="Z1672">
        <v>165065420</v>
      </c>
      <c r="AB1672" t="s">
        <v>49</v>
      </c>
      <c r="AD1672" t="s">
        <v>1341</v>
      </c>
      <c r="AE1672">
        <v>1</v>
      </c>
      <c r="AF1672">
        <v>1023</v>
      </c>
      <c r="AH1672" t="str">
        <f>VLOOKUP(B1672,'cc Lookup'!A:J,10,0)</f>
        <v>Trust Board &amp; Exec Directors</v>
      </c>
      <c r="AI1672" t="str">
        <f>VLOOKUP(B1672,'cc Lookup'!A:E,5,0)</f>
        <v>Chief Executive Office</v>
      </c>
      <c r="AJ1672" t="s">
        <v>6735</v>
      </c>
      <c r="AK1672" t="str">
        <f t="shared" si="52"/>
        <v>E35005 Legal Services</v>
      </c>
      <c r="AL1672" t="str">
        <f t="shared" si="53"/>
        <v>7310 Legal / Prof Fees</v>
      </c>
      <c r="AM1672" t="str">
        <f>VLOOKUP(W1672,Lookup!A:B,2,0)</f>
        <v>Legal</v>
      </c>
    </row>
    <row r="1673" spans="1:39" x14ac:dyDescent="0.25">
      <c r="A1673" t="s">
        <v>33</v>
      </c>
      <c r="B1673" s="1" t="s">
        <v>34</v>
      </c>
      <c r="C1673" s="1" t="s">
        <v>35</v>
      </c>
      <c r="D1673" s="1" t="s">
        <v>36</v>
      </c>
      <c r="E1673" s="1" t="s">
        <v>36</v>
      </c>
      <c r="F1673" s="1" t="s">
        <v>37</v>
      </c>
      <c r="G1673" t="s">
        <v>38</v>
      </c>
      <c r="H1673" t="s">
        <v>39</v>
      </c>
      <c r="I1673" t="s">
        <v>40</v>
      </c>
      <c r="J1673" t="s">
        <v>40</v>
      </c>
      <c r="K1673" t="s">
        <v>40</v>
      </c>
      <c r="L1673" s="4">
        <v>-420</v>
      </c>
      <c r="M1673" s="2">
        <v>43497</v>
      </c>
      <c r="N1673" t="s">
        <v>41</v>
      </c>
      <c r="O1673" t="s">
        <v>42</v>
      </c>
      <c r="P1673" t="s">
        <v>1336</v>
      </c>
      <c r="Q1673" t="s">
        <v>1337</v>
      </c>
      <c r="R1673" t="s">
        <v>1338</v>
      </c>
      <c r="S1673" s="3">
        <v>43518</v>
      </c>
      <c r="T1673" t="s">
        <v>46</v>
      </c>
      <c r="U1673">
        <v>41</v>
      </c>
      <c r="V1673" t="s">
        <v>47</v>
      </c>
      <c r="W1673" t="s">
        <v>48</v>
      </c>
      <c r="X1673">
        <v>420771</v>
      </c>
      <c r="Y1673" s="3">
        <v>43516</v>
      </c>
      <c r="Z1673">
        <v>165065420</v>
      </c>
      <c r="AB1673" t="s">
        <v>49</v>
      </c>
      <c r="AD1673" t="s">
        <v>1339</v>
      </c>
      <c r="AE1673">
        <v>1</v>
      </c>
      <c r="AF1673">
        <v>-420</v>
      </c>
      <c r="AH1673" t="str">
        <f>VLOOKUP(B1673,'cc Lookup'!A:J,10,0)</f>
        <v>Trust Board &amp; Exec Directors</v>
      </c>
      <c r="AI1673" t="str">
        <f>VLOOKUP(B1673,'cc Lookup'!A:E,5,0)</f>
        <v>Chief Executive Office</v>
      </c>
      <c r="AJ1673" t="s">
        <v>6735</v>
      </c>
      <c r="AK1673" t="str">
        <f t="shared" si="52"/>
        <v>E35005 Legal Services</v>
      </c>
      <c r="AL1673" t="str">
        <f t="shared" si="53"/>
        <v>7310 Legal / Prof Fees</v>
      </c>
      <c r="AM1673" t="str">
        <f>VLOOKUP(W1673,Lookup!A:B,2,0)</f>
        <v>Legal</v>
      </c>
    </row>
    <row r="1674" spans="1:39" x14ac:dyDescent="0.25">
      <c r="A1674" t="s">
        <v>33</v>
      </c>
      <c r="B1674" s="1" t="s">
        <v>34</v>
      </c>
      <c r="C1674" s="1" t="s">
        <v>35</v>
      </c>
      <c r="D1674" s="1" t="s">
        <v>36</v>
      </c>
      <c r="E1674" s="1" t="s">
        <v>36</v>
      </c>
      <c r="F1674" s="1" t="s">
        <v>37</v>
      </c>
      <c r="G1674" t="s">
        <v>38</v>
      </c>
      <c r="H1674" t="s">
        <v>39</v>
      </c>
      <c r="I1674" t="s">
        <v>40</v>
      </c>
      <c r="J1674" t="s">
        <v>40</v>
      </c>
      <c r="K1674" t="s">
        <v>40</v>
      </c>
      <c r="L1674" s="4">
        <v>-1023.2</v>
      </c>
      <c r="M1674" s="2">
        <v>43497</v>
      </c>
      <c r="N1674" t="s">
        <v>41</v>
      </c>
      <c r="O1674" t="s">
        <v>42</v>
      </c>
      <c r="P1674" t="s">
        <v>1336</v>
      </c>
      <c r="Q1674" t="s">
        <v>1337</v>
      </c>
      <c r="R1674" t="s">
        <v>1338</v>
      </c>
      <c r="S1674" s="3">
        <v>43518</v>
      </c>
      <c r="T1674" t="s">
        <v>46</v>
      </c>
      <c r="U1674">
        <v>41</v>
      </c>
      <c r="V1674" t="s">
        <v>47</v>
      </c>
      <c r="W1674" t="s">
        <v>48</v>
      </c>
      <c r="X1674" t="s">
        <v>1340</v>
      </c>
      <c r="Y1674" s="3">
        <v>43516</v>
      </c>
      <c r="Z1674">
        <v>165065420</v>
      </c>
      <c r="AB1674" t="s">
        <v>49</v>
      </c>
      <c r="AD1674" t="s">
        <v>1341</v>
      </c>
      <c r="AE1674">
        <v>1</v>
      </c>
      <c r="AF1674">
        <v>-1023</v>
      </c>
      <c r="AH1674" t="str">
        <f>VLOOKUP(B1674,'cc Lookup'!A:J,10,0)</f>
        <v>Trust Board &amp; Exec Directors</v>
      </c>
      <c r="AI1674" t="str">
        <f>VLOOKUP(B1674,'cc Lookup'!A:E,5,0)</f>
        <v>Chief Executive Office</v>
      </c>
      <c r="AJ1674" t="s">
        <v>6735</v>
      </c>
      <c r="AK1674" t="str">
        <f t="shared" si="52"/>
        <v>E35005 Legal Services</v>
      </c>
      <c r="AL1674" t="str">
        <f t="shared" si="53"/>
        <v>7310 Legal / Prof Fees</v>
      </c>
      <c r="AM1674" t="str">
        <f>VLOOKUP(W1674,Lookup!A:B,2,0)</f>
        <v>Legal</v>
      </c>
    </row>
    <row r="1675" spans="1:39" x14ac:dyDescent="0.25">
      <c r="A1675" t="s">
        <v>33</v>
      </c>
      <c r="B1675" s="1" t="s">
        <v>34</v>
      </c>
      <c r="C1675" s="1" t="s">
        <v>35</v>
      </c>
      <c r="D1675" s="1" t="s">
        <v>36</v>
      </c>
      <c r="E1675" s="1" t="s">
        <v>36</v>
      </c>
      <c r="F1675" s="1" t="s">
        <v>37</v>
      </c>
      <c r="G1675" t="s">
        <v>38</v>
      </c>
      <c r="H1675" t="s">
        <v>39</v>
      </c>
      <c r="I1675" t="s">
        <v>40</v>
      </c>
      <c r="J1675" t="s">
        <v>40</v>
      </c>
      <c r="K1675" t="s">
        <v>40</v>
      </c>
      <c r="L1675" s="4">
        <v>29990.92</v>
      </c>
      <c r="M1675" s="2">
        <v>43525</v>
      </c>
      <c r="N1675" t="s">
        <v>55</v>
      </c>
      <c r="O1675" t="s">
        <v>56</v>
      </c>
      <c r="P1675" t="s">
        <v>1441</v>
      </c>
      <c r="Q1675" t="s">
        <v>1442</v>
      </c>
      <c r="R1675" t="s">
        <v>1443</v>
      </c>
      <c r="S1675" s="3">
        <v>43559</v>
      </c>
      <c r="T1675" t="s">
        <v>350</v>
      </c>
      <c r="U1675">
        <v>109</v>
      </c>
      <c r="V1675" t="s">
        <v>1444</v>
      </c>
      <c r="W1675" t="s">
        <v>1443</v>
      </c>
      <c r="Y1675" s="3">
        <v>43559</v>
      </c>
      <c r="AA1675" t="s">
        <v>1444</v>
      </c>
      <c r="AH1675" t="str">
        <f>VLOOKUP(B1675,'cc Lookup'!A:J,10,0)</f>
        <v>Trust Board &amp; Exec Directors</v>
      </c>
      <c r="AI1675" t="str">
        <f>VLOOKUP(B1675,'cc Lookup'!A:E,5,0)</f>
        <v>Chief Executive Office</v>
      </c>
      <c r="AJ1675" t="s">
        <v>6735</v>
      </c>
      <c r="AK1675" t="str">
        <f t="shared" si="52"/>
        <v>E35005 Legal Services</v>
      </c>
      <c r="AL1675" t="str">
        <f t="shared" si="53"/>
        <v>7310 Legal / Prof Fees</v>
      </c>
      <c r="AM1675" t="str">
        <f>VLOOKUP(W1675,Lookup!A:B,2,0)</f>
        <v>Other</v>
      </c>
    </row>
    <row r="1676" spans="1:39" x14ac:dyDescent="0.25">
      <c r="A1676" t="s">
        <v>33</v>
      </c>
      <c r="B1676" s="1" t="s">
        <v>34</v>
      </c>
      <c r="C1676" s="1" t="s">
        <v>35</v>
      </c>
      <c r="D1676" s="1" t="s">
        <v>36</v>
      </c>
      <c r="E1676" s="1" t="s">
        <v>36</v>
      </c>
      <c r="F1676" s="1" t="s">
        <v>37</v>
      </c>
      <c r="G1676" t="s">
        <v>38</v>
      </c>
      <c r="H1676" t="s">
        <v>39</v>
      </c>
      <c r="I1676" t="s">
        <v>40</v>
      </c>
      <c r="J1676" t="s">
        <v>40</v>
      </c>
      <c r="K1676" t="s">
        <v>40</v>
      </c>
      <c r="L1676" s="4">
        <v>-24668.5</v>
      </c>
      <c r="M1676" s="2">
        <v>43525</v>
      </c>
      <c r="N1676" t="s">
        <v>55</v>
      </c>
      <c r="O1676" t="s">
        <v>56</v>
      </c>
      <c r="P1676" t="s">
        <v>1445</v>
      </c>
      <c r="Q1676" t="s">
        <v>1446</v>
      </c>
      <c r="R1676" t="s">
        <v>1447</v>
      </c>
      <c r="S1676" s="3">
        <v>43535</v>
      </c>
      <c r="T1676" t="s">
        <v>46</v>
      </c>
      <c r="U1676">
        <v>56</v>
      </c>
      <c r="V1676" t="s">
        <v>1332</v>
      </c>
      <c r="W1676" t="s">
        <v>1447</v>
      </c>
      <c r="Y1676" s="3">
        <v>43535</v>
      </c>
      <c r="AA1676" t="s">
        <v>1332</v>
      </c>
      <c r="AH1676" t="str">
        <f>VLOOKUP(B1676,'cc Lookup'!A:J,10,0)</f>
        <v>Trust Board &amp; Exec Directors</v>
      </c>
      <c r="AI1676" t="str">
        <f>VLOOKUP(B1676,'cc Lookup'!A:E,5,0)</f>
        <v>Chief Executive Office</v>
      </c>
      <c r="AJ1676" t="s">
        <v>6735</v>
      </c>
      <c r="AK1676" t="str">
        <f t="shared" si="52"/>
        <v>E35005 Legal Services</v>
      </c>
      <c r="AL1676" t="str">
        <f t="shared" si="53"/>
        <v>7310 Legal / Prof Fees</v>
      </c>
      <c r="AM1676" t="str">
        <f>VLOOKUP(W1676,Lookup!A:B,2,0)</f>
        <v>Other</v>
      </c>
    </row>
    <row r="1677" spans="1:39" x14ac:dyDescent="0.25">
      <c r="A1677" t="s">
        <v>33</v>
      </c>
      <c r="B1677" s="1" t="s">
        <v>34</v>
      </c>
      <c r="C1677" s="1" t="s">
        <v>35</v>
      </c>
      <c r="D1677" s="1" t="s">
        <v>36</v>
      </c>
      <c r="E1677" s="1" t="s">
        <v>36</v>
      </c>
      <c r="F1677" s="1" t="s">
        <v>37</v>
      </c>
      <c r="G1677" t="s">
        <v>38</v>
      </c>
      <c r="H1677" t="s">
        <v>39</v>
      </c>
      <c r="I1677" t="s">
        <v>40</v>
      </c>
      <c r="J1677" t="s">
        <v>40</v>
      </c>
      <c r="K1677" t="s">
        <v>40</v>
      </c>
      <c r="L1677" s="4">
        <v>63.28</v>
      </c>
      <c r="M1677" s="2">
        <v>43525</v>
      </c>
      <c r="N1677" t="s">
        <v>311</v>
      </c>
      <c r="O1677" t="s">
        <v>56</v>
      </c>
      <c r="P1677" t="s">
        <v>1448</v>
      </c>
      <c r="Q1677" t="s">
        <v>1449</v>
      </c>
      <c r="R1677" t="s">
        <v>1450</v>
      </c>
      <c r="S1677" s="3">
        <v>43531</v>
      </c>
      <c r="T1677" t="s">
        <v>1451</v>
      </c>
      <c r="U1677">
        <v>1519</v>
      </c>
      <c r="V1677" t="s">
        <v>1452</v>
      </c>
      <c r="W1677" t="s">
        <v>1450</v>
      </c>
      <c r="Y1677" s="3">
        <v>43531</v>
      </c>
      <c r="AA1677" t="s">
        <v>1453</v>
      </c>
      <c r="AD1677" t="s">
        <v>839</v>
      </c>
      <c r="AH1677" t="str">
        <f>VLOOKUP(B1677,'cc Lookup'!A:J,10,0)</f>
        <v>Trust Board &amp; Exec Directors</v>
      </c>
      <c r="AI1677" t="str">
        <f>VLOOKUP(B1677,'cc Lookup'!A:E,5,0)</f>
        <v>Chief Executive Office</v>
      </c>
      <c r="AJ1677" t="s">
        <v>6735</v>
      </c>
      <c r="AK1677" t="str">
        <f t="shared" si="52"/>
        <v>E35005 Legal Services</v>
      </c>
      <c r="AL1677" t="str">
        <f t="shared" si="53"/>
        <v>7310 Legal / Prof Fees</v>
      </c>
      <c r="AM1677" t="str">
        <f>VLOOKUP(W1677,Lookup!A:B,2,0)</f>
        <v>Other</v>
      </c>
    </row>
    <row r="1678" spans="1:39" x14ac:dyDescent="0.25">
      <c r="A1678" t="s">
        <v>33</v>
      </c>
      <c r="B1678" s="1" t="s">
        <v>34</v>
      </c>
      <c r="C1678" s="1" t="s">
        <v>35</v>
      </c>
      <c r="D1678" s="1" t="s">
        <v>36</v>
      </c>
      <c r="E1678" s="1" t="s">
        <v>36</v>
      </c>
      <c r="F1678" s="1" t="s">
        <v>37</v>
      </c>
      <c r="G1678" t="s">
        <v>38</v>
      </c>
      <c r="H1678" t="s">
        <v>39</v>
      </c>
      <c r="I1678" t="s">
        <v>40</v>
      </c>
      <c r="J1678" t="s">
        <v>40</v>
      </c>
      <c r="K1678" t="s">
        <v>40</v>
      </c>
      <c r="L1678" s="4">
        <v>-8.8000000000000007</v>
      </c>
      <c r="M1678" s="2">
        <v>43525</v>
      </c>
      <c r="N1678" t="s">
        <v>311</v>
      </c>
      <c r="O1678" t="s">
        <v>56</v>
      </c>
      <c r="P1678" t="s">
        <v>1448</v>
      </c>
      <c r="Q1678" t="s">
        <v>1449</v>
      </c>
      <c r="R1678" t="s">
        <v>1450</v>
      </c>
      <c r="S1678" s="3">
        <v>43531</v>
      </c>
      <c r="T1678" t="s">
        <v>1451</v>
      </c>
      <c r="U1678">
        <v>1520</v>
      </c>
      <c r="V1678" t="s">
        <v>1125</v>
      </c>
      <c r="W1678" t="s">
        <v>1450</v>
      </c>
      <c r="Y1678" s="3">
        <v>43531</v>
      </c>
      <c r="AA1678" t="s">
        <v>1126</v>
      </c>
      <c r="AD1678" t="s">
        <v>922</v>
      </c>
      <c r="AH1678" t="str">
        <f>VLOOKUP(B1678,'cc Lookup'!A:J,10,0)</f>
        <v>Trust Board &amp; Exec Directors</v>
      </c>
      <c r="AI1678" t="str">
        <f>VLOOKUP(B1678,'cc Lookup'!A:E,5,0)</f>
        <v>Chief Executive Office</v>
      </c>
      <c r="AJ1678" t="s">
        <v>6735</v>
      </c>
      <c r="AK1678" t="str">
        <f t="shared" si="52"/>
        <v>E35005 Legal Services</v>
      </c>
      <c r="AL1678" t="str">
        <f t="shared" si="53"/>
        <v>7310 Legal / Prof Fees</v>
      </c>
      <c r="AM1678" t="str">
        <f>VLOOKUP(W1678,Lookup!A:B,2,0)</f>
        <v>Other</v>
      </c>
    </row>
    <row r="1679" spans="1:39" x14ac:dyDescent="0.25">
      <c r="A1679" t="s">
        <v>33</v>
      </c>
      <c r="B1679" s="1" t="s">
        <v>34</v>
      </c>
      <c r="C1679" s="1" t="s">
        <v>35</v>
      </c>
      <c r="D1679" s="1" t="s">
        <v>36</v>
      </c>
      <c r="E1679" s="1" t="s">
        <v>36</v>
      </c>
      <c r="F1679" s="1" t="s">
        <v>37</v>
      </c>
      <c r="G1679" t="s">
        <v>38</v>
      </c>
      <c r="H1679" t="s">
        <v>39</v>
      </c>
      <c r="I1679" t="s">
        <v>40</v>
      </c>
      <c r="J1679" t="s">
        <v>40</v>
      </c>
      <c r="K1679" t="s">
        <v>40</v>
      </c>
      <c r="L1679" s="4">
        <v>-8.8000000000000007</v>
      </c>
      <c r="M1679" s="2">
        <v>43525</v>
      </c>
      <c r="N1679" t="s">
        <v>311</v>
      </c>
      <c r="O1679" t="s">
        <v>56</v>
      </c>
      <c r="P1679" t="s">
        <v>1448</v>
      </c>
      <c r="Q1679" t="s">
        <v>1449</v>
      </c>
      <c r="R1679" t="s">
        <v>1450</v>
      </c>
      <c r="S1679" s="3">
        <v>43531</v>
      </c>
      <c r="T1679" t="s">
        <v>1451</v>
      </c>
      <c r="U1679">
        <v>1521</v>
      </c>
      <c r="V1679" t="s">
        <v>1454</v>
      </c>
      <c r="W1679" t="s">
        <v>1450</v>
      </c>
      <c r="Y1679" s="3">
        <v>43531</v>
      </c>
      <c r="AA1679" t="s">
        <v>1454</v>
      </c>
      <c r="AH1679" t="str">
        <f>VLOOKUP(B1679,'cc Lookup'!A:J,10,0)</f>
        <v>Trust Board &amp; Exec Directors</v>
      </c>
      <c r="AI1679" t="str">
        <f>VLOOKUP(B1679,'cc Lookup'!A:E,5,0)</f>
        <v>Chief Executive Office</v>
      </c>
      <c r="AJ1679" t="s">
        <v>6735</v>
      </c>
      <c r="AK1679" t="str">
        <f t="shared" si="52"/>
        <v>E35005 Legal Services</v>
      </c>
      <c r="AL1679" t="str">
        <f t="shared" si="53"/>
        <v>7310 Legal / Prof Fees</v>
      </c>
      <c r="AM1679" t="str">
        <f>VLOOKUP(W1679,Lookup!A:B,2,0)</f>
        <v>Other</v>
      </c>
    </row>
    <row r="1680" spans="1:39" x14ac:dyDescent="0.25">
      <c r="A1680" t="s">
        <v>33</v>
      </c>
      <c r="B1680" s="1" t="s">
        <v>34</v>
      </c>
      <c r="C1680" s="1" t="s">
        <v>35</v>
      </c>
      <c r="D1680" s="1" t="s">
        <v>36</v>
      </c>
      <c r="E1680" s="1" t="s">
        <v>36</v>
      </c>
      <c r="F1680" s="1" t="s">
        <v>37</v>
      </c>
      <c r="G1680" t="s">
        <v>38</v>
      </c>
      <c r="H1680" t="s">
        <v>39</v>
      </c>
      <c r="I1680" t="s">
        <v>40</v>
      </c>
      <c r="J1680" t="s">
        <v>40</v>
      </c>
      <c r="K1680" t="s">
        <v>40</v>
      </c>
      <c r="L1680" s="4">
        <v>-11.6</v>
      </c>
      <c r="M1680" s="2">
        <v>43525</v>
      </c>
      <c r="N1680" t="s">
        <v>311</v>
      </c>
      <c r="O1680" t="s">
        <v>56</v>
      </c>
      <c r="P1680" t="s">
        <v>1448</v>
      </c>
      <c r="Q1680" t="s">
        <v>1449</v>
      </c>
      <c r="R1680" t="s">
        <v>1450</v>
      </c>
      <c r="S1680" s="3">
        <v>43531</v>
      </c>
      <c r="T1680" t="s">
        <v>1451</v>
      </c>
      <c r="U1680">
        <v>1522</v>
      </c>
      <c r="V1680" t="s">
        <v>1455</v>
      </c>
      <c r="W1680" t="s">
        <v>1450</v>
      </c>
      <c r="Y1680" s="3">
        <v>43531</v>
      </c>
      <c r="AA1680" t="s">
        <v>1456</v>
      </c>
      <c r="AD1680" t="s">
        <v>923</v>
      </c>
      <c r="AH1680" t="str">
        <f>VLOOKUP(B1680,'cc Lookup'!A:J,10,0)</f>
        <v>Trust Board &amp; Exec Directors</v>
      </c>
      <c r="AI1680" t="str">
        <f>VLOOKUP(B1680,'cc Lookup'!A:E,5,0)</f>
        <v>Chief Executive Office</v>
      </c>
      <c r="AJ1680" t="s">
        <v>6735</v>
      </c>
      <c r="AK1680" t="str">
        <f t="shared" si="52"/>
        <v>E35005 Legal Services</v>
      </c>
      <c r="AL1680" t="str">
        <f t="shared" si="53"/>
        <v>7310 Legal / Prof Fees</v>
      </c>
      <c r="AM1680" t="str">
        <f>VLOOKUP(W1680,Lookup!A:B,2,0)</f>
        <v>Other</v>
      </c>
    </row>
    <row r="1681" spans="1:39" x14ac:dyDescent="0.25">
      <c r="A1681" t="s">
        <v>33</v>
      </c>
      <c r="B1681" s="1" t="s">
        <v>34</v>
      </c>
      <c r="C1681" s="1" t="s">
        <v>35</v>
      </c>
      <c r="D1681" s="1" t="s">
        <v>36</v>
      </c>
      <c r="E1681" s="1" t="s">
        <v>36</v>
      </c>
      <c r="F1681" s="1" t="s">
        <v>37</v>
      </c>
      <c r="G1681" t="s">
        <v>38</v>
      </c>
      <c r="H1681" t="s">
        <v>39</v>
      </c>
      <c r="I1681" t="s">
        <v>40</v>
      </c>
      <c r="J1681" t="s">
        <v>40</v>
      </c>
      <c r="K1681" t="s">
        <v>40</v>
      </c>
      <c r="L1681" s="4">
        <v>-94</v>
      </c>
      <c r="M1681" s="2">
        <v>43525</v>
      </c>
      <c r="N1681" t="s">
        <v>311</v>
      </c>
      <c r="O1681" t="s">
        <v>56</v>
      </c>
      <c r="P1681" t="s">
        <v>1448</v>
      </c>
      <c r="Q1681" t="s">
        <v>1449</v>
      </c>
      <c r="R1681" t="s">
        <v>1450</v>
      </c>
      <c r="S1681" s="3">
        <v>43531</v>
      </c>
      <c r="T1681" t="s">
        <v>1451</v>
      </c>
      <c r="U1681">
        <v>1523</v>
      </c>
      <c r="V1681" t="s">
        <v>1452</v>
      </c>
      <c r="W1681" t="s">
        <v>1450</v>
      </c>
      <c r="Y1681" s="3">
        <v>43531</v>
      </c>
      <c r="AA1681" t="s">
        <v>1453</v>
      </c>
      <c r="AD1681" t="s">
        <v>839</v>
      </c>
      <c r="AH1681" t="str">
        <f>VLOOKUP(B1681,'cc Lookup'!A:J,10,0)</f>
        <v>Trust Board &amp; Exec Directors</v>
      </c>
      <c r="AI1681" t="str">
        <f>VLOOKUP(B1681,'cc Lookup'!A:E,5,0)</f>
        <v>Chief Executive Office</v>
      </c>
      <c r="AJ1681" t="s">
        <v>6735</v>
      </c>
      <c r="AK1681" t="str">
        <f t="shared" si="52"/>
        <v>E35005 Legal Services</v>
      </c>
      <c r="AL1681" t="str">
        <f t="shared" si="53"/>
        <v>7310 Legal / Prof Fees</v>
      </c>
      <c r="AM1681" t="str">
        <f>VLOOKUP(W1681,Lookup!A:B,2,0)</f>
        <v>Other</v>
      </c>
    </row>
    <row r="1682" spans="1:39" x14ac:dyDescent="0.25">
      <c r="A1682" t="s">
        <v>33</v>
      </c>
      <c r="B1682" s="1" t="s">
        <v>34</v>
      </c>
      <c r="C1682" s="1" t="s">
        <v>35</v>
      </c>
      <c r="D1682" s="1" t="s">
        <v>36</v>
      </c>
      <c r="E1682" s="1" t="s">
        <v>36</v>
      </c>
      <c r="F1682" s="1" t="s">
        <v>37</v>
      </c>
      <c r="G1682" t="s">
        <v>38</v>
      </c>
      <c r="H1682" t="s">
        <v>39</v>
      </c>
      <c r="I1682" t="s">
        <v>40</v>
      </c>
      <c r="J1682" t="s">
        <v>40</v>
      </c>
      <c r="K1682" t="s">
        <v>40</v>
      </c>
      <c r="L1682" s="4">
        <v>-94</v>
      </c>
      <c r="M1682" s="2">
        <v>43525</v>
      </c>
      <c r="N1682" t="s">
        <v>311</v>
      </c>
      <c r="O1682" t="s">
        <v>56</v>
      </c>
      <c r="P1682" t="s">
        <v>1448</v>
      </c>
      <c r="Q1682" t="s">
        <v>1449</v>
      </c>
      <c r="R1682" t="s">
        <v>1450</v>
      </c>
      <c r="S1682" s="3">
        <v>43531</v>
      </c>
      <c r="T1682" t="s">
        <v>1451</v>
      </c>
      <c r="U1682">
        <v>1524</v>
      </c>
      <c r="V1682" t="s">
        <v>1457</v>
      </c>
      <c r="W1682" t="s">
        <v>1450</v>
      </c>
      <c r="Y1682" s="3">
        <v>43531</v>
      </c>
      <c r="AA1682" t="s">
        <v>1457</v>
      </c>
      <c r="AH1682" t="str">
        <f>VLOOKUP(B1682,'cc Lookup'!A:J,10,0)</f>
        <v>Trust Board &amp; Exec Directors</v>
      </c>
      <c r="AI1682" t="str">
        <f>VLOOKUP(B1682,'cc Lookup'!A:E,5,0)</f>
        <v>Chief Executive Office</v>
      </c>
      <c r="AJ1682" t="s">
        <v>6735</v>
      </c>
      <c r="AK1682" t="str">
        <f t="shared" si="52"/>
        <v>E35005 Legal Services</v>
      </c>
      <c r="AL1682" t="str">
        <f t="shared" si="53"/>
        <v>7310 Legal / Prof Fees</v>
      </c>
      <c r="AM1682" t="str">
        <f>VLOOKUP(W1682,Lookup!A:B,2,0)</f>
        <v>Other</v>
      </c>
    </row>
    <row r="1683" spans="1:39" x14ac:dyDescent="0.25">
      <c r="A1683" t="s">
        <v>33</v>
      </c>
      <c r="B1683" s="1" t="s">
        <v>34</v>
      </c>
      <c r="C1683" s="1" t="s">
        <v>35</v>
      </c>
      <c r="D1683" s="1" t="s">
        <v>36</v>
      </c>
      <c r="E1683" s="1" t="s">
        <v>36</v>
      </c>
      <c r="F1683" s="1" t="s">
        <v>37</v>
      </c>
      <c r="G1683" t="s">
        <v>38</v>
      </c>
      <c r="H1683" t="s">
        <v>39</v>
      </c>
      <c r="I1683" t="s">
        <v>40</v>
      </c>
      <c r="J1683" t="s">
        <v>40</v>
      </c>
      <c r="K1683" t="s">
        <v>40</v>
      </c>
      <c r="L1683" s="4">
        <v>3000</v>
      </c>
      <c r="M1683" s="2">
        <v>43525</v>
      </c>
      <c r="N1683" t="s">
        <v>41</v>
      </c>
      <c r="O1683" t="s">
        <v>42</v>
      </c>
      <c r="P1683" t="s">
        <v>1458</v>
      </c>
      <c r="Q1683" t="s">
        <v>1459</v>
      </c>
      <c r="R1683" t="s">
        <v>1460</v>
      </c>
      <c r="S1683" s="3">
        <v>43537</v>
      </c>
      <c r="T1683" t="s">
        <v>46</v>
      </c>
      <c r="U1683">
        <v>31</v>
      </c>
      <c r="V1683" t="s">
        <v>47</v>
      </c>
      <c r="W1683" t="s">
        <v>48</v>
      </c>
      <c r="X1683">
        <v>414201</v>
      </c>
      <c r="Y1683" s="3">
        <v>43433</v>
      </c>
      <c r="Z1683">
        <v>165065420</v>
      </c>
      <c r="AB1683" t="s">
        <v>49</v>
      </c>
      <c r="AD1683" t="s">
        <v>1461</v>
      </c>
      <c r="AE1683">
        <v>1</v>
      </c>
      <c r="AF1683">
        <v>3000</v>
      </c>
      <c r="AH1683" t="str">
        <f>VLOOKUP(B1683,'cc Lookup'!A:J,10,0)</f>
        <v>Trust Board &amp; Exec Directors</v>
      </c>
      <c r="AI1683" t="str">
        <f>VLOOKUP(B1683,'cc Lookup'!A:E,5,0)</f>
        <v>Chief Executive Office</v>
      </c>
      <c r="AJ1683" t="s">
        <v>6735</v>
      </c>
      <c r="AK1683" t="str">
        <f t="shared" si="52"/>
        <v>E35005 Legal Services</v>
      </c>
      <c r="AL1683" t="str">
        <f t="shared" si="53"/>
        <v>7310 Legal / Prof Fees</v>
      </c>
      <c r="AM1683" t="str">
        <f>VLOOKUP(W1683,Lookup!A:B,2,0)</f>
        <v>Legal</v>
      </c>
    </row>
    <row r="1684" spans="1:39" x14ac:dyDescent="0.25">
      <c r="A1684" t="s">
        <v>33</v>
      </c>
      <c r="B1684" s="1" t="s">
        <v>34</v>
      </c>
      <c r="C1684" s="1" t="s">
        <v>35</v>
      </c>
      <c r="D1684" s="1" t="s">
        <v>36</v>
      </c>
      <c r="E1684" s="1" t="s">
        <v>36</v>
      </c>
      <c r="F1684" s="1" t="s">
        <v>37</v>
      </c>
      <c r="G1684" t="s">
        <v>38</v>
      </c>
      <c r="H1684" t="s">
        <v>39</v>
      </c>
      <c r="I1684" t="s">
        <v>40</v>
      </c>
      <c r="J1684" t="s">
        <v>40</v>
      </c>
      <c r="K1684" t="s">
        <v>40</v>
      </c>
      <c r="L1684" s="4">
        <v>-3000</v>
      </c>
      <c r="M1684" s="2">
        <v>43525</v>
      </c>
      <c r="N1684" t="s">
        <v>41</v>
      </c>
      <c r="O1684" t="s">
        <v>42</v>
      </c>
      <c r="P1684" t="s">
        <v>1458</v>
      </c>
      <c r="Q1684" t="s">
        <v>1459</v>
      </c>
      <c r="R1684" t="s">
        <v>1460</v>
      </c>
      <c r="S1684" s="3">
        <v>43537</v>
      </c>
      <c r="T1684" t="s">
        <v>46</v>
      </c>
      <c r="U1684">
        <v>32</v>
      </c>
      <c r="V1684" t="s">
        <v>47</v>
      </c>
      <c r="W1684" t="s">
        <v>48</v>
      </c>
      <c r="X1684">
        <v>414201</v>
      </c>
      <c r="Y1684" s="3">
        <v>43433</v>
      </c>
      <c r="Z1684">
        <v>165065420</v>
      </c>
      <c r="AB1684" t="s">
        <v>49</v>
      </c>
      <c r="AD1684" t="s">
        <v>1461</v>
      </c>
      <c r="AE1684">
        <v>1</v>
      </c>
      <c r="AF1684">
        <v>-3000</v>
      </c>
      <c r="AH1684" t="str">
        <f>VLOOKUP(B1684,'cc Lookup'!A:J,10,0)</f>
        <v>Trust Board &amp; Exec Directors</v>
      </c>
      <c r="AI1684" t="str">
        <f>VLOOKUP(B1684,'cc Lookup'!A:E,5,0)</f>
        <v>Chief Executive Office</v>
      </c>
      <c r="AJ1684" t="s">
        <v>6735</v>
      </c>
      <c r="AK1684" t="str">
        <f t="shared" si="52"/>
        <v>E35005 Legal Services</v>
      </c>
      <c r="AL1684" t="str">
        <f t="shared" si="53"/>
        <v>7310 Legal / Prof Fees</v>
      </c>
      <c r="AM1684" t="str">
        <f>VLOOKUP(W1684,Lookup!A:B,2,0)</f>
        <v>Legal</v>
      </c>
    </row>
    <row r="1685" spans="1:39" x14ac:dyDescent="0.25">
      <c r="A1685" t="s">
        <v>33</v>
      </c>
      <c r="B1685" s="1" t="s">
        <v>34</v>
      </c>
      <c r="C1685" s="1" t="s">
        <v>35</v>
      </c>
      <c r="D1685" s="1" t="s">
        <v>36</v>
      </c>
      <c r="E1685" s="1" t="s">
        <v>36</v>
      </c>
      <c r="F1685" s="1" t="s">
        <v>37</v>
      </c>
      <c r="G1685" t="s">
        <v>38</v>
      </c>
      <c r="H1685" t="s">
        <v>39</v>
      </c>
      <c r="I1685" t="s">
        <v>40</v>
      </c>
      <c r="J1685" t="s">
        <v>40</v>
      </c>
      <c r="K1685" t="s">
        <v>40</v>
      </c>
      <c r="L1685" s="4">
        <v>98.4</v>
      </c>
      <c r="M1685" s="2">
        <v>43525</v>
      </c>
      <c r="N1685" t="s">
        <v>41</v>
      </c>
      <c r="O1685" t="s">
        <v>42</v>
      </c>
      <c r="P1685" t="s">
        <v>1462</v>
      </c>
      <c r="Q1685" t="s">
        <v>1463</v>
      </c>
      <c r="R1685" t="s">
        <v>1460</v>
      </c>
      <c r="S1685" s="3">
        <v>43549</v>
      </c>
      <c r="T1685" t="s">
        <v>46</v>
      </c>
      <c r="U1685">
        <v>43</v>
      </c>
      <c r="V1685" t="s">
        <v>47</v>
      </c>
      <c r="W1685" t="s">
        <v>48</v>
      </c>
      <c r="X1685">
        <v>423154</v>
      </c>
      <c r="Y1685" s="3">
        <v>43543</v>
      </c>
      <c r="Z1685">
        <v>165065420</v>
      </c>
      <c r="AB1685" t="s">
        <v>49</v>
      </c>
      <c r="AD1685" t="s">
        <v>1464</v>
      </c>
      <c r="AE1685">
        <v>1</v>
      </c>
      <c r="AF1685">
        <v>98</v>
      </c>
      <c r="AH1685" t="str">
        <f>VLOOKUP(B1685,'cc Lookup'!A:J,10,0)</f>
        <v>Trust Board &amp; Exec Directors</v>
      </c>
      <c r="AI1685" t="str">
        <f>VLOOKUP(B1685,'cc Lookup'!A:E,5,0)</f>
        <v>Chief Executive Office</v>
      </c>
      <c r="AJ1685" t="s">
        <v>6735</v>
      </c>
      <c r="AK1685" t="str">
        <f t="shared" si="52"/>
        <v>E35005 Legal Services</v>
      </c>
      <c r="AL1685" t="str">
        <f t="shared" si="53"/>
        <v>7310 Legal / Prof Fees</v>
      </c>
      <c r="AM1685" t="str">
        <f>VLOOKUP(W1685,Lookup!A:B,2,0)</f>
        <v>Legal</v>
      </c>
    </row>
    <row r="1686" spans="1:39" x14ac:dyDescent="0.25">
      <c r="A1686" t="s">
        <v>33</v>
      </c>
      <c r="B1686" s="1" t="s">
        <v>34</v>
      </c>
      <c r="C1686" s="1" t="s">
        <v>35</v>
      </c>
      <c r="D1686" s="1" t="s">
        <v>36</v>
      </c>
      <c r="E1686" s="1" t="s">
        <v>36</v>
      </c>
      <c r="F1686" s="1" t="s">
        <v>37</v>
      </c>
      <c r="G1686" t="s">
        <v>38</v>
      </c>
      <c r="H1686" t="s">
        <v>39</v>
      </c>
      <c r="I1686" t="s">
        <v>40</v>
      </c>
      <c r="J1686" t="s">
        <v>40</v>
      </c>
      <c r="K1686" t="s">
        <v>40</v>
      </c>
      <c r="L1686" s="4">
        <v>-98.4</v>
      </c>
      <c r="M1686" s="2">
        <v>43525</v>
      </c>
      <c r="N1686" t="s">
        <v>41</v>
      </c>
      <c r="O1686" t="s">
        <v>42</v>
      </c>
      <c r="P1686" t="s">
        <v>1462</v>
      </c>
      <c r="Q1686" t="s">
        <v>1463</v>
      </c>
      <c r="R1686" t="s">
        <v>1460</v>
      </c>
      <c r="S1686" s="3">
        <v>43549</v>
      </c>
      <c r="T1686" t="s">
        <v>46</v>
      </c>
      <c r="U1686">
        <v>44</v>
      </c>
      <c r="V1686" t="s">
        <v>47</v>
      </c>
      <c r="W1686" t="s">
        <v>48</v>
      </c>
      <c r="X1686">
        <v>423154</v>
      </c>
      <c r="Y1686" s="3">
        <v>43543</v>
      </c>
      <c r="Z1686">
        <v>165065420</v>
      </c>
      <c r="AB1686" t="s">
        <v>49</v>
      </c>
      <c r="AD1686" t="s">
        <v>1464</v>
      </c>
      <c r="AE1686">
        <v>1</v>
      </c>
      <c r="AF1686">
        <v>-98</v>
      </c>
      <c r="AH1686" t="str">
        <f>VLOOKUP(B1686,'cc Lookup'!A:J,10,0)</f>
        <v>Trust Board &amp; Exec Directors</v>
      </c>
      <c r="AI1686" t="str">
        <f>VLOOKUP(B1686,'cc Lookup'!A:E,5,0)</f>
        <v>Chief Executive Office</v>
      </c>
      <c r="AJ1686" t="s">
        <v>6735</v>
      </c>
      <c r="AK1686" t="str">
        <f t="shared" si="52"/>
        <v>E35005 Legal Services</v>
      </c>
      <c r="AL1686" t="str">
        <f t="shared" si="53"/>
        <v>7310 Legal / Prof Fees</v>
      </c>
      <c r="AM1686" t="str">
        <f>VLOOKUP(W1686,Lookup!A:B,2,0)</f>
        <v>Legal</v>
      </c>
    </row>
    <row r="1687" spans="1:39" x14ac:dyDescent="0.25">
      <c r="A1687" t="s">
        <v>33</v>
      </c>
      <c r="B1687" s="1" t="s">
        <v>34</v>
      </c>
      <c r="C1687" s="1" t="s">
        <v>35</v>
      </c>
      <c r="D1687" s="1" t="s">
        <v>36</v>
      </c>
      <c r="E1687" s="1" t="s">
        <v>36</v>
      </c>
      <c r="F1687" s="1" t="s">
        <v>37</v>
      </c>
      <c r="G1687" t="s">
        <v>38</v>
      </c>
      <c r="H1687" t="s">
        <v>39</v>
      </c>
      <c r="I1687" t="s">
        <v>40</v>
      </c>
      <c r="J1687" t="s">
        <v>40</v>
      </c>
      <c r="K1687" t="s">
        <v>40</v>
      </c>
      <c r="L1687" s="4">
        <v>34867.75</v>
      </c>
      <c r="M1687" s="2">
        <v>43556</v>
      </c>
      <c r="N1687" t="s">
        <v>55</v>
      </c>
      <c r="O1687" t="s">
        <v>56</v>
      </c>
      <c r="P1687" t="s">
        <v>1660</v>
      </c>
      <c r="Q1687" t="s">
        <v>1661</v>
      </c>
      <c r="R1687" t="s">
        <v>1662</v>
      </c>
      <c r="S1687" s="3">
        <v>43592</v>
      </c>
      <c r="T1687" t="s">
        <v>67</v>
      </c>
      <c r="U1687">
        <v>50</v>
      </c>
      <c r="V1687" t="s">
        <v>1663</v>
      </c>
      <c r="W1687" t="s">
        <v>1662</v>
      </c>
      <c r="Y1687" s="3">
        <v>43592</v>
      </c>
      <c r="AA1687" t="s">
        <v>1663</v>
      </c>
      <c r="AH1687" t="str">
        <f>VLOOKUP(B1687,'cc Lookup'!A:J,10,0)</f>
        <v>Trust Board &amp; Exec Directors</v>
      </c>
      <c r="AI1687" t="str">
        <f>VLOOKUP(B1687,'cc Lookup'!A:E,5,0)</f>
        <v>Chief Executive Office</v>
      </c>
      <c r="AJ1687" t="s">
        <v>6736</v>
      </c>
      <c r="AK1687" t="str">
        <f t="shared" si="52"/>
        <v>E35005 Legal Services</v>
      </c>
      <c r="AL1687" t="str">
        <f t="shared" si="53"/>
        <v>7310 Legal / Prof Fees</v>
      </c>
      <c r="AM1687" t="str">
        <f>VLOOKUP(W1687,Lookup!A:B,2,0)</f>
        <v>Other</v>
      </c>
    </row>
    <row r="1688" spans="1:39" x14ac:dyDescent="0.25">
      <c r="A1688" t="s">
        <v>33</v>
      </c>
      <c r="B1688" s="1" t="s">
        <v>34</v>
      </c>
      <c r="C1688" s="1" t="s">
        <v>35</v>
      </c>
      <c r="D1688" s="1" t="s">
        <v>36</v>
      </c>
      <c r="E1688" s="1" t="s">
        <v>36</v>
      </c>
      <c r="F1688" s="1" t="s">
        <v>37</v>
      </c>
      <c r="G1688" t="s">
        <v>38</v>
      </c>
      <c r="H1688" t="s">
        <v>39</v>
      </c>
      <c r="I1688" t="s">
        <v>40</v>
      </c>
      <c r="J1688" t="s">
        <v>40</v>
      </c>
      <c r="K1688" t="s">
        <v>40</v>
      </c>
      <c r="L1688" s="4">
        <v>-29990.92</v>
      </c>
      <c r="M1688" s="2">
        <v>43556</v>
      </c>
      <c r="N1688" t="s">
        <v>55</v>
      </c>
      <c r="O1688" t="s">
        <v>56</v>
      </c>
      <c r="P1688" t="s">
        <v>1664</v>
      </c>
      <c r="Q1688" t="s">
        <v>1665</v>
      </c>
      <c r="R1688" t="s">
        <v>1666</v>
      </c>
      <c r="S1688" s="3">
        <v>43566</v>
      </c>
      <c r="T1688" t="s">
        <v>46</v>
      </c>
      <c r="U1688">
        <v>109</v>
      </c>
      <c r="V1688" t="s">
        <v>1444</v>
      </c>
      <c r="W1688" t="s">
        <v>1666</v>
      </c>
      <c r="Y1688" s="3">
        <v>43566</v>
      </c>
      <c r="AA1688" t="s">
        <v>1444</v>
      </c>
      <c r="AH1688" t="str">
        <f>VLOOKUP(B1688,'cc Lookup'!A:J,10,0)</f>
        <v>Trust Board &amp; Exec Directors</v>
      </c>
      <c r="AI1688" t="str">
        <f>VLOOKUP(B1688,'cc Lookup'!A:E,5,0)</f>
        <v>Chief Executive Office</v>
      </c>
      <c r="AJ1688" t="s">
        <v>6736</v>
      </c>
      <c r="AK1688" t="str">
        <f t="shared" si="52"/>
        <v>E35005 Legal Services</v>
      </c>
      <c r="AL1688" t="str">
        <f t="shared" si="53"/>
        <v>7310 Legal / Prof Fees</v>
      </c>
      <c r="AM1688" t="str">
        <f>VLOOKUP(W1688,Lookup!A:B,2,0)</f>
        <v>Other</v>
      </c>
    </row>
    <row r="1689" spans="1:39" x14ac:dyDescent="0.25">
      <c r="A1689" t="s">
        <v>33</v>
      </c>
      <c r="B1689" s="1" t="s">
        <v>34</v>
      </c>
      <c r="C1689" s="1" t="s">
        <v>35</v>
      </c>
      <c r="D1689" s="1" t="s">
        <v>36</v>
      </c>
      <c r="E1689" s="1" t="s">
        <v>36</v>
      </c>
      <c r="F1689" s="1" t="s">
        <v>37</v>
      </c>
      <c r="G1689" t="s">
        <v>38</v>
      </c>
      <c r="H1689" t="s">
        <v>39</v>
      </c>
      <c r="I1689" t="s">
        <v>40</v>
      </c>
      <c r="J1689" t="s">
        <v>40</v>
      </c>
      <c r="K1689" t="s">
        <v>40</v>
      </c>
      <c r="L1689" s="4">
        <v>36.799999999999997</v>
      </c>
      <c r="M1689" s="2">
        <v>43556</v>
      </c>
      <c r="N1689" t="s">
        <v>41</v>
      </c>
      <c r="O1689" t="s">
        <v>42</v>
      </c>
      <c r="P1689" t="s">
        <v>1667</v>
      </c>
      <c r="Q1689" t="s">
        <v>1668</v>
      </c>
      <c r="R1689" t="s">
        <v>1669</v>
      </c>
      <c r="S1689" s="3">
        <v>43584</v>
      </c>
      <c r="T1689" t="s">
        <v>46</v>
      </c>
      <c r="U1689">
        <v>19</v>
      </c>
      <c r="V1689" t="s">
        <v>47</v>
      </c>
      <c r="W1689" t="s">
        <v>48</v>
      </c>
      <c r="X1689">
        <v>426016</v>
      </c>
      <c r="Y1689" s="3">
        <v>43572</v>
      </c>
      <c r="Z1689">
        <v>165065420</v>
      </c>
      <c r="AB1689" t="s">
        <v>49</v>
      </c>
      <c r="AD1689" t="s">
        <v>1670</v>
      </c>
      <c r="AE1689">
        <v>1</v>
      </c>
      <c r="AF1689">
        <v>37</v>
      </c>
      <c r="AH1689" t="str">
        <f>VLOOKUP(B1689,'cc Lookup'!A:J,10,0)</f>
        <v>Trust Board &amp; Exec Directors</v>
      </c>
      <c r="AI1689" t="str">
        <f>VLOOKUP(B1689,'cc Lookup'!A:E,5,0)</f>
        <v>Chief Executive Office</v>
      </c>
      <c r="AJ1689" t="s">
        <v>6736</v>
      </c>
      <c r="AK1689" t="str">
        <f t="shared" si="52"/>
        <v>E35005 Legal Services</v>
      </c>
      <c r="AL1689" t="str">
        <f t="shared" si="53"/>
        <v>7310 Legal / Prof Fees</v>
      </c>
      <c r="AM1689" t="str">
        <f>VLOOKUP(W1689,Lookup!A:B,2,0)</f>
        <v>Legal</v>
      </c>
    </row>
    <row r="1690" spans="1:39" x14ac:dyDescent="0.25">
      <c r="A1690" t="s">
        <v>33</v>
      </c>
      <c r="B1690" s="1" t="s">
        <v>34</v>
      </c>
      <c r="C1690" s="1" t="s">
        <v>35</v>
      </c>
      <c r="D1690" s="1" t="s">
        <v>36</v>
      </c>
      <c r="E1690" s="1" t="s">
        <v>36</v>
      </c>
      <c r="F1690" s="1" t="s">
        <v>37</v>
      </c>
      <c r="G1690" t="s">
        <v>38</v>
      </c>
      <c r="H1690" t="s">
        <v>39</v>
      </c>
      <c r="I1690" t="s">
        <v>40</v>
      </c>
      <c r="J1690" t="s">
        <v>40</v>
      </c>
      <c r="K1690" t="s">
        <v>40</v>
      </c>
      <c r="L1690" s="4">
        <v>-36.799999999999997</v>
      </c>
      <c r="M1690" s="2">
        <v>43556</v>
      </c>
      <c r="N1690" t="s">
        <v>41</v>
      </c>
      <c r="O1690" t="s">
        <v>42</v>
      </c>
      <c r="P1690" t="s">
        <v>1667</v>
      </c>
      <c r="Q1690" t="s">
        <v>1668</v>
      </c>
      <c r="R1690" t="s">
        <v>1669</v>
      </c>
      <c r="S1690" s="3">
        <v>43584</v>
      </c>
      <c r="T1690" t="s">
        <v>46</v>
      </c>
      <c r="U1690">
        <v>20</v>
      </c>
      <c r="V1690" t="s">
        <v>47</v>
      </c>
      <c r="W1690" t="s">
        <v>48</v>
      </c>
      <c r="X1690">
        <v>426016</v>
      </c>
      <c r="Y1690" s="3">
        <v>43572</v>
      </c>
      <c r="Z1690">
        <v>165065420</v>
      </c>
      <c r="AB1690" t="s">
        <v>49</v>
      </c>
      <c r="AD1690" t="s">
        <v>1670</v>
      </c>
      <c r="AE1690">
        <v>1</v>
      </c>
      <c r="AF1690">
        <v>-37</v>
      </c>
      <c r="AH1690" t="str">
        <f>VLOOKUP(B1690,'cc Lookup'!A:J,10,0)</f>
        <v>Trust Board &amp; Exec Directors</v>
      </c>
      <c r="AI1690" t="str">
        <f>VLOOKUP(B1690,'cc Lookup'!A:E,5,0)</f>
        <v>Chief Executive Office</v>
      </c>
      <c r="AJ1690" t="s">
        <v>6736</v>
      </c>
      <c r="AK1690" t="str">
        <f t="shared" si="52"/>
        <v>E35005 Legal Services</v>
      </c>
      <c r="AL1690" t="str">
        <f t="shared" si="53"/>
        <v>7310 Legal / Prof Fees</v>
      </c>
      <c r="AM1690" t="str">
        <f>VLOOKUP(W1690,Lookup!A:B,2,0)</f>
        <v>Legal</v>
      </c>
    </row>
    <row r="1691" spans="1:39" x14ac:dyDescent="0.25">
      <c r="A1691" t="s">
        <v>33</v>
      </c>
      <c r="B1691" s="1" t="s">
        <v>34</v>
      </c>
      <c r="C1691" s="1" t="s">
        <v>35</v>
      </c>
      <c r="D1691" s="1" t="s">
        <v>36</v>
      </c>
      <c r="E1691" s="1" t="s">
        <v>36</v>
      </c>
      <c r="F1691" s="1" t="s">
        <v>37</v>
      </c>
      <c r="G1691" t="s">
        <v>38</v>
      </c>
      <c r="H1691" t="s">
        <v>39</v>
      </c>
      <c r="I1691" t="s">
        <v>40</v>
      </c>
      <c r="J1691" t="s">
        <v>40</v>
      </c>
      <c r="K1691" t="s">
        <v>40</v>
      </c>
      <c r="L1691" s="4">
        <v>39744.58</v>
      </c>
      <c r="M1691" s="2">
        <v>43586</v>
      </c>
      <c r="N1691" t="s">
        <v>55</v>
      </c>
      <c r="O1691" t="s">
        <v>56</v>
      </c>
      <c r="P1691" t="s">
        <v>1755</v>
      </c>
      <c r="Q1691" t="s">
        <v>1756</v>
      </c>
      <c r="R1691" t="s">
        <v>1757</v>
      </c>
      <c r="S1691" s="3">
        <v>43621</v>
      </c>
      <c r="T1691" t="s">
        <v>350</v>
      </c>
      <c r="U1691">
        <v>187</v>
      </c>
      <c r="V1691" t="s">
        <v>1758</v>
      </c>
      <c r="W1691" t="s">
        <v>1757</v>
      </c>
      <c r="Y1691" s="3">
        <v>43621</v>
      </c>
      <c r="AA1691" t="s">
        <v>1758</v>
      </c>
      <c r="AH1691" t="str">
        <f>VLOOKUP(B1691,'cc Lookup'!A:J,10,0)</f>
        <v>Trust Board &amp; Exec Directors</v>
      </c>
      <c r="AI1691" t="str">
        <f>VLOOKUP(B1691,'cc Lookup'!A:E,5,0)</f>
        <v>Chief Executive Office</v>
      </c>
      <c r="AJ1691" t="s">
        <v>6736</v>
      </c>
      <c r="AK1691" t="str">
        <f t="shared" si="52"/>
        <v>E35005 Legal Services</v>
      </c>
      <c r="AL1691" t="str">
        <f t="shared" si="53"/>
        <v>7310 Legal / Prof Fees</v>
      </c>
      <c r="AM1691" t="str">
        <f>VLOOKUP(W1691,Lookup!A:B,2,0)</f>
        <v>Other</v>
      </c>
    </row>
    <row r="1692" spans="1:39" x14ac:dyDescent="0.25">
      <c r="A1692" t="s">
        <v>33</v>
      </c>
      <c r="B1692" s="1" t="s">
        <v>34</v>
      </c>
      <c r="C1692" s="1" t="s">
        <v>35</v>
      </c>
      <c r="D1692" s="1" t="s">
        <v>36</v>
      </c>
      <c r="E1692" s="1" t="s">
        <v>36</v>
      </c>
      <c r="F1692" s="1" t="s">
        <v>37</v>
      </c>
      <c r="G1692" t="s">
        <v>38</v>
      </c>
      <c r="H1692" t="s">
        <v>39</v>
      </c>
      <c r="I1692" t="s">
        <v>40</v>
      </c>
      <c r="J1692" t="s">
        <v>40</v>
      </c>
      <c r="K1692" t="s">
        <v>40</v>
      </c>
      <c r="L1692" s="4">
        <v>-34867.75</v>
      </c>
      <c r="M1692" s="2">
        <v>43586</v>
      </c>
      <c r="N1692" t="s">
        <v>55</v>
      </c>
      <c r="O1692" t="s">
        <v>56</v>
      </c>
      <c r="P1692" t="s">
        <v>1759</v>
      </c>
      <c r="Q1692" t="s">
        <v>1760</v>
      </c>
      <c r="R1692" t="s">
        <v>1761</v>
      </c>
      <c r="S1692" s="3">
        <v>43595</v>
      </c>
      <c r="T1692" t="s">
        <v>46</v>
      </c>
      <c r="U1692">
        <v>50</v>
      </c>
      <c r="V1692" t="s">
        <v>1663</v>
      </c>
      <c r="W1692" t="s">
        <v>1761</v>
      </c>
      <c r="Y1692" s="3">
        <v>43595</v>
      </c>
      <c r="AA1692" t="s">
        <v>1663</v>
      </c>
      <c r="AH1692" t="str">
        <f>VLOOKUP(B1692,'cc Lookup'!A:J,10,0)</f>
        <v>Trust Board &amp; Exec Directors</v>
      </c>
      <c r="AI1692" t="str">
        <f>VLOOKUP(B1692,'cc Lookup'!A:E,5,0)</f>
        <v>Chief Executive Office</v>
      </c>
      <c r="AJ1692" t="s">
        <v>6736</v>
      </c>
      <c r="AK1692" t="str">
        <f t="shared" si="52"/>
        <v>E35005 Legal Services</v>
      </c>
      <c r="AL1692" t="str">
        <f t="shared" si="53"/>
        <v>7310 Legal / Prof Fees</v>
      </c>
      <c r="AM1692" t="str">
        <f>VLOOKUP(W1692,Lookup!A:B,2,0)</f>
        <v>Other</v>
      </c>
    </row>
    <row r="1693" spans="1:39" x14ac:dyDescent="0.25">
      <c r="A1693" t="s">
        <v>33</v>
      </c>
      <c r="B1693" s="1" t="s">
        <v>34</v>
      </c>
      <c r="C1693" s="1" t="s">
        <v>35</v>
      </c>
      <c r="D1693" s="1" t="s">
        <v>36</v>
      </c>
      <c r="E1693" s="1" t="s">
        <v>36</v>
      </c>
      <c r="F1693" s="1" t="s">
        <v>37</v>
      </c>
      <c r="G1693" t="s">
        <v>38</v>
      </c>
      <c r="H1693" t="s">
        <v>39</v>
      </c>
      <c r="I1693" t="s">
        <v>40</v>
      </c>
      <c r="J1693" t="s">
        <v>40</v>
      </c>
      <c r="K1693" t="s">
        <v>40</v>
      </c>
      <c r="L1693" s="4">
        <v>39744.58</v>
      </c>
      <c r="M1693" s="2">
        <v>43617</v>
      </c>
      <c r="N1693" t="s">
        <v>55</v>
      </c>
      <c r="O1693" t="s">
        <v>56</v>
      </c>
      <c r="P1693" t="s">
        <v>1866</v>
      </c>
      <c r="Q1693" t="s">
        <v>1867</v>
      </c>
      <c r="R1693" t="s">
        <v>1868</v>
      </c>
      <c r="S1693" s="3">
        <v>43651</v>
      </c>
      <c r="T1693" t="s">
        <v>350</v>
      </c>
      <c r="U1693">
        <v>79</v>
      </c>
      <c r="V1693" t="s">
        <v>1869</v>
      </c>
      <c r="W1693" t="s">
        <v>1868</v>
      </c>
      <c r="Y1693" s="3">
        <v>43650</v>
      </c>
      <c r="AA1693" t="s">
        <v>1869</v>
      </c>
      <c r="AH1693" t="str">
        <f>VLOOKUP(B1693,'cc Lookup'!A:J,10,0)</f>
        <v>Trust Board &amp; Exec Directors</v>
      </c>
      <c r="AI1693" t="str">
        <f>VLOOKUP(B1693,'cc Lookup'!A:E,5,0)</f>
        <v>Chief Executive Office</v>
      </c>
      <c r="AJ1693" t="s">
        <v>6736</v>
      </c>
      <c r="AK1693" t="str">
        <f t="shared" si="52"/>
        <v>E35005 Legal Services</v>
      </c>
      <c r="AL1693" t="str">
        <f t="shared" si="53"/>
        <v>7310 Legal / Prof Fees</v>
      </c>
      <c r="AM1693" t="str">
        <f>VLOOKUP(W1693,Lookup!A:B,2,0)</f>
        <v>Other</v>
      </c>
    </row>
    <row r="1694" spans="1:39" x14ac:dyDescent="0.25">
      <c r="A1694" t="s">
        <v>33</v>
      </c>
      <c r="B1694" s="1" t="s">
        <v>34</v>
      </c>
      <c r="C1694" s="1" t="s">
        <v>35</v>
      </c>
      <c r="D1694" s="1" t="s">
        <v>36</v>
      </c>
      <c r="E1694" s="1" t="s">
        <v>36</v>
      </c>
      <c r="F1694" s="1" t="s">
        <v>37</v>
      </c>
      <c r="G1694" t="s">
        <v>38</v>
      </c>
      <c r="H1694" t="s">
        <v>39</v>
      </c>
      <c r="I1694" t="s">
        <v>40</v>
      </c>
      <c r="J1694" t="s">
        <v>40</v>
      </c>
      <c r="K1694" t="s">
        <v>40</v>
      </c>
      <c r="L1694" s="4">
        <v>-39744.58</v>
      </c>
      <c r="M1694" s="2">
        <v>43617</v>
      </c>
      <c r="N1694" t="s">
        <v>55</v>
      </c>
      <c r="O1694" t="s">
        <v>56</v>
      </c>
      <c r="P1694" t="s">
        <v>1870</v>
      </c>
      <c r="Q1694" t="s">
        <v>1871</v>
      </c>
      <c r="R1694" t="s">
        <v>1872</v>
      </c>
      <c r="S1694" s="3">
        <v>43627</v>
      </c>
      <c r="T1694" t="s">
        <v>46</v>
      </c>
      <c r="U1694">
        <v>187</v>
      </c>
      <c r="V1694" t="s">
        <v>1758</v>
      </c>
      <c r="W1694" t="s">
        <v>1872</v>
      </c>
      <c r="Y1694" s="3">
        <v>43627</v>
      </c>
      <c r="AA1694" t="s">
        <v>1758</v>
      </c>
      <c r="AH1694" t="str">
        <f>VLOOKUP(B1694,'cc Lookup'!A:J,10,0)</f>
        <v>Trust Board &amp; Exec Directors</v>
      </c>
      <c r="AI1694" t="str">
        <f>VLOOKUP(B1694,'cc Lookup'!A:E,5,0)</f>
        <v>Chief Executive Office</v>
      </c>
      <c r="AJ1694" t="s">
        <v>6736</v>
      </c>
      <c r="AK1694" t="str">
        <f t="shared" si="52"/>
        <v>E35005 Legal Services</v>
      </c>
      <c r="AL1694" t="str">
        <f t="shared" si="53"/>
        <v>7310 Legal / Prof Fees</v>
      </c>
      <c r="AM1694" t="str">
        <f>VLOOKUP(W1694,Lookup!A:B,2,0)</f>
        <v>Other</v>
      </c>
    </row>
    <row r="1695" spans="1:39" x14ac:dyDescent="0.25">
      <c r="A1695" t="s">
        <v>33</v>
      </c>
      <c r="B1695" s="1" t="s">
        <v>34</v>
      </c>
      <c r="C1695" s="1" t="s">
        <v>35</v>
      </c>
      <c r="D1695" s="1" t="s">
        <v>36</v>
      </c>
      <c r="E1695" s="1" t="s">
        <v>36</v>
      </c>
      <c r="F1695" s="1" t="s">
        <v>37</v>
      </c>
      <c r="G1695" t="s">
        <v>38</v>
      </c>
      <c r="H1695" t="s">
        <v>39</v>
      </c>
      <c r="I1695" t="s">
        <v>40</v>
      </c>
      <c r="J1695" t="s">
        <v>40</v>
      </c>
      <c r="K1695" t="s">
        <v>40</v>
      </c>
      <c r="L1695" s="4">
        <v>527.9</v>
      </c>
      <c r="M1695" s="2">
        <v>43617</v>
      </c>
      <c r="N1695" t="s">
        <v>1595</v>
      </c>
      <c r="O1695" t="s">
        <v>1596</v>
      </c>
      <c r="P1695" t="s">
        <v>1597</v>
      </c>
      <c r="Q1695" t="s">
        <v>1873</v>
      </c>
      <c r="R1695" t="s">
        <v>1599</v>
      </c>
      <c r="S1695" s="3">
        <v>43621</v>
      </c>
      <c r="T1695" t="s">
        <v>46</v>
      </c>
      <c r="U1695">
        <v>2</v>
      </c>
      <c r="V1695" t="s">
        <v>1874</v>
      </c>
      <c r="W1695" t="s">
        <v>1875</v>
      </c>
      <c r="X1695">
        <v>136368</v>
      </c>
      <c r="Y1695" s="3">
        <v>43621</v>
      </c>
      <c r="AA1695" t="s">
        <v>1876</v>
      </c>
      <c r="AB1695" t="s">
        <v>1603</v>
      </c>
      <c r="AC1695" t="s">
        <v>1604</v>
      </c>
      <c r="AH1695" t="str">
        <f>VLOOKUP(B1695,'cc Lookup'!A:J,10,0)</f>
        <v>Trust Board &amp; Exec Directors</v>
      </c>
      <c r="AI1695" t="str">
        <f>VLOOKUP(B1695,'cc Lookup'!A:E,5,0)</f>
        <v>Chief Executive Office</v>
      </c>
      <c r="AJ1695" t="s">
        <v>6736</v>
      </c>
      <c r="AK1695" t="str">
        <f t="shared" si="52"/>
        <v>E35005 Legal Services</v>
      </c>
      <c r="AL1695" t="str">
        <f t="shared" si="53"/>
        <v>7310 Legal / Prof Fees</v>
      </c>
      <c r="AM1695" t="str">
        <f>VLOOKUP(W1695,Lookup!A:B,2,0)</f>
        <v>Other</v>
      </c>
    </row>
    <row r="1696" spans="1:39" x14ac:dyDescent="0.25">
      <c r="A1696" t="s">
        <v>33</v>
      </c>
      <c r="B1696" s="1" t="s">
        <v>34</v>
      </c>
      <c r="C1696" s="1" t="s">
        <v>35</v>
      </c>
      <c r="D1696" s="1" t="s">
        <v>36</v>
      </c>
      <c r="E1696" s="1" t="s">
        <v>36</v>
      </c>
      <c r="F1696" s="1" t="s">
        <v>37</v>
      </c>
      <c r="G1696" t="s">
        <v>38</v>
      </c>
      <c r="H1696" t="s">
        <v>39</v>
      </c>
      <c r="I1696" t="s">
        <v>40</v>
      </c>
      <c r="J1696" t="s">
        <v>40</v>
      </c>
      <c r="K1696" t="s">
        <v>40</v>
      </c>
      <c r="L1696" s="4">
        <v>14630</v>
      </c>
      <c r="M1696" s="2">
        <v>43647</v>
      </c>
      <c r="N1696" t="s">
        <v>55</v>
      </c>
      <c r="O1696" t="s">
        <v>56</v>
      </c>
      <c r="P1696" t="s">
        <v>1980</v>
      </c>
      <c r="Q1696" t="s">
        <v>1981</v>
      </c>
      <c r="R1696" t="s">
        <v>1982</v>
      </c>
      <c r="S1696" s="3">
        <v>43683</v>
      </c>
      <c r="T1696" t="s">
        <v>350</v>
      </c>
      <c r="U1696">
        <v>197</v>
      </c>
      <c r="V1696" t="s">
        <v>1983</v>
      </c>
      <c r="W1696" t="s">
        <v>1982</v>
      </c>
      <c r="Y1696" s="3">
        <v>43683</v>
      </c>
      <c r="AA1696" t="s">
        <v>1983</v>
      </c>
      <c r="AH1696" t="str">
        <f>VLOOKUP(B1696,'cc Lookup'!A:J,10,0)</f>
        <v>Trust Board &amp; Exec Directors</v>
      </c>
      <c r="AI1696" t="str">
        <f>VLOOKUP(B1696,'cc Lookup'!A:E,5,0)</f>
        <v>Chief Executive Office</v>
      </c>
      <c r="AJ1696" t="s">
        <v>6736</v>
      </c>
      <c r="AK1696" t="str">
        <f t="shared" si="52"/>
        <v>E35005 Legal Services</v>
      </c>
      <c r="AL1696" t="str">
        <f t="shared" si="53"/>
        <v>7310 Legal / Prof Fees</v>
      </c>
      <c r="AM1696" t="str">
        <f>VLOOKUP(W1696,Lookup!A:B,2,0)</f>
        <v>Other</v>
      </c>
    </row>
    <row r="1697" spans="1:39" x14ac:dyDescent="0.25">
      <c r="A1697" t="s">
        <v>33</v>
      </c>
      <c r="B1697" s="1" t="s">
        <v>34</v>
      </c>
      <c r="C1697" s="1" t="s">
        <v>35</v>
      </c>
      <c r="D1697" s="1" t="s">
        <v>36</v>
      </c>
      <c r="E1697" s="1" t="s">
        <v>36</v>
      </c>
      <c r="F1697" s="1" t="s">
        <v>37</v>
      </c>
      <c r="G1697" t="s">
        <v>38</v>
      </c>
      <c r="H1697" t="s">
        <v>39</v>
      </c>
      <c r="I1697" t="s">
        <v>40</v>
      </c>
      <c r="J1697" t="s">
        <v>40</v>
      </c>
      <c r="K1697" t="s">
        <v>40</v>
      </c>
      <c r="L1697" s="4">
        <v>-39744.58</v>
      </c>
      <c r="M1697" s="2">
        <v>43647</v>
      </c>
      <c r="N1697" t="s">
        <v>55</v>
      </c>
      <c r="O1697" t="s">
        <v>56</v>
      </c>
      <c r="P1697" t="s">
        <v>1984</v>
      </c>
      <c r="Q1697" t="s">
        <v>1985</v>
      </c>
      <c r="R1697" t="s">
        <v>1986</v>
      </c>
      <c r="S1697" s="3">
        <v>43655</v>
      </c>
      <c r="T1697" t="s">
        <v>46</v>
      </c>
      <c r="U1697">
        <v>79</v>
      </c>
      <c r="V1697" t="s">
        <v>1869</v>
      </c>
      <c r="W1697" t="s">
        <v>1986</v>
      </c>
      <c r="Y1697" s="3">
        <v>43655</v>
      </c>
      <c r="AA1697" t="s">
        <v>1869</v>
      </c>
      <c r="AH1697" t="str">
        <f>VLOOKUP(B1697,'cc Lookup'!A:J,10,0)</f>
        <v>Trust Board &amp; Exec Directors</v>
      </c>
      <c r="AI1697" t="str">
        <f>VLOOKUP(B1697,'cc Lookup'!A:E,5,0)</f>
        <v>Chief Executive Office</v>
      </c>
      <c r="AJ1697" t="s">
        <v>6736</v>
      </c>
      <c r="AK1697" t="str">
        <f t="shared" si="52"/>
        <v>E35005 Legal Services</v>
      </c>
      <c r="AL1697" t="str">
        <f t="shared" si="53"/>
        <v>7310 Legal / Prof Fees</v>
      </c>
      <c r="AM1697" t="str">
        <f>VLOOKUP(W1697,Lookup!A:B,2,0)</f>
        <v>Other</v>
      </c>
    </row>
    <row r="1698" spans="1:39" x14ac:dyDescent="0.25">
      <c r="A1698" t="s">
        <v>33</v>
      </c>
      <c r="B1698" s="1" t="s">
        <v>34</v>
      </c>
      <c r="C1698" s="1" t="s">
        <v>35</v>
      </c>
      <c r="D1698" s="1" t="s">
        <v>36</v>
      </c>
      <c r="E1698" s="1" t="s">
        <v>36</v>
      </c>
      <c r="F1698" s="1" t="s">
        <v>37</v>
      </c>
      <c r="G1698" t="s">
        <v>38</v>
      </c>
      <c r="H1698" t="s">
        <v>39</v>
      </c>
      <c r="I1698" t="s">
        <v>40</v>
      </c>
      <c r="J1698" t="s">
        <v>40</v>
      </c>
      <c r="K1698" t="s">
        <v>40</v>
      </c>
      <c r="L1698" s="4">
        <v>29990.92</v>
      </c>
      <c r="M1698" s="2">
        <v>43647</v>
      </c>
      <c r="N1698" t="s">
        <v>311</v>
      </c>
      <c r="O1698" t="s">
        <v>56</v>
      </c>
      <c r="P1698" t="s">
        <v>1987</v>
      </c>
      <c r="Q1698" t="s">
        <v>1988</v>
      </c>
      <c r="R1698" t="s">
        <v>1989</v>
      </c>
      <c r="S1698" s="3">
        <v>43679</v>
      </c>
      <c r="T1698" t="s">
        <v>350</v>
      </c>
      <c r="U1698">
        <v>331</v>
      </c>
      <c r="V1698" t="s">
        <v>1990</v>
      </c>
      <c r="W1698" t="s">
        <v>1989</v>
      </c>
      <c r="Y1698" s="3">
        <v>43679</v>
      </c>
      <c r="AA1698" t="s">
        <v>1990</v>
      </c>
      <c r="AH1698" t="str">
        <f>VLOOKUP(B1698,'cc Lookup'!A:J,10,0)</f>
        <v>Trust Board &amp; Exec Directors</v>
      </c>
      <c r="AI1698" t="str">
        <f>VLOOKUP(B1698,'cc Lookup'!A:E,5,0)</f>
        <v>Chief Executive Office</v>
      </c>
      <c r="AJ1698" t="s">
        <v>6736</v>
      </c>
      <c r="AK1698" t="str">
        <f t="shared" si="52"/>
        <v>E35005 Legal Services</v>
      </c>
      <c r="AL1698" t="str">
        <f t="shared" si="53"/>
        <v>7310 Legal / Prof Fees</v>
      </c>
      <c r="AM1698" t="str">
        <f>VLOOKUP(W1698,Lookup!A:B,2,0)</f>
        <v>Other</v>
      </c>
    </row>
    <row r="1699" spans="1:39" x14ac:dyDescent="0.25">
      <c r="A1699" t="s">
        <v>33</v>
      </c>
      <c r="B1699" s="1" t="s">
        <v>34</v>
      </c>
      <c r="C1699" s="1" t="s">
        <v>35</v>
      </c>
      <c r="D1699" s="1" t="s">
        <v>36</v>
      </c>
      <c r="E1699" s="1" t="s">
        <v>36</v>
      </c>
      <c r="F1699" s="1" t="s">
        <v>37</v>
      </c>
      <c r="G1699" t="s">
        <v>38</v>
      </c>
      <c r="H1699" t="s">
        <v>39</v>
      </c>
      <c r="I1699" t="s">
        <v>40</v>
      </c>
      <c r="J1699" t="s">
        <v>40</v>
      </c>
      <c r="K1699" t="s">
        <v>40</v>
      </c>
      <c r="L1699" s="4">
        <v>19006.830000000002</v>
      </c>
      <c r="M1699" s="2">
        <v>43678</v>
      </c>
      <c r="N1699" t="s">
        <v>55</v>
      </c>
      <c r="O1699" t="s">
        <v>56</v>
      </c>
      <c r="P1699" t="s">
        <v>1980</v>
      </c>
      <c r="Q1699" t="s">
        <v>2087</v>
      </c>
      <c r="R1699" t="s">
        <v>2088</v>
      </c>
      <c r="S1699" s="3">
        <v>43714</v>
      </c>
      <c r="T1699" t="s">
        <v>350</v>
      </c>
      <c r="U1699">
        <v>13</v>
      </c>
      <c r="V1699" t="s">
        <v>2089</v>
      </c>
      <c r="W1699" t="s">
        <v>2088</v>
      </c>
      <c r="Y1699" s="3">
        <v>43714</v>
      </c>
      <c r="AA1699" t="s">
        <v>2089</v>
      </c>
      <c r="AH1699" t="str">
        <f>VLOOKUP(B1699,'cc Lookup'!A:J,10,0)</f>
        <v>Trust Board &amp; Exec Directors</v>
      </c>
      <c r="AI1699" t="str">
        <f>VLOOKUP(B1699,'cc Lookup'!A:E,5,0)</f>
        <v>Chief Executive Office</v>
      </c>
      <c r="AJ1699" t="s">
        <v>6736</v>
      </c>
      <c r="AK1699" t="str">
        <f t="shared" si="52"/>
        <v>E35005 Legal Services</v>
      </c>
      <c r="AL1699" t="str">
        <f t="shared" si="53"/>
        <v>7310 Legal / Prof Fees</v>
      </c>
      <c r="AM1699" t="str">
        <f>VLOOKUP(W1699,Lookup!A:B,2,0)</f>
        <v>Other</v>
      </c>
    </row>
    <row r="1700" spans="1:39" x14ac:dyDescent="0.25">
      <c r="A1700" t="s">
        <v>33</v>
      </c>
      <c r="B1700" s="1" t="s">
        <v>34</v>
      </c>
      <c r="C1700" s="1" t="s">
        <v>35</v>
      </c>
      <c r="D1700" s="1" t="s">
        <v>36</v>
      </c>
      <c r="E1700" s="1" t="s">
        <v>36</v>
      </c>
      <c r="F1700" s="1" t="s">
        <v>37</v>
      </c>
      <c r="G1700" t="s">
        <v>38</v>
      </c>
      <c r="H1700" t="s">
        <v>39</v>
      </c>
      <c r="I1700" t="s">
        <v>40</v>
      </c>
      <c r="J1700" t="s">
        <v>40</v>
      </c>
      <c r="K1700" t="s">
        <v>40</v>
      </c>
      <c r="L1700" s="4">
        <v>-14630</v>
      </c>
      <c r="M1700" s="2">
        <v>43678</v>
      </c>
      <c r="N1700" t="s">
        <v>55</v>
      </c>
      <c r="O1700" t="s">
        <v>56</v>
      </c>
      <c r="P1700" t="s">
        <v>2090</v>
      </c>
      <c r="Q1700" t="s">
        <v>2091</v>
      </c>
      <c r="R1700" t="s">
        <v>2092</v>
      </c>
      <c r="S1700" s="3">
        <v>43686</v>
      </c>
      <c r="T1700" t="s">
        <v>46</v>
      </c>
      <c r="U1700">
        <v>197</v>
      </c>
      <c r="V1700" t="s">
        <v>1983</v>
      </c>
      <c r="W1700" t="s">
        <v>2092</v>
      </c>
      <c r="Y1700" s="3">
        <v>43686</v>
      </c>
      <c r="AA1700" t="s">
        <v>1983</v>
      </c>
      <c r="AH1700" t="str">
        <f>VLOOKUP(B1700,'cc Lookup'!A:J,10,0)</f>
        <v>Trust Board &amp; Exec Directors</v>
      </c>
      <c r="AI1700" t="str">
        <f>VLOOKUP(B1700,'cc Lookup'!A:E,5,0)</f>
        <v>Chief Executive Office</v>
      </c>
      <c r="AJ1700" t="s">
        <v>6736</v>
      </c>
      <c r="AK1700" t="str">
        <f t="shared" si="52"/>
        <v>E35005 Legal Services</v>
      </c>
      <c r="AL1700" t="str">
        <f t="shared" si="53"/>
        <v>7310 Legal / Prof Fees</v>
      </c>
      <c r="AM1700" t="str">
        <f>VLOOKUP(W1700,Lookup!A:B,2,0)</f>
        <v>Other</v>
      </c>
    </row>
    <row r="1701" spans="1:39" x14ac:dyDescent="0.25">
      <c r="A1701" t="s">
        <v>33</v>
      </c>
      <c r="B1701" s="1" t="s">
        <v>34</v>
      </c>
      <c r="C1701" s="1" t="s">
        <v>35</v>
      </c>
      <c r="D1701" s="1" t="s">
        <v>36</v>
      </c>
      <c r="E1701" s="1" t="s">
        <v>36</v>
      </c>
      <c r="F1701" s="1" t="s">
        <v>37</v>
      </c>
      <c r="G1701" t="s">
        <v>38</v>
      </c>
      <c r="H1701" t="s">
        <v>39</v>
      </c>
      <c r="I1701" t="s">
        <v>40</v>
      </c>
      <c r="J1701" t="s">
        <v>40</v>
      </c>
      <c r="K1701" t="s">
        <v>40</v>
      </c>
      <c r="L1701" s="4">
        <v>500</v>
      </c>
      <c r="M1701" s="2">
        <v>43678</v>
      </c>
      <c r="N1701" t="s">
        <v>1595</v>
      </c>
      <c r="O1701" t="s">
        <v>1596</v>
      </c>
      <c r="P1701" t="s">
        <v>1597</v>
      </c>
      <c r="Q1701" t="s">
        <v>2093</v>
      </c>
      <c r="R1701" t="s">
        <v>1599</v>
      </c>
      <c r="S1701" s="3">
        <v>43690</v>
      </c>
      <c r="T1701" t="s">
        <v>46</v>
      </c>
      <c r="U1701">
        <v>2</v>
      </c>
      <c r="V1701" t="s">
        <v>2094</v>
      </c>
      <c r="W1701" t="s">
        <v>2095</v>
      </c>
      <c r="X1701">
        <v>140010</v>
      </c>
      <c r="Y1701" s="3">
        <v>43690</v>
      </c>
      <c r="AA1701" t="s">
        <v>2096</v>
      </c>
      <c r="AB1701" t="s">
        <v>1603</v>
      </c>
      <c r="AC1701" t="s">
        <v>2097</v>
      </c>
      <c r="AH1701" t="str">
        <f>VLOOKUP(B1701,'cc Lookup'!A:J,10,0)</f>
        <v>Trust Board &amp; Exec Directors</v>
      </c>
      <c r="AI1701" t="str">
        <f>VLOOKUP(B1701,'cc Lookup'!A:E,5,0)</f>
        <v>Chief Executive Office</v>
      </c>
      <c r="AJ1701" t="s">
        <v>6736</v>
      </c>
      <c r="AK1701" t="str">
        <f t="shared" si="52"/>
        <v>E35005 Legal Services</v>
      </c>
      <c r="AL1701" t="str">
        <f t="shared" si="53"/>
        <v>7310 Legal / Prof Fees</v>
      </c>
      <c r="AM1701" t="str">
        <f>VLOOKUP(W1701,Lookup!A:B,2,0)</f>
        <v>Other</v>
      </c>
    </row>
    <row r="1702" spans="1:39" x14ac:dyDescent="0.25">
      <c r="A1702" t="s">
        <v>33</v>
      </c>
      <c r="B1702" s="1" t="s">
        <v>34</v>
      </c>
      <c r="C1702" s="1" t="s">
        <v>35</v>
      </c>
      <c r="D1702" s="1" t="s">
        <v>36</v>
      </c>
      <c r="E1702" s="1" t="s">
        <v>36</v>
      </c>
      <c r="F1702" s="1" t="s">
        <v>37</v>
      </c>
      <c r="G1702" t="s">
        <v>38</v>
      </c>
      <c r="H1702" t="s">
        <v>39</v>
      </c>
      <c r="I1702" t="s">
        <v>40</v>
      </c>
      <c r="J1702" t="s">
        <v>40</v>
      </c>
      <c r="K1702" t="s">
        <v>40</v>
      </c>
      <c r="L1702" s="4">
        <v>23883.66</v>
      </c>
      <c r="M1702" s="2">
        <v>43709</v>
      </c>
      <c r="N1702" t="s">
        <v>55</v>
      </c>
      <c r="O1702" t="s">
        <v>56</v>
      </c>
      <c r="P1702" t="s">
        <v>2167</v>
      </c>
      <c r="Q1702" t="s">
        <v>2168</v>
      </c>
      <c r="R1702" t="s">
        <v>2169</v>
      </c>
      <c r="S1702" s="3">
        <v>43741</v>
      </c>
      <c r="T1702" t="s">
        <v>350</v>
      </c>
      <c r="U1702">
        <v>10</v>
      </c>
      <c r="V1702" t="s">
        <v>2170</v>
      </c>
      <c r="W1702" t="s">
        <v>2169</v>
      </c>
      <c r="Y1702" s="3">
        <v>43741</v>
      </c>
      <c r="AA1702" t="s">
        <v>2170</v>
      </c>
      <c r="AH1702" t="str">
        <f>VLOOKUP(B1702,'cc Lookup'!A:J,10,0)</f>
        <v>Trust Board &amp; Exec Directors</v>
      </c>
      <c r="AI1702" t="str">
        <f>VLOOKUP(B1702,'cc Lookup'!A:E,5,0)</f>
        <v>Chief Executive Office</v>
      </c>
      <c r="AJ1702" t="s">
        <v>6736</v>
      </c>
      <c r="AK1702" t="str">
        <f t="shared" si="52"/>
        <v>E35005 Legal Services</v>
      </c>
      <c r="AL1702" t="str">
        <f t="shared" si="53"/>
        <v>7310 Legal / Prof Fees</v>
      </c>
      <c r="AM1702" t="str">
        <f>VLOOKUP(W1702,Lookup!A:B,2,0)</f>
        <v>Other</v>
      </c>
    </row>
    <row r="1703" spans="1:39" x14ac:dyDescent="0.25">
      <c r="A1703" t="s">
        <v>33</v>
      </c>
      <c r="B1703" s="1" t="s">
        <v>34</v>
      </c>
      <c r="C1703" s="1" t="s">
        <v>35</v>
      </c>
      <c r="D1703" s="1" t="s">
        <v>36</v>
      </c>
      <c r="E1703" s="1" t="s">
        <v>36</v>
      </c>
      <c r="F1703" s="1" t="s">
        <v>37</v>
      </c>
      <c r="G1703" t="s">
        <v>38</v>
      </c>
      <c r="H1703" t="s">
        <v>39</v>
      </c>
      <c r="I1703" t="s">
        <v>40</v>
      </c>
      <c r="J1703" t="s">
        <v>40</v>
      </c>
      <c r="K1703" t="s">
        <v>40</v>
      </c>
      <c r="L1703" s="4">
        <v>-19006.830000000002</v>
      </c>
      <c r="M1703" s="2">
        <v>43709</v>
      </c>
      <c r="N1703" t="s">
        <v>55</v>
      </c>
      <c r="O1703" t="s">
        <v>56</v>
      </c>
      <c r="P1703" t="s">
        <v>2171</v>
      </c>
      <c r="Q1703" t="s">
        <v>2172</v>
      </c>
      <c r="R1703" t="s">
        <v>2173</v>
      </c>
      <c r="S1703" s="3">
        <v>43718</v>
      </c>
      <c r="T1703" t="s">
        <v>46</v>
      </c>
      <c r="U1703">
        <v>13</v>
      </c>
      <c r="V1703" t="s">
        <v>2089</v>
      </c>
      <c r="W1703" t="s">
        <v>2173</v>
      </c>
      <c r="Y1703" s="3">
        <v>43718</v>
      </c>
      <c r="AA1703" t="s">
        <v>2089</v>
      </c>
      <c r="AH1703" t="str">
        <f>VLOOKUP(B1703,'cc Lookup'!A:J,10,0)</f>
        <v>Trust Board &amp; Exec Directors</v>
      </c>
      <c r="AI1703" t="str">
        <f>VLOOKUP(B1703,'cc Lookup'!A:E,5,0)</f>
        <v>Chief Executive Office</v>
      </c>
      <c r="AJ1703" t="s">
        <v>6736</v>
      </c>
      <c r="AK1703" t="str">
        <f t="shared" si="52"/>
        <v>E35005 Legal Services</v>
      </c>
      <c r="AL1703" t="str">
        <f t="shared" si="53"/>
        <v>7310 Legal / Prof Fees</v>
      </c>
      <c r="AM1703" t="str">
        <f>VLOOKUP(W1703,Lookup!A:B,2,0)</f>
        <v>Other</v>
      </c>
    </row>
    <row r="1704" spans="1:39" x14ac:dyDescent="0.25">
      <c r="A1704" t="s">
        <v>33</v>
      </c>
      <c r="B1704" s="1" t="s">
        <v>34</v>
      </c>
      <c r="C1704" s="1" t="s">
        <v>35</v>
      </c>
      <c r="D1704" s="1" t="s">
        <v>36</v>
      </c>
      <c r="E1704" s="1" t="s">
        <v>36</v>
      </c>
      <c r="F1704" s="1" t="s">
        <v>37</v>
      </c>
      <c r="G1704" t="s">
        <v>38</v>
      </c>
      <c r="H1704" t="s">
        <v>39</v>
      </c>
      <c r="I1704" t="s">
        <v>40</v>
      </c>
      <c r="J1704" t="s">
        <v>40</v>
      </c>
      <c r="K1704" t="s">
        <v>40</v>
      </c>
      <c r="L1704" s="4">
        <v>28760.49</v>
      </c>
      <c r="M1704" s="2">
        <v>43739</v>
      </c>
      <c r="N1704" t="s">
        <v>55</v>
      </c>
      <c r="O1704" t="s">
        <v>56</v>
      </c>
      <c r="P1704" t="s">
        <v>2167</v>
      </c>
      <c r="Q1704" t="s">
        <v>2248</v>
      </c>
      <c r="R1704" t="s">
        <v>2249</v>
      </c>
      <c r="S1704" s="3">
        <v>43775</v>
      </c>
      <c r="T1704" t="s">
        <v>350</v>
      </c>
      <c r="U1704">
        <v>10</v>
      </c>
      <c r="V1704" t="s">
        <v>2250</v>
      </c>
      <c r="W1704" t="s">
        <v>2249</v>
      </c>
      <c r="Y1704" s="3">
        <v>43775</v>
      </c>
      <c r="AA1704" t="s">
        <v>2250</v>
      </c>
      <c r="AH1704" t="str">
        <f>VLOOKUP(B1704,'cc Lookup'!A:J,10,0)</f>
        <v>Trust Board &amp; Exec Directors</v>
      </c>
      <c r="AI1704" t="str">
        <f>VLOOKUP(B1704,'cc Lookup'!A:E,5,0)</f>
        <v>Chief Executive Office</v>
      </c>
      <c r="AJ1704" t="s">
        <v>6736</v>
      </c>
      <c r="AK1704" t="str">
        <f t="shared" si="52"/>
        <v>E35005 Legal Services</v>
      </c>
      <c r="AL1704" t="str">
        <f t="shared" si="53"/>
        <v>7310 Legal / Prof Fees</v>
      </c>
      <c r="AM1704" t="str">
        <f>VLOOKUP(W1704,Lookup!A:B,2,0)</f>
        <v>Other</v>
      </c>
    </row>
    <row r="1705" spans="1:39" x14ac:dyDescent="0.25">
      <c r="A1705" t="s">
        <v>33</v>
      </c>
      <c r="B1705" s="1" t="s">
        <v>34</v>
      </c>
      <c r="C1705" s="1" t="s">
        <v>35</v>
      </c>
      <c r="D1705" s="1" t="s">
        <v>36</v>
      </c>
      <c r="E1705" s="1" t="s">
        <v>36</v>
      </c>
      <c r="F1705" s="1" t="s">
        <v>37</v>
      </c>
      <c r="G1705" t="s">
        <v>38</v>
      </c>
      <c r="H1705" t="s">
        <v>39</v>
      </c>
      <c r="I1705" t="s">
        <v>40</v>
      </c>
      <c r="J1705" t="s">
        <v>40</v>
      </c>
      <c r="K1705" t="s">
        <v>40</v>
      </c>
      <c r="L1705" s="4">
        <v>-23883.66</v>
      </c>
      <c r="M1705" s="2">
        <v>43739</v>
      </c>
      <c r="N1705" t="s">
        <v>55</v>
      </c>
      <c r="O1705" t="s">
        <v>56</v>
      </c>
      <c r="P1705" t="s">
        <v>2251</v>
      </c>
      <c r="Q1705" t="s">
        <v>2252</v>
      </c>
      <c r="R1705" t="s">
        <v>2253</v>
      </c>
      <c r="S1705" s="3">
        <v>43747</v>
      </c>
      <c r="T1705" t="s">
        <v>46</v>
      </c>
      <c r="U1705">
        <v>10</v>
      </c>
      <c r="V1705" t="s">
        <v>2170</v>
      </c>
      <c r="W1705" t="s">
        <v>2253</v>
      </c>
      <c r="Y1705" s="3">
        <v>43747</v>
      </c>
      <c r="AA1705" t="s">
        <v>2170</v>
      </c>
      <c r="AH1705" t="str">
        <f>VLOOKUP(B1705,'cc Lookup'!A:J,10,0)</f>
        <v>Trust Board &amp; Exec Directors</v>
      </c>
      <c r="AI1705" t="str">
        <f>VLOOKUP(B1705,'cc Lookup'!A:E,5,0)</f>
        <v>Chief Executive Office</v>
      </c>
      <c r="AJ1705" t="s">
        <v>6736</v>
      </c>
      <c r="AK1705" t="str">
        <f t="shared" si="52"/>
        <v>E35005 Legal Services</v>
      </c>
      <c r="AL1705" t="str">
        <f t="shared" si="53"/>
        <v>7310 Legal / Prof Fees</v>
      </c>
      <c r="AM1705" t="str">
        <f>VLOOKUP(W1705,Lookup!A:B,2,0)</f>
        <v>Other</v>
      </c>
    </row>
    <row r="1706" spans="1:39" x14ac:dyDescent="0.25">
      <c r="A1706" t="s">
        <v>33</v>
      </c>
      <c r="B1706" s="1" t="s">
        <v>34</v>
      </c>
      <c r="C1706" s="1" t="s">
        <v>35</v>
      </c>
      <c r="D1706" s="1" t="s">
        <v>36</v>
      </c>
      <c r="E1706" s="1" t="s">
        <v>36</v>
      </c>
      <c r="F1706" s="1" t="s">
        <v>37</v>
      </c>
      <c r="G1706" t="s">
        <v>38</v>
      </c>
      <c r="H1706" t="s">
        <v>39</v>
      </c>
      <c r="I1706" t="s">
        <v>40</v>
      </c>
      <c r="J1706" t="s">
        <v>40</v>
      </c>
      <c r="K1706" t="s">
        <v>40</v>
      </c>
      <c r="L1706" s="4">
        <v>28760.49</v>
      </c>
      <c r="M1706" s="2">
        <v>43770</v>
      </c>
      <c r="N1706" t="s">
        <v>55</v>
      </c>
      <c r="O1706" t="s">
        <v>56</v>
      </c>
      <c r="P1706" t="s">
        <v>2326</v>
      </c>
      <c r="Q1706" t="s">
        <v>2327</v>
      </c>
      <c r="R1706" t="s">
        <v>2328</v>
      </c>
      <c r="S1706" s="3">
        <v>43803</v>
      </c>
      <c r="T1706" t="s">
        <v>1709</v>
      </c>
      <c r="U1706">
        <v>8</v>
      </c>
      <c r="V1706" t="s">
        <v>2329</v>
      </c>
      <c r="W1706" t="s">
        <v>2328</v>
      </c>
      <c r="Y1706" s="3">
        <v>43803</v>
      </c>
      <c r="AA1706" t="s">
        <v>2329</v>
      </c>
      <c r="AH1706" t="str">
        <f>VLOOKUP(B1706,'cc Lookup'!A:J,10,0)</f>
        <v>Trust Board &amp; Exec Directors</v>
      </c>
      <c r="AI1706" t="str">
        <f>VLOOKUP(B1706,'cc Lookup'!A:E,5,0)</f>
        <v>Chief Executive Office</v>
      </c>
      <c r="AJ1706" t="s">
        <v>6736</v>
      </c>
      <c r="AK1706" t="str">
        <f t="shared" si="52"/>
        <v>E35005 Legal Services</v>
      </c>
      <c r="AL1706" t="str">
        <f t="shared" si="53"/>
        <v>7310 Legal / Prof Fees</v>
      </c>
      <c r="AM1706" t="str">
        <f>VLOOKUP(W1706,Lookup!A:B,2,0)</f>
        <v>Other</v>
      </c>
    </row>
    <row r="1707" spans="1:39" x14ac:dyDescent="0.25">
      <c r="A1707" t="s">
        <v>33</v>
      </c>
      <c r="B1707" s="1" t="s">
        <v>34</v>
      </c>
      <c r="C1707" s="1" t="s">
        <v>35</v>
      </c>
      <c r="D1707" s="1" t="s">
        <v>36</v>
      </c>
      <c r="E1707" s="1" t="s">
        <v>36</v>
      </c>
      <c r="F1707" s="1" t="s">
        <v>37</v>
      </c>
      <c r="G1707" t="s">
        <v>38</v>
      </c>
      <c r="H1707" t="s">
        <v>39</v>
      </c>
      <c r="I1707" t="s">
        <v>40</v>
      </c>
      <c r="J1707" t="s">
        <v>40</v>
      </c>
      <c r="K1707" t="s">
        <v>40</v>
      </c>
      <c r="L1707" s="4">
        <v>-28760.49</v>
      </c>
      <c r="M1707" s="2">
        <v>43770</v>
      </c>
      <c r="N1707" t="s">
        <v>55</v>
      </c>
      <c r="O1707" t="s">
        <v>56</v>
      </c>
      <c r="P1707" t="s">
        <v>2330</v>
      </c>
      <c r="Q1707" t="s">
        <v>2331</v>
      </c>
      <c r="R1707" t="s">
        <v>2332</v>
      </c>
      <c r="S1707" s="3">
        <v>43780</v>
      </c>
      <c r="T1707" t="s">
        <v>46</v>
      </c>
      <c r="U1707">
        <v>10</v>
      </c>
      <c r="V1707" t="s">
        <v>2250</v>
      </c>
      <c r="W1707" t="s">
        <v>2332</v>
      </c>
      <c r="Y1707" s="3">
        <v>43780</v>
      </c>
      <c r="AA1707" t="s">
        <v>2250</v>
      </c>
      <c r="AH1707" t="str">
        <f>VLOOKUP(B1707,'cc Lookup'!A:J,10,0)</f>
        <v>Trust Board &amp; Exec Directors</v>
      </c>
      <c r="AI1707" t="str">
        <f>VLOOKUP(B1707,'cc Lookup'!A:E,5,0)</f>
        <v>Chief Executive Office</v>
      </c>
      <c r="AJ1707" t="s">
        <v>6736</v>
      </c>
      <c r="AK1707" t="str">
        <f t="shared" si="52"/>
        <v>E35005 Legal Services</v>
      </c>
      <c r="AL1707" t="str">
        <f t="shared" si="53"/>
        <v>7310 Legal / Prof Fees</v>
      </c>
      <c r="AM1707" t="str">
        <f>VLOOKUP(W1707,Lookup!A:B,2,0)</f>
        <v>Other</v>
      </c>
    </row>
    <row r="1708" spans="1:39" x14ac:dyDescent="0.25">
      <c r="A1708" t="s">
        <v>33</v>
      </c>
      <c r="B1708" s="1" t="s">
        <v>34</v>
      </c>
      <c r="C1708" s="1" t="s">
        <v>35</v>
      </c>
      <c r="D1708" s="1" t="s">
        <v>36</v>
      </c>
      <c r="E1708" s="1" t="s">
        <v>36</v>
      </c>
      <c r="F1708" s="1" t="s">
        <v>37</v>
      </c>
      <c r="G1708" t="s">
        <v>38</v>
      </c>
      <c r="H1708" t="s">
        <v>39</v>
      </c>
      <c r="I1708" t="s">
        <v>40</v>
      </c>
      <c r="J1708" t="s">
        <v>40</v>
      </c>
      <c r="K1708" t="s">
        <v>40</v>
      </c>
      <c r="L1708" s="4">
        <v>3580</v>
      </c>
      <c r="M1708" s="2">
        <v>43770</v>
      </c>
      <c r="N1708" t="s">
        <v>41</v>
      </c>
      <c r="O1708" t="s">
        <v>42</v>
      </c>
      <c r="P1708" t="s">
        <v>2333</v>
      </c>
      <c r="Q1708" t="s">
        <v>2334</v>
      </c>
      <c r="R1708" t="s">
        <v>2335</v>
      </c>
      <c r="S1708" s="3">
        <v>43797</v>
      </c>
      <c r="T1708" t="s">
        <v>46</v>
      </c>
      <c r="U1708">
        <v>37</v>
      </c>
      <c r="V1708" t="s">
        <v>47</v>
      </c>
      <c r="W1708" t="s">
        <v>48</v>
      </c>
      <c r="X1708">
        <v>424501</v>
      </c>
      <c r="Y1708" s="3">
        <v>43541</v>
      </c>
      <c r="Z1708">
        <v>165065420</v>
      </c>
      <c r="AB1708" t="s">
        <v>49</v>
      </c>
      <c r="AD1708" t="s">
        <v>2336</v>
      </c>
      <c r="AE1708">
        <v>1</v>
      </c>
      <c r="AF1708">
        <v>3580</v>
      </c>
      <c r="AH1708" t="str">
        <f>VLOOKUP(B1708,'cc Lookup'!A:J,10,0)</f>
        <v>Trust Board &amp; Exec Directors</v>
      </c>
      <c r="AI1708" t="str">
        <f>VLOOKUP(B1708,'cc Lookup'!A:E,5,0)</f>
        <v>Chief Executive Office</v>
      </c>
      <c r="AJ1708" t="s">
        <v>6736</v>
      </c>
      <c r="AK1708" t="str">
        <f t="shared" si="52"/>
        <v>E35005 Legal Services</v>
      </c>
      <c r="AL1708" t="str">
        <f t="shared" si="53"/>
        <v>7310 Legal / Prof Fees</v>
      </c>
      <c r="AM1708" t="str">
        <f>VLOOKUP(W1708,Lookup!A:B,2,0)</f>
        <v>Legal</v>
      </c>
    </row>
    <row r="1709" spans="1:39" x14ac:dyDescent="0.25">
      <c r="A1709" t="s">
        <v>33</v>
      </c>
      <c r="B1709" s="1" t="s">
        <v>34</v>
      </c>
      <c r="C1709" s="1" t="s">
        <v>35</v>
      </c>
      <c r="D1709" s="1" t="s">
        <v>36</v>
      </c>
      <c r="E1709" s="1" t="s">
        <v>36</v>
      </c>
      <c r="F1709" s="1" t="s">
        <v>37</v>
      </c>
      <c r="G1709" t="s">
        <v>38</v>
      </c>
      <c r="H1709" t="s">
        <v>39</v>
      </c>
      <c r="I1709" t="s">
        <v>40</v>
      </c>
      <c r="J1709" t="s">
        <v>40</v>
      </c>
      <c r="K1709" t="s">
        <v>40</v>
      </c>
      <c r="L1709" s="4">
        <v>-3580</v>
      </c>
      <c r="M1709" s="2">
        <v>43770</v>
      </c>
      <c r="N1709" t="s">
        <v>41</v>
      </c>
      <c r="O1709" t="s">
        <v>42</v>
      </c>
      <c r="P1709" t="s">
        <v>2333</v>
      </c>
      <c r="Q1709" t="s">
        <v>2334</v>
      </c>
      <c r="R1709" t="s">
        <v>2335</v>
      </c>
      <c r="S1709" s="3">
        <v>43797</v>
      </c>
      <c r="T1709" t="s">
        <v>46</v>
      </c>
      <c r="U1709">
        <v>38</v>
      </c>
      <c r="V1709" t="s">
        <v>47</v>
      </c>
      <c r="W1709" t="s">
        <v>48</v>
      </c>
      <c r="X1709">
        <v>424501</v>
      </c>
      <c r="Y1709" s="3">
        <v>43541</v>
      </c>
      <c r="Z1709">
        <v>165065420</v>
      </c>
      <c r="AB1709" t="s">
        <v>49</v>
      </c>
      <c r="AD1709" t="s">
        <v>2336</v>
      </c>
      <c r="AE1709">
        <v>1</v>
      </c>
      <c r="AF1709">
        <v>-3580</v>
      </c>
      <c r="AH1709" t="str">
        <f>VLOOKUP(B1709,'cc Lookup'!A:J,10,0)</f>
        <v>Trust Board &amp; Exec Directors</v>
      </c>
      <c r="AI1709" t="str">
        <f>VLOOKUP(B1709,'cc Lookup'!A:E,5,0)</f>
        <v>Chief Executive Office</v>
      </c>
      <c r="AJ1709" t="s">
        <v>6736</v>
      </c>
      <c r="AK1709" t="str">
        <f t="shared" si="52"/>
        <v>E35005 Legal Services</v>
      </c>
      <c r="AL1709" t="str">
        <f t="shared" si="53"/>
        <v>7310 Legal / Prof Fees</v>
      </c>
      <c r="AM1709" t="str">
        <f>VLOOKUP(W1709,Lookup!A:B,2,0)</f>
        <v>Legal</v>
      </c>
    </row>
    <row r="1710" spans="1:39" x14ac:dyDescent="0.25">
      <c r="A1710" t="s">
        <v>33</v>
      </c>
      <c r="B1710" s="1" t="s">
        <v>34</v>
      </c>
      <c r="C1710" s="1" t="s">
        <v>35</v>
      </c>
      <c r="D1710" s="1" t="s">
        <v>36</v>
      </c>
      <c r="E1710" s="1" t="s">
        <v>36</v>
      </c>
      <c r="F1710" s="1" t="s">
        <v>37</v>
      </c>
      <c r="G1710" t="s">
        <v>38</v>
      </c>
      <c r="H1710" t="s">
        <v>39</v>
      </c>
      <c r="I1710" t="s">
        <v>40</v>
      </c>
      <c r="J1710" t="s">
        <v>40</v>
      </c>
      <c r="K1710" t="s">
        <v>40</v>
      </c>
      <c r="L1710" s="4">
        <v>33637.32</v>
      </c>
      <c r="M1710" s="2">
        <v>43800</v>
      </c>
      <c r="N1710" t="s">
        <v>55</v>
      </c>
      <c r="O1710" t="s">
        <v>56</v>
      </c>
      <c r="P1710" t="s">
        <v>1866</v>
      </c>
      <c r="Q1710" t="s">
        <v>2443</v>
      </c>
      <c r="R1710" t="s">
        <v>2444</v>
      </c>
      <c r="S1710" s="3">
        <v>43836</v>
      </c>
      <c r="T1710" t="s">
        <v>350</v>
      </c>
      <c r="U1710">
        <v>34</v>
      </c>
      <c r="V1710" t="s">
        <v>2445</v>
      </c>
      <c r="W1710" t="s">
        <v>2444</v>
      </c>
      <c r="Y1710" s="3">
        <v>43836</v>
      </c>
      <c r="AA1710" t="s">
        <v>2445</v>
      </c>
      <c r="AH1710" t="str">
        <f>VLOOKUP(B1710,'cc Lookup'!A:J,10,0)</f>
        <v>Trust Board &amp; Exec Directors</v>
      </c>
      <c r="AI1710" t="str">
        <f>VLOOKUP(B1710,'cc Lookup'!A:E,5,0)</f>
        <v>Chief Executive Office</v>
      </c>
      <c r="AJ1710" t="s">
        <v>6736</v>
      </c>
      <c r="AK1710" t="str">
        <f t="shared" si="52"/>
        <v>E35005 Legal Services</v>
      </c>
      <c r="AL1710" t="str">
        <f t="shared" si="53"/>
        <v>7310 Legal / Prof Fees</v>
      </c>
      <c r="AM1710" t="str">
        <f>VLOOKUP(W1710,Lookup!A:B,2,0)</f>
        <v>Other</v>
      </c>
    </row>
    <row r="1711" spans="1:39" x14ac:dyDescent="0.25">
      <c r="A1711" t="s">
        <v>33</v>
      </c>
      <c r="B1711" s="1" t="s">
        <v>34</v>
      </c>
      <c r="C1711" s="1" t="s">
        <v>35</v>
      </c>
      <c r="D1711" s="1" t="s">
        <v>36</v>
      </c>
      <c r="E1711" s="1" t="s">
        <v>36</v>
      </c>
      <c r="F1711" s="1" t="s">
        <v>37</v>
      </c>
      <c r="G1711" t="s">
        <v>38</v>
      </c>
      <c r="H1711" t="s">
        <v>39</v>
      </c>
      <c r="I1711" t="s">
        <v>40</v>
      </c>
      <c r="J1711" t="s">
        <v>40</v>
      </c>
      <c r="K1711" t="s">
        <v>40</v>
      </c>
      <c r="L1711" s="4">
        <v>-28760.49</v>
      </c>
      <c r="M1711" s="2">
        <v>43800</v>
      </c>
      <c r="N1711" t="s">
        <v>55</v>
      </c>
      <c r="O1711" t="s">
        <v>56</v>
      </c>
      <c r="P1711" t="s">
        <v>2446</v>
      </c>
      <c r="Q1711" t="s">
        <v>2447</v>
      </c>
      <c r="R1711" t="s">
        <v>2448</v>
      </c>
      <c r="S1711" s="3">
        <v>43809</v>
      </c>
      <c r="T1711" t="s">
        <v>46</v>
      </c>
      <c r="U1711">
        <v>8</v>
      </c>
      <c r="V1711" t="s">
        <v>2329</v>
      </c>
      <c r="W1711" t="s">
        <v>2448</v>
      </c>
      <c r="Y1711" s="3">
        <v>43809</v>
      </c>
      <c r="AA1711" t="s">
        <v>2329</v>
      </c>
      <c r="AH1711" t="str">
        <f>VLOOKUP(B1711,'cc Lookup'!A:J,10,0)</f>
        <v>Trust Board &amp; Exec Directors</v>
      </c>
      <c r="AI1711" t="str">
        <f>VLOOKUP(B1711,'cc Lookup'!A:E,5,0)</f>
        <v>Chief Executive Office</v>
      </c>
      <c r="AJ1711" t="s">
        <v>6736</v>
      </c>
      <c r="AK1711" t="str">
        <f t="shared" si="52"/>
        <v>E35005 Legal Services</v>
      </c>
      <c r="AL1711" t="str">
        <f t="shared" si="53"/>
        <v>7310 Legal / Prof Fees</v>
      </c>
      <c r="AM1711" t="str">
        <f>VLOOKUP(W1711,Lookup!A:B,2,0)</f>
        <v>Other</v>
      </c>
    </row>
    <row r="1712" spans="1:39" x14ac:dyDescent="0.25">
      <c r="A1712" t="s">
        <v>33</v>
      </c>
      <c r="B1712" s="1" t="s">
        <v>34</v>
      </c>
      <c r="C1712" s="1" t="s">
        <v>35</v>
      </c>
      <c r="D1712" s="1" t="s">
        <v>36</v>
      </c>
      <c r="E1712" s="1" t="s">
        <v>36</v>
      </c>
      <c r="F1712" s="1" t="s">
        <v>37</v>
      </c>
      <c r="G1712" t="s">
        <v>38</v>
      </c>
      <c r="H1712" t="s">
        <v>39</v>
      </c>
      <c r="I1712" t="s">
        <v>40</v>
      </c>
      <c r="J1712" t="s">
        <v>40</v>
      </c>
      <c r="K1712" t="s">
        <v>40</v>
      </c>
      <c r="L1712" s="4">
        <v>36139</v>
      </c>
      <c r="M1712" s="2">
        <v>43831</v>
      </c>
      <c r="N1712" t="s">
        <v>55</v>
      </c>
      <c r="O1712" t="s">
        <v>56</v>
      </c>
      <c r="P1712" t="s">
        <v>1866</v>
      </c>
      <c r="Q1712" t="s">
        <v>2602</v>
      </c>
      <c r="R1712" t="s">
        <v>2603</v>
      </c>
      <c r="S1712" s="3">
        <v>43866</v>
      </c>
      <c r="T1712" t="s">
        <v>350</v>
      </c>
      <c r="U1712">
        <v>32</v>
      </c>
      <c r="V1712" t="s">
        <v>2604</v>
      </c>
      <c r="W1712" t="s">
        <v>2603</v>
      </c>
      <c r="Y1712" s="3">
        <v>43866</v>
      </c>
      <c r="AA1712" t="s">
        <v>2604</v>
      </c>
      <c r="AH1712" t="str">
        <f>VLOOKUP(B1712,'cc Lookup'!A:J,10,0)</f>
        <v>Trust Board &amp; Exec Directors</v>
      </c>
      <c r="AI1712" t="str">
        <f>VLOOKUP(B1712,'cc Lookup'!A:E,5,0)</f>
        <v>Chief Executive Office</v>
      </c>
      <c r="AJ1712" t="s">
        <v>6736</v>
      </c>
      <c r="AK1712" t="str">
        <f t="shared" si="52"/>
        <v>E35005 Legal Services</v>
      </c>
      <c r="AL1712" t="str">
        <f t="shared" si="53"/>
        <v>7310 Legal / Prof Fees</v>
      </c>
      <c r="AM1712" t="str">
        <f>VLOOKUP(W1712,Lookup!A:B,2,0)</f>
        <v>Other</v>
      </c>
    </row>
    <row r="1713" spans="1:39" x14ac:dyDescent="0.25">
      <c r="A1713" t="s">
        <v>33</v>
      </c>
      <c r="B1713" s="1" t="s">
        <v>34</v>
      </c>
      <c r="C1713" s="1" t="s">
        <v>35</v>
      </c>
      <c r="D1713" s="1" t="s">
        <v>36</v>
      </c>
      <c r="E1713" s="1" t="s">
        <v>36</v>
      </c>
      <c r="F1713" s="1" t="s">
        <v>37</v>
      </c>
      <c r="G1713" t="s">
        <v>38</v>
      </c>
      <c r="H1713" t="s">
        <v>39</v>
      </c>
      <c r="I1713" t="s">
        <v>40</v>
      </c>
      <c r="J1713" t="s">
        <v>40</v>
      </c>
      <c r="K1713" t="s">
        <v>40</v>
      </c>
      <c r="L1713" s="4">
        <v>-33637.32</v>
      </c>
      <c r="M1713" s="2">
        <v>43831</v>
      </c>
      <c r="N1713" t="s">
        <v>55</v>
      </c>
      <c r="O1713" t="s">
        <v>56</v>
      </c>
      <c r="P1713" t="s">
        <v>2605</v>
      </c>
      <c r="Q1713" t="s">
        <v>2606</v>
      </c>
      <c r="R1713" t="s">
        <v>2607</v>
      </c>
      <c r="S1713" s="3">
        <v>43840</v>
      </c>
      <c r="T1713" t="s">
        <v>46</v>
      </c>
      <c r="U1713">
        <v>34</v>
      </c>
      <c r="V1713" t="s">
        <v>2445</v>
      </c>
      <c r="W1713" t="s">
        <v>2607</v>
      </c>
      <c r="Y1713" s="3">
        <v>43840</v>
      </c>
      <c r="AA1713" t="s">
        <v>2445</v>
      </c>
      <c r="AH1713" t="str">
        <f>VLOOKUP(B1713,'cc Lookup'!A:J,10,0)</f>
        <v>Trust Board &amp; Exec Directors</v>
      </c>
      <c r="AI1713" t="str">
        <f>VLOOKUP(B1713,'cc Lookup'!A:E,5,0)</f>
        <v>Chief Executive Office</v>
      </c>
      <c r="AJ1713" t="s">
        <v>6736</v>
      </c>
      <c r="AK1713" t="str">
        <f t="shared" si="52"/>
        <v>E35005 Legal Services</v>
      </c>
      <c r="AL1713" t="str">
        <f t="shared" si="53"/>
        <v>7310 Legal / Prof Fees</v>
      </c>
      <c r="AM1713" t="str">
        <f>VLOOKUP(W1713,Lookup!A:B,2,0)</f>
        <v>Other</v>
      </c>
    </row>
    <row r="1714" spans="1:39" x14ac:dyDescent="0.25">
      <c r="A1714" t="s">
        <v>33</v>
      </c>
      <c r="B1714" s="1" t="s">
        <v>34</v>
      </c>
      <c r="C1714" s="1" t="s">
        <v>35</v>
      </c>
      <c r="D1714" s="1" t="s">
        <v>36</v>
      </c>
      <c r="E1714" s="1" t="s">
        <v>36</v>
      </c>
      <c r="F1714" s="1" t="s">
        <v>37</v>
      </c>
      <c r="G1714" t="s">
        <v>38</v>
      </c>
      <c r="H1714" t="s">
        <v>39</v>
      </c>
      <c r="I1714" t="s">
        <v>40</v>
      </c>
      <c r="J1714" t="s">
        <v>40</v>
      </c>
      <c r="K1714" t="s">
        <v>40</v>
      </c>
      <c r="L1714" s="4">
        <v>-36139</v>
      </c>
      <c r="M1714" s="2">
        <v>43862</v>
      </c>
      <c r="N1714" t="s">
        <v>55</v>
      </c>
      <c r="O1714" t="s">
        <v>56</v>
      </c>
      <c r="P1714" t="s">
        <v>2749</v>
      </c>
      <c r="Q1714" t="s">
        <v>2750</v>
      </c>
      <c r="R1714" t="s">
        <v>2751</v>
      </c>
      <c r="S1714" s="3">
        <v>43872</v>
      </c>
      <c r="T1714" t="s">
        <v>46</v>
      </c>
      <c r="U1714">
        <v>32</v>
      </c>
      <c r="V1714" t="s">
        <v>2604</v>
      </c>
      <c r="W1714" t="s">
        <v>2751</v>
      </c>
      <c r="Y1714" s="3">
        <v>43872</v>
      </c>
      <c r="AA1714" t="s">
        <v>2604</v>
      </c>
      <c r="AH1714" t="str">
        <f>VLOOKUP(B1714,'cc Lookup'!A:J,10,0)</f>
        <v>Trust Board &amp; Exec Directors</v>
      </c>
      <c r="AI1714" t="str">
        <f>VLOOKUP(B1714,'cc Lookup'!A:E,5,0)</f>
        <v>Chief Executive Office</v>
      </c>
      <c r="AJ1714" t="s">
        <v>6736</v>
      </c>
      <c r="AK1714" t="str">
        <f t="shared" si="52"/>
        <v>E35005 Legal Services</v>
      </c>
      <c r="AL1714" t="str">
        <f t="shared" si="53"/>
        <v>7310 Legal / Prof Fees</v>
      </c>
      <c r="AM1714" t="str">
        <f>VLOOKUP(W1714,Lookup!A:B,2,0)</f>
        <v>Other</v>
      </c>
    </row>
    <row r="1715" spans="1:39" x14ac:dyDescent="0.25">
      <c r="A1715" t="s">
        <v>33</v>
      </c>
      <c r="B1715" s="1" t="s">
        <v>34</v>
      </c>
      <c r="C1715" s="1" t="s">
        <v>35</v>
      </c>
      <c r="D1715" s="1" t="s">
        <v>36</v>
      </c>
      <c r="E1715" s="1" t="s">
        <v>36</v>
      </c>
      <c r="F1715" s="1" t="s">
        <v>37</v>
      </c>
      <c r="G1715" t="s">
        <v>38</v>
      </c>
      <c r="H1715" t="s">
        <v>39</v>
      </c>
      <c r="I1715" t="s">
        <v>40</v>
      </c>
      <c r="J1715" t="s">
        <v>40</v>
      </c>
      <c r="K1715" t="s">
        <v>40</v>
      </c>
      <c r="L1715" s="4">
        <v>1300</v>
      </c>
      <c r="M1715" s="2">
        <v>44044</v>
      </c>
      <c r="N1715" t="s">
        <v>41</v>
      </c>
      <c r="O1715" t="s">
        <v>42</v>
      </c>
      <c r="P1715" t="s">
        <v>3362</v>
      </c>
      <c r="Q1715" t="s">
        <v>3363</v>
      </c>
      <c r="R1715" t="s">
        <v>3364</v>
      </c>
      <c r="S1715" s="3">
        <v>44046</v>
      </c>
      <c r="T1715" t="s">
        <v>46</v>
      </c>
      <c r="U1715">
        <v>20</v>
      </c>
      <c r="V1715" t="s">
        <v>47</v>
      </c>
      <c r="W1715" t="s">
        <v>3199</v>
      </c>
      <c r="X1715" t="s">
        <v>3365</v>
      </c>
      <c r="Y1715" s="3">
        <v>43985</v>
      </c>
      <c r="Z1715" t="s">
        <v>299</v>
      </c>
      <c r="AB1715" t="s">
        <v>300</v>
      </c>
      <c r="AD1715" t="s">
        <v>3319</v>
      </c>
      <c r="AH1715" t="str">
        <f>VLOOKUP(B1715,'cc Lookup'!A:J,10,0)</f>
        <v>Trust Board &amp; Exec Directors</v>
      </c>
      <c r="AI1715" t="str">
        <f>VLOOKUP(B1715,'cc Lookup'!A:E,5,0)</f>
        <v>Chief Executive Office</v>
      </c>
      <c r="AJ1715" t="s">
        <v>6737</v>
      </c>
      <c r="AK1715" t="str">
        <f t="shared" si="52"/>
        <v>E35005 Legal Services</v>
      </c>
      <c r="AL1715" t="str">
        <f t="shared" si="53"/>
        <v>7310 Legal / Prof Fees</v>
      </c>
      <c r="AM1715" t="str">
        <f>VLOOKUP(W1715,Lookup!A:B,2,0)</f>
        <v>Legal</v>
      </c>
    </row>
    <row r="1716" spans="1:39" x14ac:dyDescent="0.25">
      <c r="A1716" t="s">
        <v>33</v>
      </c>
      <c r="B1716" s="1" t="s">
        <v>34</v>
      </c>
      <c r="C1716" s="1" t="s">
        <v>35</v>
      </c>
      <c r="D1716" s="1" t="s">
        <v>36</v>
      </c>
      <c r="E1716" s="1" t="s">
        <v>36</v>
      </c>
      <c r="F1716" s="1" t="s">
        <v>37</v>
      </c>
      <c r="G1716" t="s">
        <v>38</v>
      </c>
      <c r="H1716" t="s">
        <v>39</v>
      </c>
      <c r="I1716" t="s">
        <v>40</v>
      </c>
      <c r="J1716" t="s">
        <v>40</v>
      </c>
      <c r="K1716" t="s">
        <v>40</v>
      </c>
      <c r="L1716" s="4">
        <v>252</v>
      </c>
      <c r="M1716" s="2">
        <v>44197</v>
      </c>
      <c r="N1716" t="s">
        <v>41</v>
      </c>
      <c r="O1716" t="s">
        <v>42</v>
      </c>
      <c r="P1716" t="s">
        <v>4061</v>
      </c>
      <c r="Q1716" t="s">
        <v>4062</v>
      </c>
      <c r="R1716" t="s">
        <v>4063</v>
      </c>
      <c r="S1716" s="3">
        <v>44225</v>
      </c>
      <c r="T1716" t="s">
        <v>46</v>
      </c>
      <c r="U1716">
        <v>41</v>
      </c>
      <c r="V1716" t="s">
        <v>47</v>
      </c>
      <c r="W1716" t="s">
        <v>48</v>
      </c>
      <c r="X1716">
        <v>407669</v>
      </c>
      <c r="Y1716" s="3">
        <v>43361</v>
      </c>
      <c r="Z1716">
        <v>165065420</v>
      </c>
      <c r="AB1716" t="s">
        <v>49</v>
      </c>
      <c r="AD1716" t="s">
        <v>4064</v>
      </c>
      <c r="AE1716">
        <v>1</v>
      </c>
      <c r="AF1716">
        <v>252</v>
      </c>
      <c r="AH1716" t="str">
        <f>VLOOKUP(B1716,'cc Lookup'!A:J,10,0)</f>
        <v>Trust Board &amp; Exec Directors</v>
      </c>
      <c r="AI1716" t="str">
        <f>VLOOKUP(B1716,'cc Lookup'!A:E,5,0)</f>
        <v>Chief Executive Office</v>
      </c>
      <c r="AJ1716" t="s">
        <v>6737</v>
      </c>
      <c r="AK1716" t="str">
        <f t="shared" si="52"/>
        <v>E35005 Legal Services</v>
      </c>
      <c r="AL1716" t="str">
        <f t="shared" si="53"/>
        <v>7310 Legal / Prof Fees</v>
      </c>
      <c r="AM1716" t="str">
        <f>VLOOKUP(W1716,Lookup!A:B,2,0)</f>
        <v>Legal</v>
      </c>
    </row>
    <row r="1717" spans="1:39" x14ac:dyDescent="0.25">
      <c r="A1717" t="s">
        <v>33</v>
      </c>
      <c r="B1717" s="1" t="s">
        <v>34</v>
      </c>
      <c r="C1717" s="1" t="s">
        <v>35</v>
      </c>
      <c r="D1717" s="1" t="s">
        <v>36</v>
      </c>
      <c r="E1717" s="1" t="s">
        <v>36</v>
      </c>
      <c r="F1717" s="1" t="s">
        <v>37</v>
      </c>
      <c r="G1717" t="s">
        <v>38</v>
      </c>
      <c r="H1717" t="s">
        <v>39</v>
      </c>
      <c r="I1717" t="s">
        <v>40</v>
      </c>
      <c r="J1717" t="s">
        <v>40</v>
      </c>
      <c r="K1717" t="s">
        <v>40</v>
      </c>
      <c r="L1717" s="4">
        <v>-252</v>
      </c>
      <c r="M1717" s="2">
        <v>44197</v>
      </c>
      <c r="N1717" t="s">
        <v>41</v>
      </c>
      <c r="O1717" t="s">
        <v>42</v>
      </c>
      <c r="P1717" t="s">
        <v>4061</v>
      </c>
      <c r="Q1717" t="s">
        <v>4062</v>
      </c>
      <c r="R1717" t="s">
        <v>4063</v>
      </c>
      <c r="S1717" s="3">
        <v>44225</v>
      </c>
      <c r="T1717" t="s">
        <v>46</v>
      </c>
      <c r="U1717">
        <v>42</v>
      </c>
      <c r="V1717" t="s">
        <v>47</v>
      </c>
      <c r="W1717" t="s">
        <v>48</v>
      </c>
      <c r="X1717">
        <v>407669</v>
      </c>
      <c r="Y1717" s="3">
        <v>43361</v>
      </c>
      <c r="Z1717">
        <v>165065420</v>
      </c>
      <c r="AB1717" t="s">
        <v>49</v>
      </c>
      <c r="AD1717" t="s">
        <v>4064</v>
      </c>
      <c r="AE1717">
        <v>1</v>
      </c>
      <c r="AF1717">
        <v>-252</v>
      </c>
      <c r="AH1717" t="str">
        <f>VLOOKUP(B1717,'cc Lookup'!A:J,10,0)</f>
        <v>Trust Board &amp; Exec Directors</v>
      </c>
      <c r="AI1717" t="str">
        <f>VLOOKUP(B1717,'cc Lookup'!A:E,5,0)</f>
        <v>Chief Executive Office</v>
      </c>
      <c r="AJ1717" t="s">
        <v>6737</v>
      </c>
      <c r="AK1717" t="str">
        <f t="shared" si="52"/>
        <v>E35005 Legal Services</v>
      </c>
      <c r="AL1717" t="str">
        <f t="shared" si="53"/>
        <v>7310 Legal / Prof Fees</v>
      </c>
      <c r="AM1717" t="str">
        <f>VLOOKUP(W1717,Lookup!A:B,2,0)</f>
        <v>Legal</v>
      </c>
    </row>
    <row r="1718" spans="1:39" x14ac:dyDescent="0.25">
      <c r="A1718" t="s">
        <v>33</v>
      </c>
      <c r="B1718" s="1" t="s">
        <v>34</v>
      </c>
      <c r="C1718" s="1" t="s">
        <v>35</v>
      </c>
      <c r="D1718" s="1" t="s">
        <v>36</v>
      </c>
      <c r="E1718" s="1" t="s">
        <v>36</v>
      </c>
      <c r="F1718" s="1" t="s">
        <v>37</v>
      </c>
      <c r="G1718" t="s">
        <v>38</v>
      </c>
      <c r="H1718" t="s">
        <v>39</v>
      </c>
      <c r="I1718" t="s">
        <v>40</v>
      </c>
      <c r="J1718" t="s">
        <v>40</v>
      </c>
      <c r="K1718" t="s">
        <v>40</v>
      </c>
      <c r="L1718" s="4">
        <v>2392.56</v>
      </c>
      <c r="M1718" s="2">
        <v>44197</v>
      </c>
      <c r="N1718" t="s">
        <v>1595</v>
      </c>
      <c r="O1718" t="s">
        <v>1596</v>
      </c>
      <c r="P1718" t="s">
        <v>1597</v>
      </c>
      <c r="Q1718" t="s">
        <v>4065</v>
      </c>
      <c r="R1718" t="s">
        <v>1599</v>
      </c>
      <c r="S1718" s="3">
        <v>44223</v>
      </c>
      <c r="T1718" t="s">
        <v>46</v>
      </c>
      <c r="U1718">
        <v>2</v>
      </c>
      <c r="V1718" t="s">
        <v>4066</v>
      </c>
      <c r="W1718" t="s">
        <v>4067</v>
      </c>
      <c r="X1718">
        <v>170557</v>
      </c>
      <c r="Y1718" s="3">
        <v>44223</v>
      </c>
      <c r="AA1718" t="s">
        <v>4068</v>
      </c>
      <c r="AB1718" t="s">
        <v>1603</v>
      </c>
      <c r="AC1718" t="s">
        <v>1604</v>
      </c>
      <c r="AH1718" t="str">
        <f>VLOOKUP(B1718,'cc Lookup'!A:J,10,0)</f>
        <v>Trust Board &amp; Exec Directors</v>
      </c>
      <c r="AI1718" t="str">
        <f>VLOOKUP(B1718,'cc Lookup'!A:E,5,0)</f>
        <v>Chief Executive Office</v>
      </c>
      <c r="AJ1718" t="s">
        <v>6737</v>
      </c>
      <c r="AK1718" t="str">
        <f t="shared" si="52"/>
        <v>E35005 Legal Services</v>
      </c>
      <c r="AL1718" t="str">
        <f t="shared" si="53"/>
        <v>7310 Legal / Prof Fees</v>
      </c>
      <c r="AM1718" t="str">
        <f>VLOOKUP(W1718,Lookup!A:B,2,0)</f>
        <v>Legal</v>
      </c>
    </row>
    <row r="1719" spans="1:39" x14ac:dyDescent="0.25">
      <c r="A1719" t="s">
        <v>33</v>
      </c>
      <c r="B1719" s="1" t="s">
        <v>34</v>
      </c>
      <c r="C1719" s="1" t="s">
        <v>35</v>
      </c>
      <c r="D1719" s="1" t="s">
        <v>36</v>
      </c>
      <c r="E1719" s="1" t="s">
        <v>36</v>
      </c>
      <c r="F1719" s="1" t="s">
        <v>37</v>
      </c>
      <c r="G1719" t="s">
        <v>38</v>
      </c>
      <c r="H1719" t="s">
        <v>39</v>
      </c>
      <c r="I1719" t="s">
        <v>40</v>
      </c>
      <c r="J1719" t="s">
        <v>40</v>
      </c>
      <c r="K1719" t="s">
        <v>40</v>
      </c>
      <c r="L1719" s="4">
        <v>6300</v>
      </c>
      <c r="M1719" s="2">
        <v>44256</v>
      </c>
      <c r="N1719" t="s">
        <v>1595</v>
      </c>
      <c r="O1719" t="s">
        <v>1596</v>
      </c>
      <c r="P1719" t="s">
        <v>1597</v>
      </c>
      <c r="Q1719" t="s">
        <v>4261</v>
      </c>
      <c r="R1719" t="s">
        <v>1599</v>
      </c>
      <c r="S1719" s="3">
        <v>44271</v>
      </c>
      <c r="T1719" t="s">
        <v>46</v>
      </c>
      <c r="U1719">
        <v>2</v>
      </c>
      <c r="V1719" t="s">
        <v>4262</v>
      </c>
      <c r="W1719" t="s">
        <v>4263</v>
      </c>
      <c r="X1719">
        <v>173629</v>
      </c>
      <c r="Y1719" s="3">
        <v>44271</v>
      </c>
      <c r="AA1719" t="s">
        <v>4264</v>
      </c>
      <c r="AB1719" t="s">
        <v>1603</v>
      </c>
      <c r="AC1719" t="s">
        <v>1604</v>
      </c>
      <c r="AH1719" t="str">
        <f>VLOOKUP(B1719,'cc Lookup'!A:J,10,0)</f>
        <v>Trust Board &amp; Exec Directors</v>
      </c>
      <c r="AI1719" t="str">
        <f>VLOOKUP(B1719,'cc Lookup'!A:E,5,0)</f>
        <v>Chief Executive Office</v>
      </c>
      <c r="AJ1719" t="s">
        <v>6737</v>
      </c>
      <c r="AK1719" t="str">
        <f t="shared" si="52"/>
        <v>E35005 Legal Services</v>
      </c>
      <c r="AL1719" t="str">
        <f t="shared" si="53"/>
        <v>7310 Legal / Prof Fees</v>
      </c>
      <c r="AM1719" t="str">
        <f>VLOOKUP(W1719,Lookup!A:B,2,0)</f>
        <v>Legal</v>
      </c>
    </row>
    <row r="1720" spans="1:39" x14ac:dyDescent="0.25">
      <c r="A1720" t="s">
        <v>33</v>
      </c>
      <c r="B1720" s="1" t="s">
        <v>34</v>
      </c>
      <c r="C1720" s="1" t="s">
        <v>35</v>
      </c>
      <c r="D1720" s="1" t="s">
        <v>36</v>
      </c>
      <c r="E1720" s="1" t="s">
        <v>36</v>
      </c>
      <c r="F1720" s="1" t="s">
        <v>37</v>
      </c>
      <c r="G1720" t="s">
        <v>38</v>
      </c>
      <c r="H1720" t="s">
        <v>39</v>
      </c>
      <c r="I1720" t="s">
        <v>40</v>
      </c>
      <c r="J1720" t="s">
        <v>40</v>
      </c>
      <c r="K1720" t="s">
        <v>40</v>
      </c>
      <c r="L1720" s="4">
        <v>120</v>
      </c>
      <c r="M1720" s="2">
        <v>44317</v>
      </c>
      <c r="N1720" t="s">
        <v>55</v>
      </c>
      <c r="O1720" t="s">
        <v>56</v>
      </c>
      <c r="P1720" t="s">
        <v>3054</v>
      </c>
      <c r="Q1720" t="s">
        <v>4469</v>
      </c>
      <c r="R1720" t="s">
        <v>4470</v>
      </c>
      <c r="S1720" s="3">
        <v>44349</v>
      </c>
      <c r="T1720" t="s">
        <v>1709</v>
      </c>
      <c r="U1720">
        <v>29</v>
      </c>
      <c r="V1720" t="s">
        <v>4471</v>
      </c>
      <c r="W1720" t="s">
        <v>4470</v>
      </c>
      <c r="Y1720" s="3">
        <v>44348</v>
      </c>
      <c r="AA1720" t="s">
        <v>4472</v>
      </c>
      <c r="AD1720" t="s">
        <v>4473</v>
      </c>
      <c r="AH1720" t="str">
        <f>VLOOKUP(B1720,'cc Lookup'!A:J,10,0)</f>
        <v>Trust Board &amp; Exec Directors</v>
      </c>
      <c r="AI1720" t="str">
        <f>VLOOKUP(B1720,'cc Lookup'!A:E,5,0)</f>
        <v>Chief Executive Office</v>
      </c>
      <c r="AJ1720" t="s">
        <v>6738</v>
      </c>
      <c r="AK1720" t="str">
        <f t="shared" si="52"/>
        <v>E35005 Legal Services</v>
      </c>
      <c r="AL1720" t="str">
        <f t="shared" si="53"/>
        <v>7310 Legal / Prof Fees</v>
      </c>
      <c r="AM1720" t="str">
        <f>VLOOKUP(W1720,Lookup!A:B,2,0)</f>
        <v>Other</v>
      </c>
    </row>
    <row r="1721" spans="1:39" x14ac:dyDescent="0.25">
      <c r="A1721" t="s">
        <v>33</v>
      </c>
      <c r="B1721" s="1" t="s">
        <v>34</v>
      </c>
      <c r="C1721" s="1" t="s">
        <v>35</v>
      </c>
      <c r="D1721" s="1" t="s">
        <v>36</v>
      </c>
      <c r="E1721" s="1" t="s">
        <v>36</v>
      </c>
      <c r="F1721" s="1" t="s">
        <v>37</v>
      </c>
      <c r="G1721" t="s">
        <v>38</v>
      </c>
      <c r="H1721" t="s">
        <v>39</v>
      </c>
      <c r="I1721" t="s">
        <v>40</v>
      </c>
      <c r="J1721" t="s">
        <v>40</v>
      </c>
      <c r="K1721" t="s">
        <v>40</v>
      </c>
      <c r="L1721" s="4">
        <v>600</v>
      </c>
      <c r="M1721" s="2">
        <v>44317</v>
      </c>
      <c r="N1721" t="s">
        <v>55</v>
      </c>
      <c r="O1721" t="s">
        <v>56</v>
      </c>
      <c r="P1721" t="s">
        <v>3054</v>
      </c>
      <c r="Q1721" t="s">
        <v>4469</v>
      </c>
      <c r="R1721" t="s">
        <v>4470</v>
      </c>
      <c r="S1721" s="3">
        <v>44349</v>
      </c>
      <c r="T1721" t="s">
        <v>1709</v>
      </c>
      <c r="U1721">
        <v>30</v>
      </c>
      <c r="V1721" t="s">
        <v>4471</v>
      </c>
      <c r="W1721" t="s">
        <v>4470</v>
      </c>
      <c r="Y1721" s="3">
        <v>44348</v>
      </c>
      <c r="AA1721" t="s">
        <v>4472</v>
      </c>
      <c r="AD1721" t="s">
        <v>4473</v>
      </c>
      <c r="AH1721" t="str">
        <f>VLOOKUP(B1721,'cc Lookup'!A:J,10,0)</f>
        <v>Trust Board &amp; Exec Directors</v>
      </c>
      <c r="AI1721" t="str">
        <f>VLOOKUP(B1721,'cc Lookup'!A:E,5,0)</f>
        <v>Chief Executive Office</v>
      </c>
      <c r="AJ1721" t="s">
        <v>6738</v>
      </c>
      <c r="AK1721" t="str">
        <f t="shared" si="52"/>
        <v>E35005 Legal Services</v>
      </c>
      <c r="AL1721" t="str">
        <f t="shared" si="53"/>
        <v>7310 Legal / Prof Fees</v>
      </c>
      <c r="AM1721" t="str">
        <f>VLOOKUP(W1721,Lookup!A:B,2,0)</f>
        <v>Other</v>
      </c>
    </row>
    <row r="1722" spans="1:39" x14ac:dyDescent="0.25">
      <c r="A1722" t="s">
        <v>33</v>
      </c>
      <c r="B1722" s="1" t="s">
        <v>34</v>
      </c>
      <c r="C1722" s="1" t="s">
        <v>35</v>
      </c>
      <c r="D1722" s="1" t="s">
        <v>36</v>
      </c>
      <c r="E1722" s="1" t="s">
        <v>36</v>
      </c>
      <c r="F1722" s="1" t="s">
        <v>37</v>
      </c>
      <c r="G1722" t="s">
        <v>38</v>
      </c>
      <c r="H1722" t="s">
        <v>39</v>
      </c>
      <c r="I1722" t="s">
        <v>40</v>
      </c>
      <c r="J1722" t="s">
        <v>40</v>
      </c>
      <c r="K1722" t="s">
        <v>40</v>
      </c>
      <c r="L1722" s="4">
        <v>-120</v>
      </c>
      <c r="M1722" s="2">
        <v>44348</v>
      </c>
      <c r="N1722" t="s">
        <v>55</v>
      </c>
      <c r="O1722" t="s">
        <v>56</v>
      </c>
      <c r="P1722" t="s">
        <v>4578</v>
      </c>
      <c r="Q1722" t="s">
        <v>4579</v>
      </c>
      <c r="R1722" t="s">
        <v>4580</v>
      </c>
      <c r="S1722" s="3">
        <v>44356</v>
      </c>
      <c r="T1722" t="s">
        <v>46</v>
      </c>
      <c r="U1722">
        <v>29</v>
      </c>
      <c r="V1722" t="s">
        <v>4471</v>
      </c>
      <c r="W1722" t="s">
        <v>4580</v>
      </c>
      <c r="Y1722" s="3">
        <v>44356</v>
      </c>
      <c r="AA1722" t="s">
        <v>4472</v>
      </c>
      <c r="AD1722" t="s">
        <v>4473</v>
      </c>
      <c r="AH1722" t="str">
        <f>VLOOKUP(B1722,'cc Lookup'!A:J,10,0)</f>
        <v>Trust Board &amp; Exec Directors</v>
      </c>
      <c r="AI1722" t="str">
        <f>VLOOKUP(B1722,'cc Lookup'!A:E,5,0)</f>
        <v>Chief Executive Office</v>
      </c>
      <c r="AJ1722" t="s">
        <v>6738</v>
      </c>
      <c r="AK1722" t="str">
        <f t="shared" si="52"/>
        <v>E35005 Legal Services</v>
      </c>
      <c r="AL1722" t="str">
        <f t="shared" si="53"/>
        <v>7310 Legal / Prof Fees</v>
      </c>
      <c r="AM1722" t="str">
        <f>VLOOKUP(W1722,Lookup!A:B,2,0)</f>
        <v>Other</v>
      </c>
    </row>
    <row r="1723" spans="1:39" x14ac:dyDescent="0.25">
      <c r="A1723" t="s">
        <v>33</v>
      </c>
      <c r="B1723" s="1" t="s">
        <v>34</v>
      </c>
      <c r="C1723" s="1" t="s">
        <v>35</v>
      </c>
      <c r="D1723" s="1" t="s">
        <v>36</v>
      </c>
      <c r="E1723" s="1" t="s">
        <v>36</v>
      </c>
      <c r="F1723" s="1" t="s">
        <v>37</v>
      </c>
      <c r="G1723" t="s">
        <v>38</v>
      </c>
      <c r="H1723" t="s">
        <v>39</v>
      </c>
      <c r="I1723" t="s">
        <v>40</v>
      </c>
      <c r="J1723" t="s">
        <v>40</v>
      </c>
      <c r="K1723" t="s">
        <v>40</v>
      </c>
      <c r="L1723" s="4">
        <v>-600</v>
      </c>
      <c r="M1723" s="2">
        <v>44348</v>
      </c>
      <c r="N1723" t="s">
        <v>55</v>
      </c>
      <c r="O1723" t="s">
        <v>56</v>
      </c>
      <c r="P1723" t="s">
        <v>4578</v>
      </c>
      <c r="Q1723" t="s">
        <v>4579</v>
      </c>
      <c r="R1723" t="s">
        <v>4580</v>
      </c>
      <c r="S1723" s="3">
        <v>44356</v>
      </c>
      <c r="T1723" t="s">
        <v>46</v>
      </c>
      <c r="U1723">
        <v>30</v>
      </c>
      <c r="V1723" t="s">
        <v>4471</v>
      </c>
      <c r="W1723" t="s">
        <v>4580</v>
      </c>
      <c r="Y1723" s="3">
        <v>44356</v>
      </c>
      <c r="AA1723" t="s">
        <v>4472</v>
      </c>
      <c r="AD1723" t="s">
        <v>4473</v>
      </c>
      <c r="AH1723" t="str">
        <f>VLOOKUP(B1723,'cc Lookup'!A:J,10,0)</f>
        <v>Trust Board &amp; Exec Directors</v>
      </c>
      <c r="AI1723" t="str">
        <f>VLOOKUP(B1723,'cc Lookup'!A:E,5,0)</f>
        <v>Chief Executive Office</v>
      </c>
      <c r="AJ1723" t="s">
        <v>6738</v>
      </c>
      <c r="AK1723" t="str">
        <f t="shared" si="52"/>
        <v>E35005 Legal Services</v>
      </c>
      <c r="AL1723" t="str">
        <f t="shared" si="53"/>
        <v>7310 Legal / Prof Fees</v>
      </c>
      <c r="AM1723" t="str">
        <f>VLOOKUP(W1723,Lookup!A:B,2,0)</f>
        <v>Other</v>
      </c>
    </row>
    <row r="1724" spans="1:39" x14ac:dyDescent="0.25">
      <c r="A1724" t="s">
        <v>33</v>
      </c>
      <c r="B1724" s="1" t="s">
        <v>34</v>
      </c>
      <c r="C1724" s="1" t="s">
        <v>35</v>
      </c>
      <c r="D1724" s="1" t="s">
        <v>36</v>
      </c>
      <c r="E1724" s="1" t="s">
        <v>36</v>
      </c>
      <c r="F1724" s="1" t="s">
        <v>37</v>
      </c>
      <c r="G1724" t="s">
        <v>38</v>
      </c>
      <c r="H1724" t="s">
        <v>39</v>
      </c>
      <c r="I1724" t="s">
        <v>40</v>
      </c>
      <c r="J1724" t="s">
        <v>40</v>
      </c>
      <c r="K1724" t="s">
        <v>40</v>
      </c>
      <c r="L1724" s="4">
        <v>2400</v>
      </c>
      <c r="M1724" s="2">
        <v>44470</v>
      </c>
      <c r="N1724" t="s">
        <v>1595</v>
      </c>
      <c r="O1724" t="s">
        <v>1596</v>
      </c>
      <c r="P1724" t="s">
        <v>1597</v>
      </c>
      <c r="Q1724" t="s">
        <v>5003</v>
      </c>
      <c r="R1724" t="s">
        <v>1599</v>
      </c>
      <c r="S1724" s="3">
        <v>44496</v>
      </c>
      <c r="T1724" t="s">
        <v>46</v>
      </c>
      <c r="U1724">
        <v>4</v>
      </c>
      <c r="V1724" t="s">
        <v>5004</v>
      </c>
      <c r="W1724" t="s">
        <v>4263</v>
      </c>
      <c r="X1724">
        <v>187489</v>
      </c>
      <c r="Y1724" s="3">
        <v>44496</v>
      </c>
      <c r="AA1724" t="s">
        <v>5005</v>
      </c>
      <c r="AB1724" t="s">
        <v>1603</v>
      </c>
      <c r="AC1724" t="s">
        <v>1604</v>
      </c>
      <c r="AH1724" t="str">
        <f>VLOOKUP(B1724,'cc Lookup'!A:J,10,0)</f>
        <v>Trust Board &amp; Exec Directors</v>
      </c>
      <c r="AI1724" t="str">
        <f>VLOOKUP(B1724,'cc Lookup'!A:E,5,0)</f>
        <v>Chief Executive Office</v>
      </c>
      <c r="AJ1724" t="s">
        <v>6738</v>
      </c>
      <c r="AK1724" t="str">
        <f t="shared" si="52"/>
        <v>E35005 Legal Services</v>
      </c>
      <c r="AL1724" t="str">
        <f t="shared" si="53"/>
        <v>7310 Legal / Prof Fees</v>
      </c>
      <c r="AM1724" t="str">
        <f>VLOOKUP(W1724,Lookup!A:B,2,0)</f>
        <v>Legal</v>
      </c>
    </row>
    <row r="1725" spans="1:39" x14ac:dyDescent="0.25">
      <c r="A1725" t="s">
        <v>33</v>
      </c>
      <c r="B1725" s="1" t="s">
        <v>34</v>
      </c>
      <c r="C1725" s="1" t="s">
        <v>35</v>
      </c>
      <c r="D1725" s="1" t="s">
        <v>36</v>
      </c>
      <c r="E1725" s="1" t="s">
        <v>36</v>
      </c>
      <c r="F1725" s="1" t="s">
        <v>37</v>
      </c>
      <c r="G1725" t="s">
        <v>38</v>
      </c>
      <c r="H1725" t="s">
        <v>39</v>
      </c>
      <c r="I1725" t="s">
        <v>40</v>
      </c>
      <c r="J1725" t="s">
        <v>40</v>
      </c>
      <c r="K1725" t="s">
        <v>40</v>
      </c>
      <c r="L1725" s="4">
        <v>3376</v>
      </c>
      <c r="M1725" s="2">
        <v>44621</v>
      </c>
      <c r="N1725" t="s">
        <v>41</v>
      </c>
      <c r="O1725" t="s">
        <v>42</v>
      </c>
      <c r="P1725" t="s">
        <v>5533</v>
      </c>
      <c r="Q1725" t="s">
        <v>5534</v>
      </c>
      <c r="R1725" t="s">
        <v>5535</v>
      </c>
      <c r="S1725" s="3">
        <v>44630</v>
      </c>
      <c r="T1725" t="s">
        <v>46</v>
      </c>
      <c r="U1725">
        <v>18</v>
      </c>
      <c r="V1725" t="s">
        <v>47</v>
      </c>
      <c r="W1725" t="s">
        <v>48</v>
      </c>
      <c r="X1725">
        <v>73017801</v>
      </c>
      <c r="Y1725" s="3">
        <v>44616</v>
      </c>
      <c r="Z1725">
        <v>165065420</v>
      </c>
      <c r="AB1725" t="s">
        <v>49</v>
      </c>
      <c r="AD1725" t="s">
        <v>5536</v>
      </c>
      <c r="AE1725">
        <v>1</v>
      </c>
      <c r="AF1725">
        <v>3376</v>
      </c>
      <c r="AH1725" t="str">
        <f>VLOOKUP(B1725,'cc Lookup'!A:J,10,0)</f>
        <v>Trust Board &amp; Exec Directors</v>
      </c>
      <c r="AI1725" t="str">
        <f>VLOOKUP(B1725,'cc Lookup'!A:E,5,0)</f>
        <v>Chief Executive Office</v>
      </c>
      <c r="AJ1725" t="s">
        <v>6738</v>
      </c>
      <c r="AK1725" t="str">
        <f t="shared" si="52"/>
        <v>E35005 Legal Services</v>
      </c>
      <c r="AL1725" t="str">
        <f t="shared" si="53"/>
        <v>7310 Legal / Prof Fees</v>
      </c>
      <c r="AM1725" t="str">
        <f>VLOOKUP(W1725,Lookup!A:B,2,0)</f>
        <v>Legal</v>
      </c>
    </row>
    <row r="1726" spans="1:39" x14ac:dyDescent="0.25">
      <c r="A1726" t="s">
        <v>33</v>
      </c>
      <c r="B1726" s="1" t="s">
        <v>34</v>
      </c>
      <c r="C1726" s="1" t="s">
        <v>35</v>
      </c>
      <c r="D1726" s="1" t="s">
        <v>36</v>
      </c>
      <c r="E1726" s="1" t="s">
        <v>36</v>
      </c>
      <c r="F1726" s="1" t="s">
        <v>37</v>
      </c>
      <c r="G1726" t="s">
        <v>38</v>
      </c>
      <c r="H1726" t="s">
        <v>39</v>
      </c>
      <c r="I1726" t="s">
        <v>40</v>
      </c>
      <c r="J1726" t="s">
        <v>40</v>
      </c>
      <c r="K1726" t="s">
        <v>40</v>
      </c>
      <c r="L1726" s="4">
        <v>-3376</v>
      </c>
      <c r="M1726" s="2">
        <v>44621</v>
      </c>
      <c r="N1726" t="s">
        <v>41</v>
      </c>
      <c r="O1726" t="s">
        <v>42</v>
      </c>
      <c r="P1726" t="s">
        <v>5533</v>
      </c>
      <c r="Q1726" t="s">
        <v>5534</v>
      </c>
      <c r="R1726" t="s">
        <v>5535</v>
      </c>
      <c r="S1726" s="3">
        <v>44630</v>
      </c>
      <c r="T1726" t="s">
        <v>46</v>
      </c>
      <c r="U1726">
        <v>19</v>
      </c>
      <c r="V1726" t="s">
        <v>47</v>
      </c>
      <c r="W1726" t="s">
        <v>48</v>
      </c>
      <c r="X1726">
        <v>73017801</v>
      </c>
      <c r="Y1726" s="3">
        <v>44616</v>
      </c>
      <c r="Z1726">
        <v>165065420</v>
      </c>
      <c r="AB1726" t="s">
        <v>49</v>
      </c>
      <c r="AD1726" t="s">
        <v>5536</v>
      </c>
      <c r="AE1726">
        <v>1</v>
      </c>
      <c r="AF1726">
        <v>-3376</v>
      </c>
      <c r="AH1726" t="str">
        <f>VLOOKUP(B1726,'cc Lookup'!A:J,10,0)</f>
        <v>Trust Board &amp; Exec Directors</v>
      </c>
      <c r="AI1726" t="str">
        <f>VLOOKUP(B1726,'cc Lookup'!A:E,5,0)</f>
        <v>Chief Executive Office</v>
      </c>
      <c r="AJ1726" t="s">
        <v>6738</v>
      </c>
      <c r="AK1726" t="str">
        <f t="shared" si="52"/>
        <v>E35005 Legal Services</v>
      </c>
      <c r="AL1726" t="str">
        <f t="shared" si="53"/>
        <v>7310 Legal / Prof Fees</v>
      </c>
      <c r="AM1726" t="str">
        <f>VLOOKUP(W1726,Lookup!A:B,2,0)</f>
        <v>Legal</v>
      </c>
    </row>
    <row r="1727" spans="1:39" x14ac:dyDescent="0.25">
      <c r="A1727" t="s">
        <v>33</v>
      </c>
      <c r="B1727" s="1" t="s">
        <v>63</v>
      </c>
      <c r="C1727" s="1" t="s">
        <v>35</v>
      </c>
      <c r="D1727" s="1" t="s">
        <v>36</v>
      </c>
      <c r="E1727" s="1" t="s">
        <v>36</v>
      </c>
      <c r="F1727" s="1" t="s">
        <v>37</v>
      </c>
      <c r="G1727" t="s">
        <v>64</v>
      </c>
      <c r="H1727" t="s">
        <v>39</v>
      </c>
      <c r="I1727" t="s">
        <v>40</v>
      </c>
      <c r="J1727" t="s">
        <v>40</v>
      </c>
      <c r="K1727" t="s">
        <v>40</v>
      </c>
      <c r="L1727" s="4">
        <v>38541.67</v>
      </c>
      <c r="M1727" s="2">
        <v>43191</v>
      </c>
      <c r="N1727" t="s">
        <v>55</v>
      </c>
      <c r="O1727" t="s">
        <v>56</v>
      </c>
      <c r="P1727" t="s">
        <v>55</v>
      </c>
      <c r="Q1727" t="s">
        <v>65</v>
      </c>
      <c r="R1727" t="s">
        <v>66</v>
      </c>
      <c r="S1727" s="3">
        <v>43229</v>
      </c>
      <c r="T1727" t="s">
        <v>67</v>
      </c>
      <c r="U1727">
        <v>8</v>
      </c>
      <c r="V1727" t="s">
        <v>68</v>
      </c>
      <c r="W1727" t="s">
        <v>66</v>
      </c>
      <c r="Y1727" s="3">
        <v>43229</v>
      </c>
      <c r="AA1727" t="s">
        <v>68</v>
      </c>
      <c r="AH1727" t="str">
        <f>VLOOKUP(B1727,'cc Lookup'!A:J,10,0)</f>
        <v>Corporate Expenditure</v>
      </c>
      <c r="AI1727" t="str">
        <f>VLOOKUP(B1727,'cc Lookup'!A:E,5,0)</f>
        <v>Corporate Exp</v>
      </c>
      <c r="AJ1727" t="s">
        <v>6735</v>
      </c>
      <c r="AK1727" t="str">
        <f t="shared" si="52"/>
        <v>E35120 Corporate Expenses</v>
      </c>
      <c r="AL1727" t="str">
        <f t="shared" si="53"/>
        <v>7310 Legal / Prof Fees</v>
      </c>
      <c r="AM1727" t="str">
        <f>VLOOKUP(W1727,Lookup!A:B,2,0)</f>
        <v>Other</v>
      </c>
    </row>
    <row r="1728" spans="1:39" x14ac:dyDescent="0.25">
      <c r="A1728" t="s">
        <v>33</v>
      </c>
      <c r="B1728" s="1" t="s">
        <v>63</v>
      </c>
      <c r="C1728" s="1" t="s">
        <v>35</v>
      </c>
      <c r="D1728" s="1" t="s">
        <v>36</v>
      </c>
      <c r="E1728" s="1" t="s">
        <v>36</v>
      </c>
      <c r="F1728" s="1" t="s">
        <v>37</v>
      </c>
      <c r="G1728" t="s">
        <v>64</v>
      </c>
      <c r="H1728" t="s">
        <v>39</v>
      </c>
      <c r="I1728" t="s">
        <v>40</v>
      </c>
      <c r="J1728" t="s">
        <v>40</v>
      </c>
      <c r="K1728" t="s">
        <v>40</v>
      </c>
      <c r="L1728" s="4">
        <v>84157</v>
      </c>
      <c r="M1728" s="2">
        <v>43191</v>
      </c>
      <c r="N1728" t="s">
        <v>55</v>
      </c>
      <c r="O1728" t="s">
        <v>56</v>
      </c>
      <c r="P1728" t="s">
        <v>55</v>
      </c>
      <c r="Q1728" t="s">
        <v>65</v>
      </c>
      <c r="R1728" t="s">
        <v>66</v>
      </c>
      <c r="S1728" s="3">
        <v>43229</v>
      </c>
      <c r="T1728" t="s">
        <v>67</v>
      </c>
      <c r="U1728">
        <v>9</v>
      </c>
      <c r="V1728" t="s">
        <v>69</v>
      </c>
      <c r="W1728" t="s">
        <v>66</v>
      </c>
      <c r="Y1728" s="3">
        <v>43229</v>
      </c>
      <c r="AA1728" t="s">
        <v>69</v>
      </c>
      <c r="AH1728" t="str">
        <f>VLOOKUP(B1728,'cc Lookup'!A:J,10,0)</f>
        <v>Corporate Expenditure</v>
      </c>
      <c r="AI1728" t="str">
        <f>VLOOKUP(B1728,'cc Lookup'!A:E,5,0)</f>
        <v>Corporate Exp</v>
      </c>
      <c r="AJ1728" t="s">
        <v>6735</v>
      </c>
      <c r="AK1728" t="str">
        <f t="shared" si="52"/>
        <v>E35120 Corporate Expenses</v>
      </c>
      <c r="AL1728" t="str">
        <f t="shared" si="53"/>
        <v>7310 Legal / Prof Fees</v>
      </c>
      <c r="AM1728" t="str">
        <f>VLOOKUP(W1728,Lookup!A:B,2,0)</f>
        <v>Other</v>
      </c>
    </row>
    <row r="1729" spans="1:39" x14ac:dyDescent="0.25">
      <c r="A1729" t="s">
        <v>33</v>
      </c>
      <c r="B1729" s="1" t="s">
        <v>63</v>
      </c>
      <c r="C1729" s="1" t="s">
        <v>35</v>
      </c>
      <c r="D1729" s="1" t="s">
        <v>36</v>
      </c>
      <c r="E1729" s="1" t="s">
        <v>36</v>
      </c>
      <c r="F1729" s="1" t="s">
        <v>37</v>
      </c>
      <c r="G1729" t="s">
        <v>64</v>
      </c>
      <c r="H1729" t="s">
        <v>39</v>
      </c>
      <c r="I1729" t="s">
        <v>40</v>
      </c>
      <c r="J1729" t="s">
        <v>40</v>
      </c>
      <c r="K1729" t="s">
        <v>40</v>
      </c>
      <c r="L1729" s="4">
        <v>-205.6</v>
      </c>
      <c r="M1729" s="2">
        <v>43191</v>
      </c>
      <c r="N1729" t="s">
        <v>55</v>
      </c>
      <c r="O1729" t="s">
        <v>56</v>
      </c>
      <c r="P1729" t="s">
        <v>70</v>
      </c>
      <c r="Q1729" t="s">
        <v>71</v>
      </c>
      <c r="R1729" t="s">
        <v>72</v>
      </c>
      <c r="S1729" s="3">
        <v>43221</v>
      </c>
      <c r="T1729" t="s">
        <v>57</v>
      </c>
      <c r="U1729">
        <v>152</v>
      </c>
      <c r="V1729" t="s">
        <v>73</v>
      </c>
      <c r="W1729" t="s">
        <v>72</v>
      </c>
      <c r="Y1729" s="3">
        <v>43221</v>
      </c>
      <c r="AA1729" t="s">
        <v>74</v>
      </c>
      <c r="AD1729" t="s">
        <v>75</v>
      </c>
      <c r="AH1729" t="str">
        <f>VLOOKUP(B1729,'cc Lookup'!A:J,10,0)</f>
        <v>Corporate Expenditure</v>
      </c>
      <c r="AI1729" t="str">
        <f>VLOOKUP(B1729,'cc Lookup'!A:E,5,0)</f>
        <v>Corporate Exp</v>
      </c>
      <c r="AJ1729" t="s">
        <v>6735</v>
      </c>
      <c r="AK1729" t="str">
        <f t="shared" si="52"/>
        <v>E35120 Corporate Expenses</v>
      </c>
      <c r="AL1729" t="str">
        <f t="shared" si="53"/>
        <v>7310 Legal / Prof Fees</v>
      </c>
      <c r="AM1729" t="str">
        <f>VLOOKUP(W1729,Lookup!A:B,2,0)</f>
        <v>Other</v>
      </c>
    </row>
    <row r="1730" spans="1:39" x14ac:dyDescent="0.25">
      <c r="A1730" t="s">
        <v>33</v>
      </c>
      <c r="B1730" s="1" t="s">
        <v>63</v>
      </c>
      <c r="C1730" s="1" t="s">
        <v>35</v>
      </c>
      <c r="D1730" s="1" t="s">
        <v>36</v>
      </c>
      <c r="E1730" s="1" t="s">
        <v>36</v>
      </c>
      <c r="F1730" s="1" t="s">
        <v>37</v>
      </c>
      <c r="G1730" t="s">
        <v>64</v>
      </c>
      <c r="H1730" t="s">
        <v>39</v>
      </c>
      <c r="I1730" t="s">
        <v>40</v>
      </c>
      <c r="J1730" t="s">
        <v>40</v>
      </c>
      <c r="K1730" t="s">
        <v>40</v>
      </c>
      <c r="L1730" s="4">
        <v>-10000</v>
      </c>
      <c r="M1730" s="2">
        <v>43191</v>
      </c>
      <c r="N1730" t="s">
        <v>55</v>
      </c>
      <c r="O1730" t="s">
        <v>56</v>
      </c>
      <c r="P1730" t="s">
        <v>76</v>
      </c>
      <c r="Q1730" t="s">
        <v>77</v>
      </c>
      <c r="R1730" t="s">
        <v>78</v>
      </c>
      <c r="S1730" s="3">
        <v>43203</v>
      </c>
      <c r="T1730" t="s">
        <v>46</v>
      </c>
      <c r="U1730">
        <v>17</v>
      </c>
      <c r="V1730" t="s">
        <v>79</v>
      </c>
      <c r="W1730" t="s">
        <v>78</v>
      </c>
      <c r="Y1730" s="3">
        <v>43203</v>
      </c>
      <c r="AA1730" t="s">
        <v>80</v>
      </c>
      <c r="AD1730" t="s">
        <v>81</v>
      </c>
      <c r="AH1730" t="str">
        <f>VLOOKUP(B1730,'cc Lookup'!A:J,10,0)</f>
        <v>Corporate Expenditure</v>
      </c>
      <c r="AI1730" t="str">
        <f>VLOOKUP(B1730,'cc Lookup'!A:E,5,0)</f>
        <v>Corporate Exp</v>
      </c>
      <c r="AJ1730" t="s">
        <v>6735</v>
      </c>
      <c r="AK1730" t="str">
        <f t="shared" si="52"/>
        <v>E35120 Corporate Expenses</v>
      </c>
      <c r="AL1730" t="str">
        <f t="shared" si="53"/>
        <v>7310 Legal / Prof Fees</v>
      </c>
      <c r="AM1730" t="str">
        <f>VLOOKUP(W1730,Lookup!A:B,2,0)</f>
        <v>Other</v>
      </c>
    </row>
    <row r="1731" spans="1:39" x14ac:dyDescent="0.25">
      <c r="A1731" t="s">
        <v>33</v>
      </c>
      <c r="B1731" s="1" t="s">
        <v>63</v>
      </c>
      <c r="C1731" s="1" t="s">
        <v>35</v>
      </c>
      <c r="D1731" s="1" t="s">
        <v>36</v>
      </c>
      <c r="E1731" s="1" t="s">
        <v>36</v>
      </c>
      <c r="F1731" s="1" t="s">
        <v>37</v>
      </c>
      <c r="G1731" t="s">
        <v>64</v>
      </c>
      <c r="H1731" t="s">
        <v>39</v>
      </c>
      <c r="I1731" t="s">
        <v>40</v>
      </c>
      <c r="J1731" t="s">
        <v>40</v>
      </c>
      <c r="K1731" t="s">
        <v>40</v>
      </c>
      <c r="L1731" s="4">
        <v>-84157</v>
      </c>
      <c r="M1731" s="2">
        <v>43191</v>
      </c>
      <c r="N1731" t="s">
        <v>55</v>
      </c>
      <c r="O1731" t="s">
        <v>56</v>
      </c>
      <c r="P1731" t="s">
        <v>58</v>
      </c>
      <c r="Q1731" t="s">
        <v>59</v>
      </c>
      <c r="R1731" t="s">
        <v>60</v>
      </c>
      <c r="S1731" s="3">
        <v>43203</v>
      </c>
      <c r="T1731" t="s">
        <v>46</v>
      </c>
      <c r="U1731">
        <v>21</v>
      </c>
      <c r="V1731" t="s">
        <v>82</v>
      </c>
      <c r="W1731" t="s">
        <v>60</v>
      </c>
      <c r="Y1731" s="3">
        <v>43203</v>
      </c>
      <c r="AA1731" t="s">
        <v>82</v>
      </c>
      <c r="AH1731" t="str">
        <f>VLOOKUP(B1731,'cc Lookup'!A:J,10,0)</f>
        <v>Corporate Expenditure</v>
      </c>
      <c r="AI1731" t="str">
        <f>VLOOKUP(B1731,'cc Lookup'!A:E,5,0)</f>
        <v>Corporate Exp</v>
      </c>
      <c r="AJ1731" t="s">
        <v>6735</v>
      </c>
      <c r="AK1731" t="str">
        <f t="shared" si="52"/>
        <v>E35120 Corporate Expenses</v>
      </c>
      <c r="AL1731" t="str">
        <f t="shared" si="53"/>
        <v>7310 Legal / Prof Fees</v>
      </c>
      <c r="AM1731" t="str">
        <f>VLOOKUP(W1731,Lookup!A:B,2,0)</f>
        <v>Other</v>
      </c>
    </row>
    <row r="1732" spans="1:39" x14ac:dyDescent="0.25">
      <c r="A1732" t="s">
        <v>33</v>
      </c>
      <c r="B1732" s="1" t="s">
        <v>63</v>
      </c>
      <c r="C1732" s="1" t="s">
        <v>35</v>
      </c>
      <c r="D1732" s="1" t="s">
        <v>36</v>
      </c>
      <c r="E1732" s="1" t="s">
        <v>36</v>
      </c>
      <c r="F1732" s="1" t="s">
        <v>37</v>
      </c>
      <c r="G1732" t="s">
        <v>64</v>
      </c>
      <c r="H1732" t="s">
        <v>39</v>
      </c>
      <c r="I1732" t="s">
        <v>40</v>
      </c>
      <c r="J1732" t="s">
        <v>40</v>
      </c>
      <c r="K1732" t="s">
        <v>40</v>
      </c>
      <c r="L1732" s="4">
        <v>-8</v>
      </c>
      <c r="M1732" s="2">
        <v>43191</v>
      </c>
      <c r="N1732" t="s">
        <v>83</v>
      </c>
      <c r="O1732" t="s">
        <v>84</v>
      </c>
      <c r="P1732" t="s">
        <v>85</v>
      </c>
      <c r="Q1732" t="s">
        <v>86</v>
      </c>
      <c r="R1732" t="s">
        <v>87</v>
      </c>
      <c r="S1732" s="3">
        <v>43196</v>
      </c>
      <c r="T1732" t="s">
        <v>46</v>
      </c>
      <c r="U1732">
        <v>3</v>
      </c>
      <c r="V1732" t="s">
        <v>47</v>
      </c>
      <c r="W1732" t="s">
        <v>88</v>
      </c>
      <c r="X1732" t="s">
        <v>89</v>
      </c>
      <c r="Y1732" s="3">
        <v>43195</v>
      </c>
      <c r="AA1732" t="s">
        <v>90</v>
      </c>
      <c r="AB1732" t="s">
        <v>91</v>
      </c>
      <c r="AC1732">
        <v>10005676</v>
      </c>
      <c r="AH1732" t="str">
        <f>VLOOKUP(B1732,'cc Lookup'!A:J,10,0)</f>
        <v>Corporate Expenditure</v>
      </c>
      <c r="AI1732" t="str">
        <f>VLOOKUP(B1732,'cc Lookup'!A:E,5,0)</f>
        <v>Corporate Exp</v>
      </c>
      <c r="AJ1732" t="s">
        <v>6735</v>
      </c>
      <c r="AK1732" t="str">
        <f t="shared" ref="AK1732:AK1795" si="54">B1732&amp;" "&amp;G1732</f>
        <v>E35120 Corporate Expenses</v>
      </c>
      <c r="AL1732" t="str">
        <f t="shared" ref="AL1732:AL1795" si="55">C1732&amp;" "&amp;H1732</f>
        <v>7310 Legal / Prof Fees</v>
      </c>
      <c r="AM1732" t="str">
        <f>VLOOKUP(W1732,Lookup!A:B,2,0)</f>
        <v>Other</v>
      </c>
    </row>
    <row r="1733" spans="1:39" x14ac:dyDescent="0.25">
      <c r="A1733" t="s">
        <v>33</v>
      </c>
      <c r="B1733" s="1" t="s">
        <v>63</v>
      </c>
      <c r="C1733" s="1" t="s">
        <v>35</v>
      </c>
      <c r="D1733" s="1" t="s">
        <v>36</v>
      </c>
      <c r="E1733" s="1" t="s">
        <v>36</v>
      </c>
      <c r="F1733" s="1" t="s">
        <v>37</v>
      </c>
      <c r="G1733" t="s">
        <v>64</v>
      </c>
      <c r="H1733" t="s">
        <v>39</v>
      </c>
      <c r="I1733" t="s">
        <v>40</v>
      </c>
      <c r="J1733" t="s">
        <v>40</v>
      </c>
      <c r="K1733" t="s">
        <v>40</v>
      </c>
      <c r="L1733" s="4">
        <v>-10</v>
      </c>
      <c r="M1733" s="2">
        <v>43191</v>
      </c>
      <c r="N1733" t="s">
        <v>83</v>
      </c>
      <c r="O1733" t="s">
        <v>84</v>
      </c>
      <c r="P1733" t="s">
        <v>92</v>
      </c>
      <c r="Q1733" t="s">
        <v>93</v>
      </c>
      <c r="R1733" t="s">
        <v>87</v>
      </c>
      <c r="S1733" s="3">
        <v>43208</v>
      </c>
      <c r="T1733" t="s">
        <v>46</v>
      </c>
      <c r="U1733">
        <v>4</v>
      </c>
      <c r="V1733" t="s">
        <v>47</v>
      </c>
      <c r="W1733" t="s">
        <v>88</v>
      </c>
      <c r="X1733" t="s">
        <v>94</v>
      </c>
      <c r="Y1733" s="3">
        <v>43201</v>
      </c>
      <c r="AA1733" t="s">
        <v>95</v>
      </c>
      <c r="AB1733" t="s">
        <v>91</v>
      </c>
      <c r="AC1733">
        <v>10005676</v>
      </c>
      <c r="AH1733" t="str">
        <f>VLOOKUP(B1733,'cc Lookup'!A:J,10,0)</f>
        <v>Corporate Expenditure</v>
      </c>
      <c r="AI1733" t="str">
        <f>VLOOKUP(B1733,'cc Lookup'!A:E,5,0)</f>
        <v>Corporate Exp</v>
      </c>
      <c r="AJ1733" t="s">
        <v>6735</v>
      </c>
      <c r="AK1733" t="str">
        <f t="shared" si="54"/>
        <v>E35120 Corporate Expenses</v>
      </c>
      <c r="AL1733" t="str">
        <f t="shared" si="55"/>
        <v>7310 Legal / Prof Fees</v>
      </c>
      <c r="AM1733" t="str">
        <f>VLOOKUP(W1733,Lookup!A:B,2,0)</f>
        <v>Other</v>
      </c>
    </row>
    <row r="1734" spans="1:39" x14ac:dyDescent="0.25">
      <c r="A1734" t="s">
        <v>33</v>
      </c>
      <c r="B1734" s="1" t="s">
        <v>63</v>
      </c>
      <c r="C1734" s="1" t="s">
        <v>35</v>
      </c>
      <c r="D1734" s="1" t="s">
        <v>36</v>
      </c>
      <c r="E1734" s="1" t="s">
        <v>36</v>
      </c>
      <c r="F1734" s="1" t="s">
        <v>37</v>
      </c>
      <c r="G1734" t="s">
        <v>64</v>
      </c>
      <c r="H1734" t="s">
        <v>39</v>
      </c>
      <c r="I1734" t="s">
        <v>40</v>
      </c>
      <c r="J1734" t="s">
        <v>40</v>
      </c>
      <c r="K1734" t="s">
        <v>40</v>
      </c>
      <c r="L1734" s="4">
        <v>390</v>
      </c>
      <c r="M1734" s="2">
        <v>43191</v>
      </c>
      <c r="N1734" t="s">
        <v>41</v>
      </c>
      <c r="O1734" t="s">
        <v>42</v>
      </c>
      <c r="P1734" t="s">
        <v>43</v>
      </c>
      <c r="Q1734" t="s">
        <v>44</v>
      </c>
      <c r="R1734" t="s">
        <v>45</v>
      </c>
      <c r="S1734" s="3">
        <v>43191</v>
      </c>
      <c r="T1734" t="s">
        <v>46</v>
      </c>
      <c r="U1734">
        <v>8</v>
      </c>
      <c r="V1734" t="s">
        <v>47</v>
      </c>
      <c r="W1734" t="s">
        <v>48</v>
      </c>
      <c r="X1734">
        <v>323555</v>
      </c>
      <c r="Y1734" s="3">
        <v>43185</v>
      </c>
      <c r="Z1734">
        <v>165026831</v>
      </c>
      <c r="AB1734" t="s">
        <v>49</v>
      </c>
      <c r="AD1734" t="s">
        <v>96</v>
      </c>
      <c r="AE1734">
        <v>1</v>
      </c>
      <c r="AF1734">
        <v>390</v>
      </c>
      <c r="AH1734" t="str">
        <f>VLOOKUP(B1734,'cc Lookup'!A:J,10,0)</f>
        <v>Corporate Expenditure</v>
      </c>
      <c r="AI1734" t="str">
        <f>VLOOKUP(B1734,'cc Lookup'!A:E,5,0)</f>
        <v>Corporate Exp</v>
      </c>
      <c r="AJ1734" t="s">
        <v>6735</v>
      </c>
      <c r="AK1734" t="str">
        <f t="shared" si="54"/>
        <v>E35120 Corporate Expenses</v>
      </c>
      <c r="AL1734" t="str">
        <f t="shared" si="55"/>
        <v>7310 Legal / Prof Fees</v>
      </c>
      <c r="AM1734" t="str">
        <f>VLOOKUP(W1734,Lookup!A:B,2,0)</f>
        <v>Legal</v>
      </c>
    </row>
    <row r="1735" spans="1:39" x14ac:dyDescent="0.25">
      <c r="A1735" t="s">
        <v>33</v>
      </c>
      <c r="B1735" s="1" t="s">
        <v>63</v>
      </c>
      <c r="C1735" s="1" t="s">
        <v>35</v>
      </c>
      <c r="D1735" s="1" t="s">
        <v>36</v>
      </c>
      <c r="E1735" s="1" t="s">
        <v>36</v>
      </c>
      <c r="F1735" s="1" t="s">
        <v>37</v>
      </c>
      <c r="G1735" t="s">
        <v>64</v>
      </c>
      <c r="H1735" t="s">
        <v>39</v>
      </c>
      <c r="I1735" t="s">
        <v>40</v>
      </c>
      <c r="J1735" t="s">
        <v>40</v>
      </c>
      <c r="K1735" t="s">
        <v>40</v>
      </c>
      <c r="L1735" s="4">
        <v>-390</v>
      </c>
      <c r="M1735" s="2">
        <v>43191</v>
      </c>
      <c r="N1735" t="s">
        <v>41</v>
      </c>
      <c r="O1735" t="s">
        <v>42</v>
      </c>
      <c r="P1735" t="s">
        <v>97</v>
      </c>
      <c r="Q1735" t="s">
        <v>98</v>
      </c>
      <c r="R1735" t="s">
        <v>45</v>
      </c>
      <c r="S1735" s="3">
        <v>43195</v>
      </c>
      <c r="T1735" t="s">
        <v>46</v>
      </c>
      <c r="U1735">
        <v>14</v>
      </c>
      <c r="V1735" t="s">
        <v>47</v>
      </c>
      <c r="W1735" t="s">
        <v>48</v>
      </c>
      <c r="X1735">
        <v>323555</v>
      </c>
      <c r="Y1735" s="3">
        <v>43185</v>
      </c>
      <c r="Z1735">
        <v>165068616</v>
      </c>
      <c r="AB1735" t="s">
        <v>49</v>
      </c>
      <c r="AD1735" t="s">
        <v>96</v>
      </c>
      <c r="AE1735">
        <v>1</v>
      </c>
      <c r="AF1735">
        <v>-390</v>
      </c>
      <c r="AH1735" t="str">
        <f>VLOOKUP(B1735,'cc Lookup'!A:J,10,0)</f>
        <v>Corporate Expenditure</v>
      </c>
      <c r="AI1735" t="str">
        <f>VLOOKUP(B1735,'cc Lookup'!A:E,5,0)</f>
        <v>Corporate Exp</v>
      </c>
      <c r="AJ1735" t="s">
        <v>6735</v>
      </c>
      <c r="AK1735" t="str">
        <f t="shared" si="54"/>
        <v>E35120 Corporate Expenses</v>
      </c>
      <c r="AL1735" t="str">
        <f t="shared" si="55"/>
        <v>7310 Legal / Prof Fees</v>
      </c>
      <c r="AM1735" t="str">
        <f>VLOOKUP(W1735,Lookup!A:B,2,0)</f>
        <v>Legal</v>
      </c>
    </row>
    <row r="1736" spans="1:39" x14ac:dyDescent="0.25">
      <c r="A1736" t="s">
        <v>33</v>
      </c>
      <c r="B1736" s="1" t="s">
        <v>63</v>
      </c>
      <c r="C1736" s="1" t="s">
        <v>35</v>
      </c>
      <c r="D1736" s="1" t="s">
        <v>36</v>
      </c>
      <c r="E1736" s="1" t="s">
        <v>36</v>
      </c>
      <c r="F1736" s="1" t="s">
        <v>37</v>
      </c>
      <c r="G1736" t="s">
        <v>64</v>
      </c>
      <c r="H1736" t="s">
        <v>39</v>
      </c>
      <c r="I1736" t="s">
        <v>40</v>
      </c>
      <c r="J1736" t="s">
        <v>40</v>
      </c>
      <c r="K1736" t="s">
        <v>40</v>
      </c>
      <c r="L1736" s="4">
        <v>3744.94</v>
      </c>
      <c r="M1736" s="2">
        <v>43191</v>
      </c>
      <c r="N1736" t="s">
        <v>41</v>
      </c>
      <c r="O1736" t="s">
        <v>42</v>
      </c>
      <c r="P1736" t="s">
        <v>99</v>
      </c>
      <c r="Q1736" t="s">
        <v>100</v>
      </c>
      <c r="R1736" t="s">
        <v>45</v>
      </c>
      <c r="S1736" s="3">
        <v>43214</v>
      </c>
      <c r="T1736" t="s">
        <v>46</v>
      </c>
      <c r="U1736">
        <v>8</v>
      </c>
      <c r="V1736" t="s">
        <v>47</v>
      </c>
      <c r="W1736" t="s">
        <v>101</v>
      </c>
      <c r="X1736">
        <v>349</v>
      </c>
      <c r="Y1736" s="3">
        <v>43187</v>
      </c>
      <c r="Z1736">
        <v>165068571</v>
      </c>
      <c r="AB1736" t="s">
        <v>49</v>
      </c>
      <c r="AD1736" t="s">
        <v>102</v>
      </c>
      <c r="AE1736">
        <v>1</v>
      </c>
      <c r="AF1736">
        <v>3745</v>
      </c>
      <c r="AH1736" t="str">
        <f>VLOOKUP(B1736,'cc Lookup'!A:J,10,0)</f>
        <v>Corporate Expenditure</v>
      </c>
      <c r="AI1736" t="str">
        <f>VLOOKUP(B1736,'cc Lookup'!A:E,5,0)</f>
        <v>Corporate Exp</v>
      </c>
      <c r="AJ1736" t="s">
        <v>6735</v>
      </c>
      <c r="AK1736" t="str">
        <f t="shared" si="54"/>
        <v>E35120 Corporate Expenses</v>
      </c>
      <c r="AL1736" t="str">
        <f t="shared" si="55"/>
        <v>7310 Legal / Prof Fees</v>
      </c>
      <c r="AM1736" t="str">
        <f>VLOOKUP(W1736,Lookup!A:B,2,0)</f>
        <v>Prof</v>
      </c>
    </row>
    <row r="1737" spans="1:39" x14ac:dyDescent="0.25">
      <c r="A1737" t="s">
        <v>33</v>
      </c>
      <c r="B1737" s="1" t="s">
        <v>63</v>
      </c>
      <c r="C1737" s="1" t="s">
        <v>35</v>
      </c>
      <c r="D1737" s="1" t="s">
        <v>36</v>
      </c>
      <c r="E1737" s="1" t="s">
        <v>36</v>
      </c>
      <c r="F1737" s="1" t="s">
        <v>37</v>
      </c>
      <c r="G1737" t="s">
        <v>64</v>
      </c>
      <c r="H1737" t="s">
        <v>39</v>
      </c>
      <c r="I1737" t="s">
        <v>40</v>
      </c>
      <c r="J1737" t="s">
        <v>40</v>
      </c>
      <c r="K1737" t="s">
        <v>40</v>
      </c>
      <c r="L1737" s="4">
        <v>-3</v>
      </c>
      <c r="M1737" s="2">
        <v>43191</v>
      </c>
      <c r="N1737" t="s">
        <v>103</v>
      </c>
      <c r="O1737" t="s">
        <v>104</v>
      </c>
      <c r="P1737" t="s">
        <v>105</v>
      </c>
      <c r="Q1737" t="s">
        <v>106</v>
      </c>
      <c r="R1737" t="s">
        <v>107</v>
      </c>
      <c r="S1737" s="3">
        <v>43188</v>
      </c>
      <c r="T1737" t="s">
        <v>46</v>
      </c>
      <c r="U1737">
        <v>2359</v>
      </c>
      <c r="V1737" t="s">
        <v>108</v>
      </c>
      <c r="W1737" t="s">
        <v>48</v>
      </c>
      <c r="X1737">
        <v>165055735</v>
      </c>
      <c r="Y1737" s="3">
        <v>42670</v>
      </c>
      <c r="AC1737" t="s">
        <v>109</v>
      </c>
      <c r="AH1737" t="str">
        <f>VLOOKUP(B1737,'cc Lookup'!A:J,10,0)</f>
        <v>Corporate Expenditure</v>
      </c>
      <c r="AI1737" t="str">
        <f>VLOOKUP(B1737,'cc Lookup'!A:E,5,0)</f>
        <v>Corporate Exp</v>
      </c>
      <c r="AJ1737" t="s">
        <v>6735</v>
      </c>
      <c r="AK1737" t="str">
        <f t="shared" si="54"/>
        <v>E35120 Corporate Expenses</v>
      </c>
      <c r="AL1737" t="str">
        <f t="shared" si="55"/>
        <v>7310 Legal / Prof Fees</v>
      </c>
      <c r="AM1737" t="str">
        <f>VLOOKUP(W1737,Lookup!A:B,2,0)</f>
        <v>Legal</v>
      </c>
    </row>
    <row r="1738" spans="1:39" x14ac:dyDescent="0.25">
      <c r="A1738" t="s">
        <v>33</v>
      </c>
      <c r="B1738" s="1" t="s">
        <v>63</v>
      </c>
      <c r="C1738" s="1" t="s">
        <v>35</v>
      </c>
      <c r="D1738" s="1" t="s">
        <v>36</v>
      </c>
      <c r="E1738" s="1" t="s">
        <v>36</v>
      </c>
      <c r="F1738" s="1" t="s">
        <v>37</v>
      </c>
      <c r="G1738" t="s">
        <v>64</v>
      </c>
      <c r="H1738" t="s">
        <v>39</v>
      </c>
      <c r="I1738" t="s">
        <v>40</v>
      </c>
      <c r="J1738" t="s">
        <v>40</v>
      </c>
      <c r="K1738" t="s">
        <v>40</v>
      </c>
      <c r="L1738" s="4">
        <v>-63.32</v>
      </c>
      <c r="M1738" s="2">
        <v>43191</v>
      </c>
      <c r="N1738" t="s">
        <v>103</v>
      </c>
      <c r="O1738" t="s">
        <v>104</v>
      </c>
      <c r="P1738" t="s">
        <v>105</v>
      </c>
      <c r="Q1738" t="s">
        <v>106</v>
      </c>
      <c r="R1738" t="s">
        <v>107</v>
      </c>
      <c r="S1738" s="3">
        <v>43188</v>
      </c>
      <c r="T1738" t="s">
        <v>46</v>
      </c>
      <c r="U1738">
        <v>2360</v>
      </c>
      <c r="V1738" t="s">
        <v>110</v>
      </c>
      <c r="W1738" t="s">
        <v>48</v>
      </c>
      <c r="X1738">
        <v>165026831</v>
      </c>
      <c r="Y1738" s="3">
        <v>42857</v>
      </c>
      <c r="AA1738" t="s">
        <v>111</v>
      </c>
      <c r="AC1738" t="s">
        <v>109</v>
      </c>
      <c r="AH1738" t="str">
        <f>VLOOKUP(B1738,'cc Lookup'!A:J,10,0)</f>
        <v>Corporate Expenditure</v>
      </c>
      <c r="AI1738" t="str">
        <f>VLOOKUP(B1738,'cc Lookup'!A:E,5,0)</f>
        <v>Corporate Exp</v>
      </c>
      <c r="AJ1738" t="s">
        <v>6735</v>
      </c>
      <c r="AK1738" t="str">
        <f t="shared" si="54"/>
        <v>E35120 Corporate Expenses</v>
      </c>
      <c r="AL1738" t="str">
        <f t="shared" si="55"/>
        <v>7310 Legal / Prof Fees</v>
      </c>
      <c r="AM1738" t="str">
        <f>VLOOKUP(W1738,Lookup!A:B,2,0)</f>
        <v>Legal</v>
      </c>
    </row>
    <row r="1739" spans="1:39" x14ac:dyDescent="0.25">
      <c r="A1739" t="s">
        <v>33</v>
      </c>
      <c r="B1739" s="1" t="s">
        <v>63</v>
      </c>
      <c r="C1739" s="1" t="s">
        <v>35</v>
      </c>
      <c r="D1739" s="1" t="s">
        <v>36</v>
      </c>
      <c r="E1739" s="1" t="s">
        <v>36</v>
      </c>
      <c r="F1739" s="1" t="s">
        <v>37</v>
      </c>
      <c r="G1739" t="s">
        <v>64</v>
      </c>
      <c r="H1739" t="s">
        <v>39</v>
      </c>
      <c r="I1739" t="s">
        <v>40</v>
      </c>
      <c r="J1739" t="s">
        <v>40</v>
      </c>
      <c r="K1739" t="s">
        <v>40</v>
      </c>
      <c r="L1739" s="4">
        <v>-138</v>
      </c>
      <c r="M1739" s="2">
        <v>43191</v>
      </c>
      <c r="N1739" t="s">
        <v>103</v>
      </c>
      <c r="O1739" t="s">
        <v>104</v>
      </c>
      <c r="P1739" t="s">
        <v>105</v>
      </c>
      <c r="Q1739" t="s">
        <v>106</v>
      </c>
      <c r="R1739" t="s">
        <v>107</v>
      </c>
      <c r="S1739" s="3">
        <v>43188</v>
      </c>
      <c r="T1739" t="s">
        <v>46</v>
      </c>
      <c r="U1739">
        <v>2361</v>
      </c>
      <c r="V1739" t="s">
        <v>112</v>
      </c>
      <c r="W1739" t="s">
        <v>48</v>
      </c>
      <c r="X1739">
        <v>165030134</v>
      </c>
      <c r="Y1739" s="3">
        <v>42619</v>
      </c>
      <c r="AA1739" t="s">
        <v>113</v>
      </c>
      <c r="AC1739" t="s">
        <v>109</v>
      </c>
      <c r="AH1739" t="str">
        <f>VLOOKUP(B1739,'cc Lookup'!A:J,10,0)</f>
        <v>Corporate Expenditure</v>
      </c>
      <c r="AI1739" t="str">
        <f>VLOOKUP(B1739,'cc Lookup'!A:E,5,0)</f>
        <v>Corporate Exp</v>
      </c>
      <c r="AJ1739" t="s">
        <v>6735</v>
      </c>
      <c r="AK1739" t="str">
        <f t="shared" si="54"/>
        <v>E35120 Corporate Expenses</v>
      </c>
      <c r="AL1739" t="str">
        <f t="shared" si="55"/>
        <v>7310 Legal / Prof Fees</v>
      </c>
      <c r="AM1739" t="str">
        <f>VLOOKUP(W1739,Lookup!A:B,2,0)</f>
        <v>Legal</v>
      </c>
    </row>
    <row r="1740" spans="1:39" x14ac:dyDescent="0.25">
      <c r="A1740" t="s">
        <v>33</v>
      </c>
      <c r="B1740" s="1" t="s">
        <v>63</v>
      </c>
      <c r="C1740" s="1" t="s">
        <v>35</v>
      </c>
      <c r="D1740" s="1" t="s">
        <v>36</v>
      </c>
      <c r="E1740" s="1" t="s">
        <v>36</v>
      </c>
      <c r="F1740" s="1" t="s">
        <v>37</v>
      </c>
      <c r="G1740" t="s">
        <v>64</v>
      </c>
      <c r="H1740" t="s">
        <v>39</v>
      </c>
      <c r="I1740" t="s">
        <v>40</v>
      </c>
      <c r="J1740" t="s">
        <v>40</v>
      </c>
      <c r="K1740" t="s">
        <v>40</v>
      </c>
      <c r="L1740" s="4">
        <v>-10000</v>
      </c>
      <c r="M1740" s="2">
        <v>43191</v>
      </c>
      <c r="N1740" t="s">
        <v>103</v>
      </c>
      <c r="O1740" t="s">
        <v>104</v>
      </c>
      <c r="P1740" t="s">
        <v>105</v>
      </c>
      <c r="Q1740" t="s">
        <v>106</v>
      </c>
      <c r="R1740" t="s">
        <v>107</v>
      </c>
      <c r="S1740" s="3">
        <v>43188</v>
      </c>
      <c r="T1740" t="s">
        <v>46</v>
      </c>
      <c r="U1740">
        <v>2362</v>
      </c>
      <c r="V1740" t="s">
        <v>114</v>
      </c>
      <c r="W1740" t="s">
        <v>48</v>
      </c>
      <c r="X1740">
        <v>165058580</v>
      </c>
      <c r="Y1740" s="3">
        <v>42685</v>
      </c>
      <c r="AC1740" t="s">
        <v>109</v>
      </c>
      <c r="AH1740" t="str">
        <f>VLOOKUP(B1740,'cc Lookup'!A:J,10,0)</f>
        <v>Corporate Expenditure</v>
      </c>
      <c r="AI1740" t="str">
        <f>VLOOKUP(B1740,'cc Lookup'!A:E,5,0)</f>
        <v>Corporate Exp</v>
      </c>
      <c r="AJ1740" t="s">
        <v>6735</v>
      </c>
      <c r="AK1740" t="str">
        <f t="shared" si="54"/>
        <v>E35120 Corporate Expenses</v>
      </c>
      <c r="AL1740" t="str">
        <f t="shared" si="55"/>
        <v>7310 Legal / Prof Fees</v>
      </c>
      <c r="AM1740" t="str">
        <f>VLOOKUP(W1740,Lookup!A:B,2,0)</f>
        <v>Legal</v>
      </c>
    </row>
    <row r="1741" spans="1:39" x14ac:dyDescent="0.25">
      <c r="A1741" t="s">
        <v>33</v>
      </c>
      <c r="B1741" s="1" t="s">
        <v>63</v>
      </c>
      <c r="C1741" s="1" t="s">
        <v>35</v>
      </c>
      <c r="D1741" s="1" t="s">
        <v>36</v>
      </c>
      <c r="E1741" s="1" t="s">
        <v>36</v>
      </c>
      <c r="F1741" s="1" t="s">
        <v>37</v>
      </c>
      <c r="G1741" t="s">
        <v>64</v>
      </c>
      <c r="H1741" t="s">
        <v>39</v>
      </c>
      <c r="I1741" t="s">
        <v>40</v>
      </c>
      <c r="J1741" t="s">
        <v>40</v>
      </c>
      <c r="K1741" t="s">
        <v>40</v>
      </c>
      <c r="L1741" s="4">
        <v>138</v>
      </c>
      <c r="M1741" s="2">
        <v>43191</v>
      </c>
      <c r="N1741" t="s">
        <v>103</v>
      </c>
      <c r="O1741" t="s">
        <v>104</v>
      </c>
      <c r="P1741" t="s">
        <v>115</v>
      </c>
      <c r="Q1741" t="s">
        <v>116</v>
      </c>
      <c r="R1741" t="s">
        <v>117</v>
      </c>
      <c r="S1741" s="3">
        <v>43220</v>
      </c>
      <c r="T1741" t="s">
        <v>46</v>
      </c>
      <c r="U1741">
        <v>2371</v>
      </c>
      <c r="V1741" t="s">
        <v>112</v>
      </c>
      <c r="W1741" t="s">
        <v>48</v>
      </c>
      <c r="X1741">
        <v>165030134</v>
      </c>
      <c r="Y1741" s="3">
        <v>42619</v>
      </c>
      <c r="AA1741" t="s">
        <v>113</v>
      </c>
      <c r="AC1741" t="s">
        <v>109</v>
      </c>
      <c r="AH1741" t="str">
        <f>VLOOKUP(B1741,'cc Lookup'!A:J,10,0)</f>
        <v>Corporate Expenditure</v>
      </c>
      <c r="AI1741" t="str">
        <f>VLOOKUP(B1741,'cc Lookup'!A:E,5,0)</f>
        <v>Corporate Exp</v>
      </c>
      <c r="AJ1741" t="s">
        <v>6735</v>
      </c>
      <c r="AK1741" t="str">
        <f t="shared" si="54"/>
        <v>E35120 Corporate Expenses</v>
      </c>
      <c r="AL1741" t="str">
        <f t="shared" si="55"/>
        <v>7310 Legal / Prof Fees</v>
      </c>
      <c r="AM1741" t="str">
        <f>VLOOKUP(W1741,Lookup!A:B,2,0)</f>
        <v>Legal</v>
      </c>
    </row>
    <row r="1742" spans="1:39" x14ac:dyDescent="0.25">
      <c r="A1742" t="s">
        <v>33</v>
      </c>
      <c r="B1742" s="1" t="s">
        <v>63</v>
      </c>
      <c r="C1742" s="1" t="s">
        <v>35</v>
      </c>
      <c r="D1742" s="1" t="s">
        <v>36</v>
      </c>
      <c r="E1742" s="1" t="s">
        <v>36</v>
      </c>
      <c r="F1742" s="1" t="s">
        <v>37</v>
      </c>
      <c r="G1742" t="s">
        <v>64</v>
      </c>
      <c r="H1742" t="s">
        <v>39</v>
      </c>
      <c r="I1742" t="s">
        <v>40</v>
      </c>
      <c r="J1742" t="s">
        <v>40</v>
      </c>
      <c r="K1742" t="s">
        <v>40</v>
      </c>
      <c r="L1742" s="4">
        <v>63.32</v>
      </c>
      <c r="M1742" s="2">
        <v>43191</v>
      </c>
      <c r="N1742" t="s">
        <v>103</v>
      </c>
      <c r="O1742" t="s">
        <v>104</v>
      </c>
      <c r="P1742" t="s">
        <v>115</v>
      </c>
      <c r="Q1742" t="s">
        <v>116</v>
      </c>
      <c r="R1742" t="s">
        <v>117</v>
      </c>
      <c r="S1742" s="3">
        <v>43220</v>
      </c>
      <c r="T1742" t="s">
        <v>46</v>
      </c>
      <c r="U1742">
        <v>2372</v>
      </c>
      <c r="V1742" t="s">
        <v>110</v>
      </c>
      <c r="W1742" t="s">
        <v>48</v>
      </c>
      <c r="X1742">
        <v>165026831</v>
      </c>
      <c r="Y1742" s="3">
        <v>42857</v>
      </c>
      <c r="AA1742" t="s">
        <v>111</v>
      </c>
      <c r="AC1742" t="s">
        <v>109</v>
      </c>
      <c r="AH1742" t="str">
        <f>VLOOKUP(B1742,'cc Lookup'!A:J,10,0)</f>
        <v>Corporate Expenditure</v>
      </c>
      <c r="AI1742" t="str">
        <f>VLOOKUP(B1742,'cc Lookup'!A:E,5,0)</f>
        <v>Corporate Exp</v>
      </c>
      <c r="AJ1742" t="s">
        <v>6735</v>
      </c>
      <c r="AK1742" t="str">
        <f t="shared" si="54"/>
        <v>E35120 Corporate Expenses</v>
      </c>
      <c r="AL1742" t="str">
        <f t="shared" si="55"/>
        <v>7310 Legal / Prof Fees</v>
      </c>
      <c r="AM1742" t="str">
        <f>VLOOKUP(W1742,Lookup!A:B,2,0)</f>
        <v>Legal</v>
      </c>
    </row>
    <row r="1743" spans="1:39" x14ac:dyDescent="0.25">
      <c r="A1743" t="s">
        <v>33</v>
      </c>
      <c r="B1743" s="1" t="s">
        <v>63</v>
      </c>
      <c r="C1743" s="1" t="s">
        <v>35</v>
      </c>
      <c r="D1743" s="1" t="s">
        <v>36</v>
      </c>
      <c r="E1743" s="1" t="s">
        <v>36</v>
      </c>
      <c r="F1743" s="1" t="s">
        <v>37</v>
      </c>
      <c r="G1743" t="s">
        <v>64</v>
      </c>
      <c r="H1743" t="s">
        <v>39</v>
      </c>
      <c r="I1743" t="s">
        <v>40</v>
      </c>
      <c r="J1743" t="s">
        <v>40</v>
      </c>
      <c r="K1743" t="s">
        <v>40</v>
      </c>
      <c r="L1743" s="4">
        <v>10000</v>
      </c>
      <c r="M1743" s="2">
        <v>43191</v>
      </c>
      <c r="N1743" t="s">
        <v>103</v>
      </c>
      <c r="O1743" t="s">
        <v>104</v>
      </c>
      <c r="P1743" t="s">
        <v>115</v>
      </c>
      <c r="Q1743" t="s">
        <v>116</v>
      </c>
      <c r="R1743" t="s">
        <v>117</v>
      </c>
      <c r="S1743" s="3">
        <v>43220</v>
      </c>
      <c r="T1743" t="s">
        <v>46</v>
      </c>
      <c r="U1743">
        <v>2373</v>
      </c>
      <c r="V1743" t="s">
        <v>114</v>
      </c>
      <c r="W1743" t="s">
        <v>48</v>
      </c>
      <c r="X1743">
        <v>165058580</v>
      </c>
      <c r="Y1743" s="3">
        <v>42685</v>
      </c>
      <c r="AC1743" t="s">
        <v>109</v>
      </c>
      <c r="AH1743" t="str">
        <f>VLOOKUP(B1743,'cc Lookup'!A:J,10,0)</f>
        <v>Corporate Expenditure</v>
      </c>
      <c r="AI1743" t="str">
        <f>VLOOKUP(B1743,'cc Lookup'!A:E,5,0)</f>
        <v>Corporate Exp</v>
      </c>
      <c r="AJ1743" t="s">
        <v>6735</v>
      </c>
      <c r="AK1743" t="str">
        <f t="shared" si="54"/>
        <v>E35120 Corporate Expenses</v>
      </c>
      <c r="AL1743" t="str">
        <f t="shared" si="55"/>
        <v>7310 Legal / Prof Fees</v>
      </c>
      <c r="AM1743" t="str">
        <f>VLOOKUP(W1743,Lookup!A:B,2,0)</f>
        <v>Legal</v>
      </c>
    </row>
    <row r="1744" spans="1:39" x14ac:dyDescent="0.25">
      <c r="A1744" t="s">
        <v>33</v>
      </c>
      <c r="B1744" s="1" t="s">
        <v>63</v>
      </c>
      <c r="C1744" s="1" t="s">
        <v>35</v>
      </c>
      <c r="D1744" s="1" t="s">
        <v>36</v>
      </c>
      <c r="E1744" s="1" t="s">
        <v>36</v>
      </c>
      <c r="F1744" s="1" t="s">
        <v>37</v>
      </c>
      <c r="G1744" t="s">
        <v>64</v>
      </c>
      <c r="H1744" t="s">
        <v>39</v>
      </c>
      <c r="I1744" t="s">
        <v>40</v>
      </c>
      <c r="J1744" t="s">
        <v>40</v>
      </c>
      <c r="K1744" t="s">
        <v>40</v>
      </c>
      <c r="L1744" s="4">
        <v>3</v>
      </c>
      <c r="M1744" s="2">
        <v>43191</v>
      </c>
      <c r="N1744" t="s">
        <v>103</v>
      </c>
      <c r="O1744" t="s">
        <v>104</v>
      </c>
      <c r="P1744" t="s">
        <v>115</v>
      </c>
      <c r="Q1744" t="s">
        <v>116</v>
      </c>
      <c r="R1744" t="s">
        <v>117</v>
      </c>
      <c r="S1744" s="3">
        <v>43220</v>
      </c>
      <c r="T1744" t="s">
        <v>46</v>
      </c>
      <c r="U1744">
        <v>2374</v>
      </c>
      <c r="V1744" t="s">
        <v>108</v>
      </c>
      <c r="W1744" t="s">
        <v>48</v>
      </c>
      <c r="X1744">
        <v>165055735</v>
      </c>
      <c r="Y1744" s="3">
        <v>42670</v>
      </c>
      <c r="AC1744" t="s">
        <v>109</v>
      </c>
      <c r="AH1744" t="str">
        <f>VLOOKUP(B1744,'cc Lookup'!A:J,10,0)</f>
        <v>Corporate Expenditure</v>
      </c>
      <c r="AI1744" t="str">
        <f>VLOOKUP(B1744,'cc Lookup'!A:E,5,0)</f>
        <v>Corporate Exp</v>
      </c>
      <c r="AJ1744" t="s">
        <v>6735</v>
      </c>
      <c r="AK1744" t="str">
        <f t="shared" si="54"/>
        <v>E35120 Corporate Expenses</v>
      </c>
      <c r="AL1744" t="str">
        <f t="shared" si="55"/>
        <v>7310 Legal / Prof Fees</v>
      </c>
      <c r="AM1744" t="str">
        <f>VLOOKUP(W1744,Lookup!A:B,2,0)</f>
        <v>Legal</v>
      </c>
    </row>
    <row r="1745" spans="1:39" x14ac:dyDescent="0.25">
      <c r="A1745" t="s">
        <v>33</v>
      </c>
      <c r="B1745" s="1" t="s">
        <v>63</v>
      </c>
      <c r="C1745" s="1" t="s">
        <v>35</v>
      </c>
      <c r="D1745" s="1" t="s">
        <v>118</v>
      </c>
      <c r="E1745" s="1" t="s">
        <v>36</v>
      </c>
      <c r="F1745" s="1" t="s">
        <v>37</v>
      </c>
      <c r="G1745" t="s">
        <v>64</v>
      </c>
      <c r="H1745" t="s">
        <v>39</v>
      </c>
      <c r="I1745" t="s">
        <v>119</v>
      </c>
      <c r="J1745" t="s">
        <v>40</v>
      </c>
      <c r="K1745" t="s">
        <v>40</v>
      </c>
      <c r="L1745" s="4">
        <v>10000</v>
      </c>
      <c r="M1745" s="2">
        <v>43191</v>
      </c>
      <c r="N1745" t="s">
        <v>55</v>
      </c>
      <c r="O1745" t="s">
        <v>42</v>
      </c>
      <c r="P1745" t="s">
        <v>120</v>
      </c>
      <c r="Q1745" t="s">
        <v>121</v>
      </c>
      <c r="R1745" t="s">
        <v>122</v>
      </c>
      <c r="S1745" s="3">
        <v>43220</v>
      </c>
      <c r="U1745">
        <v>27</v>
      </c>
      <c r="V1745" t="s">
        <v>123</v>
      </c>
      <c r="W1745" t="s">
        <v>124</v>
      </c>
      <c r="X1745" t="s">
        <v>125</v>
      </c>
      <c r="Y1745" s="3">
        <v>43220</v>
      </c>
      <c r="AB1745" s="3">
        <v>42765</v>
      </c>
      <c r="AD1745" t="s">
        <v>126</v>
      </c>
      <c r="AH1745" t="str">
        <f>VLOOKUP(B1745,'cc Lookup'!A:J,10,0)</f>
        <v>Corporate Expenditure</v>
      </c>
      <c r="AI1745" t="str">
        <f>VLOOKUP(B1745,'cc Lookup'!A:E,5,0)</f>
        <v>Corporate Exp</v>
      </c>
      <c r="AJ1745" t="s">
        <v>6735</v>
      </c>
      <c r="AK1745" t="str">
        <f t="shared" si="54"/>
        <v>E35120 Corporate Expenses</v>
      </c>
      <c r="AL1745" t="str">
        <f t="shared" si="55"/>
        <v>7310 Legal / Prof Fees</v>
      </c>
      <c r="AM1745" t="str">
        <f>VLOOKUP(W1745,Lookup!A:B,2,0)</f>
        <v>Legal</v>
      </c>
    </row>
    <row r="1746" spans="1:39" x14ac:dyDescent="0.25">
      <c r="A1746" t="s">
        <v>33</v>
      </c>
      <c r="B1746" s="1" t="s">
        <v>63</v>
      </c>
      <c r="C1746" s="1" t="s">
        <v>35</v>
      </c>
      <c r="D1746" s="1" t="s">
        <v>118</v>
      </c>
      <c r="E1746" s="1" t="s">
        <v>36</v>
      </c>
      <c r="F1746" s="1" t="s">
        <v>37</v>
      </c>
      <c r="G1746" t="s">
        <v>64</v>
      </c>
      <c r="H1746" t="s">
        <v>39</v>
      </c>
      <c r="I1746" t="s">
        <v>119</v>
      </c>
      <c r="J1746" t="s">
        <v>40</v>
      </c>
      <c r="K1746" t="s">
        <v>40</v>
      </c>
      <c r="L1746" s="4">
        <v>-10000</v>
      </c>
      <c r="M1746" s="2">
        <v>43191</v>
      </c>
      <c r="N1746" t="s">
        <v>55</v>
      </c>
      <c r="O1746" t="s">
        <v>42</v>
      </c>
      <c r="P1746" t="s">
        <v>127</v>
      </c>
      <c r="Q1746" t="s">
        <v>128</v>
      </c>
      <c r="R1746" t="s">
        <v>129</v>
      </c>
      <c r="S1746" s="3">
        <v>43188</v>
      </c>
      <c r="U1746">
        <v>30</v>
      </c>
      <c r="V1746" t="s">
        <v>123</v>
      </c>
      <c r="W1746" t="s">
        <v>124</v>
      </c>
      <c r="X1746" t="s">
        <v>125</v>
      </c>
      <c r="Y1746" s="3">
        <v>43188</v>
      </c>
      <c r="AB1746" s="3">
        <v>42765</v>
      </c>
      <c r="AD1746" t="s">
        <v>126</v>
      </c>
      <c r="AH1746" t="str">
        <f>VLOOKUP(B1746,'cc Lookup'!A:J,10,0)</f>
        <v>Corporate Expenditure</v>
      </c>
      <c r="AI1746" t="str">
        <f>VLOOKUP(B1746,'cc Lookup'!A:E,5,0)</f>
        <v>Corporate Exp</v>
      </c>
      <c r="AJ1746" t="s">
        <v>6735</v>
      </c>
      <c r="AK1746" t="str">
        <f t="shared" si="54"/>
        <v>E35120 Corporate Expenses</v>
      </c>
      <c r="AL1746" t="str">
        <f t="shared" si="55"/>
        <v>7310 Legal / Prof Fees</v>
      </c>
      <c r="AM1746" t="str">
        <f>VLOOKUP(W1746,Lookup!A:B,2,0)</f>
        <v>Legal</v>
      </c>
    </row>
    <row r="1747" spans="1:39" x14ac:dyDescent="0.25">
      <c r="A1747" t="s">
        <v>33</v>
      </c>
      <c r="B1747" s="1" t="s">
        <v>63</v>
      </c>
      <c r="C1747" s="1" t="s">
        <v>35</v>
      </c>
      <c r="D1747" s="1" t="s">
        <v>118</v>
      </c>
      <c r="E1747" s="1" t="s">
        <v>36</v>
      </c>
      <c r="F1747" s="1" t="s">
        <v>37</v>
      </c>
      <c r="G1747" t="s">
        <v>64</v>
      </c>
      <c r="H1747" t="s">
        <v>39</v>
      </c>
      <c r="I1747" t="s">
        <v>119</v>
      </c>
      <c r="J1747" t="s">
        <v>40</v>
      </c>
      <c r="K1747" t="s">
        <v>40</v>
      </c>
      <c r="L1747" s="4">
        <v>7597.11</v>
      </c>
      <c r="M1747" s="2">
        <v>43191</v>
      </c>
      <c r="N1747" t="s">
        <v>55</v>
      </c>
      <c r="O1747" t="s">
        <v>56</v>
      </c>
      <c r="P1747" t="s">
        <v>70</v>
      </c>
      <c r="Q1747" t="s">
        <v>71</v>
      </c>
      <c r="R1747" t="s">
        <v>72</v>
      </c>
      <c r="S1747" s="3">
        <v>43221</v>
      </c>
      <c r="T1747" t="s">
        <v>57</v>
      </c>
      <c r="U1747">
        <v>153</v>
      </c>
      <c r="V1747" t="s">
        <v>130</v>
      </c>
      <c r="W1747" t="s">
        <v>72</v>
      </c>
      <c r="Y1747" s="3">
        <v>43221</v>
      </c>
      <c r="AA1747" t="s">
        <v>74</v>
      </c>
      <c r="AD1747" t="s">
        <v>131</v>
      </c>
      <c r="AH1747" t="str">
        <f>VLOOKUP(B1747,'cc Lookup'!A:J,10,0)</f>
        <v>Corporate Expenditure</v>
      </c>
      <c r="AI1747" t="str">
        <f>VLOOKUP(B1747,'cc Lookup'!A:E,5,0)</f>
        <v>Corporate Exp</v>
      </c>
      <c r="AJ1747" t="s">
        <v>6735</v>
      </c>
      <c r="AK1747" t="str">
        <f t="shared" si="54"/>
        <v>E35120 Corporate Expenses</v>
      </c>
      <c r="AL1747" t="str">
        <f t="shared" si="55"/>
        <v>7310 Legal / Prof Fees</v>
      </c>
      <c r="AM1747" t="str">
        <f>VLOOKUP(W1747,Lookup!A:B,2,0)</f>
        <v>Other</v>
      </c>
    </row>
    <row r="1748" spans="1:39" x14ac:dyDescent="0.25">
      <c r="A1748" t="s">
        <v>33</v>
      </c>
      <c r="B1748" s="1" t="s">
        <v>63</v>
      </c>
      <c r="C1748" s="1" t="s">
        <v>35</v>
      </c>
      <c r="D1748" s="1" t="s">
        <v>118</v>
      </c>
      <c r="E1748" s="1" t="s">
        <v>36</v>
      </c>
      <c r="F1748" s="1" t="s">
        <v>37</v>
      </c>
      <c r="G1748" t="s">
        <v>64</v>
      </c>
      <c r="H1748" t="s">
        <v>39</v>
      </c>
      <c r="I1748" t="s">
        <v>119</v>
      </c>
      <c r="J1748" t="s">
        <v>40</v>
      </c>
      <c r="K1748" t="s">
        <v>40</v>
      </c>
      <c r="L1748" s="4">
        <v>10000</v>
      </c>
      <c r="M1748" s="2">
        <v>43191</v>
      </c>
      <c r="N1748" t="s">
        <v>55</v>
      </c>
      <c r="O1748" t="s">
        <v>56</v>
      </c>
      <c r="P1748" t="s">
        <v>70</v>
      </c>
      <c r="Q1748" t="s">
        <v>71</v>
      </c>
      <c r="R1748" t="s">
        <v>72</v>
      </c>
      <c r="S1748" s="3">
        <v>43221</v>
      </c>
      <c r="T1748" t="s">
        <v>57</v>
      </c>
      <c r="U1748">
        <v>154</v>
      </c>
      <c r="V1748" t="s">
        <v>132</v>
      </c>
      <c r="W1748" t="s">
        <v>72</v>
      </c>
      <c r="Y1748" s="3">
        <v>43221</v>
      </c>
      <c r="AA1748" t="s">
        <v>74</v>
      </c>
      <c r="AD1748" t="s">
        <v>133</v>
      </c>
      <c r="AH1748" t="str">
        <f>VLOOKUP(B1748,'cc Lookup'!A:J,10,0)</f>
        <v>Corporate Expenditure</v>
      </c>
      <c r="AI1748" t="str">
        <f>VLOOKUP(B1748,'cc Lookup'!A:E,5,0)</f>
        <v>Corporate Exp</v>
      </c>
      <c r="AJ1748" t="s">
        <v>6735</v>
      </c>
      <c r="AK1748" t="str">
        <f t="shared" si="54"/>
        <v>E35120 Corporate Expenses</v>
      </c>
      <c r="AL1748" t="str">
        <f t="shared" si="55"/>
        <v>7310 Legal / Prof Fees</v>
      </c>
      <c r="AM1748" t="str">
        <f>VLOOKUP(W1748,Lookup!A:B,2,0)</f>
        <v>Other</v>
      </c>
    </row>
    <row r="1749" spans="1:39" x14ac:dyDescent="0.25">
      <c r="A1749" t="s">
        <v>33</v>
      </c>
      <c r="B1749" s="1" t="s">
        <v>63</v>
      </c>
      <c r="C1749" s="1" t="s">
        <v>35</v>
      </c>
      <c r="D1749" s="1" t="s">
        <v>118</v>
      </c>
      <c r="E1749" s="1" t="s">
        <v>36</v>
      </c>
      <c r="F1749" s="1" t="s">
        <v>37</v>
      </c>
      <c r="G1749" t="s">
        <v>64</v>
      </c>
      <c r="H1749" t="s">
        <v>39</v>
      </c>
      <c r="I1749" t="s">
        <v>119</v>
      </c>
      <c r="J1749" t="s">
        <v>40</v>
      </c>
      <c r="K1749" t="s">
        <v>40</v>
      </c>
      <c r="L1749" s="4">
        <v>-7597.11</v>
      </c>
      <c r="M1749" s="2">
        <v>43191</v>
      </c>
      <c r="N1749" t="s">
        <v>55</v>
      </c>
      <c r="O1749" t="s">
        <v>56</v>
      </c>
      <c r="P1749" t="s">
        <v>76</v>
      </c>
      <c r="Q1749" t="s">
        <v>77</v>
      </c>
      <c r="R1749" t="s">
        <v>78</v>
      </c>
      <c r="S1749" s="3">
        <v>43203</v>
      </c>
      <c r="T1749" t="s">
        <v>46</v>
      </c>
      <c r="U1749">
        <v>18</v>
      </c>
      <c r="V1749" t="s">
        <v>134</v>
      </c>
      <c r="W1749" t="s">
        <v>78</v>
      </c>
      <c r="Y1749" s="3">
        <v>43203</v>
      </c>
      <c r="AA1749" t="s">
        <v>135</v>
      </c>
      <c r="AD1749" t="s">
        <v>136</v>
      </c>
      <c r="AH1749" t="str">
        <f>VLOOKUP(B1749,'cc Lookup'!A:J,10,0)</f>
        <v>Corporate Expenditure</v>
      </c>
      <c r="AI1749" t="str">
        <f>VLOOKUP(B1749,'cc Lookup'!A:E,5,0)</f>
        <v>Corporate Exp</v>
      </c>
      <c r="AJ1749" t="s">
        <v>6735</v>
      </c>
      <c r="AK1749" t="str">
        <f t="shared" si="54"/>
        <v>E35120 Corporate Expenses</v>
      </c>
      <c r="AL1749" t="str">
        <f t="shared" si="55"/>
        <v>7310 Legal / Prof Fees</v>
      </c>
      <c r="AM1749" t="str">
        <f>VLOOKUP(W1749,Lookup!A:B,2,0)</f>
        <v>Other</v>
      </c>
    </row>
    <row r="1750" spans="1:39" x14ac:dyDescent="0.25">
      <c r="A1750" t="s">
        <v>33</v>
      </c>
      <c r="B1750" s="1" t="s">
        <v>63</v>
      </c>
      <c r="C1750" s="1" t="s">
        <v>35</v>
      </c>
      <c r="D1750" s="1" t="s">
        <v>118</v>
      </c>
      <c r="E1750" s="1" t="s">
        <v>36</v>
      </c>
      <c r="F1750" s="1" t="s">
        <v>37</v>
      </c>
      <c r="G1750" t="s">
        <v>64</v>
      </c>
      <c r="H1750" t="s">
        <v>39</v>
      </c>
      <c r="I1750" t="s">
        <v>119</v>
      </c>
      <c r="J1750" t="s">
        <v>40</v>
      </c>
      <c r="K1750" t="s">
        <v>40</v>
      </c>
      <c r="L1750" s="4">
        <v>205.6</v>
      </c>
      <c r="M1750" s="2">
        <v>43191</v>
      </c>
      <c r="N1750" t="s">
        <v>55</v>
      </c>
      <c r="O1750" t="s">
        <v>56</v>
      </c>
      <c r="P1750" t="s">
        <v>76</v>
      </c>
      <c r="Q1750" t="s">
        <v>77</v>
      </c>
      <c r="R1750" t="s">
        <v>78</v>
      </c>
      <c r="S1750" s="3">
        <v>43203</v>
      </c>
      <c r="T1750" t="s">
        <v>46</v>
      </c>
      <c r="U1750">
        <v>19</v>
      </c>
      <c r="V1750" t="s">
        <v>137</v>
      </c>
      <c r="W1750" t="s">
        <v>78</v>
      </c>
      <c r="Y1750" s="3">
        <v>43203</v>
      </c>
      <c r="AA1750" t="s">
        <v>138</v>
      </c>
      <c r="AD1750" t="s">
        <v>139</v>
      </c>
      <c r="AH1750" t="str">
        <f>VLOOKUP(B1750,'cc Lookup'!A:J,10,0)</f>
        <v>Corporate Expenditure</v>
      </c>
      <c r="AI1750" t="str">
        <f>VLOOKUP(B1750,'cc Lookup'!A:E,5,0)</f>
        <v>Corporate Exp</v>
      </c>
      <c r="AJ1750" t="s">
        <v>6735</v>
      </c>
      <c r="AK1750" t="str">
        <f t="shared" si="54"/>
        <v>E35120 Corporate Expenses</v>
      </c>
      <c r="AL1750" t="str">
        <f t="shared" si="55"/>
        <v>7310 Legal / Prof Fees</v>
      </c>
      <c r="AM1750" t="str">
        <f>VLOOKUP(W1750,Lookup!A:B,2,0)</f>
        <v>Other</v>
      </c>
    </row>
    <row r="1751" spans="1:39" x14ac:dyDescent="0.25">
      <c r="A1751" t="s">
        <v>33</v>
      </c>
      <c r="B1751" s="1" t="s">
        <v>63</v>
      </c>
      <c r="C1751" s="1" t="s">
        <v>35</v>
      </c>
      <c r="D1751" s="1" t="s">
        <v>140</v>
      </c>
      <c r="E1751" s="1" t="s">
        <v>36</v>
      </c>
      <c r="F1751" s="1" t="s">
        <v>37</v>
      </c>
      <c r="G1751" t="s">
        <v>64</v>
      </c>
      <c r="H1751" t="s">
        <v>39</v>
      </c>
      <c r="I1751" t="s">
        <v>141</v>
      </c>
      <c r="J1751" t="s">
        <v>40</v>
      </c>
      <c r="K1751" t="s">
        <v>40</v>
      </c>
      <c r="L1751" s="4">
        <v>-90</v>
      </c>
      <c r="M1751" s="2">
        <v>43191</v>
      </c>
      <c r="N1751" t="s">
        <v>103</v>
      </c>
      <c r="O1751" t="s">
        <v>104</v>
      </c>
      <c r="P1751" t="s">
        <v>105</v>
      </c>
      <c r="Q1751" t="s">
        <v>106</v>
      </c>
      <c r="R1751" t="s">
        <v>107</v>
      </c>
      <c r="S1751" s="3">
        <v>43188</v>
      </c>
      <c r="T1751" t="s">
        <v>46</v>
      </c>
      <c r="U1751">
        <v>3328</v>
      </c>
      <c r="V1751" t="s">
        <v>142</v>
      </c>
      <c r="W1751" t="s">
        <v>143</v>
      </c>
      <c r="X1751">
        <v>165067496</v>
      </c>
      <c r="Y1751" s="3">
        <v>43140</v>
      </c>
      <c r="AC1751" t="s">
        <v>144</v>
      </c>
      <c r="AH1751" t="str">
        <f>VLOOKUP(B1751,'cc Lookup'!A:J,10,0)</f>
        <v>Corporate Expenditure</v>
      </c>
      <c r="AI1751" t="str">
        <f>VLOOKUP(B1751,'cc Lookup'!A:E,5,0)</f>
        <v>Corporate Exp</v>
      </c>
      <c r="AJ1751" t="s">
        <v>6735</v>
      </c>
      <c r="AK1751" t="str">
        <f t="shared" si="54"/>
        <v>E35120 Corporate Expenses</v>
      </c>
      <c r="AL1751" t="str">
        <f t="shared" si="55"/>
        <v>7310 Legal / Prof Fees</v>
      </c>
      <c r="AM1751" t="str">
        <f>VLOOKUP(W1751,Lookup!A:B,2,0)</f>
        <v>Legal</v>
      </c>
    </row>
    <row r="1752" spans="1:39" x14ac:dyDescent="0.25">
      <c r="A1752" t="s">
        <v>33</v>
      </c>
      <c r="B1752" s="1" t="s">
        <v>63</v>
      </c>
      <c r="C1752" s="1" t="s">
        <v>35</v>
      </c>
      <c r="D1752" s="1" t="s">
        <v>140</v>
      </c>
      <c r="E1752" s="1" t="s">
        <v>36</v>
      </c>
      <c r="F1752" s="1" t="s">
        <v>37</v>
      </c>
      <c r="G1752" t="s">
        <v>64</v>
      </c>
      <c r="H1752" t="s">
        <v>39</v>
      </c>
      <c r="I1752" t="s">
        <v>141</v>
      </c>
      <c r="J1752" t="s">
        <v>40</v>
      </c>
      <c r="K1752" t="s">
        <v>40</v>
      </c>
      <c r="L1752" s="4">
        <v>-1683.3</v>
      </c>
      <c r="M1752" s="2">
        <v>43191</v>
      </c>
      <c r="N1752" t="s">
        <v>103</v>
      </c>
      <c r="O1752" t="s">
        <v>104</v>
      </c>
      <c r="P1752" t="s">
        <v>105</v>
      </c>
      <c r="Q1752" t="s">
        <v>106</v>
      </c>
      <c r="R1752" t="s">
        <v>107</v>
      </c>
      <c r="S1752" s="3">
        <v>43188</v>
      </c>
      <c r="T1752" t="s">
        <v>46</v>
      </c>
      <c r="U1752">
        <v>3329</v>
      </c>
      <c r="V1752" t="s">
        <v>145</v>
      </c>
      <c r="W1752" t="s">
        <v>146</v>
      </c>
      <c r="X1752">
        <v>165061118</v>
      </c>
      <c r="Y1752" s="3">
        <v>42803</v>
      </c>
      <c r="AC1752" t="s">
        <v>147</v>
      </c>
      <c r="AH1752" t="str">
        <f>VLOOKUP(B1752,'cc Lookup'!A:J,10,0)</f>
        <v>Corporate Expenditure</v>
      </c>
      <c r="AI1752" t="str">
        <f>VLOOKUP(B1752,'cc Lookup'!A:E,5,0)</f>
        <v>Corporate Exp</v>
      </c>
      <c r="AJ1752" t="s">
        <v>6735</v>
      </c>
      <c r="AK1752" t="str">
        <f t="shared" si="54"/>
        <v>E35120 Corporate Expenses</v>
      </c>
      <c r="AL1752" t="str">
        <f t="shared" si="55"/>
        <v>7310 Legal / Prof Fees</v>
      </c>
      <c r="AM1752" t="str">
        <f>VLOOKUP(W1752,Lookup!A:B,2,0)</f>
        <v>Other</v>
      </c>
    </row>
    <row r="1753" spans="1:39" x14ac:dyDescent="0.25">
      <c r="A1753" t="s">
        <v>33</v>
      </c>
      <c r="B1753" s="1" t="s">
        <v>63</v>
      </c>
      <c r="C1753" s="1" t="s">
        <v>35</v>
      </c>
      <c r="D1753" s="1" t="s">
        <v>140</v>
      </c>
      <c r="E1753" s="1" t="s">
        <v>36</v>
      </c>
      <c r="F1753" s="1" t="s">
        <v>37</v>
      </c>
      <c r="G1753" t="s">
        <v>64</v>
      </c>
      <c r="H1753" t="s">
        <v>39</v>
      </c>
      <c r="I1753" t="s">
        <v>141</v>
      </c>
      <c r="J1753" t="s">
        <v>40</v>
      </c>
      <c r="K1753" t="s">
        <v>40</v>
      </c>
      <c r="L1753" s="4">
        <v>1683.3</v>
      </c>
      <c r="M1753" s="2">
        <v>43191</v>
      </c>
      <c r="N1753" t="s">
        <v>103</v>
      </c>
      <c r="O1753" t="s">
        <v>104</v>
      </c>
      <c r="P1753" t="s">
        <v>115</v>
      </c>
      <c r="Q1753" t="s">
        <v>116</v>
      </c>
      <c r="R1753" t="s">
        <v>117</v>
      </c>
      <c r="S1753" s="3">
        <v>43220</v>
      </c>
      <c r="T1753" t="s">
        <v>46</v>
      </c>
      <c r="U1753">
        <v>3349</v>
      </c>
      <c r="V1753" t="s">
        <v>145</v>
      </c>
      <c r="W1753" t="s">
        <v>146</v>
      </c>
      <c r="X1753">
        <v>165061118</v>
      </c>
      <c r="Y1753" s="3">
        <v>42803</v>
      </c>
      <c r="AC1753" t="s">
        <v>147</v>
      </c>
      <c r="AH1753" t="str">
        <f>VLOOKUP(B1753,'cc Lookup'!A:J,10,0)</f>
        <v>Corporate Expenditure</v>
      </c>
      <c r="AI1753" t="str">
        <f>VLOOKUP(B1753,'cc Lookup'!A:E,5,0)</f>
        <v>Corporate Exp</v>
      </c>
      <c r="AJ1753" t="s">
        <v>6735</v>
      </c>
      <c r="AK1753" t="str">
        <f t="shared" si="54"/>
        <v>E35120 Corporate Expenses</v>
      </c>
      <c r="AL1753" t="str">
        <f t="shared" si="55"/>
        <v>7310 Legal / Prof Fees</v>
      </c>
      <c r="AM1753" t="str">
        <f>VLOOKUP(W1753,Lookup!A:B,2,0)</f>
        <v>Other</v>
      </c>
    </row>
    <row r="1754" spans="1:39" x14ac:dyDescent="0.25">
      <c r="A1754" t="s">
        <v>33</v>
      </c>
      <c r="B1754" s="1" t="s">
        <v>63</v>
      </c>
      <c r="C1754" s="1" t="s">
        <v>35</v>
      </c>
      <c r="D1754" s="1" t="s">
        <v>140</v>
      </c>
      <c r="E1754" s="1" t="s">
        <v>36</v>
      </c>
      <c r="F1754" s="1" t="s">
        <v>37</v>
      </c>
      <c r="G1754" t="s">
        <v>64</v>
      </c>
      <c r="H1754" t="s">
        <v>39</v>
      </c>
      <c r="I1754" t="s">
        <v>141</v>
      </c>
      <c r="J1754" t="s">
        <v>40</v>
      </c>
      <c r="K1754" t="s">
        <v>40</v>
      </c>
      <c r="L1754" s="4">
        <v>90</v>
      </c>
      <c r="M1754" s="2">
        <v>43191</v>
      </c>
      <c r="N1754" t="s">
        <v>103</v>
      </c>
      <c r="O1754" t="s">
        <v>104</v>
      </c>
      <c r="P1754" t="s">
        <v>115</v>
      </c>
      <c r="Q1754" t="s">
        <v>116</v>
      </c>
      <c r="R1754" t="s">
        <v>117</v>
      </c>
      <c r="S1754" s="3">
        <v>43220</v>
      </c>
      <c r="T1754" t="s">
        <v>46</v>
      </c>
      <c r="U1754">
        <v>3350</v>
      </c>
      <c r="V1754" t="s">
        <v>142</v>
      </c>
      <c r="W1754" t="s">
        <v>143</v>
      </c>
      <c r="X1754">
        <v>165067496</v>
      </c>
      <c r="Y1754" s="3">
        <v>43140</v>
      </c>
      <c r="AC1754" t="s">
        <v>144</v>
      </c>
      <c r="AH1754" t="str">
        <f>VLOOKUP(B1754,'cc Lookup'!A:J,10,0)</f>
        <v>Corporate Expenditure</v>
      </c>
      <c r="AI1754" t="str">
        <f>VLOOKUP(B1754,'cc Lookup'!A:E,5,0)</f>
        <v>Corporate Exp</v>
      </c>
      <c r="AJ1754" t="s">
        <v>6735</v>
      </c>
      <c r="AK1754" t="str">
        <f t="shared" si="54"/>
        <v>E35120 Corporate Expenses</v>
      </c>
      <c r="AL1754" t="str">
        <f t="shared" si="55"/>
        <v>7310 Legal / Prof Fees</v>
      </c>
      <c r="AM1754" t="str">
        <f>VLOOKUP(W1754,Lookup!A:B,2,0)</f>
        <v>Legal</v>
      </c>
    </row>
    <row r="1755" spans="1:39" x14ac:dyDescent="0.25">
      <c r="A1755" t="s">
        <v>33</v>
      </c>
      <c r="B1755" s="1" t="s">
        <v>63</v>
      </c>
      <c r="C1755" s="1" t="s">
        <v>35</v>
      </c>
      <c r="D1755" s="1" t="s">
        <v>148</v>
      </c>
      <c r="E1755" s="1" t="s">
        <v>36</v>
      </c>
      <c r="F1755" s="1" t="s">
        <v>37</v>
      </c>
      <c r="G1755" t="s">
        <v>64</v>
      </c>
      <c r="H1755" t="s">
        <v>39</v>
      </c>
      <c r="I1755" t="s">
        <v>149</v>
      </c>
      <c r="J1755" t="s">
        <v>40</v>
      </c>
      <c r="K1755" t="s">
        <v>40</v>
      </c>
      <c r="L1755" s="4">
        <v>-15500</v>
      </c>
      <c r="M1755" s="2">
        <v>43191</v>
      </c>
      <c r="N1755" t="s">
        <v>103</v>
      </c>
      <c r="O1755" t="s">
        <v>104</v>
      </c>
      <c r="P1755" t="s">
        <v>105</v>
      </c>
      <c r="Q1755" t="s">
        <v>106</v>
      </c>
      <c r="R1755" t="s">
        <v>107</v>
      </c>
      <c r="S1755" s="3">
        <v>43188</v>
      </c>
      <c r="T1755" t="s">
        <v>46</v>
      </c>
      <c r="U1755">
        <v>3330</v>
      </c>
      <c r="V1755" t="s">
        <v>150</v>
      </c>
      <c r="W1755" t="s">
        <v>48</v>
      </c>
      <c r="X1755">
        <v>165052362</v>
      </c>
      <c r="Y1755" s="3">
        <v>42443</v>
      </c>
      <c r="AC1755" t="s">
        <v>109</v>
      </c>
      <c r="AH1755" t="str">
        <f>VLOOKUP(B1755,'cc Lookup'!A:J,10,0)</f>
        <v>Corporate Expenditure</v>
      </c>
      <c r="AI1755" t="str">
        <f>VLOOKUP(B1755,'cc Lookup'!A:E,5,0)</f>
        <v>Corporate Exp</v>
      </c>
      <c r="AJ1755" t="s">
        <v>6735</v>
      </c>
      <c r="AK1755" t="str">
        <f t="shared" si="54"/>
        <v>E35120 Corporate Expenses</v>
      </c>
      <c r="AL1755" t="str">
        <f t="shared" si="55"/>
        <v>7310 Legal / Prof Fees</v>
      </c>
      <c r="AM1755" t="str">
        <f>VLOOKUP(W1755,Lookup!A:B,2,0)</f>
        <v>Legal</v>
      </c>
    </row>
    <row r="1756" spans="1:39" x14ac:dyDescent="0.25">
      <c r="A1756" t="s">
        <v>33</v>
      </c>
      <c r="B1756" s="1" t="s">
        <v>63</v>
      </c>
      <c r="C1756" s="1" t="s">
        <v>35</v>
      </c>
      <c r="D1756" s="1" t="s">
        <v>148</v>
      </c>
      <c r="E1756" s="1" t="s">
        <v>36</v>
      </c>
      <c r="F1756" s="1" t="s">
        <v>37</v>
      </c>
      <c r="G1756" t="s">
        <v>64</v>
      </c>
      <c r="H1756" t="s">
        <v>39</v>
      </c>
      <c r="I1756" t="s">
        <v>149</v>
      </c>
      <c r="J1756" t="s">
        <v>40</v>
      </c>
      <c r="K1756" t="s">
        <v>40</v>
      </c>
      <c r="L1756" s="4">
        <v>-14500</v>
      </c>
      <c r="M1756" s="2">
        <v>43191</v>
      </c>
      <c r="N1756" t="s">
        <v>103</v>
      </c>
      <c r="O1756" t="s">
        <v>104</v>
      </c>
      <c r="P1756" t="s">
        <v>105</v>
      </c>
      <c r="Q1756" t="s">
        <v>106</v>
      </c>
      <c r="R1756" t="s">
        <v>107</v>
      </c>
      <c r="S1756" s="3">
        <v>43188</v>
      </c>
      <c r="T1756" t="s">
        <v>46</v>
      </c>
      <c r="U1756">
        <v>3331</v>
      </c>
      <c r="V1756" t="s">
        <v>151</v>
      </c>
      <c r="W1756" t="s">
        <v>48</v>
      </c>
      <c r="X1756">
        <v>165056005</v>
      </c>
      <c r="Y1756" s="3">
        <v>42619</v>
      </c>
      <c r="AC1756" t="s">
        <v>109</v>
      </c>
      <c r="AH1756" t="str">
        <f>VLOOKUP(B1756,'cc Lookup'!A:J,10,0)</f>
        <v>Corporate Expenditure</v>
      </c>
      <c r="AI1756" t="str">
        <f>VLOOKUP(B1756,'cc Lookup'!A:E,5,0)</f>
        <v>Corporate Exp</v>
      </c>
      <c r="AJ1756" t="s">
        <v>6735</v>
      </c>
      <c r="AK1756" t="str">
        <f t="shared" si="54"/>
        <v>E35120 Corporate Expenses</v>
      </c>
      <c r="AL1756" t="str">
        <f t="shared" si="55"/>
        <v>7310 Legal / Prof Fees</v>
      </c>
      <c r="AM1756" t="str">
        <f>VLOOKUP(W1756,Lookup!A:B,2,0)</f>
        <v>Legal</v>
      </c>
    </row>
    <row r="1757" spans="1:39" x14ac:dyDescent="0.25">
      <c r="A1757" t="s">
        <v>33</v>
      </c>
      <c r="B1757" s="1" t="s">
        <v>63</v>
      </c>
      <c r="C1757" s="1" t="s">
        <v>35</v>
      </c>
      <c r="D1757" s="1" t="s">
        <v>148</v>
      </c>
      <c r="E1757" s="1" t="s">
        <v>36</v>
      </c>
      <c r="F1757" s="1" t="s">
        <v>37</v>
      </c>
      <c r="G1757" t="s">
        <v>64</v>
      </c>
      <c r="H1757" t="s">
        <v>39</v>
      </c>
      <c r="I1757" t="s">
        <v>149</v>
      </c>
      <c r="J1757" t="s">
        <v>40</v>
      </c>
      <c r="K1757" t="s">
        <v>40</v>
      </c>
      <c r="L1757" s="4">
        <v>-1322.4</v>
      </c>
      <c r="M1757" s="2">
        <v>43191</v>
      </c>
      <c r="N1757" t="s">
        <v>103</v>
      </c>
      <c r="O1757" t="s">
        <v>104</v>
      </c>
      <c r="P1757" t="s">
        <v>105</v>
      </c>
      <c r="Q1757" t="s">
        <v>106</v>
      </c>
      <c r="R1757" t="s">
        <v>107</v>
      </c>
      <c r="S1757" s="3">
        <v>43188</v>
      </c>
      <c r="T1757" t="s">
        <v>46</v>
      </c>
      <c r="U1757">
        <v>3332</v>
      </c>
      <c r="V1757" t="s">
        <v>152</v>
      </c>
      <c r="W1757" t="s">
        <v>48</v>
      </c>
      <c r="X1757">
        <v>165055337</v>
      </c>
      <c r="Y1757" s="3">
        <v>42557</v>
      </c>
      <c r="AC1757" t="s">
        <v>109</v>
      </c>
      <c r="AH1757" t="str">
        <f>VLOOKUP(B1757,'cc Lookup'!A:J,10,0)</f>
        <v>Corporate Expenditure</v>
      </c>
      <c r="AI1757" t="str">
        <f>VLOOKUP(B1757,'cc Lookup'!A:E,5,0)</f>
        <v>Corporate Exp</v>
      </c>
      <c r="AJ1757" t="s">
        <v>6735</v>
      </c>
      <c r="AK1757" t="str">
        <f t="shared" si="54"/>
        <v>E35120 Corporate Expenses</v>
      </c>
      <c r="AL1757" t="str">
        <f t="shared" si="55"/>
        <v>7310 Legal / Prof Fees</v>
      </c>
      <c r="AM1757" t="str">
        <f>VLOOKUP(W1757,Lookup!A:B,2,0)</f>
        <v>Legal</v>
      </c>
    </row>
    <row r="1758" spans="1:39" x14ac:dyDescent="0.25">
      <c r="A1758" t="s">
        <v>33</v>
      </c>
      <c r="B1758" s="1" t="s">
        <v>63</v>
      </c>
      <c r="C1758" s="1" t="s">
        <v>35</v>
      </c>
      <c r="D1758" s="1" t="s">
        <v>148</v>
      </c>
      <c r="E1758" s="1" t="s">
        <v>36</v>
      </c>
      <c r="F1758" s="1" t="s">
        <v>37</v>
      </c>
      <c r="G1758" t="s">
        <v>64</v>
      </c>
      <c r="H1758" t="s">
        <v>39</v>
      </c>
      <c r="I1758" t="s">
        <v>149</v>
      </c>
      <c r="J1758" t="s">
        <v>40</v>
      </c>
      <c r="K1758" t="s">
        <v>40</v>
      </c>
      <c r="L1758" s="4">
        <v>-50.2</v>
      </c>
      <c r="M1758" s="2">
        <v>43191</v>
      </c>
      <c r="N1758" t="s">
        <v>103</v>
      </c>
      <c r="O1758" t="s">
        <v>104</v>
      </c>
      <c r="P1758" t="s">
        <v>105</v>
      </c>
      <c r="Q1758" t="s">
        <v>106</v>
      </c>
      <c r="R1758" t="s">
        <v>107</v>
      </c>
      <c r="S1758" s="3">
        <v>43188</v>
      </c>
      <c r="T1758" t="s">
        <v>46</v>
      </c>
      <c r="U1758">
        <v>3333</v>
      </c>
      <c r="V1758" t="s">
        <v>153</v>
      </c>
      <c r="W1758" t="s">
        <v>48</v>
      </c>
      <c r="X1758">
        <v>165059181</v>
      </c>
      <c r="Y1758" s="3">
        <v>42857</v>
      </c>
      <c r="AC1758" t="s">
        <v>109</v>
      </c>
      <c r="AH1758" t="str">
        <f>VLOOKUP(B1758,'cc Lookup'!A:J,10,0)</f>
        <v>Corporate Expenditure</v>
      </c>
      <c r="AI1758" t="str">
        <f>VLOOKUP(B1758,'cc Lookup'!A:E,5,0)</f>
        <v>Corporate Exp</v>
      </c>
      <c r="AJ1758" t="s">
        <v>6735</v>
      </c>
      <c r="AK1758" t="str">
        <f t="shared" si="54"/>
        <v>E35120 Corporate Expenses</v>
      </c>
      <c r="AL1758" t="str">
        <f t="shared" si="55"/>
        <v>7310 Legal / Prof Fees</v>
      </c>
      <c r="AM1758" t="str">
        <f>VLOOKUP(W1758,Lookup!A:B,2,0)</f>
        <v>Legal</v>
      </c>
    </row>
    <row r="1759" spans="1:39" x14ac:dyDescent="0.25">
      <c r="A1759" t="s">
        <v>33</v>
      </c>
      <c r="B1759" s="1" t="s">
        <v>63</v>
      </c>
      <c r="C1759" s="1" t="s">
        <v>35</v>
      </c>
      <c r="D1759" s="1" t="s">
        <v>148</v>
      </c>
      <c r="E1759" s="1" t="s">
        <v>36</v>
      </c>
      <c r="F1759" s="1" t="s">
        <v>37</v>
      </c>
      <c r="G1759" t="s">
        <v>64</v>
      </c>
      <c r="H1759" t="s">
        <v>39</v>
      </c>
      <c r="I1759" t="s">
        <v>149</v>
      </c>
      <c r="J1759" t="s">
        <v>40</v>
      </c>
      <c r="K1759" t="s">
        <v>40</v>
      </c>
      <c r="L1759" s="4">
        <v>-12700</v>
      </c>
      <c r="M1759" s="2">
        <v>43191</v>
      </c>
      <c r="N1759" t="s">
        <v>103</v>
      </c>
      <c r="O1759" t="s">
        <v>104</v>
      </c>
      <c r="P1759" t="s">
        <v>105</v>
      </c>
      <c r="Q1759" t="s">
        <v>106</v>
      </c>
      <c r="R1759" t="s">
        <v>107</v>
      </c>
      <c r="S1759" s="3">
        <v>43188</v>
      </c>
      <c r="T1759" t="s">
        <v>46</v>
      </c>
      <c r="U1759">
        <v>3334</v>
      </c>
      <c r="V1759" t="s">
        <v>154</v>
      </c>
      <c r="W1759" t="s">
        <v>48</v>
      </c>
      <c r="X1759">
        <v>165056903</v>
      </c>
      <c r="Y1759" s="3">
        <v>42681</v>
      </c>
      <c r="AC1759" t="s">
        <v>109</v>
      </c>
      <c r="AH1759" t="str">
        <f>VLOOKUP(B1759,'cc Lookup'!A:J,10,0)</f>
        <v>Corporate Expenditure</v>
      </c>
      <c r="AI1759" t="str">
        <f>VLOOKUP(B1759,'cc Lookup'!A:E,5,0)</f>
        <v>Corporate Exp</v>
      </c>
      <c r="AJ1759" t="s">
        <v>6735</v>
      </c>
      <c r="AK1759" t="str">
        <f t="shared" si="54"/>
        <v>E35120 Corporate Expenses</v>
      </c>
      <c r="AL1759" t="str">
        <f t="shared" si="55"/>
        <v>7310 Legal / Prof Fees</v>
      </c>
      <c r="AM1759" t="str">
        <f>VLOOKUP(W1759,Lookup!A:B,2,0)</f>
        <v>Legal</v>
      </c>
    </row>
    <row r="1760" spans="1:39" x14ac:dyDescent="0.25">
      <c r="A1760" t="s">
        <v>33</v>
      </c>
      <c r="B1760" s="1" t="s">
        <v>63</v>
      </c>
      <c r="C1760" s="1" t="s">
        <v>35</v>
      </c>
      <c r="D1760" s="1" t="s">
        <v>148</v>
      </c>
      <c r="E1760" s="1" t="s">
        <v>36</v>
      </c>
      <c r="F1760" s="1" t="s">
        <v>37</v>
      </c>
      <c r="G1760" t="s">
        <v>64</v>
      </c>
      <c r="H1760" t="s">
        <v>39</v>
      </c>
      <c r="I1760" t="s">
        <v>149</v>
      </c>
      <c r="J1760" t="s">
        <v>40</v>
      </c>
      <c r="K1760" t="s">
        <v>40</v>
      </c>
      <c r="L1760" s="4">
        <v>-580.79999999999995</v>
      </c>
      <c r="M1760" s="2">
        <v>43191</v>
      </c>
      <c r="N1760" t="s">
        <v>103</v>
      </c>
      <c r="O1760" t="s">
        <v>104</v>
      </c>
      <c r="P1760" t="s">
        <v>105</v>
      </c>
      <c r="Q1760" t="s">
        <v>106</v>
      </c>
      <c r="R1760" t="s">
        <v>107</v>
      </c>
      <c r="S1760" s="3">
        <v>43188</v>
      </c>
      <c r="T1760" t="s">
        <v>46</v>
      </c>
      <c r="U1760">
        <v>3335</v>
      </c>
      <c r="V1760" t="s">
        <v>155</v>
      </c>
      <c r="W1760" t="s">
        <v>48</v>
      </c>
      <c r="X1760">
        <v>165055075</v>
      </c>
      <c r="Y1760" s="3">
        <v>42557</v>
      </c>
      <c r="AC1760" t="s">
        <v>109</v>
      </c>
      <c r="AH1760" t="str">
        <f>VLOOKUP(B1760,'cc Lookup'!A:J,10,0)</f>
        <v>Corporate Expenditure</v>
      </c>
      <c r="AI1760" t="str">
        <f>VLOOKUP(B1760,'cc Lookup'!A:E,5,0)</f>
        <v>Corporate Exp</v>
      </c>
      <c r="AJ1760" t="s">
        <v>6735</v>
      </c>
      <c r="AK1760" t="str">
        <f t="shared" si="54"/>
        <v>E35120 Corporate Expenses</v>
      </c>
      <c r="AL1760" t="str">
        <f t="shared" si="55"/>
        <v>7310 Legal / Prof Fees</v>
      </c>
      <c r="AM1760" t="str">
        <f>VLOOKUP(W1760,Lookup!A:B,2,0)</f>
        <v>Legal</v>
      </c>
    </row>
    <row r="1761" spans="1:39" x14ac:dyDescent="0.25">
      <c r="A1761" t="s">
        <v>33</v>
      </c>
      <c r="B1761" s="1" t="s">
        <v>63</v>
      </c>
      <c r="C1761" s="1" t="s">
        <v>35</v>
      </c>
      <c r="D1761" s="1" t="s">
        <v>148</v>
      </c>
      <c r="E1761" s="1" t="s">
        <v>36</v>
      </c>
      <c r="F1761" s="1" t="s">
        <v>37</v>
      </c>
      <c r="G1761" t="s">
        <v>64</v>
      </c>
      <c r="H1761" t="s">
        <v>39</v>
      </c>
      <c r="I1761" t="s">
        <v>149</v>
      </c>
      <c r="J1761" t="s">
        <v>40</v>
      </c>
      <c r="K1761" t="s">
        <v>40</v>
      </c>
      <c r="L1761" s="4">
        <v>-1500</v>
      </c>
      <c r="M1761" s="2">
        <v>43191</v>
      </c>
      <c r="N1761" t="s">
        <v>103</v>
      </c>
      <c r="O1761" t="s">
        <v>104</v>
      </c>
      <c r="P1761" t="s">
        <v>105</v>
      </c>
      <c r="Q1761" t="s">
        <v>106</v>
      </c>
      <c r="R1761" t="s">
        <v>107</v>
      </c>
      <c r="S1761" s="3">
        <v>43188</v>
      </c>
      <c r="T1761" t="s">
        <v>46</v>
      </c>
      <c r="U1761">
        <v>3336</v>
      </c>
      <c r="V1761" t="s">
        <v>156</v>
      </c>
      <c r="W1761" t="s">
        <v>48</v>
      </c>
      <c r="X1761">
        <v>165057751</v>
      </c>
      <c r="Y1761" s="3">
        <v>42681</v>
      </c>
      <c r="AC1761" t="s">
        <v>109</v>
      </c>
      <c r="AH1761" t="str">
        <f>VLOOKUP(B1761,'cc Lookup'!A:J,10,0)</f>
        <v>Corporate Expenditure</v>
      </c>
      <c r="AI1761" t="str">
        <f>VLOOKUP(B1761,'cc Lookup'!A:E,5,0)</f>
        <v>Corporate Exp</v>
      </c>
      <c r="AJ1761" t="s">
        <v>6735</v>
      </c>
      <c r="AK1761" t="str">
        <f t="shared" si="54"/>
        <v>E35120 Corporate Expenses</v>
      </c>
      <c r="AL1761" t="str">
        <f t="shared" si="55"/>
        <v>7310 Legal / Prof Fees</v>
      </c>
      <c r="AM1761" t="str">
        <f>VLOOKUP(W1761,Lookup!A:B,2,0)</f>
        <v>Legal</v>
      </c>
    </row>
    <row r="1762" spans="1:39" x14ac:dyDescent="0.25">
      <c r="A1762" t="s">
        <v>33</v>
      </c>
      <c r="B1762" s="1" t="s">
        <v>63</v>
      </c>
      <c r="C1762" s="1" t="s">
        <v>35</v>
      </c>
      <c r="D1762" s="1" t="s">
        <v>148</v>
      </c>
      <c r="E1762" s="1" t="s">
        <v>36</v>
      </c>
      <c r="F1762" s="1" t="s">
        <v>37</v>
      </c>
      <c r="G1762" t="s">
        <v>64</v>
      </c>
      <c r="H1762" t="s">
        <v>39</v>
      </c>
      <c r="I1762" t="s">
        <v>149</v>
      </c>
      <c r="J1762" t="s">
        <v>40</v>
      </c>
      <c r="K1762" t="s">
        <v>40</v>
      </c>
      <c r="L1762" s="4">
        <v>15500</v>
      </c>
      <c r="M1762" s="2">
        <v>43191</v>
      </c>
      <c r="N1762" t="s">
        <v>103</v>
      </c>
      <c r="O1762" t="s">
        <v>104</v>
      </c>
      <c r="P1762" t="s">
        <v>115</v>
      </c>
      <c r="Q1762" t="s">
        <v>116</v>
      </c>
      <c r="R1762" t="s">
        <v>117</v>
      </c>
      <c r="S1762" s="3">
        <v>43220</v>
      </c>
      <c r="T1762" t="s">
        <v>46</v>
      </c>
      <c r="U1762">
        <v>3351</v>
      </c>
      <c r="V1762" t="s">
        <v>150</v>
      </c>
      <c r="W1762" t="s">
        <v>48</v>
      </c>
      <c r="X1762">
        <v>165052362</v>
      </c>
      <c r="Y1762" s="3">
        <v>42443</v>
      </c>
      <c r="AC1762" t="s">
        <v>109</v>
      </c>
      <c r="AH1762" t="str">
        <f>VLOOKUP(B1762,'cc Lookup'!A:J,10,0)</f>
        <v>Corporate Expenditure</v>
      </c>
      <c r="AI1762" t="str">
        <f>VLOOKUP(B1762,'cc Lookup'!A:E,5,0)</f>
        <v>Corporate Exp</v>
      </c>
      <c r="AJ1762" t="s">
        <v>6735</v>
      </c>
      <c r="AK1762" t="str">
        <f t="shared" si="54"/>
        <v>E35120 Corporate Expenses</v>
      </c>
      <c r="AL1762" t="str">
        <f t="shared" si="55"/>
        <v>7310 Legal / Prof Fees</v>
      </c>
      <c r="AM1762" t="str">
        <f>VLOOKUP(W1762,Lookup!A:B,2,0)</f>
        <v>Legal</v>
      </c>
    </row>
    <row r="1763" spans="1:39" x14ac:dyDescent="0.25">
      <c r="A1763" t="s">
        <v>33</v>
      </c>
      <c r="B1763" s="1" t="s">
        <v>63</v>
      </c>
      <c r="C1763" s="1" t="s">
        <v>35</v>
      </c>
      <c r="D1763" s="1" t="s">
        <v>148</v>
      </c>
      <c r="E1763" s="1" t="s">
        <v>36</v>
      </c>
      <c r="F1763" s="1" t="s">
        <v>37</v>
      </c>
      <c r="G1763" t="s">
        <v>64</v>
      </c>
      <c r="H1763" t="s">
        <v>39</v>
      </c>
      <c r="I1763" t="s">
        <v>149</v>
      </c>
      <c r="J1763" t="s">
        <v>40</v>
      </c>
      <c r="K1763" t="s">
        <v>40</v>
      </c>
      <c r="L1763" s="4">
        <v>580.79999999999995</v>
      </c>
      <c r="M1763" s="2">
        <v>43191</v>
      </c>
      <c r="N1763" t="s">
        <v>103</v>
      </c>
      <c r="O1763" t="s">
        <v>104</v>
      </c>
      <c r="P1763" t="s">
        <v>115</v>
      </c>
      <c r="Q1763" t="s">
        <v>116</v>
      </c>
      <c r="R1763" t="s">
        <v>117</v>
      </c>
      <c r="S1763" s="3">
        <v>43220</v>
      </c>
      <c r="T1763" t="s">
        <v>46</v>
      </c>
      <c r="U1763">
        <v>3352</v>
      </c>
      <c r="V1763" t="s">
        <v>155</v>
      </c>
      <c r="W1763" t="s">
        <v>48</v>
      </c>
      <c r="X1763">
        <v>165055075</v>
      </c>
      <c r="Y1763" s="3">
        <v>42557</v>
      </c>
      <c r="AC1763" t="s">
        <v>109</v>
      </c>
      <c r="AH1763" t="str">
        <f>VLOOKUP(B1763,'cc Lookup'!A:J,10,0)</f>
        <v>Corporate Expenditure</v>
      </c>
      <c r="AI1763" t="str">
        <f>VLOOKUP(B1763,'cc Lookup'!A:E,5,0)</f>
        <v>Corporate Exp</v>
      </c>
      <c r="AJ1763" t="s">
        <v>6735</v>
      </c>
      <c r="AK1763" t="str">
        <f t="shared" si="54"/>
        <v>E35120 Corporate Expenses</v>
      </c>
      <c r="AL1763" t="str">
        <f t="shared" si="55"/>
        <v>7310 Legal / Prof Fees</v>
      </c>
      <c r="AM1763" t="str">
        <f>VLOOKUP(W1763,Lookup!A:B,2,0)</f>
        <v>Legal</v>
      </c>
    </row>
    <row r="1764" spans="1:39" x14ac:dyDescent="0.25">
      <c r="A1764" t="s">
        <v>33</v>
      </c>
      <c r="B1764" s="1" t="s">
        <v>63</v>
      </c>
      <c r="C1764" s="1" t="s">
        <v>35</v>
      </c>
      <c r="D1764" s="1" t="s">
        <v>148</v>
      </c>
      <c r="E1764" s="1" t="s">
        <v>36</v>
      </c>
      <c r="F1764" s="1" t="s">
        <v>37</v>
      </c>
      <c r="G1764" t="s">
        <v>64</v>
      </c>
      <c r="H1764" t="s">
        <v>39</v>
      </c>
      <c r="I1764" t="s">
        <v>149</v>
      </c>
      <c r="J1764" t="s">
        <v>40</v>
      </c>
      <c r="K1764" t="s">
        <v>40</v>
      </c>
      <c r="L1764" s="4">
        <v>14500</v>
      </c>
      <c r="M1764" s="2">
        <v>43191</v>
      </c>
      <c r="N1764" t="s">
        <v>103</v>
      </c>
      <c r="O1764" t="s">
        <v>104</v>
      </c>
      <c r="P1764" t="s">
        <v>115</v>
      </c>
      <c r="Q1764" t="s">
        <v>116</v>
      </c>
      <c r="R1764" t="s">
        <v>117</v>
      </c>
      <c r="S1764" s="3">
        <v>43220</v>
      </c>
      <c r="T1764" t="s">
        <v>46</v>
      </c>
      <c r="U1764">
        <v>3353</v>
      </c>
      <c r="V1764" t="s">
        <v>151</v>
      </c>
      <c r="W1764" t="s">
        <v>48</v>
      </c>
      <c r="X1764">
        <v>165056005</v>
      </c>
      <c r="Y1764" s="3">
        <v>42619</v>
      </c>
      <c r="AC1764" t="s">
        <v>109</v>
      </c>
      <c r="AH1764" t="str">
        <f>VLOOKUP(B1764,'cc Lookup'!A:J,10,0)</f>
        <v>Corporate Expenditure</v>
      </c>
      <c r="AI1764" t="str">
        <f>VLOOKUP(B1764,'cc Lookup'!A:E,5,0)</f>
        <v>Corporate Exp</v>
      </c>
      <c r="AJ1764" t="s">
        <v>6735</v>
      </c>
      <c r="AK1764" t="str">
        <f t="shared" si="54"/>
        <v>E35120 Corporate Expenses</v>
      </c>
      <c r="AL1764" t="str">
        <f t="shared" si="55"/>
        <v>7310 Legal / Prof Fees</v>
      </c>
      <c r="AM1764" t="str">
        <f>VLOOKUP(W1764,Lookup!A:B,2,0)</f>
        <v>Legal</v>
      </c>
    </row>
    <row r="1765" spans="1:39" x14ac:dyDescent="0.25">
      <c r="A1765" t="s">
        <v>33</v>
      </c>
      <c r="B1765" s="1" t="s">
        <v>63</v>
      </c>
      <c r="C1765" s="1" t="s">
        <v>35</v>
      </c>
      <c r="D1765" s="1" t="s">
        <v>148</v>
      </c>
      <c r="E1765" s="1" t="s">
        <v>36</v>
      </c>
      <c r="F1765" s="1" t="s">
        <v>37</v>
      </c>
      <c r="G1765" t="s">
        <v>64</v>
      </c>
      <c r="H1765" t="s">
        <v>39</v>
      </c>
      <c r="I1765" t="s">
        <v>149</v>
      </c>
      <c r="J1765" t="s">
        <v>40</v>
      </c>
      <c r="K1765" t="s">
        <v>40</v>
      </c>
      <c r="L1765" s="4">
        <v>12700</v>
      </c>
      <c r="M1765" s="2">
        <v>43191</v>
      </c>
      <c r="N1765" t="s">
        <v>103</v>
      </c>
      <c r="O1765" t="s">
        <v>104</v>
      </c>
      <c r="P1765" t="s">
        <v>115</v>
      </c>
      <c r="Q1765" t="s">
        <v>116</v>
      </c>
      <c r="R1765" t="s">
        <v>117</v>
      </c>
      <c r="S1765" s="3">
        <v>43220</v>
      </c>
      <c r="T1765" t="s">
        <v>46</v>
      </c>
      <c r="U1765">
        <v>3354</v>
      </c>
      <c r="V1765" t="s">
        <v>154</v>
      </c>
      <c r="W1765" t="s">
        <v>48</v>
      </c>
      <c r="X1765">
        <v>165056903</v>
      </c>
      <c r="Y1765" s="3">
        <v>42681</v>
      </c>
      <c r="AC1765" t="s">
        <v>109</v>
      </c>
      <c r="AH1765" t="str">
        <f>VLOOKUP(B1765,'cc Lookup'!A:J,10,0)</f>
        <v>Corporate Expenditure</v>
      </c>
      <c r="AI1765" t="str">
        <f>VLOOKUP(B1765,'cc Lookup'!A:E,5,0)</f>
        <v>Corporate Exp</v>
      </c>
      <c r="AJ1765" t="s">
        <v>6735</v>
      </c>
      <c r="AK1765" t="str">
        <f t="shared" si="54"/>
        <v>E35120 Corporate Expenses</v>
      </c>
      <c r="AL1765" t="str">
        <f t="shared" si="55"/>
        <v>7310 Legal / Prof Fees</v>
      </c>
      <c r="AM1765" t="str">
        <f>VLOOKUP(W1765,Lookup!A:B,2,0)</f>
        <v>Legal</v>
      </c>
    </row>
    <row r="1766" spans="1:39" x14ac:dyDescent="0.25">
      <c r="A1766" t="s">
        <v>33</v>
      </c>
      <c r="B1766" s="1" t="s">
        <v>63</v>
      </c>
      <c r="C1766" s="1" t="s">
        <v>35</v>
      </c>
      <c r="D1766" s="1" t="s">
        <v>148</v>
      </c>
      <c r="E1766" s="1" t="s">
        <v>36</v>
      </c>
      <c r="F1766" s="1" t="s">
        <v>37</v>
      </c>
      <c r="G1766" t="s">
        <v>64</v>
      </c>
      <c r="H1766" t="s">
        <v>39</v>
      </c>
      <c r="I1766" t="s">
        <v>149</v>
      </c>
      <c r="J1766" t="s">
        <v>40</v>
      </c>
      <c r="K1766" t="s">
        <v>40</v>
      </c>
      <c r="L1766" s="4">
        <v>1500</v>
      </c>
      <c r="M1766" s="2">
        <v>43191</v>
      </c>
      <c r="N1766" t="s">
        <v>103</v>
      </c>
      <c r="O1766" t="s">
        <v>104</v>
      </c>
      <c r="P1766" t="s">
        <v>115</v>
      </c>
      <c r="Q1766" t="s">
        <v>116</v>
      </c>
      <c r="R1766" t="s">
        <v>117</v>
      </c>
      <c r="S1766" s="3">
        <v>43220</v>
      </c>
      <c r="T1766" t="s">
        <v>46</v>
      </c>
      <c r="U1766">
        <v>3355</v>
      </c>
      <c r="V1766" t="s">
        <v>156</v>
      </c>
      <c r="W1766" t="s">
        <v>48</v>
      </c>
      <c r="X1766">
        <v>165057751</v>
      </c>
      <c r="Y1766" s="3">
        <v>42681</v>
      </c>
      <c r="AC1766" t="s">
        <v>109</v>
      </c>
      <c r="AH1766" t="str">
        <f>VLOOKUP(B1766,'cc Lookup'!A:J,10,0)</f>
        <v>Corporate Expenditure</v>
      </c>
      <c r="AI1766" t="str">
        <f>VLOOKUP(B1766,'cc Lookup'!A:E,5,0)</f>
        <v>Corporate Exp</v>
      </c>
      <c r="AJ1766" t="s">
        <v>6735</v>
      </c>
      <c r="AK1766" t="str">
        <f t="shared" si="54"/>
        <v>E35120 Corporate Expenses</v>
      </c>
      <c r="AL1766" t="str">
        <f t="shared" si="55"/>
        <v>7310 Legal / Prof Fees</v>
      </c>
      <c r="AM1766" t="str">
        <f>VLOOKUP(W1766,Lookup!A:B,2,0)</f>
        <v>Legal</v>
      </c>
    </row>
    <row r="1767" spans="1:39" x14ac:dyDescent="0.25">
      <c r="A1767" t="s">
        <v>33</v>
      </c>
      <c r="B1767" s="1" t="s">
        <v>63</v>
      </c>
      <c r="C1767" s="1" t="s">
        <v>35</v>
      </c>
      <c r="D1767" s="1" t="s">
        <v>148</v>
      </c>
      <c r="E1767" s="1" t="s">
        <v>36</v>
      </c>
      <c r="F1767" s="1" t="s">
        <v>37</v>
      </c>
      <c r="G1767" t="s">
        <v>64</v>
      </c>
      <c r="H1767" t="s">
        <v>39</v>
      </c>
      <c r="I1767" t="s">
        <v>149</v>
      </c>
      <c r="J1767" t="s">
        <v>40</v>
      </c>
      <c r="K1767" t="s">
        <v>40</v>
      </c>
      <c r="L1767" s="4">
        <v>50.2</v>
      </c>
      <c r="M1767" s="2">
        <v>43191</v>
      </c>
      <c r="N1767" t="s">
        <v>103</v>
      </c>
      <c r="O1767" t="s">
        <v>104</v>
      </c>
      <c r="P1767" t="s">
        <v>115</v>
      </c>
      <c r="Q1767" t="s">
        <v>116</v>
      </c>
      <c r="R1767" t="s">
        <v>117</v>
      </c>
      <c r="S1767" s="3">
        <v>43220</v>
      </c>
      <c r="T1767" t="s">
        <v>46</v>
      </c>
      <c r="U1767">
        <v>3356</v>
      </c>
      <c r="V1767" t="s">
        <v>153</v>
      </c>
      <c r="W1767" t="s">
        <v>48</v>
      </c>
      <c r="X1767">
        <v>165059181</v>
      </c>
      <c r="Y1767" s="3">
        <v>42857</v>
      </c>
      <c r="AC1767" t="s">
        <v>109</v>
      </c>
      <c r="AH1767" t="str">
        <f>VLOOKUP(B1767,'cc Lookup'!A:J,10,0)</f>
        <v>Corporate Expenditure</v>
      </c>
      <c r="AI1767" t="str">
        <f>VLOOKUP(B1767,'cc Lookup'!A:E,5,0)</f>
        <v>Corporate Exp</v>
      </c>
      <c r="AJ1767" t="s">
        <v>6735</v>
      </c>
      <c r="AK1767" t="str">
        <f t="shared" si="54"/>
        <v>E35120 Corporate Expenses</v>
      </c>
      <c r="AL1767" t="str">
        <f t="shared" si="55"/>
        <v>7310 Legal / Prof Fees</v>
      </c>
      <c r="AM1767" t="str">
        <f>VLOOKUP(W1767,Lookup!A:B,2,0)</f>
        <v>Legal</v>
      </c>
    </row>
    <row r="1768" spans="1:39" x14ac:dyDescent="0.25">
      <c r="A1768" t="s">
        <v>33</v>
      </c>
      <c r="B1768" s="1" t="s">
        <v>63</v>
      </c>
      <c r="C1768" s="1" t="s">
        <v>35</v>
      </c>
      <c r="D1768" s="1" t="s">
        <v>148</v>
      </c>
      <c r="E1768" s="1" t="s">
        <v>36</v>
      </c>
      <c r="F1768" s="1" t="s">
        <v>37</v>
      </c>
      <c r="G1768" t="s">
        <v>64</v>
      </c>
      <c r="H1768" t="s">
        <v>39</v>
      </c>
      <c r="I1768" t="s">
        <v>149</v>
      </c>
      <c r="J1768" t="s">
        <v>40</v>
      </c>
      <c r="K1768" t="s">
        <v>40</v>
      </c>
      <c r="L1768" s="4">
        <v>1322.4</v>
      </c>
      <c r="M1768" s="2">
        <v>43191</v>
      </c>
      <c r="N1768" t="s">
        <v>103</v>
      </c>
      <c r="O1768" t="s">
        <v>104</v>
      </c>
      <c r="P1768" t="s">
        <v>115</v>
      </c>
      <c r="Q1768" t="s">
        <v>116</v>
      </c>
      <c r="R1768" t="s">
        <v>117</v>
      </c>
      <c r="S1768" s="3">
        <v>43220</v>
      </c>
      <c r="T1768" t="s">
        <v>46</v>
      </c>
      <c r="U1768">
        <v>3357</v>
      </c>
      <c r="V1768" t="s">
        <v>152</v>
      </c>
      <c r="W1768" t="s">
        <v>48</v>
      </c>
      <c r="X1768">
        <v>165055337</v>
      </c>
      <c r="Y1768" s="3">
        <v>42557</v>
      </c>
      <c r="AC1768" t="s">
        <v>109</v>
      </c>
      <c r="AH1768" t="str">
        <f>VLOOKUP(B1768,'cc Lookup'!A:J,10,0)</f>
        <v>Corporate Expenditure</v>
      </c>
      <c r="AI1768" t="str">
        <f>VLOOKUP(B1768,'cc Lookup'!A:E,5,0)</f>
        <v>Corporate Exp</v>
      </c>
      <c r="AJ1768" t="s">
        <v>6735</v>
      </c>
      <c r="AK1768" t="str">
        <f t="shared" si="54"/>
        <v>E35120 Corporate Expenses</v>
      </c>
      <c r="AL1768" t="str">
        <f t="shared" si="55"/>
        <v>7310 Legal / Prof Fees</v>
      </c>
      <c r="AM1768" t="str">
        <f>VLOOKUP(W1768,Lookup!A:B,2,0)</f>
        <v>Legal</v>
      </c>
    </row>
    <row r="1769" spans="1:39" x14ac:dyDescent="0.25">
      <c r="A1769" t="s">
        <v>33</v>
      </c>
      <c r="B1769" s="1" t="s">
        <v>63</v>
      </c>
      <c r="C1769" s="1" t="s">
        <v>35</v>
      </c>
      <c r="D1769" s="1" t="s">
        <v>36</v>
      </c>
      <c r="E1769" s="1" t="s">
        <v>36</v>
      </c>
      <c r="F1769" s="1" t="s">
        <v>37</v>
      </c>
      <c r="G1769" t="s">
        <v>64</v>
      </c>
      <c r="H1769" t="s">
        <v>39</v>
      </c>
      <c r="I1769" t="s">
        <v>40</v>
      </c>
      <c r="J1769" t="s">
        <v>40</v>
      </c>
      <c r="K1769" t="s">
        <v>40</v>
      </c>
      <c r="L1769" s="4">
        <v>77083.33</v>
      </c>
      <c r="M1769" s="2">
        <v>43221</v>
      </c>
      <c r="N1769" t="s">
        <v>55</v>
      </c>
      <c r="O1769" t="s">
        <v>56</v>
      </c>
      <c r="P1769" t="s">
        <v>241</v>
      </c>
      <c r="Q1769" t="s">
        <v>242</v>
      </c>
      <c r="R1769" t="s">
        <v>243</v>
      </c>
      <c r="S1769" s="3">
        <v>43256</v>
      </c>
      <c r="T1769" t="s">
        <v>57</v>
      </c>
      <c r="U1769">
        <v>20</v>
      </c>
      <c r="V1769" t="s">
        <v>244</v>
      </c>
      <c r="W1769" t="s">
        <v>243</v>
      </c>
      <c r="Y1769" s="3">
        <v>43256</v>
      </c>
      <c r="AA1769" t="s">
        <v>244</v>
      </c>
      <c r="AH1769" t="str">
        <f>VLOOKUP(B1769,'cc Lookup'!A:J,10,0)</f>
        <v>Corporate Expenditure</v>
      </c>
      <c r="AI1769" t="str">
        <f>VLOOKUP(B1769,'cc Lookup'!A:E,5,0)</f>
        <v>Corporate Exp</v>
      </c>
      <c r="AJ1769" t="s">
        <v>6735</v>
      </c>
      <c r="AK1769" t="str">
        <f t="shared" si="54"/>
        <v>E35120 Corporate Expenses</v>
      </c>
      <c r="AL1769" t="str">
        <f t="shared" si="55"/>
        <v>7310 Legal / Prof Fees</v>
      </c>
      <c r="AM1769" t="str">
        <f>VLOOKUP(W1769,Lookup!A:B,2,0)</f>
        <v>Other</v>
      </c>
    </row>
    <row r="1770" spans="1:39" x14ac:dyDescent="0.25">
      <c r="A1770" t="s">
        <v>33</v>
      </c>
      <c r="B1770" s="1" t="s">
        <v>63</v>
      </c>
      <c r="C1770" s="1" t="s">
        <v>35</v>
      </c>
      <c r="D1770" s="1" t="s">
        <v>36</v>
      </c>
      <c r="E1770" s="1" t="s">
        <v>36</v>
      </c>
      <c r="F1770" s="1" t="s">
        <v>37</v>
      </c>
      <c r="G1770" t="s">
        <v>64</v>
      </c>
      <c r="H1770" t="s">
        <v>39</v>
      </c>
      <c r="I1770" t="s">
        <v>40</v>
      </c>
      <c r="J1770" t="s">
        <v>40</v>
      </c>
      <c r="K1770" t="s">
        <v>40</v>
      </c>
      <c r="L1770" s="4">
        <v>84157</v>
      </c>
      <c r="M1770" s="2">
        <v>43221</v>
      </c>
      <c r="N1770" t="s">
        <v>55</v>
      </c>
      <c r="O1770" t="s">
        <v>56</v>
      </c>
      <c r="P1770" t="s">
        <v>241</v>
      </c>
      <c r="Q1770" t="s">
        <v>242</v>
      </c>
      <c r="R1770" t="s">
        <v>243</v>
      </c>
      <c r="S1770" s="3">
        <v>43256</v>
      </c>
      <c r="T1770" t="s">
        <v>57</v>
      </c>
      <c r="U1770">
        <v>21</v>
      </c>
      <c r="V1770" t="s">
        <v>69</v>
      </c>
      <c r="W1770" t="s">
        <v>243</v>
      </c>
      <c r="Y1770" s="3">
        <v>43256</v>
      </c>
      <c r="AA1770" t="s">
        <v>69</v>
      </c>
      <c r="AH1770" t="str">
        <f>VLOOKUP(B1770,'cc Lookup'!A:J,10,0)</f>
        <v>Corporate Expenditure</v>
      </c>
      <c r="AI1770" t="str">
        <f>VLOOKUP(B1770,'cc Lookup'!A:E,5,0)</f>
        <v>Corporate Exp</v>
      </c>
      <c r="AJ1770" t="s">
        <v>6735</v>
      </c>
      <c r="AK1770" t="str">
        <f t="shared" si="54"/>
        <v>E35120 Corporate Expenses</v>
      </c>
      <c r="AL1770" t="str">
        <f t="shared" si="55"/>
        <v>7310 Legal / Prof Fees</v>
      </c>
      <c r="AM1770" t="str">
        <f>VLOOKUP(W1770,Lookup!A:B,2,0)</f>
        <v>Other</v>
      </c>
    </row>
    <row r="1771" spans="1:39" x14ac:dyDescent="0.25">
      <c r="A1771" t="s">
        <v>33</v>
      </c>
      <c r="B1771" s="1" t="s">
        <v>63</v>
      </c>
      <c r="C1771" s="1" t="s">
        <v>35</v>
      </c>
      <c r="D1771" s="1" t="s">
        <v>36</v>
      </c>
      <c r="E1771" s="1" t="s">
        <v>36</v>
      </c>
      <c r="F1771" s="1" t="s">
        <v>37</v>
      </c>
      <c r="G1771" t="s">
        <v>64</v>
      </c>
      <c r="H1771" t="s">
        <v>39</v>
      </c>
      <c r="I1771" t="s">
        <v>40</v>
      </c>
      <c r="J1771" t="s">
        <v>40</v>
      </c>
      <c r="K1771" t="s">
        <v>40</v>
      </c>
      <c r="L1771" s="4">
        <v>63.32</v>
      </c>
      <c r="M1771" s="2">
        <v>43221</v>
      </c>
      <c r="N1771" t="s">
        <v>55</v>
      </c>
      <c r="O1771" t="s">
        <v>56</v>
      </c>
      <c r="P1771" t="s">
        <v>245</v>
      </c>
      <c r="Q1771" t="s">
        <v>246</v>
      </c>
      <c r="R1771" t="s">
        <v>247</v>
      </c>
      <c r="S1771" s="3">
        <v>43259</v>
      </c>
      <c r="T1771" t="s">
        <v>248</v>
      </c>
      <c r="U1771">
        <v>9</v>
      </c>
      <c r="V1771" t="s">
        <v>249</v>
      </c>
      <c r="W1771" t="s">
        <v>247</v>
      </c>
      <c r="Y1771" s="3">
        <v>43259</v>
      </c>
      <c r="AA1771" t="s">
        <v>249</v>
      </c>
      <c r="AH1771" t="str">
        <f>VLOOKUP(B1771,'cc Lookup'!A:J,10,0)</f>
        <v>Corporate Expenditure</v>
      </c>
      <c r="AI1771" t="str">
        <f>VLOOKUP(B1771,'cc Lookup'!A:E,5,0)</f>
        <v>Corporate Exp</v>
      </c>
      <c r="AJ1771" t="s">
        <v>6735</v>
      </c>
      <c r="AK1771" t="str">
        <f t="shared" si="54"/>
        <v>E35120 Corporate Expenses</v>
      </c>
      <c r="AL1771" t="str">
        <f t="shared" si="55"/>
        <v>7310 Legal / Prof Fees</v>
      </c>
      <c r="AM1771" t="str">
        <f>VLOOKUP(W1771,Lookup!A:B,2,0)</f>
        <v>Other</v>
      </c>
    </row>
    <row r="1772" spans="1:39" x14ac:dyDescent="0.25">
      <c r="A1772" t="s">
        <v>33</v>
      </c>
      <c r="B1772" s="1" t="s">
        <v>63</v>
      </c>
      <c r="C1772" s="1" t="s">
        <v>35</v>
      </c>
      <c r="D1772" s="1" t="s">
        <v>36</v>
      </c>
      <c r="E1772" s="1" t="s">
        <v>36</v>
      </c>
      <c r="F1772" s="1" t="s">
        <v>37</v>
      </c>
      <c r="G1772" t="s">
        <v>64</v>
      </c>
      <c r="H1772" t="s">
        <v>39</v>
      </c>
      <c r="I1772" t="s">
        <v>40</v>
      </c>
      <c r="J1772" t="s">
        <v>40</v>
      </c>
      <c r="K1772" t="s">
        <v>40</v>
      </c>
      <c r="L1772" s="4">
        <v>10000</v>
      </c>
      <c r="M1772" s="2">
        <v>43221</v>
      </c>
      <c r="N1772" t="s">
        <v>55</v>
      </c>
      <c r="O1772" t="s">
        <v>56</v>
      </c>
      <c r="P1772" t="s">
        <v>245</v>
      </c>
      <c r="Q1772" t="s">
        <v>246</v>
      </c>
      <c r="R1772" t="s">
        <v>247</v>
      </c>
      <c r="S1772" s="3">
        <v>43259</v>
      </c>
      <c r="T1772" t="s">
        <v>248</v>
      </c>
      <c r="U1772">
        <v>10</v>
      </c>
      <c r="V1772" t="s">
        <v>250</v>
      </c>
      <c r="W1772" t="s">
        <v>247</v>
      </c>
      <c r="Y1772" s="3">
        <v>43259</v>
      </c>
      <c r="AA1772" t="s">
        <v>250</v>
      </c>
      <c r="AH1772" t="str">
        <f>VLOOKUP(B1772,'cc Lookup'!A:J,10,0)</f>
        <v>Corporate Expenditure</v>
      </c>
      <c r="AI1772" t="str">
        <f>VLOOKUP(B1772,'cc Lookup'!A:E,5,0)</f>
        <v>Corporate Exp</v>
      </c>
      <c r="AJ1772" t="s">
        <v>6735</v>
      </c>
      <c r="AK1772" t="str">
        <f t="shared" si="54"/>
        <v>E35120 Corporate Expenses</v>
      </c>
      <c r="AL1772" t="str">
        <f t="shared" si="55"/>
        <v>7310 Legal / Prof Fees</v>
      </c>
      <c r="AM1772" t="str">
        <f>VLOOKUP(W1772,Lookup!A:B,2,0)</f>
        <v>Other</v>
      </c>
    </row>
    <row r="1773" spans="1:39" x14ac:dyDescent="0.25">
      <c r="A1773" t="s">
        <v>33</v>
      </c>
      <c r="B1773" s="1" t="s">
        <v>63</v>
      </c>
      <c r="C1773" s="1" t="s">
        <v>35</v>
      </c>
      <c r="D1773" s="1" t="s">
        <v>36</v>
      </c>
      <c r="E1773" s="1" t="s">
        <v>36</v>
      </c>
      <c r="F1773" s="1" t="s">
        <v>37</v>
      </c>
      <c r="G1773" t="s">
        <v>64</v>
      </c>
      <c r="H1773" t="s">
        <v>39</v>
      </c>
      <c r="I1773" t="s">
        <v>40</v>
      </c>
      <c r="J1773" t="s">
        <v>40</v>
      </c>
      <c r="K1773" t="s">
        <v>40</v>
      </c>
      <c r="L1773" s="4">
        <v>-2000</v>
      </c>
      <c r="M1773" s="2">
        <v>43221</v>
      </c>
      <c r="N1773" t="s">
        <v>55</v>
      </c>
      <c r="O1773" t="s">
        <v>56</v>
      </c>
      <c r="P1773" t="s">
        <v>245</v>
      </c>
      <c r="Q1773" t="s">
        <v>246</v>
      </c>
      <c r="R1773" t="s">
        <v>247</v>
      </c>
      <c r="S1773" s="3">
        <v>43259</v>
      </c>
      <c r="T1773" t="s">
        <v>248</v>
      </c>
      <c r="U1773">
        <v>11</v>
      </c>
      <c r="V1773" t="s">
        <v>251</v>
      </c>
      <c r="W1773" t="s">
        <v>247</v>
      </c>
      <c r="Y1773" s="3">
        <v>43259</v>
      </c>
      <c r="AA1773" t="s">
        <v>251</v>
      </c>
      <c r="AH1773" t="str">
        <f>VLOOKUP(B1773,'cc Lookup'!A:J,10,0)</f>
        <v>Corporate Expenditure</v>
      </c>
      <c r="AI1773" t="str">
        <f>VLOOKUP(B1773,'cc Lookup'!A:E,5,0)</f>
        <v>Corporate Exp</v>
      </c>
      <c r="AJ1773" t="s">
        <v>6735</v>
      </c>
      <c r="AK1773" t="str">
        <f t="shared" si="54"/>
        <v>E35120 Corporate Expenses</v>
      </c>
      <c r="AL1773" t="str">
        <f t="shared" si="55"/>
        <v>7310 Legal / Prof Fees</v>
      </c>
      <c r="AM1773" t="str">
        <f>VLOOKUP(W1773,Lookup!A:B,2,0)</f>
        <v>Other</v>
      </c>
    </row>
    <row r="1774" spans="1:39" x14ac:dyDescent="0.25">
      <c r="A1774" t="s">
        <v>33</v>
      </c>
      <c r="B1774" s="1" t="s">
        <v>63</v>
      </c>
      <c r="C1774" s="1" t="s">
        <v>35</v>
      </c>
      <c r="D1774" s="1" t="s">
        <v>36</v>
      </c>
      <c r="E1774" s="1" t="s">
        <v>36</v>
      </c>
      <c r="F1774" s="1" t="s">
        <v>37</v>
      </c>
      <c r="G1774" t="s">
        <v>64</v>
      </c>
      <c r="H1774" t="s">
        <v>39</v>
      </c>
      <c r="I1774" t="s">
        <v>40</v>
      </c>
      <c r="J1774" t="s">
        <v>40</v>
      </c>
      <c r="K1774" t="s">
        <v>40</v>
      </c>
      <c r="L1774" s="4">
        <v>205.6</v>
      </c>
      <c r="M1774" s="2">
        <v>43221</v>
      </c>
      <c r="N1774" t="s">
        <v>55</v>
      </c>
      <c r="O1774" t="s">
        <v>56</v>
      </c>
      <c r="P1774" t="s">
        <v>252</v>
      </c>
      <c r="Q1774" t="s">
        <v>253</v>
      </c>
      <c r="R1774" t="s">
        <v>254</v>
      </c>
      <c r="S1774" s="3">
        <v>43230</v>
      </c>
      <c r="T1774" t="s">
        <v>46</v>
      </c>
      <c r="U1774">
        <v>152</v>
      </c>
      <c r="V1774" t="s">
        <v>73</v>
      </c>
      <c r="W1774" t="s">
        <v>254</v>
      </c>
      <c r="Y1774" s="3">
        <v>43230</v>
      </c>
      <c r="AA1774" t="s">
        <v>74</v>
      </c>
      <c r="AD1774" t="s">
        <v>75</v>
      </c>
      <c r="AH1774" t="str">
        <f>VLOOKUP(B1774,'cc Lookup'!A:J,10,0)</f>
        <v>Corporate Expenditure</v>
      </c>
      <c r="AI1774" t="str">
        <f>VLOOKUP(B1774,'cc Lookup'!A:E,5,0)</f>
        <v>Corporate Exp</v>
      </c>
      <c r="AJ1774" t="s">
        <v>6735</v>
      </c>
      <c r="AK1774" t="str">
        <f t="shared" si="54"/>
        <v>E35120 Corporate Expenses</v>
      </c>
      <c r="AL1774" t="str">
        <f t="shared" si="55"/>
        <v>7310 Legal / Prof Fees</v>
      </c>
      <c r="AM1774" t="str">
        <f>VLOOKUP(W1774,Lookup!A:B,2,0)</f>
        <v>Other</v>
      </c>
    </row>
    <row r="1775" spans="1:39" x14ac:dyDescent="0.25">
      <c r="A1775" t="s">
        <v>33</v>
      </c>
      <c r="B1775" s="1" t="s">
        <v>63</v>
      </c>
      <c r="C1775" s="1" t="s">
        <v>35</v>
      </c>
      <c r="D1775" s="1" t="s">
        <v>36</v>
      </c>
      <c r="E1775" s="1" t="s">
        <v>36</v>
      </c>
      <c r="F1775" s="1" t="s">
        <v>37</v>
      </c>
      <c r="G1775" t="s">
        <v>64</v>
      </c>
      <c r="H1775" t="s">
        <v>39</v>
      </c>
      <c r="I1775" t="s">
        <v>40</v>
      </c>
      <c r="J1775" t="s">
        <v>40</v>
      </c>
      <c r="K1775" t="s">
        <v>40</v>
      </c>
      <c r="L1775" s="4">
        <v>-38541.67</v>
      </c>
      <c r="M1775" s="2">
        <v>43221</v>
      </c>
      <c r="N1775" t="s">
        <v>55</v>
      </c>
      <c r="O1775" t="s">
        <v>56</v>
      </c>
      <c r="P1775" t="s">
        <v>255</v>
      </c>
      <c r="Q1775" t="s">
        <v>256</v>
      </c>
      <c r="R1775" t="s">
        <v>257</v>
      </c>
      <c r="S1775" s="3">
        <v>43230</v>
      </c>
      <c r="T1775" t="s">
        <v>46</v>
      </c>
      <c r="U1775">
        <v>8</v>
      </c>
      <c r="V1775" t="s">
        <v>68</v>
      </c>
      <c r="W1775" t="s">
        <v>257</v>
      </c>
      <c r="Y1775" s="3">
        <v>43230</v>
      </c>
      <c r="AA1775" t="s">
        <v>68</v>
      </c>
      <c r="AH1775" t="str">
        <f>VLOOKUP(B1775,'cc Lookup'!A:J,10,0)</f>
        <v>Corporate Expenditure</v>
      </c>
      <c r="AI1775" t="str">
        <f>VLOOKUP(B1775,'cc Lookup'!A:E,5,0)</f>
        <v>Corporate Exp</v>
      </c>
      <c r="AJ1775" t="s">
        <v>6735</v>
      </c>
      <c r="AK1775" t="str">
        <f t="shared" si="54"/>
        <v>E35120 Corporate Expenses</v>
      </c>
      <c r="AL1775" t="str">
        <f t="shared" si="55"/>
        <v>7310 Legal / Prof Fees</v>
      </c>
      <c r="AM1775" t="str">
        <f>VLOOKUP(W1775,Lookup!A:B,2,0)</f>
        <v>Other</v>
      </c>
    </row>
    <row r="1776" spans="1:39" x14ac:dyDescent="0.25">
      <c r="A1776" t="s">
        <v>33</v>
      </c>
      <c r="B1776" s="1" t="s">
        <v>63</v>
      </c>
      <c r="C1776" s="1" t="s">
        <v>35</v>
      </c>
      <c r="D1776" s="1" t="s">
        <v>36</v>
      </c>
      <c r="E1776" s="1" t="s">
        <v>36</v>
      </c>
      <c r="F1776" s="1" t="s">
        <v>37</v>
      </c>
      <c r="G1776" t="s">
        <v>64</v>
      </c>
      <c r="H1776" t="s">
        <v>39</v>
      </c>
      <c r="I1776" t="s">
        <v>40</v>
      </c>
      <c r="J1776" t="s">
        <v>40</v>
      </c>
      <c r="K1776" t="s">
        <v>40</v>
      </c>
      <c r="L1776" s="4">
        <v>-84157</v>
      </c>
      <c r="M1776" s="2">
        <v>43221</v>
      </c>
      <c r="N1776" t="s">
        <v>55</v>
      </c>
      <c r="O1776" t="s">
        <v>56</v>
      </c>
      <c r="P1776" t="s">
        <v>255</v>
      </c>
      <c r="Q1776" t="s">
        <v>256</v>
      </c>
      <c r="R1776" t="s">
        <v>257</v>
      </c>
      <c r="S1776" s="3">
        <v>43230</v>
      </c>
      <c r="T1776" t="s">
        <v>46</v>
      </c>
      <c r="U1776">
        <v>9</v>
      </c>
      <c r="V1776" t="s">
        <v>69</v>
      </c>
      <c r="W1776" t="s">
        <v>257</v>
      </c>
      <c r="Y1776" s="3">
        <v>43230</v>
      </c>
      <c r="AA1776" t="s">
        <v>69</v>
      </c>
      <c r="AH1776" t="str">
        <f>VLOOKUP(B1776,'cc Lookup'!A:J,10,0)</f>
        <v>Corporate Expenditure</v>
      </c>
      <c r="AI1776" t="str">
        <f>VLOOKUP(B1776,'cc Lookup'!A:E,5,0)</f>
        <v>Corporate Exp</v>
      </c>
      <c r="AJ1776" t="s">
        <v>6735</v>
      </c>
      <c r="AK1776" t="str">
        <f t="shared" si="54"/>
        <v>E35120 Corporate Expenses</v>
      </c>
      <c r="AL1776" t="str">
        <f t="shared" si="55"/>
        <v>7310 Legal / Prof Fees</v>
      </c>
      <c r="AM1776" t="str">
        <f>VLOOKUP(W1776,Lookup!A:B,2,0)</f>
        <v>Other</v>
      </c>
    </row>
    <row r="1777" spans="1:39" x14ac:dyDescent="0.25">
      <c r="A1777" t="s">
        <v>33</v>
      </c>
      <c r="B1777" s="1" t="s">
        <v>63</v>
      </c>
      <c r="C1777" s="1" t="s">
        <v>35</v>
      </c>
      <c r="D1777" s="1" t="s">
        <v>36</v>
      </c>
      <c r="E1777" s="1" t="s">
        <v>36</v>
      </c>
      <c r="F1777" s="1" t="s">
        <v>37</v>
      </c>
      <c r="G1777" t="s">
        <v>64</v>
      </c>
      <c r="H1777" t="s">
        <v>39</v>
      </c>
      <c r="I1777" t="s">
        <v>40</v>
      </c>
      <c r="J1777" t="s">
        <v>40</v>
      </c>
      <c r="K1777" t="s">
        <v>40</v>
      </c>
      <c r="L1777" s="4">
        <v>-7578.9</v>
      </c>
      <c r="M1777" s="2">
        <v>43221</v>
      </c>
      <c r="N1777" t="s">
        <v>83</v>
      </c>
      <c r="O1777" t="s">
        <v>84</v>
      </c>
      <c r="P1777" t="s">
        <v>258</v>
      </c>
      <c r="Q1777" t="s">
        <v>259</v>
      </c>
      <c r="R1777" t="s">
        <v>260</v>
      </c>
      <c r="S1777" s="3">
        <v>43222</v>
      </c>
      <c r="T1777" t="s">
        <v>46</v>
      </c>
      <c r="U1777">
        <v>8</v>
      </c>
      <c r="V1777" t="s">
        <v>47</v>
      </c>
      <c r="W1777" t="s">
        <v>261</v>
      </c>
      <c r="X1777" t="s">
        <v>262</v>
      </c>
      <c r="Y1777" s="3">
        <v>43222</v>
      </c>
      <c r="Z1777">
        <v>7876451</v>
      </c>
      <c r="AA1777" t="s">
        <v>263</v>
      </c>
      <c r="AB1777" t="s">
        <v>264</v>
      </c>
      <c r="AC1777">
        <v>10005676</v>
      </c>
      <c r="AH1777" t="str">
        <f>VLOOKUP(B1777,'cc Lookup'!A:J,10,0)</f>
        <v>Corporate Expenditure</v>
      </c>
      <c r="AI1777" t="str">
        <f>VLOOKUP(B1777,'cc Lookup'!A:E,5,0)</f>
        <v>Corporate Exp</v>
      </c>
      <c r="AJ1777" t="s">
        <v>6735</v>
      </c>
      <c r="AK1777" t="str">
        <f t="shared" si="54"/>
        <v>E35120 Corporate Expenses</v>
      </c>
      <c r="AL1777" t="str">
        <f t="shared" si="55"/>
        <v>7310 Legal / Prof Fees</v>
      </c>
      <c r="AM1777" t="str">
        <f>VLOOKUP(W1777,Lookup!A:B,2,0)</f>
        <v>Other</v>
      </c>
    </row>
    <row r="1778" spans="1:39" x14ac:dyDescent="0.25">
      <c r="A1778" t="s">
        <v>33</v>
      </c>
      <c r="B1778" s="1" t="s">
        <v>63</v>
      </c>
      <c r="C1778" s="1" t="s">
        <v>35</v>
      </c>
      <c r="D1778" s="1" t="s">
        <v>36</v>
      </c>
      <c r="E1778" s="1" t="s">
        <v>36</v>
      </c>
      <c r="F1778" s="1" t="s">
        <v>37</v>
      </c>
      <c r="G1778" t="s">
        <v>64</v>
      </c>
      <c r="H1778" t="s">
        <v>39</v>
      </c>
      <c r="I1778" t="s">
        <v>40</v>
      </c>
      <c r="J1778" t="s">
        <v>40</v>
      </c>
      <c r="K1778" t="s">
        <v>40</v>
      </c>
      <c r="L1778" s="4">
        <v>-8</v>
      </c>
      <c r="M1778" s="2">
        <v>43221</v>
      </c>
      <c r="N1778" t="s">
        <v>83</v>
      </c>
      <c r="O1778" t="s">
        <v>84</v>
      </c>
      <c r="P1778" t="s">
        <v>265</v>
      </c>
      <c r="Q1778" t="s">
        <v>266</v>
      </c>
      <c r="R1778" t="s">
        <v>260</v>
      </c>
      <c r="S1778" s="3">
        <v>43224</v>
      </c>
      <c r="T1778" t="s">
        <v>46</v>
      </c>
      <c r="U1778">
        <v>4</v>
      </c>
      <c r="V1778" t="s">
        <v>47</v>
      </c>
      <c r="W1778" t="s">
        <v>88</v>
      </c>
      <c r="X1778" t="s">
        <v>267</v>
      </c>
      <c r="Y1778" s="3">
        <v>43223</v>
      </c>
      <c r="AA1778" t="s">
        <v>268</v>
      </c>
      <c r="AB1778" t="s">
        <v>91</v>
      </c>
      <c r="AC1778">
        <v>10005676</v>
      </c>
      <c r="AH1778" t="str">
        <f>VLOOKUP(B1778,'cc Lookup'!A:J,10,0)</f>
        <v>Corporate Expenditure</v>
      </c>
      <c r="AI1778" t="str">
        <f>VLOOKUP(B1778,'cc Lookup'!A:E,5,0)</f>
        <v>Corporate Exp</v>
      </c>
      <c r="AJ1778" t="s">
        <v>6735</v>
      </c>
      <c r="AK1778" t="str">
        <f t="shared" si="54"/>
        <v>E35120 Corporate Expenses</v>
      </c>
      <c r="AL1778" t="str">
        <f t="shared" si="55"/>
        <v>7310 Legal / Prof Fees</v>
      </c>
      <c r="AM1778" t="str">
        <f>VLOOKUP(W1778,Lookup!A:B,2,0)</f>
        <v>Other</v>
      </c>
    </row>
    <row r="1779" spans="1:39" x14ac:dyDescent="0.25">
      <c r="A1779" t="s">
        <v>33</v>
      </c>
      <c r="B1779" s="1" t="s">
        <v>63</v>
      </c>
      <c r="C1779" s="1" t="s">
        <v>35</v>
      </c>
      <c r="D1779" s="1" t="s">
        <v>36</v>
      </c>
      <c r="E1779" s="1" t="s">
        <v>36</v>
      </c>
      <c r="F1779" s="1" t="s">
        <v>37</v>
      </c>
      <c r="G1779" t="s">
        <v>64</v>
      </c>
      <c r="H1779" t="s">
        <v>39</v>
      </c>
      <c r="I1779" t="s">
        <v>40</v>
      </c>
      <c r="J1779" t="s">
        <v>40</v>
      </c>
      <c r="K1779" t="s">
        <v>40</v>
      </c>
      <c r="L1779" s="4">
        <v>-40000</v>
      </c>
      <c r="M1779" s="2">
        <v>43221</v>
      </c>
      <c r="N1779" t="s">
        <v>83</v>
      </c>
      <c r="O1779" t="s">
        <v>84</v>
      </c>
      <c r="P1779" t="s">
        <v>269</v>
      </c>
      <c r="Q1779" t="s">
        <v>270</v>
      </c>
      <c r="R1779" t="s">
        <v>260</v>
      </c>
      <c r="S1779" s="3">
        <v>43251</v>
      </c>
      <c r="T1779" t="s">
        <v>46</v>
      </c>
      <c r="U1779">
        <v>3</v>
      </c>
      <c r="V1779" t="s">
        <v>47</v>
      </c>
      <c r="W1779" t="s">
        <v>88</v>
      </c>
      <c r="X1779" t="s">
        <v>271</v>
      </c>
      <c r="Y1779" s="3">
        <v>43243</v>
      </c>
      <c r="AA1779" t="s">
        <v>272</v>
      </c>
      <c r="AB1779" t="s">
        <v>91</v>
      </c>
      <c r="AC1779">
        <v>10005676</v>
      </c>
      <c r="AH1779" t="str">
        <f>VLOOKUP(B1779,'cc Lookup'!A:J,10,0)</f>
        <v>Corporate Expenditure</v>
      </c>
      <c r="AI1779" t="str">
        <f>VLOOKUP(B1779,'cc Lookup'!A:E,5,0)</f>
        <v>Corporate Exp</v>
      </c>
      <c r="AJ1779" t="s">
        <v>6735</v>
      </c>
      <c r="AK1779" t="str">
        <f t="shared" si="54"/>
        <v>E35120 Corporate Expenses</v>
      </c>
      <c r="AL1779" t="str">
        <f t="shared" si="55"/>
        <v>7310 Legal / Prof Fees</v>
      </c>
      <c r="AM1779" t="str">
        <f>VLOOKUP(W1779,Lookup!A:B,2,0)</f>
        <v>Other</v>
      </c>
    </row>
    <row r="1780" spans="1:39" x14ac:dyDescent="0.25">
      <c r="A1780" t="s">
        <v>33</v>
      </c>
      <c r="B1780" s="1" t="s">
        <v>63</v>
      </c>
      <c r="C1780" s="1" t="s">
        <v>35</v>
      </c>
      <c r="D1780" s="1" t="s">
        <v>36</v>
      </c>
      <c r="E1780" s="1" t="s">
        <v>36</v>
      </c>
      <c r="F1780" s="1" t="s">
        <v>37</v>
      </c>
      <c r="G1780" t="s">
        <v>64</v>
      </c>
      <c r="H1780" t="s">
        <v>39</v>
      </c>
      <c r="I1780" t="s">
        <v>40</v>
      </c>
      <c r="J1780" t="s">
        <v>40</v>
      </c>
      <c r="K1780" t="s">
        <v>40</v>
      </c>
      <c r="L1780" s="4">
        <v>151.58000000000001</v>
      </c>
      <c r="M1780" s="2">
        <v>43221</v>
      </c>
      <c r="N1780" t="s">
        <v>41</v>
      </c>
      <c r="O1780" t="s">
        <v>42</v>
      </c>
      <c r="P1780" t="s">
        <v>273</v>
      </c>
      <c r="Q1780" t="s">
        <v>274</v>
      </c>
      <c r="R1780" t="s">
        <v>239</v>
      </c>
      <c r="S1780" s="3">
        <v>43242</v>
      </c>
      <c r="T1780" t="s">
        <v>46</v>
      </c>
      <c r="U1780">
        <v>8</v>
      </c>
      <c r="V1780" t="s">
        <v>47</v>
      </c>
      <c r="W1780" t="s">
        <v>275</v>
      </c>
      <c r="X1780">
        <v>55265</v>
      </c>
      <c r="Y1780" s="3">
        <v>43230</v>
      </c>
      <c r="Z1780">
        <v>165069503</v>
      </c>
      <c r="AB1780" t="s">
        <v>49</v>
      </c>
      <c r="AD1780" t="s">
        <v>276</v>
      </c>
      <c r="AE1780">
        <v>1</v>
      </c>
      <c r="AF1780">
        <v>152</v>
      </c>
      <c r="AH1780" t="str">
        <f>VLOOKUP(B1780,'cc Lookup'!A:J,10,0)</f>
        <v>Corporate Expenditure</v>
      </c>
      <c r="AI1780" t="str">
        <f>VLOOKUP(B1780,'cc Lookup'!A:E,5,0)</f>
        <v>Corporate Exp</v>
      </c>
      <c r="AJ1780" t="s">
        <v>6735</v>
      </c>
      <c r="AK1780" t="str">
        <f t="shared" si="54"/>
        <v>E35120 Corporate Expenses</v>
      </c>
      <c r="AL1780" t="str">
        <f t="shared" si="55"/>
        <v>7310 Legal / Prof Fees</v>
      </c>
      <c r="AM1780" t="str">
        <f>VLOOKUP(W1780,Lookup!A:B,2,0)</f>
        <v>Other</v>
      </c>
    </row>
    <row r="1781" spans="1:39" x14ac:dyDescent="0.25">
      <c r="A1781" t="s">
        <v>33</v>
      </c>
      <c r="B1781" s="1" t="s">
        <v>63</v>
      </c>
      <c r="C1781" s="1" t="s">
        <v>35</v>
      </c>
      <c r="D1781" s="1" t="s">
        <v>36</v>
      </c>
      <c r="E1781" s="1" t="s">
        <v>36</v>
      </c>
      <c r="F1781" s="1" t="s">
        <v>37</v>
      </c>
      <c r="G1781" t="s">
        <v>64</v>
      </c>
      <c r="H1781" t="s">
        <v>39</v>
      </c>
      <c r="I1781" t="s">
        <v>40</v>
      </c>
      <c r="J1781" t="s">
        <v>40</v>
      </c>
      <c r="K1781" t="s">
        <v>40</v>
      </c>
      <c r="L1781" s="4">
        <v>30.32</v>
      </c>
      <c r="M1781" s="2">
        <v>43221</v>
      </c>
      <c r="N1781" t="s">
        <v>41</v>
      </c>
      <c r="O1781" t="s">
        <v>42</v>
      </c>
      <c r="P1781" t="s">
        <v>273</v>
      </c>
      <c r="Q1781" t="s">
        <v>274</v>
      </c>
      <c r="R1781" t="s">
        <v>239</v>
      </c>
      <c r="S1781" s="3">
        <v>43242</v>
      </c>
      <c r="T1781" t="s">
        <v>46</v>
      </c>
      <c r="U1781">
        <v>8</v>
      </c>
      <c r="V1781" t="s">
        <v>47</v>
      </c>
      <c r="W1781" t="s">
        <v>275</v>
      </c>
      <c r="X1781">
        <v>55265</v>
      </c>
      <c r="Y1781" s="3">
        <v>43230</v>
      </c>
      <c r="Z1781">
        <v>165069503</v>
      </c>
      <c r="AB1781" t="s">
        <v>49</v>
      </c>
      <c r="AD1781" t="s">
        <v>276</v>
      </c>
      <c r="AH1781" t="str">
        <f>VLOOKUP(B1781,'cc Lookup'!A:J,10,0)</f>
        <v>Corporate Expenditure</v>
      </c>
      <c r="AI1781" t="str">
        <f>VLOOKUP(B1781,'cc Lookup'!A:E,5,0)</f>
        <v>Corporate Exp</v>
      </c>
      <c r="AJ1781" t="s">
        <v>6735</v>
      </c>
      <c r="AK1781" t="str">
        <f t="shared" si="54"/>
        <v>E35120 Corporate Expenses</v>
      </c>
      <c r="AL1781" t="str">
        <f t="shared" si="55"/>
        <v>7310 Legal / Prof Fees</v>
      </c>
      <c r="AM1781" t="str">
        <f>VLOOKUP(W1781,Lookup!A:B,2,0)</f>
        <v>Other</v>
      </c>
    </row>
    <row r="1782" spans="1:39" x14ac:dyDescent="0.25">
      <c r="A1782" t="s">
        <v>33</v>
      </c>
      <c r="B1782" s="1" t="s">
        <v>63</v>
      </c>
      <c r="C1782" s="1" t="s">
        <v>35</v>
      </c>
      <c r="D1782" s="1" t="s">
        <v>36</v>
      </c>
      <c r="E1782" s="1" t="s">
        <v>36</v>
      </c>
      <c r="F1782" s="1" t="s">
        <v>37</v>
      </c>
      <c r="G1782" t="s">
        <v>64</v>
      </c>
      <c r="H1782" t="s">
        <v>39</v>
      </c>
      <c r="I1782" t="s">
        <v>40</v>
      </c>
      <c r="J1782" t="s">
        <v>40</v>
      </c>
      <c r="K1782" t="s">
        <v>40</v>
      </c>
      <c r="L1782" s="4">
        <v>94</v>
      </c>
      <c r="M1782" s="2">
        <v>43221</v>
      </c>
      <c r="N1782" t="s">
        <v>41</v>
      </c>
      <c r="O1782" t="s">
        <v>42</v>
      </c>
      <c r="P1782" t="s">
        <v>237</v>
      </c>
      <c r="Q1782" t="s">
        <v>238</v>
      </c>
      <c r="R1782" t="s">
        <v>239</v>
      </c>
      <c r="S1782" s="3">
        <v>43245</v>
      </c>
      <c r="T1782" t="s">
        <v>46</v>
      </c>
      <c r="U1782">
        <v>5</v>
      </c>
      <c r="V1782" t="s">
        <v>47</v>
      </c>
      <c r="W1782" t="s">
        <v>48</v>
      </c>
      <c r="X1782">
        <v>327197</v>
      </c>
      <c r="Y1782" s="3">
        <v>43242</v>
      </c>
      <c r="Z1782">
        <v>165026831</v>
      </c>
      <c r="AB1782" t="s">
        <v>49</v>
      </c>
      <c r="AD1782" t="s">
        <v>277</v>
      </c>
      <c r="AE1782">
        <v>1</v>
      </c>
      <c r="AF1782">
        <v>94</v>
      </c>
      <c r="AH1782" t="str">
        <f>VLOOKUP(B1782,'cc Lookup'!A:J,10,0)</f>
        <v>Corporate Expenditure</v>
      </c>
      <c r="AI1782" t="str">
        <f>VLOOKUP(B1782,'cc Lookup'!A:E,5,0)</f>
        <v>Corporate Exp</v>
      </c>
      <c r="AJ1782" t="s">
        <v>6735</v>
      </c>
      <c r="AK1782" t="str">
        <f t="shared" si="54"/>
        <v>E35120 Corporate Expenses</v>
      </c>
      <c r="AL1782" t="str">
        <f t="shared" si="55"/>
        <v>7310 Legal / Prof Fees</v>
      </c>
      <c r="AM1782" t="str">
        <f>VLOOKUP(W1782,Lookup!A:B,2,0)</f>
        <v>Legal</v>
      </c>
    </row>
    <row r="1783" spans="1:39" x14ac:dyDescent="0.25">
      <c r="A1783" t="s">
        <v>33</v>
      </c>
      <c r="B1783" s="1" t="s">
        <v>63</v>
      </c>
      <c r="C1783" s="1" t="s">
        <v>35</v>
      </c>
      <c r="D1783" s="1" t="s">
        <v>36</v>
      </c>
      <c r="E1783" s="1" t="s">
        <v>36</v>
      </c>
      <c r="F1783" s="1" t="s">
        <v>37</v>
      </c>
      <c r="G1783" t="s">
        <v>64</v>
      </c>
      <c r="H1783" t="s">
        <v>39</v>
      </c>
      <c r="I1783" t="s">
        <v>40</v>
      </c>
      <c r="J1783" t="s">
        <v>40</v>
      </c>
      <c r="K1783" t="s">
        <v>40</v>
      </c>
      <c r="L1783" s="4">
        <v>-138</v>
      </c>
      <c r="M1783" s="2">
        <v>43221</v>
      </c>
      <c r="N1783" t="s">
        <v>103</v>
      </c>
      <c r="O1783" t="s">
        <v>104</v>
      </c>
      <c r="P1783" t="s">
        <v>115</v>
      </c>
      <c r="Q1783" t="s">
        <v>278</v>
      </c>
      <c r="R1783" t="s">
        <v>279</v>
      </c>
      <c r="S1783" s="3">
        <v>43220</v>
      </c>
      <c r="T1783" t="s">
        <v>46</v>
      </c>
      <c r="U1783">
        <v>2371</v>
      </c>
      <c r="V1783" t="s">
        <v>112</v>
      </c>
      <c r="W1783" t="s">
        <v>48</v>
      </c>
      <c r="X1783">
        <v>165030134</v>
      </c>
      <c r="Y1783" s="3">
        <v>42619</v>
      </c>
      <c r="AA1783" t="s">
        <v>113</v>
      </c>
      <c r="AC1783" t="s">
        <v>109</v>
      </c>
      <c r="AH1783" t="str">
        <f>VLOOKUP(B1783,'cc Lookup'!A:J,10,0)</f>
        <v>Corporate Expenditure</v>
      </c>
      <c r="AI1783" t="str">
        <f>VLOOKUP(B1783,'cc Lookup'!A:E,5,0)</f>
        <v>Corporate Exp</v>
      </c>
      <c r="AJ1783" t="s">
        <v>6735</v>
      </c>
      <c r="AK1783" t="str">
        <f t="shared" si="54"/>
        <v>E35120 Corporate Expenses</v>
      </c>
      <c r="AL1783" t="str">
        <f t="shared" si="55"/>
        <v>7310 Legal / Prof Fees</v>
      </c>
      <c r="AM1783" t="str">
        <f>VLOOKUP(W1783,Lookup!A:B,2,0)</f>
        <v>Legal</v>
      </c>
    </row>
    <row r="1784" spans="1:39" x14ac:dyDescent="0.25">
      <c r="A1784" t="s">
        <v>33</v>
      </c>
      <c r="B1784" s="1" t="s">
        <v>63</v>
      </c>
      <c r="C1784" s="1" t="s">
        <v>35</v>
      </c>
      <c r="D1784" s="1" t="s">
        <v>36</v>
      </c>
      <c r="E1784" s="1" t="s">
        <v>36</v>
      </c>
      <c r="F1784" s="1" t="s">
        <v>37</v>
      </c>
      <c r="G1784" t="s">
        <v>64</v>
      </c>
      <c r="H1784" t="s">
        <v>39</v>
      </c>
      <c r="I1784" t="s">
        <v>40</v>
      </c>
      <c r="J1784" t="s">
        <v>40</v>
      </c>
      <c r="K1784" t="s">
        <v>40</v>
      </c>
      <c r="L1784" s="4">
        <v>-63.32</v>
      </c>
      <c r="M1784" s="2">
        <v>43221</v>
      </c>
      <c r="N1784" t="s">
        <v>103</v>
      </c>
      <c r="O1784" t="s">
        <v>104</v>
      </c>
      <c r="P1784" t="s">
        <v>115</v>
      </c>
      <c r="Q1784" t="s">
        <v>278</v>
      </c>
      <c r="R1784" t="s">
        <v>279</v>
      </c>
      <c r="S1784" s="3">
        <v>43220</v>
      </c>
      <c r="T1784" t="s">
        <v>46</v>
      </c>
      <c r="U1784">
        <v>2372</v>
      </c>
      <c r="V1784" t="s">
        <v>110</v>
      </c>
      <c r="W1784" t="s">
        <v>48</v>
      </c>
      <c r="X1784">
        <v>165026831</v>
      </c>
      <c r="Y1784" s="3">
        <v>42857</v>
      </c>
      <c r="AA1784" t="s">
        <v>111</v>
      </c>
      <c r="AC1784" t="s">
        <v>109</v>
      </c>
      <c r="AH1784" t="str">
        <f>VLOOKUP(B1784,'cc Lookup'!A:J,10,0)</f>
        <v>Corporate Expenditure</v>
      </c>
      <c r="AI1784" t="str">
        <f>VLOOKUP(B1784,'cc Lookup'!A:E,5,0)</f>
        <v>Corporate Exp</v>
      </c>
      <c r="AJ1784" t="s">
        <v>6735</v>
      </c>
      <c r="AK1784" t="str">
        <f t="shared" si="54"/>
        <v>E35120 Corporate Expenses</v>
      </c>
      <c r="AL1784" t="str">
        <f t="shared" si="55"/>
        <v>7310 Legal / Prof Fees</v>
      </c>
      <c r="AM1784" t="str">
        <f>VLOOKUP(W1784,Lookup!A:B,2,0)</f>
        <v>Legal</v>
      </c>
    </row>
    <row r="1785" spans="1:39" x14ac:dyDescent="0.25">
      <c r="A1785" t="s">
        <v>33</v>
      </c>
      <c r="B1785" s="1" t="s">
        <v>63</v>
      </c>
      <c r="C1785" s="1" t="s">
        <v>35</v>
      </c>
      <c r="D1785" s="1" t="s">
        <v>36</v>
      </c>
      <c r="E1785" s="1" t="s">
        <v>36</v>
      </c>
      <c r="F1785" s="1" t="s">
        <v>37</v>
      </c>
      <c r="G1785" t="s">
        <v>64</v>
      </c>
      <c r="H1785" t="s">
        <v>39</v>
      </c>
      <c r="I1785" t="s">
        <v>40</v>
      </c>
      <c r="J1785" t="s">
        <v>40</v>
      </c>
      <c r="K1785" t="s">
        <v>40</v>
      </c>
      <c r="L1785" s="4">
        <v>-10000</v>
      </c>
      <c r="M1785" s="2">
        <v>43221</v>
      </c>
      <c r="N1785" t="s">
        <v>103</v>
      </c>
      <c r="O1785" t="s">
        <v>104</v>
      </c>
      <c r="P1785" t="s">
        <v>115</v>
      </c>
      <c r="Q1785" t="s">
        <v>278</v>
      </c>
      <c r="R1785" t="s">
        <v>279</v>
      </c>
      <c r="S1785" s="3">
        <v>43220</v>
      </c>
      <c r="T1785" t="s">
        <v>46</v>
      </c>
      <c r="U1785">
        <v>2373</v>
      </c>
      <c r="V1785" t="s">
        <v>114</v>
      </c>
      <c r="W1785" t="s">
        <v>48</v>
      </c>
      <c r="X1785">
        <v>165058580</v>
      </c>
      <c r="Y1785" s="3">
        <v>42685</v>
      </c>
      <c r="AC1785" t="s">
        <v>109</v>
      </c>
      <c r="AH1785" t="str">
        <f>VLOOKUP(B1785,'cc Lookup'!A:J,10,0)</f>
        <v>Corporate Expenditure</v>
      </c>
      <c r="AI1785" t="str">
        <f>VLOOKUP(B1785,'cc Lookup'!A:E,5,0)</f>
        <v>Corporate Exp</v>
      </c>
      <c r="AJ1785" t="s">
        <v>6735</v>
      </c>
      <c r="AK1785" t="str">
        <f t="shared" si="54"/>
        <v>E35120 Corporate Expenses</v>
      </c>
      <c r="AL1785" t="str">
        <f t="shared" si="55"/>
        <v>7310 Legal / Prof Fees</v>
      </c>
      <c r="AM1785" t="str">
        <f>VLOOKUP(W1785,Lookup!A:B,2,0)</f>
        <v>Legal</v>
      </c>
    </row>
    <row r="1786" spans="1:39" x14ac:dyDescent="0.25">
      <c r="A1786" t="s">
        <v>33</v>
      </c>
      <c r="B1786" s="1" t="s">
        <v>63</v>
      </c>
      <c r="C1786" s="1" t="s">
        <v>35</v>
      </c>
      <c r="D1786" s="1" t="s">
        <v>36</v>
      </c>
      <c r="E1786" s="1" t="s">
        <v>36</v>
      </c>
      <c r="F1786" s="1" t="s">
        <v>37</v>
      </c>
      <c r="G1786" t="s">
        <v>64</v>
      </c>
      <c r="H1786" t="s">
        <v>39</v>
      </c>
      <c r="I1786" t="s">
        <v>40</v>
      </c>
      <c r="J1786" t="s">
        <v>40</v>
      </c>
      <c r="K1786" t="s">
        <v>40</v>
      </c>
      <c r="L1786" s="4">
        <v>-3</v>
      </c>
      <c r="M1786" s="2">
        <v>43221</v>
      </c>
      <c r="N1786" t="s">
        <v>103</v>
      </c>
      <c r="O1786" t="s">
        <v>104</v>
      </c>
      <c r="P1786" t="s">
        <v>115</v>
      </c>
      <c r="Q1786" t="s">
        <v>278</v>
      </c>
      <c r="R1786" t="s">
        <v>279</v>
      </c>
      <c r="S1786" s="3">
        <v>43220</v>
      </c>
      <c r="T1786" t="s">
        <v>46</v>
      </c>
      <c r="U1786">
        <v>2374</v>
      </c>
      <c r="V1786" t="s">
        <v>108</v>
      </c>
      <c r="W1786" t="s">
        <v>48</v>
      </c>
      <c r="X1786">
        <v>165055735</v>
      </c>
      <c r="Y1786" s="3">
        <v>42670</v>
      </c>
      <c r="AC1786" t="s">
        <v>109</v>
      </c>
      <c r="AH1786" t="str">
        <f>VLOOKUP(B1786,'cc Lookup'!A:J,10,0)</f>
        <v>Corporate Expenditure</v>
      </c>
      <c r="AI1786" t="str">
        <f>VLOOKUP(B1786,'cc Lookup'!A:E,5,0)</f>
        <v>Corporate Exp</v>
      </c>
      <c r="AJ1786" t="s">
        <v>6735</v>
      </c>
      <c r="AK1786" t="str">
        <f t="shared" si="54"/>
        <v>E35120 Corporate Expenses</v>
      </c>
      <c r="AL1786" t="str">
        <f t="shared" si="55"/>
        <v>7310 Legal / Prof Fees</v>
      </c>
      <c r="AM1786" t="str">
        <f>VLOOKUP(W1786,Lookup!A:B,2,0)</f>
        <v>Legal</v>
      </c>
    </row>
    <row r="1787" spans="1:39" x14ac:dyDescent="0.25">
      <c r="A1787" t="s">
        <v>33</v>
      </c>
      <c r="B1787" s="1" t="s">
        <v>63</v>
      </c>
      <c r="C1787" s="1" t="s">
        <v>35</v>
      </c>
      <c r="D1787" s="1" t="s">
        <v>36</v>
      </c>
      <c r="E1787" s="1" t="s">
        <v>36</v>
      </c>
      <c r="F1787" s="1" t="s">
        <v>37</v>
      </c>
      <c r="G1787" t="s">
        <v>64</v>
      </c>
      <c r="H1787" t="s">
        <v>39</v>
      </c>
      <c r="I1787" t="s">
        <v>40</v>
      </c>
      <c r="J1787" t="s">
        <v>40</v>
      </c>
      <c r="K1787" t="s">
        <v>40</v>
      </c>
      <c r="L1787" s="4">
        <v>3</v>
      </c>
      <c r="M1787" s="2">
        <v>43221</v>
      </c>
      <c r="N1787" t="s">
        <v>103</v>
      </c>
      <c r="O1787" t="s">
        <v>104</v>
      </c>
      <c r="P1787" t="s">
        <v>280</v>
      </c>
      <c r="Q1787" t="s">
        <v>281</v>
      </c>
      <c r="R1787" t="s">
        <v>282</v>
      </c>
      <c r="S1787" s="3">
        <v>43251</v>
      </c>
      <c r="T1787" t="s">
        <v>46</v>
      </c>
      <c r="U1787">
        <v>2187</v>
      </c>
      <c r="V1787" t="s">
        <v>108</v>
      </c>
      <c r="W1787" t="s">
        <v>48</v>
      </c>
      <c r="X1787">
        <v>165055735</v>
      </c>
      <c r="Y1787" s="3">
        <v>42670</v>
      </c>
      <c r="AC1787" t="s">
        <v>109</v>
      </c>
      <c r="AH1787" t="str">
        <f>VLOOKUP(B1787,'cc Lookup'!A:J,10,0)</f>
        <v>Corporate Expenditure</v>
      </c>
      <c r="AI1787" t="str">
        <f>VLOOKUP(B1787,'cc Lookup'!A:E,5,0)</f>
        <v>Corporate Exp</v>
      </c>
      <c r="AJ1787" t="s">
        <v>6735</v>
      </c>
      <c r="AK1787" t="str">
        <f t="shared" si="54"/>
        <v>E35120 Corporate Expenses</v>
      </c>
      <c r="AL1787" t="str">
        <f t="shared" si="55"/>
        <v>7310 Legal / Prof Fees</v>
      </c>
      <c r="AM1787" t="str">
        <f>VLOOKUP(W1787,Lookup!A:B,2,0)</f>
        <v>Legal</v>
      </c>
    </row>
    <row r="1788" spans="1:39" x14ac:dyDescent="0.25">
      <c r="A1788" t="s">
        <v>33</v>
      </c>
      <c r="B1788" s="1" t="s">
        <v>63</v>
      </c>
      <c r="C1788" s="1" t="s">
        <v>35</v>
      </c>
      <c r="D1788" s="1" t="s">
        <v>36</v>
      </c>
      <c r="E1788" s="1" t="s">
        <v>36</v>
      </c>
      <c r="F1788" s="1" t="s">
        <v>37</v>
      </c>
      <c r="G1788" t="s">
        <v>64</v>
      </c>
      <c r="H1788" t="s">
        <v>39</v>
      </c>
      <c r="I1788" t="s">
        <v>40</v>
      </c>
      <c r="J1788" t="s">
        <v>40</v>
      </c>
      <c r="K1788" t="s">
        <v>40</v>
      </c>
      <c r="L1788" s="4">
        <v>138</v>
      </c>
      <c r="M1788" s="2">
        <v>43221</v>
      </c>
      <c r="N1788" t="s">
        <v>103</v>
      </c>
      <c r="O1788" t="s">
        <v>104</v>
      </c>
      <c r="P1788" t="s">
        <v>280</v>
      </c>
      <c r="Q1788" t="s">
        <v>281</v>
      </c>
      <c r="R1788" t="s">
        <v>282</v>
      </c>
      <c r="S1788" s="3">
        <v>43251</v>
      </c>
      <c r="T1788" t="s">
        <v>46</v>
      </c>
      <c r="U1788">
        <v>2188</v>
      </c>
      <c r="V1788" t="s">
        <v>112</v>
      </c>
      <c r="W1788" t="s">
        <v>48</v>
      </c>
      <c r="X1788">
        <v>165030134</v>
      </c>
      <c r="Y1788" s="3">
        <v>42619</v>
      </c>
      <c r="AA1788" t="s">
        <v>113</v>
      </c>
      <c r="AC1788" t="s">
        <v>109</v>
      </c>
      <c r="AH1788" t="str">
        <f>VLOOKUP(B1788,'cc Lookup'!A:J,10,0)</f>
        <v>Corporate Expenditure</v>
      </c>
      <c r="AI1788" t="str">
        <f>VLOOKUP(B1788,'cc Lookup'!A:E,5,0)</f>
        <v>Corporate Exp</v>
      </c>
      <c r="AJ1788" t="s">
        <v>6735</v>
      </c>
      <c r="AK1788" t="str">
        <f t="shared" si="54"/>
        <v>E35120 Corporate Expenses</v>
      </c>
      <c r="AL1788" t="str">
        <f t="shared" si="55"/>
        <v>7310 Legal / Prof Fees</v>
      </c>
      <c r="AM1788" t="str">
        <f>VLOOKUP(W1788,Lookup!A:B,2,0)</f>
        <v>Legal</v>
      </c>
    </row>
    <row r="1789" spans="1:39" x14ac:dyDescent="0.25">
      <c r="A1789" t="s">
        <v>33</v>
      </c>
      <c r="B1789" s="1" t="s">
        <v>63</v>
      </c>
      <c r="C1789" s="1" t="s">
        <v>35</v>
      </c>
      <c r="D1789" s="1" t="s">
        <v>36</v>
      </c>
      <c r="E1789" s="1" t="s">
        <v>36</v>
      </c>
      <c r="F1789" s="1" t="s">
        <v>37</v>
      </c>
      <c r="G1789" t="s">
        <v>64</v>
      </c>
      <c r="H1789" t="s">
        <v>39</v>
      </c>
      <c r="I1789" t="s">
        <v>40</v>
      </c>
      <c r="J1789" t="s">
        <v>40</v>
      </c>
      <c r="K1789" t="s">
        <v>40</v>
      </c>
      <c r="L1789" s="4">
        <v>2000</v>
      </c>
      <c r="M1789" s="2">
        <v>43221</v>
      </c>
      <c r="N1789" t="s">
        <v>103</v>
      </c>
      <c r="O1789" t="s">
        <v>104</v>
      </c>
      <c r="P1789" t="s">
        <v>280</v>
      </c>
      <c r="Q1789" t="s">
        <v>281</v>
      </c>
      <c r="R1789" t="s">
        <v>282</v>
      </c>
      <c r="S1789" s="3">
        <v>43251</v>
      </c>
      <c r="T1789" t="s">
        <v>46</v>
      </c>
      <c r="U1789">
        <v>2189</v>
      </c>
      <c r="V1789" t="s">
        <v>283</v>
      </c>
      <c r="W1789" t="s">
        <v>183</v>
      </c>
      <c r="X1789">
        <v>165069775</v>
      </c>
      <c r="Y1789" s="3">
        <v>43249</v>
      </c>
      <c r="AC1789" t="s">
        <v>184</v>
      </c>
      <c r="AH1789" t="str">
        <f>VLOOKUP(B1789,'cc Lookup'!A:J,10,0)</f>
        <v>Corporate Expenditure</v>
      </c>
      <c r="AI1789" t="str">
        <f>VLOOKUP(B1789,'cc Lookup'!A:E,5,0)</f>
        <v>Corporate Exp</v>
      </c>
      <c r="AJ1789" t="s">
        <v>6735</v>
      </c>
      <c r="AK1789" t="str">
        <f t="shared" si="54"/>
        <v>E35120 Corporate Expenses</v>
      </c>
      <c r="AL1789" t="str">
        <f t="shared" si="55"/>
        <v>7310 Legal / Prof Fees</v>
      </c>
      <c r="AM1789" t="str">
        <f>VLOOKUP(W1789,Lookup!A:B,2,0)</f>
        <v>Other</v>
      </c>
    </row>
    <row r="1790" spans="1:39" x14ac:dyDescent="0.25">
      <c r="A1790" t="s">
        <v>33</v>
      </c>
      <c r="B1790" s="1" t="s">
        <v>63</v>
      </c>
      <c r="C1790" s="1" t="s">
        <v>35</v>
      </c>
      <c r="D1790" s="1" t="s">
        <v>118</v>
      </c>
      <c r="E1790" s="1" t="s">
        <v>36</v>
      </c>
      <c r="F1790" s="1" t="s">
        <v>37</v>
      </c>
      <c r="G1790" t="s">
        <v>64</v>
      </c>
      <c r="H1790" t="s">
        <v>39</v>
      </c>
      <c r="I1790" t="s">
        <v>119</v>
      </c>
      <c r="J1790" t="s">
        <v>40</v>
      </c>
      <c r="K1790" t="s">
        <v>40</v>
      </c>
      <c r="L1790" s="4">
        <v>7597.11</v>
      </c>
      <c r="M1790" s="2">
        <v>43221</v>
      </c>
      <c r="N1790" t="s">
        <v>55</v>
      </c>
      <c r="O1790" t="s">
        <v>42</v>
      </c>
      <c r="P1790" t="s">
        <v>284</v>
      </c>
      <c r="Q1790" t="s">
        <v>285</v>
      </c>
      <c r="R1790" t="s">
        <v>286</v>
      </c>
      <c r="S1790" s="3">
        <v>43251</v>
      </c>
      <c r="U1790">
        <v>24</v>
      </c>
      <c r="V1790" t="s">
        <v>287</v>
      </c>
      <c r="W1790" t="s">
        <v>124</v>
      </c>
      <c r="X1790" t="s">
        <v>288</v>
      </c>
      <c r="Y1790" s="3">
        <v>43251</v>
      </c>
      <c r="AB1790" s="3">
        <v>43125</v>
      </c>
      <c r="AD1790" t="s">
        <v>289</v>
      </c>
      <c r="AH1790" t="str">
        <f>VLOOKUP(B1790,'cc Lookup'!A:J,10,0)</f>
        <v>Corporate Expenditure</v>
      </c>
      <c r="AI1790" t="str">
        <f>VLOOKUP(B1790,'cc Lookup'!A:E,5,0)</f>
        <v>Corporate Exp</v>
      </c>
      <c r="AJ1790" t="s">
        <v>6735</v>
      </c>
      <c r="AK1790" t="str">
        <f t="shared" si="54"/>
        <v>E35120 Corporate Expenses</v>
      </c>
      <c r="AL1790" t="str">
        <f t="shared" si="55"/>
        <v>7310 Legal / Prof Fees</v>
      </c>
      <c r="AM1790" t="str">
        <f>VLOOKUP(W1790,Lookup!A:B,2,0)</f>
        <v>Legal</v>
      </c>
    </row>
    <row r="1791" spans="1:39" x14ac:dyDescent="0.25">
      <c r="A1791" t="s">
        <v>33</v>
      </c>
      <c r="B1791" s="1" t="s">
        <v>63</v>
      </c>
      <c r="C1791" s="1" t="s">
        <v>35</v>
      </c>
      <c r="D1791" s="1" t="s">
        <v>118</v>
      </c>
      <c r="E1791" s="1" t="s">
        <v>36</v>
      </c>
      <c r="F1791" s="1" t="s">
        <v>37</v>
      </c>
      <c r="G1791" t="s">
        <v>64</v>
      </c>
      <c r="H1791" t="s">
        <v>39</v>
      </c>
      <c r="I1791" t="s">
        <v>119</v>
      </c>
      <c r="J1791" t="s">
        <v>40</v>
      </c>
      <c r="K1791" t="s">
        <v>40</v>
      </c>
      <c r="L1791" s="4">
        <v>10000</v>
      </c>
      <c r="M1791" s="2">
        <v>43221</v>
      </c>
      <c r="N1791" t="s">
        <v>55</v>
      </c>
      <c r="O1791" t="s">
        <v>42</v>
      </c>
      <c r="P1791" t="s">
        <v>284</v>
      </c>
      <c r="Q1791" t="s">
        <v>285</v>
      </c>
      <c r="R1791" t="s">
        <v>286</v>
      </c>
      <c r="S1791" s="3">
        <v>43251</v>
      </c>
      <c r="U1791">
        <v>25</v>
      </c>
      <c r="V1791" t="s">
        <v>290</v>
      </c>
      <c r="W1791" t="s">
        <v>124</v>
      </c>
      <c r="X1791" t="s">
        <v>291</v>
      </c>
      <c r="Y1791" s="3">
        <v>43251</v>
      </c>
      <c r="AB1791" s="3">
        <v>43150</v>
      </c>
      <c r="AD1791" t="s">
        <v>292</v>
      </c>
      <c r="AH1791" t="str">
        <f>VLOOKUP(B1791,'cc Lookup'!A:J,10,0)</f>
        <v>Corporate Expenditure</v>
      </c>
      <c r="AI1791" t="str">
        <f>VLOOKUP(B1791,'cc Lookup'!A:E,5,0)</f>
        <v>Corporate Exp</v>
      </c>
      <c r="AJ1791" t="s">
        <v>6735</v>
      </c>
      <c r="AK1791" t="str">
        <f t="shared" si="54"/>
        <v>E35120 Corporate Expenses</v>
      </c>
      <c r="AL1791" t="str">
        <f t="shared" si="55"/>
        <v>7310 Legal / Prof Fees</v>
      </c>
      <c r="AM1791" t="str">
        <f>VLOOKUP(W1791,Lookup!A:B,2,0)</f>
        <v>Legal</v>
      </c>
    </row>
    <row r="1792" spans="1:39" x14ac:dyDescent="0.25">
      <c r="A1792" t="s">
        <v>33</v>
      </c>
      <c r="B1792" s="1" t="s">
        <v>63</v>
      </c>
      <c r="C1792" s="1" t="s">
        <v>35</v>
      </c>
      <c r="D1792" s="1" t="s">
        <v>118</v>
      </c>
      <c r="E1792" s="1" t="s">
        <v>36</v>
      </c>
      <c r="F1792" s="1" t="s">
        <v>37</v>
      </c>
      <c r="G1792" t="s">
        <v>64</v>
      </c>
      <c r="H1792" t="s">
        <v>39</v>
      </c>
      <c r="I1792" t="s">
        <v>119</v>
      </c>
      <c r="J1792" t="s">
        <v>40</v>
      </c>
      <c r="K1792" t="s">
        <v>40</v>
      </c>
      <c r="L1792" s="4">
        <v>-10000</v>
      </c>
      <c r="M1792" s="2">
        <v>43221</v>
      </c>
      <c r="N1792" t="s">
        <v>55</v>
      </c>
      <c r="O1792" t="s">
        <v>42</v>
      </c>
      <c r="P1792" t="s">
        <v>293</v>
      </c>
      <c r="Q1792" t="s">
        <v>294</v>
      </c>
      <c r="R1792" t="s">
        <v>295</v>
      </c>
      <c r="S1792" s="3">
        <v>43220</v>
      </c>
      <c r="U1792">
        <v>27</v>
      </c>
      <c r="V1792" t="s">
        <v>123</v>
      </c>
      <c r="W1792" t="s">
        <v>124</v>
      </c>
      <c r="X1792" t="s">
        <v>125</v>
      </c>
      <c r="Y1792" s="3">
        <v>43220</v>
      </c>
      <c r="AB1792" s="3">
        <v>42765</v>
      </c>
      <c r="AD1792" t="s">
        <v>126</v>
      </c>
      <c r="AH1792" t="str">
        <f>VLOOKUP(B1792,'cc Lookup'!A:J,10,0)</f>
        <v>Corporate Expenditure</v>
      </c>
      <c r="AI1792" t="str">
        <f>VLOOKUP(B1792,'cc Lookup'!A:E,5,0)</f>
        <v>Corporate Exp</v>
      </c>
      <c r="AJ1792" t="s">
        <v>6735</v>
      </c>
      <c r="AK1792" t="str">
        <f t="shared" si="54"/>
        <v>E35120 Corporate Expenses</v>
      </c>
      <c r="AL1792" t="str">
        <f t="shared" si="55"/>
        <v>7310 Legal / Prof Fees</v>
      </c>
      <c r="AM1792" t="str">
        <f>VLOOKUP(W1792,Lookup!A:B,2,0)</f>
        <v>Legal</v>
      </c>
    </row>
    <row r="1793" spans="1:39" x14ac:dyDescent="0.25">
      <c r="A1793" t="s">
        <v>33</v>
      </c>
      <c r="B1793" s="1" t="s">
        <v>63</v>
      </c>
      <c r="C1793" s="1" t="s">
        <v>35</v>
      </c>
      <c r="D1793" s="1" t="s">
        <v>118</v>
      </c>
      <c r="E1793" s="1" t="s">
        <v>36</v>
      </c>
      <c r="F1793" s="1" t="s">
        <v>37</v>
      </c>
      <c r="G1793" t="s">
        <v>64</v>
      </c>
      <c r="H1793" t="s">
        <v>39</v>
      </c>
      <c r="I1793" t="s">
        <v>119</v>
      </c>
      <c r="J1793" t="s">
        <v>40</v>
      </c>
      <c r="K1793" t="s">
        <v>40</v>
      </c>
      <c r="L1793" s="4">
        <v>-7597.11</v>
      </c>
      <c r="M1793" s="2">
        <v>43221</v>
      </c>
      <c r="N1793" t="s">
        <v>55</v>
      </c>
      <c r="O1793" t="s">
        <v>56</v>
      </c>
      <c r="P1793" t="s">
        <v>252</v>
      </c>
      <c r="Q1793" t="s">
        <v>253</v>
      </c>
      <c r="R1793" t="s">
        <v>254</v>
      </c>
      <c r="S1793" s="3">
        <v>43230</v>
      </c>
      <c r="T1793" t="s">
        <v>46</v>
      </c>
      <c r="U1793">
        <v>153</v>
      </c>
      <c r="V1793" t="s">
        <v>130</v>
      </c>
      <c r="W1793" t="s">
        <v>254</v>
      </c>
      <c r="Y1793" s="3">
        <v>43230</v>
      </c>
      <c r="AA1793" t="s">
        <v>74</v>
      </c>
      <c r="AD1793" t="s">
        <v>131</v>
      </c>
      <c r="AH1793" t="str">
        <f>VLOOKUP(B1793,'cc Lookup'!A:J,10,0)</f>
        <v>Corporate Expenditure</v>
      </c>
      <c r="AI1793" t="str">
        <f>VLOOKUP(B1793,'cc Lookup'!A:E,5,0)</f>
        <v>Corporate Exp</v>
      </c>
      <c r="AJ1793" t="s">
        <v>6735</v>
      </c>
      <c r="AK1793" t="str">
        <f t="shared" si="54"/>
        <v>E35120 Corporate Expenses</v>
      </c>
      <c r="AL1793" t="str">
        <f t="shared" si="55"/>
        <v>7310 Legal / Prof Fees</v>
      </c>
      <c r="AM1793" t="str">
        <f>VLOOKUP(W1793,Lookup!A:B,2,0)</f>
        <v>Other</v>
      </c>
    </row>
    <row r="1794" spans="1:39" x14ac:dyDescent="0.25">
      <c r="A1794" t="s">
        <v>33</v>
      </c>
      <c r="B1794" s="1" t="s">
        <v>63</v>
      </c>
      <c r="C1794" s="1" t="s">
        <v>35</v>
      </c>
      <c r="D1794" s="1" t="s">
        <v>118</v>
      </c>
      <c r="E1794" s="1" t="s">
        <v>36</v>
      </c>
      <c r="F1794" s="1" t="s">
        <v>37</v>
      </c>
      <c r="G1794" t="s">
        <v>64</v>
      </c>
      <c r="H1794" t="s">
        <v>39</v>
      </c>
      <c r="I1794" t="s">
        <v>119</v>
      </c>
      <c r="J1794" t="s">
        <v>40</v>
      </c>
      <c r="K1794" t="s">
        <v>40</v>
      </c>
      <c r="L1794" s="4">
        <v>-10000</v>
      </c>
      <c r="M1794" s="2">
        <v>43221</v>
      </c>
      <c r="N1794" t="s">
        <v>55</v>
      </c>
      <c r="O1794" t="s">
        <v>56</v>
      </c>
      <c r="P1794" t="s">
        <v>252</v>
      </c>
      <c r="Q1794" t="s">
        <v>253</v>
      </c>
      <c r="R1794" t="s">
        <v>254</v>
      </c>
      <c r="S1794" s="3">
        <v>43230</v>
      </c>
      <c r="T1794" t="s">
        <v>46</v>
      </c>
      <c r="U1794">
        <v>154</v>
      </c>
      <c r="V1794" t="s">
        <v>132</v>
      </c>
      <c r="W1794" t="s">
        <v>254</v>
      </c>
      <c r="Y1794" s="3">
        <v>43230</v>
      </c>
      <c r="AA1794" t="s">
        <v>74</v>
      </c>
      <c r="AD1794" t="s">
        <v>133</v>
      </c>
      <c r="AH1794" t="str">
        <f>VLOOKUP(B1794,'cc Lookup'!A:J,10,0)</f>
        <v>Corporate Expenditure</v>
      </c>
      <c r="AI1794" t="str">
        <f>VLOOKUP(B1794,'cc Lookup'!A:E,5,0)</f>
        <v>Corporate Exp</v>
      </c>
      <c r="AJ1794" t="s">
        <v>6735</v>
      </c>
      <c r="AK1794" t="str">
        <f t="shared" si="54"/>
        <v>E35120 Corporate Expenses</v>
      </c>
      <c r="AL1794" t="str">
        <f t="shared" si="55"/>
        <v>7310 Legal / Prof Fees</v>
      </c>
      <c r="AM1794" t="str">
        <f>VLOOKUP(W1794,Lookup!A:B,2,0)</f>
        <v>Other</v>
      </c>
    </row>
    <row r="1795" spans="1:39" x14ac:dyDescent="0.25">
      <c r="A1795" t="s">
        <v>33</v>
      </c>
      <c r="B1795" s="1" t="s">
        <v>63</v>
      </c>
      <c r="C1795" s="1" t="s">
        <v>35</v>
      </c>
      <c r="D1795" s="1" t="s">
        <v>118</v>
      </c>
      <c r="E1795" s="1" t="s">
        <v>36</v>
      </c>
      <c r="F1795" s="1" t="s">
        <v>37</v>
      </c>
      <c r="G1795" t="s">
        <v>64</v>
      </c>
      <c r="H1795" t="s">
        <v>39</v>
      </c>
      <c r="I1795" t="s">
        <v>119</v>
      </c>
      <c r="J1795" t="s">
        <v>40</v>
      </c>
      <c r="K1795" t="s">
        <v>40</v>
      </c>
      <c r="L1795" s="4">
        <v>-205.6</v>
      </c>
      <c r="M1795" s="2">
        <v>43221</v>
      </c>
      <c r="N1795" t="s">
        <v>41</v>
      </c>
      <c r="O1795" t="s">
        <v>42</v>
      </c>
      <c r="P1795" t="s">
        <v>296</v>
      </c>
      <c r="Q1795" t="s">
        <v>297</v>
      </c>
      <c r="R1795" t="s">
        <v>239</v>
      </c>
      <c r="S1795" s="3">
        <v>43224</v>
      </c>
      <c r="T1795" t="s">
        <v>46</v>
      </c>
      <c r="U1795">
        <v>19</v>
      </c>
      <c r="V1795" t="s">
        <v>47</v>
      </c>
      <c r="W1795" t="s">
        <v>124</v>
      </c>
      <c r="X1795" t="s">
        <v>298</v>
      </c>
      <c r="Y1795" s="3">
        <v>42915</v>
      </c>
      <c r="Z1795" t="s">
        <v>299</v>
      </c>
      <c r="AB1795" t="s">
        <v>300</v>
      </c>
      <c r="AD1795" t="s">
        <v>301</v>
      </c>
      <c r="AH1795" t="str">
        <f>VLOOKUP(B1795,'cc Lookup'!A:J,10,0)</f>
        <v>Corporate Expenditure</v>
      </c>
      <c r="AI1795" t="str">
        <f>VLOOKUP(B1795,'cc Lookup'!A:E,5,0)</f>
        <v>Corporate Exp</v>
      </c>
      <c r="AJ1795" t="s">
        <v>6735</v>
      </c>
      <c r="AK1795" t="str">
        <f t="shared" si="54"/>
        <v>E35120 Corporate Expenses</v>
      </c>
      <c r="AL1795" t="str">
        <f t="shared" si="55"/>
        <v>7310 Legal / Prof Fees</v>
      </c>
      <c r="AM1795" t="str">
        <f>VLOOKUP(W1795,Lookup!A:B,2,0)</f>
        <v>Legal</v>
      </c>
    </row>
    <row r="1796" spans="1:39" x14ac:dyDescent="0.25">
      <c r="A1796" t="s">
        <v>33</v>
      </c>
      <c r="B1796" s="1" t="s">
        <v>63</v>
      </c>
      <c r="C1796" s="1" t="s">
        <v>35</v>
      </c>
      <c r="D1796" s="1" t="s">
        <v>118</v>
      </c>
      <c r="E1796" s="1" t="s">
        <v>36</v>
      </c>
      <c r="F1796" s="1" t="s">
        <v>37</v>
      </c>
      <c r="G1796" t="s">
        <v>64</v>
      </c>
      <c r="H1796" t="s">
        <v>39</v>
      </c>
      <c r="I1796" t="s">
        <v>119</v>
      </c>
      <c r="J1796" t="s">
        <v>40</v>
      </c>
      <c r="K1796" t="s">
        <v>40</v>
      </c>
      <c r="L1796" s="4">
        <v>10000</v>
      </c>
      <c r="M1796" s="2">
        <v>43221</v>
      </c>
      <c r="N1796" t="s">
        <v>41</v>
      </c>
      <c r="O1796" t="s">
        <v>42</v>
      </c>
      <c r="P1796" t="s">
        <v>302</v>
      </c>
      <c r="Q1796" t="s">
        <v>303</v>
      </c>
      <c r="R1796" t="s">
        <v>239</v>
      </c>
      <c r="S1796" s="3">
        <v>43229</v>
      </c>
      <c r="T1796" t="s">
        <v>46</v>
      </c>
      <c r="U1796">
        <v>33</v>
      </c>
      <c r="V1796" t="s">
        <v>47</v>
      </c>
      <c r="W1796" t="s">
        <v>124</v>
      </c>
      <c r="X1796" t="s">
        <v>125</v>
      </c>
      <c r="Y1796" s="3">
        <v>42758</v>
      </c>
      <c r="Z1796" t="s">
        <v>299</v>
      </c>
      <c r="AB1796" t="s">
        <v>300</v>
      </c>
      <c r="AD1796" t="s">
        <v>126</v>
      </c>
      <c r="AH1796" t="str">
        <f>VLOOKUP(B1796,'cc Lookup'!A:J,10,0)</f>
        <v>Corporate Expenditure</v>
      </c>
      <c r="AI1796" t="str">
        <f>VLOOKUP(B1796,'cc Lookup'!A:E,5,0)</f>
        <v>Corporate Exp</v>
      </c>
      <c r="AJ1796" t="s">
        <v>6735</v>
      </c>
      <c r="AK1796" t="str">
        <f t="shared" ref="AK1796:AK1859" si="56">B1796&amp;" "&amp;G1796</f>
        <v>E35120 Corporate Expenses</v>
      </c>
      <c r="AL1796" t="str">
        <f t="shared" ref="AL1796:AL1859" si="57">C1796&amp;" "&amp;H1796</f>
        <v>7310 Legal / Prof Fees</v>
      </c>
      <c r="AM1796" t="str">
        <f>VLOOKUP(W1796,Lookup!A:B,2,0)</f>
        <v>Legal</v>
      </c>
    </row>
    <row r="1797" spans="1:39" x14ac:dyDescent="0.25">
      <c r="A1797" t="s">
        <v>33</v>
      </c>
      <c r="B1797" s="1" t="s">
        <v>63</v>
      </c>
      <c r="C1797" s="1" t="s">
        <v>35</v>
      </c>
      <c r="D1797" s="1" t="s">
        <v>140</v>
      </c>
      <c r="E1797" s="1" t="s">
        <v>36</v>
      </c>
      <c r="F1797" s="1" t="s">
        <v>37</v>
      </c>
      <c r="G1797" t="s">
        <v>64</v>
      </c>
      <c r="H1797" t="s">
        <v>39</v>
      </c>
      <c r="I1797" t="s">
        <v>141</v>
      </c>
      <c r="J1797" t="s">
        <v>40</v>
      </c>
      <c r="K1797" t="s">
        <v>40</v>
      </c>
      <c r="L1797" s="4">
        <v>1683.3</v>
      </c>
      <c r="M1797" s="2">
        <v>43221</v>
      </c>
      <c r="N1797" t="s">
        <v>55</v>
      </c>
      <c r="O1797" t="s">
        <v>56</v>
      </c>
      <c r="P1797" t="s">
        <v>245</v>
      </c>
      <c r="Q1797" t="s">
        <v>246</v>
      </c>
      <c r="R1797" t="s">
        <v>247</v>
      </c>
      <c r="S1797" s="3">
        <v>43259</v>
      </c>
      <c r="T1797" t="s">
        <v>248</v>
      </c>
      <c r="U1797">
        <v>12</v>
      </c>
      <c r="V1797" t="s">
        <v>304</v>
      </c>
      <c r="W1797" t="s">
        <v>247</v>
      </c>
      <c r="Y1797" s="3">
        <v>43259</v>
      </c>
      <c r="AA1797" t="s">
        <v>304</v>
      </c>
      <c r="AH1797" t="str">
        <f>VLOOKUP(B1797,'cc Lookup'!A:J,10,0)</f>
        <v>Corporate Expenditure</v>
      </c>
      <c r="AI1797" t="str">
        <f>VLOOKUP(B1797,'cc Lookup'!A:E,5,0)</f>
        <v>Corporate Exp</v>
      </c>
      <c r="AJ1797" t="s">
        <v>6735</v>
      </c>
      <c r="AK1797" t="str">
        <f t="shared" si="56"/>
        <v>E35120 Corporate Expenses</v>
      </c>
      <c r="AL1797" t="str">
        <f t="shared" si="57"/>
        <v>7310 Legal / Prof Fees</v>
      </c>
      <c r="AM1797" t="str">
        <f>VLOOKUP(W1797,Lookup!A:B,2,0)</f>
        <v>Other</v>
      </c>
    </row>
    <row r="1798" spans="1:39" x14ac:dyDescent="0.25">
      <c r="A1798" t="s">
        <v>33</v>
      </c>
      <c r="B1798" s="1" t="s">
        <v>63</v>
      </c>
      <c r="C1798" s="1" t="s">
        <v>35</v>
      </c>
      <c r="D1798" s="1" t="s">
        <v>140</v>
      </c>
      <c r="E1798" s="1" t="s">
        <v>36</v>
      </c>
      <c r="F1798" s="1" t="s">
        <v>37</v>
      </c>
      <c r="G1798" t="s">
        <v>64</v>
      </c>
      <c r="H1798" t="s">
        <v>39</v>
      </c>
      <c r="I1798" t="s">
        <v>141</v>
      </c>
      <c r="J1798" t="s">
        <v>40</v>
      </c>
      <c r="K1798" t="s">
        <v>40</v>
      </c>
      <c r="L1798" s="4">
        <v>-1683.3</v>
      </c>
      <c r="M1798" s="2">
        <v>43221</v>
      </c>
      <c r="N1798" t="s">
        <v>103</v>
      </c>
      <c r="O1798" t="s">
        <v>104</v>
      </c>
      <c r="P1798" t="s">
        <v>115</v>
      </c>
      <c r="Q1798" t="s">
        <v>278</v>
      </c>
      <c r="R1798" t="s">
        <v>279</v>
      </c>
      <c r="S1798" s="3">
        <v>43220</v>
      </c>
      <c r="T1798" t="s">
        <v>46</v>
      </c>
      <c r="U1798">
        <v>3349</v>
      </c>
      <c r="V1798" t="s">
        <v>145</v>
      </c>
      <c r="W1798" t="s">
        <v>146</v>
      </c>
      <c r="X1798">
        <v>165061118</v>
      </c>
      <c r="Y1798" s="3">
        <v>42803</v>
      </c>
      <c r="AC1798" t="s">
        <v>147</v>
      </c>
      <c r="AH1798" t="str">
        <f>VLOOKUP(B1798,'cc Lookup'!A:J,10,0)</f>
        <v>Corporate Expenditure</v>
      </c>
      <c r="AI1798" t="str">
        <f>VLOOKUP(B1798,'cc Lookup'!A:E,5,0)</f>
        <v>Corporate Exp</v>
      </c>
      <c r="AJ1798" t="s">
        <v>6735</v>
      </c>
      <c r="AK1798" t="str">
        <f t="shared" si="56"/>
        <v>E35120 Corporate Expenses</v>
      </c>
      <c r="AL1798" t="str">
        <f t="shared" si="57"/>
        <v>7310 Legal / Prof Fees</v>
      </c>
      <c r="AM1798" t="str">
        <f>VLOOKUP(W1798,Lookup!A:B,2,0)</f>
        <v>Other</v>
      </c>
    </row>
    <row r="1799" spans="1:39" x14ac:dyDescent="0.25">
      <c r="A1799" t="s">
        <v>33</v>
      </c>
      <c r="B1799" s="1" t="s">
        <v>63</v>
      </c>
      <c r="C1799" s="1" t="s">
        <v>35</v>
      </c>
      <c r="D1799" s="1" t="s">
        <v>140</v>
      </c>
      <c r="E1799" s="1" t="s">
        <v>36</v>
      </c>
      <c r="F1799" s="1" t="s">
        <v>37</v>
      </c>
      <c r="G1799" t="s">
        <v>64</v>
      </c>
      <c r="H1799" t="s">
        <v>39</v>
      </c>
      <c r="I1799" t="s">
        <v>141</v>
      </c>
      <c r="J1799" t="s">
        <v>40</v>
      </c>
      <c r="K1799" t="s">
        <v>40</v>
      </c>
      <c r="L1799" s="4">
        <v>-90</v>
      </c>
      <c r="M1799" s="2">
        <v>43221</v>
      </c>
      <c r="N1799" t="s">
        <v>103</v>
      </c>
      <c r="O1799" t="s">
        <v>104</v>
      </c>
      <c r="P1799" t="s">
        <v>115</v>
      </c>
      <c r="Q1799" t="s">
        <v>278</v>
      </c>
      <c r="R1799" t="s">
        <v>279</v>
      </c>
      <c r="S1799" s="3">
        <v>43220</v>
      </c>
      <c r="T1799" t="s">
        <v>46</v>
      </c>
      <c r="U1799">
        <v>3350</v>
      </c>
      <c r="V1799" t="s">
        <v>142</v>
      </c>
      <c r="W1799" t="s">
        <v>143</v>
      </c>
      <c r="X1799">
        <v>165067496</v>
      </c>
      <c r="Y1799" s="3">
        <v>43140</v>
      </c>
      <c r="AC1799" t="s">
        <v>144</v>
      </c>
      <c r="AH1799" t="str">
        <f>VLOOKUP(B1799,'cc Lookup'!A:J,10,0)</f>
        <v>Corporate Expenditure</v>
      </c>
      <c r="AI1799" t="str">
        <f>VLOOKUP(B1799,'cc Lookup'!A:E,5,0)</f>
        <v>Corporate Exp</v>
      </c>
      <c r="AJ1799" t="s">
        <v>6735</v>
      </c>
      <c r="AK1799" t="str">
        <f t="shared" si="56"/>
        <v>E35120 Corporate Expenses</v>
      </c>
      <c r="AL1799" t="str">
        <f t="shared" si="57"/>
        <v>7310 Legal / Prof Fees</v>
      </c>
      <c r="AM1799" t="str">
        <f>VLOOKUP(W1799,Lookup!A:B,2,0)</f>
        <v>Legal</v>
      </c>
    </row>
    <row r="1800" spans="1:39" x14ac:dyDescent="0.25">
      <c r="A1800" t="s">
        <v>33</v>
      </c>
      <c r="B1800" s="1" t="s">
        <v>63</v>
      </c>
      <c r="C1800" s="1" t="s">
        <v>35</v>
      </c>
      <c r="D1800" s="1" t="s">
        <v>140</v>
      </c>
      <c r="E1800" s="1" t="s">
        <v>36</v>
      </c>
      <c r="F1800" s="1" t="s">
        <v>37</v>
      </c>
      <c r="G1800" t="s">
        <v>64</v>
      </c>
      <c r="H1800" t="s">
        <v>39</v>
      </c>
      <c r="I1800" t="s">
        <v>141</v>
      </c>
      <c r="J1800" t="s">
        <v>40</v>
      </c>
      <c r="K1800" t="s">
        <v>40</v>
      </c>
      <c r="L1800" s="4">
        <v>90</v>
      </c>
      <c r="M1800" s="2">
        <v>43221</v>
      </c>
      <c r="N1800" t="s">
        <v>103</v>
      </c>
      <c r="O1800" t="s">
        <v>104</v>
      </c>
      <c r="P1800" t="s">
        <v>280</v>
      </c>
      <c r="Q1800" t="s">
        <v>281</v>
      </c>
      <c r="R1800" t="s">
        <v>282</v>
      </c>
      <c r="S1800" s="3">
        <v>43251</v>
      </c>
      <c r="T1800" t="s">
        <v>46</v>
      </c>
      <c r="U1800">
        <v>3232</v>
      </c>
      <c r="V1800" t="s">
        <v>142</v>
      </c>
      <c r="W1800" t="s">
        <v>143</v>
      </c>
      <c r="X1800">
        <v>165067496</v>
      </c>
      <c r="Y1800" s="3">
        <v>43140</v>
      </c>
      <c r="AC1800" t="s">
        <v>144</v>
      </c>
      <c r="AH1800" t="str">
        <f>VLOOKUP(B1800,'cc Lookup'!A:J,10,0)</f>
        <v>Corporate Expenditure</v>
      </c>
      <c r="AI1800" t="str">
        <f>VLOOKUP(B1800,'cc Lookup'!A:E,5,0)</f>
        <v>Corporate Exp</v>
      </c>
      <c r="AJ1800" t="s">
        <v>6735</v>
      </c>
      <c r="AK1800" t="str">
        <f t="shared" si="56"/>
        <v>E35120 Corporate Expenses</v>
      </c>
      <c r="AL1800" t="str">
        <f t="shared" si="57"/>
        <v>7310 Legal / Prof Fees</v>
      </c>
      <c r="AM1800" t="str">
        <f>VLOOKUP(W1800,Lookup!A:B,2,0)</f>
        <v>Legal</v>
      </c>
    </row>
    <row r="1801" spans="1:39" x14ac:dyDescent="0.25">
      <c r="A1801" t="s">
        <v>33</v>
      </c>
      <c r="B1801" s="1" t="s">
        <v>63</v>
      </c>
      <c r="C1801" s="1" t="s">
        <v>35</v>
      </c>
      <c r="D1801" s="1" t="s">
        <v>148</v>
      </c>
      <c r="E1801" s="1" t="s">
        <v>36</v>
      </c>
      <c r="F1801" s="1" t="s">
        <v>37</v>
      </c>
      <c r="G1801" t="s">
        <v>64</v>
      </c>
      <c r="H1801" t="s">
        <v>39</v>
      </c>
      <c r="I1801" t="s">
        <v>149</v>
      </c>
      <c r="J1801" t="s">
        <v>40</v>
      </c>
      <c r="K1801" t="s">
        <v>40</v>
      </c>
      <c r="L1801" s="4">
        <v>580.79999999999995</v>
      </c>
      <c r="M1801" s="2">
        <v>43221</v>
      </c>
      <c r="N1801" t="s">
        <v>55</v>
      </c>
      <c r="O1801" t="s">
        <v>56</v>
      </c>
      <c r="P1801" t="s">
        <v>245</v>
      </c>
      <c r="Q1801" t="s">
        <v>246</v>
      </c>
      <c r="R1801" t="s">
        <v>247</v>
      </c>
      <c r="S1801" s="3">
        <v>43259</v>
      </c>
      <c r="T1801" t="s">
        <v>248</v>
      </c>
      <c r="U1801">
        <v>13</v>
      </c>
      <c r="V1801" t="s">
        <v>305</v>
      </c>
      <c r="W1801" t="s">
        <v>247</v>
      </c>
      <c r="Y1801" s="3">
        <v>43259</v>
      </c>
      <c r="AA1801" t="s">
        <v>305</v>
      </c>
      <c r="AH1801" t="str">
        <f>VLOOKUP(B1801,'cc Lookup'!A:J,10,0)</f>
        <v>Corporate Expenditure</v>
      </c>
      <c r="AI1801" t="str">
        <f>VLOOKUP(B1801,'cc Lookup'!A:E,5,0)</f>
        <v>Corporate Exp</v>
      </c>
      <c r="AJ1801" t="s">
        <v>6735</v>
      </c>
      <c r="AK1801" t="str">
        <f t="shared" si="56"/>
        <v>E35120 Corporate Expenses</v>
      </c>
      <c r="AL1801" t="str">
        <f t="shared" si="57"/>
        <v>7310 Legal / Prof Fees</v>
      </c>
      <c r="AM1801" t="str">
        <f>VLOOKUP(W1801,Lookup!A:B,2,0)</f>
        <v>Other</v>
      </c>
    </row>
    <row r="1802" spans="1:39" x14ac:dyDescent="0.25">
      <c r="A1802" t="s">
        <v>33</v>
      </c>
      <c r="B1802" s="1" t="s">
        <v>63</v>
      </c>
      <c r="C1802" s="1" t="s">
        <v>35</v>
      </c>
      <c r="D1802" s="1" t="s">
        <v>148</v>
      </c>
      <c r="E1802" s="1" t="s">
        <v>36</v>
      </c>
      <c r="F1802" s="1" t="s">
        <v>37</v>
      </c>
      <c r="G1802" t="s">
        <v>64</v>
      </c>
      <c r="H1802" t="s">
        <v>39</v>
      </c>
      <c r="I1802" t="s">
        <v>149</v>
      </c>
      <c r="J1802" t="s">
        <v>40</v>
      </c>
      <c r="K1802" t="s">
        <v>40</v>
      </c>
      <c r="L1802" s="4">
        <v>1322.4</v>
      </c>
      <c r="M1802" s="2">
        <v>43221</v>
      </c>
      <c r="N1802" t="s">
        <v>55</v>
      </c>
      <c r="O1802" t="s">
        <v>56</v>
      </c>
      <c r="P1802" t="s">
        <v>245</v>
      </c>
      <c r="Q1802" t="s">
        <v>246</v>
      </c>
      <c r="R1802" t="s">
        <v>247</v>
      </c>
      <c r="S1802" s="3">
        <v>43259</v>
      </c>
      <c r="T1802" t="s">
        <v>248</v>
      </c>
      <c r="U1802">
        <v>14</v>
      </c>
      <c r="V1802" t="s">
        <v>306</v>
      </c>
      <c r="W1802" t="s">
        <v>247</v>
      </c>
      <c r="Y1802" s="3">
        <v>43259</v>
      </c>
      <c r="AA1802" t="s">
        <v>306</v>
      </c>
      <c r="AH1802" t="str">
        <f>VLOOKUP(B1802,'cc Lookup'!A:J,10,0)</f>
        <v>Corporate Expenditure</v>
      </c>
      <c r="AI1802" t="str">
        <f>VLOOKUP(B1802,'cc Lookup'!A:E,5,0)</f>
        <v>Corporate Exp</v>
      </c>
      <c r="AJ1802" t="s">
        <v>6735</v>
      </c>
      <c r="AK1802" t="str">
        <f t="shared" si="56"/>
        <v>E35120 Corporate Expenses</v>
      </c>
      <c r="AL1802" t="str">
        <f t="shared" si="57"/>
        <v>7310 Legal / Prof Fees</v>
      </c>
      <c r="AM1802" t="str">
        <f>VLOOKUP(W1802,Lookup!A:B,2,0)</f>
        <v>Other</v>
      </c>
    </row>
    <row r="1803" spans="1:39" x14ac:dyDescent="0.25">
      <c r="A1803" t="s">
        <v>33</v>
      </c>
      <c r="B1803" s="1" t="s">
        <v>63</v>
      </c>
      <c r="C1803" s="1" t="s">
        <v>35</v>
      </c>
      <c r="D1803" s="1" t="s">
        <v>148</v>
      </c>
      <c r="E1803" s="1" t="s">
        <v>36</v>
      </c>
      <c r="F1803" s="1" t="s">
        <v>37</v>
      </c>
      <c r="G1803" t="s">
        <v>64</v>
      </c>
      <c r="H1803" t="s">
        <v>39</v>
      </c>
      <c r="I1803" t="s">
        <v>149</v>
      </c>
      <c r="J1803" t="s">
        <v>40</v>
      </c>
      <c r="K1803" t="s">
        <v>40</v>
      </c>
      <c r="L1803" s="4">
        <v>1500</v>
      </c>
      <c r="M1803" s="2">
        <v>43221</v>
      </c>
      <c r="N1803" t="s">
        <v>55</v>
      </c>
      <c r="O1803" t="s">
        <v>56</v>
      </c>
      <c r="P1803" t="s">
        <v>245</v>
      </c>
      <c r="Q1803" t="s">
        <v>246</v>
      </c>
      <c r="R1803" t="s">
        <v>247</v>
      </c>
      <c r="S1803" s="3">
        <v>43259</v>
      </c>
      <c r="T1803" t="s">
        <v>248</v>
      </c>
      <c r="U1803">
        <v>15</v>
      </c>
      <c r="V1803" t="s">
        <v>307</v>
      </c>
      <c r="W1803" t="s">
        <v>247</v>
      </c>
      <c r="Y1803" s="3">
        <v>43259</v>
      </c>
      <c r="AA1803" t="s">
        <v>307</v>
      </c>
      <c r="AH1803" t="str">
        <f>VLOOKUP(B1803,'cc Lookup'!A:J,10,0)</f>
        <v>Corporate Expenditure</v>
      </c>
      <c r="AI1803" t="str">
        <f>VLOOKUP(B1803,'cc Lookup'!A:E,5,0)</f>
        <v>Corporate Exp</v>
      </c>
      <c r="AJ1803" t="s">
        <v>6735</v>
      </c>
      <c r="AK1803" t="str">
        <f t="shared" si="56"/>
        <v>E35120 Corporate Expenses</v>
      </c>
      <c r="AL1803" t="str">
        <f t="shared" si="57"/>
        <v>7310 Legal / Prof Fees</v>
      </c>
      <c r="AM1803" t="str">
        <f>VLOOKUP(W1803,Lookup!A:B,2,0)</f>
        <v>Other</v>
      </c>
    </row>
    <row r="1804" spans="1:39" x14ac:dyDescent="0.25">
      <c r="A1804" t="s">
        <v>33</v>
      </c>
      <c r="B1804" s="1" t="s">
        <v>63</v>
      </c>
      <c r="C1804" s="1" t="s">
        <v>35</v>
      </c>
      <c r="D1804" s="1" t="s">
        <v>148</v>
      </c>
      <c r="E1804" s="1" t="s">
        <v>36</v>
      </c>
      <c r="F1804" s="1" t="s">
        <v>37</v>
      </c>
      <c r="G1804" t="s">
        <v>64</v>
      </c>
      <c r="H1804" t="s">
        <v>39</v>
      </c>
      <c r="I1804" t="s">
        <v>149</v>
      </c>
      <c r="J1804" t="s">
        <v>40</v>
      </c>
      <c r="K1804" t="s">
        <v>40</v>
      </c>
      <c r="L1804" s="4">
        <v>12700</v>
      </c>
      <c r="M1804" s="2">
        <v>43221</v>
      </c>
      <c r="N1804" t="s">
        <v>55</v>
      </c>
      <c r="O1804" t="s">
        <v>56</v>
      </c>
      <c r="P1804" t="s">
        <v>245</v>
      </c>
      <c r="Q1804" t="s">
        <v>246</v>
      </c>
      <c r="R1804" t="s">
        <v>247</v>
      </c>
      <c r="S1804" s="3">
        <v>43259</v>
      </c>
      <c r="T1804" t="s">
        <v>248</v>
      </c>
      <c r="U1804">
        <v>16</v>
      </c>
      <c r="V1804" t="s">
        <v>308</v>
      </c>
      <c r="W1804" t="s">
        <v>247</v>
      </c>
      <c r="Y1804" s="3">
        <v>43259</v>
      </c>
      <c r="AA1804" t="s">
        <v>308</v>
      </c>
      <c r="AH1804" t="str">
        <f>VLOOKUP(B1804,'cc Lookup'!A:J,10,0)</f>
        <v>Corporate Expenditure</v>
      </c>
      <c r="AI1804" t="str">
        <f>VLOOKUP(B1804,'cc Lookup'!A:E,5,0)</f>
        <v>Corporate Exp</v>
      </c>
      <c r="AJ1804" t="s">
        <v>6735</v>
      </c>
      <c r="AK1804" t="str">
        <f t="shared" si="56"/>
        <v>E35120 Corporate Expenses</v>
      </c>
      <c r="AL1804" t="str">
        <f t="shared" si="57"/>
        <v>7310 Legal / Prof Fees</v>
      </c>
      <c r="AM1804" t="str">
        <f>VLOOKUP(W1804,Lookup!A:B,2,0)</f>
        <v>Other</v>
      </c>
    </row>
    <row r="1805" spans="1:39" x14ac:dyDescent="0.25">
      <c r="A1805" t="s">
        <v>33</v>
      </c>
      <c r="B1805" s="1" t="s">
        <v>63</v>
      </c>
      <c r="C1805" s="1" t="s">
        <v>35</v>
      </c>
      <c r="D1805" s="1" t="s">
        <v>148</v>
      </c>
      <c r="E1805" s="1" t="s">
        <v>36</v>
      </c>
      <c r="F1805" s="1" t="s">
        <v>37</v>
      </c>
      <c r="G1805" t="s">
        <v>64</v>
      </c>
      <c r="H1805" t="s">
        <v>39</v>
      </c>
      <c r="I1805" t="s">
        <v>149</v>
      </c>
      <c r="J1805" t="s">
        <v>40</v>
      </c>
      <c r="K1805" t="s">
        <v>40</v>
      </c>
      <c r="L1805" s="4">
        <v>14500</v>
      </c>
      <c r="M1805" s="2">
        <v>43221</v>
      </c>
      <c r="N1805" t="s">
        <v>55</v>
      </c>
      <c r="O1805" t="s">
        <v>56</v>
      </c>
      <c r="P1805" t="s">
        <v>245</v>
      </c>
      <c r="Q1805" t="s">
        <v>246</v>
      </c>
      <c r="R1805" t="s">
        <v>247</v>
      </c>
      <c r="S1805" s="3">
        <v>43259</v>
      </c>
      <c r="T1805" t="s">
        <v>248</v>
      </c>
      <c r="U1805">
        <v>17</v>
      </c>
      <c r="V1805" t="s">
        <v>309</v>
      </c>
      <c r="W1805" t="s">
        <v>247</v>
      </c>
      <c r="Y1805" s="3">
        <v>43259</v>
      </c>
      <c r="AA1805" t="s">
        <v>309</v>
      </c>
      <c r="AH1805" t="str">
        <f>VLOOKUP(B1805,'cc Lookup'!A:J,10,0)</f>
        <v>Corporate Expenditure</v>
      </c>
      <c r="AI1805" t="str">
        <f>VLOOKUP(B1805,'cc Lookup'!A:E,5,0)</f>
        <v>Corporate Exp</v>
      </c>
      <c r="AJ1805" t="s">
        <v>6735</v>
      </c>
      <c r="AK1805" t="str">
        <f t="shared" si="56"/>
        <v>E35120 Corporate Expenses</v>
      </c>
      <c r="AL1805" t="str">
        <f t="shared" si="57"/>
        <v>7310 Legal / Prof Fees</v>
      </c>
      <c r="AM1805" t="str">
        <f>VLOOKUP(W1805,Lookup!A:B,2,0)</f>
        <v>Other</v>
      </c>
    </row>
    <row r="1806" spans="1:39" x14ac:dyDescent="0.25">
      <c r="A1806" t="s">
        <v>33</v>
      </c>
      <c r="B1806" s="1" t="s">
        <v>63</v>
      </c>
      <c r="C1806" s="1" t="s">
        <v>35</v>
      </c>
      <c r="D1806" s="1" t="s">
        <v>148</v>
      </c>
      <c r="E1806" s="1" t="s">
        <v>36</v>
      </c>
      <c r="F1806" s="1" t="s">
        <v>37</v>
      </c>
      <c r="G1806" t="s">
        <v>64</v>
      </c>
      <c r="H1806" t="s">
        <v>39</v>
      </c>
      <c r="I1806" t="s">
        <v>149</v>
      </c>
      <c r="J1806" t="s">
        <v>40</v>
      </c>
      <c r="K1806" t="s">
        <v>40</v>
      </c>
      <c r="L1806" s="4">
        <v>15500</v>
      </c>
      <c r="M1806" s="2">
        <v>43221</v>
      </c>
      <c r="N1806" t="s">
        <v>55</v>
      </c>
      <c r="O1806" t="s">
        <v>56</v>
      </c>
      <c r="P1806" t="s">
        <v>245</v>
      </c>
      <c r="Q1806" t="s">
        <v>246</v>
      </c>
      <c r="R1806" t="s">
        <v>247</v>
      </c>
      <c r="S1806" s="3">
        <v>43259</v>
      </c>
      <c r="T1806" t="s">
        <v>248</v>
      </c>
      <c r="U1806">
        <v>18</v>
      </c>
      <c r="V1806" t="s">
        <v>310</v>
      </c>
      <c r="W1806" t="s">
        <v>247</v>
      </c>
      <c r="Y1806" s="3">
        <v>43259</v>
      </c>
      <c r="AA1806" t="s">
        <v>310</v>
      </c>
      <c r="AH1806" t="str">
        <f>VLOOKUP(B1806,'cc Lookup'!A:J,10,0)</f>
        <v>Corporate Expenditure</v>
      </c>
      <c r="AI1806" t="str">
        <f>VLOOKUP(B1806,'cc Lookup'!A:E,5,0)</f>
        <v>Corporate Exp</v>
      </c>
      <c r="AJ1806" t="s">
        <v>6735</v>
      </c>
      <c r="AK1806" t="str">
        <f t="shared" si="56"/>
        <v>E35120 Corporate Expenses</v>
      </c>
      <c r="AL1806" t="str">
        <f t="shared" si="57"/>
        <v>7310 Legal / Prof Fees</v>
      </c>
      <c r="AM1806" t="str">
        <f>VLOOKUP(W1806,Lookup!A:B,2,0)</f>
        <v>Other</v>
      </c>
    </row>
    <row r="1807" spans="1:39" x14ac:dyDescent="0.25">
      <c r="A1807" t="s">
        <v>33</v>
      </c>
      <c r="B1807" s="1" t="s">
        <v>63</v>
      </c>
      <c r="C1807" s="1" t="s">
        <v>35</v>
      </c>
      <c r="D1807" s="1" t="s">
        <v>148</v>
      </c>
      <c r="E1807" s="1" t="s">
        <v>36</v>
      </c>
      <c r="F1807" s="1" t="s">
        <v>37</v>
      </c>
      <c r="G1807" t="s">
        <v>64</v>
      </c>
      <c r="H1807" t="s">
        <v>39</v>
      </c>
      <c r="I1807" t="s">
        <v>149</v>
      </c>
      <c r="J1807" t="s">
        <v>40</v>
      </c>
      <c r="K1807" t="s">
        <v>40</v>
      </c>
      <c r="L1807" s="4">
        <v>-15500</v>
      </c>
      <c r="M1807" s="2">
        <v>43221</v>
      </c>
      <c r="N1807" t="s">
        <v>103</v>
      </c>
      <c r="O1807" t="s">
        <v>104</v>
      </c>
      <c r="P1807" t="s">
        <v>115</v>
      </c>
      <c r="Q1807" t="s">
        <v>278</v>
      </c>
      <c r="R1807" t="s">
        <v>279</v>
      </c>
      <c r="S1807" s="3">
        <v>43220</v>
      </c>
      <c r="T1807" t="s">
        <v>46</v>
      </c>
      <c r="U1807">
        <v>3351</v>
      </c>
      <c r="V1807" t="s">
        <v>150</v>
      </c>
      <c r="W1807" t="s">
        <v>48</v>
      </c>
      <c r="X1807">
        <v>165052362</v>
      </c>
      <c r="Y1807" s="3">
        <v>42443</v>
      </c>
      <c r="AC1807" t="s">
        <v>109</v>
      </c>
      <c r="AH1807" t="str">
        <f>VLOOKUP(B1807,'cc Lookup'!A:J,10,0)</f>
        <v>Corporate Expenditure</v>
      </c>
      <c r="AI1807" t="str">
        <f>VLOOKUP(B1807,'cc Lookup'!A:E,5,0)</f>
        <v>Corporate Exp</v>
      </c>
      <c r="AJ1807" t="s">
        <v>6735</v>
      </c>
      <c r="AK1807" t="str">
        <f t="shared" si="56"/>
        <v>E35120 Corporate Expenses</v>
      </c>
      <c r="AL1807" t="str">
        <f t="shared" si="57"/>
        <v>7310 Legal / Prof Fees</v>
      </c>
      <c r="AM1807" t="str">
        <f>VLOOKUP(W1807,Lookup!A:B,2,0)</f>
        <v>Legal</v>
      </c>
    </row>
    <row r="1808" spans="1:39" x14ac:dyDescent="0.25">
      <c r="A1808" t="s">
        <v>33</v>
      </c>
      <c r="B1808" s="1" t="s">
        <v>63</v>
      </c>
      <c r="C1808" s="1" t="s">
        <v>35</v>
      </c>
      <c r="D1808" s="1" t="s">
        <v>148</v>
      </c>
      <c r="E1808" s="1" t="s">
        <v>36</v>
      </c>
      <c r="F1808" s="1" t="s">
        <v>37</v>
      </c>
      <c r="G1808" t="s">
        <v>64</v>
      </c>
      <c r="H1808" t="s">
        <v>39</v>
      </c>
      <c r="I1808" t="s">
        <v>149</v>
      </c>
      <c r="J1808" t="s">
        <v>40</v>
      </c>
      <c r="K1808" t="s">
        <v>40</v>
      </c>
      <c r="L1808" s="4">
        <v>-580.79999999999995</v>
      </c>
      <c r="M1808" s="2">
        <v>43221</v>
      </c>
      <c r="N1808" t="s">
        <v>103</v>
      </c>
      <c r="O1808" t="s">
        <v>104</v>
      </c>
      <c r="P1808" t="s">
        <v>115</v>
      </c>
      <c r="Q1808" t="s">
        <v>278</v>
      </c>
      <c r="R1808" t="s">
        <v>279</v>
      </c>
      <c r="S1808" s="3">
        <v>43220</v>
      </c>
      <c r="T1808" t="s">
        <v>46</v>
      </c>
      <c r="U1808">
        <v>3352</v>
      </c>
      <c r="V1808" t="s">
        <v>155</v>
      </c>
      <c r="W1808" t="s">
        <v>48</v>
      </c>
      <c r="X1808">
        <v>165055075</v>
      </c>
      <c r="Y1808" s="3">
        <v>42557</v>
      </c>
      <c r="AC1808" t="s">
        <v>109</v>
      </c>
      <c r="AH1808" t="str">
        <f>VLOOKUP(B1808,'cc Lookup'!A:J,10,0)</f>
        <v>Corporate Expenditure</v>
      </c>
      <c r="AI1808" t="str">
        <f>VLOOKUP(B1808,'cc Lookup'!A:E,5,0)</f>
        <v>Corporate Exp</v>
      </c>
      <c r="AJ1808" t="s">
        <v>6735</v>
      </c>
      <c r="AK1808" t="str">
        <f t="shared" si="56"/>
        <v>E35120 Corporate Expenses</v>
      </c>
      <c r="AL1808" t="str">
        <f t="shared" si="57"/>
        <v>7310 Legal / Prof Fees</v>
      </c>
      <c r="AM1808" t="str">
        <f>VLOOKUP(W1808,Lookup!A:B,2,0)</f>
        <v>Legal</v>
      </c>
    </row>
    <row r="1809" spans="1:39" x14ac:dyDescent="0.25">
      <c r="A1809" t="s">
        <v>33</v>
      </c>
      <c r="B1809" s="1" t="s">
        <v>63</v>
      </c>
      <c r="C1809" s="1" t="s">
        <v>35</v>
      </c>
      <c r="D1809" s="1" t="s">
        <v>148</v>
      </c>
      <c r="E1809" s="1" t="s">
        <v>36</v>
      </c>
      <c r="F1809" s="1" t="s">
        <v>37</v>
      </c>
      <c r="G1809" t="s">
        <v>64</v>
      </c>
      <c r="H1809" t="s">
        <v>39</v>
      </c>
      <c r="I1809" t="s">
        <v>149</v>
      </c>
      <c r="J1809" t="s">
        <v>40</v>
      </c>
      <c r="K1809" t="s">
        <v>40</v>
      </c>
      <c r="L1809" s="4">
        <v>-14500</v>
      </c>
      <c r="M1809" s="2">
        <v>43221</v>
      </c>
      <c r="N1809" t="s">
        <v>103</v>
      </c>
      <c r="O1809" t="s">
        <v>104</v>
      </c>
      <c r="P1809" t="s">
        <v>115</v>
      </c>
      <c r="Q1809" t="s">
        <v>278</v>
      </c>
      <c r="R1809" t="s">
        <v>279</v>
      </c>
      <c r="S1809" s="3">
        <v>43220</v>
      </c>
      <c r="T1809" t="s">
        <v>46</v>
      </c>
      <c r="U1809">
        <v>3353</v>
      </c>
      <c r="V1809" t="s">
        <v>151</v>
      </c>
      <c r="W1809" t="s">
        <v>48</v>
      </c>
      <c r="X1809">
        <v>165056005</v>
      </c>
      <c r="Y1809" s="3">
        <v>42619</v>
      </c>
      <c r="AC1809" t="s">
        <v>109</v>
      </c>
      <c r="AH1809" t="str">
        <f>VLOOKUP(B1809,'cc Lookup'!A:J,10,0)</f>
        <v>Corporate Expenditure</v>
      </c>
      <c r="AI1809" t="str">
        <f>VLOOKUP(B1809,'cc Lookup'!A:E,5,0)</f>
        <v>Corporate Exp</v>
      </c>
      <c r="AJ1809" t="s">
        <v>6735</v>
      </c>
      <c r="AK1809" t="str">
        <f t="shared" si="56"/>
        <v>E35120 Corporate Expenses</v>
      </c>
      <c r="AL1809" t="str">
        <f t="shared" si="57"/>
        <v>7310 Legal / Prof Fees</v>
      </c>
      <c r="AM1809" t="str">
        <f>VLOOKUP(W1809,Lookup!A:B,2,0)</f>
        <v>Legal</v>
      </c>
    </row>
    <row r="1810" spans="1:39" x14ac:dyDescent="0.25">
      <c r="A1810" t="s">
        <v>33</v>
      </c>
      <c r="B1810" s="1" t="s">
        <v>63</v>
      </c>
      <c r="C1810" s="1" t="s">
        <v>35</v>
      </c>
      <c r="D1810" s="1" t="s">
        <v>148</v>
      </c>
      <c r="E1810" s="1" t="s">
        <v>36</v>
      </c>
      <c r="F1810" s="1" t="s">
        <v>37</v>
      </c>
      <c r="G1810" t="s">
        <v>64</v>
      </c>
      <c r="H1810" t="s">
        <v>39</v>
      </c>
      <c r="I1810" t="s">
        <v>149</v>
      </c>
      <c r="J1810" t="s">
        <v>40</v>
      </c>
      <c r="K1810" t="s">
        <v>40</v>
      </c>
      <c r="L1810" s="4">
        <v>-12700</v>
      </c>
      <c r="M1810" s="2">
        <v>43221</v>
      </c>
      <c r="N1810" t="s">
        <v>103</v>
      </c>
      <c r="O1810" t="s">
        <v>104</v>
      </c>
      <c r="P1810" t="s">
        <v>115</v>
      </c>
      <c r="Q1810" t="s">
        <v>278</v>
      </c>
      <c r="R1810" t="s">
        <v>279</v>
      </c>
      <c r="S1810" s="3">
        <v>43220</v>
      </c>
      <c r="T1810" t="s">
        <v>46</v>
      </c>
      <c r="U1810">
        <v>3354</v>
      </c>
      <c r="V1810" t="s">
        <v>154</v>
      </c>
      <c r="W1810" t="s">
        <v>48</v>
      </c>
      <c r="X1810">
        <v>165056903</v>
      </c>
      <c r="Y1810" s="3">
        <v>42681</v>
      </c>
      <c r="AC1810" t="s">
        <v>109</v>
      </c>
      <c r="AH1810" t="str">
        <f>VLOOKUP(B1810,'cc Lookup'!A:J,10,0)</f>
        <v>Corporate Expenditure</v>
      </c>
      <c r="AI1810" t="str">
        <f>VLOOKUP(B1810,'cc Lookup'!A:E,5,0)</f>
        <v>Corporate Exp</v>
      </c>
      <c r="AJ1810" t="s">
        <v>6735</v>
      </c>
      <c r="AK1810" t="str">
        <f t="shared" si="56"/>
        <v>E35120 Corporate Expenses</v>
      </c>
      <c r="AL1810" t="str">
        <f t="shared" si="57"/>
        <v>7310 Legal / Prof Fees</v>
      </c>
      <c r="AM1810" t="str">
        <f>VLOOKUP(W1810,Lookup!A:B,2,0)</f>
        <v>Legal</v>
      </c>
    </row>
    <row r="1811" spans="1:39" x14ac:dyDescent="0.25">
      <c r="A1811" t="s">
        <v>33</v>
      </c>
      <c r="B1811" s="1" t="s">
        <v>63</v>
      </c>
      <c r="C1811" s="1" t="s">
        <v>35</v>
      </c>
      <c r="D1811" s="1" t="s">
        <v>148</v>
      </c>
      <c r="E1811" s="1" t="s">
        <v>36</v>
      </c>
      <c r="F1811" s="1" t="s">
        <v>37</v>
      </c>
      <c r="G1811" t="s">
        <v>64</v>
      </c>
      <c r="H1811" t="s">
        <v>39</v>
      </c>
      <c r="I1811" t="s">
        <v>149</v>
      </c>
      <c r="J1811" t="s">
        <v>40</v>
      </c>
      <c r="K1811" t="s">
        <v>40</v>
      </c>
      <c r="L1811" s="4">
        <v>-1500</v>
      </c>
      <c r="M1811" s="2">
        <v>43221</v>
      </c>
      <c r="N1811" t="s">
        <v>103</v>
      </c>
      <c r="O1811" t="s">
        <v>104</v>
      </c>
      <c r="P1811" t="s">
        <v>115</v>
      </c>
      <c r="Q1811" t="s">
        <v>278</v>
      </c>
      <c r="R1811" t="s">
        <v>279</v>
      </c>
      <c r="S1811" s="3">
        <v>43220</v>
      </c>
      <c r="T1811" t="s">
        <v>46</v>
      </c>
      <c r="U1811">
        <v>3355</v>
      </c>
      <c r="V1811" t="s">
        <v>156</v>
      </c>
      <c r="W1811" t="s">
        <v>48</v>
      </c>
      <c r="X1811">
        <v>165057751</v>
      </c>
      <c r="Y1811" s="3">
        <v>42681</v>
      </c>
      <c r="AC1811" t="s">
        <v>109</v>
      </c>
      <c r="AH1811" t="str">
        <f>VLOOKUP(B1811,'cc Lookup'!A:J,10,0)</f>
        <v>Corporate Expenditure</v>
      </c>
      <c r="AI1811" t="str">
        <f>VLOOKUP(B1811,'cc Lookup'!A:E,5,0)</f>
        <v>Corporate Exp</v>
      </c>
      <c r="AJ1811" t="s">
        <v>6735</v>
      </c>
      <c r="AK1811" t="str">
        <f t="shared" si="56"/>
        <v>E35120 Corporate Expenses</v>
      </c>
      <c r="AL1811" t="str">
        <f t="shared" si="57"/>
        <v>7310 Legal / Prof Fees</v>
      </c>
      <c r="AM1811" t="str">
        <f>VLOOKUP(W1811,Lookup!A:B,2,0)</f>
        <v>Legal</v>
      </c>
    </row>
    <row r="1812" spans="1:39" x14ac:dyDescent="0.25">
      <c r="A1812" t="s">
        <v>33</v>
      </c>
      <c r="B1812" s="1" t="s">
        <v>63</v>
      </c>
      <c r="C1812" s="1" t="s">
        <v>35</v>
      </c>
      <c r="D1812" s="1" t="s">
        <v>148</v>
      </c>
      <c r="E1812" s="1" t="s">
        <v>36</v>
      </c>
      <c r="F1812" s="1" t="s">
        <v>37</v>
      </c>
      <c r="G1812" t="s">
        <v>64</v>
      </c>
      <c r="H1812" t="s">
        <v>39</v>
      </c>
      <c r="I1812" t="s">
        <v>149</v>
      </c>
      <c r="J1812" t="s">
        <v>40</v>
      </c>
      <c r="K1812" t="s">
        <v>40</v>
      </c>
      <c r="L1812" s="4">
        <v>-50.2</v>
      </c>
      <c r="M1812" s="2">
        <v>43221</v>
      </c>
      <c r="N1812" t="s">
        <v>103</v>
      </c>
      <c r="O1812" t="s">
        <v>104</v>
      </c>
      <c r="P1812" t="s">
        <v>115</v>
      </c>
      <c r="Q1812" t="s">
        <v>278</v>
      </c>
      <c r="R1812" t="s">
        <v>279</v>
      </c>
      <c r="S1812" s="3">
        <v>43220</v>
      </c>
      <c r="T1812" t="s">
        <v>46</v>
      </c>
      <c r="U1812">
        <v>3356</v>
      </c>
      <c r="V1812" t="s">
        <v>153</v>
      </c>
      <c r="W1812" t="s">
        <v>48</v>
      </c>
      <c r="X1812">
        <v>165059181</v>
      </c>
      <c r="Y1812" s="3">
        <v>42857</v>
      </c>
      <c r="AC1812" t="s">
        <v>109</v>
      </c>
      <c r="AH1812" t="str">
        <f>VLOOKUP(B1812,'cc Lookup'!A:J,10,0)</f>
        <v>Corporate Expenditure</v>
      </c>
      <c r="AI1812" t="str">
        <f>VLOOKUP(B1812,'cc Lookup'!A:E,5,0)</f>
        <v>Corporate Exp</v>
      </c>
      <c r="AJ1812" t="s">
        <v>6735</v>
      </c>
      <c r="AK1812" t="str">
        <f t="shared" si="56"/>
        <v>E35120 Corporate Expenses</v>
      </c>
      <c r="AL1812" t="str">
        <f t="shared" si="57"/>
        <v>7310 Legal / Prof Fees</v>
      </c>
      <c r="AM1812" t="str">
        <f>VLOOKUP(W1812,Lookup!A:B,2,0)</f>
        <v>Legal</v>
      </c>
    </row>
    <row r="1813" spans="1:39" x14ac:dyDescent="0.25">
      <c r="A1813" t="s">
        <v>33</v>
      </c>
      <c r="B1813" s="1" t="s">
        <v>63</v>
      </c>
      <c r="C1813" s="1" t="s">
        <v>35</v>
      </c>
      <c r="D1813" s="1" t="s">
        <v>148</v>
      </c>
      <c r="E1813" s="1" t="s">
        <v>36</v>
      </c>
      <c r="F1813" s="1" t="s">
        <v>37</v>
      </c>
      <c r="G1813" t="s">
        <v>64</v>
      </c>
      <c r="H1813" t="s">
        <v>39</v>
      </c>
      <c r="I1813" t="s">
        <v>149</v>
      </c>
      <c r="J1813" t="s">
        <v>40</v>
      </c>
      <c r="K1813" t="s">
        <v>40</v>
      </c>
      <c r="L1813" s="4">
        <v>-1322.4</v>
      </c>
      <c r="M1813" s="2">
        <v>43221</v>
      </c>
      <c r="N1813" t="s">
        <v>103</v>
      </c>
      <c r="O1813" t="s">
        <v>104</v>
      </c>
      <c r="P1813" t="s">
        <v>115</v>
      </c>
      <c r="Q1813" t="s">
        <v>278</v>
      </c>
      <c r="R1813" t="s">
        <v>279</v>
      </c>
      <c r="S1813" s="3">
        <v>43220</v>
      </c>
      <c r="T1813" t="s">
        <v>46</v>
      </c>
      <c r="U1813">
        <v>3357</v>
      </c>
      <c r="V1813" t="s">
        <v>152</v>
      </c>
      <c r="W1813" t="s">
        <v>48</v>
      </c>
      <c r="X1813">
        <v>165055337</v>
      </c>
      <c r="Y1813" s="3">
        <v>42557</v>
      </c>
      <c r="AC1813" t="s">
        <v>109</v>
      </c>
      <c r="AH1813" t="str">
        <f>VLOOKUP(B1813,'cc Lookup'!A:J,10,0)</f>
        <v>Corporate Expenditure</v>
      </c>
      <c r="AI1813" t="str">
        <f>VLOOKUP(B1813,'cc Lookup'!A:E,5,0)</f>
        <v>Corporate Exp</v>
      </c>
      <c r="AJ1813" t="s">
        <v>6735</v>
      </c>
      <c r="AK1813" t="str">
        <f t="shared" si="56"/>
        <v>E35120 Corporate Expenses</v>
      </c>
      <c r="AL1813" t="str">
        <f t="shared" si="57"/>
        <v>7310 Legal / Prof Fees</v>
      </c>
      <c r="AM1813" t="str">
        <f>VLOOKUP(W1813,Lookup!A:B,2,0)</f>
        <v>Legal</v>
      </c>
    </row>
    <row r="1814" spans="1:39" x14ac:dyDescent="0.25">
      <c r="A1814" t="s">
        <v>33</v>
      </c>
      <c r="B1814" s="1" t="s">
        <v>63</v>
      </c>
      <c r="C1814" s="1" t="s">
        <v>35</v>
      </c>
      <c r="D1814" s="1" t="s">
        <v>148</v>
      </c>
      <c r="E1814" s="1" t="s">
        <v>36</v>
      </c>
      <c r="F1814" s="1" t="s">
        <v>37</v>
      </c>
      <c r="G1814" t="s">
        <v>64</v>
      </c>
      <c r="H1814" t="s">
        <v>39</v>
      </c>
      <c r="I1814" t="s">
        <v>149</v>
      </c>
      <c r="J1814" t="s">
        <v>40</v>
      </c>
      <c r="K1814" t="s">
        <v>40</v>
      </c>
      <c r="L1814" s="4">
        <v>50.2</v>
      </c>
      <c r="M1814" s="2">
        <v>43221</v>
      </c>
      <c r="N1814" t="s">
        <v>103</v>
      </c>
      <c r="O1814" t="s">
        <v>104</v>
      </c>
      <c r="P1814" t="s">
        <v>280</v>
      </c>
      <c r="Q1814" t="s">
        <v>281</v>
      </c>
      <c r="R1814" t="s">
        <v>282</v>
      </c>
      <c r="S1814" s="3">
        <v>43251</v>
      </c>
      <c r="T1814" t="s">
        <v>46</v>
      </c>
      <c r="U1814">
        <v>3233</v>
      </c>
      <c r="V1814" t="s">
        <v>153</v>
      </c>
      <c r="W1814" t="s">
        <v>48</v>
      </c>
      <c r="X1814">
        <v>165059181</v>
      </c>
      <c r="Y1814" s="3">
        <v>42857</v>
      </c>
      <c r="AC1814" t="s">
        <v>109</v>
      </c>
      <c r="AH1814" t="str">
        <f>VLOOKUP(B1814,'cc Lookup'!A:J,10,0)</f>
        <v>Corporate Expenditure</v>
      </c>
      <c r="AI1814" t="str">
        <f>VLOOKUP(B1814,'cc Lookup'!A:E,5,0)</f>
        <v>Corporate Exp</v>
      </c>
      <c r="AJ1814" t="s">
        <v>6735</v>
      </c>
      <c r="AK1814" t="str">
        <f t="shared" si="56"/>
        <v>E35120 Corporate Expenses</v>
      </c>
      <c r="AL1814" t="str">
        <f t="shared" si="57"/>
        <v>7310 Legal / Prof Fees</v>
      </c>
      <c r="AM1814" t="str">
        <f>VLOOKUP(W1814,Lookup!A:B,2,0)</f>
        <v>Legal</v>
      </c>
    </row>
    <row r="1815" spans="1:39" x14ac:dyDescent="0.25">
      <c r="A1815" t="s">
        <v>33</v>
      </c>
      <c r="B1815" s="1" t="s">
        <v>63</v>
      </c>
      <c r="C1815" s="1" t="s">
        <v>35</v>
      </c>
      <c r="D1815" s="1" t="s">
        <v>36</v>
      </c>
      <c r="E1815" s="1" t="s">
        <v>36</v>
      </c>
      <c r="F1815" s="1" t="s">
        <v>37</v>
      </c>
      <c r="G1815" t="s">
        <v>64</v>
      </c>
      <c r="H1815" t="s">
        <v>39</v>
      </c>
      <c r="I1815" t="s">
        <v>40</v>
      </c>
      <c r="J1815" t="s">
        <v>40</v>
      </c>
      <c r="K1815" t="s">
        <v>40</v>
      </c>
      <c r="L1815" s="4">
        <v>84157</v>
      </c>
      <c r="M1815" s="2">
        <v>43252</v>
      </c>
      <c r="N1815" t="s">
        <v>55</v>
      </c>
      <c r="O1815" t="s">
        <v>56</v>
      </c>
      <c r="P1815" t="s">
        <v>352</v>
      </c>
      <c r="Q1815" t="s">
        <v>353</v>
      </c>
      <c r="R1815" t="s">
        <v>354</v>
      </c>
      <c r="S1815" s="3">
        <v>43284</v>
      </c>
      <c r="T1815" t="s">
        <v>57</v>
      </c>
      <c r="U1815">
        <v>24</v>
      </c>
      <c r="V1815" t="s">
        <v>359</v>
      </c>
      <c r="W1815" t="s">
        <v>354</v>
      </c>
      <c r="Y1815" s="3">
        <v>43284</v>
      </c>
      <c r="AA1815" t="s">
        <v>359</v>
      </c>
      <c r="AH1815" t="str">
        <f>VLOOKUP(B1815,'cc Lookup'!A:J,10,0)</f>
        <v>Corporate Expenditure</v>
      </c>
      <c r="AI1815" t="str">
        <f>VLOOKUP(B1815,'cc Lookup'!A:E,5,0)</f>
        <v>Corporate Exp</v>
      </c>
      <c r="AJ1815" t="s">
        <v>6735</v>
      </c>
      <c r="AK1815" t="str">
        <f t="shared" si="56"/>
        <v>E35120 Corporate Expenses</v>
      </c>
      <c r="AL1815" t="str">
        <f t="shared" si="57"/>
        <v>7310 Legal / Prof Fees</v>
      </c>
      <c r="AM1815" t="str">
        <f>VLOOKUP(W1815,Lookup!A:B,2,0)</f>
        <v>Other</v>
      </c>
    </row>
    <row r="1816" spans="1:39" x14ac:dyDescent="0.25">
      <c r="A1816" t="s">
        <v>33</v>
      </c>
      <c r="B1816" s="1" t="s">
        <v>63</v>
      </c>
      <c r="C1816" s="1" t="s">
        <v>35</v>
      </c>
      <c r="D1816" s="1" t="s">
        <v>36</v>
      </c>
      <c r="E1816" s="1" t="s">
        <v>36</v>
      </c>
      <c r="F1816" s="1" t="s">
        <v>37</v>
      </c>
      <c r="G1816" t="s">
        <v>64</v>
      </c>
      <c r="H1816" t="s">
        <v>39</v>
      </c>
      <c r="I1816" t="s">
        <v>40</v>
      </c>
      <c r="J1816" t="s">
        <v>40</v>
      </c>
      <c r="K1816" t="s">
        <v>40</v>
      </c>
      <c r="L1816" s="4">
        <v>115625</v>
      </c>
      <c r="M1816" s="2">
        <v>43252</v>
      </c>
      <c r="N1816" t="s">
        <v>55</v>
      </c>
      <c r="O1816" t="s">
        <v>56</v>
      </c>
      <c r="P1816" t="s">
        <v>352</v>
      </c>
      <c r="Q1816" t="s">
        <v>353</v>
      </c>
      <c r="R1816" t="s">
        <v>354</v>
      </c>
      <c r="S1816" s="3">
        <v>43284</v>
      </c>
      <c r="T1816" t="s">
        <v>57</v>
      </c>
      <c r="U1816">
        <v>25</v>
      </c>
      <c r="V1816" t="s">
        <v>360</v>
      </c>
      <c r="W1816" t="s">
        <v>354</v>
      </c>
      <c r="Y1816" s="3">
        <v>43284</v>
      </c>
      <c r="AA1816" t="s">
        <v>360</v>
      </c>
      <c r="AH1816" t="str">
        <f>VLOOKUP(B1816,'cc Lookup'!A:J,10,0)</f>
        <v>Corporate Expenditure</v>
      </c>
      <c r="AI1816" t="str">
        <f>VLOOKUP(B1816,'cc Lookup'!A:E,5,0)</f>
        <v>Corporate Exp</v>
      </c>
      <c r="AJ1816" t="s">
        <v>6735</v>
      </c>
      <c r="AK1816" t="str">
        <f t="shared" si="56"/>
        <v>E35120 Corporate Expenses</v>
      </c>
      <c r="AL1816" t="str">
        <f t="shared" si="57"/>
        <v>7310 Legal / Prof Fees</v>
      </c>
      <c r="AM1816" t="str">
        <f>VLOOKUP(W1816,Lookup!A:B,2,0)</f>
        <v>Other</v>
      </c>
    </row>
    <row r="1817" spans="1:39" x14ac:dyDescent="0.25">
      <c r="A1817" t="s">
        <v>33</v>
      </c>
      <c r="B1817" s="1" t="s">
        <v>63</v>
      </c>
      <c r="C1817" s="1" t="s">
        <v>35</v>
      </c>
      <c r="D1817" s="1" t="s">
        <v>36</v>
      </c>
      <c r="E1817" s="1" t="s">
        <v>36</v>
      </c>
      <c r="F1817" s="1" t="s">
        <v>37</v>
      </c>
      <c r="G1817" t="s">
        <v>64</v>
      </c>
      <c r="H1817" t="s">
        <v>39</v>
      </c>
      <c r="I1817" t="s">
        <v>40</v>
      </c>
      <c r="J1817" t="s">
        <v>40</v>
      </c>
      <c r="K1817" t="s">
        <v>40</v>
      </c>
      <c r="L1817" s="4">
        <v>500</v>
      </c>
      <c r="M1817" s="2">
        <v>43252</v>
      </c>
      <c r="N1817" t="s">
        <v>55</v>
      </c>
      <c r="O1817" t="s">
        <v>56</v>
      </c>
      <c r="P1817" t="s">
        <v>361</v>
      </c>
      <c r="Q1817" t="s">
        <v>362</v>
      </c>
      <c r="R1817" t="s">
        <v>363</v>
      </c>
      <c r="S1817" s="3">
        <v>43283</v>
      </c>
      <c r="T1817" t="s">
        <v>57</v>
      </c>
      <c r="U1817">
        <v>157</v>
      </c>
      <c r="V1817" t="s">
        <v>364</v>
      </c>
      <c r="W1817" t="s">
        <v>363</v>
      </c>
      <c r="Y1817" s="3">
        <v>43283</v>
      </c>
      <c r="AA1817" t="s">
        <v>365</v>
      </c>
      <c r="AD1817" t="s">
        <v>366</v>
      </c>
      <c r="AH1817" t="str">
        <f>VLOOKUP(B1817,'cc Lookup'!A:J,10,0)</f>
        <v>Corporate Expenditure</v>
      </c>
      <c r="AI1817" t="str">
        <f>VLOOKUP(B1817,'cc Lookup'!A:E,5,0)</f>
        <v>Corporate Exp</v>
      </c>
      <c r="AJ1817" t="s">
        <v>6735</v>
      </c>
      <c r="AK1817" t="str">
        <f t="shared" si="56"/>
        <v>E35120 Corporate Expenses</v>
      </c>
      <c r="AL1817" t="str">
        <f t="shared" si="57"/>
        <v>7310 Legal / Prof Fees</v>
      </c>
      <c r="AM1817" t="str">
        <f>VLOOKUP(W1817,Lookup!A:B,2,0)</f>
        <v>Other</v>
      </c>
    </row>
    <row r="1818" spans="1:39" x14ac:dyDescent="0.25">
      <c r="A1818" t="s">
        <v>33</v>
      </c>
      <c r="B1818" s="1" t="s">
        <v>63</v>
      </c>
      <c r="C1818" s="1" t="s">
        <v>35</v>
      </c>
      <c r="D1818" s="1" t="s">
        <v>36</v>
      </c>
      <c r="E1818" s="1" t="s">
        <v>36</v>
      </c>
      <c r="F1818" s="1" t="s">
        <v>37</v>
      </c>
      <c r="G1818" t="s">
        <v>64</v>
      </c>
      <c r="H1818" t="s">
        <v>39</v>
      </c>
      <c r="I1818" t="s">
        <v>40</v>
      </c>
      <c r="J1818" t="s">
        <v>40</v>
      </c>
      <c r="K1818" t="s">
        <v>40</v>
      </c>
      <c r="L1818" s="4">
        <v>10000</v>
      </c>
      <c r="M1818" s="2">
        <v>43252</v>
      </c>
      <c r="N1818" t="s">
        <v>55</v>
      </c>
      <c r="O1818" t="s">
        <v>56</v>
      </c>
      <c r="P1818" t="s">
        <v>361</v>
      </c>
      <c r="Q1818" t="s">
        <v>362</v>
      </c>
      <c r="R1818" t="s">
        <v>363</v>
      </c>
      <c r="S1818" s="3">
        <v>43283</v>
      </c>
      <c r="T1818" t="s">
        <v>57</v>
      </c>
      <c r="U1818">
        <v>158</v>
      </c>
      <c r="V1818" t="s">
        <v>367</v>
      </c>
      <c r="W1818" t="s">
        <v>363</v>
      </c>
      <c r="Y1818" s="3">
        <v>43283</v>
      </c>
      <c r="AA1818" t="s">
        <v>365</v>
      </c>
      <c r="AD1818" t="s">
        <v>368</v>
      </c>
      <c r="AH1818" t="str">
        <f>VLOOKUP(B1818,'cc Lookup'!A:J,10,0)</f>
        <v>Corporate Expenditure</v>
      </c>
      <c r="AI1818" t="str">
        <f>VLOOKUP(B1818,'cc Lookup'!A:E,5,0)</f>
        <v>Corporate Exp</v>
      </c>
      <c r="AJ1818" t="s">
        <v>6735</v>
      </c>
      <c r="AK1818" t="str">
        <f t="shared" si="56"/>
        <v>E35120 Corporate Expenses</v>
      </c>
      <c r="AL1818" t="str">
        <f t="shared" si="57"/>
        <v>7310 Legal / Prof Fees</v>
      </c>
      <c r="AM1818" t="str">
        <f>VLOOKUP(W1818,Lookup!A:B,2,0)</f>
        <v>Other</v>
      </c>
    </row>
    <row r="1819" spans="1:39" x14ac:dyDescent="0.25">
      <c r="A1819" t="s">
        <v>33</v>
      </c>
      <c r="B1819" s="1" t="s">
        <v>63</v>
      </c>
      <c r="C1819" s="1" t="s">
        <v>35</v>
      </c>
      <c r="D1819" s="1" t="s">
        <v>36</v>
      </c>
      <c r="E1819" s="1" t="s">
        <v>36</v>
      </c>
      <c r="F1819" s="1" t="s">
        <v>37</v>
      </c>
      <c r="G1819" t="s">
        <v>64</v>
      </c>
      <c r="H1819" t="s">
        <v>39</v>
      </c>
      <c r="I1819" t="s">
        <v>40</v>
      </c>
      <c r="J1819" t="s">
        <v>40</v>
      </c>
      <c r="K1819" t="s">
        <v>40</v>
      </c>
      <c r="L1819" s="4">
        <v>63.32</v>
      </c>
      <c r="M1819" s="2">
        <v>43252</v>
      </c>
      <c r="N1819" t="s">
        <v>55</v>
      </c>
      <c r="O1819" t="s">
        <v>56</v>
      </c>
      <c r="P1819" t="s">
        <v>369</v>
      </c>
      <c r="Q1819" t="s">
        <v>370</v>
      </c>
      <c r="R1819" t="s">
        <v>371</v>
      </c>
      <c r="S1819" s="3">
        <v>43285</v>
      </c>
      <c r="T1819" t="s">
        <v>248</v>
      </c>
      <c r="U1819">
        <v>9</v>
      </c>
      <c r="V1819" t="s">
        <v>372</v>
      </c>
      <c r="W1819" t="s">
        <v>371</v>
      </c>
      <c r="Y1819" s="3">
        <v>43285</v>
      </c>
      <c r="AA1819" t="s">
        <v>372</v>
      </c>
      <c r="AH1819" t="str">
        <f>VLOOKUP(B1819,'cc Lookup'!A:J,10,0)</f>
        <v>Corporate Expenditure</v>
      </c>
      <c r="AI1819" t="str">
        <f>VLOOKUP(B1819,'cc Lookup'!A:E,5,0)</f>
        <v>Corporate Exp</v>
      </c>
      <c r="AJ1819" t="s">
        <v>6735</v>
      </c>
      <c r="AK1819" t="str">
        <f t="shared" si="56"/>
        <v>E35120 Corporate Expenses</v>
      </c>
      <c r="AL1819" t="str">
        <f t="shared" si="57"/>
        <v>7310 Legal / Prof Fees</v>
      </c>
      <c r="AM1819" t="str">
        <f>VLOOKUP(W1819,Lookup!A:B,2,0)</f>
        <v>Other</v>
      </c>
    </row>
    <row r="1820" spans="1:39" x14ac:dyDescent="0.25">
      <c r="A1820" t="s">
        <v>33</v>
      </c>
      <c r="B1820" s="1" t="s">
        <v>63</v>
      </c>
      <c r="C1820" s="1" t="s">
        <v>35</v>
      </c>
      <c r="D1820" s="1" t="s">
        <v>36</v>
      </c>
      <c r="E1820" s="1" t="s">
        <v>36</v>
      </c>
      <c r="F1820" s="1" t="s">
        <v>37</v>
      </c>
      <c r="G1820" t="s">
        <v>64</v>
      </c>
      <c r="H1820" t="s">
        <v>39</v>
      </c>
      <c r="I1820" t="s">
        <v>40</v>
      </c>
      <c r="J1820" t="s">
        <v>40</v>
      </c>
      <c r="K1820" t="s">
        <v>40</v>
      </c>
      <c r="L1820" s="4">
        <v>10000</v>
      </c>
      <c r="M1820" s="2">
        <v>43252</v>
      </c>
      <c r="N1820" t="s">
        <v>55</v>
      </c>
      <c r="O1820" t="s">
        <v>56</v>
      </c>
      <c r="P1820" t="s">
        <v>369</v>
      </c>
      <c r="Q1820" t="s">
        <v>370</v>
      </c>
      <c r="R1820" t="s">
        <v>371</v>
      </c>
      <c r="S1820" s="3">
        <v>43285</v>
      </c>
      <c r="T1820" t="s">
        <v>248</v>
      </c>
      <c r="U1820">
        <v>10</v>
      </c>
      <c r="V1820" t="s">
        <v>373</v>
      </c>
      <c r="W1820" t="s">
        <v>371</v>
      </c>
      <c r="Y1820" s="3">
        <v>43285</v>
      </c>
      <c r="AA1820" t="s">
        <v>373</v>
      </c>
      <c r="AH1820" t="str">
        <f>VLOOKUP(B1820,'cc Lookup'!A:J,10,0)</f>
        <v>Corporate Expenditure</v>
      </c>
      <c r="AI1820" t="str">
        <f>VLOOKUP(B1820,'cc Lookup'!A:E,5,0)</f>
        <v>Corporate Exp</v>
      </c>
      <c r="AJ1820" t="s">
        <v>6735</v>
      </c>
      <c r="AK1820" t="str">
        <f t="shared" si="56"/>
        <v>E35120 Corporate Expenses</v>
      </c>
      <c r="AL1820" t="str">
        <f t="shared" si="57"/>
        <v>7310 Legal / Prof Fees</v>
      </c>
      <c r="AM1820" t="str">
        <f>VLOOKUP(W1820,Lookup!A:B,2,0)</f>
        <v>Other</v>
      </c>
    </row>
    <row r="1821" spans="1:39" x14ac:dyDescent="0.25">
      <c r="A1821" t="s">
        <v>33</v>
      </c>
      <c r="B1821" s="1" t="s">
        <v>63</v>
      </c>
      <c r="C1821" s="1" t="s">
        <v>35</v>
      </c>
      <c r="D1821" s="1" t="s">
        <v>36</v>
      </c>
      <c r="E1821" s="1" t="s">
        <v>36</v>
      </c>
      <c r="F1821" s="1" t="s">
        <v>37</v>
      </c>
      <c r="G1821" t="s">
        <v>64</v>
      </c>
      <c r="H1821" t="s">
        <v>39</v>
      </c>
      <c r="I1821" t="s">
        <v>40</v>
      </c>
      <c r="J1821" t="s">
        <v>40</v>
      </c>
      <c r="K1821" t="s">
        <v>40</v>
      </c>
      <c r="L1821" s="4">
        <v>-2000</v>
      </c>
      <c r="M1821" s="2">
        <v>43252</v>
      </c>
      <c r="N1821" t="s">
        <v>55</v>
      </c>
      <c r="O1821" t="s">
        <v>56</v>
      </c>
      <c r="P1821" t="s">
        <v>369</v>
      </c>
      <c r="Q1821" t="s">
        <v>370</v>
      </c>
      <c r="R1821" t="s">
        <v>371</v>
      </c>
      <c r="S1821" s="3">
        <v>43285</v>
      </c>
      <c r="T1821" t="s">
        <v>248</v>
      </c>
      <c r="U1821">
        <v>11</v>
      </c>
      <c r="V1821" t="s">
        <v>374</v>
      </c>
      <c r="W1821" t="s">
        <v>371</v>
      </c>
      <c r="Y1821" s="3">
        <v>43285</v>
      </c>
      <c r="AA1821" t="s">
        <v>374</v>
      </c>
      <c r="AH1821" t="str">
        <f>VLOOKUP(B1821,'cc Lookup'!A:J,10,0)</f>
        <v>Corporate Expenditure</v>
      </c>
      <c r="AI1821" t="str">
        <f>VLOOKUP(B1821,'cc Lookup'!A:E,5,0)</f>
        <v>Corporate Exp</v>
      </c>
      <c r="AJ1821" t="s">
        <v>6735</v>
      </c>
      <c r="AK1821" t="str">
        <f t="shared" si="56"/>
        <v>E35120 Corporate Expenses</v>
      </c>
      <c r="AL1821" t="str">
        <f t="shared" si="57"/>
        <v>7310 Legal / Prof Fees</v>
      </c>
      <c r="AM1821" t="str">
        <f>VLOOKUP(W1821,Lookup!A:B,2,0)</f>
        <v>Other</v>
      </c>
    </row>
    <row r="1822" spans="1:39" x14ac:dyDescent="0.25">
      <c r="A1822" t="s">
        <v>33</v>
      </c>
      <c r="B1822" s="1" t="s">
        <v>63</v>
      </c>
      <c r="C1822" s="1" t="s">
        <v>35</v>
      </c>
      <c r="D1822" s="1" t="s">
        <v>36</v>
      </c>
      <c r="E1822" s="1" t="s">
        <v>36</v>
      </c>
      <c r="F1822" s="1" t="s">
        <v>37</v>
      </c>
      <c r="G1822" t="s">
        <v>64</v>
      </c>
      <c r="H1822" t="s">
        <v>39</v>
      </c>
      <c r="I1822" t="s">
        <v>40</v>
      </c>
      <c r="J1822" t="s">
        <v>40</v>
      </c>
      <c r="K1822" t="s">
        <v>40</v>
      </c>
      <c r="L1822" s="4">
        <v>-77083.33</v>
      </c>
      <c r="M1822" s="2">
        <v>43252</v>
      </c>
      <c r="N1822" t="s">
        <v>55</v>
      </c>
      <c r="O1822" t="s">
        <v>56</v>
      </c>
      <c r="P1822" t="s">
        <v>355</v>
      </c>
      <c r="Q1822" t="s">
        <v>356</v>
      </c>
      <c r="R1822" t="s">
        <v>357</v>
      </c>
      <c r="S1822" s="3">
        <v>43257</v>
      </c>
      <c r="T1822" t="s">
        <v>46</v>
      </c>
      <c r="U1822">
        <v>20</v>
      </c>
      <c r="V1822" t="s">
        <v>244</v>
      </c>
      <c r="W1822" t="s">
        <v>357</v>
      </c>
      <c r="Y1822" s="3">
        <v>43257</v>
      </c>
      <c r="AA1822" t="s">
        <v>244</v>
      </c>
      <c r="AH1822" t="str">
        <f>VLOOKUP(B1822,'cc Lookup'!A:J,10,0)</f>
        <v>Corporate Expenditure</v>
      </c>
      <c r="AI1822" t="str">
        <f>VLOOKUP(B1822,'cc Lookup'!A:E,5,0)</f>
        <v>Corporate Exp</v>
      </c>
      <c r="AJ1822" t="s">
        <v>6735</v>
      </c>
      <c r="AK1822" t="str">
        <f t="shared" si="56"/>
        <v>E35120 Corporate Expenses</v>
      </c>
      <c r="AL1822" t="str">
        <f t="shared" si="57"/>
        <v>7310 Legal / Prof Fees</v>
      </c>
      <c r="AM1822" t="str">
        <f>VLOOKUP(W1822,Lookup!A:B,2,0)</f>
        <v>Other</v>
      </c>
    </row>
    <row r="1823" spans="1:39" x14ac:dyDescent="0.25">
      <c r="A1823" t="s">
        <v>33</v>
      </c>
      <c r="B1823" s="1" t="s">
        <v>63</v>
      </c>
      <c r="C1823" s="1" t="s">
        <v>35</v>
      </c>
      <c r="D1823" s="1" t="s">
        <v>36</v>
      </c>
      <c r="E1823" s="1" t="s">
        <v>36</v>
      </c>
      <c r="F1823" s="1" t="s">
        <v>37</v>
      </c>
      <c r="G1823" t="s">
        <v>64</v>
      </c>
      <c r="H1823" t="s">
        <v>39</v>
      </c>
      <c r="I1823" t="s">
        <v>40</v>
      </c>
      <c r="J1823" t="s">
        <v>40</v>
      </c>
      <c r="K1823" t="s">
        <v>40</v>
      </c>
      <c r="L1823" s="4">
        <v>-84157</v>
      </c>
      <c r="M1823" s="2">
        <v>43252</v>
      </c>
      <c r="N1823" t="s">
        <v>55</v>
      </c>
      <c r="O1823" t="s">
        <v>56</v>
      </c>
      <c r="P1823" t="s">
        <v>355</v>
      </c>
      <c r="Q1823" t="s">
        <v>356</v>
      </c>
      <c r="R1823" t="s">
        <v>357</v>
      </c>
      <c r="S1823" s="3">
        <v>43257</v>
      </c>
      <c r="T1823" t="s">
        <v>46</v>
      </c>
      <c r="U1823">
        <v>21</v>
      </c>
      <c r="V1823" t="s">
        <v>69</v>
      </c>
      <c r="W1823" t="s">
        <v>357</v>
      </c>
      <c r="Y1823" s="3">
        <v>43257</v>
      </c>
      <c r="AA1823" t="s">
        <v>69</v>
      </c>
      <c r="AH1823" t="str">
        <f>VLOOKUP(B1823,'cc Lookup'!A:J,10,0)</f>
        <v>Corporate Expenditure</v>
      </c>
      <c r="AI1823" t="str">
        <f>VLOOKUP(B1823,'cc Lookup'!A:E,5,0)</f>
        <v>Corporate Exp</v>
      </c>
      <c r="AJ1823" t="s">
        <v>6735</v>
      </c>
      <c r="AK1823" t="str">
        <f t="shared" si="56"/>
        <v>E35120 Corporate Expenses</v>
      </c>
      <c r="AL1823" t="str">
        <f t="shared" si="57"/>
        <v>7310 Legal / Prof Fees</v>
      </c>
      <c r="AM1823" t="str">
        <f>VLOOKUP(W1823,Lookup!A:B,2,0)</f>
        <v>Other</v>
      </c>
    </row>
    <row r="1824" spans="1:39" x14ac:dyDescent="0.25">
      <c r="A1824" t="s">
        <v>33</v>
      </c>
      <c r="B1824" s="1" t="s">
        <v>63</v>
      </c>
      <c r="C1824" s="1" t="s">
        <v>35</v>
      </c>
      <c r="D1824" s="1" t="s">
        <v>36</v>
      </c>
      <c r="E1824" s="1" t="s">
        <v>36</v>
      </c>
      <c r="F1824" s="1" t="s">
        <v>37</v>
      </c>
      <c r="G1824" t="s">
        <v>64</v>
      </c>
      <c r="H1824" t="s">
        <v>39</v>
      </c>
      <c r="I1824" t="s">
        <v>40</v>
      </c>
      <c r="J1824" t="s">
        <v>40</v>
      </c>
      <c r="K1824" t="s">
        <v>40</v>
      </c>
      <c r="L1824" s="4">
        <v>-63.32</v>
      </c>
      <c r="M1824" s="2">
        <v>43252</v>
      </c>
      <c r="N1824" t="s">
        <v>55</v>
      </c>
      <c r="O1824" t="s">
        <v>56</v>
      </c>
      <c r="P1824" t="s">
        <v>375</v>
      </c>
      <c r="Q1824" t="s">
        <v>376</v>
      </c>
      <c r="R1824" t="s">
        <v>377</v>
      </c>
      <c r="S1824" s="3">
        <v>43262</v>
      </c>
      <c r="T1824" t="s">
        <v>46</v>
      </c>
      <c r="U1824">
        <v>9</v>
      </c>
      <c r="V1824" t="s">
        <v>249</v>
      </c>
      <c r="W1824" t="s">
        <v>377</v>
      </c>
      <c r="Y1824" s="3">
        <v>43262</v>
      </c>
      <c r="AA1824" t="s">
        <v>249</v>
      </c>
      <c r="AH1824" t="str">
        <f>VLOOKUP(B1824,'cc Lookup'!A:J,10,0)</f>
        <v>Corporate Expenditure</v>
      </c>
      <c r="AI1824" t="str">
        <f>VLOOKUP(B1824,'cc Lookup'!A:E,5,0)</f>
        <v>Corporate Exp</v>
      </c>
      <c r="AJ1824" t="s">
        <v>6735</v>
      </c>
      <c r="AK1824" t="str">
        <f t="shared" si="56"/>
        <v>E35120 Corporate Expenses</v>
      </c>
      <c r="AL1824" t="str">
        <f t="shared" si="57"/>
        <v>7310 Legal / Prof Fees</v>
      </c>
      <c r="AM1824" t="str">
        <f>VLOOKUP(W1824,Lookup!A:B,2,0)</f>
        <v>Other</v>
      </c>
    </row>
    <row r="1825" spans="1:39" x14ac:dyDescent="0.25">
      <c r="A1825" t="s">
        <v>33</v>
      </c>
      <c r="B1825" s="1" t="s">
        <v>63</v>
      </c>
      <c r="C1825" s="1" t="s">
        <v>35</v>
      </c>
      <c r="D1825" s="1" t="s">
        <v>36</v>
      </c>
      <c r="E1825" s="1" t="s">
        <v>36</v>
      </c>
      <c r="F1825" s="1" t="s">
        <v>37</v>
      </c>
      <c r="G1825" t="s">
        <v>64</v>
      </c>
      <c r="H1825" t="s">
        <v>39</v>
      </c>
      <c r="I1825" t="s">
        <v>40</v>
      </c>
      <c r="J1825" t="s">
        <v>40</v>
      </c>
      <c r="K1825" t="s">
        <v>40</v>
      </c>
      <c r="L1825" s="4">
        <v>-10000</v>
      </c>
      <c r="M1825" s="2">
        <v>43252</v>
      </c>
      <c r="N1825" t="s">
        <v>55</v>
      </c>
      <c r="O1825" t="s">
        <v>56</v>
      </c>
      <c r="P1825" t="s">
        <v>375</v>
      </c>
      <c r="Q1825" t="s">
        <v>376</v>
      </c>
      <c r="R1825" t="s">
        <v>377</v>
      </c>
      <c r="S1825" s="3">
        <v>43262</v>
      </c>
      <c r="T1825" t="s">
        <v>46</v>
      </c>
      <c r="U1825">
        <v>10</v>
      </c>
      <c r="V1825" t="s">
        <v>250</v>
      </c>
      <c r="W1825" t="s">
        <v>377</v>
      </c>
      <c r="Y1825" s="3">
        <v>43262</v>
      </c>
      <c r="AA1825" t="s">
        <v>250</v>
      </c>
      <c r="AH1825" t="str">
        <f>VLOOKUP(B1825,'cc Lookup'!A:J,10,0)</f>
        <v>Corporate Expenditure</v>
      </c>
      <c r="AI1825" t="str">
        <f>VLOOKUP(B1825,'cc Lookup'!A:E,5,0)</f>
        <v>Corporate Exp</v>
      </c>
      <c r="AJ1825" t="s">
        <v>6735</v>
      </c>
      <c r="AK1825" t="str">
        <f t="shared" si="56"/>
        <v>E35120 Corporate Expenses</v>
      </c>
      <c r="AL1825" t="str">
        <f t="shared" si="57"/>
        <v>7310 Legal / Prof Fees</v>
      </c>
      <c r="AM1825" t="str">
        <f>VLOOKUP(W1825,Lookup!A:B,2,0)</f>
        <v>Other</v>
      </c>
    </row>
    <row r="1826" spans="1:39" x14ac:dyDescent="0.25">
      <c r="A1826" t="s">
        <v>33</v>
      </c>
      <c r="B1826" s="1" t="s">
        <v>63</v>
      </c>
      <c r="C1826" s="1" t="s">
        <v>35</v>
      </c>
      <c r="D1826" s="1" t="s">
        <v>36</v>
      </c>
      <c r="E1826" s="1" t="s">
        <v>36</v>
      </c>
      <c r="F1826" s="1" t="s">
        <v>37</v>
      </c>
      <c r="G1826" t="s">
        <v>64</v>
      </c>
      <c r="H1826" t="s">
        <v>39</v>
      </c>
      <c r="I1826" t="s">
        <v>40</v>
      </c>
      <c r="J1826" t="s">
        <v>40</v>
      </c>
      <c r="K1826" t="s">
        <v>40</v>
      </c>
      <c r="L1826" s="4">
        <v>2000</v>
      </c>
      <c r="M1826" s="2">
        <v>43252</v>
      </c>
      <c r="N1826" t="s">
        <v>55</v>
      </c>
      <c r="O1826" t="s">
        <v>56</v>
      </c>
      <c r="P1826" t="s">
        <v>375</v>
      </c>
      <c r="Q1826" t="s">
        <v>376</v>
      </c>
      <c r="R1826" t="s">
        <v>377</v>
      </c>
      <c r="S1826" s="3">
        <v>43262</v>
      </c>
      <c r="T1826" t="s">
        <v>46</v>
      </c>
      <c r="U1826">
        <v>11</v>
      </c>
      <c r="V1826" t="s">
        <v>251</v>
      </c>
      <c r="W1826" t="s">
        <v>377</v>
      </c>
      <c r="Y1826" s="3">
        <v>43262</v>
      </c>
      <c r="AA1826" t="s">
        <v>251</v>
      </c>
      <c r="AH1826" t="str">
        <f>VLOOKUP(B1826,'cc Lookup'!A:J,10,0)</f>
        <v>Corporate Expenditure</v>
      </c>
      <c r="AI1826" t="str">
        <f>VLOOKUP(B1826,'cc Lookup'!A:E,5,0)</f>
        <v>Corporate Exp</v>
      </c>
      <c r="AJ1826" t="s">
        <v>6735</v>
      </c>
      <c r="AK1826" t="str">
        <f t="shared" si="56"/>
        <v>E35120 Corporate Expenses</v>
      </c>
      <c r="AL1826" t="str">
        <f t="shared" si="57"/>
        <v>7310 Legal / Prof Fees</v>
      </c>
      <c r="AM1826" t="str">
        <f>VLOOKUP(W1826,Lookup!A:B,2,0)</f>
        <v>Other</v>
      </c>
    </row>
    <row r="1827" spans="1:39" x14ac:dyDescent="0.25">
      <c r="A1827" t="s">
        <v>33</v>
      </c>
      <c r="B1827" s="1" t="s">
        <v>63</v>
      </c>
      <c r="C1827" s="1" t="s">
        <v>35</v>
      </c>
      <c r="D1827" s="1" t="s">
        <v>36</v>
      </c>
      <c r="E1827" s="1" t="s">
        <v>36</v>
      </c>
      <c r="F1827" s="1" t="s">
        <v>37</v>
      </c>
      <c r="G1827" t="s">
        <v>64</v>
      </c>
      <c r="H1827" t="s">
        <v>39</v>
      </c>
      <c r="I1827" t="s">
        <v>40</v>
      </c>
      <c r="J1827" t="s">
        <v>40</v>
      </c>
      <c r="K1827" t="s">
        <v>40</v>
      </c>
      <c r="L1827" s="4">
        <v>-11712.36</v>
      </c>
      <c r="M1827" s="2">
        <v>43252</v>
      </c>
      <c r="N1827" t="s">
        <v>83</v>
      </c>
      <c r="O1827" t="s">
        <v>84</v>
      </c>
      <c r="P1827" t="s">
        <v>378</v>
      </c>
      <c r="Q1827" t="s">
        <v>379</v>
      </c>
      <c r="R1827" t="s">
        <v>380</v>
      </c>
      <c r="S1827" s="3">
        <v>43257</v>
      </c>
      <c r="T1827" t="s">
        <v>46</v>
      </c>
      <c r="U1827">
        <v>6</v>
      </c>
      <c r="V1827" t="s">
        <v>47</v>
      </c>
      <c r="W1827" t="s">
        <v>261</v>
      </c>
      <c r="X1827" t="s">
        <v>381</v>
      </c>
      <c r="Y1827" s="3">
        <v>43257</v>
      </c>
      <c r="Z1827">
        <v>7876471</v>
      </c>
      <c r="AA1827" t="s">
        <v>382</v>
      </c>
      <c r="AB1827" t="s">
        <v>264</v>
      </c>
      <c r="AC1827">
        <v>10005676</v>
      </c>
      <c r="AH1827" t="str">
        <f>VLOOKUP(B1827,'cc Lookup'!A:J,10,0)</f>
        <v>Corporate Expenditure</v>
      </c>
      <c r="AI1827" t="str">
        <f>VLOOKUP(B1827,'cc Lookup'!A:E,5,0)</f>
        <v>Corporate Exp</v>
      </c>
      <c r="AJ1827" t="s">
        <v>6735</v>
      </c>
      <c r="AK1827" t="str">
        <f t="shared" si="56"/>
        <v>E35120 Corporate Expenses</v>
      </c>
      <c r="AL1827" t="str">
        <f t="shared" si="57"/>
        <v>7310 Legal / Prof Fees</v>
      </c>
      <c r="AM1827" t="str">
        <f>VLOOKUP(W1827,Lookup!A:B,2,0)</f>
        <v>Other</v>
      </c>
    </row>
    <row r="1828" spans="1:39" x14ac:dyDescent="0.25">
      <c r="A1828" t="s">
        <v>33</v>
      </c>
      <c r="B1828" s="1" t="s">
        <v>63</v>
      </c>
      <c r="C1828" s="1" t="s">
        <v>35</v>
      </c>
      <c r="D1828" s="1" t="s">
        <v>36</v>
      </c>
      <c r="E1828" s="1" t="s">
        <v>36</v>
      </c>
      <c r="F1828" s="1" t="s">
        <v>37</v>
      </c>
      <c r="G1828" t="s">
        <v>64</v>
      </c>
      <c r="H1828" t="s">
        <v>39</v>
      </c>
      <c r="I1828" t="s">
        <v>40</v>
      </c>
      <c r="J1828" t="s">
        <v>40</v>
      </c>
      <c r="K1828" t="s">
        <v>40</v>
      </c>
      <c r="L1828" s="4">
        <v>-8</v>
      </c>
      <c r="M1828" s="2">
        <v>43252</v>
      </c>
      <c r="N1828" t="s">
        <v>83</v>
      </c>
      <c r="O1828" t="s">
        <v>84</v>
      </c>
      <c r="P1828" t="s">
        <v>378</v>
      </c>
      <c r="Q1828" t="s">
        <v>379</v>
      </c>
      <c r="R1828" t="s">
        <v>380</v>
      </c>
      <c r="S1828" s="3">
        <v>43257</v>
      </c>
      <c r="T1828" t="s">
        <v>46</v>
      </c>
      <c r="U1828">
        <v>6</v>
      </c>
      <c r="V1828" t="s">
        <v>47</v>
      </c>
      <c r="W1828" t="s">
        <v>332</v>
      </c>
      <c r="X1828" t="s">
        <v>383</v>
      </c>
      <c r="Y1828" s="3">
        <v>43256</v>
      </c>
      <c r="AA1828" t="s">
        <v>384</v>
      </c>
      <c r="AB1828" t="s">
        <v>91</v>
      </c>
      <c r="AC1828">
        <v>10005676</v>
      </c>
      <c r="AH1828" t="str">
        <f>VLOOKUP(B1828,'cc Lookup'!A:J,10,0)</f>
        <v>Corporate Expenditure</v>
      </c>
      <c r="AI1828" t="str">
        <f>VLOOKUP(B1828,'cc Lookup'!A:E,5,0)</f>
        <v>Corporate Exp</v>
      </c>
      <c r="AJ1828" t="s">
        <v>6735</v>
      </c>
      <c r="AK1828" t="str">
        <f t="shared" si="56"/>
        <v>E35120 Corporate Expenses</v>
      </c>
      <c r="AL1828" t="str">
        <f t="shared" si="57"/>
        <v>7310 Legal / Prof Fees</v>
      </c>
      <c r="AM1828" t="str">
        <f>VLOOKUP(W1828,Lookup!A:B,2,0)</f>
        <v>Other</v>
      </c>
    </row>
    <row r="1829" spans="1:39" x14ac:dyDescent="0.25">
      <c r="A1829" t="s">
        <v>33</v>
      </c>
      <c r="B1829" s="1" t="s">
        <v>63</v>
      </c>
      <c r="C1829" s="1" t="s">
        <v>35</v>
      </c>
      <c r="D1829" s="1" t="s">
        <v>36</v>
      </c>
      <c r="E1829" s="1" t="s">
        <v>36</v>
      </c>
      <c r="F1829" s="1" t="s">
        <v>37</v>
      </c>
      <c r="G1829" t="s">
        <v>64</v>
      </c>
      <c r="H1829" t="s">
        <v>39</v>
      </c>
      <c r="I1829" t="s">
        <v>40</v>
      </c>
      <c r="J1829" t="s">
        <v>40</v>
      </c>
      <c r="K1829" t="s">
        <v>40</v>
      </c>
      <c r="L1829" s="4">
        <v>-130</v>
      </c>
      <c r="M1829" s="2">
        <v>43252</v>
      </c>
      <c r="N1829" t="s">
        <v>83</v>
      </c>
      <c r="O1829" t="s">
        <v>84</v>
      </c>
      <c r="P1829" t="s">
        <v>385</v>
      </c>
      <c r="Q1829" t="s">
        <v>386</v>
      </c>
      <c r="R1829" t="s">
        <v>380</v>
      </c>
      <c r="S1829" s="3">
        <v>43265</v>
      </c>
      <c r="T1829" t="s">
        <v>46</v>
      </c>
      <c r="U1829">
        <v>5</v>
      </c>
      <c r="V1829" t="s">
        <v>47</v>
      </c>
      <c r="W1829" t="s">
        <v>261</v>
      </c>
      <c r="X1829" t="s">
        <v>387</v>
      </c>
      <c r="Y1829" s="3">
        <v>43265</v>
      </c>
      <c r="Z1829">
        <v>7876478</v>
      </c>
      <c r="AA1829" t="s">
        <v>388</v>
      </c>
      <c r="AB1829" t="s">
        <v>264</v>
      </c>
      <c r="AC1829">
        <v>10005676</v>
      </c>
      <c r="AH1829" t="str">
        <f>VLOOKUP(B1829,'cc Lookup'!A:J,10,0)</f>
        <v>Corporate Expenditure</v>
      </c>
      <c r="AI1829" t="str">
        <f>VLOOKUP(B1829,'cc Lookup'!A:E,5,0)</f>
        <v>Corporate Exp</v>
      </c>
      <c r="AJ1829" t="s">
        <v>6735</v>
      </c>
      <c r="AK1829" t="str">
        <f t="shared" si="56"/>
        <v>E35120 Corporate Expenses</v>
      </c>
      <c r="AL1829" t="str">
        <f t="shared" si="57"/>
        <v>7310 Legal / Prof Fees</v>
      </c>
      <c r="AM1829" t="str">
        <f>VLOOKUP(W1829,Lookup!A:B,2,0)</f>
        <v>Other</v>
      </c>
    </row>
    <row r="1830" spans="1:39" x14ac:dyDescent="0.25">
      <c r="A1830" t="s">
        <v>33</v>
      </c>
      <c r="B1830" s="1" t="s">
        <v>63</v>
      </c>
      <c r="C1830" s="1" t="s">
        <v>35</v>
      </c>
      <c r="D1830" s="1" t="s">
        <v>36</v>
      </c>
      <c r="E1830" s="1" t="s">
        <v>36</v>
      </c>
      <c r="F1830" s="1" t="s">
        <v>37</v>
      </c>
      <c r="G1830" t="s">
        <v>64</v>
      </c>
      <c r="H1830" t="s">
        <v>39</v>
      </c>
      <c r="I1830" t="s">
        <v>40</v>
      </c>
      <c r="J1830" t="s">
        <v>40</v>
      </c>
      <c r="K1830" t="s">
        <v>40</v>
      </c>
      <c r="L1830" s="4">
        <v>232.64</v>
      </c>
      <c r="M1830" s="2">
        <v>43252</v>
      </c>
      <c r="N1830" t="s">
        <v>41</v>
      </c>
      <c r="O1830" t="s">
        <v>42</v>
      </c>
      <c r="P1830" t="s">
        <v>389</v>
      </c>
      <c r="Q1830" t="s">
        <v>390</v>
      </c>
      <c r="R1830" t="s">
        <v>358</v>
      </c>
      <c r="S1830" s="3">
        <v>43261</v>
      </c>
      <c r="T1830" t="s">
        <v>46</v>
      </c>
      <c r="U1830">
        <v>4</v>
      </c>
      <c r="V1830" t="s">
        <v>47</v>
      </c>
      <c r="W1830" t="s">
        <v>183</v>
      </c>
      <c r="X1830">
        <v>232701845</v>
      </c>
      <c r="Y1830" s="3">
        <v>43259</v>
      </c>
      <c r="Z1830">
        <v>165069775</v>
      </c>
      <c r="AB1830" t="s">
        <v>49</v>
      </c>
      <c r="AD1830" t="s">
        <v>391</v>
      </c>
      <c r="AE1830">
        <v>1</v>
      </c>
      <c r="AF1830">
        <v>233</v>
      </c>
      <c r="AH1830" t="str">
        <f>VLOOKUP(B1830,'cc Lookup'!A:J,10,0)</f>
        <v>Corporate Expenditure</v>
      </c>
      <c r="AI1830" t="str">
        <f>VLOOKUP(B1830,'cc Lookup'!A:E,5,0)</f>
        <v>Corporate Exp</v>
      </c>
      <c r="AJ1830" t="s">
        <v>6735</v>
      </c>
      <c r="AK1830" t="str">
        <f t="shared" si="56"/>
        <v>E35120 Corporate Expenses</v>
      </c>
      <c r="AL1830" t="str">
        <f t="shared" si="57"/>
        <v>7310 Legal / Prof Fees</v>
      </c>
      <c r="AM1830" t="str">
        <f>VLOOKUP(W1830,Lookup!A:B,2,0)</f>
        <v>Other</v>
      </c>
    </row>
    <row r="1831" spans="1:39" x14ac:dyDescent="0.25">
      <c r="A1831" t="s">
        <v>33</v>
      </c>
      <c r="B1831" s="1" t="s">
        <v>63</v>
      </c>
      <c r="C1831" s="1" t="s">
        <v>35</v>
      </c>
      <c r="D1831" s="1" t="s">
        <v>36</v>
      </c>
      <c r="E1831" s="1" t="s">
        <v>36</v>
      </c>
      <c r="F1831" s="1" t="s">
        <v>37</v>
      </c>
      <c r="G1831" t="s">
        <v>64</v>
      </c>
      <c r="H1831" t="s">
        <v>39</v>
      </c>
      <c r="I1831" t="s">
        <v>40</v>
      </c>
      <c r="J1831" t="s">
        <v>40</v>
      </c>
      <c r="K1831" t="s">
        <v>40</v>
      </c>
      <c r="L1831" s="4">
        <v>366.04</v>
      </c>
      <c r="M1831" s="2">
        <v>43252</v>
      </c>
      <c r="N1831" t="s">
        <v>41</v>
      </c>
      <c r="O1831" t="s">
        <v>42</v>
      </c>
      <c r="P1831" t="s">
        <v>389</v>
      </c>
      <c r="Q1831" t="s">
        <v>390</v>
      </c>
      <c r="R1831" t="s">
        <v>358</v>
      </c>
      <c r="S1831" s="3">
        <v>43261</v>
      </c>
      <c r="T1831" t="s">
        <v>46</v>
      </c>
      <c r="U1831">
        <v>4</v>
      </c>
      <c r="V1831" t="s">
        <v>47</v>
      </c>
      <c r="W1831" t="s">
        <v>183</v>
      </c>
      <c r="X1831">
        <v>232759070</v>
      </c>
      <c r="Y1831" s="3">
        <v>43259</v>
      </c>
      <c r="Z1831">
        <v>165069775</v>
      </c>
      <c r="AB1831" t="s">
        <v>49</v>
      </c>
      <c r="AD1831" t="s">
        <v>392</v>
      </c>
      <c r="AE1831">
        <v>1</v>
      </c>
      <c r="AF1831">
        <v>366</v>
      </c>
      <c r="AH1831" t="str">
        <f>VLOOKUP(B1831,'cc Lookup'!A:J,10,0)</f>
        <v>Corporate Expenditure</v>
      </c>
      <c r="AI1831" t="str">
        <f>VLOOKUP(B1831,'cc Lookup'!A:E,5,0)</f>
        <v>Corporate Exp</v>
      </c>
      <c r="AJ1831" t="s">
        <v>6735</v>
      </c>
      <c r="AK1831" t="str">
        <f t="shared" si="56"/>
        <v>E35120 Corporate Expenses</v>
      </c>
      <c r="AL1831" t="str">
        <f t="shared" si="57"/>
        <v>7310 Legal / Prof Fees</v>
      </c>
      <c r="AM1831" t="str">
        <f>VLOOKUP(W1831,Lookup!A:B,2,0)</f>
        <v>Other</v>
      </c>
    </row>
    <row r="1832" spans="1:39" x14ac:dyDescent="0.25">
      <c r="A1832" t="s">
        <v>33</v>
      </c>
      <c r="B1832" s="1" t="s">
        <v>63</v>
      </c>
      <c r="C1832" s="1" t="s">
        <v>35</v>
      </c>
      <c r="D1832" s="1" t="s">
        <v>36</v>
      </c>
      <c r="E1832" s="1" t="s">
        <v>36</v>
      </c>
      <c r="F1832" s="1" t="s">
        <v>37</v>
      </c>
      <c r="G1832" t="s">
        <v>64</v>
      </c>
      <c r="H1832" t="s">
        <v>39</v>
      </c>
      <c r="I1832" t="s">
        <v>40</v>
      </c>
      <c r="J1832" t="s">
        <v>40</v>
      </c>
      <c r="K1832" t="s">
        <v>40</v>
      </c>
      <c r="L1832" s="4">
        <v>-94</v>
      </c>
      <c r="M1832" s="2">
        <v>43252</v>
      </c>
      <c r="N1832" t="s">
        <v>41</v>
      </c>
      <c r="O1832" t="s">
        <v>42</v>
      </c>
      <c r="P1832" t="s">
        <v>393</v>
      </c>
      <c r="Q1832" t="s">
        <v>394</v>
      </c>
      <c r="R1832" t="s">
        <v>358</v>
      </c>
      <c r="S1832" s="3">
        <v>43265</v>
      </c>
      <c r="T1832" t="s">
        <v>46</v>
      </c>
      <c r="U1832">
        <v>11</v>
      </c>
      <c r="V1832" t="s">
        <v>47</v>
      </c>
      <c r="W1832" t="s">
        <v>48</v>
      </c>
      <c r="X1832">
        <v>327197</v>
      </c>
      <c r="Y1832" s="3">
        <v>43242</v>
      </c>
      <c r="Z1832">
        <v>165070033</v>
      </c>
      <c r="AB1832" t="s">
        <v>49</v>
      </c>
      <c r="AD1832" t="s">
        <v>277</v>
      </c>
      <c r="AE1832">
        <v>1</v>
      </c>
      <c r="AF1832">
        <v>-94</v>
      </c>
      <c r="AH1832" t="str">
        <f>VLOOKUP(B1832,'cc Lookup'!A:J,10,0)</f>
        <v>Corporate Expenditure</v>
      </c>
      <c r="AI1832" t="str">
        <f>VLOOKUP(B1832,'cc Lookup'!A:E,5,0)</f>
        <v>Corporate Exp</v>
      </c>
      <c r="AJ1832" t="s">
        <v>6735</v>
      </c>
      <c r="AK1832" t="str">
        <f t="shared" si="56"/>
        <v>E35120 Corporate Expenses</v>
      </c>
      <c r="AL1832" t="str">
        <f t="shared" si="57"/>
        <v>7310 Legal / Prof Fees</v>
      </c>
      <c r="AM1832" t="str">
        <f>VLOOKUP(W1832,Lookup!A:B,2,0)</f>
        <v>Legal</v>
      </c>
    </row>
    <row r="1833" spans="1:39" x14ac:dyDescent="0.25">
      <c r="A1833" t="s">
        <v>33</v>
      </c>
      <c r="B1833" s="1" t="s">
        <v>63</v>
      </c>
      <c r="C1833" s="1" t="s">
        <v>35</v>
      </c>
      <c r="D1833" s="1" t="s">
        <v>36</v>
      </c>
      <c r="E1833" s="1" t="s">
        <v>36</v>
      </c>
      <c r="F1833" s="1" t="s">
        <v>37</v>
      </c>
      <c r="G1833" t="s">
        <v>64</v>
      </c>
      <c r="H1833" t="s">
        <v>39</v>
      </c>
      <c r="I1833" t="s">
        <v>40</v>
      </c>
      <c r="J1833" t="s">
        <v>40</v>
      </c>
      <c r="K1833" t="s">
        <v>40</v>
      </c>
      <c r="L1833" s="4">
        <v>57.9</v>
      </c>
      <c r="M1833" s="2">
        <v>43252</v>
      </c>
      <c r="N1833" t="s">
        <v>41</v>
      </c>
      <c r="O1833" t="s">
        <v>42</v>
      </c>
      <c r="P1833" t="s">
        <v>395</v>
      </c>
      <c r="Q1833" t="s">
        <v>396</v>
      </c>
      <c r="R1833" t="s">
        <v>358</v>
      </c>
      <c r="S1833" s="3">
        <v>43268</v>
      </c>
      <c r="T1833" t="s">
        <v>46</v>
      </c>
      <c r="U1833">
        <v>4</v>
      </c>
      <c r="V1833" t="s">
        <v>47</v>
      </c>
      <c r="W1833" t="s">
        <v>183</v>
      </c>
      <c r="X1833">
        <v>232787593</v>
      </c>
      <c r="Y1833" s="3">
        <v>43266</v>
      </c>
      <c r="Z1833">
        <v>165069775</v>
      </c>
      <c r="AB1833" t="s">
        <v>49</v>
      </c>
      <c r="AD1833" t="s">
        <v>397</v>
      </c>
      <c r="AE1833">
        <v>1</v>
      </c>
      <c r="AF1833">
        <v>58</v>
      </c>
      <c r="AH1833" t="str">
        <f>VLOOKUP(B1833,'cc Lookup'!A:J,10,0)</f>
        <v>Corporate Expenditure</v>
      </c>
      <c r="AI1833" t="str">
        <f>VLOOKUP(B1833,'cc Lookup'!A:E,5,0)</f>
        <v>Corporate Exp</v>
      </c>
      <c r="AJ1833" t="s">
        <v>6735</v>
      </c>
      <c r="AK1833" t="str">
        <f t="shared" si="56"/>
        <v>E35120 Corporate Expenses</v>
      </c>
      <c r="AL1833" t="str">
        <f t="shared" si="57"/>
        <v>7310 Legal / Prof Fees</v>
      </c>
      <c r="AM1833" t="str">
        <f>VLOOKUP(W1833,Lookup!A:B,2,0)</f>
        <v>Other</v>
      </c>
    </row>
    <row r="1834" spans="1:39" x14ac:dyDescent="0.25">
      <c r="A1834" t="s">
        <v>33</v>
      </c>
      <c r="B1834" s="1" t="s">
        <v>63</v>
      </c>
      <c r="C1834" s="1" t="s">
        <v>35</v>
      </c>
      <c r="D1834" s="1" t="s">
        <v>36</v>
      </c>
      <c r="E1834" s="1" t="s">
        <v>36</v>
      </c>
      <c r="F1834" s="1" t="s">
        <v>37</v>
      </c>
      <c r="G1834" t="s">
        <v>64</v>
      </c>
      <c r="H1834" t="s">
        <v>39</v>
      </c>
      <c r="I1834" t="s">
        <v>40</v>
      </c>
      <c r="J1834" t="s">
        <v>40</v>
      </c>
      <c r="K1834" t="s">
        <v>40</v>
      </c>
      <c r="L1834" s="4">
        <v>240</v>
      </c>
      <c r="M1834" s="2">
        <v>43252</v>
      </c>
      <c r="N1834" t="s">
        <v>41</v>
      </c>
      <c r="O1834" t="s">
        <v>42</v>
      </c>
      <c r="P1834" t="s">
        <v>398</v>
      </c>
      <c r="Q1834" t="s">
        <v>399</v>
      </c>
      <c r="R1834" t="s">
        <v>358</v>
      </c>
      <c r="S1834" s="3">
        <v>43269</v>
      </c>
      <c r="T1834" t="s">
        <v>46</v>
      </c>
      <c r="U1834">
        <v>11</v>
      </c>
      <c r="V1834" t="s">
        <v>47</v>
      </c>
      <c r="W1834" t="s">
        <v>143</v>
      </c>
      <c r="X1834" t="s">
        <v>400</v>
      </c>
      <c r="Y1834" s="3">
        <v>43215</v>
      </c>
      <c r="Z1834">
        <v>165070034</v>
      </c>
      <c r="AB1834" t="s">
        <v>49</v>
      </c>
      <c r="AD1834" t="s">
        <v>401</v>
      </c>
      <c r="AE1834">
        <v>1</v>
      </c>
      <c r="AF1834">
        <v>240</v>
      </c>
      <c r="AH1834" t="str">
        <f>VLOOKUP(B1834,'cc Lookup'!A:J,10,0)</f>
        <v>Corporate Expenditure</v>
      </c>
      <c r="AI1834" t="str">
        <f>VLOOKUP(B1834,'cc Lookup'!A:E,5,0)</f>
        <v>Corporate Exp</v>
      </c>
      <c r="AJ1834" t="s">
        <v>6735</v>
      </c>
      <c r="AK1834" t="str">
        <f t="shared" si="56"/>
        <v>E35120 Corporate Expenses</v>
      </c>
      <c r="AL1834" t="str">
        <f t="shared" si="57"/>
        <v>7310 Legal / Prof Fees</v>
      </c>
      <c r="AM1834" t="str">
        <f>VLOOKUP(W1834,Lookup!A:B,2,0)</f>
        <v>Legal</v>
      </c>
    </row>
    <row r="1835" spans="1:39" x14ac:dyDescent="0.25">
      <c r="A1835" t="s">
        <v>33</v>
      </c>
      <c r="B1835" s="1" t="s">
        <v>63</v>
      </c>
      <c r="C1835" s="1" t="s">
        <v>35</v>
      </c>
      <c r="D1835" s="1" t="s">
        <v>36</v>
      </c>
      <c r="E1835" s="1" t="s">
        <v>36</v>
      </c>
      <c r="F1835" s="1" t="s">
        <v>37</v>
      </c>
      <c r="G1835" t="s">
        <v>64</v>
      </c>
      <c r="H1835" t="s">
        <v>39</v>
      </c>
      <c r="I1835" t="s">
        <v>40</v>
      </c>
      <c r="J1835" t="s">
        <v>40</v>
      </c>
      <c r="K1835" t="s">
        <v>40</v>
      </c>
      <c r="L1835" s="4">
        <v>713</v>
      </c>
      <c r="M1835" s="2">
        <v>43252</v>
      </c>
      <c r="N1835" t="s">
        <v>41</v>
      </c>
      <c r="O1835" t="s">
        <v>42</v>
      </c>
      <c r="P1835" t="s">
        <v>402</v>
      </c>
      <c r="Q1835" t="s">
        <v>403</v>
      </c>
      <c r="R1835" t="s">
        <v>358</v>
      </c>
      <c r="S1835" s="3">
        <v>43271</v>
      </c>
      <c r="T1835" t="s">
        <v>46</v>
      </c>
      <c r="U1835">
        <v>8</v>
      </c>
      <c r="V1835" t="s">
        <v>47</v>
      </c>
      <c r="W1835" t="s">
        <v>48</v>
      </c>
      <c r="X1835">
        <v>400294</v>
      </c>
      <c r="Y1835" s="3">
        <v>43262</v>
      </c>
      <c r="Z1835">
        <v>165026831</v>
      </c>
      <c r="AB1835" t="s">
        <v>49</v>
      </c>
      <c r="AD1835" t="s">
        <v>404</v>
      </c>
      <c r="AE1835">
        <v>1</v>
      </c>
      <c r="AF1835">
        <v>713</v>
      </c>
      <c r="AH1835" t="str">
        <f>VLOOKUP(B1835,'cc Lookup'!A:J,10,0)</f>
        <v>Corporate Expenditure</v>
      </c>
      <c r="AI1835" t="str">
        <f>VLOOKUP(B1835,'cc Lookup'!A:E,5,0)</f>
        <v>Corporate Exp</v>
      </c>
      <c r="AJ1835" t="s">
        <v>6735</v>
      </c>
      <c r="AK1835" t="str">
        <f t="shared" si="56"/>
        <v>E35120 Corporate Expenses</v>
      </c>
      <c r="AL1835" t="str">
        <f t="shared" si="57"/>
        <v>7310 Legal / Prof Fees</v>
      </c>
      <c r="AM1835" t="str">
        <f>VLOOKUP(W1835,Lookup!A:B,2,0)</f>
        <v>Legal</v>
      </c>
    </row>
    <row r="1836" spans="1:39" x14ac:dyDescent="0.25">
      <c r="A1836" t="s">
        <v>33</v>
      </c>
      <c r="B1836" s="1" t="s">
        <v>63</v>
      </c>
      <c r="C1836" s="1" t="s">
        <v>35</v>
      </c>
      <c r="D1836" s="1" t="s">
        <v>36</v>
      </c>
      <c r="E1836" s="1" t="s">
        <v>36</v>
      </c>
      <c r="F1836" s="1" t="s">
        <v>37</v>
      </c>
      <c r="G1836" t="s">
        <v>64</v>
      </c>
      <c r="H1836" t="s">
        <v>39</v>
      </c>
      <c r="I1836" t="s">
        <v>40</v>
      </c>
      <c r="J1836" t="s">
        <v>40</v>
      </c>
      <c r="K1836" t="s">
        <v>40</v>
      </c>
      <c r="L1836" s="4">
        <v>86.85</v>
      </c>
      <c r="M1836" s="2">
        <v>43252</v>
      </c>
      <c r="N1836" t="s">
        <v>41</v>
      </c>
      <c r="O1836" t="s">
        <v>42</v>
      </c>
      <c r="P1836" t="s">
        <v>405</v>
      </c>
      <c r="Q1836" t="s">
        <v>406</v>
      </c>
      <c r="R1836" t="s">
        <v>358</v>
      </c>
      <c r="S1836" s="3">
        <v>43276</v>
      </c>
      <c r="T1836" t="s">
        <v>46</v>
      </c>
      <c r="U1836">
        <v>10</v>
      </c>
      <c r="V1836" t="s">
        <v>47</v>
      </c>
      <c r="W1836" t="s">
        <v>183</v>
      </c>
      <c r="X1836">
        <v>232815938</v>
      </c>
      <c r="Y1836" s="3">
        <v>43273</v>
      </c>
      <c r="Z1836">
        <v>165069775</v>
      </c>
      <c r="AB1836" t="s">
        <v>49</v>
      </c>
      <c r="AD1836" t="s">
        <v>407</v>
      </c>
      <c r="AE1836">
        <v>1</v>
      </c>
      <c r="AF1836">
        <v>87</v>
      </c>
      <c r="AH1836" t="str">
        <f>VLOOKUP(B1836,'cc Lookup'!A:J,10,0)</f>
        <v>Corporate Expenditure</v>
      </c>
      <c r="AI1836" t="str">
        <f>VLOOKUP(B1836,'cc Lookup'!A:E,5,0)</f>
        <v>Corporate Exp</v>
      </c>
      <c r="AJ1836" t="s">
        <v>6735</v>
      </c>
      <c r="AK1836" t="str">
        <f t="shared" si="56"/>
        <v>E35120 Corporate Expenses</v>
      </c>
      <c r="AL1836" t="str">
        <f t="shared" si="57"/>
        <v>7310 Legal / Prof Fees</v>
      </c>
      <c r="AM1836" t="str">
        <f>VLOOKUP(W1836,Lookup!A:B,2,0)</f>
        <v>Other</v>
      </c>
    </row>
    <row r="1837" spans="1:39" x14ac:dyDescent="0.25">
      <c r="A1837" t="s">
        <v>33</v>
      </c>
      <c r="B1837" s="1" t="s">
        <v>63</v>
      </c>
      <c r="C1837" s="1" t="s">
        <v>35</v>
      </c>
      <c r="D1837" s="1" t="s">
        <v>36</v>
      </c>
      <c r="E1837" s="1" t="s">
        <v>36</v>
      </c>
      <c r="F1837" s="1" t="s">
        <v>37</v>
      </c>
      <c r="G1837" t="s">
        <v>64</v>
      </c>
      <c r="H1837" t="s">
        <v>39</v>
      </c>
      <c r="I1837" t="s">
        <v>40</v>
      </c>
      <c r="J1837" t="s">
        <v>40</v>
      </c>
      <c r="K1837" t="s">
        <v>40</v>
      </c>
      <c r="L1837" s="4">
        <v>-713</v>
      </c>
      <c r="M1837" s="2">
        <v>43252</v>
      </c>
      <c r="N1837" t="s">
        <v>41</v>
      </c>
      <c r="O1837" t="s">
        <v>42</v>
      </c>
      <c r="P1837" t="s">
        <v>408</v>
      </c>
      <c r="Q1837" t="s">
        <v>409</v>
      </c>
      <c r="R1837" t="s">
        <v>358</v>
      </c>
      <c r="S1837" s="3">
        <v>43279</v>
      </c>
      <c r="T1837" t="s">
        <v>46</v>
      </c>
      <c r="U1837">
        <v>9</v>
      </c>
      <c r="V1837" t="s">
        <v>47</v>
      </c>
      <c r="W1837" t="s">
        <v>48</v>
      </c>
      <c r="X1837">
        <v>400294</v>
      </c>
      <c r="Y1837" s="3">
        <v>43262</v>
      </c>
      <c r="Z1837">
        <v>165070345</v>
      </c>
      <c r="AB1837" t="s">
        <v>49</v>
      </c>
      <c r="AD1837" t="s">
        <v>404</v>
      </c>
      <c r="AE1837">
        <v>1</v>
      </c>
      <c r="AF1837">
        <v>-713</v>
      </c>
      <c r="AH1837" t="str">
        <f>VLOOKUP(B1837,'cc Lookup'!A:J,10,0)</f>
        <v>Corporate Expenditure</v>
      </c>
      <c r="AI1837" t="str">
        <f>VLOOKUP(B1837,'cc Lookup'!A:E,5,0)</f>
        <v>Corporate Exp</v>
      </c>
      <c r="AJ1837" t="s">
        <v>6735</v>
      </c>
      <c r="AK1837" t="str">
        <f t="shared" si="56"/>
        <v>E35120 Corporate Expenses</v>
      </c>
      <c r="AL1837" t="str">
        <f t="shared" si="57"/>
        <v>7310 Legal / Prof Fees</v>
      </c>
      <c r="AM1837" t="str">
        <f>VLOOKUP(W1837,Lookup!A:B,2,0)</f>
        <v>Legal</v>
      </c>
    </row>
    <row r="1838" spans="1:39" x14ac:dyDescent="0.25">
      <c r="A1838" t="s">
        <v>33</v>
      </c>
      <c r="B1838" s="1" t="s">
        <v>63</v>
      </c>
      <c r="C1838" s="1" t="s">
        <v>35</v>
      </c>
      <c r="D1838" s="1" t="s">
        <v>36</v>
      </c>
      <c r="E1838" s="1" t="s">
        <v>36</v>
      </c>
      <c r="F1838" s="1" t="s">
        <v>37</v>
      </c>
      <c r="G1838" t="s">
        <v>64</v>
      </c>
      <c r="H1838" t="s">
        <v>39</v>
      </c>
      <c r="I1838" t="s">
        <v>40</v>
      </c>
      <c r="J1838" t="s">
        <v>40</v>
      </c>
      <c r="K1838" t="s">
        <v>40</v>
      </c>
      <c r="L1838" s="4">
        <v>-3</v>
      </c>
      <c r="M1838" s="2">
        <v>43252</v>
      </c>
      <c r="N1838" t="s">
        <v>103</v>
      </c>
      <c r="O1838" t="s">
        <v>104</v>
      </c>
      <c r="P1838" t="s">
        <v>280</v>
      </c>
      <c r="Q1838" t="s">
        <v>410</v>
      </c>
      <c r="R1838" t="s">
        <v>411</v>
      </c>
      <c r="S1838" s="3">
        <v>43251</v>
      </c>
      <c r="T1838" t="s">
        <v>46</v>
      </c>
      <c r="U1838">
        <v>2187</v>
      </c>
      <c r="V1838" t="s">
        <v>108</v>
      </c>
      <c r="W1838" t="s">
        <v>48</v>
      </c>
      <c r="X1838">
        <v>165055735</v>
      </c>
      <c r="Y1838" s="3">
        <v>42670</v>
      </c>
      <c r="AC1838" t="s">
        <v>109</v>
      </c>
      <c r="AH1838" t="str">
        <f>VLOOKUP(B1838,'cc Lookup'!A:J,10,0)</f>
        <v>Corporate Expenditure</v>
      </c>
      <c r="AI1838" t="str">
        <f>VLOOKUP(B1838,'cc Lookup'!A:E,5,0)</f>
        <v>Corporate Exp</v>
      </c>
      <c r="AJ1838" t="s">
        <v>6735</v>
      </c>
      <c r="AK1838" t="str">
        <f t="shared" si="56"/>
        <v>E35120 Corporate Expenses</v>
      </c>
      <c r="AL1838" t="str">
        <f t="shared" si="57"/>
        <v>7310 Legal / Prof Fees</v>
      </c>
      <c r="AM1838" t="str">
        <f>VLOOKUP(W1838,Lookup!A:B,2,0)</f>
        <v>Legal</v>
      </c>
    </row>
    <row r="1839" spans="1:39" x14ac:dyDescent="0.25">
      <c r="A1839" t="s">
        <v>33</v>
      </c>
      <c r="B1839" s="1" t="s">
        <v>63</v>
      </c>
      <c r="C1839" s="1" t="s">
        <v>35</v>
      </c>
      <c r="D1839" s="1" t="s">
        <v>36</v>
      </c>
      <c r="E1839" s="1" t="s">
        <v>36</v>
      </c>
      <c r="F1839" s="1" t="s">
        <v>37</v>
      </c>
      <c r="G1839" t="s">
        <v>64</v>
      </c>
      <c r="H1839" t="s">
        <v>39</v>
      </c>
      <c r="I1839" t="s">
        <v>40</v>
      </c>
      <c r="J1839" t="s">
        <v>40</v>
      </c>
      <c r="K1839" t="s">
        <v>40</v>
      </c>
      <c r="L1839" s="4">
        <v>-138</v>
      </c>
      <c r="M1839" s="2">
        <v>43252</v>
      </c>
      <c r="N1839" t="s">
        <v>103</v>
      </c>
      <c r="O1839" t="s">
        <v>104</v>
      </c>
      <c r="P1839" t="s">
        <v>280</v>
      </c>
      <c r="Q1839" t="s">
        <v>410</v>
      </c>
      <c r="R1839" t="s">
        <v>411</v>
      </c>
      <c r="S1839" s="3">
        <v>43251</v>
      </c>
      <c r="T1839" t="s">
        <v>46</v>
      </c>
      <c r="U1839">
        <v>2188</v>
      </c>
      <c r="V1839" t="s">
        <v>112</v>
      </c>
      <c r="W1839" t="s">
        <v>48</v>
      </c>
      <c r="X1839">
        <v>165030134</v>
      </c>
      <c r="Y1839" s="3">
        <v>42619</v>
      </c>
      <c r="AA1839" t="s">
        <v>113</v>
      </c>
      <c r="AC1839" t="s">
        <v>109</v>
      </c>
      <c r="AH1839" t="str">
        <f>VLOOKUP(B1839,'cc Lookup'!A:J,10,0)</f>
        <v>Corporate Expenditure</v>
      </c>
      <c r="AI1839" t="str">
        <f>VLOOKUP(B1839,'cc Lookup'!A:E,5,0)</f>
        <v>Corporate Exp</v>
      </c>
      <c r="AJ1839" t="s">
        <v>6735</v>
      </c>
      <c r="AK1839" t="str">
        <f t="shared" si="56"/>
        <v>E35120 Corporate Expenses</v>
      </c>
      <c r="AL1839" t="str">
        <f t="shared" si="57"/>
        <v>7310 Legal / Prof Fees</v>
      </c>
      <c r="AM1839" t="str">
        <f>VLOOKUP(W1839,Lookup!A:B,2,0)</f>
        <v>Legal</v>
      </c>
    </row>
    <row r="1840" spans="1:39" x14ac:dyDescent="0.25">
      <c r="A1840" t="s">
        <v>33</v>
      </c>
      <c r="B1840" s="1" t="s">
        <v>63</v>
      </c>
      <c r="C1840" s="1" t="s">
        <v>35</v>
      </c>
      <c r="D1840" s="1" t="s">
        <v>36</v>
      </c>
      <c r="E1840" s="1" t="s">
        <v>36</v>
      </c>
      <c r="F1840" s="1" t="s">
        <v>37</v>
      </c>
      <c r="G1840" t="s">
        <v>64</v>
      </c>
      <c r="H1840" t="s">
        <v>39</v>
      </c>
      <c r="I1840" t="s">
        <v>40</v>
      </c>
      <c r="J1840" t="s">
        <v>40</v>
      </c>
      <c r="K1840" t="s">
        <v>40</v>
      </c>
      <c r="L1840" s="4">
        <v>-2000</v>
      </c>
      <c r="M1840" s="2">
        <v>43252</v>
      </c>
      <c r="N1840" t="s">
        <v>103</v>
      </c>
      <c r="O1840" t="s">
        <v>104</v>
      </c>
      <c r="P1840" t="s">
        <v>280</v>
      </c>
      <c r="Q1840" t="s">
        <v>410</v>
      </c>
      <c r="R1840" t="s">
        <v>411</v>
      </c>
      <c r="S1840" s="3">
        <v>43251</v>
      </c>
      <c r="T1840" t="s">
        <v>46</v>
      </c>
      <c r="U1840">
        <v>2189</v>
      </c>
      <c r="V1840" t="s">
        <v>283</v>
      </c>
      <c r="W1840" t="s">
        <v>183</v>
      </c>
      <c r="X1840">
        <v>165069775</v>
      </c>
      <c r="Y1840" s="3">
        <v>43249</v>
      </c>
      <c r="AC1840" t="s">
        <v>184</v>
      </c>
      <c r="AH1840" t="str">
        <f>VLOOKUP(B1840,'cc Lookup'!A:J,10,0)</f>
        <v>Corporate Expenditure</v>
      </c>
      <c r="AI1840" t="str">
        <f>VLOOKUP(B1840,'cc Lookup'!A:E,5,0)</f>
        <v>Corporate Exp</v>
      </c>
      <c r="AJ1840" t="s">
        <v>6735</v>
      </c>
      <c r="AK1840" t="str">
        <f t="shared" si="56"/>
        <v>E35120 Corporate Expenses</v>
      </c>
      <c r="AL1840" t="str">
        <f t="shared" si="57"/>
        <v>7310 Legal / Prof Fees</v>
      </c>
      <c r="AM1840" t="str">
        <f>VLOOKUP(W1840,Lookup!A:B,2,0)</f>
        <v>Other</v>
      </c>
    </row>
    <row r="1841" spans="1:39" x14ac:dyDescent="0.25">
      <c r="A1841" t="s">
        <v>33</v>
      </c>
      <c r="B1841" s="1" t="s">
        <v>63</v>
      </c>
      <c r="C1841" s="1" t="s">
        <v>35</v>
      </c>
      <c r="D1841" s="1" t="s">
        <v>36</v>
      </c>
      <c r="E1841" s="1" t="s">
        <v>36</v>
      </c>
      <c r="F1841" s="1" t="s">
        <v>37</v>
      </c>
      <c r="G1841" t="s">
        <v>64</v>
      </c>
      <c r="H1841" t="s">
        <v>39</v>
      </c>
      <c r="I1841" t="s">
        <v>40</v>
      </c>
      <c r="J1841" t="s">
        <v>40</v>
      </c>
      <c r="K1841" t="s">
        <v>40</v>
      </c>
      <c r="L1841" s="4">
        <v>63.32</v>
      </c>
      <c r="M1841" s="2">
        <v>43252</v>
      </c>
      <c r="N1841" t="s">
        <v>103</v>
      </c>
      <c r="O1841" t="s">
        <v>104</v>
      </c>
      <c r="P1841" t="s">
        <v>412</v>
      </c>
      <c r="Q1841" t="s">
        <v>413</v>
      </c>
      <c r="R1841" t="s">
        <v>414</v>
      </c>
      <c r="S1841" s="3">
        <v>43280</v>
      </c>
      <c r="T1841" t="s">
        <v>46</v>
      </c>
      <c r="U1841">
        <v>1879</v>
      </c>
      <c r="V1841" t="s">
        <v>110</v>
      </c>
      <c r="W1841" t="s">
        <v>48</v>
      </c>
      <c r="X1841">
        <v>165026831</v>
      </c>
      <c r="Y1841" s="3">
        <v>42857</v>
      </c>
      <c r="AA1841" t="s">
        <v>111</v>
      </c>
      <c r="AC1841" t="s">
        <v>109</v>
      </c>
      <c r="AH1841" t="str">
        <f>VLOOKUP(B1841,'cc Lookup'!A:J,10,0)</f>
        <v>Corporate Expenditure</v>
      </c>
      <c r="AI1841" t="str">
        <f>VLOOKUP(B1841,'cc Lookup'!A:E,5,0)</f>
        <v>Corporate Exp</v>
      </c>
      <c r="AJ1841" t="s">
        <v>6735</v>
      </c>
      <c r="AK1841" t="str">
        <f t="shared" si="56"/>
        <v>E35120 Corporate Expenses</v>
      </c>
      <c r="AL1841" t="str">
        <f t="shared" si="57"/>
        <v>7310 Legal / Prof Fees</v>
      </c>
      <c r="AM1841" t="str">
        <f>VLOOKUP(W1841,Lookup!A:B,2,0)</f>
        <v>Legal</v>
      </c>
    </row>
    <row r="1842" spans="1:39" x14ac:dyDescent="0.25">
      <c r="A1842" t="s">
        <v>33</v>
      </c>
      <c r="B1842" s="1" t="s">
        <v>63</v>
      </c>
      <c r="C1842" s="1" t="s">
        <v>35</v>
      </c>
      <c r="D1842" s="1" t="s">
        <v>36</v>
      </c>
      <c r="E1842" s="1" t="s">
        <v>36</v>
      </c>
      <c r="F1842" s="1" t="s">
        <v>37</v>
      </c>
      <c r="G1842" t="s">
        <v>64</v>
      </c>
      <c r="H1842" t="s">
        <v>39</v>
      </c>
      <c r="I1842" t="s">
        <v>40</v>
      </c>
      <c r="J1842" t="s">
        <v>40</v>
      </c>
      <c r="K1842" t="s">
        <v>40</v>
      </c>
      <c r="L1842" s="4">
        <v>1256.57</v>
      </c>
      <c r="M1842" s="2">
        <v>43252</v>
      </c>
      <c r="N1842" t="s">
        <v>103</v>
      </c>
      <c r="O1842" t="s">
        <v>104</v>
      </c>
      <c r="P1842" t="s">
        <v>412</v>
      </c>
      <c r="Q1842" t="s">
        <v>413</v>
      </c>
      <c r="R1842" t="s">
        <v>414</v>
      </c>
      <c r="S1842" s="3">
        <v>43280</v>
      </c>
      <c r="T1842" t="s">
        <v>46</v>
      </c>
      <c r="U1842">
        <v>1880</v>
      </c>
      <c r="V1842" t="s">
        <v>283</v>
      </c>
      <c r="W1842" t="s">
        <v>183</v>
      </c>
      <c r="X1842">
        <v>165069775</v>
      </c>
      <c r="Y1842" s="3">
        <v>43249</v>
      </c>
      <c r="AC1842" t="s">
        <v>184</v>
      </c>
      <c r="AH1842" t="str">
        <f>VLOOKUP(B1842,'cc Lookup'!A:J,10,0)</f>
        <v>Corporate Expenditure</v>
      </c>
      <c r="AI1842" t="str">
        <f>VLOOKUP(B1842,'cc Lookup'!A:E,5,0)</f>
        <v>Corporate Exp</v>
      </c>
      <c r="AJ1842" t="s">
        <v>6735</v>
      </c>
      <c r="AK1842" t="str">
        <f t="shared" si="56"/>
        <v>E35120 Corporate Expenses</v>
      </c>
      <c r="AL1842" t="str">
        <f t="shared" si="57"/>
        <v>7310 Legal / Prof Fees</v>
      </c>
      <c r="AM1842" t="str">
        <f>VLOOKUP(W1842,Lookup!A:B,2,0)</f>
        <v>Other</v>
      </c>
    </row>
    <row r="1843" spans="1:39" x14ac:dyDescent="0.25">
      <c r="A1843" t="s">
        <v>33</v>
      </c>
      <c r="B1843" s="1" t="s">
        <v>63</v>
      </c>
      <c r="C1843" s="1" t="s">
        <v>35</v>
      </c>
      <c r="D1843" s="1" t="s">
        <v>118</v>
      </c>
      <c r="E1843" s="1" t="s">
        <v>36</v>
      </c>
      <c r="F1843" s="1" t="s">
        <v>37</v>
      </c>
      <c r="G1843" t="s">
        <v>64</v>
      </c>
      <c r="H1843" t="s">
        <v>39</v>
      </c>
      <c r="I1843" t="s">
        <v>119</v>
      </c>
      <c r="J1843" t="s">
        <v>40</v>
      </c>
      <c r="K1843" t="s">
        <v>40</v>
      </c>
      <c r="L1843" s="4">
        <v>7597.11</v>
      </c>
      <c r="M1843" s="2">
        <v>43252</v>
      </c>
      <c r="N1843" t="s">
        <v>55</v>
      </c>
      <c r="O1843" t="s">
        <v>42</v>
      </c>
      <c r="P1843" t="s">
        <v>415</v>
      </c>
      <c r="Q1843" t="s">
        <v>416</v>
      </c>
      <c r="R1843" t="s">
        <v>417</v>
      </c>
      <c r="S1843" s="3">
        <v>43280</v>
      </c>
      <c r="U1843">
        <v>65</v>
      </c>
      <c r="V1843" t="s">
        <v>287</v>
      </c>
      <c r="W1843" t="s">
        <v>124</v>
      </c>
      <c r="X1843" t="s">
        <v>288</v>
      </c>
      <c r="Y1843" s="3">
        <v>43280</v>
      </c>
      <c r="AB1843" s="3">
        <v>43125</v>
      </c>
      <c r="AD1843" t="s">
        <v>289</v>
      </c>
      <c r="AH1843" t="str">
        <f>VLOOKUP(B1843,'cc Lookup'!A:J,10,0)</f>
        <v>Corporate Expenditure</v>
      </c>
      <c r="AI1843" t="str">
        <f>VLOOKUP(B1843,'cc Lookup'!A:E,5,0)</f>
        <v>Corporate Exp</v>
      </c>
      <c r="AJ1843" t="s">
        <v>6735</v>
      </c>
      <c r="AK1843" t="str">
        <f t="shared" si="56"/>
        <v>E35120 Corporate Expenses</v>
      </c>
      <c r="AL1843" t="str">
        <f t="shared" si="57"/>
        <v>7310 Legal / Prof Fees</v>
      </c>
      <c r="AM1843" t="str">
        <f>VLOOKUP(W1843,Lookup!A:B,2,0)</f>
        <v>Legal</v>
      </c>
    </row>
    <row r="1844" spans="1:39" x14ac:dyDescent="0.25">
      <c r="A1844" t="s">
        <v>33</v>
      </c>
      <c r="B1844" s="1" t="s">
        <v>63</v>
      </c>
      <c r="C1844" s="1" t="s">
        <v>35</v>
      </c>
      <c r="D1844" s="1" t="s">
        <v>118</v>
      </c>
      <c r="E1844" s="1" t="s">
        <v>36</v>
      </c>
      <c r="F1844" s="1" t="s">
        <v>37</v>
      </c>
      <c r="G1844" t="s">
        <v>64</v>
      </c>
      <c r="H1844" t="s">
        <v>39</v>
      </c>
      <c r="I1844" t="s">
        <v>119</v>
      </c>
      <c r="J1844" t="s">
        <v>40</v>
      </c>
      <c r="K1844" t="s">
        <v>40</v>
      </c>
      <c r="L1844" s="4">
        <v>10000</v>
      </c>
      <c r="M1844" s="2">
        <v>43252</v>
      </c>
      <c r="N1844" t="s">
        <v>55</v>
      </c>
      <c r="O1844" t="s">
        <v>42</v>
      </c>
      <c r="P1844" t="s">
        <v>415</v>
      </c>
      <c r="Q1844" t="s">
        <v>416</v>
      </c>
      <c r="R1844" t="s">
        <v>417</v>
      </c>
      <c r="S1844" s="3">
        <v>43280</v>
      </c>
      <c r="U1844">
        <v>66</v>
      </c>
      <c r="V1844" t="s">
        <v>290</v>
      </c>
      <c r="W1844" t="s">
        <v>124</v>
      </c>
      <c r="X1844" t="s">
        <v>291</v>
      </c>
      <c r="Y1844" s="3">
        <v>43280</v>
      </c>
      <c r="AB1844" s="3">
        <v>43150</v>
      </c>
      <c r="AD1844" t="s">
        <v>292</v>
      </c>
      <c r="AH1844" t="str">
        <f>VLOOKUP(B1844,'cc Lookup'!A:J,10,0)</f>
        <v>Corporate Expenditure</v>
      </c>
      <c r="AI1844" t="str">
        <f>VLOOKUP(B1844,'cc Lookup'!A:E,5,0)</f>
        <v>Corporate Exp</v>
      </c>
      <c r="AJ1844" t="s">
        <v>6735</v>
      </c>
      <c r="AK1844" t="str">
        <f t="shared" si="56"/>
        <v>E35120 Corporate Expenses</v>
      </c>
      <c r="AL1844" t="str">
        <f t="shared" si="57"/>
        <v>7310 Legal / Prof Fees</v>
      </c>
      <c r="AM1844" t="str">
        <f>VLOOKUP(W1844,Lookup!A:B,2,0)</f>
        <v>Legal</v>
      </c>
    </row>
    <row r="1845" spans="1:39" x14ac:dyDescent="0.25">
      <c r="A1845" t="s">
        <v>33</v>
      </c>
      <c r="B1845" s="1" t="s">
        <v>63</v>
      </c>
      <c r="C1845" s="1" t="s">
        <v>35</v>
      </c>
      <c r="D1845" s="1" t="s">
        <v>118</v>
      </c>
      <c r="E1845" s="1" t="s">
        <v>36</v>
      </c>
      <c r="F1845" s="1" t="s">
        <v>37</v>
      </c>
      <c r="G1845" t="s">
        <v>64</v>
      </c>
      <c r="H1845" t="s">
        <v>39</v>
      </c>
      <c r="I1845" t="s">
        <v>119</v>
      </c>
      <c r="J1845" t="s">
        <v>40</v>
      </c>
      <c r="K1845" t="s">
        <v>40</v>
      </c>
      <c r="L1845" s="4">
        <v>-7597.11</v>
      </c>
      <c r="M1845" s="2">
        <v>43252</v>
      </c>
      <c r="N1845" t="s">
        <v>55</v>
      </c>
      <c r="O1845" t="s">
        <v>42</v>
      </c>
      <c r="P1845" t="s">
        <v>418</v>
      </c>
      <c r="Q1845" t="s">
        <v>419</v>
      </c>
      <c r="R1845" t="s">
        <v>420</v>
      </c>
      <c r="S1845" s="3">
        <v>43251</v>
      </c>
      <c r="U1845">
        <v>24</v>
      </c>
      <c r="V1845" t="s">
        <v>287</v>
      </c>
      <c r="W1845" t="s">
        <v>124</v>
      </c>
      <c r="X1845" t="s">
        <v>288</v>
      </c>
      <c r="Y1845" s="3">
        <v>43251</v>
      </c>
      <c r="AB1845" s="3">
        <v>43125</v>
      </c>
      <c r="AD1845" t="s">
        <v>289</v>
      </c>
      <c r="AH1845" t="str">
        <f>VLOOKUP(B1845,'cc Lookup'!A:J,10,0)</f>
        <v>Corporate Expenditure</v>
      </c>
      <c r="AI1845" t="str">
        <f>VLOOKUP(B1845,'cc Lookup'!A:E,5,0)</f>
        <v>Corporate Exp</v>
      </c>
      <c r="AJ1845" t="s">
        <v>6735</v>
      </c>
      <c r="AK1845" t="str">
        <f t="shared" si="56"/>
        <v>E35120 Corporate Expenses</v>
      </c>
      <c r="AL1845" t="str">
        <f t="shared" si="57"/>
        <v>7310 Legal / Prof Fees</v>
      </c>
      <c r="AM1845" t="str">
        <f>VLOOKUP(W1845,Lookup!A:B,2,0)</f>
        <v>Legal</v>
      </c>
    </row>
    <row r="1846" spans="1:39" x14ac:dyDescent="0.25">
      <c r="A1846" t="s">
        <v>33</v>
      </c>
      <c r="B1846" s="1" t="s">
        <v>63</v>
      </c>
      <c r="C1846" s="1" t="s">
        <v>35</v>
      </c>
      <c r="D1846" s="1" t="s">
        <v>118</v>
      </c>
      <c r="E1846" s="1" t="s">
        <v>36</v>
      </c>
      <c r="F1846" s="1" t="s">
        <v>37</v>
      </c>
      <c r="G1846" t="s">
        <v>64</v>
      </c>
      <c r="H1846" t="s">
        <v>39</v>
      </c>
      <c r="I1846" t="s">
        <v>119</v>
      </c>
      <c r="J1846" t="s">
        <v>40</v>
      </c>
      <c r="K1846" t="s">
        <v>40</v>
      </c>
      <c r="L1846" s="4">
        <v>-10000</v>
      </c>
      <c r="M1846" s="2">
        <v>43252</v>
      </c>
      <c r="N1846" t="s">
        <v>55</v>
      </c>
      <c r="O1846" t="s">
        <v>42</v>
      </c>
      <c r="P1846" t="s">
        <v>418</v>
      </c>
      <c r="Q1846" t="s">
        <v>419</v>
      </c>
      <c r="R1846" t="s">
        <v>420</v>
      </c>
      <c r="S1846" s="3">
        <v>43251</v>
      </c>
      <c r="U1846">
        <v>25</v>
      </c>
      <c r="V1846" t="s">
        <v>290</v>
      </c>
      <c r="W1846" t="s">
        <v>124</v>
      </c>
      <c r="X1846" t="s">
        <v>291</v>
      </c>
      <c r="Y1846" s="3">
        <v>43251</v>
      </c>
      <c r="AB1846" s="3">
        <v>43150</v>
      </c>
      <c r="AD1846" t="s">
        <v>292</v>
      </c>
      <c r="AH1846" t="str">
        <f>VLOOKUP(B1846,'cc Lookup'!A:J,10,0)</f>
        <v>Corporate Expenditure</v>
      </c>
      <c r="AI1846" t="str">
        <f>VLOOKUP(B1846,'cc Lookup'!A:E,5,0)</f>
        <v>Corporate Exp</v>
      </c>
      <c r="AJ1846" t="s">
        <v>6735</v>
      </c>
      <c r="AK1846" t="str">
        <f t="shared" si="56"/>
        <v>E35120 Corporate Expenses</v>
      </c>
      <c r="AL1846" t="str">
        <f t="shared" si="57"/>
        <v>7310 Legal / Prof Fees</v>
      </c>
      <c r="AM1846" t="str">
        <f>VLOOKUP(W1846,Lookup!A:B,2,0)</f>
        <v>Legal</v>
      </c>
    </row>
    <row r="1847" spans="1:39" x14ac:dyDescent="0.25">
      <c r="A1847" t="s">
        <v>33</v>
      </c>
      <c r="B1847" s="1" t="s">
        <v>63</v>
      </c>
      <c r="C1847" s="1" t="s">
        <v>35</v>
      </c>
      <c r="D1847" s="1" t="s">
        <v>140</v>
      </c>
      <c r="E1847" s="1" t="s">
        <v>36</v>
      </c>
      <c r="F1847" s="1" t="s">
        <v>37</v>
      </c>
      <c r="G1847" t="s">
        <v>64</v>
      </c>
      <c r="H1847" t="s">
        <v>39</v>
      </c>
      <c r="I1847" t="s">
        <v>141</v>
      </c>
      <c r="J1847" t="s">
        <v>40</v>
      </c>
      <c r="K1847" t="s">
        <v>40</v>
      </c>
      <c r="L1847" s="4">
        <v>1683.3</v>
      </c>
      <c r="M1847" s="2">
        <v>43252</v>
      </c>
      <c r="N1847" t="s">
        <v>55</v>
      </c>
      <c r="O1847" t="s">
        <v>56</v>
      </c>
      <c r="P1847" t="s">
        <v>369</v>
      </c>
      <c r="Q1847" t="s">
        <v>370</v>
      </c>
      <c r="R1847" t="s">
        <v>371</v>
      </c>
      <c r="S1847" s="3">
        <v>43285</v>
      </c>
      <c r="T1847" t="s">
        <v>248</v>
      </c>
      <c r="U1847">
        <v>12</v>
      </c>
      <c r="V1847" t="s">
        <v>421</v>
      </c>
      <c r="W1847" t="s">
        <v>371</v>
      </c>
      <c r="Y1847" s="3">
        <v>43285</v>
      </c>
      <c r="AA1847" t="s">
        <v>421</v>
      </c>
      <c r="AH1847" t="str">
        <f>VLOOKUP(B1847,'cc Lookup'!A:J,10,0)</f>
        <v>Corporate Expenditure</v>
      </c>
      <c r="AI1847" t="str">
        <f>VLOOKUP(B1847,'cc Lookup'!A:E,5,0)</f>
        <v>Corporate Exp</v>
      </c>
      <c r="AJ1847" t="s">
        <v>6735</v>
      </c>
      <c r="AK1847" t="str">
        <f t="shared" si="56"/>
        <v>E35120 Corporate Expenses</v>
      </c>
      <c r="AL1847" t="str">
        <f t="shared" si="57"/>
        <v>7310 Legal / Prof Fees</v>
      </c>
      <c r="AM1847" t="str">
        <f>VLOOKUP(W1847,Lookup!A:B,2,0)</f>
        <v>Other</v>
      </c>
    </row>
    <row r="1848" spans="1:39" x14ac:dyDescent="0.25">
      <c r="A1848" t="s">
        <v>33</v>
      </c>
      <c r="B1848" s="1" t="s">
        <v>63</v>
      </c>
      <c r="C1848" s="1" t="s">
        <v>35</v>
      </c>
      <c r="D1848" s="1" t="s">
        <v>140</v>
      </c>
      <c r="E1848" s="1" t="s">
        <v>36</v>
      </c>
      <c r="F1848" s="1" t="s">
        <v>37</v>
      </c>
      <c r="G1848" t="s">
        <v>64</v>
      </c>
      <c r="H1848" t="s">
        <v>39</v>
      </c>
      <c r="I1848" t="s">
        <v>141</v>
      </c>
      <c r="J1848" t="s">
        <v>40</v>
      </c>
      <c r="K1848" t="s">
        <v>40</v>
      </c>
      <c r="L1848" s="4">
        <v>-1683.3</v>
      </c>
      <c r="M1848" s="2">
        <v>43252</v>
      </c>
      <c r="N1848" t="s">
        <v>55</v>
      </c>
      <c r="O1848" t="s">
        <v>56</v>
      </c>
      <c r="P1848" t="s">
        <v>375</v>
      </c>
      <c r="Q1848" t="s">
        <v>376</v>
      </c>
      <c r="R1848" t="s">
        <v>377</v>
      </c>
      <c r="S1848" s="3">
        <v>43262</v>
      </c>
      <c r="T1848" t="s">
        <v>46</v>
      </c>
      <c r="U1848">
        <v>12</v>
      </c>
      <c r="V1848" t="s">
        <v>304</v>
      </c>
      <c r="W1848" t="s">
        <v>377</v>
      </c>
      <c r="Y1848" s="3">
        <v>43262</v>
      </c>
      <c r="AA1848" t="s">
        <v>304</v>
      </c>
      <c r="AH1848" t="str">
        <f>VLOOKUP(B1848,'cc Lookup'!A:J,10,0)</f>
        <v>Corporate Expenditure</v>
      </c>
      <c r="AI1848" t="str">
        <f>VLOOKUP(B1848,'cc Lookup'!A:E,5,0)</f>
        <v>Corporate Exp</v>
      </c>
      <c r="AJ1848" t="s">
        <v>6735</v>
      </c>
      <c r="AK1848" t="str">
        <f t="shared" si="56"/>
        <v>E35120 Corporate Expenses</v>
      </c>
      <c r="AL1848" t="str">
        <f t="shared" si="57"/>
        <v>7310 Legal / Prof Fees</v>
      </c>
      <c r="AM1848" t="str">
        <f>VLOOKUP(W1848,Lookup!A:B,2,0)</f>
        <v>Other</v>
      </c>
    </row>
    <row r="1849" spans="1:39" x14ac:dyDescent="0.25">
      <c r="A1849" t="s">
        <v>33</v>
      </c>
      <c r="B1849" s="1" t="s">
        <v>63</v>
      </c>
      <c r="C1849" s="1" t="s">
        <v>35</v>
      </c>
      <c r="D1849" s="1" t="s">
        <v>140</v>
      </c>
      <c r="E1849" s="1" t="s">
        <v>36</v>
      </c>
      <c r="F1849" s="1" t="s">
        <v>37</v>
      </c>
      <c r="G1849" t="s">
        <v>64</v>
      </c>
      <c r="H1849" t="s">
        <v>39</v>
      </c>
      <c r="I1849" t="s">
        <v>141</v>
      </c>
      <c r="J1849" t="s">
        <v>40</v>
      </c>
      <c r="K1849" t="s">
        <v>40</v>
      </c>
      <c r="L1849" s="4">
        <v>-90</v>
      </c>
      <c r="M1849" s="2">
        <v>43252</v>
      </c>
      <c r="N1849" t="s">
        <v>103</v>
      </c>
      <c r="O1849" t="s">
        <v>104</v>
      </c>
      <c r="P1849" t="s">
        <v>280</v>
      </c>
      <c r="Q1849" t="s">
        <v>410</v>
      </c>
      <c r="R1849" t="s">
        <v>411</v>
      </c>
      <c r="S1849" s="3">
        <v>43251</v>
      </c>
      <c r="T1849" t="s">
        <v>46</v>
      </c>
      <c r="U1849">
        <v>3232</v>
      </c>
      <c r="V1849" t="s">
        <v>142</v>
      </c>
      <c r="W1849" t="s">
        <v>143</v>
      </c>
      <c r="X1849">
        <v>165067496</v>
      </c>
      <c r="Y1849" s="3">
        <v>43140</v>
      </c>
      <c r="AC1849" t="s">
        <v>144</v>
      </c>
      <c r="AH1849" t="str">
        <f>VLOOKUP(B1849,'cc Lookup'!A:J,10,0)</f>
        <v>Corporate Expenditure</v>
      </c>
      <c r="AI1849" t="str">
        <f>VLOOKUP(B1849,'cc Lookup'!A:E,5,0)</f>
        <v>Corporate Exp</v>
      </c>
      <c r="AJ1849" t="s">
        <v>6735</v>
      </c>
      <c r="AK1849" t="str">
        <f t="shared" si="56"/>
        <v>E35120 Corporate Expenses</v>
      </c>
      <c r="AL1849" t="str">
        <f t="shared" si="57"/>
        <v>7310 Legal / Prof Fees</v>
      </c>
      <c r="AM1849" t="str">
        <f>VLOOKUP(W1849,Lookup!A:B,2,0)</f>
        <v>Legal</v>
      </c>
    </row>
    <row r="1850" spans="1:39" x14ac:dyDescent="0.25">
      <c r="A1850" t="s">
        <v>33</v>
      </c>
      <c r="B1850" s="1" t="s">
        <v>63</v>
      </c>
      <c r="C1850" s="1" t="s">
        <v>35</v>
      </c>
      <c r="D1850" s="1" t="s">
        <v>140</v>
      </c>
      <c r="E1850" s="1" t="s">
        <v>36</v>
      </c>
      <c r="F1850" s="1" t="s">
        <v>37</v>
      </c>
      <c r="G1850" t="s">
        <v>64</v>
      </c>
      <c r="H1850" t="s">
        <v>39</v>
      </c>
      <c r="I1850" t="s">
        <v>141</v>
      </c>
      <c r="J1850" t="s">
        <v>40</v>
      </c>
      <c r="K1850" t="s">
        <v>40</v>
      </c>
      <c r="L1850" s="4">
        <v>90</v>
      </c>
      <c r="M1850" s="2">
        <v>43252</v>
      </c>
      <c r="N1850" t="s">
        <v>103</v>
      </c>
      <c r="O1850" t="s">
        <v>104</v>
      </c>
      <c r="P1850" t="s">
        <v>412</v>
      </c>
      <c r="Q1850" t="s">
        <v>413</v>
      </c>
      <c r="R1850" t="s">
        <v>414</v>
      </c>
      <c r="S1850" s="3">
        <v>43280</v>
      </c>
      <c r="T1850" t="s">
        <v>46</v>
      </c>
      <c r="U1850">
        <v>2730</v>
      </c>
      <c r="V1850" t="s">
        <v>142</v>
      </c>
      <c r="W1850" t="s">
        <v>143</v>
      </c>
      <c r="X1850">
        <v>165067496</v>
      </c>
      <c r="Y1850" s="3">
        <v>43140</v>
      </c>
      <c r="AC1850" t="s">
        <v>144</v>
      </c>
      <c r="AH1850" t="str">
        <f>VLOOKUP(B1850,'cc Lookup'!A:J,10,0)</f>
        <v>Corporate Expenditure</v>
      </c>
      <c r="AI1850" t="str">
        <f>VLOOKUP(B1850,'cc Lookup'!A:E,5,0)</f>
        <v>Corporate Exp</v>
      </c>
      <c r="AJ1850" t="s">
        <v>6735</v>
      </c>
      <c r="AK1850" t="str">
        <f t="shared" si="56"/>
        <v>E35120 Corporate Expenses</v>
      </c>
      <c r="AL1850" t="str">
        <f t="shared" si="57"/>
        <v>7310 Legal / Prof Fees</v>
      </c>
      <c r="AM1850" t="str">
        <f>VLOOKUP(W1850,Lookup!A:B,2,0)</f>
        <v>Legal</v>
      </c>
    </row>
    <row r="1851" spans="1:39" x14ac:dyDescent="0.25">
      <c r="A1851" t="s">
        <v>33</v>
      </c>
      <c r="B1851" s="1" t="s">
        <v>63</v>
      </c>
      <c r="C1851" s="1" t="s">
        <v>35</v>
      </c>
      <c r="D1851" s="1" t="s">
        <v>148</v>
      </c>
      <c r="E1851" s="1" t="s">
        <v>36</v>
      </c>
      <c r="F1851" s="1" t="s">
        <v>37</v>
      </c>
      <c r="G1851" t="s">
        <v>64</v>
      </c>
      <c r="H1851" t="s">
        <v>39</v>
      </c>
      <c r="I1851" t="s">
        <v>149</v>
      </c>
      <c r="J1851" t="s">
        <v>40</v>
      </c>
      <c r="K1851" t="s">
        <v>40</v>
      </c>
      <c r="L1851" s="4">
        <v>580.79999999999995</v>
      </c>
      <c r="M1851" s="2">
        <v>43252</v>
      </c>
      <c r="N1851" t="s">
        <v>55</v>
      </c>
      <c r="O1851" t="s">
        <v>56</v>
      </c>
      <c r="P1851" t="s">
        <v>369</v>
      </c>
      <c r="Q1851" t="s">
        <v>370</v>
      </c>
      <c r="R1851" t="s">
        <v>371</v>
      </c>
      <c r="S1851" s="3">
        <v>43285</v>
      </c>
      <c r="T1851" t="s">
        <v>248</v>
      </c>
      <c r="U1851">
        <v>13</v>
      </c>
      <c r="V1851" t="s">
        <v>422</v>
      </c>
      <c r="W1851" t="s">
        <v>371</v>
      </c>
      <c r="Y1851" s="3">
        <v>43285</v>
      </c>
      <c r="AA1851" t="s">
        <v>422</v>
      </c>
      <c r="AH1851" t="str">
        <f>VLOOKUP(B1851,'cc Lookup'!A:J,10,0)</f>
        <v>Corporate Expenditure</v>
      </c>
      <c r="AI1851" t="str">
        <f>VLOOKUP(B1851,'cc Lookup'!A:E,5,0)</f>
        <v>Corporate Exp</v>
      </c>
      <c r="AJ1851" t="s">
        <v>6735</v>
      </c>
      <c r="AK1851" t="str">
        <f t="shared" si="56"/>
        <v>E35120 Corporate Expenses</v>
      </c>
      <c r="AL1851" t="str">
        <f t="shared" si="57"/>
        <v>7310 Legal / Prof Fees</v>
      </c>
      <c r="AM1851" t="str">
        <f>VLOOKUP(W1851,Lookup!A:B,2,0)</f>
        <v>Other</v>
      </c>
    </row>
    <row r="1852" spans="1:39" x14ac:dyDescent="0.25">
      <c r="A1852" t="s">
        <v>33</v>
      </c>
      <c r="B1852" s="1" t="s">
        <v>63</v>
      </c>
      <c r="C1852" s="1" t="s">
        <v>35</v>
      </c>
      <c r="D1852" s="1" t="s">
        <v>148</v>
      </c>
      <c r="E1852" s="1" t="s">
        <v>36</v>
      </c>
      <c r="F1852" s="1" t="s">
        <v>37</v>
      </c>
      <c r="G1852" t="s">
        <v>64</v>
      </c>
      <c r="H1852" t="s">
        <v>39</v>
      </c>
      <c r="I1852" t="s">
        <v>149</v>
      </c>
      <c r="J1852" t="s">
        <v>40</v>
      </c>
      <c r="K1852" t="s">
        <v>40</v>
      </c>
      <c r="L1852" s="4">
        <v>1322.4</v>
      </c>
      <c r="M1852" s="2">
        <v>43252</v>
      </c>
      <c r="N1852" t="s">
        <v>55</v>
      </c>
      <c r="O1852" t="s">
        <v>56</v>
      </c>
      <c r="P1852" t="s">
        <v>369</v>
      </c>
      <c r="Q1852" t="s">
        <v>370</v>
      </c>
      <c r="R1852" t="s">
        <v>371</v>
      </c>
      <c r="S1852" s="3">
        <v>43285</v>
      </c>
      <c r="T1852" t="s">
        <v>248</v>
      </c>
      <c r="U1852">
        <v>14</v>
      </c>
      <c r="V1852" t="s">
        <v>423</v>
      </c>
      <c r="W1852" t="s">
        <v>371</v>
      </c>
      <c r="Y1852" s="3">
        <v>43285</v>
      </c>
      <c r="AA1852" t="s">
        <v>423</v>
      </c>
      <c r="AH1852" t="str">
        <f>VLOOKUP(B1852,'cc Lookup'!A:J,10,0)</f>
        <v>Corporate Expenditure</v>
      </c>
      <c r="AI1852" t="str">
        <f>VLOOKUP(B1852,'cc Lookup'!A:E,5,0)</f>
        <v>Corporate Exp</v>
      </c>
      <c r="AJ1852" t="s">
        <v>6735</v>
      </c>
      <c r="AK1852" t="str">
        <f t="shared" si="56"/>
        <v>E35120 Corporate Expenses</v>
      </c>
      <c r="AL1852" t="str">
        <f t="shared" si="57"/>
        <v>7310 Legal / Prof Fees</v>
      </c>
      <c r="AM1852" t="str">
        <f>VLOOKUP(W1852,Lookup!A:B,2,0)</f>
        <v>Other</v>
      </c>
    </row>
    <row r="1853" spans="1:39" x14ac:dyDescent="0.25">
      <c r="A1853" t="s">
        <v>33</v>
      </c>
      <c r="B1853" s="1" t="s">
        <v>63</v>
      </c>
      <c r="C1853" s="1" t="s">
        <v>35</v>
      </c>
      <c r="D1853" s="1" t="s">
        <v>148</v>
      </c>
      <c r="E1853" s="1" t="s">
        <v>36</v>
      </c>
      <c r="F1853" s="1" t="s">
        <v>37</v>
      </c>
      <c r="G1853" t="s">
        <v>64</v>
      </c>
      <c r="H1853" t="s">
        <v>39</v>
      </c>
      <c r="I1853" t="s">
        <v>149</v>
      </c>
      <c r="J1853" t="s">
        <v>40</v>
      </c>
      <c r="K1853" t="s">
        <v>40</v>
      </c>
      <c r="L1853" s="4">
        <v>1500</v>
      </c>
      <c r="M1853" s="2">
        <v>43252</v>
      </c>
      <c r="N1853" t="s">
        <v>55</v>
      </c>
      <c r="O1853" t="s">
        <v>56</v>
      </c>
      <c r="P1853" t="s">
        <v>369</v>
      </c>
      <c r="Q1853" t="s">
        <v>370</v>
      </c>
      <c r="R1853" t="s">
        <v>371</v>
      </c>
      <c r="S1853" s="3">
        <v>43285</v>
      </c>
      <c r="T1853" t="s">
        <v>248</v>
      </c>
      <c r="U1853">
        <v>15</v>
      </c>
      <c r="V1853" t="s">
        <v>424</v>
      </c>
      <c r="W1853" t="s">
        <v>371</v>
      </c>
      <c r="Y1853" s="3">
        <v>43285</v>
      </c>
      <c r="AA1853" t="s">
        <v>424</v>
      </c>
      <c r="AH1853" t="str">
        <f>VLOOKUP(B1853,'cc Lookup'!A:J,10,0)</f>
        <v>Corporate Expenditure</v>
      </c>
      <c r="AI1853" t="str">
        <f>VLOOKUP(B1853,'cc Lookup'!A:E,5,0)</f>
        <v>Corporate Exp</v>
      </c>
      <c r="AJ1853" t="s">
        <v>6735</v>
      </c>
      <c r="AK1853" t="str">
        <f t="shared" si="56"/>
        <v>E35120 Corporate Expenses</v>
      </c>
      <c r="AL1853" t="str">
        <f t="shared" si="57"/>
        <v>7310 Legal / Prof Fees</v>
      </c>
      <c r="AM1853" t="str">
        <f>VLOOKUP(W1853,Lookup!A:B,2,0)</f>
        <v>Other</v>
      </c>
    </row>
    <row r="1854" spans="1:39" x14ac:dyDescent="0.25">
      <c r="A1854" t="s">
        <v>33</v>
      </c>
      <c r="B1854" s="1" t="s">
        <v>63</v>
      </c>
      <c r="C1854" s="1" t="s">
        <v>35</v>
      </c>
      <c r="D1854" s="1" t="s">
        <v>148</v>
      </c>
      <c r="E1854" s="1" t="s">
        <v>36</v>
      </c>
      <c r="F1854" s="1" t="s">
        <v>37</v>
      </c>
      <c r="G1854" t="s">
        <v>64</v>
      </c>
      <c r="H1854" t="s">
        <v>39</v>
      </c>
      <c r="I1854" t="s">
        <v>149</v>
      </c>
      <c r="J1854" t="s">
        <v>40</v>
      </c>
      <c r="K1854" t="s">
        <v>40</v>
      </c>
      <c r="L1854" s="4">
        <v>12700</v>
      </c>
      <c r="M1854" s="2">
        <v>43252</v>
      </c>
      <c r="N1854" t="s">
        <v>55</v>
      </c>
      <c r="O1854" t="s">
        <v>56</v>
      </c>
      <c r="P1854" t="s">
        <v>369</v>
      </c>
      <c r="Q1854" t="s">
        <v>370</v>
      </c>
      <c r="R1854" t="s">
        <v>371</v>
      </c>
      <c r="S1854" s="3">
        <v>43285</v>
      </c>
      <c r="T1854" t="s">
        <v>248</v>
      </c>
      <c r="U1854">
        <v>16</v>
      </c>
      <c r="V1854" t="s">
        <v>425</v>
      </c>
      <c r="W1854" t="s">
        <v>371</v>
      </c>
      <c r="Y1854" s="3">
        <v>43285</v>
      </c>
      <c r="AA1854" t="s">
        <v>425</v>
      </c>
      <c r="AH1854" t="str">
        <f>VLOOKUP(B1854,'cc Lookup'!A:J,10,0)</f>
        <v>Corporate Expenditure</v>
      </c>
      <c r="AI1854" t="str">
        <f>VLOOKUP(B1854,'cc Lookup'!A:E,5,0)</f>
        <v>Corporate Exp</v>
      </c>
      <c r="AJ1854" t="s">
        <v>6735</v>
      </c>
      <c r="AK1854" t="str">
        <f t="shared" si="56"/>
        <v>E35120 Corporate Expenses</v>
      </c>
      <c r="AL1854" t="str">
        <f t="shared" si="57"/>
        <v>7310 Legal / Prof Fees</v>
      </c>
      <c r="AM1854" t="str">
        <f>VLOOKUP(W1854,Lookup!A:B,2,0)</f>
        <v>Other</v>
      </c>
    </row>
    <row r="1855" spans="1:39" x14ac:dyDescent="0.25">
      <c r="A1855" t="s">
        <v>33</v>
      </c>
      <c r="B1855" s="1" t="s">
        <v>63</v>
      </c>
      <c r="C1855" s="1" t="s">
        <v>35</v>
      </c>
      <c r="D1855" s="1" t="s">
        <v>148</v>
      </c>
      <c r="E1855" s="1" t="s">
        <v>36</v>
      </c>
      <c r="F1855" s="1" t="s">
        <v>37</v>
      </c>
      <c r="G1855" t="s">
        <v>64</v>
      </c>
      <c r="H1855" t="s">
        <v>39</v>
      </c>
      <c r="I1855" t="s">
        <v>149</v>
      </c>
      <c r="J1855" t="s">
        <v>40</v>
      </c>
      <c r="K1855" t="s">
        <v>40</v>
      </c>
      <c r="L1855" s="4">
        <v>14500</v>
      </c>
      <c r="M1855" s="2">
        <v>43252</v>
      </c>
      <c r="N1855" t="s">
        <v>55</v>
      </c>
      <c r="O1855" t="s">
        <v>56</v>
      </c>
      <c r="P1855" t="s">
        <v>369</v>
      </c>
      <c r="Q1855" t="s">
        <v>370</v>
      </c>
      <c r="R1855" t="s">
        <v>371</v>
      </c>
      <c r="S1855" s="3">
        <v>43285</v>
      </c>
      <c r="T1855" t="s">
        <v>248</v>
      </c>
      <c r="U1855">
        <v>17</v>
      </c>
      <c r="V1855" t="s">
        <v>426</v>
      </c>
      <c r="W1855" t="s">
        <v>371</v>
      </c>
      <c r="Y1855" s="3">
        <v>43285</v>
      </c>
      <c r="AA1855" t="s">
        <v>426</v>
      </c>
      <c r="AH1855" t="str">
        <f>VLOOKUP(B1855,'cc Lookup'!A:J,10,0)</f>
        <v>Corporate Expenditure</v>
      </c>
      <c r="AI1855" t="str">
        <f>VLOOKUP(B1855,'cc Lookup'!A:E,5,0)</f>
        <v>Corporate Exp</v>
      </c>
      <c r="AJ1855" t="s">
        <v>6735</v>
      </c>
      <c r="AK1855" t="str">
        <f t="shared" si="56"/>
        <v>E35120 Corporate Expenses</v>
      </c>
      <c r="AL1855" t="str">
        <f t="shared" si="57"/>
        <v>7310 Legal / Prof Fees</v>
      </c>
      <c r="AM1855" t="str">
        <f>VLOOKUP(W1855,Lookup!A:B,2,0)</f>
        <v>Other</v>
      </c>
    </row>
    <row r="1856" spans="1:39" x14ac:dyDescent="0.25">
      <c r="A1856" t="s">
        <v>33</v>
      </c>
      <c r="B1856" s="1" t="s">
        <v>63</v>
      </c>
      <c r="C1856" s="1" t="s">
        <v>35</v>
      </c>
      <c r="D1856" s="1" t="s">
        <v>148</v>
      </c>
      <c r="E1856" s="1" t="s">
        <v>36</v>
      </c>
      <c r="F1856" s="1" t="s">
        <v>37</v>
      </c>
      <c r="G1856" t="s">
        <v>64</v>
      </c>
      <c r="H1856" t="s">
        <v>39</v>
      </c>
      <c r="I1856" t="s">
        <v>149</v>
      </c>
      <c r="J1856" t="s">
        <v>40</v>
      </c>
      <c r="K1856" t="s">
        <v>40</v>
      </c>
      <c r="L1856" s="4">
        <v>15500</v>
      </c>
      <c r="M1856" s="2">
        <v>43252</v>
      </c>
      <c r="N1856" t="s">
        <v>55</v>
      </c>
      <c r="O1856" t="s">
        <v>56</v>
      </c>
      <c r="P1856" t="s">
        <v>369</v>
      </c>
      <c r="Q1856" t="s">
        <v>370</v>
      </c>
      <c r="R1856" t="s">
        <v>371</v>
      </c>
      <c r="S1856" s="3">
        <v>43285</v>
      </c>
      <c r="T1856" t="s">
        <v>248</v>
      </c>
      <c r="U1856">
        <v>18</v>
      </c>
      <c r="V1856" t="s">
        <v>427</v>
      </c>
      <c r="W1856" t="s">
        <v>371</v>
      </c>
      <c r="Y1856" s="3">
        <v>43285</v>
      </c>
      <c r="AA1856" t="s">
        <v>427</v>
      </c>
      <c r="AH1856" t="str">
        <f>VLOOKUP(B1856,'cc Lookup'!A:J,10,0)</f>
        <v>Corporate Expenditure</v>
      </c>
      <c r="AI1856" t="str">
        <f>VLOOKUP(B1856,'cc Lookup'!A:E,5,0)</f>
        <v>Corporate Exp</v>
      </c>
      <c r="AJ1856" t="s">
        <v>6735</v>
      </c>
      <c r="AK1856" t="str">
        <f t="shared" si="56"/>
        <v>E35120 Corporate Expenses</v>
      </c>
      <c r="AL1856" t="str">
        <f t="shared" si="57"/>
        <v>7310 Legal / Prof Fees</v>
      </c>
      <c r="AM1856" t="str">
        <f>VLOOKUP(W1856,Lookup!A:B,2,0)</f>
        <v>Other</v>
      </c>
    </row>
    <row r="1857" spans="1:39" x14ac:dyDescent="0.25">
      <c r="A1857" t="s">
        <v>33</v>
      </c>
      <c r="B1857" s="1" t="s">
        <v>63</v>
      </c>
      <c r="C1857" s="1" t="s">
        <v>35</v>
      </c>
      <c r="D1857" s="1" t="s">
        <v>148</v>
      </c>
      <c r="E1857" s="1" t="s">
        <v>36</v>
      </c>
      <c r="F1857" s="1" t="s">
        <v>37</v>
      </c>
      <c r="G1857" t="s">
        <v>64</v>
      </c>
      <c r="H1857" t="s">
        <v>39</v>
      </c>
      <c r="I1857" t="s">
        <v>149</v>
      </c>
      <c r="J1857" t="s">
        <v>40</v>
      </c>
      <c r="K1857" t="s">
        <v>40</v>
      </c>
      <c r="L1857" s="4">
        <v>-580.79999999999995</v>
      </c>
      <c r="M1857" s="2">
        <v>43252</v>
      </c>
      <c r="N1857" t="s">
        <v>55</v>
      </c>
      <c r="O1857" t="s">
        <v>56</v>
      </c>
      <c r="P1857" t="s">
        <v>375</v>
      </c>
      <c r="Q1857" t="s">
        <v>376</v>
      </c>
      <c r="R1857" t="s">
        <v>377</v>
      </c>
      <c r="S1857" s="3">
        <v>43262</v>
      </c>
      <c r="T1857" t="s">
        <v>46</v>
      </c>
      <c r="U1857">
        <v>13</v>
      </c>
      <c r="V1857" t="s">
        <v>305</v>
      </c>
      <c r="W1857" t="s">
        <v>377</v>
      </c>
      <c r="Y1857" s="3">
        <v>43262</v>
      </c>
      <c r="AA1857" t="s">
        <v>305</v>
      </c>
      <c r="AH1857" t="str">
        <f>VLOOKUP(B1857,'cc Lookup'!A:J,10,0)</f>
        <v>Corporate Expenditure</v>
      </c>
      <c r="AI1857" t="str">
        <f>VLOOKUP(B1857,'cc Lookup'!A:E,5,0)</f>
        <v>Corporate Exp</v>
      </c>
      <c r="AJ1857" t="s">
        <v>6735</v>
      </c>
      <c r="AK1857" t="str">
        <f t="shared" si="56"/>
        <v>E35120 Corporate Expenses</v>
      </c>
      <c r="AL1857" t="str">
        <f t="shared" si="57"/>
        <v>7310 Legal / Prof Fees</v>
      </c>
      <c r="AM1857" t="str">
        <f>VLOOKUP(W1857,Lookup!A:B,2,0)</f>
        <v>Other</v>
      </c>
    </row>
    <row r="1858" spans="1:39" x14ac:dyDescent="0.25">
      <c r="A1858" t="s">
        <v>33</v>
      </c>
      <c r="B1858" s="1" t="s">
        <v>63</v>
      </c>
      <c r="C1858" s="1" t="s">
        <v>35</v>
      </c>
      <c r="D1858" s="1" t="s">
        <v>148</v>
      </c>
      <c r="E1858" s="1" t="s">
        <v>36</v>
      </c>
      <c r="F1858" s="1" t="s">
        <v>37</v>
      </c>
      <c r="G1858" t="s">
        <v>64</v>
      </c>
      <c r="H1858" t="s">
        <v>39</v>
      </c>
      <c r="I1858" t="s">
        <v>149</v>
      </c>
      <c r="J1858" t="s">
        <v>40</v>
      </c>
      <c r="K1858" t="s">
        <v>40</v>
      </c>
      <c r="L1858" s="4">
        <v>-1322.4</v>
      </c>
      <c r="M1858" s="2">
        <v>43252</v>
      </c>
      <c r="N1858" t="s">
        <v>55</v>
      </c>
      <c r="O1858" t="s">
        <v>56</v>
      </c>
      <c r="P1858" t="s">
        <v>375</v>
      </c>
      <c r="Q1858" t="s">
        <v>376</v>
      </c>
      <c r="R1858" t="s">
        <v>377</v>
      </c>
      <c r="S1858" s="3">
        <v>43262</v>
      </c>
      <c r="T1858" t="s">
        <v>46</v>
      </c>
      <c r="U1858">
        <v>14</v>
      </c>
      <c r="V1858" t="s">
        <v>306</v>
      </c>
      <c r="W1858" t="s">
        <v>377</v>
      </c>
      <c r="Y1858" s="3">
        <v>43262</v>
      </c>
      <c r="AA1858" t="s">
        <v>306</v>
      </c>
      <c r="AH1858" t="str">
        <f>VLOOKUP(B1858,'cc Lookup'!A:J,10,0)</f>
        <v>Corporate Expenditure</v>
      </c>
      <c r="AI1858" t="str">
        <f>VLOOKUP(B1858,'cc Lookup'!A:E,5,0)</f>
        <v>Corporate Exp</v>
      </c>
      <c r="AJ1858" t="s">
        <v>6735</v>
      </c>
      <c r="AK1858" t="str">
        <f t="shared" si="56"/>
        <v>E35120 Corporate Expenses</v>
      </c>
      <c r="AL1858" t="str">
        <f t="shared" si="57"/>
        <v>7310 Legal / Prof Fees</v>
      </c>
      <c r="AM1858" t="str">
        <f>VLOOKUP(W1858,Lookup!A:B,2,0)</f>
        <v>Other</v>
      </c>
    </row>
    <row r="1859" spans="1:39" x14ac:dyDescent="0.25">
      <c r="A1859" t="s">
        <v>33</v>
      </c>
      <c r="B1859" s="1" t="s">
        <v>63</v>
      </c>
      <c r="C1859" s="1" t="s">
        <v>35</v>
      </c>
      <c r="D1859" s="1" t="s">
        <v>148</v>
      </c>
      <c r="E1859" s="1" t="s">
        <v>36</v>
      </c>
      <c r="F1859" s="1" t="s">
        <v>37</v>
      </c>
      <c r="G1859" t="s">
        <v>64</v>
      </c>
      <c r="H1859" t="s">
        <v>39</v>
      </c>
      <c r="I1859" t="s">
        <v>149</v>
      </c>
      <c r="J1859" t="s">
        <v>40</v>
      </c>
      <c r="K1859" t="s">
        <v>40</v>
      </c>
      <c r="L1859" s="4">
        <v>-1500</v>
      </c>
      <c r="M1859" s="2">
        <v>43252</v>
      </c>
      <c r="N1859" t="s">
        <v>55</v>
      </c>
      <c r="O1859" t="s">
        <v>56</v>
      </c>
      <c r="P1859" t="s">
        <v>375</v>
      </c>
      <c r="Q1859" t="s">
        <v>376</v>
      </c>
      <c r="R1859" t="s">
        <v>377</v>
      </c>
      <c r="S1859" s="3">
        <v>43262</v>
      </c>
      <c r="T1859" t="s">
        <v>46</v>
      </c>
      <c r="U1859">
        <v>15</v>
      </c>
      <c r="V1859" t="s">
        <v>307</v>
      </c>
      <c r="W1859" t="s">
        <v>377</v>
      </c>
      <c r="Y1859" s="3">
        <v>43262</v>
      </c>
      <c r="AA1859" t="s">
        <v>307</v>
      </c>
      <c r="AH1859" t="str">
        <f>VLOOKUP(B1859,'cc Lookup'!A:J,10,0)</f>
        <v>Corporate Expenditure</v>
      </c>
      <c r="AI1859" t="str">
        <f>VLOOKUP(B1859,'cc Lookup'!A:E,5,0)</f>
        <v>Corporate Exp</v>
      </c>
      <c r="AJ1859" t="s">
        <v>6735</v>
      </c>
      <c r="AK1859" t="str">
        <f t="shared" si="56"/>
        <v>E35120 Corporate Expenses</v>
      </c>
      <c r="AL1859" t="str">
        <f t="shared" si="57"/>
        <v>7310 Legal / Prof Fees</v>
      </c>
      <c r="AM1859" t="str">
        <f>VLOOKUP(W1859,Lookup!A:B,2,0)</f>
        <v>Other</v>
      </c>
    </row>
    <row r="1860" spans="1:39" x14ac:dyDescent="0.25">
      <c r="A1860" t="s">
        <v>33</v>
      </c>
      <c r="B1860" s="1" t="s">
        <v>63</v>
      </c>
      <c r="C1860" s="1" t="s">
        <v>35</v>
      </c>
      <c r="D1860" s="1" t="s">
        <v>148</v>
      </c>
      <c r="E1860" s="1" t="s">
        <v>36</v>
      </c>
      <c r="F1860" s="1" t="s">
        <v>37</v>
      </c>
      <c r="G1860" t="s">
        <v>64</v>
      </c>
      <c r="H1860" t="s">
        <v>39</v>
      </c>
      <c r="I1860" t="s">
        <v>149</v>
      </c>
      <c r="J1860" t="s">
        <v>40</v>
      </c>
      <c r="K1860" t="s">
        <v>40</v>
      </c>
      <c r="L1860" s="4">
        <v>-12700</v>
      </c>
      <c r="M1860" s="2">
        <v>43252</v>
      </c>
      <c r="N1860" t="s">
        <v>55</v>
      </c>
      <c r="O1860" t="s">
        <v>56</v>
      </c>
      <c r="P1860" t="s">
        <v>375</v>
      </c>
      <c r="Q1860" t="s">
        <v>376</v>
      </c>
      <c r="R1860" t="s">
        <v>377</v>
      </c>
      <c r="S1860" s="3">
        <v>43262</v>
      </c>
      <c r="T1860" t="s">
        <v>46</v>
      </c>
      <c r="U1860">
        <v>16</v>
      </c>
      <c r="V1860" t="s">
        <v>308</v>
      </c>
      <c r="W1860" t="s">
        <v>377</v>
      </c>
      <c r="Y1860" s="3">
        <v>43262</v>
      </c>
      <c r="AA1860" t="s">
        <v>308</v>
      </c>
      <c r="AH1860" t="str">
        <f>VLOOKUP(B1860,'cc Lookup'!A:J,10,0)</f>
        <v>Corporate Expenditure</v>
      </c>
      <c r="AI1860" t="str">
        <f>VLOOKUP(B1860,'cc Lookup'!A:E,5,0)</f>
        <v>Corporate Exp</v>
      </c>
      <c r="AJ1860" t="s">
        <v>6735</v>
      </c>
      <c r="AK1860" t="str">
        <f t="shared" ref="AK1860:AK1923" si="58">B1860&amp;" "&amp;G1860</f>
        <v>E35120 Corporate Expenses</v>
      </c>
      <c r="AL1860" t="str">
        <f t="shared" ref="AL1860:AL1923" si="59">C1860&amp;" "&amp;H1860</f>
        <v>7310 Legal / Prof Fees</v>
      </c>
      <c r="AM1860" t="str">
        <f>VLOOKUP(W1860,Lookup!A:B,2,0)</f>
        <v>Other</v>
      </c>
    </row>
    <row r="1861" spans="1:39" x14ac:dyDescent="0.25">
      <c r="A1861" t="s">
        <v>33</v>
      </c>
      <c r="B1861" s="1" t="s">
        <v>63</v>
      </c>
      <c r="C1861" s="1" t="s">
        <v>35</v>
      </c>
      <c r="D1861" s="1" t="s">
        <v>148</v>
      </c>
      <c r="E1861" s="1" t="s">
        <v>36</v>
      </c>
      <c r="F1861" s="1" t="s">
        <v>37</v>
      </c>
      <c r="G1861" t="s">
        <v>64</v>
      </c>
      <c r="H1861" t="s">
        <v>39</v>
      </c>
      <c r="I1861" t="s">
        <v>149</v>
      </c>
      <c r="J1861" t="s">
        <v>40</v>
      </c>
      <c r="K1861" t="s">
        <v>40</v>
      </c>
      <c r="L1861" s="4">
        <v>-14500</v>
      </c>
      <c r="M1861" s="2">
        <v>43252</v>
      </c>
      <c r="N1861" t="s">
        <v>55</v>
      </c>
      <c r="O1861" t="s">
        <v>56</v>
      </c>
      <c r="P1861" t="s">
        <v>375</v>
      </c>
      <c r="Q1861" t="s">
        <v>376</v>
      </c>
      <c r="R1861" t="s">
        <v>377</v>
      </c>
      <c r="S1861" s="3">
        <v>43262</v>
      </c>
      <c r="T1861" t="s">
        <v>46</v>
      </c>
      <c r="U1861">
        <v>17</v>
      </c>
      <c r="V1861" t="s">
        <v>309</v>
      </c>
      <c r="W1861" t="s">
        <v>377</v>
      </c>
      <c r="Y1861" s="3">
        <v>43262</v>
      </c>
      <c r="AA1861" t="s">
        <v>309</v>
      </c>
      <c r="AH1861" t="str">
        <f>VLOOKUP(B1861,'cc Lookup'!A:J,10,0)</f>
        <v>Corporate Expenditure</v>
      </c>
      <c r="AI1861" t="str">
        <f>VLOOKUP(B1861,'cc Lookup'!A:E,5,0)</f>
        <v>Corporate Exp</v>
      </c>
      <c r="AJ1861" t="s">
        <v>6735</v>
      </c>
      <c r="AK1861" t="str">
        <f t="shared" si="58"/>
        <v>E35120 Corporate Expenses</v>
      </c>
      <c r="AL1861" t="str">
        <f t="shared" si="59"/>
        <v>7310 Legal / Prof Fees</v>
      </c>
      <c r="AM1861" t="str">
        <f>VLOOKUP(W1861,Lookup!A:B,2,0)</f>
        <v>Other</v>
      </c>
    </row>
    <row r="1862" spans="1:39" x14ac:dyDescent="0.25">
      <c r="A1862" t="s">
        <v>33</v>
      </c>
      <c r="B1862" s="1" t="s">
        <v>63</v>
      </c>
      <c r="C1862" s="1" t="s">
        <v>35</v>
      </c>
      <c r="D1862" s="1" t="s">
        <v>148</v>
      </c>
      <c r="E1862" s="1" t="s">
        <v>36</v>
      </c>
      <c r="F1862" s="1" t="s">
        <v>37</v>
      </c>
      <c r="G1862" t="s">
        <v>64</v>
      </c>
      <c r="H1862" t="s">
        <v>39</v>
      </c>
      <c r="I1862" t="s">
        <v>149</v>
      </c>
      <c r="J1862" t="s">
        <v>40</v>
      </c>
      <c r="K1862" t="s">
        <v>40</v>
      </c>
      <c r="L1862" s="4">
        <v>-15500</v>
      </c>
      <c r="M1862" s="2">
        <v>43252</v>
      </c>
      <c r="N1862" t="s">
        <v>55</v>
      </c>
      <c r="O1862" t="s">
        <v>56</v>
      </c>
      <c r="P1862" t="s">
        <v>375</v>
      </c>
      <c r="Q1862" t="s">
        <v>376</v>
      </c>
      <c r="R1862" t="s">
        <v>377</v>
      </c>
      <c r="S1862" s="3">
        <v>43262</v>
      </c>
      <c r="T1862" t="s">
        <v>46</v>
      </c>
      <c r="U1862">
        <v>18</v>
      </c>
      <c r="V1862" t="s">
        <v>310</v>
      </c>
      <c r="W1862" t="s">
        <v>377</v>
      </c>
      <c r="Y1862" s="3">
        <v>43262</v>
      </c>
      <c r="AA1862" t="s">
        <v>310</v>
      </c>
      <c r="AH1862" t="str">
        <f>VLOOKUP(B1862,'cc Lookup'!A:J,10,0)</f>
        <v>Corporate Expenditure</v>
      </c>
      <c r="AI1862" t="str">
        <f>VLOOKUP(B1862,'cc Lookup'!A:E,5,0)</f>
        <v>Corporate Exp</v>
      </c>
      <c r="AJ1862" t="s">
        <v>6735</v>
      </c>
      <c r="AK1862" t="str">
        <f t="shared" si="58"/>
        <v>E35120 Corporate Expenses</v>
      </c>
      <c r="AL1862" t="str">
        <f t="shared" si="59"/>
        <v>7310 Legal / Prof Fees</v>
      </c>
      <c r="AM1862" t="str">
        <f>VLOOKUP(W1862,Lookup!A:B,2,0)</f>
        <v>Other</v>
      </c>
    </row>
    <row r="1863" spans="1:39" x14ac:dyDescent="0.25">
      <c r="A1863" t="s">
        <v>33</v>
      </c>
      <c r="B1863" s="1" t="s">
        <v>63</v>
      </c>
      <c r="C1863" s="1" t="s">
        <v>35</v>
      </c>
      <c r="D1863" s="1" t="s">
        <v>148</v>
      </c>
      <c r="E1863" s="1" t="s">
        <v>36</v>
      </c>
      <c r="F1863" s="1" t="s">
        <v>37</v>
      </c>
      <c r="G1863" t="s">
        <v>64</v>
      </c>
      <c r="H1863" t="s">
        <v>39</v>
      </c>
      <c r="I1863" t="s">
        <v>149</v>
      </c>
      <c r="J1863" t="s">
        <v>40</v>
      </c>
      <c r="K1863" t="s">
        <v>40</v>
      </c>
      <c r="L1863" s="4">
        <v>-50.2</v>
      </c>
      <c r="M1863" s="2">
        <v>43252</v>
      </c>
      <c r="N1863" t="s">
        <v>103</v>
      </c>
      <c r="O1863" t="s">
        <v>104</v>
      </c>
      <c r="P1863" t="s">
        <v>280</v>
      </c>
      <c r="Q1863" t="s">
        <v>410</v>
      </c>
      <c r="R1863" t="s">
        <v>411</v>
      </c>
      <c r="S1863" s="3">
        <v>43251</v>
      </c>
      <c r="T1863" t="s">
        <v>46</v>
      </c>
      <c r="U1863">
        <v>3233</v>
      </c>
      <c r="V1863" t="s">
        <v>153</v>
      </c>
      <c r="W1863" t="s">
        <v>48</v>
      </c>
      <c r="X1863">
        <v>165059181</v>
      </c>
      <c r="Y1863" s="3">
        <v>42857</v>
      </c>
      <c r="AC1863" t="s">
        <v>109</v>
      </c>
      <c r="AH1863" t="str">
        <f>VLOOKUP(B1863,'cc Lookup'!A:J,10,0)</f>
        <v>Corporate Expenditure</v>
      </c>
      <c r="AI1863" t="str">
        <f>VLOOKUP(B1863,'cc Lookup'!A:E,5,0)</f>
        <v>Corporate Exp</v>
      </c>
      <c r="AJ1863" t="s">
        <v>6735</v>
      </c>
      <c r="AK1863" t="str">
        <f t="shared" si="58"/>
        <v>E35120 Corporate Expenses</v>
      </c>
      <c r="AL1863" t="str">
        <f t="shared" si="59"/>
        <v>7310 Legal / Prof Fees</v>
      </c>
      <c r="AM1863" t="str">
        <f>VLOOKUP(W1863,Lookup!A:B,2,0)</f>
        <v>Legal</v>
      </c>
    </row>
    <row r="1864" spans="1:39" x14ac:dyDescent="0.25">
      <c r="A1864" t="s">
        <v>33</v>
      </c>
      <c r="B1864" s="1" t="s">
        <v>63</v>
      </c>
      <c r="C1864" s="1" t="s">
        <v>35</v>
      </c>
      <c r="D1864" s="1" t="s">
        <v>36</v>
      </c>
      <c r="E1864" s="1" t="s">
        <v>36</v>
      </c>
      <c r="F1864" s="1" t="s">
        <v>37</v>
      </c>
      <c r="G1864" t="s">
        <v>64</v>
      </c>
      <c r="H1864" t="s">
        <v>39</v>
      </c>
      <c r="I1864" t="s">
        <v>40</v>
      </c>
      <c r="J1864" t="s">
        <v>40</v>
      </c>
      <c r="K1864" t="s">
        <v>40</v>
      </c>
      <c r="L1864" s="4">
        <v>2900</v>
      </c>
      <c r="M1864" s="2">
        <v>43282</v>
      </c>
      <c r="N1864" t="s">
        <v>55</v>
      </c>
      <c r="O1864" t="s">
        <v>56</v>
      </c>
      <c r="P1864" t="s">
        <v>512</v>
      </c>
      <c r="Q1864" t="s">
        <v>513</v>
      </c>
      <c r="R1864" t="s">
        <v>514</v>
      </c>
      <c r="S1864" s="3">
        <v>43315</v>
      </c>
      <c r="T1864" t="s">
        <v>515</v>
      </c>
      <c r="U1864">
        <v>155</v>
      </c>
      <c r="V1864" t="s">
        <v>516</v>
      </c>
      <c r="W1864" t="s">
        <v>514</v>
      </c>
      <c r="Y1864" s="3">
        <v>43315</v>
      </c>
      <c r="AA1864" t="s">
        <v>516</v>
      </c>
      <c r="AH1864" t="str">
        <f>VLOOKUP(B1864,'cc Lookup'!A:J,10,0)</f>
        <v>Corporate Expenditure</v>
      </c>
      <c r="AI1864" t="str">
        <f>VLOOKUP(B1864,'cc Lookup'!A:E,5,0)</f>
        <v>Corporate Exp</v>
      </c>
      <c r="AJ1864" t="s">
        <v>6735</v>
      </c>
      <c r="AK1864" t="str">
        <f t="shared" si="58"/>
        <v>E35120 Corporate Expenses</v>
      </c>
      <c r="AL1864" t="str">
        <f t="shared" si="59"/>
        <v>7310 Legal / Prof Fees</v>
      </c>
      <c r="AM1864" t="str">
        <f>VLOOKUP(W1864,Lookup!A:B,2,0)</f>
        <v>Other</v>
      </c>
    </row>
    <row r="1865" spans="1:39" x14ac:dyDescent="0.25">
      <c r="A1865" t="s">
        <v>33</v>
      </c>
      <c r="B1865" s="1" t="s">
        <v>63</v>
      </c>
      <c r="C1865" s="1" t="s">
        <v>35</v>
      </c>
      <c r="D1865" s="1" t="s">
        <v>36</v>
      </c>
      <c r="E1865" s="1" t="s">
        <v>36</v>
      </c>
      <c r="F1865" s="1" t="s">
        <v>37</v>
      </c>
      <c r="G1865" t="s">
        <v>64</v>
      </c>
      <c r="H1865" t="s">
        <v>39</v>
      </c>
      <c r="I1865" t="s">
        <v>40</v>
      </c>
      <c r="J1865" t="s">
        <v>40</v>
      </c>
      <c r="K1865" t="s">
        <v>40</v>
      </c>
      <c r="L1865" s="4">
        <v>500</v>
      </c>
      <c r="M1865" s="2">
        <v>43282</v>
      </c>
      <c r="N1865" t="s">
        <v>55</v>
      </c>
      <c r="O1865" t="s">
        <v>56</v>
      </c>
      <c r="P1865" t="s">
        <v>517</v>
      </c>
      <c r="Q1865" t="s">
        <v>518</v>
      </c>
      <c r="R1865" t="s">
        <v>519</v>
      </c>
      <c r="S1865" s="3">
        <v>43313</v>
      </c>
      <c r="T1865" t="s">
        <v>57</v>
      </c>
      <c r="U1865">
        <v>143</v>
      </c>
      <c r="V1865" t="s">
        <v>520</v>
      </c>
      <c r="W1865" t="s">
        <v>519</v>
      </c>
      <c r="Y1865" s="3">
        <v>43313</v>
      </c>
      <c r="AA1865" t="s">
        <v>521</v>
      </c>
      <c r="AD1865" t="s">
        <v>366</v>
      </c>
      <c r="AH1865" t="str">
        <f>VLOOKUP(B1865,'cc Lookup'!A:J,10,0)</f>
        <v>Corporate Expenditure</v>
      </c>
      <c r="AI1865" t="str">
        <f>VLOOKUP(B1865,'cc Lookup'!A:E,5,0)</f>
        <v>Corporate Exp</v>
      </c>
      <c r="AJ1865" t="s">
        <v>6735</v>
      </c>
      <c r="AK1865" t="str">
        <f t="shared" si="58"/>
        <v>E35120 Corporate Expenses</v>
      </c>
      <c r="AL1865" t="str">
        <f t="shared" si="59"/>
        <v>7310 Legal / Prof Fees</v>
      </c>
      <c r="AM1865" t="str">
        <f>VLOOKUP(W1865,Lookup!A:B,2,0)</f>
        <v>Other</v>
      </c>
    </row>
    <row r="1866" spans="1:39" x14ac:dyDescent="0.25">
      <c r="A1866" t="s">
        <v>33</v>
      </c>
      <c r="B1866" s="1" t="s">
        <v>63</v>
      </c>
      <c r="C1866" s="1" t="s">
        <v>35</v>
      </c>
      <c r="D1866" s="1" t="s">
        <v>36</v>
      </c>
      <c r="E1866" s="1" t="s">
        <v>36</v>
      </c>
      <c r="F1866" s="1" t="s">
        <v>37</v>
      </c>
      <c r="G1866" t="s">
        <v>64</v>
      </c>
      <c r="H1866" t="s">
        <v>39</v>
      </c>
      <c r="I1866" t="s">
        <v>40</v>
      </c>
      <c r="J1866" t="s">
        <v>40</v>
      </c>
      <c r="K1866" t="s">
        <v>40</v>
      </c>
      <c r="L1866" s="4">
        <v>10000</v>
      </c>
      <c r="M1866" s="2">
        <v>43282</v>
      </c>
      <c r="N1866" t="s">
        <v>55</v>
      </c>
      <c r="O1866" t="s">
        <v>56</v>
      </c>
      <c r="P1866" t="s">
        <v>517</v>
      </c>
      <c r="Q1866" t="s">
        <v>518</v>
      </c>
      <c r="R1866" t="s">
        <v>519</v>
      </c>
      <c r="S1866" s="3">
        <v>43313</v>
      </c>
      <c r="T1866" t="s">
        <v>57</v>
      </c>
      <c r="U1866">
        <v>144</v>
      </c>
      <c r="V1866" t="s">
        <v>522</v>
      </c>
      <c r="W1866" t="s">
        <v>519</v>
      </c>
      <c r="Y1866" s="3">
        <v>43313</v>
      </c>
      <c r="AA1866" t="s">
        <v>521</v>
      </c>
      <c r="AD1866" t="s">
        <v>368</v>
      </c>
      <c r="AH1866" t="str">
        <f>VLOOKUP(B1866,'cc Lookup'!A:J,10,0)</f>
        <v>Corporate Expenditure</v>
      </c>
      <c r="AI1866" t="str">
        <f>VLOOKUP(B1866,'cc Lookup'!A:E,5,0)</f>
        <v>Corporate Exp</v>
      </c>
      <c r="AJ1866" t="s">
        <v>6735</v>
      </c>
      <c r="AK1866" t="str">
        <f t="shared" si="58"/>
        <v>E35120 Corporate Expenses</v>
      </c>
      <c r="AL1866" t="str">
        <f t="shared" si="59"/>
        <v>7310 Legal / Prof Fees</v>
      </c>
      <c r="AM1866" t="str">
        <f>VLOOKUP(W1866,Lookup!A:B,2,0)</f>
        <v>Other</v>
      </c>
    </row>
    <row r="1867" spans="1:39" x14ac:dyDescent="0.25">
      <c r="A1867" t="s">
        <v>33</v>
      </c>
      <c r="B1867" s="1" t="s">
        <v>63</v>
      </c>
      <c r="C1867" s="1" t="s">
        <v>35</v>
      </c>
      <c r="D1867" s="1" t="s">
        <v>36</v>
      </c>
      <c r="E1867" s="1" t="s">
        <v>36</v>
      </c>
      <c r="F1867" s="1" t="s">
        <v>37</v>
      </c>
      <c r="G1867" t="s">
        <v>64</v>
      </c>
      <c r="H1867" t="s">
        <v>39</v>
      </c>
      <c r="I1867" t="s">
        <v>40</v>
      </c>
      <c r="J1867" t="s">
        <v>40</v>
      </c>
      <c r="K1867" t="s">
        <v>40</v>
      </c>
      <c r="L1867" s="4">
        <v>84157</v>
      </c>
      <c r="M1867" s="2">
        <v>43282</v>
      </c>
      <c r="N1867" t="s">
        <v>55</v>
      </c>
      <c r="O1867" t="s">
        <v>56</v>
      </c>
      <c r="P1867" t="s">
        <v>506</v>
      </c>
      <c r="Q1867" t="s">
        <v>507</v>
      </c>
      <c r="R1867" t="s">
        <v>508</v>
      </c>
      <c r="S1867" s="3">
        <v>43313</v>
      </c>
      <c r="T1867" t="s">
        <v>57</v>
      </c>
      <c r="U1867">
        <v>24</v>
      </c>
      <c r="V1867" t="s">
        <v>523</v>
      </c>
      <c r="W1867" t="s">
        <v>508</v>
      </c>
      <c r="Y1867" s="3">
        <v>43313</v>
      </c>
      <c r="AA1867" t="s">
        <v>523</v>
      </c>
      <c r="AH1867" t="str">
        <f>VLOOKUP(B1867,'cc Lookup'!A:J,10,0)</f>
        <v>Corporate Expenditure</v>
      </c>
      <c r="AI1867" t="str">
        <f>VLOOKUP(B1867,'cc Lookup'!A:E,5,0)</f>
        <v>Corporate Exp</v>
      </c>
      <c r="AJ1867" t="s">
        <v>6735</v>
      </c>
      <c r="AK1867" t="str">
        <f t="shared" si="58"/>
        <v>E35120 Corporate Expenses</v>
      </c>
      <c r="AL1867" t="str">
        <f t="shared" si="59"/>
        <v>7310 Legal / Prof Fees</v>
      </c>
      <c r="AM1867" t="str">
        <f>VLOOKUP(W1867,Lookup!A:B,2,0)</f>
        <v>Other</v>
      </c>
    </row>
    <row r="1868" spans="1:39" x14ac:dyDescent="0.25">
      <c r="A1868" t="s">
        <v>33</v>
      </c>
      <c r="B1868" s="1" t="s">
        <v>63</v>
      </c>
      <c r="C1868" s="1" t="s">
        <v>35</v>
      </c>
      <c r="D1868" s="1" t="s">
        <v>36</v>
      </c>
      <c r="E1868" s="1" t="s">
        <v>36</v>
      </c>
      <c r="F1868" s="1" t="s">
        <v>37</v>
      </c>
      <c r="G1868" t="s">
        <v>64</v>
      </c>
      <c r="H1868" t="s">
        <v>39</v>
      </c>
      <c r="I1868" t="s">
        <v>40</v>
      </c>
      <c r="J1868" t="s">
        <v>40</v>
      </c>
      <c r="K1868" t="s">
        <v>40</v>
      </c>
      <c r="L1868" s="4">
        <v>154166.67000000001</v>
      </c>
      <c r="M1868" s="2">
        <v>43282</v>
      </c>
      <c r="N1868" t="s">
        <v>55</v>
      </c>
      <c r="O1868" t="s">
        <v>56</v>
      </c>
      <c r="P1868" t="s">
        <v>506</v>
      </c>
      <c r="Q1868" t="s">
        <v>507</v>
      </c>
      <c r="R1868" t="s">
        <v>508</v>
      </c>
      <c r="S1868" s="3">
        <v>43313</v>
      </c>
      <c r="T1868" t="s">
        <v>57</v>
      </c>
      <c r="U1868">
        <v>25</v>
      </c>
      <c r="V1868" t="s">
        <v>524</v>
      </c>
      <c r="W1868" t="s">
        <v>508</v>
      </c>
      <c r="Y1868" s="3">
        <v>43313</v>
      </c>
      <c r="AA1868" t="s">
        <v>524</v>
      </c>
      <c r="AH1868" t="str">
        <f>VLOOKUP(B1868,'cc Lookup'!A:J,10,0)</f>
        <v>Corporate Expenditure</v>
      </c>
      <c r="AI1868" t="str">
        <f>VLOOKUP(B1868,'cc Lookup'!A:E,5,0)</f>
        <v>Corporate Exp</v>
      </c>
      <c r="AJ1868" t="s">
        <v>6735</v>
      </c>
      <c r="AK1868" t="str">
        <f t="shared" si="58"/>
        <v>E35120 Corporate Expenses</v>
      </c>
      <c r="AL1868" t="str">
        <f t="shared" si="59"/>
        <v>7310 Legal / Prof Fees</v>
      </c>
      <c r="AM1868" t="str">
        <f>VLOOKUP(W1868,Lookup!A:B,2,0)</f>
        <v>Other</v>
      </c>
    </row>
    <row r="1869" spans="1:39" x14ac:dyDescent="0.25">
      <c r="A1869" t="s">
        <v>33</v>
      </c>
      <c r="B1869" s="1" t="s">
        <v>63</v>
      </c>
      <c r="C1869" s="1" t="s">
        <v>35</v>
      </c>
      <c r="D1869" s="1" t="s">
        <v>36</v>
      </c>
      <c r="E1869" s="1" t="s">
        <v>36</v>
      </c>
      <c r="F1869" s="1" t="s">
        <v>37</v>
      </c>
      <c r="G1869" t="s">
        <v>64</v>
      </c>
      <c r="H1869" t="s">
        <v>39</v>
      </c>
      <c r="I1869" t="s">
        <v>40</v>
      </c>
      <c r="J1869" t="s">
        <v>40</v>
      </c>
      <c r="K1869" t="s">
        <v>40</v>
      </c>
      <c r="L1869" s="4">
        <v>63.32</v>
      </c>
      <c r="M1869" s="2">
        <v>43282</v>
      </c>
      <c r="N1869" t="s">
        <v>55</v>
      </c>
      <c r="O1869" t="s">
        <v>56</v>
      </c>
      <c r="P1869" t="s">
        <v>525</v>
      </c>
      <c r="Q1869" t="s">
        <v>526</v>
      </c>
      <c r="R1869" t="s">
        <v>527</v>
      </c>
      <c r="S1869" s="3">
        <v>43315</v>
      </c>
      <c r="T1869" t="s">
        <v>248</v>
      </c>
      <c r="U1869">
        <v>9</v>
      </c>
      <c r="V1869" t="s">
        <v>528</v>
      </c>
      <c r="W1869" t="s">
        <v>527</v>
      </c>
      <c r="Y1869" s="3">
        <v>43315</v>
      </c>
      <c r="AA1869" t="s">
        <v>528</v>
      </c>
      <c r="AH1869" t="str">
        <f>VLOOKUP(B1869,'cc Lookup'!A:J,10,0)</f>
        <v>Corporate Expenditure</v>
      </c>
      <c r="AI1869" t="str">
        <f>VLOOKUP(B1869,'cc Lookup'!A:E,5,0)</f>
        <v>Corporate Exp</v>
      </c>
      <c r="AJ1869" t="s">
        <v>6735</v>
      </c>
      <c r="AK1869" t="str">
        <f t="shared" si="58"/>
        <v>E35120 Corporate Expenses</v>
      </c>
      <c r="AL1869" t="str">
        <f t="shared" si="59"/>
        <v>7310 Legal / Prof Fees</v>
      </c>
      <c r="AM1869" t="str">
        <f>VLOOKUP(W1869,Lookup!A:B,2,0)</f>
        <v>Other</v>
      </c>
    </row>
    <row r="1870" spans="1:39" x14ac:dyDescent="0.25">
      <c r="A1870" t="s">
        <v>33</v>
      </c>
      <c r="B1870" s="1" t="s">
        <v>63</v>
      </c>
      <c r="C1870" s="1" t="s">
        <v>35</v>
      </c>
      <c r="D1870" s="1" t="s">
        <v>36</v>
      </c>
      <c r="E1870" s="1" t="s">
        <v>36</v>
      </c>
      <c r="F1870" s="1" t="s">
        <v>37</v>
      </c>
      <c r="G1870" t="s">
        <v>64</v>
      </c>
      <c r="H1870" t="s">
        <v>39</v>
      </c>
      <c r="I1870" t="s">
        <v>40</v>
      </c>
      <c r="J1870" t="s">
        <v>40</v>
      </c>
      <c r="K1870" t="s">
        <v>40</v>
      </c>
      <c r="L1870" s="4">
        <v>10000</v>
      </c>
      <c r="M1870" s="2">
        <v>43282</v>
      </c>
      <c r="N1870" t="s">
        <v>55</v>
      </c>
      <c r="O1870" t="s">
        <v>56</v>
      </c>
      <c r="P1870" t="s">
        <v>525</v>
      </c>
      <c r="Q1870" t="s">
        <v>526</v>
      </c>
      <c r="R1870" t="s">
        <v>527</v>
      </c>
      <c r="S1870" s="3">
        <v>43315</v>
      </c>
      <c r="T1870" t="s">
        <v>248</v>
      </c>
      <c r="U1870">
        <v>10</v>
      </c>
      <c r="V1870" t="s">
        <v>529</v>
      </c>
      <c r="W1870" t="s">
        <v>527</v>
      </c>
      <c r="Y1870" s="3">
        <v>43315</v>
      </c>
      <c r="AA1870" t="s">
        <v>529</v>
      </c>
      <c r="AH1870" t="str">
        <f>VLOOKUP(B1870,'cc Lookup'!A:J,10,0)</f>
        <v>Corporate Expenditure</v>
      </c>
      <c r="AI1870" t="str">
        <f>VLOOKUP(B1870,'cc Lookup'!A:E,5,0)</f>
        <v>Corporate Exp</v>
      </c>
      <c r="AJ1870" t="s">
        <v>6735</v>
      </c>
      <c r="AK1870" t="str">
        <f t="shared" si="58"/>
        <v>E35120 Corporate Expenses</v>
      </c>
      <c r="AL1870" t="str">
        <f t="shared" si="59"/>
        <v>7310 Legal / Prof Fees</v>
      </c>
      <c r="AM1870" t="str">
        <f>VLOOKUP(W1870,Lookup!A:B,2,0)</f>
        <v>Other</v>
      </c>
    </row>
    <row r="1871" spans="1:39" x14ac:dyDescent="0.25">
      <c r="A1871" t="s">
        <v>33</v>
      </c>
      <c r="B1871" s="1" t="s">
        <v>63</v>
      </c>
      <c r="C1871" s="1" t="s">
        <v>35</v>
      </c>
      <c r="D1871" s="1" t="s">
        <v>36</v>
      </c>
      <c r="E1871" s="1" t="s">
        <v>36</v>
      </c>
      <c r="F1871" s="1" t="s">
        <v>37</v>
      </c>
      <c r="G1871" t="s">
        <v>64</v>
      </c>
      <c r="H1871" t="s">
        <v>39</v>
      </c>
      <c r="I1871" t="s">
        <v>40</v>
      </c>
      <c r="J1871" t="s">
        <v>40</v>
      </c>
      <c r="K1871" t="s">
        <v>40</v>
      </c>
      <c r="L1871" s="4">
        <v>-2000</v>
      </c>
      <c r="M1871" s="2">
        <v>43282</v>
      </c>
      <c r="N1871" t="s">
        <v>55</v>
      </c>
      <c r="O1871" t="s">
        <v>56</v>
      </c>
      <c r="P1871" t="s">
        <v>525</v>
      </c>
      <c r="Q1871" t="s">
        <v>526</v>
      </c>
      <c r="R1871" t="s">
        <v>527</v>
      </c>
      <c r="S1871" s="3">
        <v>43315</v>
      </c>
      <c r="T1871" t="s">
        <v>248</v>
      </c>
      <c r="U1871">
        <v>11</v>
      </c>
      <c r="V1871" t="s">
        <v>530</v>
      </c>
      <c r="W1871" t="s">
        <v>527</v>
      </c>
      <c r="Y1871" s="3">
        <v>43315</v>
      </c>
      <c r="AA1871" t="s">
        <v>530</v>
      </c>
      <c r="AH1871" t="str">
        <f>VLOOKUP(B1871,'cc Lookup'!A:J,10,0)</f>
        <v>Corporate Expenditure</v>
      </c>
      <c r="AI1871" t="str">
        <f>VLOOKUP(B1871,'cc Lookup'!A:E,5,0)</f>
        <v>Corporate Exp</v>
      </c>
      <c r="AJ1871" t="s">
        <v>6735</v>
      </c>
      <c r="AK1871" t="str">
        <f t="shared" si="58"/>
        <v>E35120 Corporate Expenses</v>
      </c>
      <c r="AL1871" t="str">
        <f t="shared" si="59"/>
        <v>7310 Legal / Prof Fees</v>
      </c>
      <c r="AM1871" t="str">
        <f>VLOOKUP(W1871,Lookup!A:B,2,0)</f>
        <v>Other</v>
      </c>
    </row>
    <row r="1872" spans="1:39" x14ac:dyDescent="0.25">
      <c r="A1872" t="s">
        <v>33</v>
      </c>
      <c r="B1872" s="1" t="s">
        <v>63</v>
      </c>
      <c r="C1872" s="1" t="s">
        <v>35</v>
      </c>
      <c r="D1872" s="1" t="s">
        <v>36</v>
      </c>
      <c r="E1872" s="1" t="s">
        <v>36</v>
      </c>
      <c r="F1872" s="1" t="s">
        <v>37</v>
      </c>
      <c r="G1872" t="s">
        <v>64</v>
      </c>
      <c r="H1872" t="s">
        <v>39</v>
      </c>
      <c r="I1872" t="s">
        <v>40</v>
      </c>
      <c r="J1872" t="s">
        <v>40</v>
      </c>
      <c r="K1872" t="s">
        <v>40</v>
      </c>
      <c r="L1872" s="4">
        <v>2000</v>
      </c>
      <c r="M1872" s="2">
        <v>43282</v>
      </c>
      <c r="N1872" t="s">
        <v>55</v>
      </c>
      <c r="O1872" t="s">
        <v>56</v>
      </c>
      <c r="P1872" t="s">
        <v>525</v>
      </c>
      <c r="Q1872" t="s">
        <v>531</v>
      </c>
      <c r="R1872" t="s">
        <v>532</v>
      </c>
      <c r="S1872" s="3">
        <v>43318</v>
      </c>
      <c r="T1872" t="s">
        <v>248</v>
      </c>
      <c r="U1872">
        <v>9</v>
      </c>
      <c r="V1872" t="s">
        <v>530</v>
      </c>
      <c r="W1872" t="s">
        <v>532</v>
      </c>
      <c r="Y1872" s="3">
        <v>43318</v>
      </c>
      <c r="AA1872" t="s">
        <v>530</v>
      </c>
      <c r="AH1872" t="str">
        <f>VLOOKUP(B1872,'cc Lookup'!A:J,10,0)</f>
        <v>Corporate Expenditure</v>
      </c>
      <c r="AI1872" t="str">
        <f>VLOOKUP(B1872,'cc Lookup'!A:E,5,0)</f>
        <v>Corporate Exp</v>
      </c>
      <c r="AJ1872" t="s">
        <v>6735</v>
      </c>
      <c r="AK1872" t="str">
        <f t="shared" si="58"/>
        <v>E35120 Corporate Expenses</v>
      </c>
      <c r="AL1872" t="str">
        <f t="shared" si="59"/>
        <v>7310 Legal / Prof Fees</v>
      </c>
      <c r="AM1872" t="str">
        <f>VLOOKUP(W1872,Lookup!A:B,2,0)</f>
        <v>Other</v>
      </c>
    </row>
    <row r="1873" spans="1:39" x14ac:dyDescent="0.25">
      <c r="A1873" t="s">
        <v>33</v>
      </c>
      <c r="B1873" s="1" t="s">
        <v>63</v>
      </c>
      <c r="C1873" s="1" t="s">
        <v>35</v>
      </c>
      <c r="D1873" s="1" t="s">
        <v>36</v>
      </c>
      <c r="E1873" s="1" t="s">
        <v>36</v>
      </c>
      <c r="F1873" s="1" t="s">
        <v>37</v>
      </c>
      <c r="G1873" t="s">
        <v>64</v>
      </c>
      <c r="H1873" t="s">
        <v>39</v>
      </c>
      <c r="I1873" t="s">
        <v>40</v>
      </c>
      <c r="J1873" t="s">
        <v>40</v>
      </c>
      <c r="K1873" t="s">
        <v>40</v>
      </c>
      <c r="L1873" s="4">
        <v>-63.32</v>
      </c>
      <c r="M1873" s="2">
        <v>43282</v>
      </c>
      <c r="N1873" t="s">
        <v>55</v>
      </c>
      <c r="O1873" t="s">
        <v>56</v>
      </c>
      <c r="P1873" t="s">
        <v>525</v>
      </c>
      <c r="Q1873" t="s">
        <v>531</v>
      </c>
      <c r="R1873" t="s">
        <v>532</v>
      </c>
      <c r="S1873" s="3">
        <v>43318</v>
      </c>
      <c r="T1873" t="s">
        <v>248</v>
      </c>
      <c r="U1873">
        <v>10</v>
      </c>
      <c r="V1873" t="s">
        <v>528</v>
      </c>
      <c r="W1873" t="s">
        <v>532</v>
      </c>
      <c r="Y1873" s="3">
        <v>43318</v>
      </c>
      <c r="AA1873" t="s">
        <v>528</v>
      </c>
      <c r="AH1873" t="str">
        <f>VLOOKUP(B1873,'cc Lookup'!A:J,10,0)</f>
        <v>Corporate Expenditure</v>
      </c>
      <c r="AI1873" t="str">
        <f>VLOOKUP(B1873,'cc Lookup'!A:E,5,0)</f>
        <v>Corporate Exp</v>
      </c>
      <c r="AJ1873" t="s">
        <v>6735</v>
      </c>
      <c r="AK1873" t="str">
        <f t="shared" si="58"/>
        <v>E35120 Corporate Expenses</v>
      </c>
      <c r="AL1873" t="str">
        <f t="shared" si="59"/>
        <v>7310 Legal / Prof Fees</v>
      </c>
      <c r="AM1873" t="str">
        <f>VLOOKUP(W1873,Lookup!A:B,2,0)</f>
        <v>Other</v>
      </c>
    </row>
    <row r="1874" spans="1:39" x14ac:dyDescent="0.25">
      <c r="A1874" t="s">
        <v>33</v>
      </c>
      <c r="B1874" s="1" t="s">
        <v>63</v>
      </c>
      <c r="C1874" s="1" t="s">
        <v>35</v>
      </c>
      <c r="D1874" s="1" t="s">
        <v>36</v>
      </c>
      <c r="E1874" s="1" t="s">
        <v>36</v>
      </c>
      <c r="F1874" s="1" t="s">
        <v>37</v>
      </c>
      <c r="G1874" t="s">
        <v>64</v>
      </c>
      <c r="H1874" t="s">
        <v>39</v>
      </c>
      <c r="I1874" t="s">
        <v>40</v>
      </c>
      <c r="J1874" t="s">
        <v>40</v>
      </c>
      <c r="K1874" t="s">
        <v>40</v>
      </c>
      <c r="L1874" s="4">
        <v>-10000</v>
      </c>
      <c r="M1874" s="2">
        <v>43282</v>
      </c>
      <c r="N1874" t="s">
        <v>55</v>
      </c>
      <c r="O1874" t="s">
        <v>56</v>
      </c>
      <c r="P1874" t="s">
        <v>525</v>
      </c>
      <c r="Q1874" t="s">
        <v>531</v>
      </c>
      <c r="R1874" t="s">
        <v>532</v>
      </c>
      <c r="S1874" s="3">
        <v>43318</v>
      </c>
      <c r="T1874" t="s">
        <v>248</v>
      </c>
      <c r="U1874">
        <v>11</v>
      </c>
      <c r="V1874" t="s">
        <v>529</v>
      </c>
      <c r="W1874" t="s">
        <v>532</v>
      </c>
      <c r="Y1874" s="3">
        <v>43318</v>
      </c>
      <c r="AA1874" t="s">
        <v>529</v>
      </c>
      <c r="AH1874" t="str">
        <f>VLOOKUP(B1874,'cc Lookup'!A:J,10,0)</f>
        <v>Corporate Expenditure</v>
      </c>
      <c r="AI1874" t="str">
        <f>VLOOKUP(B1874,'cc Lookup'!A:E,5,0)</f>
        <v>Corporate Exp</v>
      </c>
      <c r="AJ1874" t="s">
        <v>6735</v>
      </c>
      <c r="AK1874" t="str">
        <f t="shared" si="58"/>
        <v>E35120 Corporate Expenses</v>
      </c>
      <c r="AL1874" t="str">
        <f t="shared" si="59"/>
        <v>7310 Legal / Prof Fees</v>
      </c>
      <c r="AM1874" t="str">
        <f>VLOOKUP(W1874,Lookup!A:B,2,0)</f>
        <v>Other</v>
      </c>
    </row>
    <row r="1875" spans="1:39" x14ac:dyDescent="0.25">
      <c r="A1875" t="s">
        <v>33</v>
      </c>
      <c r="B1875" s="1" t="s">
        <v>63</v>
      </c>
      <c r="C1875" s="1" t="s">
        <v>35</v>
      </c>
      <c r="D1875" s="1" t="s">
        <v>36</v>
      </c>
      <c r="E1875" s="1" t="s">
        <v>36</v>
      </c>
      <c r="F1875" s="1" t="s">
        <v>37</v>
      </c>
      <c r="G1875" t="s">
        <v>64</v>
      </c>
      <c r="H1875" t="s">
        <v>39</v>
      </c>
      <c r="I1875" t="s">
        <v>40</v>
      </c>
      <c r="J1875" t="s">
        <v>40</v>
      </c>
      <c r="K1875" t="s">
        <v>40</v>
      </c>
      <c r="L1875" s="4">
        <v>-500</v>
      </c>
      <c r="M1875" s="2">
        <v>43282</v>
      </c>
      <c r="N1875" t="s">
        <v>55</v>
      </c>
      <c r="O1875" t="s">
        <v>56</v>
      </c>
      <c r="P1875" t="s">
        <v>533</v>
      </c>
      <c r="Q1875" t="s">
        <v>534</v>
      </c>
      <c r="R1875" t="s">
        <v>535</v>
      </c>
      <c r="S1875" s="3">
        <v>43291</v>
      </c>
      <c r="T1875" t="s">
        <v>46</v>
      </c>
      <c r="U1875">
        <v>157</v>
      </c>
      <c r="V1875" t="s">
        <v>364</v>
      </c>
      <c r="W1875" t="s">
        <v>535</v>
      </c>
      <c r="Y1875" s="3">
        <v>43291</v>
      </c>
      <c r="AA1875" t="s">
        <v>365</v>
      </c>
      <c r="AD1875" t="s">
        <v>366</v>
      </c>
      <c r="AH1875" t="str">
        <f>VLOOKUP(B1875,'cc Lookup'!A:J,10,0)</f>
        <v>Corporate Expenditure</v>
      </c>
      <c r="AI1875" t="str">
        <f>VLOOKUP(B1875,'cc Lookup'!A:E,5,0)</f>
        <v>Corporate Exp</v>
      </c>
      <c r="AJ1875" t="s">
        <v>6735</v>
      </c>
      <c r="AK1875" t="str">
        <f t="shared" si="58"/>
        <v>E35120 Corporate Expenses</v>
      </c>
      <c r="AL1875" t="str">
        <f t="shared" si="59"/>
        <v>7310 Legal / Prof Fees</v>
      </c>
      <c r="AM1875" t="str">
        <f>VLOOKUP(W1875,Lookup!A:B,2,0)</f>
        <v>Other</v>
      </c>
    </row>
    <row r="1876" spans="1:39" x14ac:dyDescent="0.25">
      <c r="A1876" t="s">
        <v>33</v>
      </c>
      <c r="B1876" s="1" t="s">
        <v>63</v>
      </c>
      <c r="C1876" s="1" t="s">
        <v>35</v>
      </c>
      <c r="D1876" s="1" t="s">
        <v>36</v>
      </c>
      <c r="E1876" s="1" t="s">
        <v>36</v>
      </c>
      <c r="F1876" s="1" t="s">
        <v>37</v>
      </c>
      <c r="G1876" t="s">
        <v>64</v>
      </c>
      <c r="H1876" t="s">
        <v>39</v>
      </c>
      <c r="I1876" t="s">
        <v>40</v>
      </c>
      <c r="J1876" t="s">
        <v>40</v>
      </c>
      <c r="K1876" t="s">
        <v>40</v>
      </c>
      <c r="L1876" s="4">
        <v>-10000</v>
      </c>
      <c r="M1876" s="2">
        <v>43282</v>
      </c>
      <c r="N1876" t="s">
        <v>55</v>
      </c>
      <c r="O1876" t="s">
        <v>56</v>
      </c>
      <c r="P1876" t="s">
        <v>533</v>
      </c>
      <c r="Q1876" t="s">
        <v>534</v>
      </c>
      <c r="R1876" t="s">
        <v>535</v>
      </c>
      <c r="S1876" s="3">
        <v>43291</v>
      </c>
      <c r="T1876" t="s">
        <v>46</v>
      </c>
      <c r="U1876">
        <v>158</v>
      </c>
      <c r="V1876" t="s">
        <v>367</v>
      </c>
      <c r="W1876" t="s">
        <v>535</v>
      </c>
      <c r="Y1876" s="3">
        <v>43291</v>
      </c>
      <c r="AA1876" t="s">
        <v>365</v>
      </c>
      <c r="AD1876" t="s">
        <v>368</v>
      </c>
      <c r="AH1876" t="str">
        <f>VLOOKUP(B1876,'cc Lookup'!A:J,10,0)</f>
        <v>Corporate Expenditure</v>
      </c>
      <c r="AI1876" t="str">
        <f>VLOOKUP(B1876,'cc Lookup'!A:E,5,0)</f>
        <v>Corporate Exp</v>
      </c>
      <c r="AJ1876" t="s">
        <v>6735</v>
      </c>
      <c r="AK1876" t="str">
        <f t="shared" si="58"/>
        <v>E35120 Corporate Expenses</v>
      </c>
      <c r="AL1876" t="str">
        <f t="shared" si="59"/>
        <v>7310 Legal / Prof Fees</v>
      </c>
      <c r="AM1876" t="str">
        <f>VLOOKUP(W1876,Lookup!A:B,2,0)</f>
        <v>Other</v>
      </c>
    </row>
    <row r="1877" spans="1:39" x14ac:dyDescent="0.25">
      <c r="A1877" t="s">
        <v>33</v>
      </c>
      <c r="B1877" s="1" t="s">
        <v>63</v>
      </c>
      <c r="C1877" s="1" t="s">
        <v>35</v>
      </c>
      <c r="D1877" s="1" t="s">
        <v>36</v>
      </c>
      <c r="E1877" s="1" t="s">
        <v>36</v>
      </c>
      <c r="F1877" s="1" t="s">
        <v>37</v>
      </c>
      <c r="G1877" t="s">
        <v>64</v>
      </c>
      <c r="H1877" t="s">
        <v>39</v>
      </c>
      <c r="I1877" t="s">
        <v>40</v>
      </c>
      <c r="J1877" t="s">
        <v>40</v>
      </c>
      <c r="K1877" t="s">
        <v>40</v>
      </c>
      <c r="L1877" s="4">
        <v>-84157</v>
      </c>
      <c r="M1877" s="2">
        <v>43282</v>
      </c>
      <c r="N1877" t="s">
        <v>55</v>
      </c>
      <c r="O1877" t="s">
        <v>56</v>
      </c>
      <c r="P1877" t="s">
        <v>509</v>
      </c>
      <c r="Q1877" t="s">
        <v>510</v>
      </c>
      <c r="R1877" t="s">
        <v>511</v>
      </c>
      <c r="S1877" s="3">
        <v>43291</v>
      </c>
      <c r="T1877" t="s">
        <v>46</v>
      </c>
      <c r="U1877">
        <v>24</v>
      </c>
      <c r="V1877" t="s">
        <v>359</v>
      </c>
      <c r="W1877" t="s">
        <v>511</v>
      </c>
      <c r="Y1877" s="3">
        <v>43291</v>
      </c>
      <c r="AA1877" t="s">
        <v>359</v>
      </c>
      <c r="AH1877" t="str">
        <f>VLOOKUP(B1877,'cc Lookup'!A:J,10,0)</f>
        <v>Corporate Expenditure</v>
      </c>
      <c r="AI1877" t="str">
        <f>VLOOKUP(B1877,'cc Lookup'!A:E,5,0)</f>
        <v>Corporate Exp</v>
      </c>
      <c r="AJ1877" t="s">
        <v>6735</v>
      </c>
      <c r="AK1877" t="str">
        <f t="shared" si="58"/>
        <v>E35120 Corporate Expenses</v>
      </c>
      <c r="AL1877" t="str">
        <f t="shared" si="59"/>
        <v>7310 Legal / Prof Fees</v>
      </c>
      <c r="AM1877" t="str">
        <f>VLOOKUP(W1877,Lookup!A:B,2,0)</f>
        <v>Other</v>
      </c>
    </row>
    <row r="1878" spans="1:39" x14ac:dyDescent="0.25">
      <c r="A1878" t="s">
        <v>33</v>
      </c>
      <c r="B1878" s="1" t="s">
        <v>63</v>
      </c>
      <c r="C1878" s="1" t="s">
        <v>35</v>
      </c>
      <c r="D1878" s="1" t="s">
        <v>36</v>
      </c>
      <c r="E1878" s="1" t="s">
        <v>36</v>
      </c>
      <c r="F1878" s="1" t="s">
        <v>37</v>
      </c>
      <c r="G1878" t="s">
        <v>64</v>
      </c>
      <c r="H1878" t="s">
        <v>39</v>
      </c>
      <c r="I1878" t="s">
        <v>40</v>
      </c>
      <c r="J1878" t="s">
        <v>40</v>
      </c>
      <c r="K1878" t="s">
        <v>40</v>
      </c>
      <c r="L1878" s="4">
        <v>-115625</v>
      </c>
      <c r="M1878" s="2">
        <v>43282</v>
      </c>
      <c r="N1878" t="s">
        <v>55</v>
      </c>
      <c r="O1878" t="s">
        <v>56</v>
      </c>
      <c r="P1878" t="s">
        <v>509</v>
      </c>
      <c r="Q1878" t="s">
        <v>510</v>
      </c>
      <c r="R1878" t="s">
        <v>511</v>
      </c>
      <c r="S1878" s="3">
        <v>43291</v>
      </c>
      <c r="T1878" t="s">
        <v>46</v>
      </c>
      <c r="U1878">
        <v>25</v>
      </c>
      <c r="V1878" t="s">
        <v>360</v>
      </c>
      <c r="W1878" t="s">
        <v>511</v>
      </c>
      <c r="Y1878" s="3">
        <v>43291</v>
      </c>
      <c r="AA1878" t="s">
        <v>360</v>
      </c>
      <c r="AH1878" t="str">
        <f>VLOOKUP(B1878,'cc Lookup'!A:J,10,0)</f>
        <v>Corporate Expenditure</v>
      </c>
      <c r="AI1878" t="str">
        <f>VLOOKUP(B1878,'cc Lookup'!A:E,5,0)</f>
        <v>Corporate Exp</v>
      </c>
      <c r="AJ1878" t="s">
        <v>6735</v>
      </c>
      <c r="AK1878" t="str">
        <f t="shared" si="58"/>
        <v>E35120 Corporate Expenses</v>
      </c>
      <c r="AL1878" t="str">
        <f t="shared" si="59"/>
        <v>7310 Legal / Prof Fees</v>
      </c>
      <c r="AM1878" t="str">
        <f>VLOOKUP(W1878,Lookup!A:B,2,0)</f>
        <v>Other</v>
      </c>
    </row>
    <row r="1879" spans="1:39" x14ac:dyDescent="0.25">
      <c r="A1879" t="s">
        <v>33</v>
      </c>
      <c r="B1879" s="1" t="s">
        <v>63</v>
      </c>
      <c r="C1879" s="1" t="s">
        <v>35</v>
      </c>
      <c r="D1879" s="1" t="s">
        <v>36</v>
      </c>
      <c r="E1879" s="1" t="s">
        <v>36</v>
      </c>
      <c r="F1879" s="1" t="s">
        <v>37</v>
      </c>
      <c r="G1879" t="s">
        <v>64</v>
      </c>
      <c r="H1879" t="s">
        <v>39</v>
      </c>
      <c r="I1879" t="s">
        <v>40</v>
      </c>
      <c r="J1879" t="s">
        <v>40</v>
      </c>
      <c r="K1879" t="s">
        <v>40</v>
      </c>
      <c r="L1879" s="4">
        <v>-63.32</v>
      </c>
      <c r="M1879" s="2">
        <v>43282</v>
      </c>
      <c r="N1879" t="s">
        <v>55</v>
      </c>
      <c r="O1879" t="s">
        <v>56</v>
      </c>
      <c r="P1879" t="s">
        <v>536</v>
      </c>
      <c r="Q1879" t="s">
        <v>537</v>
      </c>
      <c r="R1879" t="s">
        <v>538</v>
      </c>
      <c r="S1879" s="3">
        <v>43291</v>
      </c>
      <c r="T1879" t="s">
        <v>46</v>
      </c>
      <c r="U1879">
        <v>9</v>
      </c>
      <c r="V1879" t="s">
        <v>372</v>
      </c>
      <c r="W1879" t="s">
        <v>538</v>
      </c>
      <c r="Y1879" s="3">
        <v>43291</v>
      </c>
      <c r="AA1879" t="s">
        <v>372</v>
      </c>
      <c r="AH1879" t="str">
        <f>VLOOKUP(B1879,'cc Lookup'!A:J,10,0)</f>
        <v>Corporate Expenditure</v>
      </c>
      <c r="AI1879" t="str">
        <f>VLOOKUP(B1879,'cc Lookup'!A:E,5,0)</f>
        <v>Corporate Exp</v>
      </c>
      <c r="AJ1879" t="s">
        <v>6735</v>
      </c>
      <c r="AK1879" t="str">
        <f t="shared" si="58"/>
        <v>E35120 Corporate Expenses</v>
      </c>
      <c r="AL1879" t="str">
        <f t="shared" si="59"/>
        <v>7310 Legal / Prof Fees</v>
      </c>
      <c r="AM1879" t="str">
        <f>VLOOKUP(W1879,Lookup!A:B,2,0)</f>
        <v>Other</v>
      </c>
    </row>
    <row r="1880" spans="1:39" x14ac:dyDescent="0.25">
      <c r="A1880" t="s">
        <v>33</v>
      </c>
      <c r="B1880" s="1" t="s">
        <v>63</v>
      </c>
      <c r="C1880" s="1" t="s">
        <v>35</v>
      </c>
      <c r="D1880" s="1" t="s">
        <v>36</v>
      </c>
      <c r="E1880" s="1" t="s">
        <v>36</v>
      </c>
      <c r="F1880" s="1" t="s">
        <v>37</v>
      </c>
      <c r="G1880" t="s">
        <v>64</v>
      </c>
      <c r="H1880" t="s">
        <v>39</v>
      </c>
      <c r="I1880" t="s">
        <v>40</v>
      </c>
      <c r="J1880" t="s">
        <v>40</v>
      </c>
      <c r="K1880" t="s">
        <v>40</v>
      </c>
      <c r="L1880" s="4">
        <v>-10000</v>
      </c>
      <c r="M1880" s="2">
        <v>43282</v>
      </c>
      <c r="N1880" t="s">
        <v>55</v>
      </c>
      <c r="O1880" t="s">
        <v>56</v>
      </c>
      <c r="P1880" t="s">
        <v>536</v>
      </c>
      <c r="Q1880" t="s">
        <v>537</v>
      </c>
      <c r="R1880" t="s">
        <v>538</v>
      </c>
      <c r="S1880" s="3">
        <v>43291</v>
      </c>
      <c r="T1880" t="s">
        <v>46</v>
      </c>
      <c r="U1880">
        <v>10</v>
      </c>
      <c r="V1880" t="s">
        <v>373</v>
      </c>
      <c r="W1880" t="s">
        <v>538</v>
      </c>
      <c r="Y1880" s="3">
        <v>43291</v>
      </c>
      <c r="AA1880" t="s">
        <v>373</v>
      </c>
      <c r="AH1880" t="str">
        <f>VLOOKUP(B1880,'cc Lookup'!A:J,10,0)</f>
        <v>Corporate Expenditure</v>
      </c>
      <c r="AI1880" t="str">
        <f>VLOOKUP(B1880,'cc Lookup'!A:E,5,0)</f>
        <v>Corporate Exp</v>
      </c>
      <c r="AJ1880" t="s">
        <v>6735</v>
      </c>
      <c r="AK1880" t="str">
        <f t="shared" si="58"/>
        <v>E35120 Corporate Expenses</v>
      </c>
      <c r="AL1880" t="str">
        <f t="shared" si="59"/>
        <v>7310 Legal / Prof Fees</v>
      </c>
      <c r="AM1880" t="str">
        <f>VLOOKUP(W1880,Lookup!A:B,2,0)</f>
        <v>Other</v>
      </c>
    </row>
    <row r="1881" spans="1:39" x14ac:dyDescent="0.25">
      <c r="A1881" t="s">
        <v>33</v>
      </c>
      <c r="B1881" s="1" t="s">
        <v>63</v>
      </c>
      <c r="C1881" s="1" t="s">
        <v>35</v>
      </c>
      <c r="D1881" s="1" t="s">
        <v>36</v>
      </c>
      <c r="E1881" s="1" t="s">
        <v>36</v>
      </c>
      <c r="F1881" s="1" t="s">
        <v>37</v>
      </c>
      <c r="G1881" t="s">
        <v>64</v>
      </c>
      <c r="H1881" t="s">
        <v>39</v>
      </c>
      <c r="I1881" t="s">
        <v>40</v>
      </c>
      <c r="J1881" t="s">
        <v>40</v>
      </c>
      <c r="K1881" t="s">
        <v>40</v>
      </c>
      <c r="L1881" s="4">
        <v>2000</v>
      </c>
      <c r="M1881" s="2">
        <v>43282</v>
      </c>
      <c r="N1881" t="s">
        <v>55</v>
      </c>
      <c r="O1881" t="s">
        <v>56</v>
      </c>
      <c r="P1881" t="s">
        <v>536</v>
      </c>
      <c r="Q1881" t="s">
        <v>537</v>
      </c>
      <c r="R1881" t="s">
        <v>538</v>
      </c>
      <c r="S1881" s="3">
        <v>43291</v>
      </c>
      <c r="T1881" t="s">
        <v>46</v>
      </c>
      <c r="U1881">
        <v>11</v>
      </c>
      <c r="V1881" t="s">
        <v>374</v>
      </c>
      <c r="W1881" t="s">
        <v>538</v>
      </c>
      <c r="Y1881" s="3">
        <v>43291</v>
      </c>
      <c r="AA1881" t="s">
        <v>374</v>
      </c>
      <c r="AH1881" t="str">
        <f>VLOOKUP(B1881,'cc Lookup'!A:J,10,0)</f>
        <v>Corporate Expenditure</v>
      </c>
      <c r="AI1881" t="str">
        <f>VLOOKUP(B1881,'cc Lookup'!A:E,5,0)</f>
        <v>Corporate Exp</v>
      </c>
      <c r="AJ1881" t="s">
        <v>6735</v>
      </c>
      <c r="AK1881" t="str">
        <f t="shared" si="58"/>
        <v>E35120 Corporate Expenses</v>
      </c>
      <c r="AL1881" t="str">
        <f t="shared" si="59"/>
        <v>7310 Legal / Prof Fees</v>
      </c>
      <c r="AM1881" t="str">
        <f>VLOOKUP(W1881,Lookup!A:B,2,0)</f>
        <v>Other</v>
      </c>
    </row>
    <row r="1882" spans="1:39" x14ac:dyDescent="0.25">
      <c r="A1882" t="s">
        <v>33</v>
      </c>
      <c r="B1882" s="1" t="s">
        <v>63</v>
      </c>
      <c r="C1882" s="1" t="s">
        <v>35</v>
      </c>
      <c r="D1882" s="1" t="s">
        <v>36</v>
      </c>
      <c r="E1882" s="1" t="s">
        <v>36</v>
      </c>
      <c r="F1882" s="1" t="s">
        <v>37</v>
      </c>
      <c r="G1882" t="s">
        <v>64</v>
      </c>
      <c r="H1882" t="s">
        <v>39</v>
      </c>
      <c r="I1882" t="s">
        <v>40</v>
      </c>
      <c r="J1882" t="s">
        <v>40</v>
      </c>
      <c r="K1882" t="s">
        <v>40</v>
      </c>
      <c r="L1882" s="4">
        <v>63.32</v>
      </c>
      <c r="M1882" s="2">
        <v>43282</v>
      </c>
      <c r="N1882" t="s">
        <v>311</v>
      </c>
      <c r="O1882" t="s">
        <v>56</v>
      </c>
      <c r="P1882" t="s">
        <v>525</v>
      </c>
      <c r="Q1882" t="s">
        <v>539</v>
      </c>
      <c r="R1882" t="s">
        <v>540</v>
      </c>
      <c r="S1882" s="3">
        <v>43318</v>
      </c>
      <c r="T1882" t="s">
        <v>248</v>
      </c>
      <c r="U1882">
        <v>7</v>
      </c>
      <c r="V1882" t="s">
        <v>528</v>
      </c>
      <c r="W1882" t="s">
        <v>540</v>
      </c>
      <c r="Y1882" s="3">
        <v>43318</v>
      </c>
      <c r="AA1882" t="s">
        <v>528</v>
      </c>
      <c r="AH1882" t="str">
        <f>VLOOKUP(B1882,'cc Lookup'!A:J,10,0)</f>
        <v>Corporate Expenditure</v>
      </c>
      <c r="AI1882" t="str">
        <f>VLOOKUP(B1882,'cc Lookup'!A:E,5,0)</f>
        <v>Corporate Exp</v>
      </c>
      <c r="AJ1882" t="s">
        <v>6735</v>
      </c>
      <c r="AK1882" t="str">
        <f t="shared" si="58"/>
        <v>E35120 Corporate Expenses</v>
      </c>
      <c r="AL1882" t="str">
        <f t="shared" si="59"/>
        <v>7310 Legal / Prof Fees</v>
      </c>
      <c r="AM1882" t="str">
        <f>VLOOKUP(W1882,Lookup!A:B,2,0)</f>
        <v>Other</v>
      </c>
    </row>
    <row r="1883" spans="1:39" x14ac:dyDescent="0.25">
      <c r="A1883" t="s">
        <v>33</v>
      </c>
      <c r="B1883" s="1" t="s">
        <v>63</v>
      </c>
      <c r="C1883" s="1" t="s">
        <v>35</v>
      </c>
      <c r="D1883" s="1" t="s">
        <v>36</v>
      </c>
      <c r="E1883" s="1" t="s">
        <v>36</v>
      </c>
      <c r="F1883" s="1" t="s">
        <v>37</v>
      </c>
      <c r="G1883" t="s">
        <v>64</v>
      </c>
      <c r="H1883" t="s">
        <v>39</v>
      </c>
      <c r="I1883" t="s">
        <v>40</v>
      </c>
      <c r="J1883" t="s">
        <v>40</v>
      </c>
      <c r="K1883" t="s">
        <v>40</v>
      </c>
      <c r="L1883" s="4">
        <v>10000</v>
      </c>
      <c r="M1883" s="2">
        <v>43282</v>
      </c>
      <c r="N1883" t="s">
        <v>311</v>
      </c>
      <c r="O1883" t="s">
        <v>56</v>
      </c>
      <c r="P1883" t="s">
        <v>525</v>
      </c>
      <c r="Q1883" t="s">
        <v>539</v>
      </c>
      <c r="R1883" t="s">
        <v>540</v>
      </c>
      <c r="S1883" s="3">
        <v>43318</v>
      </c>
      <c r="T1883" t="s">
        <v>248</v>
      </c>
      <c r="U1883">
        <v>8</v>
      </c>
      <c r="V1883" t="s">
        <v>529</v>
      </c>
      <c r="W1883" t="s">
        <v>540</v>
      </c>
      <c r="Y1883" s="3">
        <v>43318</v>
      </c>
      <c r="AA1883" t="s">
        <v>529</v>
      </c>
      <c r="AH1883" t="str">
        <f>VLOOKUP(B1883,'cc Lookup'!A:J,10,0)</f>
        <v>Corporate Expenditure</v>
      </c>
      <c r="AI1883" t="str">
        <f>VLOOKUP(B1883,'cc Lookup'!A:E,5,0)</f>
        <v>Corporate Exp</v>
      </c>
      <c r="AJ1883" t="s">
        <v>6735</v>
      </c>
      <c r="AK1883" t="str">
        <f t="shared" si="58"/>
        <v>E35120 Corporate Expenses</v>
      </c>
      <c r="AL1883" t="str">
        <f t="shared" si="59"/>
        <v>7310 Legal / Prof Fees</v>
      </c>
      <c r="AM1883" t="str">
        <f>VLOOKUP(W1883,Lookup!A:B,2,0)</f>
        <v>Other</v>
      </c>
    </row>
    <row r="1884" spans="1:39" x14ac:dyDescent="0.25">
      <c r="A1884" t="s">
        <v>33</v>
      </c>
      <c r="B1884" s="1" t="s">
        <v>63</v>
      </c>
      <c r="C1884" s="1" t="s">
        <v>35</v>
      </c>
      <c r="D1884" s="1" t="s">
        <v>36</v>
      </c>
      <c r="E1884" s="1" t="s">
        <v>36</v>
      </c>
      <c r="F1884" s="1" t="s">
        <v>37</v>
      </c>
      <c r="G1884" t="s">
        <v>64</v>
      </c>
      <c r="H1884" t="s">
        <v>39</v>
      </c>
      <c r="I1884" t="s">
        <v>40</v>
      </c>
      <c r="J1884" t="s">
        <v>40</v>
      </c>
      <c r="K1884" t="s">
        <v>40</v>
      </c>
      <c r="L1884" s="4">
        <v>-2000</v>
      </c>
      <c r="M1884" s="2">
        <v>43282</v>
      </c>
      <c r="N1884" t="s">
        <v>311</v>
      </c>
      <c r="O1884" t="s">
        <v>56</v>
      </c>
      <c r="P1884" t="s">
        <v>525</v>
      </c>
      <c r="Q1884" t="s">
        <v>539</v>
      </c>
      <c r="R1884" t="s">
        <v>540</v>
      </c>
      <c r="S1884" s="3">
        <v>43318</v>
      </c>
      <c r="T1884" t="s">
        <v>248</v>
      </c>
      <c r="U1884">
        <v>9</v>
      </c>
      <c r="V1884" t="s">
        <v>530</v>
      </c>
      <c r="W1884" t="s">
        <v>540</v>
      </c>
      <c r="Y1884" s="3">
        <v>43318</v>
      </c>
      <c r="AA1884" t="s">
        <v>530</v>
      </c>
      <c r="AH1884" t="str">
        <f>VLOOKUP(B1884,'cc Lookup'!A:J,10,0)</f>
        <v>Corporate Expenditure</v>
      </c>
      <c r="AI1884" t="str">
        <f>VLOOKUP(B1884,'cc Lookup'!A:E,5,0)</f>
        <v>Corporate Exp</v>
      </c>
      <c r="AJ1884" t="s">
        <v>6735</v>
      </c>
      <c r="AK1884" t="str">
        <f t="shared" si="58"/>
        <v>E35120 Corporate Expenses</v>
      </c>
      <c r="AL1884" t="str">
        <f t="shared" si="59"/>
        <v>7310 Legal / Prof Fees</v>
      </c>
      <c r="AM1884" t="str">
        <f>VLOOKUP(W1884,Lookup!A:B,2,0)</f>
        <v>Other</v>
      </c>
    </row>
    <row r="1885" spans="1:39" x14ac:dyDescent="0.25">
      <c r="A1885" t="s">
        <v>33</v>
      </c>
      <c r="B1885" s="1" t="s">
        <v>63</v>
      </c>
      <c r="C1885" s="1" t="s">
        <v>35</v>
      </c>
      <c r="D1885" s="1" t="s">
        <v>36</v>
      </c>
      <c r="E1885" s="1" t="s">
        <v>36</v>
      </c>
      <c r="F1885" s="1" t="s">
        <v>37</v>
      </c>
      <c r="G1885" t="s">
        <v>64</v>
      </c>
      <c r="H1885" t="s">
        <v>39</v>
      </c>
      <c r="I1885" t="s">
        <v>40</v>
      </c>
      <c r="J1885" t="s">
        <v>40</v>
      </c>
      <c r="K1885" t="s">
        <v>40</v>
      </c>
      <c r="L1885" s="4">
        <v>-8</v>
      </c>
      <c r="M1885" s="2">
        <v>43282</v>
      </c>
      <c r="N1885" t="s">
        <v>83</v>
      </c>
      <c r="O1885" t="s">
        <v>84</v>
      </c>
      <c r="P1885" t="s">
        <v>541</v>
      </c>
      <c r="Q1885" t="s">
        <v>542</v>
      </c>
      <c r="R1885" t="s">
        <v>543</v>
      </c>
      <c r="S1885" s="3">
        <v>43287</v>
      </c>
      <c r="T1885" t="s">
        <v>46</v>
      </c>
      <c r="U1885">
        <v>5</v>
      </c>
      <c r="V1885" t="s">
        <v>47</v>
      </c>
      <c r="W1885" t="s">
        <v>332</v>
      </c>
      <c r="X1885" t="s">
        <v>544</v>
      </c>
      <c r="Y1885" s="3">
        <v>43285</v>
      </c>
      <c r="AA1885" t="s">
        <v>545</v>
      </c>
      <c r="AB1885" t="s">
        <v>91</v>
      </c>
      <c r="AC1885">
        <v>10005676</v>
      </c>
      <c r="AH1885" t="str">
        <f>VLOOKUP(B1885,'cc Lookup'!A:J,10,0)</f>
        <v>Corporate Expenditure</v>
      </c>
      <c r="AI1885" t="str">
        <f>VLOOKUP(B1885,'cc Lookup'!A:E,5,0)</f>
        <v>Corporate Exp</v>
      </c>
      <c r="AJ1885" t="s">
        <v>6735</v>
      </c>
      <c r="AK1885" t="str">
        <f t="shared" si="58"/>
        <v>E35120 Corporate Expenses</v>
      </c>
      <c r="AL1885" t="str">
        <f t="shared" si="59"/>
        <v>7310 Legal / Prof Fees</v>
      </c>
      <c r="AM1885" t="str">
        <f>VLOOKUP(W1885,Lookup!A:B,2,0)</f>
        <v>Other</v>
      </c>
    </row>
    <row r="1886" spans="1:39" x14ac:dyDescent="0.25">
      <c r="A1886" t="s">
        <v>33</v>
      </c>
      <c r="B1886" s="1" t="s">
        <v>63</v>
      </c>
      <c r="C1886" s="1" t="s">
        <v>35</v>
      </c>
      <c r="D1886" s="1" t="s">
        <v>36</v>
      </c>
      <c r="E1886" s="1" t="s">
        <v>36</v>
      </c>
      <c r="F1886" s="1" t="s">
        <v>37</v>
      </c>
      <c r="G1886" t="s">
        <v>64</v>
      </c>
      <c r="H1886" t="s">
        <v>39</v>
      </c>
      <c r="I1886" t="s">
        <v>40</v>
      </c>
      <c r="J1886" t="s">
        <v>40</v>
      </c>
      <c r="K1886" t="s">
        <v>40</v>
      </c>
      <c r="L1886" s="4">
        <v>206.29</v>
      </c>
      <c r="M1886" s="2">
        <v>43282</v>
      </c>
      <c r="N1886" t="s">
        <v>41</v>
      </c>
      <c r="O1886" t="s">
        <v>42</v>
      </c>
      <c r="P1886" t="s">
        <v>546</v>
      </c>
      <c r="Q1886" t="s">
        <v>547</v>
      </c>
      <c r="R1886" t="s">
        <v>504</v>
      </c>
      <c r="S1886" s="3">
        <v>43282</v>
      </c>
      <c r="T1886" t="s">
        <v>46</v>
      </c>
      <c r="U1886">
        <v>3</v>
      </c>
      <c r="V1886" t="s">
        <v>47</v>
      </c>
      <c r="W1886" t="s">
        <v>183</v>
      </c>
      <c r="X1886">
        <v>232841879</v>
      </c>
      <c r="Y1886" s="3">
        <v>43280</v>
      </c>
      <c r="Z1886">
        <v>165069775</v>
      </c>
      <c r="AB1886" t="s">
        <v>49</v>
      </c>
      <c r="AD1886" t="s">
        <v>548</v>
      </c>
      <c r="AE1886">
        <v>1</v>
      </c>
      <c r="AF1886">
        <v>206</v>
      </c>
      <c r="AH1886" t="str">
        <f>VLOOKUP(B1886,'cc Lookup'!A:J,10,0)</f>
        <v>Corporate Expenditure</v>
      </c>
      <c r="AI1886" t="str">
        <f>VLOOKUP(B1886,'cc Lookup'!A:E,5,0)</f>
        <v>Corporate Exp</v>
      </c>
      <c r="AJ1886" t="s">
        <v>6735</v>
      </c>
      <c r="AK1886" t="str">
        <f t="shared" si="58"/>
        <v>E35120 Corporate Expenses</v>
      </c>
      <c r="AL1886" t="str">
        <f t="shared" si="59"/>
        <v>7310 Legal / Prof Fees</v>
      </c>
      <c r="AM1886" t="str">
        <f>VLOOKUP(W1886,Lookup!A:B,2,0)</f>
        <v>Other</v>
      </c>
    </row>
    <row r="1887" spans="1:39" x14ac:dyDescent="0.25">
      <c r="A1887" t="s">
        <v>33</v>
      </c>
      <c r="B1887" s="1" t="s">
        <v>63</v>
      </c>
      <c r="C1887" s="1" t="s">
        <v>35</v>
      </c>
      <c r="D1887" s="1" t="s">
        <v>36</v>
      </c>
      <c r="E1887" s="1" t="s">
        <v>36</v>
      </c>
      <c r="F1887" s="1" t="s">
        <v>37</v>
      </c>
      <c r="G1887" t="s">
        <v>64</v>
      </c>
      <c r="H1887" t="s">
        <v>39</v>
      </c>
      <c r="I1887" t="s">
        <v>40</v>
      </c>
      <c r="J1887" t="s">
        <v>40</v>
      </c>
      <c r="K1887" t="s">
        <v>40</v>
      </c>
      <c r="L1887" s="4">
        <v>-63.32</v>
      </c>
      <c r="M1887" s="2">
        <v>43282</v>
      </c>
      <c r="N1887" t="s">
        <v>103</v>
      </c>
      <c r="O1887" t="s">
        <v>104</v>
      </c>
      <c r="P1887" t="s">
        <v>412</v>
      </c>
      <c r="Q1887" t="s">
        <v>549</v>
      </c>
      <c r="R1887" t="s">
        <v>550</v>
      </c>
      <c r="S1887" s="3">
        <v>43280</v>
      </c>
      <c r="T1887" t="s">
        <v>46</v>
      </c>
      <c r="U1887">
        <v>1879</v>
      </c>
      <c r="V1887" t="s">
        <v>110</v>
      </c>
      <c r="W1887" t="s">
        <v>48</v>
      </c>
      <c r="X1887">
        <v>165026831</v>
      </c>
      <c r="Y1887" s="3">
        <v>42857</v>
      </c>
      <c r="AA1887" t="s">
        <v>111</v>
      </c>
      <c r="AC1887" t="s">
        <v>109</v>
      </c>
      <c r="AH1887" t="str">
        <f>VLOOKUP(B1887,'cc Lookup'!A:J,10,0)</f>
        <v>Corporate Expenditure</v>
      </c>
      <c r="AI1887" t="str">
        <f>VLOOKUP(B1887,'cc Lookup'!A:E,5,0)</f>
        <v>Corporate Exp</v>
      </c>
      <c r="AJ1887" t="s">
        <v>6735</v>
      </c>
      <c r="AK1887" t="str">
        <f t="shared" si="58"/>
        <v>E35120 Corporate Expenses</v>
      </c>
      <c r="AL1887" t="str">
        <f t="shared" si="59"/>
        <v>7310 Legal / Prof Fees</v>
      </c>
      <c r="AM1887" t="str">
        <f>VLOOKUP(W1887,Lookup!A:B,2,0)</f>
        <v>Legal</v>
      </c>
    </row>
    <row r="1888" spans="1:39" x14ac:dyDescent="0.25">
      <c r="A1888" t="s">
        <v>33</v>
      </c>
      <c r="B1888" s="1" t="s">
        <v>63</v>
      </c>
      <c r="C1888" s="1" t="s">
        <v>35</v>
      </c>
      <c r="D1888" s="1" t="s">
        <v>36</v>
      </c>
      <c r="E1888" s="1" t="s">
        <v>36</v>
      </c>
      <c r="F1888" s="1" t="s">
        <v>37</v>
      </c>
      <c r="G1888" t="s">
        <v>64</v>
      </c>
      <c r="H1888" t="s">
        <v>39</v>
      </c>
      <c r="I1888" t="s">
        <v>40</v>
      </c>
      <c r="J1888" t="s">
        <v>40</v>
      </c>
      <c r="K1888" t="s">
        <v>40</v>
      </c>
      <c r="L1888" s="4">
        <v>-1256.57</v>
      </c>
      <c r="M1888" s="2">
        <v>43282</v>
      </c>
      <c r="N1888" t="s">
        <v>103</v>
      </c>
      <c r="O1888" t="s">
        <v>104</v>
      </c>
      <c r="P1888" t="s">
        <v>412</v>
      </c>
      <c r="Q1888" t="s">
        <v>549</v>
      </c>
      <c r="R1888" t="s">
        <v>550</v>
      </c>
      <c r="S1888" s="3">
        <v>43280</v>
      </c>
      <c r="T1888" t="s">
        <v>46</v>
      </c>
      <c r="U1888">
        <v>1880</v>
      </c>
      <c r="V1888" t="s">
        <v>283</v>
      </c>
      <c r="W1888" t="s">
        <v>183</v>
      </c>
      <c r="X1888">
        <v>165069775</v>
      </c>
      <c r="Y1888" s="3">
        <v>43249</v>
      </c>
      <c r="AC1888" t="s">
        <v>184</v>
      </c>
      <c r="AH1888" t="str">
        <f>VLOOKUP(B1888,'cc Lookup'!A:J,10,0)</f>
        <v>Corporate Expenditure</v>
      </c>
      <c r="AI1888" t="str">
        <f>VLOOKUP(B1888,'cc Lookup'!A:E,5,0)</f>
        <v>Corporate Exp</v>
      </c>
      <c r="AJ1888" t="s">
        <v>6735</v>
      </c>
      <c r="AK1888" t="str">
        <f t="shared" si="58"/>
        <v>E35120 Corporate Expenses</v>
      </c>
      <c r="AL1888" t="str">
        <f t="shared" si="59"/>
        <v>7310 Legal / Prof Fees</v>
      </c>
      <c r="AM1888" t="str">
        <f>VLOOKUP(W1888,Lookup!A:B,2,0)</f>
        <v>Other</v>
      </c>
    </row>
    <row r="1889" spans="1:39" x14ac:dyDescent="0.25">
      <c r="A1889" t="s">
        <v>33</v>
      </c>
      <c r="B1889" s="1" t="s">
        <v>63</v>
      </c>
      <c r="C1889" s="1" t="s">
        <v>35</v>
      </c>
      <c r="D1889" s="1" t="s">
        <v>36</v>
      </c>
      <c r="E1889" s="1" t="s">
        <v>36</v>
      </c>
      <c r="F1889" s="1" t="s">
        <v>37</v>
      </c>
      <c r="G1889" t="s">
        <v>64</v>
      </c>
      <c r="H1889" t="s">
        <v>39</v>
      </c>
      <c r="I1889" t="s">
        <v>40</v>
      </c>
      <c r="J1889" t="s">
        <v>40</v>
      </c>
      <c r="K1889" t="s">
        <v>40</v>
      </c>
      <c r="L1889" s="4">
        <v>63.32</v>
      </c>
      <c r="M1889" s="2">
        <v>43282</v>
      </c>
      <c r="N1889" t="s">
        <v>103</v>
      </c>
      <c r="O1889" t="s">
        <v>104</v>
      </c>
      <c r="P1889" t="s">
        <v>551</v>
      </c>
      <c r="Q1889" t="s">
        <v>552</v>
      </c>
      <c r="R1889" t="s">
        <v>553</v>
      </c>
      <c r="S1889" s="3">
        <v>43312</v>
      </c>
      <c r="T1889" t="s">
        <v>46</v>
      </c>
      <c r="U1889">
        <v>1756</v>
      </c>
      <c r="V1889" t="s">
        <v>110</v>
      </c>
      <c r="W1889" t="s">
        <v>48</v>
      </c>
      <c r="X1889">
        <v>165026831</v>
      </c>
      <c r="Y1889" s="3">
        <v>42857</v>
      </c>
      <c r="AA1889" t="s">
        <v>111</v>
      </c>
      <c r="AC1889" t="s">
        <v>109</v>
      </c>
      <c r="AH1889" t="str">
        <f>VLOOKUP(B1889,'cc Lookup'!A:J,10,0)</f>
        <v>Corporate Expenditure</v>
      </c>
      <c r="AI1889" t="str">
        <f>VLOOKUP(B1889,'cc Lookup'!A:E,5,0)</f>
        <v>Corporate Exp</v>
      </c>
      <c r="AJ1889" t="s">
        <v>6735</v>
      </c>
      <c r="AK1889" t="str">
        <f t="shared" si="58"/>
        <v>E35120 Corporate Expenses</v>
      </c>
      <c r="AL1889" t="str">
        <f t="shared" si="59"/>
        <v>7310 Legal / Prof Fees</v>
      </c>
      <c r="AM1889" t="str">
        <f>VLOOKUP(W1889,Lookup!A:B,2,0)</f>
        <v>Legal</v>
      </c>
    </row>
    <row r="1890" spans="1:39" x14ac:dyDescent="0.25">
      <c r="A1890" t="s">
        <v>33</v>
      </c>
      <c r="B1890" s="1" t="s">
        <v>63</v>
      </c>
      <c r="C1890" s="1" t="s">
        <v>35</v>
      </c>
      <c r="D1890" s="1" t="s">
        <v>36</v>
      </c>
      <c r="E1890" s="1" t="s">
        <v>36</v>
      </c>
      <c r="F1890" s="1" t="s">
        <v>37</v>
      </c>
      <c r="G1890" t="s">
        <v>64</v>
      </c>
      <c r="H1890" t="s">
        <v>39</v>
      </c>
      <c r="I1890" t="s">
        <v>40</v>
      </c>
      <c r="J1890" t="s">
        <v>40</v>
      </c>
      <c r="K1890" t="s">
        <v>40</v>
      </c>
      <c r="L1890" s="4">
        <v>1050.28</v>
      </c>
      <c r="M1890" s="2">
        <v>43282</v>
      </c>
      <c r="N1890" t="s">
        <v>103</v>
      </c>
      <c r="O1890" t="s">
        <v>104</v>
      </c>
      <c r="P1890" t="s">
        <v>551</v>
      </c>
      <c r="Q1890" t="s">
        <v>552</v>
      </c>
      <c r="R1890" t="s">
        <v>553</v>
      </c>
      <c r="S1890" s="3">
        <v>43312</v>
      </c>
      <c r="T1890" t="s">
        <v>46</v>
      </c>
      <c r="U1890">
        <v>1757</v>
      </c>
      <c r="V1890" t="s">
        <v>283</v>
      </c>
      <c r="W1890" t="s">
        <v>183</v>
      </c>
      <c r="X1890">
        <v>165069775</v>
      </c>
      <c r="Y1890" s="3">
        <v>43249</v>
      </c>
      <c r="AC1890" t="s">
        <v>184</v>
      </c>
      <c r="AH1890" t="str">
        <f>VLOOKUP(B1890,'cc Lookup'!A:J,10,0)</f>
        <v>Corporate Expenditure</v>
      </c>
      <c r="AI1890" t="str">
        <f>VLOOKUP(B1890,'cc Lookup'!A:E,5,0)</f>
        <v>Corporate Exp</v>
      </c>
      <c r="AJ1890" t="s">
        <v>6735</v>
      </c>
      <c r="AK1890" t="str">
        <f t="shared" si="58"/>
        <v>E35120 Corporate Expenses</v>
      </c>
      <c r="AL1890" t="str">
        <f t="shared" si="59"/>
        <v>7310 Legal / Prof Fees</v>
      </c>
      <c r="AM1890" t="str">
        <f>VLOOKUP(W1890,Lookup!A:B,2,0)</f>
        <v>Other</v>
      </c>
    </row>
    <row r="1891" spans="1:39" x14ac:dyDescent="0.25">
      <c r="A1891" t="s">
        <v>33</v>
      </c>
      <c r="B1891" s="1" t="s">
        <v>63</v>
      </c>
      <c r="C1891" s="1" t="s">
        <v>35</v>
      </c>
      <c r="D1891" s="1" t="s">
        <v>118</v>
      </c>
      <c r="E1891" s="1" t="s">
        <v>36</v>
      </c>
      <c r="F1891" s="1" t="s">
        <v>37</v>
      </c>
      <c r="G1891" t="s">
        <v>64</v>
      </c>
      <c r="H1891" t="s">
        <v>39</v>
      </c>
      <c r="I1891" t="s">
        <v>119</v>
      </c>
      <c r="J1891" t="s">
        <v>40</v>
      </c>
      <c r="K1891" t="s">
        <v>40</v>
      </c>
      <c r="L1891" s="4">
        <v>7597.11</v>
      </c>
      <c r="M1891" s="2">
        <v>43282</v>
      </c>
      <c r="N1891" t="s">
        <v>55</v>
      </c>
      <c r="O1891" t="s">
        <v>42</v>
      </c>
      <c r="P1891" t="s">
        <v>554</v>
      </c>
      <c r="Q1891" t="s">
        <v>555</v>
      </c>
      <c r="R1891" t="s">
        <v>556</v>
      </c>
      <c r="S1891" s="3">
        <v>43312</v>
      </c>
      <c r="U1891">
        <v>26</v>
      </c>
      <c r="V1891" t="s">
        <v>287</v>
      </c>
      <c r="W1891" t="s">
        <v>124</v>
      </c>
      <c r="X1891" t="s">
        <v>288</v>
      </c>
      <c r="Y1891" s="3">
        <v>43312</v>
      </c>
      <c r="AB1891" s="3">
        <v>43125</v>
      </c>
      <c r="AD1891" t="s">
        <v>289</v>
      </c>
      <c r="AH1891" t="str">
        <f>VLOOKUP(B1891,'cc Lookup'!A:J,10,0)</f>
        <v>Corporate Expenditure</v>
      </c>
      <c r="AI1891" t="str">
        <f>VLOOKUP(B1891,'cc Lookup'!A:E,5,0)</f>
        <v>Corporate Exp</v>
      </c>
      <c r="AJ1891" t="s">
        <v>6735</v>
      </c>
      <c r="AK1891" t="str">
        <f t="shared" si="58"/>
        <v>E35120 Corporate Expenses</v>
      </c>
      <c r="AL1891" t="str">
        <f t="shared" si="59"/>
        <v>7310 Legal / Prof Fees</v>
      </c>
      <c r="AM1891" t="str">
        <f>VLOOKUP(W1891,Lookup!A:B,2,0)</f>
        <v>Legal</v>
      </c>
    </row>
    <row r="1892" spans="1:39" x14ac:dyDescent="0.25">
      <c r="A1892" t="s">
        <v>33</v>
      </c>
      <c r="B1892" s="1" t="s">
        <v>63</v>
      </c>
      <c r="C1892" s="1" t="s">
        <v>35</v>
      </c>
      <c r="D1892" s="1" t="s">
        <v>118</v>
      </c>
      <c r="E1892" s="1" t="s">
        <v>36</v>
      </c>
      <c r="F1892" s="1" t="s">
        <v>37</v>
      </c>
      <c r="G1892" t="s">
        <v>64</v>
      </c>
      <c r="H1892" t="s">
        <v>39</v>
      </c>
      <c r="I1892" t="s">
        <v>119</v>
      </c>
      <c r="J1892" t="s">
        <v>40</v>
      </c>
      <c r="K1892" t="s">
        <v>40</v>
      </c>
      <c r="L1892" s="4">
        <v>10000</v>
      </c>
      <c r="M1892" s="2">
        <v>43282</v>
      </c>
      <c r="N1892" t="s">
        <v>55</v>
      </c>
      <c r="O1892" t="s">
        <v>42</v>
      </c>
      <c r="P1892" t="s">
        <v>554</v>
      </c>
      <c r="Q1892" t="s">
        <v>555</v>
      </c>
      <c r="R1892" t="s">
        <v>556</v>
      </c>
      <c r="S1892" s="3">
        <v>43312</v>
      </c>
      <c r="U1892">
        <v>27</v>
      </c>
      <c r="V1892" t="s">
        <v>290</v>
      </c>
      <c r="W1892" t="s">
        <v>124</v>
      </c>
      <c r="X1892" t="s">
        <v>291</v>
      </c>
      <c r="Y1892" s="3">
        <v>43312</v>
      </c>
      <c r="AB1892" s="3">
        <v>43150</v>
      </c>
      <c r="AD1892" t="s">
        <v>292</v>
      </c>
      <c r="AH1892" t="str">
        <f>VLOOKUP(B1892,'cc Lookup'!A:J,10,0)</f>
        <v>Corporate Expenditure</v>
      </c>
      <c r="AI1892" t="str">
        <f>VLOOKUP(B1892,'cc Lookup'!A:E,5,0)</f>
        <v>Corporate Exp</v>
      </c>
      <c r="AJ1892" t="s">
        <v>6735</v>
      </c>
      <c r="AK1892" t="str">
        <f t="shared" si="58"/>
        <v>E35120 Corporate Expenses</v>
      </c>
      <c r="AL1892" t="str">
        <f t="shared" si="59"/>
        <v>7310 Legal / Prof Fees</v>
      </c>
      <c r="AM1892" t="str">
        <f>VLOOKUP(W1892,Lookup!A:B,2,0)</f>
        <v>Legal</v>
      </c>
    </row>
    <row r="1893" spans="1:39" x14ac:dyDescent="0.25">
      <c r="A1893" t="s">
        <v>33</v>
      </c>
      <c r="B1893" s="1" t="s">
        <v>63</v>
      </c>
      <c r="C1893" s="1" t="s">
        <v>35</v>
      </c>
      <c r="D1893" s="1" t="s">
        <v>118</v>
      </c>
      <c r="E1893" s="1" t="s">
        <v>36</v>
      </c>
      <c r="F1893" s="1" t="s">
        <v>37</v>
      </c>
      <c r="G1893" t="s">
        <v>64</v>
      </c>
      <c r="H1893" t="s">
        <v>39</v>
      </c>
      <c r="I1893" t="s">
        <v>119</v>
      </c>
      <c r="J1893" t="s">
        <v>40</v>
      </c>
      <c r="K1893" t="s">
        <v>40</v>
      </c>
      <c r="L1893" s="4">
        <v>-7597.11</v>
      </c>
      <c r="M1893" s="2">
        <v>43282</v>
      </c>
      <c r="N1893" t="s">
        <v>55</v>
      </c>
      <c r="O1893" t="s">
        <v>42</v>
      </c>
      <c r="P1893" t="s">
        <v>557</v>
      </c>
      <c r="Q1893" t="s">
        <v>558</v>
      </c>
      <c r="R1893" t="s">
        <v>559</v>
      </c>
      <c r="S1893" s="3">
        <v>43280</v>
      </c>
      <c r="U1893">
        <v>65</v>
      </c>
      <c r="V1893" t="s">
        <v>287</v>
      </c>
      <c r="W1893" t="s">
        <v>124</v>
      </c>
      <c r="X1893" t="s">
        <v>288</v>
      </c>
      <c r="Y1893" s="3">
        <v>43280</v>
      </c>
      <c r="AB1893" s="3">
        <v>43125</v>
      </c>
      <c r="AD1893" t="s">
        <v>289</v>
      </c>
      <c r="AH1893" t="str">
        <f>VLOOKUP(B1893,'cc Lookup'!A:J,10,0)</f>
        <v>Corporate Expenditure</v>
      </c>
      <c r="AI1893" t="str">
        <f>VLOOKUP(B1893,'cc Lookup'!A:E,5,0)</f>
        <v>Corporate Exp</v>
      </c>
      <c r="AJ1893" t="s">
        <v>6735</v>
      </c>
      <c r="AK1893" t="str">
        <f t="shared" si="58"/>
        <v>E35120 Corporate Expenses</v>
      </c>
      <c r="AL1893" t="str">
        <f t="shared" si="59"/>
        <v>7310 Legal / Prof Fees</v>
      </c>
      <c r="AM1893" t="str">
        <f>VLOOKUP(W1893,Lookup!A:B,2,0)</f>
        <v>Legal</v>
      </c>
    </row>
    <row r="1894" spans="1:39" x14ac:dyDescent="0.25">
      <c r="A1894" t="s">
        <v>33</v>
      </c>
      <c r="B1894" s="1" t="s">
        <v>63</v>
      </c>
      <c r="C1894" s="1" t="s">
        <v>35</v>
      </c>
      <c r="D1894" s="1" t="s">
        <v>118</v>
      </c>
      <c r="E1894" s="1" t="s">
        <v>36</v>
      </c>
      <c r="F1894" s="1" t="s">
        <v>37</v>
      </c>
      <c r="G1894" t="s">
        <v>64</v>
      </c>
      <c r="H1894" t="s">
        <v>39</v>
      </c>
      <c r="I1894" t="s">
        <v>119</v>
      </c>
      <c r="J1894" t="s">
        <v>40</v>
      </c>
      <c r="K1894" t="s">
        <v>40</v>
      </c>
      <c r="L1894" s="4">
        <v>-10000</v>
      </c>
      <c r="M1894" s="2">
        <v>43282</v>
      </c>
      <c r="N1894" t="s">
        <v>55</v>
      </c>
      <c r="O1894" t="s">
        <v>42</v>
      </c>
      <c r="P1894" t="s">
        <v>557</v>
      </c>
      <c r="Q1894" t="s">
        <v>558</v>
      </c>
      <c r="R1894" t="s">
        <v>559</v>
      </c>
      <c r="S1894" s="3">
        <v>43280</v>
      </c>
      <c r="U1894">
        <v>66</v>
      </c>
      <c r="V1894" t="s">
        <v>290</v>
      </c>
      <c r="W1894" t="s">
        <v>124</v>
      </c>
      <c r="X1894" t="s">
        <v>291</v>
      </c>
      <c r="Y1894" s="3">
        <v>43280</v>
      </c>
      <c r="AB1894" s="3">
        <v>43150</v>
      </c>
      <c r="AD1894" t="s">
        <v>292</v>
      </c>
      <c r="AH1894" t="str">
        <f>VLOOKUP(B1894,'cc Lookup'!A:J,10,0)</f>
        <v>Corporate Expenditure</v>
      </c>
      <c r="AI1894" t="str">
        <f>VLOOKUP(B1894,'cc Lookup'!A:E,5,0)</f>
        <v>Corporate Exp</v>
      </c>
      <c r="AJ1894" t="s">
        <v>6735</v>
      </c>
      <c r="AK1894" t="str">
        <f t="shared" si="58"/>
        <v>E35120 Corporate Expenses</v>
      </c>
      <c r="AL1894" t="str">
        <f t="shared" si="59"/>
        <v>7310 Legal / Prof Fees</v>
      </c>
      <c r="AM1894" t="str">
        <f>VLOOKUP(W1894,Lookup!A:B,2,0)</f>
        <v>Legal</v>
      </c>
    </row>
    <row r="1895" spans="1:39" x14ac:dyDescent="0.25">
      <c r="A1895" t="s">
        <v>33</v>
      </c>
      <c r="B1895" s="1" t="s">
        <v>63</v>
      </c>
      <c r="C1895" s="1" t="s">
        <v>35</v>
      </c>
      <c r="D1895" s="1" t="s">
        <v>140</v>
      </c>
      <c r="E1895" s="1" t="s">
        <v>36</v>
      </c>
      <c r="F1895" s="1" t="s">
        <v>37</v>
      </c>
      <c r="G1895" t="s">
        <v>64</v>
      </c>
      <c r="H1895" t="s">
        <v>39</v>
      </c>
      <c r="I1895" t="s">
        <v>141</v>
      </c>
      <c r="J1895" t="s">
        <v>40</v>
      </c>
      <c r="K1895" t="s">
        <v>40</v>
      </c>
      <c r="L1895" s="4">
        <v>1683.3</v>
      </c>
      <c r="M1895" s="2">
        <v>43282</v>
      </c>
      <c r="N1895" t="s">
        <v>55</v>
      </c>
      <c r="O1895" t="s">
        <v>56</v>
      </c>
      <c r="P1895" t="s">
        <v>525</v>
      </c>
      <c r="Q1895" t="s">
        <v>526</v>
      </c>
      <c r="R1895" t="s">
        <v>527</v>
      </c>
      <c r="S1895" s="3">
        <v>43315</v>
      </c>
      <c r="T1895" t="s">
        <v>248</v>
      </c>
      <c r="U1895">
        <v>12</v>
      </c>
      <c r="V1895" t="s">
        <v>560</v>
      </c>
      <c r="W1895" t="s">
        <v>527</v>
      </c>
      <c r="Y1895" s="3">
        <v>43315</v>
      </c>
      <c r="AA1895" t="s">
        <v>560</v>
      </c>
      <c r="AH1895" t="str">
        <f>VLOOKUP(B1895,'cc Lookup'!A:J,10,0)</f>
        <v>Corporate Expenditure</v>
      </c>
      <c r="AI1895" t="str">
        <f>VLOOKUP(B1895,'cc Lookup'!A:E,5,0)</f>
        <v>Corporate Exp</v>
      </c>
      <c r="AJ1895" t="s">
        <v>6735</v>
      </c>
      <c r="AK1895" t="str">
        <f t="shared" si="58"/>
        <v>E35120 Corporate Expenses</v>
      </c>
      <c r="AL1895" t="str">
        <f t="shared" si="59"/>
        <v>7310 Legal / Prof Fees</v>
      </c>
      <c r="AM1895" t="str">
        <f>VLOOKUP(W1895,Lookup!A:B,2,0)</f>
        <v>Other</v>
      </c>
    </row>
    <row r="1896" spans="1:39" x14ac:dyDescent="0.25">
      <c r="A1896" t="s">
        <v>33</v>
      </c>
      <c r="B1896" s="1" t="s">
        <v>63</v>
      </c>
      <c r="C1896" s="1" t="s">
        <v>35</v>
      </c>
      <c r="D1896" s="1" t="s">
        <v>140</v>
      </c>
      <c r="E1896" s="1" t="s">
        <v>36</v>
      </c>
      <c r="F1896" s="1" t="s">
        <v>37</v>
      </c>
      <c r="G1896" t="s">
        <v>64</v>
      </c>
      <c r="H1896" t="s">
        <v>39</v>
      </c>
      <c r="I1896" t="s">
        <v>141</v>
      </c>
      <c r="J1896" t="s">
        <v>40</v>
      </c>
      <c r="K1896" t="s">
        <v>40</v>
      </c>
      <c r="L1896" s="4">
        <v>-1683.3</v>
      </c>
      <c r="M1896" s="2">
        <v>43282</v>
      </c>
      <c r="N1896" t="s">
        <v>55</v>
      </c>
      <c r="O1896" t="s">
        <v>56</v>
      </c>
      <c r="P1896" t="s">
        <v>525</v>
      </c>
      <c r="Q1896" t="s">
        <v>531</v>
      </c>
      <c r="R1896" t="s">
        <v>532</v>
      </c>
      <c r="S1896" s="3">
        <v>43318</v>
      </c>
      <c r="T1896" t="s">
        <v>248</v>
      </c>
      <c r="U1896">
        <v>12</v>
      </c>
      <c r="V1896" t="s">
        <v>560</v>
      </c>
      <c r="W1896" t="s">
        <v>532</v>
      </c>
      <c r="Y1896" s="3">
        <v>43318</v>
      </c>
      <c r="AA1896" t="s">
        <v>560</v>
      </c>
      <c r="AH1896" t="str">
        <f>VLOOKUP(B1896,'cc Lookup'!A:J,10,0)</f>
        <v>Corporate Expenditure</v>
      </c>
      <c r="AI1896" t="str">
        <f>VLOOKUP(B1896,'cc Lookup'!A:E,5,0)</f>
        <v>Corporate Exp</v>
      </c>
      <c r="AJ1896" t="s">
        <v>6735</v>
      </c>
      <c r="AK1896" t="str">
        <f t="shared" si="58"/>
        <v>E35120 Corporate Expenses</v>
      </c>
      <c r="AL1896" t="str">
        <f t="shared" si="59"/>
        <v>7310 Legal / Prof Fees</v>
      </c>
      <c r="AM1896" t="str">
        <f>VLOOKUP(W1896,Lookup!A:B,2,0)</f>
        <v>Other</v>
      </c>
    </row>
    <row r="1897" spans="1:39" x14ac:dyDescent="0.25">
      <c r="A1897" t="s">
        <v>33</v>
      </c>
      <c r="B1897" s="1" t="s">
        <v>63</v>
      </c>
      <c r="C1897" s="1" t="s">
        <v>35</v>
      </c>
      <c r="D1897" s="1" t="s">
        <v>140</v>
      </c>
      <c r="E1897" s="1" t="s">
        <v>36</v>
      </c>
      <c r="F1897" s="1" t="s">
        <v>37</v>
      </c>
      <c r="G1897" t="s">
        <v>64</v>
      </c>
      <c r="H1897" t="s">
        <v>39</v>
      </c>
      <c r="I1897" t="s">
        <v>141</v>
      </c>
      <c r="J1897" t="s">
        <v>40</v>
      </c>
      <c r="K1897" t="s">
        <v>40</v>
      </c>
      <c r="L1897" s="4">
        <v>-1683.3</v>
      </c>
      <c r="M1897" s="2">
        <v>43282</v>
      </c>
      <c r="N1897" t="s">
        <v>55</v>
      </c>
      <c r="O1897" t="s">
        <v>56</v>
      </c>
      <c r="P1897" t="s">
        <v>536</v>
      </c>
      <c r="Q1897" t="s">
        <v>537</v>
      </c>
      <c r="R1897" t="s">
        <v>538</v>
      </c>
      <c r="S1897" s="3">
        <v>43291</v>
      </c>
      <c r="T1897" t="s">
        <v>46</v>
      </c>
      <c r="U1897">
        <v>12</v>
      </c>
      <c r="V1897" t="s">
        <v>421</v>
      </c>
      <c r="W1897" t="s">
        <v>538</v>
      </c>
      <c r="Y1897" s="3">
        <v>43291</v>
      </c>
      <c r="AA1897" t="s">
        <v>421</v>
      </c>
      <c r="AH1897" t="str">
        <f>VLOOKUP(B1897,'cc Lookup'!A:J,10,0)</f>
        <v>Corporate Expenditure</v>
      </c>
      <c r="AI1897" t="str">
        <f>VLOOKUP(B1897,'cc Lookup'!A:E,5,0)</f>
        <v>Corporate Exp</v>
      </c>
      <c r="AJ1897" t="s">
        <v>6735</v>
      </c>
      <c r="AK1897" t="str">
        <f t="shared" si="58"/>
        <v>E35120 Corporate Expenses</v>
      </c>
      <c r="AL1897" t="str">
        <f t="shared" si="59"/>
        <v>7310 Legal / Prof Fees</v>
      </c>
      <c r="AM1897" t="str">
        <f>VLOOKUP(W1897,Lookup!A:B,2,0)</f>
        <v>Other</v>
      </c>
    </row>
    <row r="1898" spans="1:39" x14ac:dyDescent="0.25">
      <c r="A1898" t="s">
        <v>33</v>
      </c>
      <c r="B1898" s="1" t="s">
        <v>63</v>
      </c>
      <c r="C1898" s="1" t="s">
        <v>35</v>
      </c>
      <c r="D1898" s="1" t="s">
        <v>140</v>
      </c>
      <c r="E1898" s="1" t="s">
        <v>36</v>
      </c>
      <c r="F1898" s="1" t="s">
        <v>37</v>
      </c>
      <c r="G1898" t="s">
        <v>64</v>
      </c>
      <c r="H1898" t="s">
        <v>39</v>
      </c>
      <c r="I1898" t="s">
        <v>141</v>
      </c>
      <c r="J1898" t="s">
        <v>40</v>
      </c>
      <c r="K1898" t="s">
        <v>40</v>
      </c>
      <c r="L1898" s="4">
        <v>1683.3</v>
      </c>
      <c r="M1898" s="2">
        <v>43282</v>
      </c>
      <c r="N1898" t="s">
        <v>311</v>
      </c>
      <c r="O1898" t="s">
        <v>56</v>
      </c>
      <c r="P1898" t="s">
        <v>525</v>
      </c>
      <c r="Q1898" t="s">
        <v>539</v>
      </c>
      <c r="R1898" t="s">
        <v>540</v>
      </c>
      <c r="S1898" s="3">
        <v>43318</v>
      </c>
      <c r="T1898" t="s">
        <v>248</v>
      </c>
      <c r="U1898">
        <v>10</v>
      </c>
      <c r="V1898" t="s">
        <v>560</v>
      </c>
      <c r="W1898" t="s">
        <v>540</v>
      </c>
      <c r="Y1898" s="3">
        <v>43318</v>
      </c>
      <c r="AA1898" t="s">
        <v>560</v>
      </c>
      <c r="AH1898" t="str">
        <f>VLOOKUP(B1898,'cc Lookup'!A:J,10,0)</f>
        <v>Corporate Expenditure</v>
      </c>
      <c r="AI1898" t="str">
        <f>VLOOKUP(B1898,'cc Lookup'!A:E,5,0)</f>
        <v>Corporate Exp</v>
      </c>
      <c r="AJ1898" t="s">
        <v>6735</v>
      </c>
      <c r="AK1898" t="str">
        <f t="shared" si="58"/>
        <v>E35120 Corporate Expenses</v>
      </c>
      <c r="AL1898" t="str">
        <f t="shared" si="59"/>
        <v>7310 Legal / Prof Fees</v>
      </c>
      <c r="AM1898" t="str">
        <f>VLOOKUP(W1898,Lookup!A:B,2,0)</f>
        <v>Other</v>
      </c>
    </row>
    <row r="1899" spans="1:39" x14ac:dyDescent="0.25">
      <c r="A1899" t="s">
        <v>33</v>
      </c>
      <c r="B1899" s="1" t="s">
        <v>63</v>
      </c>
      <c r="C1899" s="1" t="s">
        <v>35</v>
      </c>
      <c r="D1899" s="1" t="s">
        <v>140</v>
      </c>
      <c r="E1899" s="1" t="s">
        <v>36</v>
      </c>
      <c r="F1899" s="1" t="s">
        <v>37</v>
      </c>
      <c r="G1899" t="s">
        <v>64</v>
      </c>
      <c r="H1899" t="s">
        <v>39</v>
      </c>
      <c r="I1899" t="s">
        <v>141</v>
      </c>
      <c r="J1899" t="s">
        <v>40</v>
      </c>
      <c r="K1899" t="s">
        <v>40</v>
      </c>
      <c r="L1899" s="4">
        <v>-90</v>
      </c>
      <c r="M1899" s="2">
        <v>43282</v>
      </c>
      <c r="N1899" t="s">
        <v>103</v>
      </c>
      <c r="O1899" t="s">
        <v>104</v>
      </c>
      <c r="P1899" t="s">
        <v>412</v>
      </c>
      <c r="Q1899" t="s">
        <v>549</v>
      </c>
      <c r="R1899" t="s">
        <v>550</v>
      </c>
      <c r="S1899" s="3">
        <v>43280</v>
      </c>
      <c r="T1899" t="s">
        <v>46</v>
      </c>
      <c r="U1899">
        <v>2730</v>
      </c>
      <c r="V1899" t="s">
        <v>142</v>
      </c>
      <c r="W1899" t="s">
        <v>143</v>
      </c>
      <c r="X1899">
        <v>165067496</v>
      </c>
      <c r="Y1899" s="3">
        <v>43140</v>
      </c>
      <c r="AC1899" t="s">
        <v>144</v>
      </c>
      <c r="AH1899" t="str">
        <f>VLOOKUP(B1899,'cc Lookup'!A:J,10,0)</f>
        <v>Corporate Expenditure</v>
      </c>
      <c r="AI1899" t="str">
        <f>VLOOKUP(B1899,'cc Lookup'!A:E,5,0)</f>
        <v>Corporate Exp</v>
      </c>
      <c r="AJ1899" t="s">
        <v>6735</v>
      </c>
      <c r="AK1899" t="str">
        <f t="shared" si="58"/>
        <v>E35120 Corporate Expenses</v>
      </c>
      <c r="AL1899" t="str">
        <f t="shared" si="59"/>
        <v>7310 Legal / Prof Fees</v>
      </c>
      <c r="AM1899" t="str">
        <f>VLOOKUP(W1899,Lookup!A:B,2,0)</f>
        <v>Legal</v>
      </c>
    </row>
    <row r="1900" spans="1:39" x14ac:dyDescent="0.25">
      <c r="A1900" t="s">
        <v>33</v>
      </c>
      <c r="B1900" s="1" t="s">
        <v>63</v>
      </c>
      <c r="C1900" s="1" t="s">
        <v>35</v>
      </c>
      <c r="D1900" s="1" t="s">
        <v>140</v>
      </c>
      <c r="E1900" s="1" t="s">
        <v>36</v>
      </c>
      <c r="F1900" s="1" t="s">
        <v>37</v>
      </c>
      <c r="G1900" t="s">
        <v>64</v>
      </c>
      <c r="H1900" t="s">
        <v>39</v>
      </c>
      <c r="I1900" t="s">
        <v>141</v>
      </c>
      <c r="J1900" t="s">
        <v>40</v>
      </c>
      <c r="K1900" t="s">
        <v>40</v>
      </c>
      <c r="L1900" s="4">
        <v>90</v>
      </c>
      <c r="M1900" s="2">
        <v>43282</v>
      </c>
      <c r="N1900" t="s">
        <v>103</v>
      </c>
      <c r="O1900" t="s">
        <v>104</v>
      </c>
      <c r="P1900" t="s">
        <v>551</v>
      </c>
      <c r="Q1900" t="s">
        <v>552</v>
      </c>
      <c r="R1900" t="s">
        <v>553</v>
      </c>
      <c r="S1900" s="3">
        <v>43312</v>
      </c>
      <c r="T1900" t="s">
        <v>46</v>
      </c>
      <c r="U1900">
        <v>2575</v>
      </c>
      <c r="V1900" t="s">
        <v>142</v>
      </c>
      <c r="W1900" t="s">
        <v>143</v>
      </c>
      <c r="X1900">
        <v>165067496</v>
      </c>
      <c r="Y1900" s="3">
        <v>43140</v>
      </c>
      <c r="AC1900" t="s">
        <v>144</v>
      </c>
      <c r="AH1900" t="str">
        <f>VLOOKUP(B1900,'cc Lookup'!A:J,10,0)</f>
        <v>Corporate Expenditure</v>
      </c>
      <c r="AI1900" t="str">
        <f>VLOOKUP(B1900,'cc Lookup'!A:E,5,0)</f>
        <v>Corporate Exp</v>
      </c>
      <c r="AJ1900" t="s">
        <v>6735</v>
      </c>
      <c r="AK1900" t="str">
        <f t="shared" si="58"/>
        <v>E35120 Corporate Expenses</v>
      </c>
      <c r="AL1900" t="str">
        <f t="shared" si="59"/>
        <v>7310 Legal / Prof Fees</v>
      </c>
      <c r="AM1900" t="str">
        <f>VLOOKUP(W1900,Lookup!A:B,2,0)</f>
        <v>Legal</v>
      </c>
    </row>
    <row r="1901" spans="1:39" x14ac:dyDescent="0.25">
      <c r="A1901" t="s">
        <v>33</v>
      </c>
      <c r="B1901" s="1" t="s">
        <v>63</v>
      </c>
      <c r="C1901" s="1" t="s">
        <v>35</v>
      </c>
      <c r="D1901" s="1" t="s">
        <v>148</v>
      </c>
      <c r="E1901" s="1" t="s">
        <v>36</v>
      </c>
      <c r="F1901" s="1" t="s">
        <v>37</v>
      </c>
      <c r="G1901" t="s">
        <v>64</v>
      </c>
      <c r="H1901" t="s">
        <v>39</v>
      </c>
      <c r="I1901" t="s">
        <v>149</v>
      </c>
      <c r="J1901" t="s">
        <v>40</v>
      </c>
      <c r="K1901" t="s">
        <v>40</v>
      </c>
      <c r="L1901" s="4">
        <v>580.79999999999995</v>
      </c>
      <c r="M1901" s="2">
        <v>43282</v>
      </c>
      <c r="N1901" t="s">
        <v>55</v>
      </c>
      <c r="O1901" t="s">
        <v>56</v>
      </c>
      <c r="P1901" t="s">
        <v>525</v>
      </c>
      <c r="Q1901" t="s">
        <v>526</v>
      </c>
      <c r="R1901" t="s">
        <v>527</v>
      </c>
      <c r="S1901" s="3">
        <v>43315</v>
      </c>
      <c r="T1901" t="s">
        <v>248</v>
      </c>
      <c r="U1901">
        <v>13</v>
      </c>
      <c r="V1901" t="s">
        <v>561</v>
      </c>
      <c r="W1901" t="s">
        <v>527</v>
      </c>
      <c r="Y1901" s="3">
        <v>43315</v>
      </c>
      <c r="AA1901" t="s">
        <v>561</v>
      </c>
      <c r="AH1901" t="str">
        <f>VLOOKUP(B1901,'cc Lookup'!A:J,10,0)</f>
        <v>Corporate Expenditure</v>
      </c>
      <c r="AI1901" t="str">
        <f>VLOOKUP(B1901,'cc Lookup'!A:E,5,0)</f>
        <v>Corporate Exp</v>
      </c>
      <c r="AJ1901" t="s">
        <v>6735</v>
      </c>
      <c r="AK1901" t="str">
        <f t="shared" si="58"/>
        <v>E35120 Corporate Expenses</v>
      </c>
      <c r="AL1901" t="str">
        <f t="shared" si="59"/>
        <v>7310 Legal / Prof Fees</v>
      </c>
      <c r="AM1901" t="str">
        <f>VLOOKUP(W1901,Lookup!A:B,2,0)</f>
        <v>Other</v>
      </c>
    </row>
    <row r="1902" spans="1:39" x14ac:dyDescent="0.25">
      <c r="A1902" t="s">
        <v>33</v>
      </c>
      <c r="B1902" s="1" t="s">
        <v>63</v>
      </c>
      <c r="C1902" s="1" t="s">
        <v>35</v>
      </c>
      <c r="D1902" s="1" t="s">
        <v>148</v>
      </c>
      <c r="E1902" s="1" t="s">
        <v>36</v>
      </c>
      <c r="F1902" s="1" t="s">
        <v>37</v>
      </c>
      <c r="G1902" t="s">
        <v>64</v>
      </c>
      <c r="H1902" t="s">
        <v>39</v>
      </c>
      <c r="I1902" t="s">
        <v>149</v>
      </c>
      <c r="J1902" t="s">
        <v>40</v>
      </c>
      <c r="K1902" t="s">
        <v>40</v>
      </c>
      <c r="L1902" s="4">
        <v>1322.4</v>
      </c>
      <c r="M1902" s="2">
        <v>43282</v>
      </c>
      <c r="N1902" t="s">
        <v>55</v>
      </c>
      <c r="O1902" t="s">
        <v>56</v>
      </c>
      <c r="P1902" t="s">
        <v>525</v>
      </c>
      <c r="Q1902" t="s">
        <v>526</v>
      </c>
      <c r="R1902" t="s">
        <v>527</v>
      </c>
      <c r="S1902" s="3">
        <v>43315</v>
      </c>
      <c r="T1902" t="s">
        <v>248</v>
      </c>
      <c r="U1902">
        <v>14</v>
      </c>
      <c r="V1902" t="s">
        <v>562</v>
      </c>
      <c r="W1902" t="s">
        <v>527</v>
      </c>
      <c r="Y1902" s="3">
        <v>43315</v>
      </c>
      <c r="AA1902" t="s">
        <v>562</v>
      </c>
      <c r="AH1902" t="str">
        <f>VLOOKUP(B1902,'cc Lookup'!A:J,10,0)</f>
        <v>Corporate Expenditure</v>
      </c>
      <c r="AI1902" t="str">
        <f>VLOOKUP(B1902,'cc Lookup'!A:E,5,0)</f>
        <v>Corporate Exp</v>
      </c>
      <c r="AJ1902" t="s">
        <v>6735</v>
      </c>
      <c r="AK1902" t="str">
        <f t="shared" si="58"/>
        <v>E35120 Corporate Expenses</v>
      </c>
      <c r="AL1902" t="str">
        <f t="shared" si="59"/>
        <v>7310 Legal / Prof Fees</v>
      </c>
      <c r="AM1902" t="str">
        <f>VLOOKUP(W1902,Lookup!A:B,2,0)</f>
        <v>Other</v>
      </c>
    </row>
    <row r="1903" spans="1:39" x14ac:dyDescent="0.25">
      <c r="A1903" t="s">
        <v>33</v>
      </c>
      <c r="B1903" s="1" t="s">
        <v>63</v>
      </c>
      <c r="C1903" s="1" t="s">
        <v>35</v>
      </c>
      <c r="D1903" s="1" t="s">
        <v>148</v>
      </c>
      <c r="E1903" s="1" t="s">
        <v>36</v>
      </c>
      <c r="F1903" s="1" t="s">
        <v>37</v>
      </c>
      <c r="G1903" t="s">
        <v>64</v>
      </c>
      <c r="H1903" t="s">
        <v>39</v>
      </c>
      <c r="I1903" t="s">
        <v>149</v>
      </c>
      <c r="J1903" t="s">
        <v>40</v>
      </c>
      <c r="K1903" t="s">
        <v>40</v>
      </c>
      <c r="L1903" s="4">
        <v>1500</v>
      </c>
      <c r="M1903" s="2">
        <v>43282</v>
      </c>
      <c r="N1903" t="s">
        <v>55</v>
      </c>
      <c r="O1903" t="s">
        <v>56</v>
      </c>
      <c r="P1903" t="s">
        <v>525</v>
      </c>
      <c r="Q1903" t="s">
        <v>526</v>
      </c>
      <c r="R1903" t="s">
        <v>527</v>
      </c>
      <c r="S1903" s="3">
        <v>43315</v>
      </c>
      <c r="T1903" t="s">
        <v>248</v>
      </c>
      <c r="U1903">
        <v>15</v>
      </c>
      <c r="V1903" t="s">
        <v>563</v>
      </c>
      <c r="W1903" t="s">
        <v>527</v>
      </c>
      <c r="Y1903" s="3">
        <v>43315</v>
      </c>
      <c r="AA1903" t="s">
        <v>563</v>
      </c>
      <c r="AH1903" t="str">
        <f>VLOOKUP(B1903,'cc Lookup'!A:J,10,0)</f>
        <v>Corporate Expenditure</v>
      </c>
      <c r="AI1903" t="str">
        <f>VLOOKUP(B1903,'cc Lookup'!A:E,5,0)</f>
        <v>Corporate Exp</v>
      </c>
      <c r="AJ1903" t="s">
        <v>6735</v>
      </c>
      <c r="AK1903" t="str">
        <f t="shared" si="58"/>
        <v>E35120 Corporate Expenses</v>
      </c>
      <c r="AL1903" t="str">
        <f t="shared" si="59"/>
        <v>7310 Legal / Prof Fees</v>
      </c>
      <c r="AM1903" t="str">
        <f>VLOOKUP(W1903,Lookup!A:B,2,0)</f>
        <v>Other</v>
      </c>
    </row>
    <row r="1904" spans="1:39" x14ac:dyDescent="0.25">
      <c r="A1904" t="s">
        <v>33</v>
      </c>
      <c r="B1904" s="1" t="s">
        <v>63</v>
      </c>
      <c r="C1904" s="1" t="s">
        <v>35</v>
      </c>
      <c r="D1904" s="1" t="s">
        <v>148</v>
      </c>
      <c r="E1904" s="1" t="s">
        <v>36</v>
      </c>
      <c r="F1904" s="1" t="s">
        <v>37</v>
      </c>
      <c r="G1904" t="s">
        <v>64</v>
      </c>
      <c r="H1904" t="s">
        <v>39</v>
      </c>
      <c r="I1904" t="s">
        <v>149</v>
      </c>
      <c r="J1904" t="s">
        <v>40</v>
      </c>
      <c r="K1904" t="s">
        <v>40</v>
      </c>
      <c r="L1904" s="4">
        <v>12700</v>
      </c>
      <c r="M1904" s="2">
        <v>43282</v>
      </c>
      <c r="N1904" t="s">
        <v>55</v>
      </c>
      <c r="O1904" t="s">
        <v>56</v>
      </c>
      <c r="P1904" t="s">
        <v>525</v>
      </c>
      <c r="Q1904" t="s">
        <v>526</v>
      </c>
      <c r="R1904" t="s">
        <v>527</v>
      </c>
      <c r="S1904" s="3">
        <v>43315</v>
      </c>
      <c r="T1904" t="s">
        <v>248</v>
      </c>
      <c r="U1904">
        <v>16</v>
      </c>
      <c r="V1904" t="s">
        <v>564</v>
      </c>
      <c r="W1904" t="s">
        <v>527</v>
      </c>
      <c r="Y1904" s="3">
        <v>43315</v>
      </c>
      <c r="AA1904" t="s">
        <v>564</v>
      </c>
      <c r="AH1904" t="str">
        <f>VLOOKUP(B1904,'cc Lookup'!A:J,10,0)</f>
        <v>Corporate Expenditure</v>
      </c>
      <c r="AI1904" t="str">
        <f>VLOOKUP(B1904,'cc Lookup'!A:E,5,0)</f>
        <v>Corporate Exp</v>
      </c>
      <c r="AJ1904" t="s">
        <v>6735</v>
      </c>
      <c r="AK1904" t="str">
        <f t="shared" si="58"/>
        <v>E35120 Corporate Expenses</v>
      </c>
      <c r="AL1904" t="str">
        <f t="shared" si="59"/>
        <v>7310 Legal / Prof Fees</v>
      </c>
      <c r="AM1904" t="str">
        <f>VLOOKUP(W1904,Lookup!A:B,2,0)</f>
        <v>Other</v>
      </c>
    </row>
    <row r="1905" spans="1:39" x14ac:dyDescent="0.25">
      <c r="A1905" t="s">
        <v>33</v>
      </c>
      <c r="B1905" s="1" t="s">
        <v>63</v>
      </c>
      <c r="C1905" s="1" t="s">
        <v>35</v>
      </c>
      <c r="D1905" s="1" t="s">
        <v>148</v>
      </c>
      <c r="E1905" s="1" t="s">
        <v>36</v>
      </c>
      <c r="F1905" s="1" t="s">
        <v>37</v>
      </c>
      <c r="G1905" t="s">
        <v>64</v>
      </c>
      <c r="H1905" t="s">
        <v>39</v>
      </c>
      <c r="I1905" t="s">
        <v>149</v>
      </c>
      <c r="J1905" t="s">
        <v>40</v>
      </c>
      <c r="K1905" t="s">
        <v>40</v>
      </c>
      <c r="L1905" s="4">
        <v>14500</v>
      </c>
      <c r="M1905" s="2">
        <v>43282</v>
      </c>
      <c r="N1905" t="s">
        <v>55</v>
      </c>
      <c r="O1905" t="s">
        <v>56</v>
      </c>
      <c r="P1905" t="s">
        <v>525</v>
      </c>
      <c r="Q1905" t="s">
        <v>526</v>
      </c>
      <c r="R1905" t="s">
        <v>527</v>
      </c>
      <c r="S1905" s="3">
        <v>43315</v>
      </c>
      <c r="T1905" t="s">
        <v>248</v>
      </c>
      <c r="U1905">
        <v>17</v>
      </c>
      <c r="V1905" t="s">
        <v>565</v>
      </c>
      <c r="W1905" t="s">
        <v>527</v>
      </c>
      <c r="Y1905" s="3">
        <v>43315</v>
      </c>
      <c r="AA1905" t="s">
        <v>565</v>
      </c>
      <c r="AH1905" t="str">
        <f>VLOOKUP(B1905,'cc Lookup'!A:J,10,0)</f>
        <v>Corporate Expenditure</v>
      </c>
      <c r="AI1905" t="str">
        <f>VLOOKUP(B1905,'cc Lookup'!A:E,5,0)</f>
        <v>Corporate Exp</v>
      </c>
      <c r="AJ1905" t="s">
        <v>6735</v>
      </c>
      <c r="AK1905" t="str">
        <f t="shared" si="58"/>
        <v>E35120 Corporate Expenses</v>
      </c>
      <c r="AL1905" t="str">
        <f t="shared" si="59"/>
        <v>7310 Legal / Prof Fees</v>
      </c>
      <c r="AM1905" t="str">
        <f>VLOOKUP(W1905,Lookup!A:B,2,0)</f>
        <v>Other</v>
      </c>
    </row>
    <row r="1906" spans="1:39" x14ac:dyDescent="0.25">
      <c r="A1906" t="s">
        <v>33</v>
      </c>
      <c r="B1906" s="1" t="s">
        <v>63</v>
      </c>
      <c r="C1906" s="1" t="s">
        <v>35</v>
      </c>
      <c r="D1906" s="1" t="s">
        <v>148</v>
      </c>
      <c r="E1906" s="1" t="s">
        <v>36</v>
      </c>
      <c r="F1906" s="1" t="s">
        <v>37</v>
      </c>
      <c r="G1906" t="s">
        <v>64</v>
      </c>
      <c r="H1906" t="s">
        <v>39</v>
      </c>
      <c r="I1906" t="s">
        <v>149</v>
      </c>
      <c r="J1906" t="s">
        <v>40</v>
      </c>
      <c r="K1906" t="s">
        <v>40</v>
      </c>
      <c r="L1906" s="4">
        <v>15500</v>
      </c>
      <c r="M1906" s="2">
        <v>43282</v>
      </c>
      <c r="N1906" t="s">
        <v>55</v>
      </c>
      <c r="O1906" t="s">
        <v>56</v>
      </c>
      <c r="P1906" t="s">
        <v>525</v>
      </c>
      <c r="Q1906" t="s">
        <v>526</v>
      </c>
      <c r="R1906" t="s">
        <v>527</v>
      </c>
      <c r="S1906" s="3">
        <v>43315</v>
      </c>
      <c r="T1906" t="s">
        <v>248</v>
      </c>
      <c r="U1906">
        <v>18</v>
      </c>
      <c r="V1906" t="s">
        <v>566</v>
      </c>
      <c r="W1906" t="s">
        <v>527</v>
      </c>
      <c r="Y1906" s="3">
        <v>43315</v>
      </c>
      <c r="AA1906" t="s">
        <v>566</v>
      </c>
      <c r="AH1906" t="str">
        <f>VLOOKUP(B1906,'cc Lookup'!A:J,10,0)</f>
        <v>Corporate Expenditure</v>
      </c>
      <c r="AI1906" t="str">
        <f>VLOOKUP(B1906,'cc Lookup'!A:E,5,0)</f>
        <v>Corporate Exp</v>
      </c>
      <c r="AJ1906" t="s">
        <v>6735</v>
      </c>
      <c r="AK1906" t="str">
        <f t="shared" si="58"/>
        <v>E35120 Corporate Expenses</v>
      </c>
      <c r="AL1906" t="str">
        <f t="shared" si="59"/>
        <v>7310 Legal / Prof Fees</v>
      </c>
      <c r="AM1906" t="str">
        <f>VLOOKUP(W1906,Lookup!A:B,2,0)</f>
        <v>Other</v>
      </c>
    </row>
    <row r="1907" spans="1:39" x14ac:dyDescent="0.25">
      <c r="A1907" t="s">
        <v>33</v>
      </c>
      <c r="B1907" s="1" t="s">
        <v>63</v>
      </c>
      <c r="C1907" s="1" t="s">
        <v>35</v>
      </c>
      <c r="D1907" s="1" t="s">
        <v>148</v>
      </c>
      <c r="E1907" s="1" t="s">
        <v>36</v>
      </c>
      <c r="F1907" s="1" t="s">
        <v>37</v>
      </c>
      <c r="G1907" t="s">
        <v>64</v>
      </c>
      <c r="H1907" t="s">
        <v>39</v>
      </c>
      <c r="I1907" t="s">
        <v>149</v>
      </c>
      <c r="J1907" t="s">
        <v>40</v>
      </c>
      <c r="K1907" t="s">
        <v>40</v>
      </c>
      <c r="L1907" s="4">
        <v>-580.79999999999995</v>
      </c>
      <c r="M1907" s="2">
        <v>43282</v>
      </c>
      <c r="N1907" t="s">
        <v>55</v>
      </c>
      <c r="O1907" t="s">
        <v>56</v>
      </c>
      <c r="P1907" t="s">
        <v>525</v>
      </c>
      <c r="Q1907" t="s">
        <v>531</v>
      </c>
      <c r="R1907" t="s">
        <v>532</v>
      </c>
      <c r="S1907" s="3">
        <v>43318</v>
      </c>
      <c r="T1907" t="s">
        <v>248</v>
      </c>
      <c r="U1907">
        <v>13</v>
      </c>
      <c r="V1907" t="s">
        <v>561</v>
      </c>
      <c r="W1907" t="s">
        <v>532</v>
      </c>
      <c r="Y1907" s="3">
        <v>43318</v>
      </c>
      <c r="AA1907" t="s">
        <v>561</v>
      </c>
      <c r="AH1907" t="str">
        <f>VLOOKUP(B1907,'cc Lookup'!A:J,10,0)</f>
        <v>Corporate Expenditure</v>
      </c>
      <c r="AI1907" t="str">
        <f>VLOOKUP(B1907,'cc Lookup'!A:E,5,0)</f>
        <v>Corporate Exp</v>
      </c>
      <c r="AJ1907" t="s">
        <v>6735</v>
      </c>
      <c r="AK1907" t="str">
        <f t="shared" si="58"/>
        <v>E35120 Corporate Expenses</v>
      </c>
      <c r="AL1907" t="str">
        <f t="shared" si="59"/>
        <v>7310 Legal / Prof Fees</v>
      </c>
      <c r="AM1907" t="str">
        <f>VLOOKUP(W1907,Lookup!A:B,2,0)</f>
        <v>Other</v>
      </c>
    </row>
    <row r="1908" spans="1:39" x14ac:dyDescent="0.25">
      <c r="A1908" t="s">
        <v>33</v>
      </c>
      <c r="B1908" s="1" t="s">
        <v>63</v>
      </c>
      <c r="C1908" s="1" t="s">
        <v>35</v>
      </c>
      <c r="D1908" s="1" t="s">
        <v>148</v>
      </c>
      <c r="E1908" s="1" t="s">
        <v>36</v>
      </c>
      <c r="F1908" s="1" t="s">
        <v>37</v>
      </c>
      <c r="G1908" t="s">
        <v>64</v>
      </c>
      <c r="H1908" t="s">
        <v>39</v>
      </c>
      <c r="I1908" t="s">
        <v>149</v>
      </c>
      <c r="J1908" t="s">
        <v>40</v>
      </c>
      <c r="K1908" t="s">
        <v>40</v>
      </c>
      <c r="L1908" s="4">
        <v>-1322.4</v>
      </c>
      <c r="M1908" s="2">
        <v>43282</v>
      </c>
      <c r="N1908" t="s">
        <v>55</v>
      </c>
      <c r="O1908" t="s">
        <v>56</v>
      </c>
      <c r="P1908" t="s">
        <v>525</v>
      </c>
      <c r="Q1908" t="s">
        <v>531</v>
      </c>
      <c r="R1908" t="s">
        <v>532</v>
      </c>
      <c r="S1908" s="3">
        <v>43318</v>
      </c>
      <c r="T1908" t="s">
        <v>248</v>
      </c>
      <c r="U1908">
        <v>14</v>
      </c>
      <c r="V1908" t="s">
        <v>562</v>
      </c>
      <c r="W1908" t="s">
        <v>532</v>
      </c>
      <c r="Y1908" s="3">
        <v>43318</v>
      </c>
      <c r="AA1908" t="s">
        <v>562</v>
      </c>
      <c r="AH1908" t="str">
        <f>VLOOKUP(B1908,'cc Lookup'!A:J,10,0)</f>
        <v>Corporate Expenditure</v>
      </c>
      <c r="AI1908" t="str">
        <f>VLOOKUP(B1908,'cc Lookup'!A:E,5,0)</f>
        <v>Corporate Exp</v>
      </c>
      <c r="AJ1908" t="s">
        <v>6735</v>
      </c>
      <c r="AK1908" t="str">
        <f t="shared" si="58"/>
        <v>E35120 Corporate Expenses</v>
      </c>
      <c r="AL1908" t="str">
        <f t="shared" si="59"/>
        <v>7310 Legal / Prof Fees</v>
      </c>
      <c r="AM1908" t="str">
        <f>VLOOKUP(W1908,Lookup!A:B,2,0)</f>
        <v>Other</v>
      </c>
    </row>
    <row r="1909" spans="1:39" x14ac:dyDescent="0.25">
      <c r="A1909" t="s">
        <v>33</v>
      </c>
      <c r="B1909" s="1" t="s">
        <v>63</v>
      </c>
      <c r="C1909" s="1" t="s">
        <v>35</v>
      </c>
      <c r="D1909" s="1" t="s">
        <v>148</v>
      </c>
      <c r="E1909" s="1" t="s">
        <v>36</v>
      </c>
      <c r="F1909" s="1" t="s">
        <v>37</v>
      </c>
      <c r="G1909" t="s">
        <v>64</v>
      </c>
      <c r="H1909" t="s">
        <v>39</v>
      </c>
      <c r="I1909" t="s">
        <v>149</v>
      </c>
      <c r="J1909" t="s">
        <v>40</v>
      </c>
      <c r="K1909" t="s">
        <v>40</v>
      </c>
      <c r="L1909" s="4">
        <v>-1500</v>
      </c>
      <c r="M1909" s="2">
        <v>43282</v>
      </c>
      <c r="N1909" t="s">
        <v>55</v>
      </c>
      <c r="O1909" t="s">
        <v>56</v>
      </c>
      <c r="P1909" t="s">
        <v>525</v>
      </c>
      <c r="Q1909" t="s">
        <v>531</v>
      </c>
      <c r="R1909" t="s">
        <v>532</v>
      </c>
      <c r="S1909" s="3">
        <v>43318</v>
      </c>
      <c r="T1909" t="s">
        <v>248</v>
      </c>
      <c r="U1909">
        <v>15</v>
      </c>
      <c r="V1909" t="s">
        <v>563</v>
      </c>
      <c r="W1909" t="s">
        <v>532</v>
      </c>
      <c r="Y1909" s="3">
        <v>43318</v>
      </c>
      <c r="AA1909" t="s">
        <v>563</v>
      </c>
      <c r="AH1909" t="str">
        <f>VLOOKUP(B1909,'cc Lookup'!A:J,10,0)</f>
        <v>Corporate Expenditure</v>
      </c>
      <c r="AI1909" t="str">
        <f>VLOOKUP(B1909,'cc Lookup'!A:E,5,0)</f>
        <v>Corporate Exp</v>
      </c>
      <c r="AJ1909" t="s">
        <v>6735</v>
      </c>
      <c r="AK1909" t="str">
        <f t="shared" si="58"/>
        <v>E35120 Corporate Expenses</v>
      </c>
      <c r="AL1909" t="str">
        <f t="shared" si="59"/>
        <v>7310 Legal / Prof Fees</v>
      </c>
      <c r="AM1909" t="str">
        <f>VLOOKUP(W1909,Lookup!A:B,2,0)</f>
        <v>Other</v>
      </c>
    </row>
    <row r="1910" spans="1:39" x14ac:dyDescent="0.25">
      <c r="A1910" t="s">
        <v>33</v>
      </c>
      <c r="B1910" s="1" t="s">
        <v>63</v>
      </c>
      <c r="C1910" s="1" t="s">
        <v>35</v>
      </c>
      <c r="D1910" s="1" t="s">
        <v>148</v>
      </c>
      <c r="E1910" s="1" t="s">
        <v>36</v>
      </c>
      <c r="F1910" s="1" t="s">
        <v>37</v>
      </c>
      <c r="G1910" t="s">
        <v>64</v>
      </c>
      <c r="H1910" t="s">
        <v>39</v>
      </c>
      <c r="I1910" t="s">
        <v>149</v>
      </c>
      <c r="J1910" t="s">
        <v>40</v>
      </c>
      <c r="K1910" t="s">
        <v>40</v>
      </c>
      <c r="L1910" s="4">
        <v>-12700</v>
      </c>
      <c r="M1910" s="2">
        <v>43282</v>
      </c>
      <c r="N1910" t="s">
        <v>55</v>
      </c>
      <c r="O1910" t="s">
        <v>56</v>
      </c>
      <c r="P1910" t="s">
        <v>525</v>
      </c>
      <c r="Q1910" t="s">
        <v>531</v>
      </c>
      <c r="R1910" t="s">
        <v>532</v>
      </c>
      <c r="S1910" s="3">
        <v>43318</v>
      </c>
      <c r="T1910" t="s">
        <v>248</v>
      </c>
      <c r="U1910">
        <v>16</v>
      </c>
      <c r="V1910" t="s">
        <v>564</v>
      </c>
      <c r="W1910" t="s">
        <v>532</v>
      </c>
      <c r="Y1910" s="3">
        <v>43318</v>
      </c>
      <c r="AA1910" t="s">
        <v>564</v>
      </c>
      <c r="AH1910" t="str">
        <f>VLOOKUP(B1910,'cc Lookup'!A:J,10,0)</f>
        <v>Corporate Expenditure</v>
      </c>
      <c r="AI1910" t="str">
        <f>VLOOKUP(B1910,'cc Lookup'!A:E,5,0)</f>
        <v>Corporate Exp</v>
      </c>
      <c r="AJ1910" t="s">
        <v>6735</v>
      </c>
      <c r="AK1910" t="str">
        <f t="shared" si="58"/>
        <v>E35120 Corporate Expenses</v>
      </c>
      <c r="AL1910" t="str">
        <f t="shared" si="59"/>
        <v>7310 Legal / Prof Fees</v>
      </c>
      <c r="AM1910" t="str">
        <f>VLOOKUP(W1910,Lookup!A:B,2,0)</f>
        <v>Other</v>
      </c>
    </row>
    <row r="1911" spans="1:39" x14ac:dyDescent="0.25">
      <c r="A1911" t="s">
        <v>33</v>
      </c>
      <c r="B1911" s="1" t="s">
        <v>63</v>
      </c>
      <c r="C1911" s="1" t="s">
        <v>35</v>
      </c>
      <c r="D1911" s="1" t="s">
        <v>148</v>
      </c>
      <c r="E1911" s="1" t="s">
        <v>36</v>
      </c>
      <c r="F1911" s="1" t="s">
        <v>37</v>
      </c>
      <c r="G1911" t="s">
        <v>64</v>
      </c>
      <c r="H1911" t="s">
        <v>39</v>
      </c>
      <c r="I1911" t="s">
        <v>149</v>
      </c>
      <c r="J1911" t="s">
        <v>40</v>
      </c>
      <c r="K1911" t="s">
        <v>40</v>
      </c>
      <c r="L1911" s="4">
        <v>-14500</v>
      </c>
      <c r="M1911" s="2">
        <v>43282</v>
      </c>
      <c r="N1911" t="s">
        <v>55</v>
      </c>
      <c r="O1911" t="s">
        <v>56</v>
      </c>
      <c r="P1911" t="s">
        <v>525</v>
      </c>
      <c r="Q1911" t="s">
        <v>531</v>
      </c>
      <c r="R1911" t="s">
        <v>532</v>
      </c>
      <c r="S1911" s="3">
        <v>43318</v>
      </c>
      <c r="T1911" t="s">
        <v>248</v>
      </c>
      <c r="U1911">
        <v>17</v>
      </c>
      <c r="V1911" t="s">
        <v>565</v>
      </c>
      <c r="W1911" t="s">
        <v>532</v>
      </c>
      <c r="Y1911" s="3">
        <v>43318</v>
      </c>
      <c r="AA1911" t="s">
        <v>565</v>
      </c>
      <c r="AH1911" t="str">
        <f>VLOOKUP(B1911,'cc Lookup'!A:J,10,0)</f>
        <v>Corporate Expenditure</v>
      </c>
      <c r="AI1911" t="str">
        <f>VLOOKUP(B1911,'cc Lookup'!A:E,5,0)</f>
        <v>Corporate Exp</v>
      </c>
      <c r="AJ1911" t="s">
        <v>6735</v>
      </c>
      <c r="AK1911" t="str">
        <f t="shared" si="58"/>
        <v>E35120 Corporate Expenses</v>
      </c>
      <c r="AL1911" t="str">
        <f t="shared" si="59"/>
        <v>7310 Legal / Prof Fees</v>
      </c>
      <c r="AM1911" t="str">
        <f>VLOOKUP(W1911,Lookup!A:B,2,0)</f>
        <v>Other</v>
      </c>
    </row>
    <row r="1912" spans="1:39" x14ac:dyDescent="0.25">
      <c r="A1912" t="s">
        <v>33</v>
      </c>
      <c r="B1912" s="1" t="s">
        <v>63</v>
      </c>
      <c r="C1912" s="1" t="s">
        <v>35</v>
      </c>
      <c r="D1912" s="1" t="s">
        <v>148</v>
      </c>
      <c r="E1912" s="1" t="s">
        <v>36</v>
      </c>
      <c r="F1912" s="1" t="s">
        <v>37</v>
      </c>
      <c r="G1912" t="s">
        <v>64</v>
      </c>
      <c r="H1912" t="s">
        <v>39</v>
      </c>
      <c r="I1912" t="s">
        <v>149</v>
      </c>
      <c r="J1912" t="s">
        <v>40</v>
      </c>
      <c r="K1912" t="s">
        <v>40</v>
      </c>
      <c r="L1912" s="4">
        <v>-15500</v>
      </c>
      <c r="M1912" s="2">
        <v>43282</v>
      </c>
      <c r="N1912" t="s">
        <v>55</v>
      </c>
      <c r="O1912" t="s">
        <v>56</v>
      </c>
      <c r="P1912" t="s">
        <v>525</v>
      </c>
      <c r="Q1912" t="s">
        <v>531</v>
      </c>
      <c r="R1912" t="s">
        <v>532</v>
      </c>
      <c r="S1912" s="3">
        <v>43318</v>
      </c>
      <c r="T1912" t="s">
        <v>248</v>
      </c>
      <c r="U1912">
        <v>18</v>
      </c>
      <c r="V1912" t="s">
        <v>566</v>
      </c>
      <c r="W1912" t="s">
        <v>532</v>
      </c>
      <c r="Y1912" s="3">
        <v>43318</v>
      </c>
      <c r="AA1912" t="s">
        <v>566</v>
      </c>
      <c r="AH1912" t="str">
        <f>VLOOKUP(B1912,'cc Lookup'!A:J,10,0)</f>
        <v>Corporate Expenditure</v>
      </c>
      <c r="AI1912" t="str">
        <f>VLOOKUP(B1912,'cc Lookup'!A:E,5,0)</f>
        <v>Corporate Exp</v>
      </c>
      <c r="AJ1912" t="s">
        <v>6735</v>
      </c>
      <c r="AK1912" t="str">
        <f t="shared" si="58"/>
        <v>E35120 Corporate Expenses</v>
      </c>
      <c r="AL1912" t="str">
        <f t="shared" si="59"/>
        <v>7310 Legal / Prof Fees</v>
      </c>
      <c r="AM1912" t="str">
        <f>VLOOKUP(W1912,Lookup!A:B,2,0)</f>
        <v>Other</v>
      </c>
    </row>
    <row r="1913" spans="1:39" x14ac:dyDescent="0.25">
      <c r="A1913" t="s">
        <v>33</v>
      </c>
      <c r="B1913" s="1" t="s">
        <v>63</v>
      </c>
      <c r="C1913" s="1" t="s">
        <v>35</v>
      </c>
      <c r="D1913" s="1" t="s">
        <v>148</v>
      </c>
      <c r="E1913" s="1" t="s">
        <v>36</v>
      </c>
      <c r="F1913" s="1" t="s">
        <v>37</v>
      </c>
      <c r="G1913" t="s">
        <v>64</v>
      </c>
      <c r="H1913" t="s">
        <v>39</v>
      </c>
      <c r="I1913" t="s">
        <v>149</v>
      </c>
      <c r="J1913" t="s">
        <v>40</v>
      </c>
      <c r="K1913" t="s">
        <v>40</v>
      </c>
      <c r="L1913" s="4">
        <v>-580.79999999999995</v>
      </c>
      <c r="M1913" s="2">
        <v>43282</v>
      </c>
      <c r="N1913" t="s">
        <v>55</v>
      </c>
      <c r="O1913" t="s">
        <v>56</v>
      </c>
      <c r="P1913" t="s">
        <v>536</v>
      </c>
      <c r="Q1913" t="s">
        <v>537</v>
      </c>
      <c r="R1913" t="s">
        <v>538</v>
      </c>
      <c r="S1913" s="3">
        <v>43291</v>
      </c>
      <c r="T1913" t="s">
        <v>46</v>
      </c>
      <c r="U1913">
        <v>13</v>
      </c>
      <c r="V1913" t="s">
        <v>422</v>
      </c>
      <c r="W1913" t="s">
        <v>538</v>
      </c>
      <c r="Y1913" s="3">
        <v>43291</v>
      </c>
      <c r="AA1913" t="s">
        <v>422</v>
      </c>
      <c r="AH1913" t="str">
        <f>VLOOKUP(B1913,'cc Lookup'!A:J,10,0)</f>
        <v>Corporate Expenditure</v>
      </c>
      <c r="AI1913" t="str">
        <f>VLOOKUP(B1913,'cc Lookup'!A:E,5,0)</f>
        <v>Corporate Exp</v>
      </c>
      <c r="AJ1913" t="s">
        <v>6735</v>
      </c>
      <c r="AK1913" t="str">
        <f t="shared" si="58"/>
        <v>E35120 Corporate Expenses</v>
      </c>
      <c r="AL1913" t="str">
        <f t="shared" si="59"/>
        <v>7310 Legal / Prof Fees</v>
      </c>
      <c r="AM1913" t="str">
        <f>VLOOKUP(W1913,Lookup!A:B,2,0)</f>
        <v>Other</v>
      </c>
    </row>
    <row r="1914" spans="1:39" x14ac:dyDescent="0.25">
      <c r="A1914" t="s">
        <v>33</v>
      </c>
      <c r="B1914" s="1" t="s">
        <v>63</v>
      </c>
      <c r="C1914" s="1" t="s">
        <v>35</v>
      </c>
      <c r="D1914" s="1" t="s">
        <v>148</v>
      </c>
      <c r="E1914" s="1" t="s">
        <v>36</v>
      </c>
      <c r="F1914" s="1" t="s">
        <v>37</v>
      </c>
      <c r="G1914" t="s">
        <v>64</v>
      </c>
      <c r="H1914" t="s">
        <v>39</v>
      </c>
      <c r="I1914" t="s">
        <v>149</v>
      </c>
      <c r="J1914" t="s">
        <v>40</v>
      </c>
      <c r="K1914" t="s">
        <v>40</v>
      </c>
      <c r="L1914" s="4">
        <v>-1322.4</v>
      </c>
      <c r="M1914" s="2">
        <v>43282</v>
      </c>
      <c r="N1914" t="s">
        <v>55</v>
      </c>
      <c r="O1914" t="s">
        <v>56</v>
      </c>
      <c r="P1914" t="s">
        <v>536</v>
      </c>
      <c r="Q1914" t="s">
        <v>537</v>
      </c>
      <c r="R1914" t="s">
        <v>538</v>
      </c>
      <c r="S1914" s="3">
        <v>43291</v>
      </c>
      <c r="T1914" t="s">
        <v>46</v>
      </c>
      <c r="U1914">
        <v>14</v>
      </c>
      <c r="V1914" t="s">
        <v>423</v>
      </c>
      <c r="W1914" t="s">
        <v>538</v>
      </c>
      <c r="Y1914" s="3">
        <v>43291</v>
      </c>
      <c r="AA1914" t="s">
        <v>423</v>
      </c>
      <c r="AH1914" t="str">
        <f>VLOOKUP(B1914,'cc Lookup'!A:J,10,0)</f>
        <v>Corporate Expenditure</v>
      </c>
      <c r="AI1914" t="str">
        <f>VLOOKUP(B1914,'cc Lookup'!A:E,5,0)</f>
        <v>Corporate Exp</v>
      </c>
      <c r="AJ1914" t="s">
        <v>6735</v>
      </c>
      <c r="AK1914" t="str">
        <f t="shared" si="58"/>
        <v>E35120 Corporate Expenses</v>
      </c>
      <c r="AL1914" t="str">
        <f t="shared" si="59"/>
        <v>7310 Legal / Prof Fees</v>
      </c>
      <c r="AM1914" t="str">
        <f>VLOOKUP(W1914,Lookup!A:B,2,0)</f>
        <v>Other</v>
      </c>
    </row>
    <row r="1915" spans="1:39" x14ac:dyDescent="0.25">
      <c r="A1915" t="s">
        <v>33</v>
      </c>
      <c r="B1915" s="1" t="s">
        <v>63</v>
      </c>
      <c r="C1915" s="1" t="s">
        <v>35</v>
      </c>
      <c r="D1915" s="1" t="s">
        <v>148</v>
      </c>
      <c r="E1915" s="1" t="s">
        <v>36</v>
      </c>
      <c r="F1915" s="1" t="s">
        <v>37</v>
      </c>
      <c r="G1915" t="s">
        <v>64</v>
      </c>
      <c r="H1915" t="s">
        <v>39</v>
      </c>
      <c r="I1915" t="s">
        <v>149</v>
      </c>
      <c r="J1915" t="s">
        <v>40</v>
      </c>
      <c r="K1915" t="s">
        <v>40</v>
      </c>
      <c r="L1915" s="4">
        <v>-1500</v>
      </c>
      <c r="M1915" s="2">
        <v>43282</v>
      </c>
      <c r="N1915" t="s">
        <v>55</v>
      </c>
      <c r="O1915" t="s">
        <v>56</v>
      </c>
      <c r="P1915" t="s">
        <v>536</v>
      </c>
      <c r="Q1915" t="s">
        <v>537</v>
      </c>
      <c r="R1915" t="s">
        <v>538</v>
      </c>
      <c r="S1915" s="3">
        <v>43291</v>
      </c>
      <c r="T1915" t="s">
        <v>46</v>
      </c>
      <c r="U1915">
        <v>15</v>
      </c>
      <c r="V1915" t="s">
        <v>424</v>
      </c>
      <c r="W1915" t="s">
        <v>538</v>
      </c>
      <c r="Y1915" s="3">
        <v>43291</v>
      </c>
      <c r="AA1915" t="s">
        <v>424</v>
      </c>
      <c r="AH1915" t="str">
        <f>VLOOKUP(B1915,'cc Lookup'!A:J,10,0)</f>
        <v>Corporate Expenditure</v>
      </c>
      <c r="AI1915" t="str">
        <f>VLOOKUP(B1915,'cc Lookup'!A:E,5,0)</f>
        <v>Corporate Exp</v>
      </c>
      <c r="AJ1915" t="s">
        <v>6735</v>
      </c>
      <c r="AK1915" t="str">
        <f t="shared" si="58"/>
        <v>E35120 Corporate Expenses</v>
      </c>
      <c r="AL1915" t="str">
        <f t="shared" si="59"/>
        <v>7310 Legal / Prof Fees</v>
      </c>
      <c r="AM1915" t="str">
        <f>VLOOKUP(W1915,Lookup!A:B,2,0)</f>
        <v>Other</v>
      </c>
    </row>
    <row r="1916" spans="1:39" x14ac:dyDescent="0.25">
      <c r="A1916" t="s">
        <v>33</v>
      </c>
      <c r="B1916" s="1" t="s">
        <v>63</v>
      </c>
      <c r="C1916" s="1" t="s">
        <v>35</v>
      </c>
      <c r="D1916" s="1" t="s">
        <v>148</v>
      </c>
      <c r="E1916" s="1" t="s">
        <v>36</v>
      </c>
      <c r="F1916" s="1" t="s">
        <v>37</v>
      </c>
      <c r="G1916" t="s">
        <v>64</v>
      </c>
      <c r="H1916" t="s">
        <v>39</v>
      </c>
      <c r="I1916" t="s">
        <v>149</v>
      </c>
      <c r="J1916" t="s">
        <v>40</v>
      </c>
      <c r="K1916" t="s">
        <v>40</v>
      </c>
      <c r="L1916" s="4">
        <v>-12700</v>
      </c>
      <c r="M1916" s="2">
        <v>43282</v>
      </c>
      <c r="N1916" t="s">
        <v>55</v>
      </c>
      <c r="O1916" t="s">
        <v>56</v>
      </c>
      <c r="P1916" t="s">
        <v>536</v>
      </c>
      <c r="Q1916" t="s">
        <v>537</v>
      </c>
      <c r="R1916" t="s">
        <v>538</v>
      </c>
      <c r="S1916" s="3">
        <v>43291</v>
      </c>
      <c r="T1916" t="s">
        <v>46</v>
      </c>
      <c r="U1916">
        <v>16</v>
      </c>
      <c r="V1916" t="s">
        <v>425</v>
      </c>
      <c r="W1916" t="s">
        <v>538</v>
      </c>
      <c r="Y1916" s="3">
        <v>43291</v>
      </c>
      <c r="AA1916" t="s">
        <v>425</v>
      </c>
      <c r="AH1916" t="str">
        <f>VLOOKUP(B1916,'cc Lookup'!A:J,10,0)</f>
        <v>Corporate Expenditure</v>
      </c>
      <c r="AI1916" t="str">
        <f>VLOOKUP(B1916,'cc Lookup'!A:E,5,0)</f>
        <v>Corporate Exp</v>
      </c>
      <c r="AJ1916" t="s">
        <v>6735</v>
      </c>
      <c r="AK1916" t="str">
        <f t="shared" si="58"/>
        <v>E35120 Corporate Expenses</v>
      </c>
      <c r="AL1916" t="str">
        <f t="shared" si="59"/>
        <v>7310 Legal / Prof Fees</v>
      </c>
      <c r="AM1916" t="str">
        <f>VLOOKUP(W1916,Lookup!A:B,2,0)</f>
        <v>Other</v>
      </c>
    </row>
    <row r="1917" spans="1:39" x14ac:dyDescent="0.25">
      <c r="A1917" t="s">
        <v>33</v>
      </c>
      <c r="B1917" s="1" t="s">
        <v>63</v>
      </c>
      <c r="C1917" s="1" t="s">
        <v>35</v>
      </c>
      <c r="D1917" s="1" t="s">
        <v>148</v>
      </c>
      <c r="E1917" s="1" t="s">
        <v>36</v>
      </c>
      <c r="F1917" s="1" t="s">
        <v>37</v>
      </c>
      <c r="G1917" t="s">
        <v>64</v>
      </c>
      <c r="H1917" t="s">
        <v>39</v>
      </c>
      <c r="I1917" t="s">
        <v>149</v>
      </c>
      <c r="J1917" t="s">
        <v>40</v>
      </c>
      <c r="K1917" t="s">
        <v>40</v>
      </c>
      <c r="L1917" s="4">
        <v>-14500</v>
      </c>
      <c r="M1917" s="2">
        <v>43282</v>
      </c>
      <c r="N1917" t="s">
        <v>55</v>
      </c>
      <c r="O1917" t="s">
        <v>56</v>
      </c>
      <c r="P1917" t="s">
        <v>536</v>
      </c>
      <c r="Q1917" t="s">
        <v>537</v>
      </c>
      <c r="R1917" t="s">
        <v>538</v>
      </c>
      <c r="S1917" s="3">
        <v>43291</v>
      </c>
      <c r="T1917" t="s">
        <v>46</v>
      </c>
      <c r="U1917">
        <v>17</v>
      </c>
      <c r="V1917" t="s">
        <v>426</v>
      </c>
      <c r="W1917" t="s">
        <v>538</v>
      </c>
      <c r="Y1917" s="3">
        <v>43291</v>
      </c>
      <c r="AA1917" t="s">
        <v>426</v>
      </c>
      <c r="AH1917" t="str">
        <f>VLOOKUP(B1917,'cc Lookup'!A:J,10,0)</f>
        <v>Corporate Expenditure</v>
      </c>
      <c r="AI1917" t="str">
        <f>VLOOKUP(B1917,'cc Lookup'!A:E,5,0)</f>
        <v>Corporate Exp</v>
      </c>
      <c r="AJ1917" t="s">
        <v>6735</v>
      </c>
      <c r="AK1917" t="str">
        <f t="shared" si="58"/>
        <v>E35120 Corporate Expenses</v>
      </c>
      <c r="AL1917" t="str">
        <f t="shared" si="59"/>
        <v>7310 Legal / Prof Fees</v>
      </c>
      <c r="AM1917" t="str">
        <f>VLOOKUP(W1917,Lookup!A:B,2,0)</f>
        <v>Other</v>
      </c>
    </row>
    <row r="1918" spans="1:39" x14ac:dyDescent="0.25">
      <c r="A1918" t="s">
        <v>33</v>
      </c>
      <c r="B1918" s="1" t="s">
        <v>63</v>
      </c>
      <c r="C1918" s="1" t="s">
        <v>35</v>
      </c>
      <c r="D1918" s="1" t="s">
        <v>148</v>
      </c>
      <c r="E1918" s="1" t="s">
        <v>36</v>
      </c>
      <c r="F1918" s="1" t="s">
        <v>37</v>
      </c>
      <c r="G1918" t="s">
        <v>64</v>
      </c>
      <c r="H1918" t="s">
        <v>39</v>
      </c>
      <c r="I1918" t="s">
        <v>149</v>
      </c>
      <c r="J1918" t="s">
        <v>40</v>
      </c>
      <c r="K1918" t="s">
        <v>40</v>
      </c>
      <c r="L1918" s="4">
        <v>-15500</v>
      </c>
      <c r="M1918" s="2">
        <v>43282</v>
      </c>
      <c r="N1918" t="s">
        <v>55</v>
      </c>
      <c r="O1918" t="s">
        <v>56</v>
      </c>
      <c r="P1918" t="s">
        <v>536</v>
      </c>
      <c r="Q1918" t="s">
        <v>537</v>
      </c>
      <c r="R1918" t="s">
        <v>538</v>
      </c>
      <c r="S1918" s="3">
        <v>43291</v>
      </c>
      <c r="T1918" t="s">
        <v>46</v>
      </c>
      <c r="U1918">
        <v>18</v>
      </c>
      <c r="V1918" t="s">
        <v>427</v>
      </c>
      <c r="W1918" t="s">
        <v>538</v>
      </c>
      <c r="Y1918" s="3">
        <v>43291</v>
      </c>
      <c r="AA1918" t="s">
        <v>427</v>
      </c>
      <c r="AH1918" t="str">
        <f>VLOOKUP(B1918,'cc Lookup'!A:J,10,0)</f>
        <v>Corporate Expenditure</v>
      </c>
      <c r="AI1918" t="str">
        <f>VLOOKUP(B1918,'cc Lookup'!A:E,5,0)</f>
        <v>Corporate Exp</v>
      </c>
      <c r="AJ1918" t="s">
        <v>6735</v>
      </c>
      <c r="AK1918" t="str">
        <f t="shared" si="58"/>
        <v>E35120 Corporate Expenses</v>
      </c>
      <c r="AL1918" t="str">
        <f t="shared" si="59"/>
        <v>7310 Legal / Prof Fees</v>
      </c>
      <c r="AM1918" t="str">
        <f>VLOOKUP(W1918,Lookup!A:B,2,0)</f>
        <v>Other</v>
      </c>
    </row>
    <row r="1919" spans="1:39" x14ac:dyDescent="0.25">
      <c r="A1919" t="s">
        <v>33</v>
      </c>
      <c r="B1919" s="1" t="s">
        <v>63</v>
      </c>
      <c r="C1919" s="1" t="s">
        <v>35</v>
      </c>
      <c r="D1919" s="1" t="s">
        <v>148</v>
      </c>
      <c r="E1919" s="1" t="s">
        <v>36</v>
      </c>
      <c r="F1919" s="1" t="s">
        <v>37</v>
      </c>
      <c r="G1919" t="s">
        <v>64</v>
      </c>
      <c r="H1919" t="s">
        <v>39</v>
      </c>
      <c r="I1919" t="s">
        <v>149</v>
      </c>
      <c r="J1919" t="s">
        <v>40</v>
      </c>
      <c r="K1919" t="s">
        <v>40</v>
      </c>
      <c r="L1919" s="4">
        <v>580.79999999999995</v>
      </c>
      <c r="M1919" s="2">
        <v>43282</v>
      </c>
      <c r="N1919" t="s">
        <v>311</v>
      </c>
      <c r="O1919" t="s">
        <v>56</v>
      </c>
      <c r="P1919" t="s">
        <v>525</v>
      </c>
      <c r="Q1919" t="s">
        <v>539</v>
      </c>
      <c r="R1919" t="s">
        <v>540</v>
      </c>
      <c r="S1919" s="3">
        <v>43318</v>
      </c>
      <c r="T1919" t="s">
        <v>248</v>
      </c>
      <c r="U1919">
        <v>11</v>
      </c>
      <c r="V1919" t="s">
        <v>561</v>
      </c>
      <c r="W1919" t="s">
        <v>540</v>
      </c>
      <c r="Y1919" s="3">
        <v>43318</v>
      </c>
      <c r="AA1919" t="s">
        <v>561</v>
      </c>
      <c r="AH1919" t="str">
        <f>VLOOKUP(B1919,'cc Lookup'!A:J,10,0)</f>
        <v>Corporate Expenditure</v>
      </c>
      <c r="AI1919" t="str">
        <f>VLOOKUP(B1919,'cc Lookup'!A:E,5,0)</f>
        <v>Corporate Exp</v>
      </c>
      <c r="AJ1919" t="s">
        <v>6735</v>
      </c>
      <c r="AK1919" t="str">
        <f t="shared" si="58"/>
        <v>E35120 Corporate Expenses</v>
      </c>
      <c r="AL1919" t="str">
        <f t="shared" si="59"/>
        <v>7310 Legal / Prof Fees</v>
      </c>
      <c r="AM1919" t="str">
        <f>VLOOKUP(W1919,Lookup!A:B,2,0)</f>
        <v>Other</v>
      </c>
    </row>
    <row r="1920" spans="1:39" x14ac:dyDescent="0.25">
      <c r="A1920" t="s">
        <v>33</v>
      </c>
      <c r="B1920" s="1" t="s">
        <v>63</v>
      </c>
      <c r="C1920" s="1" t="s">
        <v>35</v>
      </c>
      <c r="D1920" s="1" t="s">
        <v>148</v>
      </c>
      <c r="E1920" s="1" t="s">
        <v>36</v>
      </c>
      <c r="F1920" s="1" t="s">
        <v>37</v>
      </c>
      <c r="G1920" t="s">
        <v>64</v>
      </c>
      <c r="H1920" t="s">
        <v>39</v>
      </c>
      <c r="I1920" t="s">
        <v>149</v>
      </c>
      <c r="J1920" t="s">
        <v>40</v>
      </c>
      <c r="K1920" t="s">
        <v>40</v>
      </c>
      <c r="L1920" s="4">
        <v>1322.4</v>
      </c>
      <c r="M1920" s="2">
        <v>43282</v>
      </c>
      <c r="N1920" t="s">
        <v>311</v>
      </c>
      <c r="O1920" t="s">
        <v>56</v>
      </c>
      <c r="P1920" t="s">
        <v>525</v>
      </c>
      <c r="Q1920" t="s">
        <v>539</v>
      </c>
      <c r="R1920" t="s">
        <v>540</v>
      </c>
      <c r="S1920" s="3">
        <v>43318</v>
      </c>
      <c r="T1920" t="s">
        <v>248</v>
      </c>
      <c r="U1920">
        <v>12</v>
      </c>
      <c r="V1920" t="s">
        <v>562</v>
      </c>
      <c r="W1920" t="s">
        <v>540</v>
      </c>
      <c r="Y1920" s="3">
        <v>43318</v>
      </c>
      <c r="AA1920" t="s">
        <v>562</v>
      </c>
      <c r="AH1920" t="str">
        <f>VLOOKUP(B1920,'cc Lookup'!A:J,10,0)</f>
        <v>Corporate Expenditure</v>
      </c>
      <c r="AI1920" t="str">
        <f>VLOOKUP(B1920,'cc Lookup'!A:E,5,0)</f>
        <v>Corporate Exp</v>
      </c>
      <c r="AJ1920" t="s">
        <v>6735</v>
      </c>
      <c r="AK1920" t="str">
        <f t="shared" si="58"/>
        <v>E35120 Corporate Expenses</v>
      </c>
      <c r="AL1920" t="str">
        <f t="shared" si="59"/>
        <v>7310 Legal / Prof Fees</v>
      </c>
      <c r="AM1920" t="str">
        <f>VLOOKUP(W1920,Lookup!A:B,2,0)</f>
        <v>Other</v>
      </c>
    </row>
    <row r="1921" spans="1:39" x14ac:dyDescent="0.25">
      <c r="A1921" t="s">
        <v>33</v>
      </c>
      <c r="B1921" s="1" t="s">
        <v>63</v>
      </c>
      <c r="C1921" s="1" t="s">
        <v>35</v>
      </c>
      <c r="D1921" s="1" t="s">
        <v>148</v>
      </c>
      <c r="E1921" s="1" t="s">
        <v>36</v>
      </c>
      <c r="F1921" s="1" t="s">
        <v>37</v>
      </c>
      <c r="G1921" t="s">
        <v>64</v>
      </c>
      <c r="H1921" t="s">
        <v>39</v>
      </c>
      <c r="I1921" t="s">
        <v>149</v>
      </c>
      <c r="J1921" t="s">
        <v>40</v>
      </c>
      <c r="K1921" t="s">
        <v>40</v>
      </c>
      <c r="L1921" s="4">
        <v>1500</v>
      </c>
      <c r="M1921" s="2">
        <v>43282</v>
      </c>
      <c r="N1921" t="s">
        <v>311</v>
      </c>
      <c r="O1921" t="s">
        <v>56</v>
      </c>
      <c r="P1921" t="s">
        <v>525</v>
      </c>
      <c r="Q1921" t="s">
        <v>539</v>
      </c>
      <c r="R1921" t="s">
        <v>540</v>
      </c>
      <c r="S1921" s="3">
        <v>43318</v>
      </c>
      <c r="T1921" t="s">
        <v>248</v>
      </c>
      <c r="U1921">
        <v>13</v>
      </c>
      <c r="V1921" t="s">
        <v>563</v>
      </c>
      <c r="W1921" t="s">
        <v>540</v>
      </c>
      <c r="Y1921" s="3">
        <v>43318</v>
      </c>
      <c r="AA1921" t="s">
        <v>563</v>
      </c>
      <c r="AH1921" t="str">
        <f>VLOOKUP(B1921,'cc Lookup'!A:J,10,0)</f>
        <v>Corporate Expenditure</v>
      </c>
      <c r="AI1921" t="str">
        <f>VLOOKUP(B1921,'cc Lookup'!A:E,5,0)</f>
        <v>Corporate Exp</v>
      </c>
      <c r="AJ1921" t="s">
        <v>6735</v>
      </c>
      <c r="AK1921" t="str">
        <f t="shared" si="58"/>
        <v>E35120 Corporate Expenses</v>
      </c>
      <c r="AL1921" t="str">
        <f t="shared" si="59"/>
        <v>7310 Legal / Prof Fees</v>
      </c>
      <c r="AM1921" t="str">
        <f>VLOOKUP(W1921,Lookup!A:B,2,0)</f>
        <v>Other</v>
      </c>
    </row>
    <row r="1922" spans="1:39" x14ac:dyDescent="0.25">
      <c r="A1922" t="s">
        <v>33</v>
      </c>
      <c r="B1922" s="1" t="s">
        <v>63</v>
      </c>
      <c r="C1922" s="1" t="s">
        <v>35</v>
      </c>
      <c r="D1922" s="1" t="s">
        <v>148</v>
      </c>
      <c r="E1922" s="1" t="s">
        <v>36</v>
      </c>
      <c r="F1922" s="1" t="s">
        <v>37</v>
      </c>
      <c r="G1922" t="s">
        <v>64</v>
      </c>
      <c r="H1922" t="s">
        <v>39</v>
      </c>
      <c r="I1922" t="s">
        <v>149</v>
      </c>
      <c r="J1922" t="s">
        <v>40</v>
      </c>
      <c r="K1922" t="s">
        <v>40</v>
      </c>
      <c r="L1922" s="4">
        <v>12700</v>
      </c>
      <c r="M1922" s="2">
        <v>43282</v>
      </c>
      <c r="N1922" t="s">
        <v>311</v>
      </c>
      <c r="O1922" t="s">
        <v>56</v>
      </c>
      <c r="P1922" t="s">
        <v>525</v>
      </c>
      <c r="Q1922" t="s">
        <v>539</v>
      </c>
      <c r="R1922" t="s">
        <v>540</v>
      </c>
      <c r="S1922" s="3">
        <v>43318</v>
      </c>
      <c r="T1922" t="s">
        <v>248</v>
      </c>
      <c r="U1922">
        <v>14</v>
      </c>
      <c r="V1922" t="s">
        <v>564</v>
      </c>
      <c r="W1922" t="s">
        <v>540</v>
      </c>
      <c r="Y1922" s="3">
        <v>43318</v>
      </c>
      <c r="AA1922" t="s">
        <v>564</v>
      </c>
      <c r="AH1922" t="str">
        <f>VLOOKUP(B1922,'cc Lookup'!A:J,10,0)</f>
        <v>Corporate Expenditure</v>
      </c>
      <c r="AI1922" t="str">
        <f>VLOOKUP(B1922,'cc Lookup'!A:E,5,0)</f>
        <v>Corporate Exp</v>
      </c>
      <c r="AJ1922" t="s">
        <v>6735</v>
      </c>
      <c r="AK1922" t="str">
        <f t="shared" si="58"/>
        <v>E35120 Corporate Expenses</v>
      </c>
      <c r="AL1922" t="str">
        <f t="shared" si="59"/>
        <v>7310 Legal / Prof Fees</v>
      </c>
      <c r="AM1922" t="str">
        <f>VLOOKUP(W1922,Lookup!A:B,2,0)</f>
        <v>Other</v>
      </c>
    </row>
    <row r="1923" spans="1:39" x14ac:dyDescent="0.25">
      <c r="A1923" t="s">
        <v>33</v>
      </c>
      <c r="B1923" s="1" t="s">
        <v>63</v>
      </c>
      <c r="C1923" s="1" t="s">
        <v>35</v>
      </c>
      <c r="D1923" s="1" t="s">
        <v>148</v>
      </c>
      <c r="E1923" s="1" t="s">
        <v>36</v>
      </c>
      <c r="F1923" s="1" t="s">
        <v>37</v>
      </c>
      <c r="G1923" t="s">
        <v>64</v>
      </c>
      <c r="H1923" t="s">
        <v>39</v>
      </c>
      <c r="I1923" t="s">
        <v>149</v>
      </c>
      <c r="J1923" t="s">
        <v>40</v>
      </c>
      <c r="K1923" t="s">
        <v>40</v>
      </c>
      <c r="L1923" s="4">
        <v>14500</v>
      </c>
      <c r="M1923" s="2">
        <v>43282</v>
      </c>
      <c r="N1923" t="s">
        <v>311</v>
      </c>
      <c r="O1923" t="s">
        <v>56</v>
      </c>
      <c r="P1923" t="s">
        <v>525</v>
      </c>
      <c r="Q1923" t="s">
        <v>539</v>
      </c>
      <c r="R1923" t="s">
        <v>540</v>
      </c>
      <c r="S1923" s="3">
        <v>43318</v>
      </c>
      <c r="T1923" t="s">
        <v>248</v>
      </c>
      <c r="U1923">
        <v>15</v>
      </c>
      <c r="V1923" t="s">
        <v>565</v>
      </c>
      <c r="W1923" t="s">
        <v>540</v>
      </c>
      <c r="Y1923" s="3">
        <v>43318</v>
      </c>
      <c r="AA1923" t="s">
        <v>565</v>
      </c>
      <c r="AH1923" t="str">
        <f>VLOOKUP(B1923,'cc Lookup'!A:J,10,0)</f>
        <v>Corporate Expenditure</v>
      </c>
      <c r="AI1923" t="str">
        <f>VLOOKUP(B1923,'cc Lookup'!A:E,5,0)</f>
        <v>Corporate Exp</v>
      </c>
      <c r="AJ1923" t="s">
        <v>6735</v>
      </c>
      <c r="AK1923" t="str">
        <f t="shared" si="58"/>
        <v>E35120 Corporate Expenses</v>
      </c>
      <c r="AL1923" t="str">
        <f t="shared" si="59"/>
        <v>7310 Legal / Prof Fees</v>
      </c>
      <c r="AM1923" t="str">
        <f>VLOOKUP(W1923,Lookup!A:B,2,0)</f>
        <v>Other</v>
      </c>
    </row>
    <row r="1924" spans="1:39" x14ac:dyDescent="0.25">
      <c r="A1924" t="s">
        <v>33</v>
      </c>
      <c r="B1924" s="1" t="s">
        <v>63</v>
      </c>
      <c r="C1924" s="1" t="s">
        <v>35</v>
      </c>
      <c r="D1924" s="1" t="s">
        <v>148</v>
      </c>
      <c r="E1924" s="1" t="s">
        <v>36</v>
      </c>
      <c r="F1924" s="1" t="s">
        <v>37</v>
      </c>
      <c r="G1924" t="s">
        <v>64</v>
      </c>
      <c r="H1924" t="s">
        <v>39</v>
      </c>
      <c r="I1924" t="s">
        <v>149</v>
      </c>
      <c r="J1924" t="s">
        <v>40</v>
      </c>
      <c r="K1924" t="s">
        <v>40</v>
      </c>
      <c r="L1924" s="4">
        <v>15500</v>
      </c>
      <c r="M1924" s="2">
        <v>43282</v>
      </c>
      <c r="N1924" t="s">
        <v>311</v>
      </c>
      <c r="O1924" t="s">
        <v>56</v>
      </c>
      <c r="P1924" t="s">
        <v>525</v>
      </c>
      <c r="Q1924" t="s">
        <v>539</v>
      </c>
      <c r="R1924" t="s">
        <v>540</v>
      </c>
      <c r="S1924" s="3">
        <v>43318</v>
      </c>
      <c r="T1924" t="s">
        <v>248</v>
      </c>
      <c r="U1924">
        <v>16</v>
      </c>
      <c r="V1924" t="s">
        <v>566</v>
      </c>
      <c r="W1924" t="s">
        <v>540</v>
      </c>
      <c r="Y1924" s="3">
        <v>43318</v>
      </c>
      <c r="AA1924" t="s">
        <v>566</v>
      </c>
      <c r="AH1924" t="str">
        <f>VLOOKUP(B1924,'cc Lookup'!A:J,10,0)</f>
        <v>Corporate Expenditure</v>
      </c>
      <c r="AI1924" t="str">
        <f>VLOOKUP(B1924,'cc Lookup'!A:E,5,0)</f>
        <v>Corporate Exp</v>
      </c>
      <c r="AJ1924" t="s">
        <v>6735</v>
      </c>
      <c r="AK1924" t="str">
        <f t="shared" ref="AK1924:AK1987" si="60">B1924&amp;" "&amp;G1924</f>
        <v>E35120 Corporate Expenses</v>
      </c>
      <c r="AL1924" t="str">
        <f t="shared" ref="AL1924:AL1987" si="61">C1924&amp;" "&amp;H1924</f>
        <v>7310 Legal / Prof Fees</v>
      </c>
      <c r="AM1924" t="str">
        <f>VLOOKUP(W1924,Lookup!A:B,2,0)</f>
        <v>Other</v>
      </c>
    </row>
    <row r="1925" spans="1:39" x14ac:dyDescent="0.25">
      <c r="A1925" t="s">
        <v>33</v>
      </c>
      <c r="B1925" s="1" t="s">
        <v>63</v>
      </c>
      <c r="C1925" s="1" t="s">
        <v>35</v>
      </c>
      <c r="D1925" s="1" t="s">
        <v>36</v>
      </c>
      <c r="E1925" s="1" t="s">
        <v>36</v>
      </c>
      <c r="F1925" s="1" t="s">
        <v>37</v>
      </c>
      <c r="G1925" t="s">
        <v>64</v>
      </c>
      <c r="H1925" t="s">
        <v>39</v>
      </c>
      <c r="I1925" t="s">
        <v>40</v>
      </c>
      <c r="J1925" t="s">
        <v>40</v>
      </c>
      <c r="K1925" t="s">
        <v>40</v>
      </c>
      <c r="L1925" s="4">
        <v>10000</v>
      </c>
      <c r="M1925" s="2">
        <v>43313</v>
      </c>
      <c r="N1925" t="s">
        <v>55</v>
      </c>
      <c r="O1925" t="s">
        <v>56</v>
      </c>
      <c r="P1925" t="s">
        <v>599</v>
      </c>
      <c r="Q1925" t="s">
        <v>600</v>
      </c>
      <c r="R1925" t="s">
        <v>601</v>
      </c>
      <c r="S1925" s="3">
        <v>43346</v>
      </c>
      <c r="T1925" t="s">
        <v>57</v>
      </c>
      <c r="U1925">
        <v>150</v>
      </c>
      <c r="V1925" t="s">
        <v>624</v>
      </c>
      <c r="W1925" t="s">
        <v>601</v>
      </c>
      <c r="Y1925" s="3">
        <v>43346</v>
      </c>
      <c r="AA1925" t="s">
        <v>603</v>
      </c>
      <c r="AD1925" t="s">
        <v>368</v>
      </c>
      <c r="AH1925" t="str">
        <f>VLOOKUP(B1925,'cc Lookup'!A:J,10,0)</f>
        <v>Corporate Expenditure</v>
      </c>
      <c r="AI1925" t="str">
        <f>VLOOKUP(B1925,'cc Lookup'!A:E,5,0)</f>
        <v>Corporate Exp</v>
      </c>
      <c r="AJ1925" t="s">
        <v>6735</v>
      </c>
      <c r="AK1925" t="str">
        <f t="shared" si="60"/>
        <v>E35120 Corporate Expenses</v>
      </c>
      <c r="AL1925" t="str">
        <f t="shared" si="61"/>
        <v>7310 Legal / Prof Fees</v>
      </c>
      <c r="AM1925" t="str">
        <f>VLOOKUP(W1925,Lookup!A:B,2,0)</f>
        <v>Other</v>
      </c>
    </row>
    <row r="1926" spans="1:39" x14ac:dyDescent="0.25">
      <c r="A1926" t="s">
        <v>33</v>
      </c>
      <c r="B1926" s="1" t="s">
        <v>63</v>
      </c>
      <c r="C1926" s="1" t="s">
        <v>35</v>
      </c>
      <c r="D1926" s="1" t="s">
        <v>36</v>
      </c>
      <c r="E1926" s="1" t="s">
        <v>36</v>
      </c>
      <c r="F1926" s="1" t="s">
        <v>37</v>
      </c>
      <c r="G1926" t="s">
        <v>64</v>
      </c>
      <c r="H1926" t="s">
        <v>39</v>
      </c>
      <c r="I1926" t="s">
        <v>40</v>
      </c>
      <c r="J1926" t="s">
        <v>40</v>
      </c>
      <c r="K1926" t="s">
        <v>40</v>
      </c>
      <c r="L1926" s="4">
        <v>192708.33</v>
      </c>
      <c r="M1926" s="2">
        <v>43313</v>
      </c>
      <c r="N1926" t="s">
        <v>55</v>
      </c>
      <c r="O1926" t="s">
        <v>56</v>
      </c>
      <c r="P1926" t="s">
        <v>615</v>
      </c>
      <c r="Q1926" t="s">
        <v>616</v>
      </c>
      <c r="R1926" t="s">
        <v>617</v>
      </c>
      <c r="S1926" s="3">
        <v>43347</v>
      </c>
      <c r="T1926" t="s">
        <v>57</v>
      </c>
      <c r="U1926">
        <v>18</v>
      </c>
      <c r="V1926" t="s">
        <v>625</v>
      </c>
      <c r="W1926" t="s">
        <v>617</v>
      </c>
      <c r="Y1926" s="3">
        <v>43347</v>
      </c>
      <c r="AA1926" t="s">
        <v>625</v>
      </c>
      <c r="AH1926" t="str">
        <f>VLOOKUP(B1926,'cc Lookup'!A:J,10,0)</f>
        <v>Corporate Expenditure</v>
      </c>
      <c r="AI1926" t="str">
        <f>VLOOKUP(B1926,'cc Lookup'!A:E,5,0)</f>
        <v>Corporate Exp</v>
      </c>
      <c r="AJ1926" t="s">
        <v>6735</v>
      </c>
      <c r="AK1926" t="str">
        <f t="shared" si="60"/>
        <v>E35120 Corporate Expenses</v>
      </c>
      <c r="AL1926" t="str">
        <f t="shared" si="61"/>
        <v>7310 Legal / Prof Fees</v>
      </c>
      <c r="AM1926" t="str">
        <f>VLOOKUP(W1926,Lookup!A:B,2,0)</f>
        <v>Other</v>
      </c>
    </row>
    <row r="1927" spans="1:39" x14ac:dyDescent="0.25">
      <c r="A1927" t="s">
        <v>33</v>
      </c>
      <c r="B1927" s="1" t="s">
        <v>63</v>
      </c>
      <c r="C1927" s="1" t="s">
        <v>35</v>
      </c>
      <c r="D1927" s="1" t="s">
        <v>36</v>
      </c>
      <c r="E1927" s="1" t="s">
        <v>36</v>
      </c>
      <c r="F1927" s="1" t="s">
        <v>37</v>
      </c>
      <c r="G1927" t="s">
        <v>64</v>
      </c>
      <c r="H1927" t="s">
        <v>39</v>
      </c>
      <c r="I1927" t="s">
        <v>40</v>
      </c>
      <c r="J1927" t="s">
        <v>40</v>
      </c>
      <c r="K1927" t="s">
        <v>40</v>
      </c>
      <c r="L1927" s="4">
        <v>-2900</v>
      </c>
      <c r="M1927" s="2">
        <v>43313</v>
      </c>
      <c r="N1927" t="s">
        <v>55</v>
      </c>
      <c r="O1927" t="s">
        <v>56</v>
      </c>
      <c r="P1927" t="s">
        <v>626</v>
      </c>
      <c r="Q1927" t="s">
        <v>627</v>
      </c>
      <c r="R1927" t="s">
        <v>628</v>
      </c>
      <c r="S1927" s="3">
        <v>43321</v>
      </c>
      <c r="T1927" t="s">
        <v>46</v>
      </c>
      <c r="U1927">
        <v>155</v>
      </c>
      <c r="V1927" t="s">
        <v>516</v>
      </c>
      <c r="W1927" t="s">
        <v>628</v>
      </c>
      <c r="Y1927" s="3">
        <v>43321</v>
      </c>
      <c r="AA1927" t="s">
        <v>516</v>
      </c>
      <c r="AH1927" t="str">
        <f>VLOOKUP(B1927,'cc Lookup'!A:J,10,0)</f>
        <v>Corporate Expenditure</v>
      </c>
      <c r="AI1927" t="str">
        <f>VLOOKUP(B1927,'cc Lookup'!A:E,5,0)</f>
        <v>Corporate Exp</v>
      </c>
      <c r="AJ1927" t="s">
        <v>6735</v>
      </c>
      <c r="AK1927" t="str">
        <f t="shared" si="60"/>
        <v>E35120 Corporate Expenses</v>
      </c>
      <c r="AL1927" t="str">
        <f t="shared" si="61"/>
        <v>7310 Legal / Prof Fees</v>
      </c>
      <c r="AM1927" t="str">
        <f>VLOOKUP(W1927,Lookup!A:B,2,0)</f>
        <v>Other</v>
      </c>
    </row>
    <row r="1928" spans="1:39" x14ac:dyDescent="0.25">
      <c r="A1928" t="s">
        <v>33</v>
      </c>
      <c r="B1928" s="1" t="s">
        <v>63</v>
      </c>
      <c r="C1928" s="1" t="s">
        <v>35</v>
      </c>
      <c r="D1928" s="1" t="s">
        <v>36</v>
      </c>
      <c r="E1928" s="1" t="s">
        <v>36</v>
      </c>
      <c r="F1928" s="1" t="s">
        <v>37</v>
      </c>
      <c r="G1928" t="s">
        <v>64</v>
      </c>
      <c r="H1928" t="s">
        <v>39</v>
      </c>
      <c r="I1928" t="s">
        <v>40</v>
      </c>
      <c r="J1928" t="s">
        <v>40</v>
      </c>
      <c r="K1928" t="s">
        <v>40</v>
      </c>
      <c r="L1928" s="4">
        <v>-500</v>
      </c>
      <c r="M1928" s="2">
        <v>43313</v>
      </c>
      <c r="N1928" t="s">
        <v>55</v>
      </c>
      <c r="O1928" t="s">
        <v>56</v>
      </c>
      <c r="P1928" t="s">
        <v>629</v>
      </c>
      <c r="Q1928" t="s">
        <v>630</v>
      </c>
      <c r="R1928" t="s">
        <v>631</v>
      </c>
      <c r="S1928" s="3">
        <v>43321</v>
      </c>
      <c r="T1928" t="s">
        <v>46</v>
      </c>
      <c r="U1928">
        <v>143</v>
      </c>
      <c r="V1928" t="s">
        <v>520</v>
      </c>
      <c r="W1928" t="s">
        <v>631</v>
      </c>
      <c r="Y1928" s="3">
        <v>43321</v>
      </c>
      <c r="AA1928" t="s">
        <v>521</v>
      </c>
      <c r="AD1928" t="s">
        <v>366</v>
      </c>
      <c r="AH1928" t="str">
        <f>VLOOKUP(B1928,'cc Lookup'!A:J,10,0)</f>
        <v>Corporate Expenditure</v>
      </c>
      <c r="AI1928" t="str">
        <f>VLOOKUP(B1928,'cc Lookup'!A:E,5,0)</f>
        <v>Corporate Exp</v>
      </c>
      <c r="AJ1928" t="s">
        <v>6735</v>
      </c>
      <c r="AK1928" t="str">
        <f t="shared" si="60"/>
        <v>E35120 Corporate Expenses</v>
      </c>
      <c r="AL1928" t="str">
        <f t="shared" si="61"/>
        <v>7310 Legal / Prof Fees</v>
      </c>
      <c r="AM1928" t="str">
        <f>VLOOKUP(W1928,Lookup!A:B,2,0)</f>
        <v>Other</v>
      </c>
    </row>
    <row r="1929" spans="1:39" x14ac:dyDescent="0.25">
      <c r="A1929" t="s">
        <v>33</v>
      </c>
      <c r="B1929" s="1" t="s">
        <v>63</v>
      </c>
      <c r="C1929" s="1" t="s">
        <v>35</v>
      </c>
      <c r="D1929" s="1" t="s">
        <v>36</v>
      </c>
      <c r="E1929" s="1" t="s">
        <v>36</v>
      </c>
      <c r="F1929" s="1" t="s">
        <v>37</v>
      </c>
      <c r="G1929" t="s">
        <v>64</v>
      </c>
      <c r="H1929" t="s">
        <v>39</v>
      </c>
      <c r="I1929" t="s">
        <v>40</v>
      </c>
      <c r="J1929" t="s">
        <v>40</v>
      </c>
      <c r="K1929" t="s">
        <v>40</v>
      </c>
      <c r="L1929" s="4">
        <v>-10000</v>
      </c>
      <c r="M1929" s="2">
        <v>43313</v>
      </c>
      <c r="N1929" t="s">
        <v>55</v>
      </c>
      <c r="O1929" t="s">
        <v>56</v>
      </c>
      <c r="P1929" t="s">
        <v>629</v>
      </c>
      <c r="Q1929" t="s">
        <v>630</v>
      </c>
      <c r="R1929" t="s">
        <v>631</v>
      </c>
      <c r="S1929" s="3">
        <v>43321</v>
      </c>
      <c r="T1929" t="s">
        <v>46</v>
      </c>
      <c r="U1929">
        <v>144</v>
      </c>
      <c r="V1929" t="s">
        <v>522</v>
      </c>
      <c r="W1929" t="s">
        <v>631</v>
      </c>
      <c r="Y1929" s="3">
        <v>43321</v>
      </c>
      <c r="AA1929" t="s">
        <v>521</v>
      </c>
      <c r="AD1929" t="s">
        <v>368</v>
      </c>
      <c r="AH1929" t="str">
        <f>VLOOKUP(B1929,'cc Lookup'!A:J,10,0)</f>
        <v>Corporate Expenditure</v>
      </c>
      <c r="AI1929" t="str">
        <f>VLOOKUP(B1929,'cc Lookup'!A:E,5,0)</f>
        <v>Corporate Exp</v>
      </c>
      <c r="AJ1929" t="s">
        <v>6735</v>
      </c>
      <c r="AK1929" t="str">
        <f t="shared" si="60"/>
        <v>E35120 Corporate Expenses</v>
      </c>
      <c r="AL1929" t="str">
        <f t="shared" si="61"/>
        <v>7310 Legal / Prof Fees</v>
      </c>
      <c r="AM1929" t="str">
        <f>VLOOKUP(W1929,Lookup!A:B,2,0)</f>
        <v>Other</v>
      </c>
    </row>
    <row r="1930" spans="1:39" x14ac:dyDescent="0.25">
      <c r="A1930" t="s">
        <v>33</v>
      </c>
      <c r="B1930" s="1" t="s">
        <v>63</v>
      </c>
      <c r="C1930" s="1" t="s">
        <v>35</v>
      </c>
      <c r="D1930" s="1" t="s">
        <v>36</v>
      </c>
      <c r="E1930" s="1" t="s">
        <v>36</v>
      </c>
      <c r="F1930" s="1" t="s">
        <v>37</v>
      </c>
      <c r="G1930" t="s">
        <v>64</v>
      </c>
      <c r="H1930" t="s">
        <v>39</v>
      </c>
      <c r="I1930" t="s">
        <v>40</v>
      </c>
      <c r="J1930" t="s">
        <v>40</v>
      </c>
      <c r="K1930" t="s">
        <v>40</v>
      </c>
      <c r="L1930" s="4">
        <v>-84157</v>
      </c>
      <c r="M1930" s="2">
        <v>43313</v>
      </c>
      <c r="N1930" t="s">
        <v>55</v>
      </c>
      <c r="O1930" t="s">
        <v>56</v>
      </c>
      <c r="P1930" t="s">
        <v>618</v>
      </c>
      <c r="Q1930" t="s">
        <v>619</v>
      </c>
      <c r="R1930" t="s">
        <v>620</v>
      </c>
      <c r="S1930" s="3">
        <v>43321</v>
      </c>
      <c r="T1930" t="s">
        <v>46</v>
      </c>
      <c r="U1930">
        <v>24</v>
      </c>
      <c r="V1930" t="s">
        <v>523</v>
      </c>
      <c r="W1930" t="s">
        <v>620</v>
      </c>
      <c r="Y1930" s="3">
        <v>43321</v>
      </c>
      <c r="AA1930" t="s">
        <v>523</v>
      </c>
      <c r="AH1930" t="str">
        <f>VLOOKUP(B1930,'cc Lookup'!A:J,10,0)</f>
        <v>Corporate Expenditure</v>
      </c>
      <c r="AI1930" t="str">
        <f>VLOOKUP(B1930,'cc Lookup'!A:E,5,0)</f>
        <v>Corporate Exp</v>
      </c>
      <c r="AJ1930" t="s">
        <v>6735</v>
      </c>
      <c r="AK1930" t="str">
        <f t="shared" si="60"/>
        <v>E35120 Corporate Expenses</v>
      </c>
      <c r="AL1930" t="str">
        <f t="shared" si="61"/>
        <v>7310 Legal / Prof Fees</v>
      </c>
      <c r="AM1930" t="str">
        <f>VLOOKUP(W1930,Lookup!A:B,2,0)</f>
        <v>Other</v>
      </c>
    </row>
    <row r="1931" spans="1:39" x14ac:dyDescent="0.25">
      <c r="A1931" t="s">
        <v>33</v>
      </c>
      <c r="B1931" s="1" t="s">
        <v>63</v>
      </c>
      <c r="C1931" s="1" t="s">
        <v>35</v>
      </c>
      <c r="D1931" s="1" t="s">
        <v>36</v>
      </c>
      <c r="E1931" s="1" t="s">
        <v>36</v>
      </c>
      <c r="F1931" s="1" t="s">
        <v>37</v>
      </c>
      <c r="G1931" t="s">
        <v>64</v>
      </c>
      <c r="H1931" t="s">
        <v>39</v>
      </c>
      <c r="I1931" t="s">
        <v>40</v>
      </c>
      <c r="J1931" t="s">
        <v>40</v>
      </c>
      <c r="K1931" t="s">
        <v>40</v>
      </c>
      <c r="L1931" s="4">
        <v>-154166.67000000001</v>
      </c>
      <c r="M1931" s="2">
        <v>43313</v>
      </c>
      <c r="N1931" t="s">
        <v>55</v>
      </c>
      <c r="O1931" t="s">
        <v>56</v>
      </c>
      <c r="P1931" t="s">
        <v>618</v>
      </c>
      <c r="Q1931" t="s">
        <v>619</v>
      </c>
      <c r="R1931" t="s">
        <v>620</v>
      </c>
      <c r="S1931" s="3">
        <v>43321</v>
      </c>
      <c r="T1931" t="s">
        <v>46</v>
      </c>
      <c r="U1931">
        <v>25</v>
      </c>
      <c r="V1931" t="s">
        <v>524</v>
      </c>
      <c r="W1931" t="s">
        <v>620</v>
      </c>
      <c r="Y1931" s="3">
        <v>43321</v>
      </c>
      <c r="AA1931" t="s">
        <v>524</v>
      </c>
      <c r="AH1931" t="str">
        <f>VLOOKUP(B1931,'cc Lookup'!A:J,10,0)</f>
        <v>Corporate Expenditure</v>
      </c>
      <c r="AI1931" t="str">
        <f>VLOOKUP(B1931,'cc Lookup'!A:E,5,0)</f>
        <v>Corporate Exp</v>
      </c>
      <c r="AJ1931" t="s">
        <v>6735</v>
      </c>
      <c r="AK1931" t="str">
        <f t="shared" si="60"/>
        <v>E35120 Corporate Expenses</v>
      </c>
      <c r="AL1931" t="str">
        <f t="shared" si="61"/>
        <v>7310 Legal / Prof Fees</v>
      </c>
      <c r="AM1931" t="str">
        <f>VLOOKUP(W1931,Lookup!A:B,2,0)</f>
        <v>Other</v>
      </c>
    </row>
    <row r="1932" spans="1:39" x14ac:dyDescent="0.25">
      <c r="A1932" t="s">
        <v>33</v>
      </c>
      <c r="B1932" s="1" t="s">
        <v>63</v>
      </c>
      <c r="C1932" s="1" t="s">
        <v>35</v>
      </c>
      <c r="D1932" s="1" t="s">
        <v>36</v>
      </c>
      <c r="E1932" s="1" t="s">
        <v>36</v>
      </c>
      <c r="F1932" s="1" t="s">
        <v>37</v>
      </c>
      <c r="G1932" t="s">
        <v>64</v>
      </c>
      <c r="H1932" t="s">
        <v>39</v>
      </c>
      <c r="I1932" t="s">
        <v>40</v>
      </c>
      <c r="J1932" t="s">
        <v>40</v>
      </c>
      <c r="K1932" t="s">
        <v>40</v>
      </c>
      <c r="L1932" s="4">
        <v>-63.32</v>
      </c>
      <c r="M1932" s="2">
        <v>43313</v>
      </c>
      <c r="N1932" t="s">
        <v>55</v>
      </c>
      <c r="O1932" t="s">
        <v>56</v>
      </c>
      <c r="P1932" t="s">
        <v>632</v>
      </c>
      <c r="Q1932" t="s">
        <v>633</v>
      </c>
      <c r="R1932" t="s">
        <v>634</v>
      </c>
      <c r="S1932" s="3">
        <v>43321</v>
      </c>
      <c r="T1932" t="s">
        <v>46</v>
      </c>
      <c r="U1932">
        <v>9</v>
      </c>
      <c r="V1932" t="s">
        <v>528</v>
      </c>
      <c r="W1932" t="s">
        <v>634</v>
      </c>
      <c r="Y1932" s="3">
        <v>43321</v>
      </c>
      <c r="AA1932" t="s">
        <v>528</v>
      </c>
      <c r="AH1932" t="str">
        <f>VLOOKUP(B1932,'cc Lookup'!A:J,10,0)</f>
        <v>Corporate Expenditure</v>
      </c>
      <c r="AI1932" t="str">
        <f>VLOOKUP(B1932,'cc Lookup'!A:E,5,0)</f>
        <v>Corporate Exp</v>
      </c>
      <c r="AJ1932" t="s">
        <v>6735</v>
      </c>
      <c r="AK1932" t="str">
        <f t="shared" si="60"/>
        <v>E35120 Corporate Expenses</v>
      </c>
      <c r="AL1932" t="str">
        <f t="shared" si="61"/>
        <v>7310 Legal / Prof Fees</v>
      </c>
      <c r="AM1932" t="str">
        <f>VLOOKUP(W1932,Lookup!A:B,2,0)</f>
        <v>Other</v>
      </c>
    </row>
    <row r="1933" spans="1:39" x14ac:dyDescent="0.25">
      <c r="A1933" t="s">
        <v>33</v>
      </c>
      <c r="B1933" s="1" t="s">
        <v>63</v>
      </c>
      <c r="C1933" s="1" t="s">
        <v>35</v>
      </c>
      <c r="D1933" s="1" t="s">
        <v>36</v>
      </c>
      <c r="E1933" s="1" t="s">
        <v>36</v>
      </c>
      <c r="F1933" s="1" t="s">
        <v>37</v>
      </c>
      <c r="G1933" t="s">
        <v>64</v>
      </c>
      <c r="H1933" t="s">
        <v>39</v>
      </c>
      <c r="I1933" t="s">
        <v>40</v>
      </c>
      <c r="J1933" t="s">
        <v>40</v>
      </c>
      <c r="K1933" t="s">
        <v>40</v>
      </c>
      <c r="L1933" s="4">
        <v>-10000</v>
      </c>
      <c r="M1933" s="2">
        <v>43313</v>
      </c>
      <c r="N1933" t="s">
        <v>55</v>
      </c>
      <c r="O1933" t="s">
        <v>56</v>
      </c>
      <c r="P1933" t="s">
        <v>632</v>
      </c>
      <c r="Q1933" t="s">
        <v>633</v>
      </c>
      <c r="R1933" t="s">
        <v>634</v>
      </c>
      <c r="S1933" s="3">
        <v>43321</v>
      </c>
      <c r="T1933" t="s">
        <v>46</v>
      </c>
      <c r="U1933">
        <v>10</v>
      </c>
      <c r="V1933" t="s">
        <v>529</v>
      </c>
      <c r="W1933" t="s">
        <v>634</v>
      </c>
      <c r="Y1933" s="3">
        <v>43321</v>
      </c>
      <c r="AA1933" t="s">
        <v>529</v>
      </c>
      <c r="AH1933" t="str">
        <f>VLOOKUP(B1933,'cc Lookup'!A:J,10,0)</f>
        <v>Corporate Expenditure</v>
      </c>
      <c r="AI1933" t="str">
        <f>VLOOKUP(B1933,'cc Lookup'!A:E,5,0)</f>
        <v>Corporate Exp</v>
      </c>
      <c r="AJ1933" t="s">
        <v>6735</v>
      </c>
      <c r="AK1933" t="str">
        <f t="shared" si="60"/>
        <v>E35120 Corporate Expenses</v>
      </c>
      <c r="AL1933" t="str">
        <f t="shared" si="61"/>
        <v>7310 Legal / Prof Fees</v>
      </c>
      <c r="AM1933" t="str">
        <f>VLOOKUP(W1933,Lookup!A:B,2,0)</f>
        <v>Other</v>
      </c>
    </row>
    <row r="1934" spans="1:39" x14ac:dyDescent="0.25">
      <c r="A1934" t="s">
        <v>33</v>
      </c>
      <c r="B1934" s="1" t="s">
        <v>63</v>
      </c>
      <c r="C1934" s="1" t="s">
        <v>35</v>
      </c>
      <c r="D1934" s="1" t="s">
        <v>36</v>
      </c>
      <c r="E1934" s="1" t="s">
        <v>36</v>
      </c>
      <c r="F1934" s="1" t="s">
        <v>37</v>
      </c>
      <c r="G1934" t="s">
        <v>64</v>
      </c>
      <c r="H1934" t="s">
        <v>39</v>
      </c>
      <c r="I1934" t="s">
        <v>40</v>
      </c>
      <c r="J1934" t="s">
        <v>40</v>
      </c>
      <c r="K1934" t="s">
        <v>40</v>
      </c>
      <c r="L1934" s="4">
        <v>2000</v>
      </c>
      <c r="M1934" s="2">
        <v>43313</v>
      </c>
      <c r="N1934" t="s">
        <v>55</v>
      </c>
      <c r="O1934" t="s">
        <v>56</v>
      </c>
      <c r="P1934" t="s">
        <v>632</v>
      </c>
      <c r="Q1934" t="s">
        <v>633</v>
      </c>
      <c r="R1934" t="s">
        <v>634</v>
      </c>
      <c r="S1934" s="3">
        <v>43321</v>
      </c>
      <c r="T1934" t="s">
        <v>46</v>
      </c>
      <c r="U1934">
        <v>11</v>
      </c>
      <c r="V1934" t="s">
        <v>530</v>
      </c>
      <c r="W1934" t="s">
        <v>634</v>
      </c>
      <c r="Y1934" s="3">
        <v>43321</v>
      </c>
      <c r="AA1934" t="s">
        <v>530</v>
      </c>
      <c r="AH1934" t="str">
        <f>VLOOKUP(B1934,'cc Lookup'!A:J,10,0)</f>
        <v>Corporate Expenditure</v>
      </c>
      <c r="AI1934" t="str">
        <f>VLOOKUP(B1934,'cc Lookup'!A:E,5,0)</f>
        <v>Corporate Exp</v>
      </c>
      <c r="AJ1934" t="s">
        <v>6735</v>
      </c>
      <c r="AK1934" t="str">
        <f t="shared" si="60"/>
        <v>E35120 Corporate Expenses</v>
      </c>
      <c r="AL1934" t="str">
        <f t="shared" si="61"/>
        <v>7310 Legal / Prof Fees</v>
      </c>
      <c r="AM1934" t="str">
        <f>VLOOKUP(W1934,Lookup!A:B,2,0)</f>
        <v>Other</v>
      </c>
    </row>
    <row r="1935" spans="1:39" x14ac:dyDescent="0.25">
      <c r="A1935" t="s">
        <v>33</v>
      </c>
      <c r="B1935" s="1" t="s">
        <v>63</v>
      </c>
      <c r="C1935" s="1" t="s">
        <v>35</v>
      </c>
      <c r="D1935" s="1" t="s">
        <v>36</v>
      </c>
      <c r="E1935" s="1" t="s">
        <v>36</v>
      </c>
      <c r="F1935" s="1" t="s">
        <v>37</v>
      </c>
      <c r="G1935" t="s">
        <v>64</v>
      </c>
      <c r="H1935" t="s">
        <v>39</v>
      </c>
      <c r="I1935" t="s">
        <v>40</v>
      </c>
      <c r="J1935" t="s">
        <v>40</v>
      </c>
      <c r="K1935" t="s">
        <v>40</v>
      </c>
      <c r="L1935" s="4">
        <v>-2000</v>
      </c>
      <c r="M1935" s="2">
        <v>43313</v>
      </c>
      <c r="N1935" t="s">
        <v>55</v>
      </c>
      <c r="O1935" t="s">
        <v>56</v>
      </c>
      <c r="P1935" t="s">
        <v>635</v>
      </c>
      <c r="Q1935" t="s">
        <v>636</v>
      </c>
      <c r="R1935" t="s">
        <v>637</v>
      </c>
      <c r="S1935" s="3">
        <v>43321</v>
      </c>
      <c r="T1935" t="s">
        <v>46</v>
      </c>
      <c r="U1935">
        <v>9</v>
      </c>
      <c r="V1935" t="s">
        <v>530</v>
      </c>
      <c r="W1935" t="s">
        <v>637</v>
      </c>
      <c r="Y1935" s="3">
        <v>43321</v>
      </c>
      <c r="AA1935" t="s">
        <v>530</v>
      </c>
      <c r="AH1935" t="str">
        <f>VLOOKUP(B1935,'cc Lookup'!A:J,10,0)</f>
        <v>Corporate Expenditure</v>
      </c>
      <c r="AI1935" t="str">
        <f>VLOOKUP(B1935,'cc Lookup'!A:E,5,0)</f>
        <v>Corporate Exp</v>
      </c>
      <c r="AJ1935" t="s">
        <v>6735</v>
      </c>
      <c r="AK1935" t="str">
        <f t="shared" si="60"/>
        <v>E35120 Corporate Expenses</v>
      </c>
      <c r="AL1935" t="str">
        <f t="shared" si="61"/>
        <v>7310 Legal / Prof Fees</v>
      </c>
      <c r="AM1935" t="str">
        <f>VLOOKUP(W1935,Lookup!A:B,2,0)</f>
        <v>Other</v>
      </c>
    </row>
    <row r="1936" spans="1:39" x14ac:dyDescent="0.25">
      <c r="A1936" t="s">
        <v>33</v>
      </c>
      <c r="B1936" s="1" t="s">
        <v>63</v>
      </c>
      <c r="C1936" s="1" t="s">
        <v>35</v>
      </c>
      <c r="D1936" s="1" t="s">
        <v>36</v>
      </c>
      <c r="E1936" s="1" t="s">
        <v>36</v>
      </c>
      <c r="F1936" s="1" t="s">
        <v>37</v>
      </c>
      <c r="G1936" t="s">
        <v>64</v>
      </c>
      <c r="H1936" t="s">
        <v>39</v>
      </c>
      <c r="I1936" t="s">
        <v>40</v>
      </c>
      <c r="J1936" t="s">
        <v>40</v>
      </c>
      <c r="K1936" t="s">
        <v>40</v>
      </c>
      <c r="L1936" s="4">
        <v>63.32</v>
      </c>
      <c r="M1936" s="2">
        <v>43313</v>
      </c>
      <c r="N1936" t="s">
        <v>55</v>
      </c>
      <c r="O1936" t="s">
        <v>56</v>
      </c>
      <c r="P1936" t="s">
        <v>635</v>
      </c>
      <c r="Q1936" t="s">
        <v>636</v>
      </c>
      <c r="R1936" t="s">
        <v>637</v>
      </c>
      <c r="S1936" s="3">
        <v>43321</v>
      </c>
      <c r="T1936" t="s">
        <v>46</v>
      </c>
      <c r="U1936">
        <v>10</v>
      </c>
      <c r="V1936" t="s">
        <v>528</v>
      </c>
      <c r="W1936" t="s">
        <v>637</v>
      </c>
      <c r="Y1936" s="3">
        <v>43321</v>
      </c>
      <c r="AA1936" t="s">
        <v>528</v>
      </c>
      <c r="AH1936" t="str">
        <f>VLOOKUP(B1936,'cc Lookup'!A:J,10,0)</f>
        <v>Corporate Expenditure</v>
      </c>
      <c r="AI1936" t="str">
        <f>VLOOKUP(B1936,'cc Lookup'!A:E,5,0)</f>
        <v>Corporate Exp</v>
      </c>
      <c r="AJ1936" t="s">
        <v>6735</v>
      </c>
      <c r="AK1936" t="str">
        <f t="shared" si="60"/>
        <v>E35120 Corporate Expenses</v>
      </c>
      <c r="AL1936" t="str">
        <f t="shared" si="61"/>
        <v>7310 Legal / Prof Fees</v>
      </c>
      <c r="AM1936" t="str">
        <f>VLOOKUP(W1936,Lookup!A:B,2,0)</f>
        <v>Other</v>
      </c>
    </row>
    <row r="1937" spans="1:39" x14ac:dyDescent="0.25">
      <c r="A1937" t="s">
        <v>33</v>
      </c>
      <c r="B1937" s="1" t="s">
        <v>63</v>
      </c>
      <c r="C1937" s="1" t="s">
        <v>35</v>
      </c>
      <c r="D1937" s="1" t="s">
        <v>36</v>
      </c>
      <c r="E1937" s="1" t="s">
        <v>36</v>
      </c>
      <c r="F1937" s="1" t="s">
        <v>37</v>
      </c>
      <c r="G1937" t="s">
        <v>64</v>
      </c>
      <c r="H1937" t="s">
        <v>39</v>
      </c>
      <c r="I1937" t="s">
        <v>40</v>
      </c>
      <c r="J1937" t="s">
        <v>40</v>
      </c>
      <c r="K1937" t="s">
        <v>40</v>
      </c>
      <c r="L1937" s="4">
        <v>10000</v>
      </c>
      <c r="M1937" s="2">
        <v>43313</v>
      </c>
      <c r="N1937" t="s">
        <v>55</v>
      </c>
      <c r="O1937" t="s">
        <v>56</v>
      </c>
      <c r="P1937" t="s">
        <v>635</v>
      </c>
      <c r="Q1937" t="s">
        <v>636</v>
      </c>
      <c r="R1937" t="s">
        <v>637</v>
      </c>
      <c r="S1937" s="3">
        <v>43321</v>
      </c>
      <c r="T1937" t="s">
        <v>46</v>
      </c>
      <c r="U1937">
        <v>11</v>
      </c>
      <c r="V1937" t="s">
        <v>529</v>
      </c>
      <c r="W1937" t="s">
        <v>637</v>
      </c>
      <c r="Y1937" s="3">
        <v>43321</v>
      </c>
      <c r="AA1937" t="s">
        <v>529</v>
      </c>
      <c r="AH1937" t="str">
        <f>VLOOKUP(B1937,'cc Lookup'!A:J,10,0)</f>
        <v>Corporate Expenditure</v>
      </c>
      <c r="AI1937" t="str">
        <f>VLOOKUP(B1937,'cc Lookup'!A:E,5,0)</f>
        <v>Corporate Exp</v>
      </c>
      <c r="AJ1937" t="s">
        <v>6735</v>
      </c>
      <c r="AK1937" t="str">
        <f t="shared" si="60"/>
        <v>E35120 Corporate Expenses</v>
      </c>
      <c r="AL1937" t="str">
        <f t="shared" si="61"/>
        <v>7310 Legal / Prof Fees</v>
      </c>
      <c r="AM1937" t="str">
        <f>VLOOKUP(W1937,Lookup!A:B,2,0)</f>
        <v>Other</v>
      </c>
    </row>
    <row r="1938" spans="1:39" x14ac:dyDescent="0.25">
      <c r="A1938" t="s">
        <v>33</v>
      </c>
      <c r="B1938" s="1" t="s">
        <v>63</v>
      </c>
      <c r="C1938" s="1" t="s">
        <v>35</v>
      </c>
      <c r="D1938" s="1" t="s">
        <v>36</v>
      </c>
      <c r="E1938" s="1" t="s">
        <v>36</v>
      </c>
      <c r="F1938" s="1" t="s">
        <v>37</v>
      </c>
      <c r="G1938" t="s">
        <v>64</v>
      </c>
      <c r="H1938" t="s">
        <v>39</v>
      </c>
      <c r="I1938" t="s">
        <v>40</v>
      </c>
      <c r="J1938" t="s">
        <v>40</v>
      </c>
      <c r="K1938" t="s">
        <v>40</v>
      </c>
      <c r="L1938" s="4">
        <v>2900</v>
      </c>
      <c r="M1938" s="2">
        <v>43313</v>
      </c>
      <c r="N1938" t="s">
        <v>311</v>
      </c>
      <c r="O1938" t="s">
        <v>56</v>
      </c>
      <c r="P1938" t="s">
        <v>638</v>
      </c>
      <c r="Q1938" t="s">
        <v>639</v>
      </c>
      <c r="R1938" t="s">
        <v>640</v>
      </c>
      <c r="S1938" s="3">
        <v>43322</v>
      </c>
      <c r="T1938" t="s">
        <v>641</v>
      </c>
      <c r="U1938">
        <v>20</v>
      </c>
      <c r="V1938" t="s">
        <v>642</v>
      </c>
      <c r="W1938" t="s">
        <v>640</v>
      </c>
      <c r="Y1938" s="3">
        <v>43322</v>
      </c>
      <c r="AA1938" t="s">
        <v>642</v>
      </c>
      <c r="AH1938" t="str">
        <f>VLOOKUP(B1938,'cc Lookup'!A:J,10,0)</f>
        <v>Corporate Expenditure</v>
      </c>
      <c r="AI1938" t="str">
        <f>VLOOKUP(B1938,'cc Lookup'!A:E,5,0)</f>
        <v>Corporate Exp</v>
      </c>
      <c r="AJ1938" t="s">
        <v>6735</v>
      </c>
      <c r="AK1938" t="str">
        <f t="shared" si="60"/>
        <v>E35120 Corporate Expenses</v>
      </c>
      <c r="AL1938" t="str">
        <f t="shared" si="61"/>
        <v>7310 Legal / Prof Fees</v>
      </c>
      <c r="AM1938" t="str">
        <f>VLOOKUP(W1938,Lookup!A:B,2,0)</f>
        <v>Other</v>
      </c>
    </row>
    <row r="1939" spans="1:39" x14ac:dyDescent="0.25">
      <c r="A1939" t="s">
        <v>33</v>
      </c>
      <c r="B1939" s="1" t="s">
        <v>63</v>
      </c>
      <c r="C1939" s="1" t="s">
        <v>35</v>
      </c>
      <c r="D1939" s="1" t="s">
        <v>36</v>
      </c>
      <c r="E1939" s="1" t="s">
        <v>36</v>
      </c>
      <c r="F1939" s="1" t="s">
        <v>37</v>
      </c>
      <c r="G1939" t="s">
        <v>64</v>
      </c>
      <c r="H1939" t="s">
        <v>39</v>
      </c>
      <c r="I1939" t="s">
        <v>40</v>
      </c>
      <c r="J1939" t="s">
        <v>40</v>
      </c>
      <c r="K1939" t="s">
        <v>40</v>
      </c>
      <c r="L1939" s="4">
        <v>84157</v>
      </c>
      <c r="M1939" s="2">
        <v>43313</v>
      </c>
      <c r="N1939" t="s">
        <v>311</v>
      </c>
      <c r="O1939" t="s">
        <v>56</v>
      </c>
      <c r="P1939" t="s">
        <v>621</v>
      </c>
      <c r="Q1939" t="s">
        <v>622</v>
      </c>
      <c r="R1939" t="s">
        <v>623</v>
      </c>
      <c r="S1939" s="3">
        <v>43347</v>
      </c>
      <c r="T1939" t="s">
        <v>57</v>
      </c>
      <c r="U1939">
        <v>3</v>
      </c>
      <c r="V1939" t="s">
        <v>643</v>
      </c>
      <c r="W1939" t="s">
        <v>623</v>
      </c>
      <c r="Y1939" s="3">
        <v>43347</v>
      </c>
      <c r="AA1939" t="s">
        <v>643</v>
      </c>
      <c r="AH1939" t="str">
        <f>VLOOKUP(B1939,'cc Lookup'!A:J,10,0)</f>
        <v>Corporate Expenditure</v>
      </c>
      <c r="AI1939" t="str">
        <f>VLOOKUP(B1939,'cc Lookup'!A:E,5,0)</f>
        <v>Corporate Exp</v>
      </c>
      <c r="AJ1939" t="s">
        <v>6735</v>
      </c>
      <c r="AK1939" t="str">
        <f t="shared" si="60"/>
        <v>E35120 Corporate Expenses</v>
      </c>
      <c r="AL1939" t="str">
        <f t="shared" si="61"/>
        <v>7310 Legal / Prof Fees</v>
      </c>
      <c r="AM1939" t="str">
        <f>VLOOKUP(W1939,Lookup!A:B,2,0)</f>
        <v>Other</v>
      </c>
    </row>
    <row r="1940" spans="1:39" x14ac:dyDescent="0.25">
      <c r="A1940" t="s">
        <v>33</v>
      </c>
      <c r="B1940" s="1" t="s">
        <v>63</v>
      </c>
      <c r="C1940" s="1" t="s">
        <v>35</v>
      </c>
      <c r="D1940" s="1" t="s">
        <v>36</v>
      </c>
      <c r="E1940" s="1" t="s">
        <v>36</v>
      </c>
      <c r="F1940" s="1" t="s">
        <v>37</v>
      </c>
      <c r="G1940" t="s">
        <v>64</v>
      </c>
      <c r="H1940" t="s">
        <v>39</v>
      </c>
      <c r="I1940" t="s">
        <v>40</v>
      </c>
      <c r="J1940" t="s">
        <v>40</v>
      </c>
      <c r="K1940" t="s">
        <v>40</v>
      </c>
      <c r="L1940" s="4">
        <v>41.26</v>
      </c>
      <c r="M1940" s="2">
        <v>43313</v>
      </c>
      <c r="N1940" t="s">
        <v>311</v>
      </c>
      <c r="O1940" t="s">
        <v>56</v>
      </c>
      <c r="P1940" t="s">
        <v>644</v>
      </c>
      <c r="Q1940" t="s">
        <v>645</v>
      </c>
      <c r="R1940" t="s">
        <v>646</v>
      </c>
      <c r="S1940" s="3">
        <v>43350</v>
      </c>
      <c r="T1940" t="s">
        <v>320</v>
      </c>
      <c r="U1940">
        <v>1003</v>
      </c>
      <c r="V1940" t="s">
        <v>647</v>
      </c>
      <c r="W1940" t="s">
        <v>646</v>
      </c>
      <c r="Y1940" s="3">
        <v>43350</v>
      </c>
      <c r="AA1940" t="s">
        <v>648</v>
      </c>
      <c r="AD1940" t="s">
        <v>548</v>
      </c>
      <c r="AH1940" t="str">
        <f>VLOOKUP(B1940,'cc Lookup'!A:J,10,0)</f>
        <v>Corporate Expenditure</v>
      </c>
      <c r="AI1940" t="str">
        <f>VLOOKUP(B1940,'cc Lookup'!A:E,5,0)</f>
        <v>Corporate Exp</v>
      </c>
      <c r="AJ1940" t="s">
        <v>6735</v>
      </c>
      <c r="AK1940" t="str">
        <f t="shared" si="60"/>
        <v>E35120 Corporate Expenses</v>
      </c>
      <c r="AL1940" t="str">
        <f t="shared" si="61"/>
        <v>7310 Legal / Prof Fees</v>
      </c>
      <c r="AM1940" t="str">
        <f>VLOOKUP(W1940,Lookup!A:B,2,0)</f>
        <v>Other</v>
      </c>
    </row>
    <row r="1941" spans="1:39" x14ac:dyDescent="0.25">
      <c r="A1941" t="s">
        <v>33</v>
      </c>
      <c r="B1941" s="1" t="s">
        <v>63</v>
      </c>
      <c r="C1941" s="1" t="s">
        <v>35</v>
      </c>
      <c r="D1941" s="1" t="s">
        <v>36</v>
      </c>
      <c r="E1941" s="1" t="s">
        <v>36</v>
      </c>
      <c r="F1941" s="1" t="s">
        <v>37</v>
      </c>
      <c r="G1941" t="s">
        <v>64</v>
      </c>
      <c r="H1941" t="s">
        <v>39</v>
      </c>
      <c r="I1941" t="s">
        <v>40</v>
      </c>
      <c r="J1941" t="s">
        <v>40</v>
      </c>
      <c r="K1941" t="s">
        <v>40</v>
      </c>
      <c r="L1941" s="4">
        <v>11.58</v>
      </c>
      <c r="M1941" s="2">
        <v>43313</v>
      </c>
      <c r="N1941" t="s">
        <v>311</v>
      </c>
      <c r="O1941" t="s">
        <v>56</v>
      </c>
      <c r="P1941" t="s">
        <v>649</v>
      </c>
      <c r="Q1941" t="s">
        <v>650</v>
      </c>
      <c r="R1941" t="s">
        <v>651</v>
      </c>
      <c r="S1941" s="3">
        <v>43320</v>
      </c>
      <c r="T1941" t="s">
        <v>320</v>
      </c>
      <c r="U1941">
        <v>1120</v>
      </c>
      <c r="V1941" t="s">
        <v>652</v>
      </c>
      <c r="W1941" t="s">
        <v>651</v>
      </c>
      <c r="Y1941" s="3">
        <v>43320</v>
      </c>
      <c r="AA1941" t="s">
        <v>653</v>
      </c>
      <c r="AD1941" t="s">
        <v>397</v>
      </c>
      <c r="AH1941" t="str">
        <f>VLOOKUP(B1941,'cc Lookup'!A:J,10,0)</f>
        <v>Corporate Expenditure</v>
      </c>
      <c r="AI1941" t="str">
        <f>VLOOKUP(B1941,'cc Lookup'!A:E,5,0)</f>
        <v>Corporate Exp</v>
      </c>
      <c r="AJ1941" t="s">
        <v>6735</v>
      </c>
      <c r="AK1941" t="str">
        <f t="shared" si="60"/>
        <v>E35120 Corporate Expenses</v>
      </c>
      <c r="AL1941" t="str">
        <f t="shared" si="61"/>
        <v>7310 Legal / Prof Fees</v>
      </c>
      <c r="AM1941" t="str">
        <f>VLOOKUP(W1941,Lookup!A:B,2,0)</f>
        <v>Other</v>
      </c>
    </row>
    <row r="1942" spans="1:39" x14ac:dyDescent="0.25">
      <c r="A1942" t="s">
        <v>33</v>
      </c>
      <c r="B1942" s="1" t="s">
        <v>63</v>
      </c>
      <c r="C1942" s="1" t="s">
        <v>35</v>
      </c>
      <c r="D1942" s="1" t="s">
        <v>36</v>
      </c>
      <c r="E1942" s="1" t="s">
        <v>36</v>
      </c>
      <c r="F1942" s="1" t="s">
        <v>37</v>
      </c>
      <c r="G1942" t="s">
        <v>64</v>
      </c>
      <c r="H1942" t="s">
        <v>39</v>
      </c>
      <c r="I1942" t="s">
        <v>40</v>
      </c>
      <c r="J1942" t="s">
        <v>40</v>
      </c>
      <c r="K1942" t="s">
        <v>40</v>
      </c>
      <c r="L1942" s="4">
        <v>17.37</v>
      </c>
      <c r="M1942" s="2">
        <v>43313</v>
      </c>
      <c r="N1942" t="s">
        <v>311</v>
      </c>
      <c r="O1942" t="s">
        <v>56</v>
      </c>
      <c r="P1942" t="s">
        <v>649</v>
      </c>
      <c r="Q1942" t="s">
        <v>650</v>
      </c>
      <c r="R1942" t="s">
        <v>651</v>
      </c>
      <c r="S1942" s="3">
        <v>43320</v>
      </c>
      <c r="T1942" t="s">
        <v>320</v>
      </c>
      <c r="U1942">
        <v>1121</v>
      </c>
      <c r="V1942" t="s">
        <v>654</v>
      </c>
      <c r="W1942" t="s">
        <v>651</v>
      </c>
      <c r="Y1942" s="3">
        <v>43320</v>
      </c>
      <c r="AA1942" t="s">
        <v>655</v>
      </c>
      <c r="AD1942" t="s">
        <v>407</v>
      </c>
      <c r="AH1942" t="str">
        <f>VLOOKUP(B1942,'cc Lookup'!A:J,10,0)</f>
        <v>Corporate Expenditure</v>
      </c>
      <c r="AI1942" t="str">
        <f>VLOOKUP(B1942,'cc Lookup'!A:E,5,0)</f>
        <v>Corporate Exp</v>
      </c>
      <c r="AJ1942" t="s">
        <v>6735</v>
      </c>
      <c r="AK1942" t="str">
        <f t="shared" si="60"/>
        <v>E35120 Corporate Expenses</v>
      </c>
      <c r="AL1942" t="str">
        <f t="shared" si="61"/>
        <v>7310 Legal / Prof Fees</v>
      </c>
      <c r="AM1942" t="str">
        <f>VLOOKUP(W1942,Lookup!A:B,2,0)</f>
        <v>Other</v>
      </c>
    </row>
    <row r="1943" spans="1:39" x14ac:dyDescent="0.25">
      <c r="A1943" t="s">
        <v>33</v>
      </c>
      <c r="B1943" s="1" t="s">
        <v>63</v>
      </c>
      <c r="C1943" s="1" t="s">
        <v>35</v>
      </c>
      <c r="D1943" s="1" t="s">
        <v>36</v>
      </c>
      <c r="E1943" s="1" t="s">
        <v>36</v>
      </c>
      <c r="F1943" s="1" t="s">
        <v>37</v>
      </c>
      <c r="G1943" t="s">
        <v>64</v>
      </c>
      <c r="H1943" t="s">
        <v>39</v>
      </c>
      <c r="I1943" t="s">
        <v>40</v>
      </c>
      <c r="J1943" t="s">
        <v>40</v>
      </c>
      <c r="K1943" t="s">
        <v>40</v>
      </c>
      <c r="L1943" s="4">
        <v>46.53</v>
      </c>
      <c r="M1943" s="2">
        <v>43313</v>
      </c>
      <c r="N1943" t="s">
        <v>311</v>
      </c>
      <c r="O1943" t="s">
        <v>56</v>
      </c>
      <c r="P1943" t="s">
        <v>649</v>
      </c>
      <c r="Q1943" t="s">
        <v>650</v>
      </c>
      <c r="R1943" t="s">
        <v>651</v>
      </c>
      <c r="S1943" s="3">
        <v>43320</v>
      </c>
      <c r="T1943" t="s">
        <v>320</v>
      </c>
      <c r="U1943">
        <v>1122</v>
      </c>
      <c r="V1943" t="s">
        <v>656</v>
      </c>
      <c r="W1943" t="s">
        <v>651</v>
      </c>
      <c r="Y1943" s="3">
        <v>43320</v>
      </c>
      <c r="AA1943" t="s">
        <v>657</v>
      </c>
      <c r="AD1943" t="s">
        <v>391</v>
      </c>
      <c r="AH1943" t="str">
        <f>VLOOKUP(B1943,'cc Lookup'!A:J,10,0)</f>
        <v>Corporate Expenditure</v>
      </c>
      <c r="AI1943" t="str">
        <f>VLOOKUP(B1943,'cc Lookup'!A:E,5,0)</f>
        <v>Corporate Exp</v>
      </c>
      <c r="AJ1943" t="s">
        <v>6735</v>
      </c>
      <c r="AK1943" t="str">
        <f t="shared" si="60"/>
        <v>E35120 Corporate Expenses</v>
      </c>
      <c r="AL1943" t="str">
        <f t="shared" si="61"/>
        <v>7310 Legal / Prof Fees</v>
      </c>
      <c r="AM1943" t="str">
        <f>VLOOKUP(W1943,Lookup!A:B,2,0)</f>
        <v>Other</v>
      </c>
    </row>
    <row r="1944" spans="1:39" x14ac:dyDescent="0.25">
      <c r="A1944" t="s">
        <v>33</v>
      </c>
      <c r="B1944" s="1" t="s">
        <v>63</v>
      </c>
      <c r="C1944" s="1" t="s">
        <v>35</v>
      </c>
      <c r="D1944" s="1" t="s">
        <v>36</v>
      </c>
      <c r="E1944" s="1" t="s">
        <v>36</v>
      </c>
      <c r="F1944" s="1" t="s">
        <v>37</v>
      </c>
      <c r="G1944" t="s">
        <v>64</v>
      </c>
      <c r="H1944" t="s">
        <v>39</v>
      </c>
      <c r="I1944" t="s">
        <v>40</v>
      </c>
      <c r="J1944" t="s">
        <v>40</v>
      </c>
      <c r="K1944" t="s">
        <v>40</v>
      </c>
      <c r="L1944" s="4">
        <v>73.209999999999994</v>
      </c>
      <c r="M1944" s="2">
        <v>43313</v>
      </c>
      <c r="N1944" t="s">
        <v>311</v>
      </c>
      <c r="O1944" t="s">
        <v>56</v>
      </c>
      <c r="P1944" t="s">
        <v>649</v>
      </c>
      <c r="Q1944" t="s">
        <v>650</v>
      </c>
      <c r="R1944" t="s">
        <v>651</v>
      </c>
      <c r="S1944" s="3">
        <v>43320</v>
      </c>
      <c r="T1944" t="s">
        <v>320</v>
      </c>
      <c r="U1944">
        <v>1123</v>
      </c>
      <c r="V1944" t="s">
        <v>658</v>
      </c>
      <c r="W1944" t="s">
        <v>651</v>
      </c>
      <c r="Y1944" s="3">
        <v>43320</v>
      </c>
      <c r="AA1944" t="s">
        <v>659</v>
      </c>
      <c r="AD1944" t="s">
        <v>392</v>
      </c>
      <c r="AH1944" t="str">
        <f>VLOOKUP(B1944,'cc Lookup'!A:J,10,0)</f>
        <v>Corporate Expenditure</v>
      </c>
      <c r="AI1944" t="str">
        <f>VLOOKUP(B1944,'cc Lookup'!A:E,5,0)</f>
        <v>Corporate Exp</v>
      </c>
      <c r="AJ1944" t="s">
        <v>6735</v>
      </c>
      <c r="AK1944" t="str">
        <f t="shared" si="60"/>
        <v>E35120 Corporate Expenses</v>
      </c>
      <c r="AL1944" t="str">
        <f t="shared" si="61"/>
        <v>7310 Legal / Prof Fees</v>
      </c>
      <c r="AM1944" t="str">
        <f>VLOOKUP(W1944,Lookup!A:B,2,0)</f>
        <v>Other</v>
      </c>
    </row>
    <row r="1945" spans="1:39" x14ac:dyDescent="0.25">
      <c r="A1945" t="s">
        <v>33</v>
      </c>
      <c r="B1945" s="1" t="s">
        <v>63</v>
      </c>
      <c r="C1945" s="1" t="s">
        <v>35</v>
      </c>
      <c r="D1945" s="1" t="s">
        <v>36</v>
      </c>
      <c r="E1945" s="1" t="s">
        <v>36</v>
      </c>
      <c r="F1945" s="1" t="s">
        <v>37</v>
      </c>
      <c r="G1945" t="s">
        <v>64</v>
      </c>
      <c r="H1945" t="s">
        <v>39</v>
      </c>
      <c r="I1945" t="s">
        <v>40</v>
      </c>
      <c r="J1945" t="s">
        <v>40</v>
      </c>
      <c r="K1945" t="s">
        <v>40</v>
      </c>
      <c r="L1945" s="4">
        <v>85</v>
      </c>
      <c r="M1945" s="2">
        <v>43313</v>
      </c>
      <c r="N1945" t="s">
        <v>311</v>
      </c>
      <c r="O1945" t="s">
        <v>56</v>
      </c>
      <c r="P1945" t="s">
        <v>649</v>
      </c>
      <c r="Q1945" t="s">
        <v>650</v>
      </c>
      <c r="R1945" t="s">
        <v>651</v>
      </c>
      <c r="S1945" s="3">
        <v>43320</v>
      </c>
      <c r="T1945" t="s">
        <v>320</v>
      </c>
      <c r="U1945">
        <v>1124</v>
      </c>
      <c r="V1945" t="s">
        <v>660</v>
      </c>
      <c r="W1945" t="s">
        <v>651</v>
      </c>
      <c r="Y1945" s="3">
        <v>43320</v>
      </c>
      <c r="AA1945" t="s">
        <v>660</v>
      </c>
      <c r="AH1945" t="str">
        <f>VLOOKUP(B1945,'cc Lookup'!A:J,10,0)</f>
        <v>Corporate Expenditure</v>
      </c>
      <c r="AI1945" t="str">
        <f>VLOOKUP(B1945,'cc Lookup'!A:E,5,0)</f>
        <v>Corporate Exp</v>
      </c>
      <c r="AJ1945" t="s">
        <v>6735</v>
      </c>
      <c r="AK1945" t="str">
        <f t="shared" si="60"/>
        <v>E35120 Corporate Expenses</v>
      </c>
      <c r="AL1945" t="str">
        <f t="shared" si="61"/>
        <v>7310 Legal / Prof Fees</v>
      </c>
      <c r="AM1945" t="str">
        <f>VLOOKUP(W1945,Lookup!A:B,2,0)</f>
        <v>Other</v>
      </c>
    </row>
    <row r="1946" spans="1:39" x14ac:dyDescent="0.25">
      <c r="A1946" t="s">
        <v>33</v>
      </c>
      <c r="B1946" s="1" t="s">
        <v>63</v>
      </c>
      <c r="C1946" s="1" t="s">
        <v>35</v>
      </c>
      <c r="D1946" s="1" t="s">
        <v>36</v>
      </c>
      <c r="E1946" s="1" t="s">
        <v>36</v>
      </c>
      <c r="F1946" s="1" t="s">
        <v>37</v>
      </c>
      <c r="G1946" t="s">
        <v>64</v>
      </c>
      <c r="H1946" t="s">
        <v>39</v>
      </c>
      <c r="I1946" t="s">
        <v>40</v>
      </c>
      <c r="J1946" t="s">
        <v>40</v>
      </c>
      <c r="K1946" t="s">
        <v>40</v>
      </c>
      <c r="L1946" s="4">
        <v>-18.8</v>
      </c>
      <c r="M1946" s="2">
        <v>43313</v>
      </c>
      <c r="N1946" t="s">
        <v>311</v>
      </c>
      <c r="O1946" t="s">
        <v>56</v>
      </c>
      <c r="P1946" t="s">
        <v>649</v>
      </c>
      <c r="Q1946" t="s">
        <v>650</v>
      </c>
      <c r="R1946" t="s">
        <v>651</v>
      </c>
      <c r="S1946" s="3">
        <v>43320</v>
      </c>
      <c r="T1946" t="s">
        <v>320</v>
      </c>
      <c r="U1946">
        <v>1125</v>
      </c>
      <c r="V1946" t="s">
        <v>661</v>
      </c>
      <c r="W1946" t="s">
        <v>651</v>
      </c>
      <c r="Y1946" s="3">
        <v>43320</v>
      </c>
      <c r="AA1946" t="s">
        <v>662</v>
      </c>
      <c r="AD1946" t="s">
        <v>277</v>
      </c>
      <c r="AH1946" t="str">
        <f>VLOOKUP(B1946,'cc Lookup'!A:J,10,0)</f>
        <v>Corporate Expenditure</v>
      </c>
      <c r="AI1946" t="str">
        <f>VLOOKUP(B1946,'cc Lookup'!A:E,5,0)</f>
        <v>Corporate Exp</v>
      </c>
      <c r="AJ1946" t="s">
        <v>6735</v>
      </c>
      <c r="AK1946" t="str">
        <f t="shared" si="60"/>
        <v>E35120 Corporate Expenses</v>
      </c>
      <c r="AL1946" t="str">
        <f t="shared" si="61"/>
        <v>7310 Legal / Prof Fees</v>
      </c>
      <c r="AM1946" t="str">
        <f>VLOOKUP(W1946,Lookup!A:B,2,0)</f>
        <v>Other</v>
      </c>
    </row>
    <row r="1947" spans="1:39" x14ac:dyDescent="0.25">
      <c r="A1947" t="s">
        <v>33</v>
      </c>
      <c r="B1947" s="1" t="s">
        <v>63</v>
      </c>
      <c r="C1947" s="1" t="s">
        <v>35</v>
      </c>
      <c r="D1947" s="1" t="s">
        <v>36</v>
      </c>
      <c r="E1947" s="1" t="s">
        <v>36</v>
      </c>
      <c r="F1947" s="1" t="s">
        <v>37</v>
      </c>
      <c r="G1947" t="s">
        <v>64</v>
      </c>
      <c r="H1947" t="s">
        <v>39</v>
      </c>
      <c r="I1947" t="s">
        <v>40</v>
      </c>
      <c r="J1947" t="s">
        <v>40</v>
      </c>
      <c r="K1947" t="s">
        <v>40</v>
      </c>
      <c r="L1947" s="4">
        <v>-16</v>
      </c>
      <c r="M1947" s="2">
        <v>43313</v>
      </c>
      <c r="N1947" t="s">
        <v>83</v>
      </c>
      <c r="O1947" t="s">
        <v>84</v>
      </c>
      <c r="P1947" t="s">
        <v>663</v>
      </c>
      <c r="Q1947" t="s">
        <v>664</v>
      </c>
      <c r="R1947" t="s">
        <v>665</v>
      </c>
      <c r="S1947" s="3">
        <v>43318</v>
      </c>
      <c r="T1947" t="s">
        <v>46</v>
      </c>
      <c r="U1947">
        <v>5</v>
      </c>
      <c r="V1947" t="s">
        <v>47</v>
      </c>
      <c r="W1947" t="s">
        <v>332</v>
      </c>
      <c r="X1947" t="s">
        <v>666</v>
      </c>
      <c r="Y1947" s="3">
        <v>43315</v>
      </c>
      <c r="AA1947" t="s">
        <v>667</v>
      </c>
      <c r="AB1947" t="s">
        <v>91</v>
      </c>
      <c r="AC1947">
        <v>10005676</v>
      </c>
      <c r="AH1947" t="str">
        <f>VLOOKUP(B1947,'cc Lookup'!A:J,10,0)</f>
        <v>Corporate Expenditure</v>
      </c>
      <c r="AI1947" t="str">
        <f>VLOOKUP(B1947,'cc Lookup'!A:E,5,0)</f>
        <v>Corporate Exp</v>
      </c>
      <c r="AJ1947" t="s">
        <v>6735</v>
      </c>
      <c r="AK1947" t="str">
        <f t="shared" si="60"/>
        <v>E35120 Corporate Expenses</v>
      </c>
      <c r="AL1947" t="str">
        <f t="shared" si="61"/>
        <v>7310 Legal / Prof Fees</v>
      </c>
      <c r="AM1947" t="str">
        <f>VLOOKUP(W1947,Lookup!A:B,2,0)</f>
        <v>Other</v>
      </c>
    </row>
    <row r="1948" spans="1:39" x14ac:dyDescent="0.25">
      <c r="A1948" t="s">
        <v>33</v>
      </c>
      <c r="B1948" s="1" t="s">
        <v>63</v>
      </c>
      <c r="C1948" s="1" t="s">
        <v>35</v>
      </c>
      <c r="D1948" s="1" t="s">
        <v>36</v>
      </c>
      <c r="E1948" s="1" t="s">
        <v>36</v>
      </c>
      <c r="F1948" s="1" t="s">
        <v>37</v>
      </c>
      <c r="G1948" t="s">
        <v>64</v>
      </c>
      <c r="H1948" t="s">
        <v>39</v>
      </c>
      <c r="I1948" t="s">
        <v>40</v>
      </c>
      <c r="J1948" t="s">
        <v>40</v>
      </c>
      <c r="K1948" t="s">
        <v>40</v>
      </c>
      <c r="L1948" s="4">
        <v>-8.57</v>
      </c>
      <c r="M1948" s="2">
        <v>43313</v>
      </c>
      <c r="N1948" t="s">
        <v>83</v>
      </c>
      <c r="O1948" t="s">
        <v>84</v>
      </c>
      <c r="P1948" t="s">
        <v>663</v>
      </c>
      <c r="Q1948" t="s">
        <v>664</v>
      </c>
      <c r="R1948" t="s">
        <v>665</v>
      </c>
      <c r="S1948" s="3">
        <v>43318</v>
      </c>
      <c r="T1948" t="s">
        <v>46</v>
      </c>
      <c r="U1948">
        <v>5</v>
      </c>
      <c r="V1948" t="s">
        <v>47</v>
      </c>
      <c r="W1948" t="s">
        <v>332</v>
      </c>
      <c r="X1948" t="s">
        <v>668</v>
      </c>
      <c r="Y1948" s="3">
        <v>43315</v>
      </c>
      <c r="AA1948" t="s">
        <v>669</v>
      </c>
      <c r="AB1948" t="s">
        <v>91</v>
      </c>
      <c r="AC1948">
        <v>10005676</v>
      </c>
      <c r="AH1948" t="str">
        <f>VLOOKUP(B1948,'cc Lookup'!A:J,10,0)</f>
        <v>Corporate Expenditure</v>
      </c>
      <c r="AI1948" t="str">
        <f>VLOOKUP(B1948,'cc Lookup'!A:E,5,0)</f>
        <v>Corporate Exp</v>
      </c>
      <c r="AJ1948" t="s">
        <v>6735</v>
      </c>
      <c r="AK1948" t="str">
        <f t="shared" si="60"/>
        <v>E35120 Corporate Expenses</v>
      </c>
      <c r="AL1948" t="str">
        <f t="shared" si="61"/>
        <v>7310 Legal / Prof Fees</v>
      </c>
      <c r="AM1948" t="str">
        <f>VLOOKUP(W1948,Lookup!A:B,2,0)</f>
        <v>Other</v>
      </c>
    </row>
    <row r="1949" spans="1:39" x14ac:dyDescent="0.25">
      <c r="A1949" t="s">
        <v>33</v>
      </c>
      <c r="B1949" s="1" t="s">
        <v>63</v>
      </c>
      <c r="C1949" s="1" t="s">
        <v>35</v>
      </c>
      <c r="D1949" s="1" t="s">
        <v>36</v>
      </c>
      <c r="E1949" s="1" t="s">
        <v>36</v>
      </c>
      <c r="F1949" s="1" t="s">
        <v>37</v>
      </c>
      <c r="G1949" t="s">
        <v>64</v>
      </c>
      <c r="H1949" t="s">
        <v>39</v>
      </c>
      <c r="I1949" t="s">
        <v>40</v>
      </c>
      <c r="J1949" t="s">
        <v>40</v>
      </c>
      <c r="K1949" t="s">
        <v>40</v>
      </c>
      <c r="L1949" s="4">
        <v>-50</v>
      </c>
      <c r="M1949" s="2">
        <v>43313</v>
      </c>
      <c r="N1949" t="s">
        <v>83</v>
      </c>
      <c r="O1949" t="s">
        <v>84</v>
      </c>
      <c r="P1949" t="s">
        <v>670</v>
      </c>
      <c r="Q1949" t="s">
        <v>671</v>
      </c>
      <c r="R1949" t="s">
        <v>665</v>
      </c>
      <c r="S1949" s="3">
        <v>43319</v>
      </c>
      <c r="T1949" t="s">
        <v>46</v>
      </c>
      <c r="U1949">
        <v>4</v>
      </c>
      <c r="V1949" t="s">
        <v>47</v>
      </c>
      <c r="W1949" t="s">
        <v>261</v>
      </c>
      <c r="X1949" t="s">
        <v>672</v>
      </c>
      <c r="Y1949" s="3">
        <v>43319</v>
      </c>
      <c r="Z1949">
        <v>7876495</v>
      </c>
      <c r="AA1949" t="s">
        <v>673</v>
      </c>
      <c r="AB1949" t="s">
        <v>264</v>
      </c>
      <c r="AC1949">
        <v>10005676</v>
      </c>
      <c r="AH1949" t="str">
        <f>VLOOKUP(B1949,'cc Lookup'!A:J,10,0)</f>
        <v>Corporate Expenditure</v>
      </c>
      <c r="AI1949" t="str">
        <f>VLOOKUP(B1949,'cc Lookup'!A:E,5,0)</f>
        <v>Corporate Exp</v>
      </c>
      <c r="AJ1949" t="s">
        <v>6735</v>
      </c>
      <c r="AK1949" t="str">
        <f t="shared" si="60"/>
        <v>E35120 Corporate Expenses</v>
      </c>
      <c r="AL1949" t="str">
        <f t="shared" si="61"/>
        <v>7310 Legal / Prof Fees</v>
      </c>
      <c r="AM1949" t="str">
        <f>VLOOKUP(W1949,Lookup!A:B,2,0)</f>
        <v>Other</v>
      </c>
    </row>
    <row r="1950" spans="1:39" x14ac:dyDescent="0.25">
      <c r="A1950" t="s">
        <v>33</v>
      </c>
      <c r="B1950" s="1" t="s">
        <v>63</v>
      </c>
      <c r="C1950" s="1" t="s">
        <v>35</v>
      </c>
      <c r="D1950" s="1" t="s">
        <v>36</v>
      </c>
      <c r="E1950" s="1" t="s">
        <v>36</v>
      </c>
      <c r="F1950" s="1" t="s">
        <v>37</v>
      </c>
      <c r="G1950" t="s">
        <v>64</v>
      </c>
      <c r="H1950" t="s">
        <v>39</v>
      </c>
      <c r="I1950" t="s">
        <v>40</v>
      </c>
      <c r="J1950" t="s">
        <v>40</v>
      </c>
      <c r="K1950" t="s">
        <v>40</v>
      </c>
      <c r="L1950" s="4">
        <v>2392</v>
      </c>
      <c r="M1950" s="2">
        <v>43313</v>
      </c>
      <c r="N1950" t="s">
        <v>41</v>
      </c>
      <c r="O1950" t="s">
        <v>42</v>
      </c>
      <c r="P1950" t="s">
        <v>674</v>
      </c>
      <c r="Q1950" t="s">
        <v>675</v>
      </c>
      <c r="R1950" t="s">
        <v>613</v>
      </c>
      <c r="S1950" s="3">
        <v>43321</v>
      </c>
      <c r="T1950" t="s">
        <v>46</v>
      </c>
      <c r="U1950">
        <v>13</v>
      </c>
      <c r="V1950" t="s">
        <v>47</v>
      </c>
      <c r="W1950" t="s">
        <v>48</v>
      </c>
      <c r="X1950">
        <v>403685</v>
      </c>
      <c r="Y1950" s="3">
        <v>43306</v>
      </c>
      <c r="Z1950">
        <v>165026831</v>
      </c>
      <c r="AB1950" t="s">
        <v>49</v>
      </c>
      <c r="AD1950" t="s">
        <v>676</v>
      </c>
      <c r="AE1950">
        <v>1</v>
      </c>
      <c r="AF1950">
        <v>2392</v>
      </c>
      <c r="AH1950" t="str">
        <f>VLOOKUP(B1950,'cc Lookup'!A:J,10,0)</f>
        <v>Corporate Expenditure</v>
      </c>
      <c r="AI1950" t="str">
        <f>VLOOKUP(B1950,'cc Lookup'!A:E,5,0)</f>
        <v>Corporate Exp</v>
      </c>
      <c r="AJ1950" t="s">
        <v>6735</v>
      </c>
      <c r="AK1950" t="str">
        <f t="shared" si="60"/>
        <v>E35120 Corporate Expenses</v>
      </c>
      <c r="AL1950" t="str">
        <f t="shared" si="61"/>
        <v>7310 Legal / Prof Fees</v>
      </c>
      <c r="AM1950" t="str">
        <f>VLOOKUP(W1950,Lookup!A:B,2,0)</f>
        <v>Legal</v>
      </c>
    </row>
    <row r="1951" spans="1:39" x14ac:dyDescent="0.25">
      <c r="A1951" t="s">
        <v>33</v>
      </c>
      <c r="B1951" s="1" t="s">
        <v>63</v>
      </c>
      <c r="C1951" s="1" t="s">
        <v>35</v>
      </c>
      <c r="D1951" s="1" t="s">
        <v>36</v>
      </c>
      <c r="E1951" s="1" t="s">
        <v>36</v>
      </c>
      <c r="F1951" s="1" t="s">
        <v>37</v>
      </c>
      <c r="G1951" t="s">
        <v>64</v>
      </c>
      <c r="H1951" t="s">
        <v>39</v>
      </c>
      <c r="I1951" t="s">
        <v>40</v>
      </c>
      <c r="J1951" t="s">
        <v>40</v>
      </c>
      <c r="K1951" t="s">
        <v>40</v>
      </c>
      <c r="L1951" s="4">
        <v>2392</v>
      </c>
      <c r="M1951" s="2">
        <v>43313</v>
      </c>
      <c r="N1951" t="s">
        <v>41</v>
      </c>
      <c r="O1951" t="s">
        <v>42</v>
      </c>
      <c r="P1951" t="s">
        <v>677</v>
      </c>
      <c r="Q1951" t="s">
        <v>678</v>
      </c>
      <c r="R1951" t="s">
        <v>613</v>
      </c>
      <c r="S1951" s="3">
        <v>43322</v>
      </c>
      <c r="T1951" t="s">
        <v>46</v>
      </c>
      <c r="U1951">
        <v>18</v>
      </c>
      <c r="V1951" t="s">
        <v>47</v>
      </c>
      <c r="W1951" t="s">
        <v>48</v>
      </c>
      <c r="X1951">
        <v>403685</v>
      </c>
      <c r="Y1951" s="3">
        <v>43306</v>
      </c>
      <c r="Z1951">
        <v>165026831</v>
      </c>
      <c r="AB1951" t="s">
        <v>49</v>
      </c>
      <c r="AD1951" t="s">
        <v>676</v>
      </c>
      <c r="AE1951">
        <v>1</v>
      </c>
      <c r="AF1951">
        <v>2392</v>
      </c>
      <c r="AH1951" t="str">
        <f>VLOOKUP(B1951,'cc Lookup'!A:J,10,0)</f>
        <v>Corporate Expenditure</v>
      </c>
      <c r="AI1951" t="str">
        <f>VLOOKUP(B1951,'cc Lookup'!A:E,5,0)</f>
        <v>Corporate Exp</v>
      </c>
      <c r="AJ1951" t="s">
        <v>6735</v>
      </c>
      <c r="AK1951" t="str">
        <f t="shared" si="60"/>
        <v>E35120 Corporate Expenses</v>
      </c>
      <c r="AL1951" t="str">
        <f t="shared" si="61"/>
        <v>7310 Legal / Prof Fees</v>
      </c>
      <c r="AM1951" t="str">
        <f>VLOOKUP(W1951,Lookup!A:B,2,0)</f>
        <v>Legal</v>
      </c>
    </row>
    <row r="1952" spans="1:39" x14ac:dyDescent="0.25">
      <c r="A1952" t="s">
        <v>33</v>
      </c>
      <c r="B1952" s="1" t="s">
        <v>63</v>
      </c>
      <c r="C1952" s="1" t="s">
        <v>35</v>
      </c>
      <c r="D1952" s="1" t="s">
        <v>36</v>
      </c>
      <c r="E1952" s="1" t="s">
        <v>36</v>
      </c>
      <c r="F1952" s="1" t="s">
        <v>37</v>
      </c>
      <c r="G1952" t="s">
        <v>64</v>
      </c>
      <c r="H1952" t="s">
        <v>39</v>
      </c>
      <c r="I1952" t="s">
        <v>40</v>
      </c>
      <c r="J1952" t="s">
        <v>40</v>
      </c>
      <c r="K1952" t="s">
        <v>40</v>
      </c>
      <c r="L1952" s="4">
        <v>-2392</v>
      </c>
      <c r="M1952" s="2">
        <v>43313</v>
      </c>
      <c r="N1952" t="s">
        <v>41</v>
      </c>
      <c r="O1952" t="s">
        <v>42</v>
      </c>
      <c r="P1952" t="s">
        <v>677</v>
      </c>
      <c r="Q1952" t="s">
        <v>678</v>
      </c>
      <c r="R1952" t="s">
        <v>613</v>
      </c>
      <c r="S1952" s="3">
        <v>43322</v>
      </c>
      <c r="T1952" t="s">
        <v>46</v>
      </c>
      <c r="U1952">
        <v>19</v>
      </c>
      <c r="V1952" t="s">
        <v>47</v>
      </c>
      <c r="W1952" t="s">
        <v>48</v>
      </c>
      <c r="X1952">
        <v>403685</v>
      </c>
      <c r="Y1952" s="3">
        <v>43306</v>
      </c>
      <c r="Z1952">
        <v>165026831</v>
      </c>
      <c r="AB1952" t="s">
        <v>49</v>
      </c>
      <c r="AD1952" t="s">
        <v>676</v>
      </c>
      <c r="AE1952">
        <v>1</v>
      </c>
      <c r="AF1952">
        <v>-2392</v>
      </c>
      <c r="AH1952" t="str">
        <f>VLOOKUP(B1952,'cc Lookup'!A:J,10,0)</f>
        <v>Corporate Expenditure</v>
      </c>
      <c r="AI1952" t="str">
        <f>VLOOKUP(B1952,'cc Lookup'!A:E,5,0)</f>
        <v>Corporate Exp</v>
      </c>
      <c r="AJ1952" t="s">
        <v>6735</v>
      </c>
      <c r="AK1952" t="str">
        <f t="shared" si="60"/>
        <v>E35120 Corporate Expenses</v>
      </c>
      <c r="AL1952" t="str">
        <f t="shared" si="61"/>
        <v>7310 Legal / Prof Fees</v>
      </c>
      <c r="AM1952" t="str">
        <f>VLOOKUP(W1952,Lookup!A:B,2,0)</f>
        <v>Legal</v>
      </c>
    </row>
    <row r="1953" spans="1:39" x14ac:dyDescent="0.25">
      <c r="A1953" t="s">
        <v>33</v>
      </c>
      <c r="B1953" s="1" t="s">
        <v>63</v>
      </c>
      <c r="C1953" s="1" t="s">
        <v>35</v>
      </c>
      <c r="D1953" s="1" t="s">
        <v>36</v>
      </c>
      <c r="E1953" s="1" t="s">
        <v>36</v>
      </c>
      <c r="F1953" s="1" t="s">
        <v>37</v>
      </c>
      <c r="G1953" t="s">
        <v>64</v>
      </c>
      <c r="H1953" t="s">
        <v>39</v>
      </c>
      <c r="I1953" t="s">
        <v>40</v>
      </c>
      <c r="J1953" t="s">
        <v>40</v>
      </c>
      <c r="K1953" t="s">
        <v>40</v>
      </c>
      <c r="L1953" s="4">
        <v>-2392</v>
      </c>
      <c r="M1953" s="2">
        <v>43313</v>
      </c>
      <c r="N1953" t="s">
        <v>41</v>
      </c>
      <c r="O1953" t="s">
        <v>42</v>
      </c>
      <c r="P1953" t="s">
        <v>679</v>
      </c>
      <c r="Q1953" t="s">
        <v>680</v>
      </c>
      <c r="R1953" t="s">
        <v>613</v>
      </c>
      <c r="S1953" s="3">
        <v>43328</v>
      </c>
      <c r="T1953" t="s">
        <v>46</v>
      </c>
      <c r="U1953">
        <v>13</v>
      </c>
      <c r="V1953" t="s">
        <v>47</v>
      </c>
      <c r="W1953" t="s">
        <v>48</v>
      </c>
      <c r="X1953">
        <v>403685</v>
      </c>
      <c r="Y1953" s="3">
        <v>43306</v>
      </c>
      <c r="Z1953">
        <v>165071435</v>
      </c>
      <c r="AB1953" t="s">
        <v>49</v>
      </c>
      <c r="AD1953" t="s">
        <v>676</v>
      </c>
      <c r="AE1953">
        <v>1</v>
      </c>
      <c r="AF1953">
        <v>-2392</v>
      </c>
      <c r="AH1953" t="str">
        <f>VLOOKUP(B1953,'cc Lookup'!A:J,10,0)</f>
        <v>Corporate Expenditure</v>
      </c>
      <c r="AI1953" t="str">
        <f>VLOOKUP(B1953,'cc Lookup'!A:E,5,0)</f>
        <v>Corporate Exp</v>
      </c>
      <c r="AJ1953" t="s">
        <v>6735</v>
      </c>
      <c r="AK1953" t="str">
        <f t="shared" si="60"/>
        <v>E35120 Corporate Expenses</v>
      </c>
      <c r="AL1953" t="str">
        <f t="shared" si="61"/>
        <v>7310 Legal / Prof Fees</v>
      </c>
      <c r="AM1953" t="str">
        <f>VLOOKUP(W1953,Lookup!A:B,2,0)</f>
        <v>Legal</v>
      </c>
    </row>
    <row r="1954" spans="1:39" x14ac:dyDescent="0.25">
      <c r="A1954" t="s">
        <v>33</v>
      </c>
      <c r="B1954" s="1" t="s">
        <v>63</v>
      </c>
      <c r="C1954" s="1" t="s">
        <v>35</v>
      </c>
      <c r="D1954" s="1" t="s">
        <v>36</v>
      </c>
      <c r="E1954" s="1" t="s">
        <v>36</v>
      </c>
      <c r="F1954" s="1" t="s">
        <v>37</v>
      </c>
      <c r="G1954" t="s">
        <v>64</v>
      </c>
      <c r="H1954" t="s">
        <v>39</v>
      </c>
      <c r="I1954" t="s">
        <v>40</v>
      </c>
      <c r="J1954" t="s">
        <v>40</v>
      </c>
      <c r="K1954" t="s">
        <v>40</v>
      </c>
      <c r="L1954" s="4">
        <v>-63.32</v>
      </c>
      <c r="M1954" s="2">
        <v>43313</v>
      </c>
      <c r="N1954" t="s">
        <v>103</v>
      </c>
      <c r="O1954" t="s">
        <v>104</v>
      </c>
      <c r="P1954" t="s">
        <v>551</v>
      </c>
      <c r="Q1954" t="s">
        <v>681</v>
      </c>
      <c r="R1954" t="s">
        <v>682</v>
      </c>
      <c r="S1954" s="3">
        <v>43312</v>
      </c>
      <c r="T1954" t="s">
        <v>46</v>
      </c>
      <c r="U1954">
        <v>1756</v>
      </c>
      <c r="V1954" t="s">
        <v>110</v>
      </c>
      <c r="W1954" t="s">
        <v>48</v>
      </c>
      <c r="X1954">
        <v>165026831</v>
      </c>
      <c r="Y1954" s="3">
        <v>42857</v>
      </c>
      <c r="AA1954" t="s">
        <v>111</v>
      </c>
      <c r="AC1954" t="s">
        <v>109</v>
      </c>
      <c r="AH1954" t="str">
        <f>VLOOKUP(B1954,'cc Lookup'!A:J,10,0)</f>
        <v>Corporate Expenditure</v>
      </c>
      <c r="AI1954" t="str">
        <f>VLOOKUP(B1954,'cc Lookup'!A:E,5,0)</f>
        <v>Corporate Exp</v>
      </c>
      <c r="AJ1954" t="s">
        <v>6735</v>
      </c>
      <c r="AK1954" t="str">
        <f t="shared" si="60"/>
        <v>E35120 Corporate Expenses</v>
      </c>
      <c r="AL1954" t="str">
        <f t="shared" si="61"/>
        <v>7310 Legal / Prof Fees</v>
      </c>
      <c r="AM1954" t="str">
        <f>VLOOKUP(W1954,Lookup!A:B,2,0)</f>
        <v>Legal</v>
      </c>
    </row>
    <row r="1955" spans="1:39" x14ac:dyDescent="0.25">
      <c r="A1955" t="s">
        <v>33</v>
      </c>
      <c r="B1955" s="1" t="s">
        <v>63</v>
      </c>
      <c r="C1955" s="1" t="s">
        <v>35</v>
      </c>
      <c r="D1955" s="1" t="s">
        <v>36</v>
      </c>
      <c r="E1955" s="1" t="s">
        <v>36</v>
      </c>
      <c r="F1955" s="1" t="s">
        <v>37</v>
      </c>
      <c r="G1955" t="s">
        <v>64</v>
      </c>
      <c r="H1955" t="s">
        <v>39</v>
      </c>
      <c r="I1955" t="s">
        <v>40</v>
      </c>
      <c r="J1955" t="s">
        <v>40</v>
      </c>
      <c r="K1955" t="s">
        <v>40</v>
      </c>
      <c r="L1955" s="4">
        <v>-1050.28</v>
      </c>
      <c r="M1955" s="2">
        <v>43313</v>
      </c>
      <c r="N1955" t="s">
        <v>103</v>
      </c>
      <c r="O1955" t="s">
        <v>104</v>
      </c>
      <c r="P1955" t="s">
        <v>551</v>
      </c>
      <c r="Q1955" t="s">
        <v>681</v>
      </c>
      <c r="R1955" t="s">
        <v>682</v>
      </c>
      <c r="S1955" s="3">
        <v>43312</v>
      </c>
      <c r="T1955" t="s">
        <v>46</v>
      </c>
      <c r="U1955">
        <v>1757</v>
      </c>
      <c r="V1955" t="s">
        <v>283</v>
      </c>
      <c r="W1955" t="s">
        <v>183</v>
      </c>
      <c r="X1955">
        <v>165069775</v>
      </c>
      <c r="Y1955" s="3">
        <v>43249</v>
      </c>
      <c r="AC1955" t="s">
        <v>184</v>
      </c>
      <c r="AH1955" t="str">
        <f>VLOOKUP(B1955,'cc Lookup'!A:J,10,0)</f>
        <v>Corporate Expenditure</v>
      </c>
      <c r="AI1955" t="str">
        <f>VLOOKUP(B1955,'cc Lookup'!A:E,5,0)</f>
        <v>Corporate Exp</v>
      </c>
      <c r="AJ1955" t="s">
        <v>6735</v>
      </c>
      <c r="AK1955" t="str">
        <f t="shared" si="60"/>
        <v>E35120 Corporate Expenses</v>
      </c>
      <c r="AL1955" t="str">
        <f t="shared" si="61"/>
        <v>7310 Legal / Prof Fees</v>
      </c>
      <c r="AM1955" t="str">
        <f>VLOOKUP(W1955,Lookup!A:B,2,0)</f>
        <v>Other</v>
      </c>
    </row>
    <row r="1956" spans="1:39" x14ac:dyDescent="0.25">
      <c r="A1956" t="s">
        <v>33</v>
      </c>
      <c r="B1956" s="1" t="s">
        <v>63</v>
      </c>
      <c r="C1956" s="1" t="s">
        <v>35</v>
      </c>
      <c r="D1956" s="1" t="s">
        <v>36</v>
      </c>
      <c r="E1956" s="1" t="s">
        <v>36</v>
      </c>
      <c r="F1956" s="1" t="s">
        <v>37</v>
      </c>
      <c r="G1956" t="s">
        <v>64</v>
      </c>
      <c r="H1956" t="s">
        <v>39</v>
      </c>
      <c r="I1956" t="s">
        <v>40</v>
      </c>
      <c r="J1956" t="s">
        <v>40</v>
      </c>
      <c r="K1956" t="s">
        <v>40</v>
      </c>
      <c r="L1956" s="4">
        <v>1050.28</v>
      </c>
      <c r="M1956" s="2">
        <v>43313</v>
      </c>
      <c r="N1956" t="s">
        <v>103</v>
      </c>
      <c r="O1956" t="s">
        <v>104</v>
      </c>
      <c r="P1956" t="s">
        <v>683</v>
      </c>
      <c r="Q1956" t="s">
        <v>684</v>
      </c>
      <c r="R1956" t="s">
        <v>685</v>
      </c>
      <c r="S1956" s="3">
        <v>43343</v>
      </c>
      <c r="T1956" t="s">
        <v>46</v>
      </c>
      <c r="U1956">
        <v>1798</v>
      </c>
      <c r="V1956" t="s">
        <v>283</v>
      </c>
      <c r="W1956" t="s">
        <v>183</v>
      </c>
      <c r="X1956">
        <v>165069775</v>
      </c>
      <c r="Y1956" s="3">
        <v>43249</v>
      </c>
      <c r="AC1956" t="s">
        <v>184</v>
      </c>
      <c r="AH1956" t="str">
        <f>VLOOKUP(B1956,'cc Lookup'!A:J,10,0)</f>
        <v>Corporate Expenditure</v>
      </c>
      <c r="AI1956" t="str">
        <f>VLOOKUP(B1956,'cc Lookup'!A:E,5,0)</f>
        <v>Corporate Exp</v>
      </c>
      <c r="AJ1956" t="s">
        <v>6735</v>
      </c>
      <c r="AK1956" t="str">
        <f t="shared" si="60"/>
        <v>E35120 Corporate Expenses</v>
      </c>
      <c r="AL1956" t="str">
        <f t="shared" si="61"/>
        <v>7310 Legal / Prof Fees</v>
      </c>
      <c r="AM1956" t="str">
        <f>VLOOKUP(W1956,Lookup!A:B,2,0)</f>
        <v>Other</v>
      </c>
    </row>
    <row r="1957" spans="1:39" x14ac:dyDescent="0.25">
      <c r="A1957" t="s">
        <v>33</v>
      </c>
      <c r="B1957" s="1" t="s">
        <v>63</v>
      </c>
      <c r="C1957" s="1" t="s">
        <v>35</v>
      </c>
      <c r="D1957" s="1" t="s">
        <v>36</v>
      </c>
      <c r="E1957" s="1" t="s">
        <v>36</v>
      </c>
      <c r="F1957" s="1" t="s">
        <v>37</v>
      </c>
      <c r="G1957" t="s">
        <v>64</v>
      </c>
      <c r="H1957" t="s">
        <v>39</v>
      </c>
      <c r="I1957" t="s">
        <v>40</v>
      </c>
      <c r="J1957" t="s">
        <v>40</v>
      </c>
      <c r="K1957" t="s">
        <v>40</v>
      </c>
      <c r="L1957" s="4">
        <v>63.32</v>
      </c>
      <c r="M1957" s="2">
        <v>43313</v>
      </c>
      <c r="N1957" t="s">
        <v>103</v>
      </c>
      <c r="O1957" t="s">
        <v>104</v>
      </c>
      <c r="P1957" t="s">
        <v>683</v>
      </c>
      <c r="Q1957" t="s">
        <v>684</v>
      </c>
      <c r="R1957" t="s">
        <v>685</v>
      </c>
      <c r="S1957" s="3">
        <v>43343</v>
      </c>
      <c r="T1957" t="s">
        <v>46</v>
      </c>
      <c r="U1957">
        <v>1799</v>
      </c>
      <c r="V1957" t="s">
        <v>110</v>
      </c>
      <c r="W1957" t="s">
        <v>48</v>
      </c>
      <c r="X1957">
        <v>165026831</v>
      </c>
      <c r="Y1957" s="3">
        <v>42857</v>
      </c>
      <c r="AA1957" t="s">
        <v>111</v>
      </c>
      <c r="AC1957" t="s">
        <v>109</v>
      </c>
      <c r="AH1957" t="str">
        <f>VLOOKUP(B1957,'cc Lookup'!A:J,10,0)</f>
        <v>Corporate Expenditure</v>
      </c>
      <c r="AI1957" t="str">
        <f>VLOOKUP(B1957,'cc Lookup'!A:E,5,0)</f>
        <v>Corporate Exp</v>
      </c>
      <c r="AJ1957" t="s">
        <v>6735</v>
      </c>
      <c r="AK1957" t="str">
        <f t="shared" si="60"/>
        <v>E35120 Corporate Expenses</v>
      </c>
      <c r="AL1957" t="str">
        <f t="shared" si="61"/>
        <v>7310 Legal / Prof Fees</v>
      </c>
      <c r="AM1957" t="str">
        <f>VLOOKUP(W1957,Lookup!A:B,2,0)</f>
        <v>Legal</v>
      </c>
    </row>
    <row r="1958" spans="1:39" x14ac:dyDescent="0.25">
      <c r="A1958" t="s">
        <v>33</v>
      </c>
      <c r="B1958" s="1" t="s">
        <v>63</v>
      </c>
      <c r="C1958" s="1" t="s">
        <v>35</v>
      </c>
      <c r="D1958" s="1" t="s">
        <v>118</v>
      </c>
      <c r="E1958" s="1" t="s">
        <v>36</v>
      </c>
      <c r="F1958" s="1" t="s">
        <v>37</v>
      </c>
      <c r="G1958" t="s">
        <v>64</v>
      </c>
      <c r="H1958" t="s">
        <v>39</v>
      </c>
      <c r="I1958" t="s">
        <v>119</v>
      </c>
      <c r="J1958" t="s">
        <v>40</v>
      </c>
      <c r="K1958" t="s">
        <v>40</v>
      </c>
      <c r="L1958" s="4">
        <v>7597.11</v>
      </c>
      <c r="M1958" s="2">
        <v>43313</v>
      </c>
      <c r="N1958" t="s">
        <v>55</v>
      </c>
      <c r="O1958" t="s">
        <v>42</v>
      </c>
      <c r="P1958" t="s">
        <v>686</v>
      </c>
      <c r="Q1958" t="s">
        <v>687</v>
      </c>
      <c r="R1958" t="s">
        <v>688</v>
      </c>
      <c r="S1958" s="3">
        <v>43343</v>
      </c>
      <c r="U1958">
        <v>26</v>
      </c>
      <c r="V1958" t="s">
        <v>287</v>
      </c>
      <c r="W1958" t="s">
        <v>124</v>
      </c>
      <c r="X1958" t="s">
        <v>288</v>
      </c>
      <c r="Y1958" s="3">
        <v>43343</v>
      </c>
      <c r="AB1958" s="3">
        <v>43125</v>
      </c>
      <c r="AD1958" t="s">
        <v>289</v>
      </c>
      <c r="AH1958" t="str">
        <f>VLOOKUP(B1958,'cc Lookup'!A:J,10,0)</f>
        <v>Corporate Expenditure</v>
      </c>
      <c r="AI1958" t="str">
        <f>VLOOKUP(B1958,'cc Lookup'!A:E,5,0)</f>
        <v>Corporate Exp</v>
      </c>
      <c r="AJ1958" t="s">
        <v>6735</v>
      </c>
      <c r="AK1958" t="str">
        <f t="shared" si="60"/>
        <v>E35120 Corporate Expenses</v>
      </c>
      <c r="AL1958" t="str">
        <f t="shared" si="61"/>
        <v>7310 Legal / Prof Fees</v>
      </c>
      <c r="AM1958" t="str">
        <f>VLOOKUP(W1958,Lookup!A:B,2,0)</f>
        <v>Legal</v>
      </c>
    </row>
    <row r="1959" spans="1:39" x14ac:dyDescent="0.25">
      <c r="A1959" t="s">
        <v>33</v>
      </c>
      <c r="B1959" s="1" t="s">
        <v>63</v>
      </c>
      <c r="C1959" s="1" t="s">
        <v>35</v>
      </c>
      <c r="D1959" s="1" t="s">
        <v>118</v>
      </c>
      <c r="E1959" s="1" t="s">
        <v>36</v>
      </c>
      <c r="F1959" s="1" t="s">
        <v>37</v>
      </c>
      <c r="G1959" t="s">
        <v>64</v>
      </c>
      <c r="H1959" t="s">
        <v>39</v>
      </c>
      <c r="I1959" t="s">
        <v>119</v>
      </c>
      <c r="J1959" t="s">
        <v>40</v>
      </c>
      <c r="K1959" t="s">
        <v>40</v>
      </c>
      <c r="L1959" s="4">
        <v>10000</v>
      </c>
      <c r="M1959" s="2">
        <v>43313</v>
      </c>
      <c r="N1959" t="s">
        <v>55</v>
      </c>
      <c r="O1959" t="s">
        <v>42</v>
      </c>
      <c r="P1959" t="s">
        <v>686</v>
      </c>
      <c r="Q1959" t="s">
        <v>687</v>
      </c>
      <c r="R1959" t="s">
        <v>688</v>
      </c>
      <c r="S1959" s="3">
        <v>43343</v>
      </c>
      <c r="U1959">
        <v>27</v>
      </c>
      <c r="V1959" t="s">
        <v>290</v>
      </c>
      <c r="W1959" t="s">
        <v>124</v>
      </c>
      <c r="X1959" t="s">
        <v>291</v>
      </c>
      <c r="Y1959" s="3">
        <v>43343</v>
      </c>
      <c r="AB1959" s="3">
        <v>43150</v>
      </c>
      <c r="AD1959" t="s">
        <v>292</v>
      </c>
      <c r="AH1959" t="str">
        <f>VLOOKUP(B1959,'cc Lookup'!A:J,10,0)</f>
        <v>Corporate Expenditure</v>
      </c>
      <c r="AI1959" t="str">
        <f>VLOOKUP(B1959,'cc Lookup'!A:E,5,0)</f>
        <v>Corporate Exp</v>
      </c>
      <c r="AJ1959" t="s">
        <v>6735</v>
      </c>
      <c r="AK1959" t="str">
        <f t="shared" si="60"/>
        <v>E35120 Corporate Expenses</v>
      </c>
      <c r="AL1959" t="str">
        <f t="shared" si="61"/>
        <v>7310 Legal / Prof Fees</v>
      </c>
      <c r="AM1959" t="str">
        <f>VLOOKUP(W1959,Lookup!A:B,2,0)</f>
        <v>Legal</v>
      </c>
    </row>
    <row r="1960" spans="1:39" x14ac:dyDescent="0.25">
      <c r="A1960" t="s">
        <v>33</v>
      </c>
      <c r="B1960" s="1" t="s">
        <v>63</v>
      </c>
      <c r="C1960" s="1" t="s">
        <v>35</v>
      </c>
      <c r="D1960" s="1" t="s">
        <v>118</v>
      </c>
      <c r="E1960" s="1" t="s">
        <v>36</v>
      </c>
      <c r="F1960" s="1" t="s">
        <v>37</v>
      </c>
      <c r="G1960" t="s">
        <v>64</v>
      </c>
      <c r="H1960" t="s">
        <v>39</v>
      </c>
      <c r="I1960" t="s">
        <v>119</v>
      </c>
      <c r="J1960" t="s">
        <v>40</v>
      </c>
      <c r="K1960" t="s">
        <v>40</v>
      </c>
      <c r="L1960" s="4">
        <v>-7597.11</v>
      </c>
      <c r="M1960" s="2">
        <v>43313</v>
      </c>
      <c r="N1960" t="s">
        <v>55</v>
      </c>
      <c r="O1960" t="s">
        <v>42</v>
      </c>
      <c r="P1960" t="s">
        <v>689</v>
      </c>
      <c r="Q1960" t="s">
        <v>690</v>
      </c>
      <c r="R1960" t="s">
        <v>691</v>
      </c>
      <c r="S1960" s="3">
        <v>43312</v>
      </c>
      <c r="U1960">
        <v>26</v>
      </c>
      <c r="V1960" t="s">
        <v>287</v>
      </c>
      <c r="W1960" t="s">
        <v>124</v>
      </c>
      <c r="X1960" t="s">
        <v>288</v>
      </c>
      <c r="Y1960" s="3">
        <v>43312</v>
      </c>
      <c r="AB1960" s="3">
        <v>43125</v>
      </c>
      <c r="AD1960" t="s">
        <v>289</v>
      </c>
      <c r="AH1960" t="str">
        <f>VLOOKUP(B1960,'cc Lookup'!A:J,10,0)</f>
        <v>Corporate Expenditure</v>
      </c>
      <c r="AI1960" t="str">
        <f>VLOOKUP(B1960,'cc Lookup'!A:E,5,0)</f>
        <v>Corporate Exp</v>
      </c>
      <c r="AJ1960" t="s">
        <v>6735</v>
      </c>
      <c r="AK1960" t="str">
        <f t="shared" si="60"/>
        <v>E35120 Corporate Expenses</v>
      </c>
      <c r="AL1960" t="str">
        <f t="shared" si="61"/>
        <v>7310 Legal / Prof Fees</v>
      </c>
      <c r="AM1960" t="str">
        <f>VLOOKUP(W1960,Lookup!A:B,2,0)</f>
        <v>Legal</v>
      </c>
    </row>
    <row r="1961" spans="1:39" x14ac:dyDescent="0.25">
      <c r="A1961" t="s">
        <v>33</v>
      </c>
      <c r="B1961" s="1" t="s">
        <v>63</v>
      </c>
      <c r="C1961" s="1" t="s">
        <v>35</v>
      </c>
      <c r="D1961" s="1" t="s">
        <v>118</v>
      </c>
      <c r="E1961" s="1" t="s">
        <v>36</v>
      </c>
      <c r="F1961" s="1" t="s">
        <v>37</v>
      </c>
      <c r="G1961" t="s">
        <v>64</v>
      </c>
      <c r="H1961" t="s">
        <v>39</v>
      </c>
      <c r="I1961" t="s">
        <v>119</v>
      </c>
      <c r="J1961" t="s">
        <v>40</v>
      </c>
      <c r="K1961" t="s">
        <v>40</v>
      </c>
      <c r="L1961" s="4">
        <v>-10000</v>
      </c>
      <c r="M1961" s="2">
        <v>43313</v>
      </c>
      <c r="N1961" t="s">
        <v>55</v>
      </c>
      <c r="O1961" t="s">
        <v>42</v>
      </c>
      <c r="P1961" t="s">
        <v>689</v>
      </c>
      <c r="Q1961" t="s">
        <v>690</v>
      </c>
      <c r="R1961" t="s">
        <v>691</v>
      </c>
      <c r="S1961" s="3">
        <v>43312</v>
      </c>
      <c r="U1961">
        <v>27</v>
      </c>
      <c r="V1961" t="s">
        <v>290</v>
      </c>
      <c r="W1961" t="s">
        <v>124</v>
      </c>
      <c r="X1961" t="s">
        <v>291</v>
      </c>
      <c r="Y1961" s="3">
        <v>43312</v>
      </c>
      <c r="AB1961" s="3">
        <v>43150</v>
      </c>
      <c r="AD1961" t="s">
        <v>292</v>
      </c>
      <c r="AH1961" t="str">
        <f>VLOOKUP(B1961,'cc Lookup'!A:J,10,0)</f>
        <v>Corporate Expenditure</v>
      </c>
      <c r="AI1961" t="str">
        <f>VLOOKUP(B1961,'cc Lookup'!A:E,5,0)</f>
        <v>Corporate Exp</v>
      </c>
      <c r="AJ1961" t="s">
        <v>6735</v>
      </c>
      <c r="AK1961" t="str">
        <f t="shared" si="60"/>
        <v>E35120 Corporate Expenses</v>
      </c>
      <c r="AL1961" t="str">
        <f t="shared" si="61"/>
        <v>7310 Legal / Prof Fees</v>
      </c>
      <c r="AM1961" t="str">
        <f>VLOOKUP(W1961,Lookup!A:B,2,0)</f>
        <v>Legal</v>
      </c>
    </row>
    <row r="1962" spans="1:39" x14ac:dyDescent="0.25">
      <c r="A1962" t="s">
        <v>33</v>
      </c>
      <c r="B1962" s="1" t="s">
        <v>63</v>
      </c>
      <c r="C1962" s="1" t="s">
        <v>35</v>
      </c>
      <c r="D1962" s="1" t="s">
        <v>140</v>
      </c>
      <c r="E1962" s="1" t="s">
        <v>36</v>
      </c>
      <c r="F1962" s="1" t="s">
        <v>37</v>
      </c>
      <c r="G1962" t="s">
        <v>64</v>
      </c>
      <c r="H1962" t="s">
        <v>39</v>
      </c>
      <c r="I1962" t="s">
        <v>141</v>
      </c>
      <c r="J1962" t="s">
        <v>40</v>
      </c>
      <c r="K1962" t="s">
        <v>40</v>
      </c>
      <c r="L1962" s="4">
        <v>-1683.3</v>
      </c>
      <c r="M1962" s="2">
        <v>43313</v>
      </c>
      <c r="N1962" t="s">
        <v>55</v>
      </c>
      <c r="O1962" t="s">
        <v>56</v>
      </c>
      <c r="P1962" t="s">
        <v>632</v>
      </c>
      <c r="Q1962" t="s">
        <v>633</v>
      </c>
      <c r="R1962" t="s">
        <v>634</v>
      </c>
      <c r="S1962" s="3">
        <v>43321</v>
      </c>
      <c r="T1962" t="s">
        <v>46</v>
      </c>
      <c r="U1962">
        <v>12</v>
      </c>
      <c r="V1962" t="s">
        <v>560</v>
      </c>
      <c r="W1962" t="s">
        <v>634</v>
      </c>
      <c r="Y1962" s="3">
        <v>43321</v>
      </c>
      <c r="AA1962" t="s">
        <v>560</v>
      </c>
      <c r="AH1962" t="str">
        <f>VLOOKUP(B1962,'cc Lookup'!A:J,10,0)</f>
        <v>Corporate Expenditure</v>
      </c>
      <c r="AI1962" t="str">
        <f>VLOOKUP(B1962,'cc Lookup'!A:E,5,0)</f>
        <v>Corporate Exp</v>
      </c>
      <c r="AJ1962" t="s">
        <v>6735</v>
      </c>
      <c r="AK1962" t="str">
        <f t="shared" si="60"/>
        <v>E35120 Corporate Expenses</v>
      </c>
      <c r="AL1962" t="str">
        <f t="shared" si="61"/>
        <v>7310 Legal / Prof Fees</v>
      </c>
      <c r="AM1962" t="str">
        <f>VLOOKUP(W1962,Lookup!A:B,2,0)</f>
        <v>Other</v>
      </c>
    </row>
    <row r="1963" spans="1:39" x14ac:dyDescent="0.25">
      <c r="A1963" t="s">
        <v>33</v>
      </c>
      <c r="B1963" s="1" t="s">
        <v>63</v>
      </c>
      <c r="C1963" s="1" t="s">
        <v>35</v>
      </c>
      <c r="D1963" s="1" t="s">
        <v>140</v>
      </c>
      <c r="E1963" s="1" t="s">
        <v>36</v>
      </c>
      <c r="F1963" s="1" t="s">
        <v>37</v>
      </c>
      <c r="G1963" t="s">
        <v>64</v>
      </c>
      <c r="H1963" t="s">
        <v>39</v>
      </c>
      <c r="I1963" t="s">
        <v>141</v>
      </c>
      <c r="J1963" t="s">
        <v>40</v>
      </c>
      <c r="K1963" t="s">
        <v>40</v>
      </c>
      <c r="L1963" s="4">
        <v>1683.3</v>
      </c>
      <c r="M1963" s="2">
        <v>43313</v>
      </c>
      <c r="N1963" t="s">
        <v>55</v>
      </c>
      <c r="O1963" t="s">
        <v>56</v>
      </c>
      <c r="P1963" t="s">
        <v>635</v>
      </c>
      <c r="Q1963" t="s">
        <v>636</v>
      </c>
      <c r="R1963" t="s">
        <v>637</v>
      </c>
      <c r="S1963" s="3">
        <v>43321</v>
      </c>
      <c r="T1963" t="s">
        <v>46</v>
      </c>
      <c r="U1963">
        <v>12</v>
      </c>
      <c r="V1963" t="s">
        <v>560</v>
      </c>
      <c r="W1963" t="s">
        <v>637</v>
      </c>
      <c r="Y1963" s="3">
        <v>43321</v>
      </c>
      <c r="AA1963" t="s">
        <v>560</v>
      </c>
      <c r="AH1963" t="str">
        <f>VLOOKUP(B1963,'cc Lookup'!A:J,10,0)</f>
        <v>Corporate Expenditure</v>
      </c>
      <c r="AI1963" t="str">
        <f>VLOOKUP(B1963,'cc Lookup'!A:E,5,0)</f>
        <v>Corporate Exp</v>
      </c>
      <c r="AJ1963" t="s">
        <v>6735</v>
      </c>
      <c r="AK1963" t="str">
        <f t="shared" si="60"/>
        <v>E35120 Corporate Expenses</v>
      </c>
      <c r="AL1963" t="str">
        <f t="shared" si="61"/>
        <v>7310 Legal / Prof Fees</v>
      </c>
      <c r="AM1963" t="str">
        <f>VLOOKUP(W1963,Lookup!A:B,2,0)</f>
        <v>Other</v>
      </c>
    </row>
    <row r="1964" spans="1:39" x14ac:dyDescent="0.25">
      <c r="A1964" t="s">
        <v>33</v>
      </c>
      <c r="B1964" s="1" t="s">
        <v>63</v>
      </c>
      <c r="C1964" s="1" t="s">
        <v>35</v>
      </c>
      <c r="D1964" s="1" t="s">
        <v>140</v>
      </c>
      <c r="E1964" s="1" t="s">
        <v>36</v>
      </c>
      <c r="F1964" s="1" t="s">
        <v>37</v>
      </c>
      <c r="G1964" t="s">
        <v>64</v>
      </c>
      <c r="H1964" t="s">
        <v>39</v>
      </c>
      <c r="I1964" t="s">
        <v>141</v>
      </c>
      <c r="J1964" t="s">
        <v>40</v>
      </c>
      <c r="K1964" t="s">
        <v>40</v>
      </c>
      <c r="L1964" s="4">
        <v>1077.1099999999999</v>
      </c>
      <c r="M1964" s="2">
        <v>43313</v>
      </c>
      <c r="N1964" t="s">
        <v>41</v>
      </c>
      <c r="O1964" t="s">
        <v>42</v>
      </c>
      <c r="P1964" t="s">
        <v>692</v>
      </c>
      <c r="Q1964" t="s">
        <v>693</v>
      </c>
      <c r="R1964" t="s">
        <v>613</v>
      </c>
      <c r="S1964" s="3">
        <v>43334</v>
      </c>
      <c r="T1964" t="s">
        <v>46</v>
      </c>
      <c r="U1964">
        <v>26</v>
      </c>
      <c r="V1964" t="s">
        <v>47</v>
      </c>
      <c r="W1964" t="s">
        <v>694</v>
      </c>
      <c r="X1964">
        <v>10201398</v>
      </c>
      <c r="Y1964" s="3">
        <v>43220</v>
      </c>
      <c r="Z1964">
        <v>165052611</v>
      </c>
      <c r="AB1964" t="s">
        <v>49</v>
      </c>
      <c r="AD1964" t="s">
        <v>695</v>
      </c>
      <c r="AE1964">
        <v>18500</v>
      </c>
      <c r="AF1964">
        <v>0</v>
      </c>
      <c r="AH1964" t="str">
        <f>VLOOKUP(B1964,'cc Lookup'!A:J,10,0)</f>
        <v>Corporate Expenditure</v>
      </c>
      <c r="AI1964" t="str">
        <f>VLOOKUP(B1964,'cc Lookup'!A:E,5,0)</f>
        <v>Corporate Exp</v>
      </c>
      <c r="AJ1964" t="s">
        <v>6735</v>
      </c>
      <c r="AK1964" t="str">
        <f t="shared" si="60"/>
        <v>E35120 Corporate Expenses</v>
      </c>
      <c r="AL1964" t="str">
        <f t="shared" si="61"/>
        <v>7310 Legal / Prof Fees</v>
      </c>
      <c r="AM1964" t="str">
        <f>VLOOKUP(W1964,Lookup!A:B,2,0)</f>
        <v>Legal</v>
      </c>
    </row>
    <row r="1965" spans="1:39" x14ac:dyDescent="0.25">
      <c r="A1965" t="s">
        <v>33</v>
      </c>
      <c r="B1965" s="1" t="s">
        <v>63</v>
      </c>
      <c r="C1965" s="1" t="s">
        <v>35</v>
      </c>
      <c r="D1965" s="1" t="s">
        <v>140</v>
      </c>
      <c r="E1965" s="1" t="s">
        <v>36</v>
      </c>
      <c r="F1965" s="1" t="s">
        <v>37</v>
      </c>
      <c r="G1965" t="s">
        <v>64</v>
      </c>
      <c r="H1965" t="s">
        <v>39</v>
      </c>
      <c r="I1965" t="s">
        <v>141</v>
      </c>
      <c r="J1965" t="s">
        <v>40</v>
      </c>
      <c r="K1965" t="s">
        <v>40</v>
      </c>
      <c r="L1965" s="4">
        <v>1077.1099999999999</v>
      </c>
      <c r="M1965" s="2">
        <v>43313</v>
      </c>
      <c r="N1965" t="s">
        <v>41</v>
      </c>
      <c r="O1965" t="s">
        <v>42</v>
      </c>
      <c r="P1965" t="s">
        <v>696</v>
      </c>
      <c r="Q1965" t="s">
        <v>697</v>
      </c>
      <c r="R1965" t="s">
        <v>613</v>
      </c>
      <c r="S1965" s="3">
        <v>43335</v>
      </c>
      <c r="T1965" t="s">
        <v>46</v>
      </c>
      <c r="U1965">
        <v>28</v>
      </c>
      <c r="V1965" t="s">
        <v>47</v>
      </c>
      <c r="W1965" t="s">
        <v>694</v>
      </c>
      <c r="X1965">
        <v>10201398</v>
      </c>
      <c r="Y1965" s="3">
        <v>43220</v>
      </c>
      <c r="Z1965">
        <v>165052611</v>
      </c>
      <c r="AB1965" t="s">
        <v>49</v>
      </c>
      <c r="AD1965" t="s">
        <v>695</v>
      </c>
      <c r="AE1965">
        <v>18500</v>
      </c>
      <c r="AF1965">
        <v>0</v>
      </c>
      <c r="AH1965" t="str">
        <f>VLOOKUP(B1965,'cc Lookup'!A:J,10,0)</f>
        <v>Corporate Expenditure</v>
      </c>
      <c r="AI1965" t="str">
        <f>VLOOKUP(B1965,'cc Lookup'!A:E,5,0)</f>
        <v>Corporate Exp</v>
      </c>
      <c r="AJ1965" t="s">
        <v>6735</v>
      </c>
      <c r="AK1965" t="str">
        <f t="shared" si="60"/>
        <v>E35120 Corporate Expenses</v>
      </c>
      <c r="AL1965" t="str">
        <f t="shared" si="61"/>
        <v>7310 Legal / Prof Fees</v>
      </c>
      <c r="AM1965" t="str">
        <f>VLOOKUP(W1965,Lookup!A:B,2,0)</f>
        <v>Legal</v>
      </c>
    </row>
    <row r="1966" spans="1:39" x14ac:dyDescent="0.25">
      <c r="A1966" t="s">
        <v>33</v>
      </c>
      <c r="B1966" s="1" t="s">
        <v>63</v>
      </c>
      <c r="C1966" s="1" t="s">
        <v>35</v>
      </c>
      <c r="D1966" s="1" t="s">
        <v>140</v>
      </c>
      <c r="E1966" s="1" t="s">
        <v>36</v>
      </c>
      <c r="F1966" s="1" t="s">
        <v>37</v>
      </c>
      <c r="G1966" t="s">
        <v>64</v>
      </c>
      <c r="H1966" t="s">
        <v>39</v>
      </c>
      <c r="I1966" t="s">
        <v>141</v>
      </c>
      <c r="J1966" t="s">
        <v>40</v>
      </c>
      <c r="K1966" t="s">
        <v>40</v>
      </c>
      <c r="L1966" s="4">
        <v>-1077.1099999999999</v>
      </c>
      <c r="M1966" s="2">
        <v>43313</v>
      </c>
      <c r="N1966" t="s">
        <v>41</v>
      </c>
      <c r="O1966" t="s">
        <v>42</v>
      </c>
      <c r="P1966" t="s">
        <v>696</v>
      </c>
      <c r="Q1966" t="s">
        <v>697</v>
      </c>
      <c r="R1966" t="s">
        <v>613</v>
      </c>
      <c r="S1966" s="3">
        <v>43335</v>
      </c>
      <c r="T1966" t="s">
        <v>46</v>
      </c>
      <c r="U1966">
        <v>29</v>
      </c>
      <c r="V1966" t="s">
        <v>47</v>
      </c>
      <c r="W1966" t="s">
        <v>694</v>
      </c>
      <c r="X1966">
        <v>10201398</v>
      </c>
      <c r="Y1966" s="3">
        <v>43220</v>
      </c>
      <c r="Z1966">
        <v>165052611</v>
      </c>
      <c r="AB1966" t="s">
        <v>49</v>
      </c>
      <c r="AD1966" t="s">
        <v>695</v>
      </c>
      <c r="AE1966">
        <v>18500</v>
      </c>
      <c r="AF1966">
        <v>0</v>
      </c>
      <c r="AH1966" t="str">
        <f>VLOOKUP(B1966,'cc Lookup'!A:J,10,0)</f>
        <v>Corporate Expenditure</v>
      </c>
      <c r="AI1966" t="str">
        <f>VLOOKUP(B1966,'cc Lookup'!A:E,5,0)</f>
        <v>Corporate Exp</v>
      </c>
      <c r="AJ1966" t="s">
        <v>6735</v>
      </c>
      <c r="AK1966" t="str">
        <f t="shared" si="60"/>
        <v>E35120 Corporate Expenses</v>
      </c>
      <c r="AL1966" t="str">
        <f t="shared" si="61"/>
        <v>7310 Legal / Prof Fees</v>
      </c>
      <c r="AM1966" t="str">
        <f>VLOOKUP(W1966,Lookup!A:B,2,0)</f>
        <v>Legal</v>
      </c>
    </row>
    <row r="1967" spans="1:39" x14ac:dyDescent="0.25">
      <c r="A1967" t="s">
        <v>33</v>
      </c>
      <c r="B1967" s="1" t="s">
        <v>63</v>
      </c>
      <c r="C1967" s="1" t="s">
        <v>35</v>
      </c>
      <c r="D1967" s="1" t="s">
        <v>140</v>
      </c>
      <c r="E1967" s="1" t="s">
        <v>36</v>
      </c>
      <c r="F1967" s="1" t="s">
        <v>37</v>
      </c>
      <c r="G1967" t="s">
        <v>64</v>
      </c>
      <c r="H1967" t="s">
        <v>39</v>
      </c>
      <c r="I1967" t="s">
        <v>141</v>
      </c>
      <c r="J1967" t="s">
        <v>40</v>
      </c>
      <c r="K1967" t="s">
        <v>40</v>
      </c>
      <c r="L1967" s="4">
        <v>7527.7</v>
      </c>
      <c r="M1967" s="2">
        <v>43313</v>
      </c>
      <c r="N1967" t="s">
        <v>41</v>
      </c>
      <c r="O1967" t="s">
        <v>42</v>
      </c>
      <c r="P1967" t="s">
        <v>698</v>
      </c>
      <c r="Q1967" t="s">
        <v>699</v>
      </c>
      <c r="R1967" t="s">
        <v>613</v>
      </c>
      <c r="S1967" s="3">
        <v>43340</v>
      </c>
      <c r="T1967" t="s">
        <v>46</v>
      </c>
      <c r="U1967">
        <v>5</v>
      </c>
      <c r="V1967" t="s">
        <v>47</v>
      </c>
      <c r="W1967" t="s">
        <v>694</v>
      </c>
      <c r="X1967">
        <v>1375292</v>
      </c>
      <c r="Y1967" s="3">
        <v>43318</v>
      </c>
      <c r="Z1967">
        <v>165071481</v>
      </c>
      <c r="AB1967" t="s">
        <v>49</v>
      </c>
      <c r="AD1967" t="s">
        <v>700</v>
      </c>
      <c r="AE1967">
        <v>1</v>
      </c>
      <c r="AF1967">
        <v>7528</v>
      </c>
      <c r="AH1967" t="str">
        <f>VLOOKUP(B1967,'cc Lookup'!A:J,10,0)</f>
        <v>Corporate Expenditure</v>
      </c>
      <c r="AI1967" t="str">
        <f>VLOOKUP(B1967,'cc Lookup'!A:E,5,0)</f>
        <v>Corporate Exp</v>
      </c>
      <c r="AJ1967" t="s">
        <v>6735</v>
      </c>
      <c r="AK1967" t="str">
        <f t="shared" si="60"/>
        <v>E35120 Corporate Expenses</v>
      </c>
      <c r="AL1967" t="str">
        <f t="shared" si="61"/>
        <v>7310 Legal / Prof Fees</v>
      </c>
      <c r="AM1967" t="str">
        <f>VLOOKUP(W1967,Lookup!A:B,2,0)</f>
        <v>Legal</v>
      </c>
    </row>
    <row r="1968" spans="1:39" x14ac:dyDescent="0.25">
      <c r="A1968" t="s">
        <v>33</v>
      </c>
      <c r="B1968" s="1" t="s">
        <v>63</v>
      </c>
      <c r="C1968" s="1" t="s">
        <v>35</v>
      </c>
      <c r="D1968" s="1" t="s">
        <v>140</v>
      </c>
      <c r="E1968" s="1" t="s">
        <v>36</v>
      </c>
      <c r="F1968" s="1" t="s">
        <v>37</v>
      </c>
      <c r="G1968" t="s">
        <v>64</v>
      </c>
      <c r="H1968" t="s">
        <v>39</v>
      </c>
      <c r="I1968" t="s">
        <v>141</v>
      </c>
      <c r="J1968" t="s">
        <v>40</v>
      </c>
      <c r="K1968" t="s">
        <v>40</v>
      </c>
      <c r="L1968" s="4">
        <v>1505.54</v>
      </c>
      <c r="M1968" s="2">
        <v>43313</v>
      </c>
      <c r="N1968" t="s">
        <v>41</v>
      </c>
      <c r="O1968" t="s">
        <v>42</v>
      </c>
      <c r="P1968" t="s">
        <v>698</v>
      </c>
      <c r="Q1968" t="s">
        <v>699</v>
      </c>
      <c r="R1968" t="s">
        <v>613</v>
      </c>
      <c r="S1968" s="3">
        <v>43340</v>
      </c>
      <c r="T1968" t="s">
        <v>46</v>
      </c>
      <c r="U1968">
        <v>5</v>
      </c>
      <c r="V1968" t="s">
        <v>47</v>
      </c>
      <c r="W1968" t="s">
        <v>694</v>
      </c>
      <c r="X1968">
        <v>1375292</v>
      </c>
      <c r="Y1968" s="3">
        <v>43318</v>
      </c>
      <c r="Z1968">
        <v>165071481</v>
      </c>
      <c r="AB1968" t="s">
        <v>49</v>
      </c>
      <c r="AD1968" t="s">
        <v>700</v>
      </c>
      <c r="AH1968" t="str">
        <f>VLOOKUP(B1968,'cc Lookup'!A:J,10,0)</f>
        <v>Corporate Expenditure</v>
      </c>
      <c r="AI1968" t="str">
        <f>VLOOKUP(B1968,'cc Lookup'!A:E,5,0)</f>
        <v>Corporate Exp</v>
      </c>
      <c r="AJ1968" t="s">
        <v>6735</v>
      </c>
      <c r="AK1968" t="str">
        <f t="shared" si="60"/>
        <v>E35120 Corporate Expenses</v>
      </c>
      <c r="AL1968" t="str">
        <f t="shared" si="61"/>
        <v>7310 Legal / Prof Fees</v>
      </c>
      <c r="AM1968" t="str">
        <f>VLOOKUP(W1968,Lookup!A:B,2,0)</f>
        <v>Legal</v>
      </c>
    </row>
    <row r="1969" spans="1:39" x14ac:dyDescent="0.25">
      <c r="A1969" t="s">
        <v>33</v>
      </c>
      <c r="B1969" s="1" t="s">
        <v>63</v>
      </c>
      <c r="C1969" s="1" t="s">
        <v>35</v>
      </c>
      <c r="D1969" s="1" t="s">
        <v>140</v>
      </c>
      <c r="E1969" s="1" t="s">
        <v>36</v>
      </c>
      <c r="F1969" s="1" t="s">
        <v>37</v>
      </c>
      <c r="G1969" t="s">
        <v>64</v>
      </c>
      <c r="H1969" t="s">
        <v>39</v>
      </c>
      <c r="I1969" t="s">
        <v>141</v>
      </c>
      <c r="J1969" t="s">
        <v>40</v>
      </c>
      <c r="K1969" t="s">
        <v>40</v>
      </c>
      <c r="L1969" s="4">
        <v>-90</v>
      </c>
      <c r="M1969" s="2">
        <v>43313</v>
      </c>
      <c r="N1969" t="s">
        <v>103</v>
      </c>
      <c r="O1969" t="s">
        <v>104</v>
      </c>
      <c r="P1969" t="s">
        <v>551</v>
      </c>
      <c r="Q1969" t="s">
        <v>681</v>
      </c>
      <c r="R1969" t="s">
        <v>682</v>
      </c>
      <c r="S1969" s="3">
        <v>43312</v>
      </c>
      <c r="T1969" t="s">
        <v>46</v>
      </c>
      <c r="U1969">
        <v>2575</v>
      </c>
      <c r="V1969" t="s">
        <v>142</v>
      </c>
      <c r="W1969" t="s">
        <v>143</v>
      </c>
      <c r="X1969">
        <v>165067496</v>
      </c>
      <c r="Y1969" s="3">
        <v>43140</v>
      </c>
      <c r="AC1969" t="s">
        <v>144</v>
      </c>
      <c r="AH1969" t="str">
        <f>VLOOKUP(B1969,'cc Lookup'!A:J,10,0)</f>
        <v>Corporate Expenditure</v>
      </c>
      <c r="AI1969" t="str">
        <f>VLOOKUP(B1969,'cc Lookup'!A:E,5,0)</f>
        <v>Corporate Exp</v>
      </c>
      <c r="AJ1969" t="s">
        <v>6735</v>
      </c>
      <c r="AK1969" t="str">
        <f t="shared" si="60"/>
        <v>E35120 Corporate Expenses</v>
      </c>
      <c r="AL1969" t="str">
        <f t="shared" si="61"/>
        <v>7310 Legal / Prof Fees</v>
      </c>
      <c r="AM1969" t="str">
        <f>VLOOKUP(W1969,Lookup!A:B,2,0)</f>
        <v>Legal</v>
      </c>
    </row>
    <row r="1970" spans="1:39" x14ac:dyDescent="0.25">
      <c r="A1970" t="s">
        <v>33</v>
      </c>
      <c r="B1970" s="1" t="s">
        <v>63</v>
      </c>
      <c r="C1970" s="1" t="s">
        <v>35</v>
      </c>
      <c r="D1970" s="1" t="s">
        <v>140</v>
      </c>
      <c r="E1970" s="1" t="s">
        <v>36</v>
      </c>
      <c r="F1970" s="1" t="s">
        <v>37</v>
      </c>
      <c r="G1970" t="s">
        <v>64</v>
      </c>
      <c r="H1970" t="s">
        <v>39</v>
      </c>
      <c r="I1970" t="s">
        <v>141</v>
      </c>
      <c r="J1970" t="s">
        <v>40</v>
      </c>
      <c r="K1970" t="s">
        <v>40</v>
      </c>
      <c r="L1970" s="4">
        <v>90</v>
      </c>
      <c r="M1970" s="2">
        <v>43313</v>
      </c>
      <c r="N1970" t="s">
        <v>103</v>
      </c>
      <c r="O1970" t="s">
        <v>104</v>
      </c>
      <c r="P1970" t="s">
        <v>683</v>
      </c>
      <c r="Q1970" t="s">
        <v>684</v>
      </c>
      <c r="R1970" t="s">
        <v>685</v>
      </c>
      <c r="S1970" s="3">
        <v>43343</v>
      </c>
      <c r="T1970" t="s">
        <v>46</v>
      </c>
      <c r="U1970">
        <v>2627</v>
      </c>
      <c r="V1970" t="s">
        <v>142</v>
      </c>
      <c r="W1970" t="s">
        <v>143</v>
      </c>
      <c r="X1970">
        <v>165067496</v>
      </c>
      <c r="Y1970" s="3">
        <v>43140</v>
      </c>
      <c r="AC1970" t="s">
        <v>144</v>
      </c>
      <c r="AH1970" t="str">
        <f>VLOOKUP(B1970,'cc Lookup'!A:J,10,0)</f>
        <v>Corporate Expenditure</v>
      </c>
      <c r="AI1970" t="str">
        <f>VLOOKUP(B1970,'cc Lookup'!A:E,5,0)</f>
        <v>Corporate Exp</v>
      </c>
      <c r="AJ1970" t="s">
        <v>6735</v>
      </c>
      <c r="AK1970" t="str">
        <f t="shared" si="60"/>
        <v>E35120 Corporate Expenses</v>
      </c>
      <c r="AL1970" t="str">
        <f t="shared" si="61"/>
        <v>7310 Legal / Prof Fees</v>
      </c>
      <c r="AM1970" t="str">
        <f>VLOOKUP(W1970,Lookup!A:B,2,0)</f>
        <v>Legal</v>
      </c>
    </row>
    <row r="1971" spans="1:39" x14ac:dyDescent="0.25">
      <c r="A1971" t="s">
        <v>33</v>
      </c>
      <c r="B1971" s="1" t="s">
        <v>63</v>
      </c>
      <c r="C1971" s="1" t="s">
        <v>35</v>
      </c>
      <c r="D1971" s="1" t="s">
        <v>148</v>
      </c>
      <c r="E1971" s="1" t="s">
        <v>36</v>
      </c>
      <c r="F1971" s="1" t="s">
        <v>37</v>
      </c>
      <c r="G1971" t="s">
        <v>64</v>
      </c>
      <c r="H1971" t="s">
        <v>39</v>
      </c>
      <c r="I1971" t="s">
        <v>149</v>
      </c>
      <c r="J1971" t="s">
        <v>40</v>
      </c>
      <c r="K1971" t="s">
        <v>40</v>
      </c>
      <c r="L1971" s="4">
        <v>-580.79999999999995</v>
      </c>
      <c r="M1971" s="2">
        <v>43313</v>
      </c>
      <c r="N1971" t="s">
        <v>55</v>
      </c>
      <c r="O1971" t="s">
        <v>56</v>
      </c>
      <c r="P1971" t="s">
        <v>632</v>
      </c>
      <c r="Q1971" t="s">
        <v>633</v>
      </c>
      <c r="R1971" t="s">
        <v>634</v>
      </c>
      <c r="S1971" s="3">
        <v>43321</v>
      </c>
      <c r="T1971" t="s">
        <v>46</v>
      </c>
      <c r="U1971">
        <v>13</v>
      </c>
      <c r="V1971" t="s">
        <v>561</v>
      </c>
      <c r="W1971" t="s">
        <v>634</v>
      </c>
      <c r="Y1971" s="3">
        <v>43321</v>
      </c>
      <c r="AA1971" t="s">
        <v>561</v>
      </c>
      <c r="AH1971" t="str">
        <f>VLOOKUP(B1971,'cc Lookup'!A:J,10,0)</f>
        <v>Corporate Expenditure</v>
      </c>
      <c r="AI1971" t="str">
        <f>VLOOKUP(B1971,'cc Lookup'!A:E,5,0)</f>
        <v>Corporate Exp</v>
      </c>
      <c r="AJ1971" t="s">
        <v>6735</v>
      </c>
      <c r="AK1971" t="str">
        <f t="shared" si="60"/>
        <v>E35120 Corporate Expenses</v>
      </c>
      <c r="AL1971" t="str">
        <f t="shared" si="61"/>
        <v>7310 Legal / Prof Fees</v>
      </c>
      <c r="AM1971" t="str">
        <f>VLOOKUP(W1971,Lookup!A:B,2,0)</f>
        <v>Other</v>
      </c>
    </row>
    <row r="1972" spans="1:39" x14ac:dyDescent="0.25">
      <c r="A1972" t="s">
        <v>33</v>
      </c>
      <c r="B1972" s="1" t="s">
        <v>63</v>
      </c>
      <c r="C1972" s="1" t="s">
        <v>35</v>
      </c>
      <c r="D1972" s="1" t="s">
        <v>148</v>
      </c>
      <c r="E1972" s="1" t="s">
        <v>36</v>
      </c>
      <c r="F1972" s="1" t="s">
        <v>37</v>
      </c>
      <c r="G1972" t="s">
        <v>64</v>
      </c>
      <c r="H1972" t="s">
        <v>39</v>
      </c>
      <c r="I1972" t="s">
        <v>149</v>
      </c>
      <c r="J1972" t="s">
        <v>40</v>
      </c>
      <c r="K1972" t="s">
        <v>40</v>
      </c>
      <c r="L1972" s="4">
        <v>-1322.4</v>
      </c>
      <c r="M1972" s="2">
        <v>43313</v>
      </c>
      <c r="N1972" t="s">
        <v>55</v>
      </c>
      <c r="O1972" t="s">
        <v>56</v>
      </c>
      <c r="P1972" t="s">
        <v>632</v>
      </c>
      <c r="Q1972" t="s">
        <v>633</v>
      </c>
      <c r="R1972" t="s">
        <v>634</v>
      </c>
      <c r="S1972" s="3">
        <v>43321</v>
      </c>
      <c r="T1972" t="s">
        <v>46</v>
      </c>
      <c r="U1972">
        <v>14</v>
      </c>
      <c r="V1972" t="s">
        <v>562</v>
      </c>
      <c r="W1972" t="s">
        <v>634</v>
      </c>
      <c r="Y1972" s="3">
        <v>43321</v>
      </c>
      <c r="AA1972" t="s">
        <v>562</v>
      </c>
      <c r="AH1972" t="str">
        <f>VLOOKUP(B1972,'cc Lookup'!A:J,10,0)</f>
        <v>Corporate Expenditure</v>
      </c>
      <c r="AI1972" t="str">
        <f>VLOOKUP(B1972,'cc Lookup'!A:E,5,0)</f>
        <v>Corporate Exp</v>
      </c>
      <c r="AJ1972" t="s">
        <v>6735</v>
      </c>
      <c r="AK1972" t="str">
        <f t="shared" si="60"/>
        <v>E35120 Corporate Expenses</v>
      </c>
      <c r="AL1972" t="str">
        <f t="shared" si="61"/>
        <v>7310 Legal / Prof Fees</v>
      </c>
      <c r="AM1972" t="str">
        <f>VLOOKUP(W1972,Lookup!A:B,2,0)</f>
        <v>Other</v>
      </c>
    </row>
    <row r="1973" spans="1:39" x14ac:dyDescent="0.25">
      <c r="A1973" t="s">
        <v>33</v>
      </c>
      <c r="B1973" s="1" t="s">
        <v>63</v>
      </c>
      <c r="C1973" s="1" t="s">
        <v>35</v>
      </c>
      <c r="D1973" s="1" t="s">
        <v>148</v>
      </c>
      <c r="E1973" s="1" t="s">
        <v>36</v>
      </c>
      <c r="F1973" s="1" t="s">
        <v>37</v>
      </c>
      <c r="G1973" t="s">
        <v>64</v>
      </c>
      <c r="H1973" t="s">
        <v>39</v>
      </c>
      <c r="I1973" t="s">
        <v>149</v>
      </c>
      <c r="J1973" t="s">
        <v>40</v>
      </c>
      <c r="K1973" t="s">
        <v>40</v>
      </c>
      <c r="L1973" s="4">
        <v>-1500</v>
      </c>
      <c r="M1973" s="2">
        <v>43313</v>
      </c>
      <c r="N1973" t="s">
        <v>55</v>
      </c>
      <c r="O1973" t="s">
        <v>56</v>
      </c>
      <c r="P1973" t="s">
        <v>632</v>
      </c>
      <c r="Q1973" t="s">
        <v>633</v>
      </c>
      <c r="R1973" t="s">
        <v>634</v>
      </c>
      <c r="S1973" s="3">
        <v>43321</v>
      </c>
      <c r="T1973" t="s">
        <v>46</v>
      </c>
      <c r="U1973">
        <v>15</v>
      </c>
      <c r="V1973" t="s">
        <v>563</v>
      </c>
      <c r="W1973" t="s">
        <v>634</v>
      </c>
      <c r="Y1973" s="3">
        <v>43321</v>
      </c>
      <c r="AA1973" t="s">
        <v>563</v>
      </c>
      <c r="AH1973" t="str">
        <f>VLOOKUP(B1973,'cc Lookup'!A:J,10,0)</f>
        <v>Corporate Expenditure</v>
      </c>
      <c r="AI1973" t="str">
        <f>VLOOKUP(B1973,'cc Lookup'!A:E,5,0)</f>
        <v>Corporate Exp</v>
      </c>
      <c r="AJ1973" t="s">
        <v>6735</v>
      </c>
      <c r="AK1973" t="str">
        <f t="shared" si="60"/>
        <v>E35120 Corporate Expenses</v>
      </c>
      <c r="AL1973" t="str">
        <f t="shared" si="61"/>
        <v>7310 Legal / Prof Fees</v>
      </c>
      <c r="AM1973" t="str">
        <f>VLOOKUP(W1973,Lookup!A:B,2,0)</f>
        <v>Other</v>
      </c>
    </row>
    <row r="1974" spans="1:39" x14ac:dyDescent="0.25">
      <c r="A1974" t="s">
        <v>33</v>
      </c>
      <c r="B1974" s="1" t="s">
        <v>63</v>
      </c>
      <c r="C1974" s="1" t="s">
        <v>35</v>
      </c>
      <c r="D1974" s="1" t="s">
        <v>148</v>
      </c>
      <c r="E1974" s="1" t="s">
        <v>36</v>
      </c>
      <c r="F1974" s="1" t="s">
        <v>37</v>
      </c>
      <c r="G1974" t="s">
        <v>64</v>
      </c>
      <c r="H1974" t="s">
        <v>39</v>
      </c>
      <c r="I1974" t="s">
        <v>149</v>
      </c>
      <c r="J1974" t="s">
        <v>40</v>
      </c>
      <c r="K1974" t="s">
        <v>40</v>
      </c>
      <c r="L1974" s="4">
        <v>-12700</v>
      </c>
      <c r="M1974" s="2">
        <v>43313</v>
      </c>
      <c r="N1974" t="s">
        <v>55</v>
      </c>
      <c r="O1974" t="s">
        <v>56</v>
      </c>
      <c r="P1974" t="s">
        <v>632</v>
      </c>
      <c r="Q1974" t="s">
        <v>633</v>
      </c>
      <c r="R1974" t="s">
        <v>634</v>
      </c>
      <c r="S1974" s="3">
        <v>43321</v>
      </c>
      <c r="T1974" t="s">
        <v>46</v>
      </c>
      <c r="U1974">
        <v>16</v>
      </c>
      <c r="V1974" t="s">
        <v>564</v>
      </c>
      <c r="W1974" t="s">
        <v>634</v>
      </c>
      <c r="Y1974" s="3">
        <v>43321</v>
      </c>
      <c r="AA1974" t="s">
        <v>564</v>
      </c>
      <c r="AH1974" t="str">
        <f>VLOOKUP(B1974,'cc Lookup'!A:J,10,0)</f>
        <v>Corporate Expenditure</v>
      </c>
      <c r="AI1974" t="str">
        <f>VLOOKUP(B1974,'cc Lookup'!A:E,5,0)</f>
        <v>Corporate Exp</v>
      </c>
      <c r="AJ1974" t="s">
        <v>6735</v>
      </c>
      <c r="AK1974" t="str">
        <f t="shared" si="60"/>
        <v>E35120 Corporate Expenses</v>
      </c>
      <c r="AL1974" t="str">
        <f t="shared" si="61"/>
        <v>7310 Legal / Prof Fees</v>
      </c>
      <c r="AM1974" t="str">
        <f>VLOOKUP(W1974,Lookup!A:B,2,0)</f>
        <v>Other</v>
      </c>
    </row>
    <row r="1975" spans="1:39" x14ac:dyDescent="0.25">
      <c r="A1975" t="s">
        <v>33</v>
      </c>
      <c r="B1975" s="1" t="s">
        <v>63</v>
      </c>
      <c r="C1975" s="1" t="s">
        <v>35</v>
      </c>
      <c r="D1975" s="1" t="s">
        <v>148</v>
      </c>
      <c r="E1975" s="1" t="s">
        <v>36</v>
      </c>
      <c r="F1975" s="1" t="s">
        <v>37</v>
      </c>
      <c r="G1975" t="s">
        <v>64</v>
      </c>
      <c r="H1975" t="s">
        <v>39</v>
      </c>
      <c r="I1975" t="s">
        <v>149</v>
      </c>
      <c r="J1975" t="s">
        <v>40</v>
      </c>
      <c r="K1975" t="s">
        <v>40</v>
      </c>
      <c r="L1975" s="4">
        <v>-14500</v>
      </c>
      <c r="M1975" s="2">
        <v>43313</v>
      </c>
      <c r="N1975" t="s">
        <v>55</v>
      </c>
      <c r="O1975" t="s">
        <v>56</v>
      </c>
      <c r="P1975" t="s">
        <v>632</v>
      </c>
      <c r="Q1975" t="s">
        <v>633</v>
      </c>
      <c r="R1975" t="s">
        <v>634</v>
      </c>
      <c r="S1975" s="3">
        <v>43321</v>
      </c>
      <c r="T1975" t="s">
        <v>46</v>
      </c>
      <c r="U1975">
        <v>17</v>
      </c>
      <c r="V1975" t="s">
        <v>565</v>
      </c>
      <c r="W1975" t="s">
        <v>634</v>
      </c>
      <c r="Y1975" s="3">
        <v>43321</v>
      </c>
      <c r="AA1975" t="s">
        <v>565</v>
      </c>
      <c r="AH1975" t="str">
        <f>VLOOKUP(B1975,'cc Lookup'!A:J,10,0)</f>
        <v>Corporate Expenditure</v>
      </c>
      <c r="AI1975" t="str">
        <f>VLOOKUP(B1975,'cc Lookup'!A:E,5,0)</f>
        <v>Corporate Exp</v>
      </c>
      <c r="AJ1975" t="s">
        <v>6735</v>
      </c>
      <c r="AK1975" t="str">
        <f t="shared" si="60"/>
        <v>E35120 Corporate Expenses</v>
      </c>
      <c r="AL1975" t="str">
        <f t="shared" si="61"/>
        <v>7310 Legal / Prof Fees</v>
      </c>
      <c r="AM1975" t="str">
        <f>VLOOKUP(W1975,Lookup!A:B,2,0)</f>
        <v>Other</v>
      </c>
    </row>
    <row r="1976" spans="1:39" x14ac:dyDescent="0.25">
      <c r="A1976" t="s">
        <v>33</v>
      </c>
      <c r="B1976" s="1" t="s">
        <v>63</v>
      </c>
      <c r="C1976" s="1" t="s">
        <v>35</v>
      </c>
      <c r="D1976" s="1" t="s">
        <v>148</v>
      </c>
      <c r="E1976" s="1" t="s">
        <v>36</v>
      </c>
      <c r="F1976" s="1" t="s">
        <v>37</v>
      </c>
      <c r="G1976" t="s">
        <v>64</v>
      </c>
      <c r="H1976" t="s">
        <v>39</v>
      </c>
      <c r="I1976" t="s">
        <v>149</v>
      </c>
      <c r="J1976" t="s">
        <v>40</v>
      </c>
      <c r="K1976" t="s">
        <v>40</v>
      </c>
      <c r="L1976" s="4">
        <v>-15500</v>
      </c>
      <c r="M1976" s="2">
        <v>43313</v>
      </c>
      <c r="N1976" t="s">
        <v>55</v>
      </c>
      <c r="O1976" t="s">
        <v>56</v>
      </c>
      <c r="P1976" t="s">
        <v>632</v>
      </c>
      <c r="Q1976" t="s">
        <v>633</v>
      </c>
      <c r="R1976" t="s">
        <v>634</v>
      </c>
      <c r="S1976" s="3">
        <v>43321</v>
      </c>
      <c r="T1976" t="s">
        <v>46</v>
      </c>
      <c r="U1976">
        <v>18</v>
      </c>
      <c r="V1976" t="s">
        <v>566</v>
      </c>
      <c r="W1976" t="s">
        <v>634</v>
      </c>
      <c r="Y1976" s="3">
        <v>43321</v>
      </c>
      <c r="AA1976" t="s">
        <v>566</v>
      </c>
      <c r="AH1976" t="str">
        <f>VLOOKUP(B1976,'cc Lookup'!A:J,10,0)</f>
        <v>Corporate Expenditure</v>
      </c>
      <c r="AI1976" t="str">
        <f>VLOOKUP(B1976,'cc Lookup'!A:E,5,0)</f>
        <v>Corporate Exp</v>
      </c>
      <c r="AJ1976" t="s">
        <v>6735</v>
      </c>
      <c r="AK1976" t="str">
        <f t="shared" si="60"/>
        <v>E35120 Corporate Expenses</v>
      </c>
      <c r="AL1976" t="str">
        <f t="shared" si="61"/>
        <v>7310 Legal / Prof Fees</v>
      </c>
      <c r="AM1976" t="str">
        <f>VLOOKUP(W1976,Lookup!A:B,2,0)</f>
        <v>Other</v>
      </c>
    </row>
    <row r="1977" spans="1:39" x14ac:dyDescent="0.25">
      <c r="A1977" t="s">
        <v>33</v>
      </c>
      <c r="B1977" s="1" t="s">
        <v>63</v>
      </c>
      <c r="C1977" s="1" t="s">
        <v>35</v>
      </c>
      <c r="D1977" s="1" t="s">
        <v>148</v>
      </c>
      <c r="E1977" s="1" t="s">
        <v>36</v>
      </c>
      <c r="F1977" s="1" t="s">
        <v>37</v>
      </c>
      <c r="G1977" t="s">
        <v>64</v>
      </c>
      <c r="H1977" t="s">
        <v>39</v>
      </c>
      <c r="I1977" t="s">
        <v>149</v>
      </c>
      <c r="J1977" t="s">
        <v>40</v>
      </c>
      <c r="K1977" t="s">
        <v>40</v>
      </c>
      <c r="L1977" s="4">
        <v>580.79999999999995</v>
      </c>
      <c r="M1977" s="2">
        <v>43313</v>
      </c>
      <c r="N1977" t="s">
        <v>55</v>
      </c>
      <c r="O1977" t="s">
        <v>56</v>
      </c>
      <c r="P1977" t="s">
        <v>635</v>
      </c>
      <c r="Q1977" t="s">
        <v>636</v>
      </c>
      <c r="R1977" t="s">
        <v>637</v>
      </c>
      <c r="S1977" s="3">
        <v>43321</v>
      </c>
      <c r="T1977" t="s">
        <v>46</v>
      </c>
      <c r="U1977">
        <v>13</v>
      </c>
      <c r="V1977" t="s">
        <v>561</v>
      </c>
      <c r="W1977" t="s">
        <v>637</v>
      </c>
      <c r="Y1977" s="3">
        <v>43321</v>
      </c>
      <c r="AA1977" t="s">
        <v>561</v>
      </c>
      <c r="AH1977" t="str">
        <f>VLOOKUP(B1977,'cc Lookup'!A:J,10,0)</f>
        <v>Corporate Expenditure</v>
      </c>
      <c r="AI1977" t="str">
        <f>VLOOKUP(B1977,'cc Lookup'!A:E,5,0)</f>
        <v>Corporate Exp</v>
      </c>
      <c r="AJ1977" t="s">
        <v>6735</v>
      </c>
      <c r="AK1977" t="str">
        <f t="shared" si="60"/>
        <v>E35120 Corporate Expenses</v>
      </c>
      <c r="AL1977" t="str">
        <f t="shared" si="61"/>
        <v>7310 Legal / Prof Fees</v>
      </c>
      <c r="AM1977" t="str">
        <f>VLOOKUP(W1977,Lookup!A:B,2,0)</f>
        <v>Other</v>
      </c>
    </row>
    <row r="1978" spans="1:39" x14ac:dyDescent="0.25">
      <c r="A1978" t="s">
        <v>33</v>
      </c>
      <c r="B1978" s="1" t="s">
        <v>63</v>
      </c>
      <c r="C1978" s="1" t="s">
        <v>35</v>
      </c>
      <c r="D1978" s="1" t="s">
        <v>148</v>
      </c>
      <c r="E1978" s="1" t="s">
        <v>36</v>
      </c>
      <c r="F1978" s="1" t="s">
        <v>37</v>
      </c>
      <c r="G1978" t="s">
        <v>64</v>
      </c>
      <c r="H1978" t="s">
        <v>39</v>
      </c>
      <c r="I1978" t="s">
        <v>149</v>
      </c>
      <c r="J1978" t="s">
        <v>40</v>
      </c>
      <c r="K1978" t="s">
        <v>40</v>
      </c>
      <c r="L1978" s="4">
        <v>1322.4</v>
      </c>
      <c r="M1978" s="2">
        <v>43313</v>
      </c>
      <c r="N1978" t="s">
        <v>55</v>
      </c>
      <c r="O1978" t="s">
        <v>56</v>
      </c>
      <c r="P1978" t="s">
        <v>635</v>
      </c>
      <c r="Q1978" t="s">
        <v>636</v>
      </c>
      <c r="R1978" t="s">
        <v>637</v>
      </c>
      <c r="S1978" s="3">
        <v>43321</v>
      </c>
      <c r="T1978" t="s">
        <v>46</v>
      </c>
      <c r="U1978">
        <v>14</v>
      </c>
      <c r="V1978" t="s">
        <v>562</v>
      </c>
      <c r="W1978" t="s">
        <v>637</v>
      </c>
      <c r="Y1978" s="3">
        <v>43321</v>
      </c>
      <c r="AA1978" t="s">
        <v>562</v>
      </c>
      <c r="AH1978" t="str">
        <f>VLOOKUP(B1978,'cc Lookup'!A:J,10,0)</f>
        <v>Corporate Expenditure</v>
      </c>
      <c r="AI1978" t="str">
        <f>VLOOKUP(B1978,'cc Lookup'!A:E,5,0)</f>
        <v>Corporate Exp</v>
      </c>
      <c r="AJ1978" t="s">
        <v>6735</v>
      </c>
      <c r="AK1978" t="str">
        <f t="shared" si="60"/>
        <v>E35120 Corporate Expenses</v>
      </c>
      <c r="AL1978" t="str">
        <f t="shared" si="61"/>
        <v>7310 Legal / Prof Fees</v>
      </c>
      <c r="AM1978" t="str">
        <f>VLOOKUP(W1978,Lookup!A:B,2,0)</f>
        <v>Other</v>
      </c>
    </row>
    <row r="1979" spans="1:39" x14ac:dyDescent="0.25">
      <c r="A1979" t="s">
        <v>33</v>
      </c>
      <c r="B1979" s="1" t="s">
        <v>63</v>
      </c>
      <c r="C1979" s="1" t="s">
        <v>35</v>
      </c>
      <c r="D1979" s="1" t="s">
        <v>148</v>
      </c>
      <c r="E1979" s="1" t="s">
        <v>36</v>
      </c>
      <c r="F1979" s="1" t="s">
        <v>37</v>
      </c>
      <c r="G1979" t="s">
        <v>64</v>
      </c>
      <c r="H1979" t="s">
        <v>39</v>
      </c>
      <c r="I1979" t="s">
        <v>149</v>
      </c>
      <c r="J1979" t="s">
        <v>40</v>
      </c>
      <c r="K1979" t="s">
        <v>40</v>
      </c>
      <c r="L1979" s="4">
        <v>1500</v>
      </c>
      <c r="M1979" s="2">
        <v>43313</v>
      </c>
      <c r="N1979" t="s">
        <v>55</v>
      </c>
      <c r="O1979" t="s">
        <v>56</v>
      </c>
      <c r="P1979" t="s">
        <v>635</v>
      </c>
      <c r="Q1979" t="s">
        <v>636</v>
      </c>
      <c r="R1979" t="s">
        <v>637</v>
      </c>
      <c r="S1979" s="3">
        <v>43321</v>
      </c>
      <c r="T1979" t="s">
        <v>46</v>
      </c>
      <c r="U1979">
        <v>15</v>
      </c>
      <c r="V1979" t="s">
        <v>563</v>
      </c>
      <c r="W1979" t="s">
        <v>637</v>
      </c>
      <c r="Y1979" s="3">
        <v>43321</v>
      </c>
      <c r="AA1979" t="s">
        <v>563</v>
      </c>
      <c r="AH1979" t="str">
        <f>VLOOKUP(B1979,'cc Lookup'!A:J,10,0)</f>
        <v>Corporate Expenditure</v>
      </c>
      <c r="AI1979" t="str">
        <f>VLOOKUP(B1979,'cc Lookup'!A:E,5,0)</f>
        <v>Corporate Exp</v>
      </c>
      <c r="AJ1979" t="s">
        <v>6735</v>
      </c>
      <c r="AK1979" t="str">
        <f t="shared" si="60"/>
        <v>E35120 Corporate Expenses</v>
      </c>
      <c r="AL1979" t="str">
        <f t="shared" si="61"/>
        <v>7310 Legal / Prof Fees</v>
      </c>
      <c r="AM1979" t="str">
        <f>VLOOKUP(W1979,Lookup!A:B,2,0)</f>
        <v>Other</v>
      </c>
    </row>
    <row r="1980" spans="1:39" x14ac:dyDescent="0.25">
      <c r="A1980" t="s">
        <v>33</v>
      </c>
      <c r="B1980" s="1" t="s">
        <v>63</v>
      </c>
      <c r="C1980" s="1" t="s">
        <v>35</v>
      </c>
      <c r="D1980" s="1" t="s">
        <v>148</v>
      </c>
      <c r="E1980" s="1" t="s">
        <v>36</v>
      </c>
      <c r="F1980" s="1" t="s">
        <v>37</v>
      </c>
      <c r="G1980" t="s">
        <v>64</v>
      </c>
      <c r="H1980" t="s">
        <v>39</v>
      </c>
      <c r="I1980" t="s">
        <v>149</v>
      </c>
      <c r="J1980" t="s">
        <v>40</v>
      </c>
      <c r="K1980" t="s">
        <v>40</v>
      </c>
      <c r="L1980" s="4">
        <v>12700</v>
      </c>
      <c r="M1980" s="2">
        <v>43313</v>
      </c>
      <c r="N1980" t="s">
        <v>55</v>
      </c>
      <c r="O1980" t="s">
        <v>56</v>
      </c>
      <c r="P1980" t="s">
        <v>635</v>
      </c>
      <c r="Q1980" t="s">
        <v>636</v>
      </c>
      <c r="R1980" t="s">
        <v>637</v>
      </c>
      <c r="S1980" s="3">
        <v>43321</v>
      </c>
      <c r="T1980" t="s">
        <v>46</v>
      </c>
      <c r="U1980">
        <v>16</v>
      </c>
      <c r="V1980" t="s">
        <v>564</v>
      </c>
      <c r="W1980" t="s">
        <v>637</v>
      </c>
      <c r="Y1980" s="3">
        <v>43321</v>
      </c>
      <c r="AA1980" t="s">
        <v>564</v>
      </c>
      <c r="AH1980" t="str">
        <f>VLOOKUP(B1980,'cc Lookup'!A:J,10,0)</f>
        <v>Corporate Expenditure</v>
      </c>
      <c r="AI1980" t="str">
        <f>VLOOKUP(B1980,'cc Lookup'!A:E,5,0)</f>
        <v>Corporate Exp</v>
      </c>
      <c r="AJ1980" t="s">
        <v>6735</v>
      </c>
      <c r="AK1980" t="str">
        <f t="shared" si="60"/>
        <v>E35120 Corporate Expenses</v>
      </c>
      <c r="AL1980" t="str">
        <f t="shared" si="61"/>
        <v>7310 Legal / Prof Fees</v>
      </c>
      <c r="AM1980" t="str">
        <f>VLOOKUP(W1980,Lookup!A:B,2,0)</f>
        <v>Other</v>
      </c>
    </row>
    <row r="1981" spans="1:39" x14ac:dyDescent="0.25">
      <c r="A1981" t="s">
        <v>33</v>
      </c>
      <c r="B1981" s="1" t="s">
        <v>63</v>
      </c>
      <c r="C1981" s="1" t="s">
        <v>35</v>
      </c>
      <c r="D1981" s="1" t="s">
        <v>148</v>
      </c>
      <c r="E1981" s="1" t="s">
        <v>36</v>
      </c>
      <c r="F1981" s="1" t="s">
        <v>37</v>
      </c>
      <c r="G1981" t="s">
        <v>64</v>
      </c>
      <c r="H1981" t="s">
        <v>39</v>
      </c>
      <c r="I1981" t="s">
        <v>149</v>
      </c>
      <c r="J1981" t="s">
        <v>40</v>
      </c>
      <c r="K1981" t="s">
        <v>40</v>
      </c>
      <c r="L1981" s="4">
        <v>14500</v>
      </c>
      <c r="M1981" s="2">
        <v>43313</v>
      </c>
      <c r="N1981" t="s">
        <v>55</v>
      </c>
      <c r="O1981" t="s">
        <v>56</v>
      </c>
      <c r="P1981" t="s">
        <v>635</v>
      </c>
      <c r="Q1981" t="s">
        <v>636</v>
      </c>
      <c r="R1981" t="s">
        <v>637</v>
      </c>
      <c r="S1981" s="3">
        <v>43321</v>
      </c>
      <c r="T1981" t="s">
        <v>46</v>
      </c>
      <c r="U1981">
        <v>17</v>
      </c>
      <c r="V1981" t="s">
        <v>565</v>
      </c>
      <c r="W1981" t="s">
        <v>637</v>
      </c>
      <c r="Y1981" s="3">
        <v>43321</v>
      </c>
      <c r="AA1981" t="s">
        <v>565</v>
      </c>
      <c r="AH1981" t="str">
        <f>VLOOKUP(B1981,'cc Lookup'!A:J,10,0)</f>
        <v>Corporate Expenditure</v>
      </c>
      <c r="AI1981" t="str">
        <f>VLOOKUP(B1981,'cc Lookup'!A:E,5,0)</f>
        <v>Corporate Exp</v>
      </c>
      <c r="AJ1981" t="s">
        <v>6735</v>
      </c>
      <c r="AK1981" t="str">
        <f t="shared" si="60"/>
        <v>E35120 Corporate Expenses</v>
      </c>
      <c r="AL1981" t="str">
        <f t="shared" si="61"/>
        <v>7310 Legal / Prof Fees</v>
      </c>
      <c r="AM1981" t="str">
        <f>VLOOKUP(W1981,Lookup!A:B,2,0)</f>
        <v>Other</v>
      </c>
    </row>
    <row r="1982" spans="1:39" x14ac:dyDescent="0.25">
      <c r="A1982" t="s">
        <v>33</v>
      </c>
      <c r="B1982" s="1" t="s">
        <v>63</v>
      </c>
      <c r="C1982" s="1" t="s">
        <v>35</v>
      </c>
      <c r="D1982" s="1" t="s">
        <v>148</v>
      </c>
      <c r="E1982" s="1" t="s">
        <v>36</v>
      </c>
      <c r="F1982" s="1" t="s">
        <v>37</v>
      </c>
      <c r="G1982" t="s">
        <v>64</v>
      </c>
      <c r="H1982" t="s">
        <v>39</v>
      </c>
      <c r="I1982" t="s">
        <v>149</v>
      </c>
      <c r="J1982" t="s">
        <v>40</v>
      </c>
      <c r="K1982" t="s">
        <v>40</v>
      </c>
      <c r="L1982" s="4">
        <v>15500</v>
      </c>
      <c r="M1982" s="2">
        <v>43313</v>
      </c>
      <c r="N1982" t="s">
        <v>55</v>
      </c>
      <c r="O1982" t="s">
        <v>56</v>
      </c>
      <c r="P1982" t="s">
        <v>635</v>
      </c>
      <c r="Q1982" t="s">
        <v>636</v>
      </c>
      <c r="R1982" t="s">
        <v>637</v>
      </c>
      <c r="S1982" s="3">
        <v>43321</v>
      </c>
      <c r="T1982" t="s">
        <v>46</v>
      </c>
      <c r="U1982">
        <v>18</v>
      </c>
      <c r="V1982" t="s">
        <v>566</v>
      </c>
      <c r="W1982" t="s">
        <v>637</v>
      </c>
      <c r="Y1982" s="3">
        <v>43321</v>
      </c>
      <c r="AA1982" t="s">
        <v>566</v>
      </c>
      <c r="AH1982" t="str">
        <f>VLOOKUP(B1982,'cc Lookup'!A:J,10,0)</f>
        <v>Corporate Expenditure</v>
      </c>
      <c r="AI1982" t="str">
        <f>VLOOKUP(B1982,'cc Lookup'!A:E,5,0)</f>
        <v>Corporate Exp</v>
      </c>
      <c r="AJ1982" t="s">
        <v>6735</v>
      </c>
      <c r="AK1982" t="str">
        <f t="shared" si="60"/>
        <v>E35120 Corporate Expenses</v>
      </c>
      <c r="AL1982" t="str">
        <f t="shared" si="61"/>
        <v>7310 Legal / Prof Fees</v>
      </c>
      <c r="AM1982" t="str">
        <f>VLOOKUP(W1982,Lookup!A:B,2,0)</f>
        <v>Other</v>
      </c>
    </row>
    <row r="1983" spans="1:39" x14ac:dyDescent="0.25">
      <c r="A1983" t="s">
        <v>33</v>
      </c>
      <c r="B1983" s="1" t="s">
        <v>63</v>
      </c>
      <c r="C1983" s="1" t="s">
        <v>35</v>
      </c>
      <c r="D1983" s="1" t="s">
        <v>36</v>
      </c>
      <c r="E1983" s="1" t="s">
        <v>36</v>
      </c>
      <c r="F1983" s="1" t="s">
        <v>37</v>
      </c>
      <c r="G1983" t="s">
        <v>64</v>
      </c>
      <c r="H1983" t="s">
        <v>39</v>
      </c>
      <c r="I1983" t="s">
        <v>40</v>
      </c>
      <c r="J1983" t="s">
        <v>40</v>
      </c>
      <c r="K1983" t="s">
        <v>40</v>
      </c>
      <c r="L1983" s="4">
        <v>208750</v>
      </c>
      <c r="M1983" s="2">
        <v>43344</v>
      </c>
      <c r="N1983" t="s">
        <v>55</v>
      </c>
      <c r="O1983" t="s">
        <v>56</v>
      </c>
      <c r="P1983" t="s">
        <v>767</v>
      </c>
      <c r="Q1983" t="s">
        <v>768</v>
      </c>
      <c r="R1983" t="s">
        <v>769</v>
      </c>
      <c r="S1983" s="3">
        <v>43377</v>
      </c>
      <c r="T1983" t="s">
        <v>57</v>
      </c>
      <c r="U1983">
        <v>4</v>
      </c>
      <c r="V1983" t="s">
        <v>770</v>
      </c>
      <c r="W1983" t="s">
        <v>769</v>
      </c>
      <c r="Y1983" s="3">
        <v>43377</v>
      </c>
      <c r="AA1983" t="s">
        <v>770</v>
      </c>
      <c r="AH1983" t="str">
        <f>VLOOKUP(B1983,'cc Lookup'!A:J,10,0)</f>
        <v>Corporate Expenditure</v>
      </c>
      <c r="AI1983" t="str">
        <f>VLOOKUP(B1983,'cc Lookup'!A:E,5,0)</f>
        <v>Corporate Exp</v>
      </c>
      <c r="AJ1983" t="s">
        <v>6735</v>
      </c>
      <c r="AK1983" t="str">
        <f t="shared" si="60"/>
        <v>E35120 Corporate Expenses</v>
      </c>
      <c r="AL1983" t="str">
        <f t="shared" si="61"/>
        <v>7310 Legal / Prof Fees</v>
      </c>
      <c r="AM1983" t="str">
        <f>VLOOKUP(W1983,Lookup!A:B,2,0)</f>
        <v>Other</v>
      </c>
    </row>
    <row r="1984" spans="1:39" x14ac:dyDescent="0.25">
      <c r="A1984" t="s">
        <v>33</v>
      </c>
      <c r="B1984" s="1" t="s">
        <v>63</v>
      </c>
      <c r="C1984" s="1" t="s">
        <v>35</v>
      </c>
      <c r="D1984" s="1" t="s">
        <v>36</v>
      </c>
      <c r="E1984" s="1" t="s">
        <v>36</v>
      </c>
      <c r="F1984" s="1" t="s">
        <v>37</v>
      </c>
      <c r="G1984" t="s">
        <v>64</v>
      </c>
      <c r="H1984" t="s">
        <v>39</v>
      </c>
      <c r="I1984" t="s">
        <v>40</v>
      </c>
      <c r="J1984" t="s">
        <v>40</v>
      </c>
      <c r="K1984" t="s">
        <v>40</v>
      </c>
      <c r="L1984" s="4">
        <v>-10000</v>
      </c>
      <c r="M1984" s="2">
        <v>43344</v>
      </c>
      <c r="N1984" t="s">
        <v>55</v>
      </c>
      <c r="O1984" t="s">
        <v>56</v>
      </c>
      <c r="P1984" t="s">
        <v>756</v>
      </c>
      <c r="Q1984" t="s">
        <v>757</v>
      </c>
      <c r="R1984" t="s">
        <v>758</v>
      </c>
      <c r="S1984" s="3">
        <v>43354</v>
      </c>
      <c r="T1984" t="s">
        <v>46</v>
      </c>
      <c r="U1984">
        <v>150</v>
      </c>
      <c r="V1984" t="s">
        <v>624</v>
      </c>
      <c r="W1984" t="s">
        <v>758</v>
      </c>
      <c r="Y1984" s="3">
        <v>43354</v>
      </c>
      <c r="AA1984" t="s">
        <v>603</v>
      </c>
      <c r="AD1984" t="s">
        <v>368</v>
      </c>
      <c r="AH1984" t="str">
        <f>VLOOKUP(B1984,'cc Lookup'!A:J,10,0)</f>
        <v>Corporate Expenditure</v>
      </c>
      <c r="AI1984" t="str">
        <f>VLOOKUP(B1984,'cc Lookup'!A:E,5,0)</f>
        <v>Corporate Exp</v>
      </c>
      <c r="AJ1984" t="s">
        <v>6735</v>
      </c>
      <c r="AK1984" t="str">
        <f t="shared" si="60"/>
        <v>E35120 Corporate Expenses</v>
      </c>
      <c r="AL1984" t="str">
        <f t="shared" si="61"/>
        <v>7310 Legal / Prof Fees</v>
      </c>
      <c r="AM1984" t="str">
        <f>VLOOKUP(W1984,Lookup!A:B,2,0)</f>
        <v>Other</v>
      </c>
    </row>
    <row r="1985" spans="1:39" x14ac:dyDescent="0.25">
      <c r="A1985" t="s">
        <v>33</v>
      </c>
      <c r="B1985" s="1" t="s">
        <v>63</v>
      </c>
      <c r="C1985" s="1" t="s">
        <v>35</v>
      </c>
      <c r="D1985" s="1" t="s">
        <v>36</v>
      </c>
      <c r="E1985" s="1" t="s">
        <v>36</v>
      </c>
      <c r="F1985" s="1" t="s">
        <v>37</v>
      </c>
      <c r="G1985" t="s">
        <v>64</v>
      </c>
      <c r="H1985" t="s">
        <v>39</v>
      </c>
      <c r="I1985" t="s">
        <v>40</v>
      </c>
      <c r="J1985" t="s">
        <v>40</v>
      </c>
      <c r="K1985" t="s">
        <v>40</v>
      </c>
      <c r="L1985" s="4">
        <v>-192708.33</v>
      </c>
      <c r="M1985" s="2">
        <v>43344</v>
      </c>
      <c r="N1985" t="s">
        <v>55</v>
      </c>
      <c r="O1985" t="s">
        <v>56</v>
      </c>
      <c r="P1985" t="s">
        <v>764</v>
      </c>
      <c r="Q1985" t="s">
        <v>765</v>
      </c>
      <c r="R1985" t="s">
        <v>766</v>
      </c>
      <c r="S1985" s="3">
        <v>43354</v>
      </c>
      <c r="T1985" t="s">
        <v>46</v>
      </c>
      <c r="U1985">
        <v>18</v>
      </c>
      <c r="V1985" t="s">
        <v>625</v>
      </c>
      <c r="W1985" t="s">
        <v>766</v>
      </c>
      <c r="Y1985" s="3">
        <v>43354</v>
      </c>
      <c r="AA1985" t="s">
        <v>625</v>
      </c>
      <c r="AH1985" t="str">
        <f>VLOOKUP(B1985,'cc Lookup'!A:J,10,0)</f>
        <v>Corporate Expenditure</v>
      </c>
      <c r="AI1985" t="str">
        <f>VLOOKUP(B1985,'cc Lookup'!A:E,5,0)</f>
        <v>Corporate Exp</v>
      </c>
      <c r="AJ1985" t="s">
        <v>6735</v>
      </c>
      <c r="AK1985" t="str">
        <f t="shared" si="60"/>
        <v>E35120 Corporate Expenses</v>
      </c>
      <c r="AL1985" t="str">
        <f t="shared" si="61"/>
        <v>7310 Legal / Prof Fees</v>
      </c>
      <c r="AM1985" t="str">
        <f>VLOOKUP(W1985,Lookup!A:B,2,0)</f>
        <v>Other</v>
      </c>
    </row>
    <row r="1986" spans="1:39" x14ac:dyDescent="0.25">
      <c r="A1986" t="s">
        <v>33</v>
      </c>
      <c r="B1986" s="1" t="s">
        <v>63</v>
      </c>
      <c r="C1986" s="1" t="s">
        <v>35</v>
      </c>
      <c r="D1986" s="1" t="s">
        <v>36</v>
      </c>
      <c r="E1986" s="1" t="s">
        <v>36</v>
      </c>
      <c r="F1986" s="1" t="s">
        <v>37</v>
      </c>
      <c r="G1986" t="s">
        <v>64</v>
      </c>
      <c r="H1986" t="s">
        <v>39</v>
      </c>
      <c r="I1986" t="s">
        <v>40</v>
      </c>
      <c r="J1986" t="s">
        <v>40</v>
      </c>
      <c r="K1986" t="s">
        <v>40</v>
      </c>
      <c r="L1986" s="4">
        <v>-8</v>
      </c>
      <c r="M1986" s="2">
        <v>43344</v>
      </c>
      <c r="N1986" t="s">
        <v>83</v>
      </c>
      <c r="O1986" t="s">
        <v>84</v>
      </c>
      <c r="P1986" t="s">
        <v>771</v>
      </c>
      <c r="Q1986" t="s">
        <v>772</v>
      </c>
      <c r="R1986" t="s">
        <v>773</v>
      </c>
      <c r="S1986" s="3">
        <v>43349</v>
      </c>
      <c r="T1986" t="s">
        <v>46</v>
      </c>
      <c r="U1986">
        <v>6</v>
      </c>
      <c r="V1986" t="s">
        <v>47</v>
      </c>
      <c r="W1986" t="s">
        <v>332</v>
      </c>
      <c r="X1986" t="s">
        <v>774</v>
      </c>
      <c r="Y1986" s="3">
        <v>43348</v>
      </c>
      <c r="AA1986" t="s">
        <v>775</v>
      </c>
      <c r="AB1986" t="s">
        <v>91</v>
      </c>
      <c r="AC1986">
        <v>10005676</v>
      </c>
      <c r="AH1986" t="str">
        <f>VLOOKUP(B1986,'cc Lookup'!A:J,10,0)</f>
        <v>Corporate Expenditure</v>
      </c>
      <c r="AI1986" t="str">
        <f>VLOOKUP(B1986,'cc Lookup'!A:E,5,0)</f>
        <v>Corporate Exp</v>
      </c>
      <c r="AJ1986" t="s">
        <v>6735</v>
      </c>
      <c r="AK1986" t="str">
        <f t="shared" si="60"/>
        <v>E35120 Corporate Expenses</v>
      </c>
      <c r="AL1986" t="str">
        <f t="shared" si="61"/>
        <v>7310 Legal / Prof Fees</v>
      </c>
      <c r="AM1986" t="str">
        <f>VLOOKUP(W1986,Lookup!A:B,2,0)</f>
        <v>Other</v>
      </c>
    </row>
    <row r="1987" spans="1:39" x14ac:dyDescent="0.25">
      <c r="A1987" t="s">
        <v>33</v>
      </c>
      <c r="B1987" s="1" t="s">
        <v>63</v>
      </c>
      <c r="C1987" s="1" t="s">
        <v>35</v>
      </c>
      <c r="D1987" s="1" t="s">
        <v>36</v>
      </c>
      <c r="E1987" s="1" t="s">
        <v>36</v>
      </c>
      <c r="F1987" s="1" t="s">
        <v>37</v>
      </c>
      <c r="G1987" t="s">
        <v>64</v>
      </c>
      <c r="H1987" t="s">
        <v>39</v>
      </c>
      <c r="I1987" t="s">
        <v>40</v>
      </c>
      <c r="J1987" t="s">
        <v>40</v>
      </c>
      <c r="K1987" t="s">
        <v>40</v>
      </c>
      <c r="L1987" s="4">
        <v>-8.57</v>
      </c>
      <c r="M1987" s="2">
        <v>43344</v>
      </c>
      <c r="N1987" t="s">
        <v>83</v>
      </c>
      <c r="O1987" t="s">
        <v>84</v>
      </c>
      <c r="P1987" t="s">
        <v>771</v>
      </c>
      <c r="Q1987" t="s">
        <v>772</v>
      </c>
      <c r="R1987" t="s">
        <v>773</v>
      </c>
      <c r="S1987" s="3">
        <v>43349</v>
      </c>
      <c r="T1987" t="s">
        <v>46</v>
      </c>
      <c r="U1987">
        <v>6</v>
      </c>
      <c r="V1987" t="s">
        <v>47</v>
      </c>
      <c r="W1987" t="s">
        <v>332</v>
      </c>
      <c r="X1987" t="s">
        <v>776</v>
      </c>
      <c r="Y1987" s="3">
        <v>43348</v>
      </c>
      <c r="AA1987" t="s">
        <v>777</v>
      </c>
      <c r="AB1987" t="s">
        <v>91</v>
      </c>
      <c r="AC1987">
        <v>10005676</v>
      </c>
      <c r="AH1987" t="str">
        <f>VLOOKUP(B1987,'cc Lookup'!A:J,10,0)</f>
        <v>Corporate Expenditure</v>
      </c>
      <c r="AI1987" t="str">
        <f>VLOOKUP(B1987,'cc Lookup'!A:E,5,0)</f>
        <v>Corporate Exp</v>
      </c>
      <c r="AJ1987" t="s">
        <v>6735</v>
      </c>
      <c r="AK1987" t="str">
        <f t="shared" si="60"/>
        <v>E35120 Corporate Expenses</v>
      </c>
      <c r="AL1987" t="str">
        <f t="shared" si="61"/>
        <v>7310 Legal / Prof Fees</v>
      </c>
      <c r="AM1987" t="str">
        <f>VLOOKUP(W1987,Lookup!A:B,2,0)</f>
        <v>Other</v>
      </c>
    </row>
    <row r="1988" spans="1:39" x14ac:dyDescent="0.25">
      <c r="A1988" t="s">
        <v>33</v>
      </c>
      <c r="B1988" s="1" t="s">
        <v>63</v>
      </c>
      <c r="C1988" s="1" t="s">
        <v>35</v>
      </c>
      <c r="D1988" s="1" t="s">
        <v>36</v>
      </c>
      <c r="E1988" s="1" t="s">
        <v>36</v>
      </c>
      <c r="F1988" s="1" t="s">
        <v>37</v>
      </c>
      <c r="G1988" t="s">
        <v>64</v>
      </c>
      <c r="H1988" t="s">
        <v>39</v>
      </c>
      <c r="I1988" t="s">
        <v>40</v>
      </c>
      <c r="J1988" t="s">
        <v>40</v>
      </c>
      <c r="K1988" t="s">
        <v>40</v>
      </c>
      <c r="L1988" s="4">
        <v>566.6</v>
      </c>
      <c r="M1988" s="2">
        <v>43344</v>
      </c>
      <c r="N1988" t="s">
        <v>41</v>
      </c>
      <c r="O1988" t="s">
        <v>42</v>
      </c>
      <c r="P1988" t="s">
        <v>778</v>
      </c>
      <c r="Q1988" t="s">
        <v>779</v>
      </c>
      <c r="R1988" t="s">
        <v>761</v>
      </c>
      <c r="S1988" s="3">
        <v>43367</v>
      </c>
      <c r="T1988" t="s">
        <v>46</v>
      </c>
      <c r="U1988">
        <v>12</v>
      </c>
      <c r="V1988" t="s">
        <v>47</v>
      </c>
      <c r="W1988" t="s">
        <v>694</v>
      </c>
      <c r="X1988">
        <v>1375194</v>
      </c>
      <c r="Y1988" s="3">
        <v>43312</v>
      </c>
      <c r="Z1988">
        <v>165071873</v>
      </c>
      <c r="AB1988" t="s">
        <v>49</v>
      </c>
      <c r="AD1988" t="s">
        <v>780</v>
      </c>
      <c r="AE1988">
        <v>1</v>
      </c>
      <c r="AF1988">
        <v>567</v>
      </c>
      <c r="AH1988" t="str">
        <f>VLOOKUP(B1988,'cc Lookup'!A:J,10,0)</f>
        <v>Corporate Expenditure</v>
      </c>
      <c r="AI1988" t="str">
        <f>VLOOKUP(B1988,'cc Lookup'!A:E,5,0)</f>
        <v>Corporate Exp</v>
      </c>
      <c r="AJ1988" t="s">
        <v>6735</v>
      </c>
      <c r="AK1988" t="str">
        <f t="shared" ref="AK1988:AK2051" si="62">B1988&amp;" "&amp;G1988</f>
        <v>E35120 Corporate Expenses</v>
      </c>
      <c r="AL1988" t="str">
        <f t="shared" ref="AL1988:AL2051" si="63">C1988&amp;" "&amp;H1988</f>
        <v>7310 Legal / Prof Fees</v>
      </c>
      <c r="AM1988" t="str">
        <f>VLOOKUP(W1988,Lookup!A:B,2,0)</f>
        <v>Legal</v>
      </c>
    </row>
    <row r="1989" spans="1:39" x14ac:dyDescent="0.25">
      <c r="A1989" t="s">
        <v>33</v>
      </c>
      <c r="B1989" s="1" t="s">
        <v>63</v>
      </c>
      <c r="C1989" s="1" t="s">
        <v>35</v>
      </c>
      <c r="D1989" s="1" t="s">
        <v>36</v>
      </c>
      <c r="E1989" s="1" t="s">
        <v>36</v>
      </c>
      <c r="F1989" s="1" t="s">
        <v>37</v>
      </c>
      <c r="G1989" t="s">
        <v>64</v>
      </c>
      <c r="H1989" t="s">
        <v>39</v>
      </c>
      <c r="I1989" t="s">
        <v>40</v>
      </c>
      <c r="J1989" t="s">
        <v>40</v>
      </c>
      <c r="K1989" t="s">
        <v>40</v>
      </c>
      <c r="L1989" s="4">
        <v>2615</v>
      </c>
      <c r="M1989" s="2">
        <v>43344</v>
      </c>
      <c r="N1989" t="s">
        <v>41</v>
      </c>
      <c r="O1989" t="s">
        <v>42</v>
      </c>
      <c r="P1989" t="s">
        <v>781</v>
      </c>
      <c r="Q1989" t="s">
        <v>782</v>
      </c>
      <c r="R1989" t="s">
        <v>761</v>
      </c>
      <c r="S1989" s="3">
        <v>43368</v>
      </c>
      <c r="T1989" t="s">
        <v>46</v>
      </c>
      <c r="U1989">
        <v>7</v>
      </c>
      <c r="V1989" t="s">
        <v>47</v>
      </c>
      <c r="W1989" t="s">
        <v>48</v>
      </c>
      <c r="X1989">
        <v>407882</v>
      </c>
      <c r="Y1989" s="3">
        <v>43361</v>
      </c>
      <c r="Z1989">
        <v>165026831</v>
      </c>
      <c r="AB1989" t="s">
        <v>49</v>
      </c>
      <c r="AD1989" t="s">
        <v>783</v>
      </c>
      <c r="AE1989">
        <v>1</v>
      </c>
      <c r="AF1989">
        <v>2615</v>
      </c>
      <c r="AH1989" t="str">
        <f>VLOOKUP(B1989,'cc Lookup'!A:J,10,0)</f>
        <v>Corporate Expenditure</v>
      </c>
      <c r="AI1989" t="str">
        <f>VLOOKUP(B1989,'cc Lookup'!A:E,5,0)</f>
        <v>Corporate Exp</v>
      </c>
      <c r="AJ1989" t="s">
        <v>6735</v>
      </c>
      <c r="AK1989" t="str">
        <f t="shared" si="62"/>
        <v>E35120 Corporate Expenses</v>
      </c>
      <c r="AL1989" t="str">
        <f t="shared" si="63"/>
        <v>7310 Legal / Prof Fees</v>
      </c>
      <c r="AM1989" t="str">
        <f>VLOOKUP(W1989,Lookup!A:B,2,0)</f>
        <v>Legal</v>
      </c>
    </row>
    <row r="1990" spans="1:39" x14ac:dyDescent="0.25">
      <c r="A1990" t="s">
        <v>33</v>
      </c>
      <c r="B1990" s="1" t="s">
        <v>63</v>
      </c>
      <c r="C1990" s="1" t="s">
        <v>35</v>
      </c>
      <c r="D1990" s="1" t="s">
        <v>36</v>
      </c>
      <c r="E1990" s="1" t="s">
        <v>36</v>
      </c>
      <c r="F1990" s="1" t="s">
        <v>37</v>
      </c>
      <c r="G1990" t="s">
        <v>64</v>
      </c>
      <c r="H1990" t="s">
        <v>39</v>
      </c>
      <c r="I1990" t="s">
        <v>40</v>
      </c>
      <c r="J1990" t="s">
        <v>40</v>
      </c>
      <c r="K1990" t="s">
        <v>40</v>
      </c>
      <c r="L1990" s="4">
        <v>84</v>
      </c>
      <c r="M1990" s="2">
        <v>43344</v>
      </c>
      <c r="N1990" t="s">
        <v>41</v>
      </c>
      <c r="O1990" t="s">
        <v>42</v>
      </c>
      <c r="P1990" t="s">
        <v>781</v>
      </c>
      <c r="Q1990" t="s">
        <v>782</v>
      </c>
      <c r="R1990" t="s">
        <v>761</v>
      </c>
      <c r="S1990" s="3">
        <v>43368</v>
      </c>
      <c r="T1990" t="s">
        <v>46</v>
      </c>
      <c r="U1990">
        <v>7</v>
      </c>
      <c r="V1990" t="s">
        <v>47</v>
      </c>
      <c r="W1990" t="s">
        <v>48</v>
      </c>
      <c r="X1990">
        <v>407884</v>
      </c>
      <c r="Y1990" s="3">
        <v>43361</v>
      </c>
      <c r="Z1990">
        <v>165028647</v>
      </c>
      <c r="AB1990" t="s">
        <v>49</v>
      </c>
      <c r="AD1990" t="s">
        <v>784</v>
      </c>
      <c r="AE1990">
        <v>1</v>
      </c>
      <c r="AF1990">
        <v>84</v>
      </c>
      <c r="AH1990" t="str">
        <f>VLOOKUP(B1990,'cc Lookup'!A:J,10,0)</f>
        <v>Corporate Expenditure</v>
      </c>
      <c r="AI1990" t="str">
        <f>VLOOKUP(B1990,'cc Lookup'!A:E,5,0)</f>
        <v>Corporate Exp</v>
      </c>
      <c r="AJ1990" t="s">
        <v>6735</v>
      </c>
      <c r="AK1990" t="str">
        <f t="shared" si="62"/>
        <v>E35120 Corporate Expenses</v>
      </c>
      <c r="AL1990" t="str">
        <f t="shared" si="63"/>
        <v>7310 Legal / Prof Fees</v>
      </c>
      <c r="AM1990" t="str">
        <f>VLOOKUP(W1990,Lookup!A:B,2,0)</f>
        <v>Legal</v>
      </c>
    </row>
    <row r="1991" spans="1:39" x14ac:dyDescent="0.25">
      <c r="A1991" t="s">
        <v>33</v>
      </c>
      <c r="B1991" s="1" t="s">
        <v>63</v>
      </c>
      <c r="C1991" s="1" t="s">
        <v>35</v>
      </c>
      <c r="D1991" s="1" t="s">
        <v>36</v>
      </c>
      <c r="E1991" s="1" t="s">
        <v>36</v>
      </c>
      <c r="F1991" s="1" t="s">
        <v>37</v>
      </c>
      <c r="G1991" t="s">
        <v>64</v>
      </c>
      <c r="H1991" t="s">
        <v>39</v>
      </c>
      <c r="I1991" t="s">
        <v>40</v>
      </c>
      <c r="J1991" t="s">
        <v>40</v>
      </c>
      <c r="K1991" t="s">
        <v>40</v>
      </c>
      <c r="L1991" s="4">
        <v>2615</v>
      </c>
      <c r="M1991" s="2">
        <v>43344</v>
      </c>
      <c r="N1991" t="s">
        <v>41</v>
      </c>
      <c r="O1991" t="s">
        <v>42</v>
      </c>
      <c r="P1991" t="s">
        <v>785</v>
      </c>
      <c r="Q1991" t="s">
        <v>786</v>
      </c>
      <c r="R1991" t="s">
        <v>761</v>
      </c>
      <c r="S1991" s="3">
        <v>43369</v>
      </c>
      <c r="T1991" t="s">
        <v>46</v>
      </c>
      <c r="U1991">
        <v>7</v>
      </c>
      <c r="V1991" t="s">
        <v>47</v>
      </c>
      <c r="W1991" t="s">
        <v>48</v>
      </c>
      <c r="X1991">
        <v>407882</v>
      </c>
      <c r="Y1991" s="3">
        <v>43361</v>
      </c>
      <c r="Z1991">
        <v>165026831</v>
      </c>
      <c r="AB1991" t="s">
        <v>49</v>
      </c>
      <c r="AD1991" t="s">
        <v>783</v>
      </c>
      <c r="AE1991">
        <v>1</v>
      </c>
      <c r="AF1991">
        <v>2615</v>
      </c>
      <c r="AH1991" t="str">
        <f>VLOOKUP(B1991,'cc Lookup'!A:J,10,0)</f>
        <v>Corporate Expenditure</v>
      </c>
      <c r="AI1991" t="str">
        <f>VLOOKUP(B1991,'cc Lookup'!A:E,5,0)</f>
        <v>Corporate Exp</v>
      </c>
      <c r="AJ1991" t="s">
        <v>6735</v>
      </c>
      <c r="AK1991" t="str">
        <f t="shared" si="62"/>
        <v>E35120 Corporate Expenses</v>
      </c>
      <c r="AL1991" t="str">
        <f t="shared" si="63"/>
        <v>7310 Legal / Prof Fees</v>
      </c>
      <c r="AM1991" t="str">
        <f>VLOOKUP(W1991,Lookup!A:B,2,0)</f>
        <v>Legal</v>
      </c>
    </row>
    <row r="1992" spans="1:39" x14ac:dyDescent="0.25">
      <c r="A1992" t="s">
        <v>33</v>
      </c>
      <c r="B1992" s="1" t="s">
        <v>63</v>
      </c>
      <c r="C1992" s="1" t="s">
        <v>35</v>
      </c>
      <c r="D1992" s="1" t="s">
        <v>36</v>
      </c>
      <c r="E1992" s="1" t="s">
        <v>36</v>
      </c>
      <c r="F1992" s="1" t="s">
        <v>37</v>
      </c>
      <c r="G1992" t="s">
        <v>64</v>
      </c>
      <c r="H1992" t="s">
        <v>39</v>
      </c>
      <c r="I1992" t="s">
        <v>40</v>
      </c>
      <c r="J1992" t="s">
        <v>40</v>
      </c>
      <c r="K1992" t="s">
        <v>40</v>
      </c>
      <c r="L1992" s="4">
        <v>-2615</v>
      </c>
      <c r="M1992" s="2">
        <v>43344</v>
      </c>
      <c r="N1992" t="s">
        <v>41</v>
      </c>
      <c r="O1992" t="s">
        <v>42</v>
      </c>
      <c r="P1992" t="s">
        <v>785</v>
      </c>
      <c r="Q1992" t="s">
        <v>786</v>
      </c>
      <c r="R1992" t="s">
        <v>761</v>
      </c>
      <c r="S1992" s="3">
        <v>43369</v>
      </c>
      <c r="T1992" t="s">
        <v>46</v>
      </c>
      <c r="U1992">
        <v>8</v>
      </c>
      <c r="V1992" t="s">
        <v>47</v>
      </c>
      <c r="W1992" t="s">
        <v>48</v>
      </c>
      <c r="X1992">
        <v>407882</v>
      </c>
      <c r="Y1992" s="3">
        <v>43361</v>
      </c>
      <c r="Z1992">
        <v>165026831</v>
      </c>
      <c r="AB1992" t="s">
        <v>49</v>
      </c>
      <c r="AD1992" t="s">
        <v>783</v>
      </c>
      <c r="AE1992">
        <v>1</v>
      </c>
      <c r="AF1992">
        <v>-2615</v>
      </c>
      <c r="AH1992" t="str">
        <f>VLOOKUP(B1992,'cc Lookup'!A:J,10,0)</f>
        <v>Corporate Expenditure</v>
      </c>
      <c r="AI1992" t="str">
        <f>VLOOKUP(B1992,'cc Lookup'!A:E,5,0)</f>
        <v>Corporate Exp</v>
      </c>
      <c r="AJ1992" t="s">
        <v>6735</v>
      </c>
      <c r="AK1992" t="str">
        <f t="shared" si="62"/>
        <v>E35120 Corporate Expenses</v>
      </c>
      <c r="AL1992" t="str">
        <f t="shared" si="63"/>
        <v>7310 Legal / Prof Fees</v>
      </c>
      <c r="AM1992" t="str">
        <f>VLOOKUP(W1992,Lookup!A:B,2,0)</f>
        <v>Legal</v>
      </c>
    </row>
    <row r="1993" spans="1:39" x14ac:dyDescent="0.25">
      <c r="A1993" t="s">
        <v>33</v>
      </c>
      <c r="B1993" s="1" t="s">
        <v>63</v>
      </c>
      <c r="C1993" s="1" t="s">
        <v>35</v>
      </c>
      <c r="D1993" s="1" t="s">
        <v>36</v>
      </c>
      <c r="E1993" s="1" t="s">
        <v>36</v>
      </c>
      <c r="F1993" s="1" t="s">
        <v>37</v>
      </c>
      <c r="G1993" t="s">
        <v>64</v>
      </c>
      <c r="H1993" t="s">
        <v>39</v>
      </c>
      <c r="I1993" t="s">
        <v>40</v>
      </c>
      <c r="J1993" t="s">
        <v>40</v>
      </c>
      <c r="K1993" t="s">
        <v>40</v>
      </c>
      <c r="L1993" s="4">
        <v>-1050.28</v>
      </c>
      <c r="M1993" s="2">
        <v>43344</v>
      </c>
      <c r="N1993" t="s">
        <v>103</v>
      </c>
      <c r="O1993" t="s">
        <v>104</v>
      </c>
      <c r="P1993" t="s">
        <v>683</v>
      </c>
      <c r="Q1993" t="s">
        <v>787</v>
      </c>
      <c r="R1993" t="s">
        <v>788</v>
      </c>
      <c r="S1993" s="3">
        <v>43343</v>
      </c>
      <c r="T1993" t="s">
        <v>46</v>
      </c>
      <c r="U1993">
        <v>1798</v>
      </c>
      <c r="V1993" t="s">
        <v>283</v>
      </c>
      <c r="W1993" t="s">
        <v>183</v>
      </c>
      <c r="X1993">
        <v>165069775</v>
      </c>
      <c r="Y1993" s="3">
        <v>43249</v>
      </c>
      <c r="AC1993" t="s">
        <v>184</v>
      </c>
      <c r="AH1993" t="str">
        <f>VLOOKUP(B1993,'cc Lookup'!A:J,10,0)</f>
        <v>Corporate Expenditure</v>
      </c>
      <c r="AI1993" t="str">
        <f>VLOOKUP(B1993,'cc Lookup'!A:E,5,0)</f>
        <v>Corporate Exp</v>
      </c>
      <c r="AJ1993" t="s">
        <v>6735</v>
      </c>
      <c r="AK1993" t="str">
        <f t="shared" si="62"/>
        <v>E35120 Corporate Expenses</v>
      </c>
      <c r="AL1993" t="str">
        <f t="shared" si="63"/>
        <v>7310 Legal / Prof Fees</v>
      </c>
      <c r="AM1993" t="str">
        <f>VLOOKUP(W1993,Lookup!A:B,2,0)</f>
        <v>Other</v>
      </c>
    </row>
    <row r="1994" spans="1:39" x14ac:dyDescent="0.25">
      <c r="A1994" t="s">
        <v>33</v>
      </c>
      <c r="B1994" s="1" t="s">
        <v>63</v>
      </c>
      <c r="C1994" s="1" t="s">
        <v>35</v>
      </c>
      <c r="D1994" s="1" t="s">
        <v>36</v>
      </c>
      <c r="E1994" s="1" t="s">
        <v>36</v>
      </c>
      <c r="F1994" s="1" t="s">
        <v>37</v>
      </c>
      <c r="G1994" t="s">
        <v>64</v>
      </c>
      <c r="H1994" t="s">
        <v>39</v>
      </c>
      <c r="I1994" t="s">
        <v>40</v>
      </c>
      <c r="J1994" t="s">
        <v>40</v>
      </c>
      <c r="K1994" t="s">
        <v>40</v>
      </c>
      <c r="L1994" s="4">
        <v>-63.32</v>
      </c>
      <c r="M1994" s="2">
        <v>43344</v>
      </c>
      <c r="N1994" t="s">
        <v>103</v>
      </c>
      <c r="O1994" t="s">
        <v>104</v>
      </c>
      <c r="P1994" t="s">
        <v>683</v>
      </c>
      <c r="Q1994" t="s">
        <v>787</v>
      </c>
      <c r="R1994" t="s">
        <v>788</v>
      </c>
      <c r="S1994" s="3">
        <v>43343</v>
      </c>
      <c r="T1994" t="s">
        <v>46</v>
      </c>
      <c r="U1994">
        <v>1799</v>
      </c>
      <c r="V1994" t="s">
        <v>110</v>
      </c>
      <c r="W1994" t="s">
        <v>48</v>
      </c>
      <c r="X1994">
        <v>165026831</v>
      </c>
      <c r="Y1994" s="3">
        <v>42857</v>
      </c>
      <c r="AA1994" t="s">
        <v>111</v>
      </c>
      <c r="AC1994" t="s">
        <v>109</v>
      </c>
      <c r="AH1994" t="str">
        <f>VLOOKUP(B1994,'cc Lookup'!A:J,10,0)</f>
        <v>Corporate Expenditure</v>
      </c>
      <c r="AI1994" t="str">
        <f>VLOOKUP(B1994,'cc Lookup'!A:E,5,0)</f>
        <v>Corporate Exp</v>
      </c>
      <c r="AJ1994" t="s">
        <v>6735</v>
      </c>
      <c r="AK1994" t="str">
        <f t="shared" si="62"/>
        <v>E35120 Corporate Expenses</v>
      </c>
      <c r="AL1994" t="str">
        <f t="shared" si="63"/>
        <v>7310 Legal / Prof Fees</v>
      </c>
      <c r="AM1994" t="str">
        <f>VLOOKUP(W1994,Lookup!A:B,2,0)</f>
        <v>Legal</v>
      </c>
    </row>
    <row r="1995" spans="1:39" x14ac:dyDescent="0.25">
      <c r="A1995" t="s">
        <v>33</v>
      </c>
      <c r="B1995" s="1" t="s">
        <v>63</v>
      </c>
      <c r="C1995" s="1" t="s">
        <v>35</v>
      </c>
      <c r="D1995" s="1" t="s">
        <v>36</v>
      </c>
      <c r="E1995" s="1" t="s">
        <v>36</v>
      </c>
      <c r="F1995" s="1" t="s">
        <v>37</v>
      </c>
      <c r="G1995" t="s">
        <v>64</v>
      </c>
      <c r="H1995" t="s">
        <v>39</v>
      </c>
      <c r="I1995" t="s">
        <v>40</v>
      </c>
      <c r="J1995" t="s">
        <v>40</v>
      </c>
      <c r="K1995" t="s">
        <v>40</v>
      </c>
      <c r="L1995" s="4">
        <v>1050.28</v>
      </c>
      <c r="M1995" s="2">
        <v>43344</v>
      </c>
      <c r="N1995" t="s">
        <v>103</v>
      </c>
      <c r="O1995" t="s">
        <v>104</v>
      </c>
      <c r="P1995" t="s">
        <v>789</v>
      </c>
      <c r="Q1995" t="s">
        <v>790</v>
      </c>
      <c r="R1995" t="s">
        <v>791</v>
      </c>
      <c r="S1995" s="3">
        <v>43371</v>
      </c>
      <c r="T1995" t="s">
        <v>46</v>
      </c>
      <c r="U1995">
        <v>1726</v>
      </c>
      <c r="V1995" t="s">
        <v>283</v>
      </c>
      <c r="W1995" t="s">
        <v>183</v>
      </c>
      <c r="X1995">
        <v>165069775</v>
      </c>
      <c r="Y1995" s="3">
        <v>43249</v>
      </c>
      <c r="AC1995" t="s">
        <v>792</v>
      </c>
      <c r="AH1995" t="str">
        <f>VLOOKUP(B1995,'cc Lookup'!A:J,10,0)</f>
        <v>Corporate Expenditure</v>
      </c>
      <c r="AI1995" t="str">
        <f>VLOOKUP(B1995,'cc Lookup'!A:E,5,0)</f>
        <v>Corporate Exp</v>
      </c>
      <c r="AJ1995" t="s">
        <v>6735</v>
      </c>
      <c r="AK1995" t="str">
        <f t="shared" si="62"/>
        <v>E35120 Corporate Expenses</v>
      </c>
      <c r="AL1995" t="str">
        <f t="shared" si="63"/>
        <v>7310 Legal / Prof Fees</v>
      </c>
      <c r="AM1995" t="str">
        <f>VLOOKUP(W1995,Lookup!A:B,2,0)</f>
        <v>Other</v>
      </c>
    </row>
    <row r="1996" spans="1:39" x14ac:dyDescent="0.25">
      <c r="A1996" t="s">
        <v>33</v>
      </c>
      <c r="B1996" s="1" t="s">
        <v>63</v>
      </c>
      <c r="C1996" s="1" t="s">
        <v>35</v>
      </c>
      <c r="D1996" s="1" t="s">
        <v>36</v>
      </c>
      <c r="E1996" s="1" t="s">
        <v>36</v>
      </c>
      <c r="F1996" s="1" t="s">
        <v>37</v>
      </c>
      <c r="G1996" t="s">
        <v>64</v>
      </c>
      <c r="H1996" t="s">
        <v>39</v>
      </c>
      <c r="I1996" t="s">
        <v>40</v>
      </c>
      <c r="J1996" t="s">
        <v>40</v>
      </c>
      <c r="K1996" t="s">
        <v>40</v>
      </c>
      <c r="L1996" s="4">
        <v>450</v>
      </c>
      <c r="M1996" s="2">
        <v>43344</v>
      </c>
      <c r="N1996" t="s">
        <v>103</v>
      </c>
      <c r="O1996" t="s">
        <v>104</v>
      </c>
      <c r="P1996" t="s">
        <v>789</v>
      </c>
      <c r="Q1996" t="s">
        <v>790</v>
      </c>
      <c r="R1996" t="s">
        <v>791</v>
      </c>
      <c r="S1996" s="3">
        <v>43371</v>
      </c>
      <c r="T1996" t="s">
        <v>46</v>
      </c>
      <c r="U1996">
        <v>1727</v>
      </c>
      <c r="V1996" t="s">
        <v>793</v>
      </c>
      <c r="W1996" t="s">
        <v>694</v>
      </c>
      <c r="X1996">
        <v>165071872</v>
      </c>
      <c r="Y1996" s="3">
        <v>43350</v>
      </c>
      <c r="AC1996" t="s">
        <v>794</v>
      </c>
      <c r="AH1996" t="str">
        <f>VLOOKUP(B1996,'cc Lookup'!A:J,10,0)</f>
        <v>Corporate Expenditure</v>
      </c>
      <c r="AI1996" t="str">
        <f>VLOOKUP(B1996,'cc Lookup'!A:E,5,0)</f>
        <v>Corporate Exp</v>
      </c>
      <c r="AJ1996" t="s">
        <v>6735</v>
      </c>
      <c r="AK1996" t="str">
        <f t="shared" si="62"/>
        <v>E35120 Corporate Expenses</v>
      </c>
      <c r="AL1996" t="str">
        <f t="shared" si="63"/>
        <v>7310 Legal / Prof Fees</v>
      </c>
      <c r="AM1996" t="str">
        <f>VLOOKUP(W1996,Lookup!A:B,2,0)</f>
        <v>Legal</v>
      </c>
    </row>
    <row r="1997" spans="1:39" x14ac:dyDescent="0.25">
      <c r="A1997" t="s">
        <v>33</v>
      </c>
      <c r="B1997" s="1" t="s">
        <v>63</v>
      </c>
      <c r="C1997" s="1" t="s">
        <v>35</v>
      </c>
      <c r="D1997" s="1" t="s">
        <v>118</v>
      </c>
      <c r="E1997" s="1" t="s">
        <v>36</v>
      </c>
      <c r="F1997" s="1" t="s">
        <v>37</v>
      </c>
      <c r="G1997" t="s">
        <v>64</v>
      </c>
      <c r="H1997" t="s">
        <v>39</v>
      </c>
      <c r="I1997" t="s">
        <v>119</v>
      </c>
      <c r="J1997" t="s">
        <v>40</v>
      </c>
      <c r="K1997" t="s">
        <v>40</v>
      </c>
      <c r="L1997" s="4">
        <v>-7597.11</v>
      </c>
      <c r="M1997" s="2">
        <v>43344</v>
      </c>
      <c r="N1997" t="s">
        <v>55</v>
      </c>
      <c r="O1997" t="s">
        <v>42</v>
      </c>
      <c r="P1997" t="s">
        <v>795</v>
      </c>
      <c r="Q1997" t="s">
        <v>796</v>
      </c>
      <c r="R1997" t="s">
        <v>797</v>
      </c>
      <c r="S1997" s="3">
        <v>43343</v>
      </c>
      <c r="U1997">
        <v>26</v>
      </c>
      <c r="V1997" t="s">
        <v>287</v>
      </c>
      <c r="W1997" t="s">
        <v>124</v>
      </c>
      <c r="X1997" t="s">
        <v>288</v>
      </c>
      <c r="Y1997" s="3">
        <v>43343</v>
      </c>
      <c r="AB1997" s="3">
        <v>43125</v>
      </c>
      <c r="AD1997" t="s">
        <v>289</v>
      </c>
      <c r="AH1997" t="str">
        <f>VLOOKUP(B1997,'cc Lookup'!A:J,10,0)</f>
        <v>Corporate Expenditure</v>
      </c>
      <c r="AI1997" t="str">
        <f>VLOOKUP(B1997,'cc Lookup'!A:E,5,0)</f>
        <v>Corporate Exp</v>
      </c>
      <c r="AJ1997" t="s">
        <v>6735</v>
      </c>
      <c r="AK1997" t="str">
        <f t="shared" si="62"/>
        <v>E35120 Corporate Expenses</v>
      </c>
      <c r="AL1997" t="str">
        <f t="shared" si="63"/>
        <v>7310 Legal / Prof Fees</v>
      </c>
      <c r="AM1997" t="str">
        <f>VLOOKUP(W1997,Lookup!A:B,2,0)</f>
        <v>Legal</v>
      </c>
    </row>
    <row r="1998" spans="1:39" x14ac:dyDescent="0.25">
      <c r="A1998" t="s">
        <v>33</v>
      </c>
      <c r="B1998" s="1" t="s">
        <v>63</v>
      </c>
      <c r="C1998" s="1" t="s">
        <v>35</v>
      </c>
      <c r="D1998" s="1" t="s">
        <v>118</v>
      </c>
      <c r="E1998" s="1" t="s">
        <v>36</v>
      </c>
      <c r="F1998" s="1" t="s">
        <v>37</v>
      </c>
      <c r="G1998" t="s">
        <v>64</v>
      </c>
      <c r="H1998" t="s">
        <v>39</v>
      </c>
      <c r="I1998" t="s">
        <v>119</v>
      </c>
      <c r="J1998" t="s">
        <v>40</v>
      </c>
      <c r="K1998" t="s">
        <v>40</v>
      </c>
      <c r="L1998" s="4">
        <v>-10000</v>
      </c>
      <c r="M1998" s="2">
        <v>43344</v>
      </c>
      <c r="N1998" t="s">
        <v>55</v>
      </c>
      <c r="O1998" t="s">
        <v>42</v>
      </c>
      <c r="P1998" t="s">
        <v>795</v>
      </c>
      <c r="Q1998" t="s">
        <v>796</v>
      </c>
      <c r="R1998" t="s">
        <v>797</v>
      </c>
      <c r="S1998" s="3">
        <v>43343</v>
      </c>
      <c r="U1998">
        <v>27</v>
      </c>
      <c r="V1998" t="s">
        <v>290</v>
      </c>
      <c r="W1998" t="s">
        <v>124</v>
      </c>
      <c r="X1998" t="s">
        <v>291</v>
      </c>
      <c r="Y1998" s="3">
        <v>43343</v>
      </c>
      <c r="AB1998" s="3">
        <v>43150</v>
      </c>
      <c r="AD1998" t="s">
        <v>292</v>
      </c>
      <c r="AH1998" t="str">
        <f>VLOOKUP(B1998,'cc Lookup'!A:J,10,0)</f>
        <v>Corporate Expenditure</v>
      </c>
      <c r="AI1998" t="str">
        <f>VLOOKUP(B1998,'cc Lookup'!A:E,5,0)</f>
        <v>Corporate Exp</v>
      </c>
      <c r="AJ1998" t="s">
        <v>6735</v>
      </c>
      <c r="AK1998" t="str">
        <f t="shared" si="62"/>
        <v>E35120 Corporate Expenses</v>
      </c>
      <c r="AL1998" t="str">
        <f t="shared" si="63"/>
        <v>7310 Legal / Prof Fees</v>
      </c>
      <c r="AM1998" t="str">
        <f>VLOOKUP(W1998,Lookup!A:B,2,0)</f>
        <v>Legal</v>
      </c>
    </row>
    <row r="1999" spans="1:39" x14ac:dyDescent="0.25">
      <c r="A1999" t="s">
        <v>33</v>
      </c>
      <c r="B1999" s="1" t="s">
        <v>63</v>
      </c>
      <c r="C1999" s="1" t="s">
        <v>35</v>
      </c>
      <c r="D1999" s="1" t="s">
        <v>118</v>
      </c>
      <c r="E1999" s="1" t="s">
        <v>36</v>
      </c>
      <c r="F1999" s="1" t="s">
        <v>37</v>
      </c>
      <c r="G1999" t="s">
        <v>64</v>
      </c>
      <c r="H1999" t="s">
        <v>39</v>
      </c>
      <c r="I1999" t="s">
        <v>119</v>
      </c>
      <c r="J1999" t="s">
        <v>40</v>
      </c>
      <c r="K1999" t="s">
        <v>40</v>
      </c>
      <c r="L1999" s="4">
        <v>7597.11</v>
      </c>
      <c r="M1999" s="2">
        <v>43344</v>
      </c>
      <c r="N1999" t="s">
        <v>41</v>
      </c>
      <c r="O1999" t="s">
        <v>42</v>
      </c>
      <c r="P1999" t="s">
        <v>759</v>
      </c>
      <c r="Q1999" t="s">
        <v>760</v>
      </c>
      <c r="R1999" t="s">
        <v>761</v>
      </c>
      <c r="S1999" s="3">
        <v>43347</v>
      </c>
      <c r="T1999" t="s">
        <v>46</v>
      </c>
      <c r="U1999">
        <v>14</v>
      </c>
      <c r="V1999" t="s">
        <v>47</v>
      </c>
      <c r="W1999" t="s">
        <v>124</v>
      </c>
      <c r="X1999" t="s">
        <v>288</v>
      </c>
      <c r="Y1999" s="3">
        <v>43119</v>
      </c>
      <c r="Z1999" t="s">
        <v>299</v>
      </c>
      <c r="AB1999" t="s">
        <v>300</v>
      </c>
      <c r="AD1999" s="76" t="s">
        <v>289</v>
      </c>
      <c r="AH1999" t="str">
        <f>VLOOKUP(B1999,'cc Lookup'!A:J,10,0)</f>
        <v>Corporate Expenditure</v>
      </c>
      <c r="AI1999" t="str">
        <f>VLOOKUP(B1999,'cc Lookup'!A:E,5,0)</f>
        <v>Corporate Exp</v>
      </c>
      <c r="AJ1999" t="s">
        <v>6735</v>
      </c>
      <c r="AK1999" t="str">
        <f t="shared" si="62"/>
        <v>E35120 Corporate Expenses</v>
      </c>
      <c r="AL1999" t="str">
        <f t="shared" si="63"/>
        <v>7310 Legal / Prof Fees</v>
      </c>
      <c r="AM1999" t="str">
        <f>VLOOKUP(W1999,Lookup!A:B,2,0)</f>
        <v>Legal</v>
      </c>
    </row>
    <row r="2000" spans="1:39" x14ac:dyDescent="0.25">
      <c r="A2000" t="s">
        <v>33</v>
      </c>
      <c r="B2000" s="1" t="s">
        <v>63</v>
      </c>
      <c r="C2000" s="1" t="s">
        <v>35</v>
      </c>
      <c r="D2000" s="1" t="s">
        <v>798</v>
      </c>
      <c r="E2000" s="1" t="s">
        <v>36</v>
      </c>
      <c r="F2000" s="1" t="s">
        <v>37</v>
      </c>
      <c r="G2000" t="s">
        <v>64</v>
      </c>
      <c r="H2000" t="s">
        <v>39</v>
      </c>
      <c r="I2000" t="s">
        <v>799</v>
      </c>
      <c r="J2000" t="s">
        <v>40</v>
      </c>
      <c r="K2000" t="s">
        <v>40</v>
      </c>
      <c r="L2000" s="4">
        <v>-60</v>
      </c>
      <c r="M2000" s="2">
        <v>43344</v>
      </c>
      <c r="N2000" t="s">
        <v>83</v>
      </c>
      <c r="O2000" t="s">
        <v>84</v>
      </c>
      <c r="P2000" t="s">
        <v>800</v>
      </c>
      <c r="Q2000" t="s">
        <v>801</v>
      </c>
      <c r="R2000" t="s">
        <v>773</v>
      </c>
      <c r="S2000" s="3">
        <v>43347</v>
      </c>
      <c r="T2000" t="s">
        <v>46</v>
      </c>
      <c r="U2000">
        <v>8</v>
      </c>
      <c r="V2000" t="s">
        <v>47</v>
      </c>
      <c r="W2000" t="s">
        <v>332</v>
      </c>
      <c r="X2000" t="s">
        <v>802</v>
      </c>
      <c r="Y2000" s="3">
        <v>43346</v>
      </c>
      <c r="AA2000" t="s">
        <v>803</v>
      </c>
      <c r="AB2000" t="s">
        <v>91</v>
      </c>
      <c r="AC2000">
        <v>10005676</v>
      </c>
      <c r="AH2000" t="str">
        <f>VLOOKUP(B2000,'cc Lookup'!A:J,10,0)</f>
        <v>Corporate Expenditure</v>
      </c>
      <c r="AI2000" t="str">
        <f>VLOOKUP(B2000,'cc Lookup'!A:E,5,0)</f>
        <v>Corporate Exp</v>
      </c>
      <c r="AJ2000" t="s">
        <v>6735</v>
      </c>
      <c r="AK2000" t="str">
        <f t="shared" si="62"/>
        <v>E35120 Corporate Expenses</v>
      </c>
      <c r="AL2000" t="str">
        <f t="shared" si="63"/>
        <v>7310 Legal / Prof Fees</v>
      </c>
      <c r="AM2000" t="str">
        <f>VLOOKUP(W2000,Lookup!A:B,2,0)</f>
        <v>Other</v>
      </c>
    </row>
    <row r="2001" spans="1:39" x14ac:dyDescent="0.25">
      <c r="A2001" t="s">
        <v>33</v>
      </c>
      <c r="B2001" s="1" t="s">
        <v>63</v>
      </c>
      <c r="C2001" s="1" t="s">
        <v>35</v>
      </c>
      <c r="D2001" s="1" t="s">
        <v>140</v>
      </c>
      <c r="E2001" s="1" t="s">
        <v>36</v>
      </c>
      <c r="F2001" s="1" t="s">
        <v>37</v>
      </c>
      <c r="G2001" t="s">
        <v>64</v>
      </c>
      <c r="H2001" t="s">
        <v>39</v>
      </c>
      <c r="I2001" t="s">
        <v>141</v>
      </c>
      <c r="J2001" t="s">
        <v>40</v>
      </c>
      <c r="K2001" t="s">
        <v>40</v>
      </c>
      <c r="L2001" s="4">
        <v>215.42</v>
      </c>
      <c r="M2001" s="2">
        <v>43344</v>
      </c>
      <c r="N2001" t="s">
        <v>311</v>
      </c>
      <c r="O2001" t="s">
        <v>56</v>
      </c>
      <c r="P2001" t="s">
        <v>804</v>
      </c>
      <c r="Q2001" t="s">
        <v>805</v>
      </c>
      <c r="R2001" t="s">
        <v>806</v>
      </c>
      <c r="S2001" s="3">
        <v>43378</v>
      </c>
      <c r="T2001" t="s">
        <v>320</v>
      </c>
      <c r="U2001">
        <v>1225</v>
      </c>
      <c r="V2001" t="s">
        <v>807</v>
      </c>
      <c r="W2001" t="s">
        <v>806</v>
      </c>
      <c r="Y2001" s="3">
        <v>43378</v>
      </c>
      <c r="AA2001" t="s">
        <v>808</v>
      </c>
      <c r="AD2001" t="s">
        <v>695</v>
      </c>
      <c r="AH2001" t="str">
        <f>VLOOKUP(B2001,'cc Lookup'!A:J,10,0)</f>
        <v>Corporate Expenditure</v>
      </c>
      <c r="AI2001" t="str">
        <f>VLOOKUP(B2001,'cc Lookup'!A:E,5,0)</f>
        <v>Corporate Exp</v>
      </c>
      <c r="AJ2001" t="s">
        <v>6735</v>
      </c>
      <c r="AK2001" t="str">
        <f t="shared" si="62"/>
        <v>E35120 Corporate Expenses</v>
      </c>
      <c r="AL2001" t="str">
        <f t="shared" si="63"/>
        <v>7310 Legal / Prof Fees</v>
      </c>
      <c r="AM2001" t="str">
        <f>VLOOKUP(W2001,Lookup!A:B,2,0)</f>
        <v>Other</v>
      </c>
    </row>
    <row r="2002" spans="1:39" x14ac:dyDescent="0.25">
      <c r="A2002" t="s">
        <v>33</v>
      </c>
      <c r="B2002" s="1" t="s">
        <v>63</v>
      </c>
      <c r="C2002" s="1" t="s">
        <v>35</v>
      </c>
      <c r="D2002" s="1" t="s">
        <v>140</v>
      </c>
      <c r="E2002" s="1" t="s">
        <v>36</v>
      </c>
      <c r="F2002" s="1" t="s">
        <v>37</v>
      </c>
      <c r="G2002" t="s">
        <v>64</v>
      </c>
      <c r="H2002" t="s">
        <v>39</v>
      </c>
      <c r="I2002" t="s">
        <v>141</v>
      </c>
      <c r="J2002" t="s">
        <v>40</v>
      </c>
      <c r="K2002" t="s">
        <v>40</v>
      </c>
      <c r="L2002" s="4">
        <v>-90</v>
      </c>
      <c r="M2002" s="2">
        <v>43344</v>
      </c>
      <c r="N2002" t="s">
        <v>103</v>
      </c>
      <c r="O2002" t="s">
        <v>104</v>
      </c>
      <c r="P2002" t="s">
        <v>683</v>
      </c>
      <c r="Q2002" t="s">
        <v>787</v>
      </c>
      <c r="R2002" t="s">
        <v>788</v>
      </c>
      <c r="S2002" s="3">
        <v>43343</v>
      </c>
      <c r="T2002" t="s">
        <v>46</v>
      </c>
      <c r="U2002">
        <v>2627</v>
      </c>
      <c r="V2002" t="s">
        <v>142</v>
      </c>
      <c r="W2002" t="s">
        <v>143</v>
      </c>
      <c r="X2002">
        <v>165067496</v>
      </c>
      <c r="Y2002" s="3">
        <v>43140</v>
      </c>
      <c r="AC2002" t="s">
        <v>144</v>
      </c>
      <c r="AH2002" t="str">
        <f>VLOOKUP(B2002,'cc Lookup'!A:J,10,0)</f>
        <v>Corporate Expenditure</v>
      </c>
      <c r="AI2002" t="str">
        <f>VLOOKUP(B2002,'cc Lookup'!A:E,5,0)</f>
        <v>Corporate Exp</v>
      </c>
      <c r="AJ2002" t="s">
        <v>6735</v>
      </c>
      <c r="AK2002" t="str">
        <f t="shared" si="62"/>
        <v>E35120 Corporate Expenses</v>
      </c>
      <c r="AL2002" t="str">
        <f t="shared" si="63"/>
        <v>7310 Legal / Prof Fees</v>
      </c>
      <c r="AM2002" t="str">
        <f>VLOOKUP(W2002,Lookup!A:B,2,0)</f>
        <v>Legal</v>
      </c>
    </row>
    <row r="2003" spans="1:39" x14ac:dyDescent="0.25">
      <c r="A2003" t="s">
        <v>33</v>
      </c>
      <c r="B2003" s="1" t="s">
        <v>63</v>
      </c>
      <c r="C2003" s="1" t="s">
        <v>35</v>
      </c>
      <c r="D2003" s="1" t="s">
        <v>140</v>
      </c>
      <c r="E2003" s="1" t="s">
        <v>36</v>
      </c>
      <c r="F2003" s="1" t="s">
        <v>37</v>
      </c>
      <c r="G2003" t="s">
        <v>64</v>
      </c>
      <c r="H2003" t="s">
        <v>39</v>
      </c>
      <c r="I2003" t="s">
        <v>141</v>
      </c>
      <c r="J2003" t="s">
        <v>40</v>
      </c>
      <c r="K2003" t="s">
        <v>40</v>
      </c>
      <c r="L2003" s="4">
        <v>90</v>
      </c>
      <c r="M2003" s="2">
        <v>43344</v>
      </c>
      <c r="N2003" t="s">
        <v>103</v>
      </c>
      <c r="O2003" t="s">
        <v>104</v>
      </c>
      <c r="P2003" t="s">
        <v>789</v>
      </c>
      <c r="Q2003" t="s">
        <v>790</v>
      </c>
      <c r="R2003" t="s">
        <v>791</v>
      </c>
      <c r="S2003" s="3">
        <v>43371</v>
      </c>
      <c r="T2003" t="s">
        <v>46</v>
      </c>
      <c r="U2003">
        <v>2437</v>
      </c>
      <c r="V2003" t="s">
        <v>142</v>
      </c>
      <c r="W2003" t="s">
        <v>143</v>
      </c>
      <c r="X2003">
        <v>165067496</v>
      </c>
      <c r="Y2003" s="3">
        <v>43140</v>
      </c>
      <c r="AC2003" t="s">
        <v>144</v>
      </c>
      <c r="AH2003" t="str">
        <f>VLOOKUP(B2003,'cc Lookup'!A:J,10,0)</f>
        <v>Corporate Expenditure</v>
      </c>
      <c r="AI2003" t="str">
        <f>VLOOKUP(B2003,'cc Lookup'!A:E,5,0)</f>
        <v>Corporate Exp</v>
      </c>
      <c r="AJ2003" t="s">
        <v>6735</v>
      </c>
      <c r="AK2003" t="str">
        <f t="shared" si="62"/>
        <v>E35120 Corporate Expenses</v>
      </c>
      <c r="AL2003" t="str">
        <f t="shared" si="63"/>
        <v>7310 Legal / Prof Fees</v>
      </c>
      <c r="AM2003" t="str">
        <f>VLOOKUP(W2003,Lookup!A:B,2,0)</f>
        <v>Legal</v>
      </c>
    </row>
    <row r="2004" spans="1:39" x14ac:dyDescent="0.25">
      <c r="A2004" t="s">
        <v>33</v>
      </c>
      <c r="B2004" s="1" t="s">
        <v>63</v>
      </c>
      <c r="C2004" s="1" t="s">
        <v>35</v>
      </c>
      <c r="D2004" s="1" t="s">
        <v>140</v>
      </c>
      <c r="E2004" s="1" t="s">
        <v>36</v>
      </c>
      <c r="F2004" s="1" t="s">
        <v>37</v>
      </c>
      <c r="G2004" t="s">
        <v>64</v>
      </c>
      <c r="H2004" t="s">
        <v>39</v>
      </c>
      <c r="I2004" t="s">
        <v>141</v>
      </c>
      <c r="J2004" t="s">
        <v>40</v>
      </c>
      <c r="K2004" t="s">
        <v>40</v>
      </c>
      <c r="L2004" s="4">
        <v>17422.89</v>
      </c>
      <c r="M2004" s="2">
        <v>43344</v>
      </c>
      <c r="N2004" t="s">
        <v>103</v>
      </c>
      <c r="O2004" t="s">
        <v>104</v>
      </c>
      <c r="P2004" t="s">
        <v>789</v>
      </c>
      <c r="Q2004" t="s">
        <v>790</v>
      </c>
      <c r="R2004" t="s">
        <v>791</v>
      </c>
      <c r="S2004" s="3">
        <v>43371</v>
      </c>
      <c r="T2004" t="s">
        <v>46</v>
      </c>
      <c r="U2004">
        <v>2438</v>
      </c>
      <c r="V2004" t="s">
        <v>809</v>
      </c>
      <c r="W2004" t="s">
        <v>694</v>
      </c>
      <c r="X2004">
        <v>165052611</v>
      </c>
      <c r="Y2004" s="3">
        <v>43347</v>
      </c>
      <c r="AC2004" t="s">
        <v>794</v>
      </c>
      <c r="AH2004" t="str">
        <f>VLOOKUP(B2004,'cc Lookup'!A:J,10,0)</f>
        <v>Corporate Expenditure</v>
      </c>
      <c r="AI2004" t="str">
        <f>VLOOKUP(B2004,'cc Lookup'!A:E,5,0)</f>
        <v>Corporate Exp</v>
      </c>
      <c r="AJ2004" t="s">
        <v>6735</v>
      </c>
      <c r="AK2004" t="str">
        <f t="shared" si="62"/>
        <v>E35120 Corporate Expenses</v>
      </c>
      <c r="AL2004" t="str">
        <f t="shared" si="63"/>
        <v>7310 Legal / Prof Fees</v>
      </c>
      <c r="AM2004" t="str">
        <f>VLOOKUP(W2004,Lookup!A:B,2,0)</f>
        <v>Legal</v>
      </c>
    </row>
    <row r="2005" spans="1:39" x14ac:dyDescent="0.25">
      <c r="A2005" t="s">
        <v>33</v>
      </c>
      <c r="B2005" s="1" t="s">
        <v>63</v>
      </c>
      <c r="C2005" s="1" t="s">
        <v>35</v>
      </c>
      <c r="D2005" s="1" t="s">
        <v>36</v>
      </c>
      <c r="E2005" s="1" t="s">
        <v>36</v>
      </c>
      <c r="F2005" s="1" t="s">
        <v>37</v>
      </c>
      <c r="G2005" t="s">
        <v>64</v>
      </c>
      <c r="H2005" t="s">
        <v>39</v>
      </c>
      <c r="I2005" t="s">
        <v>40</v>
      </c>
      <c r="J2005" t="s">
        <v>40</v>
      </c>
      <c r="K2005" t="s">
        <v>40</v>
      </c>
      <c r="L2005" s="4">
        <v>243541.67</v>
      </c>
      <c r="M2005" s="2">
        <v>43374</v>
      </c>
      <c r="N2005" t="s">
        <v>55</v>
      </c>
      <c r="O2005" t="s">
        <v>56</v>
      </c>
      <c r="P2005" t="s">
        <v>843</v>
      </c>
      <c r="Q2005" t="s">
        <v>844</v>
      </c>
      <c r="R2005" t="s">
        <v>845</v>
      </c>
      <c r="S2005" s="3">
        <v>43409</v>
      </c>
      <c r="T2005" t="s">
        <v>67</v>
      </c>
      <c r="U2005">
        <v>3</v>
      </c>
      <c r="V2005" t="s">
        <v>846</v>
      </c>
      <c r="W2005" t="s">
        <v>845</v>
      </c>
      <c r="Y2005" s="3">
        <v>43409</v>
      </c>
      <c r="AA2005" t="s">
        <v>846</v>
      </c>
      <c r="AH2005" t="str">
        <f>VLOOKUP(B2005,'cc Lookup'!A:J,10,0)</f>
        <v>Corporate Expenditure</v>
      </c>
      <c r="AI2005" t="str">
        <f>VLOOKUP(B2005,'cc Lookup'!A:E,5,0)</f>
        <v>Corporate Exp</v>
      </c>
      <c r="AJ2005" t="s">
        <v>6735</v>
      </c>
      <c r="AK2005" t="str">
        <f t="shared" si="62"/>
        <v>E35120 Corporate Expenses</v>
      </c>
      <c r="AL2005" t="str">
        <f t="shared" si="63"/>
        <v>7310 Legal / Prof Fees</v>
      </c>
      <c r="AM2005" t="str">
        <f>VLOOKUP(W2005,Lookup!A:B,2,0)</f>
        <v>Other</v>
      </c>
    </row>
    <row r="2006" spans="1:39" x14ac:dyDescent="0.25">
      <c r="A2006" t="s">
        <v>33</v>
      </c>
      <c r="B2006" s="1" t="s">
        <v>63</v>
      </c>
      <c r="C2006" s="1" t="s">
        <v>35</v>
      </c>
      <c r="D2006" s="1" t="s">
        <v>36</v>
      </c>
      <c r="E2006" s="1" t="s">
        <v>36</v>
      </c>
      <c r="F2006" s="1" t="s">
        <v>37</v>
      </c>
      <c r="G2006" t="s">
        <v>64</v>
      </c>
      <c r="H2006" t="s">
        <v>39</v>
      </c>
      <c r="I2006" t="s">
        <v>40</v>
      </c>
      <c r="J2006" t="s">
        <v>40</v>
      </c>
      <c r="K2006" t="s">
        <v>40</v>
      </c>
      <c r="L2006" s="4">
        <v>-208750</v>
      </c>
      <c r="M2006" s="2">
        <v>43374</v>
      </c>
      <c r="N2006" t="s">
        <v>55</v>
      </c>
      <c r="O2006" t="s">
        <v>56</v>
      </c>
      <c r="P2006" t="s">
        <v>847</v>
      </c>
      <c r="Q2006" t="s">
        <v>848</v>
      </c>
      <c r="R2006" t="s">
        <v>849</v>
      </c>
      <c r="S2006" s="3">
        <v>43382</v>
      </c>
      <c r="T2006" t="s">
        <v>46</v>
      </c>
      <c r="U2006">
        <v>4</v>
      </c>
      <c r="V2006" t="s">
        <v>770</v>
      </c>
      <c r="W2006" t="s">
        <v>849</v>
      </c>
      <c r="Y2006" s="3">
        <v>43382</v>
      </c>
      <c r="AA2006" t="s">
        <v>770</v>
      </c>
      <c r="AH2006" t="str">
        <f>VLOOKUP(B2006,'cc Lookup'!A:J,10,0)</f>
        <v>Corporate Expenditure</v>
      </c>
      <c r="AI2006" t="str">
        <f>VLOOKUP(B2006,'cc Lookup'!A:E,5,0)</f>
        <v>Corporate Exp</v>
      </c>
      <c r="AJ2006" t="s">
        <v>6735</v>
      </c>
      <c r="AK2006" t="str">
        <f t="shared" si="62"/>
        <v>E35120 Corporate Expenses</v>
      </c>
      <c r="AL2006" t="str">
        <f t="shared" si="63"/>
        <v>7310 Legal / Prof Fees</v>
      </c>
      <c r="AM2006" t="str">
        <f>VLOOKUP(W2006,Lookup!A:B,2,0)</f>
        <v>Other</v>
      </c>
    </row>
    <row r="2007" spans="1:39" x14ac:dyDescent="0.25">
      <c r="A2007" t="s">
        <v>33</v>
      </c>
      <c r="B2007" s="1" t="s">
        <v>63</v>
      </c>
      <c r="C2007" s="1" t="s">
        <v>35</v>
      </c>
      <c r="D2007" s="1" t="s">
        <v>36</v>
      </c>
      <c r="E2007" s="1" t="s">
        <v>36</v>
      </c>
      <c r="F2007" s="1" t="s">
        <v>37</v>
      </c>
      <c r="G2007" t="s">
        <v>64</v>
      </c>
      <c r="H2007" t="s">
        <v>39</v>
      </c>
      <c r="I2007" t="s">
        <v>40</v>
      </c>
      <c r="J2007" t="s">
        <v>40</v>
      </c>
      <c r="K2007" t="s">
        <v>40</v>
      </c>
      <c r="L2007" s="4">
        <v>523</v>
      </c>
      <c r="M2007" s="2">
        <v>43374</v>
      </c>
      <c r="N2007" t="s">
        <v>311</v>
      </c>
      <c r="O2007" t="s">
        <v>56</v>
      </c>
      <c r="P2007" t="s">
        <v>850</v>
      </c>
      <c r="Q2007" t="s">
        <v>851</v>
      </c>
      <c r="R2007" t="s">
        <v>852</v>
      </c>
      <c r="S2007" s="3">
        <v>43411</v>
      </c>
      <c r="T2007" t="s">
        <v>320</v>
      </c>
      <c r="U2007">
        <v>891</v>
      </c>
      <c r="V2007" t="s">
        <v>853</v>
      </c>
      <c r="W2007" t="s">
        <v>852</v>
      </c>
      <c r="Y2007" s="3">
        <v>43411</v>
      </c>
      <c r="AA2007" t="s">
        <v>854</v>
      </c>
      <c r="AD2007" t="s">
        <v>783</v>
      </c>
      <c r="AH2007" t="str">
        <f>VLOOKUP(B2007,'cc Lookup'!A:J,10,0)</f>
        <v>Corporate Expenditure</v>
      </c>
      <c r="AI2007" t="str">
        <f>VLOOKUP(B2007,'cc Lookup'!A:E,5,0)</f>
        <v>Corporate Exp</v>
      </c>
      <c r="AJ2007" t="s">
        <v>6735</v>
      </c>
      <c r="AK2007" t="str">
        <f t="shared" si="62"/>
        <v>E35120 Corporate Expenses</v>
      </c>
      <c r="AL2007" t="str">
        <f t="shared" si="63"/>
        <v>7310 Legal / Prof Fees</v>
      </c>
      <c r="AM2007" t="str">
        <f>VLOOKUP(W2007,Lookup!A:B,2,0)</f>
        <v>Other</v>
      </c>
    </row>
    <row r="2008" spans="1:39" x14ac:dyDescent="0.25">
      <c r="A2008" t="s">
        <v>33</v>
      </c>
      <c r="B2008" s="1" t="s">
        <v>63</v>
      </c>
      <c r="C2008" s="1" t="s">
        <v>35</v>
      </c>
      <c r="D2008" s="1" t="s">
        <v>36</v>
      </c>
      <c r="E2008" s="1" t="s">
        <v>36</v>
      </c>
      <c r="F2008" s="1" t="s">
        <v>37</v>
      </c>
      <c r="G2008" t="s">
        <v>64</v>
      </c>
      <c r="H2008" t="s">
        <v>39</v>
      </c>
      <c r="I2008" t="s">
        <v>40</v>
      </c>
      <c r="J2008" t="s">
        <v>40</v>
      </c>
      <c r="K2008" t="s">
        <v>40</v>
      </c>
      <c r="L2008" s="4">
        <v>-10</v>
      </c>
      <c r="M2008" s="2">
        <v>43374</v>
      </c>
      <c r="N2008" t="s">
        <v>83</v>
      </c>
      <c r="O2008" t="s">
        <v>84</v>
      </c>
      <c r="P2008" t="s">
        <v>855</v>
      </c>
      <c r="Q2008" t="s">
        <v>856</v>
      </c>
      <c r="R2008" t="s">
        <v>857</v>
      </c>
      <c r="S2008" s="3">
        <v>43377</v>
      </c>
      <c r="T2008" t="s">
        <v>46</v>
      </c>
      <c r="U2008">
        <v>6</v>
      </c>
      <c r="V2008" t="s">
        <v>47</v>
      </c>
      <c r="W2008" t="s">
        <v>261</v>
      </c>
      <c r="X2008" t="s">
        <v>858</v>
      </c>
      <c r="Y2008" s="3">
        <v>43377</v>
      </c>
      <c r="Z2008">
        <v>7876510</v>
      </c>
      <c r="AA2008" t="s">
        <v>859</v>
      </c>
      <c r="AB2008" t="s">
        <v>264</v>
      </c>
      <c r="AC2008">
        <v>10005676</v>
      </c>
      <c r="AH2008" t="str">
        <f>VLOOKUP(B2008,'cc Lookup'!A:J,10,0)</f>
        <v>Corporate Expenditure</v>
      </c>
      <c r="AI2008" t="str">
        <f>VLOOKUP(B2008,'cc Lookup'!A:E,5,0)</f>
        <v>Corporate Exp</v>
      </c>
      <c r="AJ2008" t="s">
        <v>6735</v>
      </c>
      <c r="AK2008" t="str">
        <f t="shared" si="62"/>
        <v>E35120 Corporate Expenses</v>
      </c>
      <c r="AL2008" t="str">
        <f t="shared" si="63"/>
        <v>7310 Legal / Prof Fees</v>
      </c>
      <c r="AM2008" t="str">
        <f>VLOOKUP(W2008,Lookup!A:B,2,0)</f>
        <v>Other</v>
      </c>
    </row>
    <row r="2009" spans="1:39" x14ac:dyDescent="0.25">
      <c r="A2009" t="s">
        <v>33</v>
      </c>
      <c r="B2009" s="1" t="s">
        <v>63</v>
      </c>
      <c r="C2009" s="1" t="s">
        <v>35</v>
      </c>
      <c r="D2009" s="1" t="s">
        <v>36</v>
      </c>
      <c r="E2009" s="1" t="s">
        <v>36</v>
      </c>
      <c r="F2009" s="1" t="s">
        <v>37</v>
      </c>
      <c r="G2009" t="s">
        <v>64</v>
      </c>
      <c r="H2009" t="s">
        <v>39</v>
      </c>
      <c r="I2009" t="s">
        <v>40</v>
      </c>
      <c r="J2009" t="s">
        <v>40</v>
      </c>
      <c r="K2009" t="s">
        <v>40</v>
      </c>
      <c r="L2009" s="4">
        <v>-8</v>
      </c>
      <c r="M2009" s="2">
        <v>43374</v>
      </c>
      <c r="N2009" t="s">
        <v>83</v>
      </c>
      <c r="O2009" t="s">
        <v>84</v>
      </c>
      <c r="P2009" t="s">
        <v>855</v>
      </c>
      <c r="Q2009" t="s">
        <v>856</v>
      </c>
      <c r="R2009" t="s">
        <v>857</v>
      </c>
      <c r="S2009" s="3">
        <v>43377</v>
      </c>
      <c r="T2009" t="s">
        <v>46</v>
      </c>
      <c r="U2009">
        <v>6</v>
      </c>
      <c r="V2009" t="s">
        <v>47</v>
      </c>
      <c r="W2009" t="s">
        <v>332</v>
      </c>
      <c r="X2009" t="s">
        <v>860</v>
      </c>
      <c r="Y2009" s="3">
        <v>43376</v>
      </c>
      <c r="AA2009" t="s">
        <v>861</v>
      </c>
      <c r="AB2009" t="s">
        <v>91</v>
      </c>
      <c r="AC2009">
        <v>10005676</v>
      </c>
      <c r="AH2009" t="str">
        <f>VLOOKUP(B2009,'cc Lookup'!A:J,10,0)</f>
        <v>Corporate Expenditure</v>
      </c>
      <c r="AI2009" t="str">
        <f>VLOOKUP(B2009,'cc Lookup'!A:E,5,0)</f>
        <v>Corporate Exp</v>
      </c>
      <c r="AJ2009" t="s">
        <v>6735</v>
      </c>
      <c r="AK2009" t="str">
        <f t="shared" si="62"/>
        <v>E35120 Corporate Expenses</v>
      </c>
      <c r="AL2009" t="str">
        <f t="shared" si="63"/>
        <v>7310 Legal / Prof Fees</v>
      </c>
      <c r="AM2009" t="str">
        <f>VLOOKUP(W2009,Lookup!A:B,2,0)</f>
        <v>Other</v>
      </c>
    </row>
    <row r="2010" spans="1:39" x14ac:dyDescent="0.25">
      <c r="A2010" t="s">
        <v>33</v>
      </c>
      <c r="B2010" s="1" t="s">
        <v>63</v>
      </c>
      <c r="C2010" s="1" t="s">
        <v>35</v>
      </c>
      <c r="D2010" s="1" t="s">
        <v>36</v>
      </c>
      <c r="E2010" s="1" t="s">
        <v>36</v>
      </c>
      <c r="F2010" s="1" t="s">
        <v>37</v>
      </c>
      <c r="G2010" t="s">
        <v>64</v>
      </c>
      <c r="H2010" t="s">
        <v>39</v>
      </c>
      <c r="I2010" t="s">
        <v>40</v>
      </c>
      <c r="J2010" t="s">
        <v>40</v>
      </c>
      <c r="K2010" t="s">
        <v>40</v>
      </c>
      <c r="L2010" s="4">
        <v>-6.79</v>
      </c>
      <c r="M2010" s="2">
        <v>43374</v>
      </c>
      <c r="N2010" t="s">
        <v>83</v>
      </c>
      <c r="O2010" t="s">
        <v>84</v>
      </c>
      <c r="P2010" t="s">
        <v>855</v>
      </c>
      <c r="Q2010" t="s">
        <v>856</v>
      </c>
      <c r="R2010" t="s">
        <v>857</v>
      </c>
      <c r="S2010" s="3">
        <v>43377</v>
      </c>
      <c r="T2010" t="s">
        <v>46</v>
      </c>
      <c r="U2010">
        <v>6</v>
      </c>
      <c r="V2010" t="s">
        <v>47</v>
      </c>
      <c r="W2010" t="s">
        <v>332</v>
      </c>
      <c r="X2010" t="s">
        <v>862</v>
      </c>
      <c r="Y2010" s="3">
        <v>43376</v>
      </c>
      <c r="AA2010" t="s">
        <v>863</v>
      </c>
      <c r="AB2010" t="s">
        <v>91</v>
      </c>
      <c r="AC2010">
        <v>10005676</v>
      </c>
      <c r="AH2010" t="str">
        <f>VLOOKUP(B2010,'cc Lookup'!A:J,10,0)</f>
        <v>Corporate Expenditure</v>
      </c>
      <c r="AI2010" t="str">
        <f>VLOOKUP(B2010,'cc Lookup'!A:E,5,0)</f>
        <v>Corporate Exp</v>
      </c>
      <c r="AJ2010" t="s">
        <v>6735</v>
      </c>
      <c r="AK2010" t="str">
        <f t="shared" si="62"/>
        <v>E35120 Corporate Expenses</v>
      </c>
      <c r="AL2010" t="str">
        <f t="shared" si="63"/>
        <v>7310 Legal / Prof Fees</v>
      </c>
      <c r="AM2010" t="str">
        <f>VLOOKUP(W2010,Lookup!A:B,2,0)</f>
        <v>Other</v>
      </c>
    </row>
    <row r="2011" spans="1:39" x14ac:dyDescent="0.25">
      <c r="A2011" t="s">
        <v>33</v>
      </c>
      <c r="B2011" s="1" t="s">
        <v>63</v>
      </c>
      <c r="C2011" s="1" t="s">
        <v>35</v>
      </c>
      <c r="D2011" s="1" t="s">
        <v>36</v>
      </c>
      <c r="E2011" s="1" t="s">
        <v>36</v>
      </c>
      <c r="F2011" s="1" t="s">
        <v>37</v>
      </c>
      <c r="G2011" t="s">
        <v>64</v>
      </c>
      <c r="H2011" t="s">
        <v>39</v>
      </c>
      <c r="I2011" t="s">
        <v>40</v>
      </c>
      <c r="J2011" t="s">
        <v>40</v>
      </c>
      <c r="K2011" t="s">
        <v>40</v>
      </c>
      <c r="L2011" s="4">
        <v>-8.57</v>
      </c>
      <c r="M2011" s="2">
        <v>43374</v>
      </c>
      <c r="N2011" t="s">
        <v>83</v>
      </c>
      <c r="O2011" t="s">
        <v>84</v>
      </c>
      <c r="P2011" t="s">
        <v>855</v>
      </c>
      <c r="Q2011" t="s">
        <v>856</v>
      </c>
      <c r="R2011" t="s">
        <v>857</v>
      </c>
      <c r="S2011" s="3">
        <v>43377</v>
      </c>
      <c r="T2011" t="s">
        <v>46</v>
      </c>
      <c r="U2011">
        <v>6</v>
      </c>
      <c r="V2011" t="s">
        <v>47</v>
      </c>
      <c r="W2011" t="s">
        <v>332</v>
      </c>
      <c r="X2011" t="s">
        <v>864</v>
      </c>
      <c r="Y2011" s="3">
        <v>43376</v>
      </c>
      <c r="AA2011" t="s">
        <v>865</v>
      </c>
      <c r="AB2011" t="s">
        <v>91</v>
      </c>
      <c r="AC2011">
        <v>10005676</v>
      </c>
      <c r="AH2011" t="str">
        <f>VLOOKUP(B2011,'cc Lookup'!A:J,10,0)</f>
        <v>Corporate Expenditure</v>
      </c>
      <c r="AI2011" t="str">
        <f>VLOOKUP(B2011,'cc Lookup'!A:E,5,0)</f>
        <v>Corporate Exp</v>
      </c>
      <c r="AJ2011" t="s">
        <v>6735</v>
      </c>
      <c r="AK2011" t="str">
        <f t="shared" si="62"/>
        <v>E35120 Corporate Expenses</v>
      </c>
      <c r="AL2011" t="str">
        <f t="shared" si="63"/>
        <v>7310 Legal / Prof Fees</v>
      </c>
      <c r="AM2011" t="str">
        <f>VLOOKUP(W2011,Lookup!A:B,2,0)</f>
        <v>Other</v>
      </c>
    </row>
    <row r="2012" spans="1:39" x14ac:dyDescent="0.25">
      <c r="A2012" t="s">
        <v>33</v>
      </c>
      <c r="B2012" s="1" t="s">
        <v>63</v>
      </c>
      <c r="C2012" s="1" t="s">
        <v>35</v>
      </c>
      <c r="D2012" s="1" t="s">
        <v>36</v>
      </c>
      <c r="E2012" s="1" t="s">
        <v>36</v>
      </c>
      <c r="F2012" s="1" t="s">
        <v>37</v>
      </c>
      <c r="G2012" t="s">
        <v>64</v>
      </c>
      <c r="H2012" t="s">
        <v>39</v>
      </c>
      <c r="I2012" t="s">
        <v>40</v>
      </c>
      <c r="J2012" t="s">
        <v>40</v>
      </c>
      <c r="K2012" t="s">
        <v>40</v>
      </c>
      <c r="L2012" s="4">
        <v>-2615</v>
      </c>
      <c r="M2012" s="2">
        <v>43374</v>
      </c>
      <c r="N2012" t="s">
        <v>41</v>
      </c>
      <c r="O2012" t="s">
        <v>42</v>
      </c>
      <c r="P2012" t="s">
        <v>866</v>
      </c>
      <c r="Q2012" t="s">
        <v>867</v>
      </c>
      <c r="R2012" t="s">
        <v>838</v>
      </c>
      <c r="S2012" s="3">
        <v>43377</v>
      </c>
      <c r="T2012" t="s">
        <v>46</v>
      </c>
      <c r="U2012">
        <v>12</v>
      </c>
      <c r="V2012" t="s">
        <v>47</v>
      </c>
      <c r="W2012" t="s">
        <v>48</v>
      </c>
      <c r="X2012">
        <v>407882</v>
      </c>
      <c r="Y2012" s="3">
        <v>43361</v>
      </c>
      <c r="Z2012">
        <v>165072393</v>
      </c>
      <c r="AB2012" t="s">
        <v>49</v>
      </c>
      <c r="AD2012" t="s">
        <v>783</v>
      </c>
      <c r="AE2012">
        <v>1</v>
      </c>
      <c r="AF2012">
        <v>-2615</v>
      </c>
      <c r="AH2012" t="str">
        <f>VLOOKUP(B2012,'cc Lookup'!A:J,10,0)</f>
        <v>Corporate Expenditure</v>
      </c>
      <c r="AI2012" t="str">
        <f>VLOOKUP(B2012,'cc Lookup'!A:E,5,0)</f>
        <v>Corporate Exp</v>
      </c>
      <c r="AJ2012" t="s">
        <v>6735</v>
      </c>
      <c r="AK2012" t="str">
        <f t="shared" si="62"/>
        <v>E35120 Corporate Expenses</v>
      </c>
      <c r="AL2012" t="str">
        <f t="shared" si="63"/>
        <v>7310 Legal / Prof Fees</v>
      </c>
      <c r="AM2012" t="str">
        <f>VLOOKUP(W2012,Lookup!A:B,2,0)</f>
        <v>Legal</v>
      </c>
    </row>
    <row r="2013" spans="1:39" x14ac:dyDescent="0.25">
      <c r="A2013" t="s">
        <v>33</v>
      </c>
      <c r="B2013" s="1" t="s">
        <v>63</v>
      </c>
      <c r="C2013" s="1" t="s">
        <v>35</v>
      </c>
      <c r="D2013" s="1" t="s">
        <v>36</v>
      </c>
      <c r="E2013" s="1" t="s">
        <v>36</v>
      </c>
      <c r="F2013" s="1" t="s">
        <v>37</v>
      </c>
      <c r="G2013" t="s">
        <v>64</v>
      </c>
      <c r="H2013" t="s">
        <v>39</v>
      </c>
      <c r="I2013" t="s">
        <v>40</v>
      </c>
      <c r="J2013" t="s">
        <v>40</v>
      </c>
      <c r="K2013" t="s">
        <v>40</v>
      </c>
      <c r="L2013" s="4">
        <v>-1050.28</v>
      </c>
      <c r="M2013" s="2">
        <v>43374</v>
      </c>
      <c r="N2013" t="s">
        <v>103</v>
      </c>
      <c r="O2013" t="s">
        <v>104</v>
      </c>
      <c r="P2013" t="s">
        <v>789</v>
      </c>
      <c r="Q2013" t="s">
        <v>868</v>
      </c>
      <c r="R2013" t="s">
        <v>869</v>
      </c>
      <c r="S2013" s="3">
        <v>43371</v>
      </c>
      <c r="T2013" t="s">
        <v>46</v>
      </c>
      <c r="U2013">
        <v>1726</v>
      </c>
      <c r="V2013" t="s">
        <v>283</v>
      </c>
      <c r="W2013" t="s">
        <v>183</v>
      </c>
      <c r="X2013">
        <v>165069775</v>
      </c>
      <c r="Y2013" s="3">
        <v>43249</v>
      </c>
      <c r="AC2013" t="s">
        <v>792</v>
      </c>
      <c r="AH2013" t="str">
        <f>VLOOKUP(B2013,'cc Lookup'!A:J,10,0)</f>
        <v>Corporate Expenditure</v>
      </c>
      <c r="AI2013" t="str">
        <f>VLOOKUP(B2013,'cc Lookup'!A:E,5,0)</f>
        <v>Corporate Exp</v>
      </c>
      <c r="AJ2013" t="s">
        <v>6735</v>
      </c>
      <c r="AK2013" t="str">
        <f t="shared" si="62"/>
        <v>E35120 Corporate Expenses</v>
      </c>
      <c r="AL2013" t="str">
        <f t="shared" si="63"/>
        <v>7310 Legal / Prof Fees</v>
      </c>
      <c r="AM2013" t="str">
        <f>VLOOKUP(W2013,Lookup!A:B,2,0)</f>
        <v>Other</v>
      </c>
    </row>
    <row r="2014" spans="1:39" x14ac:dyDescent="0.25">
      <c r="A2014" t="s">
        <v>33</v>
      </c>
      <c r="B2014" s="1" t="s">
        <v>63</v>
      </c>
      <c r="C2014" s="1" t="s">
        <v>35</v>
      </c>
      <c r="D2014" s="1" t="s">
        <v>36</v>
      </c>
      <c r="E2014" s="1" t="s">
        <v>36</v>
      </c>
      <c r="F2014" s="1" t="s">
        <v>37</v>
      </c>
      <c r="G2014" t="s">
        <v>64</v>
      </c>
      <c r="H2014" t="s">
        <v>39</v>
      </c>
      <c r="I2014" t="s">
        <v>40</v>
      </c>
      <c r="J2014" t="s">
        <v>40</v>
      </c>
      <c r="K2014" t="s">
        <v>40</v>
      </c>
      <c r="L2014" s="4">
        <v>-450</v>
      </c>
      <c r="M2014" s="2">
        <v>43374</v>
      </c>
      <c r="N2014" t="s">
        <v>103</v>
      </c>
      <c r="O2014" t="s">
        <v>104</v>
      </c>
      <c r="P2014" t="s">
        <v>789</v>
      </c>
      <c r="Q2014" t="s">
        <v>868</v>
      </c>
      <c r="R2014" t="s">
        <v>869</v>
      </c>
      <c r="S2014" s="3">
        <v>43371</v>
      </c>
      <c r="T2014" t="s">
        <v>46</v>
      </c>
      <c r="U2014">
        <v>1727</v>
      </c>
      <c r="V2014" t="s">
        <v>793</v>
      </c>
      <c r="W2014" t="s">
        <v>694</v>
      </c>
      <c r="X2014">
        <v>165071872</v>
      </c>
      <c r="Y2014" s="3">
        <v>43350</v>
      </c>
      <c r="AC2014" t="s">
        <v>794</v>
      </c>
      <c r="AH2014" t="str">
        <f>VLOOKUP(B2014,'cc Lookup'!A:J,10,0)</f>
        <v>Corporate Expenditure</v>
      </c>
      <c r="AI2014" t="str">
        <f>VLOOKUP(B2014,'cc Lookup'!A:E,5,0)</f>
        <v>Corporate Exp</v>
      </c>
      <c r="AJ2014" t="s">
        <v>6735</v>
      </c>
      <c r="AK2014" t="str">
        <f t="shared" si="62"/>
        <v>E35120 Corporate Expenses</v>
      </c>
      <c r="AL2014" t="str">
        <f t="shared" si="63"/>
        <v>7310 Legal / Prof Fees</v>
      </c>
      <c r="AM2014" t="str">
        <f>VLOOKUP(W2014,Lookup!A:B,2,0)</f>
        <v>Legal</v>
      </c>
    </row>
    <row r="2015" spans="1:39" x14ac:dyDescent="0.25">
      <c r="A2015" t="s">
        <v>33</v>
      </c>
      <c r="B2015" s="1" t="s">
        <v>63</v>
      </c>
      <c r="C2015" s="1" t="s">
        <v>35</v>
      </c>
      <c r="D2015" s="1" t="s">
        <v>36</v>
      </c>
      <c r="E2015" s="1" t="s">
        <v>36</v>
      </c>
      <c r="F2015" s="1" t="s">
        <v>37</v>
      </c>
      <c r="G2015" t="s">
        <v>64</v>
      </c>
      <c r="H2015" t="s">
        <v>39</v>
      </c>
      <c r="I2015" t="s">
        <v>40</v>
      </c>
      <c r="J2015" t="s">
        <v>40</v>
      </c>
      <c r="K2015" t="s">
        <v>40</v>
      </c>
      <c r="L2015" s="4">
        <v>63.32</v>
      </c>
      <c r="M2015" s="2">
        <v>43374</v>
      </c>
      <c r="N2015" t="s">
        <v>103</v>
      </c>
      <c r="O2015" t="s">
        <v>104</v>
      </c>
      <c r="P2015" t="s">
        <v>840</v>
      </c>
      <c r="Q2015" t="s">
        <v>841</v>
      </c>
      <c r="R2015" t="s">
        <v>842</v>
      </c>
      <c r="S2015" s="3">
        <v>43404</v>
      </c>
      <c r="T2015" t="s">
        <v>46</v>
      </c>
      <c r="U2015">
        <v>1636</v>
      </c>
      <c r="V2015" t="s">
        <v>110</v>
      </c>
      <c r="W2015" t="s">
        <v>48</v>
      </c>
      <c r="X2015">
        <v>165026831</v>
      </c>
      <c r="Y2015" s="3">
        <v>42857</v>
      </c>
      <c r="AA2015" t="s">
        <v>111</v>
      </c>
      <c r="AC2015" t="s">
        <v>109</v>
      </c>
      <c r="AH2015" t="str">
        <f>VLOOKUP(B2015,'cc Lookup'!A:J,10,0)</f>
        <v>Corporate Expenditure</v>
      </c>
      <c r="AI2015" t="str">
        <f>VLOOKUP(B2015,'cc Lookup'!A:E,5,0)</f>
        <v>Corporate Exp</v>
      </c>
      <c r="AJ2015" t="s">
        <v>6735</v>
      </c>
      <c r="AK2015" t="str">
        <f t="shared" si="62"/>
        <v>E35120 Corporate Expenses</v>
      </c>
      <c r="AL2015" t="str">
        <f t="shared" si="63"/>
        <v>7310 Legal / Prof Fees</v>
      </c>
      <c r="AM2015" t="str">
        <f>VLOOKUP(W2015,Lookup!A:B,2,0)</f>
        <v>Legal</v>
      </c>
    </row>
    <row r="2016" spans="1:39" x14ac:dyDescent="0.25">
      <c r="A2016" t="s">
        <v>33</v>
      </c>
      <c r="B2016" s="1" t="s">
        <v>63</v>
      </c>
      <c r="C2016" s="1" t="s">
        <v>35</v>
      </c>
      <c r="D2016" s="1" t="s">
        <v>36</v>
      </c>
      <c r="E2016" s="1" t="s">
        <v>36</v>
      </c>
      <c r="F2016" s="1" t="s">
        <v>37</v>
      </c>
      <c r="G2016" t="s">
        <v>64</v>
      </c>
      <c r="H2016" t="s">
        <v>39</v>
      </c>
      <c r="I2016" t="s">
        <v>40</v>
      </c>
      <c r="J2016" t="s">
        <v>40</v>
      </c>
      <c r="K2016" t="s">
        <v>40</v>
      </c>
      <c r="L2016" s="4">
        <v>450</v>
      </c>
      <c r="M2016" s="2">
        <v>43374</v>
      </c>
      <c r="N2016" t="s">
        <v>103</v>
      </c>
      <c r="O2016" t="s">
        <v>104</v>
      </c>
      <c r="P2016" t="s">
        <v>840</v>
      </c>
      <c r="Q2016" t="s">
        <v>841</v>
      </c>
      <c r="R2016" t="s">
        <v>842</v>
      </c>
      <c r="S2016" s="3">
        <v>43404</v>
      </c>
      <c r="T2016" t="s">
        <v>46</v>
      </c>
      <c r="U2016">
        <v>1637</v>
      </c>
      <c r="V2016" t="s">
        <v>793</v>
      </c>
      <c r="W2016" t="s">
        <v>694</v>
      </c>
      <c r="X2016">
        <v>165071872</v>
      </c>
      <c r="Y2016" s="3">
        <v>43350</v>
      </c>
      <c r="AC2016" t="s">
        <v>794</v>
      </c>
      <c r="AH2016" t="str">
        <f>VLOOKUP(B2016,'cc Lookup'!A:J,10,0)</f>
        <v>Corporate Expenditure</v>
      </c>
      <c r="AI2016" t="str">
        <f>VLOOKUP(B2016,'cc Lookup'!A:E,5,0)</f>
        <v>Corporate Exp</v>
      </c>
      <c r="AJ2016" t="s">
        <v>6735</v>
      </c>
      <c r="AK2016" t="str">
        <f t="shared" si="62"/>
        <v>E35120 Corporate Expenses</v>
      </c>
      <c r="AL2016" t="str">
        <f t="shared" si="63"/>
        <v>7310 Legal / Prof Fees</v>
      </c>
      <c r="AM2016" t="str">
        <f>VLOOKUP(W2016,Lookup!A:B,2,0)</f>
        <v>Legal</v>
      </c>
    </row>
    <row r="2017" spans="1:39" x14ac:dyDescent="0.25">
      <c r="A2017" t="s">
        <v>33</v>
      </c>
      <c r="B2017" s="1" t="s">
        <v>63</v>
      </c>
      <c r="C2017" s="1" t="s">
        <v>35</v>
      </c>
      <c r="D2017" s="1" t="s">
        <v>36</v>
      </c>
      <c r="E2017" s="1" t="s">
        <v>36</v>
      </c>
      <c r="F2017" s="1" t="s">
        <v>37</v>
      </c>
      <c r="G2017" t="s">
        <v>64</v>
      </c>
      <c r="H2017" t="s">
        <v>39</v>
      </c>
      <c r="I2017" t="s">
        <v>40</v>
      </c>
      <c r="J2017" t="s">
        <v>40</v>
      </c>
      <c r="K2017" t="s">
        <v>40</v>
      </c>
      <c r="L2017" s="4">
        <v>1050.28</v>
      </c>
      <c r="M2017" s="2">
        <v>43374</v>
      </c>
      <c r="N2017" t="s">
        <v>103</v>
      </c>
      <c r="O2017" t="s">
        <v>104</v>
      </c>
      <c r="P2017" t="s">
        <v>840</v>
      </c>
      <c r="Q2017" t="s">
        <v>841</v>
      </c>
      <c r="R2017" t="s">
        <v>842</v>
      </c>
      <c r="S2017" s="3">
        <v>43404</v>
      </c>
      <c r="T2017" t="s">
        <v>46</v>
      </c>
      <c r="U2017">
        <v>1638</v>
      </c>
      <c r="V2017" t="s">
        <v>283</v>
      </c>
      <c r="W2017" t="s">
        <v>183</v>
      </c>
      <c r="X2017">
        <v>165069775</v>
      </c>
      <c r="Y2017" s="3">
        <v>43249</v>
      </c>
      <c r="AC2017" t="s">
        <v>792</v>
      </c>
      <c r="AH2017" t="str">
        <f>VLOOKUP(B2017,'cc Lookup'!A:J,10,0)</f>
        <v>Corporate Expenditure</v>
      </c>
      <c r="AI2017" t="str">
        <f>VLOOKUP(B2017,'cc Lookup'!A:E,5,0)</f>
        <v>Corporate Exp</v>
      </c>
      <c r="AJ2017" t="s">
        <v>6735</v>
      </c>
      <c r="AK2017" t="str">
        <f t="shared" si="62"/>
        <v>E35120 Corporate Expenses</v>
      </c>
      <c r="AL2017" t="str">
        <f t="shared" si="63"/>
        <v>7310 Legal / Prof Fees</v>
      </c>
      <c r="AM2017" t="str">
        <f>VLOOKUP(W2017,Lookup!A:B,2,0)</f>
        <v>Other</v>
      </c>
    </row>
    <row r="2018" spans="1:39" x14ac:dyDescent="0.25">
      <c r="A2018" t="s">
        <v>33</v>
      </c>
      <c r="B2018" s="1" t="s">
        <v>63</v>
      </c>
      <c r="C2018" s="1" t="s">
        <v>35</v>
      </c>
      <c r="D2018" s="1" t="s">
        <v>798</v>
      </c>
      <c r="E2018" s="1" t="s">
        <v>36</v>
      </c>
      <c r="F2018" s="1" t="s">
        <v>37</v>
      </c>
      <c r="G2018" t="s">
        <v>64</v>
      </c>
      <c r="H2018" t="s">
        <v>39</v>
      </c>
      <c r="I2018" t="s">
        <v>799</v>
      </c>
      <c r="J2018" t="s">
        <v>40</v>
      </c>
      <c r="K2018" t="s">
        <v>40</v>
      </c>
      <c r="L2018" s="4">
        <v>-2000</v>
      </c>
      <c r="M2018" s="2">
        <v>43374</v>
      </c>
      <c r="N2018" t="s">
        <v>83</v>
      </c>
      <c r="O2018" t="s">
        <v>84</v>
      </c>
      <c r="P2018" t="s">
        <v>870</v>
      </c>
      <c r="Q2018" t="s">
        <v>871</v>
      </c>
      <c r="R2018" t="s">
        <v>857</v>
      </c>
      <c r="S2018" s="3">
        <v>43382</v>
      </c>
      <c r="T2018" t="s">
        <v>46</v>
      </c>
      <c r="U2018">
        <v>13</v>
      </c>
      <c r="V2018" t="s">
        <v>47</v>
      </c>
      <c r="W2018" t="s">
        <v>332</v>
      </c>
      <c r="X2018" t="s">
        <v>872</v>
      </c>
      <c r="Y2018" s="3">
        <v>43381</v>
      </c>
      <c r="AA2018" t="s">
        <v>873</v>
      </c>
      <c r="AB2018" t="s">
        <v>91</v>
      </c>
      <c r="AC2018">
        <v>10005676</v>
      </c>
      <c r="AH2018" t="str">
        <f>VLOOKUP(B2018,'cc Lookup'!A:J,10,0)</f>
        <v>Corporate Expenditure</v>
      </c>
      <c r="AI2018" t="str">
        <f>VLOOKUP(B2018,'cc Lookup'!A:E,5,0)</f>
        <v>Corporate Exp</v>
      </c>
      <c r="AJ2018" t="s">
        <v>6735</v>
      </c>
      <c r="AK2018" t="str">
        <f t="shared" si="62"/>
        <v>E35120 Corporate Expenses</v>
      </c>
      <c r="AL2018" t="str">
        <f t="shared" si="63"/>
        <v>7310 Legal / Prof Fees</v>
      </c>
      <c r="AM2018" t="str">
        <f>VLOOKUP(W2018,Lookup!A:B,2,0)</f>
        <v>Other</v>
      </c>
    </row>
    <row r="2019" spans="1:39" x14ac:dyDescent="0.25">
      <c r="A2019" t="s">
        <v>33</v>
      </c>
      <c r="B2019" s="1" t="s">
        <v>63</v>
      </c>
      <c r="C2019" s="1" t="s">
        <v>35</v>
      </c>
      <c r="D2019" s="1" t="s">
        <v>140</v>
      </c>
      <c r="E2019" s="1" t="s">
        <v>36</v>
      </c>
      <c r="F2019" s="1" t="s">
        <v>37</v>
      </c>
      <c r="G2019" t="s">
        <v>64</v>
      </c>
      <c r="H2019" t="s">
        <v>39</v>
      </c>
      <c r="I2019" t="s">
        <v>141</v>
      </c>
      <c r="J2019" t="s">
        <v>40</v>
      </c>
      <c r="K2019" t="s">
        <v>40</v>
      </c>
      <c r="L2019" s="4">
        <v>215.42</v>
      </c>
      <c r="M2019" s="2">
        <v>43374</v>
      </c>
      <c r="N2019" t="s">
        <v>311</v>
      </c>
      <c r="O2019" t="s">
        <v>56</v>
      </c>
      <c r="P2019" t="s">
        <v>850</v>
      </c>
      <c r="Q2019" t="s">
        <v>851</v>
      </c>
      <c r="R2019" t="s">
        <v>852</v>
      </c>
      <c r="S2019" s="3">
        <v>43411</v>
      </c>
      <c r="T2019" t="s">
        <v>320</v>
      </c>
      <c r="U2019">
        <v>892</v>
      </c>
      <c r="V2019" t="s">
        <v>874</v>
      </c>
      <c r="W2019" t="s">
        <v>852</v>
      </c>
      <c r="Y2019" s="3">
        <v>43411</v>
      </c>
      <c r="AA2019" t="s">
        <v>875</v>
      </c>
      <c r="AD2019" t="s">
        <v>695</v>
      </c>
      <c r="AH2019" t="str">
        <f>VLOOKUP(B2019,'cc Lookup'!A:J,10,0)</f>
        <v>Corporate Expenditure</v>
      </c>
      <c r="AI2019" t="str">
        <f>VLOOKUP(B2019,'cc Lookup'!A:E,5,0)</f>
        <v>Corporate Exp</v>
      </c>
      <c r="AJ2019" t="s">
        <v>6735</v>
      </c>
      <c r="AK2019" t="str">
        <f t="shared" si="62"/>
        <v>E35120 Corporate Expenses</v>
      </c>
      <c r="AL2019" t="str">
        <f t="shared" si="63"/>
        <v>7310 Legal / Prof Fees</v>
      </c>
      <c r="AM2019" t="str">
        <f>VLOOKUP(W2019,Lookup!A:B,2,0)</f>
        <v>Other</v>
      </c>
    </row>
    <row r="2020" spans="1:39" x14ac:dyDescent="0.25">
      <c r="A2020" t="s">
        <v>33</v>
      </c>
      <c r="B2020" s="1" t="s">
        <v>63</v>
      </c>
      <c r="C2020" s="1" t="s">
        <v>35</v>
      </c>
      <c r="D2020" s="1" t="s">
        <v>140</v>
      </c>
      <c r="E2020" s="1" t="s">
        <v>36</v>
      </c>
      <c r="F2020" s="1" t="s">
        <v>37</v>
      </c>
      <c r="G2020" t="s">
        <v>64</v>
      </c>
      <c r="H2020" t="s">
        <v>39</v>
      </c>
      <c r="I2020" t="s">
        <v>141</v>
      </c>
      <c r="J2020" t="s">
        <v>40</v>
      </c>
      <c r="K2020" t="s">
        <v>40</v>
      </c>
      <c r="L2020" s="4">
        <v>1505.54</v>
      </c>
      <c r="M2020" s="2">
        <v>43374</v>
      </c>
      <c r="N2020" t="s">
        <v>311</v>
      </c>
      <c r="O2020" t="s">
        <v>56</v>
      </c>
      <c r="P2020" t="s">
        <v>850</v>
      </c>
      <c r="Q2020" t="s">
        <v>851</v>
      </c>
      <c r="R2020" t="s">
        <v>852</v>
      </c>
      <c r="S2020" s="3">
        <v>43411</v>
      </c>
      <c r="T2020" t="s">
        <v>320</v>
      </c>
      <c r="U2020">
        <v>893</v>
      </c>
      <c r="V2020" t="s">
        <v>876</v>
      </c>
      <c r="W2020" t="s">
        <v>852</v>
      </c>
      <c r="Y2020" s="3">
        <v>43411</v>
      </c>
      <c r="AA2020" t="s">
        <v>877</v>
      </c>
      <c r="AD2020" t="s">
        <v>700</v>
      </c>
      <c r="AH2020" t="str">
        <f>VLOOKUP(B2020,'cc Lookup'!A:J,10,0)</f>
        <v>Corporate Expenditure</v>
      </c>
      <c r="AI2020" t="str">
        <f>VLOOKUP(B2020,'cc Lookup'!A:E,5,0)</f>
        <v>Corporate Exp</v>
      </c>
      <c r="AJ2020" t="s">
        <v>6735</v>
      </c>
      <c r="AK2020" t="str">
        <f t="shared" si="62"/>
        <v>E35120 Corporate Expenses</v>
      </c>
      <c r="AL2020" t="str">
        <f t="shared" si="63"/>
        <v>7310 Legal / Prof Fees</v>
      </c>
      <c r="AM2020" t="str">
        <f>VLOOKUP(W2020,Lookup!A:B,2,0)</f>
        <v>Other</v>
      </c>
    </row>
    <row r="2021" spans="1:39" x14ac:dyDescent="0.25">
      <c r="A2021" t="s">
        <v>33</v>
      </c>
      <c r="B2021" s="1" t="s">
        <v>63</v>
      </c>
      <c r="C2021" s="1" t="s">
        <v>35</v>
      </c>
      <c r="D2021" s="1" t="s">
        <v>140</v>
      </c>
      <c r="E2021" s="1" t="s">
        <v>36</v>
      </c>
      <c r="F2021" s="1" t="s">
        <v>37</v>
      </c>
      <c r="G2021" t="s">
        <v>64</v>
      </c>
      <c r="H2021" t="s">
        <v>39</v>
      </c>
      <c r="I2021" t="s">
        <v>141</v>
      </c>
      <c r="J2021" t="s">
        <v>40</v>
      </c>
      <c r="K2021" t="s">
        <v>40</v>
      </c>
      <c r="L2021" s="4">
        <v>-90</v>
      </c>
      <c r="M2021" s="2">
        <v>43374</v>
      </c>
      <c r="N2021" t="s">
        <v>103</v>
      </c>
      <c r="O2021" t="s">
        <v>104</v>
      </c>
      <c r="P2021" t="s">
        <v>789</v>
      </c>
      <c r="Q2021" t="s">
        <v>868</v>
      </c>
      <c r="R2021" t="s">
        <v>869</v>
      </c>
      <c r="S2021" s="3">
        <v>43371</v>
      </c>
      <c r="T2021" t="s">
        <v>46</v>
      </c>
      <c r="U2021">
        <v>2437</v>
      </c>
      <c r="V2021" t="s">
        <v>142</v>
      </c>
      <c r="W2021" t="s">
        <v>143</v>
      </c>
      <c r="X2021">
        <v>165067496</v>
      </c>
      <c r="Y2021" s="3">
        <v>43140</v>
      </c>
      <c r="AC2021" t="s">
        <v>144</v>
      </c>
      <c r="AH2021" t="str">
        <f>VLOOKUP(B2021,'cc Lookup'!A:J,10,0)</f>
        <v>Corporate Expenditure</v>
      </c>
      <c r="AI2021" t="str">
        <f>VLOOKUP(B2021,'cc Lookup'!A:E,5,0)</f>
        <v>Corporate Exp</v>
      </c>
      <c r="AJ2021" t="s">
        <v>6735</v>
      </c>
      <c r="AK2021" t="str">
        <f t="shared" si="62"/>
        <v>E35120 Corporate Expenses</v>
      </c>
      <c r="AL2021" t="str">
        <f t="shared" si="63"/>
        <v>7310 Legal / Prof Fees</v>
      </c>
      <c r="AM2021" t="str">
        <f>VLOOKUP(W2021,Lookup!A:B,2,0)</f>
        <v>Legal</v>
      </c>
    </row>
    <row r="2022" spans="1:39" x14ac:dyDescent="0.25">
      <c r="A2022" t="s">
        <v>33</v>
      </c>
      <c r="B2022" s="1" t="s">
        <v>63</v>
      </c>
      <c r="C2022" s="1" t="s">
        <v>35</v>
      </c>
      <c r="D2022" s="1" t="s">
        <v>140</v>
      </c>
      <c r="E2022" s="1" t="s">
        <v>36</v>
      </c>
      <c r="F2022" s="1" t="s">
        <v>37</v>
      </c>
      <c r="G2022" t="s">
        <v>64</v>
      </c>
      <c r="H2022" t="s">
        <v>39</v>
      </c>
      <c r="I2022" t="s">
        <v>141</v>
      </c>
      <c r="J2022" t="s">
        <v>40</v>
      </c>
      <c r="K2022" t="s">
        <v>40</v>
      </c>
      <c r="L2022" s="4">
        <v>-17422.89</v>
      </c>
      <c r="M2022" s="2">
        <v>43374</v>
      </c>
      <c r="N2022" t="s">
        <v>103</v>
      </c>
      <c r="O2022" t="s">
        <v>104</v>
      </c>
      <c r="P2022" t="s">
        <v>789</v>
      </c>
      <c r="Q2022" t="s">
        <v>868</v>
      </c>
      <c r="R2022" t="s">
        <v>869</v>
      </c>
      <c r="S2022" s="3">
        <v>43371</v>
      </c>
      <c r="T2022" t="s">
        <v>46</v>
      </c>
      <c r="U2022">
        <v>2438</v>
      </c>
      <c r="V2022" t="s">
        <v>809</v>
      </c>
      <c r="W2022" t="s">
        <v>694</v>
      </c>
      <c r="X2022">
        <v>165052611</v>
      </c>
      <c r="Y2022" s="3">
        <v>43347</v>
      </c>
      <c r="AC2022" t="s">
        <v>794</v>
      </c>
      <c r="AH2022" t="str">
        <f>VLOOKUP(B2022,'cc Lookup'!A:J,10,0)</f>
        <v>Corporate Expenditure</v>
      </c>
      <c r="AI2022" t="str">
        <f>VLOOKUP(B2022,'cc Lookup'!A:E,5,0)</f>
        <v>Corporate Exp</v>
      </c>
      <c r="AJ2022" t="s">
        <v>6735</v>
      </c>
      <c r="AK2022" t="str">
        <f t="shared" si="62"/>
        <v>E35120 Corporate Expenses</v>
      </c>
      <c r="AL2022" t="str">
        <f t="shared" si="63"/>
        <v>7310 Legal / Prof Fees</v>
      </c>
      <c r="AM2022" t="str">
        <f>VLOOKUP(W2022,Lookup!A:B,2,0)</f>
        <v>Legal</v>
      </c>
    </row>
    <row r="2023" spans="1:39" x14ac:dyDescent="0.25">
      <c r="A2023" t="s">
        <v>33</v>
      </c>
      <c r="B2023" s="1" t="s">
        <v>63</v>
      </c>
      <c r="C2023" s="1" t="s">
        <v>35</v>
      </c>
      <c r="D2023" s="1" t="s">
        <v>140</v>
      </c>
      <c r="E2023" s="1" t="s">
        <v>36</v>
      </c>
      <c r="F2023" s="1" t="s">
        <v>37</v>
      </c>
      <c r="G2023" t="s">
        <v>64</v>
      </c>
      <c r="H2023" t="s">
        <v>39</v>
      </c>
      <c r="I2023" t="s">
        <v>141</v>
      </c>
      <c r="J2023" t="s">
        <v>40</v>
      </c>
      <c r="K2023" t="s">
        <v>40</v>
      </c>
      <c r="L2023" s="4">
        <v>90</v>
      </c>
      <c r="M2023" s="2">
        <v>43374</v>
      </c>
      <c r="N2023" t="s">
        <v>103</v>
      </c>
      <c r="O2023" t="s">
        <v>104</v>
      </c>
      <c r="P2023" t="s">
        <v>840</v>
      </c>
      <c r="Q2023" t="s">
        <v>841</v>
      </c>
      <c r="R2023" t="s">
        <v>842</v>
      </c>
      <c r="S2023" s="3">
        <v>43404</v>
      </c>
      <c r="T2023" t="s">
        <v>46</v>
      </c>
      <c r="U2023">
        <v>2329</v>
      </c>
      <c r="V2023" t="s">
        <v>142</v>
      </c>
      <c r="W2023" t="s">
        <v>143</v>
      </c>
      <c r="X2023">
        <v>165067496</v>
      </c>
      <c r="Y2023" s="3">
        <v>43140</v>
      </c>
      <c r="AC2023" t="s">
        <v>144</v>
      </c>
      <c r="AH2023" t="str">
        <f>VLOOKUP(B2023,'cc Lookup'!A:J,10,0)</f>
        <v>Corporate Expenditure</v>
      </c>
      <c r="AI2023" t="str">
        <f>VLOOKUP(B2023,'cc Lookup'!A:E,5,0)</f>
        <v>Corporate Exp</v>
      </c>
      <c r="AJ2023" t="s">
        <v>6735</v>
      </c>
      <c r="AK2023" t="str">
        <f t="shared" si="62"/>
        <v>E35120 Corporate Expenses</v>
      </c>
      <c r="AL2023" t="str">
        <f t="shared" si="63"/>
        <v>7310 Legal / Prof Fees</v>
      </c>
      <c r="AM2023" t="str">
        <f>VLOOKUP(W2023,Lookup!A:B,2,0)</f>
        <v>Legal</v>
      </c>
    </row>
    <row r="2024" spans="1:39" x14ac:dyDescent="0.25">
      <c r="A2024" t="s">
        <v>33</v>
      </c>
      <c r="B2024" s="1" t="s">
        <v>63</v>
      </c>
      <c r="C2024" s="1" t="s">
        <v>35</v>
      </c>
      <c r="D2024" s="1" t="s">
        <v>140</v>
      </c>
      <c r="E2024" s="1" t="s">
        <v>36</v>
      </c>
      <c r="F2024" s="1" t="s">
        <v>37</v>
      </c>
      <c r="G2024" t="s">
        <v>64</v>
      </c>
      <c r="H2024" t="s">
        <v>39</v>
      </c>
      <c r="I2024" t="s">
        <v>141</v>
      </c>
      <c r="J2024" t="s">
        <v>40</v>
      </c>
      <c r="K2024" t="s">
        <v>40</v>
      </c>
      <c r="L2024" s="4">
        <v>17422.89</v>
      </c>
      <c r="M2024" s="2">
        <v>43374</v>
      </c>
      <c r="N2024" t="s">
        <v>103</v>
      </c>
      <c r="O2024" t="s">
        <v>104</v>
      </c>
      <c r="P2024" t="s">
        <v>840</v>
      </c>
      <c r="Q2024" t="s">
        <v>841</v>
      </c>
      <c r="R2024" t="s">
        <v>842</v>
      </c>
      <c r="S2024" s="3">
        <v>43404</v>
      </c>
      <c r="T2024" t="s">
        <v>46</v>
      </c>
      <c r="U2024">
        <v>2330</v>
      </c>
      <c r="V2024" t="s">
        <v>809</v>
      </c>
      <c r="W2024" t="s">
        <v>694</v>
      </c>
      <c r="X2024">
        <v>165052611</v>
      </c>
      <c r="Y2024" s="3">
        <v>43347</v>
      </c>
      <c r="AC2024" t="s">
        <v>794</v>
      </c>
      <c r="AH2024" t="str">
        <f>VLOOKUP(B2024,'cc Lookup'!A:J,10,0)</f>
        <v>Corporate Expenditure</v>
      </c>
      <c r="AI2024" t="str">
        <f>VLOOKUP(B2024,'cc Lookup'!A:E,5,0)</f>
        <v>Corporate Exp</v>
      </c>
      <c r="AJ2024" t="s">
        <v>6735</v>
      </c>
      <c r="AK2024" t="str">
        <f t="shared" si="62"/>
        <v>E35120 Corporate Expenses</v>
      </c>
      <c r="AL2024" t="str">
        <f t="shared" si="63"/>
        <v>7310 Legal / Prof Fees</v>
      </c>
      <c r="AM2024" t="str">
        <f>VLOOKUP(W2024,Lookup!A:B,2,0)</f>
        <v>Legal</v>
      </c>
    </row>
    <row r="2025" spans="1:39" x14ac:dyDescent="0.25">
      <c r="A2025" t="s">
        <v>33</v>
      </c>
      <c r="B2025" s="1" t="s">
        <v>63</v>
      </c>
      <c r="C2025" s="1" t="s">
        <v>35</v>
      </c>
      <c r="D2025" s="1" t="s">
        <v>36</v>
      </c>
      <c r="E2025" s="1" t="s">
        <v>36</v>
      </c>
      <c r="F2025" s="1" t="s">
        <v>37</v>
      </c>
      <c r="G2025" t="s">
        <v>64</v>
      </c>
      <c r="H2025" t="s">
        <v>39</v>
      </c>
      <c r="I2025" t="s">
        <v>40</v>
      </c>
      <c r="J2025" t="s">
        <v>40</v>
      </c>
      <c r="K2025" t="s">
        <v>40</v>
      </c>
      <c r="L2025" s="4">
        <v>278333.33</v>
      </c>
      <c r="M2025" s="2">
        <v>43405</v>
      </c>
      <c r="N2025" t="s">
        <v>55</v>
      </c>
      <c r="O2025" t="s">
        <v>56</v>
      </c>
      <c r="P2025" t="s">
        <v>928</v>
      </c>
      <c r="Q2025" t="s">
        <v>929</v>
      </c>
      <c r="R2025" t="s">
        <v>930</v>
      </c>
      <c r="S2025" s="3">
        <v>43438</v>
      </c>
      <c r="T2025" t="s">
        <v>57</v>
      </c>
      <c r="U2025">
        <v>2</v>
      </c>
      <c r="V2025" t="s">
        <v>931</v>
      </c>
      <c r="W2025" t="s">
        <v>930</v>
      </c>
      <c r="Y2025" s="3">
        <v>43438</v>
      </c>
      <c r="AA2025" t="s">
        <v>931</v>
      </c>
      <c r="AH2025" t="str">
        <f>VLOOKUP(B2025,'cc Lookup'!A:J,10,0)</f>
        <v>Corporate Expenditure</v>
      </c>
      <c r="AI2025" t="str">
        <f>VLOOKUP(B2025,'cc Lookup'!A:E,5,0)</f>
        <v>Corporate Exp</v>
      </c>
      <c r="AJ2025" t="s">
        <v>6735</v>
      </c>
      <c r="AK2025" t="str">
        <f t="shared" si="62"/>
        <v>E35120 Corporate Expenses</v>
      </c>
      <c r="AL2025" t="str">
        <f t="shared" si="63"/>
        <v>7310 Legal / Prof Fees</v>
      </c>
      <c r="AM2025" t="str">
        <f>VLOOKUP(W2025,Lookup!A:B,2,0)</f>
        <v>Other</v>
      </c>
    </row>
    <row r="2026" spans="1:39" x14ac:dyDescent="0.25">
      <c r="A2026" t="s">
        <v>33</v>
      </c>
      <c r="B2026" s="1" t="s">
        <v>63</v>
      </c>
      <c r="C2026" s="1" t="s">
        <v>35</v>
      </c>
      <c r="D2026" s="1" t="s">
        <v>36</v>
      </c>
      <c r="E2026" s="1" t="s">
        <v>36</v>
      </c>
      <c r="F2026" s="1" t="s">
        <v>37</v>
      </c>
      <c r="G2026" t="s">
        <v>64</v>
      </c>
      <c r="H2026" t="s">
        <v>39</v>
      </c>
      <c r="I2026" t="s">
        <v>40</v>
      </c>
      <c r="J2026" t="s">
        <v>40</v>
      </c>
      <c r="K2026" t="s">
        <v>40</v>
      </c>
      <c r="L2026" s="4">
        <v>201712.07</v>
      </c>
      <c r="M2026" s="2">
        <v>43405</v>
      </c>
      <c r="N2026" t="s">
        <v>55</v>
      </c>
      <c r="O2026" t="s">
        <v>56</v>
      </c>
      <c r="P2026" t="s">
        <v>932</v>
      </c>
      <c r="Q2026" t="s">
        <v>933</v>
      </c>
      <c r="R2026" t="s">
        <v>934</v>
      </c>
      <c r="S2026" s="3">
        <v>43438</v>
      </c>
      <c r="T2026" t="s">
        <v>57</v>
      </c>
      <c r="U2026">
        <v>2</v>
      </c>
      <c r="V2026" t="s">
        <v>935</v>
      </c>
      <c r="W2026" t="s">
        <v>934</v>
      </c>
      <c r="Y2026" s="3">
        <v>43438</v>
      </c>
      <c r="AA2026" t="s">
        <v>935</v>
      </c>
      <c r="AH2026" t="str">
        <f>VLOOKUP(B2026,'cc Lookup'!A:J,10,0)</f>
        <v>Corporate Expenditure</v>
      </c>
      <c r="AI2026" t="str">
        <f>VLOOKUP(B2026,'cc Lookup'!A:E,5,0)</f>
        <v>Corporate Exp</v>
      </c>
      <c r="AJ2026" t="s">
        <v>6735</v>
      </c>
      <c r="AK2026" t="str">
        <f t="shared" si="62"/>
        <v>E35120 Corporate Expenses</v>
      </c>
      <c r="AL2026" t="str">
        <f t="shared" si="63"/>
        <v>7310 Legal / Prof Fees</v>
      </c>
      <c r="AM2026" t="str">
        <f>VLOOKUP(W2026,Lookup!A:B,2,0)</f>
        <v>Other</v>
      </c>
    </row>
    <row r="2027" spans="1:39" x14ac:dyDescent="0.25">
      <c r="A2027" t="s">
        <v>33</v>
      </c>
      <c r="B2027" s="1" t="s">
        <v>63</v>
      </c>
      <c r="C2027" s="1" t="s">
        <v>35</v>
      </c>
      <c r="D2027" s="1" t="s">
        <v>36</v>
      </c>
      <c r="E2027" s="1" t="s">
        <v>36</v>
      </c>
      <c r="F2027" s="1" t="s">
        <v>37</v>
      </c>
      <c r="G2027" t="s">
        <v>64</v>
      </c>
      <c r="H2027" t="s">
        <v>39</v>
      </c>
      <c r="I2027" t="s">
        <v>40</v>
      </c>
      <c r="J2027" t="s">
        <v>40</v>
      </c>
      <c r="K2027" t="s">
        <v>40</v>
      </c>
      <c r="L2027" s="4">
        <v>-278333.33</v>
      </c>
      <c r="M2027" s="2">
        <v>43405</v>
      </c>
      <c r="N2027" t="s">
        <v>55</v>
      </c>
      <c r="O2027" t="s">
        <v>56</v>
      </c>
      <c r="P2027" t="s">
        <v>936</v>
      </c>
      <c r="Q2027" t="s">
        <v>937</v>
      </c>
      <c r="R2027" t="s">
        <v>938</v>
      </c>
      <c r="S2027" s="3">
        <v>43439</v>
      </c>
      <c r="T2027" t="s">
        <v>57</v>
      </c>
      <c r="U2027">
        <v>2</v>
      </c>
      <c r="V2027" t="s">
        <v>939</v>
      </c>
      <c r="W2027" t="s">
        <v>938</v>
      </c>
      <c r="Y2027" s="3">
        <v>43439</v>
      </c>
      <c r="AA2027" t="s">
        <v>939</v>
      </c>
      <c r="AH2027" t="str">
        <f>VLOOKUP(B2027,'cc Lookup'!A:J,10,0)</f>
        <v>Corporate Expenditure</v>
      </c>
      <c r="AI2027" t="str">
        <f>VLOOKUP(B2027,'cc Lookup'!A:E,5,0)</f>
        <v>Corporate Exp</v>
      </c>
      <c r="AJ2027" t="s">
        <v>6735</v>
      </c>
      <c r="AK2027" t="str">
        <f t="shared" si="62"/>
        <v>E35120 Corporate Expenses</v>
      </c>
      <c r="AL2027" t="str">
        <f t="shared" si="63"/>
        <v>7310 Legal / Prof Fees</v>
      </c>
      <c r="AM2027" t="str">
        <f>VLOOKUP(W2027,Lookup!A:B,2,0)</f>
        <v>Other</v>
      </c>
    </row>
    <row r="2028" spans="1:39" x14ac:dyDescent="0.25">
      <c r="A2028" t="s">
        <v>33</v>
      </c>
      <c r="B2028" s="1" t="s">
        <v>63</v>
      </c>
      <c r="C2028" s="1" t="s">
        <v>35</v>
      </c>
      <c r="D2028" s="1" t="s">
        <v>36</v>
      </c>
      <c r="E2028" s="1" t="s">
        <v>36</v>
      </c>
      <c r="F2028" s="1" t="s">
        <v>37</v>
      </c>
      <c r="G2028" t="s">
        <v>64</v>
      </c>
      <c r="H2028" t="s">
        <v>39</v>
      </c>
      <c r="I2028" t="s">
        <v>40</v>
      </c>
      <c r="J2028" t="s">
        <v>40</v>
      </c>
      <c r="K2028" t="s">
        <v>40</v>
      </c>
      <c r="L2028" s="4">
        <v>-243541.67</v>
      </c>
      <c r="M2028" s="2">
        <v>43405</v>
      </c>
      <c r="N2028" t="s">
        <v>55</v>
      </c>
      <c r="O2028" t="s">
        <v>56</v>
      </c>
      <c r="P2028" t="s">
        <v>940</v>
      </c>
      <c r="Q2028" t="s">
        <v>941</v>
      </c>
      <c r="R2028" t="s">
        <v>942</v>
      </c>
      <c r="S2028" s="3">
        <v>43413</v>
      </c>
      <c r="T2028" t="s">
        <v>46</v>
      </c>
      <c r="U2028">
        <v>3</v>
      </c>
      <c r="V2028" t="s">
        <v>846</v>
      </c>
      <c r="W2028" t="s">
        <v>942</v>
      </c>
      <c r="Y2028" s="3">
        <v>43413</v>
      </c>
      <c r="AA2028" t="s">
        <v>846</v>
      </c>
      <c r="AH2028" t="str">
        <f>VLOOKUP(B2028,'cc Lookup'!A:J,10,0)</f>
        <v>Corporate Expenditure</v>
      </c>
      <c r="AI2028" t="str">
        <f>VLOOKUP(B2028,'cc Lookup'!A:E,5,0)</f>
        <v>Corporate Exp</v>
      </c>
      <c r="AJ2028" t="s">
        <v>6735</v>
      </c>
      <c r="AK2028" t="str">
        <f t="shared" si="62"/>
        <v>E35120 Corporate Expenses</v>
      </c>
      <c r="AL2028" t="str">
        <f t="shared" si="63"/>
        <v>7310 Legal / Prof Fees</v>
      </c>
      <c r="AM2028" t="str">
        <f>VLOOKUP(W2028,Lookup!A:B,2,0)</f>
        <v>Other</v>
      </c>
    </row>
    <row r="2029" spans="1:39" x14ac:dyDescent="0.25">
      <c r="A2029" t="s">
        <v>33</v>
      </c>
      <c r="B2029" s="1" t="s">
        <v>63</v>
      </c>
      <c r="C2029" s="1" t="s">
        <v>35</v>
      </c>
      <c r="D2029" s="1" t="s">
        <v>36</v>
      </c>
      <c r="E2029" s="1" t="s">
        <v>36</v>
      </c>
      <c r="F2029" s="1" t="s">
        <v>37</v>
      </c>
      <c r="G2029" t="s">
        <v>64</v>
      </c>
      <c r="H2029" t="s">
        <v>39</v>
      </c>
      <c r="I2029" t="s">
        <v>40</v>
      </c>
      <c r="J2029" t="s">
        <v>40</v>
      </c>
      <c r="K2029" t="s">
        <v>40</v>
      </c>
      <c r="L2029" s="4">
        <v>-523</v>
      </c>
      <c r="M2029" s="2">
        <v>43405</v>
      </c>
      <c r="N2029" t="s">
        <v>311</v>
      </c>
      <c r="O2029" t="s">
        <v>56</v>
      </c>
      <c r="P2029" t="s">
        <v>913</v>
      </c>
      <c r="Q2029" t="s">
        <v>914</v>
      </c>
      <c r="R2029" t="s">
        <v>915</v>
      </c>
      <c r="S2029" s="3">
        <v>43437</v>
      </c>
      <c r="T2029" t="s">
        <v>916</v>
      </c>
      <c r="U2029">
        <v>1221</v>
      </c>
      <c r="V2029" t="s">
        <v>853</v>
      </c>
      <c r="W2029" t="s">
        <v>915</v>
      </c>
      <c r="Y2029" s="3">
        <v>43437</v>
      </c>
      <c r="AA2029" t="s">
        <v>854</v>
      </c>
      <c r="AD2029" t="s">
        <v>783</v>
      </c>
      <c r="AH2029" t="str">
        <f>VLOOKUP(B2029,'cc Lookup'!A:J,10,0)</f>
        <v>Corporate Expenditure</v>
      </c>
      <c r="AI2029" t="str">
        <f>VLOOKUP(B2029,'cc Lookup'!A:E,5,0)</f>
        <v>Corporate Exp</v>
      </c>
      <c r="AJ2029" t="s">
        <v>6735</v>
      </c>
      <c r="AK2029" t="str">
        <f t="shared" si="62"/>
        <v>E35120 Corporate Expenses</v>
      </c>
      <c r="AL2029" t="str">
        <f t="shared" si="63"/>
        <v>7310 Legal / Prof Fees</v>
      </c>
      <c r="AM2029" t="str">
        <f>VLOOKUP(W2029,Lookup!A:B,2,0)</f>
        <v>Other</v>
      </c>
    </row>
    <row r="2030" spans="1:39" x14ac:dyDescent="0.25">
      <c r="A2030" t="s">
        <v>33</v>
      </c>
      <c r="B2030" s="1" t="s">
        <v>63</v>
      </c>
      <c r="C2030" s="1" t="s">
        <v>35</v>
      </c>
      <c r="D2030" s="1" t="s">
        <v>36</v>
      </c>
      <c r="E2030" s="1" t="s">
        <v>36</v>
      </c>
      <c r="F2030" s="1" t="s">
        <v>37</v>
      </c>
      <c r="G2030" t="s">
        <v>64</v>
      </c>
      <c r="H2030" t="s">
        <v>39</v>
      </c>
      <c r="I2030" t="s">
        <v>40</v>
      </c>
      <c r="J2030" t="s">
        <v>40</v>
      </c>
      <c r="K2030" t="s">
        <v>40</v>
      </c>
      <c r="L2030" s="4">
        <v>1444.4</v>
      </c>
      <c r="M2030" s="2">
        <v>43405</v>
      </c>
      <c r="N2030" t="s">
        <v>41</v>
      </c>
      <c r="O2030" t="s">
        <v>42</v>
      </c>
      <c r="P2030" t="s">
        <v>919</v>
      </c>
      <c r="Q2030" t="s">
        <v>920</v>
      </c>
      <c r="R2030" t="s">
        <v>921</v>
      </c>
      <c r="S2030" s="3">
        <v>43410</v>
      </c>
      <c r="T2030" t="s">
        <v>46</v>
      </c>
      <c r="U2030">
        <v>8</v>
      </c>
      <c r="V2030" t="s">
        <v>47</v>
      </c>
      <c r="W2030" t="s">
        <v>48</v>
      </c>
      <c r="X2030">
        <v>410882</v>
      </c>
      <c r="Y2030" s="3">
        <v>43398</v>
      </c>
      <c r="Z2030">
        <v>165028647</v>
      </c>
      <c r="AB2030" t="s">
        <v>49</v>
      </c>
      <c r="AD2030" t="s">
        <v>943</v>
      </c>
      <c r="AE2030">
        <v>1</v>
      </c>
      <c r="AF2030">
        <v>1444</v>
      </c>
      <c r="AH2030" t="str">
        <f>VLOOKUP(B2030,'cc Lookup'!A:J,10,0)</f>
        <v>Corporate Expenditure</v>
      </c>
      <c r="AI2030" t="str">
        <f>VLOOKUP(B2030,'cc Lookup'!A:E,5,0)</f>
        <v>Corporate Exp</v>
      </c>
      <c r="AJ2030" t="s">
        <v>6735</v>
      </c>
      <c r="AK2030" t="str">
        <f t="shared" si="62"/>
        <v>E35120 Corporate Expenses</v>
      </c>
      <c r="AL2030" t="str">
        <f t="shared" si="63"/>
        <v>7310 Legal / Prof Fees</v>
      </c>
      <c r="AM2030" t="str">
        <f>VLOOKUP(W2030,Lookup!A:B,2,0)</f>
        <v>Legal</v>
      </c>
    </row>
    <row r="2031" spans="1:39" x14ac:dyDescent="0.25">
      <c r="A2031" t="s">
        <v>33</v>
      </c>
      <c r="B2031" s="1" t="s">
        <v>63</v>
      </c>
      <c r="C2031" s="1" t="s">
        <v>35</v>
      </c>
      <c r="D2031" s="1" t="s">
        <v>36</v>
      </c>
      <c r="E2031" s="1" t="s">
        <v>36</v>
      </c>
      <c r="F2031" s="1" t="s">
        <v>37</v>
      </c>
      <c r="G2031" t="s">
        <v>64</v>
      </c>
      <c r="H2031" t="s">
        <v>39</v>
      </c>
      <c r="I2031" t="s">
        <v>40</v>
      </c>
      <c r="J2031" t="s">
        <v>40</v>
      </c>
      <c r="K2031" t="s">
        <v>40</v>
      </c>
      <c r="L2031" s="4">
        <v>1563</v>
      </c>
      <c r="M2031" s="2">
        <v>43405</v>
      </c>
      <c r="N2031" t="s">
        <v>41</v>
      </c>
      <c r="O2031" t="s">
        <v>42</v>
      </c>
      <c r="P2031" t="s">
        <v>919</v>
      </c>
      <c r="Q2031" t="s">
        <v>920</v>
      </c>
      <c r="R2031" t="s">
        <v>921</v>
      </c>
      <c r="S2031" s="3">
        <v>43410</v>
      </c>
      <c r="T2031" t="s">
        <v>46</v>
      </c>
      <c r="U2031">
        <v>8</v>
      </c>
      <c r="V2031" t="s">
        <v>47</v>
      </c>
      <c r="W2031" t="s">
        <v>48</v>
      </c>
      <c r="X2031">
        <v>410883</v>
      </c>
      <c r="Y2031" s="3">
        <v>43398</v>
      </c>
      <c r="Z2031">
        <v>165026831</v>
      </c>
      <c r="AB2031" t="s">
        <v>49</v>
      </c>
      <c r="AD2031" t="s">
        <v>944</v>
      </c>
      <c r="AE2031">
        <v>1</v>
      </c>
      <c r="AF2031">
        <v>1563</v>
      </c>
      <c r="AH2031" t="str">
        <f>VLOOKUP(B2031,'cc Lookup'!A:J,10,0)</f>
        <v>Corporate Expenditure</v>
      </c>
      <c r="AI2031" t="str">
        <f>VLOOKUP(B2031,'cc Lookup'!A:E,5,0)</f>
        <v>Corporate Exp</v>
      </c>
      <c r="AJ2031" t="s">
        <v>6735</v>
      </c>
      <c r="AK2031" t="str">
        <f t="shared" si="62"/>
        <v>E35120 Corporate Expenses</v>
      </c>
      <c r="AL2031" t="str">
        <f t="shared" si="63"/>
        <v>7310 Legal / Prof Fees</v>
      </c>
      <c r="AM2031" t="str">
        <f>VLOOKUP(W2031,Lookup!A:B,2,0)</f>
        <v>Legal</v>
      </c>
    </row>
    <row r="2032" spans="1:39" x14ac:dyDescent="0.25">
      <c r="A2032" t="s">
        <v>33</v>
      </c>
      <c r="B2032" s="1" t="s">
        <v>63</v>
      </c>
      <c r="C2032" s="1" t="s">
        <v>35</v>
      </c>
      <c r="D2032" s="1" t="s">
        <v>36</v>
      </c>
      <c r="E2032" s="1" t="s">
        <v>36</v>
      </c>
      <c r="F2032" s="1" t="s">
        <v>37</v>
      </c>
      <c r="G2032" t="s">
        <v>64</v>
      </c>
      <c r="H2032" t="s">
        <v>39</v>
      </c>
      <c r="I2032" t="s">
        <v>40</v>
      </c>
      <c r="J2032" t="s">
        <v>40</v>
      </c>
      <c r="K2032" t="s">
        <v>40</v>
      </c>
      <c r="L2032" s="4">
        <v>1563</v>
      </c>
      <c r="M2032" s="2">
        <v>43405</v>
      </c>
      <c r="N2032" t="s">
        <v>41</v>
      </c>
      <c r="O2032" t="s">
        <v>42</v>
      </c>
      <c r="P2032" t="s">
        <v>945</v>
      </c>
      <c r="Q2032" t="s">
        <v>946</v>
      </c>
      <c r="R2032" t="s">
        <v>921</v>
      </c>
      <c r="S2032" s="3">
        <v>43411</v>
      </c>
      <c r="T2032" t="s">
        <v>46</v>
      </c>
      <c r="U2032">
        <v>5</v>
      </c>
      <c r="V2032" t="s">
        <v>47</v>
      </c>
      <c r="W2032" t="s">
        <v>48</v>
      </c>
      <c r="X2032">
        <v>410883</v>
      </c>
      <c r="Y2032" s="3">
        <v>43398</v>
      </c>
      <c r="Z2032">
        <v>165026831</v>
      </c>
      <c r="AB2032" t="s">
        <v>49</v>
      </c>
      <c r="AD2032" t="s">
        <v>944</v>
      </c>
      <c r="AE2032">
        <v>1</v>
      </c>
      <c r="AF2032">
        <v>1563</v>
      </c>
      <c r="AH2032" t="str">
        <f>VLOOKUP(B2032,'cc Lookup'!A:J,10,0)</f>
        <v>Corporate Expenditure</v>
      </c>
      <c r="AI2032" t="str">
        <f>VLOOKUP(B2032,'cc Lookup'!A:E,5,0)</f>
        <v>Corporate Exp</v>
      </c>
      <c r="AJ2032" t="s">
        <v>6735</v>
      </c>
      <c r="AK2032" t="str">
        <f t="shared" si="62"/>
        <v>E35120 Corporate Expenses</v>
      </c>
      <c r="AL2032" t="str">
        <f t="shared" si="63"/>
        <v>7310 Legal / Prof Fees</v>
      </c>
      <c r="AM2032" t="str">
        <f>VLOOKUP(W2032,Lookup!A:B,2,0)</f>
        <v>Legal</v>
      </c>
    </row>
    <row r="2033" spans="1:39" x14ac:dyDescent="0.25">
      <c r="A2033" t="s">
        <v>33</v>
      </c>
      <c r="B2033" s="1" t="s">
        <v>63</v>
      </c>
      <c r="C2033" s="1" t="s">
        <v>35</v>
      </c>
      <c r="D2033" s="1" t="s">
        <v>36</v>
      </c>
      <c r="E2033" s="1" t="s">
        <v>36</v>
      </c>
      <c r="F2033" s="1" t="s">
        <v>37</v>
      </c>
      <c r="G2033" t="s">
        <v>64</v>
      </c>
      <c r="H2033" t="s">
        <v>39</v>
      </c>
      <c r="I2033" t="s">
        <v>40</v>
      </c>
      <c r="J2033" t="s">
        <v>40</v>
      </c>
      <c r="K2033" t="s">
        <v>40</v>
      </c>
      <c r="L2033" s="4">
        <v>-1563</v>
      </c>
      <c r="M2033" s="2">
        <v>43405</v>
      </c>
      <c r="N2033" t="s">
        <v>41</v>
      </c>
      <c r="O2033" t="s">
        <v>42</v>
      </c>
      <c r="P2033" t="s">
        <v>945</v>
      </c>
      <c r="Q2033" t="s">
        <v>946</v>
      </c>
      <c r="R2033" t="s">
        <v>921</v>
      </c>
      <c r="S2033" s="3">
        <v>43411</v>
      </c>
      <c r="T2033" t="s">
        <v>46</v>
      </c>
      <c r="U2033">
        <v>6</v>
      </c>
      <c r="V2033" t="s">
        <v>47</v>
      </c>
      <c r="W2033" t="s">
        <v>48</v>
      </c>
      <c r="X2033">
        <v>410883</v>
      </c>
      <c r="Y2033" s="3">
        <v>43398</v>
      </c>
      <c r="Z2033">
        <v>165026831</v>
      </c>
      <c r="AB2033" t="s">
        <v>49</v>
      </c>
      <c r="AD2033" t="s">
        <v>944</v>
      </c>
      <c r="AE2033">
        <v>1</v>
      </c>
      <c r="AF2033">
        <v>-1563</v>
      </c>
      <c r="AH2033" t="str">
        <f>VLOOKUP(B2033,'cc Lookup'!A:J,10,0)</f>
        <v>Corporate Expenditure</v>
      </c>
      <c r="AI2033" t="str">
        <f>VLOOKUP(B2033,'cc Lookup'!A:E,5,0)</f>
        <v>Corporate Exp</v>
      </c>
      <c r="AJ2033" t="s">
        <v>6735</v>
      </c>
      <c r="AK2033" t="str">
        <f t="shared" si="62"/>
        <v>E35120 Corporate Expenses</v>
      </c>
      <c r="AL2033" t="str">
        <f t="shared" si="63"/>
        <v>7310 Legal / Prof Fees</v>
      </c>
      <c r="AM2033" t="str">
        <f>VLOOKUP(W2033,Lookup!A:B,2,0)</f>
        <v>Legal</v>
      </c>
    </row>
    <row r="2034" spans="1:39" x14ac:dyDescent="0.25">
      <c r="A2034" t="s">
        <v>33</v>
      </c>
      <c r="B2034" s="1" t="s">
        <v>63</v>
      </c>
      <c r="C2034" s="1" t="s">
        <v>35</v>
      </c>
      <c r="D2034" s="1" t="s">
        <v>36</v>
      </c>
      <c r="E2034" s="1" t="s">
        <v>36</v>
      </c>
      <c r="F2034" s="1" t="s">
        <v>37</v>
      </c>
      <c r="G2034" t="s">
        <v>64</v>
      </c>
      <c r="H2034" t="s">
        <v>39</v>
      </c>
      <c r="I2034" t="s">
        <v>40</v>
      </c>
      <c r="J2034" t="s">
        <v>40</v>
      </c>
      <c r="K2034" t="s">
        <v>40</v>
      </c>
      <c r="L2034" s="4">
        <v>-1444.4</v>
      </c>
      <c r="M2034" s="2">
        <v>43405</v>
      </c>
      <c r="N2034" t="s">
        <v>41</v>
      </c>
      <c r="O2034" t="s">
        <v>42</v>
      </c>
      <c r="P2034" t="s">
        <v>947</v>
      </c>
      <c r="Q2034" t="s">
        <v>948</v>
      </c>
      <c r="R2034" t="s">
        <v>921</v>
      </c>
      <c r="S2034" s="3">
        <v>43416</v>
      </c>
      <c r="T2034" t="s">
        <v>46</v>
      </c>
      <c r="U2034">
        <v>10</v>
      </c>
      <c r="V2034" t="s">
        <v>47</v>
      </c>
      <c r="W2034" t="s">
        <v>48</v>
      </c>
      <c r="X2034">
        <v>410882</v>
      </c>
      <c r="Y2034" s="3">
        <v>43398</v>
      </c>
      <c r="Z2034">
        <v>165073264</v>
      </c>
      <c r="AB2034" t="s">
        <v>49</v>
      </c>
      <c r="AD2034" t="s">
        <v>943</v>
      </c>
      <c r="AE2034">
        <v>1</v>
      </c>
      <c r="AF2034">
        <v>-1444</v>
      </c>
      <c r="AH2034" t="str">
        <f>VLOOKUP(B2034,'cc Lookup'!A:J,10,0)</f>
        <v>Corporate Expenditure</v>
      </c>
      <c r="AI2034" t="str">
        <f>VLOOKUP(B2034,'cc Lookup'!A:E,5,0)</f>
        <v>Corporate Exp</v>
      </c>
      <c r="AJ2034" t="s">
        <v>6735</v>
      </c>
      <c r="AK2034" t="str">
        <f t="shared" si="62"/>
        <v>E35120 Corporate Expenses</v>
      </c>
      <c r="AL2034" t="str">
        <f t="shared" si="63"/>
        <v>7310 Legal / Prof Fees</v>
      </c>
      <c r="AM2034" t="str">
        <f>VLOOKUP(W2034,Lookup!A:B,2,0)</f>
        <v>Legal</v>
      </c>
    </row>
    <row r="2035" spans="1:39" x14ac:dyDescent="0.25">
      <c r="A2035" t="s">
        <v>33</v>
      </c>
      <c r="B2035" s="1" t="s">
        <v>63</v>
      </c>
      <c r="C2035" s="1" t="s">
        <v>35</v>
      </c>
      <c r="D2035" s="1" t="s">
        <v>36</v>
      </c>
      <c r="E2035" s="1" t="s">
        <v>36</v>
      </c>
      <c r="F2035" s="1" t="s">
        <v>37</v>
      </c>
      <c r="G2035" t="s">
        <v>64</v>
      </c>
      <c r="H2035" t="s">
        <v>39</v>
      </c>
      <c r="I2035" t="s">
        <v>40</v>
      </c>
      <c r="J2035" t="s">
        <v>40</v>
      </c>
      <c r="K2035" t="s">
        <v>40</v>
      </c>
      <c r="L2035" s="4">
        <v>-1563</v>
      </c>
      <c r="M2035" s="2">
        <v>43405</v>
      </c>
      <c r="N2035" t="s">
        <v>41</v>
      </c>
      <c r="O2035" t="s">
        <v>42</v>
      </c>
      <c r="P2035" t="s">
        <v>947</v>
      </c>
      <c r="Q2035" t="s">
        <v>948</v>
      </c>
      <c r="R2035" t="s">
        <v>921</v>
      </c>
      <c r="S2035" s="3">
        <v>43416</v>
      </c>
      <c r="T2035" t="s">
        <v>46</v>
      </c>
      <c r="U2035">
        <v>10</v>
      </c>
      <c r="V2035" t="s">
        <v>47</v>
      </c>
      <c r="W2035" t="s">
        <v>48</v>
      </c>
      <c r="X2035">
        <v>410883</v>
      </c>
      <c r="Y2035" s="3">
        <v>43398</v>
      </c>
      <c r="Z2035">
        <v>165073266</v>
      </c>
      <c r="AB2035" t="s">
        <v>49</v>
      </c>
      <c r="AD2035" t="s">
        <v>944</v>
      </c>
      <c r="AE2035">
        <v>1</v>
      </c>
      <c r="AF2035">
        <v>-1563</v>
      </c>
      <c r="AH2035" t="str">
        <f>VLOOKUP(B2035,'cc Lookup'!A:J,10,0)</f>
        <v>Corporate Expenditure</v>
      </c>
      <c r="AI2035" t="str">
        <f>VLOOKUP(B2035,'cc Lookup'!A:E,5,0)</f>
        <v>Corporate Exp</v>
      </c>
      <c r="AJ2035" t="s">
        <v>6735</v>
      </c>
      <c r="AK2035" t="str">
        <f t="shared" si="62"/>
        <v>E35120 Corporate Expenses</v>
      </c>
      <c r="AL2035" t="str">
        <f t="shared" si="63"/>
        <v>7310 Legal / Prof Fees</v>
      </c>
      <c r="AM2035" t="str">
        <f>VLOOKUP(W2035,Lookup!A:B,2,0)</f>
        <v>Legal</v>
      </c>
    </row>
    <row r="2036" spans="1:39" x14ac:dyDescent="0.25">
      <c r="A2036" t="s">
        <v>33</v>
      </c>
      <c r="B2036" s="1" t="s">
        <v>63</v>
      </c>
      <c r="C2036" s="1" t="s">
        <v>35</v>
      </c>
      <c r="D2036" s="1" t="s">
        <v>36</v>
      </c>
      <c r="E2036" s="1" t="s">
        <v>36</v>
      </c>
      <c r="F2036" s="1" t="s">
        <v>37</v>
      </c>
      <c r="G2036" t="s">
        <v>64</v>
      </c>
      <c r="H2036" t="s">
        <v>39</v>
      </c>
      <c r="I2036" t="s">
        <v>40</v>
      </c>
      <c r="J2036" t="s">
        <v>40</v>
      </c>
      <c r="K2036" t="s">
        <v>40</v>
      </c>
      <c r="L2036" s="4">
        <v>-63.32</v>
      </c>
      <c r="M2036" s="2">
        <v>43405</v>
      </c>
      <c r="N2036" t="s">
        <v>103</v>
      </c>
      <c r="O2036" t="s">
        <v>104</v>
      </c>
      <c r="P2036" t="s">
        <v>840</v>
      </c>
      <c r="Q2036" t="s">
        <v>926</v>
      </c>
      <c r="R2036" t="s">
        <v>927</v>
      </c>
      <c r="S2036" s="3">
        <v>43404</v>
      </c>
      <c r="T2036" t="s">
        <v>46</v>
      </c>
      <c r="U2036">
        <v>1636</v>
      </c>
      <c r="V2036" t="s">
        <v>110</v>
      </c>
      <c r="W2036" t="s">
        <v>48</v>
      </c>
      <c r="X2036">
        <v>165026831</v>
      </c>
      <c r="Y2036" s="3">
        <v>42857</v>
      </c>
      <c r="AA2036" t="s">
        <v>111</v>
      </c>
      <c r="AC2036" t="s">
        <v>109</v>
      </c>
      <c r="AH2036" t="str">
        <f>VLOOKUP(B2036,'cc Lookup'!A:J,10,0)</f>
        <v>Corporate Expenditure</v>
      </c>
      <c r="AI2036" t="str">
        <f>VLOOKUP(B2036,'cc Lookup'!A:E,5,0)</f>
        <v>Corporate Exp</v>
      </c>
      <c r="AJ2036" t="s">
        <v>6735</v>
      </c>
      <c r="AK2036" t="str">
        <f t="shared" si="62"/>
        <v>E35120 Corporate Expenses</v>
      </c>
      <c r="AL2036" t="str">
        <f t="shared" si="63"/>
        <v>7310 Legal / Prof Fees</v>
      </c>
      <c r="AM2036" t="str">
        <f>VLOOKUP(W2036,Lookup!A:B,2,0)</f>
        <v>Legal</v>
      </c>
    </row>
    <row r="2037" spans="1:39" x14ac:dyDescent="0.25">
      <c r="A2037" t="s">
        <v>33</v>
      </c>
      <c r="B2037" s="1" t="s">
        <v>63</v>
      </c>
      <c r="C2037" s="1" t="s">
        <v>35</v>
      </c>
      <c r="D2037" s="1" t="s">
        <v>36</v>
      </c>
      <c r="E2037" s="1" t="s">
        <v>36</v>
      </c>
      <c r="F2037" s="1" t="s">
        <v>37</v>
      </c>
      <c r="G2037" t="s">
        <v>64</v>
      </c>
      <c r="H2037" t="s">
        <v>39</v>
      </c>
      <c r="I2037" t="s">
        <v>40</v>
      </c>
      <c r="J2037" t="s">
        <v>40</v>
      </c>
      <c r="K2037" t="s">
        <v>40</v>
      </c>
      <c r="L2037" s="4">
        <v>-450</v>
      </c>
      <c r="M2037" s="2">
        <v>43405</v>
      </c>
      <c r="N2037" t="s">
        <v>103</v>
      </c>
      <c r="O2037" t="s">
        <v>104</v>
      </c>
      <c r="P2037" t="s">
        <v>840</v>
      </c>
      <c r="Q2037" t="s">
        <v>926</v>
      </c>
      <c r="R2037" t="s">
        <v>927</v>
      </c>
      <c r="S2037" s="3">
        <v>43404</v>
      </c>
      <c r="T2037" t="s">
        <v>46</v>
      </c>
      <c r="U2037">
        <v>1637</v>
      </c>
      <c r="V2037" t="s">
        <v>793</v>
      </c>
      <c r="W2037" t="s">
        <v>694</v>
      </c>
      <c r="X2037">
        <v>165071872</v>
      </c>
      <c r="Y2037" s="3">
        <v>43350</v>
      </c>
      <c r="AC2037" t="s">
        <v>794</v>
      </c>
      <c r="AH2037" t="str">
        <f>VLOOKUP(B2037,'cc Lookup'!A:J,10,0)</f>
        <v>Corporate Expenditure</v>
      </c>
      <c r="AI2037" t="str">
        <f>VLOOKUP(B2037,'cc Lookup'!A:E,5,0)</f>
        <v>Corporate Exp</v>
      </c>
      <c r="AJ2037" t="s">
        <v>6735</v>
      </c>
      <c r="AK2037" t="str">
        <f t="shared" si="62"/>
        <v>E35120 Corporate Expenses</v>
      </c>
      <c r="AL2037" t="str">
        <f t="shared" si="63"/>
        <v>7310 Legal / Prof Fees</v>
      </c>
      <c r="AM2037" t="str">
        <f>VLOOKUP(W2037,Lookup!A:B,2,0)</f>
        <v>Legal</v>
      </c>
    </row>
    <row r="2038" spans="1:39" x14ac:dyDescent="0.25">
      <c r="A2038" t="s">
        <v>33</v>
      </c>
      <c r="B2038" s="1" t="s">
        <v>63</v>
      </c>
      <c r="C2038" s="1" t="s">
        <v>35</v>
      </c>
      <c r="D2038" s="1" t="s">
        <v>36</v>
      </c>
      <c r="E2038" s="1" t="s">
        <v>36</v>
      </c>
      <c r="F2038" s="1" t="s">
        <v>37</v>
      </c>
      <c r="G2038" t="s">
        <v>64</v>
      </c>
      <c r="H2038" t="s">
        <v>39</v>
      </c>
      <c r="I2038" t="s">
        <v>40</v>
      </c>
      <c r="J2038" t="s">
        <v>40</v>
      </c>
      <c r="K2038" t="s">
        <v>40</v>
      </c>
      <c r="L2038" s="4">
        <v>-1050.28</v>
      </c>
      <c r="M2038" s="2">
        <v>43405</v>
      </c>
      <c r="N2038" t="s">
        <v>103</v>
      </c>
      <c r="O2038" t="s">
        <v>104</v>
      </c>
      <c r="P2038" t="s">
        <v>840</v>
      </c>
      <c r="Q2038" t="s">
        <v>926</v>
      </c>
      <c r="R2038" t="s">
        <v>927</v>
      </c>
      <c r="S2038" s="3">
        <v>43404</v>
      </c>
      <c r="T2038" t="s">
        <v>46</v>
      </c>
      <c r="U2038">
        <v>1638</v>
      </c>
      <c r="V2038" t="s">
        <v>283</v>
      </c>
      <c r="W2038" t="s">
        <v>183</v>
      </c>
      <c r="X2038">
        <v>165069775</v>
      </c>
      <c r="Y2038" s="3">
        <v>43249</v>
      </c>
      <c r="AC2038" t="s">
        <v>792</v>
      </c>
      <c r="AH2038" t="str">
        <f>VLOOKUP(B2038,'cc Lookup'!A:J,10,0)</f>
        <v>Corporate Expenditure</v>
      </c>
      <c r="AI2038" t="str">
        <f>VLOOKUP(B2038,'cc Lookup'!A:E,5,0)</f>
        <v>Corporate Exp</v>
      </c>
      <c r="AJ2038" t="s">
        <v>6735</v>
      </c>
      <c r="AK2038" t="str">
        <f t="shared" si="62"/>
        <v>E35120 Corporate Expenses</v>
      </c>
      <c r="AL2038" t="str">
        <f t="shared" si="63"/>
        <v>7310 Legal / Prof Fees</v>
      </c>
      <c r="AM2038" t="str">
        <f>VLOOKUP(W2038,Lookup!A:B,2,0)</f>
        <v>Other</v>
      </c>
    </row>
    <row r="2039" spans="1:39" x14ac:dyDescent="0.25">
      <c r="A2039" t="s">
        <v>33</v>
      </c>
      <c r="B2039" s="1" t="s">
        <v>63</v>
      </c>
      <c r="C2039" s="1" t="s">
        <v>35</v>
      </c>
      <c r="D2039" s="1" t="s">
        <v>36</v>
      </c>
      <c r="E2039" s="1" t="s">
        <v>36</v>
      </c>
      <c r="F2039" s="1" t="s">
        <v>37</v>
      </c>
      <c r="G2039" t="s">
        <v>64</v>
      </c>
      <c r="H2039" t="s">
        <v>39</v>
      </c>
      <c r="I2039" t="s">
        <v>40</v>
      </c>
      <c r="J2039" t="s">
        <v>40</v>
      </c>
      <c r="K2039" t="s">
        <v>40</v>
      </c>
      <c r="L2039" s="4">
        <v>63.32</v>
      </c>
      <c r="M2039" s="2">
        <v>43405</v>
      </c>
      <c r="N2039" t="s">
        <v>103</v>
      </c>
      <c r="O2039" t="s">
        <v>104</v>
      </c>
      <c r="P2039" t="s">
        <v>949</v>
      </c>
      <c r="Q2039" t="s">
        <v>950</v>
      </c>
      <c r="R2039" t="s">
        <v>951</v>
      </c>
      <c r="S2039" s="3">
        <v>43434</v>
      </c>
      <c r="T2039" t="s">
        <v>46</v>
      </c>
      <c r="U2039">
        <v>1522</v>
      </c>
      <c r="V2039" t="s">
        <v>110</v>
      </c>
      <c r="W2039" t="s">
        <v>48</v>
      </c>
      <c r="X2039">
        <v>165026831</v>
      </c>
      <c r="Y2039" s="3">
        <v>42857</v>
      </c>
      <c r="AA2039" t="s">
        <v>111</v>
      </c>
      <c r="AC2039" t="s">
        <v>109</v>
      </c>
      <c r="AH2039" t="str">
        <f>VLOOKUP(B2039,'cc Lookup'!A:J,10,0)</f>
        <v>Corporate Expenditure</v>
      </c>
      <c r="AI2039" t="str">
        <f>VLOOKUP(B2039,'cc Lookup'!A:E,5,0)</f>
        <v>Corporate Exp</v>
      </c>
      <c r="AJ2039" t="s">
        <v>6735</v>
      </c>
      <c r="AK2039" t="str">
        <f t="shared" si="62"/>
        <v>E35120 Corporate Expenses</v>
      </c>
      <c r="AL2039" t="str">
        <f t="shared" si="63"/>
        <v>7310 Legal / Prof Fees</v>
      </c>
      <c r="AM2039" t="str">
        <f>VLOOKUP(W2039,Lookup!A:B,2,0)</f>
        <v>Legal</v>
      </c>
    </row>
    <row r="2040" spans="1:39" x14ac:dyDescent="0.25">
      <c r="A2040" t="s">
        <v>33</v>
      </c>
      <c r="B2040" s="1" t="s">
        <v>63</v>
      </c>
      <c r="C2040" s="1" t="s">
        <v>35</v>
      </c>
      <c r="D2040" s="1" t="s">
        <v>36</v>
      </c>
      <c r="E2040" s="1" t="s">
        <v>36</v>
      </c>
      <c r="F2040" s="1" t="s">
        <v>37</v>
      </c>
      <c r="G2040" t="s">
        <v>64</v>
      </c>
      <c r="H2040" t="s">
        <v>39</v>
      </c>
      <c r="I2040" t="s">
        <v>40</v>
      </c>
      <c r="J2040" t="s">
        <v>40</v>
      </c>
      <c r="K2040" t="s">
        <v>40</v>
      </c>
      <c r="L2040" s="4">
        <v>450</v>
      </c>
      <c r="M2040" s="2">
        <v>43405</v>
      </c>
      <c r="N2040" t="s">
        <v>103</v>
      </c>
      <c r="O2040" t="s">
        <v>104</v>
      </c>
      <c r="P2040" t="s">
        <v>949</v>
      </c>
      <c r="Q2040" t="s">
        <v>950</v>
      </c>
      <c r="R2040" t="s">
        <v>951</v>
      </c>
      <c r="S2040" s="3">
        <v>43434</v>
      </c>
      <c r="T2040" t="s">
        <v>46</v>
      </c>
      <c r="U2040">
        <v>1523</v>
      </c>
      <c r="V2040" t="s">
        <v>793</v>
      </c>
      <c r="W2040" t="s">
        <v>694</v>
      </c>
      <c r="X2040">
        <v>165071872</v>
      </c>
      <c r="Y2040" s="3">
        <v>43350</v>
      </c>
      <c r="AC2040" t="s">
        <v>794</v>
      </c>
      <c r="AH2040" t="str">
        <f>VLOOKUP(B2040,'cc Lookup'!A:J,10,0)</f>
        <v>Corporate Expenditure</v>
      </c>
      <c r="AI2040" t="str">
        <f>VLOOKUP(B2040,'cc Lookup'!A:E,5,0)</f>
        <v>Corporate Exp</v>
      </c>
      <c r="AJ2040" t="s">
        <v>6735</v>
      </c>
      <c r="AK2040" t="str">
        <f t="shared" si="62"/>
        <v>E35120 Corporate Expenses</v>
      </c>
      <c r="AL2040" t="str">
        <f t="shared" si="63"/>
        <v>7310 Legal / Prof Fees</v>
      </c>
      <c r="AM2040" t="str">
        <f>VLOOKUP(W2040,Lookup!A:B,2,0)</f>
        <v>Legal</v>
      </c>
    </row>
    <row r="2041" spans="1:39" x14ac:dyDescent="0.25">
      <c r="A2041" t="s">
        <v>33</v>
      </c>
      <c r="B2041" s="1" t="s">
        <v>63</v>
      </c>
      <c r="C2041" s="1" t="s">
        <v>35</v>
      </c>
      <c r="D2041" s="1" t="s">
        <v>36</v>
      </c>
      <c r="E2041" s="1" t="s">
        <v>36</v>
      </c>
      <c r="F2041" s="1" t="s">
        <v>37</v>
      </c>
      <c r="G2041" t="s">
        <v>64</v>
      </c>
      <c r="H2041" t="s">
        <v>39</v>
      </c>
      <c r="I2041" t="s">
        <v>40</v>
      </c>
      <c r="J2041" t="s">
        <v>40</v>
      </c>
      <c r="K2041" t="s">
        <v>40</v>
      </c>
      <c r="L2041" s="4">
        <v>1050.28</v>
      </c>
      <c r="M2041" s="2">
        <v>43405</v>
      </c>
      <c r="N2041" t="s">
        <v>103</v>
      </c>
      <c r="O2041" t="s">
        <v>104</v>
      </c>
      <c r="P2041" t="s">
        <v>949</v>
      </c>
      <c r="Q2041" t="s">
        <v>950</v>
      </c>
      <c r="R2041" t="s">
        <v>951</v>
      </c>
      <c r="S2041" s="3">
        <v>43434</v>
      </c>
      <c r="T2041" t="s">
        <v>46</v>
      </c>
      <c r="U2041">
        <v>1524</v>
      </c>
      <c r="V2041" t="s">
        <v>283</v>
      </c>
      <c r="W2041" t="s">
        <v>183</v>
      </c>
      <c r="X2041">
        <v>165069775</v>
      </c>
      <c r="Y2041" s="3">
        <v>43249</v>
      </c>
      <c r="AC2041" t="s">
        <v>792</v>
      </c>
      <c r="AH2041" t="str">
        <f>VLOOKUP(B2041,'cc Lookup'!A:J,10,0)</f>
        <v>Corporate Expenditure</v>
      </c>
      <c r="AI2041" t="str">
        <f>VLOOKUP(B2041,'cc Lookup'!A:E,5,0)</f>
        <v>Corporate Exp</v>
      </c>
      <c r="AJ2041" t="s">
        <v>6735</v>
      </c>
      <c r="AK2041" t="str">
        <f t="shared" si="62"/>
        <v>E35120 Corporate Expenses</v>
      </c>
      <c r="AL2041" t="str">
        <f t="shared" si="63"/>
        <v>7310 Legal / Prof Fees</v>
      </c>
      <c r="AM2041" t="str">
        <f>VLOOKUP(W2041,Lookup!A:B,2,0)</f>
        <v>Other</v>
      </c>
    </row>
    <row r="2042" spans="1:39" x14ac:dyDescent="0.25">
      <c r="A2042" t="s">
        <v>33</v>
      </c>
      <c r="B2042" s="1" t="s">
        <v>63</v>
      </c>
      <c r="C2042" s="1" t="s">
        <v>35</v>
      </c>
      <c r="D2042" s="1" t="s">
        <v>118</v>
      </c>
      <c r="E2042" s="1" t="s">
        <v>36</v>
      </c>
      <c r="F2042" s="1" t="s">
        <v>37</v>
      </c>
      <c r="G2042" t="s">
        <v>64</v>
      </c>
      <c r="H2042" t="s">
        <v>39</v>
      </c>
      <c r="I2042" t="s">
        <v>119</v>
      </c>
      <c r="J2042" t="s">
        <v>40</v>
      </c>
      <c r="K2042" t="s">
        <v>40</v>
      </c>
      <c r="L2042" s="4">
        <v>1273</v>
      </c>
      <c r="M2042" s="2">
        <v>43405</v>
      </c>
      <c r="N2042" t="s">
        <v>55</v>
      </c>
      <c r="O2042" t="s">
        <v>56</v>
      </c>
      <c r="P2042" t="s">
        <v>952</v>
      </c>
      <c r="Q2042" t="s">
        <v>953</v>
      </c>
      <c r="R2042" t="s">
        <v>954</v>
      </c>
      <c r="S2042" s="3">
        <v>43437</v>
      </c>
      <c r="T2042" t="s">
        <v>350</v>
      </c>
      <c r="U2042">
        <v>146</v>
      </c>
      <c r="V2042" t="s">
        <v>955</v>
      </c>
      <c r="W2042" t="s">
        <v>954</v>
      </c>
      <c r="Y2042" s="3">
        <v>43437</v>
      </c>
      <c r="AA2042" t="s">
        <v>956</v>
      </c>
      <c r="AD2042" t="s">
        <v>957</v>
      </c>
      <c r="AH2042" t="str">
        <f>VLOOKUP(B2042,'cc Lookup'!A:J,10,0)</f>
        <v>Corporate Expenditure</v>
      </c>
      <c r="AI2042" t="str">
        <f>VLOOKUP(B2042,'cc Lookup'!A:E,5,0)</f>
        <v>Corporate Exp</v>
      </c>
      <c r="AJ2042" t="s">
        <v>6735</v>
      </c>
      <c r="AK2042" t="str">
        <f t="shared" si="62"/>
        <v>E35120 Corporate Expenses</v>
      </c>
      <c r="AL2042" t="str">
        <f t="shared" si="63"/>
        <v>7310 Legal / Prof Fees</v>
      </c>
      <c r="AM2042" t="str">
        <f>VLOOKUP(W2042,Lookup!A:B,2,0)</f>
        <v>Other</v>
      </c>
    </row>
    <row r="2043" spans="1:39" x14ac:dyDescent="0.25">
      <c r="A2043" t="s">
        <v>33</v>
      </c>
      <c r="B2043" s="1" t="s">
        <v>63</v>
      </c>
      <c r="C2043" s="1" t="s">
        <v>35</v>
      </c>
      <c r="D2043" s="1" t="s">
        <v>798</v>
      </c>
      <c r="E2043" s="1" t="s">
        <v>36</v>
      </c>
      <c r="F2043" s="1" t="s">
        <v>37</v>
      </c>
      <c r="G2043" t="s">
        <v>64</v>
      </c>
      <c r="H2043" t="s">
        <v>39</v>
      </c>
      <c r="I2043" t="s">
        <v>799</v>
      </c>
      <c r="J2043" t="s">
        <v>40</v>
      </c>
      <c r="K2043" t="s">
        <v>40</v>
      </c>
      <c r="L2043" s="4">
        <v>-5500</v>
      </c>
      <c r="M2043" s="2">
        <v>43405</v>
      </c>
      <c r="N2043" t="s">
        <v>83</v>
      </c>
      <c r="O2043" t="s">
        <v>84</v>
      </c>
      <c r="P2043" t="s">
        <v>958</v>
      </c>
      <c r="Q2043" t="s">
        <v>959</v>
      </c>
      <c r="R2043" t="s">
        <v>960</v>
      </c>
      <c r="S2043" s="3">
        <v>43410</v>
      </c>
      <c r="T2043" t="s">
        <v>46</v>
      </c>
      <c r="U2043">
        <v>5</v>
      </c>
      <c r="V2043" t="s">
        <v>47</v>
      </c>
      <c r="W2043" t="s">
        <v>332</v>
      </c>
      <c r="X2043" t="s">
        <v>961</v>
      </c>
      <c r="Y2043" s="3">
        <v>43409</v>
      </c>
      <c r="AA2043" t="s">
        <v>962</v>
      </c>
      <c r="AB2043" t="s">
        <v>91</v>
      </c>
      <c r="AC2043">
        <v>10005676</v>
      </c>
      <c r="AH2043" t="str">
        <f>VLOOKUP(B2043,'cc Lookup'!A:J,10,0)</f>
        <v>Corporate Expenditure</v>
      </c>
      <c r="AI2043" t="str">
        <f>VLOOKUP(B2043,'cc Lookup'!A:E,5,0)</f>
        <v>Corporate Exp</v>
      </c>
      <c r="AJ2043" t="s">
        <v>6735</v>
      </c>
      <c r="AK2043" t="str">
        <f t="shared" si="62"/>
        <v>E35120 Corporate Expenses</v>
      </c>
      <c r="AL2043" t="str">
        <f t="shared" si="63"/>
        <v>7310 Legal / Prof Fees</v>
      </c>
      <c r="AM2043" t="str">
        <f>VLOOKUP(W2043,Lookup!A:B,2,0)</f>
        <v>Other</v>
      </c>
    </row>
    <row r="2044" spans="1:39" x14ac:dyDescent="0.25">
      <c r="A2044" t="s">
        <v>33</v>
      </c>
      <c r="B2044" s="1" t="s">
        <v>63</v>
      </c>
      <c r="C2044" s="1" t="s">
        <v>35</v>
      </c>
      <c r="D2044" s="1" t="s">
        <v>798</v>
      </c>
      <c r="E2044" s="1" t="s">
        <v>36</v>
      </c>
      <c r="F2044" s="1" t="s">
        <v>37</v>
      </c>
      <c r="G2044" t="s">
        <v>64</v>
      </c>
      <c r="H2044" t="s">
        <v>39</v>
      </c>
      <c r="I2044" t="s">
        <v>799</v>
      </c>
      <c r="J2044" t="s">
        <v>40</v>
      </c>
      <c r="K2044" t="s">
        <v>40</v>
      </c>
      <c r="L2044" s="4">
        <v>5500</v>
      </c>
      <c r="M2044" s="2">
        <v>43405</v>
      </c>
      <c r="N2044" t="s">
        <v>83</v>
      </c>
      <c r="O2044" t="s">
        <v>84</v>
      </c>
      <c r="P2044" t="s">
        <v>963</v>
      </c>
      <c r="Q2044" t="s">
        <v>964</v>
      </c>
      <c r="R2044" t="s">
        <v>960</v>
      </c>
      <c r="S2044" s="3">
        <v>43411</v>
      </c>
      <c r="T2044" t="s">
        <v>46</v>
      </c>
      <c r="U2044">
        <v>9</v>
      </c>
      <c r="V2044" t="s">
        <v>47</v>
      </c>
      <c r="W2044" t="s">
        <v>332</v>
      </c>
      <c r="X2044" t="s">
        <v>961</v>
      </c>
      <c r="Y2044" s="3">
        <v>43409</v>
      </c>
      <c r="AA2044" t="s">
        <v>962</v>
      </c>
      <c r="AB2044" t="s">
        <v>91</v>
      </c>
      <c r="AC2044">
        <v>10005676</v>
      </c>
      <c r="AH2044" t="str">
        <f>VLOOKUP(B2044,'cc Lookup'!A:J,10,0)</f>
        <v>Corporate Expenditure</v>
      </c>
      <c r="AI2044" t="str">
        <f>VLOOKUP(B2044,'cc Lookup'!A:E,5,0)</f>
        <v>Corporate Exp</v>
      </c>
      <c r="AJ2044" t="s">
        <v>6735</v>
      </c>
      <c r="AK2044" t="str">
        <f t="shared" si="62"/>
        <v>E35120 Corporate Expenses</v>
      </c>
      <c r="AL2044" t="str">
        <f t="shared" si="63"/>
        <v>7310 Legal / Prof Fees</v>
      </c>
      <c r="AM2044" t="str">
        <f>VLOOKUP(W2044,Lookup!A:B,2,0)</f>
        <v>Other</v>
      </c>
    </row>
    <row r="2045" spans="1:39" x14ac:dyDescent="0.25">
      <c r="A2045" t="s">
        <v>33</v>
      </c>
      <c r="B2045" s="1" t="s">
        <v>63</v>
      </c>
      <c r="C2045" s="1" t="s">
        <v>35</v>
      </c>
      <c r="D2045" s="1" t="s">
        <v>140</v>
      </c>
      <c r="E2045" s="1" t="s">
        <v>36</v>
      </c>
      <c r="F2045" s="1" t="s">
        <v>37</v>
      </c>
      <c r="G2045" t="s">
        <v>64</v>
      </c>
      <c r="H2045" t="s">
        <v>39</v>
      </c>
      <c r="I2045" t="s">
        <v>141</v>
      </c>
      <c r="J2045" t="s">
        <v>40</v>
      </c>
      <c r="K2045" t="s">
        <v>40</v>
      </c>
      <c r="L2045" s="4">
        <v>87500</v>
      </c>
      <c r="M2045" s="2">
        <v>43405</v>
      </c>
      <c r="N2045" t="s">
        <v>41</v>
      </c>
      <c r="O2045" t="s">
        <v>42</v>
      </c>
      <c r="P2045" t="s">
        <v>965</v>
      </c>
      <c r="Q2045" t="s">
        <v>966</v>
      </c>
      <c r="R2045" t="s">
        <v>921</v>
      </c>
      <c r="S2045" s="3">
        <v>43431</v>
      </c>
      <c r="T2045" t="s">
        <v>46</v>
      </c>
      <c r="U2045">
        <v>14</v>
      </c>
      <c r="V2045" t="s">
        <v>47</v>
      </c>
      <c r="W2045" t="s">
        <v>694</v>
      </c>
      <c r="X2045">
        <v>10206935</v>
      </c>
      <c r="Y2045" s="3">
        <v>43404</v>
      </c>
      <c r="Z2045">
        <v>165073634</v>
      </c>
      <c r="AB2045" t="s">
        <v>49</v>
      </c>
      <c r="AD2045" t="s">
        <v>967</v>
      </c>
      <c r="AE2045">
        <v>1</v>
      </c>
      <c r="AF2045">
        <v>87500</v>
      </c>
      <c r="AH2045" t="str">
        <f>VLOOKUP(B2045,'cc Lookup'!A:J,10,0)</f>
        <v>Corporate Expenditure</v>
      </c>
      <c r="AI2045" t="str">
        <f>VLOOKUP(B2045,'cc Lookup'!A:E,5,0)</f>
        <v>Corporate Exp</v>
      </c>
      <c r="AJ2045" t="s">
        <v>6735</v>
      </c>
      <c r="AK2045" t="str">
        <f t="shared" si="62"/>
        <v>E35120 Corporate Expenses</v>
      </c>
      <c r="AL2045" t="str">
        <f t="shared" si="63"/>
        <v>7310 Legal / Prof Fees</v>
      </c>
      <c r="AM2045" t="str">
        <f>VLOOKUP(W2045,Lookup!A:B,2,0)</f>
        <v>Legal</v>
      </c>
    </row>
    <row r="2046" spans="1:39" x14ac:dyDescent="0.25">
      <c r="A2046" t="s">
        <v>33</v>
      </c>
      <c r="B2046" s="1" t="s">
        <v>63</v>
      </c>
      <c r="C2046" s="1" t="s">
        <v>35</v>
      </c>
      <c r="D2046" s="1" t="s">
        <v>140</v>
      </c>
      <c r="E2046" s="1" t="s">
        <v>36</v>
      </c>
      <c r="F2046" s="1" t="s">
        <v>37</v>
      </c>
      <c r="G2046" t="s">
        <v>64</v>
      </c>
      <c r="H2046" t="s">
        <v>39</v>
      </c>
      <c r="I2046" t="s">
        <v>141</v>
      </c>
      <c r="J2046" t="s">
        <v>40</v>
      </c>
      <c r="K2046" t="s">
        <v>40</v>
      </c>
      <c r="L2046" s="4">
        <v>17500</v>
      </c>
      <c r="M2046" s="2">
        <v>43405</v>
      </c>
      <c r="N2046" t="s">
        <v>41</v>
      </c>
      <c r="O2046" t="s">
        <v>42</v>
      </c>
      <c r="P2046" t="s">
        <v>965</v>
      </c>
      <c r="Q2046" t="s">
        <v>966</v>
      </c>
      <c r="R2046" t="s">
        <v>921</v>
      </c>
      <c r="S2046" s="3">
        <v>43431</v>
      </c>
      <c r="T2046" t="s">
        <v>46</v>
      </c>
      <c r="U2046">
        <v>14</v>
      </c>
      <c r="V2046" t="s">
        <v>47</v>
      </c>
      <c r="W2046" t="s">
        <v>694</v>
      </c>
      <c r="X2046">
        <v>10206935</v>
      </c>
      <c r="Y2046" s="3">
        <v>43404</v>
      </c>
      <c r="Z2046">
        <v>165073634</v>
      </c>
      <c r="AB2046" t="s">
        <v>49</v>
      </c>
      <c r="AD2046" t="s">
        <v>967</v>
      </c>
      <c r="AH2046" t="str">
        <f>VLOOKUP(B2046,'cc Lookup'!A:J,10,0)</f>
        <v>Corporate Expenditure</v>
      </c>
      <c r="AI2046" t="str">
        <f>VLOOKUP(B2046,'cc Lookup'!A:E,5,0)</f>
        <v>Corporate Exp</v>
      </c>
      <c r="AJ2046" t="s">
        <v>6735</v>
      </c>
      <c r="AK2046" t="str">
        <f t="shared" si="62"/>
        <v>E35120 Corporate Expenses</v>
      </c>
      <c r="AL2046" t="str">
        <f t="shared" si="63"/>
        <v>7310 Legal / Prof Fees</v>
      </c>
      <c r="AM2046" t="str">
        <f>VLOOKUP(W2046,Lookup!A:B,2,0)</f>
        <v>Legal</v>
      </c>
    </row>
    <row r="2047" spans="1:39" x14ac:dyDescent="0.25">
      <c r="A2047" t="s">
        <v>33</v>
      </c>
      <c r="B2047" s="1" t="s">
        <v>63</v>
      </c>
      <c r="C2047" s="1" t="s">
        <v>35</v>
      </c>
      <c r="D2047" s="1" t="s">
        <v>140</v>
      </c>
      <c r="E2047" s="1" t="s">
        <v>36</v>
      </c>
      <c r="F2047" s="1" t="s">
        <v>37</v>
      </c>
      <c r="G2047" t="s">
        <v>64</v>
      </c>
      <c r="H2047" t="s">
        <v>39</v>
      </c>
      <c r="I2047" t="s">
        <v>141</v>
      </c>
      <c r="J2047" t="s">
        <v>40</v>
      </c>
      <c r="K2047" t="s">
        <v>40</v>
      </c>
      <c r="L2047" s="4">
        <v>-90</v>
      </c>
      <c r="M2047" s="2">
        <v>43405</v>
      </c>
      <c r="N2047" t="s">
        <v>103</v>
      </c>
      <c r="O2047" t="s">
        <v>104</v>
      </c>
      <c r="P2047" t="s">
        <v>840</v>
      </c>
      <c r="Q2047" t="s">
        <v>926</v>
      </c>
      <c r="R2047" t="s">
        <v>927</v>
      </c>
      <c r="S2047" s="3">
        <v>43404</v>
      </c>
      <c r="T2047" t="s">
        <v>46</v>
      </c>
      <c r="U2047">
        <v>2329</v>
      </c>
      <c r="V2047" t="s">
        <v>142</v>
      </c>
      <c r="W2047" t="s">
        <v>143</v>
      </c>
      <c r="X2047">
        <v>165067496</v>
      </c>
      <c r="Y2047" s="3">
        <v>43140</v>
      </c>
      <c r="AC2047" t="s">
        <v>144</v>
      </c>
      <c r="AH2047" t="str">
        <f>VLOOKUP(B2047,'cc Lookup'!A:J,10,0)</f>
        <v>Corporate Expenditure</v>
      </c>
      <c r="AI2047" t="str">
        <f>VLOOKUP(B2047,'cc Lookup'!A:E,5,0)</f>
        <v>Corporate Exp</v>
      </c>
      <c r="AJ2047" t="s">
        <v>6735</v>
      </c>
      <c r="AK2047" t="str">
        <f t="shared" si="62"/>
        <v>E35120 Corporate Expenses</v>
      </c>
      <c r="AL2047" t="str">
        <f t="shared" si="63"/>
        <v>7310 Legal / Prof Fees</v>
      </c>
      <c r="AM2047" t="str">
        <f>VLOOKUP(W2047,Lookup!A:B,2,0)</f>
        <v>Legal</v>
      </c>
    </row>
    <row r="2048" spans="1:39" x14ac:dyDescent="0.25">
      <c r="A2048" t="s">
        <v>33</v>
      </c>
      <c r="B2048" s="1" t="s">
        <v>63</v>
      </c>
      <c r="C2048" s="1" t="s">
        <v>35</v>
      </c>
      <c r="D2048" s="1" t="s">
        <v>140</v>
      </c>
      <c r="E2048" s="1" t="s">
        <v>36</v>
      </c>
      <c r="F2048" s="1" t="s">
        <v>37</v>
      </c>
      <c r="G2048" t="s">
        <v>64</v>
      </c>
      <c r="H2048" t="s">
        <v>39</v>
      </c>
      <c r="I2048" t="s">
        <v>141</v>
      </c>
      <c r="J2048" t="s">
        <v>40</v>
      </c>
      <c r="K2048" t="s">
        <v>40</v>
      </c>
      <c r="L2048" s="4">
        <v>-17422.89</v>
      </c>
      <c r="M2048" s="2">
        <v>43405</v>
      </c>
      <c r="N2048" t="s">
        <v>103</v>
      </c>
      <c r="O2048" t="s">
        <v>104</v>
      </c>
      <c r="P2048" t="s">
        <v>840</v>
      </c>
      <c r="Q2048" t="s">
        <v>926</v>
      </c>
      <c r="R2048" t="s">
        <v>927</v>
      </c>
      <c r="S2048" s="3">
        <v>43404</v>
      </c>
      <c r="T2048" t="s">
        <v>46</v>
      </c>
      <c r="U2048">
        <v>2330</v>
      </c>
      <c r="V2048" t="s">
        <v>809</v>
      </c>
      <c r="W2048" t="s">
        <v>694</v>
      </c>
      <c r="X2048">
        <v>165052611</v>
      </c>
      <c r="Y2048" s="3">
        <v>43347</v>
      </c>
      <c r="AC2048" t="s">
        <v>794</v>
      </c>
      <c r="AH2048" t="str">
        <f>VLOOKUP(B2048,'cc Lookup'!A:J,10,0)</f>
        <v>Corporate Expenditure</v>
      </c>
      <c r="AI2048" t="str">
        <f>VLOOKUP(B2048,'cc Lookup'!A:E,5,0)</f>
        <v>Corporate Exp</v>
      </c>
      <c r="AJ2048" t="s">
        <v>6735</v>
      </c>
      <c r="AK2048" t="str">
        <f t="shared" si="62"/>
        <v>E35120 Corporate Expenses</v>
      </c>
      <c r="AL2048" t="str">
        <f t="shared" si="63"/>
        <v>7310 Legal / Prof Fees</v>
      </c>
      <c r="AM2048" t="str">
        <f>VLOOKUP(W2048,Lookup!A:B,2,0)</f>
        <v>Legal</v>
      </c>
    </row>
    <row r="2049" spans="1:39" x14ac:dyDescent="0.25">
      <c r="A2049" t="s">
        <v>33</v>
      </c>
      <c r="B2049" s="1" t="s">
        <v>63</v>
      </c>
      <c r="C2049" s="1" t="s">
        <v>35</v>
      </c>
      <c r="D2049" s="1" t="s">
        <v>140</v>
      </c>
      <c r="E2049" s="1" t="s">
        <v>36</v>
      </c>
      <c r="F2049" s="1" t="s">
        <v>37</v>
      </c>
      <c r="G2049" t="s">
        <v>64</v>
      </c>
      <c r="H2049" t="s">
        <v>39</v>
      </c>
      <c r="I2049" t="s">
        <v>141</v>
      </c>
      <c r="J2049" t="s">
        <v>40</v>
      </c>
      <c r="K2049" t="s">
        <v>40</v>
      </c>
      <c r="L2049" s="4">
        <v>17422.89</v>
      </c>
      <c r="M2049" s="2">
        <v>43405</v>
      </c>
      <c r="N2049" t="s">
        <v>103</v>
      </c>
      <c r="O2049" t="s">
        <v>104</v>
      </c>
      <c r="P2049" t="s">
        <v>949</v>
      </c>
      <c r="Q2049" t="s">
        <v>950</v>
      </c>
      <c r="R2049" t="s">
        <v>951</v>
      </c>
      <c r="S2049" s="3">
        <v>43434</v>
      </c>
      <c r="T2049" t="s">
        <v>46</v>
      </c>
      <c r="U2049">
        <v>2203</v>
      </c>
      <c r="V2049" t="s">
        <v>809</v>
      </c>
      <c r="W2049" t="s">
        <v>694</v>
      </c>
      <c r="X2049">
        <v>165052611</v>
      </c>
      <c r="Y2049" s="3">
        <v>43347</v>
      </c>
      <c r="AC2049" t="s">
        <v>794</v>
      </c>
      <c r="AH2049" t="str">
        <f>VLOOKUP(B2049,'cc Lookup'!A:J,10,0)</f>
        <v>Corporate Expenditure</v>
      </c>
      <c r="AI2049" t="str">
        <f>VLOOKUP(B2049,'cc Lookup'!A:E,5,0)</f>
        <v>Corporate Exp</v>
      </c>
      <c r="AJ2049" t="s">
        <v>6735</v>
      </c>
      <c r="AK2049" t="str">
        <f t="shared" si="62"/>
        <v>E35120 Corporate Expenses</v>
      </c>
      <c r="AL2049" t="str">
        <f t="shared" si="63"/>
        <v>7310 Legal / Prof Fees</v>
      </c>
      <c r="AM2049" t="str">
        <f>VLOOKUP(W2049,Lookup!A:B,2,0)</f>
        <v>Legal</v>
      </c>
    </row>
    <row r="2050" spans="1:39" x14ac:dyDescent="0.25">
      <c r="A2050" t="s">
        <v>33</v>
      </c>
      <c r="B2050" s="1" t="s">
        <v>63</v>
      </c>
      <c r="C2050" s="1" t="s">
        <v>35</v>
      </c>
      <c r="D2050" s="1" t="s">
        <v>140</v>
      </c>
      <c r="E2050" s="1" t="s">
        <v>36</v>
      </c>
      <c r="F2050" s="1" t="s">
        <v>37</v>
      </c>
      <c r="G2050" t="s">
        <v>64</v>
      </c>
      <c r="H2050" t="s">
        <v>39</v>
      </c>
      <c r="I2050" t="s">
        <v>141</v>
      </c>
      <c r="J2050" t="s">
        <v>40</v>
      </c>
      <c r="K2050" t="s">
        <v>40</v>
      </c>
      <c r="L2050" s="4">
        <v>90</v>
      </c>
      <c r="M2050" s="2">
        <v>43405</v>
      </c>
      <c r="N2050" t="s">
        <v>103</v>
      </c>
      <c r="O2050" t="s">
        <v>104</v>
      </c>
      <c r="P2050" t="s">
        <v>949</v>
      </c>
      <c r="Q2050" t="s">
        <v>950</v>
      </c>
      <c r="R2050" t="s">
        <v>951</v>
      </c>
      <c r="S2050" s="3">
        <v>43434</v>
      </c>
      <c r="T2050" t="s">
        <v>46</v>
      </c>
      <c r="U2050">
        <v>2204</v>
      </c>
      <c r="V2050" t="s">
        <v>142</v>
      </c>
      <c r="W2050" t="s">
        <v>143</v>
      </c>
      <c r="X2050">
        <v>165067496</v>
      </c>
      <c r="Y2050" s="3">
        <v>43140</v>
      </c>
      <c r="AC2050" t="s">
        <v>144</v>
      </c>
      <c r="AH2050" t="str">
        <f>VLOOKUP(B2050,'cc Lookup'!A:J,10,0)</f>
        <v>Corporate Expenditure</v>
      </c>
      <c r="AI2050" t="str">
        <f>VLOOKUP(B2050,'cc Lookup'!A:E,5,0)</f>
        <v>Corporate Exp</v>
      </c>
      <c r="AJ2050" t="s">
        <v>6735</v>
      </c>
      <c r="AK2050" t="str">
        <f t="shared" si="62"/>
        <v>E35120 Corporate Expenses</v>
      </c>
      <c r="AL2050" t="str">
        <f t="shared" si="63"/>
        <v>7310 Legal / Prof Fees</v>
      </c>
      <c r="AM2050" t="str">
        <f>VLOOKUP(W2050,Lookup!A:B,2,0)</f>
        <v>Legal</v>
      </c>
    </row>
    <row r="2051" spans="1:39" x14ac:dyDescent="0.25">
      <c r="A2051" t="s">
        <v>33</v>
      </c>
      <c r="B2051" s="1" t="s">
        <v>63</v>
      </c>
      <c r="C2051" s="1" t="s">
        <v>35</v>
      </c>
      <c r="D2051" s="1" t="s">
        <v>36</v>
      </c>
      <c r="E2051" s="1" t="s">
        <v>36</v>
      </c>
      <c r="F2051" s="1" t="s">
        <v>37</v>
      </c>
      <c r="G2051" t="s">
        <v>64</v>
      </c>
      <c r="H2051" t="s">
        <v>39</v>
      </c>
      <c r="I2051" t="s">
        <v>40</v>
      </c>
      <c r="J2051" t="s">
        <v>40</v>
      </c>
      <c r="K2051" t="s">
        <v>40</v>
      </c>
      <c r="L2051" s="4">
        <v>234298.41</v>
      </c>
      <c r="M2051" s="2">
        <v>43435</v>
      </c>
      <c r="N2051" t="s">
        <v>55</v>
      </c>
      <c r="O2051" t="s">
        <v>56</v>
      </c>
      <c r="P2051" t="s">
        <v>1002</v>
      </c>
      <c r="Q2051" t="s">
        <v>1003</v>
      </c>
      <c r="R2051" t="s">
        <v>1004</v>
      </c>
      <c r="S2051" s="3">
        <v>43472</v>
      </c>
      <c r="T2051" t="s">
        <v>997</v>
      </c>
      <c r="U2051">
        <v>2</v>
      </c>
      <c r="V2051" t="s">
        <v>1005</v>
      </c>
      <c r="W2051" t="s">
        <v>1004</v>
      </c>
      <c r="Y2051" s="3">
        <v>43472</v>
      </c>
      <c r="AA2051" t="s">
        <v>1005</v>
      </c>
      <c r="AH2051" t="str">
        <f>VLOOKUP(B2051,'cc Lookup'!A:J,10,0)</f>
        <v>Corporate Expenditure</v>
      </c>
      <c r="AI2051" t="str">
        <f>VLOOKUP(B2051,'cc Lookup'!A:E,5,0)</f>
        <v>Corporate Exp</v>
      </c>
      <c r="AJ2051" t="s">
        <v>6735</v>
      </c>
      <c r="AK2051" t="str">
        <f t="shared" si="62"/>
        <v>E35120 Corporate Expenses</v>
      </c>
      <c r="AL2051" t="str">
        <f t="shared" si="63"/>
        <v>7310 Legal / Prof Fees</v>
      </c>
      <c r="AM2051" t="str">
        <f>VLOOKUP(W2051,Lookup!A:B,2,0)</f>
        <v>Other</v>
      </c>
    </row>
    <row r="2052" spans="1:39" x14ac:dyDescent="0.25">
      <c r="A2052" t="s">
        <v>33</v>
      </c>
      <c r="B2052" s="1" t="s">
        <v>63</v>
      </c>
      <c r="C2052" s="1" t="s">
        <v>35</v>
      </c>
      <c r="D2052" s="1" t="s">
        <v>36</v>
      </c>
      <c r="E2052" s="1" t="s">
        <v>36</v>
      </c>
      <c r="F2052" s="1" t="s">
        <v>37</v>
      </c>
      <c r="G2052" t="s">
        <v>64</v>
      </c>
      <c r="H2052" t="s">
        <v>39</v>
      </c>
      <c r="I2052" t="s">
        <v>40</v>
      </c>
      <c r="J2052" t="s">
        <v>40</v>
      </c>
      <c r="K2052" t="s">
        <v>40</v>
      </c>
      <c r="L2052" s="4">
        <v>-201712.07</v>
      </c>
      <c r="M2052" s="2">
        <v>43435</v>
      </c>
      <c r="N2052" t="s">
        <v>55</v>
      </c>
      <c r="O2052" t="s">
        <v>56</v>
      </c>
      <c r="P2052" t="s">
        <v>1006</v>
      </c>
      <c r="Q2052" t="s">
        <v>1007</v>
      </c>
      <c r="R2052" t="s">
        <v>1008</v>
      </c>
      <c r="S2052" s="3">
        <v>43445</v>
      </c>
      <c r="T2052" t="s">
        <v>46</v>
      </c>
      <c r="U2052">
        <v>2</v>
      </c>
      <c r="V2052" t="s">
        <v>935</v>
      </c>
      <c r="W2052" t="s">
        <v>1008</v>
      </c>
      <c r="Y2052" s="3">
        <v>43445</v>
      </c>
      <c r="AA2052" t="s">
        <v>935</v>
      </c>
      <c r="AH2052" t="str">
        <f>VLOOKUP(B2052,'cc Lookup'!A:J,10,0)</f>
        <v>Corporate Expenditure</v>
      </c>
      <c r="AI2052" t="str">
        <f>VLOOKUP(B2052,'cc Lookup'!A:E,5,0)</f>
        <v>Corporate Exp</v>
      </c>
      <c r="AJ2052" t="s">
        <v>6735</v>
      </c>
      <c r="AK2052" t="str">
        <f t="shared" ref="AK2052:AK2115" si="64">B2052&amp;" "&amp;G2052</f>
        <v>E35120 Corporate Expenses</v>
      </c>
      <c r="AL2052" t="str">
        <f t="shared" ref="AL2052:AL2115" si="65">C2052&amp;" "&amp;H2052</f>
        <v>7310 Legal / Prof Fees</v>
      </c>
      <c r="AM2052" t="str">
        <f>VLOOKUP(W2052,Lookup!A:B,2,0)</f>
        <v>Other</v>
      </c>
    </row>
    <row r="2053" spans="1:39" x14ac:dyDescent="0.25">
      <c r="A2053" t="s">
        <v>33</v>
      </c>
      <c r="B2053" s="1" t="s">
        <v>63</v>
      </c>
      <c r="C2053" s="1" t="s">
        <v>35</v>
      </c>
      <c r="D2053" s="1" t="s">
        <v>36</v>
      </c>
      <c r="E2053" s="1" t="s">
        <v>36</v>
      </c>
      <c r="F2053" s="1" t="s">
        <v>37</v>
      </c>
      <c r="G2053" t="s">
        <v>64</v>
      </c>
      <c r="H2053" t="s">
        <v>39</v>
      </c>
      <c r="I2053" t="s">
        <v>40</v>
      </c>
      <c r="J2053" t="s">
        <v>40</v>
      </c>
      <c r="K2053" t="s">
        <v>40</v>
      </c>
      <c r="L2053" s="4">
        <v>-278333.33</v>
      </c>
      <c r="M2053" s="2">
        <v>43435</v>
      </c>
      <c r="N2053" t="s">
        <v>55</v>
      </c>
      <c r="O2053" t="s">
        <v>56</v>
      </c>
      <c r="P2053" t="s">
        <v>1009</v>
      </c>
      <c r="Q2053" t="s">
        <v>1010</v>
      </c>
      <c r="R2053" t="s">
        <v>1011</v>
      </c>
      <c r="S2053" s="3">
        <v>43445</v>
      </c>
      <c r="T2053" t="s">
        <v>46</v>
      </c>
      <c r="U2053">
        <v>2</v>
      </c>
      <c r="V2053" t="s">
        <v>931</v>
      </c>
      <c r="W2053" t="s">
        <v>1011</v>
      </c>
      <c r="Y2053" s="3">
        <v>43445</v>
      </c>
      <c r="AA2053" t="s">
        <v>931</v>
      </c>
      <c r="AH2053" t="str">
        <f>VLOOKUP(B2053,'cc Lookup'!A:J,10,0)</f>
        <v>Corporate Expenditure</v>
      </c>
      <c r="AI2053" t="str">
        <f>VLOOKUP(B2053,'cc Lookup'!A:E,5,0)</f>
        <v>Corporate Exp</v>
      </c>
      <c r="AJ2053" t="s">
        <v>6735</v>
      </c>
      <c r="AK2053" t="str">
        <f t="shared" si="64"/>
        <v>E35120 Corporate Expenses</v>
      </c>
      <c r="AL2053" t="str">
        <f t="shared" si="65"/>
        <v>7310 Legal / Prof Fees</v>
      </c>
      <c r="AM2053" t="str">
        <f>VLOOKUP(W2053,Lookup!A:B,2,0)</f>
        <v>Other</v>
      </c>
    </row>
    <row r="2054" spans="1:39" x14ac:dyDescent="0.25">
      <c r="A2054" t="s">
        <v>33</v>
      </c>
      <c r="B2054" s="1" t="s">
        <v>63</v>
      </c>
      <c r="C2054" s="1" t="s">
        <v>35</v>
      </c>
      <c r="D2054" s="1" t="s">
        <v>36</v>
      </c>
      <c r="E2054" s="1" t="s">
        <v>36</v>
      </c>
      <c r="F2054" s="1" t="s">
        <v>37</v>
      </c>
      <c r="G2054" t="s">
        <v>64</v>
      </c>
      <c r="H2054" t="s">
        <v>39</v>
      </c>
      <c r="I2054" t="s">
        <v>40</v>
      </c>
      <c r="J2054" t="s">
        <v>40</v>
      </c>
      <c r="K2054" t="s">
        <v>40</v>
      </c>
      <c r="L2054" s="4">
        <v>278333.33</v>
      </c>
      <c r="M2054" s="2">
        <v>43435</v>
      </c>
      <c r="N2054" t="s">
        <v>55</v>
      </c>
      <c r="O2054" t="s">
        <v>56</v>
      </c>
      <c r="P2054" t="s">
        <v>1012</v>
      </c>
      <c r="Q2054" t="s">
        <v>1013</v>
      </c>
      <c r="R2054" t="s">
        <v>1014</v>
      </c>
      <c r="S2054" s="3">
        <v>43445</v>
      </c>
      <c r="T2054" t="s">
        <v>46</v>
      </c>
      <c r="U2054">
        <v>2</v>
      </c>
      <c r="V2054" t="s">
        <v>939</v>
      </c>
      <c r="W2054" t="s">
        <v>1014</v>
      </c>
      <c r="Y2054" s="3">
        <v>43445</v>
      </c>
      <c r="AA2054" t="s">
        <v>939</v>
      </c>
      <c r="AH2054" t="str">
        <f>VLOOKUP(B2054,'cc Lookup'!A:J,10,0)</f>
        <v>Corporate Expenditure</v>
      </c>
      <c r="AI2054" t="str">
        <f>VLOOKUP(B2054,'cc Lookup'!A:E,5,0)</f>
        <v>Corporate Exp</v>
      </c>
      <c r="AJ2054" t="s">
        <v>6735</v>
      </c>
      <c r="AK2054" t="str">
        <f t="shared" si="64"/>
        <v>E35120 Corporate Expenses</v>
      </c>
      <c r="AL2054" t="str">
        <f t="shared" si="65"/>
        <v>7310 Legal / Prof Fees</v>
      </c>
      <c r="AM2054" t="str">
        <f>VLOOKUP(W2054,Lookup!A:B,2,0)</f>
        <v>Other</v>
      </c>
    </row>
    <row r="2055" spans="1:39" x14ac:dyDescent="0.25">
      <c r="A2055" t="s">
        <v>33</v>
      </c>
      <c r="B2055" s="1" t="s">
        <v>63</v>
      </c>
      <c r="C2055" s="1" t="s">
        <v>35</v>
      </c>
      <c r="D2055" s="1" t="s">
        <v>36</v>
      </c>
      <c r="E2055" s="1" t="s">
        <v>36</v>
      </c>
      <c r="F2055" s="1" t="s">
        <v>37</v>
      </c>
      <c r="G2055" t="s">
        <v>64</v>
      </c>
      <c r="H2055" t="s">
        <v>39</v>
      </c>
      <c r="I2055" t="s">
        <v>40</v>
      </c>
      <c r="J2055" t="s">
        <v>40</v>
      </c>
      <c r="K2055" t="s">
        <v>40</v>
      </c>
      <c r="L2055" s="4">
        <v>274</v>
      </c>
      <c r="M2055" s="2">
        <v>43435</v>
      </c>
      <c r="N2055" t="s">
        <v>41</v>
      </c>
      <c r="O2055" t="s">
        <v>42</v>
      </c>
      <c r="P2055" t="s">
        <v>1015</v>
      </c>
      <c r="Q2055" t="s">
        <v>1016</v>
      </c>
      <c r="R2055" t="s">
        <v>1017</v>
      </c>
      <c r="S2055" s="3">
        <v>43438</v>
      </c>
      <c r="T2055" t="s">
        <v>46</v>
      </c>
      <c r="U2055">
        <v>11</v>
      </c>
      <c r="V2055" t="s">
        <v>47</v>
      </c>
      <c r="W2055" t="s">
        <v>48</v>
      </c>
      <c r="X2055">
        <v>413779</v>
      </c>
      <c r="Y2055" s="3">
        <v>43431</v>
      </c>
      <c r="Z2055">
        <v>165026831</v>
      </c>
      <c r="AB2055" t="s">
        <v>49</v>
      </c>
      <c r="AD2055" t="s">
        <v>1018</v>
      </c>
      <c r="AE2055">
        <v>1</v>
      </c>
      <c r="AF2055">
        <v>274</v>
      </c>
      <c r="AH2055" t="str">
        <f>VLOOKUP(B2055,'cc Lookup'!A:J,10,0)</f>
        <v>Corporate Expenditure</v>
      </c>
      <c r="AI2055" t="str">
        <f>VLOOKUP(B2055,'cc Lookup'!A:E,5,0)</f>
        <v>Corporate Exp</v>
      </c>
      <c r="AJ2055" t="s">
        <v>6735</v>
      </c>
      <c r="AK2055" t="str">
        <f t="shared" si="64"/>
        <v>E35120 Corporate Expenses</v>
      </c>
      <c r="AL2055" t="str">
        <f t="shared" si="65"/>
        <v>7310 Legal / Prof Fees</v>
      </c>
      <c r="AM2055" t="str">
        <f>VLOOKUP(W2055,Lookup!A:B,2,0)</f>
        <v>Legal</v>
      </c>
    </row>
    <row r="2056" spans="1:39" x14ac:dyDescent="0.25">
      <c r="A2056" t="s">
        <v>33</v>
      </c>
      <c r="B2056" s="1" t="s">
        <v>63</v>
      </c>
      <c r="C2056" s="1" t="s">
        <v>35</v>
      </c>
      <c r="D2056" s="1" t="s">
        <v>36</v>
      </c>
      <c r="E2056" s="1" t="s">
        <v>36</v>
      </c>
      <c r="F2056" s="1" t="s">
        <v>37</v>
      </c>
      <c r="G2056" t="s">
        <v>64</v>
      </c>
      <c r="H2056" t="s">
        <v>39</v>
      </c>
      <c r="I2056" t="s">
        <v>40</v>
      </c>
      <c r="J2056" t="s">
        <v>40</v>
      </c>
      <c r="K2056" t="s">
        <v>40</v>
      </c>
      <c r="L2056" s="4">
        <v>-274</v>
      </c>
      <c r="M2056" s="2">
        <v>43435</v>
      </c>
      <c r="N2056" t="s">
        <v>41</v>
      </c>
      <c r="O2056" t="s">
        <v>42</v>
      </c>
      <c r="P2056" t="s">
        <v>1019</v>
      </c>
      <c r="Q2056" t="s">
        <v>1020</v>
      </c>
      <c r="R2056" t="s">
        <v>1017</v>
      </c>
      <c r="S2056" s="3">
        <v>43444</v>
      </c>
      <c r="T2056" t="s">
        <v>46</v>
      </c>
      <c r="U2056">
        <v>15</v>
      </c>
      <c r="V2056" t="s">
        <v>47</v>
      </c>
      <c r="W2056" t="s">
        <v>48</v>
      </c>
      <c r="X2056">
        <v>413779</v>
      </c>
      <c r="Y2056" s="3">
        <v>43431</v>
      </c>
      <c r="Z2056">
        <v>165073936</v>
      </c>
      <c r="AB2056" t="s">
        <v>49</v>
      </c>
      <c r="AD2056" t="s">
        <v>1018</v>
      </c>
      <c r="AE2056">
        <v>1</v>
      </c>
      <c r="AF2056">
        <v>-274</v>
      </c>
      <c r="AH2056" t="str">
        <f>VLOOKUP(B2056,'cc Lookup'!A:J,10,0)</f>
        <v>Corporate Expenditure</v>
      </c>
      <c r="AI2056" t="str">
        <f>VLOOKUP(B2056,'cc Lookup'!A:E,5,0)</f>
        <v>Corporate Exp</v>
      </c>
      <c r="AJ2056" t="s">
        <v>6735</v>
      </c>
      <c r="AK2056" t="str">
        <f t="shared" si="64"/>
        <v>E35120 Corporate Expenses</v>
      </c>
      <c r="AL2056" t="str">
        <f t="shared" si="65"/>
        <v>7310 Legal / Prof Fees</v>
      </c>
      <c r="AM2056" t="str">
        <f>VLOOKUP(W2056,Lookup!A:B,2,0)</f>
        <v>Legal</v>
      </c>
    </row>
    <row r="2057" spans="1:39" x14ac:dyDescent="0.25">
      <c r="A2057" t="s">
        <v>33</v>
      </c>
      <c r="B2057" s="1" t="s">
        <v>63</v>
      </c>
      <c r="C2057" s="1" t="s">
        <v>35</v>
      </c>
      <c r="D2057" s="1" t="s">
        <v>36</v>
      </c>
      <c r="E2057" s="1" t="s">
        <v>36</v>
      </c>
      <c r="F2057" s="1" t="s">
        <v>37</v>
      </c>
      <c r="G2057" t="s">
        <v>64</v>
      </c>
      <c r="H2057" t="s">
        <v>39</v>
      </c>
      <c r="I2057" t="s">
        <v>40</v>
      </c>
      <c r="J2057" t="s">
        <v>40</v>
      </c>
      <c r="K2057" t="s">
        <v>40</v>
      </c>
      <c r="L2057" s="4">
        <v>-2615</v>
      </c>
      <c r="M2057" s="2">
        <v>43435</v>
      </c>
      <c r="N2057" t="s">
        <v>41</v>
      </c>
      <c r="O2057" t="s">
        <v>42</v>
      </c>
      <c r="P2057" t="s">
        <v>1021</v>
      </c>
      <c r="Q2057" t="s">
        <v>1022</v>
      </c>
      <c r="R2057" t="s">
        <v>1017</v>
      </c>
      <c r="S2057" s="3">
        <v>43452</v>
      </c>
      <c r="T2057" t="s">
        <v>46</v>
      </c>
      <c r="U2057">
        <v>9</v>
      </c>
      <c r="V2057" t="s">
        <v>47</v>
      </c>
      <c r="W2057" t="s">
        <v>48</v>
      </c>
      <c r="X2057" t="s">
        <v>1023</v>
      </c>
      <c r="Y2057" s="3">
        <v>43451</v>
      </c>
      <c r="Z2057">
        <v>165026831</v>
      </c>
      <c r="AB2057" t="s">
        <v>49</v>
      </c>
      <c r="AD2057" t="s">
        <v>1024</v>
      </c>
      <c r="AE2057">
        <v>1</v>
      </c>
      <c r="AF2057">
        <v>-2615</v>
      </c>
      <c r="AH2057" t="str">
        <f>VLOOKUP(B2057,'cc Lookup'!A:J,10,0)</f>
        <v>Corporate Expenditure</v>
      </c>
      <c r="AI2057" t="str">
        <f>VLOOKUP(B2057,'cc Lookup'!A:E,5,0)</f>
        <v>Corporate Exp</v>
      </c>
      <c r="AJ2057" t="s">
        <v>6735</v>
      </c>
      <c r="AK2057" t="str">
        <f t="shared" si="64"/>
        <v>E35120 Corporate Expenses</v>
      </c>
      <c r="AL2057" t="str">
        <f t="shared" si="65"/>
        <v>7310 Legal / Prof Fees</v>
      </c>
      <c r="AM2057" t="str">
        <f>VLOOKUP(W2057,Lookup!A:B,2,0)</f>
        <v>Legal</v>
      </c>
    </row>
    <row r="2058" spans="1:39" x14ac:dyDescent="0.25">
      <c r="A2058" t="s">
        <v>33</v>
      </c>
      <c r="B2058" s="1" t="s">
        <v>63</v>
      </c>
      <c r="C2058" s="1" t="s">
        <v>35</v>
      </c>
      <c r="D2058" s="1" t="s">
        <v>36</v>
      </c>
      <c r="E2058" s="1" t="s">
        <v>36</v>
      </c>
      <c r="F2058" s="1" t="s">
        <v>37</v>
      </c>
      <c r="G2058" t="s">
        <v>64</v>
      </c>
      <c r="H2058" t="s">
        <v>39</v>
      </c>
      <c r="I2058" t="s">
        <v>40</v>
      </c>
      <c r="J2058" t="s">
        <v>40</v>
      </c>
      <c r="K2058" t="s">
        <v>40</v>
      </c>
      <c r="L2058" s="4">
        <v>2615</v>
      </c>
      <c r="M2058" s="2">
        <v>43435</v>
      </c>
      <c r="N2058" t="s">
        <v>41</v>
      </c>
      <c r="O2058" t="s">
        <v>42</v>
      </c>
      <c r="P2058" t="s">
        <v>1025</v>
      </c>
      <c r="Q2058" t="s">
        <v>1026</v>
      </c>
      <c r="R2058" t="s">
        <v>1017</v>
      </c>
      <c r="S2058" s="3">
        <v>43453</v>
      </c>
      <c r="T2058" t="s">
        <v>46</v>
      </c>
      <c r="U2058">
        <v>10</v>
      </c>
      <c r="V2058" t="s">
        <v>47</v>
      </c>
      <c r="W2058" t="s">
        <v>48</v>
      </c>
      <c r="X2058" t="s">
        <v>1023</v>
      </c>
      <c r="Y2058" s="3">
        <v>43451</v>
      </c>
      <c r="Z2058">
        <v>165072393</v>
      </c>
      <c r="AB2058" t="s">
        <v>49</v>
      </c>
      <c r="AD2058" t="s">
        <v>1024</v>
      </c>
      <c r="AE2058">
        <v>1</v>
      </c>
      <c r="AF2058">
        <v>2615</v>
      </c>
      <c r="AH2058" t="str">
        <f>VLOOKUP(B2058,'cc Lookup'!A:J,10,0)</f>
        <v>Corporate Expenditure</v>
      </c>
      <c r="AI2058" t="str">
        <f>VLOOKUP(B2058,'cc Lookup'!A:E,5,0)</f>
        <v>Corporate Exp</v>
      </c>
      <c r="AJ2058" t="s">
        <v>6735</v>
      </c>
      <c r="AK2058" t="str">
        <f t="shared" si="64"/>
        <v>E35120 Corporate Expenses</v>
      </c>
      <c r="AL2058" t="str">
        <f t="shared" si="65"/>
        <v>7310 Legal / Prof Fees</v>
      </c>
      <c r="AM2058" t="str">
        <f>VLOOKUP(W2058,Lookup!A:B,2,0)</f>
        <v>Legal</v>
      </c>
    </row>
    <row r="2059" spans="1:39" x14ac:dyDescent="0.25">
      <c r="A2059" t="s">
        <v>33</v>
      </c>
      <c r="B2059" s="1" t="s">
        <v>63</v>
      </c>
      <c r="C2059" s="1" t="s">
        <v>35</v>
      </c>
      <c r="D2059" s="1" t="s">
        <v>36</v>
      </c>
      <c r="E2059" s="1" t="s">
        <v>36</v>
      </c>
      <c r="F2059" s="1" t="s">
        <v>37</v>
      </c>
      <c r="G2059" t="s">
        <v>64</v>
      </c>
      <c r="H2059" t="s">
        <v>39</v>
      </c>
      <c r="I2059" t="s">
        <v>40</v>
      </c>
      <c r="J2059" t="s">
        <v>40</v>
      </c>
      <c r="K2059" t="s">
        <v>40</v>
      </c>
      <c r="L2059" s="4">
        <v>262</v>
      </c>
      <c r="M2059" s="2">
        <v>43435</v>
      </c>
      <c r="N2059" t="s">
        <v>41</v>
      </c>
      <c r="O2059" t="s">
        <v>42</v>
      </c>
      <c r="P2059" t="s">
        <v>1027</v>
      </c>
      <c r="Q2059" t="s">
        <v>1028</v>
      </c>
      <c r="R2059" t="s">
        <v>1017</v>
      </c>
      <c r="S2059" s="3">
        <v>43461</v>
      </c>
      <c r="T2059" t="s">
        <v>46</v>
      </c>
      <c r="U2059">
        <v>8</v>
      </c>
      <c r="V2059" t="s">
        <v>47</v>
      </c>
      <c r="W2059" t="s">
        <v>48</v>
      </c>
      <c r="X2059">
        <v>415381</v>
      </c>
      <c r="Y2059" s="3">
        <v>43453</v>
      </c>
      <c r="Z2059">
        <v>165028647</v>
      </c>
      <c r="AB2059" t="s">
        <v>49</v>
      </c>
      <c r="AD2059" t="s">
        <v>1029</v>
      </c>
      <c r="AE2059">
        <v>1</v>
      </c>
      <c r="AF2059">
        <v>262</v>
      </c>
      <c r="AH2059" t="str">
        <f>VLOOKUP(B2059,'cc Lookup'!A:J,10,0)</f>
        <v>Corporate Expenditure</v>
      </c>
      <c r="AI2059" t="str">
        <f>VLOOKUP(B2059,'cc Lookup'!A:E,5,0)</f>
        <v>Corporate Exp</v>
      </c>
      <c r="AJ2059" t="s">
        <v>6735</v>
      </c>
      <c r="AK2059" t="str">
        <f t="shared" si="64"/>
        <v>E35120 Corporate Expenses</v>
      </c>
      <c r="AL2059" t="str">
        <f t="shared" si="65"/>
        <v>7310 Legal / Prof Fees</v>
      </c>
      <c r="AM2059" t="str">
        <f>VLOOKUP(W2059,Lookup!A:B,2,0)</f>
        <v>Legal</v>
      </c>
    </row>
    <row r="2060" spans="1:39" x14ac:dyDescent="0.25">
      <c r="A2060" t="s">
        <v>33</v>
      </c>
      <c r="B2060" s="1" t="s">
        <v>63</v>
      </c>
      <c r="C2060" s="1" t="s">
        <v>35</v>
      </c>
      <c r="D2060" s="1" t="s">
        <v>36</v>
      </c>
      <c r="E2060" s="1" t="s">
        <v>36</v>
      </c>
      <c r="F2060" s="1" t="s">
        <v>37</v>
      </c>
      <c r="G2060" t="s">
        <v>64</v>
      </c>
      <c r="H2060" t="s">
        <v>39</v>
      </c>
      <c r="I2060" t="s">
        <v>40</v>
      </c>
      <c r="J2060" t="s">
        <v>40</v>
      </c>
      <c r="K2060" t="s">
        <v>40</v>
      </c>
      <c r="L2060" s="4">
        <v>3140.48</v>
      </c>
      <c r="M2060" s="2">
        <v>43435</v>
      </c>
      <c r="N2060" t="s">
        <v>41</v>
      </c>
      <c r="O2060" t="s">
        <v>42</v>
      </c>
      <c r="P2060" t="s">
        <v>1027</v>
      </c>
      <c r="Q2060" t="s">
        <v>1028</v>
      </c>
      <c r="R2060" t="s">
        <v>1017</v>
      </c>
      <c r="S2060" s="3">
        <v>43461</v>
      </c>
      <c r="T2060" t="s">
        <v>46</v>
      </c>
      <c r="U2060">
        <v>8</v>
      </c>
      <c r="V2060" t="s">
        <v>47</v>
      </c>
      <c r="W2060" t="s">
        <v>48</v>
      </c>
      <c r="X2060">
        <v>415382</v>
      </c>
      <c r="Y2060" s="3">
        <v>43453</v>
      </c>
      <c r="Z2060">
        <v>165026831</v>
      </c>
      <c r="AB2060" t="s">
        <v>49</v>
      </c>
      <c r="AD2060" t="s">
        <v>1030</v>
      </c>
      <c r="AE2060">
        <v>1</v>
      </c>
      <c r="AF2060">
        <v>3140</v>
      </c>
      <c r="AH2060" t="str">
        <f>VLOOKUP(B2060,'cc Lookup'!A:J,10,0)</f>
        <v>Corporate Expenditure</v>
      </c>
      <c r="AI2060" t="str">
        <f>VLOOKUP(B2060,'cc Lookup'!A:E,5,0)</f>
        <v>Corporate Exp</v>
      </c>
      <c r="AJ2060" t="s">
        <v>6735</v>
      </c>
      <c r="AK2060" t="str">
        <f t="shared" si="64"/>
        <v>E35120 Corporate Expenses</v>
      </c>
      <c r="AL2060" t="str">
        <f t="shared" si="65"/>
        <v>7310 Legal / Prof Fees</v>
      </c>
      <c r="AM2060" t="str">
        <f>VLOOKUP(W2060,Lookup!A:B,2,0)</f>
        <v>Legal</v>
      </c>
    </row>
    <row r="2061" spans="1:39" x14ac:dyDescent="0.25">
      <c r="A2061" t="s">
        <v>33</v>
      </c>
      <c r="B2061" s="1" t="s">
        <v>63</v>
      </c>
      <c r="C2061" s="1" t="s">
        <v>35</v>
      </c>
      <c r="D2061" s="1" t="s">
        <v>36</v>
      </c>
      <c r="E2061" s="1" t="s">
        <v>36</v>
      </c>
      <c r="F2061" s="1" t="s">
        <v>37</v>
      </c>
      <c r="G2061" t="s">
        <v>64</v>
      </c>
      <c r="H2061" t="s">
        <v>39</v>
      </c>
      <c r="I2061" t="s">
        <v>40</v>
      </c>
      <c r="J2061" t="s">
        <v>40</v>
      </c>
      <c r="K2061" t="s">
        <v>40</v>
      </c>
      <c r="L2061" s="4">
        <v>-262</v>
      </c>
      <c r="M2061" s="2">
        <v>43435</v>
      </c>
      <c r="N2061" t="s">
        <v>41</v>
      </c>
      <c r="O2061" t="s">
        <v>42</v>
      </c>
      <c r="P2061" t="s">
        <v>1031</v>
      </c>
      <c r="Q2061" t="s">
        <v>1032</v>
      </c>
      <c r="R2061" t="s">
        <v>1017</v>
      </c>
      <c r="S2061" s="3">
        <v>43465</v>
      </c>
      <c r="T2061" t="s">
        <v>46</v>
      </c>
      <c r="U2061">
        <v>11</v>
      </c>
      <c r="V2061" t="s">
        <v>47</v>
      </c>
      <c r="W2061" t="s">
        <v>48</v>
      </c>
      <c r="X2061">
        <v>415381</v>
      </c>
      <c r="Y2061" s="3">
        <v>43453</v>
      </c>
      <c r="Z2061">
        <v>165074409</v>
      </c>
      <c r="AB2061" t="s">
        <v>49</v>
      </c>
      <c r="AD2061" t="s">
        <v>1029</v>
      </c>
      <c r="AE2061">
        <v>1</v>
      </c>
      <c r="AF2061">
        <v>-262</v>
      </c>
      <c r="AH2061" t="str">
        <f>VLOOKUP(B2061,'cc Lookup'!A:J,10,0)</f>
        <v>Corporate Expenditure</v>
      </c>
      <c r="AI2061" t="str">
        <f>VLOOKUP(B2061,'cc Lookup'!A:E,5,0)</f>
        <v>Corporate Exp</v>
      </c>
      <c r="AJ2061" t="s">
        <v>6735</v>
      </c>
      <c r="AK2061" t="str">
        <f t="shared" si="64"/>
        <v>E35120 Corporate Expenses</v>
      </c>
      <c r="AL2061" t="str">
        <f t="shared" si="65"/>
        <v>7310 Legal / Prof Fees</v>
      </c>
      <c r="AM2061" t="str">
        <f>VLOOKUP(W2061,Lookup!A:B,2,0)</f>
        <v>Legal</v>
      </c>
    </row>
    <row r="2062" spans="1:39" x14ac:dyDescent="0.25">
      <c r="A2062" t="s">
        <v>33</v>
      </c>
      <c r="B2062" s="1" t="s">
        <v>63</v>
      </c>
      <c r="C2062" s="1" t="s">
        <v>35</v>
      </c>
      <c r="D2062" s="1" t="s">
        <v>36</v>
      </c>
      <c r="E2062" s="1" t="s">
        <v>36</v>
      </c>
      <c r="F2062" s="1" t="s">
        <v>37</v>
      </c>
      <c r="G2062" t="s">
        <v>64</v>
      </c>
      <c r="H2062" t="s">
        <v>39</v>
      </c>
      <c r="I2062" t="s">
        <v>40</v>
      </c>
      <c r="J2062" t="s">
        <v>40</v>
      </c>
      <c r="K2062" t="s">
        <v>40</v>
      </c>
      <c r="L2062" s="4">
        <v>-3140.48</v>
      </c>
      <c r="M2062" s="2">
        <v>43435</v>
      </c>
      <c r="N2062" t="s">
        <v>41</v>
      </c>
      <c r="O2062" t="s">
        <v>42</v>
      </c>
      <c r="P2062" t="s">
        <v>1031</v>
      </c>
      <c r="Q2062" t="s">
        <v>1032</v>
      </c>
      <c r="R2062" t="s">
        <v>1017</v>
      </c>
      <c r="S2062" s="3">
        <v>43465</v>
      </c>
      <c r="T2062" t="s">
        <v>46</v>
      </c>
      <c r="U2062">
        <v>11</v>
      </c>
      <c r="V2062" t="s">
        <v>47</v>
      </c>
      <c r="W2062" t="s">
        <v>48</v>
      </c>
      <c r="X2062">
        <v>415382</v>
      </c>
      <c r="Y2062" s="3">
        <v>43453</v>
      </c>
      <c r="Z2062">
        <v>165074410</v>
      </c>
      <c r="AB2062" t="s">
        <v>49</v>
      </c>
      <c r="AD2062" t="s">
        <v>1030</v>
      </c>
      <c r="AE2062">
        <v>1</v>
      </c>
      <c r="AF2062">
        <v>-3140</v>
      </c>
      <c r="AH2062" t="str">
        <f>VLOOKUP(B2062,'cc Lookup'!A:J,10,0)</f>
        <v>Corporate Expenditure</v>
      </c>
      <c r="AI2062" t="str">
        <f>VLOOKUP(B2062,'cc Lookup'!A:E,5,0)</f>
        <v>Corporate Exp</v>
      </c>
      <c r="AJ2062" t="s">
        <v>6735</v>
      </c>
      <c r="AK2062" t="str">
        <f t="shared" si="64"/>
        <v>E35120 Corporate Expenses</v>
      </c>
      <c r="AL2062" t="str">
        <f t="shared" si="65"/>
        <v>7310 Legal / Prof Fees</v>
      </c>
      <c r="AM2062" t="str">
        <f>VLOOKUP(W2062,Lookup!A:B,2,0)</f>
        <v>Legal</v>
      </c>
    </row>
    <row r="2063" spans="1:39" x14ac:dyDescent="0.25">
      <c r="A2063" t="s">
        <v>33</v>
      </c>
      <c r="B2063" s="1" t="s">
        <v>63</v>
      </c>
      <c r="C2063" s="1" t="s">
        <v>35</v>
      </c>
      <c r="D2063" s="1" t="s">
        <v>36</v>
      </c>
      <c r="E2063" s="1" t="s">
        <v>36</v>
      </c>
      <c r="F2063" s="1" t="s">
        <v>37</v>
      </c>
      <c r="G2063" t="s">
        <v>64</v>
      </c>
      <c r="H2063" t="s">
        <v>39</v>
      </c>
      <c r="I2063" t="s">
        <v>40</v>
      </c>
      <c r="J2063" t="s">
        <v>40</v>
      </c>
      <c r="K2063" t="s">
        <v>40</v>
      </c>
      <c r="L2063" s="4">
        <v>-63.32</v>
      </c>
      <c r="M2063" s="2">
        <v>43435</v>
      </c>
      <c r="N2063" t="s">
        <v>103</v>
      </c>
      <c r="O2063" t="s">
        <v>104</v>
      </c>
      <c r="P2063" t="s">
        <v>949</v>
      </c>
      <c r="Q2063" t="s">
        <v>1033</v>
      </c>
      <c r="R2063" t="s">
        <v>1034</v>
      </c>
      <c r="S2063" s="3">
        <v>43434</v>
      </c>
      <c r="T2063" t="s">
        <v>46</v>
      </c>
      <c r="U2063">
        <v>1522</v>
      </c>
      <c r="V2063" t="s">
        <v>110</v>
      </c>
      <c r="W2063" t="s">
        <v>48</v>
      </c>
      <c r="X2063">
        <v>165026831</v>
      </c>
      <c r="Y2063" s="3">
        <v>42857</v>
      </c>
      <c r="AA2063" t="s">
        <v>111</v>
      </c>
      <c r="AC2063" t="s">
        <v>109</v>
      </c>
      <c r="AH2063" t="str">
        <f>VLOOKUP(B2063,'cc Lookup'!A:J,10,0)</f>
        <v>Corporate Expenditure</v>
      </c>
      <c r="AI2063" t="str">
        <f>VLOOKUP(B2063,'cc Lookup'!A:E,5,0)</f>
        <v>Corporate Exp</v>
      </c>
      <c r="AJ2063" t="s">
        <v>6735</v>
      </c>
      <c r="AK2063" t="str">
        <f t="shared" si="64"/>
        <v>E35120 Corporate Expenses</v>
      </c>
      <c r="AL2063" t="str">
        <f t="shared" si="65"/>
        <v>7310 Legal / Prof Fees</v>
      </c>
      <c r="AM2063" t="str">
        <f>VLOOKUP(W2063,Lookup!A:B,2,0)</f>
        <v>Legal</v>
      </c>
    </row>
    <row r="2064" spans="1:39" x14ac:dyDescent="0.25">
      <c r="A2064" t="s">
        <v>33</v>
      </c>
      <c r="B2064" s="1" t="s">
        <v>63</v>
      </c>
      <c r="C2064" s="1" t="s">
        <v>35</v>
      </c>
      <c r="D2064" s="1" t="s">
        <v>36</v>
      </c>
      <c r="E2064" s="1" t="s">
        <v>36</v>
      </c>
      <c r="F2064" s="1" t="s">
        <v>37</v>
      </c>
      <c r="G2064" t="s">
        <v>64</v>
      </c>
      <c r="H2064" t="s">
        <v>39</v>
      </c>
      <c r="I2064" t="s">
        <v>40</v>
      </c>
      <c r="J2064" t="s">
        <v>40</v>
      </c>
      <c r="K2064" t="s">
        <v>40</v>
      </c>
      <c r="L2064" s="4">
        <v>-450</v>
      </c>
      <c r="M2064" s="2">
        <v>43435</v>
      </c>
      <c r="N2064" t="s">
        <v>103</v>
      </c>
      <c r="O2064" t="s">
        <v>104</v>
      </c>
      <c r="P2064" t="s">
        <v>949</v>
      </c>
      <c r="Q2064" t="s">
        <v>1033</v>
      </c>
      <c r="R2064" t="s">
        <v>1034</v>
      </c>
      <c r="S2064" s="3">
        <v>43434</v>
      </c>
      <c r="T2064" t="s">
        <v>46</v>
      </c>
      <c r="U2064">
        <v>1523</v>
      </c>
      <c r="V2064" t="s">
        <v>793</v>
      </c>
      <c r="W2064" t="s">
        <v>694</v>
      </c>
      <c r="X2064">
        <v>165071872</v>
      </c>
      <c r="Y2064" s="3">
        <v>43350</v>
      </c>
      <c r="AC2064" t="s">
        <v>794</v>
      </c>
      <c r="AH2064" t="str">
        <f>VLOOKUP(B2064,'cc Lookup'!A:J,10,0)</f>
        <v>Corporate Expenditure</v>
      </c>
      <c r="AI2064" t="str">
        <f>VLOOKUP(B2064,'cc Lookup'!A:E,5,0)</f>
        <v>Corporate Exp</v>
      </c>
      <c r="AJ2064" t="s">
        <v>6735</v>
      </c>
      <c r="AK2064" t="str">
        <f t="shared" si="64"/>
        <v>E35120 Corporate Expenses</v>
      </c>
      <c r="AL2064" t="str">
        <f t="shared" si="65"/>
        <v>7310 Legal / Prof Fees</v>
      </c>
      <c r="AM2064" t="str">
        <f>VLOOKUP(W2064,Lookup!A:B,2,0)</f>
        <v>Legal</v>
      </c>
    </row>
    <row r="2065" spans="1:39" x14ac:dyDescent="0.25">
      <c r="A2065" t="s">
        <v>33</v>
      </c>
      <c r="B2065" s="1" t="s">
        <v>63</v>
      </c>
      <c r="C2065" s="1" t="s">
        <v>35</v>
      </c>
      <c r="D2065" s="1" t="s">
        <v>36</v>
      </c>
      <c r="E2065" s="1" t="s">
        <v>36</v>
      </c>
      <c r="F2065" s="1" t="s">
        <v>37</v>
      </c>
      <c r="G2065" t="s">
        <v>64</v>
      </c>
      <c r="H2065" t="s">
        <v>39</v>
      </c>
      <c r="I2065" t="s">
        <v>40</v>
      </c>
      <c r="J2065" t="s">
        <v>40</v>
      </c>
      <c r="K2065" t="s">
        <v>40</v>
      </c>
      <c r="L2065" s="4">
        <v>-1050.28</v>
      </c>
      <c r="M2065" s="2">
        <v>43435</v>
      </c>
      <c r="N2065" t="s">
        <v>103</v>
      </c>
      <c r="O2065" t="s">
        <v>104</v>
      </c>
      <c r="P2065" t="s">
        <v>949</v>
      </c>
      <c r="Q2065" t="s">
        <v>1033</v>
      </c>
      <c r="R2065" t="s">
        <v>1034</v>
      </c>
      <c r="S2065" s="3">
        <v>43434</v>
      </c>
      <c r="T2065" t="s">
        <v>46</v>
      </c>
      <c r="U2065">
        <v>1524</v>
      </c>
      <c r="V2065" t="s">
        <v>283</v>
      </c>
      <c r="W2065" t="s">
        <v>183</v>
      </c>
      <c r="X2065">
        <v>165069775</v>
      </c>
      <c r="Y2065" s="3">
        <v>43249</v>
      </c>
      <c r="AC2065" t="s">
        <v>792</v>
      </c>
      <c r="AH2065" t="str">
        <f>VLOOKUP(B2065,'cc Lookup'!A:J,10,0)</f>
        <v>Corporate Expenditure</v>
      </c>
      <c r="AI2065" t="str">
        <f>VLOOKUP(B2065,'cc Lookup'!A:E,5,0)</f>
        <v>Corporate Exp</v>
      </c>
      <c r="AJ2065" t="s">
        <v>6735</v>
      </c>
      <c r="AK2065" t="str">
        <f t="shared" si="64"/>
        <v>E35120 Corporate Expenses</v>
      </c>
      <c r="AL2065" t="str">
        <f t="shared" si="65"/>
        <v>7310 Legal / Prof Fees</v>
      </c>
      <c r="AM2065" t="str">
        <f>VLOOKUP(W2065,Lookup!A:B,2,0)</f>
        <v>Other</v>
      </c>
    </row>
    <row r="2066" spans="1:39" x14ac:dyDescent="0.25">
      <c r="A2066" t="s">
        <v>33</v>
      </c>
      <c r="B2066" s="1" t="s">
        <v>63</v>
      </c>
      <c r="C2066" s="1" t="s">
        <v>35</v>
      </c>
      <c r="D2066" s="1" t="s">
        <v>36</v>
      </c>
      <c r="E2066" s="1" t="s">
        <v>36</v>
      </c>
      <c r="F2066" s="1" t="s">
        <v>37</v>
      </c>
      <c r="G2066" t="s">
        <v>64</v>
      </c>
      <c r="H2066" t="s">
        <v>39</v>
      </c>
      <c r="I2066" t="s">
        <v>40</v>
      </c>
      <c r="J2066" t="s">
        <v>40</v>
      </c>
      <c r="K2066" t="s">
        <v>40</v>
      </c>
      <c r="L2066" s="4">
        <v>450</v>
      </c>
      <c r="M2066" s="2">
        <v>43435</v>
      </c>
      <c r="N2066" t="s">
        <v>103</v>
      </c>
      <c r="O2066" t="s">
        <v>104</v>
      </c>
      <c r="P2066" t="s">
        <v>1035</v>
      </c>
      <c r="Q2066" t="s">
        <v>1036</v>
      </c>
      <c r="R2066" t="s">
        <v>1037</v>
      </c>
      <c r="S2066" s="3">
        <v>43465</v>
      </c>
      <c r="T2066" t="s">
        <v>46</v>
      </c>
      <c r="U2066">
        <v>1574</v>
      </c>
      <c r="V2066" t="s">
        <v>793</v>
      </c>
      <c r="W2066" t="s">
        <v>694</v>
      </c>
      <c r="X2066">
        <v>165071872</v>
      </c>
      <c r="Y2066" s="3">
        <v>43350</v>
      </c>
      <c r="AC2066" t="s">
        <v>794</v>
      </c>
      <c r="AH2066" t="str">
        <f>VLOOKUP(B2066,'cc Lookup'!A:J,10,0)</f>
        <v>Corporate Expenditure</v>
      </c>
      <c r="AI2066" t="str">
        <f>VLOOKUP(B2066,'cc Lookup'!A:E,5,0)</f>
        <v>Corporate Exp</v>
      </c>
      <c r="AJ2066" t="s">
        <v>6735</v>
      </c>
      <c r="AK2066" t="str">
        <f t="shared" si="64"/>
        <v>E35120 Corporate Expenses</v>
      </c>
      <c r="AL2066" t="str">
        <f t="shared" si="65"/>
        <v>7310 Legal / Prof Fees</v>
      </c>
      <c r="AM2066" t="str">
        <f>VLOOKUP(W2066,Lookup!A:B,2,0)</f>
        <v>Legal</v>
      </c>
    </row>
    <row r="2067" spans="1:39" x14ac:dyDescent="0.25">
      <c r="A2067" t="s">
        <v>33</v>
      </c>
      <c r="B2067" s="1" t="s">
        <v>63</v>
      </c>
      <c r="C2067" s="1" t="s">
        <v>35</v>
      </c>
      <c r="D2067" s="1" t="s">
        <v>36</v>
      </c>
      <c r="E2067" s="1" t="s">
        <v>36</v>
      </c>
      <c r="F2067" s="1" t="s">
        <v>37</v>
      </c>
      <c r="G2067" t="s">
        <v>64</v>
      </c>
      <c r="H2067" t="s">
        <v>39</v>
      </c>
      <c r="I2067" t="s">
        <v>40</v>
      </c>
      <c r="J2067" t="s">
        <v>40</v>
      </c>
      <c r="K2067" t="s">
        <v>40</v>
      </c>
      <c r="L2067" s="4">
        <v>1050.28</v>
      </c>
      <c r="M2067" s="2">
        <v>43435</v>
      </c>
      <c r="N2067" t="s">
        <v>103</v>
      </c>
      <c r="O2067" t="s">
        <v>104</v>
      </c>
      <c r="P2067" t="s">
        <v>1035</v>
      </c>
      <c r="Q2067" t="s">
        <v>1036</v>
      </c>
      <c r="R2067" t="s">
        <v>1037</v>
      </c>
      <c r="S2067" s="3">
        <v>43465</v>
      </c>
      <c r="T2067" t="s">
        <v>46</v>
      </c>
      <c r="U2067">
        <v>1575</v>
      </c>
      <c r="V2067" t="s">
        <v>283</v>
      </c>
      <c r="W2067" t="s">
        <v>183</v>
      </c>
      <c r="X2067">
        <v>165069775</v>
      </c>
      <c r="Y2067" s="3">
        <v>43249</v>
      </c>
      <c r="AC2067" t="s">
        <v>792</v>
      </c>
      <c r="AH2067" t="str">
        <f>VLOOKUP(B2067,'cc Lookup'!A:J,10,0)</f>
        <v>Corporate Expenditure</v>
      </c>
      <c r="AI2067" t="str">
        <f>VLOOKUP(B2067,'cc Lookup'!A:E,5,0)</f>
        <v>Corporate Exp</v>
      </c>
      <c r="AJ2067" t="s">
        <v>6735</v>
      </c>
      <c r="AK2067" t="str">
        <f t="shared" si="64"/>
        <v>E35120 Corporate Expenses</v>
      </c>
      <c r="AL2067" t="str">
        <f t="shared" si="65"/>
        <v>7310 Legal / Prof Fees</v>
      </c>
      <c r="AM2067" t="str">
        <f>VLOOKUP(W2067,Lookup!A:B,2,0)</f>
        <v>Other</v>
      </c>
    </row>
    <row r="2068" spans="1:39" x14ac:dyDescent="0.25">
      <c r="A2068" t="s">
        <v>33</v>
      </c>
      <c r="B2068" s="1" t="s">
        <v>63</v>
      </c>
      <c r="C2068" s="1" t="s">
        <v>35</v>
      </c>
      <c r="D2068" s="1" t="s">
        <v>36</v>
      </c>
      <c r="E2068" s="1" t="s">
        <v>36</v>
      </c>
      <c r="F2068" s="1" t="s">
        <v>37</v>
      </c>
      <c r="G2068" t="s">
        <v>64</v>
      </c>
      <c r="H2068" t="s">
        <v>39</v>
      </c>
      <c r="I2068" t="s">
        <v>40</v>
      </c>
      <c r="J2068" t="s">
        <v>40</v>
      </c>
      <c r="K2068" t="s">
        <v>40</v>
      </c>
      <c r="L2068" s="4">
        <v>63.32</v>
      </c>
      <c r="M2068" s="2">
        <v>43435</v>
      </c>
      <c r="N2068" t="s">
        <v>103</v>
      </c>
      <c r="O2068" t="s">
        <v>104</v>
      </c>
      <c r="P2068" t="s">
        <v>1035</v>
      </c>
      <c r="Q2068" t="s">
        <v>1036</v>
      </c>
      <c r="R2068" t="s">
        <v>1037</v>
      </c>
      <c r="S2068" s="3">
        <v>43465</v>
      </c>
      <c r="T2068" t="s">
        <v>46</v>
      </c>
      <c r="U2068">
        <v>1576</v>
      </c>
      <c r="V2068" t="s">
        <v>110</v>
      </c>
      <c r="W2068" t="s">
        <v>48</v>
      </c>
      <c r="X2068">
        <v>165026831</v>
      </c>
      <c r="Y2068" s="3">
        <v>42857</v>
      </c>
      <c r="AA2068" t="s">
        <v>111</v>
      </c>
      <c r="AC2068" t="s">
        <v>109</v>
      </c>
      <c r="AH2068" t="str">
        <f>VLOOKUP(B2068,'cc Lookup'!A:J,10,0)</f>
        <v>Corporate Expenditure</v>
      </c>
      <c r="AI2068" t="str">
        <f>VLOOKUP(B2068,'cc Lookup'!A:E,5,0)</f>
        <v>Corporate Exp</v>
      </c>
      <c r="AJ2068" t="s">
        <v>6735</v>
      </c>
      <c r="AK2068" t="str">
        <f t="shared" si="64"/>
        <v>E35120 Corporate Expenses</v>
      </c>
      <c r="AL2068" t="str">
        <f t="shared" si="65"/>
        <v>7310 Legal / Prof Fees</v>
      </c>
      <c r="AM2068" t="str">
        <f>VLOOKUP(W2068,Lookup!A:B,2,0)</f>
        <v>Legal</v>
      </c>
    </row>
    <row r="2069" spans="1:39" x14ac:dyDescent="0.25">
      <c r="A2069" t="s">
        <v>33</v>
      </c>
      <c r="B2069" s="1" t="s">
        <v>63</v>
      </c>
      <c r="C2069" s="1" t="s">
        <v>35</v>
      </c>
      <c r="D2069" s="1" t="s">
        <v>118</v>
      </c>
      <c r="E2069" s="1" t="s">
        <v>36</v>
      </c>
      <c r="F2069" s="1" t="s">
        <v>37</v>
      </c>
      <c r="G2069" t="s">
        <v>64</v>
      </c>
      <c r="H2069" t="s">
        <v>39</v>
      </c>
      <c r="I2069" t="s">
        <v>119</v>
      </c>
      <c r="J2069" t="s">
        <v>40</v>
      </c>
      <c r="K2069" t="s">
        <v>40</v>
      </c>
      <c r="L2069" s="4">
        <v>-1273</v>
      </c>
      <c r="M2069" s="2">
        <v>43435</v>
      </c>
      <c r="N2069" t="s">
        <v>55</v>
      </c>
      <c r="O2069" t="s">
        <v>56</v>
      </c>
      <c r="P2069" t="s">
        <v>1038</v>
      </c>
      <c r="Q2069" t="s">
        <v>1039</v>
      </c>
      <c r="R2069" t="s">
        <v>1040</v>
      </c>
      <c r="S2069" s="3">
        <v>43445</v>
      </c>
      <c r="T2069" t="s">
        <v>46</v>
      </c>
      <c r="U2069">
        <v>146</v>
      </c>
      <c r="V2069" t="s">
        <v>955</v>
      </c>
      <c r="W2069" t="s">
        <v>1040</v>
      </c>
      <c r="Y2069" s="3">
        <v>43445</v>
      </c>
      <c r="AA2069" t="s">
        <v>956</v>
      </c>
      <c r="AD2069" t="s">
        <v>957</v>
      </c>
      <c r="AH2069" t="str">
        <f>VLOOKUP(B2069,'cc Lookup'!A:J,10,0)</f>
        <v>Corporate Expenditure</v>
      </c>
      <c r="AI2069" t="str">
        <f>VLOOKUP(B2069,'cc Lookup'!A:E,5,0)</f>
        <v>Corporate Exp</v>
      </c>
      <c r="AJ2069" t="s">
        <v>6735</v>
      </c>
      <c r="AK2069" t="str">
        <f t="shared" si="64"/>
        <v>E35120 Corporate Expenses</v>
      </c>
      <c r="AL2069" t="str">
        <f t="shared" si="65"/>
        <v>7310 Legal / Prof Fees</v>
      </c>
      <c r="AM2069" t="str">
        <f>VLOOKUP(W2069,Lookup!A:B,2,0)</f>
        <v>Other</v>
      </c>
    </row>
    <row r="2070" spans="1:39" x14ac:dyDescent="0.25">
      <c r="A2070" t="s">
        <v>33</v>
      </c>
      <c r="B2070" s="1" t="s">
        <v>63</v>
      </c>
      <c r="C2070" s="1" t="s">
        <v>35</v>
      </c>
      <c r="D2070" s="1" t="s">
        <v>118</v>
      </c>
      <c r="E2070" s="1" t="s">
        <v>36</v>
      </c>
      <c r="F2070" s="1" t="s">
        <v>37</v>
      </c>
      <c r="G2070" t="s">
        <v>64</v>
      </c>
      <c r="H2070" t="s">
        <v>39</v>
      </c>
      <c r="I2070" t="s">
        <v>119</v>
      </c>
      <c r="J2070" t="s">
        <v>40</v>
      </c>
      <c r="K2070" t="s">
        <v>40</v>
      </c>
      <c r="L2070" s="4">
        <v>1273</v>
      </c>
      <c r="M2070" s="2">
        <v>43435</v>
      </c>
      <c r="N2070" t="s">
        <v>41</v>
      </c>
      <c r="O2070" t="s">
        <v>42</v>
      </c>
      <c r="P2070" t="s">
        <v>1041</v>
      </c>
      <c r="Q2070" t="s">
        <v>1042</v>
      </c>
      <c r="R2070" t="s">
        <v>1017</v>
      </c>
      <c r="S2070" s="3">
        <v>43451</v>
      </c>
      <c r="T2070" t="s">
        <v>46</v>
      </c>
      <c r="U2070">
        <v>15</v>
      </c>
      <c r="V2070" t="s">
        <v>47</v>
      </c>
      <c r="W2070" t="s">
        <v>124</v>
      </c>
      <c r="X2070" t="s">
        <v>1043</v>
      </c>
      <c r="Y2070" s="3">
        <v>43396</v>
      </c>
      <c r="Z2070" t="s">
        <v>299</v>
      </c>
      <c r="AB2070" t="s">
        <v>300</v>
      </c>
      <c r="AD2070" t="s">
        <v>957</v>
      </c>
      <c r="AH2070" t="str">
        <f>VLOOKUP(B2070,'cc Lookup'!A:J,10,0)</f>
        <v>Corporate Expenditure</v>
      </c>
      <c r="AI2070" t="str">
        <f>VLOOKUP(B2070,'cc Lookup'!A:E,5,0)</f>
        <v>Corporate Exp</v>
      </c>
      <c r="AJ2070" t="s">
        <v>6735</v>
      </c>
      <c r="AK2070" t="str">
        <f t="shared" si="64"/>
        <v>E35120 Corporate Expenses</v>
      </c>
      <c r="AL2070" t="str">
        <f t="shared" si="65"/>
        <v>7310 Legal / Prof Fees</v>
      </c>
      <c r="AM2070" t="str">
        <f>VLOOKUP(W2070,Lookup!A:B,2,0)</f>
        <v>Legal</v>
      </c>
    </row>
    <row r="2071" spans="1:39" x14ac:dyDescent="0.25">
      <c r="A2071" t="s">
        <v>33</v>
      </c>
      <c r="B2071" s="1" t="s">
        <v>63</v>
      </c>
      <c r="C2071" s="1" t="s">
        <v>35</v>
      </c>
      <c r="D2071" s="1" t="s">
        <v>118</v>
      </c>
      <c r="E2071" s="1" t="s">
        <v>36</v>
      </c>
      <c r="F2071" s="1" t="s">
        <v>37</v>
      </c>
      <c r="G2071" t="s">
        <v>64</v>
      </c>
      <c r="H2071" t="s">
        <v>39</v>
      </c>
      <c r="I2071" t="s">
        <v>119</v>
      </c>
      <c r="J2071" t="s">
        <v>40</v>
      </c>
      <c r="K2071" t="s">
        <v>40</v>
      </c>
      <c r="L2071" s="4">
        <v>932.33</v>
      </c>
      <c r="M2071" s="2">
        <v>43435</v>
      </c>
      <c r="N2071" t="s">
        <v>41</v>
      </c>
      <c r="O2071" t="s">
        <v>42</v>
      </c>
      <c r="P2071" t="s">
        <v>1027</v>
      </c>
      <c r="Q2071" t="s">
        <v>1028</v>
      </c>
      <c r="R2071" t="s">
        <v>1017</v>
      </c>
      <c r="S2071" s="3">
        <v>43461</v>
      </c>
      <c r="T2071" t="s">
        <v>46</v>
      </c>
      <c r="U2071">
        <v>17</v>
      </c>
      <c r="V2071" t="s">
        <v>47</v>
      </c>
      <c r="W2071" t="s">
        <v>48</v>
      </c>
      <c r="X2071">
        <v>415387</v>
      </c>
      <c r="Y2071" s="3">
        <v>43453</v>
      </c>
      <c r="Z2071">
        <v>165065420</v>
      </c>
      <c r="AB2071" t="s">
        <v>49</v>
      </c>
      <c r="AD2071" t="s">
        <v>1044</v>
      </c>
      <c r="AE2071">
        <v>1</v>
      </c>
      <c r="AF2071">
        <v>932</v>
      </c>
      <c r="AH2071" t="str">
        <f>VLOOKUP(B2071,'cc Lookup'!A:J,10,0)</f>
        <v>Corporate Expenditure</v>
      </c>
      <c r="AI2071" t="str">
        <f>VLOOKUP(B2071,'cc Lookup'!A:E,5,0)</f>
        <v>Corporate Exp</v>
      </c>
      <c r="AJ2071" t="s">
        <v>6735</v>
      </c>
      <c r="AK2071" t="str">
        <f t="shared" si="64"/>
        <v>E35120 Corporate Expenses</v>
      </c>
      <c r="AL2071" t="str">
        <f t="shared" si="65"/>
        <v>7310 Legal / Prof Fees</v>
      </c>
      <c r="AM2071" t="str">
        <f>VLOOKUP(W2071,Lookup!A:B,2,0)</f>
        <v>Legal</v>
      </c>
    </row>
    <row r="2072" spans="1:39" x14ac:dyDescent="0.25">
      <c r="A2072" t="s">
        <v>33</v>
      </c>
      <c r="B2072" s="1" t="s">
        <v>63</v>
      </c>
      <c r="C2072" s="1" t="s">
        <v>35</v>
      </c>
      <c r="D2072" s="1" t="s">
        <v>140</v>
      </c>
      <c r="E2072" s="1" t="s">
        <v>36</v>
      </c>
      <c r="F2072" s="1" t="s">
        <v>37</v>
      </c>
      <c r="G2072" t="s">
        <v>64</v>
      </c>
      <c r="H2072" t="s">
        <v>39</v>
      </c>
      <c r="I2072" t="s">
        <v>141</v>
      </c>
      <c r="J2072" t="s">
        <v>40</v>
      </c>
      <c r="K2072" t="s">
        <v>40</v>
      </c>
      <c r="L2072" s="4">
        <v>-17422.89</v>
      </c>
      <c r="M2072" s="2">
        <v>43435</v>
      </c>
      <c r="N2072" t="s">
        <v>103</v>
      </c>
      <c r="O2072" t="s">
        <v>104</v>
      </c>
      <c r="P2072" t="s">
        <v>949</v>
      </c>
      <c r="Q2072" t="s">
        <v>1033</v>
      </c>
      <c r="R2072" t="s">
        <v>1034</v>
      </c>
      <c r="S2072" s="3">
        <v>43434</v>
      </c>
      <c r="T2072" t="s">
        <v>46</v>
      </c>
      <c r="U2072">
        <v>2203</v>
      </c>
      <c r="V2072" t="s">
        <v>809</v>
      </c>
      <c r="W2072" t="s">
        <v>694</v>
      </c>
      <c r="X2072">
        <v>165052611</v>
      </c>
      <c r="Y2072" s="3">
        <v>43347</v>
      </c>
      <c r="AC2072" t="s">
        <v>794</v>
      </c>
      <c r="AH2072" t="str">
        <f>VLOOKUP(B2072,'cc Lookup'!A:J,10,0)</f>
        <v>Corporate Expenditure</v>
      </c>
      <c r="AI2072" t="str">
        <f>VLOOKUP(B2072,'cc Lookup'!A:E,5,0)</f>
        <v>Corporate Exp</v>
      </c>
      <c r="AJ2072" t="s">
        <v>6735</v>
      </c>
      <c r="AK2072" t="str">
        <f t="shared" si="64"/>
        <v>E35120 Corporate Expenses</v>
      </c>
      <c r="AL2072" t="str">
        <f t="shared" si="65"/>
        <v>7310 Legal / Prof Fees</v>
      </c>
      <c r="AM2072" t="str">
        <f>VLOOKUP(W2072,Lookup!A:B,2,0)</f>
        <v>Legal</v>
      </c>
    </row>
    <row r="2073" spans="1:39" x14ac:dyDescent="0.25">
      <c r="A2073" t="s">
        <v>33</v>
      </c>
      <c r="B2073" s="1" t="s">
        <v>63</v>
      </c>
      <c r="C2073" s="1" t="s">
        <v>35</v>
      </c>
      <c r="D2073" s="1" t="s">
        <v>140</v>
      </c>
      <c r="E2073" s="1" t="s">
        <v>36</v>
      </c>
      <c r="F2073" s="1" t="s">
        <v>37</v>
      </c>
      <c r="G2073" t="s">
        <v>64</v>
      </c>
      <c r="H2073" t="s">
        <v>39</v>
      </c>
      <c r="I2073" t="s">
        <v>141</v>
      </c>
      <c r="J2073" t="s">
        <v>40</v>
      </c>
      <c r="K2073" t="s">
        <v>40</v>
      </c>
      <c r="L2073" s="4">
        <v>-90</v>
      </c>
      <c r="M2073" s="2">
        <v>43435</v>
      </c>
      <c r="N2073" t="s">
        <v>103</v>
      </c>
      <c r="O2073" t="s">
        <v>104</v>
      </c>
      <c r="P2073" t="s">
        <v>949</v>
      </c>
      <c r="Q2073" t="s">
        <v>1033</v>
      </c>
      <c r="R2073" t="s">
        <v>1034</v>
      </c>
      <c r="S2073" s="3">
        <v>43434</v>
      </c>
      <c r="T2073" t="s">
        <v>46</v>
      </c>
      <c r="U2073">
        <v>2204</v>
      </c>
      <c r="V2073" t="s">
        <v>142</v>
      </c>
      <c r="W2073" t="s">
        <v>143</v>
      </c>
      <c r="X2073">
        <v>165067496</v>
      </c>
      <c r="Y2073" s="3">
        <v>43140</v>
      </c>
      <c r="AC2073" t="s">
        <v>144</v>
      </c>
      <c r="AH2073" t="str">
        <f>VLOOKUP(B2073,'cc Lookup'!A:J,10,0)</f>
        <v>Corporate Expenditure</v>
      </c>
      <c r="AI2073" t="str">
        <f>VLOOKUP(B2073,'cc Lookup'!A:E,5,0)</f>
        <v>Corporate Exp</v>
      </c>
      <c r="AJ2073" t="s">
        <v>6735</v>
      </c>
      <c r="AK2073" t="str">
        <f t="shared" si="64"/>
        <v>E35120 Corporate Expenses</v>
      </c>
      <c r="AL2073" t="str">
        <f t="shared" si="65"/>
        <v>7310 Legal / Prof Fees</v>
      </c>
      <c r="AM2073" t="str">
        <f>VLOOKUP(W2073,Lookup!A:B,2,0)</f>
        <v>Legal</v>
      </c>
    </row>
    <row r="2074" spans="1:39" x14ac:dyDescent="0.25">
      <c r="A2074" t="s">
        <v>33</v>
      </c>
      <c r="B2074" s="1" t="s">
        <v>63</v>
      </c>
      <c r="C2074" s="1" t="s">
        <v>35</v>
      </c>
      <c r="D2074" s="1" t="s">
        <v>140</v>
      </c>
      <c r="E2074" s="1" t="s">
        <v>36</v>
      </c>
      <c r="F2074" s="1" t="s">
        <v>37</v>
      </c>
      <c r="G2074" t="s">
        <v>64</v>
      </c>
      <c r="H2074" t="s">
        <v>39</v>
      </c>
      <c r="I2074" t="s">
        <v>141</v>
      </c>
      <c r="J2074" t="s">
        <v>40</v>
      </c>
      <c r="K2074" t="s">
        <v>40</v>
      </c>
      <c r="L2074" s="4">
        <v>90</v>
      </c>
      <c r="M2074" s="2">
        <v>43435</v>
      </c>
      <c r="N2074" t="s">
        <v>103</v>
      </c>
      <c r="O2074" t="s">
        <v>104</v>
      </c>
      <c r="P2074" t="s">
        <v>1035</v>
      </c>
      <c r="Q2074" t="s">
        <v>1036</v>
      </c>
      <c r="R2074" t="s">
        <v>1037</v>
      </c>
      <c r="S2074" s="3">
        <v>43465</v>
      </c>
      <c r="T2074" t="s">
        <v>46</v>
      </c>
      <c r="U2074">
        <v>2240</v>
      </c>
      <c r="V2074" t="s">
        <v>142</v>
      </c>
      <c r="W2074" t="s">
        <v>143</v>
      </c>
      <c r="X2074">
        <v>165067496</v>
      </c>
      <c r="Y2074" s="3">
        <v>43140</v>
      </c>
      <c r="AC2074" t="s">
        <v>144</v>
      </c>
      <c r="AH2074" t="str">
        <f>VLOOKUP(B2074,'cc Lookup'!A:J,10,0)</f>
        <v>Corporate Expenditure</v>
      </c>
      <c r="AI2074" t="str">
        <f>VLOOKUP(B2074,'cc Lookup'!A:E,5,0)</f>
        <v>Corporate Exp</v>
      </c>
      <c r="AJ2074" t="s">
        <v>6735</v>
      </c>
      <c r="AK2074" t="str">
        <f t="shared" si="64"/>
        <v>E35120 Corporate Expenses</v>
      </c>
      <c r="AL2074" t="str">
        <f t="shared" si="65"/>
        <v>7310 Legal / Prof Fees</v>
      </c>
      <c r="AM2074" t="str">
        <f>VLOOKUP(W2074,Lookup!A:B,2,0)</f>
        <v>Legal</v>
      </c>
    </row>
    <row r="2075" spans="1:39" x14ac:dyDescent="0.25">
      <c r="A2075" t="s">
        <v>33</v>
      </c>
      <c r="B2075" s="1" t="s">
        <v>63</v>
      </c>
      <c r="C2075" s="1" t="s">
        <v>35</v>
      </c>
      <c r="D2075" s="1" t="s">
        <v>140</v>
      </c>
      <c r="E2075" s="1" t="s">
        <v>36</v>
      </c>
      <c r="F2075" s="1" t="s">
        <v>37</v>
      </c>
      <c r="G2075" t="s">
        <v>64</v>
      </c>
      <c r="H2075" t="s">
        <v>39</v>
      </c>
      <c r="I2075" t="s">
        <v>141</v>
      </c>
      <c r="J2075" t="s">
        <v>40</v>
      </c>
      <c r="K2075" t="s">
        <v>40</v>
      </c>
      <c r="L2075" s="4">
        <v>17422.89</v>
      </c>
      <c r="M2075" s="2">
        <v>43435</v>
      </c>
      <c r="N2075" t="s">
        <v>103</v>
      </c>
      <c r="O2075" t="s">
        <v>104</v>
      </c>
      <c r="P2075" t="s">
        <v>1035</v>
      </c>
      <c r="Q2075" t="s">
        <v>1036</v>
      </c>
      <c r="R2075" t="s">
        <v>1037</v>
      </c>
      <c r="S2075" s="3">
        <v>43465</v>
      </c>
      <c r="T2075" t="s">
        <v>46</v>
      </c>
      <c r="U2075">
        <v>2241</v>
      </c>
      <c r="V2075" t="s">
        <v>809</v>
      </c>
      <c r="W2075" t="s">
        <v>694</v>
      </c>
      <c r="X2075">
        <v>165052611</v>
      </c>
      <c r="Y2075" s="3">
        <v>43347</v>
      </c>
      <c r="AC2075" t="s">
        <v>794</v>
      </c>
      <c r="AH2075" t="str">
        <f>VLOOKUP(B2075,'cc Lookup'!A:J,10,0)</f>
        <v>Corporate Expenditure</v>
      </c>
      <c r="AI2075" t="str">
        <f>VLOOKUP(B2075,'cc Lookup'!A:E,5,0)</f>
        <v>Corporate Exp</v>
      </c>
      <c r="AJ2075" t="s">
        <v>6735</v>
      </c>
      <c r="AK2075" t="str">
        <f t="shared" si="64"/>
        <v>E35120 Corporate Expenses</v>
      </c>
      <c r="AL2075" t="str">
        <f t="shared" si="65"/>
        <v>7310 Legal / Prof Fees</v>
      </c>
      <c r="AM2075" t="str">
        <f>VLOOKUP(W2075,Lookup!A:B,2,0)</f>
        <v>Legal</v>
      </c>
    </row>
    <row r="2076" spans="1:39" x14ac:dyDescent="0.25">
      <c r="A2076" t="s">
        <v>33</v>
      </c>
      <c r="B2076" s="1" t="s">
        <v>63</v>
      </c>
      <c r="C2076" s="1" t="s">
        <v>35</v>
      </c>
      <c r="D2076" s="1" t="s">
        <v>140</v>
      </c>
      <c r="E2076" s="1" t="s">
        <v>36</v>
      </c>
      <c r="F2076" s="1" t="s">
        <v>37</v>
      </c>
      <c r="G2076" t="s">
        <v>64</v>
      </c>
      <c r="H2076" t="s">
        <v>39</v>
      </c>
      <c r="I2076" t="s">
        <v>141</v>
      </c>
      <c r="J2076" t="s">
        <v>40</v>
      </c>
      <c r="K2076" t="s">
        <v>40</v>
      </c>
      <c r="L2076" s="4">
        <v>3571.05</v>
      </c>
      <c r="M2076" s="2">
        <v>43435</v>
      </c>
      <c r="N2076" t="s">
        <v>103</v>
      </c>
      <c r="O2076" t="s">
        <v>104</v>
      </c>
      <c r="P2076" t="s">
        <v>1035</v>
      </c>
      <c r="Q2076" t="s">
        <v>1036</v>
      </c>
      <c r="R2076" t="s">
        <v>1037</v>
      </c>
      <c r="S2076" s="3">
        <v>43465</v>
      </c>
      <c r="T2076" t="s">
        <v>46</v>
      </c>
      <c r="U2076">
        <v>2242</v>
      </c>
      <c r="V2076" t="s">
        <v>1045</v>
      </c>
      <c r="W2076" t="s">
        <v>694</v>
      </c>
      <c r="X2076">
        <v>165074376</v>
      </c>
      <c r="Y2076" s="3">
        <v>43461</v>
      </c>
      <c r="AC2076" t="s">
        <v>794</v>
      </c>
      <c r="AH2076" t="str">
        <f>VLOOKUP(B2076,'cc Lookup'!A:J,10,0)</f>
        <v>Corporate Expenditure</v>
      </c>
      <c r="AI2076" t="str">
        <f>VLOOKUP(B2076,'cc Lookup'!A:E,5,0)</f>
        <v>Corporate Exp</v>
      </c>
      <c r="AJ2076" t="s">
        <v>6735</v>
      </c>
      <c r="AK2076" t="str">
        <f t="shared" si="64"/>
        <v>E35120 Corporate Expenses</v>
      </c>
      <c r="AL2076" t="str">
        <f t="shared" si="65"/>
        <v>7310 Legal / Prof Fees</v>
      </c>
      <c r="AM2076" t="str">
        <f>VLOOKUP(W2076,Lookup!A:B,2,0)</f>
        <v>Legal</v>
      </c>
    </row>
    <row r="2077" spans="1:39" x14ac:dyDescent="0.25">
      <c r="A2077" t="s">
        <v>33</v>
      </c>
      <c r="B2077" s="1" t="s">
        <v>63</v>
      </c>
      <c r="C2077" s="1" t="s">
        <v>35</v>
      </c>
      <c r="D2077" s="1" t="s">
        <v>36</v>
      </c>
      <c r="E2077" s="1" t="s">
        <v>36</v>
      </c>
      <c r="F2077" s="1" t="s">
        <v>37</v>
      </c>
      <c r="G2077" t="s">
        <v>64</v>
      </c>
      <c r="H2077" t="s">
        <v>39</v>
      </c>
      <c r="I2077" t="s">
        <v>40</v>
      </c>
      <c r="J2077" t="s">
        <v>40</v>
      </c>
      <c r="K2077" t="s">
        <v>40</v>
      </c>
      <c r="L2077" s="4">
        <v>242916.67</v>
      </c>
      <c r="M2077" s="2">
        <v>43466</v>
      </c>
      <c r="N2077" t="s">
        <v>55</v>
      </c>
      <c r="O2077" t="s">
        <v>56</v>
      </c>
      <c r="P2077" t="s">
        <v>1130</v>
      </c>
      <c r="Q2077" t="s">
        <v>1131</v>
      </c>
      <c r="R2077" t="s">
        <v>1132</v>
      </c>
      <c r="S2077" s="3">
        <v>43501</v>
      </c>
      <c r="T2077" t="s">
        <v>57</v>
      </c>
      <c r="U2077">
        <v>3</v>
      </c>
      <c r="V2077" t="s">
        <v>1133</v>
      </c>
      <c r="W2077" t="s">
        <v>1132</v>
      </c>
      <c r="Y2077" s="3">
        <v>43501</v>
      </c>
      <c r="AA2077" t="s">
        <v>1133</v>
      </c>
      <c r="AH2077" t="str">
        <f>VLOOKUP(B2077,'cc Lookup'!A:J,10,0)</f>
        <v>Corporate Expenditure</v>
      </c>
      <c r="AI2077" t="str">
        <f>VLOOKUP(B2077,'cc Lookup'!A:E,5,0)</f>
        <v>Corporate Exp</v>
      </c>
      <c r="AJ2077" t="s">
        <v>6735</v>
      </c>
      <c r="AK2077" t="str">
        <f t="shared" si="64"/>
        <v>E35120 Corporate Expenses</v>
      </c>
      <c r="AL2077" t="str">
        <f t="shared" si="65"/>
        <v>7310 Legal / Prof Fees</v>
      </c>
      <c r="AM2077" t="str">
        <f>VLOOKUP(W2077,Lookup!A:B,2,0)</f>
        <v>Other</v>
      </c>
    </row>
    <row r="2078" spans="1:39" x14ac:dyDescent="0.25">
      <c r="A2078" t="s">
        <v>33</v>
      </c>
      <c r="B2078" s="1" t="s">
        <v>63</v>
      </c>
      <c r="C2078" s="1" t="s">
        <v>35</v>
      </c>
      <c r="D2078" s="1" t="s">
        <v>36</v>
      </c>
      <c r="E2078" s="1" t="s">
        <v>36</v>
      </c>
      <c r="F2078" s="1" t="s">
        <v>37</v>
      </c>
      <c r="G2078" t="s">
        <v>64</v>
      </c>
      <c r="H2078" t="s">
        <v>39</v>
      </c>
      <c r="I2078" t="s">
        <v>40</v>
      </c>
      <c r="J2078" t="s">
        <v>40</v>
      </c>
      <c r="K2078" t="s">
        <v>40</v>
      </c>
      <c r="L2078" s="4">
        <v>-234298.41</v>
      </c>
      <c r="M2078" s="2">
        <v>43466</v>
      </c>
      <c r="N2078" t="s">
        <v>55</v>
      </c>
      <c r="O2078" t="s">
        <v>56</v>
      </c>
      <c r="P2078" t="s">
        <v>1134</v>
      </c>
      <c r="Q2078" t="s">
        <v>1135</v>
      </c>
      <c r="R2078" t="s">
        <v>1136</v>
      </c>
      <c r="S2078" s="3">
        <v>43475</v>
      </c>
      <c r="T2078" t="s">
        <v>46</v>
      </c>
      <c r="U2078">
        <v>2</v>
      </c>
      <c r="V2078" t="s">
        <v>1005</v>
      </c>
      <c r="W2078" t="s">
        <v>1136</v>
      </c>
      <c r="Y2078" s="3">
        <v>43475</v>
      </c>
      <c r="AA2078" t="s">
        <v>1005</v>
      </c>
      <c r="AH2078" t="str">
        <f>VLOOKUP(B2078,'cc Lookup'!A:J,10,0)</f>
        <v>Corporate Expenditure</v>
      </c>
      <c r="AI2078" t="str">
        <f>VLOOKUP(B2078,'cc Lookup'!A:E,5,0)</f>
        <v>Corporate Exp</v>
      </c>
      <c r="AJ2078" t="s">
        <v>6735</v>
      </c>
      <c r="AK2078" t="str">
        <f t="shared" si="64"/>
        <v>E35120 Corporate Expenses</v>
      </c>
      <c r="AL2078" t="str">
        <f t="shared" si="65"/>
        <v>7310 Legal / Prof Fees</v>
      </c>
      <c r="AM2078" t="str">
        <f>VLOOKUP(W2078,Lookup!A:B,2,0)</f>
        <v>Other</v>
      </c>
    </row>
    <row r="2079" spans="1:39" x14ac:dyDescent="0.25">
      <c r="A2079" t="s">
        <v>33</v>
      </c>
      <c r="B2079" s="1" t="s">
        <v>63</v>
      </c>
      <c r="C2079" s="1" t="s">
        <v>35</v>
      </c>
      <c r="D2079" s="1" t="s">
        <v>36</v>
      </c>
      <c r="E2079" s="1" t="s">
        <v>36</v>
      </c>
      <c r="F2079" s="1" t="s">
        <v>37</v>
      </c>
      <c r="G2079" t="s">
        <v>64</v>
      </c>
      <c r="H2079" t="s">
        <v>39</v>
      </c>
      <c r="I2079" t="s">
        <v>40</v>
      </c>
      <c r="J2079" t="s">
        <v>40</v>
      </c>
      <c r="K2079" t="s">
        <v>40</v>
      </c>
      <c r="L2079" s="4">
        <v>-24</v>
      </c>
      <c r="M2079" s="2">
        <v>43466</v>
      </c>
      <c r="N2079" t="s">
        <v>83</v>
      </c>
      <c r="O2079" t="s">
        <v>84</v>
      </c>
      <c r="P2079" t="s">
        <v>1137</v>
      </c>
      <c r="Q2079" t="s">
        <v>1138</v>
      </c>
      <c r="R2079" t="s">
        <v>1139</v>
      </c>
      <c r="S2079" s="3">
        <v>43472</v>
      </c>
      <c r="T2079" t="s">
        <v>46</v>
      </c>
      <c r="U2079">
        <v>6</v>
      </c>
      <c r="V2079" t="s">
        <v>47</v>
      </c>
      <c r="W2079" t="s">
        <v>332</v>
      </c>
      <c r="X2079" t="s">
        <v>1140</v>
      </c>
      <c r="Y2079" s="3">
        <v>43469</v>
      </c>
      <c r="AA2079" t="s">
        <v>1141</v>
      </c>
      <c r="AB2079" t="s">
        <v>91</v>
      </c>
      <c r="AC2079">
        <v>10005676</v>
      </c>
      <c r="AH2079" t="str">
        <f>VLOOKUP(B2079,'cc Lookup'!A:J,10,0)</f>
        <v>Corporate Expenditure</v>
      </c>
      <c r="AI2079" t="str">
        <f>VLOOKUP(B2079,'cc Lookup'!A:E,5,0)</f>
        <v>Corporate Exp</v>
      </c>
      <c r="AJ2079" t="s">
        <v>6735</v>
      </c>
      <c r="AK2079" t="str">
        <f t="shared" si="64"/>
        <v>E35120 Corporate Expenses</v>
      </c>
      <c r="AL2079" t="str">
        <f t="shared" si="65"/>
        <v>7310 Legal / Prof Fees</v>
      </c>
      <c r="AM2079" t="str">
        <f>VLOOKUP(W2079,Lookup!A:B,2,0)</f>
        <v>Other</v>
      </c>
    </row>
    <row r="2080" spans="1:39" x14ac:dyDescent="0.25">
      <c r="A2080" t="s">
        <v>33</v>
      </c>
      <c r="B2080" s="1" t="s">
        <v>63</v>
      </c>
      <c r="C2080" s="1" t="s">
        <v>35</v>
      </c>
      <c r="D2080" s="1" t="s">
        <v>36</v>
      </c>
      <c r="E2080" s="1" t="s">
        <v>36</v>
      </c>
      <c r="F2080" s="1" t="s">
        <v>37</v>
      </c>
      <c r="G2080" t="s">
        <v>64</v>
      </c>
      <c r="H2080" t="s">
        <v>39</v>
      </c>
      <c r="I2080" t="s">
        <v>40</v>
      </c>
      <c r="J2080" t="s">
        <v>40</v>
      </c>
      <c r="K2080" t="s">
        <v>40</v>
      </c>
      <c r="L2080" s="4">
        <v>-25.71</v>
      </c>
      <c r="M2080" s="2">
        <v>43466</v>
      </c>
      <c r="N2080" t="s">
        <v>83</v>
      </c>
      <c r="O2080" t="s">
        <v>84</v>
      </c>
      <c r="P2080" t="s">
        <v>1137</v>
      </c>
      <c r="Q2080" t="s">
        <v>1138</v>
      </c>
      <c r="R2080" t="s">
        <v>1139</v>
      </c>
      <c r="S2080" s="3">
        <v>43472</v>
      </c>
      <c r="T2080" t="s">
        <v>46</v>
      </c>
      <c r="U2080">
        <v>6</v>
      </c>
      <c r="V2080" t="s">
        <v>47</v>
      </c>
      <c r="W2080" t="s">
        <v>332</v>
      </c>
      <c r="X2080" t="s">
        <v>1142</v>
      </c>
      <c r="Y2080" s="3">
        <v>43469</v>
      </c>
      <c r="AA2080" t="s">
        <v>1143</v>
      </c>
      <c r="AB2080" t="s">
        <v>91</v>
      </c>
      <c r="AC2080">
        <v>10005676</v>
      </c>
      <c r="AH2080" t="str">
        <f>VLOOKUP(B2080,'cc Lookup'!A:J,10,0)</f>
        <v>Corporate Expenditure</v>
      </c>
      <c r="AI2080" t="str">
        <f>VLOOKUP(B2080,'cc Lookup'!A:E,5,0)</f>
        <v>Corporate Exp</v>
      </c>
      <c r="AJ2080" t="s">
        <v>6735</v>
      </c>
      <c r="AK2080" t="str">
        <f t="shared" si="64"/>
        <v>E35120 Corporate Expenses</v>
      </c>
      <c r="AL2080" t="str">
        <f t="shared" si="65"/>
        <v>7310 Legal / Prof Fees</v>
      </c>
      <c r="AM2080" t="str">
        <f>VLOOKUP(W2080,Lookup!A:B,2,0)</f>
        <v>Other</v>
      </c>
    </row>
    <row r="2081" spans="1:39" x14ac:dyDescent="0.25">
      <c r="A2081" t="s">
        <v>33</v>
      </c>
      <c r="B2081" s="1" t="s">
        <v>63</v>
      </c>
      <c r="C2081" s="1" t="s">
        <v>35</v>
      </c>
      <c r="D2081" s="1" t="s">
        <v>36</v>
      </c>
      <c r="E2081" s="1" t="s">
        <v>36</v>
      </c>
      <c r="F2081" s="1" t="s">
        <v>37</v>
      </c>
      <c r="G2081" t="s">
        <v>64</v>
      </c>
      <c r="H2081" t="s">
        <v>39</v>
      </c>
      <c r="I2081" t="s">
        <v>40</v>
      </c>
      <c r="J2081" t="s">
        <v>40</v>
      </c>
      <c r="K2081" t="s">
        <v>40</v>
      </c>
      <c r="L2081" s="4">
        <v>483.8</v>
      </c>
      <c r="M2081" s="2">
        <v>43466</v>
      </c>
      <c r="N2081" t="s">
        <v>41</v>
      </c>
      <c r="O2081" t="s">
        <v>42</v>
      </c>
      <c r="P2081" t="s">
        <v>1144</v>
      </c>
      <c r="Q2081" t="s">
        <v>1145</v>
      </c>
      <c r="R2081" t="s">
        <v>1129</v>
      </c>
      <c r="S2081" s="3">
        <v>43473</v>
      </c>
      <c r="T2081" t="s">
        <v>46</v>
      </c>
      <c r="U2081">
        <v>7</v>
      </c>
      <c r="V2081" t="s">
        <v>47</v>
      </c>
      <c r="W2081" t="s">
        <v>48</v>
      </c>
      <c r="X2081">
        <v>413777</v>
      </c>
      <c r="Y2081" s="3">
        <v>43431</v>
      </c>
      <c r="Z2081">
        <v>165028647</v>
      </c>
      <c r="AB2081" t="s">
        <v>49</v>
      </c>
      <c r="AD2081" t="s">
        <v>1146</v>
      </c>
      <c r="AE2081">
        <v>1</v>
      </c>
      <c r="AF2081">
        <v>484</v>
      </c>
      <c r="AH2081" t="str">
        <f>VLOOKUP(B2081,'cc Lookup'!A:J,10,0)</f>
        <v>Corporate Expenditure</v>
      </c>
      <c r="AI2081" t="str">
        <f>VLOOKUP(B2081,'cc Lookup'!A:E,5,0)</f>
        <v>Corporate Exp</v>
      </c>
      <c r="AJ2081" t="s">
        <v>6735</v>
      </c>
      <c r="AK2081" t="str">
        <f t="shared" si="64"/>
        <v>E35120 Corporate Expenses</v>
      </c>
      <c r="AL2081" t="str">
        <f t="shared" si="65"/>
        <v>7310 Legal / Prof Fees</v>
      </c>
      <c r="AM2081" t="str">
        <f>VLOOKUP(W2081,Lookup!A:B,2,0)</f>
        <v>Legal</v>
      </c>
    </row>
    <row r="2082" spans="1:39" x14ac:dyDescent="0.25">
      <c r="A2082" t="s">
        <v>33</v>
      </c>
      <c r="B2082" s="1" t="s">
        <v>63</v>
      </c>
      <c r="C2082" s="1" t="s">
        <v>35</v>
      </c>
      <c r="D2082" s="1" t="s">
        <v>36</v>
      </c>
      <c r="E2082" s="1" t="s">
        <v>36</v>
      </c>
      <c r="F2082" s="1" t="s">
        <v>37</v>
      </c>
      <c r="G2082" t="s">
        <v>64</v>
      </c>
      <c r="H2082" t="s">
        <v>39</v>
      </c>
      <c r="I2082" t="s">
        <v>40</v>
      </c>
      <c r="J2082" t="s">
        <v>40</v>
      </c>
      <c r="K2082" t="s">
        <v>40</v>
      </c>
      <c r="L2082" s="4">
        <v>-483.8</v>
      </c>
      <c r="M2082" s="2">
        <v>43466</v>
      </c>
      <c r="N2082" t="s">
        <v>41</v>
      </c>
      <c r="O2082" t="s">
        <v>42</v>
      </c>
      <c r="P2082" t="s">
        <v>1147</v>
      </c>
      <c r="Q2082" t="s">
        <v>1148</v>
      </c>
      <c r="R2082" t="s">
        <v>1129</v>
      </c>
      <c r="S2082" s="3">
        <v>43475</v>
      </c>
      <c r="T2082" t="s">
        <v>46</v>
      </c>
      <c r="U2082">
        <v>7</v>
      </c>
      <c r="V2082" t="s">
        <v>47</v>
      </c>
      <c r="W2082" t="s">
        <v>48</v>
      </c>
      <c r="X2082">
        <v>413777</v>
      </c>
      <c r="Y2082" s="3">
        <v>43431</v>
      </c>
      <c r="Z2082">
        <v>165074409</v>
      </c>
      <c r="AB2082" t="s">
        <v>49</v>
      </c>
      <c r="AD2082" t="s">
        <v>1146</v>
      </c>
      <c r="AE2082">
        <v>1</v>
      </c>
      <c r="AF2082">
        <v>-484</v>
      </c>
      <c r="AH2082" t="str">
        <f>VLOOKUP(B2082,'cc Lookup'!A:J,10,0)</f>
        <v>Corporate Expenditure</v>
      </c>
      <c r="AI2082" t="str">
        <f>VLOOKUP(B2082,'cc Lookup'!A:E,5,0)</f>
        <v>Corporate Exp</v>
      </c>
      <c r="AJ2082" t="s">
        <v>6735</v>
      </c>
      <c r="AK2082" t="str">
        <f t="shared" si="64"/>
        <v>E35120 Corporate Expenses</v>
      </c>
      <c r="AL2082" t="str">
        <f t="shared" si="65"/>
        <v>7310 Legal / Prof Fees</v>
      </c>
      <c r="AM2082" t="str">
        <f>VLOOKUP(W2082,Lookup!A:B,2,0)</f>
        <v>Legal</v>
      </c>
    </row>
    <row r="2083" spans="1:39" x14ac:dyDescent="0.25">
      <c r="A2083" t="s">
        <v>33</v>
      </c>
      <c r="B2083" s="1" t="s">
        <v>63</v>
      </c>
      <c r="C2083" s="1" t="s">
        <v>35</v>
      </c>
      <c r="D2083" s="1" t="s">
        <v>36</v>
      </c>
      <c r="E2083" s="1" t="s">
        <v>36</v>
      </c>
      <c r="F2083" s="1" t="s">
        <v>37</v>
      </c>
      <c r="G2083" t="s">
        <v>64</v>
      </c>
      <c r="H2083" t="s">
        <v>39</v>
      </c>
      <c r="I2083" t="s">
        <v>40</v>
      </c>
      <c r="J2083" t="s">
        <v>40</v>
      </c>
      <c r="K2083" t="s">
        <v>40</v>
      </c>
      <c r="L2083" s="4">
        <v>2615</v>
      </c>
      <c r="M2083" s="2">
        <v>43466</v>
      </c>
      <c r="N2083" t="s">
        <v>41</v>
      </c>
      <c r="O2083" t="s">
        <v>42</v>
      </c>
      <c r="P2083" t="s">
        <v>1149</v>
      </c>
      <c r="Q2083" t="s">
        <v>1150</v>
      </c>
      <c r="R2083" t="s">
        <v>1129</v>
      </c>
      <c r="S2083" s="3">
        <v>43480</v>
      </c>
      <c r="T2083" t="s">
        <v>46</v>
      </c>
      <c r="U2083">
        <v>6</v>
      </c>
      <c r="V2083" t="s">
        <v>47</v>
      </c>
      <c r="W2083" t="s">
        <v>48</v>
      </c>
      <c r="X2083" t="s">
        <v>1151</v>
      </c>
      <c r="Y2083" s="3">
        <v>43480</v>
      </c>
      <c r="Z2083">
        <v>165026831</v>
      </c>
      <c r="AB2083" t="s">
        <v>49</v>
      </c>
      <c r="AD2083" t="s">
        <v>1152</v>
      </c>
      <c r="AE2083">
        <v>1</v>
      </c>
      <c r="AF2083">
        <v>2615</v>
      </c>
      <c r="AH2083" t="str">
        <f>VLOOKUP(B2083,'cc Lookup'!A:J,10,0)</f>
        <v>Corporate Expenditure</v>
      </c>
      <c r="AI2083" t="str">
        <f>VLOOKUP(B2083,'cc Lookup'!A:E,5,0)</f>
        <v>Corporate Exp</v>
      </c>
      <c r="AJ2083" t="s">
        <v>6735</v>
      </c>
      <c r="AK2083" t="str">
        <f t="shared" si="64"/>
        <v>E35120 Corporate Expenses</v>
      </c>
      <c r="AL2083" t="str">
        <f t="shared" si="65"/>
        <v>7310 Legal / Prof Fees</v>
      </c>
      <c r="AM2083" t="str">
        <f>VLOOKUP(W2083,Lookup!A:B,2,0)</f>
        <v>Legal</v>
      </c>
    </row>
    <row r="2084" spans="1:39" x14ac:dyDescent="0.25">
      <c r="A2084" t="s">
        <v>33</v>
      </c>
      <c r="B2084" s="1" t="s">
        <v>63</v>
      </c>
      <c r="C2084" s="1" t="s">
        <v>35</v>
      </c>
      <c r="D2084" s="1" t="s">
        <v>36</v>
      </c>
      <c r="E2084" s="1" t="s">
        <v>36</v>
      </c>
      <c r="F2084" s="1" t="s">
        <v>37</v>
      </c>
      <c r="G2084" t="s">
        <v>64</v>
      </c>
      <c r="H2084" t="s">
        <v>39</v>
      </c>
      <c r="I2084" t="s">
        <v>40</v>
      </c>
      <c r="J2084" t="s">
        <v>40</v>
      </c>
      <c r="K2084" t="s">
        <v>40</v>
      </c>
      <c r="L2084" s="4">
        <v>450</v>
      </c>
      <c r="M2084" s="2">
        <v>43466</v>
      </c>
      <c r="N2084" t="s">
        <v>41</v>
      </c>
      <c r="O2084" t="s">
        <v>42</v>
      </c>
      <c r="P2084" t="s">
        <v>1149</v>
      </c>
      <c r="Q2084" t="s">
        <v>1150</v>
      </c>
      <c r="R2084" t="s">
        <v>1129</v>
      </c>
      <c r="S2084" s="3">
        <v>43480</v>
      </c>
      <c r="T2084" t="s">
        <v>46</v>
      </c>
      <c r="U2084">
        <v>6</v>
      </c>
      <c r="V2084" t="s">
        <v>47</v>
      </c>
      <c r="W2084" t="s">
        <v>694</v>
      </c>
      <c r="X2084">
        <v>1369629</v>
      </c>
      <c r="Y2084" s="3">
        <v>43218</v>
      </c>
      <c r="Z2084">
        <v>165071872</v>
      </c>
      <c r="AB2084" t="s">
        <v>49</v>
      </c>
      <c r="AD2084" t="s">
        <v>1153</v>
      </c>
      <c r="AE2084">
        <v>1</v>
      </c>
      <c r="AF2084">
        <v>450</v>
      </c>
      <c r="AH2084" t="str">
        <f>VLOOKUP(B2084,'cc Lookup'!A:J,10,0)</f>
        <v>Corporate Expenditure</v>
      </c>
      <c r="AI2084" t="str">
        <f>VLOOKUP(B2084,'cc Lookup'!A:E,5,0)</f>
        <v>Corporate Exp</v>
      </c>
      <c r="AJ2084" t="s">
        <v>6735</v>
      </c>
      <c r="AK2084" t="str">
        <f t="shared" si="64"/>
        <v>E35120 Corporate Expenses</v>
      </c>
      <c r="AL2084" t="str">
        <f t="shared" si="65"/>
        <v>7310 Legal / Prof Fees</v>
      </c>
      <c r="AM2084" t="str">
        <f>VLOOKUP(W2084,Lookup!A:B,2,0)</f>
        <v>Legal</v>
      </c>
    </row>
    <row r="2085" spans="1:39" x14ac:dyDescent="0.25">
      <c r="A2085" t="s">
        <v>33</v>
      </c>
      <c r="B2085" s="1" t="s">
        <v>63</v>
      </c>
      <c r="C2085" s="1" t="s">
        <v>35</v>
      </c>
      <c r="D2085" s="1" t="s">
        <v>36</v>
      </c>
      <c r="E2085" s="1" t="s">
        <v>36</v>
      </c>
      <c r="F2085" s="1" t="s">
        <v>37</v>
      </c>
      <c r="G2085" t="s">
        <v>64</v>
      </c>
      <c r="H2085" t="s">
        <v>39</v>
      </c>
      <c r="I2085" t="s">
        <v>40</v>
      </c>
      <c r="J2085" t="s">
        <v>40</v>
      </c>
      <c r="K2085" t="s">
        <v>40</v>
      </c>
      <c r="L2085" s="4">
        <v>90</v>
      </c>
      <c r="M2085" s="2">
        <v>43466</v>
      </c>
      <c r="N2085" t="s">
        <v>41</v>
      </c>
      <c r="O2085" t="s">
        <v>42</v>
      </c>
      <c r="P2085" t="s">
        <v>1149</v>
      </c>
      <c r="Q2085" t="s">
        <v>1150</v>
      </c>
      <c r="R2085" t="s">
        <v>1129</v>
      </c>
      <c r="S2085" s="3">
        <v>43480</v>
      </c>
      <c r="T2085" t="s">
        <v>46</v>
      </c>
      <c r="U2085">
        <v>6</v>
      </c>
      <c r="V2085" t="s">
        <v>47</v>
      </c>
      <c r="W2085" t="s">
        <v>694</v>
      </c>
      <c r="X2085">
        <v>1369629</v>
      </c>
      <c r="Y2085" s="3">
        <v>43218</v>
      </c>
      <c r="Z2085">
        <v>165071872</v>
      </c>
      <c r="AB2085" t="s">
        <v>49</v>
      </c>
      <c r="AD2085" t="s">
        <v>1153</v>
      </c>
      <c r="AH2085" t="str">
        <f>VLOOKUP(B2085,'cc Lookup'!A:J,10,0)</f>
        <v>Corporate Expenditure</v>
      </c>
      <c r="AI2085" t="str">
        <f>VLOOKUP(B2085,'cc Lookup'!A:E,5,0)</f>
        <v>Corporate Exp</v>
      </c>
      <c r="AJ2085" t="s">
        <v>6735</v>
      </c>
      <c r="AK2085" t="str">
        <f t="shared" si="64"/>
        <v>E35120 Corporate Expenses</v>
      </c>
      <c r="AL2085" t="str">
        <f t="shared" si="65"/>
        <v>7310 Legal / Prof Fees</v>
      </c>
      <c r="AM2085" t="str">
        <f>VLOOKUP(W2085,Lookup!A:B,2,0)</f>
        <v>Legal</v>
      </c>
    </row>
    <row r="2086" spans="1:39" x14ac:dyDescent="0.25">
      <c r="A2086" t="s">
        <v>33</v>
      </c>
      <c r="B2086" s="1" t="s">
        <v>63</v>
      </c>
      <c r="C2086" s="1" t="s">
        <v>35</v>
      </c>
      <c r="D2086" s="1" t="s">
        <v>36</v>
      </c>
      <c r="E2086" s="1" t="s">
        <v>36</v>
      </c>
      <c r="F2086" s="1" t="s">
        <v>37</v>
      </c>
      <c r="G2086" t="s">
        <v>64</v>
      </c>
      <c r="H2086" t="s">
        <v>39</v>
      </c>
      <c r="I2086" t="s">
        <v>40</v>
      </c>
      <c r="J2086" t="s">
        <v>40</v>
      </c>
      <c r="K2086" t="s">
        <v>40</v>
      </c>
      <c r="L2086" s="4">
        <v>-2615</v>
      </c>
      <c r="M2086" s="2">
        <v>43466</v>
      </c>
      <c r="N2086" t="s">
        <v>41</v>
      </c>
      <c r="O2086" t="s">
        <v>42</v>
      </c>
      <c r="P2086" t="s">
        <v>1154</v>
      </c>
      <c r="Q2086" t="s">
        <v>1155</v>
      </c>
      <c r="R2086" t="s">
        <v>1129</v>
      </c>
      <c r="S2086" s="3">
        <v>43483</v>
      </c>
      <c r="T2086" t="s">
        <v>46</v>
      </c>
      <c r="U2086">
        <v>13</v>
      </c>
      <c r="V2086" t="s">
        <v>47</v>
      </c>
      <c r="W2086" t="s">
        <v>48</v>
      </c>
      <c r="X2086" t="s">
        <v>1151</v>
      </c>
      <c r="Y2086" s="3">
        <v>43480</v>
      </c>
      <c r="Z2086">
        <v>165074743</v>
      </c>
      <c r="AB2086" t="s">
        <v>49</v>
      </c>
      <c r="AD2086" t="s">
        <v>1152</v>
      </c>
      <c r="AE2086">
        <v>1</v>
      </c>
      <c r="AF2086">
        <v>-2615</v>
      </c>
      <c r="AH2086" t="str">
        <f>VLOOKUP(B2086,'cc Lookup'!A:J,10,0)</f>
        <v>Corporate Expenditure</v>
      </c>
      <c r="AI2086" t="str">
        <f>VLOOKUP(B2086,'cc Lookup'!A:E,5,0)</f>
        <v>Corporate Exp</v>
      </c>
      <c r="AJ2086" t="s">
        <v>6735</v>
      </c>
      <c r="AK2086" t="str">
        <f t="shared" si="64"/>
        <v>E35120 Corporate Expenses</v>
      </c>
      <c r="AL2086" t="str">
        <f t="shared" si="65"/>
        <v>7310 Legal / Prof Fees</v>
      </c>
      <c r="AM2086" t="str">
        <f>VLOOKUP(W2086,Lookup!A:B,2,0)</f>
        <v>Legal</v>
      </c>
    </row>
    <row r="2087" spans="1:39" x14ac:dyDescent="0.25">
      <c r="A2087" t="s">
        <v>33</v>
      </c>
      <c r="B2087" s="1" t="s">
        <v>63</v>
      </c>
      <c r="C2087" s="1" t="s">
        <v>35</v>
      </c>
      <c r="D2087" s="1" t="s">
        <v>36</v>
      </c>
      <c r="E2087" s="1" t="s">
        <v>36</v>
      </c>
      <c r="F2087" s="1" t="s">
        <v>37</v>
      </c>
      <c r="G2087" t="s">
        <v>64</v>
      </c>
      <c r="H2087" t="s">
        <v>39</v>
      </c>
      <c r="I2087" t="s">
        <v>40</v>
      </c>
      <c r="J2087" t="s">
        <v>40</v>
      </c>
      <c r="K2087" t="s">
        <v>40</v>
      </c>
      <c r="L2087" s="4">
        <v>798.6</v>
      </c>
      <c r="M2087" s="2">
        <v>43466</v>
      </c>
      <c r="N2087" t="s">
        <v>41</v>
      </c>
      <c r="O2087" t="s">
        <v>42</v>
      </c>
      <c r="P2087" t="s">
        <v>1156</v>
      </c>
      <c r="Q2087" t="s">
        <v>1157</v>
      </c>
      <c r="R2087" t="s">
        <v>1129</v>
      </c>
      <c r="S2087" s="3">
        <v>43489</v>
      </c>
      <c r="T2087" t="s">
        <v>46</v>
      </c>
      <c r="U2087">
        <v>12</v>
      </c>
      <c r="V2087" t="s">
        <v>47</v>
      </c>
      <c r="W2087" t="s">
        <v>48</v>
      </c>
      <c r="X2087">
        <v>418066</v>
      </c>
      <c r="Y2087" s="3">
        <v>43486</v>
      </c>
      <c r="Z2087">
        <v>165026831</v>
      </c>
      <c r="AB2087" t="s">
        <v>49</v>
      </c>
      <c r="AD2087" t="s">
        <v>1158</v>
      </c>
      <c r="AE2087">
        <v>1</v>
      </c>
      <c r="AF2087">
        <v>799</v>
      </c>
      <c r="AH2087" t="str">
        <f>VLOOKUP(B2087,'cc Lookup'!A:J,10,0)</f>
        <v>Corporate Expenditure</v>
      </c>
      <c r="AI2087" t="str">
        <f>VLOOKUP(B2087,'cc Lookup'!A:E,5,0)</f>
        <v>Corporate Exp</v>
      </c>
      <c r="AJ2087" t="s">
        <v>6735</v>
      </c>
      <c r="AK2087" t="str">
        <f t="shared" si="64"/>
        <v>E35120 Corporate Expenses</v>
      </c>
      <c r="AL2087" t="str">
        <f t="shared" si="65"/>
        <v>7310 Legal / Prof Fees</v>
      </c>
      <c r="AM2087" t="str">
        <f>VLOOKUP(W2087,Lookup!A:B,2,0)</f>
        <v>Legal</v>
      </c>
    </row>
    <row r="2088" spans="1:39" x14ac:dyDescent="0.25">
      <c r="A2088" t="s">
        <v>33</v>
      </c>
      <c r="B2088" s="1" t="s">
        <v>63</v>
      </c>
      <c r="C2088" s="1" t="s">
        <v>35</v>
      </c>
      <c r="D2088" s="1" t="s">
        <v>36</v>
      </c>
      <c r="E2088" s="1" t="s">
        <v>36</v>
      </c>
      <c r="F2088" s="1" t="s">
        <v>37</v>
      </c>
      <c r="G2088" t="s">
        <v>64</v>
      </c>
      <c r="H2088" t="s">
        <v>39</v>
      </c>
      <c r="I2088" t="s">
        <v>40</v>
      </c>
      <c r="J2088" t="s">
        <v>40</v>
      </c>
      <c r="K2088" t="s">
        <v>40</v>
      </c>
      <c r="L2088" s="4">
        <v>-450</v>
      </c>
      <c r="M2088" s="2">
        <v>43466</v>
      </c>
      <c r="N2088" t="s">
        <v>103</v>
      </c>
      <c r="O2088" t="s">
        <v>104</v>
      </c>
      <c r="P2088" t="s">
        <v>1035</v>
      </c>
      <c r="Q2088" t="s">
        <v>1159</v>
      </c>
      <c r="R2088" t="s">
        <v>1160</v>
      </c>
      <c r="S2088" s="3">
        <v>43465</v>
      </c>
      <c r="T2088" t="s">
        <v>46</v>
      </c>
      <c r="U2088">
        <v>1574</v>
      </c>
      <c r="V2088" t="s">
        <v>793</v>
      </c>
      <c r="W2088" t="s">
        <v>694</v>
      </c>
      <c r="X2088">
        <v>165071872</v>
      </c>
      <c r="Y2088" s="3">
        <v>43350</v>
      </c>
      <c r="AC2088" t="s">
        <v>794</v>
      </c>
      <c r="AH2088" t="str">
        <f>VLOOKUP(B2088,'cc Lookup'!A:J,10,0)</f>
        <v>Corporate Expenditure</v>
      </c>
      <c r="AI2088" t="str">
        <f>VLOOKUP(B2088,'cc Lookup'!A:E,5,0)</f>
        <v>Corporate Exp</v>
      </c>
      <c r="AJ2088" t="s">
        <v>6735</v>
      </c>
      <c r="AK2088" t="str">
        <f t="shared" si="64"/>
        <v>E35120 Corporate Expenses</v>
      </c>
      <c r="AL2088" t="str">
        <f t="shared" si="65"/>
        <v>7310 Legal / Prof Fees</v>
      </c>
      <c r="AM2088" t="str">
        <f>VLOOKUP(W2088,Lookup!A:B,2,0)</f>
        <v>Legal</v>
      </c>
    </row>
    <row r="2089" spans="1:39" x14ac:dyDescent="0.25">
      <c r="A2089" t="s">
        <v>33</v>
      </c>
      <c r="B2089" s="1" t="s">
        <v>63</v>
      </c>
      <c r="C2089" s="1" t="s">
        <v>35</v>
      </c>
      <c r="D2089" s="1" t="s">
        <v>36</v>
      </c>
      <c r="E2089" s="1" t="s">
        <v>36</v>
      </c>
      <c r="F2089" s="1" t="s">
        <v>37</v>
      </c>
      <c r="G2089" t="s">
        <v>64</v>
      </c>
      <c r="H2089" t="s">
        <v>39</v>
      </c>
      <c r="I2089" t="s">
        <v>40</v>
      </c>
      <c r="J2089" t="s">
        <v>40</v>
      </c>
      <c r="K2089" t="s">
        <v>40</v>
      </c>
      <c r="L2089" s="4">
        <v>-1050.28</v>
      </c>
      <c r="M2089" s="2">
        <v>43466</v>
      </c>
      <c r="N2089" t="s">
        <v>103</v>
      </c>
      <c r="O2089" t="s">
        <v>104</v>
      </c>
      <c r="P2089" t="s">
        <v>1035</v>
      </c>
      <c r="Q2089" t="s">
        <v>1159</v>
      </c>
      <c r="R2089" t="s">
        <v>1160</v>
      </c>
      <c r="S2089" s="3">
        <v>43465</v>
      </c>
      <c r="T2089" t="s">
        <v>46</v>
      </c>
      <c r="U2089">
        <v>1575</v>
      </c>
      <c r="V2089" t="s">
        <v>283</v>
      </c>
      <c r="W2089" t="s">
        <v>183</v>
      </c>
      <c r="X2089">
        <v>165069775</v>
      </c>
      <c r="Y2089" s="3">
        <v>43249</v>
      </c>
      <c r="AC2089" t="s">
        <v>792</v>
      </c>
      <c r="AH2089" t="str">
        <f>VLOOKUP(B2089,'cc Lookup'!A:J,10,0)</f>
        <v>Corporate Expenditure</v>
      </c>
      <c r="AI2089" t="str">
        <f>VLOOKUP(B2089,'cc Lookup'!A:E,5,0)</f>
        <v>Corporate Exp</v>
      </c>
      <c r="AJ2089" t="s">
        <v>6735</v>
      </c>
      <c r="AK2089" t="str">
        <f t="shared" si="64"/>
        <v>E35120 Corporate Expenses</v>
      </c>
      <c r="AL2089" t="str">
        <f t="shared" si="65"/>
        <v>7310 Legal / Prof Fees</v>
      </c>
      <c r="AM2089" t="str">
        <f>VLOOKUP(W2089,Lookup!A:B,2,0)</f>
        <v>Other</v>
      </c>
    </row>
    <row r="2090" spans="1:39" x14ac:dyDescent="0.25">
      <c r="A2090" t="s">
        <v>33</v>
      </c>
      <c r="B2090" s="1" t="s">
        <v>63</v>
      </c>
      <c r="C2090" s="1" t="s">
        <v>35</v>
      </c>
      <c r="D2090" s="1" t="s">
        <v>36</v>
      </c>
      <c r="E2090" s="1" t="s">
        <v>36</v>
      </c>
      <c r="F2090" s="1" t="s">
        <v>37</v>
      </c>
      <c r="G2090" t="s">
        <v>64</v>
      </c>
      <c r="H2090" t="s">
        <v>39</v>
      </c>
      <c r="I2090" t="s">
        <v>40</v>
      </c>
      <c r="J2090" t="s">
        <v>40</v>
      </c>
      <c r="K2090" t="s">
        <v>40</v>
      </c>
      <c r="L2090" s="4">
        <v>-63.32</v>
      </c>
      <c r="M2090" s="2">
        <v>43466</v>
      </c>
      <c r="N2090" t="s">
        <v>103</v>
      </c>
      <c r="O2090" t="s">
        <v>104</v>
      </c>
      <c r="P2090" t="s">
        <v>1035</v>
      </c>
      <c r="Q2090" t="s">
        <v>1159</v>
      </c>
      <c r="R2090" t="s">
        <v>1160</v>
      </c>
      <c r="S2090" s="3">
        <v>43465</v>
      </c>
      <c r="T2090" t="s">
        <v>46</v>
      </c>
      <c r="U2090">
        <v>1576</v>
      </c>
      <c r="V2090" t="s">
        <v>110</v>
      </c>
      <c r="W2090" t="s">
        <v>48</v>
      </c>
      <c r="X2090">
        <v>165026831</v>
      </c>
      <c r="Y2090" s="3">
        <v>42857</v>
      </c>
      <c r="AA2090" t="s">
        <v>111</v>
      </c>
      <c r="AC2090" t="s">
        <v>109</v>
      </c>
      <c r="AH2090" t="str">
        <f>VLOOKUP(B2090,'cc Lookup'!A:J,10,0)</f>
        <v>Corporate Expenditure</v>
      </c>
      <c r="AI2090" t="str">
        <f>VLOOKUP(B2090,'cc Lookup'!A:E,5,0)</f>
        <v>Corporate Exp</v>
      </c>
      <c r="AJ2090" t="s">
        <v>6735</v>
      </c>
      <c r="AK2090" t="str">
        <f t="shared" si="64"/>
        <v>E35120 Corporate Expenses</v>
      </c>
      <c r="AL2090" t="str">
        <f t="shared" si="65"/>
        <v>7310 Legal / Prof Fees</v>
      </c>
      <c r="AM2090" t="str">
        <f>VLOOKUP(W2090,Lookup!A:B,2,0)</f>
        <v>Legal</v>
      </c>
    </row>
    <row r="2091" spans="1:39" x14ac:dyDescent="0.25">
      <c r="A2091" t="s">
        <v>33</v>
      </c>
      <c r="B2091" s="1" t="s">
        <v>63</v>
      </c>
      <c r="C2091" s="1" t="s">
        <v>35</v>
      </c>
      <c r="D2091" s="1" t="s">
        <v>36</v>
      </c>
      <c r="E2091" s="1" t="s">
        <v>36</v>
      </c>
      <c r="F2091" s="1" t="s">
        <v>37</v>
      </c>
      <c r="G2091" t="s">
        <v>64</v>
      </c>
      <c r="H2091" t="s">
        <v>39</v>
      </c>
      <c r="I2091" t="s">
        <v>40</v>
      </c>
      <c r="J2091" t="s">
        <v>40</v>
      </c>
      <c r="K2091" t="s">
        <v>40</v>
      </c>
      <c r="L2091" s="4">
        <v>1050.28</v>
      </c>
      <c r="M2091" s="2">
        <v>43466</v>
      </c>
      <c r="N2091" t="s">
        <v>103</v>
      </c>
      <c r="O2091" t="s">
        <v>104</v>
      </c>
      <c r="P2091" t="s">
        <v>1161</v>
      </c>
      <c r="Q2091" t="s">
        <v>1162</v>
      </c>
      <c r="R2091" t="s">
        <v>1163</v>
      </c>
      <c r="S2091" s="3">
        <v>43496</v>
      </c>
      <c r="T2091" t="s">
        <v>46</v>
      </c>
      <c r="U2091">
        <v>1715</v>
      </c>
      <c r="V2091" t="s">
        <v>283</v>
      </c>
      <c r="W2091" t="s">
        <v>183</v>
      </c>
      <c r="X2091">
        <v>165069775</v>
      </c>
      <c r="Y2091" s="3">
        <v>43249</v>
      </c>
      <c r="AC2091" t="s">
        <v>792</v>
      </c>
      <c r="AH2091" t="str">
        <f>VLOOKUP(B2091,'cc Lookup'!A:J,10,0)</f>
        <v>Corporate Expenditure</v>
      </c>
      <c r="AI2091" t="str">
        <f>VLOOKUP(B2091,'cc Lookup'!A:E,5,0)</f>
        <v>Corporate Exp</v>
      </c>
      <c r="AJ2091" t="s">
        <v>6735</v>
      </c>
      <c r="AK2091" t="str">
        <f t="shared" si="64"/>
        <v>E35120 Corporate Expenses</v>
      </c>
      <c r="AL2091" t="str">
        <f t="shared" si="65"/>
        <v>7310 Legal / Prof Fees</v>
      </c>
      <c r="AM2091" t="str">
        <f>VLOOKUP(W2091,Lookup!A:B,2,0)</f>
        <v>Other</v>
      </c>
    </row>
    <row r="2092" spans="1:39" x14ac:dyDescent="0.25">
      <c r="A2092" t="s">
        <v>33</v>
      </c>
      <c r="B2092" s="1" t="s">
        <v>63</v>
      </c>
      <c r="C2092" s="1" t="s">
        <v>35</v>
      </c>
      <c r="D2092" s="1" t="s">
        <v>118</v>
      </c>
      <c r="E2092" s="1" t="s">
        <v>36</v>
      </c>
      <c r="F2092" s="1" t="s">
        <v>37</v>
      </c>
      <c r="G2092" t="s">
        <v>64</v>
      </c>
      <c r="H2092" t="s">
        <v>39</v>
      </c>
      <c r="I2092" t="s">
        <v>119</v>
      </c>
      <c r="J2092" t="s">
        <v>40</v>
      </c>
      <c r="K2092" t="s">
        <v>40</v>
      </c>
      <c r="L2092" s="4">
        <v>153.6</v>
      </c>
      <c r="M2092" s="2">
        <v>43466</v>
      </c>
      <c r="N2092" t="s">
        <v>41</v>
      </c>
      <c r="O2092" t="s">
        <v>42</v>
      </c>
      <c r="P2092" t="s">
        <v>1127</v>
      </c>
      <c r="Q2092" t="s">
        <v>1128</v>
      </c>
      <c r="R2092" t="s">
        <v>1129</v>
      </c>
      <c r="S2092" s="3">
        <v>43474</v>
      </c>
      <c r="T2092" t="s">
        <v>46</v>
      </c>
      <c r="U2092">
        <v>28</v>
      </c>
      <c r="V2092" t="s">
        <v>47</v>
      </c>
      <c r="W2092" t="s">
        <v>48</v>
      </c>
      <c r="X2092">
        <v>408245</v>
      </c>
      <c r="Y2092" s="3">
        <v>43363</v>
      </c>
      <c r="Z2092">
        <v>165065420</v>
      </c>
      <c r="AB2092" t="s">
        <v>49</v>
      </c>
      <c r="AD2092" t="s">
        <v>839</v>
      </c>
      <c r="AE2092">
        <v>1</v>
      </c>
      <c r="AF2092">
        <v>154</v>
      </c>
      <c r="AH2092" t="str">
        <f>VLOOKUP(B2092,'cc Lookup'!A:J,10,0)</f>
        <v>Corporate Expenditure</v>
      </c>
      <c r="AI2092" t="str">
        <f>VLOOKUP(B2092,'cc Lookup'!A:E,5,0)</f>
        <v>Corporate Exp</v>
      </c>
      <c r="AJ2092" t="s">
        <v>6735</v>
      </c>
      <c r="AK2092" t="str">
        <f t="shared" si="64"/>
        <v>E35120 Corporate Expenses</v>
      </c>
      <c r="AL2092" t="str">
        <f t="shared" si="65"/>
        <v>7310 Legal / Prof Fees</v>
      </c>
      <c r="AM2092" t="str">
        <f>VLOOKUP(W2092,Lookup!A:B,2,0)</f>
        <v>Legal</v>
      </c>
    </row>
    <row r="2093" spans="1:39" x14ac:dyDescent="0.25">
      <c r="A2093" t="s">
        <v>33</v>
      </c>
      <c r="B2093" s="1" t="s">
        <v>63</v>
      </c>
      <c r="C2093" s="1" t="s">
        <v>35</v>
      </c>
      <c r="D2093" s="1" t="s">
        <v>118</v>
      </c>
      <c r="E2093" s="1" t="s">
        <v>36</v>
      </c>
      <c r="F2093" s="1" t="s">
        <v>37</v>
      </c>
      <c r="G2093" t="s">
        <v>64</v>
      </c>
      <c r="H2093" t="s">
        <v>39</v>
      </c>
      <c r="I2093" t="s">
        <v>119</v>
      </c>
      <c r="J2093" t="s">
        <v>40</v>
      </c>
      <c r="K2093" t="s">
        <v>40</v>
      </c>
      <c r="L2093" s="4">
        <v>44</v>
      </c>
      <c r="M2093" s="2">
        <v>43466</v>
      </c>
      <c r="N2093" t="s">
        <v>41</v>
      </c>
      <c r="O2093" t="s">
        <v>42</v>
      </c>
      <c r="P2093" t="s">
        <v>1127</v>
      </c>
      <c r="Q2093" t="s">
        <v>1128</v>
      </c>
      <c r="R2093" t="s">
        <v>1129</v>
      </c>
      <c r="S2093" s="3">
        <v>43474</v>
      </c>
      <c r="T2093" t="s">
        <v>46</v>
      </c>
      <c r="U2093">
        <v>28</v>
      </c>
      <c r="V2093" t="s">
        <v>47</v>
      </c>
      <c r="W2093" t="s">
        <v>48</v>
      </c>
      <c r="X2093">
        <v>410888</v>
      </c>
      <c r="Y2093" s="3">
        <v>43398</v>
      </c>
      <c r="Z2093">
        <v>165065420</v>
      </c>
      <c r="AB2093" t="s">
        <v>49</v>
      </c>
      <c r="AD2093" t="s">
        <v>922</v>
      </c>
      <c r="AE2093">
        <v>1</v>
      </c>
      <c r="AF2093">
        <v>44</v>
      </c>
      <c r="AH2093" t="str">
        <f>VLOOKUP(B2093,'cc Lookup'!A:J,10,0)</f>
        <v>Corporate Expenditure</v>
      </c>
      <c r="AI2093" t="str">
        <f>VLOOKUP(B2093,'cc Lookup'!A:E,5,0)</f>
        <v>Corporate Exp</v>
      </c>
      <c r="AJ2093" t="s">
        <v>6735</v>
      </c>
      <c r="AK2093" t="str">
        <f t="shared" si="64"/>
        <v>E35120 Corporate Expenses</v>
      </c>
      <c r="AL2093" t="str">
        <f t="shared" si="65"/>
        <v>7310 Legal / Prof Fees</v>
      </c>
      <c r="AM2093" t="str">
        <f>VLOOKUP(W2093,Lookup!A:B,2,0)</f>
        <v>Legal</v>
      </c>
    </row>
    <row r="2094" spans="1:39" x14ac:dyDescent="0.25">
      <c r="A2094" t="s">
        <v>33</v>
      </c>
      <c r="B2094" s="1" t="s">
        <v>63</v>
      </c>
      <c r="C2094" s="1" t="s">
        <v>35</v>
      </c>
      <c r="D2094" s="1" t="s">
        <v>118</v>
      </c>
      <c r="E2094" s="1" t="s">
        <v>36</v>
      </c>
      <c r="F2094" s="1" t="s">
        <v>37</v>
      </c>
      <c r="G2094" t="s">
        <v>64</v>
      </c>
      <c r="H2094" t="s">
        <v>39</v>
      </c>
      <c r="I2094" t="s">
        <v>119</v>
      </c>
      <c r="J2094" t="s">
        <v>40</v>
      </c>
      <c r="K2094" t="s">
        <v>40</v>
      </c>
      <c r="L2094" s="4">
        <v>58</v>
      </c>
      <c r="M2094" s="2">
        <v>43466</v>
      </c>
      <c r="N2094" t="s">
        <v>41</v>
      </c>
      <c r="O2094" t="s">
        <v>42</v>
      </c>
      <c r="P2094" t="s">
        <v>1127</v>
      </c>
      <c r="Q2094" t="s">
        <v>1128</v>
      </c>
      <c r="R2094" t="s">
        <v>1129</v>
      </c>
      <c r="S2094" s="3">
        <v>43474</v>
      </c>
      <c r="T2094" t="s">
        <v>46</v>
      </c>
      <c r="U2094">
        <v>28</v>
      </c>
      <c r="V2094" t="s">
        <v>47</v>
      </c>
      <c r="W2094" t="s">
        <v>48</v>
      </c>
      <c r="X2094">
        <v>410897</v>
      </c>
      <c r="Y2094" s="3">
        <v>43398</v>
      </c>
      <c r="Z2094">
        <v>165065420</v>
      </c>
      <c r="AB2094" t="s">
        <v>49</v>
      </c>
      <c r="AD2094" t="s">
        <v>923</v>
      </c>
      <c r="AE2094">
        <v>1</v>
      </c>
      <c r="AF2094">
        <v>58</v>
      </c>
      <c r="AH2094" t="str">
        <f>VLOOKUP(B2094,'cc Lookup'!A:J,10,0)</f>
        <v>Corporate Expenditure</v>
      </c>
      <c r="AI2094" t="str">
        <f>VLOOKUP(B2094,'cc Lookup'!A:E,5,0)</f>
        <v>Corporate Exp</v>
      </c>
      <c r="AJ2094" t="s">
        <v>6735</v>
      </c>
      <c r="AK2094" t="str">
        <f t="shared" si="64"/>
        <v>E35120 Corporate Expenses</v>
      </c>
      <c r="AL2094" t="str">
        <f t="shared" si="65"/>
        <v>7310 Legal / Prof Fees</v>
      </c>
      <c r="AM2094" t="str">
        <f>VLOOKUP(W2094,Lookup!A:B,2,0)</f>
        <v>Legal</v>
      </c>
    </row>
    <row r="2095" spans="1:39" x14ac:dyDescent="0.25">
      <c r="A2095" t="s">
        <v>33</v>
      </c>
      <c r="B2095" s="1" t="s">
        <v>63</v>
      </c>
      <c r="C2095" s="1" t="s">
        <v>35</v>
      </c>
      <c r="D2095" s="1" t="s">
        <v>118</v>
      </c>
      <c r="E2095" s="1" t="s">
        <v>36</v>
      </c>
      <c r="F2095" s="1" t="s">
        <v>37</v>
      </c>
      <c r="G2095" t="s">
        <v>64</v>
      </c>
      <c r="H2095" t="s">
        <v>39</v>
      </c>
      <c r="I2095" t="s">
        <v>119</v>
      </c>
      <c r="J2095" t="s">
        <v>40</v>
      </c>
      <c r="K2095" t="s">
        <v>40</v>
      </c>
      <c r="L2095" s="4">
        <v>546</v>
      </c>
      <c r="M2095" s="2">
        <v>43466</v>
      </c>
      <c r="N2095" t="s">
        <v>41</v>
      </c>
      <c r="O2095" t="s">
        <v>42</v>
      </c>
      <c r="P2095" t="s">
        <v>1164</v>
      </c>
      <c r="Q2095" t="s">
        <v>1165</v>
      </c>
      <c r="R2095" t="s">
        <v>1129</v>
      </c>
      <c r="S2095" s="3">
        <v>43488</v>
      </c>
      <c r="T2095" t="s">
        <v>46</v>
      </c>
      <c r="U2095">
        <v>15</v>
      </c>
      <c r="V2095" t="s">
        <v>47</v>
      </c>
      <c r="W2095" t="s">
        <v>48</v>
      </c>
      <c r="X2095">
        <v>418068</v>
      </c>
      <c r="Y2095" s="3">
        <v>43486</v>
      </c>
      <c r="Z2095">
        <v>165065420</v>
      </c>
      <c r="AB2095" t="s">
        <v>49</v>
      </c>
      <c r="AD2095" t="s">
        <v>1166</v>
      </c>
      <c r="AE2095">
        <v>1</v>
      </c>
      <c r="AF2095">
        <v>546</v>
      </c>
      <c r="AH2095" t="str">
        <f>VLOOKUP(B2095,'cc Lookup'!A:J,10,0)</f>
        <v>Corporate Expenditure</v>
      </c>
      <c r="AI2095" t="str">
        <f>VLOOKUP(B2095,'cc Lookup'!A:E,5,0)</f>
        <v>Corporate Exp</v>
      </c>
      <c r="AJ2095" t="s">
        <v>6735</v>
      </c>
      <c r="AK2095" t="str">
        <f t="shared" si="64"/>
        <v>E35120 Corporate Expenses</v>
      </c>
      <c r="AL2095" t="str">
        <f t="shared" si="65"/>
        <v>7310 Legal / Prof Fees</v>
      </c>
      <c r="AM2095" t="str">
        <f>VLOOKUP(W2095,Lookup!A:B,2,0)</f>
        <v>Legal</v>
      </c>
    </row>
    <row r="2096" spans="1:39" x14ac:dyDescent="0.25">
      <c r="A2096" t="s">
        <v>33</v>
      </c>
      <c r="B2096" s="1" t="s">
        <v>63</v>
      </c>
      <c r="C2096" s="1" t="s">
        <v>35</v>
      </c>
      <c r="D2096" s="1" t="s">
        <v>118</v>
      </c>
      <c r="E2096" s="1" t="s">
        <v>36</v>
      </c>
      <c r="F2096" s="1" t="s">
        <v>37</v>
      </c>
      <c r="G2096" t="s">
        <v>64</v>
      </c>
      <c r="H2096" t="s">
        <v>39</v>
      </c>
      <c r="I2096" t="s">
        <v>119</v>
      </c>
      <c r="J2096" t="s">
        <v>40</v>
      </c>
      <c r="K2096" t="s">
        <v>40</v>
      </c>
      <c r="L2096" s="4">
        <v>470</v>
      </c>
      <c r="M2096" s="2">
        <v>43466</v>
      </c>
      <c r="N2096" t="s">
        <v>103</v>
      </c>
      <c r="O2096" t="s">
        <v>104</v>
      </c>
      <c r="P2096" t="s">
        <v>1161</v>
      </c>
      <c r="Q2096" t="s">
        <v>1162</v>
      </c>
      <c r="R2096" t="s">
        <v>1163</v>
      </c>
      <c r="S2096" s="3">
        <v>43496</v>
      </c>
      <c r="T2096" t="s">
        <v>46</v>
      </c>
      <c r="U2096">
        <v>2373</v>
      </c>
      <c r="V2096" t="s">
        <v>1167</v>
      </c>
      <c r="W2096" t="s">
        <v>48</v>
      </c>
      <c r="X2096">
        <v>165065420</v>
      </c>
      <c r="Y2096" s="3">
        <v>43494</v>
      </c>
      <c r="AC2096" t="s">
        <v>109</v>
      </c>
      <c r="AH2096" t="str">
        <f>VLOOKUP(B2096,'cc Lookup'!A:J,10,0)</f>
        <v>Corporate Expenditure</v>
      </c>
      <c r="AI2096" t="str">
        <f>VLOOKUP(B2096,'cc Lookup'!A:E,5,0)</f>
        <v>Corporate Exp</v>
      </c>
      <c r="AJ2096" t="s">
        <v>6735</v>
      </c>
      <c r="AK2096" t="str">
        <f t="shared" si="64"/>
        <v>E35120 Corporate Expenses</v>
      </c>
      <c r="AL2096" t="str">
        <f t="shared" si="65"/>
        <v>7310 Legal / Prof Fees</v>
      </c>
      <c r="AM2096" t="str">
        <f>VLOOKUP(W2096,Lookup!A:B,2,0)</f>
        <v>Legal</v>
      </c>
    </row>
    <row r="2097" spans="1:39" x14ac:dyDescent="0.25">
      <c r="A2097" t="s">
        <v>33</v>
      </c>
      <c r="B2097" s="1" t="s">
        <v>63</v>
      </c>
      <c r="C2097" s="1" t="s">
        <v>35</v>
      </c>
      <c r="D2097" s="1" t="s">
        <v>140</v>
      </c>
      <c r="E2097" s="1" t="s">
        <v>36</v>
      </c>
      <c r="F2097" s="1" t="s">
        <v>37</v>
      </c>
      <c r="G2097" t="s">
        <v>64</v>
      </c>
      <c r="H2097" t="s">
        <v>39</v>
      </c>
      <c r="I2097" t="s">
        <v>141</v>
      </c>
      <c r="J2097" t="s">
        <v>40</v>
      </c>
      <c r="K2097" t="s">
        <v>40</v>
      </c>
      <c r="L2097" s="4">
        <v>-17500</v>
      </c>
      <c r="M2097" s="2">
        <v>43466</v>
      </c>
      <c r="N2097" t="s">
        <v>311</v>
      </c>
      <c r="O2097" t="s">
        <v>56</v>
      </c>
      <c r="P2097" t="s">
        <v>1121</v>
      </c>
      <c r="Q2097" t="s">
        <v>1122</v>
      </c>
      <c r="R2097" t="s">
        <v>1123</v>
      </c>
      <c r="S2097" s="3">
        <v>43490</v>
      </c>
      <c r="T2097" t="s">
        <v>1124</v>
      </c>
      <c r="U2097">
        <v>1192</v>
      </c>
      <c r="V2097" t="s">
        <v>1168</v>
      </c>
      <c r="W2097" t="s">
        <v>1123</v>
      </c>
      <c r="Y2097" s="3">
        <v>43490</v>
      </c>
      <c r="AA2097" t="s">
        <v>1169</v>
      </c>
      <c r="AD2097" t="s">
        <v>967</v>
      </c>
      <c r="AH2097" t="str">
        <f>VLOOKUP(B2097,'cc Lookup'!A:J,10,0)</f>
        <v>Corporate Expenditure</v>
      </c>
      <c r="AI2097" t="str">
        <f>VLOOKUP(B2097,'cc Lookup'!A:E,5,0)</f>
        <v>Corporate Exp</v>
      </c>
      <c r="AJ2097" t="s">
        <v>6735</v>
      </c>
      <c r="AK2097" t="str">
        <f t="shared" si="64"/>
        <v>E35120 Corporate Expenses</v>
      </c>
      <c r="AL2097" t="str">
        <f t="shared" si="65"/>
        <v>7310 Legal / Prof Fees</v>
      </c>
      <c r="AM2097" t="str">
        <f>VLOOKUP(W2097,Lookup!A:B,2,0)</f>
        <v>Other</v>
      </c>
    </row>
    <row r="2098" spans="1:39" x14ac:dyDescent="0.25">
      <c r="A2098" t="s">
        <v>33</v>
      </c>
      <c r="B2098" s="1" t="s">
        <v>63</v>
      </c>
      <c r="C2098" s="1" t="s">
        <v>35</v>
      </c>
      <c r="D2098" s="1" t="s">
        <v>140</v>
      </c>
      <c r="E2098" s="1" t="s">
        <v>36</v>
      </c>
      <c r="F2098" s="1" t="s">
        <v>37</v>
      </c>
      <c r="G2098" t="s">
        <v>64</v>
      </c>
      <c r="H2098" t="s">
        <v>39</v>
      </c>
      <c r="I2098" t="s">
        <v>141</v>
      </c>
      <c r="J2098" t="s">
        <v>40</v>
      </c>
      <c r="K2098" t="s">
        <v>40</v>
      </c>
      <c r="L2098" s="4">
        <v>-1302</v>
      </c>
      <c r="M2098" s="2">
        <v>43466</v>
      </c>
      <c r="N2098" t="s">
        <v>83</v>
      </c>
      <c r="O2098" t="s">
        <v>84</v>
      </c>
      <c r="P2098" t="s">
        <v>1170</v>
      </c>
      <c r="Q2098" t="s">
        <v>1171</v>
      </c>
      <c r="R2098" t="s">
        <v>1139</v>
      </c>
      <c r="S2098" s="3">
        <v>43493</v>
      </c>
      <c r="T2098" t="s">
        <v>46</v>
      </c>
      <c r="U2098">
        <v>6</v>
      </c>
      <c r="V2098" t="s">
        <v>47</v>
      </c>
      <c r="W2098" t="s">
        <v>261</v>
      </c>
      <c r="X2098" t="s">
        <v>1172</v>
      </c>
      <c r="Y2098" s="3">
        <v>43493</v>
      </c>
      <c r="Z2098">
        <v>7876556</v>
      </c>
      <c r="AA2098" t="s">
        <v>1173</v>
      </c>
      <c r="AB2098" t="s">
        <v>264</v>
      </c>
      <c r="AC2098">
        <v>10005676</v>
      </c>
      <c r="AH2098" t="str">
        <f>VLOOKUP(B2098,'cc Lookup'!A:J,10,0)</f>
        <v>Corporate Expenditure</v>
      </c>
      <c r="AI2098" t="str">
        <f>VLOOKUP(B2098,'cc Lookup'!A:E,5,0)</f>
        <v>Corporate Exp</v>
      </c>
      <c r="AJ2098" t="s">
        <v>6735</v>
      </c>
      <c r="AK2098" t="str">
        <f t="shared" si="64"/>
        <v>E35120 Corporate Expenses</v>
      </c>
      <c r="AL2098" t="str">
        <f t="shared" si="65"/>
        <v>7310 Legal / Prof Fees</v>
      </c>
      <c r="AM2098" t="str">
        <f>VLOOKUP(W2098,Lookup!A:B,2,0)</f>
        <v>Other</v>
      </c>
    </row>
    <row r="2099" spans="1:39" x14ac:dyDescent="0.25">
      <c r="A2099" t="s">
        <v>33</v>
      </c>
      <c r="B2099" s="1" t="s">
        <v>63</v>
      </c>
      <c r="C2099" s="1" t="s">
        <v>35</v>
      </c>
      <c r="D2099" s="1" t="s">
        <v>140</v>
      </c>
      <c r="E2099" s="1" t="s">
        <v>36</v>
      </c>
      <c r="F2099" s="1" t="s">
        <v>37</v>
      </c>
      <c r="G2099" t="s">
        <v>64</v>
      </c>
      <c r="H2099" t="s">
        <v>39</v>
      </c>
      <c r="I2099" t="s">
        <v>141</v>
      </c>
      <c r="J2099" t="s">
        <v>40</v>
      </c>
      <c r="K2099" t="s">
        <v>40</v>
      </c>
      <c r="L2099" s="4">
        <v>3571.05</v>
      </c>
      <c r="M2099" s="2">
        <v>43466</v>
      </c>
      <c r="N2099" t="s">
        <v>41</v>
      </c>
      <c r="O2099" t="s">
        <v>42</v>
      </c>
      <c r="P2099" t="s">
        <v>1174</v>
      </c>
      <c r="Q2099" t="s">
        <v>1175</v>
      </c>
      <c r="R2099" t="s">
        <v>1129</v>
      </c>
      <c r="S2099" s="3">
        <v>43469</v>
      </c>
      <c r="T2099" t="s">
        <v>46</v>
      </c>
      <c r="U2099">
        <v>11</v>
      </c>
      <c r="V2099" t="s">
        <v>47</v>
      </c>
      <c r="W2099" t="s">
        <v>694</v>
      </c>
      <c r="X2099">
        <v>1382851</v>
      </c>
      <c r="Y2099" s="3">
        <v>43454</v>
      </c>
      <c r="Z2099">
        <v>165074376</v>
      </c>
      <c r="AB2099" t="s">
        <v>49</v>
      </c>
      <c r="AD2099" t="s">
        <v>1176</v>
      </c>
      <c r="AE2099">
        <v>1</v>
      </c>
      <c r="AF2099">
        <v>3571</v>
      </c>
      <c r="AH2099" t="str">
        <f>VLOOKUP(B2099,'cc Lookup'!A:J,10,0)</f>
        <v>Corporate Expenditure</v>
      </c>
      <c r="AI2099" t="str">
        <f>VLOOKUP(B2099,'cc Lookup'!A:E,5,0)</f>
        <v>Corporate Exp</v>
      </c>
      <c r="AJ2099" t="s">
        <v>6735</v>
      </c>
      <c r="AK2099" t="str">
        <f t="shared" si="64"/>
        <v>E35120 Corporate Expenses</v>
      </c>
      <c r="AL2099" t="str">
        <f t="shared" si="65"/>
        <v>7310 Legal / Prof Fees</v>
      </c>
      <c r="AM2099" t="str">
        <f>VLOOKUP(W2099,Lookup!A:B,2,0)</f>
        <v>Legal</v>
      </c>
    </row>
    <row r="2100" spans="1:39" x14ac:dyDescent="0.25">
      <c r="A2100" t="s">
        <v>33</v>
      </c>
      <c r="B2100" s="1" t="s">
        <v>63</v>
      </c>
      <c r="C2100" s="1" t="s">
        <v>35</v>
      </c>
      <c r="D2100" s="1" t="s">
        <v>140</v>
      </c>
      <c r="E2100" s="1" t="s">
        <v>36</v>
      </c>
      <c r="F2100" s="1" t="s">
        <v>37</v>
      </c>
      <c r="G2100" t="s">
        <v>64</v>
      </c>
      <c r="H2100" t="s">
        <v>39</v>
      </c>
      <c r="I2100" t="s">
        <v>141</v>
      </c>
      <c r="J2100" t="s">
        <v>40</v>
      </c>
      <c r="K2100" t="s">
        <v>40</v>
      </c>
      <c r="L2100" s="4">
        <v>714.21</v>
      </c>
      <c r="M2100" s="2">
        <v>43466</v>
      </c>
      <c r="N2100" t="s">
        <v>41</v>
      </c>
      <c r="O2100" t="s">
        <v>42</v>
      </c>
      <c r="P2100" t="s">
        <v>1174</v>
      </c>
      <c r="Q2100" t="s">
        <v>1175</v>
      </c>
      <c r="R2100" t="s">
        <v>1129</v>
      </c>
      <c r="S2100" s="3">
        <v>43469</v>
      </c>
      <c r="T2100" t="s">
        <v>46</v>
      </c>
      <c r="U2100">
        <v>11</v>
      </c>
      <c r="V2100" t="s">
        <v>47</v>
      </c>
      <c r="W2100" t="s">
        <v>694</v>
      </c>
      <c r="X2100">
        <v>1382851</v>
      </c>
      <c r="Y2100" s="3">
        <v>43454</v>
      </c>
      <c r="Z2100">
        <v>165074376</v>
      </c>
      <c r="AB2100" t="s">
        <v>49</v>
      </c>
      <c r="AD2100" t="s">
        <v>1176</v>
      </c>
      <c r="AH2100" t="str">
        <f>VLOOKUP(B2100,'cc Lookup'!A:J,10,0)</f>
        <v>Corporate Expenditure</v>
      </c>
      <c r="AI2100" t="str">
        <f>VLOOKUP(B2100,'cc Lookup'!A:E,5,0)</f>
        <v>Corporate Exp</v>
      </c>
      <c r="AJ2100" t="s">
        <v>6735</v>
      </c>
      <c r="AK2100" t="str">
        <f t="shared" si="64"/>
        <v>E35120 Corporate Expenses</v>
      </c>
      <c r="AL2100" t="str">
        <f t="shared" si="65"/>
        <v>7310 Legal / Prof Fees</v>
      </c>
      <c r="AM2100" t="str">
        <f>VLOOKUP(W2100,Lookup!A:B,2,0)</f>
        <v>Legal</v>
      </c>
    </row>
    <row r="2101" spans="1:39" x14ac:dyDescent="0.25">
      <c r="A2101" t="s">
        <v>33</v>
      </c>
      <c r="B2101" s="1" t="s">
        <v>63</v>
      </c>
      <c r="C2101" s="1" t="s">
        <v>35</v>
      </c>
      <c r="D2101" s="1" t="s">
        <v>140</v>
      </c>
      <c r="E2101" s="1" t="s">
        <v>36</v>
      </c>
      <c r="F2101" s="1" t="s">
        <v>37</v>
      </c>
      <c r="G2101" t="s">
        <v>64</v>
      </c>
      <c r="H2101" t="s">
        <v>39</v>
      </c>
      <c r="I2101" t="s">
        <v>141</v>
      </c>
      <c r="J2101" t="s">
        <v>40</v>
      </c>
      <c r="K2101" t="s">
        <v>40</v>
      </c>
      <c r="L2101" s="4">
        <v>-90</v>
      </c>
      <c r="M2101" s="2">
        <v>43466</v>
      </c>
      <c r="N2101" t="s">
        <v>103</v>
      </c>
      <c r="O2101" t="s">
        <v>104</v>
      </c>
      <c r="P2101" t="s">
        <v>1035</v>
      </c>
      <c r="Q2101" t="s">
        <v>1159</v>
      </c>
      <c r="R2101" t="s">
        <v>1160</v>
      </c>
      <c r="S2101" s="3">
        <v>43465</v>
      </c>
      <c r="T2101" t="s">
        <v>46</v>
      </c>
      <c r="U2101">
        <v>2240</v>
      </c>
      <c r="V2101" t="s">
        <v>142</v>
      </c>
      <c r="W2101" t="s">
        <v>143</v>
      </c>
      <c r="X2101">
        <v>165067496</v>
      </c>
      <c r="Y2101" s="3">
        <v>43140</v>
      </c>
      <c r="AC2101" t="s">
        <v>144</v>
      </c>
      <c r="AH2101" t="str">
        <f>VLOOKUP(B2101,'cc Lookup'!A:J,10,0)</f>
        <v>Corporate Expenditure</v>
      </c>
      <c r="AI2101" t="str">
        <f>VLOOKUP(B2101,'cc Lookup'!A:E,5,0)</f>
        <v>Corporate Exp</v>
      </c>
      <c r="AJ2101" t="s">
        <v>6735</v>
      </c>
      <c r="AK2101" t="str">
        <f t="shared" si="64"/>
        <v>E35120 Corporate Expenses</v>
      </c>
      <c r="AL2101" t="str">
        <f t="shared" si="65"/>
        <v>7310 Legal / Prof Fees</v>
      </c>
      <c r="AM2101" t="str">
        <f>VLOOKUP(W2101,Lookup!A:B,2,0)</f>
        <v>Legal</v>
      </c>
    </row>
    <row r="2102" spans="1:39" x14ac:dyDescent="0.25">
      <c r="A2102" t="s">
        <v>33</v>
      </c>
      <c r="B2102" s="1" t="s">
        <v>63</v>
      </c>
      <c r="C2102" s="1" t="s">
        <v>35</v>
      </c>
      <c r="D2102" s="1" t="s">
        <v>140</v>
      </c>
      <c r="E2102" s="1" t="s">
        <v>36</v>
      </c>
      <c r="F2102" s="1" t="s">
        <v>37</v>
      </c>
      <c r="G2102" t="s">
        <v>64</v>
      </c>
      <c r="H2102" t="s">
        <v>39</v>
      </c>
      <c r="I2102" t="s">
        <v>141</v>
      </c>
      <c r="J2102" t="s">
        <v>40</v>
      </c>
      <c r="K2102" t="s">
        <v>40</v>
      </c>
      <c r="L2102" s="4">
        <v>-17422.89</v>
      </c>
      <c r="M2102" s="2">
        <v>43466</v>
      </c>
      <c r="N2102" t="s">
        <v>103</v>
      </c>
      <c r="O2102" t="s">
        <v>104</v>
      </c>
      <c r="P2102" t="s">
        <v>1035</v>
      </c>
      <c r="Q2102" t="s">
        <v>1159</v>
      </c>
      <c r="R2102" t="s">
        <v>1160</v>
      </c>
      <c r="S2102" s="3">
        <v>43465</v>
      </c>
      <c r="T2102" t="s">
        <v>46</v>
      </c>
      <c r="U2102">
        <v>2241</v>
      </c>
      <c r="V2102" t="s">
        <v>809</v>
      </c>
      <c r="W2102" t="s">
        <v>694</v>
      </c>
      <c r="X2102">
        <v>165052611</v>
      </c>
      <c r="Y2102" s="3">
        <v>43347</v>
      </c>
      <c r="AC2102" t="s">
        <v>794</v>
      </c>
      <c r="AH2102" t="str">
        <f>VLOOKUP(B2102,'cc Lookup'!A:J,10,0)</f>
        <v>Corporate Expenditure</v>
      </c>
      <c r="AI2102" t="str">
        <f>VLOOKUP(B2102,'cc Lookup'!A:E,5,0)</f>
        <v>Corporate Exp</v>
      </c>
      <c r="AJ2102" t="s">
        <v>6735</v>
      </c>
      <c r="AK2102" t="str">
        <f t="shared" si="64"/>
        <v>E35120 Corporate Expenses</v>
      </c>
      <c r="AL2102" t="str">
        <f t="shared" si="65"/>
        <v>7310 Legal / Prof Fees</v>
      </c>
      <c r="AM2102" t="str">
        <f>VLOOKUP(W2102,Lookup!A:B,2,0)</f>
        <v>Legal</v>
      </c>
    </row>
    <row r="2103" spans="1:39" x14ac:dyDescent="0.25">
      <c r="A2103" t="s">
        <v>33</v>
      </c>
      <c r="B2103" s="1" t="s">
        <v>63</v>
      </c>
      <c r="C2103" s="1" t="s">
        <v>35</v>
      </c>
      <c r="D2103" s="1" t="s">
        <v>140</v>
      </c>
      <c r="E2103" s="1" t="s">
        <v>36</v>
      </c>
      <c r="F2103" s="1" t="s">
        <v>37</v>
      </c>
      <c r="G2103" t="s">
        <v>64</v>
      </c>
      <c r="H2103" t="s">
        <v>39</v>
      </c>
      <c r="I2103" t="s">
        <v>141</v>
      </c>
      <c r="J2103" t="s">
        <v>40</v>
      </c>
      <c r="K2103" t="s">
        <v>40</v>
      </c>
      <c r="L2103" s="4">
        <v>-3571.05</v>
      </c>
      <c r="M2103" s="2">
        <v>43466</v>
      </c>
      <c r="N2103" t="s">
        <v>103</v>
      </c>
      <c r="O2103" t="s">
        <v>104</v>
      </c>
      <c r="P2103" t="s">
        <v>1035</v>
      </c>
      <c r="Q2103" t="s">
        <v>1159</v>
      </c>
      <c r="R2103" t="s">
        <v>1160</v>
      </c>
      <c r="S2103" s="3">
        <v>43465</v>
      </c>
      <c r="T2103" t="s">
        <v>46</v>
      </c>
      <c r="U2103">
        <v>2242</v>
      </c>
      <c r="V2103" t="s">
        <v>1045</v>
      </c>
      <c r="W2103" t="s">
        <v>694</v>
      </c>
      <c r="X2103">
        <v>165074376</v>
      </c>
      <c r="Y2103" s="3">
        <v>43461</v>
      </c>
      <c r="AC2103" t="s">
        <v>794</v>
      </c>
      <c r="AH2103" t="str">
        <f>VLOOKUP(B2103,'cc Lookup'!A:J,10,0)</f>
        <v>Corporate Expenditure</v>
      </c>
      <c r="AI2103" t="str">
        <f>VLOOKUP(B2103,'cc Lookup'!A:E,5,0)</f>
        <v>Corporate Exp</v>
      </c>
      <c r="AJ2103" t="s">
        <v>6735</v>
      </c>
      <c r="AK2103" t="str">
        <f t="shared" si="64"/>
        <v>E35120 Corporate Expenses</v>
      </c>
      <c r="AL2103" t="str">
        <f t="shared" si="65"/>
        <v>7310 Legal / Prof Fees</v>
      </c>
      <c r="AM2103" t="str">
        <f>VLOOKUP(W2103,Lookup!A:B,2,0)</f>
        <v>Legal</v>
      </c>
    </row>
    <row r="2104" spans="1:39" x14ac:dyDescent="0.25">
      <c r="A2104" t="s">
        <v>33</v>
      </c>
      <c r="B2104" s="1" t="s">
        <v>63</v>
      </c>
      <c r="C2104" s="1" t="s">
        <v>35</v>
      </c>
      <c r="D2104" s="1" t="s">
        <v>140</v>
      </c>
      <c r="E2104" s="1" t="s">
        <v>36</v>
      </c>
      <c r="F2104" s="1" t="s">
        <v>37</v>
      </c>
      <c r="G2104" t="s">
        <v>64</v>
      </c>
      <c r="H2104" t="s">
        <v>39</v>
      </c>
      <c r="I2104" t="s">
        <v>141</v>
      </c>
      <c r="J2104" t="s">
        <v>40</v>
      </c>
      <c r="K2104" t="s">
        <v>40</v>
      </c>
      <c r="L2104" s="4">
        <v>90</v>
      </c>
      <c r="M2104" s="2">
        <v>43466</v>
      </c>
      <c r="N2104" t="s">
        <v>103</v>
      </c>
      <c r="O2104" t="s">
        <v>104</v>
      </c>
      <c r="P2104" t="s">
        <v>1161</v>
      </c>
      <c r="Q2104" t="s">
        <v>1162</v>
      </c>
      <c r="R2104" t="s">
        <v>1163</v>
      </c>
      <c r="S2104" s="3">
        <v>43496</v>
      </c>
      <c r="T2104" t="s">
        <v>46</v>
      </c>
      <c r="U2104">
        <v>2371</v>
      </c>
      <c r="V2104" t="s">
        <v>142</v>
      </c>
      <c r="W2104" t="s">
        <v>143</v>
      </c>
      <c r="X2104">
        <v>165067496</v>
      </c>
      <c r="Y2104" s="3">
        <v>43140</v>
      </c>
      <c r="AC2104" t="s">
        <v>144</v>
      </c>
      <c r="AH2104" t="str">
        <f>VLOOKUP(B2104,'cc Lookup'!A:J,10,0)</f>
        <v>Corporate Expenditure</v>
      </c>
      <c r="AI2104" t="str">
        <f>VLOOKUP(B2104,'cc Lookup'!A:E,5,0)</f>
        <v>Corporate Exp</v>
      </c>
      <c r="AJ2104" t="s">
        <v>6735</v>
      </c>
      <c r="AK2104" t="str">
        <f t="shared" si="64"/>
        <v>E35120 Corporate Expenses</v>
      </c>
      <c r="AL2104" t="str">
        <f t="shared" si="65"/>
        <v>7310 Legal / Prof Fees</v>
      </c>
      <c r="AM2104" t="str">
        <f>VLOOKUP(W2104,Lookup!A:B,2,0)</f>
        <v>Legal</v>
      </c>
    </row>
    <row r="2105" spans="1:39" x14ac:dyDescent="0.25">
      <c r="A2105" t="s">
        <v>33</v>
      </c>
      <c r="B2105" s="1" t="s">
        <v>63</v>
      </c>
      <c r="C2105" s="1" t="s">
        <v>35</v>
      </c>
      <c r="D2105" s="1" t="s">
        <v>140</v>
      </c>
      <c r="E2105" s="1" t="s">
        <v>36</v>
      </c>
      <c r="F2105" s="1" t="s">
        <v>37</v>
      </c>
      <c r="G2105" t="s">
        <v>64</v>
      </c>
      <c r="H2105" t="s">
        <v>39</v>
      </c>
      <c r="I2105" t="s">
        <v>141</v>
      </c>
      <c r="J2105" t="s">
        <v>40</v>
      </c>
      <c r="K2105" t="s">
        <v>40</v>
      </c>
      <c r="L2105" s="4">
        <v>17422.89</v>
      </c>
      <c r="M2105" s="2">
        <v>43466</v>
      </c>
      <c r="N2105" t="s">
        <v>103</v>
      </c>
      <c r="O2105" t="s">
        <v>104</v>
      </c>
      <c r="P2105" t="s">
        <v>1161</v>
      </c>
      <c r="Q2105" t="s">
        <v>1162</v>
      </c>
      <c r="R2105" t="s">
        <v>1163</v>
      </c>
      <c r="S2105" s="3">
        <v>43496</v>
      </c>
      <c r="T2105" t="s">
        <v>46</v>
      </c>
      <c r="U2105">
        <v>2372</v>
      </c>
      <c r="V2105" t="s">
        <v>809</v>
      </c>
      <c r="W2105" t="s">
        <v>694</v>
      </c>
      <c r="X2105">
        <v>165052611</v>
      </c>
      <c r="Y2105" s="3">
        <v>43347</v>
      </c>
      <c r="AC2105" t="s">
        <v>794</v>
      </c>
      <c r="AH2105" t="str">
        <f>VLOOKUP(B2105,'cc Lookup'!A:J,10,0)</f>
        <v>Corporate Expenditure</v>
      </c>
      <c r="AI2105" t="str">
        <f>VLOOKUP(B2105,'cc Lookup'!A:E,5,0)</f>
        <v>Corporate Exp</v>
      </c>
      <c r="AJ2105" t="s">
        <v>6735</v>
      </c>
      <c r="AK2105" t="str">
        <f t="shared" si="64"/>
        <v>E35120 Corporate Expenses</v>
      </c>
      <c r="AL2105" t="str">
        <f t="shared" si="65"/>
        <v>7310 Legal / Prof Fees</v>
      </c>
      <c r="AM2105" t="str">
        <f>VLOOKUP(W2105,Lookup!A:B,2,0)</f>
        <v>Legal</v>
      </c>
    </row>
    <row r="2106" spans="1:39" x14ac:dyDescent="0.25">
      <c r="A2106" t="s">
        <v>33</v>
      </c>
      <c r="B2106" s="1" t="s">
        <v>63</v>
      </c>
      <c r="C2106" s="1" t="s">
        <v>35</v>
      </c>
      <c r="D2106" s="1" t="s">
        <v>36</v>
      </c>
      <c r="E2106" s="1" t="s">
        <v>36</v>
      </c>
      <c r="F2106" s="1" t="s">
        <v>37</v>
      </c>
      <c r="G2106" t="s">
        <v>64</v>
      </c>
      <c r="H2106" t="s">
        <v>39</v>
      </c>
      <c r="I2106" t="s">
        <v>40</v>
      </c>
      <c r="J2106" t="s">
        <v>40</v>
      </c>
      <c r="K2106" t="s">
        <v>40</v>
      </c>
      <c r="L2106" s="4">
        <v>235163.92</v>
      </c>
      <c r="M2106" s="2">
        <v>43497</v>
      </c>
      <c r="N2106" t="s">
        <v>55</v>
      </c>
      <c r="O2106" t="s">
        <v>56</v>
      </c>
      <c r="P2106" t="s">
        <v>1344</v>
      </c>
      <c r="Q2106" t="s">
        <v>1345</v>
      </c>
      <c r="R2106" t="s">
        <v>1346</v>
      </c>
      <c r="S2106" s="3">
        <v>43530</v>
      </c>
      <c r="T2106" t="s">
        <v>57</v>
      </c>
      <c r="U2106">
        <v>3</v>
      </c>
      <c r="V2106" t="s">
        <v>1347</v>
      </c>
      <c r="W2106" t="s">
        <v>1346</v>
      </c>
      <c r="Y2106" s="3">
        <v>43530</v>
      </c>
      <c r="AA2106" t="s">
        <v>1347</v>
      </c>
      <c r="AH2106" t="str">
        <f>VLOOKUP(B2106,'cc Lookup'!A:J,10,0)</f>
        <v>Corporate Expenditure</v>
      </c>
      <c r="AI2106" t="str">
        <f>VLOOKUP(B2106,'cc Lookup'!A:E,5,0)</f>
        <v>Corporate Exp</v>
      </c>
      <c r="AJ2106" t="s">
        <v>6735</v>
      </c>
      <c r="AK2106" t="str">
        <f t="shared" si="64"/>
        <v>E35120 Corporate Expenses</v>
      </c>
      <c r="AL2106" t="str">
        <f t="shared" si="65"/>
        <v>7310 Legal / Prof Fees</v>
      </c>
      <c r="AM2106" t="str">
        <f>VLOOKUP(W2106,Lookup!A:B,2,0)</f>
        <v>Other</v>
      </c>
    </row>
    <row r="2107" spans="1:39" x14ac:dyDescent="0.25">
      <c r="A2107" t="s">
        <v>33</v>
      </c>
      <c r="B2107" s="1" t="s">
        <v>63</v>
      </c>
      <c r="C2107" s="1" t="s">
        <v>35</v>
      </c>
      <c r="D2107" s="1" t="s">
        <v>36</v>
      </c>
      <c r="E2107" s="1" t="s">
        <v>36</v>
      </c>
      <c r="F2107" s="1" t="s">
        <v>37</v>
      </c>
      <c r="G2107" t="s">
        <v>64</v>
      </c>
      <c r="H2107" t="s">
        <v>39</v>
      </c>
      <c r="I2107" t="s">
        <v>40</v>
      </c>
      <c r="J2107" t="s">
        <v>40</v>
      </c>
      <c r="K2107" t="s">
        <v>40</v>
      </c>
      <c r="L2107" s="4">
        <v>277708.37</v>
      </c>
      <c r="M2107" s="2">
        <v>43497</v>
      </c>
      <c r="N2107" t="s">
        <v>55</v>
      </c>
      <c r="O2107" t="s">
        <v>56</v>
      </c>
      <c r="P2107" t="s">
        <v>1348</v>
      </c>
      <c r="Q2107" t="s">
        <v>1349</v>
      </c>
      <c r="R2107" t="s">
        <v>1350</v>
      </c>
      <c r="S2107" s="3">
        <v>43531</v>
      </c>
      <c r="T2107" t="s">
        <v>57</v>
      </c>
      <c r="U2107">
        <v>3</v>
      </c>
      <c r="V2107" t="s">
        <v>1347</v>
      </c>
      <c r="W2107" t="s">
        <v>1350</v>
      </c>
      <c r="Y2107" s="3">
        <v>43531</v>
      </c>
      <c r="AA2107" t="s">
        <v>1347</v>
      </c>
      <c r="AH2107" t="str">
        <f>VLOOKUP(B2107,'cc Lookup'!A:J,10,0)</f>
        <v>Corporate Expenditure</v>
      </c>
      <c r="AI2107" t="str">
        <f>VLOOKUP(B2107,'cc Lookup'!A:E,5,0)</f>
        <v>Corporate Exp</v>
      </c>
      <c r="AJ2107" t="s">
        <v>6735</v>
      </c>
      <c r="AK2107" t="str">
        <f t="shared" si="64"/>
        <v>E35120 Corporate Expenses</v>
      </c>
      <c r="AL2107" t="str">
        <f t="shared" si="65"/>
        <v>7310 Legal / Prof Fees</v>
      </c>
      <c r="AM2107" t="str">
        <f>VLOOKUP(W2107,Lookup!A:B,2,0)</f>
        <v>Other</v>
      </c>
    </row>
    <row r="2108" spans="1:39" x14ac:dyDescent="0.25">
      <c r="A2108" t="s">
        <v>33</v>
      </c>
      <c r="B2108" s="1" t="s">
        <v>63</v>
      </c>
      <c r="C2108" s="1" t="s">
        <v>35</v>
      </c>
      <c r="D2108" s="1" t="s">
        <v>36</v>
      </c>
      <c r="E2108" s="1" t="s">
        <v>36</v>
      </c>
      <c r="F2108" s="1" t="s">
        <v>37</v>
      </c>
      <c r="G2108" t="s">
        <v>64</v>
      </c>
      <c r="H2108" t="s">
        <v>39</v>
      </c>
      <c r="I2108" t="s">
        <v>40</v>
      </c>
      <c r="J2108" t="s">
        <v>40</v>
      </c>
      <c r="K2108" t="s">
        <v>40</v>
      </c>
      <c r="L2108" s="4">
        <v>-235163.92</v>
      </c>
      <c r="M2108" s="2">
        <v>43497</v>
      </c>
      <c r="N2108" t="s">
        <v>55</v>
      </c>
      <c r="O2108" t="s">
        <v>56</v>
      </c>
      <c r="P2108" t="s">
        <v>1348</v>
      </c>
      <c r="Q2108" t="s">
        <v>1349</v>
      </c>
      <c r="R2108" t="s">
        <v>1350</v>
      </c>
      <c r="S2108" s="3">
        <v>43531</v>
      </c>
      <c r="T2108" t="s">
        <v>57</v>
      </c>
      <c r="U2108">
        <v>4</v>
      </c>
      <c r="V2108" t="s">
        <v>1351</v>
      </c>
      <c r="W2108" t="s">
        <v>1350</v>
      </c>
      <c r="Y2108" s="3">
        <v>43531</v>
      </c>
      <c r="AA2108" t="s">
        <v>1351</v>
      </c>
      <c r="AH2108" t="str">
        <f>VLOOKUP(B2108,'cc Lookup'!A:J,10,0)</f>
        <v>Corporate Expenditure</v>
      </c>
      <c r="AI2108" t="str">
        <f>VLOOKUP(B2108,'cc Lookup'!A:E,5,0)</f>
        <v>Corporate Exp</v>
      </c>
      <c r="AJ2108" t="s">
        <v>6735</v>
      </c>
      <c r="AK2108" t="str">
        <f t="shared" si="64"/>
        <v>E35120 Corporate Expenses</v>
      </c>
      <c r="AL2108" t="str">
        <f t="shared" si="65"/>
        <v>7310 Legal / Prof Fees</v>
      </c>
      <c r="AM2108" t="str">
        <f>VLOOKUP(W2108,Lookup!A:B,2,0)</f>
        <v>Other</v>
      </c>
    </row>
    <row r="2109" spans="1:39" x14ac:dyDescent="0.25">
      <c r="A2109" t="s">
        <v>33</v>
      </c>
      <c r="B2109" s="1" t="s">
        <v>63</v>
      </c>
      <c r="C2109" s="1" t="s">
        <v>35</v>
      </c>
      <c r="D2109" s="1" t="s">
        <v>36</v>
      </c>
      <c r="E2109" s="1" t="s">
        <v>36</v>
      </c>
      <c r="F2109" s="1" t="s">
        <v>37</v>
      </c>
      <c r="G2109" t="s">
        <v>64</v>
      </c>
      <c r="H2109" t="s">
        <v>39</v>
      </c>
      <c r="I2109" t="s">
        <v>40</v>
      </c>
      <c r="J2109" t="s">
        <v>40</v>
      </c>
      <c r="K2109" t="s">
        <v>40</v>
      </c>
      <c r="L2109" s="4">
        <v>-242916.67</v>
      </c>
      <c r="M2109" s="2">
        <v>43497</v>
      </c>
      <c r="N2109" t="s">
        <v>55</v>
      </c>
      <c r="O2109" t="s">
        <v>56</v>
      </c>
      <c r="P2109" t="s">
        <v>1352</v>
      </c>
      <c r="Q2109" t="s">
        <v>1353</v>
      </c>
      <c r="R2109" t="s">
        <v>1354</v>
      </c>
      <c r="S2109" s="3">
        <v>43507</v>
      </c>
      <c r="T2109" t="s">
        <v>46</v>
      </c>
      <c r="U2109">
        <v>3</v>
      </c>
      <c r="V2109" t="s">
        <v>1133</v>
      </c>
      <c r="W2109" t="s">
        <v>1354</v>
      </c>
      <c r="Y2109" s="3">
        <v>43507</v>
      </c>
      <c r="AA2109" t="s">
        <v>1133</v>
      </c>
      <c r="AH2109" t="str">
        <f>VLOOKUP(B2109,'cc Lookup'!A:J,10,0)</f>
        <v>Corporate Expenditure</v>
      </c>
      <c r="AI2109" t="str">
        <f>VLOOKUP(B2109,'cc Lookup'!A:E,5,0)</f>
        <v>Corporate Exp</v>
      </c>
      <c r="AJ2109" t="s">
        <v>6735</v>
      </c>
      <c r="AK2109" t="str">
        <f t="shared" si="64"/>
        <v>E35120 Corporate Expenses</v>
      </c>
      <c r="AL2109" t="str">
        <f t="shared" si="65"/>
        <v>7310 Legal / Prof Fees</v>
      </c>
      <c r="AM2109" t="str">
        <f>VLOOKUP(W2109,Lookup!A:B,2,0)</f>
        <v>Other</v>
      </c>
    </row>
    <row r="2110" spans="1:39" x14ac:dyDescent="0.25">
      <c r="A2110" t="s">
        <v>33</v>
      </c>
      <c r="B2110" s="1" t="s">
        <v>63</v>
      </c>
      <c r="C2110" s="1" t="s">
        <v>35</v>
      </c>
      <c r="D2110" s="1" t="s">
        <v>36</v>
      </c>
      <c r="E2110" s="1" t="s">
        <v>36</v>
      </c>
      <c r="F2110" s="1" t="s">
        <v>37</v>
      </c>
      <c r="G2110" t="s">
        <v>64</v>
      </c>
      <c r="H2110" t="s">
        <v>39</v>
      </c>
      <c r="I2110" t="s">
        <v>40</v>
      </c>
      <c r="J2110" t="s">
        <v>40</v>
      </c>
      <c r="K2110" t="s">
        <v>40</v>
      </c>
      <c r="L2110" s="4">
        <v>-798.6</v>
      </c>
      <c r="M2110" s="2">
        <v>43497</v>
      </c>
      <c r="N2110" t="s">
        <v>41</v>
      </c>
      <c r="O2110" t="s">
        <v>42</v>
      </c>
      <c r="P2110" t="s">
        <v>1355</v>
      </c>
      <c r="Q2110" t="s">
        <v>1356</v>
      </c>
      <c r="R2110" t="s">
        <v>1338</v>
      </c>
      <c r="S2110" s="3">
        <v>43497</v>
      </c>
      <c r="T2110" t="s">
        <v>46</v>
      </c>
      <c r="U2110">
        <v>12</v>
      </c>
      <c r="V2110" t="s">
        <v>47</v>
      </c>
      <c r="W2110" t="s">
        <v>48</v>
      </c>
      <c r="X2110">
        <v>418066</v>
      </c>
      <c r="Y2110" s="3">
        <v>43486</v>
      </c>
      <c r="Z2110">
        <v>165074743</v>
      </c>
      <c r="AB2110" t="s">
        <v>49</v>
      </c>
      <c r="AD2110" t="s">
        <v>1158</v>
      </c>
      <c r="AE2110">
        <v>1</v>
      </c>
      <c r="AF2110">
        <v>-799</v>
      </c>
      <c r="AH2110" t="str">
        <f>VLOOKUP(B2110,'cc Lookup'!A:J,10,0)</f>
        <v>Corporate Expenditure</v>
      </c>
      <c r="AI2110" t="str">
        <f>VLOOKUP(B2110,'cc Lookup'!A:E,5,0)</f>
        <v>Corporate Exp</v>
      </c>
      <c r="AJ2110" t="s">
        <v>6735</v>
      </c>
      <c r="AK2110" t="str">
        <f t="shared" si="64"/>
        <v>E35120 Corporate Expenses</v>
      </c>
      <c r="AL2110" t="str">
        <f t="shared" si="65"/>
        <v>7310 Legal / Prof Fees</v>
      </c>
      <c r="AM2110" t="str">
        <f>VLOOKUP(W2110,Lookup!A:B,2,0)</f>
        <v>Legal</v>
      </c>
    </row>
    <row r="2111" spans="1:39" x14ac:dyDescent="0.25">
      <c r="A2111" t="s">
        <v>33</v>
      </c>
      <c r="B2111" s="1" t="s">
        <v>63</v>
      </c>
      <c r="C2111" s="1" t="s">
        <v>35</v>
      </c>
      <c r="D2111" s="1" t="s">
        <v>36</v>
      </c>
      <c r="E2111" s="1" t="s">
        <v>36</v>
      </c>
      <c r="F2111" s="1" t="s">
        <v>37</v>
      </c>
      <c r="G2111" t="s">
        <v>64</v>
      </c>
      <c r="H2111" t="s">
        <v>39</v>
      </c>
      <c r="I2111" t="s">
        <v>40</v>
      </c>
      <c r="J2111" t="s">
        <v>40</v>
      </c>
      <c r="K2111" t="s">
        <v>40</v>
      </c>
      <c r="L2111" s="4">
        <v>982.7</v>
      </c>
      <c r="M2111" s="2">
        <v>43497</v>
      </c>
      <c r="N2111" t="s">
        <v>41</v>
      </c>
      <c r="O2111" t="s">
        <v>42</v>
      </c>
      <c r="P2111" t="s">
        <v>1357</v>
      </c>
      <c r="Q2111" t="s">
        <v>1358</v>
      </c>
      <c r="R2111" t="s">
        <v>1338</v>
      </c>
      <c r="S2111" s="3">
        <v>43523</v>
      </c>
      <c r="T2111" t="s">
        <v>46</v>
      </c>
      <c r="U2111">
        <v>13</v>
      </c>
      <c r="V2111" t="s">
        <v>47</v>
      </c>
      <c r="W2111" t="s">
        <v>48</v>
      </c>
      <c r="X2111">
        <v>420768</v>
      </c>
      <c r="Y2111" s="3">
        <v>43516</v>
      </c>
      <c r="Z2111">
        <v>165075742</v>
      </c>
      <c r="AB2111" t="s">
        <v>49</v>
      </c>
      <c r="AD2111" t="s">
        <v>1359</v>
      </c>
      <c r="AE2111">
        <v>1</v>
      </c>
      <c r="AF2111">
        <v>983</v>
      </c>
      <c r="AH2111" t="str">
        <f>VLOOKUP(B2111,'cc Lookup'!A:J,10,0)</f>
        <v>Corporate Expenditure</v>
      </c>
      <c r="AI2111" t="str">
        <f>VLOOKUP(B2111,'cc Lookup'!A:E,5,0)</f>
        <v>Corporate Exp</v>
      </c>
      <c r="AJ2111" t="s">
        <v>6735</v>
      </c>
      <c r="AK2111" t="str">
        <f t="shared" si="64"/>
        <v>E35120 Corporate Expenses</v>
      </c>
      <c r="AL2111" t="str">
        <f t="shared" si="65"/>
        <v>7310 Legal / Prof Fees</v>
      </c>
      <c r="AM2111" t="str">
        <f>VLOOKUP(W2111,Lookup!A:B,2,0)</f>
        <v>Legal</v>
      </c>
    </row>
    <row r="2112" spans="1:39" x14ac:dyDescent="0.25">
      <c r="A2112" t="s">
        <v>33</v>
      </c>
      <c r="B2112" s="1" t="s">
        <v>63</v>
      </c>
      <c r="C2112" s="1" t="s">
        <v>35</v>
      </c>
      <c r="D2112" s="1" t="s">
        <v>36</v>
      </c>
      <c r="E2112" s="1" t="s">
        <v>36</v>
      </c>
      <c r="F2112" s="1" t="s">
        <v>37</v>
      </c>
      <c r="G2112" t="s">
        <v>64</v>
      </c>
      <c r="H2112" t="s">
        <v>39</v>
      </c>
      <c r="I2112" t="s">
        <v>40</v>
      </c>
      <c r="J2112" t="s">
        <v>40</v>
      </c>
      <c r="K2112" t="s">
        <v>40</v>
      </c>
      <c r="L2112" s="4">
        <v>-982.7</v>
      </c>
      <c r="M2112" s="2">
        <v>43497</v>
      </c>
      <c r="N2112" t="s">
        <v>41</v>
      </c>
      <c r="O2112" t="s">
        <v>42</v>
      </c>
      <c r="P2112" t="s">
        <v>1357</v>
      </c>
      <c r="Q2112" t="s">
        <v>1358</v>
      </c>
      <c r="R2112" t="s">
        <v>1338</v>
      </c>
      <c r="S2112" s="3">
        <v>43523</v>
      </c>
      <c r="T2112" t="s">
        <v>46</v>
      </c>
      <c r="U2112">
        <v>14</v>
      </c>
      <c r="V2112" t="s">
        <v>47</v>
      </c>
      <c r="W2112" t="s">
        <v>48</v>
      </c>
      <c r="X2112">
        <v>420768</v>
      </c>
      <c r="Y2112" s="3">
        <v>43516</v>
      </c>
      <c r="Z2112">
        <v>165075742</v>
      </c>
      <c r="AB2112" t="s">
        <v>49</v>
      </c>
      <c r="AD2112" t="s">
        <v>1359</v>
      </c>
      <c r="AE2112">
        <v>1</v>
      </c>
      <c r="AF2112">
        <v>-983</v>
      </c>
      <c r="AH2112" t="str">
        <f>VLOOKUP(B2112,'cc Lookup'!A:J,10,0)</f>
        <v>Corporate Expenditure</v>
      </c>
      <c r="AI2112" t="str">
        <f>VLOOKUP(B2112,'cc Lookup'!A:E,5,0)</f>
        <v>Corporate Exp</v>
      </c>
      <c r="AJ2112" t="s">
        <v>6735</v>
      </c>
      <c r="AK2112" t="str">
        <f t="shared" si="64"/>
        <v>E35120 Corporate Expenses</v>
      </c>
      <c r="AL2112" t="str">
        <f t="shared" si="65"/>
        <v>7310 Legal / Prof Fees</v>
      </c>
      <c r="AM2112" t="str">
        <f>VLOOKUP(W2112,Lookup!A:B,2,0)</f>
        <v>Legal</v>
      </c>
    </row>
    <row r="2113" spans="1:39" x14ac:dyDescent="0.25">
      <c r="A2113" t="s">
        <v>33</v>
      </c>
      <c r="B2113" s="1" t="s">
        <v>63</v>
      </c>
      <c r="C2113" s="1" t="s">
        <v>35</v>
      </c>
      <c r="D2113" s="1" t="s">
        <v>36</v>
      </c>
      <c r="E2113" s="1" t="s">
        <v>36</v>
      </c>
      <c r="F2113" s="1" t="s">
        <v>37</v>
      </c>
      <c r="G2113" t="s">
        <v>64</v>
      </c>
      <c r="H2113" t="s">
        <v>39</v>
      </c>
      <c r="I2113" t="s">
        <v>40</v>
      </c>
      <c r="J2113" t="s">
        <v>40</v>
      </c>
      <c r="K2113" t="s">
        <v>40</v>
      </c>
      <c r="L2113" s="4">
        <v>-1050.28</v>
      </c>
      <c r="M2113" s="2">
        <v>43497</v>
      </c>
      <c r="N2113" t="s">
        <v>103</v>
      </c>
      <c r="O2113" t="s">
        <v>104</v>
      </c>
      <c r="P2113" t="s">
        <v>1161</v>
      </c>
      <c r="Q2113" t="s">
        <v>1360</v>
      </c>
      <c r="R2113" t="s">
        <v>1361</v>
      </c>
      <c r="S2113" s="3">
        <v>43496</v>
      </c>
      <c r="T2113" t="s">
        <v>46</v>
      </c>
      <c r="U2113">
        <v>1715</v>
      </c>
      <c r="V2113" t="s">
        <v>283</v>
      </c>
      <c r="W2113" t="s">
        <v>183</v>
      </c>
      <c r="X2113">
        <v>165069775</v>
      </c>
      <c r="Y2113" s="3">
        <v>43249</v>
      </c>
      <c r="AC2113" t="s">
        <v>792</v>
      </c>
      <c r="AH2113" t="str">
        <f>VLOOKUP(B2113,'cc Lookup'!A:J,10,0)</f>
        <v>Corporate Expenditure</v>
      </c>
      <c r="AI2113" t="str">
        <f>VLOOKUP(B2113,'cc Lookup'!A:E,5,0)</f>
        <v>Corporate Exp</v>
      </c>
      <c r="AJ2113" t="s">
        <v>6735</v>
      </c>
      <c r="AK2113" t="str">
        <f t="shared" si="64"/>
        <v>E35120 Corporate Expenses</v>
      </c>
      <c r="AL2113" t="str">
        <f t="shared" si="65"/>
        <v>7310 Legal / Prof Fees</v>
      </c>
      <c r="AM2113" t="str">
        <f>VLOOKUP(W2113,Lookup!A:B,2,0)</f>
        <v>Other</v>
      </c>
    </row>
    <row r="2114" spans="1:39" x14ac:dyDescent="0.25">
      <c r="A2114" t="s">
        <v>33</v>
      </c>
      <c r="B2114" s="1" t="s">
        <v>63</v>
      </c>
      <c r="C2114" s="1" t="s">
        <v>35</v>
      </c>
      <c r="D2114" s="1" t="s">
        <v>36</v>
      </c>
      <c r="E2114" s="1" t="s">
        <v>36</v>
      </c>
      <c r="F2114" s="1" t="s">
        <v>37</v>
      </c>
      <c r="G2114" t="s">
        <v>64</v>
      </c>
      <c r="H2114" t="s">
        <v>39</v>
      </c>
      <c r="I2114" t="s">
        <v>40</v>
      </c>
      <c r="J2114" t="s">
        <v>40</v>
      </c>
      <c r="K2114" t="s">
        <v>40</v>
      </c>
      <c r="L2114" s="4">
        <v>63.32</v>
      </c>
      <c r="M2114" s="2">
        <v>43497</v>
      </c>
      <c r="N2114" t="s">
        <v>103</v>
      </c>
      <c r="O2114" t="s">
        <v>104</v>
      </c>
      <c r="P2114" t="s">
        <v>1362</v>
      </c>
      <c r="Q2114" t="s">
        <v>1363</v>
      </c>
      <c r="R2114" t="s">
        <v>1364</v>
      </c>
      <c r="S2114" s="3">
        <v>43524</v>
      </c>
      <c r="T2114" t="s">
        <v>46</v>
      </c>
      <c r="U2114">
        <v>1501</v>
      </c>
      <c r="V2114" t="s">
        <v>110</v>
      </c>
      <c r="W2114" t="s">
        <v>48</v>
      </c>
      <c r="X2114">
        <v>165026831</v>
      </c>
      <c r="Y2114" s="3">
        <v>42857</v>
      </c>
      <c r="AA2114" t="s">
        <v>111</v>
      </c>
      <c r="AC2114" t="s">
        <v>109</v>
      </c>
      <c r="AH2114" t="str">
        <f>VLOOKUP(B2114,'cc Lookup'!A:J,10,0)</f>
        <v>Corporate Expenditure</v>
      </c>
      <c r="AI2114" t="str">
        <f>VLOOKUP(B2114,'cc Lookup'!A:E,5,0)</f>
        <v>Corporate Exp</v>
      </c>
      <c r="AJ2114" t="s">
        <v>6735</v>
      </c>
      <c r="AK2114" t="str">
        <f t="shared" si="64"/>
        <v>E35120 Corporate Expenses</v>
      </c>
      <c r="AL2114" t="str">
        <f t="shared" si="65"/>
        <v>7310 Legal / Prof Fees</v>
      </c>
      <c r="AM2114" t="str">
        <f>VLOOKUP(W2114,Lookup!A:B,2,0)</f>
        <v>Legal</v>
      </c>
    </row>
    <row r="2115" spans="1:39" x14ac:dyDescent="0.25">
      <c r="A2115" t="s">
        <v>33</v>
      </c>
      <c r="B2115" s="1" t="s">
        <v>63</v>
      </c>
      <c r="C2115" s="1" t="s">
        <v>35</v>
      </c>
      <c r="D2115" s="1" t="s">
        <v>36</v>
      </c>
      <c r="E2115" s="1" t="s">
        <v>36</v>
      </c>
      <c r="F2115" s="1" t="s">
        <v>37</v>
      </c>
      <c r="G2115" t="s">
        <v>64</v>
      </c>
      <c r="H2115" t="s">
        <v>39</v>
      </c>
      <c r="I2115" t="s">
        <v>40</v>
      </c>
      <c r="J2115" t="s">
        <v>40</v>
      </c>
      <c r="K2115" t="s">
        <v>40</v>
      </c>
      <c r="L2115" s="4">
        <v>1050.28</v>
      </c>
      <c r="M2115" s="2">
        <v>43497</v>
      </c>
      <c r="N2115" t="s">
        <v>103</v>
      </c>
      <c r="O2115" t="s">
        <v>104</v>
      </c>
      <c r="P2115" t="s">
        <v>1362</v>
      </c>
      <c r="Q2115" t="s">
        <v>1363</v>
      </c>
      <c r="R2115" t="s">
        <v>1364</v>
      </c>
      <c r="S2115" s="3">
        <v>43524</v>
      </c>
      <c r="T2115" t="s">
        <v>46</v>
      </c>
      <c r="U2115">
        <v>1502</v>
      </c>
      <c r="V2115" t="s">
        <v>283</v>
      </c>
      <c r="W2115" t="s">
        <v>183</v>
      </c>
      <c r="X2115">
        <v>165069775</v>
      </c>
      <c r="Y2115" s="3">
        <v>43249</v>
      </c>
      <c r="AC2115" t="s">
        <v>792</v>
      </c>
      <c r="AH2115" t="str">
        <f>VLOOKUP(B2115,'cc Lookup'!A:J,10,0)</f>
        <v>Corporate Expenditure</v>
      </c>
      <c r="AI2115" t="str">
        <f>VLOOKUP(B2115,'cc Lookup'!A:E,5,0)</f>
        <v>Corporate Exp</v>
      </c>
      <c r="AJ2115" t="s">
        <v>6735</v>
      </c>
      <c r="AK2115" t="str">
        <f t="shared" si="64"/>
        <v>E35120 Corporate Expenses</v>
      </c>
      <c r="AL2115" t="str">
        <f t="shared" si="65"/>
        <v>7310 Legal / Prof Fees</v>
      </c>
      <c r="AM2115" t="str">
        <f>VLOOKUP(W2115,Lookup!A:B,2,0)</f>
        <v>Other</v>
      </c>
    </row>
    <row r="2116" spans="1:39" x14ac:dyDescent="0.25">
      <c r="A2116" t="s">
        <v>33</v>
      </c>
      <c r="B2116" s="1" t="s">
        <v>63</v>
      </c>
      <c r="C2116" s="1" t="s">
        <v>35</v>
      </c>
      <c r="D2116" s="1" t="s">
        <v>118</v>
      </c>
      <c r="E2116" s="1" t="s">
        <v>36</v>
      </c>
      <c r="F2116" s="1" t="s">
        <v>37</v>
      </c>
      <c r="G2116" t="s">
        <v>64</v>
      </c>
      <c r="H2116" t="s">
        <v>39</v>
      </c>
      <c r="I2116" t="s">
        <v>119</v>
      </c>
      <c r="J2116" t="s">
        <v>40</v>
      </c>
      <c r="K2116" t="s">
        <v>40</v>
      </c>
      <c r="L2116" s="4">
        <v>186.47</v>
      </c>
      <c r="M2116" s="2">
        <v>43497</v>
      </c>
      <c r="N2116" t="s">
        <v>311</v>
      </c>
      <c r="O2116" t="s">
        <v>56</v>
      </c>
      <c r="P2116" t="s">
        <v>1365</v>
      </c>
      <c r="Q2116" t="s">
        <v>1366</v>
      </c>
      <c r="R2116" t="s">
        <v>1367</v>
      </c>
      <c r="S2116" s="3">
        <v>43507</v>
      </c>
      <c r="T2116" t="s">
        <v>1368</v>
      </c>
      <c r="U2116">
        <v>1101</v>
      </c>
      <c r="V2116" t="s">
        <v>1369</v>
      </c>
      <c r="W2116" t="s">
        <v>1367</v>
      </c>
      <c r="Y2116" s="3">
        <v>43504</v>
      </c>
      <c r="AA2116" t="s">
        <v>1370</v>
      </c>
      <c r="AD2116" t="s">
        <v>1044</v>
      </c>
      <c r="AH2116" t="str">
        <f>VLOOKUP(B2116,'cc Lookup'!A:J,10,0)</f>
        <v>Corporate Expenditure</v>
      </c>
      <c r="AI2116" t="str">
        <f>VLOOKUP(B2116,'cc Lookup'!A:E,5,0)</f>
        <v>Corporate Exp</v>
      </c>
      <c r="AJ2116" t="s">
        <v>6735</v>
      </c>
      <c r="AK2116" t="str">
        <f t="shared" ref="AK2116:AK2179" si="66">B2116&amp;" "&amp;G2116</f>
        <v>E35120 Corporate Expenses</v>
      </c>
      <c r="AL2116" t="str">
        <f t="shared" ref="AL2116:AL2179" si="67">C2116&amp;" "&amp;H2116</f>
        <v>7310 Legal / Prof Fees</v>
      </c>
      <c r="AM2116" t="str">
        <f>VLOOKUP(W2116,Lookup!A:B,2,0)</f>
        <v>Other</v>
      </c>
    </row>
    <row r="2117" spans="1:39" x14ac:dyDescent="0.25">
      <c r="A2117" t="s">
        <v>33</v>
      </c>
      <c r="B2117" s="1" t="s">
        <v>63</v>
      </c>
      <c r="C2117" s="1" t="s">
        <v>35</v>
      </c>
      <c r="D2117" s="1" t="s">
        <v>118</v>
      </c>
      <c r="E2117" s="1" t="s">
        <v>36</v>
      </c>
      <c r="F2117" s="1" t="s">
        <v>37</v>
      </c>
      <c r="G2117" t="s">
        <v>64</v>
      </c>
      <c r="H2117" t="s">
        <v>39</v>
      </c>
      <c r="I2117" t="s">
        <v>119</v>
      </c>
      <c r="J2117" t="s">
        <v>40</v>
      </c>
      <c r="K2117" t="s">
        <v>40</v>
      </c>
      <c r="L2117" s="4">
        <v>420</v>
      </c>
      <c r="M2117" s="2">
        <v>43497</v>
      </c>
      <c r="N2117" t="s">
        <v>41</v>
      </c>
      <c r="O2117" t="s">
        <v>42</v>
      </c>
      <c r="P2117" t="s">
        <v>1336</v>
      </c>
      <c r="Q2117" t="s">
        <v>1337</v>
      </c>
      <c r="R2117" t="s">
        <v>1338</v>
      </c>
      <c r="S2117" s="3">
        <v>43518</v>
      </c>
      <c r="T2117" t="s">
        <v>46</v>
      </c>
      <c r="U2117">
        <v>15</v>
      </c>
      <c r="V2117" t="s">
        <v>47</v>
      </c>
      <c r="W2117" t="s">
        <v>48</v>
      </c>
      <c r="X2117">
        <v>420771</v>
      </c>
      <c r="Y2117" s="3">
        <v>43516</v>
      </c>
      <c r="Z2117">
        <v>165065420</v>
      </c>
      <c r="AB2117" t="s">
        <v>49</v>
      </c>
      <c r="AD2117" t="s">
        <v>1339</v>
      </c>
      <c r="AE2117">
        <v>1</v>
      </c>
      <c r="AF2117">
        <v>420</v>
      </c>
      <c r="AH2117" t="str">
        <f>VLOOKUP(B2117,'cc Lookup'!A:J,10,0)</f>
        <v>Corporate Expenditure</v>
      </c>
      <c r="AI2117" t="str">
        <f>VLOOKUP(B2117,'cc Lookup'!A:E,5,0)</f>
        <v>Corporate Exp</v>
      </c>
      <c r="AJ2117" t="s">
        <v>6735</v>
      </c>
      <c r="AK2117" t="str">
        <f t="shared" si="66"/>
        <v>E35120 Corporate Expenses</v>
      </c>
      <c r="AL2117" t="str">
        <f t="shared" si="67"/>
        <v>7310 Legal / Prof Fees</v>
      </c>
      <c r="AM2117" t="str">
        <f>VLOOKUP(W2117,Lookup!A:B,2,0)</f>
        <v>Legal</v>
      </c>
    </row>
    <row r="2118" spans="1:39" x14ac:dyDescent="0.25">
      <c r="A2118" t="s">
        <v>33</v>
      </c>
      <c r="B2118" s="1" t="s">
        <v>63</v>
      </c>
      <c r="C2118" s="1" t="s">
        <v>35</v>
      </c>
      <c r="D2118" s="1" t="s">
        <v>118</v>
      </c>
      <c r="E2118" s="1" t="s">
        <v>36</v>
      </c>
      <c r="F2118" s="1" t="s">
        <v>37</v>
      </c>
      <c r="G2118" t="s">
        <v>64</v>
      </c>
      <c r="H2118" t="s">
        <v>39</v>
      </c>
      <c r="I2118" t="s">
        <v>119</v>
      </c>
      <c r="J2118" t="s">
        <v>40</v>
      </c>
      <c r="K2118" t="s">
        <v>40</v>
      </c>
      <c r="L2118" s="4">
        <v>1023.2</v>
      </c>
      <c r="M2118" s="2">
        <v>43497</v>
      </c>
      <c r="N2118" t="s">
        <v>41</v>
      </c>
      <c r="O2118" t="s">
        <v>42</v>
      </c>
      <c r="P2118" t="s">
        <v>1336</v>
      </c>
      <c r="Q2118" t="s">
        <v>1337</v>
      </c>
      <c r="R2118" t="s">
        <v>1338</v>
      </c>
      <c r="S2118" s="3">
        <v>43518</v>
      </c>
      <c r="T2118" t="s">
        <v>46</v>
      </c>
      <c r="U2118">
        <v>15</v>
      </c>
      <c r="V2118" t="s">
        <v>47</v>
      </c>
      <c r="W2118" t="s">
        <v>48</v>
      </c>
      <c r="X2118" t="s">
        <v>1340</v>
      </c>
      <c r="Y2118" s="3">
        <v>43516</v>
      </c>
      <c r="Z2118">
        <v>165065420</v>
      </c>
      <c r="AB2118" t="s">
        <v>49</v>
      </c>
      <c r="AD2118" t="s">
        <v>1341</v>
      </c>
      <c r="AE2118">
        <v>1</v>
      </c>
      <c r="AF2118">
        <v>1023</v>
      </c>
      <c r="AH2118" t="str">
        <f>VLOOKUP(B2118,'cc Lookup'!A:J,10,0)</f>
        <v>Corporate Expenditure</v>
      </c>
      <c r="AI2118" t="str">
        <f>VLOOKUP(B2118,'cc Lookup'!A:E,5,0)</f>
        <v>Corporate Exp</v>
      </c>
      <c r="AJ2118" t="s">
        <v>6735</v>
      </c>
      <c r="AK2118" t="str">
        <f t="shared" si="66"/>
        <v>E35120 Corporate Expenses</v>
      </c>
      <c r="AL2118" t="str">
        <f t="shared" si="67"/>
        <v>7310 Legal / Prof Fees</v>
      </c>
      <c r="AM2118" t="str">
        <f>VLOOKUP(W2118,Lookup!A:B,2,0)</f>
        <v>Legal</v>
      </c>
    </row>
    <row r="2119" spans="1:39" x14ac:dyDescent="0.25">
      <c r="A2119" t="s">
        <v>33</v>
      </c>
      <c r="B2119" s="1" t="s">
        <v>63</v>
      </c>
      <c r="C2119" s="1" t="s">
        <v>35</v>
      </c>
      <c r="D2119" s="1" t="s">
        <v>118</v>
      </c>
      <c r="E2119" s="1" t="s">
        <v>36</v>
      </c>
      <c r="F2119" s="1" t="s">
        <v>37</v>
      </c>
      <c r="G2119" t="s">
        <v>64</v>
      </c>
      <c r="H2119" t="s">
        <v>39</v>
      </c>
      <c r="I2119" t="s">
        <v>119</v>
      </c>
      <c r="J2119" t="s">
        <v>40</v>
      </c>
      <c r="K2119" t="s">
        <v>40</v>
      </c>
      <c r="L2119" s="4">
        <v>-470</v>
      </c>
      <c r="M2119" s="2">
        <v>43497</v>
      </c>
      <c r="N2119" t="s">
        <v>103</v>
      </c>
      <c r="O2119" t="s">
        <v>104</v>
      </c>
      <c r="P2119" t="s">
        <v>1161</v>
      </c>
      <c r="Q2119" t="s">
        <v>1360</v>
      </c>
      <c r="R2119" t="s">
        <v>1361</v>
      </c>
      <c r="S2119" s="3">
        <v>43496</v>
      </c>
      <c r="T2119" t="s">
        <v>46</v>
      </c>
      <c r="U2119">
        <v>2373</v>
      </c>
      <c r="V2119" t="s">
        <v>1167</v>
      </c>
      <c r="W2119" t="s">
        <v>48</v>
      </c>
      <c r="X2119">
        <v>165065420</v>
      </c>
      <c r="Y2119" s="3">
        <v>43494</v>
      </c>
      <c r="AC2119" t="s">
        <v>109</v>
      </c>
      <c r="AH2119" t="str">
        <f>VLOOKUP(B2119,'cc Lookup'!A:J,10,0)</f>
        <v>Corporate Expenditure</v>
      </c>
      <c r="AI2119" t="str">
        <f>VLOOKUP(B2119,'cc Lookup'!A:E,5,0)</f>
        <v>Corporate Exp</v>
      </c>
      <c r="AJ2119" t="s">
        <v>6735</v>
      </c>
      <c r="AK2119" t="str">
        <f t="shared" si="66"/>
        <v>E35120 Corporate Expenses</v>
      </c>
      <c r="AL2119" t="str">
        <f t="shared" si="67"/>
        <v>7310 Legal / Prof Fees</v>
      </c>
      <c r="AM2119" t="str">
        <f>VLOOKUP(W2119,Lookup!A:B,2,0)</f>
        <v>Legal</v>
      </c>
    </row>
    <row r="2120" spans="1:39" x14ac:dyDescent="0.25">
      <c r="A2120" t="s">
        <v>33</v>
      </c>
      <c r="B2120" s="1" t="s">
        <v>63</v>
      </c>
      <c r="C2120" s="1" t="s">
        <v>35</v>
      </c>
      <c r="D2120" s="1" t="s">
        <v>140</v>
      </c>
      <c r="E2120" s="1" t="s">
        <v>36</v>
      </c>
      <c r="F2120" s="1" t="s">
        <v>37</v>
      </c>
      <c r="G2120" t="s">
        <v>64</v>
      </c>
      <c r="H2120" t="s">
        <v>39</v>
      </c>
      <c r="I2120" t="s">
        <v>141</v>
      </c>
      <c r="J2120" t="s">
        <v>40</v>
      </c>
      <c r="K2120" t="s">
        <v>40</v>
      </c>
      <c r="L2120" s="4">
        <v>-90</v>
      </c>
      <c r="M2120" s="2">
        <v>43497</v>
      </c>
      <c r="N2120" t="s">
        <v>103</v>
      </c>
      <c r="O2120" t="s">
        <v>104</v>
      </c>
      <c r="P2120" t="s">
        <v>1161</v>
      </c>
      <c r="Q2120" t="s">
        <v>1360</v>
      </c>
      <c r="R2120" t="s">
        <v>1361</v>
      </c>
      <c r="S2120" s="3">
        <v>43496</v>
      </c>
      <c r="T2120" t="s">
        <v>46</v>
      </c>
      <c r="U2120">
        <v>2371</v>
      </c>
      <c r="V2120" t="s">
        <v>142</v>
      </c>
      <c r="W2120" t="s">
        <v>143</v>
      </c>
      <c r="X2120">
        <v>165067496</v>
      </c>
      <c r="Y2120" s="3">
        <v>43140</v>
      </c>
      <c r="AC2120" t="s">
        <v>144</v>
      </c>
      <c r="AH2120" t="str">
        <f>VLOOKUP(B2120,'cc Lookup'!A:J,10,0)</f>
        <v>Corporate Expenditure</v>
      </c>
      <c r="AI2120" t="str">
        <f>VLOOKUP(B2120,'cc Lookup'!A:E,5,0)</f>
        <v>Corporate Exp</v>
      </c>
      <c r="AJ2120" t="s">
        <v>6735</v>
      </c>
      <c r="AK2120" t="str">
        <f t="shared" si="66"/>
        <v>E35120 Corporate Expenses</v>
      </c>
      <c r="AL2120" t="str">
        <f t="shared" si="67"/>
        <v>7310 Legal / Prof Fees</v>
      </c>
      <c r="AM2120" t="str">
        <f>VLOOKUP(W2120,Lookup!A:B,2,0)</f>
        <v>Legal</v>
      </c>
    </row>
    <row r="2121" spans="1:39" x14ac:dyDescent="0.25">
      <c r="A2121" t="s">
        <v>33</v>
      </c>
      <c r="B2121" s="1" t="s">
        <v>63</v>
      </c>
      <c r="C2121" s="1" t="s">
        <v>35</v>
      </c>
      <c r="D2121" s="1" t="s">
        <v>140</v>
      </c>
      <c r="E2121" s="1" t="s">
        <v>36</v>
      </c>
      <c r="F2121" s="1" t="s">
        <v>37</v>
      </c>
      <c r="G2121" t="s">
        <v>64</v>
      </c>
      <c r="H2121" t="s">
        <v>39</v>
      </c>
      <c r="I2121" t="s">
        <v>141</v>
      </c>
      <c r="J2121" t="s">
        <v>40</v>
      </c>
      <c r="K2121" t="s">
        <v>40</v>
      </c>
      <c r="L2121" s="4">
        <v>-17422.89</v>
      </c>
      <c r="M2121" s="2">
        <v>43497</v>
      </c>
      <c r="N2121" t="s">
        <v>103</v>
      </c>
      <c r="O2121" t="s">
        <v>104</v>
      </c>
      <c r="P2121" t="s">
        <v>1161</v>
      </c>
      <c r="Q2121" t="s">
        <v>1360</v>
      </c>
      <c r="R2121" t="s">
        <v>1361</v>
      </c>
      <c r="S2121" s="3">
        <v>43496</v>
      </c>
      <c r="T2121" t="s">
        <v>46</v>
      </c>
      <c r="U2121">
        <v>2372</v>
      </c>
      <c r="V2121" t="s">
        <v>809</v>
      </c>
      <c r="W2121" t="s">
        <v>694</v>
      </c>
      <c r="X2121">
        <v>165052611</v>
      </c>
      <c r="Y2121" s="3">
        <v>43347</v>
      </c>
      <c r="AC2121" t="s">
        <v>794</v>
      </c>
      <c r="AH2121" t="str">
        <f>VLOOKUP(B2121,'cc Lookup'!A:J,10,0)</f>
        <v>Corporate Expenditure</v>
      </c>
      <c r="AI2121" t="str">
        <f>VLOOKUP(B2121,'cc Lookup'!A:E,5,0)</f>
        <v>Corporate Exp</v>
      </c>
      <c r="AJ2121" t="s">
        <v>6735</v>
      </c>
      <c r="AK2121" t="str">
        <f t="shared" si="66"/>
        <v>E35120 Corporate Expenses</v>
      </c>
      <c r="AL2121" t="str">
        <f t="shared" si="67"/>
        <v>7310 Legal / Prof Fees</v>
      </c>
      <c r="AM2121" t="str">
        <f>VLOOKUP(W2121,Lookup!A:B,2,0)</f>
        <v>Legal</v>
      </c>
    </row>
    <row r="2122" spans="1:39" x14ac:dyDescent="0.25">
      <c r="A2122" t="s">
        <v>33</v>
      </c>
      <c r="B2122" s="1" t="s">
        <v>63</v>
      </c>
      <c r="C2122" s="1" t="s">
        <v>35</v>
      </c>
      <c r="D2122" s="1" t="s">
        <v>140</v>
      </c>
      <c r="E2122" s="1" t="s">
        <v>36</v>
      </c>
      <c r="F2122" s="1" t="s">
        <v>37</v>
      </c>
      <c r="G2122" t="s">
        <v>64</v>
      </c>
      <c r="H2122" t="s">
        <v>39</v>
      </c>
      <c r="I2122" t="s">
        <v>141</v>
      </c>
      <c r="J2122" t="s">
        <v>40</v>
      </c>
      <c r="K2122" t="s">
        <v>40</v>
      </c>
      <c r="L2122" s="4">
        <v>90</v>
      </c>
      <c r="M2122" s="2">
        <v>43497</v>
      </c>
      <c r="N2122" t="s">
        <v>103</v>
      </c>
      <c r="O2122" t="s">
        <v>104</v>
      </c>
      <c r="P2122" t="s">
        <v>1362</v>
      </c>
      <c r="Q2122" t="s">
        <v>1363</v>
      </c>
      <c r="R2122" t="s">
        <v>1364</v>
      </c>
      <c r="S2122" s="3">
        <v>43524</v>
      </c>
      <c r="T2122" t="s">
        <v>46</v>
      </c>
      <c r="U2122">
        <v>2063</v>
      </c>
      <c r="V2122" t="s">
        <v>142</v>
      </c>
      <c r="W2122" t="s">
        <v>143</v>
      </c>
      <c r="X2122">
        <v>165067496</v>
      </c>
      <c r="Y2122" s="3">
        <v>43140</v>
      </c>
      <c r="AC2122" t="s">
        <v>144</v>
      </c>
      <c r="AH2122" t="str">
        <f>VLOOKUP(B2122,'cc Lookup'!A:J,10,0)</f>
        <v>Corporate Expenditure</v>
      </c>
      <c r="AI2122" t="str">
        <f>VLOOKUP(B2122,'cc Lookup'!A:E,5,0)</f>
        <v>Corporate Exp</v>
      </c>
      <c r="AJ2122" t="s">
        <v>6735</v>
      </c>
      <c r="AK2122" t="str">
        <f t="shared" si="66"/>
        <v>E35120 Corporate Expenses</v>
      </c>
      <c r="AL2122" t="str">
        <f t="shared" si="67"/>
        <v>7310 Legal / Prof Fees</v>
      </c>
      <c r="AM2122" t="str">
        <f>VLOOKUP(W2122,Lookup!A:B,2,0)</f>
        <v>Legal</v>
      </c>
    </row>
    <row r="2123" spans="1:39" x14ac:dyDescent="0.25">
      <c r="A2123" t="s">
        <v>33</v>
      </c>
      <c r="B2123" s="1" t="s">
        <v>63</v>
      </c>
      <c r="C2123" s="1" t="s">
        <v>35</v>
      </c>
      <c r="D2123" s="1" t="s">
        <v>140</v>
      </c>
      <c r="E2123" s="1" t="s">
        <v>36</v>
      </c>
      <c r="F2123" s="1" t="s">
        <v>37</v>
      </c>
      <c r="G2123" t="s">
        <v>64</v>
      </c>
      <c r="H2123" t="s">
        <v>39</v>
      </c>
      <c r="I2123" t="s">
        <v>141</v>
      </c>
      <c r="J2123" t="s">
        <v>40</v>
      </c>
      <c r="K2123" t="s">
        <v>40</v>
      </c>
      <c r="L2123" s="4">
        <v>17422.89</v>
      </c>
      <c r="M2123" s="2">
        <v>43497</v>
      </c>
      <c r="N2123" t="s">
        <v>103</v>
      </c>
      <c r="O2123" t="s">
        <v>104</v>
      </c>
      <c r="P2123" t="s">
        <v>1362</v>
      </c>
      <c r="Q2123" t="s">
        <v>1363</v>
      </c>
      <c r="R2123" t="s">
        <v>1364</v>
      </c>
      <c r="S2123" s="3">
        <v>43524</v>
      </c>
      <c r="T2123" t="s">
        <v>46</v>
      </c>
      <c r="U2123">
        <v>2064</v>
      </c>
      <c r="V2123" t="s">
        <v>809</v>
      </c>
      <c r="W2123" t="s">
        <v>694</v>
      </c>
      <c r="X2123">
        <v>165052611</v>
      </c>
      <c r="Y2123" s="3">
        <v>43347</v>
      </c>
      <c r="AC2123" t="s">
        <v>794</v>
      </c>
      <c r="AH2123" t="str">
        <f>VLOOKUP(B2123,'cc Lookup'!A:J,10,0)</f>
        <v>Corporate Expenditure</v>
      </c>
      <c r="AI2123" t="str">
        <f>VLOOKUP(B2123,'cc Lookup'!A:E,5,0)</f>
        <v>Corporate Exp</v>
      </c>
      <c r="AJ2123" t="s">
        <v>6735</v>
      </c>
      <c r="AK2123" t="str">
        <f t="shared" si="66"/>
        <v>E35120 Corporate Expenses</v>
      </c>
      <c r="AL2123" t="str">
        <f t="shared" si="67"/>
        <v>7310 Legal / Prof Fees</v>
      </c>
      <c r="AM2123" t="str">
        <f>VLOOKUP(W2123,Lookup!A:B,2,0)</f>
        <v>Legal</v>
      </c>
    </row>
    <row r="2124" spans="1:39" x14ac:dyDescent="0.25">
      <c r="A2124" t="s">
        <v>33</v>
      </c>
      <c r="B2124" s="1" t="s">
        <v>63</v>
      </c>
      <c r="C2124" s="1" t="s">
        <v>35</v>
      </c>
      <c r="D2124" s="1" t="s">
        <v>36</v>
      </c>
      <c r="E2124" s="1" t="s">
        <v>36</v>
      </c>
      <c r="F2124" s="1" t="s">
        <v>37</v>
      </c>
      <c r="G2124" t="s">
        <v>64</v>
      </c>
      <c r="H2124" t="s">
        <v>39</v>
      </c>
      <c r="I2124" t="s">
        <v>40</v>
      </c>
      <c r="J2124" t="s">
        <v>40</v>
      </c>
      <c r="K2124" t="s">
        <v>40</v>
      </c>
      <c r="L2124" s="4">
        <v>308654.06</v>
      </c>
      <c r="M2124" s="2">
        <v>43525</v>
      </c>
      <c r="N2124" t="s">
        <v>55</v>
      </c>
      <c r="O2124" t="s">
        <v>56</v>
      </c>
      <c r="P2124" t="s">
        <v>1465</v>
      </c>
      <c r="Q2124" t="s">
        <v>1466</v>
      </c>
      <c r="R2124" t="s">
        <v>1467</v>
      </c>
      <c r="S2124" s="3">
        <v>43559</v>
      </c>
      <c r="T2124" t="s">
        <v>57</v>
      </c>
      <c r="U2124">
        <v>2</v>
      </c>
      <c r="V2124" t="s">
        <v>1468</v>
      </c>
      <c r="W2124" t="s">
        <v>1467</v>
      </c>
      <c r="Y2124" s="3">
        <v>43559</v>
      </c>
      <c r="AA2124" t="s">
        <v>1468</v>
      </c>
      <c r="AH2124" t="str">
        <f>VLOOKUP(B2124,'cc Lookup'!A:J,10,0)</f>
        <v>Corporate Expenditure</v>
      </c>
      <c r="AI2124" t="str">
        <f>VLOOKUP(B2124,'cc Lookup'!A:E,5,0)</f>
        <v>Corporate Exp</v>
      </c>
      <c r="AJ2124" t="s">
        <v>6735</v>
      </c>
      <c r="AK2124" t="str">
        <f t="shared" si="66"/>
        <v>E35120 Corporate Expenses</v>
      </c>
      <c r="AL2124" t="str">
        <f t="shared" si="67"/>
        <v>7310 Legal / Prof Fees</v>
      </c>
      <c r="AM2124" t="str">
        <f>VLOOKUP(W2124,Lookup!A:B,2,0)</f>
        <v>Other</v>
      </c>
    </row>
    <row r="2125" spans="1:39" x14ac:dyDescent="0.25">
      <c r="A2125" t="s">
        <v>33</v>
      </c>
      <c r="B2125" s="1" t="s">
        <v>63</v>
      </c>
      <c r="C2125" s="1" t="s">
        <v>35</v>
      </c>
      <c r="D2125" s="1" t="s">
        <v>36</v>
      </c>
      <c r="E2125" s="1" t="s">
        <v>36</v>
      </c>
      <c r="F2125" s="1" t="s">
        <v>37</v>
      </c>
      <c r="G2125" t="s">
        <v>64</v>
      </c>
      <c r="H2125" t="s">
        <v>39</v>
      </c>
      <c r="I2125" t="s">
        <v>40</v>
      </c>
      <c r="J2125" t="s">
        <v>40</v>
      </c>
      <c r="K2125" t="s">
        <v>40</v>
      </c>
      <c r="L2125" s="4">
        <v>-235163.92</v>
      </c>
      <c r="M2125" s="2">
        <v>43525</v>
      </c>
      <c r="N2125" t="s">
        <v>55</v>
      </c>
      <c r="O2125" t="s">
        <v>56</v>
      </c>
      <c r="P2125" t="s">
        <v>1469</v>
      </c>
      <c r="Q2125" t="s">
        <v>1470</v>
      </c>
      <c r="R2125" t="s">
        <v>1471</v>
      </c>
      <c r="S2125" s="3">
        <v>43535</v>
      </c>
      <c r="T2125" t="s">
        <v>46</v>
      </c>
      <c r="U2125">
        <v>3</v>
      </c>
      <c r="V2125" t="s">
        <v>1347</v>
      </c>
      <c r="W2125" t="s">
        <v>1471</v>
      </c>
      <c r="Y2125" s="3">
        <v>43535</v>
      </c>
      <c r="AA2125" t="s">
        <v>1347</v>
      </c>
      <c r="AH2125" t="str">
        <f>VLOOKUP(B2125,'cc Lookup'!A:J,10,0)</f>
        <v>Corporate Expenditure</v>
      </c>
      <c r="AI2125" t="str">
        <f>VLOOKUP(B2125,'cc Lookup'!A:E,5,0)</f>
        <v>Corporate Exp</v>
      </c>
      <c r="AJ2125" t="s">
        <v>6735</v>
      </c>
      <c r="AK2125" t="str">
        <f t="shared" si="66"/>
        <v>E35120 Corporate Expenses</v>
      </c>
      <c r="AL2125" t="str">
        <f t="shared" si="67"/>
        <v>7310 Legal / Prof Fees</v>
      </c>
      <c r="AM2125" t="str">
        <f>VLOOKUP(W2125,Lookup!A:B,2,0)</f>
        <v>Other</v>
      </c>
    </row>
    <row r="2126" spans="1:39" x14ac:dyDescent="0.25">
      <c r="A2126" t="s">
        <v>33</v>
      </c>
      <c r="B2126" s="1" t="s">
        <v>63</v>
      </c>
      <c r="C2126" s="1" t="s">
        <v>35</v>
      </c>
      <c r="D2126" s="1" t="s">
        <v>36</v>
      </c>
      <c r="E2126" s="1" t="s">
        <v>36</v>
      </c>
      <c r="F2126" s="1" t="s">
        <v>37</v>
      </c>
      <c r="G2126" t="s">
        <v>64</v>
      </c>
      <c r="H2126" t="s">
        <v>39</v>
      </c>
      <c r="I2126" t="s">
        <v>40</v>
      </c>
      <c r="J2126" t="s">
        <v>40</v>
      </c>
      <c r="K2126" t="s">
        <v>40</v>
      </c>
      <c r="L2126" s="4">
        <v>-277708.37</v>
      </c>
      <c r="M2126" s="2">
        <v>43525</v>
      </c>
      <c r="N2126" t="s">
        <v>55</v>
      </c>
      <c r="O2126" t="s">
        <v>56</v>
      </c>
      <c r="P2126" t="s">
        <v>1472</v>
      </c>
      <c r="Q2126" t="s">
        <v>1473</v>
      </c>
      <c r="R2126" t="s">
        <v>1474</v>
      </c>
      <c r="S2126" s="3">
        <v>43535</v>
      </c>
      <c r="T2126" t="s">
        <v>46</v>
      </c>
      <c r="U2126">
        <v>3</v>
      </c>
      <c r="V2126" t="s">
        <v>1347</v>
      </c>
      <c r="W2126" t="s">
        <v>1474</v>
      </c>
      <c r="Y2126" s="3">
        <v>43535</v>
      </c>
      <c r="AA2126" t="s">
        <v>1347</v>
      </c>
      <c r="AH2126" t="str">
        <f>VLOOKUP(B2126,'cc Lookup'!A:J,10,0)</f>
        <v>Corporate Expenditure</v>
      </c>
      <c r="AI2126" t="str">
        <f>VLOOKUP(B2126,'cc Lookup'!A:E,5,0)</f>
        <v>Corporate Exp</v>
      </c>
      <c r="AJ2126" t="s">
        <v>6735</v>
      </c>
      <c r="AK2126" t="str">
        <f t="shared" si="66"/>
        <v>E35120 Corporate Expenses</v>
      </c>
      <c r="AL2126" t="str">
        <f t="shared" si="67"/>
        <v>7310 Legal / Prof Fees</v>
      </c>
      <c r="AM2126" t="str">
        <f>VLOOKUP(W2126,Lookup!A:B,2,0)</f>
        <v>Other</v>
      </c>
    </row>
    <row r="2127" spans="1:39" x14ac:dyDescent="0.25">
      <c r="A2127" t="s">
        <v>33</v>
      </c>
      <c r="B2127" s="1" t="s">
        <v>63</v>
      </c>
      <c r="C2127" s="1" t="s">
        <v>35</v>
      </c>
      <c r="D2127" s="1" t="s">
        <v>36</v>
      </c>
      <c r="E2127" s="1" t="s">
        <v>36</v>
      </c>
      <c r="F2127" s="1" t="s">
        <v>37</v>
      </c>
      <c r="G2127" t="s">
        <v>64</v>
      </c>
      <c r="H2127" t="s">
        <v>39</v>
      </c>
      <c r="I2127" t="s">
        <v>40</v>
      </c>
      <c r="J2127" t="s">
        <v>40</v>
      </c>
      <c r="K2127" t="s">
        <v>40</v>
      </c>
      <c r="L2127" s="4">
        <v>235163.92</v>
      </c>
      <c r="M2127" s="2">
        <v>43525</v>
      </c>
      <c r="N2127" t="s">
        <v>55</v>
      </c>
      <c r="O2127" t="s">
        <v>56</v>
      </c>
      <c r="P2127" t="s">
        <v>1472</v>
      </c>
      <c r="Q2127" t="s">
        <v>1473</v>
      </c>
      <c r="R2127" t="s">
        <v>1474</v>
      </c>
      <c r="S2127" s="3">
        <v>43535</v>
      </c>
      <c r="T2127" t="s">
        <v>46</v>
      </c>
      <c r="U2127">
        <v>4</v>
      </c>
      <c r="V2127" t="s">
        <v>1351</v>
      </c>
      <c r="W2127" t="s">
        <v>1474</v>
      </c>
      <c r="Y2127" s="3">
        <v>43535</v>
      </c>
      <c r="AA2127" t="s">
        <v>1351</v>
      </c>
      <c r="AH2127" t="str">
        <f>VLOOKUP(B2127,'cc Lookup'!A:J,10,0)</f>
        <v>Corporate Expenditure</v>
      </c>
      <c r="AI2127" t="str">
        <f>VLOOKUP(B2127,'cc Lookup'!A:E,5,0)</f>
        <v>Corporate Exp</v>
      </c>
      <c r="AJ2127" t="s">
        <v>6735</v>
      </c>
      <c r="AK2127" t="str">
        <f t="shared" si="66"/>
        <v>E35120 Corporate Expenses</v>
      </c>
      <c r="AL2127" t="str">
        <f t="shared" si="67"/>
        <v>7310 Legal / Prof Fees</v>
      </c>
      <c r="AM2127" t="str">
        <f>VLOOKUP(W2127,Lookup!A:B,2,0)</f>
        <v>Other</v>
      </c>
    </row>
    <row r="2128" spans="1:39" x14ac:dyDescent="0.25">
      <c r="A2128" t="s">
        <v>33</v>
      </c>
      <c r="B2128" s="1" t="s">
        <v>63</v>
      </c>
      <c r="C2128" s="1" t="s">
        <v>35</v>
      </c>
      <c r="D2128" s="1" t="s">
        <v>36</v>
      </c>
      <c r="E2128" s="1" t="s">
        <v>36</v>
      </c>
      <c r="F2128" s="1" t="s">
        <v>37</v>
      </c>
      <c r="G2128" t="s">
        <v>64</v>
      </c>
      <c r="H2128" t="s">
        <v>39</v>
      </c>
      <c r="I2128" t="s">
        <v>40</v>
      </c>
      <c r="J2128" t="s">
        <v>40</v>
      </c>
      <c r="K2128" t="s">
        <v>40</v>
      </c>
      <c r="L2128" s="4">
        <v>-159.72</v>
      </c>
      <c r="M2128" s="2">
        <v>43525</v>
      </c>
      <c r="N2128" t="s">
        <v>311</v>
      </c>
      <c r="O2128" t="s">
        <v>56</v>
      </c>
      <c r="P2128" t="s">
        <v>1475</v>
      </c>
      <c r="Q2128" t="s">
        <v>1476</v>
      </c>
      <c r="R2128" t="s">
        <v>1477</v>
      </c>
      <c r="S2128" s="3">
        <v>43553</v>
      </c>
      <c r="T2128" t="s">
        <v>1478</v>
      </c>
      <c r="U2128">
        <v>1206</v>
      </c>
      <c r="V2128" t="s">
        <v>1479</v>
      </c>
      <c r="W2128" t="s">
        <v>1477</v>
      </c>
      <c r="Y2128" s="3">
        <v>43553</v>
      </c>
      <c r="AA2128" t="s">
        <v>1480</v>
      </c>
      <c r="AD2128" t="s">
        <v>1158</v>
      </c>
      <c r="AH2128" t="str">
        <f>VLOOKUP(B2128,'cc Lookup'!A:J,10,0)</f>
        <v>Corporate Expenditure</v>
      </c>
      <c r="AI2128" t="str">
        <f>VLOOKUP(B2128,'cc Lookup'!A:E,5,0)</f>
        <v>Corporate Exp</v>
      </c>
      <c r="AJ2128" t="s">
        <v>6735</v>
      </c>
      <c r="AK2128" t="str">
        <f t="shared" si="66"/>
        <v>E35120 Corporate Expenses</v>
      </c>
      <c r="AL2128" t="str">
        <f t="shared" si="67"/>
        <v>7310 Legal / Prof Fees</v>
      </c>
      <c r="AM2128" t="str">
        <f>VLOOKUP(W2128,Lookup!A:B,2,0)</f>
        <v>Other</v>
      </c>
    </row>
    <row r="2129" spans="1:39" x14ac:dyDescent="0.25">
      <c r="A2129" t="s">
        <v>33</v>
      </c>
      <c r="B2129" s="1" t="s">
        <v>63</v>
      </c>
      <c r="C2129" s="1" t="s">
        <v>35</v>
      </c>
      <c r="D2129" s="1" t="s">
        <v>36</v>
      </c>
      <c r="E2129" s="1" t="s">
        <v>36</v>
      </c>
      <c r="F2129" s="1" t="s">
        <v>37</v>
      </c>
      <c r="G2129" t="s">
        <v>64</v>
      </c>
      <c r="H2129" t="s">
        <v>39</v>
      </c>
      <c r="I2129" t="s">
        <v>40</v>
      </c>
      <c r="J2129" t="s">
        <v>40</v>
      </c>
      <c r="K2129" t="s">
        <v>40</v>
      </c>
      <c r="L2129" s="4">
        <v>159.72</v>
      </c>
      <c r="M2129" s="2">
        <v>43525</v>
      </c>
      <c r="N2129" t="s">
        <v>311</v>
      </c>
      <c r="O2129" t="s">
        <v>56</v>
      </c>
      <c r="P2129" t="s">
        <v>1448</v>
      </c>
      <c r="Q2129" t="s">
        <v>1449</v>
      </c>
      <c r="R2129" t="s">
        <v>1450</v>
      </c>
      <c r="S2129" s="3">
        <v>43531</v>
      </c>
      <c r="T2129" t="s">
        <v>1451</v>
      </c>
      <c r="U2129">
        <v>1525</v>
      </c>
      <c r="V2129" t="s">
        <v>1479</v>
      </c>
      <c r="W2129" t="s">
        <v>1450</v>
      </c>
      <c r="Y2129" s="3">
        <v>43531</v>
      </c>
      <c r="AA2129" t="s">
        <v>1480</v>
      </c>
      <c r="AD2129" t="s">
        <v>1158</v>
      </c>
      <c r="AH2129" t="str">
        <f>VLOOKUP(B2129,'cc Lookup'!A:J,10,0)</f>
        <v>Corporate Expenditure</v>
      </c>
      <c r="AI2129" t="str">
        <f>VLOOKUP(B2129,'cc Lookup'!A:E,5,0)</f>
        <v>Corporate Exp</v>
      </c>
      <c r="AJ2129" t="s">
        <v>6735</v>
      </c>
      <c r="AK2129" t="str">
        <f t="shared" si="66"/>
        <v>E35120 Corporate Expenses</v>
      </c>
      <c r="AL2129" t="str">
        <f t="shared" si="67"/>
        <v>7310 Legal / Prof Fees</v>
      </c>
      <c r="AM2129" t="str">
        <f>VLOOKUP(W2129,Lookup!A:B,2,0)</f>
        <v>Other</v>
      </c>
    </row>
    <row r="2130" spans="1:39" x14ac:dyDescent="0.25">
      <c r="A2130" t="s">
        <v>33</v>
      </c>
      <c r="B2130" s="1" t="s">
        <v>63</v>
      </c>
      <c r="C2130" s="1" t="s">
        <v>35</v>
      </c>
      <c r="D2130" s="1" t="s">
        <v>36</v>
      </c>
      <c r="E2130" s="1" t="s">
        <v>36</v>
      </c>
      <c r="F2130" s="1" t="s">
        <v>37</v>
      </c>
      <c r="G2130" t="s">
        <v>64</v>
      </c>
      <c r="H2130" t="s">
        <v>39</v>
      </c>
      <c r="I2130" t="s">
        <v>40</v>
      </c>
      <c r="J2130" t="s">
        <v>40</v>
      </c>
      <c r="K2130" t="s">
        <v>40</v>
      </c>
      <c r="L2130" s="4">
        <v>-90</v>
      </c>
      <c r="M2130" s="2">
        <v>43525</v>
      </c>
      <c r="N2130" t="s">
        <v>311</v>
      </c>
      <c r="O2130" t="s">
        <v>56</v>
      </c>
      <c r="P2130" t="s">
        <v>1448</v>
      </c>
      <c r="Q2130" t="s">
        <v>1449</v>
      </c>
      <c r="R2130" t="s">
        <v>1450</v>
      </c>
      <c r="S2130" s="3">
        <v>43531</v>
      </c>
      <c r="T2130" t="s">
        <v>1451</v>
      </c>
      <c r="U2130">
        <v>1526</v>
      </c>
      <c r="V2130" t="s">
        <v>1481</v>
      </c>
      <c r="W2130" t="s">
        <v>1450</v>
      </c>
      <c r="Y2130" s="3">
        <v>43531</v>
      </c>
      <c r="AA2130" t="s">
        <v>1482</v>
      </c>
      <c r="AD2130" t="s">
        <v>1153</v>
      </c>
      <c r="AH2130" t="str">
        <f>VLOOKUP(B2130,'cc Lookup'!A:J,10,0)</f>
        <v>Corporate Expenditure</v>
      </c>
      <c r="AI2130" t="str">
        <f>VLOOKUP(B2130,'cc Lookup'!A:E,5,0)</f>
        <v>Corporate Exp</v>
      </c>
      <c r="AJ2130" t="s">
        <v>6735</v>
      </c>
      <c r="AK2130" t="str">
        <f t="shared" si="66"/>
        <v>E35120 Corporate Expenses</v>
      </c>
      <c r="AL2130" t="str">
        <f t="shared" si="67"/>
        <v>7310 Legal / Prof Fees</v>
      </c>
      <c r="AM2130" t="str">
        <f>VLOOKUP(W2130,Lookup!A:B,2,0)</f>
        <v>Other</v>
      </c>
    </row>
    <row r="2131" spans="1:39" x14ac:dyDescent="0.25">
      <c r="A2131" t="s">
        <v>33</v>
      </c>
      <c r="B2131" s="1" t="s">
        <v>63</v>
      </c>
      <c r="C2131" s="1" t="s">
        <v>35</v>
      </c>
      <c r="D2131" s="1" t="s">
        <v>36</v>
      </c>
      <c r="E2131" s="1" t="s">
        <v>36</v>
      </c>
      <c r="F2131" s="1" t="s">
        <v>37</v>
      </c>
      <c r="G2131" t="s">
        <v>64</v>
      </c>
      <c r="H2131" t="s">
        <v>39</v>
      </c>
      <c r="I2131" t="s">
        <v>40</v>
      </c>
      <c r="J2131" t="s">
        <v>40</v>
      </c>
      <c r="K2131" t="s">
        <v>40</v>
      </c>
      <c r="L2131" s="4">
        <v>-523</v>
      </c>
      <c r="M2131" s="2">
        <v>43525</v>
      </c>
      <c r="N2131" t="s">
        <v>311</v>
      </c>
      <c r="O2131" t="s">
        <v>56</v>
      </c>
      <c r="P2131" t="s">
        <v>1448</v>
      </c>
      <c r="Q2131" t="s">
        <v>1449</v>
      </c>
      <c r="R2131" t="s">
        <v>1450</v>
      </c>
      <c r="S2131" s="3">
        <v>43531</v>
      </c>
      <c r="T2131" t="s">
        <v>1451</v>
      </c>
      <c r="U2131">
        <v>1527</v>
      </c>
      <c r="V2131" t="s">
        <v>1483</v>
      </c>
      <c r="W2131" t="s">
        <v>1450</v>
      </c>
      <c r="Y2131" s="3">
        <v>43531</v>
      </c>
      <c r="AA2131" t="s">
        <v>1483</v>
      </c>
      <c r="AH2131" t="str">
        <f>VLOOKUP(B2131,'cc Lookup'!A:J,10,0)</f>
        <v>Corporate Expenditure</v>
      </c>
      <c r="AI2131" t="str">
        <f>VLOOKUP(B2131,'cc Lookup'!A:E,5,0)</f>
        <v>Corporate Exp</v>
      </c>
      <c r="AJ2131" t="s">
        <v>6735</v>
      </c>
      <c r="AK2131" t="str">
        <f t="shared" si="66"/>
        <v>E35120 Corporate Expenses</v>
      </c>
      <c r="AL2131" t="str">
        <f t="shared" si="67"/>
        <v>7310 Legal / Prof Fees</v>
      </c>
      <c r="AM2131" t="str">
        <f>VLOOKUP(W2131,Lookup!A:B,2,0)</f>
        <v>Other</v>
      </c>
    </row>
    <row r="2132" spans="1:39" x14ac:dyDescent="0.25">
      <c r="A2132" t="s">
        <v>33</v>
      </c>
      <c r="B2132" s="1" t="s">
        <v>63</v>
      </c>
      <c r="C2132" s="1" t="s">
        <v>35</v>
      </c>
      <c r="D2132" s="1" t="s">
        <v>36</v>
      </c>
      <c r="E2132" s="1" t="s">
        <v>36</v>
      </c>
      <c r="F2132" s="1" t="s">
        <v>37</v>
      </c>
      <c r="G2132" t="s">
        <v>64</v>
      </c>
      <c r="H2132" t="s">
        <v>39</v>
      </c>
      <c r="I2132" t="s">
        <v>40</v>
      </c>
      <c r="J2132" t="s">
        <v>40</v>
      </c>
      <c r="K2132" t="s">
        <v>40</v>
      </c>
      <c r="L2132" s="4">
        <v>11814</v>
      </c>
      <c r="M2132" s="2">
        <v>43525</v>
      </c>
      <c r="N2132" t="s">
        <v>41</v>
      </c>
      <c r="O2132" t="s">
        <v>42</v>
      </c>
      <c r="P2132" t="s">
        <v>1484</v>
      </c>
      <c r="Q2132" t="s">
        <v>1485</v>
      </c>
      <c r="R2132" t="s">
        <v>1460</v>
      </c>
      <c r="S2132" s="3">
        <v>43532</v>
      </c>
      <c r="T2132" t="s">
        <v>46</v>
      </c>
      <c r="U2132">
        <v>7</v>
      </c>
      <c r="V2132" t="s">
        <v>47</v>
      </c>
      <c r="W2132" t="s">
        <v>1486</v>
      </c>
      <c r="X2132">
        <v>180008</v>
      </c>
      <c r="Y2132" s="3">
        <v>43437</v>
      </c>
      <c r="Z2132">
        <v>165075826</v>
      </c>
      <c r="AB2132" t="s">
        <v>49</v>
      </c>
      <c r="AD2132" t="s">
        <v>1487</v>
      </c>
      <c r="AE2132">
        <v>1</v>
      </c>
      <c r="AF2132">
        <v>11814</v>
      </c>
      <c r="AH2132" t="str">
        <f>VLOOKUP(B2132,'cc Lookup'!A:J,10,0)</f>
        <v>Corporate Expenditure</v>
      </c>
      <c r="AI2132" t="str">
        <f>VLOOKUP(B2132,'cc Lookup'!A:E,5,0)</f>
        <v>Corporate Exp</v>
      </c>
      <c r="AJ2132" t="s">
        <v>6735</v>
      </c>
      <c r="AK2132" t="str">
        <f t="shared" si="66"/>
        <v>E35120 Corporate Expenses</v>
      </c>
      <c r="AL2132" t="str">
        <f t="shared" si="67"/>
        <v>7310 Legal / Prof Fees</v>
      </c>
      <c r="AM2132" t="str">
        <f>VLOOKUP(W2132,Lookup!A:B,2,0)</f>
        <v>Other</v>
      </c>
    </row>
    <row r="2133" spans="1:39" x14ac:dyDescent="0.25">
      <c r="A2133" t="s">
        <v>33</v>
      </c>
      <c r="B2133" s="1" t="s">
        <v>63</v>
      </c>
      <c r="C2133" s="1" t="s">
        <v>35</v>
      </c>
      <c r="D2133" s="1" t="s">
        <v>36</v>
      </c>
      <c r="E2133" s="1" t="s">
        <v>36</v>
      </c>
      <c r="F2133" s="1" t="s">
        <v>37</v>
      </c>
      <c r="G2133" t="s">
        <v>64</v>
      </c>
      <c r="H2133" t="s">
        <v>39</v>
      </c>
      <c r="I2133" t="s">
        <v>40</v>
      </c>
      <c r="J2133" t="s">
        <v>40</v>
      </c>
      <c r="K2133" t="s">
        <v>40</v>
      </c>
      <c r="L2133" s="4">
        <v>304</v>
      </c>
      <c r="M2133" s="2">
        <v>43525</v>
      </c>
      <c r="N2133" t="s">
        <v>41</v>
      </c>
      <c r="O2133" t="s">
        <v>42</v>
      </c>
      <c r="P2133" t="s">
        <v>1488</v>
      </c>
      <c r="Q2133" t="s">
        <v>1489</v>
      </c>
      <c r="R2133" t="s">
        <v>1460</v>
      </c>
      <c r="S2133" s="3">
        <v>43546</v>
      </c>
      <c r="T2133" t="s">
        <v>46</v>
      </c>
      <c r="U2133">
        <v>7</v>
      </c>
      <c r="V2133" t="s">
        <v>47</v>
      </c>
      <c r="W2133" t="s">
        <v>48</v>
      </c>
      <c r="X2133">
        <v>423118</v>
      </c>
      <c r="Y2133" s="3">
        <v>43542</v>
      </c>
      <c r="Z2133">
        <v>165028647</v>
      </c>
      <c r="AB2133" t="s">
        <v>49</v>
      </c>
      <c r="AD2133" t="s">
        <v>1490</v>
      </c>
      <c r="AE2133">
        <v>1</v>
      </c>
      <c r="AF2133">
        <v>304</v>
      </c>
      <c r="AH2133" t="str">
        <f>VLOOKUP(B2133,'cc Lookup'!A:J,10,0)</f>
        <v>Corporate Expenditure</v>
      </c>
      <c r="AI2133" t="str">
        <f>VLOOKUP(B2133,'cc Lookup'!A:E,5,0)</f>
        <v>Corporate Exp</v>
      </c>
      <c r="AJ2133" t="s">
        <v>6735</v>
      </c>
      <c r="AK2133" t="str">
        <f t="shared" si="66"/>
        <v>E35120 Corporate Expenses</v>
      </c>
      <c r="AL2133" t="str">
        <f t="shared" si="67"/>
        <v>7310 Legal / Prof Fees</v>
      </c>
      <c r="AM2133" t="str">
        <f>VLOOKUP(W2133,Lookup!A:B,2,0)</f>
        <v>Legal</v>
      </c>
    </row>
    <row r="2134" spans="1:39" x14ac:dyDescent="0.25">
      <c r="A2134" t="s">
        <v>33</v>
      </c>
      <c r="B2134" s="1" t="s">
        <v>63</v>
      </c>
      <c r="C2134" s="1" t="s">
        <v>35</v>
      </c>
      <c r="D2134" s="1" t="s">
        <v>36</v>
      </c>
      <c r="E2134" s="1" t="s">
        <v>36</v>
      </c>
      <c r="F2134" s="1" t="s">
        <v>37</v>
      </c>
      <c r="G2134" t="s">
        <v>64</v>
      </c>
      <c r="H2134" t="s">
        <v>39</v>
      </c>
      <c r="I2134" t="s">
        <v>40</v>
      </c>
      <c r="J2134" t="s">
        <v>40</v>
      </c>
      <c r="K2134" t="s">
        <v>40</v>
      </c>
      <c r="L2134" s="4">
        <v>60</v>
      </c>
      <c r="M2134" s="2">
        <v>43525</v>
      </c>
      <c r="N2134" t="s">
        <v>41</v>
      </c>
      <c r="O2134" t="s">
        <v>42</v>
      </c>
      <c r="P2134" t="s">
        <v>1488</v>
      </c>
      <c r="Q2134" t="s">
        <v>1489</v>
      </c>
      <c r="R2134" t="s">
        <v>1460</v>
      </c>
      <c r="S2134" s="3">
        <v>43546</v>
      </c>
      <c r="T2134" t="s">
        <v>46</v>
      </c>
      <c r="U2134">
        <v>7</v>
      </c>
      <c r="V2134" t="s">
        <v>47</v>
      </c>
      <c r="W2134" t="s">
        <v>48</v>
      </c>
      <c r="X2134">
        <v>423120</v>
      </c>
      <c r="Y2134" s="3">
        <v>43542</v>
      </c>
      <c r="Z2134">
        <v>165026831</v>
      </c>
      <c r="AB2134" t="s">
        <v>49</v>
      </c>
      <c r="AD2134" t="s">
        <v>1491</v>
      </c>
      <c r="AE2134">
        <v>1</v>
      </c>
      <c r="AF2134">
        <v>60</v>
      </c>
      <c r="AH2134" t="str">
        <f>VLOOKUP(B2134,'cc Lookup'!A:J,10,0)</f>
        <v>Corporate Expenditure</v>
      </c>
      <c r="AI2134" t="str">
        <f>VLOOKUP(B2134,'cc Lookup'!A:E,5,0)</f>
        <v>Corporate Exp</v>
      </c>
      <c r="AJ2134" t="s">
        <v>6735</v>
      </c>
      <c r="AK2134" t="str">
        <f t="shared" si="66"/>
        <v>E35120 Corporate Expenses</v>
      </c>
      <c r="AL2134" t="str">
        <f t="shared" si="67"/>
        <v>7310 Legal / Prof Fees</v>
      </c>
      <c r="AM2134" t="str">
        <f>VLOOKUP(W2134,Lookup!A:B,2,0)</f>
        <v>Legal</v>
      </c>
    </row>
    <row r="2135" spans="1:39" x14ac:dyDescent="0.25">
      <c r="A2135" t="s">
        <v>33</v>
      </c>
      <c r="B2135" s="1" t="s">
        <v>63</v>
      </c>
      <c r="C2135" s="1" t="s">
        <v>35</v>
      </c>
      <c r="D2135" s="1" t="s">
        <v>36</v>
      </c>
      <c r="E2135" s="1" t="s">
        <v>36</v>
      </c>
      <c r="F2135" s="1" t="s">
        <v>37</v>
      </c>
      <c r="G2135" t="s">
        <v>64</v>
      </c>
      <c r="H2135" t="s">
        <v>39</v>
      </c>
      <c r="I2135" t="s">
        <v>40</v>
      </c>
      <c r="J2135" t="s">
        <v>40</v>
      </c>
      <c r="K2135" t="s">
        <v>40</v>
      </c>
      <c r="L2135" s="4">
        <v>7823.87</v>
      </c>
      <c r="M2135" s="2">
        <v>43525</v>
      </c>
      <c r="N2135" t="s">
        <v>41</v>
      </c>
      <c r="O2135" t="s">
        <v>42</v>
      </c>
      <c r="P2135" t="s">
        <v>1488</v>
      </c>
      <c r="Q2135" t="s">
        <v>1489</v>
      </c>
      <c r="R2135" t="s">
        <v>1460</v>
      </c>
      <c r="S2135" s="3">
        <v>43546</v>
      </c>
      <c r="T2135" t="s">
        <v>46</v>
      </c>
      <c r="U2135">
        <v>7</v>
      </c>
      <c r="V2135" t="s">
        <v>47</v>
      </c>
      <c r="W2135" t="s">
        <v>694</v>
      </c>
      <c r="X2135">
        <v>1384446</v>
      </c>
      <c r="Y2135" s="3">
        <v>43494</v>
      </c>
      <c r="Z2135">
        <v>165076163</v>
      </c>
      <c r="AB2135" t="s">
        <v>49</v>
      </c>
      <c r="AD2135" t="s">
        <v>1492</v>
      </c>
      <c r="AE2135">
        <v>1</v>
      </c>
      <c r="AF2135">
        <v>7824</v>
      </c>
      <c r="AH2135" t="str">
        <f>VLOOKUP(B2135,'cc Lookup'!A:J,10,0)</f>
        <v>Corporate Expenditure</v>
      </c>
      <c r="AI2135" t="str">
        <f>VLOOKUP(B2135,'cc Lookup'!A:E,5,0)</f>
        <v>Corporate Exp</v>
      </c>
      <c r="AJ2135" t="s">
        <v>6735</v>
      </c>
      <c r="AK2135" t="str">
        <f t="shared" si="66"/>
        <v>E35120 Corporate Expenses</v>
      </c>
      <c r="AL2135" t="str">
        <f t="shared" si="67"/>
        <v>7310 Legal / Prof Fees</v>
      </c>
      <c r="AM2135" t="str">
        <f>VLOOKUP(W2135,Lookup!A:B,2,0)</f>
        <v>Legal</v>
      </c>
    </row>
    <row r="2136" spans="1:39" x14ac:dyDescent="0.25">
      <c r="A2136" t="s">
        <v>33</v>
      </c>
      <c r="B2136" s="1" t="s">
        <v>63</v>
      </c>
      <c r="C2136" s="1" t="s">
        <v>35</v>
      </c>
      <c r="D2136" s="1" t="s">
        <v>36</v>
      </c>
      <c r="E2136" s="1" t="s">
        <v>36</v>
      </c>
      <c r="F2136" s="1" t="s">
        <v>37</v>
      </c>
      <c r="G2136" t="s">
        <v>64</v>
      </c>
      <c r="H2136" t="s">
        <v>39</v>
      </c>
      <c r="I2136" t="s">
        <v>40</v>
      </c>
      <c r="J2136" t="s">
        <v>40</v>
      </c>
      <c r="K2136" t="s">
        <v>40</v>
      </c>
      <c r="L2136" s="4">
        <v>1564.77</v>
      </c>
      <c r="M2136" s="2">
        <v>43525</v>
      </c>
      <c r="N2136" t="s">
        <v>41</v>
      </c>
      <c r="O2136" t="s">
        <v>42</v>
      </c>
      <c r="P2136" t="s">
        <v>1488</v>
      </c>
      <c r="Q2136" t="s">
        <v>1489</v>
      </c>
      <c r="R2136" t="s">
        <v>1460</v>
      </c>
      <c r="S2136" s="3">
        <v>43546</v>
      </c>
      <c r="T2136" t="s">
        <v>46</v>
      </c>
      <c r="U2136">
        <v>7</v>
      </c>
      <c r="V2136" t="s">
        <v>47</v>
      </c>
      <c r="W2136" t="s">
        <v>694</v>
      </c>
      <c r="X2136">
        <v>1384446</v>
      </c>
      <c r="Y2136" s="3">
        <v>43494</v>
      </c>
      <c r="Z2136">
        <v>165076163</v>
      </c>
      <c r="AB2136" t="s">
        <v>49</v>
      </c>
      <c r="AD2136" t="s">
        <v>1492</v>
      </c>
      <c r="AH2136" t="str">
        <f>VLOOKUP(B2136,'cc Lookup'!A:J,10,0)</f>
        <v>Corporate Expenditure</v>
      </c>
      <c r="AI2136" t="str">
        <f>VLOOKUP(B2136,'cc Lookup'!A:E,5,0)</f>
        <v>Corporate Exp</v>
      </c>
      <c r="AJ2136" t="s">
        <v>6735</v>
      </c>
      <c r="AK2136" t="str">
        <f t="shared" si="66"/>
        <v>E35120 Corporate Expenses</v>
      </c>
      <c r="AL2136" t="str">
        <f t="shared" si="67"/>
        <v>7310 Legal / Prof Fees</v>
      </c>
      <c r="AM2136" t="str">
        <f>VLOOKUP(W2136,Lookup!A:B,2,0)</f>
        <v>Legal</v>
      </c>
    </row>
    <row r="2137" spans="1:39" x14ac:dyDescent="0.25">
      <c r="A2137" t="s">
        <v>33</v>
      </c>
      <c r="B2137" s="1" t="s">
        <v>63</v>
      </c>
      <c r="C2137" s="1" t="s">
        <v>35</v>
      </c>
      <c r="D2137" s="1" t="s">
        <v>36</v>
      </c>
      <c r="E2137" s="1" t="s">
        <v>36</v>
      </c>
      <c r="F2137" s="1" t="s">
        <v>37</v>
      </c>
      <c r="G2137" t="s">
        <v>64</v>
      </c>
      <c r="H2137" t="s">
        <v>39</v>
      </c>
      <c r="I2137" t="s">
        <v>40</v>
      </c>
      <c r="J2137" t="s">
        <v>40</v>
      </c>
      <c r="K2137" t="s">
        <v>40</v>
      </c>
      <c r="L2137" s="4">
        <v>-304</v>
      </c>
      <c r="M2137" s="2">
        <v>43525</v>
      </c>
      <c r="N2137" t="s">
        <v>41</v>
      </c>
      <c r="O2137" t="s">
        <v>42</v>
      </c>
      <c r="P2137" t="s">
        <v>1493</v>
      </c>
      <c r="Q2137" t="s">
        <v>1494</v>
      </c>
      <c r="R2137" t="s">
        <v>1460</v>
      </c>
      <c r="S2137" s="3">
        <v>43550</v>
      </c>
      <c r="T2137" t="s">
        <v>46</v>
      </c>
      <c r="U2137">
        <v>14</v>
      </c>
      <c r="V2137" t="s">
        <v>47</v>
      </c>
      <c r="W2137" t="s">
        <v>48</v>
      </c>
      <c r="X2137">
        <v>423118</v>
      </c>
      <c r="Y2137" s="3">
        <v>43542</v>
      </c>
      <c r="Z2137">
        <v>165076399</v>
      </c>
      <c r="AB2137" t="s">
        <v>49</v>
      </c>
      <c r="AD2137" t="s">
        <v>1490</v>
      </c>
      <c r="AE2137">
        <v>1</v>
      </c>
      <c r="AF2137">
        <v>-304</v>
      </c>
      <c r="AH2137" t="str">
        <f>VLOOKUP(B2137,'cc Lookup'!A:J,10,0)</f>
        <v>Corporate Expenditure</v>
      </c>
      <c r="AI2137" t="str">
        <f>VLOOKUP(B2137,'cc Lookup'!A:E,5,0)</f>
        <v>Corporate Exp</v>
      </c>
      <c r="AJ2137" t="s">
        <v>6735</v>
      </c>
      <c r="AK2137" t="str">
        <f t="shared" si="66"/>
        <v>E35120 Corporate Expenses</v>
      </c>
      <c r="AL2137" t="str">
        <f t="shared" si="67"/>
        <v>7310 Legal / Prof Fees</v>
      </c>
      <c r="AM2137" t="str">
        <f>VLOOKUP(W2137,Lookup!A:B,2,0)</f>
        <v>Legal</v>
      </c>
    </row>
    <row r="2138" spans="1:39" x14ac:dyDescent="0.25">
      <c r="A2138" t="s">
        <v>33</v>
      </c>
      <c r="B2138" s="1" t="s">
        <v>63</v>
      </c>
      <c r="C2138" s="1" t="s">
        <v>35</v>
      </c>
      <c r="D2138" s="1" t="s">
        <v>36</v>
      </c>
      <c r="E2138" s="1" t="s">
        <v>36</v>
      </c>
      <c r="F2138" s="1" t="s">
        <v>37</v>
      </c>
      <c r="G2138" t="s">
        <v>64</v>
      </c>
      <c r="H2138" t="s">
        <v>39</v>
      </c>
      <c r="I2138" t="s">
        <v>40</v>
      </c>
      <c r="J2138" t="s">
        <v>40</v>
      </c>
      <c r="K2138" t="s">
        <v>40</v>
      </c>
      <c r="L2138" s="4">
        <v>-60</v>
      </c>
      <c r="M2138" s="2">
        <v>43525</v>
      </c>
      <c r="N2138" t="s">
        <v>41</v>
      </c>
      <c r="O2138" t="s">
        <v>42</v>
      </c>
      <c r="P2138" t="s">
        <v>1493</v>
      </c>
      <c r="Q2138" t="s">
        <v>1494</v>
      </c>
      <c r="R2138" t="s">
        <v>1460</v>
      </c>
      <c r="S2138" s="3">
        <v>43550</v>
      </c>
      <c r="T2138" t="s">
        <v>46</v>
      </c>
      <c r="U2138">
        <v>14</v>
      </c>
      <c r="V2138" t="s">
        <v>47</v>
      </c>
      <c r="W2138" t="s">
        <v>48</v>
      </c>
      <c r="X2138">
        <v>423120</v>
      </c>
      <c r="Y2138" s="3">
        <v>43542</v>
      </c>
      <c r="Z2138">
        <v>165076398</v>
      </c>
      <c r="AB2138" t="s">
        <v>49</v>
      </c>
      <c r="AD2138" t="s">
        <v>1491</v>
      </c>
      <c r="AE2138">
        <v>1</v>
      </c>
      <c r="AF2138">
        <v>-60</v>
      </c>
      <c r="AH2138" t="str">
        <f>VLOOKUP(B2138,'cc Lookup'!A:J,10,0)</f>
        <v>Corporate Expenditure</v>
      </c>
      <c r="AI2138" t="str">
        <f>VLOOKUP(B2138,'cc Lookup'!A:E,5,0)</f>
        <v>Corporate Exp</v>
      </c>
      <c r="AJ2138" t="s">
        <v>6735</v>
      </c>
      <c r="AK2138" t="str">
        <f t="shared" si="66"/>
        <v>E35120 Corporate Expenses</v>
      </c>
      <c r="AL2138" t="str">
        <f t="shared" si="67"/>
        <v>7310 Legal / Prof Fees</v>
      </c>
      <c r="AM2138" t="str">
        <f>VLOOKUP(W2138,Lookup!A:B,2,0)</f>
        <v>Legal</v>
      </c>
    </row>
    <row r="2139" spans="1:39" x14ac:dyDescent="0.25">
      <c r="A2139" t="s">
        <v>33</v>
      </c>
      <c r="B2139" s="1" t="s">
        <v>63</v>
      </c>
      <c r="C2139" s="1" t="s">
        <v>35</v>
      </c>
      <c r="D2139" s="1" t="s">
        <v>36</v>
      </c>
      <c r="E2139" s="1" t="s">
        <v>36</v>
      </c>
      <c r="F2139" s="1" t="s">
        <v>37</v>
      </c>
      <c r="G2139" t="s">
        <v>64</v>
      </c>
      <c r="H2139" t="s">
        <v>39</v>
      </c>
      <c r="I2139" t="s">
        <v>40</v>
      </c>
      <c r="J2139" t="s">
        <v>40</v>
      </c>
      <c r="K2139" t="s">
        <v>40</v>
      </c>
      <c r="L2139" s="4">
        <v>-63.32</v>
      </c>
      <c r="M2139" s="2">
        <v>43525</v>
      </c>
      <c r="N2139" t="s">
        <v>103</v>
      </c>
      <c r="O2139" t="s">
        <v>104</v>
      </c>
      <c r="P2139" t="s">
        <v>1362</v>
      </c>
      <c r="Q2139" t="s">
        <v>1495</v>
      </c>
      <c r="R2139" t="s">
        <v>1496</v>
      </c>
      <c r="S2139" s="3">
        <v>43524</v>
      </c>
      <c r="T2139" t="s">
        <v>46</v>
      </c>
      <c r="U2139">
        <v>1501</v>
      </c>
      <c r="V2139" t="s">
        <v>110</v>
      </c>
      <c r="W2139" t="s">
        <v>48</v>
      </c>
      <c r="X2139">
        <v>165026831</v>
      </c>
      <c r="Y2139" s="3">
        <v>42857</v>
      </c>
      <c r="AA2139" t="s">
        <v>111</v>
      </c>
      <c r="AC2139" t="s">
        <v>109</v>
      </c>
      <c r="AH2139" t="str">
        <f>VLOOKUP(B2139,'cc Lookup'!A:J,10,0)</f>
        <v>Corporate Expenditure</v>
      </c>
      <c r="AI2139" t="str">
        <f>VLOOKUP(B2139,'cc Lookup'!A:E,5,0)</f>
        <v>Corporate Exp</v>
      </c>
      <c r="AJ2139" t="s">
        <v>6735</v>
      </c>
      <c r="AK2139" t="str">
        <f t="shared" si="66"/>
        <v>E35120 Corporate Expenses</v>
      </c>
      <c r="AL2139" t="str">
        <f t="shared" si="67"/>
        <v>7310 Legal / Prof Fees</v>
      </c>
      <c r="AM2139" t="str">
        <f>VLOOKUP(W2139,Lookup!A:B,2,0)</f>
        <v>Legal</v>
      </c>
    </row>
    <row r="2140" spans="1:39" x14ac:dyDescent="0.25">
      <c r="A2140" t="s">
        <v>33</v>
      </c>
      <c r="B2140" s="1" t="s">
        <v>63</v>
      </c>
      <c r="C2140" s="1" t="s">
        <v>35</v>
      </c>
      <c r="D2140" s="1" t="s">
        <v>36</v>
      </c>
      <c r="E2140" s="1" t="s">
        <v>36</v>
      </c>
      <c r="F2140" s="1" t="s">
        <v>37</v>
      </c>
      <c r="G2140" t="s">
        <v>64</v>
      </c>
      <c r="H2140" t="s">
        <v>39</v>
      </c>
      <c r="I2140" t="s">
        <v>40</v>
      </c>
      <c r="J2140" t="s">
        <v>40</v>
      </c>
      <c r="K2140" t="s">
        <v>40</v>
      </c>
      <c r="L2140" s="4">
        <v>-1050.28</v>
      </c>
      <c r="M2140" s="2">
        <v>43525</v>
      </c>
      <c r="N2140" t="s">
        <v>103</v>
      </c>
      <c r="O2140" t="s">
        <v>104</v>
      </c>
      <c r="P2140" t="s">
        <v>1362</v>
      </c>
      <c r="Q2140" t="s">
        <v>1495</v>
      </c>
      <c r="R2140" t="s">
        <v>1496</v>
      </c>
      <c r="S2140" s="3">
        <v>43524</v>
      </c>
      <c r="T2140" t="s">
        <v>46</v>
      </c>
      <c r="U2140">
        <v>1502</v>
      </c>
      <c r="V2140" t="s">
        <v>283</v>
      </c>
      <c r="W2140" t="s">
        <v>183</v>
      </c>
      <c r="X2140">
        <v>165069775</v>
      </c>
      <c r="Y2140" s="3">
        <v>43249</v>
      </c>
      <c r="AC2140" t="s">
        <v>792</v>
      </c>
      <c r="AH2140" t="str">
        <f>VLOOKUP(B2140,'cc Lookup'!A:J,10,0)</f>
        <v>Corporate Expenditure</v>
      </c>
      <c r="AI2140" t="str">
        <f>VLOOKUP(B2140,'cc Lookup'!A:E,5,0)</f>
        <v>Corporate Exp</v>
      </c>
      <c r="AJ2140" t="s">
        <v>6735</v>
      </c>
      <c r="AK2140" t="str">
        <f t="shared" si="66"/>
        <v>E35120 Corporate Expenses</v>
      </c>
      <c r="AL2140" t="str">
        <f t="shared" si="67"/>
        <v>7310 Legal / Prof Fees</v>
      </c>
      <c r="AM2140" t="str">
        <f>VLOOKUP(W2140,Lookup!A:B,2,0)</f>
        <v>Other</v>
      </c>
    </row>
    <row r="2141" spans="1:39" x14ac:dyDescent="0.25">
      <c r="A2141" t="s">
        <v>33</v>
      </c>
      <c r="B2141" s="1" t="s">
        <v>63</v>
      </c>
      <c r="C2141" s="1" t="s">
        <v>35</v>
      </c>
      <c r="D2141" s="1" t="s">
        <v>36</v>
      </c>
      <c r="E2141" s="1" t="s">
        <v>36</v>
      </c>
      <c r="F2141" s="1" t="s">
        <v>37</v>
      </c>
      <c r="G2141" t="s">
        <v>64</v>
      </c>
      <c r="H2141" t="s">
        <v>39</v>
      </c>
      <c r="I2141" t="s">
        <v>40</v>
      </c>
      <c r="J2141" t="s">
        <v>40</v>
      </c>
      <c r="K2141" t="s">
        <v>40</v>
      </c>
      <c r="L2141" s="4">
        <v>1050.28</v>
      </c>
      <c r="M2141" s="2">
        <v>43525</v>
      </c>
      <c r="N2141" t="s">
        <v>103</v>
      </c>
      <c r="O2141" t="s">
        <v>104</v>
      </c>
      <c r="P2141" t="s">
        <v>1497</v>
      </c>
      <c r="Q2141" t="s">
        <v>1498</v>
      </c>
      <c r="R2141" t="s">
        <v>1499</v>
      </c>
      <c r="S2141" s="3">
        <v>43553</v>
      </c>
      <c r="T2141" t="s">
        <v>46</v>
      </c>
      <c r="U2141">
        <v>1038</v>
      </c>
      <c r="V2141" t="s">
        <v>283</v>
      </c>
      <c r="W2141" t="s">
        <v>183</v>
      </c>
      <c r="X2141">
        <v>165069775</v>
      </c>
      <c r="Y2141" s="3">
        <v>43249</v>
      </c>
      <c r="AC2141" t="s">
        <v>792</v>
      </c>
      <c r="AH2141" t="str">
        <f>VLOOKUP(B2141,'cc Lookup'!A:J,10,0)</f>
        <v>Corporate Expenditure</v>
      </c>
      <c r="AI2141" t="str">
        <f>VLOOKUP(B2141,'cc Lookup'!A:E,5,0)</f>
        <v>Corporate Exp</v>
      </c>
      <c r="AJ2141" t="s">
        <v>6735</v>
      </c>
      <c r="AK2141" t="str">
        <f t="shared" si="66"/>
        <v>E35120 Corporate Expenses</v>
      </c>
      <c r="AL2141" t="str">
        <f t="shared" si="67"/>
        <v>7310 Legal / Prof Fees</v>
      </c>
      <c r="AM2141" t="str">
        <f>VLOOKUP(W2141,Lookup!A:B,2,0)</f>
        <v>Other</v>
      </c>
    </row>
    <row r="2142" spans="1:39" x14ac:dyDescent="0.25">
      <c r="A2142" t="s">
        <v>33</v>
      </c>
      <c r="B2142" s="1" t="s">
        <v>63</v>
      </c>
      <c r="C2142" s="1" t="s">
        <v>35</v>
      </c>
      <c r="D2142" s="1" t="s">
        <v>36</v>
      </c>
      <c r="E2142" s="1" t="s">
        <v>36</v>
      </c>
      <c r="F2142" s="1" t="s">
        <v>37</v>
      </c>
      <c r="G2142" t="s">
        <v>64</v>
      </c>
      <c r="H2142" t="s">
        <v>39</v>
      </c>
      <c r="I2142" t="s">
        <v>40</v>
      </c>
      <c r="J2142" t="s">
        <v>40</v>
      </c>
      <c r="K2142" t="s">
        <v>40</v>
      </c>
      <c r="L2142" s="4">
        <v>63.32</v>
      </c>
      <c r="M2142" s="2">
        <v>43525</v>
      </c>
      <c r="N2142" t="s">
        <v>103</v>
      </c>
      <c r="O2142" t="s">
        <v>104</v>
      </c>
      <c r="P2142" t="s">
        <v>1497</v>
      </c>
      <c r="Q2142" t="s">
        <v>1498</v>
      </c>
      <c r="R2142" t="s">
        <v>1499</v>
      </c>
      <c r="S2142" s="3">
        <v>43553</v>
      </c>
      <c r="T2142" t="s">
        <v>46</v>
      </c>
      <c r="U2142">
        <v>1039</v>
      </c>
      <c r="V2142" t="s">
        <v>110</v>
      </c>
      <c r="W2142" t="s">
        <v>48</v>
      </c>
      <c r="X2142">
        <v>165026831</v>
      </c>
      <c r="Y2142" s="3">
        <v>42857</v>
      </c>
      <c r="AA2142" t="s">
        <v>111</v>
      </c>
      <c r="AC2142" t="s">
        <v>109</v>
      </c>
      <c r="AH2142" t="str">
        <f>VLOOKUP(B2142,'cc Lookup'!A:J,10,0)</f>
        <v>Corporate Expenditure</v>
      </c>
      <c r="AI2142" t="str">
        <f>VLOOKUP(B2142,'cc Lookup'!A:E,5,0)</f>
        <v>Corporate Exp</v>
      </c>
      <c r="AJ2142" t="s">
        <v>6735</v>
      </c>
      <c r="AK2142" t="str">
        <f t="shared" si="66"/>
        <v>E35120 Corporate Expenses</v>
      </c>
      <c r="AL2142" t="str">
        <f t="shared" si="67"/>
        <v>7310 Legal / Prof Fees</v>
      </c>
      <c r="AM2142" t="str">
        <f>VLOOKUP(W2142,Lookup!A:B,2,0)</f>
        <v>Legal</v>
      </c>
    </row>
    <row r="2143" spans="1:39" x14ac:dyDescent="0.25">
      <c r="A2143" t="s">
        <v>33</v>
      </c>
      <c r="B2143" s="1" t="s">
        <v>63</v>
      </c>
      <c r="C2143" s="1" t="s">
        <v>35</v>
      </c>
      <c r="D2143" s="1" t="s">
        <v>118</v>
      </c>
      <c r="E2143" s="1" t="s">
        <v>36</v>
      </c>
      <c r="F2143" s="1" t="s">
        <v>37</v>
      </c>
      <c r="G2143" t="s">
        <v>64</v>
      </c>
      <c r="H2143" t="s">
        <v>39</v>
      </c>
      <c r="I2143" t="s">
        <v>119</v>
      </c>
      <c r="J2143" t="s">
        <v>40</v>
      </c>
      <c r="K2143" t="s">
        <v>40</v>
      </c>
      <c r="L2143" s="4">
        <v>84</v>
      </c>
      <c r="M2143" s="2">
        <v>43525</v>
      </c>
      <c r="N2143" t="s">
        <v>311</v>
      </c>
      <c r="O2143" t="s">
        <v>56</v>
      </c>
      <c r="P2143" t="s">
        <v>1475</v>
      </c>
      <c r="Q2143" t="s">
        <v>1476</v>
      </c>
      <c r="R2143" t="s">
        <v>1477</v>
      </c>
      <c r="S2143" s="3">
        <v>43553</v>
      </c>
      <c r="T2143" t="s">
        <v>1478</v>
      </c>
      <c r="U2143">
        <v>1207</v>
      </c>
      <c r="V2143" t="s">
        <v>1500</v>
      </c>
      <c r="W2143" t="s">
        <v>1477</v>
      </c>
      <c r="Y2143" s="3">
        <v>43553</v>
      </c>
      <c r="AA2143" t="s">
        <v>1501</v>
      </c>
      <c r="AD2143" t="s">
        <v>1339</v>
      </c>
      <c r="AH2143" t="str">
        <f>VLOOKUP(B2143,'cc Lookup'!A:J,10,0)</f>
        <v>Corporate Expenditure</v>
      </c>
      <c r="AI2143" t="str">
        <f>VLOOKUP(B2143,'cc Lookup'!A:E,5,0)</f>
        <v>Corporate Exp</v>
      </c>
      <c r="AJ2143" t="s">
        <v>6735</v>
      </c>
      <c r="AK2143" t="str">
        <f t="shared" si="66"/>
        <v>E35120 Corporate Expenses</v>
      </c>
      <c r="AL2143" t="str">
        <f t="shared" si="67"/>
        <v>7310 Legal / Prof Fees</v>
      </c>
      <c r="AM2143" t="str">
        <f>VLOOKUP(W2143,Lookup!A:B,2,0)</f>
        <v>Other</v>
      </c>
    </row>
    <row r="2144" spans="1:39" x14ac:dyDescent="0.25">
      <c r="A2144" t="s">
        <v>33</v>
      </c>
      <c r="B2144" s="1" t="s">
        <v>63</v>
      </c>
      <c r="C2144" s="1" t="s">
        <v>35</v>
      </c>
      <c r="D2144" s="1" t="s">
        <v>118</v>
      </c>
      <c r="E2144" s="1" t="s">
        <v>36</v>
      </c>
      <c r="F2144" s="1" t="s">
        <v>37</v>
      </c>
      <c r="G2144" t="s">
        <v>64</v>
      </c>
      <c r="H2144" t="s">
        <v>39</v>
      </c>
      <c r="I2144" t="s">
        <v>119</v>
      </c>
      <c r="J2144" t="s">
        <v>40</v>
      </c>
      <c r="K2144" t="s">
        <v>40</v>
      </c>
      <c r="L2144" s="4">
        <v>204.64</v>
      </c>
      <c r="M2144" s="2">
        <v>43525</v>
      </c>
      <c r="N2144" t="s">
        <v>311</v>
      </c>
      <c r="O2144" t="s">
        <v>56</v>
      </c>
      <c r="P2144" t="s">
        <v>1475</v>
      </c>
      <c r="Q2144" t="s">
        <v>1476</v>
      </c>
      <c r="R2144" t="s">
        <v>1477</v>
      </c>
      <c r="S2144" s="3">
        <v>43553</v>
      </c>
      <c r="T2144" t="s">
        <v>1478</v>
      </c>
      <c r="U2144">
        <v>1208</v>
      </c>
      <c r="V2144" t="s">
        <v>1502</v>
      </c>
      <c r="W2144" t="s">
        <v>1477</v>
      </c>
      <c r="Y2144" s="3">
        <v>43553</v>
      </c>
      <c r="AA2144" t="s">
        <v>1503</v>
      </c>
      <c r="AD2144" t="s">
        <v>1341</v>
      </c>
      <c r="AH2144" t="str">
        <f>VLOOKUP(B2144,'cc Lookup'!A:J,10,0)</f>
        <v>Corporate Expenditure</v>
      </c>
      <c r="AI2144" t="str">
        <f>VLOOKUP(B2144,'cc Lookup'!A:E,5,0)</f>
        <v>Corporate Exp</v>
      </c>
      <c r="AJ2144" t="s">
        <v>6735</v>
      </c>
      <c r="AK2144" t="str">
        <f t="shared" si="66"/>
        <v>E35120 Corporate Expenses</v>
      </c>
      <c r="AL2144" t="str">
        <f t="shared" si="67"/>
        <v>7310 Legal / Prof Fees</v>
      </c>
      <c r="AM2144" t="str">
        <f>VLOOKUP(W2144,Lookup!A:B,2,0)</f>
        <v>Other</v>
      </c>
    </row>
    <row r="2145" spans="1:39" x14ac:dyDescent="0.25">
      <c r="A2145" t="s">
        <v>33</v>
      </c>
      <c r="B2145" s="1" t="s">
        <v>63</v>
      </c>
      <c r="C2145" s="1" t="s">
        <v>35</v>
      </c>
      <c r="D2145" s="1" t="s">
        <v>118</v>
      </c>
      <c r="E2145" s="1" t="s">
        <v>36</v>
      </c>
      <c r="F2145" s="1" t="s">
        <v>37</v>
      </c>
      <c r="G2145" t="s">
        <v>64</v>
      </c>
      <c r="H2145" t="s">
        <v>39</v>
      </c>
      <c r="I2145" t="s">
        <v>119</v>
      </c>
      <c r="J2145" t="s">
        <v>40</v>
      </c>
      <c r="K2145" t="s">
        <v>40</v>
      </c>
      <c r="L2145" s="4">
        <v>8.8000000000000007</v>
      </c>
      <c r="M2145" s="2">
        <v>43525</v>
      </c>
      <c r="N2145" t="s">
        <v>311</v>
      </c>
      <c r="O2145" t="s">
        <v>56</v>
      </c>
      <c r="P2145" t="s">
        <v>1448</v>
      </c>
      <c r="Q2145" t="s">
        <v>1449</v>
      </c>
      <c r="R2145" t="s">
        <v>1450</v>
      </c>
      <c r="S2145" s="3">
        <v>43531</v>
      </c>
      <c r="T2145" t="s">
        <v>1451</v>
      </c>
      <c r="U2145">
        <v>1528</v>
      </c>
      <c r="V2145" t="s">
        <v>1125</v>
      </c>
      <c r="W2145" t="s">
        <v>1450</v>
      </c>
      <c r="Y2145" s="3">
        <v>43531</v>
      </c>
      <c r="AA2145" t="s">
        <v>1126</v>
      </c>
      <c r="AD2145" t="s">
        <v>922</v>
      </c>
      <c r="AH2145" t="str">
        <f>VLOOKUP(B2145,'cc Lookup'!A:J,10,0)</f>
        <v>Corporate Expenditure</v>
      </c>
      <c r="AI2145" t="str">
        <f>VLOOKUP(B2145,'cc Lookup'!A:E,5,0)</f>
        <v>Corporate Exp</v>
      </c>
      <c r="AJ2145" t="s">
        <v>6735</v>
      </c>
      <c r="AK2145" t="str">
        <f t="shared" si="66"/>
        <v>E35120 Corporate Expenses</v>
      </c>
      <c r="AL2145" t="str">
        <f t="shared" si="67"/>
        <v>7310 Legal / Prof Fees</v>
      </c>
      <c r="AM2145" t="str">
        <f>VLOOKUP(W2145,Lookup!A:B,2,0)</f>
        <v>Other</v>
      </c>
    </row>
    <row r="2146" spans="1:39" x14ac:dyDescent="0.25">
      <c r="A2146" t="s">
        <v>33</v>
      </c>
      <c r="B2146" s="1" t="s">
        <v>63</v>
      </c>
      <c r="C2146" s="1" t="s">
        <v>35</v>
      </c>
      <c r="D2146" s="1" t="s">
        <v>118</v>
      </c>
      <c r="E2146" s="1" t="s">
        <v>36</v>
      </c>
      <c r="F2146" s="1" t="s">
        <v>37</v>
      </c>
      <c r="G2146" t="s">
        <v>64</v>
      </c>
      <c r="H2146" t="s">
        <v>39</v>
      </c>
      <c r="I2146" t="s">
        <v>119</v>
      </c>
      <c r="J2146" t="s">
        <v>40</v>
      </c>
      <c r="K2146" t="s">
        <v>40</v>
      </c>
      <c r="L2146" s="4">
        <v>11.6</v>
      </c>
      <c r="M2146" s="2">
        <v>43525</v>
      </c>
      <c r="N2146" t="s">
        <v>311</v>
      </c>
      <c r="O2146" t="s">
        <v>56</v>
      </c>
      <c r="P2146" t="s">
        <v>1448</v>
      </c>
      <c r="Q2146" t="s">
        <v>1449</v>
      </c>
      <c r="R2146" t="s">
        <v>1450</v>
      </c>
      <c r="S2146" s="3">
        <v>43531</v>
      </c>
      <c r="T2146" t="s">
        <v>1451</v>
      </c>
      <c r="U2146">
        <v>1529</v>
      </c>
      <c r="V2146" t="s">
        <v>1455</v>
      </c>
      <c r="W2146" t="s">
        <v>1450</v>
      </c>
      <c r="Y2146" s="3">
        <v>43531</v>
      </c>
      <c r="AA2146" t="s">
        <v>1456</v>
      </c>
      <c r="AD2146" t="s">
        <v>923</v>
      </c>
      <c r="AH2146" t="str">
        <f>VLOOKUP(B2146,'cc Lookup'!A:J,10,0)</f>
        <v>Corporate Expenditure</v>
      </c>
      <c r="AI2146" t="str">
        <f>VLOOKUP(B2146,'cc Lookup'!A:E,5,0)</f>
        <v>Corporate Exp</v>
      </c>
      <c r="AJ2146" t="s">
        <v>6735</v>
      </c>
      <c r="AK2146" t="str">
        <f t="shared" si="66"/>
        <v>E35120 Corporate Expenses</v>
      </c>
      <c r="AL2146" t="str">
        <f t="shared" si="67"/>
        <v>7310 Legal / Prof Fees</v>
      </c>
      <c r="AM2146" t="str">
        <f>VLOOKUP(W2146,Lookup!A:B,2,0)</f>
        <v>Other</v>
      </c>
    </row>
    <row r="2147" spans="1:39" x14ac:dyDescent="0.25">
      <c r="A2147" t="s">
        <v>33</v>
      </c>
      <c r="B2147" s="1" t="s">
        <v>63</v>
      </c>
      <c r="C2147" s="1" t="s">
        <v>35</v>
      </c>
      <c r="D2147" s="1" t="s">
        <v>118</v>
      </c>
      <c r="E2147" s="1" t="s">
        <v>36</v>
      </c>
      <c r="F2147" s="1" t="s">
        <v>37</v>
      </c>
      <c r="G2147" t="s">
        <v>64</v>
      </c>
      <c r="H2147" t="s">
        <v>39</v>
      </c>
      <c r="I2147" t="s">
        <v>119</v>
      </c>
      <c r="J2147" t="s">
        <v>40</v>
      </c>
      <c r="K2147" t="s">
        <v>40</v>
      </c>
      <c r="L2147" s="4">
        <v>30.72</v>
      </c>
      <c r="M2147" s="2">
        <v>43525</v>
      </c>
      <c r="N2147" t="s">
        <v>311</v>
      </c>
      <c r="O2147" t="s">
        <v>56</v>
      </c>
      <c r="P2147" t="s">
        <v>1448</v>
      </c>
      <c r="Q2147" t="s">
        <v>1449</v>
      </c>
      <c r="R2147" t="s">
        <v>1450</v>
      </c>
      <c r="S2147" s="3">
        <v>43531</v>
      </c>
      <c r="T2147" t="s">
        <v>1451</v>
      </c>
      <c r="U2147">
        <v>1530</v>
      </c>
      <c r="V2147" t="s">
        <v>1452</v>
      </c>
      <c r="W2147" t="s">
        <v>1450</v>
      </c>
      <c r="Y2147" s="3">
        <v>43531</v>
      </c>
      <c r="AA2147" t="s">
        <v>1453</v>
      </c>
      <c r="AD2147" t="s">
        <v>839</v>
      </c>
      <c r="AH2147" t="str">
        <f>VLOOKUP(B2147,'cc Lookup'!A:J,10,0)</f>
        <v>Corporate Expenditure</v>
      </c>
      <c r="AI2147" t="str">
        <f>VLOOKUP(B2147,'cc Lookup'!A:E,5,0)</f>
        <v>Corporate Exp</v>
      </c>
      <c r="AJ2147" t="s">
        <v>6735</v>
      </c>
      <c r="AK2147" t="str">
        <f t="shared" si="66"/>
        <v>E35120 Corporate Expenses</v>
      </c>
      <c r="AL2147" t="str">
        <f t="shared" si="67"/>
        <v>7310 Legal / Prof Fees</v>
      </c>
      <c r="AM2147" t="str">
        <f>VLOOKUP(W2147,Lookup!A:B,2,0)</f>
        <v>Other</v>
      </c>
    </row>
    <row r="2148" spans="1:39" x14ac:dyDescent="0.25">
      <c r="A2148" t="s">
        <v>33</v>
      </c>
      <c r="B2148" s="1" t="s">
        <v>63</v>
      </c>
      <c r="C2148" s="1" t="s">
        <v>35</v>
      </c>
      <c r="D2148" s="1" t="s">
        <v>118</v>
      </c>
      <c r="E2148" s="1" t="s">
        <v>36</v>
      </c>
      <c r="F2148" s="1" t="s">
        <v>37</v>
      </c>
      <c r="G2148" t="s">
        <v>64</v>
      </c>
      <c r="H2148" t="s">
        <v>39</v>
      </c>
      <c r="I2148" t="s">
        <v>119</v>
      </c>
      <c r="J2148" t="s">
        <v>40</v>
      </c>
      <c r="K2148" t="s">
        <v>40</v>
      </c>
      <c r="L2148" s="4">
        <v>109.2</v>
      </c>
      <c r="M2148" s="2">
        <v>43525</v>
      </c>
      <c r="N2148" t="s">
        <v>311</v>
      </c>
      <c r="O2148" t="s">
        <v>56</v>
      </c>
      <c r="P2148" t="s">
        <v>1448</v>
      </c>
      <c r="Q2148" t="s">
        <v>1449</v>
      </c>
      <c r="R2148" t="s">
        <v>1450</v>
      </c>
      <c r="S2148" s="3">
        <v>43531</v>
      </c>
      <c r="T2148" t="s">
        <v>1451</v>
      </c>
      <c r="U2148">
        <v>1531</v>
      </c>
      <c r="V2148" t="s">
        <v>1504</v>
      </c>
      <c r="W2148" t="s">
        <v>1450</v>
      </c>
      <c r="Y2148" s="3">
        <v>43531</v>
      </c>
      <c r="AA2148" t="s">
        <v>1505</v>
      </c>
      <c r="AD2148" t="s">
        <v>1166</v>
      </c>
      <c r="AH2148" t="str">
        <f>VLOOKUP(B2148,'cc Lookup'!A:J,10,0)</f>
        <v>Corporate Expenditure</v>
      </c>
      <c r="AI2148" t="str">
        <f>VLOOKUP(B2148,'cc Lookup'!A:E,5,0)</f>
        <v>Corporate Exp</v>
      </c>
      <c r="AJ2148" t="s">
        <v>6735</v>
      </c>
      <c r="AK2148" t="str">
        <f t="shared" si="66"/>
        <v>E35120 Corporate Expenses</v>
      </c>
      <c r="AL2148" t="str">
        <f t="shared" si="67"/>
        <v>7310 Legal / Prof Fees</v>
      </c>
      <c r="AM2148" t="str">
        <f>VLOOKUP(W2148,Lookup!A:B,2,0)</f>
        <v>Other</v>
      </c>
    </row>
    <row r="2149" spans="1:39" x14ac:dyDescent="0.25">
      <c r="A2149" t="s">
        <v>33</v>
      </c>
      <c r="B2149" s="1" t="s">
        <v>63</v>
      </c>
      <c r="C2149" s="1" t="s">
        <v>35</v>
      </c>
      <c r="D2149" s="1" t="s">
        <v>118</v>
      </c>
      <c r="E2149" s="1" t="s">
        <v>36</v>
      </c>
      <c r="F2149" s="1" t="s">
        <v>37</v>
      </c>
      <c r="G2149" t="s">
        <v>64</v>
      </c>
      <c r="H2149" t="s">
        <v>39</v>
      </c>
      <c r="I2149" t="s">
        <v>119</v>
      </c>
      <c r="J2149" t="s">
        <v>40</v>
      </c>
      <c r="K2149" t="s">
        <v>40</v>
      </c>
      <c r="L2149" s="4">
        <v>3000</v>
      </c>
      <c r="M2149" s="2">
        <v>43525</v>
      </c>
      <c r="N2149" t="s">
        <v>41</v>
      </c>
      <c r="O2149" t="s">
        <v>42</v>
      </c>
      <c r="P2149" t="s">
        <v>1458</v>
      </c>
      <c r="Q2149" t="s">
        <v>1459</v>
      </c>
      <c r="R2149" t="s">
        <v>1460</v>
      </c>
      <c r="S2149" s="3">
        <v>43537</v>
      </c>
      <c r="T2149" t="s">
        <v>46</v>
      </c>
      <c r="U2149">
        <v>23</v>
      </c>
      <c r="V2149" t="s">
        <v>47</v>
      </c>
      <c r="W2149" t="s">
        <v>48</v>
      </c>
      <c r="X2149">
        <v>414201</v>
      </c>
      <c r="Y2149" s="3">
        <v>43433</v>
      </c>
      <c r="Z2149">
        <v>165065420</v>
      </c>
      <c r="AB2149" t="s">
        <v>49</v>
      </c>
      <c r="AD2149" t="s">
        <v>1461</v>
      </c>
      <c r="AE2149">
        <v>1</v>
      </c>
      <c r="AF2149">
        <v>3000</v>
      </c>
      <c r="AH2149" t="str">
        <f>VLOOKUP(B2149,'cc Lookup'!A:J,10,0)</f>
        <v>Corporate Expenditure</v>
      </c>
      <c r="AI2149" t="str">
        <f>VLOOKUP(B2149,'cc Lookup'!A:E,5,0)</f>
        <v>Corporate Exp</v>
      </c>
      <c r="AJ2149" t="s">
        <v>6735</v>
      </c>
      <c r="AK2149" t="str">
        <f t="shared" si="66"/>
        <v>E35120 Corporate Expenses</v>
      </c>
      <c r="AL2149" t="str">
        <f t="shared" si="67"/>
        <v>7310 Legal / Prof Fees</v>
      </c>
      <c r="AM2149" t="str">
        <f>VLOOKUP(W2149,Lookup!A:B,2,0)</f>
        <v>Legal</v>
      </c>
    </row>
    <row r="2150" spans="1:39" x14ac:dyDescent="0.25">
      <c r="A2150" t="s">
        <v>33</v>
      </c>
      <c r="B2150" s="1" t="s">
        <v>63</v>
      </c>
      <c r="C2150" s="1" t="s">
        <v>35</v>
      </c>
      <c r="D2150" s="1" t="s">
        <v>118</v>
      </c>
      <c r="E2150" s="1" t="s">
        <v>36</v>
      </c>
      <c r="F2150" s="1" t="s">
        <v>37</v>
      </c>
      <c r="G2150" t="s">
        <v>64</v>
      </c>
      <c r="H2150" t="s">
        <v>39</v>
      </c>
      <c r="I2150" t="s">
        <v>119</v>
      </c>
      <c r="J2150" t="s">
        <v>40</v>
      </c>
      <c r="K2150" t="s">
        <v>40</v>
      </c>
      <c r="L2150" s="4">
        <v>98.4</v>
      </c>
      <c r="M2150" s="2">
        <v>43525</v>
      </c>
      <c r="N2150" t="s">
        <v>41</v>
      </c>
      <c r="O2150" t="s">
        <v>42</v>
      </c>
      <c r="P2150" t="s">
        <v>1462</v>
      </c>
      <c r="Q2150" t="s">
        <v>1463</v>
      </c>
      <c r="R2150" t="s">
        <v>1460</v>
      </c>
      <c r="S2150" s="3">
        <v>43549</v>
      </c>
      <c r="T2150" t="s">
        <v>46</v>
      </c>
      <c r="U2150">
        <v>24</v>
      </c>
      <c r="V2150" t="s">
        <v>47</v>
      </c>
      <c r="W2150" t="s">
        <v>48</v>
      </c>
      <c r="X2150">
        <v>423154</v>
      </c>
      <c r="Y2150" s="3">
        <v>43543</v>
      </c>
      <c r="Z2150">
        <v>165065420</v>
      </c>
      <c r="AB2150" t="s">
        <v>49</v>
      </c>
      <c r="AD2150" t="s">
        <v>1464</v>
      </c>
      <c r="AE2150">
        <v>1</v>
      </c>
      <c r="AF2150">
        <v>98</v>
      </c>
      <c r="AH2150" t="str">
        <f>VLOOKUP(B2150,'cc Lookup'!A:J,10,0)</f>
        <v>Corporate Expenditure</v>
      </c>
      <c r="AI2150" t="str">
        <f>VLOOKUP(B2150,'cc Lookup'!A:E,5,0)</f>
        <v>Corporate Exp</v>
      </c>
      <c r="AJ2150" t="s">
        <v>6735</v>
      </c>
      <c r="AK2150" t="str">
        <f t="shared" si="66"/>
        <v>E35120 Corporate Expenses</v>
      </c>
      <c r="AL2150" t="str">
        <f t="shared" si="67"/>
        <v>7310 Legal / Prof Fees</v>
      </c>
      <c r="AM2150" t="str">
        <f>VLOOKUP(W2150,Lookup!A:B,2,0)</f>
        <v>Legal</v>
      </c>
    </row>
    <row r="2151" spans="1:39" x14ac:dyDescent="0.25">
      <c r="A2151" t="s">
        <v>33</v>
      </c>
      <c r="B2151" s="1" t="s">
        <v>63</v>
      </c>
      <c r="C2151" s="1" t="s">
        <v>35</v>
      </c>
      <c r="D2151" s="1" t="s">
        <v>140</v>
      </c>
      <c r="E2151" s="1" t="s">
        <v>36</v>
      </c>
      <c r="F2151" s="1" t="s">
        <v>37</v>
      </c>
      <c r="G2151" t="s">
        <v>64</v>
      </c>
      <c r="H2151" t="s">
        <v>39</v>
      </c>
      <c r="I2151" t="s">
        <v>141</v>
      </c>
      <c r="J2151" t="s">
        <v>40</v>
      </c>
      <c r="K2151" t="s">
        <v>40</v>
      </c>
      <c r="L2151" s="4">
        <v>-714.21</v>
      </c>
      <c r="M2151" s="2">
        <v>43525</v>
      </c>
      <c r="N2151" t="s">
        <v>311</v>
      </c>
      <c r="O2151" t="s">
        <v>56</v>
      </c>
      <c r="P2151" t="s">
        <v>1448</v>
      </c>
      <c r="Q2151" t="s">
        <v>1449</v>
      </c>
      <c r="R2151" t="s">
        <v>1450</v>
      </c>
      <c r="S2151" s="3">
        <v>43531</v>
      </c>
      <c r="T2151" t="s">
        <v>1451</v>
      </c>
      <c r="U2151">
        <v>1532</v>
      </c>
      <c r="V2151" t="s">
        <v>1506</v>
      </c>
      <c r="W2151" t="s">
        <v>1450</v>
      </c>
      <c r="Y2151" s="3">
        <v>43531</v>
      </c>
      <c r="AA2151" t="s">
        <v>1506</v>
      </c>
      <c r="AH2151" t="str">
        <f>VLOOKUP(B2151,'cc Lookup'!A:J,10,0)</f>
        <v>Corporate Expenditure</v>
      </c>
      <c r="AI2151" t="str">
        <f>VLOOKUP(B2151,'cc Lookup'!A:E,5,0)</f>
        <v>Corporate Exp</v>
      </c>
      <c r="AJ2151" t="s">
        <v>6735</v>
      </c>
      <c r="AK2151" t="str">
        <f t="shared" si="66"/>
        <v>E35120 Corporate Expenses</v>
      </c>
      <c r="AL2151" t="str">
        <f t="shared" si="67"/>
        <v>7310 Legal / Prof Fees</v>
      </c>
      <c r="AM2151" t="str">
        <f>VLOOKUP(W2151,Lookup!A:B,2,0)</f>
        <v>Other</v>
      </c>
    </row>
    <row r="2152" spans="1:39" x14ac:dyDescent="0.25">
      <c r="A2152" t="s">
        <v>33</v>
      </c>
      <c r="B2152" s="1" t="s">
        <v>63</v>
      </c>
      <c r="C2152" s="1" t="s">
        <v>35</v>
      </c>
      <c r="D2152" s="1" t="s">
        <v>140</v>
      </c>
      <c r="E2152" s="1" t="s">
        <v>36</v>
      </c>
      <c r="F2152" s="1" t="s">
        <v>37</v>
      </c>
      <c r="G2152" t="s">
        <v>64</v>
      </c>
      <c r="H2152" t="s">
        <v>39</v>
      </c>
      <c r="I2152" t="s">
        <v>141</v>
      </c>
      <c r="J2152" t="s">
        <v>40</v>
      </c>
      <c r="K2152" t="s">
        <v>40</v>
      </c>
      <c r="L2152" s="4">
        <v>-90</v>
      </c>
      <c r="M2152" s="2">
        <v>43525</v>
      </c>
      <c r="N2152" t="s">
        <v>103</v>
      </c>
      <c r="O2152" t="s">
        <v>104</v>
      </c>
      <c r="P2152" t="s">
        <v>1362</v>
      </c>
      <c r="Q2152" t="s">
        <v>1495</v>
      </c>
      <c r="R2152" t="s">
        <v>1496</v>
      </c>
      <c r="S2152" s="3">
        <v>43524</v>
      </c>
      <c r="T2152" t="s">
        <v>46</v>
      </c>
      <c r="U2152">
        <v>2063</v>
      </c>
      <c r="V2152" t="s">
        <v>142</v>
      </c>
      <c r="W2152" t="s">
        <v>143</v>
      </c>
      <c r="X2152">
        <v>165067496</v>
      </c>
      <c r="Y2152" s="3">
        <v>43140</v>
      </c>
      <c r="AC2152" t="s">
        <v>144</v>
      </c>
      <c r="AH2152" t="str">
        <f>VLOOKUP(B2152,'cc Lookup'!A:J,10,0)</f>
        <v>Corporate Expenditure</v>
      </c>
      <c r="AI2152" t="str">
        <f>VLOOKUP(B2152,'cc Lookup'!A:E,5,0)</f>
        <v>Corporate Exp</v>
      </c>
      <c r="AJ2152" t="s">
        <v>6735</v>
      </c>
      <c r="AK2152" t="str">
        <f t="shared" si="66"/>
        <v>E35120 Corporate Expenses</v>
      </c>
      <c r="AL2152" t="str">
        <f t="shared" si="67"/>
        <v>7310 Legal / Prof Fees</v>
      </c>
      <c r="AM2152" t="str">
        <f>VLOOKUP(W2152,Lookup!A:B,2,0)</f>
        <v>Legal</v>
      </c>
    </row>
    <row r="2153" spans="1:39" x14ac:dyDescent="0.25">
      <c r="A2153" t="s">
        <v>33</v>
      </c>
      <c r="B2153" s="1" t="s">
        <v>63</v>
      </c>
      <c r="C2153" s="1" t="s">
        <v>35</v>
      </c>
      <c r="D2153" s="1" t="s">
        <v>140</v>
      </c>
      <c r="E2153" s="1" t="s">
        <v>36</v>
      </c>
      <c r="F2153" s="1" t="s">
        <v>37</v>
      </c>
      <c r="G2153" t="s">
        <v>64</v>
      </c>
      <c r="H2153" t="s">
        <v>39</v>
      </c>
      <c r="I2153" t="s">
        <v>141</v>
      </c>
      <c r="J2153" t="s">
        <v>40</v>
      </c>
      <c r="K2153" t="s">
        <v>40</v>
      </c>
      <c r="L2153" s="4">
        <v>-17422.89</v>
      </c>
      <c r="M2153" s="2">
        <v>43525</v>
      </c>
      <c r="N2153" t="s">
        <v>103</v>
      </c>
      <c r="O2153" t="s">
        <v>104</v>
      </c>
      <c r="P2153" t="s">
        <v>1362</v>
      </c>
      <c r="Q2153" t="s">
        <v>1495</v>
      </c>
      <c r="R2153" t="s">
        <v>1496</v>
      </c>
      <c r="S2153" s="3">
        <v>43524</v>
      </c>
      <c r="T2153" t="s">
        <v>46</v>
      </c>
      <c r="U2153">
        <v>2064</v>
      </c>
      <c r="V2153" t="s">
        <v>809</v>
      </c>
      <c r="W2153" t="s">
        <v>694</v>
      </c>
      <c r="X2153">
        <v>165052611</v>
      </c>
      <c r="Y2153" s="3">
        <v>43347</v>
      </c>
      <c r="AC2153" t="s">
        <v>794</v>
      </c>
      <c r="AH2153" t="str">
        <f>VLOOKUP(B2153,'cc Lookup'!A:J,10,0)</f>
        <v>Corporate Expenditure</v>
      </c>
      <c r="AI2153" t="str">
        <f>VLOOKUP(B2153,'cc Lookup'!A:E,5,0)</f>
        <v>Corporate Exp</v>
      </c>
      <c r="AJ2153" t="s">
        <v>6735</v>
      </c>
      <c r="AK2153" t="str">
        <f t="shared" si="66"/>
        <v>E35120 Corporate Expenses</v>
      </c>
      <c r="AL2153" t="str">
        <f t="shared" si="67"/>
        <v>7310 Legal / Prof Fees</v>
      </c>
      <c r="AM2153" t="str">
        <f>VLOOKUP(W2153,Lookup!A:B,2,0)</f>
        <v>Legal</v>
      </c>
    </row>
    <row r="2154" spans="1:39" x14ac:dyDescent="0.25">
      <c r="A2154" t="s">
        <v>33</v>
      </c>
      <c r="B2154" s="1" t="s">
        <v>63</v>
      </c>
      <c r="C2154" s="1" t="s">
        <v>35</v>
      </c>
      <c r="D2154" s="1" t="s">
        <v>140</v>
      </c>
      <c r="E2154" s="1" t="s">
        <v>36</v>
      </c>
      <c r="F2154" s="1" t="s">
        <v>37</v>
      </c>
      <c r="G2154" t="s">
        <v>64</v>
      </c>
      <c r="H2154" t="s">
        <v>39</v>
      </c>
      <c r="I2154" t="s">
        <v>141</v>
      </c>
      <c r="J2154" t="s">
        <v>40</v>
      </c>
      <c r="K2154" t="s">
        <v>40</v>
      </c>
      <c r="L2154" s="4">
        <v>17422.89</v>
      </c>
      <c r="M2154" s="2">
        <v>43525</v>
      </c>
      <c r="N2154" t="s">
        <v>103</v>
      </c>
      <c r="O2154" t="s">
        <v>104</v>
      </c>
      <c r="P2154" t="s">
        <v>1497</v>
      </c>
      <c r="Q2154" t="s">
        <v>1498</v>
      </c>
      <c r="R2154" t="s">
        <v>1499</v>
      </c>
      <c r="S2154" s="3">
        <v>43553</v>
      </c>
      <c r="T2154" t="s">
        <v>46</v>
      </c>
      <c r="U2154">
        <v>1530</v>
      </c>
      <c r="V2154" t="s">
        <v>809</v>
      </c>
      <c r="W2154" t="s">
        <v>694</v>
      </c>
      <c r="X2154">
        <v>165052611</v>
      </c>
      <c r="Y2154" s="3">
        <v>43347</v>
      </c>
      <c r="AC2154" t="s">
        <v>794</v>
      </c>
      <c r="AH2154" t="str">
        <f>VLOOKUP(B2154,'cc Lookup'!A:J,10,0)</f>
        <v>Corporate Expenditure</v>
      </c>
      <c r="AI2154" t="str">
        <f>VLOOKUP(B2154,'cc Lookup'!A:E,5,0)</f>
        <v>Corporate Exp</v>
      </c>
      <c r="AJ2154" t="s">
        <v>6735</v>
      </c>
      <c r="AK2154" t="str">
        <f t="shared" si="66"/>
        <v>E35120 Corporate Expenses</v>
      </c>
      <c r="AL2154" t="str">
        <f t="shared" si="67"/>
        <v>7310 Legal / Prof Fees</v>
      </c>
      <c r="AM2154" t="str">
        <f>VLOOKUP(W2154,Lookup!A:B,2,0)</f>
        <v>Legal</v>
      </c>
    </row>
    <row r="2155" spans="1:39" x14ac:dyDescent="0.25">
      <c r="A2155" t="s">
        <v>33</v>
      </c>
      <c r="B2155" s="1" t="s">
        <v>63</v>
      </c>
      <c r="C2155" s="1" t="s">
        <v>35</v>
      </c>
      <c r="D2155" s="1" t="s">
        <v>140</v>
      </c>
      <c r="E2155" s="1" t="s">
        <v>36</v>
      </c>
      <c r="F2155" s="1" t="s">
        <v>37</v>
      </c>
      <c r="G2155" t="s">
        <v>64</v>
      </c>
      <c r="H2155" t="s">
        <v>39</v>
      </c>
      <c r="I2155" t="s">
        <v>141</v>
      </c>
      <c r="J2155" t="s">
        <v>40</v>
      </c>
      <c r="K2155" t="s">
        <v>40</v>
      </c>
      <c r="L2155" s="4">
        <v>90</v>
      </c>
      <c r="M2155" s="2">
        <v>43525</v>
      </c>
      <c r="N2155" t="s">
        <v>103</v>
      </c>
      <c r="O2155" t="s">
        <v>104</v>
      </c>
      <c r="P2155" t="s">
        <v>1497</v>
      </c>
      <c r="Q2155" t="s">
        <v>1498</v>
      </c>
      <c r="R2155" t="s">
        <v>1499</v>
      </c>
      <c r="S2155" s="3">
        <v>43553</v>
      </c>
      <c r="T2155" t="s">
        <v>46</v>
      </c>
      <c r="U2155">
        <v>1531</v>
      </c>
      <c r="V2155" t="s">
        <v>142</v>
      </c>
      <c r="W2155" t="s">
        <v>143</v>
      </c>
      <c r="X2155">
        <v>165067496</v>
      </c>
      <c r="Y2155" s="3">
        <v>43140</v>
      </c>
      <c r="AC2155" t="s">
        <v>144</v>
      </c>
      <c r="AH2155" t="str">
        <f>VLOOKUP(B2155,'cc Lookup'!A:J,10,0)</f>
        <v>Corporate Expenditure</v>
      </c>
      <c r="AI2155" t="str">
        <f>VLOOKUP(B2155,'cc Lookup'!A:E,5,0)</f>
        <v>Corporate Exp</v>
      </c>
      <c r="AJ2155" t="s">
        <v>6735</v>
      </c>
      <c r="AK2155" t="str">
        <f t="shared" si="66"/>
        <v>E35120 Corporate Expenses</v>
      </c>
      <c r="AL2155" t="str">
        <f t="shared" si="67"/>
        <v>7310 Legal / Prof Fees</v>
      </c>
      <c r="AM2155" t="str">
        <f>VLOOKUP(W2155,Lookup!A:B,2,0)</f>
        <v>Legal</v>
      </c>
    </row>
    <row r="2156" spans="1:39" x14ac:dyDescent="0.25">
      <c r="A2156" t="s">
        <v>33</v>
      </c>
      <c r="B2156" s="1" t="s">
        <v>63</v>
      </c>
      <c r="C2156" s="1" t="s">
        <v>35</v>
      </c>
      <c r="D2156" s="1" t="s">
        <v>36</v>
      </c>
      <c r="E2156" s="1" t="s">
        <v>36</v>
      </c>
      <c r="F2156" s="1" t="s">
        <v>37</v>
      </c>
      <c r="G2156" t="s">
        <v>64</v>
      </c>
      <c r="H2156" t="s">
        <v>39</v>
      </c>
      <c r="I2156" t="s">
        <v>40</v>
      </c>
      <c r="J2156" t="s">
        <v>40</v>
      </c>
      <c r="K2156" t="s">
        <v>40</v>
      </c>
      <c r="L2156" s="4">
        <v>35421.53</v>
      </c>
      <c r="M2156" s="2">
        <v>43556</v>
      </c>
      <c r="N2156" t="s">
        <v>55</v>
      </c>
      <c r="O2156" t="s">
        <v>56</v>
      </c>
      <c r="P2156" t="s">
        <v>1673</v>
      </c>
      <c r="Q2156" t="s">
        <v>1674</v>
      </c>
      <c r="R2156" t="s">
        <v>1675</v>
      </c>
      <c r="S2156" s="3">
        <v>43592</v>
      </c>
      <c r="T2156" t="s">
        <v>57</v>
      </c>
      <c r="U2156">
        <v>4</v>
      </c>
      <c r="V2156" t="s">
        <v>1676</v>
      </c>
      <c r="W2156" t="s">
        <v>1675</v>
      </c>
      <c r="Y2156" s="3">
        <v>43592</v>
      </c>
      <c r="AA2156" t="s">
        <v>1676</v>
      </c>
      <c r="AH2156" t="str">
        <f>VLOOKUP(B2156,'cc Lookup'!A:J,10,0)</f>
        <v>Corporate Expenditure</v>
      </c>
      <c r="AI2156" t="str">
        <f>VLOOKUP(B2156,'cc Lookup'!A:E,5,0)</f>
        <v>Corporate Exp</v>
      </c>
      <c r="AJ2156" t="s">
        <v>6736</v>
      </c>
      <c r="AK2156" t="str">
        <f t="shared" si="66"/>
        <v>E35120 Corporate Expenses</v>
      </c>
      <c r="AL2156" t="str">
        <f t="shared" si="67"/>
        <v>7310 Legal / Prof Fees</v>
      </c>
      <c r="AM2156" t="str">
        <f>VLOOKUP(W2156,Lookup!A:B,2,0)</f>
        <v>Other</v>
      </c>
    </row>
    <row r="2157" spans="1:39" x14ac:dyDescent="0.25">
      <c r="A2157" t="s">
        <v>33</v>
      </c>
      <c r="B2157" s="1" t="s">
        <v>63</v>
      </c>
      <c r="C2157" s="1" t="s">
        <v>35</v>
      </c>
      <c r="D2157" s="1" t="s">
        <v>36</v>
      </c>
      <c r="E2157" s="1" t="s">
        <v>36</v>
      </c>
      <c r="F2157" s="1" t="s">
        <v>37</v>
      </c>
      <c r="G2157" t="s">
        <v>64</v>
      </c>
      <c r="H2157" t="s">
        <v>39</v>
      </c>
      <c r="I2157" t="s">
        <v>40</v>
      </c>
      <c r="J2157" t="s">
        <v>40</v>
      </c>
      <c r="K2157" t="s">
        <v>40</v>
      </c>
      <c r="L2157" s="4">
        <v>224916.43</v>
      </c>
      <c r="M2157" s="2">
        <v>43556</v>
      </c>
      <c r="N2157" t="s">
        <v>55</v>
      </c>
      <c r="O2157" t="s">
        <v>56</v>
      </c>
      <c r="P2157" t="s">
        <v>1673</v>
      </c>
      <c r="Q2157" t="s">
        <v>1674</v>
      </c>
      <c r="R2157" t="s">
        <v>1675</v>
      </c>
      <c r="S2157" s="3">
        <v>43592</v>
      </c>
      <c r="T2157" t="s">
        <v>57</v>
      </c>
      <c r="U2157">
        <v>5</v>
      </c>
      <c r="V2157" t="s">
        <v>1677</v>
      </c>
      <c r="W2157" t="s">
        <v>1675</v>
      </c>
      <c r="Y2157" s="3">
        <v>43592</v>
      </c>
      <c r="AA2157" t="s">
        <v>1677</v>
      </c>
      <c r="AH2157" t="str">
        <f>VLOOKUP(B2157,'cc Lookup'!A:J,10,0)</f>
        <v>Corporate Expenditure</v>
      </c>
      <c r="AI2157" t="str">
        <f>VLOOKUP(B2157,'cc Lookup'!A:E,5,0)</f>
        <v>Corporate Exp</v>
      </c>
      <c r="AJ2157" t="s">
        <v>6736</v>
      </c>
      <c r="AK2157" t="str">
        <f t="shared" si="66"/>
        <v>E35120 Corporate Expenses</v>
      </c>
      <c r="AL2157" t="str">
        <f t="shared" si="67"/>
        <v>7310 Legal / Prof Fees</v>
      </c>
      <c r="AM2157" t="str">
        <f>VLOOKUP(W2157,Lookup!A:B,2,0)</f>
        <v>Other</v>
      </c>
    </row>
    <row r="2158" spans="1:39" x14ac:dyDescent="0.25">
      <c r="A2158" t="s">
        <v>33</v>
      </c>
      <c r="B2158" s="1" t="s">
        <v>63</v>
      </c>
      <c r="C2158" s="1" t="s">
        <v>35</v>
      </c>
      <c r="D2158" s="1" t="s">
        <v>36</v>
      </c>
      <c r="E2158" s="1" t="s">
        <v>36</v>
      </c>
      <c r="F2158" s="1" t="s">
        <v>37</v>
      </c>
      <c r="G2158" t="s">
        <v>64</v>
      </c>
      <c r="H2158" t="s">
        <v>39</v>
      </c>
      <c r="I2158" t="s">
        <v>40</v>
      </c>
      <c r="J2158" t="s">
        <v>40</v>
      </c>
      <c r="K2158" t="s">
        <v>40</v>
      </c>
      <c r="L2158" s="4">
        <v>-308654.06</v>
      </c>
      <c r="M2158" s="2">
        <v>43556</v>
      </c>
      <c r="N2158" t="s">
        <v>55</v>
      </c>
      <c r="O2158" t="s">
        <v>56</v>
      </c>
      <c r="P2158" t="s">
        <v>1678</v>
      </c>
      <c r="Q2158" t="s">
        <v>1679</v>
      </c>
      <c r="R2158" t="s">
        <v>1680</v>
      </c>
      <c r="S2158" s="3">
        <v>43566</v>
      </c>
      <c r="T2158" t="s">
        <v>46</v>
      </c>
      <c r="U2158">
        <v>2</v>
      </c>
      <c r="V2158" t="s">
        <v>1468</v>
      </c>
      <c r="W2158" t="s">
        <v>1680</v>
      </c>
      <c r="Y2158" s="3">
        <v>43566</v>
      </c>
      <c r="AA2158" t="s">
        <v>1468</v>
      </c>
      <c r="AH2158" t="str">
        <f>VLOOKUP(B2158,'cc Lookup'!A:J,10,0)</f>
        <v>Corporate Expenditure</v>
      </c>
      <c r="AI2158" t="str">
        <f>VLOOKUP(B2158,'cc Lookup'!A:E,5,0)</f>
        <v>Corporate Exp</v>
      </c>
      <c r="AJ2158" t="s">
        <v>6736</v>
      </c>
      <c r="AK2158" t="str">
        <f t="shared" si="66"/>
        <v>E35120 Corporate Expenses</v>
      </c>
      <c r="AL2158" t="str">
        <f t="shared" si="67"/>
        <v>7310 Legal / Prof Fees</v>
      </c>
      <c r="AM2158" t="str">
        <f>VLOOKUP(W2158,Lookup!A:B,2,0)</f>
        <v>Other</v>
      </c>
    </row>
    <row r="2159" spans="1:39" x14ac:dyDescent="0.25">
      <c r="A2159" t="s">
        <v>33</v>
      </c>
      <c r="B2159" s="1" t="s">
        <v>63</v>
      </c>
      <c r="C2159" s="1" t="s">
        <v>35</v>
      </c>
      <c r="D2159" s="1" t="s">
        <v>36</v>
      </c>
      <c r="E2159" s="1" t="s">
        <v>36</v>
      </c>
      <c r="F2159" s="1" t="s">
        <v>37</v>
      </c>
      <c r="G2159" t="s">
        <v>64</v>
      </c>
      <c r="H2159" t="s">
        <v>39</v>
      </c>
      <c r="I2159" t="s">
        <v>40</v>
      </c>
      <c r="J2159" t="s">
        <v>40</v>
      </c>
      <c r="K2159" t="s">
        <v>40</v>
      </c>
      <c r="L2159" s="4">
        <v>-1564.77</v>
      </c>
      <c r="M2159" s="2">
        <v>43556</v>
      </c>
      <c r="N2159" t="s">
        <v>311</v>
      </c>
      <c r="O2159" t="s">
        <v>56</v>
      </c>
      <c r="P2159" t="s">
        <v>1681</v>
      </c>
      <c r="Q2159" t="s">
        <v>1682</v>
      </c>
      <c r="R2159" t="s">
        <v>1683</v>
      </c>
      <c r="S2159" s="3">
        <v>43585</v>
      </c>
      <c r="T2159" t="s">
        <v>1478</v>
      </c>
      <c r="U2159">
        <v>1428</v>
      </c>
      <c r="V2159" t="s">
        <v>1684</v>
      </c>
      <c r="W2159" t="s">
        <v>1683</v>
      </c>
      <c r="Y2159" s="3">
        <v>43585</v>
      </c>
      <c r="AA2159" t="s">
        <v>1685</v>
      </c>
      <c r="AD2159" t="s">
        <v>1492</v>
      </c>
      <c r="AH2159" t="str">
        <f>VLOOKUP(B2159,'cc Lookup'!A:J,10,0)</f>
        <v>Corporate Expenditure</v>
      </c>
      <c r="AI2159" t="str">
        <f>VLOOKUP(B2159,'cc Lookup'!A:E,5,0)</f>
        <v>Corporate Exp</v>
      </c>
      <c r="AJ2159" t="s">
        <v>6736</v>
      </c>
      <c r="AK2159" t="str">
        <f t="shared" si="66"/>
        <v>E35120 Corporate Expenses</v>
      </c>
      <c r="AL2159" t="str">
        <f t="shared" si="67"/>
        <v>7310 Legal / Prof Fees</v>
      </c>
      <c r="AM2159" t="str">
        <f>VLOOKUP(W2159,Lookup!A:B,2,0)</f>
        <v>Other</v>
      </c>
    </row>
    <row r="2160" spans="1:39" x14ac:dyDescent="0.25">
      <c r="A2160" t="s">
        <v>33</v>
      </c>
      <c r="B2160" s="1" t="s">
        <v>63</v>
      </c>
      <c r="C2160" s="1" t="s">
        <v>35</v>
      </c>
      <c r="D2160" s="1" t="s">
        <v>36</v>
      </c>
      <c r="E2160" s="1" t="s">
        <v>36</v>
      </c>
      <c r="F2160" s="1" t="s">
        <v>37</v>
      </c>
      <c r="G2160" t="s">
        <v>64</v>
      </c>
      <c r="H2160" t="s">
        <v>39</v>
      </c>
      <c r="I2160" t="s">
        <v>40</v>
      </c>
      <c r="J2160" t="s">
        <v>40</v>
      </c>
      <c r="K2160" t="s">
        <v>40</v>
      </c>
      <c r="L2160" s="4">
        <v>-25.72</v>
      </c>
      <c r="M2160" s="2">
        <v>43556</v>
      </c>
      <c r="N2160" t="s">
        <v>83</v>
      </c>
      <c r="O2160" t="s">
        <v>84</v>
      </c>
      <c r="P2160" t="s">
        <v>1686</v>
      </c>
      <c r="Q2160" t="s">
        <v>1687</v>
      </c>
      <c r="R2160" t="s">
        <v>1688</v>
      </c>
      <c r="S2160" s="3">
        <v>43559</v>
      </c>
      <c r="T2160" t="s">
        <v>46</v>
      </c>
      <c r="U2160">
        <v>6</v>
      </c>
      <c r="V2160" t="s">
        <v>47</v>
      </c>
      <c r="W2160" t="s">
        <v>332</v>
      </c>
      <c r="X2160" t="s">
        <v>1689</v>
      </c>
      <c r="Y2160" s="3">
        <v>43558</v>
      </c>
      <c r="AA2160" t="s">
        <v>1690</v>
      </c>
      <c r="AB2160" t="s">
        <v>91</v>
      </c>
      <c r="AC2160">
        <v>10005676</v>
      </c>
      <c r="AH2160" t="str">
        <f>VLOOKUP(B2160,'cc Lookup'!A:J,10,0)</f>
        <v>Corporate Expenditure</v>
      </c>
      <c r="AI2160" t="str">
        <f>VLOOKUP(B2160,'cc Lookup'!A:E,5,0)</f>
        <v>Corporate Exp</v>
      </c>
      <c r="AJ2160" t="s">
        <v>6736</v>
      </c>
      <c r="AK2160" t="str">
        <f t="shared" si="66"/>
        <v>E35120 Corporate Expenses</v>
      </c>
      <c r="AL2160" t="str">
        <f t="shared" si="67"/>
        <v>7310 Legal / Prof Fees</v>
      </c>
      <c r="AM2160" t="str">
        <f>VLOOKUP(W2160,Lookup!A:B,2,0)</f>
        <v>Other</v>
      </c>
    </row>
    <row r="2161" spans="1:39" x14ac:dyDescent="0.25">
      <c r="A2161" t="s">
        <v>33</v>
      </c>
      <c r="B2161" s="1" t="s">
        <v>63</v>
      </c>
      <c r="C2161" s="1" t="s">
        <v>35</v>
      </c>
      <c r="D2161" s="1" t="s">
        <v>36</v>
      </c>
      <c r="E2161" s="1" t="s">
        <v>36</v>
      </c>
      <c r="F2161" s="1" t="s">
        <v>37</v>
      </c>
      <c r="G2161" t="s">
        <v>64</v>
      </c>
      <c r="H2161" t="s">
        <v>39</v>
      </c>
      <c r="I2161" t="s">
        <v>40</v>
      </c>
      <c r="J2161" t="s">
        <v>40</v>
      </c>
      <c r="K2161" t="s">
        <v>40</v>
      </c>
      <c r="L2161" s="4">
        <v>-100</v>
      </c>
      <c r="M2161" s="2">
        <v>43556</v>
      </c>
      <c r="N2161" t="s">
        <v>83</v>
      </c>
      <c r="O2161" t="s">
        <v>84</v>
      </c>
      <c r="P2161" t="s">
        <v>1691</v>
      </c>
      <c r="Q2161" t="s">
        <v>1692</v>
      </c>
      <c r="R2161" t="s">
        <v>1688</v>
      </c>
      <c r="S2161" s="3">
        <v>43567</v>
      </c>
      <c r="T2161" t="s">
        <v>46</v>
      </c>
      <c r="U2161">
        <v>9</v>
      </c>
      <c r="V2161" t="s">
        <v>47</v>
      </c>
      <c r="W2161" t="s">
        <v>261</v>
      </c>
      <c r="X2161" t="s">
        <v>1693</v>
      </c>
      <c r="Y2161" s="3">
        <v>43567</v>
      </c>
      <c r="Z2161">
        <v>7876581</v>
      </c>
      <c r="AB2161" t="s">
        <v>264</v>
      </c>
      <c r="AC2161">
        <v>10005676</v>
      </c>
      <c r="AH2161" t="str">
        <f>VLOOKUP(B2161,'cc Lookup'!A:J,10,0)</f>
        <v>Corporate Expenditure</v>
      </c>
      <c r="AI2161" t="str">
        <f>VLOOKUP(B2161,'cc Lookup'!A:E,5,0)</f>
        <v>Corporate Exp</v>
      </c>
      <c r="AJ2161" t="s">
        <v>6736</v>
      </c>
      <c r="AK2161" t="str">
        <f t="shared" si="66"/>
        <v>E35120 Corporate Expenses</v>
      </c>
      <c r="AL2161" t="str">
        <f t="shared" si="67"/>
        <v>7310 Legal / Prof Fees</v>
      </c>
      <c r="AM2161" t="str">
        <f>VLOOKUP(W2161,Lookup!A:B,2,0)</f>
        <v>Other</v>
      </c>
    </row>
    <row r="2162" spans="1:39" x14ac:dyDescent="0.25">
      <c r="A2162" t="s">
        <v>33</v>
      </c>
      <c r="B2162" s="1" t="s">
        <v>63</v>
      </c>
      <c r="C2162" s="1" t="s">
        <v>35</v>
      </c>
      <c r="D2162" s="1" t="s">
        <v>36</v>
      </c>
      <c r="E2162" s="1" t="s">
        <v>36</v>
      </c>
      <c r="F2162" s="1" t="s">
        <v>37</v>
      </c>
      <c r="G2162" t="s">
        <v>64</v>
      </c>
      <c r="H2162" t="s">
        <v>39</v>
      </c>
      <c r="I2162" t="s">
        <v>40</v>
      </c>
      <c r="J2162" t="s">
        <v>40</v>
      </c>
      <c r="K2162" t="s">
        <v>40</v>
      </c>
      <c r="L2162" s="4">
        <v>23092.57</v>
      </c>
      <c r="M2162" s="2">
        <v>43556</v>
      </c>
      <c r="N2162" t="s">
        <v>41</v>
      </c>
      <c r="O2162" t="s">
        <v>42</v>
      </c>
      <c r="P2162" t="s">
        <v>1694</v>
      </c>
      <c r="Q2162" t="s">
        <v>1695</v>
      </c>
      <c r="R2162" t="s">
        <v>1669</v>
      </c>
      <c r="S2162" s="3">
        <v>43580</v>
      </c>
      <c r="T2162" t="s">
        <v>46</v>
      </c>
      <c r="U2162">
        <v>7</v>
      </c>
      <c r="V2162" t="s">
        <v>47</v>
      </c>
      <c r="W2162" t="s">
        <v>694</v>
      </c>
      <c r="X2162">
        <v>10211560</v>
      </c>
      <c r="Y2162" s="3">
        <v>43565</v>
      </c>
      <c r="Z2162">
        <v>165076938</v>
      </c>
      <c r="AB2162" t="s">
        <v>49</v>
      </c>
      <c r="AD2162" t="s">
        <v>1696</v>
      </c>
      <c r="AE2162">
        <v>1</v>
      </c>
      <c r="AF2162">
        <v>23093</v>
      </c>
      <c r="AH2162" t="str">
        <f>VLOOKUP(B2162,'cc Lookup'!A:J,10,0)</f>
        <v>Corporate Expenditure</v>
      </c>
      <c r="AI2162" t="str">
        <f>VLOOKUP(B2162,'cc Lookup'!A:E,5,0)</f>
        <v>Corporate Exp</v>
      </c>
      <c r="AJ2162" t="s">
        <v>6736</v>
      </c>
      <c r="AK2162" t="str">
        <f t="shared" si="66"/>
        <v>E35120 Corporate Expenses</v>
      </c>
      <c r="AL2162" t="str">
        <f t="shared" si="67"/>
        <v>7310 Legal / Prof Fees</v>
      </c>
      <c r="AM2162" t="str">
        <f>VLOOKUP(W2162,Lookup!A:B,2,0)</f>
        <v>Legal</v>
      </c>
    </row>
    <row r="2163" spans="1:39" x14ac:dyDescent="0.25">
      <c r="A2163" t="s">
        <v>33</v>
      </c>
      <c r="B2163" s="1" t="s">
        <v>63</v>
      </c>
      <c r="C2163" s="1" t="s">
        <v>35</v>
      </c>
      <c r="D2163" s="1" t="s">
        <v>36</v>
      </c>
      <c r="E2163" s="1" t="s">
        <v>36</v>
      </c>
      <c r="F2163" s="1" t="s">
        <v>37</v>
      </c>
      <c r="G2163" t="s">
        <v>64</v>
      </c>
      <c r="H2163" t="s">
        <v>39</v>
      </c>
      <c r="I2163" t="s">
        <v>40</v>
      </c>
      <c r="J2163" t="s">
        <v>40</v>
      </c>
      <c r="K2163" t="s">
        <v>40</v>
      </c>
      <c r="L2163" s="4">
        <v>4618.51</v>
      </c>
      <c r="M2163" s="2">
        <v>43556</v>
      </c>
      <c r="N2163" t="s">
        <v>41</v>
      </c>
      <c r="O2163" t="s">
        <v>42</v>
      </c>
      <c r="P2163" t="s">
        <v>1694</v>
      </c>
      <c r="Q2163" t="s">
        <v>1695</v>
      </c>
      <c r="R2163" t="s">
        <v>1669</v>
      </c>
      <c r="S2163" s="3">
        <v>43580</v>
      </c>
      <c r="T2163" t="s">
        <v>46</v>
      </c>
      <c r="U2163">
        <v>7</v>
      </c>
      <c r="V2163" t="s">
        <v>47</v>
      </c>
      <c r="W2163" t="s">
        <v>694</v>
      </c>
      <c r="X2163">
        <v>10211560</v>
      </c>
      <c r="Y2163" s="3">
        <v>43565</v>
      </c>
      <c r="Z2163">
        <v>165076938</v>
      </c>
      <c r="AB2163" t="s">
        <v>49</v>
      </c>
      <c r="AD2163" t="s">
        <v>1696</v>
      </c>
      <c r="AH2163" t="str">
        <f>VLOOKUP(B2163,'cc Lookup'!A:J,10,0)</f>
        <v>Corporate Expenditure</v>
      </c>
      <c r="AI2163" t="str">
        <f>VLOOKUP(B2163,'cc Lookup'!A:E,5,0)</f>
        <v>Corporate Exp</v>
      </c>
      <c r="AJ2163" t="s">
        <v>6736</v>
      </c>
      <c r="AK2163" t="str">
        <f t="shared" si="66"/>
        <v>E35120 Corporate Expenses</v>
      </c>
      <c r="AL2163" t="str">
        <f t="shared" si="67"/>
        <v>7310 Legal / Prof Fees</v>
      </c>
      <c r="AM2163" t="str">
        <f>VLOOKUP(W2163,Lookup!A:B,2,0)</f>
        <v>Legal</v>
      </c>
    </row>
    <row r="2164" spans="1:39" x14ac:dyDescent="0.25">
      <c r="A2164" t="s">
        <v>33</v>
      </c>
      <c r="B2164" s="1" t="s">
        <v>63</v>
      </c>
      <c r="C2164" s="1" t="s">
        <v>35</v>
      </c>
      <c r="D2164" s="1" t="s">
        <v>36</v>
      </c>
      <c r="E2164" s="1" t="s">
        <v>36</v>
      </c>
      <c r="F2164" s="1" t="s">
        <v>37</v>
      </c>
      <c r="G2164" t="s">
        <v>64</v>
      </c>
      <c r="H2164" t="s">
        <v>39</v>
      </c>
      <c r="I2164" t="s">
        <v>40</v>
      </c>
      <c r="J2164" t="s">
        <v>40</v>
      </c>
      <c r="K2164" t="s">
        <v>40</v>
      </c>
      <c r="L2164" s="4">
        <v>-1050.28</v>
      </c>
      <c r="M2164" s="2">
        <v>43556</v>
      </c>
      <c r="N2164" t="s">
        <v>103</v>
      </c>
      <c r="O2164" t="s">
        <v>104</v>
      </c>
      <c r="P2164" t="s">
        <v>1497</v>
      </c>
      <c r="Q2164" t="s">
        <v>1697</v>
      </c>
      <c r="R2164" t="s">
        <v>1698</v>
      </c>
      <c r="S2164" s="3">
        <v>43553</v>
      </c>
      <c r="T2164" t="s">
        <v>46</v>
      </c>
      <c r="U2164">
        <v>1038</v>
      </c>
      <c r="V2164" t="s">
        <v>283</v>
      </c>
      <c r="W2164" t="s">
        <v>183</v>
      </c>
      <c r="X2164">
        <v>165069775</v>
      </c>
      <c r="Y2164" s="3">
        <v>43249</v>
      </c>
      <c r="AC2164" t="s">
        <v>792</v>
      </c>
      <c r="AH2164" t="str">
        <f>VLOOKUP(B2164,'cc Lookup'!A:J,10,0)</f>
        <v>Corporate Expenditure</v>
      </c>
      <c r="AI2164" t="str">
        <f>VLOOKUP(B2164,'cc Lookup'!A:E,5,0)</f>
        <v>Corporate Exp</v>
      </c>
      <c r="AJ2164" t="s">
        <v>6736</v>
      </c>
      <c r="AK2164" t="str">
        <f t="shared" si="66"/>
        <v>E35120 Corporate Expenses</v>
      </c>
      <c r="AL2164" t="str">
        <f t="shared" si="67"/>
        <v>7310 Legal / Prof Fees</v>
      </c>
      <c r="AM2164" t="str">
        <f>VLOOKUP(W2164,Lookup!A:B,2,0)</f>
        <v>Other</v>
      </c>
    </row>
    <row r="2165" spans="1:39" x14ac:dyDescent="0.25">
      <c r="A2165" t="s">
        <v>33</v>
      </c>
      <c r="B2165" s="1" t="s">
        <v>63</v>
      </c>
      <c r="C2165" s="1" t="s">
        <v>35</v>
      </c>
      <c r="D2165" s="1" t="s">
        <v>36</v>
      </c>
      <c r="E2165" s="1" t="s">
        <v>36</v>
      </c>
      <c r="F2165" s="1" t="s">
        <v>37</v>
      </c>
      <c r="G2165" t="s">
        <v>64</v>
      </c>
      <c r="H2165" t="s">
        <v>39</v>
      </c>
      <c r="I2165" t="s">
        <v>40</v>
      </c>
      <c r="J2165" t="s">
        <v>40</v>
      </c>
      <c r="K2165" t="s">
        <v>40</v>
      </c>
      <c r="L2165" s="4">
        <v>-63.32</v>
      </c>
      <c r="M2165" s="2">
        <v>43556</v>
      </c>
      <c r="N2165" t="s">
        <v>103</v>
      </c>
      <c r="O2165" t="s">
        <v>104</v>
      </c>
      <c r="P2165" t="s">
        <v>1497</v>
      </c>
      <c r="Q2165" t="s">
        <v>1697</v>
      </c>
      <c r="R2165" t="s">
        <v>1698</v>
      </c>
      <c r="S2165" s="3">
        <v>43553</v>
      </c>
      <c r="T2165" t="s">
        <v>46</v>
      </c>
      <c r="U2165">
        <v>1039</v>
      </c>
      <c r="V2165" t="s">
        <v>110</v>
      </c>
      <c r="W2165" t="s">
        <v>48</v>
      </c>
      <c r="X2165">
        <v>165026831</v>
      </c>
      <c r="Y2165" s="3">
        <v>42857</v>
      </c>
      <c r="AA2165" t="s">
        <v>111</v>
      </c>
      <c r="AC2165" t="s">
        <v>109</v>
      </c>
      <c r="AH2165" t="str">
        <f>VLOOKUP(B2165,'cc Lookup'!A:J,10,0)</f>
        <v>Corporate Expenditure</v>
      </c>
      <c r="AI2165" t="str">
        <f>VLOOKUP(B2165,'cc Lookup'!A:E,5,0)</f>
        <v>Corporate Exp</v>
      </c>
      <c r="AJ2165" t="s">
        <v>6736</v>
      </c>
      <c r="AK2165" t="str">
        <f t="shared" si="66"/>
        <v>E35120 Corporate Expenses</v>
      </c>
      <c r="AL2165" t="str">
        <f t="shared" si="67"/>
        <v>7310 Legal / Prof Fees</v>
      </c>
      <c r="AM2165" t="str">
        <f>VLOOKUP(W2165,Lookup!A:B,2,0)</f>
        <v>Legal</v>
      </c>
    </row>
    <row r="2166" spans="1:39" x14ac:dyDescent="0.25">
      <c r="A2166" t="s">
        <v>33</v>
      </c>
      <c r="B2166" s="1" t="s">
        <v>63</v>
      </c>
      <c r="C2166" s="1" t="s">
        <v>35</v>
      </c>
      <c r="D2166" s="1" t="s">
        <v>36</v>
      </c>
      <c r="E2166" s="1" t="s">
        <v>36</v>
      </c>
      <c r="F2166" s="1" t="s">
        <v>37</v>
      </c>
      <c r="G2166" t="s">
        <v>64</v>
      </c>
      <c r="H2166" t="s">
        <v>39</v>
      </c>
      <c r="I2166" t="s">
        <v>40</v>
      </c>
      <c r="J2166" t="s">
        <v>40</v>
      </c>
      <c r="K2166" t="s">
        <v>40</v>
      </c>
      <c r="L2166" s="4">
        <v>63.32</v>
      </c>
      <c r="M2166" s="2">
        <v>43556</v>
      </c>
      <c r="N2166" t="s">
        <v>103</v>
      </c>
      <c r="O2166" t="s">
        <v>104</v>
      </c>
      <c r="P2166" t="s">
        <v>1699</v>
      </c>
      <c r="Q2166" t="s">
        <v>1700</v>
      </c>
      <c r="R2166" t="s">
        <v>1701</v>
      </c>
      <c r="S2166" s="3">
        <v>43585</v>
      </c>
      <c r="T2166" t="s">
        <v>46</v>
      </c>
      <c r="U2166">
        <v>1161</v>
      </c>
      <c r="V2166" t="s">
        <v>110</v>
      </c>
      <c r="W2166" t="s">
        <v>48</v>
      </c>
      <c r="X2166">
        <v>165026831</v>
      </c>
      <c r="Y2166" s="3">
        <v>42857</v>
      </c>
      <c r="AA2166" t="s">
        <v>111</v>
      </c>
      <c r="AC2166" t="s">
        <v>109</v>
      </c>
      <c r="AH2166" t="str">
        <f>VLOOKUP(B2166,'cc Lookup'!A:J,10,0)</f>
        <v>Corporate Expenditure</v>
      </c>
      <c r="AI2166" t="str">
        <f>VLOOKUP(B2166,'cc Lookup'!A:E,5,0)</f>
        <v>Corporate Exp</v>
      </c>
      <c r="AJ2166" t="s">
        <v>6736</v>
      </c>
      <c r="AK2166" t="str">
        <f t="shared" si="66"/>
        <v>E35120 Corporate Expenses</v>
      </c>
      <c r="AL2166" t="str">
        <f t="shared" si="67"/>
        <v>7310 Legal / Prof Fees</v>
      </c>
      <c r="AM2166" t="str">
        <f>VLOOKUP(W2166,Lookup!A:B,2,0)</f>
        <v>Legal</v>
      </c>
    </row>
    <row r="2167" spans="1:39" x14ac:dyDescent="0.25">
      <c r="A2167" t="s">
        <v>33</v>
      </c>
      <c r="B2167" s="1" t="s">
        <v>63</v>
      </c>
      <c r="C2167" s="1" t="s">
        <v>35</v>
      </c>
      <c r="D2167" s="1" t="s">
        <v>36</v>
      </c>
      <c r="E2167" s="1" t="s">
        <v>36</v>
      </c>
      <c r="F2167" s="1" t="s">
        <v>37</v>
      </c>
      <c r="G2167" t="s">
        <v>64</v>
      </c>
      <c r="H2167" t="s">
        <v>39</v>
      </c>
      <c r="I2167" t="s">
        <v>40</v>
      </c>
      <c r="J2167" t="s">
        <v>40</v>
      </c>
      <c r="K2167" t="s">
        <v>40</v>
      </c>
      <c r="L2167" s="4">
        <v>1050.28</v>
      </c>
      <c r="M2167" s="2">
        <v>43556</v>
      </c>
      <c r="N2167" t="s">
        <v>103</v>
      </c>
      <c r="O2167" t="s">
        <v>104</v>
      </c>
      <c r="P2167" t="s">
        <v>1699</v>
      </c>
      <c r="Q2167" t="s">
        <v>1700</v>
      </c>
      <c r="R2167" t="s">
        <v>1701</v>
      </c>
      <c r="S2167" s="3">
        <v>43585</v>
      </c>
      <c r="T2167" t="s">
        <v>46</v>
      </c>
      <c r="U2167">
        <v>1162</v>
      </c>
      <c r="V2167" t="s">
        <v>283</v>
      </c>
      <c r="W2167" t="s">
        <v>183</v>
      </c>
      <c r="X2167">
        <v>165069775</v>
      </c>
      <c r="Y2167" s="3">
        <v>43249</v>
      </c>
      <c r="AC2167" t="s">
        <v>792</v>
      </c>
      <c r="AH2167" t="str">
        <f>VLOOKUP(B2167,'cc Lookup'!A:J,10,0)</f>
        <v>Corporate Expenditure</v>
      </c>
      <c r="AI2167" t="str">
        <f>VLOOKUP(B2167,'cc Lookup'!A:E,5,0)</f>
        <v>Corporate Exp</v>
      </c>
      <c r="AJ2167" t="s">
        <v>6736</v>
      </c>
      <c r="AK2167" t="str">
        <f t="shared" si="66"/>
        <v>E35120 Corporate Expenses</v>
      </c>
      <c r="AL2167" t="str">
        <f t="shared" si="67"/>
        <v>7310 Legal / Prof Fees</v>
      </c>
      <c r="AM2167" t="str">
        <f>VLOOKUP(W2167,Lookup!A:B,2,0)</f>
        <v>Other</v>
      </c>
    </row>
    <row r="2168" spans="1:39" x14ac:dyDescent="0.25">
      <c r="A2168" t="s">
        <v>33</v>
      </c>
      <c r="B2168" s="1" t="s">
        <v>63</v>
      </c>
      <c r="C2168" s="1" t="s">
        <v>35</v>
      </c>
      <c r="D2168" s="1" t="s">
        <v>36</v>
      </c>
      <c r="E2168" s="1" t="s">
        <v>36</v>
      </c>
      <c r="F2168" s="1" t="s">
        <v>37</v>
      </c>
      <c r="G2168" t="s">
        <v>64</v>
      </c>
      <c r="H2168" t="s">
        <v>39</v>
      </c>
      <c r="I2168" t="s">
        <v>40</v>
      </c>
      <c r="J2168" t="s">
        <v>40</v>
      </c>
      <c r="K2168" t="s">
        <v>40</v>
      </c>
      <c r="L2168" s="4">
        <v>57717.04</v>
      </c>
      <c r="M2168" s="2">
        <v>43556</v>
      </c>
      <c r="N2168" t="s">
        <v>103</v>
      </c>
      <c r="O2168" t="s">
        <v>104</v>
      </c>
      <c r="P2168" t="s">
        <v>1699</v>
      </c>
      <c r="Q2168" t="s">
        <v>1700</v>
      </c>
      <c r="R2168" t="s">
        <v>1701</v>
      </c>
      <c r="S2168" s="3">
        <v>43585</v>
      </c>
      <c r="T2168" t="s">
        <v>46</v>
      </c>
      <c r="U2168">
        <v>1163</v>
      </c>
      <c r="V2168" t="s">
        <v>1702</v>
      </c>
      <c r="W2168" t="s">
        <v>694</v>
      </c>
      <c r="X2168">
        <v>165076761</v>
      </c>
      <c r="Y2168" s="3">
        <v>43566</v>
      </c>
      <c r="AC2168" t="s">
        <v>794</v>
      </c>
      <c r="AH2168" t="str">
        <f>VLOOKUP(B2168,'cc Lookup'!A:J,10,0)</f>
        <v>Corporate Expenditure</v>
      </c>
      <c r="AI2168" t="str">
        <f>VLOOKUP(B2168,'cc Lookup'!A:E,5,0)</f>
        <v>Corporate Exp</v>
      </c>
      <c r="AJ2168" t="s">
        <v>6736</v>
      </c>
      <c r="AK2168" t="str">
        <f t="shared" si="66"/>
        <v>E35120 Corporate Expenses</v>
      </c>
      <c r="AL2168" t="str">
        <f t="shared" si="67"/>
        <v>7310 Legal / Prof Fees</v>
      </c>
      <c r="AM2168" t="str">
        <f>VLOOKUP(W2168,Lookup!A:B,2,0)</f>
        <v>Legal</v>
      </c>
    </row>
    <row r="2169" spans="1:39" x14ac:dyDescent="0.25">
      <c r="A2169" t="s">
        <v>33</v>
      </c>
      <c r="B2169" s="1" t="s">
        <v>63</v>
      </c>
      <c r="C2169" s="1" t="s">
        <v>35</v>
      </c>
      <c r="D2169" s="1" t="s">
        <v>118</v>
      </c>
      <c r="E2169" s="1" t="s">
        <v>36</v>
      </c>
      <c r="F2169" s="1" t="s">
        <v>37</v>
      </c>
      <c r="G2169" t="s">
        <v>64</v>
      </c>
      <c r="H2169" t="s">
        <v>39</v>
      </c>
      <c r="I2169" t="s">
        <v>119</v>
      </c>
      <c r="J2169" t="s">
        <v>40</v>
      </c>
      <c r="K2169" t="s">
        <v>40</v>
      </c>
      <c r="L2169" s="4">
        <v>36.799999999999997</v>
      </c>
      <c r="M2169" s="2">
        <v>43556</v>
      </c>
      <c r="N2169" t="s">
        <v>41</v>
      </c>
      <c r="O2169" t="s">
        <v>42</v>
      </c>
      <c r="P2169" t="s">
        <v>1667</v>
      </c>
      <c r="Q2169" t="s">
        <v>1668</v>
      </c>
      <c r="R2169" t="s">
        <v>1669</v>
      </c>
      <c r="S2169" s="3">
        <v>43584</v>
      </c>
      <c r="T2169" t="s">
        <v>46</v>
      </c>
      <c r="U2169">
        <v>13</v>
      </c>
      <c r="V2169" t="s">
        <v>47</v>
      </c>
      <c r="W2169" t="s">
        <v>48</v>
      </c>
      <c r="X2169">
        <v>426016</v>
      </c>
      <c r="Y2169" s="3">
        <v>43572</v>
      </c>
      <c r="Z2169">
        <v>165065420</v>
      </c>
      <c r="AB2169" t="s">
        <v>49</v>
      </c>
      <c r="AD2169" t="s">
        <v>1670</v>
      </c>
      <c r="AE2169">
        <v>1</v>
      </c>
      <c r="AF2169">
        <v>37</v>
      </c>
      <c r="AH2169" t="str">
        <f>VLOOKUP(B2169,'cc Lookup'!A:J,10,0)</f>
        <v>Corporate Expenditure</v>
      </c>
      <c r="AI2169" t="str">
        <f>VLOOKUP(B2169,'cc Lookup'!A:E,5,0)</f>
        <v>Corporate Exp</v>
      </c>
      <c r="AJ2169" t="s">
        <v>6736</v>
      </c>
      <c r="AK2169" t="str">
        <f t="shared" si="66"/>
        <v>E35120 Corporate Expenses</v>
      </c>
      <c r="AL2169" t="str">
        <f t="shared" si="67"/>
        <v>7310 Legal / Prof Fees</v>
      </c>
      <c r="AM2169" t="str">
        <f>VLOOKUP(W2169,Lookup!A:B,2,0)</f>
        <v>Legal</v>
      </c>
    </row>
    <row r="2170" spans="1:39" x14ac:dyDescent="0.25">
      <c r="A2170" t="s">
        <v>33</v>
      </c>
      <c r="B2170" s="1" t="s">
        <v>63</v>
      </c>
      <c r="C2170" s="1" t="s">
        <v>35</v>
      </c>
      <c r="D2170" s="1" t="s">
        <v>140</v>
      </c>
      <c r="E2170" s="1" t="s">
        <v>36</v>
      </c>
      <c r="F2170" s="1" t="s">
        <v>37</v>
      </c>
      <c r="G2170" t="s">
        <v>64</v>
      </c>
      <c r="H2170" t="s">
        <v>39</v>
      </c>
      <c r="I2170" t="s">
        <v>141</v>
      </c>
      <c r="J2170" t="s">
        <v>40</v>
      </c>
      <c r="K2170" t="s">
        <v>40</v>
      </c>
      <c r="L2170" s="4">
        <v>-17422.89</v>
      </c>
      <c r="M2170" s="2">
        <v>43556</v>
      </c>
      <c r="N2170" t="s">
        <v>103</v>
      </c>
      <c r="O2170" t="s">
        <v>104</v>
      </c>
      <c r="P2170" t="s">
        <v>1497</v>
      </c>
      <c r="Q2170" t="s">
        <v>1697</v>
      </c>
      <c r="R2170" t="s">
        <v>1698</v>
      </c>
      <c r="S2170" s="3">
        <v>43553</v>
      </c>
      <c r="T2170" t="s">
        <v>46</v>
      </c>
      <c r="U2170">
        <v>1530</v>
      </c>
      <c r="V2170" t="s">
        <v>809</v>
      </c>
      <c r="W2170" t="s">
        <v>694</v>
      </c>
      <c r="X2170">
        <v>165052611</v>
      </c>
      <c r="Y2170" s="3">
        <v>43347</v>
      </c>
      <c r="AC2170" t="s">
        <v>794</v>
      </c>
      <c r="AH2170" t="str">
        <f>VLOOKUP(B2170,'cc Lookup'!A:J,10,0)</f>
        <v>Corporate Expenditure</v>
      </c>
      <c r="AI2170" t="str">
        <f>VLOOKUP(B2170,'cc Lookup'!A:E,5,0)</f>
        <v>Corporate Exp</v>
      </c>
      <c r="AJ2170" t="s">
        <v>6736</v>
      </c>
      <c r="AK2170" t="str">
        <f t="shared" si="66"/>
        <v>E35120 Corporate Expenses</v>
      </c>
      <c r="AL2170" t="str">
        <f t="shared" si="67"/>
        <v>7310 Legal / Prof Fees</v>
      </c>
      <c r="AM2170" t="str">
        <f>VLOOKUP(W2170,Lookup!A:B,2,0)</f>
        <v>Legal</v>
      </c>
    </row>
    <row r="2171" spans="1:39" x14ac:dyDescent="0.25">
      <c r="A2171" t="s">
        <v>33</v>
      </c>
      <c r="B2171" s="1" t="s">
        <v>63</v>
      </c>
      <c r="C2171" s="1" t="s">
        <v>35</v>
      </c>
      <c r="D2171" s="1" t="s">
        <v>140</v>
      </c>
      <c r="E2171" s="1" t="s">
        <v>36</v>
      </c>
      <c r="F2171" s="1" t="s">
        <v>37</v>
      </c>
      <c r="G2171" t="s">
        <v>64</v>
      </c>
      <c r="H2171" t="s">
        <v>39</v>
      </c>
      <c r="I2171" t="s">
        <v>141</v>
      </c>
      <c r="J2171" t="s">
        <v>40</v>
      </c>
      <c r="K2171" t="s">
        <v>40</v>
      </c>
      <c r="L2171" s="4">
        <v>-90</v>
      </c>
      <c r="M2171" s="2">
        <v>43556</v>
      </c>
      <c r="N2171" t="s">
        <v>103</v>
      </c>
      <c r="O2171" t="s">
        <v>104</v>
      </c>
      <c r="P2171" t="s">
        <v>1497</v>
      </c>
      <c r="Q2171" t="s">
        <v>1697</v>
      </c>
      <c r="R2171" t="s">
        <v>1698</v>
      </c>
      <c r="S2171" s="3">
        <v>43553</v>
      </c>
      <c r="T2171" t="s">
        <v>46</v>
      </c>
      <c r="U2171">
        <v>1531</v>
      </c>
      <c r="V2171" t="s">
        <v>142</v>
      </c>
      <c r="W2171" t="s">
        <v>143</v>
      </c>
      <c r="X2171">
        <v>165067496</v>
      </c>
      <c r="Y2171" s="3">
        <v>43140</v>
      </c>
      <c r="AC2171" t="s">
        <v>144</v>
      </c>
      <c r="AH2171" t="str">
        <f>VLOOKUP(B2171,'cc Lookup'!A:J,10,0)</f>
        <v>Corporate Expenditure</v>
      </c>
      <c r="AI2171" t="str">
        <f>VLOOKUP(B2171,'cc Lookup'!A:E,5,0)</f>
        <v>Corporate Exp</v>
      </c>
      <c r="AJ2171" t="s">
        <v>6736</v>
      </c>
      <c r="AK2171" t="str">
        <f t="shared" si="66"/>
        <v>E35120 Corporate Expenses</v>
      </c>
      <c r="AL2171" t="str">
        <f t="shared" si="67"/>
        <v>7310 Legal / Prof Fees</v>
      </c>
      <c r="AM2171" t="str">
        <f>VLOOKUP(W2171,Lookup!A:B,2,0)</f>
        <v>Legal</v>
      </c>
    </row>
    <row r="2172" spans="1:39" x14ac:dyDescent="0.25">
      <c r="A2172" t="s">
        <v>33</v>
      </c>
      <c r="B2172" s="1" t="s">
        <v>63</v>
      </c>
      <c r="C2172" s="1" t="s">
        <v>35</v>
      </c>
      <c r="D2172" s="1" t="s">
        <v>140</v>
      </c>
      <c r="E2172" s="1" t="s">
        <v>36</v>
      </c>
      <c r="F2172" s="1" t="s">
        <v>37</v>
      </c>
      <c r="G2172" t="s">
        <v>64</v>
      </c>
      <c r="H2172" t="s">
        <v>39</v>
      </c>
      <c r="I2172" t="s">
        <v>141</v>
      </c>
      <c r="J2172" t="s">
        <v>40</v>
      </c>
      <c r="K2172" t="s">
        <v>40</v>
      </c>
      <c r="L2172" s="4">
        <v>90</v>
      </c>
      <c r="M2172" s="2">
        <v>43556</v>
      </c>
      <c r="N2172" t="s">
        <v>103</v>
      </c>
      <c r="O2172" t="s">
        <v>104</v>
      </c>
      <c r="P2172" t="s">
        <v>1699</v>
      </c>
      <c r="Q2172" t="s">
        <v>1700</v>
      </c>
      <c r="R2172" t="s">
        <v>1701</v>
      </c>
      <c r="S2172" s="3">
        <v>43585</v>
      </c>
      <c r="T2172" t="s">
        <v>46</v>
      </c>
      <c r="U2172">
        <v>1721</v>
      </c>
      <c r="V2172" t="s">
        <v>142</v>
      </c>
      <c r="W2172" t="s">
        <v>143</v>
      </c>
      <c r="X2172">
        <v>165067496</v>
      </c>
      <c r="Y2172" s="3">
        <v>43140</v>
      </c>
      <c r="AC2172" t="s">
        <v>144</v>
      </c>
      <c r="AH2172" t="str">
        <f>VLOOKUP(B2172,'cc Lookup'!A:J,10,0)</f>
        <v>Corporate Expenditure</v>
      </c>
      <c r="AI2172" t="str">
        <f>VLOOKUP(B2172,'cc Lookup'!A:E,5,0)</f>
        <v>Corporate Exp</v>
      </c>
      <c r="AJ2172" t="s">
        <v>6736</v>
      </c>
      <c r="AK2172" t="str">
        <f t="shared" si="66"/>
        <v>E35120 Corporate Expenses</v>
      </c>
      <c r="AL2172" t="str">
        <f t="shared" si="67"/>
        <v>7310 Legal / Prof Fees</v>
      </c>
      <c r="AM2172" t="str">
        <f>VLOOKUP(W2172,Lookup!A:B,2,0)</f>
        <v>Legal</v>
      </c>
    </row>
    <row r="2173" spans="1:39" x14ac:dyDescent="0.25">
      <c r="A2173" t="s">
        <v>33</v>
      </c>
      <c r="B2173" s="1" t="s">
        <v>63</v>
      </c>
      <c r="C2173" s="1" t="s">
        <v>35</v>
      </c>
      <c r="D2173" s="1" t="s">
        <v>140</v>
      </c>
      <c r="E2173" s="1" t="s">
        <v>36</v>
      </c>
      <c r="F2173" s="1" t="s">
        <v>37</v>
      </c>
      <c r="G2173" t="s">
        <v>64</v>
      </c>
      <c r="H2173" t="s">
        <v>39</v>
      </c>
      <c r="I2173" t="s">
        <v>141</v>
      </c>
      <c r="J2173" t="s">
        <v>40</v>
      </c>
      <c r="K2173" t="s">
        <v>40</v>
      </c>
      <c r="L2173" s="4">
        <v>17422.89</v>
      </c>
      <c r="M2173" s="2">
        <v>43556</v>
      </c>
      <c r="N2173" t="s">
        <v>103</v>
      </c>
      <c r="O2173" t="s">
        <v>104</v>
      </c>
      <c r="P2173" t="s">
        <v>1699</v>
      </c>
      <c r="Q2173" t="s">
        <v>1700</v>
      </c>
      <c r="R2173" t="s">
        <v>1701</v>
      </c>
      <c r="S2173" s="3">
        <v>43585</v>
      </c>
      <c r="T2173" t="s">
        <v>46</v>
      </c>
      <c r="U2173">
        <v>1722</v>
      </c>
      <c r="V2173" t="s">
        <v>809</v>
      </c>
      <c r="W2173" t="s">
        <v>694</v>
      </c>
      <c r="X2173">
        <v>165052611</v>
      </c>
      <c r="Y2173" s="3">
        <v>43347</v>
      </c>
      <c r="AC2173" t="s">
        <v>794</v>
      </c>
      <c r="AH2173" t="str">
        <f>VLOOKUP(B2173,'cc Lookup'!A:J,10,0)</f>
        <v>Corporate Expenditure</v>
      </c>
      <c r="AI2173" t="str">
        <f>VLOOKUP(B2173,'cc Lookup'!A:E,5,0)</f>
        <v>Corporate Exp</v>
      </c>
      <c r="AJ2173" t="s">
        <v>6736</v>
      </c>
      <c r="AK2173" t="str">
        <f t="shared" si="66"/>
        <v>E35120 Corporate Expenses</v>
      </c>
      <c r="AL2173" t="str">
        <f t="shared" si="67"/>
        <v>7310 Legal / Prof Fees</v>
      </c>
      <c r="AM2173" t="str">
        <f>VLOOKUP(W2173,Lookup!A:B,2,0)</f>
        <v>Legal</v>
      </c>
    </row>
    <row r="2174" spans="1:39" x14ac:dyDescent="0.25">
      <c r="A2174" t="s">
        <v>33</v>
      </c>
      <c r="B2174" s="1" t="s">
        <v>63</v>
      </c>
      <c r="C2174" s="1" t="s">
        <v>35</v>
      </c>
      <c r="D2174" s="1" t="s">
        <v>36</v>
      </c>
      <c r="E2174" s="1" t="s">
        <v>36</v>
      </c>
      <c r="F2174" s="1" t="s">
        <v>37</v>
      </c>
      <c r="G2174" t="s">
        <v>64</v>
      </c>
      <c r="H2174" t="s">
        <v>39</v>
      </c>
      <c r="I2174" t="s">
        <v>40</v>
      </c>
      <c r="J2174" t="s">
        <v>40</v>
      </c>
      <c r="K2174" t="s">
        <v>40</v>
      </c>
      <c r="L2174" s="4">
        <v>48864.37</v>
      </c>
      <c r="M2174" s="2">
        <v>43586</v>
      </c>
      <c r="N2174" t="s">
        <v>55</v>
      </c>
      <c r="O2174" t="s">
        <v>56</v>
      </c>
      <c r="P2174" t="s">
        <v>1765</v>
      </c>
      <c r="Q2174" t="s">
        <v>1766</v>
      </c>
      <c r="R2174" t="s">
        <v>1767</v>
      </c>
      <c r="S2174" s="3">
        <v>43621</v>
      </c>
      <c r="T2174" t="s">
        <v>350</v>
      </c>
      <c r="U2174">
        <v>37</v>
      </c>
      <c r="V2174" t="s">
        <v>1768</v>
      </c>
      <c r="W2174" t="s">
        <v>1767</v>
      </c>
      <c r="Y2174" s="3">
        <v>43621</v>
      </c>
      <c r="AA2174" t="s">
        <v>1768</v>
      </c>
      <c r="AH2174" t="str">
        <f>VLOOKUP(B2174,'cc Lookup'!A:J,10,0)</f>
        <v>Corporate Expenditure</v>
      </c>
      <c r="AI2174" t="str">
        <f>VLOOKUP(B2174,'cc Lookup'!A:E,5,0)</f>
        <v>Corporate Exp</v>
      </c>
      <c r="AJ2174" t="s">
        <v>6736</v>
      </c>
      <c r="AK2174" t="str">
        <f t="shared" si="66"/>
        <v>E35120 Corporate Expenses</v>
      </c>
      <c r="AL2174" t="str">
        <f t="shared" si="67"/>
        <v>7310 Legal / Prof Fees</v>
      </c>
      <c r="AM2174" t="str">
        <f>VLOOKUP(W2174,Lookup!A:B,2,0)</f>
        <v>Other</v>
      </c>
    </row>
    <row r="2175" spans="1:39" x14ac:dyDescent="0.25">
      <c r="A2175" t="s">
        <v>33</v>
      </c>
      <c r="B2175" s="1" t="s">
        <v>63</v>
      </c>
      <c r="C2175" s="1" t="s">
        <v>35</v>
      </c>
      <c r="D2175" s="1" t="s">
        <v>36</v>
      </c>
      <c r="E2175" s="1" t="s">
        <v>36</v>
      </c>
      <c r="F2175" s="1" t="s">
        <v>37</v>
      </c>
      <c r="G2175" t="s">
        <v>64</v>
      </c>
      <c r="H2175" t="s">
        <v>39</v>
      </c>
      <c r="I2175" t="s">
        <v>40</v>
      </c>
      <c r="J2175" t="s">
        <v>40</v>
      </c>
      <c r="K2175" t="s">
        <v>40</v>
      </c>
      <c r="L2175" s="4">
        <v>224790.71</v>
      </c>
      <c r="M2175" s="2">
        <v>43586</v>
      </c>
      <c r="N2175" t="s">
        <v>55</v>
      </c>
      <c r="O2175" t="s">
        <v>56</v>
      </c>
      <c r="P2175" t="s">
        <v>1765</v>
      </c>
      <c r="Q2175" t="s">
        <v>1766</v>
      </c>
      <c r="R2175" t="s">
        <v>1767</v>
      </c>
      <c r="S2175" s="3">
        <v>43621</v>
      </c>
      <c r="T2175" t="s">
        <v>350</v>
      </c>
      <c r="U2175">
        <v>38</v>
      </c>
      <c r="V2175" t="s">
        <v>1769</v>
      </c>
      <c r="W2175" t="s">
        <v>1767</v>
      </c>
      <c r="Y2175" s="3">
        <v>43621</v>
      </c>
      <c r="AA2175" t="s">
        <v>1769</v>
      </c>
      <c r="AH2175" t="str">
        <f>VLOOKUP(B2175,'cc Lookup'!A:J,10,0)</f>
        <v>Corporate Expenditure</v>
      </c>
      <c r="AI2175" t="str">
        <f>VLOOKUP(B2175,'cc Lookup'!A:E,5,0)</f>
        <v>Corporate Exp</v>
      </c>
      <c r="AJ2175" t="s">
        <v>6736</v>
      </c>
      <c r="AK2175" t="str">
        <f t="shared" si="66"/>
        <v>E35120 Corporate Expenses</v>
      </c>
      <c r="AL2175" t="str">
        <f t="shared" si="67"/>
        <v>7310 Legal / Prof Fees</v>
      </c>
      <c r="AM2175" t="str">
        <f>VLOOKUP(W2175,Lookup!A:B,2,0)</f>
        <v>Other</v>
      </c>
    </row>
    <row r="2176" spans="1:39" x14ac:dyDescent="0.25">
      <c r="A2176" t="s">
        <v>33</v>
      </c>
      <c r="B2176" s="1" t="s">
        <v>63</v>
      </c>
      <c r="C2176" s="1" t="s">
        <v>35</v>
      </c>
      <c r="D2176" s="1" t="s">
        <v>36</v>
      </c>
      <c r="E2176" s="1" t="s">
        <v>36</v>
      </c>
      <c r="F2176" s="1" t="s">
        <v>37</v>
      </c>
      <c r="G2176" t="s">
        <v>64</v>
      </c>
      <c r="H2176" t="s">
        <v>39</v>
      </c>
      <c r="I2176" t="s">
        <v>40</v>
      </c>
      <c r="J2176" t="s">
        <v>40</v>
      </c>
      <c r="K2176" t="s">
        <v>40</v>
      </c>
      <c r="L2176" s="4">
        <v>-133539.03</v>
      </c>
      <c r="M2176" s="2">
        <v>43586</v>
      </c>
      <c r="N2176" t="s">
        <v>55</v>
      </c>
      <c r="O2176" t="s">
        <v>56</v>
      </c>
      <c r="P2176" t="s">
        <v>1765</v>
      </c>
      <c r="Q2176" t="s">
        <v>1766</v>
      </c>
      <c r="R2176" t="s">
        <v>1767</v>
      </c>
      <c r="S2176" s="3">
        <v>43621</v>
      </c>
      <c r="T2176" t="s">
        <v>350</v>
      </c>
      <c r="U2176">
        <v>39</v>
      </c>
      <c r="V2176" t="s">
        <v>1770</v>
      </c>
      <c r="W2176" t="s">
        <v>1767</v>
      </c>
      <c r="Y2176" s="3">
        <v>43621</v>
      </c>
      <c r="AA2176" t="s">
        <v>1771</v>
      </c>
      <c r="AD2176" t="s">
        <v>1772</v>
      </c>
      <c r="AH2176" t="str">
        <f>VLOOKUP(B2176,'cc Lookup'!A:J,10,0)</f>
        <v>Corporate Expenditure</v>
      </c>
      <c r="AI2176" t="str">
        <f>VLOOKUP(B2176,'cc Lookup'!A:E,5,0)</f>
        <v>Corporate Exp</v>
      </c>
      <c r="AJ2176" t="s">
        <v>6736</v>
      </c>
      <c r="AK2176" t="str">
        <f t="shared" si="66"/>
        <v>E35120 Corporate Expenses</v>
      </c>
      <c r="AL2176" t="str">
        <f t="shared" si="67"/>
        <v>7310 Legal / Prof Fees</v>
      </c>
      <c r="AM2176" t="str">
        <f>VLOOKUP(W2176,Lookup!A:B,2,0)</f>
        <v>Other</v>
      </c>
    </row>
    <row r="2177" spans="1:39" x14ac:dyDescent="0.25">
      <c r="A2177" t="s">
        <v>33</v>
      </c>
      <c r="B2177" s="1" t="s">
        <v>63</v>
      </c>
      <c r="C2177" s="1" t="s">
        <v>35</v>
      </c>
      <c r="D2177" s="1" t="s">
        <v>36</v>
      </c>
      <c r="E2177" s="1" t="s">
        <v>36</v>
      </c>
      <c r="F2177" s="1" t="s">
        <v>37</v>
      </c>
      <c r="G2177" t="s">
        <v>64</v>
      </c>
      <c r="H2177" t="s">
        <v>39</v>
      </c>
      <c r="I2177" t="s">
        <v>40</v>
      </c>
      <c r="J2177" t="s">
        <v>40</v>
      </c>
      <c r="K2177" t="s">
        <v>40</v>
      </c>
      <c r="L2177" s="4">
        <v>-35421.53</v>
      </c>
      <c r="M2177" s="2">
        <v>43586</v>
      </c>
      <c r="N2177" t="s">
        <v>55</v>
      </c>
      <c r="O2177" t="s">
        <v>56</v>
      </c>
      <c r="P2177" t="s">
        <v>1773</v>
      </c>
      <c r="Q2177" t="s">
        <v>1774</v>
      </c>
      <c r="R2177" t="s">
        <v>1775</v>
      </c>
      <c r="S2177" s="3">
        <v>43595</v>
      </c>
      <c r="T2177" t="s">
        <v>46</v>
      </c>
      <c r="U2177">
        <v>4</v>
      </c>
      <c r="V2177" t="s">
        <v>1676</v>
      </c>
      <c r="W2177" t="s">
        <v>1775</v>
      </c>
      <c r="Y2177" s="3">
        <v>43595</v>
      </c>
      <c r="AA2177" t="s">
        <v>1676</v>
      </c>
      <c r="AH2177" t="str">
        <f>VLOOKUP(B2177,'cc Lookup'!A:J,10,0)</f>
        <v>Corporate Expenditure</v>
      </c>
      <c r="AI2177" t="str">
        <f>VLOOKUP(B2177,'cc Lookup'!A:E,5,0)</f>
        <v>Corporate Exp</v>
      </c>
      <c r="AJ2177" t="s">
        <v>6736</v>
      </c>
      <c r="AK2177" t="str">
        <f t="shared" si="66"/>
        <v>E35120 Corporate Expenses</v>
      </c>
      <c r="AL2177" t="str">
        <f t="shared" si="67"/>
        <v>7310 Legal / Prof Fees</v>
      </c>
      <c r="AM2177" t="str">
        <f>VLOOKUP(W2177,Lookup!A:B,2,0)</f>
        <v>Other</v>
      </c>
    </row>
    <row r="2178" spans="1:39" x14ac:dyDescent="0.25">
      <c r="A2178" t="s">
        <v>33</v>
      </c>
      <c r="B2178" s="1" t="s">
        <v>63</v>
      </c>
      <c r="C2178" s="1" t="s">
        <v>35</v>
      </c>
      <c r="D2178" s="1" t="s">
        <v>36</v>
      </c>
      <c r="E2178" s="1" t="s">
        <v>36</v>
      </c>
      <c r="F2178" s="1" t="s">
        <v>37</v>
      </c>
      <c r="G2178" t="s">
        <v>64</v>
      </c>
      <c r="H2178" t="s">
        <v>39</v>
      </c>
      <c r="I2178" t="s">
        <v>40</v>
      </c>
      <c r="J2178" t="s">
        <v>40</v>
      </c>
      <c r="K2178" t="s">
        <v>40</v>
      </c>
      <c r="L2178" s="4">
        <v>-224916.43</v>
      </c>
      <c r="M2178" s="2">
        <v>43586</v>
      </c>
      <c r="N2178" t="s">
        <v>55</v>
      </c>
      <c r="O2178" t="s">
        <v>56</v>
      </c>
      <c r="P2178" t="s">
        <v>1773</v>
      </c>
      <c r="Q2178" t="s">
        <v>1774</v>
      </c>
      <c r="R2178" t="s">
        <v>1775</v>
      </c>
      <c r="S2178" s="3">
        <v>43595</v>
      </c>
      <c r="T2178" t="s">
        <v>46</v>
      </c>
      <c r="U2178">
        <v>5</v>
      </c>
      <c r="V2178" t="s">
        <v>1677</v>
      </c>
      <c r="W2178" t="s">
        <v>1775</v>
      </c>
      <c r="Y2178" s="3">
        <v>43595</v>
      </c>
      <c r="AA2178" t="s">
        <v>1677</v>
      </c>
      <c r="AH2178" t="str">
        <f>VLOOKUP(B2178,'cc Lookup'!A:J,10,0)</f>
        <v>Corporate Expenditure</v>
      </c>
      <c r="AI2178" t="str">
        <f>VLOOKUP(B2178,'cc Lookup'!A:E,5,0)</f>
        <v>Corporate Exp</v>
      </c>
      <c r="AJ2178" t="s">
        <v>6736</v>
      </c>
      <c r="AK2178" t="str">
        <f t="shared" si="66"/>
        <v>E35120 Corporate Expenses</v>
      </c>
      <c r="AL2178" t="str">
        <f t="shared" si="67"/>
        <v>7310 Legal / Prof Fees</v>
      </c>
      <c r="AM2178" t="str">
        <f>VLOOKUP(W2178,Lookup!A:B,2,0)</f>
        <v>Other</v>
      </c>
    </row>
    <row r="2179" spans="1:39" x14ac:dyDescent="0.25">
      <c r="A2179" t="s">
        <v>33</v>
      </c>
      <c r="B2179" s="1" t="s">
        <v>63</v>
      </c>
      <c r="C2179" s="1" t="s">
        <v>35</v>
      </c>
      <c r="D2179" s="1" t="s">
        <v>36</v>
      </c>
      <c r="E2179" s="1" t="s">
        <v>36</v>
      </c>
      <c r="F2179" s="1" t="s">
        <v>37</v>
      </c>
      <c r="G2179" t="s">
        <v>64</v>
      </c>
      <c r="H2179" t="s">
        <v>39</v>
      </c>
      <c r="I2179" t="s">
        <v>40</v>
      </c>
      <c r="J2179" t="s">
        <v>40</v>
      </c>
      <c r="K2179" t="s">
        <v>40</v>
      </c>
      <c r="L2179" s="4">
        <v>-4618.51</v>
      </c>
      <c r="M2179" s="2">
        <v>43586</v>
      </c>
      <c r="N2179" t="s">
        <v>311</v>
      </c>
      <c r="O2179" t="s">
        <v>56</v>
      </c>
      <c r="P2179" t="s">
        <v>1776</v>
      </c>
      <c r="Q2179" t="s">
        <v>1777</v>
      </c>
      <c r="R2179" t="s">
        <v>1778</v>
      </c>
      <c r="S2179" s="3">
        <v>43620</v>
      </c>
      <c r="T2179" t="s">
        <v>1478</v>
      </c>
      <c r="U2179">
        <v>1237</v>
      </c>
      <c r="V2179" t="s">
        <v>1779</v>
      </c>
      <c r="W2179" t="s">
        <v>1778</v>
      </c>
      <c r="Y2179" s="3">
        <v>43620</v>
      </c>
      <c r="AA2179" t="s">
        <v>1780</v>
      </c>
      <c r="AD2179" t="s">
        <v>1696</v>
      </c>
      <c r="AH2179" t="str">
        <f>VLOOKUP(B2179,'cc Lookup'!A:J,10,0)</f>
        <v>Corporate Expenditure</v>
      </c>
      <c r="AI2179" t="str">
        <f>VLOOKUP(B2179,'cc Lookup'!A:E,5,0)</f>
        <v>Corporate Exp</v>
      </c>
      <c r="AJ2179" t="s">
        <v>6736</v>
      </c>
      <c r="AK2179" t="str">
        <f t="shared" si="66"/>
        <v>E35120 Corporate Expenses</v>
      </c>
      <c r="AL2179" t="str">
        <f t="shared" si="67"/>
        <v>7310 Legal / Prof Fees</v>
      </c>
      <c r="AM2179" t="str">
        <f>VLOOKUP(W2179,Lookup!A:B,2,0)</f>
        <v>Other</v>
      </c>
    </row>
    <row r="2180" spans="1:39" x14ac:dyDescent="0.25">
      <c r="A2180" t="s">
        <v>33</v>
      </c>
      <c r="B2180" s="1" t="s">
        <v>63</v>
      </c>
      <c r="C2180" s="1" t="s">
        <v>35</v>
      </c>
      <c r="D2180" s="1" t="s">
        <v>36</v>
      </c>
      <c r="E2180" s="1" t="s">
        <v>36</v>
      </c>
      <c r="F2180" s="1" t="s">
        <v>37</v>
      </c>
      <c r="G2180" t="s">
        <v>64</v>
      </c>
      <c r="H2180" t="s">
        <v>39</v>
      </c>
      <c r="I2180" t="s">
        <v>40</v>
      </c>
      <c r="J2180" t="s">
        <v>40</v>
      </c>
      <c r="K2180" t="s">
        <v>40</v>
      </c>
      <c r="L2180" s="4">
        <v>159809</v>
      </c>
      <c r="M2180" s="2">
        <v>43586</v>
      </c>
      <c r="N2180" t="s">
        <v>41</v>
      </c>
      <c r="O2180" t="s">
        <v>42</v>
      </c>
      <c r="P2180" t="s">
        <v>1781</v>
      </c>
      <c r="Q2180" t="s">
        <v>1782</v>
      </c>
      <c r="R2180" t="s">
        <v>1764</v>
      </c>
      <c r="S2180" s="3">
        <v>43602</v>
      </c>
      <c r="T2180" t="s">
        <v>46</v>
      </c>
      <c r="U2180">
        <v>8</v>
      </c>
      <c r="V2180" t="s">
        <v>47</v>
      </c>
      <c r="W2180" t="s">
        <v>1783</v>
      </c>
      <c r="X2180">
        <v>42518588</v>
      </c>
      <c r="Y2180" s="3">
        <v>43571</v>
      </c>
      <c r="Z2180" t="s">
        <v>299</v>
      </c>
      <c r="AB2180" t="s">
        <v>300</v>
      </c>
      <c r="AD2180" t="s">
        <v>1784</v>
      </c>
      <c r="AH2180" t="str">
        <f>VLOOKUP(B2180,'cc Lookup'!A:J,10,0)</f>
        <v>Corporate Expenditure</v>
      </c>
      <c r="AI2180" t="str">
        <f>VLOOKUP(B2180,'cc Lookup'!A:E,5,0)</f>
        <v>Corporate Exp</v>
      </c>
      <c r="AJ2180" t="s">
        <v>6736</v>
      </c>
      <c r="AK2180" t="str">
        <f t="shared" ref="AK2180:AK2243" si="68">B2180&amp;" "&amp;G2180</f>
        <v>E35120 Corporate Expenses</v>
      </c>
      <c r="AL2180" t="str">
        <f t="shared" ref="AL2180:AL2243" si="69">C2180&amp;" "&amp;H2180</f>
        <v>7310 Legal / Prof Fees</v>
      </c>
      <c r="AM2180" t="str">
        <f>VLOOKUP(W2180,Lookup!A:B,2,0)</f>
        <v>Legal</v>
      </c>
    </row>
    <row r="2181" spans="1:39" x14ac:dyDescent="0.25">
      <c r="A2181" t="s">
        <v>33</v>
      </c>
      <c r="B2181" s="1" t="s">
        <v>63</v>
      </c>
      <c r="C2181" s="1" t="s">
        <v>35</v>
      </c>
      <c r="D2181" s="1" t="s">
        <v>36</v>
      </c>
      <c r="E2181" s="1" t="s">
        <v>36</v>
      </c>
      <c r="F2181" s="1" t="s">
        <v>37</v>
      </c>
      <c r="G2181" t="s">
        <v>64</v>
      </c>
      <c r="H2181" t="s">
        <v>39</v>
      </c>
      <c r="I2181" t="s">
        <v>40</v>
      </c>
      <c r="J2181" t="s">
        <v>40</v>
      </c>
      <c r="K2181" t="s">
        <v>40</v>
      </c>
      <c r="L2181" s="4">
        <v>75</v>
      </c>
      <c r="M2181" s="2">
        <v>43586</v>
      </c>
      <c r="N2181" t="s">
        <v>41</v>
      </c>
      <c r="O2181" t="s">
        <v>42</v>
      </c>
      <c r="P2181" t="s">
        <v>1785</v>
      </c>
      <c r="Q2181" t="s">
        <v>1786</v>
      </c>
      <c r="R2181" t="s">
        <v>1764</v>
      </c>
      <c r="S2181" s="3">
        <v>43608</v>
      </c>
      <c r="T2181" t="s">
        <v>46</v>
      </c>
      <c r="U2181">
        <v>10</v>
      </c>
      <c r="V2181" t="s">
        <v>47</v>
      </c>
      <c r="W2181" t="s">
        <v>48</v>
      </c>
      <c r="X2181">
        <v>428690</v>
      </c>
      <c r="Y2181" s="3">
        <v>43602</v>
      </c>
      <c r="Z2181">
        <v>165026831</v>
      </c>
      <c r="AB2181" t="s">
        <v>49</v>
      </c>
      <c r="AD2181" t="s">
        <v>1787</v>
      </c>
      <c r="AE2181">
        <v>1</v>
      </c>
      <c r="AF2181">
        <v>75</v>
      </c>
      <c r="AH2181" t="str">
        <f>VLOOKUP(B2181,'cc Lookup'!A:J,10,0)</f>
        <v>Corporate Expenditure</v>
      </c>
      <c r="AI2181" t="str">
        <f>VLOOKUP(B2181,'cc Lookup'!A:E,5,0)</f>
        <v>Corporate Exp</v>
      </c>
      <c r="AJ2181" t="s">
        <v>6736</v>
      </c>
      <c r="AK2181" t="str">
        <f t="shared" si="68"/>
        <v>E35120 Corporate Expenses</v>
      </c>
      <c r="AL2181" t="str">
        <f t="shared" si="69"/>
        <v>7310 Legal / Prof Fees</v>
      </c>
      <c r="AM2181" t="str">
        <f>VLOOKUP(W2181,Lookup!A:B,2,0)</f>
        <v>Legal</v>
      </c>
    </row>
    <row r="2182" spans="1:39" x14ac:dyDescent="0.25">
      <c r="A2182" t="s">
        <v>33</v>
      </c>
      <c r="B2182" s="1" t="s">
        <v>63</v>
      </c>
      <c r="C2182" s="1" t="s">
        <v>35</v>
      </c>
      <c r="D2182" s="1" t="s">
        <v>36</v>
      </c>
      <c r="E2182" s="1" t="s">
        <v>36</v>
      </c>
      <c r="F2182" s="1" t="s">
        <v>37</v>
      </c>
      <c r="G2182" t="s">
        <v>64</v>
      </c>
      <c r="H2182" t="s">
        <v>39</v>
      </c>
      <c r="I2182" t="s">
        <v>40</v>
      </c>
      <c r="J2182" t="s">
        <v>40</v>
      </c>
      <c r="K2182" t="s">
        <v>40</v>
      </c>
      <c r="L2182" s="4">
        <v>-75</v>
      </c>
      <c r="M2182" s="2">
        <v>43586</v>
      </c>
      <c r="N2182" t="s">
        <v>41</v>
      </c>
      <c r="O2182" t="s">
        <v>42</v>
      </c>
      <c r="P2182" t="s">
        <v>1788</v>
      </c>
      <c r="Q2182" t="s">
        <v>1789</v>
      </c>
      <c r="R2182" t="s">
        <v>1764</v>
      </c>
      <c r="S2182" s="3">
        <v>43614</v>
      </c>
      <c r="T2182" t="s">
        <v>46</v>
      </c>
      <c r="U2182">
        <v>16</v>
      </c>
      <c r="V2182" t="s">
        <v>47</v>
      </c>
      <c r="W2182" t="s">
        <v>48</v>
      </c>
      <c r="X2182">
        <v>428690</v>
      </c>
      <c r="Y2182" s="3">
        <v>43602</v>
      </c>
      <c r="Z2182">
        <v>165076398</v>
      </c>
      <c r="AB2182" t="s">
        <v>49</v>
      </c>
      <c r="AD2182" t="s">
        <v>1787</v>
      </c>
      <c r="AE2182">
        <v>1</v>
      </c>
      <c r="AF2182">
        <v>-75</v>
      </c>
      <c r="AH2182" t="str">
        <f>VLOOKUP(B2182,'cc Lookup'!A:J,10,0)</f>
        <v>Corporate Expenditure</v>
      </c>
      <c r="AI2182" t="str">
        <f>VLOOKUP(B2182,'cc Lookup'!A:E,5,0)</f>
        <v>Corporate Exp</v>
      </c>
      <c r="AJ2182" t="s">
        <v>6736</v>
      </c>
      <c r="AK2182" t="str">
        <f t="shared" si="68"/>
        <v>E35120 Corporate Expenses</v>
      </c>
      <c r="AL2182" t="str">
        <f t="shared" si="69"/>
        <v>7310 Legal / Prof Fees</v>
      </c>
      <c r="AM2182" t="str">
        <f>VLOOKUP(W2182,Lookup!A:B,2,0)</f>
        <v>Legal</v>
      </c>
    </row>
    <row r="2183" spans="1:39" x14ac:dyDescent="0.25">
      <c r="A2183" t="s">
        <v>33</v>
      </c>
      <c r="B2183" s="1" t="s">
        <v>63</v>
      </c>
      <c r="C2183" s="1" t="s">
        <v>35</v>
      </c>
      <c r="D2183" s="1" t="s">
        <v>36</v>
      </c>
      <c r="E2183" s="1" t="s">
        <v>36</v>
      </c>
      <c r="F2183" s="1" t="s">
        <v>37</v>
      </c>
      <c r="G2183" t="s">
        <v>64</v>
      </c>
      <c r="H2183" t="s">
        <v>39</v>
      </c>
      <c r="I2183" t="s">
        <v>40</v>
      </c>
      <c r="J2183" t="s">
        <v>40</v>
      </c>
      <c r="K2183" t="s">
        <v>40</v>
      </c>
      <c r="L2183" s="4">
        <v>-63.32</v>
      </c>
      <c r="M2183" s="2">
        <v>43586</v>
      </c>
      <c r="N2183" t="s">
        <v>103</v>
      </c>
      <c r="O2183" t="s">
        <v>104</v>
      </c>
      <c r="P2183" t="s">
        <v>1699</v>
      </c>
      <c r="Q2183" t="s">
        <v>1790</v>
      </c>
      <c r="R2183" t="s">
        <v>1791</v>
      </c>
      <c r="S2183" s="3">
        <v>43585</v>
      </c>
      <c r="T2183" t="s">
        <v>46</v>
      </c>
      <c r="U2183">
        <v>1161</v>
      </c>
      <c r="V2183" t="s">
        <v>110</v>
      </c>
      <c r="W2183" t="s">
        <v>48</v>
      </c>
      <c r="X2183">
        <v>165026831</v>
      </c>
      <c r="Y2183" s="3">
        <v>42857</v>
      </c>
      <c r="AA2183" t="s">
        <v>111</v>
      </c>
      <c r="AC2183" t="s">
        <v>109</v>
      </c>
      <c r="AH2183" t="str">
        <f>VLOOKUP(B2183,'cc Lookup'!A:J,10,0)</f>
        <v>Corporate Expenditure</v>
      </c>
      <c r="AI2183" t="str">
        <f>VLOOKUP(B2183,'cc Lookup'!A:E,5,0)</f>
        <v>Corporate Exp</v>
      </c>
      <c r="AJ2183" t="s">
        <v>6736</v>
      </c>
      <c r="AK2183" t="str">
        <f t="shared" si="68"/>
        <v>E35120 Corporate Expenses</v>
      </c>
      <c r="AL2183" t="str">
        <f t="shared" si="69"/>
        <v>7310 Legal / Prof Fees</v>
      </c>
      <c r="AM2183" t="str">
        <f>VLOOKUP(W2183,Lookup!A:B,2,0)</f>
        <v>Legal</v>
      </c>
    </row>
    <row r="2184" spans="1:39" x14ac:dyDescent="0.25">
      <c r="A2184" t="s">
        <v>33</v>
      </c>
      <c r="B2184" s="1" t="s">
        <v>63</v>
      </c>
      <c r="C2184" s="1" t="s">
        <v>35</v>
      </c>
      <c r="D2184" s="1" t="s">
        <v>36</v>
      </c>
      <c r="E2184" s="1" t="s">
        <v>36</v>
      </c>
      <c r="F2184" s="1" t="s">
        <v>37</v>
      </c>
      <c r="G2184" t="s">
        <v>64</v>
      </c>
      <c r="H2184" t="s">
        <v>39</v>
      </c>
      <c r="I2184" t="s">
        <v>40</v>
      </c>
      <c r="J2184" t="s">
        <v>40</v>
      </c>
      <c r="K2184" t="s">
        <v>40</v>
      </c>
      <c r="L2184" s="4">
        <v>-1050.28</v>
      </c>
      <c r="M2184" s="2">
        <v>43586</v>
      </c>
      <c r="N2184" t="s">
        <v>103</v>
      </c>
      <c r="O2184" t="s">
        <v>104</v>
      </c>
      <c r="P2184" t="s">
        <v>1699</v>
      </c>
      <c r="Q2184" t="s">
        <v>1790</v>
      </c>
      <c r="R2184" t="s">
        <v>1791</v>
      </c>
      <c r="S2184" s="3">
        <v>43585</v>
      </c>
      <c r="T2184" t="s">
        <v>46</v>
      </c>
      <c r="U2184">
        <v>1162</v>
      </c>
      <c r="V2184" t="s">
        <v>283</v>
      </c>
      <c r="W2184" t="s">
        <v>183</v>
      </c>
      <c r="X2184">
        <v>165069775</v>
      </c>
      <c r="Y2184" s="3">
        <v>43249</v>
      </c>
      <c r="AC2184" t="s">
        <v>792</v>
      </c>
      <c r="AH2184" t="str">
        <f>VLOOKUP(B2184,'cc Lookup'!A:J,10,0)</f>
        <v>Corporate Expenditure</v>
      </c>
      <c r="AI2184" t="str">
        <f>VLOOKUP(B2184,'cc Lookup'!A:E,5,0)</f>
        <v>Corporate Exp</v>
      </c>
      <c r="AJ2184" t="s">
        <v>6736</v>
      </c>
      <c r="AK2184" t="str">
        <f t="shared" si="68"/>
        <v>E35120 Corporate Expenses</v>
      </c>
      <c r="AL2184" t="str">
        <f t="shared" si="69"/>
        <v>7310 Legal / Prof Fees</v>
      </c>
      <c r="AM2184" t="str">
        <f>VLOOKUP(W2184,Lookup!A:B,2,0)</f>
        <v>Other</v>
      </c>
    </row>
    <row r="2185" spans="1:39" x14ac:dyDescent="0.25">
      <c r="A2185" t="s">
        <v>33</v>
      </c>
      <c r="B2185" s="1" t="s">
        <v>63</v>
      </c>
      <c r="C2185" s="1" t="s">
        <v>35</v>
      </c>
      <c r="D2185" s="1" t="s">
        <v>36</v>
      </c>
      <c r="E2185" s="1" t="s">
        <v>36</v>
      </c>
      <c r="F2185" s="1" t="s">
        <v>37</v>
      </c>
      <c r="G2185" t="s">
        <v>64</v>
      </c>
      <c r="H2185" t="s">
        <v>39</v>
      </c>
      <c r="I2185" t="s">
        <v>40</v>
      </c>
      <c r="J2185" t="s">
        <v>40</v>
      </c>
      <c r="K2185" t="s">
        <v>40</v>
      </c>
      <c r="L2185" s="4">
        <v>-57717.04</v>
      </c>
      <c r="M2185" s="2">
        <v>43586</v>
      </c>
      <c r="N2185" t="s">
        <v>103</v>
      </c>
      <c r="O2185" t="s">
        <v>104</v>
      </c>
      <c r="P2185" t="s">
        <v>1699</v>
      </c>
      <c r="Q2185" t="s">
        <v>1790</v>
      </c>
      <c r="R2185" t="s">
        <v>1791</v>
      </c>
      <c r="S2185" s="3">
        <v>43585</v>
      </c>
      <c r="T2185" t="s">
        <v>46</v>
      </c>
      <c r="U2185">
        <v>1163</v>
      </c>
      <c r="V2185" t="s">
        <v>1702</v>
      </c>
      <c r="W2185" t="s">
        <v>694</v>
      </c>
      <c r="X2185">
        <v>165076761</v>
      </c>
      <c r="Y2185" s="3">
        <v>43566</v>
      </c>
      <c r="AC2185" t="s">
        <v>794</v>
      </c>
      <c r="AH2185" t="str">
        <f>VLOOKUP(B2185,'cc Lookup'!A:J,10,0)</f>
        <v>Corporate Expenditure</v>
      </c>
      <c r="AI2185" t="str">
        <f>VLOOKUP(B2185,'cc Lookup'!A:E,5,0)</f>
        <v>Corporate Exp</v>
      </c>
      <c r="AJ2185" t="s">
        <v>6736</v>
      </c>
      <c r="AK2185" t="str">
        <f t="shared" si="68"/>
        <v>E35120 Corporate Expenses</v>
      </c>
      <c r="AL2185" t="str">
        <f t="shared" si="69"/>
        <v>7310 Legal / Prof Fees</v>
      </c>
      <c r="AM2185" t="str">
        <f>VLOOKUP(W2185,Lookup!A:B,2,0)</f>
        <v>Legal</v>
      </c>
    </row>
    <row r="2186" spans="1:39" x14ac:dyDescent="0.25">
      <c r="A2186" t="s">
        <v>33</v>
      </c>
      <c r="B2186" s="1" t="s">
        <v>63</v>
      </c>
      <c r="C2186" s="1" t="s">
        <v>35</v>
      </c>
      <c r="D2186" s="1" t="s">
        <v>36</v>
      </c>
      <c r="E2186" s="1" t="s">
        <v>36</v>
      </c>
      <c r="F2186" s="1" t="s">
        <v>37</v>
      </c>
      <c r="G2186" t="s">
        <v>64</v>
      </c>
      <c r="H2186" t="s">
        <v>39</v>
      </c>
      <c r="I2186" t="s">
        <v>40</v>
      </c>
      <c r="J2186" t="s">
        <v>40</v>
      </c>
      <c r="K2186" t="s">
        <v>40</v>
      </c>
      <c r="L2186" s="4">
        <v>1050.28</v>
      </c>
      <c r="M2186" s="2">
        <v>43586</v>
      </c>
      <c r="N2186" t="s">
        <v>103</v>
      </c>
      <c r="O2186" t="s">
        <v>104</v>
      </c>
      <c r="P2186" t="s">
        <v>1792</v>
      </c>
      <c r="Q2186" t="s">
        <v>1793</v>
      </c>
      <c r="R2186" t="s">
        <v>1794</v>
      </c>
      <c r="S2186" s="3">
        <v>43616</v>
      </c>
      <c r="T2186" t="s">
        <v>46</v>
      </c>
      <c r="U2186">
        <v>1102</v>
      </c>
      <c r="V2186" t="s">
        <v>283</v>
      </c>
      <c r="W2186" t="s">
        <v>183</v>
      </c>
      <c r="X2186">
        <v>165069775</v>
      </c>
      <c r="Y2186" s="3">
        <v>43249</v>
      </c>
      <c r="AC2186" t="s">
        <v>792</v>
      </c>
      <c r="AH2186" t="str">
        <f>VLOOKUP(B2186,'cc Lookup'!A:J,10,0)</f>
        <v>Corporate Expenditure</v>
      </c>
      <c r="AI2186" t="str">
        <f>VLOOKUP(B2186,'cc Lookup'!A:E,5,0)</f>
        <v>Corporate Exp</v>
      </c>
      <c r="AJ2186" t="s">
        <v>6736</v>
      </c>
      <c r="AK2186" t="str">
        <f t="shared" si="68"/>
        <v>E35120 Corporate Expenses</v>
      </c>
      <c r="AL2186" t="str">
        <f t="shared" si="69"/>
        <v>7310 Legal / Prof Fees</v>
      </c>
      <c r="AM2186" t="str">
        <f>VLOOKUP(W2186,Lookup!A:B,2,0)</f>
        <v>Other</v>
      </c>
    </row>
    <row r="2187" spans="1:39" x14ac:dyDescent="0.25">
      <c r="A2187" t="s">
        <v>33</v>
      </c>
      <c r="B2187" s="1" t="s">
        <v>63</v>
      </c>
      <c r="C2187" s="1" t="s">
        <v>35</v>
      </c>
      <c r="D2187" s="1" t="s">
        <v>36</v>
      </c>
      <c r="E2187" s="1" t="s">
        <v>36</v>
      </c>
      <c r="F2187" s="1" t="s">
        <v>37</v>
      </c>
      <c r="G2187" t="s">
        <v>64</v>
      </c>
      <c r="H2187" t="s">
        <v>39</v>
      </c>
      <c r="I2187" t="s">
        <v>40</v>
      </c>
      <c r="J2187" t="s">
        <v>40</v>
      </c>
      <c r="K2187" t="s">
        <v>40</v>
      </c>
      <c r="L2187" s="4">
        <v>63.32</v>
      </c>
      <c r="M2187" s="2">
        <v>43586</v>
      </c>
      <c r="N2187" t="s">
        <v>103</v>
      </c>
      <c r="O2187" t="s">
        <v>104</v>
      </c>
      <c r="P2187" t="s">
        <v>1792</v>
      </c>
      <c r="Q2187" t="s">
        <v>1793</v>
      </c>
      <c r="R2187" t="s">
        <v>1794</v>
      </c>
      <c r="S2187" s="3">
        <v>43616</v>
      </c>
      <c r="T2187" t="s">
        <v>46</v>
      </c>
      <c r="U2187">
        <v>1103</v>
      </c>
      <c r="V2187" t="s">
        <v>110</v>
      </c>
      <c r="W2187" t="s">
        <v>48</v>
      </c>
      <c r="X2187">
        <v>165026831</v>
      </c>
      <c r="Y2187" s="3">
        <v>42857</v>
      </c>
      <c r="AA2187" t="s">
        <v>111</v>
      </c>
      <c r="AC2187" t="s">
        <v>109</v>
      </c>
      <c r="AH2187" t="str">
        <f>VLOOKUP(B2187,'cc Lookup'!A:J,10,0)</f>
        <v>Corporate Expenditure</v>
      </c>
      <c r="AI2187" t="str">
        <f>VLOOKUP(B2187,'cc Lookup'!A:E,5,0)</f>
        <v>Corporate Exp</v>
      </c>
      <c r="AJ2187" t="s">
        <v>6736</v>
      </c>
      <c r="AK2187" t="str">
        <f t="shared" si="68"/>
        <v>E35120 Corporate Expenses</v>
      </c>
      <c r="AL2187" t="str">
        <f t="shared" si="69"/>
        <v>7310 Legal / Prof Fees</v>
      </c>
      <c r="AM2187" t="str">
        <f>VLOOKUP(W2187,Lookup!A:B,2,0)</f>
        <v>Legal</v>
      </c>
    </row>
    <row r="2188" spans="1:39" x14ac:dyDescent="0.25">
      <c r="A2188" t="s">
        <v>33</v>
      </c>
      <c r="B2188" s="1" t="s">
        <v>63</v>
      </c>
      <c r="C2188" s="1" t="s">
        <v>35</v>
      </c>
      <c r="D2188" s="1" t="s">
        <v>36</v>
      </c>
      <c r="E2188" s="1" t="s">
        <v>36</v>
      </c>
      <c r="F2188" s="1" t="s">
        <v>37</v>
      </c>
      <c r="G2188" t="s">
        <v>64</v>
      </c>
      <c r="H2188" t="s">
        <v>39</v>
      </c>
      <c r="I2188" t="s">
        <v>40</v>
      </c>
      <c r="J2188" t="s">
        <v>40</v>
      </c>
      <c r="K2188" t="s">
        <v>40</v>
      </c>
      <c r="L2188" s="4">
        <v>57717.04</v>
      </c>
      <c r="M2188" s="2">
        <v>43586</v>
      </c>
      <c r="N2188" t="s">
        <v>103</v>
      </c>
      <c r="O2188" t="s">
        <v>104</v>
      </c>
      <c r="P2188" t="s">
        <v>1792</v>
      </c>
      <c r="Q2188" t="s">
        <v>1793</v>
      </c>
      <c r="R2188" t="s">
        <v>1794</v>
      </c>
      <c r="S2188" s="3">
        <v>43616</v>
      </c>
      <c r="T2188" t="s">
        <v>46</v>
      </c>
      <c r="U2188">
        <v>1104</v>
      </c>
      <c r="V2188" t="s">
        <v>1702</v>
      </c>
      <c r="W2188" t="s">
        <v>694</v>
      </c>
      <c r="X2188">
        <v>165076761</v>
      </c>
      <c r="Y2188" s="3">
        <v>43566</v>
      </c>
      <c r="AC2188" t="s">
        <v>794</v>
      </c>
      <c r="AH2188" t="str">
        <f>VLOOKUP(B2188,'cc Lookup'!A:J,10,0)</f>
        <v>Corporate Expenditure</v>
      </c>
      <c r="AI2188" t="str">
        <f>VLOOKUP(B2188,'cc Lookup'!A:E,5,0)</f>
        <v>Corporate Exp</v>
      </c>
      <c r="AJ2188" t="s">
        <v>6736</v>
      </c>
      <c r="AK2188" t="str">
        <f t="shared" si="68"/>
        <v>E35120 Corporate Expenses</v>
      </c>
      <c r="AL2188" t="str">
        <f t="shared" si="69"/>
        <v>7310 Legal / Prof Fees</v>
      </c>
      <c r="AM2188" t="str">
        <f>VLOOKUP(W2188,Lookup!A:B,2,0)</f>
        <v>Legal</v>
      </c>
    </row>
    <row r="2189" spans="1:39" x14ac:dyDescent="0.25">
      <c r="A2189" t="s">
        <v>33</v>
      </c>
      <c r="B2189" s="1" t="s">
        <v>63</v>
      </c>
      <c r="C2189" s="1" t="s">
        <v>35</v>
      </c>
      <c r="D2189" s="1" t="s">
        <v>140</v>
      </c>
      <c r="E2189" s="1" t="s">
        <v>36</v>
      </c>
      <c r="F2189" s="1" t="s">
        <v>37</v>
      </c>
      <c r="G2189" t="s">
        <v>64</v>
      </c>
      <c r="H2189" t="s">
        <v>39</v>
      </c>
      <c r="I2189" t="s">
        <v>141</v>
      </c>
      <c r="J2189" t="s">
        <v>40</v>
      </c>
      <c r="K2189" t="s">
        <v>40</v>
      </c>
      <c r="L2189" s="4">
        <v>-90</v>
      </c>
      <c r="M2189" s="2">
        <v>43586</v>
      </c>
      <c r="N2189" t="s">
        <v>103</v>
      </c>
      <c r="O2189" t="s">
        <v>104</v>
      </c>
      <c r="P2189" t="s">
        <v>1699</v>
      </c>
      <c r="Q2189" t="s">
        <v>1790</v>
      </c>
      <c r="R2189" t="s">
        <v>1791</v>
      </c>
      <c r="S2189" s="3">
        <v>43585</v>
      </c>
      <c r="T2189" t="s">
        <v>46</v>
      </c>
      <c r="U2189">
        <v>1721</v>
      </c>
      <c r="V2189" t="s">
        <v>142</v>
      </c>
      <c r="W2189" t="s">
        <v>143</v>
      </c>
      <c r="X2189">
        <v>165067496</v>
      </c>
      <c r="Y2189" s="3">
        <v>43140</v>
      </c>
      <c r="AC2189" t="s">
        <v>144</v>
      </c>
      <c r="AH2189" t="str">
        <f>VLOOKUP(B2189,'cc Lookup'!A:J,10,0)</f>
        <v>Corporate Expenditure</v>
      </c>
      <c r="AI2189" t="str">
        <f>VLOOKUP(B2189,'cc Lookup'!A:E,5,0)</f>
        <v>Corporate Exp</v>
      </c>
      <c r="AJ2189" t="s">
        <v>6736</v>
      </c>
      <c r="AK2189" t="str">
        <f t="shared" si="68"/>
        <v>E35120 Corporate Expenses</v>
      </c>
      <c r="AL2189" t="str">
        <f t="shared" si="69"/>
        <v>7310 Legal / Prof Fees</v>
      </c>
      <c r="AM2189" t="str">
        <f>VLOOKUP(W2189,Lookup!A:B,2,0)</f>
        <v>Legal</v>
      </c>
    </row>
    <row r="2190" spans="1:39" x14ac:dyDescent="0.25">
      <c r="A2190" t="s">
        <v>33</v>
      </c>
      <c r="B2190" s="1" t="s">
        <v>63</v>
      </c>
      <c r="C2190" s="1" t="s">
        <v>35</v>
      </c>
      <c r="D2190" s="1" t="s">
        <v>140</v>
      </c>
      <c r="E2190" s="1" t="s">
        <v>36</v>
      </c>
      <c r="F2190" s="1" t="s">
        <v>37</v>
      </c>
      <c r="G2190" t="s">
        <v>64</v>
      </c>
      <c r="H2190" t="s">
        <v>39</v>
      </c>
      <c r="I2190" t="s">
        <v>141</v>
      </c>
      <c r="J2190" t="s">
        <v>40</v>
      </c>
      <c r="K2190" t="s">
        <v>40</v>
      </c>
      <c r="L2190" s="4">
        <v>-17422.89</v>
      </c>
      <c r="M2190" s="2">
        <v>43586</v>
      </c>
      <c r="N2190" t="s">
        <v>103</v>
      </c>
      <c r="O2190" t="s">
        <v>104</v>
      </c>
      <c r="P2190" t="s">
        <v>1699</v>
      </c>
      <c r="Q2190" t="s">
        <v>1790</v>
      </c>
      <c r="R2190" t="s">
        <v>1791</v>
      </c>
      <c r="S2190" s="3">
        <v>43585</v>
      </c>
      <c r="T2190" t="s">
        <v>46</v>
      </c>
      <c r="U2190">
        <v>1722</v>
      </c>
      <c r="V2190" t="s">
        <v>809</v>
      </c>
      <c r="W2190" t="s">
        <v>694</v>
      </c>
      <c r="X2190">
        <v>165052611</v>
      </c>
      <c r="Y2190" s="3">
        <v>43347</v>
      </c>
      <c r="AC2190" t="s">
        <v>794</v>
      </c>
      <c r="AH2190" t="str">
        <f>VLOOKUP(B2190,'cc Lookup'!A:J,10,0)</f>
        <v>Corporate Expenditure</v>
      </c>
      <c r="AI2190" t="str">
        <f>VLOOKUP(B2190,'cc Lookup'!A:E,5,0)</f>
        <v>Corporate Exp</v>
      </c>
      <c r="AJ2190" t="s">
        <v>6736</v>
      </c>
      <c r="AK2190" t="str">
        <f t="shared" si="68"/>
        <v>E35120 Corporate Expenses</v>
      </c>
      <c r="AL2190" t="str">
        <f t="shared" si="69"/>
        <v>7310 Legal / Prof Fees</v>
      </c>
      <c r="AM2190" t="str">
        <f>VLOOKUP(W2190,Lookup!A:B,2,0)</f>
        <v>Legal</v>
      </c>
    </row>
    <row r="2191" spans="1:39" x14ac:dyDescent="0.25">
      <c r="A2191" t="s">
        <v>33</v>
      </c>
      <c r="B2191" s="1" t="s">
        <v>63</v>
      </c>
      <c r="C2191" s="1" t="s">
        <v>35</v>
      </c>
      <c r="D2191" s="1" t="s">
        <v>140</v>
      </c>
      <c r="E2191" s="1" t="s">
        <v>36</v>
      </c>
      <c r="F2191" s="1" t="s">
        <v>37</v>
      </c>
      <c r="G2191" t="s">
        <v>64</v>
      </c>
      <c r="H2191" t="s">
        <v>39</v>
      </c>
      <c r="I2191" t="s">
        <v>141</v>
      </c>
      <c r="J2191" t="s">
        <v>40</v>
      </c>
      <c r="K2191" t="s">
        <v>40</v>
      </c>
      <c r="L2191" s="4">
        <v>90</v>
      </c>
      <c r="M2191" s="2">
        <v>43586</v>
      </c>
      <c r="N2191" t="s">
        <v>103</v>
      </c>
      <c r="O2191" t="s">
        <v>104</v>
      </c>
      <c r="P2191" t="s">
        <v>1792</v>
      </c>
      <c r="Q2191" t="s">
        <v>1793</v>
      </c>
      <c r="R2191" t="s">
        <v>1794</v>
      </c>
      <c r="S2191" s="3">
        <v>43616</v>
      </c>
      <c r="T2191" t="s">
        <v>46</v>
      </c>
      <c r="U2191">
        <v>1632</v>
      </c>
      <c r="V2191" t="s">
        <v>142</v>
      </c>
      <c r="W2191" t="s">
        <v>143</v>
      </c>
      <c r="X2191">
        <v>165067496</v>
      </c>
      <c r="Y2191" s="3">
        <v>43140</v>
      </c>
      <c r="AC2191" t="s">
        <v>144</v>
      </c>
      <c r="AH2191" t="str">
        <f>VLOOKUP(B2191,'cc Lookup'!A:J,10,0)</f>
        <v>Corporate Expenditure</v>
      </c>
      <c r="AI2191" t="str">
        <f>VLOOKUP(B2191,'cc Lookup'!A:E,5,0)</f>
        <v>Corporate Exp</v>
      </c>
      <c r="AJ2191" t="s">
        <v>6736</v>
      </c>
      <c r="AK2191" t="str">
        <f t="shared" si="68"/>
        <v>E35120 Corporate Expenses</v>
      </c>
      <c r="AL2191" t="str">
        <f t="shared" si="69"/>
        <v>7310 Legal / Prof Fees</v>
      </c>
      <c r="AM2191" t="str">
        <f>VLOOKUP(W2191,Lookup!A:B,2,0)</f>
        <v>Legal</v>
      </c>
    </row>
    <row r="2192" spans="1:39" x14ac:dyDescent="0.25">
      <c r="A2192" t="s">
        <v>33</v>
      </c>
      <c r="B2192" s="1" t="s">
        <v>63</v>
      </c>
      <c r="C2192" s="1" t="s">
        <v>35</v>
      </c>
      <c r="D2192" s="1" t="s">
        <v>140</v>
      </c>
      <c r="E2192" s="1" t="s">
        <v>36</v>
      </c>
      <c r="F2192" s="1" t="s">
        <v>37</v>
      </c>
      <c r="G2192" t="s">
        <v>64</v>
      </c>
      <c r="H2192" t="s">
        <v>39</v>
      </c>
      <c r="I2192" t="s">
        <v>141</v>
      </c>
      <c r="J2192" t="s">
        <v>40</v>
      </c>
      <c r="K2192" t="s">
        <v>40</v>
      </c>
      <c r="L2192" s="4">
        <v>17422.89</v>
      </c>
      <c r="M2192" s="2">
        <v>43586</v>
      </c>
      <c r="N2192" t="s">
        <v>103</v>
      </c>
      <c r="O2192" t="s">
        <v>104</v>
      </c>
      <c r="P2192" t="s">
        <v>1792</v>
      </c>
      <c r="Q2192" t="s">
        <v>1793</v>
      </c>
      <c r="R2192" t="s">
        <v>1794</v>
      </c>
      <c r="S2192" s="3">
        <v>43616</v>
      </c>
      <c r="T2192" t="s">
        <v>46</v>
      </c>
      <c r="U2192">
        <v>1633</v>
      </c>
      <c r="V2192" t="s">
        <v>809</v>
      </c>
      <c r="W2192" t="s">
        <v>694</v>
      </c>
      <c r="X2192">
        <v>165052611</v>
      </c>
      <c r="Y2192" s="3">
        <v>43347</v>
      </c>
      <c r="AC2192" t="s">
        <v>794</v>
      </c>
      <c r="AH2192" t="str">
        <f>VLOOKUP(B2192,'cc Lookup'!A:J,10,0)</f>
        <v>Corporate Expenditure</v>
      </c>
      <c r="AI2192" t="str">
        <f>VLOOKUP(B2192,'cc Lookup'!A:E,5,0)</f>
        <v>Corporate Exp</v>
      </c>
      <c r="AJ2192" t="s">
        <v>6736</v>
      </c>
      <c r="AK2192" t="str">
        <f t="shared" si="68"/>
        <v>E35120 Corporate Expenses</v>
      </c>
      <c r="AL2192" t="str">
        <f t="shared" si="69"/>
        <v>7310 Legal / Prof Fees</v>
      </c>
      <c r="AM2192" t="str">
        <f>VLOOKUP(W2192,Lookup!A:B,2,0)</f>
        <v>Legal</v>
      </c>
    </row>
    <row r="2193" spans="1:39" x14ac:dyDescent="0.25">
      <c r="A2193" t="s">
        <v>33</v>
      </c>
      <c r="B2193" s="1" t="s">
        <v>63</v>
      </c>
      <c r="C2193" s="1" t="s">
        <v>35</v>
      </c>
      <c r="D2193" s="1" t="s">
        <v>36</v>
      </c>
      <c r="E2193" s="1" t="s">
        <v>36</v>
      </c>
      <c r="F2193" s="1" t="s">
        <v>37</v>
      </c>
      <c r="G2193" t="s">
        <v>64</v>
      </c>
      <c r="H2193" t="s">
        <v>39</v>
      </c>
      <c r="I2193" t="s">
        <v>40</v>
      </c>
      <c r="J2193" t="s">
        <v>40</v>
      </c>
      <c r="K2193" t="s">
        <v>40</v>
      </c>
      <c r="L2193" s="4">
        <v>130178</v>
      </c>
      <c r="M2193" s="2">
        <v>43617</v>
      </c>
      <c r="N2193" t="s">
        <v>55</v>
      </c>
      <c r="O2193" t="s">
        <v>56</v>
      </c>
      <c r="P2193" t="s">
        <v>1883</v>
      </c>
      <c r="Q2193" t="s">
        <v>1884</v>
      </c>
      <c r="R2193" t="s">
        <v>1885</v>
      </c>
      <c r="S2193" s="3">
        <v>43648</v>
      </c>
      <c r="T2193" t="s">
        <v>350</v>
      </c>
      <c r="U2193">
        <v>30</v>
      </c>
      <c r="V2193" t="s">
        <v>1886</v>
      </c>
      <c r="W2193" t="s">
        <v>1885</v>
      </c>
      <c r="Y2193" s="3">
        <v>43648</v>
      </c>
      <c r="AA2193" t="s">
        <v>1886</v>
      </c>
      <c r="AH2193" t="str">
        <f>VLOOKUP(B2193,'cc Lookup'!A:J,10,0)</f>
        <v>Corporate Expenditure</v>
      </c>
      <c r="AI2193" t="str">
        <f>VLOOKUP(B2193,'cc Lookup'!A:E,5,0)</f>
        <v>Corporate Exp</v>
      </c>
      <c r="AJ2193" t="s">
        <v>6736</v>
      </c>
      <c r="AK2193" t="str">
        <f t="shared" si="68"/>
        <v>E35120 Corporate Expenses</v>
      </c>
      <c r="AL2193" t="str">
        <f t="shared" si="69"/>
        <v>7310 Legal / Prof Fees</v>
      </c>
      <c r="AM2193" t="str">
        <f>VLOOKUP(W2193,Lookup!A:B,2,0)</f>
        <v>Other</v>
      </c>
    </row>
    <row r="2194" spans="1:39" x14ac:dyDescent="0.25">
      <c r="A2194" t="s">
        <v>33</v>
      </c>
      <c r="B2194" s="1" t="s">
        <v>63</v>
      </c>
      <c r="C2194" s="1" t="s">
        <v>35</v>
      </c>
      <c r="D2194" s="1" t="s">
        <v>36</v>
      </c>
      <c r="E2194" s="1" t="s">
        <v>36</v>
      </c>
      <c r="F2194" s="1" t="s">
        <v>37</v>
      </c>
      <c r="G2194" t="s">
        <v>64</v>
      </c>
      <c r="H2194" t="s">
        <v>39</v>
      </c>
      <c r="I2194" t="s">
        <v>40</v>
      </c>
      <c r="J2194" t="s">
        <v>40</v>
      </c>
      <c r="K2194" t="s">
        <v>40</v>
      </c>
      <c r="L2194" s="4">
        <v>224790.71</v>
      </c>
      <c r="M2194" s="2">
        <v>43617</v>
      </c>
      <c r="N2194" t="s">
        <v>55</v>
      </c>
      <c r="O2194" t="s">
        <v>56</v>
      </c>
      <c r="P2194" t="s">
        <v>1883</v>
      </c>
      <c r="Q2194" t="s">
        <v>1884</v>
      </c>
      <c r="R2194" t="s">
        <v>1885</v>
      </c>
      <c r="S2194" s="3">
        <v>43648</v>
      </c>
      <c r="T2194" t="s">
        <v>350</v>
      </c>
      <c r="U2194">
        <v>31</v>
      </c>
      <c r="V2194" t="s">
        <v>1887</v>
      </c>
      <c r="W2194" t="s">
        <v>1885</v>
      </c>
      <c r="Y2194" s="3">
        <v>43648</v>
      </c>
      <c r="AA2194" t="s">
        <v>1887</v>
      </c>
      <c r="AH2194" t="str">
        <f>VLOOKUP(B2194,'cc Lookup'!A:J,10,0)</f>
        <v>Corporate Expenditure</v>
      </c>
      <c r="AI2194" t="str">
        <f>VLOOKUP(B2194,'cc Lookup'!A:E,5,0)</f>
        <v>Corporate Exp</v>
      </c>
      <c r="AJ2194" t="s">
        <v>6736</v>
      </c>
      <c r="AK2194" t="str">
        <f t="shared" si="68"/>
        <v>E35120 Corporate Expenses</v>
      </c>
      <c r="AL2194" t="str">
        <f t="shared" si="69"/>
        <v>7310 Legal / Prof Fees</v>
      </c>
      <c r="AM2194" t="str">
        <f>VLOOKUP(W2194,Lookup!A:B,2,0)</f>
        <v>Other</v>
      </c>
    </row>
    <row r="2195" spans="1:39" x14ac:dyDescent="0.25">
      <c r="A2195" t="s">
        <v>33</v>
      </c>
      <c r="B2195" s="1" t="s">
        <v>63</v>
      </c>
      <c r="C2195" s="1" t="s">
        <v>35</v>
      </c>
      <c r="D2195" s="1" t="s">
        <v>36</v>
      </c>
      <c r="E2195" s="1" t="s">
        <v>36</v>
      </c>
      <c r="F2195" s="1" t="s">
        <v>37</v>
      </c>
      <c r="G2195" t="s">
        <v>64</v>
      </c>
      <c r="H2195" t="s">
        <v>39</v>
      </c>
      <c r="I2195" t="s">
        <v>40</v>
      </c>
      <c r="J2195" t="s">
        <v>40</v>
      </c>
      <c r="K2195" t="s">
        <v>40</v>
      </c>
      <c r="L2195" s="4">
        <v>-16.420000000000002</v>
      </c>
      <c r="M2195" s="2">
        <v>43617</v>
      </c>
      <c r="N2195" t="s">
        <v>55</v>
      </c>
      <c r="O2195" t="s">
        <v>56</v>
      </c>
      <c r="P2195" t="s">
        <v>1883</v>
      </c>
      <c r="Q2195" t="s">
        <v>1884</v>
      </c>
      <c r="R2195" t="s">
        <v>1885</v>
      </c>
      <c r="S2195" s="3">
        <v>43648</v>
      </c>
      <c r="T2195" t="s">
        <v>350</v>
      </c>
      <c r="U2195">
        <v>32</v>
      </c>
      <c r="V2195" t="s">
        <v>1888</v>
      </c>
      <c r="W2195" t="s">
        <v>1885</v>
      </c>
      <c r="Y2195" s="3">
        <v>43648</v>
      </c>
      <c r="AA2195" t="s">
        <v>1888</v>
      </c>
      <c r="AH2195" t="str">
        <f>VLOOKUP(B2195,'cc Lookup'!A:J,10,0)</f>
        <v>Corporate Expenditure</v>
      </c>
      <c r="AI2195" t="str">
        <f>VLOOKUP(B2195,'cc Lookup'!A:E,5,0)</f>
        <v>Corporate Exp</v>
      </c>
      <c r="AJ2195" t="s">
        <v>6736</v>
      </c>
      <c r="AK2195" t="str">
        <f t="shared" si="68"/>
        <v>E35120 Corporate Expenses</v>
      </c>
      <c r="AL2195" t="str">
        <f t="shared" si="69"/>
        <v>7310 Legal / Prof Fees</v>
      </c>
      <c r="AM2195" t="str">
        <f>VLOOKUP(W2195,Lookup!A:B,2,0)</f>
        <v>Other</v>
      </c>
    </row>
    <row r="2196" spans="1:39" x14ac:dyDescent="0.25">
      <c r="A2196" t="s">
        <v>33</v>
      </c>
      <c r="B2196" s="1" t="s">
        <v>63</v>
      </c>
      <c r="C2196" s="1" t="s">
        <v>35</v>
      </c>
      <c r="D2196" s="1" t="s">
        <v>36</v>
      </c>
      <c r="E2196" s="1" t="s">
        <v>36</v>
      </c>
      <c r="F2196" s="1" t="s">
        <v>37</v>
      </c>
      <c r="G2196" t="s">
        <v>64</v>
      </c>
      <c r="H2196" t="s">
        <v>39</v>
      </c>
      <c r="I2196" t="s">
        <v>40</v>
      </c>
      <c r="J2196" t="s">
        <v>40</v>
      </c>
      <c r="K2196" t="s">
        <v>40</v>
      </c>
      <c r="L2196" s="4">
        <v>-57717.04</v>
      </c>
      <c r="M2196" s="2">
        <v>43617</v>
      </c>
      <c r="N2196" t="s">
        <v>55</v>
      </c>
      <c r="O2196" t="s">
        <v>56</v>
      </c>
      <c r="P2196" t="s">
        <v>1883</v>
      </c>
      <c r="Q2196" t="s">
        <v>1884</v>
      </c>
      <c r="R2196" t="s">
        <v>1885</v>
      </c>
      <c r="S2196" s="3">
        <v>43648</v>
      </c>
      <c r="T2196" t="s">
        <v>350</v>
      </c>
      <c r="U2196">
        <v>33</v>
      </c>
      <c r="V2196" t="s">
        <v>1889</v>
      </c>
      <c r="W2196" t="s">
        <v>1885</v>
      </c>
      <c r="Y2196" s="3">
        <v>43648</v>
      </c>
      <c r="AA2196" t="s">
        <v>1889</v>
      </c>
      <c r="AH2196" t="str">
        <f>VLOOKUP(B2196,'cc Lookup'!A:J,10,0)</f>
        <v>Corporate Expenditure</v>
      </c>
      <c r="AI2196" t="str">
        <f>VLOOKUP(B2196,'cc Lookup'!A:E,5,0)</f>
        <v>Corporate Exp</v>
      </c>
      <c r="AJ2196" t="s">
        <v>6736</v>
      </c>
      <c r="AK2196" t="str">
        <f t="shared" si="68"/>
        <v>E35120 Corporate Expenses</v>
      </c>
      <c r="AL2196" t="str">
        <f t="shared" si="69"/>
        <v>7310 Legal / Prof Fees</v>
      </c>
      <c r="AM2196" t="str">
        <f>VLOOKUP(W2196,Lookup!A:B,2,0)</f>
        <v>Other</v>
      </c>
    </row>
    <row r="2197" spans="1:39" x14ac:dyDescent="0.25">
      <c r="A2197" t="s">
        <v>33</v>
      </c>
      <c r="B2197" s="1" t="s">
        <v>63</v>
      </c>
      <c r="C2197" s="1" t="s">
        <v>35</v>
      </c>
      <c r="D2197" s="1" t="s">
        <v>36</v>
      </c>
      <c r="E2197" s="1" t="s">
        <v>36</v>
      </c>
      <c r="F2197" s="1" t="s">
        <v>37</v>
      </c>
      <c r="G2197" t="s">
        <v>64</v>
      </c>
      <c r="H2197" t="s">
        <v>39</v>
      </c>
      <c r="I2197" t="s">
        <v>40</v>
      </c>
      <c r="J2197" t="s">
        <v>40</v>
      </c>
      <c r="K2197" t="s">
        <v>40</v>
      </c>
      <c r="L2197" s="4">
        <v>-133539.03</v>
      </c>
      <c r="M2197" s="2">
        <v>43617</v>
      </c>
      <c r="N2197" t="s">
        <v>55</v>
      </c>
      <c r="O2197" t="s">
        <v>56</v>
      </c>
      <c r="P2197" t="s">
        <v>1883</v>
      </c>
      <c r="Q2197" t="s">
        <v>1884</v>
      </c>
      <c r="R2197" t="s">
        <v>1885</v>
      </c>
      <c r="S2197" s="3">
        <v>43648</v>
      </c>
      <c r="T2197" t="s">
        <v>350</v>
      </c>
      <c r="U2197">
        <v>34</v>
      </c>
      <c r="V2197" t="s">
        <v>1770</v>
      </c>
      <c r="W2197" t="s">
        <v>1885</v>
      </c>
      <c r="Y2197" s="3">
        <v>43648</v>
      </c>
      <c r="AA2197" t="s">
        <v>1771</v>
      </c>
      <c r="AD2197" t="s">
        <v>1772</v>
      </c>
      <c r="AH2197" t="str">
        <f>VLOOKUP(B2197,'cc Lookup'!A:J,10,0)</f>
        <v>Corporate Expenditure</v>
      </c>
      <c r="AI2197" t="str">
        <f>VLOOKUP(B2197,'cc Lookup'!A:E,5,0)</f>
        <v>Corporate Exp</v>
      </c>
      <c r="AJ2197" t="s">
        <v>6736</v>
      </c>
      <c r="AK2197" t="str">
        <f t="shared" si="68"/>
        <v>E35120 Corporate Expenses</v>
      </c>
      <c r="AL2197" t="str">
        <f t="shared" si="69"/>
        <v>7310 Legal / Prof Fees</v>
      </c>
      <c r="AM2197" t="str">
        <f>VLOOKUP(W2197,Lookup!A:B,2,0)</f>
        <v>Other</v>
      </c>
    </row>
    <row r="2198" spans="1:39" x14ac:dyDescent="0.25">
      <c r="A2198" t="s">
        <v>33</v>
      </c>
      <c r="B2198" s="1" t="s">
        <v>63</v>
      </c>
      <c r="C2198" s="1" t="s">
        <v>35</v>
      </c>
      <c r="D2198" s="1" t="s">
        <v>36</v>
      </c>
      <c r="E2198" s="1" t="s">
        <v>36</v>
      </c>
      <c r="F2198" s="1" t="s">
        <v>37</v>
      </c>
      <c r="G2198" t="s">
        <v>64</v>
      </c>
      <c r="H2198" t="s">
        <v>39</v>
      </c>
      <c r="I2198" t="s">
        <v>40</v>
      </c>
      <c r="J2198" t="s">
        <v>40</v>
      </c>
      <c r="K2198" t="s">
        <v>40</v>
      </c>
      <c r="L2198" s="4">
        <v>133539.03</v>
      </c>
      <c r="M2198" s="2">
        <v>43617</v>
      </c>
      <c r="N2198" t="s">
        <v>55</v>
      </c>
      <c r="O2198" t="s">
        <v>56</v>
      </c>
      <c r="P2198" t="s">
        <v>1883</v>
      </c>
      <c r="Q2198" t="s">
        <v>1890</v>
      </c>
      <c r="R2198" t="s">
        <v>1891</v>
      </c>
      <c r="S2198" s="3">
        <v>43649</v>
      </c>
      <c r="T2198" t="s">
        <v>350</v>
      </c>
      <c r="U2198">
        <v>33</v>
      </c>
      <c r="V2198" t="s">
        <v>1770</v>
      </c>
      <c r="W2198" t="s">
        <v>1891</v>
      </c>
      <c r="Y2198" s="3">
        <v>43649</v>
      </c>
      <c r="AA2198" t="s">
        <v>1771</v>
      </c>
      <c r="AD2198" t="s">
        <v>1772</v>
      </c>
      <c r="AH2198" t="str">
        <f>VLOOKUP(B2198,'cc Lookup'!A:J,10,0)</f>
        <v>Corporate Expenditure</v>
      </c>
      <c r="AI2198" t="str">
        <f>VLOOKUP(B2198,'cc Lookup'!A:E,5,0)</f>
        <v>Corporate Exp</v>
      </c>
      <c r="AJ2198" t="s">
        <v>6736</v>
      </c>
      <c r="AK2198" t="str">
        <f t="shared" si="68"/>
        <v>E35120 Corporate Expenses</v>
      </c>
      <c r="AL2198" t="str">
        <f t="shared" si="69"/>
        <v>7310 Legal / Prof Fees</v>
      </c>
      <c r="AM2198" t="str">
        <f>VLOOKUP(W2198,Lookup!A:B,2,0)</f>
        <v>Other</v>
      </c>
    </row>
    <row r="2199" spans="1:39" x14ac:dyDescent="0.25">
      <c r="A2199" t="s">
        <v>33</v>
      </c>
      <c r="B2199" s="1" t="s">
        <v>63</v>
      </c>
      <c r="C2199" s="1" t="s">
        <v>35</v>
      </c>
      <c r="D2199" s="1" t="s">
        <v>36</v>
      </c>
      <c r="E2199" s="1" t="s">
        <v>36</v>
      </c>
      <c r="F2199" s="1" t="s">
        <v>37</v>
      </c>
      <c r="G2199" t="s">
        <v>64</v>
      </c>
      <c r="H2199" t="s">
        <v>39</v>
      </c>
      <c r="I2199" t="s">
        <v>40</v>
      </c>
      <c r="J2199" t="s">
        <v>40</v>
      </c>
      <c r="K2199" t="s">
        <v>40</v>
      </c>
      <c r="L2199" s="4">
        <v>-2900</v>
      </c>
      <c r="M2199" s="2">
        <v>43617</v>
      </c>
      <c r="N2199" t="s">
        <v>55</v>
      </c>
      <c r="O2199" t="s">
        <v>56</v>
      </c>
      <c r="P2199" t="s">
        <v>1883</v>
      </c>
      <c r="Q2199" t="s">
        <v>1890</v>
      </c>
      <c r="R2199" t="s">
        <v>1891</v>
      </c>
      <c r="S2199" s="3">
        <v>43649</v>
      </c>
      <c r="T2199" t="s">
        <v>350</v>
      </c>
      <c r="U2199">
        <v>34</v>
      </c>
      <c r="V2199" t="s">
        <v>1892</v>
      </c>
      <c r="W2199" t="s">
        <v>1891</v>
      </c>
      <c r="Y2199" s="3">
        <v>43649</v>
      </c>
      <c r="AA2199" t="s">
        <v>1892</v>
      </c>
      <c r="AH2199" t="str">
        <f>VLOOKUP(B2199,'cc Lookup'!A:J,10,0)</f>
        <v>Corporate Expenditure</v>
      </c>
      <c r="AI2199" t="str">
        <f>VLOOKUP(B2199,'cc Lookup'!A:E,5,0)</f>
        <v>Corporate Exp</v>
      </c>
      <c r="AJ2199" t="s">
        <v>6736</v>
      </c>
      <c r="AK2199" t="str">
        <f t="shared" si="68"/>
        <v>E35120 Corporate Expenses</v>
      </c>
      <c r="AL2199" t="str">
        <f t="shared" si="69"/>
        <v>7310 Legal / Prof Fees</v>
      </c>
      <c r="AM2199" t="str">
        <f>VLOOKUP(W2199,Lookup!A:B,2,0)</f>
        <v>Other</v>
      </c>
    </row>
    <row r="2200" spans="1:39" x14ac:dyDescent="0.25">
      <c r="A2200" t="s">
        <v>33</v>
      </c>
      <c r="B2200" s="1" t="s">
        <v>63</v>
      </c>
      <c r="C2200" s="1" t="s">
        <v>35</v>
      </c>
      <c r="D2200" s="1" t="s">
        <v>36</v>
      </c>
      <c r="E2200" s="1" t="s">
        <v>36</v>
      </c>
      <c r="F2200" s="1" t="s">
        <v>37</v>
      </c>
      <c r="G2200" t="s">
        <v>64</v>
      </c>
      <c r="H2200" t="s">
        <v>39</v>
      </c>
      <c r="I2200" t="s">
        <v>40</v>
      </c>
      <c r="J2200" t="s">
        <v>40</v>
      </c>
      <c r="K2200" t="s">
        <v>40</v>
      </c>
      <c r="L2200" s="4">
        <v>-120404.04</v>
      </c>
      <c r="M2200" s="2">
        <v>43617</v>
      </c>
      <c r="N2200" t="s">
        <v>55</v>
      </c>
      <c r="O2200" t="s">
        <v>56</v>
      </c>
      <c r="P2200" t="s">
        <v>1883</v>
      </c>
      <c r="Q2200" t="s">
        <v>1890</v>
      </c>
      <c r="R2200" t="s">
        <v>1891</v>
      </c>
      <c r="S2200" s="3">
        <v>43649</v>
      </c>
      <c r="T2200" t="s">
        <v>350</v>
      </c>
      <c r="U2200">
        <v>35</v>
      </c>
      <c r="V2200" t="s">
        <v>1893</v>
      </c>
      <c r="W2200" t="s">
        <v>1891</v>
      </c>
      <c r="Y2200" s="3">
        <v>43649</v>
      </c>
      <c r="AA2200" t="s">
        <v>1894</v>
      </c>
      <c r="AD2200" t="s">
        <v>1772</v>
      </c>
      <c r="AH2200" t="str">
        <f>VLOOKUP(B2200,'cc Lookup'!A:J,10,0)</f>
        <v>Corporate Expenditure</v>
      </c>
      <c r="AI2200" t="str">
        <f>VLOOKUP(B2200,'cc Lookup'!A:E,5,0)</f>
        <v>Corporate Exp</v>
      </c>
      <c r="AJ2200" t="s">
        <v>6736</v>
      </c>
      <c r="AK2200" t="str">
        <f t="shared" si="68"/>
        <v>E35120 Corporate Expenses</v>
      </c>
      <c r="AL2200" t="str">
        <f t="shared" si="69"/>
        <v>7310 Legal / Prof Fees</v>
      </c>
      <c r="AM2200" t="str">
        <f>VLOOKUP(W2200,Lookup!A:B,2,0)</f>
        <v>Other</v>
      </c>
    </row>
    <row r="2201" spans="1:39" x14ac:dyDescent="0.25">
      <c r="A2201" t="s">
        <v>33</v>
      </c>
      <c r="B2201" s="1" t="s">
        <v>63</v>
      </c>
      <c r="C2201" s="1" t="s">
        <v>35</v>
      </c>
      <c r="D2201" s="1" t="s">
        <v>36</v>
      </c>
      <c r="E2201" s="1" t="s">
        <v>36</v>
      </c>
      <c r="F2201" s="1" t="s">
        <v>37</v>
      </c>
      <c r="G2201" t="s">
        <v>64</v>
      </c>
      <c r="H2201" t="s">
        <v>39</v>
      </c>
      <c r="I2201" t="s">
        <v>40</v>
      </c>
      <c r="J2201" t="s">
        <v>40</v>
      </c>
      <c r="K2201" t="s">
        <v>40</v>
      </c>
      <c r="L2201" s="4">
        <v>2900</v>
      </c>
      <c r="M2201" s="2">
        <v>43617</v>
      </c>
      <c r="N2201" t="s">
        <v>55</v>
      </c>
      <c r="O2201" t="s">
        <v>56</v>
      </c>
      <c r="P2201" t="s">
        <v>1895</v>
      </c>
      <c r="Q2201" t="s">
        <v>1896</v>
      </c>
      <c r="R2201" t="s">
        <v>1897</v>
      </c>
      <c r="S2201" s="3">
        <v>43648</v>
      </c>
      <c r="T2201" t="s">
        <v>1709</v>
      </c>
      <c r="U2201">
        <v>69</v>
      </c>
      <c r="V2201" t="s">
        <v>1898</v>
      </c>
      <c r="W2201" t="s">
        <v>1897</v>
      </c>
      <c r="Y2201" s="3">
        <v>43648</v>
      </c>
      <c r="AA2201" t="s">
        <v>1898</v>
      </c>
      <c r="AH2201" t="str">
        <f>VLOOKUP(B2201,'cc Lookup'!A:J,10,0)</f>
        <v>Corporate Expenditure</v>
      </c>
      <c r="AI2201" t="str">
        <f>VLOOKUP(B2201,'cc Lookup'!A:E,5,0)</f>
        <v>Corporate Exp</v>
      </c>
      <c r="AJ2201" t="s">
        <v>6736</v>
      </c>
      <c r="AK2201" t="str">
        <f t="shared" si="68"/>
        <v>E35120 Corporate Expenses</v>
      </c>
      <c r="AL2201" t="str">
        <f t="shared" si="69"/>
        <v>7310 Legal / Prof Fees</v>
      </c>
      <c r="AM2201" t="str">
        <f>VLOOKUP(W2201,Lookup!A:B,2,0)</f>
        <v>Other</v>
      </c>
    </row>
    <row r="2202" spans="1:39" x14ac:dyDescent="0.25">
      <c r="A2202" t="s">
        <v>33</v>
      </c>
      <c r="B2202" s="1" t="s">
        <v>63</v>
      </c>
      <c r="C2202" s="1" t="s">
        <v>35</v>
      </c>
      <c r="D2202" s="1" t="s">
        <v>36</v>
      </c>
      <c r="E2202" s="1" t="s">
        <v>36</v>
      </c>
      <c r="F2202" s="1" t="s">
        <v>37</v>
      </c>
      <c r="G2202" t="s">
        <v>64</v>
      </c>
      <c r="H2202" t="s">
        <v>39</v>
      </c>
      <c r="I2202" t="s">
        <v>40</v>
      </c>
      <c r="J2202" t="s">
        <v>40</v>
      </c>
      <c r="K2202" t="s">
        <v>40</v>
      </c>
      <c r="L2202" s="4">
        <v>-48864.37</v>
      </c>
      <c r="M2202" s="2">
        <v>43617</v>
      </c>
      <c r="N2202" t="s">
        <v>55</v>
      </c>
      <c r="O2202" t="s">
        <v>56</v>
      </c>
      <c r="P2202" t="s">
        <v>1899</v>
      </c>
      <c r="Q2202" t="s">
        <v>1900</v>
      </c>
      <c r="R2202" t="s">
        <v>1901</v>
      </c>
      <c r="S2202" s="3">
        <v>43627</v>
      </c>
      <c r="T2202" t="s">
        <v>46</v>
      </c>
      <c r="U2202">
        <v>37</v>
      </c>
      <c r="V2202" t="s">
        <v>1768</v>
      </c>
      <c r="W2202" t="s">
        <v>1901</v>
      </c>
      <c r="Y2202" s="3">
        <v>43627</v>
      </c>
      <c r="AA2202" t="s">
        <v>1768</v>
      </c>
      <c r="AH2202" t="str">
        <f>VLOOKUP(B2202,'cc Lookup'!A:J,10,0)</f>
        <v>Corporate Expenditure</v>
      </c>
      <c r="AI2202" t="str">
        <f>VLOOKUP(B2202,'cc Lookup'!A:E,5,0)</f>
        <v>Corporate Exp</v>
      </c>
      <c r="AJ2202" t="s">
        <v>6736</v>
      </c>
      <c r="AK2202" t="str">
        <f t="shared" si="68"/>
        <v>E35120 Corporate Expenses</v>
      </c>
      <c r="AL2202" t="str">
        <f t="shared" si="69"/>
        <v>7310 Legal / Prof Fees</v>
      </c>
      <c r="AM2202" t="str">
        <f>VLOOKUP(W2202,Lookup!A:B,2,0)</f>
        <v>Other</v>
      </c>
    </row>
    <row r="2203" spans="1:39" x14ac:dyDescent="0.25">
      <c r="A2203" t="s">
        <v>33</v>
      </c>
      <c r="B2203" s="1" t="s">
        <v>63</v>
      </c>
      <c r="C2203" s="1" t="s">
        <v>35</v>
      </c>
      <c r="D2203" s="1" t="s">
        <v>36</v>
      </c>
      <c r="E2203" s="1" t="s">
        <v>36</v>
      </c>
      <c r="F2203" s="1" t="s">
        <v>37</v>
      </c>
      <c r="G2203" t="s">
        <v>64</v>
      </c>
      <c r="H2203" t="s">
        <v>39</v>
      </c>
      <c r="I2203" t="s">
        <v>40</v>
      </c>
      <c r="J2203" t="s">
        <v>40</v>
      </c>
      <c r="K2203" t="s">
        <v>40</v>
      </c>
      <c r="L2203" s="4">
        <v>-224790.71</v>
      </c>
      <c r="M2203" s="2">
        <v>43617</v>
      </c>
      <c r="N2203" t="s">
        <v>55</v>
      </c>
      <c r="O2203" t="s">
        <v>56</v>
      </c>
      <c r="P2203" t="s">
        <v>1899</v>
      </c>
      <c r="Q2203" t="s">
        <v>1900</v>
      </c>
      <c r="R2203" t="s">
        <v>1901</v>
      </c>
      <c r="S2203" s="3">
        <v>43627</v>
      </c>
      <c r="T2203" t="s">
        <v>46</v>
      </c>
      <c r="U2203">
        <v>38</v>
      </c>
      <c r="V2203" t="s">
        <v>1769</v>
      </c>
      <c r="W2203" t="s">
        <v>1901</v>
      </c>
      <c r="Y2203" s="3">
        <v>43627</v>
      </c>
      <c r="AA2203" t="s">
        <v>1769</v>
      </c>
      <c r="AH2203" t="str">
        <f>VLOOKUP(B2203,'cc Lookup'!A:J,10,0)</f>
        <v>Corporate Expenditure</v>
      </c>
      <c r="AI2203" t="str">
        <f>VLOOKUP(B2203,'cc Lookup'!A:E,5,0)</f>
        <v>Corporate Exp</v>
      </c>
      <c r="AJ2203" t="s">
        <v>6736</v>
      </c>
      <c r="AK2203" t="str">
        <f t="shared" si="68"/>
        <v>E35120 Corporate Expenses</v>
      </c>
      <c r="AL2203" t="str">
        <f t="shared" si="69"/>
        <v>7310 Legal / Prof Fees</v>
      </c>
      <c r="AM2203" t="str">
        <f>VLOOKUP(W2203,Lookup!A:B,2,0)</f>
        <v>Other</v>
      </c>
    </row>
    <row r="2204" spans="1:39" x14ac:dyDescent="0.25">
      <c r="A2204" t="s">
        <v>33</v>
      </c>
      <c r="B2204" s="1" t="s">
        <v>63</v>
      </c>
      <c r="C2204" s="1" t="s">
        <v>35</v>
      </c>
      <c r="D2204" s="1" t="s">
        <v>36</v>
      </c>
      <c r="E2204" s="1" t="s">
        <v>36</v>
      </c>
      <c r="F2204" s="1" t="s">
        <v>37</v>
      </c>
      <c r="G2204" t="s">
        <v>64</v>
      </c>
      <c r="H2204" t="s">
        <v>39</v>
      </c>
      <c r="I2204" t="s">
        <v>40</v>
      </c>
      <c r="J2204" t="s">
        <v>40</v>
      </c>
      <c r="K2204" t="s">
        <v>40</v>
      </c>
      <c r="L2204" s="4">
        <v>133539.03</v>
      </c>
      <c r="M2204" s="2">
        <v>43617</v>
      </c>
      <c r="N2204" t="s">
        <v>55</v>
      </c>
      <c r="O2204" t="s">
        <v>56</v>
      </c>
      <c r="P2204" t="s">
        <v>1899</v>
      </c>
      <c r="Q2204" t="s">
        <v>1900</v>
      </c>
      <c r="R2204" t="s">
        <v>1901</v>
      </c>
      <c r="S2204" s="3">
        <v>43627</v>
      </c>
      <c r="T2204" t="s">
        <v>46</v>
      </c>
      <c r="U2204">
        <v>39</v>
      </c>
      <c r="V2204" t="s">
        <v>1770</v>
      </c>
      <c r="W2204" t="s">
        <v>1901</v>
      </c>
      <c r="Y2204" s="3">
        <v>43627</v>
      </c>
      <c r="AA2204" t="s">
        <v>1771</v>
      </c>
      <c r="AD2204" t="s">
        <v>1772</v>
      </c>
      <c r="AH2204" t="str">
        <f>VLOOKUP(B2204,'cc Lookup'!A:J,10,0)</f>
        <v>Corporate Expenditure</v>
      </c>
      <c r="AI2204" t="str">
        <f>VLOOKUP(B2204,'cc Lookup'!A:E,5,0)</f>
        <v>Corporate Exp</v>
      </c>
      <c r="AJ2204" t="s">
        <v>6736</v>
      </c>
      <c r="AK2204" t="str">
        <f t="shared" si="68"/>
        <v>E35120 Corporate Expenses</v>
      </c>
      <c r="AL2204" t="str">
        <f t="shared" si="69"/>
        <v>7310 Legal / Prof Fees</v>
      </c>
      <c r="AM2204" t="str">
        <f>VLOOKUP(W2204,Lookup!A:B,2,0)</f>
        <v>Other</v>
      </c>
    </row>
    <row r="2205" spans="1:39" x14ac:dyDescent="0.25">
      <c r="A2205" t="s">
        <v>33</v>
      </c>
      <c r="B2205" s="1" t="s">
        <v>63</v>
      </c>
      <c r="C2205" s="1" t="s">
        <v>35</v>
      </c>
      <c r="D2205" s="1" t="s">
        <v>36</v>
      </c>
      <c r="E2205" s="1" t="s">
        <v>36</v>
      </c>
      <c r="F2205" s="1" t="s">
        <v>37</v>
      </c>
      <c r="G2205" t="s">
        <v>64</v>
      </c>
      <c r="H2205" t="s">
        <v>39</v>
      </c>
      <c r="I2205" t="s">
        <v>40</v>
      </c>
      <c r="J2205" t="s">
        <v>40</v>
      </c>
      <c r="K2205" t="s">
        <v>40</v>
      </c>
      <c r="L2205" s="4">
        <v>350</v>
      </c>
      <c r="M2205" s="2">
        <v>43617</v>
      </c>
      <c r="N2205" t="s">
        <v>41</v>
      </c>
      <c r="O2205" t="s">
        <v>42</v>
      </c>
      <c r="P2205" t="s">
        <v>1880</v>
      </c>
      <c r="Q2205" t="s">
        <v>1881</v>
      </c>
      <c r="R2205" t="s">
        <v>1882</v>
      </c>
      <c r="S2205" s="3">
        <v>43636</v>
      </c>
      <c r="T2205" t="s">
        <v>46</v>
      </c>
      <c r="U2205">
        <v>9</v>
      </c>
      <c r="V2205" t="s">
        <v>47</v>
      </c>
      <c r="W2205" t="s">
        <v>1902</v>
      </c>
      <c r="X2205">
        <v>8099</v>
      </c>
      <c r="Y2205" s="3">
        <v>43605</v>
      </c>
      <c r="Z2205">
        <v>165078098</v>
      </c>
      <c r="AB2205" t="s">
        <v>49</v>
      </c>
      <c r="AD2205" t="s">
        <v>1903</v>
      </c>
      <c r="AE2205">
        <v>1</v>
      </c>
      <c r="AF2205">
        <v>350</v>
      </c>
      <c r="AH2205" t="str">
        <f>VLOOKUP(B2205,'cc Lookup'!A:J,10,0)</f>
        <v>Corporate Expenditure</v>
      </c>
      <c r="AI2205" t="str">
        <f>VLOOKUP(B2205,'cc Lookup'!A:E,5,0)</f>
        <v>Corporate Exp</v>
      </c>
      <c r="AJ2205" t="s">
        <v>6736</v>
      </c>
      <c r="AK2205" t="str">
        <f t="shared" si="68"/>
        <v>E35120 Corporate Expenses</v>
      </c>
      <c r="AL2205" t="str">
        <f t="shared" si="69"/>
        <v>7310 Legal / Prof Fees</v>
      </c>
      <c r="AM2205" t="str">
        <f>VLOOKUP(W2205,Lookup!A:B,2,0)</f>
        <v>Legal</v>
      </c>
    </row>
    <row r="2206" spans="1:39" x14ac:dyDescent="0.25">
      <c r="A2206" t="s">
        <v>33</v>
      </c>
      <c r="B2206" s="1" t="s">
        <v>63</v>
      </c>
      <c r="C2206" s="1" t="s">
        <v>35</v>
      </c>
      <c r="D2206" s="1" t="s">
        <v>36</v>
      </c>
      <c r="E2206" s="1" t="s">
        <v>36</v>
      </c>
      <c r="F2206" s="1" t="s">
        <v>37</v>
      </c>
      <c r="G2206" t="s">
        <v>64</v>
      </c>
      <c r="H2206" t="s">
        <v>39</v>
      </c>
      <c r="I2206" t="s">
        <v>40</v>
      </c>
      <c r="J2206" t="s">
        <v>40</v>
      </c>
      <c r="K2206" t="s">
        <v>40</v>
      </c>
      <c r="L2206" s="4">
        <v>5167.9799999999996</v>
      </c>
      <c r="M2206" s="2">
        <v>43617</v>
      </c>
      <c r="N2206" t="s">
        <v>41</v>
      </c>
      <c r="O2206" t="s">
        <v>42</v>
      </c>
      <c r="P2206" t="s">
        <v>1904</v>
      </c>
      <c r="Q2206" t="s">
        <v>1905</v>
      </c>
      <c r="R2206" t="s">
        <v>1882</v>
      </c>
      <c r="S2206" s="3">
        <v>43637</v>
      </c>
      <c r="T2206" t="s">
        <v>46</v>
      </c>
      <c r="U2206">
        <v>8</v>
      </c>
      <c r="V2206" t="s">
        <v>47</v>
      </c>
      <c r="W2206" t="s">
        <v>694</v>
      </c>
      <c r="X2206">
        <v>1387134</v>
      </c>
      <c r="Y2206" s="3">
        <v>43532</v>
      </c>
      <c r="Z2206">
        <v>165078185</v>
      </c>
      <c r="AB2206" t="s">
        <v>49</v>
      </c>
      <c r="AD2206" t="s">
        <v>1906</v>
      </c>
      <c r="AE2206">
        <v>1</v>
      </c>
      <c r="AF2206">
        <v>5168</v>
      </c>
      <c r="AH2206" t="str">
        <f>VLOOKUP(B2206,'cc Lookup'!A:J,10,0)</f>
        <v>Corporate Expenditure</v>
      </c>
      <c r="AI2206" t="str">
        <f>VLOOKUP(B2206,'cc Lookup'!A:E,5,0)</f>
        <v>Corporate Exp</v>
      </c>
      <c r="AJ2206" t="s">
        <v>6736</v>
      </c>
      <c r="AK2206" t="str">
        <f t="shared" si="68"/>
        <v>E35120 Corporate Expenses</v>
      </c>
      <c r="AL2206" t="str">
        <f t="shared" si="69"/>
        <v>7310 Legal / Prof Fees</v>
      </c>
      <c r="AM2206" t="str">
        <f>VLOOKUP(W2206,Lookup!A:B,2,0)</f>
        <v>Legal</v>
      </c>
    </row>
    <row r="2207" spans="1:39" x14ac:dyDescent="0.25">
      <c r="A2207" t="s">
        <v>33</v>
      </c>
      <c r="B2207" s="1" t="s">
        <v>63</v>
      </c>
      <c r="C2207" s="1" t="s">
        <v>35</v>
      </c>
      <c r="D2207" s="1" t="s">
        <v>36</v>
      </c>
      <c r="E2207" s="1" t="s">
        <v>36</v>
      </c>
      <c r="F2207" s="1" t="s">
        <v>37</v>
      </c>
      <c r="G2207" t="s">
        <v>64</v>
      </c>
      <c r="H2207" t="s">
        <v>39</v>
      </c>
      <c r="I2207" t="s">
        <v>40</v>
      </c>
      <c r="J2207" t="s">
        <v>40</v>
      </c>
      <c r="K2207" t="s">
        <v>40</v>
      </c>
      <c r="L2207" s="4">
        <v>915.6</v>
      </c>
      <c r="M2207" s="2">
        <v>43617</v>
      </c>
      <c r="N2207" t="s">
        <v>41</v>
      </c>
      <c r="O2207" t="s">
        <v>42</v>
      </c>
      <c r="P2207" t="s">
        <v>1907</v>
      </c>
      <c r="Q2207" t="s">
        <v>1908</v>
      </c>
      <c r="R2207" t="s">
        <v>1882</v>
      </c>
      <c r="S2207" s="3">
        <v>43641</v>
      </c>
      <c r="T2207" t="s">
        <v>46</v>
      </c>
      <c r="U2207">
        <v>7</v>
      </c>
      <c r="V2207" t="s">
        <v>47</v>
      </c>
      <c r="W2207" t="s">
        <v>694</v>
      </c>
      <c r="X2207">
        <v>1393495</v>
      </c>
      <c r="Y2207" s="3">
        <v>43622</v>
      </c>
      <c r="Z2207">
        <v>165078185</v>
      </c>
      <c r="AB2207" t="s">
        <v>49</v>
      </c>
      <c r="AD2207" t="s">
        <v>1909</v>
      </c>
      <c r="AE2207">
        <v>1</v>
      </c>
      <c r="AF2207">
        <v>916</v>
      </c>
      <c r="AH2207" t="str">
        <f>VLOOKUP(B2207,'cc Lookup'!A:J,10,0)</f>
        <v>Corporate Expenditure</v>
      </c>
      <c r="AI2207" t="str">
        <f>VLOOKUP(B2207,'cc Lookup'!A:E,5,0)</f>
        <v>Corporate Exp</v>
      </c>
      <c r="AJ2207" t="s">
        <v>6736</v>
      </c>
      <c r="AK2207" t="str">
        <f t="shared" si="68"/>
        <v>E35120 Corporate Expenses</v>
      </c>
      <c r="AL2207" t="str">
        <f t="shared" si="69"/>
        <v>7310 Legal / Prof Fees</v>
      </c>
      <c r="AM2207" t="str">
        <f>VLOOKUP(W2207,Lookup!A:B,2,0)</f>
        <v>Legal</v>
      </c>
    </row>
    <row r="2208" spans="1:39" x14ac:dyDescent="0.25">
      <c r="A2208" t="s">
        <v>33</v>
      </c>
      <c r="B2208" s="1" t="s">
        <v>63</v>
      </c>
      <c r="C2208" s="1" t="s">
        <v>35</v>
      </c>
      <c r="D2208" s="1" t="s">
        <v>36</v>
      </c>
      <c r="E2208" s="1" t="s">
        <v>36</v>
      </c>
      <c r="F2208" s="1" t="s">
        <v>37</v>
      </c>
      <c r="G2208" t="s">
        <v>64</v>
      </c>
      <c r="H2208" t="s">
        <v>39</v>
      </c>
      <c r="I2208" t="s">
        <v>40</v>
      </c>
      <c r="J2208" t="s">
        <v>40</v>
      </c>
      <c r="K2208" t="s">
        <v>40</v>
      </c>
      <c r="L2208" s="4">
        <v>-1050.28</v>
      </c>
      <c r="M2208" s="2">
        <v>43617</v>
      </c>
      <c r="N2208" t="s">
        <v>103</v>
      </c>
      <c r="O2208" t="s">
        <v>104</v>
      </c>
      <c r="P2208" t="s">
        <v>1792</v>
      </c>
      <c r="Q2208" t="s">
        <v>1910</v>
      </c>
      <c r="R2208" t="s">
        <v>1911</v>
      </c>
      <c r="S2208" s="3">
        <v>43616</v>
      </c>
      <c r="T2208" t="s">
        <v>46</v>
      </c>
      <c r="U2208">
        <v>1102</v>
      </c>
      <c r="V2208" t="s">
        <v>283</v>
      </c>
      <c r="W2208" t="s">
        <v>183</v>
      </c>
      <c r="X2208">
        <v>165069775</v>
      </c>
      <c r="Y2208" s="3">
        <v>43249</v>
      </c>
      <c r="AC2208" t="s">
        <v>792</v>
      </c>
      <c r="AH2208" t="str">
        <f>VLOOKUP(B2208,'cc Lookup'!A:J,10,0)</f>
        <v>Corporate Expenditure</v>
      </c>
      <c r="AI2208" t="str">
        <f>VLOOKUP(B2208,'cc Lookup'!A:E,5,0)</f>
        <v>Corporate Exp</v>
      </c>
      <c r="AJ2208" t="s">
        <v>6736</v>
      </c>
      <c r="AK2208" t="str">
        <f t="shared" si="68"/>
        <v>E35120 Corporate Expenses</v>
      </c>
      <c r="AL2208" t="str">
        <f t="shared" si="69"/>
        <v>7310 Legal / Prof Fees</v>
      </c>
      <c r="AM2208" t="str">
        <f>VLOOKUP(W2208,Lookup!A:B,2,0)</f>
        <v>Other</v>
      </c>
    </row>
    <row r="2209" spans="1:39" x14ac:dyDescent="0.25">
      <c r="A2209" t="s">
        <v>33</v>
      </c>
      <c r="B2209" s="1" t="s">
        <v>63</v>
      </c>
      <c r="C2209" s="1" t="s">
        <v>35</v>
      </c>
      <c r="D2209" s="1" t="s">
        <v>36</v>
      </c>
      <c r="E2209" s="1" t="s">
        <v>36</v>
      </c>
      <c r="F2209" s="1" t="s">
        <v>37</v>
      </c>
      <c r="G2209" t="s">
        <v>64</v>
      </c>
      <c r="H2209" t="s">
        <v>39</v>
      </c>
      <c r="I2209" t="s">
        <v>40</v>
      </c>
      <c r="J2209" t="s">
        <v>40</v>
      </c>
      <c r="K2209" t="s">
        <v>40</v>
      </c>
      <c r="L2209" s="4">
        <v>-63.32</v>
      </c>
      <c r="M2209" s="2">
        <v>43617</v>
      </c>
      <c r="N2209" t="s">
        <v>103</v>
      </c>
      <c r="O2209" t="s">
        <v>104</v>
      </c>
      <c r="P2209" t="s">
        <v>1792</v>
      </c>
      <c r="Q2209" t="s">
        <v>1910</v>
      </c>
      <c r="R2209" t="s">
        <v>1911</v>
      </c>
      <c r="S2209" s="3">
        <v>43616</v>
      </c>
      <c r="T2209" t="s">
        <v>46</v>
      </c>
      <c r="U2209">
        <v>1103</v>
      </c>
      <c r="V2209" t="s">
        <v>110</v>
      </c>
      <c r="W2209" t="s">
        <v>48</v>
      </c>
      <c r="X2209">
        <v>165026831</v>
      </c>
      <c r="Y2209" s="3">
        <v>42857</v>
      </c>
      <c r="AA2209" t="s">
        <v>111</v>
      </c>
      <c r="AC2209" t="s">
        <v>109</v>
      </c>
      <c r="AH2209" t="str">
        <f>VLOOKUP(B2209,'cc Lookup'!A:J,10,0)</f>
        <v>Corporate Expenditure</v>
      </c>
      <c r="AI2209" t="str">
        <f>VLOOKUP(B2209,'cc Lookup'!A:E,5,0)</f>
        <v>Corporate Exp</v>
      </c>
      <c r="AJ2209" t="s">
        <v>6736</v>
      </c>
      <c r="AK2209" t="str">
        <f t="shared" si="68"/>
        <v>E35120 Corporate Expenses</v>
      </c>
      <c r="AL2209" t="str">
        <f t="shared" si="69"/>
        <v>7310 Legal / Prof Fees</v>
      </c>
      <c r="AM2209" t="str">
        <f>VLOOKUP(W2209,Lookup!A:B,2,0)</f>
        <v>Legal</v>
      </c>
    </row>
    <row r="2210" spans="1:39" x14ac:dyDescent="0.25">
      <c r="A2210" t="s">
        <v>33</v>
      </c>
      <c r="B2210" s="1" t="s">
        <v>63</v>
      </c>
      <c r="C2210" s="1" t="s">
        <v>35</v>
      </c>
      <c r="D2210" s="1" t="s">
        <v>36</v>
      </c>
      <c r="E2210" s="1" t="s">
        <v>36</v>
      </c>
      <c r="F2210" s="1" t="s">
        <v>37</v>
      </c>
      <c r="G2210" t="s">
        <v>64</v>
      </c>
      <c r="H2210" t="s">
        <v>39</v>
      </c>
      <c r="I2210" t="s">
        <v>40</v>
      </c>
      <c r="J2210" t="s">
        <v>40</v>
      </c>
      <c r="K2210" t="s">
        <v>40</v>
      </c>
      <c r="L2210" s="4">
        <v>-57717.04</v>
      </c>
      <c r="M2210" s="2">
        <v>43617</v>
      </c>
      <c r="N2210" t="s">
        <v>103</v>
      </c>
      <c r="O2210" t="s">
        <v>104</v>
      </c>
      <c r="P2210" t="s">
        <v>1792</v>
      </c>
      <c r="Q2210" t="s">
        <v>1910</v>
      </c>
      <c r="R2210" t="s">
        <v>1911</v>
      </c>
      <c r="S2210" s="3">
        <v>43616</v>
      </c>
      <c r="T2210" t="s">
        <v>46</v>
      </c>
      <c r="U2210">
        <v>1104</v>
      </c>
      <c r="V2210" t="s">
        <v>1702</v>
      </c>
      <c r="W2210" t="s">
        <v>694</v>
      </c>
      <c r="X2210">
        <v>165076761</v>
      </c>
      <c r="Y2210" s="3">
        <v>43566</v>
      </c>
      <c r="AC2210" t="s">
        <v>794</v>
      </c>
      <c r="AH2210" t="str">
        <f>VLOOKUP(B2210,'cc Lookup'!A:J,10,0)</f>
        <v>Corporate Expenditure</v>
      </c>
      <c r="AI2210" t="str">
        <f>VLOOKUP(B2210,'cc Lookup'!A:E,5,0)</f>
        <v>Corporate Exp</v>
      </c>
      <c r="AJ2210" t="s">
        <v>6736</v>
      </c>
      <c r="AK2210" t="str">
        <f t="shared" si="68"/>
        <v>E35120 Corporate Expenses</v>
      </c>
      <c r="AL2210" t="str">
        <f t="shared" si="69"/>
        <v>7310 Legal / Prof Fees</v>
      </c>
      <c r="AM2210" t="str">
        <f>VLOOKUP(W2210,Lookup!A:B,2,0)</f>
        <v>Legal</v>
      </c>
    </row>
    <row r="2211" spans="1:39" x14ac:dyDescent="0.25">
      <c r="A2211" t="s">
        <v>33</v>
      </c>
      <c r="B2211" s="1" t="s">
        <v>63</v>
      </c>
      <c r="C2211" s="1" t="s">
        <v>35</v>
      </c>
      <c r="D2211" s="1" t="s">
        <v>36</v>
      </c>
      <c r="E2211" s="1" t="s">
        <v>36</v>
      </c>
      <c r="F2211" s="1" t="s">
        <v>37</v>
      </c>
      <c r="G2211" t="s">
        <v>64</v>
      </c>
      <c r="H2211" t="s">
        <v>39</v>
      </c>
      <c r="I2211" t="s">
        <v>40</v>
      </c>
      <c r="J2211" t="s">
        <v>40</v>
      </c>
      <c r="K2211" t="s">
        <v>40</v>
      </c>
      <c r="L2211" s="4">
        <v>63.32</v>
      </c>
      <c r="M2211" s="2">
        <v>43617</v>
      </c>
      <c r="N2211" t="s">
        <v>103</v>
      </c>
      <c r="O2211" t="s">
        <v>104</v>
      </c>
      <c r="P2211" t="s">
        <v>1912</v>
      </c>
      <c r="Q2211" t="s">
        <v>1913</v>
      </c>
      <c r="R2211" t="s">
        <v>1914</v>
      </c>
      <c r="S2211" s="3">
        <v>43644</v>
      </c>
      <c r="T2211" t="s">
        <v>46</v>
      </c>
      <c r="U2211">
        <v>1098</v>
      </c>
      <c r="V2211" t="s">
        <v>110</v>
      </c>
      <c r="W2211" t="s">
        <v>48</v>
      </c>
      <c r="X2211">
        <v>165026831</v>
      </c>
      <c r="Y2211" s="3">
        <v>42857</v>
      </c>
      <c r="AA2211" t="s">
        <v>111</v>
      </c>
      <c r="AC2211" t="s">
        <v>109</v>
      </c>
      <c r="AH2211" t="str">
        <f>VLOOKUP(B2211,'cc Lookup'!A:J,10,0)</f>
        <v>Corporate Expenditure</v>
      </c>
      <c r="AI2211" t="str">
        <f>VLOOKUP(B2211,'cc Lookup'!A:E,5,0)</f>
        <v>Corporate Exp</v>
      </c>
      <c r="AJ2211" t="s">
        <v>6736</v>
      </c>
      <c r="AK2211" t="str">
        <f t="shared" si="68"/>
        <v>E35120 Corporate Expenses</v>
      </c>
      <c r="AL2211" t="str">
        <f t="shared" si="69"/>
        <v>7310 Legal / Prof Fees</v>
      </c>
      <c r="AM2211" t="str">
        <f>VLOOKUP(W2211,Lookup!A:B,2,0)</f>
        <v>Legal</v>
      </c>
    </row>
    <row r="2212" spans="1:39" x14ac:dyDescent="0.25">
      <c r="A2212" t="s">
        <v>33</v>
      </c>
      <c r="B2212" s="1" t="s">
        <v>63</v>
      </c>
      <c r="C2212" s="1" t="s">
        <v>35</v>
      </c>
      <c r="D2212" s="1" t="s">
        <v>36</v>
      </c>
      <c r="E2212" s="1" t="s">
        <v>36</v>
      </c>
      <c r="F2212" s="1" t="s">
        <v>37</v>
      </c>
      <c r="G2212" t="s">
        <v>64</v>
      </c>
      <c r="H2212" t="s">
        <v>39</v>
      </c>
      <c r="I2212" t="s">
        <v>40</v>
      </c>
      <c r="J2212" t="s">
        <v>40</v>
      </c>
      <c r="K2212" t="s">
        <v>40</v>
      </c>
      <c r="L2212" s="4">
        <v>16.420000000000002</v>
      </c>
      <c r="M2212" s="2">
        <v>43617</v>
      </c>
      <c r="N2212" t="s">
        <v>103</v>
      </c>
      <c r="O2212" t="s">
        <v>104</v>
      </c>
      <c r="P2212" t="s">
        <v>1912</v>
      </c>
      <c r="Q2212" t="s">
        <v>1913</v>
      </c>
      <c r="R2212" t="s">
        <v>1914</v>
      </c>
      <c r="S2212" s="3">
        <v>43644</v>
      </c>
      <c r="T2212" t="s">
        <v>46</v>
      </c>
      <c r="U2212">
        <v>1099</v>
      </c>
      <c r="V2212" t="s">
        <v>1915</v>
      </c>
      <c r="W2212" t="s">
        <v>694</v>
      </c>
      <c r="X2212">
        <v>165078185</v>
      </c>
      <c r="Y2212" s="3">
        <v>43636</v>
      </c>
      <c r="AC2212" t="s">
        <v>794</v>
      </c>
      <c r="AH2212" t="str">
        <f>VLOOKUP(B2212,'cc Lookup'!A:J,10,0)</f>
        <v>Corporate Expenditure</v>
      </c>
      <c r="AI2212" t="str">
        <f>VLOOKUP(B2212,'cc Lookup'!A:E,5,0)</f>
        <v>Corporate Exp</v>
      </c>
      <c r="AJ2212" t="s">
        <v>6736</v>
      </c>
      <c r="AK2212" t="str">
        <f t="shared" si="68"/>
        <v>E35120 Corporate Expenses</v>
      </c>
      <c r="AL2212" t="str">
        <f t="shared" si="69"/>
        <v>7310 Legal / Prof Fees</v>
      </c>
      <c r="AM2212" t="str">
        <f>VLOOKUP(W2212,Lookup!A:B,2,0)</f>
        <v>Legal</v>
      </c>
    </row>
    <row r="2213" spans="1:39" x14ac:dyDescent="0.25">
      <c r="A2213" t="s">
        <v>33</v>
      </c>
      <c r="B2213" s="1" t="s">
        <v>63</v>
      </c>
      <c r="C2213" s="1" t="s">
        <v>35</v>
      </c>
      <c r="D2213" s="1" t="s">
        <v>36</v>
      </c>
      <c r="E2213" s="1" t="s">
        <v>36</v>
      </c>
      <c r="F2213" s="1" t="s">
        <v>37</v>
      </c>
      <c r="G2213" t="s">
        <v>64</v>
      </c>
      <c r="H2213" t="s">
        <v>39</v>
      </c>
      <c r="I2213" t="s">
        <v>40</v>
      </c>
      <c r="J2213" t="s">
        <v>40</v>
      </c>
      <c r="K2213" t="s">
        <v>40</v>
      </c>
      <c r="L2213" s="4">
        <v>1050.28</v>
      </c>
      <c r="M2213" s="2">
        <v>43617</v>
      </c>
      <c r="N2213" t="s">
        <v>103</v>
      </c>
      <c r="O2213" t="s">
        <v>104</v>
      </c>
      <c r="P2213" t="s">
        <v>1912</v>
      </c>
      <c r="Q2213" t="s">
        <v>1913</v>
      </c>
      <c r="R2213" t="s">
        <v>1914</v>
      </c>
      <c r="S2213" s="3">
        <v>43644</v>
      </c>
      <c r="T2213" t="s">
        <v>46</v>
      </c>
      <c r="U2213">
        <v>1100</v>
      </c>
      <c r="V2213" t="s">
        <v>283</v>
      </c>
      <c r="W2213" t="s">
        <v>183</v>
      </c>
      <c r="X2213">
        <v>165069775</v>
      </c>
      <c r="Y2213" s="3">
        <v>43249</v>
      </c>
      <c r="AC2213" t="s">
        <v>792</v>
      </c>
      <c r="AH2213" t="str">
        <f>VLOOKUP(B2213,'cc Lookup'!A:J,10,0)</f>
        <v>Corporate Expenditure</v>
      </c>
      <c r="AI2213" t="str">
        <f>VLOOKUP(B2213,'cc Lookup'!A:E,5,0)</f>
        <v>Corporate Exp</v>
      </c>
      <c r="AJ2213" t="s">
        <v>6736</v>
      </c>
      <c r="AK2213" t="str">
        <f t="shared" si="68"/>
        <v>E35120 Corporate Expenses</v>
      </c>
      <c r="AL2213" t="str">
        <f t="shared" si="69"/>
        <v>7310 Legal / Prof Fees</v>
      </c>
      <c r="AM2213" t="str">
        <f>VLOOKUP(W2213,Lookup!A:B,2,0)</f>
        <v>Other</v>
      </c>
    </row>
    <row r="2214" spans="1:39" x14ac:dyDescent="0.25">
      <c r="A2214" t="s">
        <v>33</v>
      </c>
      <c r="B2214" s="1" t="s">
        <v>63</v>
      </c>
      <c r="C2214" s="1" t="s">
        <v>35</v>
      </c>
      <c r="D2214" s="1" t="s">
        <v>36</v>
      </c>
      <c r="E2214" s="1" t="s">
        <v>36</v>
      </c>
      <c r="F2214" s="1" t="s">
        <v>37</v>
      </c>
      <c r="G2214" t="s">
        <v>64</v>
      </c>
      <c r="H2214" t="s">
        <v>39</v>
      </c>
      <c r="I2214" t="s">
        <v>40</v>
      </c>
      <c r="J2214" t="s">
        <v>40</v>
      </c>
      <c r="K2214" t="s">
        <v>40</v>
      </c>
      <c r="L2214" s="4">
        <v>57717.04</v>
      </c>
      <c r="M2214" s="2">
        <v>43617</v>
      </c>
      <c r="N2214" t="s">
        <v>103</v>
      </c>
      <c r="O2214" t="s">
        <v>104</v>
      </c>
      <c r="P2214" t="s">
        <v>1912</v>
      </c>
      <c r="Q2214" t="s">
        <v>1913</v>
      </c>
      <c r="R2214" t="s">
        <v>1914</v>
      </c>
      <c r="S2214" s="3">
        <v>43644</v>
      </c>
      <c r="T2214" t="s">
        <v>46</v>
      </c>
      <c r="U2214">
        <v>1101</v>
      </c>
      <c r="V2214" t="s">
        <v>1702</v>
      </c>
      <c r="W2214" t="s">
        <v>694</v>
      </c>
      <c r="X2214">
        <v>165076761</v>
      </c>
      <c r="Y2214" s="3">
        <v>43566</v>
      </c>
      <c r="AC2214" t="s">
        <v>794</v>
      </c>
      <c r="AH2214" t="str">
        <f>VLOOKUP(B2214,'cc Lookup'!A:J,10,0)</f>
        <v>Corporate Expenditure</v>
      </c>
      <c r="AI2214" t="str">
        <f>VLOOKUP(B2214,'cc Lookup'!A:E,5,0)</f>
        <v>Corporate Exp</v>
      </c>
      <c r="AJ2214" t="s">
        <v>6736</v>
      </c>
      <c r="AK2214" t="str">
        <f t="shared" si="68"/>
        <v>E35120 Corporate Expenses</v>
      </c>
      <c r="AL2214" t="str">
        <f t="shared" si="69"/>
        <v>7310 Legal / Prof Fees</v>
      </c>
      <c r="AM2214" t="str">
        <f>VLOOKUP(W2214,Lookup!A:B,2,0)</f>
        <v>Legal</v>
      </c>
    </row>
    <row r="2215" spans="1:39" x14ac:dyDescent="0.25">
      <c r="A2215" t="s">
        <v>33</v>
      </c>
      <c r="B2215" s="1" t="s">
        <v>63</v>
      </c>
      <c r="C2215" s="1" t="s">
        <v>35</v>
      </c>
      <c r="D2215" s="1" t="s">
        <v>798</v>
      </c>
      <c r="E2215" s="1" t="s">
        <v>36</v>
      </c>
      <c r="F2215" s="1" t="s">
        <v>37</v>
      </c>
      <c r="G2215" t="s">
        <v>64</v>
      </c>
      <c r="H2215" t="s">
        <v>39</v>
      </c>
      <c r="I2215" t="s">
        <v>799</v>
      </c>
      <c r="J2215" t="s">
        <v>40</v>
      </c>
      <c r="K2215" t="s">
        <v>40</v>
      </c>
      <c r="L2215" s="4">
        <v>-5617.75</v>
      </c>
      <c r="M2215" s="2">
        <v>43617</v>
      </c>
      <c r="N2215" t="s">
        <v>83</v>
      </c>
      <c r="O2215" t="s">
        <v>84</v>
      </c>
      <c r="P2215" t="s">
        <v>1916</v>
      </c>
      <c r="Q2215" t="s">
        <v>1917</v>
      </c>
      <c r="R2215" t="s">
        <v>1918</v>
      </c>
      <c r="S2215" s="3">
        <v>43637</v>
      </c>
      <c r="T2215" t="s">
        <v>46</v>
      </c>
      <c r="U2215">
        <v>10</v>
      </c>
      <c r="V2215" t="s">
        <v>47</v>
      </c>
      <c r="W2215" t="s">
        <v>332</v>
      </c>
      <c r="X2215" t="s">
        <v>1919</v>
      </c>
      <c r="Y2215" s="3">
        <v>43619</v>
      </c>
      <c r="AA2215" t="s">
        <v>1920</v>
      </c>
      <c r="AB2215" t="s">
        <v>91</v>
      </c>
      <c r="AC2215">
        <v>10005676</v>
      </c>
      <c r="AH2215" t="str">
        <f>VLOOKUP(B2215,'cc Lookup'!A:J,10,0)</f>
        <v>Corporate Expenditure</v>
      </c>
      <c r="AI2215" t="str">
        <f>VLOOKUP(B2215,'cc Lookup'!A:E,5,0)</f>
        <v>Corporate Exp</v>
      </c>
      <c r="AJ2215" t="s">
        <v>6736</v>
      </c>
      <c r="AK2215" t="str">
        <f t="shared" si="68"/>
        <v>E35120 Corporate Expenses</v>
      </c>
      <c r="AL2215" t="str">
        <f t="shared" si="69"/>
        <v>7310 Legal / Prof Fees</v>
      </c>
      <c r="AM2215" t="str">
        <f>VLOOKUP(W2215,Lookup!A:B,2,0)</f>
        <v>Other</v>
      </c>
    </row>
    <row r="2216" spans="1:39" x14ac:dyDescent="0.25">
      <c r="A2216" t="s">
        <v>33</v>
      </c>
      <c r="B2216" s="1" t="s">
        <v>63</v>
      </c>
      <c r="C2216" s="1" t="s">
        <v>35</v>
      </c>
      <c r="D2216" s="1" t="s">
        <v>798</v>
      </c>
      <c r="E2216" s="1" t="s">
        <v>36</v>
      </c>
      <c r="F2216" s="1" t="s">
        <v>37</v>
      </c>
      <c r="G2216" t="s">
        <v>64</v>
      </c>
      <c r="H2216" t="s">
        <v>39</v>
      </c>
      <c r="I2216" t="s">
        <v>799</v>
      </c>
      <c r="J2216" t="s">
        <v>40</v>
      </c>
      <c r="K2216" t="s">
        <v>40</v>
      </c>
      <c r="L2216" s="4">
        <v>-2082</v>
      </c>
      <c r="M2216" s="2">
        <v>43617</v>
      </c>
      <c r="N2216" t="s">
        <v>83</v>
      </c>
      <c r="O2216" t="s">
        <v>84</v>
      </c>
      <c r="P2216" t="s">
        <v>1916</v>
      </c>
      <c r="Q2216" t="s">
        <v>1917</v>
      </c>
      <c r="R2216" t="s">
        <v>1918</v>
      </c>
      <c r="S2216" s="3">
        <v>43637</v>
      </c>
      <c r="T2216" t="s">
        <v>46</v>
      </c>
      <c r="U2216">
        <v>10</v>
      </c>
      <c r="V2216" t="s">
        <v>47</v>
      </c>
      <c r="W2216" t="s">
        <v>332</v>
      </c>
      <c r="X2216" t="s">
        <v>1921</v>
      </c>
      <c r="Y2216" s="3">
        <v>43626</v>
      </c>
      <c r="AA2216" t="s">
        <v>1922</v>
      </c>
      <c r="AB2216" t="s">
        <v>91</v>
      </c>
      <c r="AC2216">
        <v>10005676</v>
      </c>
      <c r="AH2216" t="str">
        <f>VLOOKUP(B2216,'cc Lookup'!A:J,10,0)</f>
        <v>Corporate Expenditure</v>
      </c>
      <c r="AI2216" t="str">
        <f>VLOOKUP(B2216,'cc Lookup'!A:E,5,0)</f>
        <v>Corporate Exp</v>
      </c>
      <c r="AJ2216" t="s">
        <v>6736</v>
      </c>
      <c r="AK2216" t="str">
        <f t="shared" si="68"/>
        <v>E35120 Corporate Expenses</v>
      </c>
      <c r="AL2216" t="str">
        <f t="shared" si="69"/>
        <v>7310 Legal / Prof Fees</v>
      </c>
      <c r="AM2216" t="str">
        <f>VLOOKUP(W2216,Lookup!A:B,2,0)</f>
        <v>Other</v>
      </c>
    </row>
    <row r="2217" spans="1:39" x14ac:dyDescent="0.25">
      <c r="A2217" t="s">
        <v>33</v>
      </c>
      <c r="B2217" s="1" t="s">
        <v>63</v>
      </c>
      <c r="C2217" s="1" t="s">
        <v>35</v>
      </c>
      <c r="D2217" s="1" t="s">
        <v>140</v>
      </c>
      <c r="E2217" s="1" t="s">
        <v>36</v>
      </c>
      <c r="F2217" s="1" t="s">
        <v>37</v>
      </c>
      <c r="G2217" t="s">
        <v>64</v>
      </c>
      <c r="H2217" t="s">
        <v>39</v>
      </c>
      <c r="I2217" t="s">
        <v>141</v>
      </c>
      <c r="J2217" t="s">
        <v>40</v>
      </c>
      <c r="K2217" t="s">
        <v>40</v>
      </c>
      <c r="L2217" s="4">
        <v>-90</v>
      </c>
      <c r="M2217" s="2">
        <v>43617</v>
      </c>
      <c r="N2217" t="s">
        <v>103</v>
      </c>
      <c r="O2217" t="s">
        <v>104</v>
      </c>
      <c r="P2217" t="s">
        <v>1792</v>
      </c>
      <c r="Q2217" t="s">
        <v>1910</v>
      </c>
      <c r="R2217" t="s">
        <v>1911</v>
      </c>
      <c r="S2217" s="3">
        <v>43616</v>
      </c>
      <c r="T2217" t="s">
        <v>46</v>
      </c>
      <c r="U2217">
        <v>1632</v>
      </c>
      <c r="V2217" t="s">
        <v>142</v>
      </c>
      <c r="W2217" t="s">
        <v>143</v>
      </c>
      <c r="X2217">
        <v>165067496</v>
      </c>
      <c r="Y2217" s="3">
        <v>43140</v>
      </c>
      <c r="AC2217" t="s">
        <v>144</v>
      </c>
      <c r="AH2217" t="str">
        <f>VLOOKUP(B2217,'cc Lookup'!A:J,10,0)</f>
        <v>Corporate Expenditure</v>
      </c>
      <c r="AI2217" t="str">
        <f>VLOOKUP(B2217,'cc Lookup'!A:E,5,0)</f>
        <v>Corporate Exp</v>
      </c>
      <c r="AJ2217" t="s">
        <v>6736</v>
      </c>
      <c r="AK2217" t="str">
        <f t="shared" si="68"/>
        <v>E35120 Corporate Expenses</v>
      </c>
      <c r="AL2217" t="str">
        <f t="shared" si="69"/>
        <v>7310 Legal / Prof Fees</v>
      </c>
      <c r="AM2217" t="str">
        <f>VLOOKUP(W2217,Lookup!A:B,2,0)</f>
        <v>Legal</v>
      </c>
    </row>
    <row r="2218" spans="1:39" x14ac:dyDescent="0.25">
      <c r="A2218" t="s">
        <v>33</v>
      </c>
      <c r="B2218" s="1" t="s">
        <v>63</v>
      </c>
      <c r="C2218" s="1" t="s">
        <v>35</v>
      </c>
      <c r="D2218" s="1" t="s">
        <v>140</v>
      </c>
      <c r="E2218" s="1" t="s">
        <v>36</v>
      </c>
      <c r="F2218" s="1" t="s">
        <v>37</v>
      </c>
      <c r="G2218" t="s">
        <v>64</v>
      </c>
      <c r="H2218" t="s">
        <v>39</v>
      </c>
      <c r="I2218" t="s">
        <v>141</v>
      </c>
      <c r="J2218" t="s">
        <v>40</v>
      </c>
      <c r="K2218" t="s">
        <v>40</v>
      </c>
      <c r="L2218" s="4">
        <v>-17422.89</v>
      </c>
      <c r="M2218" s="2">
        <v>43617</v>
      </c>
      <c r="N2218" t="s">
        <v>103</v>
      </c>
      <c r="O2218" t="s">
        <v>104</v>
      </c>
      <c r="P2218" t="s">
        <v>1792</v>
      </c>
      <c r="Q2218" t="s">
        <v>1910</v>
      </c>
      <c r="R2218" t="s">
        <v>1911</v>
      </c>
      <c r="S2218" s="3">
        <v>43616</v>
      </c>
      <c r="T2218" t="s">
        <v>46</v>
      </c>
      <c r="U2218">
        <v>1633</v>
      </c>
      <c r="V2218" t="s">
        <v>809</v>
      </c>
      <c r="W2218" t="s">
        <v>694</v>
      </c>
      <c r="X2218">
        <v>165052611</v>
      </c>
      <c r="Y2218" s="3">
        <v>43347</v>
      </c>
      <c r="AC2218" t="s">
        <v>794</v>
      </c>
      <c r="AH2218" t="str">
        <f>VLOOKUP(B2218,'cc Lookup'!A:J,10,0)</f>
        <v>Corporate Expenditure</v>
      </c>
      <c r="AI2218" t="str">
        <f>VLOOKUP(B2218,'cc Lookup'!A:E,5,0)</f>
        <v>Corporate Exp</v>
      </c>
      <c r="AJ2218" t="s">
        <v>6736</v>
      </c>
      <c r="AK2218" t="str">
        <f t="shared" si="68"/>
        <v>E35120 Corporate Expenses</v>
      </c>
      <c r="AL2218" t="str">
        <f t="shared" si="69"/>
        <v>7310 Legal / Prof Fees</v>
      </c>
      <c r="AM2218" t="str">
        <f>VLOOKUP(W2218,Lookup!A:B,2,0)</f>
        <v>Legal</v>
      </c>
    </row>
    <row r="2219" spans="1:39" x14ac:dyDescent="0.25">
      <c r="A2219" t="s">
        <v>33</v>
      </c>
      <c r="B2219" s="1" t="s">
        <v>63</v>
      </c>
      <c r="C2219" s="1" t="s">
        <v>35</v>
      </c>
      <c r="D2219" s="1" t="s">
        <v>140</v>
      </c>
      <c r="E2219" s="1" t="s">
        <v>36</v>
      </c>
      <c r="F2219" s="1" t="s">
        <v>37</v>
      </c>
      <c r="G2219" t="s">
        <v>64</v>
      </c>
      <c r="H2219" t="s">
        <v>39</v>
      </c>
      <c r="I2219" t="s">
        <v>141</v>
      </c>
      <c r="J2219" t="s">
        <v>40</v>
      </c>
      <c r="K2219" t="s">
        <v>40</v>
      </c>
      <c r="L2219" s="4">
        <v>90</v>
      </c>
      <c r="M2219" s="2">
        <v>43617</v>
      </c>
      <c r="N2219" t="s">
        <v>103</v>
      </c>
      <c r="O2219" t="s">
        <v>104</v>
      </c>
      <c r="P2219" t="s">
        <v>1912</v>
      </c>
      <c r="Q2219" t="s">
        <v>1913</v>
      </c>
      <c r="R2219" t="s">
        <v>1914</v>
      </c>
      <c r="S2219" s="3">
        <v>43644</v>
      </c>
      <c r="T2219" t="s">
        <v>46</v>
      </c>
      <c r="U2219">
        <v>1624</v>
      </c>
      <c r="V2219" t="s">
        <v>142</v>
      </c>
      <c r="W2219" t="s">
        <v>143</v>
      </c>
      <c r="X2219">
        <v>165067496</v>
      </c>
      <c r="Y2219" s="3">
        <v>43140</v>
      </c>
      <c r="AC2219" t="s">
        <v>144</v>
      </c>
      <c r="AH2219" t="str">
        <f>VLOOKUP(B2219,'cc Lookup'!A:J,10,0)</f>
        <v>Corporate Expenditure</v>
      </c>
      <c r="AI2219" t="str">
        <f>VLOOKUP(B2219,'cc Lookup'!A:E,5,0)</f>
        <v>Corporate Exp</v>
      </c>
      <c r="AJ2219" t="s">
        <v>6736</v>
      </c>
      <c r="AK2219" t="str">
        <f t="shared" si="68"/>
        <v>E35120 Corporate Expenses</v>
      </c>
      <c r="AL2219" t="str">
        <f t="shared" si="69"/>
        <v>7310 Legal / Prof Fees</v>
      </c>
      <c r="AM2219" t="str">
        <f>VLOOKUP(W2219,Lookup!A:B,2,0)</f>
        <v>Legal</v>
      </c>
    </row>
    <row r="2220" spans="1:39" x14ac:dyDescent="0.25">
      <c r="A2220" t="s">
        <v>33</v>
      </c>
      <c r="B2220" s="1" t="s">
        <v>63</v>
      </c>
      <c r="C2220" s="1" t="s">
        <v>35</v>
      </c>
      <c r="D2220" s="1" t="s">
        <v>140</v>
      </c>
      <c r="E2220" s="1" t="s">
        <v>36</v>
      </c>
      <c r="F2220" s="1" t="s">
        <v>37</v>
      </c>
      <c r="G2220" t="s">
        <v>64</v>
      </c>
      <c r="H2220" t="s">
        <v>39</v>
      </c>
      <c r="I2220" t="s">
        <v>141</v>
      </c>
      <c r="J2220" t="s">
        <v>40</v>
      </c>
      <c r="K2220" t="s">
        <v>40</v>
      </c>
      <c r="L2220" s="4">
        <v>17422.89</v>
      </c>
      <c r="M2220" s="2">
        <v>43617</v>
      </c>
      <c r="N2220" t="s">
        <v>103</v>
      </c>
      <c r="O2220" t="s">
        <v>104</v>
      </c>
      <c r="P2220" t="s">
        <v>1912</v>
      </c>
      <c r="Q2220" t="s">
        <v>1913</v>
      </c>
      <c r="R2220" t="s">
        <v>1914</v>
      </c>
      <c r="S2220" s="3">
        <v>43644</v>
      </c>
      <c r="T2220" t="s">
        <v>46</v>
      </c>
      <c r="U2220">
        <v>1625</v>
      </c>
      <c r="V2220" t="s">
        <v>809</v>
      </c>
      <c r="W2220" t="s">
        <v>694</v>
      </c>
      <c r="X2220">
        <v>165052611</v>
      </c>
      <c r="Y2220" s="3">
        <v>43347</v>
      </c>
      <c r="AC2220" t="s">
        <v>794</v>
      </c>
      <c r="AH2220" t="str">
        <f>VLOOKUP(B2220,'cc Lookup'!A:J,10,0)</f>
        <v>Corporate Expenditure</v>
      </c>
      <c r="AI2220" t="str">
        <f>VLOOKUP(B2220,'cc Lookup'!A:E,5,0)</f>
        <v>Corporate Exp</v>
      </c>
      <c r="AJ2220" t="s">
        <v>6736</v>
      </c>
      <c r="AK2220" t="str">
        <f t="shared" si="68"/>
        <v>E35120 Corporate Expenses</v>
      </c>
      <c r="AL2220" t="str">
        <f t="shared" si="69"/>
        <v>7310 Legal / Prof Fees</v>
      </c>
      <c r="AM2220" t="str">
        <f>VLOOKUP(W2220,Lookup!A:B,2,0)</f>
        <v>Legal</v>
      </c>
    </row>
    <row r="2221" spans="1:39" x14ac:dyDescent="0.25">
      <c r="A2221" t="s">
        <v>33</v>
      </c>
      <c r="B2221" s="1" t="s">
        <v>63</v>
      </c>
      <c r="C2221" s="1" t="s">
        <v>35</v>
      </c>
      <c r="D2221" s="1" t="s">
        <v>36</v>
      </c>
      <c r="E2221" s="1" t="s">
        <v>36</v>
      </c>
      <c r="F2221" s="1" t="s">
        <v>37</v>
      </c>
      <c r="G2221" t="s">
        <v>64</v>
      </c>
      <c r="H2221" t="s">
        <v>39</v>
      </c>
      <c r="I2221" t="s">
        <v>40</v>
      </c>
      <c r="J2221" t="s">
        <v>40</v>
      </c>
      <c r="K2221" t="s">
        <v>40</v>
      </c>
      <c r="L2221" s="4">
        <v>92118</v>
      </c>
      <c r="M2221" s="2">
        <v>43647</v>
      </c>
      <c r="N2221" t="s">
        <v>55</v>
      </c>
      <c r="O2221" t="s">
        <v>56</v>
      </c>
      <c r="P2221" t="s">
        <v>1883</v>
      </c>
      <c r="Q2221" t="s">
        <v>1994</v>
      </c>
      <c r="R2221" t="s">
        <v>1995</v>
      </c>
      <c r="S2221" s="3">
        <v>43682</v>
      </c>
      <c r="T2221" t="s">
        <v>350</v>
      </c>
      <c r="U2221">
        <v>29</v>
      </c>
      <c r="V2221" t="s">
        <v>1996</v>
      </c>
      <c r="W2221" t="s">
        <v>1995</v>
      </c>
      <c r="Y2221" s="3">
        <v>43682</v>
      </c>
      <c r="AA2221" t="s">
        <v>1996</v>
      </c>
      <c r="AH2221" t="str">
        <f>VLOOKUP(B2221,'cc Lookup'!A:J,10,0)</f>
        <v>Corporate Expenditure</v>
      </c>
      <c r="AI2221" t="str">
        <f>VLOOKUP(B2221,'cc Lookup'!A:E,5,0)</f>
        <v>Corporate Exp</v>
      </c>
      <c r="AJ2221" t="s">
        <v>6736</v>
      </c>
      <c r="AK2221" t="str">
        <f t="shared" si="68"/>
        <v>E35120 Corporate Expenses</v>
      </c>
      <c r="AL2221" t="str">
        <f t="shared" si="69"/>
        <v>7310 Legal / Prof Fees</v>
      </c>
      <c r="AM2221" t="str">
        <f>VLOOKUP(W2221,Lookup!A:B,2,0)</f>
        <v>Other</v>
      </c>
    </row>
    <row r="2222" spans="1:39" x14ac:dyDescent="0.25">
      <c r="A2222" t="s">
        <v>33</v>
      </c>
      <c r="B2222" s="1" t="s">
        <v>63</v>
      </c>
      <c r="C2222" s="1" t="s">
        <v>35</v>
      </c>
      <c r="D2222" s="1" t="s">
        <v>36</v>
      </c>
      <c r="E2222" s="1" t="s">
        <v>36</v>
      </c>
      <c r="F2222" s="1" t="s">
        <v>37</v>
      </c>
      <c r="G2222" t="s">
        <v>64</v>
      </c>
      <c r="H2222" t="s">
        <v>39</v>
      </c>
      <c r="I2222" t="s">
        <v>40</v>
      </c>
      <c r="J2222" t="s">
        <v>40</v>
      </c>
      <c r="K2222" t="s">
        <v>40</v>
      </c>
      <c r="L2222" s="4">
        <v>-2654</v>
      </c>
      <c r="M2222" s="2">
        <v>43647</v>
      </c>
      <c r="N2222" t="s">
        <v>55</v>
      </c>
      <c r="O2222" t="s">
        <v>56</v>
      </c>
      <c r="P2222" t="s">
        <v>1883</v>
      </c>
      <c r="Q2222" t="s">
        <v>1994</v>
      </c>
      <c r="R2222" t="s">
        <v>1995</v>
      </c>
      <c r="S2222" s="3">
        <v>43682</v>
      </c>
      <c r="T2222" t="s">
        <v>350</v>
      </c>
      <c r="U2222">
        <v>30</v>
      </c>
      <c r="V2222" t="s">
        <v>1997</v>
      </c>
      <c r="W2222" t="s">
        <v>1995</v>
      </c>
      <c r="Y2222" s="3">
        <v>43682</v>
      </c>
      <c r="AA2222" t="s">
        <v>1997</v>
      </c>
      <c r="AH2222" t="str">
        <f>VLOOKUP(B2222,'cc Lookup'!A:J,10,0)</f>
        <v>Corporate Expenditure</v>
      </c>
      <c r="AI2222" t="str">
        <f>VLOOKUP(B2222,'cc Lookup'!A:E,5,0)</f>
        <v>Corporate Exp</v>
      </c>
      <c r="AJ2222" t="s">
        <v>6736</v>
      </c>
      <c r="AK2222" t="str">
        <f t="shared" si="68"/>
        <v>E35120 Corporate Expenses</v>
      </c>
      <c r="AL2222" t="str">
        <f t="shared" si="69"/>
        <v>7310 Legal / Prof Fees</v>
      </c>
      <c r="AM2222" t="str">
        <f>VLOOKUP(W2222,Lookup!A:B,2,0)</f>
        <v>Other</v>
      </c>
    </row>
    <row r="2223" spans="1:39" x14ac:dyDescent="0.25">
      <c r="A2223" t="s">
        <v>33</v>
      </c>
      <c r="B2223" s="1" t="s">
        <v>63</v>
      </c>
      <c r="C2223" s="1" t="s">
        <v>35</v>
      </c>
      <c r="D2223" s="1" t="s">
        <v>36</v>
      </c>
      <c r="E2223" s="1" t="s">
        <v>36</v>
      </c>
      <c r="F2223" s="1" t="s">
        <v>37</v>
      </c>
      <c r="G2223" t="s">
        <v>64</v>
      </c>
      <c r="H2223" t="s">
        <v>39</v>
      </c>
      <c r="I2223" t="s">
        <v>40</v>
      </c>
      <c r="J2223" t="s">
        <v>40</v>
      </c>
      <c r="K2223" t="s">
        <v>40</v>
      </c>
      <c r="L2223" s="4">
        <v>-106831.22</v>
      </c>
      <c r="M2223" s="2">
        <v>43647</v>
      </c>
      <c r="N2223" t="s">
        <v>55</v>
      </c>
      <c r="O2223" t="s">
        <v>56</v>
      </c>
      <c r="P2223" t="s">
        <v>1883</v>
      </c>
      <c r="Q2223" t="s">
        <v>1994</v>
      </c>
      <c r="R2223" t="s">
        <v>1995</v>
      </c>
      <c r="S2223" s="3">
        <v>43682</v>
      </c>
      <c r="T2223" t="s">
        <v>350</v>
      </c>
      <c r="U2223">
        <v>31</v>
      </c>
      <c r="V2223" t="s">
        <v>1998</v>
      </c>
      <c r="W2223" t="s">
        <v>1995</v>
      </c>
      <c r="Y2223" s="3">
        <v>43682</v>
      </c>
      <c r="AA2223" t="s">
        <v>1999</v>
      </c>
      <c r="AD2223" t="s">
        <v>2000</v>
      </c>
      <c r="AH2223" t="str">
        <f>VLOOKUP(B2223,'cc Lookup'!A:J,10,0)</f>
        <v>Corporate Expenditure</v>
      </c>
      <c r="AI2223" t="str">
        <f>VLOOKUP(B2223,'cc Lookup'!A:E,5,0)</f>
        <v>Corporate Exp</v>
      </c>
      <c r="AJ2223" t="s">
        <v>6736</v>
      </c>
      <c r="AK2223" t="str">
        <f t="shared" si="68"/>
        <v>E35120 Corporate Expenses</v>
      </c>
      <c r="AL2223" t="str">
        <f t="shared" si="69"/>
        <v>7310 Legal / Prof Fees</v>
      </c>
      <c r="AM2223" t="str">
        <f>VLOOKUP(W2223,Lookup!A:B,2,0)</f>
        <v>Other</v>
      </c>
    </row>
    <row r="2224" spans="1:39" x14ac:dyDescent="0.25">
      <c r="A2224" t="s">
        <v>33</v>
      </c>
      <c r="B2224" s="1" t="s">
        <v>63</v>
      </c>
      <c r="C2224" s="1" t="s">
        <v>35</v>
      </c>
      <c r="D2224" s="1" t="s">
        <v>36</v>
      </c>
      <c r="E2224" s="1" t="s">
        <v>36</v>
      </c>
      <c r="F2224" s="1" t="s">
        <v>37</v>
      </c>
      <c r="G2224" t="s">
        <v>64</v>
      </c>
      <c r="H2224" t="s">
        <v>39</v>
      </c>
      <c r="I2224" t="s">
        <v>40</v>
      </c>
      <c r="J2224" t="s">
        <v>40</v>
      </c>
      <c r="K2224" t="s">
        <v>40</v>
      </c>
      <c r="L2224" s="4">
        <v>-2900</v>
      </c>
      <c r="M2224" s="2">
        <v>43647</v>
      </c>
      <c r="N2224" t="s">
        <v>55</v>
      </c>
      <c r="O2224" t="s">
        <v>56</v>
      </c>
      <c r="P2224" t="s">
        <v>2001</v>
      </c>
      <c r="Q2224" t="s">
        <v>2002</v>
      </c>
      <c r="R2224" t="s">
        <v>2003</v>
      </c>
      <c r="S2224" s="3">
        <v>43655</v>
      </c>
      <c r="T2224" t="s">
        <v>46</v>
      </c>
      <c r="U2224">
        <v>69</v>
      </c>
      <c r="V2224" t="s">
        <v>1898</v>
      </c>
      <c r="W2224" t="s">
        <v>2003</v>
      </c>
      <c r="Y2224" s="3">
        <v>43655</v>
      </c>
      <c r="AA2224" t="s">
        <v>1898</v>
      </c>
      <c r="AH2224" t="str">
        <f>VLOOKUP(B2224,'cc Lookup'!A:J,10,0)</f>
        <v>Corporate Expenditure</v>
      </c>
      <c r="AI2224" t="str">
        <f>VLOOKUP(B2224,'cc Lookup'!A:E,5,0)</f>
        <v>Corporate Exp</v>
      </c>
      <c r="AJ2224" t="s">
        <v>6736</v>
      </c>
      <c r="AK2224" t="str">
        <f t="shared" si="68"/>
        <v>E35120 Corporate Expenses</v>
      </c>
      <c r="AL2224" t="str">
        <f t="shared" si="69"/>
        <v>7310 Legal / Prof Fees</v>
      </c>
      <c r="AM2224" t="str">
        <f>VLOOKUP(W2224,Lookup!A:B,2,0)</f>
        <v>Other</v>
      </c>
    </row>
    <row r="2225" spans="1:39" x14ac:dyDescent="0.25">
      <c r="A2225" t="s">
        <v>33</v>
      </c>
      <c r="B2225" s="1" t="s">
        <v>63</v>
      </c>
      <c r="C2225" s="1" t="s">
        <v>35</v>
      </c>
      <c r="D2225" s="1" t="s">
        <v>36</v>
      </c>
      <c r="E2225" s="1" t="s">
        <v>36</v>
      </c>
      <c r="F2225" s="1" t="s">
        <v>37</v>
      </c>
      <c r="G2225" t="s">
        <v>64</v>
      </c>
      <c r="H2225" t="s">
        <v>39</v>
      </c>
      <c r="I2225" t="s">
        <v>40</v>
      </c>
      <c r="J2225" t="s">
        <v>40</v>
      </c>
      <c r="K2225" t="s">
        <v>40</v>
      </c>
      <c r="L2225" s="4">
        <v>-130178</v>
      </c>
      <c r="M2225" s="2">
        <v>43647</v>
      </c>
      <c r="N2225" t="s">
        <v>55</v>
      </c>
      <c r="O2225" t="s">
        <v>56</v>
      </c>
      <c r="P2225" t="s">
        <v>2004</v>
      </c>
      <c r="Q2225" t="s">
        <v>2005</v>
      </c>
      <c r="R2225" t="s">
        <v>2006</v>
      </c>
      <c r="S2225" s="3">
        <v>43655</v>
      </c>
      <c r="T2225" t="s">
        <v>46</v>
      </c>
      <c r="U2225">
        <v>30</v>
      </c>
      <c r="V2225" t="s">
        <v>1886</v>
      </c>
      <c r="W2225" t="s">
        <v>2006</v>
      </c>
      <c r="Y2225" s="3">
        <v>43655</v>
      </c>
      <c r="AA2225" t="s">
        <v>1886</v>
      </c>
      <c r="AH2225" t="str">
        <f>VLOOKUP(B2225,'cc Lookup'!A:J,10,0)</f>
        <v>Corporate Expenditure</v>
      </c>
      <c r="AI2225" t="str">
        <f>VLOOKUP(B2225,'cc Lookup'!A:E,5,0)</f>
        <v>Corporate Exp</v>
      </c>
      <c r="AJ2225" t="s">
        <v>6736</v>
      </c>
      <c r="AK2225" t="str">
        <f t="shared" si="68"/>
        <v>E35120 Corporate Expenses</v>
      </c>
      <c r="AL2225" t="str">
        <f t="shared" si="69"/>
        <v>7310 Legal / Prof Fees</v>
      </c>
      <c r="AM2225" t="str">
        <f>VLOOKUP(W2225,Lookup!A:B,2,0)</f>
        <v>Other</v>
      </c>
    </row>
    <row r="2226" spans="1:39" x14ac:dyDescent="0.25">
      <c r="A2226" t="s">
        <v>33</v>
      </c>
      <c r="B2226" s="1" t="s">
        <v>63</v>
      </c>
      <c r="C2226" s="1" t="s">
        <v>35</v>
      </c>
      <c r="D2226" s="1" t="s">
        <v>36</v>
      </c>
      <c r="E2226" s="1" t="s">
        <v>36</v>
      </c>
      <c r="F2226" s="1" t="s">
        <v>37</v>
      </c>
      <c r="G2226" t="s">
        <v>64</v>
      </c>
      <c r="H2226" t="s">
        <v>39</v>
      </c>
      <c r="I2226" t="s">
        <v>40</v>
      </c>
      <c r="J2226" t="s">
        <v>40</v>
      </c>
      <c r="K2226" t="s">
        <v>40</v>
      </c>
      <c r="L2226" s="4">
        <v>-224790.71</v>
      </c>
      <c r="M2226" s="2">
        <v>43647</v>
      </c>
      <c r="N2226" t="s">
        <v>55</v>
      </c>
      <c r="O2226" t="s">
        <v>56</v>
      </c>
      <c r="P2226" t="s">
        <v>2004</v>
      </c>
      <c r="Q2226" t="s">
        <v>2005</v>
      </c>
      <c r="R2226" t="s">
        <v>2006</v>
      </c>
      <c r="S2226" s="3">
        <v>43655</v>
      </c>
      <c r="T2226" t="s">
        <v>46</v>
      </c>
      <c r="U2226">
        <v>31</v>
      </c>
      <c r="V2226" t="s">
        <v>1887</v>
      </c>
      <c r="W2226" t="s">
        <v>2006</v>
      </c>
      <c r="Y2226" s="3">
        <v>43655</v>
      </c>
      <c r="AA2226" t="s">
        <v>1887</v>
      </c>
      <c r="AH2226" t="str">
        <f>VLOOKUP(B2226,'cc Lookup'!A:J,10,0)</f>
        <v>Corporate Expenditure</v>
      </c>
      <c r="AI2226" t="str">
        <f>VLOOKUP(B2226,'cc Lookup'!A:E,5,0)</f>
        <v>Corporate Exp</v>
      </c>
      <c r="AJ2226" t="s">
        <v>6736</v>
      </c>
      <c r="AK2226" t="str">
        <f t="shared" si="68"/>
        <v>E35120 Corporate Expenses</v>
      </c>
      <c r="AL2226" t="str">
        <f t="shared" si="69"/>
        <v>7310 Legal / Prof Fees</v>
      </c>
      <c r="AM2226" t="str">
        <f>VLOOKUP(W2226,Lookup!A:B,2,0)</f>
        <v>Other</v>
      </c>
    </row>
    <row r="2227" spans="1:39" x14ac:dyDescent="0.25">
      <c r="A2227" t="s">
        <v>33</v>
      </c>
      <c r="B2227" s="1" t="s">
        <v>63</v>
      </c>
      <c r="C2227" s="1" t="s">
        <v>35</v>
      </c>
      <c r="D2227" s="1" t="s">
        <v>36</v>
      </c>
      <c r="E2227" s="1" t="s">
        <v>36</v>
      </c>
      <c r="F2227" s="1" t="s">
        <v>37</v>
      </c>
      <c r="G2227" t="s">
        <v>64</v>
      </c>
      <c r="H2227" t="s">
        <v>39</v>
      </c>
      <c r="I2227" t="s">
        <v>40</v>
      </c>
      <c r="J2227" t="s">
        <v>40</v>
      </c>
      <c r="K2227" t="s">
        <v>40</v>
      </c>
      <c r="L2227" s="4">
        <v>16.420000000000002</v>
      </c>
      <c r="M2227" s="2">
        <v>43647</v>
      </c>
      <c r="N2227" t="s">
        <v>55</v>
      </c>
      <c r="O2227" t="s">
        <v>56</v>
      </c>
      <c r="P2227" t="s">
        <v>2004</v>
      </c>
      <c r="Q2227" t="s">
        <v>2005</v>
      </c>
      <c r="R2227" t="s">
        <v>2006</v>
      </c>
      <c r="S2227" s="3">
        <v>43655</v>
      </c>
      <c r="T2227" t="s">
        <v>46</v>
      </c>
      <c r="U2227">
        <v>32</v>
      </c>
      <c r="V2227" t="s">
        <v>1888</v>
      </c>
      <c r="W2227" t="s">
        <v>2006</v>
      </c>
      <c r="Y2227" s="3">
        <v>43655</v>
      </c>
      <c r="AA2227" t="s">
        <v>1888</v>
      </c>
      <c r="AH2227" t="str">
        <f>VLOOKUP(B2227,'cc Lookup'!A:J,10,0)</f>
        <v>Corporate Expenditure</v>
      </c>
      <c r="AI2227" t="str">
        <f>VLOOKUP(B2227,'cc Lookup'!A:E,5,0)</f>
        <v>Corporate Exp</v>
      </c>
      <c r="AJ2227" t="s">
        <v>6736</v>
      </c>
      <c r="AK2227" t="str">
        <f t="shared" si="68"/>
        <v>E35120 Corporate Expenses</v>
      </c>
      <c r="AL2227" t="str">
        <f t="shared" si="69"/>
        <v>7310 Legal / Prof Fees</v>
      </c>
      <c r="AM2227" t="str">
        <f>VLOOKUP(W2227,Lookup!A:B,2,0)</f>
        <v>Other</v>
      </c>
    </row>
    <row r="2228" spans="1:39" x14ac:dyDescent="0.25">
      <c r="A2228" t="s">
        <v>33</v>
      </c>
      <c r="B2228" s="1" t="s">
        <v>63</v>
      </c>
      <c r="C2228" s="1" t="s">
        <v>35</v>
      </c>
      <c r="D2228" s="1" t="s">
        <v>36</v>
      </c>
      <c r="E2228" s="1" t="s">
        <v>36</v>
      </c>
      <c r="F2228" s="1" t="s">
        <v>37</v>
      </c>
      <c r="G2228" t="s">
        <v>64</v>
      </c>
      <c r="H2228" t="s">
        <v>39</v>
      </c>
      <c r="I2228" t="s">
        <v>40</v>
      </c>
      <c r="J2228" t="s">
        <v>40</v>
      </c>
      <c r="K2228" t="s">
        <v>40</v>
      </c>
      <c r="L2228" s="4">
        <v>57717.04</v>
      </c>
      <c r="M2228" s="2">
        <v>43647</v>
      </c>
      <c r="N2228" t="s">
        <v>55</v>
      </c>
      <c r="O2228" t="s">
        <v>56</v>
      </c>
      <c r="P2228" t="s">
        <v>2004</v>
      </c>
      <c r="Q2228" t="s">
        <v>2005</v>
      </c>
      <c r="R2228" t="s">
        <v>2006</v>
      </c>
      <c r="S2228" s="3">
        <v>43655</v>
      </c>
      <c r="T2228" t="s">
        <v>46</v>
      </c>
      <c r="U2228">
        <v>33</v>
      </c>
      <c r="V2228" t="s">
        <v>1889</v>
      </c>
      <c r="W2228" t="s">
        <v>2006</v>
      </c>
      <c r="Y2228" s="3">
        <v>43655</v>
      </c>
      <c r="AA2228" t="s">
        <v>1889</v>
      </c>
      <c r="AH2228" t="str">
        <f>VLOOKUP(B2228,'cc Lookup'!A:J,10,0)</f>
        <v>Corporate Expenditure</v>
      </c>
      <c r="AI2228" t="str">
        <f>VLOOKUP(B2228,'cc Lookup'!A:E,5,0)</f>
        <v>Corporate Exp</v>
      </c>
      <c r="AJ2228" t="s">
        <v>6736</v>
      </c>
      <c r="AK2228" t="str">
        <f t="shared" si="68"/>
        <v>E35120 Corporate Expenses</v>
      </c>
      <c r="AL2228" t="str">
        <f t="shared" si="69"/>
        <v>7310 Legal / Prof Fees</v>
      </c>
      <c r="AM2228" t="str">
        <f>VLOOKUP(W2228,Lookup!A:B,2,0)</f>
        <v>Other</v>
      </c>
    </row>
    <row r="2229" spans="1:39" x14ac:dyDescent="0.25">
      <c r="A2229" t="s">
        <v>33</v>
      </c>
      <c r="B2229" s="1" t="s">
        <v>63</v>
      </c>
      <c r="C2229" s="1" t="s">
        <v>35</v>
      </c>
      <c r="D2229" s="1" t="s">
        <v>36</v>
      </c>
      <c r="E2229" s="1" t="s">
        <v>36</v>
      </c>
      <c r="F2229" s="1" t="s">
        <v>37</v>
      </c>
      <c r="G2229" t="s">
        <v>64</v>
      </c>
      <c r="H2229" t="s">
        <v>39</v>
      </c>
      <c r="I2229" t="s">
        <v>40</v>
      </c>
      <c r="J2229" t="s">
        <v>40</v>
      </c>
      <c r="K2229" t="s">
        <v>40</v>
      </c>
      <c r="L2229" s="4">
        <v>133539.03</v>
      </c>
      <c r="M2229" s="2">
        <v>43647</v>
      </c>
      <c r="N2229" t="s">
        <v>55</v>
      </c>
      <c r="O2229" t="s">
        <v>56</v>
      </c>
      <c r="P2229" t="s">
        <v>2004</v>
      </c>
      <c r="Q2229" t="s">
        <v>2005</v>
      </c>
      <c r="R2229" t="s">
        <v>2006</v>
      </c>
      <c r="S2229" s="3">
        <v>43655</v>
      </c>
      <c r="T2229" t="s">
        <v>46</v>
      </c>
      <c r="U2229">
        <v>34</v>
      </c>
      <c r="V2229" t="s">
        <v>1770</v>
      </c>
      <c r="W2229" t="s">
        <v>2006</v>
      </c>
      <c r="Y2229" s="3">
        <v>43655</v>
      </c>
      <c r="AA2229" t="s">
        <v>1771</v>
      </c>
      <c r="AD2229" t="s">
        <v>1772</v>
      </c>
      <c r="AH2229" t="str">
        <f>VLOOKUP(B2229,'cc Lookup'!A:J,10,0)</f>
        <v>Corporate Expenditure</v>
      </c>
      <c r="AI2229" t="str">
        <f>VLOOKUP(B2229,'cc Lookup'!A:E,5,0)</f>
        <v>Corporate Exp</v>
      </c>
      <c r="AJ2229" t="s">
        <v>6736</v>
      </c>
      <c r="AK2229" t="str">
        <f t="shared" si="68"/>
        <v>E35120 Corporate Expenses</v>
      </c>
      <c r="AL2229" t="str">
        <f t="shared" si="69"/>
        <v>7310 Legal / Prof Fees</v>
      </c>
      <c r="AM2229" t="str">
        <f>VLOOKUP(W2229,Lookup!A:B,2,0)</f>
        <v>Other</v>
      </c>
    </row>
    <row r="2230" spans="1:39" x14ac:dyDescent="0.25">
      <c r="A2230" t="s">
        <v>33</v>
      </c>
      <c r="B2230" s="1" t="s">
        <v>63</v>
      </c>
      <c r="C2230" s="1" t="s">
        <v>35</v>
      </c>
      <c r="D2230" s="1" t="s">
        <v>36</v>
      </c>
      <c r="E2230" s="1" t="s">
        <v>36</v>
      </c>
      <c r="F2230" s="1" t="s">
        <v>37</v>
      </c>
      <c r="G2230" t="s">
        <v>64</v>
      </c>
      <c r="H2230" t="s">
        <v>39</v>
      </c>
      <c r="I2230" t="s">
        <v>40</v>
      </c>
      <c r="J2230" t="s">
        <v>40</v>
      </c>
      <c r="K2230" t="s">
        <v>40</v>
      </c>
      <c r="L2230" s="4">
        <v>-133539.03</v>
      </c>
      <c r="M2230" s="2">
        <v>43647</v>
      </c>
      <c r="N2230" t="s">
        <v>55</v>
      </c>
      <c r="O2230" t="s">
        <v>56</v>
      </c>
      <c r="P2230" t="s">
        <v>2007</v>
      </c>
      <c r="Q2230" t="s">
        <v>2008</v>
      </c>
      <c r="R2230" t="s">
        <v>2009</v>
      </c>
      <c r="S2230" s="3">
        <v>43655</v>
      </c>
      <c r="T2230" t="s">
        <v>46</v>
      </c>
      <c r="U2230">
        <v>33</v>
      </c>
      <c r="V2230" t="s">
        <v>1770</v>
      </c>
      <c r="W2230" t="s">
        <v>2009</v>
      </c>
      <c r="Y2230" s="3">
        <v>43655</v>
      </c>
      <c r="AA2230" t="s">
        <v>1771</v>
      </c>
      <c r="AD2230" t="s">
        <v>1772</v>
      </c>
      <c r="AH2230" t="str">
        <f>VLOOKUP(B2230,'cc Lookup'!A:J,10,0)</f>
        <v>Corporate Expenditure</v>
      </c>
      <c r="AI2230" t="str">
        <f>VLOOKUP(B2230,'cc Lookup'!A:E,5,0)</f>
        <v>Corporate Exp</v>
      </c>
      <c r="AJ2230" t="s">
        <v>6736</v>
      </c>
      <c r="AK2230" t="str">
        <f t="shared" si="68"/>
        <v>E35120 Corporate Expenses</v>
      </c>
      <c r="AL2230" t="str">
        <f t="shared" si="69"/>
        <v>7310 Legal / Prof Fees</v>
      </c>
      <c r="AM2230" t="str">
        <f>VLOOKUP(W2230,Lookup!A:B,2,0)</f>
        <v>Other</v>
      </c>
    </row>
    <row r="2231" spans="1:39" x14ac:dyDescent="0.25">
      <c r="A2231" t="s">
        <v>33</v>
      </c>
      <c r="B2231" s="1" t="s">
        <v>63</v>
      </c>
      <c r="C2231" s="1" t="s">
        <v>35</v>
      </c>
      <c r="D2231" s="1" t="s">
        <v>36</v>
      </c>
      <c r="E2231" s="1" t="s">
        <v>36</v>
      </c>
      <c r="F2231" s="1" t="s">
        <v>37</v>
      </c>
      <c r="G2231" t="s">
        <v>64</v>
      </c>
      <c r="H2231" t="s">
        <v>39</v>
      </c>
      <c r="I2231" t="s">
        <v>40</v>
      </c>
      <c r="J2231" t="s">
        <v>40</v>
      </c>
      <c r="K2231" t="s">
        <v>40</v>
      </c>
      <c r="L2231" s="4">
        <v>2900</v>
      </c>
      <c r="M2231" s="2">
        <v>43647</v>
      </c>
      <c r="N2231" t="s">
        <v>55</v>
      </c>
      <c r="O2231" t="s">
        <v>56</v>
      </c>
      <c r="P2231" t="s">
        <v>2007</v>
      </c>
      <c r="Q2231" t="s">
        <v>2008</v>
      </c>
      <c r="R2231" t="s">
        <v>2009</v>
      </c>
      <c r="S2231" s="3">
        <v>43655</v>
      </c>
      <c r="T2231" t="s">
        <v>46</v>
      </c>
      <c r="U2231">
        <v>34</v>
      </c>
      <c r="V2231" t="s">
        <v>1892</v>
      </c>
      <c r="W2231" t="s">
        <v>2009</v>
      </c>
      <c r="Y2231" s="3">
        <v>43655</v>
      </c>
      <c r="AA2231" t="s">
        <v>1892</v>
      </c>
      <c r="AH2231" t="str">
        <f>VLOOKUP(B2231,'cc Lookup'!A:J,10,0)</f>
        <v>Corporate Expenditure</v>
      </c>
      <c r="AI2231" t="str">
        <f>VLOOKUP(B2231,'cc Lookup'!A:E,5,0)</f>
        <v>Corporate Exp</v>
      </c>
      <c r="AJ2231" t="s">
        <v>6736</v>
      </c>
      <c r="AK2231" t="str">
        <f t="shared" si="68"/>
        <v>E35120 Corporate Expenses</v>
      </c>
      <c r="AL2231" t="str">
        <f t="shared" si="69"/>
        <v>7310 Legal / Prof Fees</v>
      </c>
      <c r="AM2231" t="str">
        <f>VLOOKUP(W2231,Lookup!A:B,2,0)</f>
        <v>Other</v>
      </c>
    </row>
    <row r="2232" spans="1:39" x14ac:dyDescent="0.25">
      <c r="A2232" t="s">
        <v>33</v>
      </c>
      <c r="B2232" s="1" t="s">
        <v>63</v>
      </c>
      <c r="C2232" s="1" t="s">
        <v>35</v>
      </c>
      <c r="D2232" s="1" t="s">
        <v>36</v>
      </c>
      <c r="E2232" s="1" t="s">
        <v>36</v>
      </c>
      <c r="F2232" s="1" t="s">
        <v>37</v>
      </c>
      <c r="G2232" t="s">
        <v>64</v>
      </c>
      <c r="H2232" t="s">
        <v>39</v>
      </c>
      <c r="I2232" t="s">
        <v>40</v>
      </c>
      <c r="J2232" t="s">
        <v>40</v>
      </c>
      <c r="K2232" t="s">
        <v>40</v>
      </c>
      <c r="L2232" s="4">
        <v>120404.04</v>
      </c>
      <c r="M2232" s="2">
        <v>43647</v>
      </c>
      <c r="N2232" t="s">
        <v>55</v>
      </c>
      <c r="O2232" t="s">
        <v>56</v>
      </c>
      <c r="P2232" t="s">
        <v>2007</v>
      </c>
      <c r="Q2232" t="s">
        <v>2008</v>
      </c>
      <c r="R2232" t="s">
        <v>2009</v>
      </c>
      <c r="S2232" s="3">
        <v>43655</v>
      </c>
      <c r="T2232" t="s">
        <v>46</v>
      </c>
      <c r="U2232">
        <v>35</v>
      </c>
      <c r="V2232" t="s">
        <v>1893</v>
      </c>
      <c r="W2232" t="s">
        <v>2009</v>
      </c>
      <c r="Y2232" s="3">
        <v>43655</v>
      </c>
      <c r="AA2232" t="s">
        <v>1894</v>
      </c>
      <c r="AD2232" t="s">
        <v>1772</v>
      </c>
      <c r="AH2232" t="str">
        <f>VLOOKUP(B2232,'cc Lookup'!A:J,10,0)</f>
        <v>Corporate Expenditure</v>
      </c>
      <c r="AI2232" t="str">
        <f>VLOOKUP(B2232,'cc Lookup'!A:E,5,0)</f>
        <v>Corporate Exp</v>
      </c>
      <c r="AJ2232" t="s">
        <v>6736</v>
      </c>
      <c r="AK2232" t="str">
        <f t="shared" si="68"/>
        <v>E35120 Corporate Expenses</v>
      </c>
      <c r="AL2232" t="str">
        <f t="shared" si="69"/>
        <v>7310 Legal / Prof Fees</v>
      </c>
      <c r="AM2232" t="str">
        <f>VLOOKUP(W2232,Lookup!A:B,2,0)</f>
        <v>Other</v>
      </c>
    </row>
    <row r="2233" spans="1:39" x14ac:dyDescent="0.25">
      <c r="A2233" t="s">
        <v>33</v>
      </c>
      <c r="B2233" s="1" t="s">
        <v>63</v>
      </c>
      <c r="C2233" s="1" t="s">
        <v>35</v>
      </c>
      <c r="D2233" s="1" t="s">
        <v>36</v>
      </c>
      <c r="E2233" s="1" t="s">
        <v>36</v>
      </c>
      <c r="F2233" s="1" t="s">
        <v>37</v>
      </c>
      <c r="G2233" t="s">
        <v>64</v>
      </c>
      <c r="H2233" t="s">
        <v>39</v>
      </c>
      <c r="I2233" t="s">
        <v>40</v>
      </c>
      <c r="J2233" t="s">
        <v>40</v>
      </c>
      <c r="K2233" t="s">
        <v>40</v>
      </c>
      <c r="L2233" s="4">
        <v>2900</v>
      </c>
      <c r="M2233" s="2">
        <v>43647</v>
      </c>
      <c r="N2233" t="s">
        <v>311</v>
      </c>
      <c r="O2233" t="s">
        <v>56</v>
      </c>
      <c r="P2233" t="s">
        <v>2010</v>
      </c>
      <c r="Q2233" t="s">
        <v>2011</v>
      </c>
      <c r="R2233" t="s">
        <v>2012</v>
      </c>
      <c r="S2233" s="3">
        <v>43675</v>
      </c>
      <c r="T2233" t="s">
        <v>641</v>
      </c>
      <c r="U2233">
        <v>12</v>
      </c>
      <c r="V2233" t="s">
        <v>642</v>
      </c>
      <c r="W2233" t="s">
        <v>2012</v>
      </c>
      <c r="Y2233" s="3">
        <v>43675</v>
      </c>
      <c r="AA2233" t="s">
        <v>642</v>
      </c>
      <c r="AH2233" t="str">
        <f>VLOOKUP(B2233,'cc Lookup'!A:J,10,0)</f>
        <v>Corporate Expenditure</v>
      </c>
      <c r="AI2233" t="str">
        <f>VLOOKUP(B2233,'cc Lookup'!A:E,5,0)</f>
        <v>Corporate Exp</v>
      </c>
      <c r="AJ2233" t="s">
        <v>6736</v>
      </c>
      <c r="AK2233" t="str">
        <f t="shared" si="68"/>
        <v>E35120 Corporate Expenses</v>
      </c>
      <c r="AL2233" t="str">
        <f t="shared" si="69"/>
        <v>7310 Legal / Prof Fees</v>
      </c>
      <c r="AM2233" t="str">
        <f>VLOOKUP(W2233,Lookup!A:B,2,0)</f>
        <v>Other</v>
      </c>
    </row>
    <row r="2234" spans="1:39" x14ac:dyDescent="0.25">
      <c r="A2234" t="s">
        <v>33</v>
      </c>
      <c r="B2234" s="1" t="s">
        <v>63</v>
      </c>
      <c r="C2234" s="1" t="s">
        <v>35</v>
      </c>
      <c r="D2234" s="1" t="s">
        <v>36</v>
      </c>
      <c r="E2234" s="1" t="s">
        <v>36</v>
      </c>
      <c r="F2234" s="1" t="s">
        <v>37</v>
      </c>
      <c r="G2234" t="s">
        <v>64</v>
      </c>
      <c r="H2234" t="s">
        <v>39</v>
      </c>
      <c r="I2234" t="s">
        <v>40</v>
      </c>
      <c r="J2234" t="s">
        <v>40</v>
      </c>
      <c r="K2234" t="s">
        <v>40</v>
      </c>
      <c r="L2234" s="4">
        <v>63.32</v>
      </c>
      <c r="M2234" s="2">
        <v>43647</v>
      </c>
      <c r="N2234" t="s">
        <v>311</v>
      </c>
      <c r="O2234" t="s">
        <v>56</v>
      </c>
      <c r="P2234" t="s">
        <v>1987</v>
      </c>
      <c r="Q2234" t="s">
        <v>1988</v>
      </c>
      <c r="R2234" t="s">
        <v>1989</v>
      </c>
      <c r="S2234" s="3">
        <v>43679</v>
      </c>
      <c r="T2234" t="s">
        <v>350</v>
      </c>
      <c r="U2234">
        <v>332</v>
      </c>
      <c r="V2234" t="s">
        <v>2013</v>
      </c>
      <c r="W2234" t="s">
        <v>1989</v>
      </c>
      <c r="Y2234" s="3">
        <v>43679</v>
      </c>
      <c r="AA2234" t="s">
        <v>2013</v>
      </c>
      <c r="AH2234" t="str">
        <f>VLOOKUP(B2234,'cc Lookup'!A:J,10,0)</f>
        <v>Corporate Expenditure</v>
      </c>
      <c r="AI2234" t="str">
        <f>VLOOKUP(B2234,'cc Lookup'!A:E,5,0)</f>
        <v>Corporate Exp</v>
      </c>
      <c r="AJ2234" t="s">
        <v>6736</v>
      </c>
      <c r="AK2234" t="str">
        <f t="shared" si="68"/>
        <v>E35120 Corporate Expenses</v>
      </c>
      <c r="AL2234" t="str">
        <f t="shared" si="69"/>
        <v>7310 Legal / Prof Fees</v>
      </c>
      <c r="AM2234" t="str">
        <f>VLOOKUP(W2234,Lookup!A:B,2,0)</f>
        <v>Other</v>
      </c>
    </row>
    <row r="2235" spans="1:39" x14ac:dyDescent="0.25">
      <c r="A2235" t="s">
        <v>33</v>
      </c>
      <c r="B2235" s="1" t="s">
        <v>63</v>
      </c>
      <c r="C2235" s="1" t="s">
        <v>35</v>
      </c>
      <c r="D2235" s="1" t="s">
        <v>36</v>
      </c>
      <c r="E2235" s="1" t="s">
        <v>36</v>
      </c>
      <c r="F2235" s="1" t="s">
        <v>37</v>
      </c>
      <c r="G2235" t="s">
        <v>64</v>
      </c>
      <c r="H2235" t="s">
        <v>39</v>
      </c>
      <c r="I2235" t="s">
        <v>40</v>
      </c>
      <c r="J2235" t="s">
        <v>40</v>
      </c>
      <c r="K2235" t="s">
        <v>40</v>
      </c>
      <c r="L2235" s="4">
        <v>1050.28</v>
      </c>
      <c r="M2235" s="2">
        <v>43647</v>
      </c>
      <c r="N2235" t="s">
        <v>311</v>
      </c>
      <c r="O2235" t="s">
        <v>56</v>
      </c>
      <c r="P2235" t="s">
        <v>1987</v>
      </c>
      <c r="Q2235" t="s">
        <v>1988</v>
      </c>
      <c r="R2235" t="s">
        <v>1989</v>
      </c>
      <c r="S2235" s="3">
        <v>43679</v>
      </c>
      <c r="T2235" t="s">
        <v>350</v>
      </c>
      <c r="U2235">
        <v>333</v>
      </c>
      <c r="V2235" t="s">
        <v>2014</v>
      </c>
      <c r="W2235" t="s">
        <v>1989</v>
      </c>
      <c r="Y2235" s="3">
        <v>43679</v>
      </c>
      <c r="AA2235" t="s">
        <v>2014</v>
      </c>
      <c r="AH2235" t="str">
        <f>VLOOKUP(B2235,'cc Lookup'!A:J,10,0)</f>
        <v>Corporate Expenditure</v>
      </c>
      <c r="AI2235" t="str">
        <f>VLOOKUP(B2235,'cc Lookup'!A:E,5,0)</f>
        <v>Corporate Exp</v>
      </c>
      <c r="AJ2235" t="s">
        <v>6736</v>
      </c>
      <c r="AK2235" t="str">
        <f t="shared" si="68"/>
        <v>E35120 Corporate Expenses</v>
      </c>
      <c r="AL2235" t="str">
        <f t="shared" si="69"/>
        <v>7310 Legal / Prof Fees</v>
      </c>
      <c r="AM2235" t="str">
        <f>VLOOKUP(W2235,Lookup!A:B,2,0)</f>
        <v>Other</v>
      </c>
    </row>
    <row r="2236" spans="1:39" x14ac:dyDescent="0.25">
      <c r="A2236" t="s">
        <v>33</v>
      </c>
      <c r="B2236" s="1" t="s">
        <v>63</v>
      </c>
      <c r="C2236" s="1" t="s">
        <v>35</v>
      </c>
      <c r="D2236" s="1" t="s">
        <v>36</v>
      </c>
      <c r="E2236" s="1" t="s">
        <v>36</v>
      </c>
      <c r="F2236" s="1" t="s">
        <v>37</v>
      </c>
      <c r="G2236" t="s">
        <v>64</v>
      </c>
      <c r="H2236" t="s">
        <v>39</v>
      </c>
      <c r="I2236" t="s">
        <v>40</v>
      </c>
      <c r="J2236" t="s">
        <v>40</v>
      </c>
      <c r="K2236" t="s">
        <v>40</v>
      </c>
      <c r="L2236" s="4">
        <v>1564.77</v>
      </c>
      <c r="M2236" s="2">
        <v>43647</v>
      </c>
      <c r="N2236" t="s">
        <v>311</v>
      </c>
      <c r="O2236" t="s">
        <v>56</v>
      </c>
      <c r="P2236" t="s">
        <v>1987</v>
      </c>
      <c r="Q2236" t="s">
        <v>1988</v>
      </c>
      <c r="R2236" t="s">
        <v>1989</v>
      </c>
      <c r="S2236" s="3">
        <v>43679</v>
      </c>
      <c r="T2236" t="s">
        <v>350</v>
      </c>
      <c r="U2236">
        <v>334</v>
      </c>
      <c r="V2236" t="s">
        <v>2015</v>
      </c>
      <c r="W2236" t="s">
        <v>1989</v>
      </c>
      <c r="Y2236" s="3">
        <v>43679</v>
      </c>
      <c r="AA2236" t="s">
        <v>2016</v>
      </c>
      <c r="AD2236" t="s">
        <v>1492</v>
      </c>
      <c r="AH2236" t="str">
        <f>VLOOKUP(B2236,'cc Lookup'!A:J,10,0)</f>
        <v>Corporate Expenditure</v>
      </c>
      <c r="AI2236" t="str">
        <f>VLOOKUP(B2236,'cc Lookup'!A:E,5,0)</f>
        <v>Corporate Exp</v>
      </c>
      <c r="AJ2236" t="s">
        <v>6736</v>
      </c>
      <c r="AK2236" t="str">
        <f t="shared" si="68"/>
        <v>E35120 Corporate Expenses</v>
      </c>
      <c r="AL2236" t="str">
        <f t="shared" si="69"/>
        <v>7310 Legal / Prof Fees</v>
      </c>
      <c r="AM2236" t="str">
        <f>VLOOKUP(W2236,Lookup!A:B,2,0)</f>
        <v>Other</v>
      </c>
    </row>
    <row r="2237" spans="1:39" x14ac:dyDescent="0.25">
      <c r="A2237" t="s">
        <v>33</v>
      </c>
      <c r="B2237" s="1" t="s">
        <v>63</v>
      </c>
      <c r="C2237" s="1" t="s">
        <v>35</v>
      </c>
      <c r="D2237" s="1" t="s">
        <v>36</v>
      </c>
      <c r="E2237" s="1" t="s">
        <v>36</v>
      </c>
      <c r="F2237" s="1" t="s">
        <v>37</v>
      </c>
      <c r="G2237" t="s">
        <v>64</v>
      </c>
      <c r="H2237" t="s">
        <v>39</v>
      </c>
      <c r="I2237" t="s">
        <v>40</v>
      </c>
      <c r="J2237" t="s">
        <v>40</v>
      </c>
      <c r="K2237" t="s">
        <v>40</v>
      </c>
      <c r="L2237" s="4">
        <v>4618.51</v>
      </c>
      <c r="M2237" s="2">
        <v>43647</v>
      </c>
      <c r="N2237" t="s">
        <v>311</v>
      </c>
      <c r="O2237" t="s">
        <v>56</v>
      </c>
      <c r="P2237" t="s">
        <v>1987</v>
      </c>
      <c r="Q2237" t="s">
        <v>1988</v>
      </c>
      <c r="R2237" t="s">
        <v>1989</v>
      </c>
      <c r="S2237" s="3">
        <v>43679</v>
      </c>
      <c r="T2237" t="s">
        <v>350</v>
      </c>
      <c r="U2237">
        <v>335</v>
      </c>
      <c r="V2237" t="s">
        <v>2017</v>
      </c>
      <c r="W2237" t="s">
        <v>1989</v>
      </c>
      <c r="Y2237" s="3">
        <v>43679</v>
      </c>
      <c r="AA2237" t="s">
        <v>2018</v>
      </c>
      <c r="AD2237" t="s">
        <v>1696</v>
      </c>
      <c r="AH2237" t="str">
        <f>VLOOKUP(B2237,'cc Lookup'!A:J,10,0)</f>
        <v>Corporate Expenditure</v>
      </c>
      <c r="AI2237" t="str">
        <f>VLOOKUP(B2237,'cc Lookup'!A:E,5,0)</f>
        <v>Corporate Exp</v>
      </c>
      <c r="AJ2237" t="s">
        <v>6736</v>
      </c>
      <c r="AK2237" t="str">
        <f t="shared" si="68"/>
        <v>E35120 Corporate Expenses</v>
      </c>
      <c r="AL2237" t="str">
        <f t="shared" si="69"/>
        <v>7310 Legal / Prof Fees</v>
      </c>
      <c r="AM2237" t="str">
        <f>VLOOKUP(W2237,Lookup!A:B,2,0)</f>
        <v>Other</v>
      </c>
    </row>
    <row r="2238" spans="1:39" x14ac:dyDescent="0.25">
      <c r="A2238" t="s">
        <v>33</v>
      </c>
      <c r="B2238" s="1" t="s">
        <v>63</v>
      </c>
      <c r="C2238" s="1" t="s">
        <v>35</v>
      </c>
      <c r="D2238" s="1" t="s">
        <v>36</v>
      </c>
      <c r="E2238" s="1" t="s">
        <v>36</v>
      </c>
      <c r="F2238" s="1" t="s">
        <v>37</v>
      </c>
      <c r="G2238" t="s">
        <v>64</v>
      </c>
      <c r="H2238" t="s">
        <v>39</v>
      </c>
      <c r="I2238" t="s">
        <v>40</v>
      </c>
      <c r="J2238" t="s">
        <v>40</v>
      </c>
      <c r="K2238" t="s">
        <v>40</v>
      </c>
      <c r="L2238" s="4">
        <v>308654.06</v>
      </c>
      <c r="M2238" s="2">
        <v>43647</v>
      </c>
      <c r="N2238" t="s">
        <v>311</v>
      </c>
      <c r="O2238" t="s">
        <v>56</v>
      </c>
      <c r="P2238" t="s">
        <v>1987</v>
      </c>
      <c r="Q2238" t="s">
        <v>1988</v>
      </c>
      <c r="R2238" t="s">
        <v>1989</v>
      </c>
      <c r="S2238" s="3">
        <v>43679</v>
      </c>
      <c r="T2238" t="s">
        <v>350</v>
      </c>
      <c r="U2238">
        <v>336</v>
      </c>
      <c r="V2238" t="s">
        <v>2019</v>
      </c>
      <c r="W2238" t="s">
        <v>1989</v>
      </c>
      <c r="Y2238" s="3">
        <v>43679</v>
      </c>
      <c r="AA2238" t="s">
        <v>2019</v>
      </c>
      <c r="AH2238" t="str">
        <f>VLOOKUP(B2238,'cc Lookup'!A:J,10,0)</f>
        <v>Corporate Expenditure</v>
      </c>
      <c r="AI2238" t="str">
        <f>VLOOKUP(B2238,'cc Lookup'!A:E,5,0)</f>
        <v>Corporate Exp</v>
      </c>
      <c r="AJ2238" t="s">
        <v>6736</v>
      </c>
      <c r="AK2238" t="str">
        <f t="shared" si="68"/>
        <v>E35120 Corporate Expenses</v>
      </c>
      <c r="AL2238" t="str">
        <f t="shared" si="69"/>
        <v>7310 Legal / Prof Fees</v>
      </c>
      <c r="AM2238" t="str">
        <f>VLOOKUP(W2238,Lookup!A:B,2,0)</f>
        <v>Other</v>
      </c>
    </row>
    <row r="2239" spans="1:39" x14ac:dyDescent="0.25">
      <c r="A2239" t="s">
        <v>33</v>
      </c>
      <c r="B2239" s="1" t="s">
        <v>63</v>
      </c>
      <c r="C2239" s="1" t="s">
        <v>35</v>
      </c>
      <c r="D2239" s="1" t="s">
        <v>36</v>
      </c>
      <c r="E2239" s="1" t="s">
        <v>36</v>
      </c>
      <c r="F2239" s="1" t="s">
        <v>37</v>
      </c>
      <c r="G2239" t="s">
        <v>64</v>
      </c>
      <c r="H2239" t="s">
        <v>39</v>
      </c>
      <c r="I2239" t="s">
        <v>40</v>
      </c>
      <c r="J2239" t="s">
        <v>40</v>
      </c>
      <c r="K2239" t="s">
        <v>40</v>
      </c>
      <c r="L2239" s="4">
        <v>-4618.51</v>
      </c>
      <c r="M2239" s="2">
        <v>43647</v>
      </c>
      <c r="N2239" t="s">
        <v>311</v>
      </c>
      <c r="O2239" t="s">
        <v>56</v>
      </c>
      <c r="P2239" t="s">
        <v>1987</v>
      </c>
      <c r="Q2239" t="s">
        <v>1988</v>
      </c>
      <c r="R2239" t="s">
        <v>1989</v>
      </c>
      <c r="S2239" s="3">
        <v>43679</v>
      </c>
      <c r="T2239" t="s">
        <v>350</v>
      </c>
      <c r="U2239">
        <v>337</v>
      </c>
      <c r="V2239" t="s">
        <v>2020</v>
      </c>
      <c r="W2239" t="s">
        <v>1989</v>
      </c>
      <c r="Y2239" s="3">
        <v>43679</v>
      </c>
      <c r="AA2239" t="s">
        <v>2021</v>
      </c>
      <c r="AD2239" t="s">
        <v>1696</v>
      </c>
      <c r="AH2239" t="str">
        <f>VLOOKUP(B2239,'cc Lookup'!A:J,10,0)</f>
        <v>Corporate Expenditure</v>
      </c>
      <c r="AI2239" t="str">
        <f>VLOOKUP(B2239,'cc Lookup'!A:E,5,0)</f>
        <v>Corporate Exp</v>
      </c>
      <c r="AJ2239" t="s">
        <v>6736</v>
      </c>
      <c r="AK2239" t="str">
        <f t="shared" si="68"/>
        <v>E35120 Corporate Expenses</v>
      </c>
      <c r="AL2239" t="str">
        <f t="shared" si="69"/>
        <v>7310 Legal / Prof Fees</v>
      </c>
      <c r="AM2239" t="str">
        <f>VLOOKUP(W2239,Lookup!A:B,2,0)</f>
        <v>Other</v>
      </c>
    </row>
    <row r="2240" spans="1:39" x14ac:dyDescent="0.25">
      <c r="A2240" t="s">
        <v>33</v>
      </c>
      <c r="B2240" s="1" t="s">
        <v>63</v>
      </c>
      <c r="C2240" s="1" t="s">
        <v>35</v>
      </c>
      <c r="D2240" s="1" t="s">
        <v>36</v>
      </c>
      <c r="E2240" s="1" t="s">
        <v>36</v>
      </c>
      <c r="F2240" s="1" t="s">
        <v>37</v>
      </c>
      <c r="G2240" t="s">
        <v>64</v>
      </c>
      <c r="H2240" t="s">
        <v>39</v>
      </c>
      <c r="I2240" t="s">
        <v>40</v>
      </c>
      <c r="J2240" t="s">
        <v>40</v>
      </c>
      <c r="K2240" t="s">
        <v>40</v>
      </c>
      <c r="L2240" s="4">
        <v>-5167.9799999999996</v>
      </c>
      <c r="M2240" s="2">
        <v>43647</v>
      </c>
      <c r="N2240" t="s">
        <v>311</v>
      </c>
      <c r="O2240" t="s">
        <v>56</v>
      </c>
      <c r="P2240" t="s">
        <v>1987</v>
      </c>
      <c r="Q2240" t="s">
        <v>1988</v>
      </c>
      <c r="R2240" t="s">
        <v>1989</v>
      </c>
      <c r="S2240" s="3">
        <v>43679</v>
      </c>
      <c r="T2240" t="s">
        <v>350</v>
      </c>
      <c r="U2240">
        <v>338</v>
      </c>
      <c r="V2240" t="s">
        <v>2022</v>
      </c>
      <c r="W2240" t="s">
        <v>1989</v>
      </c>
      <c r="Y2240" s="3">
        <v>43679</v>
      </c>
      <c r="AA2240" t="s">
        <v>2021</v>
      </c>
      <c r="AD2240" t="s">
        <v>1906</v>
      </c>
      <c r="AH2240" t="str">
        <f>VLOOKUP(B2240,'cc Lookup'!A:J,10,0)</f>
        <v>Corporate Expenditure</v>
      </c>
      <c r="AI2240" t="str">
        <f>VLOOKUP(B2240,'cc Lookup'!A:E,5,0)</f>
        <v>Corporate Exp</v>
      </c>
      <c r="AJ2240" t="s">
        <v>6736</v>
      </c>
      <c r="AK2240" t="str">
        <f t="shared" si="68"/>
        <v>E35120 Corporate Expenses</v>
      </c>
      <c r="AL2240" t="str">
        <f t="shared" si="69"/>
        <v>7310 Legal / Prof Fees</v>
      </c>
      <c r="AM2240" t="str">
        <f>VLOOKUP(W2240,Lookup!A:B,2,0)</f>
        <v>Other</v>
      </c>
    </row>
    <row r="2241" spans="1:39" x14ac:dyDescent="0.25">
      <c r="A2241" t="s">
        <v>33</v>
      </c>
      <c r="B2241" s="1" t="s">
        <v>63</v>
      </c>
      <c r="C2241" s="1" t="s">
        <v>35</v>
      </c>
      <c r="D2241" s="1" t="s">
        <v>36</v>
      </c>
      <c r="E2241" s="1" t="s">
        <v>36</v>
      </c>
      <c r="F2241" s="1" t="s">
        <v>37</v>
      </c>
      <c r="G2241" t="s">
        <v>64</v>
      </c>
      <c r="H2241" t="s">
        <v>39</v>
      </c>
      <c r="I2241" t="s">
        <v>40</v>
      </c>
      <c r="J2241" t="s">
        <v>40</v>
      </c>
      <c r="K2241" t="s">
        <v>40</v>
      </c>
      <c r="L2241" s="4">
        <v>-23092.57</v>
      </c>
      <c r="M2241" s="2">
        <v>43647</v>
      </c>
      <c r="N2241" t="s">
        <v>311</v>
      </c>
      <c r="O2241" t="s">
        <v>56</v>
      </c>
      <c r="P2241" t="s">
        <v>1987</v>
      </c>
      <c r="Q2241" t="s">
        <v>1988</v>
      </c>
      <c r="R2241" t="s">
        <v>1989</v>
      </c>
      <c r="S2241" s="3">
        <v>43679</v>
      </c>
      <c r="T2241" t="s">
        <v>350</v>
      </c>
      <c r="U2241">
        <v>339</v>
      </c>
      <c r="V2241" t="s">
        <v>2020</v>
      </c>
      <c r="W2241" t="s">
        <v>1989</v>
      </c>
      <c r="Y2241" s="3">
        <v>43679</v>
      </c>
      <c r="AA2241" t="s">
        <v>2021</v>
      </c>
      <c r="AD2241" t="s">
        <v>1696</v>
      </c>
      <c r="AH2241" t="str">
        <f>VLOOKUP(B2241,'cc Lookup'!A:J,10,0)</f>
        <v>Corporate Expenditure</v>
      </c>
      <c r="AI2241" t="str">
        <f>VLOOKUP(B2241,'cc Lookup'!A:E,5,0)</f>
        <v>Corporate Exp</v>
      </c>
      <c r="AJ2241" t="s">
        <v>6736</v>
      </c>
      <c r="AK2241" t="str">
        <f t="shared" si="68"/>
        <v>E35120 Corporate Expenses</v>
      </c>
      <c r="AL2241" t="str">
        <f t="shared" si="69"/>
        <v>7310 Legal / Prof Fees</v>
      </c>
      <c r="AM2241" t="str">
        <f>VLOOKUP(W2241,Lookup!A:B,2,0)</f>
        <v>Other</v>
      </c>
    </row>
    <row r="2242" spans="1:39" x14ac:dyDescent="0.25">
      <c r="A2242" t="s">
        <v>33</v>
      </c>
      <c r="B2242" s="1" t="s">
        <v>63</v>
      </c>
      <c r="C2242" s="1" t="s">
        <v>35</v>
      </c>
      <c r="D2242" s="1" t="s">
        <v>36</v>
      </c>
      <c r="E2242" s="1" t="s">
        <v>36</v>
      </c>
      <c r="F2242" s="1" t="s">
        <v>37</v>
      </c>
      <c r="G2242" t="s">
        <v>64</v>
      </c>
      <c r="H2242" t="s">
        <v>39</v>
      </c>
      <c r="I2242" t="s">
        <v>40</v>
      </c>
      <c r="J2242" t="s">
        <v>40</v>
      </c>
      <c r="K2242" t="s">
        <v>40</v>
      </c>
      <c r="L2242" s="4">
        <v>-25.71</v>
      </c>
      <c r="M2242" s="2">
        <v>43647</v>
      </c>
      <c r="N2242" t="s">
        <v>83</v>
      </c>
      <c r="O2242" t="s">
        <v>84</v>
      </c>
      <c r="P2242" t="s">
        <v>2023</v>
      </c>
      <c r="Q2242" t="s">
        <v>2024</v>
      </c>
      <c r="R2242" t="s">
        <v>2025</v>
      </c>
      <c r="S2242" s="3">
        <v>43650</v>
      </c>
      <c r="T2242" t="s">
        <v>46</v>
      </c>
      <c r="U2242">
        <v>5</v>
      </c>
      <c r="V2242" t="s">
        <v>47</v>
      </c>
      <c r="W2242" t="s">
        <v>332</v>
      </c>
      <c r="X2242" t="s">
        <v>2026</v>
      </c>
      <c r="Y2242" s="3">
        <v>43649</v>
      </c>
      <c r="AA2242" t="s">
        <v>2027</v>
      </c>
      <c r="AB2242" t="s">
        <v>91</v>
      </c>
      <c r="AC2242">
        <v>10005676</v>
      </c>
      <c r="AH2242" t="str">
        <f>VLOOKUP(B2242,'cc Lookup'!A:J,10,0)</f>
        <v>Corporate Expenditure</v>
      </c>
      <c r="AI2242" t="str">
        <f>VLOOKUP(B2242,'cc Lookup'!A:E,5,0)</f>
        <v>Corporate Exp</v>
      </c>
      <c r="AJ2242" t="s">
        <v>6736</v>
      </c>
      <c r="AK2242" t="str">
        <f t="shared" si="68"/>
        <v>E35120 Corporate Expenses</v>
      </c>
      <c r="AL2242" t="str">
        <f t="shared" si="69"/>
        <v>7310 Legal / Prof Fees</v>
      </c>
      <c r="AM2242" t="str">
        <f>VLOOKUP(W2242,Lookup!A:B,2,0)</f>
        <v>Other</v>
      </c>
    </row>
    <row r="2243" spans="1:39" x14ac:dyDescent="0.25">
      <c r="A2243" t="s">
        <v>33</v>
      </c>
      <c r="B2243" s="1" t="s">
        <v>63</v>
      </c>
      <c r="C2243" s="1" t="s">
        <v>35</v>
      </c>
      <c r="D2243" s="1" t="s">
        <v>36</v>
      </c>
      <c r="E2243" s="1" t="s">
        <v>36</v>
      </c>
      <c r="F2243" s="1" t="s">
        <v>37</v>
      </c>
      <c r="G2243" t="s">
        <v>64</v>
      </c>
      <c r="H2243" t="s">
        <v>39</v>
      </c>
      <c r="I2243" t="s">
        <v>40</v>
      </c>
      <c r="J2243" t="s">
        <v>40</v>
      </c>
      <c r="K2243" t="s">
        <v>40</v>
      </c>
      <c r="L2243" s="4">
        <v>722.6</v>
      </c>
      <c r="M2243" s="2">
        <v>43647</v>
      </c>
      <c r="N2243" t="s">
        <v>41</v>
      </c>
      <c r="O2243" t="s">
        <v>42</v>
      </c>
      <c r="P2243" t="s">
        <v>2028</v>
      </c>
      <c r="Q2243" t="s">
        <v>2029</v>
      </c>
      <c r="R2243" t="s">
        <v>2030</v>
      </c>
      <c r="S2243" s="3">
        <v>43671</v>
      </c>
      <c r="T2243" t="s">
        <v>46</v>
      </c>
      <c r="U2243">
        <v>10</v>
      </c>
      <c r="V2243" t="s">
        <v>47</v>
      </c>
      <c r="W2243" t="s">
        <v>48</v>
      </c>
      <c r="X2243">
        <v>433304</v>
      </c>
      <c r="Y2243" s="3">
        <v>43661</v>
      </c>
      <c r="Z2243">
        <v>165028647</v>
      </c>
      <c r="AB2243" t="s">
        <v>49</v>
      </c>
      <c r="AD2243" t="s">
        <v>2031</v>
      </c>
      <c r="AE2243">
        <v>1</v>
      </c>
      <c r="AF2243">
        <v>723</v>
      </c>
      <c r="AH2243" t="str">
        <f>VLOOKUP(B2243,'cc Lookup'!A:J,10,0)</f>
        <v>Corporate Expenditure</v>
      </c>
      <c r="AI2243" t="str">
        <f>VLOOKUP(B2243,'cc Lookup'!A:E,5,0)</f>
        <v>Corporate Exp</v>
      </c>
      <c r="AJ2243" t="s">
        <v>6736</v>
      </c>
      <c r="AK2243" t="str">
        <f t="shared" si="68"/>
        <v>E35120 Corporate Expenses</v>
      </c>
      <c r="AL2243" t="str">
        <f t="shared" si="69"/>
        <v>7310 Legal / Prof Fees</v>
      </c>
      <c r="AM2243" t="str">
        <f>VLOOKUP(W2243,Lookup!A:B,2,0)</f>
        <v>Legal</v>
      </c>
    </row>
    <row r="2244" spans="1:39" x14ac:dyDescent="0.25">
      <c r="A2244" t="s">
        <v>33</v>
      </c>
      <c r="B2244" s="1" t="s">
        <v>63</v>
      </c>
      <c r="C2244" s="1" t="s">
        <v>35</v>
      </c>
      <c r="D2244" s="1" t="s">
        <v>36</v>
      </c>
      <c r="E2244" s="1" t="s">
        <v>36</v>
      </c>
      <c r="F2244" s="1" t="s">
        <v>37</v>
      </c>
      <c r="G2244" t="s">
        <v>64</v>
      </c>
      <c r="H2244" t="s">
        <v>39</v>
      </c>
      <c r="I2244" t="s">
        <v>40</v>
      </c>
      <c r="J2244" t="s">
        <v>40</v>
      </c>
      <c r="K2244" t="s">
        <v>40</v>
      </c>
      <c r="L2244" s="4">
        <v>96</v>
      </c>
      <c r="M2244" s="2">
        <v>43647</v>
      </c>
      <c r="N2244" t="s">
        <v>41</v>
      </c>
      <c r="O2244" t="s">
        <v>42</v>
      </c>
      <c r="P2244" t="s">
        <v>2028</v>
      </c>
      <c r="Q2244" t="s">
        <v>2029</v>
      </c>
      <c r="R2244" t="s">
        <v>2030</v>
      </c>
      <c r="S2244" s="3">
        <v>43671</v>
      </c>
      <c r="T2244" t="s">
        <v>46</v>
      </c>
      <c r="U2244">
        <v>10</v>
      </c>
      <c r="V2244" t="s">
        <v>47</v>
      </c>
      <c r="W2244" t="s">
        <v>48</v>
      </c>
      <c r="X2244">
        <v>433305</v>
      </c>
      <c r="Y2244" s="3">
        <v>43661</v>
      </c>
      <c r="Z2244">
        <v>165026831</v>
      </c>
      <c r="AB2244" t="s">
        <v>49</v>
      </c>
      <c r="AD2244" t="s">
        <v>2032</v>
      </c>
      <c r="AE2244">
        <v>1</v>
      </c>
      <c r="AF2244">
        <v>96</v>
      </c>
      <c r="AH2244" t="str">
        <f>VLOOKUP(B2244,'cc Lookup'!A:J,10,0)</f>
        <v>Corporate Expenditure</v>
      </c>
      <c r="AI2244" t="str">
        <f>VLOOKUP(B2244,'cc Lookup'!A:E,5,0)</f>
        <v>Corporate Exp</v>
      </c>
      <c r="AJ2244" t="s">
        <v>6736</v>
      </c>
      <c r="AK2244" t="str">
        <f t="shared" ref="AK2244:AK2307" si="70">B2244&amp;" "&amp;G2244</f>
        <v>E35120 Corporate Expenses</v>
      </c>
      <c r="AL2244" t="str">
        <f t="shared" ref="AL2244:AL2307" si="71">C2244&amp;" "&amp;H2244</f>
        <v>7310 Legal / Prof Fees</v>
      </c>
      <c r="AM2244" t="str">
        <f>VLOOKUP(W2244,Lookup!A:B,2,0)</f>
        <v>Legal</v>
      </c>
    </row>
    <row r="2245" spans="1:39" x14ac:dyDescent="0.25">
      <c r="A2245" t="s">
        <v>33</v>
      </c>
      <c r="B2245" s="1" t="s">
        <v>63</v>
      </c>
      <c r="C2245" s="1" t="s">
        <v>35</v>
      </c>
      <c r="D2245" s="1" t="s">
        <v>36</v>
      </c>
      <c r="E2245" s="1" t="s">
        <v>36</v>
      </c>
      <c r="F2245" s="1" t="s">
        <v>37</v>
      </c>
      <c r="G2245" t="s">
        <v>64</v>
      </c>
      <c r="H2245" t="s">
        <v>39</v>
      </c>
      <c r="I2245" t="s">
        <v>40</v>
      </c>
      <c r="J2245" t="s">
        <v>40</v>
      </c>
      <c r="K2245" t="s">
        <v>40</v>
      </c>
      <c r="L2245" s="4">
        <v>-722.6</v>
      </c>
      <c r="M2245" s="2">
        <v>43647</v>
      </c>
      <c r="N2245" t="s">
        <v>41</v>
      </c>
      <c r="O2245" t="s">
        <v>42</v>
      </c>
      <c r="P2245" t="s">
        <v>2033</v>
      </c>
      <c r="Q2245" t="s">
        <v>2034</v>
      </c>
      <c r="R2245" t="s">
        <v>2030</v>
      </c>
      <c r="S2245" s="3">
        <v>43676</v>
      </c>
      <c r="T2245" t="s">
        <v>46</v>
      </c>
      <c r="U2245">
        <v>10</v>
      </c>
      <c r="V2245" t="s">
        <v>47</v>
      </c>
      <c r="W2245" t="s">
        <v>48</v>
      </c>
      <c r="X2245">
        <v>433304</v>
      </c>
      <c r="Y2245" s="3">
        <v>43661</v>
      </c>
      <c r="Z2245">
        <v>165078325</v>
      </c>
      <c r="AB2245" t="s">
        <v>49</v>
      </c>
      <c r="AD2245" t="s">
        <v>2031</v>
      </c>
      <c r="AE2245">
        <v>1</v>
      </c>
      <c r="AF2245">
        <v>-723</v>
      </c>
      <c r="AH2245" t="str">
        <f>VLOOKUP(B2245,'cc Lookup'!A:J,10,0)</f>
        <v>Corporate Expenditure</v>
      </c>
      <c r="AI2245" t="str">
        <f>VLOOKUP(B2245,'cc Lookup'!A:E,5,0)</f>
        <v>Corporate Exp</v>
      </c>
      <c r="AJ2245" t="s">
        <v>6736</v>
      </c>
      <c r="AK2245" t="str">
        <f t="shared" si="70"/>
        <v>E35120 Corporate Expenses</v>
      </c>
      <c r="AL2245" t="str">
        <f t="shared" si="71"/>
        <v>7310 Legal / Prof Fees</v>
      </c>
      <c r="AM2245" t="str">
        <f>VLOOKUP(W2245,Lookup!A:B,2,0)</f>
        <v>Legal</v>
      </c>
    </row>
    <row r="2246" spans="1:39" x14ac:dyDescent="0.25">
      <c r="A2246" t="s">
        <v>33</v>
      </c>
      <c r="B2246" s="1" t="s">
        <v>63</v>
      </c>
      <c r="C2246" s="1" t="s">
        <v>35</v>
      </c>
      <c r="D2246" s="1" t="s">
        <v>36</v>
      </c>
      <c r="E2246" s="1" t="s">
        <v>36</v>
      </c>
      <c r="F2246" s="1" t="s">
        <v>37</v>
      </c>
      <c r="G2246" t="s">
        <v>64</v>
      </c>
      <c r="H2246" t="s">
        <v>39</v>
      </c>
      <c r="I2246" t="s">
        <v>40</v>
      </c>
      <c r="J2246" t="s">
        <v>40</v>
      </c>
      <c r="K2246" t="s">
        <v>40</v>
      </c>
      <c r="L2246" s="4">
        <v>-96</v>
      </c>
      <c r="M2246" s="2">
        <v>43647</v>
      </c>
      <c r="N2246" t="s">
        <v>41</v>
      </c>
      <c r="O2246" t="s">
        <v>42</v>
      </c>
      <c r="P2246" t="s">
        <v>2033</v>
      </c>
      <c r="Q2246" t="s">
        <v>2034</v>
      </c>
      <c r="R2246" t="s">
        <v>2030</v>
      </c>
      <c r="S2246" s="3">
        <v>43676</v>
      </c>
      <c r="T2246" t="s">
        <v>46</v>
      </c>
      <c r="U2246">
        <v>10</v>
      </c>
      <c r="V2246" t="s">
        <v>47</v>
      </c>
      <c r="W2246" t="s">
        <v>48</v>
      </c>
      <c r="X2246">
        <v>433305</v>
      </c>
      <c r="Y2246" s="3">
        <v>43661</v>
      </c>
      <c r="Z2246">
        <v>165078325</v>
      </c>
      <c r="AB2246" t="s">
        <v>49</v>
      </c>
      <c r="AD2246" t="s">
        <v>2032</v>
      </c>
      <c r="AE2246">
        <v>1</v>
      </c>
      <c r="AF2246">
        <v>-96</v>
      </c>
      <c r="AH2246" t="str">
        <f>VLOOKUP(B2246,'cc Lookup'!A:J,10,0)</f>
        <v>Corporate Expenditure</v>
      </c>
      <c r="AI2246" t="str">
        <f>VLOOKUP(B2246,'cc Lookup'!A:E,5,0)</f>
        <v>Corporate Exp</v>
      </c>
      <c r="AJ2246" t="s">
        <v>6736</v>
      </c>
      <c r="AK2246" t="str">
        <f t="shared" si="70"/>
        <v>E35120 Corporate Expenses</v>
      </c>
      <c r="AL2246" t="str">
        <f t="shared" si="71"/>
        <v>7310 Legal / Prof Fees</v>
      </c>
      <c r="AM2246" t="str">
        <f>VLOOKUP(W2246,Lookup!A:B,2,0)</f>
        <v>Legal</v>
      </c>
    </row>
    <row r="2247" spans="1:39" x14ac:dyDescent="0.25">
      <c r="A2247" t="s">
        <v>33</v>
      </c>
      <c r="B2247" s="1" t="s">
        <v>63</v>
      </c>
      <c r="C2247" s="1" t="s">
        <v>35</v>
      </c>
      <c r="D2247" s="1" t="s">
        <v>36</v>
      </c>
      <c r="E2247" s="1" t="s">
        <v>36</v>
      </c>
      <c r="F2247" s="1" t="s">
        <v>37</v>
      </c>
      <c r="G2247" t="s">
        <v>64</v>
      </c>
      <c r="H2247" t="s">
        <v>39</v>
      </c>
      <c r="I2247" t="s">
        <v>40</v>
      </c>
      <c r="J2247" t="s">
        <v>40</v>
      </c>
      <c r="K2247" t="s">
        <v>40</v>
      </c>
      <c r="L2247" s="4">
        <v>-63.32</v>
      </c>
      <c r="M2247" s="2">
        <v>43647</v>
      </c>
      <c r="N2247" t="s">
        <v>103</v>
      </c>
      <c r="O2247" t="s">
        <v>104</v>
      </c>
      <c r="P2247" t="s">
        <v>1912</v>
      </c>
      <c r="Q2247" t="s">
        <v>2035</v>
      </c>
      <c r="R2247" t="s">
        <v>2036</v>
      </c>
      <c r="S2247" s="3">
        <v>43644</v>
      </c>
      <c r="T2247" t="s">
        <v>46</v>
      </c>
      <c r="U2247">
        <v>1098</v>
      </c>
      <c r="V2247" t="s">
        <v>110</v>
      </c>
      <c r="W2247" t="s">
        <v>48</v>
      </c>
      <c r="X2247">
        <v>165026831</v>
      </c>
      <c r="Y2247" s="3">
        <v>42857</v>
      </c>
      <c r="AA2247" t="s">
        <v>111</v>
      </c>
      <c r="AC2247" t="s">
        <v>109</v>
      </c>
      <c r="AH2247" t="str">
        <f>VLOOKUP(B2247,'cc Lookup'!A:J,10,0)</f>
        <v>Corporate Expenditure</v>
      </c>
      <c r="AI2247" t="str">
        <f>VLOOKUP(B2247,'cc Lookup'!A:E,5,0)</f>
        <v>Corporate Exp</v>
      </c>
      <c r="AJ2247" t="s">
        <v>6736</v>
      </c>
      <c r="AK2247" t="str">
        <f t="shared" si="70"/>
        <v>E35120 Corporate Expenses</v>
      </c>
      <c r="AL2247" t="str">
        <f t="shared" si="71"/>
        <v>7310 Legal / Prof Fees</v>
      </c>
      <c r="AM2247" t="str">
        <f>VLOOKUP(W2247,Lookup!A:B,2,0)</f>
        <v>Legal</v>
      </c>
    </row>
    <row r="2248" spans="1:39" x14ac:dyDescent="0.25">
      <c r="A2248" t="s">
        <v>33</v>
      </c>
      <c r="B2248" s="1" t="s">
        <v>63</v>
      </c>
      <c r="C2248" s="1" t="s">
        <v>35</v>
      </c>
      <c r="D2248" s="1" t="s">
        <v>36</v>
      </c>
      <c r="E2248" s="1" t="s">
        <v>36</v>
      </c>
      <c r="F2248" s="1" t="s">
        <v>37</v>
      </c>
      <c r="G2248" t="s">
        <v>64</v>
      </c>
      <c r="H2248" t="s">
        <v>39</v>
      </c>
      <c r="I2248" t="s">
        <v>40</v>
      </c>
      <c r="J2248" t="s">
        <v>40</v>
      </c>
      <c r="K2248" t="s">
        <v>40</v>
      </c>
      <c r="L2248" s="4">
        <v>-16.420000000000002</v>
      </c>
      <c r="M2248" s="2">
        <v>43647</v>
      </c>
      <c r="N2248" t="s">
        <v>103</v>
      </c>
      <c r="O2248" t="s">
        <v>104</v>
      </c>
      <c r="P2248" t="s">
        <v>1912</v>
      </c>
      <c r="Q2248" t="s">
        <v>2035</v>
      </c>
      <c r="R2248" t="s">
        <v>2036</v>
      </c>
      <c r="S2248" s="3">
        <v>43644</v>
      </c>
      <c r="T2248" t="s">
        <v>46</v>
      </c>
      <c r="U2248">
        <v>1099</v>
      </c>
      <c r="V2248" t="s">
        <v>1915</v>
      </c>
      <c r="W2248" t="s">
        <v>694</v>
      </c>
      <c r="X2248">
        <v>165078185</v>
      </c>
      <c r="Y2248" s="3">
        <v>43636</v>
      </c>
      <c r="AC2248" t="s">
        <v>794</v>
      </c>
      <c r="AH2248" t="str">
        <f>VLOOKUP(B2248,'cc Lookup'!A:J,10,0)</f>
        <v>Corporate Expenditure</v>
      </c>
      <c r="AI2248" t="str">
        <f>VLOOKUP(B2248,'cc Lookup'!A:E,5,0)</f>
        <v>Corporate Exp</v>
      </c>
      <c r="AJ2248" t="s">
        <v>6736</v>
      </c>
      <c r="AK2248" t="str">
        <f t="shared" si="70"/>
        <v>E35120 Corporate Expenses</v>
      </c>
      <c r="AL2248" t="str">
        <f t="shared" si="71"/>
        <v>7310 Legal / Prof Fees</v>
      </c>
      <c r="AM2248" t="str">
        <f>VLOOKUP(W2248,Lookup!A:B,2,0)</f>
        <v>Legal</v>
      </c>
    </row>
    <row r="2249" spans="1:39" x14ac:dyDescent="0.25">
      <c r="A2249" t="s">
        <v>33</v>
      </c>
      <c r="B2249" s="1" t="s">
        <v>63</v>
      </c>
      <c r="C2249" s="1" t="s">
        <v>35</v>
      </c>
      <c r="D2249" s="1" t="s">
        <v>36</v>
      </c>
      <c r="E2249" s="1" t="s">
        <v>36</v>
      </c>
      <c r="F2249" s="1" t="s">
        <v>37</v>
      </c>
      <c r="G2249" t="s">
        <v>64</v>
      </c>
      <c r="H2249" t="s">
        <v>39</v>
      </c>
      <c r="I2249" t="s">
        <v>40</v>
      </c>
      <c r="J2249" t="s">
        <v>40</v>
      </c>
      <c r="K2249" t="s">
        <v>40</v>
      </c>
      <c r="L2249" s="4">
        <v>-1050.28</v>
      </c>
      <c r="M2249" s="2">
        <v>43647</v>
      </c>
      <c r="N2249" t="s">
        <v>103</v>
      </c>
      <c r="O2249" t="s">
        <v>104</v>
      </c>
      <c r="P2249" t="s">
        <v>1912</v>
      </c>
      <c r="Q2249" t="s">
        <v>2035</v>
      </c>
      <c r="R2249" t="s">
        <v>2036</v>
      </c>
      <c r="S2249" s="3">
        <v>43644</v>
      </c>
      <c r="T2249" t="s">
        <v>46</v>
      </c>
      <c r="U2249">
        <v>1100</v>
      </c>
      <c r="V2249" t="s">
        <v>283</v>
      </c>
      <c r="W2249" t="s">
        <v>183</v>
      </c>
      <c r="X2249">
        <v>165069775</v>
      </c>
      <c r="Y2249" s="3">
        <v>43249</v>
      </c>
      <c r="AC2249" t="s">
        <v>792</v>
      </c>
      <c r="AH2249" t="str">
        <f>VLOOKUP(B2249,'cc Lookup'!A:J,10,0)</f>
        <v>Corporate Expenditure</v>
      </c>
      <c r="AI2249" t="str">
        <f>VLOOKUP(B2249,'cc Lookup'!A:E,5,0)</f>
        <v>Corporate Exp</v>
      </c>
      <c r="AJ2249" t="s">
        <v>6736</v>
      </c>
      <c r="AK2249" t="str">
        <f t="shared" si="70"/>
        <v>E35120 Corporate Expenses</v>
      </c>
      <c r="AL2249" t="str">
        <f t="shared" si="71"/>
        <v>7310 Legal / Prof Fees</v>
      </c>
      <c r="AM2249" t="str">
        <f>VLOOKUP(W2249,Lookup!A:B,2,0)</f>
        <v>Other</v>
      </c>
    </row>
    <row r="2250" spans="1:39" x14ac:dyDescent="0.25">
      <c r="A2250" t="s">
        <v>33</v>
      </c>
      <c r="B2250" s="1" t="s">
        <v>63</v>
      </c>
      <c r="C2250" s="1" t="s">
        <v>35</v>
      </c>
      <c r="D2250" s="1" t="s">
        <v>36</v>
      </c>
      <c r="E2250" s="1" t="s">
        <v>36</v>
      </c>
      <c r="F2250" s="1" t="s">
        <v>37</v>
      </c>
      <c r="G2250" t="s">
        <v>64</v>
      </c>
      <c r="H2250" t="s">
        <v>39</v>
      </c>
      <c r="I2250" t="s">
        <v>40</v>
      </c>
      <c r="J2250" t="s">
        <v>40</v>
      </c>
      <c r="K2250" t="s">
        <v>40</v>
      </c>
      <c r="L2250" s="4">
        <v>-57717.04</v>
      </c>
      <c r="M2250" s="2">
        <v>43647</v>
      </c>
      <c r="N2250" t="s">
        <v>103</v>
      </c>
      <c r="O2250" t="s">
        <v>104</v>
      </c>
      <c r="P2250" t="s">
        <v>1912</v>
      </c>
      <c r="Q2250" t="s">
        <v>2035</v>
      </c>
      <c r="R2250" t="s">
        <v>2036</v>
      </c>
      <c r="S2250" s="3">
        <v>43644</v>
      </c>
      <c r="T2250" t="s">
        <v>46</v>
      </c>
      <c r="U2250">
        <v>1101</v>
      </c>
      <c r="V2250" t="s">
        <v>1702</v>
      </c>
      <c r="W2250" t="s">
        <v>694</v>
      </c>
      <c r="X2250">
        <v>165076761</v>
      </c>
      <c r="Y2250" s="3">
        <v>43566</v>
      </c>
      <c r="AC2250" t="s">
        <v>794</v>
      </c>
      <c r="AH2250" t="str">
        <f>VLOOKUP(B2250,'cc Lookup'!A:J,10,0)</f>
        <v>Corporate Expenditure</v>
      </c>
      <c r="AI2250" t="str">
        <f>VLOOKUP(B2250,'cc Lookup'!A:E,5,0)</f>
        <v>Corporate Exp</v>
      </c>
      <c r="AJ2250" t="s">
        <v>6736</v>
      </c>
      <c r="AK2250" t="str">
        <f t="shared" si="70"/>
        <v>E35120 Corporate Expenses</v>
      </c>
      <c r="AL2250" t="str">
        <f t="shared" si="71"/>
        <v>7310 Legal / Prof Fees</v>
      </c>
      <c r="AM2250" t="str">
        <f>VLOOKUP(W2250,Lookup!A:B,2,0)</f>
        <v>Legal</v>
      </c>
    </row>
    <row r="2251" spans="1:39" x14ac:dyDescent="0.25">
      <c r="A2251" t="s">
        <v>33</v>
      </c>
      <c r="B2251" s="1" t="s">
        <v>63</v>
      </c>
      <c r="C2251" s="1" t="s">
        <v>35</v>
      </c>
      <c r="D2251" s="1" t="s">
        <v>36</v>
      </c>
      <c r="E2251" s="1" t="s">
        <v>36</v>
      </c>
      <c r="F2251" s="1" t="s">
        <v>37</v>
      </c>
      <c r="G2251" t="s">
        <v>64</v>
      </c>
      <c r="H2251" t="s">
        <v>39</v>
      </c>
      <c r="I2251" t="s">
        <v>40</v>
      </c>
      <c r="J2251" t="s">
        <v>40</v>
      </c>
      <c r="K2251" t="s">
        <v>40</v>
      </c>
      <c r="L2251" s="4">
        <v>63.32</v>
      </c>
      <c r="M2251" s="2">
        <v>43647</v>
      </c>
      <c r="N2251" t="s">
        <v>103</v>
      </c>
      <c r="O2251" t="s">
        <v>104</v>
      </c>
      <c r="P2251" t="s">
        <v>2037</v>
      </c>
      <c r="Q2251" t="s">
        <v>2038</v>
      </c>
      <c r="R2251" t="s">
        <v>2039</v>
      </c>
      <c r="S2251" s="3">
        <v>43677</v>
      </c>
      <c r="T2251" t="s">
        <v>46</v>
      </c>
      <c r="U2251">
        <v>1127</v>
      </c>
      <c r="V2251" t="s">
        <v>110</v>
      </c>
      <c r="W2251" t="s">
        <v>48</v>
      </c>
      <c r="X2251">
        <v>165026831</v>
      </c>
      <c r="Y2251" s="3">
        <v>42857</v>
      </c>
      <c r="AA2251" t="s">
        <v>111</v>
      </c>
      <c r="AC2251" t="s">
        <v>109</v>
      </c>
      <c r="AH2251" t="str">
        <f>VLOOKUP(B2251,'cc Lookup'!A:J,10,0)</f>
        <v>Corporate Expenditure</v>
      </c>
      <c r="AI2251" t="str">
        <f>VLOOKUP(B2251,'cc Lookup'!A:E,5,0)</f>
        <v>Corporate Exp</v>
      </c>
      <c r="AJ2251" t="s">
        <v>6736</v>
      </c>
      <c r="AK2251" t="str">
        <f t="shared" si="70"/>
        <v>E35120 Corporate Expenses</v>
      </c>
      <c r="AL2251" t="str">
        <f t="shared" si="71"/>
        <v>7310 Legal / Prof Fees</v>
      </c>
      <c r="AM2251" t="str">
        <f>VLOOKUP(W2251,Lookup!A:B,2,0)</f>
        <v>Legal</v>
      </c>
    </row>
    <row r="2252" spans="1:39" x14ac:dyDescent="0.25">
      <c r="A2252" t="s">
        <v>33</v>
      </c>
      <c r="B2252" s="1" t="s">
        <v>63</v>
      </c>
      <c r="C2252" s="1" t="s">
        <v>35</v>
      </c>
      <c r="D2252" s="1" t="s">
        <v>140</v>
      </c>
      <c r="E2252" s="1" t="s">
        <v>36</v>
      </c>
      <c r="F2252" s="1" t="s">
        <v>37</v>
      </c>
      <c r="G2252" t="s">
        <v>64</v>
      </c>
      <c r="H2252" t="s">
        <v>39</v>
      </c>
      <c r="I2252" t="s">
        <v>141</v>
      </c>
      <c r="J2252" t="s">
        <v>40</v>
      </c>
      <c r="K2252" t="s">
        <v>40</v>
      </c>
      <c r="L2252" s="4">
        <v>90</v>
      </c>
      <c r="M2252" s="2">
        <v>43647</v>
      </c>
      <c r="N2252" t="s">
        <v>311</v>
      </c>
      <c r="O2252" t="s">
        <v>56</v>
      </c>
      <c r="P2252" t="s">
        <v>1987</v>
      </c>
      <c r="Q2252" t="s">
        <v>1988</v>
      </c>
      <c r="R2252" t="s">
        <v>1989</v>
      </c>
      <c r="S2252" s="3">
        <v>43679</v>
      </c>
      <c r="T2252" t="s">
        <v>350</v>
      </c>
      <c r="U2252">
        <v>340</v>
      </c>
      <c r="V2252" t="s">
        <v>2040</v>
      </c>
      <c r="W2252" t="s">
        <v>1989</v>
      </c>
      <c r="Y2252" s="3">
        <v>43679</v>
      </c>
      <c r="AA2252" t="s">
        <v>2040</v>
      </c>
      <c r="AH2252" t="str">
        <f>VLOOKUP(B2252,'cc Lookup'!A:J,10,0)</f>
        <v>Corporate Expenditure</v>
      </c>
      <c r="AI2252" t="str">
        <f>VLOOKUP(B2252,'cc Lookup'!A:E,5,0)</f>
        <v>Corporate Exp</v>
      </c>
      <c r="AJ2252" t="s">
        <v>6736</v>
      </c>
      <c r="AK2252" t="str">
        <f t="shared" si="70"/>
        <v>E35120 Corporate Expenses</v>
      </c>
      <c r="AL2252" t="str">
        <f t="shared" si="71"/>
        <v>7310 Legal / Prof Fees</v>
      </c>
      <c r="AM2252" t="str">
        <f>VLOOKUP(W2252,Lookup!A:B,2,0)</f>
        <v>Other</v>
      </c>
    </row>
    <row r="2253" spans="1:39" x14ac:dyDescent="0.25">
      <c r="A2253" t="s">
        <v>33</v>
      </c>
      <c r="B2253" s="1" t="s">
        <v>63</v>
      </c>
      <c r="C2253" s="1" t="s">
        <v>35</v>
      </c>
      <c r="D2253" s="1" t="s">
        <v>140</v>
      </c>
      <c r="E2253" s="1" t="s">
        <v>36</v>
      </c>
      <c r="F2253" s="1" t="s">
        <v>37</v>
      </c>
      <c r="G2253" t="s">
        <v>64</v>
      </c>
      <c r="H2253" t="s">
        <v>39</v>
      </c>
      <c r="I2253" t="s">
        <v>141</v>
      </c>
      <c r="J2253" t="s">
        <v>40</v>
      </c>
      <c r="K2253" t="s">
        <v>40</v>
      </c>
      <c r="L2253" s="4">
        <v>17422.89</v>
      </c>
      <c r="M2253" s="2">
        <v>43647</v>
      </c>
      <c r="N2253" t="s">
        <v>311</v>
      </c>
      <c r="O2253" t="s">
        <v>56</v>
      </c>
      <c r="P2253" t="s">
        <v>1987</v>
      </c>
      <c r="Q2253" t="s">
        <v>1988</v>
      </c>
      <c r="R2253" t="s">
        <v>1989</v>
      </c>
      <c r="S2253" s="3">
        <v>43679</v>
      </c>
      <c r="T2253" t="s">
        <v>350</v>
      </c>
      <c r="U2253">
        <v>341</v>
      </c>
      <c r="V2253" t="s">
        <v>2041</v>
      </c>
      <c r="W2253" t="s">
        <v>1989</v>
      </c>
      <c r="Y2253" s="3">
        <v>43679</v>
      </c>
      <c r="AA2253" t="s">
        <v>2041</v>
      </c>
      <c r="AH2253" t="str">
        <f>VLOOKUP(B2253,'cc Lookup'!A:J,10,0)</f>
        <v>Corporate Expenditure</v>
      </c>
      <c r="AI2253" t="str">
        <f>VLOOKUP(B2253,'cc Lookup'!A:E,5,0)</f>
        <v>Corporate Exp</v>
      </c>
      <c r="AJ2253" t="s">
        <v>6736</v>
      </c>
      <c r="AK2253" t="str">
        <f t="shared" si="70"/>
        <v>E35120 Corporate Expenses</v>
      </c>
      <c r="AL2253" t="str">
        <f t="shared" si="71"/>
        <v>7310 Legal / Prof Fees</v>
      </c>
      <c r="AM2253" t="str">
        <f>VLOOKUP(W2253,Lookup!A:B,2,0)</f>
        <v>Other</v>
      </c>
    </row>
    <row r="2254" spans="1:39" x14ac:dyDescent="0.25">
      <c r="A2254" t="s">
        <v>33</v>
      </c>
      <c r="B2254" s="1" t="s">
        <v>63</v>
      </c>
      <c r="C2254" s="1" t="s">
        <v>35</v>
      </c>
      <c r="D2254" s="1" t="s">
        <v>140</v>
      </c>
      <c r="E2254" s="1" t="s">
        <v>36</v>
      </c>
      <c r="F2254" s="1" t="s">
        <v>37</v>
      </c>
      <c r="G2254" t="s">
        <v>64</v>
      </c>
      <c r="H2254" t="s">
        <v>39</v>
      </c>
      <c r="I2254" t="s">
        <v>141</v>
      </c>
      <c r="J2254" t="s">
        <v>40</v>
      </c>
      <c r="K2254" t="s">
        <v>40</v>
      </c>
      <c r="L2254" s="4">
        <v>-90</v>
      </c>
      <c r="M2254" s="2">
        <v>43647</v>
      </c>
      <c r="N2254" t="s">
        <v>103</v>
      </c>
      <c r="O2254" t="s">
        <v>104</v>
      </c>
      <c r="P2254" t="s">
        <v>1912</v>
      </c>
      <c r="Q2254" t="s">
        <v>2035</v>
      </c>
      <c r="R2254" t="s">
        <v>2036</v>
      </c>
      <c r="S2254" s="3">
        <v>43644</v>
      </c>
      <c r="T2254" t="s">
        <v>46</v>
      </c>
      <c r="U2254">
        <v>1624</v>
      </c>
      <c r="V2254" t="s">
        <v>142</v>
      </c>
      <c r="W2254" t="s">
        <v>143</v>
      </c>
      <c r="X2254">
        <v>165067496</v>
      </c>
      <c r="Y2254" s="3">
        <v>43140</v>
      </c>
      <c r="AC2254" t="s">
        <v>144</v>
      </c>
      <c r="AH2254" t="str">
        <f>VLOOKUP(B2254,'cc Lookup'!A:J,10,0)</f>
        <v>Corporate Expenditure</v>
      </c>
      <c r="AI2254" t="str">
        <f>VLOOKUP(B2254,'cc Lookup'!A:E,5,0)</f>
        <v>Corporate Exp</v>
      </c>
      <c r="AJ2254" t="s">
        <v>6736</v>
      </c>
      <c r="AK2254" t="str">
        <f t="shared" si="70"/>
        <v>E35120 Corporate Expenses</v>
      </c>
      <c r="AL2254" t="str">
        <f t="shared" si="71"/>
        <v>7310 Legal / Prof Fees</v>
      </c>
      <c r="AM2254" t="str">
        <f>VLOOKUP(W2254,Lookup!A:B,2,0)</f>
        <v>Legal</v>
      </c>
    </row>
    <row r="2255" spans="1:39" x14ac:dyDescent="0.25">
      <c r="A2255" t="s">
        <v>33</v>
      </c>
      <c r="B2255" s="1" t="s">
        <v>63</v>
      </c>
      <c r="C2255" s="1" t="s">
        <v>35</v>
      </c>
      <c r="D2255" s="1" t="s">
        <v>140</v>
      </c>
      <c r="E2255" s="1" t="s">
        <v>36</v>
      </c>
      <c r="F2255" s="1" t="s">
        <v>37</v>
      </c>
      <c r="G2255" t="s">
        <v>64</v>
      </c>
      <c r="H2255" t="s">
        <v>39</v>
      </c>
      <c r="I2255" t="s">
        <v>141</v>
      </c>
      <c r="J2255" t="s">
        <v>40</v>
      </c>
      <c r="K2255" t="s">
        <v>40</v>
      </c>
      <c r="L2255" s="4">
        <v>-17422.89</v>
      </c>
      <c r="M2255" s="2">
        <v>43647</v>
      </c>
      <c r="N2255" t="s">
        <v>103</v>
      </c>
      <c r="O2255" t="s">
        <v>104</v>
      </c>
      <c r="P2255" t="s">
        <v>1912</v>
      </c>
      <c r="Q2255" t="s">
        <v>2035</v>
      </c>
      <c r="R2255" t="s">
        <v>2036</v>
      </c>
      <c r="S2255" s="3">
        <v>43644</v>
      </c>
      <c r="T2255" t="s">
        <v>46</v>
      </c>
      <c r="U2255">
        <v>1625</v>
      </c>
      <c r="V2255" t="s">
        <v>809</v>
      </c>
      <c r="W2255" t="s">
        <v>694</v>
      </c>
      <c r="X2255">
        <v>165052611</v>
      </c>
      <c r="Y2255" s="3">
        <v>43347</v>
      </c>
      <c r="AC2255" t="s">
        <v>794</v>
      </c>
      <c r="AH2255" t="str">
        <f>VLOOKUP(B2255,'cc Lookup'!A:J,10,0)</f>
        <v>Corporate Expenditure</v>
      </c>
      <c r="AI2255" t="str">
        <f>VLOOKUP(B2255,'cc Lookup'!A:E,5,0)</f>
        <v>Corporate Exp</v>
      </c>
      <c r="AJ2255" t="s">
        <v>6736</v>
      </c>
      <c r="AK2255" t="str">
        <f t="shared" si="70"/>
        <v>E35120 Corporate Expenses</v>
      </c>
      <c r="AL2255" t="str">
        <f t="shared" si="71"/>
        <v>7310 Legal / Prof Fees</v>
      </c>
      <c r="AM2255" t="str">
        <f>VLOOKUP(W2255,Lookup!A:B,2,0)</f>
        <v>Legal</v>
      </c>
    </row>
    <row r="2256" spans="1:39" x14ac:dyDescent="0.25">
      <c r="A2256" t="s">
        <v>33</v>
      </c>
      <c r="B2256" s="1" t="s">
        <v>63</v>
      </c>
      <c r="C2256" s="1" t="s">
        <v>35</v>
      </c>
      <c r="D2256" s="1" t="s">
        <v>140</v>
      </c>
      <c r="E2256" s="1" t="s">
        <v>36</v>
      </c>
      <c r="F2256" s="1" t="s">
        <v>37</v>
      </c>
      <c r="G2256" t="s">
        <v>64</v>
      </c>
      <c r="H2256" t="s">
        <v>39</v>
      </c>
      <c r="I2256" t="s">
        <v>141</v>
      </c>
      <c r="J2256" t="s">
        <v>40</v>
      </c>
      <c r="K2256" t="s">
        <v>40</v>
      </c>
      <c r="L2256" s="4">
        <v>32.89</v>
      </c>
      <c r="M2256" s="2">
        <v>43647</v>
      </c>
      <c r="N2256" t="s">
        <v>103</v>
      </c>
      <c r="O2256" t="s">
        <v>104</v>
      </c>
      <c r="P2256" t="s">
        <v>2037</v>
      </c>
      <c r="Q2256" t="s">
        <v>2038</v>
      </c>
      <c r="R2256" t="s">
        <v>2039</v>
      </c>
      <c r="S2256" s="3">
        <v>43677</v>
      </c>
      <c r="T2256" t="s">
        <v>46</v>
      </c>
      <c r="U2256">
        <v>1652</v>
      </c>
      <c r="V2256" t="s">
        <v>809</v>
      </c>
      <c r="W2256" t="s">
        <v>694</v>
      </c>
      <c r="X2256">
        <v>165052611</v>
      </c>
      <c r="Y2256" s="3">
        <v>43347</v>
      </c>
      <c r="AC2256" t="s">
        <v>794</v>
      </c>
      <c r="AH2256" t="str">
        <f>VLOOKUP(B2256,'cc Lookup'!A:J,10,0)</f>
        <v>Corporate Expenditure</v>
      </c>
      <c r="AI2256" t="str">
        <f>VLOOKUP(B2256,'cc Lookup'!A:E,5,0)</f>
        <v>Corporate Exp</v>
      </c>
      <c r="AJ2256" t="s">
        <v>6736</v>
      </c>
      <c r="AK2256" t="str">
        <f t="shared" si="70"/>
        <v>E35120 Corporate Expenses</v>
      </c>
      <c r="AL2256" t="str">
        <f t="shared" si="71"/>
        <v>7310 Legal / Prof Fees</v>
      </c>
      <c r="AM2256" t="str">
        <f>VLOOKUP(W2256,Lookup!A:B,2,0)</f>
        <v>Legal</v>
      </c>
    </row>
    <row r="2257" spans="1:39" x14ac:dyDescent="0.25">
      <c r="A2257" t="s">
        <v>33</v>
      </c>
      <c r="B2257" s="1" t="s">
        <v>63</v>
      </c>
      <c r="C2257" s="1" t="s">
        <v>35</v>
      </c>
      <c r="D2257" s="1" t="s">
        <v>36</v>
      </c>
      <c r="E2257" s="1" t="s">
        <v>36</v>
      </c>
      <c r="F2257" s="1" t="s">
        <v>37</v>
      </c>
      <c r="G2257" t="s">
        <v>64</v>
      </c>
      <c r="H2257" t="s">
        <v>39</v>
      </c>
      <c r="I2257" t="s">
        <v>40</v>
      </c>
      <c r="J2257" t="s">
        <v>40</v>
      </c>
      <c r="K2257" t="s">
        <v>40</v>
      </c>
      <c r="L2257" s="4">
        <v>113579</v>
      </c>
      <c r="M2257" s="2">
        <v>43678</v>
      </c>
      <c r="N2257" t="s">
        <v>55</v>
      </c>
      <c r="O2257" t="s">
        <v>56</v>
      </c>
      <c r="P2257" t="s">
        <v>1883</v>
      </c>
      <c r="Q2257" t="s">
        <v>2098</v>
      </c>
      <c r="R2257" t="s">
        <v>2099</v>
      </c>
      <c r="S2257" s="3">
        <v>43713</v>
      </c>
      <c r="T2257" t="s">
        <v>350</v>
      </c>
      <c r="U2257">
        <v>16</v>
      </c>
      <c r="V2257" t="s">
        <v>2103</v>
      </c>
      <c r="W2257" t="s">
        <v>2099</v>
      </c>
      <c r="Y2257" s="3">
        <v>43713</v>
      </c>
      <c r="AA2257" t="s">
        <v>2103</v>
      </c>
      <c r="AH2257" t="str">
        <f>VLOOKUP(B2257,'cc Lookup'!A:J,10,0)</f>
        <v>Corporate Expenditure</v>
      </c>
      <c r="AI2257" t="str">
        <f>VLOOKUP(B2257,'cc Lookup'!A:E,5,0)</f>
        <v>Corporate Exp</v>
      </c>
      <c r="AJ2257" t="s">
        <v>6736</v>
      </c>
      <c r="AK2257" t="str">
        <f t="shared" si="70"/>
        <v>E35120 Corporate Expenses</v>
      </c>
      <c r="AL2257" t="str">
        <f t="shared" si="71"/>
        <v>7310 Legal / Prof Fees</v>
      </c>
      <c r="AM2257" t="str">
        <f>VLOOKUP(W2257,Lookup!A:B,2,0)</f>
        <v>Other</v>
      </c>
    </row>
    <row r="2258" spans="1:39" x14ac:dyDescent="0.25">
      <c r="A2258" t="s">
        <v>33</v>
      </c>
      <c r="B2258" s="1" t="s">
        <v>63</v>
      </c>
      <c r="C2258" s="1" t="s">
        <v>35</v>
      </c>
      <c r="D2258" s="1" t="s">
        <v>36</v>
      </c>
      <c r="E2258" s="1" t="s">
        <v>36</v>
      </c>
      <c r="F2258" s="1" t="s">
        <v>37</v>
      </c>
      <c r="G2258" t="s">
        <v>64</v>
      </c>
      <c r="H2258" t="s">
        <v>39</v>
      </c>
      <c r="I2258" t="s">
        <v>40</v>
      </c>
      <c r="J2258" t="s">
        <v>40</v>
      </c>
      <c r="K2258" t="s">
        <v>40</v>
      </c>
      <c r="L2258" s="4">
        <v>-92118</v>
      </c>
      <c r="M2258" s="2">
        <v>43678</v>
      </c>
      <c r="N2258" t="s">
        <v>55</v>
      </c>
      <c r="O2258" t="s">
        <v>56</v>
      </c>
      <c r="P2258" t="s">
        <v>2104</v>
      </c>
      <c r="Q2258" t="s">
        <v>2105</v>
      </c>
      <c r="R2258" t="s">
        <v>2106</v>
      </c>
      <c r="S2258" s="3">
        <v>43686</v>
      </c>
      <c r="T2258" t="s">
        <v>46</v>
      </c>
      <c r="U2258">
        <v>29</v>
      </c>
      <c r="V2258" t="s">
        <v>1996</v>
      </c>
      <c r="W2258" t="s">
        <v>2106</v>
      </c>
      <c r="Y2258" s="3">
        <v>43686</v>
      </c>
      <c r="AA2258" t="s">
        <v>1996</v>
      </c>
      <c r="AH2258" t="str">
        <f>VLOOKUP(B2258,'cc Lookup'!A:J,10,0)</f>
        <v>Corporate Expenditure</v>
      </c>
      <c r="AI2258" t="str">
        <f>VLOOKUP(B2258,'cc Lookup'!A:E,5,0)</f>
        <v>Corporate Exp</v>
      </c>
      <c r="AJ2258" t="s">
        <v>6736</v>
      </c>
      <c r="AK2258" t="str">
        <f t="shared" si="70"/>
        <v>E35120 Corporate Expenses</v>
      </c>
      <c r="AL2258" t="str">
        <f t="shared" si="71"/>
        <v>7310 Legal / Prof Fees</v>
      </c>
      <c r="AM2258" t="str">
        <f>VLOOKUP(W2258,Lookup!A:B,2,0)</f>
        <v>Other</v>
      </c>
    </row>
    <row r="2259" spans="1:39" x14ac:dyDescent="0.25">
      <c r="A2259" t="s">
        <v>33</v>
      </c>
      <c r="B2259" s="1" t="s">
        <v>63</v>
      </c>
      <c r="C2259" s="1" t="s">
        <v>35</v>
      </c>
      <c r="D2259" s="1" t="s">
        <v>36</v>
      </c>
      <c r="E2259" s="1" t="s">
        <v>36</v>
      </c>
      <c r="F2259" s="1" t="s">
        <v>37</v>
      </c>
      <c r="G2259" t="s">
        <v>64</v>
      </c>
      <c r="H2259" t="s">
        <v>39</v>
      </c>
      <c r="I2259" t="s">
        <v>40</v>
      </c>
      <c r="J2259" t="s">
        <v>40</v>
      </c>
      <c r="K2259" t="s">
        <v>40</v>
      </c>
      <c r="L2259" s="4">
        <v>2654</v>
      </c>
      <c r="M2259" s="2">
        <v>43678</v>
      </c>
      <c r="N2259" t="s">
        <v>55</v>
      </c>
      <c r="O2259" t="s">
        <v>56</v>
      </c>
      <c r="P2259" t="s">
        <v>2104</v>
      </c>
      <c r="Q2259" t="s">
        <v>2105</v>
      </c>
      <c r="R2259" t="s">
        <v>2106</v>
      </c>
      <c r="S2259" s="3">
        <v>43686</v>
      </c>
      <c r="T2259" t="s">
        <v>46</v>
      </c>
      <c r="U2259">
        <v>30</v>
      </c>
      <c r="V2259" t="s">
        <v>1997</v>
      </c>
      <c r="W2259" t="s">
        <v>2106</v>
      </c>
      <c r="Y2259" s="3">
        <v>43686</v>
      </c>
      <c r="AA2259" t="s">
        <v>1997</v>
      </c>
      <c r="AH2259" t="str">
        <f>VLOOKUP(B2259,'cc Lookup'!A:J,10,0)</f>
        <v>Corporate Expenditure</v>
      </c>
      <c r="AI2259" t="str">
        <f>VLOOKUP(B2259,'cc Lookup'!A:E,5,0)</f>
        <v>Corporate Exp</v>
      </c>
      <c r="AJ2259" t="s">
        <v>6736</v>
      </c>
      <c r="AK2259" t="str">
        <f t="shared" si="70"/>
        <v>E35120 Corporate Expenses</v>
      </c>
      <c r="AL2259" t="str">
        <f t="shared" si="71"/>
        <v>7310 Legal / Prof Fees</v>
      </c>
      <c r="AM2259" t="str">
        <f>VLOOKUP(W2259,Lookup!A:B,2,0)</f>
        <v>Other</v>
      </c>
    </row>
    <row r="2260" spans="1:39" x14ac:dyDescent="0.25">
      <c r="A2260" t="s">
        <v>33</v>
      </c>
      <c r="B2260" s="1" t="s">
        <v>63</v>
      </c>
      <c r="C2260" s="1" t="s">
        <v>35</v>
      </c>
      <c r="D2260" s="1" t="s">
        <v>36</v>
      </c>
      <c r="E2260" s="1" t="s">
        <v>36</v>
      </c>
      <c r="F2260" s="1" t="s">
        <v>37</v>
      </c>
      <c r="G2260" t="s">
        <v>64</v>
      </c>
      <c r="H2260" t="s">
        <v>39</v>
      </c>
      <c r="I2260" t="s">
        <v>40</v>
      </c>
      <c r="J2260" t="s">
        <v>40</v>
      </c>
      <c r="K2260" t="s">
        <v>40</v>
      </c>
      <c r="L2260" s="4">
        <v>106831.22</v>
      </c>
      <c r="M2260" s="2">
        <v>43678</v>
      </c>
      <c r="N2260" t="s">
        <v>55</v>
      </c>
      <c r="O2260" t="s">
        <v>56</v>
      </c>
      <c r="P2260" t="s">
        <v>2104</v>
      </c>
      <c r="Q2260" t="s">
        <v>2105</v>
      </c>
      <c r="R2260" t="s">
        <v>2106</v>
      </c>
      <c r="S2260" s="3">
        <v>43686</v>
      </c>
      <c r="T2260" t="s">
        <v>46</v>
      </c>
      <c r="U2260">
        <v>31</v>
      </c>
      <c r="V2260" t="s">
        <v>1998</v>
      </c>
      <c r="W2260" t="s">
        <v>2106</v>
      </c>
      <c r="Y2260" s="3">
        <v>43686</v>
      </c>
      <c r="AA2260" t="s">
        <v>1999</v>
      </c>
      <c r="AD2260" t="s">
        <v>2000</v>
      </c>
      <c r="AH2260" t="str">
        <f>VLOOKUP(B2260,'cc Lookup'!A:J,10,0)</f>
        <v>Corporate Expenditure</v>
      </c>
      <c r="AI2260" t="str">
        <f>VLOOKUP(B2260,'cc Lookup'!A:E,5,0)</f>
        <v>Corporate Exp</v>
      </c>
      <c r="AJ2260" t="s">
        <v>6736</v>
      </c>
      <c r="AK2260" t="str">
        <f t="shared" si="70"/>
        <v>E35120 Corporate Expenses</v>
      </c>
      <c r="AL2260" t="str">
        <f t="shared" si="71"/>
        <v>7310 Legal / Prof Fees</v>
      </c>
      <c r="AM2260" t="str">
        <f>VLOOKUP(W2260,Lookup!A:B,2,0)</f>
        <v>Other</v>
      </c>
    </row>
    <row r="2261" spans="1:39" x14ac:dyDescent="0.25">
      <c r="A2261" t="s">
        <v>33</v>
      </c>
      <c r="B2261" s="1" t="s">
        <v>63</v>
      </c>
      <c r="C2261" s="1" t="s">
        <v>35</v>
      </c>
      <c r="D2261" s="1" t="s">
        <v>36</v>
      </c>
      <c r="E2261" s="1" t="s">
        <v>36</v>
      </c>
      <c r="F2261" s="1" t="s">
        <v>37</v>
      </c>
      <c r="G2261" t="s">
        <v>64</v>
      </c>
      <c r="H2261" t="s">
        <v>39</v>
      </c>
      <c r="I2261" t="s">
        <v>40</v>
      </c>
      <c r="J2261" t="s">
        <v>40</v>
      </c>
      <c r="K2261" t="s">
        <v>40</v>
      </c>
      <c r="L2261" s="4">
        <v>-86</v>
      </c>
      <c r="M2261" s="2">
        <v>43678</v>
      </c>
      <c r="N2261" t="s">
        <v>83</v>
      </c>
      <c r="O2261" t="s">
        <v>84</v>
      </c>
      <c r="P2261" t="s">
        <v>2107</v>
      </c>
      <c r="Q2261" t="s">
        <v>2108</v>
      </c>
      <c r="R2261" t="s">
        <v>2109</v>
      </c>
      <c r="S2261" s="3">
        <v>43683</v>
      </c>
      <c r="T2261" t="s">
        <v>46</v>
      </c>
      <c r="U2261">
        <v>4</v>
      </c>
      <c r="V2261" t="s">
        <v>47</v>
      </c>
      <c r="W2261" t="s">
        <v>332</v>
      </c>
      <c r="X2261" t="s">
        <v>2110</v>
      </c>
      <c r="Y2261" s="3">
        <v>43682</v>
      </c>
      <c r="AA2261" t="s">
        <v>2111</v>
      </c>
      <c r="AB2261" t="s">
        <v>91</v>
      </c>
      <c r="AC2261">
        <v>10005676</v>
      </c>
      <c r="AH2261" t="str">
        <f>VLOOKUP(B2261,'cc Lookup'!A:J,10,0)</f>
        <v>Corporate Expenditure</v>
      </c>
      <c r="AI2261" t="str">
        <f>VLOOKUP(B2261,'cc Lookup'!A:E,5,0)</f>
        <v>Corporate Exp</v>
      </c>
      <c r="AJ2261" t="s">
        <v>6736</v>
      </c>
      <c r="AK2261" t="str">
        <f t="shared" si="70"/>
        <v>E35120 Corporate Expenses</v>
      </c>
      <c r="AL2261" t="str">
        <f t="shared" si="71"/>
        <v>7310 Legal / Prof Fees</v>
      </c>
      <c r="AM2261" t="str">
        <f>VLOOKUP(W2261,Lookup!A:B,2,0)</f>
        <v>Other</v>
      </c>
    </row>
    <row r="2262" spans="1:39" x14ac:dyDescent="0.25">
      <c r="A2262" t="s">
        <v>33</v>
      </c>
      <c r="B2262" s="1" t="s">
        <v>63</v>
      </c>
      <c r="C2262" s="1" t="s">
        <v>35</v>
      </c>
      <c r="D2262" s="1" t="s">
        <v>36</v>
      </c>
      <c r="E2262" s="1" t="s">
        <v>36</v>
      </c>
      <c r="F2262" s="1" t="s">
        <v>37</v>
      </c>
      <c r="G2262" t="s">
        <v>64</v>
      </c>
      <c r="H2262" t="s">
        <v>39</v>
      </c>
      <c r="I2262" t="s">
        <v>40</v>
      </c>
      <c r="J2262" t="s">
        <v>40</v>
      </c>
      <c r="K2262" t="s">
        <v>40</v>
      </c>
      <c r="L2262" s="4">
        <v>500</v>
      </c>
      <c r="M2262" s="2">
        <v>43678</v>
      </c>
      <c r="N2262" t="s">
        <v>41</v>
      </c>
      <c r="O2262" t="s">
        <v>42</v>
      </c>
      <c r="P2262" t="s">
        <v>2112</v>
      </c>
      <c r="Q2262" t="s">
        <v>2113</v>
      </c>
      <c r="R2262" t="s">
        <v>2100</v>
      </c>
      <c r="S2262" s="3">
        <v>43700</v>
      </c>
      <c r="T2262" t="s">
        <v>46</v>
      </c>
      <c r="U2262">
        <v>6</v>
      </c>
      <c r="V2262" t="s">
        <v>47</v>
      </c>
      <c r="W2262" t="s">
        <v>1902</v>
      </c>
      <c r="X2262">
        <v>8927</v>
      </c>
      <c r="Y2262" s="3">
        <v>43683</v>
      </c>
      <c r="Z2262">
        <v>165079326</v>
      </c>
      <c r="AB2262" t="s">
        <v>49</v>
      </c>
      <c r="AD2262" t="s">
        <v>2114</v>
      </c>
      <c r="AE2262">
        <v>1</v>
      </c>
      <c r="AF2262">
        <v>500</v>
      </c>
      <c r="AH2262" t="str">
        <f>VLOOKUP(B2262,'cc Lookup'!A:J,10,0)</f>
        <v>Corporate Expenditure</v>
      </c>
      <c r="AI2262" t="str">
        <f>VLOOKUP(B2262,'cc Lookup'!A:E,5,0)</f>
        <v>Corporate Exp</v>
      </c>
      <c r="AJ2262" t="s">
        <v>6736</v>
      </c>
      <c r="AK2262" t="str">
        <f t="shared" si="70"/>
        <v>E35120 Corporate Expenses</v>
      </c>
      <c r="AL2262" t="str">
        <f t="shared" si="71"/>
        <v>7310 Legal / Prof Fees</v>
      </c>
      <c r="AM2262" t="str">
        <f>VLOOKUP(W2262,Lookup!A:B,2,0)</f>
        <v>Legal</v>
      </c>
    </row>
    <row r="2263" spans="1:39" x14ac:dyDescent="0.25">
      <c r="A2263" t="s">
        <v>33</v>
      </c>
      <c r="B2263" s="1" t="s">
        <v>63</v>
      </c>
      <c r="C2263" s="1" t="s">
        <v>35</v>
      </c>
      <c r="D2263" s="1" t="s">
        <v>36</v>
      </c>
      <c r="E2263" s="1" t="s">
        <v>36</v>
      </c>
      <c r="F2263" s="1" t="s">
        <v>37</v>
      </c>
      <c r="G2263" t="s">
        <v>64</v>
      </c>
      <c r="H2263" t="s">
        <v>39</v>
      </c>
      <c r="I2263" t="s">
        <v>40</v>
      </c>
      <c r="J2263" t="s">
        <v>40</v>
      </c>
      <c r="K2263" t="s">
        <v>40</v>
      </c>
      <c r="L2263" s="4">
        <v>-63.32</v>
      </c>
      <c r="M2263" s="2">
        <v>43678</v>
      </c>
      <c r="N2263" t="s">
        <v>103</v>
      </c>
      <c r="O2263" t="s">
        <v>104</v>
      </c>
      <c r="P2263" t="s">
        <v>2037</v>
      </c>
      <c r="Q2263" t="s">
        <v>2115</v>
      </c>
      <c r="R2263" t="s">
        <v>2116</v>
      </c>
      <c r="S2263" s="3">
        <v>43677</v>
      </c>
      <c r="T2263" t="s">
        <v>46</v>
      </c>
      <c r="U2263">
        <v>1127</v>
      </c>
      <c r="V2263" t="s">
        <v>110</v>
      </c>
      <c r="W2263" t="s">
        <v>48</v>
      </c>
      <c r="X2263">
        <v>165026831</v>
      </c>
      <c r="Y2263" s="3">
        <v>42857</v>
      </c>
      <c r="AA2263" t="s">
        <v>111</v>
      </c>
      <c r="AC2263" t="s">
        <v>109</v>
      </c>
      <c r="AH2263" t="str">
        <f>VLOOKUP(B2263,'cc Lookup'!A:J,10,0)</f>
        <v>Corporate Expenditure</v>
      </c>
      <c r="AI2263" t="str">
        <f>VLOOKUP(B2263,'cc Lookup'!A:E,5,0)</f>
        <v>Corporate Exp</v>
      </c>
      <c r="AJ2263" t="s">
        <v>6736</v>
      </c>
      <c r="AK2263" t="str">
        <f t="shared" si="70"/>
        <v>E35120 Corporate Expenses</v>
      </c>
      <c r="AL2263" t="str">
        <f t="shared" si="71"/>
        <v>7310 Legal / Prof Fees</v>
      </c>
      <c r="AM2263" t="str">
        <f>VLOOKUP(W2263,Lookup!A:B,2,0)</f>
        <v>Legal</v>
      </c>
    </row>
    <row r="2264" spans="1:39" x14ac:dyDescent="0.25">
      <c r="A2264" t="s">
        <v>33</v>
      </c>
      <c r="B2264" s="1" t="s">
        <v>63</v>
      </c>
      <c r="C2264" s="1" t="s">
        <v>35</v>
      </c>
      <c r="D2264" s="1" t="s">
        <v>36</v>
      </c>
      <c r="E2264" s="1" t="s">
        <v>36</v>
      </c>
      <c r="F2264" s="1" t="s">
        <v>37</v>
      </c>
      <c r="G2264" t="s">
        <v>64</v>
      </c>
      <c r="H2264" t="s">
        <v>39</v>
      </c>
      <c r="I2264" t="s">
        <v>40</v>
      </c>
      <c r="J2264" t="s">
        <v>40</v>
      </c>
      <c r="K2264" t="s">
        <v>40</v>
      </c>
      <c r="L2264" s="4">
        <v>63.32</v>
      </c>
      <c r="M2264" s="2">
        <v>43678</v>
      </c>
      <c r="N2264" t="s">
        <v>103</v>
      </c>
      <c r="O2264" t="s">
        <v>104</v>
      </c>
      <c r="P2264" t="s">
        <v>2117</v>
      </c>
      <c r="Q2264" t="s">
        <v>2118</v>
      </c>
      <c r="R2264" t="s">
        <v>2119</v>
      </c>
      <c r="S2264" s="3">
        <v>43707</v>
      </c>
      <c r="T2264" t="s">
        <v>46</v>
      </c>
      <c r="U2264">
        <v>1182</v>
      </c>
      <c r="V2264" t="s">
        <v>110</v>
      </c>
      <c r="W2264" t="s">
        <v>48</v>
      </c>
      <c r="X2264">
        <v>165026831</v>
      </c>
      <c r="Y2264" s="3">
        <v>42857</v>
      </c>
      <c r="AA2264" t="s">
        <v>111</v>
      </c>
      <c r="AC2264" t="s">
        <v>109</v>
      </c>
      <c r="AH2264" t="str">
        <f>VLOOKUP(B2264,'cc Lookup'!A:J,10,0)</f>
        <v>Corporate Expenditure</v>
      </c>
      <c r="AI2264" t="str">
        <f>VLOOKUP(B2264,'cc Lookup'!A:E,5,0)</f>
        <v>Corporate Exp</v>
      </c>
      <c r="AJ2264" t="s">
        <v>6736</v>
      </c>
      <c r="AK2264" t="str">
        <f t="shared" si="70"/>
        <v>E35120 Corporate Expenses</v>
      </c>
      <c r="AL2264" t="str">
        <f t="shared" si="71"/>
        <v>7310 Legal / Prof Fees</v>
      </c>
      <c r="AM2264" t="str">
        <f>VLOOKUP(W2264,Lookup!A:B,2,0)</f>
        <v>Legal</v>
      </c>
    </row>
    <row r="2265" spans="1:39" x14ac:dyDescent="0.25">
      <c r="A2265" t="s">
        <v>33</v>
      </c>
      <c r="B2265" s="1" t="s">
        <v>63</v>
      </c>
      <c r="C2265" s="1" t="s">
        <v>35</v>
      </c>
      <c r="D2265" s="1" t="s">
        <v>140</v>
      </c>
      <c r="E2265" s="1" t="s">
        <v>36</v>
      </c>
      <c r="F2265" s="1" t="s">
        <v>37</v>
      </c>
      <c r="G2265" t="s">
        <v>64</v>
      </c>
      <c r="H2265" t="s">
        <v>39</v>
      </c>
      <c r="I2265" t="s">
        <v>141</v>
      </c>
      <c r="J2265" t="s">
        <v>40</v>
      </c>
      <c r="K2265" t="s">
        <v>40</v>
      </c>
      <c r="L2265" s="4">
        <v>-32.89</v>
      </c>
      <c r="M2265" s="2">
        <v>43678</v>
      </c>
      <c r="N2265" t="s">
        <v>103</v>
      </c>
      <c r="O2265" t="s">
        <v>104</v>
      </c>
      <c r="P2265" t="s">
        <v>2037</v>
      </c>
      <c r="Q2265" t="s">
        <v>2115</v>
      </c>
      <c r="R2265" t="s">
        <v>2116</v>
      </c>
      <c r="S2265" s="3">
        <v>43677</v>
      </c>
      <c r="T2265" t="s">
        <v>46</v>
      </c>
      <c r="U2265">
        <v>1652</v>
      </c>
      <c r="V2265" t="s">
        <v>809</v>
      </c>
      <c r="W2265" t="s">
        <v>694</v>
      </c>
      <c r="X2265">
        <v>165052611</v>
      </c>
      <c r="Y2265" s="3">
        <v>43347</v>
      </c>
      <c r="AC2265" t="s">
        <v>794</v>
      </c>
      <c r="AH2265" t="str">
        <f>VLOOKUP(B2265,'cc Lookup'!A:J,10,0)</f>
        <v>Corporate Expenditure</v>
      </c>
      <c r="AI2265" t="str">
        <f>VLOOKUP(B2265,'cc Lookup'!A:E,5,0)</f>
        <v>Corporate Exp</v>
      </c>
      <c r="AJ2265" t="s">
        <v>6736</v>
      </c>
      <c r="AK2265" t="str">
        <f t="shared" si="70"/>
        <v>E35120 Corporate Expenses</v>
      </c>
      <c r="AL2265" t="str">
        <f t="shared" si="71"/>
        <v>7310 Legal / Prof Fees</v>
      </c>
      <c r="AM2265" t="str">
        <f>VLOOKUP(W2265,Lookup!A:B,2,0)</f>
        <v>Legal</v>
      </c>
    </row>
    <row r="2266" spans="1:39" x14ac:dyDescent="0.25">
      <c r="A2266" t="s">
        <v>33</v>
      </c>
      <c r="B2266" s="1" t="s">
        <v>63</v>
      </c>
      <c r="C2266" s="1" t="s">
        <v>35</v>
      </c>
      <c r="D2266" s="1" t="s">
        <v>140</v>
      </c>
      <c r="E2266" s="1" t="s">
        <v>36</v>
      </c>
      <c r="F2266" s="1" t="s">
        <v>37</v>
      </c>
      <c r="G2266" t="s">
        <v>64</v>
      </c>
      <c r="H2266" t="s">
        <v>39</v>
      </c>
      <c r="I2266" t="s">
        <v>141</v>
      </c>
      <c r="J2266" t="s">
        <v>40</v>
      </c>
      <c r="K2266" t="s">
        <v>40</v>
      </c>
      <c r="L2266" s="4">
        <v>32.89</v>
      </c>
      <c r="M2266" s="2">
        <v>43678</v>
      </c>
      <c r="N2266" t="s">
        <v>103</v>
      </c>
      <c r="O2266" t="s">
        <v>104</v>
      </c>
      <c r="P2266" t="s">
        <v>2117</v>
      </c>
      <c r="Q2266" t="s">
        <v>2118</v>
      </c>
      <c r="R2266" t="s">
        <v>2119</v>
      </c>
      <c r="S2266" s="3">
        <v>43707</v>
      </c>
      <c r="T2266" t="s">
        <v>46</v>
      </c>
      <c r="U2266">
        <v>1715</v>
      </c>
      <c r="V2266" t="s">
        <v>809</v>
      </c>
      <c r="W2266" t="s">
        <v>694</v>
      </c>
      <c r="X2266">
        <v>165052611</v>
      </c>
      <c r="Y2266" s="3">
        <v>43347</v>
      </c>
      <c r="AC2266" t="s">
        <v>794</v>
      </c>
      <c r="AH2266" t="str">
        <f>VLOOKUP(B2266,'cc Lookup'!A:J,10,0)</f>
        <v>Corporate Expenditure</v>
      </c>
      <c r="AI2266" t="str">
        <f>VLOOKUP(B2266,'cc Lookup'!A:E,5,0)</f>
        <v>Corporate Exp</v>
      </c>
      <c r="AJ2266" t="s">
        <v>6736</v>
      </c>
      <c r="AK2266" t="str">
        <f t="shared" si="70"/>
        <v>E35120 Corporate Expenses</v>
      </c>
      <c r="AL2266" t="str">
        <f t="shared" si="71"/>
        <v>7310 Legal / Prof Fees</v>
      </c>
      <c r="AM2266" t="str">
        <f>VLOOKUP(W2266,Lookup!A:B,2,0)</f>
        <v>Legal</v>
      </c>
    </row>
    <row r="2267" spans="1:39" x14ac:dyDescent="0.25">
      <c r="A2267" t="s">
        <v>33</v>
      </c>
      <c r="B2267" s="1" t="s">
        <v>63</v>
      </c>
      <c r="C2267" s="1" t="s">
        <v>35</v>
      </c>
      <c r="D2267" s="1" t="s">
        <v>36</v>
      </c>
      <c r="E2267" s="1" t="s">
        <v>36</v>
      </c>
      <c r="F2267" s="1" t="s">
        <v>37</v>
      </c>
      <c r="G2267" t="s">
        <v>64</v>
      </c>
      <c r="H2267" t="s">
        <v>39</v>
      </c>
      <c r="I2267" t="s">
        <v>40</v>
      </c>
      <c r="J2267" t="s">
        <v>40</v>
      </c>
      <c r="K2267" t="s">
        <v>40</v>
      </c>
      <c r="L2267" s="4">
        <v>5087.5</v>
      </c>
      <c r="M2267" s="2">
        <v>43709</v>
      </c>
      <c r="N2267" t="s">
        <v>55</v>
      </c>
      <c r="O2267" t="s">
        <v>56</v>
      </c>
      <c r="P2267" t="s">
        <v>1883</v>
      </c>
      <c r="Q2267" t="s">
        <v>2174</v>
      </c>
      <c r="R2267" t="s">
        <v>2175</v>
      </c>
      <c r="S2267" s="3">
        <v>43741</v>
      </c>
      <c r="T2267" t="s">
        <v>350</v>
      </c>
      <c r="U2267">
        <v>37</v>
      </c>
      <c r="V2267" t="s">
        <v>2179</v>
      </c>
      <c r="W2267" t="s">
        <v>2175</v>
      </c>
      <c r="Y2267" s="3">
        <v>43741</v>
      </c>
      <c r="AA2267" t="s">
        <v>2179</v>
      </c>
      <c r="AH2267" t="str">
        <f>VLOOKUP(B2267,'cc Lookup'!A:J,10,0)</f>
        <v>Corporate Expenditure</v>
      </c>
      <c r="AI2267" t="str">
        <f>VLOOKUP(B2267,'cc Lookup'!A:E,5,0)</f>
        <v>Corporate Exp</v>
      </c>
      <c r="AJ2267" t="s">
        <v>6736</v>
      </c>
      <c r="AK2267" t="str">
        <f t="shared" si="70"/>
        <v>E35120 Corporate Expenses</v>
      </c>
      <c r="AL2267" t="str">
        <f t="shared" si="71"/>
        <v>7310 Legal / Prof Fees</v>
      </c>
      <c r="AM2267" t="str">
        <f>VLOOKUP(W2267,Lookup!A:B,2,0)</f>
        <v>Other</v>
      </c>
    </row>
    <row r="2268" spans="1:39" x14ac:dyDescent="0.25">
      <c r="A2268" t="s">
        <v>33</v>
      </c>
      <c r="B2268" s="1" t="s">
        <v>63</v>
      </c>
      <c r="C2268" s="1" t="s">
        <v>35</v>
      </c>
      <c r="D2268" s="1" t="s">
        <v>36</v>
      </c>
      <c r="E2268" s="1" t="s">
        <v>36</v>
      </c>
      <c r="F2268" s="1" t="s">
        <v>37</v>
      </c>
      <c r="G2268" t="s">
        <v>64</v>
      </c>
      <c r="H2268" t="s">
        <v>39</v>
      </c>
      <c r="I2268" t="s">
        <v>40</v>
      </c>
      <c r="J2268" t="s">
        <v>40</v>
      </c>
      <c r="K2268" t="s">
        <v>40</v>
      </c>
      <c r="L2268" s="4">
        <v>17810</v>
      </c>
      <c r="M2268" s="2">
        <v>43709</v>
      </c>
      <c r="N2268" t="s">
        <v>55</v>
      </c>
      <c r="O2268" t="s">
        <v>56</v>
      </c>
      <c r="P2268" t="s">
        <v>1883</v>
      </c>
      <c r="Q2268" t="s">
        <v>2174</v>
      </c>
      <c r="R2268" t="s">
        <v>2175</v>
      </c>
      <c r="S2268" s="3">
        <v>43741</v>
      </c>
      <c r="T2268" t="s">
        <v>350</v>
      </c>
      <c r="U2268">
        <v>38</v>
      </c>
      <c r="V2268" t="s">
        <v>2180</v>
      </c>
      <c r="W2268" t="s">
        <v>2175</v>
      </c>
      <c r="Y2268" s="3">
        <v>43741</v>
      </c>
      <c r="AA2268" t="s">
        <v>2181</v>
      </c>
      <c r="AD2268" t="s">
        <v>2182</v>
      </c>
      <c r="AH2268" t="str">
        <f>VLOOKUP(B2268,'cc Lookup'!A:J,10,0)</f>
        <v>Corporate Expenditure</v>
      </c>
      <c r="AI2268" t="str">
        <f>VLOOKUP(B2268,'cc Lookup'!A:E,5,0)</f>
        <v>Corporate Exp</v>
      </c>
      <c r="AJ2268" t="s">
        <v>6736</v>
      </c>
      <c r="AK2268" t="str">
        <f t="shared" si="70"/>
        <v>E35120 Corporate Expenses</v>
      </c>
      <c r="AL2268" t="str">
        <f t="shared" si="71"/>
        <v>7310 Legal / Prof Fees</v>
      </c>
      <c r="AM2268" t="str">
        <f>VLOOKUP(W2268,Lookup!A:B,2,0)</f>
        <v>Other</v>
      </c>
    </row>
    <row r="2269" spans="1:39" x14ac:dyDescent="0.25">
      <c r="A2269" t="s">
        <v>33</v>
      </c>
      <c r="B2269" s="1" t="s">
        <v>63</v>
      </c>
      <c r="C2269" s="1" t="s">
        <v>35</v>
      </c>
      <c r="D2269" s="1" t="s">
        <v>36</v>
      </c>
      <c r="E2269" s="1" t="s">
        <v>36</v>
      </c>
      <c r="F2269" s="1" t="s">
        <v>37</v>
      </c>
      <c r="G2269" t="s">
        <v>64</v>
      </c>
      <c r="H2269" t="s">
        <v>39</v>
      </c>
      <c r="I2269" t="s">
        <v>40</v>
      </c>
      <c r="J2269" t="s">
        <v>40</v>
      </c>
      <c r="K2269" t="s">
        <v>40</v>
      </c>
      <c r="L2269" s="4">
        <v>23293</v>
      </c>
      <c r="M2269" s="2">
        <v>43709</v>
      </c>
      <c r="N2269" t="s">
        <v>55</v>
      </c>
      <c r="O2269" t="s">
        <v>56</v>
      </c>
      <c r="P2269" t="s">
        <v>1883</v>
      </c>
      <c r="Q2269" t="s">
        <v>2174</v>
      </c>
      <c r="R2269" t="s">
        <v>2175</v>
      </c>
      <c r="S2269" s="3">
        <v>43741</v>
      </c>
      <c r="T2269" t="s">
        <v>350</v>
      </c>
      <c r="U2269">
        <v>39</v>
      </c>
      <c r="V2269" t="s">
        <v>2183</v>
      </c>
      <c r="W2269" t="s">
        <v>2175</v>
      </c>
      <c r="Y2269" s="3">
        <v>43741</v>
      </c>
      <c r="AA2269" t="s">
        <v>2183</v>
      </c>
      <c r="AH2269" t="str">
        <f>VLOOKUP(B2269,'cc Lookup'!A:J,10,0)</f>
        <v>Corporate Expenditure</v>
      </c>
      <c r="AI2269" t="str">
        <f>VLOOKUP(B2269,'cc Lookup'!A:E,5,0)</f>
        <v>Corporate Exp</v>
      </c>
      <c r="AJ2269" t="s">
        <v>6736</v>
      </c>
      <c r="AK2269" t="str">
        <f t="shared" si="70"/>
        <v>E35120 Corporate Expenses</v>
      </c>
      <c r="AL2269" t="str">
        <f t="shared" si="71"/>
        <v>7310 Legal / Prof Fees</v>
      </c>
      <c r="AM2269" t="str">
        <f>VLOOKUP(W2269,Lookup!A:B,2,0)</f>
        <v>Other</v>
      </c>
    </row>
    <row r="2270" spans="1:39" x14ac:dyDescent="0.25">
      <c r="A2270" t="s">
        <v>33</v>
      </c>
      <c r="B2270" s="1" t="s">
        <v>63</v>
      </c>
      <c r="C2270" s="1" t="s">
        <v>35</v>
      </c>
      <c r="D2270" s="1" t="s">
        <v>36</v>
      </c>
      <c r="E2270" s="1" t="s">
        <v>36</v>
      </c>
      <c r="F2270" s="1" t="s">
        <v>37</v>
      </c>
      <c r="G2270" t="s">
        <v>64</v>
      </c>
      <c r="H2270" t="s">
        <v>39</v>
      </c>
      <c r="I2270" t="s">
        <v>40</v>
      </c>
      <c r="J2270" t="s">
        <v>40</v>
      </c>
      <c r="K2270" t="s">
        <v>40</v>
      </c>
      <c r="L2270" s="4">
        <v>-2169</v>
      </c>
      <c r="M2270" s="2">
        <v>43709</v>
      </c>
      <c r="N2270" t="s">
        <v>55</v>
      </c>
      <c r="O2270" t="s">
        <v>56</v>
      </c>
      <c r="P2270" t="s">
        <v>1883</v>
      </c>
      <c r="Q2270" t="s">
        <v>2174</v>
      </c>
      <c r="R2270" t="s">
        <v>2175</v>
      </c>
      <c r="S2270" s="3">
        <v>43741</v>
      </c>
      <c r="T2270" t="s">
        <v>350</v>
      </c>
      <c r="U2270">
        <v>40</v>
      </c>
      <c r="V2270" t="s">
        <v>1997</v>
      </c>
      <c r="W2270" t="s">
        <v>2175</v>
      </c>
      <c r="Y2270" s="3">
        <v>43741</v>
      </c>
      <c r="AA2270" t="s">
        <v>1997</v>
      </c>
      <c r="AH2270" t="str">
        <f>VLOOKUP(B2270,'cc Lookup'!A:J,10,0)</f>
        <v>Corporate Expenditure</v>
      </c>
      <c r="AI2270" t="str">
        <f>VLOOKUP(B2270,'cc Lookup'!A:E,5,0)</f>
        <v>Corporate Exp</v>
      </c>
      <c r="AJ2270" t="s">
        <v>6736</v>
      </c>
      <c r="AK2270" t="str">
        <f t="shared" si="70"/>
        <v>E35120 Corporate Expenses</v>
      </c>
      <c r="AL2270" t="str">
        <f t="shared" si="71"/>
        <v>7310 Legal / Prof Fees</v>
      </c>
      <c r="AM2270" t="str">
        <f>VLOOKUP(W2270,Lookup!A:B,2,0)</f>
        <v>Other</v>
      </c>
    </row>
    <row r="2271" spans="1:39" x14ac:dyDescent="0.25">
      <c r="A2271" t="s">
        <v>33</v>
      </c>
      <c r="B2271" s="1" t="s">
        <v>63</v>
      </c>
      <c r="C2271" s="1" t="s">
        <v>35</v>
      </c>
      <c r="D2271" s="1" t="s">
        <v>36</v>
      </c>
      <c r="E2271" s="1" t="s">
        <v>36</v>
      </c>
      <c r="F2271" s="1" t="s">
        <v>37</v>
      </c>
      <c r="G2271" t="s">
        <v>64</v>
      </c>
      <c r="H2271" t="s">
        <v>39</v>
      </c>
      <c r="I2271" t="s">
        <v>40</v>
      </c>
      <c r="J2271" t="s">
        <v>40</v>
      </c>
      <c r="K2271" t="s">
        <v>40</v>
      </c>
      <c r="L2271" s="4">
        <v>-57717.04</v>
      </c>
      <c r="M2271" s="2">
        <v>43709</v>
      </c>
      <c r="N2271" t="s">
        <v>55</v>
      </c>
      <c r="O2271" t="s">
        <v>56</v>
      </c>
      <c r="P2271" t="s">
        <v>1883</v>
      </c>
      <c r="Q2271" t="s">
        <v>2174</v>
      </c>
      <c r="R2271" t="s">
        <v>2175</v>
      </c>
      <c r="S2271" s="3">
        <v>43741</v>
      </c>
      <c r="T2271" t="s">
        <v>350</v>
      </c>
      <c r="U2271">
        <v>41</v>
      </c>
      <c r="V2271" t="s">
        <v>2184</v>
      </c>
      <c r="W2271" t="s">
        <v>2175</v>
      </c>
      <c r="Y2271" s="3">
        <v>43741</v>
      </c>
      <c r="AA2271" t="s">
        <v>2184</v>
      </c>
      <c r="AH2271" t="str">
        <f>VLOOKUP(B2271,'cc Lookup'!A:J,10,0)</f>
        <v>Corporate Expenditure</v>
      </c>
      <c r="AI2271" t="str">
        <f>VLOOKUP(B2271,'cc Lookup'!A:E,5,0)</f>
        <v>Corporate Exp</v>
      </c>
      <c r="AJ2271" t="s">
        <v>6736</v>
      </c>
      <c r="AK2271" t="str">
        <f t="shared" si="70"/>
        <v>E35120 Corporate Expenses</v>
      </c>
      <c r="AL2271" t="str">
        <f t="shared" si="71"/>
        <v>7310 Legal / Prof Fees</v>
      </c>
      <c r="AM2271" t="str">
        <f>VLOOKUP(W2271,Lookup!A:B,2,0)</f>
        <v>Other</v>
      </c>
    </row>
    <row r="2272" spans="1:39" x14ac:dyDescent="0.25">
      <c r="A2272" t="s">
        <v>33</v>
      </c>
      <c r="B2272" s="1" t="s">
        <v>63</v>
      </c>
      <c r="C2272" s="1" t="s">
        <v>35</v>
      </c>
      <c r="D2272" s="1" t="s">
        <v>36</v>
      </c>
      <c r="E2272" s="1" t="s">
        <v>36</v>
      </c>
      <c r="F2272" s="1" t="s">
        <v>37</v>
      </c>
      <c r="G2272" t="s">
        <v>64</v>
      </c>
      <c r="H2272" t="s">
        <v>39</v>
      </c>
      <c r="I2272" t="s">
        <v>40</v>
      </c>
      <c r="J2272" t="s">
        <v>40</v>
      </c>
      <c r="K2272" t="s">
        <v>40</v>
      </c>
      <c r="L2272" s="4">
        <v>-80123.42</v>
      </c>
      <c r="M2272" s="2">
        <v>43709</v>
      </c>
      <c r="N2272" t="s">
        <v>55</v>
      </c>
      <c r="O2272" t="s">
        <v>56</v>
      </c>
      <c r="P2272" t="s">
        <v>1883</v>
      </c>
      <c r="Q2272" t="s">
        <v>2174</v>
      </c>
      <c r="R2272" t="s">
        <v>2175</v>
      </c>
      <c r="S2272" s="3">
        <v>43741</v>
      </c>
      <c r="T2272" t="s">
        <v>350</v>
      </c>
      <c r="U2272">
        <v>42</v>
      </c>
      <c r="V2272" t="s">
        <v>1998</v>
      </c>
      <c r="W2272" t="s">
        <v>2175</v>
      </c>
      <c r="Y2272" s="3">
        <v>43741</v>
      </c>
      <c r="AA2272" t="s">
        <v>1999</v>
      </c>
      <c r="AD2272" t="s">
        <v>2000</v>
      </c>
      <c r="AH2272" t="str">
        <f>VLOOKUP(B2272,'cc Lookup'!A:J,10,0)</f>
        <v>Corporate Expenditure</v>
      </c>
      <c r="AI2272" t="str">
        <f>VLOOKUP(B2272,'cc Lookup'!A:E,5,0)</f>
        <v>Corporate Exp</v>
      </c>
      <c r="AJ2272" t="s">
        <v>6736</v>
      </c>
      <c r="AK2272" t="str">
        <f t="shared" si="70"/>
        <v>E35120 Corporate Expenses</v>
      </c>
      <c r="AL2272" t="str">
        <f t="shared" si="71"/>
        <v>7310 Legal / Prof Fees</v>
      </c>
      <c r="AM2272" t="str">
        <f>VLOOKUP(W2272,Lookup!A:B,2,0)</f>
        <v>Other</v>
      </c>
    </row>
    <row r="2273" spans="1:39" x14ac:dyDescent="0.25">
      <c r="A2273" t="s">
        <v>33</v>
      </c>
      <c r="B2273" s="1" t="s">
        <v>63</v>
      </c>
      <c r="C2273" s="1" t="s">
        <v>35</v>
      </c>
      <c r="D2273" s="1" t="s">
        <v>36</v>
      </c>
      <c r="E2273" s="1" t="s">
        <v>36</v>
      </c>
      <c r="F2273" s="1" t="s">
        <v>37</v>
      </c>
      <c r="G2273" t="s">
        <v>64</v>
      </c>
      <c r="H2273" t="s">
        <v>39</v>
      </c>
      <c r="I2273" t="s">
        <v>40</v>
      </c>
      <c r="J2273" t="s">
        <v>40</v>
      </c>
      <c r="K2273" t="s">
        <v>40</v>
      </c>
      <c r="L2273" s="4">
        <v>-113579</v>
      </c>
      <c r="M2273" s="2">
        <v>43709</v>
      </c>
      <c r="N2273" t="s">
        <v>55</v>
      </c>
      <c r="O2273" t="s">
        <v>56</v>
      </c>
      <c r="P2273" t="s">
        <v>2176</v>
      </c>
      <c r="Q2273" t="s">
        <v>2177</v>
      </c>
      <c r="R2273" t="s">
        <v>2178</v>
      </c>
      <c r="S2273" s="3">
        <v>43718</v>
      </c>
      <c r="T2273" t="s">
        <v>46</v>
      </c>
      <c r="U2273">
        <v>16</v>
      </c>
      <c r="V2273" t="s">
        <v>2103</v>
      </c>
      <c r="W2273" t="s">
        <v>2178</v>
      </c>
      <c r="Y2273" s="3">
        <v>43718</v>
      </c>
      <c r="AA2273" t="s">
        <v>2103</v>
      </c>
      <c r="AH2273" t="str">
        <f>VLOOKUP(B2273,'cc Lookup'!A:J,10,0)</f>
        <v>Corporate Expenditure</v>
      </c>
      <c r="AI2273" t="str">
        <f>VLOOKUP(B2273,'cc Lookup'!A:E,5,0)</f>
        <v>Corporate Exp</v>
      </c>
      <c r="AJ2273" t="s">
        <v>6736</v>
      </c>
      <c r="AK2273" t="str">
        <f t="shared" si="70"/>
        <v>E35120 Corporate Expenses</v>
      </c>
      <c r="AL2273" t="str">
        <f t="shared" si="71"/>
        <v>7310 Legal / Prof Fees</v>
      </c>
      <c r="AM2273" t="str">
        <f>VLOOKUP(W2273,Lookup!A:B,2,0)</f>
        <v>Other</v>
      </c>
    </row>
    <row r="2274" spans="1:39" x14ac:dyDescent="0.25">
      <c r="A2274" t="s">
        <v>33</v>
      </c>
      <c r="B2274" s="1" t="s">
        <v>63</v>
      </c>
      <c r="C2274" s="1" t="s">
        <v>35</v>
      </c>
      <c r="D2274" s="1" t="s">
        <v>36</v>
      </c>
      <c r="E2274" s="1" t="s">
        <v>36</v>
      </c>
      <c r="F2274" s="1" t="s">
        <v>37</v>
      </c>
      <c r="G2274" t="s">
        <v>64</v>
      </c>
      <c r="H2274" t="s">
        <v>39</v>
      </c>
      <c r="I2274" t="s">
        <v>40</v>
      </c>
      <c r="J2274" t="s">
        <v>40</v>
      </c>
      <c r="K2274" t="s">
        <v>40</v>
      </c>
      <c r="L2274" s="4">
        <v>-25.71</v>
      </c>
      <c r="M2274" s="2">
        <v>43709</v>
      </c>
      <c r="N2274" t="s">
        <v>83</v>
      </c>
      <c r="O2274" t="s">
        <v>84</v>
      </c>
      <c r="P2274" t="s">
        <v>2185</v>
      </c>
      <c r="Q2274" t="s">
        <v>2186</v>
      </c>
      <c r="R2274" t="s">
        <v>2187</v>
      </c>
      <c r="S2274" s="3">
        <v>43713</v>
      </c>
      <c r="T2274" t="s">
        <v>46</v>
      </c>
      <c r="U2274">
        <v>4</v>
      </c>
      <c r="V2274" t="s">
        <v>47</v>
      </c>
      <c r="W2274" t="s">
        <v>332</v>
      </c>
      <c r="X2274" t="s">
        <v>2188</v>
      </c>
      <c r="Y2274" s="3">
        <v>43712</v>
      </c>
      <c r="AA2274" t="s">
        <v>2189</v>
      </c>
      <c r="AB2274" t="s">
        <v>91</v>
      </c>
      <c r="AC2274">
        <v>10005676</v>
      </c>
      <c r="AH2274" t="str">
        <f>VLOOKUP(B2274,'cc Lookup'!A:J,10,0)</f>
        <v>Corporate Expenditure</v>
      </c>
      <c r="AI2274" t="str">
        <f>VLOOKUP(B2274,'cc Lookup'!A:E,5,0)</f>
        <v>Corporate Exp</v>
      </c>
      <c r="AJ2274" t="s">
        <v>6736</v>
      </c>
      <c r="AK2274" t="str">
        <f t="shared" si="70"/>
        <v>E35120 Corporate Expenses</v>
      </c>
      <c r="AL2274" t="str">
        <f t="shared" si="71"/>
        <v>7310 Legal / Prof Fees</v>
      </c>
      <c r="AM2274" t="str">
        <f>VLOOKUP(W2274,Lookup!A:B,2,0)</f>
        <v>Other</v>
      </c>
    </row>
    <row r="2275" spans="1:39" x14ac:dyDescent="0.25">
      <c r="A2275" t="s">
        <v>33</v>
      </c>
      <c r="B2275" s="1" t="s">
        <v>63</v>
      </c>
      <c r="C2275" s="1" t="s">
        <v>35</v>
      </c>
      <c r="D2275" s="1" t="s">
        <v>36</v>
      </c>
      <c r="E2275" s="1" t="s">
        <v>36</v>
      </c>
      <c r="F2275" s="1" t="s">
        <v>37</v>
      </c>
      <c r="G2275" t="s">
        <v>64</v>
      </c>
      <c r="H2275" t="s">
        <v>39</v>
      </c>
      <c r="I2275" t="s">
        <v>40</v>
      </c>
      <c r="J2275" t="s">
        <v>40</v>
      </c>
      <c r="K2275" t="s">
        <v>40</v>
      </c>
      <c r="L2275" s="4">
        <v>200</v>
      </c>
      <c r="M2275" s="2">
        <v>43709</v>
      </c>
      <c r="N2275" t="s">
        <v>83</v>
      </c>
      <c r="O2275" t="s">
        <v>84</v>
      </c>
      <c r="P2275" t="s">
        <v>2190</v>
      </c>
      <c r="Q2275" t="s">
        <v>2191</v>
      </c>
      <c r="R2275" t="s">
        <v>2187</v>
      </c>
      <c r="S2275" s="3">
        <v>43726</v>
      </c>
      <c r="T2275" t="s">
        <v>46</v>
      </c>
      <c r="U2275">
        <v>8</v>
      </c>
      <c r="V2275" t="s">
        <v>47</v>
      </c>
      <c r="W2275" t="s">
        <v>261</v>
      </c>
      <c r="X2275" t="s">
        <v>2192</v>
      </c>
      <c r="Y2275" s="3">
        <v>43726</v>
      </c>
      <c r="Z2275">
        <v>7876649</v>
      </c>
      <c r="AB2275" t="s">
        <v>2193</v>
      </c>
      <c r="AC2275">
        <v>99999999</v>
      </c>
      <c r="AH2275" t="str">
        <f>VLOOKUP(B2275,'cc Lookup'!A:J,10,0)</f>
        <v>Corporate Expenditure</v>
      </c>
      <c r="AI2275" t="str">
        <f>VLOOKUP(B2275,'cc Lookup'!A:E,5,0)</f>
        <v>Corporate Exp</v>
      </c>
      <c r="AJ2275" t="s">
        <v>6736</v>
      </c>
      <c r="AK2275" t="str">
        <f t="shared" si="70"/>
        <v>E35120 Corporate Expenses</v>
      </c>
      <c r="AL2275" t="str">
        <f t="shared" si="71"/>
        <v>7310 Legal / Prof Fees</v>
      </c>
      <c r="AM2275" t="str">
        <f>VLOOKUP(W2275,Lookup!A:B,2,0)</f>
        <v>Other</v>
      </c>
    </row>
    <row r="2276" spans="1:39" x14ac:dyDescent="0.25">
      <c r="A2276" t="s">
        <v>33</v>
      </c>
      <c r="B2276" s="1" t="s">
        <v>63</v>
      </c>
      <c r="C2276" s="1" t="s">
        <v>35</v>
      </c>
      <c r="D2276" s="1" t="s">
        <v>36</v>
      </c>
      <c r="E2276" s="1" t="s">
        <v>36</v>
      </c>
      <c r="F2276" s="1" t="s">
        <v>37</v>
      </c>
      <c r="G2276" t="s">
        <v>64</v>
      </c>
      <c r="H2276" t="s">
        <v>39</v>
      </c>
      <c r="I2276" t="s">
        <v>40</v>
      </c>
      <c r="J2276" t="s">
        <v>40</v>
      </c>
      <c r="K2276" t="s">
        <v>40</v>
      </c>
      <c r="L2276" s="4">
        <v>-200</v>
      </c>
      <c r="M2276" s="2">
        <v>43709</v>
      </c>
      <c r="N2276" t="s">
        <v>83</v>
      </c>
      <c r="O2276" t="s">
        <v>84</v>
      </c>
      <c r="P2276" t="s">
        <v>2190</v>
      </c>
      <c r="Q2276" t="s">
        <v>2191</v>
      </c>
      <c r="R2276" t="s">
        <v>2187</v>
      </c>
      <c r="S2276" s="3">
        <v>43726</v>
      </c>
      <c r="T2276" t="s">
        <v>46</v>
      </c>
      <c r="U2276">
        <v>9</v>
      </c>
      <c r="V2276" t="s">
        <v>47</v>
      </c>
      <c r="W2276" t="s">
        <v>261</v>
      </c>
      <c r="X2276" t="s">
        <v>2194</v>
      </c>
      <c r="Y2276" s="3">
        <v>43726</v>
      </c>
      <c r="Z2276">
        <v>7876647</v>
      </c>
      <c r="AB2276" t="s">
        <v>2193</v>
      </c>
      <c r="AC2276">
        <v>99999999</v>
      </c>
      <c r="AH2276" t="str">
        <f>VLOOKUP(B2276,'cc Lookup'!A:J,10,0)</f>
        <v>Corporate Expenditure</v>
      </c>
      <c r="AI2276" t="str">
        <f>VLOOKUP(B2276,'cc Lookup'!A:E,5,0)</f>
        <v>Corporate Exp</v>
      </c>
      <c r="AJ2276" t="s">
        <v>6736</v>
      </c>
      <c r="AK2276" t="str">
        <f t="shared" si="70"/>
        <v>E35120 Corporate Expenses</v>
      </c>
      <c r="AL2276" t="str">
        <f t="shared" si="71"/>
        <v>7310 Legal / Prof Fees</v>
      </c>
      <c r="AM2276" t="str">
        <f>VLOOKUP(W2276,Lookup!A:B,2,0)</f>
        <v>Other</v>
      </c>
    </row>
    <row r="2277" spans="1:39" x14ac:dyDescent="0.25">
      <c r="A2277" t="s">
        <v>33</v>
      </c>
      <c r="B2277" s="1" t="s">
        <v>63</v>
      </c>
      <c r="C2277" s="1" t="s">
        <v>35</v>
      </c>
      <c r="D2277" s="1" t="s">
        <v>36</v>
      </c>
      <c r="E2277" s="1" t="s">
        <v>36</v>
      </c>
      <c r="F2277" s="1" t="s">
        <v>37</v>
      </c>
      <c r="G2277" t="s">
        <v>64</v>
      </c>
      <c r="H2277" t="s">
        <v>39</v>
      </c>
      <c r="I2277" t="s">
        <v>40</v>
      </c>
      <c r="J2277" t="s">
        <v>40</v>
      </c>
      <c r="K2277" t="s">
        <v>40</v>
      </c>
      <c r="L2277" s="4">
        <v>-200</v>
      </c>
      <c r="M2277" s="2">
        <v>43709</v>
      </c>
      <c r="N2277" t="s">
        <v>83</v>
      </c>
      <c r="O2277" t="s">
        <v>84</v>
      </c>
      <c r="P2277" t="s">
        <v>2190</v>
      </c>
      <c r="Q2277" t="s">
        <v>2191</v>
      </c>
      <c r="R2277" t="s">
        <v>2187</v>
      </c>
      <c r="S2277" s="3">
        <v>43726</v>
      </c>
      <c r="T2277" t="s">
        <v>46</v>
      </c>
      <c r="U2277">
        <v>9</v>
      </c>
      <c r="V2277" t="s">
        <v>47</v>
      </c>
      <c r="W2277" t="s">
        <v>261</v>
      </c>
      <c r="X2277" t="s">
        <v>2195</v>
      </c>
      <c r="Y2277" s="3">
        <v>43726</v>
      </c>
      <c r="Z2277">
        <v>7876650</v>
      </c>
      <c r="AB2277" t="s">
        <v>264</v>
      </c>
      <c r="AC2277">
        <v>10005676</v>
      </c>
      <c r="AH2277" t="str">
        <f>VLOOKUP(B2277,'cc Lookup'!A:J,10,0)</f>
        <v>Corporate Expenditure</v>
      </c>
      <c r="AI2277" t="str">
        <f>VLOOKUP(B2277,'cc Lookup'!A:E,5,0)</f>
        <v>Corporate Exp</v>
      </c>
      <c r="AJ2277" t="s">
        <v>6736</v>
      </c>
      <c r="AK2277" t="str">
        <f t="shared" si="70"/>
        <v>E35120 Corporate Expenses</v>
      </c>
      <c r="AL2277" t="str">
        <f t="shared" si="71"/>
        <v>7310 Legal / Prof Fees</v>
      </c>
      <c r="AM2277" t="str">
        <f>VLOOKUP(W2277,Lookup!A:B,2,0)</f>
        <v>Other</v>
      </c>
    </row>
    <row r="2278" spans="1:39" x14ac:dyDescent="0.25">
      <c r="A2278" t="s">
        <v>33</v>
      </c>
      <c r="B2278" s="1" t="s">
        <v>63</v>
      </c>
      <c r="C2278" s="1" t="s">
        <v>35</v>
      </c>
      <c r="D2278" s="1" t="s">
        <v>36</v>
      </c>
      <c r="E2278" s="1" t="s">
        <v>36</v>
      </c>
      <c r="F2278" s="1" t="s">
        <v>37</v>
      </c>
      <c r="G2278" t="s">
        <v>64</v>
      </c>
      <c r="H2278" t="s">
        <v>39</v>
      </c>
      <c r="I2278" t="s">
        <v>40</v>
      </c>
      <c r="J2278" t="s">
        <v>40</v>
      </c>
      <c r="K2278" t="s">
        <v>40</v>
      </c>
      <c r="L2278" s="4">
        <v>681</v>
      </c>
      <c r="M2278" s="2">
        <v>43709</v>
      </c>
      <c r="N2278" t="s">
        <v>41</v>
      </c>
      <c r="O2278" t="s">
        <v>42</v>
      </c>
      <c r="P2278" t="s">
        <v>2196</v>
      </c>
      <c r="Q2278" t="s">
        <v>2197</v>
      </c>
      <c r="R2278" t="s">
        <v>2198</v>
      </c>
      <c r="S2278" s="3">
        <v>43718</v>
      </c>
      <c r="T2278" t="s">
        <v>46</v>
      </c>
      <c r="U2278">
        <v>9</v>
      </c>
      <c r="V2278" t="s">
        <v>47</v>
      </c>
      <c r="W2278" t="s">
        <v>48</v>
      </c>
      <c r="X2278">
        <v>436172</v>
      </c>
      <c r="Y2278" s="3">
        <v>43698</v>
      </c>
      <c r="Z2278">
        <v>165028647</v>
      </c>
      <c r="AB2278" t="s">
        <v>49</v>
      </c>
      <c r="AD2278" t="s">
        <v>2199</v>
      </c>
      <c r="AE2278">
        <v>1</v>
      </c>
      <c r="AF2278">
        <v>681</v>
      </c>
      <c r="AH2278" t="str">
        <f>VLOOKUP(B2278,'cc Lookup'!A:J,10,0)</f>
        <v>Corporate Expenditure</v>
      </c>
      <c r="AI2278" t="str">
        <f>VLOOKUP(B2278,'cc Lookup'!A:E,5,0)</f>
        <v>Corporate Exp</v>
      </c>
      <c r="AJ2278" t="s">
        <v>6736</v>
      </c>
      <c r="AK2278" t="str">
        <f t="shared" si="70"/>
        <v>E35120 Corporate Expenses</v>
      </c>
      <c r="AL2278" t="str">
        <f t="shared" si="71"/>
        <v>7310 Legal / Prof Fees</v>
      </c>
      <c r="AM2278" t="str">
        <f>VLOOKUP(W2278,Lookup!A:B,2,0)</f>
        <v>Legal</v>
      </c>
    </row>
    <row r="2279" spans="1:39" x14ac:dyDescent="0.25">
      <c r="A2279" t="s">
        <v>33</v>
      </c>
      <c r="B2279" s="1" t="s">
        <v>63</v>
      </c>
      <c r="C2279" s="1" t="s">
        <v>35</v>
      </c>
      <c r="D2279" s="1" t="s">
        <v>36</v>
      </c>
      <c r="E2279" s="1" t="s">
        <v>36</v>
      </c>
      <c r="F2279" s="1" t="s">
        <v>37</v>
      </c>
      <c r="G2279" t="s">
        <v>64</v>
      </c>
      <c r="H2279" t="s">
        <v>39</v>
      </c>
      <c r="I2279" t="s">
        <v>40</v>
      </c>
      <c r="J2279" t="s">
        <v>40</v>
      </c>
      <c r="K2279" t="s">
        <v>40</v>
      </c>
      <c r="L2279" s="4">
        <v>176</v>
      </c>
      <c r="M2279" s="2">
        <v>43709</v>
      </c>
      <c r="N2279" t="s">
        <v>41</v>
      </c>
      <c r="O2279" t="s">
        <v>42</v>
      </c>
      <c r="P2279" t="s">
        <v>2196</v>
      </c>
      <c r="Q2279" t="s">
        <v>2197</v>
      </c>
      <c r="R2279" t="s">
        <v>2198</v>
      </c>
      <c r="S2279" s="3">
        <v>43718</v>
      </c>
      <c r="T2279" t="s">
        <v>46</v>
      </c>
      <c r="U2279">
        <v>9</v>
      </c>
      <c r="V2279" t="s">
        <v>47</v>
      </c>
      <c r="W2279" t="s">
        <v>48</v>
      </c>
      <c r="X2279">
        <v>436174</v>
      </c>
      <c r="Y2279" s="3">
        <v>43698</v>
      </c>
      <c r="Z2279">
        <v>165026831</v>
      </c>
      <c r="AB2279" t="s">
        <v>49</v>
      </c>
      <c r="AD2279" t="s">
        <v>2200</v>
      </c>
      <c r="AE2279">
        <v>1</v>
      </c>
      <c r="AF2279">
        <v>176</v>
      </c>
      <c r="AH2279" t="str">
        <f>VLOOKUP(B2279,'cc Lookup'!A:J,10,0)</f>
        <v>Corporate Expenditure</v>
      </c>
      <c r="AI2279" t="str">
        <f>VLOOKUP(B2279,'cc Lookup'!A:E,5,0)</f>
        <v>Corporate Exp</v>
      </c>
      <c r="AJ2279" t="s">
        <v>6736</v>
      </c>
      <c r="AK2279" t="str">
        <f t="shared" si="70"/>
        <v>E35120 Corporate Expenses</v>
      </c>
      <c r="AL2279" t="str">
        <f t="shared" si="71"/>
        <v>7310 Legal / Prof Fees</v>
      </c>
      <c r="AM2279" t="str">
        <f>VLOOKUP(W2279,Lookup!A:B,2,0)</f>
        <v>Legal</v>
      </c>
    </row>
    <row r="2280" spans="1:39" x14ac:dyDescent="0.25">
      <c r="A2280" t="s">
        <v>33</v>
      </c>
      <c r="B2280" s="1" t="s">
        <v>63</v>
      </c>
      <c r="C2280" s="1" t="s">
        <v>35</v>
      </c>
      <c r="D2280" s="1" t="s">
        <v>36</v>
      </c>
      <c r="E2280" s="1" t="s">
        <v>36</v>
      </c>
      <c r="F2280" s="1" t="s">
        <v>37</v>
      </c>
      <c r="G2280" t="s">
        <v>64</v>
      </c>
      <c r="H2280" t="s">
        <v>39</v>
      </c>
      <c r="I2280" t="s">
        <v>40</v>
      </c>
      <c r="J2280" t="s">
        <v>40</v>
      </c>
      <c r="K2280" t="s">
        <v>40</v>
      </c>
      <c r="L2280" s="4">
        <v>308</v>
      </c>
      <c r="M2280" s="2">
        <v>43709</v>
      </c>
      <c r="N2280" t="s">
        <v>41</v>
      </c>
      <c r="O2280" t="s">
        <v>42</v>
      </c>
      <c r="P2280" t="s">
        <v>2201</v>
      </c>
      <c r="Q2280" t="s">
        <v>2202</v>
      </c>
      <c r="R2280" t="s">
        <v>2198</v>
      </c>
      <c r="S2280" s="3">
        <v>43724</v>
      </c>
      <c r="T2280" t="s">
        <v>46</v>
      </c>
      <c r="U2280">
        <v>7</v>
      </c>
      <c r="V2280" t="s">
        <v>47</v>
      </c>
      <c r="W2280" t="s">
        <v>48</v>
      </c>
      <c r="X2280">
        <v>436175</v>
      </c>
      <c r="Y2280" s="3">
        <v>43698</v>
      </c>
      <c r="Z2280">
        <v>165026831</v>
      </c>
      <c r="AB2280" t="s">
        <v>49</v>
      </c>
      <c r="AD2280" t="s">
        <v>2203</v>
      </c>
      <c r="AE2280">
        <v>1</v>
      </c>
      <c r="AF2280">
        <v>154</v>
      </c>
      <c r="AH2280" t="str">
        <f>VLOOKUP(B2280,'cc Lookup'!A:J,10,0)</f>
        <v>Corporate Expenditure</v>
      </c>
      <c r="AI2280" t="str">
        <f>VLOOKUP(B2280,'cc Lookup'!A:E,5,0)</f>
        <v>Corporate Exp</v>
      </c>
      <c r="AJ2280" t="s">
        <v>6736</v>
      </c>
      <c r="AK2280" t="str">
        <f t="shared" si="70"/>
        <v>E35120 Corporate Expenses</v>
      </c>
      <c r="AL2280" t="str">
        <f t="shared" si="71"/>
        <v>7310 Legal / Prof Fees</v>
      </c>
      <c r="AM2280" t="str">
        <f>VLOOKUP(W2280,Lookup!A:B,2,0)</f>
        <v>Legal</v>
      </c>
    </row>
    <row r="2281" spans="1:39" x14ac:dyDescent="0.25">
      <c r="A2281" t="s">
        <v>33</v>
      </c>
      <c r="B2281" s="1" t="s">
        <v>63</v>
      </c>
      <c r="C2281" s="1" t="s">
        <v>35</v>
      </c>
      <c r="D2281" s="1" t="s">
        <v>36</v>
      </c>
      <c r="E2281" s="1" t="s">
        <v>36</v>
      </c>
      <c r="F2281" s="1" t="s">
        <v>37</v>
      </c>
      <c r="G2281" t="s">
        <v>64</v>
      </c>
      <c r="H2281" t="s">
        <v>39</v>
      </c>
      <c r="I2281" t="s">
        <v>40</v>
      </c>
      <c r="J2281" t="s">
        <v>40</v>
      </c>
      <c r="K2281" t="s">
        <v>40</v>
      </c>
      <c r="L2281" s="4">
        <v>-154</v>
      </c>
      <c r="M2281" s="2">
        <v>43709</v>
      </c>
      <c r="N2281" t="s">
        <v>41</v>
      </c>
      <c r="O2281" t="s">
        <v>42</v>
      </c>
      <c r="P2281" t="s">
        <v>2201</v>
      </c>
      <c r="Q2281" t="s">
        <v>2202</v>
      </c>
      <c r="R2281" t="s">
        <v>2198</v>
      </c>
      <c r="S2281" s="3">
        <v>43724</v>
      </c>
      <c r="T2281" t="s">
        <v>46</v>
      </c>
      <c r="U2281">
        <v>8</v>
      </c>
      <c r="V2281" t="s">
        <v>47</v>
      </c>
      <c r="W2281" t="s">
        <v>48</v>
      </c>
      <c r="X2281">
        <v>436175</v>
      </c>
      <c r="Y2281" s="3">
        <v>43698</v>
      </c>
      <c r="Z2281">
        <v>165026831</v>
      </c>
      <c r="AB2281" t="s">
        <v>49</v>
      </c>
      <c r="AD2281" t="s">
        <v>2203</v>
      </c>
      <c r="AE2281">
        <v>1</v>
      </c>
      <c r="AF2281">
        <v>-154</v>
      </c>
      <c r="AH2281" t="str">
        <f>VLOOKUP(B2281,'cc Lookup'!A:J,10,0)</f>
        <v>Corporate Expenditure</v>
      </c>
      <c r="AI2281" t="str">
        <f>VLOOKUP(B2281,'cc Lookup'!A:E,5,0)</f>
        <v>Corporate Exp</v>
      </c>
      <c r="AJ2281" t="s">
        <v>6736</v>
      </c>
      <c r="AK2281" t="str">
        <f t="shared" si="70"/>
        <v>E35120 Corporate Expenses</v>
      </c>
      <c r="AL2281" t="str">
        <f t="shared" si="71"/>
        <v>7310 Legal / Prof Fees</v>
      </c>
      <c r="AM2281" t="str">
        <f>VLOOKUP(W2281,Lookup!A:B,2,0)</f>
        <v>Legal</v>
      </c>
    </row>
    <row r="2282" spans="1:39" x14ac:dyDescent="0.25">
      <c r="A2282" t="s">
        <v>33</v>
      </c>
      <c r="B2282" s="1" t="s">
        <v>63</v>
      </c>
      <c r="C2282" s="1" t="s">
        <v>35</v>
      </c>
      <c r="D2282" s="1" t="s">
        <v>36</v>
      </c>
      <c r="E2282" s="1" t="s">
        <v>36</v>
      </c>
      <c r="F2282" s="1" t="s">
        <v>37</v>
      </c>
      <c r="G2282" t="s">
        <v>64</v>
      </c>
      <c r="H2282" t="s">
        <v>39</v>
      </c>
      <c r="I2282" t="s">
        <v>40</v>
      </c>
      <c r="J2282" t="s">
        <v>40</v>
      </c>
      <c r="K2282" t="s">
        <v>40</v>
      </c>
      <c r="L2282" s="4">
        <v>-681</v>
      </c>
      <c r="M2282" s="2">
        <v>43709</v>
      </c>
      <c r="N2282" t="s">
        <v>41</v>
      </c>
      <c r="O2282" t="s">
        <v>42</v>
      </c>
      <c r="P2282" t="s">
        <v>2204</v>
      </c>
      <c r="Q2282" t="s">
        <v>2205</v>
      </c>
      <c r="R2282" t="s">
        <v>2198</v>
      </c>
      <c r="S2282" s="3">
        <v>43724</v>
      </c>
      <c r="T2282" t="s">
        <v>46</v>
      </c>
      <c r="U2282">
        <v>17</v>
      </c>
      <c r="V2282" t="s">
        <v>47</v>
      </c>
      <c r="W2282" t="s">
        <v>48</v>
      </c>
      <c r="X2282">
        <v>436172</v>
      </c>
      <c r="Y2282" s="3">
        <v>43698</v>
      </c>
      <c r="Z2282">
        <v>165077832</v>
      </c>
      <c r="AB2282" t="s">
        <v>49</v>
      </c>
      <c r="AD2282" t="s">
        <v>2199</v>
      </c>
      <c r="AE2282">
        <v>1</v>
      </c>
      <c r="AF2282">
        <v>-681</v>
      </c>
      <c r="AH2282" t="str">
        <f>VLOOKUP(B2282,'cc Lookup'!A:J,10,0)</f>
        <v>Corporate Expenditure</v>
      </c>
      <c r="AI2282" t="str">
        <f>VLOOKUP(B2282,'cc Lookup'!A:E,5,0)</f>
        <v>Corporate Exp</v>
      </c>
      <c r="AJ2282" t="s">
        <v>6736</v>
      </c>
      <c r="AK2282" t="str">
        <f t="shared" si="70"/>
        <v>E35120 Corporate Expenses</v>
      </c>
      <c r="AL2282" t="str">
        <f t="shared" si="71"/>
        <v>7310 Legal / Prof Fees</v>
      </c>
      <c r="AM2282" t="str">
        <f>VLOOKUP(W2282,Lookup!A:B,2,0)</f>
        <v>Legal</v>
      </c>
    </row>
    <row r="2283" spans="1:39" x14ac:dyDescent="0.25">
      <c r="A2283" t="s">
        <v>33</v>
      </c>
      <c r="B2283" s="1" t="s">
        <v>63</v>
      </c>
      <c r="C2283" s="1" t="s">
        <v>35</v>
      </c>
      <c r="D2283" s="1" t="s">
        <v>36</v>
      </c>
      <c r="E2283" s="1" t="s">
        <v>36</v>
      </c>
      <c r="F2283" s="1" t="s">
        <v>37</v>
      </c>
      <c r="G2283" t="s">
        <v>64</v>
      </c>
      <c r="H2283" t="s">
        <v>39</v>
      </c>
      <c r="I2283" t="s">
        <v>40</v>
      </c>
      <c r="J2283" t="s">
        <v>40</v>
      </c>
      <c r="K2283" t="s">
        <v>40</v>
      </c>
      <c r="L2283" s="4">
        <v>-176</v>
      </c>
      <c r="M2283" s="2">
        <v>43709</v>
      </c>
      <c r="N2283" t="s">
        <v>41</v>
      </c>
      <c r="O2283" t="s">
        <v>42</v>
      </c>
      <c r="P2283" t="s">
        <v>2204</v>
      </c>
      <c r="Q2283" t="s">
        <v>2205</v>
      </c>
      <c r="R2283" t="s">
        <v>2198</v>
      </c>
      <c r="S2283" s="3">
        <v>43724</v>
      </c>
      <c r="T2283" t="s">
        <v>46</v>
      </c>
      <c r="U2283">
        <v>17</v>
      </c>
      <c r="V2283" t="s">
        <v>47</v>
      </c>
      <c r="W2283" t="s">
        <v>48</v>
      </c>
      <c r="X2283">
        <v>436174</v>
      </c>
      <c r="Y2283" s="3">
        <v>43698</v>
      </c>
      <c r="Z2283">
        <v>165077743</v>
      </c>
      <c r="AB2283" t="s">
        <v>49</v>
      </c>
      <c r="AD2283" t="s">
        <v>2200</v>
      </c>
      <c r="AE2283">
        <v>1</v>
      </c>
      <c r="AF2283">
        <v>-176</v>
      </c>
      <c r="AH2283" t="str">
        <f>VLOOKUP(B2283,'cc Lookup'!A:J,10,0)</f>
        <v>Corporate Expenditure</v>
      </c>
      <c r="AI2283" t="str">
        <f>VLOOKUP(B2283,'cc Lookup'!A:E,5,0)</f>
        <v>Corporate Exp</v>
      </c>
      <c r="AJ2283" t="s">
        <v>6736</v>
      </c>
      <c r="AK2283" t="str">
        <f t="shared" si="70"/>
        <v>E35120 Corporate Expenses</v>
      </c>
      <c r="AL2283" t="str">
        <f t="shared" si="71"/>
        <v>7310 Legal / Prof Fees</v>
      </c>
      <c r="AM2283" t="str">
        <f>VLOOKUP(W2283,Lookup!A:B,2,0)</f>
        <v>Legal</v>
      </c>
    </row>
    <row r="2284" spans="1:39" x14ac:dyDescent="0.25">
      <c r="A2284" t="s">
        <v>33</v>
      </c>
      <c r="B2284" s="1" t="s">
        <v>63</v>
      </c>
      <c r="C2284" s="1" t="s">
        <v>35</v>
      </c>
      <c r="D2284" s="1" t="s">
        <v>36</v>
      </c>
      <c r="E2284" s="1" t="s">
        <v>36</v>
      </c>
      <c r="F2284" s="1" t="s">
        <v>37</v>
      </c>
      <c r="G2284" t="s">
        <v>64</v>
      </c>
      <c r="H2284" t="s">
        <v>39</v>
      </c>
      <c r="I2284" t="s">
        <v>40</v>
      </c>
      <c r="J2284" t="s">
        <v>40</v>
      </c>
      <c r="K2284" t="s">
        <v>40</v>
      </c>
      <c r="L2284" s="4">
        <v>75197.95</v>
      </c>
      <c r="M2284" s="2">
        <v>43709</v>
      </c>
      <c r="N2284" t="s">
        <v>41</v>
      </c>
      <c r="O2284" t="s">
        <v>42</v>
      </c>
      <c r="P2284" t="s">
        <v>2206</v>
      </c>
      <c r="Q2284" t="s">
        <v>2207</v>
      </c>
      <c r="R2284" t="s">
        <v>2198</v>
      </c>
      <c r="S2284" s="3">
        <v>43725</v>
      </c>
      <c r="T2284" t="s">
        <v>46</v>
      </c>
      <c r="U2284">
        <v>8</v>
      </c>
      <c r="V2284" t="s">
        <v>47</v>
      </c>
      <c r="W2284" t="s">
        <v>694</v>
      </c>
      <c r="X2284">
        <v>2243969</v>
      </c>
      <c r="Y2284" s="3">
        <v>43708</v>
      </c>
      <c r="Z2284">
        <v>165079818</v>
      </c>
      <c r="AB2284" t="s">
        <v>49</v>
      </c>
      <c r="AD2284" t="s">
        <v>2208</v>
      </c>
      <c r="AE2284">
        <v>1</v>
      </c>
      <c r="AF2284">
        <v>75198</v>
      </c>
      <c r="AH2284" t="str">
        <f>VLOOKUP(B2284,'cc Lookup'!A:J,10,0)</f>
        <v>Corporate Expenditure</v>
      </c>
      <c r="AI2284" t="str">
        <f>VLOOKUP(B2284,'cc Lookup'!A:E,5,0)</f>
        <v>Corporate Exp</v>
      </c>
      <c r="AJ2284" t="s">
        <v>6736</v>
      </c>
      <c r="AK2284" t="str">
        <f t="shared" si="70"/>
        <v>E35120 Corporate Expenses</v>
      </c>
      <c r="AL2284" t="str">
        <f t="shared" si="71"/>
        <v>7310 Legal / Prof Fees</v>
      </c>
      <c r="AM2284" t="str">
        <f>VLOOKUP(W2284,Lookup!A:B,2,0)</f>
        <v>Legal</v>
      </c>
    </row>
    <row r="2285" spans="1:39" x14ac:dyDescent="0.25">
      <c r="A2285" t="s">
        <v>33</v>
      </c>
      <c r="B2285" s="1" t="s">
        <v>63</v>
      </c>
      <c r="C2285" s="1" t="s">
        <v>35</v>
      </c>
      <c r="D2285" s="1" t="s">
        <v>36</v>
      </c>
      <c r="E2285" s="1" t="s">
        <v>36</v>
      </c>
      <c r="F2285" s="1" t="s">
        <v>37</v>
      </c>
      <c r="G2285" t="s">
        <v>64</v>
      </c>
      <c r="H2285" t="s">
        <v>39</v>
      </c>
      <c r="I2285" t="s">
        <v>40</v>
      </c>
      <c r="J2285" t="s">
        <v>40</v>
      </c>
      <c r="K2285" t="s">
        <v>40</v>
      </c>
      <c r="L2285" s="4">
        <v>15039.59</v>
      </c>
      <c r="M2285" s="2">
        <v>43709</v>
      </c>
      <c r="N2285" t="s">
        <v>41</v>
      </c>
      <c r="O2285" t="s">
        <v>42</v>
      </c>
      <c r="P2285" t="s">
        <v>2206</v>
      </c>
      <c r="Q2285" t="s">
        <v>2207</v>
      </c>
      <c r="R2285" t="s">
        <v>2198</v>
      </c>
      <c r="S2285" s="3">
        <v>43725</v>
      </c>
      <c r="T2285" t="s">
        <v>46</v>
      </c>
      <c r="U2285">
        <v>8</v>
      </c>
      <c r="V2285" t="s">
        <v>47</v>
      </c>
      <c r="W2285" t="s">
        <v>694</v>
      </c>
      <c r="X2285">
        <v>2243969</v>
      </c>
      <c r="Y2285" s="3">
        <v>43708</v>
      </c>
      <c r="Z2285">
        <v>165079818</v>
      </c>
      <c r="AB2285" t="s">
        <v>49</v>
      </c>
      <c r="AD2285" t="s">
        <v>2208</v>
      </c>
      <c r="AH2285" t="str">
        <f>VLOOKUP(B2285,'cc Lookup'!A:J,10,0)</f>
        <v>Corporate Expenditure</v>
      </c>
      <c r="AI2285" t="str">
        <f>VLOOKUP(B2285,'cc Lookup'!A:E,5,0)</f>
        <v>Corporate Exp</v>
      </c>
      <c r="AJ2285" t="s">
        <v>6736</v>
      </c>
      <c r="AK2285" t="str">
        <f t="shared" si="70"/>
        <v>E35120 Corporate Expenses</v>
      </c>
      <c r="AL2285" t="str">
        <f t="shared" si="71"/>
        <v>7310 Legal / Prof Fees</v>
      </c>
      <c r="AM2285" t="str">
        <f>VLOOKUP(W2285,Lookup!A:B,2,0)</f>
        <v>Legal</v>
      </c>
    </row>
    <row r="2286" spans="1:39" x14ac:dyDescent="0.25">
      <c r="A2286" t="s">
        <v>33</v>
      </c>
      <c r="B2286" s="1" t="s">
        <v>63</v>
      </c>
      <c r="C2286" s="1" t="s">
        <v>35</v>
      </c>
      <c r="D2286" s="1" t="s">
        <v>36</v>
      </c>
      <c r="E2286" s="1" t="s">
        <v>36</v>
      </c>
      <c r="F2286" s="1" t="s">
        <v>37</v>
      </c>
      <c r="G2286" t="s">
        <v>64</v>
      </c>
      <c r="H2286" t="s">
        <v>39</v>
      </c>
      <c r="I2286" t="s">
        <v>40</v>
      </c>
      <c r="J2286" t="s">
        <v>40</v>
      </c>
      <c r="K2286" t="s">
        <v>40</v>
      </c>
      <c r="L2286" s="4">
        <v>-154</v>
      </c>
      <c r="M2286" s="2">
        <v>43709</v>
      </c>
      <c r="N2286" t="s">
        <v>41</v>
      </c>
      <c r="O2286" t="s">
        <v>42</v>
      </c>
      <c r="P2286" t="s">
        <v>2206</v>
      </c>
      <c r="Q2286" t="s">
        <v>2207</v>
      </c>
      <c r="R2286" t="s">
        <v>2198</v>
      </c>
      <c r="S2286" s="3">
        <v>43725</v>
      </c>
      <c r="T2286" t="s">
        <v>46</v>
      </c>
      <c r="U2286">
        <v>9</v>
      </c>
      <c r="V2286" t="s">
        <v>47</v>
      </c>
      <c r="W2286" t="s">
        <v>48</v>
      </c>
      <c r="X2286">
        <v>436175</v>
      </c>
      <c r="Y2286" s="3">
        <v>43698</v>
      </c>
      <c r="Z2286">
        <v>165078325</v>
      </c>
      <c r="AB2286" t="s">
        <v>49</v>
      </c>
      <c r="AD2286" t="s">
        <v>2203</v>
      </c>
      <c r="AE2286">
        <v>1</v>
      </c>
      <c r="AF2286">
        <v>-154</v>
      </c>
      <c r="AH2286" t="str">
        <f>VLOOKUP(B2286,'cc Lookup'!A:J,10,0)</f>
        <v>Corporate Expenditure</v>
      </c>
      <c r="AI2286" t="str">
        <f>VLOOKUP(B2286,'cc Lookup'!A:E,5,0)</f>
        <v>Corporate Exp</v>
      </c>
      <c r="AJ2286" t="s">
        <v>6736</v>
      </c>
      <c r="AK2286" t="str">
        <f t="shared" si="70"/>
        <v>E35120 Corporate Expenses</v>
      </c>
      <c r="AL2286" t="str">
        <f t="shared" si="71"/>
        <v>7310 Legal / Prof Fees</v>
      </c>
      <c r="AM2286" t="str">
        <f>VLOOKUP(W2286,Lookup!A:B,2,0)</f>
        <v>Legal</v>
      </c>
    </row>
    <row r="2287" spans="1:39" x14ac:dyDescent="0.25">
      <c r="A2287" t="s">
        <v>33</v>
      </c>
      <c r="B2287" s="1" t="s">
        <v>63</v>
      </c>
      <c r="C2287" s="1" t="s">
        <v>35</v>
      </c>
      <c r="D2287" s="1" t="s">
        <v>36</v>
      </c>
      <c r="E2287" s="1" t="s">
        <v>36</v>
      </c>
      <c r="F2287" s="1" t="s">
        <v>37</v>
      </c>
      <c r="G2287" t="s">
        <v>64</v>
      </c>
      <c r="H2287" t="s">
        <v>39</v>
      </c>
      <c r="I2287" t="s">
        <v>40</v>
      </c>
      <c r="J2287" t="s">
        <v>40</v>
      </c>
      <c r="K2287" t="s">
        <v>40</v>
      </c>
      <c r="L2287" s="4">
        <v>-63.32</v>
      </c>
      <c r="M2287" s="2">
        <v>43709</v>
      </c>
      <c r="N2287" t="s">
        <v>103</v>
      </c>
      <c r="O2287" t="s">
        <v>104</v>
      </c>
      <c r="P2287" t="s">
        <v>2117</v>
      </c>
      <c r="Q2287" t="s">
        <v>2209</v>
      </c>
      <c r="R2287" t="s">
        <v>2210</v>
      </c>
      <c r="S2287" s="3">
        <v>43707</v>
      </c>
      <c r="T2287" t="s">
        <v>46</v>
      </c>
      <c r="U2287">
        <v>1182</v>
      </c>
      <c r="V2287" t="s">
        <v>110</v>
      </c>
      <c r="W2287" t="s">
        <v>48</v>
      </c>
      <c r="X2287">
        <v>165026831</v>
      </c>
      <c r="Y2287" s="3">
        <v>42857</v>
      </c>
      <c r="AA2287" t="s">
        <v>111</v>
      </c>
      <c r="AC2287" t="s">
        <v>109</v>
      </c>
      <c r="AH2287" t="str">
        <f>VLOOKUP(B2287,'cc Lookup'!A:J,10,0)</f>
        <v>Corporate Expenditure</v>
      </c>
      <c r="AI2287" t="str">
        <f>VLOOKUP(B2287,'cc Lookup'!A:E,5,0)</f>
        <v>Corporate Exp</v>
      </c>
      <c r="AJ2287" t="s">
        <v>6736</v>
      </c>
      <c r="AK2287" t="str">
        <f t="shared" si="70"/>
        <v>E35120 Corporate Expenses</v>
      </c>
      <c r="AL2287" t="str">
        <f t="shared" si="71"/>
        <v>7310 Legal / Prof Fees</v>
      </c>
      <c r="AM2287" t="str">
        <f>VLOOKUP(W2287,Lookup!A:B,2,0)</f>
        <v>Legal</v>
      </c>
    </row>
    <row r="2288" spans="1:39" x14ac:dyDescent="0.25">
      <c r="A2288" t="s">
        <v>33</v>
      </c>
      <c r="B2288" s="1" t="s">
        <v>63</v>
      </c>
      <c r="C2288" s="1" t="s">
        <v>35</v>
      </c>
      <c r="D2288" s="1" t="s">
        <v>36</v>
      </c>
      <c r="E2288" s="1" t="s">
        <v>36</v>
      </c>
      <c r="F2288" s="1" t="s">
        <v>37</v>
      </c>
      <c r="G2288" t="s">
        <v>64</v>
      </c>
      <c r="H2288" t="s">
        <v>39</v>
      </c>
      <c r="I2288" t="s">
        <v>40</v>
      </c>
      <c r="J2288" t="s">
        <v>40</v>
      </c>
      <c r="K2288" t="s">
        <v>40</v>
      </c>
      <c r="L2288" s="4">
        <v>63.32</v>
      </c>
      <c r="M2288" s="2">
        <v>43709</v>
      </c>
      <c r="N2288" t="s">
        <v>103</v>
      </c>
      <c r="O2288" t="s">
        <v>104</v>
      </c>
      <c r="P2288" t="s">
        <v>2211</v>
      </c>
      <c r="Q2288" t="s">
        <v>2212</v>
      </c>
      <c r="R2288" t="s">
        <v>2213</v>
      </c>
      <c r="S2288" s="3">
        <v>43738</v>
      </c>
      <c r="T2288" t="s">
        <v>46</v>
      </c>
      <c r="U2288">
        <v>1368</v>
      </c>
      <c r="V2288" t="s">
        <v>110</v>
      </c>
      <c r="W2288" t="s">
        <v>48</v>
      </c>
      <c r="X2288">
        <v>165026831</v>
      </c>
      <c r="Y2288" s="3">
        <v>42857</v>
      </c>
      <c r="AA2288" t="s">
        <v>111</v>
      </c>
      <c r="AC2288" t="s">
        <v>109</v>
      </c>
      <c r="AH2288" t="str">
        <f>VLOOKUP(B2288,'cc Lookup'!A:J,10,0)</f>
        <v>Corporate Expenditure</v>
      </c>
      <c r="AI2288" t="str">
        <f>VLOOKUP(B2288,'cc Lookup'!A:E,5,0)</f>
        <v>Corporate Exp</v>
      </c>
      <c r="AJ2288" t="s">
        <v>6736</v>
      </c>
      <c r="AK2288" t="str">
        <f t="shared" si="70"/>
        <v>E35120 Corporate Expenses</v>
      </c>
      <c r="AL2288" t="str">
        <f t="shared" si="71"/>
        <v>7310 Legal / Prof Fees</v>
      </c>
      <c r="AM2288" t="str">
        <f>VLOOKUP(W2288,Lookup!A:B,2,0)</f>
        <v>Legal</v>
      </c>
    </row>
    <row r="2289" spans="1:39" x14ac:dyDescent="0.25">
      <c r="A2289" t="s">
        <v>33</v>
      </c>
      <c r="B2289" s="1" t="s">
        <v>63</v>
      </c>
      <c r="C2289" s="1" t="s">
        <v>35</v>
      </c>
      <c r="D2289" s="1" t="s">
        <v>36</v>
      </c>
      <c r="E2289" s="1" t="s">
        <v>36</v>
      </c>
      <c r="F2289" s="1" t="s">
        <v>37</v>
      </c>
      <c r="G2289" t="s">
        <v>64</v>
      </c>
      <c r="H2289" t="s">
        <v>39</v>
      </c>
      <c r="I2289" t="s">
        <v>40</v>
      </c>
      <c r="J2289" t="s">
        <v>40</v>
      </c>
      <c r="K2289" t="s">
        <v>40</v>
      </c>
      <c r="L2289" s="4">
        <v>57717.04</v>
      </c>
      <c r="M2289" s="2">
        <v>43709</v>
      </c>
      <c r="N2289" t="s">
        <v>103</v>
      </c>
      <c r="O2289" t="s">
        <v>104</v>
      </c>
      <c r="P2289" t="s">
        <v>2211</v>
      </c>
      <c r="Q2289" t="s">
        <v>2212</v>
      </c>
      <c r="R2289" t="s">
        <v>2213</v>
      </c>
      <c r="S2289" s="3">
        <v>43738</v>
      </c>
      <c r="T2289" t="s">
        <v>46</v>
      </c>
      <c r="U2289">
        <v>1369</v>
      </c>
      <c r="V2289" t="s">
        <v>1702</v>
      </c>
      <c r="W2289" t="s">
        <v>694</v>
      </c>
      <c r="X2289">
        <v>165076761</v>
      </c>
      <c r="Y2289" s="3">
        <v>43566</v>
      </c>
      <c r="AC2289" t="s">
        <v>794</v>
      </c>
      <c r="AH2289" t="str">
        <f>VLOOKUP(B2289,'cc Lookup'!A:J,10,0)</f>
        <v>Corporate Expenditure</v>
      </c>
      <c r="AI2289" t="str">
        <f>VLOOKUP(B2289,'cc Lookup'!A:E,5,0)</f>
        <v>Corporate Exp</v>
      </c>
      <c r="AJ2289" t="s">
        <v>6736</v>
      </c>
      <c r="AK2289" t="str">
        <f t="shared" si="70"/>
        <v>E35120 Corporate Expenses</v>
      </c>
      <c r="AL2289" t="str">
        <f t="shared" si="71"/>
        <v>7310 Legal / Prof Fees</v>
      </c>
      <c r="AM2289" t="str">
        <f>VLOOKUP(W2289,Lookup!A:B,2,0)</f>
        <v>Legal</v>
      </c>
    </row>
    <row r="2290" spans="1:39" x14ac:dyDescent="0.25">
      <c r="A2290" t="s">
        <v>33</v>
      </c>
      <c r="B2290" s="1" t="s">
        <v>63</v>
      </c>
      <c r="C2290" s="1" t="s">
        <v>35</v>
      </c>
      <c r="D2290" s="1" t="s">
        <v>140</v>
      </c>
      <c r="E2290" s="1" t="s">
        <v>36</v>
      </c>
      <c r="F2290" s="1" t="s">
        <v>37</v>
      </c>
      <c r="G2290" t="s">
        <v>64</v>
      </c>
      <c r="H2290" t="s">
        <v>39</v>
      </c>
      <c r="I2290" t="s">
        <v>141</v>
      </c>
      <c r="J2290" t="s">
        <v>40</v>
      </c>
      <c r="K2290" t="s">
        <v>40</v>
      </c>
      <c r="L2290" s="4">
        <v>-32.89</v>
      </c>
      <c r="M2290" s="2">
        <v>43709</v>
      </c>
      <c r="N2290" t="s">
        <v>103</v>
      </c>
      <c r="O2290" t="s">
        <v>104</v>
      </c>
      <c r="P2290" t="s">
        <v>2117</v>
      </c>
      <c r="Q2290" t="s">
        <v>2209</v>
      </c>
      <c r="R2290" t="s">
        <v>2210</v>
      </c>
      <c r="S2290" s="3">
        <v>43707</v>
      </c>
      <c r="T2290" t="s">
        <v>46</v>
      </c>
      <c r="U2290">
        <v>1715</v>
      </c>
      <c r="V2290" t="s">
        <v>809</v>
      </c>
      <c r="W2290" t="s">
        <v>694</v>
      </c>
      <c r="X2290">
        <v>165052611</v>
      </c>
      <c r="Y2290" s="3">
        <v>43347</v>
      </c>
      <c r="AC2290" t="s">
        <v>794</v>
      </c>
      <c r="AH2290" t="str">
        <f>VLOOKUP(B2290,'cc Lookup'!A:J,10,0)</f>
        <v>Corporate Expenditure</v>
      </c>
      <c r="AI2290" t="str">
        <f>VLOOKUP(B2290,'cc Lookup'!A:E,5,0)</f>
        <v>Corporate Exp</v>
      </c>
      <c r="AJ2290" t="s">
        <v>6736</v>
      </c>
      <c r="AK2290" t="str">
        <f t="shared" si="70"/>
        <v>E35120 Corporate Expenses</v>
      </c>
      <c r="AL2290" t="str">
        <f t="shared" si="71"/>
        <v>7310 Legal / Prof Fees</v>
      </c>
      <c r="AM2290" t="str">
        <f>VLOOKUP(W2290,Lookup!A:B,2,0)</f>
        <v>Legal</v>
      </c>
    </row>
    <row r="2291" spans="1:39" x14ac:dyDescent="0.25">
      <c r="A2291" t="s">
        <v>33</v>
      </c>
      <c r="B2291" s="1" t="s">
        <v>63</v>
      </c>
      <c r="C2291" s="1" t="s">
        <v>35</v>
      </c>
      <c r="D2291" s="1" t="s">
        <v>140</v>
      </c>
      <c r="E2291" s="1" t="s">
        <v>36</v>
      </c>
      <c r="F2291" s="1" t="s">
        <v>37</v>
      </c>
      <c r="G2291" t="s">
        <v>64</v>
      </c>
      <c r="H2291" t="s">
        <v>39</v>
      </c>
      <c r="I2291" t="s">
        <v>141</v>
      </c>
      <c r="J2291" t="s">
        <v>40</v>
      </c>
      <c r="K2291" t="s">
        <v>40</v>
      </c>
      <c r="L2291" s="4">
        <v>32.89</v>
      </c>
      <c r="M2291" s="2">
        <v>43709</v>
      </c>
      <c r="N2291" t="s">
        <v>103</v>
      </c>
      <c r="O2291" t="s">
        <v>104</v>
      </c>
      <c r="P2291" t="s">
        <v>2211</v>
      </c>
      <c r="Q2291" t="s">
        <v>2212</v>
      </c>
      <c r="R2291" t="s">
        <v>2213</v>
      </c>
      <c r="S2291" s="3">
        <v>43738</v>
      </c>
      <c r="T2291" t="s">
        <v>46</v>
      </c>
      <c r="U2291">
        <v>2038</v>
      </c>
      <c r="V2291" t="s">
        <v>809</v>
      </c>
      <c r="W2291" t="s">
        <v>694</v>
      </c>
      <c r="X2291">
        <v>165052611</v>
      </c>
      <c r="Y2291" s="3">
        <v>43347</v>
      </c>
      <c r="AC2291" t="s">
        <v>794</v>
      </c>
      <c r="AH2291" t="str">
        <f>VLOOKUP(B2291,'cc Lookup'!A:J,10,0)</f>
        <v>Corporate Expenditure</v>
      </c>
      <c r="AI2291" t="str">
        <f>VLOOKUP(B2291,'cc Lookup'!A:E,5,0)</f>
        <v>Corporate Exp</v>
      </c>
      <c r="AJ2291" t="s">
        <v>6736</v>
      </c>
      <c r="AK2291" t="str">
        <f t="shared" si="70"/>
        <v>E35120 Corporate Expenses</v>
      </c>
      <c r="AL2291" t="str">
        <f t="shared" si="71"/>
        <v>7310 Legal / Prof Fees</v>
      </c>
      <c r="AM2291" t="str">
        <f>VLOOKUP(W2291,Lookup!A:B,2,0)</f>
        <v>Legal</v>
      </c>
    </row>
    <row r="2292" spans="1:39" x14ac:dyDescent="0.25">
      <c r="A2292" t="s">
        <v>33</v>
      </c>
      <c r="B2292" s="1" t="s">
        <v>63</v>
      </c>
      <c r="C2292" s="1" t="s">
        <v>35</v>
      </c>
      <c r="D2292" s="1" t="s">
        <v>36</v>
      </c>
      <c r="E2292" s="1" t="s">
        <v>36</v>
      </c>
      <c r="F2292" s="1" t="s">
        <v>37</v>
      </c>
      <c r="G2292" t="s">
        <v>64</v>
      </c>
      <c r="H2292" t="s">
        <v>39</v>
      </c>
      <c r="I2292" t="s">
        <v>40</v>
      </c>
      <c r="J2292" t="s">
        <v>40</v>
      </c>
      <c r="K2292" t="s">
        <v>40</v>
      </c>
      <c r="L2292" s="4">
        <v>36214</v>
      </c>
      <c r="M2292" s="2">
        <v>43739</v>
      </c>
      <c r="N2292" t="s">
        <v>55</v>
      </c>
      <c r="O2292" t="s">
        <v>56</v>
      </c>
      <c r="P2292" t="s">
        <v>1866</v>
      </c>
      <c r="Q2292" t="s">
        <v>2260</v>
      </c>
      <c r="R2292" t="s">
        <v>2261</v>
      </c>
      <c r="S2292" s="3">
        <v>43775</v>
      </c>
      <c r="T2292" t="s">
        <v>350</v>
      </c>
      <c r="U2292">
        <v>31</v>
      </c>
      <c r="V2292" t="s">
        <v>2180</v>
      </c>
      <c r="W2292" t="s">
        <v>2261</v>
      </c>
      <c r="Y2292" s="3">
        <v>43775</v>
      </c>
      <c r="AA2292" t="s">
        <v>2181</v>
      </c>
      <c r="AD2292" t="s">
        <v>2182</v>
      </c>
      <c r="AH2292" t="str">
        <f>VLOOKUP(B2292,'cc Lookup'!A:J,10,0)</f>
        <v>Corporate Expenditure</v>
      </c>
      <c r="AI2292" t="str">
        <f>VLOOKUP(B2292,'cc Lookup'!A:E,5,0)</f>
        <v>Corporate Exp</v>
      </c>
      <c r="AJ2292" t="s">
        <v>6736</v>
      </c>
      <c r="AK2292" t="str">
        <f t="shared" si="70"/>
        <v>E35120 Corporate Expenses</v>
      </c>
      <c r="AL2292" t="str">
        <f t="shared" si="71"/>
        <v>7310 Legal / Prof Fees</v>
      </c>
      <c r="AM2292" t="str">
        <f>VLOOKUP(W2292,Lookup!A:B,2,0)</f>
        <v>Other</v>
      </c>
    </row>
    <row r="2293" spans="1:39" x14ac:dyDescent="0.25">
      <c r="A2293" t="s">
        <v>33</v>
      </c>
      <c r="B2293" s="1" t="s">
        <v>63</v>
      </c>
      <c r="C2293" s="1" t="s">
        <v>35</v>
      </c>
      <c r="D2293" s="1" t="s">
        <v>36</v>
      </c>
      <c r="E2293" s="1" t="s">
        <v>36</v>
      </c>
      <c r="F2293" s="1" t="s">
        <v>37</v>
      </c>
      <c r="G2293" t="s">
        <v>64</v>
      </c>
      <c r="H2293" t="s">
        <v>39</v>
      </c>
      <c r="I2293" t="s">
        <v>40</v>
      </c>
      <c r="J2293" t="s">
        <v>40</v>
      </c>
      <c r="K2293" t="s">
        <v>40</v>
      </c>
      <c r="L2293" s="4">
        <v>-1923</v>
      </c>
      <c r="M2293" s="2">
        <v>43739</v>
      </c>
      <c r="N2293" t="s">
        <v>55</v>
      </c>
      <c r="O2293" t="s">
        <v>56</v>
      </c>
      <c r="P2293" t="s">
        <v>1866</v>
      </c>
      <c r="Q2293" t="s">
        <v>2260</v>
      </c>
      <c r="R2293" t="s">
        <v>2261</v>
      </c>
      <c r="S2293" s="3">
        <v>43775</v>
      </c>
      <c r="T2293" t="s">
        <v>350</v>
      </c>
      <c r="U2293">
        <v>32</v>
      </c>
      <c r="V2293" t="s">
        <v>1997</v>
      </c>
      <c r="W2293" t="s">
        <v>2261</v>
      </c>
      <c r="Y2293" s="3">
        <v>43775</v>
      </c>
      <c r="AA2293" t="s">
        <v>1997</v>
      </c>
      <c r="AH2293" t="str">
        <f>VLOOKUP(B2293,'cc Lookup'!A:J,10,0)</f>
        <v>Corporate Expenditure</v>
      </c>
      <c r="AI2293" t="str">
        <f>VLOOKUP(B2293,'cc Lookup'!A:E,5,0)</f>
        <v>Corporate Exp</v>
      </c>
      <c r="AJ2293" t="s">
        <v>6736</v>
      </c>
      <c r="AK2293" t="str">
        <f t="shared" si="70"/>
        <v>E35120 Corporate Expenses</v>
      </c>
      <c r="AL2293" t="str">
        <f t="shared" si="71"/>
        <v>7310 Legal / Prof Fees</v>
      </c>
      <c r="AM2293" t="str">
        <f>VLOOKUP(W2293,Lookup!A:B,2,0)</f>
        <v>Other</v>
      </c>
    </row>
    <row r="2294" spans="1:39" x14ac:dyDescent="0.25">
      <c r="A2294" t="s">
        <v>33</v>
      </c>
      <c r="B2294" s="1" t="s">
        <v>63</v>
      </c>
      <c r="C2294" s="1" t="s">
        <v>35</v>
      </c>
      <c r="D2294" s="1" t="s">
        <v>36</v>
      </c>
      <c r="E2294" s="1" t="s">
        <v>36</v>
      </c>
      <c r="F2294" s="1" t="s">
        <v>37</v>
      </c>
      <c r="G2294" t="s">
        <v>64</v>
      </c>
      <c r="H2294" t="s">
        <v>39</v>
      </c>
      <c r="I2294" t="s">
        <v>40</v>
      </c>
      <c r="J2294" t="s">
        <v>40</v>
      </c>
      <c r="K2294" t="s">
        <v>40</v>
      </c>
      <c r="L2294" s="4">
        <v>-66550.600000000006</v>
      </c>
      <c r="M2294" s="2">
        <v>43739</v>
      </c>
      <c r="N2294" t="s">
        <v>55</v>
      </c>
      <c r="O2294" t="s">
        <v>56</v>
      </c>
      <c r="P2294" t="s">
        <v>1866</v>
      </c>
      <c r="Q2294" t="s">
        <v>2260</v>
      </c>
      <c r="R2294" t="s">
        <v>2261</v>
      </c>
      <c r="S2294" s="3">
        <v>43775</v>
      </c>
      <c r="T2294" t="s">
        <v>350</v>
      </c>
      <c r="U2294">
        <v>33</v>
      </c>
      <c r="V2294" t="s">
        <v>1998</v>
      </c>
      <c r="W2294" t="s">
        <v>2261</v>
      </c>
      <c r="Y2294" s="3">
        <v>43775</v>
      </c>
      <c r="AA2294" t="s">
        <v>1999</v>
      </c>
      <c r="AD2294" t="s">
        <v>2000</v>
      </c>
      <c r="AH2294" t="str">
        <f>VLOOKUP(B2294,'cc Lookup'!A:J,10,0)</f>
        <v>Corporate Expenditure</v>
      </c>
      <c r="AI2294" t="str">
        <f>VLOOKUP(B2294,'cc Lookup'!A:E,5,0)</f>
        <v>Corporate Exp</v>
      </c>
      <c r="AJ2294" t="s">
        <v>6736</v>
      </c>
      <c r="AK2294" t="str">
        <f t="shared" si="70"/>
        <v>E35120 Corporate Expenses</v>
      </c>
      <c r="AL2294" t="str">
        <f t="shared" si="71"/>
        <v>7310 Legal / Prof Fees</v>
      </c>
      <c r="AM2294" t="str">
        <f>VLOOKUP(W2294,Lookup!A:B,2,0)</f>
        <v>Other</v>
      </c>
    </row>
    <row r="2295" spans="1:39" x14ac:dyDescent="0.25">
      <c r="A2295" t="s">
        <v>33</v>
      </c>
      <c r="B2295" s="1" t="s">
        <v>63</v>
      </c>
      <c r="C2295" s="1" t="s">
        <v>35</v>
      </c>
      <c r="D2295" s="1" t="s">
        <v>36</v>
      </c>
      <c r="E2295" s="1" t="s">
        <v>36</v>
      </c>
      <c r="F2295" s="1" t="s">
        <v>37</v>
      </c>
      <c r="G2295" t="s">
        <v>64</v>
      </c>
      <c r="H2295" t="s">
        <v>39</v>
      </c>
      <c r="I2295" t="s">
        <v>40</v>
      </c>
      <c r="J2295" t="s">
        <v>40</v>
      </c>
      <c r="K2295" t="s">
        <v>40</v>
      </c>
      <c r="L2295" s="4">
        <v>41254</v>
      </c>
      <c r="M2295" s="2">
        <v>43739</v>
      </c>
      <c r="N2295" t="s">
        <v>55</v>
      </c>
      <c r="O2295" t="s">
        <v>56</v>
      </c>
      <c r="P2295" t="s">
        <v>1883</v>
      </c>
      <c r="Q2295" t="s">
        <v>2254</v>
      </c>
      <c r="R2295" t="s">
        <v>2255</v>
      </c>
      <c r="S2295" s="3">
        <v>43774</v>
      </c>
      <c r="T2295" t="s">
        <v>350</v>
      </c>
      <c r="U2295">
        <v>13</v>
      </c>
      <c r="V2295" t="s">
        <v>2262</v>
      </c>
      <c r="W2295" t="s">
        <v>2255</v>
      </c>
      <c r="Y2295" s="3">
        <v>43774</v>
      </c>
      <c r="AA2295" t="s">
        <v>2262</v>
      </c>
      <c r="AH2295" t="str">
        <f>VLOOKUP(B2295,'cc Lookup'!A:J,10,0)</f>
        <v>Corporate Expenditure</v>
      </c>
      <c r="AI2295" t="str">
        <f>VLOOKUP(B2295,'cc Lookup'!A:E,5,0)</f>
        <v>Corporate Exp</v>
      </c>
      <c r="AJ2295" t="s">
        <v>6736</v>
      </c>
      <c r="AK2295" t="str">
        <f t="shared" si="70"/>
        <v>E35120 Corporate Expenses</v>
      </c>
      <c r="AL2295" t="str">
        <f t="shared" si="71"/>
        <v>7310 Legal / Prof Fees</v>
      </c>
      <c r="AM2295" t="str">
        <f>VLOOKUP(W2295,Lookup!A:B,2,0)</f>
        <v>Other</v>
      </c>
    </row>
    <row r="2296" spans="1:39" x14ac:dyDescent="0.25">
      <c r="A2296" t="s">
        <v>33</v>
      </c>
      <c r="B2296" s="1" t="s">
        <v>63</v>
      </c>
      <c r="C2296" s="1" t="s">
        <v>35</v>
      </c>
      <c r="D2296" s="1" t="s">
        <v>36</v>
      </c>
      <c r="E2296" s="1" t="s">
        <v>36</v>
      </c>
      <c r="F2296" s="1" t="s">
        <v>37</v>
      </c>
      <c r="G2296" t="s">
        <v>64</v>
      </c>
      <c r="H2296" t="s">
        <v>39</v>
      </c>
      <c r="I2296" t="s">
        <v>40</v>
      </c>
      <c r="J2296" t="s">
        <v>40</v>
      </c>
      <c r="K2296" t="s">
        <v>40</v>
      </c>
      <c r="L2296" s="4">
        <v>-5087.5</v>
      </c>
      <c r="M2296" s="2">
        <v>43739</v>
      </c>
      <c r="N2296" t="s">
        <v>55</v>
      </c>
      <c r="O2296" t="s">
        <v>56</v>
      </c>
      <c r="P2296" t="s">
        <v>2256</v>
      </c>
      <c r="Q2296" t="s">
        <v>2257</v>
      </c>
      <c r="R2296" t="s">
        <v>2258</v>
      </c>
      <c r="S2296" s="3">
        <v>43747</v>
      </c>
      <c r="T2296" t="s">
        <v>46</v>
      </c>
      <c r="U2296">
        <v>37</v>
      </c>
      <c r="V2296" t="s">
        <v>2179</v>
      </c>
      <c r="W2296" t="s">
        <v>2258</v>
      </c>
      <c r="Y2296" s="3">
        <v>43747</v>
      </c>
      <c r="AA2296" t="s">
        <v>2179</v>
      </c>
      <c r="AH2296" t="str">
        <f>VLOOKUP(B2296,'cc Lookup'!A:J,10,0)</f>
        <v>Corporate Expenditure</v>
      </c>
      <c r="AI2296" t="str">
        <f>VLOOKUP(B2296,'cc Lookup'!A:E,5,0)</f>
        <v>Corporate Exp</v>
      </c>
      <c r="AJ2296" t="s">
        <v>6736</v>
      </c>
      <c r="AK2296" t="str">
        <f t="shared" si="70"/>
        <v>E35120 Corporate Expenses</v>
      </c>
      <c r="AL2296" t="str">
        <f t="shared" si="71"/>
        <v>7310 Legal / Prof Fees</v>
      </c>
      <c r="AM2296" t="str">
        <f>VLOOKUP(W2296,Lookup!A:B,2,0)</f>
        <v>Other</v>
      </c>
    </row>
    <row r="2297" spans="1:39" x14ac:dyDescent="0.25">
      <c r="A2297" t="s">
        <v>33</v>
      </c>
      <c r="B2297" s="1" t="s">
        <v>63</v>
      </c>
      <c r="C2297" s="1" t="s">
        <v>35</v>
      </c>
      <c r="D2297" s="1" t="s">
        <v>36</v>
      </c>
      <c r="E2297" s="1" t="s">
        <v>36</v>
      </c>
      <c r="F2297" s="1" t="s">
        <v>37</v>
      </c>
      <c r="G2297" t="s">
        <v>64</v>
      </c>
      <c r="H2297" t="s">
        <v>39</v>
      </c>
      <c r="I2297" t="s">
        <v>40</v>
      </c>
      <c r="J2297" t="s">
        <v>40</v>
      </c>
      <c r="K2297" t="s">
        <v>40</v>
      </c>
      <c r="L2297" s="4">
        <v>-17810</v>
      </c>
      <c r="M2297" s="2">
        <v>43739</v>
      </c>
      <c r="N2297" t="s">
        <v>55</v>
      </c>
      <c r="O2297" t="s">
        <v>56</v>
      </c>
      <c r="P2297" t="s">
        <v>2256</v>
      </c>
      <c r="Q2297" t="s">
        <v>2257</v>
      </c>
      <c r="R2297" t="s">
        <v>2258</v>
      </c>
      <c r="S2297" s="3">
        <v>43747</v>
      </c>
      <c r="T2297" t="s">
        <v>46</v>
      </c>
      <c r="U2297">
        <v>38</v>
      </c>
      <c r="V2297" t="s">
        <v>2180</v>
      </c>
      <c r="W2297" t="s">
        <v>2258</v>
      </c>
      <c r="Y2297" s="3">
        <v>43747</v>
      </c>
      <c r="AA2297" t="s">
        <v>2181</v>
      </c>
      <c r="AD2297" t="s">
        <v>2182</v>
      </c>
      <c r="AH2297" t="str">
        <f>VLOOKUP(B2297,'cc Lookup'!A:J,10,0)</f>
        <v>Corporate Expenditure</v>
      </c>
      <c r="AI2297" t="str">
        <f>VLOOKUP(B2297,'cc Lookup'!A:E,5,0)</f>
        <v>Corporate Exp</v>
      </c>
      <c r="AJ2297" t="s">
        <v>6736</v>
      </c>
      <c r="AK2297" t="str">
        <f t="shared" si="70"/>
        <v>E35120 Corporate Expenses</v>
      </c>
      <c r="AL2297" t="str">
        <f t="shared" si="71"/>
        <v>7310 Legal / Prof Fees</v>
      </c>
      <c r="AM2297" t="str">
        <f>VLOOKUP(W2297,Lookup!A:B,2,0)</f>
        <v>Other</v>
      </c>
    </row>
    <row r="2298" spans="1:39" x14ac:dyDescent="0.25">
      <c r="A2298" t="s">
        <v>33</v>
      </c>
      <c r="B2298" s="1" t="s">
        <v>63</v>
      </c>
      <c r="C2298" s="1" t="s">
        <v>35</v>
      </c>
      <c r="D2298" s="1" t="s">
        <v>36</v>
      </c>
      <c r="E2298" s="1" t="s">
        <v>36</v>
      </c>
      <c r="F2298" s="1" t="s">
        <v>37</v>
      </c>
      <c r="G2298" t="s">
        <v>64</v>
      </c>
      <c r="H2298" t="s">
        <v>39</v>
      </c>
      <c r="I2298" t="s">
        <v>40</v>
      </c>
      <c r="J2298" t="s">
        <v>40</v>
      </c>
      <c r="K2298" t="s">
        <v>40</v>
      </c>
      <c r="L2298" s="4">
        <v>-23293</v>
      </c>
      <c r="M2298" s="2">
        <v>43739</v>
      </c>
      <c r="N2298" t="s">
        <v>55</v>
      </c>
      <c r="O2298" t="s">
        <v>56</v>
      </c>
      <c r="P2298" t="s">
        <v>2256</v>
      </c>
      <c r="Q2298" t="s">
        <v>2257</v>
      </c>
      <c r="R2298" t="s">
        <v>2258</v>
      </c>
      <c r="S2298" s="3">
        <v>43747</v>
      </c>
      <c r="T2298" t="s">
        <v>46</v>
      </c>
      <c r="U2298">
        <v>39</v>
      </c>
      <c r="V2298" t="s">
        <v>2183</v>
      </c>
      <c r="W2298" t="s">
        <v>2258</v>
      </c>
      <c r="Y2298" s="3">
        <v>43747</v>
      </c>
      <c r="AA2298" t="s">
        <v>2183</v>
      </c>
      <c r="AH2298" t="str">
        <f>VLOOKUP(B2298,'cc Lookup'!A:J,10,0)</f>
        <v>Corporate Expenditure</v>
      </c>
      <c r="AI2298" t="str">
        <f>VLOOKUP(B2298,'cc Lookup'!A:E,5,0)</f>
        <v>Corporate Exp</v>
      </c>
      <c r="AJ2298" t="s">
        <v>6736</v>
      </c>
      <c r="AK2298" t="str">
        <f t="shared" si="70"/>
        <v>E35120 Corporate Expenses</v>
      </c>
      <c r="AL2298" t="str">
        <f t="shared" si="71"/>
        <v>7310 Legal / Prof Fees</v>
      </c>
      <c r="AM2298" t="str">
        <f>VLOOKUP(W2298,Lookup!A:B,2,0)</f>
        <v>Other</v>
      </c>
    </row>
    <row r="2299" spans="1:39" x14ac:dyDescent="0.25">
      <c r="A2299" t="s">
        <v>33</v>
      </c>
      <c r="B2299" s="1" t="s">
        <v>63</v>
      </c>
      <c r="C2299" s="1" t="s">
        <v>35</v>
      </c>
      <c r="D2299" s="1" t="s">
        <v>36</v>
      </c>
      <c r="E2299" s="1" t="s">
        <v>36</v>
      </c>
      <c r="F2299" s="1" t="s">
        <v>37</v>
      </c>
      <c r="G2299" t="s">
        <v>64</v>
      </c>
      <c r="H2299" t="s">
        <v>39</v>
      </c>
      <c r="I2299" t="s">
        <v>40</v>
      </c>
      <c r="J2299" t="s">
        <v>40</v>
      </c>
      <c r="K2299" t="s">
        <v>40</v>
      </c>
      <c r="L2299" s="4">
        <v>2169</v>
      </c>
      <c r="M2299" s="2">
        <v>43739</v>
      </c>
      <c r="N2299" t="s">
        <v>55</v>
      </c>
      <c r="O2299" t="s">
        <v>56</v>
      </c>
      <c r="P2299" t="s">
        <v>2256</v>
      </c>
      <c r="Q2299" t="s">
        <v>2257</v>
      </c>
      <c r="R2299" t="s">
        <v>2258</v>
      </c>
      <c r="S2299" s="3">
        <v>43747</v>
      </c>
      <c r="T2299" t="s">
        <v>46</v>
      </c>
      <c r="U2299">
        <v>40</v>
      </c>
      <c r="V2299" t="s">
        <v>1997</v>
      </c>
      <c r="W2299" t="s">
        <v>2258</v>
      </c>
      <c r="Y2299" s="3">
        <v>43747</v>
      </c>
      <c r="AA2299" t="s">
        <v>1997</v>
      </c>
      <c r="AH2299" t="str">
        <f>VLOOKUP(B2299,'cc Lookup'!A:J,10,0)</f>
        <v>Corporate Expenditure</v>
      </c>
      <c r="AI2299" t="str">
        <f>VLOOKUP(B2299,'cc Lookup'!A:E,5,0)</f>
        <v>Corporate Exp</v>
      </c>
      <c r="AJ2299" t="s">
        <v>6736</v>
      </c>
      <c r="AK2299" t="str">
        <f t="shared" si="70"/>
        <v>E35120 Corporate Expenses</v>
      </c>
      <c r="AL2299" t="str">
        <f t="shared" si="71"/>
        <v>7310 Legal / Prof Fees</v>
      </c>
      <c r="AM2299" t="str">
        <f>VLOOKUP(W2299,Lookup!A:B,2,0)</f>
        <v>Other</v>
      </c>
    </row>
    <row r="2300" spans="1:39" x14ac:dyDescent="0.25">
      <c r="A2300" t="s">
        <v>33</v>
      </c>
      <c r="B2300" s="1" t="s">
        <v>63</v>
      </c>
      <c r="C2300" s="1" t="s">
        <v>35</v>
      </c>
      <c r="D2300" s="1" t="s">
        <v>36</v>
      </c>
      <c r="E2300" s="1" t="s">
        <v>36</v>
      </c>
      <c r="F2300" s="1" t="s">
        <v>37</v>
      </c>
      <c r="G2300" t="s">
        <v>64</v>
      </c>
      <c r="H2300" t="s">
        <v>39</v>
      </c>
      <c r="I2300" t="s">
        <v>40</v>
      </c>
      <c r="J2300" t="s">
        <v>40</v>
      </c>
      <c r="K2300" t="s">
        <v>40</v>
      </c>
      <c r="L2300" s="4">
        <v>57717.04</v>
      </c>
      <c r="M2300" s="2">
        <v>43739</v>
      </c>
      <c r="N2300" t="s">
        <v>55</v>
      </c>
      <c r="O2300" t="s">
        <v>56</v>
      </c>
      <c r="P2300" t="s">
        <v>2256</v>
      </c>
      <c r="Q2300" t="s">
        <v>2257</v>
      </c>
      <c r="R2300" t="s">
        <v>2258</v>
      </c>
      <c r="S2300" s="3">
        <v>43747</v>
      </c>
      <c r="T2300" t="s">
        <v>46</v>
      </c>
      <c r="U2300">
        <v>41</v>
      </c>
      <c r="V2300" t="s">
        <v>2184</v>
      </c>
      <c r="W2300" t="s">
        <v>2258</v>
      </c>
      <c r="Y2300" s="3">
        <v>43747</v>
      </c>
      <c r="AA2300" t="s">
        <v>2184</v>
      </c>
      <c r="AH2300" t="str">
        <f>VLOOKUP(B2300,'cc Lookup'!A:J,10,0)</f>
        <v>Corporate Expenditure</v>
      </c>
      <c r="AI2300" t="str">
        <f>VLOOKUP(B2300,'cc Lookup'!A:E,5,0)</f>
        <v>Corporate Exp</v>
      </c>
      <c r="AJ2300" t="s">
        <v>6736</v>
      </c>
      <c r="AK2300" t="str">
        <f t="shared" si="70"/>
        <v>E35120 Corporate Expenses</v>
      </c>
      <c r="AL2300" t="str">
        <f t="shared" si="71"/>
        <v>7310 Legal / Prof Fees</v>
      </c>
      <c r="AM2300" t="str">
        <f>VLOOKUP(W2300,Lookup!A:B,2,0)</f>
        <v>Other</v>
      </c>
    </row>
    <row r="2301" spans="1:39" x14ac:dyDescent="0.25">
      <c r="A2301" t="s">
        <v>33</v>
      </c>
      <c r="B2301" s="1" t="s">
        <v>63</v>
      </c>
      <c r="C2301" s="1" t="s">
        <v>35</v>
      </c>
      <c r="D2301" s="1" t="s">
        <v>36</v>
      </c>
      <c r="E2301" s="1" t="s">
        <v>36</v>
      </c>
      <c r="F2301" s="1" t="s">
        <v>37</v>
      </c>
      <c r="G2301" t="s">
        <v>64</v>
      </c>
      <c r="H2301" t="s">
        <v>39</v>
      </c>
      <c r="I2301" t="s">
        <v>40</v>
      </c>
      <c r="J2301" t="s">
        <v>40</v>
      </c>
      <c r="K2301" t="s">
        <v>40</v>
      </c>
      <c r="L2301" s="4">
        <v>80123.42</v>
      </c>
      <c r="M2301" s="2">
        <v>43739</v>
      </c>
      <c r="N2301" t="s">
        <v>55</v>
      </c>
      <c r="O2301" t="s">
        <v>56</v>
      </c>
      <c r="P2301" t="s">
        <v>2256</v>
      </c>
      <c r="Q2301" t="s">
        <v>2257</v>
      </c>
      <c r="R2301" t="s">
        <v>2258</v>
      </c>
      <c r="S2301" s="3">
        <v>43747</v>
      </c>
      <c r="T2301" t="s">
        <v>46</v>
      </c>
      <c r="U2301">
        <v>42</v>
      </c>
      <c r="V2301" t="s">
        <v>1998</v>
      </c>
      <c r="W2301" t="s">
        <v>2258</v>
      </c>
      <c r="Y2301" s="3">
        <v>43747</v>
      </c>
      <c r="AA2301" t="s">
        <v>1999</v>
      </c>
      <c r="AD2301" t="s">
        <v>2000</v>
      </c>
      <c r="AH2301" t="str">
        <f>VLOOKUP(B2301,'cc Lookup'!A:J,10,0)</f>
        <v>Corporate Expenditure</v>
      </c>
      <c r="AI2301" t="str">
        <f>VLOOKUP(B2301,'cc Lookup'!A:E,5,0)</f>
        <v>Corporate Exp</v>
      </c>
      <c r="AJ2301" t="s">
        <v>6736</v>
      </c>
      <c r="AK2301" t="str">
        <f t="shared" si="70"/>
        <v>E35120 Corporate Expenses</v>
      </c>
      <c r="AL2301" t="str">
        <f t="shared" si="71"/>
        <v>7310 Legal / Prof Fees</v>
      </c>
      <c r="AM2301" t="str">
        <f>VLOOKUP(W2301,Lookup!A:B,2,0)</f>
        <v>Other</v>
      </c>
    </row>
    <row r="2302" spans="1:39" x14ac:dyDescent="0.25">
      <c r="A2302" t="s">
        <v>33</v>
      </c>
      <c r="B2302" s="1" t="s">
        <v>63</v>
      </c>
      <c r="C2302" s="1" t="s">
        <v>35</v>
      </c>
      <c r="D2302" s="1" t="s">
        <v>36</v>
      </c>
      <c r="E2302" s="1" t="s">
        <v>36</v>
      </c>
      <c r="F2302" s="1" t="s">
        <v>37</v>
      </c>
      <c r="G2302" t="s">
        <v>64</v>
      </c>
      <c r="H2302" t="s">
        <v>39</v>
      </c>
      <c r="I2302" t="s">
        <v>40</v>
      </c>
      <c r="J2302" t="s">
        <v>40</v>
      </c>
      <c r="K2302" t="s">
        <v>40</v>
      </c>
      <c r="L2302" s="4">
        <v>-15039.59</v>
      </c>
      <c r="M2302" s="2">
        <v>43739</v>
      </c>
      <c r="N2302" t="s">
        <v>311</v>
      </c>
      <c r="O2302" t="s">
        <v>56</v>
      </c>
      <c r="P2302" t="s">
        <v>2263</v>
      </c>
      <c r="Q2302" t="s">
        <v>2264</v>
      </c>
      <c r="R2302" t="s">
        <v>2265</v>
      </c>
      <c r="S2302" s="3">
        <v>43770</v>
      </c>
      <c r="T2302" t="s">
        <v>2266</v>
      </c>
      <c r="U2302">
        <v>1436</v>
      </c>
      <c r="V2302" t="s">
        <v>2267</v>
      </c>
      <c r="W2302" t="s">
        <v>2265</v>
      </c>
      <c r="Y2302" s="3">
        <v>43770</v>
      </c>
      <c r="AA2302" t="s">
        <v>2268</v>
      </c>
      <c r="AD2302" t="s">
        <v>2208</v>
      </c>
      <c r="AH2302" t="str">
        <f>VLOOKUP(B2302,'cc Lookup'!A:J,10,0)</f>
        <v>Corporate Expenditure</v>
      </c>
      <c r="AI2302" t="str">
        <f>VLOOKUP(B2302,'cc Lookup'!A:E,5,0)</f>
        <v>Corporate Exp</v>
      </c>
      <c r="AJ2302" t="s">
        <v>6736</v>
      </c>
      <c r="AK2302" t="str">
        <f t="shared" si="70"/>
        <v>E35120 Corporate Expenses</v>
      </c>
      <c r="AL2302" t="str">
        <f t="shared" si="71"/>
        <v>7310 Legal / Prof Fees</v>
      </c>
      <c r="AM2302" t="str">
        <f>VLOOKUP(W2302,Lookup!A:B,2,0)</f>
        <v>Other</v>
      </c>
    </row>
    <row r="2303" spans="1:39" x14ac:dyDescent="0.25">
      <c r="A2303" t="s">
        <v>33</v>
      </c>
      <c r="B2303" s="1" t="s">
        <v>63</v>
      </c>
      <c r="C2303" s="1" t="s">
        <v>35</v>
      </c>
      <c r="D2303" s="1" t="s">
        <v>36</v>
      </c>
      <c r="E2303" s="1" t="s">
        <v>36</v>
      </c>
      <c r="F2303" s="1" t="s">
        <v>37</v>
      </c>
      <c r="G2303" t="s">
        <v>64</v>
      </c>
      <c r="H2303" t="s">
        <v>39</v>
      </c>
      <c r="I2303" t="s">
        <v>40</v>
      </c>
      <c r="J2303" t="s">
        <v>40</v>
      </c>
      <c r="K2303" t="s">
        <v>40</v>
      </c>
      <c r="L2303" s="4">
        <v>-86</v>
      </c>
      <c r="M2303" s="2">
        <v>43739</v>
      </c>
      <c r="N2303" t="s">
        <v>83</v>
      </c>
      <c r="O2303" t="s">
        <v>84</v>
      </c>
      <c r="P2303" t="s">
        <v>2269</v>
      </c>
      <c r="Q2303" t="s">
        <v>2270</v>
      </c>
      <c r="R2303" t="s">
        <v>2271</v>
      </c>
      <c r="S2303" s="3">
        <v>43742</v>
      </c>
      <c r="T2303" t="s">
        <v>46</v>
      </c>
      <c r="U2303">
        <v>8</v>
      </c>
      <c r="V2303" t="s">
        <v>47</v>
      </c>
      <c r="W2303" t="s">
        <v>332</v>
      </c>
      <c r="X2303" t="s">
        <v>2272</v>
      </c>
      <c r="Y2303" s="3">
        <v>43741</v>
      </c>
      <c r="AA2303" t="s">
        <v>2273</v>
      </c>
      <c r="AB2303" t="s">
        <v>91</v>
      </c>
      <c r="AC2303">
        <v>10005676</v>
      </c>
      <c r="AH2303" t="str">
        <f>VLOOKUP(B2303,'cc Lookup'!A:J,10,0)</f>
        <v>Corporate Expenditure</v>
      </c>
      <c r="AI2303" t="str">
        <f>VLOOKUP(B2303,'cc Lookup'!A:E,5,0)</f>
        <v>Corporate Exp</v>
      </c>
      <c r="AJ2303" t="s">
        <v>6736</v>
      </c>
      <c r="AK2303" t="str">
        <f t="shared" si="70"/>
        <v>E35120 Corporate Expenses</v>
      </c>
      <c r="AL2303" t="str">
        <f t="shared" si="71"/>
        <v>7310 Legal / Prof Fees</v>
      </c>
      <c r="AM2303" t="str">
        <f>VLOOKUP(W2303,Lookup!A:B,2,0)</f>
        <v>Other</v>
      </c>
    </row>
    <row r="2304" spans="1:39" x14ac:dyDescent="0.25">
      <c r="A2304" t="s">
        <v>33</v>
      </c>
      <c r="B2304" s="1" t="s">
        <v>63</v>
      </c>
      <c r="C2304" s="1" t="s">
        <v>35</v>
      </c>
      <c r="D2304" s="1" t="s">
        <v>36</v>
      </c>
      <c r="E2304" s="1" t="s">
        <v>36</v>
      </c>
      <c r="F2304" s="1" t="s">
        <v>37</v>
      </c>
      <c r="G2304" t="s">
        <v>64</v>
      </c>
      <c r="H2304" t="s">
        <v>39</v>
      </c>
      <c r="I2304" t="s">
        <v>40</v>
      </c>
      <c r="J2304" t="s">
        <v>40</v>
      </c>
      <c r="K2304" t="s">
        <v>40</v>
      </c>
      <c r="L2304" s="4">
        <v>1016</v>
      </c>
      <c r="M2304" s="2">
        <v>43739</v>
      </c>
      <c r="N2304" t="s">
        <v>41</v>
      </c>
      <c r="O2304" t="s">
        <v>42</v>
      </c>
      <c r="P2304" t="s">
        <v>2274</v>
      </c>
      <c r="Q2304" t="s">
        <v>2275</v>
      </c>
      <c r="R2304" t="s">
        <v>2259</v>
      </c>
      <c r="S2304" s="3">
        <v>43756</v>
      </c>
      <c r="T2304" t="s">
        <v>46</v>
      </c>
      <c r="U2304">
        <v>9</v>
      </c>
      <c r="V2304" t="s">
        <v>47</v>
      </c>
      <c r="W2304" t="s">
        <v>2276</v>
      </c>
      <c r="X2304" t="s">
        <v>2277</v>
      </c>
      <c r="Y2304" s="3">
        <v>43738</v>
      </c>
      <c r="Z2304">
        <v>165080493</v>
      </c>
      <c r="AB2304" t="s">
        <v>49</v>
      </c>
      <c r="AD2304" t="s">
        <v>2278</v>
      </c>
      <c r="AE2304">
        <v>1</v>
      </c>
      <c r="AF2304">
        <v>1016</v>
      </c>
      <c r="AH2304" t="str">
        <f>VLOOKUP(B2304,'cc Lookup'!A:J,10,0)</f>
        <v>Corporate Expenditure</v>
      </c>
      <c r="AI2304" t="str">
        <f>VLOOKUP(B2304,'cc Lookup'!A:E,5,0)</f>
        <v>Corporate Exp</v>
      </c>
      <c r="AJ2304" t="s">
        <v>6736</v>
      </c>
      <c r="AK2304" t="str">
        <f t="shared" si="70"/>
        <v>E35120 Corporate Expenses</v>
      </c>
      <c r="AL2304" t="str">
        <f t="shared" si="71"/>
        <v>7310 Legal / Prof Fees</v>
      </c>
      <c r="AM2304" t="str">
        <f>VLOOKUP(W2304,Lookup!A:B,2,0)</f>
        <v>Prof</v>
      </c>
    </row>
    <row r="2305" spans="1:39" x14ac:dyDescent="0.25">
      <c r="A2305" t="s">
        <v>33</v>
      </c>
      <c r="B2305" s="1" t="s">
        <v>63</v>
      </c>
      <c r="C2305" s="1" t="s">
        <v>35</v>
      </c>
      <c r="D2305" s="1" t="s">
        <v>36</v>
      </c>
      <c r="E2305" s="1" t="s">
        <v>36</v>
      </c>
      <c r="F2305" s="1" t="s">
        <v>37</v>
      </c>
      <c r="G2305" t="s">
        <v>64</v>
      </c>
      <c r="H2305" t="s">
        <v>39</v>
      </c>
      <c r="I2305" t="s">
        <v>40</v>
      </c>
      <c r="J2305" t="s">
        <v>40</v>
      </c>
      <c r="K2305" t="s">
        <v>40</v>
      </c>
      <c r="L2305" s="4">
        <v>203.2</v>
      </c>
      <c r="M2305" s="2">
        <v>43739</v>
      </c>
      <c r="N2305" t="s">
        <v>41</v>
      </c>
      <c r="O2305" t="s">
        <v>42</v>
      </c>
      <c r="P2305" t="s">
        <v>2274</v>
      </c>
      <c r="Q2305" t="s">
        <v>2275</v>
      </c>
      <c r="R2305" t="s">
        <v>2259</v>
      </c>
      <c r="S2305" s="3">
        <v>43756</v>
      </c>
      <c r="T2305" t="s">
        <v>46</v>
      </c>
      <c r="U2305">
        <v>9</v>
      </c>
      <c r="V2305" t="s">
        <v>47</v>
      </c>
      <c r="W2305" t="s">
        <v>2276</v>
      </c>
      <c r="X2305" t="s">
        <v>2277</v>
      </c>
      <c r="Y2305" s="3">
        <v>43738</v>
      </c>
      <c r="Z2305">
        <v>165080493</v>
      </c>
      <c r="AB2305" t="s">
        <v>49</v>
      </c>
      <c r="AD2305" t="s">
        <v>2278</v>
      </c>
      <c r="AH2305" t="str">
        <f>VLOOKUP(B2305,'cc Lookup'!A:J,10,0)</f>
        <v>Corporate Expenditure</v>
      </c>
      <c r="AI2305" t="str">
        <f>VLOOKUP(B2305,'cc Lookup'!A:E,5,0)</f>
        <v>Corporate Exp</v>
      </c>
      <c r="AJ2305" t="s">
        <v>6736</v>
      </c>
      <c r="AK2305" t="str">
        <f t="shared" si="70"/>
        <v>E35120 Corporate Expenses</v>
      </c>
      <c r="AL2305" t="str">
        <f t="shared" si="71"/>
        <v>7310 Legal / Prof Fees</v>
      </c>
      <c r="AM2305" t="str">
        <f>VLOOKUP(W2305,Lookup!A:B,2,0)</f>
        <v>Prof</v>
      </c>
    </row>
    <row r="2306" spans="1:39" x14ac:dyDescent="0.25">
      <c r="A2306" t="s">
        <v>33</v>
      </c>
      <c r="B2306" s="1" t="s">
        <v>63</v>
      </c>
      <c r="C2306" s="1" t="s">
        <v>35</v>
      </c>
      <c r="D2306" s="1" t="s">
        <v>36</v>
      </c>
      <c r="E2306" s="1" t="s">
        <v>36</v>
      </c>
      <c r="F2306" s="1" t="s">
        <v>37</v>
      </c>
      <c r="G2306" t="s">
        <v>64</v>
      </c>
      <c r="H2306" t="s">
        <v>39</v>
      </c>
      <c r="I2306" t="s">
        <v>40</v>
      </c>
      <c r="J2306" t="s">
        <v>40</v>
      </c>
      <c r="K2306" t="s">
        <v>40</v>
      </c>
      <c r="L2306" s="4">
        <v>-63.32</v>
      </c>
      <c r="M2306" s="2">
        <v>43739</v>
      </c>
      <c r="N2306" t="s">
        <v>103</v>
      </c>
      <c r="O2306" t="s">
        <v>104</v>
      </c>
      <c r="P2306" t="s">
        <v>2211</v>
      </c>
      <c r="Q2306" t="s">
        <v>2279</v>
      </c>
      <c r="R2306" t="s">
        <v>2280</v>
      </c>
      <c r="S2306" s="3">
        <v>43738</v>
      </c>
      <c r="T2306" t="s">
        <v>46</v>
      </c>
      <c r="U2306">
        <v>1368</v>
      </c>
      <c r="V2306" t="s">
        <v>110</v>
      </c>
      <c r="W2306" t="s">
        <v>48</v>
      </c>
      <c r="X2306">
        <v>165026831</v>
      </c>
      <c r="Y2306" s="3">
        <v>42857</v>
      </c>
      <c r="AA2306" t="s">
        <v>111</v>
      </c>
      <c r="AC2306" t="s">
        <v>109</v>
      </c>
      <c r="AH2306" t="str">
        <f>VLOOKUP(B2306,'cc Lookup'!A:J,10,0)</f>
        <v>Corporate Expenditure</v>
      </c>
      <c r="AI2306" t="str">
        <f>VLOOKUP(B2306,'cc Lookup'!A:E,5,0)</f>
        <v>Corporate Exp</v>
      </c>
      <c r="AJ2306" t="s">
        <v>6736</v>
      </c>
      <c r="AK2306" t="str">
        <f t="shared" si="70"/>
        <v>E35120 Corporate Expenses</v>
      </c>
      <c r="AL2306" t="str">
        <f t="shared" si="71"/>
        <v>7310 Legal / Prof Fees</v>
      </c>
      <c r="AM2306" t="str">
        <f>VLOOKUP(W2306,Lookup!A:B,2,0)</f>
        <v>Legal</v>
      </c>
    </row>
    <row r="2307" spans="1:39" x14ac:dyDescent="0.25">
      <c r="A2307" t="s">
        <v>33</v>
      </c>
      <c r="B2307" s="1" t="s">
        <v>63</v>
      </c>
      <c r="C2307" s="1" t="s">
        <v>35</v>
      </c>
      <c r="D2307" s="1" t="s">
        <v>36</v>
      </c>
      <c r="E2307" s="1" t="s">
        <v>36</v>
      </c>
      <c r="F2307" s="1" t="s">
        <v>37</v>
      </c>
      <c r="G2307" t="s">
        <v>64</v>
      </c>
      <c r="H2307" t="s">
        <v>39</v>
      </c>
      <c r="I2307" t="s">
        <v>40</v>
      </c>
      <c r="J2307" t="s">
        <v>40</v>
      </c>
      <c r="K2307" t="s">
        <v>40</v>
      </c>
      <c r="L2307" s="4">
        <v>-57717.04</v>
      </c>
      <c r="M2307" s="2">
        <v>43739</v>
      </c>
      <c r="N2307" t="s">
        <v>103</v>
      </c>
      <c r="O2307" t="s">
        <v>104</v>
      </c>
      <c r="P2307" t="s">
        <v>2211</v>
      </c>
      <c r="Q2307" t="s">
        <v>2279</v>
      </c>
      <c r="R2307" t="s">
        <v>2280</v>
      </c>
      <c r="S2307" s="3">
        <v>43738</v>
      </c>
      <c r="T2307" t="s">
        <v>46</v>
      </c>
      <c r="U2307">
        <v>1369</v>
      </c>
      <c r="V2307" t="s">
        <v>1702</v>
      </c>
      <c r="W2307" t="s">
        <v>694</v>
      </c>
      <c r="X2307">
        <v>165076761</v>
      </c>
      <c r="Y2307" s="3">
        <v>43566</v>
      </c>
      <c r="AC2307" t="s">
        <v>794</v>
      </c>
      <c r="AH2307" t="str">
        <f>VLOOKUP(B2307,'cc Lookup'!A:J,10,0)</f>
        <v>Corporate Expenditure</v>
      </c>
      <c r="AI2307" t="str">
        <f>VLOOKUP(B2307,'cc Lookup'!A:E,5,0)</f>
        <v>Corporate Exp</v>
      </c>
      <c r="AJ2307" t="s">
        <v>6736</v>
      </c>
      <c r="AK2307" t="str">
        <f t="shared" si="70"/>
        <v>E35120 Corporate Expenses</v>
      </c>
      <c r="AL2307" t="str">
        <f t="shared" si="71"/>
        <v>7310 Legal / Prof Fees</v>
      </c>
      <c r="AM2307" t="str">
        <f>VLOOKUP(W2307,Lookup!A:B,2,0)</f>
        <v>Legal</v>
      </c>
    </row>
    <row r="2308" spans="1:39" x14ac:dyDescent="0.25">
      <c r="A2308" t="s">
        <v>33</v>
      </c>
      <c r="B2308" s="1" t="s">
        <v>63</v>
      </c>
      <c r="C2308" s="1" t="s">
        <v>35</v>
      </c>
      <c r="D2308" s="1" t="s">
        <v>36</v>
      </c>
      <c r="E2308" s="1" t="s">
        <v>36</v>
      </c>
      <c r="F2308" s="1" t="s">
        <v>37</v>
      </c>
      <c r="G2308" t="s">
        <v>64</v>
      </c>
      <c r="H2308" t="s">
        <v>39</v>
      </c>
      <c r="I2308" t="s">
        <v>40</v>
      </c>
      <c r="J2308" t="s">
        <v>40</v>
      </c>
      <c r="K2308" t="s">
        <v>40</v>
      </c>
      <c r="L2308" s="4">
        <v>63.32</v>
      </c>
      <c r="M2308" s="2">
        <v>43739</v>
      </c>
      <c r="N2308" t="s">
        <v>103</v>
      </c>
      <c r="O2308" t="s">
        <v>104</v>
      </c>
      <c r="P2308" t="s">
        <v>2281</v>
      </c>
      <c r="Q2308" t="s">
        <v>2282</v>
      </c>
      <c r="R2308" t="s">
        <v>2283</v>
      </c>
      <c r="S2308" s="3">
        <v>43769</v>
      </c>
      <c r="T2308" t="s">
        <v>46</v>
      </c>
      <c r="U2308">
        <v>1372</v>
      </c>
      <c r="V2308" t="s">
        <v>110</v>
      </c>
      <c r="W2308" t="s">
        <v>48</v>
      </c>
      <c r="X2308">
        <v>165026831</v>
      </c>
      <c r="Y2308" s="3">
        <v>42857</v>
      </c>
      <c r="AA2308" t="s">
        <v>111</v>
      </c>
      <c r="AC2308" t="s">
        <v>109</v>
      </c>
      <c r="AH2308" t="str">
        <f>VLOOKUP(B2308,'cc Lookup'!A:J,10,0)</f>
        <v>Corporate Expenditure</v>
      </c>
      <c r="AI2308" t="str">
        <f>VLOOKUP(B2308,'cc Lookup'!A:E,5,0)</f>
        <v>Corporate Exp</v>
      </c>
      <c r="AJ2308" t="s">
        <v>6736</v>
      </c>
      <c r="AK2308" t="str">
        <f t="shared" ref="AK2308:AK2371" si="72">B2308&amp;" "&amp;G2308</f>
        <v>E35120 Corporate Expenses</v>
      </c>
      <c r="AL2308" t="str">
        <f t="shared" ref="AL2308:AL2371" si="73">C2308&amp;" "&amp;H2308</f>
        <v>7310 Legal / Prof Fees</v>
      </c>
      <c r="AM2308" t="str">
        <f>VLOOKUP(W2308,Lookup!A:B,2,0)</f>
        <v>Legal</v>
      </c>
    </row>
    <row r="2309" spans="1:39" x14ac:dyDescent="0.25">
      <c r="A2309" t="s">
        <v>33</v>
      </c>
      <c r="B2309" s="1" t="s">
        <v>63</v>
      </c>
      <c r="C2309" s="1" t="s">
        <v>35</v>
      </c>
      <c r="D2309" s="1" t="s">
        <v>140</v>
      </c>
      <c r="E2309" s="1" t="s">
        <v>36</v>
      </c>
      <c r="F2309" s="1" t="s">
        <v>37</v>
      </c>
      <c r="G2309" t="s">
        <v>64</v>
      </c>
      <c r="H2309" t="s">
        <v>39</v>
      </c>
      <c r="I2309" t="s">
        <v>141</v>
      </c>
      <c r="J2309" t="s">
        <v>40</v>
      </c>
      <c r="K2309" t="s">
        <v>40</v>
      </c>
      <c r="L2309" s="4">
        <v>-32.89</v>
      </c>
      <c r="M2309" s="2">
        <v>43739</v>
      </c>
      <c r="N2309" t="s">
        <v>103</v>
      </c>
      <c r="O2309" t="s">
        <v>104</v>
      </c>
      <c r="P2309" t="s">
        <v>2211</v>
      </c>
      <c r="Q2309" t="s">
        <v>2279</v>
      </c>
      <c r="R2309" t="s">
        <v>2280</v>
      </c>
      <c r="S2309" s="3">
        <v>43738</v>
      </c>
      <c r="T2309" t="s">
        <v>46</v>
      </c>
      <c r="U2309">
        <v>2038</v>
      </c>
      <c r="V2309" t="s">
        <v>809</v>
      </c>
      <c r="W2309" t="s">
        <v>694</v>
      </c>
      <c r="X2309">
        <v>165052611</v>
      </c>
      <c r="Y2309" s="3">
        <v>43347</v>
      </c>
      <c r="AC2309" t="s">
        <v>794</v>
      </c>
      <c r="AH2309" t="str">
        <f>VLOOKUP(B2309,'cc Lookup'!A:J,10,0)</f>
        <v>Corporate Expenditure</v>
      </c>
      <c r="AI2309" t="str">
        <f>VLOOKUP(B2309,'cc Lookup'!A:E,5,0)</f>
        <v>Corporate Exp</v>
      </c>
      <c r="AJ2309" t="s">
        <v>6736</v>
      </c>
      <c r="AK2309" t="str">
        <f t="shared" si="72"/>
        <v>E35120 Corporate Expenses</v>
      </c>
      <c r="AL2309" t="str">
        <f t="shared" si="73"/>
        <v>7310 Legal / Prof Fees</v>
      </c>
      <c r="AM2309" t="str">
        <f>VLOOKUP(W2309,Lookup!A:B,2,0)</f>
        <v>Legal</v>
      </c>
    </row>
    <row r="2310" spans="1:39" x14ac:dyDescent="0.25">
      <c r="A2310" t="s">
        <v>33</v>
      </c>
      <c r="B2310" s="1" t="s">
        <v>63</v>
      </c>
      <c r="C2310" s="1" t="s">
        <v>35</v>
      </c>
      <c r="D2310" s="1" t="s">
        <v>140</v>
      </c>
      <c r="E2310" s="1" t="s">
        <v>36</v>
      </c>
      <c r="F2310" s="1" t="s">
        <v>37</v>
      </c>
      <c r="G2310" t="s">
        <v>64</v>
      </c>
      <c r="H2310" t="s">
        <v>39</v>
      </c>
      <c r="I2310" t="s">
        <v>141</v>
      </c>
      <c r="J2310" t="s">
        <v>40</v>
      </c>
      <c r="K2310" t="s">
        <v>40</v>
      </c>
      <c r="L2310" s="4">
        <v>32.89</v>
      </c>
      <c r="M2310" s="2">
        <v>43739</v>
      </c>
      <c r="N2310" t="s">
        <v>103</v>
      </c>
      <c r="O2310" t="s">
        <v>104</v>
      </c>
      <c r="P2310" t="s">
        <v>2281</v>
      </c>
      <c r="Q2310" t="s">
        <v>2282</v>
      </c>
      <c r="R2310" t="s">
        <v>2283</v>
      </c>
      <c r="S2310" s="3">
        <v>43769</v>
      </c>
      <c r="T2310" t="s">
        <v>46</v>
      </c>
      <c r="U2310">
        <v>1991</v>
      </c>
      <c r="V2310" t="s">
        <v>809</v>
      </c>
      <c r="W2310" t="s">
        <v>694</v>
      </c>
      <c r="X2310">
        <v>165052611</v>
      </c>
      <c r="Y2310" s="3">
        <v>43347</v>
      </c>
      <c r="AC2310" t="s">
        <v>794</v>
      </c>
      <c r="AH2310" t="str">
        <f>VLOOKUP(B2310,'cc Lookup'!A:J,10,0)</f>
        <v>Corporate Expenditure</v>
      </c>
      <c r="AI2310" t="str">
        <f>VLOOKUP(B2310,'cc Lookup'!A:E,5,0)</f>
        <v>Corporate Exp</v>
      </c>
      <c r="AJ2310" t="s">
        <v>6736</v>
      </c>
      <c r="AK2310" t="str">
        <f t="shared" si="72"/>
        <v>E35120 Corporate Expenses</v>
      </c>
      <c r="AL2310" t="str">
        <f t="shared" si="73"/>
        <v>7310 Legal / Prof Fees</v>
      </c>
      <c r="AM2310" t="str">
        <f>VLOOKUP(W2310,Lookup!A:B,2,0)</f>
        <v>Legal</v>
      </c>
    </row>
    <row r="2311" spans="1:39" x14ac:dyDescent="0.25">
      <c r="A2311" t="s">
        <v>33</v>
      </c>
      <c r="B2311" s="1" t="s">
        <v>63</v>
      </c>
      <c r="C2311" s="1" t="s">
        <v>35</v>
      </c>
      <c r="D2311" s="1" t="s">
        <v>36</v>
      </c>
      <c r="E2311" s="1" t="s">
        <v>36</v>
      </c>
      <c r="F2311" s="1" t="s">
        <v>37</v>
      </c>
      <c r="G2311" t="s">
        <v>64</v>
      </c>
      <c r="H2311" t="s">
        <v>39</v>
      </c>
      <c r="I2311" t="s">
        <v>40</v>
      </c>
      <c r="J2311" t="s">
        <v>40</v>
      </c>
      <c r="K2311" t="s">
        <v>40</v>
      </c>
      <c r="L2311" s="4">
        <v>33500</v>
      </c>
      <c r="M2311" s="2">
        <v>43770</v>
      </c>
      <c r="N2311" t="s">
        <v>55</v>
      </c>
      <c r="O2311" t="s">
        <v>56</v>
      </c>
      <c r="P2311" t="s">
        <v>1883</v>
      </c>
      <c r="Q2311" t="s">
        <v>2337</v>
      </c>
      <c r="R2311" t="s">
        <v>2338</v>
      </c>
      <c r="S2311" s="3">
        <v>43803</v>
      </c>
      <c r="T2311" t="s">
        <v>1709</v>
      </c>
      <c r="U2311">
        <v>19</v>
      </c>
      <c r="V2311" t="s">
        <v>2342</v>
      </c>
      <c r="W2311" t="s">
        <v>2338</v>
      </c>
      <c r="Y2311" s="3">
        <v>43803</v>
      </c>
      <c r="AA2311" t="s">
        <v>2342</v>
      </c>
      <c r="AH2311" t="str">
        <f>VLOOKUP(B2311,'cc Lookup'!A:J,10,0)</f>
        <v>Corporate Expenditure</v>
      </c>
      <c r="AI2311" t="str">
        <f>VLOOKUP(B2311,'cc Lookup'!A:E,5,0)</f>
        <v>Corporate Exp</v>
      </c>
      <c r="AJ2311" t="s">
        <v>6736</v>
      </c>
      <c r="AK2311" t="str">
        <f t="shared" si="72"/>
        <v>E35120 Corporate Expenses</v>
      </c>
      <c r="AL2311" t="str">
        <f t="shared" si="73"/>
        <v>7310 Legal / Prof Fees</v>
      </c>
      <c r="AM2311" t="str">
        <f>VLOOKUP(W2311,Lookup!A:B,2,0)</f>
        <v>Other</v>
      </c>
    </row>
    <row r="2312" spans="1:39" x14ac:dyDescent="0.25">
      <c r="A2312" t="s">
        <v>33</v>
      </c>
      <c r="B2312" s="1" t="s">
        <v>63</v>
      </c>
      <c r="C2312" s="1" t="s">
        <v>35</v>
      </c>
      <c r="D2312" s="1" t="s">
        <v>36</v>
      </c>
      <c r="E2312" s="1" t="s">
        <v>36</v>
      </c>
      <c r="F2312" s="1" t="s">
        <v>37</v>
      </c>
      <c r="G2312" t="s">
        <v>64</v>
      </c>
      <c r="H2312" t="s">
        <v>39</v>
      </c>
      <c r="I2312" t="s">
        <v>40</v>
      </c>
      <c r="J2312" t="s">
        <v>40</v>
      </c>
      <c r="K2312" t="s">
        <v>40</v>
      </c>
      <c r="L2312" s="4">
        <v>53430</v>
      </c>
      <c r="M2312" s="2">
        <v>43770</v>
      </c>
      <c r="N2312" t="s">
        <v>55</v>
      </c>
      <c r="O2312" t="s">
        <v>56</v>
      </c>
      <c r="P2312" t="s">
        <v>2343</v>
      </c>
      <c r="Q2312" t="s">
        <v>2344</v>
      </c>
      <c r="R2312" t="s">
        <v>2345</v>
      </c>
      <c r="S2312" s="3">
        <v>43803</v>
      </c>
      <c r="T2312" t="s">
        <v>1709</v>
      </c>
      <c r="U2312">
        <v>20</v>
      </c>
      <c r="V2312" t="s">
        <v>2346</v>
      </c>
      <c r="W2312" t="s">
        <v>2345</v>
      </c>
      <c r="Y2312" s="3">
        <v>43803</v>
      </c>
      <c r="AA2312" t="s">
        <v>2181</v>
      </c>
      <c r="AD2312" t="s">
        <v>2347</v>
      </c>
      <c r="AH2312" t="str">
        <f>VLOOKUP(B2312,'cc Lookup'!A:J,10,0)</f>
        <v>Corporate Expenditure</v>
      </c>
      <c r="AI2312" t="str">
        <f>VLOOKUP(B2312,'cc Lookup'!A:E,5,0)</f>
        <v>Corporate Exp</v>
      </c>
      <c r="AJ2312" t="s">
        <v>6736</v>
      </c>
      <c r="AK2312" t="str">
        <f t="shared" si="72"/>
        <v>E35120 Corporate Expenses</v>
      </c>
      <c r="AL2312" t="str">
        <f t="shared" si="73"/>
        <v>7310 Legal / Prof Fees</v>
      </c>
      <c r="AM2312" t="str">
        <f>VLOOKUP(W2312,Lookup!A:B,2,0)</f>
        <v>Other</v>
      </c>
    </row>
    <row r="2313" spans="1:39" x14ac:dyDescent="0.25">
      <c r="A2313" t="s">
        <v>33</v>
      </c>
      <c r="B2313" s="1" t="s">
        <v>63</v>
      </c>
      <c r="C2313" s="1" t="s">
        <v>35</v>
      </c>
      <c r="D2313" s="1" t="s">
        <v>36</v>
      </c>
      <c r="E2313" s="1" t="s">
        <v>36</v>
      </c>
      <c r="F2313" s="1" t="s">
        <v>37</v>
      </c>
      <c r="G2313" t="s">
        <v>64</v>
      </c>
      <c r="H2313" t="s">
        <v>39</v>
      </c>
      <c r="I2313" t="s">
        <v>40</v>
      </c>
      <c r="J2313" t="s">
        <v>40</v>
      </c>
      <c r="K2313" t="s">
        <v>40</v>
      </c>
      <c r="L2313" s="4">
        <v>-1692</v>
      </c>
      <c r="M2313" s="2">
        <v>43770</v>
      </c>
      <c r="N2313" t="s">
        <v>55</v>
      </c>
      <c r="O2313" t="s">
        <v>56</v>
      </c>
      <c r="P2313" t="s">
        <v>2343</v>
      </c>
      <c r="Q2313" t="s">
        <v>2344</v>
      </c>
      <c r="R2313" t="s">
        <v>2345</v>
      </c>
      <c r="S2313" s="3">
        <v>43803</v>
      </c>
      <c r="T2313" t="s">
        <v>1709</v>
      </c>
      <c r="U2313">
        <v>21</v>
      </c>
      <c r="V2313" t="s">
        <v>2348</v>
      </c>
      <c r="W2313" t="s">
        <v>2345</v>
      </c>
      <c r="Y2313" s="3">
        <v>43803</v>
      </c>
      <c r="AA2313" t="s">
        <v>2348</v>
      </c>
      <c r="AH2313" t="str">
        <f>VLOOKUP(B2313,'cc Lookup'!A:J,10,0)</f>
        <v>Corporate Expenditure</v>
      </c>
      <c r="AI2313" t="str">
        <f>VLOOKUP(B2313,'cc Lookup'!A:E,5,0)</f>
        <v>Corporate Exp</v>
      </c>
      <c r="AJ2313" t="s">
        <v>6736</v>
      </c>
      <c r="AK2313" t="str">
        <f t="shared" si="72"/>
        <v>E35120 Corporate Expenses</v>
      </c>
      <c r="AL2313" t="str">
        <f t="shared" si="73"/>
        <v>7310 Legal / Prof Fees</v>
      </c>
      <c r="AM2313" t="str">
        <f>VLOOKUP(W2313,Lookup!A:B,2,0)</f>
        <v>Other</v>
      </c>
    </row>
    <row r="2314" spans="1:39" x14ac:dyDescent="0.25">
      <c r="A2314" t="s">
        <v>33</v>
      </c>
      <c r="B2314" s="1" t="s">
        <v>63</v>
      </c>
      <c r="C2314" s="1" t="s">
        <v>35</v>
      </c>
      <c r="D2314" s="1" t="s">
        <v>36</v>
      </c>
      <c r="E2314" s="1" t="s">
        <v>36</v>
      </c>
      <c r="F2314" s="1" t="s">
        <v>37</v>
      </c>
      <c r="G2314" t="s">
        <v>64</v>
      </c>
      <c r="H2314" t="s">
        <v>39</v>
      </c>
      <c r="I2314" t="s">
        <v>40</v>
      </c>
      <c r="J2314" t="s">
        <v>40</v>
      </c>
      <c r="K2314" t="s">
        <v>40</v>
      </c>
      <c r="L2314" s="4">
        <v>-53853.440000000002</v>
      </c>
      <c r="M2314" s="2">
        <v>43770</v>
      </c>
      <c r="N2314" t="s">
        <v>55</v>
      </c>
      <c r="O2314" t="s">
        <v>56</v>
      </c>
      <c r="P2314" t="s">
        <v>2343</v>
      </c>
      <c r="Q2314" t="s">
        <v>2344</v>
      </c>
      <c r="R2314" t="s">
        <v>2345</v>
      </c>
      <c r="S2314" s="3">
        <v>43803</v>
      </c>
      <c r="T2314" t="s">
        <v>1709</v>
      </c>
      <c r="U2314">
        <v>22</v>
      </c>
      <c r="V2314" t="s">
        <v>2349</v>
      </c>
      <c r="W2314" t="s">
        <v>2345</v>
      </c>
      <c r="Y2314" s="3">
        <v>43803</v>
      </c>
      <c r="AA2314" t="s">
        <v>1999</v>
      </c>
      <c r="AD2314" t="s">
        <v>2350</v>
      </c>
      <c r="AH2314" t="str">
        <f>VLOOKUP(B2314,'cc Lookup'!A:J,10,0)</f>
        <v>Corporate Expenditure</v>
      </c>
      <c r="AI2314" t="str">
        <f>VLOOKUP(B2314,'cc Lookup'!A:E,5,0)</f>
        <v>Corporate Exp</v>
      </c>
      <c r="AJ2314" t="s">
        <v>6736</v>
      </c>
      <c r="AK2314" t="str">
        <f t="shared" si="72"/>
        <v>E35120 Corporate Expenses</v>
      </c>
      <c r="AL2314" t="str">
        <f t="shared" si="73"/>
        <v>7310 Legal / Prof Fees</v>
      </c>
      <c r="AM2314" t="str">
        <f>VLOOKUP(W2314,Lookup!A:B,2,0)</f>
        <v>Other</v>
      </c>
    </row>
    <row r="2315" spans="1:39" x14ac:dyDescent="0.25">
      <c r="A2315" t="s">
        <v>33</v>
      </c>
      <c r="B2315" s="1" t="s">
        <v>63</v>
      </c>
      <c r="C2315" s="1" t="s">
        <v>35</v>
      </c>
      <c r="D2315" s="1" t="s">
        <v>36</v>
      </c>
      <c r="E2315" s="1" t="s">
        <v>36</v>
      </c>
      <c r="F2315" s="1" t="s">
        <v>37</v>
      </c>
      <c r="G2315" t="s">
        <v>64</v>
      </c>
      <c r="H2315" t="s">
        <v>39</v>
      </c>
      <c r="I2315" t="s">
        <v>40</v>
      </c>
      <c r="J2315" t="s">
        <v>40</v>
      </c>
      <c r="K2315" t="s">
        <v>40</v>
      </c>
      <c r="L2315" s="4">
        <v>-41254</v>
      </c>
      <c r="M2315" s="2">
        <v>43770</v>
      </c>
      <c r="N2315" t="s">
        <v>55</v>
      </c>
      <c r="O2315" t="s">
        <v>56</v>
      </c>
      <c r="P2315" t="s">
        <v>2339</v>
      </c>
      <c r="Q2315" t="s">
        <v>2340</v>
      </c>
      <c r="R2315" t="s">
        <v>2341</v>
      </c>
      <c r="S2315" s="3">
        <v>43780</v>
      </c>
      <c r="T2315" t="s">
        <v>46</v>
      </c>
      <c r="U2315">
        <v>13</v>
      </c>
      <c r="V2315" t="s">
        <v>2262</v>
      </c>
      <c r="W2315" t="s">
        <v>2341</v>
      </c>
      <c r="Y2315" s="3">
        <v>43780</v>
      </c>
      <c r="AA2315" t="s">
        <v>2262</v>
      </c>
      <c r="AH2315" t="str">
        <f>VLOOKUP(B2315,'cc Lookup'!A:J,10,0)</f>
        <v>Corporate Expenditure</v>
      </c>
      <c r="AI2315" t="str">
        <f>VLOOKUP(B2315,'cc Lookup'!A:E,5,0)</f>
        <v>Corporate Exp</v>
      </c>
      <c r="AJ2315" t="s">
        <v>6736</v>
      </c>
      <c r="AK2315" t="str">
        <f t="shared" si="72"/>
        <v>E35120 Corporate Expenses</v>
      </c>
      <c r="AL2315" t="str">
        <f t="shared" si="73"/>
        <v>7310 Legal / Prof Fees</v>
      </c>
      <c r="AM2315" t="str">
        <f>VLOOKUP(W2315,Lookup!A:B,2,0)</f>
        <v>Other</v>
      </c>
    </row>
    <row r="2316" spans="1:39" x14ac:dyDescent="0.25">
      <c r="A2316" t="s">
        <v>33</v>
      </c>
      <c r="B2316" s="1" t="s">
        <v>63</v>
      </c>
      <c r="C2316" s="1" t="s">
        <v>35</v>
      </c>
      <c r="D2316" s="1" t="s">
        <v>36</v>
      </c>
      <c r="E2316" s="1" t="s">
        <v>36</v>
      </c>
      <c r="F2316" s="1" t="s">
        <v>37</v>
      </c>
      <c r="G2316" t="s">
        <v>64</v>
      </c>
      <c r="H2316" t="s">
        <v>39</v>
      </c>
      <c r="I2316" t="s">
        <v>40</v>
      </c>
      <c r="J2316" t="s">
        <v>40</v>
      </c>
      <c r="K2316" t="s">
        <v>40</v>
      </c>
      <c r="L2316" s="4">
        <v>-36214</v>
      </c>
      <c r="M2316" s="2">
        <v>43770</v>
      </c>
      <c r="N2316" t="s">
        <v>55</v>
      </c>
      <c r="O2316" t="s">
        <v>56</v>
      </c>
      <c r="P2316" t="s">
        <v>2351</v>
      </c>
      <c r="Q2316" t="s">
        <v>2352</v>
      </c>
      <c r="R2316" t="s">
        <v>2353</v>
      </c>
      <c r="S2316" s="3">
        <v>43780</v>
      </c>
      <c r="T2316" t="s">
        <v>46</v>
      </c>
      <c r="U2316">
        <v>31</v>
      </c>
      <c r="V2316" t="s">
        <v>2180</v>
      </c>
      <c r="W2316" t="s">
        <v>2353</v>
      </c>
      <c r="Y2316" s="3">
        <v>43780</v>
      </c>
      <c r="AA2316" t="s">
        <v>2181</v>
      </c>
      <c r="AD2316" t="s">
        <v>2182</v>
      </c>
      <c r="AH2316" t="str">
        <f>VLOOKUP(B2316,'cc Lookup'!A:J,10,0)</f>
        <v>Corporate Expenditure</v>
      </c>
      <c r="AI2316" t="str">
        <f>VLOOKUP(B2316,'cc Lookup'!A:E,5,0)</f>
        <v>Corporate Exp</v>
      </c>
      <c r="AJ2316" t="s">
        <v>6736</v>
      </c>
      <c r="AK2316" t="str">
        <f t="shared" si="72"/>
        <v>E35120 Corporate Expenses</v>
      </c>
      <c r="AL2316" t="str">
        <f t="shared" si="73"/>
        <v>7310 Legal / Prof Fees</v>
      </c>
      <c r="AM2316" t="str">
        <f>VLOOKUP(W2316,Lookup!A:B,2,0)</f>
        <v>Other</v>
      </c>
    </row>
    <row r="2317" spans="1:39" x14ac:dyDescent="0.25">
      <c r="A2317" t="s">
        <v>33</v>
      </c>
      <c r="B2317" s="1" t="s">
        <v>63</v>
      </c>
      <c r="C2317" s="1" t="s">
        <v>35</v>
      </c>
      <c r="D2317" s="1" t="s">
        <v>36</v>
      </c>
      <c r="E2317" s="1" t="s">
        <v>36</v>
      </c>
      <c r="F2317" s="1" t="s">
        <v>37</v>
      </c>
      <c r="G2317" t="s">
        <v>64</v>
      </c>
      <c r="H2317" t="s">
        <v>39</v>
      </c>
      <c r="I2317" t="s">
        <v>40</v>
      </c>
      <c r="J2317" t="s">
        <v>40</v>
      </c>
      <c r="K2317" t="s">
        <v>40</v>
      </c>
      <c r="L2317" s="4">
        <v>1923</v>
      </c>
      <c r="M2317" s="2">
        <v>43770</v>
      </c>
      <c r="N2317" t="s">
        <v>55</v>
      </c>
      <c r="O2317" t="s">
        <v>56</v>
      </c>
      <c r="P2317" t="s">
        <v>2351</v>
      </c>
      <c r="Q2317" t="s">
        <v>2352</v>
      </c>
      <c r="R2317" t="s">
        <v>2353</v>
      </c>
      <c r="S2317" s="3">
        <v>43780</v>
      </c>
      <c r="T2317" t="s">
        <v>46</v>
      </c>
      <c r="U2317">
        <v>32</v>
      </c>
      <c r="V2317" t="s">
        <v>1997</v>
      </c>
      <c r="W2317" t="s">
        <v>2353</v>
      </c>
      <c r="Y2317" s="3">
        <v>43780</v>
      </c>
      <c r="AA2317" t="s">
        <v>1997</v>
      </c>
      <c r="AH2317" t="str">
        <f>VLOOKUP(B2317,'cc Lookup'!A:J,10,0)</f>
        <v>Corporate Expenditure</v>
      </c>
      <c r="AI2317" t="str">
        <f>VLOOKUP(B2317,'cc Lookup'!A:E,5,0)</f>
        <v>Corporate Exp</v>
      </c>
      <c r="AJ2317" t="s">
        <v>6736</v>
      </c>
      <c r="AK2317" t="str">
        <f t="shared" si="72"/>
        <v>E35120 Corporate Expenses</v>
      </c>
      <c r="AL2317" t="str">
        <f t="shared" si="73"/>
        <v>7310 Legal / Prof Fees</v>
      </c>
      <c r="AM2317" t="str">
        <f>VLOOKUP(W2317,Lookup!A:B,2,0)</f>
        <v>Other</v>
      </c>
    </row>
    <row r="2318" spans="1:39" x14ac:dyDescent="0.25">
      <c r="A2318" t="s">
        <v>33</v>
      </c>
      <c r="B2318" s="1" t="s">
        <v>63</v>
      </c>
      <c r="C2318" s="1" t="s">
        <v>35</v>
      </c>
      <c r="D2318" s="1" t="s">
        <v>36</v>
      </c>
      <c r="E2318" s="1" t="s">
        <v>36</v>
      </c>
      <c r="F2318" s="1" t="s">
        <v>37</v>
      </c>
      <c r="G2318" t="s">
        <v>64</v>
      </c>
      <c r="H2318" t="s">
        <v>39</v>
      </c>
      <c r="I2318" t="s">
        <v>40</v>
      </c>
      <c r="J2318" t="s">
        <v>40</v>
      </c>
      <c r="K2318" t="s">
        <v>40</v>
      </c>
      <c r="L2318" s="4">
        <v>66550.600000000006</v>
      </c>
      <c r="M2318" s="2">
        <v>43770</v>
      </c>
      <c r="N2318" t="s">
        <v>55</v>
      </c>
      <c r="O2318" t="s">
        <v>56</v>
      </c>
      <c r="P2318" t="s">
        <v>2351</v>
      </c>
      <c r="Q2318" t="s">
        <v>2352</v>
      </c>
      <c r="R2318" t="s">
        <v>2353</v>
      </c>
      <c r="S2318" s="3">
        <v>43780</v>
      </c>
      <c r="T2318" t="s">
        <v>46</v>
      </c>
      <c r="U2318">
        <v>33</v>
      </c>
      <c r="V2318" t="s">
        <v>1998</v>
      </c>
      <c r="W2318" t="s">
        <v>2353</v>
      </c>
      <c r="Y2318" s="3">
        <v>43780</v>
      </c>
      <c r="AA2318" t="s">
        <v>1999</v>
      </c>
      <c r="AD2318" t="s">
        <v>2000</v>
      </c>
      <c r="AH2318" t="str">
        <f>VLOOKUP(B2318,'cc Lookup'!A:J,10,0)</f>
        <v>Corporate Expenditure</v>
      </c>
      <c r="AI2318" t="str">
        <f>VLOOKUP(B2318,'cc Lookup'!A:E,5,0)</f>
        <v>Corporate Exp</v>
      </c>
      <c r="AJ2318" t="s">
        <v>6736</v>
      </c>
      <c r="AK2318" t="str">
        <f t="shared" si="72"/>
        <v>E35120 Corporate Expenses</v>
      </c>
      <c r="AL2318" t="str">
        <f t="shared" si="73"/>
        <v>7310 Legal / Prof Fees</v>
      </c>
      <c r="AM2318" t="str">
        <f>VLOOKUP(W2318,Lookup!A:B,2,0)</f>
        <v>Other</v>
      </c>
    </row>
    <row r="2319" spans="1:39" x14ac:dyDescent="0.25">
      <c r="A2319" t="s">
        <v>33</v>
      </c>
      <c r="B2319" s="1" t="s">
        <v>63</v>
      </c>
      <c r="C2319" s="1" t="s">
        <v>35</v>
      </c>
      <c r="D2319" s="1" t="s">
        <v>36</v>
      </c>
      <c r="E2319" s="1" t="s">
        <v>36</v>
      </c>
      <c r="F2319" s="1" t="s">
        <v>37</v>
      </c>
      <c r="G2319" t="s">
        <v>64</v>
      </c>
      <c r="H2319" t="s">
        <v>39</v>
      </c>
      <c r="I2319" t="s">
        <v>40</v>
      </c>
      <c r="J2319" t="s">
        <v>40</v>
      </c>
      <c r="K2319" t="s">
        <v>40</v>
      </c>
      <c r="L2319" s="4">
        <v>-14</v>
      </c>
      <c r="M2319" s="2">
        <v>43770</v>
      </c>
      <c r="N2319" t="s">
        <v>83</v>
      </c>
      <c r="O2319" t="s">
        <v>84</v>
      </c>
      <c r="P2319" t="s">
        <v>2354</v>
      </c>
      <c r="Q2319" t="s">
        <v>2355</v>
      </c>
      <c r="R2319" t="s">
        <v>2356</v>
      </c>
      <c r="S2319" s="3">
        <v>43775</v>
      </c>
      <c r="T2319" t="s">
        <v>46</v>
      </c>
      <c r="U2319">
        <v>7</v>
      </c>
      <c r="V2319" t="s">
        <v>47</v>
      </c>
      <c r="W2319" t="s">
        <v>332</v>
      </c>
      <c r="X2319" t="s">
        <v>2357</v>
      </c>
      <c r="Y2319" s="3">
        <v>43774</v>
      </c>
      <c r="AA2319" t="s">
        <v>2358</v>
      </c>
      <c r="AB2319" t="s">
        <v>91</v>
      </c>
      <c r="AC2319">
        <v>10005676</v>
      </c>
      <c r="AH2319" t="str">
        <f>VLOOKUP(B2319,'cc Lookup'!A:J,10,0)</f>
        <v>Corporate Expenditure</v>
      </c>
      <c r="AI2319" t="str">
        <f>VLOOKUP(B2319,'cc Lookup'!A:E,5,0)</f>
        <v>Corporate Exp</v>
      </c>
      <c r="AJ2319" t="s">
        <v>6736</v>
      </c>
      <c r="AK2319" t="str">
        <f t="shared" si="72"/>
        <v>E35120 Corporate Expenses</v>
      </c>
      <c r="AL2319" t="str">
        <f t="shared" si="73"/>
        <v>7310 Legal / Prof Fees</v>
      </c>
      <c r="AM2319" t="str">
        <f>VLOOKUP(W2319,Lookup!A:B,2,0)</f>
        <v>Other</v>
      </c>
    </row>
    <row r="2320" spans="1:39" x14ac:dyDescent="0.25">
      <c r="A2320" t="s">
        <v>33</v>
      </c>
      <c r="B2320" s="1" t="s">
        <v>63</v>
      </c>
      <c r="C2320" s="1" t="s">
        <v>35</v>
      </c>
      <c r="D2320" s="1" t="s">
        <v>36</v>
      </c>
      <c r="E2320" s="1" t="s">
        <v>36</v>
      </c>
      <c r="F2320" s="1" t="s">
        <v>37</v>
      </c>
      <c r="G2320" t="s">
        <v>64</v>
      </c>
      <c r="H2320" t="s">
        <v>39</v>
      </c>
      <c r="I2320" t="s">
        <v>40</v>
      </c>
      <c r="J2320" t="s">
        <v>40</v>
      </c>
      <c r="K2320" t="s">
        <v>40</v>
      </c>
      <c r="L2320" s="4">
        <v>-8.2100000000000009</v>
      </c>
      <c r="M2320" s="2">
        <v>43770</v>
      </c>
      <c r="N2320" t="s">
        <v>83</v>
      </c>
      <c r="O2320" t="s">
        <v>84</v>
      </c>
      <c r="P2320" t="s">
        <v>2354</v>
      </c>
      <c r="Q2320" t="s">
        <v>2355</v>
      </c>
      <c r="R2320" t="s">
        <v>2356</v>
      </c>
      <c r="S2320" s="3">
        <v>43775</v>
      </c>
      <c r="T2320" t="s">
        <v>46</v>
      </c>
      <c r="U2320">
        <v>7</v>
      </c>
      <c r="V2320" t="s">
        <v>47</v>
      </c>
      <c r="W2320" t="s">
        <v>332</v>
      </c>
      <c r="X2320" t="s">
        <v>2359</v>
      </c>
      <c r="Y2320" s="3">
        <v>43774</v>
      </c>
      <c r="AA2320" t="s">
        <v>2360</v>
      </c>
      <c r="AB2320" t="s">
        <v>91</v>
      </c>
      <c r="AC2320">
        <v>10005676</v>
      </c>
      <c r="AH2320" t="str">
        <f>VLOOKUP(B2320,'cc Lookup'!A:J,10,0)</f>
        <v>Corporate Expenditure</v>
      </c>
      <c r="AI2320" t="str">
        <f>VLOOKUP(B2320,'cc Lookup'!A:E,5,0)</f>
        <v>Corporate Exp</v>
      </c>
      <c r="AJ2320" t="s">
        <v>6736</v>
      </c>
      <c r="AK2320" t="str">
        <f t="shared" si="72"/>
        <v>E35120 Corporate Expenses</v>
      </c>
      <c r="AL2320" t="str">
        <f t="shared" si="73"/>
        <v>7310 Legal / Prof Fees</v>
      </c>
      <c r="AM2320" t="str">
        <f>VLOOKUP(W2320,Lookup!A:B,2,0)</f>
        <v>Other</v>
      </c>
    </row>
    <row r="2321" spans="1:39" x14ac:dyDescent="0.25">
      <c r="A2321" t="s">
        <v>33</v>
      </c>
      <c r="B2321" s="1" t="s">
        <v>63</v>
      </c>
      <c r="C2321" s="1" t="s">
        <v>35</v>
      </c>
      <c r="D2321" s="1" t="s">
        <v>36</v>
      </c>
      <c r="E2321" s="1" t="s">
        <v>36</v>
      </c>
      <c r="F2321" s="1" t="s">
        <v>37</v>
      </c>
      <c r="G2321" t="s">
        <v>64</v>
      </c>
      <c r="H2321" t="s">
        <v>39</v>
      </c>
      <c r="I2321" t="s">
        <v>40</v>
      </c>
      <c r="J2321" t="s">
        <v>40</v>
      </c>
      <c r="K2321" t="s">
        <v>40</v>
      </c>
      <c r="L2321" s="4">
        <v>-17.149999999999999</v>
      </c>
      <c r="M2321" s="2">
        <v>43770</v>
      </c>
      <c r="N2321" t="s">
        <v>83</v>
      </c>
      <c r="O2321" t="s">
        <v>84</v>
      </c>
      <c r="P2321" t="s">
        <v>2354</v>
      </c>
      <c r="Q2321" t="s">
        <v>2355</v>
      </c>
      <c r="R2321" t="s">
        <v>2356</v>
      </c>
      <c r="S2321" s="3">
        <v>43775</v>
      </c>
      <c r="T2321" t="s">
        <v>46</v>
      </c>
      <c r="U2321">
        <v>7</v>
      </c>
      <c r="V2321" t="s">
        <v>47</v>
      </c>
      <c r="W2321" t="s">
        <v>332</v>
      </c>
      <c r="X2321" t="s">
        <v>2361</v>
      </c>
      <c r="Y2321" s="3">
        <v>43774</v>
      </c>
      <c r="AA2321" t="s">
        <v>2362</v>
      </c>
      <c r="AB2321" t="s">
        <v>91</v>
      </c>
      <c r="AC2321">
        <v>10005676</v>
      </c>
      <c r="AH2321" t="str">
        <f>VLOOKUP(B2321,'cc Lookup'!A:J,10,0)</f>
        <v>Corporate Expenditure</v>
      </c>
      <c r="AI2321" t="str">
        <f>VLOOKUP(B2321,'cc Lookup'!A:E,5,0)</f>
        <v>Corporate Exp</v>
      </c>
      <c r="AJ2321" t="s">
        <v>6736</v>
      </c>
      <c r="AK2321" t="str">
        <f t="shared" si="72"/>
        <v>E35120 Corporate Expenses</v>
      </c>
      <c r="AL2321" t="str">
        <f t="shared" si="73"/>
        <v>7310 Legal / Prof Fees</v>
      </c>
      <c r="AM2321" t="str">
        <f>VLOOKUP(W2321,Lookup!A:B,2,0)</f>
        <v>Other</v>
      </c>
    </row>
    <row r="2322" spans="1:39" x14ac:dyDescent="0.25">
      <c r="A2322" t="s">
        <v>33</v>
      </c>
      <c r="B2322" s="1" t="s">
        <v>63</v>
      </c>
      <c r="C2322" s="1" t="s">
        <v>35</v>
      </c>
      <c r="D2322" s="1" t="s">
        <v>36</v>
      </c>
      <c r="E2322" s="1" t="s">
        <v>36</v>
      </c>
      <c r="F2322" s="1" t="s">
        <v>37</v>
      </c>
      <c r="G2322" t="s">
        <v>64</v>
      </c>
      <c r="H2322" t="s">
        <v>39</v>
      </c>
      <c r="I2322" t="s">
        <v>40</v>
      </c>
      <c r="J2322" t="s">
        <v>40</v>
      </c>
      <c r="K2322" t="s">
        <v>40</v>
      </c>
      <c r="L2322" s="4">
        <v>-69.349999999999994</v>
      </c>
      <c r="M2322" s="2">
        <v>43770</v>
      </c>
      <c r="N2322" t="s">
        <v>83</v>
      </c>
      <c r="O2322" t="s">
        <v>84</v>
      </c>
      <c r="P2322" t="s">
        <v>2354</v>
      </c>
      <c r="Q2322" t="s">
        <v>2355</v>
      </c>
      <c r="R2322" t="s">
        <v>2356</v>
      </c>
      <c r="S2322" s="3">
        <v>43775</v>
      </c>
      <c r="T2322" t="s">
        <v>46</v>
      </c>
      <c r="U2322">
        <v>7</v>
      </c>
      <c r="V2322" t="s">
        <v>47</v>
      </c>
      <c r="W2322" t="s">
        <v>332</v>
      </c>
      <c r="X2322" t="s">
        <v>2363</v>
      </c>
      <c r="Y2322" s="3">
        <v>43774</v>
      </c>
      <c r="AA2322" t="s">
        <v>2364</v>
      </c>
      <c r="AB2322" t="s">
        <v>91</v>
      </c>
      <c r="AC2322">
        <v>10005676</v>
      </c>
      <c r="AH2322" t="str">
        <f>VLOOKUP(B2322,'cc Lookup'!A:J,10,0)</f>
        <v>Corporate Expenditure</v>
      </c>
      <c r="AI2322" t="str">
        <f>VLOOKUP(B2322,'cc Lookup'!A:E,5,0)</f>
        <v>Corporate Exp</v>
      </c>
      <c r="AJ2322" t="s">
        <v>6736</v>
      </c>
      <c r="AK2322" t="str">
        <f t="shared" si="72"/>
        <v>E35120 Corporate Expenses</v>
      </c>
      <c r="AL2322" t="str">
        <f t="shared" si="73"/>
        <v>7310 Legal / Prof Fees</v>
      </c>
      <c r="AM2322" t="str">
        <f>VLOOKUP(W2322,Lookup!A:B,2,0)</f>
        <v>Other</v>
      </c>
    </row>
    <row r="2323" spans="1:39" x14ac:dyDescent="0.25">
      <c r="A2323" t="s">
        <v>33</v>
      </c>
      <c r="B2323" s="1" t="s">
        <v>63</v>
      </c>
      <c r="C2323" s="1" t="s">
        <v>35</v>
      </c>
      <c r="D2323" s="1" t="s">
        <v>36</v>
      </c>
      <c r="E2323" s="1" t="s">
        <v>36</v>
      </c>
      <c r="F2323" s="1" t="s">
        <v>37</v>
      </c>
      <c r="G2323" t="s">
        <v>64</v>
      </c>
      <c r="H2323" t="s">
        <v>39</v>
      </c>
      <c r="I2323" t="s">
        <v>40</v>
      </c>
      <c r="J2323" t="s">
        <v>40</v>
      </c>
      <c r="K2323" t="s">
        <v>40</v>
      </c>
      <c r="L2323" s="4">
        <v>-86</v>
      </c>
      <c r="M2323" s="2">
        <v>43770</v>
      </c>
      <c r="N2323" t="s">
        <v>83</v>
      </c>
      <c r="O2323" t="s">
        <v>84</v>
      </c>
      <c r="P2323" t="s">
        <v>2354</v>
      </c>
      <c r="Q2323" t="s">
        <v>2355</v>
      </c>
      <c r="R2323" t="s">
        <v>2356</v>
      </c>
      <c r="S2323" s="3">
        <v>43775</v>
      </c>
      <c r="T2323" t="s">
        <v>46</v>
      </c>
      <c r="U2323">
        <v>7</v>
      </c>
      <c r="V2323" t="s">
        <v>47</v>
      </c>
      <c r="W2323" t="s">
        <v>332</v>
      </c>
      <c r="X2323" t="s">
        <v>2365</v>
      </c>
      <c r="Y2323" s="3">
        <v>43774</v>
      </c>
      <c r="AA2323" t="s">
        <v>2366</v>
      </c>
      <c r="AB2323" t="s">
        <v>91</v>
      </c>
      <c r="AC2323">
        <v>10005676</v>
      </c>
      <c r="AH2323" t="str">
        <f>VLOOKUP(B2323,'cc Lookup'!A:J,10,0)</f>
        <v>Corporate Expenditure</v>
      </c>
      <c r="AI2323" t="str">
        <f>VLOOKUP(B2323,'cc Lookup'!A:E,5,0)</f>
        <v>Corporate Exp</v>
      </c>
      <c r="AJ2323" t="s">
        <v>6736</v>
      </c>
      <c r="AK2323" t="str">
        <f t="shared" si="72"/>
        <v>E35120 Corporate Expenses</v>
      </c>
      <c r="AL2323" t="str">
        <f t="shared" si="73"/>
        <v>7310 Legal / Prof Fees</v>
      </c>
      <c r="AM2323" t="str">
        <f>VLOOKUP(W2323,Lookup!A:B,2,0)</f>
        <v>Other</v>
      </c>
    </row>
    <row r="2324" spans="1:39" x14ac:dyDescent="0.25">
      <c r="A2324" t="s">
        <v>33</v>
      </c>
      <c r="B2324" s="1" t="s">
        <v>63</v>
      </c>
      <c r="C2324" s="1" t="s">
        <v>35</v>
      </c>
      <c r="D2324" s="1" t="s">
        <v>36</v>
      </c>
      <c r="E2324" s="1" t="s">
        <v>36</v>
      </c>
      <c r="F2324" s="1" t="s">
        <v>37</v>
      </c>
      <c r="G2324" t="s">
        <v>64</v>
      </c>
      <c r="H2324" t="s">
        <v>39</v>
      </c>
      <c r="I2324" t="s">
        <v>40</v>
      </c>
      <c r="J2324" t="s">
        <v>40</v>
      </c>
      <c r="K2324" t="s">
        <v>40</v>
      </c>
      <c r="L2324" s="4">
        <v>322</v>
      </c>
      <c r="M2324" s="2">
        <v>43770</v>
      </c>
      <c r="N2324" t="s">
        <v>41</v>
      </c>
      <c r="O2324" t="s">
        <v>42</v>
      </c>
      <c r="P2324" t="s">
        <v>2367</v>
      </c>
      <c r="Q2324" t="s">
        <v>2368</v>
      </c>
      <c r="R2324" t="s">
        <v>2335</v>
      </c>
      <c r="S2324" s="3">
        <v>43775</v>
      </c>
      <c r="T2324" t="s">
        <v>46</v>
      </c>
      <c r="U2324">
        <v>15</v>
      </c>
      <c r="V2324" t="s">
        <v>47</v>
      </c>
      <c r="W2324" t="s">
        <v>48</v>
      </c>
      <c r="X2324">
        <v>441746</v>
      </c>
      <c r="Y2324" s="3">
        <v>43756</v>
      </c>
      <c r="Z2324">
        <v>165028647</v>
      </c>
      <c r="AB2324" t="s">
        <v>49</v>
      </c>
      <c r="AD2324" t="s">
        <v>2369</v>
      </c>
      <c r="AE2324">
        <v>1</v>
      </c>
      <c r="AF2324">
        <v>161</v>
      </c>
      <c r="AH2324" t="str">
        <f>VLOOKUP(B2324,'cc Lookup'!A:J,10,0)</f>
        <v>Corporate Expenditure</v>
      </c>
      <c r="AI2324" t="str">
        <f>VLOOKUP(B2324,'cc Lookup'!A:E,5,0)</f>
        <v>Corporate Exp</v>
      </c>
      <c r="AJ2324" t="s">
        <v>6736</v>
      </c>
      <c r="AK2324" t="str">
        <f t="shared" si="72"/>
        <v>E35120 Corporate Expenses</v>
      </c>
      <c r="AL2324" t="str">
        <f t="shared" si="73"/>
        <v>7310 Legal / Prof Fees</v>
      </c>
      <c r="AM2324" t="str">
        <f>VLOOKUP(W2324,Lookup!A:B,2,0)</f>
        <v>Legal</v>
      </c>
    </row>
    <row r="2325" spans="1:39" x14ac:dyDescent="0.25">
      <c r="A2325" t="s">
        <v>33</v>
      </c>
      <c r="B2325" s="1" t="s">
        <v>63</v>
      </c>
      <c r="C2325" s="1" t="s">
        <v>35</v>
      </c>
      <c r="D2325" s="1" t="s">
        <v>36</v>
      </c>
      <c r="E2325" s="1" t="s">
        <v>36</v>
      </c>
      <c r="F2325" s="1" t="s">
        <v>37</v>
      </c>
      <c r="G2325" t="s">
        <v>64</v>
      </c>
      <c r="H2325" t="s">
        <v>39</v>
      </c>
      <c r="I2325" t="s">
        <v>40</v>
      </c>
      <c r="J2325" t="s">
        <v>40</v>
      </c>
      <c r="K2325" t="s">
        <v>40</v>
      </c>
      <c r="L2325" s="4">
        <v>-161</v>
      </c>
      <c r="M2325" s="2">
        <v>43770</v>
      </c>
      <c r="N2325" t="s">
        <v>41</v>
      </c>
      <c r="O2325" t="s">
        <v>42</v>
      </c>
      <c r="P2325" t="s">
        <v>2367</v>
      </c>
      <c r="Q2325" t="s">
        <v>2368</v>
      </c>
      <c r="R2325" t="s">
        <v>2335</v>
      </c>
      <c r="S2325" s="3">
        <v>43775</v>
      </c>
      <c r="T2325" t="s">
        <v>46</v>
      </c>
      <c r="U2325">
        <v>16</v>
      </c>
      <c r="V2325" t="s">
        <v>47</v>
      </c>
      <c r="W2325" t="s">
        <v>48</v>
      </c>
      <c r="X2325">
        <v>441746</v>
      </c>
      <c r="Y2325" s="3">
        <v>43756</v>
      </c>
      <c r="Z2325">
        <v>165028647</v>
      </c>
      <c r="AB2325" t="s">
        <v>49</v>
      </c>
      <c r="AD2325" t="s">
        <v>2369</v>
      </c>
      <c r="AE2325">
        <v>1</v>
      </c>
      <c r="AF2325">
        <v>-161</v>
      </c>
      <c r="AH2325" t="str">
        <f>VLOOKUP(B2325,'cc Lookup'!A:J,10,0)</f>
        <v>Corporate Expenditure</v>
      </c>
      <c r="AI2325" t="str">
        <f>VLOOKUP(B2325,'cc Lookup'!A:E,5,0)</f>
        <v>Corporate Exp</v>
      </c>
      <c r="AJ2325" t="s">
        <v>6736</v>
      </c>
      <c r="AK2325" t="str">
        <f t="shared" si="72"/>
        <v>E35120 Corporate Expenses</v>
      </c>
      <c r="AL2325" t="str">
        <f t="shared" si="73"/>
        <v>7310 Legal / Prof Fees</v>
      </c>
      <c r="AM2325" t="str">
        <f>VLOOKUP(W2325,Lookup!A:B,2,0)</f>
        <v>Legal</v>
      </c>
    </row>
    <row r="2326" spans="1:39" x14ac:dyDescent="0.25">
      <c r="A2326" t="s">
        <v>33</v>
      </c>
      <c r="B2326" s="1" t="s">
        <v>63</v>
      </c>
      <c r="C2326" s="1" t="s">
        <v>35</v>
      </c>
      <c r="D2326" s="1" t="s">
        <v>36</v>
      </c>
      <c r="E2326" s="1" t="s">
        <v>36</v>
      </c>
      <c r="F2326" s="1" t="s">
        <v>37</v>
      </c>
      <c r="G2326" t="s">
        <v>64</v>
      </c>
      <c r="H2326" t="s">
        <v>39</v>
      </c>
      <c r="I2326" t="s">
        <v>40</v>
      </c>
      <c r="J2326" t="s">
        <v>40</v>
      </c>
      <c r="K2326" t="s">
        <v>40</v>
      </c>
      <c r="L2326" s="4">
        <v>-161</v>
      </c>
      <c r="M2326" s="2">
        <v>43770</v>
      </c>
      <c r="N2326" t="s">
        <v>41</v>
      </c>
      <c r="O2326" t="s">
        <v>42</v>
      </c>
      <c r="P2326" t="s">
        <v>2370</v>
      </c>
      <c r="Q2326" t="s">
        <v>2371</v>
      </c>
      <c r="R2326" t="s">
        <v>2335</v>
      </c>
      <c r="S2326" s="3">
        <v>43776</v>
      </c>
      <c r="T2326" t="s">
        <v>46</v>
      </c>
      <c r="U2326">
        <v>13</v>
      </c>
      <c r="V2326" t="s">
        <v>47</v>
      </c>
      <c r="W2326" t="s">
        <v>48</v>
      </c>
      <c r="X2326">
        <v>441746</v>
      </c>
      <c r="Y2326" s="3">
        <v>43756</v>
      </c>
      <c r="Z2326">
        <v>165078325</v>
      </c>
      <c r="AB2326" t="s">
        <v>49</v>
      </c>
      <c r="AD2326" t="s">
        <v>2369</v>
      </c>
      <c r="AE2326">
        <v>1</v>
      </c>
      <c r="AF2326">
        <v>-161</v>
      </c>
      <c r="AH2326" t="str">
        <f>VLOOKUP(B2326,'cc Lookup'!A:J,10,0)</f>
        <v>Corporate Expenditure</v>
      </c>
      <c r="AI2326" t="str">
        <f>VLOOKUP(B2326,'cc Lookup'!A:E,5,0)</f>
        <v>Corporate Exp</v>
      </c>
      <c r="AJ2326" t="s">
        <v>6736</v>
      </c>
      <c r="AK2326" t="str">
        <f t="shared" si="72"/>
        <v>E35120 Corporate Expenses</v>
      </c>
      <c r="AL2326" t="str">
        <f t="shared" si="73"/>
        <v>7310 Legal / Prof Fees</v>
      </c>
      <c r="AM2326" t="str">
        <f>VLOOKUP(W2326,Lookup!A:B,2,0)</f>
        <v>Legal</v>
      </c>
    </row>
    <row r="2327" spans="1:39" x14ac:dyDescent="0.25">
      <c r="A2327" t="s">
        <v>33</v>
      </c>
      <c r="B2327" s="1" t="s">
        <v>63</v>
      </c>
      <c r="C2327" s="1" t="s">
        <v>35</v>
      </c>
      <c r="D2327" s="1" t="s">
        <v>36</v>
      </c>
      <c r="E2327" s="1" t="s">
        <v>36</v>
      </c>
      <c r="F2327" s="1" t="s">
        <v>37</v>
      </c>
      <c r="G2327" t="s">
        <v>64</v>
      </c>
      <c r="H2327" t="s">
        <v>39</v>
      </c>
      <c r="I2327" t="s">
        <v>40</v>
      </c>
      <c r="J2327" t="s">
        <v>40</v>
      </c>
      <c r="K2327" t="s">
        <v>40</v>
      </c>
      <c r="L2327" s="4">
        <v>1725</v>
      </c>
      <c r="M2327" s="2">
        <v>43770</v>
      </c>
      <c r="N2327" t="s">
        <v>41</v>
      </c>
      <c r="O2327" t="s">
        <v>42</v>
      </c>
      <c r="P2327" t="s">
        <v>2372</v>
      </c>
      <c r="Q2327" t="s">
        <v>2373</v>
      </c>
      <c r="R2327" t="s">
        <v>2335</v>
      </c>
      <c r="S2327" s="3">
        <v>43794</v>
      </c>
      <c r="T2327" t="s">
        <v>46</v>
      </c>
      <c r="U2327">
        <v>6</v>
      </c>
      <c r="V2327" t="s">
        <v>47</v>
      </c>
      <c r="W2327" t="s">
        <v>2374</v>
      </c>
      <c r="X2327">
        <v>4698</v>
      </c>
      <c r="Y2327" s="3">
        <v>43776</v>
      </c>
      <c r="Z2327">
        <v>165081143</v>
      </c>
      <c r="AB2327" t="s">
        <v>49</v>
      </c>
      <c r="AD2327" t="s">
        <v>2375</v>
      </c>
      <c r="AE2327">
        <v>1</v>
      </c>
      <c r="AF2327">
        <v>1725</v>
      </c>
      <c r="AH2327" t="str">
        <f>VLOOKUP(B2327,'cc Lookup'!A:J,10,0)</f>
        <v>Corporate Expenditure</v>
      </c>
      <c r="AI2327" t="str">
        <f>VLOOKUP(B2327,'cc Lookup'!A:E,5,0)</f>
        <v>Corporate Exp</v>
      </c>
      <c r="AJ2327" t="s">
        <v>6736</v>
      </c>
      <c r="AK2327" t="str">
        <f t="shared" si="72"/>
        <v>E35120 Corporate Expenses</v>
      </c>
      <c r="AL2327" t="str">
        <f t="shared" si="73"/>
        <v>7310 Legal / Prof Fees</v>
      </c>
      <c r="AM2327" t="str">
        <f>VLOOKUP(W2327,Lookup!A:B,2,0)</f>
        <v>Other</v>
      </c>
    </row>
    <row r="2328" spans="1:39" x14ac:dyDescent="0.25">
      <c r="A2328" t="s">
        <v>33</v>
      </c>
      <c r="B2328" s="1" t="s">
        <v>63</v>
      </c>
      <c r="C2328" s="1" t="s">
        <v>35</v>
      </c>
      <c r="D2328" s="1" t="s">
        <v>36</v>
      </c>
      <c r="E2328" s="1" t="s">
        <v>36</v>
      </c>
      <c r="F2328" s="1" t="s">
        <v>37</v>
      </c>
      <c r="G2328" t="s">
        <v>64</v>
      </c>
      <c r="H2328" t="s">
        <v>39</v>
      </c>
      <c r="I2328" t="s">
        <v>40</v>
      </c>
      <c r="J2328" t="s">
        <v>40</v>
      </c>
      <c r="K2328" t="s">
        <v>40</v>
      </c>
      <c r="L2328" s="4">
        <v>1878.89</v>
      </c>
      <c r="M2328" s="2">
        <v>43770</v>
      </c>
      <c r="N2328" t="s">
        <v>41</v>
      </c>
      <c r="O2328" t="s">
        <v>42</v>
      </c>
      <c r="P2328" t="s">
        <v>2376</v>
      </c>
      <c r="Q2328" t="s">
        <v>2377</v>
      </c>
      <c r="R2328" t="s">
        <v>2335</v>
      </c>
      <c r="S2328" s="3">
        <v>43795</v>
      </c>
      <c r="T2328" t="s">
        <v>46</v>
      </c>
      <c r="U2328">
        <v>17</v>
      </c>
      <c r="V2328" t="s">
        <v>47</v>
      </c>
      <c r="W2328" t="s">
        <v>2276</v>
      </c>
      <c r="X2328" t="s">
        <v>2378</v>
      </c>
      <c r="Y2328" s="3">
        <v>43769</v>
      </c>
      <c r="Z2328">
        <v>165081155</v>
      </c>
      <c r="AB2328" t="s">
        <v>49</v>
      </c>
      <c r="AD2328" t="s">
        <v>2379</v>
      </c>
      <c r="AE2328">
        <v>1</v>
      </c>
      <c r="AF2328">
        <v>939</v>
      </c>
      <c r="AH2328" t="str">
        <f>VLOOKUP(B2328,'cc Lookup'!A:J,10,0)</f>
        <v>Corporate Expenditure</v>
      </c>
      <c r="AI2328" t="str">
        <f>VLOOKUP(B2328,'cc Lookup'!A:E,5,0)</f>
        <v>Corporate Exp</v>
      </c>
      <c r="AJ2328" t="s">
        <v>6736</v>
      </c>
      <c r="AK2328" t="str">
        <f t="shared" si="72"/>
        <v>E35120 Corporate Expenses</v>
      </c>
      <c r="AL2328" t="str">
        <f t="shared" si="73"/>
        <v>7310 Legal / Prof Fees</v>
      </c>
      <c r="AM2328" t="str">
        <f>VLOOKUP(W2328,Lookup!A:B,2,0)</f>
        <v>Prof</v>
      </c>
    </row>
    <row r="2329" spans="1:39" x14ac:dyDescent="0.25">
      <c r="A2329" t="s">
        <v>33</v>
      </c>
      <c r="B2329" s="1" t="s">
        <v>63</v>
      </c>
      <c r="C2329" s="1" t="s">
        <v>35</v>
      </c>
      <c r="D2329" s="1" t="s">
        <v>36</v>
      </c>
      <c r="E2329" s="1" t="s">
        <v>36</v>
      </c>
      <c r="F2329" s="1" t="s">
        <v>37</v>
      </c>
      <c r="G2329" t="s">
        <v>64</v>
      </c>
      <c r="H2329" t="s">
        <v>39</v>
      </c>
      <c r="I2329" t="s">
        <v>40</v>
      </c>
      <c r="J2329" t="s">
        <v>40</v>
      </c>
      <c r="K2329" t="s">
        <v>40</v>
      </c>
      <c r="L2329" s="4">
        <v>967.49</v>
      </c>
      <c r="M2329" s="2">
        <v>43770</v>
      </c>
      <c r="N2329" t="s">
        <v>41</v>
      </c>
      <c r="O2329" t="s">
        <v>42</v>
      </c>
      <c r="P2329" t="s">
        <v>2376</v>
      </c>
      <c r="Q2329" t="s">
        <v>2377</v>
      </c>
      <c r="R2329" t="s">
        <v>2335</v>
      </c>
      <c r="S2329" s="3">
        <v>43795</v>
      </c>
      <c r="T2329" t="s">
        <v>46</v>
      </c>
      <c r="U2329">
        <v>17</v>
      </c>
      <c r="V2329" t="s">
        <v>47</v>
      </c>
      <c r="W2329" t="s">
        <v>2276</v>
      </c>
      <c r="X2329" t="s">
        <v>2378</v>
      </c>
      <c r="Y2329" s="3">
        <v>43769</v>
      </c>
      <c r="Z2329">
        <v>165081155</v>
      </c>
      <c r="AB2329" t="s">
        <v>49</v>
      </c>
      <c r="AD2329" t="s">
        <v>2379</v>
      </c>
      <c r="AE2329">
        <v>1</v>
      </c>
      <c r="AF2329">
        <v>967</v>
      </c>
      <c r="AH2329" t="str">
        <f>VLOOKUP(B2329,'cc Lookup'!A:J,10,0)</f>
        <v>Corporate Expenditure</v>
      </c>
      <c r="AI2329" t="str">
        <f>VLOOKUP(B2329,'cc Lookup'!A:E,5,0)</f>
        <v>Corporate Exp</v>
      </c>
      <c r="AJ2329" t="s">
        <v>6736</v>
      </c>
      <c r="AK2329" t="str">
        <f t="shared" si="72"/>
        <v>E35120 Corporate Expenses</v>
      </c>
      <c r="AL2329" t="str">
        <f t="shared" si="73"/>
        <v>7310 Legal / Prof Fees</v>
      </c>
      <c r="AM2329" t="str">
        <f>VLOOKUP(W2329,Lookup!A:B,2,0)</f>
        <v>Prof</v>
      </c>
    </row>
    <row r="2330" spans="1:39" x14ac:dyDescent="0.25">
      <c r="A2330" t="s">
        <v>33</v>
      </c>
      <c r="B2330" s="1" t="s">
        <v>63</v>
      </c>
      <c r="C2330" s="1" t="s">
        <v>35</v>
      </c>
      <c r="D2330" s="1" t="s">
        <v>36</v>
      </c>
      <c r="E2330" s="1" t="s">
        <v>36</v>
      </c>
      <c r="F2330" s="1" t="s">
        <v>37</v>
      </c>
      <c r="G2330" t="s">
        <v>64</v>
      </c>
      <c r="H2330" t="s">
        <v>39</v>
      </c>
      <c r="I2330" t="s">
        <v>40</v>
      </c>
      <c r="J2330" t="s">
        <v>40</v>
      </c>
      <c r="K2330" t="s">
        <v>40</v>
      </c>
      <c r="L2330" s="4">
        <v>8928</v>
      </c>
      <c r="M2330" s="2">
        <v>43770</v>
      </c>
      <c r="N2330" t="s">
        <v>41</v>
      </c>
      <c r="O2330" t="s">
        <v>42</v>
      </c>
      <c r="P2330" t="s">
        <v>2376</v>
      </c>
      <c r="Q2330" t="s">
        <v>2377</v>
      </c>
      <c r="R2330" t="s">
        <v>2335</v>
      </c>
      <c r="S2330" s="3">
        <v>43795</v>
      </c>
      <c r="T2330" t="s">
        <v>46</v>
      </c>
      <c r="U2330">
        <v>17</v>
      </c>
      <c r="V2330" t="s">
        <v>47</v>
      </c>
      <c r="W2330" t="s">
        <v>2276</v>
      </c>
      <c r="X2330" t="s">
        <v>2378</v>
      </c>
      <c r="Y2330" s="3">
        <v>43769</v>
      </c>
      <c r="Z2330">
        <v>165081155</v>
      </c>
      <c r="AB2330" t="s">
        <v>49</v>
      </c>
      <c r="AD2330" t="s">
        <v>2379</v>
      </c>
      <c r="AE2330">
        <v>1</v>
      </c>
      <c r="AF2330">
        <v>4464</v>
      </c>
      <c r="AH2330" t="str">
        <f>VLOOKUP(B2330,'cc Lookup'!A:J,10,0)</f>
        <v>Corporate Expenditure</v>
      </c>
      <c r="AI2330" t="str">
        <f>VLOOKUP(B2330,'cc Lookup'!A:E,5,0)</f>
        <v>Corporate Exp</v>
      </c>
      <c r="AJ2330" t="s">
        <v>6736</v>
      </c>
      <c r="AK2330" t="str">
        <f t="shared" si="72"/>
        <v>E35120 Corporate Expenses</v>
      </c>
      <c r="AL2330" t="str">
        <f t="shared" si="73"/>
        <v>7310 Legal / Prof Fees</v>
      </c>
      <c r="AM2330" t="str">
        <f>VLOOKUP(W2330,Lookup!A:B,2,0)</f>
        <v>Prof</v>
      </c>
    </row>
    <row r="2331" spans="1:39" x14ac:dyDescent="0.25">
      <c r="A2331" t="s">
        <v>33</v>
      </c>
      <c r="B2331" s="1" t="s">
        <v>63</v>
      </c>
      <c r="C2331" s="1" t="s">
        <v>35</v>
      </c>
      <c r="D2331" s="1" t="s">
        <v>36</v>
      </c>
      <c r="E2331" s="1" t="s">
        <v>36</v>
      </c>
      <c r="F2331" s="1" t="s">
        <v>37</v>
      </c>
      <c r="G2331" t="s">
        <v>64</v>
      </c>
      <c r="H2331" t="s">
        <v>39</v>
      </c>
      <c r="I2331" t="s">
        <v>40</v>
      </c>
      <c r="J2331" t="s">
        <v>40</v>
      </c>
      <c r="K2331" t="s">
        <v>40</v>
      </c>
      <c r="L2331" s="4">
        <v>4492</v>
      </c>
      <c r="M2331" s="2">
        <v>43770</v>
      </c>
      <c r="N2331" t="s">
        <v>41</v>
      </c>
      <c r="O2331" t="s">
        <v>42</v>
      </c>
      <c r="P2331" t="s">
        <v>2376</v>
      </c>
      <c r="Q2331" t="s">
        <v>2377</v>
      </c>
      <c r="R2331" t="s">
        <v>2335</v>
      </c>
      <c r="S2331" s="3">
        <v>43795</v>
      </c>
      <c r="T2331" t="s">
        <v>46</v>
      </c>
      <c r="U2331">
        <v>17</v>
      </c>
      <c r="V2331" t="s">
        <v>47</v>
      </c>
      <c r="W2331" t="s">
        <v>2276</v>
      </c>
      <c r="X2331" t="s">
        <v>2378</v>
      </c>
      <c r="Y2331" s="3">
        <v>43769</v>
      </c>
      <c r="Z2331">
        <v>165081155</v>
      </c>
      <c r="AB2331" t="s">
        <v>49</v>
      </c>
      <c r="AD2331" t="s">
        <v>2379</v>
      </c>
      <c r="AE2331">
        <v>1</v>
      </c>
      <c r="AF2331">
        <v>4492</v>
      </c>
      <c r="AH2331" t="str">
        <f>VLOOKUP(B2331,'cc Lookup'!A:J,10,0)</f>
        <v>Corporate Expenditure</v>
      </c>
      <c r="AI2331" t="str">
        <f>VLOOKUP(B2331,'cc Lookup'!A:E,5,0)</f>
        <v>Corporate Exp</v>
      </c>
      <c r="AJ2331" t="s">
        <v>6736</v>
      </c>
      <c r="AK2331" t="str">
        <f t="shared" si="72"/>
        <v>E35120 Corporate Expenses</v>
      </c>
      <c r="AL2331" t="str">
        <f t="shared" si="73"/>
        <v>7310 Legal / Prof Fees</v>
      </c>
      <c r="AM2331" t="str">
        <f>VLOOKUP(W2331,Lookup!A:B,2,0)</f>
        <v>Prof</v>
      </c>
    </row>
    <row r="2332" spans="1:39" x14ac:dyDescent="0.25">
      <c r="A2332" t="s">
        <v>33</v>
      </c>
      <c r="B2332" s="1" t="s">
        <v>63</v>
      </c>
      <c r="C2332" s="1" t="s">
        <v>35</v>
      </c>
      <c r="D2332" s="1" t="s">
        <v>36</v>
      </c>
      <c r="E2332" s="1" t="s">
        <v>36</v>
      </c>
      <c r="F2332" s="1" t="s">
        <v>37</v>
      </c>
      <c r="G2332" t="s">
        <v>64</v>
      </c>
      <c r="H2332" t="s">
        <v>39</v>
      </c>
      <c r="I2332" t="s">
        <v>40</v>
      </c>
      <c r="J2332" t="s">
        <v>40</v>
      </c>
      <c r="K2332" t="s">
        <v>40</v>
      </c>
      <c r="L2332" s="4">
        <v>5431.49</v>
      </c>
      <c r="M2332" s="2">
        <v>43770</v>
      </c>
      <c r="N2332" t="s">
        <v>41</v>
      </c>
      <c r="O2332" t="s">
        <v>42</v>
      </c>
      <c r="P2332" t="s">
        <v>2376</v>
      </c>
      <c r="Q2332" t="s">
        <v>2377</v>
      </c>
      <c r="R2332" t="s">
        <v>2335</v>
      </c>
      <c r="S2332" s="3">
        <v>43795</v>
      </c>
      <c r="T2332" t="s">
        <v>46</v>
      </c>
      <c r="U2332">
        <v>17</v>
      </c>
      <c r="V2332" t="s">
        <v>47</v>
      </c>
      <c r="W2332" t="s">
        <v>2276</v>
      </c>
      <c r="X2332" t="s">
        <v>2378</v>
      </c>
      <c r="Y2332" s="3">
        <v>43769</v>
      </c>
      <c r="Z2332">
        <v>165081155</v>
      </c>
      <c r="AB2332" t="s">
        <v>49</v>
      </c>
      <c r="AD2332" t="s">
        <v>2379</v>
      </c>
      <c r="AE2332">
        <v>1</v>
      </c>
      <c r="AF2332">
        <v>5431</v>
      </c>
      <c r="AH2332" t="str">
        <f>VLOOKUP(B2332,'cc Lookup'!A:J,10,0)</f>
        <v>Corporate Expenditure</v>
      </c>
      <c r="AI2332" t="str">
        <f>VLOOKUP(B2332,'cc Lookup'!A:E,5,0)</f>
        <v>Corporate Exp</v>
      </c>
      <c r="AJ2332" t="s">
        <v>6736</v>
      </c>
      <c r="AK2332" t="str">
        <f t="shared" si="72"/>
        <v>E35120 Corporate Expenses</v>
      </c>
      <c r="AL2332" t="str">
        <f t="shared" si="73"/>
        <v>7310 Legal / Prof Fees</v>
      </c>
      <c r="AM2332" t="str">
        <f>VLOOKUP(W2332,Lookup!A:B,2,0)</f>
        <v>Prof</v>
      </c>
    </row>
    <row r="2333" spans="1:39" x14ac:dyDescent="0.25">
      <c r="A2333" t="s">
        <v>33</v>
      </c>
      <c r="B2333" s="1" t="s">
        <v>63</v>
      </c>
      <c r="C2333" s="1" t="s">
        <v>35</v>
      </c>
      <c r="D2333" s="1" t="s">
        <v>36</v>
      </c>
      <c r="E2333" s="1" t="s">
        <v>36</v>
      </c>
      <c r="F2333" s="1" t="s">
        <v>37</v>
      </c>
      <c r="G2333" t="s">
        <v>64</v>
      </c>
      <c r="H2333" t="s">
        <v>39</v>
      </c>
      <c r="I2333" t="s">
        <v>40</v>
      </c>
      <c r="J2333" t="s">
        <v>40</v>
      </c>
      <c r="K2333" t="s">
        <v>40</v>
      </c>
      <c r="L2333" s="4">
        <v>1791.2</v>
      </c>
      <c r="M2333" s="2">
        <v>43770</v>
      </c>
      <c r="N2333" t="s">
        <v>41</v>
      </c>
      <c r="O2333" t="s">
        <v>42</v>
      </c>
      <c r="P2333" t="s">
        <v>2376</v>
      </c>
      <c r="Q2333" t="s">
        <v>2377</v>
      </c>
      <c r="R2333" t="s">
        <v>2335</v>
      </c>
      <c r="S2333" s="3">
        <v>43795</v>
      </c>
      <c r="T2333" t="s">
        <v>46</v>
      </c>
      <c r="U2333">
        <v>17</v>
      </c>
      <c r="V2333" t="s">
        <v>47</v>
      </c>
      <c r="W2333" t="s">
        <v>2276</v>
      </c>
      <c r="X2333" t="s">
        <v>2378</v>
      </c>
      <c r="Y2333" s="3">
        <v>43769</v>
      </c>
      <c r="Z2333">
        <v>165081155</v>
      </c>
      <c r="AB2333" t="s">
        <v>49</v>
      </c>
      <c r="AD2333" t="s">
        <v>2379</v>
      </c>
      <c r="AH2333" t="str">
        <f>VLOOKUP(B2333,'cc Lookup'!A:J,10,0)</f>
        <v>Corporate Expenditure</v>
      </c>
      <c r="AI2333" t="str">
        <f>VLOOKUP(B2333,'cc Lookup'!A:E,5,0)</f>
        <v>Corporate Exp</v>
      </c>
      <c r="AJ2333" t="s">
        <v>6736</v>
      </c>
      <c r="AK2333" t="str">
        <f t="shared" si="72"/>
        <v>E35120 Corporate Expenses</v>
      </c>
      <c r="AL2333" t="str">
        <f t="shared" si="73"/>
        <v>7310 Legal / Prof Fees</v>
      </c>
      <c r="AM2333" t="str">
        <f>VLOOKUP(W2333,Lookup!A:B,2,0)</f>
        <v>Prof</v>
      </c>
    </row>
    <row r="2334" spans="1:39" x14ac:dyDescent="0.25">
      <c r="A2334" t="s">
        <v>33</v>
      </c>
      <c r="B2334" s="1" t="s">
        <v>63</v>
      </c>
      <c r="C2334" s="1" t="s">
        <v>35</v>
      </c>
      <c r="D2334" s="1" t="s">
        <v>36</v>
      </c>
      <c r="E2334" s="1" t="s">
        <v>36</v>
      </c>
      <c r="F2334" s="1" t="s">
        <v>37</v>
      </c>
      <c r="G2334" t="s">
        <v>64</v>
      </c>
      <c r="H2334" t="s">
        <v>39</v>
      </c>
      <c r="I2334" t="s">
        <v>40</v>
      </c>
      <c r="J2334" t="s">
        <v>40</v>
      </c>
      <c r="K2334" t="s">
        <v>40</v>
      </c>
      <c r="L2334" s="4">
        <v>-5431.49</v>
      </c>
      <c r="M2334" s="2">
        <v>43770</v>
      </c>
      <c r="N2334" t="s">
        <v>41</v>
      </c>
      <c r="O2334" t="s">
        <v>42</v>
      </c>
      <c r="P2334" t="s">
        <v>2376</v>
      </c>
      <c r="Q2334" t="s">
        <v>2377</v>
      </c>
      <c r="R2334" t="s">
        <v>2335</v>
      </c>
      <c r="S2334" s="3">
        <v>43795</v>
      </c>
      <c r="T2334" t="s">
        <v>46</v>
      </c>
      <c r="U2334">
        <v>18</v>
      </c>
      <c r="V2334" t="s">
        <v>47</v>
      </c>
      <c r="W2334" t="s">
        <v>2276</v>
      </c>
      <c r="X2334" t="s">
        <v>2378</v>
      </c>
      <c r="Y2334" s="3">
        <v>43769</v>
      </c>
      <c r="Z2334">
        <v>165081155</v>
      </c>
      <c r="AB2334" t="s">
        <v>49</v>
      </c>
      <c r="AD2334" t="s">
        <v>2379</v>
      </c>
      <c r="AE2334">
        <v>1</v>
      </c>
      <c r="AF2334">
        <v>-5431</v>
      </c>
      <c r="AH2334" t="str">
        <f>VLOOKUP(B2334,'cc Lookup'!A:J,10,0)</f>
        <v>Corporate Expenditure</v>
      </c>
      <c r="AI2334" t="str">
        <f>VLOOKUP(B2334,'cc Lookup'!A:E,5,0)</f>
        <v>Corporate Exp</v>
      </c>
      <c r="AJ2334" t="s">
        <v>6736</v>
      </c>
      <c r="AK2334" t="str">
        <f t="shared" si="72"/>
        <v>E35120 Corporate Expenses</v>
      </c>
      <c r="AL2334" t="str">
        <f t="shared" si="73"/>
        <v>7310 Legal / Prof Fees</v>
      </c>
      <c r="AM2334" t="str">
        <f>VLOOKUP(W2334,Lookup!A:B,2,0)</f>
        <v>Prof</v>
      </c>
    </row>
    <row r="2335" spans="1:39" x14ac:dyDescent="0.25">
      <c r="A2335" t="s">
        <v>33</v>
      </c>
      <c r="B2335" s="1" t="s">
        <v>63</v>
      </c>
      <c r="C2335" s="1" t="s">
        <v>35</v>
      </c>
      <c r="D2335" s="1" t="s">
        <v>36</v>
      </c>
      <c r="E2335" s="1" t="s">
        <v>36</v>
      </c>
      <c r="F2335" s="1" t="s">
        <v>37</v>
      </c>
      <c r="G2335" t="s">
        <v>64</v>
      </c>
      <c r="H2335" t="s">
        <v>39</v>
      </c>
      <c r="I2335" t="s">
        <v>40</v>
      </c>
      <c r="J2335" t="s">
        <v>40</v>
      </c>
      <c r="K2335" t="s">
        <v>40</v>
      </c>
      <c r="L2335" s="4">
        <v>-8928</v>
      </c>
      <c r="M2335" s="2">
        <v>43770</v>
      </c>
      <c r="N2335" t="s">
        <v>41</v>
      </c>
      <c r="O2335" t="s">
        <v>42</v>
      </c>
      <c r="P2335" t="s">
        <v>2376</v>
      </c>
      <c r="Q2335" t="s">
        <v>2377</v>
      </c>
      <c r="R2335" t="s">
        <v>2335</v>
      </c>
      <c r="S2335" s="3">
        <v>43795</v>
      </c>
      <c r="T2335" t="s">
        <v>46</v>
      </c>
      <c r="U2335">
        <v>18</v>
      </c>
      <c r="V2335" t="s">
        <v>47</v>
      </c>
      <c r="W2335" t="s">
        <v>2276</v>
      </c>
      <c r="X2335" t="s">
        <v>2378</v>
      </c>
      <c r="Y2335" s="3">
        <v>43769</v>
      </c>
      <c r="Z2335">
        <v>165081155</v>
      </c>
      <c r="AB2335" t="s">
        <v>49</v>
      </c>
      <c r="AD2335" t="s">
        <v>2379</v>
      </c>
      <c r="AE2335">
        <v>1</v>
      </c>
      <c r="AF2335">
        <v>-4464</v>
      </c>
      <c r="AH2335" t="str">
        <f>VLOOKUP(B2335,'cc Lookup'!A:J,10,0)</f>
        <v>Corporate Expenditure</v>
      </c>
      <c r="AI2335" t="str">
        <f>VLOOKUP(B2335,'cc Lookup'!A:E,5,0)</f>
        <v>Corporate Exp</v>
      </c>
      <c r="AJ2335" t="s">
        <v>6736</v>
      </c>
      <c r="AK2335" t="str">
        <f t="shared" si="72"/>
        <v>E35120 Corporate Expenses</v>
      </c>
      <c r="AL2335" t="str">
        <f t="shared" si="73"/>
        <v>7310 Legal / Prof Fees</v>
      </c>
      <c r="AM2335" t="str">
        <f>VLOOKUP(W2335,Lookup!A:B,2,0)</f>
        <v>Prof</v>
      </c>
    </row>
    <row r="2336" spans="1:39" x14ac:dyDescent="0.25">
      <c r="A2336" t="s">
        <v>33</v>
      </c>
      <c r="B2336" s="1" t="s">
        <v>63</v>
      </c>
      <c r="C2336" s="1" t="s">
        <v>35</v>
      </c>
      <c r="D2336" s="1" t="s">
        <v>36</v>
      </c>
      <c r="E2336" s="1" t="s">
        <v>36</v>
      </c>
      <c r="F2336" s="1" t="s">
        <v>37</v>
      </c>
      <c r="G2336" t="s">
        <v>64</v>
      </c>
      <c r="H2336" t="s">
        <v>39</v>
      </c>
      <c r="I2336" t="s">
        <v>40</v>
      </c>
      <c r="J2336" t="s">
        <v>40</v>
      </c>
      <c r="K2336" t="s">
        <v>40</v>
      </c>
      <c r="L2336" s="4">
        <v>-967.49</v>
      </c>
      <c r="M2336" s="2">
        <v>43770</v>
      </c>
      <c r="N2336" t="s">
        <v>41</v>
      </c>
      <c r="O2336" t="s">
        <v>42</v>
      </c>
      <c r="P2336" t="s">
        <v>2376</v>
      </c>
      <c r="Q2336" t="s">
        <v>2377</v>
      </c>
      <c r="R2336" t="s">
        <v>2335</v>
      </c>
      <c r="S2336" s="3">
        <v>43795</v>
      </c>
      <c r="T2336" t="s">
        <v>46</v>
      </c>
      <c r="U2336">
        <v>18</v>
      </c>
      <c r="V2336" t="s">
        <v>47</v>
      </c>
      <c r="W2336" t="s">
        <v>2276</v>
      </c>
      <c r="X2336" t="s">
        <v>2378</v>
      </c>
      <c r="Y2336" s="3">
        <v>43769</v>
      </c>
      <c r="Z2336">
        <v>165081155</v>
      </c>
      <c r="AB2336" t="s">
        <v>49</v>
      </c>
      <c r="AD2336" t="s">
        <v>2379</v>
      </c>
      <c r="AE2336">
        <v>1</v>
      </c>
      <c r="AF2336">
        <v>-967</v>
      </c>
      <c r="AH2336" t="str">
        <f>VLOOKUP(B2336,'cc Lookup'!A:J,10,0)</f>
        <v>Corporate Expenditure</v>
      </c>
      <c r="AI2336" t="str">
        <f>VLOOKUP(B2336,'cc Lookup'!A:E,5,0)</f>
        <v>Corporate Exp</v>
      </c>
      <c r="AJ2336" t="s">
        <v>6736</v>
      </c>
      <c r="AK2336" t="str">
        <f t="shared" si="72"/>
        <v>E35120 Corporate Expenses</v>
      </c>
      <c r="AL2336" t="str">
        <f t="shared" si="73"/>
        <v>7310 Legal / Prof Fees</v>
      </c>
      <c r="AM2336" t="str">
        <f>VLOOKUP(W2336,Lookup!A:B,2,0)</f>
        <v>Prof</v>
      </c>
    </row>
    <row r="2337" spans="1:39" x14ac:dyDescent="0.25">
      <c r="A2337" t="s">
        <v>33</v>
      </c>
      <c r="B2337" s="1" t="s">
        <v>63</v>
      </c>
      <c r="C2337" s="1" t="s">
        <v>35</v>
      </c>
      <c r="D2337" s="1" t="s">
        <v>36</v>
      </c>
      <c r="E2337" s="1" t="s">
        <v>36</v>
      </c>
      <c r="F2337" s="1" t="s">
        <v>37</v>
      </c>
      <c r="G2337" t="s">
        <v>64</v>
      </c>
      <c r="H2337" t="s">
        <v>39</v>
      </c>
      <c r="I2337" t="s">
        <v>40</v>
      </c>
      <c r="J2337" t="s">
        <v>40</v>
      </c>
      <c r="K2337" t="s">
        <v>40</v>
      </c>
      <c r="L2337" s="4">
        <v>-939.4</v>
      </c>
      <c r="M2337" s="2">
        <v>43770</v>
      </c>
      <c r="N2337" t="s">
        <v>41</v>
      </c>
      <c r="O2337" t="s">
        <v>42</v>
      </c>
      <c r="P2337" t="s">
        <v>2376</v>
      </c>
      <c r="Q2337" t="s">
        <v>2377</v>
      </c>
      <c r="R2337" t="s">
        <v>2335</v>
      </c>
      <c r="S2337" s="3">
        <v>43795</v>
      </c>
      <c r="T2337" t="s">
        <v>46</v>
      </c>
      <c r="U2337">
        <v>18</v>
      </c>
      <c r="V2337" t="s">
        <v>47</v>
      </c>
      <c r="W2337" t="s">
        <v>2276</v>
      </c>
      <c r="X2337" t="s">
        <v>2378</v>
      </c>
      <c r="Y2337" s="3">
        <v>43769</v>
      </c>
      <c r="Z2337">
        <v>165081155</v>
      </c>
      <c r="AB2337" t="s">
        <v>49</v>
      </c>
      <c r="AD2337" t="s">
        <v>2379</v>
      </c>
      <c r="AE2337">
        <v>1</v>
      </c>
      <c r="AF2337">
        <v>-939</v>
      </c>
      <c r="AH2337" t="str">
        <f>VLOOKUP(B2337,'cc Lookup'!A:J,10,0)</f>
        <v>Corporate Expenditure</v>
      </c>
      <c r="AI2337" t="str">
        <f>VLOOKUP(B2337,'cc Lookup'!A:E,5,0)</f>
        <v>Corporate Exp</v>
      </c>
      <c r="AJ2337" t="s">
        <v>6736</v>
      </c>
      <c r="AK2337" t="str">
        <f t="shared" si="72"/>
        <v>E35120 Corporate Expenses</v>
      </c>
      <c r="AL2337" t="str">
        <f t="shared" si="73"/>
        <v>7310 Legal / Prof Fees</v>
      </c>
      <c r="AM2337" t="str">
        <f>VLOOKUP(W2337,Lookup!A:B,2,0)</f>
        <v>Prof</v>
      </c>
    </row>
    <row r="2338" spans="1:39" x14ac:dyDescent="0.25">
      <c r="A2338" t="s">
        <v>33</v>
      </c>
      <c r="B2338" s="1" t="s">
        <v>63</v>
      </c>
      <c r="C2338" s="1" t="s">
        <v>35</v>
      </c>
      <c r="D2338" s="1" t="s">
        <v>36</v>
      </c>
      <c r="E2338" s="1" t="s">
        <v>36</v>
      </c>
      <c r="F2338" s="1" t="s">
        <v>37</v>
      </c>
      <c r="G2338" t="s">
        <v>64</v>
      </c>
      <c r="H2338" t="s">
        <v>39</v>
      </c>
      <c r="I2338" t="s">
        <v>40</v>
      </c>
      <c r="J2338" t="s">
        <v>40</v>
      </c>
      <c r="K2338" t="s">
        <v>40</v>
      </c>
      <c r="L2338" s="4">
        <v>-892.8</v>
      </c>
      <c r="M2338" s="2">
        <v>43770</v>
      </c>
      <c r="N2338" t="s">
        <v>41</v>
      </c>
      <c r="O2338" t="s">
        <v>42</v>
      </c>
      <c r="P2338" t="s">
        <v>2376</v>
      </c>
      <c r="Q2338" t="s">
        <v>2377</v>
      </c>
      <c r="R2338" t="s">
        <v>2335</v>
      </c>
      <c r="S2338" s="3">
        <v>43795</v>
      </c>
      <c r="T2338" t="s">
        <v>46</v>
      </c>
      <c r="U2338">
        <v>18</v>
      </c>
      <c r="V2338" t="s">
        <v>47</v>
      </c>
      <c r="W2338" t="s">
        <v>2276</v>
      </c>
      <c r="X2338" t="s">
        <v>2378</v>
      </c>
      <c r="Y2338" s="3">
        <v>43769</v>
      </c>
      <c r="Z2338">
        <v>165081155</v>
      </c>
      <c r="AB2338" t="s">
        <v>49</v>
      </c>
      <c r="AD2338" t="s">
        <v>2379</v>
      </c>
      <c r="AH2338" t="str">
        <f>VLOOKUP(B2338,'cc Lookup'!A:J,10,0)</f>
        <v>Corporate Expenditure</v>
      </c>
      <c r="AI2338" t="str">
        <f>VLOOKUP(B2338,'cc Lookup'!A:E,5,0)</f>
        <v>Corporate Exp</v>
      </c>
      <c r="AJ2338" t="s">
        <v>6736</v>
      </c>
      <c r="AK2338" t="str">
        <f t="shared" si="72"/>
        <v>E35120 Corporate Expenses</v>
      </c>
      <c r="AL2338" t="str">
        <f t="shared" si="73"/>
        <v>7310 Legal / Prof Fees</v>
      </c>
      <c r="AM2338" t="str">
        <f>VLOOKUP(W2338,Lookup!A:B,2,0)</f>
        <v>Prof</v>
      </c>
    </row>
    <row r="2339" spans="1:39" x14ac:dyDescent="0.25">
      <c r="A2339" t="s">
        <v>33</v>
      </c>
      <c r="B2339" s="1" t="s">
        <v>63</v>
      </c>
      <c r="C2339" s="1" t="s">
        <v>35</v>
      </c>
      <c r="D2339" s="1" t="s">
        <v>36</v>
      </c>
      <c r="E2339" s="1" t="s">
        <v>36</v>
      </c>
      <c r="F2339" s="1" t="s">
        <v>37</v>
      </c>
      <c r="G2339" t="s">
        <v>64</v>
      </c>
      <c r="H2339" t="s">
        <v>39</v>
      </c>
      <c r="I2339" t="s">
        <v>40</v>
      </c>
      <c r="J2339" t="s">
        <v>40</v>
      </c>
      <c r="K2339" t="s">
        <v>40</v>
      </c>
      <c r="L2339" s="4">
        <v>-63.32</v>
      </c>
      <c r="M2339" s="2">
        <v>43770</v>
      </c>
      <c r="N2339" t="s">
        <v>103</v>
      </c>
      <c r="O2339" t="s">
        <v>104</v>
      </c>
      <c r="P2339" t="s">
        <v>2281</v>
      </c>
      <c r="Q2339" t="s">
        <v>2380</v>
      </c>
      <c r="R2339" t="s">
        <v>2381</v>
      </c>
      <c r="S2339" s="3">
        <v>43769</v>
      </c>
      <c r="T2339" t="s">
        <v>46</v>
      </c>
      <c r="U2339">
        <v>1372</v>
      </c>
      <c r="V2339" t="s">
        <v>110</v>
      </c>
      <c r="W2339" t="s">
        <v>48</v>
      </c>
      <c r="X2339">
        <v>165026831</v>
      </c>
      <c r="Y2339" s="3">
        <v>42857</v>
      </c>
      <c r="AA2339" t="s">
        <v>111</v>
      </c>
      <c r="AC2339" t="s">
        <v>109</v>
      </c>
      <c r="AH2339" t="str">
        <f>VLOOKUP(B2339,'cc Lookup'!A:J,10,0)</f>
        <v>Corporate Expenditure</v>
      </c>
      <c r="AI2339" t="str">
        <f>VLOOKUP(B2339,'cc Lookup'!A:E,5,0)</f>
        <v>Corporate Exp</v>
      </c>
      <c r="AJ2339" t="s">
        <v>6736</v>
      </c>
      <c r="AK2339" t="str">
        <f t="shared" si="72"/>
        <v>E35120 Corporate Expenses</v>
      </c>
      <c r="AL2339" t="str">
        <f t="shared" si="73"/>
        <v>7310 Legal / Prof Fees</v>
      </c>
      <c r="AM2339" t="str">
        <f>VLOOKUP(W2339,Lookup!A:B,2,0)</f>
        <v>Legal</v>
      </c>
    </row>
    <row r="2340" spans="1:39" x14ac:dyDescent="0.25">
      <c r="A2340" t="s">
        <v>33</v>
      </c>
      <c r="B2340" s="1" t="s">
        <v>63</v>
      </c>
      <c r="C2340" s="1" t="s">
        <v>35</v>
      </c>
      <c r="D2340" s="1" t="s">
        <v>36</v>
      </c>
      <c r="E2340" s="1" t="s">
        <v>36</v>
      </c>
      <c r="F2340" s="1" t="s">
        <v>37</v>
      </c>
      <c r="G2340" t="s">
        <v>64</v>
      </c>
      <c r="H2340" t="s">
        <v>39</v>
      </c>
      <c r="I2340" t="s">
        <v>40</v>
      </c>
      <c r="J2340" t="s">
        <v>40</v>
      </c>
      <c r="K2340" t="s">
        <v>40</v>
      </c>
      <c r="L2340" s="4">
        <v>63.32</v>
      </c>
      <c r="M2340" s="2">
        <v>43770</v>
      </c>
      <c r="N2340" t="s">
        <v>103</v>
      </c>
      <c r="O2340" t="s">
        <v>104</v>
      </c>
      <c r="P2340" t="s">
        <v>2382</v>
      </c>
      <c r="Q2340" t="s">
        <v>2383</v>
      </c>
      <c r="R2340" t="s">
        <v>2384</v>
      </c>
      <c r="S2340" s="3">
        <v>43798</v>
      </c>
      <c r="T2340" t="s">
        <v>46</v>
      </c>
      <c r="U2340">
        <v>1442</v>
      </c>
      <c r="V2340" t="s">
        <v>110</v>
      </c>
      <c r="W2340" t="s">
        <v>48</v>
      </c>
      <c r="X2340">
        <v>165026831</v>
      </c>
      <c r="Y2340" s="3">
        <v>42857</v>
      </c>
      <c r="AA2340" t="s">
        <v>111</v>
      </c>
      <c r="AC2340" t="s">
        <v>109</v>
      </c>
      <c r="AH2340" t="str">
        <f>VLOOKUP(B2340,'cc Lookup'!A:J,10,0)</f>
        <v>Corporate Expenditure</v>
      </c>
      <c r="AI2340" t="str">
        <f>VLOOKUP(B2340,'cc Lookup'!A:E,5,0)</f>
        <v>Corporate Exp</v>
      </c>
      <c r="AJ2340" t="s">
        <v>6736</v>
      </c>
      <c r="AK2340" t="str">
        <f t="shared" si="72"/>
        <v>E35120 Corporate Expenses</v>
      </c>
      <c r="AL2340" t="str">
        <f t="shared" si="73"/>
        <v>7310 Legal / Prof Fees</v>
      </c>
      <c r="AM2340" t="str">
        <f>VLOOKUP(W2340,Lookup!A:B,2,0)</f>
        <v>Legal</v>
      </c>
    </row>
    <row r="2341" spans="1:39" x14ac:dyDescent="0.25">
      <c r="A2341" t="s">
        <v>33</v>
      </c>
      <c r="B2341" s="1" t="s">
        <v>63</v>
      </c>
      <c r="C2341" s="1" t="s">
        <v>35</v>
      </c>
      <c r="D2341" s="1" t="s">
        <v>118</v>
      </c>
      <c r="E2341" s="1" t="s">
        <v>36</v>
      </c>
      <c r="F2341" s="1" t="s">
        <v>37</v>
      </c>
      <c r="G2341" t="s">
        <v>64</v>
      </c>
      <c r="H2341" t="s">
        <v>39</v>
      </c>
      <c r="I2341" t="s">
        <v>119</v>
      </c>
      <c r="J2341" t="s">
        <v>40</v>
      </c>
      <c r="K2341" t="s">
        <v>40</v>
      </c>
      <c r="L2341" s="4">
        <v>3580</v>
      </c>
      <c r="M2341" s="2">
        <v>43770</v>
      </c>
      <c r="N2341" t="s">
        <v>41</v>
      </c>
      <c r="O2341" t="s">
        <v>42</v>
      </c>
      <c r="P2341" t="s">
        <v>2333</v>
      </c>
      <c r="Q2341" t="s">
        <v>2334</v>
      </c>
      <c r="R2341" t="s">
        <v>2335</v>
      </c>
      <c r="S2341" s="3">
        <v>43797</v>
      </c>
      <c r="T2341" t="s">
        <v>46</v>
      </c>
      <c r="U2341">
        <v>17</v>
      </c>
      <c r="V2341" t="s">
        <v>47</v>
      </c>
      <c r="W2341" t="s">
        <v>48</v>
      </c>
      <c r="X2341">
        <v>424501</v>
      </c>
      <c r="Y2341" s="3">
        <v>43541</v>
      </c>
      <c r="Z2341">
        <v>165065420</v>
      </c>
      <c r="AB2341" t="s">
        <v>49</v>
      </c>
      <c r="AD2341" t="s">
        <v>2336</v>
      </c>
      <c r="AE2341">
        <v>1</v>
      </c>
      <c r="AF2341">
        <v>3580</v>
      </c>
      <c r="AH2341" t="str">
        <f>VLOOKUP(B2341,'cc Lookup'!A:J,10,0)</f>
        <v>Corporate Expenditure</v>
      </c>
      <c r="AI2341" t="str">
        <f>VLOOKUP(B2341,'cc Lookup'!A:E,5,0)</f>
        <v>Corporate Exp</v>
      </c>
      <c r="AJ2341" t="s">
        <v>6736</v>
      </c>
      <c r="AK2341" t="str">
        <f t="shared" si="72"/>
        <v>E35120 Corporate Expenses</v>
      </c>
      <c r="AL2341" t="str">
        <f t="shared" si="73"/>
        <v>7310 Legal / Prof Fees</v>
      </c>
      <c r="AM2341" t="str">
        <f>VLOOKUP(W2341,Lookup!A:B,2,0)</f>
        <v>Legal</v>
      </c>
    </row>
    <row r="2342" spans="1:39" x14ac:dyDescent="0.25">
      <c r="A2342" t="s">
        <v>33</v>
      </c>
      <c r="B2342" s="1" t="s">
        <v>63</v>
      </c>
      <c r="C2342" s="1" t="s">
        <v>35</v>
      </c>
      <c r="D2342" s="1" t="s">
        <v>798</v>
      </c>
      <c r="E2342" s="1" t="s">
        <v>36</v>
      </c>
      <c r="F2342" s="1" t="s">
        <v>37</v>
      </c>
      <c r="G2342" t="s">
        <v>64</v>
      </c>
      <c r="H2342" t="s">
        <v>39</v>
      </c>
      <c r="I2342" t="s">
        <v>799</v>
      </c>
      <c r="J2342" t="s">
        <v>40</v>
      </c>
      <c r="K2342" t="s">
        <v>40</v>
      </c>
      <c r="L2342" s="4">
        <v>-2070</v>
      </c>
      <c r="M2342" s="2">
        <v>43770</v>
      </c>
      <c r="N2342" t="s">
        <v>83</v>
      </c>
      <c r="O2342" t="s">
        <v>84</v>
      </c>
      <c r="P2342" t="s">
        <v>2385</v>
      </c>
      <c r="Q2342" t="s">
        <v>2386</v>
      </c>
      <c r="R2342" t="s">
        <v>2356</v>
      </c>
      <c r="S2342" s="3">
        <v>43795</v>
      </c>
      <c r="T2342" t="s">
        <v>46</v>
      </c>
      <c r="U2342">
        <v>5</v>
      </c>
      <c r="V2342" t="s">
        <v>47</v>
      </c>
      <c r="W2342" t="s">
        <v>332</v>
      </c>
      <c r="X2342" t="s">
        <v>2387</v>
      </c>
      <c r="Y2342" s="3">
        <v>43794</v>
      </c>
      <c r="AA2342" t="s">
        <v>2388</v>
      </c>
      <c r="AB2342" t="s">
        <v>91</v>
      </c>
      <c r="AC2342">
        <v>10005676</v>
      </c>
      <c r="AH2342" t="str">
        <f>VLOOKUP(B2342,'cc Lookup'!A:J,10,0)</f>
        <v>Corporate Expenditure</v>
      </c>
      <c r="AI2342" t="str">
        <f>VLOOKUP(B2342,'cc Lookup'!A:E,5,0)</f>
        <v>Corporate Exp</v>
      </c>
      <c r="AJ2342" t="s">
        <v>6736</v>
      </c>
      <c r="AK2342" t="str">
        <f t="shared" si="72"/>
        <v>E35120 Corporate Expenses</v>
      </c>
      <c r="AL2342" t="str">
        <f t="shared" si="73"/>
        <v>7310 Legal / Prof Fees</v>
      </c>
      <c r="AM2342" t="str">
        <f>VLOOKUP(W2342,Lookup!A:B,2,0)</f>
        <v>Other</v>
      </c>
    </row>
    <row r="2343" spans="1:39" x14ac:dyDescent="0.25">
      <c r="A2343" t="s">
        <v>33</v>
      </c>
      <c r="B2343" s="1" t="s">
        <v>63</v>
      </c>
      <c r="C2343" s="1" t="s">
        <v>35</v>
      </c>
      <c r="D2343" s="1" t="s">
        <v>140</v>
      </c>
      <c r="E2343" s="1" t="s">
        <v>36</v>
      </c>
      <c r="F2343" s="1" t="s">
        <v>37</v>
      </c>
      <c r="G2343" t="s">
        <v>64</v>
      </c>
      <c r="H2343" t="s">
        <v>39</v>
      </c>
      <c r="I2343" t="s">
        <v>141</v>
      </c>
      <c r="J2343" t="s">
        <v>40</v>
      </c>
      <c r="K2343" t="s">
        <v>40</v>
      </c>
      <c r="L2343" s="4">
        <v>-32.89</v>
      </c>
      <c r="M2343" s="2">
        <v>43770</v>
      </c>
      <c r="N2343" t="s">
        <v>103</v>
      </c>
      <c r="O2343" t="s">
        <v>104</v>
      </c>
      <c r="P2343" t="s">
        <v>2281</v>
      </c>
      <c r="Q2343" t="s">
        <v>2380</v>
      </c>
      <c r="R2343" t="s">
        <v>2381</v>
      </c>
      <c r="S2343" s="3">
        <v>43769</v>
      </c>
      <c r="T2343" t="s">
        <v>46</v>
      </c>
      <c r="U2343">
        <v>1991</v>
      </c>
      <c r="V2343" t="s">
        <v>809</v>
      </c>
      <c r="W2343" t="s">
        <v>694</v>
      </c>
      <c r="X2343">
        <v>165052611</v>
      </c>
      <c r="Y2343" s="3">
        <v>43347</v>
      </c>
      <c r="AC2343" t="s">
        <v>794</v>
      </c>
      <c r="AH2343" t="str">
        <f>VLOOKUP(B2343,'cc Lookup'!A:J,10,0)</f>
        <v>Corporate Expenditure</v>
      </c>
      <c r="AI2343" t="str">
        <f>VLOOKUP(B2343,'cc Lookup'!A:E,5,0)</f>
        <v>Corporate Exp</v>
      </c>
      <c r="AJ2343" t="s">
        <v>6736</v>
      </c>
      <c r="AK2343" t="str">
        <f t="shared" si="72"/>
        <v>E35120 Corporate Expenses</v>
      </c>
      <c r="AL2343" t="str">
        <f t="shared" si="73"/>
        <v>7310 Legal / Prof Fees</v>
      </c>
      <c r="AM2343" t="str">
        <f>VLOOKUP(W2343,Lookup!A:B,2,0)</f>
        <v>Legal</v>
      </c>
    </row>
    <row r="2344" spans="1:39" x14ac:dyDescent="0.25">
      <c r="A2344" t="s">
        <v>33</v>
      </c>
      <c r="B2344" s="1" t="s">
        <v>63</v>
      </c>
      <c r="C2344" s="1" t="s">
        <v>35</v>
      </c>
      <c r="D2344" s="1" t="s">
        <v>140</v>
      </c>
      <c r="E2344" s="1" t="s">
        <v>36</v>
      </c>
      <c r="F2344" s="1" t="s">
        <v>37</v>
      </c>
      <c r="G2344" t="s">
        <v>64</v>
      </c>
      <c r="H2344" t="s">
        <v>39</v>
      </c>
      <c r="I2344" t="s">
        <v>141</v>
      </c>
      <c r="J2344" t="s">
        <v>40</v>
      </c>
      <c r="K2344" t="s">
        <v>40</v>
      </c>
      <c r="L2344" s="4">
        <v>32.89</v>
      </c>
      <c r="M2344" s="2">
        <v>43770</v>
      </c>
      <c r="N2344" t="s">
        <v>103</v>
      </c>
      <c r="O2344" t="s">
        <v>104</v>
      </c>
      <c r="P2344" t="s">
        <v>2382</v>
      </c>
      <c r="Q2344" t="s">
        <v>2383</v>
      </c>
      <c r="R2344" t="s">
        <v>2384</v>
      </c>
      <c r="S2344" s="3">
        <v>43798</v>
      </c>
      <c r="T2344" t="s">
        <v>46</v>
      </c>
      <c r="U2344">
        <v>2100</v>
      </c>
      <c r="V2344" t="s">
        <v>809</v>
      </c>
      <c r="W2344" t="s">
        <v>694</v>
      </c>
      <c r="X2344">
        <v>165052611</v>
      </c>
      <c r="Y2344" s="3">
        <v>43347</v>
      </c>
      <c r="AC2344" t="s">
        <v>794</v>
      </c>
      <c r="AH2344" t="str">
        <f>VLOOKUP(B2344,'cc Lookup'!A:J,10,0)</f>
        <v>Corporate Expenditure</v>
      </c>
      <c r="AI2344" t="str">
        <f>VLOOKUP(B2344,'cc Lookup'!A:E,5,0)</f>
        <v>Corporate Exp</v>
      </c>
      <c r="AJ2344" t="s">
        <v>6736</v>
      </c>
      <c r="AK2344" t="str">
        <f t="shared" si="72"/>
        <v>E35120 Corporate Expenses</v>
      </c>
      <c r="AL2344" t="str">
        <f t="shared" si="73"/>
        <v>7310 Legal / Prof Fees</v>
      </c>
      <c r="AM2344" t="str">
        <f>VLOOKUP(W2344,Lookup!A:B,2,0)</f>
        <v>Legal</v>
      </c>
    </row>
    <row r="2345" spans="1:39" x14ac:dyDescent="0.25">
      <c r="A2345" t="s">
        <v>33</v>
      </c>
      <c r="B2345" s="1" t="s">
        <v>63</v>
      </c>
      <c r="C2345" s="1" t="s">
        <v>35</v>
      </c>
      <c r="D2345" s="1" t="s">
        <v>140</v>
      </c>
      <c r="E2345" s="1" t="s">
        <v>36</v>
      </c>
      <c r="F2345" s="1" t="s">
        <v>37</v>
      </c>
      <c r="G2345" t="s">
        <v>64</v>
      </c>
      <c r="H2345" t="s">
        <v>39</v>
      </c>
      <c r="I2345" t="s">
        <v>141</v>
      </c>
      <c r="J2345" t="s">
        <v>40</v>
      </c>
      <c r="K2345" t="s">
        <v>40</v>
      </c>
      <c r="L2345" s="4">
        <v>600</v>
      </c>
      <c r="M2345" s="2">
        <v>43770</v>
      </c>
      <c r="N2345" t="s">
        <v>1595</v>
      </c>
      <c r="O2345" t="s">
        <v>1596</v>
      </c>
      <c r="P2345" t="s">
        <v>1597</v>
      </c>
      <c r="Q2345" t="s">
        <v>2389</v>
      </c>
      <c r="R2345" t="s">
        <v>1599</v>
      </c>
      <c r="S2345" s="3">
        <v>43791</v>
      </c>
      <c r="T2345" t="s">
        <v>46</v>
      </c>
      <c r="U2345">
        <v>2</v>
      </c>
      <c r="V2345" t="s">
        <v>2390</v>
      </c>
      <c r="W2345" t="s">
        <v>2391</v>
      </c>
      <c r="X2345">
        <v>145727</v>
      </c>
      <c r="Y2345" s="3">
        <v>43791</v>
      </c>
      <c r="AA2345" t="s">
        <v>2392</v>
      </c>
      <c r="AB2345" t="s">
        <v>1603</v>
      </c>
      <c r="AC2345" t="s">
        <v>1604</v>
      </c>
      <c r="AH2345" t="str">
        <f>VLOOKUP(B2345,'cc Lookup'!A:J,10,0)</f>
        <v>Corporate Expenditure</v>
      </c>
      <c r="AI2345" t="str">
        <f>VLOOKUP(B2345,'cc Lookup'!A:E,5,0)</f>
        <v>Corporate Exp</v>
      </c>
      <c r="AJ2345" t="s">
        <v>6736</v>
      </c>
      <c r="AK2345" t="str">
        <f t="shared" si="72"/>
        <v>E35120 Corporate Expenses</v>
      </c>
      <c r="AL2345" t="str">
        <f t="shared" si="73"/>
        <v>7310 Legal / Prof Fees</v>
      </c>
      <c r="AM2345" t="str">
        <f>VLOOKUP(W2345,Lookup!A:B,2,0)</f>
        <v>Legal</v>
      </c>
    </row>
    <row r="2346" spans="1:39" x14ac:dyDescent="0.25">
      <c r="A2346" t="s">
        <v>33</v>
      </c>
      <c r="B2346" s="1" t="s">
        <v>63</v>
      </c>
      <c r="C2346" s="1" t="s">
        <v>35</v>
      </c>
      <c r="D2346" s="1" t="s">
        <v>36</v>
      </c>
      <c r="E2346" s="1" t="s">
        <v>36</v>
      </c>
      <c r="F2346" s="1" t="s">
        <v>37</v>
      </c>
      <c r="G2346" t="s">
        <v>64</v>
      </c>
      <c r="H2346" t="s">
        <v>39</v>
      </c>
      <c r="I2346" t="s">
        <v>40</v>
      </c>
      <c r="J2346" t="s">
        <v>40</v>
      </c>
      <c r="K2346" t="s">
        <v>40</v>
      </c>
      <c r="L2346" s="4">
        <v>7000</v>
      </c>
      <c r="M2346" s="2">
        <v>43800</v>
      </c>
      <c r="N2346" t="s">
        <v>55</v>
      </c>
      <c r="O2346" t="s">
        <v>56</v>
      </c>
      <c r="P2346" t="s">
        <v>1883</v>
      </c>
      <c r="Q2346" t="s">
        <v>2449</v>
      </c>
      <c r="R2346" t="s">
        <v>2450</v>
      </c>
      <c r="S2346" s="3">
        <v>43833</v>
      </c>
      <c r="T2346" t="s">
        <v>350</v>
      </c>
      <c r="U2346">
        <v>37</v>
      </c>
      <c r="V2346" t="s">
        <v>2455</v>
      </c>
      <c r="W2346" t="s">
        <v>2450</v>
      </c>
      <c r="Y2346" s="3">
        <v>43833</v>
      </c>
      <c r="AA2346" t="s">
        <v>2455</v>
      </c>
      <c r="AH2346" t="str">
        <f>VLOOKUP(B2346,'cc Lookup'!A:J,10,0)</f>
        <v>Corporate Expenditure</v>
      </c>
      <c r="AI2346" t="str">
        <f>VLOOKUP(B2346,'cc Lookup'!A:E,5,0)</f>
        <v>Corporate Exp</v>
      </c>
      <c r="AJ2346" t="s">
        <v>6736</v>
      </c>
      <c r="AK2346" t="str">
        <f t="shared" si="72"/>
        <v>E35120 Corporate Expenses</v>
      </c>
      <c r="AL2346" t="str">
        <f t="shared" si="73"/>
        <v>7310 Legal / Prof Fees</v>
      </c>
      <c r="AM2346" t="str">
        <f>VLOOKUP(W2346,Lookup!A:B,2,0)</f>
        <v>Other</v>
      </c>
    </row>
    <row r="2347" spans="1:39" x14ac:dyDescent="0.25">
      <c r="A2347" t="s">
        <v>33</v>
      </c>
      <c r="B2347" s="1" t="s">
        <v>63</v>
      </c>
      <c r="C2347" s="1" t="s">
        <v>35</v>
      </c>
      <c r="D2347" s="1" t="s">
        <v>36</v>
      </c>
      <c r="E2347" s="1" t="s">
        <v>36</v>
      </c>
      <c r="F2347" s="1" t="s">
        <v>37</v>
      </c>
      <c r="G2347" t="s">
        <v>64</v>
      </c>
      <c r="H2347" t="s">
        <v>39</v>
      </c>
      <c r="I2347" t="s">
        <v>40</v>
      </c>
      <c r="J2347" t="s">
        <v>40</v>
      </c>
      <c r="K2347" t="s">
        <v>40</v>
      </c>
      <c r="L2347" s="4">
        <v>74209</v>
      </c>
      <c r="M2347" s="2">
        <v>43800</v>
      </c>
      <c r="N2347" t="s">
        <v>55</v>
      </c>
      <c r="O2347" t="s">
        <v>56</v>
      </c>
      <c r="P2347" t="s">
        <v>1883</v>
      </c>
      <c r="Q2347" t="s">
        <v>2449</v>
      </c>
      <c r="R2347" t="s">
        <v>2450</v>
      </c>
      <c r="S2347" s="3">
        <v>43833</v>
      </c>
      <c r="T2347" t="s">
        <v>350</v>
      </c>
      <c r="U2347">
        <v>38</v>
      </c>
      <c r="V2347" t="s">
        <v>2456</v>
      </c>
      <c r="W2347" t="s">
        <v>2450</v>
      </c>
      <c r="Y2347" s="3">
        <v>43833</v>
      </c>
      <c r="AA2347" t="s">
        <v>2181</v>
      </c>
      <c r="AD2347" t="s">
        <v>2457</v>
      </c>
      <c r="AH2347" t="str">
        <f>VLOOKUP(B2347,'cc Lookup'!A:J,10,0)</f>
        <v>Corporate Expenditure</v>
      </c>
      <c r="AI2347" t="str">
        <f>VLOOKUP(B2347,'cc Lookup'!A:E,5,0)</f>
        <v>Corporate Exp</v>
      </c>
      <c r="AJ2347" t="s">
        <v>6736</v>
      </c>
      <c r="AK2347" t="str">
        <f t="shared" si="72"/>
        <v>E35120 Corporate Expenses</v>
      </c>
      <c r="AL2347" t="str">
        <f t="shared" si="73"/>
        <v>7310 Legal / Prof Fees</v>
      </c>
      <c r="AM2347" t="str">
        <f>VLOOKUP(W2347,Lookup!A:B,2,0)</f>
        <v>Other</v>
      </c>
    </row>
    <row r="2348" spans="1:39" x14ac:dyDescent="0.25">
      <c r="A2348" t="s">
        <v>33</v>
      </c>
      <c r="B2348" s="1" t="s">
        <v>63</v>
      </c>
      <c r="C2348" s="1" t="s">
        <v>35</v>
      </c>
      <c r="D2348" s="1" t="s">
        <v>36</v>
      </c>
      <c r="E2348" s="1" t="s">
        <v>36</v>
      </c>
      <c r="F2348" s="1" t="s">
        <v>37</v>
      </c>
      <c r="G2348" t="s">
        <v>64</v>
      </c>
      <c r="H2348" t="s">
        <v>39</v>
      </c>
      <c r="I2348" t="s">
        <v>40</v>
      </c>
      <c r="J2348" t="s">
        <v>40</v>
      </c>
      <c r="K2348" t="s">
        <v>40</v>
      </c>
      <c r="L2348" s="4">
        <v>-1414</v>
      </c>
      <c r="M2348" s="2">
        <v>43800</v>
      </c>
      <c r="N2348" t="s">
        <v>55</v>
      </c>
      <c r="O2348" t="s">
        <v>56</v>
      </c>
      <c r="P2348" t="s">
        <v>1883</v>
      </c>
      <c r="Q2348" t="s">
        <v>2449</v>
      </c>
      <c r="R2348" t="s">
        <v>2450</v>
      </c>
      <c r="S2348" s="3">
        <v>43833</v>
      </c>
      <c r="T2348" t="s">
        <v>350</v>
      </c>
      <c r="U2348">
        <v>39</v>
      </c>
      <c r="V2348" t="s">
        <v>2458</v>
      </c>
      <c r="W2348" t="s">
        <v>2450</v>
      </c>
      <c r="Y2348" s="3">
        <v>43833</v>
      </c>
      <c r="AA2348" t="s">
        <v>2458</v>
      </c>
      <c r="AH2348" t="str">
        <f>VLOOKUP(B2348,'cc Lookup'!A:J,10,0)</f>
        <v>Corporate Expenditure</v>
      </c>
      <c r="AI2348" t="str">
        <f>VLOOKUP(B2348,'cc Lookup'!A:E,5,0)</f>
        <v>Corporate Exp</v>
      </c>
      <c r="AJ2348" t="s">
        <v>6736</v>
      </c>
      <c r="AK2348" t="str">
        <f t="shared" si="72"/>
        <v>E35120 Corporate Expenses</v>
      </c>
      <c r="AL2348" t="str">
        <f t="shared" si="73"/>
        <v>7310 Legal / Prof Fees</v>
      </c>
      <c r="AM2348" t="str">
        <f>VLOOKUP(W2348,Lookup!A:B,2,0)</f>
        <v>Other</v>
      </c>
    </row>
    <row r="2349" spans="1:39" x14ac:dyDescent="0.25">
      <c r="A2349" t="s">
        <v>33</v>
      </c>
      <c r="B2349" s="1" t="s">
        <v>63</v>
      </c>
      <c r="C2349" s="1" t="s">
        <v>35</v>
      </c>
      <c r="D2349" s="1" t="s">
        <v>36</v>
      </c>
      <c r="E2349" s="1" t="s">
        <v>36</v>
      </c>
      <c r="F2349" s="1" t="s">
        <v>37</v>
      </c>
      <c r="G2349" t="s">
        <v>64</v>
      </c>
      <c r="H2349" t="s">
        <v>39</v>
      </c>
      <c r="I2349" t="s">
        <v>40</v>
      </c>
      <c r="J2349" t="s">
        <v>40</v>
      </c>
      <c r="K2349" t="s">
        <v>40</v>
      </c>
      <c r="L2349" s="4">
        <v>-38529.29</v>
      </c>
      <c r="M2349" s="2">
        <v>43800</v>
      </c>
      <c r="N2349" t="s">
        <v>55</v>
      </c>
      <c r="O2349" t="s">
        <v>56</v>
      </c>
      <c r="P2349" t="s">
        <v>1883</v>
      </c>
      <c r="Q2349" t="s">
        <v>2449</v>
      </c>
      <c r="R2349" t="s">
        <v>2450</v>
      </c>
      <c r="S2349" s="3">
        <v>43833</v>
      </c>
      <c r="T2349" t="s">
        <v>350</v>
      </c>
      <c r="U2349">
        <v>40</v>
      </c>
      <c r="V2349" t="s">
        <v>2459</v>
      </c>
      <c r="W2349" t="s">
        <v>2450</v>
      </c>
      <c r="Y2349" s="3">
        <v>43833</v>
      </c>
      <c r="AA2349" t="s">
        <v>1999</v>
      </c>
      <c r="AD2349" t="s">
        <v>2460</v>
      </c>
      <c r="AH2349" t="str">
        <f>VLOOKUP(B2349,'cc Lookup'!A:J,10,0)</f>
        <v>Corporate Expenditure</v>
      </c>
      <c r="AI2349" t="str">
        <f>VLOOKUP(B2349,'cc Lookup'!A:E,5,0)</f>
        <v>Corporate Exp</v>
      </c>
      <c r="AJ2349" t="s">
        <v>6736</v>
      </c>
      <c r="AK2349" t="str">
        <f t="shared" si="72"/>
        <v>E35120 Corporate Expenses</v>
      </c>
      <c r="AL2349" t="str">
        <f t="shared" si="73"/>
        <v>7310 Legal / Prof Fees</v>
      </c>
      <c r="AM2349" t="str">
        <f>VLOOKUP(W2349,Lookup!A:B,2,0)</f>
        <v>Other</v>
      </c>
    </row>
    <row r="2350" spans="1:39" x14ac:dyDescent="0.25">
      <c r="A2350" t="s">
        <v>33</v>
      </c>
      <c r="B2350" s="1" t="s">
        <v>63</v>
      </c>
      <c r="C2350" s="1" t="s">
        <v>35</v>
      </c>
      <c r="D2350" s="1" t="s">
        <v>36</v>
      </c>
      <c r="E2350" s="1" t="s">
        <v>36</v>
      </c>
      <c r="F2350" s="1" t="s">
        <v>37</v>
      </c>
      <c r="G2350" t="s">
        <v>64</v>
      </c>
      <c r="H2350" t="s">
        <v>39</v>
      </c>
      <c r="I2350" t="s">
        <v>40</v>
      </c>
      <c r="J2350" t="s">
        <v>40</v>
      </c>
      <c r="K2350" t="s">
        <v>40</v>
      </c>
      <c r="L2350" s="4">
        <v>-53430</v>
      </c>
      <c r="M2350" s="2">
        <v>43800</v>
      </c>
      <c r="N2350" t="s">
        <v>55</v>
      </c>
      <c r="O2350" t="s">
        <v>56</v>
      </c>
      <c r="P2350" t="s">
        <v>2461</v>
      </c>
      <c r="Q2350" t="s">
        <v>2462</v>
      </c>
      <c r="R2350" t="s">
        <v>2463</v>
      </c>
      <c r="S2350" s="3">
        <v>43809</v>
      </c>
      <c r="T2350" t="s">
        <v>46</v>
      </c>
      <c r="U2350">
        <v>20</v>
      </c>
      <c r="V2350" t="s">
        <v>2346</v>
      </c>
      <c r="W2350" t="s">
        <v>2463</v>
      </c>
      <c r="Y2350" s="3">
        <v>43809</v>
      </c>
      <c r="AA2350" t="s">
        <v>2181</v>
      </c>
      <c r="AD2350" t="s">
        <v>2347</v>
      </c>
      <c r="AH2350" t="str">
        <f>VLOOKUP(B2350,'cc Lookup'!A:J,10,0)</f>
        <v>Corporate Expenditure</v>
      </c>
      <c r="AI2350" t="str">
        <f>VLOOKUP(B2350,'cc Lookup'!A:E,5,0)</f>
        <v>Corporate Exp</v>
      </c>
      <c r="AJ2350" t="s">
        <v>6736</v>
      </c>
      <c r="AK2350" t="str">
        <f t="shared" si="72"/>
        <v>E35120 Corporate Expenses</v>
      </c>
      <c r="AL2350" t="str">
        <f t="shared" si="73"/>
        <v>7310 Legal / Prof Fees</v>
      </c>
      <c r="AM2350" t="str">
        <f>VLOOKUP(W2350,Lookup!A:B,2,0)</f>
        <v>Other</v>
      </c>
    </row>
    <row r="2351" spans="1:39" x14ac:dyDescent="0.25">
      <c r="A2351" t="s">
        <v>33</v>
      </c>
      <c r="B2351" s="1" t="s">
        <v>63</v>
      </c>
      <c r="C2351" s="1" t="s">
        <v>35</v>
      </c>
      <c r="D2351" s="1" t="s">
        <v>36</v>
      </c>
      <c r="E2351" s="1" t="s">
        <v>36</v>
      </c>
      <c r="F2351" s="1" t="s">
        <v>37</v>
      </c>
      <c r="G2351" t="s">
        <v>64</v>
      </c>
      <c r="H2351" t="s">
        <v>39</v>
      </c>
      <c r="I2351" t="s">
        <v>40</v>
      </c>
      <c r="J2351" t="s">
        <v>40</v>
      </c>
      <c r="K2351" t="s">
        <v>40</v>
      </c>
      <c r="L2351" s="4">
        <v>1692</v>
      </c>
      <c r="M2351" s="2">
        <v>43800</v>
      </c>
      <c r="N2351" t="s">
        <v>55</v>
      </c>
      <c r="O2351" t="s">
        <v>56</v>
      </c>
      <c r="P2351" t="s">
        <v>2461</v>
      </c>
      <c r="Q2351" t="s">
        <v>2462</v>
      </c>
      <c r="R2351" t="s">
        <v>2463</v>
      </c>
      <c r="S2351" s="3">
        <v>43809</v>
      </c>
      <c r="T2351" t="s">
        <v>46</v>
      </c>
      <c r="U2351">
        <v>21</v>
      </c>
      <c r="V2351" t="s">
        <v>2348</v>
      </c>
      <c r="W2351" t="s">
        <v>2463</v>
      </c>
      <c r="Y2351" s="3">
        <v>43809</v>
      </c>
      <c r="AA2351" t="s">
        <v>2348</v>
      </c>
      <c r="AH2351" t="str">
        <f>VLOOKUP(B2351,'cc Lookup'!A:J,10,0)</f>
        <v>Corporate Expenditure</v>
      </c>
      <c r="AI2351" t="str">
        <f>VLOOKUP(B2351,'cc Lookup'!A:E,5,0)</f>
        <v>Corporate Exp</v>
      </c>
      <c r="AJ2351" t="s">
        <v>6736</v>
      </c>
      <c r="AK2351" t="str">
        <f t="shared" si="72"/>
        <v>E35120 Corporate Expenses</v>
      </c>
      <c r="AL2351" t="str">
        <f t="shared" si="73"/>
        <v>7310 Legal / Prof Fees</v>
      </c>
      <c r="AM2351" t="str">
        <f>VLOOKUP(W2351,Lookup!A:B,2,0)</f>
        <v>Other</v>
      </c>
    </row>
    <row r="2352" spans="1:39" x14ac:dyDescent="0.25">
      <c r="A2352" t="s">
        <v>33</v>
      </c>
      <c r="B2352" s="1" t="s">
        <v>63</v>
      </c>
      <c r="C2352" s="1" t="s">
        <v>35</v>
      </c>
      <c r="D2352" s="1" t="s">
        <v>36</v>
      </c>
      <c r="E2352" s="1" t="s">
        <v>36</v>
      </c>
      <c r="F2352" s="1" t="s">
        <v>37</v>
      </c>
      <c r="G2352" t="s">
        <v>64</v>
      </c>
      <c r="H2352" t="s">
        <v>39</v>
      </c>
      <c r="I2352" t="s">
        <v>40</v>
      </c>
      <c r="J2352" t="s">
        <v>40</v>
      </c>
      <c r="K2352" t="s">
        <v>40</v>
      </c>
      <c r="L2352" s="4">
        <v>53853.440000000002</v>
      </c>
      <c r="M2352" s="2">
        <v>43800</v>
      </c>
      <c r="N2352" t="s">
        <v>55</v>
      </c>
      <c r="O2352" t="s">
        <v>56</v>
      </c>
      <c r="P2352" t="s">
        <v>2461</v>
      </c>
      <c r="Q2352" t="s">
        <v>2462</v>
      </c>
      <c r="R2352" t="s">
        <v>2463</v>
      </c>
      <c r="S2352" s="3">
        <v>43809</v>
      </c>
      <c r="T2352" t="s">
        <v>46</v>
      </c>
      <c r="U2352">
        <v>22</v>
      </c>
      <c r="V2352" t="s">
        <v>2349</v>
      </c>
      <c r="W2352" t="s">
        <v>2463</v>
      </c>
      <c r="Y2352" s="3">
        <v>43809</v>
      </c>
      <c r="AA2352" t="s">
        <v>1999</v>
      </c>
      <c r="AD2352" t="s">
        <v>2350</v>
      </c>
      <c r="AH2352" t="str">
        <f>VLOOKUP(B2352,'cc Lookup'!A:J,10,0)</f>
        <v>Corporate Expenditure</v>
      </c>
      <c r="AI2352" t="str">
        <f>VLOOKUP(B2352,'cc Lookup'!A:E,5,0)</f>
        <v>Corporate Exp</v>
      </c>
      <c r="AJ2352" t="s">
        <v>6736</v>
      </c>
      <c r="AK2352" t="str">
        <f t="shared" si="72"/>
        <v>E35120 Corporate Expenses</v>
      </c>
      <c r="AL2352" t="str">
        <f t="shared" si="73"/>
        <v>7310 Legal / Prof Fees</v>
      </c>
      <c r="AM2352" t="str">
        <f>VLOOKUP(W2352,Lookup!A:B,2,0)</f>
        <v>Other</v>
      </c>
    </row>
    <row r="2353" spans="1:39" x14ac:dyDescent="0.25">
      <c r="A2353" t="s">
        <v>33</v>
      </c>
      <c r="B2353" s="1" t="s">
        <v>63</v>
      </c>
      <c r="C2353" s="1" t="s">
        <v>35</v>
      </c>
      <c r="D2353" s="1" t="s">
        <v>36</v>
      </c>
      <c r="E2353" s="1" t="s">
        <v>36</v>
      </c>
      <c r="F2353" s="1" t="s">
        <v>37</v>
      </c>
      <c r="G2353" t="s">
        <v>64</v>
      </c>
      <c r="H2353" t="s">
        <v>39</v>
      </c>
      <c r="I2353" t="s">
        <v>40</v>
      </c>
      <c r="J2353" t="s">
        <v>40</v>
      </c>
      <c r="K2353" t="s">
        <v>40</v>
      </c>
      <c r="L2353" s="4">
        <v>-33500</v>
      </c>
      <c r="M2353" s="2">
        <v>43800</v>
      </c>
      <c r="N2353" t="s">
        <v>55</v>
      </c>
      <c r="O2353" t="s">
        <v>56</v>
      </c>
      <c r="P2353" t="s">
        <v>2451</v>
      </c>
      <c r="Q2353" t="s">
        <v>2452</v>
      </c>
      <c r="R2353" t="s">
        <v>2453</v>
      </c>
      <c r="S2353" s="3">
        <v>43809</v>
      </c>
      <c r="T2353" t="s">
        <v>46</v>
      </c>
      <c r="U2353">
        <v>19</v>
      </c>
      <c r="V2353" t="s">
        <v>2342</v>
      </c>
      <c r="W2353" t="s">
        <v>2453</v>
      </c>
      <c r="Y2353" s="3">
        <v>43809</v>
      </c>
      <c r="AA2353" t="s">
        <v>2342</v>
      </c>
      <c r="AH2353" t="str">
        <f>VLOOKUP(B2353,'cc Lookup'!A:J,10,0)</f>
        <v>Corporate Expenditure</v>
      </c>
      <c r="AI2353" t="str">
        <f>VLOOKUP(B2353,'cc Lookup'!A:E,5,0)</f>
        <v>Corporate Exp</v>
      </c>
      <c r="AJ2353" t="s">
        <v>6736</v>
      </c>
      <c r="AK2353" t="str">
        <f t="shared" si="72"/>
        <v>E35120 Corporate Expenses</v>
      </c>
      <c r="AL2353" t="str">
        <f t="shared" si="73"/>
        <v>7310 Legal / Prof Fees</v>
      </c>
      <c r="AM2353" t="str">
        <f>VLOOKUP(W2353,Lookup!A:B,2,0)</f>
        <v>Other</v>
      </c>
    </row>
    <row r="2354" spans="1:39" x14ac:dyDescent="0.25">
      <c r="A2354" t="s">
        <v>33</v>
      </c>
      <c r="B2354" s="1" t="s">
        <v>63</v>
      </c>
      <c r="C2354" s="1" t="s">
        <v>35</v>
      </c>
      <c r="D2354" s="1" t="s">
        <v>36</v>
      </c>
      <c r="E2354" s="1" t="s">
        <v>36</v>
      </c>
      <c r="F2354" s="1" t="s">
        <v>37</v>
      </c>
      <c r="G2354" t="s">
        <v>64</v>
      </c>
      <c r="H2354" t="s">
        <v>39</v>
      </c>
      <c r="I2354" t="s">
        <v>40</v>
      </c>
      <c r="J2354" t="s">
        <v>40</v>
      </c>
      <c r="K2354" t="s">
        <v>40</v>
      </c>
      <c r="L2354" s="4">
        <v>343</v>
      </c>
      <c r="M2354" s="2">
        <v>43800</v>
      </c>
      <c r="N2354" t="s">
        <v>311</v>
      </c>
      <c r="O2354" t="s">
        <v>56</v>
      </c>
      <c r="P2354" t="s">
        <v>2464</v>
      </c>
      <c r="Q2354" t="s">
        <v>2465</v>
      </c>
      <c r="R2354" t="s">
        <v>2466</v>
      </c>
      <c r="S2354" s="3">
        <v>43815</v>
      </c>
      <c r="T2354" t="s">
        <v>350</v>
      </c>
      <c r="U2354">
        <v>62</v>
      </c>
      <c r="V2354" t="s">
        <v>2467</v>
      </c>
      <c r="W2354" t="s">
        <v>2466</v>
      </c>
      <c r="Y2354" s="3">
        <v>43815</v>
      </c>
      <c r="AA2354" t="s">
        <v>2468</v>
      </c>
      <c r="AD2354" t="s">
        <v>2469</v>
      </c>
      <c r="AH2354" t="str">
        <f>VLOOKUP(B2354,'cc Lookup'!A:J,10,0)</f>
        <v>Corporate Expenditure</v>
      </c>
      <c r="AI2354" t="str">
        <f>VLOOKUP(B2354,'cc Lookup'!A:E,5,0)</f>
        <v>Corporate Exp</v>
      </c>
      <c r="AJ2354" t="s">
        <v>6736</v>
      </c>
      <c r="AK2354" t="str">
        <f t="shared" si="72"/>
        <v>E35120 Corporate Expenses</v>
      </c>
      <c r="AL2354" t="str">
        <f t="shared" si="73"/>
        <v>7310 Legal / Prof Fees</v>
      </c>
      <c r="AM2354" t="str">
        <f>VLOOKUP(W2354,Lookup!A:B,2,0)</f>
        <v>Other</v>
      </c>
    </row>
    <row r="2355" spans="1:39" x14ac:dyDescent="0.25">
      <c r="A2355" t="s">
        <v>33</v>
      </c>
      <c r="B2355" s="1" t="s">
        <v>63</v>
      </c>
      <c r="C2355" s="1" t="s">
        <v>35</v>
      </c>
      <c r="D2355" s="1" t="s">
        <v>36</v>
      </c>
      <c r="E2355" s="1" t="s">
        <v>36</v>
      </c>
      <c r="F2355" s="1" t="s">
        <v>37</v>
      </c>
      <c r="G2355" t="s">
        <v>64</v>
      </c>
      <c r="H2355" t="s">
        <v>39</v>
      </c>
      <c r="I2355" t="s">
        <v>40</v>
      </c>
      <c r="J2355" t="s">
        <v>40</v>
      </c>
      <c r="K2355" t="s">
        <v>40</v>
      </c>
      <c r="L2355" s="4">
        <v>1000</v>
      </c>
      <c r="M2355" s="2">
        <v>43800</v>
      </c>
      <c r="N2355" t="s">
        <v>311</v>
      </c>
      <c r="O2355" t="s">
        <v>56</v>
      </c>
      <c r="P2355" t="s">
        <v>2464</v>
      </c>
      <c r="Q2355" t="s">
        <v>2465</v>
      </c>
      <c r="R2355" t="s">
        <v>2466</v>
      </c>
      <c r="S2355" s="3">
        <v>43815</v>
      </c>
      <c r="T2355" t="s">
        <v>350</v>
      </c>
      <c r="U2355">
        <v>63</v>
      </c>
      <c r="V2355" t="s">
        <v>2470</v>
      </c>
      <c r="W2355" t="s">
        <v>2466</v>
      </c>
      <c r="Y2355" s="3">
        <v>43815</v>
      </c>
      <c r="AA2355" t="s">
        <v>2471</v>
      </c>
      <c r="AD2355" t="s">
        <v>2286</v>
      </c>
      <c r="AH2355" t="str">
        <f>VLOOKUP(B2355,'cc Lookup'!A:J,10,0)</f>
        <v>Corporate Expenditure</v>
      </c>
      <c r="AI2355" t="str">
        <f>VLOOKUP(B2355,'cc Lookup'!A:E,5,0)</f>
        <v>Corporate Exp</v>
      </c>
      <c r="AJ2355" t="s">
        <v>6736</v>
      </c>
      <c r="AK2355" t="str">
        <f t="shared" si="72"/>
        <v>E35120 Corporate Expenses</v>
      </c>
      <c r="AL2355" t="str">
        <f t="shared" si="73"/>
        <v>7310 Legal / Prof Fees</v>
      </c>
      <c r="AM2355" t="str">
        <f>VLOOKUP(W2355,Lookup!A:B,2,0)</f>
        <v>Other</v>
      </c>
    </row>
    <row r="2356" spans="1:39" x14ac:dyDescent="0.25">
      <c r="A2356" t="s">
        <v>33</v>
      </c>
      <c r="B2356" s="1" t="s">
        <v>63</v>
      </c>
      <c r="C2356" s="1" t="s">
        <v>35</v>
      </c>
      <c r="D2356" s="1" t="s">
        <v>36</v>
      </c>
      <c r="E2356" s="1" t="s">
        <v>36</v>
      </c>
      <c r="F2356" s="1" t="s">
        <v>37</v>
      </c>
      <c r="G2356" t="s">
        <v>64</v>
      </c>
      <c r="H2356" t="s">
        <v>39</v>
      </c>
      <c r="I2356" t="s">
        <v>40</v>
      </c>
      <c r="J2356" t="s">
        <v>40</v>
      </c>
      <c r="K2356" t="s">
        <v>40</v>
      </c>
      <c r="L2356" s="4">
        <v>1500</v>
      </c>
      <c r="M2356" s="2">
        <v>43800</v>
      </c>
      <c r="N2356" t="s">
        <v>311</v>
      </c>
      <c r="O2356" t="s">
        <v>56</v>
      </c>
      <c r="P2356" t="s">
        <v>2464</v>
      </c>
      <c r="Q2356" t="s">
        <v>2465</v>
      </c>
      <c r="R2356" t="s">
        <v>2466</v>
      </c>
      <c r="S2356" s="3">
        <v>43815</v>
      </c>
      <c r="T2356" t="s">
        <v>350</v>
      </c>
      <c r="U2356">
        <v>64</v>
      </c>
      <c r="V2356" t="s">
        <v>2472</v>
      </c>
      <c r="W2356" t="s">
        <v>2466</v>
      </c>
      <c r="Y2356" s="3">
        <v>43815</v>
      </c>
      <c r="AA2356" t="s">
        <v>2473</v>
      </c>
      <c r="AD2356" t="s">
        <v>2216</v>
      </c>
      <c r="AH2356" t="str">
        <f>VLOOKUP(B2356,'cc Lookup'!A:J,10,0)</f>
        <v>Corporate Expenditure</v>
      </c>
      <c r="AI2356" t="str">
        <f>VLOOKUP(B2356,'cc Lookup'!A:E,5,0)</f>
        <v>Corporate Exp</v>
      </c>
      <c r="AJ2356" t="s">
        <v>6736</v>
      </c>
      <c r="AK2356" t="str">
        <f t="shared" si="72"/>
        <v>E35120 Corporate Expenses</v>
      </c>
      <c r="AL2356" t="str">
        <f t="shared" si="73"/>
        <v>7310 Legal / Prof Fees</v>
      </c>
      <c r="AM2356" t="str">
        <f>VLOOKUP(W2356,Lookup!A:B,2,0)</f>
        <v>Other</v>
      </c>
    </row>
    <row r="2357" spans="1:39" x14ac:dyDescent="0.25">
      <c r="A2357" t="s">
        <v>33</v>
      </c>
      <c r="B2357" s="1" t="s">
        <v>63</v>
      </c>
      <c r="C2357" s="1" t="s">
        <v>35</v>
      </c>
      <c r="D2357" s="1" t="s">
        <v>36</v>
      </c>
      <c r="E2357" s="1" t="s">
        <v>36</v>
      </c>
      <c r="F2357" s="1" t="s">
        <v>37</v>
      </c>
      <c r="G2357" t="s">
        <v>64</v>
      </c>
      <c r="H2357" t="s">
        <v>39</v>
      </c>
      <c r="I2357" t="s">
        <v>40</v>
      </c>
      <c r="J2357" t="s">
        <v>40</v>
      </c>
      <c r="K2357" t="s">
        <v>40</v>
      </c>
      <c r="L2357" s="4">
        <v>-57717.04</v>
      </c>
      <c r="M2357" s="2">
        <v>43800</v>
      </c>
      <c r="N2357" t="s">
        <v>311</v>
      </c>
      <c r="O2357" t="s">
        <v>56</v>
      </c>
      <c r="P2357" t="s">
        <v>2474</v>
      </c>
      <c r="Q2357" t="s">
        <v>2475</v>
      </c>
      <c r="R2357" t="s">
        <v>2476</v>
      </c>
      <c r="S2357" s="3">
        <v>43833</v>
      </c>
      <c r="T2357" t="s">
        <v>350</v>
      </c>
      <c r="U2357">
        <v>10</v>
      </c>
      <c r="V2357" t="s">
        <v>2477</v>
      </c>
      <c r="W2357" t="s">
        <v>2476</v>
      </c>
      <c r="Y2357" s="3">
        <v>43833</v>
      </c>
      <c r="AA2357" t="s">
        <v>2478</v>
      </c>
      <c r="AD2357" t="s">
        <v>2479</v>
      </c>
      <c r="AH2357" t="str">
        <f>VLOOKUP(B2357,'cc Lookup'!A:J,10,0)</f>
        <v>Corporate Expenditure</v>
      </c>
      <c r="AI2357" t="str">
        <f>VLOOKUP(B2357,'cc Lookup'!A:E,5,0)</f>
        <v>Corporate Exp</v>
      </c>
      <c r="AJ2357" t="s">
        <v>6736</v>
      </c>
      <c r="AK2357" t="str">
        <f t="shared" si="72"/>
        <v>E35120 Corporate Expenses</v>
      </c>
      <c r="AL2357" t="str">
        <f t="shared" si="73"/>
        <v>7310 Legal / Prof Fees</v>
      </c>
      <c r="AM2357" t="str">
        <f>VLOOKUP(W2357,Lookup!A:B,2,0)</f>
        <v>Other</v>
      </c>
    </row>
    <row r="2358" spans="1:39" x14ac:dyDescent="0.25">
      <c r="A2358" t="s">
        <v>33</v>
      </c>
      <c r="B2358" s="1" t="s">
        <v>63</v>
      </c>
      <c r="C2358" s="1" t="s">
        <v>35</v>
      </c>
      <c r="D2358" s="1" t="s">
        <v>36</v>
      </c>
      <c r="E2358" s="1" t="s">
        <v>36</v>
      </c>
      <c r="F2358" s="1" t="s">
        <v>37</v>
      </c>
      <c r="G2358" t="s">
        <v>64</v>
      </c>
      <c r="H2358" t="s">
        <v>39</v>
      </c>
      <c r="I2358" t="s">
        <v>40</v>
      </c>
      <c r="J2358" t="s">
        <v>40</v>
      </c>
      <c r="K2358" t="s">
        <v>40</v>
      </c>
      <c r="L2358" s="4">
        <v>345</v>
      </c>
      <c r="M2358" s="2">
        <v>43800</v>
      </c>
      <c r="N2358" t="s">
        <v>311</v>
      </c>
      <c r="O2358" t="s">
        <v>56</v>
      </c>
      <c r="P2358" t="s">
        <v>2480</v>
      </c>
      <c r="Q2358" t="s">
        <v>2481</v>
      </c>
      <c r="R2358" t="s">
        <v>2482</v>
      </c>
      <c r="S2358" s="3">
        <v>43833</v>
      </c>
      <c r="T2358" t="s">
        <v>2266</v>
      </c>
      <c r="U2358">
        <v>1109</v>
      </c>
      <c r="V2358" t="s">
        <v>2483</v>
      </c>
      <c r="W2358" t="s">
        <v>2482</v>
      </c>
      <c r="Y2358" s="3">
        <v>43833</v>
      </c>
      <c r="AA2358" t="s">
        <v>2484</v>
      </c>
      <c r="AD2358" t="s">
        <v>2375</v>
      </c>
      <c r="AH2358" t="str">
        <f>VLOOKUP(B2358,'cc Lookup'!A:J,10,0)</f>
        <v>Corporate Expenditure</v>
      </c>
      <c r="AI2358" t="str">
        <f>VLOOKUP(B2358,'cc Lookup'!A:E,5,0)</f>
        <v>Corporate Exp</v>
      </c>
      <c r="AJ2358" t="s">
        <v>6736</v>
      </c>
      <c r="AK2358" t="str">
        <f t="shared" si="72"/>
        <v>E35120 Corporate Expenses</v>
      </c>
      <c r="AL2358" t="str">
        <f t="shared" si="73"/>
        <v>7310 Legal / Prof Fees</v>
      </c>
      <c r="AM2358" t="str">
        <f>VLOOKUP(W2358,Lookup!A:B,2,0)</f>
        <v>Other</v>
      </c>
    </row>
    <row r="2359" spans="1:39" x14ac:dyDescent="0.25">
      <c r="A2359" t="s">
        <v>33</v>
      </c>
      <c r="B2359" s="1" t="s">
        <v>63</v>
      </c>
      <c r="C2359" s="1" t="s">
        <v>35</v>
      </c>
      <c r="D2359" s="1" t="s">
        <v>36</v>
      </c>
      <c r="E2359" s="1" t="s">
        <v>36</v>
      </c>
      <c r="F2359" s="1" t="s">
        <v>37</v>
      </c>
      <c r="G2359" t="s">
        <v>64</v>
      </c>
      <c r="H2359" t="s">
        <v>39</v>
      </c>
      <c r="I2359" t="s">
        <v>40</v>
      </c>
      <c r="J2359" t="s">
        <v>40</v>
      </c>
      <c r="K2359" t="s">
        <v>40</v>
      </c>
      <c r="L2359" s="4">
        <v>-898.4</v>
      </c>
      <c r="M2359" s="2">
        <v>43800</v>
      </c>
      <c r="N2359" t="s">
        <v>311</v>
      </c>
      <c r="O2359" t="s">
        <v>56</v>
      </c>
      <c r="P2359" t="s">
        <v>2480</v>
      </c>
      <c r="Q2359" t="s">
        <v>2481</v>
      </c>
      <c r="R2359" t="s">
        <v>2482</v>
      </c>
      <c r="S2359" s="3">
        <v>43833</v>
      </c>
      <c r="T2359" t="s">
        <v>2266</v>
      </c>
      <c r="U2359">
        <v>1110</v>
      </c>
      <c r="V2359" t="s">
        <v>2485</v>
      </c>
      <c r="W2359" t="s">
        <v>2482</v>
      </c>
      <c r="Y2359" s="3">
        <v>43833</v>
      </c>
      <c r="AA2359" t="s">
        <v>2486</v>
      </c>
      <c r="AD2359" t="s">
        <v>2379</v>
      </c>
      <c r="AH2359" t="str">
        <f>VLOOKUP(B2359,'cc Lookup'!A:J,10,0)</f>
        <v>Corporate Expenditure</v>
      </c>
      <c r="AI2359" t="str">
        <f>VLOOKUP(B2359,'cc Lookup'!A:E,5,0)</f>
        <v>Corporate Exp</v>
      </c>
      <c r="AJ2359" t="s">
        <v>6736</v>
      </c>
      <c r="AK2359" t="str">
        <f t="shared" si="72"/>
        <v>E35120 Corporate Expenses</v>
      </c>
      <c r="AL2359" t="str">
        <f t="shared" si="73"/>
        <v>7310 Legal / Prof Fees</v>
      </c>
      <c r="AM2359" t="str">
        <f>VLOOKUP(W2359,Lookup!A:B,2,0)</f>
        <v>Other</v>
      </c>
    </row>
    <row r="2360" spans="1:39" x14ac:dyDescent="0.25">
      <c r="A2360" t="s">
        <v>33</v>
      </c>
      <c r="B2360" s="1" t="s">
        <v>63</v>
      </c>
      <c r="C2360" s="1" t="s">
        <v>35</v>
      </c>
      <c r="D2360" s="1" t="s">
        <v>36</v>
      </c>
      <c r="E2360" s="1" t="s">
        <v>36</v>
      </c>
      <c r="F2360" s="1" t="s">
        <v>37</v>
      </c>
      <c r="G2360" t="s">
        <v>64</v>
      </c>
      <c r="H2360" t="s">
        <v>39</v>
      </c>
      <c r="I2360" t="s">
        <v>40</v>
      </c>
      <c r="J2360" t="s">
        <v>40</v>
      </c>
      <c r="K2360" t="s">
        <v>40</v>
      </c>
      <c r="L2360" s="4">
        <v>-203.2</v>
      </c>
      <c r="M2360" s="2">
        <v>43800</v>
      </c>
      <c r="N2360" t="s">
        <v>311</v>
      </c>
      <c r="O2360" t="s">
        <v>56</v>
      </c>
      <c r="P2360" t="s">
        <v>2487</v>
      </c>
      <c r="Q2360" t="s">
        <v>2488</v>
      </c>
      <c r="R2360" t="s">
        <v>2489</v>
      </c>
      <c r="S2360" s="3">
        <v>43804</v>
      </c>
      <c r="T2360" t="s">
        <v>2266</v>
      </c>
      <c r="U2360">
        <v>1240</v>
      </c>
      <c r="V2360" t="s">
        <v>2490</v>
      </c>
      <c r="W2360" t="s">
        <v>2489</v>
      </c>
      <c r="Y2360" s="3">
        <v>43804</v>
      </c>
      <c r="AA2360" t="s">
        <v>2491</v>
      </c>
      <c r="AD2360" t="s">
        <v>2278</v>
      </c>
      <c r="AH2360" t="str">
        <f>VLOOKUP(B2360,'cc Lookup'!A:J,10,0)</f>
        <v>Corporate Expenditure</v>
      </c>
      <c r="AI2360" t="str">
        <f>VLOOKUP(B2360,'cc Lookup'!A:E,5,0)</f>
        <v>Corporate Exp</v>
      </c>
      <c r="AJ2360" t="s">
        <v>6736</v>
      </c>
      <c r="AK2360" t="str">
        <f t="shared" si="72"/>
        <v>E35120 Corporate Expenses</v>
      </c>
      <c r="AL2360" t="str">
        <f t="shared" si="73"/>
        <v>7310 Legal / Prof Fees</v>
      </c>
      <c r="AM2360" t="str">
        <f>VLOOKUP(W2360,Lookup!A:B,2,0)</f>
        <v>Other</v>
      </c>
    </row>
    <row r="2361" spans="1:39" x14ac:dyDescent="0.25">
      <c r="A2361" t="s">
        <v>33</v>
      </c>
      <c r="B2361" s="1" t="s">
        <v>63</v>
      </c>
      <c r="C2361" s="1" t="s">
        <v>35</v>
      </c>
      <c r="D2361" s="1" t="s">
        <v>36</v>
      </c>
      <c r="E2361" s="1" t="s">
        <v>36</v>
      </c>
      <c r="F2361" s="1" t="s">
        <v>37</v>
      </c>
      <c r="G2361" t="s">
        <v>64</v>
      </c>
      <c r="H2361" t="s">
        <v>39</v>
      </c>
      <c r="I2361" t="s">
        <v>40</v>
      </c>
      <c r="J2361" t="s">
        <v>40</v>
      </c>
      <c r="K2361" t="s">
        <v>40</v>
      </c>
      <c r="L2361" s="4">
        <v>1653</v>
      </c>
      <c r="M2361" s="2">
        <v>43800</v>
      </c>
      <c r="N2361" t="s">
        <v>41</v>
      </c>
      <c r="O2361" t="s">
        <v>42</v>
      </c>
      <c r="P2361" t="s">
        <v>2492</v>
      </c>
      <c r="Q2361" t="s">
        <v>2493</v>
      </c>
      <c r="R2361" t="s">
        <v>2454</v>
      </c>
      <c r="S2361" s="3">
        <v>43802</v>
      </c>
      <c r="T2361" t="s">
        <v>46</v>
      </c>
      <c r="U2361">
        <v>9</v>
      </c>
      <c r="V2361" t="s">
        <v>47</v>
      </c>
      <c r="W2361" t="s">
        <v>48</v>
      </c>
      <c r="X2361">
        <v>444507</v>
      </c>
      <c r="Y2361" s="3">
        <v>43786</v>
      </c>
      <c r="Z2361">
        <v>165028647</v>
      </c>
      <c r="AB2361" t="s">
        <v>49</v>
      </c>
      <c r="AD2361" t="s">
        <v>2494</v>
      </c>
      <c r="AE2361">
        <v>1</v>
      </c>
      <c r="AF2361">
        <v>1653</v>
      </c>
      <c r="AH2361" t="str">
        <f>VLOOKUP(B2361,'cc Lookup'!A:J,10,0)</f>
        <v>Corporate Expenditure</v>
      </c>
      <c r="AI2361" t="str">
        <f>VLOOKUP(B2361,'cc Lookup'!A:E,5,0)</f>
        <v>Corporate Exp</v>
      </c>
      <c r="AJ2361" t="s">
        <v>6736</v>
      </c>
      <c r="AK2361" t="str">
        <f t="shared" si="72"/>
        <v>E35120 Corporate Expenses</v>
      </c>
      <c r="AL2361" t="str">
        <f t="shared" si="73"/>
        <v>7310 Legal / Prof Fees</v>
      </c>
      <c r="AM2361" t="str">
        <f>VLOOKUP(W2361,Lookup!A:B,2,0)</f>
        <v>Legal</v>
      </c>
    </row>
    <row r="2362" spans="1:39" x14ac:dyDescent="0.25">
      <c r="A2362" t="s">
        <v>33</v>
      </c>
      <c r="B2362" s="1" t="s">
        <v>63</v>
      </c>
      <c r="C2362" s="1" t="s">
        <v>35</v>
      </c>
      <c r="D2362" s="1" t="s">
        <v>36</v>
      </c>
      <c r="E2362" s="1" t="s">
        <v>36</v>
      </c>
      <c r="F2362" s="1" t="s">
        <v>37</v>
      </c>
      <c r="G2362" t="s">
        <v>64</v>
      </c>
      <c r="H2362" t="s">
        <v>39</v>
      </c>
      <c r="I2362" t="s">
        <v>40</v>
      </c>
      <c r="J2362" t="s">
        <v>40</v>
      </c>
      <c r="K2362" t="s">
        <v>40</v>
      </c>
      <c r="L2362" s="4">
        <v>57717.04</v>
      </c>
      <c r="M2362" s="2">
        <v>43800</v>
      </c>
      <c r="N2362" t="s">
        <v>41</v>
      </c>
      <c r="O2362" t="s">
        <v>42</v>
      </c>
      <c r="P2362" t="s">
        <v>2495</v>
      </c>
      <c r="Q2362" t="s">
        <v>2496</v>
      </c>
      <c r="R2362" t="s">
        <v>2454</v>
      </c>
      <c r="S2362" s="3">
        <v>43809</v>
      </c>
      <c r="T2362" t="s">
        <v>46</v>
      </c>
      <c r="U2362">
        <v>8</v>
      </c>
      <c r="V2362" t="s">
        <v>47</v>
      </c>
      <c r="W2362" t="s">
        <v>694</v>
      </c>
      <c r="X2362">
        <v>10210480</v>
      </c>
      <c r="Y2362" s="3">
        <v>43524</v>
      </c>
      <c r="Z2362">
        <v>165076761</v>
      </c>
      <c r="AB2362" t="s">
        <v>49</v>
      </c>
      <c r="AD2362" t="s">
        <v>2479</v>
      </c>
      <c r="AE2362">
        <v>1</v>
      </c>
      <c r="AF2362">
        <v>57717</v>
      </c>
      <c r="AH2362" t="str">
        <f>VLOOKUP(B2362,'cc Lookup'!A:J,10,0)</f>
        <v>Corporate Expenditure</v>
      </c>
      <c r="AI2362" t="str">
        <f>VLOOKUP(B2362,'cc Lookup'!A:E,5,0)</f>
        <v>Corporate Exp</v>
      </c>
      <c r="AJ2362" t="s">
        <v>6736</v>
      </c>
      <c r="AK2362" t="str">
        <f t="shared" si="72"/>
        <v>E35120 Corporate Expenses</v>
      </c>
      <c r="AL2362" t="str">
        <f t="shared" si="73"/>
        <v>7310 Legal / Prof Fees</v>
      </c>
      <c r="AM2362" t="str">
        <f>VLOOKUP(W2362,Lookup!A:B,2,0)</f>
        <v>Legal</v>
      </c>
    </row>
    <row r="2363" spans="1:39" x14ac:dyDescent="0.25">
      <c r="A2363" t="s">
        <v>33</v>
      </c>
      <c r="B2363" s="1" t="s">
        <v>63</v>
      </c>
      <c r="C2363" s="1" t="s">
        <v>35</v>
      </c>
      <c r="D2363" s="1" t="s">
        <v>36</v>
      </c>
      <c r="E2363" s="1" t="s">
        <v>36</v>
      </c>
      <c r="F2363" s="1" t="s">
        <v>37</v>
      </c>
      <c r="G2363" t="s">
        <v>64</v>
      </c>
      <c r="H2363" t="s">
        <v>39</v>
      </c>
      <c r="I2363" t="s">
        <v>40</v>
      </c>
      <c r="J2363" t="s">
        <v>40</v>
      </c>
      <c r="K2363" t="s">
        <v>40</v>
      </c>
      <c r="L2363" s="4">
        <v>11542.81</v>
      </c>
      <c r="M2363" s="2">
        <v>43800</v>
      </c>
      <c r="N2363" t="s">
        <v>41</v>
      </c>
      <c r="O2363" t="s">
        <v>42</v>
      </c>
      <c r="P2363" t="s">
        <v>2495</v>
      </c>
      <c r="Q2363" t="s">
        <v>2496</v>
      </c>
      <c r="R2363" t="s">
        <v>2454</v>
      </c>
      <c r="S2363" s="3">
        <v>43809</v>
      </c>
      <c r="T2363" t="s">
        <v>46</v>
      </c>
      <c r="U2363">
        <v>8</v>
      </c>
      <c r="V2363" t="s">
        <v>47</v>
      </c>
      <c r="W2363" t="s">
        <v>694</v>
      </c>
      <c r="X2363">
        <v>10210480</v>
      </c>
      <c r="Y2363" s="3">
        <v>43524</v>
      </c>
      <c r="Z2363">
        <v>165076761</v>
      </c>
      <c r="AB2363" t="s">
        <v>49</v>
      </c>
      <c r="AD2363" t="s">
        <v>2479</v>
      </c>
      <c r="AH2363" t="str">
        <f>VLOOKUP(B2363,'cc Lookup'!A:J,10,0)</f>
        <v>Corporate Expenditure</v>
      </c>
      <c r="AI2363" t="str">
        <f>VLOOKUP(B2363,'cc Lookup'!A:E,5,0)</f>
        <v>Corporate Exp</v>
      </c>
      <c r="AJ2363" t="s">
        <v>6736</v>
      </c>
      <c r="AK2363" t="str">
        <f t="shared" si="72"/>
        <v>E35120 Corporate Expenses</v>
      </c>
      <c r="AL2363" t="str">
        <f t="shared" si="73"/>
        <v>7310 Legal / Prof Fees</v>
      </c>
      <c r="AM2363" t="str">
        <f>VLOOKUP(W2363,Lookup!A:B,2,0)</f>
        <v>Legal</v>
      </c>
    </row>
    <row r="2364" spans="1:39" x14ac:dyDescent="0.25">
      <c r="A2364" t="s">
        <v>33</v>
      </c>
      <c r="B2364" s="1" t="s">
        <v>63</v>
      </c>
      <c r="C2364" s="1" t="s">
        <v>35</v>
      </c>
      <c r="D2364" s="1" t="s">
        <v>36</v>
      </c>
      <c r="E2364" s="1" t="s">
        <v>36</v>
      </c>
      <c r="F2364" s="1" t="s">
        <v>37</v>
      </c>
      <c r="G2364" t="s">
        <v>64</v>
      </c>
      <c r="H2364" t="s">
        <v>39</v>
      </c>
      <c r="I2364" t="s">
        <v>40</v>
      </c>
      <c r="J2364" t="s">
        <v>40</v>
      </c>
      <c r="K2364" t="s">
        <v>40</v>
      </c>
      <c r="L2364" s="4">
        <v>3</v>
      </c>
      <c r="M2364" s="2">
        <v>43800</v>
      </c>
      <c r="N2364" t="s">
        <v>41</v>
      </c>
      <c r="O2364" t="s">
        <v>42</v>
      </c>
      <c r="P2364" t="s">
        <v>2497</v>
      </c>
      <c r="Q2364" t="s">
        <v>2498</v>
      </c>
      <c r="R2364" t="s">
        <v>2454</v>
      </c>
      <c r="S2364" s="3">
        <v>43810</v>
      </c>
      <c r="T2364" t="s">
        <v>46</v>
      </c>
      <c r="U2364">
        <v>12</v>
      </c>
      <c r="V2364" t="s">
        <v>47</v>
      </c>
      <c r="W2364" t="s">
        <v>694</v>
      </c>
      <c r="X2364">
        <v>10210480</v>
      </c>
      <c r="Y2364" s="3">
        <v>43524</v>
      </c>
      <c r="Z2364">
        <v>165076761</v>
      </c>
      <c r="AB2364" t="s">
        <v>49</v>
      </c>
      <c r="AD2364" t="s">
        <v>2479</v>
      </c>
      <c r="AE2364">
        <v>1</v>
      </c>
      <c r="AF2364">
        <v>3</v>
      </c>
      <c r="AH2364" t="str">
        <f>VLOOKUP(B2364,'cc Lookup'!A:J,10,0)</f>
        <v>Corporate Expenditure</v>
      </c>
      <c r="AI2364" t="str">
        <f>VLOOKUP(B2364,'cc Lookup'!A:E,5,0)</f>
        <v>Corporate Exp</v>
      </c>
      <c r="AJ2364" t="s">
        <v>6736</v>
      </c>
      <c r="AK2364" t="str">
        <f t="shared" si="72"/>
        <v>E35120 Corporate Expenses</v>
      </c>
      <c r="AL2364" t="str">
        <f t="shared" si="73"/>
        <v>7310 Legal / Prof Fees</v>
      </c>
      <c r="AM2364" t="str">
        <f>VLOOKUP(W2364,Lookup!A:B,2,0)</f>
        <v>Legal</v>
      </c>
    </row>
    <row r="2365" spans="1:39" x14ac:dyDescent="0.25">
      <c r="A2365" t="s">
        <v>33</v>
      </c>
      <c r="B2365" s="1" t="s">
        <v>63</v>
      </c>
      <c r="C2365" s="1" t="s">
        <v>35</v>
      </c>
      <c r="D2365" s="1" t="s">
        <v>36</v>
      </c>
      <c r="E2365" s="1" t="s">
        <v>36</v>
      </c>
      <c r="F2365" s="1" t="s">
        <v>37</v>
      </c>
      <c r="G2365" t="s">
        <v>64</v>
      </c>
      <c r="H2365" t="s">
        <v>39</v>
      </c>
      <c r="I2365" t="s">
        <v>40</v>
      </c>
      <c r="J2365" t="s">
        <v>40</v>
      </c>
      <c r="K2365" t="s">
        <v>40</v>
      </c>
      <c r="L2365" s="4">
        <v>57714.04</v>
      </c>
      <c r="M2365" s="2">
        <v>43800</v>
      </c>
      <c r="N2365" t="s">
        <v>41</v>
      </c>
      <c r="O2365" t="s">
        <v>42</v>
      </c>
      <c r="P2365" t="s">
        <v>2497</v>
      </c>
      <c r="Q2365" t="s">
        <v>2498</v>
      </c>
      <c r="R2365" t="s">
        <v>2454</v>
      </c>
      <c r="S2365" s="3">
        <v>43810</v>
      </c>
      <c r="T2365" t="s">
        <v>46</v>
      </c>
      <c r="U2365">
        <v>12</v>
      </c>
      <c r="V2365" t="s">
        <v>47</v>
      </c>
      <c r="W2365" t="s">
        <v>694</v>
      </c>
      <c r="X2365">
        <v>10210480</v>
      </c>
      <c r="Y2365" s="3">
        <v>43524</v>
      </c>
      <c r="Z2365">
        <v>165076761</v>
      </c>
      <c r="AB2365" t="s">
        <v>49</v>
      </c>
      <c r="AD2365" t="s">
        <v>2479</v>
      </c>
      <c r="AE2365">
        <v>1</v>
      </c>
      <c r="AF2365">
        <v>57714</v>
      </c>
      <c r="AH2365" t="str">
        <f>VLOOKUP(B2365,'cc Lookup'!A:J,10,0)</f>
        <v>Corporate Expenditure</v>
      </c>
      <c r="AI2365" t="str">
        <f>VLOOKUP(B2365,'cc Lookup'!A:E,5,0)</f>
        <v>Corporate Exp</v>
      </c>
      <c r="AJ2365" t="s">
        <v>6736</v>
      </c>
      <c r="AK2365" t="str">
        <f t="shared" si="72"/>
        <v>E35120 Corporate Expenses</v>
      </c>
      <c r="AL2365" t="str">
        <f t="shared" si="73"/>
        <v>7310 Legal / Prof Fees</v>
      </c>
      <c r="AM2365" t="str">
        <f>VLOOKUP(W2365,Lookup!A:B,2,0)</f>
        <v>Legal</v>
      </c>
    </row>
    <row r="2366" spans="1:39" x14ac:dyDescent="0.25">
      <c r="A2366" t="s">
        <v>33</v>
      </c>
      <c r="B2366" s="1" t="s">
        <v>63</v>
      </c>
      <c r="C2366" s="1" t="s">
        <v>35</v>
      </c>
      <c r="D2366" s="1" t="s">
        <v>36</v>
      </c>
      <c r="E2366" s="1" t="s">
        <v>36</v>
      </c>
      <c r="F2366" s="1" t="s">
        <v>37</v>
      </c>
      <c r="G2366" t="s">
        <v>64</v>
      </c>
      <c r="H2366" t="s">
        <v>39</v>
      </c>
      <c r="I2366" t="s">
        <v>40</v>
      </c>
      <c r="J2366" t="s">
        <v>40</v>
      </c>
      <c r="K2366" t="s">
        <v>40</v>
      </c>
      <c r="L2366" s="4">
        <v>57717.04</v>
      </c>
      <c r="M2366" s="2">
        <v>43800</v>
      </c>
      <c r="N2366" t="s">
        <v>41</v>
      </c>
      <c r="O2366" t="s">
        <v>42</v>
      </c>
      <c r="P2366" t="s">
        <v>2497</v>
      </c>
      <c r="Q2366" t="s">
        <v>2498</v>
      </c>
      <c r="R2366" t="s">
        <v>2454</v>
      </c>
      <c r="S2366" s="3">
        <v>43810</v>
      </c>
      <c r="T2366" t="s">
        <v>46</v>
      </c>
      <c r="U2366">
        <v>12</v>
      </c>
      <c r="V2366" t="s">
        <v>47</v>
      </c>
      <c r="W2366" t="s">
        <v>694</v>
      </c>
      <c r="X2366">
        <v>10210480</v>
      </c>
      <c r="Y2366" s="3">
        <v>43524</v>
      </c>
      <c r="Z2366">
        <v>165076761</v>
      </c>
      <c r="AB2366" t="s">
        <v>49</v>
      </c>
      <c r="AD2366" t="s">
        <v>2479</v>
      </c>
      <c r="AE2366">
        <v>1</v>
      </c>
      <c r="AF2366">
        <v>57717</v>
      </c>
      <c r="AH2366" t="str">
        <f>VLOOKUP(B2366,'cc Lookup'!A:J,10,0)</f>
        <v>Corporate Expenditure</v>
      </c>
      <c r="AI2366" t="str">
        <f>VLOOKUP(B2366,'cc Lookup'!A:E,5,0)</f>
        <v>Corporate Exp</v>
      </c>
      <c r="AJ2366" t="s">
        <v>6736</v>
      </c>
      <c r="AK2366" t="str">
        <f t="shared" si="72"/>
        <v>E35120 Corporate Expenses</v>
      </c>
      <c r="AL2366" t="str">
        <f t="shared" si="73"/>
        <v>7310 Legal / Prof Fees</v>
      </c>
      <c r="AM2366" t="str">
        <f>VLOOKUP(W2366,Lookup!A:B,2,0)</f>
        <v>Legal</v>
      </c>
    </row>
    <row r="2367" spans="1:39" x14ac:dyDescent="0.25">
      <c r="A2367" t="s">
        <v>33</v>
      </c>
      <c r="B2367" s="1" t="s">
        <v>63</v>
      </c>
      <c r="C2367" s="1" t="s">
        <v>35</v>
      </c>
      <c r="D2367" s="1" t="s">
        <v>36</v>
      </c>
      <c r="E2367" s="1" t="s">
        <v>36</v>
      </c>
      <c r="F2367" s="1" t="s">
        <v>37</v>
      </c>
      <c r="G2367" t="s">
        <v>64</v>
      </c>
      <c r="H2367" t="s">
        <v>39</v>
      </c>
      <c r="I2367" t="s">
        <v>40</v>
      </c>
      <c r="J2367" t="s">
        <v>40</v>
      </c>
      <c r="K2367" t="s">
        <v>40</v>
      </c>
      <c r="L2367" s="4">
        <v>11543.41</v>
      </c>
      <c r="M2367" s="2">
        <v>43800</v>
      </c>
      <c r="N2367" t="s">
        <v>41</v>
      </c>
      <c r="O2367" t="s">
        <v>42</v>
      </c>
      <c r="P2367" t="s">
        <v>2497</v>
      </c>
      <c r="Q2367" t="s">
        <v>2498</v>
      </c>
      <c r="R2367" t="s">
        <v>2454</v>
      </c>
      <c r="S2367" s="3">
        <v>43810</v>
      </c>
      <c r="T2367" t="s">
        <v>46</v>
      </c>
      <c r="U2367">
        <v>12</v>
      </c>
      <c r="V2367" t="s">
        <v>47</v>
      </c>
      <c r="W2367" t="s">
        <v>694</v>
      </c>
      <c r="X2367">
        <v>10210480</v>
      </c>
      <c r="Y2367" s="3">
        <v>43524</v>
      </c>
      <c r="Z2367">
        <v>165076761</v>
      </c>
      <c r="AB2367" t="s">
        <v>49</v>
      </c>
      <c r="AD2367" t="s">
        <v>2479</v>
      </c>
      <c r="AH2367" t="str">
        <f>VLOOKUP(B2367,'cc Lookup'!A:J,10,0)</f>
        <v>Corporate Expenditure</v>
      </c>
      <c r="AI2367" t="str">
        <f>VLOOKUP(B2367,'cc Lookup'!A:E,5,0)</f>
        <v>Corporate Exp</v>
      </c>
      <c r="AJ2367" t="s">
        <v>6736</v>
      </c>
      <c r="AK2367" t="str">
        <f t="shared" si="72"/>
        <v>E35120 Corporate Expenses</v>
      </c>
      <c r="AL2367" t="str">
        <f t="shared" si="73"/>
        <v>7310 Legal / Prof Fees</v>
      </c>
      <c r="AM2367" t="str">
        <f>VLOOKUP(W2367,Lookup!A:B,2,0)</f>
        <v>Legal</v>
      </c>
    </row>
    <row r="2368" spans="1:39" x14ac:dyDescent="0.25">
      <c r="A2368" t="s">
        <v>33</v>
      </c>
      <c r="B2368" s="1" t="s">
        <v>63</v>
      </c>
      <c r="C2368" s="1" t="s">
        <v>35</v>
      </c>
      <c r="D2368" s="1" t="s">
        <v>36</v>
      </c>
      <c r="E2368" s="1" t="s">
        <v>36</v>
      </c>
      <c r="F2368" s="1" t="s">
        <v>37</v>
      </c>
      <c r="G2368" t="s">
        <v>64</v>
      </c>
      <c r="H2368" t="s">
        <v>39</v>
      </c>
      <c r="I2368" t="s">
        <v>40</v>
      </c>
      <c r="J2368" t="s">
        <v>40</v>
      </c>
      <c r="K2368" t="s">
        <v>40</v>
      </c>
      <c r="L2368" s="4">
        <v>-115434.08</v>
      </c>
      <c r="M2368" s="2">
        <v>43800</v>
      </c>
      <c r="N2368" t="s">
        <v>41</v>
      </c>
      <c r="O2368" t="s">
        <v>42</v>
      </c>
      <c r="P2368" t="s">
        <v>2497</v>
      </c>
      <c r="Q2368" t="s">
        <v>2498</v>
      </c>
      <c r="R2368" t="s">
        <v>2454</v>
      </c>
      <c r="S2368" s="3">
        <v>43810</v>
      </c>
      <c r="T2368" t="s">
        <v>46</v>
      </c>
      <c r="U2368">
        <v>13</v>
      </c>
      <c r="V2368" t="s">
        <v>47</v>
      </c>
      <c r="W2368" t="s">
        <v>694</v>
      </c>
      <c r="X2368">
        <v>10210480</v>
      </c>
      <c r="Y2368" s="3">
        <v>43524</v>
      </c>
      <c r="Z2368">
        <v>165076761</v>
      </c>
      <c r="AB2368" t="s">
        <v>49</v>
      </c>
      <c r="AD2368" t="s">
        <v>2479</v>
      </c>
      <c r="AE2368">
        <v>1</v>
      </c>
      <c r="AF2368">
        <v>-57717</v>
      </c>
      <c r="AH2368" t="str">
        <f>VLOOKUP(B2368,'cc Lookup'!A:J,10,0)</f>
        <v>Corporate Expenditure</v>
      </c>
      <c r="AI2368" t="str">
        <f>VLOOKUP(B2368,'cc Lookup'!A:E,5,0)</f>
        <v>Corporate Exp</v>
      </c>
      <c r="AJ2368" t="s">
        <v>6736</v>
      </c>
      <c r="AK2368" t="str">
        <f t="shared" si="72"/>
        <v>E35120 Corporate Expenses</v>
      </c>
      <c r="AL2368" t="str">
        <f t="shared" si="73"/>
        <v>7310 Legal / Prof Fees</v>
      </c>
      <c r="AM2368" t="str">
        <f>VLOOKUP(W2368,Lookup!A:B,2,0)</f>
        <v>Legal</v>
      </c>
    </row>
    <row r="2369" spans="1:39" x14ac:dyDescent="0.25">
      <c r="A2369" t="s">
        <v>33</v>
      </c>
      <c r="B2369" s="1" t="s">
        <v>63</v>
      </c>
      <c r="C2369" s="1" t="s">
        <v>35</v>
      </c>
      <c r="D2369" s="1" t="s">
        <v>36</v>
      </c>
      <c r="E2369" s="1" t="s">
        <v>36</v>
      </c>
      <c r="F2369" s="1" t="s">
        <v>37</v>
      </c>
      <c r="G2369" t="s">
        <v>64</v>
      </c>
      <c r="H2369" t="s">
        <v>39</v>
      </c>
      <c r="I2369" t="s">
        <v>40</v>
      </c>
      <c r="J2369" t="s">
        <v>40</v>
      </c>
      <c r="K2369" t="s">
        <v>40</v>
      </c>
      <c r="L2369" s="4">
        <v>-23086.22</v>
      </c>
      <c r="M2369" s="2">
        <v>43800</v>
      </c>
      <c r="N2369" t="s">
        <v>41</v>
      </c>
      <c r="O2369" t="s">
        <v>42</v>
      </c>
      <c r="P2369" t="s">
        <v>2497</v>
      </c>
      <c r="Q2369" t="s">
        <v>2498</v>
      </c>
      <c r="R2369" t="s">
        <v>2454</v>
      </c>
      <c r="S2369" s="3">
        <v>43810</v>
      </c>
      <c r="T2369" t="s">
        <v>46</v>
      </c>
      <c r="U2369">
        <v>13</v>
      </c>
      <c r="V2369" t="s">
        <v>47</v>
      </c>
      <c r="W2369" t="s">
        <v>694</v>
      </c>
      <c r="X2369">
        <v>10210480</v>
      </c>
      <c r="Y2369" s="3">
        <v>43524</v>
      </c>
      <c r="Z2369">
        <v>165076761</v>
      </c>
      <c r="AB2369" t="s">
        <v>49</v>
      </c>
      <c r="AD2369" t="s">
        <v>2479</v>
      </c>
      <c r="AH2369" t="str">
        <f>VLOOKUP(B2369,'cc Lookup'!A:J,10,0)</f>
        <v>Corporate Expenditure</v>
      </c>
      <c r="AI2369" t="str">
        <f>VLOOKUP(B2369,'cc Lookup'!A:E,5,0)</f>
        <v>Corporate Exp</v>
      </c>
      <c r="AJ2369" t="s">
        <v>6736</v>
      </c>
      <c r="AK2369" t="str">
        <f t="shared" si="72"/>
        <v>E35120 Corporate Expenses</v>
      </c>
      <c r="AL2369" t="str">
        <f t="shared" si="73"/>
        <v>7310 Legal / Prof Fees</v>
      </c>
      <c r="AM2369" t="str">
        <f>VLOOKUP(W2369,Lookup!A:B,2,0)</f>
        <v>Legal</v>
      </c>
    </row>
    <row r="2370" spans="1:39" x14ac:dyDescent="0.25">
      <c r="A2370" t="s">
        <v>33</v>
      </c>
      <c r="B2370" s="1" t="s">
        <v>63</v>
      </c>
      <c r="C2370" s="1" t="s">
        <v>35</v>
      </c>
      <c r="D2370" s="1" t="s">
        <v>36</v>
      </c>
      <c r="E2370" s="1" t="s">
        <v>36</v>
      </c>
      <c r="F2370" s="1" t="s">
        <v>37</v>
      </c>
      <c r="G2370" t="s">
        <v>64</v>
      </c>
      <c r="H2370" t="s">
        <v>39</v>
      </c>
      <c r="I2370" t="s">
        <v>40</v>
      </c>
      <c r="J2370" t="s">
        <v>40</v>
      </c>
      <c r="K2370" t="s">
        <v>40</v>
      </c>
      <c r="L2370" s="4">
        <v>28</v>
      </c>
      <c r="M2370" s="2">
        <v>43800</v>
      </c>
      <c r="N2370" t="s">
        <v>41</v>
      </c>
      <c r="O2370" t="s">
        <v>42</v>
      </c>
      <c r="P2370" t="s">
        <v>2499</v>
      </c>
      <c r="Q2370" t="s">
        <v>2500</v>
      </c>
      <c r="R2370" t="s">
        <v>2454</v>
      </c>
      <c r="S2370" s="3">
        <v>43811</v>
      </c>
      <c r="T2370" t="s">
        <v>46</v>
      </c>
      <c r="U2370">
        <v>9</v>
      </c>
      <c r="V2370" t="s">
        <v>47</v>
      </c>
      <c r="W2370" t="s">
        <v>2276</v>
      </c>
      <c r="X2370" t="s">
        <v>2378</v>
      </c>
      <c r="Y2370" s="3">
        <v>43769</v>
      </c>
      <c r="Z2370">
        <v>165081155</v>
      </c>
      <c r="AB2370" t="s">
        <v>49</v>
      </c>
      <c r="AD2370" t="s">
        <v>2379</v>
      </c>
      <c r="AE2370">
        <v>1</v>
      </c>
      <c r="AF2370">
        <v>28</v>
      </c>
      <c r="AH2370" t="str">
        <f>VLOOKUP(B2370,'cc Lookup'!A:J,10,0)</f>
        <v>Corporate Expenditure</v>
      </c>
      <c r="AI2370" t="str">
        <f>VLOOKUP(B2370,'cc Lookup'!A:E,5,0)</f>
        <v>Corporate Exp</v>
      </c>
      <c r="AJ2370" t="s">
        <v>6736</v>
      </c>
      <c r="AK2370" t="str">
        <f t="shared" si="72"/>
        <v>E35120 Corporate Expenses</v>
      </c>
      <c r="AL2370" t="str">
        <f t="shared" si="73"/>
        <v>7310 Legal / Prof Fees</v>
      </c>
      <c r="AM2370" t="str">
        <f>VLOOKUP(W2370,Lookup!A:B,2,0)</f>
        <v>Prof</v>
      </c>
    </row>
    <row r="2371" spans="1:39" x14ac:dyDescent="0.25">
      <c r="A2371" t="s">
        <v>33</v>
      </c>
      <c r="B2371" s="1" t="s">
        <v>63</v>
      </c>
      <c r="C2371" s="1" t="s">
        <v>35</v>
      </c>
      <c r="D2371" s="1" t="s">
        <v>36</v>
      </c>
      <c r="E2371" s="1" t="s">
        <v>36</v>
      </c>
      <c r="F2371" s="1" t="s">
        <v>37</v>
      </c>
      <c r="G2371" t="s">
        <v>64</v>
      </c>
      <c r="H2371" t="s">
        <v>39</v>
      </c>
      <c r="I2371" t="s">
        <v>40</v>
      </c>
      <c r="J2371" t="s">
        <v>40</v>
      </c>
      <c r="K2371" t="s">
        <v>40</v>
      </c>
      <c r="L2371" s="4">
        <v>939.49</v>
      </c>
      <c r="M2371" s="2">
        <v>43800</v>
      </c>
      <c r="N2371" t="s">
        <v>41</v>
      </c>
      <c r="O2371" t="s">
        <v>42</v>
      </c>
      <c r="P2371" t="s">
        <v>2499</v>
      </c>
      <c r="Q2371" t="s">
        <v>2500</v>
      </c>
      <c r="R2371" t="s">
        <v>2454</v>
      </c>
      <c r="S2371" s="3">
        <v>43811</v>
      </c>
      <c r="T2371" t="s">
        <v>46</v>
      </c>
      <c r="U2371">
        <v>9</v>
      </c>
      <c r="V2371" t="s">
        <v>47</v>
      </c>
      <c r="W2371" t="s">
        <v>2276</v>
      </c>
      <c r="X2371" t="s">
        <v>2378</v>
      </c>
      <c r="Y2371" s="3">
        <v>43769</v>
      </c>
      <c r="Z2371">
        <v>165081155</v>
      </c>
      <c r="AB2371" t="s">
        <v>49</v>
      </c>
      <c r="AD2371" t="s">
        <v>2379</v>
      </c>
      <c r="AE2371">
        <v>1</v>
      </c>
      <c r="AF2371">
        <v>939</v>
      </c>
      <c r="AH2371" t="str">
        <f>VLOOKUP(B2371,'cc Lookup'!A:J,10,0)</f>
        <v>Corporate Expenditure</v>
      </c>
      <c r="AI2371" t="str">
        <f>VLOOKUP(B2371,'cc Lookup'!A:E,5,0)</f>
        <v>Corporate Exp</v>
      </c>
      <c r="AJ2371" t="s">
        <v>6736</v>
      </c>
      <c r="AK2371" t="str">
        <f t="shared" si="72"/>
        <v>E35120 Corporate Expenses</v>
      </c>
      <c r="AL2371" t="str">
        <f t="shared" si="73"/>
        <v>7310 Legal / Prof Fees</v>
      </c>
      <c r="AM2371" t="str">
        <f>VLOOKUP(W2371,Lookup!A:B,2,0)</f>
        <v>Prof</v>
      </c>
    </row>
    <row r="2372" spans="1:39" x14ac:dyDescent="0.25">
      <c r="A2372" t="s">
        <v>33</v>
      </c>
      <c r="B2372" s="1" t="s">
        <v>63</v>
      </c>
      <c r="C2372" s="1" t="s">
        <v>35</v>
      </c>
      <c r="D2372" s="1" t="s">
        <v>36</v>
      </c>
      <c r="E2372" s="1" t="s">
        <v>36</v>
      </c>
      <c r="F2372" s="1" t="s">
        <v>37</v>
      </c>
      <c r="G2372" t="s">
        <v>64</v>
      </c>
      <c r="H2372" t="s">
        <v>39</v>
      </c>
      <c r="I2372" t="s">
        <v>40</v>
      </c>
      <c r="J2372" t="s">
        <v>40</v>
      </c>
      <c r="K2372" t="s">
        <v>40</v>
      </c>
      <c r="L2372" s="4">
        <v>8928</v>
      </c>
      <c r="M2372" s="2">
        <v>43800</v>
      </c>
      <c r="N2372" t="s">
        <v>41</v>
      </c>
      <c r="O2372" t="s">
        <v>42</v>
      </c>
      <c r="P2372" t="s">
        <v>2499</v>
      </c>
      <c r="Q2372" t="s">
        <v>2500</v>
      </c>
      <c r="R2372" t="s">
        <v>2454</v>
      </c>
      <c r="S2372" s="3">
        <v>43811</v>
      </c>
      <c r="T2372" t="s">
        <v>46</v>
      </c>
      <c r="U2372">
        <v>9</v>
      </c>
      <c r="V2372" t="s">
        <v>47</v>
      </c>
      <c r="W2372" t="s">
        <v>2276</v>
      </c>
      <c r="X2372" t="s">
        <v>2378</v>
      </c>
      <c r="Y2372" s="3">
        <v>43769</v>
      </c>
      <c r="Z2372">
        <v>165081155</v>
      </c>
      <c r="AB2372" t="s">
        <v>49</v>
      </c>
      <c r="AD2372" t="s">
        <v>2379</v>
      </c>
      <c r="AE2372">
        <v>1</v>
      </c>
      <c r="AF2372">
        <v>4464</v>
      </c>
      <c r="AH2372" t="str">
        <f>VLOOKUP(B2372,'cc Lookup'!A:J,10,0)</f>
        <v>Corporate Expenditure</v>
      </c>
      <c r="AI2372" t="str">
        <f>VLOOKUP(B2372,'cc Lookup'!A:E,5,0)</f>
        <v>Corporate Exp</v>
      </c>
      <c r="AJ2372" t="s">
        <v>6736</v>
      </c>
      <c r="AK2372" t="str">
        <f t="shared" ref="AK2372:AK2435" si="74">B2372&amp;" "&amp;G2372</f>
        <v>E35120 Corporate Expenses</v>
      </c>
      <c r="AL2372" t="str">
        <f t="shared" ref="AL2372:AL2435" si="75">C2372&amp;" "&amp;H2372</f>
        <v>7310 Legal / Prof Fees</v>
      </c>
      <c r="AM2372" t="str">
        <f>VLOOKUP(W2372,Lookup!A:B,2,0)</f>
        <v>Prof</v>
      </c>
    </row>
    <row r="2373" spans="1:39" x14ac:dyDescent="0.25">
      <c r="A2373" t="s">
        <v>33</v>
      </c>
      <c r="B2373" s="1" t="s">
        <v>63</v>
      </c>
      <c r="C2373" s="1" t="s">
        <v>35</v>
      </c>
      <c r="D2373" s="1" t="s">
        <v>36</v>
      </c>
      <c r="E2373" s="1" t="s">
        <v>36</v>
      </c>
      <c r="F2373" s="1" t="s">
        <v>37</v>
      </c>
      <c r="G2373" t="s">
        <v>64</v>
      </c>
      <c r="H2373" t="s">
        <v>39</v>
      </c>
      <c r="I2373" t="s">
        <v>40</v>
      </c>
      <c r="J2373" t="s">
        <v>40</v>
      </c>
      <c r="K2373" t="s">
        <v>40</v>
      </c>
      <c r="L2373" s="4">
        <v>-4492</v>
      </c>
      <c r="M2373" s="2">
        <v>43800</v>
      </c>
      <c r="N2373" t="s">
        <v>41</v>
      </c>
      <c r="O2373" t="s">
        <v>42</v>
      </c>
      <c r="P2373" t="s">
        <v>2499</v>
      </c>
      <c r="Q2373" t="s">
        <v>2500</v>
      </c>
      <c r="R2373" t="s">
        <v>2454</v>
      </c>
      <c r="S2373" s="3">
        <v>43811</v>
      </c>
      <c r="T2373" t="s">
        <v>46</v>
      </c>
      <c r="U2373">
        <v>10</v>
      </c>
      <c r="V2373" t="s">
        <v>47</v>
      </c>
      <c r="W2373" t="s">
        <v>2276</v>
      </c>
      <c r="X2373" t="s">
        <v>2378</v>
      </c>
      <c r="Y2373" s="3">
        <v>43769</v>
      </c>
      <c r="Z2373">
        <v>165081155</v>
      </c>
      <c r="AB2373" t="s">
        <v>49</v>
      </c>
      <c r="AD2373" t="s">
        <v>2379</v>
      </c>
      <c r="AE2373">
        <v>1</v>
      </c>
      <c r="AF2373">
        <v>-4492</v>
      </c>
      <c r="AH2373" t="str">
        <f>VLOOKUP(B2373,'cc Lookup'!A:J,10,0)</f>
        <v>Corporate Expenditure</v>
      </c>
      <c r="AI2373" t="str">
        <f>VLOOKUP(B2373,'cc Lookup'!A:E,5,0)</f>
        <v>Corporate Exp</v>
      </c>
      <c r="AJ2373" t="s">
        <v>6736</v>
      </c>
      <c r="AK2373" t="str">
        <f t="shared" si="74"/>
        <v>E35120 Corporate Expenses</v>
      </c>
      <c r="AL2373" t="str">
        <f t="shared" si="75"/>
        <v>7310 Legal / Prof Fees</v>
      </c>
      <c r="AM2373" t="str">
        <f>VLOOKUP(W2373,Lookup!A:B,2,0)</f>
        <v>Prof</v>
      </c>
    </row>
    <row r="2374" spans="1:39" x14ac:dyDescent="0.25">
      <c r="A2374" t="s">
        <v>33</v>
      </c>
      <c r="B2374" s="1" t="s">
        <v>63</v>
      </c>
      <c r="C2374" s="1" t="s">
        <v>35</v>
      </c>
      <c r="D2374" s="1" t="s">
        <v>36</v>
      </c>
      <c r="E2374" s="1" t="s">
        <v>36</v>
      </c>
      <c r="F2374" s="1" t="s">
        <v>37</v>
      </c>
      <c r="G2374" t="s">
        <v>64</v>
      </c>
      <c r="H2374" t="s">
        <v>39</v>
      </c>
      <c r="I2374" t="s">
        <v>40</v>
      </c>
      <c r="J2374" t="s">
        <v>40</v>
      </c>
      <c r="K2374" t="s">
        <v>40</v>
      </c>
      <c r="L2374" s="4">
        <v>-4464</v>
      </c>
      <c r="M2374" s="2">
        <v>43800</v>
      </c>
      <c r="N2374" t="s">
        <v>41</v>
      </c>
      <c r="O2374" t="s">
        <v>42</v>
      </c>
      <c r="P2374" t="s">
        <v>2499</v>
      </c>
      <c r="Q2374" t="s">
        <v>2500</v>
      </c>
      <c r="R2374" t="s">
        <v>2454</v>
      </c>
      <c r="S2374" s="3">
        <v>43811</v>
      </c>
      <c r="T2374" t="s">
        <v>46</v>
      </c>
      <c r="U2374">
        <v>10</v>
      </c>
      <c r="V2374" t="s">
        <v>47</v>
      </c>
      <c r="W2374" t="s">
        <v>2276</v>
      </c>
      <c r="X2374" t="s">
        <v>2378</v>
      </c>
      <c r="Y2374" s="3">
        <v>43769</v>
      </c>
      <c r="Z2374">
        <v>165081155</v>
      </c>
      <c r="AB2374" t="s">
        <v>49</v>
      </c>
      <c r="AD2374" t="s">
        <v>2379</v>
      </c>
      <c r="AE2374">
        <v>1</v>
      </c>
      <c r="AF2374">
        <v>-4464</v>
      </c>
      <c r="AH2374" t="str">
        <f>VLOOKUP(B2374,'cc Lookup'!A:J,10,0)</f>
        <v>Corporate Expenditure</v>
      </c>
      <c r="AI2374" t="str">
        <f>VLOOKUP(B2374,'cc Lookup'!A:E,5,0)</f>
        <v>Corporate Exp</v>
      </c>
      <c r="AJ2374" t="s">
        <v>6736</v>
      </c>
      <c r="AK2374" t="str">
        <f t="shared" si="74"/>
        <v>E35120 Corporate Expenses</v>
      </c>
      <c r="AL2374" t="str">
        <f t="shared" si="75"/>
        <v>7310 Legal / Prof Fees</v>
      </c>
      <c r="AM2374" t="str">
        <f>VLOOKUP(W2374,Lookup!A:B,2,0)</f>
        <v>Prof</v>
      </c>
    </row>
    <row r="2375" spans="1:39" x14ac:dyDescent="0.25">
      <c r="A2375" t="s">
        <v>33</v>
      </c>
      <c r="B2375" s="1" t="s">
        <v>63</v>
      </c>
      <c r="C2375" s="1" t="s">
        <v>35</v>
      </c>
      <c r="D2375" s="1" t="s">
        <v>36</v>
      </c>
      <c r="E2375" s="1" t="s">
        <v>36</v>
      </c>
      <c r="F2375" s="1" t="s">
        <v>37</v>
      </c>
      <c r="G2375" t="s">
        <v>64</v>
      </c>
      <c r="H2375" t="s">
        <v>39</v>
      </c>
      <c r="I2375" t="s">
        <v>40</v>
      </c>
      <c r="J2375" t="s">
        <v>40</v>
      </c>
      <c r="K2375" t="s">
        <v>40</v>
      </c>
      <c r="L2375" s="4">
        <v>-939.49</v>
      </c>
      <c r="M2375" s="2">
        <v>43800</v>
      </c>
      <c r="N2375" t="s">
        <v>41</v>
      </c>
      <c r="O2375" t="s">
        <v>42</v>
      </c>
      <c r="P2375" t="s">
        <v>2499</v>
      </c>
      <c r="Q2375" t="s">
        <v>2500</v>
      </c>
      <c r="R2375" t="s">
        <v>2454</v>
      </c>
      <c r="S2375" s="3">
        <v>43811</v>
      </c>
      <c r="T2375" t="s">
        <v>46</v>
      </c>
      <c r="U2375">
        <v>10</v>
      </c>
      <c r="V2375" t="s">
        <v>47</v>
      </c>
      <c r="W2375" t="s">
        <v>2276</v>
      </c>
      <c r="X2375" t="s">
        <v>2378</v>
      </c>
      <c r="Y2375" s="3">
        <v>43769</v>
      </c>
      <c r="Z2375">
        <v>165081155</v>
      </c>
      <c r="AB2375" t="s">
        <v>49</v>
      </c>
      <c r="AD2375" t="s">
        <v>2379</v>
      </c>
      <c r="AE2375">
        <v>1</v>
      </c>
      <c r="AF2375">
        <v>-939</v>
      </c>
      <c r="AH2375" t="str">
        <f>VLOOKUP(B2375,'cc Lookup'!A:J,10,0)</f>
        <v>Corporate Expenditure</v>
      </c>
      <c r="AI2375" t="str">
        <f>VLOOKUP(B2375,'cc Lookup'!A:E,5,0)</f>
        <v>Corporate Exp</v>
      </c>
      <c r="AJ2375" t="s">
        <v>6736</v>
      </c>
      <c r="AK2375" t="str">
        <f t="shared" si="74"/>
        <v>E35120 Corporate Expenses</v>
      </c>
      <c r="AL2375" t="str">
        <f t="shared" si="75"/>
        <v>7310 Legal / Prof Fees</v>
      </c>
      <c r="AM2375" t="str">
        <f>VLOOKUP(W2375,Lookup!A:B,2,0)</f>
        <v>Prof</v>
      </c>
    </row>
    <row r="2376" spans="1:39" x14ac:dyDescent="0.25">
      <c r="A2376" t="s">
        <v>33</v>
      </c>
      <c r="B2376" s="1" t="s">
        <v>63</v>
      </c>
      <c r="C2376" s="1" t="s">
        <v>35</v>
      </c>
      <c r="D2376" s="1" t="s">
        <v>36</v>
      </c>
      <c r="E2376" s="1" t="s">
        <v>36</v>
      </c>
      <c r="F2376" s="1" t="s">
        <v>37</v>
      </c>
      <c r="G2376" t="s">
        <v>64</v>
      </c>
      <c r="H2376" t="s">
        <v>39</v>
      </c>
      <c r="I2376" t="s">
        <v>40</v>
      </c>
      <c r="J2376" t="s">
        <v>40</v>
      </c>
      <c r="K2376" t="s">
        <v>40</v>
      </c>
      <c r="L2376" s="4">
        <v>-898.4</v>
      </c>
      <c r="M2376" s="2">
        <v>43800</v>
      </c>
      <c r="N2376" t="s">
        <v>41</v>
      </c>
      <c r="O2376" t="s">
        <v>42</v>
      </c>
      <c r="P2376" t="s">
        <v>2499</v>
      </c>
      <c r="Q2376" t="s">
        <v>2500</v>
      </c>
      <c r="R2376" t="s">
        <v>2454</v>
      </c>
      <c r="S2376" s="3">
        <v>43811</v>
      </c>
      <c r="T2376" t="s">
        <v>46</v>
      </c>
      <c r="U2376">
        <v>10</v>
      </c>
      <c r="V2376" t="s">
        <v>47</v>
      </c>
      <c r="W2376" t="s">
        <v>2276</v>
      </c>
      <c r="X2376" t="s">
        <v>2378</v>
      </c>
      <c r="Y2376" s="3">
        <v>43769</v>
      </c>
      <c r="Z2376">
        <v>165081155</v>
      </c>
      <c r="AB2376" t="s">
        <v>49</v>
      </c>
      <c r="AD2376" t="s">
        <v>2379</v>
      </c>
      <c r="AH2376" t="str">
        <f>VLOOKUP(B2376,'cc Lookup'!A:J,10,0)</f>
        <v>Corporate Expenditure</v>
      </c>
      <c r="AI2376" t="str">
        <f>VLOOKUP(B2376,'cc Lookup'!A:E,5,0)</f>
        <v>Corporate Exp</v>
      </c>
      <c r="AJ2376" t="s">
        <v>6736</v>
      </c>
      <c r="AK2376" t="str">
        <f t="shared" si="74"/>
        <v>E35120 Corporate Expenses</v>
      </c>
      <c r="AL2376" t="str">
        <f t="shared" si="75"/>
        <v>7310 Legal / Prof Fees</v>
      </c>
      <c r="AM2376" t="str">
        <f>VLOOKUP(W2376,Lookup!A:B,2,0)</f>
        <v>Prof</v>
      </c>
    </row>
    <row r="2377" spans="1:39" x14ac:dyDescent="0.25">
      <c r="A2377" t="s">
        <v>33</v>
      </c>
      <c r="B2377" s="1" t="s">
        <v>63</v>
      </c>
      <c r="C2377" s="1" t="s">
        <v>35</v>
      </c>
      <c r="D2377" s="1" t="s">
        <v>36</v>
      </c>
      <c r="E2377" s="1" t="s">
        <v>36</v>
      </c>
      <c r="F2377" s="1" t="s">
        <v>37</v>
      </c>
      <c r="G2377" t="s">
        <v>64</v>
      </c>
      <c r="H2377" t="s">
        <v>39</v>
      </c>
      <c r="I2377" t="s">
        <v>40</v>
      </c>
      <c r="J2377" t="s">
        <v>40</v>
      </c>
      <c r="K2377" t="s">
        <v>40</v>
      </c>
      <c r="L2377" s="4">
        <v>1150</v>
      </c>
      <c r="M2377" s="2">
        <v>43800</v>
      </c>
      <c r="N2377" t="s">
        <v>41</v>
      </c>
      <c r="O2377" t="s">
        <v>42</v>
      </c>
      <c r="P2377" t="s">
        <v>2501</v>
      </c>
      <c r="Q2377" t="s">
        <v>2502</v>
      </c>
      <c r="R2377" t="s">
        <v>2454</v>
      </c>
      <c r="S2377" s="3">
        <v>43811</v>
      </c>
      <c r="T2377" t="s">
        <v>46</v>
      </c>
      <c r="U2377">
        <v>10</v>
      </c>
      <c r="V2377" t="s">
        <v>47</v>
      </c>
      <c r="W2377" t="s">
        <v>2374</v>
      </c>
      <c r="X2377">
        <v>4723</v>
      </c>
      <c r="Y2377" s="3">
        <v>43440</v>
      </c>
      <c r="Z2377">
        <v>165081616</v>
      </c>
      <c r="AB2377" t="s">
        <v>49</v>
      </c>
      <c r="AD2377" t="s">
        <v>2503</v>
      </c>
      <c r="AE2377">
        <v>1</v>
      </c>
      <c r="AF2377">
        <v>1150</v>
      </c>
      <c r="AH2377" t="str">
        <f>VLOOKUP(B2377,'cc Lookup'!A:J,10,0)</f>
        <v>Corporate Expenditure</v>
      </c>
      <c r="AI2377" t="str">
        <f>VLOOKUP(B2377,'cc Lookup'!A:E,5,0)</f>
        <v>Corporate Exp</v>
      </c>
      <c r="AJ2377" t="s">
        <v>6736</v>
      </c>
      <c r="AK2377" t="str">
        <f t="shared" si="74"/>
        <v>E35120 Corporate Expenses</v>
      </c>
      <c r="AL2377" t="str">
        <f t="shared" si="75"/>
        <v>7310 Legal / Prof Fees</v>
      </c>
      <c r="AM2377" t="str">
        <f>VLOOKUP(W2377,Lookup!A:B,2,0)</f>
        <v>Other</v>
      </c>
    </row>
    <row r="2378" spans="1:39" x14ac:dyDescent="0.25">
      <c r="A2378" t="s">
        <v>33</v>
      </c>
      <c r="B2378" s="1" t="s">
        <v>63</v>
      </c>
      <c r="C2378" s="1" t="s">
        <v>35</v>
      </c>
      <c r="D2378" s="1" t="s">
        <v>36</v>
      </c>
      <c r="E2378" s="1" t="s">
        <v>36</v>
      </c>
      <c r="F2378" s="1" t="s">
        <v>37</v>
      </c>
      <c r="G2378" t="s">
        <v>64</v>
      </c>
      <c r="H2378" t="s">
        <v>39</v>
      </c>
      <c r="I2378" t="s">
        <v>40</v>
      </c>
      <c r="J2378" t="s">
        <v>40</v>
      </c>
      <c r="K2378" t="s">
        <v>40</v>
      </c>
      <c r="L2378" s="4">
        <v>2875</v>
      </c>
      <c r="M2378" s="2">
        <v>43800</v>
      </c>
      <c r="N2378" t="s">
        <v>41</v>
      </c>
      <c r="O2378" t="s">
        <v>42</v>
      </c>
      <c r="P2378" t="s">
        <v>2501</v>
      </c>
      <c r="Q2378" t="s">
        <v>2502</v>
      </c>
      <c r="R2378" t="s">
        <v>2454</v>
      </c>
      <c r="S2378" s="3">
        <v>43811</v>
      </c>
      <c r="T2378" t="s">
        <v>46</v>
      </c>
      <c r="U2378">
        <v>10</v>
      </c>
      <c r="V2378" t="s">
        <v>47</v>
      </c>
      <c r="W2378" t="s">
        <v>2374</v>
      </c>
      <c r="X2378">
        <v>4724</v>
      </c>
      <c r="Y2378" s="3">
        <v>43805</v>
      </c>
      <c r="Z2378">
        <v>165081616</v>
      </c>
      <c r="AB2378" t="s">
        <v>49</v>
      </c>
      <c r="AD2378" t="s">
        <v>2504</v>
      </c>
      <c r="AE2378">
        <v>1</v>
      </c>
      <c r="AF2378">
        <v>2875</v>
      </c>
      <c r="AH2378" t="str">
        <f>VLOOKUP(B2378,'cc Lookup'!A:J,10,0)</f>
        <v>Corporate Expenditure</v>
      </c>
      <c r="AI2378" t="str">
        <f>VLOOKUP(B2378,'cc Lookup'!A:E,5,0)</f>
        <v>Corporate Exp</v>
      </c>
      <c r="AJ2378" t="s">
        <v>6736</v>
      </c>
      <c r="AK2378" t="str">
        <f t="shared" si="74"/>
        <v>E35120 Corporate Expenses</v>
      </c>
      <c r="AL2378" t="str">
        <f t="shared" si="75"/>
        <v>7310 Legal / Prof Fees</v>
      </c>
      <c r="AM2378" t="str">
        <f>VLOOKUP(W2378,Lookup!A:B,2,0)</f>
        <v>Other</v>
      </c>
    </row>
    <row r="2379" spans="1:39" x14ac:dyDescent="0.25">
      <c r="A2379" t="s">
        <v>33</v>
      </c>
      <c r="B2379" s="1" t="s">
        <v>63</v>
      </c>
      <c r="C2379" s="1" t="s">
        <v>35</v>
      </c>
      <c r="D2379" s="1" t="s">
        <v>36</v>
      </c>
      <c r="E2379" s="1" t="s">
        <v>36</v>
      </c>
      <c r="F2379" s="1" t="s">
        <v>37</v>
      </c>
      <c r="G2379" t="s">
        <v>64</v>
      </c>
      <c r="H2379" t="s">
        <v>39</v>
      </c>
      <c r="I2379" t="s">
        <v>40</v>
      </c>
      <c r="J2379" t="s">
        <v>40</v>
      </c>
      <c r="K2379" t="s">
        <v>40</v>
      </c>
      <c r="L2379" s="4">
        <v>460.87</v>
      </c>
      <c r="M2379" s="2">
        <v>43800</v>
      </c>
      <c r="N2379" t="s">
        <v>41</v>
      </c>
      <c r="O2379" t="s">
        <v>42</v>
      </c>
      <c r="P2379" t="s">
        <v>2505</v>
      </c>
      <c r="Q2379" t="s">
        <v>2506</v>
      </c>
      <c r="R2379" t="s">
        <v>2454</v>
      </c>
      <c r="S2379" s="3">
        <v>43812</v>
      </c>
      <c r="T2379" t="s">
        <v>46</v>
      </c>
      <c r="U2379">
        <v>10</v>
      </c>
      <c r="V2379" t="s">
        <v>47</v>
      </c>
      <c r="W2379" t="s">
        <v>2276</v>
      </c>
      <c r="X2379" t="s">
        <v>2507</v>
      </c>
      <c r="Y2379" s="3">
        <v>43799</v>
      </c>
      <c r="Z2379">
        <v>165081619</v>
      </c>
      <c r="AB2379" t="s">
        <v>49</v>
      </c>
      <c r="AD2379" t="s">
        <v>2508</v>
      </c>
      <c r="AE2379">
        <v>1</v>
      </c>
      <c r="AF2379">
        <v>461</v>
      </c>
      <c r="AH2379" t="str">
        <f>VLOOKUP(B2379,'cc Lookup'!A:J,10,0)</f>
        <v>Corporate Expenditure</v>
      </c>
      <c r="AI2379" t="str">
        <f>VLOOKUP(B2379,'cc Lookup'!A:E,5,0)</f>
        <v>Corporate Exp</v>
      </c>
      <c r="AJ2379" t="s">
        <v>6736</v>
      </c>
      <c r="AK2379" t="str">
        <f t="shared" si="74"/>
        <v>E35120 Corporate Expenses</v>
      </c>
      <c r="AL2379" t="str">
        <f t="shared" si="75"/>
        <v>7310 Legal / Prof Fees</v>
      </c>
      <c r="AM2379" t="str">
        <f>VLOOKUP(W2379,Lookup!A:B,2,0)</f>
        <v>Prof</v>
      </c>
    </row>
    <row r="2380" spans="1:39" x14ac:dyDescent="0.25">
      <c r="A2380" t="s">
        <v>33</v>
      </c>
      <c r="B2380" s="1" t="s">
        <v>63</v>
      </c>
      <c r="C2380" s="1" t="s">
        <v>35</v>
      </c>
      <c r="D2380" s="1" t="s">
        <v>36</v>
      </c>
      <c r="E2380" s="1" t="s">
        <v>36</v>
      </c>
      <c r="F2380" s="1" t="s">
        <v>37</v>
      </c>
      <c r="G2380" t="s">
        <v>64</v>
      </c>
      <c r="H2380" t="s">
        <v>39</v>
      </c>
      <c r="I2380" t="s">
        <v>40</v>
      </c>
      <c r="J2380" t="s">
        <v>40</v>
      </c>
      <c r="K2380" t="s">
        <v>40</v>
      </c>
      <c r="L2380" s="4">
        <v>759.75</v>
      </c>
      <c r="M2380" s="2">
        <v>43800</v>
      </c>
      <c r="N2380" t="s">
        <v>41</v>
      </c>
      <c r="O2380" t="s">
        <v>42</v>
      </c>
      <c r="P2380" t="s">
        <v>2505</v>
      </c>
      <c r="Q2380" t="s">
        <v>2506</v>
      </c>
      <c r="R2380" t="s">
        <v>2454</v>
      </c>
      <c r="S2380" s="3">
        <v>43812</v>
      </c>
      <c r="T2380" t="s">
        <v>46</v>
      </c>
      <c r="U2380">
        <v>10</v>
      </c>
      <c r="V2380" t="s">
        <v>47</v>
      </c>
      <c r="W2380" t="s">
        <v>2276</v>
      </c>
      <c r="X2380" t="s">
        <v>2507</v>
      </c>
      <c r="Y2380" s="3">
        <v>43799</v>
      </c>
      <c r="Z2380">
        <v>165081619</v>
      </c>
      <c r="AB2380" t="s">
        <v>49</v>
      </c>
      <c r="AD2380" t="s">
        <v>2508</v>
      </c>
      <c r="AE2380">
        <v>1</v>
      </c>
      <c r="AF2380">
        <v>760</v>
      </c>
      <c r="AH2380" t="str">
        <f>VLOOKUP(B2380,'cc Lookup'!A:J,10,0)</f>
        <v>Corporate Expenditure</v>
      </c>
      <c r="AI2380" t="str">
        <f>VLOOKUP(B2380,'cc Lookup'!A:E,5,0)</f>
        <v>Corporate Exp</v>
      </c>
      <c r="AJ2380" t="s">
        <v>6736</v>
      </c>
      <c r="AK2380" t="str">
        <f t="shared" si="74"/>
        <v>E35120 Corporate Expenses</v>
      </c>
      <c r="AL2380" t="str">
        <f t="shared" si="75"/>
        <v>7310 Legal / Prof Fees</v>
      </c>
      <c r="AM2380" t="str">
        <f>VLOOKUP(W2380,Lookup!A:B,2,0)</f>
        <v>Prof</v>
      </c>
    </row>
    <row r="2381" spans="1:39" x14ac:dyDescent="0.25">
      <c r="A2381" t="s">
        <v>33</v>
      </c>
      <c r="B2381" s="1" t="s">
        <v>63</v>
      </c>
      <c r="C2381" s="1" t="s">
        <v>35</v>
      </c>
      <c r="D2381" s="1" t="s">
        <v>36</v>
      </c>
      <c r="E2381" s="1" t="s">
        <v>36</v>
      </c>
      <c r="F2381" s="1" t="s">
        <v>37</v>
      </c>
      <c r="G2381" t="s">
        <v>64</v>
      </c>
      <c r="H2381" t="s">
        <v>39</v>
      </c>
      <c r="I2381" t="s">
        <v>40</v>
      </c>
      <c r="J2381" t="s">
        <v>40</v>
      </c>
      <c r="K2381" t="s">
        <v>40</v>
      </c>
      <c r="L2381" s="4">
        <v>1220.6199999999999</v>
      </c>
      <c r="M2381" s="2">
        <v>43800</v>
      </c>
      <c r="N2381" t="s">
        <v>41</v>
      </c>
      <c r="O2381" t="s">
        <v>42</v>
      </c>
      <c r="P2381" t="s">
        <v>2505</v>
      </c>
      <c r="Q2381" t="s">
        <v>2506</v>
      </c>
      <c r="R2381" t="s">
        <v>2454</v>
      </c>
      <c r="S2381" s="3">
        <v>43812</v>
      </c>
      <c r="T2381" t="s">
        <v>46</v>
      </c>
      <c r="U2381">
        <v>10</v>
      </c>
      <c r="V2381" t="s">
        <v>47</v>
      </c>
      <c r="W2381" t="s">
        <v>2276</v>
      </c>
      <c r="X2381" t="s">
        <v>2507</v>
      </c>
      <c r="Y2381" s="3">
        <v>43799</v>
      </c>
      <c r="Z2381">
        <v>165081619</v>
      </c>
      <c r="AB2381" t="s">
        <v>49</v>
      </c>
      <c r="AD2381" t="s">
        <v>2508</v>
      </c>
      <c r="AE2381">
        <v>1</v>
      </c>
      <c r="AF2381">
        <v>1221</v>
      </c>
      <c r="AH2381" t="str">
        <f>VLOOKUP(B2381,'cc Lookup'!A:J,10,0)</f>
        <v>Corporate Expenditure</v>
      </c>
      <c r="AI2381" t="str">
        <f>VLOOKUP(B2381,'cc Lookup'!A:E,5,0)</f>
        <v>Corporate Exp</v>
      </c>
      <c r="AJ2381" t="s">
        <v>6736</v>
      </c>
      <c r="AK2381" t="str">
        <f t="shared" si="74"/>
        <v>E35120 Corporate Expenses</v>
      </c>
      <c r="AL2381" t="str">
        <f t="shared" si="75"/>
        <v>7310 Legal / Prof Fees</v>
      </c>
      <c r="AM2381" t="str">
        <f>VLOOKUP(W2381,Lookup!A:B,2,0)</f>
        <v>Prof</v>
      </c>
    </row>
    <row r="2382" spans="1:39" x14ac:dyDescent="0.25">
      <c r="A2382" t="s">
        <v>33</v>
      </c>
      <c r="B2382" s="1" t="s">
        <v>63</v>
      </c>
      <c r="C2382" s="1" t="s">
        <v>35</v>
      </c>
      <c r="D2382" s="1" t="s">
        <v>36</v>
      </c>
      <c r="E2382" s="1" t="s">
        <v>36</v>
      </c>
      <c r="F2382" s="1" t="s">
        <v>37</v>
      </c>
      <c r="G2382" t="s">
        <v>64</v>
      </c>
      <c r="H2382" t="s">
        <v>39</v>
      </c>
      <c r="I2382" t="s">
        <v>40</v>
      </c>
      <c r="J2382" t="s">
        <v>40</v>
      </c>
      <c r="K2382" t="s">
        <v>40</v>
      </c>
      <c r="L2382" s="4">
        <v>16012.5</v>
      </c>
      <c r="M2382" s="2">
        <v>43800</v>
      </c>
      <c r="N2382" t="s">
        <v>41</v>
      </c>
      <c r="O2382" t="s">
        <v>42</v>
      </c>
      <c r="P2382" t="s">
        <v>2505</v>
      </c>
      <c r="Q2382" t="s">
        <v>2506</v>
      </c>
      <c r="R2382" t="s">
        <v>2454</v>
      </c>
      <c r="S2382" s="3">
        <v>43812</v>
      </c>
      <c r="T2382" t="s">
        <v>46</v>
      </c>
      <c r="U2382">
        <v>10</v>
      </c>
      <c r="V2382" t="s">
        <v>47</v>
      </c>
      <c r="W2382" t="s">
        <v>2276</v>
      </c>
      <c r="X2382" t="s">
        <v>2507</v>
      </c>
      <c r="Y2382" s="3">
        <v>43799</v>
      </c>
      <c r="Z2382">
        <v>165081619</v>
      </c>
      <c r="AB2382" t="s">
        <v>49</v>
      </c>
      <c r="AD2382" t="s">
        <v>2508</v>
      </c>
      <c r="AE2382">
        <v>1</v>
      </c>
      <c r="AF2382">
        <v>16013</v>
      </c>
      <c r="AH2382" t="str">
        <f>VLOOKUP(B2382,'cc Lookup'!A:J,10,0)</f>
        <v>Corporate Expenditure</v>
      </c>
      <c r="AI2382" t="str">
        <f>VLOOKUP(B2382,'cc Lookup'!A:E,5,0)</f>
        <v>Corporate Exp</v>
      </c>
      <c r="AJ2382" t="s">
        <v>6736</v>
      </c>
      <c r="AK2382" t="str">
        <f t="shared" si="74"/>
        <v>E35120 Corporate Expenses</v>
      </c>
      <c r="AL2382" t="str">
        <f t="shared" si="75"/>
        <v>7310 Legal / Prof Fees</v>
      </c>
      <c r="AM2382" t="str">
        <f>VLOOKUP(W2382,Lookup!A:B,2,0)</f>
        <v>Prof</v>
      </c>
    </row>
    <row r="2383" spans="1:39" x14ac:dyDescent="0.25">
      <c r="A2383" t="s">
        <v>33</v>
      </c>
      <c r="B2383" s="1" t="s">
        <v>63</v>
      </c>
      <c r="C2383" s="1" t="s">
        <v>35</v>
      </c>
      <c r="D2383" s="1" t="s">
        <v>36</v>
      </c>
      <c r="E2383" s="1" t="s">
        <v>36</v>
      </c>
      <c r="F2383" s="1" t="s">
        <v>37</v>
      </c>
      <c r="G2383" t="s">
        <v>64</v>
      </c>
      <c r="H2383" t="s">
        <v>39</v>
      </c>
      <c r="I2383" t="s">
        <v>40</v>
      </c>
      <c r="J2383" t="s">
        <v>40</v>
      </c>
      <c r="K2383" t="s">
        <v>40</v>
      </c>
      <c r="L2383" s="4">
        <v>34466.239999999998</v>
      </c>
      <c r="M2383" s="2">
        <v>43800</v>
      </c>
      <c r="N2383" t="s">
        <v>41</v>
      </c>
      <c r="O2383" t="s">
        <v>42</v>
      </c>
      <c r="P2383" t="s">
        <v>2505</v>
      </c>
      <c r="Q2383" t="s">
        <v>2506</v>
      </c>
      <c r="R2383" t="s">
        <v>2454</v>
      </c>
      <c r="S2383" s="3">
        <v>43812</v>
      </c>
      <c r="T2383" t="s">
        <v>46</v>
      </c>
      <c r="U2383">
        <v>10</v>
      </c>
      <c r="V2383" t="s">
        <v>47</v>
      </c>
      <c r="W2383" t="s">
        <v>2276</v>
      </c>
      <c r="X2383" t="s">
        <v>2507</v>
      </c>
      <c r="Y2383" s="3">
        <v>43799</v>
      </c>
      <c r="Z2383">
        <v>165081619</v>
      </c>
      <c r="AB2383" t="s">
        <v>49</v>
      </c>
      <c r="AD2383" t="s">
        <v>2508</v>
      </c>
      <c r="AE2383">
        <v>1</v>
      </c>
      <c r="AF2383">
        <v>17233</v>
      </c>
      <c r="AH2383" t="str">
        <f>VLOOKUP(B2383,'cc Lookup'!A:J,10,0)</f>
        <v>Corporate Expenditure</v>
      </c>
      <c r="AI2383" t="str">
        <f>VLOOKUP(B2383,'cc Lookup'!A:E,5,0)</f>
        <v>Corporate Exp</v>
      </c>
      <c r="AJ2383" t="s">
        <v>6736</v>
      </c>
      <c r="AK2383" t="str">
        <f t="shared" si="74"/>
        <v>E35120 Corporate Expenses</v>
      </c>
      <c r="AL2383" t="str">
        <f t="shared" si="75"/>
        <v>7310 Legal / Prof Fees</v>
      </c>
      <c r="AM2383" t="str">
        <f>VLOOKUP(W2383,Lookup!A:B,2,0)</f>
        <v>Prof</v>
      </c>
    </row>
    <row r="2384" spans="1:39" x14ac:dyDescent="0.25">
      <c r="A2384" t="s">
        <v>33</v>
      </c>
      <c r="B2384" s="1" t="s">
        <v>63</v>
      </c>
      <c r="C2384" s="1" t="s">
        <v>35</v>
      </c>
      <c r="D2384" s="1" t="s">
        <v>36</v>
      </c>
      <c r="E2384" s="1" t="s">
        <v>36</v>
      </c>
      <c r="F2384" s="1" t="s">
        <v>37</v>
      </c>
      <c r="G2384" t="s">
        <v>64</v>
      </c>
      <c r="H2384" t="s">
        <v>39</v>
      </c>
      <c r="I2384" t="s">
        <v>40</v>
      </c>
      <c r="J2384" t="s">
        <v>40</v>
      </c>
      <c r="K2384" t="s">
        <v>40</v>
      </c>
      <c r="L2384" s="4">
        <v>-34466.239999999998</v>
      </c>
      <c r="M2384" s="2">
        <v>43800</v>
      </c>
      <c r="N2384" t="s">
        <v>41</v>
      </c>
      <c r="O2384" t="s">
        <v>42</v>
      </c>
      <c r="P2384" t="s">
        <v>2505</v>
      </c>
      <c r="Q2384" t="s">
        <v>2506</v>
      </c>
      <c r="R2384" t="s">
        <v>2454</v>
      </c>
      <c r="S2384" s="3">
        <v>43812</v>
      </c>
      <c r="T2384" t="s">
        <v>46</v>
      </c>
      <c r="U2384">
        <v>11</v>
      </c>
      <c r="V2384" t="s">
        <v>47</v>
      </c>
      <c r="W2384" t="s">
        <v>2276</v>
      </c>
      <c r="X2384" t="s">
        <v>2507</v>
      </c>
      <c r="Y2384" s="3">
        <v>43799</v>
      </c>
      <c r="Z2384">
        <v>165081619</v>
      </c>
      <c r="AB2384" t="s">
        <v>49</v>
      </c>
      <c r="AD2384" t="s">
        <v>2508</v>
      </c>
      <c r="AE2384">
        <v>1</v>
      </c>
      <c r="AF2384">
        <v>-17233</v>
      </c>
      <c r="AH2384" t="str">
        <f>VLOOKUP(B2384,'cc Lookup'!A:J,10,0)</f>
        <v>Corporate Expenditure</v>
      </c>
      <c r="AI2384" t="str">
        <f>VLOOKUP(B2384,'cc Lookup'!A:E,5,0)</f>
        <v>Corporate Exp</v>
      </c>
      <c r="AJ2384" t="s">
        <v>6736</v>
      </c>
      <c r="AK2384" t="str">
        <f t="shared" si="74"/>
        <v>E35120 Corporate Expenses</v>
      </c>
      <c r="AL2384" t="str">
        <f t="shared" si="75"/>
        <v>7310 Legal / Prof Fees</v>
      </c>
      <c r="AM2384" t="str">
        <f>VLOOKUP(W2384,Lookup!A:B,2,0)</f>
        <v>Prof</v>
      </c>
    </row>
    <row r="2385" spans="1:39" x14ac:dyDescent="0.25">
      <c r="A2385" t="s">
        <v>33</v>
      </c>
      <c r="B2385" s="1" t="s">
        <v>63</v>
      </c>
      <c r="C2385" s="1" t="s">
        <v>35</v>
      </c>
      <c r="D2385" s="1" t="s">
        <v>36</v>
      </c>
      <c r="E2385" s="1" t="s">
        <v>36</v>
      </c>
      <c r="F2385" s="1" t="s">
        <v>37</v>
      </c>
      <c r="G2385" t="s">
        <v>64</v>
      </c>
      <c r="H2385" t="s">
        <v>39</v>
      </c>
      <c r="I2385" t="s">
        <v>40</v>
      </c>
      <c r="J2385" t="s">
        <v>40</v>
      </c>
      <c r="K2385" t="s">
        <v>40</v>
      </c>
      <c r="L2385" s="4">
        <v>-1220.6199999999999</v>
      </c>
      <c r="M2385" s="2">
        <v>43800</v>
      </c>
      <c r="N2385" t="s">
        <v>41</v>
      </c>
      <c r="O2385" t="s">
        <v>42</v>
      </c>
      <c r="P2385" t="s">
        <v>2505</v>
      </c>
      <c r="Q2385" t="s">
        <v>2506</v>
      </c>
      <c r="R2385" t="s">
        <v>2454</v>
      </c>
      <c r="S2385" s="3">
        <v>43812</v>
      </c>
      <c r="T2385" t="s">
        <v>46</v>
      </c>
      <c r="U2385">
        <v>11</v>
      </c>
      <c r="V2385" t="s">
        <v>47</v>
      </c>
      <c r="W2385" t="s">
        <v>2276</v>
      </c>
      <c r="X2385" t="s">
        <v>2507</v>
      </c>
      <c r="Y2385" s="3">
        <v>43799</v>
      </c>
      <c r="Z2385">
        <v>165081619</v>
      </c>
      <c r="AB2385" t="s">
        <v>49</v>
      </c>
      <c r="AD2385" t="s">
        <v>2508</v>
      </c>
      <c r="AE2385">
        <v>1</v>
      </c>
      <c r="AF2385">
        <v>-1221</v>
      </c>
      <c r="AH2385" t="str">
        <f>VLOOKUP(B2385,'cc Lookup'!A:J,10,0)</f>
        <v>Corporate Expenditure</v>
      </c>
      <c r="AI2385" t="str">
        <f>VLOOKUP(B2385,'cc Lookup'!A:E,5,0)</f>
        <v>Corporate Exp</v>
      </c>
      <c r="AJ2385" t="s">
        <v>6736</v>
      </c>
      <c r="AK2385" t="str">
        <f t="shared" si="74"/>
        <v>E35120 Corporate Expenses</v>
      </c>
      <c r="AL2385" t="str">
        <f t="shared" si="75"/>
        <v>7310 Legal / Prof Fees</v>
      </c>
      <c r="AM2385" t="str">
        <f>VLOOKUP(W2385,Lookup!A:B,2,0)</f>
        <v>Prof</v>
      </c>
    </row>
    <row r="2386" spans="1:39" x14ac:dyDescent="0.25">
      <c r="A2386" t="s">
        <v>33</v>
      </c>
      <c r="B2386" s="1" t="s">
        <v>63</v>
      </c>
      <c r="C2386" s="1" t="s">
        <v>35</v>
      </c>
      <c r="D2386" s="1" t="s">
        <v>36</v>
      </c>
      <c r="E2386" s="1" t="s">
        <v>36</v>
      </c>
      <c r="F2386" s="1" t="s">
        <v>37</v>
      </c>
      <c r="G2386" t="s">
        <v>64</v>
      </c>
      <c r="H2386" t="s">
        <v>39</v>
      </c>
      <c r="I2386" t="s">
        <v>40</v>
      </c>
      <c r="J2386" t="s">
        <v>40</v>
      </c>
      <c r="K2386" t="s">
        <v>40</v>
      </c>
      <c r="L2386" s="4">
        <v>71</v>
      </c>
      <c r="M2386" s="2">
        <v>43800</v>
      </c>
      <c r="N2386" t="s">
        <v>41</v>
      </c>
      <c r="O2386" t="s">
        <v>42</v>
      </c>
      <c r="P2386" t="s">
        <v>2509</v>
      </c>
      <c r="Q2386" t="s">
        <v>2510</v>
      </c>
      <c r="R2386" t="s">
        <v>2454</v>
      </c>
      <c r="S2386" s="3">
        <v>43820</v>
      </c>
      <c r="T2386" t="s">
        <v>46</v>
      </c>
      <c r="U2386">
        <v>3</v>
      </c>
      <c r="V2386" t="s">
        <v>47</v>
      </c>
      <c r="W2386" t="s">
        <v>48</v>
      </c>
      <c r="X2386">
        <v>448024</v>
      </c>
      <c r="Y2386" s="3">
        <v>43818</v>
      </c>
      <c r="Z2386">
        <v>165028647</v>
      </c>
      <c r="AB2386" t="s">
        <v>49</v>
      </c>
      <c r="AD2386" t="s">
        <v>2511</v>
      </c>
      <c r="AE2386">
        <v>1</v>
      </c>
      <c r="AF2386">
        <v>71</v>
      </c>
      <c r="AH2386" t="str">
        <f>VLOOKUP(B2386,'cc Lookup'!A:J,10,0)</f>
        <v>Corporate Expenditure</v>
      </c>
      <c r="AI2386" t="str">
        <f>VLOOKUP(B2386,'cc Lookup'!A:E,5,0)</f>
        <v>Corporate Exp</v>
      </c>
      <c r="AJ2386" t="s">
        <v>6736</v>
      </c>
      <c r="AK2386" t="str">
        <f t="shared" si="74"/>
        <v>E35120 Corporate Expenses</v>
      </c>
      <c r="AL2386" t="str">
        <f t="shared" si="75"/>
        <v>7310 Legal / Prof Fees</v>
      </c>
      <c r="AM2386" t="str">
        <f>VLOOKUP(W2386,Lookup!A:B,2,0)</f>
        <v>Legal</v>
      </c>
    </row>
    <row r="2387" spans="1:39" x14ac:dyDescent="0.25">
      <c r="A2387" t="s">
        <v>33</v>
      </c>
      <c r="B2387" s="1" t="s">
        <v>63</v>
      </c>
      <c r="C2387" s="1" t="s">
        <v>35</v>
      </c>
      <c r="D2387" s="1" t="s">
        <v>36</v>
      </c>
      <c r="E2387" s="1" t="s">
        <v>36</v>
      </c>
      <c r="F2387" s="1" t="s">
        <v>37</v>
      </c>
      <c r="G2387" t="s">
        <v>64</v>
      </c>
      <c r="H2387" t="s">
        <v>39</v>
      </c>
      <c r="I2387" t="s">
        <v>40</v>
      </c>
      <c r="J2387" t="s">
        <v>40</v>
      </c>
      <c r="K2387" t="s">
        <v>40</v>
      </c>
      <c r="L2387" s="4">
        <v>71</v>
      </c>
      <c r="M2387" s="2">
        <v>43800</v>
      </c>
      <c r="N2387" t="s">
        <v>41</v>
      </c>
      <c r="O2387" t="s">
        <v>42</v>
      </c>
      <c r="P2387" t="s">
        <v>2512</v>
      </c>
      <c r="Q2387" t="s">
        <v>2513</v>
      </c>
      <c r="R2387" t="s">
        <v>2454</v>
      </c>
      <c r="S2387" s="3">
        <v>43822</v>
      </c>
      <c r="T2387" t="s">
        <v>46</v>
      </c>
      <c r="U2387">
        <v>9</v>
      </c>
      <c r="V2387" t="s">
        <v>47</v>
      </c>
      <c r="W2387" t="s">
        <v>48</v>
      </c>
      <c r="X2387">
        <v>448024</v>
      </c>
      <c r="Y2387" s="3">
        <v>43818</v>
      </c>
      <c r="Z2387">
        <v>165028647</v>
      </c>
      <c r="AB2387" t="s">
        <v>49</v>
      </c>
      <c r="AD2387" t="s">
        <v>2511</v>
      </c>
      <c r="AE2387">
        <v>1</v>
      </c>
      <c r="AF2387">
        <v>71</v>
      </c>
      <c r="AH2387" t="str">
        <f>VLOOKUP(B2387,'cc Lookup'!A:J,10,0)</f>
        <v>Corporate Expenditure</v>
      </c>
      <c r="AI2387" t="str">
        <f>VLOOKUP(B2387,'cc Lookup'!A:E,5,0)</f>
        <v>Corporate Exp</v>
      </c>
      <c r="AJ2387" t="s">
        <v>6736</v>
      </c>
      <c r="AK2387" t="str">
        <f t="shared" si="74"/>
        <v>E35120 Corporate Expenses</v>
      </c>
      <c r="AL2387" t="str">
        <f t="shared" si="75"/>
        <v>7310 Legal / Prof Fees</v>
      </c>
      <c r="AM2387" t="str">
        <f>VLOOKUP(W2387,Lookup!A:B,2,0)</f>
        <v>Legal</v>
      </c>
    </row>
    <row r="2388" spans="1:39" x14ac:dyDescent="0.25">
      <c r="A2388" t="s">
        <v>33</v>
      </c>
      <c r="B2388" s="1" t="s">
        <v>63</v>
      </c>
      <c r="C2388" s="1" t="s">
        <v>35</v>
      </c>
      <c r="D2388" s="1" t="s">
        <v>36</v>
      </c>
      <c r="E2388" s="1" t="s">
        <v>36</v>
      </c>
      <c r="F2388" s="1" t="s">
        <v>37</v>
      </c>
      <c r="G2388" t="s">
        <v>64</v>
      </c>
      <c r="H2388" t="s">
        <v>39</v>
      </c>
      <c r="I2388" t="s">
        <v>40</v>
      </c>
      <c r="J2388" t="s">
        <v>40</v>
      </c>
      <c r="K2388" t="s">
        <v>40</v>
      </c>
      <c r="L2388" s="4">
        <v>-71</v>
      </c>
      <c r="M2388" s="2">
        <v>43800</v>
      </c>
      <c r="N2388" t="s">
        <v>41</v>
      </c>
      <c r="O2388" t="s">
        <v>42</v>
      </c>
      <c r="P2388" t="s">
        <v>2512</v>
      </c>
      <c r="Q2388" t="s">
        <v>2513</v>
      </c>
      <c r="R2388" t="s">
        <v>2454</v>
      </c>
      <c r="S2388" s="3">
        <v>43822</v>
      </c>
      <c r="T2388" t="s">
        <v>46</v>
      </c>
      <c r="U2388">
        <v>10</v>
      </c>
      <c r="V2388" t="s">
        <v>47</v>
      </c>
      <c r="W2388" t="s">
        <v>48</v>
      </c>
      <c r="X2388">
        <v>448024</v>
      </c>
      <c r="Y2388" s="3">
        <v>43818</v>
      </c>
      <c r="Z2388">
        <v>165028647</v>
      </c>
      <c r="AB2388" t="s">
        <v>49</v>
      </c>
      <c r="AD2388" t="s">
        <v>2511</v>
      </c>
      <c r="AE2388">
        <v>1</v>
      </c>
      <c r="AF2388">
        <v>-71</v>
      </c>
      <c r="AH2388" t="str">
        <f>VLOOKUP(B2388,'cc Lookup'!A:J,10,0)</f>
        <v>Corporate Expenditure</v>
      </c>
      <c r="AI2388" t="str">
        <f>VLOOKUP(B2388,'cc Lookup'!A:E,5,0)</f>
        <v>Corporate Exp</v>
      </c>
      <c r="AJ2388" t="s">
        <v>6736</v>
      </c>
      <c r="AK2388" t="str">
        <f t="shared" si="74"/>
        <v>E35120 Corporate Expenses</v>
      </c>
      <c r="AL2388" t="str">
        <f t="shared" si="75"/>
        <v>7310 Legal / Prof Fees</v>
      </c>
      <c r="AM2388" t="str">
        <f>VLOOKUP(W2388,Lookup!A:B,2,0)</f>
        <v>Legal</v>
      </c>
    </row>
    <row r="2389" spans="1:39" x14ac:dyDescent="0.25">
      <c r="A2389" t="s">
        <v>33</v>
      </c>
      <c r="B2389" s="1" t="s">
        <v>63</v>
      </c>
      <c r="C2389" s="1" t="s">
        <v>35</v>
      </c>
      <c r="D2389" s="1" t="s">
        <v>36</v>
      </c>
      <c r="E2389" s="1" t="s">
        <v>36</v>
      </c>
      <c r="F2389" s="1" t="s">
        <v>37</v>
      </c>
      <c r="G2389" t="s">
        <v>64</v>
      </c>
      <c r="H2389" t="s">
        <v>39</v>
      </c>
      <c r="I2389" t="s">
        <v>40</v>
      </c>
      <c r="J2389" t="s">
        <v>40</v>
      </c>
      <c r="K2389" t="s">
        <v>40</v>
      </c>
      <c r="L2389" s="4">
        <v>-63.32</v>
      </c>
      <c r="M2389" s="2">
        <v>43800</v>
      </c>
      <c r="N2389" t="s">
        <v>103</v>
      </c>
      <c r="O2389" t="s">
        <v>104</v>
      </c>
      <c r="P2389" t="s">
        <v>2382</v>
      </c>
      <c r="Q2389" t="s">
        <v>2514</v>
      </c>
      <c r="R2389" t="s">
        <v>2515</v>
      </c>
      <c r="S2389" s="3">
        <v>43798</v>
      </c>
      <c r="T2389" t="s">
        <v>46</v>
      </c>
      <c r="U2389">
        <v>1442</v>
      </c>
      <c r="V2389" t="s">
        <v>110</v>
      </c>
      <c r="W2389" t="s">
        <v>48</v>
      </c>
      <c r="X2389">
        <v>165026831</v>
      </c>
      <c r="Y2389" s="3">
        <v>42857</v>
      </c>
      <c r="AA2389" t="s">
        <v>111</v>
      </c>
      <c r="AC2389" t="s">
        <v>109</v>
      </c>
      <c r="AH2389" t="str">
        <f>VLOOKUP(B2389,'cc Lookup'!A:J,10,0)</f>
        <v>Corporate Expenditure</v>
      </c>
      <c r="AI2389" t="str">
        <f>VLOOKUP(B2389,'cc Lookup'!A:E,5,0)</f>
        <v>Corporate Exp</v>
      </c>
      <c r="AJ2389" t="s">
        <v>6736</v>
      </c>
      <c r="AK2389" t="str">
        <f t="shared" si="74"/>
        <v>E35120 Corporate Expenses</v>
      </c>
      <c r="AL2389" t="str">
        <f t="shared" si="75"/>
        <v>7310 Legal / Prof Fees</v>
      </c>
      <c r="AM2389" t="str">
        <f>VLOOKUP(W2389,Lookup!A:B,2,0)</f>
        <v>Legal</v>
      </c>
    </row>
    <row r="2390" spans="1:39" x14ac:dyDescent="0.25">
      <c r="A2390" t="s">
        <v>33</v>
      </c>
      <c r="B2390" s="1" t="s">
        <v>63</v>
      </c>
      <c r="C2390" s="1" t="s">
        <v>35</v>
      </c>
      <c r="D2390" s="1" t="s">
        <v>36</v>
      </c>
      <c r="E2390" s="1" t="s">
        <v>36</v>
      </c>
      <c r="F2390" s="1" t="s">
        <v>37</v>
      </c>
      <c r="G2390" t="s">
        <v>64</v>
      </c>
      <c r="H2390" t="s">
        <v>39</v>
      </c>
      <c r="I2390" t="s">
        <v>40</v>
      </c>
      <c r="J2390" t="s">
        <v>40</v>
      </c>
      <c r="K2390" t="s">
        <v>40</v>
      </c>
      <c r="L2390" s="4">
        <v>63.32</v>
      </c>
      <c r="M2390" s="2">
        <v>43800</v>
      </c>
      <c r="N2390" t="s">
        <v>103</v>
      </c>
      <c r="O2390" t="s">
        <v>104</v>
      </c>
      <c r="P2390" t="s">
        <v>2516</v>
      </c>
      <c r="Q2390" t="s">
        <v>2517</v>
      </c>
      <c r="R2390" t="s">
        <v>2518</v>
      </c>
      <c r="S2390" s="3">
        <v>43830</v>
      </c>
      <c r="T2390" t="s">
        <v>46</v>
      </c>
      <c r="U2390">
        <v>1416</v>
      </c>
      <c r="V2390" t="s">
        <v>110</v>
      </c>
      <c r="W2390" t="s">
        <v>48</v>
      </c>
      <c r="X2390">
        <v>165026831</v>
      </c>
      <c r="Y2390" s="3">
        <v>42857</v>
      </c>
      <c r="AA2390" t="s">
        <v>111</v>
      </c>
      <c r="AC2390" t="s">
        <v>109</v>
      </c>
      <c r="AH2390" t="str">
        <f>VLOOKUP(B2390,'cc Lookup'!A:J,10,0)</f>
        <v>Corporate Expenditure</v>
      </c>
      <c r="AI2390" t="str">
        <f>VLOOKUP(B2390,'cc Lookup'!A:E,5,0)</f>
        <v>Corporate Exp</v>
      </c>
      <c r="AJ2390" t="s">
        <v>6736</v>
      </c>
      <c r="AK2390" t="str">
        <f t="shared" si="74"/>
        <v>E35120 Corporate Expenses</v>
      </c>
      <c r="AL2390" t="str">
        <f t="shared" si="75"/>
        <v>7310 Legal / Prof Fees</v>
      </c>
      <c r="AM2390" t="str">
        <f>VLOOKUP(W2390,Lookup!A:B,2,0)</f>
        <v>Legal</v>
      </c>
    </row>
    <row r="2391" spans="1:39" x14ac:dyDescent="0.25">
      <c r="A2391" t="s">
        <v>33</v>
      </c>
      <c r="B2391" s="1" t="s">
        <v>63</v>
      </c>
      <c r="C2391" s="1" t="s">
        <v>35</v>
      </c>
      <c r="D2391" s="1" t="s">
        <v>36</v>
      </c>
      <c r="E2391" s="1" t="s">
        <v>36</v>
      </c>
      <c r="F2391" s="1" t="s">
        <v>37</v>
      </c>
      <c r="G2391" t="s">
        <v>64</v>
      </c>
      <c r="H2391" t="s">
        <v>39</v>
      </c>
      <c r="I2391" t="s">
        <v>40</v>
      </c>
      <c r="J2391" t="s">
        <v>40</v>
      </c>
      <c r="K2391" t="s">
        <v>40</v>
      </c>
      <c r="L2391" s="4">
        <v>16.88</v>
      </c>
      <c r="M2391" s="2">
        <v>43800</v>
      </c>
      <c r="N2391" t="s">
        <v>103</v>
      </c>
      <c r="O2391" t="s">
        <v>104</v>
      </c>
      <c r="P2391" t="s">
        <v>2516</v>
      </c>
      <c r="Q2391" t="s">
        <v>2517</v>
      </c>
      <c r="R2391" t="s">
        <v>2518</v>
      </c>
      <c r="S2391" s="3">
        <v>43830</v>
      </c>
      <c r="T2391" t="s">
        <v>46</v>
      </c>
      <c r="U2391">
        <v>1417</v>
      </c>
      <c r="V2391" t="s">
        <v>2519</v>
      </c>
      <c r="W2391" t="s">
        <v>2276</v>
      </c>
      <c r="X2391">
        <v>165081619</v>
      </c>
      <c r="Y2391" s="3">
        <v>43809</v>
      </c>
      <c r="AC2391" t="s">
        <v>2520</v>
      </c>
      <c r="AH2391" t="str">
        <f>VLOOKUP(B2391,'cc Lookup'!A:J,10,0)</f>
        <v>Corporate Expenditure</v>
      </c>
      <c r="AI2391" t="str">
        <f>VLOOKUP(B2391,'cc Lookup'!A:E,5,0)</f>
        <v>Corporate Exp</v>
      </c>
      <c r="AJ2391" t="s">
        <v>6736</v>
      </c>
      <c r="AK2391" t="str">
        <f t="shared" si="74"/>
        <v>E35120 Corporate Expenses</v>
      </c>
      <c r="AL2391" t="str">
        <f t="shared" si="75"/>
        <v>7310 Legal / Prof Fees</v>
      </c>
      <c r="AM2391" t="str">
        <f>VLOOKUP(W2391,Lookup!A:B,2,0)</f>
        <v>Prof</v>
      </c>
    </row>
    <row r="2392" spans="1:39" x14ac:dyDescent="0.25">
      <c r="A2392" t="s">
        <v>33</v>
      </c>
      <c r="B2392" s="1" t="s">
        <v>63</v>
      </c>
      <c r="C2392" s="1" t="s">
        <v>35</v>
      </c>
      <c r="D2392" s="1" t="s">
        <v>36</v>
      </c>
      <c r="E2392" s="1" t="s">
        <v>36</v>
      </c>
      <c r="F2392" s="1" t="s">
        <v>37</v>
      </c>
      <c r="G2392" t="s">
        <v>64</v>
      </c>
      <c r="H2392" t="s">
        <v>39</v>
      </c>
      <c r="I2392" t="s">
        <v>40</v>
      </c>
      <c r="J2392" t="s">
        <v>40</v>
      </c>
      <c r="K2392" t="s">
        <v>40</v>
      </c>
      <c r="L2392" s="4">
        <v>0.51</v>
      </c>
      <c r="M2392" s="2">
        <v>43800</v>
      </c>
      <c r="N2392" t="s">
        <v>103</v>
      </c>
      <c r="O2392" t="s">
        <v>104</v>
      </c>
      <c r="P2392" t="s">
        <v>2516</v>
      </c>
      <c r="Q2392" t="s">
        <v>2517</v>
      </c>
      <c r="R2392" t="s">
        <v>2518</v>
      </c>
      <c r="S2392" s="3">
        <v>43830</v>
      </c>
      <c r="T2392" t="s">
        <v>46</v>
      </c>
      <c r="U2392">
        <v>1418</v>
      </c>
      <c r="V2392" t="s">
        <v>2521</v>
      </c>
      <c r="W2392" t="s">
        <v>2276</v>
      </c>
      <c r="X2392">
        <v>165081155</v>
      </c>
      <c r="Y2392" s="3">
        <v>43809</v>
      </c>
      <c r="AC2392" t="s">
        <v>2520</v>
      </c>
      <c r="AH2392" t="str">
        <f>VLOOKUP(B2392,'cc Lookup'!A:J,10,0)</f>
        <v>Corporate Expenditure</v>
      </c>
      <c r="AI2392" t="str">
        <f>VLOOKUP(B2392,'cc Lookup'!A:E,5,0)</f>
        <v>Corporate Exp</v>
      </c>
      <c r="AJ2392" t="s">
        <v>6736</v>
      </c>
      <c r="AK2392" t="str">
        <f t="shared" si="74"/>
        <v>E35120 Corporate Expenses</v>
      </c>
      <c r="AL2392" t="str">
        <f t="shared" si="75"/>
        <v>7310 Legal / Prof Fees</v>
      </c>
      <c r="AM2392" t="str">
        <f>VLOOKUP(W2392,Lookup!A:B,2,0)</f>
        <v>Prof</v>
      </c>
    </row>
    <row r="2393" spans="1:39" x14ac:dyDescent="0.25">
      <c r="A2393" t="s">
        <v>33</v>
      </c>
      <c r="B2393" s="1" t="s">
        <v>63</v>
      </c>
      <c r="C2393" s="1" t="s">
        <v>35</v>
      </c>
      <c r="D2393" s="1" t="s">
        <v>118</v>
      </c>
      <c r="E2393" s="1" t="s">
        <v>36</v>
      </c>
      <c r="F2393" s="1" t="s">
        <v>37</v>
      </c>
      <c r="G2393" t="s">
        <v>64</v>
      </c>
      <c r="H2393" t="s">
        <v>39</v>
      </c>
      <c r="I2393" t="s">
        <v>119</v>
      </c>
      <c r="J2393" t="s">
        <v>40</v>
      </c>
      <c r="K2393" t="s">
        <v>40</v>
      </c>
      <c r="L2393" s="4">
        <v>716</v>
      </c>
      <c r="M2393" s="2">
        <v>43800</v>
      </c>
      <c r="N2393" t="s">
        <v>311</v>
      </c>
      <c r="O2393" t="s">
        <v>56</v>
      </c>
      <c r="P2393" t="s">
        <v>2480</v>
      </c>
      <c r="Q2393" t="s">
        <v>2481</v>
      </c>
      <c r="R2393" t="s">
        <v>2482</v>
      </c>
      <c r="S2393" s="3">
        <v>43833</v>
      </c>
      <c r="T2393" t="s">
        <v>2266</v>
      </c>
      <c r="U2393">
        <v>1111</v>
      </c>
      <c r="V2393" t="s">
        <v>2522</v>
      </c>
      <c r="W2393" t="s">
        <v>2482</v>
      </c>
      <c r="Y2393" s="3">
        <v>43833</v>
      </c>
      <c r="AA2393" t="s">
        <v>2523</v>
      </c>
      <c r="AD2393" t="s">
        <v>2336</v>
      </c>
      <c r="AH2393" t="str">
        <f>VLOOKUP(B2393,'cc Lookup'!A:J,10,0)</f>
        <v>Corporate Expenditure</v>
      </c>
      <c r="AI2393" t="str">
        <f>VLOOKUP(B2393,'cc Lookup'!A:E,5,0)</f>
        <v>Corporate Exp</v>
      </c>
      <c r="AJ2393" t="s">
        <v>6736</v>
      </c>
      <c r="AK2393" t="str">
        <f t="shared" si="74"/>
        <v>E35120 Corporate Expenses</v>
      </c>
      <c r="AL2393" t="str">
        <f t="shared" si="75"/>
        <v>7310 Legal / Prof Fees</v>
      </c>
      <c r="AM2393" t="str">
        <f>VLOOKUP(W2393,Lookup!A:B,2,0)</f>
        <v>Other</v>
      </c>
    </row>
    <row r="2394" spans="1:39" x14ac:dyDescent="0.25">
      <c r="A2394" t="s">
        <v>33</v>
      </c>
      <c r="B2394" s="1" t="s">
        <v>63</v>
      </c>
      <c r="C2394" s="1" t="s">
        <v>35</v>
      </c>
      <c r="D2394" s="1" t="s">
        <v>798</v>
      </c>
      <c r="E2394" s="1" t="s">
        <v>36</v>
      </c>
      <c r="F2394" s="1" t="s">
        <v>37</v>
      </c>
      <c r="G2394" t="s">
        <v>64</v>
      </c>
      <c r="H2394" t="s">
        <v>39</v>
      </c>
      <c r="I2394" t="s">
        <v>799</v>
      </c>
      <c r="J2394" t="s">
        <v>40</v>
      </c>
      <c r="K2394" t="s">
        <v>40</v>
      </c>
      <c r="L2394" s="4">
        <v>-4880.1499999999996</v>
      </c>
      <c r="M2394" s="2">
        <v>43800</v>
      </c>
      <c r="N2394" t="s">
        <v>83</v>
      </c>
      <c r="O2394" t="s">
        <v>84</v>
      </c>
      <c r="P2394" t="s">
        <v>2524</v>
      </c>
      <c r="Q2394" t="s">
        <v>2525</v>
      </c>
      <c r="R2394" t="s">
        <v>2526</v>
      </c>
      <c r="S2394" s="3">
        <v>43829</v>
      </c>
      <c r="T2394" t="s">
        <v>46</v>
      </c>
      <c r="U2394">
        <v>5</v>
      </c>
      <c r="V2394" t="s">
        <v>47</v>
      </c>
      <c r="W2394" t="s">
        <v>332</v>
      </c>
      <c r="X2394" t="s">
        <v>2527</v>
      </c>
      <c r="Y2394" s="3">
        <v>43823</v>
      </c>
      <c r="AA2394" t="s">
        <v>2528</v>
      </c>
      <c r="AB2394" t="s">
        <v>91</v>
      </c>
      <c r="AC2394">
        <v>10005676</v>
      </c>
      <c r="AH2394" t="str">
        <f>VLOOKUP(B2394,'cc Lookup'!A:J,10,0)</f>
        <v>Corporate Expenditure</v>
      </c>
      <c r="AI2394" t="str">
        <f>VLOOKUP(B2394,'cc Lookup'!A:E,5,0)</f>
        <v>Corporate Exp</v>
      </c>
      <c r="AJ2394" t="s">
        <v>6736</v>
      </c>
      <c r="AK2394" t="str">
        <f t="shared" si="74"/>
        <v>E35120 Corporate Expenses</v>
      </c>
      <c r="AL2394" t="str">
        <f t="shared" si="75"/>
        <v>7310 Legal / Prof Fees</v>
      </c>
      <c r="AM2394" t="str">
        <f>VLOOKUP(W2394,Lookup!A:B,2,0)</f>
        <v>Other</v>
      </c>
    </row>
    <row r="2395" spans="1:39" x14ac:dyDescent="0.25">
      <c r="A2395" t="s">
        <v>33</v>
      </c>
      <c r="B2395" s="1" t="s">
        <v>63</v>
      </c>
      <c r="C2395" s="1" t="s">
        <v>35</v>
      </c>
      <c r="D2395" s="1" t="s">
        <v>140</v>
      </c>
      <c r="E2395" s="1" t="s">
        <v>36</v>
      </c>
      <c r="F2395" s="1" t="s">
        <v>37</v>
      </c>
      <c r="G2395" t="s">
        <v>64</v>
      </c>
      <c r="H2395" t="s">
        <v>39</v>
      </c>
      <c r="I2395" t="s">
        <v>141</v>
      </c>
      <c r="J2395" t="s">
        <v>40</v>
      </c>
      <c r="K2395" t="s">
        <v>40</v>
      </c>
      <c r="L2395" s="4">
        <v>-32.89</v>
      </c>
      <c r="M2395" s="2">
        <v>43800</v>
      </c>
      <c r="N2395" t="s">
        <v>103</v>
      </c>
      <c r="O2395" t="s">
        <v>104</v>
      </c>
      <c r="P2395" t="s">
        <v>2382</v>
      </c>
      <c r="Q2395" t="s">
        <v>2514</v>
      </c>
      <c r="R2395" t="s">
        <v>2515</v>
      </c>
      <c r="S2395" s="3">
        <v>43798</v>
      </c>
      <c r="T2395" t="s">
        <v>46</v>
      </c>
      <c r="U2395">
        <v>2100</v>
      </c>
      <c r="V2395" t="s">
        <v>809</v>
      </c>
      <c r="W2395" t="s">
        <v>694</v>
      </c>
      <c r="X2395">
        <v>165052611</v>
      </c>
      <c r="Y2395" s="3">
        <v>43347</v>
      </c>
      <c r="AC2395" t="s">
        <v>794</v>
      </c>
      <c r="AH2395" t="str">
        <f>VLOOKUP(B2395,'cc Lookup'!A:J,10,0)</f>
        <v>Corporate Expenditure</v>
      </c>
      <c r="AI2395" t="str">
        <f>VLOOKUP(B2395,'cc Lookup'!A:E,5,0)</f>
        <v>Corporate Exp</v>
      </c>
      <c r="AJ2395" t="s">
        <v>6736</v>
      </c>
      <c r="AK2395" t="str">
        <f t="shared" si="74"/>
        <v>E35120 Corporate Expenses</v>
      </c>
      <c r="AL2395" t="str">
        <f t="shared" si="75"/>
        <v>7310 Legal / Prof Fees</v>
      </c>
      <c r="AM2395" t="str">
        <f>VLOOKUP(W2395,Lookup!A:B,2,0)</f>
        <v>Legal</v>
      </c>
    </row>
    <row r="2396" spans="1:39" x14ac:dyDescent="0.25">
      <c r="A2396" t="s">
        <v>33</v>
      </c>
      <c r="B2396" s="1" t="s">
        <v>63</v>
      </c>
      <c r="C2396" s="1" t="s">
        <v>35</v>
      </c>
      <c r="D2396" s="1" t="s">
        <v>140</v>
      </c>
      <c r="E2396" s="1" t="s">
        <v>36</v>
      </c>
      <c r="F2396" s="1" t="s">
        <v>37</v>
      </c>
      <c r="G2396" t="s">
        <v>64</v>
      </c>
      <c r="H2396" t="s">
        <v>39</v>
      </c>
      <c r="I2396" t="s">
        <v>141</v>
      </c>
      <c r="J2396" t="s">
        <v>40</v>
      </c>
      <c r="K2396" t="s">
        <v>40</v>
      </c>
      <c r="L2396" s="4">
        <v>32.89</v>
      </c>
      <c r="M2396" s="2">
        <v>43800</v>
      </c>
      <c r="N2396" t="s">
        <v>103</v>
      </c>
      <c r="O2396" t="s">
        <v>104</v>
      </c>
      <c r="P2396" t="s">
        <v>2516</v>
      </c>
      <c r="Q2396" t="s">
        <v>2517</v>
      </c>
      <c r="R2396" t="s">
        <v>2518</v>
      </c>
      <c r="S2396" s="3">
        <v>43830</v>
      </c>
      <c r="T2396" t="s">
        <v>46</v>
      </c>
      <c r="U2396">
        <v>2021</v>
      </c>
      <c r="V2396" t="s">
        <v>809</v>
      </c>
      <c r="W2396" t="s">
        <v>694</v>
      </c>
      <c r="X2396">
        <v>165052611</v>
      </c>
      <c r="Y2396" s="3">
        <v>43347</v>
      </c>
      <c r="AC2396" t="s">
        <v>794</v>
      </c>
      <c r="AH2396" t="str">
        <f>VLOOKUP(B2396,'cc Lookup'!A:J,10,0)</f>
        <v>Corporate Expenditure</v>
      </c>
      <c r="AI2396" t="str">
        <f>VLOOKUP(B2396,'cc Lookup'!A:E,5,0)</f>
        <v>Corporate Exp</v>
      </c>
      <c r="AJ2396" t="s">
        <v>6736</v>
      </c>
      <c r="AK2396" t="str">
        <f t="shared" si="74"/>
        <v>E35120 Corporate Expenses</v>
      </c>
      <c r="AL2396" t="str">
        <f t="shared" si="75"/>
        <v>7310 Legal / Prof Fees</v>
      </c>
      <c r="AM2396" t="str">
        <f>VLOOKUP(W2396,Lookup!A:B,2,0)</f>
        <v>Legal</v>
      </c>
    </row>
    <row r="2397" spans="1:39" x14ac:dyDescent="0.25">
      <c r="A2397" t="s">
        <v>33</v>
      </c>
      <c r="B2397" s="1" t="s">
        <v>63</v>
      </c>
      <c r="C2397" s="1" t="s">
        <v>35</v>
      </c>
      <c r="D2397" s="1" t="s">
        <v>36</v>
      </c>
      <c r="E2397" s="1" t="s">
        <v>36</v>
      </c>
      <c r="F2397" s="1" t="s">
        <v>37</v>
      </c>
      <c r="G2397" t="s">
        <v>64</v>
      </c>
      <c r="H2397" t="s">
        <v>39</v>
      </c>
      <c r="I2397" t="s">
        <v>40</v>
      </c>
      <c r="J2397" t="s">
        <v>40</v>
      </c>
      <c r="K2397" t="s">
        <v>40</v>
      </c>
      <c r="L2397" s="4">
        <v>75693</v>
      </c>
      <c r="M2397" s="2">
        <v>43831</v>
      </c>
      <c r="N2397" t="s">
        <v>55</v>
      </c>
      <c r="O2397" t="s">
        <v>56</v>
      </c>
      <c r="P2397" t="s">
        <v>1883</v>
      </c>
      <c r="Q2397" t="s">
        <v>2608</v>
      </c>
      <c r="R2397" t="s">
        <v>2609</v>
      </c>
      <c r="S2397" s="3">
        <v>43866</v>
      </c>
      <c r="T2397" t="s">
        <v>350</v>
      </c>
      <c r="U2397">
        <v>35</v>
      </c>
      <c r="V2397" t="s">
        <v>2616</v>
      </c>
      <c r="W2397" t="s">
        <v>2609</v>
      </c>
      <c r="Y2397" s="3">
        <v>43866</v>
      </c>
      <c r="AA2397" t="s">
        <v>2181</v>
      </c>
      <c r="AD2397" t="s">
        <v>2617</v>
      </c>
      <c r="AH2397" t="str">
        <f>VLOOKUP(B2397,'cc Lookup'!A:J,10,0)</f>
        <v>Corporate Expenditure</v>
      </c>
      <c r="AI2397" t="str">
        <f>VLOOKUP(B2397,'cc Lookup'!A:E,5,0)</f>
        <v>Corporate Exp</v>
      </c>
      <c r="AJ2397" t="s">
        <v>6736</v>
      </c>
      <c r="AK2397" t="str">
        <f t="shared" si="74"/>
        <v>E35120 Corporate Expenses</v>
      </c>
      <c r="AL2397" t="str">
        <f t="shared" si="75"/>
        <v>7310 Legal / Prof Fees</v>
      </c>
      <c r="AM2397" t="str">
        <f>VLOOKUP(W2397,Lookup!A:B,2,0)</f>
        <v>Other</v>
      </c>
    </row>
    <row r="2398" spans="1:39" x14ac:dyDescent="0.25">
      <c r="A2398" t="s">
        <v>33</v>
      </c>
      <c r="B2398" s="1" t="s">
        <v>63</v>
      </c>
      <c r="C2398" s="1" t="s">
        <v>35</v>
      </c>
      <c r="D2398" s="1" t="s">
        <v>36</v>
      </c>
      <c r="E2398" s="1" t="s">
        <v>36</v>
      </c>
      <c r="F2398" s="1" t="s">
        <v>37</v>
      </c>
      <c r="G2398" t="s">
        <v>64</v>
      </c>
      <c r="H2398" t="s">
        <v>39</v>
      </c>
      <c r="I2398" t="s">
        <v>40</v>
      </c>
      <c r="J2398" t="s">
        <v>40</v>
      </c>
      <c r="K2398" t="s">
        <v>40</v>
      </c>
      <c r="L2398" s="4">
        <v>-1192</v>
      </c>
      <c r="M2398" s="2">
        <v>43831</v>
      </c>
      <c r="N2398" t="s">
        <v>55</v>
      </c>
      <c r="O2398" t="s">
        <v>56</v>
      </c>
      <c r="P2398" t="s">
        <v>1883</v>
      </c>
      <c r="Q2398" t="s">
        <v>2608</v>
      </c>
      <c r="R2398" t="s">
        <v>2609</v>
      </c>
      <c r="S2398" s="3">
        <v>43866</v>
      </c>
      <c r="T2398" t="s">
        <v>350</v>
      </c>
      <c r="U2398">
        <v>36</v>
      </c>
      <c r="V2398" t="s">
        <v>2618</v>
      </c>
      <c r="W2398" t="s">
        <v>2609</v>
      </c>
      <c r="Y2398" s="3">
        <v>43866</v>
      </c>
      <c r="AA2398" t="s">
        <v>2618</v>
      </c>
      <c r="AH2398" t="str">
        <f>VLOOKUP(B2398,'cc Lookup'!A:J,10,0)</f>
        <v>Corporate Expenditure</v>
      </c>
      <c r="AI2398" t="str">
        <f>VLOOKUP(B2398,'cc Lookup'!A:E,5,0)</f>
        <v>Corporate Exp</v>
      </c>
      <c r="AJ2398" t="s">
        <v>6736</v>
      </c>
      <c r="AK2398" t="str">
        <f t="shared" si="74"/>
        <v>E35120 Corporate Expenses</v>
      </c>
      <c r="AL2398" t="str">
        <f t="shared" si="75"/>
        <v>7310 Legal / Prof Fees</v>
      </c>
      <c r="AM2398" t="str">
        <f>VLOOKUP(W2398,Lookup!A:B,2,0)</f>
        <v>Other</v>
      </c>
    </row>
    <row r="2399" spans="1:39" x14ac:dyDescent="0.25">
      <c r="A2399" t="s">
        <v>33</v>
      </c>
      <c r="B2399" s="1" t="s">
        <v>63</v>
      </c>
      <c r="C2399" s="1" t="s">
        <v>35</v>
      </c>
      <c r="D2399" s="1" t="s">
        <v>36</v>
      </c>
      <c r="E2399" s="1" t="s">
        <v>36</v>
      </c>
      <c r="F2399" s="1" t="s">
        <v>37</v>
      </c>
      <c r="G2399" t="s">
        <v>64</v>
      </c>
      <c r="H2399" t="s">
        <v>39</v>
      </c>
      <c r="I2399" t="s">
        <v>40</v>
      </c>
      <c r="J2399" t="s">
        <v>40</v>
      </c>
      <c r="K2399" t="s">
        <v>40</v>
      </c>
      <c r="L2399" s="4">
        <v>-26269.97</v>
      </c>
      <c r="M2399" s="2">
        <v>43831</v>
      </c>
      <c r="N2399" t="s">
        <v>55</v>
      </c>
      <c r="O2399" t="s">
        <v>56</v>
      </c>
      <c r="P2399" t="s">
        <v>1883</v>
      </c>
      <c r="Q2399" t="s">
        <v>2608</v>
      </c>
      <c r="R2399" t="s">
        <v>2609</v>
      </c>
      <c r="S2399" s="3">
        <v>43866</v>
      </c>
      <c r="T2399" t="s">
        <v>350</v>
      </c>
      <c r="U2399">
        <v>37</v>
      </c>
      <c r="V2399" t="s">
        <v>2619</v>
      </c>
      <c r="W2399" t="s">
        <v>2609</v>
      </c>
      <c r="Y2399" s="3">
        <v>43866</v>
      </c>
      <c r="AA2399" t="s">
        <v>1999</v>
      </c>
      <c r="AD2399" t="s">
        <v>2620</v>
      </c>
      <c r="AH2399" t="str">
        <f>VLOOKUP(B2399,'cc Lookup'!A:J,10,0)</f>
        <v>Corporate Expenditure</v>
      </c>
      <c r="AI2399" t="str">
        <f>VLOOKUP(B2399,'cc Lookup'!A:E,5,0)</f>
        <v>Corporate Exp</v>
      </c>
      <c r="AJ2399" t="s">
        <v>6736</v>
      </c>
      <c r="AK2399" t="str">
        <f t="shared" si="74"/>
        <v>E35120 Corporate Expenses</v>
      </c>
      <c r="AL2399" t="str">
        <f t="shared" si="75"/>
        <v>7310 Legal / Prof Fees</v>
      </c>
      <c r="AM2399" t="str">
        <f>VLOOKUP(W2399,Lookup!A:B,2,0)</f>
        <v>Other</v>
      </c>
    </row>
    <row r="2400" spans="1:39" x14ac:dyDescent="0.25">
      <c r="A2400" t="s">
        <v>33</v>
      </c>
      <c r="B2400" s="1" t="s">
        <v>63</v>
      </c>
      <c r="C2400" s="1" t="s">
        <v>35</v>
      </c>
      <c r="D2400" s="1" t="s">
        <v>36</v>
      </c>
      <c r="E2400" s="1" t="s">
        <v>36</v>
      </c>
      <c r="F2400" s="1" t="s">
        <v>37</v>
      </c>
      <c r="G2400" t="s">
        <v>64</v>
      </c>
      <c r="H2400" t="s">
        <v>39</v>
      </c>
      <c r="I2400" t="s">
        <v>40</v>
      </c>
      <c r="J2400" t="s">
        <v>40</v>
      </c>
      <c r="K2400" t="s">
        <v>40</v>
      </c>
      <c r="L2400" s="4">
        <v>-7000</v>
      </c>
      <c r="M2400" s="2">
        <v>43831</v>
      </c>
      <c r="N2400" t="s">
        <v>55</v>
      </c>
      <c r="O2400" t="s">
        <v>56</v>
      </c>
      <c r="P2400" t="s">
        <v>2610</v>
      </c>
      <c r="Q2400" t="s">
        <v>2611</v>
      </c>
      <c r="R2400" t="s">
        <v>2612</v>
      </c>
      <c r="S2400" s="3">
        <v>43840</v>
      </c>
      <c r="T2400" t="s">
        <v>46</v>
      </c>
      <c r="U2400">
        <v>37</v>
      </c>
      <c r="V2400" t="s">
        <v>2455</v>
      </c>
      <c r="W2400" t="s">
        <v>2612</v>
      </c>
      <c r="Y2400" s="3">
        <v>43840</v>
      </c>
      <c r="AA2400" t="s">
        <v>2455</v>
      </c>
      <c r="AH2400" t="str">
        <f>VLOOKUP(B2400,'cc Lookup'!A:J,10,0)</f>
        <v>Corporate Expenditure</v>
      </c>
      <c r="AI2400" t="str">
        <f>VLOOKUP(B2400,'cc Lookup'!A:E,5,0)</f>
        <v>Corporate Exp</v>
      </c>
      <c r="AJ2400" t="s">
        <v>6736</v>
      </c>
      <c r="AK2400" t="str">
        <f t="shared" si="74"/>
        <v>E35120 Corporate Expenses</v>
      </c>
      <c r="AL2400" t="str">
        <f t="shared" si="75"/>
        <v>7310 Legal / Prof Fees</v>
      </c>
      <c r="AM2400" t="str">
        <f>VLOOKUP(W2400,Lookup!A:B,2,0)</f>
        <v>Other</v>
      </c>
    </row>
    <row r="2401" spans="1:39" x14ac:dyDescent="0.25">
      <c r="A2401" t="s">
        <v>33</v>
      </c>
      <c r="B2401" s="1" t="s">
        <v>63</v>
      </c>
      <c r="C2401" s="1" t="s">
        <v>35</v>
      </c>
      <c r="D2401" s="1" t="s">
        <v>36</v>
      </c>
      <c r="E2401" s="1" t="s">
        <v>36</v>
      </c>
      <c r="F2401" s="1" t="s">
        <v>37</v>
      </c>
      <c r="G2401" t="s">
        <v>64</v>
      </c>
      <c r="H2401" t="s">
        <v>39</v>
      </c>
      <c r="I2401" t="s">
        <v>40</v>
      </c>
      <c r="J2401" t="s">
        <v>40</v>
      </c>
      <c r="K2401" t="s">
        <v>40</v>
      </c>
      <c r="L2401" s="4">
        <v>-74209</v>
      </c>
      <c r="M2401" s="2">
        <v>43831</v>
      </c>
      <c r="N2401" t="s">
        <v>55</v>
      </c>
      <c r="O2401" t="s">
        <v>56</v>
      </c>
      <c r="P2401" t="s">
        <v>2610</v>
      </c>
      <c r="Q2401" t="s">
        <v>2611</v>
      </c>
      <c r="R2401" t="s">
        <v>2612</v>
      </c>
      <c r="S2401" s="3">
        <v>43840</v>
      </c>
      <c r="T2401" t="s">
        <v>46</v>
      </c>
      <c r="U2401">
        <v>38</v>
      </c>
      <c r="V2401" t="s">
        <v>2456</v>
      </c>
      <c r="W2401" t="s">
        <v>2612</v>
      </c>
      <c r="Y2401" s="3">
        <v>43840</v>
      </c>
      <c r="AA2401" t="s">
        <v>2181</v>
      </c>
      <c r="AD2401" t="s">
        <v>2457</v>
      </c>
      <c r="AH2401" t="str">
        <f>VLOOKUP(B2401,'cc Lookup'!A:J,10,0)</f>
        <v>Corporate Expenditure</v>
      </c>
      <c r="AI2401" t="str">
        <f>VLOOKUP(B2401,'cc Lookup'!A:E,5,0)</f>
        <v>Corporate Exp</v>
      </c>
      <c r="AJ2401" t="s">
        <v>6736</v>
      </c>
      <c r="AK2401" t="str">
        <f t="shared" si="74"/>
        <v>E35120 Corporate Expenses</v>
      </c>
      <c r="AL2401" t="str">
        <f t="shared" si="75"/>
        <v>7310 Legal / Prof Fees</v>
      </c>
      <c r="AM2401" t="str">
        <f>VLOOKUP(W2401,Lookup!A:B,2,0)</f>
        <v>Other</v>
      </c>
    </row>
    <row r="2402" spans="1:39" x14ac:dyDescent="0.25">
      <c r="A2402" t="s">
        <v>33</v>
      </c>
      <c r="B2402" s="1" t="s">
        <v>63</v>
      </c>
      <c r="C2402" s="1" t="s">
        <v>35</v>
      </c>
      <c r="D2402" s="1" t="s">
        <v>36</v>
      </c>
      <c r="E2402" s="1" t="s">
        <v>36</v>
      </c>
      <c r="F2402" s="1" t="s">
        <v>37</v>
      </c>
      <c r="G2402" t="s">
        <v>64</v>
      </c>
      <c r="H2402" t="s">
        <v>39</v>
      </c>
      <c r="I2402" t="s">
        <v>40</v>
      </c>
      <c r="J2402" t="s">
        <v>40</v>
      </c>
      <c r="K2402" t="s">
        <v>40</v>
      </c>
      <c r="L2402" s="4">
        <v>1414</v>
      </c>
      <c r="M2402" s="2">
        <v>43831</v>
      </c>
      <c r="N2402" t="s">
        <v>55</v>
      </c>
      <c r="O2402" t="s">
        <v>56</v>
      </c>
      <c r="P2402" t="s">
        <v>2610</v>
      </c>
      <c r="Q2402" t="s">
        <v>2611</v>
      </c>
      <c r="R2402" t="s">
        <v>2612</v>
      </c>
      <c r="S2402" s="3">
        <v>43840</v>
      </c>
      <c r="T2402" t="s">
        <v>46</v>
      </c>
      <c r="U2402">
        <v>39</v>
      </c>
      <c r="V2402" t="s">
        <v>2458</v>
      </c>
      <c r="W2402" t="s">
        <v>2612</v>
      </c>
      <c r="Y2402" s="3">
        <v>43840</v>
      </c>
      <c r="AA2402" t="s">
        <v>2458</v>
      </c>
      <c r="AH2402" t="str">
        <f>VLOOKUP(B2402,'cc Lookup'!A:J,10,0)</f>
        <v>Corporate Expenditure</v>
      </c>
      <c r="AI2402" t="str">
        <f>VLOOKUP(B2402,'cc Lookup'!A:E,5,0)</f>
        <v>Corporate Exp</v>
      </c>
      <c r="AJ2402" t="s">
        <v>6736</v>
      </c>
      <c r="AK2402" t="str">
        <f t="shared" si="74"/>
        <v>E35120 Corporate Expenses</v>
      </c>
      <c r="AL2402" t="str">
        <f t="shared" si="75"/>
        <v>7310 Legal / Prof Fees</v>
      </c>
      <c r="AM2402" t="str">
        <f>VLOOKUP(W2402,Lookup!A:B,2,0)</f>
        <v>Other</v>
      </c>
    </row>
    <row r="2403" spans="1:39" x14ac:dyDescent="0.25">
      <c r="A2403" t="s">
        <v>33</v>
      </c>
      <c r="B2403" s="1" t="s">
        <v>63</v>
      </c>
      <c r="C2403" s="1" t="s">
        <v>35</v>
      </c>
      <c r="D2403" s="1" t="s">
        <v>36</v>
      </c>
      <c r="E2403" s="1" t="s">
        <v>36</v>
      </c>
      <c r="F2403" s="1" t="s">
        <v>37</v>
      </c>
      <c r="G2403" t="s">
        <v>64</v>
      </c>
      <c r="H2403" t="s">
        <v>39</v>
      </c>
      <c r="I2403" t="s">
        <v>40</v>
      </c>
      <c r="J2403" t="s">
        <v>40</v>
      </c>
      <c r="K2403" t="s">
        <v>40</v>
      </c>
      <c r="L2403" s="4">
        <v>38529.29</v>
      </c>
      <c r="M2403" s="2">
        <v>43831</v>
      </c>
      <c r="N2403" t="s">
        <v>55</v>
      </c>
      <c r="O2403" t="s">
        <v>56</v>
      </c>
      <c r="P2403" t="s">
        <v>2610</v>
      </c>
      <c r="Q2403" t="s">
        <v>2611</v>
      </c>
      <c r="R2403" t="s">
        <v>2612</v>
      </c>
      <c r="S2403" s="3">
        <v>43840</v>
      </c>
      <c r="T2403" t="s">
        <v>46</v>
      </c>
      <c r="U2403">
        <v>40</v>
      </c>
      <c r="V2403" t="s">
        <v>2459</v>
      </c>
      <c r="W2403" t="s">
        <v>2612</v>
      </c>
      <c r="Y2403" s="3">
        <v>43840</v>
      </c>
      <c r="AA2403" t="s">
        <v>1999</v>
      </c>
      <c r="AD2403" t="s">
        <v>2460</v>
      </c>
      <c r="AH2403" t="str">
        <f>VLOOKUP(B2403,'cc Lookup'!A:J,10,0)</f>
        <v>Corporate Expenditure</v>
      </c>
      <c r="AI2403" t="str">
        <f>VLOOKUP(B2403,'cc Lookup'!A:E,5,0)</f>
        <v>Corporate Exp</v>
      </c>
      <c r="AJ2403" t="s">
        <v>6736</v>
      </c>
      <c r="AK2403" t="str">
        <f t="shared" si="74"/>
        <v>E35120 Corporate Expenses</v>
      </c>
      <c r="AL2403" t="str">
        <f t="shared" si="75"/>
        <v>7310 Legal / Prof Fees</v>
      </c>
      <c r="AM2403" t="str">
        <f>VLOOKUP(W2403,Lookup!A:B,2,0)</f>
        <v>Other</v>
      </c>
    </row>
    <row r="2404" spans="1:39" x14ac:dyDescent="0.25">
      <c r="A2404" t="s">
        <v>33</v>
      </c>
      <c r="B2404" s="1" t="s">
        <v>63</v>
      </c>
      <c r="C2404" s="1" t="s">
        <v>35</v>
      </c>
      <c r="D2404" s="1" t="s">
        <v>36</v>
      </c>
      <c r="E2404" s="1" t="s">
        <v>36</v>
      </c>
      <c r="F2404" s="1" t="s">
        <v>37</v>
      </c>
      <c r="G2404" t="s">
        <v>64</v>
      </c>
      <c r="H2404" t="s">
        <v>39</v>
      </c>
      <c r="I2404" t="s">
        <v>40</v>
      </c>
      <c r="J2404" t="s">
        <v>40</v>
      </c>
      <c r="K2404" t="s">
        <v>40</v>
      </c>
      <c r="L2404" s="4">
        <v>-11542.81</v>
      </c>
      <c r="M2404" s="2">
        <v>43831</v>
      </c>
      <c r="N2404" t="s">
        <v>311</v>
      </c>
      <c r="O2404" t="s">
        <v>56</v>
      </c>
      <c r="P2404" t="s">
        <v>2474</v>
      </c>
      <c r="Q2404" t="s">
        <v>2621</v>
      </c>
      <c r="R2404" t="s">
        <v>2622</v>
      </c>
      <c r="S2404" s="3">
        <v>43866</v>
      </c>
      <c r="T2404" t="s">
        <v>350</v>
      </c>
      <c r="U2404">
        <v>5</v>
      </c>
      <c r="V2404" t="s">
        <v>2623</v>
      </c>
      <c r="W2404" t="s">
        <v>2622</v>
      </c>
      <c r="Y2404" s="3">
        <v>43866</v>
      </c>
      <c r="AA2404" t="s">
        <v>2624</v>
      </c>
      <c r="AD2404" t="s">
        <v>2479</v>
      </c>
      <c r="AH2404" t="str">
        <f>VLOOKUP(B2404,'cc Lookup'!A:J,10,0)</f>
        <v>Corporate Expenditure</v>
      </c>
      <c r="AI2404" t="str">
        <f>VLOOKUP(B2404,'cc Lookup'!A:E,5,0)</f>
        <v>Corporate Exp</v>
      </c>
      <c r="AJ2404" t="s">
        <v>6736</v>
      </c>
      <c r="AK2404" t="str">
        <f t="shared" si="74"/>
        <v>E35120 Corporate Expenses</v>
      </c>
      <c r="AL2404" t="str">
        <f t="shared" si="75"/>
        <v>7310 Legal / Prof Fees</v>
      </c>
      <c r="AM2404" t="str">
        <f>VLOOKUP(W2404,Lookup!A:B,2,0)</f>
        <v>Other</v>
      </c>
    </row>
    <row r="2405" spans="1:39" x14ac:dyDescent="0.25">
      <c r="A2405" t="s">
        <v>33</v>
      </c>
      <c r="B2405" s="1" t="s">
        <v>63</v>
      </c>
      <c r="C2405" s="1" t="s">
        <v>35</v>
      </c>
      <c r="D2405" s="1" t="s">
        <v>36</v>
      </c>
      <c r="E2405" s="1" t="s">
        <v>36</v>
      </c>
      <c r="F2405" s="1" t="s">
        <v>37</v>
      </c>
      <c r="G2405" t="s">
        <v>64</v>
      </c>
      <c r="H2405" t="s">
        <v>39</v>
      </c>
      <c r="I2405" t="s">
        <v>40</v>
      </c>
      <c r="J2405" t="s">
        <v>40</v>
      </c>
      <c r="K2405" t="s">
        <v>40</v>
      </c>
      <c r="L2405" s="4">
        <v>5.6</v>
      </c>
      <c r="M2405" s="2">
        <v>43831</v>
      </c>
      <c r="N2405" t="s">
        <v>311</v>
      </c>
      <c r="O2405" t="s">
        <v>56</v>
      </c>
      <c r="P2405" t="s">
        <v>2625</v>
      </c>
      <c r="Q2405" t="s">
        <v>2626</v>
      </c>
      <c r="R2405" t="s">
        <v>2627</v>
      </c>
      <c r="S2405" s="3">
        <v>43857</v>
      </c>
      <c r="T2405" t="s">
        <v>2266</v>
      </c>
      <c r="U2405">
        <v>1181</v>
      </c>
      <c r="V2405" t="s">
        <v>2628</v>
      </c>
      <c r="W2405" t="s">
        <v>2627</v>
      </c>
      <c r="Y2405" s="3">
        <v>43857</v>
      </c>
      <c r="AA2405" t="s">
        <v>2629</v>
      </c>
      <c r="AD2405" t="s">
        <v>2379</v>
      </c>
      <c r="AH2405" t="str">
        <f>VLOOKUP(B2405,'cc Lookup'!A:J,10,0)</f>
        <v>Corporate Expenditure</v>
      </c>
      <c r="AI2405" t="str">
        <f>VLOOKUP(B2405,'cc Lookup'!A:E,5,0)</f>
        <v>Corporate Exp</v>
      </c>
      <c r="AJ2405" t="s">
        <v>6736</v>
      </c>
      <c r="AK2405" t="str">
        <f t="shared" si="74"/>
        <v>E35120 Corporate Expenses</v>
      </c>
      <c r="AL2405" t="str">
        <f t="shared" si="75"/>
        <v>7310 Legal / Prof Fees</v>
      </c>
      <c r="AM2405" t="str">
        <f>VLOOKUP(W2405,Lookup!A:B,2,0)</f>
        <v>Other</v>
      </c>
    </row>
    <row r="2406" spans="1:39" x14ac:dyDescent="0.25">
      <c r="A2406" t="s">
        <v>33</v>
      </c>
      <c r="B2406" s="1" t="s">
        <v>63</v>
      </c>
      <c r="C2406" s="1" t="s">
        <v>35</v>
      </c>
      <c r="D2406" s="1" t="s">
        <v>36</v>
      </c>
      <c r="E2406" s="1" t="s">
        <v>36</v>
      </c>
      <c r="F2406" s="1" t="s">
        <v>37</v>
      </c>
      <c r="G2406" t="s">
        <v>64</v>
      </c>
      <c r="H2406" t="s">
        <v>39</v>
      </c>
      <c r="I2406" t="s">
        <v>40</v>
      </c>
      <c r="J2406" t="s">
        <v>40</v>
      </c>
      <c r="K2406" t="s">
        <v>40</v>
      </c>
      <c r="L2406" s="4">
        <v>230</v>
      </c>
      <c r="M2406" s="2">
        <v>43831</v>
      </c>
      <c r="N2406" t="s">
        <v>311</v>
      </c>
      <c r="O2406" t="s">
        <v>56</v>
      </c>
      <c r="P2406" t="s">
        <v>2625</v>
      </c>
      <c r="Q2406" t="s">
        <v>2626</v>
      </c>
      <c r="R2406" t="s">
        <v>2627</v>
      </c>
      <c r="S2406" s="3">
        <v>43857</v>
      </c>
      <c r="T2406" t="s">
        <v>2266</v>
      </c>
      <c r="U2406">
        <v>1182</v>
      </c>
      <c r="V2406" t="s">
        <v>2630</v>
      </c>
      <c r="W2406" t="s">
        <v>2627</v>
      </c>
      <c r="Y2406" s="3">
        <v>43857</v>
      </c>
      <c r="AA2406" t="s">
        <v>2631</v>
      </c>
      <c r="AD2406" t="s">
        <v>2503</v>
      </c>
      <c r="AH2406" t="str">
        <f>VLOOKUP(B2406,'cc Lookup'!A:J,10,0)</f>
        <v>Corporate Expenditure</v>
      </c>
      <c r="AI2406" t="str">
        <f>VLOOKUP(B2406,'cc Lookup'!A:E,5,0)</f>
        <v>Corporate Exp</v>
      </c>
      <c r="AJ2406" t="s">
        <v>6736</v>
      </c>
      <c r="AK2406" t="str">
        <f t="shared" si="74"/>
        <v>E35120 Corporate Expenses</v>
      </c>
      <c r="AL2406" t="str">
        <f t="shared" si="75"/>
        <v>7310 Legal / Prof Fees</v>
      </c>
      <c r="AM2406" t="str">
        <f>VLOOKUP(W2406,Lookup!A:B,2,0)</f>
        <v>Other</v>
      </c>
    </row>
    <row r="2407" spans="1:39" x14ac:dyDescent="0.25">
      <c r="A2407" t="s">
        <v>33</v>
      </c>
      <c r="B2407" s="1" t="s">
        <v>63</v>
      </c>
      <c r="C2407" s="1" t="s">
        <v>35</v>
      </c>
      <c r="D2407" s="1" t="s">
        <v>36</v>
      </c>
      <c r="E2407" s="1" t="s">
        <v>36</v>
      </c>
      <c r="F2407" s="1" t="s">
        <v>37</v>
      </c>
      <c r="G2407" t="s">
        <v>64</v>
      </c>
      <c r="H2407" t="s">
        <v>39</v>
      </c>
      <c r="I2407" t="s">
        <v>40</v>
      </c>
      <c r="J2407" t="s">
        <v>40</v>
      </c>
      <c r="K2407" t="s">
        <v>40</v>
      </c>
      <c r="L2407" s="4">
        <v>575</v>
      </c>
      <c r="M2407" s="2">
        <v>43831</v>
      </c>
      <c r="N2407" t="s">
        <v>311</v>
      </c>
      <c r="O2407" t="s">
        <v>56</v>
      </c>
      <c r="P2407" t="s">
        <v>2625</v>
      </c>
      <c r="Q2407" t="s">
        <v>2626</v>
      </c>
      <c r="R2407" t="s">
        <v>2627</v>
      </c>
      <c r="S2407" s="3">
        <v>43857</v>
      </c>
      <c r="T2407" t="s">
        <v>2266</v>
      </c>
      <c r="U2407">
        <v>1183</v>
      </c>
      <c r="V2407" t="s">
        <v>2632</v>
      </c>
      <c r="W2407" t="s">
        <v>2627</v>
      </c>
      <c r="Y2407" s="3">
        <v>43857</v>
      </c>
      <c r="AA2407" t="s">
        <v>2633</v>
      </c>
      <c r="AD2407" t="s">
        <v>2504</v>
      </c>
      <c r="AH2407" t="str">
        <f>VLOOKUP(B2407,'cc Lookup'!A:J,10,0)</f>
        <v>Corporate Expenditure</v>
      </c>
      <c r="AI2407" t="str">
        <f>VLOOKUP(B2407,'cc Lookup'!A:E,5,0)</f>
        <v>Corporate Exp</v>
      </c>
      <c r="AJ2407" t="s">
        <v>6736</v>
      </c>
      <c r="AK2407" t="str">
        <f t="shared" si="74"/>
        <v>E35120 Corporate Expenses</v>
      </c>
      <c r="AL2407" t="str">
        <f t="shared" si="75"/>
        <v>7310 Legal / Prof Fees</v>
      </c>
      <c r="AM2407" t="str">
        <f>VLOOKUP(W2407,Lookup!A:B,2,0)</f>
        <v>Other</v>
      </c>
    </row>
    <row r="2408" spans="1:39" x14ac:dyDescent="0.25">
      <c r="A2408" t="s">
        <v>33</v>
      </c>
      <c r="B2408" s="1" t="s">
        <v>63</v>
      </c>
      <c r="C2408" s="1" t="s">
        <v>35</v>
      </c>
      <c r="D2408" s="1" t="s">
        <v>36</v>
      </c>
      <c r="E2408" s="1" t="s">
        <v>36</v>
      </c>
      <c r="F2408" s="1" t="s">
        <v>37</v>
      </c>
      <c r="G2408" t="s">
        <v>64</v>
      </c>
      <c r="H2408" t="s">
        <v>39</v>
      </c>
      <c r="I2408" t="s">
        <v>40</v>
      </c>
      <c r="J2408" t="s">
        <v>40</v>
      </c>
      <c r="K2408" t="s">
        <v>40</v>
      </c>
      <c r="L2408" s="4">
        <v>892.8</v>
      </c>
      <c r="M2408" s="2">
        <v>43831</v>
      </c>
      <c r="N2408" t="s">
        <v>311</v>
      </c>
      <c r="O2408" t="s">
        <v>56</v>
      </c>
      <c r="P2408" t="s">
        <v>2625</v>
      </c>
      <c r="Q2408" t="s">
        <v>2626</v>
      </c>
      <c r="R2408" t="s">
        <v>2627</v>
      </c>
      <c r="S2408" s="3">
        <v>43857</v>
      </c>
      <c r="T2408" t="s">
        <v>2266</v>
      </c>
      <c r="U2408">
        <v>1184</v>
      </c>
      <c r="V2408" t="s">
        <v>2628</v>
      </c>
      <c r="W2408" t="s">
        <v>2627</v>
      </c>
      <c r="Y2408" s="3">
        <v>43857</v>
      </c>
      <c r="AA2408" t="s">
        <v>2629</v>
      </c>
      <c r="AD2408" t="s">
        <v>2379</v>
      </c>
      <c r="AH2408" t="str">
        <f>VLOOKUP(B2408,'cc Lookup'!A:J,10,0)</f>
        <v>Corporate Expenditure</v>
      </c>
      <c r="AI2408" t="str">
        <f>VLOOKUP(B2408,'cc Lookup'!A:E,5,0)</f>
        <v>Corporate Exp</v>
      </c>
      <c r="AJ2408" t="s">
        <v>6736</v>
      </c>
      <c r="AK2408" t="str">
        <f t="shared" si="74"/>
        <v>E35120 Corporate Expenses</v>
      </c>
      <c r="AL2408" t="str">
        <f t="shared" si="75"/>
        <v>7310 Legal / Prof Fees</v>
      </c>
      <c r="AM2408" t="str">
        <f>VLOOKUP(W2408,Lookup!A:B,2,0)</f>
        <v>Other</v>
      </c>
    </row>
    <row r="2409" spans="1:39" x14ac:dyDescent="0.25">
      <c r="A2409" t="s">
        <v>33</v>
      </c>
      <c r="B2409" s="1" t="s">
        <v>63</v>
      </c>
      <c r="C2409" s="1" t="s">
        <v>35</v>
      </c>
      <c r="D2409" s="1" t="s">
        <v>36</v>
      </c>
      <c r="E2409" s="1" t="s">
        <v>36</v>
      </c>
      <c r="F2409" s="1" t="s">
        <v>37</v>
      </c>
      <c r="G2409" t="s">
        <v>64</v>
      </c>
      <c r="H2409" t="s">
        <v>39</v>
      </c>
      <c r="I2409" t="s">
        <v>40</v>
      </c>
      <c r="J2409" t="s">
        <v>40</v>
      </c>
      <c r="K2409" t="s">
        <v>40</v>
      </c>
      <c r="L2409" s="4">
        <v>11542.81</v>
      </c>
      <c r="M2409" s="2">
        <v>43831</v>
      </c>
      <c r="N2409" t="s">
        <v>311</v>
      </c>
      <c r="O2409" t="s">
        <v>56</v>
      </c>
      <c r="P2409" t="s">
        <v>2625</v>
      </c>
      <c r="Q2409" t="s">
        <v>2626</v>
      </c>
      <c r="R2409" t="s">
        <v>2627</v>
      </c>
      <c r="S2409" s="3">
        <v>43857</v>
      </c>
      <c r="T2409" t="s">
        <v>2266</v>
      </c>
      <c r="U2409">
        <v>1185</v>
      </c>
      <c r="V2409" t="s">
        <v>2634</v>
      </c>
      <c r="W2409" t="s">
        <v>2627</v>
      </c>
      <c r="Y2409" s="3">
        <v>43857</v>
      </c>
      <c r="AA2409" t="s">
        <v>2635</v>
      </c>
      <c r="AD2409" t="s">
        <v>2479</v>
      </c>
      <c r="AH2409" t="str">
        <f>VLOOKUP(B2409,'cc Lookup'!A:J,10,0)</f>
        <v>Corporate Expenditure</v>
      </c>
      <c r="AI2409" t="str">
        <f>VLOOKUP(B2409,'cc Lookup'!A:E,5,0)</f>
        <v>Corporate Exp</v>
      </c>
      <c r="AJ2409" t="s">
        <v>6736</v>
      </c>
      <c r="AK2409" t="str">
        <f t="shared" si="74"/>
        <v>E35120 Corporate Expenses</v>
      </c>
      <c r="AL2409" t="str">
        <f t="shared" si="75"/>
        <v>7310 Legal / Prof Fees</v>
      </c>
      <c r="AM2409" t="str">
        <f>VLOOKUP(W2409,Lookup!A:B,2,0)</f>
        <v>Other</v>
      </c>
    </row>
    <row r="2410" spans="1:39" x14ac:dyDescent="0.25">
      <c r="A2410" t="s">
        <v>33</v>
      </c>
      <c r="B2410" s="1" t="s">
        <v>63</v>
      </c>
      <c r="C2410" s="1" t="s">
        <v>35</v>
      </c>
      <c r="D2410" s="1" t="s">
        <v>36</v>
      </c>
      <c r="E2410" s="1" t="s">
        <v>36</v>
      </c>
      <c r="F2410" s="1" t="s">
        <v>37</v>
      </c>
      <c r="G2410" t="s">
        <v>64</v>
      </c>
      <c r="H2410" t="s">
        <v>39</v>
      </c>
      <c r="I2410" t="s">
        <v>40</v>
      </c>
      <c r="J2410" t="s">
        <v>40</v>
      </c>
      <c r="K2410" t="s">
        <v>40</v>
      </c>
      <c r="L2410" s="4">
        <v>-82.83</v>
      </c>
      <c r="M2410" s="2">
        <v>43831</v>
      </c>
      <c r="N2410" t="s">
        <v>83</v>
      </c>
      <c r="O2410" t="s">
        <v>84</v>
      </c>
      <c r="P2410" t="s">
        <v>2636</v>
      </c>
      <c r="Q2410" t="s">
        <v>2637</v>
      </c>
      <c r="R2410" t="s">
        <v>2638</v>
      </c>
      <c r="S2410" s="3">
        <v>43837</v>
      </c>
      <c r="T2410" t="s">
        <v>46</v>
      </c>
      <c r="U2410">
        <v>7</v>
      </c>
      <c r="V2410" t="s">
        <v>47</v>
      </c>
      <c r="W2410" t="s">
        <v>332</v>
      </c>
      <c r="X2410" t="s">
        <v>2639</v>
      </c>
      <c r="Y2410" s="3">
        <v>43836</v>
      </c>
      <c r="AA2410" t="s">
        <v>2640</v>
      </c>
      <c r="AB2410" t="s">
        <v>91</v>
      </c>
      <c r="AC2410">
        <v>10005676</v>
      </c>
      <c r="AH2410" t="str">
        <f>VLOOKUP(B2410,'cc Lookup'!A:J,10,0)</f>
        <v>Corporate Expenditure</v>
      </c>
      <c r="AI2410" t="str">
        <f>VLOOKUP(B2410,'cc Lookup'!A:E,5,0)</f>
        <v>Corporate Exp</v>
      </c>
      <c r="AJ2410" t="s">
        <v>6736</v>
      </c>
      <c r="AK2410" t="str">
        <f t="shared" si="74"/>
        <v>E35120 Corporate Expenses</v>
      </c>
      <c r="AL2410" t="str">
        <f t="shared" si="75"/>
        <v>7310 Legal / Prof Fees</v>
      </c>
      <c r="AM2410" t="str">
        <f>VLOOKUP(W2410,Lookup!A:B,2,0)</f>
        <v>Other</v>
      </c>
    </row>
    <row r="2411" spans="1:39" x14ac:dyDescent="0.25">
      <c r="A2411" t="s">
        <v>33</v>
      </c>
      <c r="B2411" s="1" t="s">
        <v>63</v>
      </c>
      <c r="C2411" s="1" t="s">
        <v>35</v>
      </c>
      <c r="D2411" s="1" t="s">
        <v>36</v>
      </c>
      <c r="E2411" s="1" t="s">
        <v>36</v>
      </c>
      <c r="F2411" s="1" t="s">
        <v>37</v>
      </c>
      <c r="G2411" t="s">
        <v>64</v>
      </c>
      <c r="H2411" t="s">
        <v>39</v>
      </c>
      <c r="I2411" t="s">
        <v>40</v>
      </c>
      <c r="J2411" t="s">
        <v>40</v>
      </c>
      <c r="K2411" t="s">
        <v>40</v>
      </c>
      <c r="L2411" s="4">
        <v>-86</v>
      </c>
      <c r="M2411" s="2">
        <v>43831</v>
      </c>
      <c r="N2411" t="s">
        <v>83</v>
      </c>
      <c r="O2411" t="s">
        <v>84</v>
      </c>
      <c r="P2411" t="s">
        <v>2636</v>
      </c>
      <c r="Q2411" t="s">
        <v>2637</v>
      </c>
      <c r="R2411" t="s">
        <v>2638</v>
      </c>
      <c r="S2411" s="3">
        <v>43837</v>
      </c>
      <c r="T2411" t="s">
        <v>46</v>
      </c>
      <c r="U2411">
        <v>7</v>
      </c>
      <c r="V2411" t="s">
        <v>47</v>
      </c>
      <c r="W2411" t="s">
        <v>332</v>
      </c>
      <c r="X2411" t="s">
        <v>2641</v>
      </c>
      <c r="Y2411" s="3">
        <v>43836</v>
      </c>
      <c r="AA2411" t="s">
        <v>2642</v>
      </c>
      <c r="AB2411" t="s">
        <v>91</v>
      </c>
      <c r="AC2411">
        <v>10005676</v>
      </c>
      <c r="AH2411" t="str">
        <f>VLOOKUP(B2411,'cc Lookup'!A:J,10,0)</f>
        <v>Corporate Expenditure</v>
      </c>
      <c r="AI2411" t="str">
        <f>VLOOKUP(B2411,'cc Lookup'!A:E,5,0)</f>
        <v>Corporate Exp</v>
      </c>
      <c r="AJ2411" t="s">
        <v>6736</v>
      </c>
      <c r="AK2411" t="str">
        <f t="shared" si="74"/>
        <v>E35120 Corporate Expenses</v>
      </c>
      <c r="AL2411" t="str">
        <f t="shared" si="75"/>
        <v>7310 Legal / Prof Fees</v>
      </c>
      <c r="AM2411" t="str">
        <f>VLOOKUP(W2411,Lookup!A:B,2,0)</f>
        <v>Other</v>
      </c>
    </row>
    <row r="2412" spans="1:39" x14ac:dyDescent="0.25">
      <c r="A2412" t="s">
        <v>33</v>
      </c>
      <c r="B2412" s="1" t="s">
        <v>63</v>
      </c>
      <c r="C2412" s="1" t="s">
        <v>35</v>
      </c>
      <c r="D2412" s="1" t="s">
        <v>36</v>
      </c>
      <c r="E2412" s="1" t="s">
        <v>36</v>
      </c>
      <c r="F2412" s="1" t="s">
        <v>37</v>
      </c>
      <c r="G2412" t="s">
        <v>64</v>
      </c>
      <c r="H2412" t="s">
        <v>39</v>
      </c>
      <c r="I2412" t="s">
        <v>40</v>
      </c>
      <c r="J2412" t="s">
        <v>40</v>
      </c>
      <c r="K2412" t="s">
        <v>40</v>
      </c>
      <c r="L2412" s="4">
        <v>-1653</v>
      </c>
      <c r="M2412" s="2">
        <v>43831</v>
      </c>
      <c r="N2412" t="s">
        <v>41</v>
      </c>
      <c r="O2412" t="s">
        <v>42</v>
      </c>
      <c r="P2412" t="s">
        <v>2643</v>
      </c>
      <c r="Q2412" t="s">
        <v>2644</v>
      </c>
      <c r="R2412" t="s">
        <v>2615</v>
      </c>
      <c r="S2412" s="3">
        <v>43832</v>
      </c>
      <c r="T2412" t="s">
        <v>46</v>
      </c>
      <c r="U2412">
        <v>12</v>
      </c>
      <c r="V2412" t="s">
        <v>47</v>
      </c>
      <c r="W2412" t="s">
        <v>48</v>
      </c>
      <c r="X2412">
        <v>444507</v>
      </c>
      <c r="Y2412" s="3">
        <v>43786</v>
      </c>
      <c r="Z2412">
        <v>165077832</v>
      </c>
      <c r="AB2412" t="s">
        <v>49</v>
      </c>
      <c r="AD2412" t="s">
        <v>2494</v>
      </c>
      <c r="AE2412">
        <v>1</v>
      </c>
      <c r="AF2412">
        <v>-1653</v>
      </c>
      <c r="AH2412" t="str">
        <f>VLOOKUP(B2412,'cc Lookup'!A:J,10,0)</f>
        <v>Corporate Expenditure</v>
      </c>
      <c r="AI2412" t="str">
        <f>VLOOKUP(B2412,'cc Lookup'!A:E,5,0)</f>
        <v>Corporate Exp</v>
      </c>
      <c r="AJ2412" t="s">
        <v>6736</v>
      </c>
      <c r="AK2412" t="str">
        <f t="shared" si="74"/>
        <v>E35120 Corporate Expenses</v>
      </c>
      <c r="AL2412" t="str">
        <f t="shared" si="75"/>
        <v>7310 Legal / Prof Fees</v>
      </c>
      <c r="AM2412" t="str">
        <f>VLOOKUP(W2412,Lookup!A:B,2,0)</f>
        <v>Legal</v>
      </c>
    </row>
    <row r="2413" spans="1:39" x14ac:dyDescent="0.25">
      <c r="A2413" t="s">
        <v>33</v>
      </c>
      <c r="B2413" s="1" t="s">
        <v>63</v>
      </c>
      <c r="C2413" s="1" t="s">
        <v>35</v>
      </c>
      <c r="D2413" s="1" t="s">
        <v>36</v>
      </c>
      <c r="E2413" s="1" t="s">
        <v>36</v>
      </c>
      <c r="F2413" s="1" t="s">
        <v>37</v>
      </c>
      <c r="G2413" t="s">
        <v>64</v>
      </c>
      <c r="H2413" t="s">
        <v>39</v>
      </c>
      <c r="I2413" t="s">
        <v>40</v>
      </c>
      <c r="J2413" t="s">
        <v>40</v>
      </c>
      <c r="K2413" t="s">
        <v>40</v>
      </c>
      <c r="L2413" s="4">
        <v>-71</v>
      </c>
      <c r="M2413" s="2">
        <v>43831</v>
      </c>
      <c r="N2413" t="s">
        <v>41</v>
      </c>
      <c r="O2413" t="s">
        <v>42</v>
      </c>
      <c r="P2413" t="s">
        <v>2643</v>
      </c>
      <c r="Q2413" t="s">
        <v>2644</v>
      </c>
      <c r="R2413" t="s">
        <v>2615</v>
      </c>
      <c r="S2413" s="3">
        <v>43832</v>
      </c>
      <c r="T2413" t="s">
        <v>46</v>
      </c>
      <c r="U2413">
        <v>12</v>
      </c>
      <c r="V2413" t="s">
        <v>47</v>
      </c>
      <c r="W2413" t="s">
        <v>48</v>
      </c>
      <c r="X2413">
        <v>448024</v>
      </c>
      <c r="Y2413" s="3">
        <v>43818</v>
      </c>
      <c r="Z2413">
        <v>165077832</v>
      </c>
      <c r="AB2413" t="s">
        <v>49</v>
      </c>
      <c r="AD2413" t="s">
        <v>2511</v>
      </c>
      <c r="AE2413">
        <v>1</v>
      </c>
      <c r="AF2413">
        <v>-71</v>
      </c>
      <c r="AH2413" t="str">
        <f>VLOOKUP(B2413,'cc Lookup'!A:J,10,0)</f>
        <v>Corporate Expenditure</v>
      </c>
      <c r="AI2413" t="str">
        <f>VLOOKUP(B2413,'cc Lookup'!A:E,5,0)</f>
        <v>Corporate Exp</v>
      </c>
      <c r="AJ2413" t="s">
        <v>6736</v>
      </c>
      <c r="AK2413" t="str">
        <f t="shared" si="74"/>
        <v>E35120 Corporate Expenses</v>
      </c>
      <c r="AL2413" t="str">
        <f t="shared" si="75"/>
        <v>7310 Legal / Prof Fees</v>
      </c>
      <c r="AM2413" t="str">
        <f>VLOOKUP(W2413,Lookup!A:B,2,0)</f>
        <v>Legal</v>
      </c>
    </row>
    <row r="2414" spans="1:39" x14ac:dyDescent="0.25">
      <c r="A2414" t="s">
        <v>33</v>
      </c>
      <c r="B2414" s="1" t="s">
        <v>63</v>
      </c>
      <c r="C2414" s="1" t="s">
        <v>35</v>
      </c>
      <c r="D2414" s="1" t="s">
        <v>36</v>
      </c>
      <c r="E2414" s="1" t="s">
        <v>36</v>
      </c>
      <c r="F2414" s="1" t="s">
        <v>37</v>
      </c>
      <c r="G2414" t="s">
        <v>64</v>
      </c>
      <c r="H2414" t="s">
        <v>39</v>
      </c>
      <c r="I2414" t="s">
        <v>40</v>
      </c>
      <c r="J2414" t="s">
        <v>40</v>
      </c>
      <c r="K2414" t="s">
        <v>40</v>
      </c>
      <c r="L2414" s="4">
        <v>316</v>
      </c>
      <c r="M2414" s="2">
        <v>43831</v>
      </c>
      <c r="N2414" t="s">
        <v>41</v>
      </c>
      <c r="O2414" t="s">
        <v>42</v>
      </c>
      <c r="P2414" t="s">
        <v>2645</v>
      </c>
      <c r="Q2414" t="s">
        <v>2646</v>
      </c>
      <c r="R2414" t="s">
        <v>2615</v>
      </c>
      <c r="S2414" s="3">
        <v>43847</v>
      </c>
      <c r="T2414" t="s">
        <v>46</v>
      </c>
      <c r="U2414">
        <v>7</v>
      </c>
      <c r="V2414" t="s">
        <v>47</v>
      </c>
      <c r="W2414" t="s">
        <v>48</v>
      </c>
      <c r="X2414">
        <v>450056</v>
      </c>
      <c r="Y2414" s="3">
        <v>43847</v>
      </c>
      <c r="Z2414">
        <v>165028647</v>
      </c>
      <c r="AB2414" t="s">
        <v>49</v>
      </c>
      <c r="AD2414" t="s">
        <v>2647</v>
      </c>
      <c r="AE2414">
        <v>1</v>
      </c>
      <c r="AF2414">
        <v>316</v>
      </c>
      <c r="AH2414" t="str">
        <f>VLOOKUP(B2414,'cc Lookup'!A:J,10,0)</f>
        <v>Corporate Expenditure</v>
      </c>
      <c r="AI2414" t="str">
        <f>VLOOKUP(B2414,'cc Lookup'!A:E,5,0)</f>
        <v>Corporate Exp</v>
      </c>
      <c r="AJ2414" t="s">
        <v>6736</v>
      </c>
      <c r="AK2414" t="str">
        <f t="shared" si="74"/>
        <v>E35120 Corporate Expenses</v>
      </c>
      <c r="AL2414" t="str">
        <f t="shared" si="75"/>
        <v>7310 Legal / Prof Fees</v>
      </c>
      <c r="AM2414" t="str">
        <f>VLOOKUP(W2414,Lookup!A:B,2,0)</f>
        <v>Legal</v>
      </c>
    </row>
    <row r="2415" spans="1:39" x14ac:dyDescent="0.25">
      <c r="A2415" t="s">
        <v>33</v>
      </c>
      <c r="B2415" s="1" t="s">
        <v>63</v>
      </c>
      <c r="C2415" s="1" t="s">
        <v>35</v>
      </c>
      <c r="D2415" s="1" t="s">
        <v>36</v>
      </c>
      <c r="E2415" s="1" t="s">
        <v>36</v>
      </c>
      <c r="F2415" s="1" t="s">
        <v>37</v>
      </c>
      <c r="G2415" t="s">
        <v>64</v>
      </c>
      <c r="H2415" t="s">
        <v>39</v>
      </c>
      <c r="I2415" t="s">
        <v>40</v>
      </c>
      <c r="J2415" t="s">
        <v>40</v>
      </c>
      <c r="K2415" t="s">
        <v>40</v>
      </c>
      <c r="L2415" s="4">
        <v>752.5</v>
      </c>
      <c r="M2415" s="2">
        <v>43831</v>
      </c>
      <c r="N2415" t="s">
        <v>41</v>
      </c>
      <c r="O2415" t="s">
        <v>42</v>
      </c>
      <c r="P2415" t="s">
        <v>2645</v>
      </c>
      <c r="Q2415" t="s">
        <v>2646</v>
      </c>
      <c r="R2415" t="s">
        <v>2615</v>
      </c>
      <c r="S2415" s="3">
        <v>43847</v>
      </c>
      <c r="T2415" t="s">
        <v>46</v>
      </c>
      <c r="U2415">
        <v>7</v>
      </c>
      <c r="V2415" t="s">
        <v>47</v>
      </c>
      <c r="W2415" t="s">
        <v>2276</v>
      </c>
      <c r="X2415" t="s">
        <v>2648</v>
      </c>
      <c r="Y2415" s="3">
        <v>43830</v>
      </c>
      <c r="Z2415">
        <v>165082173</v>
      </c>
      <c r="AB2415" t="s">
        <v>49</v>
      </c>
      <c r="AD2415" t="s">
        <v>2649</v>
      </c>
      <c r="AE2415">
        <v>1</v>
      </c>
      <c r="AF2415">
        <v>753</v>
      </c>
      <c r="AH2415" t="str">
        <f>VLOOKUP(B2415,'cc Lookup'!A:J,10,0)</f>
        <v>Corporate Expenditure</v>
      </c>
      <c r="AI2415" t="str">
        <f>VLOOKUP(B2415,'cc Lookup'!A:E,5,0)</f>
        <v>Corporate Exp</v>
      </c>
      <c r="AJ2415" t="s">
        <v>6736</v>
      </c>
      <c r="AK2415" t="str">
        <f t="shared" si="74"/>
        <v>E35120 Corporate Expenses</v>
      </c>
      <c r="AL2415" t="str">
        <f t="shared" si="75"/>
        <v>7310 Legal / Prof Fees</v>
      </c>
      <c r="AM2415" t="str">
        <f>VLOOKUP(W2415,Lookup!A:B,2,0)</f>
        <v>Prof</v>
      </c>
    </row>
    <row r="2416" spans="1:39" x14ac:dyDescent="0.25">
      <c r="A2416" t="s">
        <v>33</v>
      </c>
      <c r="B2416" s="1" t="s">
        <v>63</v>
      </c>
      <c r="C2416" s="1" t="s">
        <v>35</v>
      </c>
      <c r="D2416" s="1" t="s">
        <v>36</v>
      </c>
      <c r="E2416" s="1" t="s">
        <v>36</v>
      </c>
      <c r="F2416" s="1" t="s">
        <v>37</v>
      </c>
      <c r="G2416" t="s">
        <v>64</v>
      </c>
      <c r="H2416" t="s">
        <v>39</v>
      </c>
      <c r="I2416" t="s">
        <v>40</v>
      </c>
      <c r="J2416" t="s">
        <v>40</v>
      </c>
      <c r="K2416" t="s">
        <v>40</v>
      </c>
      <c r="L2416" s="4">
        <v>150.5</v>
      </c>
      <c r="M2416" s="2">
        <v>43831</v>
      </c>
      <c r="N2416" t="s">
        <v>41</v>
      </c>
      <c r="O2416" t="s">
        <v>42</v>
      </c>
      <c r="P2416" t="s">
        <v>2645</v>
      </c>
      <c r="Q2416" t="s">
        <v>2646</v>
      </c>
      <c r="R2416" t="s">
        <v>2615</v>
      </c>
      <c r="S2416" s="3">
        <v>43847</v>
      </c>
      <c r="T2416" t="s">
        <v>46</v>
      </c>
      <c r="U2416">
        <v>7</v>
      </c>
      <c r="V2416" t="s">
        <v>47</v>
      </c>
      <c r="W2416" t="s">
        <v>2276</v>
      </c>
      <c r="X2416" t="s">
        <v>2648</v>
      </c>
      <c r="Y2416" s="3">
        <v>43830</v>
      </c>
      <c r="Z2416">
        <v>165082173</v>
      </c>
      <c r="AB2416" t="s">
        <v>49</v>
      </c>
      <c r="AD2416" t="s">
        <v>2649</v>
      </c>
      <c r="AH2416" t="str">
        <f>VLOOKUP(B2416,'cc Lookup'!A:J,10,0)</f>
        <v>Corporate Expenditure</v>
      </c>
      <c r="AI2416" t="str">
        <f>VLOOKUP(B2416,'cc Lookup'!A:E,5,0)</f>
        <v>Corporate Exp</v>
      </c>
      <c r="AJ2416" t="s">
        <v>6736</v>
      </c>
      <c r="AK2416" t="str">
        <f t="shared" si="74"/>
        <v>E35120 Corporate Expenses</v>
      </c>
      <c r="AL2416" t="str">
        <f t="shared" si="75"/>
        <v>7310 Legal / Prof Fees</v>
      </c>
      <c r="AM2416" t="str">
        <f>VLOOKUP(W2416,Lookup!A:B,2,0)</f>
        <v>Prof</v>
      </c>
    </row>
    <row r="2417" spans="1:39" x14ac:dyDescent="0.25">
      <c r="A2417" t="s">
        <v>33</v>
      </c>
      <c r="B2417" s="1" t="s">
        <v>63</v>
      </c>
      <c r="C2417" s="1" t="s">
        <v>35</v>
      </c>
      <c r="D2417" s="1" t="s">
        <v>36</v>
      </c>
      <c r="E2417" s="1" t="s">
        <v>36</v>
      </c>
      <c r="F2417" s="1" t="s">
        <v>37</v>
      </c>
      <c r="G2417" t="s">
        <v>64</v>
      </c>
      <c r="H2417" t="s">
        <v>39</v>
      </c>
      <c r="I2417" t="s">
        <v>40</v>
      </c>
      <c r="J2417" t="s">
        <v>40</v>
      </c>
      <c r="K2417" t="s">
        <v>40</v>
      </c>
      <c r="L2417" s="4">
        <v>500</v>
      </c>
      <c r="M2417" s="2">
        <v>43831</v>
      </c>
      <c r="N2417" t="s">
        <v>41</v>
      </c>
      <c r="O2417" t="s">
        <v>42</v>
      </c>
      <c r="P2417" t="s">
        <v>2645</v>
      </c>
      <c r="Q2417" t="s">
        <v>2646</v>
      </c>
      <c r="R2417" t="s">
        <v>2615</v>
      </c>
      <c r="S2417" s="3">
        <v>43847</v>
      </c>
      <c r="T2417" t="s">
        <v>46</v>
      </c>
      <c r="U2417">
        <v>7</v>
      </c>
      <c r="V2417" t="s">
        <v>47</v>
      </c>
      <c r="W2417" t="s">
        <v>430</v>
      </c>
      <c r="X2417">
        <v>4938831</v>
      </c>
      <c r="Y2417" s="3">
        <v>43823</v>
      </c>
      <c r="Z2417">
        <v>165082172</v>
      </c>
      <c r="AB2417" t="s">
        <v>49</v>
      </c>
      <c r="AD2417" t="s">
        <v>2650</v>
      </c>
      <c r="AE2417">
        <v>1</v>
      </c>
      <c r="AF2417">
        <v>500</v>
      </c>
      <c r="AH2417" t="str">
        <f>VLOOKUP(B2417,'cc Lookup'!A:J,10,0)</f>
        <v>Corporate Expenditure</v>
      </c>
      <c r="AI2417" t="str">
        <f>VLOOKUP(B2417,'cc Lookup'!A:E,5,0)</f>
        <v>Corporate Exp</v>
      </c>
      <c r="AJ2417" t="s">
        <v>6736</v>
      </c>
      <c r="AK2417" t="str">
        <f t="shared" si="74"/>
        <v>E35120 Corporate Expenses</v>
      </c>
      <c r="AL2417" t="str">
        <f t="shared" si="75"/>
        <v>7310 Legal / Prof Fees</v>
      </c>
      <c r="AM2417" t="str">
        <f>VLOOKUP(W2417,Lookup!A:B,2,0)</f>
        <v>Other</v>
      </c>
    </row>
    <row r="2418" spans="1:39" x14ac:dyDescent="0.25">
      <c r="A2418" t="s">
        <v>33</v>
      </c>
      <c r="B2418" s="1" t="s">
        <v>63</v>
      </c>
      <c r="C2418" s="1" t="s">
        <v>35</v>
      </c>
      <c r="D2418" s="1" t="s">
        <v>36</v>
      </c>
      <c r="E2418" s="1" t="s">
        <v>36</v>
      </c>
      <c r="F2418" s="1" t="s">
        <v>37</v>
      </c>
      <c r="G2418" t="s">
        <v>64</v>
      </c>
      <c r="H2418" t="s">
        <v>39</v>
      </c>
      <c r="I2418" t="s">
        <v>40</v>
      </c>
      <c r="J2418" t="s">
        <v>40</v>
      </c>
      <c r="K2418" t="s">
        <v>40</v>
      </c>
      <c r="L2418" s="4">
        <v>-316</v>
      </c>
      <c r="M2418" s="2">
        <v>43831</v>
      </c>
      <c r="N2418" t="s">
        <v>41</v>
      </c>
      <c r="O2418" t="s">
        <v>42</v>
      </c>
      <c r="P2418" t="s">
        <v>2651</v>
      </c>
      <c r="Q2418" t="s">
        <v>2652</v>
      </c>
      <c r="R2418" t="s">
        <v>2615</v>
      </c>
      <c r="S2418" s="3">
        <v>43851</v>
      </c>
      <c r="T2418" t="s">
        <v>46</v>
      </c>
      <c r="U2418">
        <v>12</v>
      </c>
      <c r="V2418" t="s">
        <v>47</v>
      </c>
      <c r="W2418" t="s">
        <v>48</v>
      </c>
      <c r="X2418">
        <v>450056</v>
      </c>
      <c r="Y2418" s="3">
        <v>43847</v>
      </c>
      <c r="Z2418">
        <v>165082375</v>
      </c>
      <c r="AB2418" t="s">
        <v>49</v>
      </c>
      <c r="AD2418" t="s">
        <v>2647</v>
      </c>
      <c r="AE2418">
        <v>1</v>
      </c>
      <c r="AF2418">
        <v>-316</v>
      </c>
      <c r="AH2418" t="str">
        <f>VLOOKUP(B2418,'cc Lookup'!A:J,10,0)</f>
        <v>Corporate Expenditure</v>
      </c>
      <c r="AI2418" t="str">
        <f>VLOOKUP(B2418,'cc Lookup'!A:E,5,0)</f>
        <v>Corporate Exp</v>
      </c>
      <c r="AJ2418" t="s">
        <v>6736</v>
      </c>
      <c r="AK2418" t="str">
        <f t="shared" si="74"/>
        <v>E35120 Corporate Expenses</v>
      </c>
      <c r="AL2418" t="str">
        <f t="shared" si="75"/>
        <v>7310 Legal / Prof Fees</v>
      </c>
      <c r="AM2418" t="str">
        <f>VLOOKUP(W2418,Lookup!A:B,2,0)</f>
        <v>Legal</v>
      </c>
    </row>
    <row r="2419" spans="1:39" x14ac:dyDescent="0.25">
      <c r="A2419" t="s">
        <v>33</v>
      </c>
      <c r="B2419" s="1" t="s">
        <v>63</v>
      </c>
      <c r="C2419" s="1" t="s">
        <v>35</v>
      </c>
      <c r="D2419" s="1" t="s">
        <v>36</v>
      </c>
      <c r="E2419" s="1" t="s">
        <v>36</v>
      </c>
      <c r="F2419" s="1" t="s">
        <v>37</v>
      </c>
      <c r="G2419" t="s">
        <v>64</v>
      </c>
      <c r="H2419" t="s">
        <v>39</v>
      </c>
      <c r="I2419" t="s">
        <v>40</v>
      </c>
      <c r="J2419" t="s">
        <v>40</v>
      </c>
      <c r="K2419" t="s">
        <v>40</v>
      </c>
      <c r="L2419" s="4">
        <v>-63.32</v>
      </c>
      <c r="M2419" s="2">
        <v>43831</v>
      </c>
      <c r="N2419" t="s">
        <v>103</v>
      </c>
      <c r="O2419" t="s">
        <v>104</v>
      </c>
      <c r="P2419" t="s">
        <v>2516</v>
      </c>
      <c r="Q2419" t="s">
        <v>2653</v>
      </c>
      <c r="R2419" t="s">
        <v>2654</v>
      </c>
      <c r="S2419" s="3">
        <v>43830</v>
      </c>
      <c r="T2419" t="s">
        <v>46</v>
      </c>
      <c r="U2419">
        <v>1416</v>
      </c>
      <c r="V2419" t="s">
        <v>110</v>
      </c>
      <c r="W2419" t="s">
        <v>48</v>
      </c>
      <c r="X2419">
        <v>165026831</v>
      </c>
      <c r="Y2419" s="3">
        <v>42857</v>
      </c>
      <c r="AA2419" t="s">
        <v>111</v>
      </c>
      <c r="AC2419" t="s">
        <v>109</v>
      </c>
      <c r="AH2419" t="str">
        <f>VLOOKUP(B2419,'cc Lookup'!A:J,10,0)</f>
        <v>Corporate Expenditure</v>
      </c>
      <c r="AI2419" t="str">
        <f>VLOOKUP(B2419,'cc Lookup'!A:E,5,0)</f>
        <v>Corporate Exp</v>
      </c>
      <c r="AJ2419" t="s">
        <v>6736</v>
      </c>
      <c r="AK2419" t="str">
        <f t="shared" si="74"/>
        <v>E35120 Corporate Expenses</v>
      </c>
      <c r="AL2419" t="str">
        <f t="shared" si="75"/>
        <v>7310 Legal / Prof Fees</v>
      </c>
      <c r="AM2419" t="str">
        <f>VLOOKUP(W2419,Lookup!A:B,2,0)</f>
        <v>Legal</v>
      </c>
    </row>
    <row r="2420" spans="1:39" x14ac:dyDescent="0.25">
      <c r="A2420" t="s">
        <v>33</v>
      </c>
      <c r="B2420" s="1" t="s">
        <v>63</v>
      </c>
      <c r="C2420" s="1" t="s">
        <v>35</v>
      </c>
      <c r="D2420" s="1" t="s">
        <v>36</v>
      </c>
      <c r="E2420" s="1" t="s">
        <v>36</v>
      </c>
      <c r="F2420" s="1" t="s">
        <v>37</v>
      </c>
      <c r="G2420" t="s">
        <v>64</v>
      </c>
      <c r="H2420" t="s">
        <v>39</v>
      </c>
      <c r="I2420" t="s">
        <v>40</v>
      </c>
      <c r="J2420" t="s">
        <v>40</v>
      </c>
      <c r="K2420" t="s">
        <v>40</v>
      </c>
      <c r="L2420" s="4">
        <v>-16.88</v>
      </c>
      <c r="M2420" s="2">
        <v>43831</v>
      </c>
      <c r="N2420" t="s">
        <v>103</v>
      </c>
      <c r="O2420" t="s">
        <v>104</v>
      </c>
      <c r="P2420" t="s">
        <v>2516</v>
      </c>
      <c r="Q2420" t="s">
        <v>2653</v>
      </c>
      <c r="R2420" t="s">
        <v>2654</v>
      </c>
      <c r="S2420" s="3">
        <v>43830</v>
      </c>
      <c r="T2420" t="s">
        <v>46</v>
      </c>
      <c r="U2420">
        <v>1417</v>
      </c>
      <c r="V2420" t="s">
        <v>2519</v>
      </c>
      <c r="W2420" t="s">
        <v>2276</v>
      </c>
      <c r="X2420">
        <v>165081619</v>
      </c>
      <c r="Y2420" s="3">
        <v>43809</v>
      </c>
      <c r="AC2420" t="s">
        <v>2520</v>
      </c>
      <c r="AH2420" t="str">
        <f>VLOOKUP(B2420,'cc Lookup'!A:J,10,0)</f>
        <v>Corporate Expenditure</v>
      </c>
      <c r="AI2420" t="str">
        <f>VLOOKUP(B2420,'cc Lookup'!A:E,5,0)</f>
        <v>Corporate Exp</v>
      </c>
      <c r="AJ2420" t="s">
        <v>6736</v>
      </c>
      <c r="AK2420" t="str">
        <f t="shared" si="74"/>
        <v>E35120 Corporate Expenses</v>
      </c>
      <c r="AL2420" t="str">
        <f t="shared" si="75"/>
        <v>7310 Legal / Prof Fees</v>
      </c>
      <c r="AM2420" t="str">
        <f>VLOOKUP(W2420,Lookup!A:B,2,0)</f>
        <v>Prof</v>
      </c>
    </row>
    <row r="2421" spans="1:39" x14ac:dyDescent="0.25">
      <c r="A2421" t="s">
        <v>33</v>
      </c>
      <c r="B2421" s="1" t="s">
        <v>63</v>
      </c>
      <c r="C2421" s="1" t="s">
        <v>35</v>
      </c>
      <c r="D2421" s="1" t="s">
        <v>36</v>
      </c>
      <c r="E2421" s="1" t="s">
        <v>36</v>
      </c>
      <c r="F2421" s="1" t="s">
        <v>37</v>
      </c>
      <c r="G2421" t="s">
        <v>64</v>
      </c>
      <c r="H2421" t="s">
        <v>39</v>
      </c>
      <c r="I2421" t="s">
        <v>40</v>
      </c>
      <c r="J2421" t="s">
        <v>40</v>
      </c>
      <c r="K2421" t="s">
        <v>40</v>
      </c>
      <c r="L2421" s="4">
        <v>-0.51</v>
      </c>
      <c r="M2421" s="2">
        <v>43831</v>
      </c>
      <c r="N2421" t="s">
        <v>103</v>
      </c>
      <c r="O2421" t="s">
        <v>104</v>
      </c>
      <c r="P2421" t="s">
        <v>2516</v>
      </c>
      <c r="Q2421" t="s">
        <v>2653</v>
      </c>
      <c r="R2421" t="s">
        <v>2654</v>
      </c>
      <c r="S2421" s="3">
        <v>43830</v>
      </c>
      <c r="T2421" t="s">
        <v>46</v>
      </c>
      <c r="U2421">
        <v>1418</v>
      </c>
      <c r="V2421" t="s">
        <v>2521</v>
      </c>
      <c r="W2421" t="s">
        <v>2276</v>
      </c>
      <c r="X2421">
        <v>165081155</v>
      </c>
      <c r="Y2421" s="3">
        <v>43809</v>
      </c>
      <c r="AC2421" t="s">
        <v>2520</v>
      </c>
      <c r="AH2421" t="str">
        <f>VLOOKUP(B2421,'cc Lookup'!A:J,10,0)</f>
        <v>Corporate Expenditure</v>
      </c>
      <c r="AI2421" t="str">
        <f>VLOOKUP(B2421,'cc Lookup'!A:E,5,0)</f>
        <v>Corporate Exp</v>
      </c>
      <c r="AJ2421" t="s">
        <v>6736</v>
      </c>
      <c r="AK2421" t="str">
        <f t="shared" si="74"/>
        <v>E35120 Corporate Expenses</v>
      </c>
      <c r="AL2421" t="str">
        <f t="shared" si="75"/>
        <v>7310 Legal / Prof Fees</v>
      </c>
      <c r="AM2421" t="str">
        <f>VLOOKUP(W2421,Lookup!A:B,2,0)</f>
        <v>Prof</v>
      </c>
    </row>
    <row r="2422" spans="1:39" x14ac:dyDescent="0.25">
      <c r="A2422" t="s">
        <v>33</v>
      </c>
      <c r="B2422" s="1" t="s">
        <v>63</v>
      </c>
      <c r="C2422" s="1" t="s">
        <v>35</v>
      </c>
      <c r="D2422" s="1" t="s">
        <v>36</v>
      </c>
      <c r="E2422" s="1" t="s">
        <v>36</v>
      </c>
      <c r="F2422" s="1" t="s">
        <v>37</v>
      </c>
      <c r="G2422" t="s">
        <v>64</v>
      </c>
      <c r="H2422" t="s">
        <v>39</v>
      </c>
      <c r="I2422" t="s">
        <v>40</v>
      </c>
      <c r="J2422" t="s">
        <v>40</v>
      </c>
      <c r="K2422" t="s">
        <v>40</v>
      </c>
      <c r="L2422" s="4">
        <v>0.51</v>
      </c>
      <c r="M2422" s="2">
        <v>43831</v>
      </c>
      <c r="N2422" t="s">
        <v>103</v>
      </c>
      <c r="O2422" t="s">
        <v>104</v>
      </c>
      <c r="P2422" t="s">
        <v>2655</v>
      </c>
      <c r="Q2422" t="s">
        <v>2656</v>
      </c>
      <c r="R2422" t="s">
        <v>2657</v>
      </c>
      <c r="S2422" s="3">
        <v>43861</v>
      </c>
      <c r="T2422" t="s">
        <v>46</v>
      </c>
      <c r="U2422">
        <v>1490</v>
      </c>
      <c r="V2422" t="s">
        <v>2521</v>
      </c>
      <c r="W2422" t="s">
        <v>2276</v>
      </c>
      <c r="X2422">
        <v>165081155</v>
      </c>
      <c r="Y2422" s="3">
        <v>43809</v>
      </c>
      <c r="AC2422" t="s">
        <v>2520</v>
      </c>
      <c r="AH2422" t="str">
        <f>VLOOKUP(B2422,'cc Lookup'!A:J,10,0)</f>
        <v>Corporate Expenditure</v>
      </c>
      <c r="AI2422" t="str">
        <f>VLOOKUP(B2422,'cc Lookup'!A:E,5,0)</f>
        <v>Corporate Exp</v>
      </c>
      <c r="AJ2422" t="s">
        <v>6736</v>
      </c>
      <c r="AK2422" t="str">
        <f t="shared" si="74"/>
        <v>E35120 Corporate Expenses</v>
      </c>
      <c r="AL2422" t="str">
        <f t="shared" si="75"/>
        <v>7310 Legal / Prof Fees</v>
      </c>
      <c r="AM2422" t="str">
        <f>VLOOKUP(W2422,Lookup!A:B,2,0)</f>
        <v>Prof</v>
      </c>
    </row>
    <row r="2423" spans="1:39" x14ac:dyDescent="0.25">
      <c r="A2423" t="s">
        <v>33</v>
      </c>
      <c r="B2423" s="1" t="s">
        <v>63</v>
      </c>
      <c r="C2423" s="1" t="s">
        <v>35</v>
      </c>
      <c r="D2423" s="1" t="s">
        <v>36</v>
      </c>
      <c r="E2423" s="1" t="s">
        <v>36</v>
      </c>
      <c r="F2423" s="1" t="s">
        <v>37</v>
      </c>
      <c r="G2423" t="s">
        <v>64</v>
      </c>
      <c r="H2423" t="s">
        <v>39</v>
      </c>
      <c r="I2423" t="s">
        <v>40</v>
      </c>
      <c r="J2423" t="s">
        <v>40</v>
      </c>
      <c r="K2423" t="s">
        <v>40</v>
      </c>
      <c r="L2423" s="4">
        <v>16.88</v>
      </c>
      <c r="M2423" s="2">
        <v>43831</v>
      </c>
      <c r="N2423" t="s">
        <v>103</v>
      </c>
      <c r="O2423" t="s">
        <v>104</v>
      </c>
      <c r="P2423" t="s">
        <v>2655</v>
      </c>
      <c r="Q2423" t="s">
        <v>2656</v>
      </c>
      <c r="R2423" t="s">
        <v>2657</v>
      </c>
      <c r="S2423" s="3">
        <v>43861</v>
      </c>
      <c r="T2423" t="s">
        <v>46</v>
      </c>
      <c r="U2423">
        <v>1491</v>
      </c>
      <c r="V2423" t="s">
        <v>2519</v>
      </c>
      <c r="W2423" t="s">
        <v>2276</v>
      </c>
      <c r="X2423">
        <v>165081619</v>
      </c>
      <c r="Y2423" s="3">
        <v>43809</v>
      </c>
      <c r="AC2423" t="s">
        <v>2520</v>
      </c>
      <c r="AH2423" t="str">
        <f>VLOOKUP(B2423,'cc Lookup'!A:J,10,0)</f>
        <v>Corporate Expenditure</v>
      </c>
      <c r="AI2423" t="str">
        <f>VLOOKUP(B2423,'cc Lookup'!A:E,5,0)</f>
        <v>Corporate Exp</v>
      </c>
      <c r="AJ2423" t="s">
        <v>6736</v>
      </c>
      <c r="AK2423" t="str">
        <f t="shared" si="74"/>
        <v>E35120 Corporate Expenses</v>
      </c>
      <c r="AL2423" t="str">
        <f t="shared" si="75"/>
        <v>7310 Legal / Prof Fees</v>
      </c>
      <c r="AM2423" t="str">
        <f>VLOOKUP(W2423,Lookup!A:B,2,0)</f>
        <v>Prof</v>
      </c>
    </row>
    <row r="2424" spans="1:39" x14ac:dyDescent="0.25">
      <c r="A2424" t="s">
        <v>33</v>
      </c>
      <c r="B2424" s="1" t="s">
        <v>63</v>
      </c>
      <c r="C2424" s="1" t="s">
        <v>35</v>
      </c>
      <c r="D2424" s="1" t="s">
        <v>36</v>
      </c>
      <c r="E2424" s="1" t="s">
        <v>36</v>
      </c>
      <c r="F2424" s="1" t="s">
        <v>37</v>
      </c>
      <c r="G2424" t="s">
        <v>64</v>
      </c>
      <c r="H2424" t="s">
        <v>39</v>
      </c>
      <c r="I2424" t="s">
        <v>40</v>
      </c>
      <c r="J2424" t="s">
        <v>40</v>
      </c>
      <c r="K2424" t="s">
        <v>40</v>
      </c>
      <c r="L2424" s="4">
        <v>63.32</v>
      </c>
      <c r="M2424" s="2">
        <v>43831</v>
      </c>
      <c r="N2424" t="s">
        <v>103</v>
      </c>
      <c r="O2424" t="s">
        <v>104</v>
      </c>
      <c r="P2424" t="s">
        <v>2655</v>
      </c>
      <c r="Q2424" t="s">
        <v>2656</v>
      </c>
      <c r="R2424" t="s">
        <v>2657</v>
      </c>
      <c r="S2424" s="3">
        <v>43861</v>
      </c>
      <c r="T2424" t="s">
        <v>46</v>
      </c>
      <c r="U2424">
        <v>1492</v>
      </c>
      <c r="V2424" t="s">
        <v>110</v>
      </c>
      <c r="W2424" t="s">
        <v>48</v>
      </c>
      <c r="X2424">
        <v>165026831</v>
      </c>
      <c r="Y2424" s="3">
        <v>42857</v>
      </c>
      <c r="AA2424" t="s">
        <v>111</v>
      </c>
      <c r="AC2424" t="s">
        <v>109</v>
      </c>
      <c r="AH2424" t="str">
        <f>VLOOKUP(B2424,'cc Lookup'!A:J,10,0)</f>
        <v>Corporate Expenditure</v>
      </c>
      <c r="AI2424" t="str">
        <f>VLOOKUP(B2424,'cc Lookup'!A:E,5,0)</f>
        <v>Corporate Exp</v>
      </c>
      <c r="AJ2424" t="s">
        <v>6736</v>
      </c>
      <c r="AK2424" t="str">
        <f t="shared" si="74"/>
        <v>E35120 Corporate Expenses</v>
      </c>
      <c r="AL2424" t="str">
        <f t="shared" si="75"/>
        <v>7310 Legal / Prof Fees</v>
      </c>
      <c r="AM2424" t="str">
        <f>VLOOKUP(W2424,Lookup!A:B,2,0)</f>
        <v>Legal</v>
      </c>
    </row>
    <row r="2425" spans="1:39" x14ac:dyDescent="0.25">
      <c r="A2425" t="s">
        <v>33</v>
      </c>
      <c r="B2425" s="1" t="s">
        <v>63</v>
      </c>
      <c r="C2425" s="1" t="s">
        <v>35</v>
      </c>
      <c r="D2425" s="1" t="s">
        <v>140</v>
      </c>
      <c r="E2425" s="1" t="s">
        <v>36</v>
      </c>
      <c r="F2425" s="1" t="s">
        <v>37</v>
      </c>
      <c r="G2425" t="s">
        <v>64</v>
      </c>
      <c r="H2425" t="s">
        <v>39</v>
      </c>
      <c r="I2425" t="s">
        <v>141</v>
      </c>
      <c r="J2425" t="s">
        <v>40</v>
      </c>
      <c r="K2425" t="s">
        <v>40</v>
      </c>
      <c r="L2425" s="4">
        <v>11501.68</v>
      </c>
      <c r="M2425" s="2">
        <v>43831</v>
      </c>
      <c r="N2425" t="s">
        <v>41</v>
      </c>
      <c r="O2425" t="s">
        <v>42</v>
      </c>
      <c r="P2425" t="s">
        <v>2658</v>
      </c>
      <c r="Q2425" t="s">
        <v>2659</v>
      </c>
      <c r="R2425" t="s">
        <v>2615</v>
      </c>
      <c r="S2425" s="3">
        <v>43857</v>
      </c>
      <c r="T2425" t="s">
        <v>46</v>
      </c>
      <c r="U2425">
        <v>9</v>
      </c>
      <c r="V2425" t="s">
        <v>47</v>
      </c>
      <c r="W2425" t="s">
        <v>2660</v>
      </c>
      <c r="X2425">
        <v>8115479</v>
      </c>
      <c r="Y2425" s="3">
        <v>43686</v>
      </c>
      <c r="Z2425" t="s">
        <v>299</v>
      </c>
      <c r="AB2425" t="s">
        <v>300</v>
      </c>
      <c r="AD2425" t="s">
        <v>2661</v>
      </c>
      <c r="AH2425" t="str">
        <f>VLOOKUP(B2425,'cc Lookup'!A:J,10,0)</f>
        <v>Corporate Expenditure</v>
      </c>
      <c r="AI2425" t="str">
        <f>VLOOKUP(B2425,'cc Lookup'!A:E,5,0)</f>
        <v>Corporate Exp</v>
      </c>
      <c r="AJ2425" t="s">
        <v>6736</v>
      </c>
      <c r="AK2425" t="str">
        <f t="shared" si="74"/>
        <v>E35120 Corporate Expenses</v>
      </c>
      <c r="AL2425" t="str">
        <f t="shared" si="75"/>
        <v>7310 Legal / Prof Fees</v>
      </c>
      <c r="AM2425" t="str">
        <f>VLOOKUP(W2425,Lookup!A:B,2,0)</f>
        <v>Other</v>
      </c>
    </row>
    <row r="2426" spans="1:39" x14ac:dyDescent="0.25">
      <c r="A2426" t="s">
        <v>33</v>
      </c>
      <c r="B2426" s="1" t="s">
        <v>63</v>
      </c>
      <c r="C2426" s="1" t="s">
        <v>35</v>
      </c>
      <c r="D2426" s="1" t="s">
        <v>140</v>
      </c>
      <c r="E2426" s="1" t="s">
        <v>36</v>
      </c>
      <c r="F2426" s="1" t="s">
        <v>37</v>
      </c>
      <c r="G2426" t="s">
        <v>64</v>
      </c>
      <c r="H2426" t="s">
        <v>39</v>
      </c>
      <c r="I2426" t="s">
        <v>141</v>
      </c>
      <c r="J2426" t="s">
        <v>40</v>
      </c>
      <c r="K2426" t="s">
        <v>40</v>
      </c>
      <c r="L2426" s="4">
        <v>-32.89</v>
      </c>
      <c r="M2426" s="2">
        <v>43831</v>
      </c>
      <c r="N2426" t="s">
        <v>103</v>
      </c>
      <c r="O2426" t="s">
        <v>104</v>
      </c>
      <c r="P2426" t="s">
        <v>2516</v>
      </c>
      <c r="Q2426" t="s">
        <v>2653</v>
      </c>
      <c r="R2426" t="s">
        <v>2654</v>
      </c>
      <c r="S2426" s="3">
        <v>43830</v>
      </c>
      <c r="T2426" t="s">
        <v>46</v>
      </c>
      <c r="U2426">
        <v>2021</v>
      </c>
      <c r="V2426" t="s">
        <v>809</v>
      </c>
      <c r="W2426" t="s">
        <v>694</v>
      </c>
      <c r="X2426">
        <v>165052611</v>
      </c>
      <c r="Y2426" s="3">
        <v>43347</v>
      </c>
      <c r="AC2426" t="s">
        <v>794</v>
      </c>
      <c r="AH2426" t="str">
        <f>VLOOKUP(B2426,'cc Lookup'!A:J,10,0)</f>
        <v>Corporate Expenditure</v>
      </c>
      <c r="AI2426" t="str">
        <f>VLOOKUP(B2426,'cc Lookup'!A:E,5,0)</f>
        <v>Corporate Exp</v>
      </c>
      <c r="AJ2426" t="s">
        <v>6736</v>
      </c>
      <c r="AK2426" t="str">
        <f t="shared" si="74"/>
        <v>E35120 Corporate Expenses</v>
      </c>
      <c r="AL2426" t="str">
        <f t="shared" si="75"/>
        <v>7310 Legal / Prof Fees</v>
      </c>
      <c r="AM2426" t="str">
        <f>VLOOKUP(W2426,Lookup!A:B,2,0)</f>
        <v>Legal</v>
      </c>
    </row>
    <row r="2427" spans="1:39" x14ac:dyDescent="0.25">
      <c r="A2427" t="s">
        <v>33</v>
      </c>
      <c r="B2427" s="1" t="s">
        <v>63</v>
      </c>
      <c r="C2427" s="1" t="s">
        <v>35</v>
      </c>
      <c r="D2427" s="1" t="s">
        <v>140</v>
      </c>
      <c r="E2427" s="1" t="s">
        <v>36</v>
      </c>
      <c r="F2427" s="1" t="s">
        <v>37</v>
      </c>
      <c r="G2427" t="s">
        <v>64</v>
      </c>
      <c r="H2427" t="s">
        <v>39</v>
      </c>
      <c r="I2427" t="s">
        <v>141</v>
      </c>
      <c r="J2427" t="s">
        <v>40</v>
      </c>
      <c r="K2427" t="s">
        <v>40</v>
      </c>
      <c r="L2427" s="4">
        <v>32.89</v>
      </c>
      <c r="M2427" s="2">
        <v>43831</v>
      </c>
      <c r="N2427" t="s">
        <v>103</v>
      </c>
      <c r="O2427" t="s">
        <v>104</v>
      </c>
      <c r="P2427" t="s">
        <v>2655</v>
      </c>
      <c r="Q2427" t="s">
        <v>2656</v>
      </c>
      <c r="R2427" t="s">
        <v>2657</v>
      </c>
      <c r="S2427" s="3">
        <v>43861</v>
      </c>
      <c r="T2427" t="s">
        <v>46</v>
      </c>
      <c r="U2427">
        <v>2126</v>
      </c>
      <c r="V2427" t="s">
        <v>809</v>
      </c>
      <c r="W2427" t="s">
        <v>694</v>
      </c>
      <c r="X2427">
        <v>165052611</v>
      </c>
      <c r="Y2427" s="3">
        <v>43347</v>
      </c>
      <c r="AC2427" t="s">
        <v>794</v>
      </c>
      <c r="AH2427" t="str">
        <f>VLOOKUP(B2427,'cc Lookup'!A:J,10,0)</f>
        <v>Corporate Expenditure</v>
      </c>
      <c r="AI2427" t="str">
        <f>VLOOKUP(B2427,'cc Lookup'!A:E,5,0)</f>
        <v>Corporate Exp</v>
      </c>
      <c r="AJ2427" t="s">
        <v>6736</v>
      </c>
      <c r="AK2427" t="str">
        <f t="shared" si="74"/>
        <v>E35120 Corporate Expenses</v>
      </c>
      <c r="AL2427" t="str">
        <f t="shared" si="75"/>
        <v>7310 Legal / Prof Fees</v>
      </c>
      <c r="AM2427" t="str">
        <f>VLOOKUP(W2427,Lookup!A:B,2,0)</f>
        <v>Legal</v>
      </c>
    </row>
    <row r="2428" spans="1:39" x14ac:dyDescent="0.25">
      <c r="A2428" t="s">
        <v>33</v>
      </c>
      <c r="B2428" s="1" t="s">
        <v>63</v>
      </c>
      <c r="C2428" s="1" t="s">
        <v>35</v>
      </c>
      <c r="D2428" s="1" t="s">
        <v>36</v>
      </c>
      <c r="E2428" s="1" t="s">
        <v>36</v>
      </c>
      <c r="F2428" s="1" t="s">
        <v>37</v>
      </c>
      <c r="G2428" t="s">
        <v>64</v>
      </c>
      <c r="H2428" t="s">
        <v>39</v>
      </c>
      <c r="I2428" t="s">
        <v>40</v>
      </c>
      <c r="J2428" t="s">
        <v>40</v>
      </c>
      <c r="K2428" t="s">
        <v>40</v>
      </c>
      <c r="L2428" s="4">
        <v>90040</v>
      </c>
      <c r="M2428" s="2">
        <v>43862</v>
      </c>
      <c r="N2428" t="s">
        <v>55</v>
      </c>
      <c r="O2428" t="s">
        <v>56</v>
      </c>
      <c r="P2428" t="s">
        <v>1883</v>
      </c>
      <c r="Q2428" t="s">
        <v>2752</v>
      </c>
      <c r="R2428" t="s">
        <v>2753</v>
      </c>
      <c r="S2428" s="3">
        <v>43893</v>
      </c>
      <c r="T2428" t="s">
        <v>350</v>
      </c>
      <c r="U2428">
        <v>35</v>
      </c>
      <c r="V2428" t="s">
        <v>2760</v>
      </c>
      <c r="W2428" t="s">
        <v>2753</v>
      </c>
      <c r="Y2428" s="3">
        <v>43893</v>
      </c>
      <c r="AA2428" t="s">
        <v>2181</v>
      </c>
      <c r="AD2428" t="s">
        <v>2761</v>
      </c>
      <c r="AH2428" t="str">
        <f>VLOOKUP(B2428,'cc Lookup'!A:J,10,0)</f>
        <v>Corporate Expenditure</v>
      </c>
      <c r="AI2428" t="str">
        <f>VLOOKUP(B2428,'cc Lookup'!A:E,5,0)</f>
        <v>Corporate Exp</v>
      </c>
      <c r="AJ2428" t="s">
        <v>6736</v>
      </c>
      <c r="AK2428" t="str">
        <f t="shared" si="74"/>
        <v>E35120 Corporate Expenses</v>
      </c>
      <c r="AL2428" t="str">
        <f t="shared" si="75"/>
        <v>7310 Legal / Prof Fees</v>
      </c>
      <c r="AM2428" t="str">
        <f>VLOOKUP(W2428,Lookup!A:B,2,0)</f>
        <v>Other</v>
      </c>
    </row>
    <row r="2429" spans="1:39" x14ac:dyDescent="0.25">
      <c r="A2429" t="s">
        <v>33</v>
      </c>
      <c r="B2429" s="1" t="s">
        <v>63</v>
      </c>
      <c r="C2429" s="1" t="s">
        <v>35</v>
      </c>
      <c r="D2429" s="1" t="s">
        <v>36</v>
      </c>
      <c r="E2429" s="1" t="s">
        <v>36</v>
      </c>
      <c r="F2429" s="1" t="s">
        <v>37</v>
      </c>
      <c r="G2429" t="s">
        <v>64</v>
      </c>
      <c r="H2429" t="s">
        <v>39</v>
      </c>
      <c r="I2429" t="s">
        <v>40</v>
      </c>
      <c r="J2429" t="s">
        <v>40</v>
      </c>
      <c r="K2429" t="s">
        <v>40</v>
      </c>
      <c r="L2429" s="4">
        <v>-961</v>
      </c>
      <c r="M2429" s="2">
        <v>43862</v>
      </c>
      <c r="N2429" t="s">
        <v>55</v>
      </c>
      <c r="O2429" t="s">
        <v>56</v>
      </c>
      <c r="P2429" t="s">
        <v>1883</v>
      </c>
      <c r="Q2429" t="s">
        <v>2752</v>
      </c>
      <c r="R2429" t="s">
        <v>2753</v>
      </c>
      <c r="S2429" s="3">
        <v>43893</v>
      </c>
      <c r="T2429" t="s">
        <v>350</v>
      </c>
      <c r="U2429">
        <v>36</v>
      </c>
      <c r="V2429" t="s">
        <v>2762</v>
      </c>
      <c r="W2429" t="s">
        <v>2753</v>
      </c>
      <c r="Y2429" s="3">
        <v>43893</v>
      </c>
      <c r="AA2429" t="s">
        <v>2762</v>
      </c>
      <c r="AH2429" t="str">
        <f>VLOOKUP(B2429,'cc Lookup'!A:J,10,0)</f>
        <v>Corporate Expenditure</v>
      </c>
      <c r="AI2429" t="str">
        <f>VLOOKUP(B2429,'cc Lookup'!A:E,5,0)</f>
        <v>Corporate Exp</v>
      </c>
      <c r="AJ2429" t="s">
        <v>6736</v>
      </c>
      <c r="AK2429" t="str">
        <f t="shared" si="74"/>
        <v>E35120 Corporate Expenses</v>
      </c>
      <c r="AL2429" t="str">
        <f t="shared" si="75"/>
        <v>7310 Legal / Prof Fees</v>
      </c>
      <c r="AM2429" t="str">
        <f>VLOOKUP(W2429,Lookup!A:B,2,0)</f>
        <v>Other</v>
      </c>
    </row>
    <row r="2430" spans="1:39" x14ac:dyDescent="0.25">
      <c r="A2430" t="s">
        <v>33</v>
      </c>
      <c r="B2430" s="1" t="s">
        <v>63</v>
      </c>
      <c r="C2430" s="1" t="s">
        <v>35</v>
      </c>
      <c r="D2430" s="1" t="s">
        <v>36</v>
      </c>
      <c r="E2430" s="1" t="s">
        <v>36</v>
      </c>
      <c r="F2430" s="1" t="s">
        <v>37</v>
      </c>
      <c r="G2430" t="s">
        <v>64</v>
      </c>
      <c r="H2430" t="s">
        <v>39</v>
      </c>
      <c r="I2430" t="s">
        <v>40</v>
      </c>
      <c r="J2430" t="s">
        <v>40</v>
      </c>
      <c r="K2430" t="s">
        <v>40</v>
      </c>
      <c r="L2430" s="4">
        <v>-13572.82</v>
      </c>
      <c r="M2430" s="2">
        <v>43862</v>
      </c>
      <c r="N2430" t="s">
        <v>55</v>
      </c>
      <c r="O2430" t="s">
        <v>56</v>
      </c>
      <c r="P2430" t="s">
        <v>1883</v>
      </c>
      <c r="Q2430" t="s">
        <v>2752</v>
      </c>
      <c r="R2430" t="s">
        <v>2753</v>
      </c>
      <c r="S2430" s="3">
        <v>43893</v>
      </c>
      <c r="T2430" t="s">
        <v>350</v>
      </c>
      <c r="U2430">
        <v>37</v>
      </c>
      <c r="V2430" t="s">
        <v>2763</v>
      </c>
      <c r="W2430" t="s">
        <v>2753</v>
      </c>
      <c r="Y2430" s="3">
        <v>43893</v>
      </c>
      <c r="AA2430" t="s">
        <v>1999</v>
      </c>
      <c r="AD2430" t="s">
        <v>2764</v>
      </c>
      <c r="AH2430" t="str">
        <f>VLOOKUP(B2430,'cc Lookup'!A:J,10,0)</f>
        <v>Corporate Expenditure</v>
      </c>
      <c r="AI2430" t="str">
        <f>VLOOKUP(B2430,'cc Lookup'!A:E,5,0)</f>
        <v>Corporate Exp</v>
      </c>
      <c r="AJ2430" t="s">
        <v>6736</v>
      </c>
      <c r="AK2430" t="str">
        <f t="shared" si="74"/>
        <v>E35120 Corporate Expenses</v>
      </c>
      <c r="AL2430" t="str">
        <f t="shared" si="75"/>
        <v>7310 Legal / Prof Fees</v>
      </c>
      <c r="AM2430" t="str">
        <f>VLOOKUP(W2430,Lookup!A:B,2,0)</f>
        <v>Other</v>
      </c>
    </row>
    <row r="2431" spans="1:39" x14ac:dyDescent="0.25">
      <c r="A2431" t="s">
        <v>33</v>
      </c>
      <c r="B2431" s="1" t="s">
        <v>63</v>
      </c>
      <c r="C2431" s="1" t="s">
        <v>35</v>
      </c>
      <c r="D2431" s="1" t="s">
        <v>36</v>
      </c>
      <c r="E2431" s="1" t="s">
        <v>36</v>
      </c>
      <c r="F2431" s="1" t="s">
        <v>37</v>
      </c>
      <c r="G2431" t="s">
        <v>64</v>
      </c>
      <c r="H2431" t="s">
        <v>39</v>
      </c>
      <c r="I2431" t="s">
        <v>40</v>
      </c>
      <c r="J2431" t="s">
        <v>40</v>
      </c>
      <c r="K2431" t="s">
        <v>40</v>
      </c>
      <c r="L2431" s="4">
        <v>-13743</v>
      </c>
      <c r="M2431" s="2">
        <v>43862</v>
      </c>
      <c r="N2431" t="s">
        <v>55</v>
      </c>
      <c r="O2431" t="s">
        <v>56</v>
      </c>
      <c r="P2431" t="s">
        <v>1883</v>
      </c>
      <c r="Q2431" t="s">
        <v>2752</v>
      </c>
      <c r="R2431" t="s">
        <v>2753</v>
      </c>
      <c r="S2431" s="3">
        <v>43893</v>
      </c>
      <c r="T2431" t="s">
        <v>350</v>
      </c>
      <c r="U2431">
        <v>38</v>
      </c>
      <c r="V2431" t="s">
        <v>2765</v>
      </c>
      <c r="W2431" t="s">
        <v>2753</v>
      </c>
      <c r="Y2431" s="3">
        <v>43893</v>
      </c>
      <c r="AA2431" t="s">
        <v>2765</v>
      </c>
      <c r="AH2431" t="str">
        <f>VLOOKUP(B2431,'cc Lookup'!A:J,10,0)</f>
        <v>Corporate Expenditure</v>
      </c>
      <c r="AI2431" t="str">
        <f>VLOOKUP(B2431,'cc Lookup'!A:E,5,0)</f>
        <v>Corporate Exp</v>
      </c>
      <c r="AJ2431" t="s">
        <v>6736</v>
      </c>
      <c r="AK2431" t="str">
        <f t="shared" si="74"/>
        <v>E35120 Corporate Expenses</v>
      </c>
      <c r="AL2431" t="str">
        <f t="shared" si="75"/>
        <v>7310 Legal / Prof Fees</v>
      </c>
      <c r="AM2431" t="str">
        <f>VLOOKUP(W2431,Lookup!A:B,2,0)</f>
        <v>Other</v>
      </c>
    </row>
    <row r="2432" spans="1:39" x14ac:dyDescent="0.25">
      <c r="A2432" t="s">
        <v>33</v>
      </c>
      <c r="B2432" s="1" t="s">
        <v>63</v>
      </c>
      <c r="C2432" s="1" t="s">
        <v>35</v>
      </c>
      <c r="D2432" s="1" t="s">
        <v>36</v>
      </c>
      <c r="E2432" s="1" t="s">
        <v>36</v>
      </c>
      <c r="F2432" s="1" t="s">
        <v>37</v>
      </c>
      <c r="G2432" t="s">
        <v>64</v>
      </c>
      <c r="H2432" t="s">
        <v>39</v>
      </c>
      <c r="I2432" t="s">
        <v>40</v>
      </c>
      <c r="J2432" t="s">
        <v>40</v>
      </c>
      <c r="K2432" t="s">
        <v>40</v>
      </c>
      <c r="L2432" s="4">
        <v>-75693</v>
      </c>
      <c r="M2432" s="2">
        <v>43862</v>
      </c>
      <c r="N2432" t="s">
        <v>55</v>
      </c>
      <c r="O2432" t="s">
        <v>56</v>
      </c>
      <c r="P2432" t="s">
        <v>2754</v>
      </c>
      <c r="Q2432" t="s">
        <v>2755</v>
      </c>
      <c r="R2432" t="s">
        <v>2756</v>
      </c>
      <c r="S2432" s="3">
        <v>43872</v>
      </c>
      <c r="T2432" t="s">
        <v>46</v>
      </c>
      <c r="U2432">
        <v>35</v>
      </c>
      <c r="V2432" t="s">
        <v>2616</v>
      </c>
      <c r="W2432" t="s">
        <v>2756</v>
      </c>
      <c r="Y2432" s="3">
        <v>43872</v>
      </c>
      <c r="AA2432" t="s">
        <v>2181</v>
      </c>
      <c r="AD2432" t="s">
        <v>2617</v>
      </c>
      <c r="AH2432" t="str">
        <f>VLOOKUP(B2432,'cc Lookup'!A:J,10,0)</f>
        <v>Corporate Expenditure</v>
      </c>
      <c r="AI2432" t="str">
        <f>VLOOKUP(B2432,'cc Lookup'!A:E,5,0)</f>
        <v>Corporate Exp</v>
      </c>
      <c r="AJ2432" t="s">
        <v>6736</v>
      </c>
      <c r="AK2432" t="str">
        <f t="shared" si="74"/>
        <v>E35120 Corporate Expenses</v>
      </c>
      <c r="AL2432" t="str">
        <f t="shared" si="75"/>
        <v>7310 Legal / Prof Fees</v>
      </c>
      <c r="AM2432" t="str">
        <f>VLOOKUP(W2432,Lookup!A:B,2,0)</f>
        <v>Other</v>
      </c>
    </row>
    <row r="2433" spans="1:39" x14ac:dyDescent="0.25">
      <c r="A2433" t="s">
        <v>33</v>
      </c>
      <c r="B2433" s="1" t="s">
        <v>63</v>
      </c>
      <c r="C2433" s="1" t="s">
        <v>35</v>
      </c>
      <c r="D2433" s="1" t="s">
        <v>36</v>
      </c>
      <c r="E2433" s="1" t="s">
        <v>36</v>
      </c>
      <c r="F2433" s="1" t="s">
        <v>37</v>
      </c>
      <c r="G2433" t="s">
        <v>64</v>
      </c>
      <c r="H2433" t="s">
        <v>39</v>
      </c>
      <c r="I2433" t="s">
        <v>40</v>
      </c>
      <c r="J2433" t="s">
        <v>40</v>
      </c>
      <c r="K2433" t="s">
        <v>40</v>
      </c>
      <c r="L2433" s="4">
        <v>1192</v>
      </c>
      <c r="M2433" s="2">
        <v>43862</v>
      </c>
      <c r="N2433" t="s">
        <v>55</v>
      </c>
      <c r="O2433" t="s">
        <v>56</v>
      </c>
      <c r="P2433" t="s">
        <v>2754</v>
      </c>
      <c r="Q2433" t="s">
        <v>2755</v>
      </c>
      <c r="R2433" t="s">
        <v>2756</v>
      </c>
      <c r="S2433" s="3">
        <v>43872</v>
      </c>
      <c r="T2433" t="s">
        <v>46</v>
      </c>
      <c r="U2433">
        <v>36</v>
      </c>
      <c r="V2433" t="s">
        <v>2618</v>
      </c>
      <c r="W2433" t="s">
        <v>2756</v>
      </c>
      <c r="Y2433" s="3">
        <v>43872</v>
      </c>
      <c r="AA2433" t="s">
        <v>2618</v>
      </c>
      <c r="AH2433" t="str">
        <f>VLOOKUP(B2433,'cc Lookup'!A:J,10,0)</f>
        <v>Corporate Expenditure</v>
      </c>
      <c r="AI2433" t="str">
        <f>VLOOKUP(B2433,'cc Lookup'!A:E,5,0)</f>
        <v>Corporate Exp</v>
      </c>
      <c r="AJ2433" t="s">
        <v>6736</v>
      </c>
      <c r="AK2433" t="str">
        <f t="shared" si="74"/>
        <v>E35120 Corporate Expenses</v>
      </c>
      <c r="AL2433" t="str">
        <f t="shared" si="75"/>
        <v>7310 Legal / Prof Fees</v>
      </c>
      <c r="AM2433" t="str">
        <f>VLOOKUP(W2433,Lookup!A:B,2,0)</f>
        <v>Other</v>
      </c>
    </row>
    <row r="2434" spans="1:39" x14ac:dyDescent="0.25">
      <c r="A2434" t="s">
        <v>33</v>
      </c>
      <c r="B2434" s="1" t="s">
        <v>63</v>
      </c>
      <c r="C2434" s="1" t="s">
        <v>35</v>
      </c>
      <c r="D2434" s="1" t="s">
        <v>36</v>
      </c>
      <c r="E2434" s="1" t="s">
        <v>36</v>
      </c>
      <c r="F2434" s="1" t="s">
        <v>37</v>
      </c>
      <c r="G2434" t="s">
        <v>64</v>
      </c>
      <c r="H2434" t="s">
        <v>39</v>
      </c>
      <c r="I2434" t="s">
        <v>40</v>
      </c>
      <c r="J2434" t="s">
        <v>40</v>
      </c>
      <c r="K2434" t="s">
        <v>40</v>
      </c>
      <c r="L2434" s="4">
        <v>26269.97</v>
      </c>
      <c r="M2434" s="2">
        <v>43862</v>
      </c>
      <c r="N2434" t="s">
        <v>55</v>
      </c>
      <c r="O2434" t="s">
        <v>56</v>
      </c>
      <c r="P2434" t="s">
        <v>2754</v>
      </c>
      <c r="Q2434" t="s">
        <v>2755</v>
      </c>
      <c r="R2434" t="s">
        <v>2756</v>
      </c>
      <c r="S2434" s="3">
        <v>43872</v>
      </c>
      <c r="T2434" t="s">
        <v>46</v>
      </c>
      <c r="U2434">
        <v>37</v>
      </c>
      <c r="V2434" t="s">
        <v>2619</v>
      </c>
      <c r="W2434" t="s">
        <v>2756</v>
      </c>
      <c r="Y2434" s="3">
        <v>43872</v>
      </c>
      <c r="AA2434" t="s">
        <v>1999</v>
      </c>
      <c r="AD2434" t="s">
        <v>2620</v>
      </c>
      <c r="AH2434" t="str">
        <f>VLOOKUP(B2434,'cc Lookup'!A:J,10,0)</f>
        <v>Corporate Expenditure</v>
      </c>
      <c r="AI2434" t="str">
        <f>VLOOKUP(B2434,'cc Lookup'!A:E,5,0)</f>
        <v>Corporate Exp</v>
      </c>
      <c r="AJ2434" t="s">
        <v>6736</v>
      </c>
      <c r="AK2434" t="str">
        <f t="shared" si="74"/>
        <v>E35120 Corporate Expenses</v>
      </c>
      <c r="AL2434" t="str">
        <f t="shared" si="75"/>
        <v>7310 Legal / Prof Fees</v>
      </c>
      <c r="AM2434" t="str">
        <f>VLOOKUP(W2434,Lookup!A:B,2,0)</f>
        <v>Other</v>
      </c>
    </row>
    <row r="2435" spans="1:39" x14ac:dyDescent="0.25">
      <c r="A2435" t="s">
        <v>33</v>
      </c>
      <c r="B2435" s="1" t="s">
        <v>63</v>
      </c>
      <c r="C2435" s="1" t="s">
        <v>35</v>
      </c>
      <c r="D2435" s="1" t="s">
        <v>36</v>
      </c>
      <c r="E2435" s="1" t="s">
        <v>36</v>
      </c>
      <c r="F2435" s="1" t="s">
        <v>37</v>
      </c>
      <c r="G2435" t="s">
        <v>64</v>
      </c>
      <c r="H2435" t="s">
        <v>39</v>
      </c>
      <c r="I2435" t="s">
        <v>40</v>
      </c>
      <c r="J2435" t="s">
        <v>40</v>
      </c>
      <c r="K2435" t="s">
        <v>40</v>
      </c>
      <c r="L2435" s="4">
        <v>-14.2</v>
      </c>
      <c r="M2435" s="2">
        <v>43862</v>
      </c>
      <c r="N2435" t="s">
        <v>311</v>
      </c>
      <c r="O2435" t="s">
        <v>56</v>
      </c>
      <c r="P2435" t="s">
        <v>2766</v>
      </c>
      <c r="Q2435" t="s">
        <v>2767</v>
      </c>
      <c r="R2435" t="s">
        <v>2768</v>
      </c>
      <c r="S2435" s="3">
        <v>43889</v>
      </c>
      <c r="T2435" t="s">
        <v>2266</v>
      </c>
      <c r="U2435">
        <v>1781</v>
      </c>
      <c r="V2435" t="s">
        <v>2769</v>
      </c>
      <c r="W2435" t="s">
        <v>2768</v>
      </c>
      <c r="Y2435" s="3">
        <v>43889</v>
      </c>
      <c r="AA2435" t="s">
        <v>2770</v>
      </c>
      <c r="AD2435" t="s">
        <v>2511</v>
      </c>
      <c r="AH2435" t="str">
        <f>VLOOKUP(B2435,'cc Lookup'!A:J,10,0)</f>
        <v>Corporate Expenditure</v>
      </c>
      <c r="AI2435" t="str">
        <f>VLOOKUP(B2435,'cc Lookup'!A:E,5,0)</f>
        <v>Corporate Exp</v>
      </c>
      <c r="AJ2435" t="s">
        <v>6736</v>
      </c>
      <c r="AK2435" t="str">
        <f t="shared" si="74"/>
        <v>E35120 Corporate Expenses</v>
      </c>
      <c r="AL2435" t="str">
        <f t="shared" si="75"/>
        <v>7310 Legal / Prof Fees</v>
      </c>
      <c r="AM2435" t="str">
        <f>VLOOKUP(W2435,Lookup!A:B,2,0)</f>
        <v>Other</v>
      </c>
    </row>
    <row r="2436" spans="1:39" x14ac:dyDescent="0.25">
      <c r="A2436" t="s">
        <v>33</v>
      </c>
      <c r="B2436" s="1" t="s">
        <v>63</v>
      </c>
      <c r="C2436" s="1" t="s">
        <v>35</v>
      </c>
      <c r="D2436" s="1" t="s">
        <v>36</v>
      </c>
      <c r="E2436" s="1" t="s">
        <v>36</v>
      </c>
      <c r="F2436" s="1" t="s">
        <v>37</v>
      </c>
      <c r="G2436" t="s">
        <v>64</v>
      </c>
      <c r="H2436" t="s">
        <v>39</v>
      </c>
      <c r="I2436" t="s">
        <v>40</v>
      </c>
      <c r="J2436" t="s">
        <v>40</v>
      </c>
      <c r="K2436" t="s">
        <v>40</v>
      </c>
      <c r="L2436" s="4">
        <v>-150.5</v>
      </c>
      <c r="M2436" s="2">
        <v>43862</v>
      </c>
      <c r="N2436" t="s">
        <v>311</v>
      </c>
      <c r="O2436" t="s">
        <v>56</v>
      </c>
      <c r="P2436" t="s">
        <v>2766</v>
      </c>
      <c r="Q2436" t="s">
        <v>2767</v>
      </c>
      <c r="R2436" t="s">
        <v>2768</v>
      </c>
      <c r="S2436" s="3">
        <v>43889</v>
      </c>
      <c r="T2436" t="s">
        <v>2266</v>
      </c>
      <c r="U2436">
        <v>1782</v>
      </c>
      <c r="V2436" t="s">
        <v>2771</v>
      </c>
      <c r="W2436" t="s">
        <v>2768</v>
      </c>
      <c r="Y2436" s="3">
        <v>43889</v>
      </c>
      <c r="AA2436" t="s">
        <v>2772</v>
      </c>
      <c r="AD2436" t="s">
        <v>2649</v>
      </c>
      <c r="AH2436" t="str">
        <f>VLOOKUP(B2436,'cc Lookup'!A:J,10,0)</f>
        <v>Corporate Expenditure</v>
      </c>
      <c r="AI2436" t="str">
        <f>VLOOKUP(B2436,'cc Lookup'!A:E,5,0)</f>
        <v>Corporate Exp</v>
      </c>
      <c r="AJ2436" t="s">
        <v>6736</v>
      </c>
      <c r="AK2436" t="str">
        <f t="shared" ref="AK2436:AK2499" si="76">B2436&amp;" "&amp;G2436</f>
        <v>E35120 Corporate Expenses</v>
      </c>
      <c r="AL2436" t="str">
        <f t="shared" ref="AL2436:AL2499" si="77">C2436&amp;" "&amp;H2436</f>
        <v>7310 Legal / Prof Fees</v>
      </c>
      <c r="AM2436" t="str">
        <f>VLOOKUP(W2436,Lookup!A:B,2,0)</f>
        <v>Other</v>
      </c>
    </row>
    <row r="2437" spans="1:39" x14ac:dyDescent="0.25">
      <c r="A2437" t="s">
        <v>33</v>
      </c>
      <c r="B2437" s="1" t="s">
        <v>63</v>
      </c>
      <c r="C2437" s="1" t="s">
        <v>35</v>
      </c>
      <c r="D2437" s="1" t="s">
        <v>36</v>
      </c>
      <c r="E2437" s="1" t="s">
        <v>36</v>
      </c>
      <c r="F2437" s="1" t="s">
        <v>37</v>
      </c>
      <c r="G2437" t="s">
        <v>64</v>
      </c>
      <c r="H2437" t="s">
        <v>39</v>
      </c>
      <c r="I2437" t="s">
        <v>40</v>
      </c>
      <c r="J2437" t="s">
        <v>40</v>
      </c>
      <c r="K2437" t="s">
        <v>40</v>
      </c>
      <c r="L2437" s="4">
        <v>-330.6</v>
      </c>
      <c r="M2437" s="2">
        <v>43862</v>
      </c>
      <c r="N2437" t="s">
        <v>311</v>
      </c>
      <c r="O2437" t="s">
        <v>56</v>
      </c>
      <c r="P2437" t="s">
        <v>2766</v>
      </c>
      <c r="Q2437" t="s">
        <v>2767</v>
      </c>
      <c r="R2437" t="s">
        <v>2768</v>
      </c>
      <c r="S2437" s="3">
        <v>43889</v>
      </c>
      <c r="T2437" t="s">
        <v>2266</v>
      </c>
      <c r="U2437">
        <v>1783</v>
      </c>
      <c r="V2437" t="s">
        <v>2773</v>
      </c>
      <c r="W2437" t="s">
        <v>2768</v>
      </c>
      <c r="Y2437" s="3">
        <v>43889</v>
      </c>
      <c r="AA2437" t="s">
        <v>2774</v>
      </c>
      <c r="AD2437" t="s">
        <v>2494</v>
      </c>
      <c r="AH2437" t="str">
        <f>VLOOKUP(B2437,'cc Lookup'!A:J,10,0)</f>
        <v>Corporate Expenditure</v>
      </c>
      <c r="AI2437" t="str">
        <f>VLOOKUP(B2437,'cc Lookup'!A:E,5,0)</f>
        <v>Corporate Exp</v>
      </c>
      <c r="AJ2437" t="s">
        <v>6736</v>
      </c>
      <c r="AK2437" t="str">
        <f t="shared" si="76"/>
        <v>E35120 Corporate Expenses</v>
      </c>
      <c r="AL2437" t="str">
        <f t="shared" si="77"/>
        <v>7310 Legal / Prof Fees</v>
      </c>
      <c r="AM2437" t="str">
        <f>VLOOKUP(W2437,Lookup!A:B,2,0)</f>
        <v>Other</v>
      </c>
    </row>
    <row r="2438" spans="1:39" x14ac:dyDescent="0.25">
      <c r="A2438" t="s">
        <v>33</v>
      </c>
      <c r="B2438" s="1" t="s">
        <v>63</v>
      </c>
      <c r="C2438" s="1" t="s">
        <v>35</v>
      </c>
      <c r="D2438" s="1" t="s">
        <v>36</v>
      </c>
      <c r="E2438" s="1" t="s">
        <v>36</v>
      </c>
      <c r="F2438" s="1" t="s">
        <v>37</v>
      </c>
      <c r="G2438" t="s">
        <v>64</v>
      </c>
      <c r="H2438" t="s">
        <v>39</v>
      </c>
      <c r="I2438" t="s">
        <v>40</v>
      </c>
      <c r="J2438" t="s">
        <v>40</v>
      </c>
      <c r="K2438" t="s">
        <v>40</v>
      </c>
      <c r="L2438" s="4">
        <v>-86</v>
      </c>
      <c r="M2438" s="2">
        <v>43862</v>
      </c>
      <c r="N2438" t="s">
        <v>83</v>
      </c>
      <c r="O2438" t="s">
        <v>84</v>
      </c>
      <c r="P2438" t="s">
        <v>2775</v>
      </c>
      <c r="Q2438" t="s">
        <v>2776</v>
      </c>
      <c r="R2438" t="s">
        <v>2777</v>
      </c>
      <c r="S2438" s="3">
        <v>43867</v>
      </c>
      <c r="T2438" t="s">
        <v>46</v>
      </c>
      <c r="U2438">
        <v>4</v>
      </c>
      <c r="V2438" t="s">
        <v>47</v>
      </c>
      <c r="W2438" t="s">
        <v>332</v>
      </c>
      <c r="X2438" t="s">
        <v>2778</v>
      </c>
      <c r="Y2438" s="3">
        <v>43866</v>
      </c>
      <c r="AA2438" t="s">
        <v>2779</v>
      </c>
      <c r="AB2438" t="s">
        <v>91</v>
      </c>
      <c r="AC2438">
        <v>10005676</v>
      </c>
      <c r="AH2438" t="str">
        <f>VLOOKUP(B2438,'cc Lookup'!A:J,10,0)</f>
        <v>Corporate Expenditure</v>
      </c>
      <c r="AI2438" t="str">
        <f>VLOOKUP(B2438,'cc Lookup'!A:E,5,0)</f>
        <v>Corporate Exp</v>
      </c>
      <c r="AJ2438" t="s">
        <v>6736</v>
      </c>
      <c r="AK2438" t="str">
        <f t="shared" si="76"/>
        <v>E35120 Corporate Expenses</v>
      </c>
      <c r="AL2438" t="str">
        <f t="shared" si="77"/>
        <v>7310 Legal / Prof Fees</v>
      </c>
      <c r="AM2438" t="str">
        <f>VLOOKUP(W2438,Lookup!A:B,2,0)</f>
        <v>Other</v>
      </c>
    </row>
    <row r="2439" spans="1:39" x14ac:dyDescent="0.25">
      <c r="A2439" t="s">
        <v>33</v>
      </c>
      <c r="B2439" s="1" t="s">
        <v>63</v>
      </c>
      <c r="C2439" s="1" t="s">
        <v>35</v>
      </c>
      <c r="D2439" s="1" t="s">
        <v>36</v>
      </c>
      <c r="E2439" s="1" t="s">
        <v>36</v>
      </c>
      <c r="F2439" s="1" t="s">
        <v>37</v>
      </c>
      <c r="G2439" t="s">
        <v>64</v>
      </c>
      <c r="H2439" t="s">
        <v>39</v>
      </c>
      <c r="I2439" t="s">
        <v>40</v>
      </c>
      <c r="J2439" t="s">
        <v>40</v>
      </c>
      <c r="K2439" t="s">
        <v>40</v>
      </c>
      <c r="L2439" s="4">
        <v>-350</v>
      </c>
      <c r="M2439" s="2">
        <v>43862</v>
      </c>
      <c r="N2439" t="s">
        <v>83</v>
      </c>
      <c r="O2439" t="s">
        <v>84</v>
      </c>
      <c r="P2439" t="s">
        <v>2780</v>
      </c>
      <c r="Q2439" t="s">
        <v>2781</v>
      </c>
      <c r="R2439" t="s">
        <v>2777</v>
      </c>
      <c r="S2439" s="3">
        <v>43873</v>
      </c>
      <c r="T2439" t="s">
        <v>46</v>
      </c>
      <c r="U2439">
        <v>8</v>
      </c>
      <c r="V2439" t="s">
        <v>47</v>
      </c>
      <c r="W2439" t="s">
        <v>261</v>
      </c>
      <c r="X2439" t="s">
        <v>2782</v>
      </c>
      <c r="Y2439" s="3">
        <v>43873</v>
      </c>
      <c r="Z2439">
        <v>7876729</v>
      </c>
      <c r="AB2439" t="s">
        <v>264</v>
      </c>
      <c r="AC2439">
        <v>10005676</v>
      </c>
      <c r="AH2439" t="str">
        <f>VLOOKUP(B2439,'cc Lookup'!A:J,10,0)</f>
        <v>Corporate Expenditure</v>
      </c>
      <c r="AI2439" t="str">
        <f>VLOOKUP(B2439,'cc Lookup'!A:E,5,0)</f>
        <v>Corporate Exp</v>
      </c>
      <c r="AJ2439" t="s">
        <v>6736</v>
      </c>
      <c r="AK2439" t="str">
        <f t="shared" si="76"/>
        <v>E35120 Corporate Expenses</v>
      </c>
      <c r="AL2439" t="str">
        <f t="shared" si="77"/>
        <v>7310 Legal / Prof Fees</v>
      </c>
      <c r="AM2439" t="str">
        <f>VLOOKUP(W2439,Lookup!A:B,2,0)</f>
        <v>Other</v>
      </c>
    </row>
    <row r="2440" spans="1:39" x14ac:dyDescent="0.25">
      <c r="A2440" t="s">
        <v>33</v>
      </c>
      <c r="B2440" s="1" t="s">
        <v>63</v>
      </c>
      <c r="C2440" s="1" t="s">
        <v>35</v>
      </c>
      <c r="D2440" s="1" t="s">
        <v>36</v>
      </c>
      <c r="E2440" s="1" t="s">
        <v>36</v>
      </c>
      <c r="F2440" s="1" t="s">
        <v>37</v>
      </c>
      <c r="G2440" t="s">
        <v>64</v>
      </c>
      <c r="H2440" t="s">
        <v>39</v>
      </c>
      <c r="I2440" t="s">
        <v>40</v>
      </c>
      <c r="J2440" t="s">
        <v>40</v>
      </c>
      <c r="K2440" t="s">
        <v>40</v>
      </c>
      <c r="L2440" s="4">
        <v>-0.51</v>
      </c>
      <c r="M2440" s="2">
        <v>43862</v>
      </c>
      <c r="N2440" t="s">
        <v>103</v>
      </c>
      <c r="O2440" t="s">
        <v>104</v>
      </c>
      <c r="P2440" t="s">
        <v>2655</v>
      </c>
      <c r="Q2440" t="s">
        <v>2783</v>
      </c>
      <c r="R2440" t="s">
        <v>2784</v>
      </c>
      <c r="S2440" s="3">
        <v>43861</v>
      </c>
      <c r="T2440" t="s">
        <v>46</v>
      </c>
      <c r="U2440">
        <v>1490</v>
      </c>
      <c r="V2440" t="s">
        <v>2521</v>
      </c>
      <c r="W2440" t="s">
        <v>2276</v>
      </c>
      <c r="X2440">
        <v>165081155</v>
      </c>
      <c r="Y2440" s="3">
        <v>43809</v>
      </c>
      <c r="AC2440" t="s">
        <v>2520</v>
      </c>
      <c r="AH2440" t="str">
        <f>VLOOKUP(B2440,'cc Lookup'!A:J,10,0)</f>
        <v>Corporate Expenditure</v>
      </c>
      <c r="AI2440" t="str">
        <f>VLOOKUP(B2440,'cc Lookup'!A:E,5,0)</f>
        <v>Corporate Exp</v>
      </c>
      <c r="AJ2440" t="s">
        <v>6736</v>
      </c>
      <c r="AK2440" t="str">
        <f t="shared" si="76"/>
        <v>E35120 Corporate Expenses</v>
      </c>
      <c r="AL2440" t="str">
        <f t="shared" si="77"/>
        <v>7310 Legal / Prof Fees</v>
      </c>
      <c r="AM2440" t="str">
        <f>VLOOKUP(W2440,Lookup!A:B,2,0)</f>
        <v>Prof</v>
      </c>
    </row>
    <row r="2441" spans="1:39" x14ac:dyDescent="0.25">
      <c r="A2441" t="s">
        <v>33</v>
      </c>
      <c r="B2441" s="1" t="s">
        <v>63</v>
      </c>
      <c r="C2441" s="1" t="s">
        <v>35</v>
      </c>
      <c r="D2441" s="1" t="s">
        <v>36</v>
      </c>
      <c r="E2441" s="1" t="s">
        <v>36</v>
      </c>
      <c r="F2441" s="1" t="s">
        <v>37</v>
      </c>
      <c r="G2441" t="s">
        <v>64</v>
      </c>
      <c r="H2441" t="s">
        <v>39</v>
      </c>
      <c r="I2441" t="s">
        <v>40</v>
      </c>
      <c r="J2441" t="s">
        <v>40</v>
      </c>
      <c r="K2441" t="s">
        <v>40</v>
      </c>
      <c r="L2441" s="4">
        <v>-16.88</v>
      </c>
      <c r="M2441" s="2">
        <v>43862</v>
      </c>
      <c r="N2441" t="s">
        <v>103</v>
      </c>
      <c r="O2441" t="s">
        <v>104</v>
      </c>
      <c r="P2441" t="s">
        <v>2655</v>
      </c>
      <c r="Q2441" t="s">
        <v>2783</v>
      </c>
      <c r="R2441" t="s">
        <v>2784</v>
      </c>
      <c r="S2441" s="3">
        <v>43861</v>
      </c>
      <c r="T2441" t="s">
        <v>46</v>
      </c>
      <c r="U2441">
        <v>1491</v>
      </c>
      <c r="V2441" t="s">
        <v>2519</v>
      </c>
      <c r="W2441" t="s">
        <v>2276</v>
      </c>
      <c r="X2441">
        <v>165081619</v>
      </c>
      <c r="Y2441" s="3">
        <v>43809</v>
      </c>
      <c r="AC2441" t="s">
        <v>2520</v>
      </c>
      <c r="AH2441" t="str">
        <f>VLOOKUP(B2441,'cc Lookup'!A:J,10,0)</f>
        <v>Corporate Expenditure</v>
      </c>
      <c r="AI2441" t="str">
        <f>VLOOKUP(B2441,'cc Lookup'!A:E,5,0)</f>
        <v>Corporate Exp</v>
      </c>
      <c r="AJ2441" t="s">
        <v>6736</v>
      </c>
      <c r="AK2441" t="str">
        <f t="shared" si="76"/>
        <v>E35120 Corporate Expenses</v>
      </c>
      <c r="AL2441" t="str">
        <f t="shared" si="77"/>
        <v>7310 Legal / Prof Fees</v>
      </c>
      <c r="AM2441" t="str">
        <f>VLOOKUP(W2441,Lookup!A:B,2,0)</f>
        <v>Prof</v>
      </c>
    </row>
    <row r="2442" spans="1:39" x14ac:dyDescent="0.25">
      <c r="A2442" t="s">
        <v>33</v>
      </c>
      <c r="B2442" s="1" t="s">
        <v>63</v>
      </c>
      <c r="C2442" s="1" t="s">
        <v>35</v>
      </c>
      <c r="D2442" s="1" t="s">
        <v>36</v>
      </c>
      <c r="E2442" s="1" t="s">
        <v>36</v>
      </c>
      <c r="F2442" s="1" t="s">
        <v>37</v>
      </c>
      <c r="G2442" t="s">
        <v>64</v>
      </c>
      <c r="H2442" t="s">
        <v>39</v>
      </c>
      <c r="I2442" t="s">
        <v>40</v>
      </c>
      <c r="J2442" t="s">
        <v>40</v>
      </c>
      <c r="K2442" t="s">
        <v>40</v>
      </c>
      <c r="L2442" s="4">
        <v>-63.32</v>
      </c>
      <c r="M2442" s="2">
        <v>43862</v>
      </c>
      <c r="N2442" t="s">
        <v>103</v>
      </c>
      <c r="O2442" t="s">
        <v>104</v>
      </c>
      <c r="P2442" t="s">
        <v>2655</v>
      </c>
      <c r="Q2442" t="s">
        <v>2783</v>
      </c>
      <c r="R2442" t="s">
        <v>2784</v>
      </c>
      <c r="S2442" s="3">
        <v>43861</v>
      </c>
      <c r="T2442" t="s">
        <v>46</v>
      </c>
      <c r="U2442">
        <v>1492</v>
      </c>
      <c r="V2442" t="s">
        <v>110</v>
      </c>
      <c r="W2442" t="s">
        <v>48</v>
      </c>
      <c r="X2442">
        <v>165026831</v>
      </c>
      <c r="Y2442" s="3">
        <v>42857</v>
      </c>
      <c r="AA2442" t="s">
        <v>111</v>
      </c>
      <c r="AC2442" t="s">
        <v>109</v>
      </c>
      <c r="AH2442" t="str">
        <f>VLOOKUP(B2442,'cc Lookup'!A:J,10,0)</f>
        <v>Corporate Expenditure</v>
      </c>
      <c r="AI2442" t="str">
        <f>VLOOKUP(B2442,'cc Lookup'!A:E,5,0)</f>
        <v>Corporate Exp</v>
      </c>
      <c r="AJ2442" t="s">
        <v>6736</v>
      </c>
      <c r="AK2442" t="str">
        <f t="shared" si="76"/>
        <v>E35120 Corporate Expenses</v>
      </c>
      <c r="AL2442" t="str">
        <f t="shared" si="77"/>
        <v>7310 Legal / Prof Fees</v>
      </c>
      <c r="AM2442" t="str">
        <f>VLOOKUP(W2442,Lookup!A:B,2,0)</f>
        <v>Legal</v>
      </c>
    </row>
    <row r="2443" spans="1:39" x14ac:dyDescent="0.25">
      <c r="A2443" t="s">
        <v>33</v>
      </c>
      <c r="B2443" s="1" t="s">
        <v>63</v>
      </c>
      <c r="C2443" s="1" t="s">
        <v>35</v>
      </c>
      <c r="D2443" s="1" t="s">
        <v>36</v>
      </c>
      <c r="E2443" s="1" t="s">
        <v>36</v>
      </c>
      <c r="F2443" s="1" t="s">
        <v>37</v>
      </c>
      <c r="G2443" t="s">
        <v>64</v>
      </c>
      <c r="H2443" t="s">
        <v>39</v>
      </c>
      <c r="I2443" t="s">
        <v>40</v>
      </c>
      <c r="J2443" t="s">
        <v>40</v>
      </c>
      <c r="K2443" t="s">
        <v>40</v>
      </c>
      <c r="L2443" s="4">
        <v>63.32</v>
      </c>
      <c r="M2443" s="2">
        <v>43862</v>
      </c>
      <c r="N2443" t="s">
        <v>103</v>
      </c>
      <c r="O2443" t="s">
        <v>104</v>
      </c>
      <c r="P2443" t="s">
        <v>2785</v>
      </c>
      <c r="Q2443" t="s">
        <v>2786</v>
      </c>
      <c r="R2443" t="s">
        <v>2787</v>
      </c>
      <c r="S2443" s="3">
        <v>43889</v>
      </c>
      <c r="T2443" t="s">
        <v>46</v>
      </c>
      <c r="U2443">
        <v>1620</v>
      </c>
      <c r="V2443" t="s">
        <v>110</v>
      </c>
      <c r="W2443" t="s">
        <v>48</v>
      </c>
      <c r="X2443">
        <v>165026831</v>
      </c>
      <c r="Y2443" s="3">
        <v>42857</v>
      </c>
      <c r="AA2443" t="s">
        <v>111</v>
      </c>
      <c r="AC2443" t="s">
        <v>109</v>
      </c>
      <c r="AH2443" t="str">
        <f>VLOOKUP(B2443,'cc Lookup'!A:J,10,0)</f>
        <v>Corporate Expenditure</v>
      </c>
      <c r="AI2443" t="str">
        <f>VLOOKUP(B2443,'cc Lookup'!A:E,5,0)</f>
        <v>Corporate Exp</v>
      </c>
      <c r="AJ2443" t="s">
        <v>6736</v>
      </c>
      <c r="AK2443" t="str">
        <f t="shared" si="76"/>
        <v>E35120 Corporate Expenses</v>
      </c>
      <c r="AL2443" t="str">
        <f t="shared" si="77"/>
        <v>7310 Legal / Prof Fees</v>
      </c>
      <c r="AM2443" t="str">
        <f>VLOOKUP(W2443,Lookup!A:B,2,0)</f>
        <v>Legal</v>
      </c>
    </row>
    <row r="2444" spans="1:39" x14ac:dyDescent="0.25">
      <c r="A2444" t="s">
        <v>33</v>
      </c>
      <c r="B2444" s="1" t="s">
        <v>63</v>
      </c>
      <c r="C2444" s="1" t="s">
        <v>35</v>
      </c>
      <c r="D2444" s="1" t="s">
        <v>36</v>
      </c>
      <c r="E2444" s="1" t="s">
        <v>36</v>
      </c>
      <c r="F2444" s="1" t="s">
        <v>37</v>
      </c>
      <c r="G2444" t="s">
        <v>64</v>
      </c>
      <c r="H2444" t="s">
        <v>39</v>
      </c>
      <c r="I2444" t="s">
        <v>40</v>
      </c>
      <c r="J2444" t="s">
        <v>40</v>
      </c>
      <c r="K2444" t="s">
        <v>40</v>
      </c>
      <c r="L2444" s="4">
        <v>16.88</v>
      </c>
      <c r="M2444" s="2">
        <v>43862</v>
      </c>
      <c r="N2444" t="s">
        <v>103</v>
      </c>
      <c r="O2444" t="s">
        <v>104</v>
      </c>
      <c r="P2444" t="s">
        <v>2785</v>
      </c>
      <c r="Q2444" t="s">
        <v>2786</v>
      </c>
      <c r="R2444" t="s">
        <v>2787</v>
      </c>
      <c r="S2444" s="3">
        <v>43889</v>
      </c>
      <c r="T2444" t="s">
        <v>46</v>
      </c>
      <c r="U2444">
        <v>1621</v>
      </c>
      <c r="V2444" t="s">
        <v>2519</v>
      </c>
      <c r="W2444" t="s">
        <v>2276</v>
      </c>
      <c r="X2444">
        <v>165081619</v>
      </c>
      <c r="Y2444" s="3">
        <v>43809</v>
      </c>
      <c r="AC2444" t="s">
        <v>2520</v>
      </c>
      <c r="AH2444" t="str">
        <f>VLOOKUP(B2444,'cc Lookup'!A:J,10,0)</f>
        <v>Corporate Expenditure</v>
      </c>
      <c r="AI2444" t="str">
        <f>VLOOKUP(B2444,'cc Lookup'!A:E,5,0)</f>
        <v>Corporate Exp</v>
      </c>
      <c r="AJ2444" t="s">
        <v>6736</v>
      </c>
      <c r="AK2444" t="str">
        <f t="shared" si="76"/>
        <v>E35120 Corporate Expenses</v>
      </c>
      <c r="AL2444" t="str">
        <f t="shared" si="77"/>
        <v>7310 Legal / Prof Fees</v>
      </c>
      <c r="AM2444" t="str">
        <f>VLOOKUP(W2444,Lookup!A:B,2,0)</f>
        <v>Prof</v>
      </c>
    </row>
    <row r="2445" spans="1:39" x14ac:dyDescent="0.25">
      <c r="A2445" t="s">
        <v>33</v>
      </c>
      <c r="B2445" s="1" t="s">
        <v>63</v>
      </c>
      <c r="C2445" s="1" t="s">
        <v>35</v>
      </c>
      <c r="D2445" s="1" t="s">
        <v>36</v>
      </c>
      <c r="E2445" s="1" t="s">
        <v>36</v>
      </c>
      <c r="F2445" s="1" t="s">
        <v>37</v>
      </c>
      <c r="G2445" t="s">
        <v>64</v>
      </c>
      <c r="H2445" t="s">
        <v>39</v>
      </c>
      <c r="I2445" t="s">
        <v>40</v>
      </c>
      <c r="J2445" t="s">
        <v>40</v>
      </c>
      <c r="K2445" t="s">
        <v>40</v>
      </c>
      <c r="L2445" s="4">
        <v>0.51</v>
      </c>
      <c r="M2445" s="2">
        <v>43862</v>
      </c>
      <c r="N2445" t="s">
        <v>103</v>
      </c>
      <c r="O2445" t="s">
        <v>104</v>
      </c>
      <c r="P2445" t="s">
        <v>2785</v>
      </c>
      <c r="Q2445" t="s">
        <v>2786</v>
      </c>
      <c r="R2445" t="s">
        <v>2787</v>
      </c>
      <c r="S2445" s="3">
        <v>43889</v>
      </c>
      <c r="T2445" t="s">
        <v>46</v>
      </c>
      <c r="U2445">
        <v>1622</v>
      </c>
      <c r="V2445" t="s">
        <v>2521</v>
      </c>
      <c r="W2445" t="s">
        <v>2276</v>
      </c>
      <c r="X2445">
        <v>165081155</v>
      </c>
      <c r="Y2445" s="3">
        <v>43809</v>
      </c>
      <c r="AC2445" t="s">
        <v>2520</v>
      </c>
      <c r="AH2445" t="str">
        <f>VLOOKUP(B2445,'cc Lookup'!A:J,10,0)</f>
        <v>Corporate Expenditure</v>
      </c>
      <c r="AI2445" t="str">
        <f>VLOOKUP(B2445,'cc Lookup'!A:E,5,0)</f>
        <v>Corporate Exp</v>
      </c>
      <c r="AJ2445" t="s">
        <v>6736</v>
      </c>
      <c r="AK2445" t="str">
        <f t="shared" si="76"/>
        <v>E35120 Corporate Expenses</v>
      </c>
      <c r="AL2445" t="str">
        <f t="shared" si="77"/>
        <v>7310 Legal / Prof Fees</v>
      </c>
      <c r="AM2445" t="str">
        <f>VLOOKUP(W2445,Lookup!A:B,2,0)</f>
        <v>Prof</v>
      </c>
    </row>
    <row r="2446" spans="1:39" x14ac:dyDescent="0.25">
      <c r="A2446" t="s">
        <v>33</v>
      </c>
      <c r="B2446" s="1" t="s">
        <v>63</v>
      </c>
      <c r="C2446" s="1" t="s">
        <v>35</v>
      </c>
      <c r="D2446" s="1" t="s">
        <v>36</v>
      </c>
      <c r="E2446" s="1" t="s">
        <v>36</v>
      </c>
      <c r="F2446" s="1" t="s">
        <v>37</v>
      </c>
      <c r="G2446" t="s">
        <v>64</v>
      </c>
      <c r="H2446" t="s">
        <v>39</v>
      </c>
      <c r="I2446" t="s">
        <v>40</v>
      </c>
      <c r="J2446" t="s">
        <v>40</v>
      </c>
      <c r="K2446" t="s">
        <v>40</v>
      </c>
      <c r="L2446" s="4">
        <v>880</v>
      </c>
      <c r="M2446" s="2">
        <v>43862</v>
      </c>
      <c r="N2446" t="s">
        <v>103</v>
      </c>
      <c r="O2446" t="s">
        <v>104</v>
      </c>
      <c r="P2446" t="s">
        <v>2785</v>
      </c>
      <c r="Q2446" t="s">
        <v>2786</v>
      </c>
      <c r="R2446" t="s">
        <v>2787</v>
      </c>
      <c r="S2446" s="3">
        <v>43889</v>
      </c>
      <c r="T2446" t="s">
        <v>46</v>
      </c>
      <c r="U2446">
        <v>1623</v>
      </c>
      <c r="V2446" t="s">
        <v>2788</v>
      </c>
      <c r="W2446" t="s">
        <v>2789</v>
      </c>
      <c r="X2446">
        <v>165083014</v>
      </c>
      <c r="Y2446" s="3">
        <v>43881</v>
      </c>
      <c r="AC2446" t="s">
        <v>792</v>
      </c>
      <c r="AH2446" t="str">
        <f>VLOOKUP(B2446,'cc Lookup'!A:J,10,0)</f>
        <v>Corporate Expenditure</v>
      </c>
      <c r="AI2446" t="str">
        <f>VLOOKUP(B2446,'cc Lookup'!A:E,5,0)</f>
        <v>Corporate Exp</v>
      </c>
      <c r="AJ2446" t="s">
        <v>6736</v>
      </c>
      <c r="AK2446" t="str">
        <f t="shared" si="76"/>
        <v>E35120 Corporate Expenses</v>
      </c>
      <c r="AL2446" t="str">
        <f t="shared" si="77"/>
        <v>7310 Legal / Prof Fees</v>
      </c>
      <c r="AM2446" t="str">
        <f>VLOOKUP(W2446,Lookup!A:B,2,0)</f>
        <v>Legal</v>
      </c>
    </row>
    <row r="2447" spans="1:39" x14ac:dyDescent="0.25">
      <c r="A2447" t="s">
        <v>33</v>
      </c>
      <c r="B2447" s="1" t="s">
        <v>63</v>
      </c>
      <c r="C2447" s="1" t="s">
        <v>35</v>
      </c>
      <c r="D2447" s="1" t="s">
        <v>36</v>
      </c>
      <c r="E2447" s="1" t="s">
        <v>36</v>
      </c>
      <c r="F2447" s="1" t="s">
        <v>37</v>
      </c>
      <c r="G2447" t="s">
        <v>64</v>
      </c>
      <c r="H2447" t="s">
        <v>39</v>
      </c>
      <c r="I2447" t="s">
        <v>40</v>
      </c>
      <c r="J2447" t="s">
        <v>40</v>
      </c>
      <c r="K2447" t="s">
        <v>40</v>
      </c>
      <c r="L2447" s="4">
        <v>57816.1</v>
      </c>
      <c r="M2447" s="2">
        <v>43862</v>
      </c>
      <c r="N2447" t="s">
        <v>103</v>
      </c>
      <c r="O2447" t="s">
        <v>104</v>
      </c>
      <c r="P2447" t="s">
        <v>2785</v>
      </c>
      <c r="Q2447" t="s">
        <v>2786</v>
      </c>
      <c r="R2447" t="s">
        <v>2787</v>
      </c>
      <c r="S2447" s="3">
        <v>43889</v>
      </c>
      <c r="T2447" t="s">
        <v>46</v>
      </c>
      <c r="U2447">
        <v>1624</v>
      </c>
      <c r="V2447" t="s">
        <v>2790</v>
      </c>
      <c r="W2447" t="s">
        <v>694</v>
      </c>
      <c r="X2447">
        <v>165083219</v>
      </c>
      <c r="Y2447" s="3">
        <v>43889</v>
      </c>
      <c r="AC2447" t="s">
        <v>794</v>
      </c>
      <c r="AH2447" t="str">
        <f>VLOOKUP(B2447,'cc Lookup'!A:J,10,0)</f>
        <v>Corporate Expenditure</v>
      </c>
      <c r="AI2447" t="str">
        <f>VLOOKUP(B2447,'cc Lookup'!A:E,5,0)</f>
        <v>Corporate Exp</v>
      </c>
      <c r="AJ2447" t="s">
        <v>6736</v>
      </c>
      <c r="AK2447" t="str">
        <f t="shared" si="76"/>
        <v>E35120 Corporate Expenses</v>
      </c>
      <c r="AL2447" t="str">
        <f t="shared" si="77"/>
        <v>7310 Legal / Prof Fees</v>
      </c>
      <c r="AM2447" t="str">
        <f>VLOOKUP(W2447,Lookup!A:B,2,0)</f>
        <v>Legal</v>
      </c>
    </row>
    <row r="2448" spans="1:39" x14ac:dyDescent="0.25">
      <c r="A2448" t="s">
        <v>33</v>
      </c>
      <c r="B2448" s="1" t="s">
        <v>63</v>
      </c>
      <c r="C2448" s="1" t="s">
        <v>35</v>
      </c>
      <c r="D2448" s="1" t="s">
        <v>140</v>
      </c>
      <c r="E2448" s="1" t="s">
        <v>36</v>
      </c>
      <c r="F2448" s="1" t="s">
        <v>37</v>
      </c>
      <c r="G2448" t="s">
        <v>64</v>
      </c>
      <c r="H2448" t="s">
        <v>39</v>
      </c>
      <c r="I2448" t="s">
        <v>141</v>
      </c>
      <c r="J2448" t="s">
        <v>40</v>
      </c>
      <c r="K2448" t="s">
        <v>40</v>
      </c>
      <c r="L2448" s="4">
        <v>-32.89</v>
      </c>
      <c r="M2448" s="2">
        <v>43862</v>
      </c>
      <c r="N2448" t="s">
        <v>103</v>
      </c>
      <c r="O2448" t="s">
        <v>104</v>
      </c>
      <c r="P2448" t="s">
        <v>2655</v>
      </c>
      <c r="Q2448" t="s">
        <v>2783</v>
      </c>
      <c r="R2448" t="s">
        <v>2784</v>
      </c>
      <c r="S2448" s="3">
        <v>43861</v>
      </c>
      <c r="T2448" t="s">
        <v>46</v>
      </c>
      <c r="U2448">
        <v>2126</v>
      </c>
      <c r="V2448" t="s">
        <v>809</v>
      </c>
      <c r="W2448" t="s">
        <v>694</v>
      </c>
      <c r="X2448">
        <v>165052611</v>
      </c>
      <c r="Y2448" s="3">
        <v>43347</v>
      </c>
      <c r="AC2448" t="s">
        <v>794</v>
      </c>
      <c r="AH2448" t="str">
        <f>VLOOKUP(B2448,'cc Lookup'!A:J,10,0)</f>
        <v>Corporate Expenditure</v>
      </c>
      <c r="AI2448" t="str">
        <f>VLOOKUP(B2448,'cc Lookup'!A:E,5,0)</f>
        <v>Corporate Exp</v>
      </c>
      <c r="AJ2448" t="s">
        <v>6736</v>
      </c>
      <c r="AK2448" t="str">
        <f t="shared" si="76"/>
        <v>E35120 Corporate Expenses</v>
      </c>
      <c r="AL2448" t="str">
        <f t="shared" si="77"/>
        <v>7310 Legal / Prof Fees</v>
      </c>
      <c r="AM2448" t="str">
        <f>VLOOKUP(W2448,Lookup!A:B,2,0)</f>
        <v>Legal</v>
      </c>
    </row>
    <row r="2449" spans="1:39" x14ac:dyDescent="0.25">
      <c r="A2449" t="s">
        <v>33</v>
      </c>
      <c r="B2449" s="1" t="s">
        <v>63</v>
      </c>
      <c r="C2449" s="1" t="s">
        <v>35</v>
      </c>
      <c r="D2449" s="1" t="s">
        <v>140</v>
      </c>
      <c r="E2449" s="1" t="s">
        <v>36</v>
      </c>
      <c r="F2449" s="1" t="s">
        <v>37</v>
      </c>
      <c r="G2449" t="s">
        <v>64</v>
      </c>
      <c r="H2449" t="s">
        <v>39</v>
      </c>
      <c r="I2449" t="s">
        <v>141</v>
      </c>
      <c r="J2449" t="s">
        <v>40</v>
      </c>
      <c r="K2449" t="s">
        <v>40</v>
      </c>
      <c r="L2449" s="4">
        <v>32.89</v>
      </c>
      <c r="M2449" s="2">
        <v>43862</v>
      </c>
      <c r="N2449" t="s">
        <v>103</v>
      </c>
      <c r="O2449" t="s">
        <v>104</v>
      </c>
      <c r="P2449" t="s">
        <v>2785</v>
      </c>
      <c r="Q2449" t="s">
        <v>2786</v>
      </c>
      <c r="R2449" t="s">
        <v>2787</v>
      </c>
      <c r="S2449" s="3">
        <v>43889</v>
      </c>
      <c r="T2449" t="s">
        <v>46</v>
      </c>
      <c r="U2449">
        <v>2322</v>
      </c>
      <c r="V2449" t="s">
        <v>809</v>
      </c>
      <c r="W2449" t="s">
        <v>694</v>
      </c>
      <c r="X2449">
        <v>165052611</v>
      </c>
      <c r="Y2449" s="3">
        <v>43347</v>
      </c>
      <c r="AC2449" t="s">
        <v>794</v>
      </c>
      <c r="AH2449" t="str">
        <f>VLOOKUP(B2449,'cc Lookup'!A:J,10,0)</f>
        <v>Corporate Expenditure</v>
      </c>
      <c r="AI2449" t="str">
        <f>VLOOKUP(B2449,'cc Lookup'!A:E,5,0)</f>
        <v>Corporate Exp</v>
      </c>
      <c r="AJ2449" t="s">
        <v>6736</v>
      </c>
      <c r="AK2449" t="str">
        <f t="shared" si="76"/>
        <v>E35120 Corporate Expenses</v>
      </c>
      <c r="AL2449" t="str">
        <f t="shared" si="77"/>
        <v>7310 Legal / Prof Fees</v>
      </c>
      <c r="AM2449" t="str">
        <f>VLOOKUP(W2449,Lookup!A:B,2,0)</f>
        <v>Legal</v>
      </c>
    </row>
    <row r="2450" spans="1:39" x14ac:dyDescent="0.25">
      <c r="A2450" t="s">
        <v>33</v>
      </c>
      <c r="B2450" s="1" t="s">
        <v>63</v>
      </c>
      <c r="C2450" s="1" t="s">
        <v>35</v>
      </c>
      <c r="D2450" s="1" t="s">
        <v>36</v>
      </c>
      <c r="E2450" s="1" t="s">
        <v>36</v>
      </c>
      <c r="F2450" s="1" t="s">
        <v>37</v>
      </c>
      <c r="G2450" t="s">
        <v>64</v>
      </c>
      <c r="H2450" t="s">
        <v>39</v>
      </c>
      <c r="I2450" t="s">
        <v>40</v>
      </c>
      <c r="J2450" t="s">
        <v>40</v>
      </c>
      <c r="K2450" t="s">
        <v>40</v>
      </c>
      <c r="L2450" s="4">
        <v>34121</v>
      </c>
      <c r="M2450" s="2">
        <v>43891</v>
      </c>
      <c r="N2450" t="s">
        <v>55</v>
      </c>
      <c r="O2450" t="s">
        <v>56</v>
      </c>
      <c r="P2450" t="s">
        <v>1883</v>
      </c>
      <c r="Q2450" t="s">
        <v>2872</v>
      </c>
      <c r="R2450" t="s">
        <v>2873</v>
      </c>
      <c r="S2450" s="3">
        <v>43927</v>
      </c>
      <c r="T2450" t="s">
        <v>350</v>
      </c>
      <c r="U2450">
        <v>18</v>
      </c>
      <c r="V2450" t="s">
        <v>2877</v>
      </c>
      <c r="W2450" t="s">
        <v>2873</v>
      </c>
      <c r="Y2450" s="3">
        <v>43927</v>
      </c>
      <c r="AA2450" t="s">
        <v>2878</v>
      </c>
      <c r="AD2450" t="s">
        <v>2879</v>
      </c>
      <c r="AH2450" t="str">
        <f>VLOOKUP(B2450,'cc Lookup'!A:J,10,0)</f>
        <v>Corporate Expenditure</v>
      </c>
      <c r="AI2450" t="str">
        <f>VLOOKUP(B2450,'cc Lookup'!A:E,5,0)</f>
        <v>Corporate Exp</v>
      </c>
      <c r="AJ2450" t="s">
        <v>6736</v>
      </c>
      <c r="AK2450" t="str">
        <f t="shared" si="76"/>
        <v>E35120 Corporate Expenses</v>
      </c>
      <c r="AL2450" t="str">
        <f t="shared" si="77"/>
        <v>7310 Legal / Prof Fees</v>
      </c>
      <c r="AM2450" t="str">
        <f>VLOOKUP(W2450,Lookup!A:B,2,0)</f>
        <v>Other</v>
      </c>
    </row>
    <row r="2451" spans="1:39" x14ac:dyDescent="0.25">
      <c r="A2451" t="s">
        <v>33</v>
      </c>
      <c r="B2451" s="1" t="s">
        <v>63</v>
      </c>
      <c r="C2451" s="1" t="s">
        <v>35</v>
      </c>
      <c r="D2451" s="1" t="s">
        <v>36</v>
      </c>
      <c r="E2451" s="1" t="s">
        <v>36</v>
      </c>
      <c r="F2451" s="1" t="s">
        <v>37</v>
      </c>
      <c r="G2451" t="s">
        <v>64</v>
      </c>
      <c r="H2451" t="s">
        <v>39</v>
      </c>
      <c r="I2451" t="s">
        <v>40</v>
      </c>
      <c r="J2451" t="s">
        <v>40</v>
      </c>
      <c r="K2451" t="s">
        <v>40</v>
      </c>
      <c r="L2451" s="4">
        <v>-715</v>
      </c>
      <c r="M2451" s="2">
        <v>43891</v>
      </c>
      <c r="N2451" t="s">
        <v>55</v>
      </c>
      <c r="O2451" t="s">
        <v>56</v>
      </c>
      <c r="P2451" t="s">
        <v>1883</v>
      </c>
      <c r="Q2451" t="s">
        <v>2872</v>
      </c>
      <c r="R2451" t="s">
        <v>2873</v>
      </c>
      <c r="S2451" s="3">
        <v>43927</v>
      </c>
      <c r="T2451" t="s">
        <v>350</v>
      </c>
      <c r="U2451">
        <v>19</v>
      </c>
      <c r="V2451" t="s">
        <v>2880</v>
      </c>
      <c r="W2451" t="s">
        <v>2873</v>
      </c>
      <c r="Y2451" s="3">
        <v>43927</v>
      </c>
      <c r="AA2451" t="s">
        <v>2880</v>
      </c>
      <c r="AH2451" t="str">
        <f>VLOOKUP(B2451,'cc Lookup'!A:J,10,0)</f>
        <v>Corporate Expenditure</v>
      </c>
      <c r="AI2451" t="str">
        <f>VLOOKUP(B2451,'cc Lookup'!A:E,5,0)</f>
        <v>Corporate Exp</v>
      </c>
      <c r="AJ2451" t="s">
        <v>6736</v>
      </c>
      <c r="AK2451" t="str">
        <f t="shared" si="76"/>
        <v>E35120 Corporate Expenses</v>
      </c>
      <c r="AL2451" t="str">
        <f t="shared" si="77"/>
        <v>7310 Legal / Prof Fees</v>
      </c>
      <c r="AM2451" t="str">
        <f>VLOOKUP(W2451,Lookup!A:B,2,0)</f>
        <v>Other</v>
      </c>
    </row>
    <row r="2452" spans="1:39" x14ac:dyDescent="0.25">
      <c r="A2452" t="s">
        <v>33</v>
      </c>
      <c r="B2452" s="1" t="s">
        <v>63</v>
      </c>
      <c r="C2452" s="1" t="s">
        <v>35</v>
      </c>
      <c r="D2452" s="1" t="s">
        <v>36</v>
      </c>
      <c r="E2452" s="1" t="s">
        <v>36</v>
      </c>
      <c r="F2452" s="1" t="s">
        <v>37</v>
      </c>
      <c r="G2452" t="s">
        <v>64</v>
      </c>
      <c r="H2452" t="s">
        <v>39</v>
      </c>
      <c r="I2452" t="s">
        <v>40</v>
      </c>
      <c r="J2452" t="s">
        <v>40</v>
      </c>
      <c r="K2452" t="s">
        <v>40</v>
      </c>
      <c r="L2452" s="4">
        <v>-90040</v>
      </c>
      <c r="M2452" s="2">
        <v>43891</v>
      </c>
      <c r="N2452" t="s">
        <v>55</v>
      </c>
      <c r="O2452" t="s">
        <v>56</v>
      </c>
      <c r="P2452" t="s">
        <v>2874</v>
      </c>
      <c r="Q2452" t="s">
        <v>2875</v>
      </c>
      <c r="R2452" t="s">
        <v>2876</v>
      </c>
      <c r="S2452" s="3">
        <v>43900</v>
      </c>
      <c r="T2452" t="s">
        <v>46</v>
      </c>
      <c r="U2452">
        <v>35</v>
      </c>
      <c r="V2452" t="s">
        <v>2760</v>
      </c>
      <c r="W2452" t="s">
        <v>2876</v>
      </c>
      <c r="Y2452" s="3">
        <v>43900</v>
      </c>
      <c r="AA2452" t="s">
        <v>2181</v>
      </c>
      <c r="AD2452" t="s">
        <v>2761</v>
      </c>
      <c r="AH2452" t="str">
        <f>VLOOKUP(B2452,'cc Lookup'!A:J,10,0)</f>
        <v>Corporate Expenditure</v>
      </c>
      <c r="AI2452" t="str">
        <f>VLOOKUP(B2452,'cc Lookup'!A:E,5,0)</f>
        <v>Corporate Exp</v>
      </c>
      <c r="AJ2452" t="s">
        <v>6736</v>
      </c>
      <c r="AK2452" t="str">
        <f t="shared" si="76"/>
        <v>E35120 Corporate Expenses</v>
      </c>
      <c r="AL2452" t="str">
        <f t="shared" si="77"/>
        <v>7310 Legal / Prof Fees</v>
      </c>
      <c r="AM2452" t="str">
        <f>VLOOKUP(W2452,Lookup!A:B,2,0)</f>
        <v>Other</v>
      </c>
    </row>
    <row r="2453" spans="1:39" x14ac:dyDescent="0.25">
      <c r="A2453" t="s">
        <v>33</v>
      </c>
      <c r="B2453" s="1" t="s">
        <v>63</v>
      </c>
      <c r="C2453" s="1" t="s">
        <v>35</v>
      </c>
      <c r="D2453" s="1" t="s">
        <v>36</v>
      </c>
      <c r="E2453" s="1" t="s">
        <v>36</v>
      </c>
      <c r="F2453" s="1" t="s">
        <v>37</v>
      </c>
      <c r="G2453" t="s">
        <v>64</v>
      </c>
      <c r="H2453" t="s">
        <v>39</v>
      </c>
      <c r="I2453" t="s">
        <v>40</v>
      </c>
      <c r="J2453" t="s">
        <v>40</v>
      </c>
      <c r="K2453" t="s">
        <v>40</v>
      </c>
      <c r="L2453" s="4">
        <v>961</v>
      </c>
      <c r="M2453" s="2">
        <v>43891</v>
      </c>
      <c r="N2453" t="s">
        <v>55</v>
      </c>
      <c r="O2453" t="s">
        <v>56</v>
      </c>
      <c r="P2453" t="s">
        <v>2874</v>
      </c>
      <c r="Q2453" t="s">
        <v>2875</v>
      </c>
      <c r="R2453" t="s">
        <v>2876</v>
      </c>
      <c r="S2453" s="3">
        <v>43900</v>
      </c>
      <c r="T2453" t="s">
        <v>46</v>
      </c>
      <c r="U2453">
        <v>36</v>
      </c>
      <c r="V2453" t="s">
        <v>2762</v>
      </c>
      <c r="W2453" t="s">
        <v>2876</v>
      </c>
      <c r="Y2453" s="3">
        <v>43900</v>
      </c>
      <c r="AA2453" t="s">
        <v>2762</v>
      </c>
      <c r="AH2453" t="str">
        <f>VLOOKUP(B2453,'cc Lookup'!A:J,10,0)</f>
        <v>Corporate Expenditure</v>
      </c>
      <c r="AI2453" t="str">
        <f>VLOOKUP(B2453,'cc Lookup'!A:E,5,0)</f>
        <v>Corporate Exp</v>
      </c>
      <c r="AJ2453" t="s">
        <v>6736</v>
      </c>
      <c r="AK2453" t="str">
        <f t="shared" si="76"/>
        <v>E35120 Corporate Expenses</v>
      </c>
      <c r="AL2453" t="str">
        <f t="shared" si="77"/>
        <v>7310 Legal / Prof Fees</v>
      </c>
      <c r="AM2453" t="str">
        <f>VLOOKUP(W2453,Lookup!A:B,2,0)</f>
        <v>Other</v>
      </c>
    </row>
    <row r="2454" spans="1:39" x14ac:dyDescent="0.25">
      <c r="A2454" t="s">
        <v>33</v>
      </c>
      <c r="B2454" s="1" t="s">
        <v>63</v>
      </c>
      <c r="C2454" s="1" t="s">
        <v>35</v>
      </c>
      <c r="D2454" s="1" t="s">
        <v>36</v>
      </c>
      <c r="E2454" s="1" t="s">
        <v>36</v>
      </c>
      <c r="F2454" s="1" t="s">
        <v>37</v>
      </c>
      <c r="G2454" t="s">
        <v>64</v>
      </c>
      <c r="H2454" t="s">
        <v>39</v>
      </c>
      <c r="I2454" t="s">
        <v>40</v>
      </c>
      <c r="J2454" t="s">
        <v>40</v>
      </c>
      <c r="K2454" t="s">
        <v>40</v>
      </c>
      <c r="L2454" s="4">
        <v>13572.82</v>
      </c>
      <c r="M2454" s="2">
        <v>43891</v>
      </c>
      <c r="N2454" t="s">
        <v>55</v>
      </c>
      <c r="O2454" t="s">
        <v>56</v>
      </c>
      <c r="P2454" t="s">
        <v>2874</v>
      </c>
      <c r="Q2454" t="s">
        <v>2875</v>
      </c>
      <c r="R2454" t="s">
        <v>2876</v>
      </c>
      <c r="S2454" s="3">
        <v>43900</v>
      </c>
      <c r="T2454" t="s">
        <v>46</v>
      </c>
      <c r="U2454">
        <v>37</v>
      </c>
      <c r="V2454" t="s">
        <v>2763</v>
      </c>
      <c r="W2454" t="s">
        <v>2876</v>
      </c>
      <c r="Y2454" s="3">
        <v>43900</v>
      </c>
      <c r="AA2454" t="s">
        <v>1999</v>
      </c>
      <c r="AD2454" t="s">
        <v>2764</v>
      </c>
      <c r="AH2454" t="str">
        <f>VLOOKUP(B2454,'cc Lookup'!A:J,10,0)</f>
        <v>Corporate Expenditure</v>
      </c>
      <c r="AI2454" t="str">
        <f>VLOOKUP(B2454,'cc Lookup'!A:E,5,0)</f>
        <v>Corporate Exp</v>
      </c>
      <c r="AJ2454" t="s">
        <v>6736</v>
      </c>
      <c r="AK2454" t="str">
        <f t="shared" si="76"/>
        <v>E35120 Corporate Expenses</v>
      </c>
      <c r="AL2454" t="str">
        <f t="shared" si="77"/>
        <v>7310 Legal / Prof Fees</v>
      </c>
      <c r="AM2454" t="str">
        <f>VLOOKUP(W2454,Lookup!A:B,2,0)</f>
        <v>Other</v>
      </c>
    </row>
    <row r="2455" spans="1:39" x14ac:dyDescent="0.25">
      <c r="A2455" t="s">
        <v>33</v>
      </c>
      <c r="B2455" s="1" t="s">
        <v>63</v>
      </c>
      <c r="C2455" s="1" t="s">
        <v>35</v>
      </c>
      <c r="D2455" s="1" t="s">
        <v>36</v>
      </c>
      <c r="E2455" s="1" t="s">
        <v>36</v>
      </c>
      <c r="F2455" s="1" t="s">
        <v>37</v>
      </c>
      <c r="G2455" t="s">
        <v>64</v>
      </c>
      <c r="H2455" t="s">
        <v>39</v>
      </c>
      <c r="I2455" t="s">
        <v>40</v>
      </c>
      <c r="J2455" t="s">
        <v>40</v>
      </c>
      <c r="K2455" t="s">
        <v>40</v>
      </c>
      <c r="L2455" s="4">
        <v>13743</v>
      </c>
      <c r="M2455" s="2">
        <v>43891</v>
      </c>
      <c r="N2455" t="s">
        <v>55</v>
      </c>
      <c r="O2455" t="s">
        <v>56</v>
      </c>
      <c r="P2455" t="s">
        <v>2874</v>
      </c>
      <c r="Q2455" t="s">
        <v>2875</v>
      </c>
      <c r="R2455" t="s">
        <v>2876</v>
      </c>
      <c r="S2455" s="3">
        <v>43900</v>
      </c>
      <c r="T2455" t="s">
        <v>46</v>
      </c>
      <c r="U2455">
        <v>38</v>
      </c>
      <c r="V2455" t="s">
        <v>2765</v>
      </c>
      <c r="W2455" t="s">
        <v>2876</v>
      </c>
      <c r="Y2455" s="3">
        <v>43900</v>
      </c>
      <c r="AA2455" t="s">
        <v>2765</v>
      </c>
      <c r="AH2455" t="str">
        <f>VLOOKUP(B2455,'cc Lookup'!A:J,10,0)</f>
        <v>Corporate Expenditure</v>
      </c>
      <c r="AI2455" t="str">
        <f>VLOOKUP(B2455,'cc Lookup'!A:E,5,0)</f>
        <v>Corporate Exp</v>
      </c>
      <c r="AJ2455" t="s">
        <v>6736</v>
      </c>
      <c r="AK2455" t="str">
        <f t="shared" si="76"/>
        <v>E35120 Corporate Expenses</v>
      </c>
      <c r="AL2455" t="str">
        <f t="shared" si="77"/>
        <v>7310 Legal / Prof Fees</v>
      </c>
      <c r="AM2455" t="str">
        <f>VLOOKUP(W2455,Lookup!A:B,2,0)</f>
        <v>Other</v>
      </c>
    </row>
    <row r="2456" spans="1:39" x14ac:dyDescent="0.25">
      <c r="A2456" t="s">
        <v>33</v>
      </c>
      <c r="B2456" s="1" t="s">
        <v>63</v>
      </c>
      <c r="C2456" s="1" t="s">
        <v>35</v>
      </c>
      <c r="D2456" s="1" t="s">
        <v>36</v>
      </c>
      <c r="E2456" s="1" t="s">
        <v>36</v>
      </c>
      <c r="F2456" s="1" t="s">
        <v>37</v>
      </c>
      <c r="G2456" t="s">
        <v>64</v>
      </c>
      <c r="H2456" t="s">
        <v>39</v>
      </c>
      <c r="I2456" t="s">
        <v>40</v>
      </c>
      <c r="J2456" t="s">
        <v>40</v>
      </c>
      <c r="K2456" t="s">
        <v>40</v>
      </c>
      <c r="L2456" s="4">
        <v>-18.29</v>
      </c>
      <c r="M2456" s="2">
        <v>43891</v>
      </c>
      <c r="N2456" t="s">
        <v>83</v>
      </c>
      <c r="O2456" t="s">
        <v>84</v>
      </c>
      <c r="P2456" t="s">
        <v>2881</v>
      </c>
      <c r="Q2456" t="s">
        <v>2882</v>
      </c>
      <c r="R2456" t="s">
        <v>2883</v>
      </c>
      <c r="S2456" s="3">
        <v>43895</v>
      </c>
      <c r="T2456" t="s">
        <v>46</v>
      </c>
      <c r="U2456">
        <v>7</v>
      </c>
      <c r="V2456" t="s">
        <v>47</v>
      </c>
      <c r="W2456" t="s">
        <v>332</v>
      </c>
      <c r="X2456" t="s">
        <v>2884</v>
      </c>
      <c r="Y2456" s="3">
        <v>43894</v>
      </c>
      <c r="AA2456" t="s">
        <v>2885</v>
      </c>
      <c r="AB2456" t="s">
        <v>91</v>
      </c>
      <c r="AC2456">
        <v>10005676</v>
      </c>
      <c r="AH2456" t="str">
        <f>VLOOKUP(B2456,'cc Lookup'!A:J,10,0)</f>
        <v>Corporate Expenditure</v>
      </c>
      <c r="AI2456" t="str">
        <f>VLOOKUP(B2456,'cc Lookup'!A:E,5,0)</f>
        <v>Corporate Exp</v>
      </c>
      <c r="AJ2456" t="s">
        <v>6736</v>
      </c>
      <c r="AK2456" t="str">
        <f t="shared" si="76"/>
        <v>E35120 Corporate Expenses</v>
      </c>
      <c r="AL2456" t="str">
        <f t="shared" si="77"/>
        <v>7310 Legal / Prof Fees</v>
      </c>
      <c r="AM2456" t="str">
        <f>VLOOKUP(W2456,Lookup!A:B,2,0)</f>
        <v>Other</v>
      </c>
    </row>
    <row r="2457" spans="1:39" x14ac:dyDescent="0.25">
      <c r="A2457" t="s">
        <v>33</v>
      </c>
      <c r="B2457" s="1" t="s">
        <v>63</v>
      </c>
      <c r="C2457" s="1" t="s">
        <v>35</v>
      </c>
      <c r="D2457" s="1" t="s">
        <v>36</v>
      </c>
      <c r="E2457" s="1" t="s">
        <v>36</v>
      </c>
      <c r="F2457" s="1" t="s">
        <v>37</v>
      </c>
      <c r="G2457" t="s">
        <v>64</v>
      </c>
      <c r="H2457" t="s">
        <v>39</v>
      </c>
      <c r="I2457" t="s">
        <v>40</v>
      </c>
      <c r="J2457" t="s">
        <v>40</v>
      </c>
      <c r="K2457" t="s">
        <v>40</v>
      </c>
      <c r="L2457" s="4">
        <v>-4.29</v>
      </c>
      <c r="M2457" s="2">
        <v>43891</v>
      </c>
      <c r="N2457" t="s">
        <v>83</v>
      </c>
      <c r="O2457" t="s">
        <v>84</v>
      </c>
      <c r="P2457" t="s">
        <v>2881</v>
      </c>
      <c r="Q2457" t="s">
        <v>2882</v>
      </c>
      <c r="R2457" t="s">
        <v>2883</v>
      </c>
      <c r="S2457" s="3">
        <v>43895</v>
      </c>
      <c r="T2457" t="s">
        <v>46</v>
      </c>
      <c r="U2457">
        <v>7</v>
      </c>
      <c r="V2457" t="s">
        <v>47</v>
      </c>
      <c r="W2457" t="s">
        <v>332</v>
      </c>
      <c r="X2457" t="s">
        <v>2886</v>
      </c>
      <c r="Y2457" s="3">
        <v>43894</v>
      </c>
      <c r="AA2457" t="s">
        <v>2887</v>
      </c>
      <c r="AB2457" t="s">
        <v>91</v>
      </c>
      <c r="AC2457">
        <v>10005676</v>
      </c>
      <c r="AH2457" t="str">
        <f>VLOOKUP(B2457,'cc Lookup'!A:J,10,0)</f>
        <v>Corporate Expenditure</v>
      </c>
      <c r="AI2457" t="str">
        <f>VLOOKUP(B2457,'cc Lookup'!A:E,5,0)</f>
        <v>Corporate Exp</v>
      </c>
      <c r="AJ2457" t="s">
        <v>6736</v>
      </c>
      <c r="AK2457" t="str">
        <f t="shared" si="76"/>
        <v>E35120 Corporate Expenses</v>
      </c>
      <c r="AL2457" t="str">
        <f t="shared" si="77"/>
        <v>7310 Legal / Prof Fees</v>
      </c>
      <c r="AM2457" t="str">
        <f>VLOOKUP(W2457,Lookup!A:B,2,0)</f>
        <v>Other</v>
      </c>
    </row>
    <row r="2458" spans="1:39" x14ac:dyDescent="0.25">
      <c r="A2458" t="s">
        <v>33</v>
      </c>
      <c r="B2458" s="1" t="s">
        <v>63</v>
      </c>
      <c r="C2458" s="1" t="s">
        <v>35</v>
      </c>
      <c r="D2458" s="1" t="s">
        <v>36</v>
      </c>
      <c r="E2458" s="1" t="s">
        <v>36</v>
      </c>
      <c r="F2458" s="1" t="s">
        <v>37</v>
      </c>
      <c r="G2458" t="s">
        <v>64</v>
      </c>
      <c r="H2458" t="s">
        <v>39</v>
      </c>
      <c r="I2458" t="s">
        <v>40</v>
      </c>
      <c r="J2458" t="s">
        <v>40</v>
      </c>
      <c r="K2458" t="s">
        <v>40</v>
      </c>
      <c r="L2458" s="4">
        <v>879.1</v>
      </c>
      <c r="M2458" s="2">
        <v>43891</v>
      </c>
      <c r="N2458" t="s">
        <v>41</v>
      </c>
      <c r="O2458" t="s">
        <v>42</v>
      </c>
      <c r="P2458" t="s">
        <v>2888</v>
      </c>
      <c r="Q2458" t="s">
        <v>2889</v>
      </c>
      <c r="R2458" t="s">
        <v>2890</v>
      </c>
      <c r="S2458" s="3">
        <v>43894</v>
      </c>
      <c r="T2458" t="s">
        <v>46</v>
      </c>
      <c r="U2458">
        <v>7</v>
      </c>
      <c r="V2458" t="s">
        <v>47</v>
      </c>
      <c r="W2458" t="s">
        <v>2789</v>
      </c>
      <c r="X2458" t="s">
        <v>2891</v>
      </c>
      <c r="Y2458" s="3">
        <v>43861</v>
      </c>
      <c r="Z2458">
        <v>165083014</v>
      </c>
      <c r="AB2458" t="s">
        <v>49</v>
      </c>
      <c r="AD2458" t="s">
        <v>2892</v>
      </c>
      <c r="AE2458">
        <v>1</v>
      </c>
      <c r="AF2458">
        <v>879</v>
      </c>
      <c r="AH2458" t="str">
        <f>VLOOKUP(B2458,'cc Lookup'!A:J,10,0)</f>
        <v>Corporate Expenditure</v>
      </c>
      <c r="AI2458" t="str">
        <f>VLOOKUP(B2458,'cc Lookup'!A:E,5,0)</f>
        <v>Corporate Exp</v>
      </c>
      <c r="AJ2458" t="s">
        <v>6736</v>
      </c>
      <c r="AK2458" t="str">
        <f t="shared" si="76"/>
        <v>E35120 Corporate Expenses</v>
      </c>
      <c r="AL2458" t="str">
        <f t="shared" si="77"/>
        <v>7310 Legal / Prof Fees</v>
      </c>
      <c r="AM2458" t="str">
        <f>VLOOKUP(W2458,Lookup!A:B,2,0)</f>
        <v>Legal</v>
      </c>
    </row>
    <row r="2459" spans="1:39" x14ac:dyDescent="0.25">
      <c r="A2459" t="s">
        <v>33</v>
      </c>
      <c r="B2459" s="1" t="s">
        <v>63</v>
      </c>
      <c r="C2459" s="1" t="s">
        <v>35</v>
      </c>
      <c r="D2459" s="1" t="s">
        <v>36</v>
      </c>
      <c r="E2459" s="1" t="s">
        <v>36</v>
      </c>
      <c r="F2459" s="1" t="s">
        <v>37</v>
      </c>
      <c r="G2459" t="s">
        <v>64</v>
      </c>
      <c r="H2459" t="s">
        <v>39</v>
      </c>
      <c r="I2459" t="s">
        <v>40</v>
      </c>
      <c r="J2459" t="s">
        <v>40</v>
      </c>
      <c r="K2459" t="s">
        <v>40</v>
      </c>
      <c r="L2459" s="4">
        <v>57816.1</v>
      </c>
      <c r="M2459" s="2">
        <v>43891</v>
      </c>
      <c r="N2459" t="s">
        <v>41</v>
      </c>
      <c r="O2459" t="s">
        <v>42</v>
      </c>
      <c r="P2459" t="s">
        <v>2893</v>
      </c>
      <c r="Q2459" t="s">
        <v>2894</v>
      </c>
      <c r="R2459" t="s">
        <v>2890</v>
      </c>
      <c r="S2459" s="3">
        <v>43903</v>
      </c>
      <c r="T2459" t="s">
        <v>46</v>
      </c>
      <c r="U2459">
        <v>9</v>
      </c>
      <c r="V2459" t="s">
        <v>47</v>
      </c>
      <c r="W2459" t="s">
        <v>694</v>
      </c>
      <c r="X2459">
        <v>10221850</v>
      </c>
      <c r="Y2459" s="3">
        <v>43881</v>
      </c>
      <c r="Z2459">
        <v>165083219</v>
      </c>
      <c r="AB2459" t="s">
        <v>49</v>
      </c>
      <c r="AD2459" t="s">
        <v>2895</v>
      </c>
      <c r="AE2459">
        <v>1</v>
      </c>
      <c r="AF2459">
        <v>57816</v>
      </c>
      <c r="AH2459" t="str">
        <f>VLOOKUP(B2459,'cc Lookup'!A:J,10,0)</f>
        <v>Corporate Expenditure</v>
      </c>
      <c r="AI2459" t="str">
        <f>VLOOKUP(B2459,'cc Lookup'!A:E,5,0)</f>
        <v>Corporate Exp</v>
      </c>
      <c r="AJ2459" t="s">
        <v>6736</v>
      </c>
      <c r="AK2459" t="str">
        <f t="shared" si="76"/>
        <v>E35120 Corporate Expenses</v>
      </c>
      <c r="AL2459" t="str">
        <f t="shared" si="77"/>
        <v>7310 Legal / Prof Fees</v>
      </c>
      <c r="AM2459" t="str">
        <f>VLOOKUP(W2459,Lookup!A:B,2,0)</f>
        <v>Legal</v>
      </c>
    </row>
    <row r="2460" spans="1:39" x14ac:dyDescent="0.25">
      <c r="A2460" t="s">
        <v>33</v>
      </c>
      <c r="B2460" s="1" t="s">
        <v>63</v>
      </c>
      <c r="C2460" s="1" t="s">
        <v>35</v>
      </c>
      <c r="D2460" s="1" t="s">
        <v>36</v>
      </c>
      <c r="E2460" s="1" t="s">
        <v>36</v>
      </c>
      <c r="F2460" s="1" t="s">
        <v>37</v>
      </c>
      <c r="G2460" t="s">
        <v>64</v>
      </c>
      <c r="H2460" t="s">
        <v>39</v>
      </c>
      <c r="I2460" t="s">
        <v>40</v>
      </c>
      <c r="J2460" t="s">
        <v>40</v>
      </c>
      <c r="K2460" t="s">
        <v>40</v>
      </c>
      <c r="L2460" s="4">
        <v>11563.22</v>
      </c>
      <c r="M2460" s="2">
        <v>43891</v>
      </c>
      <c r="N2460" t="s">
        <v>41</v>
      </c>
      <c r="O2460" t="s">
        <v>42</v>
      </c>
      <c r="P2460" t="s">
        <v>2893</v>
      </c>
      <c r="Q2460" t="s">
        <v>2894</v>
      </c>
      <c r="R2460" t="s">
        <v>2890</v>
      </c>
      <c r="S2460" s="3">
        <v>43903</v>
      </c>
      <c r="T2460" t="s">
        <v>46</v>
      </c>
      <c r="U2460">
        <v>9</v>
      </c>
      <c r="V2460" t="s">
        <v>47</v>
      </c>
      <c r="W2460" t="s">
        <v>694</v>
      </c>
      <c r="X2460">
        <v>10221850</v>
      </c>
      <c r="Y2460" s="3">
        <v>43881</v>
      </c>
      <c r="Z2460">
        <v>165083219</v>
      </c>
      <c r="AB2460" t="s">
        <v>49</v>
      </c>
      <c r="AD2460" t="s">
        <v>2895</v>
      </c>
      <c r="AH2460" t="str">
        <f>VLOOKUP(B2460,'cc Lookup'!A:J,10,0)</f>
        <v>Corporate Expenditure</v>
      </c>
      <c r="AI2460" t="str">
        <f>VLOOKUP(B2460,'cc Lookup'!A:E,5,0)</f>
        <v>Corporate Exp</v>
      </c>
      <c r="AJ2460" t="s">
        <v>6736</v>
      </c>
      <c r="AK2460" t="str">
        <f t="shared" si="76"/>
        <v>E35120 Corporate Expenses</v>
      </c>
      <c r="AL2460" t="str">
        <f t="shared" si="77"/>
        <v>7310 Legal / Prof Fees</v>
      </c>
      <c r="AM2460" t="str">
        <f>VLOOKUP(W2460,Lookup!A:B,2,0)</f>
        <v>Legal</v>
      </c>
    </row>
    <row r="2461" spans="1:39" x14ac:dyDescent="0.25">
      <c r="A2461" t="s">
        <v>33</v>
      </c>
      <c r="B2461" s="1" t="s">
        <v>63</v>
      </c>
      <c r="C2461" s="1" t="s">
        <v>35</v>
      </c>
      <c r="D2461" s="1" t="s">
        <v>36</v>
      </c>
      <c r="E2461" s="1" t="s">
        <v>36</v>
      </c>
      <c r="F2461" s="1" t="s">
        <v>37</v>
      </c>
      <c r="G2461" t="s">
        <v>64</v>
      </c>
      <c r="H2461" t="s">
        <v>39</v>
      </c>
      <c r="I2461" t="s">
        <v>40</v>
      </c>
      <c r="J2461" t="s">
        <v>40</v>
      </c>
      <c r="K2461" t="s">
        <v>40</v>
      </c>
      <c r="L2461" s="4">
        <v>2273</v>
      </c>
      <c r="M2461" s="2">
        <v>43891</v>
      </c>
      <c r="N2461" t="s">
        <v>41</v>
      </c>
      <c r="O2461" t="s">
        <v>42</v>
      </c>
      <c r="P2461" t="s">
        <v>2896</v>
      </c>
      <c r="Q2461" t="s">
        <v>2897</v>
      </c>
      <c r="R2461" t="s">
        <v>2890</v>
      </c>
      <c r="S2461" s="3">
        <v>43909</v>
      </c>
      <c r="T2461" t="s">
        <v>46</v>
      </c>
      <c r="U2461">
        <v>13</v>
      </c>
      <c r="V2461" t="s">
        <v>47</v>
      </c>
      <c r="W2461" t="s">
        <v>48</v>
      </c>
      <c r="X2461">
        <v>455955</v>
      </c>
      <c r="Y2461" s="3">
        <v>43906</v>
      </c>
      <c r="Z2461">
        <v>165082828</v>
      </c>
      <c r="AB2461" t="s">
        <v>49</v>
      </c>
      <c r="AD2461" t="s">
        <v>2898</v>
      </c>
      <c r="AE2461">
        <v>1</v>
      </c>
      <c r="AF2461">
        <v>2273</v>
      </c>
      <c r="AH2461" t="str">
        <f>VLOOKUP(B2461,'cc Lookup'!A:J,10,0)</f>
        <v>Corporate Expenditure</v>
      </c>
      <c r="AI2461" t="str">
        <f>VLOOKUP(B2461,'cc Lookup'!A:E,5,0)</f>
        <v>Corporate Exp</v>
      </c>
      <c r="AJ2461" t="s">
        <v>6736</v>
      </c>
      <c r="AK2461" t="str">
        <f t="shared" si="76"/>
        <v>E35120 Corporate Expenses</v>
      </c>
      <c r="AL2461" t="str">
        <f t="shared" si="77"/>
        <v>7310 Legal / Prof Fees</v>
      </c>
      <c r="AM2461" t="str">
        <f>VLOOKUP(W2461,Lookup!A:B,2,0)</f>
        <v>Legal</v>
      </c>
    </row>
    <row r="2462" spans="1:39" x14ac:dyDescent="0.25">
      <c r="A2462" t="s">
        <v>33</v>
      </c>
      <c r="B2462" s="1" t="s">
        <v>63</v>
      </c>
      <c r="C2462" s="1" t="s">
        <v>35</v>
      </c>
      <c r="D2462" s="1" t="s">
        <v>36</v>
      </c>
      <c r="E2462" s="1" t="s">
        <v>36</v>
      </c>
      <c r="F2462" s="1" t="s">
        <v>37</v>
      </c>
      <c r="G2462" t="s">
        <v>64</v>
      </c>
      <c r="H2462" t="s">
        <v>39</v>
      </c>
      <c r="I2462" t="s">
        <v>40</v>
      </c>
      <c r="J2462" t="s">
        <v>40</v>
      </c>
      <c r="K2462" t="s">
        <v>40</v>
      </c>
      <c r="L2462" s="4">
        <v>-63.32</v>
      </c>
      <c r="M2462" s="2">
        <v>43891</v>
      </c>
      <c r="N2462" t="s">
        <v>103</v>
      </c>
      <c r="O2462" t="s">
        <v>104</v>
      </c>
      <c r="P2462" t="s">
        <v>2785</v>
      </c>
      <c r="Q2462" t="s">
        <v>2899</v>
      </c>
      <c r="R2462" t="s">
        <v>2900</v>
      </c>
      <c r="S2462" s="3">
        <v>43889</v>
      </c>
      <c r="T2462" t="s">
        <v>46</v>
      </c>
      <c r="U2462">
        <v>1620</v>
      </c>
      <c r="V2462" t="s">
        <v>110</v>
      </c>
      <c r="W2462" t="s">
        <v>48</v>
      </c>
      <c r="X2462">
        <v>165026831</v>
      </c>
      <c r="Y2462" s="3">
        <v>42857</v>
      </c>
      <c r="AA2462" t="s">
        <v>111</v>
      </c>
      <c r="AC2462" t="s">
        <v>109</v>
      </c>
      <c r="AH2462" t="str">
        <f>VLOOKUP(B2462,'cc Lookup'!A:J,10,0)</f>
        <v>Corporate Expenditure</v>
      </c>
      <c r="AI2462" t="str">
        <f>VLOOKUP(B2462,'cc Lookup'!A:E,5,0)</f>
        <v>Corporate Exp</v>
      </c>
      <c r="AJ2462" t="s">
        <v>6736</v>
      </c>
      <c r="AK2462" t="str">
        <f t="shared" si="76"/>
        <v>E35120 Corporate Expenses</v>
      </c>
      <c r="AL2462" t="str">
        <f t="shared" si="77"/>
        <v>7310 Legal / Prof Fees</v>
      </c>
      <c r="AM2462" t="str">
        <f>VLOOKUP(W2462,Lookup!A:B,2,0)</f>
        <v>Legal</v>
      </c>
    </row>
    <row r="2463" spans="1:39" x14ac:dyDescent="0.25">
      <c r="A2463" t="s">
        <v>33</v>
      </c>
      <c r="B2463" s="1" t="s">
        <v>63</v>
      </c>
      <c r="C2463" s="1" t="s">
        <v>35</v>
      </c>
      <c r="D2463" s="1" t="s">
        <v>36</v>
      </c>
      <c r="E2463" s="1" t="s">
        <v>36</v>
      </c>
      <c r="F2463" s="1" t="s">
        <v>37</v>
      </c>
      <c r="G2463" t="s">
        <v>64</v>
      </c>
      <c r="H2463" t="s">
        <v>39</v>
      </c>
      <c r="I2463" t="s">
        <v>40</v>
      </c>
      <c r="J2463" t="s">
        <v>40</v>
      </c>
      <c r="K2463" t="s">
        <v>40</v>
      </c>
      <c r="L2463" s="4">
        <v>-16.88</v>
      </c>
      <c r="M2463" s="2">
        <v>43891</v>
      </c>
      <c r="N2463" t="s">
        <v>103</v>
      </c>
      <c r="O2463" t="s">
        <v>104</v>
      </c>
      <c r="P2463" t="s">
        <v>2785</v>
      </c>
      <c r="Q2463" t="s">
        <v>2899</v>
      </c>
      <c r="R2463" t="s">
        <v>2900</v>
      </c>
      <c r="S2463" s="3">
        <v>43889</v>
      </c>
      <c r="T2463" t="s">
        <v>46</v>
      </c>
      <c r="U2463">
        <v>1621</v>
      </c>
      <c r="V2463" t="s">
        <v>2519</v>
      </c>
      <c r="W2463" t="s">
        <v>2276</v>
      </c>
      <c r="X2463">
        <v>165081619</v>
      </c>
      <c r="Y2463" s="3">
        <v>43809</v>
      </c>
      <c r="AC2463" t="s">
        <v>2520</v>
      </c>
      <c r="AH2463" t="str">
        <f>VLOOKUP(B2463,'cc Lookup'!A:J,10,0)</f>
        <v>Corporate Expenditure</v>
      </c>
      <c r="AI2463" t="str">
        <f>VLOOKUP(B2463,'cc Lookup'!A:E,5,0)</f>
        <v>Corporate Exp</v>
      </c>
      <c r="AJ2463" t="s">
        <v>6736</v>
      </c>
      <c r="AK2463" t="str">
        <f t="shared" si="76"/>
        <v>E35120 Corporate Expenses</v>
      </c>
      <c r="AL2463" t="str">
        <f t="shared" si="77"/>
        <v>7310 Legal / Prof Fees</v>
      </c>
      <c r="AM2463" t="str">
        <f>VLOOKUP(W2463,Lookup!A:B,2,0)</f>
        <v>Prof</v>
      </c>
    </row>
    <row r="2464" spans="1:39" x14ac:dyDescent="0.25">
      <c r="A2464" t="s">
        <v>33</v>
      </c>
      <c r="B2464" s="1" t="s">
        <v>63</v>
      </c>
      <c r="C2464" s="1" t="s">
        <v>35</v>
      </c>
      <c r="D2464" s="1" t="s">
        <v>36</v>
      </c>
      <c r="E2464" s="1" t="s">
        <v>36</v>
      </c>
      <c r="F2464" s="1" t="s">
        <v>37</v>
      </c>
      <c r="G2464" t="s">
        <v>64</v>
      </c>
      <c r="H2464" t="s">
        <v>39</v>
      </c>
      <c r="I2464" t="s">
        <v>40</v>
      </c>
      <c r="J2464" t="s">
        <v>40</v>
      </c>
      <c r="K2464" t="s">
        <v>40</v>
      </c>
      <c r="L2464" s="4">
        <v>-0.51</v>
      </c>
      <c r="M2464" s="2">
        <v>43891</v>
      </c>
      <c r="N2464" t="s">
        <v>103</v>
      </c>
      <c r="O2464" t="s">
        <v>104</v>
      </c>
      <c r="P2464" t="s">
        <v>2785</v>
      </c>
      <c r="Q2464" t="s">
        <v>2899</v>
      </c>
      <c r="R2464" t="s">
        <v>2900</v>
      </c>
      <c r="S2464" s="3">
        <v>43889</v>
      </c>
      <c r="T2464" t="s">
        <v>46</v>
      </c>
      <c r="U2464">
        <v>1622</v>
      </c>
      <c r="V2464" t="s">
        <v>2521</v>
      </c>
      <c r="W2464" t="s">
        <v>2276</v>
      </c>
      <c r="X2464">
        <v>165081155</v>
      </c>
      <c r="Y2464" s="3">
        <v>43809</v>
      </c>
      <c r="AC2464" t="s">
        <v>2520</v>
      </c>
      <c r="AH2464" t="str">
        <f>VLOOKUP(B2464,'cc Lookup'!A:J,10,0)</f>
        <v>Corporate Expenditure</v>
      </c>
      <c r="AI2464" t="str">
        <f>VLOOKUP(B2464,'cc Lookup'!A:E,5,0)</f>
        <v>Corporate Exp</v>
      </c>
      <c r="AJ2464" t="s">
        <v>6736</v>
      </c>
      <c r="AK2464" t="str">
        <f t="shared" si="76"/>
        <v>E35120 Corporate Expenses</v>
      </c>
      <c r="AL2464" t="str">
        <f t="shared" si="77"/>
        <v>7310 Legal / Prof Fees</v>
      </c>
      <c r="AM2464" t="str">
        <f>VLOOKUP(W2464,Lookup!A:B,2,0)</f>
        <v>Prof</v>
      </c>
    </row>
    <row r="2465" spans="1:39" x14ac:dyDescent="0.25">
      <c r="A2465" t="s">
        <v>33</v>
      </c>
      <c r="B2465" s="1" t="s">
        <v>63</v>
      </c>
      <c r="C2465" s="1" t="s">
        <v>35</v>
      </c>
      <c r="D2465" s="1" t="s">
        <v>36</v>
      </c>
      <c r="E2465" s="1" t="s">
        <v>36</v>
      </c>
      <c r="F2465" s="1" t="s">
        <v>37</v>
      </c>
      <c r="G2465" t="s">
        <v>64</v>
      </c>
      <c r="H2465" t="s">
        <v>39</v>
      </c>
      <c r="I2465" t="s">
        <v>40</v>
      </c>
      <c r="J2465" t="s">
        <v>40</v>
      </c>
      <c r="K2465" t="s">
        <v>40</v>
      </c>
      <c r="L2465" s="4">
        <v>-880</v>
      </c>
      <c r="M2465" s="2">
        <v>43891</v>
      </c>
      <c r="N2465" t="s">
        <v>103</v>
      </c>
      <c r="O2465" t="s">
        <v>104</v>
      </c>
      <c r="P2465" t="s">
        <v>2785</v>
      </c>
      <c r="Q2465" t="s">
        <v>2899</v>
      </c>
      <c r="R2465" t="s">
        <v>2900</v>
      </c>
      <c r="S2465" s="3">
        <v>43889</v>
      </c>
      <c r="T2465" t="s">
        <v>46</v>
      </c>
      <c r="U2465">
        <v>1623</v>
      </c>
      <c r="V2465" t="s">
        <v>2788</v>
      </c>
      <c r="W2465" t="s">
        <v>2789</v>
      </c>
      <c r="X2465">
        <v>165083014</v>
      </c>
      <c r="Y2465" s="3">
        <v>43881</v>
      </c>
      <c r="AC2465" t="s">
        <v>792</v>
      </c>
      <c r="AH2465" t="str">
        <f>VLOOKUP(B2465,'cc Lookup'!A:J,10,0)</f>
        <v>Corporate Expenditure</v>
      </c>
      <c r="AI2465" t="str">
        <f>VLOOKUP(B2465,'cc Lookup'!A:E,5,0)</f>
        <v>Corporate Exp</v>
      </c>
      <c r="AJ2465" t="s">
        <v>6736</v>
      </c>
      <c r="AK2465" t="str">
        <f t="shared" si="76"/>
        <v>E35120 Corporate Expenses</v>
      </c>
      <c r="AL2465" t="str">
        <f t="shared" si="77"/>
        <v>7310 Legal / Prof Fees</v>
      </c>
      <c r="AM2465" t="str">
        <f>VLOOKUP(W2465,Lookup!A:B,2,0)</f>
        <v>Legal</v>
      </c>
    </row>
    <row r="2466" spans="1:39" x14ac:dyDescent="0.25">
      <c r="A2466" t="s">
        <v>33</v>
      </c>
      <c r="B2466" s="1" t="s">
        <v>63</v>
      </c>
      <c r="C2466" s="1" t="s">
        <v>35</v>
      </c>
      <c r="D2466" s="1" t="s">
        <v>36</v>
      </c>
      <c r="E2466" s="1" t="s">
        <v>36</v>
      </c>
      <c r="F2466" s="1" t="s">
        <v>37</v>
      </c>
      <c r="G2466" t="s">
        <v>64</v>
      </c>
      <c r="H2466" t="s">
        <v>39</v>
      </c>
      <c r="I2466" t="s">
        <v>40</v>
      </c>
      <c r="J2466" t="s">
        <v>40</v>
      </c>
      <c r="K2466" t="s">
        <v>40</v>
      </c>
      <c r="L2466" s="4">
        <v>-57816.1</v>
      </c>
      <c r="M2466" s="2">
        <v>43891</v>
      </c>
      <c r="N2466" t="s">
        <v>103</v>
      </c>
      <c r="O2466" t="s">
        <v>104</v>
      </c>
      <c r="P2466" t="s">
        <v>2785</v>
      </c>
      <c r="Q2466" t="s">
        <v>2899</v>
      </c>
      <c r="R2466" t="s">
        <v>2900</v>
      </c>
      <c r="S2466" s="3">
        <v>43889</v>
      </c>
      <c r="T2466" t="s">
        <v>46</v>
      </c>
      <c r="U2466">
        <v>1624</v>
      </c>
      <c r="V2466" t="s">
        <v>2790</v>
      </c>
      <c r="W2466" t="s">
        <v>694</v>
      </c>
      <c r="X2466">
        <v>165083219</v>
      </c>
      <c r="Y2466" s="3">
        <v>43889</v>
      </c>
      <c r="AC2466" t="s">
        <v>794</v>
      </c>
      <c r="AH2466" t="str">
        <f>VLOOKUP(B2466,'cc Lookup'!A:J,10,0)</f>
        <v>Corporate Expenditure</v>
      </c>
      <c r="AI2466" t="str">
        <f>VLOOKUP(B2466,'cc Lookup'!A:E,5,0)</f>
        <v>Corporate Exp</v>
      </c>
      <c r="AJ2466" t="s">
        <v>6736</v>
      </c>
      <c r="AK2466" t="str">
        <f t="shared" si="76"/>
        <v>E35120 Corporate Expenses</v>
      </c>
      <c r="AL2466" t="str">
        <f t="shared" si="77"/>
        <v>7310 Legal / Prof Fees</v>
      </c>
      <c r="AM2466" t="str">
        <f>VLOOKUP(W2466,Lookup!A:B,2,0)</f>
        <v>Legal</v>
      </c>
    </row>
    <row r="2467" spans="1:39" x14ac:dyDescent="0.25">
      <c r="A2467" t="s">
        <v>33</v>
      </c>
      <c r="B2467" s="1" t="s">
        <v>63</v>
      </c>
      <c r="C2467" s="1" t="s">
        <v>35</v>
      </c>
      <c r="D2467" s="1" t="s">
        <v>36</v>
      </c>
      <c r="E2467" s="1" t="s">
        <v>36</v>
      </c>
      <c r="F2467" s="1" t="s">
        <v>37</v>
      </c>
      <c r="G2467" t="s">
        <v>64</v>
      </c>
      <c r="H2467" t="s">
        <v>39</v>
      </c>
      <c r="I2467" t="s">
        <v>40</v>
      </c>
      <c r="J2467" t="s">
        <v>40</v>
      </c>
      <c r="K2467" t="s">
        <v>40</v>
      </c>
      <c r="L2467" s="4">
        <v>0.9</v>
      </c>
      <c r="M2467" s="2">
        <v>43891</v>
      </c>
      <c r="N2467" t="s">
        <v>103</v>
      </c>
      <c r="O2467" t="s">
        <v>104</v>
      </c>
      <c r="P2467" t="s">
        <v>2901</v>
      </c>
      <c r="Q2467" t="s">
        <v>2902</v>
      </c>
      <c r="R2467" t="s">
        <v>2903</v>
      </c>
      <c r="S2467" s="3">
        <v>43921</v>
      </c>
      <c r="T2467" t="s">
        <v>46</v>
      </c>
      <c r="U2467">
        <v>1399</v>
      </c>
      <c r="V2467" t="s">
        <v>2788</v>
      </c>
      <c r="W2467" t="s">
        <v>2789</v>
      </c>
      <c r="X2467">
        <v>165083014</v>
      </c>
      <c r="Y2467" s="3">
        <v>43881</v>
      </c>
      <c r="AC2467" t="s">
        <v>792</v>
      </c>
      <c r="AH2467" t="str">
        <f>VLOOKUP(B2467,'cc Lookup'!A:J,10,0)</f>
        <v>Corporate Expenditure</v>
      </c>
      <c r="AI2467" t="str">
        <f>VLOOKUP(B2467,'cc Lookup'!A:E,5,0)</f>
        <v>Corporate Exp</v>
      </c>
      <c r="AJ2467" t="s">
        <v>6736</v>
      </c>
      <c r="AK2467" t="str">
        <f t="shared" si="76"/>
        <v>E35120 Corporate Expenses</v>
      </c>
      <c r="AL2467" t="str">
        <f t="shared" si="77"/>
        <v>7310 Legal / Prof Fees</v>
      </c>
      <c r="AM2467" t="str">
        <f>VLOOKUP(W2467,Lookup!A:B,2,0)</f>
        <v>Legal</v>
      </c>
    </row>
    <row r="2468" spans="1:39" x14ac:dyDescent="0.25">
      <c r="A2468" t="s">
        <v>33</v>
      </c>
      <c r="B2468" s="1" t="s">
        <v>63</v>
      </c>
      <c r="C2468" s="1" t="s">
        <v>35</v>
      </c>
      <c r="D2468" s="1" t="s">
        <v>36</v>
      </c>
      <c r="E2468" s="1" t="s">
        <v>36</v>
      </c>
      <c r="F2468" s="1" t="s">
        <v>37</v>
      </c>
      <c r="G2468" t="s">
        <v>64</v>
      </c>
      <c r="H2468" t="s">
        <v>39</v>
      </c>
      <c r="I2468" t="s">
        <v>40</v>
      </c>
      <c r="J2468" t="s">
        <v>40</v>
      </c>
      <c r="K2468" t="s">
        <v>40</v>
      </c>
      <c r="L2468" s="4">
        <v>0.51</v>
      </c>
      <c r="M2468" s="2">
        <v>43891</v>
      </c>
      <c r="N2468" t="s">
        <v>103</v>
      </c>
      <c r="O2468" t="s">
        <v>104</v>
      </c>
      <c r="P2468" t="s">
        <v>2901</v>
      </c>
      <c r="Q2468" t="s">
        <v>2902</v>
      </c>
      <c r="R2468" t="s">
        <v>2903</v>
      </c>
      <c r="S2468" s="3">
        <v>43921</v>
      </c>
      <c r="T2468" t="s">
        <v>46</v>
      </c>
      <c r="U2468">
        <v>1400</v>
      </c>
      <c r="V2468" t="s">
        <v>2521</v>
      </c>
      <c r="W2468" t="s">
        <v>2276</v>
      </c>
      <c r="X2468">
        <v>165081155</v>
      </c>
      <c r="Y2468" s="3">
        <v>43809</v>
      </c>
      <c r="AC2468" t="s">
        <v>2520</v>
      </c>
      <c r="AH2468" t="str">
        <f>VLOOKUP(B2468,'cc Lookup'!A:J,10,0)</f>
        <v>Corporate Expenditure</v>
      </c>
      <c r="AI2468" t="str">
        <f>VLOOKUP(B2468,'cc Lookup'!A:E,5,0)</f>
        <v>Corporate Exp</v>
      </c>
      <c r="AJ2468" t="s">
        <v>6736</v>
      </c>
      <c r="AK2468" t="str">
        <f t="shared" si="76"/>
        <v>E35120 Corporate Expenses</v>
      </c>
      <c r="AL2468" t="str">
        <f t="shared" si="77"/>
        <v>7310 Legal / Prof Fees</v>
      </c>
      <c r="AM2468" t="str">
        <f>VLOOKUP(W2468,Lookup!A:B,2,0)</f>
        <v>Prof</v>
      </c>
    </row>
    <row r="2469" spans="1:39" x14ac:dyDescent="0.25">
      <c r="A2469" t="s">
        <v>33</v>
      </c>
      <c r="B2469" s="1" t="s">
        <v>63</v>
      </c>
      <c r="C2469" s="1" t="s">
        <v>35</v>
      </c>
      <c r="D2469" s="1" t="s">
        <v>36</v>
      </c>
      <c r="E2469" s="1" t="s">
        <v>2904</v>
      </c>
      <c r="F2469" s="1" t="s">
        <v>37</v>
      </c>
      <c r="G2469" t="s">
        <v>64</v>
      </c>
      <c r="H2469" t="s">
        <v>39</v>
      </c>
      <c r="I2469" t="s">
        <v>40</v>
      </c>
      <c r="J2469" t="s">
        <v>2905</v>
      </c>
      <c r="K2469" t="s">
        <v>40</v>
      </c>
      <c r="L2469" s="4">
        <v>270.74</v>
      </c>
      <c r="M2469" s="2">
        <v>43891</v>
      </c>
      <c r="N2469" t="s">
        <v>55</v>
      </c>
      <c r="O2469" t="s">
        <v>56</v>
      </c>
      <c r="P2469" t="s">
        <v>2906</v>
      </c>
      <c r="Q2469" t="s">
        <v>2907</v>
      </c>
      <c r="R2469" t="s">
        <v>2908</v>
      </c>
      <c r="S2469" s="3">
        <v>43924</v>
      </c>
      <c r="T2469" t="s">
        <v>1709</v>
      </c>
      <c r="U2469">
        <v>109</v>
      </c>
      <c r="V2469" t="s">
        <v>2909</v>
      </c>
      <c r="W2469" t="s">
        <v>2908</v>
      </c>
      <c r="Y2469" s="3">
        <v>43924</v>
      </c>
      <c r="AA2469" t="s">
        <v>2909</v>
      </c>
      <c r="AH2469" t="str">
        <f>VLOOKUP(B2469,'cc Lookup'!A:J,10,0)</f>
        <v>Corporate Expenditure</v>
      </c>
      <c r="AI2469" t="str">
        <f>VLOOKUP(B2469,'cc Lookup'!A:E,5,0)</f>
        <v>Corporate Exp</v>
      </c>
      <c r="AJ2469" t="s">
        <v>6736</v>
      </c>
      <c r="AK2469" t="str">
        <f t="shared" si="76"/>
        <v>E35120 Corporate Expenses</v>
      </c>
      <c r="AL2469" t="str">
        <f t="shared" si="77"/>
        <v>7310 Legal / Prof Fees</v>
      </c>
      <c r="AM2469" t="str">
        <f>VLOOKUP(W2469,Lookup!A:B,2,0)</f>
        <v>Other</v>
      </c>
    </row>
    <row r="2470" spans="1:39" x14ac:dyDescent="0.25">
      <c r="A2470" t="s">
        <v>33</v>
      </c>
      <c r="B2470" s="1" t="s">
        <v>63</v>
      </c>
      <c r="C2470" s="1" t="s">
        <v>35</v>
      </c>
      <c r="D2470" s="1" t="s">
        <v>36</v>
      </c>
      <c r="E2470" s="1" t="s">
        <v>2904</v>
      </c>
      <c r="F2470" s="1" t="s">
        <v>37</v>
      </c>
      <c r="G2470" t="s">
        <v>64</v>
      </c>
      <c r="H2470" t="s">
        <v>39</v>
      </c>
      <c r="I2470" t="s">
        <v>40</v>
      </c>
      <c r="J2470" t="s">
        <v>2905</v>
      </c>
      <c r="K2470" t="s">
        <v>40</v>
      </c>
      <c r="L2470" s="4">
        <v>2682.94</v>
      </c>
      <c r="M2470" s="2">
        <v>43891</v>
      </c>
      <c r="N2470" t="s">
        <v>55</v>
      </c>
      <c r="O2470" t="s">
        <v>56</v>
      </c>
      <c r="P2470" t="s">
        <v>2906</v>
      </c>
      <c r="Q2470" t="s">
        <v>2907</v>
      </c>
      <c r="R2470" t="s">
        <v>2908</v>
      </c>
      <c r="S2470" s="3">
        <v>43924</v>
      </c>
      <c r="T2470" t="s">
        <v>1709</v>
      </c>
      <c r="U2470">
        <v>110</v>
      </c>
      <c r="V2470" t="s">
        <v>2910</v>
      </c>
      <c r="W2470" t="s">
        <v>2908</v>
      </c>
      <c r="Y2470" s="3">
        <v>43924</v>
      </c>
      <c r="AA2470" t="s">
        <v>2910</v>
      </c>
      <c r="AH2470" t="str">
        <f>VLOOKUP(B2470,'cc Lookup'!A:J,10,0)</f>
        <v>Corporate Expenditure</v>
      </c>
      <c r="AI2470" t="str">
        <f>VLOOKUP(B2470,'cc Lookup'!A:E,5,0)</f>
        <v>Corporate Exp</v>
      </c>
      <c r="AJ2470" t="s">
        <v>6736</v>
      </c>
      <c r="AK2470" t="str">
        <f t="shared" si="76"/>
        <v>E35120 Corporate Expenses</v>
      </c>
      <c r="AL2470" t="str">
        <f t="shared" si="77"/>
        <v>7310 Legal / Prof Fees</v>
      </c>
      <c r="AM2470" t="str">
        <f>VLOOKUP(W2470,Lookup!A:B,2,0)</f>
        <v>Other</v>
      </c>
    </row>
    <row r="2471" spans="1:39" x14ac:dyDescent="0.25">
      <c r="A2471" t="s">
        <v>33</v>
      </c>
      <c r="B2471" s="1" t="s">
        <v>63</v>
      </c>
      <c r="C2471" s="1" t="s">
        <v>35</v>
      </c>
      <c r="D2471" s="1" t="s">
        <v>36</v>
      </c>
      <c r="E2471" s="1" t="s">
        <v>2904</v>
      </c>
      <c r="F2471" s="1" t="s">
        <v>37</v>
      </c>
      <c r="G2471" t="s">
        <v>64</v>
      </c>
      <c r="H2471" t="s">
        <v>39</v>
      </c>
      <c r="I2471" t="s">
        <v>40</v>
      </c>
      <c r="J2471" t="s">
        <v>2905</v>
      </c>
      <c r="K2471" t="s">
        <v>40</v>
      </c>
      <c r="L2471" s="4">
        <v>2863.34</v>
      </c>
      <c r="M2471" s="2">
        <v>43891</v>
      </c>
      <c r="N2471" t="s">
        <v>55</v>
      </c>
      <c r="O2471" t="s">
        <v>56</v>
      </c>
      <c r="P2471" t="s">
        <v>2906</v>
      </c>
      <c r="Q2471" t="s">
        <v>2907</v>
      </c>
      <c r="R2471" t="s">
        <v>2908</v>
      </c>
      <c r="S2471" s="3">
        <v>43924</v>
      </c>
      <c r="T2471" t="s">
        <v>1709</v>
      </c>
      <c r="U2471">
        <v>111</v>
      </c>
      <c r="V2471" t="s">
        <v>2911</v>
      </c>
      <c r="W2471" t="s">
        <v>2908</v>
      </c>
      <c r="Y2471" s="3">
        <v>43924</v>
      </c>
      <c r="AA2471" t="s">
        <v>2911</v>
      </c>
      <c r="AH2471" t="str">
        <f>VLOOKUP(B2471,'cc Lookup'!A:J,10,0)</f>
        <v>Corporate Expenditure</v>
      </c>
      <c r="AI2471" t="str">
        <f>VLOOKUP(B2471,'cc Lookup'!A:E,5,0)</f>
        <v>Corporate Exp</v>
      </c>
      <c r="AJ2471" t="s">
        <v>6736</v>
      </c>
      <c r="AK2471" t="str">
        <f t="shared" si="76"/>
        <v>E35120 Corporate Expenses</v>
      </c>
      <c r="AL2471" t="str">
        <f t="shared" si="77"/>
        <v>7310 Legal / Prof Fees</v>
      </c>
      <c r="AM2471" t="str">
        <f>VLOOKUP(W2471,Lookup!A:B,2,0)</f>
        <v>Other</v>
      </c>
    </row>
    <row r="2472" spans="1:39" x14ac:dyDescent="0.25">
      <c r="A2472" t="s">
        <v>33</v>
      </c>
      <c r="B2472" s="1" t="s">
        <v>63</v>
      </c>
      <c r="C2472" s="1" t="s">
        <v>35</v>
      </c>
      <c r="D2472" s="1" t="s">
        <v>36</v>
      </c>
      <c r="E2472" s="1" t="s">
        <v>2904</v>
      </c>
      <c r="F2472" s="1" t="s">
        <v>37</v>
      </c>
      <c r="G2472" t="s">
        <v>64</v>
      </c>
      <c r="H2472" t="s">
        <v>39</v>
      </c>
      <c r="I2472" t="s">
        <v>40</v>
      </c>
      <c r="J2472" t="s">
        <v>2905</v>
      </c>
      <c r="K2472" t="s">
        <v>40</v>
      </c>
      <c r="L2472" s="4">
        <v>4208.34</v>
      </c>
      <c r="M2472" s="2">
        <v>43891</v>
      </c>
      <c r="N2472" t="s">
        <v>55</v>
      </c>
      <c r="O2472" t="s">
        <v>56</v>
      </c>
      <c r="P2472" t="s">
        <v>2906</v>
      </c>
      <c r="Q2472" t="s">
        <v>2907</v>
      </c>
      <c r="R2472" t="s">
        <v>2908</v>
      </c>
      <c r="S2472" s="3">
        <v>43924</v>
      </c>
      <c r="T2472" t="s">
        <v>1709</v>
      </c>
      <c r="U2472">
        <v>112</v>
      </c>
      <c r="V2472" t="s">
        <v>2912</v>
      </c>
      <c r="W2472" t="s">
        <v>2908</v>
      </c>
      <c r="Y2472" s="3">
        <v>43924</v>
      </c>
      <c r="AA2472" t="s">
        <v>2912</v>
      </c>
      <c r="AH2472" t="str">
        <f>VLOOKUP(B2472,'cc Lookup'!A:J,10,0)</f>
        <v>Corporate Expenditure</v>
      </c>
      <c r="AI2472" t="str">
        <f>VLOOKUP(B2472,'cc Lookup'!A:E,5,0)</f>
        <v>Corporate Exp</v>
      </c>
      <c r="AJ2472" t="s">
        <v>6736</v>
      </c>
      <c r="AK2472" t="str">
        <f t="shared" si="76"/>
        <v>E35120 Corporate Expenses</v>
      </c>
      <c r="AL2472" t="str">
        <f t="shared" si="77"/>
        <v>7310 Legal / Prof Fees</v>
      </c>
      <c r="AM2472" t="str">
        <f>VLOOKUP(W2472,Lookup!A:B,2,0)</f>
        <v>Other</v>
      </c>
    </row>
    <row r="2473" spans="1:39" x14ac:dyDescent="0.25">
      <c r="A2473" t="s">
        <v>33</v>
      </c>
      <c r="B2473" s="1" t="s">
        <v>63</v>
      </c>
      <c r="C2473" s="1" t="s">
        <v>35</v>
      </c>
      <c r="D2473" s="1" t="s">
        <v>36</v>
      </c>
      <c r="E2473" s="1" t="s">
        <v>2904</v>
      </c>
      <c r="F2473" s="1" t="s">
        <v>37</v>
      </c>
      <c r="G2473" t="s">
        <v>64</v>
      </c>
      <c r="H2473" t="s">
        <v>39</v>
      </c>
      <c r="I2473" t="s">
        <v>40</v>
      </c>
      <c r="J2473" t="s">
        <v>2905</v>
      </c>
      <c r="K2473" t="s">
        <v>40</v>
      </c>
      <c r="L2473" s="4">
        <v>4568.34</v>
      </c>
      <c r="M2473" s="2">
        <v>43891</v>
      </c>
      <c r="N2473" t="s">
        <v>55</v>
      </c>
      <c r="O2473" t="s">
        <v>56</v>
      </c>
      <c r="P2473" t="s">
        <v>2906</v>
      </c>
      <c r="Q2473" t="s">
        <v>2907</v>
      </c>
      <c r="R2473" t="s">
        <v>2908</v>
      </c>
      <c r="S2473" s="3">
        <v>43924</v>
      </c>
      <c r="T2473" t="s">
        <v>1709</v>
      </c>
      <c r="U2473">
        <v>113</v>
      </c>
      <c r="V2473" t="s">
        <v>2913</v>
      </c>
      <c r="W2473" t="s">
        <v>2908</v>
      </c>
      <c r="Y2473" s="3">
        <v>43924</v>
      </c>
      <c r="AA2473" t="s">
        <v>2913</v>
      </c>
      <c r="AH2473" t="str">
        <f>VLOOKUP(B2473,'cc Lookup'!A:J,10,0)</f>
        <v>Corporate Expenditure</v>
      </c>
      <c r="AI2473" t="str">
        <f>VLOOKUP(B2473,'cc Lookup'!A:E,5,0)</f>
        <v>Corporate Exp</v>
      </c>
      <c r="AJ2473" t="s">
        <v>6736</v>
      </c>
      <c r="AK2473" t="str">
        <f t="shared" si="76"/>
        <v>E35120 Corporate Expenses</v>
      </c>
      <c r="AL2473" t="str">
        <f t="shared" si="77"/>
        <v>7310 Legal / Prof Fees</v>
      </c>
      <c r="AM2473" t="str">
        <f>VLOOKUP(W2473,Lookup!A:B,2,0)</f>
        <v>Other</v>
      </c>
    </row>
    <row r="2474" spans="1:39" x14ac:dyDescent="0.25">
      <c r="A2474" t="s">
        <v>33</v>
      </c>
      <c r="B2474" s="1" t="s">
        <v>63</v>
      </c>
      <c r="C2474" s="1" t="s">
        <v>35</v>
      </c>
      <c r="D2474" s="1" t="s">
        <v>36</v>
      </c>
      <c r="E2474" s="1" t="s">
        <v>2904</v>
      </c>
      <c r="F2474" s="1" t="s">
        <v>37</v>
      </c>
      <c r="G2474" t="s">
        <v>64</v>
      </c>
      <c r="H2474" t="s">
        <v>39</v>
      </c>
      <c r="I2474" t="s">
        <v>40</v>
      </c>
      <c r="J2474" t="s">
        <v>2905</v>
      </c>
      <c r="K2474" t="s">
        <v>40</v>
      </c>
      <c r="L2474" s="4">
        <v>10000</v>
      </c>
      <c r="M2474" s="2">
        <v>43891</v>
      </c>
      <c r="N2474" t="s">
        <v>55</v>
      </c>
      <c r="O2474" t="s">
        <v>56</v>
      </c>
      <c r="P2474" t="s">
        <v>2906</v>
      </c>
      <c r="Q2474" t="s">
        <v>2907</v>
      </c>
      <c r="R2474" t="s">
        <v>2908</v>
      </c>
      <c r="S2474" s="3">
        <v>43924</v>
      </c>
      <c r="T2474" t="s">
        <v>1709</v>
      </c>
      <c r="U2474">
        <v>114</v>
      </c>
      <c r="V2474" t="s">
        <v>2914</v>
      </c>
      <c r="W2474" t="s">
        <v>2908</v>
      </c>
      <c r="Y2474" s="3">
        <v>43924</v>
      </c>
      <c r="AA2474" t="s">
        <v>2914</v>
      </c>
      <c r="AH2474" t="str">
        <f>VLOOKUP(B2474,'cc Lookup'!A:J,10,0)</f>
        <v>Corporate Expenditure</v>
      </c>
      <c r="AI2474" t="str">
        <f>VLOOKUP(B2474,'cc Lookup'!A:E,5,0)</f>
        <v>Corporate Exp</v>
      </c>
      <c r="AJ2474" t="s">
        <v>6736</v>
      </c>
      <c r="AK2474" t="str">
        <f t="shared" si="76"/>
        <v>E35120 Corporate Expenses</v>
      </c>
      <c r="AL2474" t="str">
        <f t="shared" si="77"/>
        <v>7310 Legal / Prof Fees</v>
      </c>
      <c r="AM2474" t="str">
        <f>VLOOKUP(W2474,Lookup!A:B,2,0)</f>
        <v>Other</v>
      </c>
    </row>
    <row r="2475" spans="1:39" x14ac:dyDescent="0.25">
      <c r="A2475" t="s">
        <v>33</v>
      </c>
      <c r="B2475" s="1" t="s">
        <v>63</v>
      </c>
      <c r="C2475" s="1" t="s">
        <v>35</v>
      </c>
      <c r="D2475" s="1" t="s">
        <v>36</v>
      </c>
      <c r="E2475" s="1" t="s">
        <v>2904</v>
      </c>
      <c r="F2475" s="1" t="s">
        <v>37</v>
      </c>
      <c r="G2475" t="s">
        <v>64</v>
      </c>
      <c r="H2475" t="s">
        <v>39</v>
      </c>
      <c r="I2475" t="s">
        <v>40</v>
      </c>
      <c r="J2475" t="s">
        <v>2905</v>
      </c>
      <c r="K2475" t="s">
        <v>40</v>
      </c>
      <c r="L2475" s="4">
        <v>13552.78</v>
      </c>
      <c r="M2475" s="2">
        <v>43891</v>
      </c>
      <c r="N2475" t="s">
        <v>55</v>
      </c>
      <c r="O2475" t="s">
        <v>56</v>
      </c>
      <c r="P2475" t="s">
        <v>2906</v>
      </c>
      <c r="Q2475" t="s">
        <v>2907</v>
      </c>
      <c r="R2475" t="s">
        <v>2908</v>
      </c>
      <c r="S2475" s="3">
        <v>43924</v>
      </c>
      <c r="T2475" t="s">
        <v>1709</v>
      </c>
      <c r="U2475">
        <v>115</v>
      </c>
      <c r="V2475" t="s">
        <v>2915</v>
      </c>
      <c r="W2475" t="s">
        <v>2908</v>
      </c>
      <c r="Y2475" s="3">
        <v>43924</v>
      </c>
      <c r="AA2475" t="s">
        <v>2915</v>
      </c>
      <c r="AH2475" t="str">
        <f>VLOOKUP(B2475,'cc Lookup'!A:J,10,0)</f>
        <v>Corporate Expenditure</v>
      </c>
      <c r="AI2475" t="str">
        <f>VLOOKUP(B2475,'cc Lookup'!A:E,5,0)</f>
        <v>Corporate Exp</v>
      </c>
      <c r="AJ2475" t="s">
        <v>6736</v>
      </c>
      <c r="AK2475" t="str">
        <f t="shared" si="76"/>
        <v>E35120 Corporate Expenses</v>
      </c>
      <c r="AL2475" t="str">
        <f t="shared" si="77"/>
        <v>7310 Legal / Prof Fees</v>
      </c>
      <c r="AM2475" t="str">
        <f>VLOOKUP(W2475,Lookup!A:B,2,0)</f>
        <v>Other</v>
      </c>
    </row>
    <row r="2476" spans="1:39" x14ac:dyDescent="0.25">
      <c r="A2476" t="s">
        <v>33</v>
      </c>
      <c r="B2476" s="1" t="s">
        <v>63</v>
      </c>
      <c r="C2476" s="1" t="s">
        <v>35</v>
      </c>
      <c r="D2476" s="1" t="s">
        <v>36</v>
      </c>
      <c r="E2476" s="1" t="s">
        <v>2904</v>
      </c>
      <c r="F2476" s="1" t="s">
        <v>37</v>
      </c>
      <c r="G2476" t="s">
        <v>64</v>
      </c>
      <c r="H2476" t="s">
        <v>39</v>
      </c>
      <c r="I2476" t="s">
        <v>40</v>
      </c>
      <c r="J2476" t="s">
        <v>2905</v>
      </c>
      <c r="K2476" t="s">
        <v>40</v>
      </c>
      <c r="L2476" s="4">
        <v>13912.78</v>
      </c>
      <c r="M2476" s="2">
        <v>43891</v>
      </c>
      <c r="N2476" t="s">
        <v>55</v>
      </c>
      <c r="O2476" t="s">
        <v>56</v>
      </c>
      <c r="P2476" t="s">
        <v>2906</v>
      </c>
      <c r="Q2476" t="s">
        <v>2907</v>
      </c>
      <c r="R2476" t="s">
        <v>2908</v>
      </c>
      <c r="S2476" s="3">
        <v>43924</v>
      </c>
      <c r="T2476" t="s">
        <v>1709</v>
      </c>
      <c r="U2476">
        <v>116</v>
      </c>
      <c r="V2476" t="s">
        <v>2916</v>
      </c>
      <c r="W2476" t="s">
        <v>2908</v>
      </c>
      <c r="Y2476" s="3">
        <v>43924</v>
      </c>
      <c r="AA2476" t="s">
        <v>2916</v>
      </c>
      <c r="AH2476" t="str">
        <f>VLOOKUP(B2476,'cc Lookup'!A:J,10,0)</f>
        <v>Corporate Expenditure</v>
      </c>
      <c r="AI2476" t="str">
        <f>VLOOKUP(B2476,'cc Lookup'!A:E,5,0)</f>
        <v>Corporate Exp</v>
      </c>
      <c r="AJ2476" t="s">
        <v>6736</v>
      </c>
      <c r="AK2476" t="str">
        <f t="shared" si="76"/>
        <v>E35120 Corporate Expenses</v>
      </c>
      <c r="AL2476" t="str">
        <f t="shared" si="77"/>
        <v>7310 Legal / Prof Fees</v>
      </c>
      <c r="AM2476" t="str">
        <f>VLOOKUP(W2476,Lookup!A:B,2,0)</f>
        <v>Other</v>
      </c>
    </row>
    <row r="2477" spans="1:39" x14ac:dyDescent="0.25">
      <c r="A2477" t="s">
        <v>33</v>
      </c>
      <c r="B2477" s="1" t="s">
        <v>63</v>
      </c>
      <c r="C2477" s="1" t="s">
        <v>35</v>
      </c>
      <c r="D2477" s="1" t="s">
        <v>36</v>
      </c>
      <c r="E2477" s="1" t="s">
        <v>2904</v>
      </c>
      <c r="F2477" s="1" t="s">
        <v>37</v>
      </c>
      <c r="G2477" t="s">
        <v>64</v>
      </c>
      <c r="H2477" t="s">
        <v>39</v>
      </c>
      <c r="I2477" t="s">
        <v>40</v>
      </c>
      <c r="J2477" t="s">
        <v>2905</v>
      </c>
      <c r="K2477" t="s">
        <v>40</v>
      </c>
      <c r="L2477" s="4">
        <v>23912.78</v>
      </c>
      <c r="M2477" s="2">
        <v>43891</v>
      </c>
      <c r="N2477" t="s">
        <v>55</v>
      </c>
      <c r="O2477" t="s">
        <v>56</v>
      </c>
      <c r="P2477" t="s">
        <v>2906</v>
      </c>
      <c r="Q2477" t="s">
        <v>2907</v>
      </c>
      <c r="R2477" t="s">
        <v>2908</v>
      </c>
      <c r="S2477" s="3">
        <v>43924</v>
      </c>
      <c r="T2477" t="s">
        <v>1709</v>
      </c>
      <c r="U2477">
        <v>117</v>
      </c>
      <c r="V2477" t="s">
        <v>2914</v>
      </c>
      <c r="W2477" t="s">
        <v>2908</v>
      </c>
      <c r="Y2477" s="3">
        <v>43924</v>
      </c>
      <c r="AA2477" t="s">
        <v>2914</v>
      </c>
      <c r="AH2477" t="str">
        <f>VLOOKUP(B2477,'cc Lookup'!A:J,10,0)</f>
        <v>Corporate Expenditure</v>
      </c>
      <c r="AI2477" t="str">
        <f>VLOOKUP(B2477,'cc Lookup'!A:E,5,0)</f>
        <v>Corporate Exp</v>
      </c>
      <c r="AJ2477" t="s">
        <v>6736</v>
      </c>
      <c r="AK2477" t="str">
        <f t="shared" si="76"/>
        <v>E35120 Corporate Expenses</v>
      </c>
      <c r="AL2477" t="str">
        <f t="shared" si="77"/>
        <v>7310 Legal / Prof Fees</v>
      </c>
      <c r="AM2477" t="str">
        <f>VLOOKUP(W2477,Lookup!A:B,2,0)</f>
        <v>Other</v>
      </c>
    </row>
    <row r="2478" spans="1:39" x14ac:dyDescent="0.25">
      <c r="A2478" t="s">
        <v>33</v>
      </c>
      <c r="B2478" s="1" t="s">
        <v>63</v>
      </c>
      <c r="C2478" s="1" t="s">
        <v>35</v>
      </c>
      <c r="D2478" s="1" t="s">
        <v>36</v>
      </c>
      <c r="E2478" s="1" t="s">
        <v>2904</v>
      </c>
      <c r="F2478" s="1" t="s">
        <v>37</v>
      </c>
      <c r="G2478" t="s">
        <v>64</v>
      </c>
      <c r="H2478" t="s">
        <v>39</v>
      </c>
      <c r="I2478" t="s">
        <v>40</v>
      </c>
      <c r="J2478" t="s">
        <v>2905</v>
      </c>
      <c r="K2478" t="s">
        <v>40</v>
      </c>
      <c r="L2478" s="4">
        <v>-6817.06</v>
      </c>
      <c r="M2478" s="2">
        <v>43891</v>
      </c>
      <c r="N2478" t="s">
        <v>55</v>
      </c>
      <c r="O2478" t="s">
        <v>56</v>
      </c>
      <c r="P2478" t="s">
        <v>2906</v>
      </c>
      <c r="Q2478" t="s">
        <v>2907</v>
      </c>
      <c r="R2478" t="s">
        <v>2908</v>
      </c>
      <c r="S2478" s="3">
        <v>43924</v>
      </c>
      <c r="T2478" t="s">
        <v>1709</v>
      </c>
      <c r="U2478">
        <v>118</v>
      </c>
      <c r="V2478" t="s">
        <v>2917</v>
      </c>
      <c r="W2478" t="s">
        <v>2908</v>
      </c>
      <c r="Y2478" s="3">
        <v>43924</v>
      </c>
      <c r="AA2478" t="s">
        <v>2917</v>
      </c>
      <c r="AH2478" t="str">
        <f>VLOOKUP(B2478,'cc Lookup'!A:J,10,0)</f>
        <v>Corporate Expenditure</v>
      </c>
      <c r="AI2478" t="str">
        <f>VLOOKUP(B2478,'cc Lookup'!A:E,5,0)</f>
        <v>Corporate Exp</v>
      </c>
      <c r="AJ2478" t="s">
        <v>6736</v>
      </c>
      <c r="AK2478" t="str">
        <f t="shared" si="76"/>
        <v>E35120 Corporate Expenses</v>
      </c>
      <c r="AL2478" t="str">
        <f t="shared" si="77"/>
        <v>7310 Legal / Prof Fees</v>
      </c>
      <c r="AM2478" t="str">
        <f>VLOOKUP(W2478,Lookup!A:B,2,0)</f>
        <v>Other</v>
      </c>
    </row>
    <row r="2479" spans="1:39" x14ac:dyDescent="0.25">
      <c r="A2479" t="s">
        <v>33</v>
      </c>
      <c r="B2479" s="1" t="s">
        <v>63</v>
      </c>
      <c r="C2479" s="1" t="s">
        <v>35</v>
      </c>
      <c r="D2479" s="1" t="s">
        <v>36</v>
      </c>
      <c r="E2479" s="1" t="s">
        <v>2904</v>
      </c>
      <c r="F2479" s="1" t="s">
        <v>37</v>
      </c>
      <c r="G2479" t="s">
        <v>64</v>
      </c>
      <c r="H2479" t="s">
        <v>39</v>
      </c>
      <c r="I2479" t="s">
        <v>40</v>
      </c>
      <c r="J2479" t="s">
        <v>2905</v>
      </c>
      <c r="K2479" t="s">
        <v>40</v>
      </c>
      <c r="L2479" s="4">
        <v>-6848.26</v>
      </c>
      <c r="M2479" s="2">
        <v>43891</v>
      </c>
      <c r="N2479" t="s">
        <v>55</v>
      </c>
      <c r="O2479" t="s">
        <v>56</v>
      </c>
      <c r="P2479" t="s">
        <v>2906</v>
      </c>
      <c r="Q2479" t="s">
        <v>2907</v>
      </c>
      <c r="R2479" t="s">
        <v>2908</v>
      </c>
      <c r="S2479" s="3">
        <v>43924</v>
      </c>
      <c r="T2479" t="s">
        <v>1709</v>
      </c>
      <c r="U2479">
        <v>119</v>
      </c>
      <c r="V2479" t="s">
        <v>2918</v>
      </c>
      <c r="W2479" t="s">
        <v>2908</v>
      </c>
      <c r="Y2479" s="3">
        <v>43924</v>
      </c>
      <c r="AA2479" t="s">
        <v>2918</v>
      </c>
      <c r="AH2479" t="str">
        <f>VLOOKUP(B2479,'cc Lookup'!A:J,10,0)</f>
        <v>Corporate Expenditure</v>
      </c>
      <c r="AI2479" t="str">
        <f>VLOOKUP(B2479,'cc Lookup'!A:E,5,0)</f>
        <v>Corporate Exp</v>
      </c>
      <c r="AJ2479" t="s">
        <v>6736</v>
      </c>
      <c r="AK2479" t="str">
        <f t="shared" si="76"/>
        <v>E35120 Corporate Expenses</v>
      </c>
      <c r="AL2479" t="str">
        <f t="shared" si="77"/>
        <v>7310 Legal / Prof Fees</v>
      </c>
      <c r="AM2479" t="str">
        <f>VLOOKUP(W2479,Lookup!A:B,2,0)</f>
        <v>Other</v>
      </c>
    </row>
    <row r="2480" spans="1:39" x14ac:dyDescent="0.25">
      <c r="A2480" t="s">
        <v>33</v>
      </c>
      <c r="B2480" s="1" t="s">
        <v>63</v>
      </c>
      <c r="C2480" s="1" t="s">
        <v>35</v>
      </c>
      <c r="D2480" s="1" t="s">
        <v>36</v>
      </c>
      <c r="E2480" s="1" t="s">
        <v>2904</v>
      </c>
      <c r="F2480" s="1" t="s">
        <v>37</v>
      </c>
      <c r="G2480" t="s">
        <v>64</v>
      </c>
      <c r="H2480" t="s">
        <v>39</v>
      </c>
      <c r="I2480" t="s">
        <v>40</v>
      </c>
      <c r="J2480" t="s">
        <v>2905</v>
      </c>
      <c r="K2480" t="s">
        <v>40</v>
      </c>
      <c r="L2480" s="4">
        <v>-7053.86</v>
      </c>
      <c r="M2480" s="2">
        <v>43891</v>
      </c>
      <c r="N2480" t="s">
        <v>55</v>
      </c>
      <c r="O2480" t="s">
        <v>56</v>
      </c>
      <c r="P2480" t="s">
        <v>2906</v>
      </c>
      <c r="Q2480" t="s">
        <v>2907</v>
      </c>
      <c r="R2480" t="s">
        <v>2908</v>
      </c>
      <c r="S2480" s="3">
        <v>43924</v>
      </c>
      <c r="T2480" t="s">
        <v>1709</v>
      </c>
      <c r="U2480">
        <v>120</v>
      </c>
      <c r="V2480" t="s">
        <v>2919</v>
      </c>
      <c r="W2480" t="s">
        <v>2908</v>
      </c>
      <c r="Y2480" s="3">
        <v>43924</v>
      </c>
      <c r="AA2480" t="s">
        <v>2919</v>
      </c>
      <c r="AH2480" t="str">
        <f>VLOOKUP(B2480,'cc Lookup'!A:J,10,0)</f>
        <v>Corporate Expenditure</v>
      </c>
      <c r="AI2480" t="str">
        <f>VLOOKUP(B2480,'cc Lookup'!A:E,5,0)</f>
        <v>Corporate Exp</v>
      </c>
      <c r="AJ2480" t="s">
        <v>6736</v>
      </c>
      <c r="AK2480" t="str">
        <f t="shared" si="76"/>
        <v>E35120 Corporate Expenses</v>
      </c>
      <c r="AL2480" t="str">
        <f t="shared" si="77"/>
        <v>7310 Legal / Prof Fees</v>
      </c>
      <c r="AM2480" t="str">
        <f>VLOOKUP(W2480,Lookup!A:B,2,0)</f>
        <v>Other</v>
      </c>
    </row>
    <row r="2481" spans="1:39" x14ac:dyDescent="0.25">
      <c r="A2481" t="s">
        <v>33</v>
      </c>
      <c r="B2481" s="1" t="s">
        <v>63</v>
      </c>
      <c r="C2481" s="1" t="s">
        <v>35</v>
      </c>
      <c r="D2481" s="1" t="s">
        <v>140</v>
      </c>
      <c r="E2481" s="1" t="s">
        <v>36</v>
      </c>
      <c r="F2481" s="1" t="s">
        <v>37</v>
      </c>
      <c r="G2481" t="s">
        <v>64</v>
      </c>
      <c r="H2481" t="s">
        <v>39</v>
      </c>
      <c r="I2481" t="s">
        <v>141</v>
      </c>
      <c r="J2481" t="s">
        <v>40</v>
      </c>
      <c r="K2481" t="s">
        <v>40</v>
      </c>
      <c r="L2481" s="4">
        <v>-32.89</v>
      </c>
      <c r="M2481" s="2">
        <v>43891</v>
      </c>
      <c r="N2481" t="s">
        <v>103</v>
      </c>
      <c r="O2481" t="s">
        <v>104</v>
      </c>
      <c r="P2481" t="s">
        <v>2785</v>
      </c>
      <c r="Q2481" t="s">
        <v>2899</v>
      </c>
      <c r="R2481" t="s">
        <v>2900</v>
      </c>
      <c r="S2481" s="3">
        <v>43889</v>
      </c>
      <c r="T2481" t="s">
        <v>46</v>
      </c>
      <c r="U2481">
        <v>2322</v>
      </c>
      <c r="V2481" t="s">
        <v>809</v>
      </c>
      <c r="W2481" t="s">
        <v>694</v>
      </c>
      <c r="X2481">
        <v>165052611</v>
      </c>
      <c r="Y2481" s="3">
        <v>43347</v>
      </c>
      <c r="AC2481" t="s">
        <v>794</v>
      </c>
      <c r="AH2481" t="str">
        <f>VLOOKUP(B2481,'cc Lookup'!A:J,10,0)</f>
        <v>Corporate Expenditure</v>
      </c>
      <c r="AI2481" t="str">
        <f>VLOOKUP(B2481,'cc Lookup'!A:E,5,0)</f>
        <v>Corporate Exp</v>
      </c>
      <c r="AJ2481" t="s">
        <v>6736</v>
      </c>
      <c r="AK2481" t="str">
        <f t="shared" si="76"/>
        <v>E35120 Corporate Expenses</v>
      </c>
      <c r="AL2481" t="str">
        <f t="shared" si="77"/>
        <v>7310 Legal / Prof Fees</v>
      </c>
      <c r="AM2481" t="str">
        <f>VLOOKUP(W2481,Lookup!A:B,2,0)</f>
        <v>Legal</v>
      </c>
    </row>
    <row r="2482" spans="1:39" x14ac:dyDescent="0.25">
      <c r="A2482" t="s">
        <v>33</v>
      </c>
      <c r="B2482" s="1" t="s">
        <v>63</v>
      </c>
      <c r="C2482" s="1" t="s">
        <v>35</v>
      </c>
      <c r="D2482" s="1" t="s">
        <v>36</v>
      </c>
      <c r="E2482" s="1" t="s">
        <v>36</v>
      </c>
      <c r="F2482" s="1" t="s">
        <v>37</v>
      </c>
      <c r="G2482" t="s">
        <v>64</v>
      </c>
      <c r="H2482" t="s">
        <v>39</v>
      </c>
      <c r="I2482" t="s">
        <v>40</v>
      </c>
      <c r="J2482" t="s">
        <v>40</v>
      </c>
      <c r="K2482" t="s">
        <v>40</v>
      </c>
      <c r="L2482" s="4">
        <v>28000</v>
      </c>
      <c r="M2482" s="2">
        <v>43922</v>
      </c>
      <c r="N2482" t="s">
        <v>55</v>
      </c>
      <c r="O2482" t="s">
        <v>56</v>
      </c>
      <c r="P2482" t="s">
        <v>2933</v>
      </c>
      <c r="Q2482" t="s">
        <v>2951</v>
      </c>
      <c r="R2482" t="s">
        <v>2952</v>
      </c>
      <c r="S2482" s="3">
        <v>43962</v>
      </c>
      <c r="T2482" t="s">
        <v>350</v>
      </c>
      <c r="U2482">
        <v>64</v>
      </c>
      <c r="V2482" t="s">
        <v>2953</v>
      </c>
      <c r="W2482" t="s">
        <v>2952</v>
      </c>
      <c r="Y2482" s="3">
        <v>43962</v>
      </c>
      <c r="AA2482" t="s">
        <v>2953</v>
      </c>
      <c r="AH2482" t="str">
        <f>VLOOKUP(B2482,'cc Lookup'!A:J,10,0)</f>
        <v>Corporate Expenditure</v>
      </c>
      <c r="AI2482" t="str">
        <f>VLOOKUP(B2482,'cc Lookup'!A:E,5,0)</f>
        <v>Corporate Exp</v>
      </c>
      <c r="AJ2482" t="s">
        <v>6737</v>
      </c>
      <c r="AK2482" t="str">
        <f t="shared" si="76"/>
        <v>E35120 Corporate Expenses</v>
      </c>
      <c r="AL2482" t="str">
        <f t="shared" si="77"/>
        <v>7310 Legal / Prof Fees</v>
      </c>
      <c r="AM2482" t="str">
        <f>VLOOKUP(W2482,Lookup!A:B,2,0)</f>
        <v>Other</v>
      </c>
    </row>
    <row r="2483" spans="1:39" x14ac:dyDescent="0.25">
      <c r="A2483" t="s">
        <v>33</v>
      </c>
      <c r="B2483" s="1" t="s">
        <v>63</v>
      </c>
      <c r="C2483" s="1" t="s">
        <v>35</v>
      </c>
      <c r="D2483" s="1" t="s">
        <v>36</v>
      </c>
      <c r="E2483" s="1" t="s">
        <v>36</v>
      </c>
      <c r="F2483" s="1" t="s">
        <v>37</v>
      </c>
      <c r="G2483" t="s">
        <v>64</v>
      </c>
      <c r="H2483" t="s">
        <v>39</v>
      </c>
      <c r="I2483" t="s">
        <v>40</v>
      </c>
      <c r="J2483" t="s">
        <v>40</v>
      </c>
      <c r="K2483" t="s">
        <v>40</v>
      </c>
      <c r="L2483" s="4">
        <v>51181</v>
      </c>
      <c r="M2483" s="2">
        <v>43922</v>
      </c>
      <c r="N2483" t="s">
        <v>55</v>
      </c>
      <c r="O2483" t="s">
        <v>56</v>
      </c>
      <c r="P2483" t="s">
        <v>2954</v>
      </c>
      <c r="Q2483" t="s">
        <v>2955</v>
      </c>
      <c r="R2483" t="s">
        <v>2956</v>
      </c>
      <c r="S2483" s="3">
        <v>43962</v>
      </c>
      <c r="T2483" t="s">
        <v>1709</v>
      </c>
      <c r="U2483">
        <v>20</v>
      </c>
      <c r="V2483" t="s">
        <v>2957</v>
      </c>
      <c r="W2483" t="s">
        <v>2956</v>
      </c>
      <c r="Y2483" s="3">
        <v>43962</v>
      </c>
      <c r="AA2483" t="s">
        <v>2878</v>
      </c>
      <c r="AD2483" t="s">
        <v>2958</v>
      </c>
      <c r="AH2483" t="str">
        <f>VLOOKUP(B2483,'cc Lookup'!A:J,10,0)</f>
        <v>Corporate Expenditure</v>
      </c>
      <c r="AI2483" t="str">
        <f>VLOOKUP(B2483,'cc Lookup'!A:E,5,0)</f>
        <v>Corporate Exp</v>
      </c>
      <c r="AJ2483" t="s">
        <v>6737</v>
      </c>
      <c r="AK2483" t="str">
        <f t="shared" si="76"/>
        <v>E35120 Corporate Expenses</v>
      </c>
      <c r="AL2483" t="str">
        <f t="shared" si="77"/>
        <v>7310 Legal / Prof Fees</v>
      </c>
      <c r="AM2483" t="str">
        <f>VLOOKUP(W2483,Lookup!A:B,2,0)</f>
        <v>Other</v>
      </c>
    </row>
    <row r="2484" spans="1:39" x14ac:dyDescent="0.25">
      <c r="A2484" t="s">
        <v>33</v>
      </c>
      <c r="B2484" s="1" t="s">
        <v>63</v>
      </c>
      <c r="C2484" s="1" t="s">
        <v>35</v>
      </c>
      <c r="D2484" s="1" t="s">
        <v>36</v>
      </c>
      <c r="E2484" s="1" t="s">
        <v>36</v>
      </c>
      <c r="F2484" s="1" t="s">
        <v>37</v>
      </c>
      <c r="G2484" t="s">
        <v>64</v>
      </c>
      <c r="H2484" t="s">
        <v>39</v>
      </c>
      <c r="I2484" t="s">
        <v>40</v>
      </c>
      <c r="J2484" t="s">
        <v>40</v>
      </c>
      <c r="K2484" t="s">
        <v>40</v>
      </c>
      <c r="L2484" s="4">
        <v>-477</v>
      </c>
      <c r="M2484" s="2">
        <v>43922</v>
      </c>
      <c r="N2484" t="s">
        <v>55</v>
      </c>
      <c r="O2484" t="s">
        <v>56</v>
      </c>
      <c r="P2484" t="s">
        <v>2954</v>
      </c>
      <c r="Q2484" t="s">
        <v>2955</v>
      </c>
      <c r="R2484" t="s">
        <v>2956</v>
      </c>
      <c r="S2484" s="3">
        <v>43962</v>
      </c>
      <c r="T2484" t="s">
        <v>1709</v>
      </c>
      <c r="U2484">
        <v>21</v>
      </c>
      <c r="V2484" t="s">
        <v>2959</v>
      </c>
      <c r="W2484" t="s">
        <v>2956</v>
      </c>
      <c r="Y2484" s="3">
        <v>43962</v>
      </c>
      <c r="AA2484" t="s">
        <v>2959</v>
      </c>
      <c r="AH2484" t="str">
        <f>VLOOKUP(B2484,'cc Lookup'!A:J,10,0)</f>
        <v>Corporate Expenditure</v>
      </c>
      <c r="AI2484" t="str">
        <f>VLOOKUP(B2484,'cc Lookup'!A:E,5,0)</f>
        <v>Corporate Exp</v>
      </c>
      <c r="AJ2484" t="s">
        <v>6737</v>
      </c>
      <c r="AK2484" t="str">
        <f t="shared" si="76"/>
        <v>E35120 Corporate Expenses</v>
      </c>
      <c r="AL2484" t="str">
        <f t="shared" si="77"/>
        <v>7310 Legal / Prof Fees</v>
      </c>
      <c r="AM2484" t="str">
        <f>VLOOKUP(W2484,Lookup!A:B,2,0)</f>
        <v>Other</v>
      </c>
    </row>
    <row r="2485" spans="1:39" x14ac:dyDescent="0.25">
      <c r="A2485" t="s">
        <v>33</v>
      </c>
      <c r="B2485" s="1" t="s">
        <v>63</v>
      </c>
      <c r="C2485" s="1" t="s">
        <v>35</v>
      </c>
      <c r="D2485" s="1" t="s">
        <v>36</v>
      </c>
      <c r="E2485" s="1" t="s">
        <v>36</v>
      </c>
      <c r="F2485" s="1" t="s">
        <v>37</v>
      </c>
      <c r="G2485" t="s">
        <v>64</v>
      </c>
      <c r="H2485" t="s">
        <v>39</v>
      </c>
      <c r="I2485" t="s">
        <v>40</v>
      </c>
      <c r="J2485" t="s">
        <v>40</v>
      </c>
      <c r="K2485" t="s">
        <v>40</v>
      </c>
      <c r="L2485" s="4">
        <v>-155506.26</v>
      </c>
      <c r="M2485" s="2">
        <v>43922</v>
      </c>
      <c r="N2485" t="s">
        <v>55</v>
      </c>
      <c r="O2485" t="s">
        <v>56</v>
      </c>
      <c r="P2485" t="s">
        <v>2954</v>
      </c>
      <c r="Q2485" t="s">
        <v>2955</v>
      </c>
      <c r="R2485" t="s">
        <v>2956</v>
      </c>
      <c r="S2485" s="3">
        <v>43962</v>
      </c>
      <c r="T2485" t="s">
        <v>1709</v>
      </c>
      <c r="U2485">
        <v>22</v>
      </c>
      <c r="V2485" t="s">
        <v>2960</v>
      </c>
      <c r="W2485" t="s">
        <v>2956</v>
      </c>
      <c r="Y2485" s="3">
        <v>43962</v>
      </c>
      <c r="AA2485" t="s">
        <v>1999</v>
      </c>
      <c r="AD2485" t="s">
        <v>2961</v>
      </c>
      <c r="AH2485" t="str">
        <f>VLOOKUP(B2485,'cc Lookup'!A:J,10,0)</f>
        <v>Corporate Expenditure</v>
      </c>
      <c r="AI2485" t="str">
        <f>VLOOKUP(B2485,'cc Lookup'!A:E,5,0)</f>
        <v>Corporate Exp</v>
      </c>
      <c r="AJ2485" t="s">
        <v>6737</v>
      </c>
      <c r="AK2485" t="str">
        <f t="shared" si="76"/>
        <v>E35120 Corporate Expenses</v>
      </c>
      <c r="AL2485" t="str">
        <f t="shared" si="77"/>
        <v>7310 Legal / Prof Fees</v>
      </c>
      <c r="AM2485" t="str">
        <f>VLOOKUP(W2485,Lookup!A:B,2,0)</f>
        <v>Other</v>
      </c>
    </row>
    <row r="2486" spans="1:39" x14ac:dyDescent="0.25">
      <c r="A2486" t="s">
        <v>33</v>
      </c>
      <c r="B2486" s="1" t="s">
        <v>63</v>
      </c>
      <c r="C2486" s="1" t="s">
        <v>35</v>
      </c>
      <c r="D2486" s="1" t="s">
        <v>36</v>
      </c>
      <c r="E2486" s="1" t="s">
        <v>36</v>
      </c>
      <c r="F2486" s="1" t="s">
        <v>37</v>
      </c>
      <c r="G2486" t="s">
        <v>64</v>
      </c>
      <c r="H2486" t="s">
        <v>39</v>
      </c>
      <c r="I2486" t="s">
        <v>40</v>
      </c>
      <c r="J2486" t="s">
        <v>40</v>
      </c>
      <c r="K2486" t="s">
        <v>40</v>
      </c>
      <c r="L2486" s="4">
        <v>-34121</v>
      </c>
      <c r="M2486" s="2">
        <v>43922</v>
      </c>
      <c r="N2486" t="s">
        <v>55</v>
      </c>
      <c r="O2486" t="s">
        <v>56</v>
      </c>
      <c r="P2486" t="s">
        <v>2947</v>
      </c>
      <c r="Q2486" t="s">
        <v>2948</v>
      </c>
      <c r="R2486" t="s">
        <v>2949</v>
      </c>
      <c r="S2486" s="3">
        <v>43938</v>
      </c>
      <c r="T2486" t="s">
        <v>46</v>
      </c>
      <c r="U2486">
        <v>18</v>
      </c>
      <c r="V2486" t="s">
        <v>2877</v>
      </c>
      <c r="W2486" t="s">
        <v>2949</v>
      </c>
      <c r="Y2486" s="3">
        <v>43938</v>
      </c>
      <c r="AA2486" t="s">
        <v>2878</v>
      </c>
      <c r="AD2486" t="s">
        <v>2879</v>
      </c>
      <c r="AH2486" t="str">
        <f>VLOOKUP(B2486,'cc Lookup'!A:J,10,0)</f>
        <v>Corporate Expenditure</v>
      </c>
      <c r="AI2486" t="str">
        <f>VLOOKUP(B2486,'cc Lookup'!A:E,5,0)</f>
        <v>Corporate Exp</v>
      </c>
      <c r="AJ2486" t="s">
        <v>6737</v>
      </c>
      <c r="AK2486" t="str">
        <f t="shared" si="76"/>
        <v>E35120 Corporate Expenses</v>
      </c>
      <c r="AL2486" t="str">
        <f t="shared" si="77"/>
        <v>7310 Legal / Prof Fees</v>
      </c>
      <c r="AM2486" t="str">
        <f>VLOOKUP(W2486,Lookup!A:B,2,0)</f>
        <v>Other</v>
      </c>
    </row>
    <row r="2487" spans="1:39" x14ac:dyDescent="0.25">
      <c r="A2487" t="s">
        <v>33</v>
      </c>
      <c r="B2487" s="1" t="s">
        <v>63</v>
      </c>
      <c r="C2487" s="1" t="s">
        <v>35</v>
      </c>
      <c r="D2487" s="1" t="s">
        <v>36</v>
      </c>
      <c r="E2487" s="1" t="s">
        <v>36</v>
      </c>
      <c r="F2487" s="1" t="s">
        <v>37</v>
      </c>
      <c r="G2487" t="s">
        <v>64</v>
      </c>
      <c r="H2487" t="s">
        <v>39</v>
      </c>
      <c r="I2487" t="s">
        <v>40</v>
      </c>
      <c r="J2487" t="s">
        <v>40</v>
      </c>
      <c r="K2487" t="s">
        <v>40</v>
      </c>
      <c r="L2487" s="4">
        <v>715</v>
      </c>
      <c r="M2487" s="2">
        <v>43922</v>
      </c>
      <c r="N2487" t="s">
        <v>55</v>
      </c>
      <c r="O2487" t="s">
        <v>56</v>
      </c>
      <c r="P2487" t="s">
        <v>2947</v>
      </c>
      <c r="Q2487" t="s">
        <v>2948</v>
      </c>
      <c r="R2487" t="s">
        <v>2949</v>
      </c>
      <c r="S2487" s="3">
        <v>43938</v>
      </c>
      <c r="T2487" t="s">
        <v>46</v>
      </c>
      <c r="U2487">
        <v>19</v>
      </c>
      <c r="V2487" t="s">
        <v>2880</v>
      </c>
      <c r="W2487" t="s">
        <v>2949</v>
      </c>
      <c r="Y2487" s="3">
        <v>43938</v>
      </c>
      <c r="AA2487" t="s">
        <v>2880</v>
      </c>
      <c r="AH2487" t="str">
        <f>VLOOKUP(B2487,'cc Lookup'!A:J,10,0)</f>
        <v>Corporate Expenditure</v>
      </c>
      <c r="AI2487" t="str">
        <f>VLOOKUP(B2487,'cc Lookup'!A:E,5,0)</f>
        <v>Corporate Exp</v>
      </c>
      <c r="AJ2487" t="s">
        <v>6737</v>
      </c>
      <c r="AK2487" t="str">
        <f t="shared" si="76"/>
        <v>E35120 Corporate Expenses</v>
      </c>
      <c r="AL2487" t="str">
        <f t="shared" si="77"/>
        <v>7310 Legal / Prof Fees</v>
      </c>
      <c r="AM2487" t="str">
        <f>VLOOKUP(W2487,Lookup!A:B,2,0)</f>
        <v>Other</v>
      </c>
    </row>
    <row r="2488" spans="1:39" x14ac:dyDescent="0.25">
      <c r="A2488" t="s">
        <v>33</v>
      </c>
      <c r="B2488" s="1" t="s">
        <v>63</v>
      </c>
      <c r="C2488" s="1" t="s">
        <v>35</v>
      </c>
      <c r="D2488" s="1" t="s">
        <v>36</v>
      </c>
      <c r="E2488" s="1" t="s">
        <v>36</v>
      </c>
      <c r="F2488" s="1" t="s">
        <v>37</v>
      </c>
      <c r="G2488" t="s">
        <v>64</v>
      </c>
      <c r="H2488" t="s">
        <v>39</v>
      </c>
      <c r="I2488" t="s">
        <v>40</v>
      </c>
      <c r="J2488" t="s">
        <v>40</v>
      </c>
      <c r="K2488" t="s">
        <v>40</v>
      </c>
      <c r="L2488" s="4">
        <v>-11563.22</v>
      </c>
      <c r="M2488" s="2">
        <v>43922</v>
      </c>
      <c r="N2488" t="s">
        <v>311</v>
      </c>
      <c r="O2488" t="s">
        <v>56</v>
      </c>
      <c r="P2488" t="s">
        <v>2962</v>
      </c>
      <c r="Q2488" t="s">
        <v>2963</v>
      </c>
      <c r="R2488" t="s">
        <v>2964</v>
      </c>
      <c r="S2488" s="3">
        <v>43937</v>
      </c>
      <c r="T2488" t="s">
        <v>2266</v>
      </c>
      <c r="U2488">
        <v>1357</v>
      </c>
      <c r="V2488" t="s">
        <v>2965</v>
      </c>
      <c r="W2488" t="s">
        <v>2964</v>
      </c>
      <c r="Y2488" s="3">
        <v>43937</v>
      </c>
      <c r="AA2488" t="s">
        <v>2966</v>
      </c>
      <c r="AD2488" t="s">
        <v>2895</v>
      </c>
      <c r="AH2488" t="str">
        <f>VLOOKUP(B2488,'cc Lookup'!A:J,10,0)</f>
        <v>Corporate Expenditure</v>
      </c>
      <c r="AI2488" t="str">
        <f>VLOOKUP(B2488,'cc Lookup'!A:E,5,0)</f>
        <v>Corporate Exp</v>
      </c>
      <c r="AJ2488" t="s">
        <v>6737</v>
      </c>
      <c r="AK2488" t="str">
        <f t="shared" si="76"/>
        <v>E35120 Corporate Expenses</v>
      </c>
      <c r="AL2488" t="str">
        <f t="shared" si="77"/>
        <v>7310 Legal / Prof Fees</v>
      </c>
      <c r="AM2488" t="str">
        <f>VLOOKUP(W2488,Lookup!A:B,2,0)</f>
        <v>Other</v>
      </c>
    </row>
    <row r="2489" spans="1:39" x14ac:dyDescent="0.25">
      <c r="A2489" t="s">
        <v>33</v>
      </c>
      <c r="B2489" s="1" t="s">
        <v>63</v>
      </c>
      <c r="C2489" s="1" t="s">
        <v>35</v>
      </c>
      <c r="D2489" s="1" t="s">
        <v>36</v>
      </c>
      <c r="E2489" s="1" t="s">
        <v>36</v>
      </c>
      <c r="F2489" s="1" t="s">
        <v>37</v>
      </c>
      <c r="G2489" t="s">
        <v>64</v>
      </c>
      <c r="H2489" t="s">
        <v>39</v>
      </c>
      <c r="I2489" t="s">
        <v>40</v>
      </c>
      <c r="J2489" t="s">
        <v>40</v>
      </c>
      <c r="K2489" t="s">
        <v>40</v>
      </c>
      <c r="L2489" s="4">
        <v>-9.15</v>
      </c>
      <c r="M2489" s="2">
        <v>43922</v>
      </c>
      <c r="N2489" t="s">
        <v>83</v>
      </c>
      <c r="O2489" t="s">
        <v>84</v>
      </c>
      <c r="P2489" t="s">
        <v>2967</v>
      </c>
      <c r="Q2489" t="s">
        <v>2968</v>
      </c>
      <c r="R2489" t="s">
        <v>2969</v>
      </c>
      <c r="S2489" s="3">
        <v>43924</v>
      </c>
      <c r="T2489" t="s">
        <v>46</v>
      </c>
      <c r="U2489">
        <v>4</v>
      </c>
      <c r="V2489" t="s">
        <v>47</v>
      </c>
      <c r="W2489" t="s">
        <v>332</v>
      </c>
      <c r="X2489" t="s">
        <v>2970</v>
      </c>
      <c r="Y2489" s="3">
        <v>43923</v>
      </c>
      <c r="AA2489" t="s">
        <v>2971</v>
      </c>
      <c r="AB2489" t="s">
        <v>91</v>
      </c>
      <c r="AC2489">
        <v>10005676</v>
      </c>
      <c r="AH2489" t="str">
        <f>VLOOKUP(B2489,'cc Lookup'!A:J,10,0)</f>
        <v>Corporate Expenditure</v>
      </c>
      <c r="AI2489" t="str">
        <f>VLOOKUP(B2489,'cc Lookup'!A:E,5,0)</f>
        <v>Corporate Exp</v>
      </c>
      <c r="AJ2489" t="s">
        <v>6737</v>
      </c>
      <c r="AK2489" t="str">
        <f t="shared" si="76"/>
        <v>E35120 Corporate Expenses</v>
      </c>
      <c r="AL2489" t="str">
        <f t="shared" si="77"/>
        <v>7310 Legal / Prof Fees</v>
      </c>
      <c r="AM2489" t="str">
        <f>VLOOKUP(W2489,Lookup!A:B,2,0)</f>
        <v>Other</v>
      </c>
    </row>
    <row r="2490" spans="1:39" x14ac:dyDescent="0.25">
      <c r="A2490" t="s">
        <v>33</v>
      </c>
      <c r="B2490" s="1" t="s">
        <v>63</v>
      </c>
      <c r="C2490" s="1" t="s">
        <v>35</v>
      </c>
      <c r="D2490" s="1" t="s">
        <v>36</v>
      </c>
      <c r="E2490" s="1" t="s">
        <v>36</v>
      </c>
      <c r="F2490" s="1" t="s">
        <v>37</v>
      </c>
      <c r="G2490" t="s">
        <v>64</v>
      </c>
      <c r="H2490" t="s">
        <v>39</v>
      </c>
      <c r="I2490" t="s">
        <v>40</v>
      </c>
      <c r="J2490" t="s">
        <v>40</v>
      </c>
      <c r="K2490" t="s">
        <v>40</v>
      </c>
      <c r="L2490" s="4">
        <v>-0.9</v>
      </c>
      <c r="M2490" s="2">
        <v>43922</v>
      </c>
      <c r="N2490" t="s">
        <v>103</v>
      </c>
      <c r="O2490" t="s">
        <v>104</v>
      </c>
      <c r="P2490" t="s">
        <v>2901</v>
      </c>
      <c r="Q2490" t="s">
        <v>2972</v>
      </c>
      <c r="R2490" t="s">
        <v>2973</v>
      </c>
      <c r="S2490" s="3">
        <v>43921</v>
      </c>
      <c r="T2490" t="s">
        <v>46</v>
      </c>
      <c r="U2490">
        <v>1399</v>
      </c>
      <c r="V2490" t="s">
        <v>2788</v>
      </c>
      <c r="W2490" t="s">
        <v>2789</v>
      </c>
      <c r="X2490">
        <v>165083014</v>
      </c>
      <c r="Y2490" s="3">
        <v>43881</v>
      </c>
      <c r="AC2490" t="s">
        <v>792</v>
      </c>
      <c r="AH2490" t="str">
        <f>VLOOKUP(B2490,'cc Lookup'!A:J,10,0)</f>
        <v>Corporate Expenditure</v>
      </c>
      <c r="AI2490" t="str">
        <f>VLOOKUP(B2490,'cc Lookup'!A:E,5,0)</f>
        <v>Corporate Exp</v>
      </c>
      <c r="AJ2490" t="s">
        <v>6737</v>
      </c>
      <c r="AK2490" t="str">
        <f t="shared" si="76"/>
        <v>E35120 Corporate Expenses</v>
      </c>
      <c r="AL2490" t="str">
        <f t="shared" si="77"/>
        <v>7310 Legal / Prof Fees</v>
      </c>
      <c r="AM2490" t="str">
        <f>VLOOKUP(W2490,Lookup!A:B,2,0)</f>
        <v>Legal</v>
      </c>
    </row>
    <row r="2491" spans="1:39" x14ac:dyDescent="0.25">
      <c r="A2491" t="s">
        <v>33</v>
      </c>
      <c r="B2491" s="1" t="s">
        <v>63</v>
      </c>
      <c r="C2491" s="1" t="s">
        <v>35</v>
      </c>
      <c r="D2491" s="1" t="s">
        <v>36</v>
      </c>
      <c r="E2491" s="1" t="s">
        <v>36</v>
      </c>
      <c r="F2491" s="1" t="s">
        <v>37</v>
      </c>
      <c r="G2491" t="s">
        <v>64</v>
      </c>
      <c r="H2491" t="s">
        <v>39</v>
      </c>
      <c r="I2491" t="s">
        <v>40</v>
      </c>
      <c r="J2491" t="s">
        <v>40</v>
      </c>
      <c r="K2491" t="s">
        <v>40</v>
      </c>
      <c r="L2491" s="4">
        <v>-0.51</v>
      </c>
      <c r="M2491" s="2">
        <v>43922</v>
      </c>
      <c r="N2491" t="s">
        <v>103</v>
      </c>
      <c r="O2491" t="s">
        <v>104</v>
      </c>
      <c r="P2491" t="s">
        <v>2901</v>
      </c>
      <c r="Q2491" t="s">
        <v>2972</v>
      </c>
      <c r="R2491" t="s">
        <v>2973</v>
      </c>
      <c r="S2491" s="3">
        <v>43921</v>
      </c>
      <c r="T2491" t="s">
        <v>46</v>
      </c>
      <c r="U2491">
        <v>1400</v>
      </c>
      <c r="V2491" t="s">
        <v>2521</v>
      </c>
      <c r="W2491" t="s">
        <v>2276</v>
      </c>
      <c r="X2491">
        <v>165081155</v>
      </c>
      <c r="Y2491" s="3">
        <v>43809</v>
      </c>
      <c r="AC2491" t="s">
        <v>2520</v>
      </c>
      <c r="AH2491" t="str">
        <f>VLOOKUP(B2491,'cc Lookup'!A:J,10,0)</f>
        <v>Corporate Expenditure</v>
      </c>
      <c r="AI2491" t="str">
        <f>VLOOKUP(B2491,'cc Lookup'!A:E,5,0)</f>
        <v>Corporate Exp</v>
      </c>
      <c r="AJ2491" t="s">
        <v>6737</v>
      </c>
      <c r="AK2491" t="str">
        <f t="shared" si="76"/>
        <v>E35120 Corporate Expenses</v>
      </c>
      <c r="AL2491" t="str">
        <f t="shared" si="77"/>
        <v>7310 Legal / Prof Fees</v>
      </c>
      <c r="AM2491" t="str">
        <f>VLOOKUP(W2491,Lookup!A:B,2,0)</f>
        <v>Prof</v>
      </c>
    </row>
    <row r="2492" spans="1:39" x14ac:dyDescent="0.25">
      <c r="A2492" t="s">
        <v>33</v>
      </c>
      <c r="B2492" s="1" t="s">
        <v>63</v>
      </c>
      <c r="C2492" s="1" t="s">
        <v>35</v>
      </c>
      <c r="D2492" s="1" t="s">
        <v>36</v>
      </c>
      <c r="E2492" s="1" t="s">
        <v>36</v>
      </c>
      <c r="F2492" s="1" t="s">
        <v>37</v>
      </c>
      <c r="G2492" t="s">
        <v>64</v>
      </c>
      <c r="H2492" t="s">
        <v>39</v>
      </c>
      <c r="I2492" t="s">
        <v>40</v>
      </c>
      <c r="J2492" t="s">
        <v>40</v>
      </c>
      <c r="K2492" t="s">
        <v>40</v>
      </c>
      <c r="L2492" s="4">
        <v>0.9</v>
      </c>
      <c r="M2492" s="2">
        <v>43922</v>
      </c>
      <c r="N2492" t="s">
        <v>103</v>
      </c>
      <c r="O2492" t="s">
        <v>104</v>
      </c>
      <c r="P2492" t="s">
        <v>2974</v>
      </c>
      <c r="Q2492" t="s">
        <v>2975</v>
      </c>
      <c r="R2492" t="s">
        <v>2976</v>
      </c>
      <c r="S2492" s="3">
        <v>43951</v>
      </c>
      <c r="T2492" t="s">
        <v>46</v>
      </c>
      <c r="U2492">
        <v>1518</v>
      </c>
      <c r="V2492" t="s">
        <v>2788</v>
      </c>
      <c r="W2492" t="s">
        <v>2789</v>
      </c>
      <c r="X2492">
        <v>165083014</v>
      </c>
      <c r="Y2492" s="3">
        <v>43881</v>
      </c>
      <c r="AC2492" t="s">
        <v>792</v>
      </c>
      <c r="AH2492" t="str">
        <f>VLOOKUP(B2492,'cc Lookup'!A:J,10,0)</f>
        <v>Corporate Expenditure</v>
      </c>
      <c r="AI2492" t="str">
        <f>VLOOKUP(B2492,'cc Lookup'!A:E,5,0)</f>
        <v>Corporate Exp</v>
      </c>
      <c r="AJ2492" t="s">
        <v>6737</v>
      </c>
      <c r="AK2492" t="str">
        <f t="shared" si="76"/>
        <v>E35120 Corporate Expenses</v>
      </c>
      <c r="AL2492" t="str">
        <f t="shared" si="77"/>
        <v>7310 Legal / Prof Fees</v>
      </c>
      <c r="AM2492" t="str">
        <f>VLOOKUP(W2492,Lookup!A:B,2,0)</f>
        <v>Legal</v>
      </c>
    </row>
    <row r="2493" spans="1:39" x14ac:dyDescent="0.25">
      <c r="A2493" t="s">
        <v>33</v>
      </c>
      <c r="B2493" s="1" t="s">
        <v>63</v>
      </c>
      <c r="C2493" s="1" t="s">
        <v>35</v>
      </c>
      <c r="D2493" s="1" t="s">
        <v>36</v>
      </c>
      <c r="E2493" s="1" t="s">
        <v>36</v>
      </c>
      <c r="F2493" s="1" t="s">
        <v>37</v>
      </c>
      <c r="G2493" t="s">
        <v>64</v>
      </c>
      <c r="H2493" t="s">
        <v>39</v>
      </c>
      <c r="I2493" t="s">
        <v>40</v>
      </c>
      <c r="J2493" t="s">
        <v>40</v>
      </c>
      <c r="K2493" t="s">
        <v>40</v>
      </c>
      <c r="L2493" s="4">
        <v>0.51</v>
      </c>
      <c r="M2493" s="2">
        <v>43922</v>
      </c>
      <c r="N2493" t="s">
        <v>103</v>
      </c>
      <c r="O2493" t="s">
        <v>104</v>
      </c>
      <c r="P2493" t="s">
        <v>2974</v>
      </c>
      <c r="Q2493" t="s">
        <v>2975</v>
      </c>
      <c r="R2493" t="s">
        <v>2976</v>
      </c>
      <c r="S2493" s="3">
        <v>43951</v>
      </c>
      <c r="T2493" t="s">
        <v>46</v>
      </c>
      <c r="U2493">
        <v>1519</v>
      </c>
      <c r="V2493" t="s">
        <v>2521</v>
      </c>
      <c r="W2493" t="s">
        <v>2276</v>
      </c>
      <c r="X2493">
        <v>165081155</v>
      </c>
      <c r="Y2493" s="3">
        <v>43809</v>
      </c>
      <c r="AC2493" t="s">
        <v>2520</v>
      </c>
      <c r="AH2493" t="str">
        <f>VLOOKUP(B2493,'cc Lookup'!A:J,10,0)</f>
        <v>Corporate Expenditure</v>
      </c>
      <c r="AI2493" t="str">
        <f>VLOOKUP(B2493,'cc Lookup'!A:E,5,0)</f>
        <v>Corporate Exp</v>
      </c>
      <c r="AJ2493" t="s">
        <v>6737</v>
      </c>
      <c r="AK2493" t="str">
        <f t="shared" si="76"/>
        <v>E35120 Corporate Expenses</v>
      </c>
      <c r="AL2493" t="str">
        <f t="shared" si="77"/>
        <v>7310 Legal / Prof Fees</v>
      </c>
      <c r="AM2493" t="str">
        <f>VLOOKUP(W2493,Lookup!A:B,2,0)</f>
        <v>Prof</v>
      </c>
    </row>
    <row r="2494" spans="1:39" x14ac:dyDescent="0.25">
      <c r="A2494" t="s">
        <v>33</v>
      </c>
      <c r="B2494" s="1" t="s">
        <v>63</v>
      </c>
      <c r="C2494" s="1" t="s">
        <v>35</v>
      </c>
      <c r="D2494" s="1" t="s">
        <v>36</v>
      </c>
      <c r="E2494" s="1" t="s">
        <v>2977</v>
      </c>
      <c r="F2494" s="1" t="s">
        <v>37</v>
      </c>
      <c r="G2494" t="s">
        <v>64</v>
      </c>
      <c r="H2494" t="s">
        <v>39</v>
      </c>
      <c r="I2494" t="s">
        <v>40</v>
      </c>
      <c r="J2494" t="s">
        <v>2978</v>
      </c>
      <c r="K2494" t="s">
        <v>40</v>
      </c>
      <c r="L2494" s="4">
        <v>168968</v>
      </c>
      <c r="M2494" s="2">
        <v>43922</v>
      </c>
      <c r="N2494" t="s">
        <v>41</v>
      </c>
      <c r="O2494" t="s">
        <v>42</v>
      </c>
      <c r="P2494" t="s">
        <v>2979</v>
      </c>
      <c r="Q2494" t="s">
        <v>2980</v>
      </c>
      <c r="R2494" t="s">
        <v>2950</v>
      </c>
      <c r="S2494" s="3">
        <v>43949</v>
      </c>
      <c r="T2494" t="s">
        <v>46</v>
      </c>
      <c r="U2494">
        <v>25</v>
      </c>
      <c r="V2494" t="s">
        <v>47</v>
      </c>
      <c r="W2494" t="s">
        <v>1783</v>
      </c>
      <c r="X2494">
        <v>42712831</v>
      </c>
      <c r="Y2494" s="3">
        <v>43935</v>
      </c>
      <c r="Z2494" t="s">
        <v>299</v>
      </c>
      <c r="AB2494" t="s">
        <v>300</v>
      </c>
      <c r="AD2494" s="76" t="s">
        <v>2981</v>
      </c>
      <c r="AH2494" t="str">
        <f>VLOOKUP(B2494,'cc Lookup'!A:J,10,0)</f>
        <v>Corporate Expenditure</v>
      </c>
      <c r="AI2494" t="str">
        <f>VLOOKUP(B2494,'cc Lookup'!A:E,5,0)</f>
        <v>Corporate Exp</v>
      </c>
      <c r="AJ2494" t="s">
        <v>6737</v>
      </c>
      <c r="AK2494" t="str">
        <f t="shared" si="76"/>
        <v>E35120 Corporate Expenses</v>
      </c>
      <c r="AL2494" t="str">
        <f t="shared" si="77"/>
        <v>7310 Legal / Prof Fees</v>
      </c>
      <c r="AM2494" t="str">
        <f>VLOOKUP(W2494,Lookup!A:B,2,0)</f>
        <v>Legal</v>
      </c>
    </row>
    <row r="2495" spans="1:39" x14ac:dyDescent="0.25">
      <c r="A2495" t="s">
        <v>33</v>
      </c>
      <c r="B2495" s="1" t="s">
        <v>63</v>
      </c>
      <c r="C2495" s="1" t="s">
        <v>35</v>
      </c>
      <c r="D2495" s="1" t="s">
        <v>36</v>
      </c>
      <c r="E2495" s="1" t="s">
        <v>2904</v>
      </c>
      <c r="F2495" s="1" t="s">
        <v>37</v>
      </c>
      <c r="G2495" t="s">
        <v>64</v>
      </c>
      <c r="H2495" t="s">
        <v>39</v>
      </c>
      <c r="I2495" t="s">
        <v>40</v>
      </c>
      <c r="J2495" t="s">
        <v>2905</v>
      </c>
      <c r="K2495" t="s">
        <v>40</v>
      </c>
      <c r="L2495" s="4">
        <v>270.74</v>
      </c>
      <c r="M2495" s="2">
        <v>43922</v>
      </c>
      <c r="N2495" t="s">
        <v>55</v>
      </c>
      <c r="O2495" t="s">
        <v>56</v>
      </c>
      <c r="P2495" t="s">
        <v>2933</v>
      </c>
      <c r="Q2495" t="s">
        <v>2945</v>
      </c>
      <c r="R2495" t="s">
        <v>2946</v>
      </c>
      <c r="S2495" s="3">
        <v>43985</v>
      </c>
      <c r="T2495" t="s">
        <v>350</v>
      </c>
      <c r="U2495">
        <v>96</v>
      </c>
      <c r="V2495" t="s">
        <v>2982</v>
      </c>
      <c r="W2495" t="s">
        <v>2946</v>
      </c>
      <c r="Y2495" s="3">
        <v>43985</v>
      </c>
      <c r="AA2495" t="s">
        <v>2982</v>
      </c>
      <c r="AH2495" t="str">
        <f>VLOOKUP(B2495,'cc Lookup'!A:J,10,0)</f>
        <v>Corporate Expenditure</v>
      </c>
      <c r="AI2495" t="str">
        <f>VLOOKUP(B2495,'cc Lookup'!A:E,5,0)</f>
        <v>Corporate Exp</v>
      </c>
      <c r="AJ2495" t="s">
        <v>6737</v>
      </c>
      <c r="AK2495" t="str">
        <f t="shared" si="76"/>
        <v>E35120 Corporate Expenses</v>
      </c>
      <c r="AL2495" t="str">
        <f t="shared" si="77"/>
        <v>7310 Legal / Prof Fees</v>
      </c>
      <c r="AM2495" t="str">
        <f>VLOOKUP(W2495,Lookup!A:B,2,0)</f>
        <v>Other</v>
      </c>
    </row>
    <row r="2496" spans="1:39" x14ac:dyDescent="0.25">
      <c r="A2496" t="s">
        <v>33</v>
      </c>
      <c r="B2496" s="1" t="s">
        <v>63</v>
      </c>
      <c r="C2496" s="1" t="s">
        <v>35</v>
      </c>
      <c r="D2496" s="1" t="s">
        <v>36</v>
      </c>
      <c r="E2496" s="1" t="s">
        <v>2904</v>
      </c>
      <c r="F2496" s="1" t="s">
        <v>37</v>
      </c>
      <c r="G2496" t="s">
        <v>64</v>
      </c>
      <c r="H2496" t="s">
        <v>39</v>
      </c>
      <c r="I2496" t="s">
        <v>40</v>
      </c>
      <c r="J2496" t="s">
        <v>2905</v>
      </c>
      <c r="K2496" t="s">
        <v>40</v>
      </c>
      <c r="L2496" s="4">
        <v>2682.94</v>
      </c>
      <c r="M2496" s="2">
        <v>43922</v>
      </c>
      <c r="N2496" t="s">
        <v>55</v>
      </c>
      <c r="O2496" t="s">
        <v>56</v>
      </c>
      <c r="P2496" t="s">
        <v>2933</v>
      </c>
      <c r="Q2496" t="s">
        <v>2945</v>
      </c>
      <c r="R2496" t="s">
        <v>2946</v>
      </c>
      <c r="S2496" s="3">
        <v>43985</v>
      </c>
      <c r="T2496" t="s">
        <v>350</v>
      </c>
      <c r="U2496">
        <v>97</v>
      </c>
      <c r="V2496" t="s">
        <v>2983</v>
      </c>
      <c r="W2496" t="s">
        <v>2946</v>
      </c>
      <c r="Y2496" s="3">
        <v>43985</v>
      </c>
      <c r="AA2496" t="s">
        <v>2983</v>
      </c>
      <c r="AH2496" t="str">
        <f>VLOOKUP(B2496,'cc Lookup'!A:J,10,0)</f>
        <v>Corporate Expenditure</v>
      </c>
      <c r="AI2496" t="str">
        <f>VLOOKUP(B2496,'cc Lookup'!A:E,5,0)</f>
        <v>Corporate Exp</v>
      </c>
      <c r="AJ2496" t="s">
        <v>6737</v>
      </c>
      <c r="AK2496" t="str">
        <f t="shared" si="76"/>
        <v>E35120 Corporate Expenses</v>
      </c>
      <c r="AL2496" t="str">
        <f t="shared" si="77"/>
        <v>7310 Legal / Prof Fees</v>
      </c>
      <c r="AM2496" t="str">
        <f>VLOOKUP(W2496,Lookup!A:B,2,0)</f>
        <v>Other</v>
      </c>
    </row>
    <row r="2497" spans="1:39" x14ac:dyDescent="0.25">
      <c r="A2497" t="s">
        <v>33</v>
      </c>
      <c r="B2497" s="1" t="s">
        <v>63</v>
      </c>
      <c r="C2497" s="1" t="s">
        <v>35</v>
      </c>
      <c r="D2497" s="1" t="s">
        <v>36</v>
      </c>
      <c r="E2497" s="1" t="s">
        <v>2904</v>
      </c>
      <c r="F2497" s="1" t="s">
        <v>37</v>
      </c>
      <c r="G2497" t="s">
        <v>64</v>
      </c>
      <c r="H2497" t="s">
        <v>39</v>
      </c>
      <c r="I2497" t="s">
        <v>40</v>
      </c>
      <c r="J2497" t="s">
        <v>2905</v>
      </c>
      <c r="K2497" t="s">
        <v>40</v>
      </c>
      <c r="L2497" s="4">
        <v>2863.34</v>
      </c>
      <c r="M2497" s="2">
        <v>43922</v>
      </c>
      <c r="N2497" t="s">
        <v>55</v>
      </c>
      <c r="O2497" t="s">
        <v>56</v>
      </c>
      <c r="P2497" t="s">
        <v>2933</v>
      </c>
      <c r="Q2497" t="s">
        <v>2945</v>
      </c>
      <c r="R2497" t="s">
        <v>2946</v>
      </c>
      <c r="S2497" s="3">
        <v>43985</v>
      </c>
      <c r="T2497" t="s">
        <v>350</v>
      </c>
      <c r="U2497">
        <v>98</v>
      </c>
      <c r="V2497" t="s">
        <v>2984</v>
      </c>
      <c r="W2497" t="s">
        <v>2946</v>
      </c>
      <c r="Y2497" s="3">
        <v>43985</v>
      </c>
      <c r="AA2497" t="s">
        <v>2984</v>
      </c>
      <c r="AH2497" t="str">
        <f>VLOOKUP(B2497,'cc Lookup'!A:J,10,0)</f>
        <v>Corporate Expenditure</v>
      </c>
      <c r="AI2497" t="str">
        <f>VLOOKUP(B2497,'cc Lookup'!A:E,5,0)</f>
        <v>Corporate Exp</v>
      </c>
      <c r="AJ2497" t="s">
        <v>6737</v>
      </c>
      <c r="AK2497" t="str">
        <f t="shared" si="76"/>
        <v>E35120 Corporate Expenses</v>
      </c>
      <c r="AL2497" t="str">
        <f t="shared" si="77"/>
        <v>7310 Legal / Prof Fees</v>
      </c>
      <c r="AM2497" t="str">
        <f>VLOOKUP(W2497,Lookup!A:B,2,0)</f>
        <v>Other</v>
      </c>
    </row>
    <row r="2498" spans="1:39" x14ac:dyDescent="0.25">
      <c r="A2498" t="s">
        <v>33</v>
      </c>
      <c r="B2498" s="1" t="s">
        <v>63</v>
      </c>
      <c r="C2498" s="1" t="s">
        <v>35</v>
      </c>
      <c r="D2498" s="1" t="s">
        <v>36</v>
      </c>
      <c r="E2498" s="1" t="s">
        <v>2904</v>
      </c>
      <c r="F2498" s="1" t="s">
        <v>37</v>
      </c>
      <c r="G2498" t="s">
        <v>64</v>
      </c>
      <c r="H2498" t="s">
        <v>39</v>
      </c>
      <c r="I2498" t="s">
        <v>40</v>
      </c>
      <c r="J2498" t="s">
        <v>2905</v>
      </c>
      <c r="K2498" t="s">
        <v>40</v>
      </c>
      <c r="L2498" s="4">
        <v>4208.34</v>
      </c>
      <c r="M2498" s="2">
        <v>43922</v>
      </c>
      <c r="N2498" t="s">
        <v>55</v>
      </c>
      <c r="O2498" t="s">
        <v>56</v>
      </c>
      <c r="P2498" t="s">
        <v>2933</v>
      </c>
      <c r="Q2498" t="s">
        <v>2945</v>
      </c>
      <c r="R2498" t="s">
        <v>2946</v>
      </c>
      <c r="S2498" s="3">
        <v>43985</v>
      </c>
      <c r="T2498" t="s">
        <v>350</v>
      </c>
      <c r="U2498">
        <v>99</v>
      </c>
      <c r="V2498" t="s">
        <v>2985</v>
      </c>
      <c r="W2498" t="s">
        <v>2946</v>
      </c>
      <c r="Y2498" s="3">
        <v>43985</v>
      </c>
      <c r="AA2498" t="s">
        <v>2985</v>
      </c>
      <c r="AH2498" t="str">
        <f>VLOOKUP(B2498,'cc Lookup'!A:J,10,0)</f>
        <v>Corporate Expenditure</v>
      </c>
      <c r="AI2498" t="str">
        <f>VLOOKUP(B2498,'cc Lookup'!A:E,5,0)</f>
        <v>Corporate Exp</v>
      </c>
      <c r="AJ2498" t="s">
        <v>6737</v>
      </c>
      <c r="AK2498" t="str">
        <f t="shared" si="76"/>
        <v>E35120 Corporate Expenses</v>
      </c>
      <c r="AL2498" t="str">
        <f t="shared" si="77"/>
        <v>7310 Legal / Prof Fees</v>
      </c>
      <c r="AM2498" t="str">
        <f>VLOOKUP(W2498,Lookup!A:B,2,0)</f>
        <v>Other</v>
      </c>
    </row>
    <row r="2499" spans="1:39" x14ac:dyDescent="0.25">
      <c r="A2499" t="s">
        <v>33</v>
      </c>
      <c r="B2499" s="1" t="s">
        <v>63</v>
      </c>
      <c r="C2499" s="1" t="s">
        <v>35</v>
      </c>
      <c r="D2499" s="1" t="s">
        <v>36</v>
      </c>
      <c r="E2499" s="1" t="s">
        <v>2904</v>
      </c>
      <c r="F2499" s="1" t="s">
        <v>37</v>
      </c>
      <c r="G2499" t="s">
        <v>64</v>
      </c>
      <c r="H2499" t="s">
        <v>39</v>
      </c>
      <c r="I2499" t="s">
        <v>40</v>
      </c>
      <c r="J2499" t="s">
        <v>2905</v>
      </c>
      <c r="K2499" t="s">
        <v>40</v>
      </c>
      <c r="L2499" s="4">
        <v>4568.34</v>
      </c>
      <c r="M2499" s="2">
        <v>43922</v>
      </c>
      <c r="N2499" t="s">
        <v>55</v>
      </c>
      <c r="O2499" t="s">
        <v>56</v>
      </c>
      <c r="P2499" t="s">
        <v>2933</v>
      </c>
      <c r="Q2499" t="s">
        <v>2945</v>
      </c>
      <c r="R2499" t="s">
        <v>2946</v>
      </c>
      <c r="S2499" s="3">
        <v>43985</v>
      </c>
      <c r="T2499" t="s">
        <v>350</v>
      </c>
      <c r="U2499">
        <v>100</v>
      </c>
      <c r="V2499" t="s">
        <v>2986</v>
      </c>
      <c r="W2499" t="s">
        <v>2946</v>
      </c>
      <c r="Y2499" s="3">
        <v>43985</v>
      </c>
      <c r="AA2499" t="s">
        <v>2986</v>
      </c>
      <c r="AH2499" t="str">
        <f>VLOOKUP(B2499,'cc Lookup'!A:J,10,0)</f>
        <v>Corporate Expenditure</v>
      </c>
      <c r="AI2499" t="str">
        <f>VLOOKUP(B2499,'cc Lookup'!A:E,5,0)</f>
        <v>Corporate Exp</v>
      </c>
      <c r="AJ2499" t="s">
        <v>6737</v>
      </c>
      <c r="AK2499" t="str">
        <f t="shared" si="76"/>
        <v>E35120 Corporate Expenses</v>
      </c>
      <c r="AL2499" t="str">
        <f t="shared" si="77"/>
        <v>7310 Legal / Prof Fees</v>
      </c>
      <c r="AM2499" t="str">
        <f>VLOOKUP(W2499,Lookup!A:B,2,0)</f>
        <v>Other</v>
      </c>
    </row>
    <row r="2500" spans="1:39" x14ac:dyDescent="0.25">
      <c r="A2500" t="s">
        <v>33</v>
      </c>
      <c r="B2500" s="1" t="s">
        <v>63</v>
      </c>
      <c r="C2500" s="1" t="s">
        <v>35</v>
      </c>
      <c r="D2500" s="1" t="s">
        <v>36</v>
      </c>
      <c r="E2500" s="1" t="s">
        <v>2904</v>
      </c>
      <c r="F2500" s="1" t="s">
        <v>37</v>
      </c>
      <c r="G2500" t="s">
        <v>64</v>
      </c>
      <c r="H2500" t="s">
        <v>39</v>
      </c>
      <c r="I2500" t="s">
        <v>40</v>
      </c>
      <c r="J2500" t="s">
        <v>2905</v>
      </c>
      <c r="K2500" t="s">
        <v>40</v>
      </c>
      <c r="L2500" s="4">
        <v>10000</v>
      </c>
      <c r="M2500" s="2">
        <v>43922</v>
      </c>
      <c r="N2500" t="s">
        <v>55</v>
      </c>
      <c r="O2500" t="s">
        <v>56</v>
      </c>
      <c r="P2500" t="s">
        <v>2933</v>
      </c>
      <c r="Q2500" t="s">
        <v>2945</v>
      </c>
      <c r="R2500" t="s">
        <v>2946</v>
      </c>
      <c r="S2500" s="3">
        <v>43985</v>
      </c>
      <c r="T2500" t="s">
        <v>350</v>
      </c>
      <c r="U2500">
        <v>101</v>
      </c>
      <c r="V2500" t="s">
        <v>2987</v>
      </c>
      <c r="W2500" t="s">
        <v>2946</v>
      </c>
      <c r="Y2500" s="3">
        <v>43985</v>
      </c>
      <c r="AA2500" t="s">
        <v>2987</v>
      </c>
      <c r="AH2500" t="str">
        <f>VLOOKUP(B2500,'cc Lookup'!A:J,10,0)</f>
        <v>Corporate Expenditure</v>
      </c>
      <c r="AI2500" t="str">
        <f>VLOOKUP(B2500,'cc Lookup'!A:E,5,0)</f>
        <v>Corporate Exp</v>
      </c>
      <c r="AJ2500" t="s">
        <v>6737</v>
      </c>
      <c r="AK2500" t="str">
        <f t="shared" ref="AK2500:AK2563" si="78">B2500&amp;" "&amp;G2500</f>
        <v>E35120 Corporate Expenses</v>
      </c>
      <c r="AL2500" t="str">
        <f t="shared" ref="AL2500:AL2563" si="79">C2500&amp;" "&amp;H2500</f>
        <v>7310 Legal / Prof Fees</v>
      </c>
      <c r="AM2500" t="str">
        <f>VLOOKUP(W2500,Lookup!A:B,2,0)</f>
        <v>Other</v>
      </c>
    </row>
    <row r="2501" spans="1:39" x14ac:dyDescent="0.25">
      <c r="A2501" t="s">
        <v>33</v>
      </c>
      <c r="B2501" s="1" t="s">
        <v>63</v>
      </c>
      <c r="C2501" s="1" t="s">
        <v>35</v>
      </c>
      <c r="D2501" s="1" t="s">
        <v>36</v>
      </c>
      <c r="E2501" s="1" t="s">
        <v>2904</v>
      </c>
      <c r="F2501" s="1" t="s">
        <v>37</v>
      </c>
      <c r="G2501" t="s">
        <v>64</v>
      </c>
      <c r="H2501" t="s">
        <v>39</v>
      </c>
      <c r="I2501" t="s">
        <v>40</v>
      </c>
      <c r="J2501" t="s">
        <v>2905</v>
      </c>
      <c r="K2501" t="s">
        <v>40</v>
      </c>
      <c r="L2501" s="4">
        <v>13552.78</v>
      </c>
      <c r="M2501" s="2">
        <v>43922</v>
      </c>
      <c r="N2501" t="s">
        <v>55</v>
      </c>
      <c r="O2501" t="s">
        <v>56</v>
      </c>
      <c r="P2501" t="s">
        <v>2933</v>
      </c>
      <c r="Q2501" t="s">
        <v>2945</v>
      </c>
      <c r="R2501" t="s">
        <v>2946</v>
      </c>
      <c r="S2501" s="3">
        <v>43985</v>
      </c>
      <c r="T2501" t="s">
        <v>350</v>
      </c>
      <c r="U2501">
        <v>102</v>
      </c>
      <c r="V2501" t="s">
        <v>2988</v>
      </c>
      <c r="W2501" t="s">
        <v>2946</v>
      </c>
      <c r="Y2501" s="3">
        <v>43985</v>
      </c>
      <c r="AA2501" t="s">
        <v>2988</v>
      </c>
      <c r="AH2501" t="str">
        <f>VLOOKUP(B2501,'cc Lookup'!A:J,10,0)</f>
        <v>Corporate Expenditure</v>
      </c>
      <c r="AI2501" t="str">
        <f>VLOOKUP(B2501,'cc Lookup'!A:E,5,0)</f>
        <v>Corporate Exp</v>
      </c>
      <c r="AJ2501" t="s">
        <v>6737</v>
      </c>
      <c r="AK2501" t="str">
        <f t="shared" si="78"/>
        <v>E35120 Corporate Expenses</v>
      </c>
      <c r="AL2501" t="str">
        <f t="shared" si="79"/>
        <v>7310 Legal / Prof Fees</v>
      </c>
      <c r="AM2501" t="str">
        <f>VLOOKUP(W2501,Lookup!A:B,2,0)</f>
        <v>Other</v>
      </c>
    </row>
    <row r="2502" spans="1:39" x14ac:dyDescent="0.25">
      <c r="A2502" t="s">
        <v>33</v>
      </c>
      <c r="B2502" s="1" t="s">
        <v>63</v>
      </c>
      <c r="C2502" s="1" t="s">
        <v>35</v>
      </c>
      <c r="D2502" s="1" t="s">
        <v>36</v>
      </c>
      <c r="E2502" s="1" t="s">
        <v>2904</v>
      </c>
      <c r="F2502" s="1" t="s">
        <v>37</v>
      </c>
      <c r="G2502" t="s">
        <v>64</v>
      </c>
      <c r="H2502" t="s">
        <v>39</v>
      </c>
      <c r="I2502" t="s">
        <v>40</v>
      </c>
      <c r="J2502" t="s">
        <v>2905</v>
      </c>
      <c r="K2502" t="s">
        <v>40</v>
      </c>
      <c r="L2502" s="4">
        <v>13912.78</v>
      </c>
      <c r="M2502" s="2">
        <v>43922</v>
      </c>
      <c r="N2502" t="s">
        <v>55</v>
      </c>
      <c r="O2502" t="s">
        <v>56</v>
      </c>
      <c r="P2502" t="s">
        <v>2933</v>
      </c>
      <c r="Q2502" t="s">
        <v>2945</v>
      </c>
      <c r="R2502" t="s">
        <v>2946</v>
      </c>
      <c r="S2502" s="3">
        <v>43985</v>
      </c>
      <c r="T2502" t="s">
        <v>350</v>
      </c>
      <c r="U2502">
        <v>103</v>
      </c>
      <c r="V2502" t="s">
        <v>2989</v>
      </c>
      <c r="W2502" t="s">
        <v>2946</v>
      </c>
      <c r="Y2502" s="3">
        <v>43985</v>
      </c>
      <c r="AA2502" t="s">
        <v>2989</v>
      </c>
      <c r="AH2502" t="str">
        <f>VLOOKUP(B2502,'cc Lookup'!A:J,10,0)</f>
        <v>Corporate Expenditure</v>
      </c>
      <c r="AI2502" t="str">
        <f>VLOOKUP(B2502,'cc Lookup'!A:E,5,0)</f>
        <v>Corporate Exp</v>
      </c>
      <c r="AJ2502" t="s">
        <v>6737</v>
      </c>
      <c r="AK2502" t="str">
        <f t="shared" si="78"/>
        <v>E35120 Corporate Expenses</v>
      </c>
      <c r="AL2502" t="str">
        <f t="shared" si="79"/>
        <v>7310 Legal / Prof Fees</v>
      </c>
      <c r="AM2502" t="str">
        <f>VLOOKUP(W2502,Lookup!A:B,2,0)</f>
        <v>Other</v>
      </c>
    </row>
    <row r="2503" spans="1:39" x14ac:dyDescent="0.25">
      <c r="A2503" t="s">
        <v>33</v>
      </c>
      <c r="B2503" s="1" t="s">
        <v>63</v>
      </c>
      <c r="C2503" s="1" t="s">
        <v>35</v>
      </c>
      <c r="D2503" s="1" t="s">
        <v>36</v>
      </c>
      <c r="E2503" s="1" t="s">
        <v>2904</v>
      </c>
      <c r="F2503" s="1" t="s">
        <v>37</v>
      </c>
      <c r="G2503" t="s">
        <v>64</v>
      </c>
      <c r="H2503" t="s">
        <v>39</v>
      </c>
      <c r="I2503" t="s">
        <v>40</v>
      </c>
      <c r="J2503" t="s">
        <v>2905</v>
      </c>
      <c r="K2503" t="s">
        <v>40</v>
      </c>
      <c r="L2503" s="4">
        <v>23912.78</v>
      </c>
      <c r="M2503" s="2">
        <v>43922</v>
      </c>
      <c r="N2503" t="s">
        <v>55</v>
      </c>
      <c r="O2503" t="s">
        <v>56</v>
      </c>
      <c r="P2503" t="s">
        <v>2933</v>
      </c>
      <c r="Q2503" t="s">
        <v>2945</v>
      </c>
      <c r="R2503" t="s">
        <v>2946</v>
      </c>
      <c r="S2503" s="3">
        <v>43985</v>
      </c>
      <c r="T2503" t="s">
        <v>350</v>
      </c>
      <c r="U2503">
        <v>104</v>
      </c>
      <c r="V2503" t="s">
        <v>2987</v>
      </c>
      <c r="W2503" t="s">
        <v>2946</v>
      </c>
      <c r="Y2503" s="3">
        <v>43985</v>
      </c>
      <c r="AA2503" t="s">
        <v>2987</v>
      </c>
      <c r="AH2503" t="str">
        <f>VLOOKUP(B2503,'cc Lookup'!A:J,10,0)</f>
        <v>Corporate Expenditure</v>
      </c>
      <c r="AI2503" t="str">
        <f>VLOOKUP(B2503,'cc Lookup'!A:E,5,0)</f>
        <v>Corporate Exp</v>
      </c>
      <c r="AJ2503" t="s">
        <v>6737</v>
      </c>
      <c r="AK2503" t="str">
        <f t="shared" si="78"/>
        <v>E35120 Corporate Expenses</v>
      </c>
      <c r="AL2503" t="str">
        <f t="shared" si="79"/>
        <v>7310 Legal / Prof Fees</v>
      </c>
      <c r="AM2503" t="str">
        <f>VLOOKUP(W2503,Lookup!A:B,2,0)</f>
        <v>Other</v>
      </c>
    </row>
    <row r="2504" spans="1:39" x14ac:dyDescent="0.25">
      <c r="A2504" t="s">
        <v>33</v>
      </c>
      <c r="B2504" s="1" t="s">
        <v>63</v>
      </c>
      <c r="C2504" s="1" t="s">
        <v>35</v>
      </c>
      <c r="D2504" s="1" t="s">
        <v>36</v>
      </c>
      <c r="E2504" s="1" t="s">
        <v>2904</v>
      </c>
      <c r="F2504" s="1" t="s">
        <v>37</v>
      </c>
      <c r="G2504" t="s">
        <v>64</v>
      </c>
      <c r="H2504" t="s">
        <v>39</v>
      </c>
      <c r="I2504" t="s">
        <v>40</v>
      </c>
      <c r="J2504" t="s">
        <v>2905</v>
      </c>
      <c r="K2504" t="s">
        <v>40</v>
      </c>
      <c r="L2504" s="4">
        <v>-6817.06</v>
      </c>
      <c r="M2504" s="2">
        <v>43922</v>
      </c>
      <c r="N2504" t="s">
        <v>55</v>
      </c>
      <c r="O2504" t="s">
        <v>56</v>
      </c>
      <c r="P2504" t="s">
        <v>2933</v>
      </c>
      <c r="Q2504" t="s">
        <v>2945</v>
      </c>
      <c r="R2504" t="s">
        <v>2946</v>
      </c>
      <c r="S2504" s="3">
        <v>43985</v>
      </c>
      <c r="T2504" t="s">
        <v>350</v>
      </c>
      <c r="U2504">
        <v>105</v>
      </c>
      <c r="V2504" t="s">
        <v>2990</v>
      </c>
      <c r="W2504" t="s">
        <v>2946</v>
      </c>
      <c r="Y2504" s="3">
        <v>43985</v>
      </c>
      <c r="AA2504" t="s">
        <v>2990</v>
      </c>
      <c r="AH2504" t="str">
        <f>VLOOKUP(B2504,'cc Lookup'!A:J,10,0)</f>
        <v>Corporate Expenditure</v>
      </c>
      <c r="AI2504" t="str">
        <f>VLOOKUP(B2504,'cc Lookup'!A:E,5,0)</f>
        <v>Corporate Exp</v>
      </c>
      <c r="AJ2504" t="s">
        <v>6737</v>
      </c>
      <c r="AK2504" t="str">
        <f t="shared" si="78"/>
        <v>E35120 Corporate Expenses</v>
      </c>
      <c r="AL2504" t="str">
        <f t="shared" si="79"/>
        <v>7310 Legal / Prof Fees</v>
      </c>
      <c r="AM2504" t="str">
        <f>VLOOKUP(W2504,Lookup!A:B,2,0)</f>
        <v>Other</v>
      </c>
    </row>
    <row r="2505" spans="1:39" x14ac:dyDescent="0.25">
      <c r="A2505" t="s">
        <v>33</v>
      </c>
      <c r="B2505" s="1" t="s">
        <v>63</v>
      </c>
      <c r="C2505" s="1" t="s">
        <v>35</v>
      </c>
      <c r="D2505" s="1" t="s">
        <v>36</v>
      </c>
      <c r="E2505" s="1" t="s">
        <v>2904</v>
      </c>
      <c r="F2505" s="1" t="s">
        <v>37</v>
      </c>
      <c r="G2505" t="s">
        <v>64</v>
      </c>
      <c r="H2505" t="s">
        <v>39</v>
      </c>
      <c r="I2505" t="s">
        <v>40</v>
      </c>
      <c r="J2505" t="s">
        <v>2905</v>
      </c>
      <c r="K2505" t="s">
        <v>40</v>
      </c>
      <c r="L2505" s="4">
        <v>-6848.26</v>
      </c>
      <c r="M2505" s="2">
        <v>43922</v>
      </c>
      <c r="N2505" t="s">
        <v>55</v>
      </c>
      <c r="O2505" t="s">
        <v>56</v>
      </c>
      <c r="P2505" t="s">
        <v>2933</v>
      </c>
      <c r="Q2505" t="s">
        <v>2945</v>
      </c>
      <c r="R2505" t="s">
        <v>2946</v>
      </c>
      <c r="S2505" s="3">
        <v>43985</v>
      </c>
      <c r="T2505" t="s">
        <v>350</v>
      </c>
      <c r="U2505">
        <v>106</v>
      </c>
      <c r="V2505" t="s">
        <v>2991</v>
      </c>
      <c r="W2505" t="s">
        <v>2946</v>
      </c>
      <c r="Y2505" s="3">
        <v>43985</v>
      </c>
      <c r="AA2505" t="s">
        <v>2991</v>
      </c>
      <c r="AH2505" t="str">
        <f>VLOOKUP(B2505,'cc Lookup'!A:J,10,0)</f>
        <v>Corporate Expenditure</v>
      </c>
      <c r="AI2505" t="str">
        <f>VLOOKUP(B2505,'cc Lookup'!A:E,5,0)</f>
        <v>Corporate Exp</v>
      </c>
      <c r="AJ2505" t="s">
        <v>6737</v>
      </c>
      <c r="AK2505" t="str">
        <f t="shared" si="78"/>
        <v>E35120 Corporate Expenses</v>
      </c>
      <c r="AL2505" t="str">
        <f t="shared" si="79"/>
        <v>7310 Legal / Prof Fees</v>
      </c>
      <c r="AM2505" t="str">
        <f>VLOOKUP(W2505,Lookup!A:B,2,0)</f>
        <v>Other</v>
      </c>
    </row>
    <row r="2506" spans="1:39" x14ac:dyDescent="0.25">
      <c r="A2506" t="s">
        <v>33</v>
      </c>
      <c r="B2506" s="1" t="s">
        <v>63</v>
      </c>
      <c r="C2506" s="1" t="s">
        <v>35</v>
      </c>
      <c r="D2506" s="1" t="s">
        <v>36</v>
      </c>
      <c r="E2506" s="1" t="s">
        <v>2904</v>
      </c>
      <c r="F2506" s="1" t="s">
        <v>37</v>
      </c>
      <c r="G2506" t="s">
        <v>64</v>
      </c>
      <c r="H2506" t="s">
        <v>39</v>
      </c>
      <c r="I2506" t="s">
        <v>40</v>
      </c>
      <c r="J2506" t="s">
        <v>2905</v>
      </c>
      <c r="K2506" t="s">
        <v>40</v>
      </c>
      <c r="L2506" s="4">
        <v>-7053.86</v>
      </c>
      <c r="M2506" s="2">
        <v>43922</v>
      </c>
      <c r="N2506" t="s">
        <v>55</v>
      </c>
      <c r="O2506" t="s">
        <v>56</v>
      </c>
      <c r="P2506" t="s">
        <v>2933</v>
      </c>
      <c r="Q2506" t="s">
        <v>2945</v>
      </c>
      <c r="R2506" t="s">
        <v>2946</v>
      </c>
      <c r="S2506" s="3">
        <v>43985</v>
      </c>
      <c r="T2506" t="s">
        <v>350</v>
      </c>
      <c r="U2506">
        <v>107</v>
      </c>
      <c r="V2506" t="s">
        <v>2992</v>
      </c>
      <c r="W2506" t="s">
        <v>2946</v>
      </c>
      <c r="Y2506" s="3">
        <v>43985</v>
      </c>
      <c r="AA2506" t="s">
        <v>2992</v>
      </c>
      <c r="AH2506" t="str">
        <f>VLOOKUP(B2506,'cc Lookup'!A:J,10,0)</f>
        <v>Corporate Expenditure</v>
      </c>
      <c r="AI2506" t="str">
        <f>VLOOKUP(B2506,'cc Lookup'!A:E,5,0)</f>
        <v>Corporate Exp</v>
      </c>
      <c r="AJ2506" t="s">
        <v>6737</v>
      </c>
      <c r="AK2506" t="str">
        <f t="shared" si="78"/>
        <v>E35120 Corporate Expenses</v>
      </c>
      <c r="AL2506" t="str">
        <f t="shared" si="79"/>
        <v>7310 Legal / Prof Fees</v>
      </c>
      <c r="AM2506" t="str">
        <f>VLOOKUP(W2506,Lookup!A:B,2,0)</f>
        <v>Other</v>
      </c>
    </row>
    <row r="2507" spans="1:39" x14ac:dyDescent="0.25">
      <c r="A2507" t="s">
        <v>33</v>
      </c>
      <c r="B2507" s="1" t="s">
        <v>63</v>
      </c>
      <c r="C2507" s="1" t="s">
        <v>35</v>
      </c>
      <c r="D2507" s="1" t="s">
        <v>36</v>
      </c>
      <c r="E2507" s="1" t="s">
        <v>2904</v>
      </c>
      <c r="F2507" s="1" t="s">
        <v>37</v>
      </c>
      <c r="G2507" t="s">
        <v>64</v>
      </c>
      <c r="H2507" t="s">
        <v>39</v>
      </c>
      <c r="I2507" t="s">
        <v>40</v>
      </c>
      <c r="J2507" t="s">
        <v>2905</v>
      </c>
      <c r="K2507" t="s">
        <v>40</v>
      </c>
      <c r="L2507" s="4">
        <v>-270.74</v>
      </c>
      <c r="M2507" s="2">
        <v>43922</v>
      </c>
      <c r="N2507" t="s">
        <v>55</v>
      </c>
      <c r="O2507" t="s">
        <v>56</v>
      </c>
      <c r="P2507" t="s">
        <v>2993</v>
      </c>
      <c r="Q2507" t="s">
        <v>2994</v>
      </c>
      <c r="R2507" t="s">
        <v>2995</v>
      </c>
      <c r="S2507" s="3">
        <v>43938</v>
      </c>
      <c r="T2507" t="s">
        <v>46</v>
      </c>
      <c r="U2507">
        <v>109</v>
      </c>
      <c r="V2507" t="s">
        <v>2909</v>
      </c>
      <c r="W2507" t="s">
        <v>2995</v>
      </c>
      <c r="Y2507" s="3">
        <v>43938</v>
      </c>
      <c r="AA2507" t="s">
        <v>2909</v>
      </c>
      <c r="AH2507" t="str">
        <f>VLOOKUP(B2507,'cc Lookup'!A:J,10,0)</f>
        <v>Corporate Expenditure</v>
      </c>
      <c r="AI2507" t="str">
        <f>VLOOKUP(B2507,'cc Lookup'!A:E,5,0)</f>
        <v>Corporate Exp</v>
      </c>
      <c r="AJ2507" t="s">
        <v>6737</v>
      </c>
      <c r="AK2507" t="str">
        <f t="shared" si="78"/>
        <v>E35120 Corporate Expenses</v>
      </c>
      <c r="AL2507" t="str">
        <f t="shared" si="79"/>
        <v>7310 Legal / Prof Fees</v>
      </c>
      <c r="AM2507" t="str">
        <f>VLOOKUP(W2507,Lookup!A:B,2,0)</f>
        <v>Other</v>
      </c>
    </row>
    <row r="2508" spans="1:39" x14ac:dyDescent="0.25">
      <c r="A2508" t="s">
        <v>33</v>
      </c>
      <c r="B2508" s="1" t="s">
        <v>63</v>
      </c>
      <c r="C2508" s="1" t="s">
        <v>35</v>
      </c>
      <c r="D2508" s="1" t="s">
        <v>36</v>
      </c>
      <c r="E2508" s="1" t="s">
        <v>2904</v>
      </c>
      <c r="F2508" s="1" t="s">
        <v>37</v>
      </c>
      <c r="G2508" t="s">
        <v>64</v>
      </c>
      <c r="H2508" t="s">
        <v>39</v>
      </c>
      <c r="I2508" t="s">
        <v>40</v>
      </c>
      <c r="J2508" t="s">
        <v>2905</v>
      </c>
      <c r="K2508" t="s">
        <v>40</v>
      </c>
      <c r="L2508" s="4">
        <v>-2682.94</v>
      </c>
      <c r="M2508" s="2">
        <v>43922</v>
      </c>
      <c r="N2508" t="s">
        <v>55</v>
      </c>
      <c r="O2508" t="s">
        <v>56</v>
      </c>
      <c r="P2508" t="s">
        <v>2993</v>
      </c>
      <c r="Q2508" t="s">
        <v>2994</v>
      </c>
      <c r="R2508" t="s">
        <v>2995</v>
      </c>
      <c r="S2508" s="3">
        <v>43938</v>
      </c>
      <c r="T2508" t="s">
        <v>46</v>
      </c>
      <c r="U2508">
        <v>110</v>
      </c>
      <c r="V2508" t="s">
        <v>2910</v>
      </c>
      <c r="W2508" t="s">
        <v>2995</v>
      </c>
      <c r="Y2508" s="3">
        <v>43938</v>
      </c>
      <c r="AA2508" t="s">
        <v>2910</v>
      </c>
      <c r="AH2508" t="str">
        <f>VLOOKUP(B2508,'cc Lookup'!A:J,10,0)</f>
        <v>Corporate Expenditure</v>
      </c>
      <c r="AI2508" t="str">
        <f>VLOOKUP(B2508,'cc Lookup'!A:E,5,0)</f>
        <v>Corporate Exp</v>
      </c>
      <c r="AJ2508" t="s">
        <v>6737</v>
      </c>
      <c r="AK2508" t="str">
        <f t="shared" si="78"/>
        <v>E35120 Corporate Expenses</v>
      </c>
      <c r="AL2508" t="str">
        <f t="shared" si="79"/>
        <v>7310 Legal / Prof Fees</v>
      </c>
      <c r="AM2508" t="str">
        <f>VLOOKUP(W2508,Lookup!A:B,2,0)</f>
        <v>Other</v>
      </c>
    </row>
    <row r="2509" spans="1:39" x14ac:dyDescent="0.25">
      <c r="A2509" t="s">
        <v>33</v>
      </c>
      <c r="B2509" s="1" t="s">
        <v>63</v>
      </c>
      <c r="C2509" s="1" t="s">
        <v>35</v>
      </c>
      <c r="D2509" s="1" t="s">
        <v>36</v>
      </c>
      <c r="E2509" s="1" t="s">
        <v>2904</v>
      </c>
      <c r="F2509" s="1" t="s">
        <v>37</v>
      </c>
      <c r="G2509" t="s">
        <v>64</v>
      </c>
      <c r="H2509" t="s">
        <v>39</v>
      </c>
      <c r="I2509" t="s">
        <v>40</v>
      </c>
      <c r="J2509" t="s">
        <v>2905</v>
      </c>
      <c r="K2509" t="s">
        <v>40</v>
      </c>
      <c r="L2509" s="4">
        <v>-2863.34</v>
      </c>
      <c r="M2509" s="2">
        <v>43922</v>
      </c>
      <c r="N2509" t="s">
        <v>55</v>
      </c>
      <c r="O2509" t="s">
        <v>56</v>
      </c>
      <c r="P2509" t="s">
        <v>2993</v>
      </c>
      <c r="Q2509" t="s">
        <v>2994</v>
      </c>
      <c r="R2509" t="s">
        <v>2995</v>
      </c>
      <c r="S2509" s="3">
        <v>43938</v>
      </c>
      <c r="T2509" t="s">
        <v>46</v>
      </c>
      <c r="U2509">
        <v>111</v>
      </c>
      <c r="V2509" t="s">
        <v>2911</v>
      </c>
      <c r="W2509" t="s">
        <v>2995</v>
      </c>
      <c r="Y2509" s="3">
        <v>43938</v>
      </c>
      <c r="AA2509" t="s">
        <v>2911</v>
      </c>
      <c r="AH2509" t="str">
        <f>VLOOKUP(B2509,'cc Lookup'!A:J,10,0)</f>
        <v>Corporate Expenditure</v>
      </c>
      <c r="AI2509" t="str">
        <f>VLOOKUP(B2509,'cc Lookup'!A:E,5,0)</f>
        <v>Corporate Exp</v>
      </c>
      <c r="AJ2509" t="s">
        <v>6737</v>
      </c>
      <c r="AK2509" t="str">
        <f t="shared" si="78"/>
        <v>E35120 Corporate Expenses</v>
      </c>
      <c r="AL2509" t="str">
        <f t="shared" si="79"/>
        <v>7310 Legal / Prof Fees</v>
      </c>
      <c r="AM2509" t="str">
        <f>VLOOKUP(W2509,Lookup!A:B,2,0)</f>
        <v>Other</v>
      </c>
    </row>
    <row r="2510" spans="1:39" x14ac:dyDescent="0.25">
      <c r="A2510" t="s">
        <v>33</v>
      </c>
      <c r="B2510" s="1" t="s">
        <v>63</v>
      </c>
      <c r="C2510" s="1" t="s">
        <v>35</v>
      </c>
      <c r="D2510" s="1" t="s">
        <v>36</v>
      </c>
      <c r="E2510" s="1" t="s">
        <v>2904</v>
      </c>
      <c r="F2510" s="1" t="s">
        <v>37</v>
      </c>
      <c r="G2510" t="s">
        <v>64</v>
      </c>
      <c r="H2510" t="s">
        <v>39</v>
      </c>
      <c r="I2510" t="s">
        <v>40</v>
      </c>
      <c r="J2510" t="s">
        <v>2905</v>
      </c>
      <c r="K2510" t="s">
        <v>40</v>
      </c>
      <c r="L2510" s="4">
        <v>-4208.34</v>
      </c>
      <c r="M2510" s="2">
        <v>43922</v>
      </c>
      <c r="N2510" t="s">
        <v>55</v>
      </c>
      <c r="O2510" t="s">
        <v>56</v>
      </c>
      <c r="P2510" t="s">
        <v>2993</v>
      </c>
      <c r="Q2510" t="s">
        <v>2994</v>
      </c>
      <c r="R2510" t="s">
        <v>2995</v>
      </c>
      <c r="S2510" s="3">
        <v>43938</v>
      </c>
      <c r="T2510" t="s">
        <v>46</v>
      </c>
      <c r="U2510">
        <v>112</v>
      </c>
      <c r="V2510" t="s">
        <v>2912</v>
      </c>
      <c r="W2510" t="s">
        <v>2995</v>
      </c>
      <c r="Y2510" s="3">
        <v>43938</v>
      </c>
      <c r="AA2510" t="s">
        <v>2912</v>
      </c>
      <c r="AH2510" t="str">
        <f>VLOOKUP(B2510,'cc Lookup'!A:J,10,0)</f>
        <v>Corporate Expenditure</v>
      </c>
      <c r="AI2510" t="str">
        <f>VLOOKUP(B2510,'cc Lookup'!A:E,5,0)</f>
        <v>Corporate Exp</v>
      </c>
      <c r="AJ2510" t="s">
        <v>6737</v>
      </c>
      <c r="AK2510" t="str">
        <f t="shared" si="78"/>
        <v>E35120 Corporate Expenses</v>
      </c>
      <c r="AL2510" t="str">
        <f t="shared" si="79"/>
        <v>7310 Legal / Prof Fees</v>
      </c>
      <c r="AM2510" t="str">
        <f>VLOOKUP(W2510,Lookup!A:B,2,0)</f>
        <v>Other</v>
      </c>
    </row>
    <row r="2511" spans="1:39" x14ac:dyDescent="0.25">
      <c r="A2511" t="s">
        <v>33</v>
      </c>
      <c r="B2511" s="1" t="s">
        <v>63</v>
      </c>
      <c r="C2511" s="1" t="s">
        <v>35</v>
      </c>
      <c r="D2511" s="1" t="s">
        <v>36</v>
      </c>
      <c r="E2511" s="1" t="s">
        <v>2904</v>
      </c>
      <c r="F2511" s="1" t="s">
        <v>37</v>
      </c>
      <c r="G2511" t="s">
        <v>64</v>
      </c>
      <c r="H2511" t="s">
        <v>39</v>
      </c>
      <c r="I2511" t="s">
        <v>40</v>
      </c>
      <c r="J2511" t="s">
        <v>2905</v>
      </c>
      <c r="K2511" t="s">
        <v>40</v>
      </c>
      <c r="L2511" s="4">
        <v>-4568.34</v>
      </c>
      <c r="M2511" s="2">
        <v>43922</v>
      </c>
      <c r="N2511" t="s">
        <v>55</v>
      </c>
      <c r="O2511" t="s">
        <v>56</v>
      </c>
      <c r="P2511" t="s">
        <v>2993</v>
      </c>
      <c r="Q2511" t="s">
        <v>2994</v>
      </c>
      <c r="R2511" t="s">
        <v>2995</v>
      </c>
      <c r="S2511" s="3">
        <v>43938</v>
      </c>
      <c r="T2511" t="s">
        <v>46</v>
      </c>
      <c r="U2511">
        <v>113</v>
      </c>
      <c r="V2511" t="s">
        <v>2913</v>
      </c>
      <c r="W2511" t="s">
        <v>2995</v>
      </c>
      <c r="Y2511" s="3">
        <v>43938</v>
      </c>
      <c r="AA2511" t="s">
        <v>2913</v>
      </c>
      <c r="AH2511" t="str">
        <f>VLOOKUP(B2511,'cc Lookup'!A:J,10,0)</f>
        <v>Corporate Expenditure</v>
      </c>
      <c r="AI2511" t="str">
        <f>VLOOKUP(B2511,'cc Lookup'!A:E,5,0)</f>
        <v>Corporate Exp</v>
      </c>
      <c r="AJ2511" t="s">
        <v>6737</v>
      </c>
      <c r="AK2511" t="str">
        <f t="shared" si="78"/>
        <v>E35120 Corporate Expenses</v>
      </c>
      <c r="AL2511" t="str">
        <f t="shared" si="79"/>
        <v>7310 Legal / Prof Fees</v>
      </c>
      <c r="AM2511" t="str">
        <f>VLOOKUP(W2511,Lookup!A:B,2,0)</f>
        <v>Other</v>
      </c>
    </row>
    <row r="2512" spans="1:39" x14ac:dyDescent="0.25">
      <c r="A2512" t="s">
        <v>33</v>
      </c>
      <c r="B2512" s="1" t="s">
        <v>63</v>
      </c>
      <c r="C2512" s="1" t="s">
        <v>35</v>
      </c>
      <c r="D2512" s="1" t="s">
        <v>36</v>
      </c>
      <c r="E2512" s="1" t="s">
        <v>2904</v>
      </c>
      <c r="F2512" s="1" t="s">
        <v>37</v>
      </c>
      <c r="G2512" t="s">
        <v>64</v>
      </c>
      <c r="H2512" t="s">
        <v>39</v>
      </c>
      <c r="I2512" t="s">
        <v>40</v>
      </c>
      <c r="J2512" t="s">
        <v>2905</v>
      </c>
      <c r="K2512" t="s">
        <v>40</v>
      </c>
      <c r="L2512" s="4">
        <v>-10000</v>
      </c>
      <c r="M2512" s="2">
        <v>43922</v>
      </c>
      <c r="N2512" t="s">
        <v>55</v>
      </c>
      <c r="O2512" t="s">
        <v>56</v>
      </c>
      <c r="P2512" t="s">
        <v>2993</v>
      </c>
      <c r="Q2512" t="s">
        <v>2994</v>
      </c>
      <c r="R2512" t="s">
        <v>2995</v>
      </c>
      <c r="S2512" s="3">
        <v>43938</v>
      </c>
      <c r="T2512" t="s">
        <v>46</v>
      </c>
      <c r="U2512">
        <v>114</v>
      </c>
      <c r="V2512" t="s">
        <v>2914</v>
      </c>
      <c r="W2512" t="s">
        <v>2995</v>
      </c>
      <c r="Y2512" s="3">
        <v>43938</v>
      </c>
      <c r="AA2512" t="s">
        <v>2914</v>
      </c>
      <c r="AH2512" t="str">
        <f>VLOOKUP(B2512,'cc Lookup'!A:J,10,0)</f>
        <v>Corporate Expenditure</v>
      </c>
      <c r="AI2512" t="str">
        <f>VLOOKUP(B2512,'cc Lookup'!A:E,5,0)</f>
        <v>Corporate Exp</v>
      </c>
      <c r="AJ2512" t="s">
        <v>6737</v>
      </c>
      <c r="AK2512" t="str">
        <f t="shared" si="78"/>
        <v>E35120 Corporate Expenses</v>
      </c>
      <c r="AL2512" t="str">
        <f t="shared" si="79"/>
        <v>7310 Legal / Prof Fees</v>
      </c>
      <c r="AM2512" t="str">
        <f>VLOOKUP(W2512,Lookup!A:B,2,0)</f>
        <v>Other</v>
      </c>
    </row>
    <row r="2513" spans="1:39" x14ac:dyDescent="0.25">
      <c r="A2513" t="s">
        <v>33</v>
      </c>
      <c r="B2513" s="1" t="s">
        <v>63</v>
      </c>
      <c r="C2513" s="1" t="s">
        <v>35</v>
      </c>
      <c r="D2513" s="1" t="s">
        <v>36</v>
      </c>
      <c r="E2513" s="1" t="s">
        <v>2904</v>
      </c>
      <c r="F2513" s="1" t="s">
        <v>37</v>
      </c>
      <c r="G2513" t="s">
        <v>64</v>
      </c>
      <c r="H2513" t="s">
        <v>39</v>
      </c>
      <c r="I2513" t="s">
        <v>40</v>
      </c>
      <c r="J2513" t="s">
        <v>2905</v>
      </c>
      <c r="K2513" t="s">
        <v>40</v>
      </c>
      <c r="L2513" s="4">
        <v>-13552.78</v>
      </c>
      <c r="M2513" s="2">
        <v>43922</v>
      </c>
      <c r="N2513" t="s">
        <v>55</v>
      </c>
      <c r="O2513" t="s">
        <v>56</v>
      </c>
      <c r="P2513" t="s">
        <v>2993</v>
      </c>
      <c r="Q2513" t="s">
        <v>2994</v>
      </c>
      <c r="R2513" t="s">
        <v>2995</v>
      </c>
      <c r="S2513" s="3">
        <v>43938</v>
      </c>
      <c r="T2513" t="s">
        <v>46</v>
      </c>
      <c r="U2513">
        <v>115</v>
      </c>
      <c r="V2513" t="s">
        <v>2915</v>
      </c>
      <c r="W2513" t="s">
        <v>2995</v>
      </c>
      <c r="Y2513" s="3">
        <v>43938</v>
      </c>
      <c r="AA2513" t="s">
        <v>2915</v>
      </c>
      <c r="AH2513" t="str">
        <f>VLOOKUP(B2513,'cc Lookup'!A:J,10,0)</f>
        <v>Corporate Expenditure</v>
      </c>
      <c r="AI2513" t="str">
        <f>VLOOKUP(B2513,'cc Lookup'!A:E,5,0)</f>
        <v>Corporate Exp</v>
      </c>
      <c r="AJ2513" t="s">
        <v>6737</v>
      </c>
      <c r="AK2513" t="str">
        <f t="shared" si="78"/>
        <v>E35120 Corporate Expenses</v>
      </c>
      <c r="AL2513" t="str">
        <f t="shared" si="79"/>
        <v>7310 Legal / Prof Fees</v>
      </c>
      <c r="AM2513" t="str">
        <f>VLOOKUP(W2513,Lookup!A:B,2,0)</f>
        <v>Other</v>
      </c>
    </row>
    <row r="2514" spans="1:39" x14ac:dyDescent="0.25">
      <c r="A2514" t="s">
        <v>33</v>
      </c>
      <c r="B2514" s="1" t="s">
        <v>63</v>
      </c>
      <c r="C2514" s="1" t="s">
        <v>35</v>
      </c>
      <c r="D2514" s="1" t="s">
        <v>36</v>
      </c>
      <c r="E2514" s="1" t="s">
        <v>2904</v>
      </c>
      <c r="F2514" s="1" t="s">
        <v>37</v>
      </c>
      <c r="G2514" t="s">
        <v>64</v>
      </c>
      <c r="H2514" t="s">
        <v>39</v>
      </c>
      <c r="I2514" t="s">
        <v>40</v>
      </c>
      <c r="J2514" t="s">
        <v>2905</v>
      </c>
      <c r="K2514" t="s">
        <v>40</v>
      </c>
      <c r="L2514" s="4">
        <v>-13912.78</v>
      </c>
      <c r="M2514" s="2">
        <v>43922</v>
      </c>
      <c r="N2514" t="s">
        <v>55</v>
      </c>
      <c r="O2514" t="s">
        <v>56</v>
      </c>
      <c r="P2514" t="s">
        <v>2993</v>
      </c>
      <c r="Q2514" t="s">
        <v>2994</v>
      </c>
      <c r="R2514" t="s">
        <v>2995</v>
      </c>
      <c r="S2514" s="3">
        <v>43938</v>
      </c>
      <c r="T2514" t="s">
        <v>46</v>
      </c>
      <c r="U2514">
        <v>116</v>
      </c>
      <c r="V2514" t="s">
        <v>2916</v>
      </c>
      <c r="W2514" t="s">
        <v>2995</v>
      </c>
      <c r="Y2514" s="3">
        <v>43938</v>
      </c>
      <c r="AA2514" t="s">
        <v>2916</v>
      </c>
      <c r="AH2514" t="str">
        <f>VLOOKUP(B2514,'cc Lookup'!A:J,10,0)</f>
        <v>Corporate Expenditure</v>
      </c>
      <c r="AI2514" t="str">
        <f>VLOOKUP(B2514,'cc Lookup'!A:E,5,0)</f>
        <v>Corporate Exp</v>
      </c>
      <c r="AJ2514" t="s">
        <v>6737</v>
      </c>
      <c r="AK2514" t="str">
        <f t="shared" si="78"/>
        <v>E35120 Corporate Expenses</v>
      </c>
      <c r="AL2514" t="str">
        <f t="shared" si="79"/>
        <v>7310 Legal / Prof Fees</v>
      </c>
      <c r="AM2514" t="str">
        <f>VLOOKUP(W2514,Lookup!A:B,2,0)</f>
        <v>Other</v>
      </c>
    </row>
    <row r="2515" spans="1:39" x14ac:dyDescent="0.25">
      <c r="A2515" t="s">
        <v>33</v>
      </c>
      <c r="B2515" s="1" t="s">
        <v>63</v>
      </c>
      <c r="C2515" s="1" t="s">
        <v>35</v>
      </c>
      <c r="D2515" s="1" t="s">
        <v>36</v>
      </c>
      <c r="E2515" s="1" t="s">
        <v>2904</v>
      </c>
      <c r="F2515" s="1" t="s">
        <v>37</v>
      </c>
      <c r="G2515" t="s">
        <v>64</v>
      </c>
      <c r="H2515" t="s">
        <v>39</v>
      </c>
      <c r="I2515" t="s">
        <v>40</v>
      </c>
      <c r="J2515" t="s">
        <v>2905</v>
      </c>
      <c r="K2515" t="s">
        <v>40</v>
      </c>
      <c r="L2515" s="4">
        <v>-23912.78</v>
      </c>
      <c r="M2515" s="2">
        <v>43922</v>
      </c>
      <c r="N2515" t="s">
        <v>55</v>
      </c>
      <c r="O2515" t="s">
        <v>56</v>
      </c>
      <c r="P2515" t="s">
        <v>2993</v>
      </c>
      <c r="Q2515" t="s">
        <v>2994</v>
      </c>
      <c r="R2515" t="s">
        <v>2995</v>
      </c>
      <c r="S2515" s="3">
        <v>43938</v>
      </c>
      <c r="T2515" t="s">
        <v>46</v>
      </c>
      <c r="U2515">
        <v>117</v>
      </c>
      <c r="V2515" t="s">
        <v>2914</v>
      </c>
      <c r="W2515" t="s">
        <v>2995</v>
      </c>
      <c r="Y2515" s="3">
        <v>43938</v>
      </c>
      <c r="AA2515" t="s">
        <v>2914</v>
      </c>
      <c r="AH2515" t="str">
        <f>VLOOKUP(B2515,'cc Lookup'!A:J,10,0)</f>
        <v>Corporate Expenditure</v>
      </c>
      <c r="AI2515" t="str">
        <f>VLOOKUP(B2515,'cc Lookup'!A:E,5,0)</f>
        <v>Corporate Exp</v>
      </c>
      <c r="AJ2515" t="s">
        <v>6737</v>
      </c>
      <c r="AK2515" t="str">
        <f t="shared" si="78"/>
        <v>E35120 Corporate Expenses</v>
      </c>
      <c r="AL2515" t="str">
        <f t="shared" si="79"/>
        <v>7310 Legal / Prof Fees</v>
      </c>
      <c r="AM2515" t="str">
        <f>VLOOKUP(W2515,Lookup!A:B,2,0)</f>
        <v>Other</v>
      </c>
    </row>
    <row r="2516" spans="1:39" x14ac:dyDescent="0.25">
      <c r="A2516" t="s">
        <v>33</v>
      </c>
      <c r="B2516" s="1" t="s">
        <v>63</v>
      </c>
      <c r="C2516" s="1" t="s">
        <v>35</v>
      </c>
      <c r="D2516" s="1" t="s">
        <v>36</v>
      </c>
      <c r="E2516" s="1" t="s">
        <v>2904</v>
      </c>
      <c r="F2516" s="1" t="s">
        <v>37</v>
      </c>
      <c r="G2516" t="s">
        <v>64</v>
      </c>
      <c r="H2516" t="s">
        <v>39</v>
      </c>
      <c r="I2516" t="s">
        <v>40</v>
      </c>
      <c r="J2516" t="s">
        <v>2905</v>
      </c>
      <c r="K2516" t="s">
        <v>40</v>
      </c>
      <c r="L2516" s="4">
        <v>6817.06</v>
      </c>
      <c r="M2516" s="2">
        <v>43922</v>
      </c>
      <c r="N2516" t="s">
        <v>55</v>
      </c>
      <c r="O2516" t="s">
        <v>56</v>
      </c>
      <c r="P2516" t="s">
        <v>2993</v>
      </c>
      <c r="Q2516" t="s">
        <v>2994</v>
      </c>
      <c r="R2516" t="s">
        <v>2995</v>
      </c>
      <c r="S2516" s="3">
        <v>43938</v>
      </c>
      <c r="T2516" t="s">
        <v>46</v>
      </c>
      <c r="U2516">
        <v>118</v>
      </c>
      <c r="V2516" t="s">
        <v>2917</v>
      </c>
      <c r="W2516" t="s">
        <v>2995</v>
      </c>
      <c r="Y2516" s="3">
        <v>43938</v>
      </c>
      <c r="AA2516" t="s">
        <v>2917</v>
      </c>
      <c r="AH2516" t="str">
        <f>VLOOKUP(B2516,'cc Lookup'!A:J,10,0)</f>
        <v>Corporate Expenditure</v>
      </c>
      <c r="AI2516" t="str">
        <f>VLOOKUP(B2516,'cc Lookup'!A:E,5,0)</f>
        <v>Corporate Exp</v>
      </c>
      <c r="AJ2516" t="s">
        <v>6737</v>
      </c>
      <c r="AK2516" t="str">
        <f t="shared" si="78"/>
        <v>E35120 Corporate Expenses</v>
      </c>
      <c r="AL2516" t="str">
        <f t="shared" si="79"/>
        <v>7310 Legal / Prof Fees</v>
      </c>
      <c r="AM2516" t="str">
        <f>VLOOKUP(W2516,Lookup!A:B,2,0)</f>
        <v>Other</v>
      </c>
    </row>
    <row r="2517" spans="1:39" x14ac:dyDescent="0.25">
      <c r="A2517" t="s">
        <v>33</v>
      </c>
      <c r="B2517" s="1" t="s">
        <v>63</v>
      </c>
      <c r="C2517" s="1" t="s">
        <v>35</v>
      </c>
      <c r="D2517" s="1" t="s">
        <v>36</v>
      </c>
      <c r="E2517" s="1" t="s">
        <v>2904</v>
      </c>
      <c r="F2517" s="1" t="s">
        <v>37</v>
      </c>
      <c r="G2517" t="s">
        <v>64</v>
      </c>
      <c r="H2517" t="s">
        <v>39</v>
      </c>
      <c r="I2517" t="s">
        <v>40</v>
      </c>
      <c r="J2517" t="s">
        <v>2905</v>
      </c>
      <c r="K2517" t="s">
        <v>40</v>
      </c>
      <c r="L2517" s="4">
        <v>6848.26</v>
      </c>
      <c r="M2517" s="2">
        <v>43922</v>
      </c>
      <c r="N2517" t="s">
        <v>55</v>
      </c>
      <c r="O2517" t="s">
        <v>56</v>
      </c>
      <c r="P2517" t="s">
        <v>2993</v>
      </c>
      <c r="Q2517" t="s">
        <v>2994</v>
      </c>
      <c r="R2517" t="s">
        <v>2995</v>
      </c>
      <c r="S2517" s="3">
        <v>43938</v>
      </c>
      <c r="T2517" t="s">
        <v>46</v>
      </c>
      <c r="U2517">
        <v>119</v>
      </c>
      <c r="V2517" t="s">
        <v>2918</v>
      </c>
      <c r="W2517" t="s">
        <v>2995</v>
      </c>
      <c r="Y2517" s="3">
        <v>43938</v>
      </c>
      <c r="AA2517" t="s">
        <v>2918</v>
      </c>
      <c r="AH2517" t="str">
        <f>VLOOKUP(B2517,'cc Lookup'!A:J,10,0)</f>
        <v>Corporate Expenditure</v>
      </c>
      <c r="AI2517" t="str">
        <f>VLOOKUP(B2517,'cc Lookup'!A:E,5,0)</f>
        <v>Corporate Exp</v>
      </c>
      <c r="AJ2517" t="s">
        <v>6737</v>
      </c>
      <c r="AK2517" t="str">
        <f t="shared" si="78"/>
        <v>E35120 Corporate Expenses</v>
      </c>
      <c r="AL2517" t="str">
        <f t="shared" si="79"/>
        <v>7310 Legal / Prof Fees</v>
      </c>
      <c r="AM2517" t="str">
        <f>VLOOKUP(W2517,Lookup!A:B,2,0)</f>
        <v>Other</v>
      </c>
    </row>
    <row r="2518" spans="1:39" x14ac:dyDescent="0.25">
      <c r="A2518" t="s">
        <v>33</v>
      </c>
      <c r="B2518" s="1" t="s">
        <v>63</v>
      </c>
      <c r="C2518" s="1" t="s">
        <v>35</v>
      </c>
      <c r="D2518" s="1" t="s">
        <v>36</v>
      </c>
      <c r="E2518" s="1" t="s">
        <v>2904</v>
      </c>
      <c r="F2518" s="1" t="s">
        <v>37</v>
      </c>
      <c r="G2518" t="s">
        <v>64</v>
      </c>
      <c r="H2518" t="s">
        <v>39</v>
      </c>
      <c r="I2518" t="s">
        <v>40</v>
      </c>
      <c r="J2518" t="s">
        <v>2905</v>
      </c>
      <c r="K2518" t="s">
        <v>40</v>
      </c>
      <c r="L2518" s="4">
        <v>7053.86</v>
      </c>
      <c r="M2518" s="2">
        <v>43922</v>
      </c>
      <c r="N2518" t="s">
        <v>55</v>
      </c>
      <c r="O2518" t="s">
        <v>56</v>
      </c>
      <c r="P2518" t="s">
        <v>2993</v>
      </c>
      <c r="Q2518" t="s">
        <v>2994</v>
      </c>
      <c r="R2518" t="s">
        <v>2995</v>
      </c>
      <c r="S2518" s="3">
        <v>43938</v>
      </c>
      <c r="T2518" t="s">
        <v>46</v>
      </c>
      <c r="U2518">
        <v>120</v>
      </c>
      <c r="V2518" t="s">
        <v>2919</v>
      </c>
      <c r="W2518" t="s">
        <v>2995</v>
      </c>
      <c r="Y2518" s="3">
        <v>43938</v>
      </c>
      <c r="AA2518" t="s">
        <v>2919</v>
      </c>
      <c r="AH2518" t="str">
        <f>VLOOKUP(B2518,'cc Lookup'!A:J,10,0)</f>
        <v>Corporate Expenditure</v>
      </c>
      <c r="AI2518" t="str">
        <f>VLOOKUP(B2518,'cc Lookup'!A:E,5,0)</f>
        <v>Corporate Exp</v>
      </c>
      <c r="AJ2518" t="s">
        <v>6737</v>
      </c>
      <c r="AK2518" t="str">
        <f t="shared" si="78"/>
        <v>E35120 Corporate Expenses</v>
      </c>
      <c r="AL2518" t="str">
        <f t="shared" si="79"/>
        <v>7310 Legal / Prof Fees</v>
      </c>
      <c r="AM2518" t="str">
        <f>VLOOKUP(W2518,Lookup!A:B,2,0)</f>
        <v>Other</v>
      </c>
    </row>
    <row r="2519" spans="1:39" x14ac:dyDescent="0.25">
      <c r="A2519" t="s">
        <v>33</v>
      </c>
      <c r="B2519" s="1" t="s">
        <v>63</v>
      </c>
      <c r="C2519" s="1" t="s">
        <v>35</v>
      </c>
      <c r="D2519" s="1" t="s">
        <v>36</v>
      </c>
      <c r="E2519" s="1" t="s">
        <v>36</v>
      </c>
      <c r="F2519" s="1" t="s">
        <v>37</v>
      </c>
      <c r="G2519" t="s">
        <v>64</v>
      </c>
      <c r="H2519" t="s">
        <v>39</v>
      </c>
      <c r="I2519" t="s">
        <v>40</v>
      </c>
      <c r="J2519" t="s">
        <v>40</v>
      </c>
      <c r="K2519" t="s">
        <v>40</v>
      </c>
      <c r="L2519" s="4">
        <v>68811</v>
      </c>
      <c r="M2519" s="2">
        <v>43952</v>
      </c>
      <c r="N2519" t="s">
        <v>55</v>
      </c>
      <c r="O2519" t="s">
        <v>56</v>
      </c>
      <c r="P2519" t="s">
        <v>1883</v>
      </c>
      <c r="Q2519" t="s">
        <v>3043</v>
      </c>
      <c r="R2519" t="s">
        <v>3044</v>
      </c>
      <c r="S2519" s="3">
        <v>43986</v>
      </c>
      <c r="T2519" t="s">
        <v>350</v>
      </c>
      <c r="U2519">
        <v>40</v>
      </c>
      <c r="V2519" t="s">
        <v>3049</v>
      </c>
      <c r="W2519" t="s">
        <v>3044</v>
      </c>
      <c r="Y2519" s="3">
        <v>43985</v>
      </c>
      <c r="AA2519" t="s">
        <v>2878</v>
      </c>
      <c r="AD2519" t="s">
        <v>3050</v>
      </c>
      <c r="AH2519" t="str">
        <f>VLOOKUP(B2519,'cc Lookup'!A:J,10,0)</f>
        <v>Corporate Expenditure</v>
      </c>
      <c r="AI2519" t="str">
        <f>VLOOKUP(B2519,'cc Lookup'!A:E,5,0)</f>
        <v>Corporate Exp</v>
      </c>
      <c r="AJ2519" t="s">
        <v>6737</v>
      </c>
      <c r="AK2519" t="str">
        <f t="shared" si="78"/>
        <v>E35120 Corporate Expenses</v>
      </c>
      <c r="AL2519" t="str">
        <f t="shared" si="79"/>
        <v>7310 Legal / Prof Fees</v>
      </c>
      <c r="AM2519" t="str">
        <f>VLOOKUP(W2519,Lookup!A:B,2,0)</f>
        <v>Other</v>
      </c>
    </row>
    <row r="2520" spans="1:39" x14ac:dyDescent="0.25">
      <c r="A2520" t="s">
        <v>33</v>
      </c>
      <c r="B2520" s="1" t="s">
        <v>63</v>
      </c>
      <c r="C2520" s="1" t="s">
        <v>35</v>
      </c>
      <c r="D2520" s="1" t="s">
        <v>36</v>
      </c>
      <c r="E2520" s="1" t="s">
        <v>36</v>
      </c>
      <c r="F2520" s="1" t="s">
        <v>37</v>
      </c>
      <c r="G2520" t="s">
        <v>64</v>
      </c>
      <c r="H2520" t="s">
        <v>39</v>
      </c>
      <c r="I2520" t="s">
        <v>40</v>
      </c>
      <c r="J2520" t="s">
        <v>40</v>
      </c>
      <c r="K2520" t="s">
        <v>40</v>
      </c>
      <c r="L2520" s="4">
        <v>-230</v>
      </c>
      <c r="M2520" s="2">
        <v>43952</v>
      </c>
      <c r="N2520" t="s">
        <v>55</v>
      </c>
      <c r="O2520" t="s">
        <v>56</v>
      </c>
      <c r="P2520" t="s">
        <v>1883</v>
      </c>
      <c r="Q2520" t="s">
        <v>3043</v>
      </c>
      <c r="R2520" t="s">
        <v>3044</v>
      </c>
      <c r="S2520" s="3">
        <v>43986</v>
      </c>
      <c r="T2520" t="s">
        <v>350</v>
      </c>
      <c r="U2520">
        <v>41</v>
      </c>
      <c r="V2520" t="s">
        <v>3051</v>
      </c>
      <c r="W2520" t="s">
        <v>3044</v>
      </c>
      <c r="Y2520" s="3">
        <v>43985</v>
      </c>
      <c r="AA2520" t="s">
        <v>3051</v>
      </c>
      <c r="AH2520" t="str">
        <f>VLOOKUP(B2520,'cc Lookup'!A:J,10,0)</f>
        <v>Corporate Expenditure</v>
      </c>
      <c r="AI2520" t="str">
        <f>VLOOKUP(B2520,'cc Lookup'!A:E,5,0)</f>
        <v>Corporate Exp</v>
      </c>
      <c r="AJ2520" t="s">
        <v>6737</v>
      </c>
      <c r="AK2520" t="str">
        <f t="shared" si="78"/>
        <v>E35120 Corporate Expenses</v>
      </c>
      <c r="AL2520" t="str">
        <f t="shared" si="79"/>
        <v>7310 Legal / Prof Fees</v>
      </c>
      <c r="AM2520" t="str">
        <f>VLOOKUP(W2520,Lookup!A:B,2,0)</f>
        <v>Other</v>
      </c>
    </row>
    <row r="2521" spans="1:39" x14ac:dyDescent="0.25">
      <c r="A2521" t="s">
        <v>33</v>
      </c>
      <c r="B2521" s="1" t="s">
        <v>63</v>
      </c>
      <c r="C2521" s="1" t="s">
        <v>35</v>
      </c>
      <c r="D2521" s="1" t="s">
        <v>36</v>
      </c>
      <c r="E2521" s="1" t="s">
        <v>36</v>
      </c>
      <c r="F2521" s="1" t="s">
        <v>37</v>
      </c>
      <c r="G2521" t="s">
        <v>64</v>
      </c>
      <c r="H2521" t="s">
        <v>39</v>
      </c>
      <c r="I2521" t="s">
        <v>40</v>
      </c>
      <c r="J2521" t="s">
        <v>40</v>
      </c>
      <c r="K2521" t="s">
        <v>40</v>
      </c>
      <c r="L2521" s="4">
        <v>-141116.13</v>
      </c>
      <c r="M2521" s="2">
        <v>43952</v>
      </c>
      <c r="N2521" t="s">
        <v>55</v>
      </c>
      <c r="O2521" t="s">
        <v>56</v>
      </c>
      <c r="P2521" t="s">
        <v>1883</v>
      </c>
      <c r="Q2521" t="s">
        <v>3043</v>
      </c>
      <c r="R2521" t="s">
        <v>3044</v>
      </c>
      <c r="S2521" s="3">
        <v>43986</v>
      </c>
      <c r="T2521" t="s">
        <v>350</v>
      </c>
      <c r="U2521">
        <v>42</v>
      </c>
      <c r="V2521" t="s">
        <v>3052</v>
      </c>
      <c r="W2521" t="s">
        <v>3044</v>
      </c>
      <c r="Y2521" s="3">
        <v>43985</v>
      </c>
      <c r="AA2521" t="s">
        <v>1999</v>
      </c>
      <c r="AD2521" t="s">
        <v>3053</v>
      </c>
      <c r="AH2521" t="str">
        <f>VLOOKUP(B2521,'cc Lookup'!A:J,10,0)</f>
        <v>Corporate Expenditure</v>
      </c>
      <c r="AI2521" t="str">
        <f>VLOOKUP(B2521,'cc Lookup'!A:E,5,0)</f>
        <v>Corporate Exp</v>
      </c>
      <c r="AJ2521" t="s">
        <v>6737</v>
      </c>
      <c r="AK2521" t="str">
        <f t="shared" si="78"/>
        <v>E35120 Corporate Expenses</v>
      </c>
      <c r="AL2521" t="str">
        <f t="shared" si="79"/>
        <v>7310 Legal / Prof Fees</v>
      </c>
      <c r="AM2521" t="str">
        <f>VLOOKUP(W2521,Lookup!A:B,2,0)</f>
        <v>Other</v>
      </c>
    </row>
    <row r="2522" spans="1:39" x14ac:dyDescent="0.25">
      <c r="A2522" t="s">
        <v>33</v>
      </c>
      <c r="B2522" s="1" t="s">
        <v>63</v>
      </c>
      <c r="C2522" s="1" t="s">
        <v>35</v>
      </c>
      <c r="D2522" s="1" t="s">
        <v>36</v>
      </c>
      <c r="E2522" s="1" t="s">
        <v>36</v>
      </c>
      <c r="F2522" s="1" t="s">
        <v>37</v>
      </c>
      <c r="G2522" t="s">
        <v>64</v>
      </c>
      <c r="H2522" t="s">
        <v>39</v>
      </c>
      <c r="I2522" t="s">
        <v>40</v>
      </c>
      <c r="J2522" t="s">
        <v>40</v>
      </c>
      <c r="K2522" t="s">
        <v>40</v>
      </c>
      <c r="L2522" s="4">
        <v>270.74</v>
      </c>
      <c r="M2522" s="2">
        <v>43952</v>
      </c>
      <c r="N2522" t="s">
        <v>55</v>
      </c>
      <c r="O2522" t="s">
        <v>56</v>
      </c>
      <c r="P2522" t="s">
        <v>3054</v>
      </c>
      <c r="Q2522" t="s">
        <v>3055</v>
      </c>
      <c r="R2522" t="s">
        <v>3056</v>
      </c>
      <c r="S2522" s="3">
        <v>43983</v>
      </c>
      <c r="T2522" t="s">
        <v>1709</v>
      </c>
      <c r="U2522">
        <v>19</v>
      </c>
      <c r="V2522" t="s">
        <v>3057</v>
      </c>
      <c r="W2522" t="s">
        <v>3056</v>
      </c>
      <c r="Y2522" s="3">
        <v>43983</v>
      </c>
      <c r="AA2522" t="s">
        <v>3058</v>
      </c>
      <c r="AD2522" t="s">
        <v>3059</v>
      </c>
      <c r="AH2522" t="str">
        <f>VLOOKUP(B2522,'cc Lookup'!A:J,10,0)</f>
        <v>Corporate Expenditure</v>
      </c>
      <c r="AI2522" t="str">
        <f>VLOOKUP(B2522,'cc Lookup'!A:E,5,0)</f>
        <v>Corporate Exp</v>
      </c>
      <c r="AJ2522" t="s">
        <v>6737</v>
      </c>
      <c r="AK2522" t="str">
        <f t="shared" si="78"/>
        <v>E35120 Corporate Expenses</v>
      </c>
      <c r="AL2522" t="str">
        <f t="shared" si="79"/>
        <v>7310 Legal / Prof Fees</v>
      </c>
      <c r="AM2522" t="str">
        <f>VLOOKUP(W2522,Lookup!A:B,2,0)</f>
        <v>Other</v>
      </c>
    </row>
    <row r="2523" spans="1:39" x14ac:dyDescent="0.25">
      <c r="A2523" t="s">
        <v>33</v>
      </c>
      <c r="B2523" s="1" t="s">
        <v>63</v>
      </c>
      <c r="C2523" s="1" t="s">
        <v>35</v>
      </c>
      <c r="D2523" s="1" t="s">
        <v>36</v>
      </c>
      <c r="E2523" s="1" t="s">
        <v>36</v>
      </c>
      <c r="F2523" s="1" t="s">
        <v>37</v>
      </c>
      <c r="G2523" t="s">
        <v>64</v>
      </c>
      <c r="H2523" t="s">
        <v>39</v>
      </c>
      <c r="I2523" t="s">
        <v>40</v>
      </c>
      <c r="J2523" t="s">
        <v>40</v>
      </c>
      <c r="K2523" t="s">
        <v>40</v>
      </c>
      <c r="L2523" s="4">
        <v>1345</v>
      </c>
      <c r="M2523" s="2">
        <v>43952</v>
      </c>
      <c r="N2523" t="s">
        <v>55</v>
      </c>
      <c r="O2523" t="s">
        <v>56</v>
      </c>
      <c r="P2523" t="s">
        <v>3054</v>
      </c>
      <c r="Q2523" t="s">
        <v>3055</v>
      </c>
      <c r="R2523" t="s">
        <v>3056</v>
      </c>
      <c r="S2523" s="3">
        <v>43983</v>
      </c>
      <c r="T2523" t="s">
        <v>1709</v>
      </c>
      <c r="U2523">
        <v>20</v>
      </c>
      <c r="V2523" t="s">
        <v>3060</v>
      </c>
      <c r="W2523" t="s">
        <v>3056</v>
      </c>
      <c r="Y2523" s="3">
        <v>43983</v>
      </c>
      <c r="AA2523" t="s">
        <v>3058</v>
      </c>
      <c r="AD2523" t="s">
        <v>3061</v>
      </c>
      <c r="AH2523" t="str">
        <f>VLOOKUP(B2523,'cc Lookup'!A:J,10,0)</f>
        <v>Corporate Expenditure</v>
      </c>
      <c r="AI2523" t="str">
        <f>VLOOKUP(B2523,'cc Lookup'!A:E,5,0)</f>
        <v>Corporate Exp</v>
      </c>
      <c r="AJ2523" t="s">
        <v>6737</v>
      </c>
      <c r="AK2523" t="str">
        <f t="shared" si="78"/>
        <v>E35120 Corporate Expenses</v>
      </c>
      <c r="AL2523" t="str">
        <f t="shared" si="79"/>
        <v>7310 Legal / Prof Fees</v>
      </c>
      <c r="AM2523" t="str">
        <f>VLOOKUP(W2523,Lookup!A:B,2,0)</f>
        <v>Other</v>
      </c>
    </row>
    <row r="2524" spans="1:39" x14ac:dyDescent="0.25">
      <c r="A2524" t="s">
        <v>33</v>
      </c>
      <c r="B2524" s="1" t="s">
        <v>63</v>
      </c>
      <c r="C2524" s="1" t="s">
        <v>35</v>
      </c>
      <c r="D2524" s="1" t="s">
        <v>36</v>
      </c>
      <c r="E2524" s="1" t="s">
        <v>36</v>
      </c>
      <c r="F2524" s="1" t="s">
        <v>37</v>
      </c>
      <c r="G2524" t="s">
        <v>64</v>
      </c>
      <c r="H2524" t="s">
        <v>39</v>
      </c>
      <c r="I2524" t="s">
        <v>40</v>
      </c>
      <c r="J2524" t="s">
        <v>40</v>
      </c>
      <c r="K2524" t="s">
        <v>40</v>
      </c>
      <c r="L2524" s="4">
        <v>2412.1999999999998</v>
      </c>
      <c r="M2524" s="2">
        <v>43952</v>
      </c>
      <c r="N2524" t="s">
        <v>55</v>
      </c>
      <c r="O2524" t="s">
        <v>56</v>
      </c>
      <c r="P2524" t="s">
        <v>3054</v>
      </c>
      <c r="Q2524" t="s">
        <v>3055</v>
      </c>
      <c r="R2524" t="s">
        <v>3056</v>
      </c>
      <c r="S2524" s="3">
        <v>43983</v>
      </c>
      <c r="T2524" t="s">
        <v>1709</v>
      </c>
      <c r="U2524">
        <v>21</v>
      </c>
      <c r="V2524" t="s">
        <v>3062</v>
      </c>
      <c r="W2524" t="s">
        <v>3056</v>
      </c>
      <c r="Y2524" s="3">
        <v>43983</v>
      </c>
      <c r="AA2524" t="s">
        <v>3058</v>
      </c>
      <c r="AD2524" t="s">
        <v>3063</v>
      </c>
      <c r="AH2524" t="str">
        <f>VLOOKUP(B2524,'cc Lookup'!A:J,10,0)</f>
        <v>Corporate Expenditure</v>
      </c>
      <c r="AI2524" t="str">
        <f>VLOOKUP(B2524,'cc Lookup'!A:E,5,0)</f>
        <v>Corporate Exp</v>
      </c>
      <c r="AJ2524" t="s">
        <v>6737</v>
      </c>
      <c r="AK2524" t="str">
        <f t="shared" si="78"/>
        <v>E35120 Corporate Expenses</v>
      </c>
      <c r="AL2524" t="str">
        <f t="shared" si="79"/>
        <v>7310 Legal / Prof Fees</v>
      </c>
      <c r="AM2524" t="str">
        <f>VLOOKUP(W2524,Lookup!A:B,2,0)</f>
        <v>Other</v>
      </c>
    </row>
    <row r="2525" spans="1:39" x14ac:dyDescent="0.25">
      <c r="A2525" t="s">
        <v>33</v>
      </c>
      <c r="B2525" s="1" t="s">
        <v>63</v>
      </c>
      <c r="C2525" s="1" t="s">
        <v>35</v>
      </c>
      <c r="D2525" s="1" t="s">
        <v>36</v>
      </c>
      <c r="E2525" s="1" t="s">
        <v>36</v>
      </c>
      <c r="F2525" s="1" t="s">
        <v>37</v>
      </c>
      <c r="G2525" t="s">
        <v>64</v>
      </c>
      <c r="H2525" t="s">
        <v>39</v>
      </c>
      <c r="I2525" t="s">
        <v>40</v>
      </c>
      <c r="J2525" t="s">
        <v>40</v>
      </c>
      <c r="K2525" t="s">
        <v>40</v>
      </c>
      <c r="L2525" s="4">
        <v>9711.6</v>
      </c>
      <c r="M2525" s="2">
        <v>43952</v>
      </c>
      <c r="N2525" t="s">
        <v>55</v>
      </c>
      <c r="O2525" t="s">
        <v>56</v>
      </c>
      <c r="P2525" t="s">
        <v>3054</v>
      </c>
      <c r="Q2525" t="s">
        <v>3055</v>
      </c>
      <c r="R2525" t="s">
        <v>3056</v>
      </c>
      <c r="S2525" s="3">
        <v>43983</v>
      </c>
      <c r="T2525" t="s">
        <v>1709</v>
      </c>
      <c r="U2525">
        <v>22</v>
      </c>
      <c r="V2525" t="s">
        <v>3064</v>
      </c>
      <c r="W2525" t="s">
        <v>3056</v>
      </c>
      <c r="Y2525" s="3">
        <v>43983</v>
      </c>
      <c r="AA2525" t="s">
        <v>3058</v>
      </c>
      <c r="AD2525" t="s">
        <v>3065</v>
      </c>
      <c r="AH2525" t="str">
        <f>VLOOKUP(B2525,'cc Lookup'!A:J,10,0)</f>
        <v>Corporate Expenditure</v>
      </c>
      <c r="AI2525" t="str">
        <f>VLOOKUP(B2525,'cc Lookup'!A:E,5,0)</f>
        <v>Corporate Exp</v>
      </c>
      <c r="AJ2525" t="s">
        <v>6737</v>
      </c>
      <c r="AK2525" t="str">
        <f t="shared" si="78"/>
        <v>E35120 Corporate Expenses</v>
      </c>
      <c r="AL2525" t="str">
        <f t="shared" si="79"/>
        <v>7310 Legal / Prof Fees</v>
      </c>
      <c r="AM2525" t="str">
        <f>VLOOKUP(W2525,Lookup!A:B,2,0)</f>
        <v>Other</v>
      </c>
    </row>
    <row r="2526" spans="1:39" x14ac:dyDescent="0.25">
      <c r="A2526" t="s">
        <v>33</v>
      </c>
      <c r="B2526" s="1" t="s">
        <v>63</v>
      </c>
      <c r="C2526" s="1" t="s">
        <v>35</v>
      </c>
      <c r="D2526" s="1" t="s">
        <v>36</v>
      </c>
      <c r="E2526" s="1" t="s">
        <v>36</v>
      </c>
      <c r="F2526" s="1" t="s">
        <v>37</v>
      </c>
      <c r="G2526" t="s">
        <v>64</v>
      </c>
      <c r="H2526" t="s">
        <v>39</v>
      </c>
      <c r="I2526" t="s">
        <v>40</v>
      </c>
      <c r="J2526" t="s">
        <v>40</v>
      </c>
      <c r="K2526" t="s">
        <v>40</v>
      </c>
      <c r="L2526" s="4">
        <v>-9500</v>
      </c>
      <c r="M2526" s="2">
        <v>43952</v>
      </c>
      <c r="N2526" t="s">
        <v>55</v>
      </c>
      <c r="O2526" t="s">
        <v>56</v>
      </c>
      <c r="P2526" t="s">
        <v>3054</v>
      </c>
      <c r="Q2526" t="s">
        <v>3055</v>
      </c>
      <c r="R2526" t="s">
        <v>3056</v>
      </c>
      <c r="S2526" s="3">
        <v>43983</v>
      </c>
      <c r="T2526" t="s">
        <v>1709</v>
      </c>
      <c r="U2526">
        <v>23</v>
      </c>
      <c r="V2526" t="s">
        <v>3066</v>
      </c>
      <c r="W2526" t="s">
        <v>3056</v>
      </c>
      <c r="Y2526" s="3">
        <v>43983</v>
      </c>
      <c r="AA2526" t="s">
        <v>3058</v>
      </c>
      <c r="AD2526" t="s">
        <v>3067</v>
      </c>
      <c r="AH2526" t="str">
        <f>VLOOKUP(B2526,'cc Lookup'!A:J,10,0)</f>
        <v>Corporate Expenditure</v>
      </c>
      <c r="AI2526" t="str">
        <f>VLOOKUP(B2526,'cc Lookup'!A:E,5,0)</f>
        <v>Corporate Exp</v>
      </c>
      <c r="AJ2526" t="s">
        <v>6737</v>
      </c>
      <c r="AK2526" t="str">
        <f t="shared" si="78"/>
        <v>E35120 Corporate Expenses</v>
      </c>
      <c r="AL2526" t="str">
        <f t="shared" si="79"/>
        <v>7310 Legal / Prof Fees</v>
      </c>
      <c r="AM2526" t="str">
        <f>VLOOKUP(W2526,Lookup!A:B,2,0)</f>
        <v>Other</v>
      </c>
    </row>
    <row r="2527" spans="1:39" x14ac:dyDescent="0.25">
      <c r="A2527" t="s">
        <v>33</v>
      </c>
      <c r="B2527" s="1" t="s">
        <v>63</v>
      </c>
      <c r="C2527" s="1" t="s">
        <v>35</v>
      </c>
      <c r="D2527" s="1" t="s">
        <v>36</v>
      </c>
      <c r="E2527" s="1" t="s">
        <v>36</v>
      </c>
      <c r="F2527" s="1" t="s">
        <v>37</v>
      </c>
      <c r="G2527" t="s">
        <v>64</v>
      </c>
      <c r="H2527" t="s">
        <v>39</v>
      </c>
      <c r="I2527" t="s">
        <v>40</v>
      </c>
      <c r="J2527" t="s">
        <v>40</v>
      </c>
      <c r="K2527" t="s">
        <v>40</v>
      </c>
      <c r="L2527" s="4">
        <v>-51181</v>
      </c>
      <c r="M2527" s="2">
        <v>43952</v>
      </c>
      <c r="N2527" t="s">
        <v>55</v>
      </c>
      <c r="O2527" t="s">
        <v>56</v>
      </c>
      <c r="P2527" t="s">
        <v>3068</v>
      </c>
      <c r="Q2527" t="s">
        <v>3069</v>
      </c>
      <c r="R2527" t="s">
        <v>3070</v>
      </c>
      <c r="S2527" s="3">
        <v>43963</v>
      </c>
      <c r="T2527" t="s">
        <v>46</v>
      </c>
      <c r="U2527">
        <v>20</v>
      </c>
      <c r="V2527" t="s">
        <v>2957</v>
      </c>
      <c r="W2527" t="s">
        <v>3070</v>
      </c>
      <c r="Y2527" s="3">
        <v>43963</v>
      </c>
      <c r="AA2527" t="s">
        <v>2878</v>
      </c>
      <c r="AD2527" t="s">
        <v>2958</v>
      </c>
      <c r="AH2527" t="str">
        <f>VLOOKUP(B2527,'cc Lookup'!A:J,10,0)</f>
        <v>Corporate Expenditure</v>
      </c>
      <c r="AI2527" t="str">
        <f>VLOOKUP(B2527,'cc Lookup'!A:E,5,0)</f>
        <v>Corporate Exp</v>
      </c>
      <c r="AJ2527" t="s">
        <v>6737</v>
      </c>
      <c r="AK2527" t="str">
        <f t="shared" si="78"/>
        <v>E35120 Corporate Expenses</v>
      </c>
      <c r="AL2527" t="str">
        <f t="shared" si="79"/>
        <v>7310 Legal / Prof Fees</v>
      </c>
      <c r="AM2527" t="str">
        <f>VLOOKUP(W2527,Lookup!A:B,2,0)</f>
        <v>Other</v>
      </c>
    </row>
    <row r="2528" spans="1:39" x14ac:dyDescent="0.25">
      <c r="A2528" t="s">
        <v>33</v>
      </c>
      <c r="B2528" s="1" t="s">
        <v>63</v>
      </c>
      <c r="C2528" s="1" t="s">
        <v>35</v>
      </c>
      <c r="D2528" s="1" t="s">
        <v>36</v>
      </c>
      <c r="E2528" s="1" t="s">
        <v>36</v>
      </c>
      <c r="F2528" s="1" t="s">
        <v>37</v>
      </c>
      <c r="G2528" t="s">
        <v>64</v>
      </c>
      <c r="H2528" t="s">
        <v>39</v>
      </c>
      <c r="I2528" t="s">
        <v>40</v>
      </c>
      <c r="J2528" t="s">
        <v>40</v>
      </c>
      <c r="K2528" t="s">
        <v>40</v>
      </c>
      <c r="L2528" s="4">
        <v>477</v>
      </c>
      <c r="M2528" s="2">
        <v>43952</v>
      </c>
      <c r="N2528" t="s">
        <v>55</v>
      </c>
      <c r="O2528" t="s">
        <v>56</v>
      </c>
      <c r="P2528" t="s">
        <v>3068</v>
      </c>
      <c r="Q2528" t="s">
        <v>3069</v>
      </c>
      <c r="R2528" t="s">
        <v>3070</v>
      </c>
      <c r="S2528" s="3">
        <v>43963</v>
      </c>
      <c r="T2528" t="s">
        <v>46</v>
      </c>
      <c r="U2528">
        <v>21</v>
      </c>
      <c r="V2528" t="s">
        <v>2959</v>
      </c>
      <c r="W2528" t="s">
        <v>3070</v>
      </c>
      <c r="Y2528" s="3">
        <v>43963</v>
      </c>
      <c r="AA2528" t="s">
        <v>2959</v>
      </c>
      <c r="AH2528" t="str">
        <f>VLOOKUP(B2528,'cc Lookup'!A:J,10,0)</f>
        <v>Corporate Expenditure</v>
      </c>
      <c r="AI2528" t="str">
        <f>VLOOKUP(B2528,'cc Lookup'!A:E,5,0)</f>
        <v>Corporate Exp</v>
      </c>
      <c r="AJ2528" t="s">
        <v>6737</v>
      </c>
      <c r="AK2528" t="str">
        <f t="shared" si="78"/>
        <v>E35120 Corporate Expenses</v>
      </c>
      <c r="AL2528" t="str">
        <f t="shared" si="79"/>
        <v>7310 Legal / Prof Fees</v>
      </c>
      <c r="AM2528" t="str">
        <f>VLOOKUP(W2528,Lookup!A:B,2,0)</f>
        <v>Other</v>
      </c>
    </row>
    <row r="2529" spans="1:39" x14ac:dyDescent="0.25">
      <c r="A2529" t="s">
        <v>33</v>
      </c>
      <c r="B2529" s="1" t="s">
        <v>63</v>
      </c>
      <c r="C2529" s="1" t="s">
        <v>35</v>
      </c>
      <c r="D2529" s="1" t="s">
        <v>36</v>
      </c>
      <c r="E2529" s="1" t="s">
        <v>36</v>
      </c>
      <c r="F2529" s="1" t="s">
        <v>37</v>
      </c>
      <c r="G2529" t="s">
        <v>64</v>
      </c>
      <c r="H2529" t="s">
        <v>39</v>
      </c>
      <c r="I2529" t="s">
        <v>40</v>
      </c>
      <c r="J2529" t="s">
        <v>40</v>
      </c>
      <c r="K2529" t="s">
        <v>40</v>
      </c>
      <c r="L2529" s="4">
        <v>155506.26</v>
      </c>
      <c r="M2529" s="2">
        <v>43952</v>
      </c>
      <c r="N2529" t="s">
        <v>55</v>
      </c>
      <c r="O2529" t="s">
        <v>56</v>
      </c>
      <c r="P2529" t="s">
        <v>3068</v>
      </c>
      <c r="Q2529" t="s">
        <v>3069</v>
      </c>
      <c r="R2529" t="s">
        <v>3070</v>
      </c>
      <c r="S2529" s="3">
        <v>43963</v>
      </c>
      <c r="T2529" t="s">
        <v>46</v>
      </c>
      <c r="U2529">
        <v>22</v>
      </c>
      <c r="V2529" t="s">
        <v>2960</v>
      </c>
      <c r="W2529" t="s">
        <v>3070</v>
      </c>
      <c r="Y2529" s="3">
        <v>43963</v>
      </c>
      <c r="AA2529" t="s">
        <v>1999</v>
      </c>
      <c r="AD2529" t="s">
        <v>2961</v>
      </c>
      <c r="AH2529" t="str">
        <f>VLOOKUP(B2529,'cc Lookup'!A:J,10,0)</f>
        <v>Corporate Expenditure</v>
      </c>
      <c r="AI2529" t="str">
        <f>VLOOKUP(B2529,'cc Lookup'!A:E,5,0)</f>
        <v>Corporate Exp</v>
      </c>
      <c r="AJ2529" t="s">
        <v>6737</v>
      </c>
      <c r="AK2529" t="str">
        <f t="shared" si="78"/>
        <v>E35120 Corporate Expenses</v>
      </c>
      <c r="AL2529" t="str">
        <f t="shared" si="79"/>
        <v>7310 Legal / Prof Fees</v>
      </c>
      <c r="AM2529" t="str">
        <f>VLOOKUP(W2529,Lookup!A:B,2,0)</f>
        <v>Other</v>
      </c>
    </row>
    <row r="2530" spans="1:39" x14ac:dyDescent="0.25">
      <c r="A2530" t="s">
        <v>33</v>
      </c>
      <c r="B2530" s="1" t="s">
        <v>63</v>
      </c>
      <c r="C2530" s="1" t="s">
        <v>35</v>
      </c>
      <c r="D2530" s="1" t="s">
        <v>36</v>
      </c>
      <c r="E2530" s="1" t="s">
        <v>36</v>
      </c>
      <c r="F2530" s="1" t="s">
        <v>37</v>
      </c>
      <c r="G2530" t="s">
        <v>64</v>
      </c>
      <c r="H2530" t="s">
        <v>39</v>
      </c>
      <c r="I2530" t="s">
        <v>40</v>
      </c>
      <c r="J2530" t="s">
        <v>40</v>
      </c>
      <c r="K2530" t="s">
        <v>40</v>
      </c>
      <c r="L2530" s="4">
        <v>-28000</v>
      </c>
      <c r="M2530" s="2">
        <v>43952</v>
      </c>
      <c r="N2530" t="s">
        <v>55</v>
      </c>
      <c r="O2530" t="s">
        <v>56</v>
      </c>
      <c r="P2530" t="s">
        <v>3071</v>
      </c>
      <c r="Q2530" t="s">
        <v>3072</v>
      </c>
      <c r="R2530" t="s">
        <v>3073</v>
      </c>
      <c r="S2530" s="3">
        <v>43963</v>
      </c>
      <c r="T2530" t="s">
        <v>46</v>
      </c>
      <c r="U2530">
        <v>64</v>
      </c>
      <c r="V2530" t="s">
        <v>2953</v>
      </c>
      <c r="W2530" t="s">
        <v>3073</v>
      </c>
      <c r="Y2530" s="3">
        <v>43963</v>
      </c>
      <c r="AA2530" t="s">
        <v>2953</v>
      </c>
      <c r="AH2530" t="str">
        <f>VLOOKUP(B2530,'cc Lookup'!A:J,10,0)</f>
        <v>Corporate Expenditure</v>
      </c>
      <c r="AI2530" t="str">
        <f>VLOOKUP(B2530,'cc Lookup'!A:E,5,0)</f>
        <v>Corporate Exp</v>
      </c>
      <c r="AJ2530" t="s">
        <v>6737</v>
      </c>
      <c r="AK2530" t="str">
        <f t="shared" si="78"/>
        <v>E35120 Corporate Expenses</v>
      </c>
      <c r="AL2530" t="str">
        <f t="shared" si="79"/>
        <v>7310 Legal / Prof Fees</v>
      </c>
      <c r="AM2530" t="str">
        <f>VLOOKUP(W2530,Lookup!A:B,2,0)</f>
        <v>Other</v>
      </c>
    </row>
    <row r="2531" spans="1:39" x14ac:dyDescent="0.25">
      <c r="A2531" t="s">
        <v>33</v>
      </c>
      <c r="B2531" s="1" t="s">
        <v>63</v>
      </c>
      <c r="C2531" s="1" t="s">
        <v>35</v>
      </c>
      <c r="D2531" s="1" t="s">
        <v>36</v>
      </c>
      <c r="E2531" s="1" t="s">
        <v>36</v>
      </c>
      <c r="F2531" s="1" t="s">
        <v>37</v>
      </c>
      <c r="G2531" t="s">
        <v>64</v>
      </c>
      <c r="H2531" t="s">
        <v>39</v>
      </c>
      <c r="I2531" t="s">
        <v>40</v>
      </c>
      <c r="J2531" t="s">
        <v>40</v>
      </c>
      <c r="K2531" t="s">
        <v>40</v>
      </c>
      <c r="L2531" s="4">
        <v>500</v>
      </c>
      <c r="M2531" s="2">
        <v>43952</v>
      </c>
      <c r="N2531" t="s">
        <v>41</v>
      </c>
      <c r="O2531" t="s">
        <v>42</v>
      </c>
      <c r="P2531" t="s">
        <v>3074</v>
      </c>
      <c r="Q2531" t="s">
        <v>3075</v>
      </c>
      <c r="R2531" t="s">
        <v>3048</v>
      </c>
      <c r="S2531" s="3">
        <v>43972</v>
      </c>
      <c r="T2531" t="s">
        <v>46</v>
      </c>
      <c r="U2531">
        <v>7</v>
      </c>
      <c r="V2531" t="s">
        <v>47</v>
      </c>
      <c r="W2531" t="s">
        <v>3076</v>
      </c>
      <c r="X2531">
        <v>1371037</v>
      </c>
      <c r="Y2531" s="3">
        <v>43957</v>
      </c>
      <c r="Z2531">
        <v>165084589</v>
      </c>
      <c r="AB2531" t="s">
        <v>49</v>
      </c>
      <c r="AD2531" t="s">
        <v>3077</v>
      </c>
      <c r="AE2531">
        <v>1</v>
      </c>
      <c r="AF2531">
        <v>500</v>
      </c>
      <c r="AH2531" t="str">
        <f>VLOOKUP(B2531,'cc Lookup'!A:J,10,0)</f>
        <v>Corporate Expenditure</v>
      </c>
      <c r="AI2531" t="str">
        <f>VLOOKUP(B2531,'cc Lookup'!A:E,5,0)</f>
        <v>Corporate Exp</v>
      </c>
      <c r="AJ2531" t="s">
        <v>6737</v>
      </c>
      <c r="AK2531" t="str">
        <f t="shared" si="78"/>
        <v>E35120 Corporate Expenses</v>
      </c>
      <c r="AL2531" t="str">
        <f t="shared" si="79"/>
        <v>7310 Legal / Prof Fees</v>
      </c>
      <c r="AM2531" t="str">
        <f>VLOOKUP(W2531,Lookup!A:B,2,0)</f>
        <v>Legal</v>
      </c>
    </row>
    <row r="2532" spans="1:39" x14ac:dyDescent="0.25">
      <c r="A2532" t="s">
        <v>33</v>
      </c>
      <c r="B2532" s="1" t="s">
        <v>63</v>
      </c>
      <c r="C2532" s="1" t="s">
        <v>35</v>
      </c>
      <c r="D2532" s="1" t="s">
        <v>36</v>
      </c>
      <c r="E2532" s="1" t="s">
        <v>36</v>
      </c>
      <c r="F2532" s="1" t="s">
        <v>37</v>
      </c>
      <c r="G2532" t="s">
        <v>64</v>
      </c>
      <c r="H2532" t="s">
        <v>39</v>
      </c>
      <c r="I2532" t="s">
        <v>40</v>
      </c>
      <c r="J2532" t="s">
        <v>40</v>
      </c>
      <c r="K2532" t="s">
        <v>40</v>
      </c>
      <c r="L2532" s="4">
        <v>100</v>
      </c>
      <c r="M2532" s="2">
        <v>43952</v>
      </c>
      <c r="N2532" t="s">
        <v>41</v>
      </c>
      <c r="O2532" t="s">
        <v>42</v>
      </c>
      <c r="P2532" t="s">
        <v>3074</v>
      </c>
      <c r="Q2532" t="s">
        <v>3075</v>
      </c>
      <c r="R2532" t="s">
        <v>3048</v>
      </c>
      <c r="S2532" s="3">
        <v>43972</v>
      </c>
      <c r="T2532" t="s">
        <v>46</v>
      </c>
      <c r="U2532">
        <v>7</v>
      </c>
      <c r="V2532" t="s">
        <v>47</v>
      </c>
      <c r="W2532" t="s">
        <v>3076</v>
      </c>
      <c r="X2532">
        <v>1371037</v>
      </c>
      <c r="Y2532" s="3">
        <v>43957</v>
      </c>
      <c r="Z2532">
        <v>165084589</v>
      </c>
      <c r="AB2532" t="s">
        <v>49</v>
      </c>
      <c r="AD2532" t="s">
        <v>3077</v>
      </c>
      <c r="AH2532" t="str">
        <f>VLOOKUP(B2532,'cc Lookup'!A:J,10,0)</f>
        <v>Corporate Expenditure</v>
      </c>
      <c r="AI2532" t="str">
        <f>VLOOKUP(B2532,'cc Lookup'!A:E,5,0)</f>
        <v>Corporate Exp</v>
      </c>
      <c r="AJ2532" t="s">
        <v>6737</v>
      </c>
      <c r="AK2532" t="str">
        <f t="shared" si="78"/>
        <v>E35120 Corporate Expenses</v>
      </c>
      <c r="AL2532" t="str">
        <f t="shared" si="79"/>
        <v>7310 Legal / Prof Fees</v>
      </c>
      <c r="AM2532" t="str">
        <f>VLOOKUP(W2532,Lookup!A:B,2,0)</f>
        <v>Legal</v>
      </c>
    </row>
    <row r="2533" spans="1:39" x14ac:dyDescent="0.25">
      <c r="A2533" t="s">
        <v>33</v>
      </c>
      <c r="B2533" s="1" t="s">
        <v>63</v>
      </c>
      <c r="C2533" s="1" t="s">
        <v>35</v>
      </c>
      <c r="D2533" s="1" t="s">
        <v>36</v>
      </c>
      <c r="E2533" s="1" t="s">
        <v>36</v>
      </c>
      <c r="F2533" s="1" t="s">
        <v>37</v>
      </c>
      <c r="G2533" t="s">
        <v>64</v>
      </c>
      <c r="H2533" t="s">
        <v>39</v>
      </c>
      <c r="I2533" t="s">
        <v>40</v>
      </c>
      <c r="J2533" t="s">
        <v>40</v>
      </c>
      <c r="K2533" t="s">
        <v>40</v>
      </c>
      <c r="L2533" s="4">
        <v>-0.9</v>
      </c>
      <c r="M2533" s="2">
        <v>43952</v>
      </c>
      <c r="N2533" t="s">
        <v>103</v>
      </c>
      <c r="O2533" t="s">
        <v>104</v>
      </c>
      <c r="P2533" t="s">
        <v>2974</v>
      </c>
      <c r="Q2533" t="s">
        <v>3078</v>
      </c>
      <c r="R2533" t="s">
        <v>3079</v>
      </c>
      <c r="S2533" s="3">
        <v>43951</v>
      </c>
      <c r="T2533" t="s">
        <v>46</v>
      </c>
      <c r="U2533">
        <v>1518</v>
      </c>
      <c r="V2533" t="s">
        <v>2788</v>
      </c>
      <c r="W2533" t="s">
        <v>2789</v>
      </c>
      <c r="X2533">
        <v>165083014</v>
      </c>
      <c r="Y2533" s="3">
        <v>43881</v>
      </c>
      <c r="AC2533" t="s">
        <v>792</v>
      </c>
      <c r="AH2533" t="str">
        <f>VLOOKUP(B2533,'cc Lookup'!A:J,10,0)</f>
        <v>Corporate Expenditure</v>
      </c>
      <c r="AI2533" t="str">
        <f>VLOOKUP(B2533,'cc Lookup'!A:E,5,0)</f>
        <v>Corporate Exp</v>
      </c>
      <c r="AJ2533" t="s">
        <v>6737</v>
      </c>
      <c r="AK2533" t="str">
        <f t="shared" si="78"/>
        <v>E35120 Corporate Expenses</v>
      </c>
      <c r="AL2533" t="str">
        <f t="shared" si="79"/>
        <v>7310 Legal / Prof Fees</v>
      </c>
      <c r="AM2533" t="str">
        <f>VLOOKUP(W2533,Lookup!A:B,2,0)</f>
        <v>Legal</v>
      </c>
    </row>
    <row r="2534" spans="1:39" x14ac:dyDescent="0.25">
      <c r="A2534" t="s">
        <v>33</v>
      </c>
      <c r="B2534" s="1" t="s">
        <v>63</v>
      </c>
      <c r="C2534" s="1" t="s">
        <v>35</v>
      </c>
      <c r="D2534" s="1" t="s">
        <v>36</v>
      </c>
      <c r="E2534" s="1" t="s">
        <v>36</v>
      </c>
      <c r="F2534" s="1" t="s">
        <v>37</v>
      </c>
      <c r="G2534" t="s">
        <v>64</v>
      </c>
      <c r="H2534" t="s">
        <v>39</v>
      </c>
      <c r="I2534" t="s">
        <v>40</v>
      </c>
      <c r="J2534" t="s">
        <v>40</v>
      </c>
      <c r="K2534" t="s">
        <v>40</v>
      </c>
      <c r="L2534" s="4">
        <v>-0.51</v>
      </c>
      <c r="M2534" s="2">
        <v>43952</v>
      </c>
      <c r="N2534" t="s">
        <v>103</v>
      </c>
      <c r="O2534" t="s">
        <v>104</v>
      </c>
      <c r="P2534" t="s">
        <v>2974</v>
      </c>
      <c r="Q2534" t="s">
        <v>3078</v>
      </c>
      <c r="R2534" t="s">
        <v>3079</v>
      </c>
      <c r="S2534" s="3">
        <v>43951</v>
      </c>
      <c r="T2534" t="s">
        <v>46</v>
      </c>
      <c r="U2534">
        <v>1519</v>
      </c>
      <c r="V2534" t="s">
        <v>2521</v>
      </c>
      <c r="W2534" t="s">
        <v>2276</v>
      </c>
      <c r="X2534">
        <v>165081155</v>
      </c>
      <c r="Y2534" s="3">
        <v>43809</v>
      </c>
      <c r="AC2534" t="s">
        <v>2520</v>
      </c>
      <c r="AH2534" t="str">
        <f>VLOOKUP(B2534,'cc Lookup'!A:J,10,0)</f>
        <v>Corporate Expenditure</v>
      </c>
      <c r="AI2534" t="str">
        <f>VLOOKUP(B2534,'cc Lookup'!A:E,5,0)</f>
        <v>Corporate Exp</v>
      </c>
      <c r="AJ2534" t="s">
        <v>6737</v>
      </c>
      <c r="AK2534" t="str">
        <f t="shared" si="78"/>
        <v>E35120 Corporate Expenses</v>
      </c>
      <c r="AL2534" t="str">
        <f t="shared" si="79"/>
        <v>7310 Legal / Prof Fees</v>
      </c>
      <c r="AM2534" t="str">
        <f>VLOOKUP(W2534,Lookup!A:B,2,0)</f>
        <v>Prof</v>
      </c>
    </row>
    <row r="2535" spans="1:39" x14ac:dyDescent="0.25">
      <c r="A2535" t="s">
        <v>33</v>
      </c>
      <c r="B2535" s="1" t="s">
        <v>63</v>
      </c>
      <c r="C2535" s="1" t="s">
        <v>35</v>
      </c>
      <c r="D2535" s="1" t="s">
        <v>36</v>
      </c>
      <c r="E2535" s="1" t="s">
        <v>36</v>
      </c>
      <c r="F2535" s="1" t="s">
        <v>37</v>
      </c>
      <c r="G2535" t="s">
        <v>64</v>
      </c>
      <c r="H2535" t="s">
        <v>39</v>
      </c>
      <c r="I2535" t="s">
        <v>40</v>
      </c>
      <c r="J2535" t="s">
        <v>40</v>
      </c>
      <c r="K2535" t="s">
        <v>40</v>
      </c>
      <c r="L2535" s="4">
        <v>0.9</v>
      </c>
      <c r="M2535" s="2">
        <v>43952</v>
      </c>
      <c r="N2535" t="s">
        <v>103</v>
      </c>
      <c r="O2535" t="s">
        <v>104</v>
      </c>
      <c r="P2535" t="s">
        <v>3080</v>
      </c>
      <c r="Q2535" t="s">
        <v>3081</v>
      </c>
      <c r="R2535" t="s">
        <v>3082</v>
      </c>
      <c r="S2535" s="3">
        <v>43980</v>
      </c>
      <c r="T2535" t="s">
        <v>46</v>
      </c>
      <c r="U2535">
        <v>1523</v>
      </c>
      <c r="V2535" t="s">
        <v>2788</v>
      </c>
      <c r="W2535" t="s">
        <v>2789</v>
      </c>
      <c r="X2535">
        <v>165083014</v>
      </c>
      <c r="Y2535" s="3">
        <v>43881</v>
      </c>
      <c r="AC2535" t="s">
        <v>792</v>
      </c>
      <c r="AH2535" t="str">
        <f>VLOOKUP(B2535,'cc Lookup'!A:J,10,0)</f>
        <v>Corporate Expenditure</v>
      </c>
      <c r="AI2535" t="str">
        <f>VLOOKUP(B2535,'cc Lookup'!A:E,5,0)</f>
        <v>Corporate Exp</v>
      </c>
      <c r="AJ2535" t="s">
        <v>6737</v>
      </c>
      <c r="AK2535" t="str">
        <f t="shared" si="78"/>
        <v>E35120 Corporate Expenses</v>
      </c>
      <c r="AL2535" t="str">
        <f t="shared" si="79"/>
        <v>7310 Legal / Prof Fees</v>
      </c>
      <c r="AM2535" t="str">
        <f>VLOOKUP(W2535,Lookup!A:B,2,0)</f>
        <v>Legal</v>
      </c>
    </row>
    <row r="2536" spans="1:39" x14ac:dyDescent="0.25">
      <c r="A2536" t="s">
        <v>33</v>
      </c>
      <c r="B2536" s="1" t="s">
        <v>63</v>
      </c>
      <c r="C2536" s="1" t="s">
        <v>35</v>
      </c>
      <c r="D2536" s="1" t="s">
        <v>36</v>
      </c>
      <c r="E2536" s="1" t="s">
        <v>36</v>
      </c>
      <c r="F2536" s="1" t="s">
        <v>37</v>
      </c>
      <c r="G2536" t="s">
        <v>64</v>
      </c>
      <c r="H2536" t="s">
        <v>39</v>
      </c>
      <c r="I2536" t="s">
        <v>40</v>
      </c>
      <c r="J2536" t="s">
        <v>40</v>
      </c>
      <c r="K2536" t="s">
        <v>40</v>
      </c>
      <c r="L2536" s="4">
        <v>0.51</v>
      </c>
      <c r="M2536" s="2">
        <v>43952</v>
      </c>
      <c r="N2536" t="s">
        <v>103</v>
      </c>
      <c r="O2536" t="s">
        <v>104</v>
      </c>
      <c r="P2536" t="s">
        <v>3080</v>
      </c>
      <c r="Q2536" t="s">
        <v>3081</v>
      </c>
      <c r="R2536" t="s">
        <v>3082</v>
      </c>
      <c r="S2536" s="3">
        <v>43980</v>
      </c>
      <c r="T2536" t="s">
        <v>46</v>
      </c>
      <c r="U2536">
        <v>1524</v>
      </c>
      <c r="V2536" t="s">
        <v>2521</v>
      </c>
      <c r="W2536" t="s">
        <v>2276</v>
      </c>
      <c r="X2536">
        <v>165081155</v>
      </c>
      <c r="Y2536" s="3">
        <v>43809</v>
      </c>
      <c r="AC2536" t="s">
        <v>2520</v>
      </c>
      <c r="AH2536" t="str">
        <f>VLOOKUP(B2536,'cc Lookup'!A:J,10,0)</f>
        <v>Corporate Expenditure</v>
      </c>
      <c r="AI2536" t="str">
        <f>VLOOKUP(B2536,'cc Lookup'!A:E,5,0)</f>
        <v>Corporate Exp</v>
      </c>
      <c r="AJ2536" t="s">
        <v>6737</v>
      </c>
      <c r="AK2536" t="str">
        <f t="shared" si="78"/>
        <v>E35120 Corporate Expenses</v>
      </c>
      <c r="AL2536" t="str">
        <f t="shared" si="79"/>
        <v>7310 Legal / Prof Fees</v>
      </c>
      <c r="AM2536" t="str">
        <f>VLOOKUP(W2536,Lookup!A:B,2,0)</f>
        <v>Prof</v>
      </c>
    </row>
    <row r="2537" spans="1:39" x14ac:dyDescent="0.25">
      <c r="A2537" t="s">
        <v>33</v>
      </c>
      <c r="B2537" s="1" t="s">
        <v>63</v>
      </c>
      <c r="C2537" s="1" t="s">
        <v>35</v>
      </c>
      <c r="D2537" s="1" t="s">
        <v>36</v>
      </c>
      <c r="E2537" s="1" t="s">
        <v>2904</v>
      </c>
      <c r="F2537" s="1" t="s">
        <v>37</v>
      </c>
      <c r="G2537" t="s">
        <v>64</v>
      </c>
      <c r="H2537" t="s">
        <v>39</v>
      </c>
      <c r="I2537" t="s">
        <v>40</v>
      </c>
      <c r="J2537" t="s">
        <v>2905</v>
      </c>
      <c r="K2537" t="s">
        <v>40</v>
      </c>
      <c r="L2537" s="4">
        <v>270.74</v>
      </c>
      <c r="M2537" s="2">
        <v>43952</v>
      </c>
      <c r="N2537" t="s">
        <v>55</v>
      </c>
      <c r="O2537" t="s">
        <v>56</v>
      </c>
      <c r="P2537" t="s">
        <v>1883</v>
      </c>
      <c r="Q2537" t="s">
        <v>3043</v>
      </c>
      <c r="R2537" t="s">
        <v>3044</v>
      </c>
      <c r="S2537" s="3">
        <v>43986</v>
      </c>
      <c r="T2537" t="s">
        <v>350</v>
      </c>
      <c r="U2537">
        <v>43</v>
      </c>
      <c r="V2537" t="s">
        <v>3083</v>
      </c>
      <c r="W2537" t="s">
        <v>3044</v>
      </c>
      <c r="Y2537" s="3">
        <v>43985</v>
      </c>
      <c r="AA2537" t="s">
        <v>3083</v>
      </c>
      <c r="AH2537" t="str">
        <f>VLOOKUP(B2537,'cc Lookup'!A:J,10,0)</f>
        <v>Corporate Expenditure</v>
      </c>
      <c r="AI2537" t="str">
        <f>VLOOKUP(B2537,'cc Lookup'!A:E,5,0)</f>
        <v>Corporate Exp</v>
      </c>
      <c r="AJ2537" t="s">
        <v>6737</v>
      </c>
      <c r="AK2537" t="str">
        <f t="shared" si="78"/>
        <v>E35120 Corporate Expenses</v>
      </c>
      <c r="AL2537" t="str">
        <f t="shared" si="79"/>
        <v>7310 Legal / Prof Fees</v>
      </c>
      <c r="AM2537" t="str">
        <f>VLOOKUP(W2537,Lookup!A:B,2,0)</f>
        <v>Other</v>
      </c>
    </row>
    <row r="2538" spans="1:39" x14ac:dyDescent="0.25">
      <c r="A2538" t="s">
        <v>33</v>
      </c>
      <c r="B2538" s="1" t="s">
        <v>63</v>
      </c>
      <c r="C2538" s="1" t="s">
        <v>35</v>
      </c>
      <c r="D2538" s="1" t="s">
        <v>36</v>
      </c>
      <c r="E2538" s="1" t="s">
        <v>2904</v>
      </c>
      <c r="F2538" s="1" t="s">
        <v>37</v>
      </c>
      <c r="G2538" t="s">
        <v>64</v>
      </c>
      <c r="H2538" t="s">
        <v>39</v>
      </c>
      <c r="I2538" t="s">
        <v>40</v>
      </c>
      <c r="J2538" t="s">
        <v>2905</v>
      </c>
      <c r="K2538" t="s">
        <v>40</v>
      </c>
      <c r="L2538" s="4">
        <v>2682.94</v>
      </c>
      <c r="M2538" s="2">
        <v>43952</v>
      </c>
      <c r="N2538" t="s">
        <v>55</v>
      </c>
      <c r="O2538" t="s">
        <v>56</v>
      </c>
      <c r="P2538" t="s">
        <v>1883</v>
      </c>
      <c r="Q2538" t="s">
        <v>3043</v>
      </c>
      <c r="R2538" t="s">
        <v>3044</v>
      </c>
      <c r="S2538" s="3">
        <v>43986</v>
      </c>
      <c r="T2538" t="s">
        <v>350</v>
      </c>
      <c r="U2538">
        <v>44</v>
      </c>
      <c r="V2538" t="s">
        <v>3084</v>
      </c>
      <c r="W2538" t="s">
        <v>3044</v>
      </c>
      <c r="Y2538" s="3">
        <v>43985</v>
      </c>
      <c r="AA2538" t="s">
        <v>3084</v>
      </c>
      <c r="AH2538" t="str">
        <f>VLOOKUP(B2538,'cc Lookup'!A:J,10,0)</f>
        <v>Corporate Expenditure</v>
      </c>
      <c r="AI2538" t="str">
        <f>VLOOKUP(B2538,'cc Lookup'!A:E,5,0)</f>
        <v>Corporate Exp</v>
      </c>
      <c r="AJ2538" t="s">
        <v>6737</v>
      </c>
      <c r="AK2538" t="str">
        <f t="shared" si="78"/>
        <v>E35120 Corporate Expenses</v>
      </c>
      <c r="AL2538" t="str">
        <f t="shared" si="79"/>
        <v>7310 Legal / Prof Fees</v>
      </c>
      <c r="AM2538" t="str">
        <f>VLOOKUP(W2538,Lookup!A:B,2,0)</f>
        <v>Other</v>
      </c>
    </row>
    <row r="2539" spans="1:39" x14ac:dyDescent="0.25">
      <c r="A2539" t="s">
        <v>33</v>
      </c>
      <c r="B2539" s="1" t="s">
        <v>63</v>
      </c>
      <c r="C2539" s="1" t="s">
        <v>35</v>
      </c>
      <c r="D2539" s="1" t="s">
        <v>36</v>
      </c>
      <c r="E2539" s="1" t="s">
        <v>2904</v>
      </c>
      <c r="F2539" s="1" t="s">
        <v>37</v>
      </c>
      <c r="G2539" t="s">
        <v>64</v>
      </c>
      <c r="H2539" t="s">
        <v>39</v>
      </c>
      <c r="I2539" t="s">
        <v>40</v>
      </c>
      <c r="J2539" t="s">
        <v>2905</v>
      </c>
      <c r="K2539" t="s">
        <v>40</v>
      </c>
      <c r="L2539" s="4">
        <v>2863.34</v>
      </c>
      <c r="M2539" s="2">
        <v>43952</v>
      </c>
      <c r="N2539" t="s">
        <v>55</v>
      </c>
      <c r="O2539" t="s">
        <v>56</v>
      </c>
      <c r="P2539" t="s">
        <v>1883</v>
      </c>
      <c r="Q2539" t="s">
        <v>3043</v>
      </c>
      <c r="R2539" t="s">
        <v>3044</v>
      </c>
      <c r="S2539" s="3">
        <v>43986</v>
      </c>
      <c r="T2539" t="s">
        <v>350</v>
      </c>
      <c r="U2539">
        <v>45</v>
      </c>
      <c r="V2539" t="s">
        <v>3085</v>
      </c>
      <c r="W2539" t="s">
        <v>3044</v>
      </c>
      <c r="Y2539" s="3">
        <v>43985</v>
      </c>
      <c r="AA2539" t="s">
        <v>3085</v>
      </c>
      <c r="AH2539" t="str">
        <f>VLOOKUP(B2539,'cc Lookup'!A:J,10,0)</f>
        <v>Corporate Expenditure</v>
      </c>
      <c r="AI2539" t="str">
        <f>VLOOKUP(B2539,'cc Lookup'!A:E,5,0)</f>
        <v>Corporate Exp</v>
      </c>
      <c r="AJ2539" t="s">
        <v>6737</v>
      </c>
      <c r="AK2539" t="str">
        <f t="shared" si="78"/>
        <v>E35120 Corporate Expenses</v>
      </c>
      <c r="AL2539" t="str">
        <f t="shared" si="79"/>
        <v>7310 Legal / Prof Fees</v>
      </c>
      <c r="AM2539" t="str">
        <f>VLOOKUP(W2539,Lookup!A:B,2,0)</f>
        <v>Other</v>
      </c>
    </row>
    <row r="2540" spans="1:39" x14ac:dyDescent="0.25">
      <c r="A2540" t="s">
        <v>33</v>
      </c>
      <c r="B2540" s="1" t="s">
        <v>63</v>
      </c>
      <c r="C2540" s="1" t="s">
        <v>35</v>
      </c>
      <c r="D2540" s="1" t="s">
        <v>36</v>
      </c>
      <c r="E2540" s="1" t="s">
        <v>2904</v>
      </c>
      <c r="F2540" s="1" t="s">
        <v>37</v>
      </c>
      <c r="G2540" t="s">
        <v>64</v>
      </c>
      <c r="H2540" t="s">
        <v>39</v>
      </c>
      <c r="I2540" t="s">
        <v>40</v>
      </c>
      <c r="J2540" t="s">
        <v>2905</v>
      </c>
      <c r="K2540" t="s">
        <v>40</v>
      </c>
      <c r="L2540" s="4">
        <v>4208.34</v>
      </c>
      <c r="M2540" s="2">
        <v>43952</v>
      </c>
      <c r="N2540" t="s">
        <v>55</v>
      </c>
      <c r="O2540" t="s">
        <v>56</v>
      </c>
      <c r="P2540" t="s">
        <v>1883</v>
      </c>
      <c r="Q2540" t="s">
        <v>3043</v>
      </c>
      <c r="R2540" t="s">
        <v>3044</v>
      </c>
      <c r="S2540" s="3">
        <v>43986</v>
      </c>
      <c r="T2540" t="s">
        <v>350</v>
      </c>
      <c r="U2540">
        <v>46</v>
      </c>
      <c r="V2540" t="s">
        <v>3086</v>
      </c>
      <c r="W2540" t="s">
        <v>3044</v>
      </c>
      <c r="Y2540" s="3">
        <v>43985</v>
      </c>
      <c r="AA2540" t="s">
        <v>3086</v>
      </c>
      <c r="AH2540" t="str">
        <f>VLOOKUP(B2540,'cc Lookup'!A:J,10,0)</f>
        <v>Corporate Expenditure</v>
      </c>
      <c r="AI2540" t="str">
        <f>VLOOKUP(B2540,'cc Lookup'!A:E,5,0)</f>
        <v>Corporate Exp</v>
      </c>
      <c r="AJ2540" t="s">
        <v>6737</v>
      </c>
      <c r="AK2540" t="str">
        <f t="shared" si="78"/>
        <v>E35120 Corporate Expenses</v>
      </c>
      <c r="AL2540" t="str">
        <f t="shared" si="79"/>
        <v>7310 Legal / Prof Fees</v>
      </c>
      <c r="AM2540" t="str">
        <f>VLOOKUP(W2540,Lookup!A:B,2,0)</f>
        <v>Other</v>
      </c>
    </row>
    <row r="2541" spans="1:39" x14ac:dyDescent="0.25">
      <c r="A2541" t="s">
        <v>33</v>
      </c>
      <c r="B2541" s="1" t="s">
        <v>63</v>
      </c>
      <c r="C2541" s="1" t="s">
        <v>35</v>
      </c>
      <c r="D2541" s="1" t="s">
        <v>36</v>
      </c>
      <c r="E2541" s="1" t="s">
        <v>2904</v>
      </c>
      <c r="F2541" s="1" t="s">
        <v>37</v>
      </c>
      <c r="G2541" t="s">
        <v>64</v>
      </c>
      <c r="H2541" t="s">
        <v>39</v>
      </c>
      <c r="I2541" t="s">
        <v>40</v>
      </c>
      <c r="J2541" t="s">
        <v>2905</v>
      </c>
      <c r="K2541" t="s">
        <v>40</v>
      </c>
      <c r="L2541" s="4">
        <v>4568.34</v>
      </c>
      <c r="M2541" s="2">
        <v>43952</v>
      </c>
      <c r="N2541" t="s">
        <v>55</v>
      </c>
      <c r="O2541" t="s">
        <v>56</v>
      </c>
      <c r="P2541" t="s">
        <v>1883</v>
      </c>
      <c r="Q2541" t="s">
        <v>3043</v>
      </c>
      <c r="R2541" t="s">
        <v>3044</v>
      </c>
      <c r="S2541" s="3">
        <v>43986</v>
      </c>
      <c r="T2541" t="s">
        <v>350</v>
      </c>
      <c r="U2541">
        <v>47</v>
      </c>
      <c r="V2541" t="s">
        <v>3087</v>
      </c>
      <c r="W2541" t="s">
        <v>3044</v>
      </c>
      <c r="Y2541" s="3">
        <v>43985</v>
      </c>
      <c r="AA2541" t="s">
        <v>3087</v>
      </c>
      <c r="AH2541" t="str">
        <f>VLOOKUP(B2541,'cc Lookup'!A:J,10,0)</f>
        <v>Corporate Expenditure</v>
      </c>
      <c r="AI2541" t="str">
        <f>VLOOKUP(B2541,'cc Lookup'!A:E,5,0)</f>
        <v>Corporate Exp</v>
      </c>
      <c r="AJ2541" t="s">
        <v>6737</v>
      </c>
      <c r="AK2541" t="str">
        <f t="shared" si="78"/>
        <v>E35120 Corporate Expenses</v>
      </c>
      <c r="AL2541" t="str">
        <f t="shared" si="79"/>
        <v>7310 Legal / Prof Fees</v>
      </c>
      <c r="AM2541" t="str">
        <f>VLOOKUP(W2541,Lookup!A:B,2,0)</f>
        <v>Other</v>
      </c>
    </row>
    <row r="2542" spans="1:39" x14ac:dyDescent="0.25">
      <c r="A2542" t="s">
        <v>33</v>
      </c>
      <c r="B2542" s="1" t="s">
        <v>63</v>
      </c>
      <c r="C2542" s="1" t="s">
        <v>35</v>
      </c>
      <c r="D2542" s="1" t="s">
        <v>36</v>
      </c>
      <c r="E2542" s="1" t="s">
        <v>2904</v>
      </c>
      <c r="F2542" s="1" t="s">
        <v>37</v>
      </c>
      <c r="G2542" t="s">
        <v>64</v>
      </c>
      <c r="H2542" t="s">
        <v>39</v>
      </c>
      <c r="I2542" t="s">
        <v>40</v>
      </c>
      <c r="J2542" t="s">
        <v>2905</v>
      </c>
      <c r="K2542" t="s">
        <v>40</v>
      </c>
      <c r="L2542" s="4">
        <v>10000</v>
      </c>
      <c r="M2542" s="2">
        <v>43952</v>
      </c>
      <c r="N2542" t="s">
        <v>55</v>
      </c>
      <c r="O2542" t="s">
        <v>56</v>
      </c>
      <c r="P2542" t="s">
        <v>1883</v>
      </c>
      <c r="Q2542" t="s">
        <v>3043</v>
      </c>
      <c r="R2542" t="s">
        <v>3044</v>
      </c>
      <c r="S2542" s="3">
        <v>43986</v>
      </c>
      <c r="T2542" t="s">
        <v>350</v>
      </c>
      <c r="U2542">
        <v>48</v>
      </c>
      <c r="V2542" t="s">
        <v>3088</v>
      </c>
      <c r="W2542" t="s">
        <v>3044</v>
      </c>
      <c r="Y2542" s="3">
        <v>43985</v>
      </c>
      <c r="AA2542" t="s">
        <v>3088</v>
      </c>
      <c r="AH2542" t="str">
        <f>VLOOKUP(B2542,'cc Lookup'!A:J,10,0)</f>
        <v>Corporate Expenditure</v>
      </c>
      <c r="AI2542" t="str">
        <f>VLOOKUP(B2542,'cc Lookup'!A:E,5,0)</f>
        <v>Corporate Exp</v>
      </c>
      <c r="AJ2542" t="s">
        <v>6737</v>
      </c>
      <c r="AK2542" t="str">
        <f t="shared" si="78"/>
        <v>E35120 Corporate Expenses</v>
      </c>
      <c r="AL2542" t="str">
        <f t="shared" si="79"/>
        <v>7310 Legal / Prof Fees</v>
      </c>
      <c r="AM2542" t="str">
        <f>VLOOKUP(W2542,Lookup!A:B,2,0)</f>
        <v>Other</v>
      </c>
    </row>
    <row r="2543" spans="1:39" x14ac:dyDescent="0.25">
      <c r="A2543" t="s">
        <v>33</v>
      </c>
      <c r="B2543" s="1" t="s">
        <v>63</v>
      </c>
      <c r="C2543" s="1" t="s">
        <v>35</v>
      </c>
      <c r="D2543" s="1" t="s">
        <v>36</v>
      </c>
      <c r="E2543" s="1" t="s">
        <v>2904</v>
      </c>
      <c r="F2543" s="1" t="s">
        <v>37</v>
      </c>
      <c r="G2543" t="s">
        <v>64</v>
      </c>
      <c r="H2543" t="s">
        <v>39</v>
      </c>
      <c r="I2543" t="s">
        <v>40</v>
      </c>
      <c r="J2543" t="s">
        <v>2905</v>
      </c>
      <c r="K2543" t="s">
        <v>40</v>
      </c>
      <c r="L2543" s="4">
        <v>13552.78</v>
      </c>
      <c r="M2543" s="2">
        <v>43952</v>
      </c>
      <c r="N2543" t="s">
        <v>55</v>
      </c>
      <c r="O2543" t="s">
        <v>56</v>
      </c>
      <c r="P2543" t="s">
        <v>1883</v>
      </c>
      <c r="Q2543" t="s">
        <v>3043</v>
      </c>
      <c r="R2543" t="s">
        <v>3044</v>
      </c>
      <c r="S2543" s="3">
        <v>43986</v>
      </c>
      <c r="T2543" t="s">
        <v>350</v>
      </c>
      <c r="U2543">
        <v>49</v>
      </c>
      <c r="V2543" t="s">
        <v>3089</v>
      </c>
      <c r="W2543" t="s">
        <v>3044</v>
      </c>
      <c r="Y2543" s="3">
        <v>43985</v>
      </c>
      <c r="AA2543" t="s">
        <v>3089</v>
      </c>
      <c r="AH2543" t="str">
        <f>VLOOKUP(B2543,'cc Lookup'!A:J,10,0)</f>
        <v>Corporate Expenditure</v>
      </c>
      <c r="AI2543" t="str">
        <f>VLOOKUP(B2543,'cc Lookup'!A:E,5,0)</f>
        <v>Corporate Exp</v>
      </c>
      <c r="AJ2543" t="s">
        <v>6737</v>
      </c>
      <c r="AK2543" t="str">
        <f t="shared" si="78"/>
        <v>E35120 Corporate Expenses</v>
      </c>
      <c r="AL2543" t="str">
        <f t="shared" si="79"/>
        <v>7310 Legal / Prof Fees</v>
      </c>
      <c r="AM2543" t="str">
        <f>VLOOKUP(W2543,Lookup!A:B,2,0)</f>
        <v>Other</v>
      </c>
    </row>
    <row r="2544" spans="1:39" x14ac:dyDescent="0.25">
      <c r="A2544" t="s">
        <v>33</v>
      </c>
      <c r="B2544" s="1" t="s">
        <v>63</v>
      </c>
      <c r="C2544" s="1" t="s">
        <v>35</v>
      </c>
      <c r="D2544" s="1" t="s">
        <v>36</v>
      </c>
      <c r="E2544" s="1" t="s">
        <v>2904</v>
      </c>
      <c r="F2544" s="1" t="s">
        <v>37</v>
      </c>
      <c r="G2544" t="s">
        <v>64</v>
      </c>
      <c r="H2544" t="s">
        <v>39</v>
      </c>
      <c r="I2544" t="s">
        <v>40</v>
      </c>
      <c r="J2544" t="s">
        <v>2905</v>
      </c>
      <c r="K2544" t="s">
        <v>40</v>
      </c>
      <c r="L2544" s="4">
        <v>13912.78</v>
      </c>
      <c r="M2544" s="2">
        <v>43952</v>
      </c>
      <c r="N2544" t="s">
        <v>55</v>
      </c>
      <c r="O2544" t="s">
        <v>56</v>
      </c>
      <c r="P2544" t="s">
        <v>1883</v>
      </c>
      <c r="Q2544" t="s">
        <v>3043</v>
      </c>
      <c r="R2544" t="s">
        <v>3044</v>
      </c>
      <c r="S2544" s="3">
        <v>43986</v>
      </c>
      <c r="T2544" t="s">
        <v>350</v>
      </c>
      <c r="U2544">
        <v>50</v>
      </c>
      <c r="V2544" t="s">
        <v>3090</v>
      </c>
      <c r="W2544" t="s">
        <v>3044</v>
      </c>
      <c r="Y2544" s="3">
        <v>43985</v>
      </c>
      <c r="AA2544" t="s">
        <v>3090</v>
      </c>
      <c r="AH2544" t="str">
        <f>VLOOKUP(B2544,'cc Lookup'!A:J,10,0)</f>
        <v>Corporate Expenditure</v>
      </c>
      <c r="AI2544" t="str">
        <f>VLOOKUP(B2544,'cc Lookup'!A:E,5,0)</f>
        <v>Corporate Exp</v>
      </c>
      <c r="AJ2544" t="s">
        <v>6737</v>
      </c>
      <c r="AK2544" t="str">
        <f t="shared" si="78"/>
        <v>E35120 Corporate Expenses</v>
      </c>
      <c r="AL2544" t="str">
        <f t="shared" si="79"/>
        <v>7310 Legal / Prof Fees</v>
      </c>
      <c r="AM2544" t="str">
        <f>VLOOKUP(W2544,Lookup!A:B,2,0)</f>
        <v>Other</v>
      </c>
    </row>
    <row r="2545" spans="1:39" x14ac:dyDescent="0.25">
      <c r="A2545" t="s">
        <v>33</v>
      </c>
      <c r="B2545" s="1" t="s">
        <v>63</v>
      </c>
      <c r="C2545" s="1" t="s">
        <v>35</v>
      </c>
      <c r="D2545" s="1" t="s">
        <v>36</v>
      </c>
      <c r="E2545" s="1" t="s">
        <v>2904</v>
      </c>
      <c r="F2545" s="1" t="s">
        <v>37</v>
      </c>
      <c r="G2545" t="s">
        <v>64</v>
      </c>
      <c r="H2545" t="s">
        <v>39</v>
      </c>
      <c r="I2545" t="s">
        <v>40</v>
      </c>
      <c r="J2545" t="s">
        <v>2905</v>
      </c>
      <c r="K2545" t="s">
        <v>40</v>
      </c>
      <c r="L2545" s="4">
        <v>23912.78</v>
      </c>
      <c r="M2545" s="2">
        <v>43952</v>
      </c>
      <c r="N2545" t="s">
        <v>55</v>
      </c>
      <c r="O2545" t="s">
        <v>56</v>
      </c>
      <c r="P2545" t="s">
        <v>1883</v>
      </c>
      <c r="Q2545" t="s">
        <v>3043</v>
      </c>
      <c r="R2545" t="s">
        <v>3044</v>
      </c>
      <c r="S2545" s="3">
        <v>43986</v>
      </c>
      <c r="T2545" t="s">
        <v>350</v>
      </c>
      <c r="U2545">
        <v>51</v>
      </c>
      <c r="V2545" t="s">
        <v>3088</v>
      </c>
      <c r="W2545" t="s">
        <v>3044</v>
      </c>
      <c r="Y2545" s="3">
        <v>43985</v>
      </c>
      <c r="AA2545" t="s">
        <v>3088</v>
      </c>
      <c r="AH2545" t="str">
        <f>VLOOKUP(B2545,'cc Lookup'!A:J,10,0)</f>
        <v>Corporate Expenditure</v>
      </c>
      <c r="AI2545" t="str">
        <f>VLOOKUP(B2545,'cc Lookup'!A:E,5,0)</f>
        <v>Corporate Exp</v>
      </c>
      <c r="AJ2545" t="s">
        <v>6737</v>
      </c>
      <c r="AK2545" t="str">
        <f t="shared" si="78"/>
        <v>E35120 Corporate Expenses</v>
      </c>
      <c r="AL2545" t="str">
        <f t="shared" si="79"/>
        <v>7310 Legal / Prof Fees</v>
      </c>
      <c r="AM2545" t="str">
        <f>VLOOKUP(W2545,Lookup!A:B,2,0)</f>
        <v>Other</v>
      </c>
    </row>
    <row r="2546" spans="1:39" x14ac:dyDescent="0.25">
      <c r="A2546" t="s">
        <v>33</v>
      </c>
      <c r="B2546" s="1" t="s">
        <v>63</v>
      </c>
      <c r="C2546" s="1" t="s">
        <v>35</v>
      </c>
      <c r="D2546" s="1" t="s">
        <v>36</v>
      </c>
      <c r="E2546" s="1" t="s">
        <v>2904</v>
      </c>
      <c r="F2546" s="1" t="s">
        <v>37</v>
      </c>
      <c r="G2546" t="s">
        <v>64</v>
      </c>
      <c r="H2546" t="s">
        <v>39</v>
      </c>
      <c r="I2546" t="s">
        <v>40</v>
      </c>
      <c r="J2546" t="s">
        <v>2905</v>
      </c>
      <c r="K2546" t="s">
        <v>40</v>
      </c>
      <c r="L2546" s="4">
        <v>-6817.06</v>
      </c>
      <c r="M2546" s="2">
        <v>43952</v>
      </c>
      <c r="N2546" t="s">
        <v>55</v>
      </c>
      <c r="O2546" t="s">
        <v>56</v>
      </c>
      <c r="P2546" t="s">
        <v>1883</v>
      </c>
      <c r="Q2546" t="s">
        <v>3043</v>
      </c>
      <c r="R2546" t="s">
        <v>3044</v>
      </c>
      <c r="S2546" s="3">
        <v>43986</v>
      </c>
      <c r="T2546" t="s">
        <v>350</v>
      </c>
      <c r="U2546">
        <v>52</v>
      </c>
      <c r="V2546" t="s">
        <v>3091</v>
      </c>
      <c r="W2546" t="s">
        <v>3044</v>
      </c>
      <c r="Y2546" s="3">
        <v>43985</v>
      </c>
      <c r="AA2546" t="s">
        <v>3091</v>
      </c>
      <c r="AH2546" t="str">
        <f>VLOOKUP(B2546,'cc Lookup'!A:J,10,0)</f>
        <v>Corporate Expenditure</v>
      </c>
      <c r="AI2546" t="str">
        <f>VLOOKUP(B2546,'cc Lookup'!A:E,5,0)</f>
        <v>Corporate Exp</v>
      </c>
      <c r="AJ2546" t="s">
        <v>6737</v>
      </c>
      <c r="AK2546" t="str">
        <f t="shared" si="78"/>
        <v>E35120 Corporate Expenses</v>
      </c>
      <c r="AL2546" t="str">
        <f t="shared" si="79"/>
        <v>7310 Legal / Prof Fees</v>
      </c>
      <c r="AM2546" t="str">
        <f>VLOOKUP(W2546,Lookup!A:B,2,0)</f>
        <v>Other</v>
      </c>
    </row>
    <row r="2547" spans="1:39" x14ac:dyDescent="0.25">
      <c r="A2547" t="s">
        <v>33</v>
      </c>
      <c r="B2547" s="1" t="s">
        <v>63</v>
      </c>
      <c r="C2547" s="1" t="s">
        <v>35</v>
      </c>
      <c r="D2547" s="1" t="s">
        <v>36</v>
      </c>
      <c r="E2547" s="1" t="s">
        <v>2904</v>
      </c>
      <c r="F2547" s="1" t="s">
        <v>37</v>
      </c>
      <c r="G2547" t="s">
        <v>64</v>
      </c>
      <c r="H2547" t="s">
        <v>39</v>
      </c>
      <c r="I2547" t="s">
        <v>40</v>
      </c>
      <c r="J2547" t="s">
        <v>2905</v>
      </c>
      <c r="K2547" t="s">
        <v>40</v>
      </c>
      <c r="L2547" s="4">
        <v>-6848.26</v>
      </c>
      <c r="M2547" s="2">
        <v>43952</v>
      </c>
      <c r="N2547" t="s">
        <v>55</v>
      </c>
      <c r="O2547" t="s">
        <v>56</v>
      </c>
      <c r="P2547" t="s">
        <v>1883</v>
      </c>
      <c r="Q2547" t="s">
        <v>3043</v>
      </c>
      <c r="R2547" t="s">
        <v>3044</v>
      </c>
      <c r="S2547" s="3">
        <v>43986</v>
      </c>
      <c r="T2547" t="s">
        <v>350</v>
      </c>
      <c r="U2547">
        <v>53</v>
      </c>
      <c r="V2547" t="s">
        <v>3092</v>
      </c>
      <c r="W2547" t="s">
        <v>3044</v>
      </c>
      <c r="Y2547" s="3">
        <v>43985</v>
      </c>
      <c r="AA2547" t="s">
        <v>3092</v>
      </c>
      <c r="AH2547" t="str">
        <f>VLOOKUP(B2547,'cc Lookup'!A:J,10,0)</f>
        <v>Corporate Expenditure</v>
      </c>
      <c r="AI2547" t="str">
        <f>VLOOKUP(B2547,'cc Lookup'!A:E,5,0)</f>
        <v>Corporate Exp</v>
      </c>
      <c r="AJ2547" t="s">
        <v>6737</v>
      </c>
      <c r="AK2547" t="str">
        <f t="shared" si="78"/>
        <v>E35120 Corporate Expenses</v>
      </c>
      <c r="AL2547" t="str">
        <f t="shared" si="79"/>
        <v>7310 Legal / Prof Fees</v>
      </c>
      <c r="AM2547" t="str">
        <f>VLOOKUP(W2547,Lookup!A:B,2,0)</f>
        <v>Other</v>
      </c>
    </row>
    <row r="2548" spans="1:39" x14ac:dyDescent="0.25">
      <c r="A2548" t="s">
        <v>33</v>
      </c>
      <c r="B2548" s="1" t="s">
        <v>63</v>
      </c>
      <c r="C2548" s="1" t="s">
        <v>35</v>
      </c>
      <c r="D2548" s="1" t="s">
        <v>36</v>
      </c>
      <c r="E2548" s="1" t="s">
        <v>2904</v>
      </c>
      <c r="F2548" s="1" t="s">
        <v>37</v>
      </c>
      <c r="G2548" t="s">
        <v>64</v>
      </c>
      <c r="H2548" t="s">
        <v>39</v>
      </c>
      <c r="I2548" t="s">
        <v>40</v>
      </c>
      <c r="J2548" t="s">
        <v>2905</v>
      </c>
      <c r="K2548" t="s">
        <v>40</v>
      </c>
      <c r="L2548" s="4">
        <v>-7053.86</v>
      </c>
      <c r="M2548" s="2">
        <v>43952</v>
      </c>
      <c r="N2548" t="s">
        <v>55</v>
      </c>
      <c r="O2548" t="s">
        <v>56</v>
      </c>
      <c r="P2548" t="s">
        <v>1883</v>
      </c>
      <c r="Q2548" t="s">
        <v>3043</v>
      </c>
      <c r="R2548" t="s">
        <v>3044</v>
      </c>
      <c r="S2548" s="3">
        <v>43986</v>
      </c>
      <c r="T2548" t="s">
        <v>350</v>
      </c>
      <c r="U2548">
        <v>54</v>
      </c>
      <c r="V2548" t="s">
        <v>3093</v>
      </c>
      <c r="W2548" t="s">
        <v>3044</v>
      </c>
      <c r="Y2548" s="3">
        <v>43985</v>
      </c>
      <c r="AA2548" t="s">
        <v>3093</v>
      </c>
      <c r="AH2548" t="str">
        <f>VLOOKUP(B2548,'cc Lookup'!A:J,10,0)</f>
        <v>Corporate Expenditure</v>
      </c>
      <c r="AI2548" t="str">
        <f>VLOOKUP(B2548,'cc Lookup'!A:E,5,0)</f>
        <v>Corporate Exp</v>
      </c>
      <c r="AJ2548" t="s">
        <v>6737</v>
      </c>
      <c r="AK2548" t="str">
        <f t="shared" si="78"/>
        <v>E35120 Corporate Expenses</v>
      </c>
      <c r="AL2548" t="str">
        <f t="shared" si="79"/>
        <v>7310 Legal / Prof Fees</v>
      </c>
      <c r="AM2548" t="str">
        <f>VLOOKUP(W2548,Lookup!A:B,2,0)</f>
        <v>Other</v>
      </c>
    </row>
    <row r="2549" spans="1:39" x14ac:dyDescent="0.25">
      <c r="A2549" t="s">
        <v>33</v>
      </c>
      <c r="B2549" s="1" t="s">
        <v>63</v>
      </c>
      <c r="C2549" s="1" t="s">
        <v>35</v>
      </c>
      <c r="D2549" s="1" t="s">
        <v>36</v>
      </c>
      <c r="E2549" s="1" t="s">
        <v>2904</v>
      </c>
      <c r="F2549" s="1" t="s">
        <v>37</v>
      </c>
      <c r="G2549" t="s">
        <v>64</v>
      </c>
      <c r="H2549" t="s">
        <v>39</v>
      </c>
      <c r="I2549" t="s">
        <v>40</v>
      </c>
      <c r="J2549" t="s">
        <v>2905</v>
      </c>
      <c r="K2549" t="s">
        <v>40</v>
      </c>
      <c r="L2549" s="4">
        <v>360</v>
      </c>
      <c r="M2549" s="2">
        <v>43952</v>
      </c>
      <c r="N2549" t="s">
        <v>55</v>
      </c>
      <c r="O2549" t="s">
        <v>56</v>
      </c>
      <c r="P2549" t="s">
        <v>3054</v>
      </c>
      <c r="Q2549" t="s">
        <v>3055</v>
      </c>
      <c r="R2549" t="s">
        <v>3056</v>
      </c>
      <c r="S2549" s="3">
        <v>43983</v>
      </c>
      <c r="T2549" t="s">
        <v>1709</v>
      </c>
      <c r="U2549">
        <v>24</v>
      </c>
      <c r="V2549" t="s">
        <v>3094</v>
      </c>
      <c r="W2549" t="s">
        <v>3056</v>
      </c>
      <c r="Y2549" s="3">
        <v>43983</v>
      </c>
      <c r="AA2549" t="s">
        <v>3095</v>
      </c>
      <c r="AD2549" t="s">
        <v>3096</v>
      </c>
      <c r="AH2549" t="str">
        <f>VLOOKUP(B2549,'cc Lookup'!A:J,10,0)</f>
        <v>Corporate Expenditure</v>
      </c>
      <c r="AI2549" t="str">
        <f>VLOOKUP(B2549,'cc Lookup'!A:E,5,0)</f>
        <v>Corporate Exp</v>
      </c>
      <c r="AJ2549" t="s">
        <v>6737</v>
      </c>
      <c r="AK2549" t="str">
        <f t="shared" si="78"/>
        <v>E35120 Corporate Expenses</v>
      </c>
      <c r="AL2549" t="str">
        <f t="shared" si="79"/>
        <v>7310 Legal / Prof Fees</v>
      </c>
      <c r="AM2549" t="str">
        <f>VLOOKUP(W2549,Lookup!A:B,2,0)</f>
        <v>Other</v>
      </c>
    </row>
    <row r="2550" spans="1:39" x14ac:dyDescent="0.25">
      <c r="A2550" t="s">
        <v>33</v>
      </c>
      <c r="B2550" s="1" t="s">
        <v>63</v>
      </c>
      <c r="C2550" s="1" t="s">
        <v>35</v>
      </c>
      <c r="D2550" s="1" t="s">
        <v>36</v>
      </c>
      <c r="E2550" s="1" t="s">
        <v>2904</v>
      </c>
      <c r="F2550" s="1" t="s">
        <v>37</v>
      </c>
      <c r="G2550" t="s">
        <v>64</v>
      </c>
      <c r="H2550" t="s">
        <v>39</v>
      </c>
      <c r="I2550" t="s">
        <v>40</v>
      </c>
      <c r="J2550" t="s">
        <v>2905</v>
      </c>
      <c r="K2550" t="s">
        <v>40</v>
      </c>
      <c r="L2550" s="4">
        <v>8984.44</v>
      </c>
      <c r="M2550" s="2">
        <v>43952</v>
      </c>
      <c r="N2550" t="s">
        <v>55</v>
      </c>
      <c r="O2550" t="s">
        <v>56</v>
      </c>
      <c r="P2550" t="s">
        <v>3054</v>
      </c>
      <c r="Q2550" t="s">
        <v>3055</v>
      </c>
      <c r="R2550" t="s">
        <v>3056</v>
      </c>
      <c r="S2550" s="3">
        <v>43983</v>
      </c>
      <c r="T2550" t="s">
        <v>1709</v>
      </c>
      <c r="U2550">
        <v>25</v>
      </c>
      <c r="V2550" t="s">
        <v>3097</v>
      </c>
      <c r="W2550" t="s">
        <v>3056</v>
      </c>
      <c r="Y2550" s="3">
        <v>43983</v>
      </c>
      <c r="AA2550" t="s">
        <v>3098</v>
      </c>
      <c r="AD2550" t="s">
        <v>3099</v>
      </c>
      <c r="AH2550" t="str">
        <f>VLOOKUP(B2550,'cc Lookup'!A:J,10,0)</f>
        <v>Corporate Expenditure</v>
      </c>
      <c r="AI2550" t="str">
        <f>VLOOKUP(B2550,'cc Lookup'!A:E,5,0)</f>
        <v>Corporate Exp</v>
      </c>
      <c r="AJ2550" t="s">
        <v>6737</v>
      </c>
      <c r="AK2550" t="str">
        <f t="shared" si="78"/>
        <v>E35120 Corporate Expenses</v>
      </c>
      <c r="AL2550" t="str">
        <f t="shared" si="79"/>
        <v>7310 Legal / Prof Fees</v>
      </c>
      <c r="AM2550" t="str">
        <f>VLOOKUP(W2550,Lookup!A:B,2,0)</f>
        <v>Other</v>
      </c>
    </row>
    <row r="2551" spans="1:39" x14ac:dyDescent="0.25">
      <c r="A2551" t="s">
        <v>33</v>
      </c>
      <c r="B2551" s="1" t="s">
        <v>63</v>
      </c>
      <c r="C2551" s="1" t="s">
        <v>35</v>
      </c>
      <c r="D2551" s="1" t="s">
        <v>36</v>
      </c>
      <c r="E2551" s="1" t="s">
        <v>2904</v>
      </c>
      <c r="F2551" s="1" t="s">
        <v>37</v>
      </c>
      <c r="G2551" t="s">
        <v>64</v>
      </c>
      <c r="H2551" t="s">
        <v>39</v>
      </c>
      <c r="I2551" t="s">
        <v>40</v>
      </c>
      <c r="J2551" t="s">
        <v>2905</v>
      </c>
      <c r="K2551" t="s">
        <v>40</v>
      </c>
      <c r="L2551" s="4">
        <v>-270.74</v>
      </c>
      <c r="M2551" s="2">
        <v>43952</v>
      </c>
      <c r="N2551" t="s">
        <v>55</v>
      </c>
      <c r="O2551" t="s">
        <v>56</v>
      </c>
      <c r="P2551" t="s">
        <v>3045</v>
      </c>
      <c r="Q2551" t="s">
        <v>3046</v>
      </c>
      <c r="R2551" t="s">
        <v>3047</v>
      </c>
      <c r="S2551" s="3">
        <v>43987</v>
      </c>
      <c r="T2551" t="s">
        <v>350</v>
      </c>
      <c r="U2551">
        <v>96</v>
      </c>
      <c r="V2551" t="s">
        <v>2982</v>
      </c>
      <c r="W2551" t="s">
        <v>3047</v>
      </c>
      <c r="Y2551" s="3">
        <v>43987</v>
      </c>
      <c r="AA2551" t="s">
        <v>2982</v>
      </c>
      <c r="AH2551" t="str">
        <f>VLOOKUP(B2551,'cc Lookup'!A:J,10,0)</f>
        <v>Corporate Expenditure</v>
      </c>
      <c r="AI2551" t="str">
        <f>VLOOKUP(B2551,'cc Lookup'!A:E,5,0)</f>
        <v>Corporate Exp</v>
      </c>
      <c r="AJ2551" t="s">
        <v>6737</v>
      </c>
      <c r="AK2551" t="str">
        <f t="shared" si="78"/>
        <v>E35120 Corporate Expenses</v>
      </c>
      <c r="AL2551" t="str">
        <f t="shared" si="79"/>
        <v>7310 Legal / Prof Fees</v>
      </c>
      <c r="AM2551" t="str">
        <f>VLOOKUP(W2551,Lookup!A:B,2,0)</f>
        <v>Other</v>
      </c>
    </row>
    <row r="2552" spans="1:39" x14ac:dyDescent="0.25">
      <c r="A2552" t="s">
        <v>33</v>
      </c>
      <c r="B2552" s="1" t="s">
        <v>63</v>
      </c>
      <c r="C2552" s="1" t="s">
        <v>35</v>
      </c>
      <c r="D2552" s="1" t="s">
        <v>36</v>
      </c>
      <c r="E2552" s="1" t="s">
        <v>2904</v>
      </c>
      <c r="F2552" s="1" t="s">
        <v>37</v>
      </c>
      <c r="G2552" t="s">
        <v>64</v>
      </c>
      <c r="H2552" t="s">
        <v>39</v>
      </c>
      <c r="I2552" t="s">
        <v>40</v>
      </c>
      <c r="J2552" t="s">
        <v>2905</v>
      </c>
      <c r="K2552" t="s">
        <v>40</v>
      </c>
      <c r="L2552" s="4">
        <v>-2682.94</v>
      </c>
      <c r="M2552" s="2">
        <v>43952</v>
      </c>
      <c r="N2552" t="s">
        <v>55</v>
      </c>
      <c r="O2552" t="s">
        <v>56</v>
      </c>
      <c r="P2552" t="s">
        <v>3045</v>
      </c>
      <c r="Q2552" t="s">
        <v>3046</v>
      </c>
      <c r="R2552" t="s">
        <v>3047</v>
      </c>
      <c r="S2552" s="3">
        <v>43987</v>
      </c>
      <c r="T2552" t="s">
        <v>350</v>
      </c>
      <c r="U2552">
        <v>97</v>
      </c>
      <c r="V2552" t="s">
        <v>2983</v>
      </c>
      <c r="W2552" t="s">
        <v>3047</v>
      </c>
      <c r="Y2552" s="3">
        <v>43987</v>
      </c>
      <c r="AA2552" t="s">
        <v>2983</v>
      </c>
      <c r="AH2552" t="str">
        <f>VLOOKUP(B2552,'cc Lookup'!A:J,10,0)</f>
        <v>Corporate Expenditure</v>
      </c>
      <c r="AI2552" t="str">
        <f>VLOOKUP(B2552,'cc Lookup'!A:E,5,0)</f>
        <v>Corporate Exp</v>
      </c>
      <c r="AJ2552" t="s">
        <v>6737</v>
      </c>
      <c r="AK2552" t="str">
        <f t="shared" si="78"/>
        <v>E35120 Corporate Expenses</v>
      </c>
      <c r="AL2552" t="str">
        <f t="shared" si="79"/>
        <v>7310 Legal / Prof Fees</v>
      </c>
      <c r="AM2552" t="str">
        <f>VLOOKUP(W2552,Lookup!A:B,2,0)</f>
        <v>Other</v>
      </c>
    </row>
    <row r="2553" spans="1:39" x14ac:dyDescent="0.25">
      <c r="A2553" t="s">
        <v>33</v>
      </c>
      <c r="B2553" s="1" t="s">
        <v>63</v>
      </c>
      <c r="C2553" s="1" t="s">
        <v>35</v>
      </c>
      <c r="D2553" s="1" t="s">
        <v>36</v>
      </c>
      <c r="E2553" s="1" t="s">
        <v>2904</v>
      </c>
      <c r="F2553" s="1" t="s">
        <v>37</v>
      </c>
      <c r="G2553" t="s">
        <v>64</v>
      </c>
      <c r="H2553" t="s">
        <v>39</v>
      </c>
      <c r="I2553" t="s">
        <v>40</v>
      </c>
      <c r="J2553" t="s">
        <v>2905</v>
      </c>
      <c r="K2553" t="s">
        <v>40</v>
      </c>
      <c r="L2553" s="4">
        <v>-2863.34</v>
      </c>
      <c r="M2553" s="2">
        <v>43952</v>
      </c>
      <c r="N2553" t="s">
        <v>55</v>
      </c>
      <c r="O2553" t="s">
        <v>56</v>
      </c>
      <c r="P2553" t="s">
        <v>3045</v>
      </c>
      <c r="Q2553" t="s">
        <v>3046</v>
      </c>
      <c r="R2553" t="s">
        <v>3047</v>
      </c>
      <c r="S2553" s="3">
        <v>43987</v>
      </c>
      <c r="T2553" t="s">
        <v>350</v>
      </c>
      <c r="U2553">
        <v>98</v>
      </c>
      <c r="V2553" t="s">
        <v>2984</v>
      </c>
      <c r="W2553" t="s">
        <v>3047</v>
      </c>
      <c r="Y2553" s="3">
        <v>43987</v>
      </c>
      <c r="AA2553" t="s">
        <v>2984</v>
      </c>
      <c r="AH2553" t="str">
        <f>VLOOKUP(B2553,'cc Lookup'!A:J,10,0)</f>
        <v>Corporate Expenditure</v>
      </c>
      <c r="AI2553" t="str">
        <f>VLOOKUP(B2553,'cc Lookup'!A:E,5,0)</f>
        <v>Corporate Exp</v>
      </c>
      <c r="AJ2553" t="s">
        <v>6737</v>
      </c>
      <c r="AK2553" t="str">
        <f t="shared" si="78"/>
        <v>E35120 Corporate Expenses</v>
      </c>
      <c r="AL2553" t="str">
        <f t="shared" si="79"/>
        <v>7310 Legal / Prof Fees</v>
      </c>
      <c r="AM2553" t="str">
        <f>VLOOKUP(W2553,Lookup!A:B,2,0)</f>
        <v>Other</v>
      </c>
    </row>
    <row r="2554" spans="1:39" x14ac:dyDescent="0.25">
      <c r="A2554" t="s">
        <v>33</v>
      </c>
      <c r="B2554" s="1" t="s">
        <v>63</v>
      </c>
      <c r="C2554" s="1" t="s">
        <v>35</v>
      </c>
      <c r="D2554" s="1" t="s">
        <v>36</v>
      </c>
      <c r="E2554" s="1" t="s">
        <v>2904</v>
      </c>
      <c r="F2554" s="1" t="s">
        <v>37</v>
      </c>
      <c r="G2554" t="s">
        <v>64</v>
      </c>
      <c r="H2554" t="s">
        <v>39</v>
      </c>
      <c r="I2554" t="s">
        <v>40</v>
      </c>
      <c r="J2554" t="s">
        <v>2905</v>
      </c>
      <c r="K2554" t="s">
        <v>40</v>
      </c>
      <c r="L2554" s="4">
        <v>-4208.34</v>
      </c>
      <c r="M2554" s="2">
        <v>43952</v>
      </c>
      <c r="N2554" t="s">
        <v>55</v>
      </c>
      <c r="O2554" t="s">
        <v>56</v>
      </c>
      <c r="P2554" t="s">
        <v>3045</v>
      </c>
      <c r="Q2554" t="s">
        <v>3046</v>
      </c>
      <c r="R2554" t="s">
        <v>3047</v>
      </c>
      <c r="S2554" s="3">
        <v>43987</v>
      </c>
      <c r="T2554" t="s">
        <v>350</v>
      </c>
      <c r="U2554">
        <v>99</v>
      </c>
      <c r="V2554" t="s">
        <v>2985</v>
      </c>
      <c r="W2554" t="s">
        <v>3047</v>
      </c>
      <c r="Y2554" s="3">
        <v>43987</v>
      </c>
      <c r="AA2554" t="s">
        <v>2985</v>
      </c>
      <c r="AH2554" t="str">
        <f>VLOOKUP(B2554,'cc Lookup'!A:J,10,0)</f>
        <v>Corporate Expenditure</v>
      </c>
      <c r="AI2554" t="str">
        <f>VLOOKUP(B2554,'cc Lookup'!A:E,5,0)</f>
        <v>Corporate Exp</v>
      </c>
      <c r="AJ2554" t="s">
        <v>6737</v>
      </c>
      <c r="AK2554" t="str">
        <f t="shared" si="78"/>
        <v>E35120 Corporate Expenses</v>
      </c>
      <c r="AL2554" t="str">
        <f t="shared" si="79"/>
        <v>7310 Legal / Prof Fees</v>
      </c>
      <c r="AM2554" t="str">
        <f>VLOOKUP(W2554,Lookup!A:B,2,0)</f>
        <v>Other</v>
      </c>
    </row>
    <row r="2555" spans="1:39" x14ac:dyDescent="0.25">
      <c r="A2555" t="s">
        <v>33</v>
      </c>
      <c r="B2555" s="1" t="s">
        <v>63</v>
      </c>
      <c r="C2555" s="1" t="s">
        <v>35</v>
      </c>
      <c r="D2555" s="1" t="s">
        <v>36</v>
      </c>
      <c r="E2555" s="1" t="s">
        <v>2904</v>
      </c>
      <c r="F2555" s="1" t="s">
        <v>37</v>
      </c>
      <c r="G2555" t="s">
        <v>64</v>
      </c>
      <c r="H2555" t="s">
        <v>39</v>
      </c>
      <c r="I2555" t="s">
        <v>40</v>
      </c>
      <c r="J2555" t="s">
        <v>2905</v>
      </c>
      <c r="K2555" t="s">
        <v>40</v>
      </c>
      <c r="L2555" s="4">
        <v>-4568.34</v>
      </c>
      <c r="M2555" s="2">
        <v>43952</v>
      </c>
      <c r="N2555" t="s">
        <v>55</v>
      </c>
      <c r="O2555" t="s">
        <v>56</v>
      </c>
      <c r="P2555" t="s">
        <v>3045</v>
      </c>
      <c r="Q2555" t="s">
        <v>3046</v>
      </c>
      <c r="R2555" t="s">
        <v>3047</v>
      </c>
      <c r="S2555" s="3">
        <v>43987</v>
      </c>
      <c r="T2555" t="s">
        <v>350</v>
      </c>
      <c r="U2555">
        <v>100</v>
      </c>
      <c r="V2555" t="s">
        <v>2986</v>
      </c>
      <c r="W2555" t="s">
        <v>3047</v>
      </c>
      <c r="Y2555" s="3">
        <v>43987</v>
      </c>
      <c r="AA2555" t="s">
        <v>2986</v>
      </c>
      <c r="AH2555" t="str">
        <f>VLOOKUP(B2555,'cc Lookup'!A:J,10,0)</f>
        <v>Corporate Expenditure</v>
      </c>
      <c r="AI2555" t="str">
        <f>VLOOKUP(B2555,'cc Lookup'!A:E,5,0)</f>
        <v>Corporate Exp</v>
      </c>
      <c r="AJ2555" t="s">
        <v>6737</v>
      </c>
      <c r="AK2555" t="str">
        <f t="shared" si="78"/>
        <v>E35120 Corporate Expenses</v>
      </c>
      <c r="AL2555" t="str">
        <f t="shared" si="79"/>
        <v>7310 Legal / Prof Fees</v>
      </c>
      <c r="AM2555" t="str">
        <f>VLOOKUP(W2555,Lookup!A:B,2,0)</f>
        <v>Other</v>
      </c>
    </row>
    <row r="2556" spans="1:39" x14ac:dyDescent="0.25">
      <c r="A2556" t="s">
        <v>33</v>
      </c>
      <c r="B2556" s="1" t="s">
        <v>63</v>
      </c>
      <c r="C2556" s="1" t="s">
        <v>35</v>
      </c>
      <c r="D2556" s="1" t="s">
        <v>36</v>
      </c>
      <c r="E2556" s="1" t="s">
        <v>2904</v>
      </c>
      <c r="F2556" s="1" t="s">
        <v>37</v>
      </c>
      <c r="G2556" t="s">
        <v>64</v>
      </c>
      <c r="H2556" t="s">
        <v>39</v>
      </c>
      <c r="I2556" t="s">
        <v>40</v>
      </c>
      <c r="J2556" t="s">
        <v>2905</v>
      </c>
      <c r="K2556" t="s">
        <v>40</v>
      </c>
      <c r="L2556" s="4">
        <v>-10000</v>
      </c>
      <c r="M2556" s="2">
        <v>43952</v>
      </c>
      <c r="N2556" t="s">
        <v>55</v>
      </c>
      <c r="O2556" t="s">
        <v>56</v>
      </c>
      <c r="P2556" t="s">
        <v>3045</v>
      </c>
      <c r="Q2556" t="s">
        <v>3046</v>
      </c>
      <c r="R2556" t="s">
        <v>3047</v>
      </c>
      <c r="S2556" s="3">
        <v>43987</v>
      </c>
      <c r="T2556" t="s">
        <v>350</v>
      </c>
      <c r="U2556">
        <v>101</v>
      </c>
      <c r="V2556" t="s">
        <v>2987</v>
      </c>
      <c r="W2556" t="s">
        <v>3047</v>
      </c>
      <c r="Y2556" s="3">
        <v>43987</v>
      </c>
      <c r="AA2556" t="s">
        <v>2987</v>
      </c>
      <c r="AH2556" t="str">
        <f>VLOOKUP(B2556,'cc Lookup'!A:J,10,0)</f>
        <v>Corporate Expenditure</v>
      </c>
      <c r="AI2556" t="str">
        <f>VLOOKUP(B2556,'cc Lookup'!A:E,5,0)</f>
        <v>Corporate Exp</v>
      </c>
      <c r="AJ2556" t="s">
        <v>6737</v>
      </c>
      <c r="AK2556" t="str">
        <f t="shared" si="78"/>
        <v>E35120 Corporate Expenses</v>
      </c>
      <c r="AL2556" t="str">
        <f t="shared" si="79"/>
        <v>7310 Legal / Prof Fees</v>
      </c>
      <c r="AM2556" t="str">
        <f>VLOOKUP(W2556,Lookup!A:B,2,0)</f>
        <v>Other</v>
      </c>
    </row>
    <row r="2557" spans="1:39" x14ac:dyDescent="0.25">
      <c r="A2557" t="s">
        <v>33</v>
      </c>
      <c r="B2557" s="1" t="s">
        <v>63</v>
      </c>
      <c r="C2557" s="1" t="s">
        <v>35</v>
      </c>
      <c r="D2557" s="1" t="s">
        <v>36</v>
      </c>
      <c r="E2557" s="1" t="s">
        <v>2904</v>
      </c>
      <c r="F2557" s="1" t="s">
        <v>37</v>
      </c>
      <c r="G2557" t="s">
        <v>64</v>
      </c>
      <c r="H2557" t="s">
        <v>39</v>
      </c>
      <c r="I2557" t="s">
        <v>40</v>
      </c>
      <c r="J2557" t="s">
        <v>2905</v>
      </c>
      <c r="K2557" t="s">
        <v>40</v>
      </c>
      <c r="L2557" s="4">
        <v>-13552.78</v>
      </c>
      <c r="M2557" s="2">
        <v>43952</v>
      </c>
      <c r="N2557" t="s">
        <v>55</v>
      </c>
      <c r="O2557" t="s">
        <v>56</v>
      </c>
      <c r="P2557" t="s">
        <v>3045</v>
      </c>
      <c r="Q2557" t="s">
        <v>3046</v>
      </c>
      <c r="R2557" t="s">
        <v>3047</v>
      </c>
      <c r="S2557" s="3">
        <v>43987</v>
      </c>
      <c r="T2557" t="s">
        <v>350</v>
      </c>
      <c r="U2557">
        <v>102</v>
      </c>
      <c r="V2557" t="s">
        <v>2988</v>
      </c>
      <c r="W2557" t="s">
        <v>3047</v>
      </c>
      <c r="Y2557" s="3">
        <v>43987</v>
      </c>
      <c r="AA2557" t="s">
        <v>2988</v>
      </c>
      <c r="AH2557" t="str">
        <f>VLOOKUP(B2557,'cc Lookup'!A:J,10,0)</f>
        <v>Corporate Expenditure</v>
      </c>
      <c r="AI2557" t="str">
        <f>VLOOKUP(B2557,'cc Lookup'!A:E,5,0)</f>
        <v>Corporate Exp</v>
      </c>
      <c r="AJ2557" t="s">
        <v>6737</v>
      </c>
      <c r="AK2557" t="str">
        <f t="shared" si="78"/>
        <v>E35120 Corporate Expenses</v>
      </c>
      <c r="AL2557" t="str">
        <f t="shared" si="79"/>
        <v>7310 Legal / Prof Fees</v>
      </c>
      <c r="AM2557" t="str">
        <f>VLOOKUP(W2557,Lookup!A:B,2,0)</f>
        <v>Other</v>
      </c>
    </row>
    <row r="2558" spans="1:39" x14ac:dyDescent="0.25">
      <c r="A2558" t="s">
        <v>33</v>
      </c>
      <c r="B2558" s="1" t="s">
        <v>63</v>
      </c>
      <c r="C2558" s="1" t="s">
        <v>35</v>
      </c>
      <c r="D2558" s="1" t="s">
        <v>36</v>
      </c>
      <c r="E2558" s="1" t="s">
        <v>2904</v>
      </c>
      <c r="F2558" s="1" t="s">
        <v>37</v>
      </c>
      <c r="G2558" t="s">
        <v>64</v>
      </c>
      <c r="H2558" t="s">
        <v>39</v>
      </c>
      <c r="I2558" t="s">
        <v>40</v>
      </c>
      <c r="J2558" t="s">
        <v>2905</v>
      </c>
      <c r="K2558" t="s">
        <v>40</v>
      </c>
      <c r="L2558" s="4">
        <v>-13912.78</v>
      </c>
      <c r="M2558" s="2">
        <v>43952</v>
      </c>
      <c r="N2558" t="s">
        <v>55</v>
      </c>
      <c r="O2558" t="s">
        <v>56</v>
      </c>
      <c r="P2558" t="s">
        <v>3045</v>
      </c>
      <c r="Q2558" t="s">
        <v>3046</v>
      </c>
      <c r="R2558" t="s">
        <v>3047</v>
      </c>
      <c r="S2558" s="3">
        <v>43987</v>
      </c>
      <c r="T2558" t="s">
        <v>350</v>
      </c>
      <c r="U2558">
        <v>103</v>
      </c>
      <c r="V2558" t="s">
        <v>2989</v>
      </c>
      <c r="W2558" t="s">
        <v>3047</v>
      </c>
      <c r="Y2558" s="3">
        <v>43987</v>
      </c>
      <c r="AA2558" t="s">
        <v>2989</v>
      </c>
      <c r="AH2558" t="str">
        <f>VLOOKUP(B2558,'cc Lookup'!A:J,10,0)</f>
        <v>Corporate Expenditure</v>
      </c>
      <c r="AI2558" t="str">
        <f>VLOOKUP(B2558,'cc Lookup'!A:E,5,0)</f>
        <v>Corporate Exp</v>
      </c>
      <c r="AJ2558" t="s">
        <v>6737</v>
      </c>
      <c r="AK2558" t="str">
        <f t="shared" si="78"/>
        <v>E35120 Corporate Expenses</v>
      </c>
      <c r="AL2558" t="str">
        <f t="shared" si="79"/>
        <v>7310 Legal / Prof Fees</v>
      </c>
      <c r="AM2558" t="str">
        <f>VLOOKUP(W2558,Lookup!A:B,2,0)</f>
        <v>Other</v>
      </c>
    </row>
    <row r="2559" spans="1:39" x14ac:dyDescent="0.25">
      <c r="A2559" t="s">
        <v>33</v>
      </c>
      <c r="B2559" s="1" t="s">
        <v>63</v>
      </c>
      <c r="C2559" s="1" t="s">
        <v>35</v>
      </c>
      <c r="D2559" s="1" t="s">
        <v>36</v>
      </c>
      <c r="E2559" s="1" t="s">
        <v>2904</v>
      </c>
      <c r="F2559" s="1" t="s">
        <v>37</v>
      </c>
      <c r="G2559" t="s">
        <v>64</v>
      </c>
      <c r="H2559" t="s">
        <v>39</v>
      </c>
      <c r="I2559" t="s">
        <v>40</v>
      </c>
      <c r="J2559" t="s">
        <v>2905</v>
      </c>
      <c r="K2559" t="s">
        <v>40</v>
      </c>
      <c r="L2559" s="4">
        <v>-23912.78</v>
      </c>
      <c r="M2559" s="2">
        <v>43952</v>
      </c>
      <c r="N2559" t="s">
        <v>55</v>
      </c>
      <c r="O2559" t="s">
        <v>56</v>
      </c>
      <c r="P2559" t="s">
        <v>3045</v>
      </c>
      <c r="Q2559" t="s">
        <v>3046</v>
      </c>
      <c r="R2559" t="s">
        <v>3047</v>
      </c>
      <c r="S2559" s="3">
        <v>43987</v>
      </c>
      <c r="T2559" t="s">
        <v>350</v>
      </c>
      <c r="U2559">
        <v>104</v>
      </c>
      <c r="V2559" t="s">
        <v>2987</v>
      </c>
      <c r="W2559" t="s">
        <v>3047</v>
      </c>
      <c r="Y2559" s="3">
        <v>43987</v>
      </c>
      <c r="AA2559" t="s">
        <v>2987</v>
      </c>
      <c r="AH2559" t="str">
        <f>VLOOKUP(B2559,'cc Lookup'!A:J,10,0)</f>
        <v>Corporate Expenditure</v>
      </c>
      <c r="AI2559" t="str">
        <f>VLOOKUP(B2559,'cc Lookup'!A:E,5,0)</f>
        <v>Corporate Exp</v>
      </c>
      <c r="AJ2559" t="s">
        <v>6737</v>
      </c>
      <c r="AK2559" t="str">
        <f t="shared" si="78"/>
        <v>E35120 Corporate Expenses</v>
      </c>
      <c r="AL2559" t="str">
        <f t="shared" si="79"/>
        <v>7310 Legal / Prof Fees</v>
      </c>
      <c r="AM2559" t="str">
        <f>VLOOKUP(W2559,Lookup!A:B,2,0)</f>
        <v>Other</v>
      </c>
    </row>
    <row r="2560" spans="1:39" x14ac:dyDescent="0.25">
      <c r="A2560" t="s">
        <v>33</v>
      </c>
      <c r="B2560" s="1" t="s">
        <v>63</v>
      </c>
      <c r="C2560" s="1" t="s">
        <v>35</v>
      </c>
      <c r="D2560" s="1" t="s">
        <v>36</v>
      </c>
      <c r="E2560" s="1" t="s">
        <v>2904</v>
      </c>
      <c r="F2560" s="1" t="s">
        <v>37</v>
      </c>
      <c r="G2560" t="s">
        <v>64</v>
      </c>
      <c r="H2560" t="s">
        <v>39</v>
      </c>
      <c r="I2560" t="s">
        <v>40</v>
      </c>
      <c r="J2560" t="s">
        <v>2905</v>
      </c>
      <c r="K2560" t="s">
        <v>40</v>
      </c>
      <c r="L2560" s="4">
        <v>6817.06</v>
      </c>
      <c r="M2560" s="2">
        <v>43952</v>
      </c>
      <c r="N2560" t="s">
        <v>55</v>
      </c>
      <c r="O2560" t="s">
        <v>56</v>
      </c>
      <c r="P2560" t="s">
        <v>3045</v>
      </c>
      <c r="Q2560" t="s">
        <v>3046</v>
      </c>
      <c r="R2560" t="s">
        <v>3047</v>
      </c>
      <c r="S2560" s="3">
        <v>43987</v>
      </c>
      <c r="T2560" t="s">
        <v>350</v>
      </c>
      <c r="U2560">
        <v>105</v>
      </c>
      <c r="V2560" t="s">
        <v>2990</v>
      </c>
      <c r="W2560" t="s">
        <v>3047</v>
      </c>
      <c r="Y2560" s="3">
        <v>43987</v>
      </c>
      <c r="AA2560" t="s">
        <v>2990</v>
      </c>
      <c r="AH2560" t="str">
        <f>VLOOKUP(B2560,'cc Lookup'!A:J,10,0)</f>
        <v>Corporate Expenditure</v>
      </c>
      <c r="AI2560" t="str">
        <f>VLOOKUP(B2560,'cc Lookup'!A:E,5,0)</f>
        <v>Corporate Exp</v>
      </c>
      <c r="AJ2560" t="s">
        <v>6737</v>
      </c>
      <c r="AK2560" t="str">
        <f t="shared" si="78"/>
        <v>E35120 Corporate Expenses</v>
      </c>
      <c r="AL2560" t="str">
        <f t="shared" si="79"/>
        <v>7310 Legal / Prof Fees</v>
      </c>
      <c r="AM2560" t="str">
        <f>VLOOKUP(W2560,Lookup!A:B,2,0)</f>
        <v>Other</v>
      </c>
    </row>
    <row r="2561" spans="1:39" x14ac:dyDescent="0.25">
      <c r="A2561" t="s">
        <v>33</v>
      </c>
      <c r="B2561" s="1" t="s">
        <v>63</v>
      </c>
      <c r="C2561" s="1" t="s">
        <v>35</v>
      </c>
      <c r="D2561" s="1" t="s">
        <v>36</v>
      </c>
      <c r="E2561" s="1" t="s">
        <v>2904</v>
      </c>
      <c r="F2561" s="1" t="s">
        <v>37</v>
      </c>
      <c r="G2561" t="s">
        <v>64</v>
      </c>
      <c r="H2561" t="s">
        <v>39</v>
      </c>
      <c r="I2561" t="s">
        <v>40</v>
      </c>
      <c r="J2561" t="s">
        <v>2905</v>
      </c>
      <c r="K2561" t="s">
        <v>40</v>
      </c>
      <c r="L2561" s="4">
        <v>6848.26</v>
      </c>
      <c r="M2561" s="2">
        <v>43952</v>
      </c>
      <c r="N2561" t="s">
        <v>55</v>
      </c>
      <c r="O2561" t="s">
        <v>56</v>
      </c>
      <c r="P2561" t="s">
        <v>3045</v>
      </c>
      <c r="Q2561" t="s">
        <v>3046</v>
      </c>
      <c r="R2561" t="s">
        <v>3047</v>
      </c>
      <c r="S2561" s="3">
        <v>43987</v>
      </c>
      <c r="T2561" t="s">
        <v>350</v>
      </c>
      <c r="U2561">
        <v>106</v>
      </c>
      <c r="V2561" t="s">
        <v>2991</v>
      </c>
      <c r="W2561" t="s">
        <v>3047</v>
      </c>
      <c r="Y2561" s="3">
        <v>43987</v>
      </c>
      <c r="AA2561" t="s">
        <v>2991</v>
      </c>
      <c r="AH2561" t="str">
        <f>VLOOKUP(B2561,'cc Lookup'!A:J,10,0)</f>
        <v>Corporate Expenditure</v>
      </c>
      <c r="AI2561" t="str">
        <f>VLOOKUP(B2561,'cc Lookup'!A:E,5,0)</f>
        <v>Corporate Exp</v>
      </c>
      <c r="AJ2561" t="s">
        <v>6737</v>
      </c>
      <c r="AK2561" t="str">
        <f t="shared" si="78"/>
        <v>E35120 Corporate Expenses</v>
      </c>
      <c r="AL2561" t="str">
        <f t="shared" si="79"/>
        <v>7310 Legal / Prof Fees</v>
      </c>
      <c r="AM2561" t="str">
        <f>VLOOKUP(W2561,Lookup!A:B,2,0)</f>
        <v>Other</v>
      </c>
    </row>
    <row r="2562" spans="1:39" x14ac:dyDescent="0.25">
      <c r="A2562" t="s">
        <v>33</v>
      </c>
      <c r="B2562" s="1" t="s">
        <v>63</v>
      </c>
      <c r="C2562" s="1" t="s">
        <v>35</v>
      </c>
      <c r="D2562" s="1" t="s">
        <v>36</v>
      </c>
      <c r="E2562" s="1" t="s">
        <v>2904</v>
      </c>
      <c r="F2562" s="1" t="s">
        <v>37</v>
      </c>
      <c r="G2562" t="s">
        <v>64</v>
      </c>
      <c r="H2562" t="s">
        <v>39</v>
      </c>
      <c r="I2562" t="s">
        <v>40</v>
      </c>
      <c r="J2562" t="s">
        <v>2905</v>
      </c>
      <c r="K2562" t="s">
        <v>40</v>
      </c>
      <c r="L2562" s="4">
        <v>7053.86</v>
      </c>
      <c r="M2562" s="2">
        <v>43952</v>
      </c>
      <c r="N2562" t="s">
        <v>55</v>
      </c>
      <c r="O2562" t="s">
        <v>56</v>
      </c>
      <c r="P2562" t="s">
        <v>3045</v>
      </c>
      <c r="Q2562" t="s">
        <v>3046</v>
      </c>
      <c r="R2562" t="s">
        <v>3047</v>
      </c>
      <c r="S2562" s="3">
        <v>43987</v>
      </c>
      <c r="T2562" t="s">
        <v>350</v>
      </c>
      <c r="U2562">
        <v>107</v>
      </c>
      <c r="V2562" t="s">
        <v>2992</v>
      </c>
      <c r="W2562" t="s">
        <v>3047</v>
      </c>
      <c r="Y2562" s="3">
        <v>43987</v>
      </c>
      <c r="AA2562" t="s">
        <v>2992</v>
      </c>
      <c r="AH2562" t="str">
        <f>VLOOKUP(B2562,'cc Lookup'!A:J,10,0)</f>
        <v>Corporate Expenditure</v>
      </c>
      <c r="AI2562" t="str">
        <f>VLOOKUP(B2562,'cc Lookup'!A:E,5,0)</f>
        <v>Corporate Exp</v>
      </c>
      <c r="AJ2562" t="s">
        <v>6737</v>
      </c>
      <c r="AK2562" t="str">
        <f t="shared" si="78"/>
        <v>E35120 Corporate Expenses</v>
      </c>
      <c r="AL2562" t="str">
        <f t="shared" si="79"/>
        <v>7310 Legal / Prof Fees</v>
      </c>
      <c r="AM2562" t="str">
        <f>VLOOKUP(W2562,Lookup!A:B,2,0)</f>
        <v>Other</v>
      </c>
    </row>
    <row r="2563" spans="1:39" x14ac:dyDescent="0.25">
      <c r="A2563" t="s">
        <v>33</v>
      </c>
      <c r="B2563" s="1" t="s">
        <v>63</v>
      </c>
      <c r="C2563" s="1" t="s">
        <v>35</v>
      </c>
      <c r="D2563" s="1" t="s">
        <v>798</v>
      </c>
      <c r="E2563" s="1" t="s">
        <v>36</v>
      </c>
      <c r="F2563" s="1" t="s">
        <v>37</v>
      </c>
      <c r="G2563" t="s">
        <v>64</v>
      </c>
      <c r="H2563" t="s">
        <v>39</v>
      </c>
      <c r="I2563" t="s">
        <v>799</v>
      </c>
      <c r="J2563" t="s">
        <v>40</v>
      </c>
      <c r="K2563" t="s">
        <v>40</v>
      </c>
      <c r="L2563" s="4">
        <v>-489</v>
      </c>
      <c r="M2563" s="2">
        <v>43952</v>
      </c>
      <c r="N2563" t="s">
        <v>83</v>
      </c>
      <c r="O2563" t="s">
        <v>84</v>
      </c>
      <c r="P2563" t="s">
        <v>3100</v>
      </c>
      <c r="Q2563" t="s">
        <v>3101</v>
      </c>
      <c r="R2563" t="s">
        <v>3102</v>
      </c>
      <c r="S2563" s="3">
        <v>43978</v>
      </c>
      <c r="T2563" t="s">
        <v>46</v>
      </c>
      <c r="U2563">
        <v>9</v>
      </c>
      <c r="V2563" t="s">
        <v>47</v>
      </c>
      <c r="W2563" t="s">
        <v>332</v>
      </c>
      <c r="X2563" t="s">
        <v>3103</v>
      </c>
      <c r="Y2563" s="3">
        <v>43977</v>
      </c>
      <c r="AA2563" t="s">
        <v>3104</v>
      </c>
      <c r="AB2563" t="s">
        <v>91</v>
      </c>
      <c r="AC2563">
        <v>10005676</v>
      </c>
      <c r="AH2563" t="str">
        <f>VLOOKUP(B2563,'cc Lookup'!A:J,10,0)</f>
        <v>Corporate Expenditure</v>
      </c>
      <c r="AI2563" t="str">
        <f>VLOOKUP(B2563,'cc Lookup'!A:E,5,0)</f>
        <v>Corporate Exp</v>
      </c>
      <c r="AJ2563" t="s">
        <v>6737</v>
      </c>
      <c r="AK2563" t="str">
        <f t="shared" si="78"/>
        <v>E35120 Corporate Expenses</v>
      </c>
      <c r="AL2563" t="str">
        <f t="shared" si="79"/>
        <v>7310 Legal / Prof Fees</v>
      </c>
      <c r="AM2563" t="str">
        <f>VLOOKUP(W2563,Lookup!A:B,2,0)</f>
        <v>Other</v>
      </c>
    </row>
    <row r="2564" spans="1:39" x14ac:dyDescent="0.25">
      <c r="A2564" t="s">
        <v>33</v>
      </c>
      <c r="B2564" s="1" t="s">
        <v>63</v>
      </c>
      <c r="C2564" s="1" t="s">
        <v>35</v>
      </c>
      <c r="D2564" s="1" t="s">
        <v>36</v>
      </c>
      <c r="E2564" s="1" t="s">
        <v>36</v>
      </c>
      <c r="F2564" s="1" t="s">
        <v>37</v>
      </c>
      <c r="G2564" t="s">
        <v>64</v>
      </c>
      <c r="H2564" t="s">
        <v>39</v>
      </c>
      <c r="I2564" t="s">
        <v>40</v>
      </c>
      <c r="J2564" t="s">
        <v>40</v>
      </c>
      <c r="K2564" t="s">
        <v>40</v>
      </c>
      <c r="L2564" s="4">
        <v>8</v>
      </c>
      <c r="M2564" s="2">
        <v>43983</v>
      </c>
      <c r="N2564" t="s">
        <v>55</v>
      </c>
      <c r="O2564" t="s">
        <v>56</v>
      </c>
      <c r="P2564" t="s">
        <v>1883</v>
      </c>
      <c r="Q2564" t="s">
        <v>3129</v>
      </c>
      <c r="R2564" t="s">
        <v>3130</v>
      </c>
      <c r="S2564" s="3">
        <v>44015</v>
      </c>
      <c r="T2564" t="s">
        <v>350</v>
      </c>
      <c r="U2564">
        <v>42</v>
      </c>
      <c r="V2564" t="s">
        <v>3134</v>
      </c>
      <c r="W2564" t="s">
        <v>3130</v>
      </c>
      <c r="Y2564" s="3">
        <v>44014</v>
      </c>
      <c r="AA2564" t="s">
        <v>3134</v>
      </c>
      <c r="AH2564" t="str">
        <f>VLOOKUP(B2564,'cc Lookup'!A:J,10,0)</f>
        <v>Corporate Expenditure</v>
      </c>
      <c r="AI2564" t="str">
        <f>VLOOKUP(B2564,'cc Lookup'!A:E,5,0)</f>
        <v>Corporate Exp</v>
      </c>
      <c r="AJ2564" t="s">
        <v>6737</v>
      </c>
      <c r="AK2564" t="str">
        <f t="shared" ref="AK2564:AK2627" si="80">B2564&amp;" "&amp;G2564</f>
        <v>E35120 Corporate Expenses</v>
      </c>
      <c r="AL2564" t="str">
        <f t="shared" ref="AL2564:AL2627" si="81">C2564&amp;" "&amp;H2564</f>
        <v>7310 Legal / Prof Fees</v>
      </c>
      <c r="AM2564" t="str">
        <f>VLOOKUP(W2564,Lookup!A:B,2,0)</f>
        <v>Other</v>
      </c>
    </row>
    <row r="2565" spans="1:39" x14ac:dyDescent="0.25">
      <c r="A2565" t="s">
        <v>33</v>
      </c>
      <c r="B2565" s="1" t="s">
        <v>63</v>
      </c>
      <c r="C2565" s="1" t="s">
        <v>35</v>
      </c>
      <c r="D2565" s="1" t="s">
        <v>36</v>
      </c>
      <c r="E2565" s="1" t="s">
        <v>36</v>
      </c>
      <c r="F2565" s="1" t="s">
        <v>37</v>
      </c>
      <c r="G2565" t="s">
        <v>64</v>
      </c>
      <c r="H2565" t="s">
        <v>39</v>
      </c>
      <c r="I2565" t="s">
        <v>40</v>
      </c>
      <c r="J2565" t="s">
        <v>40</v>
      </c>
      <c r="K2565" t="s">
        <v>40</v>
      </c>
      <c r="L2565" s="4">
        <v>85871</v>
      </c>
      <c r="M2565" s="2">
        <v>43983</v>
      </c>
      <c r="N2565" t="s">
        <v>55</v>
      </c>
      <c r="O2565" t="s">
        <v>56</v>
      </c>
      <c r="P2565" t="s">
        <v>1883</v>
      </c>
      <c r="Q2565" t="s">
        <v>3129</v>
      </c>
      <c r="R2565" t="s">
        <v>3130</v>
      </c>
      <c r="S2565" s="3">
        <v>44015</v>
      </c>
      <c r="T2565" t="s">
        <v>350</v>
      </c>
      <c r="U2565">
        <v>43</v>
      </c>
      <c r="V2565" t="s">
        <v>3135</v>
      </c>
      <c r="W2565" t="s">
        <v>3130</v>
      </c>
      <c r="Y2565" s="3">
        <v>44014</v>
      </c>
      <c r="AA2565" t="s">
        <v>2878</v>
      </c>
      <c r="AD2565" t="s">
        <v>3136</v>
      </c>
      <c r="AH2565" t="str">
        <f>VLOOKUP(B2565,'cc Lookup'!A:J,10,0)</f>
        <v>Corporate Expenditure</v>
      </c>
      <c r="AI2565" t="str">
        <f>VLOOKUP(B2565,'cc Lookup'!A:E,5,0)</f>
        <v>Corporate Exp</v>
      </c>
      <c r="AJ2565" t="s">
        <v>6737</v>
      </c>
      <c r="AK2565" t="str">
        <f t="shared" si="80"/>
        <v>E35120 Corporate Expenses</v>
      </c>
      <c r="AL2565" t="str">
        <f t="shared" si="81"/>
        <v>7310 Legal / Prof Fees</v>
      </c>
      <c r="AM2565" t="str">
        <f>VLOOKUP(W2565,Lookup!A:B,2,0)</f>
        <v>Other</v>
      </c>
    </row>
    <row r="2566" spans="1:39" x14ac:dyDescent="0.25">
      <c r="A2566" t="s">
        <v>33</v>
      </c>
      <c r="B2566" s="1" t="s">
        <v>63</v>
      </c>
      <c r="C2566" s="1" t="s">
        <v>35</v>
      </c>
      <c r="D2566" s="1" t="s">
        <v>36</v>
      </c>
      <c r="E2566" s="1" t="s">
        <v>36</v>
      </c>
      <c r="F2566" s="1" t="s">
        <v>37</v>
      </c>
      <c r="G2566" t="s">
        <v>64</v>
      </c>
      <c r="H2566" t="s">
        <v>39</v>
      </c>
      <c r="I2566" t="s">
        <v>40</v>
      </c>
      <c r="J2566" t="s">
        <v>40</v>
      </c>
      <c r="K2566" t="s">
        <v>40</v>
      </c>
      <c r="L2566" s="4">
        <v>2900</v>
      </c>
      <c r="M2566" s="2">
        <v>43983</v>
      </c>
      <c r="N2566" t="s">
        <v>55</v>
      </c>
      <c r="O2566" t="s">
        <v>56</v>
      </c>
      <c r="P2566" t="s">
        <v>3137</v>
      </c>
      <c r="Q2566" t="s">
        <v>3138</v>
      </c>
      <c r="R2566" t="s">
        <v>3139</v>
      </c>
      <c r="S2566" s="3">
        <v>44013</v>
      </c>
      <c r="T2566" t="s">
        <v>1709</v>
      </c>
      <c r="U2566">
        <v>208</v>
      </c>
      <c r="V2566" t="s">
        <v>3140</v>
      </c>
      <c r="W2566" t="s">
        <v>3139</v>
      </c>
      <c r="Y2566" s="3">
        <v>44013</v>
      </c>
      <c r="AA2566" t="s">
        <v>3140</v>
      </c>
      <c r="AH2566" t="str">
        <f>VLOOKUP(B2566,'cc Lookup'!A:J,10,0)</f>
        <v>Corporate Expenditure</v>
      </c>
      <c r="AI2566" t="str">
        <f>VLOOKUP(B2566,'cc Lookup'!A:E,5,0)</f>
        <v>Corporate Exp</v>
      </c>
      <c r="AJ2566" t="s">
        <v>6737</v>
      </c>
      <c r="AK2566" t="str">
        <f t="shared" si="80"/>
        <v>E35120 Corporate Expenses</v>
      </c>
      <c r="AL2566" t="str">
        <f t="shared" si="81"/>
        <v>7310 Legal / Prof Fees</v>
      </c>
      <c r="AM2566" t="str">
        <f>VLOOKUP(W2566,Lookup!A:B,2,0)</f>
        <v>Other</v>
      </c>
    </row>
    <row r="2567" spans="1:39" x14ac:dyDescent="0.25">
      <c r="A2567" t="s">
        <v>33</v>
      </c>
      <c r="B2567" s="1" t="s">
        <v>63</v>
      </c>
      <c r="C2567" s="1" t="s">
        <v>35</v>
      </c>
      <c r="D2567" s="1" t="s">
        <v>36</v>
      </c>
      <c r="E2567" s="1" t="s">
        <v>36</v>
      </c>
      <c r="F2567" s="1" t="s">
        <v>37</v>
      </c>
      <c r="G2567" t="s">
        <v>64</v>
      </c>
      <c r="H2567" t="s">
        <v>39</v>
      </c>
      <c r="I2567" t="s">
        <v>40</v>
      </c>
      <c r="J2567" t="s">
        <v>40</v>
      </c>
      <c r="K2567" t="s">
        <v>40</v>
      </c>
      <c r="L2567" s="4">
        <v>-270.74</v>
      </c>
      <c r="M2567" s="2">
        <v>43983</v>
      </c>
      <c r="N2567" t="s">
        <v>55</v>
      </c>
      <c r="O2567" t="s">
        <v>56</v>
      </c>
      <c r="P2567" t="s">
        <v>3141</v>
      </c>
      <c r="Q2567" t="s">
        <v>3142</v>
      </c>
      <c r="R2567" t="s">
        <v>3143</v>
      </c>
      <c r="S2567" s="3">
        <v>43991</v>
      </c>
      <c r="T2567" t="s">
        <v>46</v>
      </c>
      <c r="U2567">
        <v>19</v>
      </c>
      <c r="V2567" t="s">
        <v>3057</v>
      </c>
      <c r="W2567" t="s">
        <v>3143</v>
      </c>
      <c r="Y2567" s="3">
        <v>43991</v>
      </c>
      <c r="AA2567" t="s">
        <v>3058</v>
      </c>
      <c r="AD2567" t="s">
        <v>3059</v>
      </c>
      <c r="AH2567" t="str">
        <f>VLOOKUP(B2567,'cc Lookup'!A:J,10,0)</f>
        <v>Corporate Expenditure</v>
      </c>
      <c r="AI2567" t="str">
        <f>VLOOKUP(B2567,'cc Lookup'!A:E,5,0)</f>
        <v>Corporate Exp</v>
      </c>
      <c r="AJ2567" t="s">
        <v>6737</v>
      </c>
      <c r="AK2567" t="str">
        <f t="shared" si="80"/>
        <v>E35120 Corporate Expenses</v>
      </c>
      <c r="AL2567" t="str">
        <f t="shared" si="81"/>
        <v>7310 Legal / Prof Fees</v>
      </c>
      <c r="AM2567" t="str">
        <f>VLOOKUP(W2567,Lookup!A:B,2,0)</f>
        <v>Other</v>
      </c>
    </row>
    <row r="2568" spans="1:39" x14ac:dyDescent="0.25">
      <c r="A2568" t="s">
        <v>33</v>
      </c>
      <c r="B2568" s="1" t="s">
        <v>63</v>
      </c>
      <c r="C2568" s="1" t="s">
        <v>35</v>
      </c>
      <c r="D2568" s="1" t="s">
        <v>36</v>
      </c>
      <c r="E2568" s="1" t="s">
        <v>36</v>
      </c>
      <c r="F2568" s="1" t="s">
        <v>37</v>
      </c>
      <c r="G2568" t="s">
        <v>64</v>
      </c>
      <c r="H2568" t="s">
        <v>39</v>
      </c>
      <c r="I2568" t="s">
        <v>40</v>
      </c>
      <c r="J2568" t="s">
        <v>40</v>
      </c>
      <c r="K2568" t="s">
        <v>40</v>
      </c>
      <c r="L2568" s="4">
        <v>-1345</v>
      </c>
      <c r="M2568" s="2">
        <v>43983</v>
      </c>
      <c r="N2568" t="s">
        <v>55</v>
      </c>
      <c r="O2568" t="s">
        <v>56</v>
      </c>
      <c r="P2568" t="s">
        <v>3141</v>
      </c>
      <c r="Q2568" t="s">
        <v>3142</v>
      </c>
      <c r="R2568" t="s">
        <v>3143</v>
      </c>
      <c r="S2568" s="3">
        <v>43991</v>
      </c>
      <c r="T2568" t="s">
        <v>46</v>
      </c>
      <c r="U2568">
        <v>20</v>
      </c>
      <c r="V2568" t="s">
        <v>3060</v>
      </c>
      <c r="W2568" t="s">
        <v>3143</v>
      </c>
      <c r="Y2568" s="3">
        <v>43991</v>
      </c>
      <c r="AA2568" t="s">
        <v>3058</v>
      </c>
      <c r="AD2568" t="s">
        <v>3061</v>
      </c>
      <c r="AH2568" t="str">
        <f>VLOOKUP(B2568,'cc Lookup'!A:J,10,0)</f>
        <v>Corporate Expenditure</v>
      </c>
      <c r="AI2568" t="str">
        <f>VLOOKUP(B2568,'cc Lookup'!A:E,5,0)</f>
        <v>Corporate Exp</v>
      </c>
      <c r="AJ2568" t="s">
        <v>6737</v>
      </c>
      <c r="AK2568" t="str">
        <f t="shared" si="80"/>
        <v>E35120 Corporate Expenses</v>
      </c>
      <c r="AL2568" t="str">
        <f t="shared" si="81"/>
        <v>7310 Legal / Prof Fees</v>
      </c>
      <c r="AM2568" t="str">
        <f>VLOOKUP(W2568,Lookup!A:B,2,0)</f>
        <v>Other</v>
      </c>
    </row>
    <row r="2569" spans="1:39" x14ac:dyDescent="0.25">
      <c r="A2569" t="s">
        <v>33</v>
      </c>
      <c r="B2569" s="1" t="s">
        <v>63</v>
      </c>
      <c r="C2569" s="1" t="s">
        <v>35</v>
      </c>
      <c r="D2569" s="1" t="s">
        <v>36</v>
      </c>
      <c r="E2569" s="1" t="s">
        <v>36</v>
      </c>
      <c r="F2569" s="1" t="s">
        <v>37</v>
      </c>
      <c r="G2569" t="s">
        <v>64</v>
      </c>
      <c r="H2569" t="s">
        <v>39</v>
      </c>
      <c r="I2569" t="s">
        <v>40</v>
      </c>
      <c r="J2569" t="s">
        <v>40</v>
      </c>
      <c r="K2569" t="s">
        <v>40</v>
      </c>
      <c r="L2569" s="4">
        <v>-2412.1999999999998</v>
      </c>
      <c r="M2569" s="2">
        <v>43983</v>
      </c>
      <c r="N2569" t="s">
        <v>55</v>
      </c>
      <c r="O2569" t="s">
        <v>56</v>
      </c>
      <c r="P2569" t="s">
        <v>3141</v>
      </c>
      <c r="Q2569" t="s">
        <v>3142</v>
      </c>
      <c r="R2569" t="s">
        <v>3143</v>
      </c>
      <c r="S2569" s="3">
        <v>43991</v>
      </c>
      <c r="T2569" t="s">
        <v>46</v>
      </c>
      <c r="U2569">
        <v>21</v>
      </c>
      <c r="V2569" t="s">
        <v>3062</v>
      </c>
      <c r="W2569" t="s">
        <v>3143</v>
      </c>
      <c r="Y2569" s="3">
        <v>43991</v>
      </c>
      <c r="AA2569" t="s">
        <v>3058</v>
      </c>
      <c r="AD2569" t="s">
        <v>3063</v>
      </c>
      <c r="AH2569" t="str">
        <f>VLOOKUP(B2569,'cc Lookup'!A:J,10,0)</f>
        <v>Corporate Expenditure</v>
      </c>
      <c r="AI2569" t="str">
        <f>VLOOKUP(B2569,'cc Lookup'!A:E,5,0)</f>
        <v>Corporate Exp</v>
      </c>
      <c r="AJ2569" t="s">
        <v>6737</v>
      </c>
      <c r="AK2569" t="str">
        <f t="shared" si="80"/>
        <v>E35120 Corporate Expenses</v>
      </c>
      <c r="AL2569" t="str">
        <f t="shared" si="81"/>
        <v>7310 Legal / Prof Fees</v>
      </c>
      <c r="AM2569" t="str">
        <f>VLOOKUP(W2569,Lookup!A:B,2,0)</f>
        <v>Other</v>
      </c>
    </row>
    <row r="2570" spans="1:39" x14ac:dyDescent="0.25">
      <c r="A2570" t="s">
        <v>33</v>
      </c>
      <c r="B2570" s="1" t="s">
        <v>63</v>
      </c>
      <c r="C2570" s="1" t="s">
        <v>35</v>
      </c>
      <c r="D2570" s="1" t="s">
        <v>36</v>
      </c>
      <c r="E2570" s="1" t="s">
        <v>36</v>
      </c>
      <c r="F2570" s="1" t="s">
        <v>37</v>
      </c>
      <c r="G2570" t="s">
        <v>64</v>
      </c>
      <c r="H2570" t="s">
        <v>39</v>
      </c>
      <c r="I2570" t="s">
        <v>40</v>
      </c>
      <c r="J2570" t="s">
        <v>40</v>
      </c>
      <c r="K2570" t="s">
        <v>40</v>
      </c>
      <c r="L2570" s="4">
        <v>-9711.6</v>
      </c>
      <c r="M2570" s="2">
        <v>43983</v>
      </c>
      <c r="N2570" t="s">
        <v>55</v>
      </c>
      <c r="O2570" t="s">
        <v>56</v>
      </c>
      <c r="P2570" t="s">
        <v>3141</v>
      </c>
      <c r="Q2570" t="s">
        <v>3142</v>
      </c>
      <c r="R2570" t="s">
        <v>3143</v>
      </c>
      <c r="S2570" s="3">
        <v>43991</v>
      </c>
      <c r="T2570" t="s">
        <v>46</v>
      </c>
      <c r="U2570">
        <v>22</v>
      </c>
      <c r="V2570" t="s">
        <v>3064</v>
      </c>
      <c r="W2570" t="s">
        <v>3143</v>
      </c>
      <c r="Y2570" s="3">
        <v>43991</v>
      </c>
      <c r="AA2570" t="s">
        <v>3058</v>
      </c>
      <c r="AD2570" t="s">
        <v>3065</v>
      </c>
      <c r="AH2570" t="str">
        <f>VLOOKUP(B2570,'cc Lookup'!A:J,10,0)</f>
        <v>Corporate Expenditure</v>
      </c>
      <c r="AI2570" t="str">
        <f>VLOOKUP(B2570,'cc Lookup'!A:E,5,0)</f>
        <v>Corporate Exp</v>
      </c>
      <c r="AJ2570" t="s">
        <v>6737</v>
      </c>
      <c r="AK2570" t="str">
        <f t="shared" si="80"/>
        <v>E35120 Corporate Expenses</v>
      </c>
      <c r="AL2570" t="str">
        <f t="shared" si="81"/>
        <v>7310 Legal / Prof Fees</v>
      </c>
      <c r="AM2570" t="str">
        <f>VLOOKUP(W2570,Lookup!A:B,2,0)</f>
        <v>Other</v>
      </c>
    </row>
    <row r="2571" spans="1:39" x14ac:dyDescent="0.25">
      <c r="A2571" t="s">
        <v>33</v>
      </c>
      <c r="B2571" s="1" t="s">
        <v>63</v>
      </c>
      <c r="C2571" s="1" t="s">
        <v>35</v>
      </c>
      <c r="D2571" s="1" t="s">
        <v>36</v>
      </c>
      <c r="E2571" s="1" t="s">
        <v>36</v>
      </c>
      <c r="F2571" s="1" t="s">
        <v>37</v>
      </c>
      <c r="G2571" t="s">
        <v>64</v>
      </c>
      <c r="H2571" t="s">
        <v>39</v>
      </c>
      <c r="I2571" t="s">
        <v>40</v>
      </c>
      <c r="J2571" t="s">
        <v>40</v>
      </c>
      <c r="K2571" t="s">
        <v>40</v>
      </c>
      <c r="L2571" s="4">
        <v>9500</v>
      </c>
      <c r="M2571" s="2">
        <v>43983</v>
      </c>
      <c r="N2571" t="s">
        <v>55</v>
      </c>
      <c r="O2571" t="s">
        <v>56</v>
      </c>
      <c r="P2571" t="s">
        <v>3141</v>
      </c>
      <c r="Q2571" t="s">
        <v>3142</v>
      </c>
      <c r="R2571" t="s">
        <v>3143</v>
      </c>
      <c r="S2571" s="3">
        <v>43991</v>
      </c>
      <c r="T2571" t="s">
        <v>46</v>
      </c>
      <c r="U2571">
        <v>23</v>
      </c>
      <c r="V2571" t="s">
        <v>3066</v>
      </c>
      <c r="W2571" t="s">
        <v>3143</v>
      </c>
      <c r="Y2571" s="3">
        <v>43991</v>
      </c>
      <c r="AA2571" t="s">
        <v>3058</v>
      </c>
      <c r="AD2571" t="s">
        <v>3067</v>
      </c>
      <c r="AH2571" t="str">
        <f>VLOOKUP(B2571,'cc Lookup'!A:J,10,0)</f>
        <v>Corporate Expenditure</v>
      </c>
      <c r="AI2571" t="str">
        <f>VLOOKUP(B2571,'cc Lookup'!A:E,5,0)</f>
        <v>Corporate Exp</v>
      </c>
      <c r="AJ2571" t="s">
        <v>6737</v>
      </c>
      <c r="AK2571" t="str">
        <f t="shared" si="80"/>
        <v>E35120 Corporate Expenses</v>
      </c>
      <c r="AL2571" t="str">
        <f t="shared" si="81"/>
        <v>7310 Legal / Prof Fees</v>
      </c>
      <c r="AM2571" t="str">
        <f>VLOOKUP(W2571,Lookup!A:B,2,0)</f>
        <v>Other</v>
      </c>
    </row>
    <row r="2572" spans="1:39" x14ac:dyDescent="0.25">
      <c r="A2572" t="s">
        <v>33</v>
      </c>
      <c r="B2572" s="1" t="s">
        <v>63</v>
      </c>
      <c r="C2572" s="1" t="s">
        <v>35</v>
      </c>
      <c r="D2572" s="1" t="s">
        <v>36</v>
      </c>
      <c r="E2572" s="1" t="s">
        <v>36</v>
      </c>
      <c r="F2572" s="1" t="s">
        <v>37</v>
      </c>
      <c r="G2572" t="s">
        <v>64</v>
      </c>
      <c r="H2572" t="s">
        <v>39</v>
      </c>
      <c r="I2572" t="s">
        <v>40</v>
      </c>
      <c r="J2572" t="s">
        <v>40</v>
      </c>
      <c r="K2572" t="s">
        <v>40</v>
      </c>
      <c r="L2572" s="4">
        <v>-68811</v>
      </c>
      <c r="M2572" s="2">
        <v>43983</v>
      </c>
      <c r="N2572" t="s">
        <v>55</v>
      </c>
      <c r="O2572" t="s">
        <v>56</v>
      </c>
      <c r="P2572" t="s">
        <v>3131</v>
      </c>
      <c r="Q2572" t="s">
        <v>3132</v>
      </c>
      <c r="R2572" t="s">
        <v>3133</v>
      </c>
      <c r="S2572" s="3">
        <v>43991</v>
      </c>
      <c r="T2572" t="s">
        <v>46</v>
      </c>
      <c r="U2572">
        <v>40</v>
      </c>
      <c r="V2572" t="s">
        <v>3049</v>
      </c>
      <c r="W2572" t="s">
        <v>3133</v>
      </c>
      <c r="Y2572" s="3">
        <v>43991</v>
      </c>
      <c r="AA2572" t="s">
        <v>2878</v>
      </c>
      <c r="AD2572" t="s">
        <v>3050</v>
      </c>
      <c r="AH2572" t="str">
        <f>VLOOKUP(B2572,'cc Lookup'!A:J,10,0)</f>
        <v>Corporate Expenditure</v>
      </c>
      <c r="AI2572" t="str">
        <f>VLOOKUP(B2572,'cc Lookup'!A:E,5,0)</f>
        <v>Corporate Exp</v>
      </c>
      <c r="AJ2572" t="s">
        <v>6737</v>
      </c>
      <c r="AK2572" t="str">
        <f t="shared" si="80"/>
        <v>E35120 Corporate Expenses</v>
      </c>
      <c r="AL2572" t="str">
        <f t="shared" si="81"/>
        <v>7310 Legal / Prof Fees</v>
      </c>
      <c r="AM2572" t="str">
        <f>VLOOKUP(W2572,Lookup!A:B,2,0)</f>
        <v>Other</v>
      </c>
    </row>
    <row r="2573" spans="1:39" x14ac:dyDescent="0.25">
      <c r="A2573" t="s">
        <v>33</v>
      </c>
      <c r="B2573" s="1" t="s">
        <v>63</v>
      </c>
      <c r="C2573" s="1" t="s">
        <v>35</v>
      </c>
      <c r="D2573" s="1" t="s">
        <v>36</v>
      </c>
      <c r="E2573" s="1" t="s">
        <v>36</v>
      </c>
      <c r="F2573" s="1" t="s">
        <v>37</v>
      </c>
      <c r="G2573" t="s">
        <v>64</v>
      </c>
      <c r="H2573" t="s">
        <v>39</v>
      </c>
      <c r="I2573" t="s">
        <v>40</v>
      </c>
      <c r="J2573" t="s">
        <v>40</v>
      </c>
      <c r="K2573" t="s">
        <v>40</v>
      </c>
      <c r="L2573" s="4">
        <v>230</v>
      </c>
      <c r="M2573" s="2">
        <v>43983</v>
      </c>
      <c r="N2573" t="s">
        <v>55</v>
      </c>
      <c r="O2573" t="s">
        <v>56</v>
      </c>
      <c r="P2573" t="s">
        <v>3131</v>
      </c>
      <c r="Q2573" t="s">
        <v>3132</v>
      </c>
      <c r="R2573" t="s">
        <v>3133</v>
      </c>
      <c r="S2573" s="3">
        <v>43991</v>
      </c>
      <c r="T2573" t="s">
        <v>46</v>
      </c>
      <c r="U2573">
        <v>41</v>
      </c>
      <c r="V2573" t="s">
        <v>3051</v>
      </c>
      <c r="W2573" t="s">
        <v>3133</v>
      </c>
      <c r="Y2573" s="3">
        <v>43991</v>
      </c>
      <c r="AA2573" t="s">
        <v>3051</v>
      </c>
      <c r="AH2573" t="str">
        <f>VLOOKUP(B2573,'cc Lookup'!A:J,10,0)</f>
        <v>Corporate Expenditure</v>
      </c>
      <c r="AI2573" t="str">
        <f>VLOOKUP(B2573,'cc Lookup'!A:E,5,0)</f>
        <v>Corporate Exp</v>
      </c>
      <c r="AJ2573" t="s">
        <v>6737</v>
      </c>
      <c r="AK2573" t="str">
        <f t="shared" si="80"/>
        <v>E35120 Corporate Expenses</v>
      </c>
      <c r="AL2573" t="str">
        <f t="shared" si="81"/>
        <v>7310 Legal / Prof Fees</v>
      </c>
      <c r="AM2573" t="str">
        <f>VLOOKUP(W2573,Lookup!A:B,2,0)</f>
        <v>Other</v>
      </c>
    </row>
    <row r="2574" spans="1:39" x14ac:dyDescent="0.25">
      <c r="A2574" t="s">
        <v>33</v>
      </c>
      <c r="B2574" s="1" t="s">
        <v>63</v>
      </c>
      <c r="C2574" s="1" t="s">
        <v>35</v>
      </c>
      <c r="D2574" s="1" t="s">
        <v>36</v>
      </c>
      <c r="E2574" s="1" t="s">
        <v>36</v>
      </c>
      <c r="F2574" s="1" t="s">
        <v>37</v>
      </c>
      <c r="G2574" t="s">
        <v>64</v>
      </c>
      <c r="H2574" t="s">
        <v>39</v>
      </c>
      <c r="I2574" t="s">
        <v>40</v>
      </c>
      <c r="J2574" t="s">
        <v>40</v>
      </c>
      <c r="K2574" t="s">
        <v>40</v>
      </c>
      <c r="L2574" s="4">
        <v>141116.13</v>
      </c>
      <c r="M2574" s="2">
        <v>43983</v>
      </c>
      <c r="N2574" t="s">
        <v>55</v>
      </c>
      <c r="O2574" t="s">
        <v>56</v>
      </c>
      <c r="P2574" t="s">
        <v>3131</v>
      </c>
      <c r="Q2574" t="s">
        <v>3132</v>
      </c>
      <c r="R2574" t="s">
        <v>3133</v>
      </c>
      <c r="S2574" s="3">
        <v>43991</v>
      </c>
      <c r="T2574" t="s">
        <v>46</v>
      </c>
      <c r="U2574">
        <v>42</v>
      </c>
      <c r="V2574" t="s">
        <v>3052</v>
      </c>
      <c r="W2574" t="s">
        <v>3133</v>
      </c>
      <c r="Y2574" s="3">
        <v>43991</v>
      </c>
      <c r="AA2574" t="s">
        <v>1999</v>
      </c>
      <c r="AD2574" t="s">
        <v>3053</v>
      </c>
      <c r="AH2574" t="str">
        <f>VLOOKUP(B2574,'cc Lookup'!A:J,10,0)</f>
        <v>Corporate Expenditure</v>
      </c>
      <c r="AI2574" t="str">
        <f>VLOOKUP(B2574,'cc Lookup'!A:E,5,0)</f>
        <v>Corporate Exp</v>
      </c>
      <c r="AJ2574" t="s">
        <v>6737</v>
      </c>
      <c r="AK2574" t="str">
        <f t="shared" si="80"/>
        <v>E35120 Corporate Expenses</v>
      </c>
      <c r="AL2574" t="str">
        <f t="shared" si="81"/>
        <v>7310 Legal / Prof Fees</v>
      </c>
      <c r="AM2574" t="str">
        <f>VLOOKUP(W2574,Lookup!A:B,2,0)</f>
        <v>Other</v>
      </c>
    </row>
    <row r="2575" spans="1:39" x14ac:dyDescent="0.25">
      <c r="A2575" t="s">
        <v>33</v>
      </c>
      <c r="B2575" s="1" t="s">
        <v>63</v>
      </c>
      <c r="C2575" s="1" t="s">
        <v>35</v>
      </c>
      <c r="D2575" s="1" t="s">
        <v>36</v>
      </c>
      <c r="E2575" s="1" t="s">
        <v>36</v>
      </c>
      <c r="F2575" s="1" t="s">
        <v>37</v>
      </c>
      <c r="G2575" t="s">
        <v>64</v>
      </c>
      <c r="H2575" t="s">
        <v>39</v>
      </c>
      <c r="I2575" t="s">
        <v>40</v>
      </c>
      <c r="J2575" t="s">
        <v>40</v>
      </c>
      <c r="K2575" t="s">
        <v>40</v>
      </c>
      <c r="L2575" s="4">
        <v>0.51</v>
      </c>
      <c r="M2575" s="2">
        <v>43983</v>
      </c>
      <c r="N2575" t="s">
        <v>311</v>
      </c>
      <c r="O2575" t="s">
        <v>56</v>
      </c>
      <c r="P2575" t="s">
        <v>3144</v>
      </c>
      <c r="Q2575" t="s">
        <v>3145</v>
      </c>
      <c r="R2575" t="s">
        <v>3146</v>
      </c>
      <c r="S2575" s="3">
        <v>44014</v>
      </c>
      <c r="T2575" t="s">
        <v>350</v>
      </c>
      <c r="U2575">
        <v>3</v>
      </c>
      <c r="V2575" t="s">
        <v>3147</v>
      </c>
      <c r="W2575" t="s">
        <v>3146</v>
      </c>
      <c r="Y2575" s="3">
        <v>44014</v>
      </c>
      <c r="AA2575" t="s">
        <v>3147</v>
      </c>
      <c r="AH2575" t="str">
        <f>VLOOKUP(B2575,'cc Lookup'!A:J,10,0)</f>
        <v>Corporate Expenditure</v>
      </c>
      <c r="AI2575" t="str">
        <f>VLOOKUP(B2575,'cc Lookup'!A:E,5,0)</f>
        <v>Corporate Exp</v>
      </c>
      <c r="AJ2575" t="s">
        <v>6737</v>
      </c>
      <c r="AK2575" t="str">
        <f t="shared" si="80"/>
        <v>E35120 Corporate Expenses</v>
      </c>
      <c r="AL2575" t="str">
        <f t="shared" si="81"/>
        <v>7310 Legal / Prof Fees</v>
      </c>
      <c r="AM2575" t="str">
        <f>VLOOKUP(W2575,Lookup!A:B,2,0)</f>
        <v>Other</v>
      </c>
    </row>
    <row r="2576" spans="1:39" x14ac:dyDescent="0.25">
      <c r="A2576" t="s">
        <v>33</v>
      </c>
      <c r="B2576" s="1" t="s">
        <v>63</v>
      </c>
      <c r="C2576" s="1" t="s">
        <v>35</v>
      </c>
      <c r="D2576" s="1" t="s">
        <v>36</v>
      </c>
      <c r="E2576" s="1" t="s">
        <v>36</v>
      </c>
      <c r="F2576" s="1" t="s">
        <v>37</v>
      </c>
      <c r="G2576" t="s">
        <v>64</v>
      </c>
      <c r="H2576" t="s">
        <v>39</v>
      </c>
      <c r="I2576" t="s">
        <v>40</v>
      </c>
      <c r="J2576" t="s">
        <v>40</v>
      </c>
      <c r="K2576" t="s">
        <v>40</v>
      </c>
      <c r="L2576" s="4">
        <v>0.9</v>
      </c>
      <c r="M2576" s="2">
        <v>43983</v>
      </c>
      <c r="N2576" t="s">
        <v>311</v>
      </c>
      <c r="O2576" t="s">
        <v>56</v>
      </c>
      <c r="P2576" t="s">
        <v>3144</v>
      </c>
      <c r="Q2576" t="s">
        <v>3145</v>
      </c>
      <c r="R2576" t="s">
        <v>3146</v>
      </c>
      <c r="S2576" s="3">
        <v>44014</v>
      </c>
      <c r="T2576" t="s">
        <v>350</v>
      </c>
      <c r="U2576">
        <v>4</v>
      </c>
      <c r="V2576" t="s">
        <v>3148</v>
      </c>
      <c r="W2576" t="s">
        <v>3146</v>
      </c>
      <c r="Y2576" s="3">
        <v>44014</v>
      </c>
      <c r="AA2576" t="s">
        <v>3148</v>
      </c>
      <c r="AH2576" t="str">
        <f>VLOOKUP(B2576,'cc Lookup'!A:J,10,0)</f>
        <v>Corporate Expenditure</v>
      </c>
      <c r="AI2576" t="str">
        <f>VLOOKUP(B2576,'cc Lookup'!A:E,5,0)</f>
        <v>Corporate Exp</v>
      </c>
      <c r="AJ2576" t="s">
        <v>6737</v>
      </c>
      <c r="AK2576" t="str">
        <f t="shared" si="80"/>
        <v>E35120 Corporate Expenses</v>
      </c>
      <c r="AL2576" t="str">
        <f t="shared" si="81"/>
        <v>7310 Legal / Prof Fees</v>
      </c>
      <c r="AM2576" t="str">
        <f>VLOOKUP(W2576,Lookup!A:B,2,0)</f>
        <v>Other</v>
      </c>
    </row>
    <row r="2577" spans="1:39" x14ac:dyDescent="0.25">
      <c r="A2577" t="s">
        <v>33</v>
      </c>
      <c r="B2577" s="1" t="s">
        <v>63</v>
      </c>
      <c r="C2577" s="1" t="s">
        <v>35</v>
      </c>
      <c r="D2577" s="1" t="s">
        <v>36</v>
      </c>
      <c r="E2577" s="1" t="s">
        <v>36</v>
      </c>
      <c r="F2577" s="1" t="s">
        <v>37</v>
      </c>
      <c r="G2577" t="s">
        <v>64</v>
      </c>
      <c r="H2577" t="s">
        <v>39</v>
      </c>
      <c r="I2577" t="s">
        <v>40</v>
      </c>
      <c r="J2577" t="s">
        <v>40</v>
      </c>
      <c r="K2577" t="s">
        <v>40</v>
      </c>
      <c r="L2577" s="4">
        <v>11563.22</v>
      </c>
      <c r="M2577" s="2">
        <v>43983</v>
      </c>
      <c r="N2577" t="s">
        <v>311</v>
      </c>
      <c r="O2577" t="s">
        <v>56</v>
      </c>
      <c r="P2577" t="s">
        <v>3144</v>
      </c>
      <c r="Q2577" t="s">
        <v>3145</v>
      </c>
      <c r="R2577" t="s">
        <v>3146</v>
      </c>
      <c r="S2577" s="3">
        <v>44014</v>
      </c>
      <c r="T2577" t="s">
        <v>350</v>
      </c>
      <c r="U2577">
        <v>5</v>
      </c>
      <c r="V2577" t="s">
        <v>3149</v>
      </c>
      <c r="W2577" t="s">
        <v>3146</v>
      </c>
      <c r="Y2577" s="3">
        <v>44014</v>
      </c>
      <c r="AA2577" t="s">
        <v>3150</v>
      </c>
      <c r="AD2577" t="s">
        <v>2895</v>
      </c>
      <c r="AH2577" t="str">
        <f>VLOOKUP(B2577,'cc Lookup'!A:J,10,0)</f>
        <v>Corporate Expenditure</v>
      </c>
      <c r="AI2577" t="str">
        <f>VLOOKUP(B2577,'cc Lookup'!A:E,5,0)</f>
        <v>Corporate Exp</v>
      </c>
      <c r="AJ2577" t="s">
        <v>6737</v>
      </c>
      <c r="AK2577" t="str">
        <f t="shared" si="80"/>
        <v>E35120 Corporate Expenses</v>
      </c>
      <c r="AL2577" t="str">
        <f t="shared" si="81"/>
        <v>7310 Legal / Prof Fees</v>
      </c>
      <c r="AM2577" t="str">
        <f>VLOOKUP(W2577,Lookup!A:B,2,0)</f>
        <v>Other</v>
      </c>
    </row>
    <row r="2578" spans="1:39" x14ac:dyDescent="0.25">
      <c r="A2578" t="s">
        <v>33</v>
      </c>
      <c r="B2578" s="1" t="s">
        <v>63</v>
      </c>
      <c r="C2578" s="1" t="s">
        <v>35</v>
      </c>
      <c r="D2578" s="1" t="s">
        <v>36</v>
      </c>
      <c r="E2578" s="1" t="s">
        <v>36</v>
      </c>
      <c r="F2578" s="1" t="s">
        <v>37</v>
      </c>
      <c r="G2578" t="s">
        <v>64</v>
      </c>
      <c r="H2578" t="s">
        <v>39</v>
      </c>
      <c r="I2578" t="s">
        <v>40</v>
      </c>
      <c r="J2578" t="s">
        <v>40</v>
      </c>
      <c r="K2578" t="s">
        <v>40</v>
      </c>
      <c r="L2578" s="4">
        <v>-360</v>
      </c>
      <c r="M2578" s="2">
        <v>43983</v>
      </c>
      <c r="N2578" t="s">
        <v>311</v>
      </c>
      <c r="O2578" t="s">
        <v>56</v>
      </c>
      <c r="P2578" t="s">
        <v>3144</v>
      </c>
      <c r="Q2578" t="s">
        <v>3145</v>
      </c>
      <c r="R2578" t="s">
        <v>3146</v>
      </c>
      <c r="S2578" s="3">
        <v>44014</v>
      </c>
      <c r="T2578" t="s">
        <v>350</v>
      </c>
      <c r="U2578">
        <v>6</v>
      </c>
      <c r="V2578" t="s">
        <v>3151</v>
      </c>
      <c r="W2578" t="s">
        <v>3146</v>
      </c>
      <c r="Y2578" s="3">
        <v>44014</v>
      </c>
      <c r="AA2578" t="s">
        <v>3152</v>
      </c>
      <c r="AD2578" t="s">
        <v>3153</v>
      </c>
      <c r="AH2578" t="str">
        <f>VLOOKUP(B2578,'cc Lookup'!A:J,10,0)</f>
        <v>Corporate Expenditure</v>
      </c>
      <c r="AI2578" t="str">
        <f>VLOOKUP(B2578,'cc Lookup'!A:E,5,0)</f>
        <v>Corporate Exp</v>
      </c>
      <c r="AJ2578" t="s">
        <v>6737</v>
      </c>
      <c r="AK2578" t="str">
        <f t="shared" si="80"/>
        <v>E35120 Corporate Expenses</v>
      </c>
      <c r="AL2578" t="str">
        <f t="shared" si="81"/>
        <v>7310 Legal / Prof Fees</v>
      </c>
      <c r="AM2578" t="str">
        <f>VLOOKUP(W2578,Lookup!A:B,2,0)</f>
        <v>Other</v>
      </c>
    </row>
    <row r="2579" spans="1:39" x14ac:dyDescent="0.25">
      <c r="A2579" t="s">
        <v>33</v>
      </c>
      <c r="B2579" s="1" t="s">
        <v>63</v>
      </c>
      <c r="C2579" s="1" t="s">
        <v>35</v>
      </c>
      <c r="D2579" s="1" t="s">
        <v>36</v>
      </c>
      <c r="E2579" s="1" t="s">
        <v>36</v>
      </c>
      <c r="F2579" s="1" t="s">
        <v>37</v>
      </c>
      <c r="G2579" t="s">
        <v>64</v>
      </c>
      <c r="H2579" t="s">
        <v>39</v>
      </c>
      <c r="I2579" t="s">
        <v>40</v>
      </c>
      <c r="J2579" t="s">
        <v>40</v>
      </c>
      <c r="K2579" t="s">
        <v>40</v>
      </c>
      <c r="L2579" s="4">
        <v>-360</v>
      </c>
      <c r="M2579" s="2">
        <v>43983</v>
      </c>
      <c r="N2579" t="s">
        <v>311</v>
      </c>
      <c r="O2579" t="s">
        <v>56</v>
      </c>
      <c r="P2579" t="s">
        <v>3144</v>
      </c>
      <c r="Q2579" t="s">
        <v>3145</v>
      </c>
      <c r="R2579" t="s">
        <v>3146</v>
      </c>
      <c r="S2579" s="3">
        <v>44014</v>
      </c>
      <c r="T2579" t="s">
        <v>350</v>
      </c>
      <c r="U2579">
        <v>7</v>
      </c>
      <c r="V2579" t="s">
        <v>3154</v>
      </c>
      <c r="W2579" t="s">
        <v>3146</v>
      </c>
      <c r="Y2579" s="3">
        <v>44014</v>
      </c>
      <c r="AA2579" t="s">
        <v>3155</v>
      </c>
      <c r="AD2579" t="s">
        <v>3096</v>
      </c>
      <c r="AH2579" t="str">
        <f>VLOOKUP(B2579,'cc Lookup'!A:J,10,0)</f>
        <v>Corporate Expenditure</v>
      </c>
      <c r="AI2579" t="str">
        <f>VLOOKUP(B2579,'cc Lookup'!A:E,5,0)</f>
        <v>Corporate Exp</v>
      </c>
      <c r="AJ2579" t="s">
        <v>6737</v>
      </c>
      <c r="AK2579" t="str">
        <f t="shared" si="80"/>
        <v>E35120 Corporate Expenses</v>
      </c>
      <c r="AL2579" t="str">
        <f t="shared" si="81"/>
        <v>7310 Legal / Prof Fees</v>
      </c>
      <c r="AM2579" t="str">
        <f>VLOOKUP(W2579,Lookup!A:B,2,0)</f>
        <v>Other</v>
      </c>
    </row>
    <row r="2580" spans="1:39" x14ac:dyDescent="0.25">
      <c r="A2580" t="s">
        <v>33</v>
      </c>
      <c r="B2580" s="1" t="s">
        <v>63</v>
      </c>
      <c r="C2580" s="1" t="s">
        <v>35</v>
      </c>
      <c r="D2580" s="1" t="s">
        <v>36</v>
      </c>
      <c r="E2580" s="1" t="s">
        <v>36</v>
      </c>
      <c r="F2580" s="1" t="s">
        <v>37</v>
      </c>
      <c r="G2580" t="s">
        <v>64</v>
      </c>
      <c r="H2580" t="s">
        <v>39</v>
      </c>
      <c r="I2580" t="s">
        <v>40</v>
      </c>
      <c r="J2580" t="s">
        <v>40</v>
      </c>
      <c r="K2580" t="s">
        <v>40</v>
      </c>
      <c r="L2580" s="4">
        <v>-1345</v>
      </c>
      <c r="M2580" s="2">
        <v>43983</v>
      </c>
      <c r="N2580" t="s">
        <v>311</v>
      </c>
      <c r="O2580" t="s">
        <v>56</v>
      </c>
      <c r="P2580" t="s">
        <v>3144</v>
      </c>
      <c r="Q2580" t="s">
        <v>3145</v>
      </c>
      <c r="R2580" t="s">
        <v>3146</v>
      </c>
      <c r="S2580" s="3">
        <v>44014</v>
      </c>
      <c r="T2580" t="s">
        <v>350</v>
      </c>
      <c r="U2580">
        <v>8</v>
      </c>
      <c r="V2580" t="s">
        <v>3156</v>
      </c>
      <c r="W2580" t="s">
        <v>3146</v>
      </c>
      <c r="Y2580" s="3">
        <v>44014</v>
      </c>
      <c r="AA2580" t="s">
        <v>3157</v>
      </c>
      <c r="AD2580" t="s">
        <v>3061</v>
      </c>
      <c r="AH2580" t="str">
        <f>VLOOKUP(B2580,'cc Lookup'!A:J,10,0)</f>
        <v>Corporate Expenditure</v>
      </c>
      <c r="AI2580" t="str">
        <f>VLOOKUP(B2580,'cc Lookup'!A:E,5,0)</f>
        <v>Corporate Exp</v>
      </c>
      <c r="AJ2580" t="s">
        <v>6737</v>
      </c>
      <c r="AK2580" t="str">
        <f t="shared" si="80"/>
        <v>E35120 Corporate Expenses</v>
      </c>
      <c r="AL2580" t="str">
        <f t="shared" si="81"/>
        <v>7310 Legal / Prof Fees</v>
      </c>
      <c r="AM2580" t="str">
        <f>VLOOKUP(W2580,Lookup!A:B,2,0)</f>
        <v>Other</v>
      </c>
    </row>
    <row r="2581" spans="1:39" x14ac:dyDescent="0.25">
      <c r="A2581" t="s">
        <v>33</v>
      </c>
      <c r="B2581" s="1" t="s">
        <v>63</v>
      </c>
      <c r="C2581" s="1" t="s">
        <v>35</v>
      </c>
      <c r="D2581" s="1" t="s">
        <v>36</v>
      </c>
      <c r="E2581" s="1" t="s">
        <v>36</v>
      </c>
      <c r="F2581" s="1" t="s">
        <v>37</v>
      </c>
      <c r="G2581" t="s">
        <v>64</v>
      </c>
      <c r="H2581" t="s">
        <v>39</v>
      </c>
      <c r="I2581" t="s">
        <v>40</v>
      </c>
      <c r="J2581" t="s">
        <v>40</v>
      </c>
      <c r="K2581" t="s">
        <v>40</v>
      </c>
      <c r="L2581" s="4">
        <v>-2412.1999999999998</v>
      </c>
      <c r="M2581" s="2">
        <v>43983</v>
      </c>
      <c r="N2581" t="s">
        <v>311</v>
      </c>
      <c r="O2581" t="s">
        <v>56</v>
      </c>
      <c r="P2581" t="s">
        <v>3144</v>
      </c>
      <c r="Q2581" t="s">
        <v>3145</v>
      </c>
      <c r="R2581" t="s">
        <v>3146</v>
      </c>
      <c r="S2581" s="3">
        <v>44014</v>
      </c>
      <c r="T2581" t="s">
        <v>350</v>
      </c>
      <c r="U2581">
        <v>9</v>
      </c>
      <c r="V2581" t="s">
        <v>3158</v>
      </c>
      <c r="W2581" t="s">
        <v>3146</v>
      </c>
      <c r="Y2581" s="3">
        <v>44014</v>
      </c>
      <c r="AA2581" t="s">
        <v>3159</v>
      </c>
      <c r="AD2581" t="s">
        <v>3063</v>
      </c>
      <c r="AH2581" t="str">
        <f>VLOOKUP(B2581,'cc Lookup'!A:J,10,0)</f>
        <v>Corporate Expenditure</v>
      </c>
      <c r="AI2581" t="str">
        <f>VLOOKUP(B2581,'cc Lookup'!A:E,5,0)</f>
        <v>Corporate Exp</v>
      </c>
      <c r="AJ2581" t="s">
        <v>6737</v>
      </c>
      <c r="AK2581" t="str">
        <f t="shared" si="80"/>
        <v>E35120 Corporate Expenses</v>
      </c>
      <c r="AL2581" t="str">
        <f t="shared" si="81"/>
        <v>7310 Legal / Prof Fees</v>
      </c>
      <c r="AM2581" t="str">
        <f>VLOOKUP(W2581,Lookup!A:B,2,0)</f>
        <v>Other</v>
      </c>
    </row>
    <row r="2582" spans="1:39" x14ac:dyDescent="0.25">
      <c r="A2582" t="s">
        <v>33</v>
      </c>
      <c r="B2582" s="1" t="s">
        <v>63</v>
      </c>
      <c r="C2582" s="1" t="s">
        <v>35</v>
      </c>
      <c r="D2582" s="1" t="s">
        <v>36</v>
      </c>
      <c r="E2582" s="1" t="s">
        <v>36</v>
      </c>
      <c r="F2582" s="1" t="s">
        <v>37</v>
      </c>
      <c r="G2582" t="s">
        <v>64</v>
      </c>
      <c r="H2582" t="s">
        <v>39</v>
      </c>
      <c r="I2582" t="s">
        <v>40</v>
      </c>
      <c r="J2582" t="s">
        <v>40</v>
      </c>
      <c r="K2582" t="s">
        <v>40</v>
      </c>
      <c r="L2582" s="4">
        <v>-8984.44</v>
      </c>
      <c r="M2582" s="2">
        <v>43983</v>
      </c>
      <c r="N2582" t="s">
        <v>311</v>
      </c>
      <c r="O2582" t="s">
        <v>56</v>
      </c>
      <c r="P2582" t="s">
        <v>3144</v>
      </c>
      <c r="Q2582" t="s">
        <v>3145</v>
      </c>
      <c r="R2582" t="s">
        <v>3146</v>
      </c>
      <c r="S2582" s="3">
        <v>44014</v>
      </c>
      <c r="T2582" t="s">
        <v>350</v>
      </c>
      <c r="U2582">
        <v>10</v>
      </c>
      <c r="V2582" t="s">
        <v>3160</v>
      </c>
      <c r="W2582" t="s">
        <v>3146</v>
      </c>
      <c r="Y2582" s="3">
        <v>44014</v>
      </c>
      <c r="AA2582" t="s">
        <v>3161</v>
      </c>
      <c r="AD2582" t="s">
        <v>3099</v>
      </c>
      <c r="AH2582" t="str">
        <f>VLOOKUP(B2582,'cc Lookup'!A:J,10,0)</f>
        <v>Corporate Expenditure</v>
      </c>
      <c r="AI2582" t="str">
        <f>VLOOKUP(B2582,'cc Lookup'!A:E,5,0)</f>
        <v>Corporate Exp</v>
      </c>
      <c r="AJ2582" t="s">
        <v>6737</v>
      </c>
      <c r="AK2582" t="str">
        <f t="shared" si="80"/>
        <v>E35120 Corporate Expenses</v>
      </c>
      <c r="AL2582" t="str">
        <f t="shared" si="81"/>
        <v>7310 Legal / Prof Fees</v>
      </c>
      <c r="AM2582" t="str">
        <f>VLOOKUP(W2582,Lookup!A:B,2,0)</f>
        <v>Other</v>
      </c>
    </row>
    <row r="2583" spans="1:39" x14ac:dyDescent="0.25">
      <c r="A2583" t="s">
        <v>33</v>
      </c>
      <c r="B2583" s="1" t="s">
        <v>63</v>
      </c>
      <c r="C2583" s="1" t="s">
        <v>35</v>
      </c>
      <c r="D2583" s="1" t="s">
        <v>36</v>
      </c>
      <c r="E2583" s="1" t="s">
        <v>36</v>
      </c>
      <c r="F2583" s="1" t="s">
        <v>37</v>
      </c>
      <c r="G2583" t="s">
        <v>64</v>
      </c>
      <c r="H2583" t="s">
        <v>39</v>
      </c>
      <c r="I2583" t="s">
        <v>40</v>
      </c>
      <c r="J2583" t="s">
        <v>40</v>
      </c>
      <c r="K2583" t="s">
        <v>40</v>
      </c>
      <c r="L2583" s="4">
        <v>0.51</v>
      </c>
      <c r="M2583" s="2">
        <v>43983</v>
      </c>
      <c r="N2583" t="s">
        <v>311</v>
      </c>
      <c r="O2583" t="s">
        <v>56</v>
      </c>
      <c r="P2583" t="s">
        <v>3162</v>
      </c>
      <c r="Q2583" t="s">
        <v>3163</v>
      </c>
      <c r="R2583" t="s">
        <v>3164</v>
      </c>
      <c r="S2583" s="3">
        <v>44011</v>
      </c>
      <c r="T2583" t="s">
        <v>350</v>
      </c>
      <c r="U2583">
        <v>4</v>
      </c>
      <c r="V2583" t="s">
        <v>3165</v>
      </c>
      <c r="W2583" t="s">
        <v>3164</v>
      </c>
      <c r="Y2583" s="3">
        <v>44011</v>
      </c>
      <c r="AA2583" t="s">
        <v>3165</v>
      </c>
      <c r="AH2583" t="str">
        <f>VLOOKUP(B2583,'cc Lookup'!A:J,10,0)</f>
        <v>Corporate Expenditure</v>
      </c>
      <c r="AI2583" t="str">
        <f>VLOOKUP(B2583,'cc Lookup'!A:E,5,0)</f>
        <v>Corporate Exp</v>
      </c>
      <c r="AJ2583" t="s">
        <v>6737</v>
      </c>
      <c r="AK2583" t="str">
        <f t="shared" si="80"/>
        <v>E35120 Corporate Expenses</v>
      </c>
      <c r="AL2583" t="str">
        <f t="shared" si="81"/>
        <v>7310 Legal / Prof Fees</v>
      </c>
      <c r="AM2583" t="str">
        <f>VLOOKUP(W2583,Lookup!A:B,2,0)</f>
        <v>Other</v>
      </c>
    </row>
    <row r="2584" spans="1:39" x14ac:dyDescent="0.25">
      <c r="A2584" t="s">
        <v>33</v>
      </c>
      <c r="B2584" s="1" t="s">
        <v>63</v>
      </c>
      <c r="C2584" s="1" t="s">
        <v>35</v>
      </c>
      <c r="D2584" s="1" t="s">
        <v>36</v>
      </c>
      <c r="E2584" s="1" t="s">
        <v>36</v>
      </c>
      <c r="F2584" s="1" t="s">
        <v>37</v>
      </c>
      <c r="G2584" t="s">
        <v>64</v>
      </c>
      <c r="H2584" t="s">
        <v>39</v>
      </c>
      <c r="I2584" t="s">
        <v>40</v>
      </c>
      <c r="J2584" t="s">
        <v>40</v>
      </c>
      <c r="K2584" t="s">
        <v>40</v>
      </c>
      <c r="L2584" s="4">
        <v>0.9</v>
      </c>
      <c r="M2584" s="2">
        <v>43983</v>
      </c>
      <c r="N2584" t="s">
        <v>311</v>
      </c>
      <c r="O2584" t="s">
        <v>56</v>
      </c>
      <c r="P2584" t="s">
        <v>3162</v>
      </c>
      <c r="Q2584" t="s">
        <v>3163</v>
      </c>
      <c r="R2584" t="s">
        <v>3164</v>
      </c>
      <c r="S2584" s="3">
        <v>44011</v>
      </c>
      <c r="T2584" t="s">
        <v>350</v>
      </c>
      <c r="U2584">
        <v>5</v>
      </c>
      <c r="V2584" t="s">
        <v>3166</v>
      </c>
      <c r="W2584" t="s">
        <v>3164</v>
      </c>
      <c r="Y2584" s="3">
        <v>44011</v>
      </c>
      <c r="AA2584" t="s">
        <v>3166</v>
      </c>
      <c r="AH2584" t="str">
        <f>VLOOKUP(B2584,'cc Lookup'!A:J,10,0)</f>
        <v>Corporate Expenditure</v>
      </c>
      <c r="AI2584" t="str">
        <f>VLOOKUP(B2584,'cc Lookup'!A:E,5,0)</f>
        <v>Corporate Exp</v>
      </c>
      <c r="AJ2584" t="s">
        <v>6737</v>
      </c>
      <c r="AK2584" t="str">
        <f t="shared" si="80"/>
        <v>E35120 Corporate Expenses</v>
      </c>
      <c r="AL2584" t="str">
        <f t="shared" si="81"/>
        <v>7310 Legal / Prof Fees</v>
      </c>
      <c r="AM2584" t="str">
        <f>VLOOKUP(W2584,Lookup!A:B,2,0)</f>
        <v>Other</v>
      </c>
    </row>
    <row r="2585" spans="1:39" x14ac:dyDescent="0.25">
      <c r="A2585" t="s">
        <v>33</v>
      </c>
      <c r="B2585" s="1" t="s">
        <v>63</v>
      </c>
      <c r="C2585" s="1" t="s">
        <v>35</v>
      </c>
      <c r="D2585" s="1" t="s">
        <v>36</v>
      </c>
      <c r="E2585" s="1" t="s">
        <v>36</v>
      </c>
      <c r="F2585" s="1" t="s">
        <v>37</v>
      </c>
      <c r="G2585" t="s">
        <v>64</v>
      </c>
      <c r="H2585" t="s">
        <v>39</v>
      </c>
      <c r="I2585" t="s">
        <v>40</v>
      </c>
      <c r="J2585" t="s">
        <v>40</v>
      </c>
      <c r="K2585" t="s">
        <v>40</v>
      </c>
      <c r="L2585" s="4">
        <v>360</v>
      </c>
      <c r="M2585" s="2">
        <v>43983</v>
      </c>
      <c r="N2585" t="s">
        <v>311</v>
      </c>
      <c r="O2585" t="s">
        <v>56</v>
      </c>
      <c r="P2585" t="s">
        <v>3162</v>
      </c>
      <c r="Q2585" t="s">
        <v>3163</v>
      </c>
      <c r="R2585" t="s">
        <v>3164</v>
      </c>
      <c r="S2585" s="3">
        <v>44011</v>
      </c>
      <c r="T2585" t="s">
        <v>350</v>
      </c>
      <c r="U2585">
        <v>6</v>
      </c>
      <c r="V2585" t="s">
        <v>3167</v>
      </c>
      <c r="W2585" t="s">
        <v>3164</v>
      </c>
      <c r="Y2585" s="3">
        <v>44011</v>
      </c>
      <c r="AA2585" t="s">
        <v>3168</v>
      </c>
      <c r="AD2585" t="s">
        <v>3153</v>
      </c>
      <c r="AH2585" t="str">
        <f>VLOOKUP(B2585,'cc Lookup'!A:J,10,0)</f>
        <v>Corporate Expenditure</v>
      </c>
      <c r="AI2585" t="str">
        <f>VLOOKUP(B2585,'cc Lookup'!A:E,5,0)</f>
        <v>Corporate Exp</v>
      </c>
      <c r="AJ2585" t="s">
        <v>6737</v>
      </c>
      <c r="AK2585" t="str">
        <f t="shared" si="80"/>
        <v>E35120 Corporate Expenses</v>
      </c>
      <c r="AL2585" t="str">
        <f t="shared" si="81"/>
        <v>7310 Legal / Prof Fees</v>
      </c>
      <c r="AM2585" t="str">
        <f>VLOOKUP(W2585,Lookup!A:B,2,0)</f>
        <v>Other</v>
      </c>
    </row>
    <row r="2586" spans="1:39" x14ac:dyDescent="0.25">
      <c r="A2586" t="s">
        <v>33</v>
      </c>
      <c r="B2586" s="1" t="s">
        <v>63</v>
      </c>
      <c r="C2586" s="1" t="s">
        <v>35</v>
      </c>
      <c r="D2586" s="1" t="s">
        <v>36</v>
      </c>
      <c r="E2586" s="1" t="s">
        <v>36</v>
      </c>
      <c r="F2586" s="1" t="s">
        <v>37</v>
      </c>
      <c r="G2586" t="s">
        <v>64</v>
      </c>
      <c r="H2586" t="s">
        <v>39</v>
      </c>
      <c r="I2586" t="s">
        <v>40</v>
      </c>
      <c r="J2586" t="s">
        <v>40</v>
      </c>
      <c r="K2586" t="s">
        <v>40</v>
      </c>
      <c r="L2586" s="4">
        <v>360</v>
      </c>
      <c r="M2586" s="2">
        <v>43983</v>
      </c>
      <c r="N2586" t="s">
        <v>311</v>
      </c>
      <c r="O2586" t="s">
        <v>56</v>
      </c>
      <c r="P2586" t="s">
        <v>3162</v>
      </c>
      <c r="Q2586" t="s">
        <v>3163</v>
      </c>
      <c r="R2586" t="s">
        <v>3164</v>
      </c>
      <c r="S2586" s="3">
        <v>44011</v>
      </c>
      <c r="T2586" t="s">
        <v>350</v>
      </c>
      <c r="U2586">
        <v>7</v>
      </c>
      <c r="V2586" t="s">
        <v>3169</v>
      </c>
      <c r="W2586" t="s">
        <v>3164</v>
      </c>
      <c r="Y2586" s="3">
        <v>44011</v>
      </c>
      <c r="AA2586" t="s">
        <v>3170</v>
      </c>
      <c r="AD2586" t="s">
        <v>3096</v>
      </c>
      <c r="AH2586" t="str">
        <f>VLOOKUP(B2586,'cc Lookup'!A:J,10,0)</f>
        <v>Corporate Expenditure</v>
      </c>
      <c r="AI2586" t="str">
        <f>VLOOKUP(B2586,'cc Lookup'!A:E,5,0)</f>
        <v>Corporate Exp</v>
      </c>
      <c r="AJ2586" t="s">
        <v>6737</v>
      </c>
      <c r="AK2586" t="str">
        <f t="shared" si="80"/>
        <v>E35120 Corporate Expenses</v>
      </c>
      <c r="AL2586" t="str">
        <f t="shared" si="81"/>
        <v>7310 Legal / Prof Fees</v>
      </c>
      <c r="AM2586" t="str">
        <f>VLOOKUP(W2586,Lookup!A:B,2,0)</f>
        <v>Other</v>
      </c>
    </row>
    <row r="2587" spans="1:39" x14ac:dyDescent="0.25">
      <c r="A2587" t="s">
        <v>33</v>
      </c>
      <c r="B2587" s="1" t="s">
        <v>63</v>
      </c>
      <c r="C2587" s="1" t="s">
        <v>35</v>
      </c>
      <c r="D2587" s="1" t="s">
        <v>36</v>
      </c>
      <c r="E2587" s="1" t="s">
        <v>36</v>
      </c>
      <c r="F2587" s="1" t="s">
        <v>37</v>
      </c>
      <c r="G2587" t="s">
        <v>64</v>
      </c>
      <c r="H2587" t="s">
        <v>39</v>
      </c>
      <c r="I2587" t="s">
        <v>40</v>
      </c>
      <c r="J2587" t="s">
        <v>40</v>
      </c>
      <c r="K2587" t="s">
        <v>40</v>
      </c>
      <c r="L2587" s="4">
        <v>1345</v>
      </c>
      <c r="M2587" s="2">
        <v>43983</v>
      </c>
      <c r="N2587" t="s">
        <v>311</v>
      </c>
      <c r="O2587" t="s">
        <v>56</v>
      </c>
      <c r="P2587" t="s">
        <v>3162</v>
      </c>
      <c r="Q2587" t="s">
        <v>3163</v>
      </c>
      <c r="R2587" t="s">
        <v>3164</v>
      </c>
      <c r="S2587" s="3">
        <v>44011</v>
      </c>
      <c r="T2587" t="s">
        <v>350</v>
      </c>
      <c r="U2587">
        <v>8</v>
      </c>
      <c r="V2587" t="s">
        <v>3171</v>
      </c>
      <c r="W2587" t="s">
        <v>3164</v>
      </c>
      <c r="Y2587" s="3">
        <v>44011</v>
      </c>
      <c r="AA2587" t="s">
        <v>3172</v>
      </c>
      <c r="AD2587" t="s">
        <v>3061</v>
      </c>
      <c r="AH2587" t="str">
        <f>VLOOKUP(B2587,'cc Lookup'!A:J,10,0)</f>
        <v>Corporate Expenditure</v>
      </c>
      <c r="AI2587" t="str">
        <f>VLOOKUP(B2587,'cc Lookup'!A:E,5,0)</f>
        <v>Corporate Exp</v>
      </c>
      <c r="AJ2587" t="s">
        <v>6737</v>
      </c>
      <c r="AK2587" t="str">
        <f t="shared" si="80"/>
        <v>E35120 Corporate Expenses</v>
      </c>
      <c r="AL2587" t="str">
        <f t="shared" si="81"/>
        <v>7310 Legal / Prof Fees</v>
      </c>
      <c r="AM2587" t="str">
        <f>VLOOKUP(W2587,Lookup!A:B,2,0)</f>
        <v>Other</v>
      </c>
    </row>
    <row r="2588" spans="1:39" x14ac:dyDescent="0.25">
      <c r="A2588" t="s">
        <v>33</v>
      </c>
      <c r="B2588" s="1" t="s">
        <v>63</v>
      </c>
      <c r="C2588" s="1" t="s">
        <v>35</v>
      </c>
      <c r="D2588" s="1" t="s">
        <v>36</v>
      </c>
      <c r="E2588" s="1" t="s">
        <v>36</v>
      </c>
      <c r="F2588" s="1" t="s">
        <v>37</v>
      </c>
      <c r="G2588" t="s">
        <v>64</v>
      </c>
      <c r="H2588" t="s">
        <v>39</v>
      </c>
      <c r="I2588" t="s">
        <v>40</v>
      </c>
      <c r="J2588" t="s">
        <v>40</v>
      </c>
      <c r="K2588" t="s">
        <v>40</v>
      </c>
      <c r="L2588" s="4">
        <v>2412.1999999999998</v>
      </c>
      <c r="M2588" s="2">
        <v>43983</v>
      </c>
      <c r="N2588" t="s">
        <v>311</v>
      </c>
      <c r="O2588" t="s">
        <v>56</v>
      </c>
      <c r="P2588" t="s">
        <v>3162</v>
      </c>
      <c r="Q2588" t="s">
        <v>3163</v>
      </c>
      <c r="R2588" t="s">
        <v>3164</v>
      </c>
      <c r="S2588" s="3">
        <v>44011</v>
      </c>
      <c r="T2588" t="s">
        <v>350</v>
      </c>
      <c r="U2588">
        <v>9</v>
      </c>
      <c r="V2588" t="s">
        <v>3173</v>
      </c>
      <c r="W2588" t="s">
        <v>3164</v>
      </c>
      <c r="Y2588" s="3">
        <v>44011</v>
      </c>
      <c r="AA2588" t="s">
        <v>3174</v>
      </c>
      <c r="AD2588" t="s">
        <v>3063</v>
      </c>
      <c r="AH2588" t="str">
        <f>VLOOKUP(B2588,'cc Lookup'!A:J,10,0)</f>
        <v>Corporate Expenditure</v>
      </c>
      <c r="AI2588" t="str">
        <f>VLOOKUP(B2588,'cc Lookup'!A:E,5,0)</f>
        <v>Corporate Exp</v>
      </c>
      <c r="AJ2588" t="s">
        <v>6737</v>
      </c>
      <c r="AK2588" t="str">
        <f t="shared" si="80"/>
        <v>E35120 Corporate Expenses</v>
      </c>
      <c r="AL2588" t="str">
        <f t="shared" si="81"/>
        <v>7310 Legal / Prof Fees</v>
      </c>
      <c r="AM2588" t="str">
        <f>VLOOKUP(W2588,Lookup!A:B,2,0)</f>
        <v>Other</v>
      </c>
    </row>
    <row r="2589" spans="1:39" x14ac:dyDescent="0.25">
      <c r="A2589" t="s">
        <v>33</v>
      </c>
      <c r="B2589" s="1" t="s">
        <v>63</v>
      </c>
      <c r="C2589" s="1" t="s">
        <v>35</v>
      </c>
      <c r="D2589" s="1" t="s">
        <v>36</v>
      </c>
      <c r="E2589" s="1" t="s">
        <v>36</v>
      </c>
      <c r="F2589" s="1" t="s">
        <v>37</v>
      </c>
      <c r="G2589" t="s">
        <v>64</v>
      </c>
      <c r="H2589" t="s">
        <v>39</v>
      </c>
      <c r="I2589" t="s">
        <v>40</v>
      </c>
      <c r="J2589" t="s">
        <v>40</v>
      </c>
      <c r="K2589" t="s">
        <v>40</v>
      </c>
      <c r="L2589" s="4">
        <v>8984.44</v>
      </c>
      <c r="M2589" s="2">
        <v>43983</v>
      </c>
      <c r="N2589" t="s">
        <v>311</v>
      </c>
      <c r="O2589" t="s">
        <v>56</v>
      </c>
      <c r="P2589" t="s">
        <v>3162</v>
      </c>
      <c r="Q2589" t="s">
        <v>3163</v>
      </c>
      <c r="R2589" t="s">
        <v>3164</v>
      </c>
      <c r="S2589" s="3">
        <v>44011</v>
      </c>
      <c r="T2589" t="s">
        <v>350</v>
      </c>
      <c r="U2589">
        <v>10</v>
      </c>
      <c r="V2589" t="s">
        <v>3175</v>
      </c>
      <c r="W2589" t="s">
        <v>3164</v>
      </c>
      <c r="Y2589" s="3">
        <v>44011</v>
      </c>
      <c r="AA2589" t="s">
        <v>3176</v>
      </c>
      <c r="AD2589" t="s">
        <v>3099</v>
      </c>
      <c r="AH2589" t="str">
        <f>VLOOKUP(B2589,'cc Lookup'!A:J,10,0)</f>
        <v>Corporate Expenditure</v>
      </c>
      <c r="AI2589" t="str">
        <f>VLOOKUP(B2589,'cc Lookup'!A:E,5,0)</f>
        <v>Corporate Exp</v>
      </c>
      <c r="AJ2589" t="s">
        <v>6737</v>
      </c>
      <c r="AK2589" t="str">
        <f t="shared" si="80"/>
        <v>E35120 Corporate Expenses</v>
      </c>
      <c r="AL2589" t="str">
        <f t="shared" si="81"/>
        <v>7310 Legal / Prof Fees</v>
      </c>
      <c r="AM2589" t="str">
        <f>VLOOKUP(W2589,Lookup!A:B,2,0)</f>
        <v>Other</v>
      </c>
    </row>
    <row r="2590" spans="1:39" x14ac:dyDescent="0.25">
      <c r="A2590" t="s">
        <v>33</v>
      </c>
      <c r="B2590" s="1" t="s">
        <v>63</v>
      </c>
      <c r="C2590" s="1" t="s">
        <v>35</v>
      </c>
      <c r="D2590" s="1" t="s">
        <v>36</v>
      </c>
      <c r="E2590" s="1" t="s">
        <v>36</v>
      </c>
      <c r="F2590" s="1" t="s">
        <v>37</v>
      </c>
      <c r="G2590" t="s">
        <v>64</v>
      </c>
      <c r="H2590" t="s">
        <v>39</v>
      </c>
      <c r="I2590" t="s">
        <v>40</v>
      </c>
      <c r="J2590" t="s">
        <v>40</v>
      </c>
      <c r="K2590" t="s">
        <v>40</v>
      </c>
      <c r="L2590" s="4">
        <v>11563.22</v>
      </c>
      <c r="M2590" s="2">
        <v>43983</v>
      </c>
      <c r="N2590" t="s">
        <v>311</v>
      </c>
      <c r="O2590" t="s">
        <v>56</v>
      </c>
      <c r="P2590" t="s">
        <v>3162</v>
      </c>
      <c r="Q2590" t="s">
        <v>3163</v>
      </c>
      <c r="R2590" t="s">
        <v>3164</v>
      </c>
      <c r="S2590" s="3">
        <v>44011</v>
      </c>
      <c r="T2590" t="s">
        <v>350</v>
      </c>
      <c r="U2590">
        <v>11</v>
      </c>
      <c r="V2590" t="s">
        <v>3177</v>
      </c>
      <c r="W2590" t="s">
        <v>3164</v>
      </c>
      <c r="Y2590" s="3">
        <v>44011</v>
      </c>
      <c r="AA2590" t="s">
        <v>3178</v>
      </c>
      <c r="AD2590" t="s">
        <v>2895</v>
      </c>
      <c r="AH2590" t="str">
        <f>VLOOKUP(B2590,'cc Lookup'!A:J,10,0)</f>
        <v>Corporate Expenditure</v>
      </c>
      <c r="AI2590" t="str">
        <f>VLOOKUP(B2590,'cc Lookup'!A:E,5,0)</f>
        <v>Corporate Exp</v>
      </c>
      <c r="AJ2590" t="s">
        <v>6737</v>
      </c>
      <c r="AK2590" t="str">
        <f t="shared" si="80"/>
        <v>E35120 Corporate Expenses</v>
      </c>
      <c r="AL2590" t="str">
        <f t="shared" si="81"/>
        <v>7310 Legal / Prof Fees</v>
      </c>
      <c r="AM2590" t="str">
        <f>VLOOKUP(W2590,Lookup!A:B,2,0)</f>
        <v>Other</v>
      </c>
    </row>
    <row r="2591" spans="1:39" x14ac:dyDescent="0.25">
      <c r="A2591" t="s">
        <v>33</v>
      </c>
      <c r="B2591" s="1" t="s">
        <v>63</v>
      </c>
      <c r="C2591" s="1" t="s">
        <v>35</v>
      </c>
      <c r="D2591" s="1" t="s">
        <v>36</v>
      </c>
      <c r="E2591" s="1" t="s">
        <v>36</v>
      </c>
      <c r="F2591" s="1" t="s">
        <v>37</v>
      </c>
      <c r="G2591" t="s">
        <v>64</v>
      </c>
      <c r="H2591" t="s">
        <v>39</v>
      </c>
      <c r="I2591" t="s">
        <v>40</v>
      </c>
      <c r="J2591" t="s">
        <v>40</v>
      </c>
      <c r="K2591" t="s">
        <v>40</v>
      </c>
      <c r="L2591" s="4">
        <v>-0.51</v>
      </c>
      <c r="M2591" s="2">
        <v>43983</v>
      </c>
      <c r="N2591" t="s">
        <v>311</v>
      </c>
      <c r="O2591" t="s">
        <v>56</v>
      </c>
      <c r="P2591" t="s">
        <v>3162</v>
      </c>
      <c r="Q2591" t="s">
        <v>3163</v>
      </c>
      <c r="R2591" t="s">
        <v>3164</v>
      </c>
      <c r="S2591" s="3">
        <v>44011</v>
      </c>
      <c r="T2591" t="s">
        <v>350</v>
      </c>
      <c r="U2591">
        <v>12</v>
      </c>
      <c r="V2591" t="s">
        <v>3165</v>
      </c>
      <c r="W2591" t="s">
        <v>3164</v>
      </c>
      <c r="Y2591" s="3">
        <v>44011</v>
      </c>
      <c r="AA2591" t="s">
        <v>3165</v>
      </c>
      <c r="AH2591" t="str">
        <f>VLOOKUP(B2591,'cc Lookup'!A:J,10,0)</f>
        <v>Corporate Expenditure</v>
      </c>
      <c r="AI2591" t="str">
        <f>VLOOKUP(B2591,'cc Lookup'!A:E,5,0)</f>
        <v>Corporate Exp</v>
      </c>
      <c r="AJ2591" t="s">
        <v>6737</v>
      </c>
      <c r="AK2591" t="str">
        <f t="shared" si="80"/>
        <v>E35120 Corporate Expenses</v>
      </c>
      <c r="AL2591" t="str">
        <f t="shared" si="81"/>
        <v>7310 Legal / Prof Fees</v>
      </c>
      <c r="AM2591" t="str">
        <f>VLOOKUP(W2591,Lookup!A:B,2,0)</f>
        <v>Other</v>
      </c>
    </row>
    <row r="2592" spans="1:39" x14ac:dyDescent="0.25">
      <c r="A2592" t="s">
        <v>33</v>
      </c>
      <c r="B2592" s="1" t="s">
        <v>63</v>
      </c>
      <c r="C2592" s="1" t="s">
        <v>35</v>
      </c>
      <c r="D2592" s="1" t="s">
        <v>36</v>
      </c>
      <c r="E2592" s="1" t="s">
        <v>36</v>
      </c>
      <c r="F2592" s="1" t="s">
        <v>37</v>
      </c>
      <c r="G2592" t="s">
        <v>64</v>
      </c>
      <c r="H2592" t="s">
        <v>39</v>
      </c>
      <c r="I2592" t="s">
        <v>40</v>
      </c>
      <c r="J2592" t="s">
        <v>40</v>
      </c>
      <c r="K2592" t="s">
        <v>40</v>
      </c>
      <c r="L2592" s="4">
        <v>-0.9</v>
      </c>
      <c r="M2592" s="2">
        <v>43983</v>
      </c>
      <c r="N2592" t="s">
        <v>311</v>
      </c>
      <c r="O2592" t="s">
        <v>56</v>
      </c>
      <c r="P2592" t="s">
        <v>3162</v>
      </c>
      <c r="Q2592" t="s">
        <v>3163</v>
      </c>
      <c r="R2592" t="s">
        <v>3164</v>
      </c>
      <c r="S2592" s="3">
        <v>44011</v>
      </c>
      <c r="T2592" t="s">
        <v>350</v>
      </c>
      <c r="U2592">
        <v>13</v>
      </c>
      <c r="V2592" t="s">
        <v>3166</v>
      </c>
      <c r="W2592" t="s">
        <v>3164</v>
      </c>
      <c r="Y2592" s="3">
        <v>44011</v>
      </c>
      <c r="AA2592" t="s">
        <v>3166</v>
      </c>
      <c r="AH2592" t="str">
        <f>VLOOKUP(B2592,'cc Lookup'!A:J,10,0)</f>
        <v>Corporate Expenditure</v>
      </c>
      <c r="AI2592" t="str">
        <f>VLOOKUP(B2592,'cc Lookup'!A:E,5,0)</f>
        <v>Corporate Exp</v>
      </c>
      <c r="AJ2592" t="s">
        <v>6737</v>
      </c>
      <c r="AK2592" t="str">
        <f t="shared" si="80"/>
        <v>E35120 Corporate Expenses</v>
      </c>
      <c r="AL2592" t="str">
        <f t="shared" si="81"/>
        <v>7310 Legal / Prof Fees</v>
      </c>
      <c r="AM2592" t="str">
        <f>VLOOKUP(W2592,Lookup!A:B,2,0)</f>
        <v>Other</v>
      </c>
    </row>
    <row r="2593" spans="1:39" x14ac:dyDescent="0.25">
      <c r="A2593" t="s">
        <v>33</v>
      </c>
      <c r="B2593" s="1" t="s">
        <v>63</v>
      </c>
      <c r="C2593" s="1" t="s">
        <v>35</v>
      </c>
      <c r="D2593" s="1" t="s">
        <v>36</v>
      </c>
      <c r="E2593" s="1" t="s">
        <v>36</v>
      </c>
      <c r="F2593" s="1" t="s">
        <v>37</v>
      </c>
      <c r="G2593" t="s">
        <v>64</v>
      </c>
      <c r="H2593" t="s">
        <v>39</v>
      </c>
      <c r="I2593" t="s">
        <v>40</v>
      </c>
      <c r="J2593" t="s">
        <v>40</v>
      </c>
      <c r="K2593" t="s">
        <v>40</v>
      </c>
      <c r="L2593" s="4">
        <v>-360</v>
      </c>
      <c r="M2593" s="2">
        <v>43983</v>
      </c>
      <c r="N2593" t="s">
        <v>311</v>
      </c>
      <c r="O2593" t="s">
        <v>56</v>
      </c>
      <c r="P2593" t="s">
        <v>3162</v>
      </c>
      <c r="Q2593" t="s">
        <v>3163</v>
      </c>
      <c r="R2593" t="s">
        <v>3164</v>
      </c>
      <c r="S2593" s="3">
        <v>44011</v>
      </c>
      <c r="T2593" t="s">
        <v>350</v>
      </c>
      <c r="U2593">
        <v>14</v>
      </c>
      <c r="V2593" t="s">
        <v>3169</v>
      </c>
      <c r="W2593" t="s">
        <v>3164</v>
      </c>
      <c r="Y2593" s="3">
        <v>44011</v>
      </c>
      <c r="AA2593" t="s">
        <v>3170</v>
      </c>
      <c r="AD2593" t="s">
        <v>3096</v>
      </c>
      <c r="AH2593" t="str">
        <f>VLOOKUP(B2593,'cc Lookup'!A:J,10,0)</f>
        <v>Corporate Expenditure</v>
      </c>
      <c r="AI2593" t="str">
        <f>VLOOKUP(B2593,'cc Lookup'!A:E,5,0)</f>
        <v>Corporate Exp</v>
      </c>
      <c r="AJ2593" t="s">
        <v>6737</v>
      </c>
      <c r="AK2593" t="str">
        <f t="shared" si="80"/>
        <v>E35120 Corporate Expenses</v>
      </c>
      <c r="AL2593" t="str">
        <f t="shared" si="81"/>
        <v>7310 Legal / Prof Fees</v>
      </c>
      <c r="AM2593" t="str">
        <f>VLOOKUP(W2593,Lookup!A:B,2,0)</f>
        <v>Other</v>
      </c>
    </row>
    <row r="2594" spans="1:39" x14ac:dyDescent="0.25">
      <c r="A2594" t="s">
        <v>33</v>
      </c>
      <c r="B2594" s="1" t="s">
        <v>63</v>
      </c>
      <c r="C2594" s="1" t="s">
        <v>35</v>
      </c>
      <c r="D2594" s="1" t="s">
        <v>36</v>
      </c>
      <c r="E2594" s="1" t="s">
        <v>36</v>
      </c>
      <c r="F2594" s="1" t="s">
        <v>37</v>
      </c>
      <c r="G2594" t="s">
        <v>64</v>
      </c>
      <c r="H2594" t="s">
        <v>39</v>
      </c>
      <c r="I2594" t="s">
        <v>40</v>
      </c>
      <c r="J2594" t="s">
        <v>40</v>
      </c>
      <c r="K2594" t="s">
        <v>40</v>
      </c>
      <c r="L2594" s="4">
        <v>-360</v>
      </c>
      <c r="M2594" s="2">
        <v>43983</v>
      </c>
      <c r="N2594" t="s">
        <v>311</v>
      </c>
      <c r="O2594" t="s">
        <v>56</v>
      </c>
      <c r="P2594" t="s">
        <v>3162</v>
      </c>
      <c r="Q2594" t="s">
        <v>3163</v>
      </c>
      <c r="R2594" t="s">
        <v>3164</v>
      </c>
      <c r="S2594" s="3">
        <v>44011</v>
      </c>
      <c r="T2594" t="s">
        <v>350</v>
      </c>
      <c r="U2594">
        <v>15</v>
      </c>
      <c r="V2594" t="s">
        <v>3167</v>
      </c>
      <c r="W2594" t="s">
        <v>3164</v>
      </c>
      <c r="Y2594" s="3">
        <v>44011</v>
      </c>
      <c r="AA2594" t="s">
        <v>3168</v>
      </c>
      <c r="AD2594" t="s">
        <v>3153</v>
      </c>
      <c r="AH2594" t="str">
        <f>VLOOKUP(B2594,'cc Lookup'!A:J,10,0)</f>
        <v>Corporate Expenditure</v>
      </c>
      <c r="AI2594" t="str">
        <f>VLOOKUP(B2594,'cc Lookup'!A:E,5,0)</f>
        <v>Corporate Exp</v>
      </c>
      <c r="AJ2594" t="s">
        <v>6737</v>
      </c>
      <c r="AK2594" t="str">
        <f t="shared" si="80"/>
        <v>E35120 Corporate Expenses</v>
      </c>
      <c r="AL2594" t="str">
        <f t="shared" si="81"/>
        <v>7310 Legal / Prof Fees</v>
      </c>
      <c r="AM2594" t="str">
        <f>VLOOKUP(W2594,Lookup!A:B,2,0)</f>
        <v>Other</v>
      </c>
    </row>
    <row r="2595" spans="1:39" x14ac:dyDescent="0.25">
      <c r="A2595" t="s">
        <v>33</v>
      </c>
      <c r="B2595" s="1" t="s">
        <v>63</v>
      </c>
      <c r="C2595" s="1" t="s">
        <v>35</v>
      </c>
      <c r="D2595" s="1" t="s">
        <v>36</v>
      </c>
      <c r="E2595" s="1" t="s">
        <v>36</v>
      </c>
      <c r="F2595" s="1" t="s">
        <v>37</v>
      </c>
      <c r="G2595" t="s">
        <v>64</v>
      </c>
      <c r="H2595" t="s">
        <v>39</v>
      </c>
      <c r="I2595" t="s">
        <v>40</v>
      </c>
      <c r="J2595" t="s">
        <v>40</v>
      </c>
      <c r="K2595" t="s">
        <v>40</v>
      </c>
      <c r="L2595" s="4">
        <v>-1345</v>
      </c>
      <c r="M2595" s="2">
        <v>43983</v>
      </c>
      <c r="N2595" t="s">
        <v>311</v>
      </c>
      <c r="O2595" t="s">
        <v>56</v>
      </c>
      <c r="P2595" t="s">
        <v>3162</v>
      </c>
      <c r="Q2595" t="s">
        <v>3163</v>
      </c>
      <c r="R2595" t="s">
        <v>3164</v>
      </c>
      <c r="S2595" s="3">
        <v>44011</v>
      </c>
      <c r="T2595" t="s">
        <v>350</v>
      </c>
      <c r="U2595">
        <v>16</v>
      </c>
      <c r="V2595" t="s">
        <v>3171</v>
      </c>
      <c r="W2595" t="s">
        <v>3164</v>
      </c>
      <c r="Y2595" s="3">
        <v>44011</v>
      </c>
      <c r="AA2595" t="s">
        <v>3172</v>
      </c>
      <c r="AD2595" t="s">
        <v>3061</v>
      </c>
      <c r="AH2595" t="str">
        <f>VLOOKUP(B2595,'cc Lookup'!A:J,10,0)</f>
        <v>Corporate Expenditure</v>
      </c>
      <c r="AI2595" t="str">
        <f>VLOOKUP(B2595,'cc Lookup'!A:E,5,0)</f>
        <v>Corporate Exp</v>
      </c>
      <c r="AJ2595" t="s">
        <v>6737</v>
      </c>
      <c r="AK2595" t="str">
        <f t="shared" si="80"/>
        <v>E35120 Corporate Expenses</v>
      </c>
      <c r="AL2595" t="str">
        <f t="shared" si="81"/>
        <v>7310 Legal / Prof Fees</v>
      </c>
      <c r="AM2595" t="str">
        <f>VLOOKUP(W2595,Lookup!A:B,2,0)</f>
        <v>Other</v>
      </c>
    </row>
    <row r="2596" spans="1:39" x14ac:dyDescent="0.25">
      <c r="A2596" t="s">
        <v>33</v>
      </c>
      <c r="B2596" s="1" t="s">
        <v>63</v>
      </c>
      <c r="C2596" s="1" t="s">
        <v>35</v>
      </c>
      <c r="D2596" s="1" t="s">
        <v>36</v>
      </c>
      <c r="E2596" s="1" t="s">
        <v>36</v>
      </c>
      <c r="F2596" s="1" t="s">
        <v>37</v>
      </c>
      <c r="G2596" t="s">
        <v>64</v>
      </c>
      <c r="H2596" t="s">
        <v>39</v>
      </c>
      <c r="I2596" t="s">
        <v>40</v>
      </c>
      <c r="J2596" t="s">
        <v>40</v>
      </c>
      <c r="K2596" t="s">
        <v>40</v>
      </c>
      <c r="L2596" s="4">
        <v>-2412.1999999999998</v>
      </c>
      <c r="M2596" s="2">
        <v>43983</v>
      </c>
      <c r="N2596" t="s">
        <v>311</v>
      </c>
      <c r="O2596" t="s">
        <v>56</v>
      </c>
      <c r="P2596" t="s">
        <v>3162</v>
      </c>
      <c r="Q2596" t="s">
        <v>3163</v>
      </c>
      <c r="R2596" t="s">
        <v>3164</v>
      </c>
      <c r="S2596" s="3">
        <v>44011</v>
      </c>
      <c r="T2596" t="s">
        <v>350</v>
      </c>
      <c r="U2596">
        <v>17</v>
      </c>
      <c r="V2596" t="s">
        <v>3173</v>
      </c>
      <c r="W2596" t="s">
        <v>3164</v>
      </c>
      <c r="Y2596" s="3">
        <v>44011</v>
      </c>
      <c r="AA2596" t="s">
        <v>3174</v>
      </c>
      <c r="AD2596" t="s">
        <v>3063</v>
      </c>
      <c r="AH2596" t="str">
        <f>VLOOKUP(B2596,'cc Lookup'!A:J,10,0)</f>
        <v>Corporate Expenditure</v>
      </c>
      <c r="AI2596" t="str">
        <f>VLOOKUP(B2596,'cc Lookup'!A:E,5,0)</f>
        <v>Corporate Exp</v>
      </c>
      <c r="AJ2596" t="s">
        <v>6737</v>
      </c>
      <c r="AK2596" t="str">
        <f t="shared" si="80"/>
        <v>E35120 Corporate Expenses</v>
      </c>
      <c r="AL2596" t="str">
        <f t="shared" si="81"/>
        <v>7310 Legal / Prof Fees</v>
      </c>
      <c r="AM2596" t="str">
        <f>VLOOKUP(W2596,Lookup!A:B,2,0)</f>
        <v>Other</v>
      </c>
    </row>
    <row r="2597" spans="1:39" x14ac:dyDescent="0.25">
      <c r="A2597" t="s">
        <v>33</v>
      </c>
      <c r="B2597" s="1" t="s">
        <v>63</v>
      </c>
      <c r="C2597" s="1" t="s">
        <v>35</v>
      </c>
      <c r="D2597" s="1" t="s">
        <v>36</v>
      </c>
      <c r="E2597" s="1" t="s">
        <v>36</v>
      </c>
      <c r="F2597" s="1" t="s">
        <v>37</v>
      </c>
      <c r="G2597" t="s">
        <v>64</v>
      </c>
      <c r="H2597" t="s">
        <v>39</v>
      </c>
      <c r="I2597" t="s">
        <v>40</v>
      </c>
      <c r="J2597" t="s">
        <v>40</v>
      </c>
      <c r="K2597" t="s">
        <v>40</v>
      </c>
      <c r="L2597" s="4">
        <v>-8984.44</v>
      </c>
      <c r="M2597" s="2">
        <v>43983</v>
      </c>
      <c r="N2597" t="s">
        <v>311</v>
      </c>
      <c r="O2597" t="s">
        <v>56</v>
      </c>
      <c r="P2597" t="s">
        <v>3162</v>
      </c>
      <c r="Q2597" t="s">
        <v>3163</v>
      </c>
      <c r="R2597" t="s">
        <v>3164</v>
      </c>
      <c r="S2597" s="3">
        <v>44011</v>
      </c>
      <c r="T2597" t="s">
        <v>350</v>
      </c>
      <c r="U2597">
        <v>18</v>
      </c>
      <c r="V2597" t="s">
        <v>3175</v>
      </c>
      <c r="W2597" t="s">
        <v>3164</v>
      </c>
      <c r="Y2597" s="3">
        <v>44011</v>
      </c>
      <c r="AA2597" t="s">
        <v>3176</v>
      </c>
      <c r="AD2597" t="s">
        <v>3099</v>
      </c>
      <c r="AH2597" t="str">
        <f>VLOOKUP(B2597,'cc Lookup'!A:J,10,0)</f>
        <v>Corporate Expenditure</v>
      </c>
      <c r="AI2597" t="str">
        <f>VLOOKUP(B2597,'cc Lookup'!A:E,5,0)</f>
        <v>Corporate Exp</v>
      </c>
      <c r="AJ2597" t="s">
        <v>6737</v>
      </c>
      <c r="AK2597" t="str">
        <f t="shared" si="80"/>
        <v>E35120 Corporate Expenses</v>
      </c>
      <c r="AL2597" t="str">
        <f t="shared" si="81"/>
        <v>7310 Legal / Prof Fees</v>
      </c>
      <c r="AM2597" t="str">
        <f>VLOOKUP(W2597,Lookup!A:B,2,0)</f>
        <v>Other</v>
      </c>
    </row>
    <row r="2598" spans="1:39" x14ac:dyDescent="0.25">
      <c r="A2598" t="s">
        <v>33</v>
      </c>
      <c r="B2598" s="1" t="s">
        <v>63</v>
      </c>
      <c r="C2598" s="1" t="s">
        <v>35</v>
      </c>
      <c r="D2598" s="1" t="s">
        <v>36</v>
      </c>
      <c r="E2598" s="1" t="s">
        <v>36</v>
      </c>
      <c r="F2598" s="1" t="s">
        <v>37</v>
      </c>
      <c r="G2598" t="s">
        <v>64</v>
      </c>
      <c r="H2598" t="s">
        <v>39</v>
      </c>
      <c r="I2598" t="s">
        <v>40</v>
      </c>
      <c r="J2598" t="s">
        <v>40</v>
      </c>
      <c r="K2598" t="s">
        <v>40</v>
      </c>
      <c r="L2598" s="4">
        <v>-11563.22</v>
      </c>
      <c r="M2598" s="2">
        <v>43983</v>
      </c>
      <c r="N2598" t="s">
        <v>311</v>
      </c>
      <c r="O2598" t="s">
        <v>56</v>
      </c>
      <c r="P2598" t="s">
        <v>3162</v>
      </c>
      <c r="Q2598" t="s">
        <v>3163</v>
      </c>
      <c r="R2598" t="s">
        <v>3164</v>
      </c>
      <c r="S2598" s="3">
        <v>44011</v>
      </c>
      <c r="T2598" t="s">
        <v>350</v>
      </c>
      <c r="U2598">
        <v>19</v>
      </c>
      <c r="V2598" t="s">
        <v>3177</v>
      </c>
      <c r="W2598" t="s">
        <v>3164</v>
      </c>
      <c r="Y2598" s="3">
        <v>44011</v>
      </c>
      <c r="AA2598" t="s">
        <v>3178</v>
      </c>
      <c r="AD2598" t="s">
        <v>2895</v>
      </c>
      <c r="AH2598" t="str">
        <f>VLOOKUP(B2598,'cc Lookup'!A:J,10,0)</f>
        <v>Corporate Expenditure</v>
      </c>
      <c r="AI2598" t="str">
        <f>VLOOKUP(B2598,'cc Lookup'!A:E,5,0)</f>
        <v>Corporate Exp</v>
      </c>
      <c r="AJ2598" t="s">
        <v>6737</v>
      </c>
      <c r="AK2598" t="str">
        <f t="shared" si="80"/>
        <v>E35120 Corporate Expenses</v>
      </c>
      <c r="AL2598" t="str">
        <f t="shared" si="81"/>
        <v>7310 Legal / Prof Fees</v>
      </c>
      <c r="AM2598" t="str">
        <f>VLOOKUP(W2598,Lookup!A:B,2,0)</f>
        <v>Other</v>
      </c>
    </row>
    <row r="2599" spans="1:39" x14ac:dyDescent="0.25">
      <c r="A2599" t="s">
        <v>33</v>
      </c>
      <c r="B2599" s="1" t="s">
        <v>63</v>
      </c>
      <c r="C2599" s="1" t="s">
        <v>35</v>
      </c>
      <c r="D2599" s="1" t="s">
        <v>36</v>
      </c>
      <c r="E2599" s="1" t="s">
        <v>36</v>
      </c>
      <c r="F2599" s="1" t="s">
        <v>37</v>
      </c>
      <c r="G2599" t="s">
        <v>64</v>
      </c>
      <c r="H2599" t="s">
        <v>39</v>
      </c>
      <c r="I2599" t="s">
        <v>40</v>
      </c>
      <c r="J2599" t="s">
        <v>40</v>
      </c>
      <c r="K2599" t="s">
        <v>40</v>
      </c>
      <c r="L2599" s="4">
        <v>-715</v>
      </c>
      <c r="M2599" s="2">
        <v>43983</v>
      </c>
      <c r="N2599" t="s">
        <v>311</v>
      </c>
      <c r="O2599" t="s">
        <v>56</v>
      </c>
      <c r="P2599" t="s">
        <v>3179</v>
      </c>
      <c r="Q2599" t="s">
        <v>3180</v>
      </c>
      <c r="R2599" t="s">
        <v>3181</v>
      </c>
      <c r="S2599" s="3">
        <v>44013</v>
      </c>
      <c r="T2599" t="s">
        <v>1709</v>
      </c>
      <c r="U2599">
        <v>19</v>
      </c>
      <c r="V2599" t="s">
        <v>3182</v>
      </c>
      <c r="W2599" t="s">
        <v>3181</v>
      </c>
      <c r="Y2599" s="3">
        <v>44013</v>
      </c>
      <c r="AA2599" t="s">
        <v>3182</v>
      </c>
      <c r="AH2599" t="str">
        <f>VLOOKUP(B2599,'cc Lookup'!A:J,10,0)</f>
        <v>Corporate Expenditure</v>
      </c>
      <c r="AI2599" t="str">
        <f>VLOOKUP(B2599,'cc Lookup'!A:E,5,0)</f>
        <v>Corporate Exp</v>
      </c>
      <c r="AJ2599" t="s">
        <v>6737</v>
      </c>
      <c r="AK2599" t="str">
        <f t="shared" si="80"/>
        <v>E35120 Corporate Expenses</v>
      </c>
      <c r="AL2599" t="str">
        <f t="shared" si="81"/>
        <v>7310 Legal / Prof Fees</v>
      </c>
      <c r="AM2599" t="str">
        <f>VLOOKUP(W2599,Lookup!A:B,2,0)</f>
        <v>Other</v>
      </c>
    </row>
    <row r="2600" spans="1:39" x14ac:dyDescent="0.25">
      <c r="A2600" t="s">
        <v>33</v>
      </c>
      <c r="B2600" s="1" t="s">
        <v>63</v>
      </c>
      <c r="C2600" s="1" t="s">
        <v>35</v>
      </c>
      <c r="D2600" s="1" t="s">
        <v>36</v>
      </c>
      <c r="E2600" s="1" t="s">
        <v>36</v>
      </c>
      <c r="F2600" s="1" t="s">
        <v>37</v>
      </c>
      <c r="G2600" t="s">
        <v>64</v>
      </c>
      <c r="H2600" t="s">
        <v>39</v>
      </c>
      <c r="I2600" t="s">
        <v>40</v>
      </c>
      <c r="J2600" t="s">
        <v>40</v>
      </c>
      <c r="K2600" t="s">
        <v>40</v>
      </c>
      <c r="L2600" s="4">
        <v>-100</v>
      </c>
      <c r="M2600" s="2">
        <v>43983</v>
      </c>
      <c r="N2600" t="s">
        <v>311</v>
      </c>
      <c r="O2600" t="s">
        <v>56</v>
      </c>
      <c r="P2600" t="s">
        <v>3183</v>
      </c>
      <c r="Q2600" t="s">
        <v>3184</v>
      </c>
      <c r="R2600" t="s">
        <v>3185</v>
      </c>
      <c r="S2600" s="3">
        <v>44012</v>
      </c>
      <c r="T2600" t="s">
        <v>2266</v>
      </c>
      <c r="U2600">
        <v>926</v>
      </c>
      <c r="V2600" t="s">
        <v>3186</v>
      </c>
      <c r="W2600" t="s">
        <v>3185</v>
      </c>
      <c r="Y2600" s="3">
        <v>44012</v>
      </c>
      <c r="AA2600" t="s">
        <v>3187</v>
      </c>
      <c r="AD2600" t="s">
        <v>3077</v>
      </c>
      <c r="AH2600" t="str">
        <f>VLOOKUP(B2600,'cc Lookup'!A:J,10,0)</f>
        <v>Corporate Expenditure</v>
      </c>
      <c r="AI2600" t="str">
        <f>VLOOKUP(B2600,'cc Lookup'!A:E,5,0)</f>
        <v>Corporate Exp</v>
      </c>
      <c r="AJ2600" t="s">
        <v>6737</v>
      </c>
      <c r="AK2600" t="str">
        <f t="shared" si="80"/>
        <v>E35120 Corporate Expenses</v>
      </c>
      <c r="AL2600" t="str">
        <f t="shared" si="81"/>
        <v>7310 Legal / Prof Fees</v>
      </c>
      <c r="AM2600" t="str">
        <f>VLOOKUP(W2600,Lookup!A:B,2,0)</f>
        <v>Other</v>
      </c>
    </row>
    <row r="2601" spans="1:39" x14ac:dyDescent="0.25">
      <c r="A2601" t="s">
        <v>33</v>
      </c>
      <c r="B2601" s="1" t="s">
        <v>63</v>
      </c>
      <c r="C2601" s="1" t="s">
        <v>35</v>
      </c>
      <c r="D2601" s="1" t="s">
        <v>36</v>
      </c>
      <c r="E2601" s="1" t="s">
        <v>36</v>
      </c>
      <c r="F2601" s="1" t="s">
        <v>37</v>
      </c>
      <c r="G2601" t="s">
        <v>64</v>
      </c>
      <c r="H2601" t="s">
        <v>39</v>
      </c>
      <c r="I2601" t="s">
        <v>40</v>
      </c>
      <c r="J2601" t="s">
        <v>40</v>
      </c>
      <c r="K2601" t="s">
        <v>40</v>
      </c>
      <c r="L2601" s="4">
        <v>-9.14</v>
      </c>
      <c r="M2601" s="2">
        <v>43983</v>
      </c>
      <c r="N2601" t="s">
        <v>83</v>
      </c>
      <c r="O2601" t="s">
        <v>84</v>
      </c>
      <c r="P2601" t="s">
        <v>3188</v>
      </c>
      <c r="Q2601" t="s">
        <v>3189</v>
      </c>
      <c r="R2601" t="s">
        <v>3190</v>
      </c>
      <c r="S2601" s="3">
        <v>43986</v>
      </c>
      <c r="T2601" t="s">
        <v>46</v>
      </c>
      <c r="U2601">
        <v>4</v>
      </c>
      <c r="V2601" t="s">
        <v>47</v>
      </c>
      <c r="W2601" t="s">
        <v>332</v>
      </c>
      <c r="X2601" t="s">
        <v>3191</v>
      </c>
      <c r="Y2601" s="3">
        <v>43985</v>
      </c>
      <c r="AA2601" t="s">
        <v>3192</v>
      </c>
      <c r="AB2601" t="s">
        <v>91</v>
      </c>
      <c r="AC2601">
        <v>10005676</v>
      </c>
      <c r="AH2601" t="str">
        <f>VLOOKUP(B2601,'cc Lookup'!A:J,10,0)</f>
        <v>Corporate Expenditure</v>
      </c>
      <c r="AI2601" t="str">
        <f>VLOOKUP(B2601,'cc Lookup'!A:E,5,0)</f>
        <v>Corporate Exp</v>
      </c>
      <c r="AJ2601" t="s">
        <v>6737</v>
      </c>
      <c r="AK2601" t="str">
        <f t="shared" si="80"/>
        <v>E35120 Corporate Expenses</v>
      </c>
      <c r="AL2601" t="str">
        <f t="shared" si="81"/>
        <v>7310 Legal / Prof Fees</v>
      </c>
      <c r="AM2601" t="str">
        <f>VLOOKUP(W2601,Lookup!A:B,2,0)</f>
        <v>Other</v>
      </c>
    </row>
    <row r="2602" spans="1:39" x14ac:dyDescent="0.25">
      <c r="A2602" t="s">
        <v>33</v>
      </c>
      <c r="B2602" s="1" t="s">
        <v>63</v>
      </c>
      <c r="C2602" s="1" t="s">
        <v>35</v>
      </c>
      <c r="D2602" s="1" t="s">
        <v>36</v>
      </c>
      <c r="E2602" s="1" t="s">
        <v>36</v>
      </c>
      <c r="F2602" s="1" t="s">
        <v>37</v>
      </c>
      <c r="G2602" t="s">
        <v>64</v>
      </c>
      <c r="H2602" t="s">
        <v>39</v>
      </c>
      <c r="I2602" t="s">
        <v>40</v>
      </c>
      <c r="J2602" t="s">
        <v>40</v>
      </c>
      <c r="K2602" t="s">
        <v>40</v>
      </c>
      <c r="L2602" s="4">
        <v>1345</v>
      </c>
      <c r="M2602" s="2">
        <v>43983</v>
      </c>
      <c r="N2602" t="s">
        <v>41</v>
      </c>
      <c r="O2602" t="s">
        <v>42</v>
      </c>
      <c r="P2602" t="s">
        <v>3193</v>
      </c>
      <c r="Q2602" t="s">
        <v>3194</v>
      </c>
      <c r="R2602" t="s">
        <v>3195</v>
      </c>
      <c r="S2602" s="3">
        <v>43987</v>
      </c>
      <c r="T2602" t="s">
        <v>46</v>
      </c>
      <c r="U2602">
        <v>9</v>
      </c>
      <c r="V2602" t="s">
        <v>47</v>
      </c>
      <c r="W2602" t="s">
        <v>124</v>
      </c>
      <c r="X2602" t="s">
        <v>3196</v>
      </c>
      <c r="Y2602" s="3">
        <v>43770</v>
      </c>
      <c r="Z2602" t="s">
        <v>299</v>
      </c>
      <c r="AB2602" t="s">
        <v>300</v>
      </c>
      <c r="AD2602" t="s">
        <v>3061</v>
      </c>
      <c r="AH2602" t="str">
        <f>VLOOKUP(B2602,'cc Lookup'!A:J,10,0)</f>
        <v>Corporate Expenditure</v>
      </c>
      <c r="AI2602" t="str">
        <f>VLOOKUP(B2602,'cc Lookup'!A:E,5,0)</f>
        <v>Corporate Exp</v>
      </c>
      <c r="AJ2602" t="s">
        <v>6737</v>
      </c>
      <c r="AK2602" t="str">
        <f t="shared" si="80"/>
        <v>E35120 Corporate Expenses</v>
      </c>
      <c r="AL2602" t="str">
        <f t="shared" si="81"/>
        <v>7310 Legal / Prof Fees</v>
      </c>
      <c r="AM2602" t="str">
        <f>VLOOKUP(W2602,Lookup!A:B,2,0)</f>
        <v>Legal</v>
      </c>
    </row>
    <row r="2603" spans="1:39" x14ac:dyDescent="0.25">
      <c r="A2603" t="s">
        <v>33</v>
      </c>
      <c r="B2603" s="1" t="s">
        <v>63</v>
      </c>
      <c r="C2603" s="1" t="s">
        <v>35</v>
      </c>
      <c r="D2603" s="1" t="s">
        <v>36</v>
      </c>
      <c r="E2603" s="1" t="s">
        <v>36</v>
      </c>
      <c r="F2603" s="1" t="s">
        <v>37</v>
      </c>
      <c r="G2603" t="s">
        <v>64</v>
      </c>
      <c r="H2603" t="s">
        <v>39</v>
      </c>
      <c r="I2603" t="s">
        <v>40</v>
      </c>
      <c r="J2603" t="s">
        <v>40</v>
      </c>
      <c r="K2603" t="s">
        <v>40</v>
      </c>
      <c r="L2603" s="4">
        <v>360</v>
      </c>
      <c r="M2603" s="2">
        <v>43983</v>
      </c>
      <c r="N2603" t="s">
        <v>41</v>
      </c>
      <c r="O2603" t="s">
        <v>42</v>
      </c>
      <c r="P2603" t="s">
        <v>3197</v>
      </c>
      <c r="Q2603" t="s">
        <v>3198</v>
      </c>
      <c r="R2603" t="s">
        <v>3195</v>
      </c>
      <c r="S2603" s="3">
        <v>43993</v>
      </c>
      <c r="T2603" t="s">
        <v>46</v>
      </c>
      <c r="U2603">
        <v>7</v>
      </c>
      <c r="V2603" t="s">
        <v>47</v>
      </c>
      <c r="W2603" t="s">
        <v>3199</v>
      </c>
      <c r="X2603" t="s">
        <v>3200</v>
      </c>
      <c r="Y2603" s="3">
        <v>43850</v>
      </c>
      <c r="Z2603" t="s">
        <v>299</v>
      </c>
      <c r="AB2603" t="s">
        <v>300</v>
      </c>
      <c r="AD2603" t="s">
        <v>3096</v>
      </c>
      <c r="AH2603" t="str">
        <f>VLOOKUP(B2603,'cc Lookup'!A:J,10,0)</f>
        <v>Corporate Expenditure</v>
      </c>
      <c r="AI2603" t="str">
        <f>VLOOKUP(B2603,'cc Lookup'!A:E,5,0)</f>
        <v>Corporate Exp</v>
      </c>
      <c r="AJ2603" t="s">
        <v>6737</v>
      </c>
      <c r="AK2603" t="str">
        <f t="shared" si="80"/>
        <v>E35120 Corporate Expenses</v>
      </c>
      <c r="AL2603" t="str">
        <f t="shared" si="81"/>
        <v>7310 Legal / Prof Fees</v>
      </c>
      <c r="AM2603" t="str">
        <f>VLOOKUP(W2603,Lookup!A:B,2,0)</f>
        <v>Legal</v>
      </c>
    </row>
    <row r="2604" spans="1:39" x14ac:dyDescent="0.25">
      <c r="A2604" t="s">
        <v>33</v>
      </c>
      <c r="B2604" s="1" t="s">
        <v>63</v>
      </c>
      <c r="C2604" s="1" t="s">
        <v>35</v>
      </c>
      <c r="D2604" s="1" t="s">
        <v>36</v>
      </c>
      <c r="E2604" s="1" t="s">
        <v>36</v>
      </c>
      <c r="F2604" s="1" t="s">
        <v>37</v>
      </c>
      <c r="G2604" t="s">
        <v>64</v>
      </c>
      <c r="H2604" t="s">
        <v>39</v>
      </c>
      <c r="I2604" t="s">
        <v>40</v>
      </c>
      <c r="J2604" t="s">
        <v>40</v>
      </c>
      <c r="K2604" t="s">
        <v>40</v>
      </c>
      <c r="L2604" s="4">
        <v>8984.44</v>
      </c>
      <c r="M2604" s="2">
        <v>43983</v>
      </c>
      <c r="N2604" t="s">
        <v>41</v>
      </c>
      <c r="O2604" t="s">
        <v>42</v>
      </c>
      <c r="P2604" t="s">
        <v>3197</v>
      </c>
      <c r="Q2604" t="s">
        <v>3198</v>
      </c>
      <c r="R2604" t="s">
        <v>3195</v>
      </c>
      <c r="S2604" s="3">
        <v>43993</v>
      </c>
      <c r="T2604" t="s">
        <v>46</v>
      </c>
      <c r="U2604">
        <v>7</v>
      </c>
      <c r="V2604" t="s">
        <v>47</v>
      </c>
      <c r="W2604" t="s">
        <v>3199</v>
      </c>
      <c r="X2604" t="s">
        <v>3201</v>
      </c>
      <c r="Y2604" s="3">
        <v>43859</v>
      </c>
      <c r="Z2604" t="s">
        <v>299</v>
      </c>
      <c r="AB2604" t="s">
        <v>300</v>
      </c>
      <c r="AD2604" t="s">
        <v>3099</v>
      </c>
      <c r="AH2604" t="str">
        <f>VLOOKUP(B2604,'cc Lookup'!A:J,10,0)</f>
        <v>Corporate Expenditure</v>
      </c>
      <c r="AI2604" t="str">
        <f>VLOOKUP(B2604,'cc Lookup'!A:E,5,0)</f>
        <v>Corporate Exp</v>
      </c>
      <c r="AJ2604" t="s">
        <v>6737</v>
      </c>
      <c r="AK2604" t="str">
        <f t="shared" si="80"/>
        <v>E35120 Corporate Expenses</v>
      </c>
      <c r="AL2604" t="str">
        <f t="shared" si="81"/>
        <v>7310 Legal / Prof Fees</v>
      </c>
      <c r="AM2604" t="str">
        <f>VLOOKUP(W2604,Lookup!A:B,2,0)</f>
        <v>Legal</v>
      </c>
    </row>
    <row r="2605" spans="1:39" x14ac:dyDescent="0.25">
      <c r="A2605" t="s">
        <v>33</v>
      </c>
      <c r="B2605" s="1" t="s">
        <v>63</v>
      </c>
      <c r="C2605" s="1" t="s">
        <v>35</v>
      </c>
      <c r="D2605" s="1" t="s">
        <v>36</v>
      </c>
      <c r="E2605" s="1" t="s">
        <v>36</v>
      </c>
      <c r="F2605" s="1" t="s">
        <v>37</v>
      </c>
      <c r="G2605" t="s">
        <v>64</v>
      </c>
      <c r="H2605" t="s">
        <v>39</v>
      </c>
      <c r="I2605" t="s">
        <v>40</v>
      </c>
      <c r="J2605" t="s">
        <v>40</v>
      </c>
      <c r="K2605" t="s">
        <v>40</v>
      </c>
      <c r="L2605" s="4">
        <v>360</v>
      </c>
      <c r="M2605" s="2">
        <v>43983</v>
      </c>
      <c r="N2605" t="s">
        <v>41</v>
      </c>
      <c r="O2605" t="s">
        <v>42</v>
      </c>
      <c r="P2605" t="s">
        <v>3197</v>
      </c>
      <c r="Q2605" t="s">
        <v>3198</v>
      </c>
      <c r="R2605" t="s">
        <v>3195</v>
      </c>
      <c r="S2605" s="3">
        <v>43993</v>
      </c>
      <c r="T2605" t="s">
        <v>46</v>
      </c>
      <c r="U2605">
        <v>7</v>
      </c>
      <c r="V2605" t="s">
        <v>47</v>
      </c>
      <c r="W2605" t="s">
        <v>3199</v>
      </c>
      <c r="X2605" t="s">
        <v>3202</v>
      </c>
      <c r="Y2605" s="3">
        <v>43860</v>
      </c>
      <c r="Z2605" t="s">
        <v>299</v>
      </c>
      <c r="AB2605" t="s">
        <v>300</v>
      </c>
      <c r="AD2605" t="s">
        <v>3153</v>
      </c>
      <c r="AH2605" t="str">
        <f>VLOOKUP(B2605,'cc Lookup'!A:J,10,0)</f>
        <v>Corporate Expenditure</v>
      </c>
      <c r="AI2605" t="str">
        <f>VLOOKUP(B2605,'cc Lookup'!A:E,5,0)</f>
        <v>Corporate Exp</v>
      </c>
      <c r="AJ2605" t="s">
        <v>6737</v>
      </c>
      <c r="AK2605" t="str">
        <f t="shared" si="80"/>
        <v>E35120 Corporate Expenses</v>
      </c>
      <c r="AL2605" t="str">
        <f t="shared" si="81"/>
        <v>7310 Legal / Prof Fees</v>
      </c>
      <c r="AM2605" t="str">
        <f>VLOOKUP(W2605,Lookup!A:B,2,0)</f>
        <v>Legal</v>
      </c>
    </row>
    <row r="2606" spans="1:39" x14ac:dyDescent="0.25">
      <c r="A2606" t="s">
        <v>33</v>
      </c>
      <c r="B2606" s="1" t="s">
        <v>63</v>
      </c>
      <c r="C2606" s="1" t="s">
        <v>35</v>
      </c>
      <c r="D2606" s="1" t="s">
        <v>36</v>
      </c>
      <c r="E2606" s="1" t="s">
        <v>36</v>
      </c>
      <c r="F2606" s="1" t="s">
        <v>37</v>
      </c>
      <c r="G2606" t="s">
        <v>64</v>
      </c>
      <c r="H2606" t="s">
        <v>39</v>
      </c>
      <c r="I2606" t="s">
        <v>40</v>
      </c>
      <c r="J2606" t="s">
        <v>40</v>
      </c>
      <c r="K2606" t="s">
        <v>40</v>
      </c>
      <c r="L2606" s="4">
        <v>2412.1999999999998</v>
      </c>
      <c r="M2606" s="2">
        <v>43983</v>
      </c>
      <c r="N2606" t="s">
        <v>41</v>
      </c>
      <c r="O2606" t="s">
        <v>42</v>
      </c>
      <c r="P2606" t="s">
        <v>3203</v>
      </c>
      <c r="Q2606" t="s">
        <v>3204</v>
      </c>
      <c r="R2606" t="s">
        <v>3195</v>
      </c>
      <c r="S2606" s="3">
        <v>43993</v>
      </c>
      <c r="T2606" t="s">
        <v>46</v>
      </c>
      <c r="U2606">
        <v>5</v>
      </c>
      <c r="V2606" t="s">
        <v>47</v>
      </c>
      <c r="W2606" t="s">
        <v>124</v>
      </c>
      <c r="X2606" t="s">
        <v>3205</v>
      </c>
      <c r="Y2606" s="3">
        <v>42850</v>
      </c>
      <c r="Z2606" t="s">
        <v>299</v>
      </c>
      <c r="AB2606" t="s">
        <v>300</v>
      </c>
      <c r="AD2606" t="s">
        <v>3063</v>
      </c>
      <c r="AH2606" t="str">
        <f>VLOOKUP(B2606,'cc Lookup'!A:J,10,0)</f>
        <v>Corporate Expenditure</v>
      </c>
      <c r="AI2606" t="str">
        <f>VLOOKUP(B2606,'cc Lookup'!A:E,5,0)</f>
        <v>Corporate Exp</v>
      </c>
      <c r="AJ2606" t="s">
        <v>6737</v>
      </c>
      <c r="AK2606" t="str">
        <f t="shared" si="80"/>
        <v>E35120 Corporate Expenses</v>
      </c>
      <c r="AL2606" t="str">
        <f t="shared" si="81"/>
        <v>7310 Legal / Prof Fees</v>
      </c>
      <c r="AM2606" t="str">
        <f>VLOOKUP(W2606,Lookup!A:B,2,0)</f>
        <v>Legal</v>
      </c>
    </row>
    <row r="2607" spans="1:39" x14ac:dyDescent="0.25">
      <c r="A2607" t="s">
        <v>33</v>
      </c>
      <c r="B2607" s="1" t="s">
        <v>63</v>
      </c>
      <c r="C2607" s="1" t="s">
        <v>35</v>
      </c>
      <c r="D2607" s="1" t="s">
        <v>36</v>
      </c>
      <c r="E2607" s="1" t="s">
        <v>36</v>
      </c>
      <c r="F2607" s="1" t="s">
        <v>37</v>
      </c>
      <c r="G2607" t="s">
        <v>64</v>
      </c>
      <c r="H2607" t="s">
        <v>39</v>
      </c>
      <c r="I2607" t="s">
        <v>40</v>
      </c>
      <c r="J2607" t="s">
        <v>40</v>
      </c>
      <c r="K2607" t="s">
        <v>40</v>
      </c>
      <c r="L2607" s="4">
        <v>-0.9</v>
      </c>
      <c r="M2607" s="2">
        <v>43983</v>
      </c>
      <c r="N2607" t="s">
        <v>103</v>
      </c>
      <c r="O2607" t="s">
        <v>104</v>
      </c>
      <c r="P2607" t="s">
        <v>3080</v>
      </c>
      <c r="Q2607" t="s">
        <v>3206</v>
      </c>
      <c r="R2607" t="s">
        <v>3207</v>
      </c>
      <c r="S2607" s="3">
        <v>43980</v>
      </c>
      <c r="T2607" t="s">
        <v>46</v>
      </c>
      <c r="U2607">
        <v>1523</v>
      </c>
      <c r="V2607" t="s">
        <v>2788</v>
      </c>
      <c r="W2607" t="s">
        <v>2789</v>
      </c>
      <c r="X2607">
        <v>165083014</v>
      </c>
      <c r="Y2607" s="3">
        <v>43881</v>
      </c>
      <c r="AC2607" t="s">
        <v>792</v>
      </c>
      <c r="AH2607" t="str">
        <f>VLOOKUP(B2607,'cc Lookup'!A:J,10,0)</f>
        <v>Corporate Expenditure</v>
      </c>
      <c r="AI2607" t="str">
        <f>VLOOKUP(B2607,'cc Lookup'!A:E,5,0)</f>
        <v>Corporate Exp</v>
      </c>
      <c r="AJ2607" t="s">
        <v>6737</v>
      </c>
      <c r="AK2607" t="str">
        <f t="shared" si="80"/>
        <v>E35120 Corporate Expenses</v>
      </c>
      <c r="AL2607" t="str">
        <f t="shared" si="81"/>
        <v>7310 Legal / Prof Fees</v>
      </c>
      <c r="AM2607" t="str">
        <f>VLOOKUP(W2607,Lookup!A:B,2,0)</f>
        <v>Legal</v>
      </c>
    </row>
    <row r="2608" spans="1:39" x14ac:dyDescent="0.25">
      <c r="A2608" t="s">
        <v>33</v>
      </c>
      <c r="B2608" s="1" t="s">
        <v>63</v>
      </c>
      <c r="C2608" s="1" t="s">
        <v>35</v>
      </c>
      <c r="D2608" s="1" t="s">
        <v>36</v>
      </c>
      <c r="E2608" s="1" t="s">
        <v>36</v>
      </c>
      <c r="F2608" s="1" t="s">
        <v>37</v>
      </c>
      <c r="G2608" t="s">
        <v>64</v>
      </c>
      <c r="H2608" t="s">
        <v>39</v>
      </c>
      <c r="I2608" t="s">
        <v>40</v>
      </c>
      <c r="J2608" t="s">
        <v>40</v>
      </c>
      <c r="K2608" t="s">
        <v>40</v>
      </c>
      <c r="L2608" s="4">
        <v>-0.51</v>
      </c>
      <c r="M2608" s="2">
        <v>43983</v>
      </c>
      <c r="N2608" t="s">
        <v>103</v>
      </c>
      <c r="O2608" t="s">
        <v>104</v>
      </c>
      <c r="P2608" t="s">
        <v>3080</v>
      </c>
      <c r="Q2608" t="s">
        <v>3206</v>
      </c>
      <c r="R2608" t="s">
        <v>3207</v>
      </c>
      <c r="S2608" s="3">
        <v>43980</v>
      </c>
      <c r="T2608" t="s">
        <v>46</v>
      </c>
      <c r="U2608">
        <v>1524</v>
      </c>
      <c r="V2608" t="s">
        <v>2521</v>
      </c>
      <c r="W2608" t="s">
        <v>2276</v>
      </c>
      <c r="X2608">
        <v>165081155</v>
      </c>
      <c r="Y2608" s="3">
        <v>43809</v>
      </c>
      <c r="AC2608" t="s">
        <v>2520</v>
      </c>
      <c r="AH2608" t="str">
        <f>VLOOKUP(B2608,'cc Lookup'!A:J,10,0)</f>
        <v>Corporate Expenditure</v>
      </c>
      <c r="AI2608" t="str">
        <f>VLOOKUP(B2608,'cc Lookup'!A:E,5,0)</f>
        <v>Corporate Exp</v>
      </c>
      <c r="AJ2608" t="s">
        <v>6737</v>
      </c>
      <c r="AK2608" t="str">
        <f t="shared" si="80"/>
        <v>E35120 Corporate Expenses</v>
      </c>
      <c r="AL2608" t="str">
        <f t="shared" si="81"/>
        <v>7310 Legal / Prof Fees</v>
      </c>
      <c r="AM2608" t="str">
        <f>VLOOKUP(W2608,Lookup!A:B,2,0)</f>
        <v>Prof</v>
      </c>
    </row>
    <row r="2609" spans="1:39" x14ac:dyDescent="0.25">
      <c r="A2609" t="s">
        <v>33</v>
      </c>
      <c r="B2609" s="1" t="s">
        <v>63</v>
      </c>
      <c r="C2609" s="1" t="s">
        <v>35</v>
      </c>
      <c r="D2609" s="1" t="s">
        <v>36</v>
      </c>
      <c r="E2609" s="1" t="s">
        <v>36</v>
      </c>
      <c r="F2609" s="1" t="s">
        <v>37</v>
      </c>
      <c r="G2609" t="s">
        <v>64</v>
      </c>
      <c r="H2609" t="s">
        <v>39</v>
      </c>
      <c r="I2609" t="s">
        <v>40</v>
      </c>
      <c r="J2609" t="s">
        <v>40</v>
      </c>
      <c r="K2609" t="s">
        <v>40</v>
      </c>
      <c r="L2609" s="4">
        <v>0.51</v>
      </c>
      <c r="M2609" s="2">
        <v>43983</v>
      </c>
      <c r="N2609" t="s">
        <v>103</v>
      </c>
      <c r="O2609" t="s">
        <v>104</v>
      </c>
      <c r="P2609" t="s">
        <v>3208</v>
      </c>
      <c r="Q2609" t="s">
        <v>3209</v>
      </c>
      <c r="R2609" t="s">
        <v>3210</v>
      </c>
      <c r="S2609" s="3">
        <v>44012</v>
      </c>
      <c r="T2609" t="s">
        <v>46</v>
      </c>
      <c r="U2609">
        <v>1620</v>
      </c>
      <c r="V2609" t="s">
        <v>2521</v>
      </c>
      <c r="W2609" t="s">
        <v>2276</v>
      </c>
      <c r="X2609">
        <v>165081155</v>
      </c>
      <c r="Y2609" s="3">
        <v>43809</v>
      </c>
      <c r="AC2609" t="s">
        <v>2520</v>
      </c>
      <c r="AH2609" t="str">
        <f>VLOOKUP(B2609,'cc Lookup'!A:J,10,0)</f>
        <v>Corporate Expenditure</v>
      </c>
      <c r="AI2609" t="str">
        <f>VLOOKUP(B2609,'cc Lookup'!A:E,5,0)</f>
        <v>Corporate Exp</v>
      </c>
      <c r="AJ2609" t="s">
        <v>6737</v>
      </c>
      <c r="AK2609" t="str">
        <f t="shared" si="80"/>
        <v>E35120 Corporate Expenses</v>
      </c>
      <c r="AL2609" t="str">
        <f t="shared" si="81"/>
        <v>7310 Legal / Prof Fees</v>
      </c>
      <c r="AM2609" t="str">
        <f>VLOOKUP(W2609,Lookup!A:B,2,0)</f>
        <v>Prof</v>
      </c>
    </row>
    <row r="2610" spans="1:39" x14ac:dyDescent="0.25">
      <c r="A2610" t="s">
        <v>33</v>
      </c>
      <c r="B2610" s="1" t="s">
        <v>63</v>
      </c>
      <c r="C2610" s="1" t="s">
        <v>35</v>
      </c>
      <c r="D2610" s="1" t="s">
        <v>36</v>
      </c>
      <c r="E2610" s="1" t="s">
        <v>2977</v>
      </c>
      <c r="F2610" s="1" t="s">
        <v>37</v>
      </c>
      <c r="G2610" t="s">
        <v>64</v>
      </c>
      <c r="H2610" t="s">
        <v>39</v>
      </c>
      <c r="I2610" t="s">
        <v>40</v>
      </c>
      <c r="J2610" t="s">
        <v>2978</v>
      </c>
      <c r="K2610" t="s">
        <v>40</v>
      </c>
      <c r="L2610" s="4">
        <v>-127190.2</v>
      </c>
      <c r="M2610" s="2">
        <v>43983</v>
      </c>
      <c r="N2610" t="s">
        <v>55</v>
      </c>
      <c r="O2610" t="s">
        <v>56</v>
      </c>
      <c r="P2610" t="s">
        <v>1883</v>
      </c>
      <c r="Q2610" t="s">
        <v>3129</v>
      </c>
      <c r="R2610" t="s">
        <v>3130</v>
      </c>
      <c r="S2610" s="3">
        <v>44015</v>
      </c>
      <c r="T2610" t="s">
        <v>350</v>
      </c>
      <c r="U2610">
        <v>44</v>
      </c>
      <c r="V2610" t="s">
        <v>3211</v>
      </c>
      <c r="W2610" t="s">
        <v>3130</v>
      </c>
      <c r="Y2610" s="3">
        <v>44014</v>
      </c>
      <c r="AA2610" t="s">
        <v>1999</v>
      </c>
      <c r="AD2610" t="s">
        <v>3212</v>
      </c>
      <c r="AH2610" t="str">
        <f>VLOOKUP(B2610,'cc Lookup'!A:J,10,0)</f>
        <v>Corporate Expenditure</v>
      </c>
      <c r="AI2610" t="str">
        <f>VLOOKUP(B2610,'cc Lookup'!A:E,5,0)</f>
        <v>Corporate Exp</v>
      </c>
      <c r="AJ2610" t="s">
        <v>6737</v>
      </c>
      <c r="AK2610" t="str">
        <f t="shared" si="80"/>
        <v>E35120 Corporate Expenses</v>
      </c>
      <c r="AL2610" t="str">
        <f t="shared" si="81"/>
        <v>7310 Legal / Prof Fees</v>
      </c>
      <c r="AM2610" t="str">
        <f>VLOOKUP(W2610,Lookup!A:B,2,0)</f>
        <v>Other</v>
      </c>
    </row>
    <row r="2611" spans="1:39" x14ac:dyDescent="0.25">
      <c r="A2611" t="s">
        <v>33</v>
      </c>
      <c r="B2611" s="1" t="s">
        <v>63</v>
      </c>
      <c r="C2611" s="1" t="s">
        <v>35</v>
      </c>
      <c r="D2611" s="1" t="s">
        <v>36</v>
      </c>
      <c r="E2611" s="1" t="s">
        <v>2904</v>
      </c>
      <c r="F2611" s="1" t="s">
        <v>37</v>
      </c>
      <c r="G2611" t="s">
        <v>64</v>
      </c>
      <c r="H2611" t="s">
        <v>39</v>
      </c>
      <c r="I2611" t="s">
        <v>40</v>
      </c>
      <c r="J2611" t="s">
        <v>2905</v>
      </c>
      <c r="K2611" t="s">
        <v>40</v>
      </c>
      <c r="L2611" s="4">
        <v>270.74</v>
      </c>
      <c r="M2611" s="2">
        <v>43983</v>
      </c>
      <c r="N2611" t="s">
        <v>55</v>
      </c>
      <c r="O2611" t="s">
        <v>56</v>
      </c>
      <c r="P2611" t="s">
        <v>1883</v>
      </c>
      <c r="Q2611" t="s">
        <v>3129</v>
      </c>
      <c r="R2611" t="s">
        <v>3130</v>
      </c>
      <c r="S2611" s="3">
        <v>44015</v>
      </c>
      <c r="T2611" t="s">
        <v>350</v>
      </c>
      <c r="U2611">
        <v>45</v>
      </c>
      <c r="V2611" t="s">
        <v>3083</v>
      </c>
      <c r="W2611" t="s">
        <v>3130</v>
      </c>
      <c r="Y2611" s="3">
        <v>44014</v>
      </c>
      <c r="AA2611" t="s">
        <v>3083</v>
      </c>
      <c r="AH2611" t="str">
        <f>VLOOKUP(B2611,'cc Lookup'!A:J,10,0)</f>
        <v>Corporate Expenditure</v>
      </c>
      <c r="AI2611" t="str">
        <f>VLOOKUP(B2611,'cc Lookup'!A:E,5,0)</f>
        <v>Corporate Exp</v>
      </c>
      <c r="AJ2611" t="s">
        <v>6737</v>
      </c>
      <c r="AK2611" t="str">
        <f t="shared" si="80"/>
        <v>E35120 Corporate Expenses</v>
      </c>
      <c r="AL2611" t="str">
        <f t="shared" si="81"/>
        <v>7310 Legal / Prof Fees</v>
      </c>
      <c r="AM2611" t="str">
        <f>VLOOKUP(W2611,Lookup!A:B,2,0)</f>
        <v>Other</v>
      </c>
    </row>
    <row r="2612" spans="1:39" x14ac:dyDescent="0.25">
      <c r="A2612" t="s">
        <v>33</v>
      </c>
      <c r="B2612" s="1" t="s">
        <v>63</v>
      </c>
      <c r="C2612" s="1" t="s">
        <v>35</v>
      </c>
      <c r="D2612" s="1" t="s">
        <v>36</v>
      </c>
      <c r="E2612" s="1" t="s">
        <v>2904</v>
      </c>
      <c r="F2612" s="1" t="s">
        <v>37</v>
      </c>
      <c r="G2612" t="s">
        <v>64</v>
      </c>
      <c r="H2612" t="s">
        <v>39</v>
      </c>
      <c r="I2612" t="s">
        <v>40</v>
      </c>
      <c r="J2612" t="s">
        <v>2905</v>
      </c>
      <c r="K2612" t="s">
        <v>40</v>
      </c>
      <c r="L2612" s="4">
        <v>2682.94</v>
      </c>
      <c r="M2612" s="2">
        <v>43983</v>
      </c>
      <c r="N2612" t="s">
        <v>55</v>
      </c>
      <c r="O2612" t="s">
        <v>56</v>
      </c>
      <c r="P2612" t="s">
        <v>1883</v>
      </c>
      <c r="Q2612" t="s">
        <v>3129</v>
      </c>
      <c r="R2612" t="s">
        <v>3130</v>
      </c>
      <c r="S2612" s="3">
        <v>44015</v>
      </c>
      <c r="T2612" t="s">
        <v>350</v>
      </c>
      <c r="U2612">
        <v>46</v>
      </c>
      <c r="V2612" t="s">
        <v>3084</v>
      </c>
      <c r="W2612" t="s">
        <v>3130</v>
      </c>
      <c r="Y2612" s="3">
        <v>44014</v>
      </c>
      <c r="AA2612" t="s">
        <v>3084</v>
      </c>
      <c r="AH2612" t="str">
        <f>VLOOKUP(B2612,'cc Lookup'!A:J,10,0)</f>
        <v>Corporate Expenditure</v>
      </c>
      <c r="AI2612" t="str">
        <f>VLOOKUP(B2612,'cc Lookup'!A:E,5,0)</f>
        <v>Corporate Exp</v>
      </c>
      <c r="AJ2612" t="s">
        <v>6737</v>
      </c>
      <c r="AK2612" t="str">
        <f t="shared" si="80"/>
        <v>E35120 Corporate Expenses</v>
      </c>
      <c r="AL2612" t="str">
        <f t="shared" si="81"/>
        <v>7310 Legal / Prof Fees</v>
      </c>
      <c r="AM2612" t="str">
        <f>VLOOKUP(W2612,Lookup!A:B,2,0)</f>
        <v>Other</v>
      </c>
    </row>
    <row r="2613" spans="1:39" x14ac:dyDescent="0.25">
      <c r="A2613" t="s">
        <v>33</v>
      </c>
      <c r="B2613" s="1" t="s">
        <v>63</v>
      </c>
      <c r="C2613" s="1" t="s">
        <v>35</v>
      </c>
      <c r="D2613" s="1" t="s">
        <v>36</v>
      </c>
      <c r="E2613" s="1" t="s">
        <v>2904</v>
      </c>
      <c r="F2613" s="1" t="s">
        <v>37</v>
      </c>
      <c r="G2613" t="s">
        <v>64</v>
      </c>
      <c r="H2613" t="s">
        <v>39</v>
      </c>
      <c r="I2613" t="s">
        <v>40</v>
      </c>
      <c r="J2613" t="s">
        <v>2905</v>
      </c>
      <c r="K2613" t="s">
        <v>40</v>
      </c>
      <c r="L2613" s="4">
        <v>2863.34</v>
      </c>
      <c r="M2613" s="2">
        <v>43983</v>
      </c>
      <c r="N2613" t="s">
        <v>55</v>
      </c>
      <c r="O2613" t="s">
        <v>56</v>
      </c>
      <c r="P2613" t="s">
        <v>1883</v>
      </c>
      <c r="Q2613" t="s">
        <v>3129</v>
      </c>
      <c r="R2613" t="s">
        <v>3130</v>
      </c>
      <c r="S2613" s="3">
        <v>44015</v>
      </c>
      <c r="T2613" t="s">
        <v>350</v>
      </c>
      <c r="U2613">
        <v>47</v>
      </c>
      <c r="V2613" t="s">
        <v>3085</v>
      </c>
      <c r="W2613" t="s">
        <v>3130</v>
      </c>
      <c r="Y2613" s="3">
        <v>44014</v>
      </c>
      <c r="AA2613" t="s">
        <v>3085</v>
      </c>
      <c r="AH2613" t="str">
        <f>VLOOKUP(B2613,'cc Lookup'!A:J,10,0)</f>
        <v>Corporate Expenditure</v>
      </c>
      <c r="AI2613" t="str">
        <f>VLOOKUP(B2613,'cc Lookup'!A:E,5,0)</f>
        <v>Corporate Exp</v>
      </c>
      <c r="AJ2613" t="s">
        <v>6737</v>
      </c>
      <c r="AK2613" t="str">
        <f t="shared" si="80"/>
        <v>E35120 Corporate Expenses</v>
      </c>
      <c r="AL2613" t="str">
        <f t="shared" si="81"/>
        <v>7310 Legal / Prof Fees</v>
      </c>
      <c r="AM2613" t="str">
        <f>VLOOKUP(W2613,Lookup!A:B,2,0)</f>
        <v>Other</v>
      </c>
    </row>
    <row r="2614" spans="1:39" x14ac:dyDescent="0.25">
      <c r="A2614" t="s">
        <v>33</v>
      </c>
      <c r="B2614" s="1" t="s">
        <v>63</v>
      </c>
      <c r="C2614" s="1" t="s">
        <v>35</v>
      </c>
      <c r="D2614" s="1" t="s">
        <v>36</v>
      </c>
      <c r="E2614" s="1" t="s">
        <v>2904</v>
      </c>
      <c r="F2614" s="1" t="s">
        <v>37</v>
      </c>
      <c r="G2614" t="s">
        <v>64</v>
      </c>
      <c r="H2614" t="s">
        <v>39</v>
      </c>
      <c r="I2614" t="s">
        <v>40</v>
      </c>
      <c r="J2614" t="s">
        <v>2905</v>
      </c>
      <c r="K2614" t="s">
        <v>40</v>
      </c>
      <c r="L2614" s="4">
        <v>4208.34</v>
      </c>
      <c r="M2614" s="2">
        <v>43983</v>
      </c>
      <c r="N2614" t="s">
        <v>55</v>
      </c>
      <c r="O2614" t="s">
        <v>56</v>
      </c>
      <c r="P2614" t="s">
        <v>1883</v>
      </c>
      <c r="Q2614" t="s">
        <v>3129</v>
      </c>
      <c r="R2614" t="s">
        <v>3130</v>
      </c>
      <c r="S2614" s="3">
        <v>44015</v>
      </c>
      <c r="T2614" t="s">
        <v>350</v>
      </c>
      <c r="U2614">
        <v>48</v>
      </c>
      <c r="V2614" t="s">
        <v>3086</v>
      </c>
      <c r="W2614" t="s">
        <v>3130</v>
      </c>
      <c r="Y2614" s="3">
        <v>44014</v>
      </c>
      <c r="AA2614" t="s">
        <v>3086</v>
      </c>
      <c r="AH2614" t="str">
        <f>VLOOKUP(B2614,'cc Lookup'!A:J,10,0)</f>
        <v>Corporate Expenditure</v>
      </c>
      <c r="AI2614" t="str">
        <f>VLOOKUP(B2614,'cc Lookup'!A:E,5,0)</f>
        <v>Corporate Exp</v>
      </c>
      <c r="AJ2614" t="s">
        <v>6737</v>
      </c>
      <c r="AK2614" t="str">
        <f t="shared" si="80"/>
        <v>E35120 Corporate Expenses</v>
      </c>
      <c r="AL2614" t="str">
        <f t="shared" si="81"/>
        <v>7310 Legal / Prof Fees</v>
      </c>
      <c r="AM2614" t="str">
        <f>VLOOKUP(W2614,Lookup!A:B,2,0)</f>
        <v>Other</v>
      </c>
    </row>
    <row r="2615" spans="1:39" x14ac:dyDescent="0.25">
      <c r="A2615" t="s">
        <v>33</v>
      </c>
      <c r="B2615" s="1" t="s">
        <v>63</v>
      </c>
      <c r="C2615" s="1" t="s">
        <v>35</v>
      </c>
      <c r="D2615" s="1" t="s">
        <v>36</v>
      </c>
      <c r="E2615" s="1" t="s">
        <v>2904</v>
      </c>
      <c r="F2615" s="1" t="s">
        <v>37</v>
      </c>
      <c r="G2615" t="s">
        <v>64</v>
      </c>
      <c r="H2615" t="s">
        <v>39</v>
      </c>
      <c r="I2615" t="s">
        <v>40</v>
      </c>
      <c r="J2615" t="s">
        <v>2905</v>
      </c>
      <c r="K2615" t="s">
        <v>40</v>
      </c>
      <c r="L2615" s="4">
        <v>-6817.06</v>
      </c>
      <c r="M2615" s="2">
        <v>43983</v>
      </c>
      <c r="N2615" t="s">
        <v>55</v>
      </c>
      <c r="O2615" t="s">
        <v>56</v>
      </c>
      <c r="P2615" t="s">
        <v>1883</v>
      </c>
      <c r="Q2615" t="s">
        <v>3129</v>
      </c>
      <c r="R2615" t="s">
        <v>3130</v>
      </c>
      <c r="S2615" s="3">
        <v>44015</v>
      </c>
      <c r="T2615" t="s">
        <v>350</v>
      </c>
      <c r="U2615">
        <v>49</v>
      </c>
      <c r="V2615" t="s">
        <v>3091</v>
      </c>
      <c r="W2615" t="s">
        <v>3130</v>
      </c>
      <c r="Y2615" s="3">
        <v>44014</v>
      </c>
      <c r="AA2615" t="s">
        <v>3091</v>
      </c>
      <c r="AH2615" t="str">
        <f>VLOOKUP(B2615,'cc Lookup'!A:J,10,0)</f>
        <v>Corporate Expenditure</v>
      </c>
      <c r="AI2615" t="str">
        <f>VLOOKUP(B2615,'cc Lookup'!A:E,5,0)</f>
        <v>Corporate Exp</v>
      </c>
      <c r="AJ2615" t="s">
        <v>6737</v>
      </c>
      <c r="AK2615" t="str">
        <f t="shared" si="80"/>
        <v>E35120 Corporate Expenses</v>
      </c>
      <c r="AL2615" t="str">
        <f t="shared" si="81"/>
        <v>7310 Legal / Prof Fees</v>
      </c>
      <c r="AM2615" t="str">
        <f>VLOOKUP(W2615,Lookup!A:B,2,0)</f>
        <v>Other</v>
      </c>
    </row>
    <row r="2616" spans="1:39" x14ac:dyDescent="0.25">
      <c r="A2616" t="s">
        <v>33</v>
      </c>
      <c r="B2616" s="1" t="s">
        <v>63</v>
      </c>
      <c r="C2616" s="1" t="s">
        <v>35</v>
      </c>
      <c r="D2616" s="1" t="s">
        <v>36</v>
      </c>
      <c r="E2616" s="1" t="s">
        <v>2904</v>
      </c>
      <c r="F2616" s="1" t="s">
        <v>37</v>
      </c>
      <c r="G2616" t="s">
        <v>64</v>
      </c>
      <c r="H2616" t="s">
        <v>39</v>
      </c>
      <c r="I2616" t="s">
        <v>40</v>
      </c>
      <c r="J2616" t="s">
        <v>2905</v>
      </c>
      <c r="K2616" t="s">
        <v>40</v>
      </c>
      <c r="L2616" s="4">
        <v>-6848.26</v>
      </c>
      <c r="M2616" s="2">
        <v>43983</v>
      </c>
      <c r="N2616" t="s">
        <v>55</v>
      </c>
      <c r="O2616" t="s">
        <v>56</v>
      </c>
      <c r="P2616" t="s">
        <v>1883</v>
      </c>
      <c r="Q2616" t="s">
        <v>3129</v>
      </c>
      <c r="R2616" t="s">
        <v>3130</v>
      </c>
      <c r="S2616" s="3">
        <v>44015</v>
      </c>
      <c r="T2616" t="s">
        <v>350</v>
      </c>
      <c r="U2616">
        <v>50</v>
      </c>
      <c r="V2616" t="s">
        <v>3092</v>
      </c>
      <c r="W2616" t="s">
        <v>3130</v>
      </c>
      <c r="Y2616" s="3">
        <v>44014</v>
      </c>
      <c r="AA2616" t="s">
        <v>3092</v>
      </c>
      <c r="AH2616" t="str">
        <f>VLOOKUP(B2616,'cc Lookup'!A:J,10,0)</f>
        <v>Corporate Expenditure</v>
      </c>
      <c r="AI2616" t="str">
        <f>VLOOKUP(B2616,'cc Lookup'!A:E,5,0)</f>
        <v>Corporate Exp</v>
      </c>
      <c r="AJ2616" t="s">
        <v>6737</v>
      </c>
      <c r="AK2616" t="str">
        <f t="shared" si="80"/>
        <v>E35120 Corporate Expenses</v>
      </c>
      <c r="AL2616" t="str">
        <f t="shared" si="81"/>
        <v>7310 Legal / Prof Fees</v>
      </c>
      <c r="AM2616" t="str">
        <f>VLOOKUP(W2616,Lookup!A:B,2,0)</f>
        <v>Other</v>
      </c>
    </row>
    <row r="2617" spans="1:39" x14ac:dyDescent="0.25">
      <c r="A2617" t="s">
        <v>33</v>
      </c>
      <c r="B2617" s="1" t="s">
        <v>63</v>
      </c>
      <c r="C2617" s="1" t="s">
        <v>35</v>
      </c>
      <c r="D2617" s="1" t="s">
        <v>36</v>
      </c>
      <c r="E2617" s="1" t="s">
        <v>2904</v>
      </c>
      <c r="F2617" s="1" t="s">
        <v>37</v>
      </c>
      <c r="G2617" t="s">
        <v>64</v>
      </c>
      <c r="H2617" t="s">
        <v>39</v>
      </c>
      <c r="I2617" t="s">
        <v>40</v>
      </c>
      <c r="J2617" t="s">
        <v>2905</v>
      </c>
      <c r="K2617" t="s">
        <v>40</v>
      </c>
      <c r="L2617" s="4">
        <v>-7053.86</v>
      </c>
      <c r="M2617" s="2">
        <v>43983</v>
      </c>
      <c r="N2617" t="s">
        <v>55</v>
      </c>
      <c r="O2617" t="s">
        <v>56</v>
      </c>
      <c r="P2617" t="s">
        <v>1883</v>
      </c>
      <c r="Q2617" t="s">
        <v>3129</v>
      </c>
      <c r="R2617" t="s">
        <v>3130</v>
      </c>
      <c r="S2617" s="3">
        <v>44015</v>
      </c>
      <c r="T2617" t="s">
        <v>350</v>
      </c>
      <c r="U2617">
        <v>51</v>
      </c>
      <c r="V2617" t="s">
        <v>3093</v>
      </c>
      <c r="W2617" t="s">
        <v>3130</v>
      </c>
      <c r="Y2617" s="3">
        <v>44014</v>
      </c>
      <c r="AA2617" t="s">
        <v>3093</v>
      </c>
      <c r="AH2617" t="str">
        <f>VLOOKUP(B2617,'cc Lookup'!A:J,10,0)</f>
        <v>Corporate Expenditure</v>
      </c>
      <c r="AI2617" t="str">
        <f>VLOOKUP(B2617,'cc Lookup'!A:E,5,0)</f>
        <v>Corporate Exp</v>
      </c>
      <c r="AJ2617" t="s">
        <v>6737</v>
      </c>
      <c r="AK2617" t="str">
        <f t="shared" si="80"/>
        <v>E35120 Corporate Expenses</v>
      </c>
      <c r="AL2617" t="str">
        <f t="shared" si="81"/>
        <v>7310 Legal / Prof Fees</v>
      </c>
      <c r="AM2617" t="str">
        <f>VLOOKUP(W2617,Lookup!A:B,2,0)</f>
        <v>Other</v>
      </c>
    </row>
    <row r="2618" spans="1:39" x14ac:dyDescent="0.25">
      <c r="A2618" t="s">
        <v>33</v>
      </c>
      <c r="B2618" s="1" t="s">
        <v>63</v>
      </c>
      <c r="C2618" s="1" t="s">
        <v>35</v>
      </c>
      <c r="D2618" s="1" t="s">
        <v>36</v>
      </c>
      <c r="E2618" s="1" t="s">
        <v>2904</v>
      </c>
      <c r="F2618" s="1" t="s">
        <v>37</v>
      </c>
      <c r="G2618" t="s">
        <v>64</v>
      </c>
      <c r="H2618" t="s">
        <v>39</v>
      </c>
      <c r="I2618" t="s">
        <v>40</v>
      </c>
      <c r="J2618" t="s">
        <v>2905</v>
      </c>
      <c r="K2618" t="s">
        <v>40</v>
      </c>
      <c r="L2618" s="4">
        <v>-360</v>
      </c>
      <c r="M2618" s="2">
        <v>43983</v>
      </c>
      <c r="N2618" t="s">
        <v>55</v>
      </c>
      <c r="O2618" t="s">
        <v>56</v>
      </c>
      <c r="P2618" t="s">
        <v>3141</v>
      </c>
      <c r="Q2618" t="s">
        <v>3142</v>
      </c>
      <c r="R2618" t="s">
        <v>3143</v>
      </c>
      <c r="S2618" s="3">
        <v>43991</v>
      </c>
      <c r="T2618" t="s">
        <v>46</v>
      </c>
      <c r="U2618">
        <v>24</v>
      </c>
      <c r="V2618" t="s">
        <v>3094</v>
      </c>
      <c r="W2618" t="s">
        <v>3143</v>
      </c>
      <c r="Y2618" s="3">
        <v>43991</v>
      </c>
      <c r="AA2618" t="s">
        <v>3095</v>
      </c>
      <c r="AD2618" t="s">
        <v>3096</v>
      </c>
      <c r="AH2618" t="str">
        <f>VLOOKUP(B2618,'cc Lookup'!A:J,10,0)</f>
        <v>Corporate Expenditure</v>
      </c>
      <c r="AI2618" t="str">
        <f>VLOOKUP(B2618,'cc Lookup'!A:E,5,0)</f>
        <v>Corporate Exp</v>
      </c>
      <c r="AJ2618" t="s">
        <v>6737</v>
      </c>
      <c r="AK2618" t="str">
        <f t="shared" si="80"/>
        <v>E35120 Corporate Expenses</v>
      </c>
      <c r="AL2618" t="str">
        <f t="shared" si="81"/>
        <v>7310 Legal / Prof Fees</v>
      </c>
      <c r="AM2618" t="str">
        <f>VLOOKUP(W2618,Lookup!A:B,2,0)</f>
        <v>Other</v>
      </c>
    </row>
    <row r="2619" spans="1:39" x14ac:dyDescent="0.25">
      <c r="A2619" t="s">
        <v>33</v>
      </c>
      <c r="B2619" s="1" t="s">
        <v>63</v>
      </c>
      <c r="C2619" s="1" t="s">
        <v>35</v>
      </c>
      <c r="D2619" s="1" t="s">
        <v>36</v>
      </c>
      <c r="E2619" s="1" t="s">
        <v>2904</v>
      </c>
      <c r="F2619" s="1" t="s">
        <v>37</v>
      </c>
      <c r="G2619" t="s">
        <v>64</v>
      </c>
      <c r="H2619" t="s">
        <v>39</v>
      </c>
      <c r="I2619" t="s">
        <v>40</v>
      </c>
      <c r="J2619" t="s">
        <v>2905</v>
      </c>
      <c r="K2619" t="s">
        <v>40</v>
      </c>
      <c r="L2619" s="4">
        <v>-8984.44</v>
      </c>
      <c r="M2619" s="2">
        <v>43983</v>
      </c>
      <c r="N2619" t="s">
        <v>55</v>
      </c>
      <c r="O2619" t="s">
        <v>56</v>
      </c>
      <c r="P2619" t="s">
        <v>3141</v>
      </c>
      <c r="Q2619" t="s">
        <v>3142</v>
      </c>
      <c r="R2619" t="s">
        <v>3143</v>
      </c>
      <c r="S2619" s="3">
        <v>43991</v>
      </c>
      <c r="T2619" t="s">
        <v>46</v>
      </c>
      <c r="U2619">
        <v>25</v>
      </c>
      <c r="V2619" t="s">
        <v>3097</v>
      </c>
      <c r="W2619" t="s">
        <v>3143</v>
      </c>
      <c r="Y2619" s="3">
        <v>43991</v>
      </c>
      <c r="AA2619" t="s">
        <v>3098</v>
      </c>
      <c r="AD2619" t="s">
        <v>3099</v>
      </c>
      <c r="AH2619" t="str">
        <f>VLOOKUP(B2619,'cc Lookup'!A:J,10,0)</f>
        <v>Corporate Expenditure</v>
      </c>
      <c r="AI2619" t="str">
        <f>VLOOKUP(B2619,'cc Lookup'!A:E,5,0)</f>
        <v>Corporate Exp</v>
      </c>
      <c r="AJ2619" t="s">
        <v>6737</v>
      </c>
      <c r="AK2619" t="str">
        <f t="shared" si="80"/>
        <v>E35120 Corporate Expenses</v>
      </c>
      <c r="AL2619" t="str">
        <f t="shared" si="81"/>
        <v>7310 Legal / Prof Fees</v>
      </c>
      <c r="AM2619" t="str">
        <f>VLOOKUP(W2619,Lookup!A:B,2,0)</f>
        <v>Other</v>
      </c>
    </row>
    <row r="2620" spans="1:39" x14ac:dyDescent="0.25">
      <c r="A2620" t="s">
        <v>33</v>
      </c>
      <c r="B2620" s="1" t="s">
        <v>63</v>
      </c>
      <c r="C2620" s="1" t="s">
        <v>35</v>
      </c>
      <c r="D2620" s="1" t="s">
        <v>36</v>
      </c>
      <c r="E2620" s="1" t="s">
        <v>2904</v>
      </c>
      <c r="F2620" s="1" t="s">
        <v>37</v>
      </c>
      <c r="G2620" t="s">
        <v>64</v>
      </c>
      <c r="H2620" t="s">
        <v>39</v>
      </c>
      <c r="I2620" t="s">
        <v>40</v>
      </c>
      <c r="J2620" t="s">
        <v>2905</v>
      </c>
      <c r="K2620" t="s">
        <v>40</v>
      </c>
      <c r="L2620" s="4">
        <v>-270.74</v>
      </c>
      <c r="M2620" s="2">
        <v>43983</v>
      </c>
      <c r="N2620" t="s">
        <v>55</v>
      </c>
      <c r="O2620" t="s">
        <v>56</v>
      </c>
      <c r="P2620" t="s">
        <v>3131</v>
      </c>
      <c r="Q2620" t="s">
        <v>3132</v>
      </c>
      <c r="R2620" t="s">
        <v>3133</v>
      </c>
      <c r="S2620" s="3">
        <v>43991</v>
      </c>
      <c r="T2620" t="s">
        <v>46</v>
      </c>
      <c r="U2620">
        <v>43</v>
      </c>
      <c r="V2620" t="s">
        <v>3083</v>
      </c>
      <c r="W2620" t="s">
        <v>3133</v>
      </c>
      <c r="Y2620" s="3">
        <v>43991</v>
      </c>
      <c r="AA2620" t="s">
        <v>3083</v>
      </c>
      <c r="AH2620" t="str">
        <f>VLOOKUP(B2620,'cc Lookup'!A:J,10,0)</f>
        <v>Corporate Expenditure</v>
      </c>
      <c r="AI2620" t="str">
        <f>VLOOKUP(B2620,'cc Lookup'!A:E,5,0)</f>
        <v>Corporate Exp</v>
      </c>
      <c r="AJ2620" t="s">
        <v>6737</v>
      </c>
      <c r="AK2620" t="str">
        <f t="shared" si="80"/>
        <v>E35120 Corporate Expenses</v>
      </c>
      <c r="AL2620" t="str">
        <f t="shared" si="81"/>
        <v>7310 Legal / Prof Fees</v>
      </c>
      <c r="AM2620" t="str">
        <f>VLOOKUP(W2620,Lookup!A:B,2,0)</f>
        <v>Other</v>
      </c>
    </row>
    <row r="2621" spans="1:39" x14ac:dyDescent="0.25">
      <c r="A2621" t="s">
        <v>33</v>
      </c>
      <c r="B2621" s="1" t="s">
        <v>63</v>
      </c>
      <c r="C2621" s="1" t="s">
        <v>35</v>
      </c>
      <c r="D2621" s="1" t="s">
        <v>36</v>
      </c>
      <c r="E2621" s="1" t="s">
        <v>2904</v>
      </c>
      <c r="F2621" s="1" t="s">
        <v>37</v>
      </c>
      <c r="G2621" t="s">
        <v>64</v>
      </c>
      <c r="H2621" t="s">
        <v>39</v>
      </c>
      <c r="I2621" t="s">
        <v>40</v>
      </c>
      <c r="J2621" t="s">
        <v>2905</v>
      </c>
      <c r="K2621" t="s">
        <v>40</v>
      </c>
      <c r="L2621" s="4">
        <v>-2682.94</v>
      </c>
      <c r="M2621" s="2">
        <v>43983</v>
      </c>
      <c r="N2621" t="s">
        <v>55</v>
      </c>
      <c r="O2621" t="s">
        <v>56</v>
      </c>
      <c r="P2621" t="s">
        <v>3131</v>
      </c>
      <c r="Q2621" t="s">
        <v>3132</v>
      </c>
      <c r="R2621" t="s">
        <v>3133</v>
      </c>
      <c r="S2621" s="3">
        <v>43991</v>
      </c>
      <c r="T2621" t="s">
        <v>46</v>
      </c>
      <c r="U2621">
        <v>44</v>
      </c>
      <c r="V2621" t="s">
        <v>3084</v>
      </c>
      <c r="W2621" t="s">
        <v>3133</v>
      </c>
      <c r="Y2621" s="3">
        <v>43991</v>
      </c>
      <c r="AA2621" t="s">
        <v>3084</v>
      </c>
      <c r="AH2621" t="str">
        <f>VLOOKUP(B2621,'cc Lookup'!A:J,10,0)</f>
        <v>Corporate Expenditure</v>
      </c>
      <c r="AI2621" t="str">
        <f>VLOOKUP(B2621,'cc Lookup'!A:E,5,0)</f>
        <v>Corporate Exp</v>
      </c>
      <c r="AJ2621" t="s">
        <v>6737</v>
      </c>
      <c r="AK2621" t="str">
        <f t="shared" si="80"/>
        <v>E35120 Corporate Expenses</v>
      </c>
      <c r="AL2621" t="str">
        <f t="shared" si="81"/>
        <v>7310 Legal / Prof Fees</v>
      </c>
      <c r="AM2621" t="str">
        <f>VLOOKUP(W2621,Lookup!A:B,2,0)</f>
        <v>Other</v>
      </c>
    </row>
    <row r="2622" spans="1:39" x14ac:dyDescent="0.25">
      <c r="A2622" t="s">
        <v>33</v>
      </c>
      <c r="B2622" s="1" t="s">
        <v>63</v>
      </c>
      <c r="C2622" s="1" t="s">
        <v>35</v>
      </c>
      <c r="D2622" s="1" t="s">
        <v>36</v>
      </c>
      <c r="E2622" s="1" t="s">
        <v>2904</v>
      </c>
      <c r="F2622" s="1" t="s">
        <v>37</v>
      </c>
      <c r="G2622" t="s">
        <v>64</v>
      </c>
      <c r="H2622" t="s">
        <v>39</v>
      </c>
      <c r="I2622" t="s">
        <v>40</v>
      </c>
      <c r="J2622" t="s">
        <v>2905</v>
      </c>
      <c r="K2622" t="s">
        <v>40</v>
      </c>
      <c r="L2622" s="4">
        <v>-2863.34</v>
      </c>
      <c r="M2622" s="2">
        <v>43983</v>
      </c>
      <c r="N2622" t="s">
        <v>55</v>
      </c>
      <c r="O2622" t="s">
        <v>56</v>
      </c>
      <c r="P2622" t="s">
        <v>3131</v>
      </c>
      <c r="Q2622" t="s">
        <v>3132</v>
      </c>
      <c r="R2622" t="s">
        <v>3133</v>
      </c>
      <c r="S2622" s="3">
        <v>43991</v>
      </c>
      <c r="T2622" t="s">
        <v>46</v>
      </c>
      <c r="U2622">
        <v>45</v>
      </c>
      <c r="V2622" t="s">
        <v>3085</v>
      </c>
      <c r="W2622" t="s">
        <v>3133</v>
      </c>
      <c r="Y2622" s="3">
        <v>43991</v>
      </c>
      <c r="AA2622" t="s">
        <v>3085</v>
      </c>
      <c r="AH2622" t="str">
        <f>VLOOKUP(B2622,'cc Lookup'!A:J,10,0)</f>
        <v>Corporate Expenditure</v>
      </c>
      <c r="AI2622" t="str">
        <f>VLOOKUP(B2622,'cc Lookup'!A:E,5,0)</f>
        <v>Corporate Exp</v>
      </c>
      <c r="AJ2622" t="s">
        <v>6737</v>
      </c>
      <c r="AK2622" t="str">
        <f t="shared" si="80"/>
        <v>E35120 Corporate Expenses</v>
      </c>
      <c r="AL2622" t="str">
        <f t="shared" si="81"/>
        <v>7310 Legal / Prof Fees</v>
      </c>
      <c r="AM2622" t="str">
        <f>VLOOKUP(W2622,Lookup!A:B,2,0)</f>
        <v>Other</v>
      </c>
    </row>
    <row r="2623" spans="1:39" x14ac:dyDescent="0.25">
      <c r="A2623" t="s">
        <v>33</v>
      </c>
      <c r="B2623" s="1" t="s">
        <v>63</v>
      </c>
      <c r="C2623" s="1" t="s">
        <v>35</v>
      </c>
      <c r="D2623" s="1" t="s">
        <v>36</v>
      </c>
      <c r="E2623" s="1" t="s">
        <v>2904</v>
      </c>
      <c r="F2623" s="1" t="s">
        <v>37</v>
      </c>
      <c r="G2623" t="s">
        <v>64</v>
      </c>
      <c r="H2623" t="s">
        <v>39</v>
      </c>
      <c r="I2623" t="s">
        <v>40</v>
      </c>
      <c r="J2623" t="s">
        <v>2905</v>
      </c>
      <c r="K2623" t="s">
        <v>40</v>
      </c>
      <c r="L2623" s="4">
        <v>-4208.34</v>
      </c>
      <c r="M2623" s="2">
        <v>43983</v>
      </c>
      <c r="N2623" t="s">
        <v>55</v>
      </c>
      <c r="O2623" t="s">
        <v>56</v>
      </c>
      <c r="P2623" t="s">
        <v>3131</v>
      </c>
      <c r="Q2623" t="s">
        <v>3132</v>
      </c>
      <c r="R2623" t="s">
        <v>3133</v>
      </c>
      <c r="S2623" s="3">
        <v>43991</v>
      </c>
      <c r="T2623" t="s">
        <v>46</v>
      </c>
      <c r="U2623">
        <v>46</v>
      </c>
      <c r="V2623" t="s">
        <v>3086</v>
      </c>
      <c r="W2623" t="s">
        <v>3133</v>
      </c>
      <c r="Y2623" s="3">
        <v>43991</v>
      </c>
      <c r="AA2623" t="s">
        <v>3086</v>
      </c>
      <c r="AH2623" t="str">
        <f>VLOOKUP(B2623,'cc Lookup'!A:J,10,0)</f>
        <v>Corporate Expenditure</v>
      </c>
      <c r="AI2623" t="str">
        <f>VLOOKUP(B2623,'cc Lookup'!A:E,5,0)</f>
        <v>Corporate Exp</v>
      </c>
      <c r="AJ2623" t="s">
        <v>6737</v>
      </c>
      <c r="AK2623" t="str">
        <f t="shared" si="80"/>
        <v>E35120 Corporate Expenses</v>
      </c>
      <c r="AL2623" t="str">
        <f t="shared" si="81"/>
        <v>7310 Legal / Prof Fees</v>
      </c>
      <c r="AM2623" t="str">
        <f>VLOOKUP(W2623,Lookup!A:B,2,0)</f>
        <v>Other</v>
      </c>
    </row>
    <row r="2624" spans="1:39" x14ac:dyDescent="0.25">
      <c r="A2624" t="s">
        <v>33</v>
      </c>
      <c r="B2624" s="1" t="s">
        <v>63</v>
      </c>
      <c r="C2624" s="1" t="s">
        <v>35</v>
      </c>
      <c r="D2624" s="1" t="s">
        <v>36</v>
      </c>
      <c r="E2624" s="1" t="s">
        <v>2904</v>
      </c>
      <c r="F2624" s="1" t="s">
        <v>37</v>
      </c>
      <c r="G2624" t="s">
        <v>64</v>
      </c>
      <c r="H2624" t="s">
        <v>39</v>
      </c>
      <c r="I2624" t="s">
        <v>40</v>
      </c>
      <c r="J2624" t="s">
        <v>2905</v>
      </c>
      <c r="K2624" t="s">
        <v>40</v>
      </c>
      <c r="L2624" s="4">
        <v>-4568.34</v>
      </c>
      <c r="M2624" s="2">
        <v>43983</v>
      </c>
      <c r="N2624" t="s">
        <v>55</v>
      </c>
      <c r="O2624" t="s">
        <v>56</v>
      </c>
      <c r="P2624" t="s">
        <v>3131</v>
      </c>
      <c r="Q2624" t="s">
        <v>3132</v>
      </c>
      <c r="R2624" t="s">
        <v>3133</v>
      </c>
      <c r="S2624" s="3">
        <v>43991</v>
      </c>
      <c r="T2624" t="s">
        <v>46</v>
      </c>
      <c r="U2624">
        <v>47</v>
      </c>
      <c r="V2624" t="s">
        <v>3087</v>
      </c>
      <c r="W2624" t="s">
        <v>3133</v>
      </c>
      <c r="Y2624" s="3">
        <v>43991</v>
      </c>
      <c r="AA2624" t="s">
        <v>3087</v>
      </c>
      <c r="AH2624" t="str">
        <f>VLOOKUP(B2624,'cc Lookup'!A:J,10,0)</f>
        <v>Corporate Expenditure</v>
      </c>
      <c r="AI2624" t="str">
        <f>VLOOKUP(B2624,'cc Lookup'!A:E,5,0)</f>
        <v>Corporate Exp</v>
      </c>
      <c r="AJ2624" t="s">
        <v>6737</v>
      </c>
      <c r="AK2624" t="str">
        <f t="shared" si="80"/>
        <v>E35120 Corporate Expenses</v>
      </c>
      <c r="AL2624" t="str">
        <f t="shared" si="81"/>
        <v>7310 Legal / Prof Fees</v>
      </c>
      <c r="AM2624" t="str">
        <f>VLOOKUP(W2624,Lookup!A:B,2,0)</f>
        <v>Other</v>
      </c>
    </row>
    <row r="2625" spans="1:39" x14ac:dyDescent="0.25">
      <c r="A2625" t="s">
        <v>33</v>
      </c>
      <c r="B2625" s="1" t="s">
        <v>63</v>
      </c>
      <c r="C2625" s="1" t="s">
        <v>35</v>
      </c>
      <c r="D2625" s="1" t="s">
        <v>36</v>
      </c>
      <c r="E2625" s="1" t="s">
        <v>2904</v>
      </c>
      <c r="F2625" s="1" t="s">
        <v>37</v>
      </c>
      <c r="G2625" t="s">
        <v>64</v>
      </c>
      <c r="H2625" t="s">
        <v>39</v>
      </c>
      <c r="I2625" t="s">
        <v>40</v>
      </c>
      <c r="J2625" t="s">
        <v>2905</v>
      </c>
      <c r="K2625" t="s">
        <v>40</v>
      </c>
      <c r="L2625" s="4">
        <v>-10000</v>
      </c>
      <c r="M2625" s="2">
        <v>43983</v>
      </c>
      <c r="N2625" t="s">
        <v>55</v>
      </c>
      <c r="O2625" t="s">
        <v>56</v>
      </c>
      <c r="P2625" t="s">
        <v>3131</v>
      </c>
      <c r="Q2625" t="s">
        <v>3132</v>
      </c>
      <c r="R2625" t="s">
        <v>3133</v>
      </c>
      <c r="S2625" s="3">
        <v>43991</v>
      </c>
      <c r="T2625" t="s">
        <v>46</v>
      </c>
      <c r="U2625">
        <v>48</v>
      </c>
      <c r="V2625" t="s">
        <v>3088</v>
      </c>
      <c r="W2625" t="s">
        <v>3133</v>
      </c>
      <c r="Y2625" s="3">
        <v>43991</v>
      </c>
      <c r="AA2625" t="s">
        <v>3088</v>
      </c>
      <c r="AH2625" t="str">
        <f>VLOOKUP(B2625,'cc Lookup'!A:J,10,0)</f>
        <v>Corporate Expenditure</v>
      </c>
      <c r="AI2625" t="str">
        <f>VLOOKUP(B2625,'cc Lookup'!A:E,5,0)</f>
        <v>Corporate Exp</v>
      </c>
      <c r="AJ2625" t="s">
        <v>6737</v>
      </c>
      <c r="AK2625" t="str">
        <f t="shared" si="80"/>
        <v>E35120 Corporate Expenses</v>
      </c>
      <c r="AL2625" t="str">
        <f t="shared" si="81"/>
        <v>7310 Legal / Prof Fees</v>
      </c>
      <c r="AM2625" t="str">
        <f>VLOOKUP(W2625,Lookup!A:B,2,0)</f>
        <v>Other</v>
      </c>
    </row>
    <row r="2626" spans="1:39" x14ac:dyDescent="0.25">
      <c r="A2626" t="s">
        <v>33</v>
      </c>
      <c r="B2626" s="1" t="s">
        <v>63</v>
      </c>
      <c r="C2626" s="1" t="s">
        <v>35</v>
      </c>
      <c r="D2626" s="1" t="s">
        <v>36</v>
      </c>
      <c r="E2626" s="1" t="s">
        <v>2904</v>
      </c>
      <c r="F2626" s="1" t="s">
        <v>37</v>
      </c>
      <c r="G2626" t="s">
        <v>64</v>
      </c>
      <c r="H2626" t="s">
        <v>39</v>
      </c>
      <c r="I2626" t="s">
        <v>40</v>
      </c>
      <c r="J2626" t="s">
        <v>2905</v>
      </c>
      <c r="K2626" t="s">
        <v>40</v>
      </c>
      <c r="L2626" s="4">
        <v>-13552.78</v>
      </c>
      <c r="M2626" s="2">
        <v>43983</v>
      </c>
      <c r="N2626" t="s">
        <v>55</v>
      </c>
      <c r="O2626" t="s">
        <v>56</v>
      </c>
      <c r="P2626" t="s">
        <v>3131</v>
      </c>
      <c r="Q2626" t="s">
        <v>3132</v>
      </c>
      <c r="R2626" t="s">
        <v>3133</v>
      </c>
      <c r="S2626" s="3">
        <v>43991</v>
      </c>
      <c r="T2626" t="s">
        <v>46</v>
      </c>
      <c r="U2626">
        <v>49</v>
      </c>
      <c r="V2626" t="s">
        <v>3089</v>
      </c>
      <c r="W2626" t="s">
        <v>3133</v>
      </c>
      <c r="Y2626" s="3">
        <v>43991</v>
      </c>
      <c r="AA2626" t="s">
        <v>3089</v>
      </c>
      <c r="AH2626" t="str">
        <f>VLOOKUP(B2626,'cc Lookup'!A:J,10,0)</f>
        <v>Corporate Expenditure</v>
      </c>
      <c r="AI2626" t="str">
        <f>VLOOKUP(B2626,'cc Lookup'!A:E,5,0)</f>
        <v>Corporate Exp</v>
      </c>
      <c r="AJ2626" t="s">
        <v>6737</v>
      </c>
      <c r="AK2626" t="str">
        <f t="shared" si="80"/>
        <v>E35120 Corporate Expenses</v>
      </c>
      <c r="AL2626" t="str">
        <f t="shared" si="81"/>
        <v>7310 Legal / Prof Fees</v>
      </c>
      <c r="AM2626" t="str">
        <f>VLOOKUP(W2626,Lookup!A:B,2,0)</f>
        <v>Other</v>
      </c>
    </row>
    <row r="2627" spans="1:39" x14ac:dyDescent="0.25">
      <c r="A2627" t="s">
        <v>33</v>
      </c>
      <c r="B2627" s="1" t="s">
        <v>63</v>
      </c>
      <c r="C2627" s="1" t="s">
        <v>35</v>
      </c>
      <c r="D2627" s="1" t="s">
        <v>36</v>
      </c>
      <c r="E2627" s="1" t="s">
        <v>2904</v>
      </c>
      <c r="F2627" s="1" t="s">
        <v>37</v>
      </c>
      <c r="G2627" t="s">
        <v>64</v>
      </c>
      <c r="H2627" t="s">
        <v>39</v>
      </c>
      <c r="I2627" t="s">
        <v>40</v>
      </c>
      <c r="J2627" t="s">
        <v>2905</v>
      </c>
      <c r="K2627" t="s">
        <v>40</v>
      </c>
      <c r="L2627" s="4">
        <v>-13912.78</v>
      </c>
      <c r="M2627" s="2">
        <v>43983</v>
      </c>
      <c r="N2627" t="s">
        <v>55</v>
      </c>
      <c r="O2627" t="s">
        <v>56</v>
      </c>
      <c r="P2627" t="s">
        <v>3131</v>
      </c>
      <c r="Q2627" t="s">
        <v>3132</v>
      </c>
      <c r="R2627" t="s">
        <v>3133</v>
      </c>
      <c r="S2627" s="3">
        <v>43991</v>
      </c>
      <c r="T2627" t="s">
        <v>46</v>
      </c>
      <c r="U2627">
        <v>50</v>
      </c>
      <c r="V2627" t="s">
        <v>3090</v>
      </c>
      <c r="W2627" t="s">
        <v>3133</v>
      </c>
      <c r="Y2627" s="3">
        <v>43991</v>
      </c>
      <c r="AA2627" t="s">
        <v>3090</v>
      </c>
      <c r="AH2627" t="str">
        <f>VLOOKUP(B2627,'cc Lookup'!A:J,10,0)</f>
        <v>Corporate Expenditure</v>
      </c>
      <c r="AI2627" t="str">
        <f>VLOOKUP(B2627,'cc Lookup'!A:E,5,0)</f>
        <v>Corporate Exp</v>
      </c>
      <c r="AJ2627" t="s">
        <v>6737</v>
      </c>
      <c r="AK2627" t="str">
        <f t="shared" si="80"/>
        <v>E35120 Corporate Expenses</v>
      </c>
      <c r="AL2627" t="str">
        <f t="shared" si="81"/>
        <v>7310 Legal / Prof Fees</v>
      </c>
      <c r="AM2627" t="str">
        <f>VLOOKUP(W2627,Lookup!A:B,2,0)</f>
        <v>Other</v>
      </c>
    </row>
    <row r="2628" spans="1:39" x14ac:dyDescent="0.25">
      <c r="A2628" t="s">
        <v>33</v>
      </c>
      <c r="B2628" s="1" t="s">
        <v>63</v>
      </c>
      <c r="C2628" s="1" t="s">
        <v>35</v>
      </c>
      <c r="D2628" s="1" t="s">
        <v>36</v>
      </c>
      <c r="E2628" s="1" t="s">
        <v>2904</v>
      </c>
      <c r="F2628" s="1" t="s">
        <v>37</v>
      </c>
      <c r="G2628" t="s">
        <v>64</v>
      </c>
      <c r="H2628" t="s">
        <v>39</v>
      </c>
      <c r="I2628" t="s">
        <v>40</v>
      </c>
      <c r="J2628" t="s">
        <v>2905</v>
      </c>
      <c r="K2628" t="s">
        <v>40</v>
      </c>
      <c r="L2628" s="4">
        <v>-23912.78</v>
      </c>
      <c r="M2628" s="2">
        <v>43983</v>
      </c>
      <c r="N2628" t="s">
        <v>55</v>
      </c>
      <c r="O2628" t="s">
        <v>56</v>
      </c>
      <c r="P2628" t="s">
        <v>3131</v>
      </c>
      <c r="Q2628" t="s">
        <v>3132</v>
      </c>
      <c r="R2628" t="s">
        <v>3133</v>
      </c>
      <c r="S2628" s="3">
        <v>43991</v>
      </c>
      <c r="T2628" t="s">
        <v>46</v>
      </c>
      <c r="U2628">
        <v>51</v>
      </c>
      <c r="V2628" t="s">
        <v>3088</v>
      </c>
      <c r="W2628" t="s">
        <v>3133</v>
      </c>
      <c r="Y2628" s="3">
        <v>43991</v>
      </c>
      <c r="AA2628" t="s">
        <v>3088</v>
      </c>
      <c r="AH2628" t="str">
        <f>VLOOKUP(B2628,'cc Lookup'!A:J,10,0)</f>
        <v>Corporate Expenditure</v>
      </c>
      <c r="AI2628" t="str">
        <f>VLOOKUP(B2628,'cc Lookup'!A:E,5,0)</f>
        <v>Corporate Exp</v>
      </c>
      <c r="AJ2628" t="s">
        <v>6737</v>
      </c>
      <c r="AK2628" t="str">
        <f t="shared" ref="AK2628:AK2691" si="82">B2628&amp;" "&amp;G2628</f>
        <v>E35120 Corporate Expenses</v>
      </c>
      <c r="AL2628" t="str">
        <f t="shared" ref="AL2628:AL2691" si="83">C2628&amp;" "&amp;H2628</f>
        <v>7310 Legal / Prof Fees</v>
      </c>
      <c r="AM2628" t="str">
        <f>VLOOKUP(W2628,Lookup!A:B,2,0)</f>
        <v>Other</v>
      </c>
    </row>
    <row r="2629" spans="1:39" x14ac:dyDescent="0.25">
      <c r="A2629" t="s">
        <v>33</v>
      </c>
      <c r="B2629" s="1" t="s">
        <v>63</v>
      </c>
      <c r="C2629" s="1" t="s">
        <v>35</v>
      </c>
      <c r="D2629" s="1" t="s">
        <v>36</v>
      </c>
      <c r="E2629" s="1" t="s">
        <v>2904</v>
      </c>
      <c r="F2629" s="1" t="s">
        <v>37</v>
      </c>
      <c r="G2629" t="s">
        <v>64</v>
      </c>
      <c r="H2629" t="s">
        <v>39</v>
      </c>
      <c r="I2629" t="s">
        <v>40</v>
      </c>
      <c r="J2629" t="s">
        <v>2905</v>
      </c>
      <c r="K2629" t="s">
        <v>40</v>
      </c>
      <c r="L2629" s="4">
        <v>6817.06</v>
      </c>
      <c r="M2629" s="2">
        <v>43983</v>
      </c>
      <c r="N2629" t="s">
        <v>55</v>
      </c>
      <c r="O2629" t="s">
        <v>56</v>
      </c>
      <c r="P2629" t="s">
        <v>3131</v>
      </c>
      <c r="Q2629" t="s">
        <v>3132</v>
      </c>
      <c r="R2629" t="s">
        <v>3133</v>
      </c>
      <c r="S2629" s="3">
        <v>43991</v>
      </c>
      <c r="T2629" t="s">
        <v>46</v>
      </c>
      <c r="U2629">
        <v>52</v>
      </c>
      <c r="V2629" t="s">
        <v>3091</v>
      </c>
      <c r="W2629" t="s">
        <v>3133</v>
      </c>
      <c r="Y2629" s="3">
        <v>43991</v>
      </c>
      <c r="AA2629" t="s">
        <v>3091</v>
      </c>
      <c r="AH2629" t="str">
        <f>VLOOKUP(B2629,'cc Lookup'!A:J,10,0)</f>
        <v>Corporate Expenditure</v>
      </c>
      <c r="AI2629" t="str">
        <f>VLOOKUP(B2629,'cc Lookup'!A:E,5,0)</f>
        <v>Corporate Exp</v>
      </c>
      <c r="AJ2629" t="s">
        <v>6737</v>
      </c>
      <c r="AK2629" t="str">
        <f t="shared" si="82"/>
        <v>E35120 Corporate Expenses</v>
      </c>
      <c r="AL2629" t="str">
        <f t="shared" si="83"/>
        <v>7310 Legal / Prof Fees</v>
      </c>
      <c r="AM2629" t="str">
        <f>VLOOKUP(W2629,Lookup!A:B,2,0)</f>
        <v>Other</v>
      </c>
    </row>
    <row r="2630" spans="1:39" x14ac:dyDescent="0.25">
      <c r="A2630" t="s">
        <v>33</v>
      </c>
      <c r="B2630" s="1" t="s">
        <v>63</v>
      </c>
      <c r="C2630" s="1" t="s">
        <v>35</v>
      </c>
      <c r="D2630" s="1" t="s">
        <v>36</v>
      </c>
      <c r="E2630" s="1" t="s">
        <v>2904</v>
      </c>
      <c r="F2630" s="1" t="s">
        <v>37</v>
      </c>
      <c r="G2630" t="s">
        <v>64</v>
      </c>
      <c r="H2630" t="s">
        <v>39</v>
      </c>
      <c r="I2630" t="s">
        <v>40</v>
      </c>
      <c r="J2630" t="s">
        <v>2905</v>
      </c>
      <c r="K2630" t="s">
        <v>40</v>
      </c>
      <c r="L2630" s="4">
        <v>6848.26</v>
      </c>
      <c r="M2630" s="2">
        <v>43983</v>
      </c>
      <c r="N2630" t="s">
        <v>55</v>
      </c>
      <c r="O2630" t="s">
        <v>56</v>
      </c>
      <c r="P2630" t="s">
        <v>3131</v>
      </c>
      <c r="Q2630" t="s">
        <v>3132</v>
      </c>
      <c r="R2630" t="s">
        <v>3133</v>
      </c>
      <c r="S2630" s="3">
        <v>43991</v>
      </c>
      <c r="T2630" t="s">
        <v>46</v>
      </c>
      <c r="U2630">
        <v>53</v>
      </c>
      <c r="V2630" t="s">
        <v>3092</v>
      </c>
      <c r="W2630" t="s">
        <v>3133</v>
      </c>
      <c r="Y2630" s="3">
        <v>43991</v>
      </c>
      <c r="AA2630" t="s">
        <v>3092</v>
      </c>
      <c r="AH2630" t="str">
        <f>VLOOKUP(B2630,'cc Lookup'!A:J,10,0)</f>
        <v>Corporate Expenditure</v>
      </c>
      <c r="AI2630" t="str">
        <f>VLOOKUP(B2630,'cc Lookup'!A:E,5,0)</f>
        <v>Corporate Exp</v>
      </c>
      <c r="AJ2630" t="s">
        <v>6737</v>
      </c>
      <c r="AK2630" t="str">
        <f t="shared" si="82"/>
        <v>E35120 Corporate Expenses</v>
      </c>
      <c r="AL2630" t="str">
        <f t="shared" si="83"/>
        <v>7310 Legal / Prof Fees</v>
      </c>
      <c r="AM2630" t="str">
        <f>VLOOKUP(W2630,Lookup!A:B,2,0)</f>
        <v>Other</v>
      </c>
    </row>
    <row r="2631" spans="1:39" x14ac:dyDescent="0.25">
      <c r="A2631" t="s">
        <v>33</v>
      </c>
      <c r="B2631" s="1" t="s">
        <v>63</v>
      </c>
      <c r="C2631" s="1" t="s">
        <v>35</v>
      </c>
      <c r="D2631" s="1" t="s">
        <v>36</v>
      </c>
      <c r="E2631" s="1" t="s">
        <v>2904</v>
      </c>
      <c r="F2631" s="1" t="s">
        <v>37</v>
      </c>
      <c r="G2631" t="s">
        <v>64</v>
      </c>
      <c r="H2631" t="s">
        <v>39</v>
      </c>
      <c r="I2631" t="s">
        <v>40</v>
      </c>
      <c r="J2631" t="s">
        <v>2905</v>
      </c>
      <c r="K2631" t="s">
        <v>40</v>
      </c>
      <c r="L2631" s="4">
        <v>7053.86</v>
      </c>
      <c r="M2631" s="2">
        <v>43983</v>
      </c>
      <c r="N2631" t="s">
        <v>55</v>
      </c>
      <c r="O2631" t="s">
        <v>56</v>
      </c>
      <c r="P2631" t="s">
        <v>3131</v>
      </c>
      <c r="Q2631" t="s">
        <v>3132</v>
      </c>
      <c r="R2631" t="s">
        <v>3133</v>
      </c>
      <c r="S2631" s="3">
        <v>43991</v>
      </c>
      <c r="T2631" t="s">
        <v>46</v>
      </c>
      <c r="U2631">
        <v>54</v>
      </c>
      <c r="V2631" t="s">
        <v>3093</v>
      </c>
      <c r="W2631" t="s">
        <v>3133</v>
      </c>
      <c r="Y2631" s="3">
        <v>43991</v>
      </c>
      <c r="AA2631" t="s">
        <v>3093</v>
      </c>
      <c r="AH2631" t="str">
        <f>VLOOKUP(B2631,'cc Lookup'!A:J,10,0)</f>
        <v>Corporate Expenditure</v>
      </c>
      <c r="AI2631" t="str">
        <f>VLOOKUP(B2631,'cc Lookup'!A:E,5,0)</f>
        <v>Corporate Exp</v>
      </c>
      <c r="AJ2631" t="s">
        <v>6737</v>
      </c>
      <c r="AK2631" t="str">
        <f t="shared" si="82"/>
        <v>E35120 Corporate Expenses</v>
      </c>
      <c r="AL2631" t="str">
        <f t="shared" si="83"/>
        <v>7310 Legal / Prof Fees</v>
      </c>
      <c r="AM2631" t="str">
        <f>VLOOKUP(W2631,Lookup!A:B,2,0)</f>
        <v>Other</v>
      </c>
    </row>
    <row r="2632" spans="1:39" x14ac:dyDescent="0.25">
      <c r="A2632" t="s">
        <v>33</v>
      </c>
      <c r="B2632" s="1" t="s">
        <v>63</v>
      </c>
      <c r="C2632" s="1" t="s">
        <v>35</v>
      </c>
      <c r="D2632" s="1" t="s">
        <v>36</v>
      </c>
      <c r="E2632" s="1" t="s">
        <v>2904</v>
      </c>
      <c r="F2632" s="1" t="s">
        <v>37</v>
      </c>
      <c r="G2632" t="s">
        <v>64</v>
      </c>
      <c r="H2632" t="s">
        <v>39</v>
      </c>
      <c r="I2632" t="s">
        <v>40</v>
      </c>
      <c r="J2632" t="s">
        <v>2905</v>
      </c>
      <c r="K2632" t="s">
        <v>40</v>
      </c>
      <c r="L2632" s="4">
        <v>4568.34</v>
      </c>
      <c r="M2632" s="2">
        <v>43983</v>
      </c>
      <c r="N2632" t="s">
        <v>311</v>
      </c>
      <c r="O2632" t="s">
        <v>56</v>
      </c>
      <c r="P2632" t="s">
        <v>3144</v>
      </c>
      <c r="Q2632" t="s">
        <v>3145</v>
      </c>
      <c r="R2632" t="s">
        <v>3146</v>
      </c>
      <c r="S2632" s="3">
        <v>44014</v>
      </c>
      <c r="T2632" t="s">
        <v>350</v>
      </c>
      <c r="U2632">
        <v>11</v>
      </c>
      <c r="V2632" t="s">
        <v>3213</v>
      </c>
      <c r="W2632" t="s">
        <v>3146</v>
      </c>
      <c r="Y2632" s="3">
        <v>44014</v>
      </c>
      <c r="AA2632" t="s">
        <v>3213</v>
      </c>
      <c r="AH2632" t="str">
        <f>VLOOKUP(B2632,'cc Lookup'!A:J,10,0)</f>
        <v>Corporate Expenditure</v>
      </c>
      <c r="AI2632" t="str">
        <f>VLOOKUP(B2632,'cc Lookup'!A:E,5,0)</f>
        <v>Corporate Exp</v>
      </c>
      <c r="AJ2632" t="s">
        <v>6737</v>
      </c>
      <c r="AK2632" t="str">
        <f t="shared" si="82"/>
        <v>E35120 Corporate Expenses</v>
      </c>
      <c r="AL2632" t="str">
        <f t="shared" si="83"/>
        <v>7310 Legal / Prof Fees</v>
      </c>
      <c r="AM2632" t="str">
        <f>VLOOKUP(W2632,Lookup!A:B,2,0)</f>
        <v>Other</v>
      </c>
    </row>
    <row r="2633" spans="1:39" x14ac:dyDescent="0.25">
      <c r="A2633" t="s">
        <v>33</v>
      </c>
      <c r="B2633" s="1" t="s">
        <v>63</v>
      </c>
      <c r="C2633" s="1" t="s">
        <v>35</v>
      </c>
      <c r="D2633" s="1" t="s">
        <v>36</v>
      </c>
      <c r="E2633" s="1" t="s">
        <v>2904</v>
      </c>
      <c r="F2633" s="1" t="s">
        <v>37</v>
      </c>
      <c r="G2633" t="s">
        <v>64</v>
      </c>
      <c r="H2633" t="s">
        <v>39</v>
      </c>
      <c r="I2633" t="s">
        <v>40</v>
      </c>
      <c r="J2633" t="s">
        <v>2905</v>
      </c>
      <c r="K2633" t="s">
        <v>40</v>
      </c>
      <c r="L2633" s="4">
        <v>9500</v>
      </c>
      <c r="M2633" s="2">
        <v>43983</v>
      </c>
      <c r="N2633" t="s">
        <v>311</v>
      </c>
      <c r="O2633" t="s">
        <v>56</v>
      </c>
      <c r="P2633" t="s">
        <v>3144</v>
      </c>
      <c r="Q2633" t="s">
        <v>3145</v>
      </c>
      <c r="R2633" t="s">
        <v>3146</v>
      </c>
      <c r="S2633" s="3">
        <v>44014</v>
      </c>
      <c r="T2633" t="s">
        <v>350</v>
      </c>
      <c r="U2633">
        <v>12</v>
      </c>
      <c r="V2633" t="s">
        <v>3214</v>
      </c>
      <c r="W2633" t="s">
        <v>3146</v>
      </c>
      <c r="Y2633" s="3">
        <v>44014</v>
      </c>
      <c r="AA2633" t="s">
        <v>3215</v>
      </c>
      <c r="AD2633" t="s">
        <v>3067</v>
      </c>
      <c r="AH2633" t="str">
        <f>VLOOKUP(B2633,'cc Lookup'!A:J,10,0)</f>
        <v>Corporate Expenditure</v>
      </c>
      <c r="AI2633" t="str">
        <f>VLOOKUP(B2633,'cc Lookup'!A:E,5,0)</f>
        <v>Corporate Exp</v>
      </c>
      <c r="AJ2633" t="s">
        <v>6737</v>
      </c>
      <c r="AK2633" t="str">
        <f t="shared" si="82"/>
        <v>E35120 Corporate Expenses</v>
      </c>
      <c r="AL2633" t="str">
        <f t="shared" si="83"/>
        <v>7310 Legal / Prof Fees</v>
      </c>
      <c r="AM2633" t="str">
        <f>VLOOKUP(W2633,Lookup!A:B,2,0)</f>
        <v>Other</v>
      </c>
    </row>
    <row r="2634" spans="1:39" x14ac:dyDescent="0.25">
      <c r="A2634" t="s">
        <v>33</v>
      </c>
      <c r="B2634" s="1" t="s">
        <v>63</v>
      </c>
      <c r="C2634" s="1" t="s">
        <v>35</v>
      </c>
      <c r="D2634" s="1" t="s">
        <v>36</v>
      </c>
      <c r="E2634" s="1" t="s">
        <v>2904</v>
      </c>
      <c r="F2634" s="1" t="s">
        <v>37</v>
      </c>
      <c r="G2634" t="s">
        <v>64</v>
      </c>
      <c r="H2634" t="s">
        <v>39</v>
      </c>
      <c r="I2634" t="s">
        <v>40</v>
      </c>
      <c r="J2634" t="s">
        <v>2905</v>
      </c>
      <c r="K2634" t="s">
        <v>40</v>
      </c>
      <c r="L2634" s="4">
        <v>10000</v>
      </c>
      <c r="M2634" s="2">
        <v>43983</v>
      </c>
      <c r="N2634" t="s">
        <v>311</v>
      </c>
      <c r="O2634" t="s">
        <v>56</v>
      </c>
      <c r="P2634" t="s">
        <v>3144</v>
      </c>
      <c r="Q2634" t="s">
        <v>3145</v>
      </c>
      <c r="R2634" t="s">
        <v>3146</v>
      </c>
      <c r="S2634" s="3">
        <v>44014</v>
      </c>
      <c r="T2634" t="s">
        <v>350</v>
      </c>
      <c r="U2634">
        <v>13</v>
      </c>
      <c r="V2634" t="s">
        <v>3216</v>
      </c>
      <c r="W2634" t="s">
        <v>3146</v>
      </c>
      <c r="Y2634" s="3">
        <v>44014</v>
      </c>
      <c r="AA2634" t="s">
        <v>3216</v>
      </c>
      <c r="AH2634" t="str">
        <f>VLOOKUP(B2634,'cc Lookup'!A:J,10,0)</f>
        <v>Corporate Expenditure</v>
      </c>
      <c r="AI2634" t="str">
        <f>VLOOKUP(B2634,'cc Lookup'!A:E,5,0)</f>
        <v>Corporate Exp</v>
      </c>
      <c r="AJ2634" t="s">
        <v>6737</v>
      </c>
      <c r="AK2634" t="str">
        <f t="shared" si="82"/>
        <v>E35120 Corporate Expenses</v>
      </c>
      <c r="AL2634" t="str">
        <f t="shared" si="83"/>
        <v>7310 Legal / Prof Fees</v>
      </c>
      <c r="AM2634" t="str">
        <f>VLOOKUP(W2634,Lookup!A:B,2,0)</f>
        <v>Other</v>
      </c>
    </row>
    <row r="2635" spans="1:39" x14ac:dyDescent="0.25">
      <c r="A2635" t="s">
        <v>33</v>
      </c>
      <c r="B2635" s="1" t="s">
        <v>63</v>
      </c>
      <c r="C2635" s="1" t="s">
        <v>35</v>
      </c>
      <c r="D2635" s="1" t="s">
        <v>36</v>
      </c>
      <c r="E2635" s="1" t="s">
        <v>2904</v>
      </c>
      <c r="F2635" s="1" t="s">
        <v>37</v>
      </c>
      <c r="G2635" t="s">
        <v>64</v>
      </c>
      <c r="H2635" t="s">
        <v>39</v>
      </c>
      <c r="I2635" t="s">
        <v>40</v>
      </c>
      <c r="J2635" t="s">
        <v>2905</v>
      </c>
      <c r="K2635" t="s">
        <v>40</v>
      </c>
      <c r="L2635" s="4">
        <v>13552.78</v>
      </c>
      <c r="M2635" s="2">
        <v>43983</v>
      </c>
      <c r="N2635" t="s">
        <v>311</v>
      </c>
      <c r="O2635" t="s">
        <v>56</v>
      </c>
      <c r="P2635" t="s">
        <v>3144</v>
      </c>
      <c r="Q2635" t="s">
        <v>3145</v>
      </c>
      <c r="R2635" t="s">
        <v>3146</v>
      </c>
      <c r="S2635" s="3">
        <v>44014</v>
      </c>
      <c r="T2635" t="s">
        <v>350</v>
      </c>
      <c r="U2635">
        <v>14</v>
      </c>
      <c r="V2635" t="s">
        <v>3217</v>
      </c>
      <c r="W2635" t="s">
        <v>3146</v>
      </c>
      <c r="Y2635" s="3">
        <v>44014</v>
      </c>
      <c r="AA2635" t="s">
        <v>3217</v>
      </c>
      <c r="AH2635" t="str">
        <f>VLOOKUP(B2635,'cc Lookup'!A:J,10,0)</f>
        <v>Corporate Expenditure</v>
      </c>
      <c r="AI2635" t="str">
        <f>VLOOKUP(B2635,'cc Lookup'!A:E,5,0)</f>
        <v>Corporate Exp</v>
      </c>
      <c r="AJ2635" t="s">
        <v>6737</v>
      </c>
      <c r="AK2635" t="str">
        <f t="shared" si="82"/>
        <v>E35120 Corporate Expenses</v>
      </c>
      <c r="AL2635" t="str">
        <f t="shared" si="83"/>
        <v>7310 Legal / Prof Fees</v>
      </c>
      <c r="AM2635" t="str">
        <f>VLOOKUP(W2635,Lookup!A:B,2,0)</f>
        <v>Other</v>
      </c>
    </row>
    <row r="2636" spans="1:39" x14ac:dyDescent="0.25">
      <c r="A2636" t="s">
        <v>33</v>
      </c>
      <c r="B2636" s="1" t="s">
        <v>63</v>
      </c>
      <c r="C2636" s="1" t="s">
        <v>35</v>
      </c>
      <c r="D2636" s="1" t="s">
        <v>36</v>
      </c>
      <c r="E2636" s="1" t="s">
        <v>2904</v>
      </c>
      <c r="F2636" s="1" t="s">
        <v>37</v>
      </c>
      <c r="G2636" t="s">
        <v>64</v>
      </c>
      <c r="H2636" t="s">
        <v>39</v>
      </c>
      <c r="I2636" t="s">
        <v>40</v>
      </c>
      <c r="J2636" t="s">
        <v>2905</v>
      </c>
      <c r="K2636" t="s">
        <v>40</v>
      </c>
      <c r="L2636" s="4">
        <v>13912.78</v>
      </c>
      <c r="M2636" s="2">
        <v>43983</v>
      </c>
      <c r="N2636" t="s">
        <v>311</v>
      </c>
      <c r="O2636" t="s">
        <v>56</v>
      </c>
      <c r="P2636" t="s">
        <v>3144</v>
      </c>
      <c r="Q2636" t="s">
        <v>3145</v>
      </c>
      <c r="R2636" t="s">
        <v>3146</v>
      </c>
      <c r="S2636" s="3">
        <v>44014</v>
      </c>
      <c r="T2636" t="s">
        <v>350</v>
      </c>
      <c r="U2636">
        <v>15</v>
      </c>
      <c r="V2636" t="s">
        <v>3218</v>
      </c>
      <c r="W2636" t="s">
        <v>3146</v>
      </c>
      <c r="Y2636" s="3">
        <v>44014</v>
      </c>
      <c r="AA2636" t="s">
        <v>3218</v>
      </c>
      <c r="AH2636" t="str">
        <f>VLOOKUP(B2636,'cc Lookup'!A:J,10,0)</f>
        <v>Corporate Expenditure</v>
      </c>
      <c r="AI2636" t="str">
        <f>VLOOKUP(B2636,'cc Lookup'!A:E,5,0)</f>
        <v>Corporate Exp</v>
      </c>
      <c r="AJ2636" t="s">
        <v>6737</v>
      </c>
      <c r="AK2636" t="str">
        <f t="shared" si="82"/>
        <v>E35120 Corporate Expenses</v>
      </c>
      <c r="AL2636" t="str">
        <f t="shared" si="83"/>
        <v>7310 Legal / Prof Fees</v>
      </c>
      <c r="AM2636" t="str">
        <f>VLOOKUP(W2636,Lookup!A:B,2,0)</f>
        <v>Other</v>
      </c>
    </row>
    <row r="2637" spans="1:39" x14ac:dyDescent="0.25">
      <c r="A2637" t="s">
        <v>33</v>
      </c>
      <c r="B2637" s="1" t="s">
        <v>63</v>
      </c>
      <c r="C2637" s="1" t="s">
        <v>35</v>
      </c>
      <c r="D2637" s="1" t="s">
        <v>36</v>
      </c>
      <c r="E2637" s="1" t="s">
        <v>2904</v>
      </c>
      <c r="F2637" s="1" t="s">
        <v>37</v>
      </c>
      <c r="G2637" t="s">
        <v>64</v>
      </c>
      <c r="H2637" t="s">
        <v>39</v>
      </c>
      <c r="I2637" t="s">
        <v>40</v>
      </c>
      <c r="J2637" t="s">
        <v>2905</v>
      </c>
      <c r="K2637" t="s">
        <v>40</v>
      </c>
      <c r="L2637" s="4">
        <v>23912.78</v>
      </c>
      <c r="M2637" s="2">
        <v>43983</v>
      </c>
      <c r="N2637" t="s">
        <v>311</v>
      </c>
      <c r="O2637" t="s">
        <v>56</v>
      </c>
      <c r="P2637" t="s">
        <v>3144</v>
      </c>
      <c r="Q2637" t="s">
        <v>3145</v>
      </c>
      <c r="R2637" t="s">
        <v>3146</v>
      </c>
      <c r="S2637" s="3">
        <v>44014</v>
      </c>
      <c r="T2637" t="s">
        <v>350</v>
      </c>
      <c r="U2637">
        <v>16</v>
      </c>
      <c r="V2637" t="s">
        <v>3216</v>
      </c>
      <c r="W2637" t="s">
        <v>3146</v>
      </c>
      <c r="Y2637" s="3">
        <v>44014</v>
      </c>
      <c r="AA2637" t="s">
        <v>3216</v>
      </c>
      <c r="AH2637" t="str">
        <f>VLOOKUP(B2637,'cc Lookup'!A:J,10,0)</f>
        <v>Corporate Expenditure</v>
      </c>
      <c r="AI2637" t="str">
        <f>VLOOKUP(B2637,'cc Lookup'!A:E,5,0)</f>
        <v>Corporate Exp</v>
      </c>
      <c r="AJ2637" t="s">
        <v>6737</v>
      </c>
      <c r="AK2637" t="str">
        <f t="shared" si="82"/>
        <v>E35120 Corporate Expenses</v>
      </c>
      <c r="AL2637" t="str">
        <f t="shared" si="83"/>
        <v>7310 Legal / Prof Fees</v>
      </c>
      <c r="AM2637" t="str">
        <f>VLOOKUP(W2637,Lookup!A:B,2,0)</f>
        <v>Other</v>
      </c>
    </row>
    <row r="2638" spans="1:39" x14ac:dyDescent="0.25">
      <c r="A2638" t="s">
        <v>33</v>
      </c>
      <c r="B2638" s="1" t="s">
        <v>63</v>
      </c>
      <c r="C2638" s="1" t="s">
        <v>35</v>
      </c>
      <c r="D2638" s="1" t="s">
        <v>36</v>
      </c>
      <c r="E2638" s="1" t="s">
        <v>2904</v>
      </c>
      <c r="F2638" s="1" t="s">
        <v>37</v>
      </c>
      <c r="G2638" t="s">
        <v>64</v>
      </c>
      <c r="H2638" t="s">
        <v>39</v>
      </c>
      <c r="I2638" t="s">
        <v>40</v>
      </c>
      <c r="J2638" t="s">
        <v>2905</v>
      </c>
      <c r="K2638" t="s">
        <v>40</v>
      </c>
      <c r="L2638" s="4">
        <v>-270.74</v>
      </c>
      <c r="M2638" s="2">
        <v>43983</v>
      </c>
      <c r="N2638" t="s">
        <v>311</v>
      </c>
      <c r="O2638" t="s">
        <v>56</v>
      </c>
      <c r="P2638" t="s">
        <v>3144</v>
      </c>
      <c r="Q2638" t="s">
        <v>3145</v>
      </c>
      <c r="R2638" t="s">
        <v>3146</v>
      </c>
      <c r="S2638" s="3">
        <v>44014</v>
      </c>
      <c r="T2638" t="s">
        <v>350</v>
      </c>
      <c r="U2638">
        <v>17</v>
      </c>
      <c r="V2638" t="s">
        <v>3219</v>
      </c>
      <c r="W2638" t="s">
        <v>3146</v>
      </c>
      <c r="Y2638" s="3">
        <v>44014</v>
      </c>
      <c r="AA2638" t="s">
        <v>3220</v>
      </c>
      <c r="AD2638" t="s">
        <v>3059</v>
      </c>
      <c r="AH2638" t="str">
        <f>VLOOKUP(B2638,'cc Lookup'!A:J,10,0)</f>
        <v>Corporate Expenditure</v>
      </c>
      <c r="AI2638" t="str">
        <f>VLOOKUP(B2638,'cc Lookup'!A:E,5,0)</f>
        <v>Corporate Exp</v>
      </c>
      <c r="AJ2638" t="s">
        <v>6737</v>
      </c>
      <c r="AK2638" t="str">
        <f t="shared" si="82"/>
        <v>E35120 Corporate Expenses</v>
      </c>
      <c r="AL2638" t="str">
        <f t="shared" si="83"/>
        <v>7310 Legal / Prof Fees</v>
      </c>
      <c r="AM2638" t="str">
        <f>VLOOKUP(W2638,Lookup!A:B,2,0)</f>
        <v>Other</v>
      </c>
    </row>
    <row r="2639" spans="1:39" x14ac:dyDescent="0.25">
      <c r="A2639" t="s">
        <v>33</v>
      </c>
      <c r="B2639" s="1" t="s">
        <v>63</v>
      </c>
      <c r="C2639" s="1" t="s">
        <v>35</v>
      </c>
      <c r="D2639" s="1" t="s">
        <v>36</v>
      </c>
      <c r="E2639" s="1" t="s">
        <v>2904</v>
      </c>
      <c r="F2639" s="1" t="s">
        <v>37</v>
      </c>
      <c r="G2639" t="s">
        <v>64</v>
      </c>
      <c r="H2639" t="s">
        <v>39</v>
      </c>
      <c r="I2639" t="s">
        <v>40</v>
      </c>
      <c r="J2639" t="s">
        <v>2905</v>
      </c>
      <c r="K2639" t="s">
        <v>40</v>
      </c>
      <c r="L2639" s="4">
        <v>-9711.6</v>
      </c>
      <c r="M2639" s="2">
        <v>43983</v>
      </c>
      <c r="N2639" t="s">
        <v>311</v>
      </c>
      <c r="O2639" t="s">
        <v>56</v>
      </c>
      <c r="P2639" t="s">
        <v>3144</v>
      </c>
      <c r="Q2639" t="s">
        <v>3145</v>
      </c>
      <c r="R2639" t="s">
        <v>3146</v>
      </c>
      <c r="S2639" s="3">
        <v>44014</v>
      </c>
      <c r="T2639" t="s">
        <v>350</v>
      </c>
      <c r="U2639">
        <v>18</v>
      </c>
      <c r="V2639" t="s">
        <v>3221</v>
      </c>
      <c r="W2639" t="s">
        <v>3146</v>
      </c>
      <c r="Y2639" s="3">
        <v>44014</v>
      </c>
      <c r="AA2639" t="s">
        <v>3222</v>
      </c>
      <c r="AD2639" t="s">
        <v>3065</v>
      </c>
      <c r="AH2639" t="str">
        <f>VLOOKUP(B2639,'cc Lookup'!A:J,10,0)</f>
        <v>Corporate Expenditure</v>
      </c>
      <c r="AI2639" t="str">
        <f>VLOOKUP(B2639,'cc Lookup'!A:E,5,0)</f>
        <v>Corporate Exp</v>
      </c>
      <c r="AJ2639" t="s">
        <v>6737</v>
      </c>
      <c r="AK2639" t="str">
        <f t="shared" si="82"/>
        <v>E35120 Corporate Expenses</v>
      </c>
      <c r="AL2639" t="str">
        <f t="shared" si="83"/>
        <v>7310 Legal / Prof Fees</v>
      </c>
      <c r="AM2639" t="str">
        <f>VLOOKUP(W2639,Lookup!A:B,2,0)</f>
        <v>Other</v>
      </c>
    </row>
    <row r="2640" spans="1:39" x14ac:dyDescent="0.25">
      <c r="A2640" t="s">
        <v>33</v>
      </c>
      <c r="B2640" s="1" t="s">
        <v>63</v>
      </c>
      <c r="C2640" s="1" t="s">
        <v>35</v>
      </c>
      <c r="D2640" s="1" t="s">
        <v>36</v>
      </c>
      <c r="E2640" s="1" t="s">
        <v>2904</v>
      </c>
      <c r="F2640" s="1" t="s">
        <v>37</v>
      </c>
      <c r="G2640" t="s">
        <v>64</v>
      </c>
      <c r="H2640" t="s">
        <v>39</v>
      </c>
      <c r="I2640" t="s">
        <v>40</v>
      </c>
      <c r="J2640" t="s">
        <v>2905</v>
      </c>
      <c r="K2640" t="s">
        <v>40</v>
      </c>
      <c r="L2640" s="4">
        <v>-10000</v>
      </c>
      <c r="M2640" s="2">
        <v>43983</v>
      </c>
      <c r="N2640" t="s">
        <v>311</v>
      </c>
      <c r="O2640" t="s">
        <v>56</v>
      </c>
      <c r="P2640" t="s">
        <v>3144</v>
      </c>
      <c r="Q2640" t="s">
        <v>3145</v>
      </c>
      <c r="R2640" t="s">
        <v>3146</v>
      </c>
      <c r="S2640" s="3">
        <v>44014</v>
      </c>
      <c r="T2640" t="s">
        <v>350</v>
      </c>
      <c r="U2640">
        <v>19</v>
      </c>
      <c r="V2640" t="s">
        <v>3223</v>
      </c>
      <c r="W2640" t="s">
        <v>3146</v>
      </c>
      <c r="Y2640" s="3">
        <v>44014</v>
      </c>
      <c r="AA2640" t="s">
        <v>3224</v>
      </c>
      <c r="AD2640" t="s">
        <v>3225</v>
      </c>
      <c r="AH2640" t="str">
        <f>VLOOKUP(B2640,'cc Lookup'!A:J,10,0)</f>
        <v>Corporate Expenditure</v>
      </c>
      <c r="AI2640" t="str">
        <f>VLOOKUP(B2640,'cc Lookup'!A:E,5,0)</f>
        <v>Corporate Exp</v>
      </c>
      <c r="AJ2640" t="s">
        <v>6737</v>
      </c>
      <c r="AK2640" t="str">
        <f t="shared" si="82"/>
        <v>E35120 Corporate Expenses</v>
      </c>
      <c r="AL2640" t="str">
        <f t="shared" si="83"/>
        <v>7310 Legal / Prof Fees</v>
      </c>
      <c r="AM2640" t="str">
        <f>VLOOKUP(W2640,Lookup!A:B,2,0)</f>
        <v>Other</v>
      </c>
    </row>
    <row r="2641" spans="1:39" x14ac:dyDescent="0.25">
      <c r="A2641" t="s">
        <v>33</v>
      </c>
      <c r="B2641" s="1" t="s">
        <v>63</v>
      </c>
      <c r="C2641" s="1" t="s">
        <v>35</v>
      </c>
      <c r="D2641" s="1" t="s">
        <v>36</v>
      </c>
      <c r="E2641" s="1" t="s">
        <v>2904</v>
      </c>
      <c r="F2641" s="1" t="s">
        <v>37</v>
      </c>
      <c r="G2641" t="s">
        <v>64</v>
      </c>
      <c r="H2641" t="s">
        <v>39</v>
      </c>
      <c r="I2641" t="s">
        <v>40</v>
      </c>
      <c r="J2641" t="s">
        <v>2905</v>
      </c>
      <c r="K2641" t="s">
        <v>40</v>
      </c>
      <c r="L2641" s="4">
        <v>270.74</v>
      </c>
      <c r="M2641" s="2">
        <v>43983</v>
      </c>
      <c r="N2641" t="s">
        <v>311</v>
      </c>
      <c r="O2641" t="s">
        <v>56</v>
      </c>
      <c r="P2641" t="s">
        <v>3162</v>
      </c>
      <c r="Q2641" t="s">
        <v>3163</v>
      </c>
      <c r="R2641" t="s">
        <v>3164</v>
      </c>
      <c r="S2641" s="3">
        <v>44011</v>
      </c>
      <c r="T2641" t="s">
        <v>350</v>
      </c>
      <c r="U2641">
        <v>20</v>
      </c>
      <c r="V2641" t="s">
        <v>3226</v>
      </c>
      <c r="W2641" t="s">
        <v>3164</v>
      </c>
      <c r="Y2641" s="3">
        <v>44011</v>
      </c>
      <c r="AA2641" t="s">
        <v>3227</v>
      </c>
      <c r="AD2641" t="s">
        <v>3059</v>
      </c>
      <c r="AH2641" t="str">
        <f>VLOOKUP(B2641,'cc Lookup'!A:J,10,0)</f>
        <v>Corporate Expenditure</v>
      </c>
      <c r="AI2641" t="str">
        <f>VLOOKUP(B2641,'cc Lookup'!A:E,5,0)</f>
        <v>Corporate Exp</v>
      </c>
      <c r="AJ2641" t="s">
        <v>6737</v>
      </c>
      <c r="AK2641" t="str">
        <f t="shared" si="82"/>
        <v>E35120 Corporate Expenses</v>
      </c>
      <c r="AL2641" t="str">
        <f t="shared" si="83"/>
        <v>7310 Legal / Prof Fees</v>
      </c>
      <c r="AM2641" t="str">
        <f>VLOOKUP(W2641,Lookup!A:B,2,0)</f>
        <v>Other</v>
      </c>
    </row>
    <row r="2642" spans="1:39" x14ac:dyDescent="0.25">
      <c r="A2642" t="s">
        <v>33</v>
      </c>
      <c r="B2642" s="1" t="s">
        <v>63</v>
      </c>
      <c r="C2642" s="1" t="s">
        <v>35</v>
      </c>
      <c r="D2642" s="1" t="s">
        <v>36</v>
      </c>
      <c r="E2642" s="1" t="s">
        <v>2904</v>
      </c>
      <c r="F2642" s="1" t="s">
        <v>37</v>
      </c>
      <c r="G2642" t="s">
        <v>64</v>
      </c>
      <c r="H2642" t="s">
        <v>39</v>
      </c>
      <c r="I2642" t="s">
        <v>40</v>
      </c>
      <c r="J2642" t="s">
        <v>2905</v>
      </c>
      <c r="K2642" t="s">
        <v>40</v>
      </c>
      <c r="L2642" s="4">
        <v>4568.34</v>
      </c>
      <c r="M2642" s="2">
        <v>43983</v>
      </c>
      <c r="N2642" t="s">
        <v>311</v>
      </c>
      <c r="O2642" t="s">
        <v>56</v>
      </c>
      <c r="P2642" t="s">
        <v>3162</v>
      </c>
      <c r="Q2642" t="s">
        <v>3163</v>
      </c>
      <c r="R2642" t="s">
        <v>3164</v>
      </c>
      <c r="S2642" s="3">
        <v>44011</v>
      </c>
      <c r="T2642" t="s">
        <v>350</v>
      </c>
      <c r="U2642">
        <v>21</v>
      </c>
      <c r="V2642" t="s">
        <v>3228</v>
      </c>
      <c r="W2642" t="s">
        <v>3164</v>
      </c>
      <c r="Y2642" s="3">
        <v>44011</v>
      </c>
      <c r="AA2642" t="s">
        <v>3228</v>
      </c>
      <c r="AH2642" t="str">
        <f>VLOOKUP(B2642,'cc Lookup'!A:J,10,0)</f>
        <v>Corporate Expenditure</v>
      </c>
      <c r="AI2642" t="str">
        <f>VLOOKUP(B2642,'cc Lookup'!A:E,5,0)</f>
        <v>Corporate Exp</v>
      </c>
      <c r="AJ2642" t="s">
        <v>6737</v>
      </c>
      <c r="AK2642" t="str">
        <f t="shared" si="82"/>
        <v>E35120 Corporate Expenses</v>
      </c>
      <c r="AL2642" t="str">
        <f t="shared" si="83"/>
        <v>7310 Legal / Prof Fees</v>
      </c>
      <c r="AM2642" t="str">
        <f>VLOOKUP(W2642,Lookup!A:B,2,0)</f>
        <v>Other</v>
      </c>
    </row>
    <row r="2643" spans="1:39" x14ac:dyDescent="0.25">
      <c r="A2643" t="s">
        <v>33</v>
      </c>
      <c r="B2643" s="1" t="s">
        <v>63</v>
      </c>
      <c r="C2643" s="1" t="s">
        <v>35</v>
      </c>
      <c r="D2643" s="1" t="s">
        <v>36</v>
      </c>
      <c r="E2643" s="1" t="s">
        <v>2904</v>
      </c>
      <c r="F2643" s="1" t="s">
        <v>37</v>
      </c>
      <c r="G2643" t="s">
        <v>64</v>
      </c>
      <c r="H2643" t="s">
        <v>39</v>
      </c>
      <c r="I2643" t="s">
        <v>40</v>
      </c>
      <c r="J2643" t="s">
        <v>2905</v>
      </c>
      <c r="K2643" t="s">
        <v>40</v>
      </c>
      <c r="L2643" s="4">
        <v>9500</v>
      </c>
      <c r="M2643" s="2">
        <v>43983</v>
      </c>
      <c r="N2643" t="s">
        <v>311</v>
      </c>
      <c r="O2643" t="s">
        <v>56</v>
      </c>
      <c r="P2643" t="s">
        <v>3162</v>
      </c>
      <c r="Q2643" t="s">
        <v>3163</v>
      </c>
      <c r="R2643" t="s">
        <v>3164</v>
      </c>
      <c r="S2643" s="3">
        <v>44011</v>
      </c>
      <c r="T2643" t="s">
        <v>350</v>
      </c>
      <c r="U2643">
        <v>22</v>
      </c>
      <c r="V2643" t="s">
        <v>3229</v>
      </c>
      <c r="W2643" t="s">
        <v>3164</v>
      </c>
      <c r="Y2643" s="3">
        <v>44011</v>
      </c>
      <c r="AA2643" t="s">
        <v>3230</v>
      </c>
      <c r="AD2643" t="s">
        <v>3067</v>
      </c>
      <c r="AH2643" t="str">
        <f>VLOOKUP(B2643,'cc Lookup'!A:J,10,0)</f>
        <v>Corporate Expenditure</v>
      </c>
      <c r="AI2643" t="str">
        <f>VLOOKUP(B2643,'cc Lookup'!A:E,5,0)</f>
        <v>Corporate Exp</v>
      </c>
      <c r="AJ2643" t="s">
        <v>6737</v>
      </c>
      <c r="AK2643" t="str">
        <f t="shared" si="82"/>
        <v>E35120 Corporate Expenses</v>
      </c>
      <c r="AL2643" t="str">
        <f t="shared" si="83"/>
        <v>7310 Legal / Prof Fees</v>
      </c>
      <c r="AM2643" t="str">
        <f>VLOOKUP(W2643,Lookup!A:B,2,0)</f>
        <v>Other</v>
      </c>
    </row>
    <row r="2644" spans="1:39" x14ac:dyDescent="0.25">
      <c r="A2644" t="s">
        <v>33</v>
      </c>
      <c r="B2644" s="1" t="s">
        <v>63</v>
      </c>
      <c r="C2644" s="1" t="s">
        <v>35</v>
      </c>
      <c r="D2644" s="1" t="s">
        <v>36</v>
      </c>
      <c r="E2644" s="1" t="s">
        <v>2904</v>
      </c>
      <c r="F2644" s="1" t="s">
        <v>37</v>
      </c>
      <c r="G2644" t="s">
        <v>64</v>
      </c>
      <c r="H2644" t="s">
        <v>39</v>
      </c>
      <c r="I2644" t="s">
        <v>40</v>
      </c>
      <c r="J2644" t="s">
        <v>2905</v>
      </c>
      <c r="K2644" t="s">
        <v>40</v>
      </c>
      <c r="L2644" s="4">
        <v>9711.6</v>
      </c>
      <c r="M2644" s="2">
        <v>43983</v>
      </c>
      <c r="N2644" t="s">
        <v>311</v>
      </c>
      <c r="O2644" t="s">
        <v>56</v>
      </c>
      <c r="P2644" t="s">
        <v>3162</v>
      </c>
      <c r="Q2644" t="s">
        <v>3163</v>
      </c>
      <c r="R2644" t="s">
        <v>3164</v>
      </c>
      <c r="S2644" s="3">
        <v>44011</v>
      </c>
      <c r="T2644" t="s">
        <v>350</v>
      </c>
      <c r="U2644">
        <v>23</v>
      </c>
      <c r="V2644" t="s">
        <v>3231</v>
      </c>
      <c r="W2644" t="s">
        <v>3164</v>
      </c>
      <c r="Y2644" s="3">
        <v>44011</v>
      </c>
      <c r="AA2644" t="s">
        <v>3232</v>
      </c>
      <c r="AD2644" t="s">
        <v>3065</v>
      </c>
      <c r="AH2644" t="str">
        <f>VLOOKUP(B2644,'cc Lookup'!A:J,10,0)</f>
        <v>Corporate Expenditure</v>
      </c>
      <c r="AI2644" t="str">
        <f>VLOOKUP(B2644,'cc Lookup'!A:E,5,0)</f>
        <v>Corporate Exp</v>
      </c>
      <c r="AJ2644" t="s">
        <v>6737</v>
      </c>
      <c r="AK2644" t="str">
        <f t="shared" si="82"/>
        <v>E35120 Corporate Expenses</v>
      </c>
      <c r="AL2644" t="str">
        <f t="shared" si="83"/>
        <v>7310 Legal / Prof Fees</v>
      </c>
      <c r="AM2644" t="str">
        <f>VLOOKUP(W2644,Lookup!A:B,2,0)</f>
        <v>Other</v>
      </c>
    </row>
    <row r="2645" spans="1:39" x14ac:dyDescent="0.25">
      <c r="A2645" t="s">
        <v>33</v>
      </c>
      <c r="B2645" s="1" t="s">
        <v>63</v>
      </c>
      <c r="C2645" s="1" t="s">
        <v>35</v>
      </c>
      <c r="D2645" s="1" t="s">
        <v>36</v>
      </c>
      <c r="E2645" s="1" t="s">
        <v>2904</v>
      </c>
      <c r="F2645" s="1" t="s">
        <v>37</v>
      </c>
      <c r="G2645" t="s">
        <v>64</v>
      </c>
      <c r="H2645" t="s">
        <v>39</v>
      </c>
      <c r="I2645" t="s">
        <v>40</v>
      </c>
      <c r="J2645" t="s">
        <v>2905</v>
      </c>
      <c r="K2645" t="s">
        <v>40</v>
      </c>
      <c r="L2645" s="4">
        <v>10000</v>
      </c>
      <c r="M2645" s="2">
        <v>43983</v>
      </c>
      <c r="N2645" t="s">
        <v>311</v>
      </c>
      <c r="O2645" t="s">
        <v>56</v>
      </c>
      <c r="P2645" t="s">
        <v>3162</v>
      </c>
      <c r="Q2645" t="s">
        <v>3163</v>
      </c>
      <c r="R2645" t="s">
        <v>3164</v>
      </c>
      <c r="S2645" s="3">
        <v>44011</v>
      </c>
      <c r="T2645" t="s">
        <v>350</v>
      </c>
      <c r="U2645">
        <v>24</v>
      </c>
      <c r="V2645" t="s">
        <v>3233</v>
      </c>
      <c r="W2645" t="s">
        <v>3164</v>
      </c>
      <c r="Y2645" s="3">
        <v>44011</v>
      </c>
      <c r="AA2645" t="s">
        <v>3234</v>
      </c>
      <c r="AD2645" t="s">
        <v>3225</v>
      </c>
      <c r="AH2645" t="str">
        <f>VLOOKUP(B2645,'cc Lookup'!A:J,10,0)</f>
        <v>Corporate Expenditure</v>
      </c>
      <c r="AI2645" t="str">
        <f>VLOOKUP(B2645,'cc Lookup'!A:E,5,0)</f>
        <v>Corporate Exp</v>
      </c>
      <c r="AJ2645" t="s">
        <v>6737</v>
      </c>
      <c r="AK2645" t="str">
        <f t="shared" si="82"/>
        <v>E35120 Corporate Expenses</v>
      </c>
      <c r="AL2645" t="str">
        <f t="shared" si="83"/>
        <v>7310 Legal / Prof Fees</v>
      </c>
      <c r="AM2645" t="str">
        <f>VLOOKUP(W2645,Lookup!A:B,2,0)</f>
        <v>Other</v>
      </c>
    </row>
    <row r="2646" spans="1:39" x14ac:dyDescent="0.25">
      <c r="A2646" t="s">
        <v>33</v>
      </c>
      <c r="B2646" s="1" t="s">
        <v>63</v>
      </c>
      <c r="C2646" s="1" t="s">
        <v>35</v>
      </c>
      <c r="D2646" s="1" t="s">
        <v>36</v>
      </c>
      <c r="E2646" s="1" t="s">
        <v>2904</v>
      </c>
      <c r="F2646" s="1" t="s">
        <v>37</v>
      </c>
      <c r="G2646" t="s">
        <v>64</v>
      </c>
      <c r="H2646" t="s">
        <v>39</v>
      </c>
      <c r="I2646" t="s">
        <v>40</v>
      </c>
      <c r="J2646" t="s">
        <v>2905</v>
      </c>
      <c r="K2646" t="s">
        <v>40</v>
      </c>
      <c r="L2646" s="4">
        <v>10000</v>
      </c>
      <c r="M2646" s="2">
        <v>43983</v>
      </c>
      <c r="N2646" t="s">
        <v>311</v>
      </c>
      <c r="O2646" t="s">
        <v>56</v>
      </c>
      <c r="P2646" t="s">
        <v>3162</v>
      </c>
      <c r="Q2646" t="s">
        <v>3163</v>
      </c>
      <c r="R2646" t="s">
        <v>3164</v>
      </c>
      <c r="S2646" s="3">
        <v>44011</v>
      </c>
      <c r="T2646" t="s">
        <v>350</v>
      </c>
      <c r="U2646">
        <v>25</v>
      </c>
      <c r="V2646" t="s">
        <v>3235</v>
      </c>
      <c r="W2646" t="s">
        <v>3164</v>
      </c>
      <c r="Y2646" s="3">
        <v>44011</v>
      </c>
      <c r="AA2646" t="s">
        <v>3235</v>
      </c>
      <c r="AH2646" t="str">
        <f>VLOOKUP(B2646,'cc Lookup'!A:J,10,0)</f>
        <v>Corporate Expenditure</v>
      </c>
      <c r="AI2646" t="str">
        <f>VLOOKUP(B2646,'cc Lookup'!A:E,5,0)</f>
        <v>Corporate Exp</v>
      </c>
      <c r="AJ2646" t="s">
        <v>6737</v>
      </c>
      <c r="AK2646" t="str">
        <f t="shared" si="82"/>
        <v>E35120 Corporate Expenses</v>
      </c>
      <c r="AL2646" t="str">
        <f t="shared" si="83"/>
        <v>7310 Legal / Prof Fees</v>
      </c>
      <c r="AM2646" t="str">
        <f>VLOOKUP(W2646,Lookup!A:B,2,0)</f>
        <v>Other</v>
      </c>
    </row>
    <row r="2647" spans="1:39" x14ac:dyDescent="0.25">
      <c r="A2647" t="s">
        <v>33</v>
      </c>
      <c r="B2647" s="1" t="s">
        <v>63</v>
      </c>
      <c r="C2647" s="1" t="s">
        <v>35</v>
      </c>
      <c r="D2647" s="1" t="s">
        <v>36</v>
      </c>
      <c r="E2647" s="1" t="s">
        <v>2904</v>
      </c>
      <c r="F2647" s="1" t="s">
        <v>37</v>
      </c>
      <c r="G2647" t="s">
        <v>64</v>
      </c>
      <c r="H2647" t="s">
        <v>39</v>
      </c>
      <c r="I2647" t="s">
        <v>40</v>
      </c>
      <c r="J2647" t="s">
        <v>2905</v>
      </c>
      <c r="K2647" t="s">
        <v>40</v>
      </c>
      <c r="L2647" s="4">
        <v>13552.78</v>
      </c>
      <c r="M2647" s="2">
        <v>43983</v>
      </c>
      <c r="N2647" t="s">
        <v>311</v>
      </c>
      <c r="O2647" t="s">
        <v>56</v>
      </c>
      <c r="P2647" t="s">
        <v>3162</v>
      </c>
      <c r="Q2647" t="s">
        <v>3163</v>
      </c>
      <c r="R2647" t="s">
        <v>3164</v>
      </c>
      <c r="S2647" s="3">
        <v>44011</v>
      </c>
      <c r="T2647" t="s">
        <v>350</v>
      </c>
      <c r="U2647">
        <v>26</v>
      </c>
      <c r="V2647" t="s">
        <v>3236</v>
      </c>
      <c r="W2647" t="s">
        <v>3164</v>
      </c>
      <c r="Y2647" s="3">
        <v>44011</v>
      </c>
      <c r="AA2647" t="s">
        <v>3236</v>
      </c>
      <c r="AH2647" t="str">
        <f>VLOOKUP(B2647,'cc Lookup'!A:J,10,0)</f>
        <v>Corporate Expenditure</v>
      </c>
      <c r="AI2647" t="str">
        <f>VLOOKUP(B2647,'cc Lookup'!A:E,5,0)</f>
        <v>Corporate Exp</v>
      </c>
      <c r="AJ2647" t="s">
        <v>6737</v>
      </c>
      <c r="AK2647" t="str">
        <f t="shared" si="82"/>
        <v>E35120 Corporate Expenses</v>
      </c>
      <c r="AL2647" t="str">
        <f t="shared" si="83"/>
        <v>7310 Legal / Prof Fees</v>
      </c>
      <c r="AM2647" t="str">
        <f>VLOOKUP(W2647,Lookup!A:B,2,0)</f>
        <v>Other</v>
      </c>
    </row>
    <row r="2648" spans="1:39" x14ac:dyDescent="0.25">
      <c r="A2648" t="s">
        <v>33</v>
      </c>
      <c r="B2648" s="1" t="s">
        <v>63</v>
      </c>
      <c r="C2648" s="1" t="s">
        <v>35</v>
      </c>
      <c r="D2648" s="1" t="s">
        <v>36</v>
      </c>
      <c r="E2648" s="1" t="s">
        <v>2904</v>
      </c>
      <c r="F2648" s="1" t="s">
        <v>37</v>
      </c>
      <c r="G2648" t="s">
        <v>64</v>
      </c>
      <c r="H2648" t="s">
        <v>39</v>
      </c>
      <c r="I2648" t="s">
        <v>40</v>
      </c>
      <c r="J2648" t="s">
        <v>2905</v>
      </c>
      <c r="K2648" t="s">
        <v>40</v>
      </c>
      <c r="L2648" s="4">
        <v>13912.78</v>
      </c>
      <c r="M2648" s="2">
        <v>43983</v>
      </c>
      <c r="N2648" t="s">
        <v>311</v>
      </c>
      <c r="O2648" t="s">
        <v>56</v>
      </c>
      <c r="P2648" t="s">
        <v>3162</v>
      </c>
      <c r="Q2648" t="s">
        <v>3163</v>
      </c>
      <c r="R2648" t="s">
        <v>3164</v>
      </c>
      <c r="S2648" s="3">
        <v>44011</v>
      </c>
      <c r="T2648" t="s">
        <v>350</v>
      </c>
      <c r="U2648">
        <v>27</v>
      </c>
      <c r="V2648" t="s">
        <v>3237</v>
      </c>
      <c r="W2648" t="s">
        <v>3164</v>
      </c>
      <c r="Y2648" s="3">
        <v>44011</v>
      </c>
      <c r="AA2648" t="s">
        <v>3237</v>
      </c>
      <c r="AH2648" t="str">
        <f>VLOOKUP(B2648,'cc Lookup'!A:J,10,0)</f>
        <v>Corporate Expenditure</v>
      </c>
      <c r="AI2648" t="str">
        <f>VLOOKUP(B2648,'cc Lookup'!A:E,5,0)</f>
        <v>Corporate Exp</v>
      </c>
      <c r="AJ2648" t="s">
        <v>6737</v>
      </c>
      <c r="AK2648" t="str">
        <f t="shared" si="82"/>
        <v>E35120 Corporate Expenses</v>
      </c>
      <c r="AL2648" t="str">
        <f t="shared" si="83"/>
        <v>7310 Legal / Prof Fees</v>
      </c>
      <c r="AM2648" t="str">
        <f>VLOOKUP(W2648,Lookup!A:B,2,0)</f>
        <v>Other</v>
      </c>
    </row>
    <row r="2649" spans="1:39" x14ac:dyDescent="0.25">
      <c r="A2649" t="s">
        <v>33</v>
      </c>
      <c r="B2649" s="1" t="s">
        <v>63</v>
      </c>
      <c r="C2649" s="1" t="s">
        <v>35</v>
      </c>
      <c r="D2649" s="1" t="s">
        <v>36</v>
      </c>
      <c r="E2649" s="1" t="s">
        <v>2904</v>
      </c>
      <c r="F2649" s="1" t="s">
        <v>37</v>
      </c>
      <c r="G2649" t="s">
        <v>64</v>
      </c>
      <c r="H2649" t="s">
        <v>39</v>
      </c>
      <c r="I2649" t="s">
        <v>40</v>
      </c>
      <c r="J2649" t="s">
        <v>2905</v>
      </c>
      <c r="K2649" t="s">
        <v>40</v>
      </c>
      <c r="L2649" s="4">
        <v>23912.78</v>
      </c>
      <c r="M2649" s="2">
        <v>43983</v>
      </c>
      <c r="N2649" t="s">
        <v>311</v>
      </c>
      <c r="O2649" t="s">
        <v>56</v>
      </c>
      <c r="P2649" t="s">
        <v>3162</v>
      </c>
      <c r="Q2649" t="s">
        <v>3163</v>
      </c>
      <c r="R2649" t="s">
        <v>3164</v>
      </c>
      <c r="S2649" s="3">
        <v>44011</v>
      </c>
      <c r="T2649" t="s">
        <v>350</v>
      </c>
      <c r="U2649">
        <v>28</v>
      </c>
      <c r="V2649" t="s">
        <v>3235</v>
      </c>
      <c r="W2649" t="s">
        <v>3164</v>
      </c>
      <c r="Y2649" s="3">
        <v>44011</v>
      </c>
      <c r="AA2649" t="s">
        <v>3235</v>
      </c>
      <c r="AH2649" t="str">
        <f>VLOOKUP(B2649,'cc Lookup'!A:J,10,0)</f>
        <v>Corporate Expenditure</v>
      </c>
      <c r="AI2649" t="str">
        <f>VLOOKUP(B2649,'cc Lookup'!A:E,5,0)</f>
        <v>Corporate Exp</v>
      </c>
      <c r="AJ2649" t="s">
        <v>6737</v>
      </c>
      <c r="AK2649" t="str">
        <f t="shared" si="82"/>
        <v>E35120 Corporate Expenses</v>
      </c>
      <c r="AL2649" t="str">
        <f t="shared" si="83"/>
        <v>7310 Legal / Prof Fees</v>
      </c>
      <c r="AM2649" t="str">
        <f>VLOOKUP(W2649,Lookup!A:B,2,0)</f>
        <v>Other</v>
      </c>
    </row>
    <row r="2650" spans="1:39" x14ac:dyDescent="0.25">
      <c r="A2650" t="s">
        <v>33</v>
      </c>
      <c r="B2650" s="1" t="s">
        <v>63</v>
      </c>
      <c r="C2650" s="1" t="s">
        <v>35</v>
      </c>
      <c r="D2650" s="1" t="s">
        <v>36</v>
      </c>
      <c r="E2650" s="1" t="s">
        <v>2904</v>
      </c>
      <c r="F2650" s="1" t="s">
        <v>37</v>
      </c>
      <c r="G2650" t="s">
        <v>64</v>
      </c>
      <c r="H2650" t="s">
        <v>39</v>
      </c>
      <c r="I2650" t="s">
        <v>40</v>
      </c>
      <c r="J2650" t="s">
        <v>2905</v>
      </c>
      <c r="K2650" t="s">
        <v>40</v>
      </c>
      <c r="L2650" s="4">
        <v>-270.74</v>
      </c>
      <c r="M2650" s="2">
        <v>43983</v>
      </c>
      <c r="N2650" t="s">
        <v>311</v>
      </c>
      <c r="O2650" t="s">
        <v>56</v>
      </c>
      <c r="P2650" t="s">
        <v>3162</v>
      </c>
      <c r="Q2650" t="s">
        <v>3163</v>
      </c>
      <c r="R2650" t="s">
        <v>3164</v>
      </c>
      <c r="S2650" s="3">
        <v>44011</v>
      </c>
      <c r="T2650" t="s">
        <v>350</v>
      </c>
      <c r="U2650">
        <v>29</v>
      </c>
      <c r="V2650" t="s">
        <v>3226</v>
      </c>
      <c r="W2650" t="s">
        <v>3164</v>
      </c>
      <c r="Y2650" s="3">
        <v>44011</v>
      </c>
      <c r="AA2650" t="s">
        <v>3227</v>
      </c>
      <c r="AD2650" t="s">
        <v>3059</v>
      </c>
      <c r="AH2650" t="str">
        <f>VLOOKUP(B2650,'cc Lookup'!A:J,10,0)</f>
        <v>Corporate Expenditure</v>
      </c>
      <c r="AI2650" t="str">
        <f>VLOOKUP(B2650,'cc Lookup'!A:E,5,0)</f>
        <v>Corporate Exp</v>
      </c>
      <c r="AJ2650" t="s">
        <v>6737</v>
      </c>
      <c r="AK2650" t="str">
        <f t="shared" si="82"/>
        <v>E35120 Corporate Expenses</v>
      </c>
      <c r="AL2650" t="str">
        <f t="shared" si="83"/>
        <v>7310 Legal / Prof Fees</v>
      </c>
      <c r="AM2650" t="str">
        <f>VLOOKUP(W2650,Lookup!A:B,2,0)</f>
        <v>Other</v>
      </c>
    </row>
    <row r="2651" spans="1:39" x14ac:dyDescent="0.25">
      <c r="A2651" t="s">
        <v>33</v>
      </c>
      <c r="B2651" s="1" t="s">
        <v>63</v>
      </c>
      <c r="C2651" s="1" t="s">
        <v>35</v>
      </c>
      <c r="D2651" s="1" t="s">
        <v>36</v>
      </c>
      <c r="E2651" s="1" t="s">
        <v>2904</v>
      </c>
      <c r="F2651" s="1" t="s">
        <v>37</v>
      </c>
      <c r="G2651" t="s">
        <v>64</v>
      </c>
      <c r="H2651" t="s">
        <v>39</v>
      </c>
      <c r="I2651" t="s">
        <v>40</v>
      </c>
      <c r="J2651" t="s">
        <v>2905</v>
      </c>
      <c r="K2651" t="s">
        <v>40</v>
      </c>
      <c r="L2651" s="4">
        <v>-4568.34</v>
      </c>
      <c r="M2651" s="2">
        <v>43983</v>
      </c>
      <c r="N2651" t="s">
        <v>311</v>
      </c>
      <c r="O2651" t="s">
        <v>56</v>
      </c>
      <c r="P2651" t="s">
        <v>3162</v>
      </c>
      <c r="Q2651" t="s">
        <v>3163</v>
      </c>
      <c r="R2651" t="s">
        <v>3164</v>
      </c>
      <c r="S2651" s="3">
        <v>44011</v>
      </c>
      <c r="T2651" t="s">
        <v>350</v>
      </c>
      <c r="U2651">
        <v>30</v>
      </c>
      <c r="V2651" t="s">
        <v>3228</v>
      </c>
      <c r="W2651" t="s">
        <v>3164</v>
      </c>
      <c r="Y2651" s="3">
        <v>44011</v>
      </c>
      <c r="AA2651" t="s">
        <v>3228</v>
      </c>
      <c r="AH2651" t="str">
        <f>VLOOKUP(B2651,'cc Lookup'!A:J,10,0)</f>
        <v>Corporate Expenditure</v>
      </c>
      <c r="AI2651" t="str">
        <f>VLOOKUP(B2651,'cc Lookup'!A:E,5,0)</f>
        <v>Corporate Exp</v>
      </c>
      <c r="AJ2651" t="s">
        <v>6737</v>
      </c>
      <c r="AK2651" t="str">
        <f t="shared" si="82"/>
        <v>E35120 Corporate Expenses</v>
      </c>
      <c r="AL2651" t="str">
        <f t="shared" si="83"/>
        <v>7310 Legal / Prof Fees</v>
      </c>
      <c r="AM2651" t="str">
        <f>VLOOKUP(W2651,Lookup!A:B,2,0)</f>
        <v>Other</v>
      </c>
    </row>
    <row r="2652" spans="1:39" x14ac:dyDescent="0.25">
      <c r="A2652" t="s">
        <v>33</v>
      </c>
      <c r="B2652" s="1" t="s">
        <v>63</v>
      </c>
      <c r="C2652" s="1" t="s">
        <v>35</v>
      </c>
      <c r="D2652" s="1" t="s">
        <v>36</v>
      </c>
      <c r="E2652" s="1" t="s">
        <v>2904</v>
      </c>
      <c r="F2652" s="1" t="s">
        <v>37</v>
      </c>
      <c r="G2652" t="s">
        <v>64</v>
      </c>
      <c r="H2652" t="s">
        <v>39</v>
      </c>
      <c r="I2652" t="s">
        <v>40</v>
      </c>
      <c r="J2652" t="s">
        <v>2905</v>
      </c>
      <c r="K2652" t="s">
        <v>40</v>
      </c>
      <c r="L2652" s="4">
        <v>-9500</v>
      </c>
      <c r="M2652" s="2">
        <v>43983</v>
      </c>
      <c r="N2652" t="s">
        <v>311</v>
      </c>
      <c r="O2652" t="s">
        <v>56</v>
      </c>
      <c r="P2652" t="s">
        <v>3162</v>
      </c>
      <c r="Q2652" t="s">
        <v>3163</v>
      </c>
      <c r="R2652" t="s">
        <v>3164</v>
      </c>
      <c r="S2652" s="3">
        <v>44011</v>
      </c>
      <c r="T2652" t="s">
        <v>350</v>
      </c>
      <c r="U2652">
        <v>31</v>
      </c>
      <c r="V2652" t="s">
        <v>3229</v>
      </c>
      <c r="W2652" t="s">
        <v>3164</v>
      </c>
      <c r="Y2652" s="3">
        <v>44011</v>
      </c>
      <c r="AA2652" t="s">
        <v>3230</v>
      </c>
      <c r="AD2652" t="s">
        <v>3067</v>
      </c>
      <c r="AH2652" t="str">
        <f>VLOOKUP(B2652,'cc Lookup'!A:J,10,0)</f>
        <v>Corporate Expenditure</v>
      </c>
      <c r="AI2652" t="str">
        <f>VLOOKUP(B2652,'cc Lookup'!A:E,5,0)</f>
        <v>Corporate Exp</v>
      </c>
      <c r="AJ2652" t="s">
        <v>6737</v>
      </c>
      <c r="AK2652" t="str">
        <f t="shared" si="82"/>
        <v>E35120 Corporate Expenses</v>
      </c>
      <c r="AL2652" t="str">
        <f t="shared" si="83"/>
        <v>7310 Legal / Prof Fees</v>
      </c>
      <c r="AM2652" t="str">
        <f>VLOOKUP(W2652,Lookup!A:B,2,0)</f>
        <v>Other</v>
      </c>
    </row>
    <row r="2653" spans="1:39" x14ac:dyDescent="0.25">
      <c r="A2653" t="s">
        <v>33</v>
      </c>
      <c r="B2653" s="1" t="s">
        <v>63</v>
      </c>
      <c r="C2653" s="1" t="s">
        <v>35</v>
      </c>
      <c r="D2653" s="1" t="s">
        <v>36</v>
      </c>
      <c r="E2653" s="1" t="s">
        <v>2904</v>
      </c>
      <c r="F2653" s="1" t="s">
        <v>37</v>
      </c>
      <c r="G2653" t="s">
        <v>64</v>
      </c>
      <c r="H2653" t="s">
        <v>39</v>
      </c>
      <c r="I2653" t="s">
        <v>40</v>
      </c>
      <c r="J2653" t="s">
        <v>2905</v>
      </c>
      <c r="K2653" t="s">
        <v>40</v>
      </c>
      <c r="L2653" s="4">
        <v>-9711.6</v>
      </c>
      <c r="M2653" s="2">
        <v>43983</v>
      </c>
      <c r="N2653" t="s">
        <v>311</v>
      </c>
      <c r="O2653" t="s">
        <v>56</v>
      </c>
      <c r="P2653" t="s">
        <v>3162</v>
      </c>
      <c r="Q2653" t="s">
        <v>3163</v>
      </c>
      <c r="R2653" t="s">
        <v>3164</v>
      </c>
      <c r="S2653" s="3">
        <v>44011</v>
      </c>
      <c r="T2653" t="s">
        <v>350</v>
      </c>
      <c r="U2653">
        <v>32</v>
      </c>
      <c r="V2653" t="s">
        <v>3231</v>
      </c>
      <c r="W2653" t="s">
        <v>3164</v>
      </c>
      <c r="Y2653" s="3">
        <v>44011</v>
      </c>
      <c r="AA2653" t="s">
        <v>3232</v>
      </c>
      <c r="AD2653" t="s">
        <v>3065</v>
      </c>
      <c r="AH2653" t="str">
        <f>VLOOKUP(B2653,'cc Lookup'!A:J,10,0)</f>
        <v>Corporate Expenditure</v>
      </c>
      <c r="AI2653" t="str">
        <f>VLOOKUP(B2653,'cc Lookup'!A:E,5,0)</f>
        <v>Corporate Exp</v>
      </c>
      <c r="AJ2653" t="s">
        <v>6737</v>
      </c>
      <c r="AK2653" t="str">
        <f t="shared" si="82"/>
        <v>E35120 Corporate Expenses</v>
      </c>
      <c r="AL2653" t="str">
        <f t="shared" si="83"/>
        <v>7310 Legal / Prof Fees</v>
      </c>
      <c r="AM2653" t="str">
        <f>VLOOKUP(W2653,Lookup!A:B,2,0)</f>
        <v>Other</v>
      </c>
    </row>
    <row r="2654" spans="1:39" x14ac:dyDescent="0.25">
      <c r="A2654" t="s">
        <v>33</v>
      </c>
      <c r="B2654" s="1" t="s">
        <v>63</v>
      </c>
      <c r="C2654" s="1" t="s">
        <v>35</v>
      </c>
      <c r="D2654" s="1" t="s">
        <v>36</v>
      </c>
      <c r="E2654" s="1" t="s">
        <v>2904</v>
      </c>
      <c r="F2654" s="1" t="s">
        <v>37</v>
      </c>
      <c r="G2654" t="s">
        <v>64</v>
      </c>
      <c r="H2654" t="s">
        <v>39</v>
      </c>
      <c r="I2654" t="s">
        <v>40</v>
      </c>
      <c r="J2654" t="s">
        <v>2905</v>
      </c>
      <c r="K2654" t="s">
        <v>40</v>
      </c>
      <c r="L2654" s="4">
        <v>-10000</v>
      </c>
      <c r="M2654" s="2">
        <v>43983</v>
      </c>
      <c r="N2654" t="s">
        <v>311</v>
      </c>
      <c r="O2654" t="s">
        <v>56</v>
      </c>
      <c r="P2654" t="s">
        <v>3162</v>
      </c>
      <c r="Q2654" t="s">
        <v>3163</v>
      </c>
      <c r="R2654" t="s">
        <v>3164</v>
      </c>
      <c r="S2654" s="3">
        <v>44011</v>
      </c>
      <c r="T2654" t="s">
        <v>350</v>
      </c>
      <c r="U2654">
        <v>33</v>
      </c>
      <c r="V2654" t="s">
        <v>3233</v>
      </c>
      <c r="W2654" t="s">
        <v>3164</v>
      </c>
      <c r="Y2654" s="3">
        <v>44011</v>
      </c>
      <c r="AA2654" t="s">
        <v>3234</v>
      </c>
      <c r="AD2654" t="s">
        <v>3225</v>
      </c>
      <c r="AH2654" t="str">
        <f>VLOOKUP(B2654,'cc Lookup'!A:J,10,0)</f>
        <v>Corporate Expenditure</v>
      </c>
      <c r="AI2654" t="str">
        <f>VLOOKUP(B2654,'cc Lookup'!A:E,5,0)</f>
        <v>Corporate Exp</v>
      </c>
      <c r="AJ2654" t="s">
        <v>6737</v>
      </c>
      <c r="AK2654" t="str">
        <f t="shared" si="82"/>
        <v>E35120 Corporate Expenses</v>
      </c>
      <c r="AL2654" t="str">
        <f t="shared" si="83"/>
        <v>7310 Legal / Prof Fees</v>
      </c>
      <c r="AM2654" t="str">
        <f>VLOOKUP(W2654,Lookup!A:B,2,0)</f>
        <v>Other</v>
      </c>
    </row>
    <row r="2655" spans="1:39" x14ac:dyDescent="0.25">
      <c r="A2655" t="s">
        <v>33</v>
      </c>
      <c r="B2655" s="1" t="s">
        <v>63</v>
      </c>
      <c r="C2655" s="1" t="s">
        <v>35</v>
      </c>
      <c r="D2655" s="1" t="s">
        <v>36</v>
      </c>
      <c r="E2655" s="1" t="s">
        <v>2904</v>
      </c>
      <c r="F2655" s="1" t="s">
        <v>37</v>
      </c>
      <c r="G2655" t="s">
        <v>64</v>
      </c>
      <c r="H2655" t="s">
        <v>39</v>
      </c>
      <c r="I2655" t="s">
        <v>40</v>
      </c>
      <c r="J2655" t="s">
        <v>2905</v>
      </c>
      <c r="K2655" t="s">
        <v>40</v>
      </c>
      <c r="L2655" s="4">
        <v>-10000</v>
      </c>
      <c r="M2655" s="2">
        <v>43983</v>
      </c>
      <c r="N2655" t="s">
        <v>311</v>
      </c>
      <c r="O2655" t="s">
        <v>56</v>
      </c>
      <c r="P2655" t="s">
        <v>3162</v>
      </c>
      <c r="Q2655" t="s">
        <v>3163</v>
      </c>
      <c r="R2655" t="s">
        <v>3164</v>
      </c>
      <c r="S2655" s="3">
        <v>44011</v>
      </c>
      <c r="T2655" t="s">
        <v>350</v>
      </c>
      <c r="U2655">
        <v>34</v>
      </c>
      <c r="V2655" t="s">
        <v>3235</v>
      </c>
      <c r="W2655" t="s">
        <v>3164</v>
      </c>
      <c r="Y2655" s="3">
        <v>44011</v>
      </c>
      <c r="AA2655" t="s">
        <v>3235</v>
      </c>
      <c r="AH2655" t="str">
        <f>VLOOKUP(B2655,'cc Lookup'!A:J,10,0)</f>
        <v>Corporate Expenditure</v>
      </c>
      <c r="AI2655" t="str">
        <f>VLOOKUP(B2655,'cc Lookup'!A:E,5,0)</f>
        <v>Corporate Exp</v>
      </c>
      <c r="AJ2655" t="s">
        <v>6737</v>
      </c>
      <c r="AK2655" t="str">
        <f t="shared" si="82"/>
        <v>E35120 Corporate Expenses</v>
      </c>
      <c r="AL2655" t="str">
        <f t="shared" si="83"/>
        <v>7310 Legal / Prof Fees</v>
      </c>
      <c r="AM2655" t="str">
        <f>VLOOKUP(W2655,Lookup!A:B,2,0)</f>
        <v>Other</v>
      </c>
    </row>
    <row r="2656" spans="1:39" x14ac:dyDescent="0.25">
      <c r="A2656" t="s">
        <v>33</v>
      </c>
      <c r="B2656" s="1" t="s">
        <v>63</v>
      </c>
      <c r="C2656" s="1" t="s">
        <v>35</v>
      </c>
      <c r="D2656" s="1" t="s">
        <v>36</v>
      </c>
      <c r="E2656" s="1" t="s">
        <v>2904</v>
      </c>
      <c r="F2656" s="1" t="s">
        <v>37</v>
      </c>
      <c r="G2656" t="s">
        <v>64</v>
      </c>
      <c r="H2656" t="s">
        <v>39</v>
      </c>
      <c r="I2656" t="s">
        <v>40</v>
      </c>
      <c r="J2656" t="s">
        <v>2905</v>
      </c>
      <c r="K2656" t="s">
        <v>40</v>
      </c>
      <c r="L2656" s="4">
        <v>-13552.78</v>
      </c>
      <c r="M2656" s="2">
        <v>43983</v>
      </c>
      <c r="N2656" t="s">
        <v>311</v>
      </c>
      <c r="O2656" t="s">
        <v>56</v>
      </c>
      <c r="P2656" t="s">
        <v>3162</v>
      </c>
      <c r="Q2656" t="s">
        <v>3163</v>
      </c>
      <c r="R2656" t="s">
        <v>3164</v>
      </c>
      <c r="S2656" s="3">
        <v>44011</v>
      </c>
      <c r="T2656" t="s">
        <v>350</v>
      </c>
      <c r="U2656">
        <v>35</v>
      </c>
      <c r="V2656" t="s">
        <v>3236</v>
      </c>
      <c r="W2656" t="s">
        <v>3164</v>
      </c>
      <c r="Y2656" s="3">
        <v>44011</v>
      </c>
      <c r="AA2656" t="s">
        <v>3236</v>
      </c>
      <c r="AH2656" t="str">
        <f>VLOOKUP(B2656,'cc Lookup'!A:J,10,0)</f>
        <v>Corporate Expenditure</v>
      </c>
      <c r="AI2656" t="str">
        <f>VLOOKUP(B2656,'cc Lookup'!A:E,5,0)</f>
        <v>Corporate Exp</v>
      </c>
      <c r="AJ2656" t="s">
        <v>6737</v>
      </c>
      <c r="AK2656" t="str">
        <f t="shared" si="82"/>
        <v>E35120 Corporate Expenses</v>
      </c>
      <c r="AL2656" t="str">
        <f t="shared" si="83"/>
        <v>7310 Legal / Prof Fees</v>
      </c>
      <c r="AM2656" t="str">
        <f>VLOOKUP(W2656,Lookup!A:B,2,0)</f>
        <v>Other</v>
      </c>
    </row>
    <row r="2657" spans="1:39" x14ac:dyDescent="0.25">
      <c r="A2657" t="s">
        <v>33</v>
      </c>
      <c r="B2657" s="1" t="s">
        <v>63</v>
      </c>
      <c r="C2657" s="1" t="s">
        <v>35</v>
      </c>
      <c r="D2657" s="1" t="s">
        <v>36</v>
      </c>
      <c r="E2657" s="1" t="s">
        <v>2904</v>
      </c>
      <c r="F2657" s="1" t="s">
        <v>37</v>
      </c>
      <c r="G2657" t="s">
        <v>64</v>
      </c>
      <c r="H2657" t="s">
        <v>39</v>
      </c>
      <c r="I2657" t="s">
        <v>40</v>
      </c>
      <c r="J2657" t="s">
        <v>2905</v>
      </c>
      <c r="K2657" t="s">
        <v>40</v>
      </c>
      <c r="L2657" s="4">
        <v>-13912.78</v>
      </c>
      <c r="M2657" s="2">
        <v>43983</v>
      </c>
      <c r="N2657" t="s">
        <v>311</v>
      </c>
      <c r="O2657" t="s">
        <v>56</v>
      </c>
      <c r="P2657" t="s">
        <v>3162</v>
      </c>
      <c r="Q2657" t="s">
        <v>3163</v>
      </c>
      <c r="R2657" t="s">
        <v>3164</v>
      </c>
      <c r="S2657" s="3">
        <v>44011</v>
      </c>
      <c r="T2657" t="s">
        <v>350</v>
      </c>
      <c r="U2657">
        <v>36</v>
      </c>
      <c r="V2657" t="s">
        <v>3237</v>
      </c>
      <c r="W2657" t="s">
        <v>3164</v>
      </c>
      <c r="Y2657" s="3">
        <v>44011</v>
      </c>
      <c r="AA2657" t="s">
        <v>3237</v>
      </c>
      <c r="AH2657" t="str">
        <f>VLOOKUP(B2657,'cc Lookup'!A:J,10,0)</f>
        <v>Corporate Expenditure</v>
      </c>
      <c r="AI2657" t="str">
        <f>VLOOKUP(B2657,'cc Lookup'!A:E,5,0)</f>
        <v>Corporate Exp</v>
      </c>
      <c r="AJ2657" t="s">
        <v>6737</v>
      </c>
      <c r="AK2657" t="str">
        <f t="shared" si="82"/>
        <v>E35120 Corporate Expenses</v>
      </c>
      <c r="AL2657" t="str">
        <f t="shared" si="83"/>
        <v>7310 Legal / Prof Fees</v>
      </c>
      <c r="AM2657" t="str">
        <f>VLOOKUP(W2657,Lookup!A:B,2,0)</f>
        <v>Other</v>
      </c>
    </row>
    <row r="2658" spans="1:39" x14ac:dyDescent="0.25">
      <c r="A2658" t="s">
        <v>33</v>
      </c>
      <c r="B2658" s="1" t="s">
        <v>63</v>
      </c>
      <c r="C2658" s="1" t="s">
        <v>35</v>
      </c>
      <c r="D2658" s="1" t="s">
        <v>36</v>
      </c>
      <c r="E2658" s="1" t="s">
        <v>2904</v>
      </c>
      <c r="F2658" s="1" t="s">
        <v>37</v>
      </c>
      <c r="G2658" t="s">
        <v>64</v>
      </c>
      <c r="H2658" t="s">
        <v>39</v>
      </c>
      <c r="I2658" t="s">
        <v>40</v>
      </c>
      <c r="J2658" t="s">
        <v>2905</v>
      </c>
      <c r="K2658" t="s">
        <v>40</v>
      </c>
      <c r="L2658" s="4">
        <v>-23912.78</v>
      </c>
      <c r="M2658" s="2">
        <v>43983</v>
      </c>
      <c r="N2658" t="s">
        <v>311</v>
      </c>
      <c r="O2658" t="s">
        <v>56</v>
      </c>
      <c r="P2658" t="s">
        <v>3162</v>
      </c>
      <c r="Q2658" t="s">
        <v>3163</v>
      </c>
      <c r="R2658" t="s">
        <v>3164</v>
      </c>
      <c r="S2658" s="3">
        <v>44011</v>
      </c>
      <c r="T2658" t="s">
        <v>350</v>
      </c>
      <c r="U2658">
        <v>37</v>
      </c>
      <c r="V2658" t="s">
        <v>3235</v>
      </c>
      <c r="W2658" t="s">
        <v>3164</v>
      </c>
      <c r="Y2658" s="3">
        <v>44011</v>
      </c>
      <c r="AA2658" t="s">
        <v>3235</v>
      </c>
      <c r="AH2658" t="str">
        <f>VLOOKUP(B2658,'cc Lookup'!A:J,10,0)</f>
        <v>Corporate Expenditure</v>
      </c>
      <c r="AI2658" t="str">
        <f>VLOOKUP(B2658,'cc Lookup'!A:E,5,0)</f>
        <v>Corporate Exp</v>
      </c>
      <c r="AJ2658" t="s">
        <v>6737</v>
      </c>
      <c r="AK2658" t="str">
        <f t="shared" si="82"/>
        <v>E35120 Corporate Expenses</v>
      </c>
      <c r="AL2658" t="str">
        <f t="shared" si="83"/>
        <v>7310 Legal / Prof Fees</v>
      </c>
      <c r="AM2658" t="str">
        <f>VLOOKUP(W2658,Lookup!A:B,2,0)</f>
        <v>Other</v>
      </c>
    </row>
    <row r="2659" spans="1:39" x14ac:dyDescent="0.25">
      <c r="A2659" t="s">
        <v>33</v>
      </c>
      <c r="B2659" s="1" t="s">
        <v>63</v>
      </c>
      <c r="C2659" s="1" t="s">
        <v>35</v>
      </c>
      <c r="D2659" s="1" t="s">
        <v>36</v>
      </c>
      <c r="E2659" s="1" t="s">
        <v>2904</v>
      </c>
      <c r="F2659" s="1" t="s">
        <v>37</v>
      </c>
      <c r="G2659" t="s">
        <v>64</v>
      </c>
      <c r="H2659" t="s">
        <v>39</v>
      </c>
      <c r="I2659" t="s">
        <v>40</v>
      </c>
      <c r="J2659" t="s">
        <v>2905</v>
      </c>
      <c r="K2659" t="s">
        <v>40</v>
      </c>
      <c r="L2659" s="4">
        <v>270.74</v>
      </c>
      <c r="M2659" s="2">
        <v>43983</v>
      </c>
      <c r="N2659" t="s">
        <v>41</v>
      </c>
      <c r="O2659" t="s">
        <v>42</v>
      </c>
      <c r="P2659" t="s">
        <v>3193</v>
      </c>
      <c r="Q2659" t="s">
        <v>3194</v>
      </c>
      <c r="R2659" t="s">
        <v>3195</v>
      </c>
      <c r="S2659" s="3">
        <v>43987</v>
      </c>
      <c r="T2659" t="s">
        <v>46</v>
      </c>
      <c r="U2659">
        <v>22</v>
      </c>
      <c r="V2659" t="s">
        <v>47</v>
      </c>
      <c r="W2659" t="s">
        <v>124</v>
      </c>
      <c r="X2659" t="s">
        <v>3238</v>
      </c>
      <c r="Y2659" s="3">
        <v>42677</v>
      </c>
      <c r="Z2659" t="s">
        <v>299</v>
      </c>
      <c r="AB2659" t="s">
        <v>300</v>
      </c>
      <c r="AD2659" t="s">
        <v>3059</v>
      </c>
      <c r="AH2659" t="str">
        <f>VLOOKUP(B2659,'cc Lookup'!A:J,10,0)</f>
        <v>Corporate Expenditure</v>
      </c>
      <c r="AI2659" t="str">
        <f>VLOOKUP(B2659,'cc Lookup'!A:E,5,0)</f>
        <v>Corporate Exp</v>
      </c>
      <c r="AJ2659" t="s">
        <v>6737</v>
      </c>
      <c r="AK2659" t="str">
        <f t="shared" si="82"/>
        <v>E35120 Corporate Expenses</v>
      </c>
      <c r="AL2659" t="str">
        <f t="shared" si="83"/>
        <v>7310 Legal / Prof Fees</v>
      </c>
      <c r="AM2659" t="str">
        <f>VLOOKUP(W2659,Lookup!A:B,2,0)</f>
        <v>Legal</v>
      </c>
    </row>
    <row r="2660" spans="1:39" x14ac:dyDescent="0.25">
      <c r="A2660" t="s">
        <v>33</v>
      </c>
      <c r="B2660" s="1" t="s">
        <v>63</v>
      </c>
      <c r="C2660" s="1" t="s">
        <v>35</v>
      </c>
      <c r="D2660" s="1" t="s">
        <v>36</v>
      </c>
      <c r="E2660" s="1" t="s">
        <v>2904</v>
      </c>
      <c r="F2660" s="1" t="s">
        <v>37</v>
      </c>
      <c r="G2660" t="s">
        <v>64</v>
      </c>
      <c r="H2660" t="s">
        <v>39</v>
      </c>
      <c r="I2660" t="s">
        <v>40</v>
      </c>
      <c r="J2660" t="s">
        <v>2905</v>
      </c>
      <c r="K2660" t="s">
        <v>40</v>
      </c>
      <c r="L2660" s="4">
        <v>9711.6</v>
      </c>
      <c r="M2660" s="2">
        <v>43983</v>
      </c>
      <c r="N2660" t="s">
        <v>41</v>
      </c>
      <c r="O2660" t="s">
        <v>42</v>
      </c>
      <c r="P2660" t="s">
        <v>3193</v>
      </c>
      <c r="Q2660" t="s">
        <v>3194</v>
      </c>
      <c r="R2660" t="s">
        <v>3195</v>
      </c>
      <c r="S2660" s="3">
        <v>43987</v>
      </c>
      <c r="T2660" t="s">
        <v>46</v>
      </c>
      <c r="U2660">
        <v>22</v>
      </c>
      <c r="V2660" t="s">
        <v>47</v>
      </c>
      <c r="W2660" t="s">
        <v>124</v>
      </c>
      <c r="X2660" t="s">
        <v>3239</v>
      </c>
      <c r="Y2660" s="3">
        <v>43486</v>
      </c>
      <c r="Z2660" t="s">
        <v>299</v>
      </c>
      <c r="AB2660" t="s">
        <v>300</v>
      </c>
      <c r="AD2660" t="s">
        <v>3065</v>
      </c>
      <c r="AH2660" t="str">
        <f>VLOOKUP(B2660,'cc Lookup'!A:J,10,0)</f>
        <v>Corporate Expenditure</v>
      </c>
      <c r="AI2660" t="str">
        <f>VLOOKUP(B2660,'cc Lookup'!A:E,5,0)</f>
        <v>Corporate Exp</v>
      </c>
      <c r="AJ2660" t="s">
        <v>6737</v>
      </c>
      <c r="AK2660" t="str">
        <f t="shared" si="82"/>
        <v>E35120 Corporate Expenses</v>
      </c>
      <c r="AL2660" t="str">
        <f t="shared" si="83"/>
        <v>7310 Legal / Prof Fees</v>
      </c>
      <c r="AM2660" t="str">
        <f>VLOOKUP(W2660,Lookup!A:B,2,0)</f>
        <v>Legal</v>
      </c>
    </row>
    <row r="2661" spans="1:39" x14ac:dyDescent="0.25">
      <c r="A2661" t="s">
        <v>33</v>
      </c>
      <c r="B2661" s="1" t="s">
        <v>63</v>
      </c>
      <c r="C2661" s="1" t="s">
        <v>35</v>
      </c>
      <c r="D2661" s="1" t="s">
        <v>36</v>
      </c>
      <c r="E2661" s="1" t="s">
        <v>2904</v>
      </c>
      <c r="F2661" s="1" t="s">
        <v>37</v>
      </c>
      <c r="G2661" t="s">
        <v>64</v>
      </c>
      <c r="H2661" t="s">
        <v>39</v>
      </c>
      <c r="I2661" t="s">
        <v>40</v>
      </c>
      <c r="J2661" t="s">
        <v>2905</v>
      </c>
      <c r="K2661" t="s">
        <v>40</v>
      </c>
      <c r="L2661" s="4">
        <v>10000</v>
      </c>
      <c r="M2661" s="2">
        <v>43983</v>
      </c>
      <c r="N2661" t="s">
        <v>41</v>
      </c>
      <c r="O2661" t="s">
        <v>42</v>
      </c>
      <c r="P2661" t="s">
        <v>3193</v>
      </c>
      <c r="Q2661" t="s">
        <v>3194</v>
      </c>
      <c r="R2661" t="s">
        <v>3195</v>
      </c>
      <c r="S2661" s="3">
        <v>43987</v>
      </c>
      <c r="T2661" t="s">
        <v>46</v>
      </c>
      <c r="U2661">
        <v>22</v>
      </c>
      <c r="V2661" t="s">
        <v>47</v>
      </c>
      <c r="W2661" t="s">
        <v>3199</v>
      </c>
      <c r="X2661" t="s">
        <v>3240</v>
      </c>
      <c r="Y2661" s="3">
        <v>43914</v>
      </c>
      <c r="Z2661" t="s">
        <v>299</v>
      </c>
      <c r="AB2661" t="s">
        <v>300</v>
      </c>
      <c r="AD2661" s="76" t="s">
        <v>3225</v>
      </c>
      <c r="AH2661" t="str">
        <f>VLOOKUP(B2661,'cc Lookup'!A:J,10,0)</f>
        <v>Corporate Expenditure</v>
      </c>
      <c r="AI2661" t="str">
        <f>VLOOKUP(B2661,'cc Lookup'!A:E,5,0)</f>
        <v>Corporate Exp</v>
      </c>
      <c r="AJ2661" t="s">
        <v>6737</v>
      </c>
      <c r="AK2661" t="str">
        <f t="shared" si="82"/>
        <v>E35120 Corporate Expenses</v>
      </c>
      <c r="AL2661" t="str">
        <f t="shared" si="83"/>
        <v>7310 Legal / Prof Fees</v>
      </c>
      <c r="AM2661" t="str">
        <f>VLOOKUP(W2661,Lookup!A:B,2,0)</f>
        <v>Legal</v>
      </c>
    </row>
    <row r="2662" spans="1:39" x14ac:dyDescent="0.25">
      <c r="A2662" t="s">
        <v>33</v>
      </c>
      <c r="B2662" s="1" t="s">
        <v>63</v>
      </c>
      <c r="C2662" s="1" t="s">
        <v>35</v>
      </c>
      <c r="D2662" s="1" t="s">
        <v>36</v>
      </c>
      <c r="E2662" s="1" t="s">
        <v>2904</v>
      </c>
      <c r="F2662" s="1" t="s">
        <v>37</v>
      </c>
      <c r="G2662" t="s">
        <v>64</v>
      </c>
      <c r="H2662" t="s">
        <v>39</v>
      </c>
      <c r="I2662" t="s">
        <v>40</v>
      </c>
      <c r="J2662" t="s">
        <v>2905</v>
      </c>
      <c r="K2662" t="s">
        <v>40</v>
      </c>
      <c r="L2662" s="4">
        <v>-9500</v>
      </c>
      <c r="M2662" s="2">
        <v>43983</v>
      </c>
      <c r="N2662" t="s">
        <v>41</v>
      </c>
      <c r="O2662" t="s">
        <v>42</v>
      </c>
      <c r="P2662" t="s">
        <v>3193</v>
      </c>
      <c r="Q2662" t="s">
        <v>3194</v>
      </c>
      <c r="R2662" t="s">
        <v>3195</v>
      </c>
      <c r="S2662" s="3">
        <v>43987</v>
      </c>
      <c r="T2662" t="s">
        <v>46</v>
      </c>
      <c r="U2662">
        <v>23</v>
      </c>
      <c r="V2662" t="s">
        <v>47</v>
      </c>
      <c r="W2662" t="s">
        <v>124</v>
      </c>
      <c r="X2662" t="s">
        <v>3241</v>
      </c>
      <c r="Y2662" s="3">
        <v>42900</v>
      </c>
      <c r="Z2662" t="s">
        <v>299</v>
      </c>
      <c r="AB2662" t="s">
        <v>300</v>
      </c>
      <c r="AD2662" t="s">
        <v>3067</v>
      </c>
      <c r="AH2662" t="str">
        <f>VLOOKUP(B2662,'cc Lookup'!A:J,10,0)</f>
        <v>Corporate Expenditure</v>
      </c>
      <c r="AI2662" t="str">
        <f>VLOOKUP(B2662,'cc Lookup'!A:E,5,0)</f>
        <v>Corporate Exp</v>
      </c>
      <c r="AJ2662" t="s">
        <v>6737</v>
      </c>
      <c r="AK2662" t="str">
        <f t="shared" si="82"/>
        <v>E35120 Corporate Expenses</v>
      </c>
      <c r="AL2662" t="str">
        <f t="shared" si="83"/>
        <v>7310 Legal / Prof Fees</v>
      </c>
      <c r="AM2662" t="str">
        <f>VLOOKUP(W2662,Lookup!A:B,2,0)</f>
        <v>Legal</v>
      </c>
    </row>
    <row r="2663" spans="1:39" x14ac:dyDescent="0.25">
      <c r="A2663" t="s">
        <v>33</v>
      </c>
      <c r="B2663" s="1" t="s">
        <v>63</v>
      </c>
      <c r="C2663" s="1" t="s">
        <v>35</v>
      </c>
      <c r="D2663" s="1" t="s">
        <v>798</v>
      </c>
      <c r="E2663" s="1" t="s">
        <v>36</v>
      </c>
      <c r="F2663" s="1" t="s">
        <v>37</v>
      </c>
      <c r="G2663" t="s">
        <v>64</v>
      </c>
      <c r="H2663" t="s">
        <v>39</v>
      </c>
      <c r="I2663" t="s">
        <v>799</v>
      </c>
      <c r="J2663" t="s">
        <v>40</v>
      </c>
      <c r="K2663" t="s">
        <v>40</v>
      </c>
      <c r="L2663" s="4">
        <v>-2000</v>
      </c>
      <c r="M2663" s="2">
        <v>43983</v>
      </c>
      <c r="N2663" t="s">
        <v>83</v>
      </c>
      <c r="O2663" t="s">
        <v>84</v>
      </c>
      <c r="P2663" t="s">
        <v>3242</v>
      </c>
      <c r="Q2663" t="s">
        <v>3243</v>
      </c>
      <c r="R2663" t="s">
        <v>3190</v>
      </c>
      <c r="S2663" s="3">
        <v>43998</v>
      </c>
      <c r="T2663" t="s">
        <v>46</v>
      </c>
      <c r="U2663">
        <v>4</v>
      </c>
      <c r="V2663" t="s">
        <v>47</v>
      </c>
      <c r="W2663" t="s">
        <v>332</v>
      </c>
      <c r="X2663" t="s">
        <v>3244</v>
      </c>
      <c r="Y2663" s="3">
        <v>43997</v>
      </c>
      <c r="AA2663" t="s">
        <v>3245</v>
      </c>
      <c r="AB2663" t="s">
        <v>91</v>
      </c>
      <c r="AC2663">
        <v>10005676</v>
      </c>
      <c r="AH2663" t="str">
        <f>VLOOKUP(B2663,'cc Lookup'!A:J,10,0)</f>
        <v>Corporate Expenditure</v>
      </c>
      <c r="AI2663" t="str">
        <f>VLOOKUP(B2663,'cc Lookup'!A:E,5,0)</f>
        <v>Corporate Exp</v>
      </c>
      <c r="AJ2663" t="s">
        <v>6737</v>
      </c>
      <c r="AK2663" t="str">
        <f t="shared" si="82"/>
        <v>E35120 Corporate Expenses</v>
      </c>
      <c r="AL2663" t="str">
        <f t="shared" si="83"/>
        <v>7310 Legal / Prof Fees</v>
      </c>
      <c r="AM2663" t="str">
        <f>VLOOKUP(W2663,Lookup!A:B,2,0)</f>
        <v>Other</v>
      </c>
    </row>
    <row r="2664" spans="1:39" x14ac:dyDescent="0.25">
      <c r="A2664" t="s">
        <v>33</v>
      </c>
      <c r="B2664" s="1" t="s">
        <v>63</v>
      </c>
      <c r="C2664" s="1" t="s">
        <v>35</v>
      </c>
      <c r="D2664" s="1" t="s">
        <v>36</v>
      </c>
      <c r="E2664" s="1" t="s">
        <v>36</v>
      </c>
      <c r="F2664" s="1" t="s">
        <v>37</v>
      </c>
      <c r="G2664" t="s">
        <v>64</v>
      </c>
      <c r="H2664" t="s">
        <v>39</v>
      </c>
      <c r="I2664" t="s">
        <v>40</v>
      </c>
      <c r="J2664" t="s">
        <v>40</v>
      </c>
      <c r="K2664" t="s">
        <v>40</v>
      </c>
      <c r="L2664" s="4">
        <v>254</v>
      </c>
      <c r="M2664" s="2">
        <v>44013</v>
      </c>
      <c r="N2664" t="s">
        <v>55</v>
      </c>
      <c r="O2664" t="s">
        <v>56</v>
      </c>
      <c r="P2664" t="s">
        <v>3276</v>
      </c>
      <c r="Q2664" t="s">
        <v>3277</v>
      </c>
      <c r="R2664" t="s">
        <v>3278</v>
      </c>
      <c r="S2664" s="3">
        <v>44047</v>
      </c>
      <c r="T2664" t="s">
        <v>350</v>
      </c>
      <c r="U2664">
        <v>40</v>
      </c>
      <c r="V2664" t="s">
        <v>3283</v>
      </c>
      <c r="W2664" t="s">
        <v>3278</v>
      </c>
      <c r="Y2664" s="3">
        <v>44047</v>
      </c>
      <c r="AA2664" t="s">
        <v>3283</v>
      </c>
      <c r="AH2664" t="str">
        <f>VLOOKUP(B2664,'cc Lookup'!A:J,10,0)</f>
        <v>Corporate Expenditure</v>
      </c>
      <c r="AI2664" t="str">
        <f>VLOOKUP(B2664,'cc Lookup'!A:E,5,0)</f>
        <v>Corporate Exp</v>
      </c>
      <c r="AJ2664" t="s">
        <v>6737</v>
      </c>
      <c r="AK2664" t="str">
        <f t="shared" si="82"/>
        <v>E35120 Corporate Expenses</v>
      </c>
      <c r="AL2664" t="str">
        <f t="shared" si="83"/>
        <v>7310 Legal / Prof Fees</v>
      </c>
      <c r="AM2664" t="str">
        <f>VLOOKUP(W2664,Lookup!A:B,2,0)</f>
        <v>Other</v>
      </c>
    </row>
    <row r="2665" spans="1:39" x14ac:dyDescent="0.25">
      <c r="A2665" t="s">
        <v>33</v>
      </c>
      <c r="B2665" s="1" t="s">
        <v>63</v>
      </c>
      <c r="C2665" s="1" t="s">
        <v>35</v>
      </c>
      <c r="D2665" s="1" t="s">
        <v>36</v>
      </c>
      <c r="E2665" s="1" t="s">
        <v>36</v>
      </c>
      <c r="F2665" s="1" t="s">
        <v>37</v>
      </c>
      <c r="G2665" t="s">
        <v>64</v>
      </c>
      <c r="H2665" t="s">
        <v>39</v>
      </c>
      <c r="I2665" t="s">
        <v>40</v>
      </c>
      <c r="J2665" t="s">
        <v>40</v>
      </c>
      <c r="K2665" t="s">
        <v>40</v>
      </c>
      <c r="L2665" s="4">
        <v>103500</v>
      </c>
      <c r="M2665" s="2">
        <v>44013</v>
      </c>
      <c r="N2665" t="s">
        <v>55</v>
      </c>
      <c r="O2665" t="s">
        <v>56</v>
      </c>
      <c r="P2665" t="s">
        <v>3276</v>
      </c>
      <c r="Q2665" t="s">
        <v>3277</v>
      </c>
      <c r="R2665" t="s">
        <v>3278</v>
      </c>
      <c r="S2665" s="3">
        <v>44047</v>
      </c>
      <c r="T2665" t="s">
        <v>350</v>
      </c>
      <c r="U2665">
        <v>41</v>
      </c>
      <c r="V2665" t="s">
        <v>3284</v>
      </c>
      <c r="W2665" t="s">
        <v>3278</v>
      </c>
      <c r="Y2665" s="3">
        <v>44047</v>
      </c>
      <c r="AA2665" t="s">
        <v>2878</v>
      </c>
      <c r="AD2665" t="s">
        <v>3285</v>
      </c>
      <c r="AH2665" t="str">
        <f>VLOOKUP(B2665,'cc Lookup'!A:J,10,0)</f>
        <v>Corporate Expenditure</v>
      </c>
      <c r="AI2665" t="str">
        <f>VLOOKUP(B2665,'cc Lookup'!A:E,5,0)</f>
        <v>Corporate Exp</v>
      </c>
      <c r="AJ2665" t="s">
        <v>6737</v>
      </c>
      <c r="AK2665" t="str">
        <f t="shared" si="82"/>
        <v>E35120 Corporate Expenses</v>
      </c>
      <c r="AL2665" t="str">
        <f t="shared" si="83"/>
        <v>7310 Legal / Prof Fees</v>
      </c>
      <c r="AM2665" t="str">
        <f>VLOOKUP(W2665,Lookup!A:B,2,0)</f>
        <v>Other</v>
      </c>
    </row>
    <row r="2666" spans="1:39" x14ac:dyDescent="0.25">
      <c r="A2666" t="s">
        <v>33</v>
      </c>
      <c r="B2666" s="1" t="s">
        <v>63</v>
      </c>
      <c r="C2666" s="1" t="s">
        <v>35</v>
      </c>
      <c r="D2666" s="1" t="s">
        <v>36</v>
      </c>
      <c r="E2666" s="1" t="s">
        <v>36</v>
      </c>
      <c r="F2666" s="1" t="s">
        <v>37</v>
      </c>
      <c r="G2666" t="s">
        <v>64</v>
      </c>
      <c r="H2666" t="s">
        <v>39</v>
      </c>
      <c r="I2666" t="s">
        <v>40</v>
      </c>
      <c r="J2666" t="s">
        <v>40</v>
      </c>
      <c r="K2666" t="s">
        <v>40</v>
      </c>
      <c r="L2666" s="4">
        <v>-2900</v>
      </c>
      <c r="M2666" s="2">
        <v>44013</v>
      </c>
      <c r="N2666" t="s">
        <v>55</v>
      </c>
      <c r="O2666" t="s">
        <v>56</v>
      </c>
      <c r="P2666" t="s">
        <v>3286</v>
      </c>
      <c r="Q2666" t="s">
        <v>3287</v>
      </c>
      <c r="R2666" t="s">
        <v>3288</v>
      </c>
      <c r="S2666" s="3">
        <v>44021</v>
      </c>
      <c r="T2666" t="s">
        <v>46</v>
      </c>
      <c r="U2666">
        <v>208</v>
      </c>
      <c r="V2666" t="s">
        <v>3140</v>
      </c>
      <c r="W2666" t="s">
        <v>3288</v>
      </c>
      <c r="Y2666" s="3">
        <v>44021</v>
      </c>
      <c r="AA2666" t="s">
        <v>3140</v>
      </c>
      <c r="AH2666" t="str">
        <f>VLOOKUP(B2666,'cc Lookup'!A:J,10,0)</f>
        <v>Corporate Expenditure</v>
      </c>
      <c r="AI2666" t="str">
        <f>VLOOKUP(B2666,'cc Lookup'!A:E,5,0)</f>
        <v>Corporate Exp</v>
      </c>
      <c r="AJ2666" t="s">
        <v>6737</v>
      </c>
      <c r="AK2666" t="str">
        <f t="shared" si="82"/>
        <v>E35120 Corporate Expenses</v>
      </c>
      <c r="AL2666" t="str">
        <f t="shared" si="83"/>
        <v>7310 Legal / Prof Fees</v>
      </c>
      <c r="AM2666" t="str">
        <f>VLOOKUP(W2666,Lookup!A:B,2,0)</f>
        <v>Other</v>
      </c>
    </row>
    <row r="2667" spans="1:39" x14ac:dyDescent="0.25">
      <c r="A2667" t="s">
        <v>33</v>
      </c>
      <c r="B2667" s="1" t="s">
        <v>63</v>
      </c>
      <c r="C2667" s="1" t="s">
        <v>35</v>
      </c>
      <c r="D2667" s="1" t="s">
        <v>36</v>
      </c>
      <c r="E2667" s="1" t="s">
        <v>36</v>
      </c>
      <c r="F2667" s="1" t="s">
        <v>37</v>
      </c>
      <c r="G2667" t="s">
        <v>64</v>
      </c>
      <c r="H2667" t="s">
        <v>39</v>
      </c>
      <c r="I2667" t="s">
        <v>40</v>
      </c>
      <c r="J2667" t="s">
        <v>40</v>
      </c>
      <c r="K2667" t="s">
        <v>40</v>
      </c>
      <c r="L2667" s="4">
        <v>-8</v>
      </c>
      <c r="M2667" s="2">
        <v>44013</v>
      </c>
      <c r="N2667" t="s">
        <v>55</v>
      </c>
      <c r="O2667" t="s">
        <v>56</v>
      </c>
      <c r="P2667" t="s">
        <v>3279</v>
      </c>
      <c r="Q2667" t="s">
        <v>3280</v>
      </c>
      <c r="R2667" t="s">
        <v>3281</v>
      </c>
      <c r="S2667" s="3">
        <v>44021</v>
      </c>
      <c r="T2667" t="s">
        <v>46</v>
      </c>
      <c r="U2667">
        <v>42</v>
      </c>
      <c r="V2667" t="s">
        <v>3134</v>
      </c>
      <c r="W2667" t="s">
        <v>3281</v>
      </c>
      <c r="Y2667" s="3">
        <v>44021</v>
      </c>
      <c r="AA2667" t="s">
        <v>3134</v>
      </c>
      <c r="AH2667" t="str">
        <f>VLOOKUP(B2667,'cc Lookup'!A:J,10,0)</f>
        <v>Corporate Expenditure</v>
      </c>
      <c r="AI2667" t="str">
        <f>VLOOKUP(B2667,'cc Lookup'!A:E,5,0)</f>
        <v>Corporate Exp</v>
      </c>
      <c r="AJ2667" t="s">
        <v>6737</v>
      </c>
      <c r="AK2667" t="str">
        <f t="shared" si="82"/>
        <v>E35120 Corporate Expenses</v>
      </c>
      <c r="AL2667" t="str">
        <f t="shared" si="83"/>
        <v>7310 Legal / Prof Fees</v>
      </c>
      <c r="AM2667" t="str">
        <f>VLOOKUP(W2667,Lookup!A:B,2,0)</f>
        <v>Other</v>
      </c>
    </row>
    <row r="2668" spans="1:39" x14ac:dyDescent="0.25">
      <c r="A2668" t="s">
        <v>33</v>
      </c>
      <c r="B2668" s="1" t="s">
        <v>63</v>
      </c>
      <c r="C2668" s="1" t="s">
        <v>35</v>
      </c>
      <c r="D2668" s="1" t="s">
        <v>36</v>
      </c>
      <c r="E2668" s="1" t="s">
        <v>36</v>
      </c>
      <c r="F2668" s="1" t="s">
        <v>37</v>
      </c>
      <c r="G2668" t="s">
        <v>64</v>
      </c>
      <c r="H2668" t="s">
        <v>39</v>
      </c>
      <c r="I2668" t="s">
        <v>40</v>
      </c>
      <c r="J2668" t="s">
        <v>40</v>
      </c>
      <c r="K2668" t="s">
        <v>40</v>
      </c>
      <c r="L2668" s="4">
        <v>-85871</v>
      </c>
      <c r="M2668" s="2">
        <v>44013</v>
      </c>
      <c r="N2668" t="s">
        <v>55</v>
      </c>
      <c r="O2668" t="s">
        <v>56</v>
      </c>
      <c r="P2668" t="s">
        <v>3279</v>
      </c>
      <c r="Q2668" t="s">
        <v>3280</v>
      </c>
      <c r="R2668" t="s">
        <v>3281</v>
      </c>
      <c r="S2668" s="3">
        <v>44021</v>
      </c>
      <c r="T2668" t="s">
        <v>46</v>
      </c>
      <c r="U2668">
        <v>43</v>
      </c>
      <c r="V2668" t="s">
        <v>3135</v>
      </c>
      <c r="W2668" t="s">
        <v>3281</v>
      </c>
      <c r="Y2668" s="3">
        <v>44021</v>
      </c>
      <c r="AA2668" t="s">
        <v>2878</v>
      </c>
      <c r="AD2668" t="s">
        <v>3136</v>
      </c>
      <c r="AH2668" t="str">
        <f>VLOOKUP(B2668,'cc Lookup'!A:J,10,0)</f>
        <v>Corporate Expenditure</v>
      </c>
      <c r="AI2668" t="str">
        <f>VLOOKUP(B2668,'cc Lookup'!A:E,5,0)</f>
        <v>Corporate Exp</v>
      </c>
      <c r="AJ2668" t="s">
        <v>6737</v>
      </c>
      <c r="AK2668" t="str">
        <f t="shared" si="82"/>
        <v>E35120 Corporate Expenses</v>
      </c>
      <c r="AL2668" t="str">
        <f t="shared" si="83"/>
        <v>7310 Legal / Prof Fees</v>
      </c>
      <c r="AM2668" t="str">
        <f>VLOOKUP(W2668,Lookup!A:B,2,0)</f>
        <v>Other</v>
      </c>
    </row>
    <row r="2669" spans="1:39" x14ac:dyDescent="0.25">
      <c r="A2669" t="s">
        <v>33</v>
      </c>
      <c r="B2669" s="1" t="s">
        <v>63</v>
      </c>
      <c r="C2669" s="1" t="s">
        <v>35</v>
      </c>
      <c r="D2669" s="1" t="s">
        <v>36</v>
      </c>
      <c r="E2669" s="1" t="s">
        <v>36</v>
      </c>
      <c r="F2669" s="1" t="s">
        <v>37</v>
      </c>
      <c r="G2669" t="s">
        <v>64</v>
      </c>
      <c r="H2669" t="s">
        <v>39</v>
      </c>
      <c r="I2669" t="s">
        <v>40</v>
      </c>
      <c r="J2669" t="s">
        <v>40</v>
      </c>
      <c r="K2669" t="s">
        <v>40</v>
      </c>
      <c r="L2669" s="4">
        <v>2900</v>
      </c>
      <c r="M2669" s="2">
        <v>44013</v>
      </c>
      <c r="N2669" t="s">
        <v>311</v>
      </c>
      <c r="O2669" t="s">
        <v>56</v>
      </c>
      <c r="P2669" t="s">
        <v>3289</v>
      </c>
      <c r="Q2669" t="s">
        <v>3290</v>
      </c>
      <c r="R2669" t="s">
        <v>3291</v>
      </c>
      <c r="S2669" s="3">
        <v>44048</v>
      </c>
      <c r="T2669" t="s">
        <v>641</v>
      </c>
      <c r="U2669">
        <v>4</v>
      </c>
      <c r="V2669" t="s">
        <v>642</v>
      </c>
      <c r="W2669" t="s">
        <v>3291</v>
      </c>
      <c r="Y2669" s="3">
        <v>44048</v>
      </c>
      <c r="AA2669" t="s">
        <v>642</v>
      </c>
      <c r="AH2669" t="str">
        <f>VLOOKUP(B2669,'cc Lookup'!A:J,10,0)</f>
        <v>Corporate Expenditure</v>
      </c>
      <c r="AI2669" t="str">
        <f>VLOOKUP(B2669,'cc Lookup'!A:E,5,0)</f>
        <v>Corporate Exp</v>
      </c>
      <c r="AJ2669" t="s">
        <v>6737</v>
      </c>
      <c r="AK2669" t="str">
        <f t="shared" si="82"/>
        <v>E35120 Corporate Expenses</v>
      </c>
      <c r="AL2669" t="str">
        <f t="shared" si="83"/>
        <v>7310 Legal / Prof Fees</v>
      </c>
      <c r="AM2669" t="str">
        <f>VLOOKUP(W2669,Lookup!A:B,2,0)</f>
        <v>Other</v>
      </c>
    </row>
    <row r="2670" spans="1:39" x14ac:dyDescent="0.25">
      <c r="A2670" t="s">
        <v>33</v>
      </c>
      <c r="B2670" s="1" t="s">
        <v>63</v>
      </c>
      <c r="C2670" s="1" t="s">
        <v>35</v>
      </c>
      <c r="D2670" s="1" t="s">
        <v>36</v>
      </c>
      <c r="E2670" s="1" t="s">
        <v>36</v>
      </c>
      <c r="F2670" s="1" t="s">
        <v>37</v>
      </c>
      <c r="G2670" t="s">
        <v>64</v>
      </c>
      <c r="H2670" t="s">
        <v>39</v>
      </c>
      <c r="I2670" t="s">
        <v>40</v>
      </c>
      <c r="J2670" t="s">
        <v>40</v>
      </c>
      <c r="K2670" t="s">
        <v>40</v>
      </c>
      <c r="L2670" s="4">
        <v>-31.2</v>
      </c>
      <c r="M2670" s="2">
        <v>44013</v>
      </c>
      <c r="N2670" t="s">
        <v>83</v>
      </c>
      <c r="O2670" t="s">
        <v>84</v>
      </c>
      <c r="P2670" t="s">
        <v>3292</v>
      </c>
      <c r="Q2670" t="s">
        <v>3293</v>
      </c>
      <c r="R2670" t="s">
        <v>3294</v>
      </c>
      <c r="S2670" s="3">
        <v>44013</v>
      </c>
      <c r="T2670" t="s">
        <v>46</v>
      </c>
      <c r="U2670">
        <v>5</v>
      </c>
      <c r="V2670" t="s">
        <v>47</v>
      </c>
      <c r="W2670" t="s">
        <v>332</v>
      </c>
      <c r="X2670" t="s">
        <v>3295</v>
      </c>
      <c r="Y2670" s="3">
        <v>44012</v>
      </c>
      <c r="AA2670" t="s">
        <v>3296</v>
      </c>
      <c r="AB2670" t="s">
        <v>91</v>
      </c>
      <c r="AC2670">
        <v>10005676</v>
      </c>
      <c r="AH2670" t="str">
        <f>VLOOKUP(B2670,'cc Lookup'!A:J,10,0)</f>
        <v>Corporate Expenditure</v>
      </c>
      <c r="AI2670" t="str">
        <f>VLOOKUP(B2670,'cc Lookup'!A:E,5,0)</f>
        <v>Corporate Exp</v>
      </c>
      <c r="AJ2670" t="s">
        <v>6737</v>
      </c>
      <c r="AK2670" t="str">
        <f t="shared" si="82"/>
        <v>E35120 Corporate Expenses</v>
      </c>
      <c r="AL2670" t="str">
        <f t="shared" si="83"/>
        <v>7310 Legal / Prof Fees</v>
      </c>
      <c r="AM2670" t="str">
        <f>VLOOKUP(W2670,Lookup!A:B,2,0)</f>
        <v>Other</v>
      </c>
    </row>
    <row r="2671" spans="1:39" x14ac:dyDescent="0.25">
      <c r="A2671" t="s">
        <v>33</v>
      </c>
      <c r="B2671" s="1" t="s">
        <v>63</v>
      </c>
      <c r="C2671" s="1" t="s">
        <v>35</v>
      </c>
      <c r="D2671" s="1" t="s">
        <v>36</v>
      </c>
      <c r="E2671" s="1" t="s">
        <v>36</v>
      </c>
      <c r="F2671" s="1" t="s">
        <v>37</v>
      </c>
      <c r="G2671" t="s">
        <v>64</v>
      </c>
      <c r="H2671" t="s">
        <v>39</v>
      </c>
      <c r="I2671" t="s">
        <v>40</v>
      </c>
      <c r="J2671" t="s">
        <v>40</v>
      </c>
      <c r="K2671" t="s">
        <v>40</v>
      </c>
      <c r="L2671" s="4">
        <v>-18.45</v>
      </c>
      <c r="M2671" s="2">
        <v>44013</v>
      </c>
      <c r="N2671" t="s">
        <v>83</v>
      </c>
      <c r="O2671" t="s">
        <v>84</v>
      </c>
      <c r="P2671" t="s">
        <v>3297</v>
      </c>
      <c r="Q2671" t="s">
        <v>3298</v>
      </c>
      <c r="R2671" t="s">
        <v>3294</v>
      </c>
      <c r="S2671" s="3">
        <v>44018</v>
      </c>
      <c r="T2671" t="s">
        <v>46</v>
      </c>
      <c r="U2671">
        <v>4</v>
      </c>
      <c r="V2671" t="s">
        <v>47</v>
      </c>
      <c r="W2671" t="s">
        <v>332</v>
      </c>
      <c r="X2671" t="s">
        <v>3299</v>
      </c>
      <c r="Y2671" s="3">
        <v>44015</v>
      </c>
      <c r="AA2671" t="s">
        <v>3300</v>
      </c>
      <c r="AB2671" t="s">
        <v>91</v>
      </c>
      <c r="AC2671">
        <v>10005676</v>
      </c>
      <c r="AH2671" t="str">
        <f>VLOOKUP(B2671,'cc Lookup'!A:J,10,0)</f>
        <v>Corporate Expenditure</v>
      </c>
      <c r="AI2671" t="str">
        <f>VLOOKUP(B2671,'cc Lookup'!A:E,5,0)</f>
        <v>Corporate Exp</v>
      </c>
      <c r="AJ2671" t="s">
        <v>6737</v>
      </c>
      <c r="AK2671" t="str">
        <f t="shared" si="82"/>
        <v>E35120 Corporate Expenses</v>
      </c>
      <c r="AL2671" t="str">
        <f t="shared" si="83"/>
        <v>7310 Legal / Prof Fees</v>
      </c>
      <c r="AM2671" t="str">
        <f>VLOOKUP(W2671,Lookup!A:B,2,0)</f>
        <v>Other</v>
      </c>
    </row>
    <row r="2672" spans="1:39" x14ac:dyDescent="0.25">
      <c r="A2672" t="s">
        <v>33</v>
      </c>
      <c r="B2672" s="1" t="s">
        <v>63</v>
      </c>
      <c r="C2672" s="1" t="s">
        <v>35</v>
      </c>
      <c r="D2672" s="1" t="s">
        <v>36</v>
      </c>
      <c r="E2672" s="1" t="s">
        <v>36</v>
      </c>
      <c r="F2672" s="1" t="s">
        <v>37</v>
      </c>
      <c r="G2672" t="s">
        <v>64</v>
      </c>
      <c r="H2672" t="s">
        <v>39</v>
      </c>
      <c r="I2672" t="s">
        <v>40</v>
      </c>
      <c r="J2672" t="s">
        <v>40</v>
      </c>
      <c r="K2672" t="s">
        <v>40</v>
      </c>
      <c r="L2672" s="4">
        <v>-0.51</v>
      </c>
      <c r="M2672" s="2">
        <v>44013</v>
      </c>
      <c r="N2672" t="s">
        <v>103</v>
      </c>
      <c r="O2672" t="s">
        <v>104</v>
      </c>
      <c r="P2672" t="s">
        <v>3208</v>
      </c>
      <c r="Q2672" t="s">
        <v>3301</v>
      </c>
      <c r="R2672" t="s">
        <v>3302</v>
      </c>
      <c r="S2672" s="3">
        <v>44012</v>
      </c>
      <c r="T2672" t="s">
        <v>46</v>
      </c>
      <c r="U2672">
        <v>1620</v>
      </c>
      <c r="V2672" t="s">
        <v>2521</v>
      </c>
      <c r="W2672" t="s">
        <v>2276</v>
      </c>
      <c r="X2672">
        <v>165081155</v>
      </c>
      <c r="Y2672" s="3">
        <v>43809</v>
      </c>
      <c r="AC2672" t="s">
        <v>2520</v>
      </c>
      <c r="AH2672" t="str">
        <f>VLOOKUP(B2672,'cc Lookup'!A:J,10,0)</f>
        <v>Corporate Expenditure</v>
      </c>
      <c r="AI2672" t="str">
        <f>VLOOKUP(B2672,'cc Lookup'!A:E,5,0)</f>
        <v>Corporate Exp</v>
      </c>
      <c r="AJ2672" t="s">
        <v>6737</v>
      </c>
      <c r="AK2672" t="str">
        <f t="shared" si="82"/>
        <v>E35120 Corporate Expenses</v>
      </c>
      <c r="AL2672" t="str">
        <f t="shared" si="83"/>
        <v>7310 Legal / Prof Fees</v>
      </c>
      <c r="AM2672" t="str">
        <f>VLOOKUP(W2672,Lookup!A:B,2,0)</f>
        <v>Prof</v>
      </c>
    </row>
    <row r="2673" spans="1:39" x14ac:dyDescent="0.25">
      <c r="A2673" t="s">
        <v>33</v>
      </c>
      <c r="B2673" s="1" t="s">
        <v>63</v>
      </c>
      <c r="C2673" s="1" t="s">
        <v>35</v>
      </c>
      <c r="D2673" s="1" t="s">
        <v>36</v>
      </c>
      <c r="E2673" s="1" t="s">
        <v>36</v>
      </c>
      <c r="F2673" s="1" t="s">
        <v>37</v>
      </c>
      <c r="G2673" t="s">
        <v>64</v>
      </c>
      <c r="H2673" t="s">
        <v>39</v>
      </c>
      <c r="I2673" t="s">
        <v>40</v>
      </c>
      <c r="J2673" t="s">
        <v>40</v>
      </c>
      <c r="K2673" t="s">
        <v>40</v>
      </c>
      <c r="L2673" s="4">
        <v>0.51</v>
      </c>
      <c r="M2673" s="2">
        <v>44013</v>
      </c>
      <c r="N2673" t="s">
        <v>103</v>
      </c>
      <c r="O2673" t="s">
        <v>104</v>
      </c>
      <c r="P2673" t="s">
        <v>3303</v>
      </c>
      <c r="Q2673" t="s">
        <v>3304</v>
      </c>
      <c r="R2673" t="s">
        <v>3305</v>
      </c>
      <c r="S2673" s="3">
        <v>44043</v>
      </c>
      <c r="T2673" t="s">
        <v>46</v>
      </c>
      <c r="U2673">
        <v>1639</v>
      </c>
      <c r="V2673" t="s">
        <v>2521</v>
      </c>
      <c r="W2673" t="s">
        <v>2276</v>
      </c>
      <c r="X2673">
        <v>165081155</v>
      </c>
      <c r="Y2673" s="3">
        <v>43809</v>
      </c>
      <c r="AC2673" t="s">
        <v>2520</v>
      </c>
      <c r="AH2673" t="str">
        <f>VLOOKUP(B2673,'cc Lookup'!A:J,10,0)</f>
        <v>Corporate Expenditure</v>
      </c>
      <c r="AI2673" t="str">
        <f>VLOOKUP(B2673,'cc Lookup'!A:E,5,0)</f>
        <v>Corporate Exp</v>
      </c>
      <c r="AJ2673" t="s">
        <v>6737</v>
      </c>
      <c r="AK2673" t="str">
        <f t="shared" si="82"/>
        <v>E35120 Corporate Expenses</v>
      </c>
      <c r="AL2673" t="str">
        <f t="shared" si="83"/>
        <v>7310 Legal / Prof Fees</v>
      </c>
      <c r="AM2673" t="str">
        <f>VLOOKUP(W2673,Lookup!A:B,2,0)</f>
        <v>Prof</v>
      </c>
    </row>
    <row r="2674" spans="1:39" x14ac:dyDescent="0.25">
      <c r="A2674" t="s">
        <v>33</v>
      </c>
      <c r="B2674" s="1" t="s">
        <v>63</v>
      </c>
      <c r="C2674" s="1" t="s">
        <v>35</v>
      </c>
      <c r="D2674" s="1" t="s">
        <v>36</v>
      </c>
      <c r="E2674" s="1" t="s">
        <v>2977</v>
      </c>
      <c r="F2674" s="1" t="s">
        <v>37</v>
      </c>
      <c r="G2674" t="s">
        <v>64</v>
      </c>
      <c r="H2674" t="s">
        <v>39</v>
      </c>
      <c r="I2674" t="s">
        <v>40</v>
      </c>
      <c r="J2674" t="s">
        <v>2978</v>
      </c>
      <c r="K2674" t="s">
        <v>40</v>
      </c>
      <c r="L2674" s="4">
        <v>-112800.07</v>
      </c>
      <c r="M2674" s="2">
        <v>44013</v>
      </c>
      <c r="N2674" t="s">
        <v>55</v>
      </c>
      <c r="O2674" t="s">
        <v>56</v>
      </c>
      <c r="P2674" t="s">
        <v>3276</v>
      </c>
      <c r="Q2674" t="s">
        <v>3277</v>
      </c>
      <c r="R2674" t="s">
        <v>3278</v>
      </c>
      <c r="S2674" s="3">
        <v>44047</v>
      </c>
      <c r="T2674" t="s">
        <v>350</v>
      </c>
      <c r="U2674">
        <v>42</v>
      </c>
      <c r="V2674" t="s">
        <v>3306</v>
      </c>
      <c r="W2674" t="s">
        <v>3278</v>
      </c>
      <c r="Y2674" s="3">
        <v>44047</v>
      </c>
      <c r="AA2674" t="s">
        <v>1999</v>
      </c>
      <c r="AD2674" t="s">
        <v>3307</v>
      </c>
      <c r="AH2674" t="str">
        <f>VLOOKUP(B2674,'cc Lookup'!A:J,10,0)</f>
        <v>Corporate Expenditure</v>
      </c>
      <c r="AI2674" t="str">
        <f>VLOOKUP(B2674,'cc Lookup'!A:E,5,0)</f>
        <v>Corporate Exp</v>
      </c>
      <c r="AJ2674" t="s">
        <v>6737</v>
      </c>
      <c r="AK2674" t="str">
        <f t="shared" si="82"/>
        <v>E35120 Corporate Expenses</v>
      </c>
      <c r="AL2674" t="str">
        <f t="shared" si="83"/>
        <v>7310 Legal / Prof Fees</v>
      </c>
      <c r="AM2674" t="str">
        <f>VLOOKUP(W2674,Lookup!A:B,2,0)</f>
        <v>Other</v>
      </c>
    </row>
    <row r="2675" spans="1:39" x14ac:dyDescent="0.25">
      <c r="A2675" t="s">
        <v>33</v>
      </c>
      <c r="B2675" s="1" t="s">
        <v>63</v>
      </c>
      <c r="C2675" s="1" t="s">
        <v>35</v>
      </c>
      <c r="D2675" s="1" t="s">
        <v>36</v>
      </c>
      <c r="E2675" s="1" t="s">
        <v>2977</v>
      </c>
      <c r="F2675" s="1" t="s">
        <v>37</v>
      </c>
      <c r="G2675" t="s">
        <v>64</v>
      </c>
      <c r="H2675" t="s">
        <v>39</v>
      </c>
      <c r="I2675" t="s">
        <v>40</v>
      </c>
      <c r="J2675" t="s">
        <v>2978</v>
      </c>
      <c r="K2675" t="s">
        <v>40</v>
      </c>
      <c r="L2675" s="4">
        <v>127190.2</v>
      </c>
      <c r="M2675" s="2">
        <v>44013</v>
      </c>
      <c r="N2675" t="s">
        <v>55</v>
      </c>
      <c r="O2675" t="s">
        <v>56</v>
      </c>
      <c r="P2675" t="s">
        <v>3279</v>
      </c>
      <c r="Q2675" t="s">
        <v>3280</v>
      </c>
      <c r="R2675" t="s">
        <v>3281</v>
      </c>
      <c r="S2675" s="3">
        <v>44021</v>
      </c>
      <c r="T2675" t="s">
        <v>46</v>
      </c>
      <c r="U2675">
        <v>44</v>
      </c>
      <c r="V2675" t="s">
        <v>3211</v>
      </c>
      <c r="W2675" t="s">
        <v>3281</v>
      </c>
      <c r="Y2675" s="3">
        <v>44021</v>
      </c>
      <c r="AA2675" t="s">
        <v>1999</v>
      </c>
      <c r="AD2675" t="s">
        <v>3212</v>
      </c>
      <c r="AH2675" t="str">
        <f>VLOOKUP(B2675,'cc Lookup'!A:J,10,0)</f>
        <v>Corporate Expenditure</v>
      </c>
      <c r="AI2675" t="str">
        <f>VLOOKUP(B2675,'cc Lookup'!A:E,5,0)</f>
        <v>Corporate Exp</v>
      </c>
      <c r="AJ2675" t="s">
        <v>6737</v>
      </c>
      <c r="AK2675" t="str">
        <f t="shared" si="82"/>
        <v>E35120 Corporate Expenses</v>
      </c>
      <c r="AL2675" t="str">
        <f t="shared" si="83"/>
        <v>7310 Legal / Prof Fees</v>
      </c>
      <c r="AM2675" t="str">
        <f>VLOOKUP(W2675,Lookup!A:B,2,0)</f>
        <v>Other</v>
      </c>
    </row>
    <row r="2676" spans="1:39" x14ac:dyDescent="0.25">
      <c r="A2676" t="s">
        <v>33</v>
      </c>
      <c r="B2676" s="1" t="s">
        <v>63</v>
      </c>
      <c r="C2676" s="1" t="s">
        <v>35</v>
      </c>
      <c r="D2676" s="1" t="s">
        <v>36</v>
      </c>
      <c r="E2676" s="1" t="s">
        <v>2904</v>
      </c>
      <c r="F2676" s="1" t="s">
        <v>37</v>
      </c>
      <c r="G2676" t="s">
        <v>64</v>
      </c>
      <c r="H2676" t="s">
        <v>39</v>
      </c>
      <c r="I2676" t="s">
        <v>40</v>
      </c>
      <c r="J2676" t="s">
        <v>2905</v>
      </c>
      <c r="K2676" t="s">
        <v>40</v>
      </c>
      <c r="L2676" s="4">
        <v>2682.94</v>
      </c>
      <c r="M2676" s="2">
        <v>44013</v>
      </c>
      <c r="N2676" t="s">
        <v>55</v>
      </c>
      <c r="O2676" t="s">
        <v>56</v>
      </c>
      <c r="P2676" t="s">
        <v>3276</v>
      </c>
      <c r="Q2676" t="s">
        <v>3277</v>
      </c>
      <c r="R2676" t="s">
        <v>3278</v>
      </c>
      <c r="S2676" s="3">
        <v>44047</v>
      </c>
      <c r="T2676" t="s">
        <v>350</v>
      </c>
      <c r="U2676">
        <v>43</v>
      </c>
      <c r="V2676" t="s">
        <v>3308</v>
      </c>
      <c r="W2676" t="s">
        <v>3278</v>
      </c>
      <c r="Y2676" s="3">
        <v>44047</v>
      </c>
      <c r="AA2676" t="s">
        <v>3308</v>
      </c>
      <c r="AH2676" t="str">
        <f>VLOOKUP(B2676,'cc Lookup'!A:J,10,0)</f>
        <v>Corporate Expenditure</v>
      </c>
      <c r="AI2676" t="str">
        <f>VLOOKUP(B2676,'cc Lookup'!A:E,5,0)</f>
        <v>Corporate Exp</v>
      </c>
      <c r="AJ2676" t="s">
        <v>6737</v>
      </c>
      <c r="AK2676" t="str">
        <f t="shared" si="82"/>
        <v>E35120 Corporate Expenses</v>
      </c>
      <c r="AL2676" t="str">
        <f t="shared" si="83"/>
        <v>7310 Legal / Prof Fees</v>
      </c>
      <c r="AM2676" t="str">
        <f>VLOOKUP(W2676,Lookup!A:B,2,0)</f>
        <v>Other</v>
      </c>
    </row>
    <row r="2677" spans="1:39" x14ac:dyDescent="0.25">
      <c r="A2677" t="s">
        <v>33</v>
      </c>
      <c r="B2677" s="1" t="s">
        <v>63</v>
      </c>
      <c r="C2677" s="1" t="s">
        <v>35</v>
      </c>
      <c r="D2677" s="1" t="s">
        <v>36</v>
      </c>
      <c r="E2677" s="1" t="s">
        <v>2904</v>
      </c>
      <c r="F2677" s="1" t="s">
        <v>37</v>
      </c>
      <c r="G2677" t="s">
        <v>64</v>
      </c>
      <c r="H2677" t="s">
        <v>39</v>
      </c>
      <c r="I2677" t="s">
        <v>40</v>
      </c>
      <c r="J2677" t="s">
        <v>2905</v>
      </c>
      <c r="K2677" t="s">
        <v>40</v>
      </c>
      <c r="L2677" s="4">
        <v>2863.34</v>
      </c>
      <c r="M2677" s="2">
        <v>44013</v>
      </c>
      <c r="N2677" t="s">
        <v>55</v>
      </c>
      <c r="O2677" t="s">
        <v>56</v>
      </c>
      <c r="P2677" t="s">
        <v>3276</v>
      </c>
      <c r="Q2677" t="s">
        <v>3277</v>
      </c>
      <c r="R2677" t="s">
        <v>3278</v>
      </c>
      <c r="S2677" s="3">
        <v>44047</v>
      </c>
      <c r="T2677" t="s">
        <v>350</v>
      </c>
      <c r="U2677">
        <v>44</v>
      </c>
      <c r="V2677" t="s">
        <v>3309</v>
      </c>
      <c r="W2677" t="s">
        <v>3278</v>
      </c>
      <c r="Y2677" s="3">
        <v>44047</v>
      </c>
      <c r="AA2677" t="s">
        <v>3309</v>
      </c>
      <c r="AH2677" t="str">
        <f>VLOOKUP(B2677,'cc Lookup'!A:J,10,0)</f>
        <v>Corporate Expenditure</v>
      </c>
      <c r="AI2677" t="str">
        <f>VLOOKUP(B2677,'cc Lookup'!A:E,5,0)</f>
        <v>Corporate Exp</v>
      </c>
      <c r="AJ2677" t="s">
        <v>6737</v>
      </c>
      <c r="AK2677" t="str">
        <f t="shared" si="82"/>
        <v>E35120 Corporate Expenses</v>
      </c>
      <c r="AL2677" t="str">
        <f t="shared" si="83"/>
        <v>7310 Legal / Prof Fees</v>
      </c>
      <c r="AM2677" t="str">
        <f>VLOOKUP(W2677,Lookup!A:B,2,0)</f>
        <v>Other</v>
      </c>
    </row>
    <row r="2678" spans="1:39" x14ac:dyDescent="0.25">
      <c r="A2678" t="s">
        <v>33</v>
      </c>
      <c r="B2678" s="1" t="s">
        <v>63</v>
      </c>
      <c r="C2678" s="1" t="s">
        <v>35</v>
      </c>
      <c r="D2678" s="1" t="s">
        <v>36</v>
      </c>
      <c r="E2678" s="1" t="s">
        <v>2904</v>
      </c>
      <c r="F2678" s="1" t="s">
        <v>37</v>
      </c>
      <c r="G2678" t="s">
        <v>64</v>
      </c>
      <c r="H2678" t="s">
        <v>39</v>
      </c>
      <c r="I2678" t="s">
        <v>40</v>
      </c>
      <c r="J2678" t="s">
        <v>2905</v>
      </c>
      <c r="K2678" t="s">
        <v>40</v>
      </c>
      <c r="L2678" s="4">
        <v>4208.34</v>
      </c>
      <c r="M2678" s="2">
        <v>44013</v>
      </c>
      <c r="N2678" t="s">
        <v>55</v>
      </c>
      <c r="O2678" t="s">
        <v>56</v>
      </c>
      <c r="P2678" t="s">
        <v>3276</v>
      </c>
      <c r="Q2678" t="s">
        <v>3277</v>
      </c>
      <c r="R2678" t="s">
        <v>3278</v>
      </c>
      <c r="S2678" s="3">
        <v>44047</v>
      </c>
      <c r="T2678" t="s">
        <v>350</v>
      </c>
      <c r="U2678">
        <v>45</v>
      </c>
      <c r="V2678" t="s">
        <v>3310</v>
      </c>
      <c r="W2678" t="s">
        <v>3278</v>
      </c>
      <c r="Y2678" s="3">
        <v>44047</v>
      </c>
      <c r="AA2678" t="s">
        <v>3310</v>
      </c>
      <c r="AH2678" t="str">
        <f>VLOOKUP(B2678,'cc Lookup'!A:J,10,0)</f>
        <v>Corporate Expenditure</v>
      </c>
      <c r="AI2678" t="str">
        <f>VLOOKUP(B2678,'cc Lookup'!A:E,5,0)</f>
        <v>Corporate Exp</v>
      </c>
      <c r="AJ2678" t="s">
        <v>6737</v>
      </c>
      <c r="AK2678" t="str">
        <f t="shared" si="82"/>
        <v>E35120 Corporate Expenses</v>
      </c>
      <c r="AL2678" t="str">
        <f t="shared" si="83"/>
        <v>7310 Legal / Prof Fees</v>
      </c>
      <c r="AM2678" t="str">
        <f>VLOOKUP(W2678,Lookup!A:B,2,0)</f>
        <v>Other</v>
      </c>
    </row>
    <row r="2679" spans="1:39" x14ac:dyDescent="0.25">
      <c r="A2679" t="s">
        <v>33</v>
      </c>
      <c r="B2679" s="1" t="s">
        <v>63</v>
      </c>
      <c r="C2679" s="1" t="s">
        <v>35</v>
      </c>
      <c r="D2679" s="1" t="s">
        <v>36</v>
      </c>
      <c r="E2679" s="1" t="s">
        <v>2904</v>
      </c>
      <c r="F2679" s="1" t="s">
        <v>37</v>
      </c>
      <c r="G2679" t="s">
        <v>64</v>
      </c>
      <c r="H2679" t="s">
        <v>39</v>
      </c>
      <c r="I2679" t="s">
        <v>40</v>
      </c>
      <c r="J2679" t="s">
        <v>2905</v>
      </c>
      <c r="K2679" t="s">
        <v>40</v>
      </c>
      <c r="L2679" s="4">
        <v>-6817.06</v>
      </c>
      <c r="M2679" s="2">
        <v>44013</v>
      </c>
      <c r="N2679" t="s">
        <v>55</v>
      </c>
      <c r="O2679" t="s">
        <v>56</v>
      </c>
      <c r="P2679" t="s">
        <v>3276</v>
      </c>
      <c r="Q2679" t="s">
        <v>3277</v>
      </c>
      <c r="R2679" t="s">
        <v>3278</v>
      </c>
      <c r="S2679" s="3">
        <v>44047</v>
      </c>
      <c r="T2679" t="s">
        <v>350</v>
      </c>
      <c r="U2679">
        <v>46</v>
      </c>
      <c r="V2679" t="s">
        <v>3311</v>
      </c>
      <c r="W2679" t="s">
        <v>3278</v>
      </c>
      <c r="Y2679" s="3">
        <v>44047</v>
      </c>
      <c r="AA2679" t="s">
        <v>3311</v>
      </c>
      <c r="AH2679" t="str">
        <f>VLOOKUP(B2679,'cc Lookup'!A:J,10,0)</f>
        <v>Corporate Expenditure</v>
      </c>
      <c r="AI2679" t="str">
        <f>VLOOKUP(B2679,'cc Lookup'!A:E,5,0)</f>
        <v>Corporate Exp</v>
      </c>
      <c r="AJ2679" t="s">
        <v>6737</v>
      </c>
      <c r="AK2679" t="str">
        <f t="shared" si="82"/>
        <v>E35120 Corporate Expenses</v>
      </c>
      <c r="AL2679" t="str">
        <f t="shared" si="83"/>
        <v>7310 Legal / Prof Fees</v>
      </c>
      <c r="AM2679" t="str">
        <f>VLOOKUP(W2679,Lookup!A:B,2,0)</f>
        <v>Other</v>
      </c>
    </row>
    <row r="2680" spans="1:39" x14ac:dyDescent="0.25">
      <c r="A2680" t="s">
        <v>33</v>
      </c>
      <c r="B2680" s="1" t="s">
        <v>63</v>
      </c>
      <c r="C2680" s="1" t="s">
        <v>35</v>
      </c>
      <c r="D2680" s="1" t="s">
        <v>36</v>
      </c>
      <c r="E2680" s="1" t="s">
        <v>2904</v>
      </c>
      <c r="F2680" s="1" t="s">
        <v>37</v>
      </c>
      <c r="G2680" t="s">
        <v>64</v>
      </c>
      <c r="H2680" t="s">
        <v>39</v>
      </c>
      <c r="I2680" t="s">
        <v>40</v>
      </c>
      <c r="J2680" t="s">
        <v>2905</v>
      </c>
      <c r="K2680" t="s">
        <v>40</v>
      </c>
      <c r="L2680" s="4">
        <v>-6848.26</v>
      </c>
      <c r="M2680" s="2">
        <v>44013</v>
      </c>
      <c r="N2680" t="s">
        <v>55</v>
      </c>
      <c r="O2680" t="s">
        <v>56</v>
      </c>
      <c r="P2680" t="s">
        <v>3276</v>
      </c>
      <c r="Q2680" t="s">
        <v>3277</v>
      </c>
      <c r="R2680" t="s">
        <v>3278</v>
      </c>
      <c r="S2680" s="3">
        <v>44047</v>
      </c>
      <c r="T2680" t="s">
        <v>350</v>
      </c>
      <c r="U2680">
        <v>47</v>
      </c>
      <c r="V2680" t="s">
        <v>3312</v>
      </c>
      <c r="W2680" t="s">
        <v>3278</v>
      </c>
      <c r="Y2680" s="3">
        <v>44047</v>
      </c>
      <c r="AA2680" t="s">
        <v>3312</v>
      </c>
      <c r="AH2680" t="str">
        <f>VLOOKUP(B2680,'cc Lookup'!A:J,10,0)</f>
        <v>Corporate Expenditure</v>
      </c>
      <c r="AI2680" t="str">
        <f>VLOOKUP(B2680,'cc Lookup'!A:E,5,0)</f>
        <v>Corporate Exp</v>
      </c>
      <c r="AJ2680" t="s">
        <v>6737</v>
      </c>
      <c r="AK2680" t="str">
        <f t="shared" si="82"/>
        <v>E35120 Corporate Expenses</v>
      </c>
      <c r="AL2680" t="str">
        <f t="shared" si="83"/>
        <v>7310 Legal / Prof Fees</v>
      </c>
      <c r="AM2680" t="str">
        <f>VLOOKUP(W2680,Lookup!A:B,2,0)</f>
        <v>Other</v>
      </c>
    </row>
    <row r="2681" spans="1:39" x14ac:dyDescent="0.25">
      <c r="A2681" t="s">
        <v>33</v>
      </c>
      <c r="B2681" s="1" t="s">
        <v>63</v>
      </c>
      <c r="C2681" s="1" t="s">
        <v>35</v>
      </c>
      <c r="D2681" s="1" t="s">
        <v>36</v>
      </c>
      <c r="E2681" s="1" t="s">
        <v>2904</v>
      </c>
      <c r="F2681" s="1" t="s">
        <v>37</v>
      </c>
      <c r="G2681" t="s">
        <v>64</v>
      </c>
      <c r="H2681" t="s">
        <v>39</v>
      </c>
      <c r="I2681" t="s">
        <v>40</v>
      </c>
      <c r="J2681" t="s">
        <v>2905</v>
      </c>
      <c r="K2681" t="s">
        <v>40</v>
      </c>
      <c r="L2681" s="4">
        <v>-7053.86</v>
      </c>
      <c r="M2681" s="2">
        <v>44013</v>
      </c>
      <c r="N2681" t="s">
        <v>55</v>
      </c>
      <c r="O2681" t="s">
        <v>56</v>
      </c>
      <c r="P2681" t="s">
        <v>3276</v>
      </c>
      <c r="Q2681" t="s">
        <v>3277</v>
      </c>
      <c r="R2681" t="s">
        <v>3278</v>
      </c>
      <c r="S2681" s="3">
        <v>44047</v>
      </c>
      <c r="T2681" t="s">
        <v>350</v>
      </c>
      <c r="U2681">
        <v>48</v>
      </c>
      <c r="V2681" t="s">
        <v>3313</v>
      </c>
      <c r="W2681" t="s">
        <v>3278</v>
      </c>
      <c r="Y2681" s="3">
        <v>44047</v>
      </c>
      <c r="AA2681" t="s">
        <v>3313</v>
      </c>
      <c r="AH2681" t="str">
        <f>VLOOKUP(B2681,'cc Lookup'!A:J,10,0)</f>
        <v>Corporate Expenditure</v>
      </c>
      <c r="AI2681" t="str">
        <f>VLOOKUP(B2681,'cc Lookup'!A:E,5,0)</f>
        <v>Corporate Exp</v>
      </c>
      <c r="AJ2681" t="s">
        <v>6737</v>
      </c>
      <c r="AK2681" t="str">
        <f t="shared" si="82"/>
        <v>E35120 Corporate Expenses</v>
      </c>
      <c r="AL2681" t="str">
        <f t="shared" si="83"/>
        <v>7310 Legal / Prof Fees</v>
      </c>
      <c r="AM2681" t="str">
        <f>VLOOKUP(W2681,Lookup!A:B,2,0)</f>
        <v>Other</v>
      </c>
    </row>
    <row r="2682" spans="1:39" x14ac:dyDescent="0.25">
      <c r="A2682" t="s">
        <v>33</v>
      </c>
      <c r="B2682" s="1" t="s">
        <v>63</v>
      </c>
      <c r="C2682" s="1" t="s">
        <v>35</v>
      </c>
      <c r="D2682" s="1" t="s">
        <v>36</v>
      </c>
      <c r="E2682" s="1" t="s">
        <v>2904</v>
      </c>
      <c r="F2682" s="1" t="s">
        <v>37</v>
      </c>
      <c r="G2682" t="s">
        <v>64</v>
      </c>
      <c r="H2682" t="s">
        <v>39</v>
      </c>
      <c r="I2682" t="s">
        <v>40</v>
      </c>
      <c r="J2682" t="s">
        <v>2905</v>
      </c>
      <c r="K2682" t="s">
        <v>40</v>
      </c>
      <c r="L2682" s="4">
        <v>1300</v>
      </c>
      <c r="M2682" s="2">
        <v>44013</v>
      </c>
      <c r="N2682" t="s">
        <v>55</v>
      </c>
      <c r="O2682" t="s">
        <v>56</v>
      </c>
      <c r="P2682" t="s">
        <v>3314</v>
      </c>
      <c r="Q2682" t="s">
        <v>3315</v>
      </c>
      <c r="R2682" t="s">
        <v>3316</v>
      </c>
      <c r="S2682" s="3">
        <v>44046</v>
      </c>
      <c r="T2682" t="s">
        <v>1709</v>
      </c>
      <c r="U2682">
        <v>34</v>
      </c>
      <c r="V2682" t="s">
        <v>3317</v>
      </c>
      <c r="W2682" t="s">
        <v>3316</v>
      </c>
      <c r="Y2682" s="3">
        <v>44046</v>
      </c>
      <c r="AA2682" t="s">
        <v>3318</v>
      </c>
      <c r="AD2682" t="s">
        <v>3319</v>
      </c>
      <c r="AH2682" t="str">
        <f>VLOOKUP(B2682,'cc Lookup'!A:J,10,0)</f>
        <v>Corporate Expenditure</v>
      </c>
      <c r="AI2682" t="str">
        <f>VLOOKUP(B2682,'cc Lookup'!A:E,5,0)</f>
        <v>Corporate Exp</v>
      </c>
      <c r="AJ2682" t="s">
        <v>6737</v>
      </c>
      <c r="AK2682" t="str">
        <f t="shared" si="82"/>
        <v>E35120 Corporate Expenses</v>
      </c>
      <c r="AL2682" t="str">
        <f t="shared" si="83"/>
        <v>7310 Legal / Prof Fees</v>
      </c>
      <c r="AM2682" t="str">
        <f>VLOOKUP(W2682,Lookup!A:B,2,0)</f>
        <v>Other</v>
      </c>
    </row>
    <row r="2683" spans="1:39" x14ac:dyDescent="0.25">
      <c r="A2683" t="s">
        <v>33</v>
      </c>
      <c r="B2683" s="1" t="s">
        <v>63</v>
      </c>
      <c r="C2683" s="1" t="s">
        <v>35</v>
      </c>
      <c r="D2683" s="1" t="s">
        <v>36</v>
      </c>
      <c r="E2683" s="1" t="s">
        <v>2904</v>
      </c>
      <c r="F2683" s="1" t="s">
        <v>37</v>
      </c>
      <c r="G2683" t="s">
        <v>64</v>
      </c>
      <c r="H2683" t="s">
        <v>39</v>
      </c>
      <c r="I2683" t="s">
        <v>40</v>
      </c>
      <c r="J2683" t="s">
        <v>2905</v>
      </c>
      <c r="K2683" t="s">
        <v>40</v>
      </c>
      <c r="L2683" s="4">
        <v>10000</v>
      </c>
      <c r="M2683" s="2">
        <v>44013</v>
      </c>
      <c r="N2683" t="s">
        <v>55</v>
      </c>
      <c r="O2683" t="s">
        <v>56</v>
      </c>
      <c r="P2683" t="s">
        <v>3314</v>
      </c>
      <c r="Q2683" t="s">
        <v>3315</v>
      </c>
      <c r="R2683" t="s">
        <v>3316</v>
      </c>
      <c r="S2683" s="3">
        <v>44046</v>
      </c>
      <c r="T2683" t="s">
        <v>1709</v>
      </c>
      <c r="U2683">
        <v>35</v>
      </c>
      <c r="V2683" t="s">
        <v>3320</v>
      </c>
      <c r="W2683" t="s">
        <v>3316</v>
      </c>
      <c r="Y2683" s="3">
        <v>44046</v>
      </c>
      <c r="AA2683" t="s">
        <v>3318</v>
      </c>
      <c r="AD2683" t="s">
        <v>3321</v>
      </c>
      <c r="AH2683" t="str">
        <f>VLOOKUP(B2683,'cc Lookup'!A:J,10,0)</f>
        <v>Corporate Expenditure</v>
      </c>
      <c r="AI2683" t="str">
        <f>VLOOKUP(B2683,'cc Lookup'!A:E,5,0)</f>
        <v>Corporate Exp</v>
      </c>
      <c r="AJ2683" t="s">
        <v>6737</v>
      </c>
      <c r="AK2683" t="str">
        <f t="shared" si="82"/>
        <v>E35120 Corporate Expenses</v>
      </c>
      <c r="AL2683" t="str">
        <f t="shared" si="83"/>
        <v>7310 Legal / Prof Fees</v>
      </c>
      <c r="AM2683" t="str">
        <f>VLOOKUP(W2683,Lookup!A:B,2,0)</f>
        <v>Other</v>
      </c>
    </row>
    <row r="2684" spans="1:39" x14ac:dyDescent="0.25">
      <c r="A2684" t="s">
        <v>33</v>
      </c>
      <c r="B2684" s="1" t="s">
        <v>63</v>
      </c>
      <c r="C2684" s="1" t="s">
        <v>35</v>
      </c>
      <c r="D2684" s="1" t="s">
        <v>36</v>
      </c>
      <c r="E2684" s="1" t="s">
        <v>2904</v>
      </c>
      <c r="F2684" s="1" t="s">
        <v>37</v>
      </c>
      <c r="G2684" t="s">
        <v>64</v>
      </c>
      <c r="H2684" t="s">
        <v>39</v>
      </c>
      <c r="I2684" t="s">
        <v>40</v>
      </c>
      <c r="J2684" t="s">
        <v>2905</v>
      </c>
      <c r="K2684" t="s">
        <v>40</v>
      </c>
      <c r="L2684" s="4">
        <v>-270.74</v>
      </c>
      <c r="M2684" s="2">
        <v>44013</v>
      </c>
      <c r="N2684" t="s">
        <v>55</v>
      </c>
      <c r="O2684" t="s">
        <v>56</v>
      </c>
      <c r="P2684" t="s">
        <v>3279</v>
      </c>
      <c r="Q2684" t="s">
        <v>3280</v>
      </c>
      <c r="R2684" t="s">
        <v>3281</v>
      </c>
      <c r="S2684" s="3">
        <v>44021</v>
      </c>
      <c r="T2684" t="s">
        <v>46</v>
      </c>
      <c r="U2684">
        <v>45</v>
      </c>
      <c r="V2684" t="s">
        <v>3083</v>
      </c>
      <c r="W2684" t="s">
        <v>3281</v>
      </c>
      <c r="Y2684" s="3">
        <v>44021</v>
      </c>
      <c r="AA2684" t="s">
        <v>3083</v>
      </c>
      <c r="AH2684" t="str">
        <f>VLOOKUP(B2684,'cc Lookup'!A:J,10,0)</f>
        <v>Corporate Expenditure</v>
      </c>
      <c r="AI2684" t="str">
        <f>VLOOKUP(B2684,'cc Lookup'!A:E,5,0)</f>
        <v>Corporate Exp</v>
      </c>
      <c r="AJ2684" t="s">
        <v>6737</v>
      </c>
      <c r="AK2684" t="str">
        <f t="shared" si="82"/>
        <v>E35120 Corporate Expenses</v>
      </c>
      <c r="AL2684" t="str">
        <f t="shared" si="83"/>
        <v>7310 Legal / Prof Fees</v>
      </c>
      <c r="AM2684" t="str">
        <f>VLOOKUP(W2684,Lookup!A:B,2,0)</f>
        <v>Other</v>
      </c>
    </row>
    <row r="2685" spans="1:39" x14ac:dyDescent="0.25">
      <c r="A2685" t="s">
        <v>33</v>
      </c>
      <c r="B2685" s="1" t="s">
        <v>63</v>
      </c>
      <c r="C2685" s="1" t="s">
        <v>35</v>
      </c>
      <c r="D2685" s="1" t="s">
        <v>36</v>
      </c>
      <c r="E2685" s="1" t="s">
        <v>2904</v>
      </c>
      <c r="F2685" s="1" t="s">
        <v>37</v>
      </c>
      <c r="G2685" t="s">
        <v>64</v>
      </c>
      <c r="H2685" t="s">
        <v>39</v>
      </c>
      <c r="I2685" t="s">
        <v>40</v>
      </c>
      <c r="J2685" t="s">
        <v>2905</v>
      </c>
      <c r="K2685" t="s">
        <v>40</v>
      </c>
      <c r="L2685" s="4">
        <v>-2682.94</v>
      </c>
      <c r="M2685" s="2">
        <v>44013</v>
      </c>
      <c r="N2685" t="s">
        <v>55</v>
      </c>
      <c r="O2685" t="s">
        <v>56</v>
      </c>
      <c r="P2685" t="s">
        <v>3279</v>
      </c>
      <c r="Q2685" t="s">
        <v>3280</v>
      </c>
      <c r="R2685" t="s">
        <v>3281</v>
      </c>
      <c r="S2685" s="3">
        <v>44021</v>
      </c>
      <c r="T2685" t="s">
        <v>46</v>
      </c>
      <c r="U2685">
        <v>46</v>
      </c>
      <c r="V2685" t="s">
        <v>3084</v>
      </c>
      <c r="W2685" t="s">
        <v>3281</v>
      </c>
      <c r="Y2685" s="3">
        <v>44021</v>
      </c>
      <c r="AA2685" t="s">
        <v>3084</v>
      </c>
      <c r="AH2685" t="str">
        <f>VLOOKUP(B2685,'cc Lookup'!A:J,10,0)</f>
        <v>Corporate Expenditure</v>
      </c>
      <c r="AI2685" t="str">
        <f>VLOOKUP(B2685,'cc Lookup'!A:E,5,0)</f>
        <v>Corporate Exp</v>
      </c>
      <c r="AJ2685" t="s">
        <v>6737</v>
      </c>
      <c r="AK2685" t="str">
        <f t="shared" si="82"/>
        <v>E35120 Corporate Expenses</v>
      </c>
      <c r="AL2685" t="str">
        <f t="shared" si="83"/>
        <v>7310 Legal / Prof Fees</v>
      </c>
      <c r="AM2685" t="str">
        <f>VLOOKUP(W2685,Lookup!A:B,2,0)</f>
        <v>Other</v>
      </c>
    </row>
    <row r="2686" spans="1:39" x14ac:dyDescent="0.25">
      <c r="A2686" t="s">
        <v>33</v>
      </c>
      <c r="B2686" s="1" t="s">
        <v>63</v>
      </c>
      <c r="C2686" s="1" t="s">
        <v>35</v>
      </c>
      <c r="D2686" s="1" t="s">
        <v>36</v>
      </c>
      <c r="E2686" s="1" t="s">
        <v>2904</v>
      </c>
      <c r="F2686" s="1" t="s">
        <v>37</v>
      </c>
      <c r="G2686" t="s">
        <v>64</v>
      </c>
      <c r="H2686" t="s">
        <v>39</v>
      </c>
      <c r="I2686" t="s">
        <v>40</v>
      </c>
      <c r="J2686" t="s">
        <v>2905</v>
      </c>
      <c r="K2686" t="s">
        <v>40</v>
      </c>
      <c r="L2686" s="4">
        <v>-2863.34</v>
      </c>
      <c r="M2686" s="2">
        <v>44013</v>
      </c>
      <c r="N2686" t="s">
        <v>55</v>
      </c>
      <c r="O2686" t="s">
        <v>56</v>
      </c>
      <c r="P2686" t="s">
        <v>3279</v>
      </c>
      <c r="Q2686" t="s">
        <v>3280</v>
      </c>
      <c r="R2686" t="s">
        <v>3281</v>
      </c>
      <c r="S2686" s="3">
        <v>44021</v>
      </c>
      <c r="T2686" t="s">
        <v>46</v>
      </c>
      <c r="U2686">
        <v>47</v>
      </c>
      <c r="V2686" t="s">
        <v>3085</v>
      </c>
      <c r="W2686" t="s">
        <v>3281</v>
      </c>
      <c r="Y2686" s="3">
        <v>44021</v>
      </c>
      <c r="AA2686" t="s">
        <v>3085</v>
      </c>
      <c r="AH2686" t="str">
        <f>VLOOKUP(B2686,'cc Lookup'!A:J,10,0)</f>
        <v>Corporate Expenditure</v>
      </c>
      <c r="AI2686" t="str">
        <f>VLOOKUP(B2686,'cc Lookup'!A:E,5,0)</f>
        <v>Corporate Exp</v>
      </c>
      <c r="AJ2686" t="s">
        <v>6737</v>
      </c>
      <c r="AK2686" t="str">
        <f t="shared" si="82"/>
        <v>E35120 Corporate Expenses</v>
      </c>
      <c r="AL2686" t="str">
        <f t="shared" si="83"/>
        <v>7310 Legal / Prof Fees</v>
      </c>
      <c r="AM2686" t="str">
        <f>VLOOKUP(W2686,Lookup!A:B,2,0)</f>
        <v>Other</v>
      </c>
    </row>
    <row r="2687" spans="1:39" x14ac:dyDescent="0.25">
      <c r="A2687" t="s">
        <v>33</v>
      </c>
      <c r="B2687" s="1" t="s">
        <v>63</v>
      </c>
      <c r="C2687" s="1" t="s">
        <v>35</v>
      </c>
      <c r="D2687" s="1" t="s">
        <v>36</v>
      </c>
      <c r="E2687" s="1" t="s">
        <v>2904</v>
      </c>
      <c r="F2687" s="1" t="s">
        <v>37</v>
      </c>
      <c r="G2687" t="s">
        <v>64</v>
      </c>
      <c r="H2687" t="s">
        <v>39</v>
      </c>
      <c r="I2687" t="s">
        <v>40</v>
      </c>
      <c r="J2687" t="s">
        <v>2905</v>
      </c>
      <c r="K2687" t="s">
        <v>40</v>
      </c>
      <c r="L2687" s="4">
        <v>-4208.34</v>
      </c>
      <c r="M2687" s="2">
        <v>44013</v>
      </c>
      <c r="N2687" t="s">
        <v>55</v>
      </c>
      <c r="O2687" t="s">
        <v>56</v>
      </c>
      <c r="P2687" t="s">
        <v>3279</v>
      </c>
      <c r="Q2687" t="s">
        <v>3280</v>
      </c>
      <c r="R2687" t="s">
        <v>3281</v>
      </c>
      <c r="S2687" s="3">
        <v>44021</v>
      </c>
      <c r="T2687" t="s">
        <v>46</v>
      </c>
      <c r="U2687">
        <v>48</v>
      </c>
      <c r="V2687" t="s">
        <v>3086</v>
      </c>
      <c r="W2687" t="s">
        <v>3281</v>
      </c>
      <c r="Y2687" s="3">
        <v>44021</v>
      </c>
      <c r="AA2687" t="s">
        <v>3086</v>
      </c>
      <c r="AH2687" t="str">
        <f>VLOOKUP(B2687,'cc Lookup'!A:J,10,0)</f>
        <v>Corporate Expenditure</v>
      </c>
      <c r="AI2687" t="str">
        <f>VLOOKUP(B2687,'cc Lookup'!A:E,5,0)</f>
        <v>Corporate Exp</v>
      </c>
      <c r="AJ2687" t="s">
        <v>6737</v>
      </c>
      <c r="AK2687" t="str">
        <f t="shared" si="82"/>
        <v>E35120 Corporate Expenses</v>
      </c>
      <c r="AL2687" t="str">
        <f t="shared" si="83"/>
        <v>7310 Legal / Prof Fees</v>
      </c>
      <c r="AM2687" t="str">
        <f>VLOOKUP(W2687,Lookup!A:B,2,0)</f>
        <v>Other</v>
      </c>
    </row>
    <row r="2688" spans="1:39" x14ac:dyDescent="0.25">
      <c r="A2688" t="s">
        <v>33</v>
      </c>
      <c r="B2688" s="1" t="s">
        <v>63</v>
      </c>
      <c r="C2688" s="1" t="s">
        <v>35</v>
      </c>
      <c r="D2688" s="1" t="s">
        <v>36</v>
      </c>
      <c r="E2688" s="1" t="s">
        <v>2904</v>
      </c>
      <c r="F2688" s="1" t="s">
        <v>37</v>
      </c>
      <c r="G2688" t="s">
        <v>64</v>
      </c>
      <c r="H2688" t="s">
        <v>39</v>
      </c>
      <c r="I2688" t="s">
        <v>40</v>
      </c>
      <c r="J2688" t="s">
        <v>2905</v>
      </c>
      <c r="K2688" t="s">
        <v>40</v>
      </c>
      <c r="L2688" s="4">
        <v>6817.06</v>
      </c>
      <c r="M2688" s="2">
        <v>44013</v>
      </c>
      <c r="N2688" t="s">
        <v>55</v>
      </c>
      <c r="O2688" t="s">
        <v>56</v>
      </c>
      <c r="P2688" t="s">
        <v>3279</v>
      </c>
      <c r="Q2688" t="s">
        <v>3280</v>
      </c>
      <c r="R2688" t="s">
        <v>3281</v>
      </c>
      <c r="S2688" s="3">
        <v>44021</v>
      </c>
      <c r="T2688" t="s">
        <v>46</v>
      </c>
      <c r="U2688">
        <v>49</v>
      </c>
      <c r="V2688" t="s">
        <v>3091</v>
      </c>
      <c r="W2688" t="s">
        <v>3281</v>
      </c>
      <c r="Y2688" s="3">
        <v>44021</v>
      </c>
      <c r="AA2688" t="s">
        <v>3091</v>
      </c>
      <c r="AH2688" t="str">
        <f>VLOOKUP(B2688,'cc Lookup'!A:J,10,0)</f>
        <v>Corporate Expenditure</v>
      </c>
      <c r="AI2688" t="str">
        <f>VLOOKUP(B2688,'cc Lookup'!A:E,5,0)</f>
        <v>Corporate Exp</v>
      </c>
      <c r="AJ2688" t="s">
        <v>6737</v>
      </c>
      <c r="AK2688" t="str">
        <f t="shared" si="82"/>
        <v>E35120 Corporate Expenses</v>
      </c>
      <c r="AL2688" t="str">
        <f t="shared" si="83"/>
        <v>7310 Legal / Prof Fees</v>
      </c>
      <c r="AM2688" t="str">
        <f>VLOOKUP(W2688,Lookup!A:B,2,0)</f>
        <v>Other</v>
      </c>
    </row>
    <row r="2689" spans="1:39" x14ac:dyDescent="0.25">
      <c r="A2689" t="s">
        <v>33</v>
      </c>
      <c r="B2689" s="1" t="s">
        <v>63</v>
      </c>
      <c r="C2689" s="1" t="s">
        <v>35</v>
      </c>
      <c r="D2689" s="1" t="s">
        <v>36</v>
      </c>
      <c r="E2689" s="1" t="s">
        <v>2904</v>
      </c>
      <c r="F2689" s="1" t="s">
        <v>37</v>
      </c>
      <c r="G2689" t="s">
        <v>64</v>
      </c>
      <c r="H2689" t="s">
        <v>39</v>
      </c>
      <c r="I2689" t="s">
        <v>40</v>
      </c>
      <c r="J2689" t="s">
        <v>2905</v>
      </c>
      <c r="K2689" t="s">
        <v>40</v>
      </c>
      <c r="L2689" s="4">
        <v>6848.26</v>
      </c>
      <c r="M2689" s="2">
        <v>44013</v>
      </c>
      <c r="N2689" t="s">
        <v>55</v>
      </c>
      <c r="O2689" t="s">
        <v>56</v>
      </c>
      <c r="P2689" t="s">
        <v>3279</v>
      </c>
      <c r="Q2689" t="s">
        <v>3280</v>
      </c>
      <c r="R2689" t="s">
        <v>3281</v>
      </c>
      <c r="S2689" s="3">
        <v>44021</v>
      </c>
      <c r="T2689" t="s">
        <v>46</v>
      </c>
      <c r="U2689">
        <v>50</v>
      </c>
      <c r="V2689" t="s">
        <v>3092</v>
      </c>
      <c r="W2689" t="s">
        <v>3281</v>
      </c>
      <c r="Y2689" s="3">
        <v>44021</v>
      </c>
      <c r="AA2689" t="s">
        <v>3092</v>
      </c>
      <c r="AH2689" t="str">
        <f>VLOOKUP(B2689,'cc Lookup'!A:J,10,0)</f>
        <v>Corporate Expenditure</v>
      </c>
      <c r="AI2689" t="str">
        <f>VLOOKUP(B2689,'cc Lookup'!A:E,5,0)</f>
        <v>Corporate Exp</v>
      </c>
      <c r="AJ2689" t="s">
        <v>6737</v>
      </c>
      <c r="AK2689" t="str">
        <f t="shared" si="82"/>
        <v>E35120 Corporate Expenses</v>
      </c>
      <c r="AL2689" t="str">
        <f t="shared" si="83"/>
        <v>7310 Legal / Prof Fees</v>
      </c>
      <c r="AM2689" t="str">
        <f>VLOOKUP(W2689,Lookup!A:B,2,0)</f>
        <v>Other</v>
      </c>
    </row>
    <row r="2690" spans="1:39" x14ac:dyDescent="0.25">
      <c r="A2690" t="s">
        <v>33</v>
      </c>
      <c r="B2690" s="1" t="s">
        <v>63</v>
      </c>
      <c r="C2690" s="1" t="s">
        <v>35</v>
      </c>
      <c r="D2690" s="1" t="s">
        <v>36</v>
      </c>
      <c r="E2690" s="1" t="s">
        <v>2904</v>
      </c>
      <c r="F2690" s="1" t="s">
        <v>37</v>
      </c>
      <c r="G2690" t="s">
        <v>64</v>
      </c>
      <c r="H2690" t="s">
        <v>39</v>
      </c>
      <c r="I2690" t="s">
        <v>40</v>
      </c>
      <c r="J2690" t="s">
        <v>2905</v>
      </c>
      <c r="K2690" t="s">
        <v>40</v>
      </c>
      <c r="L2690" s="4">
        <v>7053.86</v>
      </c>
      <c r="M2690" s="2">
        <v>44013</v>
      </c>
      <c r="N2690" t="s">
        <v>55</v>
      </c>
      <c r="O2690" t="s">
        <v>56</v>
      </c>
      <c r="P2690" t="s">
        <v>3279</v>
      </c>
      <c r="Q2690" t="s">
        <v>3280</v>
      </c>
      <c r="R2690" t="s">
        <v>3281</v>
      </c>
      <c r="S2690" s="3">
        <v>44021</v>
      </c>
      <c r="T2690" t="s">
        <v>46</v>
      </c>
      <c r="U2690">
        <v>51</v>
      </c>
      <c r="V2690" t="s">
        <v>3093</v>
      </c>
      <c r="W2690" t="s">
        <v>3281</v>
      </c>
      <c r="Y2690" s="3">
        <v>44021</v>
      </c>
      <c r="AA2690" t="s">
        <v>3093</v>
      </c>
      <c r="AH2690" t="str">
        <f>VLOOKUP(B2690,'cc Lookup'!A:J,10,0)</f>
        <v>Corporate Expenditure</v>
      </c>
      <c r="AI2690" t="str">
        <f>VLOOKUP(B2690,'cc Lookup'!A:E,5,0)</f>
        <v>Corporate Exp</v>
      </c>
      <c r="AJ2690" t="s">
        <v>6737</v>
      </c>
      <c r="AK2690" t="str">
        <f t="shared" si="82"/>
        <v>E35120 Corporate Expenses</v>
      </c>
      <c r="AL2690" t="str">
        <f t="shared" si="83"/>
        <v>7310 Legal / Prof Fees</v>
      </c>
      <c r="AM2690" t="str">
        <f>VLOOKUP(W2690,Lookup!A:B,2,0)</f>
        <v>Other</v>
      </c>
    </row>
    <row r="2691" spans="1:39" x14ac:dyDescent="0.25">
      <c r="A2691" t="s">
        <v>33</v>
      </c>
      <c r="B2691" s="1" t="s">
        <v>63</v>
      </c>
      <c r="C2691" s="1" t="s">
        <v>35</v>
      </c>
      <c r="D2691" s="1" t="s">
        <v>36</v>
      </c>
      <c r="E2691" s="1" t="s">
        <v>36</v>
      </c>
      <c r="F2691" s="1" t="s">
        <v>37</v>
      </c>
      <c r="G2691" t="s">
        <v>64</v>
      </c>
      <c r="H2691" t="s">
        <v>39</v>
      </c>
      <c r="I2691" t="s">
        <v>40</v>
      </c>
      <c r="J2691" t="s">
        <v>40</v>
      </c>
      <c r="K2691" t="s">
        <v>40</v>
      </c>
      <c r="L2691" s="4">
        <v>20105</v>
      </c>
      <c r="M2691" s="2">
        <v>44044</v>
      </c>
      <c r="N2691" t="s">
        <v>55</v>
      </c>
      <c r="O2691" t="s">
        <v>56</v>
      </c>
      <c r="P2691" t="s">
        <v>3366</v>
      </c>
      <c r="Q2691" t="s">
        <v>3367</v>
      </c>
      <c r="R2691" t="s">
        <v>3368</v>
      </c>
      <c r="S2691" s="3">
        <v>44077</v>
      </c>
      <c r="T2691" t="s">
        <v>350</v>
      </c>
      <c r="U2691">
        <v>15</v>
      </c>
      <c r="V2691" t="s">
        <v>3374</v>
      </c>
      <c r="W2691" t="s">
        <v>3368</v>
      </c>
      <c r="Y2691" s="3">
        <v>44077</v>
      </c>
      <c r="AA2691" t="s">
        <v>3374</v>
      </c>
      <c r="AH2691" t="str">
        <f>VLOOKUP(B2691,'cc Lookup'!A:J,10,0)</f>
        <v>Corporate Expenditure</v>
      </c>
      <c r="AI2691" t="str">
        <f>VLOOKUP(B2691,'cc Lookup'!A:E,5,0)</f>
        <v>Corporate Exp</v>
      </c>
      <c r="AJ2691" t="s">
        <v>6737</v>
      </c>
      <c r="AK2691" t="str">
        <f t="shared" si="82"/>
        <v>E35120 Corporate Expenses</v>
      </c>
      <c r="AL2691" t="str">
        <f t="shared" si="83"/>
        <v>7310 Legal / Prof Fees</v>
      </c>
      <c r="AM2691" t="str">
        <f>VLOOKUP(W2691,Lookup!A:B,2,0)</f>
        <v>Other</v>
      </c>
    </row>
    <row r="2692" spans="1:39" x14ac:dyDescent="0.25">
      <c r="A2692" t="s">
        <v>33</v>
      </c>
      <c r="B2692" s="1" t="s">
        <v>63</v>
      </c>
      <c r="C2692" s="1" t="s">
        <v>35</v>
      </c>
      <c r="D2692" s="1" t="s">
        <v>36</v>
      </c>
      <c r="E2692" s="1" t="s">
        <v>36</v>
      </c>
      <c r="F2692" s="1" t="s">
        <v>37</v>
      </c>
      <c r="G2692" t="s">
        <v>64</v>
      </c>
      <c r="H2692" t="s">
        <v>39</v>
      </c>
      <c r="I2692" t="s">
        <v>40</v>
      </c>
      <c r="J2692" t="s">
        <v>40</v>
      </c>
      <c r="K2692" t="s">
        <v>40</v>
      </c>
      <c r="L2692" s="4">
        <v>501</v>
      </c>
      <c r="M2692" s="2">
        <v>44044</v>
      </c>
      <c r="N2692" t="s">
        <v>55</v>
      </c>
      <c r="O2692" t="s">
        <v>56</v>
      </c>
      <c r="P2692" t="s">
        <v>3375</v>
      </c>
      <c r="Q2692" t="s">
        <v>3376</v>
      </c>
      <c r="R2692" t="s">
        <v>3377</v>
      </c>
      <c r="S2692" s="3">
        <v>44076</v>
      </c>
      <c r="T2692" t="s">
        <v>350</v>
      </c>
      <c r="U2692">
        <v>21</v>
      </c>
      <c r="V2692" t="s">
        <v>3378</v>
      </c>
      <c r="W2692" t="s">
        <v>3377</v>
      </c>
      <c r="Y2692" s="3">
        <v>44076</v>
      </c>
      <c r="AA2692" t="s">
        <v>3378</v>
      </c>
      <c r="AH2692" t="str">
        <f>VLOOKUP(B2692,'cc Lookup'!A:J,10,0)</f>
        <v>Corporate Expenditure</v>
      </c>
      <c r="AI2692" t="str">
        <f>VLOOKUP(B2692,'cc Lookup'!A:E,5,0)</f>
        <v>Corporate Exp</v>
      </c>
      <c r="AJ2692" t="s">
        <v>6737</v>
      </c>
      <c r="AK2692" t="str">
        <f t="shared" ref="AK2692:AK2755" si="84">B2692&amp;" "&amp;G2692</f>
        <v>E35120 Corporate Expenses</v>
      </c>
      <c r="AL2692" t="str">
        <f t="shared" ref="AL2692:AL2755" si="85">C2692&amp;" "&amp;H2692</f>
        <v>7310 Legal / Prof Fees</v>
      </c>
      <c r="AM2692" t="str">
        <f>VLOOKUP(W2692,Lookup!A:B,2,0)</f>
        <v>Other</v>
      </c>
    </row>
    <row r="2693" spans="1:39" x14ac:dyDescent="0.25">
      <c r="A2693" t="s">
        <v>33</v>
      </c>
      <c r="B2693" s="1" t="s">
        <v>63</v>
      </c>
      <c r="C2693" s="1" t="s">
        <v>35</v>
      </c>
      <c r="D2693" s="1" t="s">
        <v>36</v>
      </c>
      <c r="E2693" s="1" t="s">
        <v>36</v>
      </c>
      <c r="F2693" s="1" t="s">
        <v>37</v>
      </c>
      <c r="G2693" t="s">
        <v>64</v>
      </c>
      <c r="H2693" t="s">
        <v>39</v>
      </c>
      <c r="I2693" t="s">
        <v>40</v>
      </c>
      <c r="J2693" t="s">
        <v>40</v>
      </c>
      <c r="K2693" t="s">
        <v>40</v>
      </c>
      <c r="L2693" s="4">
        <v>-12818</v>
      </c>
      <c r="M2693" s="2">
        <v>44044</v>
      </c>
      <c r="N2693" t="s">
        <v>55</v>
      </c>
      <c r="O2693" t="s">
        <v>56</v>
      </c>
      <c r="P2693" t="s">
        <v>3375</v>
      </c>
      <c r="Q2693" t="s">
        <v>3376</v>
      </c>
      <c r="R2693" t="s">
        <v>3377</v>
      </c>
      <c r="S2693" s="3">
        <v>44076</v>
      </c>
      <c r="T2693" t="s">
        <v>350</v>
      </c>
      <c r="U2693">
        <v>22</v>
      </c>
      <c r="V2693" t="s">
        <v>3379</v>
      </c>
      <c r="W2693" t="s">
        <v>3377</v>
      </c>
      <c r="Y2693" s="3">
        <v>44076</v>
      </c>
      <c r="AA2693" t="s">
        <v>3380</v>
      </c>
      <c r="AD2693" t="s">
        <v>3381</v>
      </c>
      <c r="AH2693" t="str">
        <f>VLOOKUP(B2693,'cc Lookup'!A:J,10,0)</f>
        <v>Corporate Expenditure</v>
      </c>
      <c r="AI2693" t="str">
        <f>VLOOKUP(B2693,'cc Lookup'!A:E,5,0)</f>
        <v>Corporate Exp</v>
      </c>
      <c r="AJ2693" t="s">
        <v>6737</v>
      </c>
      <c r="AK2693" t="str">
        <f t="shared" si="84"/>
        <v>E35120 Corporate Expenses</v>
      </c>
      <c r="AL2693" t="str">
        <f t="shared" si="85"/>
        <v>7310 Legal / Prof Fees</v>
      </c>
      <c r="AM2693" t="str">
        <f>VLOOKUP(W2693,Lookup!A:B,2,0)</f>
        <v>Other</v>
      </c>
    </row>
    <row r="2694" spans="1:39" x14ac:dyDescent="0.25">
      <c r="A2694" t="s">
        <v>33</v>
      </c>
      <c r="B2694" s="1" t="s">
        <v>63</v>
      </c>
      <c r="C2694" s="1" t="s">
        <v>35</v>
      </c>
      <c r="D2694" s="1" t="s">
        <v>36</v>
      </c>
      <c r="E2694" s="1" t="s">
        <v>36</v>
      </c>
      <c r="F2694" s="1" t="s">
        <v>37</v>
      </c>
      <c r="G2694" t="s">
        <v>64</v>
      </c>
      <c r="H2694" t="s">
        <v>39</v>
      </c>
      <c r="I2694" t="s">
        <v>40</v>
      </c>
      <c r="J2694" t="s">
        <v>40</v>
      </c>
      <c r="K2694" t="s">
        <v>40</v>
      </c>
      <c r="L2694" s="4">
        <v>-254</v>
      </c>
      <c r="M2694" s="2">
        <v>44044</v>
      </c>
      <c r="N2694" t="s">
        <v>55</v>
      </c>
      <c r="O2694" t="s">
        <v>56</v>
      </c>
      <c r="P2694" t="s">
        <v>3369</v>
      </c>
      <c r="Q2694" t="s">
        <v>3370</v>
      </c>
      <c r="R2694" t="s">
        <v>3371</v>
      </c>
      <c r="S2694" s="3">
        <v>44054</v>
      </c>
      <c r="T2694" t="s">
        <v>46</v>
      </c>
      <c r="U2694">
        <v>40</v>
      </c>
      <c r="V2694" t="s">
        <v>3283</v>
      </c>
      <c r="W2694" t="s">
        <v>3371</v>
      </c>
      <c r="Y2694" s="3">
        <v>44054</v>
      </c>
      <c r="AA2694" t="s">
        <v>3283</v>
      </c>
      <c r="AH2694" t="str">
        <f>VLOOKUP(B2694,'cc Lookup'!A:J,10,0)</f>
        <v>Corporate Expenditure</v>
      </c>
      <c r="AI2694" t="str">
        <f>VLOOKUP(B2694,'cc Lookup'!A:E,5,0)</f>
        <v>Corporate Exp</v>
      </c>
      <c r="AJ2694" t="s">
        <v>6737</v>
      </c>
      <c r="AK2694" t="str">
        <f t="shared" si="84"/>
        <v>E35120 Corporate Expenses</v>
      </c>
      <c r="AL2694" t="str">
        <f t="shared" si="85"/>
        <v>7310 Legal / Prof Fees</v>
      </c>
      <c r="AM2694" t="str">
        <f>VLOOKUP(W2694,Lookup!A:B,2,0)</f>
        <v>Other</v>
      </c>
    </row>
    <row r="2695" spans="1:39" x14ac:dyDescent="0.25">
      <c r="A2695" t="s">
        <v>33</v>
      </c>
      <c r="B2695" s="1" t="s">
        <v>63</v>
      </c>
      <c r="C2695" s="1" t="s">
        <v>35</v>
      </c>
      <c r="D2695" s="1" t="s">
        <v>36</v>
      </c>
      <c r="E2695" s="1" t="s">
        <v>36</v>
      </c>
      <c r="F2695" s="1" t="s">
        <v>37</v>
      </c>
      <c r="G2695" t="s">
        <v>64</v>
      </c>
      <c r="H2695" t="s">
        <v>39</v>
      </c>
      <c r="I2695" t="s">
        <v>40</v>
      </c>
      <c r="J2695" t="s">
        <v>40</v>
      </c>
      <c r="K2695" t="s">
        <v>40</v>
      </c>
      <c r="L2695" s="4">
        <v>-103500</v>
      </c>
      <c r="M2695" s="2">
        <v>44044</v>
      </c>
      <c r="N2695" t="s">
        <v>55</v>
      </c>
      <c r="O2695" t="s">
        <v>56</v>
      </c>
      <c r="P2695" t="s">
        <v>3369</v>
      </c>
      <c r="Q2695" t="s">
        <v>3370</v>
      </c>
      <c r="R2695" t="s">
        <v>3371</v>
      </c>
      <c r="S2695" s="3">
        <v>44054</v>
      </c>
      <c r="T2695" t="s">
        <v>46</v>
      </c>
      <c r="U2695">
        <v>41</v>
      </c>
      <c r="V2695" t="s">
        <v>3284</v>
      </c>
      <c r="W2695" t="s">
        <v>3371</v>
      </c>
      <c r="Y2695" s="3">
        <v>44054</v>
      </c>
      <c r="AA2695" t="s">
        <v>2878</v>
      </c>
      <c r="AD2695" t="s">
        <v>3285</v>
      </c>
      <c r="AH2695" t="str">
        <f>VLOOKUP(B2695,'cc Lookup'!A:J,10,0)</f>
        <v>Corporate Expenditure</v>
      </c>
      <c r="AI2695" t="str">
        <f>VLOOKUP(B2695,'cc Lookup'!A:E,5,0)</f>
        <v>Corporate Exp</v>
      </c>
      <c r="AJ2695" t="s">
        <v>6737</v>
      </c>
      <c r="AK2695" t="str">
        <f t="shared" si="84"/>
        <v>E35120 Corporate Expenses</v>
      </c>
      <c r="AL2695" t="str">
        <f t="shared" si="85"/>
        <v>7310 Legal / Prof Fees</v>
      </c>
      <c r="AM2695" t="str">
        <f>VLOOKUP(W2695,Lookup!A:B,2,0)</f>
        <v>Other</v>
      </c>
    </row>
    <row r="2696" spans="1:39" x14ac:dyDescent="0.25">
      <c r="A2696" t="s">
        <v>33</v>
      </c>
      <c r="B2696" s="1" t="s">
        <v>63</v>
      </c>
      <c r="C2696" s="1" t="s">
        <v>35</v>
      </c>
      <c r="D2696" s="1" t="s">
        <v>36</v>
      </c>
      <c r="E2696" s="1" t="s">
        <v>36</v>
      </c>
      <c r="F2696" s="1" t="s">
        <v>37</v>
      </c>
      <c r="G2696" t="s">
        <v>64</v>
      </c>
      <c r="H2696" t="s">
        <v>39</v>
      </c>
      <c r="I2696" t="s">
        <v>40</v>
      </c>
      <c r="J2696" t="s">
        <v>40</v>
      </c>
      <c r="K2696" t="s">
        <v>40</v>
      </c>
      <c r="L2696" s="4">
        <v>12960.4</v>
      </c>
      <c r="M2696" s="2">
        <v>44044</v>
      </c>
      <c r="N2696" t="s">
        <v>311</v>
      </c>
      <c r="O2696" t="s">
        <v>56</v>
      </c>
      <c r="P2696" t="s">
        <v>2464</v>
      </c>
      <c r="Q2696" t="s">
        <v>3382</v>
      </c>
      <c r="R2696" t="s">
        <v>3383</v>
      </c>
      <c r="S2696" s="3">
        <v>44067</v>
      </c>
      <c r="T2696" t="s">
        <v>350</v>
      </c>
      <c r="U2696">
        <v>2</v>
      </c>
      <c r="V2696" t="s">
        <v>3384</v>
      </c>
      <c r="W2696" t="s">
        <v>3383</v>
      </c>
      <c r="Y2696" s="3">
        <v>44067</v>
      </c>
      <c r="AA2696" t="s">
        <v>3385</v>
      </c>
      <c r="AD2696" t="s">
        <v>3386</v>
      </c>
      <c r="AH2696" t="str">
        <f>VLOOKUP(B2696,'cc Lookup'!A:J,10,0)</f>
        <v>Corporate Expenditure</v>
      </c>
      <c r="AI2696" t="str">
        <f>VLOOKUP(B2696,'cc Lookup'!A:E,5,0)</f>
        <v>Corporate Exp</v>
      </c>
      <c r="AJ2696" t="s">
        <v>6737</v>
      </c>
      <c r="AK2696" t="str">
        <f t="shared" si="84"/>
        <v>E35120 Corporate Expenses</v>
      </c>
      <c r="AL2696" t="str">
        <f t="shared" si="85"/>
        <v>7310 Legal / Prof Fees</v>
      </c>
      <c r="AM2696" t="str">
        <f>VLOOKUP(W2696,Lookup!A:B,2,0)</f>
        <v>Other</v>
      </c>
    </row>
    <row r="2697" spans="1:39" x14ac:dyDescent="0.25">
      <c r="A2697" t="s">
        <v>33</v>
      </c>
      <c r="B2697" s="1" t="s">
        <v>63</v>
      </c>
      <c r="C2697" s="1" t="s">
        <v>35</v>
      </c>
      <c r="D2697" s="1" t="s">
        <v>36</v>
      </c>
      <c r="E2697" s="1" t="s">
        <v>36</v>
      </c>
      <c r="F2697" s="1" t="s">
        <v>37</v>
      </c>
      <c r="G2697" t="s">
        <v>64</v>
      </c>
      <c r="H2697" t="s">
        <v>39</v>
      </c>
      <c r="I2697" t="s">
        <v>40</v>
      </c>
      <c r="J2697" t="s">
        <v>40</v>
      </c>
      <c r="K2697" t="s">
        <v>40</v>
      </c>
      <c r="L2697" s="4">
        <v>64802</v>
      </c>
      <c r="M2697" s="2">
        <v>44044</v>
      </c>
      <c r="N2697" t="s">
        <v>311</v>
      </c>
      <c r="O2697" t="s">
        <v>56</v>
      </c>
      <c r="P2697" t="s">
        <v>2464</v>
      </c>
      <c r="Q2697" t="s">
        <v>3382</v>
      </c>
      <c r="R2697" t="s">
        <v>3383</v>
      </c>
      <c r="S2697" s="3">
        <v>44067</v>
      </c>
      <c r="T2697" t="s">
        <v>350</v>
      </c>
      <c r="U2697">
        <v>3</v>
      </c>
      <c r="V2697" t="s">
        <v>3384</v>
      </c>
      <c r="W2697" t="s">
        <v>3383</v>
      </c>
      <c r="Y2697" s="3">
        <v>44067</v>
      </c>
      <c r="AA2697" t="s">
        <v>3385</v>
      </c>
      <c r="AD2697" t="s">
        <v>3386</v>
      </c>
      <c r="AH2697" t="str">
        <f>VLOOKUP(B2697,'cc Lookup'!A:J,10,0)</f>
        <v>Corporate Expenditure</v>
      </c>
      <c r="AI2697" t="str">
        <f>VLOOKUP(B2697,'cc Lookup'!A:E,5,0)</f>
        <v>Corporate Exp</v>
      </c>
      <c r="AJ2697" t="s">
        <v>6737</v>
      </c>
      <c r="AK2697" t="str">
        <f t="shared" si="84"/>
        <v>E35120 Corporate Expenses</v>
      </c>
      <c r="AL2697" t="str">
        <f t="shared" si="85"/>
        <v>7310 Legal / Prof Fees</v>
      </c>
      <c r="AM2697" t="str">
        <f>VLOOKUP(W2697,Lookup!A:B,2,0)</f>
        <v>Other</v>
      </c>
    </row>
    <row r="2698" spans="1:39" x14ac:dyDescent="0.25">
      <c r="A2698" t="s">
        <v>33</v>
      </c>
      <c r="B2698" s="1" t="s">
        <v>63</v>
      </c>
      <c r="C2698" s="1" t="s">
        <v>35</v>
      </c>
      <c r="D2698" s="1" t="s">
        <v>36</v>
      </c>
      <c r="E2698" s="1" t="s">
        <v>36</v>
      </c>
      <c r="F2698" s="1" t="s">
        <v>37</v>
      </c>
      <c r="G2698" t="s">
        <v>64</v>
      </c>
      <c r="H2698" t="s">
        <v>39</v>
      </c>
      <c r="I2698" t="s">
        <v>40</v>
      </c>
      <c r="J2698" t="s">
        <v>40</v>
      </c>
      <c r="K2698" t="s">
        <v>40</v>
      </c>
      <c r="L2698" s="4">
        <v>-18.47</v>
      </c>
      <c r="M2698" s="2">
        <v>44044</v>
      </c>
      <c r="N2698" t="s">
        <v>83</v>
      </c>
      <c r="O2698" t="s">
        <v>84</v>
      </c>
      <c r="P2698" t="s">
        <v>3387</v>
      </c>
      <c r="Q2698" t="s">
        <v>3388</v>
      </c>
      <c r="R2698" t="s">
        <v>3389</v>
      </c>
      <c r="S2698" s="3">
        <v>44049</v>
      </c>
      <c r="T2698" t="s">
        <v>46</v>
      </c>
      <c r="U2698">
        <v>8</v>
      </c>
      <c r="V2698" t="s">
        <v>47</v>
      </c>
      <c r="W2698" t="s">
        <v>332</v>
      </c>
      <c r="X2698" t="s">
        <v>3390</v>
      </c>
      <c r="Y2698" s="3">
        <v>44048</v>
      </c>
      <c r="AA2698" t="s">
        <v>3391</v>
      </c>
      <c r="AB2698" t="s">
        <v>91</v>
      </c>
      <c r="AC2698">
        <v>10005676</v>
      </c>
      <c r="AH2698" t="str">
        <f>VLOOKUP(B2698,'cc Lookup'!A:J,10,0)</f>
        <v>Corporate Expenditure</v>
      </c>
      <c r="AI2698" t="str">
        <f>VLOOKUP(B2698,'cc Lookup'!A:E,5,0)</f>
        <v>Corporate Exp</v>
      </c>
      <c r="AJ2698" t="s">
        <v>6737</v>
      </c>
      <c r="AK2698" t="str">
        <f t="shared" si="84"/>
        <v>E35120 Corporate Expenses</v>
      </c>
      <c r="AL2698" t="str">
        <f t="shared" si="85"/>
        <v>7310 Legal / Prof Fees</v>
      </c>
      <c r="AM2698" t="str">
        <f>VLOOKUP(W2698,Lookup!A:B,2,0)</f>
        <v>Other</v>
      </c>
    </row>
    <row r="2699" spans="1:39" x14ac:dyDescent="0.25">
      <c r="A2699" t="s">
        <v>33</v>
      </c>
      <c r="B2699" s="1" t="s">
        <v>63</v>
      </c>
      <c r="C2699" s="1" t="s">
        <v>35</v>
      </c>
      <c r="D2699" s="1" t="s">
        <v>36</v>
      </c>
      <c r="E2699" s="1" t="s">
        <v>36</v>
      </c>
      <c r="F2699" s="1" t="s">
        <v>37</v>
      </c>
      <c r="G2699" t="s">
        <v>64</v>
      </c>
      <c r="H2699" t="s">
        <v>39</v>
      </c>
      <c r="I2699" t="s">
        <v>40</v>
      </c>
      <c r="J2699" t="s">
        <v>40</v>
      </c>
      <c r="K2699" t="s">
        <v>40</v>
      </c>
      <c r="L2699" s="4">
        <v>-0.51</v>
      </c>
      <c r="M2699" s="2">
        <v>44044</v>
      </c>
      <c r="N2699" t="s">
        <v>103</v>
      </c>
      <c r="O2699" t="s">
        <v>104</v>
      </c>
      <c r="P2699" t="s">
        <v>3303</v>
      </c>
      <c r="Q2699" t="s">
        <v>3392</v>
      </c>
      <c r="R2699" t="s">
        <v>3393</v>
      </c>
      <c r="S2699" s="3">
        <v>44043</v>
      </c>
      <c r="T2699" t="s">
        <v>46</v>
      </c>
      <c r="U2699">
        <v>1639</v>
      </c>
      <c r="V2699" t="s">
        <v>2521</v>
      </c>
      <c r="W2699" t="s">
        <v>2276</v>
      </c>
      <c r="X2699">
        <v>165081155</v>
      </c>
      <c r="Y2699" s="3">
        <v>43809</v>
      </c>
      <c r="AC2699" t="s">
        <v>2520</v>
      </c>
      <c r="AH2699" t="str">
        <f>VLOOKUP(B2699,'cc Lookup'!A:J,10,0)</f>
        <v>Corporate Expenditure</v>
      </c>
      <c r="AI2699" t="str">
        <f>VLOOKUP(B2699,'cc Lookup'!A:E,5,0)</f>
        <v>Corporate Exp</v>
      </c>
      <c r="AJ2699" t="s">
        <v>6737</v>
      </c>
      <c r="AK2699" t="str">
        <f t="shared" si="84"/>
        <v>E35120 Corporate Expenses</v>
      </c>
      <c r="AL2699" t="str">
        <f t="shared" si="85"/>
        <v>7310 Legal / Prof Fees</v>
      </c>
      <c r="AM2699" t="str">
        <f>VLOOKUP(W2699,Lookup!A:B,2,0)</f>
        <v>Prof</v>
      </c>
    </row>
    <row r="2700" spans="1:39" x14ac:dyDescent="0.25">
      <c r="A2700" t="s">
        <v>33</v>
      </c>
      <c r="B2700" s="1" t="s">
        <v>63</v>
      </c>
      <c r="C2700" s="1" t="s">
        <v>35</v>
      </c>
      <c r="D2700" s="1" t="s">
        <v>36</v>
      </c>
      <c r="E2700" s="1" t="s">
        <v>2977</v>
      </c>
      <c r="F2700" s="1" t="s">
        <v>37</v>
      </c>
      <c r="G2700" t="s">
        <v>64</v>
      </c>
      <c r="H2700" t="s">
        <v>39</v>
      </c>
      <c r="I2700" t="s">
        <v>40</v>
      </c>
      <c r="J2700" t="s">
        <v>2978</v>
      </c>
      <c r="K2700" t="s">
        <v>40</v>
      </c>
      <c r="L2700" s="4">
        <v>-98409.93</v>
      </c>
      <c r="M2700" s="2">
        <v>44044</v>
      </c>
      <c r="N2700" t="s">
        <v>55</v>
      </c>
      <c r="O2700" t="s">
        <v>56</v>
      </c>
      <c r="P2700" t="s">
        <v>3375</v>
      </c>
      <c r="Q2700" t="s">
        <v>3376</v>
      </c>
      <c r="R2700" t="s">
        <v>3377</v>
      </c>
      <c r="S2700" s="3">
        <v>44076</v>
      </c>
      <c r="T2700" t="s">
        <v>350</v>
      </c>
      <c r="U2700">
        <v>23</v>
      </c>
      <c r="V2700" t="s">
        <v>3394</v>
      </c>
      <c r="W2700" t="s">
        <v>3377</v>
      </c>
      <c r="Y2700" s="3">
        <v>44076</v>
      </c>
      <c r="AA2700" t="s">
        <v>1999</v>
      </c>
      <c r="AD2700" t="s">
        <v>3395</v>
      </c>
      <c r="AH2700" t="str">
        <f>VLOOKUP(B2700,'cc Lookup'!A:J,10,0)</f>
        <v>Corporate Expenditure</v>
      </c>
      <c r="AI2700" t="str">
        <f>VLOOKUP(B2700,'cc Lookup'!A:E,5,0)</f>
        <v>Corporate Exp</v>
      </c>
      <c r="AJ2700" t="s">
        <v>6737</v>
      </c>
      <c r="AK2700" t="str">
        <f t="shared" si="84"/>
        <v>E35120 Corporate Expenses</v>
      </c>
      <c r="AL2700" t="str">
        <f t="shared" si="85"/>
        <v>7310 Legal / Prof Fees</v>
      </c>
      <c r="AM2700" t="str">
        <f>VLOOKUP(W2700,Lookup!A:B,2,0)</f>
        <v>Other</v>
      </c>
    </row>
    <row r="2701" spans="1:39" x14ac:dyDescent="0.25">
      <c r="A2701" t="s">
        <v>33</v>
      </c>
      <c r="B2701" s="1" t="s">
        <v>63</v>
      </c>
      <c r="C2701" s="1" t="s">
        <v>35</v>
      </c>
      <c r="D2701" s="1" t="s">
        <v>36</v>
      </c>
      <c r="E2701" s="1" t="s">
        <v>2977</v>
      </c>
      <c r="F2701" s="1" t="s">
        <v>37</v>
      </c>
      <c r="G2701" t="s">
        <v>64</v>
      </c>
      <c r="H2701" t="s">
        <v>39</v>
      </c>
      <c r="I2701" t="s">
        <v>40</v>
      </c>
      <c r="J2701" t="s">
        <v>2978</v>
      </c>
      <c r="K2701" t="s">
        <v>40</v>
      </c>
      <c r="L2701" s="4">
        <v>112800.07</v>
      </c>
      <c r="M2701" s="2">
        <v>44044</v>
      </c>
      <c r="N2701" t="s">
        <v>55</v>
      </c>
      <c r="O2701" t="s">
        <v>56</v>
      </c>
      <c r="P2701" t="s">
        <v>3369</v>
      </c>
      <c r="Q2701" t="s">
        <v>3370</v>
      </c>
      <c r="R2701" t="s">
        <v>3371</v>
      </c>
      <c r="S2701" s="3">
        <v>44054</v>
      </c>
      <c r="T2701" t="s">
        <v>46</v>
      </c>
      <c r="U2701">
        <v>42</v>
      </c>
      <c r="V2701" t="s">
        <v>3306</v>
      </c>
      <c r="W2701" t="s">
        <v>3371</v>
      </c>
      <c r="Y2701" s="3">
        <v>44054</v>
      </c>
      <c r="AA2701" t="s">
        <v>1999</v>
      </c>
      <c r="AD2701" t="s">
        <v>3307</v>
      </c>
      <c r="AH2701" t="str">
        <f>VLOOKUP(B2701,'cc Lookup'!A:J,10,0)</f>
        <v>Corporate Expenditure</v>
      </c>
      <c r="AI2701" t="str">
        <f>VLOOKUP(B2701,'cc Lookup'!A:E,5,0)</f>
        <v>Corporate Exp</v>
      </c>
      <c r="AJ2701" t="s">
        <v>6737</v>
      </c>
      <c r="AK2701" t="str">
        <f t="shared" si="84"/>
        <v>E35120 Corporate Expenses</v>
      </c>
      <c r="AL2701" t="str">
        <f t="shared" si="85"/>
        <v>7310 Legal / Prof Fees</v>
      </c>
      <c r="AM2701" t="str">
        <f>VLOOKUP(W2701,Lookup!A:B,2,0)</f>
        <v>Other</v>
      </c>
    </row>
    <row r="2702" spans="1:39" x14ac:dyDescent="0.25">
      <c r="A2702" t="s">
        <v>33</v>
      </c>
      <c r="B2702" s="1" t="s">
        <v>63</v>
      </c>
      <c r="C2702" s="1" t="s">
        <v>35</v>
      </c>
      <c r="D2702" s="1" t="s">
        <v>36</v>
      </c>
      <c r="E2702" s="1" t="s">
        <v>2904</v>
      </c>
      <c r="F2702" s="1" t="s">
        <v>37</v>
      </c>
      <c r="G2702" t="s">
        <v>64</v>
      </c>
      <c r="H2702" t="s">
        <v>39</v>
      </c>
      <c r="I2702" t="s">
        <v>40</v>
      </c>
      <c r="J2702" t="s">
        <v>2905</v>
      </c>
      <c r="K2702" t="s">
        <v>40</v>
      </c>
      <c r="L2702" s="4">
        <v>-1300</v>
      </c>
      <c r="M2702" s="2">
        <v>44044</v>
      </c>
      <c r="N2702" t="s">
        <v>55</v>
      </c>
      <c r="O2702" t="s">
        <v>56</v>
      </c>
      <c r="P2702" t="s">
        <v>3396</v>
      </c>
      <c r="Q2702" t="s">
        <v>3397</v>
      </c>
      <c r="R2702" t="s">
        <v>3398</v>
      </c>
      <c r="S2702" s="3">
        <v>44054</v>
      </c>
      <c r="T2702" t="s">
        <v>46</v>
      </c>
      <c r="U2702">
        <v>34</v>
      </c>
      <c r="V2702" t="s">
        <v>3317</v>
      </c>
      <c r="W2702" t="s">
        <v>3398</v>
      </c>
      <c r="Y2702" s="3">
        <v>44054</v>
      </c>
      <c r="AA2702" t="s">
        <v>3318</v>
      </c>
      <c r="AD2702" t="s">
        <v>3319</v>
      </c>
      <c r="AH2702" t="str">
        <f>VLOOKUP(B2702,'cc Lookup'!A:J,10,0)</f>
        <v>Corporate Expenditure</v>
      </c>
      <c r="AI2702" t="str">
        <f>VLOOKUP(B2702,'cc Lookup'!A:E,5,0)</f>
        <v>Corporate Exp</v>
      </c>
      <c r="AJ2702" t="s">
        <v>6737</v>
      </c>
      <c r="AK2702" t="str">
        <f t="shared" si="84"/>
        <v>E35120 Corporate Expenses</v>
      </c>
      <c r="AL2702" t="str">
        <f t="shared" si="85"/>
        <v>7310 Legal / Prof Fees</v>
      </c>
      <c r="AM2702" t="str">
        <f>VLOOKUP(W2702,Lookup!A:B,2,0)</f>
        <v>Other</v>
      </c>
    </row>
    <row r="2703" spans="1:39" x14ac:dyDescent="0.25">
      <c r="A2703" t="s">
        <v>33</v>
      </c>
      <c r="B2703" s="1" t="s">
        <v>63</v>
      </c>
      <c r="C2703" s="1" t="s">
        <v>35</v>
      </c>
      <c r="D2703" s="1" t="s">
        <v>36</v>
      </c>
      <c r="E2703" s="1" t="s">
        <v>2904</v>
      </c>
      <c r="F2703" s="1" t="s">
        <v>37</v>
      </c>
      <c r="G2703" t="s">
        <v>64</v>
      </c>
      <c r="H2703" t="s">
        <v>39</v>
      </c>
      <c r="I2703" t="s">
        <v>40</v>
      </c>
      <c r="J2703" t="s">
        <v>2905</v>
      </c>
      <c r="K2703" t="s">
        <v>40</v>
      </c>
      <c r="L2703" s="4">
        <v>-10000</v>
      </c>
      <c r="M2703" s="2">
        <v>44044</v>
      </c>
      <c r="N2703" t="s">
        <v>55</v>
      </c>
      <c r="O2703" t="s">
        <v>56</v>
      </c>
      <c r="P2703" t="s">
        <v>3396</v>
      </c>
      <c r="Q2703" t="s">
        <v>3397</v>
      </c>
      <c r="R2703" t="s">
        <v>3398</v>
      </c>
      <c r="S2703" s="3">
        <v>44054</v>
      </c>
      <c r="T2703" t="s">
        <v>46</v>
      </c>
      <c r="U2703">
        <v>35</v>
      </c>
      <c r="V2703" t="s">
        <v>3320</v>
      </c>
      <c r="W2703" t="s">
        <v>3398</v>
      </c>
      <c r="Y2703" s="3">
        <v>44054</v>
      </c>
      <c r="AA2703" t="s">
        <v>3318</v>
      </c>
      <c r="AD2703" t="s">
        <v>3321</v>
      </c>
      <c r="AH2703" t="str">
        <f>VLOOKUP(B2703,'cc Lookup'!A:J,10,0)</f>
        <v>Corporate Expenditure</v>
      </c>
      <c r="AI2703" t="str">
        <f>VLOOKUP(B2703,'cc Lookup'!A:E,5,0)</f>
        <v>Corporate Exp</v>
      </c>
      <c r="AJ2703" t="s">
        <v>6737</v>
      </c>
      <c r="AK2703" t="str">
        <f t="shared" si="84"/>
        <v>E35120 Corporate Expenses</v>
      </c>
      <c r="AL2703" t="str">
        <f t="shared" si="85"/>
        <v>7310 Legal / Prof Fees</v>
      </c>
      <c r="AM2703" t="str">
        <f>VLOOKUP(W2703,Lookup!A:B,2,0)</f>
        <v>Other</v>
      </c>
    </row>
    <row r="2704" spans="1:39" x14ac:dyDescent="0.25">
      <c r="A2704" t="s">
        <v>33</v>
      </c>
      <c r="B2704" s="1" t="s">
        <v>63</v>
      </c>
      <c r="C2704" s="1" t="s">
        <v>35</v>
      </c>
      <c r="D2704" s="1" t="s">
        <v>36</v>
      </c>
      <c r="E2704" s="1" t="s">
        <v>2904</v>
      </c>
      <c r="F2704" s="1" t="s">
        <v>37</v>
      </c>
      <c r="G2704" t="s">
        <v>64</v>
      </c>
      <c r="H2704" t="s">
        <v>39</v>
      </c>
      <c r="I2704" t="s">
        <v>40</v>
      </c>
      <c r="J2704" t="s">
        <v>2905</v>
      </c>
      <c r="K2704" t="s">
        <v>40</v>
      </c>
      <c r="L2704" s="4">
        <v>-2682.94</v>
      </c>
      <c r="M2704" s="2">
        <v>44044</v>
      </c>
      <c r="N2704" t="s">
        <v>55</v>
      </c>
      <c r="O2704" t="s">
        <v>56</v>
      </c>
      <c r="P2704" t="s">
        <v>3369</v>
      </c>
      <c r="Q2704" t="s">
        <v>3370</v>
      </c>
      <c r="R2704" t="s">
        <v>3371</v>
      </c>
      <c r="S2704" s="3">
        <v>44054</v>
      </c>
      <c r="T2704" t="s">
        <v>46</v>
      </c>
      <c r="U2704">
        <v>43</v>
      </c>
      <c r="V2704" t="s">
        <v>3308</v>
      </c>
      <c r="W2704" t="s">
        <v>3371</v>
      </c>
      <c r="Y2704" s="3">
        <v>44054</v>
      </c>
      <c r="AA2704" t="s">
        <v>3308</v>
      </c>
      <c r="AH2704" t="str">
        <f>VLOOKUP(B2704,'cc Lookup'!A:J,10,0)</f>
        <v>Corporate Expenditure</v>
      </c>
      <c r="AI2704" t="str">
        <f>VLOOKUP(B2704,'cc Lookup'!A:E,5,0)</f>
        <v>Corporate Exp</v>
      </c>
      <c r="AJ2704" t="s">
        <v>6737</v>
      </c>
      <c r="AK2704" t="str">
        <f t="shared" si="84"/>
        <v>E35120 Corporate Expenses</v>
      </c>
      <c r="AL2704" t="str">
        <f t="shared" si="85"/>
        <v>7310 Legal / Prof Fees</v>
      </c>
      <c r="AM2704" t="str">
        <f>VLOOKUP(W2704,Lookup!A:B,2,0)</f>
        <v>Other</v>
      </c>
    </row>
    <row r="2705" spans="1:39" x14ac:dyDescent="0.25">
      <c r="A2705" t="s">
        <v>33</v>
      </c>
      <c r="B2705" s="1" t="s">
        <v>63</v>
      </c>
      <c r="C2705" s="1" t="s">
        <v>35</v>
      </c>
      <c r="D2705" s="1" t="s">
        <v>36</v>
      </c>
      <c r="E2705" s="1" t="s">
        <v>2904</v>
      </c>
      <c r="F2705" s="1" t="s">
        <v>37</v>
      </c>
      <c r="G2705" t="s">
        <v>64</v>
      </c>
      <c r="H2705" t="s">
        <v>39</v>
      </c>
      <c r="I2705" t="s">
        <v>40</v>
      </c>
      <c r="J2705" t="s">
        <v>2905</v>
      </c>
      <c r="K2705" t="s">
        <v>40</v>
      </c>
      <c r="L2705" s="4">
        <v>-2863.34</v>
      </c>
      <c r="M2705" s="2">
        <v>44044</v>
      </c>
      <c r="N2705" t="s">
        <v>55</v>
      </c>
      <c r="O2705" t="s">
        <v>56</v>
      </c>
      <c r="P2705" t="s">
        <v>3369</v>
      </c>
      <c r="Q2705" t="s">
        <v>3370</v>
      </c>
      <c r="R2705" t="s">
        <v>3371</v>
      </c>
      <c r="S2705" s="3">
        <v>44054</v>
      </c>
      <c r="T2705" t="s">
        <v>46</v>
      </c>
      <c r="U2705">
        <v>44</v>
      </c>
      <c r="V2705" t="s">
        <v>3309</v>
      </c>
      <c r="W2705" t="s">
        <v>3371</v>
      </c>
      <c r="Y2705" s="3">
        <v>44054</v>
      </c>
      <c r="AA2705" t="s">
        <v>3309</v>
      </c>
      <c r="AH2705" t="str">
        <f>VLOOKUP(B2705,'cc Lookup'!A:J,10,0)</f>
        <v>Corporate Expenditure</v>
      </c>
      <c r="AI2705" t="str">
        <f>VLOOKUP(B2705,'cc Lookup'!A:E,5,0)</f>
        <v>Corporate Exp</v>
      </c>
      <c r="AJ2705" t="s">
        <v>6737</v>
      </c>
      <c r="AK2705" t="str">
        <f t="shared" si="84"/>
        <v>E35120 Corporate Expenses</v>
      </c>
      <c r="AL2705" t="str">
        <f t="shared" si="85"/>
        <v>7310 Legal / Prof Fees</v>
      </c>
      <c r="AM2705" t="str">
        <f>VLOOKUP(W2705,Lookup!A:B,2,0)</f>
        <v>Other</v>
      </c>
    </row>
    <row r="2706" spans="1:39" x14ac:dyDescent="0.25">
      <c r="A2706" t="s">
        <v>33</v>
      </c>
      <c r="B2706" s="1" t="s">
        <v>63</v>
      </c>
      <c r="C2706" s="1" t="s">
        <v>35</v>
      </c>
      <c r="D2706" s="1" t="s">
        <v>36</v>
      </c>
      <c r="E2706" s="1" t="s">
        <v>2904</v>
      </c>
      <c r="F2706" s="1" t="s">
        <v>37</v>
      </c>
      <c r="G2706" t="s">
        <v>64</v>
      </c>
      <c r="H2706" t="s">
        <v>39</v>
      </c>
      <c r="I2706" t="s">
        <v>40</v>
      </c>
      <c r="J2706" t="s">
        <v>2905</v>
      </c>
      <c r="K2706" t="s">
        <v>40</v>
      </c>
      <c r="L2706" s="4">
        <v>-4208.34</v>
      </c>
      <c r="M2706" s="2">
        <v>44044</v>
      </c>
      <c r="N2706" t="s">
        <v>55</v>
      </c>
      <c r="O2706" t="s">
        <v>56</v>
      </c>
      <c r="P2706" t="s">
        <v>3369</v>
      </c>
      <c r="Q2706" t="s">
        <v>3370</v>
      </c>
      <c r="R2706" t="s">
        <v>3371</v>
      </c>
      <c r="S2706" s="3">
        <v>44054</v>
      </c>
      <c r="T2706" t="s">
        <v>46</v>
      </c>
      <c r="U2706">
        <v>45</v>
      </c>
      <c r="V2706" t="s">
        <v>3310</v>
      </c>
      <c r="W2706" t="s">
        <v>3371</v>
      </c>
      <c r="Y2706" s="3">
        <v>44054</v>
      </c>
      <c r="AA2706" t="s">
        <v>3310</v>
      </c>
      <c r="AH2706" t="str">
        <f>VLOOKUP(B2706,'cc Lookup'!A:J,10,0)</f>
        <v>Corporate Expenditure</v>
      </c>
      <c r="AI2706" t="str">
        <f>VLOOKUP(B2706,'cc Lookup'!A:E,5,0)</f>
        <v>Corporate Exp</v>
      </c>
      <c r="AJ2706" t="s">
        <v>6737</v>
      </c>
      <c r="AK2706" t="str">
        <f t="shared" si="84"/>
        <v>E35120 Corporate Expenses</v>
      </c>
      <c r="AL2706" t="str">
        <f t="shared" si="85"/>
        <v>7310 Legal / Prof Fees</v>
      </c>
      <c r="AM2706" t="str">
        <f>VLOOKUP(W2706,Lookup!A:B,2,0)</f>
        <v>Other</v>
      </c>
    </row>
    <row r="2707" spans="1:39" x14ac:dyDescent="0.25">
      <c r="A2707" t="s">
        <v>33</v>
      </c>
      <c r="B2707" s="1" t="s">
        <v>63</v>
      </c>
      <c r="C2707" s="1" t="s">
        <v>35</v>
      </c>
      <c r="D2707" s="1" t="s">
        <v>36</v>
      </c>
      <c r="E2707" s="1" t="s">
        <v>2904</v>
      </c>
      <c r="F2707" s="1" t="s">
        <v>37</v>
      </c>
      <c r="G2707" t="s">
        <v>64</v>
      </c>
      <c r="H2707" t="s">
        <v>39</v>
      </c>
      <c r="I2707" t="s">
        <v>40</v>
      </c>
      <c r="J2707" t="s">
        <v>2905</v>
      </c>
      <c r="K2707" t="s">
        <v>40</v>
      </c>
      <c r="L2707" s="4">
        <v>6817.06</v>
      </c>
      <c r="M2707" s="2">
        <v>44044</v>
      </c>
      <c r="N2707" t="s">
        <v>55</v>
      </c>
      <c r="O2707" t="s">
        <v>56</v>
      </c>
      <c r="P2707" t="s">
        <v>3369</v>
      </c>
      <c r="Q2707" t="s">
        <v>3370</v>
      </c>
      <c r="R2707" t="s">
        <v>3371</v>
      </c>
      <c r="S2707" s="3">
        <v>44054</v>
      </c>
      <c r="T2707" t="s">
        <v>46</v>
      </c>
      <c r="U2707">
        <v>46</v>
      </c>
      <c r="V2707" t="s">
        <v>3311</v>
      </c>
      <c r="W2707" t="s">
        <v>3371</v>
      </c>
      <c r="Y2707" s="3">
        <v>44054</v>
      </c>
      <c r="AA2707" t="s">
        <v>3311</v>
      </c>
      <c r="AH2707" t="str">
        <f>VLOOKUP(B2707,'cc Lookup'!A:J,10,0)</f>
        <v>Corporate Expenditure</v>
      </c>
      <c r="AI2707" t="str">
        <f>VLOOKUP(B2707,'cc Lookup'!A:E,5,0)</f>
        <v>Corporate Exp</v>
      </c>
      <c r="AJ2707" t="s">
        <v>6737</v>
      </c>
      <c r="AK2707" t="str">
        <f t="shared" si="84"/>
        <v>E35120 Corporate Expenses</v>
      </c>
      <c r="AL2707" t="str">
        <f t="shared" si="85"/>
        <v>7310 Legal / Prof Fees</v>
      </c>
      <c r="AM2707" t="str">
        <f>VLOOKUP(W2707,Lookup!A:B,2,0)</f>
        <v>Other</v>
      </c>
    </row>
    <row r="2708" spans="1:39" x14ac:dyDescent="0.25">
      <c r="A2708" t="s">
        <v>33</v>
      </c>
      <c r="B2708" s="1" t="s">
        <v>63</v>
      </c>
      <c r="C2708" s="1" t="s">
        <v>35</v>
      </c>
      <c r="D2708" s="1" t="s">
        <v>36</v>
      </c>
      <c r="E2708" s="1" t="s">
        <v>2904</v>
      </c>
      <c r="F2708" s="1" t="s">
        <v>37</v>
      </c>
      <c r="G2708" t="s">
        <v>64</v>
      </c>
      <c r="H2708" t="s">
        <v>39</v>
      </c>
      <c r="I2708" t="s">
        <v>40</v>
      </c>
      <c r="J2708" t="s">
        <v>2905</v>
      </c>
      <c r="K2708" t="s">
        <v>40</v>
      </c>
      <c r="L2708" s="4">
        <v>6848.26</v>
      </c>
      <c r="M2708" s="2">
        <v>44044</v>
      </c>
      <c r="N2708" t="s">
        <v>55</v>
      </c>
      <c r="O2708" t="s">
        <v>56</v>
      </c>
      <c r="P2708" t="s">
        <v>3369</v>
      </c>
      <c r="Q2708" t="s">
        <v>3370</v>
      </c>
      <c r="R2708" t="s">
        <v>3371</v>
      </c>
      <c r="S2708" s="3">
        <v>44054</v>
      </c>
      <c r="T2708" t="s">
        <v>46</v>
      </c>
      <c r="U2708">
        <v>47</v>
      </c>
      <c r="V2708" t="s">
        <v>3312</v>
      </c>
      <c r="W2708" t="s">
        <v>3371</v>
      </c>
      <c r="Y2708" s="3">
        <v>44054</v>
      </c>
      <c r="AA2708" t="s">
        <v>3312</v>
      </c>
      <c r="AH2708" t="str">
        <f>VLOOKUP(B2708,'cc Lookup'!A:J,10,0)</f>
        <v>Corporate Expenditure</v>
      </c>
      <c r="AI2708" t="str">
        <f>VLOOKUP(B2708,'cc Lookup'!A:E,5,0)</f>
        <v>Corporate Exp</v>
      </c>
      <c r="AJ2708" t="s">
        <v>6737</v>
      </c>
      <c r="AK2708" t="str">
        <f t="shared" si="84"/>
        <v>E35120 Corporate Expenses</v>
      </c>
      <c r="AL2708" t="str">
        <f t="shared" si="85"/>
        <v>7310 Legal / Prof Fees</v>
      </c>
      <c r="AM2708" t="str">
        <f>VLOOKUP(W2708,Lookup!A:B,2,0)</f>
        <v>Other</v>
      </c>
    </row>
    <row r="2709" spans="1:39" x14ac:dyDescent="0.25">
      <c r="A2709" t="s">
        <v>33</v>
      </c>
      <c r="B2709" s="1" t="s">
        <v>63</v>
      </c>
      <c r="C2709" s="1" t="s">
        <v>35</v>
      </c>
      <c r="D2709" s="1" t="s">
        <v>36</v>
      </c>
      <c r="E2709" s="1" t="s">
        <v>2904</v>
      </c>
      <c r="F2709" s="1" t="s">
        <v>37</v>
      </c>
      <c r="G2709" t="s">
        <v>64</v>
      </c>
      <c r="H2709" t="s">
        <v>39</v>
      </c>
      <c r="I2709" t="s">
        <v>40</v>
      </c>
      <c r="J2709" t="s">
        <v>2905</v>
      </c>
      <c r="K2709" t="s">
        <v>40</v>
      </c>
      <c r="L2709" s="4">
        <v>7053.86</v>
      </c>
      <c r="M2709" s="2">
        <v>44044</v>
      </c>
      <c r="N2709" t="s">
        <v>55</v>
      </c>
      <c r="O2709" t="s">
        <v>56</v>
      </c>
      <c r="P2709" t="s">
        <v>3369</v>
      </c>
      <c r="Q2709" t="s">
        <v>3370</v>
      </c>
      <c r="R2709" t="s">
        <v>3371</v>
      </c>
      <c r="S2709" s="3">
        <v>44054</v>
      </c>
      <c r="T2709" t="s">
        <v>46</v>
      </c>
      <c r="U2709">
        <v>48</v>
      </c>
      <c r="V2709" t="s">
        <v>3313</v>
      </c>
      <c r="W2709" t="s">
        <v>3371</v>
      </c>
      <c r="Y2709" s="3">
        <v>44054</v>
      </c>
      <c r="AA2709" t="s">
        <v>3313</v>
      </c>
      <c r="AH2709" t="str">
        <f>VLOOKUP(B2709,'cc Lookup'!A:J,10,0)</f>
        <v>Corporate Expenditure</v>
      </c>
      <c r="AI2709" t="str">
        <f>VLOOKUP(B2709,'cc Lookup'!A:E,5,0)</f>
        <v>Corporate Exp</v>
      </c>
      <c r="AJ2709" t="s">
        <v>6737</v>
      </c>
      <c r="AK2709" t="str">
        <f t="shared" si="84"/>
        <v>E35120 Corporate Expenses</v>
      </c>
      <c r="AL2709" t="str">
        <f t="shared" si="85"/>
        <v>7310 Legal / Prof Fees</v>
      </c>
      <c r="AM2709" t="str">
        <f>VLOOKUP(W2709,Lookup!A:B,2,0)</f>
        <v>Other</v>
      </c>
    </row>
    <row r="2710" spans="1:39" x14ac:dyDescent="0.25">
      <c r="A2710" t="s">
        <v>33</v>
      </c>
      <c r="B2710" s="1" t="s">
        <v>63</v>
      </c>
      <c r="C2710" s="1" t="s">
        <v>35</v>
      </c>
      <c r="D2710" s="1" t="s">
        <v>36</v>
      </c>
      <c r="E2710" s="1" t="s">
        <v>2904</v>
      </c>
      <c r="F2710" s="1" t="s">
        <v>37</v>
      </c>
      <c r="G2710" t="s">
        <v>64</v>
      </c>
      <c r="H2710" t="s">
        <v>39</v>
      </c>
      <c r="I2710" t="s">
        <v>40</v>
      </c>
      <c r="J2710" t="s">
        <v>2905</v>
      </c>
      <c r="K2710" t="s">
        <v>40</v>
      </c>
      <c r="L2710" s="4">
        <v>2682.94</v>
      </c>
      <c r="M2710" s="2">
        <v>44044</v>
      </c>
      <c r="N2710" t="s">
        <v>311</v>
      </c>
      <c r="O2710" t="s">
        <v>56</v>
      </c>
      <c r="P2710" t="s">
        <v>3399</v>
      </c>
      <c r="Q2710" t="s">
        <v>3400</v>
      </c>
      <c r="R2710" t="s">
        <v>3401</v>
      </c>
      <c r="S2710" s="3">
        <v>44077</v>
      </c>
      <c r="T2710" t="s">
        <v>350</v>
      </c>
      <c r="U2710">
        <v>7</v>
      </c>
      <c r="V2710" t="s">
        <v>3402</v>
      </c>
      <c r="W2710" t="s">
        <v>3401</v>
      </c>
      <c r="Y2710" s="3">
        <v>44077</v>
      </c>
      <c r="AA2710" t="s">
        <v>3402</v>
      </c>
      <c r="AH2710" t="str">
        <f>VLOOKUP(B2710,'cc Lookup'!A:J,10,0)</f>
        <v>Corporate Expenditure</v>
      </c>
      <c r="AI2710" t="str">
        <f>VLOOKUP(B2710,'cc Lookup'!A:E,5,0)</f>
        <v>Corporate Exp</v>
      </c>
      <c r="AJ2710" t="s">
        <v>6737</v>
      </c>
      <c r="AK2710" t="str">
        <f t="shared" si="84"/>
        <v>E35120 Corporate Expenses</v>
      </c>
      <c r="AL2710" t="str">
        <f t="shared" si="85"/>
        <v>7310 Legal / Prof Fees</v>
      </c>
      <c r="AM2710" t="str">
        <f>VLOOKUP(W2710,Lookup!A:B,2,0)</f>
        <v>Other</v>
      </c>
    </row>
    <row r="2711" spans="1:39" x14ac:dyDescent="0.25">
      <c r="A2711" t="s">
        <v>33</v>
      </c>
      <c r="B2711" s="1" t="s">
        <v>63</v>
      </c>
      <c r="C2711" s="1" t="s">
        <v>35</v>
      </c>
      <c r="D2711" s="1" t="s">
        <v>36</v>
      </c>
      <c r="E2711" s="1" t="s">
        <v>2904</v>
      </c>
      <c r="F2711" s="1" t="s">
        <v>37</v>
      </c>
      <c r="G2711" t="s">
        <v>64</v>
      </c>
      <c r="H2711" t="s">
        <v>39</v>
      </c>
      <c r="I2711" t="s">
        <v>40</v>
      </c>
      <c r="J2711" t="s">
        <v>2905</v>
      </c>
      <c r="K2711" t="s">
        <v>40</v>
      </c>
      <c r="L2711" s="4">
        <v>2863.34</v>
      </c>
      <c r="M2711" s="2">
        <v>44044</v>
      </c>
      <c r="N2711" t="s">
        <v>311</v>
      </c>
      <c r="O2711" t="s">
        <v>56</v>
      </c>
      <c r="P2711" t="s">
        <v>3399</v>
      </c>
      <c r="Q2711" t="s">
        <v>3400</v>
      </c>
      <c r="R2711" t="s">
        <v>3401</v>
      </c>
      <c r="S2711" s="3">
        <v>44077</v>
      </c>
      <c r="T2711" t="s">
        <v>350</v>
      </c>
      <c r="U2711">
        <v>8</v>
      </c>
      <c r="V2711" t="s">
        <v>3403</v>
      </c>
      <c r="W2711" t="s">
        <v>3401</v>
      </c>
      <c r="Y2711" s="3">
        <v>44077</v>
      </c>
      <c r="AA2711" t="s">
        <v>3403</v>
      </c>
      <c r="AH2711" t="str">
        <f>VLOOKUP(B2711,'cc Lookup'!A:J,10,0)</f>
        <v>Corporate Expenditure</v>
      </c>
      <c r="AI2711" t="str">
        <f>VLOOKUP(B2711,'cc Lookup'!A:E,5,0)</f>
        <v>Corporate Exp</v>
      </c>
      <c r="AJ2711" t="s">
        <v>6737</v>
      </c>
      <c r="AK2711" t="str">
        <f t="shared" si="84"/>
        <v>E35120 Corporate Expenses</v>
      </c>
      <c r="AL2711" t="str">
        <f t="shared" si="85"/>
        <v>7310 Legal / Prof Fees</v>
      </c>
      <c r="AM2711" t="str">
        <f>VLOOKUP(W2711,Lookup!A:B,2,0)</f>
        <v>Other</v>
      </c>
    </row>
    <row r="2712" spans="1:39" x14ac:dyDescent="0.25">
      <c r="A2712" t="s">
        <v>33</v>
      </c>
      <c r="B2712" s="1" t="s">
        <v>63</v>
      </c>
      <c r="C2712" s="1" t="s">
        <v>35</v>
      </c>
      <c r="D2712" s="1" t="s">
        <v>36</v>
      </c>
      <c r="E2712" s="1" t="s">
        <v>2904</v>
      </c>
      <c r="F2712" s="1" t="s">
        <v>37</v>
      </c>
      <c r="G2712" t="s">
        <v>64</v>
      </c>
      <c r="H2712" t="s">
        <v>39</v>
      </c>
      <c r="I2712" t="s">
        <v>40</v>
      </c>
      <c r="J2712" t="s">
        <v>2905</v>
      </c>
      <c r="K2712" t="s">
        <v>40</v>
      </c>
      <c r="L2712" s="4">
        <v>4208.34</v>
      </c>
      <c r="M2712" s="2">
        <v>44044</v>
      </c>
      <c r="N2712" t="s">
        <v>311</v>
      </c>
      <c r="O2712" t="s">
        <v>56</v>
      </c>
      <c r="P2712" t="s">
        <v>3399</v>
      </c>
      <c r="Q2712" t="s">
        <v>3400</v>
      </c>
      <c r="R2712" t="s">
        <v>3401</v>
      </c>
      <c r="S2712" s="3">
        <v>44077</v>
      </c>
      <c r="T2712" t="s">
        <v>350</v>
      </c>
      <c r="U2712">
        <v>9</v>
      </c>
      <c r="V2712" t="s">
        <v>3404</v>
      </c>
      <c r="W2712" t="s">
        <v>3401</v>
      </c>
      <c r="Y2712" s="3">
        <v>44077</v>
      </c>
      <c r="AA2712" t="s">
        <v>3404</v>
      </c>
      <c r="AH2712" t="str">
        <f>VLOOKUP(B2712,'cc Lookup'!A:J,10,0)</f>
        <v>Corporate Expenditure</v>
      </c>
      <c r="AI2712" t="str">
        <f>VLOOKUP(B2712,'cc Lookup'!A:E,5,0)</f>
        <v>Corporate Exp</v>
      </c>
      <c r="AJ2712" t="s">
        <v>6737</v>
      </c>
      <c r="AK2712" t="str">
        <f t="shared" si="84"/>
        <v>E35120 Corporate Expenses</v>
      </c>
      <c r="AL2712" t="str">
        <f t="shared" si="85"/>
        <v>7310 Legal / Prof Fees</v>
      </c>
      <c r="AM2712" t="str">
        <f>VLOOKUP(W2712,Lookup!A:B,2,0)</f>
        <v>Other</v>
      </c>
    </row>
    <row r="2713" spans="1:39" x14ac:dyDescent="0.25">
      <c r="A2713" t="s">
        <v>33</v>
      </c>
      <c r="B2713" s="1" t="s">
        <v>63</v>
      </c>
      <c r="C2713" s="1" t="s">
        <v>35</v>
      </c>
      <c r="D2713" s="1" t="s">
        <v>36</v>
      </c>
      <c r="E2713" s="1" t="s">
        <v>2904</v>
      </c>
      <c r="F2713" s="1" t="s">
        <v>37</v>
      </c>
      <c r="G2713" t="s">
        <v>64</v>
      </c>
      <c r="H2713" t="s">
        <v>39</v>
      </c>
      <c r="I2713" t="s">
        <v>40</v>
      </c>
      <c r="J2713" t="s">
        <v>2905</v>
      </c>
      <c r="K2713" t="s">
        <v>40</v>
      </c>
      <c r="L2713" s="4">
        <v>-6817.06</v>
      </c>
      <c r="M2713" s="2">
        <v>44044</v>
      </c>
      <c r="N2713" t="s">
        <v>311</v>
      </c>
      <c r="O2713" t="s">
        <v>56</v>
      </c>
      <c r="P2713" t="s">
        <v>3399</v>
      </c>
      <c r="Q2713" t="s">
        <v>3400</v>
      </c>
      <c r="R2713" t="s">
        <v>3401</v>
      </c>
      <c r="S2713" s="3">
        <v>44077</v>
      </c>
      <c r="T2713" t="s">
        <v>350</v>
      </c>
      <c r="U2713">
        <v>10</v>
      </c>
      <c r="V2713" t="s">
        <v>3405</v>
      </c>
      <c r="W2713" t="s">
        <v>3401</v>
      </c>
      <c r="Y2713" s="3">
        <v>44077</v>
      </c>
      <c r="AA2713" t="s">
        <v>3405</v>
      </c>
      <c r="AH2713" t="str">
        <f>VLOOKUP(B2713,'cc Lookup'!A:J,10,0)</f>
        <v>Corporate Expenditure</v>
      </c>
      <c r="AI2713" t="str">
        <f>VLOOKUP(B2713,'cc Lookup'!A:E,5,0)</f>
        <v>Corporate Exp</v>
      </c>
      <c r="AJ2713" t="s">
        <v>6737</v>
      </c>
      <c r="AK2713" t="str">
        <f t="shared" si="84"/>
        <v>E35120 Corporate Expenses</v>
      </c>
      <c r="AL2713" t="str">
        <f t="shared" si="85"/>
        <v>7310 Legal / Prof Fees</v>
      </c>
      <c r="AM2713" t="str">
        <f>VLOOKUP(W2713,Lookup!A:B,2,0)</f>
        <v>Other</v>
      </c>
    </row>
    <row r="2714" spans="1:39" x14ac:dyDescent="0.25">
      <c r="A2714" t="s">
        <v>33</v>
      </c>
      <c r="B2714" s="1" t="s">
        <v>63</v>
      </c>
      <c r="C2714" s="1" t="s">
        <v>35</v>
      </c>
      <c r="D2714" s="1" t="s">
        <v>36</v>
      </c>
      <c r="E2714" s="1" t="s">
        <v>2904</v>
      </c>
      <c r="F2714" s="1" t="s">
        <v>37</v>
      </c>
      <c r="G2714" t="s">
        <v>64</v>
      </c>
      <c r="H2714" t="s">
        <v>39</v>
      </c>
      <c r="I2714" t="s">
        <v>40</v>
      </c>
      <c r="J2714" t="s">
        <v>2905</v>
      </c>
      <c r="K2714" t="s">
        <v>40</v>
      </c>
      <c r="L2714" s="4">
        <v>-6848.26</v>
      </c>
      <c r="M2714" s="2">
        <v>44044</v>
      </c>
      <c r="N2714" t="s">
        <v>311</v>
      </c>
      <c r="O2714" t="s">
        <v>56</v>
      </c>
      <c r="P2714" t="s">
        <v>3399</v>
      </c>
      <c r="Q2714" t="s">
        <v>3400</v>
      </c>
      <c r="R2714" t="s">
        <v>3401</v>
      </c>
      <c r="S2714" s="3">
        <v>44077</v>
      </c>
      <c r="T2714" t="s">
        <v>350</v>
      </c>
      <c r="U2714">
        <v>11</v>
      </c>
      <c r="V2714" t="s">
        <v>3406</v>
      </c>
      <c r="W2714" t="s">
        <v>3401</v>
      </c>
      <c r="Y2714" s="3">
        <v>44077</v>
      </c>
      <c r="AA2714" t="s">
        <v>3406</v>
      </c>
      <c r="AH2714" t="str">
        <f>VLOOKUP(B2714,'cc Lookup'!A:J,10,0)</f>
        <v>Corporate Expenditure</v>
      </c>
      <c r="AI2714" t="str">
        <f>VLOOKUP(B2714,'cc Lookup'!A:E,5,0)</f>
        <v>Corporate Exp</v>
      </c>
      <c r="AJ2714" t="s">
        <v>6737</v>
      </c>
      <c r="AK2714" t="str">
        <f t="shared" si="84"/>
        <v>E35120 Corporate Expenses</v>
      </c>
      <c r="AL2714" t="str">
        <f t="shared" si="85"/>
        <v>7310 Legal / Prof Fees</v>
      </c>
      <c r="AM2714" t="str">
        <f>VLOOKUP(W2714,Lookup!A:B,2,0)</f>
        <v>Other</v>
      </c>
    </row>
    <row r="2715" spans="1:39" x14ac:dyDescent="0.25">
      <c r="A2715" t="s">
        <v>33</v>
      </c>
      <c r="B2715" s="1" t="s">
        <v>63</v>
      </c>
      <c r="C2715" s="1" t="s">
        <v>35</v>
      </c>
      <c r="D2715" s="1" t="s">
        <v>36</v>
      </c>
      <c r="E2715" s="1" t="s">
        <v>2904</v>
      </c>
      <c r="F2715" s="1" t="s">
        <v>37</v>
      </c>
      <c r="G2715" t="s">
        <v>64</v>
      </c>
      <c r="H2715" t="s">
        <v>39</v>
      </c>
      <c r="I2715" t="s">
        <v>40</v>
      </c>
      <c r="J2715" t="s">
        <v>2905</v>
      </c>
      <c r="K2715" t="s">
        <v>40</v>
      </c>
      <c r="L2715" s="4">
        <v>-7053.86</v>
      </c>
      <c r="M2715" s="2">
        <v>44044</v>
      </c>
      <c r="N2715" t="s">
        <v>311</v>
      </c>
      <c r="O2715" t="s">
        <v>56</v>
      </c>
      <c r="P2715" t="s">
        <v>3399</v>
      </c>
      <c r="Q2715" t="s">
        <v>3400</v>
      </c>
      <c r="R2715" t="s">
        <v>3401</v>
      </c>
      <c r="S2715" s="3">
        <v>44077</v>
      </c>
      <c r="T2715" t="s">
        <v>350</v>
      </c>
      <c r="U2715">
        <v>12</v>
      </c>
      <c r="V2715" t="s">
        <v>3407</v>
      </c>
      <c r="W2715" t="s">
        <v>3401</v>
      </c>
      <c r="Y2715" s="3">
        <v>44077</v>
      </c>
      <c r="AA2715" t="s">
        <v>3407</v>
      </c>
      <c r="AH2715" t="str">
        <f>VLOOKUP(B2715,'cc Lookup'!A:J,10,0)</f>
        <v>Corporate Expenditure</v>
      </c>
      <c r="AI2715" t="str">
        <f>VLOOKUP(B2715,'cc Lookup'!A:E,5,0)</f>
        <v>Corporate Exp</v>
      </c>
      <c r="AJ2715" t="s">
        <v>6737</v>
      </c>
      <c r="AK2715" t="str">
        <f t="shared" si="84"/>
        <v>E35120 Corporate Expenses</v>
      </c>
      <c r="AL2715" t="str">
        <f t="shared" si="85"/>
        <v>7310 Legal / Prof Fees</v>
      </c>
      <c r="AM2715" t="str">
        <f>VLOOKUP(W2715,Lookup!A:B,2,0)</f>
        <v>Other</v>
      </c>
    </row>
    <row r="2716" spans="1:39" x14ac:dyDescent="0.25">
      <c r="A2716" t="s">
        <v>33</v>
      </c>
      <c r="B2716" s="1" t="s">
        <v>63</v>
      </c>
      <c r="C2716" s="1" t="s">
        <v>35</v>
      </c>
      <c r="D2716" s="1" t="s">
        <v>798</v>
      </c>
      <c r="E2716" s="1" t="s">
        <v>36</v>
      </c>
      <c r="F2716" s="1" t="s">
        <v>37</v>
      </c>
      <c r="G2716" t="s">
        <v>64</v>
      </c>
      <c r="H2716" t="s">
        <v>39</v>
      </c>
      <c r="I2716" t="s">
        <v>799</v>
      </c>
      <c r="J2716" t="s">
        <v>40</v>
      </c>
      <c r="K2716" t="s">
        <v>40</v>
      </c>
      <c r="L2716" s="4">
        <v>-6000</v>
      </c>
      <c r="M2716" s="2">
        <v>44044</v>
      </c>
      <c r="N2716" t="s">
        <v>83</v>
      </c>
      <c r="O2716" t="s">
        <v>84</v>
      </c>
      <c r="P2716" t="s">
        <v>3408</v>
      </c>
      <c r="Q2716" t="s">
        <v>3409</v>
      </c>
      <c r="R2716" t="s">
        <v>3389</v>
      </c>
      <c r="S2716" s="3">
        <v>44048</v>
      </c>
      <c r="T2716" t="s">
        <v>46</v>
      </c>
      <c r="U2716">
        <v>4</v>
      </c>
      <c r="V2716" t="s">
        <v>47</v>
      </c>
      <c r="W2716" t="s">
        <v>332</v>
      </c>
      <c r="X2716" t="s">
        <v>3410</v>
      </c>
      <c r="Y2716" s="3">
        <v>44046</v>
      </c>
      <c r="AA2716" t="s">
        <v>3411</v>
      </c>
      <c r="AB2716" t="s">
        <v>91</v>
      </c>
      <c r="AC2716">
        <v>10005676</v>
      </c>
      <c r="AH2716" t="str">
        <f>VLOOKUP(B2716,'cc Lookup'!A:J,10,0)</f>
        <v>Corporate Expenditure</v>
      </c>
      <c r="AI2716" t="str">
        <f>VLOOKUP(B2716,'cc Lookup'!A:E,5,0)</f>
        <v>Corporate Exp</v>
      </c>
      <c r="AJ2716" t="s">
        <v>6737</v>
      </c>
      <c r="AK2716" t="str">
        <f t="shared" si="84"/>
        <v>E35120 Corporate Expenses</v>
      </c>
      <c r="AL2716" t="str">
        <f t="shared" si="85"/>
        <v>7310 Legal / Prof Fees</v>
      </c>
      <c r="AM2716" t="str">
        <f>VLOOKUP(W2716,Lookup!A:B,2,0)</f>
        <v>Other</v>
      </c>
    </row>
    <row r="2717" spans="1:39" x14ac:dyDescent="0.25">
      <c r="A2717" t="s">
        <v>33</v>
      </c>
      <c r="B2717" s="1" t="s">
        <v>63</v>
      </c>
      <c r="C2717" s="1" t="s">
        <v>35</v>
      </c>
      <c r="D2717" s="1" t="s">
        <v>798</v>
      </c>
      <c r="E2717" s="1" t="s">
        <v>36</v>
      </c>
      <c r="F2717" s="1" t="s">
        <v>37</v>
      </c>
      <c r="G2717" t="s">
        <v>64</v>
      </c>
      <c r="H2717" t="s">
        <v>39</v>
      </c>
      <c r="I2717" t="s">
        <v>799</v>
      </c>
      <c r="J2717" t="s">
        <v>40</v>
      </c>
      <c r="K2717" t="s">
        <v>40</v>
      </c>
      <c r="L2717" s="4">
        <v>-4463</v>
      </c>
      <c r="M2717" s="2">
        <v>44044</v>
      </c>
      <c r="N2717" t="s">
        <v>83</v>
      </c>
      <c r="O2717" t="s">
        <v>84</v>
      </c>
      <c r="P2717" t="s">
        <v>3412</v>
      </c>
      <c r="Q2717" t="s">
        <v>3413</v>
      </c>
      <c r="R2717" t="s">
        <v>3389</v>
      </c>
      <c r="S2717" s="3">
        <v>44056</v>
      </c>
      <c r="T2717" t="s">
        <v>46</v>
      </c>
      <c r="U2717">
        <v>4</v>
      </c>
      <c r="V2717" t="s">
        <v>47</v>
      </c>
      <c r="W2717" t="s">
        <v>332</v>
      </c>
      <c r="X2717" t="s">
        <v>3414</v>
      </c>
      <c r="Y2717" s="3">
        <v>44055</v>
      </c>
      <c r="AA2717" t="s">
        <v>3415</v>
      </c>
      <c r="AB2717" t="s">
        <v>91</v>
      </c>
      <c r="AC2717">
        <v>10005676</v>
      </c>
      <c r="AH2717" t="str">
        <f>VLOOKUP(B2717,'cc Lookup'!A:J,10,0)</f>
        <v>Corporate Expenditure</v>
      </c>
      <c r="AI2717" t="str">
        <f>VLOOKUP(B2717,'cc Lookup'!A:E,5,0)</f>
        <v>Corporate Exp</v>
      </c>
      <c r="AJ2717" t="s">
        <v>6737</v>
      </c>
      <c r="AK2717" t="str">
        <f t="shared" si="84"/>
        <v>E35120 Corporate Expenses</v>
      </c>
      <c r="AL2717" t="str">
        <f t="shared" si="85"/>
        <v>7310 Legal / Prof Fees</v>
      </c>
      <c r="AM2717" t="str">
        <f>VLOOKUP(W2717,Lookup!A:B,2,0)</f>
        <v>Other</v>
      </c>
    </row>
    <row r="2718" spans="1:39" x14ac:dyDescent="0.25">
      <c r="A2718" t="s">
        <v>33</v>
      </c>
      <c r="B2718" s="1" t="s">
        <v>63</v>
      </c>
      <c r="C2718" s="1" t="s">
        <v>35</v>
      </c>
      <c r="D2718" s="1" t="s">
        <v>140</v>
      </c>
      <c r="E2718" s="1" t="s">
        <v>36</v>
      </c>
      <c r="F2718" s="1" t="s">
        <v>37</v>
      </c>
      <c r="G2718" t="s">
        <v>64</v>
      </c>
      <c r="H2718" t="s">
        <v>39</v>
      </c>
      <c r="I2718" t="s">
        <v>141</v>
      </c>
      <c r="J2718" t="s">
        <v>40</v>
      </c>
      <c r="K2718" t="s">
        <v>40</v>
      </c>
      <c r="L2718" s="4">
        <v>500</v>
      </c>
      <c r="M2718" s="2">
        <v>44044</v>
      </c>
      <c r="N2718" t="s">
        <v>311</v>
      </c>
      <c r="O2718" t="s">
        <v>56</v>
      </c>
      <c r="P2718" t="s">
        <v>2464</v>
      </c>
      <c r="Q2718" t="s">
        <v>3382</v>
      </c>
      <c r="R2718" t="s">
        <v>3383</v>
      </c>
      <c r="S2718" s="3">
        <v>44067</v>
      </c>
      <c r="T2718" t="s">
        <v>350</v>
      </c>
      <c r="U2718">
        <v>4</v>
      </c>
      <c r="V2718" t="s">
        <v>3416</v>
      </c>
      <c r="W2718" t="s">
        <v>3383</v>
      </c>
      <c r="Y2718" s="3">
        <v>44067</v>
      </c>
      <c r="AA2718" t="s">
        <v>3417</v>
      </c>
      <c r="AD2718" t="s">
        <v>3343</v>
      </c>
      <c r="AH2718" t="str">
        <f>VLOOKUP(B2718,'cc Lookup'!A:J,10,0)</f>
        <v>Corporate Expenditure</v>
      </c>
      <c r="AI2718" t="str">
        <f>VLOOKUP(B2718,'cc Lookup'!A:E,5,0)</f>
        <v>Corporate Exp</v>
      </c>
      <c r="AJ2718" t="s">
        <v>6737</v>
      </c>
      <c r="AK2718" t="str">
        <f t="shared" si="84"/>
        <v>E35120 Corporate Expenses</v>
      </c>
      <c r="AL2718" t="str">
        <f t="shared" si="85"/>
        <v>7310 Legal / Prof Fees</v>
      </c>
      <c r="AM2718" t="str">
        <f>VLOOKUP(W2718,Lookup!A:B,2,0)</f>
        <v>Other</v>
      </c>
    </row>
    <row r="2719" spans="1:39" x14ac:dyDescent="0.25">
      <c r="A2719" t="s">
        <v>33</v>
      </c>
      <c r="B2719" s="1" t="s">
        <v>63</v>
      </c>
      <c r="C2719" s="1" t="s">
        <v>35</v>
      </c>
      <c r="D2719" s="1" t="s">
        <v>140</v>
      </c>
      <c r="E2719" s="1" t="s">
        <v>36</v>
      </c>
      <c r="F2719" s="1" t="s">
        <v>37</v>
      </c>
      <c r="G2719" t="s">
        <v>64</v>
      </c>
      <c r="H2719" t="s">
        <v>39</v>
      </c>
      <c r="I2719" t="s">
        <v>141</v>
      </c>
      <c r="J2719" t="s">
        <v>40</v>
      </c>
      <c r="K2719" t="s">
        <v>40</v>
      </c>
      <c r="L2719" s="4">
        <v>575</v>
      </c>
      <c r="M2719" s="2">
        <v>44044</v>
      </c>
      <c r="N2719" t="s">
        <v>311</v>
      </c>
      <c r="O2719" t="s">
        <v>56</v>
      </c>
      <c r="P2719" t="s">
        <v>2464</v>
      </c>
      <c r="Q2719" t="s">
        <v>3382</v>
      </c>
      <c r="R2719" t="s">
        <v>3383</v>
      </c>
      <c r="S2719" s="3">
        <v>44067</v>
      </c>
      <c r="T2719" t="s">
        <v>350</v>
      </c>
      <c r="U2719">
        <v>5</v>
      </c>
      <c r="V2719" t="s">
        <v>3418</v>
      </c>
      <c r="W2719" t="s">
        <v>3383</v>
      </c>
      <c r="Y2719" s="3">
        <v>44067</v>
      </c>
      <c r="AA2719" t="s">
        <v>3419</v>
      </c>
      <c r="AD2719" t="s">
        <v>3420</v>
      </c>
      <c r="AH2719" t="str">
        <f>VLOOKUP(B2719,'cc Lookup'!A:J,10,0)</f>
        <v>Corporate Expenditure</v>
      </c>
      <c r="AI2719" t="str">
        <f>VLOOKUP(B2719,'cc Lookup'!A:E,5,0)</f>
        <v>Corporate Exp</v>
      </c>
      <c r="AJ2719" t="s">
        <v>6737</v>
      </c>
      <c r="AK2719" t="str">
        <f t="shared" si="84"/>
        <v>E35120 Corporate Expenses</v>
      </c>
      <c r="AL2719" t="str">
        <f t="shared" si="85"/>
        <v>7310 Legal / Prof Fees</v>
      </c>
      <c r="AM2719" t="str">
        <f>VLOOKUP(W2719,Lookup!A:B,2,0)</f>
        <v>Other</v>
      </c>
    </row>
    <row r="2720" spans="1:39" x14ac:dyDescent="0.25">
      <c r="A2720" t="s">
        <v>33</v>
      </c>
      <c r="B2720" s="1" t="s">
        <v>63</v>
      </c>
      <c r="C2720" s="1" t="s">
        <v>35</v>
      </c>
      <c r="D2720" s="1" t="s">
        <v>140</v>
      </c>
      <c r="E2720" s="1" t="s">
        <v>36</v>
      </c>
      <c r="F2720" s="1" t="s">
        <v>37</v>
      </c>
      <c r="G2720" t="s">
        <v>64</v>
      </c>
      <c r="H2720" t="s">
        <v>39</v>
      </c>
      <c r="I2720" t="s">
        <v>141</v>
      </c>
      <c r="J2720" t="s">
        <v>40</v>
      </c>
      <c r="K2720" t="s">
        <v>40</v>
      </c>
      <c r="L2720" s="4">
        <v>600</v>
      </c>
      <c r="M2720" s="2">
        <v>44044</v>
      </c>
      <c r="N2720" t="s">
        <v>311</v>
      </c>
      <c r="O2720" t="s">
        <v>56</v>
      </c>
      <c r="P2720" t="s">
        <v>2464</v>
      </c>
      <c r="Q2720" t="s">
        <v>3382</v>
      </c>
      <c r="R2720" t="s">
        <v>3383</v>
      </c>
      <c r="S2720" s="3">
        <v>44067</v>
      </c>
      <c r="T2720" t="s">
        <v>350</v>
      </c>
      <c r="U2720">
        <v>6</v>
      </c>
      <c r="V2720" t="s">
        <v>3421</v>
      </c>
      <c r="W2720" t="s">
        <v>3383</v>
      </c>
      <c r="Y2720" s="3">
        <v>44067</v>
      </c>
      <c r="AA2720" t="s">
        <v>3421</v>
      </c>
      <c r="AH2720" t="str">
        <f>VLOOKUP(B2720,'cc Lookup'!A:J,10,0)</f>
        <v>Corporate Expenditure</v>
      </c>
      <c r="AI2720" t="str">
        <f>VLOOKUP(B2720,'cc Lookup'!A:E,5,0)</f>
        <v>Corporate Exp</v>
      </c>
      <c r="AJ2720" t="s">
        <v>6737</v>
      </c>
      <c r="AK2720" t="str">
        <f t="shared" si="84"/>
        <v>E35120 Corporate Expenses</v>
      </c>
      <c r="AL2720" t="str">
        <f t="shared" si="85"/>
        <v>7310 Legal / Prof Fees</v>
      </c>
      <c r="AM2720" t="str">
        <f>VLOOKUP(W2720,Lookup!A:B,2,0)</f>
        <v>Other</v>
      </c>
    </row>
    <row r="2721" spans="1:39" x14ac:dyDescent="0.25">
      <c r="A2721" t="s">
        <v>33</v>
      </c>
      <c r="B2721" s="1" t="s">
        <v>63</v>
      </c>
      <c r="C2721" s="1" t="s">
        <v>35</v>
      </c>
      <c r="D2721" s="1" t="s">
        <v>140</v>
      </c>
      <c r="E2721" s="1" t="s">
        <v>36</v>
      </c>
      <c r="F2721" s="1" t="s">
        <v>37</v>
      </c>
      <c r="G2721" t="s">
        <v>64</v>
      </c>
      <c r="H2721" t="s">
        <v>39</v>
      </c>
      <c r="I2721" t="s">
        <v>141</v>
      </c>
      <c r="J2721" t="s">
        <v>40</v>
      </c>
      <c r="K2721" t="s">
        <v>40</v>
      </c>
      <c r="L2721" s="4">
        <v>690</v>
      </c>
      <c r="M2721" s="2">
        <v>44044</v>
      </c>
      <c r="N2721" t="s">
        <v>311</v>
      </c>
      <c r="O2721" t="s">
        <v>56</v>
      </c>
      <c r="P2721" t="s">
        <v>2464</v>
      </c>
      <c r="Q2721" t="s">
        <v>3382</v>
      </c>
      <c r="R2721" t="s">
        <v>3383</v>
      </c>
      <c r="S2721" s="3">
        <v>44067</v>
      </c>
      <c r="T2721" t="s">
        <v>350</v>
      </c>
      <c r="U2721">
        <v>7</v>
      </c>
      <c r="V2721" t="s">
        <v>3422</v>
      </c>
      <c r="W2721" t="s">
        <v>3383</v>
      </c>
      <c r="Y2721" s="3">
        <v>44067</v>
      </c>
      <c r="AA2721" t="s">
        <v>3422</v>
      </c>
      <c r="AH2721" t="str">
        <f>VLOOKUP(B2721,'cc Lookup'!A:J,10,0)</f>
        <v>Corporate Expenditure</v>
      </c>
      <c r="AI2721" t="str">
        <f>VLOOKUP(B2721,'cc Lookup'!A:E,5,0)</f>
        <v>Corporate Exp</v>
      </c>
      <c r="AJ2721" t="s">
        <v>6737</v>
      </c>
      <c r="AK2721" t="str">
        <f t="shared" si="84"/>
        <v>E35120 Corporate Expenses</v>
      </c>
      <c r="AL2721" t="str">
        <f t="shared" si="85"/>
        <v>7310 Legal / Prof Fees</v>
      </c>
      <c r="AM2721" t="str">
        <f>VLOOKUP(W2721,Lookup!A:B,2,0)</f>
        <v>Other</v>
      </c>
    </row>
    <row r="2722" spans="1:39" x14ac:dyDescent="0.25">
      <c r="A2722" t="s">
        <v>33</v>
      </c>
      <c r="B2722" s="1" t="s">
        <v>63</v>
      </c>
      <c r="C2722" s="1" t="s">
        <v>35</v>
      </c>
      <c r="D2722" s="1" t="s">
        <v>140</v>
      </c>
      <c r="E2722" s="1" t="s">
        <v>36</v>
      </c>
      <c r="F2722" s="1" t="s">
        <v>37</v>
      </c>
      <c r="G2722" t="s">
        <v>64</v>
      </c>
      <c r="H2722" t="s">
        <v>39</v>
      </c>
      <c r="I2722" t="s">
        <v>141</v>
      </c>
      <c r="J2722" t="s">
        <v>40</v>
      </c>
      <c r="K2722" t="s">
        <v>40</v>
      </c>
      <c r="L2722" s="4">
        <v>805</v>
      </c>
      <c r="M2722" s="2">
        <v>44044</v>
      </c>
      <c r="N2722" t="s">
        <v>311</v>
      </c>
      <c r="O2722" t="s">
        <v>56</v>
      </c>
      <c r="P2722" t="s">
        <v>2464</v>
      </c>
      <c r="Q2722" t="s">
        <v>3382</v>
      </c>
      <c r="R2722" t="s">
        <v>3383</v>
      </c>
      <c r="S2722" s="3">
        <v>44067</v>
      </c>
      <c r="T2722" t="s">
        <v>350</v>
      </c>
      <c r="U2722">
        <v>8</v>
      </c>
      <c r="V2722" t="s">
        <v>3423</v>
      </c>
      <c r="W2722" t="s">
        <v>3383</v>
      </c>
      <c r="Y2722" s="3">
        <v>44067</v>
      </c>
      <c r="AA2722" t="s">
        <v>3423</v>
      </c>
      <c r="AH2722" t="str">
        <f>VLOOKUP(B2722,'cc Lookup'!A:J,10,0)</f>
        <v>Corporate Expenditure</v>
      </c>
      <c r="AI2722" t="str">
        <f>VLOOKUP(B2722,'cc Lookup'!A:E,5,0)</f>
        <v>Corporate Exp</v>
      </c>
      <c r="AJ2722" t="s">
        <v>6737</v>
      </c>
      <c r="AK2722" t="str">
        <f t="shared" si="84"/>
        <v>E35120 Corporate Expenses</v>
      </c>
      <c r="AL2722" t="str">
        <f t="shared" si="85"/>
        <v>7310 Legal / Prof Fees</v>
      </c>
      <c r="AM2722" t="str">
        <f>VLOOKUP(W2722,Lookup!A:B,2,0)</f>
        <v>Other</v>
      </c>
    </row>
    <row r="2723" spans="1:39" x14ac:dyDescent="0.25">
      <c r="A2723" t="s">
        <v>33</v>
      </c>
      <c r="B2723" s="1" t="s">
        <v>63</v>
      </c>
      <c r="C2723" s="1" t="s">
        <v>35</v>
      </c>
      <c r="D2723" s="1" t="s">
        <v>140</v>
      </c>
      <c r="E2723" s="1" t="s">
        <v>36</v>
      </c>
      <c r="F2723" s="1" t="s">
        <v>37</v>
      </c>
      <c r="G2723" t="s">
        <v>64</v>
      </c>
      <c r="H2723" t="s">
        <v>39</v>
      </c>
      <c r="I2723" t="s">
        <v>141</v>
      </c>
      <c r="J2723" t="s">
        <v>40</v>
      </c>
      <c r="K2723" t="s">
        <v>40</v>
      </c>
      <c r="L2723" s="4">
        <v>911</v>
      </c>
      <c r="M2723" s="2">
        <v>44044</v>
      </c>
      <c r="N2723" t="s">
        <v>311</v>
      </c>
      <c r="O2723" t="s">
        <v>56</v>
      </c>
      <c r="P2723" t="s">
        <v>2464</v>
      </c>
      <c r="Q2723" t="s">
        <v>3382</v>
      </c>
      <c r="R2723" t="s">
        <v>3383</v>
      </c>
      <c r="S2723" s="3">
        <v>44067</v>
      </c>
      <c r="T2723" t="s">
        <v>350</v>
      </c>
      <c r="U2723">
        <v>9</v>
      </c>
      <c r="V2723" t="s">
        <v>3424</v>
      </c>
      <c r="W2723" t="s">
        <v>3383</v>
      </c>
      <c r="Y2723" s="3">
        <v>44067</v>
      </c>
      <c r="AA2723" t="s">
        <v>3425</v>
      </c>
      <c r="AD2723" t="s">
        <v>3112</v>
      </c>
      <c r="AH2723" t="str">
        <f>VLOOKUP(B2723,'cc Lookup'!A:J,10,0)</f>
        <v>Corporate Expenditure</v>
      </c>
      <c r="AI2723" t="str">
        <f>VLOOKUP(B2723,'cc Lookup'!A:E,5,0)</f>
        <v>Corporate Exp</v>
      </c>
      <c r="AJ2723" t="s">
        <v>6737</v>
      </c>
      <c r="AK2723" t="str">
        <f t="shared" si="84"/>
        <v>E35120 Corporate Expenses</v>
      </c>
      <c r="AL2723" t="str">
        <f t="shared" si="85"/>
        <v>7310 Legal / Prof Fees</v>
      </c>
      <c r="AM2723" t="str">
        <f>VLOOKUP(W2723,Lookup!A:B,2,0)</f>
        <v>Other</v>
      </c>
    </row>
    <row r="2724" spans="1:39" x14ac:dyDescent="0.25">
      <c r="A2724" t="s">
        <v>33</v>
      </c>
      <c r="B2724" s="1" t="s">
        <v>63</v>
      </c>
      <c r="C2724" s="1" t="s">
        <v>35</v>
      </c>
      <c r="D2724" s="1" t="s">
        <v>140</v>
      </c>
      <c r="E2724" s="1" t="s">
        <v>36</v>
      </c>
      <c r="F2724" s="1" t="s">
        <v>37</v>
      </c>
      <c r="G2724" t="s">
        <v>64</v>
      </c>
      <c r="H2724" t="s">
        <v>39</v>
      </c>
      <c r="I2724" t="s">
        <v>141</v>
      </c>
      <c r="J2724" t="s">
        <v>40</v>
      </c>
      <c r="K2724" t="s">
        <v>40</v>
      </c>
      <c r="L2724" s="4">
        <v>920</v>
      </c>
      <c r="M2724" s="2">
        <v>44044</v>
      </c>
      <c r="N2724" t="s">
        <v>311</v>
      </c>
      <c r="O2724" t="s">
        <v>56</v>
      </c>
      <c r="P2724" t="s">
        <v>2464</v>
      </c>
      <c r="Q2724" t="s">
        <v>3382</v>
      </c>
      <c r="R2724" t="s">
        <v>3383</v>
      </c>
      <c r="S2724" s="3">
        <v>44067</v>
      </c>
      <c r="T2724" t="s">
        <v>350</v>
      </c>
      <c r="U2724">
        <v>10</v>
      </c>
      <c r="V2724" t="s">
        <v>3426</v>
      </c>
      <c r="W2724" t="s">
        <v>3383</v>
      </c>
      <c r="Y2724" s="3">
        <v>44067</v>
      </c>
      <c r="AA2724" t="s">
        <v>3426</v>
      </c>
      <c r="AH2724" t="str">
        <f>VLOOKUP(B2724,'cc Lookup'!A:J,10,0)</f>
        <v>Corporate Expenditure</v>
      </c>
      <c r="AI2724" t="str">
        <f>VLOOKUP(B2724,'cc Lookup'!A:E,5,0)</f>
        <v>Corporate Exp</v>
      </c>
      <c r="AJ2724" t="s">
        <v>6737</v>
      </c>
      <c r="AK2724" t="str">
        <f t="shared" si="84"/>
        <v>E35120 Corporate Expenses</v>
      </c>
      <c r="AL2724" t="str">
        <f t="shared" si="85"/>
        <v>7310 Legal / Prof Fees</v>
      </c>
      <c r="AM2724" t="str">
        <f>VLOOKUP(W2724,Lookup!A:B,2,0)</f>
        <v>Other</v>
      </c>
    </row>
    <row r="2725" spans="1:39" x14ac:dyDescent="0.25">
      <c r="A2725" t="s">
        <v>33</v>
      </c>
      <c r="B2725" s="1" t="s">
        <v>63</v>
      </c>
      <c r="C2725" s="1" t="s">
        <v>35</v>
      </c>
      <c r="D2725" s="1" t="s">
        <v>140</v>
      </c>
      <c r="E2725" s="1" t="s">
        <v>36</v>
      </c>
      <c r="F2725" s="1" t="s">
        <v>37</v>
      </c>
      <c r="G2725" t="s">
        <v>64</v>
      </c>
      <c r="H2725" t="s">
        <v>39</v>
      </c>
      <c r="I2725" t="s">
        <v>141</v>
      </c>
      <c r="J2725" t="s">
        <v>40</v>
      </c>
      <c r="K2725" t="s">
        <v>40</v>
      </c>
      <c r="L2725" s="4">
        <v>920</v>
      </c>
      <c r="M2725" s="2">
        <v>44044</v>
      </c>
      <c r="N2725" t="s">
        <v>311</v>
      </c>
      <c r="O2725" t="s">
        <v>56</v>
      </c>
      <c r="P2725" t="s">
        <v>2464</v>
      </c>
      <c r="Q2725" t="s">
        <v>3382</v>
      </c>
      <c r="R2725" t="s">
        <v>3383</v>
      </c>
      <c r="S2725" s="3">
        <v>44067</v>
      </c>
      <c r="T2725" t="s">
        <v>350</v>
      </c>
      <c r="U2725">
        <v>11</v>
      </c>
      <c r="V2725" t="s">
        <v>3427</v>
      </c>
      <c r="W2725" t="s">
        <v>3383</v>
      </c>
      <c r="Y2725" s="3">
        <v>44067</v>
      </c>
      <c r="AA2725" t="s">
        <v>3427</v>
      </c>
      <c r="AH2725" t="str">
        <f>VLOOKUP(B2725,'cc Lookup'!A:J,10,0)</f>
        <v>Corporate Expenditure</v>
      </c>
      <c r="AI2725" t="str">
        <f>VLOOKUP(B2725,'cc Lookup'!A:E,5,0)</f>
        <v>Corporate Exp</v>
      </c>
      <c r="AJ2725" t="s">
        <v>6737</v>
      </c>
      <c r="AK2725" t="str">
        <f t="shared" si="84"/>
        <v>E35120 Corporate Expenses</v>
      </c>
      <c r="AL2725" t="str">
        <f t="shared" si="85"/>
        <v>7310 Legal / Prof Fees</v>
      </c>
      <c r="AM2725" t="str">
        <f>VLOOKUP(W2725,Lookup!A:B,2,0)</f>
        <v>Other</v>
      </c>
    </row>
    <row r="2726" spans="1:39" x14ac:dyDescent="0.25">
      <c r="A2726" t="s">
        <v>33</v>
      </c>
      <c r="B2726" s="1" t="s">
        <v>63</v>
      </c>
      <c r="C2726" s="1" t="s">
        <v>35</v>
      </c>
      <c r="D2726" s="1" t="s">
        <v>140</v>
      </c>
      <c r="E2726" s="1" t="s">
        <v>36</v>
      </c>
      <c r="F2726" s="1" t="s">
        <v>37</v>
      </c>
      <c r="G2726" t="s">
        <v>64</v>
      </c>
      <c r="H2726" t="s">
        <v>39</v>
      </c>
      <c r="I2726" t="s">
        <v>141</v>
      </c>
      <c r="J2726" t="s">
        <v>40</v>
      </c>
      <c r="K2726" t="s">
        <v>40</v>
      </c>
      <c r="L2726" s="4">
        <v>1380</v>
      </c>
      <c r="M2726" s="2">
        <v>44044</v>
      </c>
      <c r="N2726" t="s">
        <v>311</v>
      </c>
      <c r="O2726" t="s">
        <v>56</v>
      </c>
      <c r="P2726" t="s">
        <v>2464</v>
      </c>
      <c r="Q2726" t="s">
        <v>3382</v>
      </c>
      <c r="R2726" t="s">
        <v>3383</v>
      </c>
      <c r="S2726" s="3">
        <v>44067</v>
      </c>
      <c r="T2726" t="s">
        <v>350</v>
      </c>
      <c r="U2726">
        <v>12</v>
      </c>
      <c r="V2726" t="s">
        <v>3428</v>
      </c>
      <c r="W2726" t="s">
        <v>3383</v>
      </c>
      <c r="Y2726" s="3">
        <v>44067</v>
      </c>
      <c r="AA2726" t="s">
        <v>3429</v>
      </c>
      <c r="AD2726" t="s">
        <v>3430</v>
      </c>
      <c r="AH2726" t="str">
        <f>VLOOKUP(B2726,'cc Lookup'!A:J,10,0)</f>
        <v>Corporate Expenditure</v>
      </c>
      <c r="AI2726" t="str">
        <f>VLOOKUP(B2726,'cc Lookup'!A:E,5,0)</f>
        <v>Corporate Exp</v>
      </c>
      <c r="AJ2726" t="s">
        <v>6737</v>
      </c>
      <c r="AK2726" t="str">
        <f t="shared" si="84"/>
        <v>E35120 Corporate Expenses</v>
      </c>
      <c r="AL2726" t="str">
        <f t="shared" si="85"/>
        <v>7310 Legal / Prof Fees</v>
      </c>
      <c r="AM2726" t="str">
        <f>VLOOKUP(W2726,Lookup!A:B,2,0)</f>
        <v>Other</v>
      </c>
    </row>
    <row r="2727" spans="1:39" x14ac:dyDescent="0.25">
      <c r="A2727" t="s">
        <v>33</v>
      </c>
      <c r="B2727" s="1" t="s">
        <v>63</v>
      </c>
      <c r="C2727" s="1" t="s">
        <v>35</v>
      </c>
      <c r="D2727" s="1" t="s">
        <v>140</v>
      </c>
      <c r="E2727" s="1" t="s">
        <v>36</v>
      </c>
      <c r="F2727" s="1" t="s">
        <v>37</v>
      </c>
      <c r="G2727" t="s">
        <v>64</v>
      </c>
      <c r="H2727" t="s">
        <v>39</v>
      </c>
      <c r="I2727" t="s">
        <v>141</v>
      </c>
      <c r="J2727" t="s">
        <v>40</v>
      </c>
      <c r="K2727" t="s">
        <v>40</v>
      </c>
      <c r="L2727" s="4">
        <v>2093</v>
      </c>
      <c r="M2727" s="2">
        <v>44044</v>
      </c>
      <c r="N2727" t="s">
        <v>311</v>
      </c>
      <c r="O2727" t="s">
        <v>56</v>
      </c>
      <c r="P2727" t="s">
        <v>2464</v>
      </c>
      <c r="Q2727" t="s">
        <v>3382</v>
      </c>
      <c r="R2727" t="s">
        <v>3383</v>
      </c>
      <c r="S2727" s="3">
        <v>44067</v>
      </c>
      <c r="T2727" t="s">
        <v>350</v>
      </c>
      <c r="U2727">
        <v>13</v>
      </c>
      <c r="V2727" t="s">
        <v>3431</v>
      </c>
      <c r="W2727" t="s">
        <v>3383</v>
      </c>
      <c r="Y2727" s="3">
        <v>44067</v>
      </c>
      <c r="AA2727" t="s">
        <v>3432</v>
      </c>
      <c r="AD2727" t="s">
        <v>3433</v>
      </c>
      <c r="AH2727" t="str">
        <f>VLOOKUP(B2727,'cc Lookup'!A:J,10,0)</f>
        <v>Corporate Expenditure</v>
      </c>
      <c r="AI2727" t="str">
        <f>VLOOKUP(B2727,'cc Lookup'!A:E,5,0)</f>
        <v>Corporate Exp</v>
      </c>
      <c r="AJ2727" t="s">
        <v>6737</v>
      </c>
      <c r="AK2727" t="str">
        <f t="shared" si="84"/>
        <v>E35120 Corporate Expenses</v>
      </c>
      <c r="AL2727" t="str">
        <f t="shared" si="85"/>
        <v>7310 Legal / Prof Fees</v>
      </c>
      <c r="AM2727" t="str">
        <f>VLOOKUP(W2727,Lookup!A:B,2,0)</f>
        <v>Other</v>
      </c>
    </row>
    <row r="2728" spans="1:39" x14ac:dyDescent="0.25">
      <c r="A2728" t="s">
        <v>33</v>
      </c>
      <c r="B2728" s="1" t="s">
        <v>63</v>
      </c>
      <c r="C2728" s="1" t="s">
        <v>35</v>
      </c>
      <c r="D2728" s="1" t="s">
        <v>140</v>
      </c>
      <c r="E2728" s="1" t="s">
        <v>36</v>
      </c>
      <c r="F2728" s="1" t="s">
        <v>37</v>
      </c>
      <c r="G2728" t="s">
        <v>64</v>
      </c>
      <c r="H2728" t="s">
        <v>39</v>
      </c>
      <c r="I2728" t="s">
        <v>141</v>
      </c>
      <c r="J2728" t="s">
        <v>40</v>
      </c>
      <c r="K2728" t="s">
        <v>40</v>
      </c>
      <c r="L2728" s="4">
        <v>2875</v>
      </c>
      <c r="M2728" s="2">
        <v>44044</v>
      </c>
      <c r="N2728" t="s">
        <v>311</v>
      </c>
      <c r="O2728" t="s">
        <v>56</v>
      </c>
      <c r="P2728" t="s">
        <v>2464</v>
      </c>
      <c r="Q2728" t="s">
        <v>3382</v>
      </c>
      <c r="R2728" t="s">
        <v>3383</v>
      </c>
      <c r="S2728" s="3">
        <v>44067</v>
      </c>
      <c r="T2728" t="s">
        <v>350</v>
      </c>
      <c r="U2728">
        <v>14</v>
      </c>
      <c r="V2728" t="s">
        <v>3434</v>
      </c>
      <c r="W2728" t="s">
        <v>3383</v>
      </c>
      <c r="Y2728" s="3">
        <v>44067</v>
      </c>
      <c r="AA2728" t="s">
        <v>3435</v>
      </c>
      <c r="AD2728" t="s">
        <v>3256</v>
      </c>
      <c r="AH2728" t="str">
        <f>VLOOKUP(B2728,'cc Lookup'!A:J,10,0)</f>
        <v>Corporate Expenditure</v>
      </c>
      <c r="AI2728" t="str">
        <f>VLOOKUP(B2728,'cc Lookup'!A:E,5,0)</f>
        <v>Corporate Exp</v>
      </c>
      <c r="AJ2728" t="s">
        <v>6737</v>
      </c>
      <c r="AK2728" t="str">
        <f t="shared" si="84"/>
        <v>E35120 Corporate Expenses</v>
      </c>
      <c r="AL2728" t="str">
        <f t="shared" si="85"/>
        <v>7310 Legal / Prof Fees</v>
      </c>
      <c r="AM2728" t="str">
        <f>VLOOKUP(W2728,Lookup!A:B,2,0)</f>
        <v>Other</v>
      </c>
    </row>
    <row r="2729" spans="1:39" x14ac:dyDescent="0.25">
      <c r="A2729" t="s">
        <v>33</v>
      </c>
      <c r="B2729" s="1" t="s">
        <v>63</v>
      </c>
      <c r="C2729" s="1" t="s">
        <v>35</v>
      </c>
      <c r="D2729" s="1" t="s">
        <v>140</v>
      </c>
      <c r="E2729" s="1" t="s">
        <v>36</v>
      </c>
      <c r="F2729" s="1" t="s">
        <v>37</v>
      </c>
      <c r="G2729" t="s">
        <v>64</v>
      </c>
      <c r="H2729" t="s">
        <v>39</v>
      </c>
      <c r="I2729" t="s">
        <v>141</v>
      </c>
      <c r="J2729" t="s">
        <v>40</v>
      </c>
      <c r="K2729" t="s">
        <v>40</v>
      </c>
      <c r="L2729" s="4">
        <v>3450</v>
      </c>
      <c r="M2729" s="2">
        <v>44044</v>
      </c>
      <c r="N2729" t="s">
        <v>311</v>
      </c>
      <c r="O2729" t="s">
        <v>56</v>
      </c>
      <c r="P2729" t="s">
        <v>2464</v>
      </c>
      <c r="Q2729" t="s">
        <v>3382</v>
      </c>
      <c r="R2729" t="s">
        <v>3383</v>
      </c>
      <c r="S2729" s="3">
        <v>44067</v>
      </c>
      <c r="T2729" t="s">
        <v>350</v>
      </c>
      <c r="U2729">
        <v>15</v>
      </c>
      <c r="V2729" t="s">
        <v>3436</v>
      </c>
      <c r="W2729" t="s">
        <v>3383</v>
      </c>
      <c r="Y2729" s="3">
        <v>44067</v>
      </c>
      <c r="AA2729" t="s">
        <v>3436</v>
      </c>
      <c r="AH2729" t="str">
        <f>VLOOKUP(B2729,'cc Lookup'!A:J,10,0)</f>
        <v>Corporate Expenditure</v>
      </c>
      <c r="AI2729" t="str">
        <f>VLOOKUP(B2729,'cc Lookup'!A:E,5,0)</f>
        <v>Corporate Exp</v>
      </c>
      <c r="AJ2729" t="s">
        <v>6737</v>
      </c>
      <c r="AK2729" t="str">
        <f t="shared" si="84"/>
        <v>E35120 Corporate Expenses</v>
      </c>
      <c r="AL2729" t="str">
        <f t="shared" si="85"/>
        <v>7310 Legal / Prof Fees</v>
      </c>
      <c r="AM2729" t="str">
        <f>VLOOKUP(W2729,Lookup!A:B,2,0)</f>
        <v>Other</v>
      </c>
    </row>
    <row r="2730" spans="1:39" x14ac:dyDescent="0.25">
      <c r="A2730" t="s">
        <v>33</v>
      </c>
      <c r="B2730" s="1" t="s">
        <v>63</v>
      </c>
      <c r="C2730" s="1" t="s">
        <v>35</v>
      </c>
      <c r="D2730" s="1" t="s">
        <v>140</v>
      </c>
      <c r="E2730" s="1" t="s">
        <v>36</v>
      </c>
      <c r="F2730" s="1" t="s">
        <v>37</v>
      </c>
      <c r="G2730" t="s">
        <v>64</v>
      </c>
      <c r="H2730" t="s">
        <v>39</v>
      </c>
      <c r="I2730" t="s">
        <v>141</v>
      </c>
      <c r="J2730" t="s">
        <v>40</v>
      </c>
      <c r="K2730" t="s">
        <v>40</v>
      </c>
      <c r="L2730" s="4">
        <v>4025</v>
      </c>
      <c r="M2730" s="2">
        <v>44044</v>
      </c>
      <c r="N2730" t="s">
        <v>311</v>
      </c>
      <c r="O2730" t="s">
        <v>56</v>
      </c>
      <c r="P2730" t="s">
        <v>2464</v>
      </c>
      <c r="Q2730" t="s">
        <v>3382</v>
      </c>
      <c r="R2730" t="s">
        <v>3383</v>
      </c>
      <c r="S2730" s="3">
        <v>44067</v>
      </c>
      <c r="T2730" t="s">
        <v>350</v>
      </c>
      <c r="U2730">
        <v>16</v>
      </c>
      <c r="V2730" t="s">
        <v>3437</v>
      </c>
      <c r="W2730" t="s">
        <v>3383</v>
      </c>
      <c r="Y2730" s="3">
        <v>44067</v>
      </c>
      <c r="AA2730" t="s">
        <v>3437</v>
      </c>
      <c r="AH2730" t="str">
        <f>VLOOKUP(B2730,'cc Lookup'!A:J,10,0)</f>
        <v>Corporate Expenditure</v>
      </c>
      <c r="AI2730" t="str">
        <f>VLOOKUP(B2730,'cc Lookup'!A:E,5,0)</f>
        <v>Corporate Exp</v>
      </c>
      <c r="AJ2730" t="s">
        <v>6737</v>
      </c>
      <c r="AK2730" t="str">
        <f t="shared" si="84"/>
        <v>E35120 Corporate Expenses</v>
      </c>
      <c r="AL2730" t="str">
        <f t="shared" si="85"/>
        <v>7310 Legal / Prof Fees</v>
      </c>
      <c r="AM2730" t="str">
        <f>VLOOKUP(W2730,Lookup!A:B,2,0)</f>
        <v>Other</v>
      </c>
    </row>
    <row r="2731" spans="1:39" x14ac:dyDescent="0.25">
      <c r="A2731" t="s">
        <v>33</v>
      </c>
      <c r="B2731" s="1" t="s">
        <v>63</v>
      </c>
      <c r="C2731" s="1" t="s">
        <v>35</v>
      </c>
      <c r="D2731" s="1" t="s">
        <v>140</v>
      </c>
      <c r="E2731" s="1" t="s">
        <v>36</v>
      </c>
      <c r="F2731" s="1" t="s">
        <v>37</v>
      </c>
      <c r="G2731" t="s">
        <v>64</v>
      </c>
      <c r="H2731" t="s">
        <v>39</v>
      </c>
      <c r="I2731" t="s">
        <v>141</v>
      </c>
      <c r="J2731" t="s">
        <v>40</v>
      </c>
      <c r="K2731" t="s">
        <v>40</v>
      </c>
      <c r="L2731" s="4">
        <v>4600</v>
      </c>
      <c r="M2731" s="2">
        <v>44044</v>
      </c>
      <c r="N2731" t="s">
        <v>311</v>
      </c>
      <c r="O2731" t="s">
        <v>56</v>
      </c>
      <c r="P2731" t="s">
        <v>2464</v>
      </c>
      <c r="Q2731" t="s">
        <v>3382</v>
      </c>
      <c r="R2731" t="s">
        <v>3383</v>
      </c>
      <c r="S2731" s="3">
        <v>44067</v>
      </c>
      <c r="T2731" t="s">
        <v>350</v>
      </c>
      <c r="U2731">
        <v>17</v>
      </c>
      <c r="V2731" t="s">
        <v>3438</v>
      </c>
      <c r="W2731" t="s">
        <v>3383</v>
      </c>
      <c r="Y2731" s="3">
        <v>44067</v>
      </c>
      <c r="AA2731" t="s">
        <v>3438</v>
      </c>
      <c r="AH2731" t="str">
        <f>VLOOKUP(B2731,'cc Lookup'!A:J,10,0)</f>
        <v>Corporate Expenditure</v>
      </c>
      <c r="AI2731" t="str">
        <f>VLOOKUP(B2731,'cc Lookup'!A:E,5,0)</f>
        <v>Corporate Exp</v>
      </c>
      <c r="AJ2731" t="s">
        <v>6737</v>
      </c>
      <c r="AK2731" t="str">
        <f t="shared" si="84"/>
        <v>E35120 Corporate Expenses</v>
      </c>
      <c r="AL2731" t="str">
        <f t="shared" si="85"/>
        <v>7310 Legal / Prof Fees</v>
      </c>
      <c r="AM2731" t="str">
        <f>VLOOKUP(W2731,Lookup!A:B,2,0)</f>
        <v>Other</v>
      </c>
    </row>
    <row r="2732" spans="1:39" x14ac:dyDescent="0.25">
      <c r="A2732" t="s">
        <v>33</v>
      </c>
      <c r="B2732" s="1" t="s">
        <v>63</v>
      </c>
      <c r="C2732" s="1" t="s">
        <v>35</v>
      </c>
      <c r="D2732" s="1" t="s">
        <v>140</v>
      </c>
      <c r="E2732" s="1" t="s">
        <v>36</v>
      </c>
      <c r="F2732" s="1" t="s">
        <v>37</v>
      </c>
      <c r="G2732" t="s">
        <v>64</v>
      </c>
      <c r="H2732" t="s">
        <v>39</v>
      </c>
      <c r="I2732" t="s">
        <v>141</v>
      </c>
      <c r="J2732" t="s">
        <v>40</v>
      </c>
      <c r="K2732" t="s">
        <v>40</v>
      </c>
      <c r="L2732" s="4">
        <v>4600</v>
      </c>
      <c r="M2732" s="2">
        <v>44044</v>
      </c>
      <c r="N2732" t="s">
        <v>311</v>
      </c>
      <c r="O2732" t="s">
        <v>56</v>
      </c>
      <c r="P2732" t="s">
        <v>2464</v>
      </c>
      <c r="Q2732" t="s">
        <v>3382</v>
      </c>
      <c r="R2732" t="s">
        <v>3383</v>
      </c>
      <c r="S2732" s="3">
        <v>44067</v>
      </c>
      <c r="T2732" t="s">
        <v>350</v>
      </c>
      <c r="U2732">
        <v>18</v>
      </c>
      <c r="V2732" t="s">
        <v>3439</v>
      </c>
      <c r="W2732" t="s">
        <v>3383</v>
      </c>
      <c r="Y2732" s="3">
        <v>44067</v>
      </c>
      <c r="AA2732" t="s">
        <v>3439</v>
      </c>
      <c r="AH2732" t="str">
        <f>VLOOKUP(B2732,'cc Lookup'!A:J,10,0)</f>
        <v>Corporate Expenditure</v>
      </c>
      <c r="AI2732" t="str">
        <f>VLOOKUP(B2732,'cc Lookup'!A:E,5,0)</f>
        <v>Corporate Exp</v>
      </c>
      <c r="AJ2732" t="s">
        <v>6737</v>
      </c>
      <c r="AK2732" t="str">
        <f t="shared" si="84"/>
        <v>E35120 Corporate Expenses</v>
      </c>
      <c r="AL2732" t="str">
        <f t="shared" si="85"/>
        <v>7310 Legal / Prof Fees</v>
      </c>
      <c r="AM2732" t="str">
        <f>VLOOKUP(W2732,Lookup!A:B,2,0)</f>
        <v>Other</v>
      </c>
    </row>
    <row r="2733" spans="1:39" x14ac:dyDescent="0.25">
      <c r="A2733" t="s">
        <v>33</v>
      </c>
      <c r="B2733" s="1" t="s">
        <v>63</v>
      </c>
      <c r="C2733" s="1" t="s">
        <v>35</v>
      </c>
      <c r="D2733" s="1" t="s">
        <v>140</v>
      </c>
      <c r="E2733" s="1" t="s">
        <v>36</v>
      </c>
      <c r="F2733" s="1" t="s">
        <v>37</v>
      </c>
      <c r="G2733" t="s">
        <v>64</v>
      </c>
      <c r="H2733" t="s">
        <v>39</v>
      </c>
      <c r="I2733" t="s">
        <v>141</v>
      </c>
      <c r="J2733" t="s">
        <v>40</v>
      </c>
      <c r="K2733" t="s">
        <v>40</v>
      </c>
      <c r="L2733" s="4">
        <v>6900</v>
      </c>
      <c r="M2733" s="2">
        <v>44044</v>
      </c>
      <c r="N2733" t="s">
        <v>311</v>
      </c>
      <c r="O2733" t="s">
        <v>56</v>
      </c>
      <c r="P2733" t="s">
        <v>2464</v>
      </c>
      <c r="Q2733" t="s">
        <v>3382</v>
      </c>
      <c r="R2733" t="s">
        <v>3383</v>
      </c>
      <c r="S2733" s="3">
        <v>44067</v>
      </c>
      <c r="T2733" t="s">
        <v>350</v>
      </c>
      <c r="U2733">
        <v>19</v>
      </c>
      <c r="V2733" t="s">
        <v>3440</v>
      </c>
      <c r="W2733" t="s">
        <v>3383</v>
      </c>
      <c r="Y2733" s="3">
        <v>44067</v>
      </c>
      <c r="AA2733" t="s">
        <v>3441</v>
      </c>
      <c r="AD2733" t="s">
        <v>3257</v>
      </c>
      <c r="AH2733" t="str">
        <f>VLOOKUP(B2733,'cc Lookup'!A:J,10,0)</f>
        <v>Corporate Expenditure</v>
      </c>
      <c r="AI2733" t="str">
        <f>VLOOKUP(B2733,'cc Lookup'!A:E,5,0)</f>
        <v>Corporate Exp</v>
      </c>
      <c r="AJ2733" t="s">
        <v>6737</v>
      </c>
      <c r="AK2733" t="str">
        <f t="shared" si="84"/>
        <v>E35120 Corporate Expenses</v>
      </c>
      <c r="AL2733" t="str">
        <f t="shared" si="85"/>
        <v>7310 Legal / Prof Fees</v>
      </c>
      <c r="AM2733" t="str">
        <f>VLOOKUP(W2733,Lookup!A:B,2,0)</f>
        <v>Other</v>
      </c>
    </row>
    <row r="2734" spans="1:39" x14ac:dyDescent="0.25">
      <c r="A2734" t="s">
        <v>33</v>
      </c>
      <c r="B2734" s="1" t="s">
        <v>63</v>
      </c>
      <c r="C2734" s="1" t="s">
        <v>35</v>
      </c>
      <c r="D2734" s="1" t="s">
        <v>36</v>
      </c>
      <c r="E2734" s="1" t="s">
        <v>36</v>
      </c>
      <c r="F2734" s="1" t="s">
        <v>37</v>
      </c>
      <c r="G2734" t="s">
        <v>64</v>
      </c>
      <c r="H2734" t="s">
        <v>39</v>
      </c>
      <c r="I2734" t="s">
        <v>40</v>
      </c>
      <c r="J2734" t="s">
        <v>40</v>
      </c>
      <c r="K2734" t="s">
        <v>40</v>
      </c>
      <c r="L2734" s="4">
        <v>739</v>
      </c>
      <c r="M2734" s="2">
        <v>44075</v>
      </c>
      <c r="N2734" t="s">
        <v>55</v>
      </c>
      <c r="O2734" t="s">
        <v>56</v>
      </c>
      <c r="P2734" t="s">
        <v>1883</v>
      </c>
      <c r="Q2734" t="s">
        <v>3483</v>
      </c>
      <c r="R2734" t="s">
        <v>3484</v>
      </c>
      <c r="S2734" s="3">
        <v>44106</v>
      </c>
      <c r="T2734" t="s">
        <v>350</v>
      </c>
      <c r="U2734">
        <v>37</v>
      </c>
      <c r="V2734" t="s">
        <v>3489</v>
      </c>
      <c r="W2734" t="s">
        <v>3484</v>
      </c>
      <c r="Y2734" s="3">
        <v>44106</v>
      </c>
      <c r="AA2734" t="s">
        <v>3489</v>
      </c>
      <c r="AH2734" t="str">
        <f>VLOOKUP(B2734,'cc Lookup'!A:J,10,0)</f>
        <v>Corporate Expenditure</v>
      </c>
      <c r="AI2734" t="str">
        <f>VLOOKUP(B2734,'cc Lookup'!A:E,5,0)</f>
        <v>Corporate Exp</v>
      </c>
      <c r="AJ2734" t="s">
        <v>6737</v>
      </c>
      <c r="AK2734" t="str">
        <f t="shared" si="84"/>
        <v>E35120 Corporate Expenses</v>
      </c>
      <c r="AL2734" t="str">
        <f t="shared" si="85"/>
        <v>7310 Legal / Prof Fees</v>
      </c>
      <c r="AM2734" t="str">
        <f>VLOOKUP(W2734,Lookup!A:B,2,0)</f>
        <v>Other</v>
      </c>
    </row>
    <row r="2735" spans="1:39" x14ac:dyDescent="0.25">
      <c r="A2735" t="s">
        <v>33</v>
      </c>
      <c r="B2735" s="1" t="s">
        <v>63</v>
      </c>
      <c r="C2735" s="1" t="s">
        <v>35</v>
      </c>
      <c r="D2735" s="1" t="s">
        <v>36</v>
      </c>
      <c r="E2735" s="1" t="s">
        <v>36</v>
      </c>
      <c r="F2735" s="1" t="s">
        <v>37</v>
      </c>
      <c r="G2735" t="s">
        <v>64</v>
      </c>
      <c r="H2735" t="s">
        <v>39</v>
      </c>
      <c r="I2735" t="s">
        <v>40</v>
      </c>
      <c r="J2735" t="s">
        <v>40</v>
      </c>
      <c r="K2735" t="s">
        <v>40</v>
      </c>
      <c r="L2735" s="4">
        <v>20000</v>
      </c>
      <c r="M2735" s="2">
        <v>44075</v>
      </c>
      <c r="N2735" t="s">
        <v>55</v>
      </c>
      <c r="O2735" t="s">
        <v>56</v>
      </c>
      <c r="P2735" t="s">
        <v>1883</v>
      </c>
      <c r="Q2735" t="s">
        <v>3483</v>
      </c>
      <c r="R2735" t="s">
        <v>3484</v>
      </c>
      <c r="S2735" s="3">
        <v>44106</v>
      </c>
      <c r="T2735" t="s">
        <v>350</v>
      </c>
      <c r="U2735">
        <v>38</v>
      </c>
      <c r="V2735" t="s">
        <v>3490</v>
      </c>
      <c r="W2735" t="s">
        <v>3484</v>
      </c>
      <c r="Y2735" s="3">
        <v>44106</v>
      </c>
      <c r="AA2735" t="s">
        <v>3490</v>
      </c>
      <c r="AH2735" t="str">
        <f>VLOOKUP(B2735,'cc Lookup'!A:J,10,0)</f>
        <v>Corporate Expenditure</v>
      </c>
      <c r="AI2735" t="str">
        <f>VLOOKUP(B2735,'cc Lookup'!A:E,5,0)</f>
        <v>Corporate Exp</v>
      </c>
      <c r="AJ2735" t="s">
        <v>6737</v>
      </c>
      <c r="AK2735" t="str">
        <f t="shared" si="84"/>
        <v>E35120 Corporate Expenses</v>
      </c>
      <c r="AL2735" t="str">
        <f t="shared" si="85"/>
        <v>7310 Legal / Prof Fees</v>
      </c>
      <c r="AM2735" t="str">
        <f>VLOOKUP(W2735,Lookup!A:B,2,0)</f>
        <v>Other</v>
      </c>
    </row>
    <row r="2736" spans="1:39" x14ac:dyDescent="0.25">
      <c r="A2736" t="s">
        <v>33</v>
      </c>
      <c r="B2736" s="1" t="s">
        <v>63</v>
      </c>
      <c r="C2736" s="1" t="s">
        <v>35</v>
      </c>
      <c r="D2736" s="1" t="s">
        <v>36</v>
      </c>
      <c r="E2736" s="1" t="s">
        <v>36</v>
      </c>
      <c r="F2736" s="1" t="s">
        <v>37</v>
      </c>
      <c r="G2736" t="s">
        <v>64</v>
      </c>
      <c r="H2736" t="s">
        <v>39</v>
      </c>
      <c r="I2736" t="s">
        <v>40</v>
      </c>
      <c r="J2736" t="s">
        <v>40</v>
      </c>
      <c r="K2736" t="s">
        <v>40</v>
      </c>
      <c r="L2736" s="4">
        <v>-501</v>
      </c>
      <c r="M2736" s="2">
        <v>44075</v>
      </c>
      <c r="N2736" t="s">
        <v>55</v>
      </c>
      <c r="O2736" t="s">
        <v>56</v>
      </c>
      <c r="P2736" t="s">
        <v>3491</v>
      </c>
      <c r="Q2736" t="s">
        <v>3492</v>
      </c>
      <c r="R2736" t="s">
        <v>3493</v>
      </c>
      <c r="S2736" s="3">
        <v>44083</v>
      </c>
      <c r="T2736" t="s">
        <v>46</v>
      </c>
      <c r="U2736">
        <v>21</v>
      </c>
      <c r="V2736" t="s">
        <v>3378</v>
      </c>
      <c r="W2736" t="s">
        <v>3493</v>
      </c>
      <c r="Y2736" s="3">
        <v>44083</v>
      </c>
      <c r="AA2736" t="s">
        <v>3378</v>
      </c>
      <c r="AH2736" t="str">
        <f>VLOOKUP(B2736,'cc Lookup'!A:J,10,0)</f>
        <v>Corporate Expenditure</v>
      </c>
      <c r="AI2736" t="str">
        <f>VLOOKUP(B2736,'cc Lookup'!A:E,5,0)</f>
        <v>Corporate Exp</v>
      </c>
      <c r="AJ2736" t="s">
        <v>6737</v>
      </c>
      <c r="AK2736" t="str">
        <f t="shared" si="84"/>
        <v>E35120 Corporate Expenses</v>
      </c>
      <c r="AL2736" t="str">
        <f t="shared" si="85"/>
        <v>7310 Legal / Prof Fees</v>
      </c>
      <c r="AM2736" t="str">
        <f>VLOOKUP(W2736,Lookup!A:B,2,0)</f>
        <v>Other</v>
      </c>
    </row>
    <row r="2737" spans="1:39" x14ac:dyDescent="0.25">
      <c r="A2737" t="s">
        <v>33</v>
      </c>
      <c r="B2737" s="1" t="s">
        <v>63</v>
      </c>
      <c r="C2737" s="1" t="s">
        <v>35</v>
      </c>
      <c r="D2737" s="1" t="s">
        <v>36</v>
      </c>
      <c r="E2737" s="1" t="s">
        <v>36</v>
      </c>
      <c r="F2737" s="1" t="s">
        <v>37</v>
      </c>
      <c r="G2737" t="s">
        <v>64</v>
      </c>
      <c r="H2737" t="s">
        <v>39</v>
      </c>
      <c r="I2737" t="s">
        <v>40</v>
      </c>
      <c r="J2737" t="s">
        <v>40</v>
      </c>
      <c r="K2737" t="s">
        <v>40</v>
      </c>
      <c r="L2737" s="4">
        <v>12818</v>
      </c>
      <c r="M2737" s="2">
        <v>44075</v>
      </c>
      <c r="N2737" t="s">
        <v>55</v>
      </c>
      <c r="O2737" t="s">
        <v>56</v>
      </c>
      <c r="P2737" t="s">
        <v>3491</v>
      </c>
      <c r="Q2737" t="s">
        <v>3492</v>
      </c>
      <c r="R2737" t="s">
        <v>3493</v>
      </c>
      <c r="S2737" s="3">
        <v>44083</v>
      </c>
      <c r="T2737" t="s">
        <v>46</v>
      </c>
      <c r="U2737">
        <v>22</v>
      </c>
      <c r="V2737" t="s">
        <v>3379</v>
      </c>
      <c r="W2737" t="s">
        <v>3493</v>
      </c>
      <c r="Y2737" s="3">
        <v>44083</v>
      </c>
      <c r="AA2737" t="s">
        <v>3380</v>
      </c>
      <c r="AD2737" t="s">
        <v>3381</v>
      </c>
      <c r="AH2737" t="str">
        <f>VLOOKUP(B2737,'cc Lookup'!A:J,10,0)</f>
        <v>Corporate Expenditure</v>
      </c>
      <c r="AI2737" t="str">
        <f>VLOOKUP(B2737,'cc Lookup'!A:E,5,0)</f>
        <v>Corporate Exp</v>
      </c>
      <c r="AJ2737" t="s">
        <v>6737</v>
      </c>
      <c r="AK2737" t="str">
        <f t="shared" si="84"/>
        <v>E35120 Corporate Expenses</v>
      </c>
      <c r="AL2737" t="str">
        <f t="shared" si="85"/>
        <v>7310 Legal / Prof Fees</v>
      </c>
      <c r="AM2737" t="str">
        <f>VLOOKUP(W2737,Lookup!A:B,2,0)</f>
        <v>Other</v>
      </c>
    </row>
    <row r="2738" spans="1:39" x14ac:dyDescent="0.25">
      <c r="A2738" t="s">
        <v>33</v>
      </c>
      <c r="B2738" s="1" t="s">
        <v>63</v>
      </c>
      <c r="C2738" s="1" t="s">
        <v>35</v>
      </c>
      <c r="D2738" s="1" t="s">
        <v>36</v>
      </c>
      <c r="E2738" s="1" t="s">
        <v>36</v>
      </c>
      <c r="F2738" s="1" t="s">
        <v>37</v>
      </c>
      <c r="G2738" t="s">
        <v>64</v>
      </c>
      <c r="H2738" t="s">
        <v>39</v>
      </c>
      <c r="I2738" t="s">
        <v>40</v>
      </c>
      <c r="J2738" t="s">
        <v>40</v>
      </c>
      <c r="K2738" t="s">
        <v>40</v>
      </c>
      <c r="L2738" s="4">
        <v>-20105</v>
      </c>
      <c r="M2738" s="2">
        <v>44075</v>
      </c>
      <c r="N2738" t="s">
        <v>55</v>
      </c>
      <c r="O2738" t="s">
        <v>56</v>
      </c>
      <c r="P2738" t="s">
        <v>3485</v>
      </c>
      <c r="Q2738" t="s">
        <v>3486</v>
      </c>
      <c r="R2738" t="s">
        <v>3487</v>
      </c>
      <c r="S2738" s="3">
        <v>44083</v>
      </c>
      <c r="T2738" t="s">
        <v>46</v>
      </c>
      <c r="U2738">
        <v>15</v>
      </c>
      <c r="V2738" t="s">
        <v>3374</v>
      </c>
      <c r="W2738" t="s">
        <v>3487</v>
      </c>
      <c r="Y2738" s="3">
        <v>44083</v>
      </c>
      <c r="AA2738" t="s">
        <v>3374</v>
      </c>
      <c r="AH2738" t="str">
        <f>VLOOKUP(B2738,'cc Lookup'!A:J,10,0)</f>
        <v>Corporate Expenditure</v>
      </c>
      <c r="AI2738" t="str">
        <f>VLOOKUP(B2738,'cc Lookup'!A:E,5,0)</f>
        <v>Corporate Exp</v>
      </c>
      <c r="AJ2738" t="s">
        <v>6737</v>
      </c>
      <c r="AK2738" t="str">
        <f t="shared" si="84"/>
        <v>E35120 Corporate Expenses</v>
      </c>
      <c r="AL2738" t="str">
        <f t="shared" si="85"/>
        <v>7310 Legal / Prof Fees</v>
      </c>
      <c r="AM2738" t="str">
        <f>VLOOKUP(W2738,Lookup!A:B,2,0)</f>
        <v>Other</v>
      </c>
    </row>
    <row r="2739" spans="1:39" x14ac:dyDescent="0.25">
      <c r="A2739" t="s">
        <v>33</v>
      </c>
      <c r="B2739" s="1" t="s">
        <v>63</v>
      </c>
      <c r="C2739" s="1" t="s">
        <v>35</v>
      </c>
      <c r="D2739" s="1" t="s">
        <v>36</v>
      </c>
      <c r="E2739" s="1" t="s">
        <v>36</v>
      </c>
      <c r="F2739" s="1" t="s">
        <v>37</v>
      </c>
      <c r="G2739" t="s">
        <v>64</v>
      </c>
      <c r="H2739" t="s">
        <v>39</v>
      </c>
      <c r="I2739" t="s">
        <v>40</v>
      </c>
      <c r="J2739" t="s">
        <v>40</v>
      </c>
      <c r="K2739" t="s">
        <v>40</v>
      </c>
      <c r="L2739" s="4">
        <v>-17.53</v>
      </c>
      <c r="M2739" s="2">
        <v>44075</v>
      </c>
      <c r="N2739" t="s">
        <v>83</v>
      </c>
      <c r="O2739" t="s">
        <v>84</v>
      </c>
      <c r="P2739" t="s">
        <v>3494</v>
      </c>
      <c r="Q2739" t="s">
        <v>3495</v>
      </c>
      <c r="R2739" t="s">
        <v>3496</v>
      </c>
      <c r="S2739" s="3">
        <v>44078</v>
      </c>
      <c r="T2739" t="s">
        <v>46</v>
      </c>
      <c r="U2739">
        <v>4</v>
      </c>
      <c r="V2739" t="s">
        <v>47</v>
      </c>
      <c r="W2739" t="s">
        <v>332</v>
      </c>
      <c r="X2739" t="s">
        <v>3497</v>
      </c>
      <c r="Y2739" s="3">
        <v>44077</v>
      </c>
      <c r="AA2739" t="s">
        <v>3498</v>
      </c>
      <c r="AB2739" t="s">
        <v>91</v>
      </c>
      <c r="AC2739">
        <v>10005676</v>
      </c>
      <c r="AH2739" t="str">
        <f>VLOOKUP(B2739,'cc Lookup'!A:J,10,0)</f>
        <v>Corporate Expenditure</v>
      </c>
      <c r="AI2739" t="str">
        <f>VLOOKUP(B2739,'cc Lookup'!A:E,5,0)</f>
        <v>Corporate Exp</v>
      </c>
      <c r="AJ2739" t="s">
        <v>6737</v>
      </c>
      <c r="AK2739" t="str">
        <f t="shared" si="84"/>
        <v>E35120 Corporate Expenses</v>
      </c>
      <c r="AL2739" t="str">
        <f t="shared" si="85"/>
        <v>7310 Legal / Prof Fees</v>
      </c>
      <c r="AM2739" t="str">
        <f>VLOOKUP(W2739,Lookup!A:B,2,0)</f>
        <v>Other</v>
      </c>
    </row>
    <row r="2740" spans="1:39" x14ac:dyDescent="0.25">
      <c r="A2740" t="s">
        <v>33</v>
      </c>
      <c r="B2740" s="1" t="s">
        <v>63</v>
      </c>
      <c r="C2740" s="1" t="s">
        <v>35</v>
      </c>
      <c r="D2740" s="1" t="s">
        <v>36</v>
      </c>
      <c r="E2740" s="1" t="s">
        <v>36</v>
      </c>
      <c r="F2740" s="1" t="s">
        <v>37</v>
      </c>
      <c r="G2740" t="s">
        <v>64</v>
      </c>
      <c r="H2740" t="s">
        <v>39</v>
      </c>
      <c r="I2740" t="s">
        <v>40</v>
      </c>
      <c r="J2740" t="s">
        <v>40</v>
      </c>
      <c r="K2740" t="s">
        <v>40</v>
      </c>
      <c r="L2740" s="4">
        <v>100</v>
      </c>
      <c r="M2740" s="2">
        <v>44075</v>
      </c>
      <c r="N2740" t="s">
        <v>41</v>
      </c>
      <c r="O2740" t="s">
        <v>42</v>
      </c>
      <c r="P2740" t="s">
        <v>3499</v>
      </c>
      <c r="Q2740" t="s">
        <v>3500</v>
      </c>
      <c r="R2740" t="s">
        <v>3488</v>
      </c>
      <c r="S2740" s="3">
        <v>44082</v>
      </c>
      <c r="T2740" t="s">
        <v>46</v>
      </c>
      <c r="U2740">
        <v>6</v>
      </c>
      <c r="V2740" t="s">
        <v>47</v>
      </c>
      <c r="W2740" t="s">
        <v>3501</v>
      </c>
      <c r="X2740" t="s">
        <v>3502</v>
      </c>
      <c r="Y2740" s="3">
        <v>44081</v>
      </c>
      <c r="Z2740" t="s">
        <v>299</v>
      </c>
      <c r="AA2740" t="s">
        <v>3503</v>
      </c>
      <c r="AB2740" t="s">
        <v>3260</v>
      </c>
      <c r="AH2740" t="str">
        <f>VLOOKUP(B2740,'cc Lookup'!A:J,10,0)</f>
        <v>Corporate Expenditure</v>
      </c>
      <c r="AI2740" t="str">
        <f>VLOOKUP(B2740,'cc Lookup'!A:E,5,0)</f>
        <v>Corporate Exp</v>
      </c>
      <c r="AJ2740" t="s">
        <v>6737</v>
      </c>
      <c r="AK2740" t="str">
        <f t="shared" si="84"/>
        <v>E35120 Corporate Expenses</v>
      </c>
      <c r="AL2740" t="str">
        <f t="shared" si="85"/>
        <v>7310 Legal / Prof Fees</v>
      </c>
      <c r="AM2740" t="str">
        <f>VLOOKUP(W2740,Lookup!A:B,2,0)</f>
        <v>Legal</v>
      </c>
    </row>
    <row r="2741" spans="1:39" x14ac:dyDescent="0.25">
      <c r="A2741" t="s">
        <v>33</v>
      </c>
      <c r="B2741" s="1" t="s">
        <v>63</v>
      </c>
      <c r="C2741" s="1" t="s">
        <v>35</v>
      </c>
      <c r="D2741" s="1" t="s">
        <v>36</v>
      </c>
      <c r="E2741" s="1" t="s">
        <v>2977</v>
      </c>
      <c r="F2741" s="1" t="s">
        <v>37</v>
      </c>
      <c r="G2741" t="s">
        <v>64</v>
      </c>
      <c r="H2741" t="s">
        <v>39</v>
      </c>
      <c r="I2741" t="s">
        <v>40</v>
      </c>
      <c r="J2741" t="s">
        <v>2978</v>
      </c>
      <c r="K2741" t="s">
        <v>40</v>
      </c>
      <c r="L2741" s="4">
        <v>-84484</v>
      </c>
      <c r="M2741" s="2">
        <v>44075</v>
      </c>
      <c r="N2741" t="s">
        <v>55</v>
      </c>
      <c r="O2741" t="s">
        <v>56</v>
      </c>
      <c r="P2741" t="s">
        <v>1883</v>
      </c>
      <c r="Q2741" t="s">
        <v>3483</v>
      </c>
      <c r="R2741" t="s">
        <v>3484</v>
      </c>
      <c r="S2741" s="3">
        <v>44106</v>
      </c>
      <c r="T2741" t="s">
        <v>350</v>
      </c>
      <c r="U2741">
        <v>39</v>
      </c>
      <c r="V2741" t="s">
        <v>3504</v>
      </c>
      <c r="W2741" t="s">
        <v>3484</v>
      </c>
      <c r="Y2741" s="3">
        <v>44106</v>
      </c>
      <c r="AA2741" t="s">
        <v>1999</v>
      </c>
      <c r="AD2741" t="s">
        <v>3505</v>
      </c>
      <c r="AH2741" t="str">
        <f>VLOOKUP(B2741,'cc Lookup'!A:J,10,0)</f>
        <v>Corporate Expenditure</v>
      </c>
      <c r="AI2741" t="str">
        <f>VLOOKUP(B2741,'cc Lookup'!A:E,5,0)</f>
        <v>Corporate Exp</v>
      </c>
      <c r="AJ2741" t="s">
        <v>6737</v>
      </c>
      <c r="AK2741" t="str">
        <f t="shared" si="84"/>
        <v>E35120 Corporate Expenses</v>
      </c>
      <c r="AL2741" t="str">
        <f t="shared" si="85"/>
        <v>7310 Legal / Prof Fees</v>
      </c>
      <c r="AM2741" t="str">
        <f>VLOOKUP(W2741,Lookup!A:B,2,0)</f>
        <v>Other</v>
      </c>
    </row>
    <row r="2742" spans="1:39" x14ac:dyDescent="0.25">
      <c r="A2742" t="s">
        <v>33</v>
      </c>
      <c r="B2742" s="1" t="s">
        <v>63</v>
      </c>
      <c r="C2742" s="1" t="s">
        <v>35</v>
      </c>
      <c r="D2742" s="1" t="s">
        <v>36</v>
      </c>
      <c r="E2742" s="1" t="s">
        <v>2977</v>
      </c>
      <c r="F2742" s="1" t="s">
        <v>37</v>
      </c>
      <c r="G2742" t="s">
        <v>64</v>
      </c>
      <c r="H2742" t="s">
        <v>39</v>
      </c>
      <c r="I2742" t="s">
        <v>40</v>
      </c>
      <c r="J2742" t="s">
        <v>2978</v>
      </c>
      <c r="K2742" t="s">
        <v>40</v>
      </c>
      <c r="L2742" s="4">
        <v>98409.93</v>
      </c>
      <c r="M2742" s="2">
        <v>44075</v>
      </c>
      <c r="N2742" t="s">
        <v>55</v>
      </c>
      <c r="O2742" t="s">
        <v>56</v>
      </c>
      <c r="P2742" t="s">
        <v>3491</v>
      </c>
      <c r="Q2742" t="s">
        <v>3492</v>
      </c>
      <c r="R2742" t="s">
        <v>3493</v>
      </c>
      <c r="S2742" s="3">
        <v>44083</v>
      </c>
      <c r="T2742" t="s">
        <v>46</v>
      </c>
      <c r="U2742">
        <v>23</v>
      </c>
      <c r="V2742" t="s">
        <v>3394</v>
      </c>
      <c r="W2742" t="s">
        <v>3493</v>
      </c>
      <c r="Y2742" s="3">
        <v>44083</v>
      </c>
      <c r="AA2742" t="s">
        <v>1999</v>
      </c>
      <c r="AD2742" t="s">
        <v>3395</v>
      </c>
      <c r="AH2742" t="str">
        <f>VLOOKUP(B2742,'cc Lookup'!A:J,10,0)</f>
        <v>Corporate Expenditure</v>
      </c>
      <c r="AI2742" t="str">
        <f>VLOOKUP(B2742,'cc Lookup'!A:E,5,0)</f>
        <v>Corporate Exp</v>
      </c>
      <c r="AJ2742" t="s">
        <v>6737</v>
      </c>
      <c r="AK2742" t="str">
        <f t="shared" si="84"/>
        <v>E35120 Corporate Expenses</v>
      </c>
      <c r="AL2742" t="str">
        <f t="shared" si="85"/>
        <v>7310 Legal / Prof Fees</v>
      </c>
      <c r="AM2742" t="str">
        <f>VLOOKUP(W2742,Lookup!A:B,2,0)</f>
        <v>Other</v>
      </c>
    </row>
    <row r="2743" spans="1:39" x14ac:dyDescent="0.25">
      <c r="A2743" t="s">
        <v>33</v>
      </c>
      <c r="B2743" s="1" t="s">
        <v>63</v>
      </c>
      <c r="C2743" s="1" t="s">
        <v>35</v>
      </c>
      <c r="D2743" s="1" t="s">
        <v>140</v>
      </c>
      <c r="E2743" s="1" t="s">
        <v>36</v>
      </c>
      <c r="F2743" s="1" t="s">
        <v>37</v>
      </c>
      <c r="G2743" t="s">
        <v>64</v>
      </c>
      <c r="H2743" t="s">
        <v>39</v>
      </c>
      <c r="I2743" t="s">
        <v>141</v>
      </c>
      <c r="J2743" t="s">
        <v>40</v>
      </c>
      <c r="K2743" t="s">
        <v>40</v>
      </c>
      <c r="L2743" s="4">
        <v>500</v>
      </c>
      <c r="M2743" s="2">
        <v>44075</v>
      </c>
      <c r="N2743" t="s">
        <v>311</v>
      </c>
      <c r="O2743" t="s">
        <v>56</v>
      </c>
      <c r="P2743" t="s">
        <v>3463</v>
      </c>
      <c r="Q2743" t="s">
        <v>3506</v>
      </c>
      <c r="R2743" t="s">
        <v>3507</v>
      </c>
      <c r="S2743" s="3">
        <v>44109</v>
      </c>
      <c r="T2743" t="s">
        <v>350</v>
      </c>
      <c r="U2743">
        <v>52</v>
      </c>
      <c r="V2743" t="s">
        <v>3508</v>
      </c>
      <c r="W2743" t="s">
        <v>3507</v>
      </c>
      <c r="Y2743" s="3">
        <v>44109</v>
      </c>
      <c r="AA2743" t="s">
        <v>3509</v>
      </c>
      <c r="AD2743" t="s">
        <v>3510</v>
      </c>
      <c r="AH2743" t="str">
        <f>VLOOKUP(B2743,'cc Lookup'!A:J,10,0)</f>
        <v>Corporate Expenditure</v>
      </c>
      <c r="AI2743" t="str">
        <f>VLOOKUP(B2743,'cc Lookup'!A:E,5,0)</f>
        <v>Corporate Exp</v>
      </c>
      <c r="AJ2743" t="s">
        <v>6737</v>
      </c>
      <c r="AK2743" t="str">
        <f t="shared" si="84"/>
        <v>E35120 Corporate Expenses</v>
      </c>
      <c r="AL2743" t="str">
        <f t="shared" si="85"/>
        <v>7310 Legal / Prof Fees</v>
      </c>
      <c r="AM2743" t="str">
        <f>VLOOKUP(W2743,Lookup!A:B,2,0)</f>
        <v>Other</v>
      </c>
    </row>
    <row r="2744" spans="1:39" x14ac:dyDescent="0.25">
      <c r="A2744" t="s">
        <v>33</v>
      </c>
      <c r="B2744" s="1" t="s">
        <v>63</v>
      </c>
      <c r="C2744" s="1" t="s">
        <v>35</v>
      </c>
      <c r="D2744" s="1" t="s">
        <v>140</v>
      </c>
      <c r="E2744" s="1" t="s">
        <v>36</v>
      </c>
      <c r="F2744" s="1" t="s">
        <v>37</v>
      </c>
      <c r="G2744" t="s">
        <v>64</v>
      </c>
      <c r="H2744" t="s">
        <v>39</v>
      </c>
      <c r="I2744" t="s">
        <v>141</v>
      </c>
      <c r="J2744" t="s">
        <v>40</v>
      </c>
      <c r="K2744" t="s">
        <v>40</v>
      </c>
      <c r="L2744" s="4">
        <v>500</v>
      </c>
      <c r="M2744" s="2">
        <v>44075</v>
      </c>
      <c r="N2744" t="s">
        <v>311</v>
      </c>
      <c r="O2744" t="s">
        <v>56</v>
      </c>
      <c r="P2744" t="s">
        <v>3463</v>
      </c>
      <c r="Q2744" t="s">
        <v>3506</v>
      </c>
      <c r="R2744" t="s">
        <v>3507</v>
      </c>
      <c r="S2744" s="3">
        <v>44109</v>
      </c>
      <c r="T2744" t="s">
        <v>350</v>
      </c>
      <c r="U2744">
        <v>53</v>
      </c>
      <c r="V2744" t="s">
        <v>3511</v>
      </c>
      <c r="W2744" t="s">
        <v>3507</v>
      </c>
      <c r="Y2744" s="3">
        <v>44109</v>
      </c>
      <c r="AA2744" t="s">
        <v>3512</v>
      </c>
      <c r="AD2744" t="s">
        <v>3513</v>
      </c>
      <c r="AH2744" t="str">
        <f>VLOOKUP(B2744,'cc Lookup'!A:J,10,0)</f>
        <v>Corporate Expenditure</v>
      </c>
      <c r="AI2744" t="str">
        <f>VLOOKUP(B2744,'cc Lookup'!A:E,5,0)</f>
        <v>Corporate Exp</v>
      </c>
      <c r="AJ2744" t="s">
        <v>6737</v>
      </c>
      <c r="AK2744" t="str">
        <f t="shared" si="84"/>
        <v>E35120 Corporate Expenses</v>
      </c>
      <c r="AL2744" t="str">
        <f t="shared" si="85"/>
        <v>7310 Legal / Prof Fees</v>
      </c>
      <c r="AM2744" t="str">
        <f>VLOOKUP(W2744,Lookup!A:B,2,0)</f>
        <v>Other</v>
      </c>
    </row>
    <row r="2745" spans="1:39" x14ac:dyDescent="0.25">
      <c r="A2745" t="s">
        <v>33</v>
      </c>
      <c r="B2745" s="1" t="s">
        <v>63</v>
      </c>
      <c r="C2745" s="1" t="s">
        <v>35</v>
      </c>
      <c r="D2745" s="1" t="s">
        <v>140</v>
      </c>
      <c r="E2745" s="1" t="s">
        <v>36</v>
      </c>
      <c r="F2745" s="1" t="s">
        <v>37</v>
      </c>
      <c r="G2745" t="s">
        <v>64</v>
      </c>
      <c r="H2745" t="s">
        <v>39</v>
      </c>
      <c r="I2745" t="s">
        <v>141</v>
      </c>
      <c r="J2745" t="s">
        <v>40</v>
      </c>
      <c r="K2745" t="s">
        <v>40</v>
      </c>
      <c r="L2745" s="4">
        <v>500</v>
      </c>
      <c r="M2745" s="2">
        <v>44075</v>
      </c>
      <c r="N2745" t="s">
        <v>311</v>
      </c>
      <c r="O2745" t="s">
        <v>56</v>
      </c>
      <c r="P2745" t="s">
        <v>3463</v>
      </c>
      <c r="Q2745" t="s">
        <v>3506</v>
      </c>
      <c r="R2745" t="s">
        <v>3507</v>
      </c>
      <c r="S2745" s="3">
        <v>44109</v>
      </c>
      <c r="T2745" t="s">
        <v>350</v>
      </c>
      <c r="U2745">
        <v>54</v>
      </c>
      <c r="V2745" t="s">
        <v>3514</v>
      </c>
      <c r="W2745" t="s">
        <v>3507</v>
      </c>
      <c r="Y2745" s="3">
        <v>44109</v>
      </c>
      <c r="AA2745" t="s">
        <v>3515</v>
      </c>
      <c r="AD2745" t="s">
        <v>3516</v>
      </c>
      <c r="AH2745" t="str">
        <f>VLOOKUP(B2745,'cc Lookup'!A:J,10,0)</f>
        <v>Corporate Expenditure</v>
      </c>
      <c r="AI2745" t="str">
        <f>VLOOKUP(B2745,'cc Lookup'!A:E,5,0)</f>
        <v>Corporate Exp</v>
      </c>
      <c r="AJ2745" t="s">
        <v>6737</v>
      </c>
      <c r="AK2745" t="str">
        <f t="shared" si="84"/>
        <v>E35120 Corporate Expenses</v>
      </c>
      <c r="AL2745" t="str">
        <f t="shared" si="85"/>
        <v>7310 Legal / Prof Fees</v>
      </c>
      <c r="AM2745" t="str">
        <f>VLOOKUP(W2745,Lookup!A:B,2,0)</f>
        <v>Other</v>
      </c>
    </row>
    <row r="2746" spans="1:39" x14ac:dyDescent="0.25">
      <c r="A2746" t="s">
        <v>33</v>
      </c>
      <c r="B2746" s="1" t="s">
        <v>63</v>
      </c>
      <c r="C2746" s="1" t="s">
        <v>35</v>
      </c>
      <c r="D2746" s="1" t="s">
        <v>140</v>
      </c>
      <c r="E2746" s="1" t="s">
        <v>36</v>
      </c>
      <c r="F2746" s="1" t="s">
        <v>37</v>
      </c>
      <c r="G2746" t="s">
        <v>64</v>
      </c>
      <c r="H2746" t="s">
        <v>39</v>
      </c>
      <c r="I2746" t="s">
        <v>141</v>
      </c>
      <c r="J2746" t="s">
        <v>40</v>
      </c>
      <c r="K2746" t="s">
        <v>40</v>
      </c>
      <c r="L2746" s="4">
        <v>5750</v>
      </c>
      <c r="M2746" s="2">
        <v>44075</v>
      </c>
      <c r="N2746" t="s">
        <v>311</v>
      </c>
      <c r="O2746" t="s">
        <v>56</v>
      </c>
      <c r="P2746" t="s">
        <v>3463</v>
      </c>
      <c r="Q2746" t="s">
        <v>3506</v>
      </c>
      <c r="R2746" t="s">
        <v>3507</v>
      </c>
      <c r="S2746" s="3">
        <v>44109</v>
      </c>
      <c r="T2746" t="s">
        <v>350</v>
      </c>
      <c r="U2746">
        <v>55</v>
      </c>
      <c r="V2746" t="s">
        <v>3517</v>
      </c>
      <c r="W2746" t="s">
        <v>3507</v>
      </c>
      <c r="Y2746" s="3">
        <v>44109</v>
      </c>
      <c r="AA2746" t="s">
        <v>3518</v>
      </c>
      <c r="AD2746" t="s">
        <v>3519</v>
      </c>
      <c r="AH2746" t="str">
        <f>VLOOKUP(B2746,'cc Lookup'!A:J,10,0)</f>
        <v>Corporate Expenditure</v>
      </c>
      <c r="AI2746" t="str">
        <f>VLOOKUP(B2746,'cc Lookup'!A:E,5,0)</f>
        <v>Corporate Exp</v>
      </c>
      <c r="AJ2746" t="s">
        <v>6737</v>
      </c>
      <c r="AK2746" t="str">
        <f t="shared" si="84"/>
        <v>E35120 Corporate Expenses</v>
      </c>
      <c r="AL2746" t="str">
        <f t="shared" si="85"/>
        <v>7310 Legal / Prof Fees</v>
      </c>
      <c r="AM2746" t="str">
        <f>VLOOKUP(W2746,Lookup!A:B,2,0)</f>
        <v>Other</v>
      </c>
    </row>
    <row r="2747" spans="1:39" x14ac:dyDescent="0.25">
      <c r="A2747" t="s">
        <v>33</v>
      </c>
      <c r="B2747" s="1" t="s">
        <v>63</v>
      </c>
      <c r="C2747" s="1" t="s">
        <v>35</v>
      </c>
      <c r="D2747" s="1" t="s">
        <v>140</v>
      </c>
      <c r="E2747" s="1" t="s">
        <v>36</v>
      </c>
      <c r="F2747" s="1" t="s">
        <v>37</v>
      </c>
      <c r="G2747" t="s">
        <v>64</v>
      </c>
      <c r="H2747" t="s">
        <v>39</v>
      </c>
      <c r="I2747" t="s">
        <v>141</v>
      </c>
      <c r="J2747" t="s">
        <v>40</v>
      </c>
      <c r="K2747" t="s">
        <v>40</v>
      </c>
      <c r="L2747" s="4">
        <v>-12960.4</v>
      </c>
      <c r="M2747" s="2">
        <v>44075</v>
      </c>
      <c r="N2747" t="s">
        <v>311</v>
      </c>
      <c r="O2747" t="s">
        <v>56</v>
      </c>
      <c r="P2747" t="s">
        <v>3463</v>
      </c>
      <c r="Q2747" t="s">
        <v>3506</v>
      </c>
      <c r="R2747" t="s">
        <v>3507</v>
      </c>
      <c r="S2747" s="3">
        <v>44109</v>
      </c>
      <c r="T2747" t="s">
        <v>350</v>
      </c>
      <c r="U2747">
        <v>56</v>
      </c>
      <c r="V2747" t="s">
        <v>3520</v>
      </c>
      <c r="W2747" t="s">
        <v>3507</v>
      </c>
      <c r="Y2747" s="3">
        <v>44109</v>
      </c>
      <c r="AA2747" t="s">
        <v>3521</v>
      </c>
      <c r="AD2747" t="s">
        <v>3522</v>
      </c>
      <c r="AH2747" t="str">
        <f>VLOOKUP(B2747,'cc Lookup'!A:J,10,0)</f>
        <v>Corporate Expenditure</v>
      </c>
      <c r="AI2747" t="str">
        <f>VLOOKUP(B2747,'cc Lookup'!A:E,5,0)</f>
        <v>Corporate Exp</v>
      </c>
      <c r="AJ2747" t="s">
        <v>6737</v>
      </c>
      <c r="AK2747" t="str">
        <f t="shared" si="84"/>
        <v>E35120 Corporate Expenses</v>
      </c>
      <c r="AL2747" t="str">
        <f t="shared" si="85"/>
        <v>7310 Legal / Prof Fees</v>
      </c>
      <c r="AM2747" t="str">
        <f>VLOOKUP(W2747,Lookup!A:B,2,0)</f>
        <v>Other</v>
      </c>
    </row>
    <row r="2748" spans="1:39" x14ac:dyDescent="0.25">
      <c r="A2748" t="s">
        <v>33</v>
      </c>
      <c r="B2748" s="1" t="s">
        <v>63</v>
      </c>
      <c r="C2748" s="1" t="s">
        <v>35</v>
      </c>
      <c r="D2748" s="1" t="s">
        <v>36</v>
      </c>
      <c r="E2748" s="1" t="s">
        <v>36</v>
      </c>
      <c r="F2748" s="1" t="s">
        <v>37</v>
      </c>
      <c r="G2748" t="s">
        <v>64</v>
      </c>
      <c r="H2748" t="s">
        <v>39</v>
      </c>
      <c r="I2748" t="s">
        <v>40</v>
      </c>
      <c r="J2748" t="s">
        <v>40</v>
      </c>
      <c r="K2748" t="s">
        <v>40</v>
      </c>
      <c r="L2748" s="4">
        <v>985</v>
      </c>
      <c r="M2748" s="2">
        <v>44105</v>
      </c>
      <c r="N2748" t="s">
        <v>55</v>
      </c>
      <c r="O2748" t="s">
        <v>56</v>
      </c>
      <c r="P2748" t="s">
        <v>3573</v>
      </c>
      <c r="Q2748" t="s">
        <v>3574</v>
      </c>
      <c r="R2748" t="s">
        <v>3575</v>
      </c>
      <c r="S2748" s="3">
        <v>44138</v>
      </c>
      <c r="T2748" t="s">
        <v>350</v>
      </c>
      <c r="U2748">
        <v>33</v>
      </c>
      <c r="V2748" t="s">
        <v>3580</v>
      </c>
      <c r="W2748" t="s">
        <v>3575</v>
      </c>
      <c r="Y2748" s="3">
        <v>44138</v>
      </c>
      <c r="AA2748" t="s">
        <v>3580</v>
      </c>
      <c r="AH2748" t="str">
        <f>VLOOKUP(B2748,'cc Lookup'!A:J,10,0)</f>
        <v>Corporate Expenditure</v>
      </c>
      <c r="AI2748" t="str">
        <f>VLOOKUP(B2748,'cc Lookup'!A:E,5,0)</f>
        <v>Corporate Exp</v>
      </c>
      <c r="AJ2748" t="s">
        <v>6737</v>
      </c>
      <c r="AK2748" t="str">
        <f t="shared" si="84"/>
        <v>E35120 Corporate Expenses</v>
      </c>
      <c r="AL2748" t="str">
        <f t="shared" si="85"/>
        <v>7310 Legal / Prof Fees</v>
      </c>
      <c r="AM2748" t="str">
        <f>VLOOKUP(W2748,Lookup!A:B,2,0)</f>
        <v>Other</v>
      </c>
    </row>
    <row r="2749" spans="1:39" x14ac:dyDescent="0.25">
      <c r="A2749" t="s">
        <v>33</v>
      </c>
      <c r="B2749" s="1" t="s">
        <v>63</v>
      </c>
      <c r="C2749" s="1" t="s">
        <v>35</v>
      </c>
      <c r="D2749" s="1" t="s">
        <v>36</v>
      </c>
      <c r="E2749" s="1" t="s">
        <v>36</v>
      </c>
      <c r="F2749" s="1" t="s">
        <v>37</v>
      </c>
      <c r="G2749" t="s">
        <v>64</v>
      </c>
      <c r="H2749" t="s">
        <v>39</v>
      </c>
      <c r="I2749" t="s">
        <v>40</v>
      </c>
      <c r="J2749" t="s">
        <v>40</v>
      </c>
      <c r="K2749" t="s">
        <v>40</v>
      </c>
      <c r="L2749" s="4">
        <v>12355</v>
      </c>
      <c r="M2749" s="2">
        <v>44105</v>
      </c>
      <c r="N2749" t="s">
        <v>55</v>
      </c>
      <c r="O2749" t="s">
        <v>56</v>
      </c>
      <c r="P2749" t="s">
        <v>3573</v>
      </c>
      <c r="Q2749" t="s">
        <v>3574</v>
      </c>
      <c r="R2749" t="s">
        <v>3575</v>
      </c>
      <c r="S2749" s="3">
        <v>44138</v>
      </c>
      <c r="T2749" t="s">
        <v>350</v>
      </c>
      <c r="U2749">
        <v>34</v>
      </c>
      <c r="V2749" t="s">
        <v>3581</v>
      </c>
      <c r="W2749" t="s">
        <v>3575</v>
      </c>
      <c r="Y2749" s="3">
        <v>44138</v>
      </c>
      <c r="AA2749" t="s">
        <v>3581</v>
      </c>
      <c r="AH2749" t="str">
        <f>VLOOKUP(B2749,'cc Lookup'!A:J,10,0)</f>
        <v>Corporate Expenditure</v>
      </c>
      <c r="AI2749" t="str">
        <f>VLOOKUP(B2749,'cc Lookup'!A:E,5,0)</f>
        <v>Corporate Exp</v>
      </c>
      <c r="AJ2749" t="s">
        <v>6737</v>
      </c>
      <c r="AK2749" t="str">
        <f t="shared" si="84"/>
        <v>E35120 Corporate Expenses</v>
      </c>
      <c r="AL2749" t="str">
        <f t="shared" si="85"/>
        <v>7310 Legal / Prof Fees</v>
      </c>
      <c r="AM2749" t="str">
        <f>VLOOKUP(W2749,Lookup!A:B,2,0)</f>
        <v>Other</v>
      </c>
    </row>
    <row r="2750" spans="1:39" x14ac:dyDescent="0.25">
      <c r="A2750" t="s">
        <v>33</v>
      </c>
      <c r="B2750" s="1" t="s">
        <v>63</v>
      </c>
      <c r="C2750" s="1" t="s">
        <v>35</v>
      </c>
      <c r="D2750" s="1" t="s">
        <v>36</v>
      </c>
      <c r="E2750" s="1" t="s">
        <v>36</v>
      </c>
      <c r="F2750" s="1" t="s">
        <v>37</v>
      </c>
      <c r="G2750" t="s">
        <v>64</v>
      </c>
      <c r="H2750" t="s">
        <v>39</v>
      </c>
      <c r="I2750" t="s">
        <v>40</v>
      </c>
      <c r="J2750" t="s">
        <v>40</v>
      </c>
      <c r="K2750" t="s">
        <v>40</v>
      </c>
      <c r="L2750" s="4">
        <v>13245</v>
      </c>
      <c r="M2750" s="2">
        <v>44105</v>
      </c>
      <c r="N2750" t="s">
        <v>55</v>
      </c>
      <c r="O2750" t="s">
        <v>56</v>
      </c>
      <c r="P2750" t="s">
        <v>3573</v>
      </c>
      <c r="Q2750" t="s">
        <v>3574</v>
      </c>
      <c r="R2750" t="s">
        <v>3575</v>
      </c>
      <c r="S2750" s="3">
        <v>44138</v>
      </c>
      <c r="T2750" t="s">
        <v>350</v>
      </c>
      <c r="U2750">
        <v>35</v>
      </c>
      <c r="V2750" t="s">
        <v>3582</v>
      </c>
      <c r="W2750" t="s">
        <v>3575</v>
      </c>
      <c r="Y2750" s="3">
        <v>44138</v>
      </c>
      <c r="AA2750" t="s">
        <v>3583</v>
      </c>
      <c r="AD2750" t="s">
        <v>3584</v>
      </c>
      <c r="AH2750" t="str">
        <f>VLOOKUP(B2750,'cc Lookup'!A:J,10,0)</f>
        <v>Corporate Expenditure</v>
      </c>
      <c r="AI2750" t="str">
        <f>VLOOKUP(B2750,'cc Lookup'!A:E,5,0)</f>
        <v>Corporate Exp</v>
      </c>
      <c r="AJ2750" t="s">
        <v>6737</v>
      </c>
      <c r="AK2750" t="str">
        <f t="shared" si="84"/>
        <v>E35120 Corporate Expenses</v>
      </c>
      <c r="AL2750" t="str">
        <f t="shared" si="85"/>
        <v>7310 Legal / Prof Fees</v>
      </c>
      <c r="AM2750" t="str">
        <f>VLOOKUP(W2750,Lookup!A:B,2,0)</f>
        <v>Other</v>
      </c>
    </row>
    <row r="2751" spans="1:39" x14ac:dyDescent="0.25">
      <c r="A2751" t="s">
        <v>33</v>
      </c>
      <c r="B2751" s="1" t="s">
        <v>63</v>
      </c>
      <c r="C2751" s="1" t="s">
        <v>35</v>
      </c>
      <c r="D2751" s="1" t="s">
        <v>36</v>
      </c>
      <c r="E2751" s="1" t="s">
        <v>36</v>
      </c>
      <c r="F2751" s="1" t="s">
        <v>37</v>
      </c>
      <c r="G2751" t="s">
        <v>64</v>
      </c>
      <c r="H2751" t="s">
        <v>39</v>
      </c>
      <c r="I2751" t="s">
        <v>40</v>
      </c>
      <c r="J2751" t="s">
        <v>40</v>
      </c>
      <c r="K2751" t="s">
        <v>40</v>
      </c>
      <c r="L2751" s="4">
        <v>-739</v>
      </c>
      <c r="M2751" s="2">
        <v>44105</v>
      </c>
      <c r="N2751" t="s">
        <v>55</v>
      </c>
      <c r="O2751" t="s">
        <v>56</v>
      </c>
      <c r="P2751" t="s">
        <v>3576</v>
      </c>
      <c r="Q2751" t="s">
        <v>3577</v>
      </c>
      <c r="R2751" t="s">
        <v>3578</v>
      </c>
      <c r="S2751" s="3">
        <v>44113</v>
      </c>
      <c r="T2751" t="s">
        <v>46</v>
      </c>
      <c r="U2751">
        <v>37</v>
      </c>
      <c r="V2751" t="s">
        <v>3489</v>
      </c>
      <c r="W2751" t="s">
        <v>3578</v>
      </c>
      <c r="Y2751" s="3">
        <v>44113</v>
      </c>
      <c r="AA2751" t="s">
        <v>3489</v>
      </c>
      <c r="AH2751" t="str">
        <f>VLOOKUP(B2751,'cc Lookup'!A:J,10,0)</f>
        <v>Corporate Expenditure</v>
      </c>
      <c r="AI2751" t="str">
        <f>VLOOKUP(B2751,'cc Lookup'!A:E,5,0)</f>
        <v>Corporate Exp</v>
      </c>
      <c r="AJ2751" t="s">
        <v>6737</v>
      </c>
      <c r="AK2751" t="str">
        <f t="shared" si="84"/>
        <v>E35120 Corporate Expenses</v>
      </c>
      <c r="AL2751" t="str">
        <f t="shared" si="85"/>
        <v>7310 Legal / Prof Fees</v>
      </c>
      <c r="AM2751" t="str">
        <f>VLOOKUP(W2751,Lookup!A:B,2,0)</f>
        <v>Other</v>
      </c>
    </row>
    <row r="2752" spans="1:39" x14ac:dyDescent="0.25">
      <c r="A2752" t="s">
        <v>33</v>
      </c>
      <c r="B2752" s="1" t="s">
        <v>63</v>
      </c>
      <c r="C2752" s="1" t="s">
        <v>35</v>
      </c>
      <c r="D2752" s="1" t="s">
        <v>36</v>
      </c>
      <c r="E2752" s="1" t="s">
        <v>36</v>
      </c>
      <c r="F2752" s="1" t="s">
        <v>37</v>
      </c>
      <c r="G2752" t="s">
        <v>64</v>
      </c>
      <c r="H2752" t="s">
        <v>39</v>
      </c>
      <c r="I2752" t="s">
        <v>40</v>
      </c>
      <c r="J2752" t="s">
        <v>40</v>
      </c>
      <c r="K2752" t="s">
        <v>40</v>
      </c>
      <c r="L2752" s="4">
        <v>-20000</v>
      </c>
      <c r="M2752" s="2">
        <v>44105</v>
      </c>
      <c r="N2752" t="s">
        <v>55</v>
      </c>
      <c r="O2752" t="s">
        <v>56</v>
      </c>
      <c r="P2752" t="s">
        <v>3576</v>
      </c>
      <c r="Q2752" t="s">
        <v>3577</v>
      </c>
      <c r="R2752" t="s">
        <v>3578</v>
      </c>
      <c r="S2752" s="3">
        <v>44113</v>
      </c>
      <c r="T2752" t="s">
        <v>46</v>
      </c>
      <c r="U2752">
        <v>38</v>
      </c>
      <c r="V2752" t="s">
        <v>3490</v>
      </c>
      <c r="W2752" t="s">
        <v>3578</v>
      </c>
      <c r="Y2752" s="3">
        <v>44113</v>
      </c>
      <c r="AA2752" t="s">
        <v>3490</v>
      </c>
      <c r="AH2752" t="str">
        <f>VLOOKUP(B2752,'cc Lookup'!A:J,10,0)</f>
        <v>Corporate Expenditure</v>
      </c>
      <c r="AI2752" t="str">
        <f>VLOOKUP(B2752,'cc Lookup'!A:E,5,0)</f>
        <v>Corporate Exp</v>
      </c>
      <c r="AJ2752" t="s">
        <v>6737</v>
      </c>
      <c r="AK2752" t="str">
        <f t="shared" si="84"/>
        <v>E35120 Corporate Expenses</v>
      </c>
      <c r="AL2752" t="str">
        <f t="shared" si="85"/>
        <v>7310 Legal / Prof Fees</v>
      </c>
      <c r="AM2752" t="str">
        <f>VLOOKUP(W2752,Lookup!A:B,2,0)</f>
        <v>Other</v>
      </c>
    </row>
    <row r="2753" spans="1:39" x14ac:dyDescent="0.25">
      <c r="A2753" t="s">
        <v>33</v>
      </c>
      <c r="B2753" s="1" t="s">
        <v>63</v>
      </c>
      <c r="C2753" s="1" t="s">
        <v>35</v>
      </c>
      <c r="D2753" s="1" t="s">
        <v>36</v>
      </c>
      <c r="E2753" s="1" t="s">
        <v>36</v>
      </c>
      <c r="F2753" s="1" t="s">
        <v>37</v>
      </c>
      <c r="G2753" t="s">
        <v>64</v>
      </c>
      <c r="H2753" t="s">
        <v>39</v>
      </c>
      <c r="I2753" t="s">
        <v>40</v>
      </c>
      <c r="J2753" t="s">
        <v>40</v>
      </c>
      <c r="K2753" t="s">
        <v>40</v>
      </c>
      <c r="L2753" s="4">
        <v>-26.79</v>
      </c>
      <c r="M2753" s="2">
        <v>44105</v>
      </c>
      <c r="N2753" t="s">
        <v>83</v>
      </c>
      <c r="O2753" t="s">
        <v>84</v>
      </c>
      <c r="P2753" t="s">
        <v>3585</v>
      </c>
      <c r="Q2753" t="s">
        <v>3586</v>
      </c>
      <c r="R2753" t="s">
        <v>3587</v>
      </c>
      <c r="S2753" s="3">
        <v>44110</v>
      </c>
      <c r="T2753" t="s">
        <v>46</v>
      </c>
      <c r="U2753">
        <v>4</v>
      </c>
      <c r="V2753" t="s">
        <v>47</v>
      </c>
      <c r="W2753" t="s">
        <v>332</v>
      </c>
      <c r="X2753" t="s">
        <v>3588</v>
      </c>
      <c r="Y2753" s="3">
        <v>44109</v>
      </c>
      <c r="AA2753" t="s">
        <v>3589</v>
      </c>
      <c r="AB2753" t="s">
        <v>91</v>
      </c>
      <c r="AC2753">
        <v>10005676</v>
      </c>
      <c r="AH2753" t="str">
        <f>VLOOKUP(B2753,'cc Lookup'!A:J,10,0)</f>
        <v>Corporate Expenditure</v>
      </c>
      <c r="AI2753" t="str">
        <f>VLOOKUP(B2753,'cc Lookup'!A:E,5,0)</f>
        <v>Corporate Exp</v>
      </c>
      <c r="AJ2753" t="s">
        <v>6737</v>
      </c>
      <c r="AK2753" t="str">
        <f t="shared" si="84"/>
        <v>E35120 Corporate Expenses</v>
      </c>
      <c r="AL2753" t="str">
        <f t="shared" si="85"/>
        <v>7310 Legal / Prof Fees</v>
      </c>
      <c r="AM2753" t="str">
        <f>VLOOKUP(W2753,Lookup!A:B,2,0)</f>
        <v>Other</v>
      </c>
    </row>
    <row r="2754" spans="1:39" x14ac:dyDescent="0.25">
      <c r="A2754" t="s">
        <v>33</v>
      </c>
      <c r="B2754" s="1" t="s">
        <v>63</v>
      </c>
      <c r="C2754" s="1" t="s">
        <v>35</v>
      </c>
      <c r="D2754" s="1" t="s">
        <v>36</v>
      </c>
      <c r="E2754" s="1" t="s">
        <v>2977</v>
      </c>
      <c r="F2754" s="1" t="s">
        <v>37</v>
      </c>
      <c r="G2754" t="s">
        <v>64</v>
      </c>
      <c r="H2754" t="s">
        <v>39</v>
      </c>
      <c r="I2754" t="s">
        <v>40</v>
      </c>
      <c r="J2754" t="s">
        <v>2978</v>
      </c>
      <c r="K2754" t="s">
        <v>40</v>
      </c>
      <c r="L2754" s="4">
        <v>-70093.87</v>
      </c>
      <c r="M2754" s="2">
        <v>44105</v>
      </c>
      <c r="N2754" t="s">
        <v>55</v>
      </c>
      <c r="O2754" t="s">
        <v>56</v>
      </c>
      <c r="P2754" t="s">
        <v>3573</v>
      </c>
      <c r="Q2754" t="s">
        <v>3574</v>
      </c>
      <c r="R2754" t="s">
        <v>3575</v>
      </c>
      <c r="S2754" s="3">
        <v>44138</v>
      </c>
      <c r="T2754" t="s">
        <v>350</v>
      </c>
      <c r="U2754">
        <v>36</v>
      </c>
      <c r="V2754" t="s">
        <v>3590</v>
      </c>
      <c r="W2754" t="s">
        <v>3575</v>
      </c>
      <c r="Y2754" s="3">
        <v>44138</v>
      </c>
      <c r="AA2754" t="s">
        <v>1999</v>
      </c>
      <c r="AD2754" t="s">
        <v>3591</v>
      </c>
      <c r="AH2754" t="str">
        <f>VLOOKUP(B2754,'cc Lookup'!A:J,10,0)</f>
        <v>Corporate Expenditure</v>
      </c>
      <c r="AI2754" t="str">
        <f>VLOOKUP(B2754,'cc Lookup'!A:E,5,0)</f>
        <v>Corporate Exp</v>
      </c>
      <c r="AJ2754" t="s">
        <v>6737</v>
      </c>
      <c r="AK2754" t="str">
        <f t="shared" si="84"/>
        <v>E35120 Corporate Expenses</v>
      </c>
      <c r="AL2754" t="str">
        <f t="shared" si="85"/>
        <v>7310 Legal / Prof Fees</v>
      </c>
      <c r="AM2754" t="str">
        <f>VLOOKUP(W2754,Lookup!A:B,2,0)</f>
        <v>Other</v>
      </c>
    </row>
    <row r="2755" spans="1:39" x14ac:dyDescent="0.25">
      <c r="A2755" t="s">
        <v>33</v>
      </c>
      <c r="B2755" s="1" t="s">
        <v>63</v>
      </c>
      <c r="C2755" s="1" t="s">
        <v>35</v>
      </c>
      <c r="D2755" s="1" t="s">
        <v>36</v>
      </c>
      <c r="E2755" s="1" t="s">
        <v>2977</v>
      </c>
      <c r="F2755" s="1" t="s">
        <v>37</v>
      </c>
      <c r="G2755" t="s">
        <v>64</v>
      </c>
      <c r="H2755" t="s">
        <v>39</v>
      </c>
      <c r="I2755" t="s">
        <v>40</v>
      </c>
      <c r="J2755" t="s">
        <v>2978</v>
      </c>
      <c r="K2755" t="s">
        <v>40</v>
      </c>
      <c r="L2755" s="4">
        <v>84484</v>
      </c>
      <c r="M2755" s="2">
        <v>44105</v>
      </c>
      <c r="N2755" t="s">
        <v>55</v>
      </c>
      <c r="O2755" t="s">
        <v>56</v>
      </c>
      <c r="P2755" t="s">
        <v>3576</v>
      </c>
      <c r="Q2755" t="s">
        <v>3577</v>
      </c>
      <c r="R2755" t="s">
        <v>3578</v>
      </c>
      <c r="S2755" s="3">
        <v>44113</v>
      </c>
      <c r="T2755" t="s">
        <v>46</v>
      </c>
      <c r="U2755">
        <v>39</v>
      </c>
      <c r="V2755" t="s">
        <v>3504</v>
      </c>
      <c r="W2755" t="s">
        <v>3578</v>
      </c>
      <c r="Y2755" s="3">
        <v>44113</v>
      </c>
      <c r="AA2755" t="s">
        <v>1999</v>
      </c>
      <c r="AD2755" t="s">
        <v>3505</v>
      </c>
      <c r="AH2755" t="str">
        <f>VLOOKUP(B2755,'cc Lookup'!A:J,10,0)</f>
        <v>Corporate Expenditure</v>
      </c>
      <c r="AI2755" t="str">
        <f>VLOOKUP(B2755,'cc Lookup'!A:E,5,0)</f>
        <v>Corporate Exp</v>
      </c>
      <c r="AJ2755" t="s">
        <v>6737</v>
      </c>
      <c r="AK2755" t="str">
        <f t="shared" si="84"/>
        <v>E35120 Corporate Expenses</v>
      </c>
      <c r="AL2755" t="str">
        <f t="shared" si="85"/>
        <v>7310 Legal / Prof Fees</v>
      </c>
      <c r="AM2755" t="str">
        <f>VLOOKUP(W2755,Lookup!A:B,2,0)</f>
        <v>Other</v>
      </c>
    </row>
    <row r="2756" spans="1:39" x14ac:dyDescent="0.25">
      <c r="A2756" t="s">
        <v>33</v>
      </c>
      <c r="B2756" s="1" t="s">
        <v>63</v>
      </c>
      <c r="C2756" s="1" t="s">
        <v>35</v>
      </c>
      <c r="D2756" s="1" t="s">
        <v>798</v>
      </c>
      <c r="E2756" s="1" t="s">
        <v>36</v>
      </c>
      <c r="F2756" s="1" t="s">
        <v>37</v>
      </c>
      <c r="G2756" t="s">
        <v>64</v>
      </c>
      <c r="H2756" t="s">
        <v>39</v>
      </c>
      <c r="I2756" t="s">
        <v>799</v>
      </c>
      <c r="J2756" t="s">
        <v>40</v>
      </c>
      <c r="K2756" t="s">
        <v>40</v>
      </c>
      <c r="L2756" s="4">
        <v>-105</v>
      </c>
      <c r="M2756" s="2">
        <v>44105</v>
      </c>
      <c r="N2756" t="s">
        <v>83</v>
      </c>
      <c r="O2756" t="s">
        <v>84</v>
      </c>
      <c r="P2756" t="s">
        <v>3592</v>
      </c>
      <c r="Q2756" t="s">
        <v>3593</v>
      </c>
      <c r="R2756" t="s">
        <v>3587</v>
      </c>
      <c r="S2756" s="3">
        <v>44119</v>
      </c>
      <c r="T2756" t="s">
        <v>46</v>
      </c>
      <c r="U2756">
        <v>4</v>
      </c>
      <c r="V2756" t="s">
        <v>47</v>
      </c>
      <c r="W2756" t="s">
        <v>332</v>
      </c>
      <c r="X2756" t="s">
        <v>3594</v>
      </c>
      <c r="Y2756" s="3">
        <v>44118</v>
      </c>
      <c r="AA2756" t="s">
        <v>3595</v>
      </c>
      <c r="AB2756" t="s">
        <v>91</v>
      </c>
      <c r="AC2756">
        <v>10005676</v>
      </c>
      <c r="AH2756" t="str">
        <f>VLOOKUP(B2756,'cc Lookup'!A:J,10,0)</f>
        <v>Corporate Expenditure</v>
      </c>
      <c r="AI2756" t="str">
        <f>VLOOKUP(B2756,'cc Lookup'!A:E,5,0)</f>
        <v>Corporate Exp</v>
      </c>
      <c r="AJ2756" t="s">
        <v>6737</v>
      </c>
      <c r="AK2756" t="str">
        <f t="shared" ref="AK2756:AK2819" si="86">B2756&amp;" "&amp;G2756</f>
        <v>E35120 Corporate Expenses</v>
      </c>
      <c r="AL2756" t="str">
        <f t="shared" ref="AL2756:AL2819" si="87">C2756&amp;" "&amp;H2756</f>
        <v>7310 Legal / Prof Fees</v>
      </c>
      <c r="AM2756" t="str">
        <f>VLOOKUP(W2756,Lookup!A:B,2,0)</f>
        <v>Other</v>
      </c>
    </row>
    <row r="2757" spans="1:39" x14ac:dyDescent="0.25">
      <c r="A2757" t="s">
        <v>33</v>
      </c>
      <c r="B2757" s="1" t="s">
        <v>63</v>
      </c>
      <c r="C2757" s="1" t="s">
        <v>35</v>
      </c>
      <c r="D2757" s="1" t="s">
        <v>36</v>
      </c>
      <c r="E2757" s="1" t="s">
        <v>36</v>
      </c>
      <c r="F2757" s="1" t="s">
        <v>37</v>
      </c>
      <c r="G2757" t="s">
        <v>64</v>
      </c>
      <c r="H2757" t="s">
        <v>39</v>
      </c>
      <c r="I2757" t="s">
        <v>40</v>
      </c>
      <c r="J2757" t="s">
        <v>40</v>
      </c>
      <c r="K2757" t="s">
        <v>40</v>
      </c>
      <c r="L2757" s="4">
        <v>1224</v>
      </c>
      <c r="M2757" s="2">
        <v>44136</v>
      </c>
      <c r="N2757" t="s">
        <v>55</v>
      </c>
      <c r="O2757" t="s">
        <v>56</v>
      </c>
      <c r="P2757" t="s">
        <v>3635</v>
      </c>
      <c r="Q2757" t="s">
        <v>3636</v>
      </c>
      <c r="R2757" t="s">
        <v>3637</v>
      </c>
      <c r="S2757" s="3">
        <v>44167</v>
      </c>
      <c r="T2757" t="s">
        <v>350</v>
      </c>
      <c r="U2757">
        <v>33</v>
      </c>
      <c r="V2757" t="s">
        <v>3642</v>
      </c>
      <c r="W2757" t="s">
        <v>3637</v>
      </c>
      <c r="Y2757" s="3">
        <v>44167</v>
      </c>
      <c r="AA2757" t="s">
        <v>3642</v>
      </c>
      <c r="AH2757" t="str">
        <f>VLOOKUP(B2757,'cc Lookup'!A:J,10,0)</f>
        <v>Corporate Expenditure</v>
      </c>
      <c r="AI2757" t="str">
        <f>VLOOKUP(B2757,'cc Lookup'!A:E,5,0)</f>
        <v>Corporate Exp</v>
      </c>
      <c r="AJ2757" t="s">
        <v>6737</v>
      </c>
      <c r="AK2757" t="str">
        <f t="shared" si="86"/>
        <v>E35120 Corporate Expenses</v>
      </c>
      <c r="AL2757" t="str">
        <f t="shared" si="87"/>
        <v>7310 Legal / Prof Fees</v>
      </c>
      <c r="AM2757" t="str">
        <f>VLOOKUP(W2757,Lookup!A:B,2,0)</f>
        <v>Other</v>
      </c>
    </row>
    <row r="2758" spans="1:39" x14ac:dyDescent="0.25">
      <c r="A2758" t="s">
        <v>33</v>
      </c>
      <c r="B2758" s="1" t="s">
        <v>63</v>
      </c>
      <c r="C2758" s="1" t="s">
        <v>35</v>
      </c>
      <c r="D2758" s="1" t="s">
        <v>36</v>
      </c>
      <c r="E2758" s="1" t="s">
        <v>36</v>
      </c>
      <c r="F2758" s="1" t="s">
        <v>37</v>
      </c>
      <c r="G2758" t="s">
        <v>64</v>
      </c>
      <c r="H2758" t="s">
        <v>39</v>
      </c>
      <c r="I2758" t="s">
        <v>40</v>
      </c>
      <c r="J2758" t="s">
        <v>40</v>
      </c>
      <c r="K2758" t="s">
        <v>40</v>
      </c>
      <c r="L2758" s="4">
        <v>6400</v>
      </c>
      <c r="M2758" s="2">
        <v>44136</v>
      </c>
      <c r="N2758" t="s">
        <v>55</v>
      </c>
      <c r="O2758" t="s">
        <v>56</v>
      </c>
      <c r="P2758" t="s">
        <v>3635</v>
      </c>
      <c r="Q2758" t="s">
        <v>3636</v>
      </c>
      <c r="R2758" t="s">
        <v>3637</v>
      </c>
      <c r="S2758" s="3">
        <v>44167</v>
      </c>
      <c r="T2758" t="s">
        <v>350</v>
      </c>
      <c r="U2758">
        <v>34</v>
      </c>
      <c r="V2758" t="s">
        <v>3643</v>
      </c>
      <c r="W2758" t="s">
        <v>3637</v>
      </c>
      <c r="Y2758" s="3">
        <v>44167</v>
      </c>
      <c r="AA2758" t="s">
        <v>3643</v>
      </c>
      <c r="AH2758" t="str">
        <f>VLOOKUP(B2758,'cc Lookup'!A:J,10,0)</f>
        <v>Corporate Expenditure</v>
      </c>
      <c r="AI2758" t="str">
        <f>VLOOKUP(B2758,'cc Lookup'!A:E,5,0)</f>
        <v>Corporate Exp</v>
      </c>
      <c r="AJ2758" t="s">
        <v>6737</v>
      </c>
      <c r="AK2758" t="str">
        <f t="shared" si="86"/>
        <v>E35120 Corporate Expenses</v>
      </c>
      <c r="AL2758" t="str">
        <f t="shared" si="87"/>
        <v>7310 Legal / Prof Fees</v>
      </c>
      <c r="AM2758" t="str">
        <f>VLOOKUP(W2758,Lookup!A:B,2,0)</f>
        <v>Other</v>
      </c>
    </row>
    <row r="2759" spans="1:39" x14ac:dyDescent="0.25">
      <c r="A2759" t="s">
        <v>33</v>
      </c>
      <c r="B2759" s="1" t="s">
        <v>63</v>
      </c>
      <c r="C2759" s="1" t="s">
        <v>35</v>
      </c>
      <c r="D2759" s="1" t="s">
        <v>36</v>
      </c>
      <c r="E2759" s="1" t="s">
        <v>36</v>
      </c>
      <c r="F2759" s="1" t="s">
        <v>37</v>
      </c>
      <c r="G2759" t="s">
        <v>64</v>
      </c>
      <c r="H2759" t="s">
        <v>39</v>
      </c>
      <c r="I2759" t="s">
        <v>40</v>
      </c>
      <c r="J2759" t="s">
        <v>40</v>
      </c>
      <c r="K2759" t="s">
        <v>40</v>
      </c>
      <c r="L2759" s="4">
        <v>26063</v>
      </c>
      <c r="M2759" s="2">
        <v>44136</v>
      </c>
      <c r="N2759" t="s">
        <v>55</v>
      </c>
      <c r="O2759" t="s">
        <v>56</v>
      </c>
      <c r="P2759" t="s">
        <v>3635</v>
      </c>
      <c r="Q2759" t="s">
        <v>3636</v>
      </c>
      <c r="R2759" t="s">
        <v>3637</v>
      </c>
      <c r="S2759" s="3">
        <v>44167</v>
      </c>
      <c r="T2759" t="s">
        <v>350</v>
      </c>
      <c r="U2759">
        <v>35</v>
      </c>
      <c r="V2759" t="s">
        <v>3644</v>
      </c>
      <c r="W2759" t="s">
        <v>3637</v>
      </c>
      <c r="Y2759" s="3">
        <v>44167</v>
      </c>
      <c r="AA2759" t="s">
        <v>3583</v>
      </c>
      <c r="AD2759" t="s">
        <v>3645</v>
      </c>
      <c r="AH2759" t="str">
        <f>VLOOKUP(B2759,'cc Lookup'!A:J,10,0)</f>
        <v>Corporate Expenditure</v>
      </c>
      <c r="AI2759" t="str">
        <f>VLOOKUP(B2759,'cc Lookup'!A:E,5,0)</f>
        <v>Corporate Exp</v>
      </c>
      <c r="AJ2759" t="s">
        <v>6737</v>
      </c>
      <c r="AK2759" t="str">
        <f t="shared" si="86"/>
        <v>E35120 Corporate Expenses</v>
      </c>
      <c r="AL2759" t="str">
        <f t="shared" si="87"/>
        <v>7310 Legal / Prof Fees</v>
      </c>
      <c r="AM2759" t="str">
        <f>VLOOKUP(W2759,Lookup!A:B,2,0)</f>
        <v>Other</v>
      </c>
    </row>
    <row r="2760" spans="1:39" x14ac:dyDescent="0.25">
      <c r="A2760" t="s">
        <v>33</v>
      </c>
      <c r="B2760" s="1" t="s">
        <v>63</v>
      </c>
      <c r="C2760" s="1" t="s">
        <v>35</v>
      </c>
      <c r="D2760" s="1" t="s">
        <v>36</v>
      </c>
      <c r="E2760" s="1" t="s">
        <v>36</v>
      </c>
      <c r="F2760" s="1" t="s">
        <v>37</v>
      </c>
      <c r="G2760" t="s">
        <v>64</v>
      </c>
      <c r="H2760" t="s">
        <v>39</v>
      </c>
      <c r="I2760" t="s">
        <v>40</v>
      </c>
      <c r="J2760" t="s">
        <v>40</v>
      </c>
      <c r="K2760" t="s">
        <v>40</v>
      </c>
      <c r="L2760" s="4">
        <v>-10307</v>
      </c>
      <c r="M2760" s="2">
        <v>44136</v>
      </c>
      <c r="N2760" t="s">
        <v>55</v>
      </c>
      <c r="O2760" t="s">
        <v>56</v>
      </c>
      <c r="P2760" t="s">
        <v>3445</v>
      </c>
      <c r="Q2760" t="s">
        <v>3646</v>
      </c>
      <c r="R2760" t="s">
        <v>3647</v>
      </c>
      <c r="S2760" s="3">
        <v>44168</v>
      </c>
      <c r="T2760" t="s">
        <v>350</v>
      </c>
      <c r="U2760">
        <v>14</v>
      </c>
      <c r="V2760" t="s">
        <v>3648</v>
      </c>
      <c r="W2760" t="s">
        <v>3647</v>
      </c>
      <c r="Y2760" s="3">
        <v>44168</v>
      </c>
      <c r="AA2760" t="s">
        <v>3649</v>
      </c>
      <c r="AD2760" t="s">
        <v>3650</v>
      </c>
      <c r="AH2760" t="str">
        <f>VLOOKUP(B2760,'cc Lookup'!A:J,10,0)</f>
        <v>Corporate Expenditure</v>
      </c>
      <c r="AI2760" t="str">
        <f>VLOOKUP(B2760,'cc Lookup'!A:E,5,0)</f>
        <v>Corporate Exp</v>
      </c>
      <c r="AJ2760" t="s">
        <v>6737</v>
      </c>
      <c r="AK2760" t="str">
        <f t="shared" si="86"/>
        <v>E35120 Corporate Expenses</v>
      </c>
      <c r="AL2760" t="str">
        <f t="shared" si="87"/>
        <v>7310 Legal / Prof Fees</v>
      </c>
      <c r="AM2760" t="str">
        <f>VLOOKUP(W2760,Lookup!A:B,2,0)</f>
        <v>Other</v>
      </c>
    </row>
    <row r="2761" spans="1:39" x14ac:dyDescent="0.25">
      <c r="A2761" t="s">
        <v>33</v>
      </c>
      <c r="B2761" s="1" t="s">
        <v>63</v>
      </c>
      <c r="C2761" s="1" t="s">
        <v>35</v>
      </c>
      <c r="D2761" s="1" t="s">
        <v>36</v>
      </c>
      <c r="E2761" s="1" t="s">
        <v>36</v>
      </c>
      <c r="F2761" s="1" t="s">
        <v>37</v>
      </c>
      <c r="G2761" t="s">
        <v>64</v>
      </c>
      <c r="H2761" t="s">
        <v>39</v>
      </c>
      <c r="I2761" t="s">
        <v>40</v>
      </c>
      <c r="J2761" t="s">
        <v>40</v>
      </c>
      <c r="K2761" t="s">
        <v>40</v>
      </c>
      <c r="L2761" s="4">
        <v>-26063</v>
      </c>
      <c r="M2761" s="2">
        <v>44136</v>
      </c>
      <c r="N2761" t="s">
        <v>55</v>
      </c>
      <c r="O2761" t="s">
        <v>56</v>
      </c>
      <c r="P2761" t="s">
        <v>3445</v>
      </c>
      <c r="Q2761" t="s">
        <v>3646</v>
      </c>
      <c r="R2761" t="s">
        <v>3647</v>
      </c>
      <c r="S2761" s="3">
        <v>44168</v>
      </c>
      <c r="T2761" t="s">
        <v>350</v>
      </c>
      <c r="U2761">
        <v>15</v>
      </c>
      <c r="V2761" t="s">
        <v>3644</v>
      </c>
      <c r="W2761" t="s">
        <v>3647</v>
      </c>
      <c r="Y2761" s="3">
        <v>44168</v>
      </c>
      <c r="AA2761" t="s">
        <v>3583</v>
      </c>
      <c r="AD2761" t="s">
        <v>3645</v>
      </c>
      <c r="AH2761" t="str">
        <f>VLOOKUP(B2761,'cc Lookup'!A:J,10,0)</f>
        <v>Corporate Expenditure</v>
      </c>
      <c r="AI2761" t="str">
        <f>VLOOKUP(B2761,'cc Lookup'!A:E,5,0)</f>
        <v>Corporate Exp</v>
      </c>
      <c r="AJ2761" t="s">
        <v>6737</v>
      </c>
      <c r="AK2761" t="str">
        <f t="shared" si="86"/>
        <v>E35120 Corporate Expenses</v>
      </c>
      <c r="AL2761" t="str">
        <f t="shared" si="87"/>
        <v>7310 Legal / Prof Fees</v>
      </c>
      <c r="AM2761" t="str">
        <f>VLOOKUP(W2761,Lookup!A:B,2,0)</f>
        <v>Other</v>
      </c>
    </row>
    <row r="2762" spans="1:39" x14ac:dyDescent="0.25">
      <c r="A2762" t="s">
        <v>33</v>
      </c>
      <c r="B2762" s="1" t="s">
        <v>63</v>
      </c>
      <c r="C2762" s="1" t="s">
        <v>35</v>
      </c>
      <c r="D2762" s="1" t="s">
        <v>36</v>
      </c>
      <c r="E2762" s="1" t="s">
        <v>36</v>
      </c>
      <c r="F2762" s="1" t="s">
        <v>37</v>
      </c>
      <c r="G2762" t="s">
        <v>64</v>
      </c>
      <c r="H2762" t="s">
        <v>39</v>
      </c>
      <c r="I2762" t="s">
        <v>40</v>
      </c>
      <c r="J2762" t="s">
        <v>40</v>
      </c>
      <c r="K2762" t="s">
        <v>40</v>
      </c>
      <c r="L2762" s="4">
        <v>-985</v>
      </c>
      <c r="M2762" s="2">
        <v>44136</v>
      </c>
      <c r="N2762" t="s">
        <v>55</v>
      </c>
      <c r="O2762" t="s">
        <v>56</v>
      </c>
      <c r="P2762" t="s">
        <v>3638</v>
      </c>
      <c r="Q2762" t="s">
        <v>3639</v>
      </c>
      <c r="R2762" t="s">
        <v>3640</v>
      </c>
      <c r="S2762" s="3">
        <v>44145</v>
      </c>
      <c r="T2762" t="s">
        <v>46</v>
      </c>
      <c r="U2762">
        <v>33</v>
      </c>
      <c r="V2762" t="s">
        <v>3580</v>
      </c>
      <c r="W2762" t="s">
        <v>3640</v>
      </c>
      <c r="Y2762" s="3">
        <v>44145</v>
      </c>
      <c r="AA2762" t="s">
        <v>3580</v>
      </c>
      <c r="AH2762" t="str">
        <f>VLOOKUP(B2762,'cc Lookup'!A:J,10,0)</f>
        <v>Corporate Expenditure</v>
      </c>
      <c r="AI2762" t="str">
        <f>VLOOKUP(B2762,'cc Lookup'!A:E,5,0)</f>
        <v>Corporate Exp</v>
      </c>
      <c r="AJ2762" t="s">
        <v>6737</v>
      </c>
      <c r="AK2762" t="str">
        <f t="shared" si="86"/>
        <v>E35120 Corporate Expenses</v>
      </c>
      <c r="AL2762" t="str">
        <f t="shared" si="87"/>
        <v>7310 Legal / Prof Fees</v>
      </c>
      <c r="AM2762" t="str">
        <f>VLOOKUP(W2762,Lookup!A:B,2,0)</f>
        <v>Other</v>
      </c>
    </row>
    <row r="2763" spans="1:39" x14ac:dyDescent="0.25">
      <c r="A2763" t="s">
        <v>33</v>
      </c>
      <c r="B2763" s="1" t="s">
        <v>63</v>
      </c>
      <c r="C2763" s="1" t="s">
        <v>35</v>
      </c>
      <c r="D2763" s="1" t="s">
        <v>36</v>
      </c>
      <c r="E2763" s="1" t="s">
        <v>36</v>
      </c>
      <c r="F2763" s="1" t="s">
        <v>37</v>
      </c>
      <c r="G2763" t="s">
        <v>64</v>
      </c>
      <c r="H2763" t="s">
        <v>39</v>
      </c>
      <c r="I2763" t="s">
        <v>40</v>
      </c>
      <c r="J2763" t="s">
        <v>40</v>
      </c>
      <c r="K2763" t="s">
        <v>40</v>
      </c>
      <c r="L2763" s="4">
        <v>-12355</v>
      </c>
      <c r="M2763" s="2">
        <v>44136</v>
      </c>
      <c r="N2763" t="s">
        <v>55</v>
      </c>
      <c r="O2763" t="s">
        <v>56</v>
      </c>
      <c r="P2763" t="s">
        <v>3638</v>
      </c>
      <c r="Q2763" t="s">
        <v>3639</v>
      </c>
      <c r="R2763" t="s">
        <v>3640</v>
      </c>
      <c r="S2763" s="3">
        <v>44145</v>
      </c>
      <c r="T2763" t="s">
        <v>46</v>
      </c>
      <c r="U2763">
        <v>34</v>
      </c>
      <c r="V2763" t="s">
        <v>3581</v>
      </c>
      <c r="W2763" t="s">
        <v>3640</v>
      </c>
      <c r="Y2763" s="3">
        <v>44145</v>
      </c>
      <c r="AA2763" t="s">
        <v>3581</v>
      </c>
      <c r="AH2763" t="str">
        <f>VLOOKUP(B2763,'cc Lookup'!A:J,10,0)</f>
        <v>Corporate Expenditure</v>
      </c>
      <c r="AI2763" t="str">
        <f>VLOOKUP(B2763,'cc Lookup'!A:E,5,0)</f>
        <v>Corporate Exp</v>
      </c>
      <c r="AJ2763" t="s">
        <v>6737</v>
      </c>
      <c r="AK2763" t="str">
        <f t="shared" si="86"/>
        <v>E35120 Corporate Expenses</v>
      </c>
      <c r="AL2763" t="str">
        <f t="shared" si="87"/>
        <v>7310 Legal / Prof Fees</v>
      </c>
      <c r="AM2763" t="str">
        <f>VLOOKUP(W2763,Lookup!A:B,2,0)</f>
        <v>Other</v>
      </c>
    </row>
    <row r="2764" spans="1:39" x14ac:dyDescent="0.25">
      <c r="A2764" t="s">
        <v>33</v>
      </c>
      <c r="B2764" s="1" t="s">
        <v>63</v>
      </c>
      <c r="C2764" s="1" t="s">
        <v>35</v>
      </c>
      <c r="D2764" s="1" t="s">
        <v>36</v>
      </c>
      <c r="E2764" s="1" t="s">
        <v>36</v>
      </c>
      <c r="F2764" s="1" t="s">
        <v>37</v>
      </c>
      <c r="G2764" t="s">
        <v>64</v>
      </c>
      <c r="H2764" t="s">
        <v>39</v>
      </c>
      <c r="I2764" t="s">
        <v>40</v>
      </c>
      <c r="J2764" t="s">
        <v>40</v>
      </c>
      <c r="K2764" t="s">
        <v>40</v>
      </c>
      <c r="L2764" s="4">
        <v>-13245</v>
      </c>
      <c r="M2764" s="2">
        <v>44136</v>
      </c>
      <c r="N2764" t="s">
        <v>55</v>
      </c>
      <c r="O2764" t="s">
        <v>56</v>
      </c>
      <c r="P2764" t="s">
        <v>3638</v>
      </c>
      <c r="Q2764" t="s">
        <v>3639</v>
      </c>
      <c r="R2764" t="s">
        <v>3640</v>
      </c>
      <c r="S2764" s="3">
        <v>44145</v>
      </c>
      <c r="T2764" t="s">
        <v>46</v>
      </c>
      <c r="U2764">
        <v>35</v>
      </c>
      <c r="V2764" t="s">
        <v>3582</v>
      </c>
      <c r="W2764" t="s">
        <v>3640</v>
      </c>
      <c r="Y2764" s="3">
        <v>44145</v>
      </c>
      <c r="AA2764" t="s">
        <v>3583</v>
      </c>
      <c r="AD2764" t="s">
        <v>3584</v>
      </c>
      <c r="AH2764" t="str">
        <f>VLOOKUP(B2764,'cc Lookup'!A:J,10,0)</f>
        <v>Corporate Expenditure</v>
      </c>
      <c r="AI2764" t="str">
        <f>VLOOKUP(B2764,'cc Lookup'!A:E,5,0)</f>
        <v>Corporate Exp</v>
      </c>
      <c r="AJ2764" t="s">
        <v>6737</v>
      </c>
      <c r="AK2764" t="str">
        <f t="shared" si="86"/>
        <v>E35120 Corporate Expenses</v>
      </c>
      <c r="AL2764" t="str">
        <f t="shared" si="87"/>
        <v>7310 Legal / Prof Fees</v>
      </c>
      <c r="AM2764" t="str">
        <f>VLOOKUP(W2764,Lookup!A:B,2,0)</f>
        <v>Other</v>
      </c>
    </row>
    <row r="2765" spans="1:39" x14ac:dyDescent="0.25">
      <c r="A2765" t="s">
        <v>33</v>
      </c>
      <c r="B2765" s="1" t="s">
        <v>63</v>
      </c>
      <c r="C2765" s="1" t="s">
        <v>35</v>
      </c>
      <c r="D2765" s="1" t="s">
        <v>36</v>
      </c>
      <c r="E2765" s="1" t="s">
        <v>36</v>
      </c>
      <c r="F2765" s="1" t="s">
        <v>37</v>
      </c>
      <c r="G2765" t="s">
        <v>64</v>
      </c>
      <c r="H2765" t="s">
        <v>39</v>
      </c>
      <c r="I2765" t="s">
        <v>40</v>
      </c>
      <c r="J2765" t="s">
        <v>40</v>
      </c>
      <c r="K2765" t="s">
        <v>40</v>
      </c>
      <c r="L2765" s="4">
        <v>30255</v>
      </c>
      <c r="M2765" s="2">
        <v>44136</v>
      </c>
      <c r="N2765" t="s">
        <v>311</v>
      </c>
      <c r="O2765" t="s">
        <v>56</v>
      </c>
      <c r="P2765" t="s">
        <v>3463</v>
      </c>
      <c r="Q2765" t="s">
        <v>3651</v>
      </c>
      <c r="R2765" t="s">
        <v>3652</v>
      </c>
      <c r="S2765" s="3">
        <v>44168</v>
      </c>
      <c r="T2765" t="s">
        <v>350</v>
      </c>
      <c r="U2765">
        <v>25</v>
      </c>
      <c r="V2765" t="s">
        <v>3653</v>
      </c>
      <c r="W2765" t="s">
        <v>3652</v>
      </c>
      <c r="Y2765" s="3">
        <v>44168</v>
      </c>
      <c r="AA2765" t="s">
        <v>3654</v>
      </c>
      <c r="AD2765" t="s">
        <v>3655</v>
      </c>
      <c r="AH2765" t="str">
        <f>VLOOKUP(B2765,'cc Lookup'!A:J,10,0)</f>
        <v>Corporate Expenditure</v>
      </c>
      <c r="AI2765" t="str">
        <f>VLOOKUP(B2765,'cc Lookup'!A:E,5,0)</f>
        <v>Corporate Exp</v>
      </c>
      <c r="AJ2765" t="s">
        <v>6737</v>
      </c>
      <c r="AK2765" t="str">
        <f t="shared" si="86"/>
        <v>E35120 Corporate Expenses</v>
      </c>
      <c r="AL2765" t="str">
        <f t="shared" si="87"/>
        <v>7310 Legal / Prof Fees</v>
      </c>
      <c r="AM2765" t="str">
        <f>VLOOKUP(W2765,Lookup!A:B,2,0)</f>
        <v>Other</v>
      </c>
    </row>
    <row r="2766" spans="1:39" x14ac:dyDescent="0.25">
      <c r="A2766" t="s">
        <v>33</v>
      </c>
      <c r="B2766" s="1" t="s">
        <v>63</v>
      </c>
      <c r="C2766" s="1" t="s">
        <v>35</v>
      </c>
      <c r="D2766" s="1" t="s">
        <v>36</v>
      </c>
      <c r="E2766" s="1" t="s">
        <v>36</v>
      </c>
      <c r="F2766" s="1" t="s">
        <v>37</v>
      </c>
      <c r="G2766" t="s">
        <v>64</v>
      </c>
      <c r="H2766" t="s">
        <v>39</v>
      </c>
      <c r="I2766" t="s">
        <v>40</v>
      </c>
      <c r="J2766" t="s">
        <v>40</v>
      </c>
      <c r="K2766" t="s">
        <v>40</v>
      </c>
      <c r="L2766" s="4">
        <v>345</v>
      </c>
      <c r="M2766" s="2">
        <v>44136</v>
      </c>
      <c r="N2766" t="s">
        <v>311</v>
      </c>
      <c r="O2766" t="s">
        <v>56</v>
      </c>
      <c r="P2766" t="s">
        <v>3656</v>
      </c>
      <c r="Q2766" t="s">
        <v>3657</v>
      </c>
      <c r="R2766" t="s">
        <v>3658</v>
      </c>
      <c r="S2766" s="3">
        <v>44167</v>
      </c>
      <c r="T2766" t="s">
        <v>350</v>
      </c>
      <c r="U2766">
        <v>99</v>
      </c>
      <c r="V2766" t="s">
        <v>3659</v>
      </c>
      <c r="W2766" t="s">
        <v>3658</v>
      </c>
      <c r="Y2766" s="3">
        <v>44167</v>
      </c>
      <c r="AA2766" t="s">
        <v>3660</v>
      </c>
      <c r="AD2766" t="s">
        <v>2375</v>
      </c>
      <c r="AH2766" t="str">
        <f>VLOOKUP(B2766,'cc Lookup'!A:J,10,0)</f>
        <v>Corporate Expenditure</v>
      </c>
      <c r="AI2766" t="str">
        <f>VLOOKUP(B2766,'cc Lookup'!A:E,5,0)</f>
        <v>Corporate Exp</v>
      </c>
      <c r="AJ2766" t="s">
        <v>6737</v>
      </c>
      <c r="AK2766" t="str">
        <f t="shared" si="86"/>
        <v>E35120 Corporate Expenses</v>
      </c>
      <c r="AL2766" t="str">
        <f t="shared" si="87"/>
        <v>7310 Legal / Prof Fees</v>
      </c>
      <c r="AM2766" t="str">
        <f>VLOOKUP(W2766,Lookup!A:B,2,0)</f>
        <v>Other</v>
      </c>
    </row>
    <row r="2767" spans="1:39" x14ac:dyDescent="0.25">
      <c r="A2767" t="s">
        <v>33</v>
      </c>
      <c r="B2767" s="1" t="s">
        <v>63</v>
      </c>
      <c r="C2767" s="1" t="s">
        <v>35</v>
      </c>
      <c r="D2767" s="1" t="s">
        <v>36</v>
      </c>
      <c r="E2767" s="1" t="s">
        <v>36</v>
      </c>
      <c r="F2767" s="1" t="s">
        <v>37</v>
      </c>
      <c r="G2767" t="s">
        <v>64</v>
      </c>
      <c r="H2767" t="s">
        <v>39</v>
      </c>
      <c r="I2767" t="s">
        <v>40</v>
      </c>
      <c r="J2767" t="s">
        <v>40</v>
      </c>
      <c r="K2767" t="s">
        <v>40</v>
      </c>
      <c r="L2767" s="4">
        <v>575</v>
      </c>
      <c r="M2767" s="2">
        <v>44136</v>
      </c>
      <c r="N2767" t="s">
        <v>311</v>
      </c>
      <c r="O2767" t="s">
        <v>56</v>
      </c>
      <c r="P2767" t="s">
        <v>3656</v>
      </c>
      <c r="Q2767" t="s">
        <v>3657</v>
      </c>
      <c r="R2767" t="s">
        <v>3658</v>
      </c>
      <c r="S2767" s="3">
        <v>44167</v>
      </c>
      <c r="T2767" t="s">
        <v>350</v>
      </c>
      <c r="U2767">
        <v>100</v>
      </c>
      <c r="V2767" t="s">
        <v>3661</v>
      </c>
      <c r="W2767" t="s">
        <v>3658</v>
      </c>
      <c r="Y2767" s="3">
        <v>44167</v>
      </c>
      <c r="AA2767" t="s">
        <v>3662</v>
      </c>
      <c r="AD2767" t="s">
        <v>2504</v>
      </c>
      <c r="AH2767" t="str">
        <f>VLOOKUP(B2767,'cc Lookup'!A:J,10,0)</f>
        <v>Corporate Expenditure</v>
      </c>
      <c r="AI2767" t="str">
        <f>VLOOKUP(B2767,'cc Lookup'!A:E,5,0)</f>
        <v>Corporate Exp</v>
      </c>
      <c r="AJ2767" t="s">
        <v>6737</v>
      </c>
      <c r="AK2767" t="str">
        <f t="shared" si="86"/>
        <v>E35120 Corporate Expenses</v>
      </c>
      <c r="AL2767" t="str">
        <f t="shared" si="87"/>
        <v>7310 Legal / Prof Fees</v>
      </c>
      <c r="AM2767" t="str">
        <f>VLOOKUP(W2767,Lookup!A:B,2,0)</f>
        <v>Other</v>
      </c>
    </row>
    <row r="2768" spans="1:39" x14ac:dyDescent="0.25">
      <c r="A2768" t="s">
        <v>33</v>
      </c>
      <c r="B2768" s="1" t="s">
        <v>63</v>
      </c>
      <c r="C2768" s="1" t="s">
        <v>35</v>
      </c>
      <c r="D2768" s="1" t="s">
        <v>36</v>
      </c>
      <c r="E2768" s="1" t="s">
        <v>36</v>
      </c>
      <c r="F2768" s="1" t="s">
        <v>37</v>
      </c>
      <c r="G2768" t="s">
        <v>64</v>
      </c>
      <c r="H2768" t="s">
        <v>39</v>
      </c>
      <c r="I2768" t="s">
        <v>40</v>
      </c>
      <c r="J2768" t="s">
        <v>40</v>
      </c>
      <c r="K2768" t="s">
        <v>40</v>
      </c>
      <c r="L2768" s="4">
        <v>-345</v>
      </c>
      <c r="M2768" s="2">
        <v>44136</v>
      </c>
      <c r="N2768" t="s">
        <v>311</v>
      </c>
      <c r="O2768" t="s">
        <v>56</v>
      </c>
      <c r="P2768" t="s">
        <v>3663</v>
      </c>
      <c r="Q2768" t="s">
        <v>3664</v>
      </c>
      <c r="R2768" t="s">
        <v>3665</v>
      </c>
      <c r="S2768" s="3">
        <v>44166</v>
      </c>
      <c r="T2768" t="s">
        <v>2266</v>
      </c>
      <c r="U2768">
        <v>1017</v>
      </c>
      <c r="V2768" t="s">
        <v>3666</v>
      </c>
      <c r="W2768" t="s">
        <v>3665</v>
      </c>
      <c r="Y2768" s="3">
        <v>44166</v>
      </c>
      <c r="AA2768" t="s">
        <v>3667</v>
      </c>
      <c r="AD2768" t="s">
        <v>2375</v>
      </c>
      <c r="AH2768" t="str">
        <f>VLOOKUP(B2768,'cc Lookup'!A:J,10,0)</f>
        <v>Corporate Expenditure</v>
      </c>
      <c r="AI2768" t="str">
        <f>VLOOKUP(B2768,'cc Lookup'!A:E,5,0)</f>
        <v>Corporate Exp</v>
      </c>
      <c r="AJ2768" t="s">
        <v>6737</v>
      </c>
      <c r="AK2768" t="str">
        <f t="shared" si="86"/>
        <v>E35120 Corporate Expenses</v>
      </c>
      <c r="AL2768" t="str">
        <f t="shared" si="87"/>
        <v>7310 Legal / Prof Fees</v>
      </c>
      <c r="AM2768" t="str">
        <f>VLOOKUP(W2768,Lookup!A:B,2,0)</f>
        <v>Other</v>
      </c>
    </row>
    <row r="2769" spans="1:39" x14ac:dyDescent="0.25">
      <c r="A2769" t="s">
        <v>33</v>
      </c>
      <c r="B2769" s="1" t="s">
        <v>63</v>
      </c>
      <c r="C2769" s="1" t="s">
        <v>35</v>
      </c>
      <c r="D2769" s="1" t="s">
        <v>36</v>
      </c>
      <c r="E2769" s="1" t="s">
        <v>36</v>
      </c>
      <c r="F2769" s="1" t="s">
        <v>37</v>
      </c>
      <c r="G2769" t="s">
        <v>64</v>
      </c>
      <c r="H2769" t="s">
        <v>39</v>
      </c>
      <c r="I2769" t="s">
        <v>40</v>
      </c>
      <c r="J2769" t="s">
        <v>40</v>
      </c>
      <c r="K2769" t="s">
        <v>40</v>
      </c>
      <c r="L2769" s="4">
        <v>-575</v>
      </c>
      <c r="M2769" s="2">
        <v>44136</v>
      </c>
      <c r="N2769" t="s">
        <v>311</v>
      </c>
      <c r="O2769" t="s">
        <v>56</v>
      </c>
      <c r="P2769" t="s">
        <v>3663</v>
      </c>
      <c r="Q2769" t="s">
        <v>3664</v>
      </c>
      <c r="R2769" t="s">
        <v>3665</v>
      </c>
      <c r="S2769" s="3">
        <v>44166</v>
      </c>
      <c r="T2769" t="s">
        <v>2266</v>
      </c>
      <c r="U2769">
        <v>1018</v>
      </c>
      <c r="V2769" t="s">
        <v>3668</v>
      </c>
      <c r="W2769" t="s">
        <v>3665</v>
      </c>
      <c r="Y2769" s="3">
        <v>44166</v>
      </c>
      <c r="AA2769" t="s">
        <v>3669</v>
      </c>
      <c r="AD2769" t="s">
        <v>2504</v>
      </c>
      <c r="AH2769" t="str">
        <f>VLOOKUP(B2769,'cc Lookup'!A:J,10,0)</f>
        <v>Corporate Expenditure</v>
      </c>
      <c r="AI2769" t="str">
        <f>VLOOKUP(B2769,'cc Lookup'!A:E,5,0)</f>
        <v>Corporate Exp</v>
      </c>
      <c r="AJ2769" t="s">
        <v>6737</v>
      </c>
      <c r="AK2769" t="str">
        <f t="shared" si="86"/>
        <v>E35120 Corporate Expenses</v>
      </c>
      <c r="AL2769" t="str">
        <f t="shared" si="87"/>
        <v>7310 Legal / Prof Fees</v>
      </c>
      <c r="AM2769" t="str">
        <f>VLOOKUP(W2769,Lookup!A:B,2,0)</f>
        <v>Other</v>
      </c>
    </row>
    <row r="2770" spans="1:39" x14ac:dyDescent="0.25">
      <c r="A2770" t="s">
        <v>33</v>
      </c>
      <c r="B2770" s="1" t="s">
        <v>63</v>
      </c>
      <c r="C2770" s="1" t="s">
        <v>35</v>
      </c>
      <c r="D2770" s="1" t="s">
        <v>36</v>
      </c>
      <c r="E2770" s="1" t="s">
        <v>2977</v>
      </c>
      <c r="F2770" s="1" t="s">
        <v>37</v>
      </c>
      <c r="G2770" t="s">
        <v>64</v>
      </c>
      <c r="H2770" t="s">
        <v>39</v>
      </c>
      <c r="I2770" t="s">
        <v>40</v>
      </c>
      <c r="J2770" t="s">
        <v>2978</v>
      </c>
      <c r="K2770" t="s">
        <v>40</v>
      </c>
      <c r="L2770" s="4">
        <v>-56167.93</v>
      </c>
      <c r="M2770" s="2">
        <v>44136</v>
      </c>
      <c r="N2770" t="s">
        <v>55</v>
      </c>
      <c r="O2770" t="s">
        <v>56</v>
      </c>
      <c r="P2770" t="s">
        <v>3635</v>
      </c>
      <c r="Q2770" t="s">
        <v>3636</v>
      </c>
      <c r="R2770" t="s">
        <v>3637</v>
      </c>
      <c r="S2770" s="3">
        <v>44167</v>
      </c>
      <c r="T2770" t="s">
        <v>350</v>
      </c>
      <c r="U2770">
        <v>36</v>
      </c>
      <c r="V2770" t="s">
        <v>3670</v>
      </c>
      <c r="W2770" t="s">
        <v>3637</v>
      </c>
      <c r="Y2770" s="3">
        <v>44167</v>
      </c>
      <c r="AA2770" t="s">
        <v>1999</v>
      </c>
      <c r="AD2770" t="s">
        <v>3671</v>
      </c>
      <c r="AH2770" t="str">
        <f>VLOOKUP(B2770,'cc Lookup'!A:J,10,0)</f>
        <v>Corporate Expenditure</v>
      </c>
      <c r="AI2770" t="str">
        <f>VLOOKUP(B2770,'cc Lookup'!A:E,5,0)</f>
        <v>Corporate Exp</v>
      </c>
      <c r="AJ2770" t="s">
        <v>6737</v>
      </c>
      <c r="AK2770" t="str">
        <f t="shared" si="86"/>
        <v>E35120 Corporate Expenses</v>
      </c>
      <c r="AL2770" t="str">
        <f t="shared" si="87"/>
        <v>7310 Legal / Prof Fees</v>
      </c>
      <c r="AM2770" t="str">
        <f>VLOOKUP(W2770,Lookup!A:B,2,0)</f>
        <v>Other</v>
      </c>
    </row>
    <row r="2771" spans="1:39" x14ac:dyDescent="0.25">
      <c r="A2771" t="s">
        <v>33</v>
      </c>
      <c r="B2771" s="1" t="s">
        <v>63</v>
      </c>
      <c r="C2771" s="1" t="s">
        <v>35</v>
      </c>
      <c r="D2771" s="1" t="s">
        <v>36</v>
      </c>
      <c r="E2771" s="1" t="s">
        <v>2977</v>
      </c>
      <c r="F2771" s="1" t="s">
        <v>37</v>
      </c>
      <c r="G2771" t="s">
        <v>64</v>
      </c>
      <c r="H2771" t="s">
        <v>39</v>
      </c>
      <c r="I2771" t="s">
        <v>40</v>
      </c>
      <c r="J2771" t="s">
        <v>2978</v>
      </c>
      <c r="K2771" t="s">
        <v>40</v>
      </c>
      <c r="L2771" s="4">
        <v>70093.87</v>
      </c>
      <c r="M2771" s="2">
        <v>44136</v>
      </c>
      <c r="N2771" t="s">
        <v>55</v>
      </c>
      <c r="O2771" t="s">
        <v>56</v>
      </c>
      <c r="P2771" t="s">
        <v>3638</v>
      </c>
      <c r="Q2771" t="s">
        <v>3639</v>
      </c>
      <c r="R2771" t="s">
        <v>3640</v>
      </c>
      <c r="S2771" s="3">
        <v>44145</v>
      </c>
      <c r="T2771" t="s">
        <v>46</v>
      </c>
      <c r="U2771">
        <v>36</v>
      </c>
      <c r="V2771" t="s">
        <v>3590</v>
      </c>
      <c r="W2771" t="s">
        <v>3640</v>
      </c>
      <c r="Y2771" s="3">
        <v>44145</v>
      </c>
      <c r="AA2771" t="s">
        <v>1999</v>
      </c>
      <c r="AD2771" t="s">
        <v>3591</v>
      </c>
      <c r="AH2771" t="str">
        <f>VLOOKUP(B2771,'cc Lookup'!A:J,10,0)</f>
        <v>Corporate Expenditure</v>
      </c>
      <c r="AI2771" t="str">
        <f>VLOOKUP(B2771,'cc Lookup'!A:E,5,0)</f>
        <v>Corporate Exp</v>
      </c>
      <c r="AJ2771" t="s">
        <v>6737</v>
      </c>
      <c r="AK2771" t="str">
        <f t="shared" si="86"/>
        <v>E35120 Corporate Expenses</v>
      </c>
      <c r="AL2771" t="str">
        <f t="shared" si="87"/>
        <v>7310 Legal / Prof Fees</v>
      </c>
      <c r="AM2771" t="str">
        <f>VLOOKUP(W2771,Lookup!A:B,2,0)</f>
        <v>Other</v>
      </c>
    </row>
    <row r="2772" spans="1:39" x14ac:dyDescent="0.25">
      <c r="A2772" t="s">
        <v>33</v>
      </c>
      <c r="B2772" s="1" t="s">
        <v>63</v>
      </c>
      <c r="C2772" s="1" t="s">
        <v>35</v>
      </c>
      <c r="D2772" s="1" t="s">
        <v>140</v>
      </c>
      <c r="E2772" s="1" t="s">
        <v>36</v>
      </c>
      <c r="F2772" s="1" t="s">
        <v>37</v>
      </c>
      <c r="G2772" t="s">
        <v>64</v>
      </c>
      <c r="H2772" t="s">
        <v>39</v>
      </c>
      <c r="I2772" t="s">
        <v>141</v>
      </c>
      <c r="J2772" t="s">
        <v>40</v>
      </c>
      <c r="K2772" t="s">
        <v>40</v>
      </c>
      <c r="L2772" s="4">
        <v>480</v>
      </c>
      <c r="M2772" s="2">
        <v>44136</v>
      </c>
      <c r="N2772" t="s">
        <v>311</v>
      </c>
      <c r="O2772" t="s">
        <v>56</v>
      </c>
      <c r="P2772" t="s">
        <v>3463</v>
      </c>
      <c r="Q2772" t="s">
        <v>3651</v>
      </c>
      <c r="R2772" t="s">
        <v>3652</v>
      </c>
      <c r="S2772" s="3">
        <v>44168</v>
      </c>
      <c r="T2772" t="s">
        <v>350</v>
      </c>
      <c r="U2772">
        <v>26</v>
      </c>
      <c r="V2772" t="s">
        <v>3672</v>
      </c>
      <c r="W2772" t="s">
        <v>3652</v>
      </c>
      <c r="Y2772" s="3">
        <v>44168</v>
      </c>
      <c r="AA2772" t="s">
        <v>3672</v>
      </c>
      <c r="AH2772" t="str">
        <f>VLOOKUP(B2772,'cc Lookup'!A:J,10,0)</f>
        <v>Corporate Expenditure</v>
      </c>
      <c r="AI2772" t="str">
        <f>VLOOKUP(B2772,'cc Lookup'!A:E,5,0)</f>
        <v>Corporate Exp</v>
      </c>
      <c r="AJ2772" t="s">
        <v>6737</v>
      </c>
      <c r="AK2772" t="str">
        <f t="shared" si="86"/>
        <v>E35120 Corporate Expenses</v>
      </c>
      <c r="AL2772" t="str">
        <f t="shared" si="87"/>
        <v>7310 Legal / Prof Fees</v>
      </c>
      <c r="AM2772" t="str">
        <f>VLOOKUP(W2772,Lookup!A:B,2,0)</f>
        <v>Other</v>
      </c>
    </row>
    <row r="2773" spans="1:39" x14ac:dyDescent="0.25">
      <c r="A2773" t="s">
        <v>33</v>
      </c>
      <c r="B2773" s="1" t="s">
        <v>63</v>
      </c>
      <c r="C2773" s="1" t="s">
        <v>35</v>
      </c>
      <c r="D2773" s="1" t="s">
        <v>140</v>
      </c>
      <c r="E2773" s="1" t="s">
        <v>36</v>
      </c>
      <c r="F2773" s="1" t="s">
        <v>37</v>
      </c>
      <c r="G2773" t="s">
        <v>64</v>
      </c>
      <c r="H2773" t="s">
        <v>39</v>
      </c>
      <c r="I2773" t="s">
        <v>141</v>
      </c>
      <c r="J2773" t="s">
        <v>40</v>
      </c>
      <c r="K2773" t="s">
        <v>40</v>
      </c>
      <c r="L2773" s="4">
        <v>3450</v>
      </c>
      <c r="M2773" s="2">
        <v>44136</v>
      </c>
      <c r="N2773" t="s">
        <v>311</v>
      </c>
      <c r="O2773" t="s">
        <v>56</v>
      </c>
      <c r="P2773" t="s">
        <v>3463</v>
      </c>
      <c r="Q2773" t="s">
        <v>3651</v>
      </c>
      <c r="R2773" t="s">
        <v>3652</v>
      </c>
      <c r="S2773" s="3">
        <v>44168</v>
      </c>
      <c r="T2773" t="s">
        <v>350</v>
      </c>
      <c r="U2773">
        <v>27</v>
      </c>
      <c r="V2773" t="s">
        <v>3673</v>
      </c>
      <c r="W2773" t="s">
        <v>3652</v>
      </c>
      <c r="Y2773" s="3">
        <v>44168</v>
      </c>
      <c r="AA2773" t="s">
        <v>3674</v>
      </c>
      <c r="AD2773" t="s">
        <v>3675</v>
      </c>
      <c r="AH2773" t="str">
        <f>VLOOKUP(B2773,'cc Lookup'!A:J,10,0)</f>
        <v>Corporate Expenditure</v>
      </c>
      <c r="AI2773" t="str">
        <f>VLOOKUP(B2773,'cc Lookup'!A:E,5,0)</f>
        <v>Corporate Exp</v>
      </c>
      <c r="AJ2773" t="s">
        <v>6737</v>
      </c>
      <c r="AK2773" t="str">
        <f t="shared" si="86"/>
        <v>E35120 Corporate Expenses</v>
      </c>
      <c r="AL2773" t="str">
        <f t="shared" si="87"/>
        <v>7310 Legal / Prof Fees</v>
      </c>
      <c r="AM2773" t="str">
        <f>VLOOKUP(W2773,Lookup!A:B,2,0)</f>
        <v>Other</v>
      </c>
    </row>
    <row r="2774" spans="1:39" x14ac:dyDescent="0.25">
      <c r="A2774" t="s">
        <v>33</v>
      </c>
      <c r="B2774" s="1" t="s">
        <v>63</v>
      </c>
      <c r="C2774" s="1" t="s">
        <v>35</v>
      </c>
      <c r="D2774" s="1" t="s">
        <v>140</v>
      </c>
      <c r="E2774" s="1" t="s">
        <v>36</v>
      </c>
      <c r="F2774" s="1" t="s">
        <v>37</v>
      </c>
      <c r="G2774" t="s">
        <v>64</v>
      </c>
      <c r="H2774" t="s">
        <v>39</v>
      </c>
      <c r="I2774" t="s">
        <v>141</v>
      </c>
      <c r="J2774" t="s">
        <v>40</v>
      </c>
      <c r="K2774" t="s">
        <v>40</v>
      </c>
      <c r="L2774" s="4">
        <v>4266.3999999999996</v>
      </c>
      <c r="M2774" s="2">
        <v>44136</v>
      </c>
      <c r="N2774" t="s">
        <v>311</v>
      </c>
      <c r="O2774" t="s">
        <v>56</v>
      </c>
      <c r="P2774" t="s">
        <v>3463</v>
      </c>
      <c r="Q2774" t="s">
        <v>3651</v>
      </c>
      <c r="R2774" t="s">
        <v>3652</v>
      </c>
      <c r="S2774" s="3">
        <v>44168</v>
      </c>
      <c r="T2774" t="s">
        <v>350</v>
      </c>
      <c r="U2774">
        <v>28</v>
      </c>
      <c r="V2774" t="s">
        <v>3676</v>
      </c>
      <c r="W2774" t="s">
        <v>3652</v>
      </c>
      <c r="Y2774" s="3">
        <v>44168</v>
      </c>
      <c r="AA2774" t="s">
        <v>3677</v>
      </c>
      <c r="AD2774" t="s">
        <v>3678</v>
      </c>
      <c r="AH2774" t="str">
        <f>VLOOKUP(B2774,'cc Lookup'!A:J,10,0)</f>
        <v>Corporate Expenditure</v>
      </c>
      <c r="AI2774" t="str">
        <f>VLOOKUP(B2774,'cc Lookup'!A:E,5,0)</f>
        <v>Corporate Exp</v>
      </c>
      <c r="AJ2774" t="s">
        <v>6737</v>
      </c>
      <c r="AK2774" t="str">
        <f t="shared" si="86"/>
        <v>E35120 Corporate Expenses</v>
      </c>
      <c r="AL2774" t="str">
        <f t="shared" si="87"/>
        <v>7310 Legal / Prof Fees</v>
      </c>
      <c r="AM2774" t="str">
        <f>VLOOKUP(W2774,Lookup!A:B,2,0)</f>
        <v>Other</v>
      </c>
    </row>
    <row r="2775" spans="1:39" x14ac:dyDescent="0.25">
      <c r="A2775" t="s">
        <v>33</v>
      </c>
      <c r="B2775" s="1" t="s">
        <v>63</v>
      </c>
      <c r="C2775" s="1" t="s">
        <v>35</v>
      </c>
      <c r="D2775" s="1" t="s">
        <v>140</v>
      </c>
      <c r="E2775" s="1" t="s">
        <v>36</v>
      </c>
      <c r="F2775" s="1" t="s">
        <v>37</v>
      </c>
      <c r="G2775" t="s">
        <v>64</v>
      </c>
      <c r="H2775" t="s">
        <v>39</v>
      </c>
      <c r="I2775" t="s">
        <v>141</v>
      </c>
      <c r="J2775" t="s">
        <v>40</v>
      </c>
      <c r="K2775" t="s">
        <v>40</v>
      </c>
      <c r="L2775" s="4">
        <v>4266.3999999999996</v>
      </c>
      <c r="M2775" s="2">
        <v>44136</v>
      </c>
      <c r="N2775" t="s">
        <v>311</v>
      </c>
      <c r="O2775" t="s">
        <v>56</v>
      </c>
      <c r="P2775" t="s">
        <v>3463</v>
      </c>
      <c r="Q2775" t="s">
        <v>3651</v>
      </c>
      <c r="R2775" t="s">
        <v>3652</v>
      </c>
      <c r="S2775" s="3">
        <v>44168</v>
      </c>
      <c r="T2775" t="s">
        <v>350</v>
      </c>
      <c r="U2775">
        <v>29</v>
      </c>
      <c r="V2775" t="s">
        <v>3679</v>
      </c>
      <c r="W2775" t="s">
        <v>3652</v>
      </c>
      <c r="Y2775" s="3">
        <v>44168</v>
      </c>
      <c r="AA2775" t="s">
        <v>3680</v>
      </c>
      <c r="AD2775" t="s">
        <v>3681</v>
      </c>
      <c r="AH2775" t="str">
        <f>VLOOKUP(B2775,'cc Lookup'!A:J,10,0)</f>
        <v>Corporate Expenditure</v>
      </c>
      <c r="AI2775" t="str">
        <f>VLOOKUP(B2775,'cc Lookup'!A:E,5,0)</f>
        <v>Corporate Exp</v>
      </c>
      <c r="AJ2775" t="s">
        <v>6737</v>
      </c>
      <c r="AK2775" t="str">
        <f t="shared" si="86"/>
        <v>E35120 Corporate Expenses</v>
      </c>
      <c r="AL2775" t="str">
        <f t="shared" si="87"/>
        <v>7310 Legal / Prof Fees</v>
      </c>
      <c r="AM2775" t="str">
        <f>VLOOKUP(W2775,Lookup!A:B,2,0)</f>
        <v>Other</v>
      </c>
    </row>
    <row r="2776" spans="1:39" x14ac:dyDescent="0.25">
      <c r="A2776" t="s">
        <v>33</v>
      </c>
      <c r="B2776" s="1" t="s">
        <v>63</v>
      </c>
      <c r="C2776" s="1" t="s">
        <v>35</v>
      </c>
      <c r="D2776" s="1" t="s">
        <v>140</v>
      </c>
      <c r="E2776" s="1" t="s">
        <v>36</v>
      </c>
      <c r="F2776" s="1" t="s">
        <v>37</v>
      </c>
      <c r="G2776" t="s">
        <v>64</v>
      </c>
      <c r="H2776" t="s">
        <v>39</v>
      </c>
      <c r="I2776" t="s">
        <v>141</v>
      </c>
      <c r="J2776" t="s">
        <v>40</v>
      </c>
      <c r="K2776" t="s">
        <v>40</v>
      </c>
      <c r="L2776" s="4">
        <v>-690</v>
      </c>
      <c r="M2776" s="2">
        <v>44136</v>
      </c>
      <c r="N2776" t="s">
        <v>311</v>
      </c>
      <c r="O2776" t="s">
        <v>56</v>
      </c>
      <c r="P2776" t="s">
        <v>3463</v>
      </c>
      <c r="Q2776" t="s">
        <v>3651</v>
      </c>
      <c r="R2776" t="s">
        <v>3652</v>
      </c>
      <c r="S2776" s="3">
        <v>44168</v>
      </c>
      <c r="T2776" t="s">
        <v>350</v>
      </c>
      <c r="U2776">
        <v>30</v>
      </c>
      <c r="V2776" t="s">
        <v>3682</v>
      </c>
      <c r="W2776" t="s">
        <v>3652</v>
      </c>
      <c r="Y2776" s="3">
        <v>44168</v>
      </c>
      <c r="AA2776" t="s">
        <v>3682</v>
      </c>
      <c r="AH2776" t="str">
        <f>VLOOKUP(B2776,'cc Lookup'!A:J,10,0)</f>
        <v>Corporate Expenditure</v>
      </c>
      <c r="AI2776" t="str">
        <f>VLOOKUP(B2776,'cc Lookup'!A:E,5,0)</f>
        <v>Corporate Exp</v>
      </c>
      <c r="AJ2776" t="s">
        <v>6737</v>
      </c>
      <c r="AK2776" t="str">
        <f t="shared" si="86"/>
        <v>E35120 Corporate Expenses</v>
      </c>
      <c r="AL2776" t="str">
        <f t="shared" si="87"/>
        <v>7310 Legal / Prof Fees</v>
      </c>
      <c r="AM2776" t="str">
        <f>VLOOKUP(W2776,Lookup!A:B,2,0)</f>
        <v>Other</v>
      </c>
    </row>
    <row r="2777" spans="1:39" x14ac:dyDescent="0.25">
      <c r="A2777" t="s">
        <v>33</v>
      </c>
      <c r="B2777" s="1" t="s">
        <v>63</v>
      </c>
      <c r="C2777" s="1" t="s">
        <v>35</v>
      </c>
      <c r="D2777" s="1" t="s">
        <v>140</v>
      </c>
      <c r="E2777" s="1" t="s">
        <v>36</v>
      </c>
      <c r="F2777" s="1" t="s">
        <v>37</v>
      </c>
      <c r="G2777" t="s">
        <v>64</v>
      </c>
      <c r="H2777" t="s">
        <v>39</v>
      </c>
      <c r="I2777" t="s">
        <v>141</v>
      </c>
      <c r="J2777" t="s">
        <v>40</v>
      </c>
      <c r="K2777" t="s">
        <v>40</v>
      </c>
      <c r="L2777" s="4">
        <v>-805</v>
      </c>
      <c r="M2777" s="2">
        <v>44136</v>
      </c>
      <c r="N2777" t="s">
        <v>311</v>
      </c>
      <c r="O2777" t="s">
        <v>56</v>
      </c>
      <c r="P2777" t="s">
        <v>3463</v>
      </c>
      <c r="Q2777" t="s">
        <v>3651</v>
      </c>
      <c r="R2777" t="s">
        <v>3652</v>
      </c>
      <c r="S2777" s="3">
        <v>44168</v>
      </c>
      <c r="T2777" t="s">
        <v>350</v>
      </c>
      <c r="U2777">
        <v>31</v>
      </c>
      <c r="V2777" t="s">
        <v>3683</v>
      </c>
      <c r="W2777" t="s">
        <v>3652</v>
      </c>
      <c r="Y2777" s="3">
        <v>44168</v>
      </c>
      <c r="AA2777" t="s">
        <v>3683</v>
      </c>
      <c r="AH2777" t="str">
        <f>VLOOKUP(B2777,'cc Lookup'!A:J,10,0)</f>
        <v>Corporate Expenditure</v>
      </c>
      <c r="AI2777" t="str">
        <f>VLOOKUP(B2777,'cc Lookup'!A:E,5,0)</f>
        <v>Corporate Exp</v>
      </c>
      <c r="AJ2777" t="s">
        <v>6737</v>
      </c>
      <c r="AK2777" t="str">
        <f t="shared" si="86"/>
        <v>E35120 Corporate Expenses</v>
      </c>
      <c r="AL2777" t="str">
        <f t="shared" si="87"/>
        <v>7310 Legal / Prof Fees</v>
      </c>
      <c r="AM2777" t="str">
        <f>VLOOKUP(W2777,Lookup!A:B,2,0)</f>
        <v>Other</v>
      </c>
    </row>
    <row r="2778" spans="1:39" x14ac:dyDescent="0.25">
      <c r="A2778" t="s">
        <v>33</v>
      </c>
      <c r="B2778" s="1" t="s">
        <v>63</v>
      </c>
      <c r="C2778" s="1" t="s">
        <v>35</v>
      </c>
      <c r="D2778" s="1" t="s">
        <v>140</v>
      </c>
      <c r="E2778" s="1" t="s">
        <v>36</v>
      </c>
      <c r="F2778" s="1" t="s">
        <v>37</v>
      </c>
      <c r="G2778" t="s">
        <v>64</v>
      </c>
      <c r="H2778" t="s">
        <v>39</v>
      </c>
      <c r="I2778" t="s">
        <v>141</v>
      </c>
      <c r="J2778" t="s">
        <v>40</v>
      </c>
      <c r="K2778" t="s">
        <v>40</v>
      </c>
      <c r="L2778" s="4">
        <v>-920</v>
      </c>
      <c r="M2778" s="2">
        <v>44136</v>
      </c>
      <c r="N2778" t="s">
        <v>311</v>
      </c>
      <c r="O2778" t="s">
        <v>56</v>
      </c>
      <c r="P2778" t="s">
        <v>3463</v>
      </c>
      <c r="Q2778" t="s">
        <v>3651</v>
      </c>
      <c r="R2778" t="s">
        <v>3652</v>
      </c>
      <c r="S2778" s="3">
        <v>44168</v>
      </c>
      <c r="T2778" t="s">
        <v>350</v>
      </c>
      <c r="U2778">
        <v>32</v>
      </c>
      <c r="V2778" t="s">
        <v>3684</v>
      </c>
      <c r="W2778" t="s">
        <v>3652</v>
      </c>
      <c r="Y2778" s="3">
        <v>44168</v>
      </c>
      <c r="AA2778" t="s">
        <v>3684</v>
      </c>
      <c r="AH2778" t="str">
        <f>VLOOKUP(B2778,'cc Lookup'!A:J,10,0)</f>
        <v>Corporate Expenditure</v>
      </c>
      <c r="AI2778" t="str">
        <f>VLOOKUP(B2778,'cc Lookup'!A:E,5,0)</f>
        <v>Corporate Exp</v>
      </c>
      <c r="AJ2778" t="s">
        <v>6737</v>
      </c>
      <c r="AK2778" t="str">
        <f t="shared" si="86"/>
        <v>E35120 Corporate Expenses</v>
      </c>
      <c r="AL2778" t="str">
        <f t="shared" si="87"/>
        <v>7310 Legal / Prof Fees</v>
      </c>
      <c r="AM2778" t="str">
        <f>VLOOKUP(W2778,Lookup!A:B,2,0)</f>
        <v>Other</v>
      </c>
    </row>
    <row r="2779" spans="1:39" x14ac:dyDescent="0.25">
      <c r="A2779" t="s">
        <v>33</v>
      </c>
      <c r="B2779" s="1" t="s">
        <v>63</v>
      </c>
      <c r="C2779" s="1" t="s">
        <v>35</v>
      </c>
      <c r="D2779" s="1" t="s">
        <v>140</v>
      </c>
      <c r="E2779" s="1" t="s">
        <v>36</v>
      </c>
      <c r="F2779" s="1" t="s">
        <v>37</v>
      </c>
      <c r="G2779" t="s">
        <v>64</v>
      </c>
      <c r="H2779" t="s">
        <v>39</v>
      </c>
      <c r="I2779" t="s">
        <v>141</v>
      </c>
      <c r="J2779" t="s">
        <v>40</v>
      </c>
      <c r="K2779" t="s">
        <v>40</v>
      </c>
      <c r="L2779" s="4">
        <v>-920</v>
      </c>
      <c r="M2779" s="2">
        <v>44136</v>
      </c>
      <c r="N2779" t="s">
        <v>311</v>
      </c>
      <c r="O2779" t="s">
        <v>56</v>
      </c>
      <c r="P2779" t="s">
        <v>3463</v>
      </c>
      <c r="Q2779" t="s">
        <v>3651</v>
      </c>
      <c r="R2779" t="s">
        <v>3652</v>
      </c>
      <c r="S2779" s="3">
        <v>44168</v>
      </c>
      <c r="T2779" t="s">
        <v>350</v>
      </c>
      <c r="U2779">
        <v>33</v>
      </c>
      <c r="V2779" t="s">
        <v>3685</v>
      </c>
      <c r="W2779" t="s">
        <v>3652</v>
      </c>
      <c r="Y2779" s="3">
        <v>44168</v>
      </c>
      <c r="AA2779" t="s">
        <v>3685</v>
      </c>
      <c r="AH2779" t="str">
        <f>VLOOKUP(B2779,'cc Lookup'!A:J,10,0)</f>
        <v>Corporate Expenditure</v>
      </c>
      <c r="AI2779" t="str">
        <f>VLOOKUP(B2779,'cc Lookup'!A:E,5,0)</f>
        <v>Corporate Exp</v>
      </c>
      <c r="AJ2779" t="s">
        <v>6737</v>
      </c>
      <c r="AK2779" t="str">
        <f t="shared" si="86"/>
        <v>E35120 Corporate Expenses</v>
      </c>
      <c r="AL2779" t="str">
        <f t="shared" si="87"/>
        <v>7310 Legal / Prof Fees</v>
      </c>
      <c r="AM2779" t="str">
        <f>VLOOKUP(W2779,Lookup!A:B,2,0)</f>
        <v>Other</v>
      </c>
    </row>
    <row r="2780" spans="1:39" x14ac:dyDescent="0.25">
      <c r="A2780" t="s">
        <v>33</v>
      </c>
      <c r="B2780" s="1" t="s">
        <v>63</v>
      </c>
      <c r="C2780" s="1" t="s">
        <v>35</v>
      </c>
      <c r="D2780" s="1" t="s">
        <v>36</v>
      </c>
      <c r="E2780" s="1" t="s">
        <v>36</v>
      </c>
      <c r="F2780" s="1" t="s">
        <v>37</v>
      </c>
      <c r="G2780" t="s">
        <v>64</v>
      </c>
      <c r="H2780" t="s">
        <v>39</v>
      </c>
      <c r="I2780" t="s">
        <v>40</v>
      </c>
      <c r="J2780" t="s">
        <v>40</v>
      </c>
      <c r="K2780" t="s">
        <v>40</v>
      </c>
      <c r="L2780" s="4">
        <v>-1434</v>
      </c>
      <c r="M2780" s="2">
        <v>44166</v>
      </c>
      <c r="N2780" t="s">
        <v>55</v>
      </c>
      <c r="O2780" t="s">
        <v>56</v>
      </c>
      <c r="P2780" t="s">
        <v>3861</v>
      </c>
      <c r="Q2780" t="s">
        <v>3862</v>
      </c>
      <c r="R2780" t="s">
        <v>3863</v>
      </c>
      <c r="S2780" s="3">
        <v>44201</v>
      </c>
      <c r="T2780" t="s">
        <v>350</v>
      </c>
      <c r="U2780">
        <v>17</v>
      </c>
      <c r="V2780" t="s">
        <v>3864</v>
      </c>
      <c r="W2780" t="s">
        <v>3863</v>
      </c>
      <c r="Y2780" s="3">
        <v>44201</v>
      </c>
      <c r="AA2780" t="s">
        <v>3864</v>
      </c>
      <c r="AH2780" t="str">
        <f>VLOOKUP(B2780,'cc Lookup'!A:J,10,0)</f>
        <v>Corporate Expenditure</v>
      </c>
      <c r="AI2780" t="str">
        <f>VLOOKUP(B2780,'cc Lookup'!A:E,5,0)</f>
        <v>Corporate Exp</v>
      </c>
      <c r="AJ2780" t="s">
        <v>6737</v>
      </c>
      <c r="AK2780" t="str">
        <f t="shared" si="86"/>
        <v>E35120 Corporate Expenses</v>
      </c>
      <c r="AL2780" t="str">
        <f t="shared" si="87"/>
        <v>7310 Legal / Prof Fees</v>
      </c>
      <c r="AM2780" t="str">
        <f>VLOOKUP(W2780,Lookup!A:B,2,0)</f>
        <v>Other</v>
      </c>
    </row>
    <row r="2781" spans="1:39" x14ac:dyDescent="0.25">
      <c r="A2781" t="s">
        <v>33</v>
      </c>
      <c r="B2781" s="1" t="s">
        <v>63</v>
      </c>
      <c r="C2781" s="1" t="s">
        <v>35</v>
      </c>
      <c r="D2781" s="1" t="s">
        <v>36</v>
      </c>
      <c r="E2781" s="1" t="s">
        <v>36</v>
      </c>
      <c r="F2781" s="1" t="s">
        <v>37</v>
      </c>
      <c r="G2781" t="s">
        <v>64</v>
      </c>
      <c r="H2781" t="s">
        <v>39</v>
      </c>
      <c r="I2781" t="s">
        <v>40</v>
      </c>
      <c r="J2781" t="s">
        <v>40</v>
      </c>
      <c r="K2781" t="s">
        <v>40</v>
      </c>
      <c r="L2781" s="4">
        <v>3000</v>
      </c>
      <c r="M2781" s="2">
        <v>44166</v>
      </c>
      <c r="N2781" t="s">
        <v>55</v>
      </c>
      <c r="O2781" t="s">
        <v>56</v>
      </c>
      <c r="P2781" t="s">
        <v>3855</v>
      </c>
      <c r="Q2781" t="s">
        <v>3856</v>
      </c>
      <c r="R2781" t="s">
        <v>3857</v>
      </c>
      <c r="S2781" s="3">
        <v>44202</v>
      </c>
      <c r="T2781" t="s">
        <v>350</v>
      </c>
      <c r="U2781">
        <v>17</v>
      </c>
      <c r="V2781" t="s">
        <v>3865</v>
      </c>
      <c r="W2781" t="s">
        <v>3857</v>
      </c>
      <c r="Y2781" s="3">
        <v>44202</v>
      </c>
      <c r="AA2781" t="s">
        <v>3865</v>
      </c>
      <c r="AH2781" t="str">
        <f>VLOOKUP(B2781,'cc Lookup'!A:J,10,0)</f>
        <v>Corporate Expenditure</v>
      </c>
      <c r="AI2781" t="str">
        <f>VLOOKUP(B2781,'cc Lookup'!A:E,5,0)</f>
        <v>Corporate Exp</v>
      </c>
      <c r="AJ2781" t="s">
        <v>6737</v>
      </c>
      <c r="AK2781" t="str">
        <f t="shared" si="86"/>
        <v>E35120 Corporate Expenses</v>
      </c>
      <c r="AL2781" t="str">
        <f t="shared" si="87"/>
        <v>7310 Legal / Prof Fees</v>
      </c>
      <c r="AM2781" t="str">
        <f>VLOOKUP(W2781,Lookup!A:B,2,0)</f>
        <v>Other</v>
      </c>
    </row>
    <row r="2782" spans="1:39" x14ac:dyDescent="0.25">
      <c r="A2782" t="s">
        <v>33</v>
      </c>
      <c r="B2782" s="1" t="s">
        <v>63</v>
      </c>
      <c r="C2782" s="1" t="s">
        <v>35</v>
      </c>
      <c r="D2782" s="1" t="s">
        <v>36</v>
      </c>
      <c r="E2782" s="1" t="s">
        <v>36</v>
      </c>
      <c r="F2782" s="1" t="s">
        <v>37</v>
      </c>
      <c r="G2782" t="s">
        <v>64</v>
      </c>
      <c r="H2782" t="s">
        <v>39</v>
      </c>
      <c r="I2782" t="s">
        <v>40</v>
      </c>
      <c r="J2782" t="s">
        <v>40</v>
      </c>
      <c r="K2782" t="s">
        <v>40</v>
      </c>
      <c r="L2782" s="4">
        <v>-1224</v>
      </c>
      <c r="M2782" s="2">
        <v>44166</v>
      </c>
      <c r="N2782" t="s">
        <v>55</v>
      </c>
      <c r="O2782" t="s">
        <v>56</v>
      </c>
      <c r="P2782" t="s">
        <v>3858</v>
      </c>
      <c r="Q2782" t="s">
        <v>3859</v>
      </c>
      <c r="R2782" t="s">
        <v>3860</v>
      </c>
      <c r="S2782" s="3">
        <v>44174</v>
      </c>
      <c r="T2782" t="s">
        <v>46</v>
      </c>
      <c r="U2782">
        <v>33</v>
      </c>
      <c r="V2782" t="s">
        <v>3642</v>
      </c>
      <c r="W2782" t="s">
        <v>3860</v>
      </c>
      <c r="Y2782" s="3">
        <v>44174</v>
      </c>
      <c r="AA2782" t="s">
        <v>3642</v>
      </c>
      <c r="AH2782" t="str">
        <f>VLOOKUP(B2782,'cc Lookup'!A:J,10,0)</f>
        <v>Corporate Expenditure</v>
      </c>
      <c r="AI2782" t="str">
        <f>VLOOKUP(B2782,'cc Lookup'!A:E,5,0)</f>
        <v>Corporate Exp</v>
      </c>
      <c r="AJ2782" t="s">
        <v>6737</v>
      </c>
      <c r="AK2782" t="str">
        <f t="shared" si="86"/>
        <v>E35120 Corporate Expenses</v>
      </c>
      <c r="AL2782" t="str">
        <f t="shared" si="87"/>
        <v>7310 Legal / Prof Fees</v>
      </c>
      <c r="AM2782" t="str">
        <f>VLOOKUP(W2782,Lookup!A:B,2,0)</f>
        <v>Other</v>
      </c>
    </row>
    <row r="2783" spans="1:39" x14ac:dyDescent="0.25">
      <c r="A2783" t="s">
        <v>33</v>
      </c>
      <c r="B2783" s="1" t="s">
        <v>63</v>
      </c>
      <c r="C2783" s="1" t="s">
        <v>35</v>
      </c>
      <c r="D2783" s="1" t="s">
        <v>36</v>
      </c>
      <c r="E2783" s="1" t="s">
        <v>36</v>
      </c>
      <c r="F2783" s="1" t="s">
        <v>37</v>
      </c>
      <c r="G2783" t="s">
        <v>64</v>
      </c>
      <c r="H2783" t="s">
        <v>39</v>
      </c>
      <c r="I2783" t="s">
        <v>40</v>
      </c>
      <c r="J2783" t="s">
        <v>40</v>
      </c>
      <c r="K2783" t="s">
        <v>40</v>
      </c>
      <c r="L2783" s="4">
        <v>-6400</v>
      </c>
      <c r="M2783" s="2">
        <v>44166</v>
      </c>
      <c r="N2783" t="s">
        <v>55</v>
      </c>
      <c r="O2783" t="s">
        <v>56</v>
      </c>
      <c r="P2783" t="s">
        <v>3858</v>
      </c>
      <c r="Q2783" t="s">
        <v>3859</v>
      </c>
      <c r="R2783" t="s">
        <v>3860</v>
      </c>
      <c r="S2783" s="3">
        <v>44174</v>
      </c>
      <c r="T2783" t="s">
        <v>46</v>
      </c>
      <c r="U2783">
        <v>34</v>
      </c>
      <c r="V2783" t="s">
        <v>3643</v>
      </c>
      <c r="W2783" t="s">
        <v>3860</v>
      </c>
      <c r="Y2783" s="3">
        <v>44174</v>
      </c>
      <c r="AA2783" t="s">
        <v>3643</v>
      </c>
      <c r="AH2783" t="str">
        <f>VLOOKUP(B2783,'cc Lookup'!A:J,10,0)</f>
        <v>Corporate Expenditure</v>
      </c>
      <c r="AI2783" t="str">
        <f>VLOOKUP(B2783,'cc Lookup'!A:E,5,0)</f>
        <v>Corporate Exp</v>
      </c>
      <c r="AJ2783" t="s">
        <v>6737</v>
      </c>
      <c r="AK2783" t="str">
        <f t="shared" si="86"/>
        <v>E35120 Corporate Expenses</v>
      </c>
      <c r="AL2783" t="str">
        <f t="shared" si="87"/>
        <v>7310 Legal / Prof Fees</v>
      </c>
      <c r="AM2783" t="str">
        <f>VLOOKUP(W2783,Lookup!A:B,2,0)</f>
        <v>Other</v>
      </c>
    </row>
    <row r="2784" spans="1:39" x14ac:dyDescent="0.25">
      <c r="A2784" t="s">
        <v>33</v>
      </c>
      <c r="B2784" s="1" t="s">
        <v>63</v>
      </c>
      <c r="C2784" s="1" t="s">
        <v>35</v>
      </c>
      <c r="D2784" s="1" t="s">
        <v>36</v>
      </c>
      <c r="E2784" s="1" t="s">
        <v>36</v>
      </c>
      <c r="F2784" s="1" t="s">
        <v>37</v>
      </c>
      <c r="G2784" t="s">
        <v>64</v>
      </c>
      <c r="H2784" t="s">
        <v>39</v>
      </c>
      <c r="I2784" t="s">
        <v>40</v>
      </c>
      <c r="J2784" t="s">
        <v>40</v>
      </c>
      <c r="K2784" t="s">
        <v>40</v>
      </c>
      <c r="L2784" s="4">
        <v>-26063</v>
      </c>
      <c r="M2784" s="2">
        <v>44166</v>
      </c>
      <c r="N2784" t="s">
        <v>55</v>
      </c>
      <c r="O2784" t="s">
        <v>56</v>
      </c>
      <c r="P2784" t="s">
        <v>3858</v>
      </c>
      <c r="Q2784" t="s">
        <v>3859</v>
      </c>
      <c r="R2784" t="s">
        <v>3860</v>
      </c>
      <c r="S2784" s="3">
        <v>44174</v>
      </c>
      <c r="T2784" t="s">
        <v>46</v>
      </c>
      <c r="U2784">
        <v>35</v>
      </c>
      <c r="V2784" t="s">
        <v>3644</v>
      </c>
      <c r="W2784" t="s">
        <v>3860</v>
      </c>
      <c r="Y2784" s="3">
        <v>44174</v>
      </c>
      <c r="AA2784" t="s">
        <v>3583</v>
      </c>
      <c r="AD2784" t="s">
        <v>3645</v>
      </c>
      <c r="AH2784" t="str">
        <f>VLOOKUP(B2784,'cc Lookup'!A:J,10,0)</f>
        <v>Corporate Expenditure</v>
      </c>
      <c r="AI2784" t="str">
        <f>VLOOKUP(B2784,'cc Lookup'!A:E,5,0)</f>
        <v>Corporate Exp</v>
      </c>
      <c r="AJ2784" t="s">
        <v>6737</v>
      </c>
      <c r="AK2784" t="str">
        <f t="shared" si="86"/>
        <v>E35120 Corporate Expenses</v>
      </c>
      <c r="AL2784" t="str">
        <f t="shared" si="87"/>
        <v>7310 Legal / Prof Fees</v>
      </c>
      <c r="AM2784" t="str">
        <f>VLOOKUP(W2784,Lookup!A:B,2,0)</f>
        <v>Other</v>
      </c>
    </row>
    <row r="2785" spans="1:39" x14ac:dyDescent="0.25">
      <c r="A2785" t="s">
        <v>33</v>
      </c>
      <c r="B2785" s="1" t="s">
        <v>63</v>
      </c>
      <c r="C2785" s="1" t="s">
        <v>35</v>
      </c>
      <c r="D2785" s="1" t="s">
        <v>36</v>
      </c>
      <c r="E2785" s="1" t="s">
        <v>36</v>
      </c>
      <c r="F2785" s="1" t="s">
        <v>37</v>
      </c>
      <c r="G2785" t="s">
        <v>64</v>
      </c>
      <c r="H2785" t="s">
        <v>39</v>
      </c>
      <c r="I2785" t="s">
        <v>40</v>
      </c>
      <c r="J2785" t="s">
        <v>40</v>
      </c>
      <c r="K2785" t="s">
        <v>40</v>
      </c>
      <c r="L2785" s="4">
        <v>10307</v>
      </c>
      <c r="M2785" s="2">
        <v>44166</v>
      </c>
      <c r="N2785" t="s">
        <v>55</v>
      </c>
      <c r="O2785" t="s">
        <v>56</v>
      </c>
      <c r="P2785" t="s">
        <v>3866</v>
      </c>
      <c r="Q2785" t="s">
        <v>3867</v>
      </c>
      <c r="R2785" t="s">
        <v>3868</v>
      </c>
      <c r="S2785" s="3">
        <v>44174</v>
      </c>
      <c r="T2785" t="s">
        <v>46</v>
      </c>
      <c r="U2785">
        <v>14</v>
      </c>
      <c r="V2785" t="s">
        <v>3648</v>
      </c>
      <c r="W2785" t="s">
        <v>3868</v>
      </c>
      <c r="Y2785" s="3">
        <v>44174</v>
      </c>
      <c r="AA2785" t="s">
        <v>3649</v>
      </c>
      <c r="AD2785" t="s">
        <v>3650</v>
      </c>
      <c r="AH2785" t="str">
        <f>VLOOKUP(B2785,'cc Lookup'!A:J,10,0)</f>
        <v>Corporate Expenditure</v>
      </c>
      <c r="AI2785" t="str">
        <f>VLOOKUP(B2785,'cc Lookup'!A:E,5,0)</f>
        <v>Corporate Exp</v>
      </c>
      <c r="AJ2785" t="s">
        <v>6737</v>
      </c>
      <c r="AK2785" t="str">
        <f t="shared" si="86"/>
        <v>E35120 Corporate Expenses</v>
      </c>
      <c r="AL2785" t="str">
        <f t="shared" si="87"/>
        <v>7310 Legal / Prof Fees</v>
      </c>
      <c r="AM2785" t="str">
        <f>VLOOKUP(W2785,Lookup!A:B,2,0)</f>
        <v>Other</v>
      </c>
    </row>
    <row r="2786" spans="1:39" x14ac:dyDescent="0.25">
      <c r="A2786" t="s">
        <v>33</v>
      </c>
      <c r="B2786" s="1" t="s">
        <v>63</v>
      </c>
      <c r="C2786" s="1" t="s">
        <v>35</v>
      </c>
      <c r="D2786" s="1" t="s">
        <v>36</v>
      </c>
      <c r="E2786" s="1" t="s">
        <v>36</v>
      </c>
      <c r="F2786" s="1" t="s">
        <v>37</v>
      </c>
      <c r="G2786" t="s">
        <v>64</v>
      </c>
      <c r="H2786" t="s">
        <v>39</v>
      </c>
      <c r="I2786" t="s">
        <v>40</v>
      </c>
      <c r="J2786" t="s">
        <v>40</v>
      </c>
      <c r="K2786" t="s">
        <v>40</v>
      </c>
      <c r="L2786" s="4">
        <v>26063</v>
      </c>
      <c r="M2786" s="2">
        <v>44166</v>
      </c>
      <c r="N2786" t="s">
        <v>55</v>
      </c>
      <c r="O2786" t="s">
        <v>56</v>
      </c>
      <c r="P2786" t="s">
        <v>3866</v>
      </c>
      <c r="Q2786" t="s">
        <v>3867</v>
      </c>
      <c r="R2786" t="s">
        <v>3868</v>
      </c>
      <c r="S2786" s="3">
        <v>44174</v>
      </c>
      <c r="T2786" t="s">
        <v>46</v>
      </c>
      <c r="U2786">
        <v>15</v>
      </c>
      <c r="V2786" t="s">
        <v>3644</v>
      </c>
      <c r="W2786" t="s">
        <v>3868</v>
      </c>
      <c r="Y2786" s="3">
        <v>44174</v>
      </c>
      <c r="AA2786" t="s">
        <v>3583</v>
      </c>
      <c r="AD2786" t="s">
        <v>3645</v>
      </c>
      <c r="AH2786" t="str">
        <f>VLOOKUP(B2786,'cc Lookup'!A:J,10,0)</f>
        <v>Corporate Expenditure</v>
      </c>
      <c r="AI2786" t="str">
        <f>VLOOKUP(B2786,'cc Lookup'!A:E,5,0)</f>
        <v>Corporate Exp</v>
      </c>
      <c r="AJ2786" t="s">
        <v>6737</v>
      </c>
      <c r="AK2786" t="str">
        <f t="shared" si="86"/>
        <v>E35120 Corporate Expenses</v>
      </c>
      <c r="AL2786" t="str">
        <f t="shared" si="87"/>
        <v>7310 Legal / Prof Fees</v>
      </c>
      <c r="AM2786" t="str">
        <f>VLOOKUP(W2786,Lookup!A:B,2,0)</f>
        <v>Other</v>
      </c>
    </row>
    <row r="2787" spans="1:39" x14ac:dyDescent="0.25">
      <c r="A2787" t="s">
        <v>33</v>
      </c>
      <c r="B2787" s="1" t="s">
        <v>63</v>
      </c>
      <c r="C2787" s="1" t="s">
        <v>35</v>
      </c>
      <c r="D2787" s="1" t="s">
        <v>36</v>
      </c>
      <c r="E2787" s="1" t="s">
        <v>36</v>
      </c>
      <c r="F2787" s="1" t="s">
        <v>37</v>
      </c>
      <c r="G2787" t="s">
        <v>64</v>
      </c>
      <c r="H2787" t="s">
        <v>39</v>
      </c>
      <c r="I2787" t="s">
        <v>40</v>
      </c>
      <c r="J2787" t="s">
        <v>40</v>
      </c>
      <c r="K2787" t="s">
        <v>40</v>
      </c>
      <c r="L2787" s="4">
        <v>111</v>
      </c>
      <c r="M2787" s="2">
        <v>44166</v>
      </c>
      <c r="N2787" t="s">
        <v>41</v>
      </c>
      <c r="O2787" t="s">
        <v>42</v>
      </c>
      <c r="P2787" t="s">
        <v>3869</v>
      </c>
      <c r="Q2787" t="s">
        <v>3870</v>
      </c>
      <c r="R2787" t="s">
        <v>3871</v>
      </c>
      <c r="S2787" s="3">
        <v>44177</v>
      </c>
      <c r="T2787" t="s">
        <v>46</v>
      </c>
      <c r="U2787">
        <v>8</v>
      </c>
      <c r="V2787" t="s">
        <v>47</v>
      </c>
      <c r="W2787" t="s">
        <v>48</v>
      </c>
      <c r="X2787">
        <v>462496</v>
      </c>
      <c r="Y2787" s="3">
        <v>43966</v>
      </c>
      <c r="Z2787">
        <v>165028647</v>
      </c>
      <c r="AB2787" t="s">
        <v>49</v>
      </c>
      <c r="AD2787" t="s">
        <v>3872</v>
      </c>
      <c r="AE2787">
        <v>1</v>
      </c>
      <c r="AF2787">
        <v>111</v>
      </c>
      <c r="AH2787" t="str">
        <f>VLOOKUP(B2787,'cc Lookup'!A:J,10,0)</f>
        <v>Corporate Expenditure</v>
      </c>
      <c r="AI2787" t="str">
        <f>VLOOKUP(B2787,'cc Lookup'!A:E,5,0)</f>
        <v>Corporate Exp</v>
      </c>
      <c r="AJ2787" t="s">
        <v>6737</v>
      </c>
      <c r="AK2787" t="str">
        <f t="shared" si="86"/>
        <v>E35120 Corporate Expenses</v>
      </c>
      <c r="AL2787" t="str">
        <f t="shared" si="87"/>
        <v>7310 Legal / Prof Fees</v>
      </c>
      <c r="AM2787" t="str">
        <f>VLOOKUP(W2787,Lookup!A:B,2,0)</f>
        <v>Legal</v>
      </c>
    </row>
    <row r="2788" spans="1:39" x14ac:dyDescent="0.25">
      <c r="A2788" t="s">
        <v>33</v>
      </c>
      <c r="B2788" s="1" t="s">
        <v>63</v>
      </c>
      <c r="C2788" s="1" t="s">
        <v>35</v>
      </c>
      <c r="D2788" s="1" t="s">
        <v>36</v>
      </c>
      <c r="E2788" s="1" t="s">
        <v>36</v>
      </c>
      <c r="F2788" s="1" t="s">
        <v>37</v>
      </c>
      <c r="G2788" t="s">
        <v>64</v>
      </c>
      <c r="H2788" t="s">
        <v>39</v>
      </c>
      <c r="I2788" t="s">
        <v>40</v>
      </c>
      <c r="J2788" t="s">
        <v>40</v>
      </c>
      <c r="K2788" t="s">
        <v>40</v>
      </c>
      <c r="L2788" s="4">
        <v>80</v>
      </c>
      <c r="M2788" s="2">
        <v>44166</v>
      </c>
      <c r="N2788" t="s">
        <v>41</v>
      </c>
      <c r="O2788" t="s">
        <v>42</v>
      </c>
      <c r="P2788" t="s">
        <v>3869</v>
      </c>
      <c r="Q2788" t="s">
        <v>3870</v>
      </c>
      <c r="R2788" t="s">
        <v>3871</v>
      </c>
      <c r="S2788" s="3">
        <v>44177</v>
      </c>
      <c r="T2788" t="s">
        <v>46</v>
      </c>
      <c r="U2788">
        <v>8</v>
      </c>
      <c r="V2788" t="s">
        <v>47</v>
      </c>
      <c r="W2788" t="s">
        <v>48</v>
      </c>
      <c r="X2788">
        <v>480568</v>
      </c>
      <c r="Y2788" s="3">
        <v>44152</v>
      </c>
      <c r="Z2788">
        <v>165034060</v>
      </c>
      <c r="AB2788" t="s">
        <v>49</v>
      </c>
      <c r="AD2788" t="s">
        <v>3873</v>
      </c>
      <c r="AE2788">
        <v>1</v>
      </c>
      <c r="AF2788">
        <v>80</v>
      </c>
      <c r="AH2788" t="str">
        <f>VLOOKUP(B2788,'cc Lookup'!A:J,10,0)</f>
        <v>Corporate Expenditure</v>
      </c>
      <c r="AI2788" t="str">
        <f>VLOOKUP(B2788,'cc Lookup'!A:E,5,0)</f>
        <v>Corporate Exp</v>
      </c>
      <c r="AJ2788" t="s">
        <v>6737</v>
      </c>
      <c r="AK2788" t="str">
        <f t="shared" si="86"/>
        <v>E35120 Corporate Expenses</v>
      </c>
      <c r="AL2788" t="str">
        <f t="shared" si="87"/>
        <v>7310 Legal / Prof Fees</v>
      </c>
      <c r="AM2788" t="str">
        <f>VLOOKUP(W2788,Lookup!A:B,2,0)</f>
        <v>Legal</v>
      </c>
    </row>
    <row r="2789" spans="1:39" x14ac:dyDescent="0.25">
      <c r="A2789" t="s">
        <v>33</v>
      </c>
      <c r="B2789" s="1" t="s">
        <v>63</v>
      </c>
      <c r="C2789" s="1" t="s">
        <v>35</v>
      </c>
      <c r="D2789" s="1" t="s">
        <v>36</v>
      </c>
      <c r="E2789" s="1" t="s">
        <v>36</v>
      </c>
      <c r="F2789" s="1" t="s">
        <v>37</v>
      </c>
      <c r="G2789" t="s">
        <v>64</v>
      </c>
      <c r="H2789" t="s">
        <v>39</v>
      </c>
      <c r="I2789" t="s">
        <v>40</v>
      </c>
      <c r="J2789" t="s">
        <v>40</v>
      </c>
      <c r="K2789" t="s">
        <v>40</v>
      </c>
      <c r="L2789" s="4">
        <v>80</v>
      </c>
      <c r="M2789" s="2">
        <v>44166</v>
      </c>
      <c r="N2789" t="s">
        <v>41</v>
      </c>
      <c r="O2789" t="s">
        <v>42</v>
      </c>
      <c r="P2789" t="s">
        <v>3874</v>
      </c>
      <c r="Q2789" t="s">
        <v>3875</v>
      </c>
      <c r="R2789" t="s">
        <v>3871</v>
      </c>
      <c r="S2789" s="3">
        <v>44180</v>
      </c>
      <c r="T2789" t="s">
        <v>46</v>
      </c>
      <c r="U2789">
        <v>9</v>
      </c>
      <c r="V2789" t="s">
        <v>47</v>
      </c>
      <c r="W2789" t="s">
        <v>48</v>
      </c>
      <c r="X2789">
        <v>480568</v>
      </c>
      <c r="Y2789" s="3">
        <v>44152</v>
      </c>
      <c r="Z2789">
        <v>165088957</v>
      </c>
      <c r="AB2789" t="s">
        <v>49</v>
      </c>
      <c r="AD2789" t="s">
        <v>3873</v>
      </c>
      <c r="AE2789">
        <v>1</v>
      </c>
      <c r="AF2789">
        <v>80</v>
      </c>
      <c r="AH2789" t="str">
        <f>VLOOKUP(B2789,'cc Lookup'!A:J,10,0)</f>
        <v>Corporate Expenditure</v>
      </c>
      <c r="AI2789" t="str">
        <f>VLOOKUP(B2789,'cc Lookup'!A:E,5,0)</f>
        <v>Corporate Exp</v>
      </c>
      <c r="AJ2789" t="s">
        <v>6737</v>
      </c>
      <c r="AK2789" t="str">
        <f t="shared" si="86"/>
        <v>E35120 Corporate Expenses</v>
      </c>
      <c r="AL2789" t="str">
        <f t="shared" si="87"/>
        <v>7310 Legal / Prof Fees</v>
      </c>
      <c r="AM2789" t="str">
        <f>VLOOKUP(W2789,Lookup!A:B,2,0)</f>
        <v>Legal</v>
      </c>
    </row>
    <row r="2790" spans="1:39" x14ac:dyDescent="0.25">
      <c r="A2790" t="s">
        <v>33</v>
      </c>
      <c r="B2790" s="1" t="s">
        <v>63</v>
      </c>
      <c r="C2790" s="1" t="s">
        <v>35</v>
      </c>
      <c r="D2790" s="1" t="s">
        <v>36</v>
      </c>
      <c r="E2790" s="1" t="s">
        <v>36</v>
      </c>
      <c r="F2790" s="1" t="s">
        <v>37</v>
      </c>
      <c r="G2790" t="s">
        <v>64</v>
      </c>
      <c r="H2790" t="s">
        <v>39</v>
      </c>
      <c r="I2790" t="s">
        <v>40</v>
      </c>
      <c r="J2790" t="s">
        <v>40</v>
      </c>
      <c r="K2790" t="s">
        <v>40</v>
      </c>
      <c r="L2790" s="4">
        <v>-111</v>
      </c>
      <c r="M2790" s="2">
        <v>44166</v>
      </c>
      <c r="N2790" t="s">
        <v>41</v>
      </c>
      <c r="O2790" t="s">
        <v>42</v>
      </c>
      <c r="P2790" t="s">
        <v>3874</v>
      </c>
      <c r="Q2790" t="s">
        <v>3875</v>
      </c>
      <c r="R2790" t="s">
        <v>3871</v>
      </c>
      <c r="S2790" s="3">
        <v>44180</v>
      </c>
      <c r="T2790" t="s">
        <v>46</v>
      </c>
      <c r="U2790">
        <v>10</v>
      </c>
      <c r="V2790" t="s">
        <v>47</v>
      </c>
      <c r="W2790" t="s">
        <v>48</v>
      </c>
      <c r="X2790">
        <v>462496</v>
      </c>
      <c r="Y2790" s="3">
        <v>43966</v>
      </c>
      <c r="Z2790">
        <v>165082457</v>
      </c>
      <c r="AB2790" t="s">
        <v>49</v>
      </c>
      <c r="AD2790" t="s">
        <v>3872</v>
      </c>
      <c r="AE2790">
        <v>1</v>
      </c>
      <c r="AF2790">
        <v>-111</v>
      </c>
      <c r="AH2790" t="str">
        <f>VLOOKUP(B2790,'cc Lookup'!A:J,10,0)</f>
        <v>Corporate Expenditure</v>
      </c>
      <c r="AI2790" t="str">
        <f>VLOOKUP(B2790,'cc Lookup'!A:E,5,0)</f>
        <v>Corporate Exp</v>
      </c>
      <c r="AJ2790" t="s">
        <v>6737</v>
      </c>
      <c r="AK2790" t="str">
        <f t="shared" si="86"/>
        <v>E35120 Corporate Expenses</v>
      </c>
      <c r="AL2790" t="str">
        <f t="shared" si="87"/>
        <v>7310 Legal / Prof Fees</v>
      </c>
      <c r="AM2790" t="str">
        <f>VLOOKUP(W2790,Lookup!A:B,2,0)</f>
        <v>Legal</v>
      </c>
    </row>
    <row r="2791" spans="1:39" x14ac:dyDescent="0.25">
      <c r="A2791" t="s">
        <v>33</v>
      </c>
      <c r="B2791" s="1" t="s">
        <v>63</v>
      </c>
      <c r="C2791" s="1" t="s">
        <v>35</v>
      </c>
      <c r="D2791" s="1" t="s">
        <v>36</v>
      </c>
      <c r="E2791" s="1" t="s">
        <v>36</v>
      </c>
      <c r="F2791" s="1" t="s">
        <v>37</v>
      </c>
      <c r="G2791" t="s">
        <v>64</v>
      </c>
      <c r="H2791" t="s">
        <v>39</v>
      </c>
      <c r="I2791" t="s">
        <v>40</v>
      </c>
      <c r="J2791" t="s">
        <v>40</v>
      </c>
      <c r="K2791" t="s">
        <v>40</v>
      </c>
      <c r="L2791" s="4">
        <v>-80</v>
      </c>
      <c r="M2791" s="2">
        <v>44166</v>
      </c>
      <c r="N2791" t="s">
        <v>41</v>
      </c>
      <c r="O2791" t="s">
        <v>42</v>
      </c>
      <c r="P2791" t="s">
        <v>3874</v>
      </c>
      <c r="Q2791" t="s">
        <v>3875</v>
      </c>
      <c r="R2791" t="s">
        <v>3871</v>
      </c>
      <c r="S2791" s="3">
        <v>44180</v>
      </c>
      <c r="T2791" t="s">
        <v>46</v>
      </c>
      <c r="U2791">
        <v>10</v>
      </c>
      <c r="V2791" t="s">
        <v>47</v>
      </c>
      <c r="W2791" t="s">
        <v>48</v>
      </c>
      <c r="X2791">
        <v>480568</v>
      </c>
      <c r="Y2791" s="3">
        <v>44152</v>
      </c>
      <c r="Z2791">
        <v>165088957</v>
      </c>
      <c r="AB2791" t="s">
        <v>49</v>
      </c>
      <c r="AD2791" t="s">
        <v>3873</v>
      </c>
      <c r="AE2791">
        <v>1</v>
      </c>
      <c r="AF2791">
        <v>-80</v>
      </c>
      <c r="AH2791" t="str">
        <f>VLOOKUP(B2791,'cc Lookup'!A:J,10,0)</f>
        <v>Corporate Expenditure</v>
      </c>
      <c r="AI2791" t="str">
        <f>VLOOKUP(B2791,'cc Lookup'!A:E,5,0)</f>
        <v>Corporate Exp</v>
      </c>
      <c r="AJ2791" t="s">
        <v>6737</v>
      </c>
      <c r="AK2791" t="str">
        <f t="shared" si="86"/>
        <v>E35120 Corporate Expenses</v>
      </c>
      <c r="AL2791" t="str">
        <f t="shared" si="87"/>
        <v>7310 Legal / Prof Fees</v>
      </c>
      <c r="AM2791" t="str">
        <f>VLOOKUP(W2791,Lookup!A:B,2,0)</f>
        <v>Legal</v>
      </c>
    </row>
    <row r="2792" spans="1:39" x14ac:dyDescent="0.25">
      <c r="A2792" t="s">
        <v>33</v>
      </c>
      <c r="B2792" s="1" t="s">
        <v>63</v>
      </c>
      <c r="C2792" s="1" t="s">
        <v>35</v>
      </c>
      <c r="D2792" s="1" t="s">
        <v>36</v>
      </c>
      <c r="E2792" s="1" t="s">
        <v>36</v>
      </c>
      <c r="F2792" s="1" t="s">
        <v>37</v>
      </c>
      <c r="G2792" t="s">
        <v>64</v>
      </c>
      <c r="H2792" t="s">
        <v>39</v>
      </c>
      <c r="I2792" t="s">
        <v>40</v>
      </c>
      <c r="J2792" t="s">
        <v>40</v>
      </c>
      <c r="K2792" t="s">
        <v>40</v>
      </c>
      <c r="L2792" s="4">
        <v>3614</v>
      </c>
      <c r="M2792" s="2">
        <v>44166</v>
      </c>
      <c r="N2792" t="s">
        <v>41</v>
      </c>
      <c r="O2792" t="s">
        <v>42</v>
      </c>
      <c r="P2792" t="s">
        <v>3876</v>
      </c>
      <c r="Q2792" t="s">
        <v>3877</v>
      </c>
      <c r="R2792" t="s">
        <v>3871</v>
      </c>
      <c r="S2792" s="3">
        <v>44183</v>
      </c>
      <c r="T2792" t="s">
        <v>46</v>
      </c>
      <c r="U2792">
        <v>8</v>
      </c>
      <c r="V2792" t="s">
        <v>47</v>
      </c>
      <c r="W2792" t="s">
        <v>48</v>
      </c>
      <c r="X2792">
        <v>469536</v>
      </c>
      <c r="Y2792" s="3">
        <v>44047</v>
      </c>
      <c r="Z2792">
        <v>165089118</v>
      </c>
      <c r="AB2792" t="s">
        <v>49</v>
      </c>
      <c r="AD2792" t="s">
        <v>3878</v>
      </c>
      <c r="AE2792">
        <v>1</v>
      </c>
      <c r="AF2792">
        <v>3614</v>
      </c>
      <c r="AH2792" t="str">
        <f>VLOOKUP(B2792,'cc Lookup'!A:J,10,0)</f>
        <v>Corporate Expenditure</v>
      </c>
      <c r="AI2792" t="str">
        <f>VLOOKUP(B2792,'cc Lookup'!A:E,5,0)</f>
        <v>Corporate Exp</v>
      </c>
      <c r="AJ2792" t="s">
        <v>6737</v>
      </c>
      <c r="AK2792" t="str">
        <f t="shared" si="86"/>
        <v>E35120 Corporate Expenses</v>
      </c>
      <c r="AL2792" t="str">
        <f t="shared" si="87"/>
        <v>7310 Legal / Prof Fees</v>
      </c>
      <c r="AM2792" t="str">
        <f>VLOOKUP(W2792,Lookup!A:B,2,0)</f>
        <v>Legal</v>
      </c>
    </row>
    <row r="2793" spans="1:39" x14ac:dyDescent="0.25">
      <c r="A2793" t="s">
        <v>33</v>
      </c>
      <c r="B2793" s="1" t="s">
        <v>63</v>
      </c>
      <c r="C2793" s="1" t="s">
        <v>35</v>
      </c>
      <c r="D2793" s="1" t="s">
        <v>36</v>
      </c>
      <c r="E2793" s="1" t="s">
        <v>36</v>
      </c>
      <c r="F2793" s="1" t="s">
        <v>37</v>
      </c>
      <c r="G2793" t="s">
        <v>64</v>
      </c>
      <c r="H2793" t="s">
        <v>39</v>
      </c>
      <c r="I2793" t="s">
        <v>40</v>
      </c>
      <c r="J2793" t="s">
        <v>40</v>
      </c>
      <c r="K2793" t="s">
        <v>40</v>
      </c>
      <c r="L2793" s="4">
        <v>30</v>
      </c>
      <c r="M2793" s="2">
        <v>44166</v>
      </c>
      <c r="N2793" t="s">
        <v>41</v>
      </c>
      <c r="O2793" t="s">
        <v>42</v>
      </c>
      <c r="P2793" t="s">
        <v>3876</v>
      </c>
      <c r="Q2793" t="s">
        <v>3877</v>
      </c>
      <c r="R2793" t="s">
        <v>3871</v>
      </c>
      <c r="S2793" s="3">
        <v>44183</v>
      </c>
      <c r="T2793" t="s">
        <v>46</v>
      </c>
      <c r="U2793">
        <v>8</v>
      </c>
      <c r="V2793" t="s">
        <v>47</v>
      </c>
      <c r="W2793" t="s">
        <v>48</v>
      </c>
      <c r="X2793">
        <v>472742</v>
      </c>
      <c r="Y2793" s="3">
        <v>44081</v>
      </c>
      <c r="Z2793">
        <v>165089118</v>
      </c>
      <c r="AB2793" t="s">
        <v>49</v>
      </c>
      <c r="AD2793" t="s">
        <v>3879</v>
      </c>
      <c r="AE2793">
        <v>1</v>
      </c>
      <c r="AF2793">
        <v>30</v>
      </c>
      <c r="AH2793" t="str">
        <f>VLOOKUP(B2793,'cc Lookup'!A:J,10,0)</f>
        <v>Corporate Expenditure</v>
      </c>
      <c r="AI2793" t="str">
        <f>VLOOKUP(B2793,'cc Lookup'!A:E,5,0)</f>
        <v>Corporate Exp</v>
      </c>
      <c r="AJ2793" t="s">
        <v>6737</v>
      </c>
      <c r="AK2793" t="str">
        <f t="shared" si="86"/>
        <v>E35120 Corporate Expenses</v>
      </c>
      <c r="AL2793" t="str">
        <f t="shared" si="87"/>
        <v>7310 Legal / Prof Fees</v>
      </c>
      <c r="AM2793" t="str">
        <f>VLOOKUP(W2793,Lookup!A:B,2,0)</f>
        <v>Legal</v>
      </c>
    </row>
    <row r="2794" spans="1:39" x14ac:dyDescent="0.25">
      <c r="A2794" t="s">
        <v>33</v>
      </c>
      <c r="B2794" s="1" t="s">
        <v>63</v>
      </c>
      <c r="C2794" s="1" t="s">
        <v>35</v>
      </c>
      <c r="D2794" s="1" t="s">
        <v>36</v>
      </c>
      <c r="E2794" s="1" t="s">
        <v>2977</v>
      </c>
      <c r="F2794" s="1" t="s">
        <v>37</v>
      </c>
      <c r="G2794" t="s">
        <v>64</v>
      </c>
      <c r="H2794" t="s">
        <v>39</v>
      </c>
      <c r="I2794" t="s">
        <v>40</v>
      </c>
      <c r="J2794" t="s">
        <v>2978</v>
      </c>
      <c r="K2794" t="s">
        <v>40</v>
      </c>
      <c r="L2794" s="4">
        <v>-41777.800000000003</v>
      </c>
      <c r="M2794" s="2">
        <v>44166</v>
      </c>
      <c r="N2794" t="s">
        <v>55</v>
      </c>
      <c r="O2794" t="s">
        <v>56</v>
      </c>
      <c r="P2794" t="s">
        <v>3861</v>
      </c>
      <c r="Q2794" t="s">
        <v>3862</v>
      </c>
      <c r="R2794" t="s">
        <v>3863</v>
      </c>
      <c r="S2794" s="3">
        <v>44201</v>
      </c>
      <c r="T2794" t="s">
        <v>350</v>
      </c>
      <c r="U2794">
        <v>18</v>
      </c>
      <c r="V2794" t="s">
        <v>3880</v>
      </c>
      <c r="W2794" t="s">
        <v>3863</v>
      </c>
      <c r="Y2794" s="3">
        <v>44201</v>
      </c>
      <c r="AA2794" t="s">
        <v>1999</v>
      </c>
      <c r="AD2794" t="s">
        <v>3881</v>
      </c>
      <c r="AH2794" t="str">
        <f>VLOOKUP(B2794,'cc Lookup'!A:J,10,0)</f>
        <v>Corporate Expenditure</v>
      </c>
      <c r="AI2794" t="str">
        <f>VLOOKUP(B2794,'cc Lookup'!A:E,5,0)</f>
        <v>Corporate Exp</v>
      </c>
      <c r="AJ2794" t="s">
        <v>6737</v>
      </c>
      <c r="AK2794" t="str">
        <f t="shared" si="86"/>
        <v>E35120 Corporate Expenses</v>
      </c>
      <c r="AL2794" t="str">
        <f t="shared" si="87"/>
        <v>7310 Legal / Prof Fees</v>
      </c>
      <c r="AM2794" t="str">
        <f>VLOOKUP(W2794,Lookup!A:B,2,0)</f>
        <v>Other</v>
      </c>
    </row>
    <row r="2795" spans="1:39" x14ac:dyDescent="0.25">
      <c r="A2795" t="s">
        <v>33</v>
      </c>
      <c r="B2795" s="1" t="s">
        <v>63</v>
      </c>
      <c r="C2795" s="1" t="s">
        <v>35</v>
      </c>
      <c r="D2795" s="1" t="s">
        <v>36</v>
      </c>
      <c r="E2795" s="1" t="s">
        <v>2977</v>
      </c>
      <c r="F2795" s="1" t="s">
        <v>37</v>
      </c>
      <c r="G2795" t="s">
        <v>64</v>
      </c>
      <c r="H2795" t="s">
        <v>39</v>
      </c>
      <c r="I2795" t="s">
        <v>40</v>
      </c>
      <c r="J2795" t="s">
        <v>2978</v>
      </c>
      <c r="K2795" t="s">
        <v>40</v>
      </c>
      <c r="L2795" s="4">
        <v>56167.93</v>
      </c>
      <c r="M2795" s="2">
        <v>44166</v>
      </c>
      <c r="N2795" t="s">
        <v>55</v>
      </c>
      <c r="O2795" t="s">
        <v>56</v>
      </c>
      <c r="P2795" t="s">
        <v>3858</v>
      </c>
      <c r="Q2795" t="s">
        <v>3859</v>
      </c>
      <c r="R2795" t="s">
        <v>3860</v>
      </c>
      <c r="S2795" s="3">
        <v>44174</v>
      </c>
      <c r="T2795" t="s">
        <v>46</v>
      </c>
      <c r="U2795">
        <v>36</v>
      </c>
      <c r="V2795" t="s">
        <v>3670</v>
      </c>
      <c r="W2795" t="s">
        <v>3860</v>
      </c>
      <c r="Y2795" s="3">
        <v>44174</v>
      </c>
      <c r="AA2795" t="s">
        <v>1999</v>
      </c>
      <c r="AD2795" t="s">
        <v>3671</v>
      </c>
      <c r="AH2795" t="str">
        <f>VLOOKUP(B2795,'cc Lookup'!A:J,10,0)</f>
        <v>Corporate Expenditure</v>
      </c>
      <c r="AI2795" t="str">
        <f>VLOOKUP(B2795,'cc Lookup'!A:E,5,0)</f>
        <v>Corporate Exp</v>
      </c>
      <c r="AJ2795" t="s">
        <v>6737</v>
      </c>
      <c r="AK2795" t="str">
        <f t="shared" si="86"/>
        <v>E35120 Corporate Expenses</v>
      </c>
      <c r="AL2795" t="str">
        <f t="shared" si="87"/>
        <v>7310 Legal / Prof Fees</v>
      </c>
      <c r="AM2795" t="str">
        <f>VLOOKUP(W2795,Lookup!A:B,2,0)</f>
        <v>Other</v>
      </c>
    </row>
    <row r="2796" spans="1:39" x14ac:dyDescent="0.25">
      <c r="A2796" t="s">
        <v>33</v>
      </c>
      <c r="B2796" s="1" t="s">
        <v>63</v>
      </c>
      <c r="C2796" s="1" t="s">
        <v>35</v>
      </c>
      <c r="D2796" s="1" t="s">
        <v>36</v>
      </c>
      <c r="E2796" s="1" t="s">
        <v>2904</v>
      </c>
      <c r="F2796" s="1" t="s">
        <v>37</v>
      </c>
      <c r="G2796" t="s">
        <v>64</v>
      </c>
      <c r="H2796" t="s">
        <v>39</v>
      </c>
      <c r="I2796" t="s">
        <v>40</v>
      </c>
      <c r="J2796" t="s">
        <v>2905</v>
      </c>
      <c r="K2796" t="s">
        <v>40</v>
      </c>
      <c r="L2796" s="4">
        <v>270.74</v>
      </c>
      <c r="M2796" s="2">
        <v>44166</v>
      </c>
      <c r="N2796" t="s">
        <v>55</v>
      </c>
      <c r="O2796" t="s">
        <v>56</v>
      </c>
      <c r="P2796" t="s">
        <v>3882</v>
      </c>
      <c r="Q2796" t="s">
        <v>3883</v>
      </c>
      <c r="R2796" t="s">
        <v>3884</v>
      </c>
      <c r="S2796" s="3">
        <v>44202</v>
      </c>
      <c r="T2796" t="s">
        <v>350</v>
      </c>
      <c r="U2796">
        <v>7</v>
      </c>
      <c r="V2796" t="s">
        <v>3885</v>
      </c>
      <c r="W2796" t="s">
        <v>3884</v>
      </c>
      <c r="Y2796" s="3">
        <v>44202</v>
      </c>
      <c r="AA2796" t="s">
        <v>3885</v>
      </c>
      <c r="AH2796" t="str">
        <f>VLOOKUP(B2796,'cc Lookup'!A:J,10,0)</f>
        <v>Corporate Expenditure</v>
      </c>
      <c r="AI2796" t="str">
        <f>VLOOKUP(B2796,'cc Lookup'!A:E,5,0)</f>
        <v>Corporate Exp</v>
      </c>
      <c r="AJ2796" t="s">
        <v>6737</v>
      </c>
      <c r="AK2796" t="str">
        <f t="shared" si="86"/>
        <v>E35120 Corporate Expenses</v>
      </c>
      <c r="AL2796" t="str">
        <f t="shared" si="87"/>
        <v>7310 Legal / Prof Fees</v>
      </c>
      <c r="AM2796" t="str">
        <f>VLOOKUP(W2796,Lookup!A:B,2,0)</f>
        <v>Other</v>
      </c>
    </row>
    <row r="2797" spans="1:39" x14ac:dyDescent="0.25">
      <c r="A2797" t="s">
        <v>33</v>
      </c>
      <c r="B2797" s="1" t="s">
        <v>63</v>
      </c>
      <c r="C2797" s="1" t="s">
        <v>35</v>
      </c>
      <c r="D2797" s="1" t="s">
        <v>36</v>
      </c>
      <c r="E2797" s="1" t="s">
        <v>2904</v>
      </c>
      <c r="F2797" s="1" t="s">
        <v>37</v>
      </c>
      <c r="G2797" t="s">
        <v>64</v>
      </c>
      <c r="H2797" t="s">
        <v>39</v>
      </c>
      <c r="I2797" t="s">
        <v>40</v>
      </c>
      <c r="J2797" t="s">
        <v>2905</v>
      </c>
      <c r="K2797" t="s">
        <v>40</v>
      </c>
      <c r="L2797" s="4">
        <v>-270.74</v>
      </c>
      <c r="M2797" s="2">
        <v>44166</v>
      </c>
      <c r="N2797" t="s">
        <v>55</v>
      </c>
      <c r="O2797" t="s">
        <v>56</v>
      </c>
      <c r="P2797" t="s">
        <v>3882</v>
      </c>
      <c r="Q2797" t="s">
        <v>3886</v>
      </c>
      <c r="R2797" t="s">
        <v>3887</v>
      </c>
      <c r="S2797" s="3">
        <v>44203</v>
      </c>
      <c r="T2797" t="s">
        <v>350</v>
      </c>
      <c r="U2797">
        <v>7</v>
      </c>
      <c r="V2797" t="s">
        <v>3885</v>
      </c>
      <c r="W2797" t="s">
        <v>3887</v>
      </c>
      <c r="Y2797" s="3">
        <v>44203</v>
      </c>
      <c r="AA2797" t="s">
        <v>3885</v>
      </c>
      <c r="AH2797" t="str">
        <f>VLOOKUP(B2797,'cc Lookup'!A:J,10,0)</f>
        <v>Corporate Expenditure</v>
      </c>
      <c r="AI2797" t="str">
        <f>VLOOKUP(B2797,'cc Lookup'!A:E,5,0)</f>
        <v>Corporate Exp</v>
      </c>
      <c r="AJ2797" t="s">
        <v>6737</v>
      </c>
      <c r="AK2797" t="str">
        <f t="shared" si="86"/>
        <v>E35120 Corporate Expenses</v>
      </c>
      <c r="AL2797" t="str">
        <f t="shared" si="87"/>
        <v>7310 Legal / Prof Fees</v>
      </c>
      <c r="AM2797" t="str">
        <f>VLOOKUP(W2797,Lookup!A:B,2,0)</f>
        <v>Other</v>
      </c>
    </row>
    <row r="2798" spans="1:39" x14ac:dyDescent="0.25">
      <c r="A2798" t="s">
        <v>33</v>
      </c>
      <c r="B2798" s="1" t="s">
        <v>63</v>
      </c>
      <c r="C2798" s="1" t="s">
        <v>35</v>
      </c>
      <c r="D2798" s="1" t="s">
        <v>36</v>
      </c>
      <c r="E2798" s="1" t="s">
        <v>2904</v>
      </c>
      <c r="F2798" s="1" t="s">
        <v>37</v>
      </c>
      <c r="G2798" t="s">
        <v>64</v>
      </c>
      <c r="H2798" t="s">
        <v>39</v>
      </c>
      <c r="I2798" t="s">
        <v>40</v>
      </c>
      <c r="J2798" t="s">
        <v>2905</v>
      </c>
      <c r="K2798" t="s">
        <v>40</v>
      </c>
      <c r="L2798" s="4">
        <v>270.74</v>
      </c>
      <c r="M2798" s="2">
        <v>44166</v>
      </c>
      <c r="N2798" t="s">
        <v>311</v>
      </c>
      <c r="O2798" t="s">
        <v>56</v>
      </c>
      <c r="P2798" t="s">
        <v>3882</v>
      </c>
      <c r="Q2798" t="s">
        <v>3888</v>
      </c>
      <c r="R2798" t="s">
        <v>3889</v>
      </c>
      <c r="S2798" s="3">
        <v>44203</v>
      </c>
      <c r="T2798" t="s">
        <v>350</v>
      </c>
      <c r="U2798">
        <v>7</v>
      </c>
      <c r="V2798" t="s">
        <v>3885</v>
      </c>
      <c r="W2798" t="s">
        <v>3889</v>
      </c>
      <c r="Y2798" s="3">
        <v>44203</v>
      </c>
      <c r="AA2798" t="s">
        <v>3885</v>
      </c>
      <c r="AH2798" t="str">
        <f>VLOOKUP(B2798,'cc Lookup'!A:J,10,0)</f>
        <v>Corporate Expenditure</v>
      </c>
      <c r="AI2798" t="str">
        <f>VLOOKUP(B2798,'cc Lookup'!A:E,5,0)</f>
        <v>Corporate Exp</v>
      </c>
      <c r="AJ2798" t="s">
        <v>6737</v>
      </c>
      <c r="AK2798" t="str">
        <f t="shared" si="86"/>
        <v>E35120 Corporate Expenses</v>
      </c>
      <c r="AL2798" t="str">
        <f t="shared" si="87"/>
        <v>7310 Legal / Prof Fees</v>
      </c>
      <c r="AM2798" t="str">
        <f>VLOOKUP(W2798,Lookup!A:B,2,0)</f>
        <v>Other</v>
      </c>
    </row>
    <row r="2799" spans="1:39" x14ac:dyDescent="0.25">
      <c r="A2799" t="s">
        <v>33</v>
      </c>
      <c r="B2799" s="1" t="s">
        <v>63</v>
      </c>
      <c r="C2799" s="1" t="s">
        <v>35</v>
      </c>
      <c r="D2799" s="1" t="s">
        <v>798</v>
      </c>
      <c r="E2799" s="1" t="s">
        <v>36</v>
      </c>
      <c r="F2799" s="1" t="s">
        <v>37</v>
      </c>
      <c r="G2799" t="s">
        <v>64</v>
      </c>
      <c r="H2799" t="s">
        <v>39</v>
      </c>
      <c r="I2799" t="s">
        <v>799</v>
      </c>
      <c r="J2799" t="s">
        <v>40</v>
      </c>
      <c r="K2799" t="s">
        <v>40</v>
      </c>
      <c r="L2799" s="4">
        <v>-2337</v>
      </c>
      <c r="M2799" s="2">
        <v>44166</v>
      </c>
      <c r="N2799" t="s">
        <v>83</v>
      </c>
      <c r="O2799" t="s">
        <v>84</v>
      </c>
      <c r="P2799" t="s">
        <v>3890</v>
      </c>
      <c r="Q2799" t="s">
        <v>3891</v>
      </c>
      <c r="R2799" t="s">
        <v>3892</v>
      </c>
      <c r="S2799" s="3">
        <v>44174</v>
      </c>
      <c r="T2799" t="s">
        <v>46</v>
      </c>
      <c r="U2799">
        <v>4</v>
      </c>
      <c r="V2799" t="s">
        <v>47</v>
      </c>
      <c r="W2799" t="s">
        <v>332</v>
      </c>
      <c r="X2799" t="s">
        <v>3893</v>
      </c>
      <c r="Y2799" s="3">
        <v>44172</v>
      </c>
      <c r="AA2799" t="s">
        <v>3894</v>
      </c>
      <c r="AB2799" t="s">
        <v>91</v>
      </c>
      <c r="AC2799">
        <v>10005676</v>
      </c>
      <c r="AH2799" t="str">
        <f>VLOOKUP(B2799,'cc Lookup'!A:J,10,0)</f>
        <v>Corporate Expenditure</v>
      </c>
      <c r="AI2799" t="str">
        <f>VLOOKUP(B2799,'cc Lookup'!A:E,5,0)</f>
        <v>Corporate Exp</v>
      </c>
      <c r="AJ2799" t="s">
        <v>6737</v>
      </c>
      <c r="AK2799" t="str">
        <f t="shared" si="86"/>
        <v>E35120 Corporate Expenses</v>
      </c>
      <c r="AL2799" t="str">
        <f t="shared" si="87"/>
        <v>7310 Legal / Prof Fees</v>
      </c>
      <c r="AM2799" t="str">
        <f>VLOOKUP(W2799,Lookup!A:B,2,0)</f>
        <v>Other</v>
      </c>
    </row>
    <row r="2800" spans="1:39" x14ac:dyDescent="0.25">
      <c r="A2800" t="s">
        <v>33</v>
      </c>
      <c r="B2800" s="1" t="s">
        <v>63</v>
      </c>
      <c r="C2800" s="1" t="s">
        <v>35</v>
      </c>
      <c r="D2800" s="1" t="s">
        <v>140</v>
      </c>
      <c r="E2800" s="1" t="s">
        <v>36</v>
      </c>
      <c r="F2800" s="1" t="s">
        <v>37</v>
      </c>
      <c r="G2800" t="s">
        <v>64</v>
      </c>
      <c r="H2800" t="s">
        <v>39</v>
      </c>
      <c r="I2800" t="s">
        <v>141</v>
      </c>
      <c r="J2800" t="s">
        <v>40</v>
      </c>
      <c r="K2800" t="s">
        <v>40</v>
      </c>
      <c r="L2800" s="4">
        <v>420</v>
      </c>
      <c r="M2800" s="2">
        <v>44166</v>
      </c>
      <c r="N2800" t="s">
        <v>55</v>
      </c>
      <c r="O2800" t="s">
        <v>56</v>
      </c>
      <c r="P2800" t="s">
        <v>3895</v>
      </c>
      <c r="Q2800" t="s">
        <v>3896</v>
      </c>
      <c r="R2800" t="s">
        <v>3897</v>
      </c>
      <c r="S2800" s="3">
        <v>44202</v>
      </c>
      <c r="T2800" t="s">
        <v>350</v>
      </c>
      <c r="U2800">
        <v>6</v>
      </c>
      <c r="V2800" t="s">
        <v>3898</v>
      </c>
      <c r="W2800" t="s">
        <v>3897</v>
      </c>
      <c r="Y2800" s="3">
        <v>44202</v>
      </c>
      <c r="AA2800" t="s">
        <v>3898</v>
      </c>
      <c r="AH2800" t="str">
        <f>VLOOKUP(B2800,'cc Lookup'!A:J,10,0)</f>
        <v>Corporate Expenditure</v>
      </c>
      <c r="AI2800" t="str">
        <f>VLOOKUP(B2800,'cc Lookup'!A:E,5,0)</f>
        <v>Corporate Exp</v>
      </c>
      <c r="AJ2800" t="s">
        <v>6737</v>
      </c>
      <c r="AK2800" t="str">
        <f t="shared" si="86"/>
        <v>E35120 Corporate Expenses</v>
      </c>
      <c r="AL2800" t="str">
        <f t="shared" si="87"/>
        <v>7310 Legal / Prof Fees</v>
      </c>
      <c r="AM2800" t="str">
        <f>VLOOKUP(W2800,Lookup!A:B,2,0)</f>
        <v>Other</v>
      </c>
    </row>
    <row r="2801" spans="1:39" x14ac:dyDescent="0.25">
      <c r="A2801" t="s">
        <v>33</v>
      </c>
      <c r="B2801" s="1" t="s">
        <v>63</v>
      </c>
      <c r="C2801" s="1" t="s">
        <v>35</v>
      </c>
      <c r="D2801" s="1" t="s">
        <v>140</v>
      </c>
      <c r="E2801" s="1" t="s">
        <v>36</v>
      </c>
      <c r="F2801" s="1" t="s">
        <v>37</v>
      </c>
      <c r="G2801" t="s">
        <v>64</v>
      </c>
      <c r="H2801" t="s">
        <v>39</v>
      </c>
      <c r="I2801" t="s">
        <v>141</v>
      </c>
      <c r="J2801" t="s">
        <v>40</v>
      </c>
      <c r="K2801" t="s">
        <v>40</v>
      </c>
      <c r="L2801" s="4">
        <v>-4266.3999999999996</v>
      </c>
      <c r="M2801" s="2">
        <v>44166</v>
      </c>
      <c r="N2801" t="s">
        <v>55</v>
      </c>
      <c r="O2801" t="s">
        <v>56</v>
      </c>
      <c r="P2801" t="s">
        <v>3895</v>
      </c>
      <c r="Q2801" t="s">
        <v>3896</v>
      </c>
      <c r="R2801" t="s">
        <v>3897</v>
      </c>
      <c r="S2801" s="3">
        <v>44202</v>
      </c>
      <c r="T2801" t="s">
        <v>350</v>
      </c>
      <c r="U2801">
        <v>7</v>
      </c>
      <c r="V2801" t="s">
        <v>3899</v>
      </c>
      <c r="W2801" t="s">
        <v>3897</v>
      </c>
      <c r="Y2801" s="3">
        <v>44202</v>
      </c>
      <c r="AA2801" t="s">
        <v>3900</v>
      </c>
      <c r="AD2801" t="s">
        <v>3678</v>
      </c>
      <c r="AH2801" t="str">
        <f>VLOOKUP(B2801,'cc Lookup'!A:J,10,0)</f>
        <v>Corporate Expenditure</v>
      </c>
      <c r="AI2801" t="str">
        <f>VLOOKUP(B2801,'cc Lookup'!A:E,5,0)</f>
        <v>Corporate Exp</v>
      </c>
      <c r="AJ2801" t="s">
        <v>6737</v>
      </c>
      <c r="AK2801" t="str">
        <f t="shared" si="86"/>
        <v>E35120 Corporate Expenses</v>
      </c>
      <c r="AL2801" t="str">
        <f t="shared" si="87"/>
        <v>7310 Legal / Prof Fees</v>
      </c>
      <c r="AM2801" t="str">
        <f>VLOOKUP(W2801,Lookup!A:B,2,0)</f>
        <v>Other</v>
      </c>
    </row>
    <row r="2802" spans="1:39" x14ac:dyDescent="0.25">
      <c r="A2802" t="s">
        <v>33</v>
      </c>
      <c r="B2802" s="1" t="s">
        <v>63</v>
      </c>
      <c r="C2802" s="1" t="s">
        <v>35</v>
      </c>
      <c r="D2802" s="1" t="s">
        <v>140</v>
      </c>
      <c r="E2802" s="1" t="s">
        <v>36</v>
      </c>
      <c r="F2802" s="1" t="s">
        <v>37</v>
      </c>
      <c r="G2802" t="s">
        <v>64</v>
      </c>
      <c r="H2802" t="s">
        <v>39</v>
      </c>
      <c r="I2802" t="s">
        <v>141</v>
      </c>
      <c r="J2802" t="s">
        <v>40</v>
      </c>
      <c r="K2802" t="s">
        <v>40</v>
      </c>
      <c r="L2802" s="4">
        <v>4266.3999999999996</v>
      </c>
      <c r="M2802" s="2">
        <v>44166</v>
      </c>
      <c r="N2802" t="s">
        <v>55</v>
      </c>
      <c r="O2802" t="s">
        <v>56</v>
      </c>
      <c r="P2802" t="s">
        <v>3895</v>
      </c>
      <c r="Q2802" t="s">
        <v>3901</v>
      </c>
      <c r="R2802" t="s">
        <v>3902</v>
      </c>
      <c r="S2802" s="3">
        <v>44203</v>
      </c>
      <c r="T2802" t="s">
        <v>350</v>
      </c>
      <c r="U2802">
        <v>6</v>
      </c>
      <c r="V2802" t="s">
        <v>3899</v>
      </c>
      <c r="W2802" t="s">
        <v>3902</v>
      </c>
      <c r="Y2802" s="3">
        <v>44203</v>
      </c>
      <c r="AA2802" t="s">
        <v>3900</v>
      </c>
      <c r="AD2802" t="s">
        <v>3678</v>
      </c>
      <c r="AH2802" t="str">
        <f>VLOOKUP(B2802,'cc Lookup'!A:J,10,0)</f>
        <v>Corporate Expenditure</v>
      </c>
      <c r="AI2802" t="str">
        <f>VLOOKUP(B2802,'cc Lookup'!A:E,5,0)</f>
        <v>Corporate Exp</v>
      </c>
      <c r="AJ2802" t="s">
        <v>6737</v>
      </c>
      <c r="AK2802" t="str">
        <f t="shared" si="86"/>
        <v>E35120 Corporate Expenses</v>
      </c>
      <c r="AL2802" t="str">
        <f t="shared" si="87"/>
        <v>7310 Legal / Prof Fees</v>
      </c>
      <c r="AM2802" t="str">
        <f>VLOOKUP(W2802,Lookup!A:B,2,0)</f>
        <v>Other</v>
      </c>
    </row>
    <row r="2803" spans="1:39" x14ac:dyDescent="0.25">
      <c r="A2803" t="s">
        <v>33</v>
      </c>
      <c r="B2803" s="1" t="s">
        <v>63</v>
      </c>
      <c r="C2803" s="1" t="s">
        <v>35</v>
      </c>
      <c r="D2803" s="1" t="s">
        <v>140</v>
      </c>
      <c r="E2803" s="1" t="s">
        <v>36</v>
      </c>
      <c r="F2803" s="1" t="s">
        <v>37</v>
      </c>
      <c r="G2803" t="s">
        <v>64</v>
      </c>
      <c r="H2803" t="s">
        <v>39</v>
      </c>
      <c r="I2803" t="s">
        <v>141</v>
      </c>
      <c r="J2803" t="s">
        <v>40</v>
      </c>
      <c r="K2803" t="s">
        <v>40</v>
      </c>
      <c r="L2803" s="4">
        <v>-420</v>
      </c>
      <c r="M2803" s="2">
        <v>44166</v>
      </c>
      <c r="N2803" t="s">
        <v>55</v>
      </c>
      <c r="O2803" t="s">
        <v>56</v>
      </c>
      <c r="P2803" t="s">
        <v>3895</v>
      </c>
      <c r="Q2803" t="s">
        <v>3901</v>
      </c>
      <c r="R2803" t="s">
        <v>3902</v>
      </c>
      <c r="S2803" s="3">
        <v>44203</v>
      </c>
      <c r="T2803" t="s">
        <v>350</v>
      </c>
      <c r="U2803">
        <v>7</v>
      </c>
      <c r="V2803" t="s">
        <v>3898</v>
      </c>
      <c r="W2803" t="s">
        <v>3902</v>
      </c>
      <c r="Y2803" s="3">
        <v>44203</v>
      </c>
      <c r="AA2803" t="s">
        <v>3898</v>
      </c>
      <c r="AH2803" t="str">
        <f>VLOOKUP(B2803,'cc Lookup'!A:J,10,0)</f>
        <v>Corporate Expenditure</v>
      </c>
      <c r="AI2803" t="str">
        <f>VLOOKUP(B2803,'cc Lookup'!A:E,5,0)</f>
        <v>Corporate Exp</v>
      </c>
      <c r="AJ2803" t="s">
        <v>6737</v>
      </c>
      <c r="AK2803" t="str">
        <f t="shared" si="86"/>
        <v>E35120 Corporate Expenses</v>
      </c>
      <c r="AL2803" t="str">
        <f t="shared" si="87"/>
        <v>7310 Legal / Prof Fees</v>
      </c>
      <c r="AM2803" t="str">
        <f>VLOOKUP(W2803,Lookup!A:B,2,0)</f>
        <v>Other</v>
      </c>
    </row>
    <row r="2804" spans="1:39" x14ac:dyDescent="0.25">
      <c r="A2804" t="s">
        <v>33</v>
      </c>
      <c r="B2804" s="1" t="s">
        <v>63</v>
      </c>
      <c r="C2804" s="1" t="s">
        <v>35</v>
      </c>
      <c r="D2804" s="1" t="s">
        <v>140</v>
      </c>
      <c r="E2804" s="1" t="s">
        <v>36</v>
      </c>
      <c r="F2804" s="1" t="s">
        <v>37</v>
      </c>
      <c r="G2804" t="s">
        <v>64</v>
      </c>
      <c r="H2804" t="s">
        <v>39</v>
      </c>
      <c r="I2804" t="s">
        <v>141</v>
      </c>
      <c r="J2804" t="s">
        <v>40</v>
      </c>
      <c r="K2804" t="s">
        <v>40</v>
      </c>
      <c r="L2804" s="4">
        <v>420</v>
      </c>
      <c r="M2804" s="2">
        <v>44166</v>
      </c>
      <c r="N2804" t="s">
        <v>311</v>
      </c>
      <c r="O2804" t="s">
        <v>56</v>
      </c>
      <c r="P2804" t="s">
        <v>3895</v>
      </c>
      <c r="Q2804" t="s">
        <v>3903</v>
      </c>
      <c r="R2804" t="s">
        <v>3904</v>
      </c>
      <c r="S2804" s="3">
        <v>44203</v>
      </c>
      <c r="T2804" t="s">
        <v>350</v>
      </c>
      <c r="U2804">
        <v>6</v>
      </c>
      <c r="V2804" t="s">
        <v>3898</v>
      </c>
      <c r="W2804" t="s">
        <v>3904</v>
      </c>
      <c r="Y2804" s="3">
        <v>44203</v>
      </c>
      <c r="AA2804" t="s">
        <v>3898</v>
      </c>
      <c r="AH2804" t="str">
        <f>VLOOKUP(B2804,'cc Lookup'!A:J,10,0)</f>
        <v>Corporate Expenditure</v>
      </c>
      <c r="AI2804" t="str">
        <f>VLOOKUP(B2804,'cc Lookup'!A:E,5,0)</f>
        <v>Corporate Exp</v>
      </c>
      <c r="AJ2804" t="s">
        <v>6737</v>
      </c>
      <c r="AK2804" t="str">
        <f t="shared" si="86"/>
        <v>E35120 Corporate Expenses</v>
      </c>
      <c r="AL2804" t="str">
        <f t="shared" si="87"/>
        <v>7310 Legal / Prof Fees</v>
      </c>
      <c r="AM2804" t="str">
        <f>VLOOKUP(W2804,Lookup!A:B,2,0)</f>
        <v>Other</v>
      </c>
    </row>
    <row r="2805" spans="1:39" x14ac:dyDescent="0.25">
      <c r="A2805" t="s">
        <v>33</v>
      </c>
      <c r="B2805" s="1" t="s">
        <v>63</v>
      </c>
      <c r="C2805" s="1" t="s">
        <v>35</v>
      </c>
      <c r="D2805" s="1" t="s">
        <v>140</v>
      </c>
      <c r="E2805" s="1" t="s">
        <v>36</v>
      </c>
      <c r="F2805" s="1" t="s">
        <v>37</v>
      </c>
      <c r="G2805" t="s">
        <v>64</v>
      </c>
      <c r="H2805" t="s">
        <v>39</v>
      </c>
      <c r="I2805" t="s">
        <v>141</v>
      </c>
      <c r="J2805" t="s">
        <v>40</v>
      </c>
      <c r="K2805" t="s">
        <v>40</v>
      </c>
      <c r="L2805" s="4">
        <v>-4266.3999999999996</v>
      </c>
      <c r="M2805" s="2">
        <v>44166</v>
      </c>
      <c r="N2805" t="s">
        <v>311</v>
      </c>
      <c r="O2805" t="s">
        <v>56</v>
      </c>
      <c r="P2805" t="s">
        <v>3895</v>
      </c>
      <c r="Q2805" t="s">
        <v>3903</v>
      </c>
      <c r="R2805" t="s">
        <v>3904</v>
      </c>
      <c r="S2805" s="3">
        <v>44203</v>
      </c>
      <c r="T2805" t="s">
        <v>350</v>
      </c>
      <c r="U2805">
        <v>7</v>
      </c>
      <c r="V2805" t="s">
        <v>3899</v>
      </c>
      <c r="W2805" t="s">
        <v>3904</v>
      </c>
      <c r="Y2805" s="3">
        <v>44203</v>
      </c>
      <c r="AA2805" t="s">
        <v>3900</v>
      </c>
      <c r="AD2805" t="s">
        <v>3678</v>
      </c>
      <c r="AH2805" t="str">
        <f>VLOOKUP(B2805,'cc Lookup'!A:J,10,0)</f>
        <v>Corporate Expenditure</v>
      </c>
      <c r="AI2805" t="str">
        <f>VLOOKUP(B2805,'cc Lookup'!A:E,5,0)</f>
        <v>Corporate Exp</v>
      </c>
      <c r="AJ2805" t="s">
        <v>6737</v>
      </c>
      <c r="AK2805" t="str">
        <f t="shared" si="86"/>
        <v>E35120 Corporate Expenses</v>
      </c>
      <c r="AL2805" t="str">
        <f t="shared" si="87"/>
        <v>7310 Legal / Prof Fees</v>
      </c>
      <c r="AM2805" t="str">
        <f>VLOOKUP(W2805,Lookup!A:B,2,0)</f>
        <v>Other</v>
      </c>
    </row>
    <row r="2806" spans="1:39" x14ac:dyDescent="0.25">
      <c r="A2806" t="s">
        <v>33</v>
      </c>
      <c r="B2806" s="1" t="s">
        <v>63</v>
      </c>
      <c r="C2806" s="1" t="s">
        <v>35</v>
      </c>
      <c r="D2806" s="1" t="s">
        <v>36</v>
      </c>
      <c r="E2806" s="1" t="s">
        <v>36</v>
      </c>
      <c r="F2806" s="1" t="s">
        <v>37</v>
      </c>
      <c r="G2806" t="s">
        <v>64</v>
      </c>
      <c r="H2806" t="s">
        <v>39</v>
      </c>
      <c r="I2806" t="s">
        <v>40</v>
      </c>
      <c r="J2806" t="s">
        <v>40</v>
      </c>
      <c r="K2806" t="s">
        <v>40</v>
      </c>
      <c r="L2806" s="4">
        <v>10307</v>
      </c>
      <c r="M2806" s="2">
        <v>44197</v>
      </c>
      <c r="N2806" t="s">
        <v>55</v>
      </c>
      <c r="O2806" t="s">
        <v>56</v>
      </c>
      <c r="P2806" t="s">
        <v>4069</v>
      </c>
      <c r="Q2806" t="s">
        <v>4070</v>
      </c>
      <c r="R2806" t="s">
        <v>4071</v>
      </c>
      <c r="S2806" s="3">
        <v>44230</v>
      </c>
      <c r="T2806" t="s">
        <v>350</v>
      </c>
      <c r="U2806">
        <v>31</v>
      </c>
      <c r="V2806" t="s">
        <v>4078</v>
      </c>
      <c r="W2806" t="s">
        <v>4071</v>
      </c>
      <c r="Y2806" s="3">
        <v>44230</v>
      </c>
      <c r="AA2806" t="s">
        <v>4079</v>
      </c>
      <c r="AD2806" t="s">
        <v>4080</v>
      </c>
      <c r="AH2806" t="str">
        <f>VLOOKUP(B2806,'cc Lookup'!A:J,10,0)</f>
        <v>Corporate Expenditure</v>
      </c>
      <c r="AI2806" t="str">
        <f>VLOOKUP(B2806,'cc Lookup'!A:E,5,0)</f>
        <v>Corporate Exp</v>
      </c>
      <c r="AJ2806" t="s">
        <v>6737</v>
      </c>
      <c r="AK2806" t="str">
        <f t="shared" si="86"/>
        <v>E35120 Corporate Expenses</v>
      </c>
      <c r="AL2806" t="str">
        <f t="shared" si="87"/>
        <v>7310 Legal / Prof Fees</v>
      </c>
      <c r="AM2806" t="str">
        <f>VLOOKUP(W2806,Lookup!A:B,2,0)</f>
        <v>Other</v>
      </c>
    </row>
    <row r="2807" spans="1:39" x14ac:dyDescent="0.25">
      <c r="A2807" t="s">
        <v>33</v>
      </c>
      <c r="B2807" s="1" t="s">
        <v>63</v>
      </c>
      <c r="C2807" s="1" t="s">
        <v>35</v>
      </c>
      <c r="D2807" s="1" t="s">
        <v>36</v>
      </c>
      <c r="E2807" s="1" t="s">
        <v>36</v>
      </c>
      <c r="F2807" s="1" t="s">
        <v>37</v>
      </c>
      <c r="G2807" t="s">
        <v>64</v>
      </c>
      <c r="H2807" t="s">
        <v>39</v>
      </c>
      <c r="I2807" t="s">
        <v>40</v>
      </c>
      <c r="J2807" t="s">
        <v>40</v>
      </c>
      <c r="K2807" t="s">
        <v>40</v>
      </c>
      <c r="L2807" s="4">
        <v>-1187</v>
      </c>
      <c r="M2807" s="2">
        <v>44197</v>
      </c>
      <c r="N2807" t="s">
        <v>55</v>
      </c>
      <c r="O2807" t="s">
        <v>56</v>
      </c>
      <c r="P2807" t="s">
        <v>4069</v>
      </c>
      <c r="Q2807" t="s">
        <v>4070</v>
      </c>
      <c r="R2807" t="s">
        <v>4071</v>
      </c>
      <c r="S2807" s="3">
        <v>44230</v>
      </c>
      <c r="T2807" t="s">
        <v>350</v>
      </c>
      <c r="U2807">
        <v>32</v>
      </c>
      <c r="V2807" t="s">
        <v>4081</v>
      </c>
      <c r="W2807" t="s">
        <v>4071</v>
      </c>
      <c r="Y2807" s="3">
        <v>44230</v>
      </c>
      <c r="AA2807" t="s">
        <v>4081</v>
      </c>
      <c r="AH2807" t="str">
        <f>VLOOKUP(B2807,'cc Lookup'!A:J,10,0)</f>
        <v>Corporate Expenditure</v>
      </c>
      <c r="AI2807" t="str">
        <f>VLOOKUP(B2807,'cc Lookup'!A:E,5,0)</f>
        <v>Corporate Exp</v>
      </c>
      <c r="AJ2807" t="s">
        <v>6737</v>
      </c>
      <c r="AK2807" t="str">
        <f t="shared" si="86"/>
        <v>E35120 Corporate Expenses</v>
      </c>
      <c r="AL2807" t="str">
        <f t="shared" si="87"/>
        <v>7310 Legal / Prof Fees</v>
      </c>
      <c r="AM2807" t="str">
        <f>VLOOKUP(W2807,Lookup!A:B,2,0)</f>
        <v>Other</v>
      </c>
    </row>
    <row r="2808" spans="1:39" x14ac:dyDescent="0.25">
      <c r="A2808" t="s">
        <v>33</v>
      </c>
      <c r="B2808" s="1" t="s">
        <v>63</v>
      </c>
      <c r="C2808" s="1" t="s">
        <v>35</v>
      </c>
      <c r="D2808" s="1" t="s">
        <v>36</v>
      </c>
      <c r="E2808" s="1" t="s">
        <v>36</v>
      </c>
      <c r="F2808" s="1" t="s">
        <v>37</v>
      </c>
      <c r="G2808" t="s">
        <v>64</v>
      </c>
      <c r="H2808" t="s">
        <v>39</v>
      </c>
      <c r="I2808" t="s">
        <v>40</v>
      </c>
      <c r="J2808" t="s">
        <v>40</v>
      </c>
      <c r="K2808" t="s">
        <v>40</v>
      </c>
      <c r="L2808" s="4">
        <v>1434</v>
      </c>
      <c r="M2808" s="2">
        <v>44197</v>
      </c>
      <c r="N2808" t="s">
        <v>55</v>
      </c>
      <c r="O2808" t="s">
        <v>56</v>
      </c>
      <c r="P2808" t="s">
        <v>4082</v>
      </c>
      <c r="Q2808" t="s">
        <v>4083</v>
      </c>
      <c r="R2808" t="s">
        <v>4084</v>
      </c>
      <c r="S2808" s="3">
        <v>44208</v>
      </c>
      <c r="T2808" t="s">
        <v>46</v>
      </c>
      <c r="U2808">
        <v>17</v>
      </c>
      <c r="V2808" t="s">
        <v>3864</v>
      </c>
      <c r="W2808" t="s">
        <v>4084</v>
      </c>
      <c r="Y2808" s="3">
        <v>44208</v>
      </c>
      <c r="AA2808" t="s">
        <v>3864</v>
      </c>
      <c r="AH2808" t="str">
        <f>VLOOKUP(B2808,'cc Lookup'!A:J,10,0)</f>
        <v>Corporate Expenditure</v>
      </c>
      <c r="AI2808" t="str">
        <f>VLOOKUP(B2808,'cc Lookup'!A:E,5,0)</f>
        <v>Corporate Exp</v>
      </c>
      <c r="AJ2808" t="s">
        <v>6737</v>
      </c>
      <c r="AK2808" t="str">
        <f t="shared" si="86"/>
        <v>E35120 Corporate Expenses</v>
      </c>
      <c r="AL2808" t="str">
        <f t="shared" si="87"/>
        <v>7310 Legal / Prof Fees</v>
      </c>
      <c r="AM2808" t="str">
        <f>VLOOKUP(W2808,Lookup!A:B,2,0)</f>
        <v>Other</v>
      </c>
    </row>
    <row r="2809" spans="1:39" x14ac:dyDescent="0.25">
      <c r="A2809" t="s">
        <v>33</v>
      </c>
      <c r="B2809" s="1" t="s">
        <v>63</v>
      </c>
      <c r="C2809" s="1" t="s">
        <v>35</v>
      </c>
      <c r="D2809" s="1" t="s">
        <v>36</v>
      </c>
      <c r="E2809" s="1" t="s">
        <v>36</v>
      </c>
      <c r="F2809" s="1" t="s">
        <v>37</v>
      </c>
      <c r="G2809" t="s">
        <v>64</v>
      </c>
      <c r="H2809" t="s">
        <v>39</v>
      </c>
      <c r="I2809" t="s">
        <v>40</v>
      </c>
      <c r="J2809" t="s">
        <v>40</v>
      </c>
      <c r="K2809" t="s">
        <v>40</v>
      </c>
      <c r="L2809" s="4">
        <v>-3000</v>
      </c>
      <c r="M2809" s="2">
        <v>44197</v>
      </c>
      <c r="N2809" t="s">
        <v>55</v>
      </c>
      <c r="O2809" t="s">
        <v>56</v>
      </c>
      <c r="P2809" t="s">
        <v>4072</v>
      </c>
      <c r="Q2809" t="s">
        <v>4073</v>
      </c>
      <c r="R2809" t="s">
        <v>4074</v>
      </c>
      <c r="S2809" s="3">
        <v>44208</v>
      </c>
      <c r="T2809" t="s">
        <v>46</v>
      </c>
      <c r="U2809">
        <v>17</v>
      </c>
      <c r="V2809" t="s">
        <v>3865</v>
      </c>
      <c r="W2809" t="s">
        <v>4074</v>
      </c>
      <c r="Y2809" s="3">
        <v>44208</v>
      </c>
      <c r="AA2809" t="s">
        <v>3865</v>
      </c>
      <c r="AH2809" t="str">
        <f>VLOOKUP(B2809,'cc Lookup'!A:J,10,0)</f>
        <v>Corporate Expenditure</v>
      </c>
      <c r="AI2809" t="str">
        <f>VLOOKUP(B2809,'cc Lookup'!A:E,5,0)</f>
        <v>Corporate Exp</v>
      </c>
      <c r="AJ2809" t="s">
        <v>6737</v>
      </c>
      <c r="AK2809" t="str">
        <f t="shared" si="86"/>
        <v>E35120 Corporate Expenses</v>
      </c>
      <c r="AL2809" t="str">
        <f t="shared" si="87"/>
        <v>7310 Legal / Prof Fees</v>
      </c>
      <c r="AM2809" t="str">
        <f>VLOOKUP(W2809,Lookup!A:B,2,0)</f>
        <v>Other</v>
      </c>
    </row>
    <row r="2810" spans="1:39" x14ac:dyDescent="0.25">
      <c r="A2810" t="s">
        <v>33</v>
      </c>
      <c r="B2810" s="1" t="s">
        <v>63</v>
      </c>
      <c r="C2810" s="1" t="s">
        <v>35</v>
      </c>
      <c r="D2810" s="1" t="s">
        <v>36</v>
      </c>
      <c r="E2810" s="1" t="s">
        <v>36</v>
      </c>
      <c r="F2810" s="1" t="s">
        <v>37</v>
      </c>
      <c r="G2810" t="s">
        <v>64</v>
      </c>
      <c r="H2810" t="s">
        <v>39</v>
      </c>
      <c r="I2810" t="s">
        <v>40</v>
      </c>
      <c r="J2810" t="s">
        <v>40</v>
      </c>
      <c r="K2810" t="s">
        <v>40</v>
      </c>
      <c r="L2810" s="4">
        <v>-86</v>
      </c>
      <c r="M2810" s="2">
        <v>44197</v>
      </c>
      <c r="N2810" t="s">
        <v>83</v>
      </c>
      <c r="O2810" t="s">
        <v>84</v>
      </c>
      <c r="P2810" t="s">
        <v>4085</v>
      </c>
      <c r="Q2810" t="s">
        <v>4086</v>
      </c>
      <c r="R2810" t="s">
        <v>4087</v>
      </c>
      <c r="S2810" s="3">
        <v>44203</v>
      </c>
      <c r="T2810" t="s">
        <v>46</v>
      </c>
      <c r="U2810">
        <v>5</v>
      </c>
      <c r="V2810" t="s">
        <v>47</v>
      </c>
      <c r="W2810" t="s">
        <v>332</v>
      </c>
      <c r="X2810" t="s">
        <v>4088</v>
      </c>
      <c r="Y2810" s="3">
        <v>44203</v>
      </c>
      <c r="AA2810" t="s">
        <v>4089</v>
      </c>
      <c r="AB2810" t="s">
        <v>91</v>
      </c>
      <c r="AC2810">
        <v>10005676</v>
      </c>
      <c r="AH2810" t="str">
        <f>VLOOKUP(B2810,'cc Lookup'!A:J,10,0)</f>
        <v>Corporate Expenditure</v>
      </c>
      <c r="AI2810" t="str">
        <f>VLOOKUP(B2810,'cc Lookup'!A:E,5,0)</f>
        <v>Corporate Exp</v>
      </c>
      <c r="AJ2810" t="s">
        <v>6737</v>
      </c>
      <c r="AK2810" t="str">
        <f t="shared" si="86"/>
        <v>E35120 Corporate Expenses</v>
      </c>
      <c r="AL2810" t="str">
        <f t="shared" si="87"/>
        <v>7310 Legal / Prof Fees</v>
      </c>
      <c r="AM2810" t="str">
        <f>VLOOKUP(W2810,Lookup!A:B,2,0)</f>
        <v>Other</v>
      </c>
    </row>
    <row r="2811" spans="1:39" x14ac:dyDescent="0.25">
      <c r="A2811" t="s">
        <v>33</v>
      </c>
      <c r="B2811" s="1" t="s">
        <v>63</v>
      </c>
      <c r="C2811" s="1" t="s">
        <v>35</v>
      </c>
      <c r="D2811" s="1" t="s">
        <v>36</v>
      </c>
      <c r="E2811" s="1" t="s">
        <v>36</v>
      </c>
      <c r="F2811" s="1" t="s">
        <v>37</v>
      </c>
      <c r="G2811" t="s">
        <v>64</v>
      </c>
      <c r="H2811" t="s">
        <v>39</v>
      </c>
      <c r="I2811" t="s">
        <v>40</v>
      </c>
      <c r="J2811" t="s">
        <v>40</v>
      </c>
      <c r="K2811" t="s">
        <v>40</v>
      </c>
      <c r="L2811" s="4">
        <v>-40</v>
      </c>
      <c r="M2811" s="2">
        <v>44197</v>
      </c>
      <c r="N2811" t="s">
        <v>83</v>
      </c>
      <c r="O2811" t="s">
        <v>84</v>
      </c>
      <c r="P2811" t="s">
        <v>4090</v>
      </c>
      <c r="Q2811" t="s">
        <v>4091</v>
      </c>
      <c r="R2811" t="s">
        <v>4087</v>
      </c>
      <c r="S2811" s="3">
        <v>44216</v>
      </c>
      <c r="T2811" t="s">
        <v>46</v>
      </c>
      <c r="U2811">
        <v>8</v>
      </c>
      <c r="V2811" t="s">
        <v>47</v>
      </c>
      <c r="W2811" t="s">
        <v>332</v>
      </c>
      <c r="X2811" t="s">
        <v>4092</v>
      </c>
      <c r="Y2811" s="3">
        <v>44202</v>
      </c>
      <c r="AA2811" t="s">
        <v>4093</v>
      </c>
      <c r="AB2811" t="s">
        <v>91</v>
      </c>
      <c r="AC2811">
        <v>10005676</v>
      </c>
      <c r="AH2811" t="str">
        <f>VLOOKUP(B2811,'cc Lookup'!A:J,10,0)</f>
        <v>Corporate Expenditure</v>
      </c>
      <c r="AI2811" t="str">
        <f>VLOOKUP(B2811,'cc Lookup'!A:E,5,0)</f>
        <v>Corporate Exp</v>
      </c>
      <c r="AJ2811" t="s">
        <v>6737</v>
      </c>
      <c r="AK2811" t="str">
        <f t="shared" si="86"/>
        <v>E35120 Corporate Expenses</v>
      </c>
      <c r="AL2811" t="str">
        <f t="shared" si="87"/>
        <v>7310 Legal / Prof Fees</v>
      </c>
      <c r="AM2811" t="str">
        <f>VLOOKUP(W2811,Lookup!A:B,2,0)</f>
        <v>Other</v>
      </c>
    </row>
    <row r="2812" spans="1:39" x14ac:dyDescent="0.25">
      <c r="A2812" t="s">
        <v>33</v>
      </c>
      <c r="B2812" s="1" t="s">
        <v>63</v>
      </c>
      <c r="C2812" s="1" t="s">
        <v>35</v>
      </c>
      <c r="D2812" s="1" t="s">
        <v>36</v>
      </c>
      <c r="E2812" s="1" t="s">
        <v>2977</v>
      </c>
      <c r="F2812" s="1" t="s">
        <v>37</v>
      </c>
      <c r="G2812" t="s">
        <v>64</v>
      </c>
      <c r="H2812" t="s">
        <v>39</v>
      </c>
      <c r="I2812" t="s">
        <v>40</v>
      </c>
      <c r="J2812" t="s">
        <v>2978</v>
      </c>
      <c r="K2812" t="s">
        <v>40</v>
      </c>
      <c r="L2812" s="4">
        <v>-27387.67</v>
      </c>
      <c r="M2812" s="2">
        <v>44197</v>
      </c>
      <c r="N2812" t="s">
        <v>55</v>
      </c>
      <c r="O2812" t="s">
        <v>56</v>
      </c>
      <c r="P2812" t="s">
        <v>4069</v>
      </c>
      <c r="Q2812" t="s">
        <v>4070</v>
      </c>
      <c r="R2812" t="s">
        <v>4071</v>
      </c>
      <c r="S2812" s="3">
        <v>44230</v>
      </c>
      <c r="T2812" t="s">
        <v>350</v>
      </c>
      <c r="U2812">
        <v>33</v>
      </c>
      <c r="V2812" t="s">
        <v>4094</v>
      </c>
      <c r="W2812" t="s">
        <v>4071</v>
      </c>
      <c r="Y2812" s="3">
        <v>44230</v>
      </c>
      <c r="AA2812" t="s">
        <v>1999</v>
      </c>
      <c r="AD2812" t="s">
        <v>4095</v>
      </c>
      <c r="AH2812" t="str">
        <f>VLOOKUP(B2812,'cc Lookup'!A:J,10,0)</f>
        <v>Corporate Expenditure</v>
      </c>
      <c r="AI2812" t="str">
        <f>VLOOKUP(B2812,'cc Lookup'!A:E,5,0)</f>
        <v>Corporate Exp</v>
      </c>
      <c r="AJ2812" t="s">
        <v>6737</v>
      </c>
      <c r="AK2812" t="str">
        <f t="shared" si="86"/>
        <v>E35120 Corporate Expenses</v>
      </c>
      <c r="AL2812" t="str">
        <f t="shared" si="87"/>
        <v>7310 Legal / Prof Fees</v>
      </c>
      <c r="AM2812" t="str">
        <f>VLOOKUP(W2812,Lookup!A:B,2,0)</f>
        <v>Other</v>
      </c>
    </row>
    <row r="2813" spans="1:39" x14ac:dyDescent="0.25">
      <c r="A2813" t="s">
        <v>33</v>
      </c>
      <c r="B2813" s="1" t="s">
        <v>63</v>
      </c>
      <c r="C2813" s="1" t="s">
        <v>35</v>
      </c>
      <c r="D2813" s="1" t="s">
        <v>36</v>
      </c>
      <c r="E2813" s="1" t="s">
        <v>2977</v>
      </c>
      <c r="F2813" s="1" t="s">
        <v>37</v>
      </c>
      <c r="G2813" t="s">
        <v>64</v>
      </c>
      <c r="H2813" t="s">
        <v>39</v>
      </c>
      <c r="I2813" t="s">
        <v>40</v>
      </c>
      <c r="J2813" t="s">
        <v>2978</v>
      </c>
      <c r="K2813" t="s">
        <v>40</v>
      </c>
      <c r="L2813" s="4">
        <v>41777.800000000003</v>
      </c>
      <c r="M2813" s="2">
        <v>44197</v>
      </c>
      <c r="N2813" t="s">
        <v>55</v>
      </c>
      <c r="O2813" t="s">
        <v>56</v>
      </c>
      <c r="P2813" t="s">
        <v>4082</v>
      </c>
      <c r="Q2813" t="s">
        <v>4083</v>
      </c>
      <c r="R2813" t="s">
        <v>4084</v>
      </c>
      <c r="S2813" s="3">
        <v>44208</v>
      </c>
      <c r="T2813" t="s">
        <v>46</v>
      </c>
      <c r="U2813">
        <v>18</v>
      </c>
      <c r="V2813" t="s">
        <v>3880</v>
      </c>
      <c r="W2813" t="s">
        <v>4084</v>
      </c>
      <c r="Y2813" s="3">
        <v>44208</v>
      </c>
      <c r="AA2813" t="s">
        <v>1999</v>
      </c>
      <c r="AD2813" t="s">
        <v>3881</v>
      </c>
      <c r="AH2813" t="str">
        <f>VLOOKUP(B2813,'cc Lookup'!A:J,10,0)</f>
        <v>Corporate Expenditure</v>
      </c>
      <c r="AI2813" t="str">
        <f>VLOOKUP(B2813,'cc Lookup'!A:E,5,0)</f>
        <v>Corporate Exp</v>
      </c>
      <c r="AJ2813" t="s">
        <v>6737</v>
      </c>
      <c r="AK2813" t="str">
        <f t="shared" si="86"/>
        <v>E35120 Corporate Expenses</v>
      </c>
      <c r="AL2813" t="str">
        <f t="shared" si="87"/>
        <v>7310 Legal / Prof Fees</v>
      </c>
      <c r="AM2813" t="str">
        <f>VLOOKUP(W2813,Lookup!A:B,2,0)</f>
        <v>Other</v>
      </c>
    </row>
    <row r="2814" spans="1:39" x14ac:dyDescent="0.25">
      <c r="A2814" t="s">
        <v>33</v>
      </c>
      <c r="B2814" s="1" t="s">
        <v>63</v>
      </c>
      <c r="C2814" s="1" t="s">
        <v>35</v>
      </c>
      <c r="D2814" s="1" t="s">
        <v>36</v>
      </c>
      <c r="E2814" s="1" t="s">
        <v>2904</v>
      </c>
      <c r="F2814" s="1" t="s">
        <v>37</v>
      </c>
      <c r="G2814" t="s">
        <v>64</v>
      </c>
      <c r="H2814" t="s">
        <v>39</v>
      </c>
      <c r="I2814" t="s">
        <v>40</v>
      </c>
      <c r="J2814" t="s">
        <v>2905</v>
      </c>
      <c r="K2814" t="s">
        <v>40</v>
      </c>
      <c r="L2814" s="4">
        <v>-270.74</v>
      </c>
      <c r="M2814" s="2">
        <v>44197</v>
      </c>
      <c r="N2814" t="s">
        <v>55</v>
      </c>
      <c r="O2814" t="s">
        <v>56</v>
      </c>
      <c r="P2814" t="s">
        <v>4096</v>
      </c>
      <c r="Q2814" t="s">
        <v>4097</v>
      </c>
      <c r="R2814" t="s">
        <v>4098</v>
      </c>
      <c r="S2814" s="3">
        <v>44208</v>
      </c>
      <c r="T2814" t="s">
        <v>46</v>
      </c>
      <c r="U2814">
        <v>7</v>
      </c>
      <c r="V2814" t="s">
        <v>3885</v>
      </c>
      <c r="W2814" t="s">
        <v>4098</v>
      </c>
      <c r="Y2814" s="3">
        <v>44208</v>
      </c>
      <c r="AA2814" t="s">
        <v>3885</v>
      </c>
      <c r="AH2814" t="str">
        <f>VLOOKUP(B2814,'cc Lookup'!A:J,10,0)</f>
        <v>Corporate Expenditure</v>
      </c>
      <c r="AI2814" t="str">
        <f>VLOOKUP(B2814,'cc Lookup'!A:E,5,0)</f>
        <v>Corporate Exp</v>
      </c>
      <c r="AJ2814" t="s">
        <v>6737</v>
      </c>
      <c r="AK2814" t="str">
        <f t="shared" si="86"/>
        <v>E35120 Corporate Expenses</v>
      </c>
      <c r="AL2814" t="str">
        <f t="shared" si="87"/>
        <v>7310 Legal / Prof Fees</v>
      </c>
      <c r="AM2814" t="str">
        <f>VLOOKUP(W2814,Lookup!A:B,2,0)</f>
        <v>Other</v>
      </c>
    </row>
    <row r="2815" spans="1:39" x14ac:dyDescent="0.25">
      <c r="A2815" t="s">
        <v>33</v>
      </c>
      <c r="B2815" s="1" t="s">
        <v>63</v>
      </c>
      <c r="C2815" s="1" t="s">
        <v>35</v>
      </c>
      <c r="D2815" s="1" t="s">
        <v>36</v>
      </c>
      <c r="E2815" s="1" t="s">
        <v>2904</v>
      </c>
      <c r="F2815" s="1" t="s">
        <v>37</v>
      </c>
      <c r="G2815" t="s">
        <v>64</v>
      </c>
      <c r="H2815" t="s">
        <v>39</v>
      </c>
      <c r="I2815" t="s">
        <v>40</v>
      </c>
      <c r="J2815" t="s">
        <v>2905</v>
      </c>
      <c r="K2815" t="s">
        <v>40</v>
      </c>
      <c r="L2815" s="4">
        <v>270.74</v>
      </c>
      <c r="M2815" s="2">
        <v>44197</v>
      </c>
      <c r="N2815" t="s">
        <v>55</v>
      </c>
      <c r="O2815" t="s">
        <v>56</v>
      </c>
      <c r="P2815" t="s">
        <v>4099</v>
      </c>
      <c r="Q2815" t="s">
        <v>4100</v>
      </c>
      <c r="R2815" t="s">
        <v>4101</v>
      </c>
      <c r="S2815" s="3">
        <v>44208</v>
      </c>
      <c r="T2815" t="s">
        <v>46</v>
      </c>
      <c r="U2815">
        <v>7</v>
      </c>
      <c r="V2815" t="s">
        <v>3885</v>
      </c>
      <c r="W2815" t="s">
        <v>4101</v>
      </c>
      <c r="Y2815" s="3">
        <v>44208</v>
      </c>
      <c r="AA2815" t="s">
        <v>3885</v>
      </c>
      <c r="AH2815" t="str">
        <f>VLOOKUP(B2815,'cc Lookup'!A:J,10,0)</f>
        <v>Corporate Expenditure</v>
      </c>
      <c r="AI2815" t="str">
        <f>VLOOKUP(B2815,'cc Lookup'!A:E,5,0)</f>
        <v>Corporate Exp</v>
      </c>
      <c r="AJ2815" t="s">
        <v>6737</v>
      </c>
      <c r="AK2815" t="str">
        <f t="shared" si="86"/>
        <v>E35120 Corporate Expenses</v>
      </c>
      <c r="AL2815" t="str">
        <f t="shared" si="87"/>
        <v>7310 Legal / Prof Fees</v>
      </c>
      <c r="AM2815" t="str">
        <f>VLOOKUP(W2815,Lookup!A:B,2,0)</f>
        <v>Other</v>
      </c>
    </row>
    <row r="2816" spans="1:39" x14ac:dyDescent="0.25">
      <c r="A2816" t="s">
        <v>33</v>
      </c>
      <c r="B2816" s="1" t="s">
        <v>63</v>
      </c>
      <c r="C2816" s="1" t="s">
        <v>35</v>
      </c>
      <c r="D2816" s="1" t="s">
        <v>118</v>
      </c>
      <c r="E2816" s="1" t="s">
        <v>36</v>
      </c>
      <c r="F2816" s="1" t="s">
        <v>37</v>
      </c>
      <c r="G2816" t="s">
        <v>64</v>
      </c>
      <c r="H2816" t="s">
        <v>39</v>
      </c>
      <c r="I2816" t="s">
        <v>119</v>
      </c>
      <c r="J2816" t="s">
        <v>40</v>
      </c>
      <c r="K2816" t="s">
        <v>40</v>
      </c>
      <c r="L2816" s="4">
        <v>252</v>
      </c>
      <c r="M2816" s="2">
        <v>44197</v>
      </c>
      <c r="N2816" t="s">
        <v>41</v>
      </c>
      <c r="O2816" t="s">
        <v>42</v>
      </c>
      <c r="P2816" t="s">
        <v>4061</v>
      </c>
      <c r="Q2816" t="s">
        <v>4062</v>
      </c>
      <c r="R2816" t="s">
        <v>4063</v>
      </c>
      <c r="S2816" s="3">
        <v>44225</v>
      </c>
      <c r="T2816" t="s">
        <v>46</v>
      </c>
      <c r="U2816">
        <v>24</v>
      </c>
      <c r="V2816" t="s">
        <v>47</v>
      </c>
      <c r="W2816" t="s">
        <v>48</v>
      </c>
      <c r="X2816">
        <v>407669</v>
      </c>
      <c r="Y2816" s="3">
        <v>43361</v>
      </c>
      <c r="Z2816">
        <v>165065420</v>
      </c>
      <c r="AB2816" t="s">
        <v>49</v>
      </c>
      <c r="AD2816" t="s">
        <v>4064</v>
      </c>
      <c r="AE2816">
        <v>1</v>
      </c>
      <c r="AF2816">
        <v>252</v>
      </c>
      <c r="AH2816" t="str">
        <f>VLOOKUP(B2816,'cc Lookup'!A:J,10,0)</f>
        <v>Corporate Expenditure</v>
      </c>
      <c r="AI2816" t="str">
        <f>VLOOKUP(B2816,'cc Lookup'!A:E,5,0)</f>
        <v>Corporate Exp</v>
      </c>
      <c r="AJ2816" t="s">
        <v>6737</v>
      </c>
      <c r="AK2816" t="str">
        <f t="shared" si="86"/>
        <v>E35120 Corporate Expenses</v>
      </c>
      <c r="AL2816" t="str">
        <f t="shared" si="87"/>
        <v>7310 Legal / Prof Fees</v>
      </c>
      <c r="AM2816" t="str">
        <f>VLOOKUP(W2816,Lookup!A:B,2,0)</f>
        <v>Legal</v>
      </c>
    </row>
    <row r="2817" spans="1:39" x14ac:dyDescent="0.25">
      <c r="A2817" t="s">
        <v>33</v>
      </c>
      <c r="B2817" s="1" t="s">
        <v>63</v>
      </c>
      <c r="C2817" s="1" t="s">
        <v>35</v>
      </c>
      <c r="D2817" s="1" t="s">
        <v>140</v>
      </c>
      <c r="E2817" s="1" t="s">
        <v>36</v>
      </c>
      <c r="F2817" s="1" t="s">
        <v>37</v>
      </c>
      <c r="G2817" t="s">
        <v>64</v>
      </c>
      <c r="H2817" t="s">
        <v>39</v>
      </c>
      <c r="I2817" t="s">
        <v>141</v>
      </c>
      <c r="J2817" t="s">
        <v>40</v>
      </c>
      <c r="K2817" t="s">
        <v>40</v>
      </c>
      <c r="L2817" s="4">
        <v>-420</v>
      </c>
      <c r="M2817" s="2">
        <v>44197</v>
      </c>
      <c r="N2817" t="s">
        <v>55</v>
      </c>
      <c r="O2817" t="s">
        <v>56</v>
      </c>
      <c r="P2817" t="s">
        <v>4102</v>
      </c>
      <c r="Q2817" t="s">
        <v>4103</v>
      </c>
      <c r="R2817" t="s">
        <v>4104</v>
      </c>
      <c r="S2817" s="3">
        <v>44208</v>
      </c>
      <c r="T2817" t="s">
        <v>46</v>
      </c>
      <c r="U2817">
        <v>6</v>
      </c>
      <c r="V2817" t="s">
        <v>3898</v>
      </c>
      <c r="W2817" t="s">
        <v>4104</v>
      </c>
      <c r="Y2817" s="3">
        <v>44208</v>
      </c>
      <c r="AA2817" t="s">
        <v>3898</v>
      </c>
      <c r="AH2817" t="str">
        <f>VLOOKUP(B2817,'cc Lookup'!A:J,10,0)</f>
        <v>Corporate Expenditure</v>
      </c>
      <c r="AI2817" t="str">
        <f>VLOOKUP(B2817,'cc Lookup'!A:E,5,0)</f>
        <v>Corporate Exp</v>
      </c>
      <c r="AJ2817" t="s">
        <v>6737</v>
      </c>
      <c r="AK2817" t="str">
        <f t="shared" si="86"/>
        <v>E35120 Corporate Expenses</v>
      </c>
      <c r="AL2817" t="str">
        <f t="shared" si="87"/>
        <v>7310 Legal / Prof Fees</v>
      </c>
      <c r="AM2817" t="str">
        <f>VLOOKUP(W2817,Lookup!A:B,2,0)</f>
        <v>Other</v>
      </c>
    </row>
    <row r="2818" spans="1:39" x14ac:dyDescent="0.25">
      <c r="A2818" t="s">
        <v>33</v>
      </c>
      <c r="B2818" s="1" t="s">
        <v>63</v>
      </c>
      <c r="C2818" s="1" t="s">
        <v>35</v>
      </c>
      <c r="D2818" s="1" t="s">
        <v>140</v>
      </c>
      <c r="E2818" s="1" t="s">
        <v>36</v>
      </c>
      <c r="F2818" s="1" t="s">
        <v>37</v>
      </c>
      <c r="G2818" t="s">
        <v>64</v>
      </c>
      <c r="H2818" t="s">
        <v>39</v>
      </c>
      <c r="I2818" t="s">
        <v>141</v>
      </c>
      <c r="J2818" t="s">
        <v>40</v>
      </c>
      <c r="K2818" t="s">
        <v>40</v>
      </c>
      <c r="L2818" s="4">
        <v>4266.3999999999996</v>
      </c>
      <c r="M2818" s="2">
        <v>44197</v>
      </c>
      <c r="N2818" t="s">
        <v>55</v>
      </c>
      <c r="O2818" t="s">
        <v>56</v>
      </c>
      <c r="P2818" t="s">
        <v>4102</v>
      </c>
      <c r="Q2818" t="s">
        <v>4103</v>
      </c>
      <c r="R2818" t="s">
        <v>4104</v>
      </c>
      <c r="S2818" s="3">
        <v>44208</v>
      </c>
      <c r="T2818" t="s">
        <v>46</v>
      </c>
      <c r="U2818">
        <v>7</v>
      </c>
      <c r="V2818" t="s">
        <v>3899</v>
      </c>
      <c r="W2818" t="s">
        <v>4104</v>
      </c>
      <c r="Y2818" s="3">
        <v>44208</v>
      </c>
      <c r="AA2818" t="s">
        <v>3900</v>
      </c>
      <c r="AD2818" t="s">
        <v>3678</v>
      </c>
      <c r="AH2818" t="str">
        <f>VLOOKUP(B2818,'cc Lookup'!A:J,10,0)</f>
        <v>Corporate Expenditure</v>
      </c>
      <c r="AI2818" t="str">
        <f>VLOOKUP(B2818,'cc Lookup'!A:E,5,0)</f>
        <v>Corporate Exp</v>
      </c>
      <c r="AJ2818" t="s">
        <v>6737</v>
      </c>
      <c r="AK2818" t="str">
        <f t="shared" si="86"/>
        <v>E35120 Corporate Expenses</v>
      </c>
      <c r="AL2818" t="str">
        <f t="shared" si="87"/>
        <v>7310 Legal / Prof Fees</v>
      </c>
      <c r="AM2818" t="str">
        <f>VLOOKUP(W2818,Lookup!A:B,2,0)</f>
        <v>Other</v>
      </c>
    </row>
    <row r="2819" spans="1:39" x14ac:dyDescent="0.25">
      <c r="A2819" t="s">
        <v>33</v>
      </c>
      <c r="B2819" s="1" t="s">
        <v>63</v>
      </c>
      <c r="C2819" s="1" t="s">
        <v>35</v>
      </c>
      <c r="D2819" s="1" t="s">
        <v>140</v>
      </c>
      <c r="E2819" s="1" t="s">
        <v>36</v>
      </c>
      <c r="F2819" s="1" t="s">
        <v>37</v>
      </c>
      <c r="G2819" t="s">
        <v>64</v>
      </c>
      <c r="H2819" t="s">
        <v>39</v>
      </c>
      <c r="I2819" t="s">
        <v>141</v>
      </c>
      <c r="J2819" t="s">
        <v>40</v>
      </c>
      <c r="K2819" t="s">
        <v>40</v>
      </c>
      <c r="L2819" s="4">
        <v>-4266.3999999999996</v>
      </c>
      <c r="M2819" s="2">
        <v>44197</v>
      </c>
      <c r="N2819" t="s">
        <v>55</v>
      </c>
      <c r="O2819" t="s">
        <v>56</v>
      </c>
      <c r="P2819" t="s">
        <v>4105</v>
      </c>
      <c r="Q2819" t="s">
        <v>4106</v>
      </c>
      <c r="R2819" t="s">
        <v>4107</v>
      </c>
      <c r="S2819" s="3">
        <v>44208</v>
      </c>
      <c r="T2819" t="s">
        <v>46</v>
      </c>
      <c r="U2819">
        <v>6</v>
      </c>
      <c r="V2819" t="s">
        <v>3899</v>
      </c>
      <c r="W2819" t="s">
        <v>4107</v>
      </c>
      <c r="Y2819" s="3">
        <v>44208</v>
      </c>
      <c r="AA2819" t="s">
        <v>3900</v>
      </c>
      <c r="AD2819" t="s">
        <v>3678</v>
      </c>
      <c r="AH2819" t="str">
        <f>VLOOKUP(B2819,'cc Lookup'!A:J,10,0)</f>
        <v>Corporate Expenditure</v>
      </c>
      <c r="AI2819" t="str">
        <f>VLOOKUP(B2819,'cc Lookup'!A:E,5,0)</f>
        <v>Corporate Exp</v>
      </c>
      <c r="AJ2819" t="s">
        <v>6737</v>
      </c>
      <c r="AK2819" t="str">
        <f t="shared" si="86"/>
        <v>E35120 Corporate Expenses</v>
      </c>
      <c r="AL2819" t="str">
        <f t="shared" si="87"/>
        <v>7310 Legal / Prof Fees</v>
      </c>
      <c r="AM2819" t="str">
        <f>VLOOKUP(W2819,Lookup!A:B,2,0)</f>
        <v>Other</v>
      </c>
    </row>
    <row r="2820" spans="1:39" x14ac:dyDescent="0.25">
      <c r="A2820" t="s">
        <v>33</v>
      </c>
      <c r="B2820" s="1" t="s">
        <v>63</v>
      </c>
      <c r="C2820" s="1" t="s">
        <v>35</v>
      </c>
      <c r="D2820" s="1" t="s">
        <v>140</v>
      </c>
      <c r="E2820" s="1" t="s">
        <v>36</v>
      </c>
      <c r="F2820" s="1" t="s">
        <v>37</v>
      </c>
      <c r="G2820" t="s">
        <v>64</v>
      </c>
      <c r="H2820" t="s">
        <v>39</v>
      </c>
      <c r="I2820" t="s">
        <v>141</v>
      </c>
      <c r="J2820" t="s">
        <v>40</v>
      </c>
      <c r="K2820" t="s">
        <v>40</v>
      </c>
      <c r="L2820" s="4">
        <v>420</v>
      </c>
      <c r="M2820" s="2">
        <v>44197</v>
      </c>
      <c r="N2820" t="s">
        <v>55</v>
      </c>
      <c r="O2820" t="s">
        <v>56</v>
      </c>
      <c r="P2820" t="s">
        <v>4105</v>
      </c>
      <c r="Q2820" t="s">
        <v>4106</v>
      </c>
      <c r="R2820" t="s">
        <v>4107</v>
      </c>
      <c r="S2820" s="3">
        <v>44208</v>
      </c>
      <c r="T2820" t="s">
        <v>46</v>
      </c>
      <c r="U2820">
        <v>7</v>
      </c>
      <c r="V2820" t="s">
        <v>3898</v>
      </c>
      <c r="W2820" t="s">
        <v>4107</v>
      </c>
      <c r="Y2820" s="3">
        <v>44208</v>
      </c>
      <c r="AA2820" t="s">
        <v>3898</v>
      </c>
      <c r="AH2820" t="str">
        <f>VLOOKUP(B2820,'cc Lookup'!A:J,10,0)</f>
        <v>Corporate Expenditure</v>
      </c>
      <c r="AI2820" t="str">
        <f>VLOOKUP(B2820,'cc Lookup'!A:E,5,0)</f>
        <v>Corporate Exp</v>
      </c>
      <c r="AJ2820" t="s">
        <v>6737</v>
      </c>
      <c r="AK2820" t="str">
        <f t="shared" ref="AK2820:AK2883" si="88">B2820&amp;" "&amp;G2820</f>
        <v>E35120 Corporate Expenses</v>
      </c>
      <c r="AL2820" t="str">
        <f t="shared" ref="AL2820:AL2883" si="89">C2820&amp;" "&amp;H2820</f>
        <v>7310 Legal / Prof Fees</v>
      </c>
      <c r="AM2820" t="str">
        <f>VLOOKUP(W2820,Lookup!A:B,2,0)</f>
        <v>Other</v>
      </c>
    </row>
    <row r="2821" spans="1:39" x14ac:dyDescent="0.25">
      <c r="A2821" t="s">
        <v>33</v>
      </c>
      <c r="B2821" s="1" t="s">
        <v>63</v>
      </c>
      <c r="C2821" s="1" t="s">
        <v>35</v>
      </c>
      <c r="D2821" s="1" t="s">
        <v>36</v>
      </c>
      <c r="E2821" s="1" t="s">
        <v>36</v>
      </c>
      <c r="F2821" s="1" t="s">
        <v>37</v>
      </c>
      <c r="G2821" t="s">
        <v>64</v>
      </c>
      <c r="H2821" t="s">
        <v>39</v>
      </c>
      <c r="I2821" t="s">
        <v>40</v>
      </c>
      <c r="J2821" t="s">
        <v>40</v>
      </c>
      <c r="K2821" t="s">
        <v>40</v>
      </c>
      <c r="L2821" s="4">
        <v>2405</v>
      </c>
      <c r="M2821" s="2">
        <v>44228</v>
      </c>
      <c r="N2821" t="s">
        <v>55</v>
      </c>
      <c r="O2821" t="s">
        <v>56</v>
      </c>
      <c r="P2821" t="s">
        <v>4184</v>
      </c>
      <c r="Q2821" t="s">
        <v>4185</v>
      </c>
      <c r="R2821" t="s">
        <v>4186</v>
      </c>
      <c r="S2821" s="3">
        <v>44258</v>
      </c>
      <c r="T2821" t="s">
        <v>350</v>
      </c>
      <c r="U2821">
        <v>30</v>
      </c>
      <c r="V2821" t="s">
        <v>4193</v>
      </c>
      <c r="W2821" t="s">
        <v>4186</v>
      </c>
      <c r="Y2821" s="3">
        <v>44258</v>
      </c>
      <c r="AA2821" t="s">
        <v>4193</v>
      </c>
      <c r="AH2821" t="str">
        <f>VLOOKUP(B2821,'cc Lookup'!A:J,10,0)</f>
        <v>Corporate Expenditure</v>
      </c>
      <c r="AI2821" t="str">
        <f>VLOOKUP(B2821,'cc Lookup'!A:E,5,0)</f>
        <v>Corporate Exp</v>
      </c>
      <c r="AJ2821" t="s">
        <v>6737</v>
      </c>
      <c r="AK2821" t="str">
        <f t="shared" si="88"/>
        <v>E35120 Corporate Expenses</v>
      </c>
      <c r="AL2821" t="str">
        <f t="shared" si="89"/>
        <v>7310 Legal / Prof Fees</v>
      </c>
      <c r="AM2821" t="str">
        <f>VLOOKUP(W2821,Lookup!A:B,2,0)</f>
        <v>Other</v>
      </c>
    </row>
    <row r="2822" spans="1:39" x14ac:dyDescent="0.25">
      <c r="A2822" t="s">
        <v>33</v>
      </c>
      <c r="B2822" s="1" t="s">
        <v>63</v>
      </c>
      <c r="C2822" s="1" t="s">
        <v>35</v>
      </c>
      <c r="D2822" s="1" t="s">
        <v>36</v>
      </c>
      <c r="E2822" s="1" t="s">
        <v>36</v>
      </c>
      <c r="F2822" s="1" t="s">
        <v>37</v>
      </c>
      <c r="G2822" t="s">
        <v>64</v>
      </c>
      <c r="H2822" t="s">
        <v>39</v>
      </c>
      <c r="I2822" t="s">
        <v>40</v>
      </c>
      <c r="J2822" t="s">
        <v>40</v>
      </c>
      <c r="K2822" t="s">
        <v>40</v>
      </c>
      <c r="L2822" s="4">
        <v>19616</v>
      </c>
      <c r="M2822" s="2">
        <v>44228</v>
      </c>
      <c r="N2822" t="s">
        <v>55</v>
      </c>
      <c r="O2822" t="s">
        <v>56</v>
      </c>
      <c r="P2822" t="s">
        <v>4184</v>
      </c>
      <c r="Q2822" t="s">
        <v>4185</v>
      </c>
      <c r="R2822" t="s">
        <v>4186</v>
      </c>
      <c r="S2822" s="3">
        <v>44258</v>
      </c>
      <c r="T2822" t="s">
        <v>350</v>
      </c>
      <c r="U2822">
        <v>31</v>
      </c>
      <c r="V2822" t="s">
        <v>4194</v>
      </c>
      <c r="W2822" t="s">
        <v>4186</v>
      </c>
      <c r="Y2822" s="3">
        <v>44258</v>
      </c>
      <c r="AA2822" t="s">
        <v>4079</v>
      </c>
      <c r="AD2822" t="s">
        <v>4195</v>
      </c>
      <c r="AH2822" t="str">
        <f>VLOOKUP(B2822,'cc Lookup'!A:J,10,0)</f>
        <v>Corporate Expenditure</v>
      </c>
      <c r="AI2822" t="str">
        <f>VLOOKUP(B2822,'cc Lookup'!A:E,5,0)</f>
        <v>Corporate Exp</v>
      </c>
      <c r="AJ2822" t="s">
        <v>6737</v>
      </c>
      <c r="AK2822" t="str">
        <f t="shared" si="88"/>
        <v>E35120 Corporate Expenses</v>
      </c>
      <c r="AL2822" t="str">
        <f t="shared" si="89"/>
        <v>7310 Legal / Prof Fees</v>
      </c>
      <c r="AM2822" t="str">
        <f>VLOOKUP(W2822,Lookup!A:B,2,0)</f>
        <v>Other</v>
      </c>
    </row>
    <row r="2823" spans="1:39" x14ac:dyDescent="0.25">
      <c r="A2823" t="s">
        <v>33</v>
      </c>
      <c r="B2823" s="1" t="s">
        <v>63</v>
      </c>
      <c r="C2823" s="1" t="s">
        <v>35</v>
      </c>
      <c r="D2823" s="1" t="s">
        <v>36</v>
      </c>
      <c r="E2823" s="1" t="s">
        <v>36</v>
      </c>
      <c r="F2823" s="1" t="s">
        <v>37</v>
      </c>
      <c r="G2823" t="s">
        <v>64</v>
      </c>
      <c r="H2823" t="s">
        <v>39</v>
      </c>
      <c r="I2823" t="s">
        <v>40</v>
      </c>
      <c r="J2823" t="s">
        <v>40</v>
      </c>
      <c r="K2823" t="s">
        <v>40</v>
      </c>
      <c r="L2823" s="4">
        <v>-964</v>
      </c>
      <c r="M2823" s="2">
        <v>44228</v>
      </c>
      <c r="N2823" t="s">
        <v>55</v>
      </c>
      <c r="O2823" t="s">
        <v>56</v>
      </c>
      <c r="P2823" t="s">
        <v>4184</v>
      </c>
      <c r="Q2823" t="s">
        <v>4185</v>
      </c>
      <c r="R2823" t="s">
        <v>4186</v>
      </c>
      <c r="S2823" s="3">
        <v>44258</v>
      </c>
      <c r="T2823" t="s">
        <v>350</v>
      </c>
      <c r="U2823">
        <v>32</v>
      </c>
      <c r="V2823" t="s">
        <v>4196</v>
      </c>
      <c r="W2823" t="s">
        <v>4186</v>
      </c>
      <c r="Y2823" s="3">
        <v>44258</v>
      </c>
      <c r="AA2823" t="s">
        <v>4196</v>
      </c>
      <c r="AH2823" t="str">
        <f>VLOOKUP(B2823,'cc Lookup'!A:J,10,0)</f>
        <v>Corporate Expenditure</v>
      </c>
      <c r="AI2823" t="str">
        <f>VLOOKUP(B2823,'cc Lookup'!A:E,5,0)</f>
        <v>Corporate Exp</v>
      </c>
      <c r="AJ2823" t="s">
        <v>6737</v>
      </c>
      <c r="AK2823" t="str">
        <f t="shared" si="88"/>
        <v>E35120 Corporate Expenses</v>
      </c>
      <c r="AL2823" t="str">
        <f t="shared" si="89"/>
        <v>7310 Legal / Prof Fees</v>
      </c>
      <c r="AM2823" t="str">
        <f>VLOOKUP(W2823,Lookup!A:B,2,0)</f>
        <v>Other</v>
      </c>
    </row>
    <row r="2824" spans="1:39" x14ac:dyDescent="0.25">
      <c r="A2824" t="s">
        <v>33</v>
      </c>
      <c r="B2824" s="1" t="s">
        <v>63</v>
      </c>
      <c r="C2824" s="1" t="s">
        <v>35</v>
      </c>
      <c r="D2824" s="1" t="s">
        <v>36</v>
      </c>
      <c r="E2824" s="1" t="s">
        <v>36</v>
      </c>
      <c r="F2824" s="1" t="s">
        <v>37</v>
      </c>
      <c r="G2824" t="s">
        <v>64</v>
      </c>
      <c r="H2824" t="s">
        <v>39</v>
      </c>
      <c r="I2824" t="s">
        <v>40</v>
      </c>
      <c r="J2824" t="s">
        <v>40</v>
      </c>
      <c r="K2824" t="s">
        <v>40</v>
      </c>
      <c r="L2824" s="4">
        <v>-6005</v>
      </c>
      <c r="M2824" s="2">
        <v>44228</v>
      </c>
      <c r="N2824" t="s">
        <v>55</v>
      </c>
      <c r="O2824" t="s">
        <v>56</v>
      </c>
      <c r="P2824" t="s">
        <v>4197</v>
      </c>
      <c r="Q2824" t="s">
        <v>4198</v>
      </c>
      <c r="R2824" t="s">
        <v>4199</v>
      </c>
      <c r="S2824" s="3">
        <v>44259</v>
      </c>
      <c r="T2824" t="s">
        <v>350</v>
      </c>
      <c r="U2824">
        <v>55</v>
      </c>
      <c r="V2824" t="s">
        <v>4200</v>
      </c>
      <c r="W2824" t="s">
        <v>4199</v>
      </c>
      <c r="Y2824" s="3">
        <v>44259</v>
      </c>
      <c r="AA2824" t="s">
        <v>4201</v>
      </c>
      <c r="AD2824" t="s">
        <v>4202</v>
      </c>
      <c r="AH2824" t="str">
        <f>VLOOKUP(B2824,'cc Lookup'!A:J,10,0)</f>
        <v>Corporate Expenditure</v>
      </c>
      <c r="AI2824" t="str">
        <f>VLOOKUP(B2824,'cc Lookup'!A:E,5,0)</f>
        <v>Corporate Exp</v>
      </c>
      <c r="AJ2824" t="s">
        <v>6737</v>
      </c>
      <c r="AK2824" t="str">
        <f t="shared" si="88"/>
        <v>E35120 Corporate Expenses</v>
      </c>
      <c r="AL2824" t="str">
        <f t="shared" si="89"/>
        <v>7310 Legal / Prof Fees</v>
      </c>
      <c r="AM2824" t="str">
        <f>VLOOKUP(W2824,Lookup!A:B,2,0)</f>
        <v>Other</v>
      </c>
    </row>
    <row r="2825" spans="1:39" x14ac:dyDescent="0.25">
      <c r="A2825" t="s">
        <v>33</v>
      </c>
      <c r="B2825" s="1" t="s">
        <v>63</v>
      </c>
      <c r="C2825" s="1" t="s">
        <v>35</v>
      </c>
      <c r="D2825" s="1" t="s">
        <v>36</v>
      </c>
      <c r="E2825" s="1" t="s">
        <v>36</v>
      </c>
      <c r="F2825" s="1" t="s">
        <v>37</v>
      </c>
      <c r="G2825" t="s">
        <v>64</v>
      </c>
      <c r="H2825" t="s">
        <v>39</v>
      </c>
      <c r="I2825" t="s">
        <v>40</v>
      </c>
      <c r="J2825" t="s">
        <v>40</v>
      </c>
      <c r="K2825" t="s">
        <v>40</v>
      </c>
      <c r="L2825" s="4">
        <v>-10548</v>
      </c>
      <c r="M2825" s="2">
        <v>44228</v>
      </c>
      <c r="N2825" t="s">
        <v>55</v>
      </c>
      <c r="O2825" t="s">
        <v>56</v>
      </c>
      <c r="P2825" t="s">
        <v>4197</v>
      </c>
      <c r="Q2825" t="s">
        <v>4198</v>
      </c>
      <c r="R2825" t="s">
        <v>4199</v>
      </c>
      <c r="S2825" s="3">
        <v>44259</v>
      </c>
      <c r="T2825" t="s">
        <v>350</v>
      </c>
      <c r="U2825">
        <v>56</v>
      </c>
      <c r="V2825" t="s">
        <v>4203</v>
      </c>
      <c r="W2825" t="s">
        <v>4199</v>
      </c>
      <c r="Y2825" s="3">
        <v>44259</v>
      </c>
      <c r="AA2825" t="s">
        <v>3649</v>
      </c>
      <c r="AD2825" t="s">
        <v>4202</v>
      </c>
      <c r="AH2825" t="str">
        <f>VLOOKUP(B2825,'cc Lookup'!A:J,10,0)</f>
        <v>Corporate Expenditure</v>
      </c>
      <c r="AI2825" t="str">
        <f>VLOOKUP(B2825,'cc Lookup'!A:E,5,0)</f>
        <v>Corporate Exp</v>
      </c>
      <c r="AJ2825" t="s">
        <v>6737</v>
      </c>
      <c r="AK2825" t="str">
        <f t="shared" si="88"/>
        <v>E35120 Corporate Expenses</v>
      </c>
      <c r="AL2825" t="str">
        <f t="shared" si="89"/>
        <v>7310 Legal / Prof Fees</v>
      </c>
      <c r="AM2825" t="str">
        <f>VLOOKUP(W2825,Lookup!A:B,2,0)</f>
        <v>Other</v>
      </c>
    </row>
    <row r="2826" spans="1:39" x14ac:dyDescent="0.25">
      <c r="A2826" t="s">
        <v>33</v>
      </c>
      <c r="B2826" s="1" t="s">
        <v>63</v>
      </c>
      <c r="C2826" s="1" t="s">
        <v>35</v>
      </c>
      <c r="D2826" s="1" t="s">
        <v>36</v>
      </c>
      <c r="E2826" s="1" t="s">
        <v>36</v>
      </c>
      <c r="F2826" s="1" t="s">
        <v>37</v>
      </c>
      <c r="G2826" t="s">
        <v>64</v>
      </c>
      <c r="H2826" t="s">
        <v>39</v>
      </c>
      <c r="I2826" t="s">
        <v>40</v>
      </c>
      <c r="J2826" t="s">
        <v>40</v>
      </c>
      <c r="K2826" t="s">
        <v>40</v>
      </c>
      <c r="L2826" s="4">
        <v>-19616</v>
      </c>
      <c r="M2826" s="2">
        <v>44228</v>
      </c>
      <c r="N2826" t="s">
        <v>55</v>
      </c>
      <c r="O2826" t="s">
        <v>56</v>
      </c>
      <c r="P2826" t="s">
        <v>4197</v>
      </c>
      <c r="Q2826" t="s">
        <v>4198</v>
      </c>
      <c r="R2826" t="s">
        <v>4199</v>
      </c>
      <c r="S2826" s="3">
        <v>44259</v>
      </c>
      <c r="T2826" t="s">
        <v>350</v>
      </c>
      <c r="U2826">
        <v>57</v>
      </c>
      <c r="V2826" t="s">
        <v>4194</v>
      </c>
      <c r="W2826" t="s">
        <v>4199</v>
      </c>
      <c r="Y2826" s="3">
        <v>44259</v>
      </c>
      <c r="AA2826" t="s">
        <v>4079</v>
      </c>
      <c r="AD2826" t="s">
        <v>4195</v>
      </c>
      <c r="AH2826" t="str">
        <f>VLOOKUP(B2826,'cc Lookup'!A:J,10,0)</f>
        <v>Corporate Expenditure</v>
      </c>
      <c r="AI2826" t="str">
        <f>VLOOKUP(B2826,'cc Lookup'!A:E,5,0)</f>
        <v>Corporate Exp</v>
      </c>
      <c r="AJ2826" t="s">
        <v>6737</v>
      </c>
      <c r="AK2826" t="str">
        <f t="shared" si="88"/>
        <v>E35120 Corporate Expenses</v>
      </c>
      <c r="AL2826" t="str">
        <f t="shared" si="89"/>
        <v>7310 Legal / Prof Fees</v>
      </c>
      <c r="AM2826" t="str">
        <f>VLOOKUP(W2826,Lookup!A:B,2,0)</f>
        <v>Other</v>
      </c>
    </row>
    <row r="2827" spans="1:39" x14ac:dyDescent="0.25">
      <c r="A2827" t="s">
        <v>33</v>
      </c>
      <c r="B2827" s="1" t="s">
        <v>63</v>
      </c>
      <c r="C2827" s="1" t="s">
        <v>35</v>
      </c>
      <c r="D2827" s="1" t="s">
        <v>36</v>
      </c>
      <c r="E2827" s="1" t="s">
        <v>36</v>
      </c>
      <c r="F2827" s="1" t="s">
        <v>37</v>
      </c>
      <c r="G2827" t="s">
        <v>64</v>
      </c>
      <c r="H2827" t="s">
        <v>39</v>
      </c>
      <c r="I2827" t="s">
        <v>40</v>
      </c>
      <c r="J2827" t="s">
        <v>40</v>
      </c>
      <c r="K2827" t="s">
        <v>40</v>
      </c>
      <c r="L2827" s="4">
        <v>-10307</v>
      </c>
      <c r="M2827" s="2">
        <v>44228</v>
      </c>
      <c r="N2827" t="s">
        <v>55</v>
      </c>
      <c r="O2827" t="s">
        <v>56</v>
      </c>
      <c r="P2827" t="s">
        <v>4187</v>
      </c>
      <c r="Q2827" t="s">
        <v>4188</v>
      </c>
      <c r="R2827" t="s">
        <v>4189</v>
      </c>
      <c r="S2827" s="3">
        <v>44236</v>
      </c>
      <c r="T2827" t="s">
        <v>46</v>
      </c>
      <c r="U2827">
        <v>31</v>
      </c>
      <c r="V2827" t="s">
        <v>4078</v>
      </c>
      <c r="W2827" t="s">
        <v>4189</v>
      </c>
      <c r="Y2827" s="3">
        <v>44236</v>
      </c>
      <c r="AA2827" t="s">
        <v>4079</v>
      </c>
      <c r="AD2827" t="s">
        <v>4080</v>
      </c>
      <c r="AH2827" t="str">
        <f>VLOOKUP(B2827,'cc Lookup'!A:J,10,0)</f>
        <v>Corporate Expenditure</v>
      </c>
      <c r="AI2827" t="str">
        <f>VLOOKUP(B2827,'cc Lookup'!A:E,5,0)</f>
        <v>Corporate Exp</v>
      </c>
      <c r="AJ2827" t="s">
        <v>6737</v>
      </c>
      <c r="AK2827" t="str">
        <f t="shared" si="88"/>
        <v>E35120 Corporate Expenses</v>
      </c>
      <c r="AL2827" t="str">
        <f t="shared" si="89"/>
        <v>7310 Legal / Prof Fees</v>
      </c>
      <c r="AM2827" t="str">
        <f>VLOOKUP(W2827,Lookup!A:B,2,0)</f>
        <v>Other</v>
      </c>
    </row>
    <row r="2828" spans="1:39" x14ac:dyDescent="0.25">
      <c r="A2828" t="s">
        <v>33</v>
      </c>
      <c r="B2828" s="1" t="s">
        <v>63</v>
      </c>
      <c r="C2828" s="1" t="s">
        <v>35</v>
      </c>
      <c r="D2828" s="1" t="s">
        <v>36</v>
      </c>
      <c r="E2828" s="1" t="s">
        <v>36</v>
      </c>
      <c r="F2828" s="1" t="s">
        <v>37</v>
      </c>
      <c r="G2828" t="s">
        <v>64</v>
      </c>
      <c r="H2828" t="s">
        <v>39</v>
      </c>
      <c r="I2828" t="s">
        <v>40</v>
      </c>
      <c r="J2828" t="s">
        <v>40</v>
      </c>
      <c r="K2828" t="s">
        <v>40</v>
      </c>
      <c r="L2828" s="4">
        <v>1187</v>
      </c>
      <c r="M2828" s="2">
        <v>44228</v>
      </c>
      <c r="N2828" t="s">
        <v>55</v>
      </c>
      <c r="O2828" t="s">
        <v>56</v>
      </c>
      <c r="P2828" t="s">
        <v>4187</v>
      </c>
      <c r="Q2828" t="s">
        <v>4188</v>
      </c>
      <c r="R2828" t="s">
        <v>4189</v>
      </c>
      <c r="S2828" s="3">
        <v>44236</v>
      </c>
      <c r="T2828" t="s">
        <v>46</v>
      </c>
      <c r="U2828">
        <v>32</v>
      </c>
      <c r="V2828" t="s">
        <v>4081</v>
      </c>
      <c r="W2828" t="s">
        <v>4189</v>
      </c>
      <c r="Y2828" s="3">
        <v>44236</v>
      </c>
      <c r="AA2828" t="s">
        <v>4081</v>
      </c>
      <c r="AH2828" t="str">
        <f>VLOOKUP(B2828,'cc Lookup'!A:J,10,0)</f>
        <v>Corporate Expenditure</v>
      </c>
      <c r="AI2828" t="str">
        <f>VLOOKUP(B2828,'cc Lookup'!A:E,5,0)</f>
        <v>Corporate Exp</v>
      </c>
      <c r="AJ2828" t="s">
        <v>6737</v>
      </c>
      <c r="AK2828" t="str">
        <f t="shared" si="88"/>
        <v>E35120 Corporate Expenses</v>
      </c>
      <c r="AL2828" t="str">
        <f t="shared" si="89"/>
        <v>7310 Legal / Prof Fees</v>
      </c>
      <c r="AM2828" t="str">
        <f>VLOOKUP(W2828,Lookup!A:B,2,0)</f>
        <v>Other</v>
      </c>
    </row>
    <row r="2829" spans="1:39" x14ac:dyDescent="0.25">
      <c r="A2829" t="s">
        <v>33</v>
      </c>
      <c r="B2829" s="1" t="s">
        <v>63</v>
      </c>
      <c r="C2829" s="1" t="s">
        <v>35</v>
      </c>
      <c r="D2829" s="1" t="s">
        <v>36</v>
      </c>
      <c r="E2829" s="1" t="s">
        <v>36</v>
      </c>
      <c r="F2829" s="1" t="s">
        <v>37</v>
      </c>
      <c r="G2829" t="s">
        <v>64</v>
      </c>
      <c r="H2829" t="s">
        <v>39</v>
      </c>
      <c r="I2829" t="s">
        <v>40</v>
      </c>
      <c r="J2829" t="s">
        <v>40</v>
      </c>
      <c r="K2829" t="s">
        <v>40</v>
      </c>
      <c r="L2829" s="4">
        <v>36286.92</v>
      </c>
      <c r="M2829" s="2">
        <v>44228</v>
      </c>
      <c r="N2829" t="s">
        <v>311</v>
      </c>
      <c r="O2829" t="s">
        <v>56</v>
      </c>
      <c r="P2829" t="s">
        <v>4204</v>
      </c>
      <c r="Q2829" t="s">
        <v>4205</v>
      </c>
      <c r="R2829" t="s">
        <v>4206</v>
      </c>
      <c r="S2829" s="3">
        <v>44259</v>
      </c>
      <c r="T2829" t="s">
        <v>350</v>
      </c>
      <c r="U2829">
        <v>1</v>
      </c>
      <c r="V2829" t="s">
        <v>4207</v>
      </c>
      <c r="W2829" t="s">
        <v>4206</v>
      </c>
      <c r="Y2829" s="3">
        <v>44259</v>
      </c>
      <c r="AA2829" t="s">
        <v>4208</v>
      </c>
      <c r="AD2829" t="s">
        <v>4209</v>
      </c>
      <c r="AH2829" t="str">
        <f>VLOOKUP(B2829,'cc Lookup'!A:J,10,0)</f>
        <v>Corporate Expenditure</v>
      </c>
      <c r="AI2829" t="str">
        <f>VLOOKUP(B2829,'cc Lookup'!A:E,5,0)</f>
        <v>Corporate Exp</v>
      </c>
      <c r="AJ2829" t="s">
        <v>6737</v>
      </c>
      <c r="AK2829" t="str">
        <f t="shared" si="88"/>
        <v>E35120 Corporate Expenses</v>
      </c>
      <c r="AL2829" t="str">
        <f t="shared" si="89"/>
        <v>7310 Legal / Prof Fees</v>
      </c>
      <c r="AM2829" t="str">
        <f>VLOOKUP(W2829,Lookup!A:B,2,0)</f>
        <v>Other</v>
      </c>
    </row>
    <row r="2830" spans="1:39" x14ac:dyDescent="0.25">
      <c r="A2830" t="s">
        <v>33</v>
      </c>
      <c r="B2830" s="1" t="s">
        <v>63</v>
      </c>
      <c r="C2830" s="1" t="s">
        <v>35</v>
      </c>
      <c r="D2830" s="1" t="s">
        <v>36</v>
      </c>
      <c r="E2830" s="1" t="s">
        <v>2977</v>
      </c>
      <c r="F2830" s="1" t="s">
        <v>37</v>
      </c>
      <c r="G2830" t="s">
        <v>64</v>
      </c>
      <c r="H2830" t="s">
        <v>39</v>
      </c>
      <c r="I2830" t="s">
        <v>40</v>
      </c>
      <c r="J2830" t="s">
        <v>2978</v>
      </c>
      <c r="K2830" t="s">
        <v>40</v>
      </c>
      <c r="L2830" s="4">
        <v>-14390.13</v>
      </c>
      <c r="M2830" s="2">
        <v>44228</v>
      </c>
      <c r="N2830" t="s">
        <v>55</v>
      </c>
      <c r="O2830" t="s">
        <v>56</v>
      </c>
      <c r="P2830" t="s">
        <v>4184</v>
      </c>
      <c r="Q2830" t="s">
        <v>4185</v>
      </c>
      <c r="R2830" t="s">
        <v>4186</v>
      </c>
      <c r="S2830" s="3">
        <v>44258</v>
      </c>
      <c r="T2830" t="s">
        <v>350</v>
      </c>
      <c r="U2830">
        <v>33</v>
      </c>
      <c r="V2830" t="s">
        <v>4210</v>
      </c>
      <c r="W2830" t="s">
        <v>4186</v>
      </c>
      <c r="Y2830" s="3">
        <v>44258</v>
      </c>
      <c r="AA2830" t="s">
        <v>1999</v>
      </c>
      <c r="AD2830" t="s">
        <v>4211</v>
      </c>
      <c r="AH2830" t="str">
        <f>VLOOKUP(B2830,'cc Lookup'!A:J,10,0)</f>
        <v>Corporate Expenditure</v>
      </c>
      <c r="AI2830" t="str">
        <f>VLOOKUP(B2830,'cc Lookup'!A:E,5,0)</f>
        <v>Corporate Exp</v>
      </c>
      <c r="AJ2830" t="s">
        <v>6737</v>
      </c>
      <c r="AK2830" t="str">
        <f t="shared" si="88"/>
        <v>E35120 Corporate Expenses</v>
      </c>
      <c r="AL2830" t="str">
        <f t="shared" si="89"/>
        <v>7310 Legal / Prof Fees</v>
      </c>
      <c r="AM2830" t="str">
        <f>VLOOKUP(W2830,Lookup!A:B,2,0)</f>
        <v>Other</v>
      </c>
    </row>
    <row r="2831" spans="1:39" x14ac:dyDescent="0.25">
      <c r="A2831" t="s">
        <v>33</v>
      </c>
      <c r="B2831" s="1" t="s">
        <v>63</v>
      </c>
      <c r="C2831" s="1" t="s">
        <v>35</v>
      </c>
      <c r="D2831" s="1" t="s">
        <v>36</v>
      </c>
      <c r="E2831" s="1" t="s">
        <v>2977</v>
      </c>
      <c r="F2831" s="1" t="s">
        <v>37</v>
      </c>
      <c r="G2831" t="s">
        <v>64</v>
      </c>
      <c r="H2831" t="s">
        <v>39</v>
      </c>
      <c r="I2831" t="s">
        <v>40</v>
      </c>
      <c r="J2831" t="s">
        <v>2978</v>
      </c>
      <c r="K2831" t="s">
        <v>40</v>
      </c>
      <c r="L2831" s="4">
        <v>27387.67</v>
      </c>
      <c r="M2831" s="2">
        <v>44228</v>
      </c>
      <c r="N2831" t="s">
        <v>55</v>
      </c>
      <c r="O2831" t="s">
        <v>56</v>
      </c>
      <c r="P2831" t="s">
        <v>4187</v>
      </c>
      <c r="Q2831" t="s">
        <v>4188</v>
      </c>
      <c r="R2831" t="s">
        <v>4189</v>
      </c>
      <c r="S2831" s="3">
        <v>44236</v>
      </c>
      <c r="T2831" t="s">
        <v>46</v>
      </c>
      <c r="U2831">
        <v>33</v>
      </c>
      <c r="V2831" t="s">
        <v>4094</v>
      </c>
      <c r="W2831" t="s">
        <v>4189</v>
      </c>
      <c r="Y2831" s="3">
        <v>44236</v>
      </c>
      <c r="AA2831" t="s">
        <v>1999</v>
      </c>
      <c r="AD2831" t="s">
        <v>4095</v>
      </c>
      <c r="AH2831" t="str">
        <f>VLOOKUP(B2831,'cc Lookup'!A:J,10,0)</f>
        <v>Corporate Expenditure</v>
      </c>
      <c r="AI2831" t="str">
        <f>VLOOKUP(B2831,'cc Lookup'!A:E,5,0)</f>
        <v>Corporate Exp</v>
      </c>
      <c r="AJ2831" t="s">
        <v>6737</v>
      </c>
      <c r="AK2831" t="str">
        <f t="shared" si="88"/>
        <v>E35120 Corporate Expenses</v>
      </c>
      <c r="AL2831" t="str">
        <f t="shared" si="89"/>
        <v>7310 Legal / Prof Fees</v>
      </c>
      <c r="AM2831" t="str">
        <f>VLOOKUP(W2831,Lookup!A:B,2,0)</f>
        <v>Other</v>
      </c>
    </row>
    <row r="2832" spans="1:39" x14ac:dyDescent="0.25">
      <c r="A2832" t="s">
        <v>33</v>
      </c>
      <c r="B2832" s="1" t="s">
        <v>63</v>
      </c>
      <c r="C2832" s="1" t="s">
        <v>35</v>
      </c>
      <c r="D2832" s="1" t="s">
        <v>118</v>
      </c>
      <c r="E2832" s="1" t="s">
        <v>36</v>
      </c>
      <c r="F2832" s="1" t="s">
        <v>37</v>
      </c>
      <c r="G2832" t="s">
        <v>64</v>
      </c>
      <c r="H2832" t="s">
        <v>39</v>
      </c>
      <c r="I2832" t="s">
        <v>119</v>
      </c>
      <c r="J2832" t="s">
        <v>40</v>
      </c>
      <c r="K2832" t="s">
        <v>40</v>
      </c>
      <c r="L2832" s="4">
        <v>50.4</v>
      </c>
      <c r="M2832" s="2">
        <v>44228</v>
      </c>
      <c r="N2832" t="s">
        <v>311</v>
      </c>
      <c r="O2832" t="s">
        <v>56</v>
      </c>
      <c r="P2832" t="s">
        <v>4212</v>
      </c>
      <c r="Q2832" t="s">
        <v>4213</v>
      </c>
      <c r="R2832" t="s">
        <v>4214</v>
      </c>
      <c r="S2832" s="3">
        <v>44256</v>
      </c>
      <c r="T2832" t="s">
        <v>2266</v>
      </c>
      <c r="U2832">
        <v>665</v>
      </c>
      <c r="V2832" t="s">
        <v>4215</v>
      </c>
      <c r="W2832" t="s">
        <v>4214</v>
      </c>
      <c r="Y2832" s="3">
        <v>44256</v>
      </c>
      <c r="AA2832" t="s">
        <v>4216</v>
      </c>
      <c r="AD2832" t="s">
        <v>4064</v>
      </c>
      <c r="AH2832" t="str">
        <f>VLOOKUP(B2832,'cc Lookup'!A:J,10,0)</f>
        <v>Corporate Expenditure</v>
      </c>
      <c r="AI2832" t="str">
        <f>VLOOKUP(B2832,'cc Lookup'!A:E,5,0)</f>
        <v>Corporate Exp</v>
      </c>
      <c r="AJ2832" t="s">
        <v>6737</v>
      </c>
      <c r="AK2832" t="str">
        <f t="shared" si="88"/>
        <v>E35120 Corporate Expenses</v>
      </c>
      <c r="AL2832" t="str">
        <f t="shared" si="89"/>
        <v>7310 Legal / Prof Fees</v>
      </c>
      <c r="AM2832" t="str">
        <f>VLOOKUP(W2832,Lookup!A:B,2,0)</f>
        <v>Other</v>
      </c>
    </row>
    <row r="2833" spans="1:39" x14ac:dyDescent="0.25">
      <c r="A2833" t="s">
        <v>33</v>
      </c>
      <c r="B2833" s="1" t="s">
        <v>63</v>
      </c>
      <c r="C2833" s="1" t="s">
        <v>35</v>
      </c>
      <c r="D2833" s="1" t="s">
        <v>798</v>
      </c>
      <c r="E2833" s="1" t="s">
        <v>36</v>
      </c>
      <c r="F2833" s="1" t="s">
        <v>37</v>
      </c>
      <c r="G2833" t="s">
        <v>64</v>
      </c>
      <c r="H2833" t="s">
        <v>39</v>
      </c>
      <c r="I2833" t="s">
        <v>799</v>
      </c>
      <c r="J2833" t="s">
        <v>40</v>
      </c>
      <c r="K2833" t="s">
        <v>40</v>
      </c>
      <c r="L2833" s="4">
        <v>-662</v>
      </c>
      <c r="M2833" s="2">
        <v>44228</v>
      </c>
      <c r="N2833" t="s">
        <v>83</v>
      </c>
      <c r="O2833" t="s">
        <v>84</v>
      </c>
      <c r="P2833" t="s">
        <v>4217</v>
      </c>
      <c r="Q2833" t="s">
        <v>4218</v>
      </c>
      <c r="R2833" t="s">
        <v>4219</v>
      </c>
      <c r="S2833" s="3">
        <v>44252</v>
      </c>
      <c r="T2833" t="s">
        <v>46</v>
      </c>
      <c r="U2833">
        <v>4</v>
      </c>
      <c r="V2833" t="s">
        <v>47</v>
      </c>
      <c r="W2833" t="s">
        <v>332</v>
      </c>
      <c r="X2833" t="s">
        <v>4220</v>
      </c>
      <c r="Y2833" s="3">
        <v>44251</v>
      </c>
      <c r="AA2833" t="s">
        <v>4221</v>
      </c>
      <c r="AB2833" t="s">
        <v>91</v>
      </c>
      <c r="AC2833">
        <v>10005676</v>
      </c>
      <c r="AH2833" t="str">
        <f>VLOOKUP(B2833,'cc Lookup'!A:J,10,0)</f>
        <v>Corporate Expenditure</v>
      </c>
      <c r="AI2833" t="str">
        <f>VLOOKUP(B2833,'cc Lookup'!A:E,5,0)</f>
        <v>Corporate Exp</v>
      </c>
      <c r="AJ2833" t="s">
        <v>6737</v>
      </c>
      <c r="AK2833" t="str">
        <f t="shared" si="88"/>
        <v>E35120 Corporate Expenses</v>
      </c>
      <c r="AL2833" t="str">
        <f t="shared" si="89"/>
        <v>7310 Legal / Prof Fees</v>
      </c>
      <c r="AM2833" t="str">
        <f>VLOOKUP(W2833,Lookup!A:B,2,0)</f>
        <v>Other</v>
      </c>
    </row>
    <row r="2834" spans="1:39" x14ac:dyDescent="0.25">
      <c r="A2834" t="s">
        <v>33</v>
      </c>
      <c r="B2834" s="1" t="s">
        <v>63</v>
      </c>
      <c r="C2834" s="1" t="s">
        <v>35</v>
      </c>
      <c r="D2834" s="1" t="s">
        <v>140</v>
      </c>
      <c r="E2834" s="1" t="s">
        <v>36</v>
      </c>
      <c r="F2834" s="1" t="s">
        <v>37</v>
      </c>
      <c r="G2834" t="s">
        <v>64</v>
      </c>
      <c r="H2834" t="s">
        <v>39</v>
      </c>
      <c r="I2834" t="s">
        <v>141</v>
      </c>
      <c r="J2834" t="s">
        <v>40</v>
      </c>
      <c r="K2834" t="s">
        <v>40</v>
      </c>
      <c r="L2834" s="4">
        <v>4600</v>
      </c>
      <c r="M2834" s="2">
        <v>44228</v>
      </c>
      <c r="N2834" t="s">
        <v>311</v>
      </c>
      <c r="O2834" t="s">
        <v>56</v>
      </c>
      <c r="P2834" t="s">
        <v>4204</v>
      </c>
      <c r="Q2834" t="s">
        <v>4205</v>
      </c>
      <c r="R2834" t="s">
        <v>4206</v>
      </c>
      <c r="S2834" s="3">
        <v>44259</v>
      </c>
      <c r="T2834" t="s">
        <v>350</v>
      </c>
      <c r="U2834">
        <v>2</v>
      </c>
      <c r="V2834" t="s">
        <v>4222</v>
      </c>
      <c r="W2834" t="s">
        <v>4206</v>
      </c>
      <c r="Y2834" s="3">
        <v>44259</v>
      </c>
      <c r="AA2834" t="s">
        <v>4223</v>
      </c>
      <c r="AD2834" t="s">
        <v>4112</v>
      </c>
      <c r="AH2834" t="str">
        <f>VLOOKUP(B2834,'cc Lookup'!A:J,10,0)</f>
        <v>Corporate Expenditure</v>
      </c>
      <c r="AI2834" t="str">
        <f>VLOOKUP(B2834,'cc Lookup'!A:E,5,0)</f>
        <v>Corporate Exp</v>
      </c>
      <c r="AJ2834" t="s">
        <v>6737</v>
      </c>
      <c r="AK2834" t="str">
        <f t="shared" si="88"/>
        <v>E35120 Corporate Expenses</v>
      </c>
      <c r="AL2834" t="str">
        <f t="shared" si="89"/>
        <v>7310 Legal / Prof Fees</v>
      </c>
      <c r="AM2834" t="str">
        <f>VLOOKUP(W2834,Lookup!A:B,2,0)</f>
        <v>Other</v>
      </c>
    </row>
    <row r="2835" spans="1:39" x14ac:dyDescent="0.25">
      <c r="A2835" t="s">
        <v>33</v>
      </c>
      <c r="B2835" s="1" t="s">
        <v>63</v>
      </c>
      <c r="C2835" s="1" t="s">
        <v>35</v>
      </c>
      <c r="D2835" s="1" t="s">
        <v>36</v>
      </c>
      <c r="E2835" s="1" t="s">
        <v>36</v>
      </c>
      <c r="F2835" s="1" t="s">
        <v>37</v>
      </c>
      <c r="G2835" t="s">
        <v>64</v>
      </c>
      <c r="H2835" t="s">
        <v>39</v>
      </c>
      <c r="I2835" t="s">
        <v>40</v>
      </c>
      <c r="J2835" t="s">
        <v>40</v>
      </c>
      <c r="K2835" t="s">
        <v>40</v>
      </c>
      <c r="L2835" s="4">
        <v>9000</v>
      </c>
      <c r="M2835" s="2">
        <v>44256</v>
      </c>
      <c r="N2835" t="s">
        <v>55</v>
      </c>
      <c r="O2835" t="s">
        <v>56</v>
      </c>
      <c r="P2835" t="s">
        <v>4273</v>
      </c>
      <c r="Q2835" t="s">
        <v>4274</v>
      </c>
      <c r="R2835" t="s">
        <v>4275</v>
      </c>
      <c r="S2835" s="3">
        <v>44301</v>
      </c>
      <c r="T2835" t="s">
        <v>350</v>
      </c>
      <c r="U2835">
        <v>4</v>
      </c>
      <c r="V2835" t="s">
        <v>4276</v>
      </c>
      <c r="W2835" t="s">
        <v>4275</v>
      </c>
      <c r="Y2835" s="3">
        <v>44301</v>
      </c>
      <c r="AA2835" t="s">
        <v>4276</v>
      </c>
      <c r="AH2835" t="str">
        <f>VLOOKUP(B2835,'cc Lookup'!A:J,10,0)</f>
        <v>Corporate Expenditure</v>
      </c>
      <c r="AI2835" t="str">
        <f>VLOOKUP(B2835,'cc Lookup'!A:E,5,0)</f>
        <v>Corporate Exp</v>
      </c>
      <c r="AJ2835" t="s">
        <v>6737</v>
      </c>
      <c r="AK2835" t="str">
        <f t="shared" si="88"/>
        <v>E35120 Corporate Expenses</v>
      </c>
      <c r="AL2835" t="str">
        <f t="shared" si="89"/>
        <v>7310 Legal / Prof Fees</v>
      </c>
      <c r="AM2835" t="str">
        <f>VLOOKUP(W2835,Lookup!A:B,2,0)</f>
        <v>Other</v>
      </c>
    </row>
    <row r="2836" spans="1:39" x14ac:dyDescent="0.25">
      <c r="A2836" t="s">
        <v>33</v>
      </c>
      <c r="B2836" s="1" t="s">
        <v>63</v>
      </c>
      <c r="C2836" s="1" t="s">
        <v>35</v>
      </c>
      <c r="D2836" s="1" t="s">
        <v>36</v>
      </c>
      <c r="E2836" s="1" t="s">
        <v>36</v>
      </c>
      <c r="F2836" s="1" t="s">
        <v>37</v>
      </c>
      <c r="G2836" t="s">
        <v>64</v>
      </c>
      <c r="H2836" t="s">
        <v>39</v>
      </c>
      <c r="I2836" t="s">
        <v>40</v>
      </c>
      <c r="J2836" t="s">
        <v>40</v>
      </c>
      <c r="K2836" t="s">
        <v>40</v>
      </c>
      <c r="L2836" s="4">
        <v>1635</v>
      </c>
      <c r="M2836" s="2">
        <v>44256</v>
      </c>
      <c r="N2836" t="s">
        <v>55</v>
      </c>
      <c r="O2836" t="s">
        <v>56</v>
      </c>
      <c r="P2836" t="s">
        <v>4267</v>
      </c>
      <c r="Q2836" t="s">
        <v>4268</v>
      </c>
      <c r="R2836" t="s">
        <v>4269</v>
      </c>
      <c r="S2836" s="3">
        <v>44294</v>
      </c>
      <c r="T2836" t="s">
        <v>350</v>
      </c>
      <c r="U2836">
        <v>11</v>
      </c>
      <c r="V2836" t="s">
        <v>4277</v>
      </c>
      <c r="W2836" t="s">
        <v>4269</v>
      </c>
      <c r="Y2836" s="3">
        <v>44294</v>
      </c>
      <c r="AA2836" t="s">
        <v>4277</v>
      </c>
      <c r="AH2836" t="str">
        <f>VLOOKUP(B2836,'cc Lookup'!A:J,10,0)</f>
        <v>Corporate Expenditure</v>
      </c>
      <c r="AI2836" t="str">
        <f>VLOOKUP(B2836,'cc Lookup'!A:E,5,0)</f>
        <v>Corporate Exp</v>
      </c>
      <c r="AJ2836" t="s">
        <v>6737</v>
      </c>
      <c r="AK2836" t="str">
        <f t="shared" si="88"/>
        <v>E35120 Corporate Expenses</v>
      </c>
      <c r="AL2836" t="str">
        <f t="shared" si="89"/>
        <v>7310 Legal / Prof Fees</v>
      </c>
      <c r="AM2836" t="str">
        <f>VLOOKUP(W2836,Lookup!A:B,2,0)</f>
        <v>Other</v>
      </c>
    </row>
    <row r="2837" spans="1:39" x14ac:dyDescent="0.25">
      <c r="A2837" t="s">
        <v>33</v>
      </c>
      <c r="B2837" s="1" t="s">
        <v>63</v>
      </c>
      <c r="C2837" s="1" t="s">
        <v>35</v>
      </c>
      <c r="D2837" s="1" t="s">
        <v>36</v>
      </c>
      <c r="E2837" s="1" t="s">
        <v>36</v>
      </c>
      <c r="F2837" s="1" t="s">
        <v>37</v>
      </c>
      <c r="G2837" t="s">
        <v>64</v>
      </c>
      <c r="H2837" t="s">
        <v>39</v>
      </c>
      <c r="I2837" t="s">
        <v>40</v>
      </c>
      <c r="J2837" t="s">
        <v>40</v>
      </c>
      <c r="K2837" t="s">
        <v>40</v>
      </c>
      <c r="L2837" s="4">
        <v>-717</v>
      </c>
      <c r="M2837" s="2">
        <v>44256</v>
      </c>
      <c r="N2837" t="s">
        <v>55</v>
      </c>
      <c r="O2837" t="s">
        <v>56</v>
      </c>
      <c r="P2837" t="s">
        <v>4267</v>
      </c>
      <c r="Q2837" t="s">
        <v>4268</v>
      </c>
      <c r="R2837" t="s">
        <v>4269</v>
      </c>
      <c r="S2837" s="3">
        <v>44294</v>
      </c>
      <c r="T2837" t="s">
        <v>350</v>
      </c>
      <c r="U2837">
        <v>12</v>
      </c>
      <c r="V2837" t="s">
        <v>4278</v>
      </c>
      <c r="W2837" t="s">
        <v>4269</v>
      </c>
      <c r="Y2837" s="3">
        <v>44294</v>
      </c>
      <c r="AA2837" t="s">
        <v>4278</v>
      </c>
      <c r="AH2837" t="str">
        <f>VLOOKUP(B2837,'cc Lookup'!A:J,10,0)</f>
        <v>Corporate Expenditure</v>
      </c>
      <c r="AI2837" t="str">
        <f>VLOOKUP(B2837,'cc Lookup'!A:E,5,0)</f>
        <v>Corporate Exp</v>
      </c>
      <c r="AJ2837" t="s">
        <v>6737</v>
      </c>
      <c r="AK2837" t="str">
        <f t="shared" si="88"/>
        <v>E35120 Corporate Expenses</v>
      </c>
      <c r="AL2837" t="str">
        <f t="shared" si="89"/>
        <v>7310 Legal / Prof Fees</v>
      </c>
      <c r="AM2837" t="str">
        <f>VLOOKUP(W2837,Lookup!A:B,2,0)</f>
        <v>Other</v>
      </c>
    </row>
    <row r="2838" spans="1:39" x14ac:dyDescent="0.25">
      <c r="A2838" t="s">
        <v>33</v>
      </c>
      <c r="B2838" s="1" t="s">
        <v>63</v>
      </c>
      <c r="C2838" s="1" t="s">
        <v>35</v>
      </c>
      <c r="D2838" s="1" t="s">
        <v>36</v>
      </c>
      <c r="E2838" s="1" t="s">
        <v>36</v>
      </c>
      <c r="F2838" s="1" t="s">
        <v>37</v>
      </c>
      <c r="G2838" t="s">
        <v>64</v>
      </c>
      <c r="H2838" t="s">
        <v>39</v>
      </c>
      <c r="I2838" t="s">
        <v>40</v>
      </c>
      <c r="J2838" t="s">
        <v>40</v>
      </c>
      <c r="K2838" t="s">
        <v>40</v>
      </c>
      <c r="L2838" s="4">
        <v>-2405</v>
      </c>
      <c r="M2838" s="2">
        <v>44256</v>
      </c>
      <c r="N2838" t="s">
        <v>55</v>
      </c>
      <c r="O2838" t="s">
        <v>56</v>
      </c>
      <c r="P2838" t="s">
        <v>4270</v>
      </c>
      <c r="Q2838" t="s">
        <v>4271</v>
      </c>
      <c r="R2838" t="s">
        <v>4272</v>
      </c>
      <c r="S2838" s="3">
        <v>44264</v>
      </c>
      <c r="T2838" t="s">
        <v>46</v>
      </c>
      <c r="U2838">
        <v>30</v>
      </c>
      <c r="V2838" t="s">
        <v>4193</v>
      </c>
      <c r="W2838" t="s">
        <v>4272</v>
      </c>
      <c r="Y2838" s="3">
        <v>44264</v>
      </c>
      <c r="AA2838" t="s">
        <v>4193</v>
      </c>
      <c r="AH2838" t="str">
        <f>VLOOKUP(B2838,'cc Lookup'!A:J,10,0)</f>
        <v>Corporate Expenditure</v>
      </c>
      <c r="AI2838" t="str">
        <f>VLOOKUP(B2838,'cc Lookup'!A:E,5,0)</f>
        <v>Corporate Exp</v>
      </c>
      <c r="AJ2838" t="s">
        <v>6737</v>
      </c>
      <c r="AK2838" t="str">
        <f t="shared" si="88"/>
        <v>E35120 Corporate Expenses</v>
      </c>
      <c r="AL2838" t="str">
        <f t="shared" si="89"/>
        <v>7310 Legal / Prof Fees</v>
      </c>
      <c r="AM2838" t="str">
        <f>VLOOKUP(W2838,Lookup!A:B,2,0)</f>
        <v>Other</v>
      </c>
    </row>
    <row r="2839" spans="1:39" x14ac:dyDescent="0.25">
      <c r="A2839" t="s">
        <v>33</v>
      </c>
      <c r="B2839" s="1" t="s">
        <v>63</v>
      </c>
      <c r="C2839" s="1" t="s">
        <v>35</v>
      </c>
      <c r="D2839" s="1" t="s">
        <v>36</v>
      </c>
      <c r="E2839" s="1" t="s">
        <v>36</v>
      </c>
      <c r="F2839" s="1" t="s">
        <v>37</v>
      </c>
      <c r="G2839" t="s">
        <v>64</v>
      </c>
      <c r="H2839" t="s">
        <v>39</v>
      </c>
      <c r="I2839" t="s">
        <v>40</v>
      </c>
      <c r="J2839" t="s">
        <v>40</v>
      </c>
      <c r="K2839" t="s">
        <v>40</v>
      </c>
      <c r="L2839" s="4">
        <v>-19616</v>
      </c>
      <c r="M2839" s="2">
        <v>44256</v>
      </c>
      <c r="N2839" t="s">
        <v>55</v>
      </c>
      <c r="O2839" t="s">
        <v>56</v>
      </c>
      <c r="P2839" t="s">
        <v>4270</v>
      </c>
      <c r="Q2839" t="s">
        <v>4271</v>
      </c>
      <c r="R2839" t="s">
        <v>4272</v>
      </c>
      <c r="S2839" s="3">
        <v>44264</v>
      </c>
      <c r="T2839" t="s">
        <v>46</v>
      </c>
      <c r="U2839">
        <v>31</v>
      </c>
      <c r="V2839" t="s">
        <v>4194</v>
      </c>
      <c r="W2839" t="s">
        <v>4272</v>
      </c>
      <c r="Y2839" s="3">
        <v>44264</v>
      </c>
      <c r="AA2839" t="s">
        <v>4079</v>
      </c>
      <c r="AD2839" t="s">
        <v>4195</v>
      </c>
      <c r="AH2839" t="str">
        <f>VLOOKUP(B2839,'cc Lookup'!A:J,10,0)</f>
        <v>Corporate Expenditure</v>
      </c>
      <c r="AI2839" t="str">
        <f>VLOOKUP(B2839,'cc Lookup'!A:E,5,0)</f>
        <v>Corporate Exp</v>
      </c>
      <c r="AJ2839" t="s">
        <v>6737</v>
      </c>
      <c r="AK2839" t="str">
        <f t="shared" si="88"/>
        <v>E35120 Corporate Expenses</v>
      </c>
      <c r="AL2839" t="str">
        <f t="shared" si="89"/>
        <v>7310 Legal / Prof Fees</v>
      </c>
      <c r="AM2839" t="str">
        <f>VLOOKUP(W2839,Lookup!A:B,2,0)</f>
        <v>Other</v>
      </c>
    </row>
    <row r="2840" spans="1:39" x14ac:dyDescent="0.25">
      <c r="A2840" t="s">
        <v>33</v>
      </c>
      <c r="B2840" s="1" t="s">
        <v>63</v>
      </c>
      <c r="C2840" s="1" t="s">
        <v>35</v>
      </c>
      <c r="D2840" s="1" t="s">
        <v>36</v>
      </c>
      <c r="E2840" s="1" t="s">
        <v>36</v>
      </c>
      <c r="F2840" s="1" t="s">
        <v>37</v>
      </c>
      <c r="G2840" t="s">
        <v>64</v>
      </c>
      <c r="H2840" t="s">
        <v>39</v>
      </c>
      <c r="I2840" t="s">
        <v>40</v>
      </c>
      <c r="J2840" t="s">
        <v>40</v>
      </c>
      <c r="K2840" t="s">
        <v>40</v>
      </c>
      <c r="L2840" s="4">
        <v>964</v>
      </c>
      <c r="M2840" s="2">
        <v>44256</v>
      </c>
      <c r="N2840" t="s">
        <v>55</v>
      </c>
      <c r="O2840" t="s">
        <v>56</v>
      </c>
      <c r="P2840" t="s">
        <v>4270</v>
      </c>
      <c r="Q2840" t="s">
        <v>4271</v>
      </c>
      <c r="R2840" t="s">
        <v>4272</v>
      </c>
      <c r="S2840" s="3">
        <v>44264</v>
      </c>
      <c r="T2840" t="s">
        <v>46</v>
      </c>
      <c r="U2840">
        <v>32</v>
      </c>
      <c r="V2840" t="s">
        <v>4196</v>
      </c>
      <c r="W2840" t="s">
        <v>4272</v>
      </c>
      <c r="Y2840" s="3">
        <v>44264</v>
      </c>
      <c r="AA2840" t="s">
        <v>4196</v>
      </c>
      <c r="AH2840" t="str">
        <f>VLOOKUP(B2840,'cc Lookup'!A:J,10,0)</f>
        <v>Corporate Expenditure</v>
      </c>
      <c r="AI2840" t="str">
        <f>VLOOKUP(B2840,'cc Lookup'!A:E,5,0)</f>
        <v>Corporate Exp</v>
      </c>
      <c r="AJ2840" t="s">
        <v>6737</v>
      </c>
      <c r="AK2840" t="str">
        <f t="shared" si="88"/>
        <v>E35120 Corporate Expenses</v>
      </c>
      <c r="AL2840" t="str">
        <f t="shared" si="89"/>
        <v>7310 Legal / Prof Fees</v>
      </c>
      <c r="AM2840" t="str">
        <f>VLOOKUP(W2840,Lookup!A:B,2,0)</f>
        <v>Other</v>
      </c>
    </row>
    <row r="2841" spans="1:39" x14ac:dyDescent="0.25">
      <c r="A2841" t="s">
        <v>33</v>
      </c>
      <c r="B2841" s="1" t="s">
        <v>63</v>
      </c>
      <c r="C2841" s="1" t="s">
        <v>35</v>
      </c>
      <c r="D2841" s="1" t="s">
        <v>36</v>
      </c>
      <c r="E2841" s="1" t="s">
        <v>36</v>
      </c>
      <c r="F2841" s="1" t="s">
        <v>37</v>
      </c>
      <c r="G2841" t="s">
        <v>64</v>
      </c>
      <c r="H2841" t="s">
        <v>39</v>
      </c>
      <c r="I2841" t="s">
        <v>40</v>
      </c>
      <c r="J2841" t="s">
        <v>40</v>
      </c>
      <c r="K2841" t="s">
        <v>40</v>
      </c>
      <c r="L2841" s="4">
        <v>6005</v>
      </c>
      <c r="M2841" s="2">
        <v>44256</v>
      </c>
      <c r="N2841" t="s">
        <v>55</v>
      </c>
      <c r="O2841" t="s">
        <v>56</v>
      </c>
      <c r="P2841" t="s">
        <v>4279</v>
      </c>
      <c r="Q2841" t="s">
        <v>4280</v>
      </c>
      <c r="R2841" t="s">
        <v>4281</v>
      </c>
      <c r="S2841" s="3">
        <v>44264</v>
      </c>
      <c r="T2841" t="s">
        <v>46</v>
      </c>
      <c r="U2841">
        <v>55</v>
      </c>
      <c r="V2841" t="s">
        <v>4200</v>
      </c>
      <c r="W2841" t="s">
        <v>4281</v>
      </c>
      <c r="Y2841" s="3">
        <v>44264</v>
      </c>
      <c r="AA2841" t="s">
        <v>4201</v>
      </c>
      <c r="AD2841" t="s">
        <v>4202</v>
      </c>
      <c r="AH2841" t="str">
        <f>VLOOKUP(B2841,'cc Lookup'!A:J,10,0)</f>
        <v>Corporate Expenditure</v>
      </c>
      <c r="AI2841" t="str">
        <f>VLOOKUP(B2841,'cc Lookup'!A:E,5,0)</f>
        <v>Corporate Exp</v>
      </c>
      <c r="AJ2841" t="s">
        <v>6737</v>
      </c>
      <c r="AK2841" t="str">
        <f t="shared" si="88"/>
        <v>E35120 Corporate Expenses</v>
      </c>
      <c r="AL2841" t="str">
        <f t="shared" si="89"/>
        <v>7310 Legal / Prof Fees</v>
      </c>
      <c r="AM2841" t="str">
        <f>VLOOKUP(W2841,Lookup!A:B,2,0)</f>
        <v>Other</v>
      </c>
    </row>
    <row r="2842" spans="1:39" x14ac:dyDescent="0.25">
      <c r="A2842" t="s">
        <v>33</v>
      </c>
      <c r="B2842" s="1" t="s">
        <v>63</v>
      </c>
      <c r="C2842" s="1" t="s">
        <v>35</v>
      </c>
      <c r="D2842" s="1" t="s">
        <v>36</v>
      </c>
      <c r="E2842" s="1" t="s">
        <v>36</v>
      </c>
      <c r="F2842" s="1" t="s">
        <v>37</v>
      </c>
      <c r="G2842" t="s">
        <v>64</v>
      </c>
      <c r="H2842" t="s">
        <v>39</v>
      </c>
      <c r="I2842" t="s">
        <v>40</v>
      </c>
      <c r="J2842" t="s">
        <v>40</v>
      </c>
      <c r="K2842" t="s">
        <v>40</v>
      </c>
      <c r="L2842" s="4">
        <v>10548</v>
      </c>
      <c r="M2842" s="2">
        <v>44256</v>
      </c>
      <c r="N2842" t="s">
        <v>55</v>
      </c>
      <c r="O2842" t="s">
        <v>56</v>
      </c>
      <c r="P2842" t="s">
        <v>4279</v>
      </c>
      <c r="Q2842" t="s">
        <v>4280</v>
      </c>
      <c r="R2842" t="s">
        <v>4281</v>
      </c>
      <c r="S2842" s="3">
        <v>44264</v>
      </c>
      <c r="T2842" t="s">
        <v>46</v>
      </c>
      <c r="U2842">
        <v>56</v>
      </c>
      <c r="V2842" t="s">
        <v>4203</v>
      </c>
      <c r="W2842" t="s">
        <v>4281</v>
      </c>
      <c r="Y2842" s="3">
        <v>44264</v>
      </c>
      <c r="AA2842" t="s">
        <v>3649</v>
      </c>
      <c r="AD2842" t="s">
        <v>4202</v>
      </c>
      <c r="AH2842" t="str">
        <f>VLOOKUP(B2842,'cc Lookup'!A:J,10,0)</f>
        <v>Corporate Expenditure</v>
      </c>
      <c r="AI2842" t="str">
        <f>VLOOKUP(B2842,'cc Lookup'!A:E,5,0)</f>
        <v>Corporate Exp</v>
      </c>
      <c r="AJ2842" t="s">
        <v>6737</v>
      </c>
      <c r="AK2842" t="str">
        <f t="shared" si="88"/>
        <v>E35120 Corporate Expenses</v>
      </c>
      <c r="AL2842" t="str">
        <f t="shared" si="89"/>
        <v>7310 Legal / Prof Fees</v>
      </c>
      <c r="AM2842" t="str">
        <f>VLOOKUP(W2842,Lookup!A:B,2,0)</f>
        <v>Other</v>
      </c>
    </row>
    <row r="2843" spans="1:39" x14ac:dyDescent="0.25">
      <c r="A2843" t="s">
        <v>33</v>
      </c>
      <c r="B2843" s="1" t="s">
        <v>63</v>
      </c>
      <c r="C2843" s="1" t="s">
        <v>35</v>
      </c>
      <c r="D2843" s="1" t="s">
        <v>36</v>
      </c>
      <c r="E2843" s="1" t="s">
        <v>36</v>
      </c>
      <c r="F2843" s="1" t="s">
        <v>37</v>
      </c>
      <c r="G2843" t="s">
        <v>64</v>
      </c>
      <c r="H2843" t="s">
        <v>39</v>
      </c>
      <c r="I2843" t="s">
        <v>40</v>
      </c>
      <c r="J2843" t="s">
        <v>40</v>
      </c>
      <c r="K2843" t="s">
        <v>40</v>
      </c>
      <c r="L2843" s="4">
        <v>19616</v>
      </c>
      <c r="M2843" s="2">
        <v>44256</v>
      </c>
      <c r="N2843" t="s">
        <v>55</v>
      </c>
      <c r="O2843" t="s">
        <v>56</v>
      </c>
      <c r="P2843" t="s">
        <v>4279</v>
      </c>
      <c r="Q2843" t="s">
        <v>4280</v>
      </c>
      <c r="R2843" t="s">
        <v>4281</v>
      </c>
      <c r="S2843" s="3">
        <v>44264</v>
      </c>
      <c r="T2843" t="s">
        <v>46</v>
      </c>
      <c r="U2843">
        <v>57</v>
      </c>
      <c r="V2843" t="s">
        <v>4194</v>
      </c>
      <c r="W2843" t="s">
        <v>4281</v>
      </c>
      <c r="Y2843" s="3">
        <v>44264</v>
      </c>
      <c r="AA2843" t="s">
        <v>4079</v>
      </c>
      <c r="AD2843" t="s">
        <v>4195</v>
      </c>
      <c r="AH2843" t="str">
        <f>VLOOKUP(B2843,'cc Lookup'!A:J,10,0)</f>
        <v>Corporate Expenditure</v>
      </c>
      <c r="AI2843" t="str">
        <f>VLOOKUP(B2843,'cc Lookup'!A:E,5,0)</f>
        <v>Corporate Exp</v>
      </c>
      <c r="AJ2843" t="s">
        <v>6737</v>
      </c>
      <c r="AK2843" t="str">
        <f t="shared" si="88"/>
        <v>E35120 Corporate Expenses</v>
      </c>
      <c r="AL2843" t="str">
        <f t="shared" si="89"/>
        <v>7310 Legal / Prof Fees</v>
      </c>
      <c r="AM2843" t="str">
        <f>VLOOKUP(W2843,Lookup!A:B,2,0)</f>
        <v>Other</v>
      </c>
    </row>
    <row r="2844" spans="1:39" x14ac:dyDescent="0.25">
      <c r="A2844" t="s">
        <v>33</v>
      </c>
      <c r="B2844" s="1" t="s">
        <v>63</v>
      </c>
      <c r="C2844" s="1" t="s">
        <v>35</v>
      </c>
      <c r="D2844" s="1" t="s">
        <v>36</v>
      </c>
      <c r="E2844" s="1" t="s">
        <v>36</v>
      </c>
      <c r="F2844" s="1" t="s">
        <v>37</v>
      </c>
      <c r="G2844" t="s">
        <v>64</v>
      </c>
      <c r="H2844" t="s">
        <v>39</v>
      </c>
      <c r="I2844" t="s">
        <v>40</v>
      </c>
      <c r="J2844" t="s">
        <v>40</v>
      </c>
      <c r="K2844" t="s">
        <v>40</v>
      </c>
      <c r="L2844" s="4">
        <v>-6005.32</v>
      </c>
      <c r="M2844" s="2">
        <v>44256</v>
      </c>
      <c r="N2844" t="s">
        <v>311</v>
      </c>
      <c r="O2844" t="s">
        <v>56</v>
      </c>
      <c r="P2844" t="s">
        <v>4282</v>
      </c>
      <c r="Q2844" t="s">
        <v>4283</v>
      </c>
      <c r="R2844" t="s">
        <v>4284</v>
      </c>
      <c r="S2844" s="3">
        <v>44294</v>
      </c>
      <c r="T2844" t="s">
        <v>350</v>
      </c>
      <c r="U2844">
        <v>7</v>
      </c>
      <c r="V2844" t="s">
        <v>4285</v>
      </c>
      <c r="W2844" t="s">
        <v>4284</v>
      </c>
      <c r="Y2844" s="3">
        <v>44294</v>
      </c>
      <c r="AA2844" t="s">
        <v>4286</v>
      </c>
      <c r="AD2844" t="s">
        <v>4209</v>
      </c>
      <c r="AH2844" t="str">
        <f>VLOOKUP(B2844,'cc Lookup'!A:J,10,0)</f>
        <v>Corporate Expenditure</v>
      </c>
      <c r="AI2844" t="str">
        <f>VLOOKUP(B2844,'cc Lookup'!A:E,5,0)</f>
        <v>Corporate Exp</v>
      </c>
      <c r="AJ2844" t="s">
        <v>6737</v>
      </c>
      <c r="AK2844" t="str">
        <f t="shared" si="88"/>
        <v>E35120 Corporate Expenses</v>
      </c>
      <c r="AL2844" t="str">
        <f t="shared" si="89"/>
        <v>7310 Legal / Prof Fees</v>
      </c>
      <c r="AM2844" t="str">
        <f>VLOOKUP(W2844,Lookup!A:B,2,0)</f>
        <v>Other</v>
      </c>
    </row>
    <row r="2845" spans="1:39" x14ac:dyDescent="0.25">
      <c r="A2845" t="s">
        <v>33</v>
      </c>
      <c r="B2845" s="1" t="s">
        <v>63</v>
      </c>
      <c r="C2845" s="1" t="s">
        <v>35</v>
      </c>
      <c r="D2845" s="1" t="s">
        <v>36</v>
      </c>
      <c r="E2845" s="1" t="s">
        <v>36</v>
      </c>
      <c r="F2845" s="1" t="s">
        <v>37</v>
      </c>
      <c r="G2845" t="s">
        <v>64</v>
      </c>
      <c r="H2845" t="s">
        <v>39</v>
      </c>
      <c r="I2845" t="s">
        <v>40</v>
      </c>
      <c r="J2845" t="s">
        <v>40</v>
      </c>
      <c r="K2845" t="s">
        <v>40</v>
      </c>
      <c r="L2845" s="4">
        <v>950</v>
      </c>
      <c r="M2845" s="2">
        <v>44256</v>
      </c>
      <c r="N2845" t="s">
        <v>311</v>
      </c>
      <c r="O2845" t="s">
        <v>56</v>
      </c>
      <c r="P2845" t="s">
        <v>4287</v>
      </c>
      <c r="Q2845" t="s">
        <v>4288</v>
      </c>
      <c r="R2845" t="s">
        <v>4289</v>
      </c>
      <c r="S2845" s="3">
        <v>44294</v>
      </c>
      <c r="T2845" t="s">
        <v>350</v>
      </c>
      <c r="U2845">
        <v>1</v>
      </c>
      <c r="V2845" t="s">
        <v>4290</v>
      </c>
      <c r="W2845" t="s">
        <v>4289</v>
      </c>
      <c r="Y2845" s="3">
        <v>44294</v>
      </c>
      <c r="AA2845" t="s">
        <v>4290</v>
      </c>
      <c r="AH2845" t="str">
        <f>VLOOKUP(B2845,'cc Lookup'!A:J,10,0)</f>
        <v>Corporate Expenditure</v>
      </c>
      <c r="AI2845" t="str">
        <f>VLOOKUP(B2845,'cc Lookup'!A:E,5,0)</f>
        <v>Corporate Exp</v>
      </c>
      <c r="AJ2845" t="s">
        <v>6737</v>
      </c>
      <c r="AK2845" t="str">
        <f t="shared" si="88"/>
        <v>E35120 Corporate Expenses</v>
      </c>
      <c r="AL2845" t="str">
        <f t="shared" si="89"/>
        <v>7310 Legal / Prof Fees</v>
      </c>
      <c r="AM2845" t="str">
        <f>VLOOKUP(W2845,Lookup!A:B,2,0)</f>
        <v>Other</v>
      </c>
    </row>
    <row r="2846" spans="1:39" x14ac:dyDescent="0.25">
      <c r="A2846" t="s">
        <v>33</v>
      </c>
      <c r="B2846" s="1" t="s">
        <v>63</v>
      </c>
      <c r="C2846" s="1" t="s">
        <v>35</v>
      </c>
      <c r="D2846" s="1" t="s">
        <v>36</v>
      </c>
      <c r="E2846" s="1" t="s">
        <v>36</v>
      </c>
      <c r="F2846" s="1" t="s">
        <v>37</v>
      </c>
      <c r="G2846" t="s">
        <v>64</v>
      </c>
      <c r="H2846" t="s">
        <v>39</v>
      </c>
      <c r="I2846" t="s">
        <v>40</v>
      </c>
      <c r="J2846" t="s">
        <v>40</v>
      </c>
      <c r="K2846" t="s">
        <v>40</v>
      </c>
      <c r="L2846" s="4">
        <v>-132.30000000000001</v>
      </c>
      <c r="M2846" s="2">
        <v>44256</v>
      </c>
      <c r="N2846" t="s">
        <v>311</v>
      </c>
      <c r="O2846" t="s">
        <v>56</v>
      </c>
      <c r="P2846" t="s">
        <v>4287</v>
      </c>
      <c r="Q2846" t="s">
        <v>4288</v>
      </c>
      <c r="R2846" t="s">
        <v>4289</v>
      </c>
      <c r="S2846" s="3">
        <v>44294</v>
      </c>
      <c r="T2846" t="s">
        <v>350</v>
      </c>
      <c r="U2846">
        <v>2</v>
      </c>
      <c r="V2846" t="s">
        <v>3905</v>
      </c>
      <c r="W2846" t="s">
        <v>4289</v>
      </c>
      <c r="Y2846" s="3">
        <v>44294</v>
      </c>
      <c r="AA2846" t="s">
        <v>3906</v>
      </c>
      <c r="AD2846" t="s">
        <v>3528</v>
      </c>
      <c r="AH2846" t="str">
        <f>VLOOKUP(B2846,'cc Lookup'!A:J,10,0)</f>
        <v>Corporate Expenditure</v>
      </c>
      <c r="AI2846" t="str">
        <f>VLOOKUP(B2846,'cc Lookup'!A:E,5,0)</f>
        <v>Corporate Exp</v>
      </c>
      <c r="AJ2846" t="s">
        <v>6737</v>
      </c>
      <c r="AK2846" t="str">
        <f t="shared" si="88"/>
        <v>E35120 Corporate Expenses</v>
      </c>
      <c r="AL2846" t="str">
        <f t="shared" si="89"/>
        <v>7310 Legal / Prof Fees</v>
      </c>
      <c r="AM2846" t="str">
        <f>VLOOKUP(W2846,Lookup!A:B,2,0)</f>
        <v>Other</v>
      </c>
    </row>
    <row r="2847" spans="1:39" x14ac:dyDescent="0.25">
      <c r="A2847" t="s">
        <v>33</v>
      </c>
      <c r="B2847" s="1" t="s">
        <v>63</v>
      </c>
      <c r="C2847" s="1" t="s">
        <v>35</v>
      </c>
      <c r="D2847" s="1" t="s">
        <v>36</v>
      </c>
      <c r="E2847" s="1" t="s">
        <v>36</v>
      </c>
      <c r="F2847" s="1" t="s">
        <v>37</v>
      </c>
      <c r="G2847" t="s">
        <v>64</v>
      </c>
      <c r="H2847" t="s">
        <v>39</v>
      </c>
      <c r="I2847" t="s">
        <v>40</v>
      </c>
      <c r="J2847" t="s">
        <v>40</v>
      </c>
      <c r="K2847" t="s">
        <v>40</v>
      </c>
      <c r="L2847" s="4">
        <v>-132.30000000000001</v>
      </c>
      <c r="M2847" s="2">
        <v>44256</v>
      </c>
      <c r="N2847" t="s">
        <v>311</v>
      </c>
      <c r="O2847" t="s">
        <v>56</v>
      </c>
      <c r="P2847" t="s">
        <v>4287</v>
      </c>
      <c r="Q2847" t="s">
        <v>4288</v>
      </c>
      <c r="R2847" t="s">
        <v>4289</v>
      </c>
      <c r="S2847" s="3">
        <v>44294</v>
      </c>
      <c r="T2847" t="s">
        <v>350</v>
      </c>
      <c r="U2847">
        <v>3</v>
      </c>
      <c r="V2847" t="s">
        <v>4290</v>
      </c>
      <c r="W2847" t="s">
        <v>4289</v>
      </c>
      <c r="Y2847" s="3">
        <v>44294</v>
      </c>
      <c r="AA2847" t="s">
        <v>4290</v>
      </c>
      <c r="AH2847" t="str">
        <f>VLOOKUP(B2847,'cc Lookup'!A:J,10,0)</f>
        <v>Corporate Expenditure</v>
      </c>
      <c r="AI2847" t="str">
        <f>VLOOKUP(B2847,'cc Lookup'!A:E,5,0)</f>
        <v>Corporate Exp</v>
      </c>
      <c r="AJ2847" t="s">
        <v>6737</v>
      </c>
      <c r="AK2847" t="str">
        <f t="shared" si="88"/>
        <v>E35120 Corporate Expenses</v>
      </c>
      <c r="AL2847" t="str">
        <f t="shared" si="89"/>
        <v>7310 Legal / Prof Fees</v>
      </c>
      <c r="AM2847" t="str">
        <f>VLOOKUP(W2847,Lookup!A:B,2,0)</f>
        <v>Other</v>
      </c>
    </row>
    <row r="2848" spans="1:39" x14ac:dyDescent="0.25">
      <c r="A2848" t="s">
        <v>33</v>
      </c>
      <c r="B2848" s="1" t="s">
        <v>63</v>
      </c>
      <c r="C2848" s="1" t="s">
        <v>35</v>
      </c>
      <c r="D2848" s="1" t="s">
        <v>36</v>
      </c>
      <c r="E2848" s="1" t="s">
        <v>36</v>
      </c>
      <c r="F2848" s="1" t="s">
        <v>37</v>
      </c>
      <c r="G2848" t="s">
        <v>64</v>
      </c>
      <c r="H2848" t="s">
        <v>39</v>
      </c>
      <c r="I2848" t="s">
        <v>40</v>
      </c>
      <c r="J2848" t="s">
        <v>40</v>
      </c>
      <c r="K2848" t="s">
        <v>40</v>
      </c>
      <c r="L2848" s="4">
        <v>-100</v>
      </c>
      <c r="M2848" s="2">
        <v>44256</v>
      </c>
      <c r="N2848" t="s">
        <v>41</v>
      </c>
      <c r="O2848" t="s">
        <v>42</v>
      </c>
      <c r="P2848" t="s">
        <v>4291</v>
      </c>
      <c r="Q2848" t="s">
        <v>4292</v>
      </c>
      <c r="R2848" t="s">
        <v>4293</v>
      </c>
      <c r="S2848" s="3">
        <v>44273</v>
      </c>
      <c r="T2848" t="s">
        <v>46</v>
      </c>
      <c r="U2848">
        <v>15</v>
      </c>
      <c r="V2848" t="s">
        <v>47</v>
      </c>
      <c r="W2848" t="s">
        <v>3501</v>
      </c>
      <c r="X2848" t="s">
        <v>3502</v>
      </c>
      <c r="Y2848" s="3">
        <v>44081</v>
      </c>
      <c r="Z2848" t="s">
        <v>299</v>
      </c>
      <c r="AA2848" t="s">
        <v>3503</v>
      </c>
      <c r="AB2848" t="s">
        <v>3260</v>
      </c>
      <c r="AH2848" t="str">
        <f>VLOOKUP(B2848,'cc Lookup'!A:J,10,0)</f>
        <v>Corporate Expenditure</v>
      </c>
      <c r="AI2848" t="str">
        <f>VLOOKUP(B2848,'cc Lookup'!A:E,5,0)</f>
        <v>Corporate Exp</v>
      </c>
      <c r="AJ2848" t="s">
        <v>6737</v>
      </c>
      <c r="AK2848" t="str">
        <f t="shared" si="88"/>
        <v>E35120 Corporate Expenses</v>
      </c>
      <c r="AL2848" t="str">
        <f t="shared" si="89"/>
        <v>7310 Legal / Prof Fees</v>
      </c>
      <c r="AM2848" t="str">
        <f>VLOOKUP(W2848,Lookup!A:B,2,0)</f>
        <v>Legal</v>
      </c>
    </row>
    <row r="2849" spans="1:39" x14ac:dyDescent="0.25">
      <c r="A2849" t="s">
        <v>33</v>
      </c>
      <c r="B2849" s="1" t="s">
        <v>63</v>
      </c>
      <c r="C2849" s="1" t="s">
        <v>35</v>
      </c>
      <c r="D2849" s="1" t="s">
        <v>36</v>
      </c>
      <c r="E2849" s="1" t="s">
        <v>2977</v>
      </c>
      <c r="F2849" s="1" t="s">
        <v>37</v>
      </c>
      <c r="G2849" t="s">
        <v>64</v>
      </c>
      <c r="H2849" t="s">
        <v>39</v>
      </c>
      <c r="I2849" t="s">
        <v>40</v>
      </c>
      <c r="J2849" t="s">
        <v>2978</v>
      </c>
      <c r="K2849" t="s">
        <v>40</v>
      </c>
      <c r="L2849" s="4">
        <v>14390.13</v>
      </c>
      <c r="M2849" s="2">
        <v>44256</v>
      </c>
      <c r="N2849" t="s">
        <v>55</v>
      </c>
      <c r="O2849" t="s">
        <v>56</v>
      </c>
      <c r="P2849" t="s">
        <v>4270</v>
      </c>
      <c r="Q2849" t="s">
        <v>4271</v>
      </c>
      <c r="R2849" t="s">
        <v>4272</v>
      </c>
      <c r="S2849" s="3">
        <v>44264</v>
      </c>
      <c r="T2849" t="s">
        <v>46</v>
      </c>
      <c r="U2849">
        <v>33</v>
      </c>
      <c r="V2849" t="s">
        <v>4210</v>
      </c>
      <c r="W2849" t="s">
        <v>4272</v>
      </c>
      <c r="Y2849" s="3">
        <v>44264</v>
      </c>
      <c r="AA2849" t="s">
        <v>1999</v>
      </c>
      <c r="AD2849" t="s">
        <v>4211</v>
      </c>
      <c r="AH2849" t="str">
        <f>VLOOKUP(B2849,'cc Lookup'!A:J,10,0)</f>
        <v>Corporate Expenditure</v>
      </c>
      <c r="AI2849" t="str">
        <f>VLOOKUP(B2849,'cc Lookup'!A:E,5,0)</f>
        <v>Corporate Exp</v>
      </c>
      <c r="AJ2849" t="s">
        <v>6737</v>
      </c>
      <c r="AK2849" t="str">
        <f t="shared" si="88"/>
        <v>E35120 Corporate Expenses</v>
      </c>
      <c r="AL2849" t="str">
        <f t="shared" si="89"/>
        <v>7310 Legal / Prof Fees</v>
      </c>
      <c r="AM2849" t="str">
        <f>VLOOKUP(W2849,Lookup!A:B,2,0)</f>
        <v>Other</v>
      </c>
    </row>
    <row r="2850" spans="1:39" x14ac:dyDescent="0.25">
      <c r="A2850" t="s">
        <v>33</v>
      </c>
      <c r="B2850" s="1" t="s">
        <v>63</v>
      </c>
      <c r="C2850" s="1" t="s">
        <v>35</v>
      </c>
      <c r="D2850" s="1" t="s">
        <v>36</v>
      </c>
      <c r="E2850" s="1" t="s">
        <v>36</v>
      </c>
      <c r="F2850" s="1" t="s">
        <v>37</v>
      </c>
      <c r="G2850" t="s">
        <v>64</v>
      </c>
      <c r="H2850" t="s">
        <v>39</v>
      </c>
      <c r="I2850" t="s">
        <v>40</v>
      </c>
      <c r="J2850" t="s">
        <v>40</v>
      </c>
      <c r="K2850" t="s">
        <v>40</v>
      </c>
      <c r="L2850" s="4">
        <v>10207</v>
      </c>
      <c r="M2850" s="2">
        <v>44287</v>
      </c>
      <c r="N2850" t="s">
        <v>55</v>
      </c>
      <c r="O2850" t="s">
        <v>56</v>
      </c>
      <c r="P2850" t="s">
        <v>4370</v>
      </c>
      <c r="Q2850" t="s">
        <v>4371</v>
      </c>
      <c r="R2850" t="s">
        <v>4372</v>
      </c>
      <c r="S2850" s="3">
        <v>44323</v>
      </c>
      <c r="T2850" t="s">
        <v>350</v>
      </c>
      <c r="U2850">
        <v>38</v>
      </c>
      <c r="V2850" t="s">
        <v>4376</v>
      </c>
      <c r="W2850" t="s">
        <v>4372</v>
      </c>
      <c r="Y2850" s="3">
        <v>44323</v>
      </c>
      <c r="AA2850" t="s">
        <v>4377</v>
      </c>
      <c r="AD2850" t="s">
        <v>4378</v>
      </c>
      <c r="AH2850" t="str">
        <f>VLOOKUP(B2850,'cc Lookup'!A:J,10,0)</f>
        <v>Corporate Expenditure</v>
      </c>
      <c r="AI2850" t="str">
        <f>VLOOKUP(B2850,'cc Lookup'!A:E,5,0)</f>
        <v>Corporate Exp</v>
      </c>
      <c r="AJ2850" t="s">
        <v>6738</v>
      </c>
      <c r="AK2850" t="str">
        <f t="shared" si="88"/>
        <v>E35120 Corporate Expenses</v>
      </c>
      <c r="AL2850" t="str">
        <f t="shared" si="89"/>
        <v>7310 Legal / Prof Fees</v>
      </c>
      <c r="AM2850" t="str">
        <f>VLOOKUP(W2850,Lookup!A:B,2,0)</f>
        <v>Other</v>
      </c>
    </row>
    <row r="2851" spans="1:39" x14ac:dyDescent="0.25">
      <c r="A2851" t="s">
        <v>33</v>
      </c>
      <c r="B2851" s="1" t="s">
        <v>63</v>
      </c>
      <c r="C2851" s="1" t="s">
        <v>35</v>
      </c>
      <c r="D2851" s="1" t="s">
        <v>36</v>
      </c>
      <c r="E2851" s="1" t="s">
        <v>36</v>
      </c>
      <c r="F2851" s="1" t="s">
        <v>37</v>
      </c>
      <c r="G2851" t="s">
        <v>64</v>
      </c>
      <c r="H2851" t="s">
        <v>39</v>
      </c>
      <c r="I2851" t="s">
        <v>40</v>
      </c>
      <c r="J2851" t="s">
        <v>40</v>
      </c>
      <c r="K2851" t="s">
        <v>40</v>
      </c>
      <c r="L2851" s="4">
        <v>-478</v>
      </c>
      <c r="M2851" s="2">
        <v>44287</v>
      </c>
      <c r="N2851" t="s">
        <v>55</v>
      </c>
      <c r="O2851" t="s">
        <v>56</v>
      </c>
      <c r="P2851" t="s">
        <v>4370</v>
      </c>
      <c r="Q2851" t="s">
        <v>4371</v>
      </c>
      <c r="R2851" t="s">
        <v>4372</v>
      </c>
      <c r="S2851" s="3">
        <v>44323</v>
      </c>
      <c r="T2851" t="s">
        <v>350</v>
      </c>
      <c r="U2851">
        <v>39</v>
      </c>
      <c r="V2851" t="s">
        <v>4379</v>
      </c>
      <c r="W2851" t="s">
        <v>4372</v>
      </c>
      <c r="Y2851" s="3">
        <v>44323</v>
      </c>
      <c r="AA2851" t="s">
        <v>4379</v>
      </c>
      <c r="AH2851" t="str">
        <f>VLOOKUP(B2851,'cc Lookup'!A:J,10,0)</f>
        <v>Corporate Expenditure</v>
      </c>
      <c r="AI2851" t="str">
        <f>VLOOKUP(B2851,'cc Lookup'!A:E,5,0)</f>
        <v>Corporate Exp</v>
      </c>
      <c r="AJ2851" t="s">
        <v>6738</v>
      </c>
      <c r="AK2851" t="str">
        <f t="shared" si="88"/>
        <v>E35120 Corporate Expenses</v>
      </c>
      <c r="AL2851" t="str">
        <f t="shared" si="89"/>
        <v>7310 Legal / Prof Fees</v>
      </c>
      <c r="AM2851" t="str">
        <f>VLOOKUP(W2851,Lookup!A:B,2,0)</f>
        <v>Other</v>
      </c>
    </row>
    <row r="2852" spans="1:39" x14ac:dyDescent="0.25">
      <c r="A2852" t="s">
        <v>33</v>
      </c>
      <c r="B2852" s="1" t="s">
        <v>63</v>
      </c>
      <c r="C2852" s="1" t="s">
        <v>35</v>
      </c>
      <c r="D2852" s="1" t="s">
        <v>36</v>
      </c>
      <c r="E2852" s="1" t="s">
        <v>36</v>
      </c>
      <c r="F2852" s="1" t="s">
        <v>37</v>
      </c>
      <c r="G2852" t="s">
        <v>64</v>
      </c>
      <c r="H2852" t="s">
        <v>39</v>
      </c>
      <c r="I2852" t="s">
        <v>40</v>
      </c>
      <c r="J2852" t="s">
        <v>40</v>
      </c>
      <c r="K2852" t="s">
        <v>40</v>
      </c>
      <c r="L2852" s="4">
        <v>-1635</v>
      </c>
      <c r="M2852" s="2">
        <v>44287</v>
      </c>
      <c r="N2852" t="s">
        <v>55</v>
      </c>
      <c r="O2852" t="s">
        <v>56</v>
      </c>
      <c r="P2852" t="s">
        <v>4373</v>
      </c>
      <c r="Q2852" t="s">
        <v>4374</v>
      </c>
      <c r="R2852" t="s">
        <v>4375</v>
      </c>
      <c r="S2852" s="3">
        <v>44301</v>
      </c>
      <c r="T2852" t="s">
        <v>46</v>
      </c>
      <c r="U2852">
        <v>11</v>
      </c>
      <c r="V2852" t="s">
        <v>4277</v>
      </c>
      <c r="W2852" t="s">
        <v>4375</v>
      </c>
      <c r="Y2852" s="3">
        <v>44301</v>
      </c>
      <c r="AA2852" t="s">
        <v>4277</v>
      </c>
      <c r="AH2852" t="str">
        <f>VLOOKUP(B2852,'cc Lookup'!A:J,10,0)</f>
        <v>Corporate Expenditure</v>
      </c>
      <c r="AI2852" t="str">
        <f>VLOOKUP(B2852,'cc Lookup'!A:E,5,0)</f>
        <v>Corporate Exp</v>
      </c>
      <c r="AJ2852" t="s">
        <v>6738</v>
      </c>
      <c r="AK2852" t="str">
        <f t="shared" si="88"/>
        <v>E35120 Corporate Expenses</v>
      </c>
      <c r="AL2852" t="str">
        <f t="shared" si="89"/>
        <v>7310 Legal / Prof Fees</v>
      </c>
      <c r="AM2852" t="str">
        <f>VLOOKUP(W2852,Lookup!A:B,2,0)</f>
        <v>Other</v>
      </c>
    </row>
    <row r="2853" spans="1:39" x14ac:dyDescent="0.25">
      <c r="A2853" t="s">
        <v>33</v>
      </c>
      <c r="B2853" s="1" t="s">
        <v>63</v>
      </c>
      <c r="C2853" s="1" t="s">
        <v>35</v>
      </c>
      <c r="D2853" s="1" t="s">
        <v>36</v>
      </c>
      <c r="E2853" s="1" t="s">
        <v>36</v>
      </c>
      <c r="F2853" s="1" t="s">
        <v>37</v>
      </c>
      <c r="G2853" t="s">
        <v>64</v>
      </c>
      <c r="H2853" t="s">
        <v>39</v>
      </c>
      <c r="I2853" t="s">
        <v>40</v>
      </c>
      <c r="J2853" t="s">
        <v>40</v>
      </c>
      <c r="K2853" t="s">
        <v>40</v>
      </c>
      <c r="L2853" s="4">
        <v>717</v>
      </c>
      <c r="M2853" s="2">
        <v>44287</v>
      </c>
      <c r="N2853" t="s">
        <v>55</v>
      </c>
      <c r="O2853" t="s">
        <v>56</v>
      </c>
      <c r="P2853" t="s">
        <v>4373</v>
      </c>
      <c r="Q2853" t="s">
        <v>4374</v>
      </c>
      <c r="R2853" t="s">
        <v>4375</v>
      </c>
      <c r="S2853" s="3">
        <v>44301</v>
      </c>
      <c r="T2853" t="s">
        <v>46</v>
      </c>
      <c r="U2853">
        <v>12</v>
      </c>
      <c r="V2853" t="s">
        <v>4278</v>
      </c>
      <c r="W2853" t="s">
        <v>4375</v>
      </c>
      <c r="Y2853" s="3">
        <v>44301</v>
      </c>
      <c r="AA2853" t="s">
        <v>4278</v>
      </c>
      <c r="AH2853" t="str">
        <f>VLOOKUP(B2853,'cc Lookup'!A:J,10,0)</f>
        <v>Corporate Expenditure</v>
      </c>
      <c r="AI2853" t="str">
        <f>VLOOKUP(B2853,'cc Lookup'!A:E,5,0)</f>
        <v>Corporate Exp</v>
      </c>
      <c r="AJ2853" t="s">
        <v>6738</v>
      </c>
      <c r="AK2853" t="str">
        <f t="shared" si="88"/>
        <v>E35120 Corporate Expenses</v>
      </c>
      <c r="AL2853" t="str">
        <f t="shared" si="89"/>
        <v>7310 Legal / Prof Fees</v>
      </c>
      <c r="AM2853" t="str">
        <f>VLOOKUP(W2853,Lookup!A:B,2,0)</f>
        <v>Other</v>
      </c>
    </row>
    <row r="2854" spans="1:39" x14ac:dyDescent="0.25">
      <c r="A2854" t="s">
        <v>33</v>
      </c>
      <c r="B2854" s="1" t="s">
        <v>63</v>
      </c>
      <c r="C2854" s="1" t="s">
        <v>35</v>
      </c>
      <c r="D2854" s="1" t="s">
        <v>36</v>
      </c>
      <c r="E2854" s="1" t="s">
        <v>36</v>
      </c>
      <c r="F2854" s="1" t="s">
        <v>37</v>
      </c>
      <c r="G2854" t="s">
        <v>64</v>
      </c>
      <c r="H2854" t="s">
        <v>39</v>
      </c>
      <c r="I2854" t="s">
        <v>40</v>
      </c>
      <c r="J2854" t="s">
        <v>40</v>
      </c>
      <c r="K2854" t="s">
        <v>40</v>
      </c>
      <c r="L2854" s="4">
        <v>-9000</v>
      </c>
      <c r="M2854" s="2">
        <v>44287</v>
      </c>
      <c r="N2854" t="s">
        <v>55</v>
      </c>
      <c r="O2854" t="s">
        <v>56</v>
      </c>
      <c r="P2854" t="s">
        <v>4380</v>
      </c>
      <c r="Q2854" t="s">
        <v>4381</v>
      </c>
      <c r="R2854" t="s">
        <v>4382</v>
      </c>
      <c r="S2854" s="3">
        <v>44301</v>
      </c>
      <c r="T2854" t="s">
        <v>46</v>
      </c>
      <c r="U2854">
        <v>4</v>
      </c>
      <c r="V2854" t="s">
        <v>4276</v>
      </c>
      <c r="W2854" t="s">
        <v>4382</v>
      </c>
      <c r="Y2854" s="3">
        <v>44301</v>
      </c>
      <c r="AA2854" t="s">
        <v>4276</v>
      </c>
      <c r="AH2854" t="str">
        <f>VLOOKUP(B2854,'cc Lookup'!A:J,10,0)</f>
        <v>Corporate Expenditure</v>
      </c>
      <c r="AI2854" t="str">
        <f>VLOOKUP(B2854,'cc Lookup'!A:E,5,0)</f>
        <v>Corporate Exp</v>
      </c>
      <c r="AJ2854" t="s">
        <v>6738</v>
      </c>
      <c r="AK2854" t="str">
        <f t="shared" si="88"/>
        <v>E35120 Corporate Expenses</v>
      </c>
      <c r="AL2854" t="str">
        <f t="shared" si="89"/>
        <v>7310 Legal / Prof Fees</v>
      </c>
      <c r="AM2854" t="str">
        <f>VLOOKUP(W2854,Lookup!A:B,2,0)</f>
        <v>Other</v>
      </c>
    </row>
    <row r="2855" spans="1:39" x14ac:dyDescent="0.25">
      <c r="A2855" t="s">
        <v>33</v>
      </c>
      <c r="B2855" s="1" t="s">
        <v>63</v>
      </c>
      <c r="C2855" s="1" t="s">
        <v>35</v>
      </c>
      <c r="D2855" s="1" t="s">
        <v>36</v>
      </c>
      <c r="E2855" s="1" t="s">
        <v>36</v>
      </c>
      <c r="F2855" s="1" t="s">
        <v>37</v>
      </c>
      <c r="G2855" t="s">
        <v>64</v>
      </c>
      <c r="H2855" t="s">
        <v>39</v>
      </c>
      <c r="I2855" t="s">
        <v>40</v>
      </c>
      <c r="J2855" t="s">
        <v>40</v>
      </c>
      <c r="K2855" t="s">
        <v>40</v>
      </c>
      <c r="L2855" s="4">
        <v>1635</v>
      </c>
      <c r="M2855" s="2">
        <v>44287</v>
      </c>
      <c r="N2855" t="s">
        <v>311</v>
      </c>
      <c r="O2855" t="s">
        <v>56</v>
      </c>
      <c r="P2855" t="s">
        <v>4383</v>
      </c>
      <c r="Q2855" t="s">
        <v>4384</v>
      </c>
      <c r="R2855" t="s">
        <v>4385</v>
      </c>
      <c r="S2855" s="3">
        <v>44323</v>
      </c>
      <c r="T2855" t="s">
        <v>350</v>
      </c>
      <c r="U2855">
        <v>8</v>
      </c>
      <c r="V2855" t="s">
        <v>4386</v>
      </c>
      <c r="W2855" t="s">
        <v>4385</v>
      </c>
      <c r="Y2855" s="3">
        <v>44323</v>
      </c>
      <c r="AA2855" t="s">
        <v>4386</v>
      </c>
      <c r="AH2855" t="str">
        <f>VLOOKUP(B2855,'cc Lookup'!A:J,10,0)</f>
        <v>Corporate Expenditure</v>
      </c>
      <c r="AI2855" t="str">
        <f>VLOOKUP(B2855,'cc Lookup'!A:E,5,0)</f>
        <v>Corporate Exp</v>
      </c>
      <c r="AJ2855" t="s">
        <v>6738</v>
      </c>
      <c r="AK2855" t="str">
        <f t="shared" si="88"/>
        <v>E35120 Corporate Expenses</v>
      </c>
      <c r="AL2855" t="str">
        <f t="shared" si="89"/>
        <v>7310 Legal / Prof Fees</v>
      </c>
      <c r="AM2855" t="str">
        <f>VLOOKUP(W2855,Lookup!A:B,2,0)</f>
        <v>Other</v>
      </c>
    </row>
    <row r="2856" spans="1:39" x14ac:dyDescent="0.25">
      <c r="A2856" t="s">
        <v>33</v>
      </c>
      <c r="B2856" s="1" t="s">
        <v>63</v>
      </c>
      <c r="C2856" s="1" t="s">
        <v>35</v>
      </c>
      <c r="D2856" s="1" t="s">
        <v>36</v>
      </c>
      <c r="E2856" s="1" t="s">
        <v>36</v>
      </c>
      <c r="F2856" s="1" t="s">
        <v>37</v>
      </c>
      <c r="G2856" t="s">
        <v>64</v>
      </c>
      <c r="H2856" t="s">
        <v>39</v>
      </c>
      <c r="I2856" t="s">
        <v>40</v>
      </c>
      <c r="J2856" t="s">
        <v>40</v>
      </c>
      <c r="K2856" t="s">
        <v>40</v>
      </c>
      <c r="L2856" s="4">
        <v>-10</v>
      </c>
      <c r="M2856" s="2">
        <v>44287</v>
      </c>
      <c r="N2856" t="s">
        <v>83</v>
      </c>
      <c r="O2856" t="s">
        <v>84</v>
      </c>
      <c r="P2856" t="s">
        <v>4387</v>
      </c>
      <c r="Q2856" t="s">
        <v>4388</v>
      </c>
      <c r="R2856" t="s">
        <v>4389</v>
      </c>
      <c r="S2856" s="3">
        <v>44294</v>
      </c>
      <c r="T2856" t="s">
        <v>46</v>
      </c>
      <c r="U2856">
        <v>4</v>
      </c>
      <c r="V2856" t="s">
        <v>47</v>
      </c>
      <c r="W2856" t="s">
        <v>332</v>
      </c>
      <c r="X2856" t="s">
        <v>4390</v>
      </c>
      <c r="Y2856" s="3">
        <v>44293</v>
      </c>
      <c r="AA2856" t="s">
        <v>4391</v>
      </c>
      <c r="AB2856" t="s">
        <v>91</v>
      </c>
      <c r="AC2856">
        <v>10005676</v>
      </c>
      <c r="AH2856" t="str">
        <f>VLOOKUP(B2856,'cc Lookup'!A:J,10,0)</f>
        <v>Corporate Expenditure</v>
      </c>
      <c r="AI2856" t="str">
        <f>VLOOKUP(B2856,'cc Lookup'!A:E,5,0)</f>
        <v>Corporate Exp</v>
      </c>
      <c r="AJ2856" t="s">
        <v>6738</v>
      </c>
      <c r="AK2856" t="str">
        <f t="shared" si="88"/>
        <v>E35120 Corporate Expenses</v>
      </c>
      <c r="AL2856" t="str">
        <f t="shared" si="89"/>
        <v>7310 Legal / Prof Fees</v>
      </c>
      <c r="AM2856" t="str">
        <f>VLOOKUP(W2856,Lookup!A:B,2,0)</f>
        <v>Other</v>
      </c>
    </row>
    <row r="2857" spans="1:39" x14ac:dyDescent="0.25">
      <c r="A2857" t="s">
        <v>33</v>
      </c>
      <c r="B2857" s="1" t="s">
        <v>63</v>
      </c>
      <c r="C2857" s="1" t="s">
        <v>35</v>
      </c>
      <c r="D2857" s="1" t="s">
        <v>36</v>
      </c>
      <c r="E2857" s="1" t="s">
        <v>36</v>
      </c>
      <c r="F2857" s="1" t="s">
        <v>37</v>
      </c>
      <c r="G2857" t="s">
        <v>64</v>
      </c>
      <c r="H2857" t="s">
        <v>39</v>
      </c>
      <c r="I2857" t="s">
        <v>40</v>
      </c>
      <c r="J2857" t="s">
        <v>40</v>
      </c>
      <c r="K2857" t="s">
        <v>40</v>
      </c>
      <c r="L2857" s="4">
        <v>-86</v>
      </c>
      <c r="M2857" s="2">
        <v>44287</v>
      </c>
      <c r="N2857" t="s">
        <v>83</v>
      </c>
      <c r="O2857" t="s">
        <v>84</v>
      </c>
      <c r="P2857" t="s">
        <v>4387</v>
      </c>
      <c r="Q2857" t="s">
        <v>4388</v>
      </c>
      <c r="R2857" t="s">
        <v>4389</v>
      </c>
      <c r="S2857" s="3">
        <v>44294</v>
      </c>
      <c r="T2857" t="s">
        <v>46</v>
      </c>
      <c r="U2857">
        <v>4</v>
      </c>
      <c r="V2857" t="s">
        <v>47</v>
      </c>
      <c r="W2857" t="s">
        <v>332</v>
      </c>
      <c r="X2857" t="s">
        <v>4392</v>
      </c>
      <c r="Y2857" s="3">
        <v>44293</v>
      </c>
      <c r="AA2857" t="s">
        <v>4393</v>
      </c>
      <c r="AB2857" t="s">
        <v>91</v>
      </c>
      <c r="AC2857">
        <v>10005676</v>
      </c>
      <c r="AH2857" t="str">
        <f>VLOOKUP(B2857,'cc Lookup'!A:J,10,0)</f>
        <v>Corporate Expenditure</v>
      </c>
      <c r="AI2857" t="str">
        <f>VLOOKUP(B2857,'cc Lookup'!A:E,5,0)</f>
        <v>Corporate Exp</v>
      </c>
      <c r="AJ2857" t="s">
        <v>6738</v>
      </c>
      <c r="AK2857" t="str">
        <f t="shared" si="88"/>
        <v>E35120 Corporate Expenses</v>
      </c>
      <c r="AL2857" t="str">
        <f t="shared" si="89"/>
        <v>7310 Legal / Prof Fees</v>
      </c>
      <c r="AM2857" t="str">
        <f>VLOOKUP(W2857,Lookup!A:B,2,0)</f>
        <v>Other</v>
      </c>
    </row>
    <row r="2858" spans="1:39" x14ac:dyDescent="0.25">
      <c r="A2858" t="s">
        <v>33</v>
      </c>
      <c r="B2858" s="1" t="s">
        <v>63</v>
      </c>
      <c r="C2858" s="1" t="s">
        <v>35</v>
      </c>
      <c r="D2858" s="1" t="s">
        <v>36</v>
      </c>
      <c r="E2858" s="1" t="s">
        <v>36</v>
      </c>
      <c r="F2858" s="1" t="s">
        <v>37</v>
      </c>
      <c r="G2858" t="s">
        <v>64</v>
      </c>
      <c r="H2858" t="s">
        <v>39</v>
      </c>
      <c r="I2858" t="s">
        <v>40</v>
      </c>
      <c r="J2858" t="s">
        <v>40</v>
      </c>
      <c r="K2858" t="s">
        <v>40</v>
      </c>
      <c r="L2858" s="4">
        <v>-20</v>
      </c>
      <c r="M2858" s="2">
        <v>44287</v>
      </c>
      <c r="N2858" t="s">
        <v>83</v>
      </c>
      <c r="O2858" t="s">
        <v>84</v>
      </c>
      <c r="P2858" t="s">
        <v>4387</v>
      </c>
      <c r="Q2858" t="s">
        <v>4388</v>
      </c>
      <c r="R2858" t="s">
        <v>4389</v>
      </c>
      <c r="S2858" s="3">
        <v>44294</v>
      </c>
      <c r="T2858" t="s">
        <v>46</v>
      </c>
      <c r="U2858">
        <v>4</v>
      </c>
      <c r="V2858" t="s">
        <v>47</v>
      </c>
      <c r="W2858" t="s">
        <v>332</v>
      </c>
      <c r="X2858" t="s">
        <v>4394</v>
      </c>
      <c r="Y2858" s="3">
        <v>44293</v>
      </c>
      <c r="AA2858" t="s">
        <v>4395</v>
      </c>
      <c r="AB2858" t="s">
        <v>91</v>
      </c>
      <c r="AC2858">
        <v>10005676</v>
      </c>
      <c r="AH2858" t="str">
        <f>VLOOKUP(B2858,'cc Lookup'!A:J,10,0)</f>
        <v>Corporate Expenditure</v>
      </c>
      <c r="AI2858" t="str">
        <f>VLOOKUP(B2858,'cc Lookup'!A:E,5,0)</f>
        <v>Corporate Exp</v>
      </c>
      <c r="AJ2858" t="s">
        <v>6738</v>
      </c>
      <c r="AK2858" t="str">
        <f t="shared" si="88"/>
        <v>E35120 Corporate Expenses</v>
      </c>
      <c r="AL2858" t="str">
        <f t="shared" si="89"/>
        <v>7310 Legal / Prof Fees</v>
      </c>
      <c r="AM2858" t="str">
        <f>VLOOKUP(W2858,Lookup!A:B,2,0)</f>
        <v>Other</v>
      </c>
    </row>
    <row r="2859" spans="1:39" x14ac:dyDescent="0.25">
      <c r="A2859" t="s">
        <v>33</v>
      </c>
      <c r="B2859" s="1" t="s">
        <v>63</v>
      </c>
      <c r="C2859" s="1" t="s">
        <v>35</v>
      </c>
      <c r="D2859" s="1" t="s">
        <v>36</v>
      </c>
      <c r="E2859" s="1" t="s">
        <v>36</v>
      </c>
      <c r="F2859" s="1" t="s">
        <v>37</v>
      </c>
      <c r="G2859" t="s">
        <v>64</v>
      </c>
      <c r="H2859" t="s">
        <v>39</v>
      </c>
      <c r="I2859" t="s">
        <v>40</v>
      </c>
      <c r="J2859" t="s">
        <v>40</v>
      </c>
      <c r="K2859" t="s">
        <v>40</v>
      </c>
      <c r="L2859" s="4">
        <v>9000</v>
      </c>
      <c r="M2859" s="2">
        <v>44287</v>
      </c>
      <c r="N2859" t="s">
        <v>41</v>
      </c>
      <c r="O2859" t="s">
        <v>42</v>
      </c>
      <c r="P2859" t="s">
        <v>4396</v>
      </c>
      <c r="Q2859" t="s">
        <v>4397</v>
      </c>
      <c r="R2859" t="s">
        <v>4398</v>
      </c>
      <c r="S2859" s="3">
        <v>44300</v>
      </c>
      <c r="T2859" t="s">
        <v>46</v>
      </c>
      <c r="U2859">
        <v>22</v>
      </c>
      <c r="V2859" t="s">
        <v>47</v>
      </c>
      <c r="W2859" t="s">
        <v>216</v>
      </c>
      <c r="X2859" t="s">
        <v>4399</v>
      </c>
      <c r="Y2859" s="3">
        <v>44286</v>
      </c>
      <c r="Z2859">
        <v>165090495</v>
      </c>
      <c r="AB2859" t="s">
        <v>49</v>
      </c>
      <c r="AD2859" t="s">
        <v>4400</v>
      </c>
      <c r="AE2859">
        <v>1</v>
      </c>
      <c r="AF2859">
        <v>9000</v>
      </c>
      <c r="AH2859" t="str">
        <f>VLOOKUP(B2859,'cc Lookup'!A:J,10,0)</f>
        <v>Corporate Expenditure</v>
      </c>
      <c r="AI2859" t="str">
        <f>VLOOKUP(B2859,'cc Lookup'!A:E,5,0)</f>
        <v>Corporate Exp</v>
      </c>
      <c r="AJ2859" t="s">
        <v>6738</v>
      </c>
      <c r="AK2859" t="str">
        <f t="shared" si="88"/>
        <v>E35120 Corporate Expenses</v>
      </c>
      <c r="AL2859" t="str">
        <f t="shared" si="89"/>
        <v>7310 Legal / Prof Fees</v>
      </c>
      <c r="AM2859" t="str">
        <f>VLOOKUP(W2859,Lookup!A:B,2,0)</f>
        <v>Legal</v>
      </c>
    </row>
    <row r="2860" spans="1:39" x14ac:dyDescent="0.25">
      <c r="A2860" t="s">
        <v>33</v>
      </c>
      <c r="B2860" s="1" t="s">
        <v>63</v>
      </c>
      <c r="C2860" s="1" t="s">
        <v>35</v>
      </c>
      <c r="D2860" s="1" t="s">
        <v>36</v>
      </c>
      <c r="E2860" s="1" t="s">
        <v>36</v>
      </c>
      <c r="F2860" s="1" t="s">
        <v>37</v>
      </c>
      <c r="G2860" t="s">
        <v>64</v>
      </c>
      <c r="H2860" t="s">
        <v>39</v>
      </c>
      <c r="I2860" t="s">
        <v>40</v>
      </c>
      <c r="J2860" t="s">
        <v>40</v>
      </c>
      <c r="K2860" t="s">
        <v>40</v>
      </c>
      <c r="L2860" s="4">
        <v>100</v>
      </c>
      <c r="M2860" s="2">
        <v>44287</v>
      </c>
      <c r="N2860" t="s">
        <v>41</v>
      </c>
      <c r="O2860" t="s">
        <v>42</v>
      </c>
      <c r="P2860" t="s">
        <v>4401</v>
      </c>
      <c r="Q2860" t="s">
        <v>4402</v>
      </c>
      <c r="R2860" t="s">
        <v>4398</v>
      </c>
      <c r="S2860" s="3">
        <v>44305</v>
      </c>
      <c r="T2860" t="s">
        <v>46</v>
      </c>
      <c r="U2860">
        <v>7</v>
      </c>
      <c r="V2860" t="s">
        <v>47</v>
      </c>
      <c r="W2860" t="s">
        <v>3501</v>
      </c>
      <c r="X2860" t="s">
        <v>4403</v>
      </c>
      <c r="Y2860" s="3">
        <v>44287</v>
      </c>
      <c r="Z2860" t="s">
        <v>299</v>
      </c>
      <c r="AA2860" t="s">
        <v>4404</v>
      </c>
      <c r="AB2860" t="s">
        <v>3260</v>
      </c>
      <c r="AH2860" t="str">
        <f>VLOOKUP(B2860,'cc Lookup'!A:J,10,0)</f>
        <v>Corporate Expenditure</v>
      </c>
      <c r="AI2860" t="str">
        <f>VLOOKUP(B2860,'cc Lookup'!A:E,5,0)</f>
        <v>Corporate Exp</v>
      </c>
      <c r="AJ2860" t="s">
        <v>6738</v>
      </c>
      <c r="AK2860" t="str">
        <f t="shared" si="88"/>
        <v>E35120 Corporate Expenses</v>
      </c>
      <c r="AL2860" t="str">
        <f t="shared" si="89"/>
        <v>7310 Legal / Prof Fees</v>
      </c>
      <c r="AM2860" t="str">
        <f>VLOOKUP(W2860,Lookup!A:B,2,0)</f>
        <v>Legal</v>
      </c>
    </row>
    <row r="2861" spans="1:39" x14ac:dyDescent="0.25">
      <c r="A2861" t="s">
        <v>33</v>
      </c>
      <c r="B2861" s="1" t="s">
        <v>63</v>
      </c>
      <c r="C2861" s="1" t="s">
        <v>35</v>
      </c>
      <c r="D2861" s="1" t="s">
        <v>36</v>
      </c>
      <c r="E2861" s="1" t="s">
        <v>36</v>
      </c>
      <c r="F2861" s="1" t="s">
        <v>37</v>
      </c>
      <c r="G2861" t="s">
        <v>64</v>
      </c>
      <c r="H2861" t="s">
        <v>39</v>
      </c>
      <c r="I2861" t="s">
        <v>40</v>
      </c>
      <c r="J2861" t="s">
        <v>40</v>
      </c>
      <c r="K2861" t="s">
        <v>40</v>
      </c>
      <c r="L2861" s="4">
        <v>257</v>
      </c>
      <c r="M2861" s="2">
        <v>44287</v>
      </c>
      <c r="N2861" t="s">
        <v>41</v>
      </c>
      <c r="O2861" t="s">
        <v>42</v>
      </c>
      <c r="P2861" t="s">
        <v>4405</v>
      </c>
      <c r="Q2861" t="s">
        <v>4406</v>
      </c>
      <c r="R2861" t="s">
        <v>4398</v>
      </c>
      <c r="S2861" s="3">
        <v>44292</v>
      </c>
      <c r="T2861" t="s">
        <v>46</v>
      </c>
      <c r="U2861">
        <v>10</v>
      </c>
      <c r="V2861" t="s">
        <v>47</v>
      </c>
      <c r="W2861" t="s">
        <v>48</v>
      </c>
      <c r="X2861" t="s">
        <v>4407</v>
      </c>
      <c r="Y2861" s="3">
        <v>43786</v>
      </c>
      <c r="Z2861">
        <v>165028647</v>
      </c>
      <c r="AB2861" t="s">
        <v>49</v>
      </c>
      <c r="AD2861" t="s">
        <v>4408</v>
      </c>
      <c r="AE2861">
        <v>1</v>
      </c>
      <c r="AF2861">
        <v>257</v>
      </c>
      <c r="AH2861" t="str">
        <f>VLOOKUP(B2861,'cc Lookup'!A:J,10,0)</f>
        <v>Corporate Expenditure</v>
      </c>
      <c r="AI2861" t="str">
        <f>VLOOKUP(B2861,'cc Lookup'!A:E,5,0)</f>
        <v>Corporate Exp</v>
      </c>
      <c r="AJ2861" t="s">
        <v>6738</v>
      </c>
      <c r="AK2861" t="str">
        <f t="shared" si="88"/>
        <v>E35120 Corporate Expenses</v>
      </c>
      <c r="AL2861" t="str">
        <f t="shared" si="89"/>
        <v>7310 Legal / Prof Fees</v>
      </c>
      <c r="AM2861" t="str">
        <f>VLOOKUP(W2861,Lookup!A:B,2,0)</f>
        <v>Legal</v>
      </c>
    </row>
    <row r="2862" spans="1:39" x14ac:dyDescent="0.25">
      <c r="A2862" t="s">
        <v>33</v>
      </c>
      <c r="B2862" s="1" t="s">
        <v>63</v>
      </c>
      <c r="C2862" s="1" t="s">
        <v>35</v>
      </c>
      <c r="D2862" s="1" t="s">
        <v>36</v>
      </c>
      <c r="E2862" s="1" t="s">
        <v>36</v>
      </c>
      <c r="F2862" s="1" t="s">
        <v>37</v>
      </c>
      <c r="G2862" t="s">
        <v>64</v>
      </c>
      <c r="H2862" t="s">
        <v>39</v>
      </c>
      <c r="I2862" t="s">
        <v>40</v>
      </c>
      <c r="J2862" t="s">
        <v>40</v>
      </c>
      <c r="K2862" t="s">
        <v>40</v>
      </c>
      <c r="L2862" s="4">
        <v>-1</v>
      </c>
      <c r="M2862" s="2">
        <v>44287</v>
      </c>
      <c r="N2862" t="s">
        <v>41</v>
      </c>
      <c r="O2862" t="s">
        <v>42</v>
      </c>
      <c r="P2862" t="s">
        <v>4409</v>
      </c>
      <c r="Q2862" t="s">
        <v>4410</v>
      </c>
      <c r="R2862" t="s">
        <v>4398</v>
      </c>
      <c r="S2862" s="3">
        <v>44294</v>
      </c>
      <c r="T2862" t="s">
        <v>46</v>
      </c>
      <c r="U2862">
        <v>11</v>
      </c>
      <c r="V2862" t="s">
        <v>47</v>
      </c>
      <c r="W2862" t="s">
        <v>48</v>
      </c>
      <c r="X2862" t="s">
        <v>4411</v>
      </c>
      <c r="Y2862" s="3">
        <v>43816</v>
      </c>
      <c r="Z2862">
        <v>165077832</v>
      </c>
      <c r="AA2862" t="s">
        <v>4412</v>
      </c>
      <c r="AB2862" t="s">
        <v>49</v>
      </c>
      <c r="AD2862" t="s">
        <v>4413</v>
      </c>
      <c r="AE2862">
        <v>1</v>
      </c>
      <c r="AF2862">
        <v>-1</v>
      </c>
      <c r="AH2862" t="str">
        <f>VLOOKUP(B2862,'cc Lookup'!A:J,10,0)</f>
        <v>Corporate Expenditure</v>
      </c>
      <c r="AI2862" t="str">
        <f>VLOOKUP(B2862,'cc Lookup'!A:E,5,0)</f>
        <v>Corporate Exp</v>
      </c>
      <c r="AJ2862" t="s">
        <v>6738</v>
      </c>
      <c r="AK2862" t="str">
        <f t="shared" si="88"/>
        <v>E35120 Corporate Expenses</v>
      </c>
      <c r="AL2862" t="str">
        <f t="shared" si="89"/>
        <v>7310 Legal / Prof Fees</v>
      </c>
      <c r="AM2862" t="str">
        <f>VLOOKUP(W2862,Lookup!A:B,2,0)</f>
        <v>Legal</v>
      </c>
    </row>
    <row r="2863" spans="1:39" x14ac:dyDescent="0.25">
      <c r="A2863" t="s">
        <v>33</v>
      </c>
      <c r="B2863" s="1" t="s">
        <v>63</v>
      </c>
      <c r="C2863" s="1" t="s">
        <v>35</v>
      </c>
      <c r="D2863" s="1" t="s">
        <v>36</v>
      </c>
      <c r="E2863" s="1" t="s">
        <v>36</v>
      </c>
      <c r="F2863" s="1" t="s">
        <v>37</v>
      </c>
      <c r="G2863" t="s">
        <v>64</v>
      </c>
      <c r="H2863" t="s">
        <v>39</v>
      </c>
      <c r="I2863" t="s">
        <v>40</v>
      </c>
      <c r="J2863" t="s">
        <v>40</v>
      </c>
      <c r="K2863" t="s">
        <v>40</v>
      </c>
      <c r="L2863" s="4">
        <v>1</v>
      </c>
      <c r="M2863" s="2">
        <v>44287</v>
      </c>
      <c r="N2863" t="s">
        <v>41</v>
      </c>
      <c r="O2863" t="s">
        <v>42</v>
      </c>
      <c r="P2863" t="s">
        <v>4409</v>
      </c>
      <c r="Q2863" t="s">
        <v>4410</v>
      </c>
      <c r="R2863" t="s">
        <v>4398</v>
      </c>
      <c r="S2863" s="3">
        <v>44294</v>
      </c>
      <c r="T2863" t="s">
        <v>46</v>
      </c>
      <c r="U2863">
        <v>11</v>
      </c>
      <c r="V2863" t="s">
        <v>47</v>
      </c>
      <c r="W2863" t="s">
        <v>48</v>
      </c>
      <c r="X2863" t="s">
        <v>4411</v>
      </c>
      <c r="Y2863" s="3">
        <v>43816</v>
      </c>
      <c r="Z2863">
        <v>165077832</v>
      </c>
      <c r="AA2863" t="s">
        <v>4412</v>
      </c>
      <c r="AB2863" t="s">
        <v>49</v>
      </c>
      <c r="AD2863" t="s">
        <v>4413</v>
      </c>
      <c r="AE2863">
        <v>1</v>
      </c>
      <c r="AF2863">
        <v>1</v>
      </c>
      <c r="AH2863" t="str">
        <f>VLOOKUP(B2863,'cc Lookup'!A:J,10,0)</f>
        <v>Corporate Expenditure</v>
      </c>
      <c r="AI2863" t="str">
        <f>VLOOKUP(B2863,'cc Lookup'!A:E,5,0)</f>
        <v>Corporate Exp</v>
      </c>
      <c r="AJ2863" t="s">
        <v>6738</v>
      </c>
      <c r="AK2863" t="str">
        <f t="shared" si="88"/>
        <v>E35120 Corporate Expenses</v>
      </c>
      <c r="AL2863" t="str">
        <f t="shared" si="89"/>
        <v>7310 Legal / Prof Fees</v>
      </c>
      <c r="AM2863" t="str">
        <f>VLOOKUP(W2863,Lookup!A:B,2,0)</f>
        <v>Legal</v>
      </c>
    </row>
    <row r="2864" spans="1:39" x14ac:dyDescent="0.25">
      <c r="A2864" t="s">
        <v>33</v>
      </c>
      <c r="B2864" s="1" t="s">
        <v>63</v>
      </c>
      <c r="C2864" s="1" t="s">
        <v>35</v>
      </c>
      <c r="D2864" s="1" t="s">
        <v>36</v>
      </c>
      <c r="E2864" s="1" t="s">
        <v>36</v>
      </c>
      <c r="F2864" s="1" t="s">
        <v>37</v>
      </c>
      <c r="G2864" t="s">
        <v>64</v>
      </c>
      <c r="H2864" t="s">
        <v>39</v>
      </c>
      <c r="I2864" t="s">
        <v>40</v>
      </c>
      <c r="J2864" t="s">
        <v>40</v>
      </c>
      <c r="K2864" t="s">
        <v>40</v>
      </c>
      <c r="L2864" s="4">
        <v>-257</v>
      </c>
      <c r="M2864" s="2">
        <v>44287</v>
      </c>
      <c r="N2864" t="s">
        <v>41</v>
      </c>
      <c r="O2864" t="s">
        <v>42</v>
      </c>
      <c r="P2864" t="s">
        <v>4414</v>
      </c>
      <c r="Q2864" t="s">
        <v>4415</v>
      </c>
      <c r="R2864" t="s">
        <v>4398</v>
      </c>
      <c r="S2864" s="3">
        <v>44295</v>
      </c>
      <c r="T2864" t="s">
        <v>46</v>
      </c>
      <c r="U2864">
        <v>10</v>
      </c>
      <c r="V2864" t="s">
        <v>47</v>
      </c>
      <c r="W2864" t="s">
        <v>48</v>
      </c>
      <c r="X2864" t="s">
        <v>4407</v>
      </c>
      <c r="Y2864" s="3">
        <v>43786</v>
      </c>
      <c r="Z2864">
        <v>165091296</v>
      </c>
      <c r="AB2864" t="s">
        <v>49</v>
      </c>
      <c r="AD2864" t="s">
        <v>4408</v>
      </c>
      <c r="AE2864">
        <v>1</v>
      </c>
      <c r="AF2864">
        <v>-257</v>
      </c>
      <c r="AH2864" t="str">
        <f>VLOOKUP(B2864,'cc Lookup'!A:J,10,0)</f>
        <v>Corporate Expenditure</v>
      </c>
      <c r="AI2864" t="str">
        <f>VLOOKUP(B2864,'cc Lookup'!A:E,5,0)</f>
        <v>Corporate Exp</v>
      </c>
      <c r="AJ2864" t="s">
        <v>6738</v>
      </c>
      <c r="AK2864" t="str">
        <f t="shared" si="88"/>
        <v>E35120 Corporate Expenses</v>
      </c>
      <c r="AL2864" t="str">
        <f t="shared" si="89"/>
        <v>7310 Legal / Prof Fees</v>
      </c>
      <c r="AM2864" t="str">
        <f>VLOOKUP(W2864,Lookup!A:B,2,0)</f>
        <v>Legal</v>
      </c>
    </row>
    <row r="2865" spans="1:39" x14ac:dyDescent="0.25">
      <c r="A2865" t="s">
        <v>33</v>
      </c>
      <c r="B2865" s="1" t="s">
        <v>63</v>
      </c>
      <c r="C2865" s="1" t="s">
        <v>35</v>
      </c>
      <c r="D2865" s="1" t="s">
        <v>36</v>
      </c>
      <c r="E2865" s="1" t="s">
        <v>2977</v>
      </c>
      <c r="F2865" s="1" t="s">
        <v>37</v>
      </c>
      <c r="G2865" t="s">
        <v>64</v>
      </c>
      <c r="H2865" t="s">
        <v>39</v>
      </c>
      <c r="I2865" t="s">
        <v>40</v>
      </c>
      <c r="J2865" t="s">
        <v>2978</v>
      </c>
      <c r="K2865" t="s">
        <v>40</v>
      </c>
      <c r="L2865" s="4">
        <v>189492</v>
      </c>
      <c r="M2865" s="2">
        <v>44287</v>
      </c>
      <c r="N2865" t="s">
        <v>55</v>
      </c>
      <c r="O2865" t="s">
        <v>42</v>
      </c>
      <c r="P2865" t="s">
        <v>4416</v>
      </c>
      <c r="Q2865" t="s">
        <v>4417</v>
      </c>
      <c r="R2865" t="s">
        <v>4418</v>
      </c>
      <c r="S2865" s="3">
        <v>44316</v>
      </c>
      <c r="T2865" t="s">
        <v>46</v>
      </c>
      <c r="U2865">
        <v>12</v>
      </c>
      <c r="V2865" t="s">
        <v>4419</v>
      </c>
      <c r="W2865" t="s">
        <v>1783</v>
      </c>
      <c r="X2865">
        <v>42914366</v>
      </c>
      <c r="Y2865" s="3">
        <v>44316</v>
      </c>
      <c r="AB2865" s="3">
        <v>44299</v>
      </c>
      <c r="AD2865" t="s">
        <v>4420</v>
      </c>
      <c r="AH2865" t="str">
        <f>VLOOKUP(B2865,'cc Lookup'!A:J,10,0)</f>
        <v>Corporate Expenditure</v>
      </c>
      <c r="AI2865" t="str">
        <f>VLOOKUP(B2865,'cc Lookup'!A:E,5,0)</f>
        <v>Corporate Exp</v>
      </c>
      <c r="AJ2865" t="s">
        <v>6738</v>
      </c>
      <c r="AK2865" t="str">
        <f t="shared" si="88"/>
        <v>E35120 Corporate Expenses</v>
      </c>
      <c r="AL2865" t="str">
        <f t="shared" si="89"/>
        <v>7310 Legal / Prof Fees</v>
      </c>
      <c r="AM2865" t="str">
        <f>VLOOKUP(W2865,Lookup!A:B,2,0)</f>
        <v>Legal</v>
      </c>
    </row>
    <row r="2866" spans="1:39" x14ac:dyDescent="0.25">
      <c r="A2866" t="s">
        <v>33</v>
      </c>
      <c r="B2866" s="1" t="s">
        <v>63</v>
      </c>
      <c r="C2866" s="1" t="s">
        <v>35</v>
      </c>
      <c r="D2866" s="1" t="s">
        <v>36</v>
      </c>
      <c r="E2866" s="1" t="s">
        <v>2977</v>
      </c>
      <c r="F2866" s="1" t="s">
        <v>37</v>
      </c>
      <c r="G2866" t="s">
        <v>64</v>
      </c>
      <c r="H2866" t="s">
        <v>39</v>
      </c>
      <c r="I2866" t="s">
        <v>40</v>
      </c>
      <c r="J2866" t="s">
        <v>2978</v>
      </c>
      <c r="K2866" t="s">
        <v>40</v>
      </c>
      <c r="L2866" s="4">
        <v>-174395.11</v>
      </c>
      <c r="M2866" s="2">
        <v>44287</v>
      </c>
      <c r="N2866" t="s">
        <v>55</v>
      </c>
      <c r="O2866" t="s">
        <v>56</v>
      </c>
      <c r="P2866" t="s">
        <v>4370</v>
      </c>
      <c r="Q2866" t="s">
        <v>4371</v>
      </c>
      <c r="R2866" t="s">
        <v>4372</v>
      </c>
      <c r="S2866" s="3">
        <v>44323</v>
      </c>
      <c r="T2866" t="s">
        <v>350</v>
      </c>
      <c r="U2866">
        <v>40</v>
      </c>
      <c r="V2866" t="s">
        <v>4421</v>
      </c>
      <c r="W2866" t="s">
        <v>4372</v>
      </c>
      <c r="Y2866" s="3">
        <v>44323</v>
      </c>
      <c r="AA2866" t="s">
        <v>4422</v>
      </c>
      <c r="AD2866" t="s">
        <v>4423</v>
      </c>
      <c r="AH2866" t="str">
        <f>VLOOKUP(B2866,'cc Lookup'!A:J,10,0)</f>
        <v>Corporate Expenditure</v>
      </c>
      <c r="AI2866" t="str">
        <f>VLOOKUP(B2866,'cc Lookup'!A:E,5,0)</f>
        <v>Corporate Exp</v>
      </c>
      <c r="AJ2866" t="s">
        <v>6738</v>
      </c>
      <c r="AK2866" t="str">
        <f t="shared" si="88"/>
        <v>E35120 Corporate Expenses</v>
      </c>
      <c r="AL2866" t="str">
        <f t="shared" si="89"/>
        <v>7310 Legal / Prof Fees</v>
      </c>
      <c r="AM2866" t="str">
        <f>VLOOKUP(W2866,Lookup!A:B,2,0)</f>
        <v>Other</v>
      </c>
    </row>
    <row r="2867" spans="1:39" x14ac:dyDescent="0.25">
      <c r="A2867" t="s">
        <v>33</v>
      </c>
      <c r="B2867" s="1" t="s">
        <v>63</v>
      </c>
      <c r="C2867" s="1" t="s">
        <v>35</v>
      </c>
      <c r="D2867" s="1" t="s">
        <v>36</v>
      </c>
      <c r="E2867" s="1" t="s">
        <v>36</v>
      </c>
      <c r="F2867" s="1" t="s">
        <v>37</v>
      </c>
      <c r="G2867" t="s">
        <v>64</v>
      </c>
      <c r="H2867" t="s">
        <v>39</v>
      </c>
      <c r="I2867" t="s">
        <v>40</v>
      </c>
      <c r="J2867" t="s">
        <v>40</v>
      </c>
      <c r="K2867" t="s">
        <v>40</v>
      </c>
      <c r="L2867" s="4">
        <v>20755</v>
      </c>
      <c r="M2867" s="2">
        <v>44317</v>
      </c>
      <c r="N2867" t="s">
        <v>55</v>
      </c>
      <c r="O2867" t="s">
        <v>56</v>
      </c>
      <c r="P2867" t="s">
        <v>4474</v>
      </c>
      <c r="Q2867" t="s">
        <v>4475</v>
      </c>
      <c r="R2867" t="s">
        <v>4476</v>
      </c>
      <c r="S2867" s="3">
        <v>44351</v>
      </c>
      <c r="T2867" t="s">
        <v>350</v>
      </c>
      <c r="U2867">
        <v>34</v>
      </c>
      <c r="V2867" t="s">
        <v>4483</v>
      </c>
      <c r="W2867" t="s">
        <v>4476</v>
      </c>
      <c r="Y2867" s="3">
        <v>44351</v>
      </c>
      <c r="AA2867" t="s">
        <v>4377</v>
      </c>
      <c r="AD2867" t="s">
        <v>4484</v>
      </c>
      <c r="AH2867" t="str">
        <f>VLOOKUP(B2867,'cc Lookup'!A:J,10,0)</f>
        <v>Corporate Expenditure</v>
      </c>
      <c r="AI2867" t="str">
        <f>VLOOKUP(B2867,'cc Lookup'!A:E,5,0)</f>
        <v>Corporate Exp</v>
      </c>
      <c r="AJ2867" t="s">
        <v>6738</v>
      </c>
      <c r="AK2867" t="str">
        <f t="shared" si="88"/>
        <v>E35120 Corporate Expenses</v>
      </c>
      <c r="AL2867" t="str">
        <f t="shared" si="89"/>
        <v>7310 Legal / Prof Fees</v>
      </c>
      <c r="AM2867" t="str">
        <f>VLOOKUP(W2867,Lookup!A:B,2,0)</f>
        <v>Other</v>
      </c>
    </row>
    <row r="2868" spans="1:39" x14ac:dyDescent="0.25">
      <c r="A2868" t="s">
        <v>33</v>
      </c>
      <c r="B2868" s="1" t="s">
        <v>63</v>
      </c>
      <c r="C2868" s="1" t="s">
        <v>35</v>
      </c>
      <c r="D2868" s="1" t="s">
        <v>36</v>
      </c>
      <c r="E2868" s="1" t="s">
        <v>36</v>
      </c>
      <c r="F2868" s="1" t="s">
        <v>37</v>
      </c>
      <c r="G2868" t="s">
        <v>64</v>
      </c>
      <c r="H2868" t="s">
        <v>39</v>
      </c>
      <c r="I2868" t="s">
        <v>40</v>
      </c>
      <c r="J2868" t="s">
        <v>40</v>
      </c>
      <c r="K2868" t="s">
        <v>40</v>
      </c>
      <c r="L2868" s="4">
        <v>-231</v>
      </c>
      <c r="M2868" s="2">
        <v>44317</v>
      </c>
      <c r="N2868" t="s">
        <v>55</v>
      </c>
      <c r="O2868" t="s">
        <v>56</v>
      </c>
      <c r="P2868" t="s">
        <v>4474</v>
      </c>
      <c r="Q2868" t="s">
        <v>4475</v>
      </c>
      <c r="R2868" t="s">
        <v>4476</v>
      </c>
      <c r="S2868" s="3">
        <v>44351</v>
      </c>
      <c r="T2868" t="s">
        <v>350</v>
      </c>
      <c r="U2868">
        <v>35</v>
      </c>
      <c r="V2868" t="s">
        <v>4485</v>
      </c>
      <c r="W2868" t="s">
        <v>4476</v>
      </c>
      <c r="Y2868" s="3">
        <v>44351</v>
      </c>
      <c r="AA2868" t="s">
        <v>4485</v>
      </c>
      <c r="AH2868" t="str">
        <f>VLOOKUP(B2868,'cc Lookup'!A:J,10,0)</f>
        <v>Corporate Expenditure</v>
      </c>
      <c r="AI2868" t="str">
        <f>VLOOKUP(B2868,'cc Lookup'!A:E,5,0)</f>
        <v>Corporate Exp</v>
      </c>
      <c r="AJ2868" t="s">
        <v>6738</v>
      </c>
      <c r="AK2868" t="str">
        <f t="shared" si="88"/>
        <v>E35120 Corporate Expenses</v>
      </c>
      <c r="AL2868" t="str">
        <f t="shared" si="89"/>
        <v>7310 Legal / Prof Fees</v>
      </c>
      <c r="AM2868" t="str">
        <f>VLOOKUP(W2868,Lookup!A:B,2,0)</f>
        <v>Other</v>
      </c>
    </row>
    <row r="2869" spans="1:39" x14ac:dyDescent="0.25">
      <c r="A2869" t="s">
        <v>33</v>
      </c>
      <c r="B2869" s="1" t="s">
        <v>63</v>
      </c>
      <c r="C2869" s="1" t="s">
        <v>35</v>
      </c>
      <c r="D2869" s="1" t="s">
        <v>36</v>
      </c>
      <c r="E2869" s="1" t="s">
        <v>36</v>
      </c>
      <c r="F2869" s="1" t="s">
        <v>37</v>
      </c>
      <c r="G2869" t="s">
        <v>64</v>
      </c>
      <c r="H2869" t="s">
        <v>39</v>
      </c>
      <c r="I2869" t="s">
        <v>40</v>
      </c>
      <c r="J2869" t="s">
        <v>40</v>
      </c>
      <c r="K2869" t="s">
        <v>40</v>
      </c>
      <c r="L2869" s="4">
        <v>-10207</v>
      </c>
      <c r="M2869" s="2">
        <v>44317</v>
      </c>
      <c r="N2869" t="s">
        <v>55</v>
      </c>
      <c r="O2869" t="s">
        <v>56</v>
      </c>
      <c r="P2869" t="s">
        <v>4477</v>
      </c>
      <c r="Q2869" t="s">
        <v>4478</v>
      </c>
      <c r="R2869" t="s">
        <v>4479</v>
      </c>
      <c r="S2869" s="3">
        <v>44328</v>
      </c>
      <c r="T2869" t="s">
        <v>46</v>
      </c>
      <c r="U2869">
        <v>38</v>
      </c>
      <c r="V2869" t="s">
        <v>4376</v>
      </c>
      <c r="W2869" t="s">
        <v>4479</v>
      </c>
      <c r="Y2869" s="3">
        <v>44328</v>
      </c>
      <c r="AA2869" t="s">
        <v>4377</v>
      </c>
      <c r="AD2869" t="s">
        <v>4378</v>
      </c>
      <c r="AH2869" t="str">
        <f>VLOOKUP(B2869,'cc Lookup'!A:J,10,0)</f>
        <v>Corporate Expenditure</v>
      </c>
      <c r="AI2869" t="str">
        <f>VLOOKUP(B2869,'cc Lookup'!A:E,5,0)</f>
        <v>Corporate Exp</v>
      </c>
      <c r="AJ2869" t="s">
        <v>6738</v>
      </c>
      <c r="AK2869" t="str">
        <f t="shared" si="88"/>
        <v>E35120 Corporate Expenses</v>
      </c>
      <c r="AL2869" t="str">
        <f t="shared" si="89"/>
        <v>7310 Legal / Prof Fees</v>
      </c>
      <c r="AM2869" t="str">
        <f>VLOOKUP(W2869,Lookup!A:B,2,0)</f>
        <v>Other</v>
      </c>
    </row>
    <row r="2870" spans="1:39" x14ac:dyDescent="0.25">
      <c r="A2870" t="s">
        <v>33</v>
      </c>
      <c r="B2870" s="1" t="s">
        <v>63</v>
      </c>
      <c r="C2870" s="1" t="s">
        <v>35</v>
      </c>
      <c r="D2870" s="1" t="s">
        <v>36</v>
      </c>
      <c r="E2870" s="1" t="s">
        <v>36</v>
      </c>
      <c r="F2870" s="1" t="s">
        <v>37</v>
      </c>
      <c r="G2870" t="s">
        <v>64</v>
      </c>
      <c r="H2870" t="s">
        <v>39</v>
      </c>
      <c r="I2870" t="s">
        <v>40</v>
      </c>
      <c r="J2870" t="s">
        <v>40</v>
      </c>
      <c r="K2870" t="s">
        <v>40</v>
      </c>
      <c r="L2870" s="4">
        <v>478</v>
      </c>
      <c r="M2870" s="2">
        <v>44317</v>
      </c>
      <c r="N2870" t="s">
        <v>55</v>
      </c>
      <c r="O2870" t="s">
        <v>56</v>
      </c>
      <c r="P2870" t="s">
        <v>4477</v>
      </c>
      <c r="Q2870" t="s">
        <v>4478</v>
      </c>
      <c r="R2870" t="s">
        <v>4479</v>
      </c>
      <c r="S2870" s="3">
        <v>44328</v>
      </c>
      <c r="T2870" t="s">
        <v>46</v>
      </c>
      <c r="U2870">
        <v>39</v>
      </c>
      <c r="V2870" t="s">
        <v>4379</v>
      </c>
      <c r="W2870" t="s">
        <v>4479</v>
      </c>
      <c r="Y2870" s="3">
        <v>44328</v>
      </c>
      <c r="AA2870" t="s">
        <v>4379</v>
      </c>
      <c r="AH2870" t="str">
        <f>VLOOKUP(B2870,'cc Lookup'!A:J,10,0)</f>
        <v>Corporate Expenditure</v>
      </c>
      <c r="AI2870" t="str">
        <f>VLOOKUP(B2870,'cc Lookup'!A:E,5,0)</f>
        <v>Corporate Exp</v>
      </c>
      <c r="AJ2870" t="s">
        <v>6738</v>
      </c>
      <c r="AK2870" t="str">
        <f t="shared" si="88"/>
        <v>E35120 Corporate Expenses</v>
      </c>
      <c r="AL2870" t="str">
        <f t="shared" si="89"/>
        <v>7310 Legal / Prof Fees</v>
      </c>
      <c r="AM2870" t="str">
        <f>VLOOKUP(W2870,Lookup!A:B,2,0)</f>
        <v>Other</v>
      </c>
    </row>
    <row r="2871" spans="1:39" x14ac:dyDescent="0.25">
      <c r="A2871" t="s">
        <v>33</v>
      </c>
      <c r="B2871" s="1" t="s">
        <v>63</v>
      </c>
      <c r="C2871" s="1" t="s">
        <v>35</v>
      </c>
      <c r="D2871" s="1" t="s">
        <v>36</v>
      </c>
      <c r="E2871" s="1" t="s">
        <v>36</v>
      </c>
      <c r="F2871" s="1" t="s">
        <v>37</v>
      </c>
      <c r="G2871" t="s">
        <v>64</v>
      </c>
      <c r="H2871" t="s">
        <v>39</v>
      </c>
      <c r="I2871" t="s">
        <v>40</v>
      </c>
      <c r="J2871" t="s">
        <v>40</v>
      </c>
      <c r="K2871" t="s">
        <v>40</v>
      </c>
      <c r="L2871" s="4">
        <v>-20</v>
      </c>
      <c r="M2871" s="2">
        <v>44317</v>
      </c>
      <c r="N2871" t="s">
        <v>83</v>
      </c>
      <c r="O2871" t="s">
        <v>84</v>
      </c>
      <c r="P2871" t="s">
        <v>4486</v>
      </c>
      <c r="Q2871" t="s">
        <v>4487</v>
      </c>
      <c r="R2871" t="s">
        <v>4488</v>
      </c>
      <c r="S2871" s="3">
        <v>44322</v>
      </c>
      <c r="T2871" t="s">
        <v>46</v>
      </c>
      <c r="U2871">
        <v>4</v>
      </c>
      <c r="V2871" t="s">
        <v>47</v>
      </c>
      <c r="W2871" t="s">
        <v>332</v>
      </c>
      <c r="X2871" t="s">
        <v>4489</v>
      </c>
      <c r="Y2871" s="3">
        <v>44321</v>
      </c>
      <c r="AA2871" t="s">
        <v>4490</v>
      </c>
      <c r="AB2871" t="s">
        <v>91</v>
      </c>
      <c r="AC2871">
        <v>10005676</v>
      </c>
      <c r="AH2871" t="str">
        <f>VLOOKUP(B2871,'cc Lookup'!A:J,10,0)</f>
        <v>Corporate Expenditure</v>
      </c>
      <c r="AI2871" t="str">
        <f>VLOOKUP(B2871,'cc Lookup'!A:E,5,0)</f>
        <v>Corporate Exp</v>
      </c>
      <c r="AJ2871" t="s">
        <v>6738</v>
      </c>
      <c r="AK2871" t="str">
        <f t="shared" si="88"/>
        <v>E35120 Corporate Expenses</v>
      </c>
      <c r="AL2871" t="str">
        <f t="shared" si="89"/>
        <v>7310 Legal / Prof Fees</v>
      </c>
      <c r="AM2871" t="str">
        <f>VLOOKUP(W2871,Lookup!A:B,2,0)</f>
        <v>Other</v>
      </c>
    </row>
    <row r="2872" spans="1:39" x14ac:dyDescent="0.25">
      <c r="A2872" t="s">
        <v>33</v>
      </c>
      <c r="B2872" s="1" t="s">
        <v>63</v>
      </c>
      <c r="C2872" s="1" t="s">
        <v>35</v>
      </c>
      <c r="D2872" s="1" t="s">
        <v>36</v>
      </c>
      <c r="E2872" s="1" t="s">
        <v>2977</v>
      </c>
      <c r="F2872" s="1" t="s">
        <v>37</v>
      </c>
      <c r="G2872" t="s">
        <v>64</v>
      </c>
      <c r="H2872" t="s">
        <v>39</v>
      </c>
      <c r="I2872" t="s">
        <v>40</v>
      </c>
      <c r="J2872" t="s">
        <v>2978</v>
      </c>
      <c r="K2872" t="s">
        <v>40</v>
      </c>
      <c r="L2872" s="4">
        <v>-189492</v>
      </c>
      <c r="M2872" s="2">
        <v>44317</v>
      </c>
      <c r="N2872" t="s">
        <v>55</v>
      </c>
      <c r="O2872" t="s">
        <v>42</v>
      </c>
      <c r="P2872" t="s">
        <v>4491</v>
      </c>
      <c r="Q2872" t="s">
        <v>4492</v>
      </c>
      <c r="R2872" t="s">
        <v>4493</v>
      </c>
      <c r="S2872" s="3">
        <v>44316</v>
      </c>
      <c r="T2872" t="s">
        <v>46</v>
      </c>
      <c r="U2872">
        <v>12</v>
      </c>
      <c r="V2872" t="s">
        <v>4419</v>
      </c>
      <c r="W2872" t="s">
        <v>1783</v>
      </c>
      <c r="X2872">
        <v>42914366</v>
      </c>
      <c r="Y2872" s="3">
        <v>44316</v>
      </c>
      <c r="AB2872" s="3">
        <v>44299</v>
      </c>
      <c r="AD2872" t="s">
        <v>4420</v>
      </c>
      <c r="AH2872" t="str">
        <f>VLOOKUP(B2872,'cc Lookup'!A:J,10,0)</f>
        <v>Corporate Expenditure</v>
      </c>
      <c r="AI2872" t="str">
        <f>VLOOKUP(B2872,'cc Lookup'!A:E,5,0)</f>
        <v>Corporate Exp</v>
      </c>
      <c r="AJ2872" t="s">
        <v>6738</v>
      </c>
      <c r="AK2872" t="str">
        <f t="shared" si="88"/>
        <v>E35120 Corporate Expenses</v>
      </c>
      <c r="AL2872" t="str">
        <f t="shared" si="89"/>
        <v>7310 Legal / Prof Fees</v>
      </c>
      <c r="AM2872" t="str">
        <f>VLOOKUP(W2872,Lookup!A:B,2,0)</f>
        <v>Legal</v>
      </c>
    </row>
    <row r="2873" spans="1:39" x14ac:dyDescent="0.25">
      <c r="A2873" t="s">
        <v>33</v>
      </c>
      <c r="B2873" s="1" t="s">
        <v>63</v>
      </c>
      <c r="C2873" s="1" t="s">
        <v>35</v>
      </c>
      <c r="D2873" s="1" t="s">
        <v>36</v>
      </c>
      <c r="E2873" s="1" t="s">
        <v>2977</v>
      </c>
      <c r="F2873" s="1" t="s">
        <v>37</v>
      </c>
      <c r="G2873" t="s">
        <v>64</v>
      </c>
      <c r="H2873" t="s">
        <v>39</v>
      </c>
      <c r="I2873" t="s">
        <v>40</v>
      </c>
      <c r="J2873" t="s">
        <v>2978</v>
      </c>
      <c r="K2873" t="s">
        <v>40</v>
      </c>
      <c r="L2873" s="4">
        <v>-158257.04999999999</v>
      </c>
      <c r="M2873" s="2">
        <v>44317</v>
      </c>
      <c r="N2873" t="s">
        <v>55</v>
      </c>
      <c r="O2873" t="s">
        <v>56</v>
      </c>
      <c r="P2873" t="s">
        <v>4474</v>
      </c>
      <c r="Q2873" t="s">
        <v>4475</v>
      </c>
      <c r="R2873" t="s">
        <v>4476</v>
      </c>
      <c r="S2873" s="3">
        <v>44351</v>
      </c>
      <c r="T2873" t="s">
        <v>350</v>
      </c>
      <c r="U2873">
        <v>36</v>
      </c>
      <c r="V2873" t="s">
        <v>4494</v>
      </c>
      <c r="W2873" t="s">
        <v>4476</v>
      </c>
      <c r="Y2873" s="3">
        <v>44351</v>
      </c>
      <c r="AA2873" t="s">
        <v>4422</v>
      </c>
      <c r="AD2873" t="s">
        <v>4495</v>
      </c>
      <c r="AH2873" t="str">
        <f>VLOOKUP(B2873,'cc Lookup'!A:J,10,0)</f>
        <v>Corporate Expenditure</v>
      </c>
      <c r="AI2873" t="str">
        <f>VLOOKUP(B2873,'cc Lookup'!A:E,5,0)</f>
        <v>Corporate Exp</v>
      </c>
      <c r="AJ2873" t="s">
        <v>6738</v>
      </c>
      <c r="AK2873" t="str">
        <f t="shared" si="88"/>
        <v>E35120 Corporate Expenses</v>
      </c>
      <c r="AL2873" t="str">
        <f t="shared" si="89"/>
        <v>7310 Legal / Prof Fees</v>
      </c>
      <c r="AM2873" t="str">
        <f>VLOOKUP(W2873,Lookup!A:B,2,0)</f>
        <v>Other</v>
      </c>
    </row>
    <row r="2874" spans="1:39" x14ac:dyDescent="0.25">
      <c r="A2874" t="s">
        <v>33</v>
      </c>
      <c r="B2874" s="1" t="s">
        <v>63</v>
      </c>
      <c r="C2874" s="1" t="s">
        <v>35</v>
      </c>
      <c r="D2874" s="1" t="s">
        <v>36</v>
      </c>
      <c r="E2874" s="1" t="s">
        <v>2977</v>
      </c>
      <c r="F2874" s="1" t="s">
        <v>37</v>
      </c>
      <c r="G2874" t="s">
        <v>64</v>
      </c>
      <c r="H2874" t="s">
        <v>39</v>
      </c>
      <c r="I2874" t="s">
        <v>40</v>
      </c>
      <c r="J2874" t="s">
        <v>2978</v>
      </c>
      <c r="K2874" t="s">
        <v>40</v>
      </c>
      <c r="L2874" s="4">
        <v>174395.11</v>
      </c>
      <c r="M2874" s="2">
        <v>44317</v>
      </c>
      <c r="N2874" t="s">
        <v>55</v>
      </c>
      <c r="O2874" t="s">
        <v>56</v>
      </c>
      <c r="P2874" t="s">
        <v>4477</v>
      </c>
      <c r="Q2874" t="s">
        <v>4478</v>
      </c>
      <c r="R2874" t="s">
        <v>4479</v>
      </c>
      <c r="S2874" s="3">
        <v>44328</v>
      </c>
      <c r="T2874" t="s">
        <v>46</v>
      </c>
      <c r="U2874">
        <v>40</v>
      </c>
      <c r="V2874" t="s">
        <v>4421</v>
      </c>
      <c r="W2874" t="s">
        <v>4479</v>
      </c>
      <c r="Y2874" s="3">
        <v>44328</v>
      </c>
      <c r="AA2874" t="s">
        <v>4422</v>
      </c>
      <c r="AD2874" t="s">
        <v>4423</v>
      </c>
      <c r="AH2874" t="str">
        <f>VLOOKUP(B2874,'cc Lookup'!A:J,10,0)</f>
        <v>Corporate Expenditure</v>
      </c>
      <c r="AI2874" t="str">
        <f>VLOOKUP(B2874,'cc Lookup'!A:E,5,0)</f>
        <v>Corporate Exp</v>
      </c>
      <c r="AJ2874" t="s">
        <v>6738</v>
      </c>
      <c r="AK2874" t="str">
        <f t="shared" si="88"/>
        <v>E35120 Corporate Expenses</v>
      </c>
      <c r="AL2874" t="str">
        <f t="shared" si="89"/>
        <v>7310 Legal / Prof Fees</v>
      </c>
      <c r="AM2874" t="str">
        <f>VLOOKUP(W2874,Lookup!A:B,2,0)</f>
        <v>Other</v>
      </c>
    </row>
    <row r="2875" spans="1:39" x14ac:dyDescent="0.25">
      <c r="A2875" t="s">
        <v>33</v>
      </c>
      <c r="B2875" s="1" t="s">
        <v>63</v>
      </c>
      <c r="C2875" s="1" t="s">
        <v>35</v>
      </c>
      <c r="D2875" s="1" t="s">
        <v>36</v>
      </c>
      <c r="E2875" s="1" t="s">
        <v>2977</v>
      </c>
      <c r="F2875" s="1" t="s">
        <v>37</v>
      </c>
      <c r="G2875" t="s">
        <v>64</v>
      </c>
      <c r="H2875" t="s">
        <v>39</v>
      </c>
      <c r="I2875" t="s">
        <v>40</v>
      </c>
      <c r="J2875" t="s">
        <v>2978</v>
      </c>
      <c r="K2875" t="s">
        <v>40</v>
      </c>
      <c r="L2875" s="4">
        <v>189492</v>
      </c>
      <c r="M2875" s="2">
        <v>44317</v>
      </c>
      <c r="N2875" t="s">
        <v>41</v>
      </c>
      <c r="O2875" t="s">
        <v>42</v>
      </c>
      <c r="P2875" t="s">
        <v>4480</v>
      </c>
      <c r="Q2875" t="s">
        <v>4481</v>
      </c>
      <c r="R2875" t="s">
        <v>4482</v>
      </c>
      <c r="S2875" s="3">
        <v>44329</v>
      </c>
      <c r="T2875" t="s">
        <v>46</v>
      </c>
      <c r="U2875">
        <v>25</v>
      </c>
      <c r="V2875" t="s">
        <v>47</v>
      </c>
      <c r="W2875" t="s">
        <v>1783</v>
      </c>
      <c r="X2875">
        <v>42914366</v>
      </c>
      <c r="Y2875" s="3">
        <v>44298</v>
      </c>
      <c r="Z2875" t="s">
        <v>299</v>
      </c>
      <c r="AB2875" t="s">
        <v>300</v>
      </c>
      <c r="AD2875" t="s">
        <v>4420</v>
      </c>
      <c r="AH2875" t="str">
        <f>VLOOKUP(B2875,'cc Lookup'!A:J,10,0)</f>
        <v>Corporate Expenditure</v>
      </c>
      <c r="AI2875" t="str">
        <f>VLOOKUP(B2875,'cc Lookup'!A:E,5,0)</f>
        <v>Corporate Exp</v>
      </c>
      <c r="AJ2875" t="s">
        <v>6738</v>
      </c>
      <c r="AK2875" t="str">
        <f t="shared" si="88"/>
        <v>E35120 Corporate Expenses</v>
      </c>
      <c r="AL2875" t="str">
        <f t="shared" si="89"/>
        <v>7310 Legal / Prof Fees</v>
      </c>
      <c r="AM2875" t="str">
        <f>VLOOKUP(W2875,Lookup!A:B,2,0)</f>
        <v>Legal</v>
      </c>
    </row>
    <row r="2876" spans="1:39" x14ac:dyDescent="0.25">
      <c r="A2876" t="s">
        <v>33</v>
      </c>
      <c r="B2876" s="1" t="s">
        <v>63</v>
      </c>
      <c r="C2876" s="1" t="s">
        <v>35</v>
      </c>
      <c r="D2876" s="1" t="s">
        <v>140</v>
      </c>
      <c r="E2876" s="1" t="s">
        <v>36</v>
      </c>
      <c r="F2876" s="1" t="s">
        <v>37</v>
      </c>
      <c r="G2876" t="s">
        <v>64</v>
      </c>
      <c r="H2876" t="s">
        <v>39</v>
      </c>
      <c r="I2876" t="s">
        <v>141</v>
      </c>
      <c r="J2876" t="s">
        <v>40</v>
      </c>
      <c r="K2876" t="s">
        <v>40</v>
      </c>
      <c r="L2876" s="4">
        <v>10500</v>
      </c>
      <c r="M2876" s="2">
        <v>44317</v>
      </c>
      <c r="N2876" t="s">
        <v>311</v>
      </c>
      <c r="O2876" t="s">
        <v>56</v>
      </c>
      <c r="P2876" t="s">
        <v>4496</v>
      </c>
      <c r="Q2876" t="s">
        <v>4497</v>
      </c>
      <c r="R2876" t="s">
        <v>4498</v>
      </c>
      <c r="S2876" s="3">
        <v>44351</v>
      </c>
      <c r="T2876" t="s">
        <v>350</v>
      </c>
      <c r="U2876">
        <v>288</v>
      </c>
      <c r="V2876" t="s">
        <v>4499</v>
      </c>
      <c r="W2876" t="s">
        <v>4498</v>
      </c>
      <c r="Y2876" s="3">
        <v>44351</v>
      </c>
      <c r="AA2876" t="s">
        <v>4500</v>
      </c>
      <c r="AD2876" t="s">
        <v>4501</v>
      </c>
      <c r="AH2876" t="str">
        <f>VLOOKUP(B2876,'cc Lookup'!A:J,10,0)</f>
        <v>Corporate Expenditure</v>
      </c>
      <c r="AI2876" t="str">
        <f>VLOOKUP(B2876,'cc Lookup'!A:E,5,0)</f>
        <v>Corporate Exp</v>
      </c>
      <c r="AJ2876" t="s">
        <v>6738</v>
      </c>
      <c r="AK2876" t="str">
        <f t="shared" si="88"/>
        <v>E35120 Corporate Expenses</v>
      </c>
      <c r="AL2876" t="str">
        <f t="shared" si="89"/>
        <v>7310 Legal / Prof Fees</v>
      </c>
      <c r="AM2876" t="str">
        <f>VLOOKUP(W2876,Lookup!A:B,2,0)</f>
        <v>Other</v>
      </c>
    </row>
    <row r="2877" spans="1:39" x14ac:dyDescent="0.25">
      <c r="A2877" t="s">
        <v>33</v>
      </c>
      <c r="B2877" s="1" t="s">
        <v>63</v>
      </c>
      <c r="C2877" s="1" t="s">
        <v>35</v>
      </c>
      <c r="D2877" s="1" t="s">
        <v>36</v>
      </c>
      <c r="E2877" s="1" t="s">
        <v>36</v>
      </c>
      <c r="F2877" s="1" t="s">
        <v>37</v>
      </c>
      <c r="G2877" t="s">
        <v>64</v>
      </c>
      <c r="H2877" t="s">
        <v>39</v>
      </c>
      <c r="I2877" t="s">
        <v>40</v>
      </c>
      <c r="J2877" t="s">
        <v>40</v>
      </c>
      <c r="K2877" t="s">
        <v>40</v>
      </c>
      <c r="L2877" s="4">
        <v>8</v>
      </c>
      <c r="M2877" s="2">
        <v>44348</v>
      </c>
      <c r="N2877" t="s">
        <v>55</v>
      </c>
      <c r="O2877" t="s">
        <v>56</v>
      </c>
      <c r="P2877" t="s">
        <v>4581</v>
      </c>
      <c r="Q2877" t="s">
        <v>4582</v>
      </c>
      <c r="R2877" t="s">
        <v>4583</v>
      </c>
      <c r="S2877" s="3">
        <v>44383</v>
      </c>
      <c r="T2877" t="s">
        <v>350</v>
      </c>
      <c r="U2877">
        <v>33</v>
      </c>
      <c r="V2877" t="s">
        <v>4587</v>
      </c>
      <c r="W2877" t="s">
        <v>4583</v>
      </c>
      <c r="Y2877" s="3">
        <v>44383</v>
      </c>
      <c r="AA2877" t="s">
        <v>4587</v>
      </c>
      <c r="AH2877" t="str">
        <f>VLOOKUP(B2877,'cc Lookup'!A:J,10,0)</f>
        <v>Corporate Expenditure</v>
      </c>
      <c r="AI2877" t="str">
        <f>VLOOKUP(B2877,'cc Lookup'!A:E,5,0)</f>
        <v>Corporate Exp</v>
      </c>
      <c r="AJ2877" t="s">
        <v>6738</v>
      </c>
      <c r="AK2877" t="str">
        <f t="shared" si="88"/>
        <v>E35120 Corporate Expenses</v>
      </c>
      <c r="AL2877" t="str">
        <f t="shared" si="89"/>
        <v>7310 Legal / Prof Fees</v>
      </c>
      <c r="AM2877" t="str">
        <f>VLOOKUP(W2877,Lookup!A:B,2,0)</f>
        <v>Other</v>
      </c>
    </row>
    <row r="2878" spans="1:39" x14ac:dyDescent="0.25">
      <c r="A2878" t="s">
        <v>33</v>
      </c>
      <c r="B2878" s="1" t="s">
        <v>63</v>
      </c>
      <c r="C2878" s="1" t="s">
        <v>35</v>
      </c>
      <c r="D2878" s="1" t="s">
        <v>36</v>
      </c>
      <c r="E2878" s="1" t="s">
        <v>36</v>
      </c>
      <c r="F2878" s="1" t="s">
        <v>37</v>
      </c>
      <c r="G2878" t="s">
        <v>64</v>
      </c>
      <c r="H2878" t="s">
        <v>39</v>
      </c>
      <c r="I2878" t="s">
        <v>40</v>
      </c>
      <c r="J2878" t="s">
        <v>40</v>
      </c>
      <c r="K2878" t="s">
        <v>40</v>
      </c>
      <c r="L2878" s="4">
        <v>30962</v>
      </c>
      <c r="M2878" s="2">
        <v>44348</v>
      </c>
      <c r="N2878" t="s">
        <v>55</v>
      </c>
      <c r="O2878" t="s">
        <v>56</v>
      </c>
      <c r="P2878" t="s">
        <v>4581</v>
      </c>
      <c r="Q2878" t="s">
        <v>4582</v>
      </c>
      <c r="R2878" t="s">
        <v>4583</v>
      </c>
      <c r="S2878" s="3">
        <v>44383</v>
      </c>
      <c r="T2878" t="s">
        <v>350</v>
      </c>
      <c r="U2878">
        <v>34</v>
      </c>
      <c r="V2878" t="s">
        <v>4588</v>
      </c>
      <c r="W2878" t="s">
        <v>4583</v>
      </c>
      <c r="Y2878" s="3">
        <v>44383</v>
      </c>
      <c r="AA2878" t="s">
        <v>4589</v>
      </c>
      <c r="AD2878" t="s">
        <v>4590</v>
      </c>
      <c r="AH2878" t="str">
        <f>VLOOKUP(B2878,'cc Lookup'!A:J,10,0)</f>
        <v>Corporate Expenditure</v>
      </c>
      <c r="AI2878" t="str">
        <f>VLOOKUP(B2878,'cc Lookup'!A:E,5,0)</f>
        <v>Corporate Exp</v>
      </c>
      <c r="AJ2878" t="s">
        <v>6738</v>
      </c>
      <c r="AK2878" t="str">
        <f t="shared" si="88"/>
        <v>E35120 Corporate Expenses</v>
      </c>
      <c r="AL2878" t="str">
        <f t="shared" si="89"/>
        <v>7310 Legal / Prof Fees</v>
      </c>
      <c r="AM2878" t="str">
        <f>VLOOKUP(W2878,Lookup!A:B,2,0)</f>
        <v>Other</v>
      </c>
    </row>
    <row r="2879" spans="1:39" x14ac:dyDescent="0.25">
      <c r="A2879" t="s">
        <v>33</v>
      </c>
      <c r="B2879" s="1" t="s">
        <v>63</v>
      </c>
      <c r="C2879" s="1" t="s">
        <v>35</v>
      </c>
      <c r="D2879" s="1" t="s">
        <v>36</v>
      </c>
      <c r="E2879" s="1" t="s">
        <v>36</v>
      </c>
      <c r="F2879" s="1" t="s">
        <v>37</v>
      </c>
      <c r="G2879" t="s">
        <v>64</v>
      </c>
      <c r="H2879" t="s">
        <v>39</v>
      </c>
      <c r="I2879" t="s">
        <v>40</v>
      </c>
      <c r="J2879" t="s">
        <v>40</v>
      </c>
      <c r="K2879" t="s">
        <v>40</v>
      </c>
      <c r="L2879" s="4">
        <v>-8</v>
      </c>
      <c r="M2879" s="2">
        <v>44348</v>
      </c>
      <c r="N2879" t="s">
        <v>55</v>
      </c>
      <c r="O2879" t="s">
        <v>56</v>
      </c>
      <c r="P2879" t="s">
        <v>4591</v>
      </c>
      <c r="Q2879" t="s">
        <v>4592</v>
      </c>
      <c r="R2879" t="s">
        <v>4593</v>
      </c>
      <c r="S2879" s="3">
        <v>44383</v>
      </c>
      <c r="T2879" t="s">
        <v>350</v>
      </c>
      <c r="U2879">
        <v>35</v>
      </c>
      <c r="V2879" t="s">
        <v>4587</v>
      </c>
      <c r="W2879" t="s">
        <v>4593</v>
      </c>
      <c r="Y2879" s="3">
        <v>44383</v>
      </c>
      <c r="AA2879" t="s">
        <v>4587</v>
      </c>
      <c r="AH2879" t="str">
        <f>VLOOKUP(B2879,'cc Lookup'!A:J,10,0)</f>
        <v>Corporate Expenditure</v>
      </c>
      <c r="AI2879" t="str">
        <f>VLOOKUP(B2879,'cc Lookup'!A:E,5,0)</f>
        <v>Corporate Exp</v>
      </c>
      <c r="AJ2879" t="s">
        <v>6738</v>
      </c>
      <c r="AK2879" t="str">
        <f t="shared" si="88"/>
        <v>E35120 Corporate Expenses</v>
      </c>
      <c r="AL2879" t="str">
        <f t="shared" si="89"/>
        <v>7310 Legal / Prof Fees</v>
      </c>
      <c r="AM2879" t="str">
        <f>VLOOKUP(W2879,Lookup!A:B,2,0)</f>
        <v>Other</v>
      </c>
    </row>
    <row r="2880" spans="1:39" x14ac:dyDescent="0.25">
      <c r="A2880" t="s">
        <v>33</v>
      </c>
      <c r="B2880" s="1" t="s">
        <v>63</v>
      </c>
      <c r="C2880" s="1" t="s">
        <v>35</v>
      </c>
      <c r="D2880" s="1" t="s">
        <v>36</v>
      </c>
      <c r="E2880" s="1" t="s">
        <v>36</v>
      </c>
      <c r="F2880" s="1" t="s">
        <v>37</v>
      </c>
      <c r="G2880" t="s">
        <v>64</v>
      </c>
      <c r="H2880" t="s">
        <v>39</v>
      </c>
      <c r="I2880" t="s">
        <v>40</v>
      </c>
      <c r="J2880" t="s">
        <v>40</v>
      </c>
      <c r="K2880" t="s">
        <v>40</v>
      </c>
      <c r="L2880" s="4">
        <v>-2900</v>
      </c>
      <c r="M2880" s="2">
        <v>44348</v>
      </c>
      <c r="N2880" t="s">
        <v>55</v>
      </c>
      <c r="O2880" t="s">
        <v>56</v>
      </c>
      <c r="P2880" t="s">
        <v>4591</v>
      </c>
      <c r="Q2880" t="s">
        <v>4592</v>
      </c>
      <c r="R2880" t="s">
        <v>4593</v>
      </c>
      <c r="S2880" s="3">
        <v>44383</v>
      </c>
      <c r="T2880" t="s">
        <v>350</v>
      </c>
      <c r="U2880">
        <v>36</v>
      </c>
      <c r="V2880" t="s">
        <v>4594</v>
      </c>
      <c r="W2880" t="s">
        <v>4593</v>
      </c>
      <c r="Y2880" s="3">
        <v>44383</v>
      </c>
      <c r="AA2880" t="s">
        <v>4594</v>
      </c>
      <c r="AH2880" t="str">
        <f>VLOOKUP(B2880,'cc Lookup'!A:J,10,0)</f>
        <v>Corporate Expenditure</v>
      </c>
      <c r="AI2880" t="str">
        <f>VLOOKUP(B2880,'cc Lookup'!A:E,5,0)</f>
        <v>Corporate Exp</v>
      </c>
      <c r="AJ2880" t="s">
        <v>6738</v>
      </c>
      <c r="AK2880" t="str">
        <f t="shared" si="88"/>
        <v>E35120 Corporate Expenses</v>
      </c>
      <c r="AL2880" t="str">
        <f t="shared" si="89"/>
        <v>7310 Legal / Prof Fees</v>
      </c>
      <c r="AM2880" t="str">
        <f>VLOOKUP(W2880,Lookup!A:B,2,0)</f>
        <v>Other</v>
      </c>
    </row>
    <row r="2881" spans="1:39" x14ac:dyDescent="0.25">
      <c r="A2881" t="s">
        <v>33</v>
      </c>
      <c r="B2881" s="1" t="s">
        <v>63</v>
      </c>
      <c r="C2881" s="1" t="s">
        <v>35</v>
      </c>
      <c r="D2881" s="1" t="s">
        <v>36</v>
      </c>
      <c r="E2881" s="1" t="s">
        <v>36</v>
      </c>
      <c r="F2881" s="1" t="s">
        <v>37</v>
      </c>
      <c r="G2881" t="s">
        <v>64</v>
      </c>
      <c r="H2881" t="s">
        <v>39</v>
      </c>
      <c r="I2881" t="s">
        <v>40</v>
      </c>
      <c r="J2881" t="s">
        <v>40</v>
      </c>
      <c r="K2881" t="s">
        <v>40</v>
      </c>
      <c r="L2881" s="4">
        <v>2900</v>
      </c>
      <c r="M2881" s="2">
        <v>44348</v>
      </c>
      <c r="N2881" t="s">
        <v>55</v>
      </c>
      <c r="O2881" t="s">
        <v>56</v>
      </c>
      <c r="P2881" t="s">
        <v>3137</v>
      </c>
      <c r="Q2881" t="s">
        <v>4595</v>
      </c>
      <c r="R2881" t="s">
        <v>4596</v>
      </c>
      <c r="S2881" s="3">
        <v>44378</v>
      </c>
      <c r="T2881" t="s">
        <v>1709</v>
      </c>
      <c r="U2881">
        <v>99</v>
      </c>
      <c r="V2881" t="s">
        <v>4597</v>
      </c>
      <c r="W2881" t="s">
        <v>4596</v>
      </c>
      <c r="Y2881" s="3">
        <v>44378</v>
      </c>
      <c r="AA2881" t="s">
        <v>4597</v>
      </c>
      <c r="AH2881" t="str">
        <f>VLOOKUP(B2881,'cc Lookup'!A:J,10,0)</f>
        <v>Corporate Expenditure</v>
      </c>
      <c r="AI2881" t="str">
        <f>VLOOKUP(B2881,'cc Lookup'!A:E,5,0)</f>
        <v>Corporate Exp</v>
      </c>
      <c r="AJ2881" t="s">
        <v>6738</v>
      </c>
      <c r="AK2881" t="str">
        <f t="shared" si="88"/>
        <v>E35120 Corporate Expenses</v>
      </c>
      <c r="AL2881" t="str">
        <f t="shared" si="89"/>
        <v>7310 Legal / Prof Fees</v>
      </c>
      <c r="AM2881" t="str">
        <f>VLOOKUP(W2881,Lookup!A:B,2,0)</f>
        <v>Other</v>
      </c>
    </row>
    <row r="2882" spans="1:39" x14ac:dyDescent="0.25">
      <c r="A2882" t="s">
        <v>33</v>
      </c>
      <c r="B2882" s="1" t="s">
        <v>63</v>
      </c>
      <c r="C2882" s="1" t="s">
        <v>35</v>
      </c>
      <c r="D2882" s="1" t="s">
        <v>36</v>
      </c>
      <c r="E2882" s="1" t="s">
        <v>36</v>
      </c>
      <c r="F2882" s="1" t="s">
        <v>37</v>
      </c>
      <c r="G2882" t="s">
        <v>64</v>
      </c>
      <c r="H2882" t="s">
        <v>39</v>
      </c>
      <c r="I2882" t="s">
        <v>40</v>
      </c>
      <c r="J2882" t="s">
        <v>40</v>
      </c>
      <c r="K2882" t="s">
        <v>40</v>
      </c>
      <c r="L2882" s="4">
        <v>-20755</v>
      </c>
      <c r="M2882" s="2">
        <v>44348</v>
      </c>
      <c r="N2882" t="s">
        <v>55</v>
      </c>
      <c r="O2882" t="s">
        <v>56</v>
      </c>
      <c r="P2882" t="s">
        <v>4584</v>
      </c>
      <c r="Q2882" t="s">
        <v>4585</v>
      </c>
      <c r="R2882" t="s">
        <v>4586</v>
      </c>
      <c r="S2882" s="3">
        <v>44356</v>
      </c>
      <c r="T2882" t="s">
        <v>46</v>
      </c>
      <c r="U2882">
        <v>34</v>
      </c>
      <c r="V2882" t="s">
        <v>4483</v>
      </c>
      <c r="W2882" t="s">
        <v>4586</v>
      </c>
      <c r="Y2882" s="3">
        <v>44356</v>
      </c>
      <c r="AA2882" t="s">
        <v>4377</v>
      </c>
      <c r="AD2882" t="s">
        <v>4484</v>
      </c>
      <c r="AH2882" t="str">
        <f>VLOOKUP(B2882,'cc Lookup'!A:J,10,0)</f>
        <v>Corporate Expenditure</v>
      </c>
      <c r="AI2882" t="str">
        <f>VLOOKUP(B2882,'cc Lookup'!A:E,5,0)</f>
        <v>Corporate Exp</v>
      </c>
      <c r="AJ2882" t="s">
        <v>6738</v>
      </c>
      <c r="AK2882" t="str">
        <f t="shared" si="88"/>
        <v>E35120 Corporate Expenses</v>
      </c>
      <c r="AL2882" t="str">
        <f t="shared" si="89"/>
        <v>7310 Legal / Prof Fees</v>
      </c>
      <c r="AM2882" t="str">
        <f>VLOOKUP(W2882,Lookup!A:B,2,0)</f>
        <v>Other</v>
      </c>
    </row>
    <row r="2883" spans="1:39" x14ac:dyDescent="0.25">
      <c r="A2883" t="s">
        <v>33</v>
      </c>
      <c r="B2883" s="1" t="s">
        <v>63</v>
      </c>
      <c r="C2883" s="1" t="s">
        <v>35</v>
      </c>
      <c r="D2883" s="1" t="s">
        <v>36</v>
      </c>
      <c r="E2883" s="1" t="s">
        <v>36</v>
      </c>
      <c r="F2883" s="1" t="s">
        <v>37</v>
      </c>
      <c r="G2883" t="s">
        <v>64</v>
      </c>
      <c r="H2883" t="s">
        <v>39</v>
      </c>
      <c r="I2883" t="s">
        <v>40</v>
      </c>
      <c r="J2883" t="s">
        <v>40</v>
      </c>
      <c r="K2883" t="s">
        <v>40</v>
      </c>
      <c r="L2883" s="4">
        <v>231</v>
      </c>
      <c r="M2883" s="2">
        <v>44348</v>
      </c>
      <c r="N2883" t="s">
        <v>55</v>
      </c>
      <c r="O2883" t="s">
        <v>56</v>
      </c>
      <c r="P2883" t="s">
        <v>4584</v>
      </c>
      <c r="Q2883" t="s">
        <v>4585</v>
      </c>
      <c r="R2883" t="s">
        <v>4586</v>
      </c>
      <c r="S2883" s="3">
        <v>44356</v>
      </c>
      <c r="T2883" t="s">
        <v>46</v>
      </c>
      <c r="U2883">
        <v>35</v>
      </c>
      <c r="V2883" t="s">
        <v>4485</v>
      </c>
      <c r="W2883" t="s">
        <v>4586</v>
      </c>
      <c r="Y2883" s="3">
        <v>44356</v>
      </c>
      <c r="AA2883" t="s">
        <v>4485</v>
      </c>
      <c r="AH2883" t="str">
        <f>VLOOKUP(B2883,'cc Lookup'!A:J,10,0)</f>
        <v>Corporate Expenditure</v>
      </c>
      <c r="AI2883" t="str">
        <f>VLOOKUP(B2883,'cc Lookup'!A:E,5,0)</f>
        <v>Corporate Exp</v>
      </c>
      <c r="AJ2883" t="s">
        <v>6738</v>
      </c>
      <c r="AK2883" t="str">
        <f t="shared" si="88"/>
        <v>E35120 Corporate Expenses</v>
      </c>
      <c r="AL2883" t="str">
        <f t="shared" si="89"/>
        <v>7310 Legal / Prof Fees</v>
      </c>
      <c r="AM2883" t="str">
        <f>VLOOKUP(W2883,Lookup!A:B,2,0)</f>
        <v>Other</v>
      </c>
    </row>
    <row r="2884" spans="1:39" x14ac:dyDescent="0.25">
      <c r="A2884" t="s">
        <v>33</v>
      </c>
      <c r="B2884" s="1" t="s">
        <v>63</v>
      </c>
      <c r="C2884" s="1" t="s">
        <v>35</v>
      </c>
      <c r="D2884" s="1" t="s">
        <v>36</v>
      </c>
      <c r="E2884" s="1" t="s">
        <v>36</v>
      </c>
      <c r="F2884" s="1" t="s">
        <v>37</v>
      </c>
      <c r="G2884" t="s">
        <v>64</v>
      </c>
      <c r="H2884" t="s">
        <v>39</v>
      </c>
      <c r="I2884" t="s">
        <v>40</v>
      </c>
      <c r="J2884" t="s">
        <v>40</v>
      </c>
      <c r="K2884" t="s">
        <v>40</v>
      </c>
      <c r="L2884" s="4">
        <v>-20</v>
      </c>
      <c r="M2884" s="2">
        <v>44348</v>
      </c>
      <c r="N2884" t="s">
        <v>83</v>
      </c>
      <c r="O2884" t="s">
        <v>84</v>
      </c>
      <c r="P2884" t="s">
        <v>4598</v>
      </c>
      <c r="Q2884" t="s">
        <v>4599</v>
      </c>
      <c r="R2884" t="s">
        <v>4600</v>
      </c>
      <c r="S2884" s="3">
        <v>44350</v>
      </c>
      <c r="T2884" t="s">
        <v>46</v>
      </c>
      <c r="U2884">
        <v>8</v>
      </c>
      <c r="V2884" t="s">
        <v>47</v>
      </c>
      <c r="W2884" t="s">
        <v>332</v>
      </c>
      <c r="X2884" t="s">
        <v>4601</v>
      </c>
      <c r="Y2884" s="3">
        <v>44349</v>
      </c>
      <c r="AA2884" t="s">
        <v>4602</v>
      </c>
      <c r="AB2884" t="s">
        <v>91</v>
      </c>
      <c r="AC2884">
        <v>10005676</v>
      </c>
      <c r="AH2884" t="str">
        <f>VLOOKUP(B2884,'cc Lookup'!A:J,10,0)</f>
        <v>Corporate Expenditure</v>
      </c>
      <c r="AI2884" t="str">
        <f>VLOOKUP(B2884,'cc Lookup'!A:E,5,0)</f>
        <v>Corporate Exp</v>
      </c>
      <c r="AJ2884" t="s">
        <v>6738</v>
      </c>
      <c r="AK2884" t="str">
        <f t="shared" ref="AK2884:AK2947" si="90">B2884&amp;" "&amp;G2884</f>
        <v>E35120 Corporate Expenses</v>
      </c>
      <c r="AL2884" t="str">
        <f t="shared" ref="AL2884:AL2947" si="91">C2884&amp;" "&amp;H2884</f>
        <v>7310 Legal / Prof Fees</v>
      </c>
      <c r="AM2884" t="str">
        <f>VLOOKUP(W2884,Lookup!A:B,2,0)</f>
        <v>Other</v>
      </c>
    </row>
    <row r="2885" spans="1:39" x14ac:dyDescent="0.25">
      <c r="A2885" t="s">
        <v>33</v>
      </c>
      <c r="B2885" s="1" t="s">
        <v>63</v>
      </c>
      <c r="C2885" s="1" t="s">
        <v>35</v>
      </c>
      <c r="D2885" s="1" t="s">
        <v>36</v>
      </c>
      <c r="E2885" s="1" t="s">
        <v>36</v>
      </c>
      <c r="F2885" s="1" t="s">
        <v>37</v>
      </c>
      <c r="G2885" t="s">
        <v>64</v>
      </c>
      <c r="H2885" t="s">
        <v>39</v>
      </c>
      <c r="I2885" t="s">
        <v>40</v>
      </c>
      <c r="J2885" t="s">
        <v>40</v>
      </c>
      <c r="K2885" t="s">
        <v>40</v>
      </c>
      <c r="L2885" s="4">
        <v>-86</v>
      </c>
      <c r="M2885" s="2">
        <v>44348</v>
      </c>
      <c r="N2885" t="s">
        <v>83</v>
      </c>
      <c r="O2885" t="s">
        <v>84</v>
      </c>
      <c r="P2885" t="s">
        <v>4598</v>
      </c>
      <c r="Q2885" t="s">
        <v>4599</v>
      </c>
      <c r="R2885" t="s">
        <v>4600</v>
      </c>
      <c r="S2885" s="3">
        <v>44350</v>
      </c>
      <c r="T2885" t="s">
        <v>46</v>
      </c>
      <c r="U2885">
        <v>8</v>
      </c>
      <c r="V2885" t="s">
        <v>47</v>
      </c>
      <c r="W2885" t="s">
        <v>332</v>
      </c>
      <c r="X2885" t="s">
        <v>4603</v>
      </c>
      <c r="Y2885" s="3">
        <v>44349</v>
      </c>
      <c r="AA2885" t="s">
        <v>4604</v>
      </c>
      <c r="AB2885" t="s">
        <v>91</v>
      </c>
      <c r="AC2885">
        <v>10005676</v>
      </c>
      <c r="AH2885" t="str">
        <f>VLOOKUP(B2885,'cc Lookup'!A:J,10,0)</f>
        <v>Corporate Expenditure</v>
      </c>
      <c r="AI2885" t="str">
        <f>VLOOKUP(B2885,'cc Lookup'!A:E,5,0)</f>
        <v>Corporate Exp</v>
      </c>
      <c r="AJ2885" t="s">
        <v>6738</v>
      </c>
      <c r="AK2885" t="str">
        <f t="shared" si="90"/>
        <v>E35120 Corporate Expenses</v>
      </c>
      <c r="AL2885" t="str">
        <f t="shared" si="91"/>
        <v>7310 Legal / Prof Fees</v>
      </c>
      <c r="AM2885" t="str">
        <f>VLOOKUP(W2885,Lookup!A:B,2,0)</f>
        <v>Other</v>
      </c>
    </row>
    <row r="2886" spans="1:39" x14ac:dyDescent="0.25">
      <c r="A2886" t="s">
        <v>33</v>
      </c>
      <c r="B2886" s="1" t="s">
        <v>63</v>
      </c>
      <c r="C2886" s="1" t="s">
        <v>35</v>
      </c>
      <c r="D2886" s="1" t="s">
        <v>36</v>
      </c>
      <c r="E2886" s="1" t="s">
        <v>2977</v>
      </c>
      <c r="F2886" s="1" t="s">
        <v>37</v>
      </c>
      <c r="G2886" t="s">
        <v>64</v>
      </c>
      <c r="H2886" t="s">
        <v>39</v>
      </c>
      <c r="I2886" t="s">
        <v>40</v>
      </c>
      <c r="J2886" t="s">
        <v>2978</v>
      </c>
      <c r="K2886" t="s">
        <v>40</v>
      </c>
      <c r="L2886" s="4">
        <v>-142639.57999999999</v>
      </c>
      <c r="M2886" s="2">
        <v>44348</v>
      </c>
      <c r="N2886" t="s">
        <v>55</v>
      </c>
      <c r="O2886" t="s">
        <v>56</v>
      </c>
      <c r="P2886" t="s">
        <v>4581</v>
      </c>
      <c r="Q2886" t="s">
        <v>4582</v>
      </c>
      <c r="R2886" t="s">
        <v>4583</v>
      </c>
      <c r="S2886" s="3">
        <v>44383</v>
      </c>
      <c r="T2886" t="s">
        <v>350</v>
      </c>
      <c r="U2886">
        <v>35</v>
      </c>
      <c r="V2886" t="s">
        <v>4605</v>
      </c>
      <c r="W2886" t="s">
        <v>4583</v>
      </c>
      <c r="Y2886" s="3">
        <v>44383</v>
      </c>
      <c r="AA2886" t="s">
        <v>4422</v>
      </c>
      <c r="AD2886" t="s">
        <v>4606</v>
      </c>
      <c r="AH2886" t="str">
        <f>VLOOKUP(B2886,'cc Lookup'!A:J,10,0)</f>
        <v>Corporate Expenditure</v>
      </c>
      <c r="AI2886" t="str">
        <f>VLOOKUP(B2886,'cc Lookup'!A:E,5,0)</f>
        <v>Corporate Exp</v>
      </c>
      <c r="AJ2886" t="s">
        <v>6738</v>
      </c>
      <c r="AK2886" t="str">
        <f t="shared" si="90"/>
        <v>E35120 Corporate Expenses</v>
      </c>
      <c r="AL2886" t="str">
        <f t="shared" si="91"/>
        <v>7310 Legal / Prof Fees</v>
      </c>
      <c r="AM2886" t="str">
        <f>VLOOKUP(W2886,Lookup!A:B,2,0)</f>
        <v>Other</v>
      </c>
    </row>
    <row r="2887" spans="1:39" x14ac:dyDescent="0.25">
      <c r="A2887" t="s">
        <v>33</v>
      </c>
      <c r="B2887" s="1" t="s">
        <v>63</v>
      </c>
      <c r="C2887" s="1" t="s">
        <v>35</v>
      </c>
      <c r="D2887" s="1" t="s">
        <v>36</v>
      </c>
      <c r="E2887" s="1" t="s">
        <v>2977</v>
      </c>
      <c r="F2887" s="1" t="s">
        <v>37</v>
      </c>
      <c r="G2887" t="s">
        <v>64</v>
      </c>
      <c r="H2887" t="s">
        <v>39</v>
      </c>
      <c r="I2887" t="s">
        <v>40</v>
      </c>
      <c r="J2887" t="s">
        <v>2978</v>
      </c>
      <c r="K2887" t="s">
        <v>40</v>
      </c>
      <c r="L2887" s="4">
        <v>158257.04999999999</v>
      </c>
      <c r="M2887" s="2">
        <v>44348</v>
      </c>
      <c r="N2887" t="s">
        <v>55</v>
      </c>
      <c r="O2887" t="s">
        <v>56</v>
      </c>
      <c r="P2887" t="s">
        <v>4584</v>
      </c>
      <c r="Q2887" t="s">
        <v>4585</v>
      </c>
      <c r="R2887" t="s">
        <v>4586</v>
      </c>
      <c r="S2887" s="3">
        <v>44356</v>
      </c>
      <c r="T2887" t="s">
        <v>46</v>
      </c>
      <c r="U2887">
        <v>36</v>
      </c>
      <c r="V2887" t="s">
        <v>4494</v>
      </c>
      <c r="W2887" t="s">
        <v>4586</v>
      </c>
      <c r="Y2887" s="3">
        <v>44356</v>
      </c>
      <c r="AA2887" t="s">
        <v>4422</v>
      </c>
      <c r="AD2887" t="s">
        <v>4495</v>
      </c>
      <c r="AH2887" t="str">
        <f>VLOOKUP(B2887,'cc Lookup'!A:J,10,0)</f>
        <v>Corporate Expenditure</v>
      </c>
      <c r="AI2887" t="str">
        <f>VLOOKUP(B2887,'cc Lookup'!A:E,5,0)</f>
        <v>Corporate Exp</v>
      </c>
      <c r="AJ2887" t="s">
        <v>6738</v>
      </c>
      <c r="AK2887" t="str">
        <f t="shared" si="90"/>
        <v>E35120 Corporate Expenses</v>
      </c>
      <c r="AL2887" t="str">
        <f t="shared" si="91"/>
        <v>7310 Legal / Prof Fees</v>
      </c>
      <c r="AM2887" t="str">
        <f>VLOOKUP(W2887,Lookup!A:B,2,0)</f>
        <v>Other</v>
      </c>
    </row>
    <row r="2888" spans="1:39" x14ac:dyDescent="0.25">
      <c r="A2888" t="s">
        <v>33</v>
      </c>
      <c r="B2888" s="1" t="s">
        <v>63</v>
      </c>
      <c r="C2888" s="1" t="s">
        <v>35</v>
      </c>
      <c r="D2888" s="1" t="s">
        <v>140</v>
      </c>
      <c r="E2888" s="1" t="s">
        <v>36</v>
      </c>
      <c r="F2888" s="1" t="s">
        <v>37</v>
      </c>
      <c r="G2888" t="s">
        <v>64</v>
      </c>
      <c r="H2888" t="s">
        <v>39</v>
      </c>
      <c r="I2888" t="s">
        <v>141</v>
      </c>
      <c r="J2888" t="s">
        <v>40</v>
      </c>
      <c r="K2888" t="s">
        <v>40</v>
      </c>
      <c r="L2888" s="4">
        <v>2100</v>
      </c>
      <c r="M2888" s="2">
        <v>44348</v>
      </c>
      <c r="N2888" t="s">
        <v>311</v>
      </c>
      <c r="O2888" t="s">
        <v>56</v>
      </c>
      <c r="P2888" t="s">
        <v>4607</v>
      </c>
      <c r="Q2888" t="s">
        <v>4608</v>
      </c>
      <c r="R2888" t="s">
        <v>4609</v>
      </c>
      <c r="S2888" s="3">
        <v>44383</v>
      </c>
      <c r="T2888" t="s">
        <v>350</v>
      </c>
      <c r="U2888">
        <v>241</v>
      </c>
      <c r="V2888" t="s">
        <v>4610</v>
      </c>
      <c r="W2888" t="s">
        <v>4609</v>
      </c>
      <c r="Y2888" s="3">
        <v>44383</v>
      </c>
      <c r="AA2888" t="s">
        <v>4611</v>
      </c>
      <c r="AD2888" t="s">
        <v>4501</v>
      </c>
      <c r="AH2888" t="str">
        <f>VLOOKUP(B2888,'cc Lookup'!A:J,10,0)</f>
        <v>Corporate Expenditure</v>
      </c>
      <c r="AI2888" t="str">
        <f>VLOOKUP(B2888,'cc Lookup'!A:E,5,0)</f>
        <v>Corporate Exp</v>
      </c>
      <c r="AJ2888" t="s">
        <v>6738</v>
      </c>
      <c r="AK2888" t="str">
        <f t="shared" si="90"/>
        <v>E35120 Corporate Expenses</v>
      </c>
      <c r="AL2888" t="str">
        <f t="shared" si="91"/>
        <v>7310 Legal / Prof Fees</v>
      </c>
      <c r="AM2888" t="str">
        <f>VLOOKUP(W2888,Lookup!A:B,2,0)</f>
        <v>Other</v>
      </c>
    </row>
    <row r="2889" spans="1:39" x14ac:dyDescent="0.25">
      <c r="A2889" t="s">
        <v>33</v>
      </c>
      <c r="B2889" s="1" t="s">
        <v>63</v>
      </c>
      <c r="C2889" s="1" t="s">
        <v>35</v>
      </c>
      <c r="D2889" s="1" t="s">
        <v>36</v>
      </c>
      <c r="E2889" s="1" t="s">
        <v>36</v>
      </c>
      <c r="F2889" s="1" t="s">
        <v>37</v>
      </c>
      <c r="G2889" t="s">
        <v>64</v>
      </c>
      <c r="H2889" t="s">
        <v>39</v>
      </c>
      <c r="I2889" t="s">
        <v>40</v>
      </c>
      <c r="J2889" t="s">
        <v>40</v>
      </c>
      <c r="K2889" t="s">
        <v>40</v>
      </c>
      <c r="L2889" s="4">
        <v>41510</v>
      </c>
      <c r="M2889" s="2">
        <v>44378</v>
      </c>
      <c r="N2889" t="s">
        <v>55</v>
      </c>
      <c r="O2889" t="s">
        <v>56</v>
      </c>
      <c r="P2889" t="s">
        <v>4711</v>
      </c>
      <c r="Q2889" t="s">
        <v>4712</v>
      </c>
      <c r="R2889" t="s">
        <v>4713</v>
      </c>
      <c r="S2889" s="3">
        <v>44412</v>
      </c>
      <c r="T2889" t="s">
        <v>350</v>
      </c>
      <c r="U2889">
        <v>35</v>
      </c>
      <c r="V2889" t="s">
        <v>4718</v>
      </c>
      <c r="W2889" t="s">
        <v>4713</v>
      </c>
      <c r="Y2889" s="3">
        <v>44412</v>
      </c>
      <c r="AA2889" t="s">
        <v>4589</v>
      </c>
      <c r="AD2889" t="s">
        <v>4719</v>
      </c>
      <c r="AH2889" t="str">
        <f>VLOOKUP(B2889,'cc Lookup'!A:J,10,0)</f>
        <v>Corporate Expenditure</v>
      </c>
      <c r="AI2889" t="str">
        <f>VLOOKUP(B2889,'cc Lookup'!A:E,5,0)</f>
        <v>Corporate Exp</v>
      </c>
      <c r="AJ2889" t="s">
        <v>6738</v>
      </c>
      <c r="AK2889" t="str">
        <f t="shared" si="90"/>
        <v>E35120 Corporate Expenses</v>
      </c>
      <c r="AL2889" t="str">
        <f t="shared" si="91"/>
        <v>7310 Legal / Prof Fees</v>
      </c>
      <c r="AM2889" t="str">
        <f>VLOOKUP(W2889,Lookup!A:B,2,0)</f>
        <v>Other</v>
      </c>
    </row>
    <row r="2890" spans="1:39" x14ac:dyDescent="0.25">
      <c r="A2890" t="s">
        <v>33</v>
      </c>
      <c r="B2890" s="1" t="s">
        <v>63</v>
      </c>
      <c r="C2890" s="1" t="s">
        <v>35</v>
      </c>
      <c r="D2890" s="1" t="s">
        <v>36</v>
      </c>
      <c r="E2890" s="1" t="s">
        <v>36</v>
      </c>
      <c r="F2890" s="1" t="s">
        <v>37</v>
      </c>
      <c r="G2890" t="s">
        <v>64</v>
      </c>
      <c r="H2890" t="s">
        <v>39</v>
      </c>
      <c r="I2890" t="s">
        <v>40</v>
      </c>
      <c r="J2890" t="s">
        <v>40</v>
      </c>
      <c r="K2890" t="s">
        <v>40</v>
      </c>
      <c r="L2890" s="4">
        <v>-2653</v>
      </c>
      <c r="M2890" s="2">
        <v>44378</v>
      </c>
      <c r="N2890" t="s">
        <v>55</v>
      </c>
      <c r="O2890" t="s">
        <v>56</v>
      </c>
      <c r="P2890" t="s">
        <v>4711</v>
      </c>
      <c r="Q2890" t="s">
        <v>4712</v>
      </c>
      <c r="R2890" t="s">
        <v>4713</v>
      </c>
      <c r="S2890" s="3">
        <v>44412</v>
      </c>
      <c r="T2890" t="s">
        <v>350</v>
      </c>
      <c r="U2890">
        <v>36</v>
      </c>
      <c r="V2890" t="s">
        <v>4720</v>
      </c>
      <c r="W2890" t="s">
        <v>4713</v>
      </c>
      <c r="Y2890" s="3">
        <v>44412</v>
      </c>
      <c r="AA2890" t="s">
        <v>4720</v>
      </c>
      <c r="AH2890" t="str">
        <f>VLOOKUP(B2890,'cc Lookup'!A:J,10,0)</f>
        <v>Corporate Expenditure</v>
      </c>
      <c r="AI2890" t="str">
        <f>VLOOKUP(B2890,'cc Lookup'!A:E,5,0)</f>
        <v>Corporate Exp</v>
      </c>
      <c r="AJ2890" t="s">
        <v>6738</v>
      </c>
      <c r="AK2890" t="str">
        <f t="shared" si="90"/>
        <v>E35120 Corporate Expenses</v>
      </c>
      <c r="AL2890" t="str">
        <f t="shared" si="91"/>
        <v>7310 Legal / Prof Fees</v>
      </c>
      <c r="AM2890" t="str">
        <f>VLOOKUP(W2890,Lookup!A:B,2,0)</f>
        <v>Other</v>
      </c>
    </row>
    <row r="2891" spans="1:39" x14ac:dyDescent="0.25">
      <c r="A2891" t="s">
        <v>33</v>
      </c>
      <c r="B2891" s="1" t="s">
        <v>63</v>
      </c>
      <c r="C2891" s="1" t="s">
        <v>35</v>
      </c>
      <c r="D2891" s="1" t="s">
        <v>36</v>
      </c>
      <c r="E2891" s="1" t="s">
        <v>36</v>
      </c>
      <c r="F2891" s="1" t="s">
        <v>37</v>
      </c>
      <c r="G2891" t="s">
        <v>64</v>
      </c>
      <c r="H2891" t="s">
        <v>39</v>
      </c>
      <c r="I2891" t="s">
        <v>40</v>
      </c>
      <c r="J2891" t="s">
        <v>40</v>
      </c>
      <c r="K2891" t="s">
        <v>40</v>
      </c>
      <c r="L2891" s="4">
        <v>-2900</v>
      </c>
      <c r="M2891" s="2">
        <v>44378</v>
      </c>
      <c r="N2891" t="s">
        <v>55</v>
      </c>
      <c r="O2891" t="s">
        <v>56</v>
      </c>
      <c r="P2891" t="s">
        <v>4721</v>
      </c>
      <c r="Q2891" t="s">
        <v>4722</v>
      </c>
      <c r="R2891" t="s">
        <v>4723</v>
      </c>
      <c r="S2891" s="3">
        <v>44386</v>
      </c>
      <c r="T2891" t="s">
        <v>46</v>
      </c>
      <c r="U2891">
        <v>99</v>
      </c>
      <c r="V2891" t="s">
        <v>4597</v>
      </c>
      <c r="W2891" t="s">
        <v>4723</v>
      </c>
      <c r="Y2891" s="3">
        <v>44386</v>
      </c>
      <c r="AA2891" t="s">
        <v>4597</v>
      </c>
      <c r="AH2891" t="str">
        <f>VLOOKUP(B2891,'cc Lookup'!A:J,10,0)</f>
        <v>Corporate Expenditure</v>
      </c>
      <c r="AI2891" t="str">
        <f>VLOOKUP(B2891,'cc Lookup'!A:E,5,0)</f>
        <v>Corporate Exp</v>
      </c>
      <c r="AJ2891" t="s">
        <v>6738</v>
      </c>
      <c r="AK2891" t="str">
        <f t="shared" si="90"/>
        <v>E35120 Corporate Expenses</v>
      </c>
      <c r="AL2891" t="str">
        <f t="shared" si="91"/>
        <v>7310 Legal / Prof Fees</v>
      </c>
      <c r="AM2891" t="str">
        <f>VLOOKUP(W2891,Lookup!A:B,2,0)</f>
        <v>Other</v>
      </c>
    </row>
    <row r="2892" spans="1:39" x14ac:dyDescent="0.25">
      <c r="A2892" t="s">
        <v>33</v>
      </c>
      <c r="B2892" s="1" t="s">
        <v>63</v>
      </c>
      <c r="C2892" s="1" t="s">
        <v>35</v>
      </c>
      <c r="D2892" s="1" t="s">
        <v>36</v>
      </c>
      <c r="E2892" s="1" t="s">
        <v>36</v>
      </c>
      <c r="F2892" s="1" t="s">
        <v>37</v>
      </c>
      <c r="G2892" t="s">
        <v>64</v>
      </c>
      <c r="H2892" t="s">
        <v>39</v>
      </c>
      <c r="I2892" t="s">
        <v>40</v>
      </c>
      <c r="J2892" t="s">
        <v>40</v>
      </c>
      <c r="K2892" t="s">
        <v>40</v>
      </c>
      <c r="L2892" s="4">
        <v>-8</v>
      </c>
      <c r="M2892" s="2">
        <v>44378</v>
      </c>
      <c r="N2892" t="s">
        <v>55</v>
      </c>
      <c r="O2892" t="s">
        <v>56</v>
      </c>
      <c r="P2892" t="s">
        <v>4714</v>
      </c>
      <c r="Q2892" t="s">
        <v>4715</v>
      </c>
      <c r="R2892" t="s">
        <v>4716</v>
      </c>
      <c r="S2892" s="3">
        <v>44386</v>
      </c>
      <c r="T2892" t="s">
        <v>46</v>
      </c>
      <c r="U2892">
        <v>33</v>
      </c>
      <c r="V2892" t="s">
        <v>4587</v>
      </c>
      <c r="W2892" t="s">
        <v>4716</v>
      </c>
      <c r="Y2892" s="3">
        <v>44386</v>
      </c>
      <c r="AA2892" t="s">
        <v>4587</v>
      </c>
      <c r="AH2892" t="str">
        <f>VLOOKUP(B2892,'cc Lookup'!A:J,10,0)</f>
        <v>Corporate Expenditure</v>
      </c>
      <c r="AI2892" t="str">
        <f>VLOOKUP(B2892,'cc Lookup'!A:E,5,0)</f>
        <v>Corporate Exp</v>
      </c>
      <c r="AJ2892" t="s">
        <v>6738</v>
      </c>
      <c r="AK2892" t="str">
        <f t="shared" si="90"/>
        <v>E35120 Corporate Expenses</v>
      </c>
      <c r="AL2892" t="str">
        <f t="shared" si="91"/>
        <v>7310 Legal / Prof Fees</v>
      </c>
      <c r="AM2892" t="str">
        <f>VLOOKUP(W2892,Lookup!A:B,2,0)</f>
        <v>Other</v>
      </c>
    </row>
    <row r="2893" spans="1:39" x14ac:dyDescent="0.25">
      <c r="A2893" t="s">
        <v>33</v>
      </c>
      <c r="B2893" s="1" t="s">
        <v>63</v>
      </c>
      <c r="C2893" s="1" t="s">
        <v>35</v>
      </c>
      <c r="D2893" s="1" t="s">
        <v>36</v>
      </c>
      <c r="E2893" s="1" t="s">
        <v>36</v>
      </c>
      <c r="F2893" s="1" t="s">
        <v>37</v>
      </c>
      <c r="G2893" t="s">
        <v>64</v>
      </c>
      <c r="H2893" t="s">
        <v>39</v>
      </c>
      <c r="I2893" t="s">
        <v>40</v>
      </c>
      <c r="J2893" t="s">
        <v>40</v>
      </c>
      <c r="K2893" t="s">
        <v>40</v>
      </c>
      <c r="L2893" s="4">
        <v>-30962</v>
      </c>
      <c r="M2893" s="2">
        <v>44378</v>
      </c>
      <c r="N2893" t="s">
        <v>55</v>
      </c>
      <c r="O2893" t="s">
        <v>56</v>
      </c>
      <c r="P2893" t="s">
        <v>4714</v>
      </c>
      <c r="Q2893" t="s">
        <v>4715</v>
      </c>
      <c r="R2893" t="s">
        <v>4716</v>
      </c>
      <c r="S2893" s="3">
        <v>44386</v>
      </c>
      <c r="T2893" t="s">
        <v>46</v>
      </c>
      <c r="U2893">
        <v>34</v>
      </c>
      <c r="V2893" t="s">
        <v>4588</v>
      </c>
      <c r="W2893" t="s">
        <v>4716</v>
      </c>
      <c r="Y2893" s="3">
        <v>44386</v>
      </c>
      <c r="AA2893" t="s">
        <v>4589</v>
      </c>
      <c r="AD2893" t="s">
        <v>4590</v>
      </c>
      <c r="AH2893" t="str">
        <f>VLOOKUP(B2893,'cc Lookup'!A:J,10,0)</f>
        <v>Corporate Expenditure</v>
      </c>
      <c r="AI2893" t="str">
        <f>VLOOKUP(B2893,'cc Lookup'!A:E,5,0)</f>
        <v>Corporate Exp</v>
      </c>
      <c r="AJ2893" t="s">
        <v>6738</v>
      </c>
      <c r="AK2893" t="str">
        <f t="shared" si="90"/>
        <v>E35120 Corporate Expenses</v>
      </c>
      <c r="AL2893" t="str">
        <f t="shared" si="91"/>
        <v>7310 Legal / Prof Fees</v>
      </c>
      <c r="AM2893" t="str">
        <f>VLOOKUP(W2893,Lookup!A:B,2,0)</f>
        <v>Other</v>
      </c>
    </row>
    <row r="2894" spans="1:39" x14ac:dyDescent="0.25">
      <c r="A2894" t="s">
        <v>33</v>
      </c>
      <c r="B2894" s="1" t="s">
        <v>63</v>
      </c>
      <c r="C2894" s="1" t="s">
        <v>35</v>
      </c>
      <c r="D2894" s="1" t="s">
        <v>36</v>
      </c>
      <c r="E2894" s="1" t="s">
        <v>36</v>
      </c>
      <c r="F2894" s="1" t="s">
        <v>37</v>
      </c>
      <c r="G2894" t="s">
        <v>64</v>
      </c>
      <c r="H2894" t="s">
        <v>39</v>
      </c>
      <c r="I2894" t="s">
        <v>40</v>
      </c>
      <c r="J2894" t="s">
        <v>40</v>
      </c>
      <c r="K2894" t="s">
        <v>40</v>
      </c>
      <c r="L2894" s="4">
        <v>8</v>
      </c>
      <c r="M2894" s="2">
        <v>44378</v>
      </c>
      <c r="N2894" t="s">
        <v>55</v>
      </c>
      <c r="O2894" t="s">
        <v>56</v>
      </c>
      <c r="P2894" t="s">
        <v>4724</v>
      </c>
      <c r="Q2894" t="s">
        <v>4725</v>
      </c>
      <c r="R2894" t="s">
        <v>4726</v>
      </c>
      <c r="S2894" s="3">
        <v>44386</v>
      </c>
      <c r="T2894" t="s">
        <v>46</v>
      </c>
      <c r="U2894">
        <v>35</v>
      </c>
      <c r="V2894" t="s">
        <v>4587</v>
      </c>
      <c r="W2894" t="s">
        <v>4726</v>
      </c>
      <c r="Y2894" s="3">
        <v>44386</v>
      </c>
      <c r="AA2894" t="s">
        <v>4587</v>
      </c>
      <c r="AH2894" t="str">
        <f>VLOOKUP(B2894,'cc Lookup'!A:J,10,0)</f>
        <v>Corporate Expenditure</v>
      </c>
      <c r="AI2894" t="str">
        <f>VLOOKUP(B2894,'cc Lookup'!A:E,5,0)</f>
        <v>Corporate Exp</v>
      </c>
      <c r="AJ2894" t="s">
        <v>6738</v>
      </c>
      <c r="AK2894" t="str">
        <f t="shared" si="90"/>
        <v>E35120 Corporate Expenses</v>
      </c>
      <c r="AL2894" t="str">
        <f t="shared" si="91"/>
        <v>7310 Legal / Prof Fees</v>
      </c>
      <c r="AM2894" t="str">
        <f>VLOOKUP(W2894,Lookup!A:B,2,0)</f>
        <v>Other</v>
      </c>
    </row>
    <row r="2895" spans="1:39" x14ac:dyDescent="0.25">
      <c r="A2895" t="s">
        <v>33</v>
      </c>
      <c r="B2895" s="1" t="s">
        <v>63</v>
      </c>
      <c r="C2895" s="1" t="s">
        <v>35</v>
      </c>
      <c r="D2895" s="1" t="s">
        <v>36</v>
      </c>
      <c r="E2895" s="1" t="s">
        <v>36</v>
      </c>
      <c r="F2895" s="1" t="s">
        <v>37</v>
      </c>
      <c r="G2895" t="s">
        <v>64</v>
      </c>
      <c r="H2895" t="s">
        <v>39</v>
      </c>
      <c r="I2895" t="s">
        <v>40</v>
      </c>
      <c r="J2895" t="s">
        <v>40</v>
      </c>
      <c r="K2895" t="s">
        <v>40</v>
      </c>
      <c r="L2895" s="4">
        <v>2900</v>
      </c>
      <c r="M2895" s="2">
        <v>44378</v>
      </c>
      <c r="N2895" t="s">
        <v>55</v>
      </c>
      <c r="O2895" t="s">
        <v>56</v>
      </c>
      <c r="P2895" t="s">
        <v>4724</v>
      </c>
      <c r="Q2895" t="s">
        <v>4725</v>
      </c>
      <c r="R2895" t="s">
        <v>4726</v>
      </c>
      <c r="S2895" s="3">
        <v>44386</v>
      </c>
      <c r="T2895" t="s">
        <v>46</v>
      </c>
      <c r="U2895">
        <v>36</v>
      </c>
      <c r="V2895" t="s">
        <v>4594</v>
      </c>
      <c r="W2895" t="s">
        <v>4726</v>
      </c>
      <c r="Y2895" s="3">
        <v>44386</v>
      </c>
      <c r="AA2895" t="s">
        <v>4594</v>
      </c>
      <c r="AH2895" t="str">
        <f>VLOOKUP(B2895,'cc Lookup'!A:J,10,0)</f>
        <v>Corporate Expenditure</v>
      </c>
      <c r="AI2895" t="str">
        <f>VLOOKUP(B2895,'cc Lookup'!A:E,5,0)</f>
        <v>Corporate Exp</v>
      </c>
      <c r="AJ2895" t="s">
        <v>6738</v>
      </c>
      <c r="AK2895" t="str">
        <f t="shared" si="90"/>
        <v>E35120 Corporate Expenses</v>
      </c>
      <c r="AL2895" t="str">
        <f t="shared" si="91"/>
        <v>7310 Legal / Prof Fees</v>
      </c>
      <c r="AM2895" t="str">
        <f>VLOOKUP(W2895,Lookup!A:B,2,0)</f>
        <v>Other</v>
      </c>
    </row>
    <row r="2896" spans="1:39" x14ac:dyDescent="0.25">
      <c r="A2896" t="s">
        <v>33</v>
      </c>
      <c r="B2896" s="1" t="s">
        <v>63</v>
      </c>
      <c r="C2896" s="1" t="s">
        <v>35</v>
      </c>
      <c r="D2896" s="1" t="s">
        <v>36</v>
      </c>
      <c r="E2896" s="1" t="s">
        <v>36</v>
      </c>
      <c r="F2896" s="1" t="s">
        <v>37</v>
      </c>
      <c r="G2896" t="s">
        <v>64</v>
      </c>
      <c r="H2896" t="s">
        <v>39</v>
      </c>
      <c r="I2896" t="s">
        <v>40</v>
      </c>
      <c r="J2896" t="s">
        <v>40</v>
      </c>
      <c r="K2896" t="s">
        <v>40</v>
      </c>
      <c r="L2896" s="4">
        <v>2900</v>
      </c>
      <c r="M2896" s="2">
        <v>44378</v>
      </c>
      <c r="N2896" t="s">
        <v>311</v>
      </c>
      <c r="O2896" t="s">
        <v>56</v>
      </c>
      <c r="P2896" t="s">
        <v>4727</v>
      </c>
      <c r="Q2896" t="s">
        <v>4728</v>
      </c>
      <c r="R2896" t="s">
        <v>4729</v>
      </c>
      <c r="S2896" s="3">
        <v>44406</v>
      </c>
      <c r="T2896" t="s">
        <v>4621</v>
      </c>
      <c r="U2896">
        <v>4</v>
      </c>
      <c r="V2896" t="s">
        <v>4727</v>
      </c>
      <c r="W2896" t="s">
        <v>4729</v>
      </c>
      <c r="Y2896" s="3">
        <v>44406</v>
      </c>
      <c r="AA2896" t="s">
        <v>4727</v>
      </c>
      <c r="AH2896" t="str">
        <f>VLOOKUP(B2896,'cc Lookup'!A:J,10,0)</f>
        <v>Corporate Expenditure</v>
      </c>
      <c r="AI2896" t="str">
        <f>VLOOKUP(B2896,'cc Lookup'!A:E,5,0)</f>
        <v>Corporate Exp</v>
      </c>
      <c r="AJ2896" t="s">
        <v>6738</v>
      </c>
      <c r="AK2896" t="str">
        <f t="shared" si="90"/>
        <v>E35120 Corporate Expenses</v>
      </c>
      <c r="AL2896" t="str">
        <f t="shared" si="91"/>
        <v>7310 Legal / Prof Fees</v>
      </c>
      <c r="AM2896" t="str">
        <f>VLOOKUP(W2896,Lookup!A:B,2,0)</f>
        <v>Other</v>
      </c>
    </row>
    <row r="2897" spans="1:39" x14ac:dyDescent="0.25">
      <c r="A2897" t="s">
        <v>33</v>
      </c>
      <c r="B2897" s="1" t="s">
        <v>63</v>
      </c>
      <c r="C2897" s="1" t="s">
        <v>35</v>
      </c>
      <c r="D2897" s="1" t="s">
        <v>36</v>
      </c>
      <c r="E2897" s="1" t="s">
        <v>36</v>
      </c>
      <c r="F2897" s="1" t="s">
        <v>37</v>
      </c>
      <c r="G2897" t="s">
        <v>64</v>
      </c>
      <c r="H2897" t="s">
        <v>39</v>
      </c>
      <c r="I2897" t="s">
        <v>40</v>
      </c>
      <c r="J2897" t="s">
        <v>40</v>
      </c>
      <c r="K2897" t="s">
        <v>40</v>
      </c>
      <c r="L2897" s="4">
        <v>1800</v>
      </c>
      <c r="M2897" s="2">
        <v>44378</v>
      </c>
      <c r="N2897" t="s">
        <v>311</v>
      </c>
      <c r="O2897" t="s">
        <v>56</v>
      </c>
      <c r="P2897" t="s">
        <v>4730</v>
      </c>
      <c r="Q2897" t="s">
        <v>4731</v>
      </c>
      <c r="R2897" t="s">
        <v>4732</v>
      </c>
      <c r="S2897" s="3">
        <v>44407</v>
      </c>
      <c r="T2897" t="s">
        <v>2266</v>
      </c>
      <c r="U2897">
        <v>40</v>
      </c>
      <c r="V2897" t="s">
        <v>4733</v>
      </c>
      <c r="W2897" t="s">
        <v>4732</v>
      </c>
      <c r="Y2897" s="3">
        <v>44407</v>
      </c>
      <c r="AA2897" t="s">
        <v>4734</v>
      </c>
      <c r="AD2897" t="s">
        <v>4400</v>
      </c>
      <c r="AH2897" t="str">
        <f>VLOOKUP(B2897,'cc Lookup'!A:J,10,0)</f>
        <v>Corporate Expenditure</v>
      </c>
      <c r="AI2897" t="str">
        <f>VLOOKUP(B2897,'cc Lookup'!A:E,5,0)</f>
        <v>Corporate Exp</v>
      </c>
      <c r="AJ2897" t="s">
        <v>6738</v>
      </c>
      <c r="AK2897" t="str">
        <f t="shared" si="90"/>
        <v>E35120 Corporate Expenses</v>
      </c>
      <c r="AL2897" t="str">
        <f t="shared" si="91"/>
        <v>7310 Legal / Prof Fees</v>
      </c>
      <c r="AM2897" t="str">
        <f>VLOOKUP(W2897,Lookup!A:B,2,0)</f>
        <v>Other</v>
      </c>
    </row>
    <row r="2898" spans="1:39" x14ac:dyDescent="0.25">
      <c r="A2898" t="s">
        <v>33</v>
      </c>
      <c r="B2898" s="1" t="s">
        <v>63</v>
      </c>
      <c r="C2898" s="1" t="s">
        <v>35</v>
      </c>
      <c r="D2898" s="1" t="s">
        <v>36</v>
      </c>
      <c r="E2898" s="1" t="s">
        <v>36</v>
      </c>
      <c r="F2898" s="1" t="s">
        <v>37</v>
      </c>
      <c r="G2898" t="s">
        <v>64</v>
      </c>
      <c r="H2898" t="s">
        <v>39</v>
      </c>
      <c r="I2898" t="s">
        <v>40</v>
      </c>
      <c r="J2898" t="s">
        <v>40</v>
      </c>
      <c r="K2898" t="s">
        <v>40</v>
      </c>
      <c r="L2898" s="4">
        <v>-40</v>
      </c>
      <c r="M2898" s="2">
        <v>44378</v>
      </c>
      <c r="N2898" t="s">
        <v>83</v>
      </c>
      <c r="O2898" t="s">
        <v>84</v>
      </c>
      <c r="P2898" t="s">
        <v>4735</v>
      </c>
      <c r="Q2898" t="s">
        <v>4736</v>
      </c>
      <c r="R2898" t="s">
        <v>4737</v>
      </c>
      <c r="S2898" s="3">
        <v>44397</v>
      </c>
      <c r="T2898" t="s">
        <v>46</v>
      </c>
      <c r="U2898">
        <v>7</v>
      </c>
      <c r="V2898" t="s">
        <v>47</v>
      </c>
      <c r="W2898" t="s">
        <v>332</v>
      </c>
      <c r="X2898" t="s">
        <v>4738</v>
      </c>
      <c r="Y2898" s="3">
        <v>44396</v>
      </c>
      <c r="AA2898" t="s">
        <v>4739</v>
      </c>
      <c r="AB2898" t="s">
        <v>91</v>
      </c>
      <c r="AC2898">
        <v>10005676</v>
      </c>
      <c r="AH2898" t="str">
        <f>VLOOKUP(B2898,'cc Lookup'!A:J,10,0)</f>
        <v>Corporate Expenditure</v>
      </c>
      <c r="AI2898" t="str">
        <f>VLOOKUP(B2898,'cc Lookup'!A:E,5,0)</f>
        <v>Corporate Exp</v>
      </c>
      <c r="AJ2898" t="s">
        <v>6738</v>
      </c>
      <c r="AK2898" t="str">
        <f t="shared" si="90"/>
        <v>E35120 Corporate Expenses</v>
      </c>
      <c r="AL2898" t="str">
        <f t="shared" si="91"/>
        <v>7310 Legal / Prof Fees</v>
      </c>
      <c r="AM2898" t="str">
        <f>VLOOKUP(W2898,Lookup!A:B,2,0)</f>
        <v>Other</v>
      </c>
    </row>
    <row r="2899" spans="1:39" x14ac:dyDescent="0.25">
      <c r="A2899" t="s">
        <v>33</v>
      </c>
      <c r="B2899" s="1" t="s">
        <v>63</v>
      </c>
      <c r="C2899" s="1" t="s">
        <v>35</v>
      </c>
      <c r="D2899" s="1" t="s">
        <v>36</v>
      </c>
      <c r="E2899" s="1" t="s">
        <v>2977</v>
      </c>
      <c r="F2899" s="1" t="s">
        <v>37</v>
      </c>
      <c r="G2899" t="s">
        <v>64</v>
      </c>
      <c r="H2899" t="s">
        <v>39</v>
      </c>
      <c r="I2899" t="s">
        <v>40</v>
      </c>
      <c r="J2899" t="s">
        <v>2978</v>
      </c>
      <c r="K2899" t="s">
        <v>40</v>
      </c>
      <c r="L2899" s="4">
        <v>-126501.53</v>
      </c>
      <c r="M2899" s="2">
        <v>44378</v>
      </c>
      <c r="N2899" t="s">
        <v>55</v>
      </c>
      <c r="O2899" t="s">
        <v>56</v>
      </c>
      <c r="P2899" t="s">
        <v>4711</v>
      </c>
      <c r="Q2899" t="s">
        <v>4712</v>
      </c>
      <c r="R2899" t="s">
        <v>4713</v>
      </c>
      <c r="S2899" s="3">
        <v>44412</v>
      </c>
      <c r="T2899" t="s">
        <v>350</v>
      </c>
      <c r="U2899">
        <v>37</v>
      </c>
      <c r="V2899" t="s">
        <v>4740</v>
      </c>
      <c r="W2899" t="s">
        <v>4713</v>
      </c>
      <c r="Y2899" s="3">
        <v>44412</v>
      </c>
      <c r="AA2899" t="s">
        <v>4741</v>
      </c>
      <c r="AD2899" t="s">
        <v>4742</v>
      </c>
      <c r="AH2899" t="str">
        <f>VLOOKUP(B2899,'cc Lookup'!A:J,10,0)</f>
        <v>Corporate Expenditure</v>
      </c>
      <c r="AI2899" t="str">
        <f>VLOOKUP(B2899,'cc Lookup'!A:E,5,0)</f>
        <v>Corporate Exp</v>
      </c>
      <c r="AJ2899" t="s">
        <v>6738</v>
      </c>
      <c r="AK2899" t="str">
        <f t="shared" si="90"/>
        <v>E35120 Corporate Expenses</v>
      </c>
      <c r="AL2899" t="str">
        <f t="shared" si="91"/>
        <v>7310 Legal / Prof Fees</v>
      </c>
      <c r="AM2899" t="str">
        <f>VLOOKUP(W2899,Lookup!A:B,2,0)</f>
        <v>Other</v>
      </c>
    </row>
    <row r="2900" spans="1:39" x14ac:dyDescent="0.25">
      <c r="A2900" t="s">
        <v>33</v>
      </c>
      <c r="B2900" s="1" t="s">
        <v>63</v>
      </c>
      <c r="C2900" s="1" t="s">
        <v>35</v>
      </c>
      <c r="D2900" s="1" t="s">
        <v>36</v>
      </c>
      <c r="E2900" s="1" t="s">
        <v>2977</v>
      </c>
      <c r="F2900" s="1" t="s">
        <v>37</v>
      </c>
      <c r="G2900" t="s">
        <v>64</v>
      </c>
      <c r="H2900" t="s">
        <v>39</v>
      </c>
      <c r="I2900" t="s">
        <v>40</v>
      </c>
      <c r="J2900" t="s">
        <v>2978</v>
      </c>
      <c r="K2900" t="s">
        <v>40</v>
      </c>
      <c r="L2900" s="4">
        <v>142639.57999999999</v>
      </c>
      <c r="M2900" s="2">
        <v>44378</v>
      </c>
      <c r="N2900" t="s">
        <v>55</v>
      </c>
      <c r="O2900" t="s">
        <v>56</v>
      </c>
      <c r="P2900" t="s">
        <v>4714</v>
      </c>
      <c r="Q2900" t="s">
        <v>4715</v>
      </c>
      <c r="R2900" t="s">
        <v>4716</v>
      </c>
      <c r="S2900" s="3">
        <v>44386</v>
      </c>
      <c r="T2900" t="s">
        <v>46</v>
      </c>
      <c r="U2900">
        <v>35</v>
      </c>
      <c r="V2900" t="s">
        <v>4605</v>
      </c>
      <c r="W2900" t="s">
        <v>4716</v>
      </c>
      <c r="Y2900" s="3">
        <v>44386</v>
      </c>
      <c r="AA2900" t="s">
        <v>4422</v>
      </c>
      <c r="AD2900" t="s">
        <v>4606</v>
      </c>
      <c r="AH2900" t="str">
        <f>VLOOKUP(B2900,'cc Lookup'!A:J,10,0)</f>
        <v>Corporate Expenditure</v>
      </c>
      <c r="AI2900" t="str">
        <f>VLOOKUP(B2900,'cc Lookup'!A:E,5,0)</f>
        <v>Corporate Exp</v>
      </c>
      <c r="AJ2900" t="s">
        <v>6738</v>
      </c>
      <c r="AK2900" t="str">
        <f t="shared" si="90"/>
        <v>E35120 Corporate Expenses</v>
      </c>
      <c r="AL2900" t="str">
        <f t="shared" si="91"/>
        <v>7310 Legal / Prof Fees</v>
      </c>
      <c r="AM2900" t="str">
        <f>VLOOKUP(W2900,Lookup!A:B,2,0)</f>
        <v>Other</v>
      </c>
    </row>
    <row r="2901" spans="1:39" x14ac:dyDescent="0.25">
      <c r="A2901" t="s">
        <v>33</v>
      </c>
      <c r="B2901" s="1" t="s">
        <v>63</v>
      </c>
      <c r="C2901" s="1" t="s">
        <v>35</v>
      </c>
      <c r="D2901" s="1" t="s">
        <v>36</v>
      </c>
      <c r="E2901" s="1" t="s">
        <v>36</v>
      </c>
      <c r="F2901" s="1" t="s">
        <v>37</v>
      </c>
      <c r="G2901" t="s">
        <v>64</v>
      </c>
      <c r="H2901" t="s">
        <v>39</v>
      </c>
      <c r="I2901" t="s">
        <v>40</v>
      </c>
      <c r="J2901" t="s">
        <v>40</v>
      </c>
      <c r="K2901" t="s">
        <v>40</v>
      </c>
      <c r="L2901" s="4">
        <v>52057</v>
      </c>
      <c r="M2901" s="2">
        <v>44409</v>
      </c>
      <c r="N2901" t="s">
        <v>55</v>
      </c>
      <c r="O2901" t="s">
        <v>56</v>
      </c>
      <c r="P2901" t="s">
        <v>4774</v>
      </c>
      <c r="Q2901" t="s">
        <v>4775</v>
      </c>
      <c r="R2901" t="s">
        <v>4776</v>
      </c>
      <c r="S2901" s="3">
        <v>44442</v>
      </c>
      <c r="T2901" t="s">
        <v>350</v>
      </c>
      <c r="U2901">
        <v>36</v>
      </c>
      <c r="V2901" t="s">
        <v>4781</v>
      </c>
      <c r="W2901" t="s">
        <v>4776</v>
      </c>
      <c r="Y2901" s="3">
        <v>44442</v>
      </c>
      <c r="AA2901" t="s">
        <v>4782</v>
      </c>
      <c r="AD2901" t="s">
        <v>4209</v>
      </c>
      <c r="AH2901" t="str">
        <f>VLOOKUP(B2901,'cc Lookup'!A:J,10,0)</f>
        <v>Corporate Expenditure</v>
      </c>
      <c r="AI2901" t="str">
        <f>VLOOKUP(B2901,'cc Lookup'!A:E,5,0)</f>
        <v>Corporate Exp</v>
      </c>
      <c r="AJ2901" t="s">
        <v>6738</v>
      </c>
      <c r="AK2901" t="str">
        <f t="shared" si="90"/>
        <v>E35120 Corporate Expenses</v>
      </c>
      <c r="AL2901" t="str">
        <f t="shared" si="91"/>
        <v>7310 Legal / Prof Fees</v>
      </c>
      <c r="AM2901" t="str">
        <f>VLOOKUP(W2901,Lookup!A:B,2,0)</f>
        <v>Other</v>
      </c>
    </row>
    <row r="2902" spans="1:39" x14ac:dyDescent="0.25">
      <c r="A2902" t="s">
        <v>33</v>
      </c>
      <c r="B2902" s="1" t="s">
        <v>63</v>
      </c>
      <c r="C2902" s="1" t="s">
        <v>35</v>
      </c>
      <c r="D2902" s="1" t="s">
        <v>36</v>
      </c>
      <c r="E2902" s="1" t="s">
        <v>36</v>
      </c>
      <c r="F2902" s="1" t="s">
        <v>37</v>
      </c>
      <c r="G2902" t="s">
        <v>64</v>
      </c>
      <c r="H2902" t="s">
        <v>39</v>
      </c>
      <c r="I2902" t="s">
        <v>40</v>
      </c>
      <c r="J2902" t="s">
        <v>40</v>
      </c>
      <c r="K2902" t="s">
        <v>40</v>
      </c>
      <c r="L2902" s="4">
        <v>-2406</v>
      </c>
      <c r="M2902" s="2">
        <v>44409</v>
      </c>
      <c r="N2902" t="s">
        <v>55</v>
      </c>
      <c r="O2902" t="s">
        <v>56</v>
      </c>
      <c r="P2902" t="s">
        <v>4774</v>
      </c>
      <c r="Q2902" t="s">
        <v>4775</v>
      </c>
      <c r="R2902" t="s">
        <v>4776</v>
      </c>
      <c r="S2902" s="3">
        <v>44442</v>
      </c>
      <c r="T2902" t="s">
        <v>350</v>
      </c>
      <c r="U2902">
        <v>37</v>
      </c>
      <c r="V2902" t="s">
        <v>4783</v>
      </c>
      <c r="W2902" t="s">
        <v>4776</v>
      </c>
      <c r="Y2902" s="3">
        <v>44442</v>
      </c>
      <c r="AA2902" t="s">
        <v>4783</v>
      </c>
      <c r="AH2902" t="str">
        <f>VLOOKUP(B2902,'cc Lookup'!A:J,10,0)</f>
        <v>Corporate Expenditure</v>
      </c>
      <c r="AI2902" t="str">
        <f>VLOOKUP(B2902,'cc Lookup'!A:E,5,0)</f>
        <v>Corporate Exp</v>
      </c>
      <c r="AJ2902" t="s">
        <v>6738</v>
      </c>
      <c r="AK2902" t="str">
        <f t="shared" si="90"/>
        <v>E35120 Corporate Expenses</v>
      </c>
      <c r="AL2902" t="str">
        <f t="shared" si="91"/>
        <v>7310 Legal / Prof Fees</v>
      </c>
      <c r="AM2902" t="str">
        <f>VLOOKUP(W2902,Lookup!A:B,2,0)</f>
        <v>Other</v>
      </c>
    </row>
    <row r="2903" spans="1:39" x14ac:dyDescent="0.25">
      <c r="A2903" t="s">
        <v>33</v>
      </c>
      <c r="B2903" s="1" t="s">
        <v>63</v>
      </c>
      <c r="C2903" s="1" t="s">
        <v>35</v>
      </c>
      <c r="D2903" s="1" t="s">
        <v>36</v>
      </c>
      <c r="E2903" s="1" t="s">
        <v>36</v>
      </c>
      <c r="F2903" s="1" t="s">
        <v>37</v>
      </c>
      <c r="G2903" t="s">
        <v>64</v>
      </c>
      <c r="H2903" t="s">
        <v>39</v>
      </c>
      <c r="I2903" t="s">
        <v>40</v>
      </c>
      <c r="J2903" t="s">
        <v>40</v>
      </c>
      <c r="K2903" t="s">
        <v>40</v>
      </c>
      <c r="L2903" s="4">
        <v>-41510</v>
      </c>
      <c r="M2903" s="2">
        <v>44409</v>
      </c>
      <c r="N2903" t="s">
        <v>55</v>
      </c>
      <c r="O2903" t="s">
        <v>56</v>
      </c>
      <c r="P2903" t="s">
        <v>4777</v>
      </c>
      <c r="Q2903" t="s">
        <v>4778</v>
      </c>
      <c r="R2903" t="s">
        <v>4779</v>
      </c>
      <c r="S2903" s="3">
        <v>44418</v>
      </c>
      <c r="T2903" t="s">
        <v>46</v>
      </c>
      <c r="U2903">
        <v>35</v>
      </c>
      <c r="V2903" t="s">
        <v>4718</v>
      </c>
      <c r="W2903" t="s">
        <v>4779</v>
      </c>
      <c r="Y2903" s="3">
        <v>44418</v>
      </c>
      <c r="AA2903" t="s">
        <v>4589</v>
      </c>
      <c r="AD2903" t="s">
        <v>4719</v>
      </c>
      <c r="AH2903" t="str">
        <f>VLOOKUP(B2903,'cc Lookup'!A:J,10,0)</f>
        <v>Corporate Expenditure</v>
      </c>
      <c r="AI2903" t="str">
        <f>VLOOKUP(B2903,'cc Lookup'!A:E,5,0)</f>
        <v>Corporate Exp</v>
      </c>
      <c r="AJ2903" t="s">
        <v>6738</v>
      </c>
      <c r="AK2903" t="str">
        <f t="shared" si="90"/>
        <v>E35120 Corporate Expenses</v>
      </c>
      <c r="AL2903" t="str">
        <f t="shared" si="91"/>
        <v>7310 Legal / Prof Fees</v>
      </c>
      <c r="AM2903" t="str">
        <f>VLOOKUP(W2903,Lookup!A:B,2,0)</f>
        <v>Other</v>
      </c>
    </row>
    <row r="2904" spans="1:39" x14ac:dyDescent="0.25">
      <c r="A2904" t="s">
        <v>33</v>
      </c>
      <c r="B2904" s="1" t="s">
        <v>63</v>
      </c>
      <c r="C2904" s="1" t="s">
        <v>35</v>
      </c>
      <c r="D2904" s="1" t="s">
        <v>36</v>
      </c>
      <c r="E2904" s="1" t="s">
        <v>36</v>
      </c>
      <c r="F2904" s="1" t="s">
        <v>37</v>
      </c>
      <c r="G2904" t="s">
        <v>64</v>
      </c>
      <c r="H2904" t="s">
        <v>39</v>
      </c>
      <c r="I2904" t="s">
        <v>40</v>
      </c>
      <c r="J2904" t="s">
        <v>40</v>
      </c>
      <c r="K2904" t="s">
        <v>40</v>
      </c>
      <c r="L2904" s="4">
        <v>2653</v>
      </c>
      <c r="M2904" s="2">
        <v>44409</v>
      </c>
      <c r="N2904" t="s">
        <v>55</v>
      </c>
      <c r="O2904" t="s">
        <v>56</v>
      </c>
      <c r="P2904" t="s">
        <v>4777</v>
      </c>
      <c r="Q2904" t="s">
        <v>4778</v>
      </c>
      <c r="R2904" t="s">
        <v>4779</v>
      </c>
      <c r="S2904" s="3">
        <v>44418</v>
      </c>
      <c r="T2904" t="s">
        <v>46</v>
      </c>
      <c r="U2904">
        <v>36</v>
      </c>
      <c r="V2904" t="s">
        <v>4720</v>
      </c>
      <c r="W2904" t="s">
        <v>4779</v>
      </c>
      <c r="Y2904" s="3">
        <v>44418</v>
      </c>
      <c r="AA2904" t="s">
        <v>4720</v>
      </c>
      <c r="AH2904" t="str">
        <f>VLOOKUP(B2904,'cc Lookup'!A:J,10,0)</f>
        <v>Corporate Expenditure</v>
      </c>
      <c r="AI2904" t="str">
        <f>VLOOKUP(B2904,'cc Lookup'!A:E,5,0)</f>
        <v>Corporate Exp</v>
      </c>
      <c r="AJ2904" t="s">
        <v>6738</v>
      </c>
      <c r="AK2904" t="str">
        <f t="shared" si="90"/>
        <v>E35120 Corporate Expenses</v>
      </c>
      <c r="AL2904" t="str">
        <f t="shared" si="91"/>
        <v>7310 Legal / Prof Fees</v>
      </c>
      <c r="AM2904" t="str">
        <f>VLOOKUP(W2904,Lookup!A:B,2,0)</f>
        <v>Other</v>
      </c>
    </row>
    <row r="2905" spans="1:39" x14ac:dyDescent="0.25">
      <c r="A2905" t="s">
        <v>33</v>
      </c>
      <c r="B2905" s="1" t="s">
        <v>63</v>
      </c>
      <c r="C2905" s="1" t="s">
        <v>35</v>
      </c>
      <c r="D2905" s="1" t="s">
        <v>36</v>
      </c>
      <c r="E2905" s="1" t="s">
        <v>36</v>
      </c>
      <c r="F2905" s="1" t="s">
        <v>37</v>
      </c>
      <c r="G2905" t="s">
        <v>64</v>
      </c>
      <c r="H2905" t="s">
        <v>39</v>
      </c>
      <c r="I2905" t="s">
        <v>40</v>
      </c>
      <c r="J2905" t="s">
        <v>40</v>
      </c>
      <c r="K2905" t="s">
        <v>40</v>
      </c>
      <c r="L2905" s="4">
        <v>-20</v>
      </c>
      <c r="M2905" s="2">
        <v>44409</v>
      </c>
      <c r="N2905" t="s">
        <v>83</v>
      </c>
      <c r="O2905" t="s">
        <v>84</v>
      </c>
      <c r="P2905" t="s">
        <v>4784</v>
      </c>
      <c r="Q2905" t="s">
        <v>4785</v>
      </c>
      <c r="R2905" t="s">
        <v>4786</v>
      </c>
      <c r="S2905" s="3">
        <v>44412</v>
      </c>
      <c r="T2905" t="s">
        <v>46</v>
      </c>
      <c r="U2905">
        <v>4</v>
      </c>
      <c r="V2905" t="s">
        <v>47</v>
      </c>
      <c r="W2905" t="s">
        <v>332</v>
      </c>
      <c r="X2905" t="s">
        <v>4787</v>
      </c>
      <c r="Y2905" s="3">
        <v>44411</v>
      </c>
      <c r="AA2905" t="s">
        <v>4788</v>
      </c>
      <c r="AB2905" t="s">
        <v>91</v>
      </c>
      <c r="AC2905">
        <v>10005676</v>
      </c>
      <c r="AH2905" t="str">
        <f>VLOOKUP(B2905,'cc Lookup'!A:J,10,0)</f>
        <v>Corporate Expenditure</v>
      </c>
      <c r="AI2905" t="str">
        <f>VLOOKUP(B2905,'cc Lookup'!A:E,5,0)</f>
        <v>Corporate Exp</v>
      </c>
      <c r="AJ2905" t="s">
        <v>6738</v>
      </c>
      <c r="AK2905" t="str">
        <f t="shared" si="90"/>
        <v>E35120 Corporate Expenses</v>
      </c>
      <c r="AL2905" t="str">
        <f t="shared" si="91"/>
        <v>7310 Legal / Prof Fees</v>
      </c>
      <c r="AM2905" t="str">
        <f>VLOOKUP(W2905,Lookup!A:B,2,0)</f>
        <v>Other</v>
      </c>
    </row>
    <row r="2906" spans="1:39" x14ac:dyDescent="0.25">
      <c r="A2906" t="s">
        <v>33</v>
      </c>
      <c r="B2906" s="1" t="s">
        <v>63</v>
      </c>
      <c r="C2906" s="1" t="s">
        <v>35</v>
      </c>
      <c r="D2906" s="1" t="s">
        <v>36</v>
      </c>
      <c r="E2906" s="1" t="s">
        <v>2977</v>
      </c>
      <c r="F2906" s="1" t="s">
        <v>37</v>
      </c>
      <c r="G2906" t="s">
        <v>64</v>
      </c>
      <c r="H2906" t="s">
        <v>39</v>
      </c>
      <c r="I2906" t="s">
        <v>40</v>
      </c>
      <c r="J2906" t="s">
        <v>2978</v>
      </c>
      <c r="K2906" t="s">
        <v>40</v>
      </c>
      <c r="L2906" s="4">
        <v>-110363.47</v>
      </c>
      <c r="M2906" s="2">
        <v>44409</v>
      </c>
      <c r="N2906" t="s">
        <v>55</v>
      </c>
      <c r="O2906" t="s">
        <v>56</v>
      </c>
      <c r="P2906" t="s">
        <v>4774</v>
      </c>
      <c r="Q2906" t="s">
        <v>4775</v>
      </c>
      <c r="R2906" t="s">
        <v>4776</v>
      </c>
      <c r="S2906" s="3">
        <v>44442</v>
      </c>
      <c r="T2906" t="s">
        <v>350</v>
      </c>
      <c r="U2906">
        <v>38</v>
      </c>
      <c r="V2906" t="s">
        <v>4789</v>
      </c>
      <c r="W2906" t="s">
        <v>4776</v>
      </c>
      <c r="Y2906" s="3">
        <v>44442</v>
      </c>
      <c r="AA2906" t="s">
        <v>4790</v>
      </c>
      <c r="AD2906" t="s">
        <v>4420</v>
      </c>
      <c r="AH2906" t="str">
        <f>VLOOKUP(B2906,'cc Lookup'!A:J,10,0)</f>
        <v>Corporate Expenditure</v>
      </c>
      <c r="AI2906" t="str">
        <f>VLOOKUP(B2906,'cc Lookup'!A:E,5,0)</f>
        <v>Corporate Exp</v>
      </c>
      <c r="AJ2906" t="s">
        <v>6738</v>
      </c>
      <c r="AK2906" t="str">
        <f t="shared" si="90"/>
        <v>E35120 Corporate Expenses</v>
      </c>
      <c r="AL2906" t="str">
        <f t="shared" si="91"/>
        <v>7310 Legal / Prof Fees</v>
      </c>
      <c r="AM2906" t="str">
        <f>VLOOKUP(W2906,Lookup!A:B,2,0)</f>
        <v>Other</v>
      </c>
    </row>
    <row r="2907" spans="1:39" x14ac:dyDescent="0.25">
      <c r="A2907" t="s">
        <v>33</v>
      </c>
      <c r="B2907" s="1" t="s">
        <v>63</v>
      </c>
      <c r="C2907" s="1" t="s">
        <v>35</v>
      </c>
      <c r="D2907" s="1" t="s">
        <v>36</v>
      </c>
      <c r="E2907" s="1" t="s">
        <v>2977</v>
      </c>
      <c r="F2907" s="1" t="s">
        <v>37</v>
      </c>
      <c r="G2907" t="s">
        <v>64</v>
      </c>
      <c r="H2907" t="s">
        <v>39</v>
      </c>
      <c r="I2907" t="s">
        <v>40</v>
      </c>
      <c r="J2907" t="s">
        <v>2978</v>
      </c>
      <c r="K2907" t="s">
        <v>40</v>
      </c>
      <c r="L2907" s="4">
        <v>126501.53</v>
      </c>
      <c r="M2907" s="2">
        <v>44409</v>
      </c>
      <c r="N2907" t="s">
        <v>55</v>
      </c>
      <c r="O2907" t="s">
        <v>56</v>
      </c>
      <c r="P2907" t="s">
        <v>4777</v>
      </c>
      <c r="Q2907" t="s">
        <v>4778</v>
      </c>
      <c r="R2907" t="s">
        <v>4779</v>
      </c>
      <c r="S2907" s="3">
        <v>44418</v>
      </c>
      <c r="T2907" t="s">
        <v>46</v>
      </c>
      <c r="U2907">
        <v>37</v>
      </c>
      <c r="V2907" t="s">
        <v>4740</v>
      </c>
      <c r="W2907" t="s">
        <v>4779</v>
      </c>
      <c r="Y2907" s="3">
        <v>44418</v>
      </c>
      <c r="AA2907" t="s">
        <v>4741</v>
      </c>
      <c r="AD2907" t="s">
        <v>4742</v>
      </c>
      <c r="AH2907" t="str">
        <f>VLOOKUP(B2907,'cc Lookup'!A:J,10,0)</f>
        <v>Corporate Expenditure</v>
      </c>
      <c r="AI2907" t="str">
        <f>VLOOKUP(B2907,'cc Lookup'!A:E,5,0)</f>
        <v>Corporate Exp</v>
      </c>
      <c r="AJ2907" t="s">
        <v>6738</v>
      </c>
      <c r="AK2907" t="str">
        <f t="shared" si="90"/>
        <v>E35120 Corporate Expenses</v>
      </c>
      <c r="AL2907" t="str">
        <f t="shared" si="91"/>
        <v>7310 Legal / Prof Fees</v>
      </c>
      <c r="AM2907" t="str">
        <f>VLOOKUP(W2907,Lookup!A:B,2,0)</f>
        <v>Other</v>
      </c>
    </row>
    <row r="2908" spans="1:39" x14ac:dyDescent="0.25">
      <c r="A2908" t="s">
        <v>33</v>
      </c>
      <c r="B2908" s="1" t="s">
        <v>63</v>
      </c>
      <c r="C2908" s="1" t="s">
        <v>35</v>
      </c>
      <c r="D2908" s="1" t="s">
        <v>36</v>
      </c>
      <c r="E2908" s="1" t="s">
        <v>36</v>
      </c>
      <c r="F2908" s="1" t="s">
        <v>37</v>
      </c>
      <c r="G2908" t="s">
        <v>64</v>
      </c>
      <c r="H2908" t="s">
        <v>39</v>
      </c>
      <c r="I2908" t="s">
        <v>40</v>
      </c>
      <c r="J2908" t="s">
        <v>40</v>
      </c>
      <c r="K2908" t="s">
        <v>40</v>
      </c>
      <c r="L2908" s="4">
        <v>62264</v>
      </c>
      <c r="M2908" s="2">
        <v>44440</v>
      </c>
      <c r="N2908" t="s">
        <v>55</v>
      </c>
      <c r="O2908" t="s">
        <v>56</v>
      </c>
      <c r="P2908" t="s">
        <v>4861</v>
      </c>
      <c r="Q2908" t="s">
        <v>4862</v>
      </c>
      <c r="R2908" t="s">
        <v>4863</v>
      </c>
      <c r="S2908" s="3">
        <v>44474</v>
      </c>
      <c r="T2908" t="s">
        <v>350</v>
      </c>
      <c r="U2908">
        <v>33</v>
      </c>
      <c r="V2908" t="s">
        <v>4868</v>
      </c>
      <c r="W2908" t="s">
        <v>4863</v>
      </c>
      <c r="Y2908" s="3">
        <v>44474</v>
      </c>
      <c r="AA2908" t="s">
        <v>4869</v>
      </c>
      <c r="AD2908" t="s">
        <v>4209</v>
      </c>
      <c r="AH2908" t="str">
        <f>VLOOKUP(B2908,'cc Lookup'!A:J,10,0)</f>
        <v>Corporate Expenditure</v>
      </c>
      <c r="AI2908" t="str">
        <f>VLOOKUP(B2908,'cc Lookup'!A:E,5,0)</f>
        <v>Corporate Exp</v>
      </c>
      <c r="AJ2908" t="s">
        <v>6738</v>
      </c>
      <c r="AK2908" t="str">
        <f t="shared" si="90"/>
        <v>E35120 Corporate Expenses</v>
      </c>
      <c r="AL2908" t="str">
        <f t="shared" si="91"/>
        <v>7310 Legal / Prof Fees</v>
      </c>
      <c r="AM2908" t="str">
        <f>VLOOKUP(W2908,Lookup!A:B,2,0)</f>
        <v>Other</v>
      </c>
    </row>
    <row r="2909" spans="1:39" x14ac:dyDescent="0.25">
      <c r="A2909" t="s">
        <v>33</v>
      </c>
      <c r="B2909" s="1" t="s">
        <v>63</v>
      </c>
      <c r="C2909" s="1" t="s">
        <v>35</v>
      </c>
      <c r="D2909" s="1" t="s">
        <v>36</v>
      </c>
      <c r="E2909" s="1" t="s">
        <v>36</v>
      </c>
      <c r="F2909" s="1" t="s">
        <v>37</v>
      </c>
      <c r="G2909" t="s">
        <v>64</v>
      </c>
      <c r="H2909" t="s">
        <v>39</v>
      </c>
      <c r="I2909" t="s">
        <v>40</v>
      </c>
      <c r="J2909" t="s">
        <v>40</v>
      </c>
      <c r="K2909" t="s">
        <v>40</v>
      </c>
      <c r="L2909" s="4">
        <v>-2167</v>
      </c>
      <c r="M2909" s="2">
        <v>44440</v>
      </c>
      <c r="N2909" t="s">
        <v>55</v>
      </c>
      <c r="O2909" t="s">
        <v>56</v>
      </c>
      <c r="P2909" t="s">
        <v>4861</v>
      </c>
      <c r="Q2909" t="s">
        <v>4862</v>
      </c>
      <c r="R2909" t="s">
        <v>4863</v>
      </c>
      <c r="S2909" s="3">
        <v>44474</v>
      </c>
      <c r="T2909" t="s">
        <v>350</v>
      </c>
      <c r="U2909">
        <v>34</v>
      </c>
      <c r="V2909" t="s">
        <v>4870</v>
      </c>
      <c r="W2909" t="s">
        <v>4863</v>
      </c>
      <c r="Y2909" s="3">
        <v>44474</v>
      </c>
      <c r="AA2909" t="s">
        <v>4870</v>
      </c>
      <c r="AH2909" t="str">
        <f>VLOOKUP(B2909,'cc Lookup'!A:J,10,0)</f>
        <v>Corporate Expenditure</v>
      </c>
      <c r="AI2909" t="str">
        <f>VLOOKUP(B2909,'cc Lookup'!A:E,5,0)</f>
        <v>Corporate Exp</v>
      </c>
      <c r="AJ2909" t="s">
        <v>6738</v>
      </c>
      <c r="AK2909" t="str">
        <f t="shared" si="90"/>
        <v>E35120 Corporate Expenses</v>
      </c>
      <c r="AL2909" t="str">
        <f t="shared" si="91"/>
        <v>7310 Legal / Prof Fees</v>
      </c>
      <c r="AM2909" t="str">
        <f>VLOOKUP(W2909,Lookup!A:B,2,0)</f>
        <v>Other</v>
      </c>
    </row>
    <row r="2910" spans="1:39" x14ac:dyDescent="0.25">
      <c r="A2910" t="s">
        <v>33</v>
      </c>
      <c r="B2910" s="1" t="s">
        <v>63</v>
      </c>
      <c r="C2910" s="1" t="s">
        <v>35</v>
      </c>
      <c r="D2910" s="1" t="s">
        <v>36</v>
      </c>
      <c r="E2910" s="1" t="s">
        <v>36</v>
      </c>
      <c r="F2910" s="1" t="s">
        <v>37</v>
      </c>
      <c r="G2910" t="s">
        <v>64</v>
      </c>
      <c r="H2910" t="s">
        <v>39</v>
      </c>
      <c r="I2910" t="s">
        <v>40</v>
      </c>
      <c r="J2910" t="s">
        <v>40</v>
      </c>
      <c r="K2910" t="s">
        <v>40</v>
      </c>
      <c r="L2910" s="4">
        <v>-52057</v>
      </c>
      <c r="M2910" s="2">
        <v>44440</v>
      </c>
      <c r="N2910" t="s">
        <v>55</v>
      </c>
      <c r="O2910" t="s">
        <v>56</v>
      </c>
      <c r="P2910" t="s">
        <v>4864</v>
      </c>
      <c r="Q2910" t="s">
        <v>4865</v>
      </c>
      <c r="R2910" t="s">
        <v>4866</v>
      </c>
      <c r="S2910" s="3">
        <v>44448</v>
      </c>
      <c r="T2910" t="s">
        <v>46</v>
      </c>
      <c r="U2910">
        <v>36</v>
      </c>
      <c r="V2910" t="s">
        <v>4781</v>
      </c>
      <c r="W2910" t="s">
        <v>4866</v>
      </c>
      <c r="Y2910" s="3">
        <v>44448</v>
      </c>
      <c r="AA2910" t="s">
        <v>4782</v>
      </c>
      <c r="AD2910" t="s">
        <v>4209</v>
      </c>
      <c r="AH2910" t="str">
        <f>VLOOKUP(B2910,'cc Lookup'!A:J,10,0)</f>
        <v>Corporate Expenditure</v>
      </c>
      <c r="AI2910" t="str">
        <f>VLOOKUP(B2910,'cc Lookup'!A:E,5,0)</f>
        <v>Corporate Exp</v>
      </c>
      <c r="AJ2910" t="s">
        <v>6738</v>
      </c>
      <c r="AK2910" t="str">
        <f t="shared" si="90"/>
        <v>E35120 Corporate Expenses</v>
      </c>
      <c r="AL2910" t="str">
        <f t="shared" si="91"/>
        <v>7310 Legal / Prof Fees</v>
      </c>
      <c r="AM2910" t="str">
        <f>VLOOKUP(W2910,Lookup!A:B,2,0)</f>
        <v>Other</v>
      </c>
    </row>
    <row r="2911" spans="1:39" x14ac:dyDescent="0.25">
      <c r="A2911" t="s">
        <v>33</v>
      </c>
      <c r="B2911" s="1" t="s">
        <v>63</v>
      </c>
      <c r="C2911" s="1" t="s">
        <v>35</v>
      </c>
      <c r="D2911" s="1" t="s">
        <v>36</v>
      </c>
      <c r="E2911" s="1" t="s">
        <v>36</v>
      </c>
      <c r="F2911" s="1" t="s">
        <v>37</v>
      </c>
      <c r="G2911" t="s">
        <v>64</v>
      </c>
      <c r="H2911" t="s">
        <v>39</v>
      </c>
      <c r="I2911" t="s">
        <v>40</v>
      </c>
      <c r="J2911" t="s">
        <v>40</v>
      </c>
      <c r="K2911" t="s">
        <v>40</v>
      </c>
      <c r="L2911" s="4">
        <v>2406</v>
      </c>
      <c r="M2911" s="2">
        <v>44440</v>
      </c>
      <c r="N2911" t="s">
        <v>55</v>
      </c>
      <c r="O2911" t="s">
        <v>56</v>
      </c>
      <c r="P2911" t="s">
        <v>4864</v>
      </c>
      <c r="Q2911" t="s">
        <v>4865</v>
      </c>
      <c r="R2911" t="s">
        <v>4866</v>
      </c>
      <c r="S2911" s="3">
        <v>44448</v>
      </c>
      <c r="T2911" t="s">
        <v>46</v>
      </c>
      <c r="U2911">
        <v>37</v>
      </c>
      <c r="V2911" t="s">
        <v>4783</v>
      </c>
      <c r="W2911" t="s">
        <v>4866</v>
      </c>
      <c r="Y2911" s="3">
        <v>44448</v>
      </c>
      <c r="AA2911" t="s">
        <v>4783</v>
      </c>
      <c r="AH2911" t="str">
        <f>VLOOKUP(B2911,'cc Lookup'!A:J,10,0)</f>
        <v>Corporate Expenditure</v>
      </c>
      <c r="AI2911" t="str">
        <f>VLOOKUP(B2911,'cc Lookup'!A:E,5,0)</f>
        <v>Corporate Exp</v>
      </c>
      <c r="AJ2911" t="s">
        <v>6738</v>
      </c>
      <c r="AK2911" t="str">
        <f t="shared" si="90"/>
        <v>E35120 Corporate Expenses</v>
      </c>
      <c r="AL2911" t="str">
        <f t="shared" si="91"/>
        <v>7310 Legal / Prof Fees</v>
      </c>
      <c r="AM2911" t="str">
        <f>VLOOKUP(W2911,Lookup!A:B,2,0)</f>
        <v>Other</v>
      </c>
    </row>
    <row r="2912" spans="1:39" x14ac:dyDescent="0.25">
      <c r="A2912" t="s">
        <v>33</v>
      </c>
      <c r="B2912" s="1" t="s">
        <v>63</v>
      </c>
      <c r="C2912" s="1" t="s">
        <v>35</v>
      </c>
      <c r="D2912" s="1" t="s">
        <v>36</v>
      </c>
      <c r="E2912" s="1" t="s">
        <v>36</v>
      </c>
      <c r="F2912" s="1" t="s">
        <v>37</v>
      </c>
      <c r="G2912" t="s">
        <v>64</v>
      </c>
      <c r="H2912" t="s">
        <v>39</v>
      </c>
      <c r="I2912" t="s">
        <v>40</v>
      </c>
      <c r="J2912" t="s">
        <v>40</v>
      </c>
      <c r="K2912" t="s">
        <v>40</v>
      </c>
      <c r="L2912" s="4">
        <v>-20</v>
      </c>
      <c r="M2912" s="2">
        <v>44440</v>
      </c>
      <c r="N2912" t="s">
        <v>83</v>
      </c>
      <c r="O2912" t="s">
        <v>84</v>
      </c>
      <c r="P2912" t="s">
        <v>4871</v>
      </c>
      <c r="Q2912" t="s">
        <v>4872</v>
      </c>
      <c r="R2912" t="s">
        <v>4873</v>
      </c>
      <c r="S2912" s="3">
        <v>44446</v>
      </c>
      <c r="T2912" t="s">
        <v>46</v>
      </c>
      <c r="U2912">
        <v>5</v>
      </c>
      <c r="V2912" t="s">
        <v>47</v>
      </c>
      <c r="W2912" t="s">
        <v>332</v>
      </c>
      <c r="X2912" t="s">
        <v>4874</v>
      </c>
      <c r="Y2912" s="3">
        <v>44445</v>
      </c>
      <c r="AA2912" t="s">
        <v>4875</v>
      </c>
      <c r="AB2912" t="s">
        <v>91</v>
      </c>
      <c r="AC2912">
        <v>10005676</v>
      </c>
      <c r="AH2912" t="str">
        <f>VLOOKUP(B2912,'cc Lookup'!A:J,10,0)</f>
        <v>Corporate Expenditure</v>
      </c>
      <c r="AI2912" t="str">
        <f>VLOOKUP(B2912,'cc Lookup'!A:E,5,0)</f>
        <v>Corporate Exp</v>
      </c>
      <c r="AJ2912" t="s">
        <v>6738</v>
      </c>
      <c r="AK2912" t="str">
        <f t="shared" si="90"/>
        <v>E35120 Corporate Expenses</v>
      </c>
      <c r="AL2912" t="str">
        <f t="shared" si="91"/>
        <v>7310 Legal / Prof Fees</v>
      </c>
      <c r="AM2912" t="str">
        <f>VLOOKUP(W2912,Lookup!A:B,2,0)</f>
        <v>Other</v>
      </c>
    </row>
    <row r="2913" spans="1:39" x14ac:dyDescent="0.25">
      <c r="A2913" t="s">
        <v>33</v>
      </c>
      <c r="B2913" s="1" t="s">
        <v>63</v>
      </c>
      <c r="C2913" s="1" t="s">
        <v>35</v>
      </c>
      <c r="D2913" s="1" t="s">
        <v>36</v>
      </c>
      <c r="E2913" s="1" t="s">
        <v>2977</v>
      </c>
      <c r="F2913" s="1" t="s">
        <v>37</v>
      </c>
      <c r="G2913" t="s">
        <v>64</v>
      </c>
      <c r="H2913" t="s">
        <v>39</v>
      </c>
      <c r="I2913" t="s">
        <v>40</v>
      </c>
      <c r="J2913" t="s">
        <v>2978</v>
      </c>
      <c r="K2913" t="s">
        <v>40</v>
      </c>
      <c r="L2913" s="4">
        <v>-94746</v>
      </c>
      <c r="M2913" s="2">
        <v>44440</v>
      </c>
      <c r="N2913" t="s">
        <v>55</v>
      </c>
      <c r="O2913" t="s">
        <v>56</v>
      </c>
      <c r="P2913" t="s">
        <v>4861</v>
      </c>
      <c r="Q2913" t="s">
        <v>4862</v>
      </c>
      <c r="R2913" t="s">
        <v>4863</v>
      </c>
      <c r="S2913" s="3">
        <v>44474</v>
      </c>
      <c r="T2913" t="s">
        <v>350</v>
      </c>
      <c r="U2913">
        <v>35</v>
      </c>
      <c r="V2913" t="s">
        <v>4876</v>
      </c>
      <c r="W2913" t="s">
        <v>4863</v>
      </c>
      <c r="Y2913" s="3">
        <v>44474</v>
      </c>
      <c r="AA2913" t="s">
        <v>4877</v>
      </c>
      <c r="AD2913" t="s">
        <v>4420</v>
      </c>
      <c r="AH2913" t="str">
        <f>VLOOKUP(B2913,'cc Lookup'!A:J,10,0)</f>
        <v>Corporate Expenditure</v>
      </c>
      <c r="AI2913" t="str">
        <f>VLOOKUP(B2913,'cc Lookup'!A:E,5,0)</f>
        <v>Corporate Exp</v>
      </c>
      <c r="AJ2913" t="s">
        <v>6738</v>
      </c>
      <c r="AK2913" t="str">
        <f t="shared" si="90"/>
        <v>E35120 Corporate Expenses</v>
      </c>
      <c r="AL2913" t="str">
        <f t="shared" si="91"/>
        <v>7310 Legal / Prof Fees</v>
      </c>
      <c r="AM2913" t="str">
        <f>VLOOKUP(W2913,Lookup!A:B,2,0)</f>
        <v>Other</v>
      </c>
    </row>
    <row r="2914" spans="1:39" x14ac:dyDescent="0.25">
      <c r="A2914" t="s">
        <v>33</v>
      </c>
      <c r="B2914" s="1" t="s">
        <v>63</v>
      </c>
      <c r="C2914" s="1" t="s">
        <v>35</v>
      </c>
      <c r="D2914" s="1" t="s">
        <v>36</v>
      </c>
      <c r="E2914" s="1" t="s">
        <v>2977</v>
      </c>
      <c r="F2914" s="1" t="s">
        <v>37</v>
      </c>
      <c r="G2914" t="s">
        <v>64</v>
      </c>
      <c r="H2914" t="s">
        <v>39</v>
      </c>
      <c r="I2914" t="s">
        <v>40</v>
      </c>
      <c r="J2914" t="s">
        <v>2978</v>
      </c>
      <c r="K2914" t="s">
        <v>40</v>
      </c>
      <c r="L2914" s="4">
        <v>110363.47</v>
      </c>
      <c r="M2914" s="2">
        <v>44440</v>
      </c>
      <c r="N2914" t="s">
        <v>55</v>
      </c>
      <c r="O2914" t="s">
        <v>56</v>
      </c>
      <c r="P2914" t="s">
        <v>4864</v>
      </c>
      <c r="Q2914" t="s">
        <v>4865</v>
      </c>
      <c r="R2914" t="s">
        <v>4866</v>
      </c>
      <c r="S2914" s="3">
        <v>44448</v>
      </c>
      <c r="T2914" t="s">
        <v>46</v>
      </c>
      <c r="U2914">
        <v>38</v>
      </c>
      <c r="V2914" t="s">
        <v>4789</v>
      </c>
      <c r="W2914" t="s">
        <v>4866</v>
      </c>
      <c r="Y2914" s="3">
        <v>44448</v>
      </c>
      <c r="AA2914" t="s">
        <v>4790</v>
      </c>
      <c r="AD2914" t="s">
        <v>4420</v>
      </c>
      <c r="AH2914" t="str">
        <f>VLOOKUP(B2914,'cc Lookup'!A:J,10,0)</f>
        <v>Corporate Expenditure</v>
      </c>
      <c r="AI2914" t="str">
        <f>VLOOKUP(B2914,'cc Lookup'!A:E,5,0)</f>
        <v>Corporate Exp</v>
      </c>
      <c r="AJ2914" t="s">
        <v>6738</v>
      </c>
      <c r="AK2914" t="str">
        <f t="shared" si="90"/>
        <v>E35120 Corporate Expenses</v>
      </c>
      <c r="AL2914" t="str">
        <f t="shared" si="91"/>
        <v>7310 Legal / Prof Fees</v>
      </c>
      <c r="AM2914" t="str">
        <f>VLOOKUP(W2914,Lookup!A:B,2,0)</f>
        <v>Other</v>
      </c>
    </row>
    <row r="2915" spans="1:39" x14ac:dyDescent="0.25">
      <c r="A2915" t="s">
        <v>33</v>
      </c>
      <c r="B2915" s="1" t="s">
        <v>63</v>
      </c>
      <c r="C2915" s="1" t="s">
        <v>35</v>
      </c>
      <c r="D2915" s="1" t="s">
        <v>36</v>
      </c>
      <c r="E2915" s="1" t="s">
        <v>36</v>
      </c>
      <c r="F2915" s="1" t="s">
        <v>37</v>
      </c>
      <c r="G2915" t="s">
        <v>64</v>
      </c>
      <c r="H2915" t="s">
        <v>39</v>
      </c>
      <c r="I2915" t="s">
        <v>40</v>
      </c>
      <c r="J2915" t="s">
        <v>40</v>
      </c>
      <c r="K2915" t="s">
        <v>40</v>
      </c>
      <c r="L2915" s="4">
        <v>72812</v>
      </c>
      <c r="M2915" s="2">
        <v>44470</v>
      </c>
      <c r="N2915" t="s">
        <v>55</v>
      </c>
      <c r="O2915" t="s">
        <v>56</v>
      </c>
      <c r="P2915" t="s">
        <v>5006</v>
      </c>
      <c r="Q2915" t="s">
        <v>5007</v>
      </c>
      <c r="R2915" t="s">
        <v>5008</v>
      </c>
      <c r="S2915" s="3">
        <v>44504</v>
      </c>
      <c r="T2915" t="s">
        <v>350</v>
      </c>
      <c r="U2915">
        <v>35</v>
      </c>
      <c r="V2915" t="s">
        <v>5013</v>
      </c>
      <c r="W2915" t="s">
        <v>5008</v>
      </c>
      <c r="Y2915" s="3">
        <v>44504</v>
      </c>
      <c r="AA2915" t="s">
        <v>5014</v>
      </c>
      <c r="AD2915" t="s">
        <v>4209</v>
      </c>
      <c r="AH2915" t="str">
        <f>VLOOKUP(B2915,'cc Lookup'!A:J,10,0)</f>
        <v>Corporate Expenditure</v>
      </c>
      <c r="AI2915" t="str">
        <f>VLOOKUP(B2915,'cc Lookup'!A:E,5,0)</f>
        <v>Corporate Exp</v>
      </c>
      <c r="AJ2915" t="s">
        <v>6738</v>
      </c>
      <c r="AK2915" t="str">
        <f t="shared" si="90"/>
        <v>E35120 Corporate Expenses</v>
      </c>
      <c r="AL2915" t="str">
        <f t="shared" si="91"/>
        <v>7310 Legal / Prof Fees</v>
      </c>
      <c r="AM2915" t="str">
        <f>VLOOKUP(W2915,Lookup!A:B,2,0)</f>
        <v>Other</v>
      </c>
    </row>
    <row r="2916" spans="1:39" x14ac:dyDescent="0.25">
      <c r="A2916" t="s">
        <v>33</v>
      </c>
      <c r="B2916" s="1" t="s">
        <v>63</v>
      </c>
      <c r="C2916" s="1" t="s">
        <v>35</v>
      </c>
      <c r="D2916" s="1" t="s">
        <v>36</v>
      </c>
      <c r="E2916" s="1" t="s">
        <v>36</v>
      </c>
      <c r="F2916" s="1" t="s">
        <v>37</v>
      </c>
      <c r="G2916" t="s">
        <v>64</v>
      </c>
      <c r="H2916" t="s">
        <v>39</v>
      </c>
      <c r="I2916" t="s">
        <v>40</v>
      </c>
      <c r="J2916" t="s">
        <v>40</v>
      </c>
      <c r="K2916" t="s">
        <v>40</v>
      </c>
      <c r="L2916" s="4">
        <v>-1920</v>
      </c>
      <c r="M2916" s="2">
        <v>44470</v>
      </c>
      <c r="N2916" t="s">
        <v>55</v>
      </c>
      <c r="O2916" t="s">
        <v>56</v>
      </c>
      <c r="P2916" t="s">
        <v>5006</v>
      </c>
      <c r="Q2916" t="s">
        <v>5007</v>
      </c>
      <c r="R2916" t="s">
        <v>5008</v>
      </c>
      <c r="S2916" s="3">
        <v>44504</v>
      </c>
      <c r="T2916" t="s">
        <v>350</v>
      </c>
      <c r="U2916">
        <v>36</v>
      </c>
      <c r="V2916" t="s">
        <v>5015</v>
      </c>
      <c r="W2916" t="s">
        <v>5008</v>
      </c>
      <c r="Y2916" s="3">
        <v>44504</v>
      </c>
      <c r="AA2916" t="s">
        <v>5015</v>
      </c>
      <c r="AH2916" t="str">
        <f>VLOOKUP(B2916,'cc Lookup'!A:J,10,0)</f>
        <v>Corporate Expenditure</v>
      </c>
      <c r="AI2916" t="str">
        <f>VLOOKUP(B2916,'cc Lookup'!A:E,5,0)</f>
        <v>Corporate Exp</v>
      </c>
      <c r="AJ2916" t="s">
        <v>6738</v>
      </c>
      <c r="AK2916" t="str">
        <f t="shared" si="90"/>
        <v>E35120 Corporate Expenses</v>
      </c>
      <c r="AL2916" t="str">
        <f t="shared" si="91"/>
        <v>7310 Legal / Prof Fees</v>
      </c>
      <c r="AM2916" t="str">
        <f>VLOOKUP(W2916,Lookup!A:B,2,0)</f>
        <v>Other</v>
      </c>
    </row>
    <row r="2917" spans="1:39" x14ac:dyDescent="0.25">
      <c r="A2917" t="s">
        <v>33</v>
      </c>
      <c r="B2917" s="1" t="s">
        <v>63</v>
      </c>
      <c r="C2917" s="1" t="s">
        <v>35</v>
      </c>
      <c r="D2917" s="1" t="s">
        <v>36</v>
      </c>
      <c r="E2917" s="1" t="s">
        <v>36</v>
      </c>
      <c r="F2917" s="1" t="s">
        <v>37</v>
      </c>
      <c r="G2917" t="s">
        <v>64</v>
      </c>
      <c r="H2917" t="s">
        <v>39</v>
      </c>
      <c r="I2917" t="s">
        <v>40</v>
      </c>
      <c r="J2917" t="s">
        <v>40</v>
      </c>
      <c r="K2917" t="s">
        <v>40</v>
      </c>
      <c r="L2917" s="4">
        <v>-62264</v>
      </c>
      <c r="M2917" s="2">
        <v>44470</v>
      </c>
      <c r="N2917" t="s">
        <v>55</v>
      </c>
      <c r="O2917" t="s">
        <v>56</v>
      </c>
      <c r="P2917" t="s">
        <v>5009</v>
      </c>
      <c r="Q2917" t="s">
        <v>5010</v>
      </c>
      <c r="R2917" t="s">
        <v>5011</v>
      </c>
      <c r="S2917" s="3">
        <v>44480</v>
      </c>
      <c r="T2917" t="s">
        <v>46</v>
      </c>
      <c r="U2917">
        <v>33</v>
      </c>
      <c r="V2917" t="s">
        <v>4868</v>
      </c>
      <c r="W2917" t="s">
        <v>5011</v>
      </c>
      <c r="Y2917" s="3">
        <v>44480</v>
      </c>
      <c r="AA2917" t="s">
        <v>4869</v>
      </c>
      <c r="AD2917" t="s">
        <v>4209</v>
      </c>
      <c r="AH2917" t="str">
        <f>VLOOKUP(B2917,'cc Lookup'!A:J,10,0)</f>
        <v>Corporate Expenditure</v>
      </c>
      <c r="AI2917" t="str">
        <f>VLOOKUP(B2917,'cc Lookup'!A:E,5,0)</f>
        <v>Corporate Exp</v>
      </c>
      <c r="AJ2917" t="s">
        <v>6738</v>
      </c>
      <c r="AK2917" t="str">
        <f t="shared" si="90"/>
        <v>E35120 Corporate Expenses</v>
      </c>
      <c r="AL2917" t="str">
        <f t="shared" si="91"/>
        <v>7310 Legal / Prof Fees</v>
      </c>
      <c r="AM2917" t="str">
        <f>VLOOKUP(W2917,Lookup!A:B,2,0)</f>
        <v>Other</v>
      </c>
    </row>
    <row r="2918" spans="1:39" x14ac:dyDescent="0.25">
      <c r="A2918" t="s">
        <v>33</v>
      </c>
      <c r="B2918" s="1" t="s">
        <v>63</v>
      </c>
      <c r="C2918" s="1" t="s">
        <v>35</v>
      </c>
      <c r="D2918" s="1" t="s">
        <v>36</v>
      </c>
      <c r="E2918" s="1" t="s">
        <v>36</v>
      </c>
      <c r="F2918" s="1" t="s">
        <v>37</v>
      </c>
      <c r="G2918" t="s">
        <v>64</v>
      </c>
      <c r="H2918" t="s">
        <v>39</v>
      </c>
      <c r="I2918" t="s">
        <v>40</v>
      </c>
      <c r="J2918" t="s">
        <v>40</v>
      </c>
      <c r="K2918" t="s">
        <v>40</v>
      </c>
      <c r="L2918" s="4">
        <v>2167</v>
      </c>
      <c r="M2918" s="2">
        <v>44470</v>
      </c>
      <c r="N2918" t="s">
        <v>55</v>
      </c>
      <c r="O2918" t="s">
        <v>56</v>
      </c>
      <c r="P2918" t="s">
        <v>5009</v>
      </c>
      <c r="Q2918" t="s">
        <v>5010</v>
      </c>
      <c r="R2918" t="s">
        <v>5011</v>
      </c>
      <c r="S2918" s="3">
        <v>44480</v>
      </c>
      <c r="T2918" t="s">
        <v>46</v>
      </c>
      <c r="U2918">
        <v>34</v>
      </c>
      <c r="V2918" t="s">
        <v>4870</v>
      </c>
      <c r="W2918" t="s">
        <v>5011</v>
      </c>
      <c r="Y2918" s="3">
        <v>44480</v>
      </c>
      <c r="AA2918" t="s">
        <v>4870</v>
      </c>
      <c r="AH2918" t="str">
        <f>VLOOKUP(B2918,'cc Lookup'!A:J,10,0)</f>
        <v>Corporate Expenditure</v>
      </c>
      <c r="AI2918" t="str">
        <f>VLOOKUP(B2918,'cc Lookup'!A:E,5,0)</f>
        <v>Corporate Exp</v>
      </c>
      <c r="AJ2918" t="s">
        <v>6738</v>
      </c>
      <c r="AK2918" t="str">
        <f t="shared" si="90"/>
        <v>E35120 Corporate Expenses</v>
      </c>
      <c r="AL2918" t="str">
        <f t="shared" si="91"/>
        <v>7310 Legal / Prof Fees</v>
      </c>
      <c r="AM2918" t="str">
        <f>VLOOKUP(W2918,Lookup!A:B,2,0)</f>
        <v>Other</v>
      </c>
    </row>
    <row r="2919" spans="1:39" x14ac:dyDescent="0.25">
      <c r="A2919" t="s">
        <v>33</v>
      </c>
      <c r="B2919" s="1" t="s">
        <v>63</v>
      </c>
      <c r="C2919" s="1" t="s">
        <v>35</v>
      </c>
      <c r="D2919" s="1" t="s">
        <v>36</v>
      </c>
      <c r="E2919" s="1" t="s">
        <v>36</v>
      </c>
      <c r="F2919" s="1" t="s">
        <v>37</v>
      </c>
      <c r="G2919" t="s">
        <v>64</v>
      </c>
      <c r="H2919" t="s">
        <v>39</v>
      </c>
      <c r="I2919" t="s">
        <v>40</v>
      </c>
      <c r="J2919" t="s">
        <v>40</v>
      </c>
      <c r="K2919" t="s">
        <v>40</v>
      </c>
      <c r="L2919" s="4">
        <v>-20</v>
      </c>
      <c r="M2919" s="2">
        <v>44470</v>
      </c>
      <c r="N2919" t="s">
        <v>83</v>
      </c>
      <c r="O2919" t="s">
        <v>84</v>
      </c>
      <c r="P2919" t="s">
        <v>5016</v>
      </c>
      <c r="Q2919" t="s">
        <v>5017</v>
      </c>
      <c r="R2919" t="s">
        <v>5018</v>
      </c>
      <c r="S2919" s="3">
        <v>44475</v>
      </c>
      <c r="T2919" t="s">
        <v>46</v>
      </c>
      <c r="U2919">
        <v>4</v>
      </c>
      <c r="V2919" t="s">
        <v>47</v>
      </c>
      <c r="W2919" t="s">
        <v>332</v>
      </c>
      <c r="X2919" t="s">
        <v>5019</v>
      </c>
      <c r="Y2919" s="3">
        <v>44474</v>
      </c>
      <c r="AA2919" t="s">
        <v>5020</v>
      </c>
      <c r="AB2919" t="s">
        <v>91</v>
      </c>
      <c r="AC2919">
        <v>10005676</v>
      </c>
      <c r="AH2919" t="str">
        <f>VLOOKUP(B2919,'cc Lookup'!A:J,10,0)</f>
        <v>Corporate Expenditure</v>
      </c>
      <c r="AI2919" t="str">
        <f>VLOOKUP(B2919,'cc Lookup'!A:E,5,0)</f>
        <v>Corporate Exp</v>
      </c>
      <c r="AJ2919" t="s">
        <v>6738</v>
      </c>
      <c r="AK2919" t="str">
        <f t="shared" si="90"/>
        <v>E35120 Corporate Expenses</v>
      </c>
      <c r="AL2919" t="str">
        <f t="shared" si="91"/>
        <v>7310 Legal / Prof Fees</v>
      </c>
      <c r="AM2919" t="str">
        <f>VLOOKUP(W2919,Lookup!A:B,2,0)</f>
        <v>Other</v>
      </c>
    </row>
    <row r="2920" spans="1:39" x14ac:dyDescent="0.25">
      <c r="A2920" t="s">
        <v>33</v>
      </c>
      <c r="B2920" s="1" t="s">
        <v>63</v>
      </c>
      <c r="C2920" s="1" t="s">
        <v>35</v>
      </c>
      <c r="D2920" s="1" t="s">
        <v>36</v>
      </c>
      <c r="E2920" s="1" t="s">
        <v>2977</v>
      </c>
      <c r="F2920" s="1" t="s">
        <v>37</v>
      </c>
      <c r="G2920" t="s">
        <v>64</v>
      </c>
      <c r="H2920" t="s">
        <v>39</v>
      </c>
      <c r="I2920" t="s">
        <v>40</v>
      </c>
      <c r="J2920" t="s">
        <v>2978</v>
      </c>
      <c r="K2920" t="s">
        <v>40</v>
      </c>
      <c r="L2920" s="4">
        <v>-78607.95</v>
      </c>
      <c r="M2920" s="2">
        <v>44470</v>
      </c>
      <c r="N2920" t="s">
        <v>55</v>
      </c>
      <c r="O2920" t="s">
        <v>56</v>
      </c>
      <c r="P2920" t="s">
        <v>5006</v>
      </c>
      <c r="Q2920" t="s">
        <v>5007</v>
      </c>
      <c r="R2920" t="s">
        <v>5008</v>
      </c>
      <c r="S2920" s="3">
        <v>44504</v>
      </c>
      <c r="T2920" t="s">
        <v>350</v>
      </c>
      <c r="U2920">
        <v>37</v>
      </c>
      <c r="V2920" t="s">
        <v>5021</v>
      </c>
      <c r="W2920" t="s">
        <v>5008</v>
      </c>
      <c r="Y2920" s="3">
        <v>44504</v>
      </c>
      <c r="AA2920" t="s">
        <v>5022</v>
      </c>
      <c r="AD2920" t="s">
        <v>4420</v>
      </c>
      <c r="AH2920" t="str">
        <f>VLOOKUP(B2920,'cc Lookup'!A:J,10,0)</f>
        <v>Corporate Expenditure</v>
      </c>
      <c r="AI2920" t="str">
        <f>VLOOKUP(B2920,'cc Lookup'!A:E,5,0)</f>
        <v>Corporate Exp</v>
      </c>
      <c r="AJ2920" t="s">
        <v>6738</v>
      </c>
      <c r="AK2920" t="str">
        <f t="shared" si="90"/>
        <v>E35120 Corporate Expenses</v>
      </c>
      <c r="AL2920" t="str">
        <f t="shared" si="91"/>
        <v>7310 Legal / Prof Fees</v>
      </c>
      <c r="AM2920" t="str">
        <f>VLOOKUP(W2920,Lookup!A:B,2,0)</f>
        <v>Other</v>
      </c>
    </row>
    <row r="2921" spans="1:39" x14ac:dyDescent="0.25">
      <c r="A2921" t="s">
        <v>33</v>
      </c>
      <c r="B2921" s="1" t="s">
        <v>63</v>
      </c>
      <c r="C2921" s="1" t="s">
        <v>35</v>
      </c>
      <c r="D2921" s="1" t="s">
        <v>36</v>
      </c>
      <c r="E2921" s="1" t="s">
        <v>2977</v>
      </c>
      <c r="F2921" s="1" t="s">
        <v>37</v>
      </c>
      <c r="G2921" t="s">
        <v>64</v>
      </c>
      <c r="H2921" t="s">
        <v>39</v>
      </c>
      <c r="I2921" t="s">
        <v>40</v>
      </c>
      <c r="J2921" t="s">
        <v>2978</v>
      </c>
      <c r="K2921" t="s">
        <v>40</v>
      </c>
      <c r="L2921" s="4">
        <v>94746</v>
      </c>
      <c r="M2921" s="2">
        <v>44470</v>
      </c>
      <c r="N2921" t="s">
        <v>55</v>
      </c>
      <c r="O2921" t="s">
        <v>56</v>
      </c>
      <c r="P2921" t="s">
        <v>5009</v>
      </c>
      <c r="Q2921" t="s">
        <v>5010</v>
      </c>
      <c r="R2921" t="s">
        <v>5011</v>
      </c>
      <c r="S2921" s="3">
        <v>44480</v>
      </c>
      <c r="T2921" t="s">
        <v>46</v>
      </c>
      <c r="U2921">
        <v>35</v>
      </c>
      <c r="V2921" t="s">
        <v>4876</v>
      </c>
      <c r="W2921" t="s">
        <v>5011</v>
      </c>
      <c r="Y2921" s="3">
        <v>44480</v>
      </c>
      <c r="AA2921" t="s">
        <v>4877</v>
      </c>
      <c r="AD2921" t="s">
        <v>4420</v>
      </c>
      <c r="AH2921" t="str">
        <f>VLOOKUP(B2921,'cc Lookup'!A:J,10,0)</f>
        <v>Corporate Expenditure</v>
      </c>
      <c r="AI2921" t="str">
        <f>VLOOKUP(B2921,'cc Lookup'!A:E,5,0)</f>
        <v>Corporate Exp</v>
      </c>
      <c r="AJ2921" t="s">
        <v>6738</v>
      </c>
      <c r="AK2921" t="str">
        <f t="shared" si="90"/>
        <v>E35120 Corporate Expenses</v>
      </c>
      <c r="AL2921" t="str">
        <f t="shared" si="91"/>
        <v>7310 Legal / Prof Fees</v>
      </c>
      <c r="AM2921" t="str">
        <f>VLOOKUP(W2921,Lookup!A:B,2,0)</f>
        <v>Other</v>
      </c>
    </row>
    <row r="2922" spans="1:39" x14ac:dyDescent="0.25">
      <c r="A2922" t="s">
        <v>33</v>
      </c>
      <c r="B2922" s="1" t="s">
        <v>63</v>
      </c>
      <c r="C2922" s="1" t="s">
        <v>35</v>
      </c>
      <c r="D2922" s="1" t="s">
        <v>798</v>
      </c>
      <c r="E2922" s="1" t="s">
        <v>36</v>
      </c>
      <c r="F2922" s="1" t="s">
        <v>37</v>
      </c>
      <c r="G2922" t="s">
        <v>64</v>
      </c>
      <c r="H2922" t="s">
        <v>39</v>
      </c>
      <c r="I2922" t="s">
        <v>799</v>
      </c>
      <c r="J2922" t="s">
        <v>40</v>
      </c>
      <c r="K2922" t="s">
        <v>40</v>
      </c>
      <c r="L2922" s="4">
        <v>-5076</v>
      </c>
      <c r="M2922" s="2">
        <v>44470</v>
      </c>
      <c r="N2922" t="s">
        <v>83</v>
      </c>
      <c r="O2922" t="s">
        <v>84</v>
      </c>
      <c r="P2922" t="s">
        <v>5023</v>
      </c>
      <c r="Q2922" t="s">
        <v>5024</v>
      </c>
      <c r="R2922" t="s">
        <v>5018</v>
      </c>
      <c r="S2922" s="3">
        <v>44490</v>
      </c>
      <c r="T2922" t="s">
        <v>46</v>
      </c>
      <c r="U2922">
        <v>4</v>
      </c>
      <c r="V2922" t="s">
        <v>47</v>
      </c>
      <c r="W2922" t="s">
        <v>332</v>
      </c>
      <c r="X2922" t="s">
        <v>5025</v>
      </c>
      <c r="Y2922" s="3">
        <v>44489</v>
      </c>
      <c r="AA2922" t="s">
        <v>5026</v>
      </c>
      <c r="AB2922" t="s">
        <v>91</v>
      </c>
      <c r="AC2922">
        <v>10005676</v>
      </c>
      <c r="AH2922" t="str">
        <f>VLOOKUP(B2922,'cc Lookup'!A:J,10,0)</f>
        <v>Corporate Expenditure</v>
      </c>
      <c r="AI2922" t="str">
        <f>VLOOKUP(B2922,'cc Lookup'!A:E,5,0)</f>
        <v>Corporate Exp</v>
      </c>
      <c r="AJ2922" t="s">
        <v>6738</v>
      </c>
      <c r="AK2922" t="str">
        <f t="shared" si="90"/>
        <v>E35120 Corporate Expenses</v>
      </c>
      <c r="AL2922" t="str">
        <f t="shared" si="91"/>
        <v>7310 Legal / Prof Fees</v>
      </c>
      <c r="AM2922" t="str">
        <f>VLOOKUP(W2922,Lookup!A:B,2,0)</f>
        <v>Other</v>
      </c>
    </row>
    <row r="2923" spans="1:39" x14ac:dyDescent="0.25">
      <c r="A2923" t="s">
        <v>33</v>
      </c>
      <c r="B2923" s="1" t="s">
        <v>63</v>
      </c>
      <c r="C2923" s="1" t="s">
        <v>35</v>
      </c>
      <c r="D2923" s="1" t="s">
        <v>36</v>
      </c>
      <c r="E2923" s="1" t="s">
        <v>36</v>
      </c>
      <c r="F2923" s="1" t="s">
        <v>37</v>
      </c>
      <c r="G2923" t="s">
        <v>64</v>
      </c>
      <c r="H2923" t="s">
        <v>39</v>
      </c>
      <c r="I2923" t="s">
        <v>40</v>
      </c>
      <c r="J2923" t="s">
        <v>40</v>
      </c>
      <c r="K2923" t="s">
        <v>40</v>
      </c>
      <c r="L2923" s="4">
        <v>25623</v>
      </c>
      <c r="M2923" s="2">
        <v>44501</v>
      </c>
      <c r="N2923" t="s">
        <v>55</v>
      </c>
      <c r="O2923" t="s">
        <v>56</v>
      </c>
      <c r="P2923" t="s">
        <v>5071</v>
      </c>
      <c r="Q2923" t="s">
        <v>5072</v>
      </c>
      <c r="R2923" t="s">
        <v>5073</v>
      </c>
      <c r="S2923" s="3">
        <v>44536</v>
      </c>
      <c r="T2923" t="s">
        <v>350</v>
      </c>
      <c r="U2923">
        <v>34</v>
      </c>
      <c r="V2923" t="s">
        <v>5078</v>
      </c>
      <c r="W2923" t="s">
        <v>5073</v>
      </c>
      <c r="Y2923" s="3">
        <v>44536</v>
      </c>
      <c r="AA2923" t="s">
        <v>5079</v>
      </c>
      <c r="AD2923" t="s">
        <v>5080</v>
      </c>
      <c r="AH2923" t="str">
        <f>VLOOKUP(B2923,'cc Lookup'!A:J,10,0)</f>
        <v>Corporate Expenditure</v>
      </c>
      <c r="AI2923" t="str">
        <f>VLOOKUP(B2923,'cc Lookup'!A:E,5,0)</f>
        <v>Corporate Exp</v>
      </c>
      <c r="AJ2923" t="s">
        <v>6738</v>
      </c>
      <c r="AK2923" t="str">
        <f t="shared" si="90"/>
        <v>E35120 Corporate Expenses</v>
      </c>
      <c r="AL2923" t="str">
        <f t="shared" si="91"/>
        <v>7310 Legal / Prof Fees</v>
      </c>
      <c r="AM2923" t="str">
        <f>VLOOKUP(W2923,Lookup!A:B,2,0)</f>
        <v>Other</v>
      </c>
    </row>
    <row r="2924" spans="1:39" x14ac:dyDescent="0.25">
      <c r="A2924" t="s">
        <v>33</v>
      </c>
      <c r="B2924" s="1" t="s">
        <v>63</v>
      </c>
      <c r="C2924" s="1" t="s">
        <v>35</v>
      </c>
      <c r="D2924" s="1" t="s">
        <v>36</v>
      </c>
      <c r="E2924" s="1" t="s">
        <v>36</v>
      </c>
      <c r="F2924" s="1" t="s">
        <v>37</v>
      </c>
      <c r="G2924" t="s">
        <v>64</v>
      </c>
      <c r="H2924" t="s">
        <v>39</v>
      </c>
      <c r="I2924" t="s">
        <v>40</v>
      </c>
      <c r="J2924" t="s">
        <v>40</v>
      </c>
      <c r="K2924" t="s">
        <v>40</v>
      </c>
      <c r="L2924" s="4">
        <v>-1681</v>
      </c>
      <c r="M2924" s="2">
        <v>44501</v>
      </c>
      <c r="N2924" t="s">
        <v>55</v>
      </c>
      <c r="O2924" t="s">
        <v>56</v>
      </c>
      <c r="P2924" t="s">
        <v>5071</v>
      </c>
      <c r="Q2924" t="s">
        <v>5072</v>
      </c>
      <c r="R2924" t="s">
        <v>5073</v>
      </c>
      <c r="S2924" s="3">
        <v>44536</v>
      </c>
      <c r="T2924" t="s">
        <v>350</v>
      </c>
      <c r="U2924">
        <v>35</v>
      </c>
      <c r="V2924" t="s">
        <v>5081</v>
      </c>
      <c r="W2924" t="s">
        <v>5073</v>
      </c>
      <c r="Y2924" s="3">
        <v>44536</v>
      </c>
      <c r="AA2924" t="s">
        <v>5081</v>
      </c>
      <c r="AH2924" t="str">
        <f>VLOOKUP(B2924,'cc Lookup'!A:J,10,0)</f>
        <v>Corporate Expenditure</v>
      </c>
      <c r="AI2924" t="str">
        <f>VLOOKUP(B2924,'cc Lookup'!A:E,5,0)</f>
        <v>Corporate Exp</v>
      </c>
      <c r="AJ2924" t="s">
        <v>6738</v>
      </c>
      <c r="AK2924" t="str">
        <f t="shared" si="90"/>
        <v>E35120 Corporate Expenses</v>
      </c>
      <c r="AL2924" t="str">
        <f t="shared" si="91"/>
        <v>7310 Legal / Prof Fees</v>
      </c>
      <c r="AM2924" t="str">
        <f>VLOOKUP(W2924,Lookup!A:B,2,0)</f>
        <v>Other</v>
      </c>
    </row>
    <row r="2925" spans="1:39" x14ac:dyDescent="0.25">
      <c r="A2925" t="s">
        <v>33</v>
      </c>
      <c r="B2925" s="1" t="s">
        <v>63</v>
      </c>
      <c r="C2925" s="1" t="s">
        <v>35</v>
      </c>
      <c r="D2925" s="1" t="s">
        <v>36</v>
      </c>
      <c r="E2925" s="1" t="s">
        <v>36</v>
      </c>
      <c r="F2925" s="1" t="s">
        <v>37</v>
      </c>
      <c r="G2925" t="s">
        <v>64</v>
      </c>
      <c r="H2925" t="s">
        <v>39</v>
      </c>
      <c r="I2925" t="s">
        <v>40</v>
      </c>
      <c r="J2925" t="s">
        <v>40</v>
      </c>
      <c r="K2925" t="s">
        <v>40</v>
      </c>
      <c r="L2925" s="4">
        <v>-72812</v>
      </c>
      <c r="M2925" s="2">
        <v>44501</v>
      </c>
      <c r="N2925" t="s">
        <v>55</v>
      </c>
      <c r="O2925" t="s">
        <v>56</v>
      </c>
      <c r="P2925" t="s">
        <v>5074</v>
      </c>
      <c r="Q2925" t="s">
        <v>5075</v>
      </c>
      <c r="R2925" t="s">
        <v>5076</v>
      </c>
      <c r="S2925" s="3">
        <v>44509</v>
      </c>
      <c r="T2925" t="s">
        <v>46</v>
      </c>
      <c r="U2925">
        <v>35</v>
      </c>
      <c r="V2925" t="s">
        <v>5013</v>
      </c>
      <c r="W2925" t="s">
        <v>5076</v>
      </c>
      <c r="Y2925" s="3">
        <v>44509</v>
      </c>
      <c r="AA2925" t="s">
        <v>5014</v>
      </c>
      <c r="AD2925" t="s">
        <v>4209</v>
      </c>
      <c r="AH2925" t="str">
        <f>VLOOKUP(B2925,'cc Lookup'!A:J,10,0)</f>
        <v>Corporate Expenditure</v>
      </c>
      <c r="AI2925" t="str">
        <f>VLOOKUP(B2925,'cc Lookup'!A:E,5,0)</f>
        <v>Corporate Exp</v>
      </c>
      <c r="AJ2925" t="s">
        <v>6738</v>
      </c>
      <c r="AK2925" t="str">
        <f t="shared" si="90"/>
        <v>E35120 Corporate Expenses</v>
      </c>
      <c r="AL2925" t="str">
        <f t="shared" si="91"/>
        <v>7310 Legal / Prof Fees</v>
      </c>
      <c r="AM2925" t="str">
        <f>VLOOKUP(W2925,Lookup!A:B,2,0)</f>
        <v>Other</v>
      </c>
    </row>
    <row r="2926" spans="1:39" x14ac:dyDescent="0.25">
      <c r="A2926" t="s">
        <v>33</v>
      </c>
      <c r="B2926" s="1" t="s">
        <v>63</v>
      </c>
      <c r="C2926" s="1" t="s">
        <v>35</v>
      </c>
      <c r="D2926" s="1" t="s">
        <v>36</v>
      </c>
      <c r="E2926" s="1" t="s">
        <v>36</v>
      </c>
      <c r="F2926" s="1" t="s">
        <v>37</v>
      </c>
      <c r="G2926" t="s">
        <v>64</v>
      </c>
      <c r="H2926" t="s">
        <v>39</v>
      </c>
      <c r="I2926" t="s">
        <v>40</v>
      </c>
      <c r="J2926" t="s">
        <v>40</v>
      </c>
      <c r="K2926" t="s">
        <v>40</v>
      </c>
      <c r="L2926" s="4">
        <v>1920</v>
      </c>
      <c r="M2926" s="2">
        <v>44501</v>
      </c>
      <c r="N2926" t="s">
        <v>55</v>
      </c>
      <c r="O2926" t="s">
        <v>56</v>
      </c>
      <c r="P2926" t="s">
        <v>5074</v>
      </c>
      <c r="Q2926" t="s">
        <v>5075</v>
      </c>
      <c r="R2926" t="s">
        <v>5076</v>
      </c>
      <c r="S2926" s="3">
        <v>44509</v>
      </c>
      <c r="T2926" t="s">
        <v>46</v>
      </c>
      <c r="U2926">
        <v>36</v>
      </c>
      <c r="V2926" t="s">
        <v>5015</v>
      </c>
      <c r="W2926" t="s">
        <v>5076</v>
      </c>
      <c r="Y2926" s="3">
        <v>44509</v>
      </c>
      <c r="AA2926" t="s">
        <v>5015</v>
      </c>
      <c r="AH2926" t="str">
        <f>VLOOKUP(B2926,'cc Lookup'!A:J,10,0)</f>
        <v>Corporate Expenditure</v>
      </c>
      <c r="AI2926" t="str">
        <f>VLOOKUP(B2926,'cc Lookup'!A:E,5,0)</f>
        <v>Corporate Exp</v>
      </c>
      <c r="AJ2926" t="s">
        <v>6738</v>
      </c>
      <c r="AK2926" t="str">
        <f t="shared" si="90"/>
        <v>E35120 Corporate Expenses</v>
      </c>
      <c r="AL2926" t="str">
        <f t="shared" si="91"/>
        <v>7310 Legal / Prof Fees</v>
      </c>
      <c r="AM2926" t="str">
        <f>VLOOKUP(W2926,Lookup!A:B,2,0)</f>
        <v>Other</v>
      </c>
    </row>
    <row r="2927" spans="1:39" x14ac:dyDescent="0.25">
      <c r="A2927" t="s">
        <v>33</v>
      </c>
      <c r="B2927" s="1" t="s">
        <v>63</v>
      </c>
      <c r="C2927" s="1" t="s">
        <v>35</v>
      </c>
      <c r="D2927" s="1" t="s">
        <v>36</v>
      </c>
      <c r="E2927" s="1" t="s">
        <v>36</v>
      </c>
      <c r="F2927" s="1" t="s">
        <v>37</v>
      </c>
      <c r="G2927" t="s">
        <v>64</v>
      </c>
      <c r="H2927" t="s">
        <v>39</v>
      </c>
      <c r="I2927" t="s">
        <v>40</v>
      </c>
      <c r="J2927" t="s">
        <v>40</v>
      </c>
      <c r="K2927" t="s">
        <v>40</v>
      </c>
      <c r="L2927" s="4">
        <v>-20.28</v>
      </c>
      <c r="M2927" s="2">
        <v>44501</v>
      </c>
      <c r="N2927" t="s">
        <v>83</v>
      </c>
      <c r="O2927" t="s">
        <v>84</v>
      </c>
      <c r="P2927" t="s">
        <v>5082</v>
      </c>
      <c r="Q2927" t="s">
        <v>5083</v>
      </c>
      <c r="R2927" t="s">
        <v>5084</v>
      </c>
      <c r="S2927" s="3">
        <v>44503</v>
      </c>
      <c r="T2927" t="s">
        <v>46</v>
      </c>
      <c r="U2927">
        <v>5</v>
      </c>
      <c r="V2927" t="s">
        <v>47</v>
      </c>
      <c r="W2927" t="s">
        <v>332</v>
      </c>
      <c r="X2927" t="s">
        <v>5085</v>
      </c>
      <c r="Y2927" s="3">
        <v>44502</v>
      </c>
      <c r="AA2927" t="s">
        <v>5086</v>
      </c>
      <c r="AB2927" t="s">
        <v>91</v>
      </c>
      <c r="AC2927">
        <v>10005676</v>
      </c>
      <c r="AH2927" t="str">
        <f>VLOOKUP(B2927,'cc Lookup'!A:J,10,0)</f>
        <v>Corporate Expenditure</v>
      </c>
      <c r="AI2927" t="str">
        <f>VLOOKUP(B2927,'cc Lookup'!A:E,5,0)</f>
        <v>Corporate Exp</v>
      </c>
      <c r="AJ2927" t="s">
        <v>6738</v>
      </c>
      <c r="AK2927" t="str">
        <f t="shared" si="90"/>
        <v>E35120 Corporate Expenses</v>
      </c>
      <c r="AL2927" t="str">
        <f t="shared" si="91"/>
        <v>7310 Legal / Prof Fees</v>
      </c>
      <c r="AM2927" t="str">
        <f>VLOOKUP(W2927,Lookup!A:B,2,0)</f>
        <v>Other</v>
      </c>
    </row>
    <row r="2928" spans="1:39" x14ac:dyDescent="0.25">
      <c r="A2928" t="s">
        <v>33</v>
      </c>
      <c r="B2928" s="1" t="s">
        <v>63</v>
      </c>
      <c r="C2928" s="1" t="s">
        <v>35</v>
      </c>
      <c r="D2928" s="1" t="s">
        <v>36</v>
      </c>
      <c r="E2928" s="1" t="s">
        <v>36</v>
      </c>
      <c r="F2928" s="1" t="s">
        <v>37</v>
      </c>
      <c r="G2928" t="s">
        <v>64</v>
      </c>
      <c r="H2928" t="s">
        <v>39</v>
      </c>
      <c r="I2928" t="s">
        <v>40</v>
      </c>
      <c r="J2928" t="s">
        <v>40</v>
      </c>
      <c r="K2928" t="s">
        <v>40</v>
      </c>
      <c r="L2928" s="4">
        <v>-50</v>
      </c>
      <c r="M2928" s="2">
        <v>44501</v>
      </c>
      <c r="N2928" t="s">
        <v>83</v>
      </c>
      <c r="O2928" t="s">
        <v>84</v>
      </c>
      <c r="P2928" t="s">
        <v>5082</v>
      </c>
      <c r="Q2928" t="s">
        <v>5083</v>
      </c>
      <c r="R2928" t="s">
        <v>5084</v>
      </c>
      <c r="S2928" s="3">
        <v>44503</v>
      </c>
      <c r="T2928" t="s">
        <v>46</v>
      </c>
      <c r="U2928">
        <v>5</v>
      </c>
      <c r="V2928" t="s">
        <v>47</v>
      </c>
      <c r="W2928" t="s">
        <v>332</v>
      </c>
      <c r="X2928" t="s">
        <v>5087</v>
      </c>
      <c r="Y2928" s="3">
        <v>44502</v>
      </c>
      <c r="AA2928" t="s">
        <v>5088</v>
      </c>
      <c r="AB2928" t="s">
        <v>91</v>
      </c>
      <c r="AC2928">
        <v>10005676</v>
      </c>
      <c r="AH2928" t="str">
        <f>VLOOKUP(B2928,'cc Lookup'!A:J,10,0)</f>
        <v>Corporate Expenditure</v>
      </c>
      <c r="AI2928" t="str">
        <f>VLOOKUP(B2928,'cc Lookup'!A:E,5,0)</f>
        <v>Corporate Exp</v>
      </c>
      <c r="AJ2928" t="s">
        <v>6738</v>
      </c>
      <c r="AK2928" t="str">
        <f t="shared" si="90"/>
        <v>E35120 Corporate Expenses</v>
      </c>
      <c r="AL2928" t="str">
        <f t="shared" si="91"/>
        <v>7310 Legal / Prof Fees</v>
      </c>
      <c r="AM2928" t="str">
        <f>VLOOKUP(W2928,Lookup!A:B,2,0)</f>
        <v>Other</v>
      </c>
    </row>
    <row r="2929" spans="1:39" x14ac:dyDescent="0.25">
      <c r="A2929" t="s">
        <v>33</v>
      </c>
      <c r="B2929" s="1" t="s">
        <v>63</v>
      </c>
      <c r="C2929" s="1" t="s">
        <v>35</v>
      </c>
      <c r="D2929" s="1" t="s">
        <v>36</v>
      </c>
      <c r="E2929" s="1" t="s">
        <v>36</v>
      </c>
      <c r="F2929" s="1" t="s">
        <v>37</v>
      </c>
      <c r="G2929" t="s">
        <v>64</v>
      </c>
      <c r="H2929" t="s">
        <v>39</v>
      </c>
      <c r="I2929" t="s">
        <v>40</v>
      </c>
      <c r="J2929" t="s">
        <v>40</v>
      </c>
      <c r="K2929" t="s">
        <v>40</v>
      </c>
      <c r="L2929" s="4">
        <v>-20</v>
      </c>
      <c r="M2929" s="2">
        <v>44501</v>
      </c>
      <c r="N2929" t="s">
        <v>83</v>
      </c>
      <c r="O2929" t="s">
        <v>84</v>
      </c>
      <c r="P2929" t="s">
        <v>5082</v>
      </c>
      <c r="Q2929" t="s">
        <v>5083</v>
      </c>
      <c r="R2929" t="s">
        <v>5084</v>
      </c>
      <c r="S2929" s="3">
        <v>44503</v>
      </c>
      <c r="T2929" t="s">
        <v>46</v>
      </c>
      <c r="U2929">
        <v>5</v>
      </c>
      <c r="V2929" t="s">
        <v>47</v>
      </c>
      <c r="W2929" t="s">
        <v>88</v>
      </c>
      <c r="X2929" t="s">
        <v>5089</v>
      </c>
      <c r="Y2929" s="3">
        <v>44502</v>
      </c>
      <c r="AA2929" t="s">
        <v>5090</v>
      </c>
      <c r="AB2929" t="s">
        <v>91</v>
      </c>
      <c r="AC2929">
        <v>10005676</v>
      </c>
      <c r="AH2929" t="str">
        <f>VLOOKUP(B2929,'cc Lookup'!A:J,10,0)</f>
        <v>Corporate Expenditure</v>
      </c>
      <c r="AI2929" t="str">
        <f>VLOOKUP(B2929,'cc Lookup'!A:E,5,0)</f>
        <v>Corporate Exp</v>
      </c>
      <c r="AJ2929" t="s">
        <v>6738</v>
      </c>
      <c r="AK2929" t="str">
        <f t="shared" si="90"/>
        <v>E35120 Corporate Expenses</v>
      </c>
      <c r="AL2929" t="str">
        <f t="shared" si="91"/>
        <v>7310 Legal / Prof Fees</v>
      </c>
      <c r="AM2929" t="str">
        <f>VLOOKUP(W2929,Lookup!A:B,2,0)</f>
        <v>Other</v>
      </c>
    </row>
    <row r="2930" spans="1:39" x14ac:dyDescent="0.25">
      <c r="A2930" t="s">
        <v>33</v>
      </c>
      <c r="B2930" s="1" t="s">
        <v>63</v>
      </c>
      <c r="C2930" s="1" t="s">
        <v>35</v>
      </c>
      <c r="D2930" s="1" t="s">
        <v>36</v>
      </c>
      <c r="E2930" s="1" t="s">
        <v>36</v>
      </c>
      <c r="F2930" s="1" t="s">
        <v>37</v>
      </c>
      <c r="G2930" t="s">
        <v>64</v>
      </c>
      <c r="H2930" t="s">
        <v>39</v>
      </c>
      <c r="I2930" t="s">
        <v>40</v>
      </c>
      <c r="J2930" t="s">
        <v>40</v>
      </c>
      <c r="K2930" t="s">
        <v>40</v>
      </c>
      <c r="L2930" s="4">
        <v>76448</v>
      </c>
      <c r="M2930" s="2">
        <v>44501</v>
      </c>
      <c r="N2930" t="s">
        <v>41</v>
      </c>
      <c r="O2930" t="s">
        <v>42</v>
      </c>
      <c r="P2930" t="s">
        <v>5091</v>
      </c>
      <c r="Q2930" t="s">
        <v>5092</v>
      </c>
      <c r="R2930" t="s">
        <v>5077</v>
      </c>
      <c r="S2930" s="3">
        <v>44517</v>
      </c>
      <c r="T2930" t="s">
        <v>46</v>
      </c>
      <c r="U2930">
        <v>7</v>
      </c>
      <c r="V2930" t="s">
        <v>47</v>
      </c>
      <c r="W2930" t="s">
        <v>694</v>
      </c>
      <c r="X2930">
        <v>110038696</v>
      </c>
      <c r="Y2930" s="3">
        <v>44509</v>
      </c>
      <c r="Z2930">
        <v>165095658</v>
      </c>
      <c r="AB2930" t="s">
        <v>49</v>
      </c>
      <c r="AD2930" t="s">
        <v>5080</v>
      </c>
      <c r="AE2930">
        <v>1</v>
      </c>
      <c r="AF2930">
        <v>76448</v>
      </c>
      <c r="AH2930" t="str">
        <f>VLOOKUP(B2930,'cc Lookup'!A:J,10,0)</f>
        <v>Corporate Expenditure</v>
      </c>
      <c r="AI2930" t="str">
        <f>VLOOKUP(B2930,'cc Lookup'!A:E,5,0)</f>
        <v>Corporate Exp</v>
      </c>
      <c r="AJ2930" t="s">
        <v>6738</v>
      </c>
      <c r="AK2930" t="str">
        <f t="shared" si="90"/>
        <v>E35120 Corporate Expenses</v>
      </c>
      <c r="AL2930" t="str">
        <f t="shared" si="91"/>
        <v>7310 Legal / Prof Fees</v>
      </c>
      <c r="AM2930" t="str">
        <f>VLOOKUP(W2930,Lookup!A:B,2,0)</f>
        <v>Legal</v>
      </c>
    </row>
    <row r="2931" spans="1:39" x14ac:dyDescent="0.25">
      <c r="A2931" t="s">
        <v>33</v>
      </c>
      <c r="B2931" s="1" t="s">
        <v>63</v>
      </c>
      <c r="C2931" s="1" t="s">
        <v>35</v>
      </c>
      <c r="D2931" s="1" t="s">
        <v>36</v>
      </c>
      <c r="E2931" s="1" t="s">
        <v>36</v>
      </c>
      <c r="F2931" s="1" t="s">
        <v>37</v>
      </c>
      <c r="G2931" t="s">
        <v>64</v>
      </c>
      <c r="H2931" t="s">
        <v>39</v>
      </c>
      <c r="I2931" t="s">
        <v>40</v>
      </c>
      <c r="J2931" t="s">
        <v>40</v>
      </c>
      <c r="K2931" t="s">
        <v>40</v>
      </c>
      <c r="L2931" s="4">
        <v>40</v>
      </c>
      <c r="M2931" s="2">
        <v>44501</v>
      </c>
      <c r="N2931" t="s">
        <v>103</v>
      </c>
      <c r="O2931" t="s">
        <v>104</v>
      </c>
      <c r="P2931" t="s">
        <v>5093</v>
      </c>
      <c r="Q2931" t="s">
        <v>5094</v>
      </c>
      <c r="R2931" t="s">
        <v>5095</v>
      </c>
      <c r="S2931" s="3">
        <v>44530</v>
      </c>
      <c r="T2931" t="s">
        <v>46</v>
      </c>
      <c r="U2931">
        <v>1827</v>
      </c>
      <c r="V2931" t="s">
        <v>5096</v>
      </c>
      <c r="W2931" t="s">
        <v>694</v>
      </c>
      <c r="X2931">
        <v>165095658</v>
      </c>
      <c r="Y2931" s="3">
        <v>44518</v>
      </c>
      <c r="AC2931" t="s">
        <v>794</v>
      </c>
      <c r="AH2931" t="str">
        <f>VLOOKUP(B2931,'cc Lookup'!A:J,10,0)</f>
        <v>Corporate Expenditure</v>
      </c>
      <c r="AI2931" t="str">
        <f>VLOOKUP(B2931,'cc Lookup'!A:E,5,0)</f>
        <v>Corporate Exp</v>
      </c>
      <c r="AJ2931" t="s">
        <v>6738</v>
      </c>
      <c r="AK2931" t="str">
        <f t="shared" si="90"/>
        <v>E35120 Corporate Expenses</v>
      </c>
      <c r="AL2931" t="str">
        <f t="shared" si="91"/>
        <v>7310 Legal / Prof Fees</v>
      </c>
      <c r="AM2931" t="str">
        <f>VLOOKUP(W2931,Lookup!A:B,2,0)</f>
        <v>Legal</v>
      </c>
    </row>
    <row r="2932" spans="1:39" x14ac:dyDescent="0.25">
      <c r="A2932" t="s">
        <v>33</v>
      </c>
      <c r="B2932" s="1" t="s">
        <v>63</v>
      </c>
      <c r="C2932" s="1" t="s">
        <v>35</v>
      </c>
      <c r="D2932" s="1" t="s">
        <v>36</v>
      </c>
      <c r="E2932" s="1" t="s">
        <v>2977</v>
      </c>
      <c r="F2932" s="1" t="s">
        <v>37</v>
      </c>
      <c r="G2932" t="s">
        <v>64</v>
      </c>
      <c r="H2932" t="s">
        <v>39</v>
      </c>
      <c r="I2932" t="s">
        <v>40</v>
      </c>
      <c r="J2932" t="s">
        <v>2978</v>
      </c>
      <c r="K2932" t="s">
        <v>40</v>
      </c>
      <c r="L2932" s="4">
        <v>-62990.47</v>
      </c>
      <c r="M2932" s="2">
        <v>44501</v>
      </c>
      <c r="N2932" t="s">
        <v>55</v>
      </c>
      <c r="O2932" t="s">
        <v>56</v>
      </c>
      <c r="P2932" t="s">
        <v>5071</v>
      </c>
      <c r="Q2932" t="s">
        <v>5072</v>
      </c>
      <c r="R2932" t="s">
        <v>5073</v>
      </c>
      <c r="S2932" s="3">
        <v>44536</v>
      </c>
      <c r="T2932" t="s">
        <v>350</v>
      </c>
      <c r="U2932">
        <v>36</v>
      </c>
      <c r="V2932" t="s">
        <v>5097</v>
      </c>
      <c r="W2932" t="s">
        <v>5073</v>
      </c>
      <c r="Y2932" s="3">
        <v>44536</v>
      </c>
      <c r="AA2932" t="s">
        <v>5098</v>
      </c>
      <c r="AD2932" t="s">
        <v>4420</v>
      </c>
      <c r="AH2932" t="str">
        <f>VLOOKUP(B2932,'cc Lookup'!A:J,10,0)</f>
        <v>Corporate Expenditure</v>
      </c>
      <c r="AI2932" t="str">
        <f>VLOOKUP(B2932,'cc Lookup'!A:E,5,0)</f>
        <v>Corporate Exp</v>
      </c>
      <c r="AJ2932" t="s">
        <v>6738</v>
      </c>
      <c r="AK2932" t="str">
        <f t="shared" si="90"/>
        <v>E35120 Corporate Expenses</v>
      </c>
      <c r="AL2932" t="str">
        <f t="shared" si="91"/>
        <v>7310 Legal / Prof Fees</v>
      </c>
      <c r="AM2932" t="str">
        <f>VLOOKUP(W2932,Lookup!A:B,2,0)</f>
        <v>Other</v>
      </c>
    </row>
    <row r="2933" spans="1:39" x14ac:dyDescent="0.25">
      <c r="A2933" t="s">
        <v>33</v>
      </c>
      <c r="B2933" s="1" t="s">
        <v>63</v>
      </c>
      <c r="C2933" s="1" t="s">
        <v>35</v>
      </c>
      <c r="D2933" s="1" t="s">
        <v>36</v>
      </c>
      <c r="E2933" s="1" t="s">
        <v>2977</v>
      </c>
      <c r="F2933" s="1" t="s">
        <v>37</v>
      </c>
      <c r="G2933" t="s">
        <v>64</v>
      </c>
      <c r="H2933" t="s">
        <v>39</v>
      </c>
      <c r="I2933" t="s">
        <v>40</v>
      </c>
      <c r="J2933" t="s">
        <v>2978</v>
      </c>
      <c r="K2933" t="s">
        <v>40</v>
      </c>
      <c r="L2933" s="4">
        <v>78607.95</v>
      </c>
      <c r="M2933" s="2">
        <v>44501</v>
      </c>
      <c r="N2933" t="s">
        <v>55</v>
      </c>
      <c r="O2933" t="s">
        <v>56</v>
      </c>
      <c r="P2933" t="s">
        <v>5074</v>
      </c>
      <c r="Q2933" t="s">
        <v>5075</v>
      </c>
      <c r="R2933" t="s">
        <v>5076</v>
      </c>
      <c r="S2933" s="3">
        <v>44509</v>
      </c>
      <c r="T2933" t="s">
        <v>46</v>
      </c>
      <c r="U2933">
        <v>37</v>
      </c>
      <c r="V2933" t="s">
        <v>5021</v>
      </c>
      <c r="W2933" t="s">
        <v>5076</v>
      </c>
      <c r="Y2933" s="3">
        <v>44509</v>
      </c>
      <c r="AA2933" t="s">
        <v>5022</v>
      </c>
      <c r="AD2933" t="s">
        <v>4420</v>
      </c>
      <c r="AH2933" t="str">
        <f>VLOOKUP(B2933,'cc Lookup'!A:J,10,0)</f>
        <v>Corporate Expenditure</v>
      </c>
      <c r="AI2933" t="str">
        <f>VLOOKUP(B2933,'cc Lookup'!A:E,5,0)</f>
        <v>Corporate Exp</v>
      </c>
      <c r="AJ2933" t="s">
        <v>6738</v>
      </c>
      <c r="AK2933" t="str">
        <f t="shared" si="90"/>
        <v>E35120 Corporate Expenses</v>
      </c>
      <c r="AL2933" t="str">
        <f t="shared" si="91"/>
        <v>7310 Legal / Prof Fees</v>
      </c>
      <c r="AM2933" t="str">
        <f>VLOOKUP(W2933,Lookup!A:B,2,0)</f>
        <v>Other</v>
      </c>
    </row>
    <row r="2934" spans="1:39" x14ac:dyDescent="0.25">
      <c r="A2934" t="s">
        <v>33</v>
      </c>
      <c r="B2934" s="1" t="s">
        <v>63</v>
      </c>
      <c r="C2934" s="1" t="s">
        <v>35</v>
      </c>
      <c r="D2934" s="1" t="s">
        <v>798</v>
      </c>
      <c r="E2934" s="1" t="s">
        <v>36</v>
      </c>
      <c r="F2934" s="1" t="s">
        <v>37</v>
      </c>
      <c r="G2934" t="s">
        <v>64</v>
      </c>
      <c r="H2934" t="s">
        <v>39</v>
      </c>
      <c r="I2934" t="s">
        <v>799</v>
      </c>
      <c r="J2934" t="s">
        <v>40</v>
      </c>
      <c r="K2934" t="s">
        <v>40</v>
      </c>
      <c r="L2934" s="4">
        <v>-7022.68</v>
      </c>
      <c r="M2934" s="2">
        <v>44501</v>
      </c>
      <c r="N2934" t="s">
        <v>83</v>
      </c>
      <c r="O2934" t="s">
        <v>84</v>
      </c>
      <c r="P2934" t="s">
        <v>5099</v>
      </c>
      <c r="Q2934" t="s">
        <v>5100</v>
      </c>
      <c r="R2934" t="s">
        <v>5084</v>
      </c>
      <c r="S2934" s="3">
        <v>44509</v>
      </c>
      <c r="T2934" t="s">
        <v>46</v>
      </c>
      <c r="U2934">
        <v>6</v>
      </c>
      <c r="V2934" t="s">
        <v>47</v>
      </c>
      <c r="W2934" t="s">
        <v>332</v>
      </c>
      <c r="X2934" t="s">
        <v>5101</v>
      </c>
      <c r="Y2934" s="3">
        <v>44508</v>
      </c>
      <c r="AA2934" t="s">
        <v>5102</v>
      </c>
      <c r="AB2934" t="s">
        <v>91</v>
      </c>
      <c r="AC2934">
        <v>10005676</v>
      </c>
      <c r="AH2934" t="str">
        <f>VLOOKUP(B2934,'cc Lookup'!A:J,10,0)</f>
        <v>Corporate Expenditure</v>
      </c>
      <c r="AI2934" t="str">
        <f>VLOOKUP(B2934,'cc Lookup'!A:E,5,0)</f>
        <v>Corporate Exp</v>
      </c>
      <c r="AJ2934" t="s">
        <v>6738</v>
      </c>
      <c r="AK2934" t="str">
        <f t="shared" si="90"/>
        <v>E35120 Corporate Expenses</v>
      </c>
      <c r="AL2934" t="str">
        <f t="shared" si="91"/>
        <v>7310 Legal / Prof Fees</v>
      </c>
      <c r="AM2934" t="str">
        <f>VLOOKUP(W2934,Lookup!A:B,2,0)</f>
        <v>Other</v>
      </c>
    </row>
    <row r="2935" spans="1:39" x14ac:dyDescent="0.25">
      <c r="A2935" t="s">
        <v>33</v>
      </c>
      <c r="B2935" s="1" t="s">
        <v>63</v>
      </c>
      <c r="C2935" s="1" t="s">
        <v>35</v>
      </c>
      <c r="D2935" s="1" t="s">
        <v>36</v>
      </c>
      <c r="E2935" s="1" t="s">
        <v>36</v>
      </c>
      <c r="F2935" s="1" t="s">
        <v>37</v>
      </c>
      <c r="G2935" t="s">
        <v>64</v>
      </c>
      <c r="H2935" t="s">
        <v>39</v>
      </c>
      <c r="I2935" t="s">
        <v>40</v>
      </c>
      <c r="J2935" t="s">
        <v>40</v>
      </c>
      <c r="K2935" t="s">
        <v>40</v>
      </c>
      <c r="L2935" s="4">
        <v>38644</v>
      </c>
      <c r="M2935" s="2">
        <v>44531</v>
      </c>
      <c r="N2935" t="s">
        <v>55</v>
      </c>
      <c r="O2935" t="s">
        <v>56</v>
      </c>
      <c r="P2935" t="s">
        <v>5193</v>
      </c>
      <c r="Q2935" t="s">
        <v>5194</v>
      </c>
      <c r="R2935" t="s">
        <v>5195</v>
      </c>
      <c r="S2935" s="3">
        <v>44568</v>
      </c>
      <c r="T2935" t="s">
        <v>350</v>
      </c>
      <c r="U2935">
        <v>32</v>
      </c>
      <c r="V2935" t="s">
        <v>5199</v>
      </c>
      <c r="W2935" t="s">
        <v>5195</v>
      </c>
      <c r="Y2935" s="3">
        <v>44568</v>
      </c>
      <c r="AA2935" t="s">
        <v>5200</v>
      </c>
      <c r="AD2935" t="s">
        <v>5080</v>
      </c>
      <c r="AH2935" t="str">
        <f>VLOOKUP(B2935,'cc Lookup'!A:J,10,0)</f>
        <v>Corporate Expenditure</v>
      </c>
      <c r="AI2935" t="str">
        <f>VLOOKUP(B2935,'cc Lookup'!A:E,5,0)</f>
        <v>Corporate Exp</v>
      </c>
      <c r="AJ2935" t="s">
        <v>6738</v>
      </c>
      <c r="AK2935" t="str">
        <f t="shared" si="90"/>
        <v>E35120 Corporate Expenses</v>
      </c>
      <c r="AL2935" t="str">
        <f t="shared" si="91"/>
        <v>7310 Legal / Prof Fees</v>
      </c>
      <c r="AM2935" t="str">
        <f>VLOOKUP(W2935,Lookup!A:B,2,0)</f>
        <v>Other</v>
      </c>
    </row>
    <row r="2936" spans="1:39" x14ac:dyDescent="0.25">
      <c r="A2936" t="s">
        <v>33</v>
      </c>
      <c r="B2936" s="1" t="s">
        <v>63</v>
      </c>
      <c r="C2936" s="1" t="s">
        <v>35</v>
      </c>
      <c r="D2936" s="1" t="s">
        <v>36</v>
      </c>
      <c r="E2936" s="1" t="s">
        <v>36</v>
      </c>
      <c r="F2936" s="1" t="s">
        <v>37</v>
      </c>
      <c r="G2936" t="s">
        <v>64</v>
      </c>
      <c r="H2936" t="s">
        <v>39</v>
      </c>
      <c r="I2936" t="s">
        <v>40</v>
      </c>
      <c r="J2936" t="s">
        <v>40</v>
      </c>
      <c r="K2936" t="s">
        <v>40</v>
      </c>
      <c r="L2936" s="4">
        <v>-1434</v>
      </c>
      <c r="M2936" s="2">
        <v>44531</v>
      </c>
      <c r="N2936" t="s">
        <v>55</v>
      </c>
      <c r="O2936" t="s">
        <v>56</v>
      </c>
      <c r="P2936" t="s">
        <v>5193</v>
      </c>
      <c r="Q2936" t="s">
        <v>5194</v>
      </c>
      <c r="R2936" t="s">
        <v>5195</v>
      </c>
      <c r="S2936" s="3">
        <v>44568</v>
      </c>
      <c r="T2936" t="s">
        <v>350</v>
      </c>
      <c r="U2936">
        <v>33</v>
      </c>
      <c r="V2936" t="s">
        <v>5201</v>
      </c>
      <c r="W2936" t="s">
        <v>5195</v>
      </c>
      <c r="Y2936" s="3">
        <v>44568</v>
      </c>
      <c r="AA2936" t="s">
        <v>5201</v>
      </c>
      <c r="AH2936" t="str">
        <f>VLOOKUP(B2936,'cc Lookup'!A:J,10,0)</f>
        <v>Corporate Expenditure</v>
      </c>
      <c r="AI2936" t="str">
        <f>VLOOKUP(B2936,'cc Lookup'!A:E,5,0)</f>
        <v>Corporate Exp</v>
      </c>
      <c r="AJ2936" t="s">
        <v>6738</v>
      </c>
      <c r="AK2936" t="str">
        <f t="shared" si="90"/>
        <v>E35120 Corporate Expenses</v>
      </c>
      <c r="AL2936" t="str">
        <f t="shared" si="91"/>
        <v>7310 Legal / Prof Fees</v>
      </c>
      <c r="AM2936" t="str">
        <f>VLOOKUP(W2936,Lookup!A:B,2,0)</f>
        <v>Other</v>
      </c>
    </row>
    <row r="2937" spans="1:39" x14ac:dyDescent="0.25">
      <c r="A2937" t="s">
        <v>33</v>
      </c>
      <c r="B2937" s="1" t="s">
        <v>63</v>
      </c>
      <c r="C2937" s="1" t="s">
        <v>35</v>
      </c>
      <c r="D2937" s="1" t="s">
        <v>36</v>
      </c>
      <c r="E2937" s="1" t="s">
        <v>36</v>
      </c>
      <c r="F2937" s="1" t="s">
        <v>37</v>
      </c>
      <c r="G2937" t="s">
        <v>64</v>
      </c>
      <c r="H2937" t="s">
        <v>39</v>
      </c>
      <c r="I2937" t="s">
        <v>40</v>
      </c>
      <c r="J2937" t="s">
        <v>40</v>
      </c>
      <c r="K2937" t="s">
        <v>40</v>
      </c>
      <c r="L2937" s="4">
        <v>-25623</v>
      </c>
      <c r="M2937" s="2">
        <v>44531</v>
      </c>
      <c r="N2937" t="s">
        <v>55</v>
      </c>
      <c r="O2937" t="s">
        <v>56</v>
      </c>
      <c r="P2937" t="s">
        <v>5196</v>
      </c>
      <c r="Q2937" t="s">
        <v>5197</v>
      </c>
      <c r="R2937" t="s">
        <v>5198</v>
      </c>
      <c r="S2937" s="3">
        <v>44539</v>
      </c>
      <c r="T2937" t="s">
        <v>46</v>
      </c>
      <c r="U2937">
        <v>34</v>
      </c>
      <c r="V2937" t="s">
        <v>5078</v>
      </c>
      <c r="W2937" t="s">
        <v>5198</v>
      </c>
      <c r="Y2937" s="3">
        <v>44539</v>
      </c>
      <c r="AA2937" t="s">
        <v>5079</v>
      </c>
      <c r="AD2937" t="s">
        <v>5080</v>
      </c>
      <c r="AH2937" t="str">
        <f>VLOOKUP(B2937,'cc Lookup'!A:J,10,0)</f>
        <v>Corporate Expenditure</v>
      </c>
      <c r="AI2937" t="str">
        <f>VLOOKUP(B2937,'cc Lookup'!A:E,5,0)</f>
        <v>Corporate Exp</v>
      </c>
      <c r="AJ2937" t="s">
        <v>6738</v>
      </c>
      <c r="AK2937" t="str">
        <f t="shared" si="90"/>
        <v>E35120 Corporate Expenses</v>
      </c>
      <c r="AL2937" t="str">
        <f t="shared" si="91"/>
        <v>7310 Legal / Prof Fees</v>
      </c>
      <c r="AM2937" t="str">
        <f>VLOOKUP(W2937,Lookup!A:B,2,0)</f>
        <v>Other</v>
      </c>
    </row>
    <row r="2938" spans="1:39" x14ac:dyDescent="0.25">
      <c r="A2938" t="s">
        <v>33</v>
      </c>
      <c r="B2938" s="1" t="s">
        <v>63</v>
      </c>
      <c r="C2938" s="1" t="s">
        <v>35</v>
      </c>
      <c r="D2938" s="1" t="s">
        <v>36</v>
      </c>
      <c r="E2938" s="1" t="s">
        <v>36</v>
      </c>
      <c r="F2938" s="1" t="s">
        <v>37</v>
      </c>
      <c r="G2938" t="s">
        <v>64</v>
      </c>
      <c r="H2938" t="s">
        <v>39</v>
      </c>
      <c r="I2938" t="s">
        <v>40</v>
      </c>
      <c r="J2938" t="s">
        <v>40</v>
      </c>
      <c r="K2938" t="s">
        <v>40</v>
      </c>
      <c r="L2938" s="4">
        <v>1681</v>
      </c>
      <c r="M2938" s="2">
        <v>44531</v>
      </c>
      <c r="N2938" t="s">
        <v>55</v>
      </c>
      <c r="O2938" t="s">
        <v>56</v>
      </c>
      <c r="P2938" t="s">
        <v>5196</v>
      </c>
      <c r="Q2938" t="s">
        <v>5197</v>
      </c>
      <c r="R2938" t="s">
        <v>5198</v>
      </c>
      <c r="S2938" s="3">
        <v>44539</v>
      </c>
      <c r="T2938" t="s">
        <v>46</v>
      </c>
      <c r="U2938">
        <v>35</v>
      </c>
      <c r="V2938" t="s">
        <v>5081</v>
      </c>
      <c r="W2938" t="s">
        <v>5198</v>
      </c>
      <c r="Y2938" s="3">
        <v>44539</v>
      </c>
      <c r="AA2938" t="s">
        <v>5081</v>
      </c>
      <c r="AH2938" t="str">
        <f>VLOOKUP(B2938,'cc Lookup'!A:J,10,0)</f>
        <v>Corporate Expenditure</v>
      </c>
      <c r="AI2938" t="str">
        <f>VLOOKUP(B2938,'cc Lookup'!A:E,5,0)</f>
        <v>Corporate Exp</v>
      </c>
      <c r="AJ2938" t="s">
        <v>6738</v>
      </c>
      <c r="AK2938" t="str">
        <f t="shared" si="90"/>
        <v>E35120 Corporate Expenses</v>
      </c>
      <c r="AL2938" t="str">
        <f t="shared" si="91"/>
        <v>7310 Legal / Prof Fees</v>
      </c>
      <c r="AM2938" t="str">
        <f>VLOOKUP(W2938,Lookup!A:B,2,0)</f>
        <v>Other</v>
      </c>
    </row>
    <row r="2939" spans="1:39" x14ac:dyDescent="0.25">
      <c r="A2939" t="s">
        <v>33</v>
      </c>
      <c r="B2939" s="1" t="s">
        <v>63</v>
      </c>
      <c r="C2939" s="1" t="s">
        <v>35</v>
      </c>
      <c r="D2939" s="1" t="s">
        <v>36</v>
      </c>
      <c r="E2939" s="1" t="s">
        <v>36</v>
      </c>
      <c r="F2939" s="1" t="s">
        <v>37</v>
      </c>
      <c r="G2939" t="s">
        <v>64</v>
      </c>
      <c r="H2939" t="s">
        <v>39</v>
      </c>
      <c r="I2939" t="s">
        <v>40</v>
      </c>
      <c r="J2939" t="s">
        <v>40</v>
      </c>
      <c r="K2939" t="s">
        <v>40</v>
      </c>
      <c r="L2939" s="4">
        <v>-20</v>
      </c>
      <c r="M2939" s="2">
        <v>44531</v>
      </c>
      <c r="N2939" t="s">
        <v>83</v>
      </c>
      <c r="O2939" t="s">
        <v>84</v>
      </c>
      <c r="P2939" t="s">
        <v>5202</v>
      </c>
      <c r="Q2939" t="s">
        <v>5203</v>
      </c>
      <c r="R2939" t="s">
        <v>5204</v>
      </c>
      <c r="S2939" s="3">
        <v>44533</v>
      </c>
      <c r="T2939" t="s">
        <v>46</v>
      </c>
      <c r="U2939">
        <v>4</v>
      </c>
      <c r="V2939" t="s">
        <v>47</v>
      </c>
      <c r="W2939" t="s">
        <v>332</v>
      </c>
      <c r="X2939" t="s">
        <v>5205</v>
      </c>
      <c r="Y2939" s="3">
        <v>44532</v>
      </c>
      <c r="AA2939" t="s">
        <v>5206</v>
      </c>
      <c r="AB2939" t="s">
        <v>91</v>
      </c>
      <c r="AC2939">
        <v>10005676</v>
      </c>
      <c r="AH2939" t="str">
        <f>VLOOKUP(B2939,'cc Lookup'!A:J,10,0)</f>
        <v>Corporate Expenditure</v>
      </c>
      <c r="AI2939" t="str">
        <f>VLOOKUP(B2939,'cc Lookup'!A:E,5,0)</f>
        <v>Corporate Exp</v>
      </c>
      <c r="AJ2939" t="s">
        <v>6738</v>
      </c>
      <c r="AK2939" t="str">
        <f t="shared" si="90"/>
        <v>E35120 Corporate Expenses</v>
      </c>
      <c r="AL2939" t="str">
        <f t="shared" si="91"/>
        <v>7310 Legal / Prof Fees</v>
      </c>
      <c r="AM2939" t="str">
        <f>VLOOKUP(W2939,Lookup!A:B,2,0)</f>
        <v>Other</v>
      </c>
    </row>
    <row r="2940" spans="1:39" x14ac:dyDescent="0.25">
      <c r="A2940" t="s">
        <v>33</v>
      </c>
      <c r="B2940" s="1" t="s">
        <v>63</v>
      </c>
      <c r="C2940" s="1" t="s">
        <v>35</v>
      </c>
      <c r="D2940" s="1" t="s">
        <v>36</v>
      </c>
      <c r="E2940" s="1" t="s">
        <v>36</v>
      </c>
      <c r="F2940" s="1" t="s">
        <v>37</v>
      </c>
      <c r="G2940" t="s">
        <v>64</v>
      </c>
      <c r="H2940" t="s">
        <v>39</v>
      </c>
      <c r="I2940" t="s">
        <v>40</v>
      </c>
      <c r="J2940" t="s">
        <v>40</v>
      </c>
      <c r="K2940" t="s">
        <v>40</v>
      </c>
      <c r="L2940" s="4">
        <v>-25.36</v>
      </c>
      <c r="M2940" s="2">
        <v>44531</v>
      </c>
      <c r="N2940" t="s">
        <v>83</v>
      </c>
      <c r="O2940" t="s">
        <v>84</v>
      </c>
      <c r="P2940" t="s">
        <v>5202</v>
      </c>
      <c r="Q2940" t="s">
        <v>5203</v>
      </c>
      <c r="R2940" t="s">
        <v>5204</v>
      </c>
      <c r="S2940" s="3">
        <v>44533</v>
      </c>
      <c r="T2940" t="s">
        <v>46</v>
      </c>
      <c r="U2940">
        <v>4</v>
      </c>
      <c r="V2940" t="s">
        <v>47</v>
      </c>
      <c r="W2940" t="s">
        <v>332</v>
      </c>
      <c r="X2940" t="s">
        <v>5207</v>
      </c>
      <c r="Y2940" s="3">
        <v>44532</v>
      </c>
      <c r="AA2940" t="s">
        <v>5208</v>
      </c>
      <c r="AB2940" t="s">
        <v>91</v>
      </c>
      <c r="AC2940">
        <v>10005676</v>
      </c>
      <c r="AH2940" t="str">
        <f>VLOOKUP(B2940,'cc Lookup'!A:J,10,0)</f>
        <v>Corporate Expenditure</v>
      </c>
      <c r="AI2940" t="str">
        <f>VLOOKUP(B2940,'cc Lookup'!A:E,5,0)</f>
        <v>Corporate Exp</v>
      </c>
      <c r="AJ2940" t="s">
        <v>6738</v>
      </c>
      <c r="AK2940" t="str">
        <f t="shared" si="90"/>
        <v>E35120 Corporate Expenses</v>
      </c>
      <c r="AL2940" t="str">
        <f t="shared" si="91"/>
        <v>7310 Legal / Prof Fees</v>
      </c>
      <c r="AM2940" t="str">
        <f>VLOOKUP(W2940,Lookup!A:B,2,0)</f>
        <v>Other</v>
      </c>
    </row>
    <row r="2941" spans="1:39" x14ac:dyDescent="0.25">
      <c r="A2941" t="s">
        <v>33</v>
      </c>
      <c r="B2941" s="1" t="s">
        <v>63</v>
      </c>
      <c r="C2941" s="1" t="s">
        <v>35</v>
      </c>
      <c r="D2941" s="1" t="s">
        <v>36</v>
      </c>
      <c r="E2941" s="1" t="s">
        <v>36</v>
      </c>
      <c r="F2941" s="1" t="s">
        <v>37</v>
      </c>
      <c r="G2941" t="s">
        <v>64</v>
      </c>
      <c r="H2941" t="s">
        <v>39</v>
      </c>
      <c r="I2941" t="s">
        <v>40</v>
      </c>
      <c r="J2941" t="s">
        <v>40</v>
      </c>
      <c r="K2941" t="s">
        <v>40</v>
      </c>
      <c r="L2941" s="4">
        <v>-50</v>
      </c>
      <c r="M2941" s="2">
        <v>44531</v>
      </c>
      <c r="N2941" t="s">
        <v>83</v>
      </c>
      <c r="O2941" t="s">
        <v>84</v>
      </c>
      <c r="P2941" t="s">
        <v>5202</v>
      </c>
      <c r="Q2941" t="s">
        <v>5203</v>
      </c>
      <c r="R2941" t="s">
        <v>5204</v>
      </c>
      <c r="S2941" s="3">
        <v>44533</v>
      </c>
      <c r="T2941" t="s">
        <v>46</v>
      </c>
      <c r="U2941">
        <v>4</v>
      </c>
      <c r="V2941" t="s">
        <v>47</v>
      </c>
      <c r="W2941" t="s">
        <v>332</v>
      </c>
      <c r="X2941" t="s">
        <v>5209</v>
      </c>
      <c r="Y2941" s="3">
        <v>44532</v>
      </c>
      <c r="AA2941" t="s">
        <v>5210</v>
      </c>
      <c r="AB2941" t="s">
        <v>91</v>
      </c>
      <c r="AC2941">
        <v>10005676</v>
      </c>
      <c r="AH2941" t="str">
        <f>VLOOKUP(B2941,'cc Lookup'!A:J,10,0)</f>
        <v>Corporate Expenditure</v>
      </c>
      <c r="AI2941" t="str">
        <f>VLOOKUP(B2941,'cc Lookup'!A:E,5,0)</f>
        <v>Corporate Exp</v>
      </c>
      <c r="AJ2941" t="s">
        <v>6738</v>
      </c>
      <c r="AK2941" t="str">
        <f t="shared" si="90"/>
        <v>E35120 Corporate Expenses</v>
      </c>
      <c r="AL2941" t="str">
        <f t="shared" si="91"/>
        <v>7310 Legal / Prof Fees</v>
      </c>
      <c r="AM2941" t="str">
        <f>VLOOKUP(W2941,Lookup!A:B,2,0)</f>
        <v>Other</v>
      </c>
    </row>
    <row r="2942" spans="1:39" x14ac:dyDescent="0.25">
      <c r="A2942" t="s">
        <v>33</v>
      </c>
      <c r="B2942" s="1" t="s">
        <v>63</v>
      </c>
      <c r="C2942" s="1" t="s">
        <v>35</v>
      </c>
      <c r="D2942" s="1" t="s">
        <v>36</v>
      </c>
      <c r="E2942" s="1" t="s">
        <v>36</v>
      </c>
      <c r="F2942" s="1" t="s">
        <v>37</v>
      </c>
      <c r="G2942" t="s">
        <v>64</v>
      </c>
      <c r="H2942" t="s">
        <v>39</v>
      </c>
      <c r="I2942" t="s">
        <v>40</v>
      </c>
      <c r="J2942" t="s">
        <v>40</v>
      </c>
      <c r="K2942" t="s">
        <v>40</v>
      </c>
      <c r="L2942" s="4">
        <v>-40</v>
      </c>
      <c r="M2942" s="2">
        <v>44531</v>
      </c>
      <c r="N2942" t="s">
        <v>103</v>
      </c>
      <c r="O2942" t="s">
        <v>104</v>
      </c>
      <c r="P2942" t="s">
        <v>5093</v>
      </c>
      <c r="Q2942" t="s">
        <v>5211</v>
      </c>
      <c r="R2942" t="s">
        <v>5212</v>
      </c>
      <c r="S2942" s="3">
        <v>44530</v>
      </c>
      <c r="T2942" t="s">
        <v>46</v>
      </c>
      <c r="U2942">
        <v>1827</v>
      </c>
      <c r="V2942" t="s">
        <v>5096</v>
      </c>
      <c r="W2942" t="s">
        <v>694</v>
      </c>
      <c r="X2942">
        <v>165095658</v>
      </c>
      <c r="Y2942" s="3">
        <v>44518</v>
      </c>
      <c r="AC2942" t="s">
        <v>794</v>
      </c>
      <c r="AH2942" t="str">
        <f>VLOOKUP(B2942,'cc Lookup'!A:J,10,0)</f>
        <v>Corporate Expenditure</v>
      </c>
      <c r="AI2942" t="str">
        <f>VLOOKUP(B2942,'cc Lookup'!A:E,5,0)</f>
        <v>Corporate Exp</v>
      </c>
      <c r="AJ2942" t="s">
        <v>6738</v>
      </c>
      <c r="AK2942" t="str">
        <f t="shared" si="90"/>
        <v>E35120 Corporate Expenses</v>
      </c>
      <c r="AL2942" t="str">
        <f t="shared" si="91"/>
        <v>7310 Legal / Prof Fees</v>
      </c>
      <c r="AM2942" t="str">
        <f>VLOOKUP(W2942,Lookup!A:B,2,0)</f>
        <v>Legal</v>
      </c>
    </row>
    <row r="2943" spans="1:39" x14ac:dyDescent="0.25">
      <c r="A2943" t="s">
        <v>33</v>
      </c>
      <c r="B2943" s="1" t="s">
        <v>63</v>
      </c>
      <c r="C2943" s="1" t="s">
        <v>35</v>
      </c>
      <c r="D2943" s="1" t="s">
        <v>36</v>
      </c>
      <c r="E2943" s="1" t="s">
        <v>36</v>
      </c>
      <c r="F2943" s="1" t="s">
        <v>37</v>
      </c>
      <c r="G2943" t="s">
        <v>64</v>
      </c>
      <c r="H2943" t="s">
        <v>39</v>
      </c>
      <c r="I2943" t="s">
        <v>40</v>
      </c>
      <c r="J2943" t="s">
        <v>40</v>
      </c>
      <c r="K2943" t="s">
        <v>40</v>
      </c>
      <c r="L2943" s="4">
        <v>40</v>
      </c>
      <c r="M2943" s="2">
        <v>44531</v>
      </c>
      <c r="N2943" t="s">
        <v>103</v>
      </c>
      <c r="O2943" t="s">
        <v>104</v>
      </c>
      <c r="P2943" t="s">
        <v>5213</v>
      </c>
      <c r="Q2943" t="s">
        <v>5214</v>
      </c>
      <c r="R2943" t="s">
        <v>5215</v>
      </c>
      <c r="S2943" s="3">
        <v>44561</v>
      </c>
      <c r="T2943" t="s">
        <v>46</v>
      </c>
      <c r="U2943">
        <v>1897</v>
      </c>
      <c r="V2943" t="s">
        <v>5096</v>
      </c>
      <c r="W2943" t="s">
        <v>694</v>
      </c>
      <c r="X2943">
        <v>165095658</v>
      </c>
      <c r="Y2943" s="3">
        <v>44518</v>
      </c>
      <c r="AC2943" t="s">
        <v>794</v>
      </c>
      <c r="AH2943" t="str">
        <f>VLOOKUP(B2943,'cc Lookup'!A:J,10,0)</f>
        <v>Corporate Expenditure</v>
      </c>
      <c r="AI2943" t="str">
        <f>VLOOKUP(B2943,'cc Lookup'!A:E,5,0)</f>
        <v>Corporate Exp</v>
      </c>
      <c r="AJ2943" t="s">
        <v>6738</v>
      </c>
      <c r="AK2943" t="str">
        <f t="shared" si="90"/>
        <v>E35120 Corporate Expenses</v>
      </c>
      <c r="AL2943" t="str">
        <f t="shared" si="91"/>
        <v>7310 Legal / Prof Fees</v>
      </c>
      <c r="AM2943" t="str">
        <f>VLOOKUP(W2943,Lookup!A:B,2,0)</f>
        <v>Legal</v>
      </c>
    </row>
    <row r="2944" spans="1:39" x14ac:dyDescent="0.25">
      <c r="A2944" t="s">
        <v>33</v>
      </c>
      <c r="B2944" s="1" t="s">
        <v>63</v>
      </c>
      <c r="C2944" s="1" t="s">
        <v>35</v>
      </c>
      <c r="D2944" s="1" t="s">
        <v>36</v>
      </c>
      <c r="E2944" s="1" t="s">
        <v>2977</v>
      </c>
      <c r="F2944" s="1" t="s">
        <v>37</v>
      </c>
      <c r="G2944" t="s">
        <v>64</v>
      </c>
      <c r="H2944" t="s">
        <v>39</v>
      </c>
      <c r="I2944" t="s">
        <v>40</v>
      </c>
      <c r="J2944" t="s">
        <v>2978</v>
      </c>
      <c r="K2944" t="s">
        <v>40</v>
      </c>
      <c r="L2944" s="4">
        <v>-46852.42</v>
      </c>
      <c r="M2944" s="2">
        <v>44531</v>
      </c>
      <c r="N2944" t="s">
        <v>55</v>
      </c>
      <c r="O2944" t="s">
        <v>56</v>
      </c>
      <c r="P2944" t="s">
        <v>5193</v>
      </c>
      <c r="Q2944" t="s">
        <v>5194</v>
      </c>
      <c r="R2944" t="s">
        <v>5195</v>
      </c>
      <c r="S2944" s="3">
        <v>44568</v>
      </c>
      <c r="T2944" t="s">
        <v>350</v>
      </c>
      <c r="U2944">
        <v>34</v>
      </c>
      <c r="V2944" t="s">
        <v>5216</v>
      </c>
      <c r="W2944" t="s">
        <v>5195</v>
      </c>
      <c r="Y2944" s="3">
        <v>44568</v>
      </c>
      <c r="AA2944" t="s">
        <v>5217</v>
      </c>
      <c r="AD2944" t="s">
        <v>4420</v>
      </c>
      <c r="AH2944" t="str">
        <f>VLOOKUP(B2944,'cc Lookup'!A:J,10,0)</f>
        <v>Corporate Expenditure</v>
      </c>
      <c r="AI2944" t="str">
        <f>VLOOKUP(B2944,'cc Lookup'!A:E,5,0)</f>
        <v>Corporate Exp</v>
      </c>
      <c r="AJ2944" t="s">
        <v>6738</v>
      </c>
      <c r="AK2944" t="str">
        <f t="shared" si="90"/>
        <v>E35120 Corporate Expenses</v>
      </c>
      <c r="AL2944" t="str">
        <f t="shared" si="91"/>
        <v>7310 Legal / Prof Fees</v>
      </c>
      <c r="AM2944" t="str">
        <f>VLOOKUP(W2944,Lookup!A:B,2,0)</f>
        <v>Other</v>
      </c>
    </row>
    <row r="2945" spans="1:39" x14ac:dyDescent="0.25">
      <c r="A2945" t="s">
        <v>33</v>
      </c>
      <c r="B2945" s="1" t="s">
        <v>63</v>
      </c>
      <c r="C2945" s="1" t="s">
        <v>35</v>
      </c>
      <c r="D2945" s="1" t="s">
        <v>36</v>
      </c>
      <c r="E2945" s="1" t="s">
        <v>2977</v>
      </c>
      <c r="F2945" s="1" t="s">
        <v>37</v>
      </c>
      <c r="G2945" t="s">
        <v>64</v>
      </c>
      <c r="H2945" t="s">
        <v>39</v>
      </c>
      <c r="I2945" t="s">
        <v>40</v>
      </c>
      <c r="J2945" t="s">
        <v>2978</v>
      </c>
      <c r="K2945" t="s">
        <v>40</v>
      </c>
      <c r="L2945" s="4">
        <v>62990.47</v>
      </c>
      <c r="M2945" s="2">
        <v>44531</v>
      </c>
      <c r="N2945" t="s">
        <v>55</v>
      </c>
      <c r="O2945" t="s">
        <v>56</v>
      </c>
      <c r="P2945" t="s">
        <v>5196</v>
      </c>
      <c r="Q2945" t="s">
        <v>5197</v>
      </c>
      <c r="R2945" t="s">
        <v>5198</v>
      </c>
      <c r="S2945" s="3">
        <v>44539</v>
      </c>
      <c r="T2945" t="s">
        <v>46</v>
      </c>
      <c r="U2945">
        <v>36</v>
      </c>
      <c r="V2945" t="s">
        <v>5097</v>
      </c>
      <c r="W2945" t="s">
        <v>5198</v>
      </c>
      <c r="Y2945" s="3">
        <v>44539</v>
      </c>
      <c r="AA2945" t="s">
        <v>5098</v>
      </c>
      <c r="AD2945" t="s">
        <v>4420</v>
      </c>
      <c r="AH2945" t="str">
        <f>VLOOKUP(B2945,'cc Lookup'!A:J,10,0)</f>
        <v>Corporate Expenditure</v>
      </c>
      <c r="AI2945" t="str">
        <f>VLOOKUP(B2945,'cc Lookup'!A:E,5,0)</f>
        <v>Corporate Exp</v>
      </c>
      <c r="AJ2945" t="s">
        <v>6738</v>
      </c>
      <c r="AK2945" t="str">
        <f t="shared" si="90"/>
        <v>E35120 Corporate Expenses</v>
      </c>
      <c r="AL2945" t="str">
        <f t="shared" si="91"/>
        <v>7310 Legal / Prof Fees</v>
      </c>
      <c r="AM2945" t="str">
        <f>VLOOKUP(W2945,Lookup!A:B,2,0)</f>
        <v>Other</v>
      </c>
    </row>
    <row r="2946" spans="1:39" x14ac:dyDescent="0.25">
      <c r="A2946" t="s">
        <v>33</v>
      </c>
      <c r="B2946" s="1" t="s">
        <v>63</v>
      </c>
      <c r="C2946" s="1" t="s">
        <v>35</v>
      </c>
      <c r="D2946" s="1" t="s">
        <v>798</v>
      </c>
      <c r="E2946" s="1" t="s">
        <v>36</v>
      </c>
      <c r="F2946" s="1" t="s">
        <v>37</v>
      </c>
      <c r="G2946" t="s">
        <v>64</v>
      </c>
      <c r="H2946" t="s">
        <v>39</v>
      </c>
      <c r="I2946" t="s">
        <v>799</v>
      </c>
      <c r="J2946" t="s">
        <v>40</v>
      </c>
      <c r="K2946" t="s">
        <v>40</v>
      </c>
      <c r="L2946" s="4">
        <v>-2750</v>
      </c>
      <c r="M2946" s="2">
        <v>44531</v>
      </c>
      <c r="N2946" t="s">
        <v>83</v>
      </c>
      <c r="O2946" t="s">
        <v>84</v>
      </c>
      <c r="P2946" t="s">
        <v>5218</v>
      </c>
      <c r="Q2946" t="s">
        <v>5219</v>
      </c>
      <c r="R2946" t="s">
        <v>5204</v>
      </c>
      <c r="S2946" s="3">
        <v>44539</v>
      </c>
      <c r="T2946" t="s">
        <v>46</v>
      </c>
      <c r="U2946">
        <v>5</v>
      </c>
      <c r="V2946" t="s">
        <v>47</v>
      </c>
      <c r="W2946" t="s">
        <v>332</v>
      </c>
      <c r="X2946" t="s">
        <v>5220</v>
      </c>
      <c r="Y2946" s="3">
        <v>44538</v>
      </c>
      <c r="AA2946" t="s">
        <v>5221</v>
      </c>
      <c r="AB2946" t="s">
        <v>91</v>
      </c>
      <c r="AC2946">
        <v>10005676</v>
      </c>
      <c r="AH2946" t="str">
        <f>VLOOKUP(B2946,'cc Lookup'!A:J,10,0)</f>
        <v>Corporate Expenditure</v>
      </c>
      <c r="AI2946" t="str">
        <f>VLOOKUP(B2946,'cc Lookup'!A:E,5,0)</f>
        <v>Corporate Exp</v>
      </c>
      <c r="AJ2946" t="s">
        <v>6738</v>
      </c>
      <c r="AK2946" t="str">
        <f t="shared" si="90"/>
        <v>E35120 Corporate Expenses</v>
      </c>
      <c r="AL2946" t="str">
        <f t="shared" si="91"/>
        <v>7310 Legal / Prof Fees</v>
      </c>
      <c r="AM2946" t="str">
        <f>VLOOKUP(W2946,Lookup!A:B,2,0)</f>
        <v>Other</v>
      </c>
    </row>
    <row r="2947" spans="1:39" x14ac:dyDescent="0.25">
      <c r="A2947" t="s">
        <v>33</v>
      </c>
      <c r="B2947" s="1" t="s">
        <v>63</v>
      </c>
      <c r="C2947" s="1" t="s">
        <v>35</v>
      </c>
      <c r="D2947" s="1" t="s">
        <v>36</v>
      </c>
      <c r="E2947" s="1" t="s">
        <v>36</v>
      </c>
      <c r="F2947" s="1" t="s">
        <v>37</v>
      </c>
      <c r="G2947" t="s">
        <v>64</v>
      </c>
      <c r="H2947" t="s">
        <v>39</v>
      </c>
      <c r="I2947" t="s">
        <v>40</v>
      </c>
      <c r="J2947" t="s">
        <v>40</v>
      </c>
      <c r="K2947" t="s">
        <v>40</v>
      </c>
      <c r="L2947" s="4">
        <v>51665</v>
      </c>
      <c r="M2947" s="2">
        <v>44562</v>
      </c>
      <c r="N2947" t="s">
        <v>55</v>
      </c>
      <c r="O2947" t="s">
        <v>56</v>
      </c>
      <c r="P2947" t="s">
        <v>5295</v>
      </c>
      <c r="Q2947" t="s">
        <v>5296</v>
      </c>
      <c r="R2947" t="s">
        <v>5297</v>
      </c>
      <c r="S2947" s="3">
        <v>44595</v>
      </c>
      <c r="T2947" t="s">
        <v>350</v>
      </c>
      <c r="U2947">
        <v>32</v>
      </c>
      <c r="V2947" t="s">
        <v>5301</v>
      </c>
      <c r="W2947" t="s">
        <v>5297</v>
      </c>
      <c r="Y2947" s="3">
        <v>44595</v>
      </c>
      <c r="AA2947" t="s">
        <v>5302</v>
      </c>
      <c r="AD2947" t="s">
        <v>5080</v>
      </c>
      <c r="AH2947" t="str">
        <f>VLOOKUP(B2947,'cc Lookup'!A:J,10,0)</f>
        <v>Corporate Expenditure</v>
      </c>
      <c r="AI2947" t="str">
        <f>VLOOKUP(B2947,'cc Lookup'!A:E,5,0)</f>
        <v>Corporate Exp</v>
      </c>
      <c r="AJ2947" t="s">
        <v>6738</v>
      </c>
      <c r="AK2947" t="str">
        <f t="shared" si="90"/>
        <v>E35120 Corporate Expenses</v>
      </c>
      <c r="AL2947" t="str">
        <f t="shared" si="91"/>
        <v>7310 Legal / Prof Fees</v>
      </c>
      <c r="AM2947" t="str">
        <f>VLOOKUP(W2947,Lookup!A:B,2,0)</f>
        <v>Other</v>
      </c>
    </row>
    <row r="2948" spans="1:39" x14ac:dyDescent="0.25">
      <c r="A2948" t="s">
        <v>33</v>
      </c>
      <c r="B2948" s="1" t="s">
        <v>63</v>
      </c>
      <c r="C2948" s="1" t="s">
        <v>35</v>
      </c>
      <c r="D2948" s="1" t="s">
        <v>36</v>
      </c>
      <c r="E2948" s="1" t="s">
        <v>36</v>
      </c>
      <c r="F2948" s="1" t="s">
        <v>37</v>
      </c>
      <c r="G2948" t="s">
        <v>64</v>
      </c>
      <c r="H2948" t="s">
        <v>39</v>
      </c>
      <c r="I2948" t="s">
        <v>40</v>
      </c>
      <c r="J2948" t="s">
        <v>40</v>
      </c>
      <c r="K2948" t="s">
        <v>40</v>
      </c>
      <c r="L2948" s="4">
        <v>-1187</v>
      </c>
      <c r="M2948" s="2">
        <v>44562</v>
      </c>
      <c r="N2948" t="s">
        <v>55</v>
      </c>
      <c r="O2948" t="s">
        <v>56</v>
      </c>
      <c r="P2948" t="s">
        <v>5295</v>
      </c>
      <c r="Q2948" t="s">
        <v>5296</v>
      </c>
      <c r="R2948" t="s">
        <v>5297</v>
      </c>
      <c r="S2948" s="3">
        <v>44595</v>
      </c>
      <c r="T2948" t="s">
        <v>350</v>
      </c>
      <c r="U2948">
        <v>33</v>
      </c>
      <c r="V2948" t="s">
        <v>5303</v>
      </c>
      <c r="W2948" t="s">
        <v>5297</v>
      </c>
      <c r="Y2948" s="3">
        <v>44595</v>
      </c>
      <c r="AA2948" t="s">
        <v>5303</v>
      </c>
      <c r="AH2948" t="str">
        <f>VLOOKUP(B2948,'cc Lookup'!A:J,10,0)</f>
        <v>Corporate Expenditure</v>
      </c>
      <c r="AI2948" t="str">
        <f>VLOOKUP(B2948,'cc Lookup'!A:E,5,0)</f>
        <v>Corporate Exp</v>
      </c>
      <c r="AJ2948" t="s">
        <v>6738</v>
      </c>
      <c r="AK2948" t="str">
        <f t="shared" ref="AK2948:AK3011" si="92">B2948&amp;" "&amp;G2948</f>
        <v>E35120 Corporate Expenses</v>
      </c>
      <c r="AL2948" t="str">
        <f t="shared" ref="AL2948:AL3011" si="93">C2948&amp;" "&amp;H2948</f>
        <v>7310 Legal / Prof Fees</v>
      </c>
      <c r="AM2948" t="str">
        <f>VLOOKUP(W2948,Lookup!A:B,2,0)</f>
        <v>Other</v>
      </c>
    </row>
    <row r="2949" spans="1:39" x14ac:dyDescent="0.25">
      <c r="A2949" t="s">
        <v>33</v>
      </c>
      <c r="B2949" s="1" t="s">
        <v>63</v>
      </c>
      <c r="C2949" s="1" t="s">
        <v>35</v>
      </c>
      <c r="D2949" s="1" t="s">
        <v>36</v>
      </c>
      <c r="E2949" s="1" t="s">
        <v>36</v>
      </c>
      <c r="F2949" s="1" t="s">
        <v>37</v>
      </c>
      <c r="G2949" t="s">
        <v>64</v>
      </c>
      <c r="H2949" t="s">
        <v>39</v>
      </c>
      <c r="I2949" t="s">
        <v>40</v>
      </c>
      <c r="J2949" t="s">
        <v>40</v>
      </c>
      <c r="K2949" t="s">
        <v>40</v>
      </c>
      <c r="L2949" s="4">
        <v>-38644</v>
      </c>
      <c r="M2949" s="2">
        <v>44562</v>
      </c>
      <c r="N2949" t="s">
        <v>55</v>
      </c>
      <c r="O2949" t="s">
        <v>56</v>
      </c>
      <c r="P2949" t="s">
        <v>5298</v>
      </c>
      <c r="Q2949" t="s">
        <v>5299</v>
      </c>
      <c r="R2949" t="s">
        <v>5300</v>
      </c>
      <c r="S2949" s="3">
        <v>44573</v>
      </c>
      <c r="T2949" t="s">
        <v>46</v>
      </c>
      <c r="U2949">
        <v>32</v>
      </c>
      <c r="V2949" t="s">
        <v>5199</v>
      </c>
      <c r="W2949" t="s">
        <v>5300</v>
      </c>
      <c r="Y2949" s="3">
        <v>44573</v>
      </c>
      <c r="AA2949" t="s">
        <v>5200</v>
      </c>
      <c r="AD2949" t="s">
        <v>5080</v>
      </c>
      <c r="AH2949" t="str">
        <f>VLOOKUP(B2949,'cc Lookup'!A:J,10,0)</f>
        <v>Corporate Expenditure</v>
      </c>
      <c r="AI2949" t="str">
        <f>VLOOKUP(B2949,'cc Lookup'!A:E,5,0)</f>
        <v>Corporate Exp</v>
      </c>
      <c r="AJ2949" t="s">
        <v>6738</v>
      </c>
      <c r="AK2949" t="str">
        <f t="shared" si="92"/>
        <v>E35120 Corporate Expenses</v>
      </c>
      <c r="AL2949" t="str">
        <f t="shared" si="93"/>
        <v>7310 Legal / Prof Fees</v>
      </c>
      <c r="AM2949" t="str">
        <f>VLOOKUP(W2949,Lookup!A:B,2,0)</f>
        <v>Other</v>
      </c>
    </row>
    <row r="2950" spans="1:39" x14ac:dyDescent="0.25">
      <c r="A2950" t="s">
        <v>33</v>
      </c>
      <c r="B2950" s="1" t="s">
        <v>63</v>
      </c>
      <c r="C2950" s="1" t="s">
        <v>35</v>
      </c>
      <c r="D2950" s="1" t="s">
        <v>36</v>
      </c>
      <c r="E2950" s="1" t="s">
        <v>36</v>
      </c>
      <c r="F2950" s="1" t="s">
        <v>37</v>
      </c>
      <c r="G2950" t="s">
        <v>64</v>
      </c>
      <c r="H2950" t="s">
        <v>39</v>
      </c>
      <c r="I2950" t="s">
        <v>40</v>
      </c>
      <c r="J2950" t="s">
        <v>40</v>
      </c>
      <c r="K2950" t="s">
        <v>40</v>
      </c>
      <c r="L2950" s="4">
        <v>1434</v>
      </c>
      <c r="M2950" s="2">
        <v>44562</v>
      </c>
      <c r="N2950" t="s">
        <v>55</v>
      </c>
      <c r="O2950" t="s">
        <v>56</v>
      </c>
      <c r="P2950" t="s">
        <v>5298</v>
      </c>
      <c r="Q2950" t="s">
        <v>5299</v>
      </c>
      <c r="R2950" t="s">
        <v>5300</v>
      </c>
      <c r="S2950" s="3">
        <v>44573</v>
      </c>
      <c r="T2950" t="s">
        <v>46</v>
      </c>
      <c r="U2950">
        <v>33</v>
      </c>
      <c r="V2950" t="s">
        <v>5201</v>
      </c>
      <c r="W2950" t="s">
        <v>5300</v>
      </c>
      <c r="Y2950" s="3">
        <v>44573</v>
      </c>
      <c r="AA2950" t="s">
        <v>5201</v>
      </c>
      <c r="AH2950" t="str">
        <f>VLOOKUP(B2950,'cc Lookup'!A:J,10,0)</f>
        <v>Corporate Expenditure</v>
      </c>
      <c r="AI2950" t="str">
        <f>VLOOKUP(B2950,'cc Lookup'!A:E,5,0)</f>
        <v>Corporate Exp</v>
      </c>
      <c r="AJ2950" t="s">
        <v>6738</v>
      </c>
      <c r="AK2950" t="str">
        <f t="shared" si="92"/>
        <v>E35120 Corporate Expenses</v>
      </c>
      <c r="AL2950" t="str">
        <f t="shared" si="93"/>
        <v>7310 Legal / Prof Fees</v>
      </c>
      <c r="AM2950" t="str">
        <f>VLOOKUP(W2950,Lookup!A:B,2,0)</f>
        <v>Other</v>
      </c>
    </row>
    <row r="2951" spans="1:39" x14ac:dyDescent="0.25">
      <c r="A2951" t="s">
        <v>33</v>
      </c>
      <c r="B2951" s="1" t="s">
        <v>63</v>
      </c>
      <c r="C2951" s="1" t="s">
        <v>35</v>
      </c>
      <c r="D2951" s="1" t="s">
        <v>36</v>
      </c>
      <c r="E2951" s="1" t="s">
        <v>36</v>
      </c>
      <c r="F2951" s="1" t="s">
        <v>37</v>
      </c>
      <c r="G2951" t="s">
        <v>64</v>
      </c>
      <c r="H2951" t="s">
        <v>39</v>
      </c>
      <c r="I2951" t="s">
        <v>40</v>
      </c>
      <c r="J2951" t="s">
        <v>40</v>
      </c>
      <c r="K2951" t="s">
        <v>40</v>
      </c>
      <c r="L2951" s="4">
        <v>-20</v>
      </c>
      <c r="M2951" s="2">
        <v>44562</v>
      </c>
      <c r="N2951" t="s">
        <v>83</v>
      </c>
      <c r="O2951" t="s">
        <v>84</v>
      </c>
      <c r="P2951" t="s">
        <v>5304</v>
      </c>
      <c r="Q2951" t="s">
        <v>5305</v>
      </c>
      <c r="R2951" t="s">
        <v>5306</v>
      </c>
      <c r="S2951" s="3">
        <v>44568</v>
      </c>
      <c r="T2951" t="s">
        <v>46</v>
      </c>
      <c r="U2951">
        <v>4</v>
      </c>
      <c r="V2951" t="s">
        <v>47</v>
      </c>
      <c r="W2951" t="s">
        <v>332</v>
      </c>
      <c r="X2951" t="s">
        <v>5307</v>
      </c>
      <c r="Y2951" s="3">
        <v>44567</v>
      </c>
      <c r="AA2951" t="s">
        <v>5308</v>
      </c>
      <c r="AB2951" t="s">
        <v>91</v>
      </c>
      <c r="AC2951">
        <v>10005676</v>
      </c>
      <c r="AH2951" t="str">
        <f>VLOOKUP(B2951,'cc Lookup'!A:J,10,0)</f>
        <v>Corporate Expenditure</v>
      </c>
      <c r="AI2951" t="str">
        <f>VLOOKUP(B2951,'cc Lookup'!A:E,5,0)</f>
        <v>Corporate Exp</v>
      </c>
      <c r="AJ2951" t="s">
        <v>6738</v>
      </c>
      <c r="AK2951" t="str">
        <f t="shared" si="92"/>
        <v>E35120 Corporate Expenses</v>
      </c>
      <c r="AL2951" t="str">
        <f t="shared" si="93"/>
        <v>7310 Legal / Prof Fees</v>
      </c>
      <c r="AM2951" t="str">
        <f>VLOOKUP(W2951,Lookup!A:B,2,0)</f>
        <v>Other</v>
      </c>
    </row>
    <row r="2952" spans="1:39" x14ac:dyDescent="0.25">
      <c r="A2952" t="s">
        <v>33</v>
      </c>
      <c r="B2952" s="1" t="s">
        <v>63</v>
      </c>
      <c r="C2952" s="1" t="s">
        <v>35</v>
      </c>
      <c r="D2952" s="1" t="s">
        <v>36</v>
      </c>
      <c r="E2952" s="1" t="s">
        <v>36</v>
      </c>
      <c r="F2952" s="1" t="s">
        <v>37</v>
      </c>
      <c r="G2952" t="s">
        <v>64</v>
      </c>
      <c r="H2952" t="s">
        <v>39</v>
      </c>
      <c r="I2952" t="s">
        <v>40</v>
      </c>
      <c r="J2952" t="s">
        <v>40</v>
      </c>
      <c r="K2952" t="s">
        <v>40</v>
      </c>
      <c r="L2952" s="4">
        <v>-20.3</v>
      </c>
      <c r="M2952" s="2">
        <v>44562</v>
      </c>
      <c r="N2952" t="s">
        <v>83</v>
      </c>
      <c r="O2952" t="s">
        <v>84</v>
      </c>
      <c r="P2952" t="s">
        <v>5304</v>
      </c>
      <c r="Q2952" t="s">
        <v>5305</v>
      </c>
      <c r="R2952" t="s">
        <v>5306</v>
      </c>
      <c r="S2952" s="3">
        <v>44568</v>
      </c>
      <c r="T2952" t="s">
        <v>46</v>
      </c>
      <c r="U2952">
        <v>4</v>
      </c>
      <c r="V2952" t="s">
        <v>47</v>
      </c>
      <c r="W2952" t="s">
        <v>332</v>
      </c>
      <c r="X2952" t="s">
        <v>5309</v>
      </c>
      <c r="Y2952" s="3">
        <v>44567</v>
      </c>
      <c r="AA2952" t="s">
        <v>5310</v>
      </c>
      <c r="AB2952" t="s">
        <v>91</v>
      </c>
      <c r="AC2952">
        <v>10005676</v>
      </c>
      <c r="AH2952" t="str">
        <f>VLOOKUP(B2952,'cc Lookup'!A:J,10,0)</f>
        <v>Corporate Expenditure</v>
      </c>
      <c r="AI2952" t="str">
        <f>VLOOKUP(B2952,'cc Lookup'!A:E,5,0)</f>
        <v>Corporate Exp</v>
      </c>
      <c r="AJ2952" t="s">
        <v>6738</v>
      </c>
      <c r="AK2952" t="str">
        <f t="shared" si="92"/>
        <v>E35120 Corporate Expenses</v>
      </c>
      <c r="AL2952" t="str">
        <f t="shared" si="93"/>
        <v>7310 Legal / Prof Fees</v>
      </c>
      <c r="AM2952" t="str">
        <f>VLOOKUP(W2952,Lookup!A:B,2,0)</f>
        <v>Other</v>
      </c>
    </row>
    <row r="2953" spans="1:39" x14ac:dyDescent="0.25">
      <c r="A2953" t="s">
        <v>33</v>
      </c>
      <c r="B2953" s="1" t="s">
        <v>63</v>
      </c>
      <c r="C2953" s="1" t="s">
        <v>35</v>
      </c>
      <c r="D2953" s="1" t="s">
        <v>36</v>
      </c>
      <c r="E2953" s="1" t="s">
        <v>36</v>
      </c>
      <c r="F2953" s="1" t="s">
        <v>37</v>
      </c>
      <c r="G2953" t="s">
        <v>64</v>
      </c>
      <c r="H2953" t="s">
        <v>39</v>
      </c>
      <c r="I2953" t="s">
        <v>40</v>
      </c>
      <c r="J2953" t="s">
        <v>40</v>
      </c>
      <c r="K2953" t="s">
        <v>40</v>
      </c>
      <c r="L2953" s="4">
        <v>-50</v>
      </c>
      <c r="M2953" s="2">
        <v>44562</v>
      </c>
      <c r="N2953" t="s">
        <v>83</v>
      </c>
      <c r="O2953" t="s">
        <v>84</v>
      </c>
      <c r="P2953" t="s">
        <v>5304</v>
      </c>
      <c r="Q2953" t="s">
        <v>5305</v>
      </c>
      <c r="R2953" t="s">
        <v>5306</v>
      </c>
      <c r="S2953" s="3">
        <v>44568</v>
      </c>
      <c r="T2953" t="s">
        <v>46</v>
      </c>
      <c r="U2953">
        <v>4</v>
      </c>
      <c r="V2953" t="s">
        <v>47</v>
      </c>
      <c r="W2953" t="s">
        <v>332</v>
      </c>
      <c r="X2953" t="s">
        <v>5311</v>
      </c>
      <c r="Y2953" s="3">
        <v>44567</v>
      </c>
      <c r="AA2953" t="s">
        <v>5312</v>
      </c>
      <c r="AB2953" t="s">
        <v>91</v>
      </c>
      <c r="AC2953">
        <v>10005676</v>
      </c>
      <c r="AH2953" t="str">
        <f>VLOOKUP(B2953,'cc Lookup'!A:J,10,0)</f>
        <v>Corporate Expenditure</v>
      </c>
      <c r="AI2953" t="str">
        <f>VLOOKUP(B2953,'cc Lookup'!A:E,5,0)</f>
        <v>Corporate Exp</v>
      </c>
      <c r="AJ2953" t="s">
        <v>6738</v>
      </c>
      <c r="AK2953" t="str">
        <f t="shared" si="92"/>
        <v>E35120 Corporate Expenses</v>
      </c>
      <c r="AL2953" t="str">
        <f t="shared" si="93"/>
        <v>7310 Legal / Prof Fees</v>
      </c>
      <c r="AM2953" t="str">
        <f>VLOOKUP(W2953,Lookup!A:B,2,0)</f>
        <v>Other</v>
      </c>
    </row>
    <row r="2954" spans="1:39" x14ac:dyDescent="0.25">
      <c r="A2954" t="s">
        <v>33</v>
      </c>
      <c r="B2954" s="1" t="s">
        <v>63</v>
      </c>
      <c r="C2954" s="1" t="s">
        <v>35</v>
      </c>
      <c r="D2954" s="1" t="s">
        <v>36</v>
      </c>
      <c r="E2954" s="1" t="s">
        <v>36</v>
      </c>
      <c r="F2954" s="1" t="s">
        <v>37</v>
      </c>
      <c r="G2954" t="s">
        <v>64</v>
      </c>
      <c r="H2954" t="s">
        <v>39</v>
      </c>
      <c r="I2954" t="s">
        <v>40</v>
      </c>
      <c r="J2954" t="s">
        <v>40</v>
      </c>
      <c r="K2954" t="s">
        <v>40</v>
      </c>
      <c r="L2954" s="4">
        <v>-40</v>
      </c>
      <c r="M2954" s="2">
        <v>44562</v>
      </c>
      <c r="N2954" t="s">
        <v>103</v>
      </c>
      <c r="O2954" t="s">
        <v>104</v>
      </c>
      <c r="P2954" t="s">
        <v>5213</v>
      </c>
      <c r="Q2954" t="s">
        <v>5313</v>
      </c>
      <c r="R2954" t="s">
        <v>5314</v>
      </c>
      <c r="S2954" s="3">
        <v>44561</v>
      </c>
      <c r="T2954" t="s">
        <v>46</v>
      </c>
      <c r="U2954">
        <v>1897</v>
      </c>
      <c r="V2954" t="s">
        <v>5096</v>
      </c>
      <c r="W2954" t="s">
        <v>694</v>
      </c>
      <c r="X2954">
        <v>165095658</v>
      </c>
      <c r="Y2954" s="3">
        <v>44518</v>
      </c>
      <c r="AC2954" t="s">
        <v>794</v>
      </c>
      <c r="AH2954" t="str">
        <f>VLOOKUP(B2954,'cc Lookup'!A:J,10,0)</f>
        <v>Corporate Expenditure</v>
      </c>
      <c r="AI2954" t="str">
        <f>VLOOKUP(B2954,'cc Lookup'!A:E,5,0)</f>
        <v>Corporate Exp</v>
      </c>
      <c r="AJ2954" t="s">
        <v>6738</v>
      </c>
      <c r="AK2954" t="str">
        <f t="shared" si="92"/>
        <v>E35120 Corporate Expenses</v>
      </c>
      <c r="AL2954" t="str">
        <f t="shared" si="93"/>
        <v>7310 Legal / Prof Fees</v>
      </c>
      <c r="AM2954" t="str">
        <f>VLOOKUP(W2954,Lookup!A:B,2,0)</f>
        <v>Legal</v>
      </c>
    </row>
    <row r="2955" spans="1:39" x14ac:dyDescent="0.25">
      <c r="A2955" t="s">
        <v>33</v>
      </c>
      <c r="B2955" s="1" t="s">
        <v>63</v>
      </c>
      <c r="C2955" s="1" t="s">
        <v>35</v>
      </c>
      <c r="D2955" s="1" t="s">
        <v>36</v>
      </c>
      <c r="E2955" s="1" t="s">
        <v>36</v>
      </c>
      <c r="F2955" s="1" t="s">
        <v>37</v>
      </c>
      <c r="G2955" t="s">
        <v>64</v>
      </c>
      <c r="H2955" t="s">
        <v>39</v>
      </c>
      <c r="I2955" t="s">
        <v>40</v>
      </c>
      <c r="J2955" t="s">
        <v>40</v>
      </c>
      <c r="K2955" t="s">
        <v>40</v>
      </c>
      <c r="L2955" s="4">
        <v>40</v>
      </c>
      <c r="M2955" s="2">
        <v>44562</v>
      </c>
      <c r="N2955" t="s">
        <v>103</v>
      </c>
      <c r="O2955" t="s">
        <v>104</v>
      </c>
      <c r="P2955" t="s">
        <v>5315</v>
      </c>
      <c r="Q2955" t="s">
        <v>5316</v>
      </c>
      <c r="R2955" t="s">
        <v>5317</v>
      </c>
      <c r="S2955" s="3">
        <v>44592</v>
      </c>
      <c r="T2955" t="s">
        <v>46</v>
      </c>
      <c r="U2955">
        <v>1968</v>
      </c>
      <c r="V2955" t="s">
        <v>5096</v>
      </c>
      <c r="W2955" t="s">
        <v>694</v>
      </c>
      <c r="X2955">
        <v>165095658</v>
      </c>
      <c r="Y2955" s="3">
        <v>44518</v>
      </c>
      <c r="AC2955" t="s">
        <v>794</v>
      </c>
      <c r="AH2955" t="str">
        <f>VLOOKUP(B2955,'cc Lookup'!A:J,10,0)</f>
        <v>Corporate Expenditure</v>
      </c>
      <c r="AI2955" t="str">
        <f>VLOOKUP(B2955,'cc Lookup'!A:E,5,0)</f>
        <v>Corporate Exp</v>
      </c>
      <c r="AJ2955" t="s">
        <v>6738</v>
      </c>
      <c r="AK2955" t="str">
        <f t="shared" si="92"/>
        <v>E35120 Corporate Expenses</v>
      </c>
      <c r="AL2955" t="str">
        <f t="shared" si="93"/>
        <v>7310 Legal / Prof Fees</v>
      </c>
      <c r="AM2955" t="str">
        <f>VLOOKUP(W2955,Lookup!A:B,2,0)</f>
        <v>Legal</v>
      </c>
    </row>
    <row r="2956" spans="1:39" x14ac:dyDescent="0.25">
      <c r="A2956" t="s">
        <v>33</v>
      </c>
      <c r="B2956" s="1" t="s">
        <v>63</v>
      </c>
      <c r="C2956" s="1" t="s">
        <v>35</v>
      </c>
      <c r="D2956" s="1" t="s">
        <v>36</v>
      </c>
      <c r="E2956" s="1" t="s">
        <v>36</v>
      </c>
      <c r="F2956" s="1" t="s">
        <v>37</v>
      </c>
      <c r="G2956" t="s">
        <v>64</v>
      </c>
      <c r="H2956" t="s">
        <v>39</v>
      </c>
      <c r="I2956" t="s">
        <v>40</v>
      </c>
      <c r="J2956" t="s">
        <v>40</v>
      </c>
      <c r="K2956" t="s">
        <v>40</v>
      </c>
      <c r="L2956" s="4">
        <v>4200</v>
      </c>
      <c r="M2956" s="2">
        <v>44562</v>
      </c>
      <c r="N2956" t="s">
        <v>103</v>
      </c>
      <c r="O2956" t="s">
        <v>104</v>
      </c>
      <c r="P2956" t="s">
        <v>5315</v>
      </c>
      <c r="Q2956" t="s">
        <v>5316</v>
      </c>
      <c r="R2956" t="s">
        <v>5317</v>
      </c>
      <c r="S2956" s="3">
        <v>44592</v>
      </c>
      <c r="T2956" t="s">
        <v>46</v>
      </c>
      <c r="U2956">
        <v>1969</v>
      </c>
      <c r="V2956" t="s">
        <v>5318</v>
      </c>
      <c r="W2956" t="s">
        <v>694</v>
      </c>
      <c r="X2956">
        <v>165097254</v>
      </c>
      <c r="Y2956" s="3">
        <v>44587</v>
      </c>
      <c r="AC2956" t="s">
        <v>794</v>
      </c>
      <c r="AH2956" t="str">
        <f>VLOOKUP(B2956,'cc Lookup'!A:J,10,0)</f>
        <v>Corporate Expenditure</v>
      </c>
      <c r="AI2956" t="str">
        <f>VLOOKUP(B2956,'cc Lookup'!A:E,5,0)</f>
        <v>Corporate Exp</v>
      </c>
      <c r="AJ2956" t="s">
        <v>6738</v>
      </c>
      <c r="AK2956" t="str">
        <f t="shared" si="92"/>
        <v>E35120 Corporate Expenses</v>
      </c>
      <c r="AL2956" t="str">
        <f t="shared" si="93"/>
        <v>7310 Legal / Prof Fees</v>
      </c>
      <c r="AM2956" t="str">
        <f>VLOOKUP(W2956,Lookup!A:B,2,0)</f>
        <v>Legal</v>
      </c>
    </row>
    <row r="2957" spans="1:39" x14ac:dyDescent="0.25">
      <c r="A2957" t="s">
        <v>33</v>
      </c>
      <c r="B2957" s="1" t="s">
        <v>63</v>
      </c>
      <c r="C2957" s="1" t="s">
        <v>35</v>
      </c>
      <c r="D2957" s="1" t="s">
        <v>36</v>
      </c>
      <c r="E2957" s="1" t="s">
        <v>2977</v>
      </c>
      <c r="F2957" s="1" t="s">
        <v>37</v>
      </c>
      <c r="G2957" t="s">
        <v>64</v>
      </c>
      <c r="H2957" t="s">
        <v>39</v>
      </c>
      <c r="I2957" t="s">
        <v>40</v>
      </c>
      <c r="J2957" t="s">
        <v>2978</v>
      </c>
      <c r="K2957" t="s">
        <v>40</v>
      </c>
      <c r="L2957" s="4">
        <v>-30714.36</v>
      </c>
      <c r="M2957" s="2">
        <v>44562</v>
      </c>
      <c r="N2957" t="s">
        <v>55</v>
      </c>
      <c r="O2957" t="s">
        <v>56</v>
      </c>
      <c r="P2957" t="s">
        <v>5295</v>
      </c>
      <c r="Q2957" t="s">
        <v>5296</v>
      </c>
      <c r="R2957" t="s">
        <v>5297</v>
      </c>
      <c r="S2957" s="3">
        <v>44595</v>
      </c>
      <c r="T2957" t="s">
        <v>350</v>
      </c>
      <c r="U2957">
        <v>34</v>
      </c>
      <c r="V2957" t="s">
        <v>5319</v>
      </c>
      <c r="W2957" t="s">
        <v>5297</v>
      </c>
      <c r="Y2957" s="3">
        <v>44595</v>
      </c>
      <c r="AA2957" t="s">
        <v>5320</v>
      </c>
      <c r="AD2957" t="s">
        <v>4420</v>
      </c>
      <c r="AH2957" t="str">
        <f>VLOOKUP(B2957,'cc Lookup'!A:J,10,0)</f>
        <v>Corporate Expenditure</v>
      </c>
      <c r="AI2957" t="str">
        <f>VLOOKUP(B2957,'cc Lookup'!A:E,5,0)</f>
        <v>Corporate Exp</v>
      </c>
      <c r="AJ2957" t="s">
        <v>6738</v>
      </c>
      <c r="AK2957" t="str">
        <f t="shared" si="92"/>
        <v>E35120 Corporate Expenses</v>
      </c>
      <c r="AL2957" t="str">
        <f t="shared" si="93"/>
        <v>7310 Legal / Prof Fees</v>
      </c>
      <c r="AM2957" t="str">
        <f>VLOOKUP(W2957,Lookup!A:B,2,0)</f>
        <v>Other</v>
      </c>
    </row>
    <row r="2958" spans="1:39" x14ac:dyDescent="0.25">
      <c r="A2958" t="s">
        <v>33</v>
      </c>
      <c r="B2958" s="1" t="s">
        <v>63</v>
      </c>
      <c r="C2958" s="1" t="s">
        <v>35</v>
      </c>
      <c r="D2958" s="1" t="s">
        <v>36</v>
      </c>
      <c r="E2958" s="1" t="s">
        <v>2977</v>
      </c>
      <c r="F2958" s="1" t="s">
        <v>37</v>
      </c>
      <c r="G2958" t="s">
        <v>64</v>
      </c>
      <c r="H2958" t="s">
        <v>39</v>
      </c>
      <c r="I2958" t="s">
        <v>40</v>
      </c>
      <c r="J2958" t="s">
        <v>2978</v>
      </c>
      <c r="K2958" t="s">
        <v>40</v>
      </c>
      <c r="L2958" s="4">
        <v>46852.42</v>
      </c>
      <c r="M2958" s="2">
        <v>44562</v>
      </c>
      <c r="N2958" t="s">
        <v>55</v>
      </c>
      <c r="O2958" t="s">
        <v>56</v>
      </c>
      <c r="P2958" t="s">
        <v>5298</v>
      </c>
      <c r="Q2958" t="s">
        <v>5299</v>
      </c>
      <c r="R2958" t="s">
        <v>5300</v>
      </c>
      <c r="S2958" s="3">
        <v>44573</v>
      </c>
      <c r="T2958" t="s">
        <v>46</v>
      </c>
      <c r="U2958">
        <v>34</v>
      </c>
      <c r="V2958" t="s">
        <v>5216</v>
      </c>
      <c r="W2958" t="s">
        <v>5300</v>
      </c>
      <c r="Y2958" s="3">
        <v>44573</v>
      </c>
      <c r="AA2958" t="s">
        <v>5217</v>
      </c>
      <c r="AD2958" t="s">
        <v>4420</v>
      </c>
      <c r="AH2958" t="str">
        <f>VLOOKUP(B2958,'cc Lookup'!A:J,10,0)</f>
        <v>Corporate Expenditure</v>
      </c>
      <c r="AI2958" t="str">
        <f>VLOOKUP(B2958,'cc Lookup'!A:E,5,0)</f>
        <v>Corporate Exp</v>
      </c>
      <c r="AJ2958" t="s">
        <v>6738</v>
      </c>
      <c r="AK2958" t="str">
        <f t="shared" si="92"/>
        <v>E35120 Corporate Expenses</v>
      </c>
      <c r="AL2958" t="str">
        <f t="shared" si="93"/>
        <v>7310 Legal / Prof Fees</v>
      </c>
      <c r="AM2958" t="str">
        <f>VLOOKUP(W2958,Lookup!A:B,2,0)</f>
        <v>Other</v>
      </c>
    </row>
    <row r="2959" spans="1:39" x14ac:dyDescent="0.25">
      <c r="A2959" t="s">
        <v>33</v>
      </c>
      <c r="B2959" s="1" t="s">
        <v>63</v>
      </c>
      <c r="C2959" s="1" t="s">
        <v>35</v>
      </c>
      <c r="D2959" s="1" t="s">
        <v>798</v>
      </c>
      <c r="E2959" s="1" t="s">
        <v>36</v>
      </c>
      <c r="F2959" s="1" t="s">
        <v>37</v>
      </c>
      <c r="G2959" t="s">
        <v>64</v>
      </c>
      <c r="H2959" t="s">
        <v>39</v>
      </c>
      <c r="I2959" t="s">
        <v>799</v>
      </c>
      <c r="J2959" t="s">
        <v>40</v>
      </c>
      <c r="K2959" t="s">
        <v>40</v>
      </c>
      <c r="L2959" s="4">
        <v>-4343.2</v>
      </c>
      <c r="M2959" s="2">
        <v>44562</v>
      </c>
      <c r="N2959" t="s">
        <v>83</v>
      </c>
      <c r="O2959" t="s">
        <v>84</v>
      </c>
      <c r="P2959" t="s">
        <v>5321</v>
      </c>
      <c r="Q2959" t="s">
        <v>5322</v>
      </c>
      <c r="R2959" t="s">
        <v>5306</v>
      </c>
      <c r="S2959" s="3">
        <v>44586</v>
      </c>
      <c r="T2959" t="s">
        <v>46</v>
      </c>
      <c r="U2959">
        <v>7</v>
      </c>
      <c r="V2959" t="s">
        <v>47</v>
      </c>
      <c r="W2959" t="s">
        <v>332</v>
      </c>
      <c r="X2959" t="s">
        <v>5323</v>
      </c>
      <c r="Y2959" s="3">
        <v>44585</v>
      </c>
      <c r="AA2959" t="s">
        <v>5324</v>
      </c>
      <c r="AB2959" t="s">
        <v>91</v>
      </c>
      <c r="AC2959">
        <v>10005676</v>
      </c>
      <c r="AH2959" t="str">
        <f>VLOOKUP(B2959,'cc Lookup'!A:J,10,0)</f>
        <v>Corporate Expenditure</v>
      </c>
      <c r="AI2959" t="str">
        <f>VLOOKUP(B2959,'cc Lookup'!A:E,5,0)</f>
        <v>Corporate Exp</v>
      </c>
      <c r="AJ2959" t="s">
        <v>6738</v>
      </c>
      <c r="AK2959" t="str">
        <f t="shared" si="92"/>
        <v>E35120 Corporate Expenses</v>
      </c>
      <c r="AL2959" t="str">
        <f t="shared" si="93"/>
        <v>7310 Legal / Prof Fees</v>
      </c>
      <c r="AM2959" t="str">
        <f>VLOOKUP(W2959,Lookup!A:B,2,0)</f>
        <v>Other</v>
      </c>
    </row>
    <row r="2960" spans="1:39" x14ac:dyDescent="0.25">
      <c r="A2960" t="s">
        <v>33</v>
      </c>
      <c r="B2960" s="1" t="s">
        <v>63</v>
      </c>
      <c r="C2960" s="1" t="s">
        <v>35</v>
      </c>
      <c r="D2960" s="1" t="s">
        <v>36</v>
      </c>
      <c r="E2960" s="1" t="s">
        <v>36</v>
      </c>
      <c r="F2960" s="1" t="s">
        <v>37</v>
      </c>
      <c r="G2960" t="s">
        <v>64</v>
      </c>
      <c r="H2960" t="s">
        <v>39</v>
      </c>
      <c r="I2960" t="s">
        <v>40</v>
      </c>
      <c r="J2960" t="s">
        <v>40</v>
      </c>
      <c r="K2960" t="s">
        <v>40</v>
      </c>
      <c r="L2960" s="4">
        <v>1187</v>
      </c>
      <c r="M2960" s="2">
        <v>44593</v>
      </c>
      <c r="N2960" t="s">
        <v>55</v>
      </c>
      <c r="O2960" t="s">
        <v>56</v>
      </c>
      <c r="P2960" t="s">
        <v>5389</v>
      </c>
      <c r="Q2960" t="s">
        <v>5390</v>
      </c>
      <c r="R2960" t="s">
        <v>5391</v>
      </c>
      <c r="S2960" s="3">
        <v>44627</v>
      </c>
      <c r="T2960" t="s">
        <v>350</v>
      </c>
      <c r="U2960">
        <v>41</v>
      </c>
      <c r="V2960" t="s">
        <v>5392</v>
      </c>
      <c r="W2960" t="s">
        <v>5391</v>
      </c>
      <c r="Y2960" s="3">
        <v>44627</v>
      </c>
      <c r="AA2960" t="s">
        <v>5392</v>
      </c>
      <c r="AH2960" t="str">
        <f>VLOOKUP(B2960,'cc Lookup'!A:J,10,0)</f>
        <v>Corporate Expenditure</v>
      </c>
      <c r="AI2960" t="str">
        <f>VLOOKUP(B2960,'cc Lookup'!A:E,5,0)</f>
        <v>Corporate Exp</v>
      </c>
      <c r="AJ2960" t="s">
        <v>6738</v>
      </c>
      <c r="AK2960" t="str">
        <f t="shared" si="92"/>
        <v>E35120 Corporate Expenses</v>
      </c>
      <c r="AL2960" t="str">
        <f t="shared" si="93"/>
        <v>7310 Legal / Prof Fees</v>
      </c>
      <c r="AM2960" t="str">
        <f>VLOOKUP(W2960,Lookup!A:B,2,0)</f>
        <v>Other</v>
      </c>
    </row>
    <row r="2961" spans="1:39" x14ac:dyDescent="0.25">
      <c r="A2961" t="s">
        <v>33</v>
      </c>
      <c r="B2961" s="1" t="s">
        <v>63</v>
      </c>
      <c r="C2961" s="1" t="s">
        <v>35</v>
      </c>
      <c r="D2961" s="1" t="s">
        <v>36</v>
      </c>
      <c r="E2961" s="1" t="s">
        <v>36</v>
      </c>
      <c r="F2961" s="1" t="s">
        <v>37</v>
      </c>
      <c r="G2961" t="s">
        <v>64</v>
      </c>
      <c r="H2961" t="s">
        <v>39</v>
      </c>
      <c r="I2961" t="s">
        <v>40</v>
      </c>
      <c r="J2961" t="s">
        <v>40</v>
      </c>
      <c r="K2961" t="s">
        <v>40</v>
      </c>
      <c r="L2961" s="4">
        <v>63427</v>
      </c>
      <c r="M2961" s="2">
        <v>44593</v>
      </c>
      <c r="N2961" t="s">
        <v>55</v>
      </c>
      <c r="O2961" t="s">
        <v>56</v>
      </c>
      <c r="P2961" t="s">
        <v>5389</v>
      </c>
      <c r="Q2961" t="s">
        <v>5390</v>
      </c>
      <c r="R2961" t="s">
        <v>5391</v>
      </c>
      <c r="S2961" s="3">
        <v>44627</v>
      </c>
      <c r="T2961" t="s">
        <v>350</v>
      </c>
      <c r="U2961">
        <v>42</v>
      </c>
      <c r="V2961" t="s">
        <v>5393</v>
      </c>
      <c r="W2961" t="s">
        <v>5391</v>
      </c>
      <c r="Y2961" s="3">
        <v>44627</v>
      </c>
      <c r="AA2961" t="s">
        <v>5394</v>
      </c>
      <c r="AD2961" t="s">
        <v>5080</v>
      </c>
      <c r="AH2961" t="str">
        <f>VLOOKUP(B2961,'cc Lookup'!A:J,10,0)</f>
        <v>Corporate Expenditure</v>
      </c>
      <c r="AI2961" t="str">
        <f>VLOOKUP(B2961,'cc Lookup'!A:E,5,0)</f>
        <v>Corporate Exp</v>
      </c>
      <c r="AJ2961" t="s">
        <v>6738</v>
      </c>
      <c r="AK2961" t="str">
        <f t="shared" si="92"/>
        <v>E35120 Corporate Expenses</v>
      </c>
      <c r="AL2961" t="str">
        <f t="shared" si="93"/>
        <v>7310 Legal / Prof Fees</v>
      </c>
      <c r="AM2961" t="str">
        <f>VLOOKUP(W2961,Lookup!A:B,2,0)</f>
        <v>Other</v>
      </c>
    </row>
    <row r="2962" spans="1:39" x14ac:dyDescent="0.25">
      <c r="A2962" t="s">
        <v>33</v>
      </c>
      <c r="B2962" s="1" t="s">
        <v>63</v>
      </c>
      <c r="C2962" s="1" t="s">
        <v>35</v>
      </c>
      <c r="D2962" s="1" t="s">
        <v>36</v>
      </c>
      <c r="E2962" s="1" t="s">
        <v>36</v>
      </c>
      <c r="F2962" s="1" t="s">
        <v>37</v>
      </c>
      <c r="G2962" t="s">
        <v>64</v>
      </c>
      <c r="H2962" t="s">
        <v>39</v>
      </c>
      <c r="I2962" t="s">
        <v>40</v>
      </c>
      <c r="J2962" t="s">
        <v>40</v>
      </c>
      <c r="K2962" t="s">
        <v>40</v>
      </c>
      <c r="L2962" s="4">
        <v>-964</v>
      </c>
      <c r="M2962" s="2">
        <v>44593</v>
      </c>
      <c r="N2962" t="s">
        <v>55</v>
      </c>
      <c r="O2962" t="s">
        <v>56</v>
      </c>
      <c r="P2962" t="s">
        <v>5389</v>
      </c>
      <c r="Q2962" t="s">
        <v>5390</v>
      </c>
      <c r="R2962" t="s">
        <v>5391</v>
      </c>
      <c r="S2962" s="3">
        <v>44627</v>
      </c>
      <c r="T2962" t="s">
        <v>350</v>
      </c>
      <c r="U2962">
        <v>43</v>
      </c>
      <c r="V2962" t="s">
        <v>5392</v>
      </c>
      <c r="W2962" t="s">
        <v>5391</v>
      </c>
      <c r="Y2962" s="3">
        <v>44627</v>
      </c>
      <c r="AA2962" t="s">
        <v>5392</v>
      </c>
      <c r="AH2962" t="str">
        <f>VLOOKUP(B2962,'cc Lookup'!A:J,10,0)</f>
        <v>Corporate Expenditure</v>
      </c>
      <c r="AI2962" t="str">
        <f>VLOOKUP(B2962,'cc Lookup'!A:E,5,0)</f>
        <v>Corporate Exp</v>
      </c>
      <c r="AJ2962" t="s">
        <v>6738</v>
      </c>
      <c r="AK2962" t="str">
        <f t="shared" si="92"/>
        <v>E35120 Corporate Expenses</v>
      </c>
      <c r="AL2962" t="str">
        <f t="shared" si="93"/>
        <v>7310 Legal / Prof Fees</v>
      </c>
      <c r="AM2962" t="str">
        <f>VLOOKUP(W2962,Lookup!A:B,2,0)</f>
        <v>Other</v>
      </c>
    </row>
    <row r="2963" spans="1:39" x14ac:dyDescent="0.25">
      <c r="A2963" t="s">
        <v>33</v>
      </c>
      <c r="B2963" s="1" t="s">
        <v>63</v>
      </c>
      <c r="C2963" s="1" t="s">
        <v>35</v>
      </c>
      <c r="D2963" s="1" t="s">
        <v>36</v>
      </c>
      <c r="E2963" s="1" t="s">
        <v>36</v>
      </c>
      <c r="F2963" s="1" t="s">
        <v>37</v>
      </c>
      <c r="G2963" t="s">
        <v>64</v>
      </c>
      <c r="H2963" t="s">
        <v>39</v>
      </c>
      <c r="I2963" t="s">
        <v>40</v>
      </c>
      <c r="J2963" t="s">
        <v>40</v>
      </c>
      <c r="K2963" t="s">
        <v>40</v>
      </c>
      <c r="L2963" s="4">
        <v>-51665</v>
      </c>
      <c r="M2963" s="2">
        <v>44593</v>
      </c>
      <c r="N2963" t="s">
        <v>55</v>
      </c>
      <c r="O2963" t="s">
        <v>56</v>
      </c>
      <c r="P2963" t="s">
        <v>5389</v>
      </c>
      <c r="Q2963" t="s">
        <v>5390</v>
      </c>
      <c r="R2963" t="s">
        <v>5391</v>
      </c>
      <c r="S2963" s="3">
        <v>44627</v>
      </c>
      <c r="T2963" t="s">
        <v>350</v>
      </c>
      <c r="U2963">
        <v>44</v>
      </c>
      <c r="V2963" t="s">
        <v>5393</v>
      </c>
      <c r="W2963" t="s">
        <v>5391</v>
      </c>
      <c r="Y2963" s="3">
        <v>44627</v>
      </c>
      <c r="AA2963" t="s">
        <v>5394</v>
      </c>
      <c r="AD2963" t="s">
        <v>5080</v>
      </c>
      <c r="AH2963" t="str">
        <f>VLOOKUP(B2963,'cc Lookup'!A:J,10,0)</f>
        <v>Corporate Expenditure</v>
      </c>
      <c r="AI2963" t="str">
        <f>VLOOKUP(B2963,'cc Lookup'!A:E,5,0)</f>
        <v>Corporate Exp</v>
      </c>
      <c r="AJ2963" t="s">
        <v>6738</v>
      </c>
      <c r="AK2963" t="str">
        <f t="shared" si="92"/>
        <v>E35120 Corporate Expenses</v>
      </c>
      <c r="AL2963" t="str">
        <f t="shared" si="93"/>
        <v>7310 Legal / Prof Fees</v>
      </c>
      <c r="AM2963" t="str">
        <f>VLOOKUP(W2963,Lookup!A:B,2,0)</f>
        <v>Other</v>
      </c>
    </row>
    <row r="2964" spans="1:39" x14ac:dyDescent="0.25">
      <c r="A2964" t="s">
        <v>33</v>
      </c>
      <c r="B2964" s="1" t="s">
        <v>63</v>
      </c>
      <c r="C2964" s="1" t="s">
        <v>35</v>
      </c>
      <c r="D2964" s="1" t="s">
        <v>36</v>
      </c>
      <c r="E2964" s="1" t="s">
        <v>36</v>
      </c>
      <c r="F2964" s="1" t="s">
        <v>37</v>
      </c>
      <c r="G2964" t="s">
        <v>64</v>
      </c>
      <c r="H2964" t="s">
        <v>39</v>
      </c>
      <c r="I2964" t="s">
        <v>40</v>
      </c>
      <c r="J2964" t="s">
        <v>40</v>
      </c>
      <c r="K2964" t="s">
        <v>40</v>
      </c>
      <c r="L2964" s="4">
        <v>51665</v>
      </c>
      <c r="M2964" s="2">
        <v>44593</v>
      </c>
      <c r="N2964" t="s">
        <v>55</v>
      </c>
      <c r="O2964" t="s">
        <v>56</v>
      </c>
      <c r="P2964" t="s">
        <v>5380</v>
      </c>
      <c r="Q2964" t="s">
        <v>5381</v>
      </c>
      <c r="R2964" t="s">
        <v>5382</v>
      </c>
      <c r="S2964" s="3">
        <v>44623</v>
      </c>
      <c r="T2964" t="s">
        <v>350</v>
      </c>
      <c r="U2964">
        <v>33</v>
      </c>
      <c r="V2964" t="s">
        <v>5393</v>
      </c>
      <c r="W2964" t="s">
        <v>5382</v>
      </c>
      <c r="Y2964" s="3">
        <v>44623</v>
      </c>
      <c r="AA2964" t="s">
        <v>5394</v>
      </c>
      <c r="AD2964" t="s">
        <v>5080</v>
      </c>
      <c r="AH2964" t="str">
        <f>VLOOKUP(B2964,'cc Lookup'!A:J,10,0)</f>
        <v>Corporate Expenditure</v>
      </c>
      <c r="AI2964" t="str">
        <f>VLOOKUP(B2964,'cc Lookup'!A:E,5,0)</f>
        <v>Corporate Exp</v>
      </c>
      <c r="AJ2964" t="s">
        <v>6738</v>
      </c>
      <c r="AK2964" t="str">
        <f t="shared" si="92"/>
        <v>E35120 Corporate Expenses</v>
      </c>
      <c r="AL2964" t="str">
        <f t="shared" si="93"/>
        <v>7310 Legal / Prof Fees</v>
      </c>
      <c r="AM2964" t="str">
        <f>VLOOKUP(W2964,Lookup!A:B,2,0)</f>
        <v>Other</v>
      </c>
    </row>
    <row r="2965" spans="1:39" x14ac:dyDescent="0.25">
      <c r="A2965" t="s">
        <v>33</v>
      </c>
      <c r="B2965" s="1" t="s">
        <v>63</v>
      </c>
      <c r="C2965" s="1" t="s">
        <v>35</v>
      </c>
      <c r="D2965" s="1" t="s">
        <v>36</v>
      </c>
      <c r="E2965" s="1" t="s">
        <v>36</v>
      </c>
      <c r="F2965" s="1" t="s">
        <v>37</v>
      </c>
      <c r="G2965" t="s">
        <v>64</v>
      </c>
      <c r="H2965" t="s">
        <v>39</v>
      </c>
      <c r="I2965" t="s">
        <v>40</v>
      </c>
      <c r="J2965" t="s">
        <v>40</v>
      </c>
      <c r="K2965" t="s">
        <v>40</v>
      </c>
      <c r="L2965" s="4">
        <v>-1187</v>
      </c>
      <c r="M2965" s="2">
        <v>44593</v>
      </c>
      <c r="N2965" t="s">
        <v>55</v>
      </c>
      <c r="O2965" t="s">
        <v>56</v>
      </c>
      <c r="P2965" t="s">
        <v>5380</v>
      </c>
      <c r="Q2965" t="s">
        <v>5381</v>
      </c>
      <c r="R2965" t="s">
        <v>5382</v>
      </c>
      <c r="S2965" s="3">
        <v>44623</v>
      </c>
      <c r="T2965" t="s">
        <v>350</v>
      </c>
      <c r="U2965">
        <v>34</v>
      </c>
      <c r="V2965" t="s">
        <v>5392</v>
      </c>
      <c r="W2965" t="s">
        <v>5382</v>
      </c>
      <c r="Y2965" s="3">
        <v>44623</v>
      </c>
      <c r="AA2965" t="s">
        <v>5392</v>
      </c>
      <c r="AH2965" t="str">
        <f>VLOOKUP(B2965,'cc Lookup'!A:J,10,0)</f>
        <v>Corporate Expenditure</v>
      </c>
      <c r="AI2965" t="str">
        <f>VLOOKUP(B2965,'cc Lookup'!A:E,5,0)</f>
        <v>Corporate Exp</v>
      </c>
      <c r="AJ2965" t="s">
        <v>6738</v>
      </c>
      <c r="AK2965" t="str">
        <f t="shared" si="92"/>
        <v>E35120 Corporate Expenses</v>
      </c>
      <c r="AL2965" t="str">
        <f t="shared" si="93"/>
        <v>7310 Legal / Prof Fees</v>
      </c>
      <c r="AM2965" t="str">
        <f>VLOOKUP(W2965,Lookup!A:B,2,0)</f>
        <v>Other</v>
      </c>
    </row>
    <row r="2966" spans="1:39" x14ac:dyDescent="0.25">
      <c r="A2966" t="s">
        <v>33</v>
      </c>
      <c r="B2966" s="1" t="s">
        <v>63</v>
      </c>
      <c r="C2966" s="1" t="s">
        <v>35</v>
      </c>
      <c r="D2966" s="1" t="s">
        <v>36</v>
      </c>
      <c r="E2966" s="1" t="s">
        <v>36</v>
      </c>
      <c r="F2966" s="1" t="s">
        <v>37</v>
      </c>
      <c r="G2966" t="s">
        <v>64</v>
      </c>
      <c r="H2966" t="s">
        <v>39</v>
      </c>
      <c r="I2966" t="s">
        <v>40</v>
      </c>
      <c r="J2966" t="s">
        <v>40</v>
      </c>
      <c r="K2966" t="s">
        <v>40</v>
      </c>
      <c r="L2966" s="4">
        <v>-51665</v>
      </c>
      <c r="M2966" s="2">
        <v>44593</v>
      </c>
      <c r="N2966" t="s">
        <v>55</v>
      </c>
      <c r="O2966" t="s">
        <v>56</v>
      </c>
      <c r="P2966" t="s">
        <v>5383</v>
      </c>
      <c r="Q2966" t="s">
        <v>5384</v>
      </c>
      <c r="R2966" t="s">
        <v>5385</v>
      </c>
      <c r="S2966" s="3">
        <v>44601</v>
      </c>
      <c r="T2966" t="s">
        <v>46</v>
      </c>
      <c r="U2966">
        <v>32</v>
      </c>
      <c r="V2966" t="s">
        <v>5301</v>
      </c>
      <c r="W2966" t="s">
        <v>5385</v>
      </c>
      <c r="Y2966" s="3">
        <v>44601</v>
      </c>
      <c r="AA2966" t="s">
        <v>5302</v>
      </c>
      <c r="AD2966" t="s">
        <v>5080</v>
      </c>
      <c r="AH2966" t="str">
        <f>VLOOKUP(B2966,'cc Lookup'!A:J,10,0)</f>
        <v>Corporate Expenditure</v>
      </c>
      <c r="AI2966" t="str">
        <f>VLOOKUP(B2966,'cc Lookup'!A:E,5,0)</f>
        <v>Corporate Exp</v>
      </c>
      <c r="AJ2966" t="s">
        <v>6738</v>
      </c>
      <c r="AK2966" t="str">
        <f t="shared" si="92"/>
        <v>E35120 Corporate Expenses</v>
      </c>
      <c r="AL2966" t="str">
        <f t="shared" si="93"/>
        <v>7310 Legal / Prof Fees</v>
      </c>
      <c r="AM2966" t="str">
        <f>VLOOKUP(W2966,Lookup!A:B,2,0)</f>
        <v>Other</v>
      </c>
    </row>
    <row r="2967" spans="1:39" x14ac:dyDescent="0.25">
      <c r="A2967" t="s">
        <v>33</v>
      </c>
      <c r="B2967" s="1" t="s">
        <v>63</v>
      </c>
      <c r="C2967" s="1" t="s">
        <v>35</v>
      </c>
      <c r="D2967" s="1" t="s">
        <v>36</v>
      </c>
      <c r="E2967" s="1" t="s">
        <v>36</v>
      </c>
      <c r="F2967" s="1" t="s">
        <v>37</v>
      </c>
      <c r="G2967" t="s">
        <v>64</v>
      </c>
      <c r="H2967" t="s">
        <v>39</v>
      </c>
      <c r="I2967" t="s">
        <v>40</v>
      </c>
      <c r="J2967" t="s">
        <v>40</v>
      </c>
      <c r="K2967" t="s">
        <v>40</v>
      </c>
      <c r="L2967" s="4">
        <v>1187</v>
      </c>
      <c r="M2967" s="2">
        <v>44593</v>
      </c>
      <c r="N2967" t="s">
        <v>55</v>
      </c>
      <c r="O2967" t="s">
        <v>56</v>
      </c>
      <c r="P2967" t="s">
        <v>5383</v>
      </c>
      <c r="Q2967" t="s">
        <v>5384</v>
      </c>
      <c r="R2967" t="s">
        <v>5385</v>
      </c>
      <c r="S2967" s="3">
        <v>44601</v>
      </c>
      <c r="T2967" t="s">
        <v>46</v>
      </c>
      <c r="U2967">
        <v>33</v>
      </c>
      <c r="V2967" t="s">
        <v>5303</v>
      </c>
      <c r="W2967" t="s">
        <v>5385</v>
      </c>
      <c r="Y2967" s="3">
        <v>44601</v>
      </c>
      <c r="AA2967" t="s">
        <v>5303</v>
      </c>
      <c r="AH2967" t="str">
        <f>VLOOKUP(B2967,'cc Lookup'!A:J,10,0)</f>
        <v>Corporate Expenditure</v>
      </c>
      <c r="AI2967" t="str">
        <f>VLOOKUP(B2967,'cc Lookup'!A:E,5,0)</f>
        <v>Corporate Exp</v>
      </c>
      <c r="AJ2967" t="s">
        <v>6738</v>
      </c>
      <c r="AK2967" t="str">
        <f t="shared" si="92"/>
        <v>E35120 Corporate Expenses</v>
      </c>
      <c r="AL2967" t="str">
        <f t="shared" si="93"/>
        <v>7310 Legal / Prof Fees</v>
      </c>
      <c r="AM2967" t="str">
        <f>VLOOKUP(W2967,Lookup!A:B,2,0)</f>
        <v>Other</v>
      </c>
    </row>
    <row r="2968" spans="1:39" x14ac:dyDescent="0.25">
      <c r="A2968" t="s">
        <v>33</v>
      </c>
      <c r="B2968" s="1" t="s">
        <v>63</v>
      </c>
      <c r="C2968" s="1" t="s">
        <v>35</v>
      </c>
      <c r="D2968" s="1" t="s">
        <v>36</v>
      </c>
      <c r="E2968" s="1" t="s">
        <v>36</v>
      </c>
      <c r="F2968" s="1" t="s">
        <v>37</v>
      </c>
      <c r="G2968" t="s">
        <v>64</v>
      </c>
      <c r="H2968" t="s">
        <v>39</v>
      </c>
      <c r="I2968" t="s">
        <v>40</v>
      </c>
      <c r="J2968" t="s">
        <v>40</v>
      </c>
      <c r="K2968" t="s">
        <v>40</v>
      </c>
      <c r="L2968" s="4">
        <v>-30</v>
      </c>
      <c r="M2968" s="2">
        <v>44593</v>
      </c>
      <c r="N2968" t="s">
        <v>83</v>
      </c>
      <c r="O2968" t="s">
        <v>84</v>
      </c>
      <c r="P2968" t="s">
        <v>5395</v>
      </c>
      <c r="Q2968" t="s">
        <v>5396</v>
      </c>
      <c r="R2968" t="s">
        <v>5397</v>
      </c>
      <c r="S2968" s="3">
        <v>44595</v>
      </c>
      <c r="T2968" t="s">
        <v>46</v>
      </c>
      <c r="U2968">
        <v>4</v>
      </c>
      <c r="V2968" t="s">
        <v>47</v>
      </c>
      <c r="W2968" t="s">
        <v>332</v>
      </c>
      <c r="X2968" t="s">
        <v>5398</v>
      </c>
      <c r="Y2968" s="3">
        <v>44594</v>
      </c>
      <c r="AA2968" t="s">
        <v>5399</v>
      </c>
      <c r="AB2968" t="s">
        <v>91</v>
      </c>
      <c r="AC2968">
        <v>10005676</v>
      </c>
      <c r="AH2968" t="str">
        <f>VLOOKUP(B2968,'cc Lookup'!A:J,10,0)</f>
        <v>Corporate Expenditure</v>
      </c>
      <c r="AI2968" t="str">
        <f>VLOOKUP(B2968,'cc Lookup'!A:E,5,0)</f>
        <v>Corporate Exp</v>
      </c>
      <c r="AJ2968" t="s">
        <v>6738</v>
      </c>
      <c r="AK2968" t="str">
        <f t="shared" si="92"/>
        <v>E35120 Corporate Expenses</v>
      </c>
      <c r="AL2968" t="str">
        <f t="shared" si="93"/>
        <v>7310 Legal / Prof Fees</v>
      </c>
      <c r="AM2968" t="str">
        <f>VLOOKUP(W2968,Lookup!A:B,2,0)</f>
        <v>Other</v>
      </c>
    </row>
    <row r="2969" spans="1:39" x14ac:dyDescent="0.25">
      <c r="A2969" t="s">
        <v>33</v>
      </c>
      <c r="B2969" s="1" t="s">
        <v>63</v>
      </c>
      <c r="C2969" s="1" t="s">
        <v>35</v>
      </c>
      <c r="D2969" s="1" t="s">
        <v>36</v>
      </c>
      <c r="E2969" s="1" t="s">
        <v>36</v>
      </c>
      <c r="F2969" s="1" t="s">
        <v>37</v>
      </c>
      <c r="G2969" t="s">
        <v>64</v>
      </c>
      <c r="H2969" t="s">
        <v>39</v>
      </c>
      <c r="I2969" t="s">
        <v>40</v>
      </c>
      <c r="J2969" t="s">
        <v>40</v>
      </c>
      <c r="K2969" t="s">
        <v>40</v>
      </c>
      <c r="L2969" s="4">
        <v>-17.760000000000002</v>
      </c>
      <c r="M2969" s="2">
        <v>44593</v>
      </c>
      <c r="N2969" t="s">
        <v>83</v>
      </c>
      <c r="O2969" t="s">
        <v>84</v>
      </c>
      <c r="P2969" t="s">
        <v>5395</v>
      </c>
      <c r="Q2969" t="s">
        <v>5396</v>
      </c>
      <c r="R2969" t="s">
        <v>5397</v>
      </c>
      <c r="S2969" s="3">
        <v>44595</v>
      </c>
      <c r="T2969" t="s">
        <v>46</v>
      </c>
      <c r="U2969">
        <v>4</v>
      </c>
      <c r="V2969" t="s">
        <v>47</v>
      </c>
      <c r="W2969" t="s">
        <v>332</v>
      </c>
      <c r="X2969" t="s">
        <v>5400</v>
      </c>
      <c r="Y2969" s="3">
        <v>44594</v>
      </c>
      <c r="AA2969" t="s">
        <v>5401</v>
      </c>
      <c r="AB2969" t="s">
        <v>91</v>
      </c>
      <c r="AC2969">
        <v>10005676</v>
      </c>
      <c r="AH2969" t="str">
        <f>VLOOKUP(B2969,'cc Lookup'!A:J,10,0)</f>
        <v>Corporate Expenditure</v>
      </c>
      <c r="AI2969" t="str">
        <f>VLOOKUP(B2969,'cc Lookup'!A:E,5,0)</f>
        <v>Corporate Exp</v>
      </c>
      <c r="AJ2969" t="s">
        <v>6738</v>
      </c>
      <c r="AK2969" t="str">
        <f t="shared" si="92"/>
        <v>E35120 Corporate Expenses</v>
      </c>
      <c r="AL2969" t="str">
        <f t="shared" si="93"/>
        <v>7310 Legal / Prof Fees</v>
      </c>
      <c r="AM2969" t="str">
        <f>VLOOKUP(W2969,Lookup!A:B,2,0)</f>
        <v>Other</v>
      </c>
    </row>
    <row r="2970" spans="1:39" x14ac:dyDescent="0.25">
      <c r="A2970" t="s">
        <v>33</v>
      </c>
      <c r="B2970" s="1" t="s">
        <v>63</v>
      </c>
      <c r="C2970" s="1" t="s">
        <v>35</v>
      </c>
      <c r="D2970" s="1" t="s">
        <v>36</v>
      </c>
      <c r="E2970" s="1" t="s">
        <v>36</v>
      </c>
      <c r="F2970" s="1" t="s">
        <v>37</v>
      </c>
      <c r="G2970" t="s">
        <v>64</v>
      </c>
      <c r="H2970" t="s">
        <v>39</v>
      </c>
      <c r="I2970" t="s">
        <v>40</v>
      </c>
      <c r="J2970" t="s">
        <v>40</v>
      </c>
      <c r="K2970" t="s">
        <v>40</v>
      </c>
      <c r="L2970" s="4">
        <v>-50</v>
      </c>
      <c r="M2970" s="2">
        <v>44593</v>
      </c>
      <c r="N2970" t="s">
        <v>83</v>
      </c>
      <c r="O2970" t="s">
        <v>84</v>
      </c>
      <c r="P2970" t="s">
        <v>5395</v>
      </c>
      <c r="Q2970" t="s">
        <v>5396</v>
      </c>
      <c r="R2970" t="s">
        <v>5397</v>
      </c>
      <c r="S2970" s="3">
        <v>44595</v>
      </c>
      <c r="T2970" t="s">
        <v>46</v>
      </c>
      <c r="U2970">
        <v>4</v>
      </c>
      <c r="V2970" t="s">
        <v>47</v>
      </c>
      <c r="W2970" t="s">
        <v>332</v>
      </c>
      <c r="X2970" t="s">
        <v>5402</v>
      </c>
      <c r="Y2970" s="3">
        <v>44594</v>
      </c>
      <c r="AA2970" t="s">
        <v>5403</v>
      </c>
      <c r="AB2970" t="s">
        <v>91</v>
      </c>
      <c r="AC2970">
        <v>10005676</v>
      </c>
      <c r="AH2970" t="str">
        <f>VLOOKUP(B2970,'cc Lookup'!A:J,10,0)</f>
        <v>Corporate Expenditure</v>
      </c>
      <c r="AI2970" t="str">
        <f>VLOOKUP(B2970,'cc Lookup'!A:E,5,0)</f>
        <v>Corporate Exp</v>
      </c>
      <c r="AJ2970" t="s">
        <v>6738</v>
      </c>
      <c r="AK2970" t="str">
        <f t="shared" si="92"/>
        <v>E35120 Corporate Expenses</v>
      </c>
      <c r="AL2970" t="str">
        <f t="shared" si="93"/>
        <v>7310 Legal / Prof Fees</v>
      </c>
      <c r="AM2970" t="str">
        <f>VLOOKUP(W2970,Lookup!A:B,2,0)</f>
        <v>Other</v>
      </c>
    </row>
    <row r="2971" spans="1:39" x14ac:dyDescent="0.25">
      <c r="A2971" t="s">
        <v>33</v>
      </c>
      <c r="B2971" s="1" t="s">
        <v>63</v>
      </c>
      <c r="C2971" s="1" t="s">
        <v>35</v>
      </c>
      <c r="D2971" s="1" t="s">
        <v>36</v>
      </c>
      <c r="E2971" s="1" t="s">
        <v>36</v>
      </c>
      <c r="F2971" s="1" t="s">
        <v>37</v>
      </c>
      <c r="G2971" t="s">
        <v>64</v>
      </c>
      <c r="H2971" t="s">
        <v>39</v>
      </c>
      <c r="I2971" t="s">
        <v>40</v>
      </c>
      <c r="J2971" t="s">
        <v>40</v>
      </c>
      <c r="K2971" t="s">
        <v>40</v>
      </c>
      <c r="L2971" s="4">
        <v>4200</v>
      </c>
      <c r="M2971" s="2">
        <v>44593</v>
      </c>
      <c r="N2971" t="s">
        <v>41</v>
      </c>
      <c r="O2971" t="s">
        <v>42</v>
      </c>
      <c r="P2971" t="s">
        <v>5404</v>
      </c>
      <c r="Q2971" t="s">
        <v>5405</v>
      </c>
      <c r="R2971" t="s">
        <v>5386</v>
      </c>
      <c r="S2971" s="3">
        <v>44593</v>
      </c>
      <c r="T2971" t="s">
        <v>46</v>
      </c>
      <c r="U2971">
        <v>9</v>
      </c>
      <c r="V2971" t="s">
        <v>47</v>
      </c>
      <c r="W2971" t="s">
        <v>694</v>
      </c>
      <c r="X2971">
        <v>110052049</v>
      </c>
      <c r="Y2971" s="3">
        <v>44580</v>
      </c>
      <c r="Z2971">
        <v>165097254</v>
      </c>
      <c r="AB2971" t="s">
        <v>49</v>
      </c>
      <c r="AD2971" t="s">
        <v>5406</v>
      </c>
      <c r="AE2971">
        <v>1</v>
      </c>
      <c r="AF2971">
        <v>4200</v>
      </c>
      <c r="AH2971" t="str">
        <f>VLOOKUP(B2971,'cc Lookup'!A:J,10,0)</f>
        <v>Corporate Expenditure</v>
      </c>
      <c r="AI2971" t="str">
        <f>VLOOKUP(B2971,'cc Lookup'!A:E,5,0)</f>
        <v>Corporate Exp</v>
      </c>
      <c r="AJ2971" t="s">
        <v>6738</v>
      </c>
      <c r="AK2971" t="str">
        <f t="shared" si="92"/>
        <v>E35120 Corporate Expenses</v>
      </c>
      <c r="AL2971" t="str">
        <f t="shared" si="93"/>
        <v>7310 Legal / Prof Fees</v>
      </c>
      <c r="AM2971" t="str">
        <f>VLOOKUP(W2971,Lookup!A:B,2,0)</f>
        <v>Legal</v>
      </c>
    </row>
    <row r="2972" spans="1:39" x14ac:dyDescent="0.25">
      <c r="A2972" t="s">
        <v>33</v>
      </c>
      <c r="B2972" s="1" t="s">
        <v>63</v>
      </c>
      <c r="C2972" s="1" t="s">
        <v>35</v>
      </c>
      <c r="D2972" s="1" t="s">
        <v>36</v>
      </c>
      <c r="E2972" s="1" t="s">
        <v>36</v>
      </c>
      <c r="F2972" s="1" t="s">
        <v>37</v>
      </c>
      <c r="G2972" t="s">
        <v>64</v>
      </c>
      <c r="H2972" t="s">
        <v>39</v>
      </c>
      <c r="I2972" t="s">
        <v>40</v>
      </c>
      <c r="J2972" t="s">
        <v>40</v>
      </c>
      <c r="K2972" t="s">
        <v>40</v>
      </c>
      <c r="L2972" s="4">
        <v>840</v>
      </c>
      <c r="M2972" s="2">
        <v>44593</v>
      </c>
      <c r="N2972" t="s">
        <v>41</v>
      </c>
      <c r="O2972" t="s">
        <v>42</v>
      </c>
      <c r="P2972" t="s">
        <v>5404</v>
      </c>
      <c r="Q2972" t="s">
        <v>5405</v>
      </c>
      <c r="R2972" t="s">
        <v>5386</v>
      </c>
      <c r="S2972" s="3">
        <v>44593</v>
      </c>
      <c r="T2972" t="s">
        <v>46</v>
      </c>
      <c r="U2972">
        <v>9</v>
      </c>
      <c r="V2972" t="s">
        <v>47</v>
      </c>
      <c r="W2972" t="s">
        <v>694</v>
      </c>
      <c r="X2972">
        <v>110052049</v>
      </c>
      <c r="Y2972" s="3">
        <v>44580</v>
      </c>
      <c r="Z2972">
        <v>165097254</v>
      </c>
      <c r="AB2972" t="s">
        <v>49</v>
      </c>
      <c r="AD2972" t="s">
        <v>5406</v>
      </c>
      <c r="AH2972" t="str">
        <f>VLOOKUP(B2972,'cc Lookup'!A:J,10,0)</f>
        <v>Corporate Expenditure</v>
      </c>
      <c r="AI2972" t="str">
        <f>VLOOKUP(B2972,'cc Lookup'!A:E,5,0)</f>
        <v>Corporate Exp</v>
      </c>
      <c r="AJ2972" t="s">
        <v>6738</v>
      </c>
      <c r="AK2972" t="str">
        <f t="shared" si="92"/>
        <v>E35120 Corporate Expenses</v>
      </c>
      <c r="AL2972" t="str">
        <f t="shared" si="93"/>
        <v>7310 Legal / Prof Fees</v>
      </c>
      <c r="AM2972" t="str">
        <f>VLOOKUP(W2972,Lookup!A:B,2,0)</f>
        <v>Legal</v>
      </c>
    </row>
    <row r="2973" spans="1:39" x14ac:dyDescent="0.25">
      <c r="A2973" t="s">
        <v>33</v>
      </c>
      <c r="B2973" s="1" t="s">
        <v>63</v>
      </c>
      <c r="C2973" s="1" t="s">
        <v>35</v>
      </c>
      <c r="D2973" s="1" t="s">
        <v>36</v>
      </c>
      <c r="E2973" s="1" t="s">
        <v>36</v>
      </c>
      <c r="F2973" s="1" t="s">
        <v>37</v>
      </c>
      <c r="G2973" t="s">
        <v>64</v>
      </c>
      <c r="H2973" t="s">
        <v>39</v>
      </c>
      <c r="I2973" t="s">
        <v>40</v>
      </c>
      <c r="J2973" t="s">
        <v>40</v>
      </c>
      <c r="K2973" t="s">
        <v>40</v>
      </c>
      <c r="L2973" s="4">
        <v>-40</v>
      </c>
      <c r="M2973" s="2">
        <v>44593</v>
      </c>
      <c r="N2973" t="s">
        <v>103</v>
      </c>
      <c r="O2973" t="s">
        <v>104</v>
      </c>
      <c r="P2973" t="s">
        <v>5315</v>
      </c>
      <c r="Q2973" t="s">
        <v>5407</v>
      </c>
      <c r="R2973" t="s">
        <v>5408</v>
      </c>
      <c r="S2973" s="3">
        <v>44592</v>
      </c>
      <c r="T2973" t="s">
        <v>46</v>
      </c>
      <c r="U2973">
        <v>1968</v>
      </c>
      <c r="V2973" t="s">
        <v>5096</v>
      </c>
      <c r="W2973" t="s">
        <v>694</v>
      </c>
      <c r="X2973">
        <v>165095658</v>
      </c>
      <c r="Y2973" s="3">
        <v>44518</v>
      </c>
      <c r="AC2973" t="s">
        <v>794</v>
      </c>
      <c r="AH2973" t="str">
        <f>VLOOKUP(B2973,'cc Lookup'!A:J,10,0)</f>
        <v>Corporate Expenditure</v>
      </c>
      <c r="AI2973" t="str">
        <f>VLOOKUP(B2973,'cc Lookup'!A:E,5,0)</f>
        <v>Corporate Exp</v>
      </c>
      <c r="AJ2973" t="s">
        <v>6738</v>
      </c>
      <c r="AK2973" t="str">
        <f t="shared" si="92"/>
        <v>E35120 Corporate Expenses</v>
      </c>
      <c r="AL2973" t="str">
        <f t="shared" si="93"/>
        <v>7310 Legal / Prof Fees</v>
      </c>
      <c r="AM2973" t="str">
        <f>VLOOKUP(W2973,Lookup!A:B,2,0)</f>
        <v>Legal</v>
      </c>
    </row>
    <row r="2974" spans="1:39" x14ac:dyDescent="0.25">
      <c r="A2974" t="s">
        <v>33</v>
      </c>
      <c r="B2974" s="1" t="s">
        <v>63</v>
      </c>
      <c r="C2974" s="1" t="s">
        <v>35</v>
      </c>
      <c r="D2974" s="1" t="s">
        <v>36</v>
      </c>
      <c r="E2974" s="1" t="s">
        <v>36</v>
      </c>
      <c r="F2974" s="1" t="s">
        <v>37</v>
      </c>
      <c r="G2974" t="s">
        <v>64</v>
      </c>
      <c r="H2974" t="s">
        <v>39</v>
      </c>
      <c r="I2974" t="s">
        <v>40</v>
      </c>
      <c r="J2974" t="s">
        <v>40</v>
      </c>
      <c r="K2974" t="s">
        <v>40</v>
      </c>
      <c r="L2974" s="4">
        <v>-4200</v>
      </c>
      <c r="M2974" s="2">
        <v>44593</v>
      </c>
      <c r="N2974" t="s">
        <v>103</v>
      </c>
      <c r="O2974" t="s">
        <v>104</v>
      </c>
      <c r="P2974" t="s">
        <v>5315</v>
      </c>
      <c r="Q2974" t="s">
        <v>5407</v>
      </c>
      <c r="R2974" t="s">
        <v>5408</v>
      </c>
      <c r="S2974" s="3">
        <v>44592</v>
      </c>
      <c r="T2974" t="s">
        <v>46</v>
      </c>
      <c r="U2974">
        <v>1969</v>
      </c>
      <c r="V2974" t="s">
        <v>5318</v>
      </c>
      <c r="W2974" t="s">
        <v>694</v>
      </c>
      <c r="X2974">
        <v>165097254</v>
      </c>
      <c r="Y2974" s="3">
        <v>44587</v>
      </c>
      <c r="AC2974" t="s">
        <v>794</v>
      </c>
      <c r="AH2974" t="str">
        <f>VLOOKUP(B2974,'cc Lookup'!A:J,10,0)</f>
        <v>Corporate Expenditure</v>
      </c>
      <c r="AI2974" t="str">
        <f>VLOOKUP(B2974,'cc Lookup'!A:E,5,0)</f>
        <v>Corporate Exp</v>
      </c>
      <c r="AJ2974" t="s">
        <v>6738</v>
      </c>
      <c r="AK2974" t="str">
        <f t="shared" si="92"/>
        <v>E35120 Corporate Expenses</v>
      </c>
      <c r="AL2974" t="str">
        <f t="shared" si="93"/>
        <v>7310 Legal / Prof Fees</v>
      </c>
      <c r="AM2974" t="str">
        <f>VLOOKUP(W2974,Lookup!A:B,2,0)</f>
        <v>Legal</v>
      </c>
    </row>
    <row r="2975" spans="1:39" x14ac:dyDescent="0.25">
      <c r="A2975" t="s">
        <v>33</v>
      </c>
      <c r="B2975" s="1" t="s">
        <v>63</v>
      </c>
      <c r="C2975" s="1" t="s">
        <v>35</v>
      </c>
      <c r="D2975" s="1" t="s">
        <v>36</v>
      </c>
      <c r="E2975" s="1" t="s">
        <v>36</v>
      </c>
      <c r="F2975" s="1" t="s">
        <v>37</v>
      </c>
      <c r="G2975" t="s">
        <v>64</v>
      </c>
      <c r="H2975" t="s">
        <v>39</v>
      </c>
      <c r="I2975" t="s">
        <v>40</v>
      </c>
      <c r="J2975" t="s">
        <v>40</v>
      </c>
      <c r="K2975" t="s">
        <v>40</v>
      </c>
      <c r="L2975" s="4">
        <v>40</v>
      </c>
      <c r="M2975" s="2">
        <v>44593</v>
      </c>
      <c r="N2975" t="s">
        <v>103</v>
      </c>
      <c r="O2975" t="s">
        <v>104</v>
      </c>
      <c r="P2975" t="s">
        <v>5409</v>
      </c>
      <c r="Q2975" t="s">
        <v>5410</v>
      </c>
      <c r="R2975" t="s">
        <v>5411</v>
      </c>
      <c r="S2975" s="3">
        <v>44620</v>
      </c>
      <c r="T2975" t="s">
        <v>46</v>
      </c>
      <c r="U2975">
        <v>1852</v>
      </c>
      <c r="V2975" t="s">
        <v>5096</v>
      </c>
      <c r="W2975" t="s">
        <v>694</v>
      </c>
      <c r="X2975">
        <v>165095658</v>
      </c>
      <c r="Y2975" s="3">
        <v>44518</v>
      </c>
      <c r="AC2975" t="s">
        <v>794</v>
      </c>
      <c r="AH2975" t="str">
        <f>VLOOKUP(B2975,'cc Lookup'!A:J,10,0)</f>
        <v>Corporate Expenditure</v>
      </c>
      <c r="AI2975" t="str">
        <f>VLOOKUP(B2975,'cc Lookup'!A:E,5,0)</f>
        <v>Corporate Exp</v>
      </c>
      <c r="AJ2975" t="s">
        <v>6738</v>
      </c>
      <c r="AK2975" t="str">
        <f t="shared" si="92"/>
        <v>E35120 Corporate Expenses</v>
      </c>
      <c r="AL2975" t="str">
        <f t="shared" si="93"/>
        <v>7310 Legal / Prof Fees</v>
      </c>
      <c r="AM2975" t="str">
        <f>VLOOKUP(W2975,Lookup!A:B,2,0)</f>
        <v>Legal</v>
      </c>
    </row>
    <row r="2976" spans="1:39" x14ac:dyDescent="0.25">
      <c r="A2976" t="s">
        <v>33</v>
      </c>
      <c r="B2976" s="1" t="s">
        <v>63</v>
      </c>
      <c r="C2976" s="1" t="s">
        <v>35</v>
      </c>
      <c r="D2976" s="1" t="s">
        <v>36</v>
      </c>
      <c r="E2976" s="1" t="s">
        <v>36</v>
      </c>
      <c r="F2976" s="1" t="s">
        <v>37</v>
      </c>
      <c r="G2976" t="s">
        <v>64</v>
      </c>
      <c r="H2976" t="s">
        <v>39</v>
      </c>
      <c r="I2976" t="s">
        <v>40</v>
      </c>
      <c r="J2976" t="s">
        <v>40</v>
      </c>
      <c r="K2976" t="s">
        <v>40</v>
      </c>
      <c r="L2976" s="4">
        <v>4750</v>
      </c>
      <c r="M2976" s="2">
        <v>44593</v>
      </c>
      <c r="N2976" t="s">
        <v>103</v>
      </c>
      <c r="O2976" t="s">
        <v>104</v>
      </c>
      <c r="P2976" t="s">
        <v>5409</v>
      </c>
      <c r="Q2976" t="s">
        <v>5410</v>
      </c>
      <c r="R2976" t="s">
        <v>5411</v>
      </c>
      <c r="S2976" s="3">
        <v>44620</v>
      </c>
      <c r="T2976" t="s">
        <v>46</v>
      </c>
      <c r="U2976">
        <v>1853</v>
      </c>
      <c r="V2976" t="s">
        <v>5412</v>
      </c>
      <c r="W2976" t="s">
        <v>694</v>
      </c>
      <c r="X2976">
        <v>165097918</v>
      </c>
      <c r="Y2976" s="3">
        <v>44616</v>
      </c>
      <c r="AC2976" t="s">
        <v>794</v>
      </c>
      <c r="AH2976" t="str">
        <f>VLOOKUP(B2976,'cc Lookup'!A:J,10,0)</f>
        <v>Corporate Expenditure</v>
      </c>
      <c r="AI2976" t="str">
        <f>VLOOKUP(B2976,'cc Lookup'!A:E,5,0)</f>
        <v>Corporate Exp</v>
      </c>
      <c r="AJ2976" t="s">
        <v>6738</v>
      </c>
      <c r="AK2976" t="str">
        <f t="shared" si="92"/>
        <v>E35120 Corporate Expenses</v>
      </c>
      <c r="AL2976" t="str">
        <f t="shared" si="93"/>
        <v>7310 Legal / Prof Fees</v>
      </c>
      <c r="AM2976" t="str">
        <f>VLOOKUP(W2976,Lookup!A:B,2,0)</f>
        <v>Legal</v>
      </c>
    </row>
    <row r="2977" spans="1:39" x14ac:dyDescent="0.25">
      <c r="A2977" t="s">
        <v>33</v>
      </c>
      <c r="B2977" s="1" t="s">
        <v>63</v>
      </c>
      <c r="C2977" s="1" t="s">
        <v>35</v>
      </c>
      <c r="D2977" s="1" t="s">
        <v>36</v>
      </c>
      <c r="E2977" s="1" t="s">
        <v>2977</v>
      </c>
      <c r="F2977" s="1" t="s">
        <v>37</v>
      </c>
      <c r="G2977" t="s">
        <v>64</v>
      </c>
      <c r="H2977" t="s">
        <v>39</v>
      </c>
      <c r="I2977" t="s">
        <v>40</v>
      </c>
      <c r="J2977" t="s">
        <v>2978</v>
      </c>
      <c r="K2977" t="s">
        <v>40</v>
      </c>
      <c r="L2977" s="4">
        <v>30714.36</v>
      </c>
      <c r="M2977" s="2">
        <v>44593</v>
      </c>
      <c r="N2977" t="s">
        <v>55</v>
      </c>
      <c r="O2977" t="s">
        <v>56</v>
      </c>
      <c r="P2977" t="s">
        <v>5389</v>
      </c>
      <c r="Q2977" t="s">
        <v>5390</v>
      </c>
      <c r="R2977" t="s">
        <v>5391</v>
      </c>
      <c r="S2977" s="3">
        <v>44627</v>
      </c>
      <c r="T2977" t="s">
        <v>350</v>
      </c>
      <c r="U2977">
        <v>45</v>
      </c>
      <c r="V2977" t="s">
        <v>5413</v>
      </c>
      <c r="W2977" t="s">
        <v>5391</v>
      </c>
      <c r="Y2977" s="3">
        <v>44627</v>
      </c>
      <c r="AA2977" t="s">
        <v>5414</v>
      </c>
      <c r="AD2977" t="s">
        <v>4420</v>
      </c>
      <c r="AH2977" t="str">
        <f>VLOOKUP(B2977,'cc Lookup'!A:J,10,0)</f>
        <v>Corporate Expenditure</v>
      </c>
      <c r="AI2977" t="str">
        <f>VLOOKUP(B2977,'cc Lookup'!A:E,5,0)</f>
        <v>Corporate Exp</v>
      </c>
      <c r="AJ2977" t="s">
        <v>6738</v>
      </c>
      <c r="AK2977" t="str">
        <f t="shared" si="92"/>
        <v>E35120 Corporate Expenses</v>
      </c>
      <c r="AL2977" t="str">
        <f t="shared" si="93"/>
        <v>7310 Legal / Prof Fees</v>
      </c>
      <c r="AM2977" t="str">
        <f>VLOOKUP(W2977,Lookup!A:B,2,0)</f>
        <v>Other</v>
      </c>
    </row>
    <row r="2978" spans="1:39" x14ac:dyDescent="0.25">
      <c r="A2978" t="s">
        <v>33</v>
      </c>
      <c r="B2978" s="1" t="s">
        <v>63</v>
      </c>
      <c r="C2978" s="1" t="s">
        <v>35</v>
      </c>
      <c r="D2978" s="1" t="s">
        <v>36</v>
      </c>
      <c r="E2978" s="1" t="s">
        <v>2977</v>
      </c>
      <c r="F2978" s="1" t="s">
        <v>37</v>
      </c>
      <c r="G2978" t="s">
        <v>64</v>
      </c>
      <c r="H2978" t="s">
        <v>39</v>
      </c>
      <c r="I2978" t="s">
        <v>40</v>
      </c>
      <c r="J2978" t="s">
        <v>2978</v>
      </c>
      <c r="K2978" t="s">
        <v>40</v>
      </c>
      <c r="L2978" s="4">
        <v>-16138.05</v>
      </c>
      <c r="M2978" s="2">
        <v>44593</v>
      </c>
      <c r="N2978" t="s">
        <v>55</v>
      </c>
      <c r="O2978" t="s">
        <v>56</v>
      </c>
      <c r="P2978" t="s">
        <v>5389</v>
      </c>
      <c r="Q2978" t="s">
        <v>5390</v>
      </c>
      <c r="R2978" t="s">
        <v>5391</v>
      </c>
      <c r="S2978" s="3">
        <v>44627</v>
      </c>
      <c r="T2978" t="s">
        <v>350</v>
      </c>
      <c r="U2978">
        <v>46</v>
      </c>
      <c r="V2978" t="s">
        <v>5413</v>
      </c>
      <c r="W2978" t="s">
        <v>5391</v>
      </c>
      <c r="Y2978" s="3">
        <v>44627</v>
      </c>
      <c r="AA2978" t="s">
        <v>5414</v>
      </c>
      <c r="AD2978" t="s">
        <v>4420</v>
      </c>
      <c r="AH2978" t="str">
        <f>VLOOKUP(B2978,'cc Lookup'!A:J,10,0)</f>
        <v>Corporate Expenditure</v>
      </c>
      <c r="AI2978" t="str">
        <f>VLOOKUP(B2978,'cc Lookup'!A:E,5,0)</f>
        <v>Corporate Exp</v>
      </c>
      <c r="AJ2978" t="s">
        <v>6738</v>
      </c>
      <c r="AK2978" t="str">
        <f t="shared" si="92"/>
        <v>E35120 Corporate Expenses</v>
      </c>
      <c r="AL2978" t="str">
        <f t="shared" si="93"/>
        <v>7310 Legal / Prof Fees</v>
      </c>
      <c r="AM2978" t="str">
        <f>VLOOKUP(W2978,Lookup!A:B,2,0)</f>
        <v>Other</v>
      </c>
    </row>
    <row r="2979" spans="1:39" x14ac:dyDescent="0.25">
      <c r="A2979" t="s">
        <v>33</v>
      </c>
      <c r="B2979" s="1" t="s">
        <v>63</v>
      </c>
      <c r="C2979" s="1" t="s">
        <v>35</v>
      </c>
      <c r="D2979" s="1" t="s">
        <v>36</v>
      </c>
      <c r="E2979" s="1" t="s">
        <v>2977</v>
      </c>
      <c r="F2979" s="1" t="s">
        <v>37</v>
      </c>
      <c r="G2979" t="s">
        <v>64</v>
      </c>
      <c r="H2979" t="s">
        <v>39</v>
      </c>
      <c r="I2979" t="s">
        <v>40</v>
      </c>
      <c r="J2979" t="s">
        <v>2978</v>
      </c>
      <c r="K2979" t="s">
        <v>40</v>
      </c>
      <c r="L2979" s="4">
        <v>-30714.36</v>
      </c>
      <c r="M2979" s="2">
        <v>44593</v>
      </c>
      <c r="N2979" t="s">
        <v>55</v>
      </c>
      <c r="O2979" t="s">
        <v>56</v>
      </c>
      <c r="P2979" t="s">
        <v>5380</v>
      </c>
      <c r="Q2979" t="s">
        <v>5381</v>
      </c>
      <c r="R2979" t="s">
        <v>5382</v>
      </c>
      <c r="S2979" s="3">
        <v>44623</v>
      </c>
      <c r="T2979" t="s">
        <v>350</v>
      </c>
      <c r="U2979">
        <v>35</v>
      </c>
      <c r="V2979" t="s">
        <v>5413</v>
      </c>
      <c r="W2979" t="s">
        <v>5382</v>
      </c>
      <c r="Y2979" s="3">
        <v>44623</v>
      </c>
      <c r="AA2979" t="s">
        <v>5414</v>
      </c>
      <c r="AD2979" t="s">
        <v>4420</v>
      </c>
      <c r="AH2979" t="str">
        <f>VLOOKUP(B2979,'cc Lookup'!A:J,10,0)</f>
        <v>Corporate Expenditure</v>
      </c>
      <c r="AI2979" t="str">
        <f>VLOOKUP(B2979,'cc Lookup'!A:E,5,0)</f>
        <v>Corporate Exp</v>
      </c>
      <c r="AJ2979" t="s">
        <v>6738</v>
      </c>
      <c r="AK2979" t="str">
        <f t="shared" si="92"/>
        <v>E35120 Corporate Expenses</v>
      </c>
      <c r="AL2979" t="str">
        <f t="shared" si="93"/>
        <v>7310 Legal / Prof Fees</v>
      </c>
      <c r="AM2979" t="str">
        <f>VLOOKUP(W2979,Lookup!A:B,2,0)</f>
        <v>Other</v>
      </c>
    </row>
    <row r="2980" spans="1:39" x14ac:dyDescent="0.25">
      <c r="A2980" t="s">
        <v>33</v>
      </c>
      <c r="B2980" s="1" t="s">
        <v>63</v>
      </c>
      <c r="C2980" s="1" t="s">
        <v>35</v>
      </c>
      <c r="D2980" s="1" t="s">
        <v>36</v>
      </c>
      <c r="E2980" s="1" t="s">
        <v>2977</v>
      </c>
      <c r="F2980" s="1" t="s">
        <v>37</v>
      </c>
      <c r="G2980" t="s">
        <v>64</v>
      </c>
      <c r="H2980" t="s">
        <v>39</v>
      </c>
      <c r="I2980" t="s">
        <v>40</v>
      </c>
      <c r="J2980" t="s">
        <v>2978</v>
      </c>
      <c r="K2980" t="s">
        <v>40</v>
      </c>
      <c r="L2980" s="4">
        <v>30714.36</v>
      </c>
      <c r="M2980" s="2">
        <v>44593</v>
      </c>
      <c r="N2980" t="s">
        <v>55</v>
      </c>
      <c r="O2980" t="s">
        <v>56</v>
      </c>
      <c r="P2980" t="s">
        <v>5383</v>
      </c>
      <c r="Q2980" t="s">
        <v>5384</v>
      </c>
      <c r="R2980" t="s">
        <v>5385</v>
      </c>
      <c r="S2980" s="3">
        <v>44601</v>
      </c>
      <c r="T2980" t="s">
        <v>46</v>
      </c>
      <c r="U2980">
        <v>34</v>
      </c>
      <c r="V2980" t="s">
        <v>5319</v>
      </c>
      <c r="W2980" t="s">
        <v>5385</v>
      </c>
      <c r="Y2980" s="3">
        <v>44601</v>
      </c>
      <c r="AA2980" t="s">
        <v>5320</v>
      </c>
      <c r="AD2980" t="s">
        <v>4420</v>
      </c>
      <c r="AH2980" t="str">
        <f>VLOOKUP(B2980,'cc Lookup'!A:J,10,0)</f>
        <v>Corporate Expenditure</v>
      </c>
      <c r="AI2980" t="str">
        <f>VLOOKUP(B2980,'cc Lookup'!A:E,5,0)</f>
        <v>Corporate Exp</v>
      </c>
      <c r="AJ2980" t="s">
        <v>6738</v>
      </c>
      <c r="AK2980" t="str">
        <f t="shared" si="92"/>
        <v>E35120 Corporate Expenses</v>
      </c>
      <c r="AL2980" t="str">
        <f t="shared" si="93"/>
        <v>7310 Legal / Prof Fees</v>
      </c>
      <c r="AM2980" t="str">
        <f>VLOOKUP(W2980,Lookup!A:B,2,0)</f>
        <v>Other</v>
      </c>
    </row>
    <row r="2981" spans="1:39" x14ac:dyDescent="0.25">
      <c r="A2981" t="s">
        <v>33</v>
      </c>
      <c r="B2981" s="1" t="s">
        <v>63</v>
      </c>
      <c r="C2981" s="1" t="s">
        <v>35</v>
      </c>
      <c r="D2981" s="1" t="s">
        <v>798</v>
      </c>
      <c r="E2981" s="1" t="s">
        <v>36</v>
      </c>
      <c r="F2981" s="1" t="s">
        <v>37</v>
      </c>
      <c r="G2981" t="s">
        <v>64</v>
      </c>
      <c r="H2981" t="s">
        <v>39</v>
      </c>
      <c r="I2981" t="s">
        <v>799</v>
      </c>
      <c r="J2981" t="s">
        <v>40</v>
      </c>
      <c r="K2981" t="s">
        <v>40</v>
      </c>
      <c r="L2981" s="4">
        <v>-8818.7999999999993</v>
      </c>
      <c r="M2981" s="2">
        <v>44593</v>
      </c>
      <c r="N2981" t="s">
        <v>83</v>
      </c>
      <c r="O2981" t="s">
        <v>84</v>
      </c>
      <c r="P2981" t="s">
        <v>5395</v>
      </c>
      <c r="Q2981" t="s">
        <v>5396</v>
      </c>
      <c r="R2981" t="s">
        <v>5397</v>
      </c>
      <c r="S2981" s="3">
        <v>44595</v>
      </c>
      <c r="T2981" t="s">
        <v>46</v>
      </c>
      <c r="U2981">
        <v>5</v>
      </c>
      <c r="V2981" t="s">
        <v>47</v>
      </c>
      <c r="W2981" t="s">
        <v>332</v>
      </c>
      <c r="X2981" t="s">
        <v>5415</v>
      </c>
      <c r="Y2981" s="3">
        <v>44594</v>
      </c>
      <c r="AA2981" t="s">
        <v>5416</v>
      </c>
      <c r="AB2981" t="s">
        <v>91</v>
      </c>
      <c r="AC2981">
        <v>10005676</v>
      </c>
      <c r="AH2981" t="str">
        <f>VLOOKUP(B2981,'cc Lookup'!A:J,10,0)</f>
        <v>Corporate Expenditure</v>
      </c>
      <c r="AI2981" t="str">
        <f>VLOOKUP(B2981,'cc Lookup'!A:E,5,0)</f>
        <v>Corporate Exp</v>
      </c>
      <c r="AJ2981" t="s">
        <v>6738</v>
      </c>
      <c r="AK2981" t="str">
        <f t="shared" si="92"/>
        <v>E35120 Corporate Expenses</v>
      </c>
      <c r="AL2981" t="str">
        <f t="shared" si="93"/>
        <v>7310 Legal / Prof Fees</v>
      </c>
      <c r="AM2981" t="str">
        <f>VLOOKUP(W2981,Lookup!A:B,2,0)</f>
        <v>Other</v>
      </c>
    </row>
    <row r="2982" spans="1:39" x14ac:dyDescent="0.25">
      <c r="A2982" t="s">
        <v>33</v>
      </c>
      <c r="B2982" s="1" t="s">
        <v>63</v>
      </c>
      <c r="C2982" s="1" t="s">
        <v>35</v>
      </c>
      <c r="D2982" s="1" t="s">
        <v>36</v>
      </c>
      <c r="E2982" s="1" t="s">
        <v>36</v>
      </c>
      <c r="F2982" s="1" t="s">
        <v>37</v>
      </c>
      <c r="G2982" t="s">
        <v>64</v>
      </c>
      <c r="H2982" t="s">
        <v>39</v>
      </c>
      <c r="I2982" t="s">
        <v>40</v>
      </c>
      <c r="J2982" t="s">
        <v>40</v>
      </c>
      <c r="K2982" t="s">
        <v>40</v>
      </c>
      <c r="L2982" s="4">
        <v>24136</v>
      </c>
      <c r="M2982" s="2">
        <v>44621</v>
      </c>
      <c r="N2982" t="s">
        <v>55</v>
      </c>
      <c r="O2982" t="s">
        <v>56</v>
      </c>
      <c r="P2982" t="s">
        <v>5537</v>
      </c>
      <c r="Q2982" t="s">
        <v>5538</v>
      </c>
      <c r="R2982" t="s">
        <v>5539</v>
      </c>
      <c r="S2982" s="3">
        <v>44656</v>
      </c>
      <c r="T2982" t="s">
        <v>350</v>
      </c>
      <c r="U2982">
        <v>15</v>
      </c>
      <c r="V2982" t="s">
        <v>5545</v>
      </c>
      <c r="W2982" t="s">
        <v>5539</v>
      </c>
      <c r="Y2982" s="3">
        <v>44656</v>
      </c>
      <c r="AA2982" t="s">
        <v>5546</v>
      </c>
      <c r="AD2982" t="s">
        <v>5547</v>
      </c>
      <c r="AH2982" t="str">
        <f>VLOOKUP(B2982,'cc Lookup'!A:J,10,0)</f>
        <v>Corporate Expenditure</v>
      </c>
      <c r="AI2982" t="str">
        <f>VLOOKUP(B2982,'cc Lookup'!A:E,5,0)</f>
        <v>Corporate Exp</v>
      </c>
      <c r="AJ2982" t="s">
        <v>6738</v>
      </c>
      <c r="AK2982" t="str">
        <f t="shared" si="92"/>
        <v>E35120 Corporate Expenses</v>
      </c>
      <c r="AL2982" t="str">
        <f t="shared" si="93"/>
        <v>7310 Legal / Prof Fees</v>
      </c>
      <c r="AM2982" t="str">
        <f>VLOOKUP(W2982,Lookup!A:B,2,0)</f>
        <v>Other</v>
      </c>
    </row>
    <row r="2983" spans="1:39" x14ac:dyDescent="0.25">
      <c r="A2983" t="s">
        <v>33</v>
      </c>
      <c r="B2983" s="1" t="s">
        <v>63</v>
      </c>
      <c r="C2983" s="1" t="s">
        <v>35</v>
      </c>
      <c r="D2983" s="1" t="s">
        <v>36</v>
      </c>
      <c r="E2983" s="1" t="s">
        <v>36</v>
      </c>
      <c r="F2983" s="1" t="s">
        <v>37</v>
      </c>
      <c r="G2983" t="s">
        <v>64</v>
      </c>
      <c r="H2983" t="s">
        <v>39</v>
      </c>
      <c r="I2983" t="s">
        <v>40</v>
      </c>
      <c r="J2983" t="s">
        <v>40</v>
      </c>
      <c r="K2983" t="s">
        <v>40</v>
      </c>
      <c r="L2983" s="4">
        <v>-717</v>
      </c>
      <c r="M2983" s="2">
        <v>44621</v>
      </c>
      <c r="N2983" t="s">
        <v>55</v>
      </c>
      <c r="O2983" t="s">
        <v>56</v>
      </c>
      <c r="P2983" t="s">
        <v>5537</v>
      </c>
      <c r="Q2983" t="s">
        <v>5538</v>
      </c>
      <c r="R2983" t="s">
        <v>5539</v>
      </c>
      <c r="S2983" s="3">
        <v>44656</v>
      </c>
      <c r="T2983" t="s">
        <v>350</v>
      </c>
      <c r="U2983">
        <v>16</v>
      </c>
      <c r="V2983" t="s">
        <v>5548</v>
      </c>
      <c r="W2983" t="s">
        <v>5539</v>
      </c>
      <c r="Y2983" s="3">
        <v>44656</v>
      </c>
      <c r="AA2983" t="s">
        <v>5548</v>
      </c>
      <c r="AH2983" t="str">
        <f>VLOOKUP(B2983,'cc Lookup'!A:J,10,0)</f>
        <v>Corporate Expenditure</v>
      </c>
      <c r="AI2983" t="str">
        <f>VLOOKUP(B2983,'cc Lookup'!A:E,5,0)</f>
        <v>Corporate Exp</v>
      </c>
      <c r="AJ2983" t="s">
        <v>6738</v>
      </c>
      <c r="AK2983" t="str">
        <f t="shared" si="92"/>
        <v>E35120 Corporate Expenses</v>
      </c>
      <c r="AL2983" t="str">
        <f t="shared" si="93"/>
        <v>7310 Legal / Prof Fees</v>
      </c>
      <c r="AM2983" t="str">
        <f>VLOOKUP(W2983,Lookup!A:B,2,0)</f>
        <v>Other</v>
      </c>
    </row>
    <row r="2984" spans="1:39" x14ac:dyDescent="0.25">
      <c r="A2984" t="s">
        <v>33</v>
      </c>
      <c r="B2984" s="1" t="s">
        <v>63</v>
      </c>
      <c r="C2984" s="1" t="s">
        <v>35</v>
      </c>
      <c r="D2984" s="1" t="s">
        <v>36</v>
      </c>
      <c r="E2984" s="1" t="s">
        <v>36</v>
      </c>
      <c r="F2984" s="1" t="s">
        <v>37</v>
      </c>
      <c r="G2984" t="s">
        <v>64</v>
      </c>
      <c r="H2984" t="s">
        <v>39</v>
      </c>
      <c r="I2984" t="s">
        <v>40</v>
      </c>
      <c r="J2984" t="s">
        <v>40</v>
      </c>
      <c r="K2984" t="s">
        <v>40</v>
      </c>
      <c r="L2984" s="4">
        <v>-51665</v>
      </c>
      <c r="M2984" s="2">
        <v>44621</v>
      </c>
      <c r="N2984" t="s">
        <v>55</v>
      </c>
      <c r="O2984" t="s">
        <v>56</v>
      </c>
      <c r="P2984" t="s">
        <v>5540</v>
      </c>
      <c r="Q2984" t="s">
        <v>5541</v>
      </c>
      <c r="R2984" t="s">
        <v>5542</v>
      </c>
      <c r="S2984" s="3">
        <v>44629</v>
      </c>
      <c r="T2984" t="s">
        <v>46</v>
      </c>
      <c r="U2984">
        <v>33</v>
      </c>
      <c r="V2984" t="s">
        <v>5393</v>
      </c>
      <c r="W2984" t="s">
        <v>5542</v>
      </c>
      <c r="Y2984" s="3">
        <v>44629</v>
      </c>
      <c r="AA2984" t="s">
        <v>5394</v>
      </c>
      <c r="AD2984" t="s">
        <v>5080</v>
      </c>
      <c r="AH2984" t="str">
        <f>VLOOKUP(B2984,'cc Lookup'!A:J,10,0)</f>
        <v>Corporate Expenditure</v>
      </c>
      <c r="AI2984" t="str">
        <f>VLOOKUP(B2984,'cc Lookup'!A:E,5,0)</f>
        <v>Corporate Exp</v>
      </c>
      <c r="AJ2984" t="s">
        <v>6738</v>
      </c>
      <c r="AK2984" t="str">
        <f t="shared" si="92"/>
        <v>E35120 Corporate Expenses</v>
      </c>
      <c r="AL2984" t="str">
        <f t="shared" si="93"/>
        <v>7310 Legal / Prof Fees</v>
      </c>
      <c r="AM2984" t="str">
        <f>VLOOKUP(W2984,Lookup!A:B,2,0)</f>
        <v>Other</v>
      </c>
    </row>
    <row r="2985" spans="1:39" x14ac:dyDescent="0.25">
      <c r="A2985" t="s">
        <v>33</v>
      </c>
      <c r="B2985" s="1" t="s">
        <v>63</v>
      </c>
      <c r="C2985" s="1" t="s">
        <v>35</v>
      </c>
      <c r="D2985" s="1" t="s">
        <v>36</v>
      </c>
      <c r="E2985" s="1" t="s">
        <v>36</v>
      </c>
      <c r="F2985" s="1" t="s">
        <v>37</v>
      </c>
      <c r="G2985" t="s">
        <v>64</v>
      </c>
      <c r="H2985" t="s">
        <v>39</v>
      </c>
      <c r="I2985" t="s">
        <v>40</v>
      </c>
      <c r="J2985" t="s">
        <v>40</v>
      </c>
      <c r="K2985" t="s">
        <v>40</v>
      </c>
      <c r="L2985" s="4">
        <v>1187</v>
      </c>
      <c r="M2985" s="2">
        <v>44621</v>
      </c>
      <c r="N2985" t="s">
        <v>55</v>
      </c>
      <c r="O2985" t="s">
        <v>56</v>
      </c>
      <c r="P2985" t="s">
        <v>5540</v>
      </c>
      <c r="Q2985" t="s">
        <v>5541</v>
      </c>
      <c r="R2985" t="s">
        <v>5542</v>
      </c>
      <c r="S2985" s="3">
        <v>44629</v>
      </c>
      <c r="T2985" t="s">
        <v>46</v>
      </c>
      <c r="U2985">
        <v>34</v>
      </c>
      <c r="V2985" t="s">
        <v>5392</v>
      </c>
      <c r="W2985" t="s">
        <v>5542</v>
      </c>
      <c r="Y2985" s="3">
        <v>44629</v>
      </c>
      <c r="AA2985" t="s">
        <v>5392</v>
      </c>
      <c r="AH2985" t="str">
        <f>VLOOKUP(B2985,'cc Lookup'!A:J,10,0)</f>
        <v>Corporate Expenditure</v>
      </c>
      <c r="AI2985" t="str">
        <f>VLOOKUP(B2985,'cc Lookup'!A:E,5,0)</f>
        <v>Corporate Exp</v>
      </c>
      <c r="AJ2985" t="s">
        <v>6738</v>
      </c>
      <c r="AK2985" t="str">
        <f t="shared" si="92"/>
        <v>E35120 Corporate Expenses</v>
      </c>
      <c r="AL2985" t="str">
        <f t="shared" si="93"/>
        <v>7310 Legal / Prof Fees</v>
      </c>
      <c r="AM2985" t="str">
        <f>VLOOKUP(W2985,Lookup!A:B,2,0)</f>
        <v>Other</v>
      </c>
    </row>
    <row r="2986" spans="1:39" x14ac:dyDescent="0.25">
      <c r="A2986" t="s">
        <v>33</v>
      </c>
      <c r="B2986" s="1" t="s">
        <v>63</v>
      </c>
      <c r="C2986" s="1" t="s">
        <v>35</v>
      </c>
      <c r="D2986" s="1" t="s">
        <v>36</v>
      </c>
      <c r="E2986" s="1" t="s">
        <v>36</v>
      </c>
      <c r="F2986" s="1" t="s">
        <v>37</v>
      </c>
      <c r="G2986" t="s">
        <v>64</v>
      </c>
      <c r="H2986" t="s">
        <v>39</v>
      </c>
      <c r="I2986" t="s">
        <v>40</v>
      </c>
      <c r="J2986" t="s">
        <v>40</v>
      </c>
      <c r="K2986" t="s">
        <v>40</v>
      </c>
      <c r="L2986" s="4">
        <v>-1187</v>
      </c>
      <c r="M2986" s="2">
        <v>44621</v>
      </c>
      <c r="N2986" t="s">
        <v>55</v>
      </c>
      <c r="O2986" t="s">
        <v>56</v>
      </c>
      <c r="P2986" t="s">
        <v>5549</v>
      </c>
      <c r="Q2986" t="s">
        <v>5550</v>
      </c>
      <c r="R2986" t="s">
        <v>5551</v>
      </c>
      <c r="S2986" s="3">
        <v>44629</v>
      </c>
      <c r="T2986" t="s">
        <v>46</v>
      </c>
      <c r="U2986">
        <v>41</v>
      </c>
      <c r="V2986" t="s">
        <v>5392</v>
      </c>
      <c r="W2986" t="s">
        <v>5551</v>
      </c>
      <c r="Y2986" s="3">
        <v>44629</v>
      </c>
      <c r="AA2986" t="s">
        <v>5392</v>
      </c>
      <c r="AH2986" t="str">
        <f>VLOOKUP(B2986,'cc Lookup'!A:J,10,0)</f>
        <v>Corporate Expenditure</v>
      </c>
      <c r="AI2986" t="str">
        <f>VLOOKUP(B2986,'cc Lookup'!A:E,5,0)</f>
        <v>Corporate Exp</v>
      </c>
      <c r="AJ2986" t="s">
        <v>6738</v>
      </c>
      <c r="AK2986" t="str">
        <f t="shared" si="92"/>
        <v>E35120 Corporate Expenses</v>
      </c>
      <c r="AL2986" t="str">
        <f t="shared" si="93"/>
        <v>7310 Legal / Prof Fees</v>
      </c>
      <c r="AM2986" t="str">
        <f>VLOOKUP(W2986,Lookup!A:B,2,0)</f>
        <v>Other</v>
      </c>
    </row>
    <row r="2987" spans="1:39" x14ac:dyDescent="0.25">
      <c r="A2987" t="s">
        <v>33</v>
      </c>
      <c r="B2987" s="1" t="s">
        <v>63</v>
      </c>
      <c r="C2987" s="1" t="s">
        <v>35</v>
      </c>
      <c r="D2987" s="1" t="s">
        <v>36</v>
      </c>
      <c r="E2987" s="1" t="s">
        <v>36</v>
      </c>
      <c r="F2987" s="1" t="s">
        <v>37</v>
      </c>
      <c r="G2987" t="s">
        <v>64</v>
      </c>
      <c r="H2987" t="s">
        <v>39</v>
      </c>
      <c r="I2987" t="s">
        <v>40</v>
      </c>
      <c r="J2987" t="s">
        <v>40</v>
      </c>
      <c r="K2987" t="s">
        <v>40</v>
      </c>
      <c r="L2987" s="4">
        <v>-63427</v>
      </c>
      <c r="M2987" s="2">
        <v>44621</v>
      </c>
      <c r="N2987" t="s">
        <v>55</v>
      </c>
      <c r="O2987" t="s">
        <v>56</v>
      </c>
      <c r="P2987" t="s">
        <v>5549</v>
      </c>
      <c r="Q2987" t="s">
        <v>5550</v>
      </c>
      <c r="R2987" t="s">
        <v>5551</v>
      </c>
      <c r="S2987" s="3">
        <v>44629</v>
      </c>
      <c r="T2987" t="s">
        <v>46</v>
      </c>
      <c r="U2987">
        <v>42</v>
      </c>
      <c r="V2987" t="s">
        <v>5393</v>
      </c>
      <c r="W2987" t="s">
        <v>5551</v>
      </c>
      <c r="Y2987" s="3">
        <v>44629</v>
      </c>
      <c r="AA2987" t="s">
        <v>5394</v>
      </c>
      <c r="AD2987" t="s">
        <v>5080</v>
      </c>
      <c r="AH2987" t="str">
        <f>VLOOKUP(B2987,'cc Lookup'!A:J,10,0)</f>
        <v>Corporate Expenditure</v>
      </c>
      <c r="AI2987" t="str">
        <f>VLOOKUP(B2987,'cc Lookup'!A:E,5,0)</f>
        <v>Corporate Exp</v>
      </c>
      <c r="AJ2987" t="s">
        <v>6738</v>
      </c>
      <c r="AK2987" t="str">
        <f t="shared" si="92"/>
        <v>E35120 Corporate Expenses</v>
      </c>
      <c r="AL2987" t="str">
        <f t="shared" si="93"/>
        <v>7310 Legal / Prof Fees</v>
      </c>
      <c r="AM2987" t="str">
        <f>VLOOKUP(W2987,Lookup!A:B,2,0)</f>
        <v>Other</v>
      </c>
    </row>
    <row r="2988" spans="1:39" x14ac:dyDescent="0.25">
      <c r="A2988" t="s">
        <v>33</v>
      </c>
      <c r="B2988" s="1" t="s">
        <v>63</v>
      </c>
      <c r="C2988" s="1" t="s">
        <v>35</v>
      </c>
      <c r="D2988" s="1" t="s">
        <v>36</v>
      </c>
      <c r="E2988" s="1" t="s">
        <v>36</v>
      </c>
      <c r="F2988" s="1" t="s">
        <v>37</v>
      </c>
      <c r="G2988" t="s">
        <v>64</v>
      </c>
      <c r="H2988" t="s">
        <v>39</v>
      </c>
      <c r="I2988" t="s">
        <v>40</v>
      </c>
      <c r="J2988" t="s">
        <v>40</v>
      </c>
      <c r="K2988" t="s">
        <v>40</v>
      </c>
      <c r="L2988" s="4">
        <v>964</v>
      </c>
      <c r="M2988" s="2">
        <v>44621</v>
      </c>
      <c r="N2988" t="s">
        <v>55</v>
      </c>
      <c r="O2988" t="s">
        <v>56</v>
      </c>
      <c r="P2988" t="s">
        <v>5549</v>
      </c>
      <c r="Q2988" t="s">
        <v>5550</v>
      </c>
      <c r="R2988" t="s">
        <v>5551</v>
      </c>
      <c r="S2988" s="3">
        <v>44629</v>
      </c>
      <c r="T2988" t="s">
        <v>46</v>
      </c>
      <c r="U2988">
        <v>43</v>
      </c>
      <c r="V2988" t="s">
        <v>5392</v>
      </c>
      <c r="W2988" t="s">
        <v>5551</v>
      </c>
      <c r="Y2988" s="3">
        <v>44629</v>
      </c>
      <c r="AA2988" t="s">
        <v>5392</v>
      </c>
      <c r="AH2988" t="str">
        <f>VLOOKUP(B2988,'cc Lookup'!A:J,10,0)</f>
        <v>Corporate Expenditure</v>
      </c>
      <c r="AI2988" t="str">
        <f>VLOOKUP(B2988,'cc Lookup'!A:E,5,0)</f>
        <v>Corporate Exp</v>
      </c>
      <c r="AJ2988" t="s">
        <v>6738</v>
      </c>
      <c r="AK2988" t="str">
        <f t="shared" si="92"/>
        <v>E35120 Corporate Expenses</v>
      </c>
      <c r="AL2988" t="str">
        <f t="shared" si="93"/>
        <v>7310 Legal / Prof Fees</v>
      </c>
      <c r="AM2988" t="str">
        <f>VLOOKUP(W2988,Lookup!A:B,2,0)</f>
        <v>Other</v>
      </c>
    </row>
    <row r="2989" spans="1:39" x14ac:dyDescent="0.25">
      <c r="A2989" t="s">
        <v>33</v>
      </c>
      <c r="B2989" s="1" t="s">
        <v>63</v>
      </c>
      <c r="C2989" s="1" t="s">
        <v>35</v>
      </c>
      <c r="D2989" s="1" t="s">
        <v>36</v>
      </c>
      <c r="E2989" s="1" t="s">
        <v>36</v>
      </c>
      <c r="F2989" s="1" t="s">
        <v>37</v>
      </c>
      <c r="G2989" t="s">
        <v>64</v>
      </c>
      <c r="H2989" t="s">
        <v>39</v>
      </c>
      <c r="I2989" t="s">
        <v>40</v>
      </c>
      <c r="J2989" t="s">
        <v>40</v>
      </c>
      <c r="K2989" t="s">
        <v>40</v>
      </c>
      <c r="L2989" s="4">
        <v>51665</v>
      </c>
      <c r="M2989" s="2">
        <v>44621</v>
      </c>
      <c r="N2989" t="s">
        <v>55</v>
      </c>
      <c r="O2989" t="s">
        <v>56</v>
      </c>
      <c r="P2989" t="s">
        <v>5549</v>
      </c>
      <c r="Q2989" t="s">
        <v>5550</v>
      </c>
      <c r="R2989" t="s">
        <v>5551</v>
      </c>
      <c r="S2989" s="3">
        <v>44629</v>
      </c>
      <c r="T2989" t="s">
        <v>46</v>
      </c>
      <c r="U2989">
        <v>44</v>
      </c>
      <c r="V2989" t="s">
        <v>5393</v>
      </c>
      <c r="W2989" t="s">
        <v>5551</v>
      </c>
      <c r="Y2989" s="3">
        <v>44629</v>
      </c>
      <c r="AA2989" t="s">
        <v>5394</v>
      </c>
      <c r="AD2989" t="s">
        <v>5080</v>
      </c>
      <c r="AH2989" t="str">
        <f>VLOOKUP(B2989,'cc Lookup'!A:J,10,0)</f>
        <v>Corporate Expenditure</v>
      </c>
      <c r="AI2989" t="str">
        <f>VLOOKUP(B2989,'cc Lookup'!A:E,5,0)</f>
        <v>Corporate Exp</v>
      </c>
      <c r="AJ2989" t="s">
        <v>6738</v>
      </c>
      <c r="AK2989" t="str">
        <f t="shared" si="92"/>
        <v>E35120 Corporate Expenses</v>
      </c>
      <c r="AL2989" t="str">
        <f t="shared" si="93"/>
        <v>7310 Legal / Prof Fees</v>
      </c>
      <c r="AM2989" t="str">
        <f>VLOOKUP(W2989,Lookup!A:B,2,0)</f>
        <v>Other</v>
      </c>
    </row>
    <row r="2990" spans="1:39" x14ac:dyDescent="0.25">
      <c r="A2990" t="s">
        <v>33</v>
      </c>
      <c r="B2990" s="1" t="s">
        <v>63</v>
      </c>
      <c r="C2990" s="1" t="s">
        <v>35</v>
      </c>
      <c r="D2990" s="1" t="s">
        <v>36</v>
      </c>
      <c r="E2990" s="1" t="s">
        <v>36</v>
      </c>
      <c r="F2990" s="1" t="s">
        <v>37</v>
      </c>
      <c r="G2990" t="s">
        <v>64</v>
      </c>
      <c r="H2990" t="s">
        <v>39</v>
      </c>
      <c r="I2990" t="s">
        <v>40</v>
      </c>
      <c r="J2990" t="s">
        <v>40</v>
      </c>
      <c r="K2990" t="s">
        <v>40</v>
      </c>
      <c r="L2990" s="4">
        <v>-10</v>
      </c>
      <c r="M2990" s="2">
        <v>44621</v>
      </c>
      <c r="N2990" t="s">
        <v>83</v>
      </c>
      <c r="O2990" t="s">
        <v>84</v>
      </c>
      <c r="P2990" t="s">
        <v>5552</v>
      </c>
      <c r="Q2990" t="s">
        <v>5553</v>
      </c>
      <c r="R2990" t="s">
        <v>5554</v>
      </c>
      <c r="S2990" s="3">
        <v>44623</v>
      </c>
      <c r="T2990" t="s">
        <v>46</v>
      </c>
      <c r="U2990">
        <v>4</v>
      </c>
      <c r="V2990" t="s">
        <v>47</v>
      </c>
      <c r="W2990" t="s">
        <v>332</v>
      </c>
      <c r="X2990" t="s">
        <v>5555</v>
      </c>
      <c r="Y2990" s="3">
        <v>44622</v>
      </c>
      <c r="AA2990" t="s">
        <v>5556</v>
      </c>
      <c r="AB2990" t="s">
        <v>91</v>
      </c>
      <c r="AC2990">
        <v>10005676</v>
      </c>
      <c r="AH2990" t="str">
        <f>VLOOKUP(B2990,'cc Lookup'!A:J,10,0)</f>
        <v>Corporate Expenditure</v>
      </c>
      <c r="AI2990" t="str">
        <f>VLOOKUP(B2990,'cc Lookup'!A:E,5,0)</f>
        <v>Corporate Exp</v>
      </c>
      <c r="AJ2990" t="s">
        <v>6738</v>
      </c>
      <c r="AK2990" t="str">
        <f t="shared" si="92"/>
        <v>E35120 Corporate Expenses</v>
      </c>
      <c r="AL2990" t="str">
        <f t="shared" si="93"/>
        <v>7310 Legal / Prof Fees</v>
      </c>
      <c r="AM2990" t="str">
        <f>VLOOKUP(W2990,Lookup!A:B,2,0)</f>
        <v>Other</v>
      </c>
    </row>
    <row r="2991" spans="1:39" x14ac:dyDescent="0.25">
      <c r="A2991" t="s">
        <v>33</v>
      </c>
      <c r="B2991" s="1" t="s">
        <v>63</v>
      </c>
      <c r="C2991" s="1" t="s">
        <v>35</v>
      </c>
      <c r="D2991" s="1" t="s">
        <v>36</v>
      </c>
      <c r="E2991" s="1" t="s">
        <v>36</v>
      </c>
      <c r="F2991" s="1" t="s">
        <v>37</v>
      </c>
      <c r="G2991" t="s">
        <v>64</v>
      </c>
      <c r="H2991" t="s">
        <v>39</v>
      </c>
      <c r="I2991" t="s">
        <v>40</v>
      </c>
      <c r="J2991" t="s">
        <v>40</v>
      </c>
      <c r="K2991" t="s">
        <v>40</v>
      </c>
      <c r="L2991" s="4">
        <v>-50</v>
      </c>
      <c r="M2991" s="2">
        <v>44621</v>
      </c>
      <c r="N2991" t="s">
        <v>83</v>
      </c>
      <c r="O2991" t="s">
        <v>84</v>
      </c>
      <c r="P2991" t="s">
        <v>5552</v>
      </c>
      <c r="Q2991" t="s">
        <v>5553</v>
      </c>
      <c r="R2991" t="s">
        <v>5554</v>
      </c>
      <c r="S2991" s="3">
        <v>44623</v>
      </c>
      <c r="T2991" t="s">
        <v>46</v>
      </c>
      <c r="U2991">
        <v>4</v>
      </c>
      <c r="V2991" t="s">
        <v>47</v>
      </c>
      <c r="W2991" t="s">
        <v>332</v>
      </c>
      <c r="X2991" t="s">
        <v>5557</v>
      </c>
      <c r="Y2991" s="3">
        <v>44622</v>
      </c>
      <c r="AA2991" t="s">
        <v>5558</v>
      </c>
      <c r="AB2991" t="s">
        <v>91</v>
      </c>
      <c r="AC2991">
        <v>10005676</v>
      </c>
      <c r="AH2991" t="str">
        <f>VLOOKUP(B2991,'cc Lookup'!A:J,10,0)</f>
        <v>Corporate Expenditure</v>
      </c>
      <c r="AI2991" t="str">
        <f>VLOOKUP(B2991,'cc Lookup'!A:E,5,0)</f>
        <v>Corporate Exp</v>
      </c>
      <c r="AJ2991" t="s">
        <v>6738</v>
      </c>
      <c r="AK2991" t="str">
        <f t="shared" si="92"/>
        <v>E35120 Corporate Expenses</v>
      </c>
      <c r="AL2991" t="str">
        <f t="shared" si="93"/>
        <v>7310 Legal / Prof Fees</v>
      </c>
      <c r="AM2991" t="str">
        <f>VLOOKUP(W2991,Lookup!A:B,2,0)</f>
        <v>Other</v>
      </c>
    </row>
    <row r="2992" spans="1:39" x14ac:dyDescent="0.25">
      <c r="A2992" t="s">
        <v>33</v>
      </c>
      <c r="B2992" s="1" t="s">
        <v>63</v>
      </c>
      <c r="C2992" s="1" t="s">
        <v>35</v>
      </c>
      <c r="D2992" s="1" t="s">
        <v>36</v>
      </c>
      <c r="E2992" s="1" t="s">
        <v>36</v>
      </c>
      <c r="F2992" s="1" t="s">
        <v>37</v>
      </c>
      <c r="G2992" t="s">
        <v>64</v>
      </c>
      <c r="H2992" t="s">
        <v>39</v>
      </c>
      <c r="I2992" t="s">
        <v>40</v>
      </c>
      <c r="J2992" t="s">
        <v>40</v>
      </c>
      <c r="K2992" t="s">
        <v>40</v>
      </c>
      <c r="L2992" s="4">
        <v>-50</v>
      </c>
      <c r="M2992" s="2">
        <v>44621</v>
      </c>
      <c r="N2992" t="s">
        <v>83</v>
      </c>
      <c r="O2992" t="s">
        <v>84</v>
      </c>
      <c r="P2992" t="s">
        <v>5552</v>
      </c>
      <c r="Q2992" t="s">
        <v>5553</v>
      </c>
      <c r="R2992" t="s">
        <v>5554</v>
      </c>
      <c r="S2992" s="3">
        <v>44623</v>
      </c>
      <c r="T2992" t="s">
        <v>46</v>
      </c>
      <c r="U2992">
        <v>4</v>
      </c>
      <c r="V2992" t="s">
        <v>47</v>
      </c>
      <c r="W2992" t="s">
        <v>332</v>
      </c>
      <c r="X2992" t="s">
        <v>5559</v>
      </c>
      <c r="Y2992" s="3">
        <v>44622</v>
      </c>
      <c r="AA2992" t="s">
        <v>5560</v>
      </c>
      <c r="AB2992" t="s">
        <v>91</v>
      </c>
      <c r="AC2992">
        <v>10005676</v>
      </c>
      <c r="AH2992" t="str">
        <f>VLOOKUP(B2992,'cc Lookup'!A:J,10,0)</f>
        <v>Corporate Expenditure</v>
      </c>
      <c r="AI2992" t="str">
        <f>VLOOKUP(B2992,'cc Lookup'!A:E,5,0)</f>
        <v>Corporate Exp</v>
      </c>
      <c r="AJ2992" t="s">
        <v>6738</v>
      </c>
      <c r="AK2992" t="str">
        <f t="shared" si="92"/>
        <v>E35120 Corporate Expenses</v>
      </c>
      <c r="AL2992" t="str">
        <f t="shared" si="93"/>
        <v>7310 Legal / Prof Fees</v>
      </c>
      <c r="AM2992" t="str">
        <f>VLOOKUP(W2992,Lookup!A:B,2,0)</f>
        <v>Other</v>
      </c>
    </row>
    <row r="2993" spans="1:39" x14ac:dyDescent="0.25">
      <c r="A2993" t="s">
        <v>33</v>
      </c>
      <c r="B2993" s="1" t="s">
        <v>63</v>
      </c>
      <c r="C2993" s="1" t="s">
        <v>35</v>
      </c>
      <c r="D2993" s="1" t="s">
        <v>36</v>
      </c>
      <c r="E2993" s="1" t="s">
        <v>36</v>
      </c>
      <c r="F2993" s="1" t="s">
        <v>37</v>
      </c>
      <c r="G2993" t="s">
        <v>64</v>
      </c>
      <c r="H2993" t="s">
        <v>39</v>
      </c>
      <c r="I2993" t="s">
        <v>40</v>
      </c>
      <c r="J2993" t="s">
        <v>40</v>
      </c>
      <c r="K2993" t="s">
        <v>40</v>
      </c>
      <c r="L2993" s="4">
        <v>4750</v>
      </c>
      <c r="M2993" s="2">
        <v>44621</v>
      </c>
      <c r="N2993" t="s">
        <v>41</v>
      </c>
      <c r="O2993" t="s">
        <v>42</v>
      </c>
      <c r="P2993" t="s">
        <v>5561</v>
      </c>
      <c r="Q2993" t="s">
        <v>5562</v>
      </c>
      <c r="R2993" t="s">
        <v>5535</v>
      </c>
      <c r="S2993" s="3">
        <v>44622</v>
      </c>
      <c r="T2993" t="s">
        <v>46</v>
      </c>
      <c r="U2993">
        <v>7</v>
      </c>
      <c r="V2993" t="s">
        <v>47</v>
      </c>
      <c r="W2993" t="s">
        <v>694</v>
      </c>
      <c r="X2993">
        <v>110059710</v>
      </c>
      <c r="Y2993" s="3">
        <v>44614</v>
      </c>
      <c r="Z2993">
        <v>165097918</v>
      </c>
      <c r="AB2993" t="s">
        <v>49</v>
      </c>
      <c r="AD2993" t="s">
        <v>5563</v>
      </c>
      <c r="AE2993">
        <v>1</v>
      </c>
      <c r="AF2993">
        <v>4750</v>
      </c>
      <c r="AH2993" t="str">
        <f>VLOOKUP(B2993,'cc Lookup'!A:J,10,0)</f>
        <v>Corporate Expenditure</v>
      </c>
      <c r="AI2993" t="str">
        <f>VLOOKUP(B2993,'cc Lookup'!A:E,5,0)</f>
        <v>Corporate Exp</v>
      </c>
      <c r="AJ2993" t="s">
        <v>6738</v>
      </c>
      <c r="AK2993" t="str">
        <f t="shared" si="92"/>
        <v>E35120 Corporate Expenses</v>
      </c>
      <c r="AL2993" t="str">
        <f t="shared" si="93"/>
        <v>7310 Legal / Prof Fees</v>
      </c>
      <c r="AM2993" t="str">
        <f>VLOOKUP(W2993,Lookup!A:B,2,0)</f>
        <v>Legal</v>
      </c>
    </row>
    <row r="2994" spans="1:39" x14ac:dyDescent="0.25">
      <c r="A2994" t="s">
        <v>33</v>
      </c>
      <c r="B2994" s="1" t="s">
        <v>63</v>
      </c>
      <c r="C2994" s="1" t="s">
        <v>35</v>
      </c>
      <c r="D2994" s="1" t="s">
        <v>36</v>
      </c>
      <c r="E2994" s="1" t="s">
        <v>36</v>
      </c>
      <c r="F2994" s="1" t="s">
        <v>37</v>
      </c>
      <c r="G2994" t="s">
        <v>64</v>
      </c>
      <c r="H2994" t="s">
        <v>39</v>
      </c>
      <c r="I2994" t="s">
        <v>40</v>
      </c>
      <c r="J2994" t="s">
        <v>40</v>
      </c>
      <c r="K2994" t="s">
        <v>40</v>
      </c>
      <c r="L2994" s="4">
        <v>950</v>
      </c>
      <c r="M2994" s="2">
        <v>44621</v>
      </c>
      <c r="N2994" t="s">
        <v>41</v>
      </c>
      <c r="O2994" t="s">
        <v>42</v>
      </c>
      <c r="P2994" t="s">
        <v>5561</v>
      </c>
      <c r="Q2994" t="s">
        <v>5562</v>
      </c>
      <c r="R2994" t="s">
        <v>5535</v>
      </c>
      <c r="S2994" s="3">
        <v>44622</v>
      </c>
      <c r="T2994" t="s">
        <v>46</v>
      </c>
      <c r="U2994">
        <v>7</v>
      </c>
      <c r="V2994" t="s">
        <v>47</v>
      </c>
      <c r="W2994" t="s">
        <v>694</v>
      </c>
      <c r="X2994">
        <v>110059710</v>
      </c>
      <c r="Y2994" s="3">
        <v>44614</v>
      </c>
      <c r="Z2994">
        <v>165097918</v>
      </c>
      <c r="AB2994" t="s">
        <v>49</v>
      </c>
      <c r="AD2994" t="s">
        <v>5563</v>
      </c>
      <c r="AH2994" t="str">
        <f>VLOOKUP(B2994,'cc Lookup'!A:J,10,0)</f>
        <v>Corporate Expenditure</v>
      </c>
      <c r="AI2994" t="str">
        <f>VLOOKUP(B2994,'cc Lookup'!A:E,5,0)</f>
        <v>Corporate Exp</v>
      </c>
      <c r="AJ2994" t="s">
        <v>6738</v>
      </c>
      <c r="AK2994" t="str">
        <f t="shared" si="92"/>
        <v>E35120 Corporate Expenses</v>
      </c>
      <c r="AL2994" t="str">
        <f t="shared" si="93"/>
        <v>7310 Legal / Prof Fees</v>
      </c>
      <c r="AM2994" t="str">
        <f>VLOOKUP(W2994,Lookup!A:B,2,0)</f>
        <v>Legal</v>
      </c>
    </row>
    <row r="2995" spans="1:39" x14ac:dyDescent="0.25">
      <c r="A2995" t="s">
        <v>33</v>
      </c>
      <c r="B2995" s="1" t="s">
        <v>63</v>
      </c>
      <c r="C2995" s="1" t="s">
        <v>35</v>
      </c>
      <c r="D2995" s="1" t="s">
        <v>36</v>
      </c>
      <c r="E2995" s="1" t="s">
        <v>36</v>
      </c>
      <c r="F2995" s="1" t="s">
        <v>37</v>
      </c>
      <c r="G2995" t="s">
        <v>64</v>
      </c>
      <c r="H2995" t="s">
        <v>39</v>
      </c>
      <c r="I2995" t="s">
        <v>40</v>
      </c>
      <c r="J2995" t="s">
        <v>40</v>
      </c>
      <c r="K2995" t="s">
        <v>40</v>
      </c>
      <c r="L2995" s="4">
        <v>30000</v>
      </c>
      <c r="M2995" s="2">
        <v>44621</v>
      </c>
      <c r="N2995" t="s">
        <v>41</v>
      </c>
      <c r="O2995" t="s">
        <v>42</v>
      </c>
      <c r="P2995" t="s">
        <v>5564</v>
      </c>
      <c r="Q2995" t="s">
        <v>5565</v>
      </c>
      <c r="R2995" t="s">
        <v>5535</v>
      </c>
      <c r="S2995" s="3">
        <v>44624</v>
      </c>
      <c r="T2995" t="s">
        <v>46</v>
      </c>
      <c r="U2995">
        <v>8</v>
      </c>
      <c r="V2995" t="s">
        <v>47</v>
      </c>
      <c r="W2995" t="s">
        <v>694</v>
      </c>
      <c r="X2995">
        <v>110061787</v>
      </c>
      <c r="Y2995" s="3">
        <v>44620</v>
      </c>
      <c r="Z2995">
        <v>165097999</v>
      </c>
      <c r="AB2995" t="s">
        <v>49</v>
      </c>
      <c r="AD2995" t="s">
        <v>5547</v>
      </c>
      <c r="AE2995">
        <v>1</v>
      </c>
      <c r="AF2995">
        <v>30000</v>
      </c>
      <c r="AH2995" t="str">
        <f>VLOOKUP(B2995,'cc Lookup'!A:J,10,0)</f>
        <v>Corporate Expenditure</v>
      </c>
      <c r="AI2995" t="str">
        <f>VLOOKUP(B2995,'cc Lookup'!A:E,5,0)</f>
        <v>Corporate Exp</v>
      </c>
      <c r="AJ2995" t="s">
        <v>6738</v>
      </c>
      <c r="AK2995" t="str">
        <f t="shared" si="92"/>
        <v>E35120 Corporate Expenses</v>
      </c>
      <c r="AL2995" t="str">
        <f t="shared" si="93"/>
        <v>7310 Legal / Prof Fees</v>
      </c>
      <c r="AM2995" t="str">
        <f>VLOOKUP(W2995,Lookup!A:B,2,0)</f>
        <v>Legal</v>
      </c>
    </row>
    <row r="2996" spans="1:39" x14ac:dyDescent="0.25">
      <c r="A2996" t="s">
        <v>33</v>
      </c>
      <c r="B2996" s="1" t="s">
        <v>63</v>
      </c>
      <c r="C2996" s="1" t="s">
        <v>35</v>
      </c>
      <c r="D2996" s="1" t="s">
        <v>36</v>
      </c>
      <c r="E2996" s="1" t="s">
        <v>36</v>
      </c>
      <c r="F2996" s="1" t="s">
        <v>37</v>
      </c>
      <c r="G2996" t="s">
        <v>64</v>
      </c>
      <c r="H2996" t="s">
        <v>39</v>
      </c>
      <c r="I2996" t="s">
        <v>40</v>
      </c>
      <c r="J2996" t="s">
        <v>40</v>
      </c>
      <c r="K2996" t="s">
        <v>40</v>
      </c>
      <c r="L2996" s="4">
        <v>6000</v>
      </c>
      <c r="M2996" s="2">
        <v>44621</v>
      </c>
      <c r="N2996" t="s">
        <v>41</v>
      </c>
      <c r="O2996" t="s">
        <v>42</v>
      </c>
      <c r="P2996" t="s">
        <v>5564</v>
      </c>
      <c r="Q2996" t="s">
        <v>5565</v>
      </c>
      <c r="R2996" t="s">
        <v>5535</v>
      </c>
      <c r="S2996" s="3">
        <v>44624</v>
      </c>
      <c r="T2996" t="s">
        <v>46</v>
      </c>
      <c r="U2996">
        <v>8</v>
      </c>
      <c r="V2996" t="s">
        <v>47</v>
      </c>
      <c r="W2996" t="s">
        <v>694</v>
      </c>
      <c r="X2996">
        <v>110061787</v>
      </c>
      <c r="Y2996" s="3">
        <v>44620</v>
      </c>
      <c r="Z2996">
        <v>165097999</v>
      </c>
      <c r="AB2996" t="s">
        <v>49</v>
      </c>
      <c r="AD2996" t="s">
        <v>5547</v>
      </c>
      <c r="AH2996" t="str">
        <f>VLOOKUP(B2996,'cc Lookup'!A:J,10,0)</f>
        <v>Corporate Expenditure</v>
      </c>
      <c r="AI2996" t="str">
        <f>VLOOKUP(B2996,'cc Lookup'!A:E,5,0)</f>
        <v>Corporate Exp</v>
      </c>
      <c r="AJ2996" t="s">
        <v>6738</v>
      </c>
      <c r="AK2996" t="str">
        <f t="shared" si="92"/>
        <v>E35120 Corporate Expenses</v>
      </c>
      <c r="AL2996" t="str">
        <f t="shared" si="93"/>
        <v>7310 Legal / Prof Fees</v>
      </c>
      <c r="AM2996" t="str">
        <f>VLOOKUP(W2996,Lookup!A:B,2,0)</f>
        <v>Legal</v>
      </c>
    </row>
    <row r="2997" spans="1:39" x14ac:dyDescent="0.25">
      <c r="A2997" t="s">
        <v>33</v>
      </c>
      <c r="B2997" s="1" t="s">
        <v>63</v>
      </c>
      <c r="C2997" s="1" t="s">
        <v>35</v>
      </c>
      <c r="D2997" s="1" t="s">
        <v>36</v>
      </c>
      <c r="E2997" s="1" t="s">
        <v>36</v>
      </c>
      <c r="F2997" s="1" t="s">
        <v>37</v>
      </c>
      <c r="G2997" t="s">
        <v>64</v>
      </c>
      <c r="H2997" t="s">
        <v>39</v>
      </c>
      <c r="I2997" t="s">
        <v>40</v>
      </c>
      <c r="J2997" t="s">
        <v>40</v>
      </c>
      <c r="K2997" t="s">
        <v>40</v>
      </c>
      <c r="L2997" s="4">
        <v>-40</v>
      </c>
      <c r="M2997" s="2">
        <v>44621</v>
      </c>
      <c r="N2997" t="s">
        <v>103</v>
      </c>
      <c r="O2997" t="s">
        <v>104</v>
      </c>
      <c r="P2997" t="s">
        <v>5409</v>
      </c>
      <c r="Q2997" t="s">
        <v>5410</v>
      </c>
      <c r="R2997" t="s">
        <v>5566</v>
      </c>
      <c r="S2997" s="3">
        <v>44620</v>
      </c>
      <c r="T2997" t="s">
        <v>46</v>
      </c>
      <c r="U2997">
        <v>1852</v>
      </c>
      <c r="V2997" t="s">
        <v>5096</v>
      </c>
      <c r="W2997" t="s">
        <v>694</v>
      </c>
      <c r="X2997">
        <v>165095658</v>
      </c>
      <c r="Y2997" s="3">
        <v>44518</v>
      </c>
      <c r="AC2997" t="s">
        <v>794</v>
      </c>
      <c r="AH2997" t="str">
        <f>VLOOKUP(B2997,'cc Lookup'!A:J,10,0)</f>
        <v>Corporate Expenditure</v>
      </c>
      <c r="AI2997" t="str">
        <f>VLOOKUP(B2997,'cc Lookup'!A:E,5,0)</f>
        <v>Corporate Exp</v>
      </c>
      <c r="AJ2997" t="s">
        <v>6738</v>
      </c>
      <c r="AK2997" t="str">
        <f t="shared" si="92"/>
        <v>E35120 Corporate Expenses</v>
      </c>
      <c r="AL2997" t="str">
        <f t="shared" si="93"/>
        <v>7310 Legal / Prof Fees</v>
      </c>
      <c r="AM2997" t="str">
        <f>VLOOKUP(W2997,Lookup!A:B,2,0)</f>
        <v>Legal</v>
      </c>
    </row>
    <row r="2998" spans="1:39" x14ac:dyDescent="0.25">
      <c r="A2998" t="s">
        <v>33</v>
      </c>
      <c r="B2998" s="1" t="s">
        <v>63</v>
      </c>
      <c r="C2998" s="1" t="s">
        <v>35</v>
      </c>
      <c r="D2998" s="1" t="s">
        <v>36</v>
      </c>
      <c r="E2998" s="1" t="s">
        <v>36</v>
      </c>
      <c r="F2998" s="1" t="s">
        <v>37</v>
      </c>
      <c r="G2998" t="s">
        <v>64</v>
      </c>
      <c r="H2998" t="s">
        <v>39</v>
      </c>
      <c r="I2998" t="s">
        <v>40</v>
      </c>
      <c r="J2998" t="s">
        <v>40</v>
      </c>
      <c r="K2998" t="s">
        <v>40</v>
      </c>
      <c r="L2998" s="4">
        <v>-4750</v>
      </c>
      <c r="M2998" s="2">
        <v>44621</v>
      </c>
      <c r="N2998" t="s">
        <v>103</v>
      </c>
      <c r="O2998" t="s">
        <v>104</v>
      </c>
      <c r="P2998" t="s">
        <v>5409</v>
      </c>
      <c r="Q2998" t="s">
        <v>5410</v>
      </c>
      <c r="R2998" t="s">
        <v>5566</v>
      </c>
      <c r="S2998" s="3">
        <v>44620</v>
      </c>
      <c r="T2998" t="s">
        <v>46</v>
      </c>
      <c r="U2998">
        <v>1853</v>
      </c>
      <c r="V2998" t="s">
        <v>5412</v>
      </c>
      <c r="W2998" t="s">
        <v>694</v>
      </c>
      <c r="X2998">
        <v>165097918</v>
      </c>
      <c r="Y2998" s="3">
        <v>44616</v>
      </c>
      <c r="AC2998" t="s">
        <v>794</v>
      </c>
      <c r="AH2998" t="str">
        <f>VLOOKUP(B2998,'cc Lookup'!A:J,10,0)</f>
        <v>Corporate Expenditure</v>
      </c>
      <c r="AI2998" t="str">
        <f>VLOOKUP(B2998,'cc Lookup'!A:E,5,0)</f>
        <v>Corporate Exp</v>
      </c>
      <c r="AJ2998" t="s">
        <v>6738</v>
      </c>
      <c r="AK2998" t="str">
        <f t="shared" si="92"/>
        <v>E35120 Corporate Expenses</v>
      </c>
      <c r="AL2998" t="str">
        <f t="shared" si="93"/>
        <v>7310 Legal / Prof Fees</v>
      </c>
      <c r="AM2998" t="str">
        <f>VLOOKUP(W2998,Lookup!A:B,2,0)</f>
        <v>Legal</v>
      </c>
    </row>
    <row r="2999" spans="1:39" x14ac:dyDescent="0.25">
      <c r="A2999" t="s">
        <v>33</v>
      </c>
      <c r="B2999" s="1" t="s">
        <v>63</v>
      </c>
      <c r="C2999" s="1" t="s">
        <v>35</v>
      </c>
      <c r="D2999" s="1" t="s">
        <v>36</v>
      </c>
      <c r="E2999" s="1" t="s">
        <v>2977</v>
      </c>
      <c r="F2999" s="1" t="s">
        <v>37</v>
      </c>
      <c r="G2999" t="s">
        <v>64</v>
      </c>
      <c r="H2999" t="s">
        <v>39</v>
      </c>
      <c r="I2999" t="s">
        <v>40</v>
      </c>
      <c r="J2999" t="s">
        <v>2978</v>
      </c>
      <c r="K2999" t="s">
        <v>40</v>
      </c>
      <c r="L2999" s="4">
        <v>30714.36</v>
      </c>
      <c r="M2999" s="2">
        <v>44621</v>
      </c>
      <c r="N2999" t="s">
        <v>55</v>
      </c>
      <c r="O2999" t="s">
        <v>56</v>
      </c>
      <c r="P2999" t="s">
        <v>5540</v>
      </c>
      <c r="Q2999" t="s">
        <v>5541</v>
      </c>
      <c r="R2999" t="s">
        <v>5542</v>
      </c>
      <c r="S2999" s="3">
        <v>44629</v>
      </c>
      <c r="T2999" t="s">
        <v>46</v>
      </c>
      <c r="U2999">
        <v>35</v>
      </c>
      <c r="V2999" t="s">
        <v>5413</v>
      </c>
      <c r="W2999" t="s">
        <v>5542</v>
      </c>
      <c r="Y2999" s="3">
        <v>44629</v>
      </c>
      <c r="AA2999" t="s">
        <v>5414</v>
      </c>
      <c r="AD2999" t="s">
        <v>4420</v>
      </c>
      <c r="AH2999" t="str">
        <f>VLOOKUP(B2999,'cc Lookup'!A:J,10,0)</f>
        <v>Corporate Expenditure</v>
      </c>
      <c r="AI2999" t="str">
        <f>VLOOKUP(B2999,'cc Lookup'!A:E,5,0)</f>
        <v>Corporate Exp</v>
      </c>
      <c r="AJ2999" t="s">
        <v>6738</v>
      </c>
      <c r="AK2999" t="str">
        <f t="shared" si="92"/>
        <v>E35120 Corporate Expenses</v>
      </c>
      <c r="AL2999" t="str">
        <f t="shared" si="93"/>
        <v>7310 Legal / Prof Fees</v>
      </c>
      <c r="AM2999" t="str">
        <f>VLOOKUP(W2999,Lookup!A:B,2,0)</f>
        <v>Other</v>
      </c>
    </row>
    <row r="3000" spans="1:39" x14ac:dyDescent="0.25">
      <c r="A3000" t="s">
        <v>33</v>
      </c>
      <c r="B3000" s="1" t="s">
        <v>63</v>
      </c>
      <c r="C3000" s="1" t="s">
        <v>35</v>
      </c>
      <c r="D3000" s="1" t="s">
        <v>36</v>
      </c>
      <c r="E3000" s="1" t="s">
        <v>2977</v>
      </c>
      <c r="F3000" s="1" t="s">
        <v>37</v>
      </c>
      <c r="G3000" t="s">
        <v>64</v>
      </c>
      <c r="H3000" t="s">
        <v>39</v>
      </c>
      <c r="I3000" t="s">
        <v>40</v>
      </c>
      <c r="J3000" t="s">
        <v>2978</v>
      </c>
      <c r="K3000" t="s">
        <v>40</v>
      </c>
      <c r="L3000" s="4">
        <v>-30714.36</v>
      </c>
      <c r="M3000" s="2">
        <v>44621</v>
      </c>
      <c r="N3000" t="s">
        <v>55</v>
      </c>
      <c r="O3000" t="s">
        <v>56</v>
      </c>
      <c r="P3000" t="s">
        <v>5549</v>
      </c>
      <c r="Q3000" t="s">
        <v>5550</v>
      </c>
      <c r="R3000" t="s">
        <v>5551</v>
      </c>
      <c r="S3000" s="3">
        <v>44629</v>
      </c>
      <c r="T3000" t="s">
        <v>46</v>
      </c>
      <c r="U3000">
        <v>45</v>
      </c>
      <c r="V3000" t="s">
        <v>5413</v>
      </c>
      <c r="W3000" t="s">
        <v>5551</v>
      </c>
      <c r="Y3000" s="3">
        <v>44629</v>
      </c>
      <c r="AA3000" t="s">
        <v>5414</v>
      </c>
      <c r="AD3000" t="s">
        <v>4420</v>
      </c>
      <c r="AH3000" t="str">
        <f>VLOOKUP(B3000,'cc Lookup'!A:J,10,0)</f>
        <v>Corporate Expenditure</v>
      </c>
      <c r="AI3000" t="str">
        <f>VLOOKUP(B3000,'cc Lookup'!A:E,5,0)</f>
        <v>Corporate Exp</v>
      </c>
      <c r="AJ3000" t="s">
        <v>6738</v>
      </c>
      <c r="AK3000" t="str">
        <f t="shared" si="92"/>
        <v>E35120 Corporate Expenses</v>
      </c>
      <c r="AL3000" t="str">
        <f t="shared" si="93"/>
        <v>7310 Legal / Prof Fees</v>
      </c>
      <c r="AM3000" t="str">
        <f>VLOOKUP(W3000,Lookup!A:B,2,0)</f>
        <v>Other</v>
      </c>
    </row>
    <row r="3001" spans="1:39" x14ac:dyDescent="0.25">
      <c r="A3001" t="s">
        <v>33</v>
      </c>
      <c r="B3001" s="1" t="s">
        <v>63</v>
      </c>
      <c r="C3001" s="1" t="s">
        <v>35</v>
      </c>
      <c r="D3001" s="1" t="s">
        <v>36</v>
      </c>
      <c r="E3001" s="1" t="s">
        <v>2977</v>
      </c>
      <c r="F3001" s="1" t="s">
        <v>37</v>
      </c>
      <c r="G3001" t="s">
        <v>64</v>
      </c>
      <c r="H3001" t="s">
        <v>39</v>
      </c>
      <c r="I3001" t="s">
        <v>40</v>
      </c>
      <c r="J3001" t="s">
        <v>2978</v>
      </c>
      <c r="K3001" t="s">
        <v>40</v>
      </c>
      <c r="L3001" s="4">
        <v>16138.05</v>
      </c>
      <c r="M3001" s="2">
        <v>44621</v>
      </c>
      <c r="N3001" t="s">
        <v>55</v>
      </c>
      <c r="O3001" t="s">
        <v>56</v>
      </c>
      <c r="P3001" t="s">
        <v>5549</v>
      </c>
      <c r="Q3001" t="s">
        <v>5550</v>
      </c>
      <c r="R3001" t="s">
        <v>5551</v>
      </c>
      <c r="S3001" s="3">
        <v>44629</v>
      </c>
      <c r="T3001" t="s">
        <v>46</v>
      </c>
      <c r="U3001">
        <v>46</v>
      </c>
      <c r="V3001" t="s">
        <v>5413</v>
      </c>
      <c r="W3001" t="s">
        <v>5551</v>
      </c>
      <c r="Y3001" s="3">
        <v>44629</v>
      </c>
      <c r="AA3001" t="s">
        <v>5414</v>
      </c>
      <c r="AD3001" t="s">
        <v>4420</v>
      </c>
      <c r="AH3001" t="str">
        <f>VLOOKUP(B3001,'cc Lookup'!A:J,10,0)</f>
        <v>Corporate Expenditure</v>
      </c>
      <c r="AI3001" t="str">
        <f>VLOOKUP(B3001,'cc Lookup'!A:E,5,0)</f>
        <v>Corporate Exp</v>
      </c>
      <c r="AJ3001" t="s">
        <v>6738</v>
      </c>
      <c r="AK3001" t="str">
        <f t="shared" si="92"/>
        <v>E35120 Corporate Expenses</v>
      </c>
      <c r="AL3001" t="str">
        <f t="shared" si="93"/>
        <v>7310 Legal / Prof Fees</v>
      </c>
      <c r="AM3001" t="str">
        <f>VLOOKUP(W3001,Lookup!A:B,2,0)</f>
        <v>Other</v>
      </c>
    </row>
    <row r="3002" spans="1:39" x14ac:dyDescent="0.25">
      <c r="A3002" t="s">
        <v>33</v>
      </c>
      <c r="B3002" s="1" t="s">
        <v>63</v>
      </c>
      <c r="C3002" s="1" t="s">
        <v>35</v>
      </c>
      <c r="D3002" s="1" t="s">
        <v>36</v>
      </c>
      <c r="E3002" s="1" t="s">
        <v>2977</v>
      </c>
      <c r="F3002" s="1" t="s">
        <v>37</v>
      </c>
      <c r="G3002" t="s">
        <v>64</v>
      </c>
      <c r="H3002" t="s">
        <v>39</v>
      </c>
      <c r="I3002" t="s">
        <v>40</v>
      </c>
      <c r="J3002" t="s">
        <v>2978</v>
      </c>
      <c r="K3002" t="s">
        <v>40</v>
      </c>
      <c r="L3002" s="4">
        <v>-12728</v>
      </c>
      <c r="M3002" s="2">
        <v>44621</v>
      </c>
      <c r="N3002" t="s">
        <v>83</v>
      </c>
      <c r="O3002" t="s">
        <v>84</v>
      </c>
      <c r="P3002" t="s">
        <v>5567</v>
      </c>
      <c r="Q3002" t="s">
        <v>5568</v>
      </c>
      <c r="R3002" t="s">
        <v>5554</v>
      </c>
      <c r="S3002" s="3">
        <v>44645</v>
      </c>
      <c r="T3002" t="s">
        <v>46</v>
      </c>
      <c r="U3002">
        <v>6</v>
      </c>
      <c r="V3002" t="s">
        <v>47</v>
      </c>
      <c r="W3002" t="s">
        <v>332</v>
      </c>
      <c r="X3002" t="s">
        <v>5569</v>
      </c>
      <c r="Y3002" s="3">
        <v>44644</v>
      </c>
      <c r="AA3002" t="s">
        <v>5570</v>
      </c>
      <c r="AB3002" t="s">
        <v>91</v>
      </c>
      <c r="AC3002">
        <v>10005676</v>
      </c>
      <c r="AH3002" t="str">
        <f>VLOOKUP(B3002,'cc Lookup'!A:J,10,0)</f>
        <v>Corporate Expenditure</v>
      </c>
      <c r="AI3002" t="str">
        <f>VLOOKUP(B3002,'cc Lookup'!A:E,5,0)</f>
        <v>Corporate Exp</v>
      </c>
      <c r="AJ3002" t="s">
        <v>6738</v>
      </c>
      <c r="AK3002" t="str">
        <f t="shared" si="92"/>
        <v>E35120 Corporate Expenses</v>
      </c>
      <c r="AL3002" t="str">
        <f t="shared" si="93"/>
        <v>7310 Legal / Prof Fees</v>
      </c>
      <c r="AM3002" t="str">
        <f>VLOOKUP(W3002,Lookup!A:B,2,0)</f>
        <v>Other</v>
      </c>
    </row>
    <row r="3003" spans="1:39" x14ac:dyDescent="0.25">
      <c r="A3003" t="s">
        <v>33</v>
      </c>
      <c r="B3003" s="1" t="s">
        <v>63</v>
      </c>
      <c r="C3003" s="1" t="s">
        <v>35</v>
      </c>
      <c r="D3003" s="1" t="s">
        <v>118</v>
      </c>
      <c r="E3003" s="1" t="s">
        <v>36</v>
      </c>
      <c r="F3003" s="1" t="s">
        <v>37</v>
      </c>
      <c r="G3003" t="s">
        <v>64</v>
      </c>
      <c r="H3003" t="s">
        <v>39</v>
      </c>
      <c r="I3003" t="s">
        <v>119</v>
      </c>
      <c r="J3003" t="s">
        <v>40</v>
      </c>
      <c r="K3003" t="s">
        <v>40</v>
      </c>
      <c r="L3003" s="4">
        <v>3376</v>
      </c>
      <c r="M3003" s="2">
        <v>44621</v>
      </c>
      <c r="N3003" t="s">
        <v>41</v>
      </c>
      <c r="O3003" t="s">
        <v>42</v>
      </c>
      <c r="P3003" t="s">
        <v>5533</v>
      </c>
      <c r="Q3003" t="s">
        <v>5534</v>
      </c>
      <c r="R3003" t="s">
        <v>5535</v>
      </c>
      <c r="S3003" s="3">
        <v>44630</v>
      </c>
      <c r="T3003" t="s">
        <v>46</v>
      </c>
      <c r="U3003">
        <v>16</v>
      </c>
      <c r="V3003" t="s">
        <v>47</v>
      </c>
      <c r="W3003" t="s">
        <v>48</v>
      </c>
      <c r="X3003">
        <v>73017801</v>
      </c>
      <c r="Y3003" s="3">
        <v>44616</v>
      </c>
      <c r="Z3003">
        <v>165065420</v>
      </c>
      <c r="AB3003" t="s">
        <v>49</v>
      </c>
      <c r="AD3003" t="s">
        <v>5536</v>
      </c>
      <c r="AE3003">
        <v>1</v>
      </c>
      <c r="AF3003">
        <v>3376</v>
      </c>
      <c r="AH3003" t="str">
        <f>VLOOKUP(B3003,'cc Lookup'!A:J,10,0)</f>
        <v>Corporate Expenditure</v>
      </c>
      <c r="AI3003" t="str">
        <f>VLOOKUP(B3003,'cc Lookup'!A:E,5,0)</f>
        <v>Corporate Exp</v>
      </c>
      <c r="AJ3003" t="s">
        <v>6738</v>
      </c>
      <c r="AK3003" t="str">
        <f t="shared" si="92"/>
        <v>E35120 Corporate Expenses</v>
      </c>
      <c r="AL3003" t="str">
        <f t="shared" si="93"/>
        <v>7310 Legal / Prof Fees</v>
      </c>
      <c r="AM3003" t="str">
        <f>VLOOKUP(W3003,Lookup!A:B,2,0)</f>
        <v>Legal</v>
      </c>
    </row>
    <row r="3004" spans="1:39" x14ac:dyDescent="0.25">
      <c r="A3004" t="s">
        <v>33</v>
      </c>
      <c r="B3004" s="1" t="s">
        <v>428</v>
      </c>
      <c r="C3004" s="1" t="s">
        <v>35</v>
      </c>
      <c r="D3004" s="1" t="s">
        <v>36</v>
      </c>
      <c r="E3004" s="1" t="s">
        <v>36</v>
      </c>
      <c r="F3004" s="1" t="s">
        <v>37</v>
      </c>
      <c r="G3004" t="s">
        <v>429</v>
      </c>
      <c r="H3004" t="s">
        <v>39</v>
      </c>
      <c r="I3004" t="s">
        <v>40</v>
      </c>
      <c r="J3004" t="s">
        <v>40</v>
      </c>
      <c r="K3004" t="s">
        <v>40</v>
      </c>
      <c r="L3004" s="4">
        <v>350</v>
      </c>
      <c r="M3004" s="2">
        <v>43252</v>
      </c>
      <c r="N3004" t="s">
        <v>41</v>
      </c>
      <c r="O3004" t="s">
        <v>42</v>
      </c>
      <c r="P3004" t="s">
        <v>408</v>
      </c>
      <c r="Q3004" t="s">
        <v>409</v>
      </c>
      <c r="R3004" t="s">
        <v>358</v>
      </c>
      <c r="S3004" s="3">
        <v>43279</v>
      </c>
      <c r="T3004" t="s">
        <v>46</v>
      </c>
      <c r="U3004">
        <v>27</v>
      </c>
      <c r="V3004" t="s">
        <v>47</v>
      </c>
      <c r="W3004" t="s">
        <v>430</v>
      </c>
      <c r="X3004" t="s">
        <v>431</v>
      </c>
      <c r="Y3004" s="3">
        <v>43234</v>
      </c>
      <c r="Z3004">
        <v>165070329</v>
      </c>
      <c r="AB3004" t="s">
        <v>49</v>
      </c>
      <c r="AD3004" t="s">
        <v>432</v>
      </c>
      <c r="AE3004">
        <v>1</v>
      </c>
      <c r="AF3004">
        <v>350</v>
      </c>
      <c r="AH3004" t="str">
        <f>VLOOKUP(B3004,'cc Lookup'!A:J,10,0)</f>
        <v>Human Resources</v>
      </c>
      <c r="AI3004" t="str">
        <f>VLOOKUP(B3004,'cc Lookup'!A:E,5,0)</f>
        <v>HR</v>
      </c>
      <c r="AJ3004" t="s">
        <v>6735</v>
      </c>
      <c r="AK3004" t="str">
        <f t="shared" si="92"/>
        <v>E35210 Employee Service Centre</v>
      </c>
      <c r="AL3004" t="str">
        <f t="shared" si="93"/>
        <v>7310 Legal / Prof Fees</v>
      </c>
      <c r="AM3004" t="str">
        <f>VLOOKUP(W3004,Lookup!A:B,2,0)</f>
        <v>Other</v>
      </c>
    </row>
    <row r="3005" spans="1:39" x14ac:dyDescent="0.25">
      <c r="A3005" t="s">
        <v>33</v>
      </c>
      <c r="B3005" s="1" t="s">
        <v>428</v>
      </c>
      <c r="C3005" s="1" t="s">
        <v>35</v>
      </c>
      <c r="D3005" s="1" t="s">
        <v>36</v>
      </c>
      <c r="E3005" s="1" t="s">
        <v>36</v>
      </c>
      <c r="F3005" s="1" t="s">
        <v>37</v>
      </c>
      <c r="G3005" t="s">
        <v>429</v>
      </c>
      <c r="H3005" t="s">
        <v>39</v>
      </c>
      <c r="I3005" t="s">
        <v>40</v>
      </c>
      <c r="J3005" t="s">
        <v>40</v>
      </c>
      <c r="K3005" t="s">
        <v>40</v>
      </c>
      <c r="L3005" s="4">
        <v>8989.5499999999993</v>
      </c>
      <c r="M3005" s="2">
        <v>43252</v>
      </c>
      <c r="N3005" t="s">
        <v>103</v>
      </c>
      <c r="O3005" t="s">
        <v>104</v>
      </c>
      <c r="P3005" t="s">
        <v>412</v>
      </c>
      <c r="Q3005" t="s">
        <v>413</v>
      </c>
      <c r="R3005" t="s">
        <v>414</v>
      </c>
      <c r="S3005" s="3">
        <v>43280</v>
      </c>
      <c r="T3005" t="s">
        <v>46</v>
      </c>
      <c r="U3005">
        <v>2620</v>
      </c>
      <c r="V3005" t="s">
        <v>433</v>
      </c>
      <c r="W3005" t="s">
        <v>101</v>
      </c>
      <c r="X3005">
        <v>165070348</v>
      </c>
      <c r="Y3005" s="3">
        <v>43279</v>
      </c>
      <c r="AC3005" t="s">
        <v>434</v>
      </c>
      <c r="AH3005" t="str">
        <f>VLOOKUP(B3005,'cc Lookup'!A:J,10,0)</f>
        <v>Human Resources</v>
      </c>
      <c r="AI3005" t="str">
        <f>VLOOKUP(B3005,'cc Lookup'!A:E,5,0)</f>
        <v>HR</v>
      </c>
      <c r="AJ3005" t="s">
        <v>6735</v>
      </c>
      <c r="AK3005" t="str">
        <f t="shared" si="92"/>
        <v>E35210 Employee Service Centre</v>
      </c>
      <c r="AL3005" t="str">
        <f t="shared" si="93"/>
        <v>7310 Legal / Prof Fees</v>
      </c>
      <c r="AM3005" t="str">
        <f>VLOOKUP(W3005,Lookup!A:B,2,0)</f>
        <v>Prof</v>
      </c>
    </row>
    <row r="3006" spans="1:39" x14ac:dyDescent="0.25">
      <c r="A3006" t="s">
        <v>33</v>
      </c>
      <c r="B3006" s="1" t="s">
        <v>428</v>
      </c>
      <c r="C3006" s="1" t="s">
        <v>35</v>
      </c>
      <c r="D3006" s="1" t="s">
        <v>36</v>
      </c>
      <c r="E3006" s="1" t="s">
        <v>36</v>
      </c>
      <c r="F3006" s="1" t="s">
        <v>37</v>
      </c>
      <c r="G3006" t="s">
        <v>429</v>
      </c>
      <c r="H3006" t="s">
        <v>39</v>
      </c>
      <c r="I3006" t="s">
        <v>40</v>
      </c>
      <c r="J3006" t="s">
        <v>40</v>
      </c>
      <c r="K3006" t="s">
        <v>40</v>
      </c>
      <c r="L3006" s="4">
        <v>8989.5499999999993</v>
      </c>
      <c r="M3006" s="2">
        <v>43282</v>
      </c>
      <c r="N3006" t="s">
        <v>41</v>
      </c>
      <c r="O3006" t="s">
        <v>42</v>
      </c>
      <c r="P3006" t="s">
        <v>567</v>
      </c>
      <c r="Q3006" t="s">
        <v>568</v>
      </c>
      <c r="R3006" t="s">
        <v>504</v>
      </c>
      <c r="S3006" s="3">
        <v>43284</v>
      </c>
      <c r="T3006" t="s">
        <v>46</v>
      </c>
      <c r="U3006">
        <v>25</v>
      </c>
      <c r="V3006" t="s">
        <v>47</v>
      </c>
      <c r="W3006" t="s">
        <v>101</v>
      </c>
      <c r="X3006">
        <v>403</v>
      </c>
      <c r="Y3006" s="3">
        <v>43274</v>
      </c>
      <c r="Z3006">
        <v>165070348</v>
      </c>
      <c r="AB3006" t="s">
        <v>49</v>
      </c>
      <c r="AD3006" t="s">
        <v>569</v>
      </c>
      <c r="AE3006">
        <v>1</v>
      </c>
      <c r="AF3006">
        <v>8990</v>
      </c>
      <c r="AH3006" t="str">
        <f>VLOOKUP(B3006,'cc Lookup'!A:J,10,0)</f>
        <v>Human Resources</v>
      </c>
      <c r="AI3006" t="str">
        <f>VLOOKUP(B3006,'cc Lookup'!A:E,5,0)</f>
        <v>HR</v>
      </c>
      <c r="AJ3006" t="s">
        <v>6735</v>
      </c>
      <c r="AK3006" t="str">
        <f t="shared" si="92"/>
        <v>E35210 Employee Service Centre</v>
      </c>
      <c r="AL3006" t="str">
        <f t="shared" si="93"/>
        <v>7310 Legal / Prof Fees</v>
      </c>
      <c r="AM3006" t="str">
        <f>VLOOKUP(W3006,Lookup!A:B,2,0)</f>
        <v>Prof</v>
      </c>
    </row>
    <row r="3007" spans="1:39" x14ac:dyDescent="0.25">
      <c r="A3007" t="s">
        <v>33</v>
      </c>
      <c r="B3007" s="1" t="s">
        <v>428</v>
      </c>
      <c r="C3007" s="1" t="s">
        <v>35</v>
      </c>
      <c r="D3007" s="1" t="s">
        <v>36</v>
      </c>
      <c r="E3007" s="1" t="s">
        <v>36</v>
      </c>
      <c r="F3007" s="1" t="s">
        <v>37</v>
      </c>
      <c r="G3007" t="s">
        <v>429</v>
      </c>
      <c r="H3007" t="s">
        <v>39</v>
      </c>
      <c r="I3007" t="s">
        <v>40</v>
      </c>
      <c r="J3007" t="s">
        <v>40</v>
      </c>
      <c r="K3007" t="s">
        <v>40</v>
      </c>
      <c r="L3007" s="4">
        <v>-8989.5499999999993</v>
      </c>
      <c r="M3007" s="2">
        <v>43282</v>
      </c>
      <c r="N3007" t="s">
        <v>103</v>
      </c>
      <c r="O3007" t="s">
        <v>104</v>
      </c>
      <c r="P3007" t="s">
        <v>412</v>
      </c>
      <c r="Q3007" t="s">
        <v>549</v>
      </c>
      <c r="R3007" t="s">
        <v>550</v>
      </c>
      <c r="S3007" s="3">
        <v>43280</v>
      </c>
      <c r="T3007" t="s">
        <v>46</v>
      </c>
      <c r="U3007">
        <v>2620</v>
      </c>
      <c r="V3007" t="s">
        <v>433</v>
      </c>
      <c r="W3007" t="s">
        <v>101</v>
      </c>
      <c r="X3007">
        <v>165070348</v>
      </c>
      <c r="Y3007" s="3">
        <v>43279</v>
      </c>
      <c r="AC3007" t="s">
        <v>434</v>
      </c>
      <c r="AH3007" t="str">
        <f>VLOOKUP(B3007,'cc Lookup'!A:J,10,0)</f>
        <v>Human Resources</v>
      </c>
      <c r="AI3007" t="str">
        <f>VLOOKUP(B3007,'cc Lookup'!A:E,5,0)</f>
        <v>HR</v>
      </c>
      <c r="AJ3007" t="s">
        <v>6735</v>
      </c>
      <c r="AK3007" t="str">
        <f t="shared" si="92"/>
        <v>E35210 Employee Service Centre</v>
      </c>
      <c r="AL3007" t="str">
        <f t="shared" si="93"/>
        <v>7310 Legal / Prof Fees</v>
      </c>
      <c r="AM3007" t="str">
        <f>VLOOKUP(W3007,Lookup!A:B,2,0)</f>
        <v>Prof</v>
      </c>
    </row>
    <row r="3008" spans="1:39" x14ac:dyDescent="0.25">
      <c r="A3008" t="s">
        <v>33</v>
      </c>
      <c r="B3008" s="1" t="s">
        <v>428</v>
      </c>
      <c r="C3008" s="1" t="s">
        <v>35</v>
      </c>
      <c r="D3008" s="1" t="s">
        <v>36</v>
      </c>
      <c r="E3008" s="1" t="s">
        <v>36</v>
      </c>
      <c r="F3008" s="1" t="s">
        <v>37</v>
      </c>
      <c r="G3008" t="s">
        <v>429</v>
      </c>
      <c r="H3008" t="s">
        <v>39</v>
      </c>
      <c r="I3008" t="s">
        <v>40</v>
      </c>
      <c r="J3008" t="s">
        <v>40</v>
      </c>
      <c r="K3008" t="s">
        <v>40</v>
      </c>
      <c r="L3008" s="4">
        <v>1797.91</v>
      </c>
      <c r="M3008" s="2">
        <v>43313</v>
      </c>
      <c r="N3008" t="s">
        <v>311</v>
      </c>
      <c r="O3008" t="s">
        <v>56</v>
      </c>
      <c r="P3008" t="s">
        <v>644</v>
      </c>
      <c r="Q3008" t="s">
        <v>645</v>
      </c>
      <c r="R3008" t="s">
        <v>646</v>
      </c>
      <c r="S3008" s="3">
        <v>43350</v>
      </c>
      <c r="T3008" t="s">
        <v>320</v>
      </c>
      <c r="U3008">
        <v>1004</v>
      </c>
      <c r="V3008" t="s">
        <v>701</v>
      </c>
      <c r="W3008" t="s">
        <v>646</v>
      </c>
      <c r="Y3008" s="3">
        <v>43350</v>
      </c>
      <c r="AA3008" t="s">
        <v>702</v>
      </c>
      <c r="AD3008" t="s">
        <v>569</v>
      </c>
      <c r="AH3008" t="str">
        <f>VLOOKUP(B3008,'cc Lookup'!A:J,10,0)</f>
        <v>Human Resources</v>
      </c>
      <c r="AI3008" t="str">
        <f>VLOOKUP(B3008,'cc Lookup'!A:E,5,0)</f>
        <v>HR</v>
      </c>
      <c r="AJ3008" t="s">
        <v>6735</v>
      </c>
      <c r="AK3008" t="str">
        <f t="shared" si="92"/>
        <v>E35210 Employee Service Centre</v>
      </c>
      <c r="AL3008" t="str">
        <f t="shared" si="93"/>
        <v>7310 Legal / Prof Fees</v>
      </c>
      <c r="AM3008" t="str">
        <f>VLOOKUP(W3008,Lookup!A:B,2,0)</f>
        <v>Other</v>
      </c>
    </row>
    <row r="3009" spans="1:39" x14ac:dyDescent="0.25">
      <c r="A3009" t="s">
        <v>33</v>
      </c>
      <c r="B3009" s="1" t="s">
        <v>428</v>
      </c>
      <c r="C3009" s="1" t="s">
        <v>35</v>
      </c>
      <c r="D3009" s="1" t="s">
        <v>36</v>
      </c>
      <c r="E3009" s="1" t="s">
        <v>36</v>
      </c>
      <c r="F3009" s="1" t="s">
        <v>37</v>
      </c>
      <c r="G3009" t="s">
        <v>429</v>
      </c>
      <c r="H3009" t="s">
        <v>39</v>
      </c>
      <c r="I3009" t="s">
        <v>40</v>
      </c>
      <c r="J3009" t="s">
        <v>40</v>
      </c>
      <c r="K3009" t="s">
        <v>40</v>
      </c>
      <c r="L3009" s="4">
        <v>-350</v>
      </c>
      <c r="M3009" s="2">
        <v>43466</v>
      </c>
      <c r="N3009" t="s">
        <v>311</v>
      </c>
      <c r="O3009" t="s">
        <v>56</v>
      </c>
      <c r="P3009" t="s">
        <v>1177</v>
      </c>
      <c r="Q3009" t="s">
        <v>1178</v>
      </c>
      <c r="R3009" t="s">
        <v>1179</v>
      </c>
      <c r="S3009" s="3">
        <v>43490</v>
      </c>
      <c r="T3009" t="s">
        <v>350</v>
      </c>
      <c r="U3009">
        <v>4</v>
      </c>
      <c r="V3009" t="s">
        <v>1180</v>
      </c>
      <c r="W3009" t="s">
        <v>1179</v>
      </c>
      <c r="Y3009" s="3">
        <v>43490</v>
      </c>
      <c r="AA3009" t="s">
        <v>1181</v>
      </c>
      <c r="AD3009" t="s">
        <v>432</v>
      </c>
      <c r="AH3009" t="str">
        <f>VLOOKUP(B3009,'cc Lookup'!A:J,10,0)</f>
        <v>Human Resources</v>
      </c>
      <c r="AI3009" t="str">
        <f>VLOOKUP(B3009,'cc Lookup'!A:E,5,0)</f>
        <v>HR</v>
      </c>
      <c r="AJ3009" t="s">
        <v>6735</v>
      </c>
      <c r="AK3009" t="str">
        <f t="shared" si="92"/>
        <v>E35210 Employee Service Centre</v>
      </c>
      <c r="AL3009" t="str">
        <f t="shared" si="93"/>
        <v>7310 Legal / Prof Fees</v>
      </c>
      <c r="AM3009" t="str">
        <f>VLOOKUP(W3009,Lookup!A:B,2,0)</f>
        <v>Other</v>
      </c>
    </row>
    <row r="3010" spans="1:39" x14ac:dyDescent="0.25">
      <c r="A3010" t="s">
        <v>33</v>
      </c>
      <c r="B3010" s="1" t="s">
        <v>428</v>
      </c>
      <c r="C3010" s="1" t="s">
        <v>35</v>
      </c>
      <c r="D3010" s="1" t="s">
        <v>36</v>
      </c>
      <c r="E3010" s="1" t="s">
        <v>36</v>
      </c>
      <c r="F3010" s="1" t="s">
        <v>37</v>
      </c>
      <c r="G3010" t="s">
        <v>429</v>
      </c>
      <c r="H3010" t="s">
        <v>39</v>
      </c>
      <c r="I3010" t="s">
        <v>40</v>
      </c>
      <c r="J3010" t="s">
        <v>40</v>
      </c>
      <c r="K3010" t="s">
        <v>40</v>
      </c>
      <c r="L3010" s="4">
        <v>-1797.91</v>
      </c>
      <c r="M3010" s="2">
        <v>43466</v>
      </c>
      <c r="N3010" t="s">
        <v>311</v>
      </c>
      <c r="O3010" t="s">
        <v>56</v>
      </c>
      <c r="P3010" t="s">
        <v>1177</v>
      </c>
      <c r="Q3010" t="s">
        <v>1178</v>
      </c>
      <c r="R3010" t="s">
        <v>1179</v>
      </c>
      <c r="S3010" s="3">
        <v>43490</v>
      </c>
      <c r="T3010" t="s">
        <v>350</v>
      </c>
      <c r="U3010">
        <v>5</v>
      </c>
      <c r="V3010" t="s">
        <v>1182</v>
      </c>
      <c r="W3010" t="s">
        <v>1179</v>
      </c>
      <c r="Y3010" s="3">
        <v>43490</v>
      </c>
      <c r="AA3010" t="s">
        <v>1183</v>
      </c>
      <c r="AD3010" t="s">
        <v>569</v>
      </c>
      <c r="AH3010" t="str">
        <f>VLOOKUP(B3010,'cc Lookup'!A:J,10,0)</f>
        <v>Human Resources</v>
      </c>
      <c r="AI3010" t="str">
        <f>VLOOKUP(B3010,'cc Lookup'!A:E,5,0)</f>
        <v>HR</v>
      </c>
      <c r="AJ3010" t="s">
        <v>6735</v>
      </c>
      <c r="AK3010" t="str">
        <f t="shared" si="92"/>
        <v>E35210 Employee Service Centre</v>
      </c>
      <c r="AL3010" t="str">
        <f t="shared" si="93"/>
        <v>7310 Legal / Prof Fees</v>
      </c>
      <c r="AM3010" t="str">
        <f>VLOOKUP(W3010,Lookup!A:B,2,0)</f>
        <v>Other</v>
      </c>
    </row>
    <row r="3011" spans="1:39" x14ac:dyDescent="0.25">
      <c r="A3011" t="s">
        <v>33</v>
      </c>
      <c r="B3011" s="1" t="s">
        <v>428</v>
      </c>
      <c r="C3011" s="1" t="s">
        <v>35</v>
      </c>
      <c r="D3011" s="1" t="s">
        <v>36</v>
      </c>
      <c r="E3011" s="1" t="s">
        <v>36</v>
      </c>
      <c r="F3011" s="1" t="s">
        <v>37</v>
      </c>
      <c r="G3011" t="s">
        <v>429</v>
      </c>
      <c r="H3011" t="s">
        <v>39</v>
      </c>
      <c r="I3011" t="s">
        <v>40</v>
      </c>
      <c r="J3011" t="s">
        <v>40</v>
      </c>
      <c r="K3011" t="s">
        <v>40</v>
      </c>
      <c r="L3011" s="4">
        <v>-8989.5499999999993</v>
      </c>
      <c r="M3011" s="2">
        <v>43466</v>
      </c>
      <c r="N3011" t="s">
        <v>311</v>
      </c>
      <c r="O3011" t="s">
        <v>56</v>
      </c>
      <c r="P3011" t="s">
        <v>1177</v>
      </c>
      <c r="Q3011" t="s">
        <v>1178</v>
      </c>
      <c r="R3011" t="s">
        <v>1179</v>
      </c>
      <c r="S3011" s="3">
        <v>43490</v>
      </c>
      <c r="T3011" t="s">
        <v>350</v>
      </c>
      <c r="U3011">
        <v>6</v>
      </c>
      <c r="V3011" t="s">
        <v>1184</v>
      </c>
      <c r="W3011" t="s">
        <v>1179</v>
      </c>
      <c r="Y3011" s="3">
        <v>43490</v>
      </c>
      <c r="AA3011" t="s">
        <v>1185</v>
      </c>
      <c r="AD3011" t="s">
        <v>569</v>
      </c>
      <c r="AH3011" t="str">
        <f>VLOOKUP(B3011,'cc Lookup'!A:J,10,0)</f>
        <v>Human Resources</v>
      </c>
      <c r="AI3011" t="str">
        <f>VLOOKUP(B3011,'cc Lookup'!A:E,5,0)</f>
        <v>HR</v>
      </c>
      <c r="AJ3011" t="s">
        <v>6735</v>
      </c>
      <c r="AK3011" t="str">
        <f t="shared" si="92"/>
        <v>E35210 Employee Service Centre</v>
      </c>
      <c r="AL3011" t="str">
        <f t="shared" si="93"/>
        <v>7310 Legal / Prof Fees</v>
      </c>
      <c r="AM3011" t="str">
        <f>VLOOKUP(W3011,Lookup!A:B,2,0)</f>
        <v>Other</v>
      </c>
    </row>
    <row r="3012" spans="1:39" x14ac:dyDescent="0.25">
      <c r="A3012" t="s">
        <v>33</v>
      </c>
      <c r="B3012" s="1" t="s">
        <v>428</v>
      </c>
      <c r="C3012" s="1" t="s">
        <v>35</v>
      </c>
      <c r="D3012" s="1" t="s">
        <v>36</v>
      </c>
      <c r="E3012" s="1" t="s">
        <v>36</v>
      </c>
      <c r="F3012" s="1" t="s">
        <v>37</v>
      </c>
      <c r="G3012" t="s">
        <v>429</v>
      </c>
      <c r="H3012" t="s">
        <v>39</v>
      </c>
      <c r="I3012" t="s">
        <v>40</v>
      </c>
      <c r="J3012" t="s">
        <v>40</v>
      </c>
      <c r="K3012" t="s">
        <v>40</v>
      </c>
      <c r="L3012" s="4">
        <v>-587.26</v>
      </c>
      <c r="M3012" s="2">
        <v>43770</v>
      </c>
      <c r="N3012" t="s">
        <v>83</v>
      </c>
      <c r="O3012" t="s">
        <v>84</v>
      </c>
      <c r="P3012" t="s">
        <v>2354</v>
      </c>
      <c r="Q3012" t="s">
        <v>2355</v>
      </c>
      <c r="R3012" t="s">
        <v>2356</v>
      </c>
      <c r="S3012" s="3">
        <v>43775</v>
      </c>
      <c r="T3012" t="s">
        <v>46</v>
      </c>
      <c r="U3012">
        <v>9</v>
      </c>
      <c r="V3012" t="s">
        <v>47</v>
      </c>
      <c r="W3012" t="s">
        <v>261</v>
      </c>
      <c r="X3012" t="s">
        <v>2393</v>
      </c>
      <c r="Y3012" s="3">
        <v>43775</v>
      </c>
      <c r="Z3012">
        <v>7876675</v>
      </c>
      <c r="AB3012" t="s">
        <v>264</v>
      </c>
      <c r="AC3012">
        <v>10005676</v>
      </c>
      <c r="AH3012" t="str">
        <f>VLOOKUP(B3012,'cc Lookup'!A:J,10,0)</f>
        <v>Human Resources</v>
      </c>
      <c r="AI3012" t="str">
        <f>VLOOKUP(B3012,'cc Lookup'!A:E,5,0)</f>
        <v>HR</v>
      </c>
      <c r="AJ3012" t="s">
        <v>6736</v>
      </c>
      <c r="AK3012" t="str">
        <f t="shared" ref="AK3012:AK3075" si="94">B3012&amp;" "&amp;G3012</f>
        <v>E35210 Employee Service Centre</v>
      </c>
      <c r="AL3012" t="str">
        <f t="shared" ref="AL3012:AL3075" si="95">C3012&amp;" "&amp;H3012</f>
        <v>7310 Legal / Prof Fees</v>
      </c>
      <c r="AM3012" t="str">
        <f>VLOOKUP(W3012,Lookup!A:B,2,0)</f>
        <v>Other</v>
      </c>
    </row>
    <row r="3013" spans="1:39" x14ac:dyDescent="0.25">
      <c r="A3013" t="s">
        <v>33</v>
      </c>
      <c r="B3013" s="1" t="s">
        <v>428</v>
      </c>
      <c r="C3013" s="1" t="s">
        <v>35</v>
      </c>
      <c r="D3013" s="1" t="s">
        <v>36</v>
      </c>
      <c r="E3013" s="1" t="s">
        <v>36</v>
      </c>
      <c r="F3013" s="1" t="s">
        <v>37</v>
      </c>
      <c r="G3013" t="s">
        <v>429</v>
      </c>
      <c r="H3013" t="s">
        <v>39</v>
      </c>
      <c r="I3013" t="s">
        <v>40</v>
      </c>
      <c r="J3013" t="s">
        <v>40</v>
      </c>
      <c r="K3013" t="s">
        <v>40</v>
      </c>
      <c r="L3013" s="4">
        <v>-150</v>
      </c>
      <c r="M3013" s="2">
        <v>43800</v>
      </c>
      <c r="N3013" t="s">
        <v>83</v>
      </c>
      <c r="O3013" t="s">
        <v>84</v>
      </c>
      <c r="P3013" t="s">
        <v>2529</v>
      </c>
      <c r="Q3013" t="s">
        <v>2530</v>
      </c>
      <c r="R3013" t="s">
        <v>2526</v>
      </c>
      <c r="S3013" s="3">
        <v>43812</v>
      </c>
      <c r="T3013" t="s">
        <v>46</v>
      </c>
      <c r="U3013">
        <v>4</v>
      </c>
      <c r="V3013" t="s">
        <v>47</v>
      </c>
      <c r="W3013" t="s">
        <v>261</v>
      </c>
      <c r="X3013" t="s">
        <v>2531</v>
      </c>
      <c r="Y3013" s="3">
        <v>43812</v>
      </c>
      <c r="Z3013">
        <v>7876704</v>
      </c>
      <c r="AB3013" t="s">
        <v>264</v>
      </c>
      <c r="AC3013">
        <v>10005676</v>
      </c>
      <c r="AH3013" t="str">
        <f>VLOOKUP(B3013,'cc Lookup'!A:J,10,0)</f>
        <v>Human Resources</v>
      </c>
      <c r="AI3013" t="str">
        <f>VLOOKUP(B3013,'cc Lookup'!A:E,5,0)</f>
        <v>HR</v>
      </c>
      <c r="AJ3013" t="s">
        <v>6736</v>
      </c>
      <c r="AK3013" t="str">
        <f t="shared" si="94"/>
        <v>E35210 Employee Service Centre</v>
      </c>
      <c r="AL3013" t="str">
        <f t="shared" si="95"/>
        <v>7310 Legal / Prof Fees</v>
      </c>
      <c r="AM3013" t="str">
        <f>VLOOKUP(W3013,Lookup!A:B,2,0)</f>
        <v>Other</v>
      </c>
    </row>
    <row r="3014" spans="1:39" x14ac:dyDescent="0.25">
      <c r="A3014" t="s">
        <v>33</v>
      </c>
      <c r="B3014" s="1" t="s">
        <v>428</v>
      </c>
      <c r="C3014" s="1" t="s">
        <v>35</v>
      </c>
      <c r="D3014" s="1" t="s">
        <v>36</v>
      </c>
      <c r="E3014" s="1" t="s">
        <v>36</v>
      </c>
      <c r="F3014" s="1" t="s">
        <v>37</v>
      </c>
      <c r="G3014" t="s">
        <v>429</v>
      </c>
      <c r="H3014" t="s">
        <v>39</v>
      </c>
      <c r="I3014" t="s">
        <v>40</v>
      </c>
      <c r="J3014" t="s">
        <v>40</v>
      </c>
      <c r="K3014" t="s">
        <v>40</v>
      </c>
      <c r="L3014" s="4">
        <v>2245.08</v>
      </c>
      <c r="M3014" s="2">
        <v>43831</v>
      </c>
      <c r="N3014" t="s">
        <v>1595</v>
      </c>
      <c r="O3014" t="s">
        <v>1596</v>
      </c>
      <c r="P3014" t="s">
        <v>1597</v>
      </c>
      <c r="Q3014" t="s">
        <v>2662</v>
      </c>
      <c r="R3014" t="s">
        <v>1599</v>
      </c>
      <c r="S3014" s="3">
        <v>43836</v>
      </c>
      <c r="T3014" t="s">
        <v>46</v>
      </c>
      <c r="U3014">
        <v>2</v>
      </c>
      <c r="V3014" t="s">
        <v>2663</v>
      </c>
      <c r="W3014" t="s">
        <v>2664</v>
      </c>
      <c r="X3014">
        <v>148240</v>
      </c>
      <c r="Y3014" s="3">
        <v>43836</v>
      </c>
      <c r="AA3014" t="s">
        <v>2665</v>
      </c>
      <c r="AB3014" t="s">
        <v>1603</v>
      </c>
      <c r="AC3014" t="s">
        <v>1604</v>
      </c>
      <c r="AH3014" t="str">
        <f>VLOOKUP(B3014,'cc Lookup'!A:J,10,0)</f>
        <v>Human Resources</v>
      </c>
      <c r="AI3014" t="str">
        <f>VLOOKUP(B3014,'cc Lookup'!A:E,5,0)</f>
        <v>HR</v>
      </c>
      <c r="AJ3014" t="s">
        <v>6736</v>
      </c>
      <c r="AK3014" t="str">
        <f t="shared" si="94"/>
        <v>E35210 Employee Service Centre</v>
      </c>
      <c r="AL3014" t="str">
        <f t="shared" si="95"/>
        <v>7310 Legal / Prof Fees</v>
      </c>
      <c r="AM3014" t="str">
        <f>VLOOKUP(W3014,Lookup!A:B,2,0)</f>
        <v>Legal</v>
      </c>
    </row>
    <row r="3015" spans="1:39" x14ac:dyDescent="0.25">
      <c r="A3015" t="s">
        <v>33</v>
      </c>
      <c r="B3015" s="1" t="s">
        <v>428</v>
      </c>
      <c r="C3015" s="1" t="s">
        <v>35</v>
      </c>
      <c r="D3015" s="1" t="s">
        <v>36</v>
      </c>
      <c r="E3015" s="1" t="s">
        <v>36</v>
      </c>
      <c r="F3015" s="1" t="s">
        <v>37</v>
      </c>
      <c r="G3015" t="s">
        <v>429</v>
      </c>
      <c r="H3015" t="s">
        <v>39</v>
      </c>
      <c r="I3015" t="s">
        <v>40</v>
      </c>
      <c r="J3015" t="s">
        <v>40</v>
      </c>
      <c r="K3015" t="s">
        <v>40</v>
      </c>
      <c r="L3015" s="4">
        <v>3450</v>
      </c>
      <c r="M3015" s="2">
        <v>43891</v>
      </c>
      <c r="N3015" t="s">
        <v>103</v>
      </c>
      <c r="O3015" t="s">
        <v>104</v>
      </c>
      <c r="P3015" t="s">
        <v>2901</v>
      </c>
      <c r="Q3015" t="s">
        <v>2902</v>
      </c>
      <c r="R3015" t="s">
        <v>2903</v>
      </c>
      <c r="S3015" s="3">
        <v>43921</v>
      </c>
      <c r="T3015" t="s">
        <v>46</v>
      </c>
      <c r="U3015">
        <v>1936</v>
      </c>
      <c r="V3015" t="s">
        <v>2920</v>
      </c>
      <c r="W3015" t="s">
        <v>2374</v>
      </c>
      <c r="X3015">
        <v>165083937</v>
      </c>
      <c r="Y3015" s="3">
        <v>43921</v>
      </c>
      <c r="AC3015" t="s">
        <v>2921</v>
      </c>
      <c r="AH3015" t="str">
        <f>VLOOKUP(B3015,'cc Lookup'!A:J,10,0)</f>
        <v>Human Resources</v>
      </c>
      <c r="AI3015" t="str">
        <f>VLOOKUP(B3015,'cc Lookup'!A:E,5,0)</f>
        <v>HR</v>
      </c>
      <c r="AJ3015" t="s">
        <v>6736</v>
      </c>
      <c r="AK3015" t="str">
        <f t="shared" si="94"/>
        <v>E35210 Employee Service Centre</v>
      </c>
      <c r="AL3015" t="str">
        <f t="shared" si="95"/>
        <v>7310 Legal / Prof Fees</v>
      </c>
      <c r="AM3015" t="str">
        <f>VLOOKUP(W3015,Lookup!A:B,2,0)</f>
        <v>Other</v>
      </c>
    </row>
    <row r="3016" spans="1:39" x14ac:dyDescent="0.25">
      <c r="A3016" t="s">
        <v>33</v>
      </c>
      <c r="B3016" s="1" t="s">
        <v>428</v>
      </c>
      <c r="C3016" s="1" t="s">
        <v>35</v>
      </c>
      <c r="D3016" s="1" t="s">
        <v>36</v>
      </c>
      <c r="E3016" s="1" t="s">
        <v>36</v>
      </c>
      <c r="F3016" s="1" t="s">
        <v>37</v>
      </c>
      <c r="G3016" t="s">
        <v>429</v>
      </c>
      <c r="H3016" t="s">
        <v>39</v>
      </c>
      <c r="I3016" t="s">
        <v>40</v>
      </c>
      <c r="J3016" t="s">
        <v>40</v>
      </c>
      <c r="K3016" t="s">
        <v>40</v>
      </c>
      <c r="L3016" s="4">
        <v>-3450</v>
      </c>
      <c r="M3016" s="2">
        <v>43922</v>
      </c>
      <c r="N3016" t="s">
        <v>103</v>
      </c>
      <c r="O3016" t="s">
        <v>104</v>
      </c>
      <c r="P3016" t="s">
        <v>2901</v>
      </c>
      <c r="Q3016" t="s">
        <v>2972</v>
      </c>
      <c r="R3016" t="s">
        <v>2973</v>
      </c>
      <c r="S3016" s="3">
        <v>43921</v>
      </c>
      <c r="T3016" t="s">
        <v>46</v>
      </c>
      <c r="U3016">
        <v>1936</v>
      </c>
      <c r="V3016" t="s">
        <v>2920</v>
      </c>
      <c r="W3016" t="s">
        <v>2374</v>
      </c>
      <c r="X3016">
        <v>165083937</v>
      </c>
      <c r="Y3016" s="3">
        <v>43921</v>
      </c>
      <c r="AC3016" t="s">
        <v>2921</v>
      </c>
      <c r="AH3016" t="str">
        <f>VLOOKUP(B3016,'cc Lookup'!A:J,10,0)</f>
        <v>Human Resources</v>
      </c>
      <c r="AI3016" t="str">
        <f>VLOOKUP(B3016,'cc Lookup'!A:E,5,0)</f>
        <v>HR</v>
      </c>
      <c r="AJ3016" t="s">
        <v>6737</v>
      </c>
      <c r="AK3016" t="str">
        <f t="shared" si="94"/>
        <v>E35210 Employee Service Centre</v>
      </c>
      <c r="AL3016" t="str">
        <f t="shared" si="95"/>
        <v>7310 Legal / Prof Fees</v>
      </c>
      <c r="AM3016" t="str">
        <f>VLOOKUP(W3016,Lookup!A:B,2,0)</f>
        <v>Other</v>
      </c>
    </row>
    <row r="3017" spans="1:39" x14ac:dyDescent="0.25">
      <c r="A3017" t="s">
        <v>33</v>
      </c>
      <c r="B3017" s="1" t="s">
        <v>428</v>
      </c>
      <c r="C3017" s="1" t="s">
        <v>35</v>
      </c>
      <c r="D3017" s="1" t="s">
        <v>36</v>
      </c>
      <c r="E3017" s="1" t="s">
        <v>36</v>
      </c>
      <c r="F3017" s="1" t="s">
        <v>37</v>
      </c>
      <c r="G3017" t="s">
        <v>429</v>
      </c>
      <c r="H3017" t="s">
        <v>39</v>
      </c>
      <c r="I3017" t="s">
        <v>40</v>
      </c>
      <c r="J3017" t="s">
        <v>40</v>
      </c>
      <c r="K3017" t="s">
        <v>40</v>
      </c>
      <c r="L3017" s="4">
        <v>3450</v>
      </c>
      <c r="M3017" s="2">
        <v>43922</v>
      </c>
      <c r="N3017" t="s">
        <v>103</v>
      </c>
      <c r="O3017" t="s">
        <v>104</v>
      </c>
      <c r="P3017" t="s">
        <v>2974</v>
      </c>
      <c r="Q3017" t="s">
        <v>2975</v>
      </c>
      <c r="R3017" t="s">
        <v>2976</v>
      </c>
      <c r="S3017" s="3">
        <v>43951</v>
      </c>
      <c r="T3017" t="s">
        <v>46</v>
      </c>
      <c r="U3017">
        <v>2074</v>
      </c>
      <c r="V3017" t="s">
        <v>2920</v>
      </c>
      <c r="W3017" t="s">
        <v>2374</v>
      </c>
      <c r="X3017">
        <v>165083937</v>
      </c>
      <c r="Y3017" s="3">
        <v>43921</v>
      </c>
      <c r="AC3017" t="s">
        <v>2921</v>
      </c>
      <c r="AH3017" t="str">
        <f>VLOOKUP(B3017,'cc Lookup'!A:J,10,0)</f>
        <v>Human Resources</v>
      </c>
      <c r="AI3017" t="str">
        <f>VLOOKUP(B3017,'cc Lookup'!A:E,5,0)</f>
        <v>HR</v>
      </c>
      <c r="AJ3017" t="s">
        <v>6737</v>
      </c>
      <c r="AK3017" t="str">
        <f t="shared" si="94"/>
        <v>E35210 Employee Service Centre</v>
      </c>
      <c r="AL3017" t="str">
        <f t="shared" si="95"/>
        <v>7310 Legal / Prof Fees</v>
      </c>
      <c r="AM3017" t="str">
        <f>VLOOKUP(W3017,Lookup!A:B,2,0)</f>
        <v>Other</v>
      </c>
    </row>
    <row r="3018" spans="1:39" x14ac:dyDescent="0.25">
      <c r="A3018" t="s">
        <v>33</v>
      </c>
      <c r="B3018" s="1" t="s">
        <v>428</v>
      </c>
      <c r="C3018" s="1" t="s">
        <v>35</v>
      </c>
      <c r="D3018" s="1" t="s">
        <v>36</v>
      </c>
      <c r="E3018" s="1" t="s">
        <v>36</v>
      </c>
      <c r="F3018" s="1" t="s">
        <v>37</v>
      </c>
      <c r="G3018" t="s">
        <v>429</v>
      </c>
      <c r="H3018" t="s">
        <v>39</v>
      </c>
      <c r="I3018" t="s">
        <v>40</v>
      </c>
      <c r="J3018" t="s">
        <v>40</v>
      </c>
      <c r="K3018" t="s">
        <v>40</v>
      </c>
      <c r="L3018" s="4">
        <v>-3450</v>
      </c>
      <c r="M3018" s="2">
        <v>43952</v>
      </c>
      <c r="N3018" t="s">
        <v>103</v>
      </c>
      <c r="O3018" t="s">
        <v>104</v>
      </c>
      <c r="P3018" t="s">
        <v>2974</v>
      </c>
      <c r="Q3018" t="s">
        <v>3078</v>
      </c>
      <c r="R3018" t="s">
        <v>3079</v>
      </c>
      <c r="S3018" s="3">
        <v>43951</v>
      </c>
      <c r="T3018" t="s">
        <v>46</v>
      </c>
      <c r="U3018">
        <v>2074</v>
      </c>
      <c r="V3018" t="s">
        <v>2920</v>
      </c>
      <c r="W3018" t="s">
        <v>2374</v>
      </c>
      <c r="X3018">
        <v>165083937</v>
      </c>
      <c r="Y3018" s="3">
        <v>43921</v>
      </c>
      <c r="AC3018" t="s">
        <v>2921</v>
      </c>
      <c r="AH3018" t="str">
        <f>VLOOKUP(B3018,'cc Lookup'!A:J,10,0)</f>
        <v>Human Resources</v>
      </c>
      <c r="AI3018" t="str">
        <f>VLOOKUP(B3018,'cc Lookup'!A:E,5,0)</f>
        <v>HR</v>
      </c>
      <c r="AJ3018" t="s">
        <v>6737</v>
      </c>
      <c r="AK3018" t="str">
        <f t="shared" si="94"/>
        <v>E35210 Employee Service Centre</v>
      </c>
      <c r="AL3018" t="str">
        <f t="shared" si="95"/>
        <v>7310 Legal / Prof Fees</v>
      </c>
      <c r="AM3018" t="str">
        <f>VLOOKUP(W3018,Lookup!A:B,2,0)</f>
        <v>Other</v>
      </c>
    </row>
    <row r="3019" spans="1:39" x14ac:dyDescent="0.25">
      <c r="A3019" t="s">
        <v>33</v>
      </c>
      <c r="B3019" s="1" t="s">
        <v>428</v>
      </c>
      <c r="C3019" s="1" t="s">
        <v>35</v>
      </c>
      <c r="D3019" s="1" t="s">
        <v>36</v>
      </c>
      <c r="E3019" s="1" t="s">
        <v>36</v>
      </c>
      <c r="F3019" s="1" t="s">
        <v>37</v>
      </c>
      <c r="G3019" t="s">
        <v>429</v>
      </c>
      <c r="H3019" t="s">
        <v>39</v>
      </c>
      <c r="I3019" t="s">
        <v>40</v>
      </c>
      <c r="J3019" t="s">
        <v>40</v>
      </c>
      <c r="K3019" t="s">
        <v>40</v>
      </c>
      <c r="L3019" s="4">
        <v>3450</v>
      </c>
      <c r="M3019" s="2">
        <v>43952</v>
      </c>
      <c r="N3019" t="s">
        <v>103</v>
      </c>
      <c r="O3019" t="s">
        <v>104</v>
      </c>
      <c r="P3019" t="s">
        <v>3080</v>
      </c>
      <c r="Q3019" t="s">
        <v>3081</v>
      </c>
      <c r="R3019" t="s">
        <v>3082</v>
      </c>
      <c r="S3019" s="3">
        <v>43980</v>
      </c>
      <c r="T3019" t="s">
        <v>46</v>
      </c>
      <c r="U3019">
        <v>2087</v>
      </c>
      <c r="V3019" t="s">
        <v>2920</v>
      </c>
      <c r="W3019" t="s">
        <v>2374</v>
      </c>
      <c r="X3019">
        <v>165083937</v>
      </c>
      <c r="Y3019" s="3">
        <v>43921</v>
      </c>
      <c r="AC3019" t="s">
        <v>2921</v>
      </c>
      <c r="AH3019" t="str">
        <f>VLOOKUP(B3019,'cc Lookup'!A:J,10,0)</f>
        <v>Human Resources</v>
      </c>
      <c r="AI3019" t="str">
        <f>VLOOKUP(B3019,'cc Lookup'!A:E,5,0)</f>
        <v>HR</v>
      </c>
      <c r="AJ3019" t="s">
        <v>6737</v>
      </c>
      <c r="AK3019" t="str">
        <f t="shared" si="94"/>
        <v>E35210 Employee Service Centre</v>
      </c>
      <c r="AL3019" t="str">
        <f t="shared" si="95"/>
        <v>7310 Legal / Prof Fees</v>
      </c>
      <c r="AM3019" t="str">
        <f>VLOOKUP(W3019,Lookup!A:B,2,0)</f>
        <v>Other</v>
      </c>
    </row>
    <row r="3020" spans="1:39" x14ac:dyDescent="0.25">
      <c r="A3020" t="s">
        <v>33</v>
      </c>
      <c r="B3020" s="1" t="s">
        <v>428</v>
      </c>
      <c r="C3020" s="1" t="s">
        <v>35</v>
      </c>
      <c r="D3020" s="1" t="s">
        <v>36</v>
      </c>
      <c r="E3020" s="1" t="s">
        <v>36</v>
      </c>
      <c r="F3020" s="1" t="s">
        <v>37</v>
      </c>
      <c r="G3020" t="s">
        <v>429</v>
      </c>
      <c r="H3020" t="s">
        <v>39</v>
      </c>
      <c r="I3020" t="s">
        <v>40</v>
      </c>
      <c r="J3020" t="s">
        <v>40</v>
      </c>
      <c r="K3020" t="s">
        <v>40</v>
      </c>
      <c r="L3020" s="4">
        <v>600</v>
      </c>
      <c r="M3020" s="2">
        <v>43952</v>
      </c>
      <c r="N3020" t="s">
        <v>1595</v>
      </c>
      <c r="O3020" t="s">
        <v>1596</v>
      </c>
      <c r="P3020" t="s">
        <v>1597</v>
      </c>
      <c r="Q3020" t="s">
        <v>3105</v>
      </c>
      <c r="R3020" t="s">
        <v>1599</v>
      </c>
      <c r="S3020" s="3">
        <v>43957</v>
      </c>
      <c r="T3020" t="s">
        <v>46</v>
      </c>
      <c r="U3020">
        <v>2</v>
      </c>
      <c r="V3020" t="s">
        <v>3106</v>
      </c>
      <c r="W3020" t="s">
        <v>3107</v>
      </c>
      <c r="X3020">
        <v>155643</v>
      </c>
      <c r="Y3020" s="3">
        <v>43957</v>
      </c>
      <c r="AA3020" t="s">
        <v>3108</v>
      </c>
      <c r="AB3020" t="s">
        <v>1603</v>
      </c>
      <c r="AC3020" t="s">
        <v>1604</v>
      </c>
      <c r="AH3020" t="str">
        <f>VLOOKUP(B3020,'cc Lookup'!A:J,10,0)</f>
        <v>Human Resources</v>
      </c>
      <c r="AI3020" t="str">
        <f>VLOOKUP(B3020,'cc Lookup'!A:E,5,0)</f>
        <v>HR</v>
      </c>
      <c r="AJ3020" t="s">
        <v>6737</v>
      </c>
      <c r="AK3020" t="str">
        <f t="shared" si="94"/>
        <v>E35210 Employee Service Centre</v>
      </c>
      <c r="AL3020" t="str">
        <f t="shared" si="95"/>
        <v>7310 Legal / Prof Fees</v>
      </c>
      <c r="AM3020" t="str">
        <f>VLOOKUP(W3020,Lookup!A:B,2,0)</f>
        <v>Legal</v>
      </c>
    </row>
    <row r="3021" spans="1:39" x14ac:dyDescent="0.25">
      <c r="A3021" t="s">
        <v>33</v>
      </c>
      <c r="B3021" s="1" t="s">
        <v>428</v>
      </c>
      <c r="C3021" s="1" t="s">
        <v>35</v>
      </c>
      <c r="D3021" s="1" t="s">
        <v>36</v>
      </c>
      <c r="E3021" s="1" t="s">
        <v>36</v>
      </c>
      <c r="F3021" s="1" t="s">
        <v>37</v>
      </c>
      <c r="G3021" t="s">
        <v>429</v>
      </c>
      <c r="H3021" t="s">
        <v>39</v>
      </c>
      <c r="I3021" t="s">
        <v>40</v>
      </c>
      <c r="J3021" t="s">
        <v>40</v>
      </c>
      <c r="K3021" t="s">
        <v>40</v>
      </c>
      <c r="L3021" s="4">
        <v>2875</v>
      </c>
      <c r="M3021" s="2">
        <v>43983</v>
      </c>
      <c r="N3021" t="s">
        <v>41</v>
      </c>
      <c r="O3021" t="s">
        <v>42</v>
      </c>
      <c r="P3021" t="s">
        <v>3254</v>
      </c>
      <c r="Q3021" t="s">
        <v>3255</v>
      </c>
      <c r="R3021" t="s">
        <v>3195</v>
      </c>
      <c r="S3021" s="3">
        <v>43986</v>
      </c>
      <c r="T3021" t="s">
        <v>46</v>
      </c>
      <c r="U3021">
        <v>11</v>
      </c>
      <c r="V3021" t="s">
        <v>47</v>
      </c>
      <c r="W3021" t="s">
        <v>2374</v>
      </c>
      <c r="X3021">
        <v>4845</v>
      </c>
      <c r="Y3021" s="3">
        <v>43910</v>
      </c>
      <c r="Z3021">
        <v>165083937</v>
      </c>
      <c r="AB3021" t="s">
        <v>49</v>
      </c>
      <c r="AD3021" t="s">
        <v>3256</v>
      </c>
      <c r="AE3021">
        <v>1</v>
      </c>
      <c r="AF3021">
        <v>2875</v>
      </c>
      <c r="AH3021" t="str">
        <f>VLOOKUP(B3021,'cc Lookup'!A:J,10,0)</f>
        <v>Human Resources</v>
      </c>
      <c r="AI3021" t="str">
        <f>VLOOKUP(B3021,'cc Lookup'!A:E,5,0)</f>
        <v>HR</v>
      </c>
      <c r="AJ3021" t="s">
        <v>6737</v>
      </c>
      <c r="AK3021" t="str">
        <f t="shared" si="94"/>
        <v>E35210 Employee Service Centre</v>
      </c>
      <c r="AL3021" t="str">
        <f t="shared" si="95"/>
        <v>7310 Legal / Prof Fees</v>
      </c>
      <c r="AM3021" t="str">
        <f>VLOOKUP(W3021,Lookup!A:B,2,0)</f>
        <v>Other</v>
      </c>
    </row>
    <row r="3022" spans="1:39" x14ac:dyDescent="0.25">
      <c r="A3022" t="s">
        <v>33</v>
      </c>
      <c r="B3022" s="1" t="s">
        <v>428</v>
      </c>
      <c r="C3022" s="1" t="s">
        <v>35</v>
      </c>
      <c r="D3022" s="1" t="s">
        <v>36</v>
      </c>
      <c r="E3022" s="1" t="s">
        <v>36</v>
      </c>
      <c r="F3022" s="1" t="s">
        <v>37</v>
      </c>
      <c r="G3022" t="s">
        <v>429</v>
      </c>
      <c r="H3022" t="s">
        <v>39</v>
      </c>
      <c r="I3022" t="s">
        <v>40</v>
      </c>
      <c r="J3022" t="s">
        <v>40</v>
      </c>
      <c r="K3022" t="s">
        <v>40</v>
      </c>
      <c r="L3022" s="4">
        <v>-3450</v>
      </c>
      <c r="M3022" s="2">
        <v>43983</v>
      </c>
      <c r="N3022" t="s">
        <v>103</v>
      </c>
      <c r="O3022" t="s">
        <v>104</v>
      </c>
      <c r="P3022" t="s">
        <v>3080</v>
      </c>
      <c r="Q3022" t="s">
        <v>3206</v>
      </c>
      <c r="R3022" t="s">
        <v>3207</v>
      </c>
      <c r="S3022" s="3">
        <v>43980</v>
      </c>
      <c r="T3022" t="s">
        <v>46</v>
      </c>
      <c r="U3022">
        <v>2087</v>
      </c>
      <c r="V3022" t="s">
        <v>2920</v>
      </c>
      <c r="W3022" t="s">
        <v>2374</v>
      </c>
      <c r="X3022">
        <v>165083937</v>
      </c>
      <c r="Y3022" s="3">
        <v>43921</v>
      </c>
      <c r="AC3022" t="s">
        <v>2921</v>
      </c>
      <c r="AH3022" t="str">
        <f>VLOOKUP(B3022,'cc Lookup'!A:J,10,0)</f>
        <v>Human Resources</v>
      </c>
      <c r="AI3022" t="str">
        <f>VLOOKUP(B3022,'cc Lookup'!A:E,5,0)</f>
        <v>HR</v>
      </c>
      <c r="AJ3022" t="s">
        <v>6737</v>
      </c>
      <c r="AK3022" t="str">
        <f t="shared" si="94"/>
        <v>E35210 Employee Service Centre</v>
      </c>
      <c r="AL3022" t="str">
        <f t="shared" si="95"/>
        <v>7310 Legal / Prof Fees</v>
      </c>
      <c r="AM3022" t="str">
        <f>VLOOKUP(W3022,Lookup!A:B,2,0)</f>
        <v>Other</v>
      </c>
    </row>
    <row r="3023" spans="1:39" x14ac:dyDescent="0.25">
      <c r="A3023" t="s">
        <v>33</v>
      </c>
      <c r="B3023" s="1" t="s">
        <v>428</v>
      </c>
      <c r="C3023" s="1" t="s">
        <v>35</v>
      </c>
      <c r="D3023" s="1" t="s">
        <v>36</v>
      </c>
      <c r="E3023" s="1" t="s">
        <v>36</v>
      </c>
      <c r="F3023" s="1" t="s">
        <v>37</v>
      </c>
      <c r="G3023" t="s">
        <v>429</v>
      </c>
      <c r="H3023" t="s">
        <v>39</v>
      </c>
      <c r="I3023" t="s">
        <v>40</v>
      </c>
      <c r="J3023" t="s">
        <v>40</v>
      </c>
      <c r="K3023" t="s">
        <v>40</v>
      </c>
      <c r="L3023" s="4">
        <v>575</v>
      </c>
      <c r="M3023" s="2">
        <v>43983</v>
      </c>
      <c r="N3023" t="s">
        <v>103</v>
      </c>
      <c r="O3023" t="s">
        <v>104</v>
      </c>
      <c r="P3023" t="s">
        <v>3208</v>
      </c>
      <c r="Q3023" t="s">
        <v>3209</v>
      </c>
      <c r="R3023" t="s">
        <v>3210</v>
      </c>
      <c r="S3023" s="3">
        <v>44012</v>
      </c>
      <c r="T3023" t="s">
        <v>46</v>
      </c>
      <c r="U3023">
        <v>2233</v>
      </c>
      <c r="V3023" t="s">
        <v>2920</v>
      </c>
      <c r="W3023" t="s">
        <v>2374</v>
      </c>
      <c r="X3023">
        <v>165083937</v>
      </c>
      <c r="Y3023" s="3">
        <v>43921</v>
      </c>
      <c r="AC3023" t="s">
        <v>2921</v>
      </c>
      <c r="AH3023" t="str">
        <f>VLOOKUP(B3023,'cc Lookup'!A:J,10,0)</f>
        <v>Human Resources</v>
      </c>
      <c r="AI3023" t="str">
        <f>VLOOKUP(B3023,'cc Lookup'!A:E,5,0)</f>
        <v>HR</v>
      </c>
      <c r="AJ3023" t="s">
        <v>6737</v>
      </c>
      <c r="AK3023" t="str">
        <f t="shared" si="94"/>
        <v>E35210 Employee Service Centre</v>
      </c>
      <c r="AL3023" t="str">
        <f t="shared" si="95"/>
        <v>7310 Legal / Prof Fees</v>
      </c>
      <c r="AM3023" t="str">
        <f>VLOOKUP(W3023,Lookup!A:B,2,0)</f>
        <v>Other</v>
      </c>
    </row>
    <row r="3024" spans="1:39" x14ac:dyDescent="0.25">
      <c r="A3024" t="s">
        <v>33</v>
      </c>
      <c r="B3024" s="1" t="s">
        <v>428</v>
      </c>
      <c r="C3024" s="1" t="s">
        <v>35</v>
      </c>
      <c r="D3024" s="1" t="s">
        <v>36</v>
      </c>
      <c r="E3024" s="1" t="s">
        <v>36</v>
      </c>
      <c r="F3024" s="1" t="s">
        <v>37</v>
      </c>
      <c r="G3024" t="s">
        <v>429</v>
      </c>
      <c r="H3024" t="s">
        <v>39</v>
      </c>
      <c r="I3024" t="s">
        <v>40</v>
      </c>
      <c r="J3024" t="s">
        <v>40</v>
      </c>
      <c r="K3024" t="s">
        <v>40</v>
      </c>
      <c r="L3024" s="4">
        <v>575</v>
      </c>
      <c r="M3024" s="2">
        <v>44013</v>
      </c>
      <c r="N3024" t="s">
        <v>311</v>
      </c>
      <c r="O3024" t="s">
        <v>56</v>
      </c>
      <c r="P3024" t="s">
        <v>3326</v>
      </c>
      <c r="Q3024" t="s">
        <v>3327</v>
      </c>
      <c r="R3024" t="s">
        <v>3328</v>
      </c>
      <c r="S3024" s="3">
        <v>44046</v>
      </c>
      <c r="T3024" t="s">
        <v>2266</v>
      </c>
      <c r="U3024">
        <v>1003</v>
      </c>
      <c r="V3024" t="s">
        <v>3329</v>
      </c>
      <c r="W3024" t="s">
        <v>3328</v>
      </c>
      <c r="Y3024" s="3">
        <v>44046</v>
      </c>
      <c r="AA3024" t="s">
        <v>3330</v>
      </c>
      <c r="AD3024" t="s">
        <v>3256</v>
      </c>
      <c r="AH3024" t="str">
        <f>VLOOKUP(B3024,'cc Lookup'!A:J,10,0)</f>
        <v>Human Resources</v>
      </c>
      <c r="AI3024" t="str">
        <f>VLOOKUP(B3024,'cc Lookup'!A:E,5,0)</f>
        <v>HR</v>
      </c>
      <c r="AJ3024" t="s">
        <v>6737</v>
      </c>
      <c r="AK3024" t="str">
        <f t="shared" si="94"/>
        <v>E35210 Employee Service Centre</v>
      </c>
      <c r="AL3024" t="str">
        <f t="shared" si="95"/>
        <v>7310 Legal / Prof Fees</v>
      </c>
      <c r="AM3024" t="str">
        <f>VLOOKUP(W3024,Lookup!A:B,2,0)</f>
        <v>Other</v>
      </c>
    </row>
    <row r="3025" spans="1:39" x14ac:dyDescent="0.25">
      <c r="A3025" t="s">
        <v>33</v>
      </c>
      <c r="B3025" s="1" t="s">
        <v>428</v>
      </c>
      <c r="C3025" s="1" t="s">
        <v>35</v>
      </c>
      <c r="D3025" s="1" t="s">
        <v>36</v>
      </c>
      <c r="E3025" s="1" t="s">
        <v>36</v>
      </c>
      <c r="F3025" s="1" t="s">
        <v>37</v>
      </c>
      <c r="G3025" t="s">
        <v>429</v>
      </c>
      <c r="H3025" t="s">
        <v>39</v>
      </c>
      <c r="I3025" t="s">
        <v>40</v>
      </c>
      <c r="J3025" t="s">
        <v>40</v>
      </c>
      <c r="K3025" t="s">
        <v>40</v>
      </c>
      <c r="L3025" s="4">
        <v>-575</v>
      </c>
      <c r="M3025" s="2">
        <v>44013</v>
      </c>
      <c r="N3025" t="s">
        <v>103</v>
      </c>
      <c r="O3025" t="s">
        <v>104</v>
      </c>
      <c r="P3025" t="s">
        <v>3208</v>
      </c>
      <c r="Q3025" t="s">
        <v>3301</v>
      </c>
      <c r="R3025" t="s">
        <v>3302</v>
      </c>
      <c r="S3025" s="3">
        <v>44012</v>
      </c>
      <c r="T3025" t="s">
        <v>46</v>
      </c>
      <c r="U3025">
        <v>2233</v>
      </c>
      <c r="V3025" t="s">
        <v>2920</v>
      </c>
      <c r="W3025" t="s">
        <v>2374</v>
      </c>
      <c r="X3025">
        <v>165083937</v>
      </c>
      <c r="Y3025" s="3">
        <v>43921</v>
      </c>
      <c r="AC3025" t="s">
        <v>2921</v>
      </c>
      <c r="AH3025" t="str">
        <f>VLOOKUP(B3025,'cc Lookup'!A:J,10,0)</f>
        <v>Human Resources</v>
      </c>
      <c r="AI3025" t="str">
        <f>VLOOKUP(B3025,'cc Lookup'!A:E,5,0)</f>
        <v>HR</v>
      </c>
      <c r="AJ3025" t="s">
        <v>6737</v>
      </c>
      <c r="AK3025" t="str">
        <f t="shared" si="94"/>
        <v>E35210 Employee Service Centre</v>
      </c>
      <c r="AL3025" t="str">
        <f t="shared" si="95"/>
        <v>7310 Legal / Prof Fees</v>
      </c>
      <c r="AM3025" t="str">
        <f>VLOOKUP(W3025,Lookup!A:B,2,0)</f>
        <v>Other</v>
      </c>
    </row>
    <row r="3026" spans="1:39" x14ac:dyDescent="0.25">
      <c r="A3026" t="s">
        <v>33</v>
      </c>
      <c r="B3026" s="1" t="s">
        <v>428</v>
      </c>
      <c r="C3026" s="1" t="s">
        <v>35</v>
      </c>
      <c r="D3026" s="1" t="s">
        <v>36</v>
      </c>
      <c r="E3026" s="1" t="s">
        <v>36</v>
      </c>
      <c r="F3026" s="1" t="s">
        <v>37</v>
      </c>
      <c r="G3026" t="s">
        <v>429</v>
      </c>
      <c r="H3026" t="s">
        <v>39</v>
      </c>
      <c r="I3026" t="s">
        <v>40</v>
      </c>
      <c r="J3026" t="s">
        <v>40</v>
      </c>
      <c r="K3026" t="s">
        <v>40</v>
      </c>
      <c r="L3026" s="4">
        <v>7547.5</v>
      </c>
      <c r="M3026" s="2">
        <v>44013</v>
      </c>
      <c r="N3026" t="s">
        <v>103</v>
      </c>
      <c r="O3026" t="s">
        <v>104</v>
      </c>
      <c r="P3026" t="s">
        <v>3303</v>
      </c>
      <c r="Q3026" t="s">
        <v>3304</v>
      </c>
      <c r="R3026" t="s">
        <v>3305</v>
      </c>
      <c r="S3026" s="3">
        <v>44043</v>
      </c>
      <c r="T3026" t="s">
        <v>46</v>
      </c>
      <c r="U3026">
        <v>2227</v>
      </c>
      <c r="V3026" t="s">
        <v>3331</v>
      </c>
      <c r="W3026" t="s">
        <v>3332</v>
      </c>
      <c r="X3026">
        <v>165086154</v>
      </c>
      <c r="Y3026" s="3">
        <v>44039</v>
      </c>
      <c r="AC3026" t="s">
        <v>3333</v>
      </c>
      <c r="AH3026" t="str">
        <f>VLOOKUP(B3026,'cc Lookup'!A:J,10,0)</f>
        <v>Human Resources</v>
      </c>
      <c r="AI3026" t="str">
        <f>VLOOKUP(B3026,'cc Lookup'!A:E,5,0)</f>
        <v>HR</v>
      </c>
      <c r="AJ3026" t="s">
        <v>6737</v>
      </c>
      <c r="AK3026" t="str">
        <f t="shared" si="94"/>
        <v>E35210 Employee Service Centre</v>
      </c>
      <c r="AL3026" t="str">
        <f t="shared" si="95"/>
        <v>7310 Legal / Prof Fees</v>
      </c>
      <c r="AM3026" t="str">
        <f>VLOOKUP(W3026,Lookup!A:B,2,0)</f>
        <v>Other</v>
      </c>
    </row>
    <row r="3027" spans="1:39" x14ac:dyDescent="0.25">
      <c r="A3027" t="s">
        <v>33</v>
      </c>
      <c r="B3027" s="1" t="s">
        <v>428</v>
      </c>
      <c r="C3027" s="1" t="s">
        <v>35</v>
      </c>
      <c r="D3027" s="1" t="s">
        <v>36</v>
      </c>
      <c r="E3027" s="1" t="s">
        <v>36</v>
      </c>
      <c r="F3027" s="1" t="s">
        <v>37</v>
      </c>
      <c r="G3027" t="s">
        <v>429</v>
      </c>
      <c r="H3027" t="s">
        <v>39</v>
      </c>
      <c r="I3027" t="s">
        <v>40</v>
      </c>
      <c r="J3027" t="s">
        <v>40</v>
      </c>
      <c r="K3027" t="s">
        <v>40</v>
      </c>
      <c r="L3027" s="4">
        <v>575</v>
      </c>
      <c r="M3027" s="2">
        <v>44013</v>
      </c>
      <c r="N3027" t="s">
        <v>103</v>
      </c>
      <c r="O3027" t="s">
        <v>104</v>
      </c>
      <c r="P3027" t="s">
        <v>3303</v>
      </c>
      <c r="Q3027" t="s">
        <v>3304</v>
      </c>
      <c r="R3027" t="s">
        <v>3305</v>
      </c>
      <c r="S3027" s="3">
        <v>44043</v>
      </c>
      <c r="T3027" t="s">
        <v>46</v>
      </c>
      <c r="U3027">
        <v>2228</v>
      </c>
      <c r="V3027" t="s">
        <v>2920</v>
      </c>
      <c r="W3027" t="s">
        <v>2374</v>
      </c>
      <c r="X3027">
        <v>165083937</v>
      </c>
      <c r="Y3027" s="3">
        <v>43921</v>
      </c>
      <c r="AC3027" t="s">
        <v>2921</v>
      </c>
      <c r="AH3027" t="str">
        <f>VLOOKUP(B3027,'cc Lookup'!A:J,10,0)</f>
        <v>Human Resources</v>
      </c>
      <c r="AI3027" t="str">
        <f>VLOOKUP(B3027,'cc Lookup'!A:E,5,0)</f>
        <v>HR</v>
      </c>
      <c r="AJ3027" t="s">
        <v>6737</v>
      </c>
      <c r="AK3027" t="str">
        <f t="shared" si="94"/>
        <v>E35210 Employee Service Centre</v>
      </c>
      <c r="AL3027" t="str">
        <f t="shared" si="95"/>
        <v>7310 Legal / Prof Fees</v>
      </c>
      <c r="AM3027" t="str">
        <f>VLOOKUP(W3027,Lookup!A:B,2,0)</f>
        <v>Other</v>
      </c>
    </row>
    <row r="3028" spans="1:39" x14ac:dyDescent="0.25">
      <c r="A3028" t="s">
        <v>33</v>
      </c>
      <c r="B3028" s="1" t="s">
        <v>428</v>
      </c>
      <c r="C3028" s="1" t="s">
        <v>35</v>
      </c>
      <c r="D3028" s="1" t="s">
        <v>36</v>
      </c>
      <c r="E3028" s="1" t="s">
        <v>36</v>
      </c>
      <c r="F3028" s="1" t="s">
        <v>37</v>
      </c>
      <c r="G3028" t="s">
        <v>429</v>
      </c>
      <c r="H3028" t="s">
        <v>39</v>
      </c>
      <c r="I3028" t="s">
        <v>40</v>
      </c>
      <c r="J3028" t="s">
        <v>40</v>
      </c>
      <c r="K3028" t="s">
        <v>40</v>
      </c>
      <c r="L3028" s="4">
        <v>2093</v>
      </c>
      <c r="M3028" s="2">
        <v>44013</v>
      </c>
      <c r="N3028" t="s">
        <v>103</v>
      </c>
      <c r="O3028" t="s">
        <v>104</v>
      </c>
      <c r="P3028" t="s">
        <v>3303</v>
      </c>
      <c r="Q3028" t="s">
        <v>3304</v>
      </c>
      <c r="R3028" t="s">
        <v>3305</v>
      </c>
      <c r="S3028" s="3">
        <v>44043</v>
      </c>
      <c r="T3028" t="s">
        <v>46</v>
      </c>
      <c r="U3028">
        <v>2229</v>
      </c>
      <c r="V3028" t="s">
        <v>3334</v>
      </c>
      <c r="W3028" t="s">
        <v>2789</v>
      </c>
      <c r="X3028">
        <v>165086023</v>
      </c>
      <c r="Y3028" s="3">
        <v>44033</v>
      </c>
      <c r="AC3028" t="s">
        <v>792</v>
      </c>
      <c r="AH3028" t="str">
        <f>VLOOKUP(B3028,'cc Lookup'!A:J,10,0)</f>
        <v>Human Resources</v>
      </c>
      <c r="AI3028" t="str">
        <f>VLOOKUP(B3028,'cc Lookup'!A:E,5,0)</f>
        <v>HR</v>
      </c>
      <c r="AJ3028" t="s">
        <v>6737</v>
      </c>
      <c r="AK3028" t="str">
        <f t="shared" si="94"/>
        <v>E35210 Employee Service Centre</v>
      </c>
      <c r="AL3028" t="str">
        <f t="shared" si="95"/>
        <v>7310 Legal / Prof Fees</v>
      </c>
      <c r="AM3028" t="str">
        <f>VLOOKUP(W3028,Lookup!A:B,2,0)</f>
        <v>Legal</v>
      </c>
    </row>
    <row r="3029" spans="1:39" x14ac:dyDescent="0.25">
      <c r="A3029" t="s">
        <v>33</v>
      </c>
      <c r="B3029" s="1" t="s">
        <v>428</v>
      </c>
      <c r="C3029" s="1" t="s">
        <v>35</v>
      </c>
      <c r="D3029" s="1" t="s">
        <v>36</v>
      </c>
      <c r="E3029" s="1" t="s">
        <v>36</v>
      </c>
      <c r="F3029" s="1" t="s">
        <v>37</v>
      </c>
      <c r="G3029" t="s">
        <v>429</v>
      </c>
      <c r="H3029" t="s">
        <v>39</v>
      </c>
      <c r="I3029" t="s">
        <v>40</v>
      </c>
      <c r="J3029" t="s">
        <v>40</v>
      </c>
      <c r="K3029" t="s">
        <v>40</v>
      </c>
      <c r="L3029" s="4">
        <v>-7547.5</v>
      </c>
      <c r="M3029" s="2">
        <v>44044</v>
      </c>
      <c r="N3029" t="s">
        <v>55</v>
      </c>
      <c r="O3029" t="s">
        <v>56</v>
      </c>
      <c r="P3029" t="s">
        <v>3445</v>
      </c>
      <c r="Q3029" t="s">
        <v>3446</v>
      </c>
      <c r="R3029" t="s">
        <v>3447</v>
      </c>
      <c r="S3029" s="3">
        <v>44077</v>
      </c>
      <c r="T3029" t="s">
        <v>350</v>
      </c>
      <c r="U3029">
        <v>19</v>
      </c>
      <c r="V3029" t="s">
        <v>3448</v>
      </c>
      <c r="W3029" t="s">
        <v>3447</v>
      </c>
      <c r="Y3029" s="3">
        <v>44077</v>
      </c>
      <c r="AA3029" t="s">
        <v>3448</v>
      </c>
      <c r="AH3029" t="str">
        <f>VLOOKUP(B3029,'cc Lookup'!A:J,10,0)</f>
        <v>Human Resources</v>
      </c>
      <c r="AI3029" t="str">
        <f>VLOOKUP(B3029,'cc Lookup'!A:E,5,0)</f>
        <v>HR</v>
      </c>
      <c r="AJ3029" t="s">
        <v>6737</v>
      </c>
      <c r="AK3029" t="str">
        <f t="shared" si="94"/>
        <v>E35210 Employee Service Centre</v>
      </c>
      <c r="AL3029" t="str">
        <f t="shared" si="95"/>
        <v>7310 Legal / Prof Fees</v>
      </c>
      <c r="AM3029" t="str">
        <f>VLOOKUP(W3029,Lookup!A:B,2,0)</f>
        <v>Other</v>
      </c>
    </row>
    <row r="3030" spans="1:39" x14ac:dyDescent="0.25">
      <c r="A3030" t="s">
        <v>33</v>
      </c>
      <c r="B3030" s="1" t="s">
        <v>428</v>
      </c>
      <c r="C3030" s="1" t="s">
        <v>35</v>
      </c>
      <c r="D3030" s="1" t="s">
        <v>36</v>
      </c>
      <c r="E3030" s="1" t="s">
        <v>36</v>
      </c>
      <c r="F3030" s="1" t="s">
        <v>37</v>
      </c>
      <c r="G3030" t="s">
        <v>429</v>
      </c>
      <c r="H3030" t="s">
        <v>39</v>
      </c>
      <c r="I3030" t="s">
        <v>40</v>
      </c>
      <c r="J3030" t="s">
        <v>40</v>
      </c>
      <c r="K3030" t="s">
        <v>40</v>
      </c>
      <c r="L3030" s="4">
        <v>3450</v>
      </c>
      <c r="M3030" s="2">
        <v>44044</v>
      </c>
      <c r="N3030" t="s">
        <v>311</v>
      </c>
      <c r="O3030" t="s">
        <v>56</v>
      </c>
      <c r="P3030" t="s">
        <v>2464</v>
      </c>
      <c r="Q3030" t="s">
        <v>3382</v>
      </c>
      <c r="R3030" t="s">
        <v>3383</v>
      </c>
      <c r="S3030" s="3">
        <v>44067</v>
      </c>
      <c r="T3030" t="s">
        <v>350</v>
      </c>
      <c r="U3030">
        <v>23</v>
      </c>
      <c r="V3030" t="s">
        <v>3442</v>
      </c>
      <c r="W3030" t="s">
        <v>3383</v>
      </c>
      <c r="Y3030" s="3">
        <v>44067</v>
      </c>
      <c r="AA3030" t="s">
        <v>3442</v>
      </c>
      <c r="AH3030" t="str">
        <f>VLOOKUP(B3030,'cc Lookup'!A:J,10,0)</f>
        <v>Human Resources</v>
      </c>
      <c r="AI3030" t="str">
        <f>VLOOKUP(B3030,'cc Lookup'!A:E,5,0)</f>
        <v>HR</v>
      </c>
      <c r="AJ3030" t="s">
        <v>6737</v>
      </c>
      <c r="AK3030" t="str">
        <f t="shared" si="94"/>
        <v>E35210 Employee Service Centre</v>
      </c>
      <c r="AL3030" t="str">
        <f t="shared" si="95"/>
        <v>7310 Legal / Prof Fees</v>
      </c>
      <c r="AM3030" t="str">
        <f>VLOOKUP(W3030,Lookup!A:B,2,0)</f>
        <v>Other</v>
      </c>
    </row>
    <row r="3031" spans="1:39" x14ac:dyDescent="0.25">
      <c r="A3031" t="s">
        <v>33</v>
      </c>
      <c r="B3031" s="1" t="s">
        <v>428</v>
      </c>
      <c r="C3031" s="1" t="s">
        <v>35</v>
      </c>
      <c r="D3031" s="1" t="s">
        <v>36</v>
      </c>
      <c r="E3031" s="1" t="s">
        <v>36</v>
      </c>
      <c r="F3031" s="1" t="s">
        <v>37</v>
      </c>
      <c r="G3031" t="s">
        <v>429</v>
      </c>
      <c r="H3031" t="s">
        <v>39</v>
      </c>
      <c r="I3031" t="s">
        <v>40</v>
      </c>
      <c r="J3031" t="s">
        <v>40</v>
      </c>
      <c r="K3031" t="s">
        <v>40</v>
      </c>
      <c r="L3031" s="4">
        <v>-575</v>
      </c>
      <c r="M3031" s="2">
        <v>44044</v>
      </c>
      <c r="N3031" t="s">
        <v>311</v>
      </c>
      <c r="O3031" t="s">
        <v>56</v>
      </c>
      <c r="P3031" t="s">
        <v>2464</v>
      </c>
      <c r="Q3031" t="s">
        <v>3382</v>
      </c>
      <c r="R3031" t="s">
        <v>3383</v>
      </c>
      <c r="S3031" s="3">
        <v>44067</v>
      </c>
      <c r="T3031" t="s">
        <v>350</v>
      </c>
      <c r="U3031">
        <v>24</v>
      </c>
      <c r="V3031" t="s">
        <v>3418</v>
      </c>
      <c r="W3031" t="s">
        <v>3383</v>
      </c>
      <c r="Y3031" s="3">
        <v>44067</v>
      </c>
      <c r="AA3031" t="s">
        <v>3419</v>
      </c>
      <c r="AD3031" t="s">
        <v>3420</v>
      </c>
      <c r="AH3031" t="str">
        <f>VLOOKUP(B3031,'cc Lookup'!A:J,10,0)</f>
        <v>Human Resources</v>
      </c>
      <c r="AI3031" t="str">
        <f>VLOOKUP(B3031,'cc Lookup'!A:E,5,0)</f>
        <v>HR</v>
      </c>
      <c r="AJ3031" t="s">
        <v>6737</v>
      </c>
      <c r="AK3031" t="str">
        <f t="shared" si="94"/>
        <v>E35210 Employee Service Centre</v>
      </c>
      <c r="AL3031" t="str">
        <f t="shared" si="95"/>
        <v>7310 Legal / Prof Fees</v>
      </c>
      <c r="AM3031" t="str">
        <f>VLOOKUP(W3031,Lookup!A:B,2,0)</f>
        <v>Other</v>
      </c>
    </row>
    <row r="3032" spans="1:39" x14ac:dyDescent="0.25">
      <c r="A3032" t="s">
        <v>33</v>
      </c>
      <c r="B3032" s="1" t="s">
        <v>428</v>
      </c>
      <c r="C3032" s="1" t="s">
        <v>35</v>
      </c>
      <c r="D3032" s="1" t="s">
        <v>36</v>
      </c>
      <c r="E3032" s="1" t="s">
        <v>36</v>
      </c>
      <c r="F3032" s="1" t="s">
        <v>37</v>
      </c>
      <c r="G3032" t="s">
        <v>429</v>
      </c>
      <c r="H3032" t="s">
        <v>39</v>
      </c>
      <c r="I3032" t="s">
        <v>40</v>
      </c>
      <c r="J3032" t="s">
        <v>40</v>
      </c>
      <c r="K3032" t="s">
        <v>40</v>
      </c>
      <c r="L3032" s="4">
        <v>-600</v>
      </c>
      <c r="M3032" s="2">
        <v>44044</v>
      </c>
      <c r="N3032" t="s">
        <v>311</v>
      </c>
      <c r="O3032" t="s">
        <v>56</v>
      </c>
      <c r="P3032" t="s">
        <v>2464</v>
      </c>
      <c r="Q3032" t="s">
        <v>3382</v>
      </c>
      <c r="R3032" t="s">
        <v>3383</v>
      </c>
      <c r="S3032" s="3">
        <v>44067</v>
      </c>
      <c r="T3032" t="s">
        <v>350</v>
      </c>
      <c r="U3032">
        <v>25</v>
      </c>
      <c r="V3032" t="s">
        <v>3421</v>
      </c>
      <c r="W3032" t="s">
        <v>3383</v>
      </c>
      <c r="Y3032" s="3">
        <v>44067</v>
      </c>
      <c r="AA3032" t="s">
        <v>3421</v>
      </c>
      <c r="AH3032" t="str">
        <f>VLOOKUP(B3032,'cc Lookup'!A:J,10,0)</f>
        <v>Human Resources</v>
      </c>
      <c r="AI3032" t="str">
        <f>VLOOKUP(B3032,'cc Lookup'!A:E,5,0)</f>
        <v>HR</v>
      </c>
      <c r="AJ3032" t="s">
        <v>6737</v>
      </c>
      <c r="AK3032" t="str">
        <f t="shared" si="94"/>
        <v>E35210 Employee Service Centre</v>
      </c>
      <c r="AL3032" t="str">
        <f t="shared" si="95"/>
        <v>7310 Legal / Prof Fees</v>
      </c>
      <c r="AM3032" t="str">
        <f>VLOOKUP(W3032,Lookup!A:B,2,0)</f>
        <v>Other</v>
      </c>
    </row>
    <row r="3033" spans="1:39" x14ac:dyDescent="0.25">
      <c r="A3033" t="s">
        <v>33</v>
      </c>
      <c r="B3033" s="1" t="s">
        <v>428</v>
      </c>
      <c r="C3033" s="1" t="s">
        <v>35</v>
      </c>
      <c r="D3033" s="1" t="s">
        <v>36</v>
      </c>
      <c r="E3033" s="1" t="s">
        <v>36</v>
      </c>
      <c r="F3033" s="1" t="s">
        <v>37</v>
      </c>
      <c r="G3033" t="s">
        <v>429</v>
      </c>
      <c r="H3033" t="s">
        <v>39</v>
      </c>
      <c r="I3033" t="s">
        <v>40</v>
      </c>
      <c r="J3033" t="s">
        <v>40</v>
      </c>
      <c r="K3033" t="s">
        <v>40</v>
      </c>
      <c r="L3033" s="4">
        <v>-2093</v>
      </c>
      <c r="M3033" s="2">
        <v>44044</v>
      </c>
      <c r="N3033" t="s">
        <v>311</v>
      </c>
      <c r="O3033" t="s">
        <v>56</v>
      </c>
      <c r="P3033" t="s">
        <v>2464</v>
      </c>
      <c r="Q3033" t="s">
        <v>3382</v>
      </c>
      <c r="R3033" t="s">
        <v>3383</v>
      </c>
      <c r="S3033" s="3">
        <v>44067</v>
      </c>
      <c r="T3033" t="s">
        <v>350</v>
      </c>
      <c r="U3033">
        <v>26</v>
      </c>
      <c r="V3033" t="s">
        <v>3431</v>
      </c>
      <c r="W3033" t="s">
        <v>3383</v>
      </c>
      <c r="Y3033" s="3">
        <v>44067</v>
      </c>
      <c r="AA3033" t="s">
        <v>3432</v>
      </c>
      <c r="AD3033" t="s">
        <v>3433</v>
      </c>
      <c r="AH3033" t="str">
        <f>VLOOKUP(B3033,'cc Lookup'!A:J,10,0)</f>
        <v>Human Resources</v>
      </c>
      <c r="AI3033" t="str">
        <f>VLOOKUP(B3033,'cc Lookup'!A:E,5,0)</f>
        <v>HR</v>
      </c>
      <c r="AJ3033" t="s">
        <v>6737</v>
      </c>
      <c r="AK3033" t="str">
        <f t="shared" si="94"/>
        <v>E35210 Employee Service Centre</v>
      </c>
      <c r="AL3033" t="str">
        <f t="shared" si="95"/>
        <v>7310 Legal / Prof Fees</v>
      </c>
      <c r="AM3033" t="str">
        <f>VLOOKUP(W3033,Lookup!A:B,2,0)</f>
        <v>Other</v>
      </c>
    </row>
    <row r="3034" spans="1:39" x14ac:dyDescent="0.25">
      <c r="A3034" t="s">
        <v>33</v>
      </c>
      <c r="B3034" s="1" t="s">
        <v>428</v>
      </c>
      <c r="C3034" s="1" t="s">
        <v>35</v>
      </c>
      <c r="D3034" s="1" t="s">
        <v>36</v>
      </c>
      <c r="E3034" s="1" t="s">
        <v>36</v>
      </c>
      <c r="F3034" s="1" t="s">
        <v>37</v>
      </c>
      <c r="G3034" t="s">
        <v>429</v>
      </c>
      <c r="H3034" t="s">
        <v>39</v>
      </c>
      <c r="I3034" t="s">
        <v>40</v>
      </c>
      <c r="J3034" t="s">
        <v>40</v>
      </c>
      <c r="K3034" t="s">
        <v>40</v>
      </c>
      <c r="L3034" s="4">
        <v>-2875</v>
      </c>
      <c r="M3034" s="2">
        <v>44044</v>
      </c>
      <c r="N3034" t="s">
        <v>311</v>
      </c>
      <c r="O3034" t="s">
        <v>56</v>
      </c>
      <c r="P3034" t="s">
        <v>2464</v>
      </c>
      <c r="Q3034" t="s">
        <v>3382</v>
      </c>
      <c r="R3034" t="s">
        <v>3383</v>
      </c>
      <c r="S3034" s="3">
        <v>44067</v>
      </c>
      <c r="T3034" t="s">
        <v>350</v>
      </c>
      <c r="U3034">
        <v>27</v>
      </c>
      <c r="V3034" t="s">
        <v>3434</v>
      </c>
      <c r="W3034" t="s">
        <v>3383</v>
      </c>
      <c r="Y3034" s="3">
        <v>44067</v>
      </c>
      <c r="AA3034" t="s">
        <v>3435</v>
      </c>
      <c r="AD3034" t="s">
        <v>3256</v>
      </c>
      <c r="AH3034" t="str">
        <f>VLOOKUP(B3034,'cc Lookup'!A:J,10,0)</f>
        <v>Human Resources</v>
      </c>
      <c r="AI3034" t="str">
        <f>VLOOKUP(B3034,'cc Lookup'!A:E,5,0)</f>
        <v>HR</v>
      </c>
      <c r="AJ3034" t="s">
        <v>6737</v>
      </c>
      <c r="AK3034" t="str">
        <f t="shared" si="94"/>
        <v>E35210 Employee Service Centre</v>
      </c>
      <c r="AL3034" t="str">
        <f t="shared" si="95"/>
        <v>7310 Legal / Prof Fees</v>
      </c>
      <c r="AM3034" t="str">
        <f>VLOOKUP(W3034,Lookup!A:B,2,0)</f>
        <v>Other</v>
      </c>
    </row>
    <row r="3035" spans="1:39" x14ac:dyDescent="0.25">
      <c r="A3035" t="s">
        <v>33</v>
      </c>
      <c r="B3035" s="1" t="s">
        <v>428</v>
      </c>
      <c r="C3035" s="1" t="s">
        <v>35</v>
      </c>
      <c r="D3035" s="1" t="s">
        <v>36</v>
      </c>
      <c r="E3035" s="1" t="s">
        <v>36</v>
      </c>
      <c r="F3035" s="1" t="s">
        <v>37</v>
      </c>
      <c r="G3035" t="s">
        <v>429</v>
      </c>
      <c r="H3035" t="s">
        <v>39</v>
      </c>
      <c r="I3035" t="s">
        <v>40</v>
      </c>
      <c r="J3035" t="s">
        <v>40</v>
      </c>
      <c r="K3035" t="s">
        <v>40</v>
      </c>
      <c r="L3035" s="4">
        <v>2093</v>
      </c>
      <c r="M3035" s="2">
        <v>44044</v>
      </c>
      <c r="N3035" t="s">
        <v>41</v>
      </c>
      <c r="O3035" t="s">
        <v>42</v>
      </c>
      <c r="P3035" t="s">
        <v>3449</v>
      </c>
      <c r="Q3035" t="s">
        <v>3450</v>
      </c>
      <c r="R3035" t="s">
        <v>3364</v>
      </c>
      <c r="S3035" s="3">
        <v>44049</v>
      </c>
      <c r="T3035" t="s">
        <v>46</v>
      </c>
      <c r="U3035">
        <v>9</v>
      </c>
      <c r="V3035" t="s">
        <v>47</v>
      </c>
      <c r="W3035" t="s">
        <v>2789</v>
      </c>
      <c r="X3035" t="s">
        <v>3451</v>
      </c>
      <c r="Y3035" s="3">
        <v>44032</v>
      </c>
      <c r="Z3035">
        <v>165086023</v>
      </c>
      <c r="AB3035" t="s">
        <v>49</v>
      </c>
      <c r="AD3035" t="s">
        <v>3433</v>
      </c>
      <c r="AE3035">
        <v>1</v>
      </c>
      <c r="AF3035">
        <v>2093</v>
      </c>
      <c r="AH3035" t="str">
        <f>VLOOKUP(B3035,'cc Lookup'!A:J,10,0)</f>
        <v>Human Resources</v>
      </c>
      <c r="AI3035" t="str">
        <f>VLOOKUP(B3035,'cc Lookup'!A:E,5,0)</f>
        <v>HR</v>
      </c>
      <c r="AJ3035" t="s">
        <v>6737</v>
      </c>
      <c r="AK3035" t="str">
        <f t="shared" si="94"/>
        <v>E35210 Employee Service Centre</v>
      </c>
      <c r="AL3035" t="str">
        <f t="shared" si="95"/>
        <v>7310 Legal / Prof Fees</v>
      </c>
      <c r="AM3035" t="str">
        <f>VLOOKUP(W3035,Lookup!A:B,2,0)</f>
        <v>Legal</v>
      </c>
    </row>
    <row r="3036" spans="1:39" x14ac:dyDescent="0.25">
      <c r="A3036" t="s">
        <v>33</v>
      </c>
      <c r="B3036" s="1" t="s">
        <v>428</v>
      </c>
      <c r="C3036" s="1" t="s">
        <v>35</v>
      </c>
      <c r="D3036" s="1" t="s">
        <v>36</v>
      </c>
      <c r="E3036" s="1" t="s">
        <v>36</v>
      </c>
      <c r="F3036" s="1" t="s">
        <v>37</v>
      </c>
      <c r="G3036" t="s">
        <v>429</v>
      </c>
      <c r="H3036" t="s">
        <v>39</v>
      </c>
      <c r="I3036" t="s">
        <v>40</v>
      </c>
      <c r="J3036" t="s">
        <v>40</v>
      </c>
      <c r="K3036" t="s">
        <v>40</v>
      </c>
      <c r="L3036" s="4">
        <v>-7547.5</v>
      </c>
      <c r="M3036" s="2">
        <v>44044</v>
      </c>
      <c r="N3036" t="s">
        <v>103</v>
      </c>
      <c r="O3036" t="s">
        <v>104</v>
      </c>
      <c r="P3036" t="s">
        <v>3303</v>
      </c>
      <c r="Q3036" t="s">
        <v>3392</v>
      </c>
      <c r="R3036" t="s">
        <v>3393</v>
      </c>
      <c r="S3036" s="3">
        <v>44043</v>
      </c>
      <c r="T3036" t="s">
        <v>46</v>
      </c>
      <c r="U3036">
        <v>2227</v>
      </c>
      <c r="V3036" t="s">
        <v>3331</v>
      </c>
      <c r="W3036" t="s">
        <v>3332</v>
      </c>
      <c r="X3036">
        <v>165086154</v>
      </c>
      <c r="Y3036" s="3">
        <v>44039</v>
      </c>
      <c r="AC3036" t="s">
        <v>3333</v>
      </c>
      <c r="AH3036" t="str">
        <f>VLOOKUP(B3036,'cc Lookup'!A:J,10,0)</f>
        <v>Human Resources</v>
      </c>
      <c r="AI3036" t="str">
        <f>VLOOKUP(B3036,'cc Lookup'!A:E,5,0)</f>
        <v>HR</v>
      </c>
      <c r="AJ3036" t="s">
        <v>6737</v>
      </c>
      <c r="AK3036" t="str">
        <f t="shared" si="94"/>
        <v>E35210 Employee Service Centre</v>
      </c>
      <c r="AL3036" t="str">
        <f t="shared" si="95"/>
        <v>7310 Legal / Prof Fees</v>
      </c>
      <c r="AM3036" t="str">
        <f>VLOOKUP(W3036,Lookup!A:B,2,0)</f>
        <v>Other</v>
      </c>
    </row>
    <row r="3037" spans="1:39" x14ac:dyDescent="0.25">
      <c r="A3037" t="s">
        <v>33</v>
      </c>
      <c r="B3037" s="1" t="s">
        <v>428</v>
      </c>
      <c r="C3037" s="1" t="s">
        <v>35</v>
      </c>
      <c r="D3037" s="1" t="s">
        <v>36</v>
      </c>
      <c r="E3037" s="1" t="s">
        <v>36</v>
      </c>
      <c r="F3037" s="1" t="s">
        <v>37</v>
      </c>
      <c r="G3037" t="s">
        <v>429</v>
      </c>
      <c r="H3037" t="s">
        <v>39</v>
      </c>
      <c r="I3037" t="s">
        <v>40</v>
      </c>
      <c r="J3037" t="s">
        <v>40</v>
      </c>
      <c r="K3037" t="s">
        <v>40</v>
      </c>
      <c r="L3037" s="4">
        <v>-575</v>
      </c>
      <c r="M3037" s="2">
        <v>44044</v>
      </c>
      <c r="N3037" t="s">
        <v>103</v>
      </c>
      <c r="O3037" t="s">
        <v>104</v>
      </c>
      <c r="P3037" t="s">
        <v>3303</v>
      </c>
      <c r="Q3037" t="s">
        <v>3392</v>
      </c>
      <c r="R3037" t="s">
        <v>3393</v>
      </c>
      <c r="S3037" s="3">
        <v>44043</v>
      </c>
      <c r="T3037" t="s">
        <v>46</v>
      </c>
      <c r="U3037">
        <v>2228</v>
      </c>
      <c r="V3037" t="s">
        <v>2920</v>
      </c>
      <c r="W3037" t="s">
        <v>2374</v>
      </c>
      <c r="X3037">
        <v>165083937</v>
      </c>
      <c r="Y3037" s="3">
        <v>43921</v>
      </c>
      <c r="AC3037" t="s">
        <v>2921</v>
      </c>
      <c r="AH3037" t="str">
        <f>VLOOKUP(B3037,'cc Lookup'!A:J,10,0)</f>
        <v>Human Resources</v>
      </c>
      <c r="AI3037" t="str">
        <f>VLOOKUP(B3037,'cc Lookup'!A:E,5,0)</f>
        <v>HR</v>
      </c>
      <c r="AJ3037" t="s">
        <v>6737</v>
      </c>
      <c r="AK3037" t="str">
        <f t="shared" si="94"/>
        <v>E35210 Employee Service Centre</v>
      </c>
      <c r="AL3037" t="str">
        <f t="shared" si="95"/>
        <v>7310 Legal / Prof Fees</v>
      </c>
      <c r="AM3037" t="str">
        <f>VLOOKUP(W3037,Lookup!A:B,2,0)</f>
        <v>Other</v>
      </c>
    </row>
    <row r="3038" spans="1:39" x14ac:dyDescent="0.25">
      <c r="A3038" t="s">
        <v>33</v>
      </c>
      <c r="B3038" s="1" t="s">
        <v>428</v>
      </c>
      <c r="C3038" s="1" t="s">
        <v>35</v>
      </c>
      <c r="D3038" s="1" t="s">
        <v>36</v>
      </c>
      <c r="E3038" s="1" t="s">
        <v>36</v>
      </c>
      <c r="F3038" s="1" t="s">
        <v>37</v>
      </c>
      <c r="G3038" t="s">
        <v>429</v>
      </c>
      <c r="H3038" t="s">
        <v>39</v>
      </c>
      <c r="I3038" t="s">
        <v>40</v>
      </c>
      <c r="J3038" t="s">
        <v>40</v>
      </c>
      <c r="K3038" t="s">
        <v>40</v>
      </c>
      <c r="L3038" s="4">
        <v>-2093</v>
      </c>
      <c r="M3038" s="2">
        <v>44044</v>
      </c>
      <c r="N3038" t="s">
        <v>103</v>
      </c>
      <c r="O3038" t="s">
        <v>104</v>
      </c>
      <c r="P3038" t="s">
        <v>3303</v>
      </c>
      <c r="Q3038" t="s">
        <v>3392</v>
      </c>
      <c r="R3038" t="s">
        <v>3393</v>
      </c>
      <c r="S3038" s="3">
        <v>44043</v>
      </c>
      <c r="T3038" t="s">
        <v>46</v>
      </c>
      <c r="U3038">
        <v>2229</v>
      </c>
      <c r="V3038" t="s">
        <v>3334</v>
      </c>
      <c r="W3038" t="s">
        <v>2789</v>
      </c>
      <c r="X3038">
        <v>165086023</v>
      </c>
      <c r="Y3038" s="3">
        <v>44033</v>
      </c>
      <c r="AC3038" t="s">
        <v>792</v>
      </c>
      <c r="AH3038" t="str">
        <f>VLOOKUP(B3038,'cc Lookup'!A:J,10,0)</f>
        <v>Human Resources</v>
      </c>
      <c r="AI3038" t="str">
        <f>VLOOKUP(B3038,'cc Lookup'!A:E,5,0)</f>
        <v>HR</v>
      </c>
      <c r="AJ3038" t="s">
        <v>6737</v>
      </c>
      <c r="AK3038" t="str">
        <f t="shared" si="94"/>
        <v>E35210 Employee Service Centre</v>
      </c>
      <c r="AL3038" t="str">
        <f t="shared" si="95"/>
        <v>7310 Legal / Prof Fees</v>
      </c>
      <c r="AM3038" t="str">
        <f>VLOOKUP(W3038,Lookup!A:B,2,0)</f>
        <v>Legal</v>
      </c>
    </row>
    <row r="3039" spans="1:39" x14ac:dyDescent="0.25">
      <c r="A3039" t="s">
        <v>33</v>
      </c>
      <c r="B3039" s="1" t="s">
        <v>428</v>
      </c>
      <c r="C3039" s="1" t="s">
        <v>35</v>
      </c>
      <c r="D3039" s="1" t="s">
        <v>36</v>
      </c>
      <c r="E3039" s="1" t="s">
        <v>36</v>
      </c>
      <c r="F3039" s="1" t="s">
        <v>37</v>
      </c>
      <c r="G3039" t="s">
        <v>429</v>
      </c>
      <c r="H3039" t="s">
        <v>39</v>
      </c>
      <c r="I3039" t="s">
        <v>40</v>
      </c>
      <c r="J3039" t="s">
        <v>40</v>
      </c>
      <c r="K3039" t="s">
        <v>40</v>
      </c>
      <c r="L3039" s="4">
        <v>7547.5</v>
      </c>
      <c r="M3039" s="2">
        <v>44044</v>
      </c>
      <c r="N3039" t="s">
        <v>103</v>
      </c>
      <c r="O3039" t="s">
        <v>104</v>
      </c>
      <c r="P3039" t="s">
        <v>3452</v>
      </c>
      <c r="Q3039" t="s">
        <v>3453</v>
      </c>
      <c r="R3039" t="s">
        <v>3454</v>
      </c>
      <c r="S3039" s="3">
        <v>44071</v>
      </c>
      <c r="T3039" t="s">
        <v>46</v>
      </c>
      <c r="U3039">
        <v>2066</v>
      </c>
      <c r="V3039" t="s">
        <v>3331</v>
      </c>
      <c r="W3039" t="s">
        <v>3332</v>
      </c>
      <c r="X3039">
        <v>165086154</v>
      </c>
      <c r="Y3039" s="3">
        <v>44039</v>
      </c>
      <c r="AC3039" t="s">
        <v>3333</v>
      </c>
      <c r="AH3039" t="str">
        <f>VLOOKUP(B3039,'cc Lookup'!A:J,10,0)</f>
        <v>Human Resources</v>
      </c>
      <c r="AI3039" t="str">
        <f>VLOOKUP(B3039,'cc Lookup'!A:E,5,0)</f>
        <v>HR</v>
      </c>
      <c r="AJ3039" t="s">
        <v>6737</v>
      </c>
      <c r="AK3039" t="str">
        <f t="shared" si="94"/>
        <v>E35210 Employee Service Centre</v>
      </c>
      <c r="AL3039" t="str">
        <f t="shared" si="95"/>
        <v>7310 Legal / Prof Fees</v>
      </c>
      <c r="AM3039" t="str">
        <f>VLOOKUP(W3039,Lookup!A:B,2,0)</f>
        <v>Other</v>
      </c>
    </row>
    <row r="3040" spans="1:39" x14ac:dyDescent="0.25">
      <c r="A3040" t="s">
        <v>33</v>
      </c>
      <c r="B3040" s="1" t="s">
        <v>428</v>
      </c>
      <c r="C3040" s="1" t="s">
        <v>35</v>
      </c>
      <c r="D3040" s="1" t="s">
        <v>36</v>
      </c>
      <c r="E3040" s="1" t="s">
        <v>36</v>
      </c>
      <c r="F3040" s="1" t="s">
        <v>37</v>
      </c>
      <c r="G3040" t="s">
        <v>429</v>
      </c>
      <c r="H3040" t="s">
        <v>39</v>
      </c>
      <c r="I3040" t="s">
        <v>40</v>
      </c>
      <c r="J3040" t="s">
        <v>40</v>
      </c>
      <c r="K3040" t="s">
        <v>40</v>
      </c>
      <c r="L3040" s="4">
        <v>7547.5</v>
      </c>
      <c r="M3040" s="2">
        <v>44075</v>
      </c>
      <c r="N3040" t="s">
        <v>55</v>
      </c>
      <c r="O3040" t="s">
        <v>56</v>
      </c>
      <c r="P3040" t="s">
        <v>3523</v>
      </c>
      <c r="Q3040" t="s">
        <v>3524</v>
      </c>
      <c r="R3040" t="s">
        <v>3525</v>
      </c>
      <c r="S3040" s="3">
        <v>44083</v>
      </c>
      <c r="T3040" t="s">
        <v>46</v>
      </c>
      <c r="U3040">
        <v>19</v>
      </c>
      <c r="V3040" t="s">
        <v>3448</v>
      </c>
      <c r="W3040" t="s">
        <v>3525</v>
      </c>
      <c r="Y3040" s="3">
        <v>44083</v>
      </c>
      <c r="AA3040" t="s">
        <v>3448</v>
      </c>
      <c r="AH3040" t="str">
        <f>VLOOKUP(B3040,'cc Lookup'!A:J,10,0)</f>
        <v>Human Resources</v>
      </c>
      <c r="AI3040" t="str">
        <f>VLOOKUP(B3040,'cc Lookup'!A:E,5,0)</f>
        <v>HR</v>
      </c>
      <c r="AJ3040" t="s">
        <v>6737</v>
      </c>
      <c r="AK3040" t="str">
        <f t="shared" si="94"/>
        <v>E35210 Employee Service Centre</v>
      </c>
      <c r="AL3040" t="str">
        <f t="shared" si="95"/>
        <v>7310 Legal / Prof Fees</v>
      </c>
      <c r="AM3040" t="str">
        <f>VLOOKUP(W3040,Lookup!A:B,2,0)</f>
        <v>Other</v>
      </c>
    </row>
    <row r="3041" spans="1:39" x14ac:dyDescent="0.25">
      <c r="A3041" t="s">
        <v>33</v>
      </c>
      <c r="B3041" s="1" t="s">
        <v>428</v>
      </c>
      <c r="C3041" s="1" t="s">
        <v>35</v>
      </c>
      <c r="D3041" s="1" t="s">
        <v>36</v>
      </c>
      <c r="E3041" s="1" t="s">
        <v>36</v>
      </c>
      <c r="F3041" s="1" t="s">
        <v>37</v>
      </c>
      <c r="G3041" t="s">
        <v>429</v>
      </c>
      <c r="H3041" t="s">
        <v>39</v>
      </c>
      <c r="I3041" t="s">
        <v>40</v>
      </c>
      <c r="J3041" t="s">
        <v>40</v>
      </c>
      <c r="K3041" t="s">
        <v>40</v>
      </c>
      <c r="L3041" s="4">
        <v>-132.30000000000001</v>
      </c>
      <c r="M3041" s="2">
        <v>44075</v>
      </c>
      <c r="N3041" t="s">
        <v>311</v>
      </c>
      <c r="O3041" t="s">
        <v>56</v>
      </c>
      <c r="P3041" t="s">
        <v>3463</v>
      </c>
      <c r="Q3041" t="s">
        <v>3506</v>
      </c>
      <c r="R3041" t="s">
        <v>3507</v>
      </c>
      <c r="S3041" s="3">
        <v>44109</v>
      </c>
      <c r="T3041" t="s">
        <v>350</v>
      </c>
      <c r="U3041">
        <v>57</v>
      </c>
      <c r="V3041" t="s">
        <v>3526</v>
      </c>
      <c r="W3041" t="s">
        <v>3507</v>
      </c>
      <c r="Y3041" s="3">
        <v>44109</v>
      </c>
      <c r="AA3041" t="s">
        <v>3527</v>
      </c>
      <c r="AD3041" t="s">
        <v>3528</v>
      </c>
      <c r="AH3041" t="str">
        <f>VLOOKUP(B3041,'cc Lookup'!A:J,10,0)</f>
        <v>Human Resources</v>
      </c>
      <c r="AI3041" t="str">
        <f>VLOOKUP(B3041,'cc Lookup'!A:E,5,0)</f>
        <v>HR</v>
      </c>
      <c r="AJ3041" t="s">
        <v>6737</v>
      </c>
      <c r="AK3041" t="str">
        <f t="shared" si="94"/>
        <v>E35210 Employee Service Centre</v>
      </c>
      <c r="AL3041" t="str">
        <f t="shared" si="95"/>
        <v>7310 Legal / Prof Fees</v>
      </c>
      <c r="AM3041" t="str">
        <f>VLOOKUP(W3041,Lookup!A:B,2,0)</f>
        <v>Other</v>
      </c>
    </row>
    <row r="3042" spans="1:39" x14ac:dyDescent="0.25">
      <c r="A3042" t="s">
        <v>33</v>
      </c>
      <c r="B3042" s="1" t="s">
        <v>428</v>
      </c>
      <c r="C3042" s="1" t="s">
        <v>35</v>
      </c>
      <c r="D3042" s="1" t="s">
        <v>36</v>
      </c>
      <c r="E3042" s="1" t="s">
        <v>36</v>
      </c>
      <c r="F3042" s="1" t="s">
        <v>37</v>
      </c>
      <c r="G3042" t="s">
        <v>429</v>
      </c>
      <c r="H3042" t="s">
        <v>39</v>
      </c>
      <c r="I3042" t="s">
        <v>40</v>
      </c>
      <c r="J3042" t="s">
        <v>40</v>
      </c>
      <c r="K3042" t="s">
        <v>40</v>
      </c>
      <c r="L3042" s="4">
        <v>-661.5</v>
      </c>
      <c r="M3042" s="2">
        <v>44075</v>
      </c>
      <c r="N3042" t="s">
        <v>311</v>
      </c>
      <c r="O3042" t="s">
        <v>56</v>
      </c>
      <c r="P3042" t="s">
        <v>3463</v>
      </c>
      <c r="Q3042" t="s">
        <v>3506</v>
      </c>
      <c r="R3042" t="s">
        <v>3507</v>
      </c>
      <c r="S3042" s="3">
        <v>44109</v>
      </c>
      <c r="T3042" t="s">
        <v>350</v>
      </c>
      <c r="U3042">
        <v>58</v>
      </c>
      <c r="V3042" t="s">
        <v>3526</v>
      </c>
      <c r="W3042" t="s">
        <v>3507</v>
      </c>
      <c r="Y3042" s="3">
        <v>44109</v>
      </c>
      <c r="AA3042" t="s">
        <v>3527</v>
      </c>
      <c r="AD3042" t="s">
        <v>3528</v>
      </c>
      <c r="AH3042" t="str">
        <f>VLOOKUP(B3042,'cc Lookup'!A:J,10,0)</f>
        <v>Human Resources</v>
      </c>
      <c r="AI3042" t="str">
        <f>VLOOKUP(B3042,'cc Lookup'!A:E,5,0)</f>
        <v>HR</v>
      </c>
      <c r="AJ3042" t="s">
        <v>6737</v>
      </c>
      <c r="AK3042" t="str">
        <f t="shared" si="94"/>
        <v>E35210 Employee Service Centre</v>
      </c>
      <c r="AL3042" t="str">
        <f t="shared" si="95"/>
        <v>7310 Legal / Prof Fees</v>
      </c>
      <c r="AM3042" t="str">
        <f>VLOOKUP(W3042,Lookup!A:B,2,0)</f>
        <v>Other</v>
      </c>
    </row>
    <row r="3043" spans="1:39" x14ac:dyDescent="0.25">
      <c r="A3043" t="s">
        <v>33</v>
      </c>
      <c r="B3043" s="1" t="s">
        <v>428</v>
      </c>
      <c r="C3043" s="1" t="s">
        <v>35</v>
      </c>
      <c r="D3043" s="1" t="s">
        <v>36</v>
      </c>
      <c r="E3043" s="1" t="s">
        <v>36</v>
      </c>
      <c r="F3043" s="1" t="s">
        <v>37</v>
      </c>
      <c r="G3043" t="s">
        <v>429</v>
      </c>
      <c r="H3043" t="s">
        <v>39</v>
      </c>
      <c r="I3043" t="s">
        <v>40</v>
      </c>
      <c r="J3043" t="s">
        <v>40</v>
      </c>
      <c r="K3043" t="s">
        <v>40</v>
      </c>
      <c r="L3043" s="4">
        <v>-6886</v>
      </c>
      <c r="M3043" s="2">
        <v>44075</v>
      </c>
      <c r="N3043" t="s">
        <v>311</v>
      </c>
      <c r="O3043" t="s">
        <v>56</v>
      </c>
      <c r="P3043" t="s">
        <v>3463</v>
      </c>
      <c r="Q3043" t="s">
        <v>3506</v>
      </c>
      <c r="R3043" t="s">
        <v>3507</v>
      </c>
      <c r="S3043" s="3">
        <v>44109</v>
      </c>
      <c r="T3043" t="s">
        <v>350</v>
      </c>
      <c r="U3043">
        <v>59</v>
      </c>
      <c r="V3043" t="s">
        <v>3526</v>
      </c>
      <c r="W3043" t="s">
        <v>3507</v>
      </c>
      <c r="Y3043" s="3">
        <v>44109</v>
      </c>
      <c r="AA3043" t="s">
        <v>3527</v>
      </c>
      <c r="AD3043" t="s">
        <v>3528</v>
      </c>
      <c r="AH3043" t="str">
        <f>VLOOKUP(B3043,'cc Lookup'!A:J,10,0)</f>
        <v>Human Resources</v>
      </c>
      <c r="AI3043" t="str">
        <f>VLOOKUP(B3043,'cc Lookup'!A:E,5,0)</f>
        <v>HR</v>
      </c>
      <c r="AJ3043" t="s">
        <v>6737</v>
      </c>
      <c r="AK3043" t="str">
        <f t="shared" si="94"/>
        <v>E35210 Employee Service Centre</v>
      </c>
      <c r="AL3043" t="str">
        <f t="shared" si="95"/>
        <v>7310 Legal / Prof Fees</v>
      </c>
      <c r="AM3043" t="str">
        <f>VLOOKUP(W3043,Lookup!A:B,2,0)</f>
        <v>Other</v>
      </c>
    </row>
    <row r="3044" spans="1:39" x14ac:dyDescent="0.25">
      <c r="A3044" t="s">
        <v>33</v>
      </c>
      <c r="B3044" s="1" t="s">
        <v>428</v>
      </c>
      <c r="C3044" s="1" t="s">
        <v>35</v>
      </c>
      <c r="D3044" s="1" t="s">
        <v>36</v>
      </c>
      <c r="E3044" s="1" t="s">
        <v>36</v>
      </c>
      <c r="F3044" s="1" t="s">
        <v>37</v>
      </c>
      <c r="G3044" t="s">
        <v>429</v>
      </c>
      <c r="H3044" t="s">
        <v>39</v>
      </c>
      <c r="I3044" t="s">
        <v>40</v>
      </c>
      <c r="J3044" t="s">
        <v>40</v>
      </c>
      <c r="K3044" t="s">
        <v>40</v>
      </c>
      <c r="L3044" s="4">
        <v>7547.5</v>
      </c>
      <c r="M3044" s="2">
        <v>44075</v>
      </c>
      <c r="N3044" t="s">
        <v>41</v>
      </c>
      <c r="O3044" t="s">
        <v>42</v>
      </c>
      <c r="P3044" t="s">
        <v>3529</v>
      </c>
      <c r="Q3044" t="s">
        <v>3530</v>
      </c>
      <c r="R3044" t="s">
        <v>3488</v>
      </c>
      <c r="S3044" s="3">
        <v>44084</v>
      </c>
      <c r="T3044" t="s">
        <v>46</v>
      </c>
      <c r="U3044">
        <v>13</v>
      </c>
      <c r="V3044" t="s">
        <v>47</v>
      </c>
      <c r="W3044" t="s">
        <v>3332</v>
      </c>
      <c r="X3044" t="s">
        <v>3531</v>
      </c>
      <c r="Y3044" s="3">
        <v>44012</v>
      </c>
      <c r="Z3044">
        <v>165086154</v>
      </c>
      <c r="AB3044" t="s">
        <v>49</v>
      </c>
      <c r="AD3044" t="s">
        <v>3528</v>
      </c>
      <c r="AE3044">
        <v>1</v>
      </c>
      <c r="AF3044">
        <v>7548</v>
      </c>
      <c r="AH3044" t="str">
        <f>VLOOKUP(B3044,'cc Lookup'!A:J,10,0)</f>
        <v>Human Resources</v>
      </c>
      <c r="AI3044" t="str">
        <f>VLOOKUP(B3044,'cc Lookup'!A:E,5,0)</f>
        <v>HR</v>
      </c>
      <c r="AJ3044" t="s">
        <v>6737</v>
      </c>
      <c r="AK3044" t="str">
        <f t="shared" si="94"/>
        <v>E35210 Employee Service Centre</v>
      </c>
      <c r="AL3044" t="str">
        <f t="shared" si="95"/>
        <v>7310 Legal / Prof Fees</v>
      </c>
      <c r="AM3044" t="str">
        <f>VLOOKUP(W3044,Lookup!A:B,2,0)</f>
        <v>Other</v>
      </c>
    </row>
    <row r="3045" spans="1:39" x14ac:dyDescent="0.25">
      <c r="A3045" t="s">
        <v>33</v>
      </c>
      <c r="B3045" s="1" t="s">
        <v>428</v>
      </c>
      <c r="C3045" s="1" t="s">
        <v>35</v>
      </c>
      <c r="D3045" s="1" t="s">
        <v>36</v>
      </c>
      <c r="E3045" s="1" t="s">
        <v>36</v>
      </c>
      <c r="F3045" s="1" t="s">
        <v>37</v>
      </c>
      <c r="G3045" t="s">
        <v>429</v>
      </c>
      <c r="H3045" t="s">
        <v>39</v>
      </c>
      <c r="I3045" t="s">
        <v>40</v>
      </c>
      <c r="J3045" t="s">
        <v>40</v>
      </c>
      <c r="K3045" t="s">
        <v>40</v>
      </c>
      <c r="L3045" s="4">
        <v>132.30000000000001</v>
      </c>
      <c r="M3045" s="2">
        <v>44075</v>
      </c>
      <c r="N3045" t="s">
        <v>41</v>
      </c>
      <c r="O3045" t="s">
        <v>42</v>
      </c>
      <c r="P3045" t="s">
        <v>3529</v>
      </c>
      <c r="Q3045" t="s">
        <v>3530</v>
      </c>
      <c r="R3045" t="s">
        <v>3488</v>
      </c>
      <c r="S3045" s="3">
        <v>44084</v>
      </c>
      <c r="T3045" t="s">
        <v>46</v>
      </c>
      <c r="U3045">
        <v>13</v>
      </c>
      <c r="V3045" t="s">
        <v>47</v>
      </c>
      <c r="W3045" t="s">
        <v>3332</v>
      </c>
      <c r="X3045" t="s">
        <v>3531</v>
      </c>
      <c r="Y3045" s="3">
        <v>44012</v>
      </c>
      <c r="Z3045">
        <v>165086154</v>
      </c>
      <c r="AB3045" t="s">
        <v>49</v>
      </c>
      <c r="AD3045" t="s">
        <v>3528</v>
      </c>
      <c r="AH3045" t="str">
        <f>VLOOKUP(B3045,'cc Lookup'!A:J,10,0)</f>
        <v>Human Resources</v>
      </c>
      <c r="AI3045" t="str">
        <f>VLOOKUP(B3045,'cc Lookup'!A:E,5,0)</f>
        <v>HR</v>
      </c>
      <c r="AJ3045" t="s">
        <v>6737</v>
      </c>
      <c r="AK3045" t="str">
        <f t="shared" si="94"/>
        <v>E35210 Employee Service Centre</v>
      </c>
      <c r="AL3045" t="str">
        <f t="shared" si="95"/>
        <v>7310 Legal / Prof Fees</v>
      </c>
      <c r="AM3045" t="str">
        <f>VLOOKUP(W3045,Lookup!A:B,2,0)</f>
        <v>Other</v>
      </c>
    </row>
    <row r="3046" spans="1:39" x14ac:dyDescent="0.25">
      <c r="A3046" t="s">
        <v>33</v>
      </c>
      <c r="B3046" s="1" t="s">
        <v>428</v>
      </c>
      <c r="C3046" s="1" t="s">
        <v>35</v>
      </c>
      <c r="D3046" s="1" t="s">
        <v>36</v>
      </c>
      <c r="E3046" s="1" t="s">
        <v>36</v>
      </c>
      <c r="F3046" s="1" t="s">
        <v>37</v>
      </c>
      <c r="G3046" t="s">
        <v>429</v>
      </c>
      <c r="H3046" t="s">
        <v>39</v>
      </c>
      <c r="I3046" t="s">
        <v>40</v>
      </c>
      <c r="J3046" t="s">
        <v>40</v>
      </c>
      <c r="K3046" t="s">
        <v>40</v>
      </c>
      <c r="L3046" s="4">
        <v>661.5</v>
      </c>
      <c r="M3046" s="2">
        <v>44075</v>
      </c>
      <c r="N3046" t="s">
        <v>41</v>
      </c>
      <c r="O3046" t="s">
        <v>42</v>
      </c>
      <c r="P3046" t="s">
        <v>3532</v>
      </c>
      <c r="Q3046" t="s">
        <v>3533</v>
      </c>
      <c r="R3046" t="s">
        <v>3488</v>
      </c>
      <c r="S3046" s="3">
        <v>44084</v>
      </c>
      <c r="T3046" t="s">
        <v>46</v>
      </c>
      <c r="U3046">
        <v>15</v>
      </c>
      <c r="V3046" t="s">
        <v>47</v>
      </c>
      <c r="W3046" t="s">
        <v>3332</v>
      </c>
      <c r="X3046" t="s">
        <v>3531</v>
      </c>
      <c r="Y3046" s="3">
        <v>44012</v>
      </c>
      <c r="Z3046">
        <v>165086154</v>
      </c>
      <c r="AB3046" t="s">
        <v>49</v>
      </c>
      <c r="AD3046" t="s">
        <v>3528</v>
      </c>
      <c r="AE3046">
        <v>1</v>
      </c>
      <c r="AF3046">
        <v>662</v>
      </c>
      <c r="AH3046" t="str">
        <f>VLOOKUP(B3046,'cc Lookup'!A:J,10,0)</f>
        <v>Human Resources</v>
      </c>
      <c r="AI3046" t="str">
        <f>VLOOKUP(B3046,'cc Lookup'!A:E,5,0)</f>
        <v>HR</v>
      </c>
      <c r="AJ3046" t="s">
        <v>6737</v>
      </c>
      <c r="AK3046" t="str">
        <f t="shared" si="94"/>
        <v>E35210 Employee Service Centre</v>
      </c>
      <c r="AL3046" t="str">
        <f t="shared" si="95"/>
        <v>7310 Legal / Prof Fees</v>
      </c>
      <c r="AM3046" t="str">
        <f>VLOOKUP(W3046,Lookup!A:B,2,0)</f>
        <v>Other</v>
      </c>
    </row>
    <row r="3047" spans="1:39" x14ac:dyDescent="0.25">
      <c r="A3047" t="s">
        <v>33</v>
      </c>
      <c r="B3047" s="1" t="s">
        <v>428</v>
      </c>
      <c r="C3047" s="1" t="s">
        <v>35</v>
      </c>
      <c r="D3047" s="1" t="s">
        <v>36</v>
      </c>
      <c r="E3047" s="1" t="s">
        <v>36</v>
      </c>
      <c r="F3047" s="1" t="s">
        <v>37</v>
      </c>
      <c r="G3047" t="s">
        <v>429</v>
      </c>
      <c r="H3047" t="s">
        <v>39</v>
      </c>
      <c r="I3047" t="s">
        <v>40</v>
      </c>
      <c r="J3047" t="s">
        <v>40</v>
      </c>
      <c r="K3047" t="s">
        <v>40</v>
      </c>
      <c r="L3047" s="4">
        <v>6886</v>
      </c>
      <c r="M3047" s="2">
        <v>44075</v>
      </c>
      <c r="N3047" t="s">
        <v>41</v>
      </c>
      <c r="O3047" t="s">
        <v>42</v>
      </c>
      <c r="P3047" t="s">
        <v>3532</v>
      </c>
      <c r="Q3047" t="s">
        <v>3533</v>
      </c>
      <c r="R3047" t="s">
        <v>3488</v>
      </c>
      <c r="S3047" s="3">
        <v>44084</v>
      </c>
      <c r="T3047" t="s">
        <v>46</v>
      </c>
      <c r="U3047">
        <v>15</v>
      </c>
      <c r="V3047" t="s">
        <v>47</v>
      </c>
      <c r="W3047" t="s">
        <v>3332</v>
      </c>
      <c r="X3047" t="s">
        <v>3531</v>
      </c>
      <c r="Y3047" s="3">
        <v>44012</v>
      </c>
      <c r="Z3047">
        <v>165086154</v>
      </c>
      <c r="AB3047" t="s">
        <v>49</v>
      </c>
      <c r="AD3047" t="s">
        <v>3528</v>
      </c>
      <c r="AE3047">
        <v>1</v>
      </c>
      <c r="AF3047">
        <v>6886</v>
      </c>
      <c r="AH3047" t="str">
        <f>VLOOKUP(B3047,'cc Lookup'!A:J,10,0)</f>
        <v>Human Resources</v>
      </c>
      <c r="AI3047" t="str">
        <f>VLOOKUP(B3047,'cc Lookup'!A:E,5,0)</f>
        <v>HR</v>
      </c>
      <c r="AJ3047" t="s">
        <v>6737</v>
      </c>
      <c r="AK3047" t="str">
        <f t="shared" si="94"/>
        <v>E35210 Employee Service Centre</v>
      </c>
      <c r="AL3047" t="str">
        <f t="shared" si="95"/>
        <v>7310 Legal / Prof Fees</v>
      </c>
      <c r="AM3047" t="str">
        <f>VLOOKUP(W3047,Lookup!A:B,2,0)</f>
        <v>Other</v>
      </c>
    </row>
    <row r="3048" spans="1:39" x14ac:dyDescent="0.25">
      <c r="A3048" t="s">
        <v>33</v>
      </c>
      <c r="B3048" s="1" t="s">
        <v>428</v>
      </c>
      <c r="C3048" s="1" t="s">
        <v>35</v>
      </c>
      <c r="D3048" s="1" t="s">
        <v>36</v>
      </c>
      <c r="E3048" s="1" t="s">
        <v>36</v>
      </c>
      <c r="F3048" s="1" t="s">
        <v>37</v>
      </c>
      <c r="G3048" t="s">
        <v>429</v>
      </c>
      <c r="H3048" t="s">
        <v>39</v>
      </c>
      <c r="I3048" t="s">
        <v>40</v>
      </c>
      <c r="J3048" t="s">
        <v>40</v>
      </c>
      <c r="K3048" t="s">
        <v>40</v>
      </c>
      <c r="L3048" s="4">
        <v>132.30000000000001</v>
      </c>
      <c r="M3048" s="2">
        <v>44075</v>
      </c>
      <c r="N3048" t="s">
        <v>41</v>
      </c>
      <c r="O3048" t="s">
        <v>42</v>
      </c>
      <c r="P3048" t="s">
        <v>3532</v>
      </c>
      <c r="Q3048" t="s">
        <v>3533</v>
      </c>
      <c r="R3048" t="s">
        <v>3488</v>
      </c>
      <c r="S3048" s="3">
        <v>44084</v>
      </c>
      <c r="T3048" t="s">
        <v>46</v>
      </c>
      <c r="U3048">
        <v>15</v>
      </c>
      <c r="V3048" t="s">
        <v>47</v>
      </c>
      <c r="W3048" t="s">
        <v>3332</v>
      </c>
      <c r="X3048" t="s">
        <v>3531</v>
      </c>
      <c r="Y3048" s="3">
        <v>44012</v>
      </c>
      <c r="Z3048">
        <v>165086154</v>
      </c>
      <c r="AB3048" t="s">
        <v>49</v>
      </c>
      <c r="AD3048" t="s">
        <v>3528</v>
      </c>
      <c r="AH3048" t="str">
        <f>VLOOKUP(B3048,'cc Lookup'!A:J,10,0)</f>
        <v>Human Resources</v>
      </c>
      <c r="AI3048" t="str">
        <f>VLOOKUP(B3048,'cc Lookup'!A:E,5,0)</f>
        <v>HR</v>
      </c>
      <c r="AJ3048" t="s">
        <v>6737</v>
      </c>
      <c r="AK3048" t="str">
        <f t="shared" si="94"/>
        <v>E35210 Employee Service Centre</v>
      </c>
      <c r="AL3048" t="str">
        <f t="shared" si="95"/>
        <v>7310 Legal / Prof Fees</v>
      </c>
      <c r="AM3048" t="str">
        <f>VLOOKUP(W3048,Lookup!A:B,2,0)</f>
        <v>Other</v>
      </c>
    </row>
    <row r="3049" spans="1:39" x14ac:dyDescent="0.25">
      <c r="A3049" t="s">
        <v>33</v>
      </c>
      <c r="B3049" s="1" t="s">
        <v>428</v>
      </c>
      <c r="C3049" s="1" t="s">
        <v>35</v>
      </c>
      <c r="D3049" s="1" t="s">
        <v>36</v>
      </c>
      <c r="E3049" s="1" t="s">
        <v>36</v>
      </c>
      <c r="F3049" s="1" t="s">
        <v>37</v>
      </c>
      <c r="G3049" t="s">
        <v>429</v>
      </c>
      <c r="H3049" t="s">
        <v>39</v>
      </c>
      <c r="I3049" t="s">
        <v>40</v>
      </c>
      <c r="J3049" t="s">
        <v>40</v>
      </c>
      <c r="K3049" t="s">
        <v>40</v>
      </c>
      <c r="L3049" s="4">
        <v>-7547.5</v>
      </c>
      <c r="M3049" s="2">
        <v>44075</v>
      </c>
      <c r="N3049" t="s">
        <v>41</v>
      </c>
      <c r="O3049" t="s">
        <v>42</v>
      </c>
      <c r="P3049" t="s">
        <v>3532</v>
      </c>
      <c r="Q3049" t="s">
        <v>3533</v>
      </c>
      <c r="R3049" t="s">
        <v>3488</v>
      </c>
      <c r="S3049" s="3">
        <v>44084</v>
      </c>
      <c r="T3049" t="s">
        <v>46</v>
      </c>
      <c r="U3049">
        <v>16</v>
      </c>
      <c r="V3049" t="s">
        <v>47</v>
      </c>
      <c r="W3049" t="s">
        <v>3332</v>
      </c>
      <c r="X3049" t="s">
        <v>3531</v>
      </c>
      <c r="Y3049" s="3">
        <v>44012</v>
      </c>
      <c r="Z3049">
        <v>165086154</v>
      </c>
      <c r="AB3049" t="s">
        <v>49</v>
      </c>
      <c r="AD3049" t="s">
        <v>3528</v>
      </c>
      <c r="AE3049">
        <v>1</v>
      </c>
      <c r="AF3049">
        <v>-7548</v>
      </c>
      <c r="AH3049" t="str">
        <f>VLOOKUP(B3049,'cc Lookup'!A:J,10,0)</f>
        <v>Human Resources</v>
      </c>
      <c r="AI3049" t="str">
        <f>VLOOKUP(B3049,'cc Lookup'!A:E,5,0)</f>
        <v>HR</v>
      </c>
      <c r="AJ3049" t="s">
        <v>6737</v>
      </c>
      <c r="AK3049" t="str">
        <f t="shared" si="94"/>
        <v>E35210 Employee Service Centre</v>
      </c>
      <c r="AL3049" t="str">
        <f t="shared" si="95"/>
        <v>7310 Legal / Prof Fees</v>
      </c>
      <c r="AM3049" t="str">
        <f>VLOOKUP(W3049,Lookup!A:B,2,0)</f>
        <v>Other</v>
      </c>
    </row>
    <row r="3050" spans="1:39" x14ac:dyDescent="0.25">
      <c r="A3050" t="s">
        <v>33</v>
      </c>
      <c r="B3050" s="1" t="s">
        <v>428</v>
      </c>
      <c r="C3050" s="1" t="s">
        <v>35</v>
      </c>
      <c r="D3050" s="1" t="s">
        <v>36</v>
      </c>
      <c r="E3050" s="1" t="s">
        <v>36</v>
      </c>
      <c r="F3050" s="1" t="s">
        <v>37</v>
      </c>
      <c r="G3050" t="s">
        <v>429</v>
      </c>
      <c r="H3050" t="s">
        <v>39</v>
      </c>
      <c r="I3050" t="s">
        <v>40</v>
      </c>
      <c r="J3050" t="s">
        <v>40</v>
      </c>
      <c r="K3050" t="s">
        <v>40</v>
      </c>
      <c r="L3050" s="4">
        <v>-132.30000000000001</v>
      </c>
      <c r="M3050" s="2">
        <v>44075</v>
      </c>
      <c r="N3050" t="s">
        <v>41</v>
      </c>
      <c r="O3050" t="s">
        <v>42</v>
      </c>
      <c r="P3050" t="s">
        <v>3532</v>
      </c>
      <c r="Q3050" t="s">
        <v>3533</v>
      </c>
      <c r="R3050" t="s">
        <v>3488</v>
      </c>
      <c r="S3050" s="3">
        <v>44084</v>
      </c>
      <c r="T3050" t="s">
        <v>46</v>
      </c>
      <c r="U3050">
        <v>16</v>
      </c>
      <c r="V3050" t="s">
        <v>47</v>
      </c>
      <c r="W3050" t="s">
        <v>3332</v>
      </c>
      <c r="X3050" t="s">
        <v>3531</v>
      </c>
      <c r="Y3050" s="3">
        <v>44012</v>
      </c>
      <c r="Z3050">
        <v>165086154</v>
      </c>
      <c r="AB3050" t="s">
        <v>49</v>
      </c>
      <c r="AD3050" t="s">
        <v>3528</v>
      </c>
      <c r="AH3050" t="str">
        <f>VLOOKUP(B3050,'cc Lookup'!A:J,10,0)</f>
        <v>Human Resources</v>
      </c>
      <c r="AI3050" t="str">
        <f>VLOOKUP(B3050,'cc Lookup'!A:E,5,0)</f>
        <v>HR</v>
      </c>
      <c r="AJ3050" t="s">
        <v>6737</v>
      </c>
      <c r="AK3050" t="str">
        <f t="shared" si="94"/>
        <v>E35210 Employee Service Centre</v>
      </c>
      <c r="AL3050" t="str">
        <f t="shared" si="95"/>
        <v>7310 Legal / Prof Fees</v>
      </c>
      <c r="AM3050" t="str">
        <f>VLOOKUP(W3050,Lookup!A:B,2,0)</f>
        <v>Other</v>
      </c>
    </row>
    <row r="3051" spans="1:39" x14ac:dyDescent="0.25">
      <c r="A3051" t="s">
        <v>33</v>
      </c>
      <c r="B3051" s="1" t="s">
        <v>428</v>
      </c>
      <c r="C3051" s="1" t="s">
        <v>35</v>
      </c>
      <c r="D3051" s="1" t="s">
        <v>36</v>
      </c>
      <c r="E3051" s="1" t="s">
        <v>36</v>
      </c>
      <c r="F3051" s="1" t="s">
        <v>37</v>
      </c>
      <c r="G3051" t="s">
        <v>429</v>
      </c>
      <c r="H3051" t="s">
        <v>39</v>
      </c>
      <c r="I3051" t="s">
        <v>40</v>
      </c>
      <c r="J3051" t="s">
        <v>40</v>
      </c>
      <c r="K3051" t="s">
        <v>40</v>
      </c>
      <c r="L3051" s="4">
        <v>-7547.5</v>
      </c>
      <c r="M3051" s="2">
        <v>44075</v>
      </c>
      <c r="N3051" t="s">
        <v>103</v>
      </c>
      <c r="O3051" t="s">
        <v>104</v>
      </c>
      <c r="P3051" t="s">
        <v>3452</v>
      </c>
      <c r="Q3051" t="s">
        <v>3534</v>
      </c>
      <c r="R3051" t="s">
        <v>3535</v>
      </c>
      <c r="S3051" s="3">
        <v>44071</v>
      </c>
      <c r="T3051" t="s">
        <v>46</v>
      </c>
      <c r="U3051">
        <v>2066</v>
      </c>
      <c r="V3051" t="s">
        <v>3331</v>
      </c>
      <c r="W3051" t="s">
        <v>3332</v>
      </c>
      <c r="X3051">
        <v>165086154</v>
      </c>
      <c r="Y3051" s="3">
        <v>44039</v>
      </c>
      <c r="AC3051" t="s">
        <v>3333</v>
      </c>
      <c r="AH3051" t="str">
        <f>VLOOKUP(B3051,'cc Lookup'!A:J,10,0)</f>
        <v>Human Resources</v>
      </c>
      <c r="AI3051" t="str">
        <f>VLOOKUP(B3051,'cc Lookup'!A:E,5,0)</f>
        <v>HR</v>
      </c>
      <c r="AJ3051" t="s">
        <v>6737</v>
      </c>
      <c r="AK3051" t="str">
        <f t="shared" si="94"/>
        <v>E35210 Employee Service Centre</v>
      </c>
      <c r="AL3051" t="str">
        <f t="shared" si="95"/>
        <v>7310 Legal / Prof Fees</v>
      </c>
      <c r="AM3051" t="str">
        <f>VLOOKUP(W3051,Lookup!A:B,2,0)</f>
        <v>Other</v>
      </c>
    </row>
    <row r="3052" spans="1:39" x14ac:dyDescent="0.25">
      <c r="A3052" t="s">
        <v>33</v>
      </c>
      <c r="B3052" s="1" t="s">
        <v>428</v>
      </c>
      <c r="C3052" s="1" t="s">
        <v>35</v>
      </c>
      <c r="D3052" s="1" t="s">
        <v>36</v>
      </c>
      <c r="E3052" s="1" t="s">
        <v>36</v>
      </c>
      <c r="F3052" s="1" t="s">
        <v>37</v>
      </c>
      <c r="G3052" t="s">
        <v>429</v>
      </c>
      <c r="H3052" t="s">
        <v>39</v>
      </c>
      <c r="I3052" t="s">
        <v>40</v>
      </c>
      <c r="J3052" t="s">
        <v>40</v>
      </c>
      <c r="K3052" t="s">
        <v>40</v>
      </c>
      <c r="L3052" s="4">
        <v>-132.30000000000001</v>
      </c>
      <c r="M3052" s="2">
        <v>44105</v>
      </c>
      <c r="N3052" t="s">
        <v>311</v>
      </c>
      <c r="O3052" t="s">
        <v>56</v>
      </c>
      <c r="P3052" t="s">
        <v>3596</v>
      </c>
      <c r="Q3052" t="s">
        <v>3597</v>
      </c>
      <c r="R3052" t="s">
        <v>3598</v>
      </c>
      <c r="S3052" s="3">
        <v>44137</v>
      </c>
      <c r="T3052" t="s">
        <v>2266</v>
      </c>
      <c r="U3052">
        <v>1070</v>
      </c>
      <c r="V3052" t="s">
        <v>3599</v>
      </c>
      <c r="W3052" t="s">
        <v>3598</v>
      </c>
      <c r="Y3052" s="3">
        <v>44137</v>
      </c>
      <c r="AA3052" t="s">
        <v>3600</v>
      </c>
      <c r="AD3052" t="s">
        <v>3528</v>
      </c>
      <c r="AH3052" t="str">
        <f>VLOOKUP(B3052,'cc Lookup'!A:J,10,0)</f>
        <v>Human Resources</v>
      </c>
      <c r="AI3052" t="str">
        <f>VLOOKUP(B3052,'cc Lookup'!A:E,5,0)</f>
        <v>HR</v>
      </c>
      <c r="AJ3052" t="s">
        <v>6737</v>
      </c>
      <c r="AK3052" t="str">
        <f t="shared" si="94"/>
        <v>E35210 Employee Service Centre</v>
      </c>
      <c r="AL3052" t="str">
        <f t="shared" si="95"/>
        <v>7310 Legal / Prof Fees</v>
      </c>
      <c r="AM3052" t="str">
        <f>VLOOKUP(W3052,Lookup!A:B,2,0)</f>
        <v>Other</v>
      </c>
    </row>
    <row r="3053" spans="1:39" x14ac:dyDescent="0.25">
      <c r="A3053" t="s">
        <v>33</v>
      </c>
      <c r="B3053" s="1" t="s">
        <v>428</v>
      </c>
      <c r="C3053" s="1" t="s">
        <v>35</v>
      </c>
      <c r="D3053" s="1" t="s">
        <v>36</v>
      </c>
      <c r="E3053" s="1" t="s">
        <v>36</v>
      </c>
      <c r="F3053" s="1" t="s">
        <v>37</v>
      </c>
      <c r="G3053" t="s">
        <v>429</v>
      </c>
      <c r="H3053" t="s">
        <v>39</v>
      </c>
      <c r="I3053" t="s">
        <v>40</v>
      </c>
      <c r="J3053" t="s">
        <v>40</v>
      </c>
      <c r="K3053" t="s">
        <v>40</v>
      </c>
      <c r="L3053" s="4">
        <v>-30255</v>
      </c>
      <c r="M3053" s="2">
        <v>44136</v>
      </c>
      <c r="N3053" t="s">
        <v>311</v>
      </c>
      <c r="O3053" t="s">
        <v>56</v>
      </c>
      <c r="P3053" t="s">
        <v>3463</v>
      </c>
      <c r="Q3053" t="s">
        <v>3651</v>
      </c>
      <c r="R3053" t="s">
        <v>3652</v>
      </c>
      <c r="S3053" s="3">
        <v>44168</v>
      </c>
      <c r="T3053" t="s">
        <v>350</v>
      </c>
      <c r="U3053">
        <v>34</v>
      </c>
      <c r="V3053" t="s">
        <v>3653</v>
      </c>
      <c r="W3053" t="s">
        <v>3652</v>
      </c>
      <c r="Y3053" s="3">
        <v>44168</v>
      </c>
      <c r="AA3053" t="s">
        <v>3654</v>
      </c>
      <c r="AD3053" t="s">
        <v>3655</v>
      </c>
      <c r="AH3053" t="str">
        <f>VLOOKUP(B3053,'cc Lookup'!A:J,10,0)</f>
        <v>Human Resources</v>
      </c>
      <c r="AI3053" t="str">
        <f>VLOOKUP(B3053,'cc Lookup'!A:E,5,0)</f>
        <v>HR</v>
      </c>
      <c r="AJ3053" t="s">
        <v>6737</v>
      </c>
      <c r="AK3053" t="str">
        <f t="shared" si="94"/>
        <v>E35210 Employee Service Centre</v>
      </c>
      <c r="AL3053" t="str">
        <f t="shared" si="95"/>
        <v>7310 Legal / Prof Fees</v>
      </c>
      <c r="AM3053" t="str">
        <f>VLOOKUP(W3053,Lookup!A:B,2,0)</f>
        <v>Other</v>
      </c>
    </row>
    <row r="3054" spans="1:39" x14ac:dyDescent="0.25">
      <c r="A3054" t="s">
        <v>33</v>
      </c>
      <c r="B3054" s="1" t="s">
        <v>428</v>
      </c>
      <c r="C3054" s="1" t="s">
        <v>35</v>
      </c>
      <c r="D3054" s="1" t="s">
        <v>36</v>
      </c>
      <c r="E3054" s="1" t="s">
        <v>36</v>
      </c>
      <c r="F3054" s="1" t="s">
        <v>37</v>
      </c>
      <c r="G3054" t="s">
        <v>429</v>
      </c>
      <c r="H3054" t="s">
        <v>39</v>
      </c>
      <c r="I3054" t="s">
        <v>40</v>
      </c>
      <c r="J3054" t="s">
        <v>40</v>
      </c>
      <c r="K3054" t="s">
        <v>40</v>
      </c>
      <c r="L3054" s="4">
        <v>575</v>
      </c>
      <c r="M3054" s="2">
        <v>44136</v>
      </c>
      <c r="N3054" t="s">
        <v>311</v>
      </c>
      <c r="O3054" t="s">
        <v>56</v>
      </c>
      <c r="P3054" t="s">
        <v>3656</v>
      </c>
      <c r="Q3054" t="s">
        <v>3657</v>
      </c>
      <c r="R3054" t="s">
        <v>3658</v>
      </c>
      <c r="S3054" s="3">
        <v>44167</v>
      </c>
      <c r="T3054" t="s">
        <v>350</v>
      </c>
      <c r="U3054">
        <v>108</v>
      </c>
      <c r="V3054" t="s">
        <v>3706</v>
      </c>
      <c r="W3054" t="s">
        <v>3658</v>
      </c>
      <c r="Y3054" s="3">
        <v>44167</v>
      </c>
      <c r="AA3054" t="s">
        <v>3707</v>
      </c>
      <c r="AD3054" t="s">
        <v>3256</v>
      </c>
      <c r="AH3054" t="str">
        <f>VLOOKUP(B3054,'cc Lookup'!A:J,10,0)</f>
        <v>Human Resources</v>
      </c>
      <c r="AI3054" t="str">
        <f>VLOOKUP(B3054,'cc Lookup'!A:E,5,0)</f>
        <v>HR</v>
      </c>
      <c r="AJ3054" t="s">
        <v>6737</v>
      </c>
      <c r="AK3054" t="str">
        <f t="shared" si="94"/>
        <v>E35210 Employee Service Centre</v>
      </c>
      <c r="AL3054" t="str">
        <f t="shared" si="95"/>
        <v>7310 Legal / Prof Fees</v>
      </c>
      <c r="AM3054" t="str">
        <f>VLOOKUP(W3054,Lookup!A:B,2,0)</f>
        <v>Other</v>
      </c>
    </row>
    <row r="3055" spans="1:39" x14ac:dyDescent="0.25">
      <c r="A3055" t="s">
        <v>33</v>
      </c>
      <c r="B3055" s="1" t="s">
        <v>428</v>
      </c>
      <c r="C3055" s="1" t="s">
        <v>35</v>
      </c>
      <c r="D3055" s="1" t="s">
        <v>36</v>
      </c>
      <c r="E3055" s="1" t="s">
        <v>36</v>
      </c>
      <c r="F3055" s="1" t="s">
        <v>37</v>
      </c>
      <c r="G3055" t="s">
        <v>429</v>
      </c>
      <c r="H3055" t="s">
        <v>39</v>
      </c>
      <c r="I3055" t="s">
        <v>40</v>
      </c>
      <c r="J3055" t="s">
        <v>40</v>
      </c>
      <c r="K3055" t="s">
        <v>40</v>
      </c>
      <c r="L3055" s="4">
        <v>-575</v>
      </c>
      <c r="M3055" s="2">
        <v>44136</v>
      </c>
      <c r="N3055" t="s">
        <v>311</v>
      </c>
      <c r="O3055" t="s">
        <v>56</v>
      </c>
      <c r="P3055" t="s">
        <v>3663</v>
      </c>
      <c r="Q3055" t="s">
        <v>3664</v>
      </c>
      <c r="R3055" t="s">
        <v>3665</v>
      </c>
      <c r="S3055" s="3">
        <v>44166</v>
      </c>
      <c r="T3055" t="s">
        <v>2266</v>
      </c>
      <c r="U3055">
        <v>1019</v>
      </c>
      <c r="V3055" t="s">
        <v>3712</v>
      </c>
      <c r="W3055" t="s">
        <v>3665</v>
      </c>
      <c r="Y3055" s="3">
        <v>44166</v>
      </c>
      <c r="AA3055" t="s">
        <v>3713</v>
      </c>
      <c r="AD3055" t="s">
        <v>3256</v>
      </c>
      <c r="AH3055" t="str">
        <f>VLOOKUP(B3055,'cc Lookup'!A:J,10,0)</f>
        <v>Human Resources</v>
      </c>
      <c r="AI3055" t="str">
        <f>VLOOKUP(B3055,'cc Lookup'!A:E,5,0)</f>
        <v>HR</v>
      </c>
      <c r="AJ3055" t="s">
        <v>6737</v>
      </c>
      <c r="AK3055" t="str">
        <f t="shared" si="94"/>
        <v>E35210 Employee Service Centre</v>
      </c>
      <c r="AL3055" t="str">
        <f t="shared" si="95"/>
        <v>7310 Legal / Prof Fees</v>
      </c>
      <c r="AM3055" t="str">
        <f>VLOOKUP(W3055,Lookup!A:B,2,0)</f>
        <v>Other</v>
      </c>
    </row>
    <row r="3056" spans="1:39" x14ac:dyDescent="0.25">
      <c r="A3056" t="s">
        <v>33</v>
      </c>
      <c r="B3056" s="1" t="s">
        <v>428</v>
      </c>
      <c r="C3056" s="1" t="s">
        <v>35</v>
      </c>
      <c r="D3056" s="1" t="s">
        <v>36</v>
      </c>
      <c r="E3056" s="1" t="s">
        <v>36</v>
      </c>
      <c r="F3056" s="1" t="s">
        <v>37</v>
      </c>
      <c r="G3056" t="s">
        <v>429</v>
      </c>
      <c r="H3056" t="s">
        <v>39</v>
      </c>
      <c r="I3056" t="s">
        <v>40</v>
      </c>
      <c r="J3056" t="s">
        <v>40</v>
      </c>
      <c r="K3056" t="s">
        <v>40</v>
      </c>
      <c r="L3056" s="4">
        <v>30255</v>
      </c>
      <c r="M3056" s="2">
        <v>44136</v>
      </c>
      <c r="N3056" t="s">
        <v>41</v>
      </c>
      <c r="O3056" t="s">
        <v>42</v>
      </c>
      <c r="P3056" t="s">
        <v>3714</v>
      </c>
      <c r="Q3056" t="s">
        <v>3715</v>
      </c>
      <c r="R3056" t="s">
        <v>3641</v>
      </c>
      <c r="S3056" s="3">
        <v>44140</v>
      </c>
      <c r="T3056" t="s">
        <v>46</v>
      </c>
      <c r="U3056">
        <v>14</v>
      </c>
      <c r="V3056" t="s">
        <v>47</v>
      </c>
      <c r="W3056" t="s">
        <v>694</v>
      </c>
      <c r="X3056">
        <v>10230252</v>
      </c>
      <c r="Y3056" s="3">
        <v>44133</v>
      </c>
      <c r="Z3056">
        <v>165088048</v>
      </c>
      <c r="AB3056" t="s">
        <v>49</v>
      </c>
      <c r="AD3056" t="s">
        <v>3655</v>
      </c>
      <c r="AE3056">
        <v>1</v>
      </c>
      <c r="AF3056">
        <v>30255</v>
      </c>
      <c r="AH3056" t="str">
        <f>VLOOKUP(B3056,'cc Lookup'!A:J,10,0)</f>
        <v>Human Resources</v>
      </c>
      <c r="AI3056" t="str">
        <f>VLOOKUP(B3056,'cc Lookup'!A:E,5,0)</f>
        <v>HR</v>
      </c>
      <c r="AJ3056" t="s">
        <v>6737</v>
      </c>
      <c r="AK3056" t="str">
        <f t="shared" si="94"/>
        <v>E35210 Employee Service Centre</v>
      </c>
      <c r="AL3056" t="str">
        <f t="shared" si="95"/>
        <v>7310 Legal / Prof Fees</v>
      </c>
      <c r="AM3056" t="str">
        <f>VLOOKUP(W3056,Lookup!A:B,2,0)</f>
        <v>Legal</v>
      </c>
    </row>
    <row r="3057" spans="1:39" x14ac:dyDescent="0.25">
      <c r="A3057" t="s">
        <v>33</v>
      </c>
      <c r="B3057" s="1" t="s">
        <v>428</v>
      </c>
      <c r="C3057" s="1" t="s">
        <v>35</v>
      </c>
      <c r="D3057" s="1" t="s">
        <v>36</v>
      </c>
      <c r="E3057" s="1" t="s">
        <v>36</v>
      </c>
      <c r="F3057" s="1" t="s">
        <v>37</v>
      </c>
      <c r="G3057" t="s">
        <v>429</v>
      </c>
      <c r="H3057" t="s">
        <v>39</v>
      </c>
      <c r="I3057" t="s">
        <v>40</v>
      </c>
      <c r="J3057" t="s">
        <v>40</v>
      </c>
      <c r="K3057" t="s">
        <v>40</v>
      </c>
      <c r="L3057" s="4">
        <v>6000</v>
      </c>
      <c r="M3057" s="2">
        <v>44136</v>
      </c>
      <c r="N3057" t="s">
        <v>41</v>
      </c>
      <c r="O3057" t="s">
        <v>42</v>
      </c>
      <c r="P3057" t="s">
        <v>3714</v>
      </c>
      <c r="Q3057" t="s">
        <v>3715</v>
      </c>
      <c r="R3057" t="s">
        <v>3641</v>
      </c>
      <c r="S3057" s="3">
        <v>44140</v>
      </c>
      <c r="T3057" t="s">
        <v>46</v>
      </c>
      <c r="U3057">
        <v>14</v>
      </c>
      <c r="V3057" t="s">
        <v>47</v>
      </c>
      <c r="W3057" t="s">
        <v>694</v>
      </c>
      <c r="X3057">
        <v>10230252</v>
      </c>
      <c r="Y3057" s="3">
        <v>44133</v>
      </c>
      <c r="Z3057">
        <v>165088048</v>
      </c>
      <c r="AB3057" t="s">
        <v>49</v>
      </c>
      <c r="AD3057" t="s">
        <v>3655</v>
      </c>
      <c r="AH3057" t="str">
        <f>VLOOKUP(B3057,'cc Lookup'!A:J,10,0)</f>
        <v>Human Resources</v>
      </c>
      <c r="AI3057" t="str">
        <f>VLOOKUP(B3057,'cc Lookup'!A:E,5,0)</f>
        <v>HR</v>
      </c>
      <c r="AJ3057" t="s">
        <v>6737</v>
      </c>
      <c r="AK3057" t="str">
        <f t="shared" si="94"/>
        <v>E35210 Employee Service Centre</v>
      </c>
      <c r="AL3057" t="str">
        <f t="shared" si="95"/>
        <v>7310 Legal / Prof Fees</v>
      </c>
      <c r="AM3057" t="str">
        <f>VLOOKUP(W3057,Lookup!A:B,2,0)</f>
        <v>Legal</v>
      </c>
    </row>
    <row r="3058" spans="1:39" x14ac:dyDescent="0.25">
      <c r="A3058" t="s">
        <v>33</v>
      </c>
      <c r="B3058" s="1" t="s">
        <v>428</v>
      </c>
      <c r="C3058" s="1" t="s">
        <v>35</v>
      </c>
      <c r="D3058" s="1" t="s">
        <v>36</v>
      </c>
      <c r="E3058" s="1" t="s">
        <v>36</v>
      </c>
      <c r="F3058" s="1" t="s">
        <v>37</v>
      </c>
      <c r="G3058" t="s">
        <v>429</v>
      </c>
      <c r="H3058" t="s">
        <v>39</v>
      </c>
      <c r="I3058" t="s">
        <v>40</v>
      </c>
      <c r="J3058" t="s">
        <v>40</v>
      </c>
      <c r="K3058" t="s">
        <v>40</v>
      </c>
      <c r="L3058" s="4">
        <v>510</v>
      </c>
      <c r="M3058" s="2">
        <v>44136</v>
      </c>
      <c r="N3058" t="s">
        <v>41</v>
      </c>
      <c r="O3058" t="s">
        <v>42</v>
      </c>
      <c r="P3058" t="s">
        <v>3716</v>
      </c>
      <c r="Q3058" t="s">
        <v>3717</v>
      </c>
      <c r="R3058" t="s">
        <v>3641</v>
      </c>
      <c r="S3058" s="3">
        <v>44142</v>
      </c>
      <c r="T3058" t="s">
        <v>46</v>
      </c>
      <c r="U3058">
        <v>5</v>
      </c>
      <c r="V3058" t="s">
        <v>47</v>
      </c>
      <c r="W3058" t="s">
        <v>694</v>
      </c>
      <c r="X3058">
        <v>10230252</v>
      </c>
      <c r="Y3058" s="3">
        <v>44133</v>
      </c>
      <c r="Z3058">
        <v>165088048</v>
      </c>
      <c r="AB3058" t="s">
        <v>49</v>
      </c>
      <c r="AD3058" t="s">
        <v>3655</v>
      </c>
      <c r="AE3058">
        <v>1</v>
      </c>
      <c r="AF3058">
        <v>255</v>
      </c>
      <c r="AH3058" t="str">
        <f>VLOOKUP(B3058,'cc Lookup'!A:J,10,0)</f>
        <v>Human Resources</v>
      </c>
      <c r="AI3058" t="str">
        <f>VLOOKUP(B3058,'cc Lookup'!A:E,5,0)</f>
        <v>HR</v>
      </c>
      <c r="AJ3058" t="s">
        <v>6737</v>
      </c>
      <c r="AK3058" t="str">
        <f t="shared" si="94"/>
        <v>E35210 Employee Service Centre</v>
      </c>
      <c r="AL3058" t="str">
        <f t="shared" si="95"/>
        <v>7310 Legal / Prof Fees</v>
      </c>
      <c r="AM3058" t="str">
        <f>VLOOKUP(W3058,Lookup!A:B,2,0)</f>
        <v>Legal</v>
      </c>
    </row>
    <row r="3059" spans="1:39" x14ac:dyDescent="0.25">
      <c r="A3059" t="s">
        <v>33</v>
      </c>
      <c r="B3059" s="1" t="s">
        <v>428</v>
      </c>
      <c r="C3059" s="1" t="s">
        <v>35</v>
      </c>
      <c r="D3059" s="1" t="s">
        <v>36</v>
      </c>
      <c r="E3059" s="1" t="s">
        <v>36</v>
      </c>
      <c r="F3059" s="1" t="s">
        <v>37</v>
      </c>
      <c r="G3059" t="s">
        <v>429</v>
      </c>
      <c r="H3059" t="s">
        <v>39</v>
      </c>
      <c r="I3059" t="s">
        <v>40</v>
      </c>
      <c r="J3059" t="s">
        <v>40</v>
      </c>
      <c r="K3059" t="s">
        <v>40</v>
      </c>
      <c r="L3059" s="4">
        <v>3000</v>
      </c>
      <c r="M3059" s="2">
        <v>44136</v>
      </c>
      <c r="N3059" t="s">
        <v>41</v>
      </c>
      <c r="O3059" t="s">
        <v>42</v>
      </c>
      <c r="P3059" t="s">
        <v>3716</v>
      </c>
      <c r="Q3059" t="s">
        <v>3717</v>
      </c>
      <c r="R3059" t="s">
        <v>3641</v>
      </c>
      <c r="S3059" s="3">
        <v>44142</v>
      </c>
      <c r="T3059" t="s">
        <v>46</v>
      </c>
      <c r="U3059">
        <v>5</v>
      </c>
      <c r="V3059" t="s">
        <v>47</v>
      </c>
      <c r="W3059" t="s">
        <v>694</v>
      </c>
      <c r="X3059">
        <v>10230252</v>
      </c>
      <c r="Y3059" s="3">
        <v>44133</v>
      </c>
      <c r="Z3059">
        <v>165088048</v>
      </c>
      <c r="AB3059" t="s">
        <v>49</v>
      </c>
      <c r="AD3059" t="s">
        <v>3655</v>
      </c>
      <c r="AE3059">
        <v>1</v>
      </c>
      <c r="AF3059">
        <v>3000</v>
      </c>
      <c r="AH3059" t="str">
        <f>VLOOKUP(B3059,'cc Lookup'!A:J,10,0)</f>
        <v>Human Resources</v>
      </c>
      <c r="AI3059" t="str">
        <f>VLOOKUP(B3059,'cc Lookup'!A:E,5,0)</f>
        <v>HR</v>
      </c>
      <c r="AJ3059" t="s">
        <v>6737</v>
      </c>
      <c r="AK3059" t="str">
        <f t="shared" si="94"/>
        <v>E35210 Employee Service Centre</v>
      </c>
      <c r="AL3059" t="str">
        <f t="shared" si="95"/>
        <v>7310 Legal / Prof Fees</v>
      </c>
      <c r="AM3059" t="str">
        <f>VLOOKUP(W3059,Lookup!A:B,2,0)</f>
        <v>Legal</v>
      </c>
    </row>
    <row r="3060" spans="1:39" x14ac:dyDescent="0.25">
      <c r="A3060" t="s">
        <v>33</v>
      </c>
      <c r="B3060" s="1" t="s">
        <v>428</v>
      </c>
      <c r="C3060" s="1" t="s">
        <v>35</v>
      </c>
      <c r="D3060" s="1" t="s">
        <v>36</v>
      </c>
      <c r="E3060" s="1" t="s">
        <v>36</v>
      </c>
      <c r="F3060" s="1" t="s">
        <v>37</v>
      </c>
      <c r="G3060" t="s">
        <v>429</v>
      </c>
      <c r="H3060" t="s">
        <v>39</v>
      </c>
      <c r="I3060" t="s">
        <v>40</v>
      </c>
      <c r="J3060" t="s">
        <v>40</v>
      </c>
      <c r="K3060" t="s">
        <v>40</v>
      </c>
      <c r="L3060" s="4">
        <v>27255</v>
      </c>
      <c r="M3060" s="2">
        <v>44136</v>
      </c>
      <c r="N3060" t="s">
        <v>41</v>
      </c>
      <c r="O3060" t="s">
        <v>42</v>
      </c>
      <c r="P3060" t="s">
        <v>3716</v>
      </c>
      <c r="Q3060" t="s">
        <v>3717</v>
      </c>
      <c r="R3060" t="s">
        <v>3641</v>
      </c>
      <c r="S3060" s="3">
        <v>44142</v>
      </c>
      <c r="T3060" t="s">
        <v>46</v>
      </c>
      <c r="U3060">
        <v>5</v>
      </c>
      <c r="V3060" t="s">
        <v>47</v>
      </c>
      <c r="W3060" t="s">
        <v>694</v>
      </c>
      <c r="X3060">
        <v>10230252</v>
      </c>
      <c r="Y3060" s="3">
        <v>44133</v>
      </c>
      <c r="Z3060">
        <v>165088048</v>
      </c>
      <c r="AB3060" t="s">
        <v>49</v>
      </c>
      <c r="AD3060" t="s">
        <v>3655</v>
      </c>
      <c r="AE3060">
        <v>1</v>
      </c>
      <c r="AF3060">
        <v>27255</v>
      </c>
      <c r="AH3060" t="str">
        <f>VLOOKUP(B3060,'cc Lookup'!A:J,10,0)</f>
        <v>Human Resources</v>
      </c>
      <c r="AI3060" t="str">
        <f>VLOOKUP(B3060,'cc Lookup'!A:E,5,0)</f>
        <v>HR</v>
      </c>
      <c r="AJ3060" t="s">
        <v>6737</v>
      </c>
      <c r="AK3060" t="str">
        <f t="shared" si="94"/>
        <v>E35210 Employee Service Centre</v>
      </c>
      <c r="AL3060" t="str">
        <f t="shared" si="95"/>
        <v>7310 Legal / Prof Fees</v>
      </c>
      <c r="AM3060" t="str">
        <f>VLOOKUP(W3060,Lookup!A:B,2,0)</f>
        <v>Legal</v>
      </c>
    </row>
    <row r="3061" spans="1:39" x14ac:dyDescent="0.25">
      <c r="A3061" t="s">
        <v>33</v>
      </c>
      <c r="B3061" s="1" t="s">
        <v>428</v>
      </c>
      <c r="C3061" s="1" t="s">
        <v>35</v>
      </c>
      <c r="D3061" s="1" t="s">
        <v>36</v>
      </c>
      <c r="E3061" s="1" t="s">
        <v>36</v>
      </c>
      <c r="F3061" s="1" t="s">
        <v>37</v>
      </c>
      <c r="G3061" t="s">
        <v>429</v>
      </c>
      <c r="H3061" t="s">
        <v>39</v>
      </c>
      <c r="I3061" t="s">
        <v>40</v>
      </c>
      <c r="J3061" t="s">
        <v>40</v>
      </c>
      <c r="K3061" t="s">
        <v>40</v>
      </c>
      <c r="L3061" s="4">
        <v>30000</v>
      </c>
      <c r="M3061" s="2">
        <v>44136</v>
      </c>
      <c r="N3061" t="s">
        <v>41</v>
      </c>
      <c r="O3061" t="s">
        <v>42</v>
      </c>
      <c r="P3061" t="s">
        <v>3716</v>
      </c>
      <c r="Q3061" t="s">
        <v>3717</v>
      </c>
      <c r="R3061" t="s">
        <v>3641</v>
      </c>
      <c r="S3061" s="3">
        <v>44142</v>
      </c>
      <c r="T3061" t="s">
        <v>46</v>
      </c>
      <c r="U3061">
        <v>5</v>
      </c>
      <c r="V3061" t="s">
        <v>47</v>
      </c>
      <c r="W3061" t="s">
        <v>694</v>
      </c>
      <c r="X3061">
        <v>10230252</v>
      </c>
      <c r="Y3061" s="3">
        <v>44133</v>
      </c>
      <c r="Z3061">
        <v>165088048</v>
      </c>
      <c r="AB3061" t="s">
        <v>49</v>
      </c>
      <c r="AD3061" t="s">
        <v>3655</v>
      </c>
      <c r="AE3061">
        <v>1</v>
      </c>
      <c r="AF3061">
        <v>30000</v>
      </c>
      <c r="AH3061" t="str">
        <f>VLOOKUP(B3061,'cc Lookup'!A:J,10,0)</f>
        <v>Human Resources</v>
      </c>
      <c r="AI3061" t="str">
        <f>VLOOKUP(B3061,'cc Lookup'!A:E,5,0)</f>
        <v>HR</v>
      </c>
      <c r="AJ3061" t="s">
        <v>6737</v>
      </c>
      <c r="AK3061" t="str">
        <f t="shared" si="94"/>
        <v>E35210 Employee Service Centre</v>
      </c>
      <c r="AL3061" t="str">
        <f t="shared" si="95"/>
        <v>7310 Legal / Prof Fees</v>
      </c>
      <c r="AM3061" t="str">
        <f>VLOOKUP(W3061,Lookup!A:B,2,0)</f>
        <v>Legal</v>
      </c>
    </row>
    <row r="3062" spans="1:39" x14ac:dyDescent="0.25">
      <c r="A3062" t="s">
        <v>33</v>
      </c>
      <c r="B3062" s="1" t="s">
        <v>428</v>
      </c>
      <c r="C3062" s="1" t="s">
        <v>35</v>
      </c>
      <c r="D3062" s="1" t="s">
        <v>36</v>
      </c>
      <c r="E3062" s="1" t="s">
        <v>36</v>
      </c>
      <c r="F3062" s="1" t="s">
        <v>37</v>
      </c>
      <c r="G3062" t="s">
        <v>429</v>
      </c>
      <c r="H3062" t="s">
        <v>39</v>
      </c>
      <c r="I3062" t="s">
        <v>40</v>
      </c>
      <c r="J3062" t="s">
        <v>40</v>
      </c>
      <c r="K3062" t="s">
        <v>40</v>
      </c>
      <c r="L3062" s="4">
        <v>30255</v>
      </c>
      <c r="M3062" s="2">
        <v>44136</v>
      </c>
      <c r="N3062" t="s">
        <v>41</v>
      </c>
      <c r="O3062" t="s">
        <v>42</v>
      </c>
      <c r="P3062" t="s">
        <v>3716</v>
      </c>
      <c r="Q3062" t="s">
        <v>3717</v>
      </c>
      <c r="R3062" t="s">
        <v>3641</v>
      </c>
      <c r="S3062" s="3">
        <v>44142</v>
      </c>
      <c r="T3062" t="s">
        <v>46</v>
      </c>
      <c r="U3062">
        <v>5</v>
      </c>
      <c r="V3062" t="s">
        <v>47</v>
      </c>
      <c r="W3062" t="s">
        <v>694</v>
      </c>
      <c r="X3062">
        <v>10230252</v>
      </c>
      <c r="Y3062" s="3">
        <v>44133</v>
      </c>
      <c r="Z3062">
        <v>165088048</v>
      </c>
      <c r="AB3062" t="s">
        <v>49</v>
      </c>
      <c r="AD3062" t="s">
        <v>3655</v>
      </c>
      <c r="AE3062">
        <v>1</v>
      </c>
      <c r="AF3062">
        <v>30255</v>
      </c>
      <c r="AH3062" t="str">
        <f>VLOOKUP(B3062,'cc Lookup'!A:J,10,0)</f>
        <v>Human Resources</v>
      </c>
      <c r="AI3062" t="str">
        <f>VLOOKUP(B3062,'cc Lookup'!A:E,5,0)</f>
        <v>HR</v>
      </c>
      <c r="AJ3062" t="s">
        <v>6737</v>
      </c>
      <c r="AK3062" t="str">
        <f t="shared" si="94"/>
        <v>E35210 Employee Service Centre</v>
      </c>
      <c r="AL3062" t="str">
        <f t="shared" si="95"/>
        <v>7310 Legal / Prof Fees</v>
      </c>
      <c r="AM3062" t="str">
        <f>VLOOKUP(W3062,Lookup!A:B,2,0)</f>
        <v>Legal</v>
      </c>
    </row>
    <row r="3063" spans="1:39" x14ac:dyDescent="0.25">
      <c r="A3063" t="s">
        <v>33</v>
      </c>
      <c r="B3063" s="1" t="s">
        <v>428</v>
      </c>
      <c r="C3063" s="1" t="s">
        <v>35</v>
      </c>
      <c r="D3063" s="1" t="s">
        <v>36</v>
      </c>
      <c r="E3063" s="1" t="s">
        <v>36</v>
      </c>
      <c r="F3063" s="1" t="s">
        <v>37</v>
      </c>
      <c r="G3063" t="s">
        <v>429</v>
      </c>
      <c r="H3063" t="s">
        <v>39</v>
      </c>
      <c r="I3063" t="s">
        <v>40</v>
      </c>
      <c r="J3063" t="s">
        <v>40</v>
      </c>
      <c r="K3063" t="s">
        <v>40</v>
      </c>
      <c r="L3063" s="4">
        <v>6051</v>
      </c>
      <c r="M3063" s="2">
        <v>44136</v>
      </c>
      <c r="N3063" t="s">
        <v>41</v>
      </c>
      <c r="O3063" t="s">
        <v>42</v>
      </c>
      <c r="P3063" t="s">
        <v>3716</v>
      </c>
      <c r="Q3063" t="s">
        <v>3717</v>
      </c>
      <c r="R3063" t="s">
        <v>3641</v>
      </c>
      <c r="S3063" s="3">
        <v>44142</v>
      </c>
      <c r="T3063" t="s">
        <v>46</v>
      </c>
      <c r="U3063">
        <v>5</v>
      </c>
      <c r="V3063" t="s">
        <v>47</v>
      </c>
      <c r="W3063" t="s">
        <v>694</v>
      </c>
      <c r="X3063">
        <v>10230252</v>
      </c>
      <c r="Y3063" s="3">
        <v>44133</v>
      </c>
      <c r="Z3063">
        <v>165088048</v>
      </c>
      <c r="AB3063" t="s">
        <v>49</v>
      </c>
      <c r="AD3063" t="s">
        <v>3655</v>
      </c>
      <c r="AH3063" t="str">
        <f>VLOOKUP(B3063,'cc Lookup'!A:J,10,0)</f>
        <v>Human Resources</v>
      </c>
      <c r="AI3063" t="str">
        <f>VLOOKUP(B3063,'cc Lookup'!A:E,5,0)</f>
        <v>HR</v>
      </c>
      <c r="AJ3063" t="s">
        <v>6737</v>
      </c>
      <c r="AK3063" t="str">
        <f t="shared" si="94"/>
        <v>E35210 Employee Service Centre</v>
      </c>
      <c r="AL3063" t="str">
        <f t="shared" si="95"/>
        <v>7310 Legal / Prof Fees</v>
      </c>
      <c r="AM3063" t="str">
        <f>VLOOKUP(W3063,Lookup!A:B,2,0)</f>
        <v>Legal</v>
      </c>
    </row>
    <row r="3064" spans="1:39" x14ac:dyDescent="0.25">
      <c r="A3064" t="s">
        <v>33</v>
      </c>
      <c r="B3064" s="1" t="s">
        <v>428</v>
      </c>
      <c r="C3064" s="1" t="s">
        <v>35</v>
      </c>
      <c r="D3064" s="1" t="s">
        <v>36</v>
      </c>
      <c r="E3064" s="1" t="s">
        <v>36</v>
      </c>
      <c r="F3064" s="1" t="s">
        <v>37</v>
      </c>
      <c r="G3064" t="s">
        <v>429</v>
      </c>
      <c r="H3064" t="s">
        <v>39</v>
      </c>
      <c r="I3064" t="s">
        <v>40</v>
      </c>
      <c r="J3064" t="s">
        <v>40</v>
      </c>
      <c r="K3064" t="s">
        <v>40</v>
      </c>
      <c r="L3064" s="4">
        <v>-60510</v>
      </c>
      <c r="M3064" s="2">
        <v>44136</v>
      </c>
      <c r="N3064" t="s">
        <v>41</v>
      </c>
      <c r="O3064" t="s">
        <v>42</v>
      </c>
      <c r="P3064" t="s">
        <v>3716</v>
      </c>
      <c r="Q3064" t="s">
        <v>3717</v>
      </c>
      <c r="R3064" t="s">
        <v>3641</v>
      </c>
      <c r="S3064" s="3">
        <v>44142</v>
      </c>
      <c r="T3064" t="s">
        <v>46</v>
      </c>
      <c r="U3064">
        <v>6</v>
      </c>
      <c r="V3064" t="s">
        <v>47</v>
      </c>
      <c r="W3064" t="s">
        <v>694</v>
      </c>
      <c r="X3064">
        <v>10230252</v>
      </c>
      <c r="Y3064" s="3">
        <v>44133</v>
      </c>
      <c r="Z3064">
        <v>165088048</v>
      </c>
      <c r="AB3064" t="s">
        <v>49</v>
      </c>
      <c r="AD3064" t="s">
        <v>3655</v>
      </c>
      <c r="AE3064">
        <v>1</v>
      </c>
      <c r="AF3064">
        <v>-30255</v>
      </c>
      <c r="AH3064" t="str">
        <f>VLOOKUP(B3064,'cc Lookup'!A:J,10,0)</f>
        <v>Human Resources</v>
      </c>
      <c r="AI3064" t="str">
        <f>VLOOKUP(B3064,'cc Lookup'!A:E,5,0)</f>
        <v>HR</v>
      </c>
      <c r="AJ3064" t="s">
        <v>6737</v>
      </c>
      <c r="AK3064" t="str">
        <f t="shared" si="94"/>
        <v>E35210 Employee Service Centre</v>
      </c>
      <c r="AL3064" t="str">
        <f t="shared" si="95"/>
        <v>7310 Legal / Prof Fees</v>
      </c>
      <c r="AM3064" t="str">
        <f>VLOOKUP(W3064,Lookup!A:B,2,0)</f>
        <v>Legal</v>
      </c>
    </row>
    <row r="3065" spans="1:39" x14ac:dyDescent="0.25">
      <c r="A3065" t="s">
        <v>33</v>
      </c>
      <c r="B3065" s="1" t="s">
        <v>428</v>
      </c>
      <c r="C3065" s="1" t="s">
        <v>35</v>
      </c>
      <c r="D3065" s="1" t="s">
        <v>36</v>
      </c>
      <c r="E3065" s="1" t="s">
        <v>36</v>
      </c>
      <c r="F3065" s="1" t="s">
        <v>37</v>
      </c>
      <c r="G3065" t="s">
        <v>429</v>
      </c>
      <c r="H3065" t="s">
        <v>39</v>
      </c>
      <c r="I3065" t="s">
        <v>40</v>
      </c>
      <c r="J3065" t="s">
        <v>40</v>
      </c>
      <c r="K3065" t="s">
        <v>40</v>
      </c>
      <c r="L3065" s="4">
        <v>-27255</v>
      </c>
      <c r="M3065" s="2">
        <v>44136</v>
      </c>
      <c r="N3065" t="s">
        <v>41</v>
      </c>
      <c r="O3065" t="s">
        <v>42</v>
      </c>
      <c r="P3065" t="s">
        <v>3716</v>
      </c>
      <c r="Q3065" t="s">
        <v>3717</v>
      </c>
      <c r="R3065" t="s">
        <v>3641</v>
      </c>
      <c r="S3065" s="3">
        <v>44142</v>
      </c>
      <c r="T3065" t="s">
        <v>46</v>
      </c>
      <c r="U3065">
        <v>6</v>
      </c>
      <c r="V3065" t="s">
        <v>47</v>
      </c>
      <c r="W3065" t="s">
        <v>694</v>
      </c>
      <c r="X3065">
        <v>10230252</v>
      </c>
      <c r="Y3065" s="3">
        <v>44133</v>
      </c>
      <c r="Z3065">
        <v>165088048</v>
      </c>
      <c r="AB3065" t="s">
        <v>49</v>
      </c>
      <c r="AD3065" t="s">
        <v>3655</v>
      </c>
      <c r="AE3065">
        <v>1</v>
      </c>
      <c r="AF3065">
        <v>-27255</v>
      </c>
      <c r="AH3065" t="str">
        <f>VLOOKUP(B3065,'cc Lookup'!A:J,10,0)</f>
        <v>Human Resources</v>
      </c>
      <c r="AI3065" t="str">
        <f>VLOOKUP(B3065,'cc Lookup'!A:E,5,0)</f>
        <v>HR</v>
      </c>
      <c r="AJ3065" t="s">
        <v>6737</v>
      </c>
      <c r="AK3065" t="str">
        <f t="shared" si="94"/>
        <v>E35210 Employee Service Centre</v>
      </c>
      <c r="AL3065" t="str">
        <f t="shared" si="95"/>
        <v>7310 Legal / Prof Fees</v>
      </c>
      <c r="AM3065" t="str">
        <f>VLOOKUP(W3065,Lookup!A:B,2,0)</f>
        <v>Legal</v>
      </c>
    </row>
    <row r="3066" spans="1:39" x14ac:dyDescent="0.25">
      <c r="A3066" t="s">
        <v>33</v>
      </c>
      <c r="B3066" s="1" t="s">
        <v>428</v>
      </c>
      <c r="C3066" s="1" t="s">
        <v>35</v>
      </c>
      <c r="D3066" s="1" t="s">
        <v>36</v>
      </c>
      <c r="E3066" s="1" t="s">
        <v>36</v>
      </c>
      <c r="F3066" s="1" t="s">
        <v>37</v>
      </c>
      <c r="G3066" t="s">
        <v>429</v>
      </c>
      <c r="H3066" t="s">
        <v>39</v>
      </c>
      <c r="I3066" t="s">
        <v>40</v>
      </c>
      <c r="J3066" t="s">
        <v>40</v>
      </c>
      <c r="K3066" t="s">
        <v>40</v>
      </c>
      <c r="L3066" s="4">
        <v>-3000</v>
      </c>
      <c r="M3066" s="2">
        <v>44136</v>
      </c>
      <c r="N3066" t="s">
        <v>41</v>
      </c>
      <c r="O3066" t="s">
        <v>42</v>
      </c>
      <c r="P3066" t="s">
        <v>3716</v>
      </c>
      <c r="Q3066" t="s">
        <v>3717</v>
      </c>
      <c r="R3066" t="s">
        <v>3641</v>
      </c>
      <c r="S3066" s="3">
        <v>44142</v>
      </c>
      <c r="T3066" t="s">
        <v>46</v>
      </c>
      <c r="U3066">
        <v>6</v>
      </c>
      <c r="V3066" t="s">
        <v>47</v>
      </c>
      <c r="W3066" t="s">
        <v>694</v>
      </c>
      <c r="X3066">
        <v>10230252</v>
      </c>
      <c r="Y3066" s="3">
        <v>44133</v>
      </c>
      <c r="Z3066">
        <v>165088048</v>
      </c>
      <c r="AB3066" t="s">
        <v>49</v>
      </c>
      <c r="AD3066" t="s">
        <v>3655</v>
      </c>
      <c r="AE3066">
        <v>1</v>
      </c>
      <c r="AF3066">
        <v>-3000</v>
      </c>
      <c r="AH3066" t="str">
        <f>VLOOKUP(B3066,'cc Lookup'!A:J,10,0)</f>
        <v>Human Resources</v>
      </c>
      <c r="AI3066" t="str">
        <f>VLOOKUP(B3066,'cc Lookup'!A:E,5,0)</f>
        <v>HR</v>
      </c>
      <c r="AJ3066" t="s">
        <v>6737</v>
      </c>
      <c r="AK3066" t="str">
        <f t="shared" si="94"/>
        <v>E35210 Employee Service Centre</v>
      </c>
      <c r="AL3066" t="str">
        <f t="shared" si="95"/>
        <v>7310 Legal / Prof Fees</v>
      </c>
      <c r="AM3066" t="str">
        <f>VLOOKUP(W3066,Lookup!A:B,2,0)</f>
        <v>Legal</v>
      </c>
    </row>
    <row r="3067" spans="1:39" x14ac:dyDescent="0.25">
      <c r="A3067" t="s">
        <v>33</v>
      </c>
      <c r="B3067" s="1" t="s">
        <v>428</v>
      </c>
      <c r="C3067" s="1" t="s">
        <v>35</v>
      </c>
      <c r="D3067" s="1" t="s">
        <v>36</v>
      </c>
      <c r="E3067" s="1" t="s">
        <v>36</v>
      </c>
      <c r="F3067" s="1" t="s">
        <v>37</v>
      </c>
      <c r="G3067" t="s">
        <v>429</v>
      </c>
      <c r="H3067" t="s">
        <v>39</v>
      </c>
      <c r="I3067" t="s">
        <v>40</v>
      </c>
      <c r="J3067" t="s">
        <v>40</v>
      </c>
      <c r="K3067" t="s">
        <v>40</v>
      </c>
      <c r="L3067" s="4">
        <v>-255</v>
      </c>
      <c r="M3067" s="2">
        <v>44136</v>
      </c>
      <c r="N3067" t="s">
        <v>41</v>
      </c>
      <c r="O3067" t="s">
        <v>42</v>
      </c>
      <c r="P3067" t="s">
        <v>3716</v>
      </c>
      <c r="Q3067" t="s">
        <v>3717</v>
      </c>
      <c r="R3067" t="s">
        <v>3641</v>
      </c>
      <c r="S3067" s="3">
        <v>44142</v>
      </c>
      <c r="T3067" t="s">
        <v>46</v>
      </c>
      <c r="U3067">
        <v>6</v>
      </c>
      <c r="V3067" t="s">
        <v>47</v>
      </c>
      <c r="W3067" t="s">
        <v>694</v>
      </c>
      <c r="X3067">
        <v>10230252</v>
      </c>
      <c r="Y3067" s="3">
        <v>44133</v>
      </c>
      <c r="Z3067">
        <v>165088048</v>
      </c>
      <c r="AB3067" t="s">
        <v>49</v>
      </c>
      <c r="AD3067" t="s">
        <v>3655</v>
      </c>
      <c r="AE3067">
        <v>1</v>
      </c>
      <c r="AF3067">
        <v>-255</v>
      </c>
      <c r="AH3067" t="str">
        <f>VLOOKUP(B3067,'cc Lookup'!A:J,10,0)</f>
        <v>Human Resources</v>
      </c>
      <c r="AI3067" t="str">
        <f>VLOOKUP(B3067,'cc Lookup'!A:E,5,0)</f>
        <v>HR</v>
      </c>
      <c r="AJ3067" t="s">
        <v>6737</v>
      </c>
      <c r="AK3067" t="str">
        <f t="shared" si="94"/>
        <v>E35210 Employee Service Centre</v>
      </c>
      <c r="AL3067" t="str">
        <f t="shared" si="95"/>
        <v>7310 Legal / Prof Fees</v>
      </c>
      <c r="AM3067" t="str">
        <f>VLOOKUP(W3067,Lookup!A:B,2,0)</f>
        <v>Legal</v>
      </c>
    </row>
    <row r="3068" spans="1:39" x14ac:dyDescent="0.25">
      <c r="A3068" t="s">
        <v>33</v>
      </c>
      <c r="B3068" s="1" t="s">
        <v>428</v>
      </c>
      <c r="C3068" s="1" t="s">
        <v>35</v>
      </c>
      <c r="D3068" s="1" t="s">
        <v>36</v>
      </c>
      <c r="E3068" s="1" t="s">
        <v>36</v>
      </c>
      <c r="F3068" s="1" t="s">
        <v>37</v>
      </c>
      <c r="G3068" t="s">
        <v>429</v>
      </c>
      <c r="H3068" t="s">
        <v>39</v>
      </c>
      <c r="I3068" t="s">
        <v>40</v>
      </c>
      <c r="J3068" t="s">
        <v>40</v>
      </c>
      <c r="K3068" t="s">
        <v>40</v>
      </c>
      <c r="L3068" s="4">
        <v>-12051</v>
      </c>
      <c r="M3068" s="2">
        <v>44136</v>
      </c>
      <c r="N3068" t="s">
        <v>41</v>
      </c>
      <c r="O3068" t="s">
        <v>42</v>
      </c>
      <c r="P3068" t="s">
        <v>3716</v>
      </c>
      <c r="Q3068" t="s">
        <v>3717</v>
      </c>
      <c r="R3068" t="s">
        <v>3641</v>
      </c>
      <c r="S3068" s="3">
        <v>44142</v>
      </c>
      <c r="T3068" t="s">
        <v>46</v>
      </c>
      <c r="U3068">
        <v>6</v>
      </c>
      <c r="V3068" t="s">
        <v>47</v>
      </c>
      <c r="W3068" t="s">
        <v>694</v>
      </c>
      <c r="X3068">
        <v>10230252</v>
      </c>
      <c r="Y3068" s="3">
        <v>44133</v>
      </c>
      <c r="Z3068">
        <v>165088048</v>
      </c>
      <c r="AB3068" t="s">
        <v>49</v>
      </c>
      <c r="AD3068" t="s">
        <v>3655</v>
      </c>
      <c r="AH3068" t="str">
        <f>VLOOKUP(B3068,'cc Lookup'!A:J,10,0)</f>
        <v>Human Resources</v>
      </c>
      <c r="AI3068" t="str">
        <f>VLOOKUP(B3068,'cc Lookup'!A:E,5,0)</f>
        <v>HR</v>
      </c>
      <c r="AJ3068" t="s">
        <v>6737</v>
      </c>
      <c r="AK3068" t="str">
        <f t="shared" si="94"/>
        <v>E35210 Employee Service Centre</v>
      </c>
      <c r="AL3068" t="str">
        <f t="shared" si="95"/>
        <v>7310 Legal / Prof Fees</v>
      </c>
      <c r="AM3068" t="str">
        <f>VLOOKUP(W3068,Lookup!A:B,2,0)</f>
        <v>Legal</v>
      </c>
    </row>
    <row r="3069" spans="1:39" x14ac:dyDescent="0.25">
      <c r="A3069" t="s">
        <v>33</v>
      </c>
      <c r="B3069" s="1" t="s">
        <v>428</v>
      </c>
      <c r="C3069" s="1" t="s">
        <v>35</v>
      </c>
      <c r="D3069" s="1" t="s">
        <v>36</v>
      </c>
      <c r="E3069" s="1" t="s">
        <v>36</v>
      </c>
      <c r="F3069" s="1" t="s">
        <v>37</v>
      </c>
      <c r="G3069" t="s">
        <v>429</v>
      </c>
      <c r="H3069" t="s">
        <v>39</v>
      </c>
      <c r="I3069" t="s">
        <v>40</v>
      </c>
      <c r="J3069" t="s">
        <v>40</v>
      </c>
      <c r="K3069" t="s">
        <v>40</v>
      </c>
      <c r="L3069" s="4">
        <v>-132.30000000000001</v>
      </c>
      <c r="M3069" s="2">
        <v>44166</v>
      </c>
      <c r="N3069" t="s">
        <v>55</v>
      </c>
      <c r="O3069" t="s">
        <v>56</v>
      </c>
      <c r="P3069" t="s">
        <v>3895</v>
      </c>
      <c r="Q3069" t="s">
        <v>3896</v>
      </c>
      <c r="R3069" t="s">
        <v>3897</v>
      </c>
      <c r="S3069" s="3">
        <v>44202</v>
      </c>
      <c r="T3069" t="s">
        <v>350</v>
      </c>
      <c r="U3069">
        <v>8</v>
      </c>
      <c r="V3069" t="s">
        <v>3905</v>
      </c>
      <c r="W3069" t="s">
        <v>3897</v>
      </c>
      <c r="Y3069" s="3">
        <v>44202</v>
      </c>
      <c r="AA3069" t="s">
        <v>3906</v>
      </c>
      <c r="AD3069" t="s">
        <v>3528</v>
      </c>
      <c r="AH3069" t="str">
        <f>VLOOKUP(B3069,'cc Lookup'!A:J,10,0)</f>
        <v>Human Resources</v>
      </c>
      <c r="AI3069" t="str">
        <f>VLOOKUP(B3069,'cc Lookup'!A:E,5,0)</f>
        <v>HR</v>
      </c>
      <c r="AJ3069" t="s">
        <v>6737</v>
      </c>
      <c r="AK3069" t="str">
        <f t="shared" si="94"/>
        <v>E35210 Employee Service Centre</v>
      </c>
      <c r="AL3069" t="str">
        <f t="shared" si="95"/>
        <v>7310 Legal / Prof Fees</v>
      </c>
      <c r="AM3069" t="str">
        <f>VLOOKUP(W3069,Lookup!A:B,2,0)</f>
        <v>Other</v>
      </c>
    </row>
    <row r="3070" spans="1:39" x14ac:dyDescent="0.25">
      <c r="A3070" t="s">
        <v>33</v>
      </c>
      <c r="B3070" s="1" t="s">
        <v>428</v>
      </c>
      <c r="C3070" s="1" t="s">
        <v>35</v>
      </c>
      <c r="D3070" s="1" t="s">
        <v>36</v>
      </c>
      <c r="E3070" s="1" t="s">
        <v>36</v>
      </c>
      <c r="F3070" s="1" t="s">
        <v>37</v>
      </c>
      <c r="G3070" t="s">
        <v>429</v>
      </c>
      <c r="H3070" t="s">
        <v>39</v>
      </c>
      <c r="I3070" t="s">
        <v>40</v>
      </c>
      <c r="J3070" t="s">
        <v>40</v>
      </c>
      <c r="K3070" t="s">
        <v>40</v>
      </c>
      <c r="L3070" s="4">
        <v>132.30000000000001</v>
      </c>
      <c r="M3070" s="2">
        <v>44166</v>
      </c>
      <c r="N3070" t="s">
        <v>55</v>
      </c>
      <c r="O3070" t="s">
        <v>56</v>
      </c>
      <c r="P3070" t="s">
        <v>3895</v>
      </c>
      <c r="Q3070" t="s">
        <v>3901</v>
      </c>
      <c r="R3070" t="s">
        <v>3902</v>
      </c>
      <c r="S3070" s="3">
        <v>44203</v>
      </c>
      <c r="T3070" t="s">
        <v>350</v>
      </c>
      <c r="U3070">
        <v>8</v>
      </c>
      <c r="V3070" t="s">
        <v>3905</v>
      </c>
      <c r="W3070" t="s">
        <v>3902</v>
      </c>
      <c r="Y3070" s="3">
        <v>44203</v>
      </c>
      <c r="AA3070" t="s">
        <v>3906</v>
      </c>
      <c r="AD3070" t="s">
        <v>3528</v>
      </c>
      <c r="AH3070" t="str">
        <f>VLOOKUP(B3070,'cc Lookup'!A:J,10,0)</f>
        <v>Human Resources</v>
      </c>
      <c r="AI3070" t="str">
        <f>VLOOKUP(B3070,'cc Lookup'!A:E,5,0)</f>
        <v>HR</v>
      </c>
      <c r="AJ3070" t="s">
        <v>6737</v>
      </c>
      <c r="AK3070" t="str">
        <f t="shared" si="94"/>
        <v>E35210 Employee Service Centre</v>
      </c>
      <c r="AL3070" t="str">
        <f t="shared" si="95"/>
        <v>7310 Legal / Prof Fees</v>
      </c>
      <c r="AM3070" t="str">
        <f>VLOOKUP(W3070,Lookup!A:B,2,0)</f>
        <v>Other</v>
      </c>
    </row>
    <row r="3071" spans="1:39" x14ac:dyDescent="0.25">
      <c r="A3071" t="s">
        <v>33</v>
      </c>
      <c r="B3071" s="1" t="s">
        <v>428</v>
      </c>
      <c r="C3071" s="1" t="s">
        <v>35</v>
      </c>
      <c r="D3071" s="1" t="s">
        <v>36</v>
      </c>
      <c r="E3071" s="1" t="s">
        <v>36</v>
      </c>
      <c r="F3071" s="1" t="s">
        <v>37</v>
      </c>
      <c r="G3071" t="s">
        <v>429</v>
      </c>
      <c r="H3071" t="s">
        <v>39</v>
      </c>
      <c r="I3071" t="s">
        <v>40</v>
      </c>
      <c r="J3071" t="s">
        <v>40</v>
      </c>
      <c r="K3071" t="s">
        <v>40</v>
      </c>
      <c r="L3071" s="4">
        <v>-132.30000000000001</v>
      </c>
      <c r="M3071" s="2">
        <v>44166</v>
      </c>
      <c r="N3071" t="s">
        <v>311</v>
      </c>
      <c r="O3071" t="s">
        <v>56</v>
      </c>
      <c r="P3071" t="s">
        <v>3895</v>
      </c>
      <c r="Q3071" t="s">
        <v>3903</v>
      </c>
      <c r="R3071" t="s">
        <v>3904</v>
      </c>
      <c r="S3071" s="3">
        <v>44203</v>
      </c>
      <c r="T3071" t="s">
        <v>350</v>
      </c>
      <c r="U3071">
        <v>8</v>
      </c>
      <c r="V3071" t="s">
        <v>3905</v>
      </c>
      <c r="W3071" t="s">
        <v>3904</v>
      </c>
      <c r="Y3071" s="3">
        <v>44203</v>
      </c>
      <c r="AA3071" t="s">
        <v>3906</v>
      </c>
      <c r="AD3071" t="s">
        <v>3528</v>
      </c>
      <c r="AH3071" t="str">
        <f>VLOOKUP(B3071,'cc Lookup'!A:J,10,0)</f>
        <v>Human Resources</v>
      </c>
      <c r="AI3071" t="str">
        <f>VLOOKUP(B3071,'cc Lookup'!A:E,5,0)</f>
        <v>HR</v>
      </c>
      <c r="AJ3071" t="s">
        <v>6737</v>
      </c>
      <c r="AK3071" t="str">
        <f t="shared" si="94"/>
        <v>E35210 Employee Service Centre</v>
      </c>
      <c r="AL3071" t="str">
        <f t="shared" si="95"/>
        <v>7310 Legal / Prof Fees</v>
      </c>
      <c r="AM3071" t="str">
        <f>VLOOKUP(W3071,Lookup!A:B,2,0)</f>
        <v>Other</v>
      </c>
    </row>
    <row r="3072" spans="1:39" x14ac:dyDescent="0.25">
      <c r="A3072" t="s">
        <v>33</v>
      </c>
      <c r="B3072" s="1" t="s">
        <v>428</v>
      </c>
      <c r="C3072" s="1" t="s">
        <v>35</v>
      </c>
      <c r="D3072" s="1" t="s">
        <v>36</v>
      </c>
      <c r="E3072" s="1" t="s">
        <v>36</v>
      </c>
      <c r="F3072" s="1" t="s">
        <v>37</v>
      </c>
      <c r="G3072" t="s">
        <v>429</v>
      </c>
      <c r="H3072" t="s">
        <v>39</v>
      </c>
      <c r="I3072" t="s">
        <v>40</v>
      </c>
      <c r="J3072" t="s">
        <v>40</v>
      </c>
      <c r="K3072" t="s">
        <v>40</v>
      </c>
      <c r="L3072" s="4">
        <v>132.30000000000001</v>
      </c>
      <c r="M3072" s="2">
        <v>44197</v>
      </c>
      <c r="N3072" t="s">
        <v>55</v>
      </c>
      <c r="O3072" t="s">
        <v>56</v>
      </c>
      <c r="P3072" t="s">
        <v>4102</v>
      </c>
      <c r="Q3072" t="s">
        <v>4103</v>
      </c>
      <c r="R3072" t="s">
        <v>4104</v>
      </c>
      <c r="S3072" s="3">
        <v>44208</v>
      </c>
      <c r="T3072" t="s">
        <v>46</v>
      </c>
      <c r="U3072">
        <v>8</v>
      </c>
      <c r="V3072" t="s">
        <v>3905</v>
      </c>
      <c r="W3072" t="s">
        <v>4104</v>
      </c>
      <c r="Y3072" s="3">
        <v>44208</v>
      </c>
      <c r="AA3072" t="s">
        <v>3906</v>
      </c>
      <c r="AD3072" t="s">
        <v>3528</v>
      </c>
      <c r="AH3072" t="str">
        <f>VLOOKUP(B3072,'cc Lookup'!A:J,10,0)</f>
        <v>Human Resources</v>
      </c>
      <c r="AI3072" t="str">
        <f>VLOOKUP(B3072,'cc Lookup'!A:E,5,0)</f>
        <v>HR</v>
      </c>
      <c r="AJ3072" t="s">
        <v>6737</v>
      </c>
      <c r="AK3072" t="str">
        <f t="shared" si="94"/>
        <v>E35210 Employee Service Centre</v>
      </c>
      <c r="AL3072" t="str">
        <f t="shared" si="95"/>
        <v>7310 Legal / Prof Fees</v>
      </c>
      <c r="AM3072" t="str">
        <f>VLOOKUP(W3072,Lookup!A:B,2,0)</f>
        <v>Other</v>
      </c>
    </row>
    <row r="3073" spans="1:39" x14ac:dyDescent="0.25">
      <c r="A3073" t="s">
        <v>33</v>
      </c>
      <c r="B3073" s="1" t="s">
        <v>428</v>
      </c>
      <c r="C3073" s="1" t="s">
        <v>35</v>
      </c>
      <c r="D3073" s="1" t="s">
        <v>36</v>
      </c>
      <c r="E3073" s="1" t="s">
        <v>36</v>
      </c>
      <c r="F3073" s="1" t="s">
        <v>37</v>
      </c>
      <c r="G3073" t="s">
        <v>429</v>
      </c>
      <c r="H3073" t="s">
        <v>39</v>
      </c>
      <c r="I3073" t="s">
        <v>40</v>
      </c>
      <c r="J3073" t="s">
        <v>40</v>
      </c>
      <c r="K3073" t="s">
        <v>40</v>
      </c>
      <c r="L3073" s="4">
        <v>-132.30000000000001</v>
      </c>
      <c r="M3073" s="2">
        <v>44197</v>
      </c>
      <c r="N3073" t="s">
        <v>55</v>
      </c>
      <c r="O3073" t="s">
        <v>56</v>
      </c>
      <c r="P3073" t="s">
        <v>4105</v>
      </c>
      <c r="Q3073" t="s">
        <v>4106</v>
      </c>
      <c r="R3073" t="s">
        <v>4107</v>
      </c>
      <c r="S3073" s="3">
        <v>44208</v>
      </c>
      <c r="T3073" t="s">
        <v>46</v>
      </c>
      <c r="U3073">
        <v>8</v>
      </c>
      <c r="V3073" t="s">
        <v>3905</v>
      </c>
      <c r="W3073" t="s">
        <v>4107</v>
      </c>
      <c r="Y3073" s="3">
        <v>44208</v>
      </c>
      <c r="AA3073" t="s">
        <v>3906</v>
      </c>
      <c r="AD3073" t="s">
        <v>3528</v>
      </c>
      <c r="AH3073" t="str">
        <f>VLOOKUP(B3073,'cc Lookup'!A:J,10,0)</f>
        <v>Human Resources</v>
      </c>
      <c r="AI3073" t="str">
        <f>VLOOKUP(B3073,'cc Lookup'!A:E,5,0)</f>
        <v>HR</v>
      </c>
      <c r="AJ3073" t="s">
        <v>6737</v>
      </c>
      <c r="AK3073" t="str">
        <f t="shared" si="94"/>
        <v>E35210 Employee Service Centre</v>
      </c>
      <c r="AL3073" t="str">
        <f t="shared" si="95"/>
        <v>7310 Legal / Prof Fees</v>
      </c>
      <c r="AM3073" t="str">
        <f>VLOOKUP(W3073,Lookup!A:B,2,0)</f>
        <v>Other</v>
      </c>
    </row>
    <row r="3074" spans="1:39" x14ac:dyDescent="0.25">
      <c r="A3074" t="s">
        <v>33</v>
      </c>
      <c r="B3074" s="1" t="s">
        <v>428</v>
      </c>
      <c r="C3074" s="1" t="s">
        <v>35</v>
      </c>
      <c r="D3074" s="1" t="s">
        <v>36</v>
      </c>
      <c r="E3074" s="1" t="s">
        <v>36</v>
      </c>
      <c r="F3074" s="1" t="s">
        <v>37</v>
      </c>
      <c r="G3074" t="s">
        <v>429</v>
      </c>
      <c r="H3074" t="s">
        <v>39</v>
      </c>
      <c r="I3074" t="s">
        <v>40</v>
      </c>
      <c r="J3074" t="s">
        <v>40</v>
      </c>
      <c r="K3074" t="s">
        <v>40</v>
      </c>
      <c r="L3074" s="4">
        <v>-36286.92</v>
      </c>
      <c r="M3074" s="2">
        <v>44228</v>
      </c>
      <c r="N3074" t="s">
        <v>311</v>
      </c>
      <c r="O3074" t="s">
        <v>56</v>
      </c>
      <c r="P3074" t="s">
        <v>4204</v>
      </c>
      <c r="Q3074" t="s">
        <v>4205</v>
      </c>
      <c r="R3074" t="s">
        <v>4206</v>
      </c>
      <c r="S3074" s="3">
        <v>44259</v>
      </c>
      <c r="T3074" t="s">
        <v>350</v>
      </c>
      <c r="U3074">
        <v>3</v>
      </c>
      <c r="V3074" t="s">
        <v>4207</v>
      </c>
      <c r="W3074" t="s">
        <v>4206</v>
      </c>
      <c r="Y3074" s="3">
        <v>44259</v>
      </c>
      <c r="AA3074" t="s">
        <v>4208</v>
      </c>
      <c r="AD3074" t="s">
        <v>4209</v>
      </c>
      <c r="AH3074" t="str">
        <f>VLOOKUP(B3074,'cc Lookup'!A:J,10,0)</f>
        <v>Human Resources</v>
      </c>
      <c r="AI3074" t="str">
        <f>VLOOKUP(B3074,'cc Lookup'!A:E,5,0)</f>
        <v>HR</v>
      </c>
      <c r="AJ3074" t="s">
        <v>6737</v>
      </c>
      <c r="AK3074" t="str">
        <f t="shared" si="94"/>
        <v>E35210 Employee Service Centre</v>
      </c>
      <c r="AL3074" t="str">
        <f t="shared" si="95"/>
        <v>7310 Legal / Prof Fees</v>
      </c>
      <c r="AM3074" t="str">
        <f>VLOOKUP(W3074,Lookup!A:B,2,0)</f>
        <v>Other</v>
      </c>
    </row>
    <row r="3075" spans="1:39" x14ac:dyDescent="0.25">
      <c r="A3075" t="s">
        <v>33</v>
      </c>
      <c r="B3075" s="1" t="s">
        <v>428</v>
      </c>
      <c r="C3075" s="1" t="s">
        <v>35</v>
      </c>
      <c r="D3075" s="1" t="s">
        <v>36</v>
      </c>
      <c r="E3075" s="1" t="s">
        <v>36</v>
      </c>
      <c r="F3075" s="1" t="s">
        <v>37</v>
      </c>
      <c r="G3075" t="s">
        <v>429</v>
      </c>
      <c r="H3075" t="s">
        <v>39</v>
      </c>
      <c r="I3075" t="s">
        <v>40</v>
      </c>
      <c r="J3075" t="s">
        <v>40</v>
      </c>
      <c r="K3075" t="s">
        <v>40</v>
      </c>
      <c r="L3075" s="4">
        <v>30281.599999999999</v>
      </c>
      <c r="M3075" s="2">
        <v>44228</v>
      </c>
      <c r="N3075" t="s">
        <v>41</v>
      </c>
      <c r="O3075" t="s">
        <v>42</v>
      </c>
      <c r="P3075" t="s">
        <v>4224</v>
      </c>
      <c r="Q3075" t="s">
        <v>4225</v>
      </c>
      <c r="R3075" t="s">
        <v>4190</v>
      </c>
      <c r="S3075" s="3">
        <v>44245</v>
      </c>
      <c r="T3075" t="s">
        <v>46</v>
      </c>
      <c r="U3075">
        <v>11</v>
      </c>
      <c r="V3075" t="s">
        <v>47</v>
      </c>
      <c r="W3075" t="s">
        <v>694</v>
      </c>
      <c r="X3075">
        <v>10234066</v>
      </c>
      <c r="Y3075" s="3">
        <v>44239</v>
      </c>
      <c r="Z3075">
        <v>165090075</v>
      </c>
      <c r="AB3075" t="s">
        <v>49</v>
      </c>
      <c r="AD3075" t="s">
        <v>4209</v>
      </c>
      <c r="AE3075">
        <v>1</v>
      </c>
      <c r="AF3075">
        <v>30282</v>
      </c>
      <c r="AH3075" t="str">
        <f>VLOOKUP(B3075,'cc Lookup'!A:J,10,0)</f>
        <v>Human Resources</v>
      </c>
      <c r="AI3075" t="str">
        <f>VLOOKUP(B3075,'cc Lookup'!A:E,5,0)</f>
        <v>HR</v>
      </c>
      <c r="AJ3075" t="s">
        <v>6737</v>
      </c>
      <c r="AK3075" t="str">
        <f t="shared" si="94"/>
        <v>E35210 Employee Service Centre</v>
      </c>
      <c r="AL3075" t="str">
        <f t="shared" si="95"/>
        <v>7310 Legal / Prof Fees</v>
      </c>
      <c r="AM3075" t="str">
        <f>VLOOKUP(W3075,Lookup!A:B,2,0)</f>
        <v>Legal</v>
      </c>
    </row>
    <row r="3076" spans="1:39" x14ac:dyDescent="0.25">
      <c r="A3076" t="s">
        <v>33</v>
      </c>
      <c r="B3076" s="1" t="s">
        <v>428</v>
      </c>
      <c r="C3076" s="1" t="s">
        <v>35</v>
      </c>
      <c r="D3076" s="1" t="s">
        <v>36</v>
      </c>
      <c r="E3076" s="1" t="s">
        <v>36</v>
      </c>
      <c r="F3076" s="1" t="s">
        <v>37</v>
      </c>
      <c r="G3076" t="s">
        <v>429</v>
      </c>
      <c r="H3076" t="s">
        <v>39</v>
      </c>
      <c r="I3076" t="s">
        <v>40</v>
      </c>
      <c r="J3076" t="s">
        <v>40</v>
      </c>
      <c r="K3076" t="s">
        <v>40</v>
      </c>
      <c r="L3076" s="4">
        <v>6005.32</v>
      </c>
      <c r="M3076" s="2">
        <v>44228</v>
      </c>
      <c r="N3076" t="s">
        <v>41</v>
      </c>
      <c r="O3076" t="s">
        <v>42</v>
      </c>
      <c r="P3076" t="s">
        <v>4224</v>
      </c>
      <c r="Q3076" t="s">
        <v>4225</v>
      </c>
      <c r="R3076" t="s">
        <v>4190</v>
      </c>
      <c r="S3076" s="3">
        <v>44245</v>
      </c>
      <c r="T3076" t="s">
        <v>46</v>
      </c>
      <c r="U3076">
        <v>11</v>
      </c>
      <c r="V3076" t="s">
        <v>47</v>
      </c>
      <c r="W3076" t="s">
        <v>694</v>
      </c>
      <c r="X3076">
        <v>10234066</v>
      </c>
      <c r="Y3076" s="3">
        <v>44239</v>
      </c>
      <c r="Z3076">
        <v>165090075</v>
      </c>
      <c r="AB3076" t="s">
        <v>49</v>
      </c>
      <c r="AD3076" t="s">
        <v>4209</v>
      </c>
      <c r="AH3076" t="str">
        <f>VLOOKUP(B3076,'cc Lookup'!A:J,10,0)</f>
        <v>Human Resources</v>
      </c>
      <c r="AI3076" t="str">
        <f>VLOOKUP(B3076,'cc Lookup'!A:E,5,0)</f>
        <v>HR</v>
      </c>
      <c r="AJ3076" t="s">
        <v>6737</v>
      </c>
      <c r="AK3076" t="str">
        <f t="shared" ref="AK3076:AK3139" si="96">B3076&amp;" "&amp;G3076</f>
        <v>E35210 Employee Service Centre</v>
      </c>
      <c r="AL3076" t="str">
        <f t="shared" ref="AL3076:AL3139" si="97">C3076&amp;" "&amp;H3076</f>
        <v>7310 Legal / Prof Fees</v>
      </c>
      <c r="AM3076" t="str">
        <f>VLOOKUP(W3076,Lookup!A:B,2,0)</f>
        <v>Legal</v>
      </c>
    </row>
    <row r="3077" spans="1:39" x14ac:dyDescent="0.25">
      <c r="A3077" t="s">
        <v>33</v>
      </c>
      <c r="B3077" s="1" t="s">
        <v>428</v>
      </c>
      <c r="C3077" s="1" t="s">
        <v>35</v>
      </c>
      <c r="D3077" s="1" t="s">
        <v>36</v>
      </c>
      <c r="E3077" s="1" t="s">
        <v>36</v>
      </c>
      <c r="F3077" s="1" t="s">
        <v>37</v>
      </c>
      <c r="G3077" t="s">
        <v>429</v>
      </c>
      <c r="H3077" t="s">
        <v>39</v>
      </c>
      <c r="I3077" t="s">
        <v>40</v>
      </c>
      <c r="J3077" t="s">
        <v>40</v>
      </c>
      <c r="K3077" t="s">
        <v>40</v>
      </c>
      <c r="L3077" s="4">
        <v>255</v>
      </c>
      <c r="M3077" s="2">
        <v>44228</v>
      </c>
      <c r="N3077" t="s">
        <v>41</v>
      </c>
      <c r="O3077" t="s">
        <v>42</v>
      </c>
      <c r="P3077" t="s">
        <v>4226</v>
      </c>
      <c r="Q3077" t="s">
        <v>4227</v>
      </c>
      <c r="R3077" t="s">
        <v>4190</v>
      </c>
      <c r="S3077" s="3">
        <v>44249</v>
      </c>
      <c r="T3077" t="s">
        <v>46</v>
      </c>
      <c r="U3077">
        <v>20</v>
      </c>
      <c r="V3077" t="s">
        <v>47</v>
      </c>
      <c r="W3077" t="s">
        <v>694</v>
      </c>
      <c r="X3077">
        <v>10234066</v>
      </c>
      <c r="Y3077" s="3">
        <v>44239</v>
      </c>
      <c r="Z3077">
        <v>165090075</v>
      </c>
      <c r="AB3077" t="s">
        <v>49</v>
      </c>
      <c r="AD3077" t="s">
        <v>4209</v>
      </c>
      <c r="AE3077">
        <v>1</v>
      </c>
      <c r="AF3077">
        <v>255</v>
      </c>
      <c r="AH3077" t="str">
        <f>VLOOKUP(B3077,'cc Lookup'!A:J,10,0)</f>
        <v>Human Resources</v>
      </c>
      <c r="AI3077" t="str">
        <f>VLOOKUP(B3077,'cc Lookup'!A:E,5,0)</f>
        <v>HR</v>
      </c>
      <c r="AJ3077" t="s">
        <v>6737</v>
      </c>
      <c r="AK3077" t="str">
        <f t="shared" si="96"/>
        <v>E35210 Employee Service Centre</v>
      </c>
      <c r="AL3077" t="str">
        <f t="shared" si="97"/>
        <v>7310 Legal / Prof Fees</v>
      </c>
      <c r="AM3077" t="str">
        <f>VLOOKUP(W3077,Lookup!A:B,2,0)</f>
        <v>Legal</v>
      </c>
    </row>
    <row r="3078" spans="1:39" x14ac:dyDescent="0.25">
      <c r="A3078" t="s">
        <v>33</v>
      </c>
      <c r="B3078" s="1" t="s">
        <v>428</v>
      </c>
      <c r="C3078" s="1" t="s">
        <v>35</v>
      </c>
      <c r="D3078" s="1" t="s">
        <v>36</v>
      </c>
      <c r="E3078" s="1" t="s">
        <v>36</v>
      </c>
      <c r="F3078" s="1" t="s">
        <v>37</v>
      </c>
      <c r="G3078" t="s">
        <v>429</v>
      </c>
      <c r="H3078" t="s">
        <v>39</v>
      </c>
      <c r="I3078" t="s">
        <v>40</v>
      </c>
      <c r="J3078" t="s">
        <v>40</v>
      </c>
      <c r="K3078" t="s">
        <v>40</v>
      </c>
      <c r="L3078" s="4">
        <v>30026.6</v>
      </c>
      <c r="M3078" s="2">
        <v>44228</v>
      </c>
      <c r="N3078" t="s">
        <v>41</v>
      </c>
      <c r="O3078" t="s">
        <v>42</v>
      </c>
      <c r="P3078" t="s">
        <v>4226</v>
      </c>
      <c r="Q3078" t="s">
        <v>4227</v>
      </c>
      <c r="R3078" t="s">
        <v>4190</v>
      </c>
      <c r="S3078" s="3">
        <v>44249</v>
      </c>
      <c r="T3078" t="s">
        <v>46</v>
      </c>
      <c r="U3078">
        <v>20</v>
      </c>
      <c r="V3078" t="s">
        <v>47</v>
      </c>
      <c r="W3078" t="s">
        <v>694</v>
      </c>
      <c r="X3078">
        <v>10234066</v>
      </c>
      <c r="Y3078" s="3">
        <v>44239</v>
      </c>
      <c r="Z3078">
        <v>165090075</v>
      </c>
      <c r="AB3078" t="s">
        <v>49</v>
      </c>
      <c r="AD3078" t="s">
        <v>4209</v>
      </c>
      <c r="AE3078">
        <v>1</v>
      </c>
      <c r="AF3078">
        <v>30027</v>
      </c>
      <c r="AH3078" t="str">
        <f>VLOOKUP(B3078,'cc Lookup'!A:J,10,0)</f>
        <v>Human Resources</v>
      </c>
      <c r="AI3078" t="str">
        <f>VLOOKUP(B3078,'cc Lookup'!A:E,5,0)</f>
        <v>HR</v>
      </c>
      <c r="AJ3078" t="s">
        <v>6737</v>
      </c>
      <c r="AK3078" t="str">
        <f t="shared" si="96"/>
        <v>E35210 Employee Service Centre</v>
      </c>
      <c r="AL3078" t="str">
        <f t="shared" si="97"/>
        <v>7310 Legal / Prof Fees</v>
      </c>
      <c r="AM3078" t="str">
        <f>VLOOKUP(W3078,Lookup!A:B,2,0)</f>
        <v>Legal</v>
      </c>
    </row>
    <row r="3079" spans="1:39" x14ac:dyDescent="0.25">
      <c r="A3079" t="s">
        <v>33</v>
      </c>
      <c r="B3079" s="1" t="s">
        <v>428</v>
      </c>
      <c r="C3079" s="1" t="s">
        <v>35</v>
      </c>
      <c r="D3079" s="1" t="s">
        <v>36</v>
      </c>
      <c r="E3079" s="1" t="s">
        <v>36</v>
      </c>
      <c r="F3079" s="1" t="s">
        <v>37</v>
      </c>
      <c r="G3079" t="s">
        <v>429</v>
      </c>
      <c r="H3079" t="s">
        <v>39</v>
      </c>
      <c r="I3079" t="s">
        <v>40</v>
      </c>
      <c r="J3079" t="s">
        <v>40</v>
      </c>
      <c r="K3079" t="s">
        <v>40</v>
      </c>
      <c r="L3079" s="4">
        <v>30281.599999999999</v>
      </c>
      <c r="M3079" s="2">
        <v>44228</v>
      </c>
      <c r="N3079" t="s">
        <v>41</v>
      </c>
      <c r="O3079" t="s">
        <v>42</v>
      </c>
      <c r="P3079" t="s">
        <v>4226</v>
      </c>
      <c r="Q3079" t="s">
        <v>4227</v>
      </c>
      <c r="R3079" t="s">
        <v>4190</v>
      </c>
      <c r="S3079" s="3">
        <v>44249</v>
      </c>
      <c r="T3079" t="s">
        <v>46</v>
      </c>
      <c r="U3079">
        <v>20</v>
      </c>
      <c r="V3079" t="s">
        <v>47</v>
      </c>
      <c r="W3079" t="s">
        <v>694</v>
      </c>
      <c r="X3079">
        <v>10234066</v>
      </c>
      <c r="Y3079" s="3">
        <v>44239</v>
      </c>
      <c r="Z3079">
        <v>165090075</v>
      </c>
      <c r="AB3079" t="s">
        <v>49</v>
      </c>
      <c r="AD3079" t="s">
        <v>4209</v>
      </c>
      <c r="AE3079">
        <v>1</v>
      </c>
      <c r="AF3079">
        <v>30282</v>
      </c>
      <c r="AH3079" t="str">
        <f>VLOOKUP(B3079,'cc Lookup'!A:J,10,0)</f>
        <v>Human Resources</v>
      </c>
      <c r="AI3079" t="str">
        <f>VLOOKUP(B3079,'cc Lookup'!A:E,5,0)</f>
        <v>HR</v>
      </c>
      <c r="AJ3079" t="s">
        <v>6737</v>
      </c>
      <c r="AK3079" t="str">
        <f t="shared" si="96"/>
        <v>E35210 Employee Service Centre</v>
      </c>
      <c r="AL3079" t="str">
        <f t="shared" si="97"/>
        <v>7310 Legal / Prof Fees</v>
      </c>
      <c r="AM3079" t="str">
        <f>VLOOKUP(W3079,Lookup!A:B,2,0)</f>
        <v>Legal</v>
      </c>
    </row>
    <row r="3080" spans="1:39" x14ac:dyDescent="0.25">
      <c r="A3080" t="s">
        <v>33</v>
      </c>
      <c r="B3080" s="1" t="s">
        <v>428</v>
      </c>
      <c r="C3080" s="1" t="s">
        <v>35</v>
      </c>
      <c r="D3080" s="1" t="s">
        <v>36</v>
      </c>
      <c r="E3080" s="1" t="s">
        <v>36</v>
      </c>
      <c r="F3080" s="1" t="s">
        <v>37</v>
      </c>
      <c r="G3080" t="s">
        <v>429</v>
      </c>
      <c r="H3080" t="s">
        <v>39</v>
      </c>
      <c r="I3080" t="s">
        <v>40</v>
      </c>
      <c r="J3080" t="s">
        <v>40</v>
      </c>
      <c r="K3080" t="s">
        <v>40</v>
      </c>
      <c r="L3080" s="4">
        <v>12061.64</v>
      </c>
      <c r="M3080" s="2">
        <v>44228</v>
      </c>
      <c r="N3080" t="s">
        <v>41</v>
      </c>
      <c r="O3080" t="s">
        <v>42</v>
      </c>
      <c r="P3080" t="s">
        <v>4226</v>
      </c>
      <c r="Q3080" t="s">
        <v>4227</v>
      </c>
      <c r="R3080" t="s">
        <v>4190</v>
      </c>
      <c r="S3080" s="3">
        <v>44249</v>
      </c>
      <c r="T3080" t="s">
        <v>46</v>
      </c>
      <c r="U3080">
        <v>20</v>
      </c>
      <c r="V3080" t="s">
        <v>47</v>
      </c>
      <c r="W3080" t="s">
        <v>694</v>
      </c>
      <c r="X3080">
        <v>10234066</v>
      </c>
      <c r="Y3080" s="3">
        <v>44239</v>
      </c>
      <c r="Z3080">
        <v>165090075</v>
      </c>
      <c r="AB3080" t="s">
        <v>49</v>
      </c>
      <c r="AD3080" t="s">
        <v>4209</v>
      </c>
      <c r="AH3080" t="str">
        <f>VLOOKUP(B3080,'cc Lookup'!A:J,10,0)</f>
        <v>Human Resources</v>
      </c>
      <c r="AI3080" t="str">
        <f>VLOOKUP(B3080,'cc Lookup'!A:E,5,0)</f>
        <v>HR</v>
      </c>
      <c r="AJ3080" t="s">
        <v>6737</v>
      </c>
      <c r="AK3080" t="str">
        <f t="shared" si="96"/>
        <v>E35210 Employee Service Centre</v>
      </c>
      <c r="AL3080" t="str">
        <f t="shared" si="97"/>
        <v>7310 Legal / Prof Fees</v>
      </c>
      <c r="AM3080" t="str">
        <f>VLOOKUP(W3080,Lookup!A:B,2,0)</f>
        <v>Legal</v>
      </c>
    </row>
    <row r="3081" spans="1:39" x14ac:dyDescent="0.25">
      <c r="A3081" t="s">
        <v>33</v>
      </c>
      <c r="B3081" s="1" t="s">
        <v>428</v>
      </c>
      <c r="C3081" s="1" t="s">
        <v>35</v>
      </c>
      <c r="D3081" s="1" t="s">
        <v>36</v>
      </c>
      <c r="E3081" s="1" t="s">
        <v>36</v>
      </c>
      <c r="F3081" s="1" t="s">
        <v>37</v>
      </c>
      <c r="G3081" t="s">
        <v>429</v>
      </c>
      <c r="H3081" t="s">
        <v>39</v>
      </c>
      <c r="I3081" t="s">
        <v>40</v>
      </c>
      <c r="J3081" t="s">
        <v>40</v>
      </c>
      <c r="K3081" t="s">
        <v>40</v>
      </c>
      <c r="L3081" s="4">
        <v>-60563.199999999997</v>
      </c>
      <c r="M3081" s="2">
        <v>44228</v>
      </c>
      <c r="N3081" t="s">
        <v>41</v>
      </c>
      <c r="O3081" t="s">
        <v>42</v>
      </c>
      <c r="P3081" t="s">
        <v>4226</v>
      </c>
      <c r="Q3081" t="s">
        <v>4227</v>
      </c>
      <c r="R3081" t="s">
        <v>4190</v>
      </c>
      <c r="S3081" s="3">
        <v>44249</v>
      </c>
      <c r="T3081" t="s">
        <v>46</v>
      </c>
      <c r="U3081">
        <v>21</v>
      </c>
      <c r="V3081" t="s">
        <v>47</v>
      </c>
      <c r="W3081" t="s">
        <v>694</v>
      </c>
      <c r="X3081">
        <v>10234066</v>
      </c>
      <c r="Y3081" s="3">
        <v>44239</v>
      </c>
      <c r="Z3081">
        <v>165090075</v>
      </c>
      <c r="AB3081" t="s">
        <v>49</v>
      </c>
      <c r="AD3081" t="s">
        <v>4209</v>
      </c>
      <c r="AE3081">
        <v>1</v>
      </c>
      <c r="AF3081">
        <v>-30282</v>
      </c>
      <c r="AH3081" t="str">
        <f>VLOOKUP(B3081,'cc Lookup'!A:J,10,0)</f>
        <v>Human Resources</v>
      </c>
      <c r="AI3081" t="str">
        <f>VLOOKUP(B3081,'cc Lookup'!A:E,5,0)</f>
        <v>HR</v>
      </c>
      <c r="AJ3081" t="s">
        <v>6737</v>
      </c>
      <c r="AK3081" t="str">
        <f t="shared" si="96"/>
        <v>E35210 Employee Service Centre</v>
      </c>
      <c r="AL3081" t="str">
        <f t="shared" si="97"/>
        <v>7310 Legal / Prof Fees</v>
      </c>
      <c r="AM3081" t="str">
        <f>VLOOKUP(W3081,Lookup!A:B,2,0)</f>
        <v>Legal</v>
      </c>
    </row>
    <row r="3082" spans="1:39" x14ac:dyDescent="0.25">
      <c r="A3082" t="s">
        <v>33</v>
      </c>
      <c r="B3082" s="1" t="s">
        <v>428</v>
      </c>
      <c r="C3082" s="1" t="s">
        <v>35</v>
      </c>
      <c r="D3082" s="1" t="s">
        <v>36</v>
      </c>
      <c r="E3082" s="1" t="s">
        <v>36</v>
      </c>
      <c r="F3082" s="1" t="s">
        <v>37</v>
      </c>
      <c r="G3082" t="s">
        <v>429</v>
      </c>
      <c r="H3082" t="s">
        <v>39</v>
      </c>
      <c r="I3082" t="s">
        <v>40</v>
      </c>
      <c r="J3082" t="s">
        <v>40</v>
      </c>
      <c r="K3082" t="s">
        <v>40</v>
      </c>
      <c r="L3082" s="4">
        <v>-12061.64</v>
      </c>
      <c r="M3082" s="2">
        <v>44228</v>
      </c>
      <c r="N3082" t="s">
        <v>41</v>
      </c>
      <c r="O3082" t="s">
        <v>42</v>
      </c>
      <c r="P3082" t="s">
        <v>4226</v>
      </c>
      <c r="Q3082" t="s">
        <v>4227</v>
      </c>
      <c r="R3082" t="s">
        <v>4190</v>
      </c>
      <c r="S3082" s="3">
        <v>44249</v>
      </c>
      <c r="T3082" t="s">
        <v>46</v>
      </c>
      <c r="U3082">
        <v>21</v>
      </c>
      <c r="V3082" t="s">
        <v>47</v>
      </c>
      <c r="W3082" t="s">
        <v>694</v>
      </c>
      <c r="X3082">
        <v>10234066</v>
      </c>
      <c r="Y3082" s="3">
        <v>44239</v>
      </c>
      <c r="Z3082">
        <v>165090075</v>
      </c>
      <c r="AB3082" t="s">
        <v>49</v>
      </c>
      <c r="AD3082" t="s">
        <v>4209</v>
      </c>
      <c r="AH3082" t="str">
        <f>VLOOKUP(B3082,'cc Lookup'!A:J,10,0)</f>
        <v>Human Resources</v>
      </c>
      <c r="AI3082" t="str">
        <f>VLOOKUP(B3082,'cc Lookup'!A:E,5,0)</f>
        <v>HR</v>
      </c>
      <c r="AJ3082" t="s">
        <v>6737</v>
      </c>
      <c r="AK3082" t="str">
        <f t="shared" si="96"/>
        <v>E35210 Employee Service Centre</v>
      </c>
      <c r="AL3082" t="str">
        <f t="shared" si="97"/>
        <v>7310 Legal / Prof Fees</v>
      </c>
      <c r="AM3082" t="str">
        <f>VLOOKUP(W3082,Lookup!A:B,2,0)</f>
        <v>Legal</v>
      </c>
    </row>
    <row r="3083" spans="1:39" x14ac:dyDescent="0.25">
      <c r="A3083" t="s">
        <v>33</v>
      </c>
      <c r="B3083" s="1" t="s">
        <v>428</v>
      </c>
      <c r="C3083" s="1" t="s">
        <v>35</v>
      </c>
      <c r="D3083" s="1" t="s">
        <v>36</v>
      </c>
      <c r="E3083" s="1" t="s">
        <v>36</v>
      </c>
      <c r="F3083" s="1" t="s">
        <v>37</v>
      </c>
      <c r="G3083" t="s">
        <v>429</v>
      </c>
      <c r="H3083" t="s">
        <v>39</v>
      </c>
      <c r="I3083" t="s">
        <v>40</v>
      </c>
      <c r="J3083" t="s">
        <v>40</v>
      </c>
      <c r="K3083" t="s">
        <v>40</v>
      </c>
      <c r="L3083" s="4">
        <v>6005.32</v>
      </c>
      <c r="M3083" s="2">
        <v>44256</v>
      </c>
      <c r="N3083" t="s">
        <v>311</v>
      </c>
      <c r="O3083" t="s">
        <v>56</v>
      </c>
      <c r="P3083" t="s">
        <v>4282</v>
      </c>
      <c r="Q3083" t="s">
        <v>4283</v>
      </c>
      <c r="R3083" t="s">
        <v>4284</v>
      </c>
      <c r="S3083" s="3">
        <v>44294</v>
      </c>
      <c r="T3083" t="s">
        <v>350</v>
      </c>
      <c r="U3083">
        <v>8</v>
      </c>
      <c r="V3083" t="s">
        <v>4285</v>
      </c>
      <c r="W3083" t="s">
        <v>4284</v>
      </c>
      <c r="Y3083" s="3">
        <v>44294</v>
      </c>
      <c r="AA3083" t="s">
        <v>4286</v>
      </c>
      <c r="AD3083" t="s">
        <v>4209</v>
      </c>
      <c r="AH3083" t="str">
        <f>VLOOKUP(B3083,'cc Lookup'!A:J,10,0)</f>
        <v>Human Resources</v>
      </c>
      <c r="AI3083" t="str">
        <f>VLOOKUP(B3083,'cc Lookup'!A:E,5,0)</f>
        <v>HR</v>
      </c>
      <c r="AJ3083" t="s">
        <v>6737</v>
      </c>
      <c r="AK3083" t="str">
        <f t="shared" si="96"/>
        <v>E35210 Employee Service Centre</v>
      </c>
      <c r="AL3083" t="str">
        <f t="shared" si="97"/>
        <v>7310 Legal / Prof Fees</v>
      </c>
      <c r="AM3083" t="str">
        <f>VLOOKUP(W3083,Lookup!A:B,2,0)</f>
        <v>Other</v>
      </c>
    </row>
    <row r="3084" spans="1:39" x14ac:dyDescent="0.25">
      <c r="A3084" t="s">
        <v>33</v>
      </c>
      <c r="B3084" s="1" t="s">
        <v>428</v>
      </c>
      <c r="C3084" s="1" t="s">
        <v>35</v>
      </c>
      <c r="D3084" s="1" t="s">
        <v>36</v>
      </c>
      <c r="E3084" s="1" t="s">
        <v>36</v>
      </c>
      <c r="F3084" s="1" t="s">
        <v>37</v>
      </c>
      <c r="G3084" t="s">
        <v>429</v>
      </c>
      <c r="H3084" t="s">
        <v>39</v>
      </c>
      <c r="I3084" t="s">
        <v>40</v>
      </c>
      <c r="J3084" t="s">
        <v>40</v>
      </c>
      <c r="K3084" t="s">
        <v>40</v>
      </c>
      <c r="L3084" s="4">
        <v>132.30000000000001</v>
      </c>
      <c r="M3084" s="2">
        <v>44256</v>
      </c>
      <c r="N3084" t="s">
        <v>311</v>
      </c>
      <c r="O3084" t="s">
        <v>56</v>
      </c>
      <c r="P3084" t="s">
        <v>4287</v>
      </c>
      <c r="Q3084" t="s">
        <v>4288</v>
      </c>
      <c r="R3084" t="s">
        <v>4289</v>
      </c>
      <c r="S3084" s="3">
        <v>44294</v>
      </c>
      <c r="T3084" t="s">
        <v>350</v>
      </c>
      <c r="U3084">
        <v>4</v>
      </c>
      <c r="V3084" t="s">
        <v>3905</v>
      </c>
      <c r="W3084" t="s">
        <v>4289</v>
      </c>
      <c r="Y3084" s="3">
        <v>44294</v>
      </c>
      <c r="AA3084" t="s">
        <v>3906</v>
      </c>
      <c r="AD3084" t="s">
        <v>3528</v>
      </c>
      <c r="AH3084" t="str">
        <f>VLOOKUP(B3084,'cc Lookup'!A:J,10,0)</f>
        <v>Human Resources</v>
      </c>
      <c r="AI3084" t="str">
        <f>VLOOKUP(B3084,'cc Lookup'!A:E,5,0)</f>
        <v>HR</v>
      </c>
      <c r="AJ3084" t="s">
        <v>6737</v>
      </c>
      <c r="AK3084" t="str">
        <f t="shared" si="96"/>
        <v>E35210 Employee Service Centre</v>
      </c>
      <c r="AL3084" t="str">
        <f t="shared" si="97"/>
        <v>7310 Legal / Prof Fees</v>
      </c>
      <c r="AM3084" t="str">
        <f>VLOOKUP(W3084,Lookup!A:B,2,0)</f>
        <v>Other</v>
      </c>
    </row>
    <row r="3085" spans="1:39" x14ac:dyDescent="0.25">
      <c r="A3085" t="s">
        <v>33</v>
      </c>
      <c r="B3085" s="1" t="s">
        <v>428</v>
      </c>
      <c r="C3085" s="1" t="s">
        <v>35</v>
      </c>
      <c r="D3085" s="1" t="s">
        <v>36</v>
      </c>
      <c r="E3085" s="1" t="s">
        <v>36</v>
      </c>
      <c r="F3085" s="1" t="s">
        <v>37</v>
      </c>
      <c r="G3085" t="s">
        <v>429</v>
      </c>
      <c r="H3085" t="s">
        <v>39</v>
      </c>
      <c r="I3085" t="s">
        <v>40</v>
      </c>
      <c r="J3085" t="s">
        <v>40</v>
      </c>
      <c r="K3085" t="s">
        <v>40</v>
      </c>
      <c r="L3085" s="4">
        <v>132.30000000000001</v>
      </c>
      <c r="M3085" s="2">
        <v>44256</v>
      </c>
      <c r="N3085" t="s">
        <v>311</v>
      </c>
      <c r="O3085" t="s">
        <v>56</v>
      </c>
      <c r="P3085" t="s">
        <v>4287</v>
      </c>
      <c r="Q3085" t="s">
        <v>4288</v>
      </c>
      <c r="R3085" t="s">
        <v>4289</v>
      </c>
      <c r="S3085" s="3">
        <v>44294</v>
      </c>
      <c r="T3085" t="s">
        <v>350</v>
      </c>
      <c r="U3085">
        <v>5</v>
      </c>
      <c r="V3085" t="s">
        <v>4290</v>
      </c>
      <c r="W3085" t="s">
        <v>4289</v>
      </c>
      <c r="Y3085" s="3">
        <v>44294</v>
      </c>
      <c r="AA3085" t="s">
        <v>4290</v>
      </c>
      <c r="AH3085" t="str">
        <f>VLOOKUP(B3085,'cc Lookup'!A:J,10,0)</f>
        <v>Human Resources</v>
      </c>
      <c r="AI3085" t="str">
        <f>VLOOKUP(B3085,'cc Lookup'!A:E,5,0)</f>
        <v>HR</v>
      </c>
      <c r="AJ3085" t="s">
        <v>6737</v>
      </c>
      <c r="AK3085" t="str">
        <f t="shared" si="96"/>
        <v>E35210 Employee Service Centre</v>
      </c>
      <c r="AL3085" t="str">
        <f t="shared" si="97"/>
        <v>7310 Legal / Prof Fees</v>
      </c>
      <c r="AM3085" t="str">
        <f>VLOOKUP(W3085,Lookup!A:B,2,0)</f>
        <v>Other</v>
      </c>
    </row>
    <row r="3086" spans="1:39" x14ac:dyDescent="0.25">
      <c r="A3086" t="s">
        <v>33</v>
      </c>
      <c r="B3086" s="1" t="s">
        <v>428</v>
      </c>
      <c r="C3086" s="1" t="s">
        <v>35</v>
      </c>
      <c r="D3086" s="1" t="s">
        <v>36</v>
      </c>
      <c r="E3086" s="1" t="s">
        <v>36</v>
      </c>
      <c r="F3086" s="1" t="s">
        <v>37</v>
      </c>
      <c r="G3086" t="s">
        <v>429</v>
      </c>
      <c r="H3086" t="s">
        <v>39</v>
      </c>
      <c r="I3086" t="s">
        <v>40</v>
      </c>
      <c r="J3086" t="s">
        <v>40</v>
      </c>
      <c r="K3086" t="s">
        <v>40</v>
      </c>
      <c r="L3086" s="4">
        <v>-6005.32</v>
      </c>
      <c r="M3086" s="2">
        <v>44256</v>
      </c>
      <c r="N3086" t="s">
        <v>311</v>
      </c>
      <c r="O3086" t="s">
        <v>56</v>
      </c>
      <c r="P3086" t="s">
        <v>4294</v>
      </c>
      <c r="Q3086" t="s">
        <v>4295</v>
      </c>
      <c r="R3086" t="s">
        <v>4296</v>
      </c>
      <c r="S3086" s="3">
        <v>44287</v>
      </c>
      <c r="T3086" t="s">
        <v>2266</v>
      </c>
      <c r="U3086">
        <v>856</v>
      </c>
      <c r="V3086" t="s">
        <v>4297</v>
      </c>
      <c r="W3086" t="s">
        <v>4296</v>
      </c>
      <c r="Y3086" s="3">
        <v>44287</v>
      </c>
      <c r="AA3086" t="s">
        <v>4297</v>
      </c>
      <c r="AH3086" t="str">
        <f>VLOOKUP(B3086,'cc Lookup'!A:J,10,0)</f>
        <v>Human Resources</v>
      </c>
      <c r="AI3086" t="str">
        <f>VLOOKUP(B3086,'cc Lookup'!A:E,5,0)</f>
        <v>HR</v>
      </c>
      <c r="AJ3086" t="s">
        <v>6737</v>
      </c>
      <c r="AK3086" t="str">
        <f t="shared" si="96"/>
        <v>E35210 Employee Service Centre</v>
      </c>
      <c r="AL3086" t="str">
        <f t="shared" si="97"/>
        <v>7310 Legal / Prof Fees</v>
      </c>
      <c r="AM3086" t="str">
        <f>VLOOKUP(W3086,Lookup!A:B,2,0)</f>
        <v>Other</v>
      </c>
    </row>
    <row r="3087" spans="1:39" x14ac:dyDescent="0.25">
      <c r="A3087" t="s">
        <v>33</v>
      </c>
      <c r="B3087" s="1" t="s">
        <v>428</v>
      </c>
      <c r="C3087" s="1" t="s">
        <v>35</v>
      </c>
      <c r="D3087" s="1" t="s">
        <v>36</v>
      </c>
      <c r="E3087" s="1" t="s">
        <v>36</v>
      </c>
      <c r="F3087" s="1" t="s">
        <v>37</v>
      </c>
      <c r="G3087" t="s">
        <v>429</v>
      </c>
      <c r="H3087" t="s">
        <v>39</v>
      </c>
      <c r="I3087" t="s">
        <v>40</v>
      </c>
      <c r="J3087" t="s">
        <v>40</v>
      </c>
      <c r="K3087" t="s">
        <v>40</v>
      </c>
      <c r="L3087" s="4">
        <v>360</v>
      </c>
      <c r="M3087" s="2">
        <v>44348</v>
      </c>
      <c r="N3087" t="s">
        <v>1595</v>
      </c>
      <c r="O3087" t="s">
        <v>1596</v>
      </c>
      <c r="P3087" t="s">
        <v>1597</v>
      </c>
      <c r="Q3087" t="s">
        <v>4612</v>
      </c>
      <c r="R3087" t="s">
        <v>1599</v>
      </c>
      <c r="S3087" s="3">
        <v>44372</v>
      </c>
      <c r="T3087" t="s">
        <v>46</v>
      </c>
      <c r="U3087">
        <v>2</v>
      </c>
      <c r="V3087" t="s">
        <v>4613</v>
      </c>
      <c r="W3087" t="s">
        <v>4614</v>
      </c>
      <c r="X3087">
        <v>179641</v>
      </c>
      <c r="Y3087" s="3">
        <v>44372</v>
      </c>
      <c r="AA3087" t="s">
        <v>160</v>
      </c>
      <c r="AB3087" t="s">
        <v>1603</v>
      </c>
      <c r="AC3087" t="s">
        <v>1604</v>
      </c>
      <c r="AH3087" t="str">
        <f>VLOOKUP(B3087,'cc Lookup'!A:J,10,0)</f>
        <v>Human Resources</v>
      </c>
      <c r="AI3087" t="str">
        <f>VLOOKUP(B3087,'cc Lookup'!A:E,5,0)</f>
        <v>HR</v>
      </c>
      <c r="AJ3087" t="s">
        <v>6738</v>
      </c>
      <c r="AK3087" t="str">
        <f t="shared" si="96"/>
        <v>E35210 Employee Service Centre</v>
      </c>
      <c r="AL3087" t="str">
        <f t="shared" si="97"/>
        <v>7310 Legal / Prof Fees</v>
      </c>
      <c r="AM3087" t="str">
        <f>VLOOKUP(W3087,Lookup!A:B,2,0)</f>
        <v>Legal</v>
      </c>
    </row>
    <row r="3088" spans="1:39" x14ac:dyDescent="0.25">
      <c r="A3088" t="s">
        <v>33</v>
      </c>
      <c r="B3088" s="1" t="s">
        <v>2532</v>
      </c>
      <c r="C3088" s="1" t="s">
        <v>35</v>
      </c>
      <c r="D3088" s="1" t="s">
        <v>36</v>
      </c>
      <c r="E3088" s="1" t="s">
        <v>36</v>
      </c>
      <c r="F3088" s="1" t="s">
        <v>37</v>
      </c>
      <c r="G3088" t="s">
        <v>2533</v>
      </c>
      <c r="H3088" t="s">
        <v>39</v>
      </c>
      <c r="I3088" t="s">
        <v>40</v>
      </c>
      <c r="J3088" t="s">
        <v>40</v>
      </c>
      <c r="K3088" t="s">
        <v>40</v>
      </c>
      <c r="L3088" s="4">
        <v>600</v>
      </c>
      <c r="M3088" s="2">
        <v>43800</v>
      </c>
      <c r="N3088" t="s">
        <v>1595</v>
      </c>
      <c r="O3088" t="s">
        <v>1596</v>
      </c>
      <c r="P3088" t="s">
        <v>1597</v>
      </c>
      <c r="Q3088" t="s">
        <v>2534</v>
      </c>
      <c r="R3088" t="s">
        <v>1599</v>
      </c>
      <c r="S3088" s="3">
        <v>43822</v>
      </c>
      <c r="T3088" t="s">
        <v>46</v>
      </c>
      <c r="U3088">
        <v>2</v>
      </c>
      <c r="V3088" t="s">
        <v>2535</v>
      </c>
      <c r="W3088" t="s">
        <v>2536</v>
      </c>
      <c r="X3088">
        <v>147750</v>
      </c>
      <c r="Y3088" s="3">
        <v>43822</v>
      </c>
      <c r="AA3088" t="s">
        <v>2537</v>
      </c>
      <c r="AB3088" t="s">
        <v>1603</v>
      </c>
      <c r="AC3088" t="s">
        <v>1604</v>
      </c>
      <c r="AH3088" t="str">
        <f>VLOOKUP(B3088,'cc Lookup'!A:J,10,0)</f>
        <v>Human Resources</v>
      </c>
      <c r="AI3088" t="str">
        <f>VLOOKUP(B3088,'cc Lookup'!A:E,5,0)</f>
        <v>HR</v>
      </c>
      <c r="AJ3088" t="s">
        <v>6736</v>
      </c>
      <c r="AK3088" t="str">
        <f t="shared" si="96"/>
        <v>E35211 Employee Resourcing</v>
      </c>
      <c r="AL3088" t="str">
        <f t="shared" si="97"/>
        <v>7310 Legal / Prof Fees</v>
      </c>
      <c r="AM3088" t="str">
        <f>VLOOKUP(W3088,Lookup!A:B,2,0)</f>
        <v>Legal</v>
      </c>
    </row>
    <row r="3089" spans="1:39" x14ac:dyDescent="0.25">
      <c r="A3089" t="s">
        <v>33</v>
      </c>
      <c r="B3089" s="1" t="s">
        <v>2532</v>
      </c>
      <c r="C3089" s="1" t="s">
        <v>35</v>
      </c>
      <c r="D3089" s="1" t="s">
        <v>36</v>
      </c>
      <c r="E3089" s="1" t="s">
        <v>36</v>
      </c>
      <c r="F3089" s="1" t="s">
        <v>37</v>
      </c>
      <c r="G3089" t="s">
        <v>2533</v>
      </c>
      <c r="H3089" t="s">
        <v>39</v>
      </c>
      <c r="I3089" t="s">
        <v>40</v>
      </c>
      <c r="J3089" t="s">
        <v>40</v>
      </c>
      <c r="K3089" t="s">
        <v>40</v>
      </c>
      <c r="L3089" s="4">
        <v>2100</v>
      </c>
      <c r="M3089" s="2">
        <v>43862</v>
      </c>
      <c r="N3089" t="s">
        <v>1595</v>
      </c>
      <c r="O3089" t="s">
        <v>1596</v>
      </c>
      <c r="P3089" t="s">
        <v>1597</v>
      </c>
      <c r="Q3089" t="s">
        <v>2791</v>
      </c>
      <c r="R3089" t="s">
        <v>1599</v>
      </c>
      <c r="S3089" s="3">
        <v>43882</v>
      </c>
      <c r="T3089" t="s">
        <v>46</v>
      </c>
      <c r="U3089">
        <v>2</v>
      </c>
      <c r="V3089" t="s">
        <v>2792</v>
      </c>
      <c r="W3089" t="s">
        <v>2793</v>
      </c>
      <c r="X3089">
        <v>150792</v>
      </c>
      <c r="Y3089" s="3">
        <v>43882</v>
      </c>
      <c r="AA3089" t="s">
        <v>2537</v>
      </c>
      <c r="AB3089" t="s">
        <v>1603</v>
      </c>
      <c r="AC3089" t="s">
        <v>1604</v>
      </c>
      <c r="AH3089" t="str">
        <f>VLOOKUP(B3089,'cc Lookup'!A:J,10,0)</f>
        <v>Human Resources</v>
      </c>
      <c r="AI3089" t="str">
        <f>VLOOKUP(B3089,'cc Lookup'!A:E,5,0)</f>
        <v>HR</v>
      </c>
      <c r="AJ3089" t="s">
        <v>6736</v>
      </c>
      <c r="AK3089" t="str">
        <f t="shared" si="96"/>
        <v>E35211 Employee Resourcing</v>
      </c>
      <c r="AL3089" t="str">
        <f t="shared" si="97"/>
        <v>7310 Legal / Prof Fees</v>
      </c>
      <c r="AM3089" t="str">
        <f>VLOOKUP(W3089,Lookup!A:B,2,0)</f>
        <v>Legal</v>
      </c>
    </row>
    <row r="3090" spans="1:39" x14ac:dyDescent="0.25">
      <c r="A3090" t="s">
        <v>33</v>
      </c>
      <c r="B3090" s="1" t="s">
        <v>2532</v>
      </c>
      <c r="C3090" s="1" t="s">
        <v>35</v>
      </c>
      <c r="D3090" s="1" t="s">
        <v>36</v>
      </c>
      <c r="E3090" s="1" t="s">
        <v>36</v>
      </c>
      <c r="F3090" s="1" t="s">
        <v>37</v>
      </c>
      <c r="G3090" t="s">
        <v>2533</v>
      </c>
      <c r="H3090" t="s">
        <v>39</v>
      </c>
      <c r="I3090" t="s">
        <v>40</v>
      </c>
      <c r="J3090" t="s">
        <v>40</v>
      </c>
      <c r="K3090" t="s">
        <v>40</v>
      </c>
      <c r="L3090" s="4">
        <v>8280</v>
      </c>
      <c r="M3090" s="2">
        <v>43891</v>
      </c>
      <c r="N3090" t="s">
        <v>103</v>
      </c>
      <c r="O3090" t="s">
        <v>104</v>
      </c>
      <c r="P3090" t="s">
        <v>2901</v>
      </c>
      <c r="Q3090" t="s">
        <v>2902</v>
      </c>
      <c r="R3090" t="s">
        <v>2903</v>
      </c>
      <c r="S3090" s="3">
        <v>43921</v>
      </c>
      <c r="T3090" t="s">
        <v>46</v>
      </c>
      <c r="U3090">
        <v>2693</v>
      </c>
      <c r="V3090" t="s">
        <v>2922</v>
      </c>
      <c r="W3090" t="s">
        <v>2374</v>
      </c>
      <c r="X3090">
        <v>165083938</v>
      </c>
      <c r="Y3090" s="3">
        <v>43921</v>
      </c>
      <c r="AC3090" t="s">
        <v>2921</v>
      </c>
      <c r="AH3090" t="str">
        <f>VLOOKUP(B3090,'cc Lookup'!A:J,10,0)</f>
        <v>Human Resources</v>
      </c>
      <c r="AI3090" t="str">
        <f>VLOOKUP(B3090,'cc Lookup'!A:E,5,0)</f>
        <v>HR</v>
      </c>
      <c r="AJ3090" t="s">
        <v>6736</v>
      </c>
      <c r="AK3090" t="str">
        <f t="shared" si="96"/>
        <v>E35211 Employee Resourcing</v>
      </c>
      <c r="AL3090" t="str">
        <f t="shared" si="97"/>
        <v>7310 Legal / Prof Fees</v>
      </c>
      <c r="AM3090" t="str">
        <f>VLOOKUP(W3090,Lookup!A:B,2,0)</f>
        <v>Other</v>
      </c>
    </row>
    <row r="3091" spans="1:39" x14ac:dyDescent="0.25">
      <c r="A3091" t="s">
        <v>33</v>
      </c>
      <c r="B3091" s="1" t="s">
        <v>2532</v>
      </c>
      <c r="C3091" s="1" t="s">
        <v>35</v>
      </c>
      <c r="D3091" s="1" t="s">
        <v>36</v>
      </c>
      <c r="E3091" s="1" t="s">
        <v>36</v>
      </c>
      <c r="F3091" s="1" t="s">
        <v>37</v>
      </c>
      <c r="G3091" t="s">
        <v>2533</v>
      </c>
      <c r="H3091" t="s">
        <v>39</v>
      </c>
      <c r="I3091" t="s">
        <v>40</v>
      </c>
      <c r="J3091" t="s">
        <v>40</v>
      </c>
      <c r="K3091" t="s">
        <v>40</v>
      </c>
      <c r="L3091" s="4">
        <v>3597.6</v>
      </c>
      <c r="M3091" s="2">
        <v>43891</v>
      </c>
      <c r="N3091" t="s">
        <v>103</v>
      </c>
      <c r="O3091" t="s">
        <v>104</v>
      </c>
      <c r="P3091" t="s">
        <v>2901</v>
      </c>
      <c r="Q3091" t="s">
        <v>2902</v>
      </c>
      <c r="R3091" t="s">
        <v>2903</v>
      </c>
      <c r="S3091" s="3">
        <v>43921</v>
      </c>
      <c r="T3091" t="s">
        <v>46</v>
      </c>
      <c r="U3091">
        <v>2694</v>
      </c>
      <c r="V3091" t="s">
        <v>2923</v>
      </c>
      <c r="W3091" t="s">
        <v>2924</v>
      </c>
      <c r="X3091">
        <v>165083936</v>
      </c>
      <c r="Y3091" s="3">
        <v>43921</v>
      </c>
      <c r="AC3091" t="s">
        <v>2925</v>
      </c>
      <c r="AH3091" t="str">
        <f>VLOOKUP(B3091,'cc Lookup'!A:J,10,0)</f>
        <v>Human Resources</v>
      </c>
      <c r="AI3091" t="str">
        <f>VLOOKUP(B3091,'cc Lookup'!A:E,5,0)</f>
        <v>HR</v>
      </c>
      <c r="AJ3091" t="s">
        <v>6736</v>
      </c>
      <c r="AK3091" t="str">
        <f t="shared" si="96"/>
        <v>E35211 Employee Resourcing</v>
      </c>
      <c r="AL3091" t="str">
        <f t="shared" si="97"/>
        <v>7310 Legal / Prof Fees</v>
      </c>
      <c r="AM3091" t="str">
        <f>VLOOKUP(W3091,Lookup!A:B,2,0)</f>
        <v>Other</v>
      </c>
    </row>
    <row r="3092" spans="1:39" x14ac:dyDescent="0.25">
      <c r="A3092" t="s">
        <v>33</v>
      </c>
      <c r="B3092" s="1" t="s">
        <v>2532</v>
      </c>
      <c r="C3092" s="1" t="s">
        <v>35</v>
      </c>
      <c r="D3092" s="1" t="s">
        <v>36</v>
      </c>
      <c r="E3092" s="1" t="s">
        <v>36</v>
      </c>
      <c r="F3092" s="1" t="s">
        <v>37</v>
      </c>
      <c r="G3092" t="s">
        <v>2533</v>
      </c>
      <c r="H3092" t="s">
        <v>39</v>
      </c>
      <c r="I3092" t="s">
        <v>40</v>
      </c>
      <c r="J3092" t="s">
        <v>40</v>
      </c>
      <c r="K3092" t="s">
        <v>40</v>
      </c>
      <c r="L3092" s="4">
        <v>-8280</v>
      </c>
      <c r="M3092" s="2">
        <v>43922</v>
      </c>
      <c r="N3092" t="s">
        <v>103</v>
      </c>
      <c r="O3092" t="s">
        <v>104</v>
      </c>
      <c r="P3092" t="s">
        <v>2901</v>
      </c>
      <c r="Q3092" t="s">
        <v>2972</v>
      </c>
      <c r="R3092" t="s">
        <v>2973</v>
      </c>
      <c r="S3092" s="3">
        <v>43921</v>
      </c>
      <c r="T3092" t="s">
        <v>46</v>
      </c>
      <c r="U3092">
        <v>2693</v>
      </c>
      <c r="V3092" t="s">
        <v>2922</v>
      </c>
      <c r="W3092" t="s">
        <v>2374</v>
      </c>
      <c r="X3092">
        <v>165083938</v>
      </c>
      <c r="Y3092" s="3">
        <v>43921</v>
      </c>
      <c r="AC3092" t="s">
        <v>2921</v>
      </c>
      <c r="AH3092" t="str">
        <f>VLOOKUP(B3092,'cc Lookup'!A:J,10,0)</f>
        <v>Human Resources</v>
      </c>
      <c r="AI3092" t="str">
        <f>VLOOKUP(B3092,'cc Lookup'!A:E,5,0)</f>
        <v>HR</v>
      </c>
      <c r="AJ3092" t="s">
        <v>6737</v>
      </c>
      <c r="AK3092" t="str">
        <f t="shared" si="96"/>
        <v>E35211 Employee Resourcing</v>
      </c>
      <c r="AL3092" t="str">
        <f t="shared" si="97"/>
        <v>7310 Legal / Prof Fees</v>
      </c>
      <c r="AM3092" t="str">
        <f>VLOOKUP(W3092,Lookup!A:B,2,0)</f>
        <v>Other</v>
      </c>
    </row>
    <row r="3093" spans="1:39" x14ac:dyDescent="0.25">
      <c r="A3093" t="s">
        <v>33</v>
      </c>
      <c r="B3093" s="1" t="s">
        <v>2532</v>
      </c>
      <c r="C3093" s="1" t="s">
        <v>35</v>
      </c>
      <c r="D3093" s="1" t="s">
        <v>36</v>
      </c>
      <c r="E3093" s="1" t="s">
        <v>36</v>
      </c>
      <c r="F3093" s="1" t="s">
        <v>37</v>
      </c>
      <c r="G3093" t="s">
        <v>2533</v>
      </c>
      <c r="H3093" t="s">
        <v>39</v>
      </c>
      <c r="I3093" t="s">
        <v>40</v>
      </c>
      <c r="J3093" t="s">
        <v>40</v>
      </c>
      <c r="K3093" t="s">
        <v>40</v>
      </c>
      <c r="L3093" s="4">
        <v>-3597.6</v>
      </c>
      <c r="M3093" s="2">
        <v>43922</v>
      </c>
      <c r="N3093" t="s">
        <v>103</v>
      </c>
      <c r="O3093" t="s">
        <v>104</v>
      </c>
      <c r="P3093" t="s">
        <v>2901</v>
      </c>
      <c r="Q3093" t="s">
        <v>2972</v>
      </c>
      <c r="R3093" t="s">
        <v>2973</v>
      </c>
      <c r="S3093" s="3">
        <v>43921</v>
      </c>
      <c r="T3093" t="s">
        <v>46</v>
      </c>
      <c r="U3093">
        <v>2694</v>
      </c>
      <c r="V3093" t="s">
        <v>2923</v>
      </c>
      <c r="W3093" t="s">
        <v>2924</v>
      </c>
      <c r="X3093">
        <v>165083936</v>
      </c>
      <c r="Y3093" s="3">
        <v>43921</v>
      </c>
      <c r="AC3093" t="s">
        <v>2925</v>
      </c>
      <c r="AH3093" t="str">
        <f>VLOOKUP(B3093,'cc Lookup'!A:J,10,0)</f>
        <v>Human Resources</v>
      </c>
      <c r="AI3093" t="str">
        <f>VLOOKUP(B3093,'cc Lookup'!A:E,5,0)</f>
        <v>HR</v>
      </c>
      <c r="AJ3093" t="s">
        <v>6737</v>
      </c>
      <c r="AK3093" t="str">
        <f t="shared" si="96"/>
        <v>E35211 Employee Resourcing</v>
      </c>
      <c r="AL3093" t="str">
        <f t="shared" si="97"/>
        <v>7310 Legal / Prof Fees</v>
      </c>
      <c r="AM3093" t="str">
        <f>VLOOKUP(W3093,Lookup!A:B,2,0)</f>
        <v>Other</v>
      </c>
    </row>
    <row r="3094" spans="1:39" x14ac:dyDescent="0.25">
      <c r="A3094" t="s">
        <v>33</v>
      </c>
      <c r="B3094" s="1" t="s">
        <v>2532</v>
      </c>
      <c r="C3094" s="1" t="s">
        <v>35</v>
      </c>
      <c r="D3094" s="1" t="s">
        <v>36</v>
      </c>
      <c r="E3094" s="1" t="s">
        <v>36</v>
      </c>
      <c r="F3094" s="1" t="s">
        <v>37</v>
      </c>
      <c r="G3094" t="s">
        <v>2533</v>
      </c>
      <c r="H3094" t="s">
        <v>39</v>
      </c>
      <c r="I3094" t="s">
        <v>40</v>
      </c>
      <c r="J3094" t="s">
        <v>40</v>
      </c>
      <c r="K3094" t="s">
        <v>40</v>
      </c>
      <c r="L3094" s="4">
        <v>1093.2</v>
      </c>
      <c r="M3094" s="2">
        <v>43922</v>
      </c>
      <c r="N3094" t="s">
        <v>103</v>
      </c>
      <c r="O3094" t="s">
        <v>104</v>
      </c>
      <c r="P3094" t="s">
        <v>2974</v>
      </c>
      <c r="Q3094" t="s">
        <v>2975</v>
      </c>
      <c r="R3094" t="s">
        <v>2976</v>
      </c>
      <c r="S3094" s="3">
        <v>43951</v>
      </c>
      <c r="T3094" t="s">
        <v>46</v>
      </c>
      <c r="U3094">
        <v>2897</v>
      </c>
      <c r="V3094" t="s">
        <v>2996</v>
      </c>
      <c r="W3094" t="s">
        <v>2789</v>
      </c>
      <c r="X3094">
        <v>165084075</v>
      </c>
      <c r="Y3094" s="3">
        <v>43924</v>
      </c>
      <c r="AC3094" t="s">
        <v>792</v>
      </c>
      <c r="AH3094" t="str">
        <f>VLOOKUP(B3094,'cc Lookup'!A:J,10,0)</f>
        <v>Human Resources</v>
      </c>
      <c r="AI3094" t="str">
        <f>VLOOKUP(B3094,'cc Lookup'!A:E,5,0)</f>
        <v>HR</v>
      </c>
      <c r="AJ3094" t="s">
        <v>6737</v>
      </c>
      <c r="AK3094" t="str">
        <f t="shared" si="96"/>
        <v>E35211 Employee Resourcing</v>
      </c>
      <c r="AL3094" t="str">
        <f t="shared" si="97"/>
        <v>7310 Legal / Prof Fees</v>
      </c>
      <c r="AM3094" t="str">
        <f>VLOOKUP(W3094,Lookup!A:B,2,0)</f>
        <v>Legal</v>
      </c>
    </row>
    <row r="3095" spans="1:39" x14ac:dyDescent="0.25">
      <c r="A3095" t="s">
        <v>33</v>
      </c>
      <c r="B3095" s="1" t="s">
        <v>2532</v>
      </c>
      <c r="C3095" s="1" t="s">
        <v>35</v>
      </c>
      <c r="D3095" s="1" t="s">
        <v>36</v>
      </c>
      <c r="E3095" s="1" t="s">
        <v>36</v>
      </c>
      <c r="F3095" s="1" t="s">
        <v>37</v>
      </c>
      <c r="G3095" t="s">
        <v>2533</v>
      </c>
      <c r="H3095" t="s">
        <v>39</v>
      </c>
      <c r="I3095" t="s">
        <v>40</v>
      </c>
      <c r="J3095" t="s">
        <v>40</v>
      </c>
      <c r="K3095" t="s">
        <v>40</v>
      </c>
      <c r="L3095" s="4">
        <v>3597.6</v>
      </c>
      <c r="M3095" s="2">
        <v>43922</v>
      </c>
      <c r="N3095" t="s">
        <v>103</v>
      </c>
      <c r="O3095" t="s">
        <v>104</v>
      </c>
      <c r="P3095" t="s">
        <v>2974</v>
      </c>
      <c r="Q3095" t="s">
        <v>2975</v>
      </c>
      <c r="R3095" t="s">
        <v>2976</v>
      </c>
      <c r="S3095" s="3">
        <v>43951</v>
      </c>
      <c r="T3095" t="s">
        <v>46</v>
      </c>
      <c r="U3095">
        <v>2898</v>
      </c>
      <c r="V3095" t="s">
        <v>2923</v>
      </c>
      <c r="W3095" t="s">
        <v>2924</v>
      </c>
      <c r="X3095">
        <v>165083936</v>
      </c>
      <c r="Y3095" s="3">
        <v>43921</v>
      </c>
      <c r="AC3095" t="s">
        <v>2925</v>
      </c>
      <c r="AH3095" t="str">
        <f>VLOOKUP(B3095,'cc Lookup'!A:J,10,0)</f>
        <v>Human Resources</v>
      </c>
      <c r="AI3095" t="str">
        <f>VLOOKUP(B3095,'cc Lookup'!A:E,5,0)</f>
        <v>HR</v>
      </c>
      <c r="AJ3095" t="s">
        <v>6737</v>
      </c>
      <c r="AK3095" t="str">
        <f t="shared" si="96"/>
        <v>E35211 Employee Resourcing</v>
      </c>
      <c r="AL3095" t="str">
        <f t="shared" si="97"/>
        <v>7310 Legal / Prof Fees</v>
      </c>
      <c r="AM3095" t="str">
        <f>VLOOKUP(W3095,Lookup!A:B,2,0)</f>
        <v>Other</v>
      </c>
    </row>
    <row r="3096" spans="1:39" x14ac:dyDescent="0.25">
      <c r="A3096" t="s">
        <v>33</v>
      </c>
      <c r="B3096" s="1" t="s">
        <v>2532</v>
      </c>
      <c r="C3096" s="1" t="s">
        <v>35</v>
      </c>
      <c r="D3096" s="1" t="s">
        <v>36</v>
      </c>
      <c r="E3096" s="1" t="s">
        <v>36</v>
      </c>
      <c r="F3096" s="1" t="s">
        <v>37</v>
      </c>
      <c r="G3096" t="s">
        <v>2533</v>
      </c>
      <c r="H3096" t="s">
        <v>39</v>
      </c>
      <c r="I3096" t="s">
        <v>40</v>
      </c>
      <c r="J3096" t="s">
        <v>40</v>
      </c>
      <c r="K3096" t="s">
        <v>40</v>
      </c>
      <c r="L3096" s="4">
        <v>8280</v>
      </c>
      <c r="M3096" s="2">
        <v>43922</v>
      </c>
      <c r="N3096" t="s">
        <v>103</v>
      </c>
      <c r="O3096" t="s">
        <v>104</v>
      </c>
      <c r="P3096" t="s">
        <v>2974</v>
      </c>
      <c r="Q3096" t="s">
        <v>2975</v>
      </c>
      <c r="R3096" t="s">
        <v>2976</v>
      </c>
      <c r="S3096" s="3">
        <v>43951</v>
      </c>
      <c r="T3096" t="s">
        <v>46</v>
      </c>
      <c r="U3096">
        <v>2899</v>
      </c>
      <c r="V3096" t="s">
        <v>2922</v>
      </c>
      <c r="W3096" t="s">
        <v>2374</v>
      </c>
      <c r="X3096">
        <v>165083938</v>
      </c>
      <c r="Y3096" s="3">
        <v>43921</v>
      </c>
      <c r="AC3096" t="s">
        <v>2921</v>
      </c>
      <c r="AH3096" t="str">
        <f>VLOOKUP(B3096,'cc Lookup'!A:J,10,0)</f>
        <v>Human Resources</v>
      </c>
      <c r="AI3096" t="str">
        <f>VLOOKUP(B3096,'cc Lookup'!A:E,5,0)</f>
        <v>HR</v>
      </c>
      <c r="AJ3096" t="s">
        <v>6737</v>
      </c>
      <c r="AK3096" t="str">
        <f t="shared" si="96"/>
        <v>E35211 Employee Resourcing</v>
      </c>
      <c r="AL3096" t="str">
        <f t="shared" si="97"/>
        <v>7310 Legal / Prof Fees</v>
      </c>
      <c r="AM3096" t="str">
        <f>VLOOKUP(W3096,Lookup!A:B,2,0)</f>
        <v>Other</v>
      </c>
    </row>
    <row r="3097" spans="1:39" x14ac:dyDescent="0.25">
      <c r="A3097" t="s">
        <v>33</v>
      </c>
      <c r="B3097" s="1" t="s">
        <v>2532</v>
      </c>
      <c r="C3097" s="1" t="s">
        <v>35</v>
      </c>
      <c r="D3097" s="1" t="s">
        <v>36</v>
      </c>
      <c r="E3097" s="1" t="s">
        <v>36</v>
      </c>
      <c r="F3097" s="1" t="s">
        <v>37</v>
      </c>
      <c r="G3097" t="s">
        <v>2533</v>
      </c>
      <c r="H3097" t="s">
        <v>39</v>
      </c>
      <c r="I3097" t="s">
        <v>40</v>
      </c>
      <c r="J3097" t="s">
        <v>40</v>
      </c>
      <c r="K3097" t="s">
        <v>40</v>
      </c>
      <c r="L3097" s="4">
        <v>911</v>
      </c>
      <c r="M3097" s="2">
        <v>43952</v>
      </c>
      <c r="N3097" t="s">
        <v>41</v>
      </c>
      <c r="O3097" t="s">
        <v>42</v>
      </c>
      <c r="P3097" t="s">
        <v>3109</v>
      </c>
      <c r="Q3097" t="s">
        <v>3110</v>
      </c>
      <c r="R3097" t="s">
        <v>3048</v>
      </c>
      <c r="S3097" s="3">
        <v>43966</v>
      </c>
      <c r="T3097" t="s">
        <v>46</v>
      </c>
      <c r="U3097">
        <v>59</v>
      </c>
      <c r="V3097" t="s">
        <v>47</v>
      </c>
      <c r="W3097" t="s">
        <v>2789</v>
      </c>
      <c r="X3097" t="s">
        <v>3111</v>
      </c>
      <c r="Y3097" s="3">
        <v>43921</v>
      </c>
      <c r="Z3097">
        <v>165084075</v>
      </c>
      <c r="AB3097" t="s">
        <v>49</v>
      </c>
      <c r="AD3097" t="s">
        <v>3112</v>
      </c>
      <c r="AE3097">
        <v>1</v>
      </c>
      <c r="AF3097">
        <v>911</v>
      </c>
      <c r="AH3097" t="str">
        <f>VLOOKUP(B3097,'cc Lookup'!A:J,10,0)</f>
        <v>Human Resources</v>
      </c>
      <c r="AI3097" t="str">
        <f>VLOOKUP(B3097,'cc Lookup'!A:E,5,0)</f>
        <v>HR</v>
      </c>
      <c r="AJ3097" t="s">
        <v>6737</v>
      </c>
      <c r="AK3097" t="str">
        <f t="shared" si="96"/>
        <v>E35211 Employee Resourcing</v>
      </c>
      <c r="AL3097" t="str">
        <f t="shared" si="97"/>
        <v>7310 Legal / Prof Fees</v>
      </c>
      <c r="AM3097" t="str">
        <f>VLOOKUP(W3097,Lookup!A:B,2,0)</f>
        <v>Legal</v>
      </c>
    </row>
    <row r="3098" spans="1:39" x14ac:dyDescent="0.25">
      <c r="A3098" t="s">
        <v>33</v>
      </c>
      <c r="B3098" s="1" t="s">
        <v>2532</v>
      </c>
      <c r="C3098" s="1" t="s">
        <v>35</v>
      </c>
      <c r="D3098" s="1" t="s">
        <v>36</v>
      </c>
      <c r="E3098" s="1" t="s">
        <v>36</v>
      </c>
      <c r="F3098" s="1" t="s">
        <v>37</v>
      </c>
      <c r="G3098" t="s">
        <v>2533</v>
      </c>
      <c r="H3098" t="s">
        <v>39</v>
      </c>
      <c r="I3098" t="s">
        <v>40</v>
      </c>
      <c r="J3098" t="s">
        <v>40</v>
      </c>
      <c r="K3098" t="s">
        <v>40</v>
      </c>
      <c r="L3098" s="4">
        <v>-1093.2</v>
      </c>
      <c r="M3098" s="2">
        <v>43952</v>
      </c>
      <c r="N3098" t="s">
        <v>103</v>
      </c>
      <c r="O3098" t="s">
        <v>104</v>
      </c>
      <c r="P3098" t="s">
        <v>2974</v>
      </c>
      <c r="Q3098" t="s">
        <v>3078</v>
      </c>
      <c r="R3098" t="s">
        <v>3079</v>
      </c>
      <c r="S3098" s="3">
        <v>43951</v>
      </c>
      <c r="T3098" t="s">
        <v>46</v>
      </c>
      <c r="U3098">
        <v>2897</v>
      </c>
      <c r="V3098" t="s">
        <v>2996</v>
      </c>
      <c r="W3098" t="s">
        <v>2789</v>
      </c>
      <c r="X3098">
        <v>165084075</v>
      </c>
      <c r="Y3098" s="3">
        <v>43924</v>
      </c>
      <c r="AC3098" t="s">
        <v>792</v>
      </c>
      <c r="AH3098" t="str">
        <f>VLOOKUP(B3098,'cc Lookup'!A:J,10,0)</f>
        <v>Human Resources</v>
      </c>
      <c r="AI3098" t="str">
        <f>VLOOKUP(B3098,'cc Lookup'!A:E,5,0)</f>
        <v>HR</v>
      </c>
      <c r="AJ3098" t="s">
        <v>6737</v>
      </c>
      <c r="AK3098" t="str">
        <f t="shared" si="96"/>
        <v>E35211 Employee Resourcing</v>
      </c>
      <c r="AL3098" t="str">
        <f t="shared" si="97"/>
        <v>7310 Legal / Prof Fees</v>
      </c>
      <c r="AM3098" t="str">
        <f>VLOOKUP(W3098,Lookup!A:B,2,0)</f>
        <v>Legal</v>
      </c>
    </row>
    <row r="3099" spans="1:39" x14ac:dyDescent="0.25">
      <c r="A3099" t="s">
        <v>33</v>
      </c>
      <c r="B3099" s="1" t="s">
        <v>2532</v>
      </c>
      <c r="C3099" s="1" t="s">
        <v>35</v>
      </c>
      <c r="D3099" s="1" t="s">
        <v>36</v>
      </c>
      <c r="E3099" s="1" t="s">
        <v>36</v>
      </c>
      <c r="F3099" s="1" t="s">
        <v>37</v>
      </c>
      <c r="G3099" t="s">
        <v>2533</v>
      </c>
      <c r="H3099" t="s">
        <v>39</v>
      </c>
      <c r="I3099" t="s">
        <v>40</v>
      </c>
      <c r="J3099" t="s">
        <v>40</v>
      </c>
      <c r="K3099" t="s">
        <v>40</v>
      </c>
      <c r="L3099" s="4">
        <v>-3597.6</v>
      </c>
      <c r="M3099" s="2">
        <v>43952</v>
      </c>
      <c r="N3099" t="s">
        <v>103</v>
      </c>
      <c r="O3099" t="s">
        <v>104</v>
      </c>
      <c r="P3099" t="s">
        <v>2974</v>
      </c>
      <c r="Q3099" t="s">
        <v>3078</v>
      </c>
      <c r="R3099" t="s">
        <v>3079</v>
      </c>
      <c r="S3099" s="3">
        <v>43951</v>
      </c>
      <c r="T3099" t="s">
        <v>46</v>
      </c>
      <c r="U3099">
        <v>2898</v>
      </c>
      <c r="V3099" t="s">
        <v>2923</v>
      </c>
      <c r="W3099" t="s">
        <v>2924</v>
      </c>
      <c r="X3099">
        <v>165083936</v>
      </c>
      <c r="Y3099" s="3">
        <v>43921</v>
      </c>
      <c r="AC3099" t="s">
        <v>2925</v>
      </c>
      <c r="AH3099" t="str">
        <f>VLOOKUP(B3099,'cc Lookup'!A:J,10,0)</f>
        <v>Human Resources</v>
      </c>
      <c r="AI3099" t="str">
        <f>VLOOKUP(B3099,'cc Lookup'!A:E,5,0)</f>
        <v>HR</v>
      </c>
      <c r="AJ3099" t="s">
        <v>6737</v>
      </c>
      <c r="AK3099" t="str">
        <f t="shared" si="96"/>
        <v>E35211 Employee Resourcing</v>
      </c>
      <c r="AL3099" t="str">
        <f t="shared" si="97"/>
        <v>7310 Legal / Prof Fees</v>
      </c>
      <c r="AM3099" t="str">
        <f>VLOOKUP(W3099,Lookup!A:B,2,0)</f>
        <v>Other</v>
      </c>
    </row>
    <row r="3100" spans="1:39" x14ac:dyDescent="0.25">
      <c r="A3100" t="s">
        <v>33</v>
      </c>
      <c r="B3100" s="1" t="s">
        <v>2532</v>
      </c>
      <c r="C3100" s="1" t="s">
        <v>35</v>
      </c>
      <c r="D3100" s="1" t="s">
        <v>36</v>
      </c>
      <c r="E3100" s="1" t="s">
        <v>36</v>
      </c>
      <c r="F3100" s="1" t="s">
        <v>37</v>
      </c>
      <c r="G3100" t="s">
        <v>2533</v>
      </c>
      <c r="H3100" t="s">
        <v>39</v>
      </c>
      <c r="I3100" t="s">
        <v>40</v>
      </c>
      <c r="J3100" t="s">
        <v>40</v>
      </c>
      <c r="K3100" t="s">
        <v>40</v>
      </c>
      <c r="L3100" s="4">
        <v>-8280</v>
      </c>
      <c r="M3100" s="2">
        <v>43952</v>
      </c>
      <c r="N3100" t="s">
        <v>103</v>
      </c>
      <c r="O3100" t="s">
        <v>104</v>
      </c>
      <c r="P3100" t="s">
        <v>2974</v>
      </c>
      <c r="Q3100" t="s">
        <v>3078</v>
      </c>
      <c r="R3100" t="s">
        <v>3079</v>
      </c>
      <c r="S3100" s="3">
        <v>43951</v>
      </c>
      <c r="T3100" t="s">
        <v>46</v>
      </c>
      <c r="U3100">
        <v>2899</v>
      </c>
      <c r="V3100" t="s">
        <v>2922</v>
      </c>
      <c r="W3100" t="s">
        <v>2374</v>
      </c>
      <c r="X3100">
        <v>165083938</v>
      </c>
      <c r="Y3100" s="3">
        <v>43921</v>
      </c>
      <c r="AC3100" t="s">
        <v>2921</v>
      </c>
      <c r="AH3100" t="str">
        <f>VLOOKUP(B3100,'cc Lookup'!A:J,10,0)</f>
        <v>Human Resources</v>
      </c>
      <c r="AI3100" t="str">
        <f>VLOOKUP(B3100,'cc Lookup'!A:E,5,0)</f>
        <v>HR</v>
      </c>
      <c r="AJ3100" t="s">
        <v>6737</v>
      </c>
      <c r="AK3100" t="str">
        <f t="shared" si="96"/>
        <v>E35211 Employee Resourcing</v>
      </c>
      <c r="AL3100" t="str">
        <f t="shared" si="97"/>
        <v>7310 Legal / Prof Fees</v>
      </c>
      <c r="AM3100" t="str">
        <f>VLOOKUP(W3100,Lookup!A:B,2,0)</f>
        <v>Other</v>
      </c>
    </row>
    <row r="3101" spans="1:39" x14ac:dyDescent="0.25">
      <c r="A3101" t="s">
        <v>33</v>
      </c>
      <c r="B3101" s="1" t="s">
        <v>2532</v>
      </c>
      <c r="C3101" s="1" t="s">
        <v>35</v>
      </c>
      <c r="D3101" s="1" t="s">
        <v>36</v>
      </c>
      <c r="E3101" s="1" t="s">
        <v>36</v>
      </c>
      <c r="F3101" s="1" t="s">
        <v>37</v>
      </c>
      <c r="G3101" t="s">
        <v>2533</v>
      </c>
      <c r="H3101" t="s">
        <v>39</v>
      </c>
      <c r="I3101" t="s">
        <v>40</v>
      </c>
      <c r="J3101" t="s">
        <v>40</v>
      </c>
      <c r="K3101" t="s">
        <v>40</v>
      </c>
      <c r="L3101" s="4">
        <v>3597.6</v>
      </c>
      <c r="M3101" s="2">
        <v>43952</v>
      </c>
      <c r="N3101" t="s">
        <v>103</v>
      </c>
      <c r="O3101" t="s">
        <v>104</v>
      </c>
      <c r="P3101" t="s">
        <v>3080</v>
      </c>
      <c r="Q3101" t="s">
        <v>3081</v>
      </c>
      <c r="R3101" t="s">
        <v>3082</v>
      </c>
      <c r="S3101" s="3">
        <v>43980</v>
      </c>
      <c r="T3101" t="s">
        <v>46</v>
      </c>
      <c r="U3101">
        <v>2900</v>
      </c>
      <c r="V3101" t="s">
        <v>2923</v>
      </c>
      <c r="W3101" t="s">
        <v>2924</v>
      </c>
      <c r="X3101">
        <v>165083936</v>
      </c>
      <c r="Y3101" s="3">
        <v>43921</v>
      </c>
      <c r="AC3101" t="s">
        <v>2925</v>
      </c>
      <c r="AH3101" t="str">
        <f>VLOOKUP(B3101,'cc Lookup'!A:J,10,0)</f>
        <v>Human Resources</v>
      </c>
      <c r="AI3101" t="str">
        <f>VLOOKUP(B3101,'cc Lookup'!A:E,5,0)</f>
        <v>HR</v>
      </c>
      <c r="AJ3101" t="s">
        <v>6737</v>
      </c>
      <c r="AK3101" t="str">
        <f t="shared" si="96"/>
        <v>E35211 Employee Resourcing</v>
      </c>
      <c r="AL3101" t="str">
        <f t="shared" si="97"/>
        <v>7310 Legal / Prof Fees</v>
      </c>
      <c r="AM3101" t="str">
        <f>VLOOKUP(W3101,Lookup!A:B,2,0)</f>
        <v>Other</v>
      </c>
    </row>
    <row r="3102" spans="1:39" x14ac:dyDescent="0.25">
      <c r="A3102" t="s">
        <v>33</v>
      </c>
      <c r="B3102" s="1" t="s">
        <v>2532</v>
      </c>
      <c r="C3102" s="1" t="s">
        <v>35</v>
      </c>
      <c r="D3102" s="1" t="s">
        <v>36</v>
      </c>
      <c r="E3102" s="1" t="s">
        <v>36</v>
      </c>
      <c r="F3102" s="1" t="s">
        <v>37</v>
      </c>
      <c r="G3102" t="s">
        <v>2533</v>
      </c>
      <c r="H3102" t="s">
        <v>39</v>
      </c>
      <c r="I3102" t="s">
        <v>40</v>
      </c>
      <c r="J3102" t="s">
        <v>40</v>
      </c>
      <c r="K3102" t="s">
        <v>40</v>
      </c>
      <c r="L3102" s="4">
        <v>8280</v>
      </c>
      <c r="M3102" s="2">
        <v>43952</v>
      </c>
      <c r="N3102" t="s">
        <v>103</v>
      </c>
      <c r="O3102" t="s">
        <v>104</v>
      </c>
      <c r="P3102" t="s">
        <v>3080</v>
      </c>
      <c r="Q3102" t="s">
        <v>3081</v>
      </c>
      <c r="R3102" t="s">
        <v>3082</v>
      </c>
      <c r="S3102" s="3">
        <v>43980</v>
      </c>
      <c r="T3102" t="s">
        <v>46</v>
      </c>
      <c r="U3102">
        <v>2901</v>
      </c>
      <c r="V3102" t="s">
        <v>2922</v>
      </c>
      <c r="W3102" t="s">
        <v>2374</v>
      </c>
      <c r="X3102">
        <v>165083938</v>
      </c>
      <c r="Y3102" s="3">
        <v>43921</v>
      </c>
      <c r="AC3102" t="s">
        <v>2921</v>
      </c>
      <c r="AH3102" t="str">
        <f>VLOOKUP(B3102,'cc Lookup'!A:J,10,0)</f>
        <v>Human Resources</v>
      </c>
      <c r="AI3102" t="str">
        <f>VLOOKUP(B3102,'cc Lookup'!A:E,5,0)</f>
        <v>HR</v>
      </c>
      <c r="AJ3102" t="s">
        <v>6737</v>
      </c>
      <c r="AK3102" t="str">
        <f t="shared" si="96"/>
        <v>E35211 Employee Resourcing</v>
      </c>
      <c r="AL3102" t="str">
        <f t="shared" si="97"/>
        <v>7310 Legal / Prof Fees</v>
      </c>
      <c r="AM3102" t="str">
        <f>VLOOKUP(W3102,Lookup!A:B,2,0)</f>
        <v>Other</v>
      </c>
    </row>
    <row r="3103" spans="1:39" x14ac:dyDescent="0.25">
      <c r="A3103" t="s">
        <v>33</v>
      </c>
      <c r="B3103" s="1" t="s">
        <v>2532</v>
      </c>
      <c r="C3103" s="1" t="s">
        <v>35</v>
      </c>
      <c r="D3103" s="1" t="s">
        <v>36</v>
      </c>
      <c r="E3103" s="1" t="s">
        <v>36</v>
      </c>
      <c r="F3103" s="1" t="s">
        <v>37</v>
      </c>
      <c r="G3103" t="s">
        <v>2533</v>
      </c>
      <c r="H3103" t="s">
        <v>39</v>
      </c>
      <c r="I3103" t="s">
        <v>40</v>
      </c>
      <c r="J3103" t="s">
        <v>40</v>
      </c>
      <c r="K3103" t="s">
        <v>40</v>
      </c>
      <c r="L3103" s="4">
        <v>182.2</v>
      </c>
      <c r="M3103" s="2">
        <v>43952</v>
      </c>
      <c r="N3103" t="s">
        <v>103</v>
      </c>
      <c r="O3103" t="s">
        <v>104</v>
      </c>
      <c r="P3103" t="s">
        <v>3080</v>
      </c>
      <c r="Q3103" t="s">
        <v>3081</v>
      </c>
      <c r="R3103" t="s">
        <v>3082</v>
      </c>
      <c r="S3103" s="3">
        <v>43980</v>
      </c>
      <c r="T3103" t="s">
        <v>46</v>
      </c>
      <c r="U3103">
        <v>2902</v>
      </c>
      <c r="V3103" t="s">
        <v>2996</v>
      </c>
      <c r="W3103" t="s">
        <v>2789</v>
      </c>
      <c r="X3103">
        <v>165084075</v>
      </c>
      <c r="Y3103" s="3">
        <v>43924</v>
      </c>
      <c r="AC3103" t="s">
        <v>792</v>
      </c>
      <c r="AH3103" t="str">
        <f>VLOOKUP(B3103,'cc Lookup'!A:J,10,0)</f>
        <v>Human Resources</v>
      </c>
      <c r="AI3103" t="str">
        <f>VLOOKUP(B3103,'cc Lookup'!A:E,5,0)</f>
        <v>HR</v>
      </c>
      <c r="AJ3103" t="s">
        <v>6737</v>
      </c>
      <c r="AK3103" t="str">
        <f t="shared" si="96"/>
        <v>E35211 Employee Resourcing</v>
      </c>
      <c r="AL3103" t="str">
        <f t="shared" si="97"/>
        <v>7310 Legal / Prof Fees</v>
      </c>
      <c r="AM3103" t="str">
        <f>VLOOKUP(W3103,Lookup!A:B,2,0)</f>
        <v>Legal</v>
      </c>
    </row>
    <row r="3104" spans="1:39" x14ac:dyDescent="0.25">
      <c r="A3104" t="s">
        <v>33</v>
      </c>
      <c r="B3104" s="1" t="s">
        <v>2532</v>
      </c>
      <c r="C3104" s="1" t="s">
        <v>35</v>
      </c>
      <c r="D3104" s="1" t="s">
        <v>36</v>
      </c>
      <c r="E3104" s="1" t="s">
        <v>36</v>
      </c>
      <c r="F3104" s="1" t="s">
        <v>37</v>
      </c>
      <c r="G3104" t="s">
        <v>2533</v>
      </c>
      <c r="H3104" t="s">
        <v>39</v>
      </c>
      <c r="I3104" t="s">
        <v>40</v>
      </c>
      <c r="J3104" t="s">
        <v>40</v>
      </c>
      <c r="K3104" t="s">
        <v>40</v>
      </c>
      <c r="L3104" s="4">
        <v>6900</v>
      </c>
      <c r="M3104" s="2">
        <v>43983</v>
      </c>
      <c r="N3104" t="s">
        <v>41</v>
      </c>
      <c r="O3104" t="s">
        <v>42</v>
      </c>
      <c r="P3104" t="s">
        <v>3254</v>
      </c>
      <c r="Q3104" t="s">
        <v>3255</v>
      </c>
      <c r="R3104" t="s">
        <v>3195</v>
      </c>
      <c r="S3104" s="3">
        <v>43986</v>
      </c>
      <c r="T3104" t="s">
        <v>46</v>
      </c>
      <c r="U3104">
        <v>23</v>
      </c>
      <c r="V3104" t="s">
        <v>47</v>
      </c>
      <c r="W3104" t="s">
        <v>2374</v>
      </c>
      <c r="X3104">
        <v>4846</v>
      </c>
      <c r="Y3104" s="3">
        <v>43910</v>
      </c>
      <c r="Z3104">
        <v>165083938</v>
      </c>
      <c r="AB3104" t="s">
        <v>49</v>
      </c>
      <c r="AD3104" t="s">
        <v>3257</v>
      </c>
      <c r="AE3104">
        <v>1</v>
      </c>
      <c r="AF3104">
        <v>6900</v>
      </c>
      <c r="AH3104" t="str">
        <f>VLOOKUP(B3104,'cc Lookup'!A:J,10,0)</f>
        <v>Human Resources</v>
      </c>
      <c r="AI3104" t="str">
        <f>VLOOKUP(B3104,'cc Lookup'!A:E,5,0)</f>
        <v>HR</v>
      </c>
      <c r="AJ3104" t="s">
        <v>6737</v>
      </c>
      <c r="AK3104" t="str">
        <f t="shared" si="96"/>
        <v>E35211 Employee Resourcing</v>
      </c>
      <c r="AL3104" t="str">
        <f t="shared" si="97"/>
        <v>7310 Legal / Prof Fees</v>
      </c>
      <c r="AM3104" t="str">
        <f>VLOOKUP(W3104,Lookup!A:B,2,0)</f>
        <v>Other</v>
      </c>
    </row>
    <row r="3105" spans="1:39" x14ac:dyDescent="0.25">
      <c r="A3105" t="s">
        <v>33</v>
      </c>
      <c r="B3105" s="1" t="s">
        <v>2532</v>
      </c>
      <c r="C3105" s="1" t="s">
        <v>35</v>
      </c>
      <c r="D3105" s="1" t="s">
        <v>36</v>
      </c>
      <c r="E3105" s="1" t="s">
        <v>36</v>
      </c>
      <c r="F3105" s="1" t="s">
        <v>37</v>
      </c>
      <c r="G3105" t="s">
        <v>2533</v>
      </c>
      <c r="H3105" t="s">
        <v>39</v>
      </c>
      <c r="I3105" t="s">
        <v>40</v>
      </c>
      <c r="J3105" t="s">
        <v>40</v>
      </c>
      <c r="K3105" t="s">
        <v>40</v>
      </c>
      <c r="L3105" s="4">
        <v>4600</v>
      </c>
      <c r="M3105" s="2">
        <v>43983</v>
      </c>
      <c r="N3105" t="s">
        <v>41</v>
      </c>
      <c r="O3105" t="s">
        <v>42</v>
      </c>
      <c r="P3105" t="s">
        <v>3258</v>
      </c>
      <c r="Q3105" t="s">
        <v>3259</v>
      </c>
      <c r="R3105" t="s">
        <v>3195</v>
      </c>
      <c r="S3105" s="3">
        <v>44008</v>
      </c>
      <c r="T3105" t="s">
        <v>46</v>
      </c>
      <c r="U3105">
        <v>55</v>
      </c>
      <c r="V3105" t="s">
        <v>47</v>
      </c>
      <c r="W3105" t="s">
        <v>2374</v>
      </c>
      <c r="X3105">
        <v>4920</v>
      </c>
      <c r="Y3105" s="3">
        <v>43951</v>
      </c>
      <c r="Z3105">
        <v>165085045</v>
      </c>
      <c r="AB3105" t="s">
        <v>3260</v>
      </c>
      <c r="AE3105">
        <v>1</v>
      </c>
      <c r="AF3105">
        <v>4600</v>
      </c>
      <c r="AH3105" t="str">
        <f>VLOOKUP(B3105,'cc Lookup'!A:J,10,0)</f>
        <v>Human Resources</v>
      </c>
      <c r="AI3105" t="str">
        <f>VLOOKUP(B3105,'cc Lookup'!A:E,5,0)</f>
        <v>HR</v>
      </c>
      <c r="AJ3105" t="s">
        <v>6737</v>
      </c>
      <c r="AK3105" t="str">
        <f t="shared" si="96"/>
        <v>E35211 Employee Resourcing</v>
      </c>
      <c r="AL3105" t="str">
        <f t="shared" si="97"/>
        <v>7310 Legal / Prof Fees</v>
      </c>
      <c r="AM3105" t="str">
        <f>VLOOKUP(W3105,Lookup!A:B,2,0)</f>
        <v>Other</v>
      </c>
    </row>
    <row r="3106" spans="1:39" x14ac:dyDescent="0.25">
      <c r="A3106" t="s">
        <v>33</v>
      </c>
      <c r="B3106" s="1" t="s">
        <v>2532</v>
      </c>
      <c r="C3106" s="1" t="s">
        <v>35</v>
      </c>
      <c r="D3106" s="1" t="s">
        <v>36</v>
      </c>
      <c r="E3106" s="1" t="s">
        <v>36</v>
      </c>
      <c r="F3106" s="1" t="s">
        <v>37</v>
      </c>
      <c r="G3106" t="s">
        <v>2533</v>
      </c>
      <c r="H3106" t="s">
        <v>39</v>
      </c>
      <c r="I3106" t="s">
        <v>40</v>
      </c>
      <c r="J3106" t="s">
        <v>40</v>
      </c>
      <c r="K3106" t="s">
        <v>40</v>
      </c>
      <c r="L3106" s="4">
        <v>4025</v>
      </c>
      <c r="M3106" s="2">
        <v>43983</v>
      </c>
      <c r="N3106" t="s">
        <v>41</v>
      </c>
      <c r="O3106" t="s">
        <v>42</v>
      </c>
      <c r="P3106" t="s">
        <v>3258</v>
      </c>
      <c r="Q3106" t="s">
        <v>3259</v>
      </c>
      <c r="R3106" t="s">
        <v>3195</v>
      </c>
      <c r="S3106" s="3">
        <v>44008</v>
      </c>
      <c r="T3106" t="s">
        <v>46</v>
      </c>
      <c r="U3106">
        <v>55</v>
      </c>
      <c r="V3106" t="s">
        <v>47</v>
      </c>
      <c r="W3106" t="s">
        <v>2374</v>
      </c>
      <c r="X3106">
        <v>4921</v>
      </c>
      <c r="Y3106" s="3">
        <v>43951</v>
      </c>
      <c r="Z3106">
        <v>165085046</v>
      </c>
      <c r="AB3106" t="s">
        <v>3260</v>
      </c>
      <c r="AE3106">
        <v>1</v>
      </c>
      <c r="AF3106">
        <v>4025</v>
      </c>
      <c r="AH3106" t="str">
        <f>VLOOKUP(B3106,'cc Lookup'!A:J,10,0)</f>
        <v>Human Resources</v>
      </c>
      <c r="AI3106" t="str">
        <f>VLOOKUP(B3106,'cc Lookup'!A:E,5,0)</f>
        <v>HR</v>
      </c>
      <c r="AJ3106" t="s">
        <v>6737</v>
      </c>
      <c r="AK3106" t="str">
        <f t="shared" si="96"/>
        <v>E35211 Employee Resourcing</v>
      </c>
      <c r="AL3106" t="str">
        <f t="shared" si="97"/>
        <v>7310 Legal / Prof Fees</v>
      </c>
      <c r="AM3106" t="str">
        <f>VLOOKUP(W3106,Lookup!A:B,2,0)</f>
        <v>Other</v>
      </c>
    </row>
    <row r="3107" spans="1:39" x14ac:dyDescent="0.25">
      <c r="A3107" t="s">
        <v>33</v>
      </c>
      <c r="B3107" s="1" t="s">
        <v>2532</v>
      </c>
      <c r="C3107" s="1" t="s">
        <v>35</v>
      </c>
      <c r="D3107" s="1" t="s">
        <v>36</v>
      </c>
      <c r="E3107" s="1" t="s">
        <v>36</v>
      </c>
      <c r="F3107" s="1" t="s">
        <v>37</v>
      </c>
      <c r="G3107" t="s">
        <v>2533</v>
      </c>
      <c r="H3107" t="s">
        <v>39</v>
      </c>
      <c r="I3107" t="s">
        <v>40</v>
      </c>
      <c r="J3107" t="s">
        <v>40</v>
      </c>
      <c r="K3107" t="s">
        <v>40</v>
      </c>
      <c r="L3107" s="4">
        <v>4600</v>
      </c>
      <c r="M3107" s="2">
        <v>43983</v>
      </c>
      <c r="N3107" t="s">
        <v>41</v>
      </c>
      <c r="O3107" t="s">
        <v>42</v>
      </c>
      <c r="P3107" t="s">
        <v>3258</v>
      </c>
      <c r="Q3107" t="s">
        <v>3259</v>
      </c>
      <c r="R3107" t="s">
        <v>3195</v>
      </c>
      <c r="S3107" s="3">
        <v>44008</v>
      </c>
      <c r="T3107" t="s">
        <v>46</v>
      </c>
      <c r="U3107">
        <v>55</v>
      </c>
      <c r="V3107" t="s">
        <v>47</v>
      </c>
      <c r="W3107" t="s">
        <v>2374</v>
      </c>
      <c r="X3107" t="s">
        <v>3261</v>
      </c>
      <c r="Y3107" s="3">
        <v>43982</v>
      </c>
      <c r="Z3107">
        <v>165085203</v>
      </c>
      <c r="AB3107" t="s">
        <v>3260</v>
      </c>
      <c r="AE3107">
        <v>1</v>
      </c>
      <c r="AF3107">
        <v>4600</v>
      </c>
      <c r="AH3107" t="str">
        <f>VLOOKUP(B3107,'cc Lookup'!A:J,10,0)</f>
        <v>Human Resources</v>
      </c>
      <c r="AI3107" t="str">
        <f>VLOOKUP(B3107,'cc Lookup'!A:E,5,0)</f>
        <v>HR</v>
      </c>
      <c r="AJ3107" t="s">
        <v>6737</v>
      </c>
      <c r="AK3107" t="str">
        <f t="shared" si="96"/>
        <v>E35211 Employee Resourcing</v>
      </c>
      <c r="AL3107" t="str">
        <f t="shared" si="97"/>
        <v>7310 Legal / Prof Fees</v>
      </c>
      <c r="AM3107" t="str">
        <f>VLOOKUP(W3107,Lookup!A:B,2,0)</f>
        <v>Other</v>
      </c>
    </row>
    <row r="3108" spans="1:39" x14ac:dyDescent="0.25">
      <c r="A3108" t="s">
        <v>33</v>
      </c>
      <c r="B3108" s="1" t="s">
        <v>2532</v>
      </c>
      <c r="C3108" s="1" t="s">
        <v>35</v>
      </c>
      <c r="D3108" s="1" t="s">
        <v>36</v>
      </c>
      <c r="E3108" s="1" t="s">
        <v>36</v>
      </c>
      <c r="F3108" s="1" t="s">
        <v>37</v>
      </c>
      <c r="G3108" t="s">
        <v>2533</v>
      </c>
      <c r="H3108" t="s">
        <v>39</v>
      </c>
      <c r="I3108" t="s">
        <v>40</v>
      </c>
      <c r="J3108" t="s">
        <v>40</v>
      </c>
      <c r="K3108" t="s">
        <v>40</v>
      </c>
      <c r="L3108" s="4">
        <v>3450</v>
      </c>
      <c r="M3108" s="2">
        <v>43983</v>
      </c>
      <c r="N3108" t="s">
        <v>41</v>
      </c>
      <c r="O3108" t="s">
        <v>42</v>
      </c>
      <c r="P3108" t="s">
        <v>3258</v>
      </c>
      <c r="Q3108" t="s">
        <v>3259</v>
      </c>
      <c r="R3108" t="s">
        <v>3195</v>
      </c>
      <c r="S3108" s="3">
        <v>44008</v>
      </c>
      <c r="T3108" t="s">
        <v>46</v>
      </c>
      <c r="U3108">
        <v>55</v>
      </c>
      <c r="V3108" t="s">
        <v>47</v>
      </c>
      <c r="W3108" t="s">
        <v>2374</v>
      </c>
      <c r="X3108" t="s">
        <v>3262</v>
      </c>
      <c r="Y3108" s="3">
        <v>43982</v>
      </c>
      <c r="Z3108">
        <v>165085202</v>
      </c>
      <c r="AB3108" t="s">
        <v>3260</v>
      </c>
      <c r="AE3108">
        <v>1</v>
      </c>
      <c r="AF3108">
        <v>3450</v>
      </c>
      <c r="AH3108" t="str">
        <f>VLOOKUP(B3108,'cc Lookup'!A:J,10,0)</f>
        <v>Human Resources</v>
      </c>
      <c r="AI3108" t="str">
        <f>VLOOKUP(B3108,'cc Lookup'!A:E,5,0)</f>
        <v>HR</v>
      </c>
      <c r="AJ3108" t="s">
        <v>6737</v>
      </c>
      <c r="AK3108" t="str">
        <f t="shared" si="96"/>
        <v>E35211 Employee Resourcing</v>
      </c>
      <c r="AL3108" t="str">
        <f t="shared" si="97"/>
        <v>7310 Legal / Prof Fees</v>
      </c>
      <c r="AM3108" t="str">
        <f>VLOOKUP(W3108,Lookup!A:B,2,0)</f>
        <v>Other</v>
      </c>
    </row>
    <row r="3109" spans="1:39" x14ac:dyDescent="0.25">
      <c r="A3109" t="s">
        <v>33</v>
      </c>
      <c r="B3109" s="1" t="s">
        <v>2532</v>
      </c>
      <c r="C3109" s="1" t="s">
        <v>35</v>
      </c>
      <c r="D3109" s="1" t="s">
        <v>36</v>
      </c>
      <c r="E3109" s="1" t="s">
        <v>36</v>
      </c>
      <c r="F3109" s="1" t="s">
        <v>37</v>
      </c>
      <c r="G3109" t="s">
        <v>2533</v>
      </c>
      <c r="H3109" t="s">
        <v>39</v>
      </c>
      <c r="I3109" t="s">
        <v>40</v>
      </c>
      <c r="J3109" t="s">
        <v>40</v>
      </c>
      <c r="K3109" t="s">
        <v>40</v>
      </c>
      <c r="L3109" s="4">
        <v>-3597.6</v>
      </c>
      <c r="M3109" s="2">
        <v>43983</v>
      </c>
      <c r="N3109" t="s">
        <v>103</v>
      </c>
      <c r="O3109" t="s">
        <v>104</v>
      </c>
      <c r="P3109" t="s">
        <v>3080</v>
      </c>
      <c r="Q3109" t="s">
        <v>3206</v>
      </c>
      <c r="R3109" t="s">
        <v>3207</v>
      </c>
      <c r="S3109" s="3">
        <v>43980</v>
      </c>
      <c r="T3109" t="s">
        <v>46</v>
      </c>
      <c r="U3109">
        <v>2900</v>
      </c>
      <c r="V3109" t="s">
        <v>2923</v>
      </c>
      <c r="W3109" t="s">
        <v>2924</v>
      </c>
      <c r="X3109">
        <v>165083936</v>
      </c>
      <c r="Y3109" s="3">
        <v>43921</v>
      </c>
      <c r="AC3109" t="s">
        <v>2925</v>
      </c>
      <c r="AH3109" t="str">
        <f>VLOOKUP(B3109,'cc Lookup'!A:J,10,0)</f>
        <v>Human Resources</v>
      </c>
      <c r="AI3109" t="str">
        <f>VLOOKUP(B3109,'cc Lookup'!A:E,5,0)</f>
        <v>HR</v>
      </c>
      <c r="AJ3109" t="s">
        <v>6737</v>
      </c>
      <c r="AK3109" t="str">
        <f t="shared" si="96"/>
        <v>E35211 Employee Resourcing</v>
      </c>
      <c r="AL3109" t="str">
        <f t="shared" si="97"/>
        <v>7310 Legal / Prof Fees</v>
      </c>
      <c r="AM3109" t="str">
        <f>VLOOKUP(W3109,Lookup!A:B,2,0)</f>
        <v>Other</v>
      </c>
    </row>
    <row r="3110" spans="1:39" x14ac:dyDescent="0.25">
      <c r="A3110" t="s">
        <v>33</v>
      </c>
      <c r="B3110" s="1" t="s">
        <v>2532</v>
      </c>
      <c r="C3110" s="1" t="s">
        <v>35</v>
      </c>
      <c r="D3110" s="1" t="s">
        <v>36</v>
      </c>
      <c r="E3110" s="1" t="s">
        <v>36</v>
      </c>
      <c r="F3110" s="1" t="s">
        <v>37</v>
      </c>
      <c r="G3110" t="s">
        <v>2533</v>
      </c>
      <c r="H3110" t="s">
        <v>39</v>
      </c>
      <c r="I3110" t="s">
        <v>40</v>
      </c>
      <c r="J3110" t="s">
        <v>40</v>
      </c>
      <c r="K3110" t="s">
        <v>40</v>
      </c>
      <c r="L3110" s="4">
        <v>-8280</v>
      </c>
      <c r="M3110" s="2">
        <v>43983</v>
      </c>
      <c r="N3110" t="s">
        <v>103</v>
      </c>
      <c r="O3110" t="s">
        <v>104</v>
      </c>
      <c r="P3110" t="s">
        <v>3080</v>
      </c>
      <c r="Q3110" t="s">
        <v>3206</v>
      </c>
      <c r="R3110" t="s">
        <v>3207</v>
      </c>
      <c r="S3110" s="3">
        <v>43980</v>
      </c>
      <c r="T3110" t="s">
        <v>46</v>
      </c>
      <c r="U3110">
        <v>2901</v>
      </c>
      <c r="V3110" t="s">
        <v>2922</v>
      </c>
      <c r="W3110" t="s">
        <v>2374</v>
      </c>
      <c r="X3110">
        <v>165083938</v>
      </c>
      <c r="Y3110" s="3">
        <v>43921</v>
      </c>
      <c r="AC3110" t="s">
        <v>2921</v>
      </c>
      <c r="AH3110" t="str">
        <f>VLOOKUP(B3110,'cc Lookup'!A:J,10,0)</f>
        <v>Human Resources</v>
      </c>
      <c r="AI3110" t="str">
        <f>VLOOKUP(B3110,'cc Lookup'!A:E,5,0)</f>
        <v>HR</v>
      </c>
      <c r="AJ3110" t="s">
        <v>6737</v>
      </c>
      <c r="AK3110" t="str">
        <f t="shared" si="96"/>
        <v>E35211 Employee Resourcing</v>
      </c>
      <c r="AL3110" t="str">
        <f t="shared" si="97"/>
        <v>7310 Legal / Prof Fees</v>
      </c>
      <c r="AM3110" t="str">
        <f>VLOOKUP(W3110,Lookup!A:B,2,0)</f>
        <v>Other</v>
      </c>
    </row>
    <row r="3111" spans="1:39" x14ac:dyDescent="0.25">
      <c r="A3111" t="s">
        <v>33</v>
      </c>
      <c r="B3111" s="1" t="s">
        <v>2532</v>
      </c>
      <c r="C3111" s="1" t="s">
        <v>35</v>
      </c>
      <c r="D3111" s="1" t="s">
        <v>36</v>
      </c>
      <c r="E3111" s="1" t="s">
        <v>36</v>
      </c>
      <c r="F3111" s="1" t="s">
        <v>37</v>
      </c>
      <c r="G3111" t="s">
        <v>2533</v>
      </c>
      <c r="H3111" t="s">
        <v>39</v>
      </c>
      <c r="I3111" t="s">
        <v>40</v>
      </c>
      <c r="J3111" t="s">
        <v>40</v>
      </c>
      <c r="K3111" t="s">
        <v>40</v>
      </c>
      <c r="L3111" s="4">
        <v>-182.2</v>
      </c>
      <c r="M3111" s="2">
        <v>43983</v>
      </c>
      <c r="N3111" t="s">
        <v>103</v>
      </c>
      <c r="O3111" t="s">
        <v>104</v>
      </c>
      <c r="P3111" t="s">
        <v>3080</v>
      </c>
      <c r="Q3111" t="s">
        <v>3206</v>
      </c>
      <c r="R3111" t="s">
        <v>3207</v>
      </c>
      <c r="S3111" s="3">
        <v>43980</v>
      </c>
      <c r="T3111" t="s">
        <v>46</v>
      </c>
      <c r="U3111">
        <v>2902</v>
      </c>
      <c r="V3111" t="s">
        <v>2996</v>
      </c>
      <c r="W3111" t="s">
        <v>2789</v>
      </c>
      <c r="X3111">
        <v>165084075</v>
      </c>
      <c r="Y3111" s="3">
        <v>43924</v>
      </c>
      <c r="AC3111" t="s">
        <v>792</v>
      </c>
      <c r="AH3111" t="str">
        <f>VLOOKUP(B3111,'cc Lookup'!A:J,10,0)</f>
        <v>Human Resources</v>
      </c>
      <c r="AI3111" t="str">
        <f>VLOOKUP(B3111,'cc Lookup'!A:E,5,0)</f>
        <v>HR</v>
      </c>
      <c r="AJ3111" t="s">
        <v>6737</v>
      </c>
      <c r="AK3111" t="str">
        <f t="shared" si="96"/>
        <v>E35211 Employee Resourcing</v>
      </c>
      <c r="AL3111" t="str">
        <f t="shared" si="97"/>
        <v>7310 Legal / Prof Fees</v>
      </c>
      <c r="AM3111" t="str">
        <f>VLOOKUP(W3111,Lookup!A:B,2,0)</f>
        <v>Legal</v>
      </c>
    </row>
    <row r="3112" spans="1:39" x14ac:dyDescent="0.25">
      <c r="A3112" t="s">
        <v>33</v>
      </c>
      <c r="B3112" s="1" t="s">
        <v>2532</v>
      </c>
      <c r="C3112" s="1" t="s">
        <v>35</v>
      </c>
      <c r="D3112" s="1" t="s">
        <v>36</v>
      </c>
      <c r="E3112" s="1" t="s">
        <v>36</v>
      </c>
      <c r="F3112" s="1" t="s">
        <v>37</v>
      </c>
      <c r="G3112" t="s">
        <v>2533</v>
      </c>
      <c r="H3112" t="s">
        <v>39</v>
      </c>
      <c r="I3112" t="s">
        <v>40</v>
      </c>
      <c r="J3112" t="s">
        <v>40</v>
      </c>
      <c r="K3112" t="s">
        <v>40</v>
      </c>
      <c r="L3112" s="4">
        <v>920</v>
      </c>
      <c r="M3112" s="2">
        <v>43983</v>
      </c>
      <c r="N3112" t="s">
        <v>103</v>
      </c>
      <c r="O3112" t="s">
        <v>104</v>
      </c>
      <c r="P3112" t="s">
        <v>3208</v>
      </c>
      <c r="Q3112" t="s">
        <v>3209</v>
      </c>
      <c r="R3112" t="s">
        <v>3210</v>
      </c>
      <c r="S3112" s="3">
        <v>44012</v>
      </c>
      <c r="T3112" t="s">
        <v>46</v>
      </c>
      <c r="U3112">
        <v>3091</v>
      </c>
      <c r="V3112" t="s">
        <v>3263</v>
      </c>
      <c r="W3112" t="s">
        <v>2374</v>
      </c>
      <c r="X3112">
        <v>165085045</v>
      </c>
      <c r="Y3112" s="3">
        <v>43985</v>
      </c>
      <c r="AC3112" t="s">
        <v>2921</v>
      </c>
      <c r="AH3112" t="str">
        <f>VLOOKUP(B3112,'cc Lookup'!A:J,10,0)</f>
        <v>Human Resources</v>
      </c>
      <c r="AI3112" t="str">
        <f>VLOOKUP(B3112,'cc Lookup'!A:E,5,0)</f>
        <v>HR</v>
      </c>
      <c r="AJ3112" t="s">
        <v>6737</v>
      </c>
      <c r="AK3112" t="str">
        <f t="shared" si="96"/>
        <v>E35211 Employee Resourcing</v>
      </c>
      <c r="AL3112" t="str">
        <f t="shared" si="97"/>
        <v>7310 Legal / Prof Fees</v>
      </c>
      <c r="AM3112" t="str">
        <f>VLOOKUP(W3112,Lookup!A:B,2,0)</f>
        <v>Other</v>
      </c>
    </row>
    <row r="3113" spans="1:39" x14ac:dyDescent="0.25">
      <c r="A3113" t="s">
        <v>33</v>
      </c>
      <c r="B3113" s="1" t="s">
        <v>2532</v>
      </c>
      <c r="C3113" s="1" t="s">
        <v>35</v>
      </c>
      <c r="D3113" s="1" t="s">
        <v>36</v>
      </c>
      <c r="E3113" s="1" t="s">
        <v>36</v>
      </c>
      <c r="F3113" s="1" t="s">
        <v>37</v>
      </c>
      <c r="G3113" t="s">
        <v>2533</v>
      </c>
      <c r="H3113" t="s">
        <v>39</v>
      </c>
      <c r="I3113" t="s">
        <v>40</v>
      </c>
      <c r="J3113" t="s">
        <v>40</v>
      </c>
      <c r="K3113" t="s">
        <v>40</v>
      </c>
      <c r="L3113" s="4">
        <v>3597.6</v>
      </c>
      <c r="M3113" s="2">
        <v>43983</v>
      </c>
      <c r="N3113" t="s">
        <v>103</v>
      </c>
      <c r="O3113" t="s">
        <v>104</v>
      </c>
      <c r="P3113" t="s">
        <v>3208</v>
      </c>
      <c r="Q3113" t="s">
        <v>3209</v>
      </c>
      <c r="R3113" t="s">
        <v>3210</v>
      </c>
      <c r="S3113" s="3">
        <v>44012</v>
      </c>
      <c r="T3113" t="s">
        <v>46</v>
      </c>
      <c r="U3113">
        <v>3092</v>
      </c>
      <c r="V3113" t="s">
        <v>2923</v>
      </c>
      <c r="W3113" t="s">
        <v>2924</v>
      </c>
      <c r="X3113">
        <v>165083936</v>
      </c>
      <c r="Y3113" s="3">
        <v>43921</v>
      </c>
      <c r="AC3113" t="s">
        <v>2925</v>
      </c>
      <c r="AH3113" t="str">
        <f>VLOOKUP(B3113,'cc Lookup'!A:J,10,0)</f>
        <v>Human Resources</v>
      </c>
      <c r="AI3113" t="str">
        <f>VLOOKUP(B3113,'cc Lookup'!A:E,5,0)</f>
        <v>HR</v>
      </c>
      <c r="AJ3113" t="s">
        <v>6737</v>
      </c>
      <c r="AK3113" t="str">
        <f t="shared" si="96"/>
        <v>E35211 Employee Resourcing</v>
      </c>
      <c r="AL3113" t="str">
        <f t="shared" si="97"/>
        <v>7310 Legal / Prof Fees</v>
      </c>
      <c r="AM3113" t="str">
        <f>VLOOKUP(W3113,Lookup!A:B,2,0)</f>
        <v>Other</v>
      </c>
    </row>
    <row r="3114" spans="1:39" x14ac:dyDescent="0.25">
      <c r="A3114" t="s">
        <v>33</v>
      </c>
      <c r="B3114" s="1" t="s">
        <v>2532</v>
      </c>
      <c r="C3114" s="1" t="s">
        <v>35</v>
      </c>
      <c r="D3114" s="1" t="s">
        <v>36</v>
      </c>
      <c r="E3114" s="1" t="s">
        <v>36</v>
      </c>
      <c r="F3114" s="1" t="s">
        <v>37</v>
      </c>
      <c r="G3114" t="s">
        <v>2533</v>
      </c>
      <c r="H3114" t="s">
        <v>39</v>
      </c>
      <c r="I3114" t="s">
        <v>40</v>
      </c>
      <c r="J3114" t="s">
        <v>40</v>
      </c>
      <c r="K3114" t="s">
        <v>40</v>
      </c>
      <c r="L3114" s="4">
        <v>805</v>
      </c>
      <c r="M3114" s="2">
        <v>43983</v>
      </c>
      <c r="N3114" t="s">
        <v>103</v>
      </c>
      <c r="O3114" t="s">
        <v>104</v>
      </c>
      <c r="P3114" t="s">
        <v>3208</v>
      </c>
      <c r="Q3114" t="s">
        <v>3209</v>
      </c>
      <c r="R3114" t="s">
        <v>3210</v>
      </c>
      <c r="S3114" s="3">
        <v>44012</v>
      </c>
      <c r="T3114" t="s">
        <v>46</v>
      </c>
      <c r="U3114">
        <v>3093</v>
      </c>
      <c r="V3114" t="s">
        <v>3264</v>
      </c>
      <c r="W3114" t="s">
        <v>2374</v>
      </c>
      <c r="X3114">
        <v>165085046</v>
      </c>
      <c r="Y3114" s="3">
        <v>43984</v>
      </c>
      <c r="AC3114" t="s">
        <v>2921</v>
      </c>
      <c r="AH3114" t="str">
        <f>VLOOKUP(B3114,'cc Lookup'!A:J,10,0)</f>
        <v>Human Resources</v>
      </c>
      <c r="AI3114" t="str">
        <f>VLOOKUP(B3114,'cc Lookup'!A:E,5,0)</f>
        <v>HR</v>
      </c>
      <c r="AJ3114" t="s">
        <v>6737</v>
      </c>
      <c r="AK3114" t="str">
        <f t="shared" si="96"/>
        <v>E35211 Employee Resourcing</v>
      </c>
      <c r="AL3114" t="str">
        <f t="shared" si="97"/>
        <v>7310 Legal / Prof Fees</v>
      </c>
      <c r="AM3114" t="str">
        <f>VLOOKUP(W3114,Lookup!A:B,2,0)</f>
        <v>Other</v>
      </c>
    </row>
    <row r="3115" spans="1:39" x14ac:dyDescent="0.25">
      <c r="A3115" t="s">
        <v>33</v>
      </c>
      <c r="B3115" s="1" t="s">
        <v>2532</v>
      </c>
      <c r="C3115" s="1" t="s">
        <v>35</v>
      </c>
      <c r="D3115" s="1" t="s">
        <v>36</v>
      </c>
      <c r="E3115" s="1" t="s">
        <v>36</v>
      </c>
      <c r="F3115" s="1" t="s">
        <v>37</v>
      </c>
      <c r="G3115" t="s">
        <v>2533</v>
      </c>
      <c r="H3115" t="s">
        <v>39</v>
      </c>
      <c r="I3115" t="s">
        <v>40</v>
      </c>
      <c r="J3115" t="s">
        <v>40</v>
      </c>
      <c r="K3115" t="s">
        <v>40</v>
      </c>
      <c r="L3115" s="4">
        <v>1380</v>
      </c>
      <c r="M3115" s="2">
        <v>43983</v>
      </c>
      <c r="N3115" t="s">
        <v>103</v>
      </c>
      <c r="O3115" t="s">
        <v>104</v>
      </c>
      <c r="P3115" t="s">
        <v>3208</v>
      </c>
      <c r="Q3115" t="s">
        <v>3209</v>
      </c>
      <c r="R3115" t="s">
        <v>3210</v>
      </c>
      <c r="S3115" s="3">
        <v>44012</v>
      </c>
      <c r="T3115" t="s">
        <v>46</v>
      </c>
      <c r="U3115">
        <v>3094</v>
      </c>
      <c r="V3115" t="s">
        <v>2922</v>
      </c>
      <c r="W3115" t="s">
        <v>2374</v>
      </c>
      <c r="X3115">
        <v>165083938</v>
      </c>
      <c r="Y3115" s="3">
        <v>43921</v>
      </c>
      <c r="AC3115" t="s">
        <v>2921</v>
      </c>
      <c r="AH3115" t="str">
        <f>VLOOKUP(B3115,'cc Lookup'!A:J,10,0)</f>
        <v>Human Resources</v>
      </c>
      <c r="AI3115" t="str">
        <f>VLOOKUP(B3115,'cc Lookup'!A:E,5,0)</f>
        <v>HR</v>
      </c>
      <c r="AJ3115" t="s">
        <v>6737</v>
      </c>
      <c r="AK3115" t="str">
        <f t="shared" si="96"/>
        <v>E35211 Employee Resourcing</v>
      </c>
      <c r="AL3115" t="str">
        <f t="shared" si="97"/>
        <v>7310 Legal / Prof Fees</v>
      </c>
      <c r="AM3115" t="str">
        <f>VLOOKUP(W3115,Lookup!A:B,2,0)</f>
        <v>Other</v>
      </c>
    </row>
    <row r="3116" spans="1:39" x14ac:dyDescent="0.25">
      <c r="A3116" t="s">
        <v>33</v>
      </c>
      <c r="B3116" s="1" t="s">
        <v>2532</v>
      </c>
      <c r="C3116" s="1" t="s">
        <v>35</v>
      </c>
      <c r="D3116" s="1" t="s">
        <v>36</v>
      </c>
      <c r="E3116" s="1" t="s">
        <v>36</v>
      </c>
      <c r="F3116" s="1" t="s">
        <v>37</v>
      </c>
      <c r="G3116" t="s">
        <v>2533</v>
      </c>
      <c r="H3116" t="s">
        <v>39</v>
      </c>
      <c r="I3116" t="s">
        <v>40</v>
      </c>
      <c r="J3116" t="s">
        <v>40</v>
      </c>
      <c r="K3116" t="s">
        <v>40</v>
      </c>
      <c r="L3116" s="4">
        <v>182.2</v>
      </c>
      <c r="M3116" s="2">
        <v>43983</v>
      </c>
      <c r="N3116" t="s">
        <v>103</v>
      </c>
      <c r="O3116" t="s">
        <v>104</v>
      </c>
      <c r="P3116" t="s">
        <v>3208</v>
      </c>
      <c r="Q3116" t="s">
        <v>3209</v>
      </c>
      <c r="R3116" t="s">
        <v>3210</v>
      </c>
      <c r="S3116" s="3">
        <v>44012</v>
      </c>
      <c r="T3116" t="s">
        <v>46</v>
      </c>
      <c r="U3116">
        <v>3095</v>
      </c>
      <c r="V3116" t="s">
        <v>2996</v>
      </c>
      <c r="W3116" t="s">
        <v>2789</v>
      </c>
      <c r="X3116">
        <v>165084075</v>
      </c>
      <c r="Y3116" s="3">
        <v>43924</v>
      </c>
      <c r="AC3116" t="s">
        <v>792</v>
      </c>
      <c r="AH3116" t="str">
        <f>VLOOKUP(B3116,'cc Lookup'!A:J,10,0)</f>
        <v>Human Resources</v>
      </c>
      <c r="AI3116" t="str">
        <f>VLOOKUP(B3116,'cc Lookup'!A:E,5,0)</f>
        <v>HR</v>
      </c>
      <c r="AJ3116" t="s">
        <v>6737</v>
      </c>
      <c r="AK3116" t="str">
        <f t="shared" si="96"/>
        <v>E35211 Employee Resourcing</v>
      </c>
      <c r="AL3116" t="str">
        <f t="shared" si="97"/>
        <v>7310 Legal / Prof Fees</v>
      </c>
      <c r="AM3116" t="str">
        <f>VLOOKUP(W3116,Lookup!A:B,2,0)</f>
        <v>Legal</v>
      </c>
    </row>
    <row r="3117" spans="1:39" x14ac:dyDescent="0.25">
      <c r="A3117" t="s">
        <v>33</v>
      </c>
      <c r="B3117" s="1" t="s">
        <v>2532</v>
      </c>
      <c r="C3117" s="1" t="s">
        <v>35</v>
      </c>
      <c r="D3117" s="1" t="s">
        <v>36</v>
      </c>
      <c r="E3117" s="1" t="s">
        <v>36</v>
      </c>
      <c r="F3117" s="1" t="s">
        <v>37</v>
      </c>
      <c r="G3117" t="s">
        <v>2533</v>
      </c>
      <c r="H3117" t="s">
        <v>39</v>
      </c>
      <c r="I3117" t="s">
        <v>40</v>
      </c>
      <c r="J3117" t="s">
        <v>40</v>
      </c>
      <c r="K3117" t="s">
        <v>40</v>
      </c>
      <c r="L3117" s="4">
        <v>690</v>
      </c>
      <c r="M3117" s="2">
        <v>44013</v>
      </c>
      <c r="N3117" t="s">
        <v>311</v>
      </c>
      <c r="O3117" t="s">
        <v>56</v>
      </c>
      <c r="P3117" t="s">
        <v>3326</v>
      </c>
      <c r="Q3117" t="s">
        <v>3327</v>
      </c>
      <c r="R3117" t="s">
        <v>3328</v>
      </c>
      <c r="S3117" s="3">
        <v>44046</v>
      </c>
      <c r="T3117" t="s">
        <v>2266</v>
      </c>
      <c r="U3117">
        <v>1004</v>
      </c>
      <c r="V3117" t="s">
        <v>3335</v>
      </c>
      <c r="W3117" t="s">
        <v>3328</v>
      </c>
      <c r="Y3117" s="3">
        <v>44046</v>
      </c>
      <c r="AA3117" t="s">
        <v>3335</v>
      </c>
      <c r="AH3117" t="str">
        <f>VLOOKUP(B3117,'cc Lookup'!A:J,10,0)</f>
        <v>Human Resources</v>
      </c>
      <c r="AI3117" t="str">
        <f>VLOOKUP(B3117,'cc Lookup'!A:E,5,0)</f>
        <v>HR</v>
      </c>
      <c r="AJ3117" t="s">
        <v>6737</v>
      </c>
      <c r="AK3117" t="str">
        <f t="shared" si="96"/>
        <v>E35211 Employee Resourcing</v>
      </c>
      <c r="AL3117" t="str">
        <f t="shared" si="97"/>
        <v>7310 Legal / Prof Fees</v>
      </c>
      <c r="AM3117" t="str">
        <f>VLOOKUP(W3117,Lookup!A:B,2,0)</f>
        <v>Other</v>
      </c>
    </row>
    <row r="3118" spans="1:39" x14ac:dyDescent="0.25">
      <c r="A3118" t="s">
        <v>33</v>
      </c>
      <c r="B3118" s="1" t="s">
        <v>2532</v>
      </c>
      <c r="C3118" s="1" t="s">
        <v>35</v>
      </c>
      <c r="D3118" s="1" t="s">
        <v>36</v>
      </c>
      <c r="E3118" s="1" t="s">
        <v>36</v>
      </c>
      <c r="F3118" s="1" t="s">
        <v>37</v>
      </c>
      <c r="G3118" t="s">
        <v>2533</v>
      </c>
      <c r="H3118" t="s">
        <v>39</v>
      </c>
      <c r="I3118" t="s">
        <v>40</v>
      </c>
      <c r="J3118" t="s">
        <v>40</v>
      </c>
      <c r="K3118" t="s">
        <v>40</v>
      </c>
      <c r="L3118" s="4">
        <v>805</v>
      </c>
      <c r="M3118" s="2">
        <v>44013</v>
      </c>
      <c r="N3118" t="s">
        <v>311</v>
      </c>
      <c r="O3118" t="s">
        <v>56</v>
      </c>
      <c r="P3118" t="s">
        <v>3326</v>
      </c>
      <c r="Q3118" t="s">
        <v>3327</v>
      </c>
      <c r="R3118" t="s">
        <v>3328</v>
      </c>
      <c r="S3118" s="3">
        <v>44046</v>
      </c>
      <c r="T3118" t="s">
        <v>2266</v>
      </c>
      <c r="U3118">
        <v>1005</v>
      </c>
      <c r="V3118" t="s">
        <v>3336</v>
      </c>
      <c r="W3118" t="s">
        <v>3328</v>
      </c>
      <c r="Y3118" s="3">
        <v>44046</v>
      </c>
      <c r="AA3118" t="s">
        <v>3336</v>
      </c>
      <c r="AH3118" t="str">
        <f>VLOOKUP(B3118,'cc Lookup'!A:J,10,0)</f>
        <v>Human Resources</v>
      </c>
      <c r="AI3118" t="str">
        <f>VLOOKUP(B3118,'cc Lookup'!A:E,5,0)</f>
        <v>HR</v>
      </c>
      <c r="AJ3118" t="s">
        <v>6737</v>
      </c>
      <c r="AK3118" t="str">
        <f t="shared" si="96"/>
        <v>E35211 Employee Resourcing</v>
      </c>
      <c r="AL3118" t="str">
        <f t="shared" si="97"/>
        <v>7310 Legal / Prof Fees</v>
      </c>
      <c r="AM3118" t="str">
        <f>VLOOKUP(W3118,Lookup!A:B,2,0)</f>
        <v>Other</v>
      </c>
    </row>
    <row r="3119" spans="1:39" x14ac:dyDescent="0.25">
      <c r="A3119" t="s">
        <v>33</v>
      </c>
      <c r="B3119" s="1" t="s">
        <v>2532</v>
      </c>
      <c r="C3119" s="1" t="s">
        <v>35</v>
      </c>
      <c r="D3119" s="1" t="s">
        <v>36</v>
      </c>
      <c r="E3119" s="1" t="s">
        <v>36</v>
      </c>
      <c r="F3119" s="1" t="s">
        <v>37</v>
      </c>
      <c r="G3119" t="s">
        <v>2533</v>
      </c>
      <c r="H3119" t="s">
        <v>39</v>
      </c>
      <c r="I3119" t="s">
        <v>40</v>
      </c>
      <c r="J3119" t="s">
        <v>40</v>
      </c>
      <c r="K3119" t="s">
        <v>40</v>
      </c>
      <c r="L3119" s="4">
        <v>920</v>
      </c>
      <c r="M3119" s="2">
        <v>44013</v>
      </c>
      <c r="N3119" t="s">
        <v>311</v>
      </c>
      <c r="O3119" t="s">
        <v>56</v>
      </c>
      <c r="P3119" t="s">
        <v>3326</v>
      </c>
      <c r="Q3119" t="s">
        <v>3327</v>
      </c>
      <c r="R3119" t="s">
        <v>3328</v>
      </c>
      <c r="S3119" s="3">
        <v>44046</v>
      </c>
      <c r="T3119" t="s">
        <v>2266</v>
      </c>
      <c r="U3119">
        <v>1006</v>
      </c>
      <c r="V3119" t="s">
        <v>3337</v>
      </c>
      <c r="W3119" t="s">
        <v>3328</v>
      </c>
      <c r="Y3119" s="3">
        <v>44046</v>
      </c>
      <c r="AA3119" t="s">
        <v>3337</v>
      </c>
      <c r="AH3119" t="str">
        <f>VLOOKUP(B3119,'cc Lookup'!A:J,10,0)</f>
        <v>Human Resources</v>
      </c>
      <c r="AI3119" t="str">
        <f>VLOOKUP(B3119,'cc Lookup'!A:E,5,0)</f>
        <v>HR</v>
      </c>
      <c r="AJ3119" t="s">
        <v>6737</v>
      </c>
      <c r="AK3119" t="str">
        <f t="shared" si="96"/>
        <v>E35211 Employee Resourcing</v>
      </c>
      <c r="AL3119" t="str">
        <f t="shared" si="97"/>
        <v>7310 Legal / Prof Fees</v>
      </c>
      <c r="AM3119" t="str">
        <f>VLOOKUP(W3119,Lookup!A:B,2,0)</f>
        <v>Other</v>
      </c>
    </row>
    <row r="3120" spans="1:39" x14ac:dyDescent="0.25">
      <c r="A3120" t="s">
        <v>33</v>
      </c>
      <c r="B3120" s="1" t="s">
        <v>2532</v>
      </c>
      <c r="C3120" s="1" t="s">
        <v>35</v>
      </c>
      <c r="D3120" s="1" t="s">
        <v>36</v>
      </c>
      <c r="E3120" s="1" t="s">
        <v>36</v>
      </c>
      <c r="F3120" s="1" t="s">
        <v>37</v>
      </c>
      <c r="G3120" t="s">
        <v>2533</v>
      </c>
      <c r="H3120" t="s">
        <v>39</v>
      </c>
      <c r="I3120" t="s">
        <v>40</v>
      </c>
      <c r="J3120" t="s">
        <v>40</v>
      </c>
      <c r="K3120" t="s">
        <v>40</v>
      </c>
      <c r="L3120" s="4">
        <v>920</v>
      </c>
      <c r="M3120" s="2">
        <v>44013</v>
      </c>
      <c r="N3120" t="s">
        <v>311</v>
      </c>
      <c r="O3120" t="s">
        <v>56</v>
      </c>
      <c r="P3120" t="s">
        <v>3326</v>
      </c>
      <c r="Q3120" t="s">
        <v>3327</v>
      </c>
      <c r="R3120" t="s">
        <v>3328</v>
      </c>
      <c r="S3120" s="3">
        <v>44046</v>
      </c>
      <c r="T3120" t="s">
        <v>2266</v>
      </c>
      <c r="U3120">
        <v>1007</v>
      </c>
      <c r="V3120" t="s">
        <v>3338</v>
      </c>
      <c r="W3120" t="s">
        <v>3328</v>
      </c>
      <c r="Y3120" s="3">
        <v>44046</v>
      </c>
      <c r="AA3120" t="s">
        <v>3338</v>
      </c>
      <c r="AH3120" t="str">
        <f>VLOOKUP(B3120,'cc Lookup'!A:J,10,0)</f>
        <v>Human Resources</v>
      </c>
      <c r="AI3120" t="str">
        <f>VLOOKUP(B3120,'cc Lookup'!A:E,5,0)</f>
        <v>HR</v>
      </c>
      <c r="AJ3120" t="s">
        <v>6737</v>
      </c>
      <c r="AK3120" t="str">
        <f t="shared" si="96"/>
        <v>E35211 Employee Resourcing</v>
      </c>
      <c r="AL3120" t="str">
        <f t="shared" si="97"/>
        <v>7310 Legal / Prof Fees</v>
      </c>
      <c r="AM3120" t="str">
        <f>VLOOKUP(W3120,Lookup!A:B,2,0)</f>
        <v>Other</v>
      </c>
    </row>
    <row r="3121" spans="1:39" x14ac:dyDescent="0.25">
      <c r="A3121" t="s">
        <v>33</v>
      </c>
      <c r="B3121" s="1" t="s">
        <v>2532</v>
      </c>
      <c r="C3121" s="1" t="s">
        <v>35</v>
      </c>
      <c r="D3121" s="1" t="s">
        <v>36</v>
      </c>
      <c r="E3121" s="1" t="s">
        <v>36</v>
      </c>
      <c r="F3121" s="1" t="s">
        <v>37</v>
      </c>
      <c r="G3121" t="s">
        <v>2533</v>
      </c>
      <c r="H3121" t="s">
        <v>39</v>
      </c>
      <c r="I3121" t="s">
        <v>40</v>
      </c>
      <c r="J3121" t="s">
        <v>40</v>
      </c>
      <c r="K3121" t="s">
        <v>40</v>
      </c>
      <c r="L3121" s="4">
        <v>1380</v>
      </c>
      <c r="M3121" s="2">
        <v>44013</v>
      </c>
      <c r="N3121" t="s">
        <v>311</v>
      </c>
      <c r="O3121" t="s">
        <v>56</v>
      </c>
      <c r="P3121" t="s">
        <v>3326</v>
      </c>
      <c r="Q3121" t="s">
        <v>3327</v>
      </c>
      <c r="R3121" t="s">
        <v>3328</v>
      </c>
      <c r="S3121" s="3">
        <v>44046</v>
      </c>
      <c r="T3121" t="s">
        <v>2266</v>
      </c>
      <c r="U3121">
        <v>1008</v>
      </c>
      <c r="V3121" t="s">
        <v>3339</v>
      </c>
      <c r="W3121" t="s">
        <v>3328</v>
      </c>
      <c r="Y3121" s="3">
        <v>44046</v>
      </c>
      <c r="AA3121" t="s">
        <v>3340</v>
      </c>
      <c r="AD3121" t="s">
        <v>3257</v>
      </c>
      <c r="AH3121" t="str">
        <f>VLOOKUP(B3121,'cc Lookup'!A:J,10,0)</f>
        <v>Human Resources</v>
      </c>
      <c r="AI3121" t="str">
        <f>VLOOKUP(B3121,'cc Lookup'!A:E,5,0)</f>
        <v>HR</v>
      </c>
      <c r="AJ3121" t="s">
        <v>6737</v>
      </c>
      <c r="AK3121" t="str">
        <f t="shared" si="96"/>
        <v>E35211 Employee Resourcing</v>
      </c>
      <c r="AL3121" t="str">
        <f t="shared" si="97"/>
        <v>7310 Legal / Prof Fees</v>
      </c>
      <c r="AM3121" t="str">
        <f>VLOOKUP(W3121,Lookup!A:B,2,0)</f>
        <v>Other</v>
      </c>
    </row>
    <row r="3122" spans="1:39" x14ac:dyDescent="0.25">
      <c r="A3122" t="s">
        <v>33</v>
      </c>
      <c r="B3122" s="1" t="s">
        <v>2532</v>
      </c>
      <c r="C3122" s="1" t="s">
        <v>35</v>
      </c>
      <c r="D3122" s="1" t="s">
        <v>36</v>
      </c>
      <c r="E3122" s="1" t="s">
        <v>36</v>
      </c>
      <c r="F3122" s="1" t="s">
        <v>37</v>
      </c>
      <c r="G3122" t="s">
        <v>2533</v>
      </c>
      <c r="H3122" t="s">
        <v>39</v>
      </c>
      <c r="I3122" t="s">
        <v>40</v>
      </c>
      <c r="J3122" t="s">
        <v>40</v>
      </c>
      <c r="K3122" t="s">
        <v>40</v>
      </c>
      <c r="L3122" s="4">
        <v>500</v>
      </c>
      <c r="M3122" s="2">
        <v>44013</v>
      </c>
      <c r="N3122" t="s">
        <v>41</v>
      </c>
      <c r="O3122" t="s">
        <v>42</v>
      </c>
      <c r="P3122" t="s">
        <v>3341</v>
      </c>
      <c r="Q3122" t="s">
        <v>3342</v>
      </c>
      <c r="R3122" t="s">
        <v>3282</v>
      </c>
      <c r="S3122" s="3">
        <v>44020</v>
      </c>
      <c r="T3122" t="s">
        <v>46</v>
      </c>
      <c r="U3122">
        <v>22</v>
      </c>
      <c r="V3122" t="s">
        <v>47</v>
      </c>
      <c r="W3122" t="s">
        <v>430</v>
      </c>
      <c r="X3122">
        <v>5121881</v>
      </c>
      <c r="Y3122" s="3">
        <v>44019</v>
      </c>
      <c r="Z3122">
        <v>165085812</v>
      </c>
      <c r="AB3122" t="s">
        <v>49</v>
      </c>
      <c r="AD3122" t="s">
        <v>3343</v>
      </c>
      <c r="AE3122">
        <v>1</v>
      </c>
      <c r="AF3122">
        <v>500</v>
      </c>
      <c r="AH3122" t="str">
        <f>VLOOKUP(B3122,'cc Lookup'!A:J,10,0)</f>
        <v>Human Resources</v>
      </c>
      <c r="AI3122" t="str">
        <f>VLOOKUP(B3122,'cc Lookup'!A:E,5,0)</f>
        <v>HR</v>
      </c>
      <c r="AJ3122" t="s">
        <v>6737</v>
      </c>
      <c r="AK3122" t="str">
        <f t="shared" si="96"/>
        <v>E35211 Employee Resourcing</v>
      </c>
      <c r="AL3122" t="str">
        <f t="shared" si="97"/>
        <v>7310 Legal / Prof Fees</v>
      </c>
      <c r="AM3122" t="str">
        <f>VLOOKUP(W3122,Lookup!A:B,2,0)</f>
        <v>Other</v>
      </c>
    </row>
    <row r="3123" spans="1:39" x14ac:dyDescent="0.25">
      <c r="A3123" t="s">
        <v>33</v>
      </c>
      <c r="B3123" s="1" t="s">
        <v>2532</v>
      </c>
      <c r="C3123" s="1" t="s">
        <v>35</v>
      </c>
      <c r="D3123" s="1" t="s">
        <v>36</v>
      </c>
      <c r="E3123" s="1" t="s">
        <v>36</v>
      </c>
      <c r="F3123" s="1" t="s">
        <v>37</v>
      </c>
      <c r="G3123" t="s">
        <v>2533</v>
      </c>
      <c r="H3123" t="s">
        <v>39</v>
      </c>
      <c r="I3123" t="s">
        <v>40</v>
      </c>
      <c r="J3123" t="s">
        <v>40</v>
      </c>
      <c r="K3123" t="s">
        <v>40</v>
      </c>
      <c r="L3123" s="4">
        <v>1200</v>
      </c>
      <c r="M3123" s="2">
        <v>44013</v>
      </c>
      <c r="N3123" t="s">
        <v>41</v>
      </c>
      <c r="O3123" t="s">
        <v>42</v>
      </c>
      <c r="P3123" t="s">
        <v>3344</v>
      </c>
      <c r="Q3123" t="s">
        <v>3345</v>
      </c>
      <c r="R3123" t="s">
        <v>3282</v>
      </c>
      <c r="S3123" s="3">
        <v>44032</v>
      </c>
      <c r="T3123" t="s">
        <v>46</v>
      </c>
      <c r="U3123">
        <v>35</v>
      </c>
      <c r="V3123" t="s">
        <v>47</v>
      </c>
      <c r="W3123" t="s">
        <v>3346</v>
      </c>
      <c r="X3123">
        <v>44342482</v>
      </c>
      <c r="Y3123" s="3">
        <v>44028</v>
      </c>
      <c r="Z3123">
        <v>165085826</v>
      </c>
      <c r="AB3123" t="s">
        <v>49</v>
      </c>
      <c r="AD3123" s="76" t="s">
        <v>3347</v>
      </c>
      <c r="AE3123">
        <v>1</v>
      </c>
      <c r="AF3123">
        <v>1200</v>
      </c>
      <c r="AH3123" t="str">
        <f>VLOOKUP(B3123,'cc Lookup'!A:J,10,0)</f>
        <v>Human Resources</v>
      </c>
      <c r="AI3123" t="str">
        <f>VLOOKUP(B3123,'cc Lookup'!A:E,5,0)</f>
        <v>HR</v>
      </c>
      <c r="AJ3123" t="s">
        <v>6737</v>
      </c>
      <c r="AK3123" t="str">
        <f t="shared" si="96"/>
        <v>E35211 Employee Resourcing</v>
      </c>
      <c r="AL3123" t="str">
        <f t="shared" si="97"/>
        <v>7310 Legal / Prof Fees</v>
      </c>
      <c r="AM3123" t="str">
        <f>VLOOKUP(W3123,Lookup!A:B,2,0)</f>
        <v>Other</v>
      </c>
    </row>
    <row r="3124" spans="1:39" x14ac:dyDescent="0.25">
      <c r="A3124" t="s">
        <v>33</v>
      </c>
      <c r="B3124" s="1" t="s">
        <v>2532</v>
      </c>
      <c r="C3124" s="1" t="s">
        <v>35</v>
      </c>
      <c r="D3124" s="1" t="s">
        <v>36</v>
      </c>
      <c r="E3124" s="1" t="s">
        <v>36</v>
      </c>
      <c r="F3124" s="1" t="s">
        <v>37</v>
      </c>
      <c r="G3124" t="s">
        <v>2533</v>
      </c>
      <c r="H3124" t="s">
        <v>39</v>
      </c>
      <c r="I3124" t="s">
        <v>40</v>
      </c>
      <c r="J3124" t="s">
        <v>40</v>
      </c>
      <c r="K3124" t="s">
        <v>40</v>
      </c>
      <c r="L3124" s="4">
        <v>-920</v>
      </c>
      <c r="M3124" s="2">
        <v>44013</v>
      </c>
      <c r="N3124" t="s">
        <v>103</v>
      </c>
      <c r="O3124" t="s">
        <v>104</v>
      </c>
      <c r="P3124" t="s">
        <v>3208</v>
      </c>
      <c r="Q3124" t="s">
        <v>3301</v>
      </c>
      <c r="R3124" t="s">
        <v>3302</v>
      </c>
      <c r="S3124" s="3">
        <v>44012</v>
      </c>
      <c r="T3124" t="s">
        <v>46</v>
      </c>
      <c r="U3124">
        <v>3091</v>
      </c>
      <c r="V3124" t="s">
        <v>3263</v>
      </c>
      <c r="W3124" t="s">
        <v>2374</v>
      </c>
      <c r="X3124">
        <v>165085045</v>
      </c>
      <c r="Y3124" s="3">
        <v>43985</v>
      </c>
      <c r="AC3124" t="s">
        <v>2921</v>
      </c>
      <c r="AH3124" t="str">
        <f>VLOOKUP(B3124,'cc Lookup'!A:J,10,0)</f>
        <v>Human Resources</v>
      </c>
      <c r="AI3124" t="str">
        <f>VLOOKUP(B3124,'cc Lookup'!A:E,5,0)</f>
        <v>HR</v>
      </c>
      <c r="AJ3124" t="s">
        <v>6737</v>
      </c>
      <c r="AK3124" t="str">
        <f t="shared" si="96"/>
        <v>E35211 Employee Resourcing</v>
      </c>
      <c r="AL3124" t="str">
        <f t="shared" si="97"/>
        <v>7310 Legal / Prof Fees</v>
      </c>
      <c r="AM3124" t="str">
        <f>VLOOKUP(W3124,Lookup!A:B,2,0)</f>
        <v>Other</v>
      </c>
    </row>
    <row r="3125" spans="1:39" x14ac:dyDescent="0.25">
      <c r="A3125" t="s">
        <v>33</v>
      </c>
      <c r="B3125" s="1" t="s">
        <v>2532</v>
      </c>
      <c r="C3125" s="1" t="s">
        <v>35</v>
      </c>
      <c r="D3125" s="1" t="s">
        <v>36</v>
      </c>
      <c r="E3125" s="1" t="s">
        <v>36</v>
      </c>
      <c r="F3125" s="1" t="s">
        <v>37</v>
      </c>
      <c r="G3125" t="s">
        <v>2533</v>
      </c>
      <c r="H3125" t="s">
        <v>39</v>
      </c>
      <c r="I3125" t="s">
        <v>40</v>
      </c>
      <c r="J3125" t="s">
        <v>40</v>
      </c>
      <c r="K3125" t="s">
        <v>40</v>
      </c>
      <c r="L3125" s="4">
        <v>-3597.6</v>
      </c>
      <c r="M3125" s="2">
        <v>44013</v>
      </c>
      <c r="N3125" t="s">
        <v>103</v>
      </c>
      <c r="O3125" t="s">
        <v>104</v>
      </c>
      <c r="P3125" t="s">
        <v>3208</v>
      </c>
      <c r="Q3125" t="s">
        <v>3301</v>
      </c>
      <c r="R3125" t="s">
        <v>3302</v>
      </c>
      <c r="S3125" s="3">
        <v>44012</v>
      </c>
      <c r="T3125" t="s">
        <v>46</v>
      </c>
      <c r="U3125">
        <v>3092</v>
      </c>
      <c r="V3125" t="s">
        <v>2923</v>
      </c>
      <c r="W3125" t="s">
        <v>2924</v>
      </c>
      <c r="X3125">
        <v>165083936</v>
      </c>
      <c r="Y3125" s="3">
        <v>43921</v>
      </c>
      <c r="AC3125" t="s">
        <v>2925</v>
      </c>
      <c r="AH3125" t="str">
        <f>VLOOKUP(B3125,'cc Lookup'!A:J,10,0)</f>
        <v>Human Resources</v>
      </c>
      <c r="AI3125" t="str">
        <f>VLOOKUP(B3125,'cc Lookup'!A:E,5,0)</f>
        <v>HR</v>
      </c>
      <c r="AJ3125" t="s">
        <v>6737</v>
      </c>
      <c r="AK3125" t="str">
        <f t="shared" si="96"/>
        <v>E35211 Employee Resourcing</v>
      </c>
      <c r="AL3125" t="str">
        <f t="shared" si="97"/>
        <v>7310 Legal / Prof Fees</v>
      </c>
      <c r="AM3125" t="str">
        <f>VLOOKUP(W3125,Lookup!A:B,2,0)</f>
        <v>Other</v>
      </c>
    </row>
    <row r="3126" spans="1:39" x14ac:dyDescent="0.25">
      <c r="A3126" t="s">
        <v>33</v>
      </c>
      <c r="B3126" s="1" t="s">
        <v>2532</v>
      </c>
      <c r="C3126" s="1" t="s">
        <v>35</v>
      </c>
      <c r="D3126" s="1" t="s">
        <v>36</v>
      </c>
      <c r="E3126" s="1" t="s">
        <v>36</v>
      </c>
      <c r="F3126" s="1" t="s">
        <v>37</v>
      </c>
      <c r="G3126" t="s">
        <v>2533</v>
      </c>
      <c r="H3126" t="s">
        <v>39</v>
      </c>
      <c r="I3126" t="s">
        <v>40</v>
      </c>
      <c r="J3126" t="s">
        <v>40</v>
      </c>
      <c r="K3126" t="s">
        <v>40</v>
      </c>
      <c r="L3126" s="4">
        <v>-805</v>
      </c>
      <c r="M3126" s="2">
        <v>44013</v>
      </c>
      <c r="N3126" t="s">
        <v>103</v>
      </c>
      <c r="O3126" t="s">
        <v>104</v>
      </c>
      <c r="P3126" t="s">
        <v>3208</v>
      </c>
      <c r="Q3126" t="s">
        <v>3301</v>
      </c>
      <c r="R3126" t="s">
        <v>3302</v>
      </c>
      <c r="S3126" s="3">
        <v>44012</v>
      </c>
      <c r="T3126" t="s">
        <v>46</v>
      </c>
      <c r="U3126">
        <v>3093</v>
      </c>
      <c r="V3126" t="s">
        <v>3264</v>
      </c>
      <c r="W3126" t="s">
        <v>2374</v>
      </c>
      <c r="X3126">
        <v>165085046</v>
      </c>
      <c r="Y3126" s="3">
        <v>43984</v>
      </c>
      <c r="AC3126" t="s">
        <v>2921</v>
      </c>
      <c r="AH3126" t="str">
        <f>VLOOKUP(B3126,'cc Lookup'!A:J,10,0)</f>
        <v>Human Resources</v>
      </c>
      <c r="AI3126" t="str">
        <f>VLOOKUP(B3126,'cc Lookup'!A:E,5,0)</f>
        <v>HR</v>
      </c>
      <c r="AJ3126" t="s">
        <v>6737</v>
      </c>
      <c r="AK3126" t="str">
        <f t="shared" si="96"/>
        <v>E35211 Employee Resourcing</v>
      </c>
      <c r="AL3126" t="str">
        <f t="shared" si="97"/>
        <v>7310 Legal / Prof Fees</v>
      </c>
      <c r="AM3126" t="str">
        <f>VLOOKUP(W3126,Lookup!A:B,2,0)</f>
        <v>Other</v>
      </c>
    </row>
    <row r="3127" spans="1:39" x14ac:dyDescent="0.25">
      <c r="A3127" t="s">
        <v>33</v>
      </c>
      <c r="B3127" s="1" t="s">
        <v>2532</v>
      </c>
      <c r="C3127" s="1" t="s">
        <v>35</v>
      </c>
      <c r="D3127" s="1" t="s">
        <v>36</v>
      </c>
      <c r="E3127" s="1" t="s">
        <v>36</v>
      </c>
      <c r="F3127" s="1" t="s">
        <v>37</v>
      </c>
      <c r="G3127" t="s">
        <v>2533</v>
      </c>
      <c r="H3127" t="s">
        <v>39</v>
      </c>
      <c r="I3127" t="s">
        <v>40</v>
      </c>
      <c r="J3127" t="s">
        <v>40</v>
      </c>
      <c r="K3127" t="s">
        <v>40</v>
      </c>
      <c r="L3127" s="4">
        <v>-1380</v>
      </c>
      <c r="M3127" s="2">
        <v>44013</v>
      </c>
      <c r="N3127" t="s">
        <v>103</v>
      </c>
      <c r="O3127" t="s">
        <v>104</v>
      </c>
      <c r="P3127" t="s">
        <v>3208</v>
      </c>
      <c r="Q3127" t="s">
        <v>3301</v>
      </c>
      <c r="R3127" t="s">
        <v>3302</v>
      </c>
      <c r="S3127" s="3">
        <v>44012</v>
      </c>
      <c r="T3127" t="s">
        <v>46</v>
      </c>
      <c r="U3127">
        <v>3094</v>
      </c>
      <c r="V3127" t="s">
        <v>2922</v>
      </c>
      <c r="W3127" t="s">
        <v>2374</v>
      </c>
      <c r="X3127">
        <v>165083938</v>
      </c>
      <c r="Y3127" s="3">
        <v>43921</v>
      </c>
      <c r="AC3127" t="s">
        <v>2921</v>
      </c>
      <c r="AH3127" t="str">
        <f>VLOOKUP(B3127,'cc Lookup'!A:J,10,0)</f>
        <v>Human Resources</v>
      </c>
      <c r="AI3127" t="str">
        <f>VLOOKUP(B3127,'cc Lookup'!A:E,5,0)</f>
        <v>HR</v>
      </c>
      <c r="AJ3127" t="s">
        <v>6737</v>
      </c>
      <c r="AK3127" t="str">
        <f t="shared" si="96"/>
        <v>E35211 Employee Resourcing</v>
      </c>
      <c r="AL3127" t="str">
        <f t="shared" si="97"/>
        <v>7310 Legal / Prof Fees</v>
      </c>
      <c r="AM3127" t="str">
        <f>VLOOKUP(W3127,Lookup!A:B,2,0)</f>
        <v>Other</v>
      </c>
    </row>
    <row r="3128" spans="1:39" x14ac:dyDescent="0.25">
      <c r="A3128" t="s">
        <v>33</v>
      </c>
      <c r="B3128" s="1" t="s">
        <v>2532</v>
      </c>
      <c r="C3128" s="1" t="s">
        <v>35</v>
      </c>
      <c r="D3128" s="1" t="s">
        <v>36</v>
      </c>
      <c r="E3128" s="1" t="s">
        <v>36</v>
      </c>
      <c r="F3128" s="1" t="s">
        <v>37</v>
      </c>
      <c r="G3128" t="s">
        <v>2533</v>
      </c>
      <c r="H3128" t="s">
        <v>39</v>
      </c>
      <c r="I3128" t="s">
        <v>40</v>
      </c>
      <c r="J3128" t="s">
        <v>40</v>
      </c>
      <c r="K3128" t="s">
        <v>40</v>
      </c>
      <c r="L3128" s="4">
        <v>-182.2</v>
      </c>
      <c r="M3128" s="2">
        <v>44013</v>
      </c>
      <c r="N3128" t="s">
        <v>103</v>
      </c>
      <c r="O3128" t="s">
        <v>104</v>
      </c>
      <c r="P3128" t="s">
        <v>3208</v>
      </c>
      <c r="Q3128" t="s">
        <v>3301</v>
      </c>
      <c r="R3128" t="s">
        <v>3302</v>
      </c>
      <c r="S3128" s="3">
        <v>44012</v>
      </c>
      <c r="T3128" t="s">
        <v>46</v>
      </c>
      <c r="U3128">
        <v>3095</v>
      </c>
      <c r="V3128" t="s">
        <v>2996</v>
      </c>
      <c r="W3128" t="s">
        <v>2789</v>
      </c>
      <c r="X3128">
        <v>165084075</v>
      </c>
      <c r="Y3128" s="3">
        <v>43924</v>
      </c>
      <c r="AC3128" t="s">
        <v>792</v>
      </c>
      <c r="AH3128" t="str">
        <f>VLOOKUP(B3128,'cc Lookup'!A:J,10,0)</f>
        <v>Human Resources</v>
      </c>
      <c r="AI3128" t="str">
        <f>VLOOKUP(B3128,'cc Lookup'!A:E,5,0)</f>
        <v>HR</v>
      </c>
      <c r="AJ3128" t="s">
        <v>6737</v>
      </c>
      <c r="AK3128" t="str">
        <f t="shared" si="96"/>
        <v>E35211 Employee Resourcing</v>
      </c>
      <c r="AL3128" t="str">
        <f t="shared" si="97"/>
        <v>7310 Legal / Prof Fees</v>
      </c>
      <c r="AM3128" t="str">
        <f>VLOOKUP(W3128,Lookup!A:B,2,0)</f>
        <v>Legal</v>
      </c>
    </row>
    <row r="3129" spans="1:39" x14ac:dyDescent="0.25">
      <c r="A3129" t="s">
        <v>33</v>
      </c>
      <c r="B3129" s="1" t="s">
        <v>2532</v>
      </c>
      <c r="C3129" s="1" t="s">
        <v>35</v>
      </c>
      <c r="D3129" s="1" t="s">
        <v>36</v>
      </c>
      <c r="E3129" s="1" t="s">
        <v>36</v>
      </c>
      <c r="F3129" s="1" t="s">
        <v>37</v>
      </c>
      <c r="G3129" t="s">
        <v>2533</v>
      </c>
      <c r="H3129" t="s">
        <v>39</v>
      </c>
      <c r="I3129" t="s">
        <v>40</v>
      </c>
      <c r="J3129" t="s">
        <v>40</v>
      </c>
      <c r="K3129" t="s">
        <v>40</v>
      </c>
      <c r="L3129" s="4">
        <v>805</v>
      </c>
      <c r="M3129" s="2">
        <v>44013</v>
      </c>
      <c r="N3129" t="s">
        <v>103</v>
      </c>
      <c r="O3129" t="s">
        <v>104</v>
      </c>
      <c r="P3129" t="s">
        <v>3303</v>
      </c>
      <c r="Q3129" t="s">
        <v>3304</v>
      </c>
      <c r="R3129" t="s">
        <v>3305</v>
      </c>
      <c r="S3129" s="3">
        <v>44043</v>
      </c>
      <c r="T3129" t="s">
        <v>46</v>
      </c>
      <c r="U3129">
        <v>3117</v>
      </c>
      <c r="V3129" t="s">
        <v>3264</v>
      </c>
      <c r="W3129" t="s">
        <v>2374</v>
      </c>
      <c r="X3129">
        <v>165085046</v>
      </c>
      <c r="Y3129" s="3">
        <v>43984</v>
      </c>
      <c r="AC3129" t="s">
        <v>2921</v>
      </c>
      <c r="AH3129" t="str">
        <f>VLOOKUP(B3129,'cc Lookup'!A:J,10,0)</f>
        <v>Human Resources</v>
      </c>
      <c r="AI3129" t="str">
        <f>VLOOKUP(B3129,'cc Lookup'!A:E,5,0)</f>
        <v>HR</v>
      </c>
      <c r="AJ3129" t="s">
        <v>6737</v>
      </c>
      <c r="AK3129" t="str">
        <f t="shared" si="96"/>
        <v>E35211 Employee Resourcing</v>
      </c>
      <c r="AL3129" t="str">
        <f t="shared" si="97"/>
        <v>7310 Legal / Prof Fees</v>
      </c>
      <c r="AM3129" t="str">
        <f>VLOOKUP(W3129,Lookup!A:B,2,0)</f>
        <v>Other</v>
      </c>
    </row>
    <row r="3130" spans="1:39" x14ac:dyDescent="0.25">
      <c r="A3130" t="s">
        <v>33</v>
      </c>
      <c r="B3130" s="1" t="s">
        <v>2532</v>
      </c>
      <c r="C3130" s="1" t="s">
        <v>35</v>
      </c>
      <c r="D3130" s="1" t="s">
        <v>36</v>
      </c>
      <c r="E3130" s="1" t="s">
        <v>36</v>
      </c>
      <c r="F3130" s="1" t="s">
        <v>37</v>
      </c>
      <c r="G3130" t="s">
        <v>2533</v>
      </c>
      <c r="H3130" t="s">
        <v>39</v>
      </c>
      <c r="I3130" t="s">
        <v>40</v>
      </c>
      <c r="J3130" t="s">
        <v>40</v>
      </c>
      <c r="K3130" t="s">
        <v>40</v>
      </c>
      <c r="L3130" s="4">
        <v>3597.6</v>
      </c>
      <c r="M3130" s="2">
        <v>44013</v>
      </c>
      <c r="N3130" t="s">
        <v>103</v>
      </c>
      <c r="O3130" t="s">
        <v>104</v>
      </c>
      <c r="P3130" t="s">
        <v>3303</v>
      </c>
      <c r="Q3130" t="s">
        <v>3304</v>
      </c>
      <c r="R3130" t="s">
        <v>3305</v>
      </c>
      <c r="S3130" s="3">
        <v>44043</v>
      </c>
      <c r="T3130" t="s">
        <v>46</v>
      </c>
      <c r="U3130">
        <v>3118</v>
      </c>
      <c r="V3130" t="s">
        <v>2923</v>
      </c>
      <c r="W3130" t="s">
        <v>2924</v>
      </c>
      <c r="X3130">
        <v>165083936</v>
      </c>
      <c r="Y3130" s="3">
        <v>43921</v>
      </c>
      <c r="AC3130" t="s">
        <v>2925</v>
      </c>
      <c r="AH3130" t="str">
        <f>VLOOKUP(B3130,'cc Lookup'!A:J,10,0)</f>
        <v>Human Resources</v>
      </c>
      <c r="AI3130" t="str">
        <f>VLOOKUP(B3130,'cc Lookup'!A:E,5,0)</f>
        <v>HR</v>
      </c>
      <c r="AJ3130" t="s">
        <v>6737</v>
      </c>
      <c r="AK3130" t="str">
        <f t="shared" si="96"/>
        <v>E35211 Employee Resourcing</v>
      </c>
      <c r="AL3130" t="str">
        <f t="shared" si="97"/>
        <v>7310 Legal / Prof Fees</v>
      </c>
      <c r="AM3130" t="str">
        <f>VLOOKUP(W3130,Lookup!A:B,2,0)</f>
        <v>Other</v>
      </c>
    </row>
    <row r="3131" spans="1:39" x14ac:dyDescent="0.25">
      <c r="A3131" t="s">
        <v>33</v>
      </c>
      <c r="B3131" s="1" t="s">
        <v>2532</v>
      </c>
      <c r="C3131" s="1" t="s">
        <v>35</v>
      </c>
      <c r="D3131" s="1" t="s">
        <v>36</v>
      </c>
      <c r="E3131" s="1" t="s">
        <v>36</v>
      </c>
      <c r="F3131" s="1" t="s">
        <v>37</v>
      </c>
      <c r="G3131" t="s">
        <v>2533</v>
      </c>
      <c r="H3131" t="s">
        <v>39</v>
      </c>
      <c r="I3131" t="s">
        <v>40</v>
      </c>
      <c r="J3131" t="s">
        <v>40</v>
      </c>
      <c r="K3131" t="s">
        <v>40</v>
      </c>
      <c r="L3131" s="4">
        <v>920</v>
      </c>
      <c r="M3131" s="2">
        <v>44013</v>
      </c>
      <c r="N3131" t="s">
        <v>103</v>
      </c>
      <c r="O3131" t="s">
        <v>104</v>
      </c>
      <c r="P3131" t="s">
        <v>3303</v>
      </c>
      <c r="Q3131" t="s">
        <v>3304</v>
      </c>
      <c r="R3131" t="s">
        <v>3305</v>
      </c>
      <c r="S3131" s="3">
        <v>44043</v>
      </c>
      <c r="T3131" t="s">
        <v>46</v>
      </c>
      <c r="U3131">
        <v>3119</v>
      </c>
      <c r="V3131" t="s">
        <v>3263</v>
      </c>
      <c r="W3131" t="s">
        <v>2374</v>
      </c>
      <c r="X3131">
        <v>165085045</v>
      </c>
      <c r="Y3131" s="3">
        <v>43985</v>
      </c>
      <c r="AC3131" t="s">
        <v>2921</v>
      </c>
      <c r="AH3131" t="str">
        <f>VLOOKUP(B3131,'cc Lookup'!A:J,10,0)</f>
        <v>Human Resources</v>
      </c>
      <c r="AI3131" t="str">
        <f>VLOOKUP(B3131,'cc Lookup'!A:E,5,0)</f>
        <v>HR</v>
      </c>
      <c r="AJ3131" t="s">
        <v>6737</v>
      </c>
      <c r="AK3131" t="str">
        <f t="shared" si="96"/>
        <v>E35211 Employee Resourcing</v>
      </c>
      <c r="AL3131" t="str">
        <f t="shared" si="97"/>
        <v>7310 Legal / Prof Fees</v>
      </c>
      <c r="AM3131" t="str">
        <f>VLOOKUP(W3131,Lookup!A:B,2,0)</f>
        <v>Other</v>
      </c>
    </row>
    <row r="3132" spans="1:39" x14ac:dyDescent="0.25">
      <c r="A3132" t="s">
        <v>33</v>
      </c>
      <c r="B3132" s="1" t="s">
        <v>2532</v>
      </c>
      <c r="C3132" s="1" t="s">
        <v>35</v>
      </c>
      <c r="D3132" s="1" t="s">
        <v>36</v>
      </c>
      <c r="E3132" s="1" t="s">
        <v>36</v>
      </c>
      <c r="F3132" s="1" t="s">
        <v>37</v>
      </c>
      <c r="G3132" t="s">
        <v>2533</v>
      </c>
      <c r="H3132" t="s">
        <v>39</v>
      </c>
      <c r="I3132" t="s">
        <v>40</v>
      </c>
      <c r="J3132" t="s">
        <v>40</v>
      </c>
      <c r="K3132" t="s">
        <v>40</v>
      </c>
      <c r="L3132" s="4">
        <v>5750</v>
      </c>
      <c r="M3132" s="2">
        <v>44013</v>
      </c>
      <c r="N3132" t="s">
        <v>103</v>
      </c>
      <c r="O3132" t="s">
        <v>104</v>
      </c>
      <c r="P3132" t="s">
        <v>3303</v>
      </c>
      <c r="Q3132" t="s">
        <v>3304</v>
      </c>
      <c r="R3132" t="s">
        <v>3305</v>
      </c>
      <c r="S3132" s="3">
        <v>44043</v>
      </c>
      <c r="T3132" t="s">
        <v>46</v>
      </c>
      <c r="U3132">
        <v>3120</v>
      </c>
      <c r="V3132" t="s">
        <v>3348</v>
      </c>
      <c r="W3132" t="s">
        <v>2374</v>
      </c>
      <c r="X3132">
        <v>165086193</v>
      </c>
      <c r="Y3132" s="3">
        <v>44042</v>
      </c>
      <c r="AC3132" t="s">
        <v>2921</v>
      </c>
      <c r="AH3132" t="str">
        <f>VLOOKUP(B3132,'cc Lookup'!A:J,10,0)</f>
        <v>Human Resources</v>
      </c>
      <c r="AI3132" t="str">
        <f>VLOOKUP(B3132,'cc Lookup'!A:E,5,0)</f>
        <v>HR</v>
      </c>
      <c r="AJ3132" t="s">
        <v>6737</v>
      </c>
      <c r="AK3132" t="str">
        <f t="shared" si="96"/>
        <v>E35211 Employee Resourcing</v>
      </c>
      <c r="AL3132" t="str">
        <f t="shared" si="97"/>
        <v>7310 Legal / Prof Fees</v>
      </c>
      <c r="AM3132" t="str">
        <f>VLOOKUP(W3132,Lookup!A:B,2,0)</f>
        <v>Other</v>
      </c>
    </row>
    <row r="3133" spans="1:39" x14ac:dyDescent="0.25">
      <c r="A3133" t="s">
        <v>33</v>
      </c>
      <c r="B3133" s="1" t="s">
        <v>2532</v>
      </c>
      <c r="C3133" s="1" t="s">
        <v>35</v>
      </c>
      <c r="D3133" s="1" t="s">
        <v>36</v>
      </c>
      <c r="E3133" s="1" t="s">
        <v>36</v>
      </c>
      <c r="F3133" s="1" t="s">
        <v>37</v>
      </c>
      <c r="G3133" t="s">
        <v>2533</v>
      </c>
      <c r="H3133" t="s">
        <v>39</v>
      </c>
      <c r="I3133" t="s">
        <v>40</v>
      </c>
      <c r="J3133" t="s">
        <v>40</v>
      </c>
      <c r="K3133" t="s">
        <v>40</v>
      </c>
      <c r="L3133" s="4">
        <v>1380</v>
      </c>
      <c r="M3133" s="2">
        <v>44013</v>
      </c>
      <c r="N3133" t="s">
        <v>103</v>
      </c>
      <c r="O3133" t="s">
        <v>104</v>
      </c>
      <c r="P3133" t="s">
        <v>3303</v>
      </c>
      <c r="Q3133" t="s">
        <v>3304</v>
      </c>
      <c r="R3133" t="s">
        <v>3305</v>
      </c>
      <c r="S3133" s="3">
        <v>44043</v>
      </c>
      <c r="T3133" t="s">
        <v>46</v>
      </c>
      <c r="U3133">
        <v>3121</v>
      </c>
      <c r="V3133" t="s">
        <v>2922</v>
      </c>
      <c r="W3133" t="s">
        <v>2374</v>
      </c>
      <c r="X3133">
        <v>165083938</v>
      </c>
      <c r="Y3133" s="3">
        <v>43921</v>
      </c>
      <c r="AC3133" t="s">
        <v>2921</v>
      </c>
      <c r="AH3133" t="str">
        <f>VLOOKUP(B3133,'cc Lookup'!A:J,10,0)</f>
        <v>Human Resources</v>
      </c>
      <c r="AI3133" t="str">
        <f>VLOOKUP(B3133,'cc Lookup'!A:E,5,0)</f>
        <v>HR</v>
      </c>
      <c r="AJ3133" t="s">
        <v>6737</v>
      </c>
      <c r="AK3133" t="str">
        <f t="shared" si="96"/>
        <v>E35211 Employee Resourcing</v>
      </c>
      <c r="AL3133" t="str">
        <f t="shared" si="97"/>
        <v>7310 Legal / Prof Fees</v>
      </c>
      <c r="AM3133" t="str">
        <f>VLOOKUP(W3133,Lookup!A:B,2,0)</f>
        <v>Other</v>
      </c>
    </row>
    <row r="3134" spans="1:39" x14ac:dyDescent="0.25">
      <c r="A3134" t="s">
        <v>33</v>
      </c>
      <c r="B3134" s="1" t="s">
        <v>2532</v>
      </c>
      <c r="C3134" s="1" t="s">
        <v>35</v>
      </c>
      <c r="D3134" s="1" t="s">
        <v>36</v>
      </c>
      <c r="E3134" s="1" t="s">
        <v>36</v>
      </c>
      <c r="F3134" s="1" t="s">
        <v>37</v>
      </c>
      <c r="G3134" t="s">
        <v>2533</v>
      </c>
      <c r="H3134" t="s">
        <v>39</v>
      </c>
      <c r="I3134" t="s">
        <v>40</v>
      </c>
      <c r="J3134" t="s">
        <v>40</v>
      </c>
      <c r="K3134" t="s">
        <v>40</v>
      </c>
      <c r="L3134" s="4">
        <v>182.2</v>
      </c>
      <c r="M3134" s="2">
        <v>44013</v>
      </c>
      <c r="N3134" t="s">
        <v>103</v>
      </c>
      <c r="O3134" t="s">
        <v>104</v>
      </c>
      <c r="P3134" t="s">
        <v>3303</v>
      </c>
      <c r="Q3134" t="s">
        <v>3304</v>
      </c>
      <c r="R3134" t="s">
        <v>3305</v>
      </c>
      <c r="S3134" s="3">
        <v>44043</v>
      </c>
      <c r="T3134" t="s">
        <v>46</v>
      </c>
      <c r="U3134">
        <v>3122</v>
      </c>
      <c r="V3134" t="s">
        <v>2996</v>
      </c>
      <c r="W3134" t="s">
        <v>2789</v>
      </c>
      <c r="X3134">
        <v>165084075</v>
      </c>
      <c r="Y3134" s="3">
        <v>43924</v>
      </c>
      <c r="AC3134" t="s">
        <v>792</v>
      </c>
      <c r="AH3134" t="str">
        <f>VLOOKUP(B3134,'cc Lookup'!A:J,10,0)</f>
        <v>Human Resources</v>
      </c>
      <c r="AI3134" t="str">
        <f>VLOOKUP(B3134,'cc Lookup'!A:E,5,0)</f>
        <v>HR</v>
      </c>
      <c r="AJ3134" t="s">
        <v>6737</v>
      </c>
      <c r="AK3134" t="str">
        <f t="shared" si="96"/>
        <v>E35211 Employee Resourcing</v>
      </c>
      <c r="AL3134" t="str">
        <f t="shared" si="97"/>
        <v>7310 Legal / Prof Fees</v>
      </c>
      <c r="AM3134" t="str">
        <f>VLOOKUP(W3134,Lookup!A:B,2,0)</f>
        <v>Legal</v>
      </c>
    </row>
    <row r="3135" spans="1:39" x14ac:dyDescent="0.25">
      <c r="A3135" t="s">
        <v>33</v>
      </c>
      <c r="B3135" s="1" t="s">
        <v>2532</v>
      </c>
      <c r="C3135" s="1" t="s">
        <v>35</v>
      </c>
      <c r="D3135" s="1" t="s">
        <v>36</v>
      </c>
      <c r="E3135" s="1" t="s">
        <v>36</v>
      </c>
      <c r="F3135" s="1" t="s">
        <v>37</v>
      </c>
      <c r="G3135" t="s">
        <v>2533</v>
      </c>
      <c r="H3135" t="s">
        <v>39</v>
      </c>
      <c r="I3135" t="s">
        <v>40</v>
      </c>
      <c r="J3135" t="s">
        <v>40</v>
      </c>
      <c r="K3135" t="s">
        <v>40</v>
      </c>
      <c r="L3135" s="4">
        <v>-805</v>
      </c>
      <c r="M3135" s="2">
        <v>44044</v>
      </c>
      <c r="N3135" t="s">
        <v>55</v>
      </c>
      <c r="O3135" t="s">
        <v>56</v>
      </c>
      <c r="P3135" t="s">
        <v>3445</v>
      </c>
      <c r="Q3135" t="s">
        <v>3446</v>
      </c>
      <c r="R3135" t="s">
        <v>3447</v>
      </c>
      <c r="S3135" s="3">
        <v>44077</v>
      </c>
      <c r="T3135" t="s">
        <v>350</v>
      </c>
      <c r="U3135">
        <v>20</v>
      </c>
      <c r="V3135" t="s">
        <v>3455</v>
      </c>
      <c r="W3135" t="s">
        <v>3447</v>
      </c>
      <c r="Y3135" s="3">
        <v>44077</v>
      </c>
      <c r="AA3135" t="s">
        <v>3455</v>
      </c>
      <c r="AH3135" t="str">
        <f>VLOOKUP(B3135,'cc Lookup'!A:J,10,0)</f>
        <v>Human Resources</v>
      </c>
      <c r="AI3135" t="str">
        <f>VLOOKUP(B3135,'cc Lookup'!A:E,5,0)</f>
        <v>HR</v>
      </c>
      <c r="AJ3135" t="s">
        <v>6737</v>
      </c>
      <c r="AK3135" t="str">
        <f t="shared" si="96"/>
        <v>E35211 Employee Resourcing</v>
      </c>
      <c r="AL3135" t="str">
        <f t="shared" si="97"/>
        <v>7310 Legal / Prof Fees</v>
      </c>
      <c r="AM3135" t="str">
        <f>VLOOKUP(W3135,Lookup!A:B,2,0)</f>
        <v>Other</v>
      </c>
    </row>
    <row r="3136" spans="1:39" x14ac:dyDescent="0.25">
      <c r="A3136" t="s">
        <v>33</v>
      </c>
      <c r="B3136" s="1" t="s">
        <v>2532</v>
      </c>
      <c r="C3136" s="1" t="s">
        <v>35</v>
      </c>
      <c r="D3136" s="1" t="s">
        <v>36</v>
      </c>
      <c r="E3136" s="1" t="s">
        <v>36</v>
      </c>
      <c r="F3136" s="1" t="s">
        <v>37</v>
      </c>
      <c r="G3136" t="s">
        <v>2533</v>
      </c>
      <c r="H3136" t="s">
        <v>39</v>
      </c>
      <c r="I3136" t="s">
        <v>40</v>
      </c>
      <c r="J3136" t="s">
        <v>40</v>
      </c>
      <c r="K3136" t="s">
        <v>40</v>
      </c>
      <c r="L3136" s="4">
        <v>-920</v>
      </c>
      <c r="M3136" s="2">
        <v>44044</v>
      </c>
      <c r="N3136" t="s">
        <v>55</v>
      </c>
      <c r="O3136" t="s">
        <v>56</v>
      </c>
      <c r="P3136" t="s">
        <v>3445</v>
      </c>
      <c r="Q3136" t="s">
        <v>3446</v>
      </c>
      <c r="R3136" t="s">
        <v>3447</v>
      </c>
      <c r="S3136" s="3">
        <v>44077</v>
      </c>
      <c r="T3136" t="s">
        <v>350</v>
      </c>
      <c r="U3136">
        <v>21</v>
      </c>
      <c r="V3136" t="s">
        <v>3456</v>
      </c>
      <c r="W3136" t="s">
        <v>3447</v>
      </c>
      <c r="Y3136" s="3">
        <v>44077</v>
      </c>
      <c r="AA3136" t="s">
        <v>3456</v>
      </c>
      <c r="AH3136" t="str">
        <f>VLOOKUP(B3136,'cc Lookup'!A:J,10,0)</f>
        <v>Human Resources</v>
      </c>
      <c r="AI3136" t="str">
        <f>VLOOKUP(B3136,'cc Lookup'!A:E,5,0)</f>
        <v>HR</v>
      </c>
      <c r="AJ3136" t="s">
        <v>6737</v>
      </c>
      <c r="AK3136" t="str">
        <f t="shared" si="96"/>
        <v>E35211 Employee Resourcing</v>
      </c>
      <c r="AL3136" t="str">
        <f t="shared" si="97"/>
        <v>7310 Legal / Prof Fees</v>
      </c>
      <c r="AM3136" t="str">
        <f>VLOOKUP(W3136,Lookup!A:B,2,0)</f>
        <v>Other</v>
      </c>
    </row>
    <row r="3137" spans="1:39" x14ac:dyDescent="0.25">
      <c r="A3137" t="s">
        <v>33</v>
      </c>
      <c r="B3137" s="1" t="s">
        <v>2532</v>
      </c>
      <c r="C3137" s="1" t="s">
        <v>35</v>
      </c>
      <c r="D3137" s="1" t="s">
        <v>36</v>
      </c>
      <c r="E3137" s="1" t="s">
        <v>36</v>
      </c>
      <c r="F3137" s="1" t="s">
        <v>37</v>
      </c>
      <c r="G3137" t="s">
        <v>2533</v>
      </c>
      <c r="H3137" t="s">
        <v>39</v>
      </c>
      <c r="I3137" t="s">
        <v>40</v>
      </c>
      <c r="J3137" t="s">
        <v>40</v>
      </c>
      <c r="K3137" t="s">
        <v>40</v>
      </c>
      <c r="L3137" s="4">
        <v>-3597.6</v>
      </c>
      <c r="M3137" s="2">
        <v>44044</v>
      </c>
      <c r="N3137" t="s">
        <v>55</v>
      </c>
      <c r="O3137" t="s">
        <v>56</v>
      </c>
      <c r="P3137" t="s">
        <v>3445</v>
      </c>
      <c r="Q3137" t="s">
        <v>3446</v>
      </c>
      <c r="R3137" t="s">
        <v>3447</v>
      </c>
      <c r="S3137" s="3">
        <v>44077</v>
      </c>
      <c r="T3137" t="s">
        <v>350</v>
      </c>
      <c r="U3137">
        <v>22</v>
      </c>
      <c r="V3137" t="s">
        <v>3457</v>
      </c>
      <c r="W3137" t="s">
        <v>3447</v>
      </c>
      <c r="Y3137" s="3">
        <v>44077</v>
      </c>
      <c r="AA3137" t="s">
        <v>3457</v>
      </c>
      <c r="AH3137" t="str">
        <f>VLOOKUP(B3137,'cc Lookup'!A:J,10,0)</f>
        <v>Human Resources</v>
      </c>
      <c r="AI3137" t="str">
        <f>VLOOKUP(B3137,'cc Lookup'!A:E,5,0)</f>
        <v>HR</v>
      </c>
      <c r="AJ3137" t="s">
        <v>6737</v>
      </c>
      <c r="AK3137" t="str">
        <f t="shared" si="96"/>
        <v>E35211 Employee Resourcing</v>
      </c>
      <c r="AL3137" t="str">
        <f t="shared" si="97"/>
        <v>7310 Legal / Prof Fees</v>
      </c>
      <c r="AM3137" t="str">
        <f>VLOOKUP(W3137,Lookup!A:B,2,0)</f>
        <v>Other</v>
      </c>
    </row>
    <row r="3138" spans="1:39" x14ac:dyDescent="0.25">
      <c r="A3138" t="s">
        <v>33</v>
      </c>
      <c r="B3138" s="1" t="s">
        <v>2532</v>
      </c>
      <c r="C3138" s="1" t="s">
        <v>35</v>
      </c>
      <c r="D3138" s="1" t="s">
        <v>36</v>
      </c>
      <c r="E3138" s="1" t="s">
        <v>36</v>
      </c>
      <c r="F3138" s="1" t="s">
        <v>37</v>
      </c>
      <c r="G3138" t="s">
        <v>2533</v>
      </c>
      <c r="H3138" t="s">
        <v>39</v>
      </c>
      <c r="I3138" t="s">
        <v>40</v>
      </c>
      <c r="J3138" t="s">
        <v>40</v>
      </c>
      <c r="K3138" t="s">
        <v>40</v>
      </c>
      <c r="L3138" s="4">
        <v>-5750</v>
      </c>
      <c r="M3138" s="2">
        <v>44044</v>
      </c>
      <c r="N3138" t="s">
        <v>55</v>
      </c>
      <c r="O3138" t="s">
        <v>56</v>
      </c>
      <c r="P3138" t="s">
        <v>3445</v>
      </c>
      <c r="Q3138" t="s">
        <v>3446</v>
      </c>
      <c r="R3138" t="s">
        <v>3447</v>
      </c>
      <c r="S3138" s="3">
        <v>44077</v>
      </c>
      <c r="T3138" t="s">
        <v>350</v>
      </c>
      <c r="U3138">
        <v>23</v>
      </c>
      <c r="V3138" t="s">
        <v>3458</v>
      </c>
      <c r="W3138" t="s">
        <v>3447</v>
      </c>
      <c r="Y3138" s="3">
        <v>44077</v>
      </c>
      <c r="AA3138" t="s">
        <v>3458</v>
      </c>
      <c r="AH3138" t="str">
        <f>VLOOKUP(B3138,'cc Lookup'!A:J,10,0)</f>
        <v>Human Resources</v>
      </c>
      <c r="AI3138" t="str">
        <f>VLOOKUP(B3138,'cc Lookup'!A:E,5,0)</f>
        <v>HR</v>
      </c>
      <c r="AJ3138" t="s">
        <v>6737</v>
      </c>
      <c r="AK3138" t="str">
        <f t="shared" si="96"/>
        <v>E35211 Employee Resourcing</v>
      </c>
      <c r="AL3138" t="str">
        <f t="shared" si="97"/>
        <v>7310 Legal / Prof Fees</v>
      </c>
      <c r="AM3138" t="str">
        <f>VLOOKUP(W3138,Lookup!A:B,2,0)</f>
        <v>Other</v>
      </c>
    </row>
    <row r="3139" spans="1:39" x14ac:dyDescent="0.25">
      <c r="A3139" t="s">
        <v>33</v>
      </c>
      <c r="B3139" s="1" t="s">
        <v>2532</v>
      </c>
      <c r="C3139" s="1" t="s">
        <v>35</v>
      </c>
      <c r="D3139" s="1" t="s">
        <v>36</v>
      </c>
      <c r="E3139" s="1" t="s">
        <v>36</v>
      </c>
      <c r="F3139" s="1" t="s">
        <v>37</v>
      </c>
      <c r="G3139" t="s">
        <v>2533</v>
      </c>
      <c r="H3139" t="s">
        <v>39</v>
      </c>
      <c r="I3139" t="s">
        <v>40</v>
      </c>
      <c r="J3139" t="s">
        <v>40</v>
      </c>
      <c r="K3139" t="s">
        <v>40</v>
      </c>
      <c r="L3139" s="4">
        <v>3597.6</v>
      </c>
      <c r="M3139" s="2">
        <v>44044</v>
      </c>
      <c r="N3139" t="s">
        <v>311</v>
      </c>
      <c r="O3139" t="s">
        <v>56</v>
      </c>
      <c r="P3139" t="s">
        <v>2464</v>
      </c>
      <c r="Q3139" t="s">
        <v>3382</v>
      </c>
      <c r="R3139" t="s">
        <v>3383</v>
      </c>
      <c r="S3139" s="3">
        <v>44067</v>
      </c>
      <c r="T3139" t="s">
        <v>350</v>
      </c>
      <c r="U3139">
        <v>28</v>
      </c>
      <c r="V3139" t="s">
        <v>3443</v>
      </c>
      <c r="W3139" t="s">
        <v>3383</v>
      </c>
      <c r="Y3139" s="3">
        <v>44067</v>
      </c>
      <c r="AA3139" t="s">
        <v>3443</v>
      </c>
      <c r="AH3139" t="str">
        <f>VLOOKUP(B3139,'cc Lookup'!A:J,10,0)</f>
        <v>Human Resources</v>
      </c>
      <c r="AI3139" t="str">
        <f>VLOOKUP(B3139,'cc Lookup'!A:E,5,0)</f>
        <v>HR</v>
      </c>
      <c r="AJ3139" t="s">
        <v>6737</v>
      </c>
      <c r="AK3139" t="str">
        <f t="shared" si="96"/>
        <v>E35211 Employee Resourcing</v>
      </c>
      <c r="AL3139" t="str">
        <f t="shared" si="97"/>
        <v>7310 Legal / Prof Fees</v>
      </c>
      <c r="AM3139" t="str">
        <f>VLOOKUP(W3139,Lookup!A:B,2,0)</f>
        <v>Other</v>
      </c>
    </row>
    <row r="3140" spans="1:39" x14ac:dyDescent="0.25">
      <c r="A3140" t="s">
        <v>33</v>
      </c>
      <c r="B3140" s="1" t="s">
        <v>2532</v>
      </c>
      <c r="C3140" s="1" t="s">
        <v>35</v>
      </c>
      <c r="D3140" s="1" t="s">
        <v>36</v>
      </c>
      <c r="E3140" s="1" t="s">
        <v>36</v>
      </c>
      <c r="F3140" s="1" t="s">
        <v>37</v>
      </c>
      <c r="G3140" t="s">
        <v>2533</v>
      </c>
      <c r="H3140" t="s">
        <v>39</v>
      </c>
      <c r="I3140" t="s">
        <v>40</v>
      </c>
      <c r="J3140" t="s">
        <v>40</v>
      </c>
      <c r="K3140" t="s">
        <v>40</v>
      </c>
      <c r="L3140" s="4">
        <v>8280</v>
      </c>
      <c r="M3140" s="2">
        <v>44044</v>
      </c>
      <c r="N3140" t="s">
        <v>311</v>
      </c>
      <c r="O3140" t="s">
        <v>56</v>
      </c>
      <c r="P3140" t="s">
        <v>2464</v>
      </c>
      <c r="Q3140" t="s">
        <v>3382</v>
      </c>
      <c r="R3140" t="s">
        <v>3383</v>
      </c>
      <c r="S3140" s="3">
        <v>44067</v>
      </c>
      <c r="T3140" t="s">
        <v>350</v>
      </c>
      <c r="U3140">
        <v>29</v>
      </c>
      <c r="V3140" t="s">
        <v>3444</v>
      </c>
      <c r="W3140" t="s">
        <v>3383</v>
      </c>
      <c r="Y3140" s="3">
        <v>44067</v>
      </c>
      <c r="AA3140" t="s">
        <v>3444</v>
      </c>
      <c r="AH3140" t="str">
        <f>VLOOKUP(B3140,'cc Lookup'!A:J,10,0)</f>
        <v>Human Resources</v>
      </c>
      <c r="AI3140" t="str">
        <f>VLOOKUP(B3140,'cc Lookup'!A:E,5,0)</f>
        <v>HR</v>
      </c>
      <c r="AJ3140" t="s">
        <v>6737</v>
      </c>
      <c r="AK3140" t="str">
        <f t="shared" ref="AK3140:AK3203" si="98">B3140&amp;" "&amp;G3140</f>
        <v>E35211 Employee Resourcing</v>
      </c>
      <c r="AL3140" t="str">
        <f t="shared" ref="AL3140:AL3203" si="99">C3140&amp;" "&amp;H3140</f>
        <v>7310 Legal / Prof Fees</v>
      </c>
      <c r="AM3140" t="str">
        <f>VLOOKUP(W3140,Lookup!A:B,2,0)</f>
        <v>Other</v>
      </c>
    </row>
    <row r="3141" spans="1:39" x14ac:dyDescent="0.25">
      <c r="A3141" t="s">
        <v>33</v>
      </c>
      <c r="B3141" s="1" t="s">
        <v>2532</v>
      </c>
      <c r="C3141" s="1" t="s">
        <v>35</v>
      </c>
      <c r="D3141" s="1" t="s">
        <v>36</v>
      </c>
      <c r="E3141" s="1" t="s">
        <v>36</v>
      </c>
      <c r="F3141" s="1" t="s">
        <v>37</v>
      </c>
      <c r="G3141" t="s">
        <v>2533</v>
      </c>
      <c r="H3141" t="s">
        <v>39</v>
      </c>
      <c r="I3141" t="s">
        <v>40</v>
      </c>
      <c r="J3141" t="s">
        <v>40</v>
      </c>
      <c r="K3141" t="s">
        <v>40</v>
      </c>
      <c r="L3141" s="4">
        <v>-500</v>
      </c>
      <c r="M3141" s="2">
        <v>44044</v>
      </c>
      <c r="N3141" t="s">
        <v>311</v>
      </c>
      <c r="O3141" t="s">
        <v>56</v>
      </c>
      <c r="P3141" t="s">
        <v>2464</v>
      </c>
      <c r="Q3141" t="s">
        <v>3382</v>
      </c>
      <c r="R3141" t="s">
        <v>3383</v>
      </c>
      <c r="S3141" s="3">
        <v>44067</v>
      </c>
      <c r="T3141" t="s">
        <v>350</v>
      </c>
      <c r="U3141">
        <v>30</v>
      </c>
      <c r="V3141" t="s">
        <v>3416</v>
      </c>
      <c r="W3141" t="s">
        <v>3383</v>
      </c>
      <c r="Y3141" s="3">
        <v>44067</v>
      </c>
      <c r="AA3141" t="s">
        <v>3417</v>
      </c>
      <c r="AD3141" t="s">
        <v>3343</v>
      </c>
      <c r="AH3141" t="str">
        <f>VLOOKUP(B3141,'cc Lookup'!A:J,10,0)</f>
        <v>Human Resources</v>
      </c>
      <c r="AI3141" t="str">
        <f>VLOOKUP(B3141,'cc Lookup'!A:E,5,0)</f>
        <v>HR</v>
      </c>
      <c r="AJ3141" t="s">
        <v>6737</v>
      </c>
      <c r="AK3141" t="str">
        <f t="shared" si="98"/>
        <v>E35211 Employee Resourcing</v>
      </c>
      <c r="AL3141" t="str">
        <f t="shared" si="99"/>
        <v>7310 Legal / Prof Fees</v>
      </c>
      <c r="AM3141" t="str">
        <f>VLOOKUP(W3141,Lookup!A:B,2,0)</f>
        <v>Other</v>
      </c>
    </row>
    <row r="3142" spans="1:39" x14ac:dyDescent="0.25">
      <c r="A3142" t="s">
        <v>33</v>
      </c>
      <c r="B3142" s="1" t="s">
        <v>2532</v>
      </c>
      <c r="C3142" s="1" t="s">
        <v>35</v>
      </c>
      <c r="D3142" s="1" t="s">
        <v>36</v>
      </c>
      <c r="E3142" s="1" t="s">
        <v>36</v>
      </c>
      <c r="F3142" s="1" t="s">
        <v>37</v>
      </c>
      <c r="G3142" t="s">
        <v>2533</v>
      </c>
      <c r="H3142" t="s">
        <v>39</v>
      </c>
      <c r="I3142" t="s">
        <v>40</v>
      </c>
      <c r="J3142" t="s">
        <v>40</v>
      </c>
      <c r="K3142" t="s">
        <v>40</v>
      </c>
      <c r="L3142" s="4">
        <v>-690</v>
      </c>
      <c r="M3142" s="2">
        <v>44044</v>
      </c>
      <c r="N3142" t="s">
        <v>311</v>
      </c>
      <c r="O3142" t="s">
        <v>56</v>
      </c>
      <c r="P3142" t="s">
        <v>2464</v>
      </c>
      <c r="Q3142" t="s">
        <v>3382</v>
      </c>
      <c r="R3142" t="s">
        <v>3383</v>
      </c>
      <c r="S3142" s="3">
        <v>44067</v>
      </c>
      <c r="T3142" t="s">
        <v>350</v>
      </c>
      <c r="U3142">
        <v>31</v>
      </c>
      <c r="V3142" t="s">
        <v>3422</v>
      </c>
      <c r="W3142" t="s">
        <v>3383</v>
      </c>
      <c r="Y3142" s="3">
        <v>44067</v>
      </c>
      <c r="AA3142" t="s">
        <v>3422</v>
      </c>
      <c r="AH3142" t="str">
        <f>VLOOKUP(B3142,'cc Lookup'!A:J,10,0)</f>
        <v>Human Resources</v>
      </c>
      <c r="AI3142" t="str">
        <f>VLOOKUP(B3142,'cc Lookup'!A:E,5,0)</f>
        <v>HR</v>
      </c>
      <c r="AJ3142" t="s">
        <v>6737</v>
      </c>
      <c r="AK3142" t="str">
        <f t="shared" si="98"/>
        <v>E35211 Employee Resourcing</v>
      </c>
      <c r="AL3142" t="str">
        <f t="shared" si="99"/>
        <v>7310 Legal / Prof Fees</v>
      </c>
      <c r="AM3142" t="str">
        <f>VLOOKUP(W3142,Lookup!A:B,2,0)</f>
        <v>Other</v>
      </c>
    </row>
    <row r="3143" spans="1:39" x14ac:dyDescent="0.25">
      <c r="A3143" t="s">
        <v>33</v>
      </c>
      <c r="B3143" s="1" t="s">
        <v>2532</v>
      </c>
      <c r="C3143" s="1" t="s">
        <v>35</v>
      </c>
      <c r="D3143" s="1" t="s">
        <v>36</v>
      </c>
      <c r="E3143" s="1" t="s">
        <v>36</v>
      </c>
      <c r="F3143" s="1" t="s">
        <v>37</v>
      </c>
      <c r="G3143" t="s">
        <v>2533</v>
      </c>
      <c r="H3143" t="s">
        <v>39</v>
      </c>
      <c r="I3143" t="s">
        <v>40</v>
      </c>
      <c r="J3143" t="s">
        <v>40</v>
      </c>
      <c r="K3143" t="s">
        <v>40</v>
      </c>
      <c r="L3143" s="4">
        <v>-805</v>
      </c>
      <c r="M3143" s="2">
        <v>44044</v>
      </c>
      <c r="N3143" t="s">
        <v>311</v>
      </c>
      <c r="O3143" t="s">
        <v>56</v>
      </c>
      <c r="P3143" t="s">
        <v>2464</v>
      </c>
      <c r="Q3143" t="s">
        <v>3382</v>
      </c>
      <c r="R3143" t="s">
        <v>3383</v>
      </c>
      <c r="S3143" s="3">
        <v>44067</v>
      </c>
      <c r="T3143" t="s">
        <v>350</v>
      </c>
      <c r="U3143">
        <v>32</v>
      </c>
      <c r="V3143" t="s">
        <v>3423</v>
      </c>
      <c r="W3143" t="s">
        <v>3383</v>
      </c>
      <c r="Y3143" s="3">
        <v>44067</v>
      </c>
      <c r="AA3143" t="s">
        <v>3423</v>
      </c>
      <c r="AH3143" t="str">
        <f>VLOOKUP(B3143,'cc Lookup'!A:J,10,0)</f>
        <v>Human Resources</v>
      </c>
      <c r="AI3143" t="str">
        <f>VLOOKUP(B3143,'cc Lookup'!A:E,5,0)</f>
        <v>HR</v>
      </c>
      <c r="AJ3143" t="s">
        <v>6737</v>
      </c>
      <c r="AK3143" t="str">
        <f t="shared" si="98"/>
        <v>E35211 Employee Resourcing</v>
      </c>
      <c r="AL3143" t="str">
        <f t="shared" si="99"/>
        <v>7310 Legal / Prof Fees</v>
      </c>
      <c r="AM3143" t="str">
        <f>VLOOKUP(W3143,Lookup!A:B,2,0)</f>
        <v>Other</v>
      </c>
    </row>
    <row r="3144" spans="1:39" x14ac:dyDescent="0.25">
      <c r="A3144" t="s">
        <v>33</v>
      </c>
      <c r="B3144" s="1" t="s">
        <v>2532</v>
      </c>
      <c r="C3144" s="1" t="s">
        <v>35</v>
      </c>
      <c r="D3144" s="1" t="s">
        <v>36</v>
      </c>
      <c r="E3144" s="1" t="s">
        <v>36</v>
      </c>
      <c r="F3144" s="1" t="s">
        <v>37</v>
      </c>
      <c r="G3144" t="s">
        <v>2533</v>
      </c>
      <c r="H3144" t="s">
        <v>39</v>
      </c>
      <c r="I3144" t="s">
        <v>40</v>
      </c>
      <c r="J3144" t="s">
        <v>40</v>
      </c>
      <c r="K3144" t="s">
        <v>40</v>
      </c>
      <c r="L3144" s="4">
        <v>-911</v>
      </c>
      <c r="M3144" s="2">
        <v>44044</v>
      </c>
      <c r="N3144" t="s">
        <v>311</v>
      </c>
      <c r="O3144" t="s">
        <v>56</v>
      </c>
      <c r="P3144" t="s">
        <v>2464</v>
      </c>
      <c r="Q3144" t="s">
        <v>3382</v>
      </c>
      <c r="R3144" t="s">
        <v>3383</v>
      </c>
      <c r="S3144" s="3">
        <v>44067</v>
      </c>
      <c r="T3144" t="s">
        <v>350</v>
      </c>
      <c r="U3144">
        <v>33</v>
      </c>
      <c r="V3144" t="s">
        <v>3424</v>
      </c>
      <c r="W3144" t="s">
        <v>3383</v>
      </c>
      <c r="Y3144" s="3">
        <v>44067</v>
      </c>
      <c r="AA3144" t="s">
        <v>3425</v>
      </c>
      <c r="AD3144" t="s">
        <v>3112</v>
      </c>
      <c r="AH3144" t="str">
        <f>VLOOKUP(B3144,'cc Lookup'!A:J,10,0)</f>
        <v>Human Resources</v>
      </c>
      <c r="AI3144" t="str">
        <f>VLOOKUP(B3144,'cc Lookup'!A:E,5,0)</f>
        <v>HR</v>
      </c>
      <c r="AJ3144" t="s">
        <v>6737</v>
      </c>
      <c r="AK3144" t="str">
        <f t="shared" si="98"/>
        <v>E35211 Employee Resourcing</v>
      </c>
      <c r="AL3144" t="str">
        <f t="shared" si="99"/>
        <v>7310 Legal / Prof Fees</v>
      </c>
      <c r="AM3144" t="str">
        <f>VLOOKUP(W3144,Lookup!A:B,2,0)</f>
        <v>Other</v>
      </c>
    </row>
    <row r="3145" spans="1:39" x14ac:dyDescent="0.25">
      <c r="A3145" t="s">
        <v>33</v>
      </c>
      <c r="B3145" s="1" t="s">
        <v>2532</v>
      </c>
      <c r="C3145" s="1" t="s">
        <v>35</v>
      </c>
      <c r="D3145" s="1" t="s">
        <v>36</v>
      </c>
      <c r="E3145" s="1" t="s">
        <v>36</v>
      </c>
      <c r="F3145" s="1" t="s">
        <v>37</v>
      </c>
      <c r="G3145" t="s">
        <v>2533</v>
      </c>
      <c r="H3145" t="s">
        <v>39</v>
      </c>
      <c r="I3145" t="s">
        <v>40</v>
      </c>
      <c r="J3145" t="s">
        <v>40</v>
      </c>
      <c r="K3145" t="s">
        <v>40</v>
      </c>
      <c r="L3145" s="4">
        <v>-920</v>
      </c>
      <c r="M3145" s="2">
        <v>44044</v>
      </c>
      <c r="N3145" t="s">
        <v>311</v>
      </c>
      <c r="O3145" t="s">
        <v>56</v>
      </c>
      <c r="P3145" t="s">
        <v>2464</v>
      </c>
      <c r="Q3145" t="s">
        <v>3382</v>
      </c>
      <c r="R3145" t="s">
        <v>3383</v>
      </c>
      <c r="S3145" s="3">
        <v>44067</v>
      </c>
      <c r="T3145" t="s">
        <v>350</v>
      </c>
      <c r="U3145">
        <v>34</v>
      </c>
      <c r="V3145" t="s">
        <v>3427</v>
      </c>
      <c r="W3145" t="s">
        <v>3383</v>
      </c>
      <c r="Y3145" s="3">
        <v>44067</v>
      </c>
      <c r="AA3145" t="s">
        <v>3427</v>
      </c>
      <c r="AH3145" t="str">
        <f>VLOOKUP(B3145,'cc Lookup'!A:J,10,0)</f>
        <v>Human Resources</v>
      </c>
      <c r="AI3145" t="str">
        <f>VLOOKUP(B3145,'cc Lookup'!A:E,5,0)</f>
        <v>HR</v>
      </c>
      <c r="AJ3145" t="s">
        <v>6737</v>
      </c>
      <c r="AK3145" t="str">
        <f t="shared" si="98"/>
        <v>E35211 Employee Resourcing</v>
      </c>
      <c r="AL3145" t="str">
        <f t="shared" si="99"/>
        <v>7310 Legal / Prof Fees</v>
      </c>
      <c r="AM3145" t="str">
        <f>VLOOKUP(W3145,Lookup!A:B,2,0)</f>
        <v>Other</v>
      </c>
    </row>
    <row r="3146" spans="1:39" x14ac:dyDescent="0.25">
      <c r="A3146" t="s">
        <v>33</v>
      </c>
      <c r="B3146" s="1" t="s">
        <v>2532</v>
      </c>
      <c r="C3146" s="1" t="s">
        <v>35</v>
      </c>
      <c r="D3146" s="1" t="s">
        <v>36</v>
      </c>
      <c r="E3146" s="1" t="s">
        <v>36</v>
      </c>
      <c r="F3146" s="1" t="s">
        <v>37</v>
      </c>
      <c r="G3146" t="s">
        <v>2533</v>
      </c>
      <c r="H3146" t="s">
        <v>39</v>
      </c>
      <c r="I3146" t="s">
        <v>40</v>
      </c>
      <c r="J3146" t="s">
        <v>40</v>
      </c>
      <c r="K3146" t="s">
        <v>40</v>
      </c>
      <c r="L3146" s="4">
        <v>-920</v>
      </c>
      <c r="M3146" s="2">
        <v>44044</v>
      </c>
      <c r="N3146" t="s">
        <v>311</v>
      </c>
      <c r="O3146" t="s">
        <v>56</v>
      </c>
      <c r="P3146" t="s">
        <v>2464</v>
      </c>
      <c r="Q3146" t="s">
        <v>3382</v>
      </c>
      <c r="R3146" t="s">
        <v>3383</v>
      </c>
      <c r="S3146" s="3">
        <v>44067</v>
      </c>
      <c r="T3146" t="s">
        <v>350</v>
      </c>
      <c r="U3146">
        <v>35</v>
      </c>
      <c r="V3146" t="s">
        <v>3426</v>
      </c>
      <c r="W3146" t="s">
        <v>3383</v>
      </c>
      <c r="Y3146" s="3">
        <v>44067</v>
      </c>
      <c r="AA3146" t="s">
        <v>3426</v>
      </c>
      <c r="AH3146" t="str">
        <f>VLOOKUP(B3146,'cc Lookup'!A:J,10,0)</f>
        <v>Human Resources</v>
      </c>
      <c r="AI3146" t="str">
        <f>VLOOKUP(B3146,'cc Lookup'!A:E,5,0)</f>
        <v>HR</v>
      </c>
      <c r="AJ3146" t="s">
        <v>6737</v>
      </c>
      <c r="AK3146" t="str">
        <f t="shared" si="98"/>
        <v>E35211 Employee Resourcing</v>
      </c>
      <c r="AL3146" t="str">
        <f t="shared" si="99"/>
        <v>7310 Legal / Prof Fees</v>
      </c>
      <c r="AM3146" t="str">
        <f>VLOOKUP(W3146,Lookup!A:B,2,0)</f>
        <v>Other</v>
      </c>
    </row>
    <row r="3147" spans="1:39" x14ac:dyDescent="0.25">
      <c r="A3147" t="s">
        <v>33</v>
      </c>
      <c r="B3147" s="1" t="s">
        <v>2532</v>
      </c>
      <c r="C3147" s="1" t="s">
        <v>35</v>
      </c>
      <c r="D3147" s="1" t="s">
        <v>36</v>
      </c>
      <c r="E3147" s="1" t="s">
        <v>36</v>
      </c>
      <c r="F3147" s="1" t="s">
        <v>37</v>
      </c>
      <c r="G3147" t="s">
        <v>2533</v>
      </c>
      <c r="H3147" t="s">
        <v>39</v>
      </c>
      <c r="I3147" t="s">
        <v>40</v>
      </c>
      <c r="J3147" t="s">
        <v>40</v>
      </c>
      <c r="K3147" t="s">
        <v>40</v>
      </c>
      <c r="L3147" s="4">
        <v>-1200</v>
      </c>
      <c r="M3147" s="2">
        <v>44044</v>
      </c>
      <c r="N3147" t="s">
        <v>311</v>
      </c>
      <c r="O3147" t="s">
        <v>56</v>
      </c>
      <c r="P3147" t="s">
        <v>2464</v>
      </c>
      <c r="Q3147" t="s">
        <v>3382</v>
      </c>
      <c r="R3147" t="s">
        <v>3383</v>
      </c>
      <c r="S3147" s="3">
        <v>44067</v>
      </c>
      <c r="T3147" t="s">
        <v>350</v>
      </c>
      <c r="U3147">
        <v>36</v>
      </c>
      <c r="V3147" t="s">
        <v>3459</v>
      </c>
      <c r="W3147" t="s">
        <v>3383</v>
      </c>
      <c r="Y3147" s="3">
        <v>44067</v>
      </c>
      <c r="AA3147" t="s">
        <v>3460</v>
      </c>
      <c r="AD3147" t="s">
        <v>3347</v>
      </c>
      <c r="AH3147" t="str">
        <f>VLOOKUP(B3147,'cc Lookup'!A:J,10,0)</f>
        <v>Human Resources</v>
      </c>
      <c r="AI3147" t="str">
        <f>VLOOKUP(B3147,'cc Lookup'!A:E,5,0)</f>
        <v>HR</v>
      </c>
      <c r="AJ3147" t="s">
        <v>6737</v>
      </c>
      <c r="AK3147" t="str">
        <f t="shared" si="98"/>
        <v>E35211 Employee Resourcing</v>
      </c>
      <c r="AL3147" t="str">
        <f t="shared" si="99"/>
        <v>7310 Legal / Prof Fees</v>
      </c>
      <c r="AM3147" t="str">
        <f>VLOOKUP(W3147,Lookup!A:B,2,0)</f>
        <v>Other</v>
      </c>
    </row>
    <row r="3148" spans="1:39" x14ac:dyDescent="0.25">
      <c r="A3148" t="s">
        <v>33</v>
      </c>
      <c r="B3148" s="1" t="s">
        <v>2532</v>
      </c>
      <c r="C3148" s="1" t="s">
        <v>35</v>
      </c>
      <c r="D3148" s="1" t="s">
        <v>36</v>
      </c>
      <c r="E3148" s="1" t="s">
        <v>36</v>
      </c>
      <c r="F3148" s="1" t="s">
        <v>37</v>
      </c>
      <c r="G3148" t="s">
        <v>2533</v>
      </c>
      <c r="H3148" t="s">
        <v>39</v>
      </c>
      <c r="I3148" t="s">
        <v>40</v>
      </c>
      <c r="J3148" t="s">
        <v>40</v>
      </c>
      <c r="K3148" t="s">
        <v>40</v>
      </c>
      <c r="L3148" s="4">
        <v>-1380</v>
      </c>
      <c r="M3148" s="2">
        <v>44044</v>
      </c>
      <c r="N3148" t="s">
        <v>311</v>
      </c>
      <c r="O3148" t="s">
        <v>56</v>
      </c>
      <c r="P3148" t="s">
        <v>2464</v>
      </c>
      <c r="Q3148" t="s">
        <v>3382</v>
      </c>
      <c r="R3148" t="s">
        <v>3383</v>
      </c>
      <c r="S3148" s="3">
        <v>44067</v>
      </c>
      <c r="T3148" t="s">
        <v>350</v>
      </c>
      <c r="U3148">
        <v>37</v>
      </c>
      <c r="V3148" t="s">
        <v>3428</v>
      </c>
      <c r="W3148" t="s">
        <v>3383</v>
      </c>
      <c r="Y3148" s="3">
        <v>44067</v>
      </c>
      <c r="AA3148" t="s">
        <v>3429</v>
      </c>
      <c r="AD3148" t="s">
        <v>3430</v>
      </c>
      <c r="AH3148" t="str">
        <f>VLOOKUP(B3148,'cc Lookup'!A:J,10,0)</f>
        <v>Human Resources</v>
      </c>
      <c r="AI3148" t="str">
        <f>VLOOKUP(B3148,'cc Lookup'!A:E,5,0)</f>
        <v>HR</v>
      </c>
      <c r="AJ3148" t="s">
        <v>6737</v>
      </c>
      <c r="AK3148" t="str">
        <f t="shared" si="98"/>
        <v>E35211 Employee Resourcing</v>
      </c>
      <c r="AL3148" t="str">
        <f t="shared" si="99"/>
        <v>7310 Legal / Prof Fees</v>
      </c>
      <c r="AM3148" t="str">
        <f>VLOOKUP(W3148,Lookup!A:B,2,0)</f>
        <v>Other</v>
      </c>
    </row>
    <row r="3149" spans="1:39" x14ac:dyDescent="0.25">
      <c r="A3149" t="s">
        <v>33</v>
      </c>
      <c r="B3149" s="1" t="s">
        <v>2532</v>
      </c>
      <c r="C3149" s="1" t="s">
        <v>35</v>
      </c>
      <c r="D3149" s="1" t="s">
        <v>36</v>
      </c>
      <c r="E3149" s="1" t="s">
        <v>36</v>
      </c>
      <c r="F3149" s="1" t="s">
        <v>37</v>
      </c>
      <c r="G3149" t="s">
        <v>2533</v>
      </c>
      <c r="H3149" t="s">
        <v>39</v>
      </c>
      <c r="I3149" t="s">
        <v>40</v>
      </c>
      <c r="J3149" t="s">
        <v>40</v>
      </c>
      <c r="K3149" t="s">
        <v>40</v>
      </c>
      <c r="L3149" s="4">
        <v>-3450</v>
      </c>
      <c r="M3149" s="2">
        <v>44044</v>
      </c>
      <c r="N3149" t="s">
        <v>311</v>
      </c>
      <c r="O3149" t="s">
        <v>56</v>
      </c>
      <c r="P3149" t="s">
        <v>2464</v>
      </c>
      <c r="Q3149" t="s">
        <v>3382</v>
      </c>
      <c r="R3149" t="s">
        <v>3383</v>
      </c>
      <c r="S3149" s="3">
        <v>44067</v>
      </c>
      <c r="T3149" t="s">
        <v>350</v>
      </c>
      <c r="U3149">
        <v>38</v>
      </c>
      <c r="V3149" t="s">
        <v>3436</v>
      </c>
      <c r="W3149" t="s">
        <v>3383</v>
      </c>
      <c r="Y3149" s="3">
        <v>44067</v>
      </c>
      <c r="AA3149" t="s">
        <v>3436</v>
      </c>
      <c r="AH3149" t="str">
        <f>VLOOKUP(B3149,'cc Lookup'!A:J,10,0)</f>
        <v>Human Resources</v>
      </c>
      <c r="AI3149" t="str">
        <f>VLOOKUP(B3149,'cc Lookup'!A:E,5,0)</f>
        <v>HR</v>
      </c>
      <c r="AJ3149" t="s">
        <v>6737</v>
      </c>
      <c r="AK3149" t="str">
        <f t="shared" si="98"/>
        <v>E35211 Employee Resourcing</v>
      </c>
      <c r="AL3149" t="str">
        <f t="shared" si="99"/>
        <v>7310 Legal / Prof Fees</v>
      </c>
      <c r="AM3149" t="str">
        <f>VLOOKUP(W3149,Lookup!A:B,2,0)</f>
        <v>Other</v>
      </c>
    </row>
    <row r="3150" spans="1:39" x14ac:dyDescent="0.25">
      <c r="A3150" t="s">
        <v>33</v>
      </c>
      <c r="B3150" s="1" t="s">
        <v>2532</v>
      </c>
      <c r="C3150" s="1" t="s">
        <v>35</v>
      </c>
      <c r="D3150" s="1" t="s">
        <v>36</v>
      </c>
      <c r="E3150" s="1" t="s">
        <v>36</v>
      </c>
      <c r="F3150" s="1" t="s">
        <v>37</v>
      </c>
      <c r="G3150" t="s">
        <v>2533</v>
      </c>
      <c r="H3150" t="s">
        <v>39</v>
      </c>
      <c r="I3150" t="s">
        <v>40</v>
      </c>
      <c r="J3150" t="s">
        <v>40</v>
      </c>
      <c r="K3150" t="s">
        <v>40</v>
      </c>
      <c r="L3150" s="4">
        <v>-4025</v>
      </c>
      <c r="M3150" s="2">
        <v>44044</v>
      </c>
      <c r="N3150" t="s">
        <v>311</v>
      </c>
      <c r="O3150" t="s">
        <v>56</v>
      </c>
      <c r="P3150" t="s">
        <v>2464</v>
      </c>
      <c r="Q3150" t="s">
        <v>3382</v>
      </c>
      <c r="R3150" t="s">
        <v>3383</v>
      </c>
      <c r="S3150" s="3">
        <v>44067</v>
      </c>
      <c r="T3150" t="s">
        <v>350</v>
      </c>
      <c r="U3150">
        <v>39</v>
      </c>
      <c r="V3150" t="s">
        <v>3437</v>
      </c>
      <c r="W3150" t="s">
        <v>3383</v>
      </c>
      <c r="Y3150" s="3">
        <v>44067</v>
      </c>
      <c r="AA3150" t="s">
        <v>3437</v>
      </c>
      <c r="AH3150" t="str">
        <f>VLOOKUP(B3150,'cc Lookup'!A:J,10,0)</f>
        <v>Human Resources</v>
      </c>
      <c r="AI3150" t="str">
        <f>VLOOKUP(B3150,'cc Lookup'!A:E,5,0)</f>
        <v>HR</v>
      </c>
      <c r="AJ3150" t="s">
        <v>6737</v>
      </c>
      <c r="AK3150" t="str">
        <f t="shared" si="98"/>
        <v>E35211 Employee Resourcing</v>
      </c>
      <c r="AL3150" t="str">
        <f t="shared" si="99"/>
        <v>7310 Legal / Prof Fees</v>
      </c>
      <c r="AM3150" t="str">
        <f>VLOOKUP(W3150,Lookup!A:B,2,0)</f>
        <v>Other</v>
      </c>
    </row>
    <row r="3151" spans="1:39" x14ac:dyDescent="0.25">
      <c r="A3151" t="s">
        <v>33</v>
      </c>
      <c r="B3151" s="1" t="s">
        <v>2532</v>
      </c>
      <c r="C3151" s="1" t="s">
        <v>35</v>
      </c>
      <c r="D3151" s="1" t="s">
        <v>36</v>
      </c>
      <c r="E3151" s="1" t="s">
        <v>36</v>
      </c>
      <c r="F3151" s="1" t="s">
        <v>37</v>
      </c>
      <c r="G3151" t="s">
        <v>2533</v>
      </c>
      <c r="H3151" t="s">
        <v>39</v>
      </c>
      <c r="I3151" t="s">
        <v>40</v>
      </c>
      <c r="J3151" t="s">
        <v>40</v>
      </c>
      <c r="K3151" t="s">
        <v>40</v>
      </c>
      <c r="L3151" s="4">
        <v>-4600</v>
      </c>
      <c r="M3151" s="2">
        <v>44044</v>
      </c>
      <c r="N3151" t="s">
        <v>311</v>
      </c>
      <c r="O3151" t="s">
        <v>56</v>
      </c>
      <c r="P3151" t="s">
        <v>2464</v>
      </c>
      <c r="Q3151" t="s">
        <v>3382</v>
      </c>
      <c r="R3151" t="s">
        <v>3383</v>
      </c>
      <c r="S3151" s="3">
        <v>44067</v>
      </c>
      <c r="T3151" t="s">
        <v>350</v>
      </c>
      <c r="U3151">
        <v>40</v>
      </c>
      <c r="V3151" t="s">
        <v>3439</v>
      </c>
      <c r="W3151" t="s">
        <v>3383</v>
      </c>
      <c r="Y3151" s="3">
        <v>44067</v>
      </c>
      <c r="AA3151" t="s">
        <v>3439</v>
      </c>
      <c r="AH3151" t="str">
        <f>VLOOKUP(B3151,'cc Lookup'!A:J,10,0)</f>
        <v>Human Resources</v>
      </c>
      <c r="AI3151" t="str">
        <f>VLOOKUP(B3151,'cc Lookup'!A:E,5,0)</f>
        <v>HR</v>
      </c>
      <c r="AJ3151" t="s">
        <v>6737</v>
      </c>
      <c r="AK3151" t="str">
        <f t="shared" si="98"/>
        <v>E35211 Employee Resourcing</v>
      </c>
      <c r="AL3151" t="str">
        <f t="shared" si="99"/>
        <v>7310 Legal / Prof Fees</v>
      </c>
      <c r="AM3151" t="str">
        <f>VLOOKUP(W3151,Lookup!A:B,2,0)</f>
        <v>Other</v>
      </c>
    </row>
    <row r="3152" spans="1:39" x14ac:dyDescent="0.25">
      <c r="A3152" t="s">
        <v>33</v>
      </c>
      <c r="B3152" s="1" t="s">
        <v>2532</v>
      </c>
      <c r="C3152" s="1" t="s">
        <v>35</v>
      </c>
      <c r="D3152" s="1" t="s">
        <v>36</v>
      </c>
      <c r="E3152" s="1" t="s">
        <v>36</v>
      </c>
      <c r="F3152" s="1" t="s">
        <v>37</v>
      </c>
      <c r="G3152" t="s">
        <v>2533</v>
      </c>
      <c r="H3152" t="s">
        <v>39</v>
      </c>
      <c r="I3152" t="s">
        <v>40</v>
      </c>
      <c r="J3152" t="s">
        <v>40</v>
      </c>
      <c r="K3152" t="s">
        <v>40</v>
      </c>
      <c r="L3152" s="4">
        <v>-4600</v>
      </c>
      <c r="M3152" s="2">
        <v>44044</v>
      </c>
      <c r="N3152" t="s">
        <v>311</v>
      </c>
      <c r="O3152" t="s">
        <v>56</v>
      </c>
      <c r="P3152" t="s">
        <v>2464</v>
      </c>
      <c r="Q3152" t="s">
        <v>3382</v>
      </c>
      <c r="R3152" t="s">
        <v>3383</v>
      </c>
      <c r="S3152" s="3">
        <v>44067</v>
      </c>
      <c r="T3152" t="s">
        <v>350</v>
      </c>
      <c r="U3152">
        <v>41</v>
      </c>
      <c r="V3152" t="s">
        <v>3438</v>
      </c>
      <c r="W3152" t="s">
        <v>3383</v>
      </c>
      <c r="Y3152" s="3">
        <v>44067</v>
      </c>
      <c r="AA3152" t="s">
        <v>3438</v>
      </c>
      <c r="AH3152" t="str">
        <f>VLOOKUP(B3152,'cc Lookup'!A:J,10,0)</f>
        <v>Human Resources</v>
      </c>
      <c r="AI3152" t="str">
        <f>VLOOKUP(B3152,'cc Lookup'!A:E,5,0)</f>
        <v>HR</v>
      </c>
      <c r="AJ3152" t="s">
        <v>6737</v>
      </c>
      <c r="AK3152" t="str">
        <f t="shared" si="98"/>
        <v>E35211 Employee Resourcing</v>
      </c>
      <c r="AL3152" t="str">
        <f t="shared" si="99"/>
        <v>7310 Legal / Prof Fees</v>
      </c>
      <c r="AM3152" t="str">
        <f>VLOOKUP(W3152,Lookup!A:B,2,0)</f>
        <v>Other</v>
      </c>
    </row>
    <row r="3153" spans="1:39" x14ac:dyDescent="0.25">
      <c r="A3153" t="s">
        <v>33</v>
      </c>
      <c r="B3153" s="1" t="s">
        <v>2532</v>
      </c>
      <c r="C3153" s="1" t="s">
        <v>35</v>
      </c>
      <c r="D3153" s="1" t="s">
        <v>36</v>
      </c>
      <c r="E3153" s="1" t="s">
        <v>36</v>
      </c>
      <c r="F3153" s="1" t="s">
        <v>37</v>
      </c>
      <c r="G3153" t="s">
        <v>2533</v>
      </c>
      <c r="H3153" t="s">
        <v>39</v>
      </c>
      <c r="I3153" t="s">
        <v>40</v>
      </c>
      <c r="J3153" t="s">
        <v>40</v>
      </c>
      <c r="K3153" t="s">
        <v>40</v>
      </c>
      <c r="L3153" s="4">
        <v>-6900</v>
      </c>
      <c r="M3153" s="2">
        <v>44044</v>
      </c>
      <c r="N3153" t="s">
        <v>311</v>
      </c>
      <c r="O3153" t="s">
        <v>56</v>
      </c>
      <c r="P3153" t="s">
        <v>2464</v>
      </c>
      <c r="Q3153" t="s">
        <v>3382</v>
      </c>
      <c r="R3153" t="s">
        <v>3383</v>
      </c>
      <c r="S3153" s="3">
        <v>44067</v>
      </c>
      <c r="T3153" t="s">
        <v>350</v>
      </c>
      <c r="U3153">
        <v>42</v>
      </c>
      <c r="V3153" t="s">
        <v>3440</v>
      </c>
      <c r="W3153" t="s">
        <v>3383</v>
      </c>
      <c r="Y3153" s="3">
        <v>44067</v>
      </c>
      <c r="AA3153" t="s">
        <v>3441</v>
      </c>
      <c r="AD3153" t="s">
        <v>3257</v>
      </c>
      <c r="AH3153" t="str">
        <f>VLOOKUP(B3153,'cc Lookup'!A:J,10,0)</f>
        <v>Human Resources</v>
      </c>
      <c r="AI3153" t="str">
        <f>VLOOKUP(B3153,'cc Lookup'!A:E,5,0)</f>
        <v>HR</v>
      </c>
      <c r="AJ3153" t="s">
        <v>6737</v>
      </c>
      <c r="AK3153" t="str">
        <f t="shared" si="98"/>
        <v>E35211 Employee Resourcing</v>
      </c>
      <c r="AL3153" t="str">
        <f t="shared" si="99"/>
        <v>7310 Legal / Prof Fees</v>
      </c>
      <c r="AM3153" t="str">
        <f>VLOOKUP(W3153,Lookup!A:B,2,0)</f>
        <v>Other</v>
      </c>
    </row>
    <row r="3154" spans="1:39" x14ac:dyDescent="0.25">
      <c r="A3154" t="s">
        <v>33</v>
      </c>
      <c r="B3154" s="1" t="s">
        <v>2532</v>
      </c>
      <c r="C3154" s="1" t="s">
        <v>35</v>
      </c>
      <c r="D3154" s="1" t="s">
        <v>36</v>
      </c>
      <c r="E3154" s="1" t="s">
        <v>36</v>
      </c>
      <c r="F3154" s="1" t="s">
        <v>37</v>
      </c>
      <c r="G3154" t="s">
        <v>2533</v>
      </c>
      <c r="H3154" t="s">
        <v>39</v>
      </c>
      <c r="I3154" t="s">
        <v>40</v>
      </c>
      <c r="J3154" t="s">
        <v>40</v>
      </c>
      <c r="K3154" t="s">
        <v>40</v>
      </c>
      <c r="L3154" s="4">
        <v>-12960.4</v>
      </c>
      <c r="M3154" s="2">
        <v>44044</v>
      </c>
      <c r="N3154" t="s">
        <v>311</v>
      </c>
      <c r="O3154" t="s">
        <v>56</v>
      </c>
      <c r="P3154" t="s">
        <v>2464</v>
      </c>
      <c r="Q3154" t="s">
        <v>3382</v>
      </c>
      <c r="R3154" t="s">
        <v>3383</v>
      </c>
      <c r="S3154" s="3">
        <v>44067</v>
      </c>
      <c r="T3154" t="s">
        <v>350</v>
      </c>
      <c r="U3154">
        <v>43</v>
      </c>
      <c r="V3154" t="s">
        <v>3384</v>
      </c>
      <c r="W3154" t="s">
        <v>3383</v>
      </c>
      <c r="Y3154" s="3">
        <v>44067</v>
      </c>
      <c r="AA3154" t="s">
        <v>3385</v>
      </c>
      <c r="AD3154" t="s">
        <v>3386</v>
      </c>
      <c r="AH3154" t="str">
        <f>VLOOKUP(B3154,'cc Lookup'!A:J,10,0)</f>
        <v>Human Resources</v>
      </c>
      <c r="AI3154" t="str">
        <f>VLOOKUP(B3154,'cc Lookup'!A:E,5,0)</f>
        <v>HR</v>
      </c>
      <c r="AJ3154" t="s">
        <v>6737</v>
      </c>
      <c r="AK3154" t="str">
        <f t="shared" si="98"/>
        <v>E35211 Employee Resourcing</v>
      </c>
      <c r="AL3154" t="str">
        <f t="shared" si="99"/>
        <v>7310 Legal / Prof Fees</v>
      </c>
      <c r="AM3154" t="str">
        <f>VLOOKUP(W3154,Lookup!A:B,2,0)</f>
        <v>Other</v>
      </c>
    </row>
    <row r="3155" spans="1:39" x14ac:dyDescent="0.25">
      <c r="A3155" t="s">
        <v>33</v>
      </c>
      <c r="B3155" s="1" t="s">
        <v>2532</v>
      </c>
      <c r="C3155" s="1" t="s">
        <v>35</v>
      </c>
      <c r="D3155" s="1" t="s">
        <v>36</v>
      </c>
      <c r="E3155" s="1" t="s">
        <v>36</v>
      </c>
      <c r="F3155" s="1" t="s">
        <v>37</v>
      </c>
      <c r="G3155" t="s">
        <v>2533</v>
      </c>
      <c r="H3155" t="s">
        <v>39</v>
      </c>
      <c r="I3155" t="s">
        <v>40</v>
      </c>
      <c r="J3155" t="s">
        <v>40</v>
      </c>
      <c r="K3155" t="s">
        <v>40</v>
      </c>
      <c r="L3155" s="4">
        <v>-64802</v>
      </c>
      <c r="M3155" s="2">
        <v>44044</v>
      </c>
      <c r="N3155" t="s">
        <v>311</v>
      </c>
      <c r="O3155" t="s">
        <v>56</v>
      </c>
      <c r="P3155" t="s">
        <v>2464</v>
      </c>
      <c r="Q3155" t="s">
        <v>3382</v>
      </c>
      <c r="R3155" t="s">
        <v>3383</v>
      </c>
      <c r="S3155" s="3">
        <v>44067</v>
      </c>
      <c r="T3155" t="s">
        <v>350</v>
      </c>
      <c r="U3155">
        <v>44</v>
      </c>
      <c r="V3155" t="s">
        <v>3384</v>
      </c>
      <c r="W3155" t="s">
        <v>3383</v>
      </c>
      <c r="Y3155" s="3">
        <v>44067</v>
      </c>
      <c r="AA3155" t="s">
        <v>3385</v>
      </c>
      <c r="AD3155" t="s">
        <v>3386</v>
      </c>
      <c r="AH3155" t="str">
        <f>VLOOKUP(B3155,'cc Lookup'!A:J,10,0)</f>
        <v>Human Resources</v>
      </c>
      <c r="AI3155" t="str">
        <f>VLOOKUP(B3155,'cc Lookup'!A:E,5,0)</f>
        <v>HR</v>
      </c>
      <c r="AJ3155" t="s">
        <v>6737</v>
      </c>
      <c r="AK3155" t="str">
        <f t="shared" si="98"/>
        <v>E35211 Employee Resourcing</v>
      </c>
      <c r="AL3155" t="str">
        <f t="shared" si="99"/>
        <v>7310 Legal / Prof Fees</v>
      </c>
      <c r="AM3155" t="str">
        <f>VLOOKUP(W3155,Lookup!A:B,2,0)</f>
        <v>Other</v>
      </c>
    </row>
    <row r="3156" spans="1:39" x14ac:dyDescent="0.25">
      <c r="A3156" t="s">
        <v>33</v>
      </c>
      <c r="B3156" s="1" t="s">
        <v>2532</v>
      </c>
      <c r="C3156" s="1" t="s">
        <v>35</v>
      </c>
      <c r="D3156" s="1" t="s">
        <v>36</v>
      </c>
      <c r="E3156" s="1" t="s">
        <v>36</v>
      </c>
      <c r="F3156" s="1" t="s">
        <v>37</v>
      </c>
      <c r="G3156" t="s">
        <v>2533</v>
      </c>
      <c r="H3156" t="s">
        <v>39</v>
      </c>
      <c r="I3156" t="s">
        <v>40</v>
      </c>
      <c r="J3156" t="s">
        <v>40</v>
      </c>
      <c r="K3156" t="s">
        <v>40</v>
      </c>
      <c r="L3156" s="4">
        <v>-1200</v>
      </c>
      <c r="M3156" s="2">
        <v>44044</v>
      </c>
      <c r="N3156" t="s">
        <v>311</v>
      </c>
      <c r="O3156" t="s">
        <v>56</v>
      </c>
      <c r="P3156" t="s">
        <v>2464</v>
      </c>
      <c r="Q3156" t="s">
        <v>3461</v>
      </c>
      <c r="R3156" t="s">
        <v>3462</v>
      </c>
      <c r="S3156" s="3">
        <v>44068</v>
      </c>
      <c r="T3156" t="s">
        <v>350</v>
      </c>
      <c r="U3156">
        <v>20</v>
      </c>
      <c r="V3156" t="s">
        <v>3459</v>
      </c>
      <c r="W3156" t="s">
        <v>3462</v>
      </c>
      <c r="Y3156" s="3">
        <v>44068</v>
      </c>
      <c r="AA3156" t="s">
        <v>3460</v>
      </c>
      <c r="AD3156" t="s">
        <v>3347</v>
      </c>
      <c r="AH3156" t="str">
        <f>VLOOKUP(B3156,'cc Lookup'!A:J,10,0)</f>
        <v>Human Resources</v>
      </c>
      <c r="AI3156" t="str">
        <f>VLOOKUP(B3156,'cc Lookup'!A:E,5,0)</f>
        <v>HR</v>
      </c>
      <c r="AJ3156" t="s">
        <v>6737</v>
      </c>
      <c r="AK3156" t="str">
        <f t="shared" si="98"/>
        <v>E35211 Employee Resourcing</v>
      </c>
      <c r="AL3156" t="str">
        <f t="shared" si="99"/>
        <v>7310 Legal / Prof Fees</v>
      </c>
      <c r="AM3156" t="str">
        <f>VLOOKUP(W3156,Lookup!A:B,2,0)</f>
        <v>Other</v>
      </c>
    </row>
    <row r="3157" spans="1:39" x14ac:dyDescent="0.25">
      <c r="A3157" t="s">
        <v>33</v>
      </c>
      <c r="B3157" s="1" t="s">
        <v>2532</v>
      </c>
      <c r="C3157" s="1" t="s">
        <v>35</v>
      </c>
      <c r="D3157" s="1" t="s">
        <v>36</v>
      </c>
      <c r="E3157" s="1" t="s">
        <v>36</v>
      </c>
      <c r="F3157" s="1" t="s">
        <v>37</v>
      </c>
      <c r="G3157" t="s">
        <v>2533</v>
      </c>
      <c r="H3157" t="s">
        <v>39</v>
      </c>
      <c r="I3157" t="s">
        <v>40</v>
      </c>
      <c r="J3157" t="s">
        <v>40</v>
      </c>
      <c r="K3157" t="s">
        <v>40</v>
      </c>
      <c r="L3157" s="4">
        <v>1200</v>
      </c>
      <c r="M3157" s="2">
        <v>44044</v>
      </c>
      <c r="N3157" t="s">
        <v>311</v>
      </c>
      <c r="O3157" t="s">
        <v>56</v>
      </c>
      <c r="P3157" t="s">
        <v>3463</v>
      </c>
      <c r="Q3157" t="s">
        <v>3464</v>
      </c>
      <c r="R3157" t="s">
        <v>3465</v>
      </c>
      <c r="S3157" s="3">
        <v>44077</v>
      </c>
      <c r="T3157" t="s">
        <v>350</v>
      </c>
      <c r="U3157">
        <v>10</v>
      </c>
      <c r="V3157" t="s">
        <v>3459</v>
      </c>
      <c r="W3157" t="s">
        <v>3465</v>
      </c>
      <c r="Y3157" s="3">
        <v>44077</v>
      </c>
      <c r="AA3157" t="s">
        <v>3460</v>
      </c>
      <c r="AD3157" t="s">
        <v>3347</v>
      </c>
      <c r="AH3157" t="str">
        <f>VLOOKUP(B3157,'cc Lookup'!A:J,10,0)</f>
        <v>Human Resources</v>
      </c>
      <c r="AI3157" t="str">
        <f>VLOOKUP(B3157,'cc Lookup'!A:E,5,0)</f>
        <v>HR</v>
      </c>
      <c r="AJ3157" t="s">
        <v>6737</v>
      </c>
      <c r="AK3157" t="str">
        <f t="shared" si="98"/>
        <v>E35211 Employee Resourcing</v>
      </c>
      <c r="AL3157" t="str">
        <f t="shared" si="99"/>
        <v>7310 Legal / Prof Fees</v>
      </c>
      <c r="AM3157" t="str">
        <f>VLOOKUP(W3157,Lookup!A:B,2,0)</f>
        <v>Other</v>
      </c>
    </row>
    <row r="3158" spans="1:39" x14ac:dyDescent="0.25">
      <c r="A3158" t="s">
        <v>33</v>
      </c>
      <c r="B3158" s="1" t="s">
        <v>2532</v>
      </c>
      <c r="C3158" s="1" t="s">
        <v>35</v>
      </c>
      <c r="D3158" s="1" t="s">
        <v>36</v>
      </c>
      <c r="E3158" s="1" t="s">
        <v>36</v>
      </c>
      <c r="F3158" s="1" t="s">
        <v>37</v>
      </c>
      <c r="G3158" t="s">
        <v>2533</v>
      </c>
      <c r="H3158" t="s">
        <v>39</v>
      </c>
      <c r="I3158" t="s">
        <v>40</v>
      </c>
      <c r="J3158" t="s">
        <v>40</v>
      </c>
      <c r="K3158" t="s">
        <v>40</v>
      </c>
      <c r="L3158" s="4">
        <v>64802</v>
      </c>
      <c r="M3158" s="2">
        <v>44044</v>
      </c>
      <c r="N3158" t="s">
        <v>41</v>
      </c>
      <c r="O3158" t="s">
        <v>42</v>
      </c>
      <c r="P3158" t="s">
        <v>3466</v>
      </c>
      <c r="Q3158" t="s">
        <v>3467</v>
      </c>
      <c r="R3158" t="s">
        <v>3364</v>
      </c>
      <c r="S3158" s="3">
        <v>44061</v>
      </c>
      <c r="T3158" t="s">
        <v>46</v>
      </c>
      <c r="U3158">
        <v>19</v>
      </c>
      <c r="V3158" t="s">
        <v>47</v>
      </c>
      <c r="W3158" t="s">
        <v>694</v>
      </c>
      <c r="X3158">
        <v>10227164</v>
      </c>
      <c r="Y3158" s="3">
        <v>44040</v>
      </c>
      <c r="Z3158">
        <v>165086266</v>
      </c>
      <c r="AB3158" t="s">
        <v>49</v>
      </c>
      <c r="AD3158" t="s">
        <v>3386</v>
      </c>
      <c r="AE3158">
        <v>1</v>
      </c>
      <c r="AF3158">
        <v>64802</v>
      </c>
      <c r="AH3158" t="str">
        <f>VLOOKUP(B3158,'cc Lookup'!A:J,10,0)</f>
        <v>Human Resources</v>
      </c>
      <c r="AI3158" t="str">
        <f>VLOOKUP(B3158,'cc Lookup'!A:E,5,0)</f>
        <v>HR</v>
      </c>
      <c r="AJ3158" t="s">
        <v>6737</v>
      </c>
      <c r="AK3158" t="str">
        <f t="shared" si="98"/>
        <v>E35211 Employee Resourcing</v>
      </c>
      <c r="AL3158" t="str">
        <f t="shared" si="99"/>
        <v>7310 Legal / Prof Fees</v>
      </c>
      <c r="AM3158" t="str">
        <f>VLOOKUP(W3158,Lookup!A:B,2,0)</f>
        <v>Legal</v>
      </c>
    </row>
    <row r="3159" spans="1:39" x14ac:dyDescent="0.25">
      <c r="A3159" t="s">
        <v>33</v>
      </c>
      <c r="B3159" s="1" t="s">
        <v>2532</v>
      </c>
      <c r="C3159" s="1" t="s">
        <v>35</v>
      </c>
      <c r="D3159" s="1" t="s">
        <v>36</v>
      </c>
      <c r="E3159" s="1" t="s">
        <v>36</v>
      </c>
      <c r="F3159" s="1" t="s">
        <v>37</v>
      </c>
      <c r="G3159" t="s">
        <v>2533</v>
      </c>
      <c r="H3159" t="s">
        <v>39</v>
      </c>
      <c r="I3159" t="s">
        <v>40</v>
      </c>
      <c r="J3159" t="s">
        <v>40</v>
      </c>
      <c r="K3159" t="s">
        <v>40</v>
      </c>
      <c r="L3159" s="4">
        <v>12960.4</v>
      </c>
      <c r="M3159" s="2">
        <v>44044</v>
      </c>
      <c r="N3159" t="s">
        <v>41</v>
      </c>
      <c r="O3159" t="s">
        <v>42</v>
      </c>
      <c r="P3159" t="s">
        <v>3466</v>
      </c>
      <c r="Q3159" t="s">
        <v>3467</v>
      </c>
      <c r="R3159" t="s">
        <v>3364</v>
      </c>
      <c r="S3159" s="3">
        <v>44061</v>
      </c>
      <c r="T3159" t="s">
        <v>46</v>
      </c>
      <c r="U3159">
        <v>19</v>
      </c>
      <c r="V3159" t="s">
        <v>47</v>
      </c>
      <c r="W3159" t="s">
        <v>694</v>
      </c>
      <c r="X3159">
        <v>10227164</v>
      </c>
      <c r="Y3159" s="3">
        <v>44040</v>
      </c>
      <c r="Z3159">
        <v>165086266</v>
      </c>
      <c r="AB3159" t="s">
        <v>49</v>
      </c>
      <c r="AD3159" t="s">
        <v>3386</v>
      </c>
      <c r="AH3159" t="str">
        <f>VLOOKUP(B3159,'cc Lookup'!A:J,10,0)</f>
        <v>Human Resources</v>
      </c>
      <c r="AI3159" t="str">
        <f>VLOOKUP(B3159,'cc Lookup'!A:E,5,0)</f>
        <v>HR</v>
      </c>
      <c r="AJ3159" t="s">
        <v>6737</v>
      </c>
      <c r="AK3159" t="str">
        <f t="shared" si="98"/>
        <v>E35211 Employee Resourcing</v>
      </c>
      <c r="AL3159" t="str">
        <f t="shared" si="99"/>
        <v>7310 Legal / Prof Fees</v>
      </c>
      <c r="AM3159" t="str">
        <f>VLOOKUP(W3159,Lookup!A:B,2,0)</f>
        <v>Legal</v>
      </c>
    </row>
    <row r="3160" spans="1:39" x14ac:dyDescent="0.25">
      <c r="A3160" t="s">
        <v>33</v>
      </c>
      <c r="B3160" s="1" t="s">
        <v>2532</v>
      </c>
      <c r="C3160" s="1" t="s">
        <v>35</v>
      </c>
      <c r="D3160" s="1" t="s">
        <v>36</v>
      </c>
      <c r="E3160" s="1" t="s">
        <v>36</v>
      </c>
      <c r="F3160" s="1" t="s">
        <v>37</v>
      </c>
      <c r="G3160" t="s">
        <v>2533</v>
      </c>
      <c r="H3160" t="s">
        <v>39</v>
      </c>
      <c r="I3160" t="s">
        <v>40</v>
      </c>
      <c r="J3160" t="s">
        <v>40</v>
      </c>
      <c r="K3160" t="s">
        <v>40</v>
      </c>
      <c r="L3160" s="4">
        <v>-805</v>
      </c>
      <c r="M3160" s="2">
        <v>44044</v>
      </c>
      <c r="N3160" t="s">
        <v>103</v>
      </c>
      <c r="O3160" t="s">
        <v>104</v>
      </c>
      <c r="P3160" t="s">
        <v>3303</v>
      </c>
      <c r="Q3160" t="s">
        <v>3392</v>
      </c>
      <c r="R3160" t="s">
        <v>3393</v>
      </c>
      <c r="S3160" s="3">
        <v>44043</v>
      </c>
      <c r="T3160" t="s">
        <v>46</v>
      </c>
      <c r="U3160">
        <v>3117</v>
      </c>
      <c r="V3160" t="s">
        <v>3264</v>
      </c>
      <c r="W3160" t="s">
        <v>2374</v>
      </c>
      <c r="X3160">
        <v>165085046</v>
      </c>
      <c r="Y3160" s="3">
        <v>43984</v>
      </c>
      <c r="AC3160" t="s">
        <v>2921</v>
      </c>
      <c r="AH3160" t="str">
        <f>VLOOKUP(B3160,'cc Lookup'!A:J,10,0)</f>
        <v>Human Resources</v>
      </c>
      <c r="AI3160" t="str">
        <f>VLOOKUP(B3160,'cc Lookup'!A:E,5,0)</f>
        <v>HR</v>
      </c>
      <c r="AJ3160" t="s">
        <v>6737</v>
      </c>
      <c r="AK3160" t="str">
        <f t="shared" si="98"/>
        <v>E35211 Employee Resourcing</v>
      </c>
      <c r="AL3160" t="str">
        <f t="shared" si="99"/>
        <v>7310 Legal / Prof Fees</v>
      </c>
      <c r="AM3160" t="str">
        <f>VLOOKUP(W3160,Lookup!A:B,2,0)</f>
        <v>Other</v>
      </c>
    </row>
    <row r="3161" spans="1:39" x14ac:dyDescent="0.25">
      <c r="A3161" t="s">
        <v>33</v>
      </c>
      <c r="B3161" s="1" t="s">
        <v>2532</v>
      </c>
      <c r="C3161" s="1" t="s">
        <v>35</v>
      </c>
      <c r="D3161" s="1" t="s">
        <v>36</v>
      </c>
      <c r="E3161" s="1" t="s">
        <v>36</v>
      </c>
      <c r="F3161" s="1" t="s">
        <v>37</v>
      </c>
      <c r="G3161" t="s">
        <v>2533</v>
      </c>
      <c r="H3161" t="s">
        <v>39</v>
      </c>
      <c r="I3161" t="s">
        <v>40</v>
      </c>
      <c r="J3161" t="s">
        <v>40</v>
      </c>
      <c r="K3161" t="s">
        <v>40</v>
      </c>
      <c r="L3161" s="4">
        <v>-3597.6</v>
      </c>
      <c r="M3161" s="2">
        <v>44044</v>
      </c>
      <c r="N3161" t="s">
        <v>103</v>
      </c>
      <c r="O3161" t="s">
        <v>104</v>
      </c>
      <c r="P3161" t="s">
        <v>3303</v>
      </c>
      <c r="Q3161" t="s">
        <v>3392</v>
      </c>
      <c r="R3161" t="s">
        <v>3393</v>
      </c>
      <c r="S3161" s="3">
        <v>44043</v>
      </c>
      <c r="T3161" t="s">
        <v>46</v>
      </c>
      <c r="U3161">
        <v>3118</v>
      </c>
      <c r="V3161" t="s">
        <v>2923</v>
      </c>
      <c r="W3161" t="s">
        <v>2924</v>
      </c>
      <c r="X3161">
        <v>165083936</v>
      </c>
      <c r="Y3161" s="3">
        <v>43921</v>
      </c>
      <c r="AC3161" t="s">
        <v>2925</v>
      </c>
      <c r="AH3161" t="str">
        <f>VLOOKUP(B3161,'cc Lookup'!A:J,10,0)</f>
        <v>Human Resources</v>
      </c>
      <c r="AI3161" t="str">
        <f>VLOOKUP(B3161,'cc Lookup'!A:E,5,0)</f>
        <v>HR</v>
      </c>
      <c r="AJ3161" t="s">
        <v>6737</v>
      </c>
      <c r="AK3161" t="str">
        <f t="shared" si="98"/>
        <v>E35211 Employee Resourcing</v>
      </c>
      <c r="AL3161" t="str">
        <f t="shared" si="99"/>
        <v>7310 Legal / Prof Fees</v>
      </c>
      <c r="AM3161" t="str">
        <f>VLOOKUP(W3161,Lookup!A:B,2,0)</f>
        <v>Other</v>
      </c>
    </row>
    <row r="3162" spans="1:39" x14ac:dyDescent="0.25">
      <c r="A3162" t="s">
        <v>33</v>
      </c>
      <c r="B3162" s="1" t="s">
        <v>2532</v>
      </c>
      <c r="C3162" s="1" t="s">
        <v>35</v>
      </c>
      <c r="D3162" s="1" t="s">
        <v>36</v>
      </c>
      <c r="E3162" s="1" t="s">
        <v>36</v>
      </c>
      <c r="F3162" s="1" t="s">
        <v>37</v>
      </c>
      <c r="G3162" t="s">
        <v>2533</v>
      </c>
      <c r="H3162" t="s">
        <v>39</v>
      </c>
      <c r="I3162" t="s">
        <v>40</v>
      </c>
      <c r="J3162" t="s">
        <v>40</v>
      </c>
      <c r="K3162" t="s">
        <v>40</v>
      </c>
      <c r="L3162" s="4">
        <v>-920</v>
      </c>
      <c r="M3162" s="2">
        <v>44044</v>
      </c>
      <c r="N3162" t="s">
        <v>103</v>
      </c>
      <c r="O3162" t="s">
        <v>104</v>
      </c>
      <c r="P3162" t="s">
        <v>3303</v>
      </c>
      <c r="Q3162" t="s">
        <v>3392</v>
      </c>
      <c r="R3162" t="s">
        <v>3393</v>
      </c>
      <c r="S3162" s="3">
        <v>44043</v>
      </c>
      <c r="T3162" t="s">
        <v>46</v>
      </c>
      <c r="U3162">
        <v>3119</v>
      </c>
      <c r="V3162" t="s">
        <v>3263</v>
      </c>
      <c r="W3162" t="s">
        <v>2374</v>
      </c>
      <c r="X3162">
        <v>165085045</v>
      </c>
      <c r="Y3162" s="3">
        <v>43985</v>
      </c>
      <c r="AC3162" t="s">
        <v>2921</v>
      </c>
      <c r="AH3162" t="str">
        <f>VLOOKUP(B3162,'cc Lookup'!A:J,10,0)</f>
        <v>Human Resources</v>
      </c>
      <c r="AI3162" t="str">
        <f>VLOOKUP(B3162,'cc Lookup'!A:E,5,0)</f>
        <v>HR</v>
      </c>
      <c r="AJ3162" t="s">
        <v>6737</v>
      </c>
      <c r="AK3162" t="str">
        <f t="shared" si="98"/>
        <v>E35211 Employee Resourcing</v>
      </c>
      <c r="AL3162" t="str">
        <f t="shared" si="99"/>
        <v>7310 Legal / Prof Fees</v>
      </c>
      <c r="AM3162" t="str">
        <f>VLOOKUP(W3162,Lookup!A:B,2,0)</f>
        <v>Other</v>
      </c>
    </row>
    <row r="3163" spans="1:39" x14ac:dyDescent="0.25">
      <c r="A3163" t="s">
        <v>33</v>
      </c>
      <c r="B3163" s="1" t="s">
        <v>2532</v>
      </c>
      <c r="C3163" s="1" t="s">
        <v>35</v>
      </c>
      <c r="D3163" s="1" t="s">
        <v>36</v>
      </c>
      <c r="E3163" s="1" t="s">
        <v>36</v>
      </c>
      <c r="F3163" s="1" t="s">
        <v>37</v>
      </c>
      <c r="G3163" t="s">
        <v>2533</v>
      </c>
      <c r="H3163" t="s">
        <v>39</v>
      </c>
      <c r="I3163" t="s">
        <v>40</v>
      </c>
      <c r="J3163" t="s">
        <v>40</v>
      </c>
      <c r="K3163" t="s">
        <v>40</v>
      </c>
      <c r="L3163" s="4">
        <v>-5750</v>
      </c>
      <c r="M3163" s="2">
        <v>44044</v>
      </c>
      <c r="N3163" t="s">
        <v>103</v>
      </c>
      <c r="O3163" t="s">
        <v>104</v>
      </c>
      <c r="P3163" t="s">
        <v>3303</v>
      </c>
      <c r="Q3163" t="s">
        <v>3392</v>
      </c>
      <c r="R3163" t="s">
        <v>3393</v>
      </c>
      <c r="S3163" s="3">
        <v>44043</v>
      </c>
      <c r="T3163" t="s">
        <v>46</v>
      </c>
      <c r="U3163">
        <v>3120</v>
      </c>
      <c r="V3163" t="s">
        <v>3348</v>
      </c>
      <c r="W3163" t="s">
        <v>2374</v>
      </c>
      <c r="X3163">
        <v>165086193</v>
      </c>
      <c r="Y3163" s="3">
        <v>44042</v>
      </c>
      <c r="AC3163" t="s">
        <v>2921</v>
      </c>
      <c r="AH3163" t="str">
        <f>VLOOKUP(B3163,'cc Lookup'!A:J,10,0)</f>
        <v>Human Resources</v>
      </c>
      <c r="AI3163" t="str">
        <f>VLOOKUP(B3163,'cc Lookup'!A:E,5,0)</f>
        <v>HR</v>
      </c>
      <c r="AJ3163" t="s">
        <v>6737</v>
      </c>
      <c r="AK3163" t="str">
        <f t="shared" si="98"/>
        <v>E35211 Employee Resourcing</v>
      </c>
      <c r="AL3163" t="str">
        <f t="shared" si="99"/>
        <v>7310 Legal / Prof Fees</v>
      </c>
      <c r="AM3163" t="str">
        <f>VLOOKUP(W3163,Lookup!A:B,2,0)</f>
        <v>Other</v>
      </c>
    </row>
    <row r="3164" spans="1:39" x14ac:dyDescent="0.25">
      <c r="A3164" t="s">
        <v>33</v>
      </c>
      <c r="B3164" s="1" t="s">
        <v>2532</v>
      </c>
      <c r="C3164" s="1" t="s">
        <v>35</v>
      </c>
      <c r="D3164" s="1" t="s">
        <v>36</v>
      </c>
      <c r="E3164" s="1" t="s">
        <v>36</v>
      </c>
      <c r="F3164" s="1" t="s">
        <v>37</v>
      </c>
      <c r="G3164" t="s">
        <v>2533</v>
      </c>
      <c r="H3164" t="s">
        <v>39</v>
      </c>
      <c r="I3164" t="s">
        <v>40</v>
      </c>
      <c r="J3164" t="s">
        <v>40</v>
      </c>
      <c r="K3164" t="s">
        <v>40</v>
      </c>
      <c r="L3164" s="4">
        <v>-1380</v>
      </c>
      <c r="M3164" s="2">
        <v>44044</v>
      </c>
      <c r="N3164" t="s">
        <v>103</v>
      </c>
      <c r="O3164" t="s">
        <v>104</v>
      </c>
      <c r="P3164" t="s">
        <v>3303</v>
      </c>
      <c r="Q3164" t="s">
        <v>3392</v>
      </c>
      <c r="R3164" t="s">
        <v>3393</v>
      </c>
      <c r="S3164" s="3">
        <v>44043</v>
      </c>
      <c r="T3164" t="s">
        <v>46</v>
      </c>
      <c r="U3164">
        <v>3121</v>
      </c>
      <c r="V3164" t="s">
        <v>2922</v>
      </c>
      <c r="W3164" t="s">
        <v>2374</v>
      </c>
      <c r="X3164">
        <v>165083938</v>
      </c>
      <c r="Y3164" s="3">
        <v>43921</v>
      </c>
      <c r="AC3164" t="s">
        <v>2921</v>
      </c>
      <c r="AH3164" t="str">
        <f>VLOOKUP(B3164,'cc Lookup'!A:J,10,0)</f>
        <v>Human Resources</v>
      </c>
      <c r="AI3164" t="str">
        <f>VLOOKUP(B3164,'cc Lookup'!A:E,5,0)</f>
        <v>HR</v>
      </c>
      <c r="AJ3164" t="s">
        <v>6737</v>
      </c>
      <c r="AK3164" t="str">
        <f t="shared" si="98"/>
        <v>E35211 Employee Resourcing</v>
      </c>
      <c r="AL3164" t="str">
        <f t="shared" si="99"/>
        <v>7310 Legal / Prof Fees</v>
      </c>
      <c r="AM3164" t="str">
        <f>VLOOKUP(W3164,Lookup!A:B,2,0)</f>
        <v>Other</v>
      </c>
    </row>
    <row r="3165" spans="1:39" x14ac:dyDescent="0.25">
      <c r="A3165" t="s">
        <v>33</v>
      </c>
      <c r="B3165" s="1" t="s">
        <v>2532</v>
      </c>
      <c r="C3165" s="1" t="s">
        <v>35</v>
      </c>
      <c r="D3165" s="1" t="s">
        <v>36</v>
      </c>
      <c r="E3165" s="1" t="s">
        <v>36</v>
      </c>
      <c r="F3165" s="1" t="s">
        <v>37</v>
      </c>
      <c r="G3165" t="s">
        <v>2533</v>
      </c>
      <c r="H3165" t="s">
        <v>39</v>
      </c>
      <c r="I3165" t="s">
        <v>40</v>
      </c>
      <c r="J3165" t="s">
        <v>40</v>
      </c>
      <c r="K3165" t="s">
        <v>40</v>
      </c>
      <c r="L3165" s="4">
        <v>-182.2</v>
      </c>
      <c r="M3165" s="2">
        <v>44044</v>
      </c>
      <c r="N3165" t="s">
        <v>103</v>
      </c>
      <c r="O3165" t="s">
        <v>104</v>
      </c>
      <c r="P3165" t="s">
        <v>3303</v>
      </c>
      <c r="Q3165" t="s">
        <v>3392</v>
      </c>
      <c r="R3165" t="s">
        <v>3393</v>
      </c>
      <c r="S3165" s="3">
        <v>44043</v>
      </c>
      <c r="T3165" t="s">
        <v>46</v>
      </c>
      <c r="U3165">
        <v>3122</v>
      </c>
      <c r="V3165" t="s">
        <v>2996</v>
      </c>
      <c r="W3165" t="s">
        <v>2789</v>
      </c>
      <c r="X3165">
        <v>165084075</v>
      </c>
      <c r="Y3165" s="3">
        <v>43924</v>
      </c>
      <c r="AC3165" t="s">
        <v>792</v>
      </c>
      <c r="AH3165" t="str">
        <f>VLOOKUP(B3165,'cc Lookup'!A:J,10,0)</f>
        <v>Human Resources</v>
      </c>
      <c r="AI3165" t="str">
        <f>VLOOKUP(B3165,'cc Lookup'!A:E,5,0)</f>
        <v>HR</v>
      </c>
      <c r="AJ3165" t="s">
        <v>6737</v>
      </c>
      <c r="AK3165" t="str">
        <f t="shared" si="98"/>
        <v>E35211 Employee Resourcing</v>
      </c>
      <c r="AL3165" t="str">
        <f t="shared" si="99"/>
        <v>7310 Legal / Prof Fees</v>
      </c>
      <c r="AM3165" t="str">
        <f>VLOOKUP(W3165,Lookup!A:B,2,0)</f>
        <v>Legal</v>
      </c>
    </row>
    <row r="3166" spans="1:39" x14ac:dyDescent="0.25">
      <c r="A3166" t="s">
        <v>33</v>
      </c>
      <c r="B3166" s="1" t="s">
        <v>2532</v>
      </c>
      <c r="C3166" s="1" t="s">
        <v>35</v>
      </c>
      <c r="D3166" s="1" t="s">
        <v>36</v>
      </c>
      <c r="E3166" s="1" t="s">
        <v>36</v>
      </c>
      <c r="F3166" s="1" t="s">
        <v>37</v>
      </c>
      <c r="G3166" t="s">
        <v>2533</v>
      </c>
      <c r="H3166" t="s">
        <v>39</v>
      </c>
      <c r="I3166" t="s">
        <v>40</v>
      </c>
      <c r="J3166" t="s">
        <v>40</v>
      </c>
      <c r="K3166" t="s">
        <v>40</v>
      </c>
      <c r="L3166" s="4">
        <v>3597.6</v>
      </c>
      <c r="M3166" s="2">
        <v>44044</v>
      </c>
      <c r="N3166" t="s">
        <v>103</v>
      </c>
      <c r="O3166" t="s">
        <v>104</v>
      </c>
      <c r="P3166" t="s">
        <v>3452</v>
      </c>
      <c r="Q3166" t="s">
        <v>3453</v>
      </c>
      <c r="R3166" t="s">
        <v>3454</v>
      </c>
      <c r="S3166" s="3">
        <v>44071</v>
      </c>
      <c r="T3166" t="s">
        <v>46</v>
      </c>
      <c r="U3166">
        <v>2884</v>
      </c>
      <c r="V3166" t="s">
        <v>2923</v>
      </c>
      <c r="W3166" t="s">
        <v>2924</v>
      </c>
      <c r="X3166">
        <v>165083936</v>
      </c>
      <c r="Y3166" s="3">
        <v>43921</v>
      </c>
      <c r="AC3166" t="s">
        <v>2925</v>
      </c>
      <c r="AH3166" t="str">
        <f>VLOOKUP(B3166,'cc Lookup'!A:J,10,0)</f>
        <v>Human Resources</v>
      </c>
      <c r="AI3166" t="str">
        <f>VLOOKUP(B3166,'cc Lookup'!A:E,5,0)</f>
        <v>HR</v>
      </c>
      <c r="AJ3166" t="s">
        <v>6737</v>
      </c>
      <c r="AK3166" t="str">
        <f t="shared" si="98"/>
        <v>E35211 Employee Resourcing</v>
      </c>
      <c r="AL3166" t="str">
        <f t="shared" si="99"/>
        <v>7310 Legal / Prof Fees</v>
      </c>
      <c r="AM3166" t="str">
        <f>VLOOKUP(W3166,Lookup!A:B,2,0)</f>
        <v>Other</v>
      </c>
    </row>
    <row r="3167" spans="1:39" x14ac:dyDescent="0.25">
      <c r="A3167" t="s">
        <v>33</v>
      </c>
      <c r="B3167" s="1" t="s">
        <v>2532</v>
      </c>
      <c r="C3167" s="1" t="s">
        <v>35</v>
      </c>
      <c r="D3167" s="1" t="s">
        <v>36</v>
      </c>
      <c r="E3167" s="1" t="s">
        <v>36</v>
      </c>
      <c r="F3167" s="1" t="s">
        <v>37</v>
      </c>
      <c r="G3167" t="s">
        <v>2533</v>
      </c>
      <c r="H3167" t="s">
        <v>39</v>
      </c>
      <c r="I3167" t="s">
        <v>40</v>
      </c>
      <c r="J3167" t="s">
        <v>40</v>
      </c>
      <c r="K3167" t="s">
        <v>40</v>
      </c>
      <c r="L3167" s="4">
        <v>805</v>
      </c>
      <c r="M3167" s="2">
        <v>44044</v>
      </c>
      <c r="N3167" t="s">
        <v>103</v>
      </c>
      <c r="O3167" t="s">
        <v>104</v>
      </c>
      <c r="P3167" t="s">
        <v>3452</v>
      </c>
      <c r="Q3167" t="s">
        <v>3453</v>
      </c>
      <c r="R3167" t="s">
        <v>3454</v>
      </c>
      <c r="S3167" s="3">
        <v>44071</v>
      </c>
      <c r="T3167" t="s">
        <v>46</v>
      </c>
      <c r="U3167">
        <v>2885</v>
      </c>
      <c r="V3167" t="s">
        <v>3264</v>
      </c>
      <c r="W3167" t="s">
        <v>2374</v>
      </c>
      <c r="X3167">
        <v>165085046</v>
      </c>
      <c r="Y3167" s="3">
        <v>43984</v>
      </c>
      <c r="AC3167" t="s">
        <v>2921</v>
      </c>
      <c r="AH3167" t="str">
        <f>VLOOKUP(B3167,'cc Lookup'!A:J,10,0)</f>
        <v>Human Resources</v>
      </c>
      <c r="AI3167" t="str">
        <f>VLOOKUP(B3167,'cc Lookup'!A:E,5,0)</f>
        <v>HR</v>
      </c>
      <c r="AJ3167" t="s">
        <v>6737</v>
      </c>
      <c r="AK3167" t="str">
        <f t="shared" si="98"/>
        <v>E35211 Employee Resourcing</v>
      </c>
      <c r="AL3167" t="str">
        <f t="shared" si="99"/>
        <v>7310 Legal / Prof Fees</v>
      </c>
      <c r="AM3167" t="str">
        <f>VLOOKUP(W3167,Lookup!A:B,2,0)</f>
        <v>Other</v>
      </c>
    </row>
    <row r="3168" spans="1:39" x14ac:dyDescent="0.25">
      <c r="A3168" t="s">
        <v>33</v>
      </c>
      <c r="B3168" s="1" t="s">
        <v>2532</v>
      </c>
      <c r="C3168" s="1" t="s">
        <v>35</v>
      </c>
      <c r="D3168" s="1" t="s">
        <v>36</v>
      </c>
      <c r="E3168" s="1" t="s">
        <v>36</v>
      </c>
      <c r="F3168" s="1" t="s">
        <v>37</v>
      </c>
      <c r="G3168" t="s">
        <v>2533</v>
      </c>
      <c r="H3168" t="s">
        <v>39</v>
      </c>
      <c r="I3168" t="s">
        <v>40</v>
      </c>
      <c r="J3168" t="s">
        <v>40</v>
      </c>
      <c r="K3168" t="s">
        <v>40</v>
      </c>
      <c r="L3168" s="4">
        <v>5750</v>
      </c>
      <c r="M3168" s="2">
        <v>44044</v>
      </c>
      <c r="N3168" t="s">
        <v>103</v>
      </c>
      <c r="O3168" t="s">
        <v>104</v>
      </c>
      <c r="P3168" t="s">
        <v>3452</v>
      </c>
      <c r="Q3168" t="s">
        <v>3453</v>
      </c>
      <c r="R3168" t="s">
        <v>3454</v>
      </c>
      <c r="S3168" s="3">
        <v>44071</v>
      </c>
      <c r="T3168" t="s">
        <v>46</v>
      </c>
      <c r="U3168">
        <v>2886</v>
      </c>
      <c r="V3168" t="s">
        <v>3348</v>
      </c>
      <c r="W3168" t="s">
        <v>2374</v>
      </c>
      <c r="X3168">
        <v>165086193</v>
      </c>
      <c r="Y3168" s="3">
        <v>44042</v>
      </c>
      <c r="AC3168" t="s">
        <v>2921</v>
      </c>
      <c r="AH3168" t="str">
        <f>VLOOKUP(B3168,'cc Lookup'!A:J,10,0)</f>
        <v>Human Resources</v>
      </c>
      <c r="AI3168" t="str">
        <f>VLOOKUP(B3168,'cc Lookup'!A:E,5,0)</f>
        <v>HR</v>
      </c>
      <c r="AJ3168" t="s">
        <v>6737</v>
      </c>
      <c r="AK3168" t="str">
        <f t="shared" si="98"/>
        <v>E35211 Employee Resourcing</v>
      </c>
      <c r="AL3168" t="str">
        <f t="shared" si="99"/>
        <v>7310 Legal / Prof Fees</v>
      </c>
      <c r="AM3168" t="str">
        <f>VLOOKUP(W3168,Lookup!A:B,2,0)</f>
        <v>Other</v>
      </c>
    </row>
    <row r="3169" spans="1:39" x14ac:dyDescent="0.25">
      <c r="A3169" t="s">
        <v>33</v>
      </c>
      <c r="B3169" s="1" t="s">
        <v>2532</v>
      </c>
      <c r="C3169" s="1" t="s">
        <v>35</v>
      </c>
      <c r="D3169" s="1" t="s">
        <v>36</v>
      </c>
      <c r="E3169" s="1" t="s">
        <v>36</v>
      </c>
      <c r="F3169" s="1" t="s">
        <v>37</v>
      </c>
      <c r="G3169" t="s">
        <v>2533</v>
      </c>
      <c r="H3169" t="s">
        <v>39</v>
      </c>
      <c r="I3169" t="s">
        <v>40</v>
      </c>
      <c r="J3169" t="s">
        <v>40</v>
      </c>
      <c r="K3169" t="s">
        <v>40</v>
      </c>
      <c r="L3169" s="4">
        <v>920</v>
      </c>
      <c r="M3169" s="2">
        <v>44044</v>
      </c>
      <c r="N3169" t="s">
        <v>103</v>
      </c>
      <c r="O3169" t="s">
        <v>104</v>
      </c>
      <c r="P3169" t="s">
        <v>3452</v>
      </c>
      <c r="Q3169" t="s">
        <v>3453</v>
      </c>
      <c r="R3169" t="s">
        <v>3454</v>
      </c>
      <c r="S3169" s="3">
        <v>44071</v>
      </c>
      <c r="T3169" t="s">
        <v>46</v>
      </c>
      <c r="U3169">
        <v>2887</v>
      </c>
      <c r="V3169" t="s">
        <v>3263</v>
      </c>
      <c r="W3169" t="s">
        <v>2374</v>
      </c>
      <c r="X3169">
        <v>165085045</v>
      </c>
      <c r="Y3169" s="3">
        <v>43985</v>
      </c>
      <c r="AC3169" t="s">
        <v>2921</v>
      </c>
      <c r="AH3169" t="str">
        <f>VLOOKUP(B3169,'cc Lookup'!A:J,10,0)</f>
        <v>Human Resources</v>
      </c>
      <c r="AI3169" t="str">
        <f>VLOOKUP(B3169,'cc Lookup'!A:E,5,0)</f>
        <v>HR</v>
      </c>
      <c r="AJ3169" t="s">
        <v>6737</v>
      </c>
      <c r="AK3169" t="str">
        <f t="shared" si="98"/>
        <v>E35211 Employee Resourcing</v>
      </c>
      <c r="AL3169" t="str">
        <f t="shared" si="99"/>
        <v>7310 Legal / Prof Fees</v>
      </c>
      <c r="AM3169" t="str">
        <f>VLOOKUP(W3169,Lookup!A:B,2,0)</f>
        <v>Other</v>
      </c>
    </row>
    <row r="3170" spans="1:39" x14ac:dyDescent="0.25">
      <c r="A3170" t="s">
        <v>33</v>
      </c>
      <c r="B3170" s="1" t="s">
        <v>2532</v>
      </c>
      <c r="C3170" s="1" t="s">
        <v>35</v>
      </c>
      <c r="D3170" s="1" t="s">
        <v>36</v>
      </c>
      <c r="E3170" s="1" t="s">
        <v>36</v>
      </c>
      <c r="F3170" s="1" t="s">
        <v>37</v>
      </c>
      <c r="G3170" t="s">
        <v>2533</v>
      </c>
      <c r="H3170" t="s">
        <v>39</v>
      </c>
      <c r="I3170" t="s">
        <v>40</v>
      </c>
      <c r="J3170" t="s">
        <v>40</v>
      </c>
      <c r="K3170" t="s">
        <v>40</v>
      </c>
      <c r="L3170" s="4">
        <v>-805</v>
      </c>
      <c r="M3170" s="2">
        <v>44075</v>
      </c>
      <c r="N3170" t="s">
        <v>55</v>
      </c>
      <c r="O3170" t="s">
        <v>56</v>
      </c>
      <c r="P3170" t="s">
        <v>3445</v>
      </c>
      <c r="Q3170" t="s">
        <v>3536</v>
      </c>
      <c r="R3170" t="s">
        <v>3537</v>
      </c>
      <c r="S3170" s="3">
        <v>44109</v>
      </c>
      <c r="T3170" t="s">
        <v>350</v>
      </c>
      <c r="U3170">
        <v>15</v>
      </c>
      <c r="V3170" t="s">
        <v>3538</v>
      </c>
      <c r="W3170" t="s">
        <v>3537</v>
      </c>
      <c r="Y3170" s="3">
        <v>44109</v>
      </c>
      <c r="AA3170" t="s">
        <v>3538</v>
      </c>
      <c r="AH3170" t="str">
        <f>VLOOKUP(B3170,'cc Lookup'!A:J,10,0)</f>
        <v>Human Resources</v>
      </c>
      <c r="AI3170" t="str">
        <f>VLOOKUP(B3170,'cc Lookup'!A:E,5,0)</f>
        <v>HR</v>
      </c>
      <c r="AJ3170" t="s">
        <v>6737</v>
      </c>
      <c r="AK3170" t="str">
        <f t="shared" si="98"/>
        <v>E35211 Employee Resourcing</v>
      </c>
      <c r="AL3170" t="str">
        <f t="shared" si="99"/>
        <v>7310 Legal / Prof Fees</v>
      </c>
      <c r="AM3170" t="str">
        <f>VLOOKUP(W3170,Lookup!A:B,2,0)</f>
        <v>Other</v>
      </c>
    </row>
    <row r="3171" spans="1:39" x14ac:dyDescent="0.25">
      <c r="A3171" t="s">
        <v>33</v>
      </c>
      <c r="B3171" s="1" t="s">
        <v>2532</v>
      </c>
      <c r="C3171" s="1" t="s">
        <v>35</v>
      </c>
      <c r="D3171" s="1" t="s">
        <v>36</v>
      </c>
      <c r="E3171" s="1" t="s">
        <v>36</v>
      </c>
      <c r="F3171" s="1" t="s">
        <v>37</v>
      </c>
      <c r="G3171" t="s">
        <v>2533</v>
      </c>
      <c r="H3171" t="s">
        <v>39</v>
      </c>
      <c r="I3171" t="s">
        <v>40</v>
      </c>
      <c r="J3171" t="s">
        <v>40</v>
      </c>
      <c r="K3171" t="s">
        <v>40</v>
      </c>
      <c r="L3171" s="4">
        <v>-920</v>
      </c>
      <c r="M3171" s="2">
        <v>44075</v>
      </c>
      <c r="N3171" t="s">
        <v>55</v>
      </c>
      <c r="O3171" t="s">
        <v>56</v>
      </c>
      <c r="P3171" t="s">
        <v>3445</v>
      </c>
      <c r="Q3171" t="s">
        <v>3536</v>
      </c>
      <c r="R3171" t="s">
        <v>3537</v>
      </c>
      <c r="S3171" s="3">
        <v>44109</v>
      </c>
      <c r="T3171" t="s">
        <v>350</v>
      </c>
      <c r="U3171">
        <v>16</v>
      </c>
      <c r="V3171" t="s">
        <v>3539</v>
      </c>
      <c r="W3171" t="s">
        <v>3537</v>
      </c>
      <c r="Y3171" s="3">
        <v>44109</v>
      </c>
      <c r="AA3171" t="s">
        <v>3539</v>
      </c>
      <c r="AH3171" t="str">
        <f>VLOOKUP(B3171,'cc Lookup'!A:J,10,0)</f>
        <v>Human Resources</v>
      </c>
      <c r="AI3171" t="str">
        <f>VLOOKUP(B3171,'cc Lookup'!A:E,5,0)</f>
        <v>HR</v>
      </c>
      <c r="AJ3171" t="s">
        <v>6737</v>
      </c>
      <c r="AK3171" t="str">
        <f t="shared" si="98"/>
        <v>E35211 Employee Resourcing</v>
      </c>
      <c r="AL3171" t="str">
        <f t="shared" si="99"/>
        <v>7310 Legal / Prof Fees</v>
      </c>
      <c r="AM3171" t="str">
        <f>VLOOKUP(W3171,Lookup!A:B,2,0)</f>
        <v>Other</v>
      </c>
    </row>
    <row r="3172" spans="1:39" x14ac:dyDescent="0.25">
      <c r="A3172" t="s">
        <v>33</v>
      </c>
      <c r="B3172" s="1" t="s">
        <v>2532</v>
      </c>
      <c r="C3172" s="1" t="s">
        <v>35</v>
      </c>
      <c r="D3172" s="1" t="s">
        <v>36</v>
      </c>
      <c r="E3172" s="1" t="s">
        <v>36</v>
      </c>
      <c r="F3172" s="1" t="s">
        <v>37</v>
      </c>
      <c r="G3172" t="s">
        <v>2533</v>
      </c>
      <c r="H3172" t="s">
        <v>39</v>
      </c>
      <c r="I3172" t="s">
        <v>40</v>
      </c>
      <c r="J3172" t="s">
        <v>40</v>
      </c>
      <c r="K3172" t="s">
        <v>40</v>
      </c>
      <c r="L3172" s="4">
        <v>-3597.6</v>
      </c>
      <c r="M3172" s="2">
        <v>44075</v>
      </c>
      <c r="N3172" t="s">
        <v>55</v>
      </c>
      <c r="O3172" t="s">
        <v>56</v>
      </c>
      <c r="P3172" t="s">
        <v>3445</v>
      </c>
      <c r="Q3172" t="s">
        <v>3536</v>
      </c>
      <c r="R3172" t="s">
        <v>3537</v>
      </c>
      <c r="S3172" s="3">
        <v>44109</v>
      </c>
      <c r="T3172" t="s">
        <v>350</v>
      </c>
      <c r="U3172">
        <v>17</v>
      </c>
      <c r="V3172" t="s">
        <v>3540</v>
      </c>
      <c r="W3172" t="s">
        <v>3537</v>
      </c>
      <c r="Y3172" s="3">
        <v>44109</v>
      </c>
      <c r="AA3172" t="s">
        <v>3540</v>
      </c>
      <c r="AH3172" t="str">
        <f>VLOOKUP(B3172,'cc Lookup'!A:J,10,0)</f>
        <v>Human Resources</v>
      </c>
      <c r="AI3172" t="str">
        <f>VLOOKUP(B3172,'cc Lookup'!A:E,5,0)</f>
        <v>HR</v>
      </c>
      <c r="AJ3172" t="s">
        <v>6737</v>
      </c>
      <c r="AK3172" t="str">
        <f t="shared" si="98"/>
        <v>E35211 Employee Resourcing</v>
      </c>
      <c r="AL3172" t="str">
        <f t="shared" si="99"/>
        <v>7310 Legal / Prof Fees</v>
      </c>
      <c r="AM3172" t="str">
        <f>VLOOKUP(W3172,Lookup!A:B,2,0)</f>
        <v>Other</v>
      </c>
    </row>
    <row r="3173" spans="1:39" x14ac:dyDescent="0.25">
      <c r="A3173" t="s">
        <v>33</v>
      </c>
      <c r="B3173" s="1" t="s">
        <v>2532</v>
      </c>
      <c r="C3173" s="1" t="s">
        <v>35</v>
      </c>
      <c r="D3173" s="1" t="s">
        <v>36</v>
      </c>
      <c r="E3173" s="1" t="s">
        <v>36</v>
      </c>
      <c r="F3173" s="1" t="s">
        <v>37</v>
      </c>
      <c r="G3173" t="s">
        <v>2533</v>
      </c>
      <c r="H3173" t="s">
        <v>39</v>
      </c>
      <c r="I3173" t="s">
        <v>40</v>
      </c>
      <c r="J3173" t="s">
        <v>40</v>
      </c>
      <c r="K3173" t="s">
        <v>40</v>
      </c>
      <c r="L3173" s="4">
        <v>805</v>
      </c>
      <c r="M3173" s="2">
        <v>44075</v>
      </c>
      <c r="N3173" t="s">
        <v>55</v>
      </c>
      <c r="O3173" t="s">
        <v>56</v>
      </c>
      <c r="P3173" t="s">
        <v>3523</v>
      </c>
      <c r="Q3173" t="s">
        <v>3524</v>
      </c>
      <c r="R3173" t="s">
        <v>3525</v>
      </c>
      <c r="S3173" s="3">
        <v>44083</v>
      </c>
      <c r="T3173" t="s">
        <v>46</v>
      </c>
      <c r="U3173">
        <v>20</v>
      </c>
      <c r="V3173" t="s">
        <v>3455</v>
      </c>
      <c r="W3173" t="s">
        <v>3525</v>
      </c>
      <c r="Y3173" s="3">
        <v>44083</v>
      </c>
      <c r="AA3173" t="s">
        <v>3455</v>
      </c>
      <c r="AH3173" t="str">
        <f>VLOOKUP(B3173,'cc Lookup'!A:J,10,0)</f>
        <v>Human Resources</v>
      </c>
      <c r="AI3173" t="str">
        <f>VLOOKUP(B3173,'cc Lookup'!A:E,5,0)</f>
        <v>HR</v>
      </c>
      <c r="AJ3173" t="s">
        <v>6737</v>
      </c>
      <c r="AK3173" t="str">
        <f t="shared" si="98"/>
        <v>E35211 Employee Resourcing</v>
      </c>
      <c r="AL3173" t="str">
        <f t="shared" si="99"/>
        <v>7310 Legal / Prof Fees</v>
      </c>
      <c r="AM3173" t="str">
        <f>VLOOKUP(W3173,Lookup!A:B,2,0)</f>
        <v>Other</v>
      </c>
    </row>
    <row r="3174" spans="1:39" x14ac:dyDescent="0.25">
      <c r="A3174" t="s">
        <v>33</v>
      </c>
      <c r="B3174" s="1" t="s">
        <v>2532</v>
      </c>
      <c r="C3174" s="1" t="s">
        <v>35</v>
      </c>
      <c r="D3174" s="1" t="s">
        <v>36</v>
      </c>
      <c r="E3174" s="1" t="s">
        <v>36</v>
      </c>
      <c r="F3174" s="1" t="s">
        <v>37</v>
      </c>
      <c r="G3174" t="s">
        <v>2533</v>
      </c>
      <c r="H3174" t="s">
        <v>39</v>
      </c>
      <c r="I3174" t="s">
        <v>40</v>
      </c>
      <c r="J3174" t="s">
        <v>40</v>
      </c>
      <c r="K3174" t="s">
        <v>40</v>
      </c>
      <c r="L3174" s="4">
        <v>920</v>
      </c>
      <c r="M3174" s="2">
        <v>44075</v>
      </c>
      <c r="N3174" t="s">
        <v>55</v>
      </c>
      <c r="O3174" t="s">
        <v>56</v>
      </c>
      <c r="P3174" t="s">
        <v>3523</v>
      </c>
      <c r="Q3174" t="s">
        <v>3524</v>
      </c>
      <c r="R3174" t="s">
        <v>3525</v>
      </c>
      <c r="S3174" s="3">
        <v>44083</v>
      </c>
      <c r="T3174" t="s">
        <v>46</v>
      </c>
      <c r="U3174">
        <v>21</v>
      </c>
      <c r="V3174" t="s">
        <v>3456</v>
      </c>
      <c r="W3174" t="s">
        <v>3525</v>
      </c>
      <c r="Y3174" s="3">
        <v>44083</v>
      </c>
      <c r="AA3174" t="s">
        <v>3456</v>
      </c>
      <c r="AH3174" t="str">
        <f>VLOOKUP(B3174,'cc Lookup'!A:J,10,0)</f>
        <v>Human Resources</v>
      </c>
      <c r="AI3174" t="str">
        <f>VLOOKUP(B3174,'cc Lookup'!A:E,5,0)</f>
        <v>HR</v>
      </c>
      <c r="AJ3174" t="s">
        <v>6737</v>
      </c>
      <c r="AK3174" t="str">
        <f t="shared" si="98"/>
        <v>E35211 Employee Resourcing</v>
      </c>
      <c r="AL3174" t="str">
        <f t="shared" si="99"/>
        <v>7310 Legal / Prof Fees</v>
      </c>
      <c r="AM3174" t="str">
        <f>VLOOKUP(W3174,Lookup!A:B,2,0)</f>
        <v>Other</v>
      </c>
    </row>
    <row r="3175" spans="1:39" x14ac:dyDescent="0.25">
      <c r="A3175" t="s">
        <v>33</v>
      </c>
      <c r="B3175" s="1" t="s">
        <v>2532</v>
      </c>
      <c r="C3175" s="1" t="s">
        <v>35</v>
      </c>
      <c r="D3175" s="1" t="s">
        <v>36</v>
      </c>
      <c r="E3175" s="1" t="s">
        <v>36</v>
      </c>
      <c r="F3175" s="1" t="s">
        <v>37</v>
      </c>
      <c r="G3175" t="s">
        <v>2533</v>
      </c>
      <c r="H3175" t="s">
        <v>39</v>
      </c>
      <c r="I3175" t="s">
        <v>40</v>
      </c>
      <c r="J3175" t="s">
        <v>40</v>
      </c>
      <c r="K3175" t="s">
        <v>40</v>
      </c>
      <c r="L3175" s="4">
        <v>3597.6</v>
      </c>
      <c r="M3175" s="2">
        <v>44075</v>
      </c>
      <c r="N3175" t="s">
        <v>55</v>
      </c>
      <c r="O3175" t="s">
        <v>56</v>
      </c>
      <c r="P3175" t="s">
        <v>3523</v>
      </c>
      <c r="Q3175" t="s">
        <v>3524</v>
      </c>
      <c r="R3175" t="s">
        <v>3525</v>
      </c>
      <c r="S3175" s="3">
        <v>44083</v>
      </c>
      <c r="T3175" t="s">
        <v>46</v>
      </c>
      <c r="U3175">
        <v>22</v>
      </c>
      <c r="V3175" t="s">
        <v>3457</v>
      </c>
      <c r="W3175" t="s">
        <v>3525</v>
      </c>
      <c r="Y3175" s="3">
        <v>44083</v>
      </c>
      <c r="AA3175" t="s">
        <v>3457</v>
      </c>
      <c r="AH3175" t="str">
        <f>VLOOKUP(B3175,'cc Lookup'!A:J,10,0)</f>
        <v>Human Resources</v>
      </c>
      <c r="AI3175" t="str">
        <f>VLOOKUP(B3175,'cc Lookup'!A:E,5,0)</f>
        <v>HR</v>
      </c>
      <c r="AJ3175" t="s">
        <v>6737</v>
      </c>
      <c r="AK3175" t="str">
        <f t="shared" si="98"/>
        <v>E35211 Employee Resourcing</v>
      </c>
      <c r="AL3175" t="str">
        <f t="shared" si="99"/>
        <v>7310 Legal / Prof Fees</v>
      </c>
      <c r="AM3175" t="str">
        <f>VLOOKUP(W3175,Lookup!A:B,2,0)</f>
        <v>Other</v>
      </c>
    </row>
    <row r="3176" spans="1:39" x14ac:dyDescent="0.25">
      <c r="A3176" t="s">
        <v>33</v>
      </c>
      <c r="B3176" s="1" t="s">
        <v>2532</v>
      </c>
      <c r="C3176" s="1" t="s">
        <v>35</v>
      </c>
      <c r="D3176" s="1" t="s">
        <v>36</v>
      </c>
      <c r="E3176" s="1" t="s">
        <v>36</v>
      </c>
      <c r="F3176" s="1" t="s">
        <v>37</v>
      </c>
      <c r="G3176" t="s">
        <v>2533</v>
      </c>
      <c r="H3176" t="s">
        <v>39</v>
      </c>
      <c r="I3176" t="s">
        <v>40</v>
      </c>
      <c r="J3176" t="s">
        <v>40</v>
      </c>
      <c r="K3176" t="s">
        <v>40</v>
      </c>
      <c r="L3176" s="4">
        <v>5750</v>
      </c>
      <c r="M3176" s="2">
        <v>44075</v>
      </c>
      <c r="N3176" t="s">
        <v>55</v>
      </c>
      <c r="O3176" t="s">
        <v>56</v>
      </c>
      <c r="P3176" t="s">
        <v>3523</v>
      </c>
      <c r="Q3176" t="s">
        <v>3524</v>
      </c>
      <c r="R3176" t="s">
        <v>3525</v>
      </c>
      <c r="S3176" s="3">
        <v>44083</v>
      </c>
      <c r="T3176" t="s">
        <v>46</v>
      </c>
      <c r="U3176">
        <v>23</v>
      </c>
      <c r="V3176" t="s">
        <v>3458</v>
      </c>
      <c r="W3176" t="s">
        <v>3525</v>
      </c>
      <c r="Y3176" s="3">
        <v>44083</v>
      </c>
      <c r="AA3176" t="s">
        <v>3458</v>
      </c>
      <c r="AH3176" t="str">
        <f>VLOOKUP(B3176,'cc Lookup'!A:J,10,0)</f>
        <v>Human Resources</v>
      </c>
      <c r="AI3176" t="str">
        <f>VLOOKUP(B3176,'cc Lookup'!A:E,5,0)</f>
        <v>HR</v>
      </c>
      <c r="AJ3176" t="s">
        <v>6737</v>
      </c>
      <c r="AK3176" t="str">
        <f t="shared" si="98"/>
        <v>E35211 Employee Resourcing</v>
      </c>
      <c r="AL3176" t="str">
        <f t="shared" si="99"/>
        <v>7310 Legal / Prof Fees</v>
      </c>
      <c r="AM3176" t="str">
        <f>VLOOKUP(W3176,Lookup!A:B,2,0)</f>
        <v>Other</v>
      </c>
    </row>
    <row r="3177" spans="1:39" x14ac:dyDescent="0.25">
      <c r="A3177" t="s">
        <v>33</v>
      </c>
      <c r="B3177" s="1" t="s">
        <v>2532</v>
      </c>
      <c r="C3177" s="1" t="s">
        <v>35</v>
      </c>
      <c r="D3177" s="1" t="s">
        <v>36</v>
      </c>
      <c r="E3177" s="1" t="s">
        <v>36</v>
      </c>
      <c r="F3177" s="1" t="s">
        <v>37</v>
      </c>
      <c r="G3177" t="s">
        <v>2533</v>
      </c>
      <c r="H3177" t="s">
        <v>39</v>
      </c>
      <c r="I3177" t="s">
        <v>40</v>
      </c>
      <c r="J3177" t="s">
        <v>40</v>
      </c>
      <c r="K3177" t="s">
        <v>40</v>
      </c>
      <c r="L3177" s="4">
        <v>12960.4</v>
      </c>
      <c r="M3177" s="2">
        <v>44075</v>
      </c>
      <c r="N3177" t="s">
        <v>311</v>
      </c>
      <c r="O3177" t="s">
        <v>56</v>
      </c>
      <c r="P3177" t="s">
        <v>3463</v>
      </c>
      <c r="Q3177" t="s">
        <v>3506</v>
      </c>
      <c r="R3177" t="s">
        <v>3507</v>
      </c>
      <c r="S3177" s="3">
        <v>44109</v>
      </c>
      <c r="T3177" t="s">
        <v>350</v>
      </c>
      <c r="U3177">
        <v>60</v>
      </c>
      <c r="V3177" t="s">
        <v>3520</v>
      </c>
      <c r="W3177" t="s">
        <v>3507</v>
      </c>
      <c r="Y3177" s="3">
        <v>44109</v>
      </c>
      <c r="AA3177" t="s">
        <v>3521</v>
      </c>
      <c r="AD3177" t="s">
        <v>3522</v>
      </c>
      <c r="AH3177" t="str">
        <f>VLOOKUP(B3177,'cc Lookup'!A:J,10,0)</f>
        <v>Human Resources</v>
      </c>
      <c r="AI3177" t="str">
        <f>VLOOKUP(B3177,'cc Lookup'!A:E,5,0)</f>
        <v>HR</v>
      </c>
      <c r="AJ3177" t="s">
        <v>6737</v>
      </c>
      <c r="AK3177" t="str">
        <f t="shared" si="98"/>
        <v>E35211 Employee Resourcing</v>
      </c>
      <c r="AL3177" t="str">
        <f t="shared" si="99"/>
        <v>7310 Legal / Prof Fees</v>
      </c>
      <c r="AM3177" t="str">
        <f>VLOOKUP(W3177,Lookup!A:B,2,0)</f>
        <v>Other</v>
      </c>
    </row>
    <row r="3178" spans="1:39" x14ac:dyDescent="0.25">
      <c r="A3178" t="s">
        <v>33</v>
      </c>
      <c r="B3178" s="1" t="s">
        <v>2532</v>
      </c>
      <c r="C3178" s="1" t="s">
        <v>35</v>
      </c>
      <c r="D3178" s="1" t="s">
        <v>36</v>
      </c>
      <c r="E3178" s="1" t="s">
        <v>36</v>
      </c>
      <c r="F3178" s="1" t="s">
        <v>37</v>
      </c>
      <c r="G3178" t="s">
        <v>2533</v>
      </c>
      <c r="H3178" t="s">
        <v>39</v>
      </c>
      <c r="I3178" t="s">
        <v>40</v>
      </c>
      <c r="J3178" t="s">
        <v>40</v>
      </c>
      <c r="K3178" t="s">
        <v>40</v>
      </c>
      <c r="L3178" s="4">
        <v>-500</v>
      </c>
      <c r="M3178" s="2">
        <v>44075</v>
      </c>
      <c r="N3178" t="s">
        <v>311</v>
      </c>
      <c r="O3178" t="s">
        <v>56</v>
      </c>
      <c r="P3178" t="s">
        <v>3463</v>
      </c>
      <c r="Q3178" t="s">
        <v>3506</v>
      </c>
      <c r="R3178" t="s">
        <v>3507</v>
      </c>
      <c r="S3178" s="3">
        <v>44109</v>
      </c>
      <c r="T3178" t="s">
        <v>350</v>
      </c>
      <c r="U3178">
        <v>61</v>
      </c>
      <c r="V3178" t="s">
        <v>3514</v>
      </c>
      <c r="W3178" t="s">
        <v>3507</v>
      </c>
      <c r="Y3178" s="3">
        <v>44109</v>
      </c>
      <c r="AA3178" t="s">
        <v>3515</v>
      </c>
      <c r="AD3178" t="s">
        <v>3516</v>
      </c>
      <c r="AH3178" t="str">
        <f>VLOOKUP(B3178,'cc Lookup'!A:J,10,0)</f>
        <v>Human Resources</v>
      </c>
      <c r="AI3178" t="str">
        <f>VLOOKUP(B3178,'cc Lookup'!A:E,5,0)</f>
        <v>HR</v>
      </c>
      <c r="AJ3178" t="s">
        <v>6737</v>
      </c>
      <c r="AK3178" t="str">
        <f t="shared" si="98"/>
        <v>E35211 Employee Resourcing</v>
      </c>
      <c r="AL3178" t="str">
        <f t="shared" si="99"/>
        <v>7310 Legal / Prof Fees</v>
      </c>
      <c r="AM3178" t="str">
        <f>VLOOKUP(W3178,Lookup!A:B,2,0)</f>
        <v>Other</v>
      </c>
    </row>
    <row r="3179" spans="1:39" x14ac:dyDescent="0.25">
      <c r="A3179" t="s">
        <v>33</v>
      </c>
      <c r="B3179" s="1" t="s">
        <v>2532</v>
      </c>
      <c r="C3179" s="1" t="s">
        <v>35</v>
      </c>
      <c r="D3179" s="1" t="s">
        <v>36</v>
      </c>
      <c r="E3179" s="1" t="s">
        <v>36</v>
      </c>
      <c r="F3179" s="1" t="s">
        <v>37</v>
      </c>
      <c r="G3179" t="s">
        <v>2533</v>
      </c>
      <c r="H3179" t="s">
        <v>39</v>
      </c>
      <c r="I3179" t="s">
        <v>40</v>
      </c>
      <c r="J3179" t="s">
        <v>40</v>
      </c>
      <c r="K3179" t="s">
        <v>40</v>
      </c>
      <c r="L3179" s="4">
        <v>-500</v>
      </c>
      <c r="M3179" s="2">
        <v>44075</v>
      </c>
      <c r="N3179" t="s">
        <v>311</v>
      </c>
      <c r="O3179" t="s">
        <v>56</v>
      </c>
      <c r="P3179" t="s">
        <v>3463</v>
      </c>
      <c r="Q3179" t="s">
        <v>3506</v>
      </c>
      <c r="R3179" t="s">
        <v>3507</v>
      </c>
      <c r="S3179" s="3">
        <v>44109</v>
      </c>
      <c r="T3179" t="s">
        <v>350</v>
      </c>
      <c r="U3179">
        <v>62</v>
      </c>
      <c r="V3179" t="s">
        <v>3508</v>
      </c>
      <c r="W3179" t="s">
        <v>3507</v>
      </c>
      <c r="Y3179" s="3">
        <v>44109</v>
      </c>
      <c r="AA3179" t="s">
        <v>3509</v>
      </c>
      <c r="AD3179" t="s">
        <v>3510</v>
      </c>
      <c r="AH3179" t="str">
        <f>VLOOKUP(B3179,'cc Lookup'!A:J,10,0)</f>
        <v>Human Resources</v>
      </c>
      <c r="AI3179" t="str">
        <f>VLOOKUP(B3179,'cc Lookup'!A:E,5,0)</f>
        <v>HR</v>
      </c>
      <c r="AJ3179" t="s">
        <v>6737</v>
      </c>
      <c r="AK3179" t="str">
        <f t="shared" si="98"/>
        <v>E35211 Employee Resourcing</v>
      </c>
      <c r="AL3179" t="str">
        <f t="shared" si="99"/>
        <v>7310 Legal / Prof Fees</v>
      </c>
      <c r="AM3179" t="str">
        <f>VLOOKUP(W3179,Lookup!A:B,2,0)</f>
        <v>Other</v>
      </c>
    </row>
    <row r="3180" spans="1:39" x14ac:dyDescent="0.25">
      <c r="A3180" t="s">
        <v>33</v>
      </c>
      <c r="B3180" s="1" t="s">
        <v>2532</v>
      </c>
      <c r="C3180" s="1" t="s">
        <v>35</v>
      </c>
      <c r="D3180" s="1" t="s">
        <v>36</v>
      </c>
      <c r="E3180" s="1" t="s">
        <v>36</v>
      </c>
      <c r="F3180" s="1" t="s">
        <v>37</v>
      </c>
      <c r="G3180" t="s">
        <v>2533</v>
      </c>
      <c r="H3180" t="s">
        <v>39</v>
      </c>
      <c r="I3180" t="s">
        <v>40</v>
      </c>
      <c r="J3180" t="s">
        <v>40</v>
      </c>
      <c r="K3180" t="s">
        <v>40</v>
      </c>
      <c r="L3180" s="4">
        <v>-500</v>
      </c>
      <c r="M3180" s="2">
        <v>44075</v>
      </c>
      <c r="N3180" t="s">
        <v>311</v>
      </c>
      <c r="O3180" t="s">
        <v>56</v>
      </c>
      <c r="P3180" t="s">
        <v>3463</v>
      </c>
      <c r="Q3180" t="s">
        <v>3506</v>
      </c>
      <c r="R3180" t="s">
        <v>3507</v>
      </c>
      <c r="S3180" s="3">
        <v>44109</v>
      </c>
      <c r="T3180" t="s">
        <v>350</v>
      </c>
      <c r="U3180">
        <v>63</v>
      </c>
      <c r="V3180" t="s">
        <v>3511</v>
      </c>
      <c r="W3180" t="s">
        <v>3507</v>
      </c>
      <c r="Y3180" s="3">
        <v>44109</v>
      </c>
      <c r="AA3180" t="s">
        <v>3512</v>
      </c>
      <c r="AD3180" t="s">
        <v>3513</v>
      </c>
      <c r="AH3180" t="str">
        <f>VLOOKUP(B3180,'cc Lookup'!A:J,10,0)</f>
        <v>Human Resources</v>
      </c>
      <c r="AI3180" t="str">
        <f>VLOOKUP(B3180,'cc Lookup'!A:E,5,0)</f>
        <v>HR</v>
      </c>
      <c r="AJ3180" t="s">
        <v>6737</v>
      </c>
      <c r="AK3180" t="str">
        <f t="shared" si="98"/>
        <v>E35211 Employee Resourcing</v>
      </c>
      <c r="AL3180" t="str">
        <f t="shared" si="99"/>
        <v>7310 Legal / Prof Fees</v>
      </c>
      <c r="AM3180" t="str">
        <f>VLOOKUP(W3180,Lookup!A:B,2,0)</f>
        <v>Other</v>
      </c>
    </row>
    <row r="3181" spans="1:39" x14ac:dyDescent="0.25">
      <c r="A3181" t="s">
        <v>33</v>
      </c>
      <c r="B3181" s="1" t="s">
        <v>2532</v>
      </c>
      <c r="C3181" s="1" t="s">
        <v>35</v>
      </c>
      <c r="D3181" s="1" t="s">
        <v>36</v>
      </c>
      <c r="E3181" s="1" t="s">
        <v>36</v>
      </c>
      <c r="F3181" s="1" t="s">
        <v>37</v>
      </c>
      <c r="G3181" t="s">
        <v>2533</v>
      </c>
      <c r="H3181" t="s">
        <v>39</v>
      </c>
      <c r="I3181" t="s">
        <v>40</v>
      </c>
      <c r="J3181" t="s">
        <v>40</v>
      </c>
      <c r="K3181" t="s">
        <v>40</v>
      </c>
      <c r="L3181" s="4">
        <v>-5750</v>
      </c>
      <c r="M3181" s="2">
        <v>44075</v>
      </c>
      <c r="N3181" t="s">
        <v>311</v>
      </c>
      <c r="O3181" t="s">
        <v>56</v>
      </c>
      <c r="P3181" t="s">
        <v>3463</v>
      </c>
      <c r="Q3181" t="s">
        <v>3506</v>
      </c>
      <c r="R3181" t="s">
        <v>3507</v>
      </c>
      <c r="S3181" s="3">
        <v>44109</v>
      </c>
      <c r="T3181" t="s">
        <v>350</v>
      </c>
      <c r="U3181">
        <v>64</v>
      </c>
      <c r="V3181" t="s">
        <v>3517</v>
      </c>
      <c r="W3181" t="s">
        <v>3507</v>
      </c>
      <c r="Y3181" s="3">
        <v>44109</v>
      </c>
      <c r="AA3181" t="s">
        <v>3518</v>
      </c>
      <c r="AD3181" t="s">
        <v>3519</v>
      </c>
      <c r="AH3181" t="str">
        <f>VLOOKUP(B3181,'cc Lookup'!A:J,10,0)</f>
        <v>Human Resources</v>
      </c>
      <c r="AI3181" t="str">
        <f>VLOOKUP(B3181,'cc Lookup'!A:E,5,0)</f>
        <v>HR</v>
      </c>
      <c r="AJ3181" t="s">
        <v>6737</v>
      </c>
      <c r="AK3181" t="str">
        <f t="shared" si="98"/>
        <v>E35211 Employee Resourcing</v>
      </c>
      <c r="AL3181" t="str">
        <f t="shared" si="99"/>
        <v>7310 Legal / Prof Fees</v>
      </c>
      <c r="AM3181" t="str">
        <f>VLOOKUP(W3181,Lookup!A:B,2,0)</f>
        <v>Other</v>
      </c>
    </row>
    <row r="3182" spans="1:39" x14ac:dyDescent="0.25">
      <c r="A3182" t="s">
        <v>33</v>
      </c>
      <c r="B3182" s="1" t="s">
        <v>2532</v>
      </c>
      <c r="C3182" s="1" t="s">
        <v>35</v>
      </c>
      <c r="D3182" s="1" t="s">
        <v>36</v>
      </c>
      <c r="E3182" s="1" t="s">
        <v>36</v>
      </c>
      <c r="F3182" s="1" t="s">
        <v>37</v>
      </c>
      <c r="G3182" t="s">
        <v>2533</v>
      </c>
      <c r="H3182" t="s">
        <v>39</v>
      </c>
      <c r="I3182" t="s">
        <v>40</v>
      </c>
      <c r="J3182" t="s">
        <v>40</v>
      </c>
      <c r="K3182" t="s">
        <v>40</v>
      </c>
      <c r="L3182" s="4">
        <v>-12960.4</v>
      </c>
      <c r="M3182" s="2">
        <v>44075</v>
      </c>
      <c r="N3182" t="s">
        <v>311</v>
      </c>
      <c r="O3182" t="s">
        <v>56</v>
      </c>
      <c r="P3182" t="s">
        <v>3541</v>
      </c>
      <c r="Q3182" t="s">
        <v>3542</v>
      </c>
      <c r="R3182" t="s">
        <v>3543</v>
      </c>
      <c r="S3182" s="3">
        <v>44105</v>
      </c>
      <c r="T3182" t="s">
        <v>2266</v>
      </c>
      <c r="U3182">
        <v>728</v>
      </c>
      <c r="V3182" t="s">
        <v>3544</v>
      </c>
      <c r="W3182" t="s">
        <v>3543</v>
      </c>
      <c r="Y3182" s="3">
        <v>44105</v>
      </c>
      <c r="AA3182" t="s">
        <v>3545</v>
      </c>
      <c r="AD3182" t="s">
        <v>3386</v>
      </c>
      <c r="AH3182" t="str">
        <f>VLOOKUP(B3182,'cc Lookup'!A:J,10,0)</f>
        <v>Human Resources</v>
      </c>
      <c r="AI3182" t="str">
        <f>VLOOKUP(B3182,'cc Lookup'!A:E,5,0)</f>
        <v>HR</v>
      </c>
      <c r="AJ3182" t="s">
        <v>6737</v>
      </c>
      <c r="AK3182" t="str">
        <f t="shared" si="98"/>
        <v>E35211 Employee Resourcing</v>
      </c>
      <c r="AL3182" t="str">
        <f t="shared" si="99"/>
        <v>7310 Legal / Prof Fees</v>
      </c>
      <c r="AM3182" t="str">
        <f>VLOOKUP(W3182,Lookup!A:B,2,0)</f>
        <v>Other</v>
      </c>
    </row>
    <row r="3183" spans="1:39" x14ac:dyDescent="0.25">
      <c r="A3183" t="s">
        <v>33</v>
      </c>
      <c r="B3183" s="1" t="s">
        <v>2532</v>
      </c>
      <c r="C3183" s="1" t="s">
        <v>35</v>
      </c>
      <c r="D3183" s="1" t="s">
        <v>36</v>
      </c>
      <c r="E3183" s="1" t="s">
        <v>36</v>
      </c>
      <c r="F3183" s="1" t="s">
        <v>37</v>
      </c>
      <c r="G3183" t="s">
        <v>2533</v>
      </c>
      <c r="H3183" t="s">
        <v>39</v>
      </c>
      <c r="I3183" t="s">
        <v>40</v>
      </c>
      <c r="J3183" t="s">
        <v>40</v>
      </c>
      <c r="K3183" t="s">
        <v>40</v>
      </c>
      <c r="L3183" s="4">
        <v>5750</v>
      </c>
      <c r="M3183" s="2">
        <v>44075</v>
      </c>
      <c r="N3183" t="s">
        <v>41</v>
      </c>
      <c r="O3183" t="s">
        <v>42</v>
      </c>
      <c r="P3183" t="s">
        <v>3499</v>
      </c>
      <c r="Q3183" t="s">
        <v>3500</v>
      </c>
      <c r="R3183" t="s">
        <v>3488</v>
      </c>
      <c r="S3183" s="3">
        <v>44082</v>
      </c>
      <c r="T3183" t="s">
        <v>46</v>
      </c>
      <c r="U3183">
        <v>20</v>
      </c>
      <c r="V3183" t="s">
        <v>47</v>
      </c>
      <c r="W3183" t="s">
        <v>2374</v>
      </c>
      <c r="X3183" t="s">
        <v>3546</v>
      </c>
      <c r="Y3183" s="3">
        <v>44012</v>
      </c>
      <c r="Z3183">
        <v>165086193</v>
      </c>
      <c r="AB3183" t="s">
        <v>49</v>
      </c>
      <c r="AD3183" t="s">
        <v>3519</v>
      </c>
      <c r="AE3183">
        <v>1</v>
      </c>
      <c r="AF3183">
        <v>5750</v>
      </c>
      <c r="AH3183" t="str">
        <f>VLOOKUP(B3183,'cc Lookup'!A:J,10,0)</f>
        <v>Human Resources</v>
      </c>
      <c r="AI3183" t="str">
        <f>VLOOKUP(B3183,'cc Lookup'!A:E,5,0)</f>
        <v>HR</v>
      </c>
      <c r="AJ3183" t="s">
        <v>6737</v>
      </c>
      <c r="AK3183" t="str">
        <f t="shared" si="98"/>
        <v>E35211 Employee Resourcing</v>
      </c>
      <c r="AL3183" t="str">
        <f t="shared" si="99"/>
        <v>7310 Legal / Prof Fees</v>
      </c>
      <c r="AM3183" t="str">
        <f>VLOOKUP(W3183,Lookup!A:B,2,0)</f>
        <v>Other</v>
      </c>
    </row>
    <row r="3184" spans="1:39" x14ac:dyDescent="0.25">
      <c r="A3184" t="s">
        <v>33</v>
      </c>
      <c r="B3184" s="1" t="s">
        <v>2532</v>
      </c>
      <c r="C3184" s="1" t="s">
        <v>35</v>
      </c>
      <c r="D3184" s="1" t="s">
        <v>36</v>
      </c>
      <c r="E3184" s="1" t="s">
        <v>36</v>
      </c>
      <c r="F3184" s="1" t="s">
        <v>37</v>
      </c>
      <c r="G3184" t="s">
        <v>2533</v>
      </c>
      <c r="H3184" t="s">
        <v>39</v>
      </c>
      <c r="I3184" t="s">
        <v>40</v>
      </c>
      <c r="J3184" t="s">
        <v>40</v>
      </c>
      <c r="K3184" t="s">
        <v>40</v>
      </c>
      <c r="L3184" s="4">
        <v>500</v>
      </c>
      <c r="M3184" s="2">
        <v>44075</v>
      </c>
      <c r="N3184" t="s">
        <v>41</v>
      </c>
      <c r="O3184" t="s">
        <v>42</v>
      </c>
      <c r="P3184" t="s">
        <v>3547</v>
      </c>
      <c r="Q3184" t="s">
        <v>3548</v>
      </c>
      <c r="R3184" t="s">
        <v>3488</v>
      </c>
      <c r="S3184" s="3">
        <v>44085</v>
      </c>
      <c r="T3184" t="s">
        <v>46</v>
      </c>
      <c r="U3184">
        <v>26</v>
      </c>
      <c r="V3184" t="s">
        <v>47</v>
      </c>
      <c r="W3184" t="s">
        <v>430</v>
      </c>
      <c r="X3184">
        <v>5283991</v>
      </c>
      <c r="Y3184" s="3">
        <v>44082</v>
      </c>
      <c r="Z3184">
        <v>165086934</v>
      </c>
      <c r="AB3184" t="s">
        <v>49</v>
      </c>
      <c r="AD3184" t="s">
        <v>3510</v>
      </c>
      <c r="AE3184">
        <v>1</v>
      </c>
      <c r="AF3184">
        <v>500</v>
      </c>
      <c r="AH3184" t="str">
        <f>VLOOKUP(B3184,'cc Lookup'!A:J,10,0)</f>
        <v>Human Resources</v>
      </c>
      <c r="AI3184" t="str">
        <f>VLOOKUP(B3184,'cc Lookup'!A:E,5,0)</f>
        <v>HR</v>
      </c>
      <c r="AJ3184" t="s">
        <v>6737</v>
      </c>
      <c r="AK3184" t="str">
        <f t="shared" si="98"/>
        <v>E35211 Employee Resourcing</v>
      </c>
      <c r="AL3184" t="str">
        <f t="shared" si="99"/>
        <v>7310 Legal / Prof Fees</v>
      </c>
      <c r="AM3184" t="str">
        <f>VLOOKUP(W3184,Lookup!A:B,2,0)</f>
        <v>Other</v>
      </c>
    </row>
    <row r="3185" spans="1:39" x14ac:dyDescent="0.25">
      <c r="A3185" t="s">
        <v>33</v>
      </c>
      <c r="B3185" s="1" t="s">
        <v>2532</v>
      </c>
      <c r="C3185" s="1" t="s">
        <v>35</v>
      </c>
      <c r="D3185" s="1" t="s">
        <v>36</v>
      </c>
      <c r="E3185" s="1" t="s">
        <v>36</v>
      </c>
      <c r="F3185" s="1" t="s">
        <v>37</v>
      </c>
      <c r="G3185" t="s">
        <v>2533</v>
      </c>
      <c r="H3185" t="s">
        <v>39</v>
      </c>
      <c r="I3185" t="s">
        <v>40</v>
      </c>
      <c r="J3185" t="s">
        <v>40</v>
      </c>
      <c r="K3185" t="s">
        <v>40</v>
      </c>
      <c r="L3185" s="4">
        <v>500</v>
      </c>
      <c r="M3185" s="2">
        <v>44075</v>
      </c>
      <c r="N3185" t="s">
        <v>41</v>
      </c>
      <c r="O3185" t="s">
        <v>42</v>
      </c>
      <c r="P3185" t="s">
        <v>3549</v>
      </c>
      <c r="Q3185" t="s">
        <v>3550</v>
      </c>
      <c r="R3185" t="s">
        <v>3488</v>
      </c>
      <c r="S3185" s="3">
        <v>44085</v>
      </c>
      <c r="T3185" t="s">
        <v>46</v>
      </c>
      <c r="U3185">
        <v>23</v>
      </c>
      <c r="V3185" t="s">
        <v>47</v>
      </c>
      <c r="W3185" t="s">
        <v>430</v>
      </c>
      <c r="X3185">
        <v>5284021</v>
      </c>
      <c r="Y3185" s="3">
        <v>44084</v>
      </c>
      <c r="Z3185">
        <v>165086935</v>
      </c>
      <c r="AB3185" t="s">
        <v>49</v>
      </c>
      <c r="AD3185" t="s">
        <v>3513</v>
      </c>
      <c r="AE3185">
        <v>1</v>
      </c>
      <c r="AF3185">
        <v>500</v>
      </c>
      <c r="AH3185" t="str">
        <f>VLOOKUP(B3185,'cc Lookup'!A:J,10,0)</f>
        <v>Human Resources</v>
      </c>
      <c r="AI3185" t="str">
        <f>VLOOKUP(B3185,'cc Lookup'!A:E,5,0)</f>
        <v>HR</v>
      </c>
      <c r="AJ3185" t="s">
        <v>6737</v>
      </c>
      <c r="AK3185" t="str">
        <f t="shared" si="98"/>
        <v>E35211 Employee Resourcing</v>
      </c>
      <c r="AL3185" t="str">
        <f t="shared" si="99"/>
        <v>7310 Legal / Prof Fees</v>
      </c>
      <c r="AM3185" t="str">
        <f>VLOOKUP(W3185,Lookup!A:B,2,0)</f>
        <v>Other</v>
      </c>
    </row>
    <row r="3186" spans="1:39" x14ac:dyDescent="0.25">
      <c r="A3186" t="s">
        <v>33</v>
      </c>
      <c r="B3186" s="1" t="s">
        <v>2532</v>
      </c>
      <c r="C3186" s="1" t="s">
        <v>35</v>
      </c>
      <c r="D3186" s="1" t="s">
        <v>36</v>
      </c>
      <c r="E3186" s="1" t="s">
        <v>36</v>
      </c>
      <c r="F3186" s="1" t="s">
        <v>37</v>
      </c>
      <c r="G3186" t="s">
        <v>2533</v>
      </c>
      <c r="H3186" t="s">
        <v>39</v>
      </c>
      <c r="I3186" t="s">
        <v>40</v>
      </c>
      <c r="J3186" t="s">
        <v>40</v>
      </c>
      <c r="K3186" t="s">
        <v>40</v>
      </c>
      <c r="L3186" s="4">
        <v>500</v>
      </c>
      <c r="M3186" s="2">
        <v>44075</v>
      </c>
      <c r="N3186" t="s">
        <v>41</v>
      </c>
      <c r="O3186" t="s">
        <v>42</v>
      </c>
      <c r="P3186" t="s">
        <v>3551</v>
      </c>
      <c r="Q3186" t="s">
        <v>3552</v>
      </c>
      <c r="R3186" t="s">
        <v>3488</v>
      </c>
      <c r="S3186" s="3">
        <v>44103</v>
      </c>
      <c r="T3186" t="s">
        <v>46</v>
      </c>
      <c r="U3186">
        <v>38</v>
      </c>
      <c r="V3186" t="s">
        <v>47</v>
      </c>
      <c r="W3186" t="s">
        <v>430</v>
      </c>
      <c r="X3186">
        <v>5283921</v>
      </c>
      <c r="Y3186" s="3">
        <v>44081</v>
      </c>
      <c r="Z3186">
        <v>165087359</v>
      </c>
      <c r="AB3186" t="s">
        <v>49</v>
      </c>
      <c r="AD3186" t="s">
        <v>3516</v>
      </c>
      <c r="AE3186">
        <v>1</v>
      </c>
      <c r="AF3186">
        <v>500</v>
      </c>
      <c r="AH3186" t="str">
        <f>VLOOKUP(B3186,'cc Lookup'!A:J,10,0)</f>
        <v>Human Resources</v>
      </c>
      <c r="AI3186" t="str">
        <f>VLOOKUP(B3186,'cc Lookup'!A:E,5,0)</f>
        <v>HR</v>
      </c>
      <c r="AJ3186" t="s">
        <v>6737</v>
      </c>
      <c r="AK3186" t="str">
        <f t="shared" si="98"/>
        <v>E35211 Employee Resourcing</v>
      </c>
      <c r="AL3186" t="str">
        <f t="shared" si="99"/>
        <v>7310 Legal / Prof Fees</v>
      </c>
      <c r="AM3186" t="str">
        <f>VLOOKUP(W3186,Lookup!A:B,2,0)</f>
        <v>Other</v>
      </c>
    </row>
    <row r="3187" spans="1:39" x14ac:dyDescent="0.25">
      <c r="A3187" t="s">
        <v>33</v>
      </c>
      <c r="B3187" s="1" t="s">
        <v>2532</v>
      </c>
      <c r="C3187" s="1" t="s">
        <v>35</v>
      </c>
      <c r="D3187" s="1" t="s">
        <v>36</v>
      </c>
      <c r="E3187" s="1" t="s">
        <v>36</v>
      </c>
      <c r="F3187" s="1" t="s">
        <v>37</v>
      </c>
      <c r="G3187" t="s">
        <v>2533</v>
      </c>
      <c r="H3187" t="s">
        <v>39</v>
      </c>
      <c r="I3187" t="s">
        <v>40</v>
      </c>
      <c r="J3187" t="s">
        <v>40</v>
      </c>
      <c r="K3187" t="s">
        <v>40</v>
      </c>
      <c r="L3187" s="4">
        <v>-3597.6</v>
      </c>
      <c r="M3187" s="2">
        <v>44075</v>
      </c>
      <c r="N3187" t="s">
        <v>103</v>
      </c>
      <c r="O3187" t="s">
        <v>104</v>
      </c>
      <c r="P3187" t="s">
        <v>3452</v>
      </c>
      <c r="Q3187" t="s">
        <v>3534</v>
      </c>
      <c r="R3187" t="s">
        <v>3535</v>
      </c>
      <c r="S3187" s="3">
        <v>44071</v>
      </c>
      <c r="T3187" t="s">
        <v>46</v>
      </c>
      <c r="U3187">
        <v>2884</v>
      </c>
      <c r="V3187" t="s">
        <v>2923</v>
      </c>
      <c r="W3187" t="s">
        <v>2924</v>
      </c>
      <c r="X3187">
        <v>165083936</v>
      </c>
      <c r="Y3187" s="3">
        <v>43921</v>
      </c>
      <c r="AC3187" t="s">
        <v>2925</v>
      </c>
      <c r="AH3187" t="str">
        <f>VLOOKUP(B3187,'cc Lookup'!A:J,10,0)</f>
        <v>Human Resources</v>
      </c>
      <c r="AI3187" t="str">
        <f>VLOOKUP(B3187,'cc Lookup'!A:E,5,0)</f>
        <v>HR</v>
      </c>
      <c r="AJ3187" t="s">
        <v>6737</v>
      </c>
      <c r="AK3187" t="str">
        <f t="shared" si="98"/>
        <v>E35211 Employee Resourcing</v>
      </c>
      <c r="AL3187" t="str">
        <f t="shared" si="99"/>
        <v>7310 Legal / Prof Fees</v>
      </c>
      <c r="AM3187" t="str">
        <f>VLOOKUP(W3187,Lookup!A:B,2,0)</f>
        <v>Other</v>
      </c>
    </row>
    <row r="3188" spans="1:39" x14ac:dyDescent="0.25">
      <c r="A3188" t="s">
        <v>33</v>
      </c>
      <c r="B3188" s="1" t="s">
        <v>2532</v>
      </c>
      <c r="C3188" s="1" t="s">
        <v>35</v>
      </c>
      <c r="D3188" s="1" t="s">
        <v>36</v>
      </c>
      <c r="E3188" s="1" t="s">
        <v>36</v>
      </c>
      <c r="F3188" s="1" t="s">
        <v>37</v>
      </c>
      <c r="G3188" t="s">
        <v>2533</v>
      </c>
      <c r="H3188" t="s">
        <v>39</v>
      </c>
      <c r="I3188" t="s">
        <v>40</v>
      </c>
      <c r="J3188" t="s">
        <v>40</v>
      </c>
      <c r="K3188" t="s">
        <v>40</v>
      </c>
      <c r="L3188" s="4">
        <v>-805</v>
      </c>
      <c r="M3188" s="2">
        <v>44075</v>
      </c>
      <c r="N3188" t="s">
        <v>103</v>
      </c>
      <c r="O3188" t="s">
        <v>104</v>
      </c>
      <c r="P3188" t="s">
        <v>3452</v>
      </c>
      <c r="Q3188" t="s">
        <v>3534</v>
      </c>
      <c r="R3188" t="s">
        <v>3535</v>
      </c>
      <c r="S3188" s="3">
        <v>44071</v>
      </c>
      <c r="T3188" t="s">
        <v>46</v>
      </c>
      <c r="U3188">
        <v>2885</v>
      </c>
      <c r="V3188" t="s">
        <v>3264</v>
      </c>
      <c r="W3188" t="s">
        <v>2374</v>
      </c>
      <c r="X3188">
        <v>165085046</v>
      </c>
      <c r="Y3188" s="3">
        <v>43984</v>
      </c>
      <c r="AC3188" t="s">
        <v>2921</v>
      </c>
      <c r="AH3188" t="str">
        <f>VLOOKUP(B3188,'cc Lookup'!A:J,10,0)</f>
        <v>Human Resources</v>
      </c>
      <c r="AI3188" t="str">
        <f>VLOOKUP(B3188,'cc Lookup'!A:E,5,0)</f>
        <v>HR</v>
      </c>
      <c r="AJ3188" t="s">
        <v>6737</v>
      </c>
      <c r="AK3188" t="str">
        <f t="shared" si="98"/>
        <v>E35211 Employee Resourcing</v>
      </c>
      <c r="AL3188" t="str">
        <f t="shared" si="99"/>
        <v>7310 Legal / Prof Fees</v>
      </c>
      <c r="AM3188" t="str">
        <f>VLOOKUP(W3188,Lookup!A:B,2,0)</f>
        <v>Other</v>
      </c>
    </row>
    <row r="3189" spans="1:39" x14ac:dyDescent="0.25">
      <c r="A3189" t="s">
        <v>33</v>
      </c>
      <c r="B3189" s="1" t="s">
        <v>2532</v>
      </c>
      <c r="C3189" s="1" t="s">
        <v>35</v>
      </c>
      <c r="D3189" s="1" t="s">
        <v>36</v>
      </c>
      <c r="E3189" s="1" t="s">
        <v>36</v>
      </c>
      <c r="F3189" s="1" t="s">
        <v>37</v>
      </c>
      <c r="G3189" t="s">
        <v>2533</v>
      </c>
      <c r="H3189" t="s">
        <v>39</v>
      </c>
      <c r="I3189" t="s">
        <v>40</v>
      </c>
      <c r="J3189" t="s">
        <v>40</v>
      </c>
      <c r="K3189" t="s">
        <v>40</v>
      </c>
      <c r="L3189" s="4">
        <v>-5750</v>
      </c>
      <c r="M3189" s="2">
        <v>44075</v>
      </c>
      <c r="N3189" t="s">
        <v>103</v>
      </c>
      <c r="O3189" t="s">
        <v>104</v>
      </c>
      <c r="P3189" t="s">
        <v>3452</v>
      </c>
      <c r="Q3189" t="s">
        <v>3534</v>
      </c>
      <c r="R3189" t="s">
        <v>3535</v>
      </c>
      <c r="S3189" s="3">
        <v>44071</v>
      </c>
      <c r="T3189" t="s">
        <v>46</v>
      </c>
      <c r="U3189">
        <v>2886</v>
      </c>
      <c r="V3189" t="s">
        <v>3348</v>
      </c>
      <c r="W3189" t="s">
        <v>2374</v>
      </c>
      <c r="X3189">
        <v>165086193</v>
      </c>
      <c r="Y3189" s="3">
        <v>44042</v>
      </c>
      <c r="AC3189" t="s">
        <v>2921</v>
      </c>
      <c r="AH3189" t="str">
        <f>VLOOKUP(B3189,'cc Lookup'!A:J,10,0)</f>
        <v>Human Resources</v>
      </c>
      <c r="AI3189" t="str">
        <f>VLOOKUP(B3189,'cc Lookup'!A:E,5,0)</f>
        <v>HR</v>
      </c>
      <c r="AJ3189" t="s">
        <v>6737</v>
      </c>
      <c r="AK3189" t="str">
        <f t="shared" si="98"/>
        <v>E35211 Employee Resourcing</v>
      </c>
      <c r="AL3189" t="str">
        <f t="shared" si="99"/>
        <v>7310 Legal / Prof Fees</v>
      </c>
      <c r="AM3189" t="str">
        <f>VLOOKUP(W3189,Lookup!A:B,2,0)</f>
        <v>Other</v>
      </c>
    </row>
    <row r="3190" spans="1:39" x14ac:dyDescent="0.25">
      <c r="A3190" t="s">
        <v>33</v>
      </c>
      <c r="B3190" s="1" t="s">
        <v>2532</v>
      </c>
      <c r="C3190" s="1" t="s">
        <v>35</v>
      </c>
      <c r="D3190" s="1" t="s">
        <v>36</v>
      </c>
      <c r="E3190" s="1" t="s">
        <v>36</v>
      </c>
      <c r="F3190" s="1" t="s">
        <v>37</v>
      </c>
      <c r="G3190" t="s">
        <v>2533</v>
      </c>
      <c r="H3190" t="s">
        <v>39</v>
      </c>
      <c r="I3190" t="s">
        <v>40</v>
      </c>
      <c r="J3190" t="s">
        <v>40</v>
      </c>
      <c r="K3190" t="s">
        <v>40</v>
      </c>
      <c r="L3190" s="4">
        <v>-920</v>
      </c>
      <c r="M3190" s="2">
        <v>44075</v>
      </c>
      <c r="N3190" t="s">
        <v>103</v>
      </c>
      <c r="O3190" t="s">
        <v>104</v>
      </c>
      <c r="P3190" t="s">
        <v>3452</v>
      </c>
      <c r="Q3190" t="s">
        <v>3534</v>
      </c>
      <c r="R3190" t="s">
        <v>3535</v>
      </c>
      <c r="S3190" s="3">
        <v>44071</v>
      </c>
      <c r="T3190" t="s">
        <v>46</v>
      </c>
      <c r="U3190">
        <v>2887</v>
      </c>
      <c r="V3190" t="s">
        <v>3263</v>
      </c>
      <c r="W3190" t="s">
        <v>2374</v>
      </c>
      <c r="X3190">
        <v>165085045</v>
      </c>
      <c r="Y3190" s="3">
        <v>43985</v>
      </c>
      <c r="AC3190" t="s">
        <v>2921</v>
      </c>
      <c r="AH3190" t="str">
        <f>VLOOKUP(B3190,'cc Lookup'!A:J,10,0)</f>
        <v>Human Resources</v>
      </c>
      <c r="AI3190" t="str">
        <f>VLOOKUP(B3190,'cc Lookup'!A:E,5,0)</f>
        <v>HR</v>
      </c>
      <c r="AJ3190" t="s">
        <v>6737</v>
      </c>
      <c r="AK3190" t="str">
        <f t="shared" si="98"/>
        <v>E35211 Employee Resourcing</v>
      </c>
      <c r="AL3190" t="str">
        <f t="shared" si="99"/>
        <v>7310 Legal / Prof Fees</v>
      </c>
      <c r="AM3190" t="str">
        <f>VLOOKUP(W3190,Lookup!A:B,2,0)</f>
        <v>Other</v>
      </c>
    </row>
    <row r="3191" spans="1:39" x14ac:dyDescent="0.25">
      <c r="A3191" t="s">
        <v>33</v>
      </c>
      <c r="B3191" s="1" t="s">
        <v>2532</v>
      </c>
      <c r="C3191" s="1" t="s">
        <v>35</v>
      </c>
      <c r="D3191" s="1" t="s">
        <v>36</v>
      </c>
      <c r="E3191" s="1" t="s">
        <v>36</v>
      </c>
      <c r="F3191" s="1" t="s">
        <v>37</v>
      </c>
      <c r="G3191" t="s">
        <v>2533</v>
      </c>
      <c r="H3191" t="s">
        <v>39</v>
      </c>
      <c r="I3191" t="s">
        <v>40</v>
      </c>
      <c r="J3191" t="s">
        <v>40</v>
      </c>
      <c r="K3191" t="s">
        <v>40</v>
      </c>
      <c r="L3191" s="4">
        <v>805</v>
      </c>
      <c r="M3191" s="2">
        <v>44075</v>
      </c>
      <c r="N3191" t="s">
        <v>103</v>
      </c>
      <c r="O3191" t="s">
        <v>104</v>
      </c>
      <c r="P3191" t="s">
        <v>3553</v>
      </c>
      <c r="Q3191" t="s">
        <v>3554</v>
      </c>
      <c r="R3191" t="s">
        <v>3555</v>
      </c>
      <c r="S3191" s="3">
        <v>44104</v>
      </c>
      <c r="T3191" t="s">
        <v>46</v>
      </c>
      <c r="U3191">
        <v>2703</v>
      </c>
      <c r="V3191" t="s">
        <v>3264</v>
      </c>
      <c r="W3191" t="s">
        <v>2374</v>
      </c>
      <c r="X3191">
        <v>165085046</v>
      </c>
      <c r="Y3191" s="3">
        <v>43984</v>
      </c>
      <c r="AC3191" t="s">
        <v>2921</v>
      </c>
      <c r="AH3191" t="str">
        <f>VLOOKUP(B3191,'cc Lookup'!A:J,10,0)</f>
        <v>Human Resources</v>
      </c>
      <c r="AI3191" t="str">
        <f>VLOOKUP(B3191,'cc Lookup'!A:E,5,0)</f>
        <v>HR</v>
      </c>
      <c r="AJ3191" t="s">
        <v>6737</v>
      </c>
      <c r="AK3191" t="str">
        <f t="shared" si="98"/>
        <v>E35211 Employee Resourcing</v>
      </c>
      <c r="AL3191" t="str">
        <f t="shared" si="99"/>
        <v>7310 Legal / Prof Fees</v>
      </c>
      <c r="AM3191" t="str">
        <f>VLOOKUP(W3191,Lookup!A:B,2,0)</f>
        <v>Other</v>
      </c>
    </row>
    <row r="3192" spans="1:39" x14ac:dyDescent="0.25">
      <c r="A3192" t="s">
        <v>33</v>
      </c>
      <c r="B3192" s="1" t="s">
        <v>2532</v>
      </c>
      <c r="C3192" s="1" t="s">
        <v>35</v>
      </c>
      <c r="D3192" s="1" t="s">
        <v>36</v>
      </c>
      <c r="E3192" s="1" t="s">
        <v>36</v>
      </c>
      <c r="F3192" s="1" t="s">
        <v>37</v>
      </c>
      <c r="G3192" t="s">
        <v>2533</v>
      </c>
      <c r="H3192" t="s">
        <v>39</v>
      </c>
      <c r="I3192" t="s">
        <v>40</v>
      </c>
      <c r="J3192" t="s">
        <v>40</v>
      </c>
      <c r="K3192" t="s">
        <v>40</v>
      </c>
      <c r="L3192" s="4">
        <v>3597.6</v>
      </c>
      <c r="M3192" s="2">
        <v>44075</v>
      </c>
      <c r="N3192" t="s">
        <v>103</v>
      </c>
      <c r="O3192" t="s">
        <v>104</v>
      </c>
      <c r="P3192" t="s">
        <v>3553</v>
      </c>
      <c r="Q3192" t="s">
        <v>3554</v>
      </c>
      <c r="R3192" t="s">
        <v>3555</v>
      </c>
      <c r="S3192" s="3">
        <v>44104</v>
      </c>
      <c r="T3192" t="s">
        <v>46</v>
      </c>
      <c r="U3192">
        <v>2704</v>
      </c>
      <c r="V3192" t="s">
        <v>2923</v>
      </c>
      <c r="W3192" t="s">
        <v>2924</v>
      </c>
      <c r="X3192">
        <v>165083936</v>
      </c>
      <c r="Y3192" s="3">
        <v>43921</v>
      </c>
      <c r="AC3192" t="s">
        <v>2925</v>
      </c>
      <c r="AH3192" t="str">
        <f>VLOOKUP(B3192,'cc Lookup'!A:J,10,0)</f>
        <v>Human Resources</v>
      </c>
      <c r="AI3192" t="str">
        <f>VLOOKUP(B3192,'cc Lookup'!A:E,5,0)</f>
        <v>HR</v>
      </c>
      <c r="AJ3192" t="s">
        <v>6737</v>
      </c>
      <c r="AK3192" t="str">
        <f t="shared" si="98"/>
        <v>E35211 Employee Resourcing</v>
      </c>
      <c r="AL3192" t="str">
        <f t="shared" si="99"/>
        <v>7310 Legal / Prof Fees</v>
      </c>
      <c r="AM3192" t="str">
        <f>VLOOKUP(W3192,Lookup!A:B,2,0)</f>
        <v>Other</v>
      </c>
    </row>
    <row r="3193" spans="1:39" x14ac:dyDescent="0.25">
      <c r="A3193" t="s">
        <v>33</v>
      </c>
      <c r="B3193" s="1" t="s">
        <v>2532</v>
      </c>
      <c r="C3193" s="1" t="s">
        <v>35</v>
      </c>
      <c r="D3193" s="1" t="s">
        <v>36</v>
      </c>
      <c r="E3193" s="1" t="s">
        <v>36</v>
      </c>
      <c r="F3193" s="1" t="s">
        <v>37</v>
      </c>
      <c r="G3193" t="s">
        <v>2533</v>
      </c>
      <c r="H3193" t="s">
        <v>39</v>
      </c>
      <c r="I3193" t="s">
        <v>40</v>
      </c>
      <c r="J3193" t="s">
        <v>40</v>
      </c>
      <c r="K3193" t="s">
        <v>40</v>
      </c>
      <c r="L3193" s="4">
        <v>920</v>
      </c>
      <c r="M3193" s="2">
        <v>44075</v>
      </c>
      <c r="N3193" t="s">
        <v>103</v>
      </c>
      <c r="O3193" t="s">
        <v>104</v>
      </c>
      <c r="P3193" t="s">
        <v>3553</v>
      </c>
      <c r="Q3193" t="s">
        <v>3554</v>
      </c>
      <c r="R3193" t="s">
        <v>3555</v>
      </c>
      <c r="S3193" s="3">
        <v>44104</v>
      </c>
      <c r="T3193" t="s">
        <v>46</v>
      </c>
      <c r="U3193">
        <v>2705</v>
      </c>
      <c r="V3193" t="s">
        <v>3263</v>
      </c>
      <c r="W3193" t="s">
        <v>2374</v>
      </c>
      <c r="X3193">
        <v>165085045</v>
      </c>
      <c r="Y3193" s="3">
        <v>43985</v>
      </c>
      <c r="AC3193" t="s">
        <v>2921</v>
      </c>
      <c r="AH3193" t="str">
        <f>VLOOKUP(B3193,'cc Lookup'!A:J,10,0)</f>
        <v>Human Resources</v>
      </c>
      <c r="AI3193" t="str">
        <f>VLOOKUP(B3193,'cc Lookup'!A:E,5,0)</f>
        <v>HR</v>
      </c>
      <c r="AJ3193" t="s">
        <v>6737</v>
      </c>
      <c r="AK3193" t="str">
        <f t="shared" si="98"/>
        <v>E35211 Employee Resourcing</v>
      </c>
      <c r="AL3193" t="str">
        <f t="shared" si="99"/>
        <v>7310 Legal / Prof Fees</v>
      </c>
      <c r="AM3193" t="str">
        <f>VLOOKUP(W3193,Lookup!A:B,2,0)</f>
        <v>Other</v>
      </c>
    </row>
    <row r="3194" spans="1:39" x14ac:dyDescent="0.25">
      <c r="A3194" t="s">
        <v>33</v>
      </c>
      <c r="B3194" s="1" t="s">
        <v>2532</v>
      </c>
      <c r="C3194" s="1" t="s">
        <v>35</v>
      </c>
      <c r="D3194" s="1" t="s">
        <v>36</v>
      </c>
      <c r="E3194" s="1" t="s">
        <v>36</v>
      </c>
      <c r="F3194" s="1" t="s">
        <v>37</v>
      </c>
      <c r="G3194" t="s">
        <v>2533</v>
      </c>
      <c r="H3194" t="s">
        <v>39</v>
      </c>
      <c r="I3194" t="s">
        <v>40</v>
      </c>
      <c r="J3194" t="s">
        <v>40</v>
      </c>
      <c r="K3194" t="s">
        <v>40</v>
      </c>
      <c r="L3194" s="4">
        <v>805</v>
      </c>
      <c r="M3194" s="2">
        <v>44105</v>
      </c>
      <c r="N3194" t="s">
        <v>55</v>
      </c>
      <c r="O3194" t="s">
        <v>56</v>
      </c>
      <c r="P3194" t="s">
        <v>3601</v>
      </c>
      <c r="Q3194" t="s">
        <v>3602</v>
      </c>
      <c r="R3194" t="s">
        <v>3603</v>
      </c>
      <c r="S3194" s="3">
        <v>44113</v>
      </c>
      <c r="T3194" t="s">
        <v>46</v>
      </c>
      <c r="U3194">
        <v>15</v>
      </c>
      <c r="V3194" t="s">
        <v>3538</v>
      </c>
      <c r="W3194" t="s">
        <v>3603</v>
      </c>
      <c r="Y3194" s="3">
        <v>44113</v>
      </c>
      <c r="AA3194" t="s">
        <v>3538</v>
      </c>
      <c r="AH3194" t="str">
        <f>VLOOKUP(B3194,'cc Lookup'!A:J,10,0)</f>
        <v>Human Resources</v>
      </c>
      <c r="AI3194" t="str">
        <f>VLOOKUP(B3194,'cc Lookup'!A:E,5,0)</f>
        <v>HR</v>
      </c>
      <c r="AJ3194" t="s">
        <v>6737</v>
      </c>
      <c r="AK3194" t="str">
        <f t="shared" si="98"/>
        <v>E35211 Employee Resourcing</v>
      </c>
      <c r="AL3194" t="str">
        <f t="shared" si="99"/>
        <v>7310 Legal / Prof Fees</v>
      </c>
      <c r="AM3194" t="str">
        <f>VLOOKUP(W3194,Lookup!A:B,2,0)</f>
        <v>Other</v>
      </c>
    </row>
    <row r="3195" spans="1:39" x14ac:dyDescent="0.25">
      <c r="A3195" t="s">
        <v>33</v>
      </c>
      <c r="B3195" s="1" t="s">
        <v>2532</v>
      </c>
      <c r="C3195" s="1" t="s">
        <v>35</v>
      </c>
      <c r="D3195" s="1" t="s">
        <v>36</v>
      </c>
      <c r="E3195" s="1" t="s">
        <v>36</v>
      </c>
      <c r="F3195" s="1" t="s">
        <v>37</v>
      </c>
      <c r="G3195" t="s">
        <v>2533</v>
      </c>
      <c r="H3195" t="s">
        <v>39</v>
      </c>
      <c r="I3195" t="s">
        <v>40</v>
      </c>
      <c r="J3195" t="s">
        <v>40</v>
      </c>
      <c r="K3195" t="s">
        <v>40</v>
      </c>
      <c r="L3195" s="4">
        <v>920</v>
      </c>
      <c r="M3195" s="2">
        <v>44105</v>
      </c>
      <c r="N3195" t="s">
        <v>55</v>
      </c>
      <c r="O3195" t="s">
        <v>56</v>
      </c>
      <c r="P3195" t="s">
        <v>3601</v>
      </c>
      <c r="Q3195" t="s">
        <v>3602</v>
      </c>
      <c r="R3195" t="s">
        <v>3603</v>
      </c>
      <c r="S3195" s="3">
        <v>44113</v>
      </c>
      <c r="T3195" t="s">
        <v>46</v>
      </c>
      <c r="U3195">
        <v>16</v>
      </c>
      <c r="V3195" t="s">
        <v>3539</v>
      </c>
      <c r="W3195" t="s">
        <v>3603</v>
      </c>
      <c r="Y3195" s="3">
        <v>44113</v>
      </c>
      <c r="AA3195" t="s">
        <v>3539</v>
      </c>
      <c r="AH3195" t="str">
        <f>VLOOKUP(B3195,'cc Lookup'!A:J,10,0)</f>
        <v>Human Resources</v>
      </c>
      <c r="AI3195" t="str">
        <f>VLOOKUP(B3195,'cc Lookup'!A:E,5,0)</f>
        <v>HR</v>
      </c>
      <c r="AJ3195" t="s">
        <v>6737</v>
      </c>
      <c r="AK3195" t="str">
        <f t="shared" si="98"/>
        <v>E35211 Employee Resourcing</v>
      </c>
      <c r="AL3195" t="str">
        <f t="shared" si="99"/>
        <v>7310 Legal / Prof Fees</v>
      </c>
      <c r="AM3195" t="str">
        <f>VLOOKUP(W3195,Lookup!A:B,2,0)</f>
        <v>Other</v>
      </c>
    </row>
    <row r="3196" spans="1:39" x14ac:dyDescent="0.25">
      <c r="A3196" t="s">
        <v>33</v>
      </c>
      <c r="B3196" s="1" t="s">
        <v>2532</v>
      </c>
      <c r="C3196" s="1" t="s">
        <v>35</v>
      </c>
      <c r="D3196" s="1" t="s">
        <v>36</v>
      </c>
      <c r="E3196" s="1" t="s">
        <v>36</v>
      </c>
      <c r="F3196" s="1" t="s">
        <v>37</v>
      </c>
      <c r="G3196" t="s">
        <v>2533</v>
      </c>
      <c r="H3196" t="s">
        <v>39</v>
      </c>
      <c r="I3196" t="s">
        <v>40</v>
      </c>
      <c r="J3196" t="s">
        <v>40</v>
      </c>
      <c r="K3196" t="s">
        <v>40</v>
      </c>
      <c r="L3196" s="4">
        <v>3597.6</v>
      </c>
      <c r="M3196" s="2">
        <v>44105</v>
      </c>
      <c r="N3196" t="s">
        <v>55</v>
      </c>
      <c r="O3196" t="s">
        <v>56</v>
      </c>
      <c r="P3196" t="s">
        <v>3601</v>
      </c>
      <c r="Q3196" t="s">
        <v>3602</v>
      </c>
      <c r="R3196" t="s">
        <v>3603</v>
      </c>
      <c r="S3196" s="3">
        <v>44113</v>
      </c>
      <c r="T3196" t="s">
        <v>46</v>
      </c>
      <c r="U3196">
        <v>17</v>
      </c>
      <c r="V3196" t="s">
        <v>3540</v>
      </c>
      <c r="W3196" t="s">
        <v>3603</v>
      </c>
      <c r="Y3196" s="3">
        <v>44113</v>
      </c>
      <c r="AA3196" t="s">
        <v>3540</v>
      </c>
      <c r="AH3196" t="str">
        <f>VLOOKUP(B3196,'cc Lookup'!A:J,10,0)</f>
        <v>Human Resources</v>
      </c>
      <c r="AI3196" t="str">
        <f>VLOOKUP(B3196,'cc Lookup'!A:E,5,0)</f>
        <v>HR</v>
      </c>
      <c r="AJ3196" t="s">
        <v>6737</v>
      </c>
      <c r="AK3196" t="str">
        <f t="shared" si="98"/>
        <v>E35211 Employee Resourcing</v>
      </c>
      <c r="AL3196" t="str">
        <f t="shared" si="99"/>
        <v>7310 Legal / Prof Fees</v>
      </c>
      <c r="AM3196" t="str">
        <f>VLOOKUP(W3196,Lookup!A:B,2,0)</f>
        <v>Other</v>
      </c>
    </row>
    <row r="3197" spans="1:39" x14ac:dyDescent="0.25">
      <c r="A3197" t="s">
        <v>33</v>
      </c>
      <c r="B3197" s="1" t="s">
        <v>2532</v>
      </c>
      <c r="C3197" s="1" t="s">
        <v>35</v>
      </c>
      <c r="D3197" s="1" t="s">
        <v>36</v>
      </c>
      <c r="E3197" s="1" t="s">
        <v>36</v>
      </c>
      <c r="F3197" s="1" t="s">
        <v>37</v>
      </c>
      <c r="G3197" t="s">
        <v>2533</v>
      </c>
      <c r="H3197" t="s">
        <v>39</v>
      </c>
      <c r="I3197" t="s">
        <v>40</v>
      </c>
      <c r="J3197" t="s">
        <v>40</v>
      </c>
      <c r="K3197" t="s">
        <v>40</v>
      </c>
      <c r="L3197" s="4">
        <v>-805</v>
      </c>
      <c r="M3197" s="2">
        <v>44105</v>
      </c>
      <c r="N3197" t="s">
        <v>103</v>
      </c>
      <c r="O3197" t="s">
        <v>104</v>
      </c>
      <c r="P3197" t="s">
        <v>3553</v>
      </c>
      <c r="Q3197" t="s">
        <v>3604</v>
      </c>
      <c r="R3197" t="s">
        <v>3605</v>
      </c>
      <c r="S3197" s="3">
        <v>44104</v>
      </c>
      <c r="T3197" t="s">
        <v>46</v>
      </c>
      <c r="U3197">
        <v>2703</v>
      </c>
      <c r="V3197" t="s">
        <v>3264</v>
      </c>
      <c r="W3197" t="s">
        <v>2374</v>
      </c>
      <c r="X3197">
        <v>165085046</v>
      </c>
      <c r="Y3197" s="3">
        <v>43984</v>
      </c>
      <c r="AC3197" t="s">
        <v>2921</v>
      </c>
      <c r="AH3197" t="str">
        <f>VLOOKUP(B3197,'cc Lookup'!A:J,10,0)</f>
        <v>Human Resources</v>
      </c>
      <c r="AI3197" t="str">
        <f>VLOOKUP(B3197,'cc Lookup'!A:E,5,0)</f>
        <v>HR</v>
      </c>
      <c r="AJ3197" t="s">
        <v>6737</v>
      </c>
      <c r="AK3197" t="str">
        <f t="shared" si="98"/>
        <v>E35211 Employee Resourcing</v>
      </c>
      <c r="AL3197" t="str">
        <f t="shared" si="99"/>
        <v>7310 Legal / Prof Fees</v>
      </c>
      <c r="AM3197" t="str">
        <f>VLOOKUP(W3197,Lookup!A:B,2,0)</f>
        <v>Other</v>
      </c>
    </row>
    <row r="3198" spans="1:39" x14ac:dyDescent="0.25">
      <c r="A3198" t="s">
        <v>33</v>
      </c>
      <c r="B3198" s="1" t="s">
        <v>2532</v>
      </c>
      <c r="C3198" s="1" t="s">
        <v>35</v>
      </c>
      <c r="D3198" s="1" t="s">
        <v>36</v>
      </c>
      <c r="E3198" s="1" t="s">
        <v>36</v>
      </c>
      <c r="F3198" s="1" t="s">
        <v>37</v>
      </c>
      <c r="G3198" t="s">
        <v>2533</v>
      </c>
      <c r="H3198" t="s">
        <v>39</v>
      </c>
      <c r="I3198" t="s">
        <v>40</v>
      </c>
      <c r="J3198" t="s">
        <v>40</v>
      </c>
      <c r="K3198" t="s">
        <v>40</v>
      </c>
      <c r="L3198" s="4">
        <v>-3597.6</v>
      </c>
      <c r="M3198" s="2">
        <v>44105</v>
      </c>
      <c r="N3198" t="s">
        <v>103</v>
      </c>
      <c r="O3198" t="s">
        <v>104</v>
      </c>
      <c r="P3198" t="s">
        <v>3553</v>
      </c>
      <c r="Q3198" t="s">
        <v>3604</v>
      </c>
      <c r="R3198" t="s">
        <v>3605</v>
      </c>
      <c r="S3198" s="3">
        <v>44104</v>
      </c>
      <c r="T3198" t="s">
        <v>46</v>
      </c>
      <c r="U3198">
        <v>2704</v>
      </c>
      <c r="V3198" t="s">
        <v>2923</v>
      </c>
      <c r="W3198" t="s">
        <v>2924</v>
      </c>
      <c r="X3198">
        <v>165083936</v>
      </c>
      <c r="Y3198" s="3">
        <v>43921</v>
      </c>
      <c r="AC3198" t="s">
        <v>2925</v>
      </c>
      <c r="AH3198" t="str">
        <f>VLOOKUP(B3198,'cc Lookup'!A:J,10,0)</f>
        <v>Human Resources</v>
      </c>
      <c r="AI3198" t="str">
        <f>VLOOKUP(B3198,'cc Lookup'!A:E,5,0)</f>
        <v>HR</v>
      </c>
      <c r="AJ3198" t="s">
        <v>6737</v>
      </c>
      <c r="AK3198" t="str">
        <f t="shared" si="98"/>
        <v>E35211 Employee Resourcing</v>
      </c>
      <c r="AL3198" t="str">
        <f t="shared" si="99"/>
        <v>7310 Legal / Prof Fees</v>
      </c>
      <c r="AM3198" t="str">
        <f>VLOOKUP(W3198,Lookup!A:B,2,0)</f>
        <v>Other</v>
      </c>
    </row>
    <row r="3199" spans="1:39" x14ac:dyDescent="0.25">
      <c r="A3199" t="s">
        <v>33</v>
      </c>
      <c r="B3199" s="1" t="s">
        <v>2532</v>
      </c>
      <c r="C3199" s="1" t="s">
        <v>35</v>
      </c>
      <c r="D3199" s="1" t="s">
        <v>36</v>
      </c>
      <c r="E3199" s="1" t="s">
        <v>36</v>
      </c>
      <c r="F3199" s="1" t="s">
        <v>37</v>
      </c>
      <c r="G3199" t="s">
        <v>2533</v>
      </c>
      <c r="H3199" t="s">
        <v>39</v>
      </c>
      <c r="I3199" t="s">
        <v>40</v>
      </c>
      <c r="J3199" t="s">
        <v>40</v>
      </c>
      <c r="K3199" t="s">
        <v>40</v>
      </c>
      <c r="L3199" s="4">
        <v>-920</v>
      </c>
      <c r="M3199" s="2">
        <v>44105</v>
      </c>
      <c r="N3199" t="s">
        <v>103</v>
      </c>
      <c r="O3199" t="s">
        <v>104</v>
      </c>
      <c r="P3199" t="s">
        <v>3553</v>
      </c>
      <c r="Q3199" t="s">
        <v>3604</v>
      </c>
      <c r="R3199" t="s">
        <v>3605</v>
      </c>
      <c r="S3199" s="3">
        <v>44104</v>
      </c>
      <c r="T3199" t="s">
        <v>46</v>
      </c>
      <c r="U3199">
        <v>2705</v>
      </c>
      <c r="V3199" t="s">
        <v>3263</v>
      </c>
      <c r="W3199" t="s">
        <v>2374</v>
      </c>
      <c r="X3199">
        <v>165085045</v>
      </c>
      <c r="Y3199" s="3">
        <v>43985</v>
      </c>
      <c r="AC3199" t="s">
        <v>2921</v>
      </c>
      <c r="AH3199" t="str">
        <f>VLOOKUP(B3199,'cc Lookup'!A:J,10,0)</f>
        <v>Human Resources</v>
      </c>
      <c r="AI3199" t="str">
        <f>VLOOKUP(B3199,'cc Lookup'!A:E,5,0)</f>
        <v>HR</v>
      </c>
      <c r="AJ3199" t="s">
        <v>6737</v>
      </c>
      <c r="AK3199" t="str">
        <f t="shared" si="98"/>
        <v>E35211 Employee Resourcing</v>
      </c>
      <c r="AL3199" t="str">
        <f t="shared" si="99"/>
        <v>7310 Legal / Prof Fees</v>
      </c>
      <c r="AM3199" t="str">
        <f>VLOOKUP(W3199,Lookup!A:B,2,0)</f>
        <v>Other</v>
      </c>
    </row>
    <row r="3200" spans="1:39" x14ac:dyDescent="0.25">
      <c r="A3200" t="s">
        <v>33</v>
      </c>
      <c r="B3200" s="1" t="s">
        <v>2532</v>
      </c>
      <c r="C3200" s="1" t="s">
        <v>35</v>
      </c>
      <c r="D3200" s="1" t="s">
        <v>36</v>
      </c>
      <c r="E3200" s="1" t="s">
        <v>36</v>
      </c>
      <c r="F3200" s="1" t="s">
        <v>37</v>
      </c>
      <c r="G3200" t="s">
        <v>2533</v>
      </c>
      <c r="H3200" t="s">
        <v>39</v>
      </c>
      <c r="I3200" t="s">
        <v>40</v>
      </c>
      <c r="J3200" t="s">
        <v>40</v>
      </c>
      <c r="K3200" t="s">
        <v>40</v>
      </c>
      <c r="L3200" s="4">
        <v>920</v>
      </c>
      <c r="M3200" s="2">
        <v>44105</v>
      </c>
      <c r="N3200" t="s">
        <v>103</v>
      </c>
      <c r="O3200" t="s">
        <v>104</v>
      </c>
      <c r="P3200" t="s">
        <v>3606</v>
      </c>
      <c r="Q3200" t="s">
        <v>3607</v>
      </c>
      <c r="R3200" t="s">
        <v>3608</v>
      </c>
      <c r="S3200" s="3">
        <v>44134</v>
      </c>
      <c r="T3200" t="s">
        <v>46</v>
      </c>
      <c r="U3200">
        <v>2860</v>
      </c>
      <c r="V3200" t="s">
        <v>3263</v>
      </c>
      <c r="W3200" t="s">
        <v>2374</v>
      </c>
      <c r="X3200">
        <v>165085045</v>
      </c>
      <c r="Y3200" s="3">
        <v>43985</v>
      </c>
      <c r="AC3200" t="s">
        <v>2921</v>
      </c>
      <c r="AH3200" t="str">
        <f>VLOOKUP(B3200,'cc Lookup'!A:J,10,0)</f>
        <v>Human Resources</v>
      </c>
      <c r="AI3200" t="str">
        <f>VLOOKUP(B3200,'cc Lookup'!A:E,5,0)</f>
        <v>HR</v>
      </c>
      <c r="AJ3200" t="s">
        <v>6737</v>
      </c>
      <c r="AK3200" t="str">
        <f t="shared" si="98"/>
        <v>E35211 Employee Resourcing</v>
      </c>
      <c r="AL3200" t="str">
        <f t="shared" si="99"/>
        <v>7310 Legal / Prof Fees</v>
      </c>
      <c r="AM3200" t="str">
        <f>VLOOKUP(W3200,Lookup!A:B,2,0)</f>
        <v>Other</v>
      </c>
    </row>
    <row r="3201" spans="1:39" x14ac:dyDescent="0.25">
      <c r="A3201" t="s">
        <v>33</v>
      </c>
      <c r="B3201" s="1" t="s">
        <v>2532</v>
      </c>
      <c r="C3201" s="1" t="s">
        <v>35</v>
      </c>
      <c r="D3201" s="1" t="s">
        <v>36</v>
      </c>
      <c r="E3201" s="1" t="s">
        <v>36</v>
      </c>
      <c r="F3201" s="1" t="s">
        <v>37</v>
      </c>
      <c r="G3201" t="s">
        <v>2533</v>
      </c>
      <c r="H3201" t="s">
        <v>39</v>
      </c>
      <c r="I3201" t="s">
        <v>40</v>
      </c>
      <c r="J3201" t="s">
        <v>40</v>
      </c>
      <c r="K3201" t="s">
        <v>40</v>
      </c>
      <c r="L3201" s="4">
        <v>805</v>
      </c>
      <c r="M3201" s="2">
        <v>44105</v>
      </c>
      <c r="N3201" t="s">
        <v>103</v>
      </c>
      <c r="O3201" t="s">
        <v>104</v>
      </c>
      <c r="P3201" t="s">
        <v>3606</v>
      </c>
      <c r="Q3201" t="s">
        <v>3607</v>
      </c>
      <c r="R3201" t="s">
        <v>3608</v>
      </c>
      <c r="S3201" s="3">
        <v>44134</v>
      </c>
      <c r="T3201" t="s">
        <v>46</v>
      </c>
      <c r="U3201">
        <v>2861</v>
      </c>
      <c r="V3201" t="s">
        <v>3264</v>
      </c>
      <c r="W3201" t="s">
        <v>2374</v>
      </c>
      <c r="X3201">
        <v>165085046</v>
      </c>
      <c r="Y3201" s="3">
        <v>43984</v>
      </c>
      <c r="AC3201" t="s">
        <v>2921</v>
      </c>
      <c r="AH3201" t="str">
        <f>VLOOKUP(B3201,'cc Lookup'!A:J,10,0)</f>
        <v>Human Resources</v>
      </c>
      <c r="AI3201" t="str">
        <f>VLOOKUP(B3201,'cc Lookup'!A:E,5,0)</f>
        <v>HR</v>
      </c>
      <c r="AJ3201" t="s">
        <v>6737</v>
      </c>
      <c r="AK3201" t="str">
        <f t="shared" si="98"/>
        <v>E35211 Employee Resourcing</v>
      </c>
      <c r="AL3201" t="str">
        <f t="shared" si="99"/>
        <v>7310 Legal / Prof Fees</v>
      </c>
      <c r="AM3201" t="str">
        <f>VLOOKUP(W3201,Lookup!A:B,2,0)</f>
        <v>Other</v>
      </c>
    </row>
    <row r="3202" spans="1:39" x14ac:dyDescent="0.25">
      <c r="A3202" t="s">
        <v>33</v>
      </c>
      <c r="B3202" s="1" t="s">
        <v>2532</v>
      </c>
      <c r="C3202" s="1" t="s">
        <v>35</v>
      </c>
      <c r="D3202" s="1" t="s">
        <v>36</v>
      </c>
      <c r="E3202" s="1" t="s">
        <v>36</v>
      </c>
      <c r="F3202" s="1" t="s">
        <v>37</v>
      </c>
      <c r="G3202" t="s">
        <v>2533</v>
      </c>
      <c r="H3202" t="s">
        <v>39</v>
      </c>
      <c r="I3202" t="s">
        <v>40</v>
      </c>
      <c r="J3202" t="s">
        <v>40</v>
      </c>
      <c r="K3202" t="s">
        <v>40</v>
      </c>
      <c r="L3202" s="4">
        <v>-805</v>
      </c>
      <c r="M3202" s="2">
        <v>44136</v>
      </c>
      <c r="N3202" t="s">
        <v>55</v>
      </c>
      <c r="O3202" t="s">
        <v>56</v>
      </c>
      <c r="P3202" t="s">
        <v>3445</v>
      </c>
      <c r="Q3202" t="s">
        <v>3646</v>
      </c>
      <c r="R3202" t="s">
        <v>3647</v>
      </c>
      <c r="S3202" s="3">
        <v>44168</v>
      </c>
      <c r="T3202" t="s">
        <v>350</v>
      </c>
      <c r="U3202">
        <v>16</v>
      </c>
      <c r="V3202" t="s">
        <v>3718</v>
      </c>
      <c r="W3202" t="s">
        <v>3647</v>
      </c>
      <c r="Y3202" s="3">
        <v>44168</v>
      </c>
      <c r="AA3202" t="s">
        <v>3718</v>
      </c>
      <c r="AH3202" t="str">
        <f>VLOOKUP(B3202,'cc Lookup'!A:J,10,0)</f>
        <v>Human Resources</v>
      </c>
      <c r="AI3202" t="str">
        <f>VLOOKUP(B3202,'cc Lookup'!A:E,5,0)</f>
        <v>HR</v>
      </c>
      <c r="AJ3202" t="s">
        <v>6737</v>
      </c>
      <c r="AK3202" t="str">
        <f t="shared" si="98"/>
        <v>E35211 Employee Resourcing</v>
      </c>
      <c r="AL3202" t="str">
        <f t="shared" si="99"/>
        <v>7310 Legal / Prof Fees</v>
      </c>
      <c r="AM3202" t="str">
        <f>VLOOKUP(W3202,Lookup!A:B,2,0)</f>
        <v>Other</v>
      </c>
    </row>
    <row r="3203" spans="1:39" x14ac:dyDescent="0.25">
      <c r="A3203" t="s">
        <v>33</v>
      </c>
      <c r="B3203" s="1" t="s">
        <v>2532</v>
      </c>
      <c r="C3203" s="1" t="s">
        <v>35</v>
      </c>
      <c r="D3203" s="1" t="s">
        <v>36</v>
      </c>
      <c r="E3203" s="1" t="s">
        <v>36</v>
      </c>
      <c r="F3203" s="1" t="s">
        <v>37</v>
      </c>
      <c r="G3203" t="s">
        <v>2533</v>
      </c>
      <c r="H3203" t="s">
        <v>39</v>
      </c>
      <c r="I3203" t="s">
        <v>40</v>
      </c>
      <c r="J3203" t="s">
        <v>40</v>
      </c>
      <c r="K3203" t="s">
        <v>40</v>
      </c>
      <c r="L3203" s="4">
        <v>-920</v>
      </c>
      <c r="M3203" s="2">
        <v>44136</v>
      </c>
      <c r="N3203" t="s">
        <v>55</v>
      </c>
      <c r="O3203" t="s">
        <v>56</v>
      </c>
      <c r="P3203" t="s">
        <v>3445</v>
      </c>
      <c r="Q3203" t="s">
        <v>3646</v>
      </c>
      <c r="R3203" t="s">
        <v>3647</v>
      </c>
      <c r="S3203" s="3">
        <v>44168</v>
      </c>
      <c r="T3203" t="s">
        <v>350</v>
      </c>
      <c r="U3203">
        <v>17</v>
      </c>
      <c r="V3203" t="s">
        <v>3719</v>
      </c>
      <c r="W3203" t="s">
        <v>3647</v>
      </c>
      <c r="Y3203" s="3">
        <v>44168</v>
      </c>
      <c r="AA3203" t="s">
        <v>3719</v>
      </c>
      <c r="AH3203" t="str">
        <f>VLOOKUP(B3203,'cc Lookup'!A:J,10,0)</f>
        <v>Human Resources</v>
      </c>
      <c r="AI3203" t="str">
        <f>VLOOKUP(B3203,'cc Lookup'!A:E,5,0)</f>
        <v>HR</v>
      </c>
      <c r="AJ3203" t="s">
        <v>6737</v>
      </c>
      <c r="AK3203" t="str">
        <f t="shared" si="98"/>
        <v>E35211 Employee Resourcing</v>
      </c>
      <c r="AL3203" t="str">
        <f t="shared" si="99"/>
        <v>7310 Legal / Prof Fees</v>
      </c>
      <c r="AM3203" t="str">
        <f>VLOOKUP(W3203,Lookup!A:B,2,0)</f>
        <v>Other</v>
      </c>
    </row>
    <row r="3204" spans="1:39" x14ac:dyDescent="0.25">
      <c r="A3204" t="s">
        <v>33</v>
      </c>
      <c r="B3204" s="1" t="s">
        <v>2532</v>
      </c>
      <c r="C3204" s="1" t="s">
        <v>35</v>
      </c>
      <c r="D3204" s="1" t="s">
        <v>36</v>
      </c>
      <c r="E3204" s="1" t="s">
        <v>36</v>
      </c>
      <c r="F3204" s="1" t="s">
        <v>37</v>
      </c>
      <c r="G3204" t="s">
        <v>2533</v>
      </c>
      <c r="H3204" t="s">
        <v>39</v>
      </c>
      <c r="I3204" t="s">
        <v>40</v>
      </c>
      <c r="J3204" t="s">
        <v>40</v>
      </c>
      <c r="K3204" t="s">
        <v>40</v>
      </c>
      <c r="L3204" s="4">
        <v>690</v>
      </c>
      <c r="M3204" s="2">
        <v>44136</v>
      </c>
      <c r="N3204" t="s">
        <v>311</v>
      </c>
      <c r="O3204" t="s">
        <v>56</v>
      </c>
      <c r="P3204" t="s">
        <v>3463</v>
      </c>
      <c r="Q3204" t="s">
        <v>3651</v>
      </c>
      <c r="R3204" t="s">
        <v>3652</v>
      </c>
      <c r="S3204" s="3">
        <v>44168</v>
      </c>
      <c r="T3204" t="s">
        <v>350</v>
      </c>
      <c r="U3204">
        <v>35</v>
      </c>
      <c r="V3204" t="s">
        <v>3682</v>
      </c>
      <c r="W3204" t="s">
        <v>3652</v>
      </c>
      <c r="Y3204" s="3">
        <v>44168</v>
      </c>
      <c r="AA3204" t="s">
        <v>3682</v>
      </c>
      <c r="AH3204" t="str">
        <f>VLOOKUP(B3204,'cc Lookup'!A:J,10,0)</f>
        <v>Human Resources</v>
      </c>
      <c r="AI3204" t="str">
        <f>VLOOKUP(B3204,'cc Lookup'!A:E,5,0)</f>
        <v>HR</v>
      </c>
      <c r="AJ3204" t="s">
        <v>6737</v>
      </c>
      <c r="AK3204" t="str">
        <f t="shared" ref="AK3204:AK3267" si="100">B3204&amp;" "&amp;G3204</f>
        <v>E35211 Employee Resourcing</v>
      </c>
      <c r="AL3204" t="str">
        <f t="shared" ref="AL3204:AL3267" si="101">C3204&amp;" "&amp;H3204</f>
        <v>7310 Legal / Prof Fees</v>
      </c>
      <c r="AM3204" t="str">
        <f>VLOOKUP(W3204,Lookup!A:B,2,0)</f>
        <v>Other</v>
      </c>
    </row>
    <row r="3205" spans="1:39" x14ac:dyDescent="0.25">
      <c r="A3205" t="s">
        <v>33</v>
      </c>
      <c r="B3205" s="1" t="s">
        <v>2532</v>
      </c>
      <c r="C3205" s="1" t="s">
        <v>35</v>
      </c>
      <c r="D3205" s="1" t="s">
        <v>36</v>
      </c>
      <c r="E3205" s="1" t="s">
        <v>36</v>
      </c>
      <c r="F3205" s="1" t="s">
        <v>37</v>
      </c>
      <c r="G3205" t="s">
        <v>2533</v>
      </c>
      <c r="H3205" t="s">
        <v>39</v>
      </c>
      <c r="I3205" t="s">
        <v>40</v>
      </c>
      <c r="J3205" t="s">
        <v>40</v>
      </c>
      <c r="K3205" t="s">
        <v>40</v>
      </c>
      <c r="L3205" s="4">
        <v>805</v>
      </c>
      <c r="M3205" s="2">
        <v>44136</v>
      </c>
      <c r="N3205" t="s">
        <v>311</v>
      </c>
      <c r="O3205" t="s">
        <v>56</v>
      </c>
      <c r="P3205" t="s">
        <v>3463</v>
      </c>
      <c r="Q3205" t="s">
        <v>3651</v>
      </c>
      <c r="R3205" t="s">
        <v>3652</v>
      </c>
      <c r="S3205" s="3">
        <v>44168</v>
      </c>
      <c r="T3205" t="s">
        <v>350</v>
      </c>
      <c r="U3205">
        <v>36</v>
      </c>
      <c r="V3205" t="s">
        <v>3683</v>
      </c>
      <c r="W3205" t="s">
        <v>3652</v>
      </c>
      <c r="Y3205" s="3">
        <v>44168</v>
      </c>
      <c r="AA3205" t="s">
        <v>3683</v>
      </c>
      <c r="AH3205" t="str">
        <f>VLOOKUP(B3205,'cc Lookup'!A:J,10,0)</f>
        <v>Human Resources</v>
      </c>
      <c r="AI3205" t="str">
        <f>VLOOKUP(B3205,'cc Lookup'!A:E,5,0)</f>
        <v>HR</v>
      </c>
      <c r="AJ3205" t="s">
        <v>6737</v>
      </c>
      <c r="AK3205" t="str">
        <f t="shared" si="100"/>
        <v>E35211 Employee Resourcing</v>
      </c>
      <c r="AL3205" t="str">
        <f t="shared" si="101"/>
        <v>7310 Legal / Prof Fees</v>
      </c>
      <c r="AM3205" t="str">
        <f>VLOOKUP(W3205,Lookup!A:B,2,0)</f>
        <v>Other</v>
      </c>
    </row>
    <row r="3206" spans="1:39" x14ac:dyDescent="0.25">
      <c r="A3206" t="s">
        <v>33</v>
      </c>
      <c r="B3206" s="1" t="s">
        <v>2532</v>
      </c>
      <c r="C3206" s="1" t="s">
        <v>35</v>
      </c>
      <c r="D3206" s="1" t="s">
        <v>36</v>
      </c>
      <c r="E3206" s="1" t="s">
        <v>36</v>
      </c>
      <c r="F3206" s="1" t="s">
        <v>37</v>
      </c>
      <c r="G3206" t="s">
        <v>2533</v>
      </c>
      <c r="H3206" t="s">
        <v>39</v>
      </c>
      <c r="I3206" t="s">
        <v>40</v>
      </c>
      <c r="J3206" t="s">
        <v>40</v>
      </c>
      <c r="K3206" t="s">
        <v>40</v>
      </c>
      <c r="L3206" s="4">
        <v>920</v>
      </c>
      <c r="M3206" s="2">
        <v>44136</v>
      </c>
      <c r="N3206" t="s">
        <v>311</v>
      </c>
      <c r="O3206" t="s">
        <v>56</v>
      </c>
      <c r="P3206" t="s">
        <v>3463</v>
      </c>
      <c r="Q3206" t="s">
        <v>3651</v>
      </c>
      <c r="R3206" t="s">
        <v>3652</v>
      </c>
      <c r="S3206" s="3">
        <v>44168</v>
      </c>
      <c r="T3206" t="s">
        <v>350</v>
      </c>
      <c r="U3206">
        <v>37</v>
      </c>
      <c r="V3206" t="s">
        <v>3684</v>
      </c>
      <c r="W3206" t="s">
        <v>3652</v>
      </c>
      <c r="Y3206" s="3">
        <v>44168</v>
      </c>
      <c r="AA3206" t="s">
        <v>3684</v>
      </c>
      <c r="AH3206" t="str">
        <f>VLOOKUP(B3206,'cc Lookup'!A:J,10,0)</f>
        <v>Human Resources</v>
      </c>
      <c r="AI3206" t="str">
        <f>VLOOKUP(B3206,'cc Lookup'!A:E,5,0)</f>
        <v>HR</v>
      </c>
      <c r="AJ3206" t="s">
        <v>6737</v>
      </c>
      <c r="AK3206" t="str">
        <f t="shared" si="100"/>
        <v>E35211 Employee Resourcing</v>
      </c>
      <c r="AL3206" t="str">
        <f t="shared" si="101"/>
        <v>7310 Legal / Prof Fees</v>
      </c>
      <c r="AM3206" t="str">
        <f>VLOOKUP(W3206,Lookup!A:B,2,0)</f>
        <v>Other</v>
      </c>
    </row>
    <row r="3207" spans="1:39" x14ac:dyDescent="0.25">
      <c r="A3207" t="s">
        <v>33</v>
      </c>
      <c r="B3207" s="1" t="s">
        <v>2532</v>
      </c>
      <c r="C3207" s="1" t="s">
        <v>35</v>
      </c>
      <c r="D3207" s="1" t="s">
        <v>36</v>
      </c>
      <c r="E3207" s="1" t="s">
        <v>36</v>
      </c>
      <c r="F3207" s="1" t="s">
        <v>37</v>
      </c>
      <c r="G3207" t="s">
        <v>2533</v>
      </c>
      <c r="H3207" t="s">
        <v>39</v>
      </c>
      <c r="I3207" t="s">
        <v>40</v>
      </c>
      <c r="J3207" t="s">
        <v>40</v>
      </c>
      <c r="K3207" t="s">
        <v>40</v>
      </c>
      <c r="L3207" s="4">
        <v>920</v>
      </c>
      <c r="M3207" s="2">
        <v>44136</v>
      </c>
      <c r="N3207" t="s">
        <v>311</v>
      </c>
      <c r="O3207" t="s">
        <v>56</v>
      </c>
      <c r="P3207" t="s">
        <v>3463</v>
      </c>
      <c r="Q3207" t="s">
        <v>3651</v>
      </c>
      <c r="R3207" t="s">
        <v>3652</v>
      </c>
      <c r="S3207" s="3">
        <v>44168</v>
      </c>
      <c r="T3207" t="s">
        <v>350</v>
      </c>
      <c r="U3207">
        <v>38</v>
      </c>
      <c r="V3207" t="s">
        <v>3685</v>
      </c>
      <c r="W3207" t="s">
        <v>3652</v>
      </c>
      <c r="Y3207" s="3">
        <v>44168</v>
      </c>
      <c r="AA3207" t="s">
        <v>3685</v>
      </c>
      <c r="AH3207" t="str">
        <f>VLOOKUP(B3207,'cc Lookup'!A:J,10,0)</f>
        <v>Human Resources</v>
      </c>
      <c r="AI3207" t="str">
        <f>VLOOKUP(B3207,'cc Lookup'!A:E,5,0)</f>
        <v>HR</v>
      </c>
      <c r="AJ3207" t="s">
        <v>6737</v>
      </c>
      <c r="AK3207" t="str">
        <f t="shared" si="100"/>
        <v>E35211 Employee Resourcing</v>
      </c>
      <c r="AL3207" t="str">
        <f t="shared" si="101"/>
        <v>7310 Legal / Prof Fees</v>
      </c>
      <c r="AM3207" t="str">
        <f>VLOOKUP(W3207,Lookup!A:B,2,0)</f>
        <v>Other</v>
      </c>
    </row>
    <row r="3208" spans="1:39" x14ac:dyDescent="0.25">
      <c r="A3208" t="s">
        <v>33</v>
      </c>
      <c r="B3208" s="1" t="s">
        <v>2532</v>
      </c>
      <c r="C3208" s="1" t="s">
        <v>35</v>
      </c>
      <c r="D3208" s="1" t="s">
        <v>36</v>
      </c>
      <c r="E3208" s="1" t="s">
        <v>36</v>
      </c>
      <c r="F3208" s="1" t="s">
        <v>37</v>
      </c>
      <c r="G3208" t="s">
        <v>2533</v>
      </c>
      <c r="H3208" t="s">
        <v>39</v>
      </c>
      <c r="I3208" t="s">
        <v>40</v>
      </c>
      <c r="J3208" t="s">
        <v>40</v>
      </c>
      <c r="K3208" t="s">
        <v>40</v>
      </c>
      <c r="L3208" s="4">
        <v>-3450</v>
      </c>
      <c r="M3208" s="2">
        <v>44136</v>
      </c>
      <c r="N3208" t="s">
        <v>311</v>
      </c>
      <c r="O3208" t="s">
        <v>56</v>
      </c>
      <c r="P3208" t="s">
        <v>3463</v>
      </c>
      <c r="Q3208" t="s">
        <v>3651</v>
      </c>
      <c r="R3208" t="s">
        <v>3652</v>
      </c>
      <c r="S3208" s="3">
        <v>44168</v>
      </c>
      <c r="T3208" t="s">
        <v>350</v>
      </c>
      <c r="U3208">
        <v>39</v>
      </c>
      <c r="V3208" t="s">
        <v>3673</v>
      </c>
      <c r="W3208" t="s">
        <v>3652</v>
      </c>
      <c r="Y3208" s="3">
        <v>44168</v>
      </c>
      <c r="AA3208" t="s">
        <v>3674</v>
      </c>
      <c r="AD3208" t="s">
        <v>3675</v>
      </c>
      <c r="AH3208" t="str">
        <f>VLOOKUP(B3208,'cc Lookup'!A:J,10,0)</f>
        <v>Human Resources</v>
      </c>
      <c r="AI3208" t="str">
        <f>VLOOKUP(B3208,'cc Lookup'!A:E,5,0)</f>
        <v>HR</v>
      </c>
      <c r="AJ3208" t="s">
        <v>6737</v>
      </c>
      <c r="AK3208" t="str">
        <f t="shared" si="100"/>
        <v>E35211 Employee Resourcing</v>
      </c>
      <c r="AL3208" t="str">
        <f t="shared" si="101"/>
        <v>7310 Legal / Prof Fees</v>
      </c>
      <c r="AM3208" t="str">
        <f>VLOOKUP(W3208,Lookup!A:B,2,0)</f>
        <v>Other</v>
      </c>
    </row>
    <row r="3209" spans="1:39" x14ac:dyDescent="0.25">
      <c r="A3209" t="s">
        <v>33</v>
      </c>
      <c r="B3209" s="1" t="s">
        <v>2532</v>
      </c>
      <c r="C3209" s="1" t="s">
        <v>35</v>
      </c>
      <c r="D3209" s="1" t="s">
        <v>36</v>
      </c>
      <c r="E3209" s="1" t="s">
        <v>36</v>
      </c>
      <c r="F3209" s="1" t="s">
        <v>37</v>
      </c>
      <c r="G3209" t="s">
        <v>2533</v>
      </c>
      <c r="H3209" t="s">
        <v>39</v>
      </c>
      <c r="I3209" t="s">
        <v>40</v>
      </c>
      <c r="J3209" t="s">
        <v>40</v>
      </c>
      <c r="K3209" t="s">
        <v>40</v>
      </c>
      <c r="L3209" s="4">
        <v>-4266.3999999999996</v>
      </c>
      <c r="M3209" s="2">
        <v>44136</v>
      </c>
      <c r="N3209" t="s">
        <v>311</v>
      </c>
      <c r="O3209" t="s">
        <v>56</v>
      </c>
      <c r="P3209" t="s">
        <v>3463</v>
      </c>
      <c r="Q3209" t="s">
        <v>3651</v>
      </c>
      <c r="R3209" t="s">
        <v>3652</v>
      </c>
      <c r="S3209" s="3">
        <v>44168</v>
      </c>
      <c r="T3209" t="s">
        <v>350</v>
      </c>
      <c r="U3209">
        <v>40</v>
      </c>
      <c r="V3209" t="s">
        <v>3679</v>
      </c>
      <c r="W3209" t="s">
        <v>3652</v>
      </c>
      <c r="Y3209" s="3">
        <v>44168</v>
      </c>
      <c r="AA3209" t="s">
        <v>3680</v>
      </c>
      <c r="AD3209" t="s">
        <v>3681</v>
      </c>
      <c r="AH3209" t="str">
        <f>VLOOKUP(B3209,'cc Lookup'!A:J,10,0)</f>
        <v>Human Resources</v>
      </c>
      <c r="AI3209" t="str">
        <f>VLOOKUP(B3209,'cc Lookup'!A:E,5,0)</f>
        <v>HR</v>
      </c>
      <c r="AJ3209" t="s">
        <v>6737</v>
      </c>
      <c r="AK3209" t="str">
        <f t="shared" si="100"/>
        <v>E35211 Employee Resourcing</v>
      </c>
      <c r="AL3209" t="str">
        <f t="shared" si="101"/>
        <v>7310 Legal / Prof Fees</v>
      </c>
      <c r="AM3209" t="str">
        <f>VLOOKUP(W3209,Lookup!A:B,2,0)</f>
        <v>Other</v>
      </c>
    </row>
    <row r="3210" spans="1:39" x14ac:dyDescent="0.25">
      <c r="A3210" t="s">
        <v>33</v>
      </c>
      <c r="B3210" s="1" t="s">
        <v>2532</v>
      </c>
      <c r="C3210" s="1" t="s">
        <v>35</v>
      </c>
      <c r="D3210" s="1" t="s">
        <v>36</v>
      </c>
      <c r="E3210" s="1" t="s">
        <v>36</v>
      </c>
      <c r="F3210" s="1" t="s">
        <v>37</v>
      </c>
      <c r="G3210" t="s">
        <v>2533</v>
      </c>
      <c r="H3210" t="s">
        <v>39</v>
      </c>
      <c r="I3210" t="s">
        <v>40</v>
      </c>
      <c r="J3210" t="s">
        <v>40</v>
      </c>
      <c r="K3210" t="s">
        <v>40</v>
      </c>
      <c r="L3210" s="4">
        <v>-4266.3999999999996</v>
      </c>
      <c r="M3210" s="2">
        <v>44136</v>
      </c>
      <c r="N3210" t="s">
        <v>311</v>
      </c>
      <c r="O3210" t="s">
        <v>56</v>
      </c>
      <c r="P3210" t="s">
        <v>3463</v>
      </c>
      <c r="Q3210" t="s">
        <v>3651</v>
      </c>
      <c r="R3210" t="s">
        <v>3652</v>
      </c>
      <c r="S3210" s="3">
        <v>44168</v>
      </c>
      <c r="T3210" t="s">
        <v>350</v>
      </c>
      <c r="U3210">
        <v>41</v>
      </c>
      <c r="V3210" t="s">
        <v>3676</v>
      </c>
      <c r="W3210" t="s">
        <v>3652</v>
      </c>
      <c r="Y3210" s="3">
        <v>44168</v>
      </c>
      <c r="AA3210" t="s">
        <v>3677</v>
      </c>
      <c r="AD3210" t="s">
        <v>3678</v>
      </c>
      <c r="AH3210" t="str">
        <f>VLOOKUP(B3210,'cc Lookup'!A:J,10,0)</f>
        <v>Human Resources</v>
      </c>
      <c r="AI3210" t="str">
        <f>VLOOKUP(B3210,'cc Lookup'!A:E,5,0)</f>
        <v>HR</v>
      </c>
      <c r="AJ3210" t="s">
        <v>6737</v>
      </c>
      <c r="AK3210" t="str">
        <f t="shared" si="100"/>
        <v>E35211 Employee Resourcing</v>
      </c>
      <c r="AL3210" t="str">
        <f t="shared" si="101"/>
        <v>7310 Legal / Prof Fees</v>
      </c>
      <c r="AM3210" t="str">
        <f>VLOOKUP(W3210,Lookup!A:B,2,0)</f>
        <v>Other</v>
      </c>
    </row>
    <row r="3211" spans="1:39" x14ac:dyDescent="0.25">
      <c r="A3211" t="s">
        <v>33</v>
      </c>
      <c r="B3211" s="1" t="s">
        <v>2532</v>
      </c>
      <c r="C3211" s="1" t="s">
        <v>35</v>
      </c>
      <c r="D3211" s="1" t="s">
        <v>36</v>
      </c>
      <c r="E3211" s="1" t="s">
        <v>36</v>
      </c>
      <c r="F3211" s="1" t="s">
        <v>37</v>
      </c>
      <c r="G3211" t="s">
        <v>2533</v>
      </c>
      <c r="H3211" t="s">
        <v>39</v>
      </c>
      <c r="I3211" t="s">
        <v>40</v>
      </c>
      <c r="J3211" t="s">
        <v>40</v>
      </c>
      <c r="K3211" t="s">
        <v>40</v>
      </c>
      <c r="L3211" s="4">
        <v>1380</v>
      </c>
      <c r="M3211" s="2">
        <v>44136</v>
      </c>
      <c r="N3211" t="s">
        <v>311</v>
      </c>
      <c r="O3211" t="s">
        <v>56</v>
      </c>
      <c r="P3211" t="s">
        <v>3656</v>
      </c>
      <c r="Q3211" t="s">
        <v>3657</v>
      </c>
      <c r="R3211" t="s">
        <v>3658</v>
      </c>
      <c r="S3211" s="3">
        <v>44167</v>
      </c>
      <c r="T3211" t="s">
        <v>350</v>
      </c>
      <c r="U3211">
        <v>109</v>
      </c>
      <c r="V3211" t="s">
        <v>3708</v>
      </c>
      <c r="W3211" t="s">
        <v>3658</v>
      </c>
      <c r="Y3211" s="3">
        <v>44167</v>
      </c>
      <c r="AA3211" t="s">
        <v>3709</v>
      </c>
      <c r="AD3211" t="s">
        <v>3257</v>
      </c>
      <c r="AH3211" t="str">
        <f>VLOOKUP(B3211,'cc Lookup'!A:J,10,0)</f>
        <v>Human Resources</v>
      </c>
      <c r="AI3211" t="str">
        <f>VLOOKUP(B3211,'cc Lookup'!A:E,5,0)</f>
        <v>HR</v>
      </c>
      <c r="AJ3211" t="s">
        <v>6737</v>
      </c>
      <c r="AK3211" t="str">
        <f t="shared" si="100"/>
        <v>E35211 Employee Resourcing</v>
      </c>
      <c r="AL3211" t="str">
        <f t="shared" si="101"/>
        <v>7310 Legal / Prof Fees</v>
      </c>
      <c r="AM3211" t="str">
        <f>VLOOKUP(W3211,Lookup!A:B,2,0)</f>
        <v>Other</v>
      </c>
    </row>
    <row r="3212" spans="1:39" x14ac:dyDescent="0.25">
      <c r="A3212" t="s">
        <v>33</v>
      </c>
      <c r="B3212" s="1" t="s">
        <v>2532</v>
      </c>
      <c r="C3212" s="1" t="s">
        <v>35</v>
      </c>
      <c r="D3212" s="1" t="s">
        <v>36</v>
      </c>
      <c r="E3212" s="1" t="s">
        <v>36</v>
      </c>
      <c r="F3212" s="1" t="s">
        <v>37</v>
      </c>
      <c r="G3212" t="s">
        <v>2533</v>
      </c>
      <c r="H3212" t="s">
        <v>39</v>
      </c>
      <c r="I3212" t="s">
        <v>40</v>
      </c>
      <c r="J3212" t="s">
        <v>40</v>
      </c>
      <c r="K3212" t="s">
        <v>40</v>
      </c>
      <c r="L3212" s="4">
        <v>-690</v>
      </c>
      <c r="M3212" s="2">
        <v>44136</v>
      </c>
      <c r="N3212" t="s">
        <v>311</v>
      </c>
      <c r="O3212" t="s">
        <v>56</v>
      </c>
      <c r="P3212" t="s">
        <v>3663</v>
      </c>
      <c r="Q3212" t="s">
        <v>3664</v>
      </c>
      <c r="R3212" t="s">
        <v>3665</v>
      </c>
      <c r="S3212" s="3">
        <v>44166</v>
      </c>
      <c r="T3212" t="s">
        <v>2266</v>
      </c>
      <c r="U3212">
        <v>1020</v>
      </c>
      <c r="V3212" t="s">
        <v>3720</v>
      </c>
      <c r="W3212" t="s">
        <v>3665</v>
      </c>
      <c r="Y3212" s="3">
        <v>44166</v>
      </c>
      <c r="AA3212" t="s">
        <v>3720</v>
      </c>
      <c r="AH3212" t="str">
        <f>VLOOKUP(B3212,'cc Lookup'!A:J,10,0)</f>
        <v>Human Resources</v>
      </c>
      <c r="AI3212" t="str">
        <f>VLOOKUP(B3212,'cc Lookup'!A:E,5,0)</f>
        <v>HR</v>
      </c>
      <c r="AJ3212" t="s">
        <v>6737</v>
      </c>
      <c r="AK3212" t="str">
        <f t="shared" si="100"/>
        <v>E35211 Employee Resourcing</v>
      </c>
      <c r="AL3212" t="str">
        <f t="shared" si="101"/>
        <v>7310 Legal / Prof Fees</v>
      </c>
      <c r="AM3212" t="str">
        <f>VLOOKUP(W3212,Lookup!A:B,2,0)</f>
        <v>Other</v>
      </c>
    </row>
    <row r="3213" spans="1:39" x14ac:dyDescent="0.25">
      <c r="A3213" t="s">
        <v>33</v>
      </c>
      <c r="B3213" s="1" t="s">
        <v>2532</v>
      </c>
      <c r="C3213" s="1" t="s">
        <v>35</v>
      </c>
      <c r="D3213" s="1" t="s">
        <v>36</v>
      </c>
      <c r="E3213" s="1" t="s">
        <v>36</v>
      </c>
      <c r="F3213" s="1" t="s">
        <v>37</v>
      </c>
      <c r="G3213" t="s">
        <v>2533</v>
      </c>
      <c r="H3213" t="s">
        <v>39</v>
      </c>
      <c r="I3213" t="s">
        <v>40</v>
      </c>
      <c r="J3213" t="s">
        <v>40</v>
      </c>
      <c r="K3213" t="s">
        <v>40</v>
      </c>
      <c r="L3213" s="4">
        <v>-805</v>
      </c>
      <c r="M3213" s="2">
        <v>44136</v>
      </c>
      <c r="N3213" t="s">
        <v>311</v>
      </c>
      <c r="O3213" t="s">
        <v>56</v>
      </c>
      <c r="P3213" t="s">
        <v>3663</v>
      </c>
      <c r="Q3213" t="s">
        <v>3664</v>
      </c>
      <c r="R3213" t="s">
        <v>3665</v>
      </c>
      <c r="S3213" s="3">
        <v>44166</v>
      </c>
      <c r="T3213" t="s">
        <v>2266</v>
      </c>
      <c r="U3213">
        <v>1021</v>
      </c>
      <c r="V3213" t="s">
        <v>3721</v>
      </c>
      <c r="W3213" t="s">
        <v>3665</v>
      </c>
      <c r="Y3213" s="3">
        <v>44166</v>
      </c>
      <c r="AA3213" t="s">
        <v>3721</v>
      </c>
      <c r="AH3213" t="str">
        <f>VLOOKUP(B3213,'cc Lookup'!A:J,10,0)</f>
        <v>Human Resources</v>
      </c>
      <c r="AI3213" t="str">
        <f>VLOOKUP(B3213,'cc Lookup'!A:E,5,0)</f>
        <v>HR</v>
      </c>
      <c r="AJ3213" t="s">
        <v>6737</v>
      </c>
      <c r="AK3213" t="str">
        <f t="shared" si="100"/>
        <v>E35211 Employee Resourcing</v>
      </c>
      <c r="AL3213" t="str">
        <f t="shared" si="101"/>
        <v>7310 Legal / Prof Fees</v>
      </c>
      <c r="AM3213" t="str">
        <f>VLOOKUP(W3213,Lookup!A:B,2,0)</f>
        <v>Other</v>
      </c>
    </row>
    <row r="3214" spans="1:39" x14ac:dyDescent="0.25">
      <c r="A3214" t="s">
        <v>33</v>
      </c>
      <c r="B3214" s="1" t="s">
        <v>2532</v>
      </c>
      <c r="C3214" s="1" t="s">
        <v>35</v>
      </c>
      <c r="D3214" s="1" t="s">
        <v>36</v>
      </c>
      <c r="E3214" s="1" t="s">
        <v>36</v>
      </c>
      <c r="F3214" s="1" t="s">
        <v>37</v>
      </c>
      <c r="G3214" t="s">
        <v>2533</v>
      </c>
      <c r="H3214" t="s">
        <v>39</v>
      </c>
      <c r="I3214" t="s">
        <v>40</v>
      </c>
      <c r="J3214" t="s">
        <v>40</v>
      </c>
      <c r="K3214" t="s">
        <v>40</v>
      </c>
      <c r="L3214" s="4">
        <v>-920</v>
      </c>
      <c r="M3214" s="2">
        <v>44136</v>
      </c>
      <c r="N3214" t="s">
        <v>311</v>
      </c>
      <c r="O3214" t="s">
        <v>56</v>
      </c>
      <c r="P3214" t="s">
        <v>3663</v>
      </c>
      <c r="Q3214" t="s">
        <v>3664</v>
      </c>
      <c r="R3214" t="s">
        <v>3665</v>
      </c>
      <c r="S3214" s="3">
        <v>44166</v>
      </c>
      <c r="T3214" t="s">
        <v>2266</v>
      </c>
      <c r="U3214">
        <v>1022</v>
      </c>
      <c r="V3214" t="s">
        <v>3722</v>
      </c>
      <c r="W3214" t="s">
        <v>3665</v>
      </c>
      <c r="Y3214" s="3">
        <v>44166</v>
      </c>
      <c r="AA3214" t="s">
        <v>3722</v>
      </c>
      <c r="AH3214" t="str">
        <f>VLOOKUP(B3214,'cc Lookup'!A:J,10,0)</f>
        <v>Human Resources</v>
      </c>
      <c r="AI3214" t="str">
        <f>VLOOKUP(B3214,'cc Lookup'!A:E,5,0)</f>
        <v>HR</v>
      </c>
      <c r="AJ3214" t="s">
        <v>6737</v>
      </c>
      <c r="AK3214" t="str">
        <f t="shared" si="100"/>
        <v>E35211 Employee Resourcing</v>
      </c>
      <c r="AL3214" t="str">
        <f t="shared" si="101"/>
        <v>7310 Legal / Prof Fees</v>
      </c>
      <c r="AM3214" t="str">
        <f>VLOOKUP(W3214,Lookup!A:B,2,0)</f>
        <v>Other</v>
      </c>
    </row>
    <row r="3215" spans="1:39" x14ac:dyDescent="0.25">
      <c r="A3215" t="s">
        <v>33</v>
      </c>
      <c r="B3215" s="1" t="s">
        <v>2532</v>
      </c>
      <c r="C3215" s="1" t="s">
        <v>35</v>
      </c>
      <c r="D3215" s="1" t="s">
        <v>36</v>
      </c>
      <c r="E3215" s="1" t="s">
        <v>36</v>
      </c>
      <c r="F3215" s="1" t="s">
        <v>37</v>
      </c>
      <c r="G3215" t="s">
        <v>2533</v>
      </c>
      <c r="H3215" t="s">
        <v>39</v>
      </c>
      <c r="I3215" t="s">
        <v>40</v>
      </c>
      <c r="J3215" t="s">
        <v>40</v>
      </c>
      <c r="K3215" t="s">
        <v>40</v>
      </c>
      <c r="L3215" s="4">
        <v>-920</v>
      </c>
      <c r="M3215" s="2">
        <v>44136</v>
      </c>
      <c r="N3215" t="s">
        <v>311</v>
      </c>
      <c r="O3215" t="s">
        <v>56</v>
      </c>
      <c r="P3215" t="s">
        <v>3663</v>
      </c>
      <c r="Q3215" t="s">
        <v>3664</v>
      </c>
      <c r="R3215" t="s">
        <v>3665</v>
      </c>
      <c r="S3215" s="3">
        <v>44166</v>
      </c>
      <c r="T3215" t="s">
        <v>2266</v>
      </c>
      <c r="U3215">
        <v>1023</v>
      </c>
      <c r="V3215" t="s">
        <v>3723</v>
      </c>
      <c r="W3215" t="s">
        <v>3665</v>
      </c>
      <c r="Y3215" s="3">
        <v>44166</v>
      </c>
      <c r="AA3215" t="s">
        <v>3723</v>
      </c>
      <c r="AH3215" t="str">
        <f>VLOOKUP(B3215,'cc Lookup'!A:J,10,0)</f>
        <v>Human Resources</v>
      </c>
      <c r="AI3215" t="str">
        <f>VLOOKUP(B3215,'cc Lookup'!A:E,5,0)</f>
        <v>HR</v>
      </c>
      <c r="AJ3215" t="s">
        <v>6737</v>
      </c>
      <c r="AK3215" t="str">
        <f t="shared" si="100"/>
        <v>E35211 Employee Resourcing</v>
      </c>
      <c r="AL3215" t="str">
        <f t="shared" si="101"/>
        <v>7310 Legal / Prof Fees</v>
      </c>
      <c r="AM3215" t="str">
        <f>VLOOKUP(W3215,Lookup!A:B,2,0)</f>
        <v>Other</v>
      </c>
    </row>
    <row r="3216" spans="1:39" x14ac:dyDescent="0.25">
      <c r="A3216" t="s">
        <v>33</v>
      </c>
      <c r="B3216" s="1" t="s">
        <v>2532</v>
      </c>
      <c r="C3216" s="1" t="s">
        <v>35</v>
      </c>
      <c r="D3216" s="1" t="s">
        <v>36</v>
      </c>
      <c r="E3216" s="1" t="s">
        <v>36</v>
      </c>
      <c r="F3216" s="1" t="s">
        <v>37</v>
      </c>
      <c r="G3216" t="s">
        <v>2533</v>
      </c>
      <c r="H3216" t="s">
        <v>39</v>
      </c>
      <c r="I3216" t="s">
        <v>40</v>
      </c>
      <c r="J3216" t="s">
        <v>40</v>
      </c>
      <c r="K3216" t="s">
        <v>40</v>
      </c>
      <c r="L3216" s="4">
        <v>-1380</v>
      </c>
      <c r="M3216" s="2">
        <v>44136</v>
      </c>
      <c r="N3216" t="s">
        <v>311</v>
      </c>
      <c r="O3216" t="s">
        <v>56</v>
      </c>
      <c r="P3216" t="s">
        <v>3663</v>
      </c>
      <c r="Q3216" t="s">
        <v>3664</v>
      </c>
      <c r="R3216" t="s">
        <v>3665</v>
      </c>
      <c r="S3216" s="3">
        <v>44166</v>
      </c>
      <c r="T3216" t="s">
        <v>2266</v>
      </c>
      <c r="U3216">
        <v>1024</v>
      </c>
      <c r="V3216" t="s">
        <v>3724</v>
      </c>
      <c r="W3216" t="s">
        <v>3665</v>
      </c>
      <c r="Y3216" s="3">
        <v>44166</v>
      </c>
      <c r="AA3216" t="s">
        <v>3725</v>
      </c>
      <c r="AD3216" t="s">
        <v>3257</v>
      </c>
      <c r="AH3216" t="str">
        <f>VLOOKUP(B3216,'cc Lookup'!A:J,10,0)</f>
        <v>Human Resources</v>
      </c>
      <c r="AI3216" t="str">
        <f>VLOOKUP(B3216,'cc Lookup'!A:E,5,0)</f>
        <v>HR</v>
      </c>
      <c r="AJ3216" t="s">
        <v>6737</v>
      </c>
      <c r="AK3216" t="str">
        <f t="shared" si="100"/>
        <v>E35211 Employee Resourcing</v>
      </c>
      <c r="AL3216" t="str">
        <f t="shared" si="101"/>
        <v>7310 Legal / Prof Fees</v>
      </c>
      <c r="AM3216" t="str">
        <f>VLOOKUP(W3216,Lookup!A:B,2,0)</f>
        <v>Other</v>
      </c>
    </row>
    <row r="3217" spans="1:39" x14ac:dyDescent="0.25">
      <c r="A3217" t="s">
        <v>33</v>
      </c>
      <c r="B3217" s="1" t="s">
        <v>2532</v>
      </c>
      <c r="C3217" s="1" t="s">
        <v>35</v>
      </c>
      <c r="D3217" s="1" t="s">
        <v>36</v>
      </c>
      <c r="E3217" s="1" t="s">
        <v>36</v>
      </c>
      <c r="F3217" s="1" t="s">
        <v>37</v>
      </c>
      <c r="G3217" t="s">
        <v>2533</v>
      </c>
      <c r="H3217" t="s">
        <v>39</v>
      </c>
      <c r="I3217" t="s">
        <v>40</v>
      </c>
      <c r="J3217" t="s">
        <v>40</v>
      </c>
      <c r="K3217" t="s">
        <v>40</v>
      </c>
      <c r="L3217" s="4">
        <v>4266.3999999999996</v>
      </c>
      <c r="M3217" s="2">
        <v>44136</v>
      </c>
      <c r="N3217" t="s">
        <v>41</v>
      </c>
      <c r="O3217" t="s">
        <v>42</v>
      </c>
      <c r="P3217" t="s">
        <v>3726</v>
      </c>
      <c r="Q3217" t="s">
        <v>3727</v>
      </c>
      <c r="R3217" t="s">
        <v>3641</v>
      </c>
      <c r="S3217" s="3">
        <v>44162</v>
      </c>
      <c r="T3217" t="s">
        <v>46</v>
      </c>
      <c r="U3217">
        <v>20</v>
      </c>
      <c r="V3217" t="s">
        <v>47</v>
      </c>
      <c r="W3217" t="s">
        <v>2374</v>
      </c>
      <c r="X3217">
        <v>5084</v>
      </c>
      <c r="Y3217" s="3">
        <v>44134</v>
      </c>
      <c r="Z3217">
        <v>165088410</v>
      </c>
      <c r="AB3217" t="s">
        <v>49</v>
      </c>
      <c r="AD3217" t="s">
        <v>3678</v>
      </c>
      <c r="AE3217">
        <v>1</v>
      </c>
      <c r="AF3217">
        <v>4266</v>
      </c>
      <c r="AH3217" t="str">
        <f>VLOOKUP(B3217,'cc Lookup'!A:J,10,0)</f>
        <v>Human Resources</v>
      </c>
      <c r="AI3217" t="str">
        <f>VLOOKUP(B3217,'cc Lookup'!A:E,5,0)</f>
        <v>HR</v>
      </c>
      <c r="AJ3217" t="s">
        <v>6737</v>
      </c>
      <c r="AK3217" t="str">
        <f t="shared" si="100"/>
        <v>E35211 Employee Resourcing</v>
      </c>
      <c r="AL3217" t="str">
        <f t="shared" si="101"/>
        <v>7310 Legal / Prof Fees</v>
      </c>
      <c r="AM3217" t="str">
        <f>VLOOKUP(W3217,Lookup!A:B,2,0)</f>
        <v>Other</v>
      </c>
    </row>
    <row r="3218" spans="1:39" x14ac:dyDescent="0.25">
      <c r="A3218" t="s">
        <v>33</v>
      </c>
      <c r="B3218" s="1" t="s">
        <v>2532</v>
      </c>
      <c r="C3218" s="1" t="s">
        <v>35</v>
      </c>
      <c r="D3218" s="1" t="s">
        <v>36</v>
      </c>
      <c r="E3218" s="1" t="s">
        <v>36</v>
      </c>
      <c r="F3218" s="1" t="s">
        <v>37</v>
      </c>
      <c r="G3218" t="s">
        <v>2533</v>
      </c>
      <c r="H3218" t="s">
        <v>39</v>
      </c>
      <c r="I3218" t="s">
        <v>40</v>
      </c>
      <c r="J3218" t="s">
        <v>40</v>
      </c>
      <c r="K3218" t="s">
        <v>40</v>
      </c>
      <c r="L3218" s="4">
        <v>3450</v>
      </c>
      <c r="M3218" s="2">
        <v>44136</v>
      </c>
      <c r="N3218" t="s">
        <v>41</v>
      </c>
      <c r="O3218" t="s">
        <v>42</v>
      </c>
      <c r="P3218" t="s">
        <v>3728</v>
      </c>
      <c r="Q3218" t="s">
        <v>3729</v>
      </c>
      <c r="R3218" t="s">
        <v>3641</v>
      </c>
      <c r="S3218" s="3">
        <v>44165</v>
      </c>
      <c r="T3218" t="s">
        <v>46</v>
      </c>
      <c r="U3218">
        <v>55</v>
      </c>
      <c r="V3218" t="s">
        <v>47</v>
      </c>
      <c r="W3218" t="s">
        <v>2374</v>
      </c>
      <c r="X3218">
        <v>5083</v>
      </c>
      <c r="Y3218" s="3">
        <v>44134</v>
      </c>
      <c r="Z3218">
        <v>165088410</v>
      </c>
      <c r="AB3218" t="s">
        <v>49</v>
      </c>
      <c r="AD3218" t="s">
        <v>3675</v>
      </c>
      <c r="AE3218">
        <v>1</v>
      </c>
      <c r="AF3218">
        <v>3450</v>
      </c>
      <c r="AH3218" t="str">
        <f>VLOOKUP(B3218,'cc Lookup'!A:J,10,0)</f>
        <v>Human Resources</v>
      </c>
      <c r="AI3218" t="str">
        <f>VLOOKUP(B3218,'cc Lookup'!A:E,5,0)</f>
        <v>HR</v>
      </c>
      <c r="AJ3218" t="s">
        <v>6737</v>
      </c>
      <c r="AK3218" t="str">
        <f t="shared" si="100"/>
        <v>E35211 Employee Resourcing</v>
      </c>
      <c r="AL3218" t="str">
        <f t="shared" si="101"/>
        <v>7310 Legal / Prof Fees</v>
      </c>
      <c r="AM3218" t="str">
        <f>VLOOKUP(W3218,Lookup!A:B,2,0)</f>
        <v>Other</v>
      </c>
    </row>
    <row r="3219" spans="1:39" x14ac:dyDescent="0.25">
      <c r="A3219" t="s">
        <v>33</v>
      </c>
      <c r="B3219" s="1" t="s">
        <v>2532</v>
      </c>
      <c r="C3219" s="1" t="s">
        <v>35</v>
      </c>
      <c r="D3219" s="1" t="s">
        <v>36</v>
      </c>
      <c r="E3219" s="1" t="s">
        <v>36</v>
      </c>
      <c r="F3219" s="1" t="s">
        <v>37</v>
      </c>
      <c r="G3219" t="s">
        <v>2533</v>
      </c>
      <c r="H3219" t="s">
        <v>39</v>
      </c>
      <c r="I3219" t="s">
        <v>40</v>
      </c>
      <c r="J3219" t="s">
        <v>40</v>
      </c>
      <c r="K3219" t="s">
        <v>40</v>
      </c>
      <c r="L3219" s="4">
        <v>4266.3999999999996</v>
      </c>
      <c r="M3219" s="2">
        <v>44136</v>
      </c>
      <c r="N3219" t="s">
        <v>41</v>
      </c>
      <c r="O3219" t="s">
        <v>42</v>
      </c>
      <c r="P3219" t="s">
        <v>3728</v>
      </c>
      <c r="Q3219" t="s">
        <v>3729</v>
      </c>
      <c r="R3219" t="s">
        <v>3641</v>
      </c>
      <c r="S3219" s="3">
        <v>44165</v>
      </c>
      <c r="T3219" t="s">
        <v>46</v>
      </c>
      <c r="U3219">
        <v>55</v>
      </c>
      <c r="V3219" t="s">
        <v>47</v>
      </c>
      <c r="W3219" t="s">
        <v>2374</v>
      </c>
      <c r="X3219" t="s">
        <v>3730</v>
      </c>
      <c r="Y3219" s="3">
        <v>44134</v>
      </c>
      <c r="Z3219">
        <v>165088615</v>
      </c>
      <c r="AB3219" t="s">
        <v>49</v>
      </c>
      <c r="AD3219" t="s">
        <v>3681</v>
      </c>
      <c r="AE3219">
        <v>1</v>
      </c>
      <c r="AF3219">
        <v>4266</v>
      </c>
      <c r="AH3219" t="str">
        <f>VLOOKUP(B3219,'cc Lookup'!A:J,10,0)</f>
        <v>Human Resources</v>
      </c>
      <c r="AI3219" t="str">
        <f>VLOOKUP(B3219,'cc Lookup'!A:E,5,0)</f>
        <v>HR</v>
      </c>
      <c r="AJ3219" t="s">
        <v>6737</v>
      </c>
      <c r="AK3219" t="str">
        <f t="shared" si="100"/>
        <v>E35211 Employee Resourcing</v>
      </c>
      <c r="AL3219" t="str">
        <f t="shared" si="101"/>
        <v>7310 Legal / Prof Fees</v>
      </c>
      <c r="AM3219" t="str">
        <f>VLOOKUP(W3219,Lookup!A:B,2,0)</f>
        <v>Other</v>
      </c>
    </row>
    <row r="3220" spans="1:39" x14ac:dyDescent="0.25">
      <c r="A3220" t="s">
        <v>33</v>
      </c>
      <c r="B3220" s="1" t="s">
        <v>2532</v>
      </c>
      <c r="C3220" s="1" t="s">
        <v>35</v>
      </c>
      <c r="D3220" s="1" t="s">
        <v>36</v>
      </c>
      <c r="E3220" s="1" t="s">
        <v>36</v>
      </c>
      <c r="F3220" s="1" t="s">
        <v>37</v>
      </c>
      <c r="G3220" t="s">
        <v>2533</v>
      </c>
      <c r="H3220" t="s">
        <v>39</v>
      </c>
      <c r="I3220" t="s">
        <v>40</v>
      </c>
      <c r="J3220" t="s">
        <v>40</v>
      </c>
      <c r="K3220" t="s">
        <v>40</v>
      </c>
      <c r="L3220" s="4">
        <v>-920</v>
      </c>
      <c r="M3220" s="2">
        <v>44136</v>
      </c>
      <c r="N3220" t="s">
        <v>103</v>
      </c>
      <c r="O3220" t="s">
        <v>104</v>
      </c>
      <c r="P3220" t="s">
        <v>3606</v>
      </c>
      <c r="Q3220" t="s">
        <v>3731</v>
      </c>
      <c r="R3220" t="s">
        <v>3732</v>
      </c>
      <c r="S3220" s="3">
        <v>44134</v>
      </c>
      <c r="T3220" t="s">
        <v>46</v>
      </c>
      <c r="U3220">
        <v>2860</v>
      </c>
      <c r="V3220" t="s">
        <v>3263</v>
      </c>
      <c r="W3220" t="s">
        <v>2374</v>
      </c>
      <c r="X3220">
        <v>165085045</v>
      </c>
      <c r="Y3220" s="3">
        <v>43985</v>
      </c>
      <c r="AC3220" t="s">
        <v>2921</v>
      </c>
      <c r="AH3220" t="str">
        <f>VLOOKUP(B3220,'cc Lookup'!A:J,10,0)</f>
        <v>Human Resources</v>
      </c>
      <c r="AI3220" t="str">
        <f>VLOOKUP(B3220,'cc Lookup'!A:E,5,0)</f>
        <v>HR</v>
      </c>
      <c r="AJ3220" t="s">
        <v>6737</v>
      </c>
      <c r="AK3220" t="str">
        <f t="shared" si="100"/>
        <v>E35211 Employee Resourcing</v>
      </c>
      <c r="AL3220" t="str">
        <f t="shared" si="101"/>
        <v>7310 Legal / Prof Fees</v>
      </c>
      <c r="AM3220" t="str">
        <f>VLOOKUP(W3220,Lookup!A:B,2,0)</f>
        <v>Other</v>
      </c>
    </row>
    <row r="3221" spans="1:39" x14ac:dyDescent="0.25">
      <c r="A3221" t="s">
        <v>33</v>
      </c>
      <c r="B3221" s="1" t="s">
        <v>2532</v>
      </c>
      <c r="C3221" s="1" t="s">
        <v>35</v>
      </c>
      <c r="D3221" s="1" t="s">
        <v>36</v>
      </c>
      <c r="E3221" s="1" t="s">
        <v>36</v>
      </c>
      <c r="F3221" s="1" t="s">
        <v>37</v>
      </c>
      <c r="G3221" t="s">
        <v>2533</v>
      </c>
      <c r="H3221" t="s">
        <v>39</v>
      </c>
      <c r="I3221" t="s">
        <v>40</v>
      </c>
      <c r="J3221" t="s">
        <v>40</v>
      </c>
      <c r="K3221" t="s">
        <v>40</v>
      </c>
      <c r="L3221" s="4">
        <v>-805</v>
      </c>
      <c r="M3221" s="2">
        <v>44136</v>
      </c>
      <c r="N3221" t="s">
        <v>103</v>
      </c>
      <c r="O3221" t="s">
        <v>104</v>
      </c>
      <c r="P3221" t="s">
        <v>3606</v>
      </c>
      <c r="Q3221" t="s">
        <v>3731</v>
      </c>
      <c r="R3221" t="s">
        <v>3732</v>
      </c>
      <c r="S3221" s="3">
        <v>44134</v>
      </c>
      <c r="T3221" t="s">
        <v>46</v>
      </c>
      <c r="U3221">
        <v>2861</v>
      </c>
      <c r="V3221" t="s">
        <v>3264</v>
      </c>
      <c r="W3221" t="s">
        <v>2374</v>
      </c>
      <c r="X3221">
        <v>165085046</v>
      </c>
      <c r="Y3221" s="3">
        <v>43984</v>
      </c>
      <c r="AC3221" t="s">
        <v>2921</v>
      </c>
      <c r="AH3221" t="str">
        <f>VLOOKUP(B3221,'cc Lookup'!A:J,10,0)</f>
        <v>Human Resources</v>
      </c>
      <c r="AI3221" t="str">
        <f>VLOOKUP(B3221,'cc Lookup'!A:E,5,0)</f>
        <v>HR</v>
      </c>
      <c r="AJ3221" t="s">
        <v>6737</v>
      </c>
      <c r="AK3221" t="str">
        <f t="shared" si="100"/>
        <v>E35211 Employee Resourcing</v>
      </c>
      <c r="AL3221" t="str">
        <f t="shared" si="101"/>
        <v>7310 Legal / Prof Fees</v>
      </c>
      <c r="AM3221" t="str">
        <f>VLOOKUP(W3221,Lookup!A:B,2,0)</f>
        <v>Other</v>
      </c>
    </row>
    <row r="3222" spans="1:39" x14ac:dyDescent="0.25">
      <c r="A3222" t="s">
        <v>33</v>
      </c>
      <c r="B3222" s="1" t="s">
        <v>2532</v>
      </c>
      <c r="C3222" s="1" t="s">
        <v>35</v>
      </c>
      <c r="D3222" s="1" t="s">
        <v>36</v>
      </c>
      <c r="E3222" s="1" t="s">
        <v>36</v>
      </c>
      <c r="F3222" s="1" t="s">
        <v>37</v>
      </c>
      <c r="G3222" t="s">
        <v>2533</v>
      </c>
      <c r="H3222" t="s">
        <v>39</v>
      </c>
      <c r="I3222" t="s">
        <v>40</v>
      </c>
      <c r="J3222" t="s">
        <v>40</v>
      </c>
      <c r="K3222" t="s">
        <v>40</v>
      </c>
      <c r="L3222" s="4">
        <v>805</v>
      </c>
      <c r="M3222" s="2">
        <v>44136</v>
      </c>
      <c r="N3222" t="s">
        <v>103</v>
      </c>
      <c r="O3222" t="s">
        <v>104</v>
      </c>
      <c r="P3222" t="s">
        <v>3733</v>
      </c>
      <c r="Q3222" t="s">
        <v>3734</v>
      </c>
      <c r="R3222" t="s">
        <v>3735</v>
      </c>
      <c r="S3222" s="3">
        <v>44165</v>
      </c>
      <c r="T3222" t="s">
        <v>46</v>
      </c>
      <c r="U3222">
        <v>2976</v>
      </c>
      <c r="V3222" t="s">
        <v>3264</v>
      </c>
      <c r="W3222" t="s">
        <v>2374</v>
      </c>
      <c r="X3222">
        <v>165085046</v>
      </c>
      <c r="Y3222" s="3">
        <v>43984</v>
      </c>
      <c r="AC3222" t="s">
        <v>2921</v>
      </c>
      <c r="AH3222" t="str">
        <f>VLOOKUP(B3222,'cc Lookup'!A:J,10,0)</f>
        <v>Human Resources</v>
      </c>
      <c r="AI3222" t="str">
        <f>VLOOKUP(B3222,'cc Lookup'!A:E,5,0)</f>
        <v>HR</v>
      </c>
      <c r="AJ3222" t="s">
        <v>6737</v>
      </c>
      <c r="AK3222" t="str">
        <f t="shared" si="100"/>
        <v>E35211 Employee Resourcing</v>
      </c>
      <c r="AL3222" t="str">
        <f t="shared" si="101"/>
        <v>7310 Legal / Prof Fees</v>
      </c>
      <c r="AM3222" t="str">
        <f>VLOOKUP(W3222,Lookup!A:B,2,0)</f>
        <v>Other</v>
      </c>
    </row>
    <row r="3223" spans="1:39" x14ac:dyDescent="0.25">
      <c r="A3223" t="s">
        <v>33</v>
      </c>
      <c r="B3223" s="1" t="s">
        <v>2532</v>
      </c>
      <c r="C3223" s="1" t="s">
        <v>35</v>
      </c>
      <c r="D3223" s="1" t="s">
        <v>36</v>
      </c>
      <c r="E3223" s="1" t="s">
        <v>36</v>
      </c>
      <c r="F3223" s="1" t="s">
        <v>37</v>
      </c>
      <c r="G3223" t="s">
        <v>2533</v>
      </c>
      <c r="H3223" t="s">
        <v>39</v>
      </c>
      <c r="I3223" t="s">
        <v>40</v>
      </c>
      <c r="J3223" t="s">
        <v>40</v>
      </c>
      <c r="K3223" t="s">
        <v>40</v>
      </c>
      <c r="L3223" s="4">
        <v>920</v>
      </c>
      <c r="M3223" s="2">
        <v>44136</v>
      </c>
      <c r="N3223" t="s">
        <v>103</v>
      </c>
      <c r="O3223" t="s">
        <v>104</v>
      </c>
      <c r="P3223" t="s">
        <v>3733</v>
      </c>
      <c r="Q3223" t="s">
        <v>3734</v>
      </c>
      <c r="R3223" t="s">
        <v>3735</v>
      </c>
      <c r="S3223" s="3">
        <v>44165</v>
      </c>
      <c r="T3223" t="s">
        <v>46</v>
      </c>
      <c r="U3223">
        <v>2977</v>
      </c>
      <c r="V3223" t="s">
        <v>3263</v>
      </c>
      <c r="W3223" t="s">
        <v>2374</v>
      </c>
      <c r="X3223">
        <v>165085045</v>
      </c>
      <c r="Y3223" s="3">
        <v>43985</v>
      </c>
      <c r="AC3223" t="s">
        <v>2921</v>
      </c>
      <c r="AH3223" t="str">
        <f>VLOOKUP(B3223,'cc Lookup'!A:J,10,0)</f>
        <v>Human Resources</v>
      </c>
      <c r="AI3223" t="str">
        <f>VLOOKUP(B3223,'cc Lookup'!A:E,5,0)</f>
        <v>HR</v>
      </c>
      <c r="AJ3223" t="s">
        <v>6737</v>
      </c>
      <c r="AK3223" t="str">
        <f t="shared" si="100"/>
        <v>E35211 Employee Resourcing</v>
      </c>
      <c r="AL3223" t="str">
        <f t="shared" si="101"/>
        <v>7310 Legal / Prof Fees</v>
      </c>
      <c r="AM3223" t="str">
        <f>VLOOKUP(W3223,Lookup!A:B,2,0)</f>
        <v>Other</v>
      </c>
    </row>
    <row r="3224" spans="1:39" x14ac:dyDescent="0.25">
      <c r="A3224" t="s">
        <v>33</v>
      </c>
      <c r="B3224" s="1" t="s">
        <v>2532</v>
      </c>
      <c r="C3224" s="1" t="s">
        <v>35</v>
      </c>
      <c r="D3224" s="1" t="s">
        <v>36</v>
      </c>
      <c r="E3224" s="1" t="s">
        <v>36</v>
      </c>
      <c r="F3224" s="1" t="s">
        <v>37</v>
      </c>
      <c r="G3224" t="s">
        <v>2533</v>
      </c>
      <c r="H3224" t="s">
        <v>39</v>
      </c>
      <c r="I3224" t="s">
        <v>40</v>
      </c>
      <c r="J3224" t="s">
        <v>40</v>
      </c>
      <c r="K3224" t="s">
        <v>40</v>
      </c>
      <c r="L3224" s="4">
        <v>4266.3999999999996</v>
      </c>
      <c r="M3224" s="2">
        <v>44166</v>
      </c>
      <c r="N3224" t="s">
        <v>55</v>
      </c>
      <c r="O3224" t="s">
        <v>56</v>
      </c>
      <c r="P3224" t="s">
        <v>3895</v>
      </c>
      <c r="Q3224" t="s">
        <v>3896</v>
      </c>
      <c r="R3224" t="s">
        <v>3897</v>
      </c>
      <c r="S3224" s="3">
        <v>44202</v>
      </c>
      <c r="T3224" t="s">
        <v>350</v>
      </c>
      <c r="U3224">
        <v>9</v>
      </c>
      <c r="V3224" t="s">
        <v>3899</v>
      </c>
      <c r="W3224" t="s">
        <v>3897</v>
      </c>
      <c r="Y3224" s="3">
        <v>44202</v>
      </c>
      <c r="AA3224" t="s">
        <v>3900</v>
      </c>
      <c r="AD3224" t="s">
        <v>3678</v>
      </c>
      <c r="AH3224" t="str">
        <f>VLOOKUP(B3224,'cc Lookup'!A:J,10,0)</f>
        <v>Human Resources</v>
      </c>
      <c r="AI3224" t="str">
        <f>VLOOKUP(B3224,'cc Lookup'!A:E,5,0)</f>
        <v>HR</v>
      </c>
      <c r="AJ3224" t="s">
        <v>6737</v>
      </c>
      <c r="AK3224" t="str">
        <f t="shared" si="100"/>
        <v>E35211 Employee Resourcing</v>
      </c>
      <c r="AL3224" t="str">
        <f t="shared" si="101"/>
        <v>7310 Legal / Prof Fees</v>
      </c>
      <c r="AM3224" t="str">
        <f>VLOOKUP(W3224,Lookup!A:B,2,0)</f>
        <v>Other</v>
      </c>
    </row>
    <row r="3225" spans="1:39" x14ac:dyDescent="0.25">
      <c r="A3225" t="s">
        <v>33</v>
      </c>
      <c r="B3225" s="1" t="s">
        <v>2532</v>
      </c>
      <c r="C3225" s="1" t="s">
        <v>35</v>
      </c>
      <c r="D3225" s="1" t="s">
        <v>36</v>
      </c>
      <c r="E3225" s="1" t="s">
        <v>36</v>
      </c>
      <c r="F3225" s="1" t="s">
        <v>37</v>
      </c>
      <c r="G3225" t="s">
        <v>2533</v>
      </c>
      <c r="H3225" t="s">
        <v>39</v>
      </c>
      <c r="I3225" t="s">
        <v>40</v>
      </c>
      <c r="J3225" t="s">
        <v>40</v>
      </c>
      <c r="K3225" t="s">
        <v>40</v>
      </c>
      <c r="L3225" s="4">
        <v>-4266.3999999999996</v>
      </c>
      <c r="M3225" s="2">
        <v>44166</v>
      </c>
      <c r="N3225" t="s">
        <v>55</v>
      </c>
      <c r="O3225" t="s">
        <v>56</v>
      </c>
      <c r="P3225" t="s">
        <v>3895</v>
      </c>
      <c r="Q3225" t="s">
        <v>3901</v>
      </c>
      <c r="R3225" t="s">
        <v>3902</v>
      </c>
      <c r="S3225" s="3">
        <v>44203</v>
      </c>
      <c r="T3225" t="s">
        <v>350</v>
      </c>
      <c r="U3225">
        <v>9</v>
      </c>
      <c r="V3225" t="s">
        <v>3899</v>
      </c>
      <c r="W3225" t="s">
        <v>3902</v>
      </c>
      <c r="Y3225" s="3">
        <v>44203</v>
      </c>
      <c r="AA3225" t="s">
        <v>3900</v>
      </c>
      <c r="AD3225" t="s">
        <v>3678</v>
      </c>
      <c r="AH3225" t="str">
        <f>VLOOKUP(B3225,'cc Lookup'!A:J,10,0)</f>
        <v>Human Resources</v>
      </c>
      <c r="AI3225" t="str">
        <f>VLOOKUP(B3225,'cc Lookup'!A:E,5,0)</f>
        <v>HR</v>
      </c>
      <c r="AJ3225" t="s">
        <v>6737</v>
      </c>
      <c r="AK3225" t="str">
        <f t="shared" si="100"/>
        <v>E35211 Employee Resourcing</v>
      </c>
      <c r="AL3225" t="str">
        <f t="shared" si="101"/>
        <v>7310 Legal / Prof Fees</v>
      </c>
      <c r="AM3225" t="str">
        <f>VLOOKUP(W3225,Lookup!A:B,2,0)</f>
        <v>Other</v>
      </c>
    </row>
    <row r="3226" spans="1:39" x14ac:dyDescent="0.25">
      <c r="A3226" t="s">
        <v>33</v>
      </c>
      <c r="B3226" s="1" t="s">
        <v>2532</v>
      </c>
      <c r="C3226" s="1" t="s">
        <v>35</v>
      </c>
      <c r="D3226" s="1" t="s">
        <v>36</v>
      </c>
      <c r="E3226" s="1" t="s">
        <v>36</v>
      </c>
      <c r="F3226" s="1" t="s">
        <v>37</v>
      </c>
      <c r="G3226" t="s">
        <v>2533</v>
      </c>
      <c r="H3226" t="s">
        <v>39</v>
      </c>
      <c r="I3226" t="s">
        <v>40</v>
      </c>
      <c r="J3226" t="s">
        <v>40</v>
      </c>
      <c r="K3226" t="s">
        <v>40</v>
      </c>
      <c r="L3226" s="4">
        <v>805</v>
      </c>
      <c r="M3226" s="2">
        <v>44166</v>
      </c>
      <c r="N3226" t="s">
        <v>55</v>
      </c>
      <c r="O3226" t="s">
        <v>56</v>
      </c>
      <c r="P3226" t="s">
        <v>3866</v>
      </c>
      <c r="Q3226" t="s">
        <v>3867</v>
      </c>
      <c r="R3226" t="s">
        <v>3868</v>
      </c>
      <c r="S3226" s="3">
        <v>44174</v>
      </c>
      <c r="T3226" t="s">
        <v>46</v>
      </c>
      <c r="U3226">
        <v>16</v>
      </c>
      <c r="V3226" t="s">
        <v>3718</v>
      </c>
      <c r="W3226" t="s">
        <v>3868</v>
      </c>
      <c r="Y3226" s="3">
        <v>44174</v>
      </c>
      <c r="AA3226" t="s">
        <v>3718</v>
      </c>
      <c r="AH3226" t="str">
        <f>VLOOKUP(B3226,'cc Lookup'!A:J,10,0)</f>
        <v>Human Resources</v>
      </c>
      <c r="AI3226" t="str">
        <f>VLOOKUP(B3226,'cc Lookup'!A:E,5,0)</f>
        <v>HR</v>
      </c>
      <c r="AJ3226" t="s">
        <v>6737</v>
      </c>
      <c r="AK3226" t="str">
        <f t="shared" si="100"/>
        <v>E35211 Employee Resourcing</v>
      </c>
      <c r="AL3226" t="str">
        <f t="shared" si="101"/>
        <v>7310 Legal / Prof Fees</v>
      </c>
      <c r="AM3226" t="str">
        <f>VLOOKUP(W3226,Lookup!A:B,2,0)</f>
        <v>Other</v>
      </c>
    </row>
    <row r="3227" spans="1:39" x14ac:dyDescent="0.25">
      <c r="A3227" t="s">
        <v>33</v>
      </c>
      <c r="B3227" s="1" t="s">
        <v>2532</v>
      </c>
      <c r="C3227" s="1" t="s">
        <v>35</v>
      </c>
      <c r="D3227" s="1" t="s">
        <v>36</v>
      </c>
      <c r="E3227" s="1" t="s">
        <v>36</v>
      </c>
      <c r="F3227" s="1" t="s">
        <v>37</v>
      </c>
      <c r="G3227" t="s">
        <v>2533</v>
      </c>
      <c r="H3227" t="s">
        <v>39</v>
      </c>
      <c r="I3227" t="s">
        <v>40</v>
      </c>
      <c r="J3227" t="s">
        <v>40</v>
      </c>
      <c r="K3227" t="s">
        <v>40</v>
      </c>
      <c r="L3227" s="4">
        <v>920</v>
      </c>
      <c r="M3227" s="2">
        <v>44166</v>
      </c>
      <c r="N3227" t="s">
        <v>55</v>
      </c>
      <c r="O3227" t="s">
        <v>56</v>
      </c>
      <c r="P3227" t="s">
        <v>3866</v>
      </c>
      <c r="Q3227" t="s">
        <v>3867</v>
      </c>
      <c r="R3227" t="s">
        <v>3868</v>
      </c>
      <c r="S3227" s="3">
        <v>44174</v>
      </c>
      <c r="T3227" t="s">
        <v>46</v>
      </c>
      <c r="U3227">
        <v>17</v>
      </c>
      <c r="V3227" t="s">
        <v>3719</v>
      </c>
      <c r="W3227" t="s">
        <v>3868</v>
      </c>
      <c r="Y3227" s="3">
        <v>44174</v>
      </c>
      <c r="AA3227" t="s">
        <v>3719</v>
      </c>
      <c r="AH3227" t="str">
        <f>VLOOKUP(B3227,'cc Lookup'!A:J,10,0)</f>
        <v>Human Resources</v>
      </c>
      <c r="AI3227" t="str">
        <f>VLOOKUP(B3227,'cc Lookup'!A:E,5,0)</f>
        <v>HR</v>
      </c>
      <c r="AJ3227" t="s">
        <v>6737</v>
      </c>
      <c r="AK3227" t="str">
        <f t="shared" si="100"/>
        <v>E35211 Employee Resourcing</v>
      </c>
      <c r="AL3227" t="str">
        <f t="shared" si="101"/>
        <v>7310 Legal / Prof Fees</v>
      </c>
      <c r="AM3227" t="str">
        <f>VLOOKUP(W3227,Lookup!A:B,2,0)</f>
        <v>Other</v>
      </c>
    </row>
    <row r="3228" spans="1:39" x14ac:dyDescent="0.25">
      <c r="A3228" t="s">
        <v>33</v>
      </c>
      <c r="B3228" s="1" t="s">
        <v>2532</v>
      </c>
      <c r="C3228" s="1" t="s">
        <v>35</v>
      </c>
      <c r="D3228" s="1" t="s">
        <v>36</v>
      </c>
      <c r="E3228" s="1" t="s">
        <v>36</v>
      </c>
      <c r="F3228" s="1" t="s">
        <v>37</v>
      </c>
      <c r="G3228" t="s">
        <v>2533</v>
      </c>
      <c r="H3228" t="s">
        <v>39</v>
      </c>
      <c r="I3228" t="s">
        <v>40</v>
      </c>
      <c r="J3228" t="s">
        <v>40</v>
      </c>
      <c r="K3228" t="s">
        <v>40</v>
      </c>
      <c r="L3228" s="4">
        <v>4266.3999999999996</v>
      </c>
      <c r="M3228" s="2">
        <v>44166</v>
      </c>
      <c r="N3228" t="s">
        <v>311</v>
      </c>
      <c r="O3228" t="s">
        <v>56</v>
      </c>
      <c r="P3228" t="s">
        <v>3895</v>
      </c>
      <c r="Q3228" t="s">
        <v>3903</v>
      </c>
      <c r="R3228" t="s">
        <v>3904</v>
      </c>
      <c r="S3228" s="3">
        <v>44203</v>
      </c>
      <c r="T3228" t="s">
        <v>350</v>
      </c>
      <c r="U3228">
        <v>9</v>
      </c>
      <c r="V3228" t="s">
        <v>3899</v>
      </c>
      <c r="W3228" t="s">
        <v>3904</v>
      </c>
      <c r="Y3228" s="3">
        <v>44203</v>
      </c>
      <c r="AA3228" t="s">
        <v>3900</v>
      </c>
      <c r="AD3228" t="s">
        <v>3678</v>
      </c>
      <c r="AH3228" t="str">
        <f>VLOOKUP(B3228,'cc Lookup'!A:J,10,0)</f>
        <v>Human Resources</v>
      </c>
      <c r="AI3228" t="str">
        <f>VLOOKUP(B3228,'cc Lookup'!A:E,5,0)</f>
        <v>HR</v>
      </c>
      <c r="AJ3228" t="s">
        <v>6737</v>
      </c>
      <c r="AK3228" t="str">
        <f t="shared" si="100"/>
        <v>E35211 Employee Resourcing</v>
      </c>
      <c r="AL3228" t="str">
        <f t="shared" si="101"/>
        <v>7310 Legal / Prof Fees</v>
      </c>
      <c r="AM3228" t="str">
        <f>VLOOKUP(W3228,Lookup!A:B,2,0)</f>
        <v>Other</v>
      </c>
    </row>
    <row r="3229" spans="1:39" x14ac:dyDescent="0.25">
      <c r="A3229" t="s">
        <v>33</v>
      </c>
      <c r="B3229" s="1" t="s">
        <v>2532</v>
      </c>
      <c r="C3229" s="1" t="s">
        <v>35</v>
      </c>
      <c r="D3229" s="1" t="s">
        <v>36</v>
      </c>
      <c r="E3229" s="1" t="s">
        <v>36</v>
      </c>
      <c r="F3229" s="1" t="s">
        <v>37</v>
      </c>
      <c r="G3229" t="s">
        <v>2533</v>
      </c>
      <c r="H3229" t="s">
        <v>39</v>
      </c>
      <c r="I3229" t="s">
        <v>40</v>
      </c>
      <c r="J3229" t="s">
        <v>40</v>
      </c>
      <c r="K3229" t="s">
        <v>40</v>
      </c>
      <c r="L3229" s="4">
        <v>3450</v>
      </c>
      <c r="M3229" s="2">
        <v>44166</v>
      </c>
      <c r="N3229" t="s">
        <v>41</v>
      </c>
      <c r="O3229" t="s">
        <v>42</v>
      </c>
      <c r="P3229" t="s">
        <v>3907</v>
      </c>
      <c r="Q3229" t="s">
        <v>3908</v>
      </c>
      <c r="R3229" t="s">
        <v>3871</v>
      </c>
      <c r="S3229" s="3">
        <v>44166</v>
      </c>
      <c r="T3229" t="s">
        <v>46</v>
      </c>
      <c r="U3229">
        <v>67</v>
      </c>
      <c r="V3229" t="s">
        <v>47</v>
      </c>
      <c r="W3229" t="s">
        <v>2374</v>
      </c>
      <c r="X3229">
        <v>5083</v>
      </c>
      <c r="Y3229" s="3">
        <v>44134</v>
      </c>
      <c r="Z3229">
        <v>165088410</v>
      </c>
      <c r="AB3229" t="s">
        <v>49</v>
      </c>
      <c r="AD3229" t="s">
        <v>3675</v>
      </c>
      <c r="AE3229">
        <v>1</v>
      </c>
      <c r="AF3229">
        <v>3450</v>
      </c>
      <c r="AH3229" t="str">
        <f>VLOOKUP(B3229,'cc Lookup'!A:J,10,0)</f>
        <v>Human Resources</v>
      </c>
      <c r="AI3229" t="str">
        <f>VLOOKUP(B3229,'cc Lookup'!A:E,5,0)</f>
        <v>HR</v>
      </c>
      <c r="AJ3229" t="s">
        <v>6737</v>
      </c>
      <c r="AK3229" t="str">
        <f t="shared" si="100"/>
        <v>E35211 Employee Resourcing</v>
      </c>
      <c r="AL3229" t="str">
        <f t="shared" si="101"/>
        <v>7310 Legal / Prof Fees</v>
      </c>
      <c r="AM3229" t="str">
        <f>VLOOKUP(W3229,Lookup!A:B,2,0)</f>
        <v>Other</v>
      </c>
    </row>
    <row r="3230" spans="1:39" x14ac:dyDescent="0.25">
      <c r="A3230" t="s">
        <v>33</v>
      </c>
      <c r="B3230" s="1" t="s">
        <v>2532</v>
      </c>
      <c r="C3230" s="1" t="s">
        <v>35</v>
      </c>
      <c r="D3230" s="1" t="s">
        <v>36</v>
      </c>
      <c r="E3230" s="1" t="s">
        <v>36</v>
      </c>
      <c r="F3230" s="1" t="s">
        <v>37</v>
      </c>
      <c r="G3230" t="s">
        <v>2533</v>
      </c>
      <c r="H3230" t="s">
        <v>39</v>
      </c>
      <c r="I3230" t="s">
        <v>40</v>
      </c>
      <c r="J3230" t="s">
        <v>40</v>
      </c>
      <c r="K3230" t="s">
        <v>40</v>
      </c>
      <c r="L3230" s="4">
        <v>-3450</v>
      </c>
      <c r="M3230" s="2">
        <v>44166</v>
      </c>
      <c r="N3230" t="s">
        <v>41</v>
      </c>
      <c r="O3230" t="s">
        <v>42</v>
      </c>
      <c r="P3230" t="s">
        <v>3907</v>
      </c>
      <c r="Q3230" t="s">
        <v>3908</v>
      </c>
      <c r="R3230" t="s">
        <v>3871</v>
      </c>
      <c r="S3230" s="3">
        <v>44166</v>
      </c>
      <c r="T3230" t="s">
        <v>46</v>
      </c>
      <c r="U3230">
        <v>68</v>
      </c>
      <c r="V3230" t="s">
        <v>47</v>
      </c>
      <c r="W3230" t="s">
        <v>2374</v>
      </c>
      <c r="X3230">
        <v>5083</v>
      </c>
      <c r="Y3230" s="3">
        <v>44134</v>
      </c>
      <c r="Z3230">
        <v>165088410</v>
      </c>
      <c r="AB3230" t="s">
        <v>49</v>
      </c>
      <c r="AD3230" t="s">
        <v>3675</v>
      </c>
      <c r="AE3230">
        <v>1</v>
      </c>
      <c r="AF3230">
        <v>-3450</v>
      </c>
      <c r="AH3230" t="str">
        <f>VLOOKUP(B3230,'cc Lookup'!A:J,10,0)</f>
        <v>Human Resources</v>
      </c>
      <c r="AI3230" t="str">
        <f>VLOOKUP(B3230,'cc Lookup'!A:E,5,0)</f>
        <v>HR</v>
      </c>
      <c r="AJ3230" t="s">
        <v>6737</v>
      </c>
      <c r="AK3230" t="str">
        <f t="shared" si="100"/>
        <v>E35211 Employee Resourcing</v>
      </c>
      <c r="AL3230" t="str">
        <f t="shared" si="101"/>
        <v>7310 Legal / Prof Fees</v>
      </c>
      <c r="AM3230" t="str">
        <f>VLOOKUP(W3230,Lookup!A:B,2,0)</f>
        <v>Other</v>
      </c>
    </row>
    <row r="3231" spans="1:39" x14ac:dyDescent="0.25">
      <c r="A3231" t="s">
        <v>33</v>
      </c>
      <c r="B3231" s="1" t="s">
        <v>2532</v>
      </c>
      <c r="C3231" s="1" t="s">
        <v>35</v>
      </c>
      <c r="D3231" s="1" t="s">
        <v>36</v>
      </c>
      <c r="E3231" s="1" t="s">
        <v>36</v>
      </c>
      <c r="F3231" s="1" t="s">
        <v>37</v>
      </c>
      <c r="G3231" t="s">
        <v>2533</v>
      </c>
      <c r="H3231" t="s">
        <v>39</v>
      </c>
      <c r="I3231" t="s">
        <v>40</v>
      </c>
      <c r="J3231" t="s">
        <v>40</v>
      </c>
      <c r="K3231" t="s">
        <v>40</v>
      </c>
      <c r="L3231" s="4">
        <v>-4266.3999999999996</v>
      </c>
      <c r="M3231" s="2">
        <v>44166</v>
      </c>
      <c r="N3231" t="s">
        <v>41</v>
      </c>
      <c r="O3231" t="s">
        <v>42</v>
      </c>
      <c r="P3231" t="s">
        <v>3909</v>
      </c>
      <c r="Q3231" t="s">
        <v>3910</v>
      </c>
      <c r="R3231" t="s">
        <v>3871</v>
      </c>
      <c r="S3231" s="3">
        <v>44168</v>
      </c>
      <c r="T3231" t="s">
        <v>46</v>
      </c>
      <c r="U3231">
        <v>71</v>
      </c>
      <c r="V3231" t="s">
        <v>47</v>
      </c>
      <c r="W3231" t="s">
        <v>2374</v>
      </c>
      <c r="X3231" t="s">
        <v>3911</v>
      </c>
      <c r="Y3231" s="3">
        <v>44134</v>
      </c>
      <c r="Z3231" t="s">
        <v>299</v>
      </c>
      <c r="AB3231" t="s">
        <v>49</v>
      </c>
      <c r="AD3231" t="s">
        <v>3678</v>
      </c>
      <c r="AE3231">
        <v>1</v>
      </c>
      <c r="AF3231">
        <v>-4266</v>
      </c>
      <c r="AH3231" t="str">
        <f>VLOOKUP(B3231,'cc Lookup'!A:J,10,0)</f>
        <v>Human Resources</v>
      </c>
      <c r="AI3231" t="str">
        <f>VLOOKUP(B3231,'cc Lookup'!A:E,5,0)</f>
        <v>HR</v>
      </c>
      <c r="AJ3231" t="s">
        <v>6737</v>
      </c>
      <c r="AK3231" t="str">
        <f t="shared" si="100"/>
        <v>E35211 Employee Resourcing</v>
      </c>
      <c r="AL3231" t="str">
        <f t="shared" si="101"/>
        <v>7310 Legal / Prof Fees</v>
      </c>
      <c r="AM3231" t="str">
        <f>VLOOKUP(W3231,Lookup!A:B,2,0)</f>
        <v>Other</v>
      </c>
    </row>
    <row r="3232" spans="1:39" x14ac:dyDescent="0.25">
      <c r="A3232" t="s">
        <v>33</v>
      </c>
      <c r="B3232" s="1" t="s">
        <v>2532</v>
      </c>
      <c r="C3232" s="1" t="s">
        <v>35</v>
      </c>
      <c r="D3232" s="1" t="s">
        <v>36</v>
      </c>
      <c r="E3232" s="1" t="s">
        <v>36</v>
      </c>
      <c r="F3232" s="1" t="s">
        <v>37</v>
      </c>
      <c r="G3232" t="s">
        <v>2533</v>
      </c>
      <c r="H3232" t="s">
        <v>39</v>
      </c>
      <c r="I3232" t="s">
        <v>40</v>
      </c>
      <c r="J3232" t="s">
        <v>40</v>
      </c>
      <c r="K3232" t="s">
        <v>40</v>
      </c>
      <c r="L3232" s="4">
        <v>-805</v>
      </c>
      <c r="M3232" s="2">
        <v>44166</v>
      </c>
      <c r="N3232" t="s">
        <v>103</v>
      </c>
      <c r="O3232" t="s">
        <v>104</v>
      </c>
      <c r="P3232" t="s">
        <v>3733</v>
      </c>
      <c r="Q3232" t="s">
        <v>3912</v>
      </c>
      <c r="R3232" t="s">
        <v>3913</v>
      </c>
      <c r="S3232" s="3">
        <v>44165</v>
      </c>
      <c r="T3232" t="s">
        <v>46</v>
      </c>
      <c r="U3232">
        <v>2976</v>
      </c>
      <c r="V3232" t="s">
        <v>3264</v>
      </c>
      <c r="W3232" t="s">
        <v>2374</v>
      </c>
      <c r="X3232">
        <v>165085046</v>
      </c>
      <c r="Y3232" s="3">
        <v>43984</v>
      </c>
      <c r="AC3232" t="s">
        <v>2921</v>
      </c>
      <c r="AH3232" t="str">
        <f>VLOOKUP(B3232,'cc Lookup'!A:J,10,0)</f>
        <v>Human Resources</v>
      </c>
      <c r="AI3232" t="str">
        <f>VLOOKUP(B3232,'cc Lookup'!A:E,5,0)</f>
        <v>HR</v>
      </c>
      <c r="AJ3232" t="s">
        <v>6737</v>
      </c>
      <c r="AK3232" t="str">
        <f t="shared" si="100"/>
        <v>E35211 Employee Resourcing</v>
      </c>
      <c r="AL3232" t="str">
        <f t="shared" si="101"/>
        <v>7310 Legal / Prof Fees</v>
      </c>
      <c r="AM3232" t="str">
        <f>VLOOKUP(W3232,Lookup!A:B,2,0)</f>
        <v>Other</v>
      </c>
    </row>
    <row r="3233" spans="1:39" x14ac:dyDescent="0.25">
      <c r="A3233" t="s">
        <v>33</v>
      </c>
      <c r="B3233" s="1" t="s">
        <v>2532</v>
      </c>
      <c r="C3233" s="1" t="s">
        <v>35</v>
      </c>
      <c r="D3233" s="1" t="s">
        <v>36</v>
      </c>
      <c r="E3233" s="1" t="s">
        <v>36</v>
      </c>
      <c r="F3233" s="1" t="s">
        <v>37</v>
      </c>
      <c r="G3233" t="s">
        <v>2533</v>
      </c>
      <c r="H3233" t="s">
        <v>39</v>
      </c>
      <c r="I3233" t="s">
        <v>40</v>
      </c>
      <c r="J3233" t="s">
        <v>40</v>
      </c>
      <c r="K3233" t="s">
        <v>40</v>
      </c>
      <c r="L3233" s="4">
        <v>-920</v>
      </c>
      <c r="M3233" s="2">
        <v>44166</v>
      </c>
      <c r="N3233" t="s">
        <v>103</v>
      </c>
      <c r="O3233" t="s">
        <v>104</v>
      </c>
      <c r="P3233" t="s">
        <v>3733</v>
      </c>
      <c r="Q3233" t="s">
        <v>3912</v>
      </c>
      <c r="R3233" t="s">
        <v>3913</v>
      </c>
      <c r="S3233" s="3">
        <v>44165</v>
      </c>
      <c r="T3233" t="s">
        <v>46</v>
      </c>
      <c r="U3233">
        <v>2977</v>
      </c>
      <c r="V3233" t="s">
        <v>3263</v>
      </c>
      <c r="W3233" t="s">
        <v>2374</v>
      </c>
      <c r="X3233">
        <v>165085045</v>
      </c>
      <c r="Y3233" s="3">
        <v>43985</v>
      </c>
      <c r="AC3233" t="s">
        <v>2921</v>
      </c>
      <c r="AH3233" t="str">
        <f>VLOOKUP(B3233,'cc Lookup'!A:J,10,0)</f>
        <v>Human Resources</v>
      </c>
      <c r="AI3233" t="str">
        <f>VLOOKUP(B3233,'cc Lookup'!A:E,5,0)</f>
        <v>HR</v>
      </c>
      <c r="AJ3233" t="s">
        <v>6737</v>
      </c>
      <c r="AK3233" t="str">
        <f t="shared" si="100"/>
        <v>E35211 Employee Resourcing</v>
      </c>
      <c r="AL3233" t="str">
        <f t="shared" si="101"/>
        <v>7310 Legal / Prof Fees</v>
      </c>
      <c r="AM3233" t="str">
        <f>VLOOKUP(W3233,Lookup!A:B,2,0)</f>
        <v>Other</v>
      </c>
    </row>
    <row r="3234" spans="1:39" x14ac:dyDescent="0.25">
      <c r="A3234" t="s">
        <v>33</v>
      </c>
      <c r="B3234" s="1" t="s">
        <v>2532</v>
      </c>
      <c r="C3234" s="1" t="s">
        <v>35</v>
      </c>
      <c r="D3234" s="1" t="s">
        <v>36</v>
      </c>
      <c r="E3234" s="1" t="s">
        <v>36</v>
      </c>
      <c r="F3234" s="1" t="s">
        <v>37</v>
      </c>
      <c r="G3234" t="s">
        <v>2533</v>
      </c>
      <c r="H3234" t="s">
        <v>39</v>
      </c>
      <c r="I3234" t="s">
        <v>40</v>
      </c>
      <c r="J3234" t="s">
        <v>40</v>
      </c>
      <c r="K3234" t="s">
        <v>40</v>
      </c>
      <c r="L3234" s="4">
        <v>805</v>
      </c>
      <c r="M3234" s="2">
        <v>44166</v>
      </c>
      <c r="N3234" t="s">
        <v>103</v>
      </c>
      <c r="O3234" t="s">
        <v>104</v>
      </c>
      <c r="P3234" t="s">
        <v>3914</v>
      </c>
      <c r="Q3234" t="s">
        <v>3915</v>
      </c>
      <c r="R3234" t="s">
        <v>3916</v>
      </c>
      <c r="S3234" s="3">
        <v>44196</v>
      </c>
      <c r="T3234" t="s">
        <v>46</v>
      </c>
      <c r="U3234">
        <v>2907</v>
      </c>
      <c r="V3234" t="s">
        <v>3264</v>
      </c>
      <c r="W3234" t="s">
        <v>2374</v>
      </c>
      <c r="X3234">
        <v>165085046</v>
      </c>
      <c r="Y3234" s="3">
        <v>43984</v>
      </c>
      <c r="AC3234" t="s">
        <v>2921</v>
      </c>
      <c r="AH3234" t="str">
        <f>VLOOKUP(B3234,'cc Lookup'!A:J,10,0)</f>
        <v>Human Resources</v>
      </c>
      <c r="AI3234" t="str">
        <f>VLOOKUP(B3234,'cc Lookup'!A:E,5,0)</f>
        <v>HR</v>
      </c>
      <c r="AJ3234" t="s">
        <v>6737</v>
      </c>
      <c r="AK3234" t="str">
        <f t="shared" si="100"/>
        <v>E35211 Employee Resourcing</v>
      </c>
      <c r="AL3234" t="str">
        <f t="shared" si="101"/>
        <v>7310 Legal / Prof Fees</v>
      </c>
      <c r="AM3234" t="str">
        <f>VLOOKUP(W3234,Lookup!A:B,2,0)</f>
        <v>Other</v>
      </c>
    </row>
    <row r="3235" spans="1:39" x14ac:dyDescent="0.25">
      <c r="A3235" t="s">
        <v>33</v>
      </c>
      <c r="B3235" s="1" t="s">
        <v>2532</v>
      </c>
      <c r="C3235" s="1" t="s">
        <v>35</v>
      </c>
      <c r="D3235" s="1" t="s">
        <v>36</v>
      </c>
      <c r="E3235" s="1" t="s">
        <v>36</v>
      </c>
      <c r="F3235" s="1" t="s">
        <v>37</v>
      </c>
      <c r="G3235" t="s">
        <v>2533</v>
      </c>
      <c r="H3235" t="s">
        <v>39</v>
      </c>
      <c r="I3235" t="s">
        <v>40</v>
      </c>
      <c r="J3235" t="s">
        <v>40</v>
      </c>
      <c r="K3235" t="s">
        <v>40</v>
      </c>
      <c r="L3235" s="4">
        <v>920</v>
      </c>
      <c r="M3235" s="2">
        <v>44166</v>
      </c>
      <c r="N3235" t="s">
        <v>103</v>
      </c>
      <c r="O3235" t="s">
        <v>104</v>
      </c>
      <c r="P3235" t="s">
        <v>3914</v>
      </c>
      <c r="Q3235" t="s">
        <v>3915</v>
      </c>
      <c r="R3235" t="s">
        <v>3916</v>
      </c>
      <c r="S3235" s="3">
        <v>44196</v>
      </c>
      <c r="T3235" t="s">
        <v>46</v>
      </c>
      <c r="U3235">
        <v>2908</v>
      </c>
      <c r="V3235" t="s">
        <v>3263</v>
      </c>
      <c r="W3235" t="s">
        <v>2374</v>
      </c>
      <c r="X3235">
        <v>165085045</v>
      </c>
      <c r="Y3235" s="3">
        <v>43985</v>
      </c>
      <c r="AC3235" t="s">
        <v>2921</v>
      </c>
      <c r="AH3235" t="str">
        <f>VLOOKUP(B3235,'cc Lookup'!A:J,10,0)</f>
        <v>Human Resources</v>
      </c>
      <c r="AI3235" t="str">
        <f>VLOOKUP(B3235,'cc Lookup'!A:E,5,0)</f>
        <v>HR</v>
      </c>
      <c r="AJ3235" t="s">
        <v>6737</v>
      </c>
      <c r="AK3235" t="str">
        <f t="shared" si="100"/>
        <v>E35211 Employee Resourcing</v>
      </c>
      <c r="AL3235" t="str">
        <f t="shared" si="101"/>
        <v>7310 Legal / Prof Fees</v>
      </c>
      <c r="AM3235" t="str">
        <f>VLOOKUP(W3235,Lookup!A:B,2,0)</f>
        <v>Other</v>
      </c>
    </row>
    <row r="3236" spans="1:39" x14ac:dyDescent="0.25">
      <c r="A3236" t="s">
        <v>33</v>
      </c>
      <c r="B3236" s="1" t="s">
        <v>2532</v>
      </c>
      <c r="C3236" s="1" t="s">
        <v>35</v>
      </c>
      <c r="D3236" s="1" t="s">
        <v>36</v>
      </c>
      <c r="E3236" s="1" t="s">
        <v>36</v>
      </c>
      <c r="F3236" s="1" t="s">
        <v>37</v>
      </c>
      <c r="G3236" t="s">
        <v>2533</v>
      </c>
      <c r="H3236" t="s">
        <v>39</v>
      </c>
      <c r="I3236" t="s">
        <v>40</v>
      </c>
      <c r="J3236" t="s">
        <v>40</v>
      </c>
      <c r="K3236" t="s">
        <v>40</v>
      </c>
      <c r="L3236" s="4">
        <v>-4266.3999999999996</v>
      </c>
      <c r="M3236" s="2">
        <v>44197</v>
      </c>
      <c r="N3236" t="s">
        <v>55</v>
      </c>
      <c r="O3236" t="s">
        <v>56</v>
      </c>
      <c r="P3236" t="s">
        <v>4102</v>
      </c>
      <c r="Q3236" t="s">
        <v>4103</v>
      </c>
      <c r="R3236" t="s">
        <v>4104</v>
      </c>
      <c r="S3236" s="3">
        <v>44208</v>
      </c>
      <c r="T3236" t="s">
        <v>46</v>
      </c>
      <c r="U3236">
        <v>9</v>
      </c>
      <c r="V3236" t="s">
        <v>3899</v>
      </c>
      <c r="W3236" t="s">
        <v>4104</v>
      </c>
      <c r="Y3236" s="3">
        <v>44208</v>
      </c>
      <c r="AA3236" t="s">
        <v>3900</v>
      </c>
      <c r="AD3236" t="s">
        <v>3678</v>
      </c>
      <c r="AH3236" t="str">
        <f>VLOOKUP(B3236,'cc Lookup'!A:J,10,0)</f>
        <v>Human Resources</v>
      </c>
      <c r="AI3236" t="str">
        <f>VLOOKUP(B3236,'cc Lookup'!A:E,5,0)</f>
        <v>HR</v>
      </c>
      <c r="AJ3236" t="s">
        <v>6737</v>
      </c>
      <c r="AK3236" t="str">
        <f t="shared" si="100"/>
        <v>E35211 Employee Resourcing</v>
      </c>
      <c r="AL3236" t="str">
        <f t="shared" si="101"/>
        <v>7310 Legal / Prof Fees</v>
      </c>
      <c r="AM3236" t="str">
        <f>VLOOKUP(W3236,Lookup!A:B,2,0)</f>
        <v>Other</v>
      </c>
    </row>
    <row r="3237" spans="1:39" x14ac:dyDescent="0.25">
      <c r="A3237" t="s">
        <v>33</v>
      </c>
      <c r="B3237" s="1" t="s">
        <v>2532</v>
      </c>
      <c r="C3237" s="1" t="s">
        <v>35</v>
      </c>
      <c r="D3237" s="1" t="s">
        <v>36</v>
      </c>
      <c r="E3237" s="1" t="s">
        <v>36</v>
      </c>
      <c r="F3237" s="1" t="s">
        <v>37</v>
      </c>
      <c r="G3237" t="s">
        <v>2533</v>
      </c>
      <c r="H3237" t="s">
        <v>39</v>
      </c>
      <c r="I3237" t="s">
        <v>40</v>
      </c>
      <c r="J3237" t="s">
        <v>40</v>
      </c>
      <c r="K3237" t="s">
        <v>40</v>
      </c>
      <c r="L3237" s="4">
        <v>4266.3999999999996</v>
      </c>
      <c r="M3237" s="2">
        <v>44197</v>
      </c>
      <c r="N3237" t="s">
        <v>55</v>
      </c>
      <c r="O3237" t="s">
        <v>56</v>
      </c>
      <c r="P3237" t="s">
        <v>4105</v>
      </c>
      <c r="Q3237" t="s">
        <v>4106</v>
      </c>
      <c r="R3237" t="s">
        <v>4107</v>
      </c>
      <c r="S3237" s="3">
        <v>44208</v>
      </c>
      <c r="T3237" t="s">
        <v>46</v>
      </c>
      <c r="U3237">
        <v>9</v>
      </c>
      <c r="V3237" t="s">
        <v>3899</v>
      </c>
      <c r="W3237" t="s">
        <v>4107</v>
      </c>
      <c r="Y3237" s="3">
        <v>44208</v>
      </c>
      <c r="AA3237" t="s">
        <v>3900</v>
      </c>
      <c r="AD3237" t="s">
        <v>3678</v>
      </c>
      <c r="AH3237" t="str">
        <f>VLOOKUP(B3237,'cc Lookup'!A:J,10,0)</f>
        <v>Human Resources</v>
      </c>
      <c r="AI3237" t="str">
        <f>VLOOKUP(B3237,'cc Lookup'!A:E,5,0)</f>
        <v>HR</v>
      </c>
      <c r="AJ3237" t="s">
        <v>6737</v>
      </c>
      <c r="AK3237" t="str">
        <f t="shared" si="100"/>
        <v>E35211 Employee Resourcing</v>
      </c>
      <c r="AL3237" t="str">
        <f t="shared" si="101"/>
        <v>7310 Legal / Prof Fees</v>
      </c>
      <c r="AM3237" t="str">
        <f>VLOOKUP(W3237,Lookup!A:B,2,0)</f>
        <v>Other</v>
      </c>
    </row>
    <row r="3238" spans="1:39" x14ac:dyDescent="0.25">
      <c r="A3238" t="s">
        <v>33</v>
      </c>
      <c r="B3238" s="1" t="s">
        <v>2532</v>
      </c>
      <c r="C3238" s="1" t="s">
        <v>35</v>
      </c>
      <c r="D3238" s="1" t="s">
        <v>36</v>
      </c>
      <c r="E3238" s="1" t="s">
        <v>36</v>
      </c>
      <c r="F3238" s="1" t="s">
        <v>37</v>
      </c>
      <c r="G3238" t="s">
        <v>2533</v>
      </c>
      <c r="H3238" t="s">
        <v>39</v>
      </c>
      <c r="I3238" t="s">
        <v>40</v>
      </c>
      <c r="J3238" t="s">
        <v>40</v>
      </c>
      <c r="K3238" t="s">
        <v>40</v>
      </c>
      <c r="L3238" s="4">
        <v>-805</v>
      </c>
      <c r="M3238" s="2">
        <v>44197</v>
      </c>
      <c r="N3238" t="s">
        <v>103</v>
      </c>
      <c r="O3238" t="s">
        <v>104</v>
      </c>
      <c r="P3238" t="s">
        <v>3914</v>
      </c>
      <c r="Q3238" t="s">
        <v>4108</v>
      </c>
      <c r="R3238" t="s">
        <v>4109</v>
      </c>
      <c r="S3238" s="3">
        <v>44196</v>
      </c>
      <c r="T3238" t="s">
        <v>46</v>
      </c>
      <c r="U3238">
        <v>2907</v>
      </c>
      <c r="V3238" t="s">
        <v>3264</v>
      </c>
      <c r="W3238" t="s">
        <v>2374</v>
      </c>
      <c r="X3238">
        <v>165085046</v>
      </c>
      <c r="Y3238" s="3">
        <v>43984</v>
      </c>
      <c r="AC3238" t="s">
        <v>2921</v>
      </c>
      <c r="AH3238" t="str">
        <f>VLOOKUP(B3238,'cc Lookup'!A:J,10,0)</f>
        <v>Human Resources</v>
      </c>
      <c r="AI3238" t="str">
        <f>VLOOKUP(B3238,'cc Lookup'!A:E,5,0)</f>
        <v>HR</v>
      </c>
      <c r="AJ3238" t="s">
        <v>6737</v>
      </c>
      <c r="AK3238" t="str">
        <f t="shared" si="100"/>
        <v>E35211 Employee Resourcing</v>
      </c>
      <c r="AL3238" t="str">
        <f t="shared" si="101"/>
        <v>7310 Legal / Prof Fees</v>
      </c>
      <c r="AM3238" t="str">
        <f>VLOOKUP(W3238,Lookup!A:B,2,0)</f>
        <v>Other</v>
      </c>
    </row>
    <row r="3239" spans="1:39" x14ac:dyDescent="0.25">
      <c r="A3239" t="s">
        <v>33</v>
      </c>
      <c r="B3239" s="1" t="s">
        <v>2532</v>
      </c>
      <c r="C3239" s="1" t="s">
        <v>35</v>
      </c>
      <c r="D3239" s="1" t="s">
        <v>36</v>
      </c>
      <c r="E3239" s="1" t="s">
        <v>36</v>
      </c>
      <c r="F3239" s="1" t="s">
        <v>37</v>
      </c>
      <c r="G3239" t="s">
        <v>2533</v>
      </c>
      <c r="H3239" t="s">
        <v>39</v>
      </c>
      <c r="I3239" t="s">
        <v>40</v>
      </c>
      <c r="J3239" t="s">
        <v>40</v>
      </c>
      <c r="K3239" t="s">
        <v>40</v>
      </c>
      <c r="L3239" s="4">
        <v>-920</v>
      </c>
      <c r="M3239" s="2">
        <v>44197</v>
      </c>
      <c r="N3239" t="s">
        <v>103</v>
      </c>
      <c r="O3239" t="s">
        <v>104</v>
      </c>
      <c r="P3239" t="s">
        <v>3914</v>
      </c>
      <c r="Q3239" t="s">
        <v>4108</v>
      </c>
      <c r="R3239" t="s">
        <v>4109</v>
      </c>
      <c r="S3239" s="3">
        <v>44196</v>
      </c>
      <c r="T3239" t="s">
        <v>46</v>
      </c>
      <c r="U3239">
        <v>2908</v>
      </c>
      <c r="V3239" t="s">
        <v>3263</v>
      </c>
      <c r="W3239" t="s">
        <v>2374</v>
      </c>
      <c r="X3239">
        <v>165085045</v>
      </c>
      <c r="Y3239" s="3">
        <v>43985</v>
      </c>
      <c r="AC3239" t="s">
        <v>2921</v>
      </c>
      <c r="AH3239" t="str">
        <f>VLOOKUP(B3239,'cc Lookup'!A:J,10,0)</f>
        <v>Human Resources</v>
      </c>
      <c r="AI3239" t="str">
        <f>VLOOKUP(B3239,'cc Lookup'!A:E,5,0)</f>
        <v>HR</v>
      </c>
      <c r="AJ3239" t="s">
        <v>6737</v>
      </c>
      <c r="AK3239" t="str">
        <f t="shared" si="100"/>
        <v>E35211 Employee Resourcing</v>
      </c>
      <c r="AL3239" t="str">
        <f t="shared" si="101"/>
        <v>7310 Legal / Prof Fees</v>
      </c>
      <c r="AM3239" t="str">
        <f>VLOOKUP(W3239,Lookup!A:B,2,0)</f>
        <v>Other</v>
      </c>
    </row>
    <row r="3240" spans="1:39" x14ac:dyDescent="0.25">
      <c r="A3240" t="s">
        <v>33</v>
      </c>
      <c r="B3240" s="1" t="s">
        <v>2532</v>
      </c>
      <c r="C3240" s="1" t="s">
        <v>35</v>
      </c>
      <c r="D3240" s="1" t="s">
        <v>36</v>
      </c>
      <c r="E3240" s="1" t="s">
        <v>36</v>
      </c>
      <c r="F3240" s="1" t="s">
        <v>37</v>
      </c>
      <c r="G3240" t="s">
        <v>2533</v>
      </c>
      <c r="H3240" t="s">
        <v>39</v>
      </c>
      <c r="I3240" t="s">
        <v>40</v>
      </c>
      <c r="J3240" t="s">
        <v>40</v>
      </c>
      <c r="K3240" t="s">
        <v>40</v>
      </c>
      <c r="L3240" s="4">
        <v>805</v>
      </c>
      <c r="M3240" s="2">
        <v>44197</v>
      </c>
      <c r="N3240" t="s">
        <v>103</v>
      </c>
      <c r="O3240" t="s">
        <v>104</v>
      </c>
      <c r="P3240" t="s">
        <v>4075</v>
      </c>
      <c r="Q3240" t="s">
        <v>4076</v>
      </c>
      <c r="R3240" t="s">
        <v>4077</v>
      </c>
      <c r="S3240" s="3">
        <v>44225</v>
      </c>
      <c r="T3240" t="s">
        <v>46</v>
      </c>
      <c r="U3240">
        <v>3110</v>
      </c>
      <c r="V3240" t="s">
        <v>3264</v>
      </c>
      <c r="W3240" t="s">
        <v>2374</v>
      </c>
      <c r="X3240">
        <v>165085046</v>
      </c>
      <c r="Y3240" s="3">
        <v>44207</v>
      </c>
      <c r="AC3240" t="s">
        <v>2921</v>
      </c>
      <c r="AH3240" t="str">
        <f>VLOOKUP(B3240,'cc Lookup'!A:J,10,0)</f>
        <v>Human Resources</v>
      </c>
      <c r="AI3240" t="str">
        <f>VLOOKUP(B3240,'cc Lookup'!A:E,5,0)</f>
        <v>HR</v>
      </c>
      <c r="AJ3240" t="s">
        <v>6737</v>
      </c>
      <c r="AK3240" t="str">
        <f t="shared" si="100"/>
        <v>E35211 Employee Resourcing</v>
      </c>
      <c r="AL3240" t="str">
        <f t="shared" si="101"/>
        <v>7310 Legal / Prof Fees</v>
      </c>
      <c r="AM3240" t="str">
        <f>VLOOKUP(W3240,Lookup!A:B,2,0)</f>
        <v>Other</v>
      </c>
    </row>
    <row r="3241" spans="1:39" x14ac:dyDescent="0.25">
      <c r="A3241" t="s">
        <v>33</v>
      </c>
      <c r="B3241" s="1" t="s">
        <v>2532</v>
      </c>
      <c r="C3241" s="1" t="s">
        <v>35</v>
      </c>
      <c r="D3241" s="1" t="s">
        <v>36</v>
      </c>
      <c r="E3241" s="1" t="s">
        <v>36</v>
      </c>
      <c r="F3241" s="1" t="s">
        <v>37</v>
      </c>
      <c r="G3241" t="s">
        <v>2533</v>
      </c>
      <c r="H3241" t="s">
        <v>39</v>
      </c>
      <c r="I3241" t="s">
        <v>40</v>
      </c>
      <c r="J3241" t="s">
        <v>40</v>
      </c>
      <c r="K3241" t="s">
        <v>40</v>
      </c>
      <c r="L3241" s="4">
        <v>920</v>
      </c>
      <c r="M3241" s="2">
        <v>44197</v>
      </c>
      <c r="N3241" t="s">
        <v>103</v>
      </c>
      <c r="O3241" t="s">
        <v>104</v>
      </c>
      <c r="P3241" t="s">
        <v>4075</v>
      </c>
      <c r="Q3241" t="s">
        <v>4076</v>
      </c>
      <c r="R3241" t="s">
        <v>4077</v>
      </c>
      <c r="S3241" s="3">
        <v>44225</v>
      </c>
      <c r="T3241" t="s">
        <v>46</v>
      </c>
      <c r="U3241">
        <v>3111</v>
      </c>
      <c r="V3241" t="s">
        <v>3263</v>
      </c>
      <c r="W3241" t="s">
        <v>2374</v>
      </c>
      <c r="X3241">
        <v>165085045</v>
      </c>
      <c r="Y3241" s="3">
        <v>44207</v>
      </c>
      <c r="AC3241" t="s">
        <v>2921</v>
      </c>
      <c r="AH3241" t="str">
        <f>VLOOKUP(B3241,'cc Lookup'!A:J,10,0)</f>
        <v>Human Resources</v>
      </c>
      <c r="AI3241" t="str">
        <f>VLOOKUP(B3241,'cc Lookup'!A:E,5,0)</f>
        <v>HR</v>
      </c>
      <c r="AJ3241" t="s">
        <v>6737</v>
      </c>
      <c r="AK3241" t="str">
        <f t="shared" si="100"/>
        <v>E35211 Employee Resourcing</v>
      </c>
      <c r="AL3241" t="str">
        <f t="shared" si="101"/>
        <v>7310 Legal / Prof Fees</v>
      </c>
      <c r="AM3241" t="str">
        <f>VLOOKUP(W3241,Lookup!A:B,2,0)</f>
        <v>Other</v>
      </c>
    </row>
    <row r="3242" spans="1:39" x14ac:dyDescent="0.25">
      <c r="A3242" t="s">
        <v>33</v>
      </c>
      <c r="B3242" s="1" t="s">
        <v>2532</v>
      </c>
      <c r="C3242" s="1" t="s">
        <v>35</v>
      </c>
      <c r="D3242" s="1" t="s">
        <v>36</v>
      </c>
      <c r="E3242" s="1" t="s">
        <v>36</v>
      </c>
      <c r="F3242" s="1" t="s">
        <v>37</v>
      </c>
      <c r="G3242" t="s">
        <v>2533</v>
      </c>
      <c r="H3242" t="s">
        <v>39</v>
      </c>
      <c r="I3242" t="s">
        <v>40</v>
      </c>
      <c r="J3242" t="s">
        <v>40</v>
      </c>
      <c r="K3242" t="s">
        <v>40</v>
      </c>
      <c r="L3242" s="4">
        <v>-805</v>
      </c>
      <c r="M3242" s="2">
        <v>44228</v>
      </c>
      <c r="N3242" t="s">
        <v>103</v>
      </c>
      <c r="O3242" t="s">
        <v>104</v>
      </c>
      <c r="P3242" t="s">
        <v>4075</v>
      </c>
      <c r="Q3242" t="s">
        <v>4191</v>
      </c>
      <c r="R3242" t="s">
        <v>4192</v>
      </c>
      <c r="S3242" s="3">
        <v>44225</v>
      </c>
      <c r="T3242" t="s">
        <v>46</v>
      </c>
      <c r="U3242">
        <v>3110</v>
      </c>
      <c r="V3242" t="s">
        <v>3264</v>
      </c>
      <c r="W3242" t="s">
        <v>2374</v>
      </c>
      <c r="X3242">
        <v>165085046</v>
      </c>
      <c r="Y3242" s="3">
        <v>44207</v>
      </c>
      <c r="AC3242" t="s">
        <v>2921</v>
      </c>
      <c r="AH3242" t="str">
        <f>VLOOKUP(B3242,'cc Lookup'!A:J,10,0)</f>
        <v>Human Resources</v>
      </c>
      <c r="AI3242" t="str">
        <f>VLOOKUP(B3242,'cc Lookup'!A:E,5,0)</f>
        <v>HR</v>
      </c>
      <c r="AJ3242" t="s">
        <v>6737</v>
      </c>
      <c r="AK3242" t="str">
        <f t="shared" si="100"/>
        <v>E35211 Employee Resourcing</v>
      </c>
      <c r="AL3242" t="str">
        <f t="shared" si="101"/>
        <v>7310 Legal / Prof Fees</v>
      </c>
      <c r="AM3242" t="str">
        <f>VLOOKUP(W3242,Lookup!A:B,2,0)</f>
        <v>Other</v>
      </c>
    </row>
    <row r="3243" spans="1:39" x14ac:dyDescent="0.25">
      <c r="A3243" t="s">
        <v>33</v>
      </c>
      <c r="B3243" s="1" t="s">
        <v>2532</v>
      </c>
      <c r="C3243" s="1" t="s">
        <v>35</v>
      </c>
      <c r="D3243" s="1" t="s">
        <v>36</v>
      </c>
      <c r="E3243" s="1" t="s">
        <v>36</v>
      </c>
      <c r="F3243" s="1" t="s">
        <v>37</v>
      </c>
      <c r="G3243" t="s">
        <v>2533</v>
      </c>
      <c r="H3243" t="s">
        <v>39</v>
      </c>
      <c r="I3243" t="s">
        <v>40</v>
      </c>
      <c r="J3243" t="s">
        <v>40</v>
      </c>
      <c r="K3243" t="s">
        <v>40</v>
      </c>
      <c r="L3243" s="4">
        <v>-920</v>
      </c>
      <c r="M3243" s="2">
        <v>44228</v>
      </c>
      <c r="N3243" t="s">
        <v>103</v>
      </c>
      <c r="O3243" t="s">
        <v>104</v>
      </c>
      <c r="P3243" t="s">
        <v>4075</v>
      </c>
      <c r="Q3243" t="s">
        <v>4191</v>
      </c>
      <c r="R3243" t="s">
        <v>4192</v>
      </c>
      <c r="S3243" s="3">
        <v>44225</v>
      </c>
      <c r="T3243" t="s">
        <v>46</v>
      </c>
      <c r="U3243">
        <v>3111</v>
      </c>
      <c r="V3243" t="s">
        <v>3263</v>
      </c>
      <c r="W3243" t="s">
        <v>2374</v>
      </c>
      <c r="X3243">
        <v>165085045</v>
      </c>
      <c r="Y3243" s="3">
        <v>44207</v>
      </c>
      <c r="AC3243" t="s">
        <v>2921</v>
      </c>
      <c r="AH3243" t="str">
        <f>VLOOKUP(B3243,'cc Lookup'!A:J,10,0)</f>
        <v>Human Resources</v>
      </c>
      <c r="AI3243" t="str">
        <f>VLOOKUP(B3243,'cc Lookup'!A:E,5,0)</f>
        <v>HR</v>
      </c>
      <c r="AJ3243" t="s">
        <v>6737</v>
      </c>
      <c r="AK3243" t="str">
        <f t="shared" si="100"/>
        <v>E35211 Employee Resourcing</v>
      </c>
      <c r="AL3243" t="str">
        <f t="shared" si="101"/>
        <v>7310 Legal / Prof Fees</v>
      </c>
      <c r="AM3243" t="str">
        <f>VLOOKUP(W3243,Lookup!A:B,2,0)</f>
        <v>Other</v>
      </c>
    </row>
    <row r="3244" spans="1:39" x14ac:dyDescent="0.25">
      <c r="A3244" t="s">
        <v>33</v>
      </c>
      <c r="B3244" s="1" t="s">
        <v>2532</v>
      </c>
      <c r="C3244" s="1" t="s">
        <v>35</v>
      </c>
      <c r="D3244" s="1" t="s">
        <v>36</v>
      </c>
      <c r="E3244" s="1" t="s">
        <v>36</v>
      </c>
      <c r="F3244" s="1" t="s">
        <v>37</v>
      </c>
      <c r="G3244" t="s">
        <v>2533</v>
      </c>
      <c r="H3244" t="s">
        <v>39</v>
      </c>
      <c r="I3244" t="s">
        <v>40</v>
      </c>
      <c r="J3244" t="s">
        <v>40</v>
      </c>
      <c r="K3244" t="s">
        <v>40</v>
      </c>
      <c r="L3244" s="4">
        <v>805</v>
      </c>
      <c r="M3244" s="2">
        <v>44228</v>
      </c>
      <c r="N3244" t="s">
        <v>103</v>
      </c>
      <c r="O3244" t="s">
        <v>104</v>
      </c>
      <c r="P3244" t="s">
        <v>4228</v>
      </c>
      <c r="Q3244" t="s">
        <v>4229</v>
      </c>
      <c r="R3244" t="s">
        <v>4230</v>
      </c>
      <c r="S3244" s="3">
        <v>44253</v>
      </c>
      <c r="T3244" t="s">
        <v>46</v>
      </c>
      <c r="U3244">
        <v>3135</v>
      </c>
      <c r="V3244" t="s">
        <v>3264</v>
      </c>
      <c r="W3244" t="s">
        <v>2374</v>
      </c>
      <c r="X3244">
        <v>165085046</v>
      </c>
      <c r="Y3244" s="3">
        <v>44207</v>
      </c>
      <c r="AC3244" t="s">
        <v>2921</v>
      </c>
      <c r="AH3244" t="str">
        <f>VLOOKUP(B3244,'cc Lookup'!A:J,10,0)</f>
        <v>Human Resources</v>
      </c>
      <c r="AI3244" t="str">
        <f>VLOOKUP(B3244,'cc Lookup'!A:E,5,0)</f>
        <v>HR</v>
      </c>
      <c r="AJ3244" t="s">
        <v>6737</v>
      </c>
      <c r="AK3244" t="str">
        <f t="shared" si="100"/>
        <v>E35211 Employee Resourcing</v>
      </c>
      <c r="AL3244" t="str">
        <f t="shared" si="101"/>
        <v>7310 Legal / Prof Fees</v>
      </c>
      <c r="AM3244" t="str">
        <f>VLOOKUP(W3244,Lookup!A:B,2,0)</f>
        <v>Other</v>
      </c>
    </row>
    <row r="3245" spans="1:39" x14ac:dyDescent="0.25">
      <c r="A3245" t="s">
        <v>33</v>
      </c>
      <c r="B3245" s="1" t="s">
        <v>2532</v>
      </c>
      <c r="C3245" s="1" t="s">
        <v>35</v>
      </c>
      <c r="D3245" s="1" t="s">
        <v>36</v>
      </c>
      <c r="E3245" s="1" t="s">
        <v>36</v>
      </c>
      <c r="F3245" s="1" t="s">
        <v>37</v>
      </c>
      <c r="G3245" t="s">
        <v>2533</v>
      </c>
      <c r="H3245" t="s">
        <v>39</v>
      </c>
      <c r="I3245" t="s">
        <v>40</v>
      </c>
      <c r="J3245" t="s">
        <v>40</v>
      </c>
      <c r="K3245" t="s">
        <v>40</v>
      </c>
      <c r="L3245" s="4">
        <v>3148</v>
      </c>
      <c r="M3245" s="2">
        <v>44228</v>
      </c>
      <c r="N3245" t="s">
        <v>103</v>
      </c>
      <c r="O3245" t="s">
        <v>104</v>
      </c>
      <c r="P3245" t="s">
        <v>4228</v>
      </c>
      <c r="Q3245" t="s">
        <v>4229</v>
      </c>
      <c r="R3245" t="s">
        <v>4230</v>
      </c>
      <c r="S3245" s="3">
        <v>44253</v>
      </c>
      <c r="T3245" t="s">
        <v>46</v>
      </c>
      <c r="U3245">
        <v>3136</v>
      </c>
      <c r="V3245" t="s">
        <v>4231</v>
      </c>
      <c r="W3245" t="s">
        <v>4232</v>
      </c>
      <c r="X3245">
        <v>165089945</v>
      </c>
      <c r="Y3245" s="3">
        <v>44235</v>
      </c>
      <c r="AC3245" t="s">
        <v>4233</v>
      </c>
      <c r="AH3245" t="str">
        <f>VLOOKUP(B3245,'cc Lookup'!A:J,10,0)</f>
        <v>Human Resources</v>
      </c>
      <c r="AI3245" t="str">
        <f>VLOOKUP(B3245,'cc Lookup'!A:E,5,0)</f>
        <v>HR</v>
      </c>
      <c r="AJ3245" t="s">
        <v>6737</v>
      </c>
      <c r="AK3245" t="str">
        <f t="shared" si="100"/>
        <v>E35211 Employee Resourcing</v>
      </c>
      <c r="AL3245" t="str">
        <f t="shared" si="101"/>
        <v>7310 Legal / Prof Fees</v>
      </c>
      <c r="AM3245" t="str">
        <f>VLOOKUP(W3245,Lookup!A:B,2,0)</f>
        <v>Other</v>
      </c>
    </row>
    <row r="3246" spans="1:39" x14ac:dyDescent="0.25">
      <c r="A3246" t="s">
        <v>33</v>
      </c>
      <c r="B3246" s="1" t="s">
        <v>2532</v>
      </c>
      <c r="C3246" s="1" t="s">
        <v>35</v>
      </c>
      <c r="D3246" s="1" t="s">
        <v>36</v>
      </c>
      <c r="E3246" s="1" t="s">
        <v>36</v>
      </c>
      <c r="F3246" s="1" t="s">
        <v>37</v>
      </c>
      <c r="G3246" t="s">
        <v>2533</v>
      </c>
      <c r="H3246" t="s">
        <v>39</v>
      </c>
      <c r="I3246" t="s">
        <v>40</v>
      </c>
      <c r="J3246" t="s">
        <v>40</v>
      </c>
      <c r="K3246" t="s">
        <v>40</v>
      </c>
      <c r="L3246" s="4">
        <v>920</v>
      </c>
      <c r="M3246" s="2">
        <v>44228</v>
      </c>
      <c r="N3246" t="s">
        <v>103</v>
      </c>
      <c r="O3246" t="s">
        <v>104</v>
      </c>
      <c r="P3246" t="s">
        <v>4228</v>
      </c>
      <c r="Q3246" t="s">
        <v>4229</v>
      </c>
      <c r="R3246" t="s">
        <v>4230</v>
      </c>
      <c r="S3246" s="3">
        <v>44253</v>
      </c>
      <c r="T3246" t="s">
        <v>46</v>
      </c>
      <c r="U3246">
        <v>3137</v>
      </c>
      <c r="V3246" t="s">
        <v>3263</v>
      </c>
      <c r="W3246" t="s">
        <v>2374</v>
      </c>
      <c r="X3246">
        <v>165085045</v>
      </c>
      <c r="Y3246" s="3">
        <v>44207</v>
      </c>
      <c r="AC3246" t="s">
        <v>2921</v>
      </c>
      <c r="AH3246" t="str">
        <f>VLOOKUP(B3246,'cc Lookup'!A:J,10,0)</f>
        <v>Human Resources</v>
      </c>
      <c r="AI3246" t="str">
        <f>VLOOKUP(B3246,'cc Lookup'!A:E,5,0)</f>
        <v>HR</v>
      </c>
      <c r="AJ3246" t="s">
        <v>6737</v>
      </c>
      <c r="AK3246" t="str">
        <f t="shared" si="100"/>
        <v>E35211 Employee Resourcing</v>
      </c>
      <c r="AL3246" t="str">
        <f t="shared" si="101"/>
        <v>7310 Legal / Prof Fees</v>
      </c>
      <c r="AM3246" t="str">
        <f>VLOOKUP(W3246,Lookup!A:B,2,0)</f>
        <v>Other</v>
      </c>
    </row>
    <row r="3247" spans="1:39" x14ac:dyDescent="0.25">
      <c r="A3247" t="s">
        <v>33</v>
      </c>
      <c r="B3247" s="1" t="s">
        <v>2532</v>
      </c>
      <c r="C3247" s="1" t="s">
        <v>35</v>
      </c>
      <c r="D3247" s="1" t="s">
        <v>36</v>
      </c>
      <c r="E3247" s="1" t="s">
        <v>36</v>
      </c>
      <c r="F3247" s="1" t="s">
        <v>37</v>
      </c>
      <c r="G3247" t="s">
        <v>2533</v>
      </c>
      <c r="H3247" t="s">
        <v>39</v>
      </c>
      <c r="I3247" t="s">
        <v>40</v>
      </c>
      <c r="J3247" t="s">
        <v>40</v>
      </c>
      <c r="K3247" t="s">
        <v>40</v>
      </c>
      <c r="L3247" s="4">
        <v>-950</v>
      </c>
      <c r="M3247" s="2">
        <v>44256</v>
      </c>
      <c r="N3247" t="s">
        <v>311</v>
      </c>
      <c r="O3247" t="s">
        <v>56</v>
      </c>
      <c r="P3247" t="s">
        <v>4287</v>
      </c>
      <c r="Q3247" t="s">
        <v>4288</v>
      </c>
      <c r="R3247" t="s">
        <v>4289</v>
      </c>
      <c r="S3247" s="3">
        <v>44294</v>
      </c>
      <c r="T3247" t="s">
        <v>350</v>
      </c>
      <c r="U3247">
        <v>6</v>
      </c>
      <c r="V3247" t="s">
        <v>4290</v>
      </c>
      <c r="W3247" t="s">
        <v>4289</v>
      </c>
      <c r="Y3247" s="3">
        <v>44294</v>
      </c>
      <c r="AA3247" t="s">
        <v>4290</v>
      </c>
      <c r="AH3247" t="str">
        <f>VLOOKUP(B3247,'cc Lookup'!A:J,10,0)</f>
        <v>Human Resources</v>
      </c>
      <c r="AI3247" t="str">
        <f>VLOOKUP(B3247,'cc Lookup'!A:E,5,0)</f>
        <v>HR</v>
      </c>
      <c r="AJ3247" t="s">
        <v>6737</v>
      </c>
      <c r="AK3247" t="str">
        <f t="shared" si="100"/>
        <v>E35211 Employee Resourcing</v>
      </c>
      <c r="AL3247" t="str">
        <f t="shared" si="101"/>
        <v>7310 Legal / Prof Fees</v>
      </c>
      <c r="AM3247" t="str">
        <f>VLOOKUP(W3247,Lookup!A:B,2,0)</f>
        <v>Other</v>
      </c>
    </row>
    <row r="3248" spans="1:39" x14ac:dyDescent="0.25">
      <c r="A3248" t="s">
        <v>33</v>
      </c>
      <c r="B3248" s="1" t="s">
        <v>2532</v>
      </c>
      <c r="C3248" s="1" t="s">
        <v>35</v>
      </c>
      <c r="D3248" s="1" t="s">
        <v>36</v>
      </c>
      <c r="E3248" s="1" t="s">
        <v>36</v>
      </c>
      <c r="F3248" s="1" t="s">
        <v>37</v>
      </c>
      <c r="G3248" t="s">
        <v>2533</v>
      </c>
      <c r="H3248" t="s">
        <v>39</v>
      </c>
      <c r="I3248" t="s">
        <v>40</v>
      </c>
      <c r="J3248" t="s">
        <v>40</v>
      </c>
      <c r="K3248" t="s">
        <v>40</v>
      </c>
      <c r="L3248" s="4">
        <v>-3777.6</v>
      </c>
      <c r="M3248" s="2">
        <v>44256</v>
      </c>
      <c r="N3248" t="s">
        <v>311</v>
      </c>
      <c r="O3248" t="s">
        <v>56</v>
      </c>
      <c r="P3248" t="s">
        <v>4287</v>
      </c>
      <c r="Q3248" t="s">
        <v>4288</v>
      </c>
      <c r="R3248" t="s">
        <v>4289</v>
      </c>
      <c r="S3248" s="3">
        <v>44294</v>
      </c>
      <c r="T3248" t="s">
        <v>350</v>
      </c>
      <c r="U3248">
        <v>7</v>
      </c>
      <c r="V3248" t="s">
        <v>4298</v>
      </c>
      <c r="W3248" t="s">
        <v>4289</v>
      </c>
      <c r="Y3248" s="3">
        <v>44294</v>
      </c>
      <c r="AA3248" t="s">
        <v>4299</v>
      </c>
      <c r="AD3248" t="s">
        <v>4300</v>
      </c>
      <c r="AH3248" t="str">
        <f>VLOOKUP(B3248,'cc Lookup'!A:J,10,0)</f>
        <v>Human Resources</v>
      </c>
      <c r="AI3248" t="str">
        <f>VLOOKUP(B3248,'cc Lookup'!A:E,5,0)</f>
        <v>HR</v>
      </c>
      <c r="AJ3248" t="s">
        <v>6737</v>
      </c>
      <c r="AK3248" t="str">
        <f t="shared" si="100"/>
        <v>E35211 Employee Resourcing</v>
      </c>
      <c r="AL3248" t="str">
        <f t="shared" si="101"/>
        <v>7310 Legal / Prof Fees</v>
      </c>
      <c r="AM3248" t="str">
        <f>VLOOKUP(W3248,Lookup!A:B,2,0)</f>
        <v>Other</v>
      </c>
    </row>
    <row r="3249" spans="1:39" x14ac:dyDescent="0.25">
      <c r="A3249" t="s">
        <v>33</v>
      </c>
      <c r="B3249" s="1" t="s">
        <v>2532</v>
      </c>
      <c r="C3249" s="1" t="s">
        <v>35</v>
      </c>
      <c r="D3249" s="1" t="s">
        <v>36</v>
      </c>
      <c r="E3249" s="1" t="s">
        <v>36</v>
      </c>
      <c r="F3249" s="1" t="s">
        <v>37</v>
      </c>
      <c r="G3249" t="s">
        <v>2533</v>
      </c>
      <c r="H3249" t="s">
        <v>39</v>
      </c>
      <c r="I3249" t="s">
        <v>40</v>
      </c>
      <c r="J3249" t="s">
        <v>40</v>
      </c>
      <c r="K3249" t="s">
        <v>40</v>
      </c>
      <c r="L3249" s="4">
        <v>-14100</v>
      </c>
      <c r="M3249" s="2">
        <v>44256</v>
      </c>
      <c r="N3249" t="s">
        <v>311</v>
      </c>
      <c r="O3249" t="s">
        <v>56</v>
      </c>
      <c r="P3249" t="s">
        <v>4287</v>
      </c>
      <c r="Q3249" t="s">
        <v>4288</v>
      </c>
      <c r="R3249" t="s">
        <v>4289</v>
      </c>
      <c r="S3249" s="3">
        <v>44294</v>
      </c>
      <c r="T3249" t="s">
        <v>350</v>
      </c>
      <c r="U3249">
        <v>8</v>
      </c>
      <c r="V3249" t="s">
        <v>4301</v>
      </c>
      <c r="W3249" t="s">
        <v>4289</v>
      </c>
      <c r="Y3249" s="3">
        <v>44294</v>
      </c>
      <c r="AA3249" t="s">
        <v>4302</v>
      </c>
      <c r="AD3249" t="s">
        <v>4303</v>
      </c>
      <c r="AH3249" t="str">
        <f>VLOOKUP(B3249,'cc Lookup'!A:J,10,0)</f>
        <v>Human Resources</v>
      </c>
      <c r="AI3249" t="str">
        <f>VLOOKUP(B3249,'cc Lookup'!A:E,5,0)</f>
        <v>HR</v>
      </c>
      <c r="AJ3249" t="s">
        <v>6737</v>
      </c>
      <c r="AK3249" t="str">
        <f t="shared" si="100"/>
        <v>E35211 Employee Resourcing</v>
      </c>
      <c r="AL3249" t="str">
        <f t="shared" si="101"/>
        <v>7310 Legal / Prof Fees</v>
      </c>
      <c r="AM3249" t="str">
        <f>VLOOKUP(W3249,Lookup!A:B,2,0)</f>
        <v>Other</v>
      </c>
    </row>
    <row r="3250" spans="1:39" x14ac:dyDescent="0.25">
      <c r="A3250" t="s">
        <v>33</v>
      </c>
      <c r="B3250" s="1" t="s">
        <v>2532</v>
      </c>
      <c r="C3250" s="1" t="s">
        <v>35</v>
      </c>
      <c r="D3250" s="1" t="s">
        <v>36</v>
      </c>
      <c r="E3250" s="1" t="s">
        <v>36</v>
      </c>
      <c r="F3250" s="1" t="s">
        <v>37</v>
      </c>
      <c r="G3250" t="s">
        <v>2533</v>
      </c>
      <c r="H3250" t="s">
        <v>39</v>
      </c>
      <c r="I3250" t="s">
        <v>40</v>
      </c>
      <c r="J3250" t="s">
        <v>40</v>
      </c>
      <c r="K3250" t="s">
        <v>40</v>
      </c>
      <c r="L3250" s="4">
        <v>950</v>
      </c>
      <c r="M3250" s="2">
        <v>44256</v>
      </c>
      <c r="N3250" t="s">
        <v>311</v>
      </c>
      <c r="O3250" t="s">
        <v>56</v>
      </c>
      <c r="P3250" t="s">
        <v>4294</v>
      </c>
      <c r="Q3250" t="s">
        <v>4295</v>
      </c>
      <c r="R3250" t="s">
        <v>4296</v>
      </c>
      <c r="S3250" s="3">
        <v>44287</v>
      </c>
      <c r="T3250" t="s">
        <v>2266</v>
      </c>
      <c r="U3250">
        <v>857</v>
      </c>
      <c r="V3250" t="s">
        <v>4304</v>
      </c>
      <c r="W3250" t="s">
        <v>4296</v>
      </c>
      <c r="Y3250" s="3">
        <v>44287</v>
      </c>
      <c r="AA3250" t="s">
        <v>4304</v>
      </c>
      <c r="AH3250" t="str">
        <f>VLOOKUP(B3250,'cc Lookup'!A:J,10,0)</f>
        <v>Human Resources</v>
      </c>
      <c r="AI3250" t="str">
        <f>VLOOKUP(B3250,'cc Lookup'!A:E,5,0)</f>
        <v>HR</v>
      </c>
      <c r="AJ3250" t="s">
        <v>6737</v>
      </c>
      <c r="AK3250" t="str">
        <f t="shared" si="100"/>
        <v>E35211 Employee Resourcing</v>
      </c>
      <c r="AL3250" t="str">
        <f t="shared" si="101"/>
        <v>7310 Legal / Prof Fees</v>
      </c>
      <c r="AM3250" t="str">
        <f>VLOOKUP(W3250,Lookup!A:B,2,0)</f>
        <v>Other</v>
      </c>
    </row>
    <row r="3251" spans="1:39" x14ac:dyDescent="0.25">
      <c r="A3251" t="s">
        <v>33</v>
      </c>
      <c r="B3251" s="1" t="s">
        <v>2532</v>
      </c>
      <c r="C3251" s="1" t="s">
        <v>35</v>
      </c>
      <c r="D3251" s="1" t="s">
        <v>36</v>
      </c>
      <c r="E3251" s="1" t="s">
        <v>36</v>
      </c>
      <c r="F3251" s="1" t="s">
        <v>37</v>
      </c>
      <c r="G3251" t="s">
        <v>2533</v>
      </c>
      <c r="H3251" t="s">
        <v>39</v>
      </c>
      <c r="I3251" t="s">
        <v>40</v>
      </c>
      <c r="J3251" t="s">
        <v>40</v>
      </c>
      <c r="K3251" t="s">
        <v>40</v>
      </c>
      <c r="L3251" s="4">
        <v>23500</v>
      </c>
      <c r="M3251" s="2">
        <v>44256</v>
      </c>
      <c r="N3251" t="s">
        <v>41</v>
      </c>
      <c r="O3251" t="s">
        <v>42</v>
      </c>
      <c r="P3251" t="s">
        <v>4305</v>
      </c>
      <c r="Q3251" t="s">
        <v>4306</v>
      </c>
      <c r="R3251" t="s">
        <v>4293</v>
      </c>
      <c r="S3251" s="3">
        <v>44272</v>
      </c>
      <c r="T3251" t="s">
        <v>46</v>
      </c>
      <c r="U3251">
        <v>66</v>
      </c>
      <c r="V3251" t="s">
        <v>47</v>
      </c>
      <c r="W3251" t="s">
        <v>4232</v>
      </c>
      <c r="X3251" t="s">
        <v>4307</v>
      </c>
      <c r="Y3251" s="3">
        <v>44267</v>
      </c>
      <c r="Z3251">
        <v>165090556</v>
      </c>
      <c r="AB3251" t="s">
        <v>49</v>
      </c>
      <c r="AD3251" t="s">
        <v>4303</v>
      </c>
      <c r="AE3251">
        <v>1</v>
      </c>
      <c r="AF3251">
        <v>11750</v>
      </c>
      <c r="AH3251" t="str">
        <f>VLOOKUP(B3251,'cc Lookup'!A:J,10,0)</f>
        <v>Human Resources</v>
      </c>
      <c r="AI3251" t="str">
        <f>VLOOKUP(B3251,'cc Lookup'!A:E,5,0)</f>
        <v>HR</v>
      </c>
      <c r="AJ3251" t="s">
        <v>6737</v>
      </c>
      <c r="AK3251" t="str">
        <f t="shared" si="100"/>
        <v>E35211 Employee Resourcing</v>
      </c>
      <c r="AL3251" t="str">
        <f t="shared" si="101"/>
        <v>7310 Legal / Prof Fees</v>
      </c>
      <c r="AM3251" t="str">
        <f>VLOOKUP(W3251,Lookup!A:B,2,0)</f>
        <v>Other</v>
      </c>
    </row>
    <row r="3252" spans="1:39" x14ac:dyDescent="0.25">
      <c r="A3252" t="s">
        <v>33</v>
      </c>
      <c r="B3252" s="1" t="s">
        <v>2532</v>
      </c>
      <c r="C3252" s="1" t="s">
        <v>35</v>
      </c>
      <c r="D3252" s="1" t="s">
        <v>36</v>
      </c>
      <c r="E3252" s="1" t="s">
        <v>36</v>
      </c>
      <c r="F3252" s="1" t="s">
        <v>37</v>
      </c>
      <c r="G3252" t="s">
        <v>2533</v>
      </c>
      <c r="H3252" t="s">
        <v>39</v>
      </c>
      <c r="I3252" t="s">
        <v>40</v>
      </c>
      <c r="J3252" t="s">
        <v>40</v>
      </c>
      <c r="K3252" t="s">
        <v>40</v>
      </c>
      <c r="L3252" s="4">
        <v>2350</v>
      </c>
      <c r="M3252" s="2">
        <v>44256</v>
      </c>
      <c r="N3252" t="s">
        <v>41</v>
      </c>
      <c r="O3252" t="s">
        <v>42</v>
      </c>
      <c r="P3252" t="s">
        <v>4305</v>
      </c>
      <c r="Q3252" t="s">
        <v>4306</v>
      </c>
      <c r="R3252" t="s">
        <v>4293</v>
      </c>
      <c r="S3252" s="3">
        <v>44272</v>
      </c>
      <c r="T3252" t="s">
        <v>46</v>
      </c>
      <c r="U3252">
        <v>66</v>
      </c>
      <c r="V3252" t="s">
        <v>47</v>
      </c>
      <c r="W3252" t="s">
        <v>4232</v>
      </c>
      <c r="X3252" t="s">
        <v>4307</v>
      </c>
      <c r="Y3252" s="3">
        <v>44267</v>
      </c>
      <c r="Z3252">
        <v>165090556</v>
      </c>
      <c r="AB3252" t="s">
        <v>49</v>
      </c>
      <c r="AD3252" t="s">
        <v>4303</v>
      </c>
      <c r="AH3252" t="str">
        <f>VLOOKUP(B3252,'cc Lookup'!A:J,10,0)</f>
        <v>Human Resources</v>
      </c>
      <c r="AI3252" t="str">
        <f>VLOOKUP(B3252,'cc Lookup'!A:E,5,0)</f>
        <v>HR</v>
      </c>
      <c r="AJ3252" t="s">
        <v>6737</v>
      </c>
      <c r="AK3252" t="str">
        <f t="shared" si="100"/>
        <v>E35211 Employee Resourcing</v>
      </c>
      <c r="AL3252" t="str">
        <f t="shared" si="101"/>
        <v>7310 Legal / Prof Fees</v>
      </c>
      <c r="AM3252" t="str">
        <f>VLOOKUP(W3252,Lookup!A:B,2,0)</f>
        <v>Other</v>
      </c>
    </row>
    <row r="3253" spans="1:39" x14ac:dyDescent="0.25">
      <c r="A3253" t="s">
        <v>33</v>
      </c>
      <c r="B3253" s="1" t="s">
        <v>2532</v>
      </c>
      <c r="C3253" s="1" t="s">
        <v>35</v>
      </c>
      <c r="D3253" s="1" t="s">
        <v>36</v>
      </c>
      <c r="E3253" s="1" t="s">
        <v>36</v>
      </c>
      <c r="F3253" s="1" t="s">
        <v>37</v>
      </c>
      <c r="G3253" t="s">
        <v>2533</v>
      </c>
      <c r="H3253" t="s">
        <v>39</v>
      </c>
      <c r="I3253" t="s">
        <v>40</v>
      </c>
      <c r="J3253" t="s">
        <v>40</v>
      </c>
      <c r="K3253" t="s">
        <v>40</v>
      </c>
      <c r="L3253" s="4">
        <v>-11750</v>
      </c>
      <c r="M3253" s="2">
        <v>44256</v>
      </c>
      <c r="N3253" t="s">
        <v>41</v>
      </c>
      <c r="O3253" t="s">
        <v>42</v>
      </c>
      <c r="P3253" t="s">
        <v>4305</v>
      </c>
      <c r="Q3253" t="s">
        <v>4306</v>
      </c>
      <c r="R3253" t="s">
        <v>4293</v>
      </c>
      <c r="S3253" s="3">
        <v>44272</v>
      </c>
      <c r="T3253" t="s">
        <v>46</v>
      </c>
      <c r="U3253">
        <v>67</v>
      </c>
      <c r="V3253" t="s">
        <v>47</v>
      </c>
      <c r="W3253" t="s">
        <v>4232</v>
      </c>
      <c r="X3253" t="s">
        <v>4307</v>
      </c>
      <c r="Y3253" s="3">
        <v>44267</v>
      </c>
      <c r="Z3253">
        <v>165090556</v>
      </c>
      <c r="AB3253" t="s">
        <v>49</v>
      </c>
      <c r="AD3253" t="s">
        <v>4303</v>
      </c>
      <c r="AE3253">
        <v>1</v>
      </c>
      <c r="AF3253">
        <v>-11750</v>
      </c>
      <c r="AH3253" t="str">
        <f>VLOOKUP(B3253,'cc Lookup'!A:J,10,0)</f>
        <v>Human Resources</v>
      </c>
      <c r="AI3253" t="str">
        <f>VLOOKUP(B3253,'cc Lookup'!A:E,5,0)</f>
        <v>HR</v>
      </c>
      <c r="AJ3253" t="s">
        <v>6737</v>
      </c>
      <c r="AK3253" t="str">
        <f t="shared" si="100"/>
        <v>E35211 Employee Resourcing</v>
      </c>
      <c r="AL3253" t="str">
        <f t="shared" si="101"/>
        <v>7310 Legal / Prof Fees</v>
      </c>
      <c r="AM3253" t="str">
        <f>VLOOKUP(W3253,Lookup!A:B,2,0)</f>
        <v>Other</v>
      </c>
    </row>
    <row r="3254" spans="1:39" x14ac:dyDescent="0.25">
      <c r="A3254" t="s">
        <v>33</v>
      </c>
      <c r="B3254" s="1" t="s">
        <v>2532</v>
      </c>
      <c r="C3254" s="1" t="s">
        <v>35</v>
      </c>
      <c r="D3254" s="1" t="s">
        <v>36</v>
      </c>
      <c r="E3254" s="1" t="s">
        <v>36</v>
      </c>
      <c r="F3254" s="1" t="s">
        <v>37</v>
      </c>
      <c r="G3254" t="s">
        <v>2533</v>
      </c>
      <c r="H3254" t="s">
        <v>39</v>
      </c>
      <c r="I3254" t="s">
        <v>40</v>
      </c>
      <c r="J3254" t="s">
        <v>40</v>
      </c>
      <c r="K3254" t="s">
        <v>40</v>
      </c>
      <c r="L3254" s="4">
        <v>6296</v>
      </c>
      <c r="M3254" s="2">
        <v>44256</v>
      </c>
      <c r="N3254" t="s">
        <v>41</v>
      </c>
      <c r="O3254" t="s">
        <v>42</v>
      </c>
      <c r="P3254" t="s">
        <v>4291</v>
      </c>
      <c r="Q3254" t="s">
        <v>4292</v>
      </c>
      <c r="R3254" t="s">
        <v>4293</v>
      </c>
      <c r="S3254" s="3">
        <v>44273</v>
      </c>
      <c r="T3254" t="s">
        <v>46</v>
      </c>
      <c r="U3254">
        <v>47</v>
      </c>
      <c r="V3254" t="s">
        <v>47</v>
      </c>
      <c r="W3254" t="s">
        <v>4232</v>
      </c>
      <c r="X3254" t="s">
        <v>4308</v>
      </c>
      <c r="Y3254" s="3">
        <v>44270</v>
      </c>
      <c r="Z3254">
        <v>165089945</v>
      </c>
      <c r="AB3254" t="s">
        <v>49</v>
      </c>
      <c r="AD3254" t="s">
        <v>4300</v>
      </c>
      <c r="AE3254">
        <v>1</v>
      </c>
      <c r="AF3254">
        <v>3148</v>
      </c>
      <c r="AH3254" t="str">
        <f>VLOOKUP(B3254,'cc Lookup'!A:J,10,0)</f>
        <v>Human Resources</v>
      </c>
      <c r="AI3254" t="str">
        <f>VLOOKUP(B3254,'cc Lookup'!A:E,5,0)</f>
        <v>HR</v>
      </c>
      <c r="AJ3254" t="s">
        <v>6737</v>
      </c>
      <c r="AK3254" t="str">
        <f t="shared" si="100"/>
        <v>E35211 Employee Resourcing</v>
      </c>
      <c r="AL3254" t="str">
        <f t="shared" si="101"/>
        <v>7310 Legal / Prof Fees</v>
      </c>
      <c r="AM3254" t="str">
        <f>VLOOKUP(W3254,Lookup!A:B,2,0)</f>
        <v>Other</v>
      </c>
    </row>
    <row r="3255" spans="1:39" x14ac:dyDescent="0.25">
      <c r="A3255" t="s">
        <v>33</v>
      </c>
      <c r="B3255" s="1" t="s">
        <v>2532</v>
      </c>
      <c r="C3255" s="1" t="s">
        <v>35</v>
      </c>
      <c r="D3255" s="1" t="s">
        <v>36</v>
      </c>
      <c r="E3255" s="1" t="s">
        <v>36</v>
      </c>
      <c r="F3255" s="1" t="s">
        <v>37</v>
      </c>
      <c r="G3255" t="s">
        <v>2533</v>
      </c>
      <c r="H3255" t="s">
        <v>39</v>
      </c>
      <c r="I3255" t="s">
        <v>40</v>
      </c>
      <c r="J3255" t="s">
        <v>40</v>
      </c>
      <c r="K3255" t="s">
        <v>40</v>
      </c>
      <c r="L3255" s="4">
        <v>629.6</v>
      </c>
      <c r="M3255" s="2">
        <v>44256</v>
      </c>
      <c r="N3255" t="s">
        <v>41</v>
      </c>
      <c r="O3255" t="s">
        <v>42</v>
      </c>
      <c r="P3255" t="s">
        <v>4291</v>
      </c>
      <c r="Q3255" t="s">
        <v>4292</v>
      </c>
      <c r="R3255" t="s">
        <v>4293</v>
      </c>
      <c r="S3255" s="3">
        <v>44273</v>
      </c>
      <c r="T3255" t="s">
        <v>46</v>
      </c>
      <c r="U3255">
        <v>47</v>
      </c>
      <c r="V3255" t="s">
        <v>47</v>
      </c>
      <c r="W3255" t="s">
        <v>4232</v>
      </c>
      <c r="X3255" t="s">
        <v>4308</v>
      </c>
      <c r="Y3255" s="3">
        <v>44270</v>
      </c>
      <c r="Z3255">
        <v>165089945</v>
      </c>
      <c r="AB3255" t="s">
        <v>49</v>
      </c>
      <c r="AD3255" t="s">
        <v>4300</v>
      </c>
      <c r="AH3255" t="str">
        <f>VLOOKUP(B3255,'cc Lookup'!A:J,10,0)</f>
        <v>Human Resources</v>
      </c>
      <c r="AI3255" t="str">
        <f>VLOOKUP(B3255,'cc Lookup'!A:E,5,0)</f>
        <v>HR</v>
      </c>
      <c r="AJ3255" t="s">
        <v>6737</v>
      </c>
      <c r="AK3255" t="str">
        <f t="shared" si="100"/>
        <v>E35211 Employee Resourcing</v>
      </c>
      <c r="AL3255" t="str">
        <f t="shared" si="101"/>
        <v>7310 Legal / Prof Fees</v>
      </c>
      <c r="AM3255" t="str">
        <f>VLOOKUP(W3255,Lookup!A:B,2,0)</f>
        <v>Other</v>
      </c>
    </row>
    <row r="3256" spans="1:39" x14ac:dyDescent="0.25">
      <c r="A3256" t="s">
        <v>33</v>
      </c>
      <c r="B3256" s="1" t="s">
        <v>2532</v>
      </c>
      <c r="C3256" s="1" t="s">
        <v>35</v>
      </c>
      <c r="D3256" s="1" t="s">
        <v>36</v>
      </c>
      <c r="E3256" s="1" t="s">
        <v>36</v>
      </c>
      <c r="F3256" s="1" t="s">
        <v>37</v>
      </c>
      <c r="G3256" t="s">
        <v>2533</v>
      </c>
      <c r="H3256" t="s">
        <v>39</v>
      </c>
      <c r="I3256" t="s">
        <v>40</v>
      </c>
      <c r="J3256" t="s">
        <v>40</v>
      </c>
      <c r="K3256" t="s">
        <v>40</v>
      </c>
      <c r="L3256" s="4">
        <v>-3148</v>
      </c>
      <c r="M3256" s="2">
        <v>44256</v>
      </c>
      <c r="N3256" t="s">
        <v>41</v>
      </c>
      <c r="O3256" t="s">
        <v>42</v>
      </c>
      <c r="P3256" t="s">
        <v>4291</v>
      </c>
      <c r="Q3256" t="s">
        <v>4292</v>
      </c>
      <c r="R3256" t="s">
        <v>4293</v>
      </c>
      <c r="S3256" s="3">
        <v>44273</v>
      </c>
      <c r="T3256" t="s">
        <v>46</v>
      </c>
      <c r="U3256">
        <v>48</v>
      </c>
      <c r="V3256" t="s">
        <v>47</v>
      </c>
      <c r="W3256" t="s">
        <v>4232</v>
      </c>
      <c r="X3256" t="s">
        <v>4308</v>
      </c>
      <c r="Y3256" s="3">
        <v>44270</v>
      </c>
      <c r="Z3256">
        <v>165089945</v>
      </c>
      <c r="AB3256" t="s">
        <v>49</v>
      </c>
      <c r="AD3256" t="s">
        <v>4300</v>
      </c>
      <c r="AE3256">
        <v>1</v>
      </c>
      <c r="AF3256">
        <v>-3148</v>
      </c>
      <c r="AH3256" t="str">
        <f>VLOOKUP(B3256,'cc Lookup'!A:J,10,0)</f>
        <v>Human Resources</v>
      </c>
      <c r="AI3256" t="str">
        <f>VLOOKUP(B3256,'cc Lookup'!A:E,5,0)</f>
        <v>HR</v>
      </c>
      <c r="AJ3256" t="s">
        <v>6737</v>
      </c>
      <c r="AK3256" t="str">
        <f t="shared" si="100"/>
        <v>E35211 Employee Resourcing</v>
      </c>
      <c r="AL3256" t="str">
        <f t="shared" si="101"/>
        <v>7310 Legal / Prof Fees</v>
      </c>
      <c r="AM3256" t="str">
        <f>VLOOKUP(W3256,Lookup!A:B,2,0)</f>
        <v>Other</v>
      </c>
    </row>
    <row r="3257" spans="1:39" x14ac:dyDescent="0.25">
      <c r="A3257" t="s">
        <v>33</v>
      </c>
      <c r="B3257" s="1" t="s">
        <v>2532</v>
      </c>
      <c r="C3257" s="1" t="s">
        <v>35</v>
      </c>
      <c r="D3257" s="1" t="s">
        <v>36</v>
      </c>
      <c r="E3257" s="1" t="s">
        <v>36</v>
      </c>
      <c r="F3257" s="1" t="s">
        <v>37</v>
      </c>
      <c r="G3257" t="s">
        <v>2533</v>
      </c>
      <c r="H3257" t="s">
        <v>39</v>
      </c>
      <c r="I3257" t="s">
        <v>40</v>
      </c>
      <c r="J3257" t="s">
        <v>40</v>
      </c>
      <c r="K3257" t="s">
        <v>40</v>
      </c>
      <c r="L3257" s="4">
        <v>-805</v>
      </c>
      <c r="M3257" s="2">
        <v>44256</v>
      </c>
      <c r="N3257" t="s">
        <v>103</v>
      </c>
      <c r="O3257" t="s">
        <v>104</v>
      </c>
      <c r="P3257" t="s">
        <v>4228</v>
      </c>
      <c r="Q3257" t="s">
        <v>4309</v>
      </c>
      <c r="R3257" t="s">
        <v>4310</v>
      </c>
      <c r="S3257" s="3">
        <v>44253</v>
      </c>
      <c r="T3257" t="s">
        <v>46</v>
      </c>
      <c r="U3257">
        <v>3135</v>
      </c>
      <c r="V3257" t="s">
        <v>3264</v>
      </c>
      <c r="W3257" t="s">
        <v>2374</v>
      </c>
      <c r="X3257">
        <v>165085046</v>
      </c>
      <c r="Y3257" s="3">
        <v>44207</v>
      </c>
      <c r="AC3257" t="s">
        <v>2921</v>
      </c>
      <c r="AH3257" t="str">
        <f>VLOOKUP(B3257,'cc Lookup'!A:J,10,0)</f>
        <v>Human Resources</v>
      </c>
      <c r="AI3257" t="str">
        <f>VLOOKUP(B3257,'cc Lookup'!A:E,5,0)</f>
        <v>HR</v>
      </c>
      <c r="AJ3257" t="s">
        <v>6737</v>
      </c>
      <c r="AK3257" t="str">
        <f t="shared" si="100"/>
        <v>E35211 Employee Resourcing</v>
      </c>
      <c r="AL3257" t="str">
        <f t="shared" si="101"/>
        <v>7310 Legal / Prof Fees</v>
      </c>
      <c r="AM3257" t="str">
        <f>VLOOKUP(W3257,Lookup!A:B,2,0)</f>
        <v>Other</v>
      </c>
    </row>
    <row r="3258" spans="1:39" x14ac:dyDescent="0.25">
      <c r="A3258" t="s">
        <v>33</v>
      </c>
      <c r="B3258" s="1" t="s">
        <v>2532</v>
      </c>
      <c r="C3258" s="1" t="s">
        <v>35</v>
      </c>
      <c r="D3258" s="1" t="s">
        <v>36</v>
      </c>
      <c r="E3258" s="1" t="s">
        <v>36</v>
      </c>
      <c r="F3258" s="1" t="s">
        <v>37</v>
      </c>
      <c r="G3258" t="s">
        <v>2533</v>
      </c>
      <c r="H3258" t="s">
        <v>39</v>
      </c>
      <c r="I3258" t="s">
        <v>40</v>
      </c>
      <c r="J3258" t="s">
        <v>40</v>
      </c>
      <c r="K3258" t="s">
        <v>40</v>
      </c>
      <c r="L3258" s="4">
        <v>-3148</v>
      </c>
      <c r="M3258" s="2">
        <v>44256</v>
      </c>
      <c r="N3258" t="s">
        <v>103</v>
      </c>
      <c r="O3258" t="s">
        <v>104</v>
      </c>
      <c r="P3258" t="s">
        <v>4228</v>
      </c>
      <c r="Q3258" t="s">
        <v>4309</v>
      </c>
      <c r="R3258" t="s">
        <v>4310</v>
      </c>
      <c r="S3258" s="3">
        <v>44253</v>
      </c>
      <c r="T3258" t="s">
        <v>46</v>
      </c>
      <c r="U3258">
        <v>3136</v>
      </c>
      <c r="V3258" t="s">
        <v>4231</v>
      </c>
      <c r="W3258" t="s">
        <v>4232</v>
      </c>
      <c r="X3258">
        <v>165089945</v>
      </c>
      <c r="Y3258" s="3">
        <v>44235</v>
      </c>
      <c r="AC3258" t="s">
        <v>4233</v>
      </c>
      <c r="AH3258" t="str">
        <f>VLOOKUP(B3258,'cc Lookup'!A:J,10,0)</f>
        <v>Human Resources</v>
      </c>
      <c r="AI3258" t="str">
        <f>VLOOKUP(B3258,'cc Lookup'!A:E,5,0)</f>
        <v>HR</v>
      </c>
      <c r="AJ3258" t="s">
        <v>6737</v>
      </c>
      <c r="AK3258" t="str">
        <f t="shared" si="100"/>
        <v>E35211 Employee Resourcing</v>
      </c>
      <c r="AL3258" t="str">
        <f t="shared" si="101"/>
        <v>7310 Legal / Prof Fees</v>
      </c>
      <c r="AM3258" t="str">
        <f>VLOOKUP(W3258,Lookup!A:B,2,0)</f>
        <v>Other</v>
      </c>
    </row>
    <row r="3259" spans="1:39" x14ac:dyDescent="0.25">
      <c r="A3259" t="s">
        <v>33</v>
      </c>
      <c r="B3259" s="1" t="s">
        <v>2532</v>
      </c>
      <c r="C3259" s="1" t="s">
        <v>35</v>
      </c>
      <c r="D3259" s="1" t="s">
        <v>36</v>
      </c>
      <c r="E3259" s="1" t="s">
        <v>36</v>
      </c>
      <c r="F3259" s="1" t="s">
        <v>37</v>
      </c>
      <c r="G3259" t="s">
        <v>2533</v>
      </c>
      <c r="H3259" t="s">
        <v>39</v>
      </c>
      <c r="I3259" t="s">
        <v>40</v>
      </c>
      <c r="J3259" t="s">
        <v>40</v>
      </c>
      <c r="K3259" t="s">
        <v>40</v>
      </c>
      <c r="L3259" s="4">
        <v>-920</v>
      </c>
      <c r="M3259" s="2">
        <v>44256</v>
      </c>
      <c r="N3259" t="s">
        <v>103</v>
      </c>
      <c r="O3259" t="s">
        <v>104</v>
      </c>
      <c r="P3259" t="s">
        <v>4228</v>
      </c>
      <c r="Q3259" t="s">
        <v>4309</v>
      </c>
      <c r="R3259" t="s">
        <v>4310</v>
      </c>
      <c r="S3259" s="3">
        <v>44253</v>
      </c>
      <c r="T3259" t="s">
        <v>46</v>
      </c>
      <c r="U3259">
        <v>3137</v>
      </c>
      <c r="V3259" t="s">
        <v>3263</v>
      </c>
      <c r="W3259" t="s">
        <v>2374</v>
      </c>
      <c r="X3259">
        <v>165085045</v>
      </c>
      <c r="Y3259" s="3">
        <v>44207</v>
      </c>
      <c r="AC3259" t="s">
        <v>2921</v>
      </c>
      <c r="AH3259" t="str">
        <f>VLOOKUP(B3259,'cc Lookup'!A:J,10,0)</f>
        <v>Human Resources</v>
      </c>
      <c r="AI3259" t="str">
        <f>VLOOKUP(B3259,'cc Lookup'!A:E,5,0)</f>
        <v>HR</v>
      </c>
      <c r="AJ3259" t="s">
        <v>6737</v>
      </c>
      <c r="AK3259" t="str">
        <f t="shared" si="100"/>
        <v>E35211 Employee Resourcing</v>
      </c>
      <c r="AL3259" t="str">
        <f t="shared" si="101"/>
        <v>7310 Legal / Prof Fees</v>
      </c>
      <c r="AM3259" t="str">
        <f>VLOOKUP(W3259,Lookup!A:B,2,0)</f>
        <v>Other</v>
      </c>
    </row>
    <row r="3260" spans="1:39" x14ac:dyDescent="0.25">
      <c r="A3260" t="s">
        <v>33</v>
      </c>
      <c r="B3260" s="1" t="s">
        <v>2532</v>
      </c>
      <c r="C3260" s="1" t="s">
        <v>35</v>
      </c>
      <c r="D3260" s="1" t="s">
        <v>36</v>
      </c>
      <c r="E3260" s="1" t="s">
        <v>36</v>
      </c>
      <c r="F3260" s="1" t="s">
        <v>37</v>
      </c>
      <c r="G3260" t="s">
        <v>2533</v>
      </c>
      <c r="H3260" t="s">
        <v>39</v>
      </c>
      <c r="I3260" t="s">
        <v>40</v>
      </c>
      <c r="J3260" t="s">
        <v>40</v>
      </c>
      <c r="K3260" t="s">
        <v>40</v>
      </c>
      <c r="L3260" s="4">
        <v>75</v>
      </c>
      <c r="M3260" s="2">
        <v>44317</v>
      </c>
      <c r="N3260" t="s">
        <v>55</v>
      </c>
      <c r="O3260" t="s">
        <v>56</v>
      </c>
      <c r="P3260" t="s">
        <v>4513</v>
      </c>
      <c r="Q3260" t="s">
        <v>4514</v>
      </c>
      <c r="R3260" t="s">
        <v>4515</v>
      </c>
      <c r="S3260" s="3">
        <v>44349</v>
      </c>
      <c r="T3260" t="s">
        <v>1709</v>
      </c>
      <c r="U3260">
        <v>122</v>
      </c>
      <c r="V3260" t="s">
        <v>4516</v>
      </c>
      <c r="W3260" t="s">
        <v>4515</v>
      </c>
      <c r="Y3260" s="3">
        <v>44348</v>
      </c>
      <c r="AA3260" t="s">
        <v>4516</v>
      </c>
      <c r="AH3260" t="str">
        <f>VLOOKUP(B3260,'cc Lookup'!A:J,10,0)</f>
        <v>Human Resources</v>
      </c>
      <c r="AI3260" t="str">
        <f>VLOOKUP(B3260,'cc Lookup'!A:E,5,0)</f>
        <v>HR</v>
      </c>
      <c r="AJ3260" t="s">
        <v>6738</v>
      </c>
      <c r="AK3260" t="str">
        <f t="shared" si="100"/>
        <v>E35211 Employee Resourcing</v>
      </c>
      <c r="AL3260" t="str">
        <f t="shared" si="101"/>
        <v>7310 Legal / Prof Fees</v>
      </c>
      <c r="AM3260" t="str">
        <f>VLOOKUP(W3260,Lookup!A:B,2,0)</f>
        <v>Other</v>
      </c>
    </row>
    <row r="3261" spans="1:39" x14ac:dyDescent="0.25">
      <c r="A3261" t="s">
        <v>33</v>
      </c>
      <c r="B3261" s="1" t="s">
        <v>2532</v>
      </c>
      <c r="C3261" s="1" t="s">
        <v>35</v>
      </c>
      <c r="D3261" s="1" t="s">
        <v>36</v>
      </c>
      <c r="E3261" s="1" t="s">
        <v>36</v>
      </c>
      <c r="F3261" s="1" t="s">
        <v>37</v>
      </c>
      <c r="G3261" t="s">
        <v>2533</v>
      </c>
      <c r="H3261" t="s">
        <v>39</v>
      </c>
      <c r="I3261" t="s">
        <v>40</v>
      </c>
      <c r="J3261" t="s">
        <v>40</v>
      </c>
      <c r="K3261" t="s">
        <v>40</v>
      </c>
      <c r="L3261" s="4">
        <v>75</v>
      </c>
      <c r="M3261" s="2">
        <v>44317</v>
      </c>
      <c r="N3261" t="s">
        <v>55</v>
      </c>
      <c r="O3261" t="s">
        <v>56</v>
      </c>
      <c r="P3261" t="s">
        <v>4513</v>
      </c>
      <c r="Q3261" t="s">
        <v>4514</v>
      </c>
      <c r="R3261" t="s">
        <v>4515</v>
      </c>
      <c r="S3261" s="3">
        <v>44349</v>
      </c>
      <c r="T3261" t="s">
        <v>1709</v>
      </c>
      <c r="U3261">
        <v>123</v>
      </c>
      <c r="V3261" t="s">
        <v>4516</v>
      </c>
      <c r="W3261" t="s">
        <v>4515</v>
      </c>
      <c r="Y3261" s="3">
        <v>44348</v>
      </c>
      <c r="AA3261" t="s">
        <v>4516</v>
      </c>
      <c r="AH3261" t="str">
        <f>VLOOKUP(B3261,'cc Lookup'!A:J,10,0)</f>
        <v>Human Resources</v>
      </c>
      <c r="AI3261" t="str">
        <f>VLOOKUP(B3261,'cc Lookup'!A:E,5,0)</f>
        <v>HR</v>
      </c>
      <c r="AJ3261" t="s">
        <v>6738</v>
      </c>
      <c r="AK3261" t="str">
        <f t="shared" si="100"/>
        <v>E35211 Employee Resourcing</v>
      </c>
      <c r="AL3261" t="str">
        <f t="shared" si="101"/>
        <v>7310 Legal / Prof Fees</v>
      </c>
      <c r="AM3261" t="str">
        <f>VLOOKUP(W3261,Lookup!A:B,2,0)</f>
        <v>Other</v>
      </c>
    </row>
    <row r="3262" spans="1:39" x14ac:dyDescent="0.25">
      <c r="A3262" t="s">
        <v>33</v>
      </c>
      <c r="B3262" s="1" t="s">
        <v>2532</v>
      </c>
      <c r="C3262" s="1" t="s">
        <v>35</v>
      </c>
      <c r="D3262" s="1" t="s">
        <v>36</v>
      </c>
      <c r="E3262" s="1" t="s">
        <v>36</v>
      </c>
      <c r="F3262" s="1" t="s">
        <v>37</v>
      </c>
      <c r="G3262" t="s">
        <v>2533</v>
      </c>
      <c r="H3262" t="s">
        <v>39</v>
      </c>
      <c r="I3262" t="s">
        <v>40</v>
      </c>
      <c r="J3262" t="s">
        <v>40</v>
      </c>
      <c r="K3262" t="s">
        <v>40</v>
      </c>
      <c r="L3262" s="4">
        <v>-75</v>
      </c>
      <c r="M3262" s="2">
        <v>44348</v>
      </c>
      <c r="N3262" t="s">
        <v>55</v>
      </c>
      <c r="O3262" t="s">
        <v>56</v>
      </c>
      <c r="P3262" t="s">
        <v>4615</v>
      </c>
      <c r="Q3262" t="s">
        <v>4616</v>
      </c>
      <c r="R3262" t="s">
        <v>4617</v>
      </c>
      <c r="S3262" s="3">
        <v>44356</v>
      </c>
      <c r="T3262" t="s">
        <v>46</v>
      </c>
      <c r="U3262">
        <v>122</v>
      </c>
      <c r="V3262" t="s">
        <v>4516</v>
      </c>
      <c r="W3262" t="s">
        <v>4617</v>
      </c>
      <c r="Y3262" s="3">
        <v>44356</v>
      </c>
      <c r="AA3262" t="s">
        <v>4516</v>
      </c>
      <c r="AH3262" t="str">
        <f>VLOOKUP(B3262,'cc Lookup'!A:J,10,0)</f>
        <v>Human Resources</v>
      </c>
      <c r="AI3262" t="str">
        <f>VLOOKUP(B3262,'cc Lookup'!A:E,5,0)</f>
        <v>HR</v>
      </c>
      <c r="AJ3262" t="s">
        <v>6738</v>
      </c>
      <c r="AK3262" t="str">
        <f t="shared" si="100"/>
        <v>E35211 Employee Resourcing</v>
      </c>
      <c r="AL3262" t="str">
        <f t="shared" si="101"/>
        <v>7310 Legal / Prof Fees</v>
      </c>
      <c r="AM3262" t="str">
        <f>VLOOKUP(W3262,Lookup!A:B,2,0)</f>
        <v>Other</v>
      </c>
    </row>
    <row r="3263" spans="1:39" x14ac:dyDescent="0.25">
      <c r="A3263" t="s">
        <v>33</v>
      </c>
      <c r="B3263" s="1" t="s">
        <v>2532</v>
      </c>
      <c r="C3263" s="1" t="s">
        <v>35</v>
      </c>
      <c r="D3263" s="1" t="s">
        <v>36</v>
      </c>
      <c r="E3263" s="1" t="s">
        <v>36</v>
      </c>
      <c r="F3263" s="1" t="s">
        <v>37</v>
      </c>
      <c r="G3263" t="s">
        <v>2533</v>
      </c>
      <c r="H3263" t="s">
        <v>39</v>
      </c>
      <c r="I3263" t="s">
        <v>40</v>
      </c>
      <c r="J3263" t="s">
        <v>40</v>
      </c>
      <c r="K3263" t="s">
        <v>40</v>
      </c>
      <c r="L3263" s="4">
        <v>-75</v>
      </c>
      <c r="M3263" s="2">
        <v>44348</v>
      </c>
      <c r="N3263" t="s">
        <v>55</v>
      </c>
      <c r="O3263" t="s">
        <v>56</v>
      </c>
      <c r="P3263" t="s">
        <v>4615</v>
      </c>
      <c r="Q3263" t="s">
        <v>4616</v>
      </c>
      <c r="R3263" t="s">
        <v>4617</v>
      </c>
      <c r="S3263" s="3">
        <v>44356</v>
      </c>
      <c r="T3263" t="s">
        <v>46</v>
      </c>
      <c r="U3263">
        <v>123</v>
      </c>
      <c r="V3263" t="s">
        <v>4516</v>
      </c>
      <c r="W3263" t="s">
        <v>4617</v>
      </c>
      <c r="Y3263" s="3">
        <v>44356</v>
      </c>
      <c r="AA3263" t="s">
        <v>4516</v>
      </c>
      <c r="AH3263" t="str">
        <f>VLOOKUP(B3263,'cc Lookup'!A:J,10,0)</f>
        <v>Human Resources</v>
      </c>
      <c r="AI3263" t="str">
        <f>VLOOKUP(B3263,'cc Lookup'!A:E,5,0)</f>
        <v>HR</v>
      </c>
      <c r="AJ3263" t="s">
        <v>6738</v>
      </c>
      <c r="AK3263" t="str">
        <f t="shared" si="100"/>
        <v>E35211 Employee Resourcing</v>
      </c>
      <c r="AL3263" t="str">
        <f t="shared" si="101"/>
        <v>7310 Legal / Prof Fees</v>
      </c>
      <c r="AM3263" t="str">
        <f>VLOOKUP(W3263,Lookup!A:B,2,0)</f>
        <v>Other</v>
      </c>
    </row>
    <row r="3264" spans="1:39" x14ac:dyDescent="0.25">
      <c r="A3264" t="s">
        <v>33</v>
      </c>
      <c r="B3264" s="1" t="s">
        <v>2532</v>
      </c>
      <c r="C3264" s="1" t="s">
        <v>35</v>
      </c>
      <c r="D3264" s="1" t="s">
        <v>36</v>
      </c>
      <c r="E3264" s="1" t="s">
        <v>36</v>
      </c>
      <c r="F3264" s="1" t="s">
        <v>37</v>
      </c>
      <c r="G3264" t="s">
        <v>2533</v>
      </c>
      <c r="H3264" t="s">
        <v>39</v>
      </c>
      <c r="I3264" t="s">
        <v>40</v>
      </c>
      <c r="J3264" t="s">
        <v>40</v>
      </c>
      <c r="K3264" t="s">
        <v>40</v>
      </c>
      <c r="L3264" s="4">
        <v>150</v>
      </c>
      <c r="M3264" s="2">
        <v>44348</v>
      </c>
      <c r="N3264" t="s">
        <v>311</v>
      </c>
      <c r="O3264" t="s">
        <v>56</v>
      </c>
      <c r="P3264" t="s">
        <v>4618</v>
      </c>
      <c r="Q3264" t="s">
        <v>4619</v>
      </c>
      <c r="R3264" t="s">
        <v>4620</v>
      </c>
      <c r="S3264" s="3">
        <v>44365</v>
      </c>
      <c r="T3264" t="s">
        <v>4621</v>
      </c>
      <c r="U3264">
        <v>19</v>
      </c>
      <c r="V3264" t="s">
        <v>4618</v>
      </c>
      <c r="W3264" t="s">
        <v>4620</v>
      </c>
      <c r="Y3264" s="3">
        <v>44365</v>
      </c>
      <c r="AA3264" t="s">
        <v>4618</v>
      </c>
      <c r="AH3264" t="str">
        <f>VLOOKUP(B3264,'cc Lookup'!A:J,10,0)</f>
        <v>Human Resources</v>
      </c>
      <c r="AI3264" t="str">
        <f>VLOOKUP(B3264,'cc Lookup'!A:E,5,0)</f>
        <v>HR</v>
      </c>
      <c r="AJ3264" t="s">
        <v>6738</v>
      </c>
      <c r="AK3264" t="str">
        <f t="shared" si="100"/>
        <v>E35211 Employee Resourcing</v>
      </c>
      <c r="AL3264" t="str">
        <f t="shared" si="101"/>
        <v>7310 Legal / Prof Fees</v>
      </c>
      <c r="AM3264" t="str">
        <f>VLOOKUP(W3264,Lookup!A:B,2,0)</f>
        <v>Other</v>
      </c>
    </row>
    <row r="3265" spans="1:39" x14ac:dyDescent="0.25">
      <c r="A3265" t="s">
        <v>33</v>
      </c>
      <c r="B3265" s="1" t="s">
        <v>2532</v>
      </c>
      <c r="C3265" s="1" t="s">
        <v>35</v>
      </c>
      <c r="D3265" s="1" t="s">
        <v>36</v>
      </c>
      <c r="E3265" s="1" t="s">
        <v>36</v>
      </c>
      <c r="F3265" s="1" t="s">
        <v>37</v>
      </c>
      <c r="G3265" t="s">
        <v>2533</v>
      </c>
      <c r="H3265" t="s">
        <v>39</v>
      </c>
      <c r="I3265" t="s">
        <v>40</v>
      </c>
      <c r="J3265" t="s">
        <v>40</v>
      </c>
      <c r="K3265" t="s">
        <v>40</v>
      </c>
      <c r="L3265" s="4">
        <v>1740</v>
      </c>
      <c r="M3265" s="2">
        <v>44593</v>
      </c>
      <c r="N3265" t="s">
        <v>41</v>
      </c>
      <c r="O3265" t="s">
        <v>42</v>
      </c>
      <c r="P3265" t="s">
        <v>5404</v>
      </c>
      <c r="Q3265" t="s">
        <v>5405</v>
      </c>
      <c r="R3265" t="s">
        <v>5386</v>
      </c>
      <c r="S3265" s="3">
        <v>44593</v>
      </c>
      <c r="T3265" t="s">
        <v>46</v>
      </c>
      <c r="U3265">
        <v>38</v>
      </c>
      <c r="V3265" t="s">
        <v>47</v>
      </c>
      <c r="W3265" t="s">
        <v>3346</v>
      </c>
      <c r="X3265">
        <v>44346926</v>
      </c>
      <c r="Y3265" s="3">
        <v>44592</v>
      </c>
      <c r="Z3265">
        <v>165097212</v>
      </c>
      <c r="AB3265" t="s">
        <v>49</v>
      </c>
      <c r="AD3265" t="s">
        <v>5417</v>
      </c>
      <c r="AE3265">
        <v>1</v>
      </c>
      <c r="AF3265">
        <v>1740</v>
      </c>
      <c r="AH3265" t="str">
        <f>VLOOKUP(B3265,'cc Lookup'!A:J,10,0)</f>
        <v>Human Resources</v>
      </c>
      <c r="AI3265" t="str">
        <f>VLOOKUP(B3265,'cc Lookup'!A:E,5,0)</f>
        <v>HR</v>
      </c>
      <c r="AJ3265" t="s">
        <v>6738</v>
      </c>
      <c r="AK3265" t="str">
        <f t="shared" si="100"/>
        <v>E35211 Employee Resourcing</v>
      </c>
      <c r="AL3265" t="str">
        <f t="shared" si="101"/>
        <v>7310 Legal / Prof Fees</v>
      </c>
      <c r="AM3265" t="str">
        <f>VLOOKUP(W3265,Lookup!A:B,2,0)</f>
        <v>Other</v>
      </c>
    </row>
    <row r="3266" spans="1:39" x14ac:dyDescent="0.25">
      <c r="A3266" t="s">
        <v>33</v>
      </c>
      <c r="B3266" s="1" t="s">
        <v>1186</v>
      </c>
      <c r="C3266" s="1" t="s">
        <v>35</v>
      </c>
      <c r="D3266" s="1" t="s">
        <v>36</v>
      </c>
      <c r="E3266" s="1" t="s">
        <v>36</v>
      </c>
      <c r="F3266" s="1" t="s">
        <v>37</v>
      </c>
      <c r="G3266" t="s">
        <v>1187</v>
      </c>
      <c r="H3266" t="s">
        <v>39</v>
      </c>
      <c r="I3266" t="s">
        <v>40</v>
      </c>
      <c r="J3266" t="s">
        <v>40</v>
      </c>
      <c r="K3266" t="s">
        <v>40</v>
      </c>
      <c r="L3266" s="4">
        <v>350</v>
      </c>
      <c r="M3266" s="2">
        <v>43466</v>
      </c>
      <c r="N3266" t="s">
        <v>311</v>
      </c>
      <c r="O3266" t="s">
        <v>56</v>
      </c>
      <c r="P3266" t="s">
        <v>1177</v>
      </c>
      <c r="Q3266" t="s">
        <v>1178</v>
      </c>
      <c r="R3266" t="s">
        <v>1179</v>
      </c>
      <c r="S3266" s="3">
        <v>43490</v>
      </c>
      <c r="T3266" t="s">
        <v>350</v>
      </c>
      <c r="U3266">
        <v>7</v>
      </c>
      <c r="V3266" t="s">
        <v>1180</v>
      </c>
      <c r="W3266" t="s">
        <v>1179</v>
      </c>
      <c r="Y3266" s="3">
        <v>43490</v>
      </c>
      <c r="AA3266" t="s">
        <v>1181</v>
      </c>
      <c r="AD3266" t="s">
        <v>432</v>
      </c>
      <c r="AH3266" t="str">
        <f>VLOOKUP(B3266,'cc Lookup'!A:J,10,0)</f>
        <v>Human Resources</v>
      </c>
      <c r="AI3266" t="str">
        <f>VLOOKUP(B3266,'cc Lookup'!A:E,5,0)</f>
        <v>HR</v>
      </c>
      <c r="AJ3266" t="s">
        <v>6735</v>
      </c>
      <c r="AK3266" t="str">
        <f t="shared" si="100"/>
        <v>E35212 HR Advisory Team</v>
      </c>
      <c r="AL3266" t="str">
        <f t="shared" si="101"/>
        <v>7310 Legal / Prof Fees</v>
      </c>
      <c r="AM3266" t="str">
        <f>VLOOKUP(W3266,Lookup!A:B,2,0)</f>
        <v>Other</v>
      </c>
    </row>
    <row r="3267" spans="1:39" x14ac:dyDescent="0.25">
      <c r="A3267" t="s">
        <v>33</v>
      </c>
      <c r="B3267" s="1" t="s">
        <v>1186</v>
      </c>
      <c r="C3267" s="1" t="s">
        <v>35</v>
      </c>
      <c r="D3267" s="1" t="s">
        <v>36</v>
      </c>
      <c r="E3267" s="1" t="s">
        <v>36</v>
      </c>
      <c r="F3267" s="1" t="s">
        <v>37</v>
      </c>
      <c r="G3267" t="s">
        <v>1187</v>
      </c>
      <c r="H3267" t="s">
        <v>39</v>
      </c>
      <c r="I3267" t="s">
        <v>40</v>
      </c>
      <c r="J3267" t="s">
        <v>40</v>
      </c>
      <c r="K3267" t="s">
        <v>40</v>
      </c>
      <c r="L3267" s="4">
        <v>1797.91</v>
      </c>
      <c r="M3267" s="2">
        <v>43466</v>
      </c>
      <c r="N3267" t="s">
        <v>311</v>
      </c>
      <c r="O3267" t="s">
        <v>56</v>
      </c>
      <c r="P3267" t="s">
        <v>1177</v>
      </c>
      <c r="Q3267" t="s">
        <v>1178</v>
      </c>
      <c r="R3267" t="s">
        <v>1179</v>
      </c>
      <c r="S3267" s="3">
        <v>43490</v>
      </c>
      <c r="T3267" t="s">
        <v>350</v>
      </c>
      <c r="U3267">
        <v>8</v>
      </c>
      <c r="V3267" t="s">
        <v>1182</v>
      </c>
      <c r="W3267" t="s">
        <v>1179</v>
      </c>
      <c r="Y3267" s="3">
        <v>43490</v>
      </c>
      <c r="AA3267" t="s">
        <v>1183</v>
      </c>
      <c r="AD3267" t="s">
        <v>569</v>
      </c>
      <c r="AH3267" t="str">
        <f>VLOOKUP(B3267,'cc Lookup'!A:J,10,0)</f>
        <v>Human Resources</v>
      </c>
      <c r="AI3267" t="str">
        <f>VLOOKUP(B3267,'cc Lookup'!A:E,5,0)</f>
        <v>HR</v>
      </c>
      <c r="AJ3267" t="s">
        <v>6735</v>
      </c>
      <c r="AK3267" t="str">
        <f t="shared" si="100"/>
        <v>E35212 HR Advisory Team</v>
      </c>
      <c r="AL3267" t="str">
        <f t="shared" si="101"/>
        <v>7310 Legal / Prof Fees</v>
      </c>
      <c r="AM3267" t="str">
        <f>VLOOKUP(W3267,Lookup!A:B,2,0)</f>
        <v>Other</v>
      </c>
    </row>
    <row r="3268" spans="1:39" x14ac:dyDescent="0.25">
      <c r="A3268" t="s">
        <v>33</v>
      </c>
      <c r="B3268" s="1" t="s">
        <v>1186</v>
      </c>
      <c r="C3268" s="1" t="s">
        <v>35</v>
      </c>
      <c r="D3268" s="1" t="s">
        <v>36</v>
      </c>
      <c r="E3268" s="1" t="s">
        <v>36</v>
      </c>
      <c r="F3268" s="1" t="s">
        <v>37</v>
      </c>
      <c r="G3268" t="s">
        <v>1187</v>
      </c>
      <c r="H3268" t="s">
        <v>39</v>
      </c>
      <c r="I3268" t="s">
        <v>40</v>
      </c>
      <c r="J3268" t="s">
        <v>40</v>
      </c>
      <c r="K3268" t="s">
        <v>40</v>
      </c>
      <c r="L3268" s="4">
        <v>8989.5499999999993</v>
      </c>
      <c r="M3268" s="2">
        <v>43466</v>
      </c>
      <c r="N3268" t="s">
        <v>311</v>
      </c>
      <c r="O3268" t="s">
        <v>56</v>
      </c>
      <c r="P3268" t="s">
        <v>1177</v>
      </c>
      <c r="Q3268" t="s">
        <v>1178</v>
      </c>
      <c r="R3268" t="s">
        <v>1179</v>
      </c>
      <c r="S3268" s="3">
        <v>43490</v>
      </c>
      <c r="T3268" t="s">
        <v>350</v>
      </c>
      <c r="U3268">
        <v>9</v>
      </c>
      <c r="V3268" t="s">
        <v>1184</v>
      </c>
      <c r="W3268" t="s">
        <v>1179</v>
      </c>
      <c r="Y3268" s="3">
        <v>43490</v>
      </c>
      <c r="AA3268" t="s">
        <v>1185</v>
      </c>
      <c r="AD3268" t="s">
        <v>569</v>
      </c>
      <c r="AH3268" t="str">
        <f>VLOOKUP(B3268,'cc Lookup'!A:J,10,0)</f>
        <v>Human Resources</v>
      </c>
      <c r="AI3268" t="str">
        <f>VLOOKUP(B3268,'cc Lookup'!A:E,5,0)</f>
        <v>HR</v>
      </c>
      <c r="AJ3268" t="s">
        <v>6735</v>
      </c>
      <c r="AK3268" t="str">
        <f t="shared" ref="AK3268:AK3331" si="102">B3268&amp;" "&amp;G3268</f>
        <v>E35212 HR Advisory Team</v>
      </c>
      <c r="AL3268" t="str">
        <f t="shared" ref="AL3268:AL3331" si="103">C3268&amp;" "&amp;H3268</f>
        <v>7310 Legal / Prof Fees</v>
      </c>
      <c r="AM3268" t="str">
        <f>VLOOKUP(W3268,Lookup!A:B,2,0)</f>
        <v>Other</v>
      </c>
    </row>
    <row r="3269" spans="1:39" x14ac:dyDescent="0.25">
      <c r="A3269" t="s">
        <v>33</v>
      </c>
      <c r="B3269" s="1" t="s">
        <v>1186</v>
      </c>
      <c r="C3269" s="1" t="s">
        <v>35</v>
      </c>
      <c r="D3269" s="1" t="s">
        <v>36</v>
      </c>
      <c r="E3269" s="1" t="s">
        <v>36</v>
      </c>
      <c r="F3269" s="1" t="s">
        <v>37</v>
      </c>
      <c r="G3269" t="s">
        <v>1187</v>
      </c>
      <c r="H3269" t="s">
        <v>39</v>
      </c>
      <c r="I3269" t="s">
        <v>40</v>
      </c>
      <c r="J3269" t="s">
        <v>40</v>
      </c>
      <c r="K3269" t="s">
        <v>40</v>
      </c>
      <c r="L3269" s="4">
        <v>600</v>
      </c>
      <c r="M3269" s="2">
        <v>43586</v>
      </c>
      <c r="N3269" t="s">
        <v>55</v>
      </c>
      <c r="O3269" t="s">
        <v>56</v>
      </c>
      <c r="P3269" t="s">
        <v>1795</v>
      </c>
      <c r="Q3269" t="s">
        <v>1796</v>
      </c>
      <c r="R3269" t="s">
        <v>1797</v>
      </c>
      <c r="S3269" s="3">
        <v>43622</v>
      </c>
      <c r="T3269" t="s">
        <v>1709</v>
      </c>
      <c r="U3269">
        <v>200</v>
      </c>
      <c r="V3269" t="s">
        <v>1798</v>
      </c>
      <c r="W3269" t="s">
        <v>1797</v>
      </c>
      <c r="Y3269" s="3">
        <v>43622</v>
      </c>
      <c r="AA3269" t="s">
        <v>1798</v>
      </c>
      <c r="AH3269" t="str">
        <f>VLOOKUP(B3269,'cc Lookup'!A:J,10,0)</f>
        <v>Human Resources</v>
      </c>
      <c r="AI3269" t="str">
        <f>VLOOKUP(B3269,'cc Lookup'!A:E,5,0)</f>
        <v>HR</v>
      </c>
      <c r="AJ3269" t="s">
        <v>6736</v>
      </c>
      <c r="AK3269" t="str">
        <f t="shared" si="102"/>
        <v>E35212 HR Advisory Team</v>
      </c>
      <c r="AL3269" t="str">
        <f t="shared" si="103"/>
        <v>7310 Legal / Prof Fees</v>
      </c>
      <c r="AM3269" t="str">
        <f>VLOOKUP(W3269,Lookup!A:B,2,0)</f>
        <v>Other</v>
      </c>
    </row>
    <row r="3270" spans="1:39" x14ac:dyDescent="0.25">
      <c r="A3270" t="s">
        <v>33</v>
      </c>
      <c r="B3270" s="1" t="s">
        <v>1186</v>
      </c>
      <c r="C3270" s="1" t="s">
        <v>35</v>
      </c>
      <c r="D3270" s="1" t="s">
        <v>36</v>
      </c>
      <c r="E3270" s="1" t="s">
        <v>36</v>
      </c>
      <c r="F3270" s="1" t="s">
        <v>37</v>
      </c>
      <c r="G3270" t="s">
        <v>1187</v>
      </c>
      <c r="H3270" t="s">
        <v>39</v>
      </c>
      <c r="I3270" t="s">
        <v>40</v>
      </c>
      <c r="J3270" t="s">
        <v>40</v>
      </c>
      <c r="K3270" t="s">
        <v>40</v>
      </c>
      <c r="L3270" s="4">
        <v>-600</v>
      </c>
      <c r="M3270" s="2">
        <v>43617</v>
      </c>
      <c r="N3270" t="s">
        <v>55</v>
      </c>
      <c r="O3270" t="s">
        <v>56</v>
      </c>
      <c r="P3270" t="s">
        <v>1923</v>
      </c>
      <c r="Q3270" t="s">
        <v>1924</v>
      </c>
      <c r="R3270" t="s">
        <v>1925</v>
      </c>
      <c r="S3270" s="3">
        <v>43627</v>
      </c>
      <c r="T3270" t="s">
        <v>46</v>
      </c>
      <c r="U3270">
        <v>200</v>
      </c>
      <c r="V3270" t="s">
        <v>1798</v>
      </c>
      <c r="W3270" t="s">
        <v>1925</v>
      </c>
      <c r="Y3270" s="3">
        <v>43627</v>
      </c>
      <c r="AA3270" t="s">
        <v>1798</v>
      </c>
      <c r="AH3270" t="str">
        <f>VLOOKUP(B3270,'cc Lookup'!A:J,10,0)</f>
        <v>Human Resources</v>
      </c>
      <c r="AI3270" t="str">
        <f>VLOOKUP(B3270,'cc Lookup'!A:E,5,0)</f>
        <v>HR</v>
      </c>
      <c r="AJ3270" t="s">
        <v>6736</v>
      </c>
      <c r="AK3270" t="str">
        <f t="shared" si="102"/>
        <v>E35212 HR Advisory Team</v>
      </c>
      <c r="AL3270" t="str">
        <f t="shared" si="103"/>
        <v>7310 Legal / Prof Fees</v>
      </c>
      <c r="AM3270" t="str">
        <f>VLOOKUP(W3270,Lookup!A:B,2,0)</f>
        <v>Other</v>
      </c>
    </row>
    <row r="3271" spans="1:39" x14ac:dyDescent="0.25">
      <c r="A3271" t="s">
        <v>33</v>
      </c>
      <c r="B3271" s="1" t="s">
        <v>1186</v>
      </c>
      <c r="C3271" s="1" t="s">
        <v>35</v>
      </c>
      <c r="D3271" s="1" t="s">
        <v>36</v>
      </c>
      <c r="E3271" s="1" t="s">
        <v>36</v>
      </c>
      <c r="F3271" s="1" t="s">
        <v>37</v>
      </c>
      <c r="G3271" t="s">
        <v>1187</v>
      </c>
      <c r="H3271" t="s">
        <v>39</v>
      </c>
      <c r="I3271" t="s">
        <v>40</v>
      </c>
      <c r="J3271" t="s">
        <v>40</v>
      </c>
      <c r="K3271" t="s">
        <v>40</v>
      </c>
      <c r="L3271" s="4">
        <v>600</v>
      </c>
      <c r="M3271" s="2">
        <v>43617</v>
      </c>
      <c r="N3271" t="s">
        <v>311</v>
      </c>
      <c r="O3271" t="s">
        <v>56</v>
      </c>
      <c r="P3271" t="s">
        <v>1926</v>
      </c>
      <c r="Q3271" t="s">
        <v>1927</v>
      </c>
      <c r="R3271" t="s">
        <v>1928</v>
      </c>
      <c r="S3271" s="3">
        <v>43634</v>
      </c>
      <c r="T3271" t="s">
        <v>641</v>
      </c>
      <c r="U3271">
        <v>9</v>
      </c>
      <c r="V3271" t="s">
        <v>642</v>
      </c>
      <c r="W3271" t="s">
        <v>1928</v>
      </c>
      <c r="Y3271" s="3">
        <v>43634</v>
      </c>
      <c r="AA3271" t="s">
        <v>642</v>
      </c>
      <c r="AH3271" t="str">
        <f>VLOOKUP(B3271,'cc Lookup'!A:J,10,0)</f>
        <v>Human Resources</v>
      </c>
      <c r="AI3271" t="str">
        <f>VLOOKUP(B3271,'cc Lookup'!A:E,5,0)</f>
        <v>HR</v>
      </c>
      <c r="AJ3271" t="s">
        <v>6736</v>
      </c>
      <c r="AK3271" t="str">
        <f t="shared" si="102"/>
        <v>E35212 HR Advisory Team</v>
      </c>
      <c r="AL3271" t="str">
        <f t="shared" si="103"/>
        <v>7310 Legal / Prof Fees</v>
      </c>
      <c r="AM3271" t="str">
        <f>VLOOKUP(W3271,Lookup!A:B,2,0)</f>
        <v>Other</v>
      </c>
    </row>
    <row r="3272" spans="1:39" x14ac:dyDescent="0.25">
      <c r="A3272" t="s">
        <v>33</v>
      </c>
      <c r="B3272" s="1" t="s">
        <v>1186</v>
      </c>
      <c r="C3272" s="1" t="s">
        <v>35</v>
      </c>
      <c r="D3272" s="1" t="s">
        <v>36</v>
      </c>
      <c r="E3272" s="1" t="s">
        <v>36</v>
      </c>
      <c r="F3272" s="1" t="s">
        <v>37</v>
      </c>
      <c r="G3272" t="s">
        <v>1187</v>
      </c>
      <c r="H3272" t="s">
        <v>39</v>
      </c>
      <c r="I3272" t="s">
        <v>40</v>
      </c>
      <c r="J3272" t="s">
        <v>40</v>
      </c>
      <c r="K3272" t="s">
        <v>40</v>
      </c>
      <c r="L3272" s="4">
        <v>-480</v>
      </c>
      <c r="M3272" s="2">
        <v>44136</v>
      </c>
      <c r="N3272" t="s">
        <v>311</v>
      </c>
      <c r="O3272" t="s">
        <v>56</v>
      </c>
      <c r="P3272" t="s">
        <v>3463</v>
      </c>
      <c r="Q3272" t="s">
        <v>3651</v>
      </c>
      <c r="R3272" t="s">
        <v>3652</v>
      </c>
      <c r="S3272" s="3">
        <v>44168</v>
      </c>
      <c r="T3272" t="s">
        <v>350</v>
      </c>
      <c r="U3272">
        <v>42</v>
      </c>
      <c r="V3272" t="s">
        <v>3672</v>
      </c>
      <c r="W3272" t="s">
        <v>3652</v>
      </c>
      <c r="Y3272" s="3">
        <v>44168</v>
      </c>
      <c r="AA3272" t="s">
        <v>3672</v>
      </c>
      <c r="AH3272" t="str">
        <f>VLOOKUP(B3272,'cc Lookup'!A:J,10,0)</f>
        <v>Human Resources</v>
      </c>
      <c r="AI3272" t="str">
        <f>VLOOKUP(B3272,'cc Lookup'!A:E,5,0)</f>
        <v>HR</v>
      </c>
      <c r="AJ3272" t="s">
        <v>6737</v>
      </c>
      <c r="AK3272" t="str">
        <f t="shared" si="102"/>
        <v>E35212 HR Advisory Team</v>
      </c>
      <c r="AL3272" t="str">
        <f t="shared" si="103"/>
        <v>7310 Legal / Prof Fees</v>
      </c>
      <c r="AM3272" t="str">
        <f>VLOOKUP(W3272,Lookup!A:B,2,0)</f>
        <v>Other</v>
      </c>
    </row>
    <row r="3273" spans="1:39" x14ac:dyDescent="0.25">
      <c r="A3273" t="s">
        <v>33</v>
      </c>
      <c r="B3273" s="1" t="s">
        <v>1186</v>
      </c>
      <c r="C3273" s="1" t="s">
        <v>35</v>
      </c>
      <c r="D3273" s="1" t="s">
        <v>36</v>
      </c>
      <c r="E3273" s="1" t="s">
        <v>36</v>
      </c>
      <c r="F3273" s="1" t="s">
        <v>37</v>
      </c>
      <c r="G3273" t="s">
        <v>1187</v>
      </c>
      <c r="H3273" t="s">
        <v>39</v>
      </c>
      <c r="I3273" t="s">
        <v>40</v>
      </c>
      <c r="J3273" t="s">
        <v>40</v>
      </c>
      <c r="K3273" t="s">
        <v>40</v>
      </c>
      <c r="L3273" s="4">
        <v>480</v>
      </c>
      <c r="M3273" s="2">
        <v>44136</v>
      </c>
      <c r="N3273" t="s">
        <v>1595</v>
      </c>
      <c r="O3273" t="s">
        <v>1596</v>
      </c>
      <c r="P3273" t="s">
        <v>1597</v>
      </c>
      <c r="Q3273" t="s">
        <v>3736</v>
      </c>
      <c r="R3273" t="s">
        <v>1599</v>
      </c>
      <c r="S3273" s="3">
        <v>44155</v>
      </c>
      <c r="T3273" t="s">
        <v>46</v>
      </c>
      <c r="U3273">
        <v>2</v>
      </c>
      <c r="V3273" t="s">
        <v>3737</v>
      </c>
      <c r="W3273" t="s">
        <v>3738</v>
      </c>
      <c r="X3273">
        <v>166747</v>
      </c>
      <c r="Y3273" s="3">
        <v>44155</v>
      </c>
      <c r="AA3273" t="s">
        <v>3739</v>
      </c>
      <c r="AB3273" t="s">
        <v>1603</v>
      </c>
      <c r="AC3273" t="s">
        <v>1604</v>
      </c>
      <c r="AH3273" t="str">
        <f>VLOOKUP(B3273,'cc Lookup'!A:J,10,0)</f>
        <v>Human Resources</v>
      </c>
      <c r="AI3273" t="str">
        <f>VLOOKUP(B3273,'cc Lookup'!A:E,5,0)</f>
        <v>HR</v>
      </c>
      <c r="AJ3273" t="s">
        <v>6737</v>
      </c>
      <c r="AK3273" t="str">
        <f t="shared" si="102"/>
        <v>E35212 HR Advisory Team</v>
      </c>
      <c r="AL3273" t="str">
        <f t="shared" si="103"/>
        <v>7310 Legal / Prof Fees</v>
      </c>
      <c r="AM3273" t="str">
        <f>VLOOKUP(W3273,Lookup!A:B,2,0)</f>
        <v>Legal</v>
      </c>
    </row>
    <row r="3274" spans="1:39" x14ac:dyDescent="0.25">
      <c r="A3274" t="s">
        <v>33</v>
      </c>
      <c r="B3274" s="1" t="s">
        <v>1186</v>
      </c>
      <c r="C3274" s="1" t="s">
        <v>35</v>
      </c>
      <c r="D3274" s="1" t="s">
        <v>36</v>
      </c>
      <c r="E3274" s="1" t="s">
        <v>36</v>
      </c>
      <c r="F3274" s="1" t="s">
        <v>37</v>
      </c>
      <c r="G3274" t="s">
        <v>1187</v>
      </c>
      <c r="H3274" t="s">
        <v>39</v>
      </c>
      <c r="I3274" t="s">
        <v>40</v>
      </c>
      <c r="J3274" t="s">
        <v>40</v>
      </c>
      <c r="K3274" t="s">
        <v>40</v>
      </c>
      <c r="L3274" s="4">
        <v>-420</v>
      </c>
      <c r="M3274" s="2">
        <v>44166</v>
      </c>
      <c r="N3274" t="s">
        <v>55</v>
      </c>
      <c r="O3274" t="s">
        <v>56</v>
      </c>
      <c r="P3274" t="s">
        <v>3895</v>
      </c>
      <c r="Q3274" t="s">
        <v>3896</v>
      </c>
      <c r="R3274" t="s">
        <v>3897</v>
      </c>
      <c r="S3274" s="3">
        <v>44202</v>
      </c>
      <c r="T3274" t="s">
        <v>350</v>
      </c>
      <c r="U3274">
        <v>10</v>
      </c>
      <c r="V3274" t="s">
        <v>3898</v>
      </c>
      <c r="W3274" t="s">
        <v>3897</v>
      </c>
      <c r="Y3274" s="3">
        <v>44202</v>
      </c>
      <c r="AA3274" t="s">
        <v>3898</v>
      </c>
      <c r="AH3274" t="str">
        <f>VLOOKUP(B3274,'cc Lookup'!A:J,10,0)</f>
        <v>Human Resources</v>
      </c>
      <c r="AI3274" t="str">
        <f>VLOOKUP(B3274,'cc Lookup'!A:E,5,0)</f>
        <v>HR</v>
      </c>
      <c r="AJ3274" t="s">
        <v>6737</v>
      </c>
      <c r="AK3274" t="str">
        <f t="shared" si="102"/>
        <v>E35212 HR Advisory Team</v>
      </c>
      <c r="AL3274" t="str">
        <f t="shared" si="103"/>
        <v>7310 Legal / Prof Fees</v>
      </c>
      <c r="AM3274" t="str">
        <f>VLOOKUP(W3274,Lookup!A:B,2,0)</f>
        <v>Other</v>
      </c>
    </row>
    <row r="3275" spans="1:39" x14ac:dyDescent="0.25">
      <c r="A3275" t="s">
        <v>33</v>
      </c>
      <c r="B3275" s="1" t="s">
        <v>1186</v>
      </c>
      <c r="C3275" s="1" t="s">
        <v>35</v>
      </c>
      <c r="D3275" s="1" t="s">
        <v>36</v>
      </c>
      <c r="E3275" s="1" t="s">
        <v>36</v>
      </c>
      <c r="F3275" s="1" t="s">
        <v>37</v>
      </c>
      <c r="G3275" t="s">
        <v>1187</v>
      </c>
      <c r="H3275" t="s">
        <v>39</v>
      </c>
      <c r="I3275" t="s">
        <v>40</v>
      </c>
      <c r="J3275" t="s">
        <v>40</v>
      </c>
      <c r="K3275" t="s">
        <v>40</v>
      </c>
      <c r="L3275" s="4">
        <v>420</v>
      </c>
      <c r="M3275" s="2">
        <v>44166</v>
      </c>
      <c r="N3275" t="s">
        <v>55</v>
      </c>
      <c r="O3275" t="s">
        <v>56</v>
      </c>
      <c r="P3275" t="s">
        <v>3895</v>
      </c>
      <c r="Q3275" t="s">
        <v>3901</v>
      </c>
      <c r="R3275" t="s">
        <v>3902</v>
      </c>
      <c r="S3275" s="3">
        <v>44203</v>
      </c>
      <c r="T3275" t="s">
        <v>350</v>
      </c>
      <c r="U3275">
        <v>10</v>
      </c>
      <c r="V3275" t="s">
        <v>3898</v>
      </c>
      <c r="W3275" t="s">
        <v>3902</v>
      </c>
      <c r="Y3275" s="3">
        <v>44203</v>
      </c>
      <c r="AA3275" t="s">
        <v>3898</v>
      </c>
      <c r="AH3275" t="str">
        <f>VLOOKUP(B3275,'cc Lookup'!A:J,10,0)</f>
        <v>Human Resources</v>
      </c>
      <c r="AI3275" t="str">
        <f>VLOOKUP(B3275,'cc Lookup'!A:E,5,0)</f>
        <v>HR</v>
      </c>
      <c r="AJ3275" t="s">
        <v>6737</v>
      </c>
      <c r="AK3275" t="str">
        <f t="shared" si="102"/>
        <v>E35212 HR Advisory Team</v>
      </c>
      <c r="AL3275" t="str">
        <f t="shared" si="103"/>
        <v>7310 Legal / Prof Fees</v>
      </c>
      <c r="AM3275" t="str">
        <f>VLOOKUP(W3275,Lookup!A:B,2,0)</f>
        <v>Other</v>
      </c>
    </row>
    <row r="3276" spans="1:39" x14ac:dyDescent="0.25">
      <c r="A3276" t="s">
        <v>33</v>
      </c>
      <c r="B3276" s="1" t="s">
        <v>1186</v>
      </c>
      <c r="C3276" s="1" t="s">
        <v>35</v>
      </c>
      <c r="D3276" s="1" t="s">
        <v>36</v>
      </c>
      <c r="E3276" s="1" t="s">
        <v>36</v>
      </c>
      <c r="F3276" s="1" t="s">
        <v>37</v>
      </c>
      <c r="G3276" t="s">
        <v>1187</v>
      </c>
      <c r="H3276" t="s">
        <v>39</v>
      </c>
      <c r="I3276" t="s">
        <v>40</v>
      </c>
      <c r="J3276" t="s">
        <v>40</v>
      </c>
      <c r="K3276" t="s">
        <v>40</v>
      </c>
      <c r="L3276" s="4">
        <v>-420</v>
      </c>
      <c r="M3276" s="2">
        <v>44166</v>
      </c>
      <c r="N3276" t="s">
        <v>311</v>
      </c>
      <c r="O3276" t="s">
        <v>56</v>
      </c>
      <c r="P3276" t="s">
        <v>3895</v>
      </c>
      <c r="Q3276" t="s">
        <v>3903</v>
      </c>
      <c r="R3276" t="s">
        <v>3904</v>
      </c>
      <c r="S3276" s="3">
        <v>44203</v>
      </c>
      <c r="T3276" t="s">
        <v>350</v>
      </c>
      <c r="U3276">
        <v>10</v>
      </c>
      <c r="V3276" t="s">
        <v>3898</v>
      </c>
      <c r="W3276" t="s">
        <v>3904</v>
      </c>
      <c r="Y3276" s="3">
        <v>44203</v>
      </c>
      <c r="AA3276" t="s">
        <v>3898</v>
      </c>
      <c r="AH3276" t="str">
        <f>VLOOKUP(B3276,'cc Lookup'!A:J,10,0)</f>
        <v>Human Resources</v>
      </c>
      <c r="AI3276" t="str">
        <f>VLOOKUP(B3276,'cc Lookup'!A:E,5,0)</f>
        <v>HR</v>
      </c>
      <c r="AJ3276" t="s">
        <v>6737</v>
      </c>
      <c r="AK3276" t="str">
        <f t="shared" si="102"/>
        <v>E35212 HR Advisory Team</v>
      </c>
      <c r="AL3276" t="str">
        <f t="shared" si="103"/>
        <v>7310 Legal / Prof Fees</v>
      </c>
      <c r="AM3276" t="str">
        <f>VLOOKUP(W3276,Lookup!A:B,2,0)</f>
        <v>Other</v>
      </c>
    </row>
    <row r="3277" spans="1:39" x14ac:dyDescent="0.25">
      <c r="A3277" t="s">
        <v>33</v>
      </c>
      <c r="B3277" s="1" t="s">
        <v>1186</v>
      </c>
      <c r="C3277" s="1" t="s">
        <v>35</v>
      </c>
      <c r="D3277" s="1" t="s">
        <v>36</v>
      </c>
      <c r="E3277" s="1" t="s">
        <v>36</v>
      </c>
      <c r="F3277" s="1" t="s">
        <v>37</v>
      </c>
      <c r="G3277" t="s">
        <v>1187</v>
      </c>
      <c r="H3277" t="s">
        <v>39</v>
      </c>
      <c r="I3277" t="s">
        <v>40</v>
      </c>
      <c r="J3277" t="s">
        <v>40</v>
      </c>
      <c r="K3277" t="s">
        <v>40</v>
      </c>
      <c r="L3277" s="4">
        <v>420</v>
      </c>
      <c r="M3277" s="2">
        <v>44166</v>
      </c>
      <c r="N3277" t="s">
        <v>1595</v>
      </c>
      <c r="O3277" t="s">
        <v>1596</v>
      </c>
      <c r="P3277" t="s">
        <v>1597</v>
      </c>
      <c r="Q3277" t="s">
        <v>3917</v>
      </c>
      <c r="R3277" t="s">
        <v>1599</v>
      </c>
      <c r="S3277" s="3">
        <v>44182</v>
      </c>
      <c r="T3277" t="s">
        <v>46</v>
      </c>
      <c r="U3277">
        <v>2</v>
      </c>
      <c r="V3277" t="s">
        <v>3918</v>
      </c>
      <c r="W3277" t="s">
        <v>3738</v>
      </c>
      <c r="X3277">
        <v>168428</v>
      </c>
      <c r="Y3277" s="3">
        <v>44182</v>
      </c>
      <c r="AA3277" t="s">
        <v>3919</v>
      </c>
      <c r="AB3277" t="s">
        <v>1603</v>
      </c>
      <c r="AC3277" t="s">
        <v>1604</v>
      </c>
      <c r="AH3277" t="str">
        <f>VLOOKUP(B3277,'cc Lookup'!A:J,10,0)</f>
        <v>Human Resources</v>
      </c>
      <c r="AI3277" t="str">
        <f>VLOOKUP(B3277,'cc Lookup'!A:E,5,0)</f>
        <v>HR</v>
      </c>
      <c r="AJ3277" t="s">
        <v>6737</v>
      </c>
      <c r="AK3277" t="str">
        <f t="shared" si="102"/>
        <v>E35212 HR Advisory Team</v>
      </c>
      <c r="AL3277" t="str">
        <f t="shared" si="103"/>
        <v>7310 Legal / Prof Fees</v>
      </c>
      <c r="AM3277" t="str">
        <f>VLOOKUP(W3277,Lookup!A:B,2,0)</f>
        <v>Legal</v>
      </c>
    </row>
    <row r="3278" spans="1:39" x14ac:dyDescent="0.25">
      <c r="A3278" t="s">
        <v>33</v>
      </c>
      <c r="B3278" s="1" t="s">
        <v>1186</v>
      </c>
      <c r="C3278" s="1" t="s">
        <v>35</v>
      </c>
      <c r="D3278" s="1" t="s">
        <v>36</v>
      </c>
      <c r="E3278" s="1" t="s">
        <v>36</v>
      </c>
      <c r="F3278" s="1" t="s">
        <v>37</v>
      </c>
      <c r="G3278" t="s">
        <v>1187</v>
      </c>
      <c r="H3278" t="s">
        <v>39</v>
      </c>
      <c r="I3278" t="s">
        <v>40</v>
      </c>
      <c r="J3278" t="s">
        <v>40</v>
      </c>
      <c r="K3278" t="s">
        <v>40</v>
      </c>
      <c r="L3278" s="4">
        <v>420</v>
      </c>
      <c r="M3278" s="2">
        <v>44197</v>
      </c>
      <c r="N3278" t="s">
        <v>55</v>
      </c>
      <c r="O3278" t="s">
        <v>56</v>
      </c>
      <c r="P3278" t="s">
        <v>4102</v>
      </c>
      <c r="Q3278" t="s">
        <v>4103</v>
      </c>
      <c r="R3278" t="s">
        <v>4104</v>
      </c>
      <c r="S3278" s="3">
        <v>44208</v>
      </c>
      <c r="T3278" t="s">
        <v>46</v>
      </c>
      <c r="U3278">
        <v>10</v>
      </c>
      <c r="V3278" t="s">
        <v>3898</v>
      </c>
      <c r="W3278" t="s">
        <v>4104</v>
      </c>
      <c r="Y3278" s="3">
        <v>44208</v>
      </c>
      <c r="AA3278" t="s">
        <v>3898</v>
      </c>
      <c r="AH3278" t="str">
        <f>VLOOKUP(B3278,'cc Lookup'!A:J,10,0)</f>
        <v>Human Resources</v>
      </c>
      <c r="AI3278" t="str">
        <f>VLOOKUP(B3278,'cc Lookup'!A:E,5,0)</f>
        <v>HR</v>
      </c>
      <c r="AJ3278" t="s">
        <v>6737</v>
      </c>
      <c r="AK3278" t="str">
        <f t="shared" si="102"/>
        <v>E35212 HR Advisory Team</v>
      </c>
      <c r="AL3278" t="str">
        <f t="shared" si="103"/>
        <v>7310 Legal / Prof Fees</v>
      </c>
      <c r="AM3278" t="str">
        <f>VLOOKUP(W3278,Lookup!A:B,2,0)</f>
        <v>Other</v>
      </c>
    </row>
    <row r="3279" spans="1:39" x14ac:dyDescent="0.25">
      <c r="A3279" t="s">
        <v>33</v>
      </c>
      <c r="B3279" s="1" t="s">
        <v>1186</v>
      </c>
      <c r="C3279" s="1" t="s">
        <v>35</v>
      </c>
      <c r="D3279" s="1" t="s">
        <v>36</v>
      </c>
      <c r="E3279" s="1" t="s">
        <v>36</v>
      </c>
      <c r="F3279" s="1" t="s">
        <v>37</v>
      </c>
      <c r="G3279" t="s">
        <v>1187</v>
      </c>
      <c r="H3279" t="s">
        <v>39</v>
      </c>
      <c r="I3279" t="s">
        <v>40</v>
      </c>
      <c r="J3279" t="s">
        <v>40</v>
      </c>
      <c r="K3279" t="s">
        <v>40</v>
      </c>
      <c r="L3279" s="4">
        <v>-420</v>
      </c>
      <c r="M3279" s="2">
        <v>44197</v>
      </c>
      <c r="N3279" t="s">
        <v>55</v>
      </c>
      <c r="O3279" t="s">
        <v>56</v>
      </c>
      <c r="P3279" t="s">
        <v>4105</v>
      </c>
      <c r="Q3279" t="s">
        <v>4106</v>
      </c>
      <c r="R3279" t="s">
        <v>4107</v>
      </c>
      <c r="S3279" s="3">
        <v>44208</v>
      </c>
      <c r="T3279" t="s">
        <v>46</v>
      </c>
      <c r="U3279">
        <v>10</v>
      </c>
      <c r="V3279" t="s">
        <v>3898</v>
      </c>
      <c r="W3279" t="s">
        <v>4107</v>
      </c>
      <c r="Y3279" s="3">
        <v>44208</v>
      </c>
      <c r="AA3279" t="s">
        <v>3898</v>
      </c>
      <c r="AH3279" t="str">
        <f>VLOOKUP(B3279,'cc Lookup'!A:J,10,0)</f>
        <v>Human Resources</v>
      </c>
      <c r="AI3279" t="str">
        <f>VLOOKUP(B3279,'cc Lookup'!A:E,5,0)</f>
        <v>HR</v>
      </c>
      <c r="AJ3279" t="s">
        <v>6737</v>
      </c>
      <c r="AK3279" t="str">
        <f t="shared" si="102"/>
        <v>E35212 HR Advisory Team</v>
      </c>
      <c r="AL3279" t="str">
        <f t="shared" si="103"/>
        <v>7310 Legal / Prof Fees</v>
      </c>
      <c r="AM3279" t="str">
        <f>VLOOKUP(W3279,Lookup!A:B,2,0)</f>
        <v>Other</v>
      </c>
    </row>
    <row r="3280" spans="1:39" x14ac:dyDescent="0.25">
      <c r="A3280" t="s">
        <v>33</v>
      </c>
      <c r="B3280" s="1" t="s">
        <v>1186</v>
      </c>
      <c r="C3280" s="1" t="s">
        <v>35</v>
      </c>
      <c r="D3280" s="1" t="s">
        <v>36</v>
      </c>
      <c r="E3280" s="1" t="s">
        <v>36</v>
      </c>
      <c r="F3280" s="1" t="s">
        <v>37</v>
      </c>
      <c r="G3280" t="s">
        <v>1187</v>
      </c>
      <c r="H3280" t="s">
        <v>39</v>
      </c>
      <c r="I3280" t="s">
        <v>40</v>
      </c>
      <c r="J3280" t="s">
        <v>40</v>
      </c>
      <c r="K3280" t="s">
        <v>40</v>
      </c>
      <c r="L3280" s="4">
        <v>4600</v>
      </c>
      <c r="M3280" s="2">
        <v>44197</v>
      </c>
      <c r="N3280" t="s">
        <v>41</v>
      </c>
      <c r="O3280" t="s">
        <v>42</v>
      </c>
      <c r="P3280" t="s">
        <v>4110</v>
      </c>
      <c r="Q3280" t="s">
        <v>4111</v>
      </c>
      <c r="R3280" t="s">
        <v>4063</v>
      </c>
      <c r="S3280" s="3">
        <v>44217</v>
      </c>
      <c r="T3280" t="s">
        <v>46</v>
      </c>
      <c r="U3280">
        <v>23</v>
      </c>
      <c r="V3280" t="s">
        <v>47</v>
      </c>
      <c r="W3280" t="s">
        <v>2374</v>
      </c>
      <c r="X3280">
        <v>5159</v>
      </c>
      <c r="Y3280" s="3">
        <v>44196</v>
      </c>
      <c r="Z3280">
        <v>165089631</v>
      </c>
      <c r="AB3280" t="s">
        <v>49</v>
      </c>
      <c r="AD3280" t="s">
        <v>4112</v>
      </c>
      <c r="AE3280">
        <v>1</v>
      </c>
      <c r="AF3280">
        <v>4600</v>
      </c>
      <c r="AH3280" t="str">
        <f>VLOOKUP(B3280,'cc Lookup'!A:J,10,0)</f>
        <v>Human Resources</v>
      </c>
      <c r="AI3280" t="str">
        <f>VLOOKUP(B3280,'cc Lookup'!A:E,5,0)</f>
        <v>HR</v>
      </c>
      <c r="AJ3280" t="s">
        <v>6737</v>
      </c>
      <c r="AK3280" t="str">
        <f t="shared" si="102"/>
        <v>E35212 HR Advisory Team</v>
      </c>
      <c r="AL3280" t="str">
        <f t="shared" si="103"/>
        <v>7310 Legal / Prof Fees</v>
      </c>
      <c r="AM3280" t="str">
        <f>VLOOKUP(W3280,Lookup!A:B,2,0)</f>
        <v>Other</v>
      </c>
    </row>
    <row r="3281" spans="1:39" x14ac:dyDescent="0.25">
      <c r="A3281" t="s">
        <v>33</v>
      </c>
      <c r="B3281" s="1" t="s">
        <v>1186</v>
      </c>
      <c r="C3281" s="1" t="s">
        <v>35</v>
      </c>
      <c r="D3281" s="1" t="s">
        <v>36</v>
      </c>
      <c r="E3281" s="1" t="s">
        <v>36</v>
      </c>
      <c r="F3281" s="1" t="s">
        <v>37</v>
      </c>
      <c r="G3281" t="s">
        <v>1187</v>
      </c>
      <c r="H3281" t="s">
        <v>39</v>
      </c>
      <c r="I3281" t="s">
        <v>40</v>
      </c>
      <c r="J3281" t="s">
        <v>40</v>
      </c>
      <c r="K3281" t="s">
        <v>40</v>
      </c>
      <c r="L3281" s="4">
        <v>-4600</v>
      </c>
      <c r="M3281" s="2">
        <v>44228</v>
      </c>
      <c r="N3281" t="s">
        <v>311</v>
      </c>
      <c r="O3281" t="s">
        <v>56</v>
      </c>
      <c r="P3281" t="s">
        <v>4204</v>
      </c>
      <c r="Q3281" t="s">
        <v>4205</v>
      </c>
      <c r="R3281" t="s">
        <v>4206</v>
      </c>
      <c r="S3281" s="3">
        <v>44259</v>
      </c>
      <c r="T3281" t="s">
        <v>350</v>
      </c>
      <c r="U3281">
        <v>4</v>
      </c>
      <c r="V3281" t="s">
        <v>4222</v>
      </c>
      <c r="W3281" t="s">
        <v>4206</v>
      </c>
      <c r="Y3281" s="3">
        <v>44259</v>
      </c>
      <c r="AA3281" t="s">
        <v>4223</v>
      </c>
      <c r="AD3281" t="s">
        <v>4112</v>
      </c>
      <c r="AH3281" t="str">
        <f>VLOOKUP(B3281,'cc Lookup'!A:J,10,0)</f>
        <v>Human Resources</v>
      </c>
      <c r="AI3281" t="str">
        <f>VLOOKUP(B3281,'cc Lookup'!A:E,5,0)</f>
        <v>HR</v>
      </c>
      <c r="AJ3281" t="s">
        <v>6737</v>
      </c>
      <c r="AK3281" t="str">
        <f t="shared" si="102"/>
        <v>E35212 HR Advisory Team</v>
      </c>
      <c r="AL3281" t="str">
        <f t="shared" si="103"/>
        <v>7310 Legal / Prof Fees</v>
      </c>
      <c r="AM3281" t="str">
        <f>VLOOKUP(W3281,Lookup!A:B,2,0)</f>
        <v>Other</v>
      </c>
    </row>
    <row r="3282" spans="1:39" x14ac:dyDescent="0.25">
      <c r="A3282" t="s">
        <v>33</v>
      </c>
      <c r="B3282" s="1" t="s">
        <v>1186</v>
      </c>
      <c r="C3282" s="1" t="s">
        <v>35</v>
      </c>
      <c r="D3282" s="1" t="s">
        <v>36</v>
      </c>
      <c r="E3282" s="1" t="s">
        <v>36</v>
      </c>
      <c r="F3282" s="1" t="s">
        <v>37</v>
      </c>
      <c r="G3282" t="s">
        <v>1187</v>
      </c>
      <c r="H3282" t="s">
        <v>39</v>
      </c>
      <c r="I3282" t="s">
        <v>40</v>
      </c>
      <c r="J3282" t="s">
        <v>40</v>
      </c>
      <c r="K3282" t="s">
        <v>40</v>
      </c>
      <c r="L3282" s="4">
        <v>-10500</v>
      </c>
      <c r="M3282" s="2">
        <v>44317</v>
      </c>
      <c r="N3282" t="s">
        <v>311</v>
      </c>
      <c r="O3282" t="s">
        <v>56</v>
      </c>
      <c r="P3282" t="s">
        <v>4496</v>
      </c>
      <c r="Q3282" t="s">
        <v>4497</v>
      </c>
      <c r="R3282" t="s">
        <v>4498</v>
      </c>
      <c r="S3282" s="3">
        <v>44351</v>
      </c>
      <c r="T3282" t="s">
        <v>350</v>
      </c>
      <c r="U3282">
        <v>289</v>
      </c>
      <c r="V3282" t="s">
        <v>4499</v>
      </c>
      <c r="W3282" t="s">
        <v>4498</v>
      </c>
      <c r="Y3282" s="3">
        <v>44351</v>
      </c>
      <c r="AA3282" t="s">
        <v>4500</v>
      </c>
      <c r="AD3282" t="s">
        <v>4501</v>
      </c>
      <c r="AH3282" t="str">
        <f>VLOOKUP(B3282,'cc Lookup'!A:J,10,0)</f>
        <v>Human Resources</v>
      </c>
      <c r="AI3282" t="str">
        <f>VLOOKUP(B3282,'cc Lookup'!A:E,5,0)</f>
        <v>HR</v>
      </c>
      <c r="AJ3282" t="s">
        <v>6738</v>
      </c>
      <c r="AK3282" t="str">
        <f t="shared" si="102"/>
        <v>E35212 HR Advisory Team</v>
      </c>
      <c r="AL3282" t="str">
        <f t="shared" si="103"/>
        <v>7310 Legal / Prof Fees</v>
      </c>
      <c r="AM3282" t="str">
        <f>VLOOKUP(W3282,Lookup!A:B,2,0)</f>
        <v>Other</v>
      </c>
    </row>
    <row r="3283" spans="1:39" x14ac:dyDescent="0.25">
      <c r="A3283" t="s">
        <v>33</v>
      </c>
      <c r="B3283" s="1" t="s">
        <v>1186</v>
      </c>
      <c r="C3283" s="1" t="s">
        <v>35</v>
      </c>
      <c r="D3283" s="1" t="s">
        <v>36</v>
      </c>
      <c r="E3283" s="1" t="s">
        <v>36</v>
      </c>
      <c r="F3283" s="1" t="s">
        <v>37</v>
      </c>
      <c r="G3283" t="s">
        <v>1187</v>
      </c>
      <c r="H3283" t="s">
        <v>39</v>
      </c>
      <c r="I3283" t="s">
        <v>40</v>
      </c>
      <c r="J3283" t="s">
        <v>40</v>
      </c>
      <c r="K3283" t="s">
        <v>40</v>
      </c>
      <c r="L3283" s="4">
        <v>10500</v>
      </c>
      <c r="M3283" s="2">
        <v>44317</v>
      </c>
      <c r="N3283" t="s">
        <v>41</v>
      </c>
      <c r="O3283" t="s">
        <v>42</v>
      </c>
      <c r="P3283" t="s">
        <v>4517</v>
      </c>
      <c r="Q3283" t="s">
        <v>4518</v>
      </c>
      <c r="R3283" t="s">
        <v>4482</v>
      </c>
      <c r="S3283" s="3">
        <v>44333</v>
      </c>
      <c r="T3283" t="s">
        <v>46</v>
      </c>
      <c r="U3283">
        <v>32</v>
      </c>
      <c r="V3283" t="s">
        <v>47</v>
      </c>
      <c r="W3283" t="s">
        <v>4519</v>
      </c>
      <c r="X3283">
        <v>60</v>
      </c>
      <c r="Y3283" s="3">
        <v>44306</v>
      </c>
      <c r="Z3283">
        <v>165091799</v>
      </c>
      <c r="AB3283" t="s">
        <v>49</v>
      </c>
      <c r="AD3283" t="s">
        <v>4501</v>
      </c>
      <c r="AE3283">
        <v>1</v>
      </c>
      <c r="AF3283">
        <v>10500</v>
      </c>
      <c r="AH3283" t="str">
        <f>VLOOKUP(B3283,'cc Lookup'!A:J,10,0)</f>
        <v>Human Resources</v>
      </c>
      <c r="AI3283" t="str">
        <f>VLOOKUP(B3283,'cc Lookup'!A:E,5,0)</f>
        <v>HR</v>
      </c>
      <c r="AJ3283" t="s">
        <v>6738</v>
      </c>
      <c r="AK3283" t="str">
        <f t="shared" si="102"/>
        <v>E35212 HR Advisory Team</v>
      </c>
      <c r="AL3283" t="str">
        <f t="shared" si="103"/>
        <v>7310 Legal / Prof Fees</v>
      </c>
      <c r="AM3283" t="str">
        <f>VLOOKUP(W3283,Lookup!A:B,2,0)</f>
        <v>Prof</v>
      </c>
    </row>
    <row r="3284" spans="1:39" x14ac:dyDescent="0.25">
      <c r="A3284" t="s">
        <v>33</v>
      </c>
      <c r="B3284" s="1" t="s">
        <v>1186</v>
      </c>
      <c r="C3284" s="1" t="s">
        <v>35</v>
      </c>
      <c r="D3284" s="1" t="s">
        <v>36</v>
      </c>
      <c r="E3284" s="1" t="s">
        <v>36</v>
      </c>
      <c r="F3284" s="1" t="s">
        <v>37</v>
      </c>
      <c r="G3284" t="s">
        <v>1187</v>
      </c>
      <c r="H3284" t="s">
        <v>39</v>
      </c>
      <c r="I3284" t="s">
        <v>40</v>
      </c>
      <c r="J3284" t="s">
        <v>40</v>
      </c>
      <c r="K3284" t="s">
        <v>40</v>
      </c>
      <c r="L3284" s="4">
        <v>25200</v>
      </c>
      <c r="M3284" s="2">
        <v>44317</v>
      </c>
      <c r="N3284" t="s">
        <v>41</v>
      </c>
      <c r="O3284" t="s">
        <v>42</v>
      </c>
      <c r="P3284" t="s">
        <v>4517</v>
      </c>
      <c r="Q3284" t="s">
        <v>4518</v>
      </c>
      <c r="R3284" t="s">
        <v>4482</v>
      </c>
      <c r="S3284" s="3">
        <v>44333</v>
      </c>
      <c r="T3284" t="s">
        <v>46</v>
      </c>
      <c r="U3284">
        <v>32</v>
      </c>
      <c r="V3284" t="s">
        <v>47</v>
      </c>
      <c r="W3284" t="s">
        <v>4519</v>
      </c>
      <c r="X3284">
        <v>60</v>
      </c>
      <c r="Y3284" s="3">
        <v>44306</v>
      </c>
      <c r="Z3284">
        <v>165091799</v>
      </c>
      <c r="AB3284" t="s">
        <v>49</v>
      </c>
      <c r="AD3284" t="s">
        <v>4501</v>
      </c>
      <c r="AE3284">
        <v>1</v>
      </c>
      <c r="AF3284">
        <v>12600</v>
      </c>
      <c r="AH3284" t="str">
        <f>VLOOKUP(B3284,'cc Lookup'!A:J,10,0)</f>
        <v>Human Resources</v>
      </c>
      <c r="AI3284" t="str">
        <f>VLOOKUP(B3284,'cc Lookup'!A:E,5,0)</f>
        <v>HR</v>
      </c>
      <c r="AJ3284" t="s">
        <v>6738</v>
      </c>
      <c r="AK3284" t="str">
        <f t="shared" si="102"/>
        <v>E35212 HR Advisory Team</v>
      </c>
      <c r="AL3284" t="str">
        <f t="shared" si="103"/>
        <v>7310 Legal / Prof Fees</v>
      </c>
      <c r="AM3284" t="str">
        <f>VLOOKUP(W3284,Lookup!A:B,2,0)</f>
        <v>Prof</v>
      </c>
    </row>
    <row r="3285" spans="1:39" x14ac:dyDescent="0.25">
      <c r="A3285" t="s">
        <v>33</v>
      </c>
      <c r="B3285" s="1" t="s">
        <v>1186</v>
      </c>
      <c r="C3285" s="1" t="s">
        <v>35</v>
      </c>
      <c r="D3285" s="1" t="s">
        <v>36</v>
      </c>
      <c r="E3285" s="1" t="s">
        <v>36</v>
      </c>
      <c r="F3285" s="1" t="s">
        <v>37</v>
      </c>
      <c r="G3285" t="s">
        <v>1187</v>
      </c>
      <c r="H3285" t="s">
        <v>39</v>
      </c>
      <c r="I3285" t="s">
        <v>40</v>
      </c>
      <c r="J3285" t="s">
        <v>40</v>
      </c>
      <c r="K3285" t="s">
        <v>40</v>
      </c>
      <c r="L3285" s="4">
        <v>-25200</v>
      </c>
      <c r="M3285" s="2">
        <v>44317</v>
      </c>
      <c r="N3285" t="s">
        <v>41</v>
      </c>
      <c r="O3285" t="s">
        <v>42</v>
      </c>
      <c r="P3285" t="s">
        <v>4517</v>
      </c>
      <c r="Q3285" t="s">
        <v>4518</v>
      </c>
      <c r="R3285" t="s">
        <v>4482</v>
      </c>
      <c r="S3285" s="3">
        <v>44333</v>
      </c>
      <c r="T3285" t="s">
        <v>46</v>
      </c>
      <c r="U3285">
        <v>33</v>
      </c>
      <c r="V3285" t="s">
        <v>47</v>
      </c>
      <c r="W3285" t="s">
        <v>4519</v>
      </c>
      <c r="X3285">
        <v>60</v>
      </c>
      <c r="Y3285" s="3">
        <v>44306</v>
      </c>
      <c r="Z3285">
        <v>165091799</v>
      </c>
      <c r="AB3285" t="s">
        <v>49</v>
      </c>
      <c r="AD3285" t="s">
        <v>4501</v>
      </c>
      <c r="AE3285">
        <v>1</v>
      </c>
      <c r="AF3285">
        <v>-12600</v>
      </c>
      <c r="AH3285" t="str">
        <f>VLOOKUP(B3285,'cc Lookup'!A:J,10,0)</f>
        <v>Human Resources</v>
      </c>
      <c r="AI3285" t="str">
        <f>VLOOKUP(B3285,'cc Lookup'!A:E,5,0)</f>
        <v>HR</v>
      </c>
      <c r="AJ3285" t="s">
        <v>6738</v>
      </c>
      <c r="AK3285" t="str">
        <f t="shared" si="102"/>
        <v>E35212 HR Advisory Team</v>
      </c>
      <c r="AL3285" t="str">
        <f t="shared" si="103"/>
        <v>7310 Legal / Prof Fees</v>
      </c>
      <c r="AM3285" t="str">
        <f>VLOOKUP(W3285,Lookup!A:B,2,0)</f>
        <v>Prof</v>
      </c>
    </row>
    <row r="3286" spans="1:39" x14ac:dyDescent="0.25">
      <c r="A3286" t="s">
        <v>33</v>
      </c>
      <c r="B3286" s="1" t="s">
        <v>1186</v>
      </c>
      <c r="C3286" s="1" t="s">
        <v>35</v>
      </c>
      <c r="D3286" s="1" t="s">
        <v>36</v>
      </c>
      <c r="E3286" s="1" t="s">
        <v>36</v>
      </c>
      <c r="F3286" s="1" t="s">
        <v>37</v>
      </c>
      <c r="G3286" t="s">
        <v>1187</v>
      </c>
      <c r="H3286" t="s">
        <v>39</v>
      </c>
      <c r="I3286" t="s">
        <v>40</v>
      </c>
      <c r="J3286" t="s">
        <v>40</v>
      </c>
      <c r="K3286" t="s">
        <v>40</v>
      </c>
      <c r="L3286" s="4">
        <v>-2100</v>
      </c>
      <c r="M3286" s="2">
        <v>44348</v>
      </c>
      <c r="N3286" t="s">
        <v>311</v>
      </c>
      <c r="O3286" t="s">
        <v>56</v>
      </c>
      <c r="P3286" t="s">
        <v>4607</v>
      </c>
      <c r="Q3286" t="s">
        <v>4608</v>
      </c>
      <c r="R3286" t="s">
        <v>4609</v>
      </c>
      <c r="S3286" s="3">
        <v>44383</v>
      </c>
      <c r="T3286" t="s">
        <v>350</v>
      </c>
      <c r="U3286">
        <v>242</v>
      </c>
      <c r="V3286" t="s">
        <v>4610</v>
      </c>
      <c r="W3286" t="s">
        <v>4609</v>
      </c>
      <c r="Y3286" s="3">
        <v>44383</v>
      </c>
      <c r="AA3286" t="s">
        <v>4611</v>
      </c>
      <c r="AD3286" t="s">
        <v>4501</v>
      </c>
      <c r="AH3286" t="str">
        <f>VLOOKUP(B3286,'cc Lookup'!A:J,10,0)</f>
        <v>Human Resources</v>
      </c>
      <c r="AI3286" t="str">
        <f>VLOOKUP(B3286,'cc Lookup'!A:E,5,0)</f>
        <v>HR</v>
      </c>
      <c r="AJ3286" t="s">
        <v>6738</v>
      </c>
      <c r="AK3286" t="str">
        <f t="shared" si="102"/>
        <v>E35212 HR Advisory Team</v>
      </c>
      <c r="AL3286" t="str">
        <f t="shared" si="103"/>
        <v>7310 Legal / Prof Fees</v>
      </c>
      <c r="AM3286" t="str">
        <f>VLOOKUP(W3286,Lookup!A:B,2,0)</f>
        <v>Other</v>
      </c>
    </row>
    <row r="3287" spans="1:39" x14ac:dyDescent="0.25">
      <c r="A3287" t="s">
        <v>33</v>
      </c>
      <c r="B3287" s="1" t="s">
        <v>1186</v>
      </c>
      <c r="C3287" s="1" t="s">
        <v>35</v>
      </c>
      <c r="D3287" s="1" t="s">
        <v>36</v>
      </c>
      <c r="E3287" s="1" t="s">
        <v>36</v>
      </c>
      <c r="F3287" s="1" t="s">
        <v>37</v>
      </c>
      <c r="G3287" t="s">
        <v>1187</v>
      </c>
      <c r="H3287" t="s">
        <v>39</v>
      </c>
      <c r="I3287" t="s">
        <v>40</v>
      </c>
      <c r="J3287" t="s">
        <v>40</v>
      </c>
      <c r="K3287" t="s">
        <v>40</v>
      </c>
      <c r="L3287" s="4">
        <v>2100</v>
      </c>
      <c r="M3287" s="2">
        <v>44348</v>
      </c>
      <c r="N3287" t="s">
        <v>311</v>
      </c>
      <c r="O3287" t="s">
        <v>56</v>
      </c>
      <c r="P3287" t="s">
        <v>4622</v>
      </c>
      <c r="Q3287" t="s">
        <v>4623</v>
      </c>
      <c r="R3287" t="s">
        <v>4624</v>
      </c>
      <c r="S3287" s="3">
        <v>44372</v>
      </c>
      <c r="T3287" t="s">
        <v>2266</v>
      </c>
      <c r="U3287">
        <v>1318</v>
      </c>
      <c r="V3287" t="s">
        <v>4625</v>
      </c>
      <c r="W3287" t="s">
        <v>4624</v>
      </c>
      <c r="Y3287" s="3">
        <v>44372</v>
      </c>
      <c r="AA3287" t="s">
        <v>4626</v>
      </c>
      <c r="AD3287" t="s">
        <v>4501</v>
      </c>
      <c r="AH3287" t="str">
        <f>VLOOKUP(B3287,'cc Lookup'!A:J,10,0)</f>
        <v>Human Resources</v>
      </c>
      <c r="AI3287" t="str">
        <f>VLOOKUP(B3287,'cc Lookup'!A:E,5,0)</f>
        <v>HR</v>
      </c>
      <c r="AJ3287" t="s">
        <v>6738</v>
      </c>
      <c r="AK3287" t="str">
        <f t="shared" si="102"/>
        <v>E35212 HR Advisory Team</v>
      </c>
      <c r="AL3287" t="str">
        <f t="shared" si="103"/>
        <v>7310 Legal / Prof Fees</v>
      </c>
      <c r="AM3287" t="str">
        <f>VLOOKUP(W3287,Lookup!A:B,2,0)</f>
        <v>Other</v>
      </c>
    </row>
    <row r="3288" spans="1:39" x14ac:dyDescent="0.25">
      <c r="A3288" t="s">
        <v>33</v>
      </c>
      <c r="B3288" s="1" t="s">
        <v>1186</v>
      </c>
      <c r="C3288" s="1" t="s">
        <v>35</v>
      </c>
      <c r="D3288" s="1" t="s">
        <v>36</v>
      </c>
      <c r="E3288" s="1" t="s">
        <v>36</v>
      </c>
      <c r="F3288" s="1" t="s">
        <v>37</v>
      </c>
      <c r="G3288" t="s">
        <v>1187</v>
      </c>
      <c r="H3288" t="s">
        <v>39</v>
      </c>
      <c r="I3288" t="s">
        <v>40</v>
      </c>
      <c r="J3288" t="s">
        <v>40</v>
      </c>
      <c r="K3288" t="s">
        <v>40</v>
      </c>
      <c r="L3288" s="4">
        <v>2100</v>
      </c>
      <c r="M3288" s="2">
        <v>44593</v>
      </c>
      <c r="N3288" t="s">
        <v>311</v>
      </c>
      <c r="O3288" t="s">
        <v>56</v>
      </c>
      <c r="P3288" t="s">
        <v>3463</v>
      </c>
      <c r="Q3288" t="s">
        <v>5418</v>
      </c>
      <c r="R3288" t="s">
        <v>5419</v>
      </c>
      <c r="S3288" s="3">
        <v>44624</v>
      </c>
      <c r="T3288" t="s">
        <v>350</v>
      </c>
      <c r="U3288">
        <v>2</v>
      </c>
      <c r="V3288" t="s">
        <v>5420</v>
      </c>
      <c r="W3288" t="s">
        <v>5419</v>
      </c>
      <c r="Y3288" s="3">
        <v>44624</v>
      </c>
      <c r="AA3288" t="s">
        <v>5421</v>
      </c>
      <c r="AD3288" t="s">
        <v>4501</v>
      </c>
      <c r="AH3288" t="str">
        <f>VLOOKUP(B3288,'cc Lookup'!A:J,10,0)</f>
        <v>Human Resources</v>
      </c>
      <c r="AI3288" t="str">
        <f>VLOOKUP(B3288,'cc Lookup'!A:E,5,0)</f>
        <v>HR</v>
      </c>
      <c r="AJ3288" t="s">
        <v>6738</v>
      </c>
      <c r="AK3288" t="str">
        <f t="shared" si="102"/>
        <v>E35212 HR Advisory Team</v>
      </c>
      <c r="AL3288" t="str">
        <f t="shared" si="103"/>
        <v>7310 Legal / Prof Fees</v>
      </c>
      <c r="AM3288" t="str">
        <f>VLOOKUP(W3288,Lookup!A:B,2,0)</f>
        <v>Other</v>
      </c>
    </row>
    <row r="3289" spans="1:39" x14ac:dyDescent="0.25">
      <c r="A3289" t="s">
        <v>33</v>
      </c>
      <c r="B3289" s="1" t="s">
        <v>1186</v>
      </c>
      <c r="C3289" s="1" t="s">
        <v>35</v>
      </c>
      <c r="D3289" s="1" t="s">
        <v>36</v>
      </c>
      <c r="E3289" s="1" t="s">
        <v>36</v>
      </c>
      <c r="F3289" s="1" t="s">
        <v>37</v>
      </c>
      <c r="G3289" t="s">
        <v>1187</v>
      </c>
      <c r="H3289" t="s">
        <v>39</v>
      </c>
      <c r="I3289" t="s">
        <v>40</v>
      </c>
      <c r="J3289" t="s">
        <v>40</v>
      </c>
      <c r="K3289" t="s">
        <v>40</v>
      </c>
      <c r="L3289" s="4">
        <v>-2100</v>
      </c>
      <c r="M3289" s="2">
        <v>44593</v>
      </c>
      <c r="N3289" t="s">
        <v>311</v>
      </c>
      <c r="O3289" t="s">
        <v>56</v>
      </c>
      <c r="P3289" t="s">
        <v>5422</v>
      </c>
      <c r="Q3289" t="s">
        <v>5423</v>
      </c>
      <c r="R3289" t="s">
        <v>5424</v>
      </c>
      <c r="S3289" s="3">
        <v>44621</v>
      </c>
      <c r="T3289" t="s">
        <v>2266</v>
      </c>
      <c r="U3289">
        <v>872</v>
      </c>
      <c r="V3289" t="s">
        <v>5425</v>
      </c>
      <c r="W3289" t="s">
        <v>5424</v>
      </c>
      <c r="Y3289" s="3">
        <v>44621</v>
      </c>
      <c r="AA3289" t="s">
        <v>5426</v>
      </c>
      <c r="AD3289" t="s">
        <v>4501</v>
      </c>
      <c r="AH3289" t="str">
        <f>VLOOKUP(B3289,'cc Lookup'!A:J,10,0)</f>
        <v>Human Resources</v>
      </c>
      <c r="AI3289" t="str">
        <f>VLOOKUP(B3289,'cc Lookup'!A:E,5,0)</f>
        <v>HR</v>
      </c>
      <c r="AJ3289" t="s">
        <v>6738</v>
      </c>
      <c r="AK3289" t="str">
        <f t="shared" si="102"/>
        <v>E35212 HR Advisory Team</v>
      </c>
      <c r="AL3289" t="str">
        <f t="shared" si="103"/>
        <v>7310 Legal / Prof Fees</v>
      </c>
      <c r="AM3289" t="str">
        <f>VLOOKUP(W3289,Lookup!A:B,2,0)</f>
        <v>Other</v>
      </c>
    </row>
    <row r="3290" spans="1:39" x14ac:dyDescent="0.25">
      <c r="A3290" t="s">
        <v>33</v>
      </c>
      <c r="B3290" s="1" t="s">
        <v>2214</v>
      </c>
      <c r="C3290" s="1" t="s">
        <v>35</v>
      </c>
      <c r="D3290" s="1" t="s">
        <v>36</v>
      </c>
      <c r="E3290" s="1" t="s">
        <v>36</v>
      </c>
      <c r="F3290" s="1" t="s">
        <v>37</v>
      </c>
      <c r="G3290" t="s">
        <v>2215</v>
      </c>
      <c r="H3290" t="s">
        <v>39</v>
      </c>
      <c r="I3290" t="s">
        <v>40</v>
      </c>
      <c r="J3290" t="s">
        <v>40</v>
      </c>
      <c r="K3290" t="s">
        <v>40</v>
      </c>
      <c r="L3290" s="4">
        <v>1500</v>
      </c>
      <c r="M3290" s="2">
        <v>43709</v>
      </c>
      <c r="N3290" t="s">
        <v>41</v>
      </c>
      <c r="O3290" t="s">
        <v>42</v>
      </c>
      <c r="P3290" t="s">
        <v>2196</v>
      </c>
      <c r="Q3290" t="s">
        <v>2197</v>
      </c>
      <c r="R3290" t="s">
        <v>2198</v>
      </c>
      <c r="S3290" s="3">
        <v>43718</v>
      </c>
      <c r="T3290" t="s">
        <v>46</v>
      </c>
      <c r="U3290">
        <v>20</v>
      </c>
      <c r="V3290" t="s">
        <v>47</v>
      </c>
      <c r="W3290" t="s">
        <v>48</v>
      </c>
      <c r="X3290">
        <v>437534</v>
      </c>
      <c r="Y3290" s="3">
        <v>43698</v>
      </c>
      <c r="Z3290">
        <v>165079144</v>
      </c>
      <c r="AB3290" t="s">
        <v>49</v>
      </c>
      <c r="AD3290" t="s">
        <v>2216</v>
      </c>
      <c r="AE3290">
        <v>1</v>
      </c>
      <c r="AF3290">
        <v>1500</v>
      </c>
      <c r="AH3290" t="str">
        <f>VLOOKUP(B3290,'cc Lookup'!A:J,10,0)</f>
        <v>Finance</v>
      </c>
      <c r="AI3290" t="str">
        <f>VLOOKUP(B3290,'cc Lookup'!A:E,5,0)</f>
        <v>Finance</v>
      </c>
      <c r="AJ3290" t="s">
        <v>6736</v>
      </c>
      <c r="AK3290" t="str">
        <f t="shared" si="102"/>
        <v>E35400 Strategic Partnerships</v>
      </c>
      <c r="AL3290" t="str">
        <f t="shared" si="103"/>
        <v>7310 Legal / Prof Fees</v>
      </c>
      <c r="AM3290" t="str">
        <f>VLOOKUP(W3290,Lookup!A:B,2,0)</f>
        <v>Legal</v>
      </c>
    </row>
    <row r="3291" spans="1:39" x14ac:dyDescent="0.25">
      <c r="A3291" t="s">
        <v>33</v>
      </c>
      <c r="B3291" s="1" t="s">
        <v>2214</v>
      </c>
      <c r="C3291" s="1" t="s">
        <v>35</v>
      </c>
      <c r="D3291" s="1" t="s">
        <v>36</v>
      </c>
      <c r="E3291" s="1" t="s">
        <v>36</v>
      </c>
      <c r="F3291" s="1" t="s">
        <v>37</v>
      </c>
      <c r="G3291" t="s">
        <v>2215</v>
      </c>
      <c r="H3291" t="s">
        <v>39</v>
      </c>
      <c r="I3291" t="s">
        <v>40</v>
      </c>
      <c r="J3291" t="s">
        <v>40</v>
      </c>
      <c r="K3291" t="s">
        <v>40</v>
      </c>
      <c r="L3291" s="4">
        <v>1000</v>
      </c>
      <c r="M3291" s="2">
        <v>43739</v>
      </c>
      <c r="N3291" t="s">
        <v>41</v>
      </c>
      <c r="O3291" t="s">
        <v>42</v>
      </c>
      <c r="P3291" t="s">
        <v>2284</v>
      </c>
      <c r="Q3291" t="s">
        <v>2285</v>
      </c>
      <c r="R3291" t="s">
        <v>2259</v>
      </c>
      <c r="S3291" s="3">
        <v>43769</v>
      </c>
      <c r="T3291" t="s">
        <v>46</v>
      </c>
      <c r="U3291">
        <v>44</v>
      </c>
      <c r="V3291" t="s">
        <v>47</v>
      </c>
      <c r="W3291" t="s">
        <v>48</v>
      </c>
      <c r="X3291">
        <v>441539</v>
      </c>
      <c r="Y3291" s="3">
        <v>43755</v>
      </c>
      <c r="Z3291">
        <v>165080476</v>
      </c>
      <c r="AB3291" t="s">
        <v>49</v>
      </c>
      <c r="AD3291" t="s">
        <v>2286</v>
      </c>
      <c r="AE3291">
        <v>1</v>
      </c>
      <c r="AF3291">
        <v>1000</v>
      </c>
      <c r="AH3291" t="str">
        <f>VLOOKUP(B3291,'cc Lookup'!A:J,10,0)</f>
        <v>Finance</v>
      </c>
      <c r="AI3291" t="str">
        <f>VLOOKUP(B3291,'cc Lookup'!A:E,5,0)</f>
        <v>Finance</v>
      </c>
      <c r="AJ3291" t="s">
        <v>6736</v>
      </c>
      <c r="AK3291" t="str">
        <f t="shared" si="102"/>
        <v>E35400 Strategic Partnerships</v>
      </c>
      <c r="AL3291" t="str">
        <f t="shared" si="103"/>
        <v>7310 Legal / Prof Fees</v>
      </c>
      <c r="AM3291" t="str">
        <f>VLOOKUP(W3291,Lookup!A:B,2,0)</f>
        <v>Legal</v>
      </c>
    </row>
    <row r="3292" spans="1:39" x14ac:dyDescent="0.25">
      <c r="A3292" t="s">
        <v>33</v>
      </c>
      <c r="B3292" s="1" t="s">
        <v>2214</v>
      </c>
      <c r="C3292" s="1" t="s">
        <v>35</v>
      </c>
      <c r="D3292" s="1" t="s">
        <v>36</v>
      </c>
      <c r="E3292" s="1" t="s">
        <v>36</v>
      </c>
      <c r="F3292" s="1" t="s">
        <v>37</v>
      </c>
      <c r="G3292" t="s">
        <v>2215</v>
      </c>
      <c r="H3292" t="s">
        <v>39</v>
      </c>
      <c r="I3292" t="s">
        <v>40</v>
      </c>
      <c r="J3292" t="s">
        <v>40</v>
      </c>
      <c r="K3292" t="s">
        <v>40</v>
      </c>
      <c r="L3292" s="4">
        <v>-343</v>
      </c>
      <c r="M3292" s="2">
        <v>43800</v>
      </c>
      <c r="N3292" t="s">
        <v>311</v>
      </c>
      <c r="O3292" t="s">
        <v>56</v>
      </c>
      <c r="P3292" t="s">
        <v>2464</v>
      </c>
      <c r="Q3292" t="s">
        <v>2465</v>
      </c>
      <c r="R3292" t="s">
        <v>2466</v>
      </c>
      <c r="S3292" s="3">
        <v>43815</v>
      </c>
      <c r="T3292" t="s">
        <v>350</v>
      </c>
      <c r="U3292">
        <v>65</v>
      </c>
      <c r="V3292" t="s">
        <v>2467</v>
      </c>
      <c r="W3292" t="s">
        <v>2466</v>
      </c>
      <c r="Y3292" s="3">
        <v>43815</v>
      </c>
      <c r="AA3292" t="s">
        <v>2468</v>
      </c>
      <c r="AD3292" t="s">
        <v>2469</v>
      </c>
      <c r="AH3292" t="str">
        <f>VLOOKUP(B3292,'cc Lookup'!A:J,10,0)</f>
        <v>Finance</v>
      </c>
      <c r="AI3292" t="str">
        <f>VLOOKUP(B3292,'cc Lookup'!A:E,5,0)</f>
        <v>Finance</v>
      </c>
      <c r="AJ3292" t="s">
        <v>6736</v>
      </c>
      <c r="AK3292" t="str">
        <f t="shared" si="102"/>
        <v>E35400 Strategic Partnerships</v>
      </c>
      <c r="AL3292" t="str">
        <f t="shared" si="103"/>
        <v>7310 Legal / Prof Fees</v>
      </c>
      <c r="AM3292" t="str">
        <f>VLOOKUP(W3292,Lookup!A:B,2,0)</f>
        <v>Other</v>
      </c>
    </row>
    <row r="3293" spans="1:39" x14ac:dyDescent="0.25">
      <c r="A3293" t="s">
        <v>33</v>
      </c>
      <c r="B3293" s="1" t="s">
        <v>2214</v>
      </c>
      <c r="C3293" s="1" t="s">
        <v>35</v>
      </c>
      <c r="D3293" s="1" t="s">
        <v>36</v>
      </c>
      <c r="E3293" s="1" t="s">
        <v>36</v>
      </c>
      <c r="F3293" s="1" t="s">
        <v>37</v>
      </c>
      <c r="G3293" t="s">
        <v>2215</v>
      </c>
      <c r="H3293" t="s">
        <v>39</v>
      </c>
      <c r="I3293" t="s">
        <v>40</v>
      </c>
      <c r="J3293" t="s">
        <v>40</v>
      </c>
      <c r="K3293" t="s">
        <v>40</v>
      </c>
      <c r="L3293" s="4">
        <v>-1000</v>
      </c>
      <c r="M3293" s="2">
        <v>43800</v>
      </c>
      <c r="N3293" t="s">
        <v>311</v>
      </c>
      <c r="O3293" t="s">
        <v>56</v>
      </c>
      <c r="P3293" t="s">
        <v>2464</v>
      </c>
      <c r="Q3293" t="s">
        <v>2465</v>
      </c>
      <c r="R3293" t="s">
        <v>2466</v>
      </c>
      <c r="S3293" s="3">
        <v>43815</v>
      </c>
      <c r="T3293" t="s">
        <v>350</v>
      </c>
      <c r="U3293">
        <v>66</v>
      </c>
      <c r="V3293" t="s">
        <v>2470</v>
      </c>
      <c r="W3293" t="s">
        <v>2466</v>
      </c>
      <c r="Y3293" s="3">
        <v>43815</v>
      </c>
      <c r="AA3293" t="s">
        <v>2471</v>
      </c>
      <c r="AD3293" t="s">
        <v>2286</v>
      </c>
      <c r="AH3293" t="str">
        <f>VLOOKUP(B3293,'cc Lookup'!A:J,10,0)</f>
        <v>Finance</v>
      </c>
      <c r="AI3293" t="str">
        <f>VLOOKUP(B3293,'cc Lookup'!A:E,5,0)</f>
        <v>Finance</v>
      </c>
      <c r="AJ3293" t="s">
        <v>6736</v>
      </c>
      <c r="AK3293" t="str">
        <f t="shared" si="102"/>
        <v>E35400 Strategic Partnerships</v>
      </c>
      <c r="AL3293" t="str">
        <f t="shared" si="103"/>
        <v>7310 Legal / Prof Fees</v>
      </c>
      <c r="AM3293" t="str">
        <f>VLOOKUP(W3293,Lookup!A:B,2,0)</f>
        <v>Other</v>
      </c>
    </row>
    <row r="3294" spans="1:39" x14ac:dyDescent="0.25">
      <c r="A3294" t="s">
        <v>33</v>
      </c>
      <c r="B3294" s="1" t="s">
        <v>2214</v>
      </c>
      <c r="C3294" s="1" t="s">
        <v>35</v>
      </c>
      <c r="D3294" s="1" t="s">
        <v>36</v>
      </c>
      <c r="E3294" s="1" t="s">
        <v>36</v>
      </c>
      <c r="F3294" s="1" t="s">
        <v>37</v>
      </c>
      <c r="G3294" t="s">
        <v>2215</v>
      </c>
      <c r="H3294" t="s">
        <v>39</v>
      </c>
      <c r="I3294" t="s">
        <v>40</v>
      </c>
      <c r="J3294" t="s">
        <v>40</v>
      </c>
      <c r="K3294" t="s">
        <v>40</v>
      </c>
      <c r="L3294" s="4">
        <v>-1500</v>
      </c>
      <c r="M3294" s="2">
        <v>43800</v>
      </c>
      <c r="N3294" t="s">
        <v>311</v>
      </c>
      <c r="O3294" t="s">
        <v>56</v>
      </c>
      <c r="P3294" t="s">
        <v>2464</v>
      </c>
      <c r="Q3294" t="s">
        <v>2465</v>
      </c>
      <c r="R3294" t="s">
        <v>2466</v>
      </c>
      <c r="S3294" s="3">
        <v>43815</v>
      </c>
      <c r="T3294" t="s">
        <v>350</v>
      </c>
      <c r="U3294">
        <v>67</v>
      </c>
      <c r="V3294" t="s">
        <v>2472</v>
      </c>
      <c r="W3294" t="s">
        <v>2466</v>
      </c>
      <c r="Y3294" s="3">
        <v>43815</v>
      </c>
      <c r="AA3294" t="s">
        <v>2473</v>
      </c>
      <c r="AD3294" t="s">
        <v>2216</v>
      </c>
      <c r="AH3294" t="str">
        <f>VLOOKUP(B3294,'cc Lookup'!A:J,10,0)</f>
        <v>Finance</v>
      </c>
      <c r="AI3294" t="str">
        <f>VLOOKUP(B3294,'cc Lookup'!A:E,5,0)</f>
        <v>Finance</v>
      </c>
      <c r="AJ3294" t="s">
        <v>6736</v>
      </c>
      <c r="AK3294" t="str">
        <f t="shared" si="102"/>
        <v>E35400 Strategic Partnerships</v>
      </c>
      <c r="AL3294" t="str">
        <f t="shared" si="103"/>
        <v>7310 Legal / Prof Fees</v>
      </c>
      <c r="AM3294" t="str">
        <f>VLOOKUP(W3294,Lookup!A:B,2,0)</f>
        <v>Other</v>
      </c>
    </row>
    <row r="3295" spans="1:39" x14ac:dyDescent="0.25">
      <c r="A3295" t="s">
        <v>33</v>
      </c>
      <c r="B3295" s="1" t="s">
        <v>2214</v>
      </c>
      <c r="C3295" s="1" t="s">
        <v>35</v>
      </c>
      <c r="D3295" s="1" t="s">
        <v>36</v>
      </c>
      <c r="E3295" s="1" t="s">
        <v>36</v>
      </c>
      <c r="F3295" s="1" t="s">
        <v>37</v>
      </c>
      <c r="G3295" t="s">
        <v>2215</v>
      </c>
      <c r="H3295" t="s">
        <v>39</v>
      </c>
      <c r="I3295" t="s">
        <v>40</v>
      </c>
      <c r="J3295" t="s">
        <v>40</v>
      </c>
      <c r="K3295" t="s">
        <v>40</v>
      </c>
      <c r="L3295" s="4">
        <v>343</v>
      </c>
      <c r="M3295" s="2">
        <v>43800</v>
      </c>
      <c r="N3295" t="s">
        <v>41</v>
      </c>
      <c r="O3295" t="s">
        <v>42</v>
      </c>
      <c r="P3295" t="s">
        <v>2538</v>
      </c>
      <c r="Q3295" t="s">
        <v>2539</v>
      </c>
      <c r="R3295" t="s">
        <v>2454</v>
      </c>
      <c r="S3295" s="3">
        <v>43803</v>
      </c>
      <c r="T3295" t="s">
        <v>46</v>
      </c>
      <c r="U3295">
        <v>26</v>
      </c>
      <c r="V3295" t="s">
        <v>47</v>
      </c>
      <c r="W3295" t="s">
        <v>48</v>
      </c>
      <c r="X3295">
        <v>444515</v>
      </c>
      <c r="Y3295" s="3">
        <v>43787</v>
      </c>
      <c r="Z3295">
        <v>165080476</v>
      </c>
      <c r="AB3295" t="s">
        <v>49</v>
      </c>
      <c r="AD3295" t="s">
        <v>2469</v>
      </c>
      <c r="AE3295">
        <v>1</v>
      </c>
      <c r="AF3295">
        <v>343</v>
      </c>
      <c r="AH3295" t="str">
        <f>VLOOKUP(B3295,'cc Lookup'!A:J,10,0)</f>
        <v>Finance</v>
      </c>
      <c r="AI3295" t="str">
        <f>VLOOKUP(B3295,'cc Lookup'!A:E,5,0)</f>
        <v>Finance</v>
      </c>
      <c r="AJ3295" t="s">
        <v>6736</v>
      </c>
      <c r="AK3295" t="str">
        <f t="shared" si="102"/>
        <v>E35400 Strategic Partnerships</v>
      </c>
      <c r="AL3295" t="str">
        <f t="shared" si="103"/>
        <v>7310 Legal / Prof Fees</v>
      </c>
      <c r="AM3295" t="str">
        <f>VLOOKUP(W3295,Lookup!A:B,2,0)</f>
        <v>Legal</v>
      </c>
    </row>
    <row r="3296" spans="1:39" x14ac:dyDescent="0.25">
      <c r="A3296" t="s">
        <v>33</v>
      </c>
      <c r="B3296" s="1" t="s">
        <v>2214</v>
      </c>
      <c r="C3296" s="1" t="s">
        <v>35</v>
      </c>
      <c r="D3296" s="1" t="s">
        <v>36</v>
      </c>
      <c r="E3296" s="1" t="s">
        <v>36</v>
      </c>
      <c r="F3296" s="1" t="s">
        <v>37</v>
      </c>
      <c r="G3296" t="s">
        <v>2215</v>
      </c>
      <c r="H3296" t="s">
        <v>39</v>
      </c>
      <c r="I3296" t="s">
        <v>40</v>
      </c>
      <c r="J3296" t="s">
        <v>40</v>
      </c>
      <c r="K3296" t="s">
        <v>40</v>
      </c>
      <c r="L3296" s="4">
        <v>343</v>
      </c>
      <c r="M3296" s="2">
        <v>43800</v>
      </c>
      <c r="N3296" t="s">
        <v>41</v>
      </c>
      <c r="O3296" t="s">
        <v>42</v>
      </c>
      <c r="P3296" t="s">
        <v>2540</v>
      </c>
      <c r="Q3296" t="s">
        <v>2541</v>
      </c>
      <c r="R3296" t="s">
        <v>2454</v>
      </c>
      <c r="S3296" s="3">
        <v>43804</v>
      </c>
      <c r="T3296" t="s">
        <v>46</v>
      </c>
      <c r="U3296">
        <v>47</v>
      </c>
      <c r="V3296" t="s">
        <v>47</v>
      </c>
      <c r="W3296" t="s">
        <v>48</v>
      </c>
      <c r="X3296">
        <v>444515</v>
      </c>
      <c r="Y3296" s="3">
        <v>43787</v>
      </c>
      <c r="Z3296">
        <v>165080476</v>
      </c>
      <c r="AB3296" t="s">
        <v>49</v>
      </c>
      <c r="AD3296" t="s">
        <v>2469</v>
      </c>
      <c r="AE3296">
        <v>1</v>
      </c>
      <c r="AF3296">
        <v>343</v>
      </c>
      <c r="AH3296" t="str">
        <f>VLOOKUP(B3296,'cc Lookup'!A:J,10,0)</f>
        <v>Finance</v>
      </c>
      <c r="AI3296" t="str">
        <f>VLOOKUP(B3296,'cc Lookup'!A:E,5,0)</f>
        <v>Finance</v>
      </c>
      <c r="AJ3296" t="s">
        <v>6736</v>
      </c>
      <c r="AK3296" t="str">
        <f t="shared" si="102"/>
        <v>E35400 Strategic Partnerships</v>
      </c>
      <c r="AL3296" t="str">
        <f t="shared" si="103"/>
        <v>7310 Legal / Prof Fees</v>
      </c>
      <c r="AM3296" t="str">
        <f>VLOOKUP(W3296,Lookup!A:B,2,0)</f>
        <v>Legal</v>
      </c>
    </row>
    <row r="3297" spans="1:39" x14ac:dyDescent="0.25">
      <c r="A3297" t="s">
        <v>33</v>
      </c>
      <c r="B3297" s="1" t="s">
        <v>2214</v>
      </c>
      <c r="C3297" s="1" t="s">
        <v>35</v>
      </c>
      <c r="D3297" s="1" t="s">
        <v>36</v>
      </c>
      <c r="E3297" s="1" t="s">
        <v>36</v>
      </c>
      <c r="F3297" s="1" t="s">
        <v>37</v>
      </c>
      <c r="G3297" t="s">
        <v>2215</v>
      </c>
      <c r="H3297" t="s">
        <v>39</v>
      </c>
      <c r="I3297" t="s">
        <v>40</v>
      </c>
      <c r="J3297" t="s">
        <v>40</v>
      </c>
      <c r="K3297" t="s">
        <v>40</v>
      </c>
      <c r="L3297" s="4">
        <v>-343</v>
      </c>
      <c r="M3297" s="2">
        <v>43800</v>
      </c>
      <c r="N3297" t="s">
        <v>41</v>
      </c>
      <c r="O3297" t="s">
        <v>42</v>
      </c>
      <c r="P3297" t="s">
        <v>2540</v>
      </c>
      <c r="Q3297" t="s">
        <v>2541</v>
      </c>
      <c r="R3297" t="s">
        <v>2454</v>
      </c>
      <c r="S3297" s="3">
        <v>43804</v>
      </c>
      <c r="T3297" t="s">
        <v>46</v>
      </c>
      <c r="U3297">
        <v>48</v>
      </c>
      <c r="V3297" t="s">
        <v>47</v>
      </c>
      <c r="W3297" t="s">
        <v>48</v>
      </c>
      <c r="X3297">
        <v>444515</v>
      </c>
      <c r="Y3297" s="3">
        <v>43787</v>
      </c>
      <c r="Z3297">
        <v>165080476</v>
      </c>
      <c r="AB3297" t="s">
        <v>49</v>
      </c>
      <c r="AD3297" t="s">
        <v>2469</v>
      </c>
      <c r="AE3297">
        <v>1</v>
      </c>
      <c r="AF3297">
        <v>-343</v>
      </c>
      <c r="AH3297" t="str">
        <f>VLOOKUP(B3297,'cc Lookup'!A:J,10,0)</f>
        <v>Finance</v>
      </c>
      <c r="AI3297" t="str">
        <f>VLOOKUP(B3297,'cc Lookup'!A:E,5,0)</f>
        <v>Finance</v>
      </c>
      <c r="AJ3297" t="s">
        <v>6736</v>
      </c>
      <c r="AK3297" t="str">
        <f t="shared" si="102"/>
        <v>E35400 Strategic Partnerships</v>
      </c>
      <c r="AL3297" t="str">
        <f t="shared" si="103"/>
        <v>7310 Legal / Prof Fees</v>
      </c>
      <c r="AM3297" t="str">
        <f>VLOOKUP(W3297,Lookup!A:B,2,0)</f>
        <v>Legal</v>
      </c>
    </row>
    <row r="3298" spans="1:39" x14ac:dyDescent="0.25">
      <c r="A3298" t="s">
        <v>33</v>
      </c>
      <c r="B3298" s="1" t="s">
        <v>2214</v>
      </c>
      <c r="C3298" s="1" t="s">
        <v>35</v>
      </c>
      <c r="D3298" s="1" t="s">
        <v>36</v>
      </c>
      <c r="E3298" s="1" t="s">
        <v>36</v>
      </c>
      <c r="F3298" s="1" t="s">
        <v>37</v>
      </c>
      <c r="G3298" t="s">
        <v>2215</v>
      </c>
      <c r="H3298" t="s">
        <v>39</v>
      </c>
      <c r="I3298" t="s">
        <v>40</v>
      </c>
      <c r="J3298" t="s">
        <v>40</v>
      </c>
      <c r="K3298" t="s">
        <v>40</v>
      </c>
      <c r="L3298" s="4">
        <v>343</v>
      </c>
      <c r="M3298" s="2">
        <v>43800</v>
      </c>
      <c r="N3298" t="s">
        <v>103</v>
      </c>
      <c r="O3298" t="s">
        <v>104</v>
      </c>
      <c r="P3298" t="s">
        <v>2516</v>
      </c>
      <c r="Q3298" t="s">
        <v>2517</v>
      </c>
      <c r="R3298" t="s">
        <v>2518</v>
      </c>
      <c r="S3298" s="3">
        <v>43830</v>
      </c>
      <c r="T3298" t="s">
        <v>46</v>
      </c>
      <c r="U3298">
        <v>2307</v>
      </c>
      <c r="V3298" t="s">
        <v>2542</v>
      </c>
      <c r="W3298" t="s">
        <v>48</v>
      </c>
      <c r="X3298">
        <v>165080476</v>
      </c>
      <c r="Y3298" s="3">
        <v>43823</v>
      </c>
      <c r="AC3298" t="s">
        <v>109</v>
      </c>
      <c r="AH3298" t="str">
        <f>VLOOKUP(B3298,'cc Lookup'!A:J,10,0)</f>
        <v>Finance</v>
      </c>
      <c r="AI3298" t="str">
        <f>VLOOKUP(B3298,'cc Lookup'!A:E,5,0)</f>
        <v>Finance</v>
      </c>
      <c r="AJ3298" t="s">
        <v>6736</v>
      </c>
      <c r="AK3298" t="str">
        <f t="shared" si="102"/>
        <v>E35400 Strategic Partnerships</v>
      </c>
      <c r="AL3298" t="str">
        <f t="shared" si="103"/>
        <v>7310 Legal / Prof Fees</v>
      </c>
      <c r="AM3298" t="str">
        <f>VLOOKUP(W3298,Lookup!A:B,2,0)</f>
        <v>Legal</v>
      </c>
    </row>
    <row r="3299" spans="1:39" x14ac:dyDescent="0.25">
      <c r="A3299" t="s">
        <v>33</v>
      </c>
      <c r="B3299" s="1" t="s">
        <v>2214</v>
      </c>
      <c r="C3299" s="1" t="s">
        <v>35</v>
      </c>
      <c r="D3299" s="1" t="s">
        <v>36</v>
      </c>
      <c r="E3299" s="1" t="s">
        <v>36</v>
      </c>
      <c r="F3299" s="1" t="s">
        <v>37</v>
      </c>
      <c r="G3299" t="s">
        <v>2215</v>
      </c>
      <c r="H3299" t="s">
        <v>39</v>
      </c>
      <c r="I3299" t="s">
        <v>40</v>
      </c>
      <c r="J3299" t="s">
        <v>40</v>
      </c>
      <c r="K3299" t="s">
        <v>40</v>
      </c>
      <c r="L3299" s="4">
        <v>343</v>
      </c>
      <c r="M3299" s="2">
        <v>43831</v>
      </c>
      <c r="N3299" t="s">
        <v>41</v>
      </c>
      <c r="O3299" t="s">
        <v>42</v>
      </c>
      <c r="P3299" t="s">
        <v>2666</v>
      </c>
      <c r="Q3299" t="s">
        <v>2667</v>
      </c>
      <c r="R3299" t="s">
        <v>2615</v>
      </c>
      <c r="S3299" s="3">
        <v>43833</v>
      </c>
      <c r="T3299" t="s">
        <v>46</v>
      </c>
      <c r="U3299">
        <v>40</v>
      </c>
      <c r="V3299" t="s">
        <v>47</v>
      </c>
      <c r="W3299" t="s">
        <v>48</v>
      </c>
      <c r="X3299">
        <v>444515</v>
      </c>
      <c r="Y3299" s="3">
        <v>43787</v>
      </c>
      <c r="Z3299">
        <v>165080476</v>
      </c>
      <c r="AB3299" t="s">
        <v>49</v>
      </c>
      <c r="AD3299" t="s">
        <v>2469</v>
      </c>
      <c r="AE3299">
        <v>1</v>
      </c>
      <c r="AF3299">
        <v>343</v>
      </c>
      <c r="AH3299" t="str">
        <f>VLOOKUP(B3299,'cc Lookup'!A:J,10,0)</f>
        <v>Finance</v>
      </c>
      <c r="AI3299" t="str">
        <f>VLOOKUP(B3299,'cc Lookup'!A:E,5,0)</f>
        <v>Finance</v>
      </c>
      <c r="AJ3299" t="s">
        <v>6736</v>
      </c>
      <c r="AK3299" t="str">
        <f t="shared" si="102"/>
        <v>E35400 Strategic Partnerships</v>
      </c>
      <c r="AL3299" t="str">
        <f t="shared" si="103"/>
        <v>7310 Legal / Prof Fees</v>
      </c>
      <c r="AM3299" t="str">
        <f>VLOOKUP(W3299,Lookup!A:B,2,0)</f>
        <v>Legal</v>
      </c>
    </row>
    <row r="3300" spans="1:39" x14ac:dyDescent="0.25">
      <c r="A3300" t="s">
        <v>33</v>
      </c>
      <c r="B3300" s="1" t="s">
        <v>2214</v>
      </c>
      <c r="C3300" s="1" t="s">
        <v>35</v>
      </c>
      <c r="D3300" s="1" t="s">
        <v>36</v>
      </c>
      <c r="E3300" s="1" t="s">
        <v>36</v>
      </c>
      <c r="F3300" s="1" t="s">
        <v>37</v>
      </c>
      <c r="G3300" t="s">
        <v>2215</v>
      </c>
      <c r="H3300" t="s">
        <v>39</v>
      </c>
      <c r="I3300" t="s">
        <v>40</v>
      </c>
      <c r="J3300" t="s">
        <v>40</v>
      </c>
      <c r="K3300" t="s">
        <v>40</v>
      </c>
      <c r="L3300" s="4">
        <v>-343</v>
      </c>
      <c r="M3300" s="2">
        <v>43831</v>
      </c>
      <c r="N3300" t="s">
        <v>41</v>
      </c>
      <c r="O3300" t="s">
        <v>42</v>
      </c>
      <c r="P3300" t="s">
        <v>2666</v>
      </c>
      <c r="Q3300" t="s">
        <v>2667</v>
      </c>
      <c r="R3300" t="s">
        <v>2615</v>
      </c>
      <c r="S3300" s="3">
        <v>43833</v>
      </c>
      <c r="T3300" t="s">
        <v>46</v>
      </c>
      <c r="U3300">
        <v>41</v>
      </c>
      <c r="V3300" t="s">
        <v>47</v>
      </c>
      <c r="W3300" t="s">
        <v>48</v>
      </c>
      <c r="X3300">
        <v>444515</v>
      </c>
      <c r="Y3300" s="3">
        <v>43787</v>
      </c>
      <c r="Z3300">
        <v>165080476</v>
      </c>
      <c r="AB3300" t="s">
        <v>49</v>
      </c>
      <c r="AD3300" t="s">
        <v>2469</v>
      </c>
      <c r="AE3300">
        <v>1</v>
      </c>
      <c r="AF3300">
        <v>-343</v>
      </c>
      <c r="AH3300" t="str">
        <f>VLOOKUP(B3300,'cc Lookup'!A:J,10,0)</f>
        <v>Finance</v>
      </c>
      <c r="AI3300" t="str">
        <f>VLOOKUP(B3300,'cc Lookup'!A:E,5,0)</f>
        <v>Finance</v>
      </c>
      <c r="AJ3300" t="s">
        <v>6736</v>
      </c>
      <c r="AK3300" t="str">
        <f t="shared" si="102"/>
        <v>E35400 Strategic Partnerships</v>
      </c>
      <c r="AL3300" t="str">
        <f t="shared" si="103"/>
        <v>7310 Legal / Prof Fees</v>
      </c>
      <c r="AM3300" t="str">
        <f>VLOOKUP(W3300,Lookup!A:B,2,0)</f>
        <v>Legal</v>
      </c>
    </row>
    <row r="3301" spans="1:39" x14ac:dyDescent="0.25">
      <c r="A3301" t="s">
        <v>33</v>
      </c>
      <c r="B3301" s="1" t="s">
        <v>2214</v>
      </c>
      <c r="C3301" s="1" t="s">
        <v>35</v>
      </c>
      <c r="D3301" s="1" t="s">
        <v>36</v>
      </c>
      <c r="E3301" s="1" t="s">
        <v>36</v>
      </c>
      <c r="F3301" s="1" t="s">
        <v>37</v>
      </c>
      <c r="G3301" t="s">
        <v>2215</v>
      </c>
      <c r="H3301" t="s">
        <v>39</v>
      </c>
      <c r="I3301" t="s">
        <v>40</v>
      </c>
      <c r="J3301" t="s">
        <v>40</v>
      </c>
      <c r="K3301" t="s">
        <v>40</v>
      </c>
      <c r="L3301" s="4">
        <v>1252</v>
      </c>
      <c r="M3301" s="2">
        <v>43831</v>
      </c>
      <c r="N3301" t="s">
        <v>41</v>
      </c>
      <c r="O3301" t="s">
        <v>42</v>
      </c>
      <c r="P3301" t="s">
        <v>2668</v>
      </c>
      <c r="Q3301" t="s">
        <v>2669</v>
      </c>
      <c r="R3301" t="s">
        <v>2615</v>
      </c>
      <c r="S3301" s="3">
        <v>43850</v>
      </c>
      <c r="T3301" t="s">
        <v>46</v>
      </c>
      <c r="U3301">
        <v>51</v>
      </c>
      <c r="V3301" t="s">
        <v>47</v>
      </c>
      <c r="W3301" t="s">
        <v>48</v>
      </c>
      <c r="X3301">
        <v>449990</v>
      </c>
      <c r="Y3301" s="3">
        <v>43846</v>
      </c>
      <c r="Z3301">
        <v>165080476</v>
      </c>
      <c r="AB3301" t="s">
        <v>49</v>
      </c>
      <c r="AD3301" t="s">
        <v>2670</v>
      </c>
      <c r="AE3301">
        <v>1</v>
      </c>
      <c r="AF3301">
        <v>626</v>
      </c>
      <c r="AH3301" t="str">
        <f>VLOOKUP(B3301,'cc Lookup'!A:J,10,0)</f>
        <v>Finance</v>
      </c>
      <c r="AI3301" t="str">
        <f>VLOOKUP(B3301,'cc Lookup'!A:E,5,0)</f>
        <v>Finance</v>
      </c>
      <c r="AJ3301" t="s">
        <v>6736</v>
      </c>
      <c r="AK3301" t="str">
        <f t="shared" si="102"/>
        <v>E35400 Strategic Partnerships</v>
      </c>
      <c r="AL3301" t="str">
        <f t="shared" si="103"/>
        <v>7310 Legal / Prof Fees</v>
      </c>
      <c r="AM3301" t="str">
        <f>VLOOKUP(W3301,Lookup!A:B,2,0)</f>
        <v>Legal</v>
      </c>
    </row>
    <row r="3302" spans="1:39" x14ac:dyDescent="0.25">
      <c r="A3302" t="s">
        <v>33</v>
      </c>
      <c r="B3302" s="1" t="s">
        <v>2214</v>
      </c>
      <c r="C3302" s="1" t="s">
        <v>35</v>
      </c>
      <c r="D3302" s="1" t="s">
        <v>36</v>
      </c>
      <c r="E3302" s="1" t="s">
        <v>36</v>
      </c>
      <c r="F3302" s="1" t="s">
        <v>37</v>
      </c>
      <c r="G3302" t="s">
        <v>2215</v>
      </c>
      <c r="H3302" t="s">
        <v>39</v>
      </c>
      <c r="I3302" t="s">
        <v>40</v>
      </c>
      <c r="J3302" t="s">
        <v>40</v>
      </c>
      <c r="K3302" t="s">
        <v>40</v>
      </c>
      <c r="L3302" s="4">
        <v>-626</v>
      </c>
      <c r="M3302" s="2">
        <v>43831</v>
      </c>
      <c r="N3302" t="s">
        <v>41</v>
      </c>
      <c r="O3302" t="s">
        <v>42</v>
      </c>
      <c r="P3302" t="s">
        <v>2668</v>
      </c>
      <c r="Q3302" t="s">
        <v>2669</v>
      </c>
      <c r="R3302" t="s">
        <v>2615</v>
      </c>
      <c r="S3302" s="3">
        <v>43850</v>
      </c>
      <c r="T3302" t="s">
        <v>46</v>
      </c>
      <c r="U3302">
        <v>52</v>
      </c>
      <c r="V3302" t="s">
        <v>47</v>
      </c>
      <c r="W3302" t="s">
        <v>48</v>
      </c>
      <c r="X3302">
        <v>449990</v>
      </c>
      <c r="Y3302" s="3">
        <v>43846</v>
      </c>
      <c r="Z3302">
        <v>165080476</v>
      </c>
      <c r="AB3302" t="s">
        <v>49</v>
      </c>
      <c r="AD3302" t="s">
        <v>2670</v>
      </c>
      <c r="AE3302">
        <v>1</v>
      </c>
      <c r="AF3302">
        <v>-626</v>
      </c>
      <c r="AH3302" t="str">
        <f>VLOOKUP(B3302,'cc Lookup'!A:J,10,0)</f>
        <v>Finance</v>
      </c>
      <c r="AI3302" t="str">
        <f>VLOOKUP(B3302,'cc Lookup'!A:E,5,0)</f>
        <v>Finance</v>
      </c>
      <c r="AJ3302" t="s">
        <v>6736</v>
      </c>
      <c r="AK3302" t="str">
        <f t="shared" si="102"/>
        <v>E35400 Strategic Partnerships</v>
      </c>
      <c r="AL3302" t="str">
        <f t="shared" si="103"/>
        <v>7310 Legal / Prof Fees</v>
      </c>
      <c r="AM3302" t="str">
        <f>VLOOKUP(W3302,Lookup!A:B,2,0)</f>
        <v>Legal</v>
      </c>
    </row>
    <row r="3303" spans="1:39" x14ac:dyDescent="0.25">
      <c r="A3303" t="s">
        <v>33</v>
      </c>
      <c r="B3303" s="1" t="s">
        <v>2214</v>
      </c>
      <c r="C3303" s="1" t="s">
        <v>35</v>
      </c>
      <c r="D3303" s="1" t="s">
        <v>36</v>
      </c>
      <c r="E3303" s="1" t="s">
        <v>36</v>
      </c>
      <c r="F3303" s="1" t="s">
        <v>37</v>
      </c>
      <c r="G3303" t="s">
        <v>2215</v>
      </c>
      <c r="H3303" t="s">
        <v>39</v>
      </c>
      <c r="I3303" t="s">
        <v>40</v>
      </c>
      <c r="J3303" t="s">
        <v>40</v>
      </c>
      <c r="K3303" t="s">
        <v>40</v>
      </c>
      <c r="L3303" s="4">
        <v>626</v>
      </c>
      <c r="M3303" s="2">
        <v>43831</v>
      </c>
      <c r="N3303" t="s">
        <v>41</v>
      </c>
      <c r="O3303" t="s">
        <v>42</v>
      </c>
      <c r="P3303" t="s">
        <v>2671</v>
      </c>
      <c r="Q3303" t="s">
        <v>2672</v>
      </c>
      <c r="R3303" t="s">
        <v>2615</v>
      </c>
      <c r="S3303" s="3">
        <v>43860</v>
      </c>
      <c r="T3303" t="s">
        <v>46</v>
      </c>
      <c r="U3303">
        <v>44</v>
      </c>
      <c r="V3303" t="s">
        <v>47</v>
      </c>
      <c r="W3303" t="s">
        <v>48</v>
      </c>
      <c r="X3303">
        <v>449990</v>
      </c>
      <c r="Y3303" s="3">
        <v>43846</v>
      </c>
      <c r="Z3303">
        <v>165080476</v>
      </c>
      <c r="AB3303" t="s">
        <v>49</v>
      </c>
      <c r="AD3303" t="s">
        <v>2670</v>
      </c>
      <c r="AE3303">
        <v>1</v>
      </c>
      <c r="AF3303">
        <v>626</v>
      </c>
      <c r="AH3303" t="str">
        <f>VLOOKUP(B3303,'cc Lookup'!A:J,10,0)</f>
        <v>Finance</v>
      </c>
      <c r="AI3303" t="str">
        <f>VLOOKUP(B3303,'cc Lookup'!A:E,5,0)</f>
        <v>Finance</v>
      </c>
      <c r="AJ3303" t="s">
        <v>6736</v>
      </c>
      <c r="AK3303" t="str">
        <f t="shared" si="102"/>
        <v>E35400 Strategic Partnerships</v>
      </c>
      <c r="AL3303" t="str">
        <f t="shared" si="103"/>
        <v>7310 Legal / Prof Fees</v>
      </c>
      <c r="AM3303" t="str">
        <f>VLOOKUP(W3303,Lookup!A:B,2,0)</f>
        <v>Legal</v>
      </c>
    </row>
    <row r="3304" spans="1:39" x14ac:dyDescent="0.25">
      <c r="A3304" t="s">
        <v>33</v>
      </c>
      <c r="B3304" s="1" t="s">
        <v>2214</v>
      </c>
      <c r="C3304" s="1" t="s">
        <v>35</v>
      </c>
      <c r="D3304" s="1" t="s">
        <v>36</v>
      </c>
      <c r="E3304" s="1" t="s">
        <v>36</v>
      </c>
      <c r="F3304" s="1" t="s">
        <v>37</v>
      </c>
      <c r="G3304" t="s">
        <v>2215</v>
      </c>
      <c r="H3304" t="s">
        <v>39</v>
      </c>
      <c r="I3304" t="s">
        <v>40</v>
      </c>
      <c r="J3304" t="s">
        <v>40</v>
      </c>
      <c r="K3304" t="s">
        <v>40</v>
      </c>
      <c r="L3304" s="4">
        <v>-626</v>
      </c>
      <c r="M3304" s="2">
        <v>43831</v>
      </c>
      <c r="N3304" t="s">
        <v>41</v>
      </c>
      <c r="O3304" t="s">
        <v>42</v>
      </c>
      <c r="P3304" t="s">
        <v>2671</v>
      </c>
      <c r="Q3304" t="s">
        <v>2672</v>
      </c>
      <c r="R3304" t="s">
        <v>2615</v>
      </c>
      <c r="S3304" s="3">
        <v>43860</v>
      </c>
      <c r="T3304" t="s">
        <v>46</v>
      </c>
      <c r="U3304">
        <v>45</v>
      </c>
      <c r="V3304" t="s">
        <v>47</v>
      </c>
      <c r="W3304" t="s">
        <v>48</v>
      </c>
      <c r="X3304">
        <v>449990</v>
      </c>
      <c r="Y3304" s="3">
        <v>43846</v>
      </c>
      <c r="Z3304">
        <v>165080476</v>
      </c>
      <c r="AB3304" t="s">
        <v>49</v>
      </c>
      <c r="AD3304" t="s">
        <v>2670</v>
      </c>
      <c r="AE3304">
        <v>1</v>
      </c>
      <c r="AF3304">
        <v>-626</v>
      </c>
      <c r="AH3304" t="str">
        <f>VLOOKUP(B3304,'cc Lookup'!A:J,10,0)</f>
        <v>Finance</v>
      </c>
      <c r="AI3304" t="str">
        <f>VLOOKUP(B3304,'cc Lookup'!A:E,5,0)</f>
        <v>Finance</v>
      </c>
      <c r="AJ3304" t="s">
        <v>6736</v>
      </c>
      <c r="AK3304" t="str">
        <f t="shared" si="102"/>
        <v>E35400 Strategic Partnerships</v>
      </c>
      <c r="AL3304" t="str">
        <f t="shared" si="103"/>
        <v>7310 Legal / Prof Fees</v>
      </c>
      <c r="AM3304" t="str">
        <f>VLOOKUP(W3304,Lookup!A:B,2,0)</f>
        <v>Legal</v>
      </c>
    </row>
    <row r="3305" spans="1:39" x14ac:dyDescent="0.25">
      <c r="A3305" t="s">
        <v>33</v>
      </c>
      <c r="B3305" s="1" t="s">
        <v>2214</v>
      </c>
      <c r="C3305" s="1" t="s">
        <v>35</v>
      </c>
      <c r="D3305" s="1" t="s">
        <v>36</v>
      </c>
      <c r="E3305" s="1" t="s">
        <v>36</v>
      </c>
      <c r="F3305" s="1" t="s">
        <v>37</v>
      </c>
      <c r="G3305" t="s">
        <v>2215</v>
      </c>
      <c r="H3305" t="s">
        <v>39</v>
      </c>
      <c r="I3305" t="s">
        <v>40</v>
      </c>
      <c r="J3305" t="s">
        <v>40</v>
      </c>
      <c r="K3305" t="s">
        <v>40</v>
      </c>
      <c r="L3305" s="4">
        <v>-343</v>
      </c>
      <c r="M3305" s="2">
        <v>43831</v>
      </c>
      <c r="N3305" t="s">
        <v>103</v>
      </c>
      <c r="O3305" t="s">
        <v>104</v>
      </c>
      <c r="P3305" t="s">
        <v>2516</v>
      </c>
      <c r="Q3305" t="s">
        <v>2653</v>
      </c>
      <c r="R3305" t="s">
        <v>2654</v>
      </c>
      <c r="S3305" s="3">
        <v>43830</v>
      </c>
      <c r="T3305" t="s">
        <v>46</v>
      </c>
      <c r="U3305">
        <v>2307</v>
      </c>
      <c r="V3305" t="s">
        <v>2542</v>
      </c>
      <c r="W3305" t="s">
        <v>48</v>
      </c>
      <c r="X3305">
        <v>165080476</v>
      </c>
      <c r="Y3305" s="3">
        <v>43823</v>
      </c>
      <c r="AC3305" t="s">
        <v>109</v>
      </c>
      <c r="AH3305" t="str">
        <f>VLOOKUP(B3305,'cc Lookup'!A:J,10,0)</f>
        <v>Finance</v>
      </c>
      <c r="AI3305" t="str">
        <f>VLOOKUP(B3305,'cc Lookup'!A:E,5,0)</f>
        <v>Finance</v>
      </c>
      <c r="AJ3305" t="s">
        <v>6736</v>
      </c>
      <c r="AK3305" t="str">
        <f t="shared" si="102"/>
        <v>E35400 Strategic Partnerships</v>
      </c>
      <c r="AL3305" t="str">
        <f t="shared" si="103"/>
        <v>7310 Legal / Prof Fees</v>
      </c>
      <c r="AM3305" t="str">
        <f>VLOOKUP(W3305,Lookup!A:B,2,0)</f>
        <v>Legal</v>
      </c>
    </row>
    <row r="3306" spans="1:39" x14ac:dyDescent="0.25">
      <c r="A3306" t="s">
        <v>33</v>
      </c>
      <c r="B3306" s="1" t="s">
        <v>2214</v>
      </c>
      <c r="C3306" s="1" t="s">
        <v>35</v>
      </c>
      <c r="D3306" s="1" t="s">
        <v>36</v>
      </c>
      <c r="E3306" s="1" t="s">
        <v>36</v>
      </c>
      <c r="F3306" s="1" t="s">
        <v>37</v>
      </c>
      <c r="G3306" t="s">
        <v>2215</v>
      </c>
      <c r="H3306" t="s">
        <v>39</v>
      </c>
      <c r="I3306" t="s">
        <v>40</v>
      </c>
      <c r="J3306" t="s">
        <v>40</v>
      </c>
      <c r="K3306" t="s">
        <v>40</v>
      </c>
      <c r="L3306" s="4">
        <v>68.599999999999994</v>
      </c>
      <c r="M3306" s="2">
        <v>43862</v>
      </c>
      <c r="N3306" t="s">
        <v>311</v>
      </c>
      <c r="O3306" t="s">
        <v>56</v>
      </c>
      <c r="P3306" t="s">
        <v>2766</v>
      </c>
      <c r="Q3306" t="s">
        <v>2767</v>
      </c>
      <c r="R3306" t="s">
        <v>2768</v>
      </c>
      <c r="S3306" s="3">
        <v>43889</v>
      </c>
      <c r="T3306" t="s">
        <v>2266</v>
      </c>
      <c r="U3306">
        <v>1784</v>
      </c>
      <c r="V3306" t="s">
        <v>2794</v>
      </c>
      <c r="W3306" t="s">
        <v>2768</v>
      </c>
      <c r="Y3306" s="3">
        <v>43889</v>
      </c>
      <c r="AA3306" t="s">
        <v>2795</v>
      </c>
      <c r="AD3306" t="s">
        <v>2469</v>
      </c>
      <c r="AH3306" t="str">
        <f>VLOOKUP(B3306,'cc Lookup'!A:J,10,0)</f>
        <v>Finance</v>
      </c>
      <c r="AI3306" t="str">
        <f>VLOOKUP(B3306,'cc Lookup'!A:E,5,0)</f>
        <v>Finance</v>
      </c>
      <c r="AJ3306" t="s">
        <v>6736</v>
      </c>
      <c r="AK3306" t="str">
        <f t="shared" si="102"/>
        <v>E35400 Strategic Partnerships</v>
      </c>
      <c r="AL3306" t="str">
        <f t="shared" si="103"/>
        <v>7310 Legal / Prof Fees</v>
      </c>
      <c r="AM3306" t="str">
        <f>VLOOKUP(W3306,Lookup!A:B,2,0)</f>
        <v>Other</v>
      </c>
    </row>
    <row r="3307" spans="1:39" x14ac:dyDescent="0.25">
      <c r="A3307" t="s">
        <v>33</v>
      </c>
      <c r="B3307" s="1" t="s">
        <v>2214</v>
      </c>
      <c r="C3307" s="1" t="s">
        <v>35</v>
      </c>
      <c r="D3307" s="1" t="s">
        <v>36</v>
      </c>
      <c r="E3307" s="1" t="s">
        <v>36</v>
      </c>
      <c r="F3307" s="1" t="s">
        <v>37</v>
      </c>
      <c r="G3307" t="s">
        <v>2215</v>
      </c>
      <c r="H3307" t="s">
        <v>39</v>
      </c>
      <c r="I3307" t="s">
        <v>40</v>
      </c>
      <c r="J3307" t="s">
        <v>40</v>
      </c>
      <c r="K3307" t="s">
        <v>40</v>
      </c>
      <c r="L3307" s="4">
        <v>-68.599999999999994</v>
      </c>
      <c r="M3307" s="2">
        <v>43862</v>
      </c>
      <c r="N3307" t="s">
        <v>311</v>
      </c>
      <c r="O3307" t="s">
        <v>56</v>
      </c>
      <c r="P3307" t="s">
        <v>2766</v>
      </c>
      <c r="Q3307" t="s">
        <v>2767</v>
      </c>
      <c r="R3307" t="s">
        <v>2768</v>
      </c>
      <c r="S3307" s="3">
        <v>43889</v>
      </c>
      <c r="T3307" t="s">
        <v>2266</v>
      </c>
      <c r="U3307">
        <v>1785</v>
      </c>
      <c r="V3307" t="s">
        <v>2794</v>
      </c>
      <c r="W3307" t="s">
        <v>2768</v>
      </c>
      <c r="Y3307" s="3">
        <v>43889</v>
      </c>
      <c r="AA3307" t="s">
        <v>2795</v>
      </c>
      <c r="AD3307" t="s">
        <v>2469</v>
      </c>
      <c r="AH3307" t="str">
        <f>VLOOKUP(B3307,'cc Lookup'!A:J,10,0)</f>
        <v>Finance</v>
      </c>
      <c r="AI3307" t="str">
        <f>VLOOKUP(B3307,'cc Lookup'!A:E,5,0)</f>
        <v>Finance</v>
      </c>
      <c r="AJ3307" t="s">
        <v>6736</v>
      </c>
      <c r="AK3307" t="str">
        <f t="shared" si="102"/>
        <v>E35400 Strategic Partnerships</v>
      </c>
      <c r="AL3307" t="str">
        <f t="shared" si="103"/>
        <v>7310 Legal / Prof Fees</v>
      </c>
      <c r="AM3307" t="str">
        <f>VLOOKUP(W3307,Lookup!A:B,2,0)</f>
        <v>Other</v>
      </c>
    </row>
    <row r="3308" spans="1:39" x14ac:dyDescent="0.25">
      <c r="A3308" t="s">
        <v>33</v>
      </c>
      <c r="B3308" s="1" t="s">
        <v>2214</v>
      </c>
      <c r="C3308" s="1" t="s">
        <v>35</v>
      </c>
      <c r="D3308" s="1" t="s">
        <v>2926</v>
      </c>
      <c r="E3308" s="1" t="s">
        <v>36</v>
      </c>
      <c r="F3308" s="1" t="s">
        <v>37</v>
      </c>
      <c r="G3308" t="s">
        <v>2215</v>
      </c>
      <c r="H3308" t="s">
        <v>39</v>
      </c>
      <c r="I3308" t="s">
        <v>2927</v>
      </c>
      <c r="J3308" t="s">
        <v>40</v>
      </c>
      <c r="K3308" t="s">
        <v>40</v>
      </c>
      <c r="L3308" s="4">
        <v>500</v>
      </c>
      <c r="M3308" s="2">
        <v>43891</v>
      </c>
      <c r="N3308" t="s">
        <v>55</v>
      </c>
      <c r="O3308" t="s">
        <v>56</v>
      </c>
      <c r="P3308" t="s">
        <v>1866</v>
      </c>
      <c r="Q3308" t="s">
        <v>2928</v>
      </c>
      <c r="R3308" t="s">
        <v>2929</v>
      </c>
      <c r="S3308" s="3">
        <v>43928</v>
      </c>
      <c r="T3308" t="s">
        <v>350</v>
      </c>
      <c r="U3308">
        <v>28</v>
      </c>
      <c r="V3308" t="s">
        <v>2930</v>
      </c>
      <c r="W3308" t="s">
        <v>2929</v>
      </c>
      <c r="Y3308" s="3">
        <v>43928</v>
      </c>
      <c r="AA3308" t="s">
        <v>2930</v>
      </c>
      <c r="AH3308" t="str">
        <f>VLOOKUP(B3308,'cc Lookup'!A:J,10,0)</f>
        <v>Finance</v>
      </c>
      <c r="AI3308" t="str">
        <f>VLOOKUP(B3308,'cc Lookup'!A:E,5,0)</f>
        <v>Finance</v>
      </c>
      <c r="AJ3308" t="s">
        <v>6736</v>
      </c>
      <c r="AK3308" t="str">
        <f t="shared" si="102"/>
        <v>E35400 Strategic Partnerships</v>
      </c>
      <c r="AL3308" t="str">
        <f t="shared" si="103"/>
        <v>7310 Legal / Prof Fees</v>
      </c>
      <c r="AM3308" t="str">
        <f>VLOOKUP(W3308,Lookup!A:B,2,0)</f>
        <v>Other</v>
      </c>
    </row>
    <row r="3309" spans="1:39" x14ac:dyDescent="0.25">
      <c r="A3309" t="s">
        <v>33</v>
      </c>
      <c r="B3309" s="1" t="s">
        <v>2214</v>
      </c>
      <c r="C3309" s="1" t="s">
        <v>35</v>
      </c>
      <c r="D3309" s="1" t="s">
        <v>36</v>
      </c>
      <c r="E3309" s="1" t="s">
        <v>36</v>
      </c>
      <c r="F3309" s="1" t="s">
        <v>37</v>
      </c>
      <c r="G3309" t="s">
        <v>2215</v>
      </c>
      <c r="H3309" t="s">
        <v>39</v>
      </c>
      <c r="I3309" t="s">
        <v>40</v>
      </c>
      <c r="J3309" t="s">
        <v>40</v>
      </c>
      <c r="K3309" t="s">
        <v>40</v>
      </c>
      <c r="L3309" s="4">
        <v>500</v>
      </c>
      <c r="M3309" s="2">
        <v>43922</v>
      </c>
      <c r="N3309" t="s">
        <v>103</v>
      </c>
      <c r="O3309" t="s">
        <v>104</v>
      </c>
      <c r="P3309" t="s">
        <v>2974</v>
      </c>
      <c r="Q3309" t="s">
        <v>2975</v>
      </c>
      <c r="R3309" t="s">
        <v>2976</v>
      </c>
      <c r="S3309" s="3">
        <v>43951</v>
      </c>
      <c r="T3309" t="s">
        <v>46</v>
      </c>
      <c r="U3309">
        <v>2397</v>
      </c>
      <c r="V3309" t="s">
        <v>2997</v>
      </c>
      <c r="W3309" t="s">
        <v>48</v>
      </c>
      <c r="X3309">
        <v>165083284</v>
      </c>
      <c r="Y3309" s="3">
        <v>43923</v>
      </c>
      <c r="AC3309" t="s">
        <v>109</v>
      </c>
      <c r="AH3309" t="str">
        <f>VLOOKUP(B3309,'cc Lookup'!A:J,10,0)</f>
        <v>Finance</v>
      </c>
      <c r="AI3309" t="str">
        <f>VLOOKUP(B3309,'cc Lookup'!A:E,5,0)</f>
        <v>Finance</v>
      </c>
      <c r="AJ3309" t="s">
        <v>6737</v>
      </c>
      <c r="AK3309" t="str">
        <f t="shared" si="102"/>
        <v>E35400 Strategic Partnerships</v>
      </c>
      <c r="AL3309" t="str">
        <f t="shared" si="103"/>
        <v>7310 Legal / Prof Fees</v>
      </c>
      <c r="AM3309" t="str">
        <f>VLOOKUP(W3309,Lookup!A:B,2,0)</f>
        <v>Legal</v>
      </c>
    </row>
    <row r="3310" spans="1:39" x14ac:dyDescent="0.25">
      <c r="A3310" t="s">
        <v>33</v>
      </c>
      <c r="B3310" s="1" t="s">
        <v>2214</v>
      </c>
      <c r="C3310" s="1" t="s">
        <v>35</v>
      </c>
      <c r="D3310" s="1" t="s">
        <v>2926</v>
      </c>
      <c r="E3310" s="1" t="s">
        <v>36</v>
      </c>
      <c r="F3310" s="1" t="s">
        <v>37</v>
      </c>
      <c r="G3310" t="s">
        <v>2215</v>
      </c>
      <c r="H3310" t="s">
        <v>39</v>
      </c>
      <c r="I3310" t="s">
        <v>2927</v>
      </c>
      <c r="J3310" t="s">
        <v>40</v>
      </c>
      <c r="K3310" t="s">
        <v>40</v>
      </c>
      <c r="L3310" s="4">
        <v>-500</v>
      </c>
      <c r="M3310" s="2">
        <v>43922</v>
      </c>
      <c r="N3310" t="s">
        <v>55</v>
      </c>
      <c r="O3310" t="s">
        <v>56</v>
      </c>
      <c r="P3310" t="s">
        <v>2998</v>
      </c>
      <c r="Q3310" t="s">
        <v>2999</v>
      </c>
      <c r="R3310" t="s">
        <v>3000</v>
      </c>
      <c r="S3310" s="3">
        <v>43938</v>
      </c>
      <c r="T3310" t="s">
        <v>46</v>
      </c>
      <c r="U3310">
        <v>28</v>
      </c>
      <c r="V3310" t="s">
        <v>2930</v>
      </c>
      <c r="W3310" t="s">
        <v>3000</v>
      </c>
      <c r="Y3310" s="3">
        <v>43938</v>
      </c>
      <c r="AA3310" t="s">
        <v>2930</v>
      </c>
      <c r="AH3310" t="str">
        <f>VLOOKUP(B3310,'cc Lookup'!A:J,10,0)</f>
        <v>Finance</v>
      </c>
      <c r="AI3310" t="str">
        <f>VLOOKUP(B3310,'cc Lookup'!A:E,5,0)</f>
        <v>Finance</v>
      </c>
      <c r="AJ3310" t="s">
        <v>6737</v>
      </c>
      <c r="AK3310" t="str">
        <f t="shared" si="102"/>
        <v>E35400 Strategic Partnerships</v>
      </c>
      <c r="AL3310" t="str">
        <f t="shared" si="103"/>
        <v>7310 Legal / Prof Fees</v>
      </c>
      <c r="AM3310" t="str">
        <f>VLOOKUP(W3310,Lookup!A:B,2,0)</f>
        <v>Other</v>
      </c>
    </row>
    <row r="3311" spans="1:39" x14ac:dyDescent="0.25">
      <c r="A3311" t="s">
        <v>33</v>
      </c>
      <c r="B3311" s="1" t="s">
        <v>2214</v>
      </c>
      <c r="C3311" s="1" t="s">
        <v>35</v>
      </c>
      <c r="D3311" s="1" t="s">
        <v>36</v>
      </c>
      <c r="E3311" s="1" t="s">
        <v>36</v>
      </c>
      <c r="F3311" s="1" t="s">
        <v>37</v>
      </c>
      <c r="G3311" t="s">
        <v>2215</v>
      </c>
      <c r="H3311" t="s">
        <v>39</v>
      </c>
      <c r="I3311" t="s">
        <v>40</v>
      </c>
      <c r="J3311" t="s">
        <v>40</v>
      </c>
      <c r="K3311" t="s">
        <v>40</v>
      </c>
      <c r="L3311" s="4">
        <v>-500</v>
      </c>
      <c r="M3311" s="2">
        <v>43952</v>
      </c>
      <c r="N3311" t="s">
        <v>103</v>
      </c>
      <c r="O3311" t="s">
        <v>104</v>
      </c>
      <c r="P3311" t="s">
        <v>2974</v>
      </c>
      <c r="Q3311" t="s">
        <v>3078</v>
      </c>
      <c r="R3311" t="s">
        <v>3079</v>
      </c>
      <c r="S3311" s="3">
        <v>43951</v>
      </c>
      <c r="T3311" t="s">
        <v>46</v>
      </c>
      <c r="U3311">
        <v>2397</v>
      </c>
      <c r="V3311" t="s">
        <v>2997</v>
      </c>
      <c r="W3311" t="s">
        <v>48</v>
      </c>
      <c r="X3311">
        <v>165083284</v>
      </c>
      <c r="Y3311" s="3">
        <v>43923</v>
      </c>
      <c r="AC3311" t="s">
        <v>109</v>
      </c>
      <c r="AH3311" t="str">
        <f>VLOOKUP(B3311,'cc Lookup'!A:J,10,0)</f>
        <v>Finance</v>
      </c>
      <c r="AI3311" t="str">
        <f>VLOOKUP(B3311,'cc Lookup'!A:E,5,0)</f>
        <v>Finance</v>
      </c>
      <c r="AJ3311" t="s">
        <v>6737</v>
      </c>
      <c r="AK3311" t="str">
        <f t="shared" si="102"/>
        <v>E35400 Strategic Partnerships</v>
      </c>
      <c r="AL3311" t="str">
        <f t="shared" si="103"/>
        <v>7310 Legal / Prof Fees</v>
      </c>
      <c r="AM3311" t="str">
        <f>VLOOKUP(W3311,Lookup!A:B,2,0)</f>
        <v>Legal</v>
      </c>
    </row>
    <row r="3312" spans="1:39" x14ac:dyDescent="0.25">
      <c r="A3312" t="s">
        <v>33</v>
      </c>
      <c r="B3312" s="1" t="s">
        <v>2214</v>
      </c>
      <c r="C3312" s="1" t="s">
        <v>35</v>
      </c>
      <c r="D3312" s="1" t="s">
        <v>36</v>
      </c>
      <c r="E3312" s="1" t="s">
        <v>36</v>
      </c>
      <c r="F3312" s="1" t="s">
        <v>37</v>
      </c>
      <c r="G3312" t="s">
        <v>2215</v>
      </c>
      <c r="H3312" t="s">
        <v>39</v>
      </c>
      <c r="I3312" t="s">
        <v>40</v>
      </c>
      <c r="J3312" t="s">
        <v>40</v>
      </c>
      <c r="K3312" t="s">
        <v>40</v>
      </c>
      <c r="L3312" s="4">
        <v>500</v>
      </c>
      <c r="M3312" s="2">
        <v>43952</v>
      </c>
      <c r="N3312" t="s">
        <v>103</v>
      </c>
      <c r="O3312" t="s">
        <v>104</v>
      </c>
      <c r="P3312" t="s">
        <v>3080</v>
      </c>
      <c r="Q3312" t="s">
        <v>3081</v>
      </c>
      <c r="R3312" t="s">
        <v>3082</v>
      </c>
      <c r="S3312" s="3">
        <v>43980</v>
      </c>
      <c r="T3312" t="s">
        <v>46</v>
      </c>
      <c r="U3312">
        <v>2391</v>
      </c>
      <c r="V3312" t="s">
        <v>2997</v>
      </c>
      <c r="W3312" t="s">
        <v>48</v>
      </c>
      <c r="X3312">
        <v>165083284</v>
      </c>
      <c r="Y3312" s="3">
        <v>43923</v>
      </c>
      <c r="AC3312" t="s">
        <v>109</v>
      </c>
      <c r="AH3312" t="str">
        <f>VLOOKUP(B3312,'cc Lookup'!A:J,10,0)</f>
        <v>Finance</v>
      </c>
      <c r="AI3312" t="str">
        <f>VLOOKUP(B3312,'cc Lookup'!A:E,5,0)</f>
        <v>Finance</v>
      </c>
      <c r="AJ3312" t="s">
        <v>6737</v>
      </c>
      <c r="AK3312" t="str">
        <f t="shared" si="102"/>
        <v>E35400 Strategic Partnerships</v>
      </c>
      <c r="AL3312" t="str">
        <f t="shared" si="103"/>
        <v>7310 Legal / Prof Fees</v>
      </c>
      <c r="AM3312" t="str">
        <f>VLOOKUP(W3312,Lookup!A:B,2,0)</f>
        <v>Legal</v>
      </c>
    </row>
    <row r="3313" spans="1:39" x14ac:dyDescent="0.25">
      <c r="A3313" t="s">
        <v>33</v>
      </c>
      <c r="B3313" s="1" t="s">
        <v>2214</v>
      </c>
      <c r="C3313" s="1" t="s">
        <v>35</v>
      </c>
      <c r="D3313" s="1" t="s">
        <v>36</v>
      </c>
      <c r="E3313" s="1" t="s">
        <v>36</v>
      </c>
      <c r="F3313" s="1" t="s">
        <v>37</v>
      </c>
      <c r="G3313" t="s">
        <v>2215</v>
      </c>
      <c r="H3313" t="s">
        <v>39</v>
      </c>
      <c r="I3313" t="s">
        <v>40</v>
      </c>
      <c r="J3313" t="s">
        <v>40</v>
      </c>
      <c r="K3313" t="s">
        <v>40</v>
      </c>
      <c r="L3313" s="4">
        <v>-500</v>
      </c>
      <c r="M3313" s="2">
        <v>43983</v>
      </c>
      <c r="N3313" t="s">
        <v>103</v>
      </c>
      <c r="O3313" t="s">
        <v>104</v>
      </c>
      <c r="P3313" t="s">
        <v>3080</v>
      </c>
      <c r="Q3313" t="s">
        <v>3206</v>
      </c>
      <c r="R3313" t="s">
        <v>3207</v>
      </c>
      <c r="S3313" s="3">
        <v>43980</v>
      </c>
      <c r="T3313" t="s">
        <v>46</v>
      </c>
      <c r="U3313">
        <v>2391</v>
      </c>
      <c r="V3313" t="s">
        <v>2997</v>
      </c>
      <c r="W3313" t="s">
        <v>48</v>
      </c>
      <c r="X3313">
        <v>165083284</v>
      </c>
      <c r="Y3313" s="3">
        <v>43923</v>
      </c>
      <c r="AC3313" t="s">
        <v>109</v>
      </c>
      <c r="AH3313" t="str">
        <f>VLOOKUP(B3313,'cc Lookup'!A:J,10,0)</f>
        <v>Finance</v>
      </c>
      <c r="AI3313" t="str">
        <f>VLOOKUP(B3313,'cc Lookup'!A:E,5,0)</f>
        <v>Finance</v>
      </c>
      <c r="AJ3313" t="s">
        <v>6737</v>
      </c>
      <c r="AK3313" t="str">
        <f t="shared" si="102"/>
        <v>E35400 Strategic Partnerships</v>
      </c>
      <c r="AL3313" t="str">
        <f t="shared" si="103"/>
        <v>7310 Legal / Prof Fees</v>
      </c>
      <c r="AM3313" t="str">
        <f>VLOOKUP(W3313,Lookup!A:B,2,0)</f>
        <v>Legal</v>
      </c>
    </row>
    <row r="3314" spans="1:39" x14ac:dyDescent="0.25">
      <c r="A3314" t="s">
        <v>33</v>
      </c>
      <c r="B3314" s="1" t="s">
        <v>2214</v>
      </c>
      <c r="C3314" s="1" t="s">
        <v>35</v>
      </c>
      <c r="D3314" s="1" t="s">
        <v>36</v>
      </c>
      <c r="E3314" s="1" t="s">
        <v>36</v>
      </c>
      <c r="F3314" s="1" t="s">
        <v>37</v>
      </c>
      <c r="G3314" t="s">
        <v>2215</v>
      </c>
      <c r="H3314" t="s">
        <v>39</v>
      </c>
      <c r="I3314" t="s">
        <v>40</v>
      </c>
      <c r="J3314" t="s">
        <v>40</v>
      </c>
      <c r="K3314" t="s">
        <v>40</v>
      </c>
      <c r="L3314" s="4">
        <v>500</v>
      </c>
      <c r="M3314" s="2">
        <v>43983</v>
      </c>
      <c r="N3314" t="s">
        <v>103</v>
      </c>
      <c r="O3314" t="s">
        <v>104</v>
      </c>
      <c r="P3314" t="s">
        <v>3208</v>
      </c>
      <c r="Q3314" t="s">
        <v>3209</v>
      </c>
      <c r="R3314" t="s">
        <v>3210</v>
      </c>
      <c r="S3314" s="3">
        <v>44012</v>
      </c>
      <c r="T3314" t="s">
        <v>46</v>
      </c>
      <c r="U3314">
        <v>2571</v>
      </c>
      <c r="V3314" t="s">
        <v>2997</v>
      </c>
      <c r="W3314" t="s">
        <v>48</v>
      </c>
      <c r="X3314">
        <v>165083284</v>
      </c>
      <c r="Y3314" s="3">
        <v>43923</v>
      </c>
      <c r="AC3314" t="s">
        <v>109</v>
      </c>
      <c r="AH3314" t="str">
        <f>VLOOKUP(B3314,'cc Lookup'!A:J,10,0)</f>
        <v>Finance</v>
      </c>
      <c r="AI3314" t="str">
        <f>VLOOKUP(B3314,'cc Lookup'!A:E,5,0)</f>
        <v>Finance</v>
      </c>
      <c r="AJ3314" t="s">
        <v>6737</v>
      </c>
      <c r="AK3314" t="str">
        <f t="shared" si="102"/>
        <v>E35400 Strategic Partnerships</v>
      </c>
      <c r="AL3314" t="str">
        <f t="shared" si="103"/>
        <v>7310 Legal / Prof Fees</v>
      </c>
      <c r="AM3314" t="str">
        <f>VLOOKUP(W3314,Lookup!A:B,2,0)</f>
        <v>Legal</v>
      </c>
    </row>
    <row r="3315" spans="1:39" x14ac:dyDescent="0.25">
      <c r="A3315" t="s">
        <v>33</v>
      </c>
      <c r="B3315" s="1" t="s">
        <v>2214</v>
      </c>
      <c r="C3315" s="1" t="s">
        <v>35</v>
      </c>
      <c r="D3315" s="1" t="s">
        <v>36</v>
      </c>
      <c r="E3315" s="1" t="s">
        <v>36</v>
      </c>
      <c r="F3315" s="1" t="s">
        <v>37</v>
      </c>
      <c r="G3315" t="s">
        <v>2215</v>
      </c>
      <c r="H3315" t="s">
        <v>39</v>
      </c>
      <c r="I3315" t="s">
        <v>40</v>
      </c>
      <c r="J3315" t="s">
        <v>40</v>
      </c>
      <c r="K3315" t="s">
        <v>40</v>
      </c>
      <c r="L3315" s="4">
        <v>-500</v>
      </c>
      <c r="M3315" s="2">
        <v>44013</v>
      </c>
      <c r="N3315" t="s">
        <v>103</v>
      </c>
      <c r="O3315" t="s">
        <v>104</v>
      </c>
      <c r="P3315" t="s">
        <v>3208</v>
      </c>
      <c r="Q3315" t="s">
        <v>3301</v>
      </c>
      <c r="R3315" t="s">
        <v>3302</v>
      </c>
      <c r="S3315" s="3">
        <v>44012</v>
      </c>
      <c r="T3315" t="s">
        <v>46</v>
      </c>
      <c r="U3315">
        <v>2571</v>
      </c>
      <c r="V3315" t="s">
        <v>2997</v>
      </c>
      <c r="W3315" t="s">
        <v>48</v>
      </c>
      <c r="X3315">
        <v>165083284</v>
      </c>
      <c r="Y3315" s="3">
        <v>43923</v>
      </c>
      <c r="AC3315" t="s">
        <v>109</v>
      </c>
      <c r="AH3315" t="str">
        <f>VLOOKUP(B3315,'cc Lookup'!A:J,10,0)</f>
        <v>Finance</v>
      </c>
      <c r="AI3315" t="str">
        <f>VLOOKUP(B3315,'cc Lookup'!A:E,5,0)</f>
        <v>Finance</v>
      </c>
      <c r="AJ3315" t="s">
        <v>6737</v>
      </c>
      <c r="AK3315" t="str">
        <f t="shared" si="102"/>
        <v>E35400 Strategic Partnerships</v>
      </c>
      <c r="AL3315" t="str">
        <f t="shared" si="103"/>
        <v>7310 Legal / Prof Fees</v>
      </c>
      <c r="AM3315" t="str">
        <f>VLOOKUP(W3315,Lookup!A:B,2,0)</f>
        <v>Legal</v>
      </c>
    </row>
    <row r="3316" spans="1:39" x14ac:dyDescent="0.25">
      <c r="A3316" t="s">
        <v>33</v>
      </c>
      <c r="B3316" s="1" t="s">
        <v>2214</v>
      </c>
      <c r="C3316" s="1" t="s">
        <v>35</v>
      </c>
      <c r="D3316" s="1" t="s">
        <v>36</v>
      </c>
      <c r="E3316" s="1" t="s">
        <v>36</v>
      </c>
      <c r="F3316" s="1" t="s">
        <v>37</v>
      </c>
      <c r="G3316" t="s">
        <v>2215</v>
      </c>
      <c r="H3316" t="s">
        <v>39</v>
      </c>
      <c r="I3316" t="s">
        <v>40</v>
      </c>
      <c r="J3316" t="s">
        <v>40</v>
      </c>
      <c r="K3316" t="s">
        <v>40</v>
      </c>
      <c r="L3316" s="4">
        <v>500</v>
      </c>
      <c r="M3316" s="2">
        <v>44013</v>
      </c>
      <c r="N3316" t="s">
        <v>103</v>
      </c>
      <c r="O3316" t="s">
        <v>104</v>
      </c>
      <c r="P3316" t="s">
        <v>3303</v>
      </c>
      <c r="Q3316" t="s">
        <v>3304</v>
      </c>
      <c r="R3316" t="s">
        <v>3305</v>
      </c>
      <c r="S3316" s="3">
        <v>44043</v>
      </c>
      <c r="T3316" t="s">
        <v>46</v>
      </c>
      <c r="U3316">
        <v>2537</v>
      </c>
      <c r="V3316" t="s">
        <v>2997</v>
      </c>
      <c r="W3316" t="s">
        <v>48</v>
      </c>
      <c r="X3316">
        <v>165083284</v>
      </c>
      <c r="Y3316" s="3">
        <v>43923</v>
      </c>
      <c r="AC3316" t="s">
        <v>109</v>
      </c>
      <c r="AH3316" t="str">
        <f>VLOOKUP(B3316,'cc Lookup'!A:J,10,0)</f>
        <v>Finance</v>
      </c>
      <c r="AI3316" t="str">
        <f>VLOOKUP(B3316,'cc Lookup'!A:E,5,0)</f>
        <v>Finance</v>
      </c>
      <c r="AJ3316" t="s">
        <v>6737</v>
      </c>
      <c r="AK3316" t="str">
        <f t="shared" si="102"/>
        <v>E35400 Strategic Partnerships</v>
      </c>
      <c r="AL3316" t="str">
        <f t="shared" si="103"/>
        <v>7310 Legal / Prof Fees</v>
      </c>
      <c r="AM3316" t="str">
        <f>VLOOKUP(W3316,Lookup!A:B,2,0)</f>
        <v>Legal</v>
      </c>
    </row>
    <row r="3317" spans="1:39" x14ac:dyDescent="0.25">
      <c r="A3317" t="s">
        <v>33</v>
      </c>
      <c r="B3317" s="1" t="s">
        <v>2214</v>
      </c>
      <c r="C3317" s="1" t="s">
        <v>35</v>
      </c>
      <c r="D3317" s="1" t="s">
        <v>36</v>
      </c>
      <c r="E3317" s="1" t="s">
        <v>36</v>
      </c>
      <c r="F3317" s="1" t="s">
        <v>37</v>
      </c>
      <c r="G3317" t="s">
        <v>2215</v>
      </c>
      <c r="H3317" t="s">
        <v>39</v>
      </c>
      <c r="I3317" t="s">
        <v>40</v>
      </c>
      <c r="J3317" t="s">
        <v>40</v>
      </c>
      <c r="K3317" t="s">
        <v>40</v>
      </c>
      <c r="L3317" s="4">
        <v>-500</v>
      </c>
      <c r="M3317" s="2">
        <v>44044</v>
      </c>
      <c r="N3317" t="s">
        <v>103</v>
      </c>
      <c r="O3317" t="s">
        <v>104</v>
      </c>
      <c r="P3317" t="s">
        <v>3303</v>
      </c>
      <c r="Q3317" t="s">
        <v>3392</v>
      </c>
      <c r="R3317" t="s">
        <v>3393</v>
      </c>
      <c r="S3317" s="3">
        <v>44043</v>
      </c>
      <c r="T3317" t="s">
        <v>46</v>
      </c>
      <c r="U3317">
        <v>2537</v>
      </c>
      <c r="V3317" t="s">
        <v>2997</v>
      </c>
      <c r="W3317" t="s">
        <v>48</v>
      </c>
      <c r="X3317">
        <v>165083284</v>
      </c>
      <c r="Y3317" s="3">
        <v>43923</v>
      </c>
      <c r="AC3317" t="s">
        <v>109</v>
      </c>
      <c r="AH3317" t="str">
        <f>VLOOKUP(B3317,'cc Lookup'!A:J,10,0)</f>
        <v>Finance</v>
      </c>
      <c r="AI3317" t="str">
        <f>VLOOKUP(B3317,'cc Lookup'!A:E,5,0)</f>
        <v>Finance</v>
      </c>
      <c r="AJ3317" t="s">
        <v>6737</v>
      </c>
      <c r="AK3317" t="str">
        <f t="shared" si="102"/>
        <v>E35400 Strategic Partnerships</v>
      </c>
      <c r="AL3317" t="str">
        <f t="shared" si="103"/>
        <v>7310 Legal / Prof Fees</v>
      </c>
      <c r="AM3317" t="str">
        <f>VLOOKUP(W3317,Lookup!A:B,2,0)</f>
        <v>Legal</v>
      </c>
    </row>
    <row r="3318" spans="1:39" x14ac:dyDescent="0.25">
      <c r="A3318" t="s">
        <v>33</v>
      </c>
      <c r="B3318" s="1" t="s">
        <v>2214</v>
      </c>
      <c r="C3318" s="1" t="s">
        <v>35</v>
      </c>
      <c r="D3318" s="1" t="s">
        <v>36</v>
      </c>
      <c r="E3318" s="1" t="s">
        <v>36</v>
      </c>
      <c r="F3318" s="1" t="s">
        <v>37</v>
      </c>
      <c r="G3318" t="s">
        <v>2215</v>
      </c>
      <c r="H3318" t="s">
        <v>39</v>
      </c>
      <c r="I3318" t="s">
        <v>40</v>
      </c>
      <c r="J3318" t="s">
        <v>40</v>
      </c>
      <c r="K3318" t="s">
        <v>40</v>
      </c>
      <c r="L3318" s="4">
        <v>500</v>
      </c>
      <c r="M3318" s="2">
        <v>44044</v>
      </c>
      <c r="N3318" t="s">
        <v>103</v>
      </c>
      <c r="O3318" t="s">
        <v>104</v>
      </c>
      <c r="P3318" t="s">
        <v>3452</v>
      </c>
      <c r="Q3318" t="s">
        <v>3453</v>
      </c>
      <c r="R3318" t="s">
        <v>3454</v>
      </c>
      <c r="S3318" s="3">
        <v>44071</v>
      </c>
      <c r="T3318" t="s">
        <v>46</v>
      </c>
      <c r="U3318">
        <v>2384</v>
      </c>
      <c r="V3318" t="s">
        <v>2997</v>
      </c>
      <c r="W3318" t="s">
        <v>48</v>
      </c>
      <c r="X3318">
        <v>165083284</v>
      </c>
      <c r="Y3318" s="3">
        <v>43923</v>
      </c>
      <c r="AC3318" t="s">
        <v>109</v>
      </c>
      <c r="AH3318" t="str">
        <f>VLOOKUP(B3318,'cc Lookup'!A:J,10,0)</f>
        <v>Finance</v>
      </c>
      <c r="AI3318" t="str">
        <f>VLOOKUP(B3318,'cc Lookup'!A:E,5,0)</f>
        <v>Finance</v>
      </c>
      <c r="AJ3318" t="s">
        <v>6737</v>
      </c>
      <c r="AK3318" t="str">
        <f t="shared" si="102"/>
        <v>E35400 Strategic Partnerships</v>
      </c>
      <c r="AL3318" t="str">
        <f t="shared" si="103"/>
        <v>7310 Legal / Prof Fees</v>
      </c>
      <c r="AM3318" t="str">
        <f>VLOOKUP(W3318,Lookup!A:B,2,0)</f>
        <v>Legal</v>
      </c>
    </row>
    <row r="3319" spans="1:39" x14ac:dyDescent="0.25">
      <c r="A3319" t="s">
        <v>33</v>
      </c>
      <c r="B3319" s="1" t="s">
        <v>2214</v>
      </c>
      <c r="C3319" s="1" t="s">
        <v>35</v>
      </c>
      <c r="D3319" s="1" t="s">
        <v>36</v>
      </c>
      <c r="E3319" s="1" t="s">
        <v>36</v>
      </c>
      <c r="F3319" s="1" t="s">
        <v>37</v>
      </c>
      <c r="G3319" t="s">
        <v>2215</v>
      </c>
      <c r="H3319" t="s">
        <v>39</v>
      </c>
      <c r="I3319" t="s">
        <v>40</v>
      </c>
      <c r="J3319" t="s">
        <v>40</v>
      </c>
      <c r="K3319" t="s">
        <v>40</v>
      </c>
      <c r="L3319" s="4">
        <v>-500</v>
      </c>
      <c r="M3319" s="2">
        <v>44075</v>
      </c>
      <c r="N3319" t="s">
        <v>103</v>
      </c>
      <c r="O3319" t="s">
        <v>104</v>
      </c>
      <c r="P3319" t="s">
        <v>3452</v>
      </c>
      <c r="Q3319" t="s">
        <v>3534</v>
      </c>
      <c r="R3319" t="s">
        <v>3535</v>
      </c>
      <c r="S3319" s="3">
        <v>44071</v>
      </c>
      <c r="T3319" t="s">
        <v>46</v>
      </c>
      <c r="U3319">
        <v>2384</v>
      </c>
      <c r="V3319" t="s">
        <v>2997</v>
      </c>
      <c r="W3319" t="s">
        <v>48</v>
      </c>
      <c r="X3319">
        <v>165083284</v>
      </c>
      <c r="Y3319" s="3">
        <v>43923</v>
      </c>
      <c r="AC3319" t="s">
        <v>109</v>
      </c>
      <c r="AH3319" t="str">
        <f>VLOOKUP(B3319,'cc Lookup'!A:J,10,0)</f>
        <v>Finance</v>
      </c>
      <c r="AI3319" t="str">
        <f>VLOOKUP(B3319,'cc Lookup'!A:E,5,0)</f>
        <v>Finance</v>
      </c>
      <c r="AJ3319" t="s">
        <v>6737</v>
      </c>
      <c r="AK3319" t="str">
        <f t="shared" si="102"/>
        <v>E35400 Strategic Partnerships</v>
      </c>
      <c r="AL3319" t="str">
        <f t="shared" si="103"/>
        <v>7310 Legal / Prof Fees</v>
      </c>
      <c r="AM3319" t="str">
        <f>VLOOKUP(W3319,Lookup!A:B,2,0)</f>
        <v>Legal</v>
      </c>
    </row>
    <row r="3320" spans="1:39" x14ac:dyDescent="0.25">
      <c r="A3320" t="s">
        <v>33</v>
      </c>
      <c r="B3320" s="1" t="s">
        <v>2214</v>
      </c>
      <c r="C3320" s="1" t="s">
        <v>35</v>
      </c>
      <c r="D3320" s="1" t="s">
        <v>36</v>
      </c>
      <c r="E3320" s="1" t="s">
        <v>36</v>
      </c>
      <c r="F3320" s="1" t="s">
        <v>37</v>
      </c>
      <c r="G3320" t="s">
        <v>2215</v>
      </c>
      <c r="H3320" t="s">
        <v>39</v>
      </c>
      <c r="I3320" t="s">
        <v>40</v>
      </c>
      <c r="J3320" t="s">
        <v>40</v>
      </c>
      <c r="K3320" t="s">
        <v>40</v>
      </c>
      <c r="L3320" s="4">
        <v>500</v>
      </c>
      <c r="M3320" s="2">
        <v>44075</v>
      </c>
      <c r="N3320" t="s">
        <v>103</v>
      </c>
      <c r="O3320" t="s">
        <v>104</v>
      </c>
      <c r="P3320" t="s">
        <v>3553</v>
      </c>
      <c r="Q3320" t="s">
        <v>3554</v>
      </c>
      <c r="R3320" t="s">
        <v>3555</v>
      </c>
      <c r="S3320" s="3">
        <v>44104</v>
      </c>
      <c r="T3320" t="s">
        <v>46</v>
      </c>
      <c r="U3320">
        <v>2262</v>
      </c>
      <c r="V3320" t="s">
        <v>2997</v>
      </c>
      <c r="W3320" t="s">
        <v>48</v>
      </c>
      <c r="X3320">
        <v>165083284</v>
      </c>
      <c r="Y3320" s="3">
        <v>43923</v>
      </c>
      <c r="AC3320" t="s">
        <v>109</v>
      </c>
      <c r="AH3320" t="str">
        <f>VLOOKUP(B3320,'cc Lookup'!A:J,10,0)</f>
        <v>Finance</v>
      </c>
      <c r="AI3320" t="str">
        <f>VLOOKUP(B3320,'cc Lookup'!A:E,5,0)</f>
        <v>Finance</v>
      </c>
      <c r="AJ3320" t="s">
        <v>6737</v>
      </c>
      <c r="AK3320" t="str">
        <f t="shared" si="102"/>
        <v>E35400 Strategic Partnerships</v>
      </c>
      <c r="AL3320" t="str">
        <f t="shared" si="103"/>
        <v>7310 Legal / Prof Fees</v>
      </c>
      <c r="AM3320" t="str">
        <f>VLOOKUP(W3320,Lookup!A:B,2,0)</f>
        <v>Legal</v>
      </c>
    </row>
    <row r="3321" spans="1:39" x14ac:dyDescent="0.25">
      <c r="A3321" t="s">
        <v>33</v>
      </c>
      <c r="B3321" s="1" t="s">
        <v>2214</v>
      </c>
      <c r="C3321" s="1" t="s">
        <v>35</v>
      </c>
      <c r="D3321" s="1" t="s">
        <v>36</v>
      </c>
      <c r="E3321" s="1" t="s">
        <v>36</v>
      </c>
      <c r="F3321" s="1" t="s">
        <v>37</v>
      </c>
      <c r="G3321" t="s">
        <v>2215</v>
      </c>
      <c r="H3321" t="s">
        <v>39</v>
      </c>
      <c r="I3321" t="s">
        <v>40</v>
      </c>
      <c r="J3321" t="s">
        <v>40</v>
      </c>
      <c r="K3321" t="s">
        <v>40</v>
      </c>
      <c r="L3321" s="4">
        <v>-500</v>
      </c>
      <c r="M3321" s="2">
        <v>44105</v>
      </c>
      <c r="N3321" t="s">
        <v>103</v>
      </c>
      <c r="O3321" t="s">
        <v>104</v>
      </c>
      <c r="P3321" t="s">
        <v>3553</v>
      </c>
      <c r="Q3321" t="s">
        <v>3604</v>
      </c>
      <c r="R3321" t="s">
        <v>3605</v>
      </c>
      <c r="S3321" s="3">
        <v>44104</v>
      </c>
      <c r="T3321" t="s">
        <v>46</v>
      </c>
      <c r="U3321">
        <v>2262</v>
      </c>
      <c r="V3321" t="s">
        <v>2997</v>
      </c>
      <c r="W3321" t="s">
        <v>48</v>
      </c>
      <c r="X3321">
        <v>165083284</v>
      </c>
      <c r="Y3321" s="3">
        <v>43923</v>
      </c>
      <c r="AC3321" t="s">
        <v>109</v>
      </c>
      <c r="AH3321" t="str">
        <f>VLOOKUP(B3321,'cc Lookup'!A:J,10,0)</f>
        <v>Finance</v>
      </c>
      <c r="AI3321" t="str">
        <f>VLOOKUP(B3321,'cc Lookup'!A:E,5,0)</f>
        <v>Finance</v>
      </c>
      <c r="AJ3321" t="s">
        <v>6737</v>
      </c>
      <c r="AK3321" t="str">
        <f t="shared" si="102"/>
        <v>E35400 Strategic Partnerships</v>
      </c>
      <c r="AL3321" t="str">
        <f t="shared" si="103"/>
        <v>7310 Legal / Prof Fees</v>
      </c>
      <c r="AM3321" t="str">
        <f>VLOOKUP(W3321,Lookup!A:B,2,0)</f>
        <v>Legal</v>
      </c>
    </row>
    <row r="3322" spans="1:39" x14ac:dyDescent="0.25">
      <c r="A3322" t="s">
        <v>33</v>
      </c>
      <c r="B3322" s="1" t="s">
        <v>2214</v>
      </c>
      <c r="C3322" s="1" t="s">
        <v>35</v>
      </c>
      <c r="D3322" s="1" t="s">
        <v>36</v>
      </c>
      <c r="E3322" s="1" t="s">
        <v>36</v>
      </c>
      <c r="F3322" s="1" t="s">
        <v>37</v>
      </c>
      <c r="G3322" t="s">
        <v>2215</v>
      </c>
      <c r="H3322" t="s">
        <v>39</v>
      </c>
      <c r="I3322" t="s">
        <v>40</v>
      </c>
      <c r="J3322" t="s">
        <v>40</v>
      </c>
      <c r="K3322" t="s">
        <v>40</v>
      </c>
      <c r="L3322" s="4">
        <v>500</v>
      </c>
      <c r="M3322" s="2">
        <v>44105</v>
      </c>
      <c r="N3322" t="s">
        <v>103</v>
      </c>
      <c r="O3322" t="s">
        <v>104</v>
      </c>
      <c r="P3322" t="s">
        <v>3606</v>
      </c>
      <c r="Q3322" t="s">
        <v>3607</v>
      </c>
      <c r="R3322" t="s">
        <v>3608</v>
      </c>
      <c r="S3322" s="3">
        <v>44134</v>
      </c>
      <c r="T3322" t="s">
        <v>46</v>
      </c>
      <c r="U3322">
        <v>2385</v>
      </c>
      <c r="V3322" t="s">
        <v>2997</v>
      </c>
      <c r="W3322" t="s">
        <v>48</v>
      </c>
      <c r="X3322">
        <v>165083284</v>
      </c>
      <c r="Y3322" s="3">
        <v>43923</v>
      </c>
      <c r="AC3322" t="s">
        <v>109</v>
      </c>
      <c r="AH3322" t="str">
        <f>VLOOKUP(B3322,'cc Lookup'!A:J,10,0)</f>
        <v>Finance</v>
      </c>
      <c r="AI3322" t="str">
        <f>VLOOKUP(B3322,'cc Lookup'!A:E,5,0)</f>
        <v>Finance</v>
      </c>
      <c r="AJ3322" t="s">
        <v>6737</v>
      </c>
      <c r="AK3322" t="str">
        <f t="shared" si="102"/>
        <v>E35400 Strategic Partnerships</v>
      </c>
      <c r="AL3322" t="str">
        <f t="shared" si="103"/>
        <v>7310 Legal / Prof Fees</v>
      </c>
      <c r="AM3322" t="str">
        <f>VLOOKUP(W3322,Lookup!A:B,2,0)</f>
        <v>Legal</v>
      </c>
    </row>
    <row r="3323" spans="1:39" x14ac:dyDescent="0.25">
      <c r="A3323" t="s">
        <v>33</v>
      </c>
      <c r="B3323" s="1" t="s">
        <v>2214</v>
      </c>
      <c r="C3323" s="1" t="s">
        <v>35</v>
      </c>
      <c r="D3323" s="1" t="s">
        <v>36</v>
      </c>
      <c r="E3323" s="1" t="s">
        <v>36</v>
      </c>
      <c r="F3323" s="1" t="s">
        <v>37</v>
      </c>
      <c r="G3323" t="s">
        <v>2215</v>
      </c>
      <c r="H3323" t="s">
        <v>39</v>
      </c>
      <c r="I3323" t="s">
        <v>40</v>
      </c>
      <c r="J3323" t="s">
        <v>40</v>
      </c>
      <c r="K3323" t="s">
        <v>40</v>
      </c>
      <c r="L3323" s="4">
        <v>-500</v>
      </c>
      <c r="M3323" s="2">
        <v>44136</v>
      </c>
      <c r="N3323" t="s">
        <v>103</v>
      </c>
      <c r="O3323" t="s">
        <v>104</v>
      </c>
      <c r="P3323" t="s">
        <v>3606</v>
      </c>
      <c r="Q3323" t="s">
        <v>3731</v>
      </c>
      <c r="R3323" t="s">
        <v>3732</v>
      </c>
      <c r="S3323" s="3">
        <v>44134</v>
      </c>
      <c r="T3323" t="s">
        <v>46</v>
      </c>
      <c r="U3323">
        <v>2385</v>
      </c>
      <c r="V3323" t="s">
        <v>2997</v>
      </c>
      <c r="W3323" t="s">
        <v>48</v>
      </c>
      <c r="X3323">
        <v>165083284</v>
      </c>
      <c r="Y3323" s="3">
        <v>43923</v>
      </c>
      <c r="AC3323" t="s">
        <v>109</v>
      </c>
      <c r="AH3323" t="str">
        <f>VLOOKUP(B3323,'cc Lookup'!A:J,10,0)</f>
        <v>Finance</v>
      </c>
      <c r="AI3323" t="str">
        <f>VLOOKUP(B3323,'cc Lookup'!A:E,5,0)</f>
        <v>Finance</v>
      </c>
      <c r="AJ3323" t="s">
        <v>6737</v>
      </c>
      <c r="AK3323" t="str">
        <f t="shared" si="102"/>
        <v>E35400 Strategic Partnerships</v>
      </c>
      <c r="AL3323" t="str">
        <f t="shared" si="103"/>
        <v>7310 Legal / Prof Fees</v>
      </c>
      <c r="AM3323" t="str">
        <f>VLOOKUP(W3323,Lookup!A:B,2,0)</f>
        <v>Legal</v>
      </c>
    </row>
    <row r="3324" spans="1:39" x14ac:dyDescent="0.25">
      <c r="A3324" t="s">
        <v>33</v>
      </c>
      <c r="B3324" s="1" t="s">
        <v>2214</v>
      </c>
      <c r="C3324" s="1" t="s">
        <v>35</v>
      </c>
      <c r="D3324" s="1" t="s">
        <v>36</v>
      </c>
      <c r="E3324" s="1" t="s">
        <v>36</v>
      </c>
      <c r="F3324" s="1" t="s">
        <v>37</v>
      </c>
      <c r="G3324" t="s">
        <v>2215</v>
      </c>
      <c r="H3324" t="s">
        <v>39</v>
      </c>
      <c r="I3324" t="s">
        <v>40</v>
      </c>
      <c r="J3324" t="s">
        <v>40</v>
      </c>
      <c r="K3324" t="s">
        <v>40</v>
      </c>
      <c r="L3324" s="4">
        <v>500</v>
      </c>
      <c r="M3324" s="2">
        <v>44136</v>
      </c>
      <c r="N3324" t="s">
        <v>103</v>
      </c>
      <c r="O3324" t="s">
        <v>104</v>
      </c>
      <c r="P3324" t="s">
        <v>3733</v>
      </c>
      <c r="Q3324" t="s">
        <v>3734</v>
      </c>
      <c r="R3324" t="s">
        <v>3735</v>
      </c>
      <c r="S3324" s="3">
        <v>44165</v>
      </c>
      <c r="T3324" t="s">
        <v>46</v>
      </c>
      <c r="U3324">
        <v>2454</v>
      </c>
      <c r="V3324" t="s">
        <v>2997</v>
      </c>
      <c r="W3324" t="s">
        <v>48</v>
      </c>
      <c r="X3324">
        <v>165083284</v>
      </c>
      <c r="Y3324" s="3">
        <v>43923</v>
      </c>
      <c r="AC3324" t="s">
        <v>109</v>
      </c>
      <c r="AH3324" t="str">
        <f>VLOOKUP(B3324,'cc Lookup'!A:J,10,0)</f>
        <v>Finance</v>
      </c>
      <c r="AI3324" t="str">
        <f>VLOOKUP(B3324,'cc Lookup'!A:E,5,0)</f>
        <v>Finance</v>
      </c>
      <c r="AJ3324" t="s">
        <v>6737</v>
      </c>
      <c r="AK3324" t="str">
        <f t="shared" si="102"/>
        <v>E35400 Strategic Partnerships</v>
      </c>
      <c r="AL3324" t="str">
        <f t="shared" si="103"/>
        <v>7310 Legal / Prof Fees</v>
      </c>
      <c r="AM3324" t="str">
        <f>VLOOKUP(W3324,Lookup!A:B,2,0)</f>
        <v>Legal</v>
      </c>
    </row>
    <row r="3325" spans="1:39" x14ac:dyDescent="0.25">
      <c r="A3325" t="s">
        <v>33</v>
      </c>
      <c r="B3325" s="1" t="s">
        <v>2214</v>
      </c>
      <c r="C3325" s="1" t="s">
        <v>35</v>
      </c>
      <c r="D3325" s="1" t="s">
        <v>36</v>
      </c>
      <c r="E3325" s="1" t="s">
        <v>36</v>
      </c>
      <c r="F3325" s="1" t="s">
        <v>37</v>
      </c>
      <c r="G3325" t="s">
        <v>2215</v>
      </c>
      <c r="H3325" t="s">
        <v>39</v>
      </c>
      <c r="I3325" t="s">
        <v>40</v>
      </c>
      <c r="J3325" t="s">
        <v>40</v>
      </c>
      <c r="K3325" t="s">
        <v>40</v>
      </c>
      <c r="L3325" s="4">
        <v>-500</v>
      </c>
      <c r="M3325" s="2">
        <v>44166</v>
      </c>
      <c r="N3325" t="s">
        <v>103</v>
      </c>
      <c r="O3325" t="s">
        <v>104</v>
      </c>
      <c r="P3325" t="s">
        <v>3733</v>
      </c>
      <c r="Q3325" t="s">
        <v>3912</v>
      </c>
      <c r="R3325" t="s">
        <v>3913</v>
      </c>
      <c r="S3325" s="3">
        <v>44165</v>
      </c>
      <c r="T3325" t="s">
        <v>46</v>
      </c>
      <c r="U3325">
        <v>2454</v>
      </c>
      <c r="V3325" t="s">
        <v>2997</v>
      </c>
      <c r="W3325" t="s">
        <v>48</v>
      </c>
      <c r="X3325">
        <v>165083284</v>
      </c>
      <c r="Y3325" s="3">
        <v>43923</v>
      </c>
      <c r="AC3325" t="s">
        <v>109</v>
      </c>
      <c r="AH3325" t="str">
        <f>VLOOKUP(B3325,'cc Lookup'!A:J,10,0)</f>
        <v>Finance</v>
      </c>
      <c r="AI3325" t="str">
        <f>VLOOKUP(B3325,'cc Lookup'!A:E,5,0)</f>
        <v>Finance</v>
      </c>
      <c r="AJ3325" t="s">
        <v>6737</v>
      </c>
      <c r="AK3325" t="str">
        <f t="shared" si="102"/>
        <v>E35400 Strategic Partnerships</v>
      </c>
      <c r="AL3325" t="str">
        <f t="shared" si="103"/>
        <v>7310 Legal / Prof Fees</v>
      </c>
      <c r="AM3325" t="str">
        <f>VLOOKUP(W3325,Lookup!A:B,2,0)</f>
        <v>Legal</v>
      </c>
    </row>
    <row r="3326" spans="1:39" x14ac:dyDescent="0.25">
      <c r="A3326" t="s">
        <v>33</v>
      </c>
      <c r="B3326" s="1" t="s">
        <v>2214</v>
      </c>
      <c r="C3326" s="1" t="s">
        <v>35</v>
      </c>
      <c r="D3326" s="1" t="s">
        <v>36</v>
      </c>
      <c r="E3326" s="1" t="s">
        <v>36</v>
      </c>
      <c r="F3326" s="1" t="s">
        <v>37</v>
      </c>
      <c r="G3326" t="s">
        <v>2215</v>
      </c>
      <c r="H3326" t="s">
        <v>39</v>
      </c>
      <c r="I3326" t="s">
        <v>40</v>
      </c>
      <c r="J3326" t="s">
        <v>40</v>
      </c>
      <c r="K3326" t="s">
        <v>40</v>
      </c>
      <c r="L3326" s="4">
        <v>500</v>
      </c>
      <c r="M3326" s="2">
        <v>44166</v>
      </c>
      <c r="N3326" t="s">
        <v>103</v>
      </c>
      <c r="O3326" t="s">
        <v>104</v>
      </c>
      <c r="P3326" t="s">
        <v>3914</v>
      </c>
      <c r="Q3326" t="s">
        <v>3915</v>
      </c>
      <c r="R3326" t="s">
        <v>3916</v>
      </c>
      <c r="S3326" s="3">
        <v>44196</v>
      </c>
      <c r="T3326" t="s">
        <v>46</v>
      </c>
      <c r="U3326">
        <v>2459</v>
      </c>
      <c r="V3326" t="s">
        <v>2997</v>
      </c>
      <c r="W3326" t="s">
        <v>48</v>
      </c>
      <c r="X3326">
        <v>165083284</v>
      </c>
      <c r="Y3326" s="3">
        <v>43923</v>
      </c>
      <c r="AC3326" t="s">
        <v>109</v>
      </c>
      <c r="AH3326" t="str">
        <f>VLOOKUP(B3326,'cc Lookup'!A:J,10,0)</f>
        <v>Finance</v>
      </c>
      <c r="AI3326" t="str">
        <f>VLOOKUP(B3326,'cc Lookup'!A:E,5,0)</f>
        <v>Finance</v>
      </c>
      <c r="AJ3326" t="s">
        <v>6737</v>
      </c>
      <c r="AK3326" t="str">
        <f t="shared" si="102"/>
        <v>E35400 Strategic Partnerships</v>
      </c>
      <c r="AL3326" t="str">
        <f t="shared" si="103"/>
        <v>7310 Legal / Prof Fees</v>
      </c>
      <c r="AM3326" t="str">
        <f>VLOOKUP(W3326,Lookup!A:B,2,0)</f>
        <v>Legal</v>
      </c>
    </row>
    <row r="3327" spans="1:39" x14ac:dyDescent="0.25">
      <c r="A3327" t="s">
        <v>33</v>
      </c>
      <c r="B3327" s="1" t="s">
        <v>2214</v>
      </c>
      <c r="C3327" s="1" t="s">
        <v>35</v>
      </c>
      <c r="D3327" s="1" t="s">
        <v>36</v>
      </c>
      <c r="E3327" s="1" t="s">
        <v>36</v>
      </c>
      <c r="F3327" s="1" t="s">
        <v>37</v>
      </c>
      <c r="G3327" t="s">
        <v>2215</v>
      </c>
      <c r="H3327" t="s">
        <v>39</v>
      </c>
      <c r="I3327" t="s">
        <v>40</v>
      </c>
      <c r="J3327" t="s">
        <v>40</v>
      </c>
      <c r="K3327" t="s">
        <v>40</v>
      </c>
      <c r="L3327" s="4">
        <v>-500</v>
      </c>
      <c r="M3327" s="2">
        <v>44197</v>
      </c>
      <c r="N3327" t="s">
        <v>103</v>
      </c>
      <c r="O3327" t="s">
        <v>104</v>
      </c>
      <c r="P3327" t="s">
        <v>3914</v>
      </c>
      <c r="Q3327" t="s">
        <v>4108</v>
      </c>
      <c r="R3327" t="s">
        <v>4109</v>
      </c>
      <c r="S3327" s="3">
        <v>44196</v>
      </c>
      <c r="T3327" t="s">
        <v>46</v>
      </c>
      <c r="U3327">
        <v>2459</v>
      </c>
      <c r="V3327" t="s">
        <v>2997</v>
      </c>
      <c r="W3327" t="s">
        <v>48</v>
      </c>
      <c r="X3327">
        <v>165083284</v>
      </c>
      <c r="Y3327" s="3">
        <v>43923</v>
      </c>
      <c r="AC3327" t="s">
        <v>109</v>
      </c>
      <c r="AH3327" t="str">
        <f>VLOOKUP(B3327,'cc Lookup'!A:J,10,0)</f>
        <v>Finance</v>
      </c>
      <c r="AI3327" t="str">
        <f>VLOOKUP(B3327,'cc Lookup'!A:E,5,0)</f>
        <v>Finance</v>
      </c>
      <c r="AJ3327" t="s">
        <v>6737</v>
      </c>
      <c r="AK3327" t="str">
        <f t="shared" si="102"/>
        <v>E35400 Strategic Partnerships</v>
      </c>
      <c r="AL3327" t="str">
        <f t="shared" si="103"/>
        <v>7310 Legal / Prof Fees</v>
      </c>
      <c r="AM3327" t="str">
        <f>VLOOKUP(W3327,Lookup!A:B,2,0)</f>
        <v>Legal</v>
      </c>
    </row>
    <row r="3328" spans="1:39" x14ac:dyDescent="0.25">
      <c r="A3328" t="s">
        <v>33</v>
      </c>
      <c r="B3328" s="1" t="s">
        <v>2214</v>
      </c>
      <c r="C3328" s="1" t="s">
        <v>35</v>
      </c>
      <c r="D3328" s="1" t="s">
        <v>36</v>
      </c>
      <c r="E3328" s="1" t="s">
        <v>36</v>
      </c>
      <c r="F3328" s="1" t="s">
        <v>37</v>
      </c>
      <c r="G3328" t="s">
        <v>2215</v>
      </c>
      <c r="H3328" t="s">
        <v>39</v>
      </c>
      <c r="I3328" t="s">
        <v>40</v>
      </c>
      <c r="J3328" t="s">
        <v>40</v>
      </c>
      <c r="K3328" t="s">
        <v>40</v>
      </c>
      <c r="L3328" s="4">
        <v>500</v>
      </c>
      <c r="M3328" s="2">
        <v>44197</v>
      </c>
      <c r="N3328" t="s">
        <v>103</v>
      </c>
      <c r="O3328" t="s">
        <v>104</v>
      </c>
      <c r="P3328" t="s">
        <v>4075</v>
      </c>
      <c r="Q3328" t="s">
        <v>4076</v>
      </c>
      <c r="R3328" t="s">
        <v>4077</v>
      </c>
      <c r="S3328" s="3">
        <v>44225</v>
      </c>
      <c r="T3328" t="s">
        <v>46</v>
      </c>
      <c r="U3328">
        <v>2634</v>
      </c>
      <c r="V3328" t="s">
        <v>2997</v>
      </c>
      <c r="W3328" t="s">
        <v>48</v>
      </c>
      <c r="X3328">
        <v>165083284</v>
      </c>
      <c r="Y3328" s="3">
        <v>43923</v>
      </c>
      <c r="AC3328" t="s">
        <v>109</v>
      </c>
      <c r="AH3328" t="str">
        <f>VLOOKUP(B3328,'cc Lookup'!A:J,10,0)</f>
        <v>Finance</v>
      </c>
      <c r="AI3328" t="str">
        <f>VLOOKUP(B3328,'cc Lookup'!A:E,5,0)</f>
        <v>Finance</v>
      </c>
      <c r="AJ3328" t="s">
        <v>6737</v>
      </c>
      <c r="AK3328" t="str">
        <f t="shared" si="102"/>
        <v>E35400 Strategic Partnerships</v>
      </c>
      <c r="AL3328" t="str">
        <f t="shared" si="103"/>
        <v>7310 Legal / Prof Fees</v>
      </c>
      <c r="AM3328" t="str">
        <f>VLOOKUP(W3328,Lookup!A:B,2,0)</f>
        <v>Legal</v>
      </c>
    </row>
    <row r="3329" spans="1:39" x14ac:dyDescent="0.25">
      <c r="A3329" t="s">
        <v>33</v>
      </c>
      <c r="B3329" s="1" t="s">
        <v>2214</v>
      </c>
      <c r="C3329" s="1" t="s">
        <v>35</v>
      </c>
      <c r="D3329" s="1" t="s">
        <v>36</v>
      </c>
      <c r="E3329" s="1" t="s">
        <v>36</v>
      </c>
      <c r="F3329" s="1" t="s">
        <v>37</v>
      </c>
      <c r="G3329" t="s">
        <v>2215</v>
      </c>
      <c r="H3329" t="s">
        <v>39</v>
      </c>
      <c r="I3329" t="s">
        <v>40</v>
      </c>
      <c r="J3329" t="s">
        <v>40</v>
      </c>
      <c r="K3329" t="s">
        <v>40</v>
      </c>
      <c r="L3329" s="4">
        <v>-500</v>
      </c>
      <c r="M3329" s="2">
        <v>44228</v>
      </c>
      <c r="N3329" t="s">
        <v>103</v>
      </c>
      <c r="O3329" t="s">
        <v>104</v>
      </c>
      <c r="P3329" t="s">
        <v>4075</v>
      </c>
      <c r="Q3329" t="s">
        <v>4191</v>
      </c>
      <c r="R3329" t="s">
        <v>4192</v>
      </c>
      <c r="S3329" s="3">
        <v>44225</v>
      </c>
      <c r="T3329" t="s">
        <v>46</v>
      </c>
      <c r="U3329">
        <v>2634</v>
      </c>
      <c r="V3329" t="s">
        <v>2997</v>
      </c>
      <c r="W3329" t="s">
        <v>48</v>
      </c>
      <c r="X3329">
        <v>165083284</v>
      </c>
      <c r="Y3329" s="3">
        <v>43923</v>
      </c>
      <c r="AC3329" t="s">
        <v>109</v>
      </c>
      <c r="AH3329" t="str">
        <f>VLOOKUP(B3329,'cc Lookup'!A:J,10,0)</f>
        <v>Finance</v>
      </c>
      <c r="AI3329" t="str">
        <f>VLOOKUP(B3329,'cc Lookup'!A:E,5,0)</f>
        <v>Finance</v>
      </c>
      <c r="AJ3329" t="s">
        <v>6737</v>
      </c>
      <c r="AK3329" t="str">
        <f t="shared" si="102"/>
        <v>E35400 Strategic Partnerships</v>
      </c>
      <c r="AL3329" t="str">
        <f t="shared" si="103"/>
        <v>7310 Legal / Prof Fees</v>
      </c>
      <c r="AM3329" t="str">
        <f>VLOOKUP(W3329,Lookup!A:B,2,0)</f>
        <v>Legal</v>
      </c>
    </row>
    <row r="3330" spans="1:39" x14ac:dyDescent="0.25">
      <c r="A3330" t="s">
        <v>33</v>
      </c>
      <c r="B3330" s="1" t="s">
        <v>2214</v>
      </c>
      <c r="C3330" s="1" t="s">
        <v>35</v>
      </c>
      <c r="D3330" s="1" t="s">
        <v>36</v>
      </c>
      <c r="E3330" s="1" t="s">
        <v>36</v>
      </c>
      <c r="F3330" s="1" t="s">
        <v>37</v>
      </c>
      <c r="G3330" t="s">
        <v>2215</v>
      </c>
      <c r="H3330" t="s">
        <v>39</v>
      </c>
      <c r="I3330" t="s">
        <v>40</v>
      </c>
      <c r="J3330" t="s">
        <v>40</v>
      </c>
      <c r="K3330" t="s">
        <v>40</v>
      </c>
      <c r="L3330" s="4">
        <v>500</v>
      </c>
      <c r="M3330" s="2">
        <v>44228</v>
      </c>
      <c r="N3330" t="s">
        <v>103</v>
      </c>
      <c r="O3330" t="s">
        <v>104</v>
      </c>
      <c r="P3330" t="s">
        <v>4228</v>
      </c>
      <c r="Q3330" t="s">
        <v>4229</v>
      </c>
      <c r="R3330" t="s">
        <v>4230</v>
      </c>
      <c r="S3330" s="3">
        <v>44253</v>
      </c>
      <c r="T3330" t="s">
        <v>46</v>
      </c>
      <c r="U3330">
        <v>2624</v>
      </c>
      <c r="V3330" t="s">
        <v>2997</v>
      </c>
      <c r="W3330" t="s">
        <v>48</v>
      </c>
      <c r="X3330">
        <v>165083284</v>
      </c>
      <c r="Y3330" s="3">
        <v>43923</v>
      </c>
      <c r="AC3330" t="s">
        <v>109</v>
      </c>
      <c r="AH3330" t="str">
        <f>VLOOKUP(B3330,'cc Lookup'!A:J,10,0)</f>
        <v>Finance</v>
      </c>
      <c r="AI3330" t="str">
        <f>VLOOKUP(B3330,'cc Lookup'!A:E,5,0)</f>
        <v>Finance</v>
      </c>
      <c r="AJ3330" t="s">
        <v>6737</v>
      </c>
      <c r="AK3330" t="str">
        <f t="shared" si="102"/>
        <v>E35400 Strategic Partnerships</v>
      </c>
      <c r="AL3330" t="str">
        <f t="shared" si="103"/>
        <v>7310 Legal / Prof Fees</v>
      </c>
      <c r="AM3330" t="str">
        <f>VLOOKUP(W3330,Lookup!A:B,2,0)</f>
        <v>Legal</v>
      </c>
    </row>
    <row r="3331" spans="1:39" x14ac:dyDescent="0.25">
      <c r="A3331" t="s">
        <v>33</v>
      </c>
      <c r="B3331" s="1" t="s">
        <v>2214</v>
      </c>
      <c r="C3331" s="1" t="s">
        <v>35</v>
      </c>
      <c r="D3331" s="1" t="s">
        <v>36</v>
      </c>
      <c r="E3331" s="1" t="s">
        <v>36</v>
      </c>
      <c r="F3331" s="1" t="s">
        <v>37</v>
      </c>
      <c r="G3331" t="s">
        <v>2215</v>
      </c>
      <c r="H3331" t="s">
        <v>39</v>
      </c>
      <c r="I3331" t="s">
        <v>40</v>
      </c>
      <c r="J3331" t="s">
        <v>40</v>
      </c>
      <c r="K3331" t="s">
        <v>40</v>
      </c>
      <c r="L3331" s="4">
        <v>-500</v>
      </c>
      <c r="M3331" s="2">
        <v>44256</v>
      </c>
      <c r="N3331" t="s">
        <v>103</v>
      </c>
      <c r="O3331" t="s">
        <v>104</v>
      </c>
      <c r="P3331" t="s">
        <v>4228</v>
      </c>
      <c r="Q3331" t="s">
        <v>4309</v>
      </c>
      <c r="R3331" t="s">
        <v>4310</v>
      </c>
      <c r="S3331" s="3">
        <v>44253</v>
      </c>
      <c r="T3331" t="s">
        <v>46</v>
      </c>
      <c r="U3331">
        <v>2624</v>
      </c>
      <c r="V3331" t="s">
        <v>2997</v>
      </c>
      <c r="W3331" t="s">
        <v>48</v>
      </c>
      <c r="X3331">
        <v>165083284</v>
      </c>
      <c r="Y3331" s="3">
        <v>43923</v>
      </c>
      <c r="AC3331" t="s">
        <v>109</v>
      </c>
      <c r="AH3331" t="str">
        <f>VLOOKUP(B3331,'cc Lookup'!A:J,10,0)</f>
        <v>Finance</v>
      </c>
      <c r="AI3331" t="str">
        <f>VLOOKUP(B3331,'cc Lookup'!A:E,5,0)</f>
        <v>Finance</v>
      </c>
      <c r="AJ3331" t="s">
        <v>6737</v>
      </c>
      <c r="AK3331" t="str">
        <f t="shared" si="102"/>
        <v>E35400 Strategic Partnerships</v>
      </c>
      <c r="AL3331" t="str">
        <f t="shared" si="103"/>
        <v>7310 Legal / Prof Fees</v>
      </c>
      <c r="AM3331" t="str">
        <f>VLOOKUP(W3331,Lookup!A:B,2,0)</f>
        <v>Legal</v>
      </c>
    </row>
    <row r="3332" spans="1:39" x14ac:dyDescent="0.25">
      <c r="A3332" t="s">
        <v>33</v>
      </c>
      <c r="B3332" s="1" t="s">
        <v>2214</v>
      </c>
      <c r="C3332" s="1" t="s">
        <v>35</v>
      </c>
      <c r="D3332" s="1" t="s">
        <v>36</v>
      </c>
      <c r="E3332" s="1" t="s">
        <v>36</v>
      </c>
      <c r="F3332" s="1" t="s">
        <v>37</v>
      </c>
      <c r="G3332" t="s">
        <v>2215</v>
      </c>
      <c r="H3332" t="s">
        <v>39</v>
      </c>
      <c r="I3332" t="s">
        <v>40</v>
      </c>
      <c r="J3332" t="s">
        <v>40</v>
      </c>
      <c r="K3332" t="s">
        <v>40</v>
      </c>
      <c r="L3332" s="4">
        <v>500</v>
      </c>
      <c r="M3332" s="2">
        <v>44256</v>
      </c>
      <c r="N3332" t="s">
        <v>103</v>
      </c>
      <c r="O3332" t="s">
        <v>104</v>
      </c>
      <c r="P3332" t="s">
        <v>4311</v>
      </c>
      <c r="Q3332" t="s">
        <v>4312</v>
      </c>
      <c r="R3332" t="s">
        <v>4313</v>
      </c>
      <c r="S3332" s="3">
        <v>44286</v>
      </c>
      <c r="T3332" t="s">
        <v>46</v>
      </c>
      <c r="U3332">
        <v>2497</v>
      </c>
      <c r="V3332" t="s">
        <v>2997</v>
      </c>
      <c r="W3332" t="s">
        <v>48</v>
      </c>
      <c r="X3332">
        <v>165083284</v>
      </c>
      <c r="Y3332" s="3">
        <v>43923</v>
      </c>
      <c r="AC3332" t="s">
        <v>109</v>
      </c>
      <c r="AH3332" t="str">
        <f>VLOOKUP(B3332,'cc Lookup'!A:J,10,0)</f>
        <v>Finance</v>
      </c>
      <c r="AI3332" t="str">
        <f>VLOOKUP(B3332,'cc Lookup'!A:E,5,0)</f>
        <v>Finance</v>
      </c>
      <c r="AJ3332" t="s">
        <v>6737</v>
      </c>
      <c r="AK3332" t="str">
        <f t="shared" ref="AK3332:AK3395" si="104">B3332&amp;" "&amp;G3332</f>
        <v>E35400 Strategic Partnerships</v>
      </c>
      <c r="AL3332" t="str">
        <f t="shared" ref="AL3332:AL3395" si="105">C3332&amp;" "&amp;H3332</f>
        <v>7310 Legal / Prof Fees</v>
      </c>
      <c r="AM3332" t="str">
        <f>VLOOKUP(W3332,Lookup!A:B,2,0)</f>
        <v>Legal</v>
      </c>
    </row>
    <row r="3333" spans="1:39" x14ac:dyDescent="0.25">
      <c r="A3333" t="s">
        <v>33</v>
      </c>
      <c r="B3333" s="1" t="s">
        <v>2214</v>
      </c>
      <c r="C3333" s="1" t="s">
        <v>35</v>
      </c>
      <c r="D3333" s="1" t="s">
        <v>36</v>
      </c>
      <c r="E3333" s="1" t="s">
        <v>36</v>
      </c>
      <c r="F3333" s="1" t="s">
        <v>37</v>
      </c>
      <c r="G3333" t="s">
        <v>2215</v>
      </c>
      <c r="H3333" t="s">
        <v>39</v>
      </c>
      <c r="I3333" t="s">
        <v>40</v>
      </c>
      <c r="J3333" t="s">
        <v>40</v>
      </c>
      <c r="K3333" t="s">
        <v>40</v>
      </c>
      <c r="L3333" s="4">
        <v>500</v>
      </c>
      <c r="M3333" s="2">
        <v>44287</v>
      </c>
      <c r="N3333" t="s">
        <v>103</v>
      </c>
      <c r="O3333" t="s">
        <v>104</v>
      </c>
      <c r="P3333" t="s">
        <v>4430</v>
      </c>
      <c r="Q3333" t="s">
        <v>4431</v>
      </c>
      <c r="R3333" t="s">
        <v>4432</v>
      </c>
      <c r="S3333" s="3">
        <v>44316</v>
      </c>
      <c r="T3333" t="s">
        <v>46</v>
      </c>
      <c r="U3333">
        <v>2636</v>
      </c>
      <c r="V3333" t="s">
        <v>2997</v>
      </c>
      <c r="W3333" t="s">
        <v>48</v>
      </c>
      <c r="X3333">
        <v>165083284</v>
      </c>
      <c r="Y3333" s="3">
        <v>43923</v>
      </c>
      <c r="AC3333" t="s">
        <v>109</v>
      </c>
      <c r="AH3333" t="str">
        <f>VLOOKUP(B3333,'cc Lookup'!A:J,10,0)</f>
        <v>Finance</v>
      </c>
      <c r="AI3333" t="str">
        <f>VLOOKUP(B3333,'cc Lookup'!A:E,5,0)</f>
        <v>Finance</v>
      </c>
      <c r="AJ3333" t="s">
        <v>6738</v>
      </c>
      <c r="AK3333" t="str">
        <f t="shared" si="104"/>
        <v>E35400 Strategic Partnerships</v>
      </c>
      <c r="AL3333" t="str">
        <f t="shared" si="105"/>
        <v>7310 Legal / Prof Fees</v>
      </c>
      <c r="AM3333" t="str">
        <f>VLOOKUP(W3333,Lookup!A:B,2,0)</f>
        <v>Legal</v>
      </c>
    </row>
    <row r="3334" spans="1:39" x14ac:dyDescent="0.25">
      <c r="A3334" t="s">
        <v>33</v>
      </c>
      <c r="B3334" s="1" t="s">
        <v>2214</v>
      </c>
      <c r="C3334" s="1" t="s">
        <v>35</v>
      </c>
      <c r="D3334" s="1" t="s">
        <v>36</v>
      </c>
      <c r="E3334" s="1" t="s">
        <v>36</v>
      </c>
      <c r="F3334" s="1" t="s">
        <v>37</v>
      </c>
      <c r="G3334" t="s">
        <v>2215</v>
      </c>
      <c r="H3334" t="s">
        <v>39</v>
      </c>
      <c r="I3334" t="s">
        <v>40</v>
      </c>
      <c r="J3334" t="s">
        <v>40</v>
      </c>
      <c r="K3334" t="s">
        <v>40</v>
      </c>
      <c r="L3334" s="4">
        <v>-500</v>
      </c>
      <c r="M3334" s="2">
        <v>44287</v>
      </c>
      <c r="N3334" t="s">
        <v>103</v>
      </c>
      <c r="O3334" t="s">
        <v>104</v>
      </c>
      <c r="P3334" t="s">
        <v>4311</v>
      </c>
      <c r="Q3334" t="s">
        <v>4433</v>
      </c>
      <c r="R3334" t="s">
        <v>4434</v>
      </c>
      <c r="S3334" s="3">
        <v>44286</v>
      </c>
      <c r="T3334" t="s">
        <v>46</v>
      </c>
      <c r="U3334">
        <v>2497</v>
      </c>
      <c r="V3334" t="s">
        <v>2997</v>
      </c>
      <c r="W3334" t="s">
        <v>48</v>
      </c>
      <c r="X3334">
        <v>165083284</v>
      </c>
      <c r="Y3334" s="3">
        <v>43923</v>
      </c>
      <c r="AC3334" t="s">
        <v>109</v>
      </c>
      <c r="AH3334" t="str">
        <f>VLOOKUP(B3334,'cc Lookup'!A:J,10,0)</f>
        <v>Finance</v>
      </c>
      <c r="AI3334" t="str">
        <f>VLOOKUP(B3334,'cc Lookup'!A:E,5,0)</f>
        <v>Finance</v>
      </c>
      <c r="AJ3334" t="s">
        <v>6738</v>
      </c>
      <c r="AK3334" t="str">
        <f t="shared" si="104"/>
        <v>E35400 Strategic Partnerships</v>
      </c>
      <c r="AL3334" t="str">
        <f t="shared" si="105"/>
        <v>7310 Legal / Prof Fees</v>
      </c>
      <c r="AM3334" t="str">
        <f>VLOOKUP(W3334,Lookup!A:B,2,0)</f>
        <v>Legal</v>
      </c>
    </row>
    <row r="3335" spans="1:39" x14ac:dyDescent="0.25">
      <c r="A3335" t="s">
        <v>33</v>
      </c>
      <c r="B3335" s="1" t="s">
        <v>2214</v>
      </c>
      <c r="C3335" s="1" t="s">
        <v>35</v>
      </c>
      <c r="D3335" s="1" t="s">
        <v>36</v>
      </c>
      <c r="E3335" s="1" t="s">
        <v>36</v>
      </c>
      <c r="F3335" s="1" t="s">
        <v>37</v>
      </c>
      <c r="G3335" t="s">
        <v>2215</v>
      </c>
      <c r="H3335" t="s">
        <v>39</v>
      </c>
      <c r="I3335" t="s">
        <v>40</v>
      </c>
      <c r="J3335" t="s">
        <v>40</v>
      </c>
      <c r="K3335" t="s">
        <v>40</v>
      </c>
      <c r="L3335" s="4">
        <v>-500</v>
      </c>
      <c r="M3335" s="2">
        <v>44317</v>
      </c>
      <c r="N3335" t="s">
        <v>103</v>
      </c>
      <c r="O3335" t="s">
        <v>104</v>
      </c>
      <c r="P3335" t="s">
        <v>4430</v>
      </c>
      <c r="Q3335" t="s">
        <v>4520</v>
      </c>
      <c r="R3335" t="s">
        <v>4521</v>
      </c>
      <c r="S3335" s="3">
        <v>44316</v>
      </c>
      <c r="T3335" t="s">
        <v>46</v>
      </c>
      <c r="U3335">
        <v>2636</v>
      </c>
      <c r="V3335" t="s">
        <v>2997</v>
      </c>
      <c r="W3335" t="s">
        <v>48</v>
      </c>
      <c r="X3335">
        <v>165083284</v>
      </c>
      <c r="Y3335" s="3">
        <v>43923</v>
      </c>
      <c r="AC3335" t="s">
        <v>109</v>
      </c>
      <c r="AH3335" t="str">
        <f>VLOOKUP(B3335,'cc Lookup'!A:J,10,0)</f>
        <v>Finance</v>
      </c>
      <c r="AI3335" t="str">
        <f>VLOOKUP(B3335,'cc Lookup'!A:E,5,0)</f>
        <v>Finance</v>
      </c>
      <c r="AJ3335" t="s">
        <v>6738</v>
      </c>
      <c r="AK3335" t="str">
        <f t="shared" si="104"/>
        <v>E35400 Strategic Partnerships</v>
      </c>
      <c r="AL3335" t="str">
        <f t="shared" si="105"/>
        <v>7310 Legal / Prof Fees</v>
      </c>
      <c r="AM3335" t="str">
        <f>VLOOKUP(W3335,Lookup!A:B,2,0)</f>
        <v>Legal</v>
      </c>
    </row>
    <row r="3336" spans="1:39" x14ac:dyDescent="0.25">
      <c r="A3336" t="s">
        <v>33</v>
      </c>
      <c r="B3336" s="1" t="s">
        <v>2214</v>
      </c>
      <c r="C3336" s="1" t="s">
        <v>35</v>
      </c>
      <c r="D3336" s="1" t="s">
        <v>36</v>
      </c>
      <c r="E3336" s="1" t="s">
        <v>36</v>
      </c>
      <c r="F3336" s="1" t="s">
        <v>37</v>
      </c>
      <c r="G3336" t="s">
        <v>2215</v>
      </c>
      <c r="H3336" t="s">
        <v>39</v>
      </c>
      <c r="I3336" t="s">
        <v>40</v>
      </c>
      <c r="J3336" t="s">
        <v>40</v>
      </c>
      <c r="K3336" t="s">
        <v>40</v>
      </c>
      <c r="L3336" s="4">
        <v>500</v>
      </c>
      <c r="M3336" s="2">
        <v>44317</v>
      </c>
      <c r="N3336" t="s">
        <v>103</v>
      </c>
      <c r="O3336" t="s">
        <v>104</v>
      </c>
      <c r="P3336" t="s">
        <v>4522</v>
      </c>
      <c r="Q3336" t="s">
        <v>4523</v>
      </c>
      <c r="R3336" t="s">
        <v>4524</v>
      </c>
      <c r="S3336" s="3">
        <v>44344</v>
      </c>
      <c r="T3336" t="s">
        <v>46</v>
      </c>
      <c r="U3336">
        <v>2775</v>
      </c>
      <c r="V3336" t="s">
        <v>2997</v>
      </c>
      <c r="W3336" t="s">
        <v>48</v>
      </c>
      <c r="X3336">
        <v>165083284</v>
      </c>
      <c r="Y3336" s="3">
        <v>43923</v>
      </c>
      <c r="AC3336" t="s">
        <v>109</v>
      </c>
      <c r="AH3336" t="str">
        <f>VLOOKUP(B3336,'cc Lookup'!A:J,10,0)</f>
        <v>Finance</v>
      </c>
      <c r="AI3336" t="str">
        <f>VLOOKUP(B3336,'cc Lookup'!A:E,5,0)</f>
        <v>Finance</v>
      </c>
      <c r="AJ3336" t="s">
        <v>6738</v>
      </c>
      <c r="AK3336" t="str">
        <f t="shared" si="104"/>
        <v>E35400 Strategic Partnerships</v>
      </c>
      <c r="AL3336" t="str">
        <f t="shared" si="105"/>
        <v>7310 Legal / Prof Fees</v>
      </c>
      <c r="AM3336" t="str">
        <f>VLOOKUP(W3336,Lookup!A:B,2,0)</f>
        <v>Legal</v>
      </c>
    </row>
    <row r="3337" spans="1:39" x14ac:dyDescent="0.25">
      <c r="A3337" t="s">
        <v>33</v>
      </c>
      <c r="B3337" s="1" t="s">
        <v>2214</v>
      </c>
      <c r="C3337" s="1" t="s">
        <v>35</v>
      </c>
      <c r="D3337" s="1" t="s">
        <v>36</v>
      </c>
      <c r="E3337" s="1" t="s">
        <v>36</v>
      </c>
      <c r="F3337" s="1" t="s">
        <v>37</v>
      </c>
      <c r="G3337" t="s">
        <v>2215</v>
      </c>
      <c r="H3337" t="s">
        <v>39</v>
      </c>
      <c r="I3337" t="s">
        <v>40</v>
      </c>
      <c r="J3337" t="s">
        <v>40</v>
      </c>
      <c r="K3337" t="s">
        <v>40</v>
      </c>
      <c r="L3337" s="4">
        <v>-500</v>
      </c>
      <c r="M3337" s="2">
        <v>44348</v>
      </c>
      <c r="N3337" t="s">
        <v>103</v>
      </c>
      <c r="O3337" t="s">
        <v>104</v>
      </c>
      <c r="P3337" t="s">
        <v>4522</v>
      </c>
      <c r="Q3337" t="s">
        <v>4627</v>
      </c>
      <c r="R3337" t="s">
        <v>4628</v>
      </c>
      <c r="S3337" s="3">
        <v>44344</v>
      </c>
      <c r="T3337" t="s">
        <v>46</v>
      </c>
      <c r="U3337">
        <v>2775</v>
      </c>
      <c r="V3337" t="s">
        <v>2997</v>
      </c>
      <c r="W3337" t="s">
        <v>48</v>
      </c>
      <c r="X3337">
        <v>165083284</v>
      </c>
      <c r="Y3337" s="3">
        <v>43923</v>
      </c>
      <c r="AC3337" t="s">
        <v>109</v>
      </c>
      <c r="AH3337" t="str">
        <f>VLOOKUP(B3337,'cc Lookup'!A:J,10,0)</f>
        <v>Finance</v>
      </c>
      <c r="AI3337" t="str">
        <f>VLOOKUP(B3337,'cc Lookup'!A:E,5,0)</f>
        <v>Finance</v>
      </c>
      <c r="AJ3337" t="s">
        <v>6738</v>
      </c>
      <c r="AK3337" t="str">
        <f t="shared" si="104"/>
        <v>E35400 Strategic Partnerships</v>
      </c>
      <c r="AL3337" t="str">
        <f t="shared" si="105"/>
        <v>7310 Legal / Prof Fees</v>
      </c>
      <c r="AM3337" t="str">
        <f>VLOOKUP(W3337,Lookup!A:B,2,0)</f>
        <v>Legal</v>
      </c>
    </row>
    <row r="3338" spans="1:39" x14ac:dyDescent="0.25">
      <c r="A3338" t="s">
        <v>33</v>
      </c>
      <c r="B3338" s="1" t="s">
        <v>2214</v>
      </c>
      <c r="C3338" s="1" t="s">
        <v>35</v>
      </c>
      <c r="D3338" s="1" t="s">
        <v>36</v>
      </c>
      <c r="E3338" s="1" t="s">
        <v>36</v>
      </c>
      <c r="F3338" s="1" t="s">
        <v>37</v>
      </c>
      <c r="G3338" t="s">
        <v>2215</v>
      </c>
      <c r="H3338" t="s">
        <v>39</v>
      </c>
      <c r="I3338" t="s">
        <v>40</v>
      </c>
      <c r="J3338" t="s">
        <v>40</v>
      </c>
      <c r="K3338" t="s">
        <v>40</v>
      </c>
      <c r="L3338" s="4">
        <v>500</v>
      </c>
      <c r="M3338" s="2">
        <v>44348</v>
      </c>
      <c r="N3338" t="s">
        <v>103</v>
      </c>
      <c r="O3338" t="s">
        <v>104</v>
      </c>
      <c r="P3338" t="s">
        <v>4629</v>
      </c>
      <c r="Q3338" t="s">
        <v>4630</v>
      </c>
      <c r="R3338" t="s">
        <v>4631</v>
      </c>
      <c r="S3338" s="3">
        <v>44377</v>
      </c>
      <c r="T3338" t="s">
        <v>46</v>
      </c>
      <c r="U3338">
        <v>2766</v>
      </c>
      <c r="V3338" t="s">
        <v>2997</v>
      </c>
      <c r="W3338" t="s">
        <v>48</v>
      </c>
      <c r="X3338">
        <v>165083284</v>
      </c>
      <c r="Y3338" s="3">
        <v>43923</v>
      </c>
      <c r="AC3338" t="s">
        <v>109</v>
      </c>
      <c r="AH3338" t="str">
        <f>VLOOKUP(B3338,'cc Lookup'!A:J,10,0)</f>
        <v>Finance</v>
      </c>
      <c r="AI3338" t="str">
        <f>VLOOKUP(B3338,'cc Lookup'!A:E,5,0)</f>
        <v>Finance</v>
      </c>
      <c r="AJ3338" t="s">
        <v>6738</v>
      </c>
      <c r="AK3338" t="str">
        <f t="shared" si="104"/>
        <v>E35400 Strategic Partnerships</v>
      </c>
      <c r="AL3338" t="str">
        <f t="shared" si="105"/>
        <v>7310 Legal / Prof Fees</v>
      </c>
      <c r="AM3338" t="str">
        <f>VLOOKUP(W3338,Lookup!A:B,2,0)</f>
        <v>Legal</v>
      </c>
    </row>
    <row r="3339" spans="1:39" x14ac:dyDescent="0.25">
      <c r="A3339" t="s">
        <v>33</v>
      </c>
      <c r="B3339" s="1" t="s">
        <v>2214</v>
      </c>
      <c r="C3339" s="1" t="s">
        <v>35</v>
      </c>
      <c r="D3339" s="1" t="s">
        <v>36</v>
      </c>
      <c r="E3339" s="1" t="s">
        <v>36</v>
      </c>
      <c r="F3339" s="1" t="s">
        <v>37</v>
      </c>
      <c r="G3339" t="s">
        <v>2215</v>
      </c>
      <c r="H3339" t="s">
        <v>39</v>
      </c>
      <c r="I3339" t="s">
        <v>40</v>
      </c>
      <c r="J3339" t="s">
        <v>40</v>
      </c>
      <c r="K3339" t="s">
        <v>40</v>
      </c>
      <c r="L3339" s="4">
        <v>-500</v>
      </c>
      <c r="M3339" s="2">
        <v>44378</v>
      </c>
      <c r="N3339" t="s">
        <v>103</v>
      </c>
      <c r="O3339" t="s">
        <v>104</v>
      </c>
      <c r="P3339" t="s">
        <v>4629</v>
      </c>
      <c r="Q3339" t="s">
        <v>4743</v>
      </c>
      <c r="R3339" t="s">
        <v>4744</v>
      </c>
      <c r="S3339" s="3">
        <v>44377</v>
      </c>
      <c r="T3339" t="s">
        <v>46</v>
      </c>
      <c r="U3339">
        <v>2766</v>
      </c>
      <c r="V3339" t="s">
        <v>2997</v>
      </c>
      <c r="W3339" t="s">
        <v>48</v>
      </c>
      <c r="X3339">
        <v>165083284</v>
      </c>
      <c r="Y3339" s="3">
        <v>43923</v>
      </c>
      <c r="AC3339" t="s">
        <v>109</v>
      </c>
      <c r="AH3339" t="str">
        <f>VLOOKUP(B3339,'cc Lookup'!A:J,10,0)</f>
        <v>Finance</v>
      </c>
      <c r="AI3339" t="str">
        <f>VLOOKUP(B3339,'cc Lookup'!A:E,5,0)</f>
        <v>Finance</v>
      </c>
      <c r="AJ3339" t="s">
        <v>6738</v>
      </c>
      <c r="AK3339" t="str">
        <f t="shared" si="104"/>
        <v>E35400 Strategic Partnerships</v>
      </c>
      <c r="AL3339" t="str">
        <f t="shared" si="105"/>
        <v>7310 Legal / Prof Fees</v>
      </c>
      <c r="AM3339" t="str">
        <f>VLOOKUP(W3339,Lookup!A:B,2,0)</f>
        <v>Legal</v>
      </c>
    </row>
    <row r="3340" spans="1:39" x14ac:dyDescent="0.25">
      <c r="A3340" t="s">
        <v>33</v>
      </c>
      <c r="B3340" s="1" t="s">
        <v>2214</v>
      </c>
      <c r="C3340" s="1" t="s">
        <v>35</v>
      </c>
      <c r="D3340" s="1" t="s">
        <v>36</v>
      </c>
      <c r="E3340" s="1" t="s">
        <v>36</v>
      </c>
      <c r="F3340" s="1" t="s">
        <v>37</v>
      </c>
      <c r="G3340" t="s">
        <v>2215</v>
      </c>
      <c r="H3340" t="s">
        <v>39</v>
      </c>
      <c r="I3340" t="s">
        <v>40</v>
      </c>
      <c r="J3340" t="s">
        <v>40</v>
      </c>
      <c r="K3340" t="s">
        <v>40</v>
      </c>
      <c r="L3340" s="4">
        <v>500</v>
      </c>
      <c r="M3340" s="2">
        <v>44378</v>
      </c>
      <c r="N3340" t="s">
        <v>103</v>
      </c>
      <c r="O3340" t="s">
        <v>104</v>
      </c>
      <c r="P3340" t="s">
        <v>4745</v>
      </c>
      <c r="Q3340" t="s">
        <v>4746</v>
      </c>
      <c r="R3340" t="s">
        <v>4747</v>
      </c>
      <c r="S3340" s="3">
        <v>44407</v>
      </c>
      <c r="T3340" t="s">
        <v>46</v>
      </c>
      <c r="U3340">
        <v>2749</v>
      </c>
      <c r="V3340" t="s">
        <v>2997</v>
      </c>
      <c r="W3340" t="s">
        <v>48</v>
      </c>
      <c r="X3340">
        <v>165083284</v>
      </c>
      <c r="Y3340" s="3">
        <v>43923</v>
      </c>
      <c r="AC3340" t="s">
        <v>109</v>
      </c>
      <c r="AH3340" t="str">
        <f>VLOOKUP(B3340,'cc Lookup'!A:J,10,0)</f>
        <v>Finance</v>
      </c>
      <c r="AI3340" t="str">
        <f>VLOOKUP(B3340,'cc Lookup'!A:E,5,0)</f>
        <v>Finance</v>
      </c>
      <c r="AJ3340" t="s">
        <v>6738</v>
      </c>
      <c r="AK3340" t="str">
        <f t="shared" si="104"/>
        <v>E35400 Strategic Partnerships</v>
      </c>
      <c r="AL3340" t="str">
        <f t="shared" si="105"/>
        <v>7310 Legal / Prof Fees</v>
      </c>
      <c r="AM3340" t="str">
        <f>VLOOKUP(W3340,Lookup!A:B,2,0)</f>
        <v>Legal</v>
      </c>
    </row>
    <row r="3341" spans="1:39" x14ac:dyDescent="0.25">
      <c r="A3341" t="s">
        <v>33</v>
      </c>
      <c r="B3341" s="1" t="s">
        <v>2214</v>
      </c>
      <c r="C3341" s="1" t="s">
        <v>35</v>
      </c>
      <c r="D3341" s="1" t="s">
        <v>36</v>
      </c>
      <c r="E3341" s="1" t="s">
        <v>36</v>
      </c>
      <c r="F3341" s="1" t="s">
        <v>37</v>
      </c>
      <c r="G3341" t="s">
        <v>2215</v>
      </c>
      <c r="H3341" t="s">
        <v>39</v>
      </c>
      <c r="I3341" t="s">
        <v>40</v>
      </c>
      <c r="J3341" t="s">
        <v>40</v>
      </c>
      <c r="K3341" t="s">
        <v>40</v>
      </c>
      <c r="L3341" s="4">
        <v>-500</v>
      </c>
      <c r="M3341" s="2">
        <v>44409</v>
      </c>
      <c r="N3341" t="s">
        <v>103</v>
      </c>
      <c r="O3341" t="s">
        <v>104</v>
      </c>
      <c r="P3341" t="s">
        <v>4745</v>
      </c>
      <c r="Q3341" t="s">
        <v>4791</v>
      </c>
      <c r="R3341" t="s">
        <v>4792</v>
      </c>
      <c r="S3341" s="3">
        <v>44407</v>
      </c>
      <c r="T3341" t="s">
        <v>46</v>
      </c>
      <c r="U3341">
        <v>2749</v>
      </c>
      <c r="V3341" t="s">
        <v>2997</v>
      </c>
      <c r="W3341" t="s">
        <v>48</v>
      </c>
      <c r="X3341">
        <v>165083284</v>
      </c>
      <c r="Y3341" s="3">
        <v>43923</v>
      </c>
      <c r="AC3341" t="s">
        <v>109</v>
      </c>
      <c r="AH3341" t="str">
        <f>VLOOKUP(B3341,'cc Lookup'!A:J,10,0)</f>
        <v>Finance</v>
      </c>
      <c r="AI3341" t="str">
        <f>VLOOKUP(B3341,'cc Lookup'!A:E,5,0)</f>
        <v>Finance</v>
      </c>
      <c r="AJ3341" t="s">
        <v>6738</v>
      </c>
      <c r="AK3341" t="str">
        <f t="shared" si="104"/>
        <v>E35400 Strategic Partnerships</v>
      </c>
      <c r="AL3341" t="str">
        <f t="shared" si="105"/>
        <v>7310 Legal / Prof Fees</v>
      </c>
      <c r="AM3341" t="str">
        <f>VLOOKUP(W3341,Lookup!A:B,2,0)</f>
        <v>Legal</v>
      </c>
    </row>
    <row r="3342" spans="1:39" x14ac:dyDescent="0.25">
      <c r="A3342" t="s">
        <v>33</v>
      </c>
      <c r="B3342" s="1" t="s">
        <v>2214</v>
      </c>
      <c r="C3342" s="1" t="s">
        <v>35</v>
      </c>
      <c r="D3342" s="1" t="s">
        <v>36</v>
      </c>
      <c r="E3342" s="1" t="s">
        <v>36</v>
      </c>
      <c r="F3342" s="1" t="s">
        <v>37</v>
      </c>
      <c r="G3342" t="s">
        <v>2215</v>
      </c>
      <c r="H3342" t="s">
        <v>39</v>
      </c>
      <c r="I3342" t="s">
        <v>40</v>
      </c>
      <c r="J3342" t="s">
        <v>40</v>
      </c>
      <c r="K3342" t="s">
        <v>40</v>
      </c>
      <c r="L3342" s="4">
        <v>500</v>
      </c>
      <c r="M3342" s="2">
        <v>44409</v>
      </c>
      <c r="N3342" t="s">
        <v>103</v>
      </c>
      <c r="O3342" t="s">
        <v>104</v>
      </c>
      <c r="P3342" t="s">
        <v>4793</v>
      </c>
      <c r="Q3342" t="s">
        <v>4794</v>
      </c>
      <c r="R3342" t="s">
        <v>4795</v>
      </c>
      <c r="S3342" s="3">
        <v>44439</v>
      </c>
      <c r="T3342" t="s">
        <v>46</v>
      </c>
      <c r="U3342">
        <v>2813</v>
      </c>
      <c r="V3342" t="s">
        <v>2997</v>
      </c>
      <c r="W3342" t="s">
        <v>48</v>
      </c>
      <c r="X3342">
        <v>165083284</v>
      </c>
      <c r="Y3342" s="3">
        <v>43923</v>
      </c>
      <c r="AC3342" t="s">
        <v>109</v>
      </c>
      <c r="AH3342" t="str">
        <f>VLOOKUP(B3342,'cc Lookup'!A:J,10,0)</f>
        <v>Finance</v>
      </c>
      <c r="AI3342" t="str">
        <f>VLOOKUP(B3342,'cc Lookup'!A:E,5,0)</f>
        <v>Finance</v>
      </c>
      <c r="AJ3342" t="s">
        <v>6738</v>
      </c>
      <c r="AK3342" t="str">
        <f t="shared" si="104"/>
        <v>E35400 Strategic Partnerships</v>
      </c>
      <c r="AL3342" t="str">
        <f t="shared" si="105"/>
        <v>7310 Legal / Prof Fees</v>
      </c>
      <c r="AM3342" t="str">
        <f>VLOOKUP(W3342,Lookup!A:B,2,0)</f>
        <v>Legal</v>
      </c>
    </row>
    <row r="3343" spans="1:39" x14ac:dyDescent="0.25">
      <c r="A3343" t="s">
        <v>33</v>
      </c>
      <c r="B3343" s="1" t="s">
        <v>2214</v>
      </c>
      <c r="C3343" s="1" t="s">
        <v>35</v>
      </c>
      <c r="D3343" s="1" t="s">
        <v>36</v>
      </c>
      <c r="E3343" s="1" t="s">
        <v>36</v>
      </c>
      <c r="F3343" s="1" t="s">
        <v>37</v>
      </c>
      <c r="G3343" t="s">
        <v>2215</v>
      </c>
      <c r="H3343" t="s">
        <v>39</v>
      </c>
      <c r="I3343" t="s">
        <v>40</v>
      </c>
      <c r="J3343" t="s">
        <v>40</v>
      </c>
      <c r="K3343" t="s">
        <v>40</v>
      </c>
      <c r="L3343" s="4">
        <v>-500</v>
      </c>
      <c r="M3343" s="2">
        <v>44440</v>
      </c>
      <c r="N3343" t="s">
        <v>103</v>
      </c>
      <c r="O3343" t="s">
        <v>104</v>
      </c>
      <c r="P3343" t="s">
        <v>4793</v>
      </c>
      <c r="Q3343" t="s">
        <v>4878</v>
      </c>
      <c r="R3343" t="s">
        <v>4879</v>
      </c>
      <c r="S3343" s="3">
        <v>44439</v>
      </c>
      <c r="T3343" t="s">
        <v>46</v>
      </c>
      <c r="U3343">
        <v>2813</v>
      </c>
      <c r="V3343" t="s">
        <v>2997</v>
      </c>
      <c r="W3343" t="s">
        <v>48</v>
      </c>
      <c r="X3343">
        <v>165083284</v>
      </c>
      <c r="Y3343" s="3">
        <v>43923</v>
      </c>
      <c r="AC3343" t="s">
        <v>109</v>
      </c>
      <c r="AH3343" t="str">
        <f>VLOOKUP(B3343,'cc Lookup'!A:J,10,0)</f>
        <v>Finance</v>
      </c>
      <c r="AI3343" t="str">
        <f>VLOOKUP(B3343,'cc Lookup'!A:E,5,0)</f>
        <v>Finance</v>
      </c>
      <c r="AJ3343" t="s">
        <v>6738</v>
      </c>
      <c r="AK3343" t="str">
        <f t="shared" si="104"/>
        <v>E35400 Strategic Partnerships</v>
      </c>
      <c r="AL3343" t="str">
        <f t="shared" si="105"/>
        <v>7310 Legal / Prof Fees</v>
      </c>
      <c r="AM3343" t="str">
        <f>VLOOKUP(W3343,Lookup!A:B,2,0)</f>
        <v>Legal</v>
      </c>
    </row>
    <row r="3344" spans="1:39" x14ac:dyDescent="0.25">
      <c r="A3344" t="s">
        <v>33</v>
      </c>
      <c r="B3344" s="1" t="s">
        <v>2214</v>
      </c>
      <c r="C3344" s="1" t="s">
        <v>35</v>
      </c>
      <c r="D3344" s="1" t="s">
        <v>36</v>
      </c>
      <c r="E3344" s="1" t="s">
        <v>36</v>
      </c>
      <c r="F3344" s="1" t="s">
        <v>37</v>
      </c>
      <c r="G3344" t="s">
        <v>2215</v>
      </c>
      <c r="H3344" t="s">
        <v>39</v>
      </c>
      <c r="I3344" t="s">
        <v>40</v>
      </c>
      <c r="J3344" t="s">
        <v>40</v>
      </c>
      <c r="K3344" t="s">
        <v>40</v>
      </c>
      <c r="L3344" s="4">
        <v>500</v>
      </c>
      <c r="M3344" s="2">
        <v>44440</v>
      </c>
      <c r="N3344" t="s">
        <v>103</v>
      </c>
      <c r="O3344" t="s">
        <v>104</v>
      </c>
      <c r="P3344" t="s">
        <v>4880</v>
      </c>
      <c r="Q3344" t="s">
        <v>4881</v>
      </c>
      <c r="R3344" t="s">
        <v>4882</v>
      </c>
      <c r="S3344" s="3">
        <v>44469</v>
      </c>
      <c r="T3344" t="s">
        <v>46</v>
      </c>
      <c r="U3344">
        <v>2851</v>
      </c>
      <c r="V3344" t="s">
        <v>2997</v>
      </c>
      <c r="W3344" t="s">
        <v>48</v>
      </c>
      <c r="X3344">
        <v>165083284</v>
      </c>
      <c r="Y3344" s="3">
        <v>43923</v>
      </c>
      <c r="AC3344" t="s">
        <v>109</v>
      </c>
      <c r="AH3344" t="str">
        <f>VLOOKUP(B3344,'cc Lookup'!A:J,10,0)</f>
        <v>Finance</v>
      </c>
      <c r="AI3344" t="str">
        <f>VLOOKUP(B3344,'cc Lookup'!A:E,5,0)</f>
        <v>Finance</v>
      </c>
      <c r="AJ3344" t="s">
        <v>6738</v>
      </c>
      <c r="AK3344" t="str">
        <f t="shared" si="104"/>
        <v>E35400 Strategic Partnerships</v>
      </c>
      <c r="AL3344" t="str">
        <f t="shared" si="105"/>
        <v>7310 Legal / Prof Fees</v>
      </c>
      <c r="AM3344" t="str">
        <f>VLOOKUP(W3344,Lookup!A:B,2,0)</f>
        <v>Legal</v>
      </c>
    </row>
    <row r="3345" spans="1:39" x14ac:dyDescent="0.25">
      <c r="A3345" t="s">
        <v>33</v>
      </c>
      <c r="B3345" s="1" t="s">
        <v>2214</v>
      </c>
      <c r="C3345" s="1" t="s">
        <v>35</v>
      </c>
      <c r="D3345" s="1" t="s">
        <v>36</v>
      </c>
      <c r="E3345" s="1" t="s">
        <v>36</v>
      </c>
      <c r="F3345" s="1" t="s">
        <v>37</v>
      </c>
      <c r="G3345" t="s">
        <v>2215</v>
      </c>
      <c r="H3345" t="s">
        <v>39</v>
      </c>
      <c r="I3345" t="s">
        <v>40</v>
      </c>
      <c r="J3345" t="s">
        <v>40</v>
      </c>
      <c r="K3345" t="s">
        <v>40</v>
      </c>
      <c r="L3345" s="4">
        <v>-500</v>
      </c>
      <c r="M3345" s="2">
        <v>44470</v>
      </c>
      <c r="N3345" t="s">
        <v>103</v>
      </c>
      <c r="O3345" t="s">
        <v>104</v>
      </c>
      <c r="P3345" t="s">
        <v>4880</v>
      </c>
      <c r="Q3345" t="s">
        <v>5027</v>
      </c>
      <c r="R3345" t="s">
        <v>5028</v>
      </c>
      <c r="S3345" s="3">
        <v>44469</v>
      </c>
      <c r="T3345" t="s">
        <v>46</v>
      </c>
      <c r="U3345">
        <v>2851</v>
      </c>
      <c r="V3345" t="s">
        <v>2997</v>
      </c>
      <c r="W3345" t="s">
        <v>48</v>
      </c>
      <c r="X3345">
        <v>165083284</v>
      </c>
      <c r="Y3345" s="3">
        <v>43923</v>
      </c>
      <c r="AC3345" t="s">
        <v>109</v>
      </c>
      <c r="AH3345" t="str">
        <f>VLOOKUP(B3345,'cc Lookup'!A:J,10,0)</f>
        <v>Finance</v>
      </c>
      <c r="AI3345" t="str">
        <f>VLOOKUP(B3345,'cc Lookup'!A:E,5,0)</f>
        <v>Finance</v>
      </c>
      <c r="AJ3345" t="s">
        <v>6738</v>
      </c>
      <c r="AK3345" t="str">
        <f t="shared" si="104"/>
        <v>E35400 Strategic Partnerships</v>
      </c>
      <c r="AL3345" t="str">
        <f t="shared" si="105"/>
        <v>7310 Legal / Prof Fees</v>
      </c>
      <c r="AM3345" t="str">
        <f>VLOOKUP(W3345,Lookup!A:B,2,0)</f>
        <v>Legal</v>
      </c>
    </row>
    <row r="3346" spans="1:39" x14ac:dyDescent="0.25">
      <c r="A3346" t="s">
        <v>33</v>
      </c>
      <c r="B3346" s="1" t="s">
        <v>2214</v>
      </c>
      <c r="C3346" s="1" t="s">
        <v>35</v>
      </c>
      <c r="D3346" s="1" t="s">
        <v>36</v>
      </c>
      <c r="E3346" s="1" t="s">
        <v>36</v>
      </c>
      <c r="F3346" s="1" t="s">
        <v>37</v>
      </c>
      <c r="G3346" t="s">
        <v>2215</v>
      </c>
      <c r="H3346" t="s">
        <v>39</v>
      </c>
      <c r="I3346" t="s">
        <v>40</v>
      </c>
      <c r="J3346" t="s">
        <v>40</v>
      </c>
      <c r="K3346" t="s">
        <v>40</v>
      </c>
      <c r="L3346" s="4">
        <v>500</v>
      </c>
      <c r="M3346" s="2">
        <v>44470</v>
      </c>
      <c r="N3346" t="s">
        <v>103</v>
      </c>
      <c r="O3346" t="s">
        <v>104</v>
      </c>
      <c r="P3346" t="s">
        <v>5029</v>
      </c>
      <c r="Q3346" t="s">
        <v>5030</v>
      </c>
      <c r="R3346" t="s">
        <v>5031</v>
      </c>
      <c r="S3346" s="3">
        <v>44498</v>
      </c>
      <c r="T3346" t="s">
        <v>46</v>
      </c>
      <c r="U3346">
        <v>2892</v>
      </c>
      <c r="V3346" t="s">
        <v>2997</v>
      </c>
      <c r="W3346" t="s">
        <v>48</v>
      </c>
      <c r="X3346">
        <v>165083284</v>
      </c>
      <c r="Y3346" s="3">
        <v>43923</v>
      </c>
      <c r="AC3346" t="s">
        <v>109</v>
      </c>
      <c r="AH3346" t="str">
        <f>VLOOKUP(B3346,'cc Lookup'!A:J,10,0)</f>
        <v>Finance</v>
      </c>
      <c r="AI3346" t="str">
        <f>VLOOKUP(B3346,'cc Lookup'!A:E,5,0)</f>
        <v>Finance</v>
      </c>
      <c r="AJ3346" t="s">
        <v>6738</v>
      </c>
      <c r="AK3346" t="str">
        <f t="shared" si="104"/>
        <v>E35400 Strategic Partnerships</v>
      </c>
      <c r="AL3346" t="str">
        <f t="shared" si="105"/>
        <v>7310 Legal / Prof Fees</v>
      </c>
      <c r="AM3346" t="str">
        <f>VLOOKUP(W3346,Lookup!A:B,2,0)</f>
        <v>Legal</v>
      </c>
    </row>
    <row r="3347" spans="1:39" x14ac:dyDescent="0.25">
      <c r="A3347" t="s">
        <v>33</v>
      </c>
      <c r="B3347" s="1" t="s">
        <v>2214</v>
      </c>
      <c r="C3347" s="1" t="s">
        <v>35</v>
      </c>
      <c r="D3347" s="1" t="s">
        <v>36</v>
      </c>
      <c r="E3347" s="1" t="s">
        <v>36</v>
      </c>
      <c r="F3347" s="1" t="s">
        <v>37</v>
      </c>
      <c r="G3347" t="s">
        <v>2215</v>
      </c>
      <c r="H3347" t="s">
        <v>39</v>
      </c>
      <c r="I3347" t="s">
        <v>40</v>
      </c>
      <c r="J3347" t="s">
        <v>40</v>
      </c>
      <c r="K3347" t="s">
        <v>40</v>
      </c>
      <c r="L3347" s="4">
        <v>-500</v>
      </c>
      <c r="M3347" s="2">
        <v>44501</v>
      </c>
      <c r="N3347" t="s">
        <v>103</v>
      </c>
      <c r="O3347" t="s">
        <v>104</v>
      </c>
      <c r="P3347" t="s">
        <v>5029</v>
      </c>
      <c r="Q3347" t="s">
        <v>5103</v>
      </c>
      <c r="R3347" t="s">
        <v>5104</v>
      </c>
      <c r="S3347" s="3">
        <v>44498</v>
      </c>
      <c r="T3347" t="s">
        <v>46</v>
      </c>
      <c r="U3347">
        <v>2892</v>
      </c>
      <c r="V3347" t="s">
        <v>2997</v>
      </c>
      <c r="W3347" t="s">
        <v>48</v>
      </c>
      <c r="X3347">
        <v>165083284</v>
      </c>
      <c r="Y3347" s="3">
        <v>43923</v>
      </c>
      <c r="AC3347" t="s">
        <v>109</v>
      </c>
      <c r="AH3347" t="str">
        <f>VLOOKUP(B3347,'cc Lookup'!A:J,10,0)</f>
        <v>Finance</v>
      </c>
      <c r="AI3347" t="str">
        <f>VLOOKUP(B3347,'cc Lookup'!A:E,5,0)</f>
        <v>Finance</v>
      </c>
      <c r="AJ3347" t="s">
        <v>6738</v>
      </c>
      <c r="AK3347" t="str">
        <f t="shared" si="104"/>
        <v>E35400 Strategic Partnerships</v>
      </c>
      <c r="AL3347" t="str">
        <f t="shared" si="105"/>
        <v>7310 Legal / Prof Fees</v>
      </c>
      <c r="AM3347" t="str">
        <f>VLOOKUP(W3347,Lookup!A:B,2,0)</f>
        <v>Legal</v>
      </c>
    </row>
    <row r="3348" spans="1:39" x14ac:dyDescent="0.25">
      <c r="A3348" t="s">
        <v>33</v>
      </c>
      <c r="B3348" s="1" t="s">
        <v>2214</v>
      </c>
      <c r="C3348" s="1" t="s">
        <v>35</v>
      </c>
      <c r="D3348" s="1" t="s">
        <v>36</v>
      </c>
      <c r="E3348" s="1" t="s">
        <v>36</v>
      </c>
      <c r="F3348" s="1" t="s">
        <v>37</v>
      </c>
      <c r="G3348" t="s">
        <v>2215</v>
      </c>
      <c r="H3348" t="s">
        <v>39</v>
      </c>
      <c r="I3348" t="s">
        <v>40</v>
      </c>
      <c r="J3348" t="s">
        <v>40</v>
      </c>
      <c r="K3348" t="s">
        <v>40</v>
      </c>
      <c r="L3348" s="4">
        <v>500</v>
      </c>
      <c r="M3348" s="2">
        <v>44501</v>
      </c>
      <c r="N3348" t="s">
        <v>103</v>
      </c>
      <c r="O3348" t="s">
        <v>104</v>
      </c>
      <c r="P3348" t="s">
        <v>5093</v>
      </c>
      <c r="Q3348" t="s">
        <v>5094</v>
      </c>
      <c r="R3348" t="s">
        <v>5095</v>
      </c>
      <c r="S3348" s="3">
        <v>44530</v>
      </c>
      <c r="T3348" t="s">
        <v>46</v>
      </c>
      <c r="U3348">
        <v>2931</v>
      </c>
      <c r="V3348" t="s">
        <v>2997</v>
      </c>
      <c r="W3348" t="s">
        <v>48</v>
      </c>
      <c r="X3348">
        <v>165083284</v>
      </c>
      <c r="Y3348" s="3">
        <v>43923</v>
      </c>
      <c r="AC3348" t="s">
        <v>109</v>
      </c>
      <c r="AH3348" t="str">
        <f>VLOOKUP(B3348,'cc Lookup'!A:J,10,0)</f>
        <v>Finance</v>
      </c>
      <c r="AI3348" t="str">
        <f>VLOOKUP(B3348,'cc Lookup'!A:E,5,0)</f>
        <v>Finance</v>
      </c>
      <c r="AJ3348" t="s">
        <v>6738</v>
      </c>
      <c r="AK3348" t="str">
        <f t="shared" si="104"/>
        <v>E35400 Strategic Partnerships</v>
      </c>
      <c r="AL3348" t="str">
        <f t="shared" si="105"/>
        <v>7310 Legal / Prof Fees</v>
      </c>
      <c r="AM3348" t="str">
        <f>VLOOKUP(W3348,Lookup!A:B,2,0)</f>
        <v>Legal</v>
      </c>
    </row>
    <row r="3349" spans="1:39" x14ac:dyDescent="0.25">
      <c r="A3349" t="s">
        <v>33</v>
      </c>
      <c r="B3349" s="1" t="s">
        <v>2214</v>
      </c>
      <c r="C3349" s="1" t="s">
        <v>35</v>
      </c>
      <c r="D3349" s="1" t="s">
        <v>36</v>
      </c>
      <c r="E3349" s="1" t="s">
        <v>36</v>
      </c>
      <c r="F3349" s="1" t="s">
        <v>37</v>
      </c>
      <c r="G3349" t="s">
        <v>2215</v>
      </c>
      <c r="H3349" t="s">
        <v>39</v>
      </c>
      <c r="I3349" t="s">
        <v>40</v>
      </c>
      <c r="J3349" t="s">
        <v>40</v>
      </c>
      <c r="K3349" t="s">
        <v>40</v>
      </c>
      <c r="L3349" s="4">
        <v>-500</v>
      </c>
      <c r="M3349" s="2">
        <v>44531</v>
      </c>
      <c r="N3349" t="s">
        <v>103</v>
      </c>
      <c r="O3349" t="s">
        <v>104</v>
      </c>
      <c r="P3349" t="s">
        <v>5093</v>
      </c>
      <c r="Q3349" t="s">
        <v>5211</v>
      </c>
      <c r="R3349" t="s">
        <v>5212</v>
      </c>
      <c r="S3349" s="3">
        <v>44530</v>
      </c>
      <c r="T3349" t="s">
        <v>46</v>
      </c>
      <c r="U3349">
        <v>2931</v>
      </c>
      <c r="V3349" t="s">
        <v>2997</v>
      </c>
      <c r="W3349" t="s">
        <v>48</v>
      </c>
      <c r="X3349">
        <v>165083284</v>
      </c>
      <c r="Y3349" s="3">
        <v>43923</v>
      </c>
      <c r="AC3349" t="s">
        <v>109</v>
      </c>
      <c r="AH3349" t="str">
        <f>VLOOKUP(B3349,'cc Lookup'!A:J,10,0)</f>
        <v>Finance</v>
      </c>
      <c r="AI3349" t="str">
        <f>VLOOKUP(B3349,'cc Lookup'!A:E,5,0)</f>
        <v>Finance</v>
      </c>
      <c r="AJ3349" t="s">
        <v>6738</v>
      </c>
      <c r="AK3349" t="str">
        <f t="shared" si="104"/>
        <v>E35400 Strategic Partnerships</v>
      </c>
      <c r="AL3349" t="str">
        <f t="shared" si="105"/>
        <v>7310 Legal / Prof Fees</v>
      </c>
      <c r="AM3349" t="str">
        <f>VLOOKUP(W3349,Lookup!A:B,2,0)</f>
        <v>Legal</v>
      </c>
    </row>
    <row r="3350" spans="1:39" x14ac:dyDescent="0.25">
      <c r="A3350" t="s">
        <v>33</v>
      </c>
      <c r="B3350" s="1" t="s">
        <v>2214</v>
      </c>
      <c r="C3350" s="1" t="s">
        <v>35</v>
      </c>
      <c r="D3350" s="1" t="s">
        <v>36</v>
      </c>
      <c r="E3350" s="1" t="s">
        <v>36</v>
      </c>
      <c r="F3350" s="1" t="s">
        <v>37</v>
      </c>
      <c r="G3350" t="s">
        <v>2215</v>
      </c>
      <c r="H3350" t="s">
        <v>39</v>
      </c>
      <c r="I3350" t="s">
        <v>40</v>
      </c>
      <c r="J3350" t="s">
        <v>40</v>
      </c>
      <c r="K3350" t="s">
        <v>40</v>
      </c>
      <c r="L3350" s="4">
        <v>500</v>
      </c>
      <c r="M3350" s="2">
        <v>44531</v>
      </c>
      <c r="N3350" t="s">
        <v>103</v>
      </c>
      <c r="O3350" t="s">
        <v>104</v>
      </c>
      <c r="P3350" t="s">
        <v>5213</v>
      </c>
      <c r="Q3350" t="s">
        <v>5214</v>
      </c>
      <c r="R3350" t="s">
        <v>5215</v>
      </c>
      <c r="S3350" s="3">
        <v>44561</v>
      </c>
      <c r="T3350" t="s">
        <v>46</v>
      </c>
      <c r="U3350">
        <v>3037</v>
      </c>
      <c r="V3350" t="s">
        <v>2997</v>
      </c>
      <c r="W3350" t="s">
        <v>48</v>
      </c>
      <c r="X3350">
        <v>165083284</v>
      </c>
      <c r="Y3350" s="3">
        <v>43923</v>
      </c>
      <c r="AC3350" t="s">
        <v>109</v>
      </c>
      <c r="AH3350" t="str">
        <f>VLOOKUP(B3350,'cc Lookup'!A:J,10,0)</f>
        <v>Finance</v>
      </c>
      <c r="AI3350" t="str">
        <f>VLOOKUP(B3350,'cc Lookup'!A:E,5,0)</f>
        <v>Finance</v>
      </c>
      <c r="AJ3350" t="s">
        <v>6738</v>
      </c>
      <c r="AK3350" t="str">
        <f t="shared" si="104"/>
        <v>E35400 Strategic Partnerships</v>
      </c>
      <c r="AL3350" t="str">
        <f t="shared" si="105"/>
        <v>7310 Legal / Prof Fees</v>
      </c>
      <c r="AM3350" t="str">
        <f>VLOOKUP(W3350,Lookup!A:B,2,0)</f>
        <v>Legal</v>
      </c>
    </row>
    <row r="3351" spans="1:39" x14ac:dyDescent="0.25">
      <c r="A3351" t="s">
        <v>33</v>
      </c>
      <c r="B3351" s="1" t="s">
        <v>2214</v>
      </c>
      <c r="C3351" s="1" t="s">
        <v>35</v>
      </c>
      <c r="D3351" s="1" t="s">
        <v>36</v>
      </c>
      <c r="E3351" s="1" t="s">
        <v>36</v>
      </c>
      <c r="F3351" s="1" t="s">
        <v>37</v>
      </c>
      <c r="G3351" t="s">
        <v>2215</v>
      </c>
      <c r="H3351" t="s">
        <v>39</v>
      </c>
      <c r="I3351" t="s">
        <v>40</v>
      </c>
      <c r="J3351" t="s">
        <v>40</v>
      </c>
      <c r="K3351" t="s">
        <v>40</v>
      </c>
      <c r="L3351" s="4">
        <v>-500</v>
      </c>
      <c r="M3351" s="2">
        <v>44562</v>
      </c>
      <c r="N3351" t="s">
        <v>103</v>
      </c>
      <c r="O3351" t="s">
        <v>104</v>
      </c>
      <c r="P3351" t="s">
        <v>5213</v>
      </c>
      <c r="Q3351" t="s">
        <v>5313</v>
      </c>
      <c r="R3351" t="s">
        <v>5314</v>
      </c>
      <c r="S3351" s="3">
        <v>44561</v>
      </c>
      <c r="T3351" t="s">
        <v>46</v>
      </c>
      <c r="U3351">
        <v>3037</v>
      </c>
      <c r="V3351" t="s">
        <v>2997</v>
      </c>
      <c r="W3351" t="s">
        <v>48</v>
      </c>
      <c r="X3351">
        <v>165083284</v>
      </c>
      <c r="Y3351" s="3">
        <v>43923</v>
      </c>
      <c r="AC3351" t="s">
        <v>109</v>
      </c>
      <c r="AH3351" t="str">
        <f>VLOOKUP(B3351,'cc Lookup'!A:J,10,0)</f>
        <v>Finance</v>
      </c>
      <c r="AI3351" t="str">
        <f>VLOOKUP(B3351,'cc Lookup'!A:E,5,0)</f>
        <v>Finance</v>
      </c>
      <c r="AJ3351" t="s">
        <v>6738</v>
      </c>
      <c r="AK3351" t="str">
        <f t="shared" si="104"/>
        <v>E35400 Strategic Partnerships</v>
      </c>
      <c r="AL3351" t="str">
        <f t="shared" si="105"/>
        <v>7310 Legal / Prof Fees</v>
      </c>
      <c r="AM3351" t="str">
        <f>VLOOKUP(W3351,Lookup!A:B,2,0)</f>
        <v>Legal</v>
      </c>
    </row>
    <row r="3352" spans="1:39" x14ac:dyDescent="0.25">
      <c r="A3352" t="s">
        <v>33</v>
      </c>
      <c r="B3352" s="1" t="s">
        <v>2214</v>
      </c>
      <c r="C3352" s="1" t="s">
        <v>35</v>
      </c>
      <c r="D3352" s="1" t="s">
        <v>36</v>
      </c>
      <c r="E3352" s="1" t="s">
        <v>36</v>
      </c>
      <c r="F3352" s="1" t="s">
        <v>37</v>
      </c>
      <c r="G3352" t="s">
        <v>2215</v>
      </c>
      <c r="H3352" t="s">
        <v>39</v>
      </c>
      <c r="I3352" t="s">
        <v>40</v>
      </c>
      <c r="J3352" t="s">
        <v>40</v>
      </c>
      <c r="K3352" t="s">
        <v>40</v>
      </c>
      <c r="L3352" s="4">
        <v>500</v>
      </c>
      <c r="M3352" s="2">
        <v>44562</v>
      </c>
      <c r="N3352" t="s">
        <v>103</v>
      </c>
      <c r="O3352" t="s">
        <v>104</v>
      </c>
      <c r="P3352" t="s">
        <v>5315</v>
      </c>
      <c r="Q3352" t="s">
        <v>5316</v>
      </c>
      <c r="R3352" t="s">
        <v>5317</v>
      </c>
      <c r="S3352" s="3">
        <v>44592</v>
      </c>
      <c r="T3352" t="s">
        <v>46</v>
      </c>
      <c r="U3352">
        <v>3115</v>
      </c>
      <c r="V3352" t="s">
        <v>2997</v>
      </c>
      <c r="W3352" t="s">
        <v>48</v>
      </c>
      <c r="X3352">
        <v>165083284</v>
      </c>
      <c r="Y3352" s="3">
        <v>43923</v>
      </c>
      <c r="AC3352" t="s">
        <v>109</v>
      </c>
      <c r="AH3352" t="str">
        <f>VLOOKUP(B3352,'cc Lookup'!A:J,10,0)</f>
        <v>Finance</v>
      </c>
      <c r="AI3352" t="str">
        <f>VLOOKUP(B3352,'cc Lookup'!A:E,5,0)</f>
        <v>Finance</v>
      </c>
      <c r="AJ3352" t="s">
        <v>6738</v>
      </c>
      <c r="AK3352" t="str">
        <f t="shared" si="104"/>
        <v>E35400 Strategic Partnerships</v>
      </c>
      <c r="AL3352" t="str">
        <f t="shared" si="105"/>
        <v>7310 Legal / Prof Fees</v>
      </c>
      <c r="AM3352" t="str">
        <f>VLOOKUP(W3352,Lookup!A:B,2,0)</f>
        <v>Legal</v>
      </c>
    </row>
    <row r="3353" spans="1:39" x14ac:dyDescent="0.25">
      <c r="A3353" t="s">
        <v>33</v>
      </c>
      <c r="B3353" s="1" t="s">
        <v>2214</v>
      </c>
      <c r="C3353" s="1" t="s">
        <v>35</v>
      </c>
      <c r="D3353" s="1" t="s">
        <v>36</v>
      </c>
      <c r="E3353" s="1" t="s">
        <v>36</v>
      </c>
      <c r="F3353" s="1" t="s">
        <v>37</v>
      </c>
      <c r="G3353" t="s">
        <v>2215</v>
      </c>
      <c r="H3353" t="s">
        <v>39</v>
      </c>
      <c r="I3353" t="s">
        <v>40</v>
      </c>
      <c r="J3353" t="s">
        <v>40</v>
      </c>
      <c r="K3353" t="s">
        <v>40</v>
      </c>
      <c r="L3353" s="4">
        <v>-500</v>
      </c>
      <c r="M3353" s="2">
        <v>44593</v>
      </c>
      <c r="N3353" t="s">
        <v>103</v>
      </c>
      <c r="O3353" t="s">
        <v>104</v>
      </c>
      <c r="P3353" t="s">
        <v>5315</v>
      </c>
      <c r="Q3353" t="s">
        <v>5407</v>
      </c>
      <c r="R3353" t="s">
        <v>5408</v>
      </c>
      <c r="S3353" s="3">
        <v>44592</v>
      </c>
      <c r="T3353" t="s">
        <v>46</v>
      </c>
      <c r="U3353">
        <v>3115</v>
      </c>
      <c r="V3353" t="s">
        <v>2997</v>
      </c>
      <c r="W3353" t="s">
        <v>48</v>
      </c>
      <c r="X3353">
        <v>165083284</v>
      </c>
      <c r="Y3353" s="3">
        <v>43923</v>
      </c>
      <c r="AC3353" t="s">
        <v>109</v>
      </c>
      <c r="AH3353" t="str">
        <f>VLOOKUP(B3353,'cc Lookup'!A:J,10,0)</f>
        <v>Finance</v>
      </c>
      <c r="AI3353" t="str">
        <f>VLOOKUP(B3353,'cc Lookup'!A:E,5,0)</f>
        <v>Finance</v>
      </c>
      <c r="AJ3353" t="s">
        <v>6738</v>
      </c>
      <c r="AK3353" t="str">
        <f t="shared" si="104"/>
        <v>E35400 Strategic Partnerships</v>
      </c>
      <c r="AL3353" t="str">
        <f t="shared" si="105"/>
        <v>7310 Legal / Prof Fees</v>
      </c>
      <c r="AM3353" t="str">
        <f>VLOOKUP(W3353,Lookup!A:B,2,0)</f>
        <v>Legal</v>
      </c>
    </row>
    <row r="3354" spans="1:39" x14ac:dyDescent="0.25">
      <c r="A3354" t="s">
        <v>33</v>
      </c>
      <c r="B3354" s="1" t="s">
        <v>2214</v>
      </c>
      <c r="C3354" s="1" t="s">
        <v>35</v>
      </c>
      <c r="D3354" s="1" t="s">
        <v>36</v>
      </c>
      <c r="E3354" s="1" t="s">
        <v>36</v>
      </c>
      <c r="F3354" s="1" t="s">
        <v>37</v>
      </c>
      <c r="G3354" t="s">
        <v>2215</v>
      </c>
      <c r="H3354" t="s">
        <v>39</v>
      </c>
      <c r="I3354" t="s">
        <v>40</v>
      </c>
      <c r="J3354" t="s">
        <v>40</v>
      </c>
      <c r="K3354" t="s">
        <v>40</v>
      </c>
      <c r="L3354" s="4">
        <v>500</v>
      </c>
      <c r="M3354" s="2">
        <v>44593</v>
      </c>
      <c r="N3354" t="s">
        <v>103</v>
      </c>
      <c r="O3354" t="s">
        <v>104</v>
      </c>
      <c r="P3354" t="s">
        <v>5409</v>
      </c>
      <c r="Q3354" t="s">
        <v>5410</v>
      </c>
      <c r="R3354" t="s">
        <v>5411</v>
      </c>
      <c r="S3354" s="3">
        <v>44620</v>
      </c>
      <c r="T3354" t="s">
        <v>46</v>
      </c>
      <c r="U3354">
        <v>3013</v>
      </c>
      <c r="V3354" t="s">
        <v>2997</v>
      </c>
      <c r="W3354" t="s">
        <v>48</v>
      </c>
      <c r="X3354">
        <v>165083284</v>
      </c>
      <c r="Y3354" s="3">
        <v>43923</v>
      </c>
      <c r="AC3354" t="s">
        <v>109</v>
      </c>
      <c r="AH3354" t="str">
        <f>VLOOKUP(B3354,'cc Lookup'!A:J,10,0)</f>
        <v>Finance</v>
      </c>
      <c r="AI3354" t="str">
        <f>VLOOKUP(B3354,'cc Lookup'!A:E,5,0)</f>
        <v>Finance</v>
      </c>
      <c r="AJ3354" t="s">
        <v>6738</v>
      </c>
      <c r="AK3354" t="str">
        <f t="shared" si="104"/>
        <v>E35400 Strategic Partnerships</v>
      </c>
      <c r="AL3354" t="str">
        <f t="shared" si="105"/>
        <v>7310 Legal / Prof Fees</v>
      </c>
      <c r="AM3354" t="str">
        <f>VLOOKUP(W3354,Lookup!A:B,2,0)</f>
        <v>Legal</v>
      </c>
    </row>
    <row r="3355" spans="1:39" x14ac:dyDescent="0.25">
      <c r="A3355" t="s">
        <v>33</v>
      </c>
      <c r="B3355" s="1" t="s">
        <v>2214</v>
      </c>
      <c r="C3355" s="1" t="s">
        <v>35</v>
      </c>
      <c r="D3355" s="1" t="s">
        <v>36</v>
      </c>
      <c r="E3355" s="1" t="s">
        <v>36</v>
      </c>
      <c r="F3355" s="1" t="s">
        <v>37</v>
      </c>
      <c r="G3355" t="s">
        <v>2215</v>
      </c>
      <c r="H3355" t="s">
        <v>39</v>
      </c>
      <c r="I3355" t="s">
        <v>40</v>
      </c>
      <c r="J3355" t="s">
        <v>40</v>
      </c>
      <c r="K3355" t="s">
        <v>40</v>
      </c>
      <c r="L3355" s="4">
        <v>-500</v>
      </c>
      <c r="M3355" s="2">
        <v>44621</v>
      </c>
      <c r="N3355" t="s">
        <v>103</v>
      </c>
      <c r="O3355" t="s">
        <v>104</v>
      </c>
      <c r="P3355" t="s">
        <v>5409</v>
      </c>
      <c r="Q3355" t="s">
        <v>5410</v>
      </c>
      <c r="R3355" t="s">
        <v>5566</v>
      </c>
      <c r="S3355" s="3">
        <v>44620</v>
      </c>
      <c r="T3355" t="s">
        <v>46</v>
      </c>
      <c r="U3355">
        <v>3013</v>
      </c>
      <c r="V3355" t="s">
        <v>2997</v>
      </c>
      <c r="W3355" t="s">
        <v>48</v>
      </c>
      <c r="X3355">
        <v>165083284</v>
      </c>
      <c r="Y3355" s="3">
        <v>43923</v>
      </c>
      <c r="AC3355" t="s">
        <v>109</v>
      </c>
      <c r="AH3355" t="str">
        <f>VLOOKUP(B3355,'cc Lookup'!A:J,10,0)</f>
        <v>Finance</v>
      </c>
      <c r="AI3355" t="str">
        <f>VLOOKUP(B3355,'cc Lookup'!A:E,5,0)</f>
        <v>Finance</v>
      </c>
      <c r="AJ3355" t="s">
        <v>6738</v>
      </c>
      <c r="AK3355" t="str">
        <f t="shared" si="104"/>
        <v>E35400 Strategic Partnerships</v>
      </c>
      <c r="AL3355" t="str">
        <f t="shared" si="105"/>
        <v>7310 Legal / Prof Fees</v>
      </c>
      <c r="AM3355" t="str">
        <f>VLOOKUP(W3355,Lookup!A:B,2,0)</f>
        <v>Legal</v>
      </c>
    </row>
    <row r="3356" spans="1:39" x14ac:dyDescent="0.25">
      <c r="A3356" t="s">
        <v>33</v>
      </c>
      <c r="B3356" s="1" t="s">
        <v>2214</v>
      </c>
      <c r="C3356" s="1" t="s">
        <v>35</v>
      </c>
      <c r="D3356" s="1" t="s">
        <v>36</v>
      </c>
      <c r="E3356" s="1" t="s">
        <v>36</v>
      </c>
      <c r="F3356" s="1" t="s">
        <v>37</v>
      </c>
      <c r="G3356" t="s">
        <v>2215</v>
      </c>
      <c r="H3356" t="s">
        <v>39</v>
      </c>
      <c r="I3356" t="s">
        <v>40</v>
      </c>
      <c r="J3356" t="s">
        <v>40</v>
      </c>
      <c r="K3356" t="s">
        <v>40</v>
      </c>
      <c r="L3356" s="4">
        <v>500</v>
      </c>
      <c r="M3356" s="2">
        <v>44621</v>
      </c>
      <c r="N3356" t="s">
        <v>103</v>
      </c>
      <c r="O3356" t="s">
        <v>104</v>
      </c>
      <c r="P3356" t="s">
        <v>5571</v>
      </c>
      <c r="Q3356" t="s">
        <v>5572</v>
      </c>
      <c r="R3356" t="s">
        <v>5573</v>
      </c>
      <c r="S3356" s="3">
        <v>44651</v>
      </c>
      <c r="T3356" t="s">
        <v>46</v>
      </c>
      <c r="U3356">
        <v>2600</v>
      </c>
      <c r="V3356" t="s">
        <v>2997</v>
      </c>
      <c r="W3356" t="s">
        <v>48</v>
      </c>
      <c r="X3356">
        <v>165083284</v>
      </c>
      <c r="Y3356" s="3">
        <v>43923</v>
      </c>
      <c r="AC3356" t="s">
        <v>109</v>
      </c>
      <c r="AH3356" t="str">
        <f>VLOOKUP(B3356,'cc Lookup'!A:J,10,0)</f>
        <v>Finance</v>
      </c>
      <c r="AI3356" t="str">
        <f>VLOOKUP(B3356,'cc Lookup'!A:E,5,0)</f>
        <v>Finance</v>
      </c>
      <c r="AJ3356" t="s">
        <v>6738</v>
      </c>
      <c r="AK3356" t="str">
        <f t="shared" si="104"/>
        <v>E35400 Strategic Partnerships</v>
      </c>
      <c r="AL3356" t="str">
        <f t="shared" si="105"/>
        <v>7310 Legal / Prof Fees</v>
      </c>
      <c r="AM3356" t="str">
        <f>VLOOKUP(W3356,Lookup!A:B,2,0)</f>
        <v>Legal</v>
      </c>
    </row>
    <row r="3357" spans="1:39" x14ac:dyDescent="0.25">
      <c r="A3357" t="s">
        <v>33</v>
      </c>
      <c r="B3357" s="1" t="s">
        <v>162</v>
      </c>
      <c r="C3357" s="1" t="s">
        <v>35</v>
      </c>
      <c r="D3357" s="1" t="s">
        <v>36</v>
      </c>
      <c r="E3357" s="1" t="s">
        <v>36</v>
      </c>
      <c r="F3357" s="1" t="s">
        <v>37</v>
      </c>
      <c r="G3357" t="s">
        <v>163</v>
      </c>
      <c r="H3357" t="s">
        <v>39</v>
      </c>
      <c r="I3357" t="s">
        <v>40</v>
      </c>
      <c r="J3357" t="s">
        <v>40</v>
      </c>
      <c r="K3357" t="s">
        <v>40</v>
      </c>
      <c r="L3357" s="4">
        <v>-10000</v>
      </c>
      <c r="M3357" s="2">
        <v>43191</v>
      </c>
      <c r="N3357" t="s">
        <v>103</v>
      </c>
      <c r="O3357" t="s">
        <v>104</v>
      </c>
      <c r="P3357" t="s">
        <v>105</v>
      </c>
      <c r="Q3357" t="s">
        <v>106</v>
      </c>
      <c r="R3357" t="s">
        <v>107</v>
      </c>
      <c r="S3357" s="3">
        <v>43188</v>
      </c>
      <c r="T3357" t="s">
        <v>46</v>
      </c>
      <c r="U3357">
        <v>3395</v>
      </c>
      <c r="V3357" t="s">
        <v>164</v>
      </c>
      <c r="W3357" t="s">
        <v>48</v>
      </c>
      <c r="X3357">
        <v>165030719</v>
      </c>
      <c r="Y3357" s="3">
        <v>41334</v>
      </c>
      <c r="AA3357" t="s">
        <v>165</v>
      </c>
      <c r="AC3357" t="s">
        <v>109</v>
      </c>
      <c r="AH3357" t="str">
        <f>VLOOKUP(B3357,'cc Lookup'!A:J,10,0)</f>
        <v>Corporate Expenditure</v>
      </c>
      <c r="AI3357" t="str">
        <f>VLOOKUP(B3357,'cc Lookup'!A:E,5,0)</f>
        <v>111 Set-up</v>
      </c>
      <c r="AJ3357" t="s">
        <v>6735</v>
      </c>
      <c r="AK3357" t="str">
        <f t="shared" si="104"/>
        <v>E35461 NHS 111 Set-up (Tender_Contract)</v>
      </c>
      <c r="AL3357" t="str">
        <f t="shared" si="105"/>
        <v>7310 Legal / Prof Fees</v>
      </c>
      <c r="AM3357" t="str">
        <f>VLOOKUP(W3357,Lookup!A:B,2,0)</f>
        <v>Legal</v>
      </c>
    </row>
    <row r="3358" spans="1:39" x14ac:dyDescent="0.25">
      <c r="A3358" t="s">
        <v>33</v>
      </c>
      <c r="B3358" s="1" t="s">
        <v>162</v>
      </c>
      <c r="C3358" s="1" t="s">
        <v>35</v>
      </c>
      <c r="D3358" s="1" t="s">
        <v>36</v>
      </c>
      <c r="E3358" s="1" t="s">
        <v>36</v>
      </c>
      <c r="F3358" s="1" t="s">
        <v>37</v>
      </c>
      <c r="G3358" t="s">
        <v>163</v>
      </c>
      <c r="H3358" t="s">
        <v>39</v>
      </c>
      <c r="I3358" t="s">
        <v>40</v>
      </c>
      <c r="J3358" t="s">
        <v>40</v>
      </c>
      <c r="K3358" t="s">
        <v>40</v>
      </c>
      <c r="L3358" s="4">
        <v>10000</v>
      </c>
      <c r="M3358" s="2">
        <v>43191</v>
      </c>
      <c r="N3358" t="s">
        <v>103</v>
      </c>
      <c r="O3358" t="s">
        <v>104</v>
      </c>
      <c r="P3358" t="s">
        <v>115</v>
      </c>
      <c r="Q3358" t="s">
        <v>116</v>
      </c>
      <c r="R3358" t="s">
        <v>117</v>
      </c>
      <c r="S3358" s="3">
        <v>43220</v>
      </c>
      <c r="T3358" t="s">
        <v>46</v>
      </c>
      <c r="U3358">
        <v>3422</v>
      </c>
      <c r="V3358" t="s">
        <v>164</v>
      </c>
      <c r="W3358" t="s">
        <v>48</v>
      </c>
      <c r="X3358">
        <v>165030719</v>
      </c>
      <c r="Y3358" s="3">
        <v>41334</v>
      </c>
      <c r="AA3358" t="s">
        <v>165</v>
      </c>
      <c r="AC3358" t="s">
        <v>109</v>
      </c>
      <c r="AH3358" t="str">
        <f>VLOOKUP(B3358,'cc Lookup'!A:J,10,0)</f>
        <v>Corporate Expenditure</v>
      </c>
      <c r="AI3358" t="str">
        <f>VLOOKUP(B3358,'cc Lookup'!A:E,5,0)</f>
        <v>111 Set-up</v>
      </c>
      <c r="AJ3358" t="s">
        <v>6735</v>
      </c>
      <c r="AK3358" t="str">
        <f t="shared" si="104"/>
        <v>E35461 NHS 111 Set-up (Tender_Contract)</v>
      </c>
      <c r="AL3358" t="str">
        <f t="shared" si="105"/>
        <v>7310 Legal / Prof Fees</v>
      </c>
      <c r="AM3358" t="str">
        <f>VLOOKUP(W3358,Lookup!A:B,2,0)</f>
        <v>Legal</v>
      </c>
    </row>
    <row r="3359" spans="1:39" x14ac:dyDescent="0.25">
      <c r="A3359" t="s">
        <v>33</v>
      </c>
      <c r="B3359" s="1" t="s">
        <v>162</v>
      </c>
      <c r="C3359" s="1" t="s">
        <v>35</v>
      </c>
      <c r="D3359" s="1" t="s">
        <v>36</v>
      </c>
      <c r="E3359" s="1" t="s">
        <v>36</v>
      </c>
      <c r="F3359" s="1" t="s">
        <v>37</v>
      </c>
      <c r="G3359" t="s">
        <v>163</v>
      </c>
      <c r="H3359" t="s">
        <v>39</v>
      </c>
      <c r="I3359" t="s">
        <v>40</v>
      </c>
      <c r="J3359" t="s">
        <v>40</v>
      </c>
      <c r="K3359" t="s">
        <v>40</v>
      </c>
      <c r="L3359" s="4">
        <v>952</v>
      </c>
      <c r="M3359" s="2">
        <v>43221</v>
      </c>
      <c r="N3359" t="s">
        <v>311</v>
      </c>
      <c r="O3359" t="s">
        <v>56</v>
      </c>
      <c r="P3359" t="s">
        <v>312</v>
      </c>
      <c r="Q3359" t="s">
        <v>313</v>
      </c>
      <c r="R3359" t="s">
        <v>314</v>
      </c>
      <c r="S3359" s="3">
        <v>43259</v>
      </c>
      <c r="T3359" t="s">
        <v>315</v>
      </c>
      <c r="U3359">
        <v>20</v>
      </c>
      <c r="V3359" t="s">
        <v>316</v>
      </c>
      <c r="W3359" t="s">
        <v>314</v>
      </c>
      <c r="Y3359" s="3">
        <v>43259</v>
      </c>
      <c r="AA3359" t="s">
        <v>316</v>
      </c>
      <c r="AH3359" t="str">
        <f>VLOOKUP(B3359,'cc Lookup'!A:J,10,0)</f>
        <v>Corporate Expenditure</v>
      </c>
      <c r="AI3359" t="str">
        <f>VLOOKUP(B3359,'cc Lookup'!A:E,5,0)</f>
        <v>111 Set-up</v>
      </c>
      <c r="AJ3359" t="s">
        <v>6735</v>
      </c>
      <c r="AK3359" t="str">
        <f t="shared" si="104"/>
        <v>E35461 NHS 111 Set-up (Tender_Contract)</v>
      </c>
      <c r="AL3359" t="str">
        <f t="shared" si="105"/>
        <v>7310 Legal / Prof Fees</v>
      </c>
      <c r="AM3359" t="str">
        <f>VLOOKUP(W3359,Lookup!A:B,2,0)</f>
        <v>Other</v>
      </c>
    </row>
    <row r="3360" spans="1:39" x14ac:dyDescent="0.25">
      <c r="A3360" t="s">
        <v>33</v>
      </c>
      <c r="B3360" s="1" t="s">
        <v>162</v>
      </c>
      <c r="C3360" s="1" t="s">
        <v>35</v>
      </c>
      <c r="D3360" s="1" t="s">
        <v>36</v>
      </c>
      <c r="E3360" s="1" t="s">
        <v>36</v>
      </c>
      <c r="F3360" s="1" t="s">
        <v>37</v>
      </c>
      <c r="G3360" t="s">
        <v>163</v>
      </c>
      <c r="H3360" t="s">
        <v>39</v>
      </c>
      <c r="I3360" t="s">
        <v>40</v>
      </c>
      <c r="J3360" t="s">
        <v>40</v>
      </c>
      <c r="K3360" t="s">
        <v>40</v>
      </c>
      <c r="L3360" s="4">
        <v>-10000</v>
      </c>
      <c r="M3360" s="2">
        <v>43221</v>
      </c>
      <c r="N3360" t="s">
        <v>103</v>
      </c>
      <c r="O3360" t="s">
        <v>104</v>
      </c>
      <c r="P3360" t="s">
        <v>115</v>
      </c>
      <c r="Q3360" t="s">
        <v>278</v>
      </c>
      <c r="R3360" t="s">
        <v>279</v>
      </c>
      <c r="S3360" s="3">
        <v>43220</v>
      </c>
      <c r="T3360" t="s">
        <v>46</v>
      </c>
      <c r="U3360">
        <v>3422</v>
      </c>
      <c r="V3360" t="s">
        <v>164</v>
      </c>
      <c r="W3360" t="s">
        <v>48</v>
      </c>
      <c r="X3360">
        <v>165030719</v>
      </c>
      <c r="Y3360" s="3">
        <v>41334</v>
      </c>
      <c r="AA3360" t="s">
        <v>165</v>
      </c>
      <c r="AC3360" t="s">
        <v>109</v>
      </c>
      <c r="AH3360" t="str">
        <f>VLOOKUP(B3360,'cc Lookup'!A:J,10,0)</f>
        <v>Corporate Expenditure</v>
      </c>
      <c r="AI3360" t="str">
        <f>VLOOKUP(B3360,'cc Lookup'!A:E,5,0)</f>
        <v>111 Set-up</v>
      </c>
      <c r="AJ3360" t="s">
        <v>6735</v>
      </c>
      <c r="AK3360" t="str">
        <f t="shared" si="104"/>
        <v>E35461 NHS 111 Set-up (Tender_Contract)</v>
      </c>
      <c r="AL3360" t="str">
        <f t="shared" si="105"/>
        <v>7310 Legal / Prof Fees</v>
      </c>
      <c r="AM3360" t="str">
        <f>VLOOKUP(W3360,Lookup!A:B,2,0)</f>
        <v>Legal</v>
      </c>
    </row>
    <row r="3361" spans="1:39" x14ac:dyDescent="0.25">
      <c r="A3361" t="s">
        <v>33</v>
      </c>
      <c r="B3361" s="1" t="s">
        <v>162</v>
      </c>
      <c r="C3361" s="1" t="s">
        <v>35</v>
      </c>
      <c r="D3361" s="1" t="s">
        <v>36</v>
      </c>
      <c r="E3361" s="1" t="s">
        <v>36</v>
      </c>
      <c r="F3361" s="1" t="s">
        <v>37</v>
      </c>
      <c r="G3361" t="s">
        <v>163</v>
      </c>
      <c r="H3361" t="s">
        <v>39</v>
      </c>
      <c r="I3361" t="s">
        <v>40</v>
      </c>
      <c r="J3361" t="s">
        <v>40</v>
      </c>
      <c r="K3361" t="s">
        <v>40</v>
      </c>
      <c r="L3361" s="4">
        <v>10000</v>
      </c>
      <c r="M3361" s="2">
        <v>43221</v>
      </c>
      <c r="N3361" t="s">
        <v>103</v>
      </c>
      <c r="O3361" t="s">
        <v>104</v>
      </c>
      <c r="P3361" t="s">
        <v>280</v>
      </c>
      <c r="Q3361" t="s">
        <v>281</v>
      </c>
      <c r="R3361" t="s">
        <v>282</v>
      </c>
      <c r="S3361" s="3">
        <v>43251</v>
      </c>
      <c r="T3361" t="s">
        <v>46</v>
      </c>
      <c r="U3361">
        <v>3311</v>
      </c>
      <c r="V3361" t="s">
        <v>164</v>
      </c>
      <c r="W3361" t="s">
        <v>48</v>
      </c>
      <c r="X3361">
        <v>165030719</v>
      </c>
      <c r="Y3361" s="3">
        <v>41334</v>
      </c>
      <c r="AA3361" t="s">
        <v>165</v>
      </c>
      <c r="AC3361" t="s">
        <v>109</v>
      </c>
      <c r="AH3361" t="str">
        <f>VLOOKUP(B3361,'cc Lookup'!A:J,10,0)</f>
        <v>Corporate Expenditure</v>
      </c>
      <c r="AI3361" t="str">
        <f>VLOOKUP(B3361,'cc Lookup'!A:E,5,0)</f>
        <v>111 Set-up</v>
      </c>
      <c r="AJ3361" t="s">
        <v>6735</v>
      </c>
      <c r="AK3361" t="str">
        <f t="shared" si="104"/>
        <v>E35461 NHS 111 Set-up (Tender_Contract)</v>
      </c>
      <c r="AL3361" t="str">
        <f t="shared" si="105"/>
        <v>7310 Legal / Prof Fees</v>
      </c>
      <c r="AM3361" t="str">
        <f>VLOOKUP(W3361,Lookup!A:B,2,0)</f>
        <v>Legal</v>
      </c>
    </row>
    <row r="3362" spans="1:39" x14ac:dyDescent="0.25">
      <c r="A3362" t="s">
        <v>33</v>
      </c>
      <c r="B3362" s="1" t="s">
        <v>162</v>
      </c>
      <c r="C3362" s="1" t="s">
        <v>35</v>
      </c>
      <c r="D3362" s="1" t="s">
        <v>36</v>
      </c>
      <c r="E3362" s="1" t="s">
        <v>36</v>
      </c>
      <c r="F3362" s="1" t="s">
        <v>37</v>
      </c>
      <c r="G3362" t="s">
        <v>163</v>
      </c>
      <c r="H3362" t="s">
        <v>39</v>
      </c>
      <c r="I3362" t="s">
        <v>40</v>
      </c>
      <c r="J3362" t="s">
        <v>40</v>
      </c>
      <c r="K3362" t="s">
        <v>40</v>
      </c>
      <c r="L3362" s="4">
        <v>-10000</v>
      </c>
      <c r="M3362" s="2">
        <v>43252</v>
      </c>
      <c r="N3362" t="s">
        <v>103</v>
      </c>
      <c r="O3362" t="s">
        <v>104</v>
      </c>
      <c r="P3362" t="s">
        <v>280</v>
      </c>
      <c r="Q3362" t="s">
        <v>410</v>
      </c>
      <c r="R3362" t="s">
        <v>411</v>
      </c>
      <c r="S3362" s="3">
        <v>43251</v>
      </c>
      <c r="T3362" t="s">
        <v>46</v>
      </c>
      <c r="U3362">
        <v>3311</v>
      </c>
      <c r="V3362" t="s">
        <v>164</v>
      </c>
      <c r="W3362" t="s">
        <v>48</v>
      </c>
      <c r="X3362">
        <v>165030719</v>
      </c>
      <c r="Y3362" s="3">
        <v>41334</v>
      </c>
      <c r="AA3362" t="s">
        <v>165</v>
      </c>
      <c r="AC3362" t="s">
        <v>109</v>
      </c>
      <c r="AH3362" t="str">
        <f>VLOOKUP(B3362,'cc Lookup'!A:J,10,0)</f>
        <v>Corporate Expenditure</v>
      </c>
      <c r="AI3362" t="str">
        <f>VLOOKUP(B3362,'cc Lookup'!A:E,5,0)</f>
        <v>111 Set-up</v>
      </c>
      <c r="AJ3362" t="s">
        <v>6735</v>
      </c>
      <c r="AK3362" t="str">
        <f t="shared" si="104"/>
        <v>E35461 NHS 111 Set-up (Tender_Contract)</v>
      </c>
      <c r="AL3362" t="str">
        <f t="shared" si="105"/>
        <v>7310 Legal / Prof Fees</v>
      </c>
      <c r="AM3362" t="str">
        <f>VLOOKUP(W3362,Lookup!A:B,2,0)</f>
        <v>Legal</v>
      </c>
    </row>
    <row r="3363" spans="1:39" x14ac:dyDescent="0.25">
      <c r="A3363" t="s">
        <v>33</v>
      </c>
      <c r="B3363" s="1" t="s">
        <v>162</v>
      </c>
      <c r="C3363" s="1" t="s">
        <v>35</v>
      </c>
      <c r="D3363" s="1" t="s">
        <v>36</v>
      </c>
      <c r="E3363" s="1" t="s">
        <v>36</v>
      </c>
      <c r="F3363" s="1" t="s">
        <v>37</v>
      </c>
      <c r="G3363" t="s">
        <v>163</v>
      </c>
      <c r="H3363" t="s">
        <v>39</v>
      </c>
      <c r="I3363" t="s">
        <v>40</v>
      </c>
      <c r="J3363" t="s">
        <v>40</v>
      </c>
      <c r="K3363" t="s">
        <v>40</v>
      </c>
      <c r="L3363" s="4">
        <v>1306</v>
      </c>
      <c r="M3363" s="2">
        <v>43525</v>
      </c>
      <c r="N3363" t="s">
        <v>41</v>
      </c>
      <c r="O3363" t="s">
        <v>42</v>
      </c>
      <c r="P3363" t="s">
        <v>1507</v>
      </c>
      <c r="Q3363" t="s">
        <v>1508</v>
      </c>
      <c r="R3363" t="s">
        <v>1460</v>
      </c>
      <c r="S3363" s="3">
        <v>43536</v>
      </c>
      <c r="T3363" t="s">
        <v>46</v>
      </c>
      <c r="U3363">
        <v>19</v>
      </c>
      <c r="V3363" t="s">
        <v>47</v>
      </c>
      <c r="W3363" t="s">
        <v>48</v>
      </c>
      <c r="X3363">
        <v>403948</v>
      </c>
      <c r="Y3363" s="3">
        <v>43307</v>
      </c>
      <c r="Z3363">
        <v>165075879</v>
      </c>
      <c r="AB3363" t="s">
        <v>49</v>
      </c>
      <c r="AD3363" t="s">
        <v>1509</v>
      </c>
      <c r="AE3363">
        <v>1</v>
      </c>
      <c r="AF3363">
        <v>1306</v>
      </c>
      <c r="AH3363" t="str">
        <f>VLOOKUP(B3363,'cc Lookup'!A:J,10,0)</f>
        <v>Corporate Expenditure</v>
      </c>
      <c r="AI3363" t="str">
        <f>VLOOKUP(B3363,'cc Lookup'!A:E,5,0)</f>
        <v>111 Set-up</v>
      </c>
      <c r="AJ3363" t="s">
        <v>6735</v>
      </c>
      <c r="AK3363" t="str">
        <f t="shared" si="104"/>
        <v>E35461 NHS 111 Set-up (Tender_Contract)</v>
      </c>
      <c r="AL3363" t="str">
        <f t="shared" si="105"/>
        <v>7310 Legal / Prof Fees</v>
      </c>
      <c r="AM3363" t="str">
        <f>VLOOKUP(W3363,Lookup!A:B,2,0)</f>
        <v>Legal</v>
      </c>
    </row>
    <row r="3364" spans="1:39" x14ac:dyDescent="0.25">
      <c r="A3364" t="s">
        <v>33</v>
      </c>
      <c r="B3364" s="1" t="s">
        <v>162</v>
      </c>
      <c r="C3364" s="1" t="s">
        <v>35</v>
      </c>
      <c r="D3364" s="1" t="s">
        <v>36</v>
      </c>
      <c r="E3364" s="1" t="s">
        <v>36</v>
      </c>
      <c r="F3364" s="1" t="s">
        <v>37</v>
      </c>
      <c r="G3364" t="s">
        <v>163</v>
      </c>
      <c r="H3364" t="s">
        <v>39</v>
      </c>
      <c r="I3364" t="s">
        <v>40</v>
      </c>
      <c r="J3364" t="s">
        <v>40</v>
      </c>
      <c r="K3364" t="s">
        <v>40</v>
      </c>
      <c r="L3364" s="4">
        <v>176</v>
      </c>
      <c r="M3364" s="2">
        <v>43525</v>
      </c>
      <c r="N3364" t="s">
        <v>41</v>
      </c>
      <c r="O3364" t="s">
        <v>42</v>
      </c>
      <c r="P3364" t="s">
        <v>1507</v>
      </c>
      <c r="Q3364" t="s">
        <v>1508</v>
      </c>
      <c r="R3364" t="s">
        <v>1460</v>
      </c>
      <c r="S3364" s="3">
        <v>43536</v>
      </c>
      <c r="T3364" t="s">
        <v>46</v>
      </c>
      <c r="U3364">
        <v>19</v>
      </c>
      <c r="V3364" t="s">
        <v>47</v>
      </c>
      <c r="W3364" t="s">
        <v>48</v>
      </c>
      <c r="X3364">
        <v>410895</v>
      </c>
      <c r="Y3364" s="3">
        <v>43398</v>
      </c>
      <c r="Z3364">
        <v>165075880</v>
      </c>
      <c r="AB3364" t="s">
        <v>49</v>
      </c>
      <c r="AD3364" t="s">
        <v>1510</v>
      </c>
      <c r="AE3364">
        <v>1</v>
      </c>
      <c r="AF3364">
        <v>176</v>
      </c>
      <c r="AH3364" t="str">
        <f>VLOOKUP(B3364,'cc Lookup'!A:J,10,0)</f>
        <v>Corporate Expenditure</v>
      </c>
      <c r="AI3364" t="str">
        <f>VLOOKUP(B3364,'cc Lookup'!A:E,5,0)</f>
        <v>111 Set-up</v>
      </c>
      <c r="AJ3364" t="s">
        <v>6735</v>
      </c>
      <c r="AK3364" t="str">
        <f t="shared" si="104"/>
        <v>E35461 NHS 111 Set-up (Tender_Contract)</v>
      </c>
      <c r="AL3364" t="str">
        <f t="shared" si="105"/>
        <v>7310 Legal / Prof Fees</v>
      </c>
      <c r="AM3364" t="str">
        <f>VLOOKUP(W3364,Lookup!A:B,2,0)</f>
        <v>Legal</v>
      </c>
    </row>
    <row r="3365" spans="1:39" x14ac:dyDescent="0.25">
      <c r="A3365" t="s">
        <v>33</v>
      </c>
      <c r="B3365" s="1" t="s">
        <v>162</v>
      </c>
      <c r="C3365" s="1" t="s">
        <v>35</v>
      </c>
      <c r="D3365" s="1" t="s">
        <v>36</v>
      </c>
      <c r="E3365" s="1" t="s">
        <v>36</v>
      </c>
      <c r="F3365" s="1" t="s">
        <v>37</v>
      </c>
      <c r="G3365" t="s">
        <v>163</v>
      </c>
      <c r="H3365" t="s">
        <v>39</v>
      </c>
      <c r="I3365" t="s">
        <v>40</v>
      </c>
      <c r="J3365" t="s">
        <v>40</v>
      </c>
      <c r="K3365" t="s">
        <v>40</v>
      </c>
      <c r="L3365" s="4">
        <v>45.2</v>
      </c>
      <c r="M3365" s="2">
        <v>43556</v>
      </c>
      <c r="N3365" t="s">
        <v>41</v>
      </c>
      <c r="O3365" t="s">
        <v>42</v>
      </c>
      <c r="P3365" t="s">
        <v>1703</v>
      </c>
      <c r="Q3365" t="s">
        <v>1704</v>
      </c>
      <c r="R3365" t="s">
        <v>1669</v>
      </c>
      <c r="S3365" s="3">
        <v>43559</v>
      </c>
      <c r="T3365" t="s">
        <v>46</v>
      </c>
      <c r="U3365">
        <v>45</v>
      </c>
      <c r="V3365" t="s">
        <v>47</v>
      </c>
      <c r="W3365" t="s">
        <v>48</v>
      </c>
      <c r="X3365">
        <v>423163</v>
      </c>
      <c r="Y3365" s="3">
        <v>43543</v>
      </c>
      <c r="Z3365">
        <v>165075880</v>
      </c>
      <c r="AB3365" t="s">
        <v>49</v>
      </c>
      <c r="AD3365" t="s">
        <v>1705</v>
      </c>
      <c r="AE3365">
        <v>1</v>
      </c>
      <c r="AF3365">
        <v>45</v>
      </c>
      <c r="AH3365" t="str">
        <f>VLOOKUP(B3365,'cc Lookup'!A:J,10,0)</f>
        <v>Corporate Expenditure</v>
      </c>
      <c r="AI3365" t="str">
        <f>VLOOKUP(B3365,'cc Lookup'!A:E,5,0)</f>
        <v>111 Set-up</v>
      </c>
      <c r="AJ3365" t="s">
        <v>6736</v>
      </c>
      <c r="AK3365" t="str">
        <f t="shared" si="104"/>
        <v>E35461 NHS 111 Set-up (Tender_Contract)</v>
      </c>
      <c r="AL3365" t="str">
        <f t="shared" si="105"/>
        <v>7310 Legal / Prof Fees</v>
      </c>
      <c r="AM3365" t="str">
        <f>VLOOKUP(W3365,Lookup!A:B,2,0)</f>
        <v>Legal</v>
      </c>
    </row>
    <row r="3366" spans="1:39" x14ac:dyDescent="0.25">
      <c r="A3366" t="s">
        <v>33</v>
      </c>
      <c r="B3366" s="1" t="s">
        <v>162</v>
      </c>
      <c r="C3366" s="1" t="s">
        <v>35</v>
      </c>
      <c r="D3366" s="1" t="s">
        <v>36</v>
      </c>
      <c r="E3366" s="1" t="s">
        <v>36</v>
      </c>
      <c r="F3366" s="1" t="s">
        <v>37</v>
      </c>
      <c r="G3366" t="s">
        <v>163</v>
      </c>
      <c r="H3366" t="s">
        <v>39</v>
      </c>
      <c r="I3366" t="s">
        <v>40</v>
      </c>
      <c r="J3366" t="s">
        <v>40</v>
      </c>
      <c r="K3366" t="s">
        <v>40</v>
      </c>
      <c r="L3366" s="4">
        <v>522.4</v>
      </c>
      <c r="M3366" s="2">
        <v>43556</v>
      </c>
      <c r="N3366" t="s">
        <v>41</v>
      </c>
      <c r="O3366" t="s">
        <v>42</v>
      </c>
      <c r="P3366" t="s">
        <v>1703</v>
      </c>
      <c r="Q3366" t="s">
        <v>1704</v>
      </c>
      <c r="R3366" t="s">
        <v>1669</v>
      </c>
      <c r="S3366" s="3">
        <v>43559</v>
      </c>
      <c r="T3366" t="s">
        <v>46</v>
      </c>
      <c r="U3366">
        <v>45</v>
      </c>
      <c r="V3366" t="s">
        <v>47</v>
      </c>
      <c r="W3366" t="s">
        <v>48</v>
      </c>
      <c r="X3366">
        <v>423163</v>
      </c>
      <c r="Y3366" s="3">
        <v>43543</v>
      </c>
      <c r="Z3366">
        <v>165075880</v>
      </c>
      <c r="AB3366" t="s">
        <v>49</v>
      </c>
      <c r="AD3366" t="s">
        <v>1705</v>
      </c>
      <c r="AE3366">
        <v>1</v>
      </c>
      <c r="AF3366">
        <v>261</v>
      </c>
      <c r="AH3366" t="str">
        <f>VLOOKUP(B3366,'cc Lookup'!A:J,10,0)</f>
        <v>Corporate Expenditure</v>
      </c>
      <c r="AI3366" t="str">
        <f>VLOOKUP(B3366,'cc Lookup'!A:E,5,0)</f>
        <v>111 Set-up</v>
      </c>
      <c r="AJ3366" t="s">
        <v>6736</v>
      </c>
      <c r="AK3366" t="str">
        <f t="shared" si="104"/>
        <v>E35461 NHS 111 Set-up (Tender_Contract)</v>
      </c>
      <c r="AL3366" t="str">
        <f t="shared" si="105"/>
        <v>7310 Legal / Prof Fees</v>
      </c>
      <c r="AM3366" t="str">
        <f>VLOOKUP(W3366,Lookup!A:B,2,0)</f>
        <v>Legal</v>
      </c>
    </row>
    <row r="3367" spans="1:39" x14ac:dyDescent="0.25">
      <c r="A3367" t="s">
        <v>33</v>
      </c>
      <c r="B3367" s="1" t="s">
        <v>162</v>
      </c>
      <c r="C3367" s="1" t="s">
        <v>35</v>
      </c>
      <c r="D3367" s="1" t="s">
        <v>36</v>
      </c>
      <c r="E3367" s="1" t="s">
        <v>36</v>
      </c>
      <c r="F3367" s="1" t="s">
        <v>37</v>
      </c>
      <c r="G3367" t="s">
        <v>163</v>
      </c>
      <c r="H3367" t="s">
        <v>39</v>
      </c>
      <c r="I3367" t="s">
        <v>40</v>
      </c>
      <c r="J3367" t="s">
        <v>40</v>
      </c>
      <c r="K3367" t="s">
        <v>40</v>
      </c>
      <c r="L3367" s="4">
        <v>-261.2</v>
      </c>
      <c r="M3367" s="2">
        <v>43556</v>
      </c>
      <c r="N3367" t="s">
        <v>41</v>
      </c>
      <c r="O3367" t="s">
        <v>42</v>
      </c>
      <c r="P3367" t="s">
        <v>1703</v>
      </c>
      <c r="Q3367" t="s">
        <v>1704</v>
      </c>
      <c r="R3367" t="s">
        <v>1669</v>
      </c>
      <c r="S3367" s="3">
        <v>43559</v>
      </c>
      <c r="T3367" t="s">
        <v>46</v>
      </c>
      <c r="U3367">
        <v>46</v>
      </c>
      <c r="V3367" t="s">
        <v>47</v>
      </c>
      <c r="W3367" t="s">
        <v>48</v>
      </c>
      <c r="X3367">
        <v>423163</v>
      </c>
      <c r="Y3367" s="3">
        <v>43543</v>
      </c>
      <c r="Z3367">
        <v>165075880</v>
      </c>
      <c r="AB3367" t="s">
        <v>49</v>
      </c>
      <c r="AD3367" t="s">
        <v>1705</v>
      </c>
      <c r="AE3367">
        <v>1</v>
      </c>
      <c r="AF3367">
        <v>-261</v>
      </c>
      <c r="AH3367" t="str">
        <f>VLOOKUP(B3367,'cc Lookup'!A:J,10,0)</f>
        <v>Corporate Expenditure</v>
      </c>
      <c r="AI3367" t="str">
        <f>VLOOKUP(B3367,'cc Lookup'!A:E,5,0)</f>
        <v>111 Set-up</v>
      </c>
      <c r="AJ3367" t="s">
        <v>6736</v>
      </c>
      <c r="AK3367" t="str">
        <f t="shared" si="104"/>
        <v>E35461 NHS 111 Set-up (Tender_Contract)</v>
      </c>
      <c r="AL3367" t="str">
        <f t="shared" si="105"/>
        <v>7310 Legal / Prof Fees</v>
      </c>
      <c r="AM3367" t="str">
        <f>VLOOKUP(W3367,Lookup!A:B,2,0)</f>
        <v>Legal</v>
      </c>
    </row>
    <row r="3368" spans="1:39" x14ac:dyDescent="0.25">
      <c r="A3368" t="s">
        <v>33</v>
      </c>
      <c r="B3368" s="1" t="s">
        <v>162</v>
      </c>
      <c r="C3368" s="1" t="s">
        <v>35</v>
      </c>
      <c r="D3368" s="1" t="s">
        <v>36</v>
      </c>
      <c r="E3368" s="1" t="s">
        <v>36</v>
      </c>
      <c r="F3368" s="1" t="s">
        <v>37</v>
      </c>
      <c r="G3368" t="s">
        <v>163</v>
      </c>
      <c r="H3368" t="s">
        <v>39</v>
      </c>
      <c r="I3368" t="s">
        <v>40</v>
      </c>
      <c r="J3368" t="s">
        <v>40</v>
      </c>
      <c r="K3368" t="s">
        <v>40</v>
      </c>
      <c r="L3368" s="4">
        <v>9.0399999999999991</v>
      </c>
      <c r="M3368" s="2">
        <v>43586</v>
      </c>
      <c r="N3368" t="s">
        <v>311</v>
      </c>
      <c r="O3368" t="s">
        <v>56</v>
      </c>
      <c r="P3368" t="s">
        <v>1776</v>
      </c>
      <c r="Q3368" t="s">
        <v>1777</v>
      </c>
      <c r="R3368" t="s">
        <v>1778</v>
      </c>
      <c r="S3368" s="3">
        <v>43620</v>
      </c>
      <c r="T3368" t="s">
        <v>1478</v>
      </c>
      <c r="U3368">
        <v>1238</v>
      </c>
      <c r="V3368" t="s">
        <v>1799</v>
      </c>
      <c r="W3368" t="s">
        <v>1778</v>
      </c>
      <c r="Y3368" s="3">
        <v>43620</v>
      </c>
      <c r="AA3368" t="s">
        <v>1800</v>
      </c>
      <c r="AD3368" t="s">
        <v>1705</v>
      </c>
      <c r="AH3368" t="str">
        <f>VLOOKUP(B3368,'cc Lookup'!A:J,10,0)</f>
        <v>Corporate Expenditure</v>
      </c>
      <c r="AI3368" t="str">
        <f>VLOOKUP(B3368,'cc Lookup'!A:E,5,0)</f>
        <v>111 Set-up</v>
      </c>
      <c r="AJ3368" t="s">
        <v>6736</v>
      </c>
      <c r="AK3368" t="str">
        <f t="shared" si="104"/>
        <v>E35461 NHS 111 Set-up (Tender_Contract)</v>
      </c>
      <c r="AL3368" t="str">
        <f t="shared" si="105"/>
        <v>7310 Legal / Prof Fees</v>
      </c>
      <c r="AM3368" t="str">
        <f>VLOOKUP(W3368,Lookup!A:B,2,0)</f>
        <v>Other</v>
      </c>
    </row>
    <row r="3369" spans="1:39" x14ac:dyDescent="0.25">
      <c r="A3369" t="s">
        <v>33</v>
      </c>
      <c r="B3369" s="1" t="s">
        <v>162</v>
      </c>
      <c r="C3369" s="1" t="s">
        <v>35</v>
      </c>
      <c r="D3369" s="1" t="s">
        <v>36</v>
      </c>
      <c r="E3369" s="1" t="s">
        <v>36</v>
      </c>
      <c r="F3369" s="1" t="s">
        <v>37</v>
      </c>
      <c r="G3369" t="s">
        <v>163</v>
      </c>
      <c r="H3369" t="s">
        <v>39</v>
      </c>
      <c r="I3369" t="s">
        <v>40</v>
      </c>
      <c r="J3369" t="s">
        <v>40</v>
      </c>
      <c r="K3369" t="s">
        <v>40</v>
      </c>
      <c r="L3369" s="4">
        <v>52.24</v>
      </c>
      <c r="M3369" s="2">
        <v>43586</v>
      </c>
      <c r="N3369" t="s">
        <v>311</v>
      </c>
      <c r="O3369" t="s">
        <v>56</v>
      </c>
      <c r="P3369" t="s">
        <v>1776</v>
      </c>
      <c r="Q3369" t="s">
        <v>1777</v>
      </c>
      <c r="R3369" t="s">
        <v>1778</v>
      </c>
      <c r="S3369" s="3">
        <v>43620</v>
      </c>
      <c r="T3369" t="s">
        <v>1478</v>
      </c>
      <c r="U3369">
        <v>1239</v>
      </c>
      <c r="V3369" t="s">
        <v>1799</v>
      </c>
      <c r="W3369" t="s">
        <v>1778</v>
      </c>
      <c r="Y3369" s="3">
        <v>43620</v>
      </c>
      <c r="AA3369" t="s">
        <v>1800</v>
      </c>
      <c r="AD3369" t="s">
        <v>1705</v>
      </c>
      <c r="AH3369" t="str">
        <f>VLOOKUP(B3369,'cc Lookup'!A:J,10,0)</f>
        <v>Corporate Expenditure</v>
      </c>
      <c r="AI3369" t="str">
        <f>VLOOKUP(B3369,'cc Lookup'!A:E,5,0)</f>
        <v>111 Set-up</v>
      </c>
      <c r="AJ3369" t="s">
        <v>6736</v>
      </c>
      <c r="AK3369" t="str">
        <f t="shared" si="104"/>
        <v>E35461 NHS 111 Set-up (Tender_Contract)</v>
      </c>
      <c r="AL3369" t="str">
        <f t="shared" si="105"/>
        <v>7310 Legal / Prof Fees</v>
      </c>
      <c r="AM3369" t="str">
        <f>VLOOKUP(W3369,Lookup!A:B,2,0)</f>
        <v>Other</v>
      </c>
    </row>
    <row r="3370" spans="1:39" x14ac:dyDescent="0.25">
      <c r="A3370" t="s">
        <v>33</v>
      </c>
      <c r="B3370" s="1" t="s">
        <v>162</v>
      </c>
      <c r="C3370" s="1" t="s">
        <v>35</v>
      </c>
      <c r="D3370" s="1" t="s">
        <v>36</v>
      </c>
      <c r="E3370" s="1" t="s">
        <v>36</v>
      </c>
      <c r="F3370" s="1" t="s">
        <v>37</v>
      </c>
      <c r="G3370" t="s">
        <v>163</v>
      </c>
      <c r="H3370" t="s">
        <v>39</v>
      </c>
      <c r="I3370" t="s">
        <v>40</v>
      </c>
      <c r="J3370" t="s">
        <v>40</v>
      </c>
      <c r="K3370" t="s">
        <v>40</v>
      </c>
      <c r="L3370" s="4">
        <v>4314</v>
      </c>
      <c r="M3370" s="2">
        <v>43831</v>
      </c>
      <c r="N3370" t="s">
        <v>41</v>
      </c>
      <c r="O3370" t="s">
        <v>42</v>
      </c>
      <c r="P3370" t="s">
        <v>2673</v>
      </c>
      <c r="Q3370" t="s">
        <v>2674</v>
      </c>
      <c r="R3370" t="s">
        <v>2615</v>
      </c>
      <c r="S3370" s="3">
        <v>43861</v>
      </c>
      <c r="T3370" t="s">
        <v>46</v>
      </c>
      <c r="U3370">
        <v>26</v>
      </c>
      <c r="V3370" t="s">
        <v>47</v>
      </c>
      <c r="W3370" t="s">
        <v>48</v>
      </c>
      <c r="X3370">
        <v>450067</v>
      </c>
      <c r="Y3370" s="3">
        <v>43847</v>
      </c>
      <c r="Z3370">
        <v>165082574</v>
      </c>
      <c r="AB3370" t="s">
        <v>49</v>
      </c>
      <c r="AD3370" t="s">
        <v>2675</v>
      </c>
      <c r="AE3370">
        <v>1</v>
      </c>
      <c r="AF3370">
        <v>4314</v>
      </c>
      <c r="AH3370" t="str">
        <f>VLOOKUP(B3370,'cc Lookup'!A:J,10,0)</f>
        <v>Corporate Expenditure</v>
      </c>
      <c r="AI3370" t="str">
        <f>VLOOKUP(B3370,'cc Lookup'!A:E,5,0)</f>
        <v>111 Set-up</v>
      </c>
      <c r="AJ3370" t="s">
        <v>6736</v>
      </c>
      <c r="AK3370" t="str">
        <f t="shared" si="104"/>
        <v>E35461 NHS 111 Set-up (Tender_Contract)</v>
      </c>
      <c r="AL3370" t="str">
        <f t="shared" si="105"/>
        <v>7310 Legal / Prof Fees</v>
      </c>
      <c r="AM3370" t="str">
        <f>VLOOKUP(W3370,Lookup!A:B,2,0)</f>
        <v>Legal</v>
      </c>
    </row>
    <row r="3371" spans="1:39" x14ac:dyDescent="0.25">
      <c r="A3371" t="s">
        <v>33</v>
      </c>
      <c r="B3371" s="1" t="s">
        <v>162</v>
      </c>
      <c r="C3371" s="1" t="s">
        <v>35</v>
      </c>
      <c r="D3371" s="1" t="s">
        <v>36</v>
      </c>
      <c r="E3371" s="1" t="s">
        <v>36</v>
      </c>
      <c r="F3371" s="1" t="s">
        <v>37</v>
      </c>
      <c r="G3371" t="s">
        <v>163</v>
      </c>
      <c r="H3371" t="s">
        <v>39</v>
      </c>
      <c r="I3371" t="s">
        <v>40</v>
      </c>
      <c r="J3371" t="s">
        <v>40</v>
      </c>
      <c r="K3371" t="s">
        <v>40</v>
      </c>
      <c r="L3371" s="4">
        <v>251</v>
      </c>
      <c r="M3371" s="2">
        <v>43862</v>
      </c>
      <c r="N3371" t="s">
        <v>41</v>
      </c>
      <c r="O3371" t="s">
        <v>42</v>
      </c>
      <c r="P3371" t="s">
        <v>2796</v>
      </c>
      <c r="Q3371" t="s">
        <v>2797</v>
      </c>
      <c r="R3371" t="s">
        <v>2757</v>
      </c>
      <c r="S3371" s="3">
        <v>43885</v>
      </c>
      <c r="T3371" t="s">
        <v>46</v>
      </c>
      <c r="U3371">
        <v>25</v>
      </c>
      <c r="V3371" t="s">
        <v>47</v>
      </c>
      <c r="W3371" t="s">
        <v>48</v>
      </c>
      <c r="X3371">
        <v>453405</v>
      </c>
      <c r="Y3371" s="3">
        <v>43884</v>
      </c>
      <c r="Z3371">
        <v>165082574</v>
      </c>
      <c r="AB3371" t="s">
        <v>49</v>
      </c>
      <c r="AD3371" t="s">
        <v>2798</v>
      </c>
      <c r="AE3371">
        <v>1</v>
      </c>
      <c r="AF3371">
        <v>251</v>
      </c>
      <c r="AH3371" t="str">
        <f>VLOOKUP(B3371,'cc Lookup'!A:J,10,0)</f>
        <v>Corporate Expenditure</v>
      </c>
      <c r="AI3371" t="str">
        <f>VLOOKUP(B3371,'cc Lookup'!A:E,5,0)</f>
        <v>111 Set-up</v>
      </c>
      <c r="AJ3371" t="s">
        <v>6736</v>
      </c>
      <c r="AK3371" t="str">
        <f t="shared" si="104"/>
        <v>E35461 NHS 111 Set-up (Tender_Contract)</v>
      </c>
      <c r="AL3371" t="str">
        <f t="shared" si="105"/>
        <v>7310 Legal / Prof Fees</v>
      </c>
      <c r="AM3371" t="str">
        <f>VLOOKUP(W3371,Lookup!A:B,2,0)</f>
        <v>Legal</v>
      </c>
    </row>
    <row r="3372" spans="1:39" x14ac:dyDescent="0.25">
      <c r="A3372" t="s">
        <v>33</v>
      </c>
      <c r="B3372" s="1" t="s">
        <v>162</v>
      </c>
      <c r="C3372" s="1" t="s">
        <v>35</v>
      </c>
      <c r="D3372" s="1" t="s">
        <v>36</v>
      </c>
      <c r="E3372" s="1" t="s">
        <v>36</v>
      </c>
      <c r="F3372" s="1" t="s">
        <v>37</v>
      </c>
      <c r="G3372" t="s">
        <v>163</v>
      </c>
      <c r="H3372" t="s">
        <v>39</v>
      </c>
      <c r="I3372" t="s">
        <v>40</v>
      </c>
      <c r="J3372" t="s">
        <v>40</v>
      </c>
      <c r="K3372" t="s">
        <v>40</v>
      </c>
      <c r="L3372" s="4">
        <v>862.8</v>
      </c>
      <c r="M3372" s="2">
        <v>43891</v>
      </c>
      <c r="N3372" t="s">
        <v>55</v>
      </c>
      <c r="O3372" t="s">
        <v>56</v>
      </c>
      <c r="P3372" t="s">
        <v>1866</v>
      </c>
      <c r="Q3372" t="s">
        <v>2928</v>
      </c>
      <c r="R3372" t="s">
        <v>2929</v>
      </c>
      <c r="S3372" s="3">
        <v>43928</v>
      </c>
      <c r="T3372" t="s">
        <v>350</v>
      </c>
      <c r="U3372">
        <v>29</v>
      </c>
      <c r="V3372" t="s">
        <v>2931</v>
      </c>
      <c r="W3372" t="s">
        <v>2929</v>
      </c>
      <c r="Y3372" s="3">
        <v>43928</v>
      </c>
      <c r="AA3372" t="s">
        <v>2931</v>
      </c>
      <c r="AH3372" t="str">
        <f>VLOOKUP(B3372,'cc Lookup'!A:J,10,0)</f>
        <v>Corporate Expenditure</v>
      </c>
      <c r="AI3372" t="str">
        <f>VLOOKUP(B3372,'cc Lookup'!A:E,5,0)</f>
        <v>111 Set-up</v>
      </c>
      <c r="AJ3372" t="s">
        <v>6736</v>
      </c>
      <c r="AK3372" t="str">
        <f t="shared" si="104"/>
        <v>E35461 NHS 111 Set-up (Tender_Contract)</v>
      </c>
      <c r="AL3372" t="str">
        <f t="shared" si="105"/>
        <v>7310 Legal / Prof Fees</v>
      </c>
      <c r="AM3372" t="str">
        <f>VLOOKUP(W3372,Lookup!A:B,2,0)</f>
        <v>Other</v>
      </c>
    </row>
    <row r="3373" spans="1:39" x14ac:dyDescent="0.25">
      <c r="A3373" t="s">
        <v>33</v>
      </c>
      <c r="B3373" s="1" t="s">
        <v>162</v>
      </c>
      <c r="C3373" s="1" t="s">
        <v>35</v>
      </c>
      <c r="D3373" s="1" t="s">
        <v>36</v>
      </c>
      <c r="E3373" s="1" t="s">
        <v>36</v>
      </c>
      <c r="F3373" s="1" t="s">
        <v>37</v>
      </c>
      <c r="G3373" t="s">
        <v>163</v>
      </c>
      <c r="H3373" t="s">
        <v>39</v>
      </c>
      <c r="I3373" t="s">
        <v>40</v>
      </c>
      <c r="J3373" t="s">
        <v>40</v>
      </c>
      <c r="K3373" t="s">
        <v>40</v>
      </c>
      <c r="L3373" s="4">
        <v>3000</v>
      </c>
      <c r="M3373" s="2">
        <v>43891</v>
      </c>
      <c r="N3373" t="s">
        <v>55</v>
      </c>
      <c r="O3373" t="s">
        <v>56</v>
      </c>
      <c r="P3373" t="s">
        <v>1866</v>
      </c>
      <c r="Q3373" t="s">
        <v>2928</v>
      </c>
      <c r="R3373" t="s">
        <v>2929</v>
      </c>
      <c r="S3373" s="3">
        <v>43928</v>
      </c>
      <c r="T3373" t="s">
        <v>350</v>
      </c>
      <c r="U3373">
        <v>30</v>
      </c>
      <c r="V3373" t="s">
        <v>2932</v>
      </c>
      <c r="W3373" t="s">
        <v>2929</v>
      </c>
      <c r="Y3373" s="3">
        <v>43928</v>
      </c>
      <c r="AA3373" t="s">
        <v>2932</v>
      </c>
      <c r="AH3373" t="str">
        <f>VLOOKUP(B3373,'cc Lookup'!A:J,10,0)</f>
        <v>Corporate Expenditure</v>
      </c>
      <c r="AI3373" t="str">
        <f>VLOOKUP(B3373,'cc Lookup'!A:E,5,0)</f>
        <v>111 Set-up</v>
      </c>
      <c r="AJ3373" t="s">
        <v>6736</v>
      </c>
      <c r="AK3373" t="str">
        <f t="shared" si="104"/>
        <v>E35461 NHS 111 Set-up (Tender_Contract)</v>
      </c>
      <c r="AL3373" t="str">
        <f t="shared" si="105"/>
        <v>7310 Legal / Prof Fees</v>
      </c>
      <c r="AM3373" t="str">
        <f>VLOOKUP(W3373,Lookup!A:B,2,0)</f>
        <v>Other</v>
      </c>
    </row>
    <row r="3374" spans="1:39" x14ac:dyDescent="0.25">
      <c r="A3374" t="s">
        <v>33</v>
      </c>
      <c r="B3374" s="1" t="s">
        <v>162</v>
      </c>
      <c r="C3374" s="1" t="s">
        <v>35</v>
      </c>
      <c r="D3374" s="1" t="s">
        <v>36</v>
      </c>
      <c r="E3374" s="1" t="s">
        <v>36</v>
      </c>
      <c r="F3374" s="1" t="s">
        <v>37</v>
      </c>
      <c r="G3374" t="s">
        <v>163</v>
      </c>
      <c r="H3374" t="s">
        <v>39</v>
      </c>
      <c r="I3374" t="s">
        <v>40</v>
      </c>
      <c r="J3374" t="s">
        <v>40</v>
      </c>
      <c r="K3374" t="s">
        <v>40</v>
      </c>
      <c r="L3374" s="4">
        <v>862.8</v>
      </c>
      <c r="M3374" s="2">
        <v>43922</v>
      </c>
      <c r="N3374" t="s">
        <v>55</v>
      </c>
      <c r="O3374" t="s">
        <v>56</v>
      </c>
      <c r="P3374" t="s">
        <v>2933</v>
      </c>
      <c r="Q3374" t="s">
        <v>2951</v>
      </c>
      <c r="R3374" t="s">
        <v>2952</v>
      </c>
      <c r="S3374" s="3">
        <v>43962</v>
      </c>
      <c r="T3374" t="s">
        <v>350</v>
      </c>
      <c r="U3374">
        <v>65</v>
      </c>
      <c r="V3374" t="s">
        <v>3001</v>
      </c>
      <c r="W3374" t="s">
        <v>2952</v>
      </c>
      <c r="Y3374" s="3">
        <v>43962</v>
      </c>
      <c r="AA3374" t="s">
        <v>3001</v>
      </c>
      <c r="AH3374" t="str">
        <f>VLOOKUP(B3374,'cc Lookup'!A:J,10,0)</f>
        <v>Corporate Expenditure</v>
      </c>
      <c r="AI3374" t="str">
        <f>VLOOKUP(B3374,'cc Lookup'!A:E,5,0)</f>
        <v>111 Set-up</v>
      </c>
      <c r="AJ3374" t="s">
        <v>6737</v>
      </c>
      <c r="AK3374" t="str">
        <f t="shared" si="104"/>
        <v>E35461 NHS 111 Set-up (Tender_Contract)</v>
      </c>
      <c r="AL3374" t="str">
        <f t="shared" si="105"/>
        <v>7310 Legal / Prof Fees</v>
      </c>
      <c r="AM3374" t="str">
        <f>VLOOKUP(W3374,Lookup!A:B,2,0)</f>
        <v>Other</v>
      </c>
    </row>
    <row r="3375" spans="1:39" x14ac:dyDescent="0.25">
      <c r="A3375" t="s">
        <v>33</v>
      </c>
      <c r="B3375" s="1" t="s">
        <v>162</v>
      </c>
      <c r="C3375" s="1" t="s">
        <v>35</v>
      </c>
      <c r="D3375" s="1" t="s">
        <v>36</v>
      </c>
      <c r="E3375" s="1" t="s">
        <v>36</v>
      </c>
      <c r="F3375" s="1" t="s">
        <v>37</v>
      </c>
      <c r="G3375" t="s">
        <v>163</v>
      </c>
      <c r="H3375" t="s">
        <v>39</v>
      </c>
      <c r="I3375" t="s">
        <v>40</v>
      </c>
      <c r="J3375" t="s">
        <v>40</v>
      </c>
      <c r="K3375" t="s">
        <v>40</v>
      </c>
      <c r="L3375" s="4">
        <v>3000</v>
      </c>
      <c r="M3375" s="2">
        <v>43922</v>
      </c>
      <c r="N3375" t="s">
        <v>55</v>
      </c>
      <c r="O3375" t="s">
        <v>56</v>
      </c>
      <c r="P3375" t="s">
        <v>2933</v>
      </c>
      <c r="Q3375" t="s">
        <v>2951</v>
      </c>
      <c r="R3375" t="s">
        <v>2952</v>
      </c>
      <c r="S3375" s="3">
        <v>43962</v>
      </c>
      <c r="T3375" t="s">
        <v>350</v>
      </c>
      <c r="U3375">
        <v>66</v>
      </c>
      <c r="V3375" t="s">
        <v>3002</v>
      </c>
      <c r="W3375" t="s">
        <v>2952</v>
      </c>
      <c r="Y3375" s="3">
        <v>43962</v>
      </c>
      <c r="AA3375" t="s">
        <v>3002</v>
      </c>
      <c r="AH3375" t="str">
        <f>VLOOKUP(B3375,'cc Lookup'!A:J,10,0)</f>
        <v>Corporate Expenditure</v>
      </c>
      <c r="AI3375" t="str">
        <f>VLOOKUP(B3375,'cc Lookup'!A:E,5,0)</f>
        <v>111 Set-up</v>
      </c>
      <c r="AJ3375" t="s">
        <v>6737</v>
      </c>
      <c r="AK3375" t="str">
        <f t="shared" si="104"/>
        <v>E35461 NHS 111 Set-up (Tender_Contract)</v>
      </c>
      <c r="AL3375" t="str">
        <f t="shared" si="105"/>
        <v>7310 Legal / Prof Fees</v>
      </c>
      <c r="AM3375" t="str">
        <f>VLOOKUP(W3375,Lookup!A:B,2,0)</f>
        <v>Other</v>
      </c>
    </row>
    <row r="3376" spans="1:39" x14ac:dyDescent="0.25">
      <c r="A3376" t="s">
        <v>33</v>
      </c>
      <c r="B3376" s="1" t="s">
        <v>162</v>
      </c>
      <c r="C3376" s="1" t="s">
        <v>35</v>
      </c>
      <c r="D3376" s="1" t="s">
        <v>36</v>
      </c>
      <c r="E3376" s="1" t="s">
        <v>36</v>
      </c>
      <c r="F3376" s="1" t="s">
        <v>37</v>
      </c>
      <c r="G3376" t="s">
        <v>163</v>
      </c>
      <c r="H3376" t="s">
        <v>39</v>
      </c>
      <c r="I3376" t="s">
        <v>40</v>
      </c>
      <c r="J3376" t="s">
        <v>40</v>
      </c>
      <c r="K3376" t="s">
        <v>40</v>
      </c>
      <c r="L3376" s="4">
        <v>-862.8</v>
      </c>
      <c r="M3376" s="2">
        <v>43922</v>
      </c>
      <c r="N3376" t="s">
        <v>55</v>
      </c>
      <c r="O3376" t="s">
        <v>56</v>
      </c>
      <c r="P3376" t="s">
        <v>2998</v>
      </c>
      <c r="Q3376" t="s">
        <v>2999</v>
      </c>
      <c r="R3376" t="s">
        <v>3000</v>
      </c>
      <c r="S3376" s="3">
        <v>43938</v>
      </c>
      <c r="T3376" t="s">
        <v>46</v>
      </c>
      <c r="U3376">
        <v>29</v>
      </c>
      <c r="V3376" t="s">
        <v>2931</v>
      </c>
      <c r="W3376" t="s">
        <v>3000</v>
      </c>
      <c r="Y3376" s="3">
        <v>43938</v>
      </c>
      <c r="AA3376" t="s">
        <v>2931</v>
      </c>
      <c r="AH3376" t="str">
        <f>VLOOKUP(B3376,'cc Lookup'!A:J,10,0)</f>
        <v>Corporate Expenditure</v>
      </c>
      <c r="AI3376" t="str">
        <f>VLOOKUP(B3376,'cc Lookup'!A:E,5,0)</f>
        <v>111 Set-up</v>
      </c>
      <c r="AJ3376" t="s">
        <v>6737</v>
      </c>
      <c r="AK3376" t="str">
        <f t="shared" si="104"/>
        <v>E35461 NHS 111 Set-up (Tender_Contract)</v>
      </c>
      <c r="AL3376" t="str">
        <f t="shared" si="105"/>
        <v>7310 Legal / Prof Fees</v>
      </c>
      <c r="AM3376" t="str">
        <f>VLOOKUP(W3376,Lookup!A:B,2,0)</f>
        <v>Other</v>
      </c>
    </row>
    <row r="3377" spans="1:39" x14ac:dyDescent="0.25">
      <c r="A3377" t="s">
        <v>33</v>
      </c>
      <c r="B3377" s="1" t="s">
        <v>162</v>
      </c>
      <c r="C3377" s="1" t="s">
        <v>35</v>
      </c>
      <c r="D3377" s="1" t="s">
        <v>36</v>
      </c>
      <c r="E3377" s="1" t="s">
        <v>36</v>
      </c>
      <c r="F3377" s="1" t="s">
        <v>37</v>
      </c>
      <c r="G3377" t="s">
        <v>163</v>
      </c>
      <c r="H3377" t="s">
        <v>39</v>
      </c>
      <c r="I3377" t="s">
        <v>40</v>
      </c>
      <c r="J3377" t="s">
        <v>40</v>
      </c>
      <c r="K3377" t="s">
        <v>40</v>
      </c>
      <c r="L3377" s="4">
        <v>-3000</v>
      </c>
      <c r="M3377" s="2">
        <v>43922</v>
      </c>
      <c r="N3377" t="s">
        <v>55</v>
      </c>
      <c r="O3377" t="s">
        <v>56</v>
      </c>
      <c r="P3377" t="s">
        <v>2998</v>
      </c>
      <c r="Q3377" t="s">
        <v>2999</v>
      </c>
      <c r="R3377" t="s">
        <v>3000</v>
      </c>
      <c r="S3377" s="3">
        <v>43938</v>
      </c>
      <c r="T3377" t="s">
        <v>46</v>
      </c>
      <c r="U3377">
        <v>30</v>
      </c>
      <c r="V3377" t="s">
        <v>2932</v>
      </c>
      <c r="W3377" t="s">
        <v>3000</v>
      </c>
      <c r="Y3377" s="3">
        <v>43938</v>
      </c>
      <c r="AA3377" t="s">
        <v>2932</v>
      </c>
      <c r="AH3377" t="str">
        <f>VLOOKUP(B3377,'cc Lookup'!A:J,10,0)</f>
        <v>Corporate Expenditure</v>
      </c>
      <c r="AI3377" t="str">
        <f>VLOOKUP(B3377,'cc Lookup'!A:E,5,0)</f>
        <v>111 Set-up</v>
      </c>
      <c r="AJ3377" t="s">
        <v>6737</v>
      </c>
      <c r="AK3377" t="str">
        <f t="shared" si="104"/>
        <v>E35461 NHS 111 Set-up (Tender_Contract)</v>
      </c>
      <c r="AL3377" t="str">
        <f t="shared" si="105"/>
        <v>7310 Legal / Prof Fees</v>
      </c>
      <c r="AM3377" t="str">
        <f>VLOOKUP(W3377,Lookup!A:B,2,0)</f>
        <v>Other</v>
      </c>
    </row>
    <row r="3378" spans="1:39" x14ac:dyDescent="0.25">
      <c r="A3378" t="s">
        <v>33</v>
      </c>
      <c r="B3378" s="1" t="s">
        <v>162</v>
      </c>
      <c r="C3378" s="1" t="s">
        <v>35</v>
      </c>
      <c r="D3378" s="1" t="s">
        <v>36</v>
      </c>
      <c r="E3378" s="1" t="s">
        <v>36</v>
      </c>
      <c r="F3378" s="1" t="s">
        <v>37</v>
      </c>
      <c r="G3378" t="s">
        <v>163</v>
      </c>
      <c r="H3378" t="s">
        <v>39</v>
      </c>
      <c r="I3378" t="s">
        <v>40</v>
      </c>
      <c r="J3378" t="s">
        <v>40</v>
      </c>
      <c r="K3378" t="s">
        <v>40</v>
      </c>
      <c r="L3378" s="4">
        <v>862.8</v>
      </c>
      <c r="M3378" s="2">
        <v>43922</v>
      </c>
      <c r="N3378" t="s">
        <v>103</v>
      </c>
      <c r="O3378" t="s">
        <v>104</v>
      </c>
      <c r="P3378" t="s">
        <v>2974</v>
      </c>
      <c r="Q3378" t="s">
        <v>2975</v>
      </c>
      <c r="R3378" t="s">
        <v>2976</v>
      </c>
      <c r="S3378" s="3">
        <v>43951</v>
      </c>
      <c r="T3378" t="s">
        <v>46</v>
      </c>
      <c r="U3378">
        <v>2199</v>
      </c>
      <c r="V3378" t="s">
        <v>3003</v>
      </c>
      <c r="W3378" t="s">
        <v>48</v>
      </c>
      <c r="X3378">
        <v>165082574</v>
      </c>
      <c r="Y3378" s="3">
        <v>43923</v>
      </c>
      <c r="AC3378" t="s">
        <v>109</v>
      </c>
      <c r="AH3378" t="str">
        <f>VLOOKUP(B3378,'cc Lookup'!A:J,10,0)</f>
        <v>Corporate Expenditure</v>
      </c>
      <c r="AI3378" t="str">
        <f>VLOOKUP(B3378,'cc Lookup'!A:E,5,0)</f>
        <v>111 Set-up</v>
      </c>
      <c r="AJ3378" t="s">
        <v>6737</v>
      </c>
      <c r="AK3378" t="str">
        <f t="shared" si="104"/>
        <v>E35461 NHS 111 Set-up (Tender_Contract)</v>
      </c>
      <c r="AL3378" t="str">
        <f t="shared" si="105"/>
        <v>7310 Legal / Prof Fees</v>
      </c>
      <c r="AM3378" t="str">
        <f>VLOOKUP(W3378,Lookup!A:B,2,0)</f>
        <v>Legal</v>
      </c>
    </row>
    <row r="3379" spans="1:39" x14ac:dyDescent="0.25">
      <c r="A3379" t="s">
        <v>33</v>
      </c>
      <c r="B3379" s="1" t="s">
        <v>162</v>
      </c>
      <c r="C3379" s="1" t="s">
        <v>35</v>
      </c>
      <c r="D3379" s="1" t="s">
        <v>36</v>
      </c>
      <c r="E3379" s="1" t="s">
        <v>36</v>
      </c>
      <c r="F3379" s="1" t="s">
        <v>37</v>
      </c>
      <c r="G3379" t="s">
        <v>163</v>
      </c>
      <c r="H3379" t="s">
        <v>39</v>
      </c>
      <c r="I3379" t="s">
        <v>40</v>
      </c>
      <c r="J3379" t="s">
        <v>40</v>
      </c>
      <c r="K3379" t="s">
        <v>40</v>
      </c>
      <c r="L3379" s="4">
        <v>3000</v>
      </c>
      <c r="M3379" s="2">
        <v>43922</v>
      </c>
      <c r="N3379" t="s">
        <v>103</v>
      </c>
      <c r="O3379" t="s">
        <v>104</v>
      </c>
      <c r="P3379" t="s">
        <v>2974</v>
      </c>
      <c r="Q3379" t="s">
        <v>2975</v>
      </c>
      <c r="R3379" t="s">
        <v>2976</v>
      </c>
      <c r="S3379" s="3">
        <v>43951</v>
      </c>
      <c r="T3379" t="s">
        <v>46</v>
      </c>
      <c r="U3379">
        <v>2200</v>
      </c>
      <c r="V3379" t="s">
        <v>3004</v>
      </c>
      <c r="W3379" t="s">
        <v>48</v>
      </c>
      <c r="X3379">
        <v>165079870</v>
      </c>
      <c r="Y3379" s="3">
        <v>43923</v>
      </c>
      <c r="AC3379" t="s">
        <v>109</v>
      </c>
      <c r="AH3379" t="str">
        <f>VLOOKUP(B3379,'cc Lookup'!A:J,10,0)</f>
        <v>Corporate Expenditure</v>
      </c>
      <c r="AI3379" t="str">
        <f>VLOOKUP(B3379,'cc Lookup'!A:E,5,0)</f>
        <v>111 Set-up</v>
      </c>
      <c r="AJ3379" t="s">
        <v>6737</v>
      </c>
      <c r="AK3379" t="str">
        <f t="shared" si="104"/>
        <v>E35461 NHS 111 Set-up (Tender_Contract)</v>
      </c>
      <c r="AL3379" t="str">
        <f t="shared" si="105"/>
        <v>7310 Legal / Prof Fees</v>
      </c>
      <c r="AM3379" t="str">
        <f>VLOOKUP(W3379,Lookup!A:B,2,0)</f>
        <v>Legal</v>
      </c>
    </row>
    <row r="3380" spans="1:39" x14ac:dyDescent="0.25">
      <c r="A3380" t="s">
        <v>33</v>
      </c>
      <c r="B3380" s="1" t="s">
        <v>162</v>
      </c>
      <c r="C3380" s="1" t="s">
        <v>35</v>
      </c>
      <c r="D3380" s="1" t="s">
        <v>36</v>
      </c>
      <c r="E3380" s="1" t="s">
        <v>36</v>
      </c>
      <c r="F3380" s="1" t="s">
        <v>37</v>
      </c>
      <c r="G3380" t="s">
        <v>163</v>
      </c>
      <c r="H3380" t="s">
        <v>39</v>
      </c>
      <c r="I3380" t="s">
        <v>40</v>
      </c>
      <c r="J3380" t="s">
        <v>40</v>
      </c>
      <c r="K3380" t="s">
        <v>40</v>
      </c>
      <c r="L3380" s="4">
        <v>-862.8</v>
      </c>
      <c r="M3380" s="2">
        <v>43952</v>
      </c>
      <c r="N3380" t="s">
        <v>55</v>
      </c>
      <c r="O3380" t="s">
        <v>56</v>
      </c>
      <c r="P3380" t="s">
        <v>3071</v>
      </c>
      <c r="Q3380" t="s">
        <v>3072</v>
      </c>
      <c r="R3380" t="s">
        <v>3073</v>
      </c>
      <c r="S3380" s="3">
        <v>43963</v>
      </c>
      <c r="T3380" t="s">
        <v>46</v>
      </c>
      <c r="U3380">
        <v>65</v>
      </c>
      <c r="V3380" t="s">
        <v>3001</v>
      </c>
      <c r="W3380" t="s">
        <v>3073</v>
      </c>
      <c r="Y3380" s="3">
        <v>43963</v>
      </c>
      <c r="AA3380" t="s">
        <v>3001</v>
      </c>
      <c r="AH3380" t="str">
        <f>VLOOKUP(B3380,'cc Lookup'!A:J,10,0)</f>
        <v>Corporate Expenditure</v>
      </c>
      <c r="AI3380" t="str">
        <f>VLOOKUP(B3380,'cc Lookup'!A:E,5,0)</f>
        <v>111 Set-up</v>
      </c>
      <c r="AJ3380" t="s">
        <v>6737</v>
      </c>
      <c r="AK3380" t="str">
        <f t="shared" si="104"/>
        <v>E35461 NHS 111 Set-up (Tender_Contract)</v>
      </c>
      <c r="AL3380" t="str">
        <f t="shared" si="105"/>
        <v>7310 Legal / Prof Fees</v>
      </c>
      <c r="AM3380" t="str">
        <f>VLOOKUP(W3380,Lookup!A:B,2,0)</f>
        <v>Other</v>
      </c>
    </row>
    <row r="3381" spans="1:39" x14ac:dyDescent="0.25">
      <c r="A3381" t="s">
        <v>33</v>
      </c>
      <c r="B3381" s="1" t="s">
        <v>162</v>
      </c>
      <c r="C3381" s="1" t="s">
        <v>35</v>
      </c>
      <c r="D3381" s="1" t="s">
        <v>36</v>
      </c>
      <c r="E3381" s="1" t="s">
        <v>36</v>
      </c>
      <c r="F3381" s="1" t="s">
        <v>37</v>
      </c>
      <c r="G3381" t="s">
        <v>163</v>
      </c>
      <c r="H3381" t="s">
        <v>39</v>
      </c>
      <c r="I3381" t="s">
        <v>40</v>
      </c>
      <c r="J3381" t="s">
        <v>40</v>
      </c>
      <c r="K3381" t="s">
        <v>40</v>
      </c>
      <c r="L3381" s="4">
        <v>-3000</v>
      </c>
      <c r="M3381" s="2">
        <v>43952</v>
      </c>
      <c r="N3381" t="s">
        <v>55</v>
      </c>
      <c r="O3381" t="s">
        <v>56</v>
      </c>
      <c r="P3381" t="s">
        <v>3071</v>
      </c>
      <c r="Q3381" t="s">
        <v>3072</v>
      </c>
      <c r="R3381" t="s">
        <v>3073</v>
      </c>
      <c r="S3381" s="3">
        <v>43963</v>
      </c>
      <c r="T3381" t="s">
        <v>46</v>
      </c>
      <c r="U3381">
        <v>66</v>
      </c>
      <c r="V3381" t="s">
        <v>3002</v>
      </c>
      <c r="W3381" t="s">
        <v>3073</v>
      </c>
      <c r="Y3381" s="3">
        <v>43963</v>
      </c>
      <c r="AA3381" t="s">
        <v>3002</v>
      </c>
      <c r="AH3381" t="str">
        <f>VLOOKUP(B3381,'cc Lookup'!A:J,10,0)</f>
        <v>Corporate Expenditure</v>
      </c>
      <c r="AI3381" t="str">
        <f>VLOOKUP(B3381,'cc Lookup'!A:E,5,0)</f>
        <v>111 Set-up</v>
      </c>
      <c r="AJ3381" t="s">
        <v>6737</v>
      </c>
      <c r="AK3381" t="str">
        <f t="shared" si="104"/>
        <v>E35461 NHS 111 Set-up (Tender_Contract)</v>
      </c>
      <c r="AL3381" t="str">
        <f t="shared" si="105"/>
        <v>7310 Legal / Prof Fees</v>
      </c>
      <c r="AM3381" t="str">
        <f>VLOOKUP(W3381,Lookup!A:B,2,0)</f>
        <v>Other</v>
      </c>
    </row>
    <row r="3382" spans="1:39" x14ac:dyDescent="0.25">
      <c r="A3382" t="s">
        <v>33</v>
      </c>
      <c r="B3382" s="1" t="s">
        <v>162</v>
      </c>
      <c r="C3382" s="1" t="s">
        <v>35</v>
      </c>
      <c r="D3382" s="1" t="s">
        <v>36</v>
      </c>
      <c r="E3382" s="1" t="s">
        <v>36</v>
      </c>
      <c r="F3382" s="1" t="s">
        <v>37</v>
      </c>
      <c r="G3382" t="s">
        <v>163</v>
      </c>
      <c r="H3382" t="s">
        <v>39</v>
      </c>
      <c r="I3382" t="s">
        <v>40</v>
      </c>
      <c r="J3382" t="s">
        <v>40</v>
      </c>
      <c r="K3382" t="s">
        <v>40</v>
      </c>
      <c r="L3382" s="4">
        <v>-862.8</v>
      </c>
      <c r="M3382" s="2">
        <v>43952</v>
      </c>
      <c r="N3382" t="s">
        <v>103</v>
      </c>
      <c r="O3382" t="s">
        <v>104</v>
      </c>
      <c r="P3382" t="s">
        <v>2974</v>
      </c>
      <c r="Q3382" t="s">
        <v>3078</v>
      </c>
      <c r="R3382" t="s">
        <v>3079</v>
      </c>
      <c r="S3382" s="3">
        <v>43951</v>
      </c>
      <c r="T3382" t="s">
        <v>46</v>
      </c>
      <c r="U3382">
        <v>2199</v>
      </c>
      <c r="V3382" t="s">
        <v>3003</v>
      </c>
      <c r="W3382" t="s">
        <v>48</v>
      </c>
      <c r="X3382">
        <v>165082574</v>
      </c>
      <c r="Y3382" s="3">
        <v>43923</v>
      </c>
      <c r="AC3382" t="s">
        <v>109</v>
      </c>
      <c r="AH3382" t="str">
        <f>VLOOKUP(B3382,'cc Lookup'!A:J,10,0)</f>
        <v>Corporate Expenditure</v>
      </c>
      <c r="AI3382" t="str">
        <f>VLOOKUP(B3382,'cc Lookup'!A:E,5,0)</f>
        <v>111 Set-up</v>
      </c>
      <c r="AJ3382" t="s">
        <v>6737</v>
      </c>
      <c r="AK3382" t="str">
        <f t="shared" si="104"/>
        <v>E35461 NHS 111 Set-up (Tender_Contract)</v>
      </c>
      <c r="AL3382" t="str">
        <f t="shared" si="105"/>
        <v>7310 Legal / Prof Fees</v>
      </c>
      <c r="AM3382" t="str">
        <f>VLOOKUP(W3382,Lookup!A:B,2,0)</f>
        <v>Legal</v>
      </c>
    </row>
    <row r="3383" spans="1:39" x14ac:dyDescent="0.25">
      <c r="A3383" t="s">
        <v>33</v>
      </c>
      <c r="B3383" s="1" t="s">
        <v>162</v>
      </c>
      <c r="C3383" s="1" t="s">
        <v>35</v>
      </c>
      <c r="D3383" s="1" t="s">
        <v>36</v>
      </c>
      <c r="E3383" s="1" t="s">
        <v>36</v>
      </c>
      <c r="F3383" s="1" t="s">
        <v>37</v>
      </c>
      <c r="G3383" t="s">
        <v>163</v>
      </c>
      <c r="H3383" t="s">
        <v>39</v>
      </c>
      <c r="I3383" t="s">
        <v>40</v>
      </c>
      <c r="J3383" t="s">
        <v>40</v>
      </c>
      <c r="K3383" t="s">
        <v>40</v>
      </c>
      <c r="L3383" s="4">
        <v>-3000</v>
      </c>
      <c r="M3383" s="2">
        <v>43952</v>
      </c>
      <c r="N3383" t="s">
        <v>103</v>
      </c>
      <c r="O3383" t="s">
        <v>104</v>
      </c>
      <c r="P3383" t="s">
        <v>2974</v>
      </c>
      <c r="Q3383" t="s">
        <v>3078</v>
      </c>
      <c r="R3383" t="s">
        <v>3079</v>
      </c>
      <c r="S3383" s="3">
        <v>43951</v>
      </c>
      <c r="T3383" t="s">
        <v>46</v>
      </c>
      <c r="U3383">
        <v>2200</v>
      </c>
      <c r="V3383" t="s">
        <v>3004</v>
      </c>
      <c r="W3383" t="s">
        <v>48</v>
      </c>
      <c r="X3383">
        <v>165079870</v>
      </c>
      <c r="Y3383" s="3">
        <v>43923</v>
      </c>
      <c r="AC3383" t="s">
        <v>109</v>
      </c>
      <c r="AH3383" t="str">
        <f>VLOOKUP(B3383,'cc Lookup'!A:J,10,0)</f>
        <v>Corporate Expenditure</v>
      </c>
      <c r="AI3383" t="str">
        <f>VLOOKUP(B3383,'cc Lookup'!A:E,5,0)</f>
        <v>111 Set-up</v>
      </c>
      <c r="AJ3383" t="s">
        <v>6737</v>
      </c>
      <c r="AK3383" t="str">
        <f t="shared" si="104"/>
        <v>E35461 NHS 111 Set-up (Tender_Contract)</v>
      </c>
      <c r="AL3383" t="str">
        <f t="shared" si="105"/>
        <v>7310 Legal / Prof Fees</v>
      </c>
      <c r="AM3383" t="str">
        <f>VLOOKUP(W3383,Lookup!A:B,2,0)</f>
        <v>Legal</v>
      </c>
    </row>
    <row r="3384" spans="1:39" x14ac:dyDescent="0.25">
      <c r="A3384" t="s">
        <v>33</v>
      </c>
      <c r="B3384" s="1" t="s">
        <v>162</v>
      </c>
      <c r="C3384" s="1" t="s">
        <v>35</v>
      </c>
      <c r="D3384" s="1" t="s">
        <v>36</v>
      </c>
      <c r="E3384" s="1" t="s">
        <v>36</v>
      </c>
      <c r="F3384" s="1" t="s">
        <v>37</v>
      </c>
      <c r="G3384" t="s">
        <v>163</v>
      </c>
      <c r="H3384" t="s">
        <v>39</v>
      </c>
      <c r="I3384" t="s">
        <v>40</v>
      </c>
      <c r="J3384" t="s">
        <v>40</v>
      </c>
      <c r="K3384" t="s">
        <v>40</v>
      </c>
      <c r="L3384" s="4">
        <v>3000</v>
      </c>
      <c r="M3384" s="2">
        <v>43952</v>
      </c>
      <c r="N3384" t="s">
        <v>103</v>
      </c>
      <c r="O3384" t="s">
        <v>104</v>
      </c>
      <c r="P3384" t="s">
        <v>3080</v>
      </c>
      <c r="Q3384" t="s">
        <v>3081</v>
      </c>
      <c r="R3384" t="s">
        <v>3082</v>
      </c>
      <c r="S3384" s="3">
        <v>43980</v>
      </c>
      <c r="T3384" t="s">
        <v>46</v>
      </c>
      <c r="U3384">
        <v>2190</v>
      </c>
      <c r="V3384" t="s">
        <v>3004</v>
      </c>
      <c r="W3384" t="s">
        <v>48</v>
      </c>
      <c r="X3384">
        <v>165079870</v>
      </c>
      <c r="Y3384" s="3">
        <v>43923</v>
      </c>
      <c r="AC3384" t="s">
        <v>109</v>
      </c>
      <c r="AH3384" t="str">
        <f>VLOOKUP(B3384,'cc Lookup'!A:J,10,0)</f>
        <v>Corporate Expenditure</v>
      </c>
      <c r="AI3384" t="str">
        <f>VLOOKUP(B3384,'cc Lookup'!A:E,5,0)</f>
        <v>111 Set-up</v>
      </c>
      <c r="AJ3384" t="s">
        <v>6737</v>
      </c>
      <c r="AK3384" t="str">
        <f t="shared" si="104"/>
        <v>E35461 NHS 111 Set-up (Tender_Contract)</v>
      </c>
      <c r="AL3384" t="str">
        <f t="shared" si="105"/>
        <v>7310 Legal / Prof Fees</v>
      </c>
      <c r="AM3384" t="str">
        <f>VLOOKUP(W3384,Lookup!A:B,2,0)</f>
        <v>Legal</v>
      </c>
    </row>
    <row r="3385" spans="1:39" x14ac:dyDescent="0.25">
      <c r="A3385" t="s">
        <v>33</v>
      </c>
      <c r="B3385" s="1" t="s">
        <v>162</v>
      </c>
      <c r="C3385" s="1" t="s">
        <v>35</v>
      </c>
      <c r="D3385" s="1" t="s">
        <v>36</v>
      </c>
      <c r="E3385" s="1" t="s">
        <v>36</v>
      </c>
      <c r="F3385" s="1" t="s">
        <v>37</v>
      </c>
      <c r="G3385" t="s">
        <v>163</v>
      </c>
      <c r="H3385" t="s">
        <v>39</v>
      </c>
      <c r="I3385" t="s">
        <v>40</v>
      </c>
      <c r="J3385" t="s">
        <v>40</v>
      </c>
      <c r="K3385" t="s">
        <v>40</v>
      </c>
      <c r="L3385" s="4">
        <v>862.8</v>
      </c>
      <c r="M3385" s="2">
        <v>43952</v>
      </c>
      <c r="N3385" t="s">
        <v>103</v>
      </c>
      <c r="O3385" t="s">
        <v>104</v>
      </c>
      <c r="P3385" t="s">
        <v>3080</v>
      </c>
      <c r="Q3385" t="s">
        <v>3081</v>
      </c>
      <c r="R3385" t="s">
        <v>3082</v>
      </c>
      <c r="S3385" s="3">
        <v>43980</v>
      </c>
      <c r="T3385" t="s">
        <v>46</v>
      </c>
      <c r="U3385">
        <v>2191</v>
      </c>
      <c r="V3385" t="s">
        <v>3003</v>
      </c>
      <c r="W3385" t="s">
        <v>48</v>
      </c>
      <c r="X3385">
        <v>165082574</v>
      </c>
      <c r="Y3385" s="3">
        <v>43923</v>
      </c>
      <c r="AC3385" t="s">
        <v>109</v>
      </c>
      <c r="AH3385" t="str">
        <f>VLOOKUP(B3385,'cc Lookup'!A:J,10,0)</f>
        <v>Corporate Expenditure</v>
      </c>
      <c r="AI3385" t="str">
        <f>VLOOKUP(B3385,'cc Lookup'!A:E,5,0)</f>
        <v>111 Set-up</v>
      </c>
      <c r="AJ3385" t="s">
        <v>6737</v>
      </c>
      <c r="AK3385" t="str">
        <f t="shared" si="104"/>
        <v>E35461 NHS 111 Set-up (Tender_Contract)</v>
      </c>
      <c r="AL3385" t="str">
        <f t="shared" si="105"/>
        <v>7310 Legal / Prof Fees</v>
      </c>
      <c r="AM3385" t="str">
        <f>VLOOKUP(W3385,Lookup!A:B,2,0)</f>
        <v>Legal</v>
      </c>
    </row>
    <row r="3386" spans="1:39" x14ac:dyDescent="0.25">
      <c r="A3386" t="s">
        <v>33</v>
      </c>
      <c r="B3386" s="1" t="s">
        <v>162</v>
      </c>
      <c r="C3386" s="1" t="s">
        <v>35</v>
      </c>
      <c r="D3386" s="1" t="s">
        <v>36</v>
      </c>
      <c r="E3386" s="1" t="s">
        <v>36</v>
      </c>
      <c r="F3386" s="1" t="s">
        <v>37</v>
      </c>
      <c r="G3386" t="s">
        <v>163</v>
      </c>
      <c r="H3386" t="s">
        <v>39</v>
      </c>
      <c r="I3386" t="s">
        <v>40</v>
      </c>
      <c r="J3386" t="s">
        <v>40</v>
      </c>
      <c r="K3386" t="s">
        <v>40</v>
      </c>
      <c r="L3386" s="4">
        <v>-3000</v>
      </c>
      <c r="M3386" s="2">
        <v>43983</v>
      </c>
      <c r="N3386" t="s">
        <v>103</v>
      </c>
      <c r="O3386" t="s">
        <v>104</v>
      </c>
      <c r="P3386" t="s">
        <v>3080</v>
      </c>
      <c r="Q3386" t="s">
        <v>3206</v>
      </c>
      <c r="R3386" t="s">
        <v>3207</v>
      </c>
      <c r="S3386" s="3">
        <v>43980</v>
      </c>
      <c r="T3386" t="s">
        <v>46</v>
      </c>
      <c r="U3386">
        <v>2190</v>
      </c>
      <c r="V3386" t="s">
        <v>3004</v>
      </c>
      <c r="W3386" t="s">
        <v>48</v>
      </c>
      <c r="X3386">
        <v>165079870</v>
      </c>
      <c r="Y3386" s="3">
        <v>43923</v>
      </c>
      <c r="AC3386" t="s">
        <v>109</v>
      </c>
      <c r="AH3386" t="str">
        <f>VLOOKUP(B3386,'cc Lookup'!A:J,10,0)</f>
        <v>Corporate Expenditure</v>
      </c>
      <c r="AI3386" t="str">
        <f>VLOOKUP(B3386,'cc Lookup'!A:E,5,0)</f>
        <v>111 Set-up</v>
      </c>
      <c r="AJ3386" t="s">
        <v>6737</v>
      </c>
      <c r="AK3386" t="str">
        <f t="shared" si="104"/>
        <v>E35461 NHS 111 Set-up (Tender_Contract)</v>
      </c>
      <c r="AL3386" t="str">
        <f t="shared" si="105"/>
        <v>7310 Legal / Prof Fees</v>
      </c>
      <c r="AM3386" t="str">
        <f>VLOOKUP(W3386,Lookup!A:B,2,0)</f>
        <v>Legal</v>
      </c>
    </row>
    <row r="3387" spans="1:39" x14ac:dyDescent="0.25">
      <c r="A3387" t="s">
        <v>33</v>
      </c>
      <c r="B3387" s="1" t="s">
        <v>162</v>
      </c>
      <c r="C3387" s="1" t="s">
        <v>35</v>
      </c>
      <c r="D3387" s="1" t="s">
        <v>36</v>
      </c>
      <c r="E3387" s="1" t="s">
        <v>36</v>
      </c>
      <c r="F3387" s="1" t="s">
        <v>37</v>
      </c>
      <c r="G3387" t="s">
        <v>163</v>
      </c>
      <c r="H3387" t="s">
        <v>39</v>
      </c>
      <c r="I3387" t="s">
        <v>40</v>
      </c>
      <c r="J3387" t="s">
        <v>40</v>
      </c>
      <c r="K3387" t="s">
        <v>40</v>
      </c>
      <c r="L3387" s="4">
        <v>-862.8</v>
      </c>
      <c r="M3387" s="2">
        <v>43983</v>
      </c>
      <c r="N3387" t="s">
        <v>103</v>
      </c>
      <c r="O3387" t="s">
        <v>104</v>
      </c>
      <c r="P3387" t="s">
        <v>3080</v>
      </c>
      <c r="Q3387" t="s">
        <v>3206</v>
      </c>
      <c r="R3387" t="s">
        <v>3207</v>
      </c>
      <c r="S3387" s="3">
        <v>43980</v>
      </c>
      <c r="T3387" t="s">
        <v>46</v>
      </c>
      <c r="U3387">
        <v>2191</v>
      </c>
      <c r="V3387" t="s">
        <v>3003</v>
      </c>
      <c r="W3387" t="s">
        <v>48</v>
      </c>
      <c r="X3387">
        <v>165082574</v>
      </c>
      <c r="Y3387" s="3">
        <v>43923</v>
      </c>
      <c r="AC3387" t="s">
        <v>109</v>
      </c>
      <c r="AH3387" t="str">
        <f>VLOOKUP(B3387,'cc Lookup'!A:J,10,0)</f>
        <v>Corporate Expenditure</v>
      </c>
      <c r="AI3387" t="str">
        <f>VLOOKUP(B3387,'cc Lookup'!A:E,5,0)</f>
        <v>111 Set-up</v>
      </c>
      <c r="AJ3387" t="s">
        <v>6737</v>
      </c>
      <c r="AK3387" t="str">
        <f t="shared" si="104"/>
        <v>E35461 NHS 111 Set-up (Tender_Contract)</v>
      </c>
      <c r="AL3387" t="str">
        <f t="shared" si="105"/>
        <v>7310 Legal / Prof Fees</v>
      </c>
      <c r="AM3387" t="str">
        <f>VLOOKUP(W3387,Lookup!A:B,2,0)</f>
        <v>Legal</v>
      </c>
    </row>
    <row r="3388" spans="1:39" x14ac:dyDescent="0.25">
      <c r="A3388" t="s">
        <v>33</v>
      </c>
      <c r="B3388" s="1" t="s">
        <v>162</v>
      </c>
      <c r="C3388" s="1" t="s">
        <v>35</v>
      </c>
      <c r="D3388" s="1" t="s">
        <v>36</v>
      </c>
      <c r="E3388" s="1" t="s">
        <v>36</v>
      </c>
      <c r="F3388" s="1" t="s">
        <v>37</v>
      </c>
      <c r="G3388" t="s">
        <v>163</v>
      </c>
      <c r="H3388" t="s">
        <v>39</v>
      </c>
      <c r="I3388" t="s">
        <v>40</v>
      </c>
      <c r="J3388" t="s">
        <v>40</v>
      </c>
      <c r="K3388" t="s">
        <v>40</v>
      </c>
      <c r="L3388" s="4">
        <v>3000</v>
      </c>
      <c r="M3388" s="2">
        <v>43983</v>
      </c>
      <c r="N3388" t="s">
        <v>103</v>
      </c>
      <c r="O3388" t="s">
        <v>104</v>
      </c>
      <c r="P3388" t="s">
        <v>3208</v>
      </c>
      <c r="Q3388" t="s">
        <v>3209</v>
      </c>
      <c r="R3388" t="s">
        <v>3210</v>
      </c>
      <c r="S3388" s="3">
        <v>44012</v>
      </c>
      <c r="T3388" t="s">
        <v>46</v>
      </c>
      <c r="U3388">
        <v>2354</v>
      </c>
      <c r="V3388" t="s">
        <v>3004</v>
      </c>
      <c r="W3388" t="s">
        <v>48</v>
      </c>
      <c r="X3388">
        <v>165079870</v>
      </c>
      <c r="Y3388" s="3">
        <v>43923</v>
      </c>
      <c r="AC3388" t="s">
        <v>109</v>
      </c>
      <c r="AH3388" t="str">
        <f>VLOOKUP(B3388,'cc Lookup'!A:J,10,0)</f>
        <v>Corporate Expenditure</v>
      </c>
      <c r="AI3388" t="str">
        <f>VLOOKUP(B3388,'cc Lookup'!A:E,5,0)</f>
        <v>111 Set-up</v>
      </c>
      <c r="AJ3388" t="s">
        <v>6737</v>
      </c>
      <c r="AK3388" t="str">
        <f t="shared" si="104"/>
        <v>E35461 NHS 111 Set-up (Tender_Contract)</v>
      </c>
      <c r="AL3388" t="str">
        <f t="shared" si="105"/>
        <v>7310 Legal / Prof Fees</v>
      </c>
      <c r="AM3388" t="str">
        <f>VLOOKUP(W3388,Lookup!A:B,2,0)</f>
        <v>Legal</v>
      </c>
    </row>
    <row r="3389" spans="1:39" x14ac:dyDescent="0.25">
      <c r="A3389" t="s">
        <v>33</v>
      </c>
      <c r="B3389" s="1" t="s">
        <v>162</v>
      </c>
      <c r="C3389" s="1" t="s">
        <v>35</v>
      </c>
      <c r="D3389" s="1" t="s">
        <v>36</v>
      </c>
      <c r="E3389" s="1" t="s">
        <v>36</v>
      </c>
      <c r="F3389" s="1" t="s">
        <v>37</v>
      </c>
      <c r="G3389" t="s">
        <v>163</v>
      </c>
      <c r="H3389" t="s">
        <v>39</v>
      </c>
      <c r="I3389" t="s">
        <v>40</v>
      </c>
      <c r="J3389" t="s">
        <v>40</v>
      </c>
      <c r="K3389" t="s">
        <v>40</v>
      </c>
      <c r="L3389" s="4">
        <v>862.8</v>
      </c>
      <c r="M3389" s="2">
        <v>43983</v>
      </c>
      <c r="N3389" t="s">
        <v>103</v>
      </c>
      <c r="O3389" t="s">
        <v>104</v>
      </c>
      <c r="P3389" t="s">
        <v>3208</v>
      </c>
      <c r="Q3389" t="s">
        <v>3209</v>
      </c>
      <c r="R3389" t="s">
        <v>3210</v>
      </c>
      <c r="S3389" s="3">
        <v>44012</v>
      </c>
      <c r="T3389" t="s">
        <v>46</v>
      </c>
      <c r="U3389">
        <v>2355</v>
      </c>
      <c r="V3389" t="s">
        <v>3003</v>
      </c>
      <c r="W3389" t="s">
        <v>48</v>
      </c>
      <c r="X3389">
        <v>165082574</v>
      </c>
      <c r="Y3389" s="3">
        <v>43923</v>
      </c>
      <c r="AC3389" t="s">
        <v>109</v>
      </c>
      <c r="AH3389" t="str">
        <f>VLOOKUP(B3389,'cc Lookup'!A:J,10,0)</f>
        <v>Corporate Expenditure</v>
      </c>
      <c r="AI3389" t="str">
        <f>VLOOKUP(B3389,'cc Lookup'!A:E,5,0)</f>
        <v>111 Set-up</v>
      </c>
      <c r="AJ3389" t="s">
        <v>6737</v>
      </c>
      <c r="AK3389" t="str">
        <f t="shared" si="104"/>
        <v>E35461 NHS 111 Set-up (Tender_Contract)</v>
      </c>
      <c r="AL3389" t="str">
        <f t="shared" si="105"/>
        <v>7310 Legal / Prof Fees</v>
      </c>
      <c r="AM3389" t="str">
        <f>VLOOKUP(W3389,Lookup!A:B,2,0)</f>
        <v>Legal</v>
      </c>
    </row>
    <row r="3390" spans="1:39" x14ac:dyDescent="0.25">
      <c r="A3390" t="s">
        <v>33</v>
      </c>
      <c r="B3390" s="1" t="s">
        <v>162</v>
      </c>
      <c r="C3390" s="1" t="s">
        <v>35</v>
      </c>
      <c r="D3390" s="1" t="s">
        <v>36</v>
      </c>
      <c r="E3390" s="1" t="s">
        <v>36</v>
      </c>
      <c r="F3390" s="1" t="s">
        <v>37</v>
      </c>
      <c r="G3390" t="s">
        <v>163</v>
      </c>
      <c r="H3390" t="s">
        <v>39</v>
      </c>
      <c r="I3390" t="s">
        <v>40</v>
      </c>
      <c r="J3390" t="s">
        <v>40</v>
      </c>
      <c r="K3390" t="s">
        <v>40</v>
      </c>
      <c r="L3390" s="4">
        <v>-3000</v>
      </c>
      <c r="M3390" s="2">
        <v>44013</v>
      </c>
      <c r="N3390" t="s">
        <v>103</v>
      </c>
      <c r="O3390" t="s">
        <v>104</v>
      </c>
      <c r="P3390" t="s">
        <v>3208</v>
      </c>
      <c r="Q3390" t="s">
        <v>3301</v>
      </c>
      <c r="R3390" t="s">
        <v>3302</v>
      </c>
      <c r="S3390" s="3">
        <v>44012</v>
      </c>
      <c r="T3390" t="s">
        <v>46</v>
      </c>
      <c r="U3390">
        <v>2354</v>
      </c>
      <c r="V3390" t="s">
        <v>3004</v>
      </c>
      <c r="W3390" t="s">
        <v>48</v>
      </c>
      <c r="X3390">
        <v>165079870</v>
      </c>
      <c r="Y3390" s="3">
        <v>43923</v>
      </c>
      <c r="AC3390" t="s">
        <v>109</v>
      </c>
      <c r="AH3390" t="str">
        <f>VLOOKUP(B3390,'cc Lookup'!A:J,10,0)</f>
        <v>Corporate Expenditure</v>
      </c>
      <c r="AI3390" t="str">
        <f>VLOOKUP(B3390,'cc Lookup'!A:E,5,0)</f>
        <v>111 Set-up</v>
      </c>
      <c r="AJ3390" t="s">
        <v>6737</v>
      </c>
      <c r="AK3390" t="str">
        <f t="shared" si="104"/>
        <v>E35461 NHS 111 Set-up (Tender_Contract)</v>
      </c>
      <c r="AL3390" t="str">
        <f t="shared" si="105"/>
        <v>7310 Legal / Prof Fees</v>
      </c>
      <c r="AM3390" t="str">
        <f>VLOOKUP(W3390,Lookup!A:B,2,0)</f>
        <v>Legal</v>
      </c>
    </row>
    <row r="3391" spans="1:39" x14ac:dyDescent="0.25">
      <c r="A3391" t="s">
        <v>33</v>
      </c>
      <c r="B3391" s="1" t="s">
        <v>162</v>
      </c>
      <c r="C3391" s="1" t="s">
        <v>35</v>
      </c>
      <c r="D3391" s="1" t="s">
        <v>36</v>
      </c>
      <c r="E3391" s="1" t="s">
        <v>36</v>
      </c>
      <c r="F3391" s="1" t="s">
        <v>37</v>
      </c>
      <c r="G3391" t="s">
        <v>163</v>
      </c>
      <c r="H3391" t="s">
        <v>39</v>
      </c>
      <c r="I3391" t="s">
        <v>40</v>
      </c>
      <c r="J3391" t="s">
        <v>40</v>
      </c>
      <c r="K3391" t="s">
        <v>40</v>
      </c>
      <c r="L3391" s="4">
        <v>-862.8</v>
      </c>
      <c r="M3391" s="2">
        <v>44013</v>
      </c>
      <c r="N3391" t="s">
        <v>103</v>
      </c>
      <c r="O3391" t="s">
        <v>104</v>
      </c>
      <c r="P3391" t="s">
        <v>3208</v>
      </c>
      <c r="Q3391" t="s">
        <v>3301</v>
      </c>
      <c r="R3391" t="s">
        <v>3302</v>
      </c>
      <c r="S3391" s="3">
        <v>44012</v>
      </c>
      <c r="T3391" t="s">
        <v>46</v>
      </c>
      <c r="U3391">
        <v>2355</v>
      </c>
      <c r="V3391" t="s">
        <v>3003</v>
      </c>
      <c r="W3391" t="s">
        <v>48</v>
      </c>
      <c r="X3391">
        <v>165082574</v>
      </c>
      <c r="Y3391" s="3">
        <v>43923</v>
      </c>
      <c r="AC3391" t="s">
        <v>109</v>
      </c>
      <c r="AH3391" t="str">
        <f>VLOOKUP(B3391,'cc Lookup'!A:J,10,0)</f>
        <v>Corporate Expenditure</v>
      </c>
      <c r="AI3391" t="str">
        <f>VLOOKUP(B3391,'cc Lookup'!A:E,5,0)</f>
        <v>111 Set-up</v>
      </c>
      <c r="AJ3391" t="s">
        <v>6737</v>
      </c>
      <c r="AK3391" t="str">
        <f t="shared" si="104"/>
        <v>E35461 NHS 111 Set-up (Tender_Contract)</v>
      </c>
      <c r="AL3391" t="str">
        <f t="shared" si="105"/>
        <v>7310 Legal / Prof Fees</v>
      </c>
      <c r="AM3391" t="str">
        <f>VLOOKUP(W3391,Lookup!A:B,2,0)</f>
        <v>Legal</v>
      </c>
    </row>
    <row r="3392" spans="1:39" x14ac:dyDescent="0.25">
      <c r="A3392" t="s">
        <v>33</v>
      </c>
      <c r="B3392" s="1" t="s">
        <v>162</v>
      </c>
      <c r="C3392" s="1" t="s">
        <v>35</v>
      </c>
      <c r="D3392" s="1" t="s">
        <v>36</v>
      </c>
      <c r="E3392" s="1" t="s">
        <v>36</v>
      </c>
      <c r="F3392" s="1" t="s">
        <v>37</v>
      </c>
      <c r="G3392" t="s">
        <v>163</v>
      </c>
      <c r="H3392" t="s">
        <v>39</v>
      </c>
      <c r="I3392" t="s">
        <v>40</v>
      </c>
      <c r="J3392" t="s">
        <v>40</v>
      </c>
      <c r="K3392" t="s">
        <v>40</v>
      </c>
      <c r="L3392" s="4">
        <v>3000</v>
      </c>
      <c r="M3392" s="2">
        <v>44013</v>
      </c>
      <c r="N3392" t="s">
        <v>103</v>
      </c>
      <c r="O3392" t="s">
        <v>104</v>
      </c>
      <c r="P3392" t="s">
        <v>3303</v>
      </c>
      <c r="Q3392" t="s">
        <v>3304</v>
      </c>
      <c r="R3392" t="s">
        <v>3305</v>
      </c>
      <c r="S3392" s="3">
        <v>44043</v>
      </c>
      <c r="T3392" t="s">
        <v>46</v>
      </c>
      <c r="U3392">
        <v>2342</v>
      </c>
      <c r="V3392" t="s">
        <v>3004</v>
      </c>
      <c r="W3392" t="s">
        <v>48</v>
      </c>
      <c r="X3392">
        <v>165079870</v>
      </c>
      <c r="Y3392" s="3">
        <v>43923</v>
      </c>
      <c r="AC3392" t="s">
        <v>109</v>
      </c>
      <c r="AH3392" t="str">
        <f>VLOOKUP(B3392,'cc Lookup'!A:J,10,0)</f>
        <v>Corporate Expenditure</v>
      </c>
      <c r="AI3392" t="str">
        <f>VLOOKUP(B3392,'cc Lookup'!A:E,5,0)</f>
        <v>111 Set-up</v>
      </c>
      <c r="AJ3392" t="s">
        <v>6737</v>
      </c>
      <c r="AK3392" t="str">
        <f t="shared" si="104"/>
        <v>E35461 NHS 111 Set-up (Tender_Contract)</v>
      </c>
      <c r="AL3392" t="str">
        <f t="shared" si="105"/>
        <v>7310 Legal / Prof Fees</v>
      </c>
      <c r="AM3392" t="str">
        <f>VLOOKUP(W3392,Lookup!A:B,2,0)</f>
        <v>Legal</v>
      </c>
    </row>
    <row r="3393" spans="1:39" x14ac:dyDescent="0.25">
      <c r="A3393" t="s">
        <v>33</v>
      </c>
      <c r="B3393" s="1" t="s">
        <v>162</v>
      </c>
      <c r="C3393" s="1" t="s">
        <v>35</v>
      </c>
      <c r="D3393" s="1" t="s">
        <v>36</v>
      </c>
      <c r="E3393" s="1" t="s">
        <v>36</v>
      </c>
      <c r="F3393" s="1" t="s">
        <v>37</v>
      </c>
      <c r="G3393" t="s">
        <v>163</v>
      </c>
      <c r="H3393" t="s">
        <v>39</v>
      </c>
      <c r="I3393" t="s">
        <v>40</v>
      </c>
      <c r="J3393" t="s">
        <v>40</v>
      </c>
      <c r="K3393" t="s">
        <v>40</v>
      </c>
      <c r="L3393" s="4">
        <v>862.8</v>
      </c>
      <c r="M3393" s="2">
        <v>44013</v>
      </c>
      <c r="N3393" t="s">
        <v>103</v>
      </c>
      <c r="O3393" t="s">
        <v>104</v>
      </c>
      <c r="P3393" t="s">
        <v>3303</v>
      </c>
      <c r="Q3393" t="s">
        <v>3304</v>
      </c>
      <c r="R3393" t="s">
        <v>3305</v>
      </c>
      <c r="S3393" s="3">
        <v>44043</v>
      </c>
      <c r="T3393" t="s">
        <v>46</v>
      </c>
      <c r="U3393">
        <v>2343</v>
      </c>
      <c r="V3393" t="s">
        <v>3003</v>
      </c>
      <c r="W3393" t="s">
        <v>48</v>
      </c>
      <c r="X3393">
        <v>165082574</v>
      </c>
      <c r="Y3393" s="3">
        <v>43923</v>
      </c>
      <c r="AC3393" t="s">
        <v>109</v>
      </c>
      <c r="AH3393" t="str">
        <f>VLOOKUP(B3393,'cc Lookup'!A:J,10,0)</f>
        <v>Corporate Expenditure</v>
      </c>
      <c r="AI3393" t="str">
        <f>VLOOKUP(B3393,'cc Lookup'!A:E,5,0)</f>
        <v>111 Set-up</v>
      </c>
      <c r="AJ3393" t="s">
        <v>6737</v>
      </c>
      <c r="AK3393" t="str">
        <f t="shared" si="104"/>
        <v>E35461 NHS 111 Set-up (Tender_Contract)</v>
      </c>
      <c r="AL3393" t="str">
        <f t="shared" si="105"/>
        <v>7310 Legal / Prof Fees</v>
      </c>
      <c r="AM3393" t="str">
        <f>VLOOKUP(W3393,Lookup!A:B,2,0)</f>
        <v>Legal</v>
      </c>
    </row>
    <row r="3394" spans="1:39" x14ac:dyDescent="0.25">
      <c r="A3394" t="s">
        <v>33</v>
      </c>
      <c r="B3394" s="1" t="s">
        <v>162</v>
      </c>
      <c r="C3394" s="1" t="s">
        <v>35</v>
      </c>
      <c r="D3394" s="1" t="s">
        <v>36</v>
      </c>
      <c r="E3394" s="1" t="s">
        <v>36</v>
      </c>
      <c r="F3394" s="1" t="s">
        <v>37</v>
      </c>
      <c r="G3394" t="s">
        <v>163</v>
      </c>
      <c r="H3394" t="s">
        <v>39</v>
      </c>
      <c r="I3394" t="s">
        <v>40</v>
      </c>
      <c r="J3394" t="s">
        <v>40</v>
      </c>
      <c r="K3394" t="s">
        <v>40</v>
      </c>
      <c r="L3394" s="4">
        <v>-3000</v>
      </c>
      <c r="M3394" s="2">
        <v>44044</v>
      </c>
      <c r="N3394" t="s">
        <v>103</v>
      </c>
      <c r="O3394" t="s">
        <v>104</v>
      </c>
      <c r="P3394" t="s">
        <v>3303</v>
      </c>
      <c r="Q3394" t="s">
        <v>3392</v>
      </c>
      <c r="R3394" t="s">
        <v>3393</v>
      </c>
      <c r="S3394" s="3">
        <v>44043</v>
      </c>
      <c r="T3394" t="s">
        <v>46</v>
      </c>
      <c r="U3394">
        <v>2342</v>
      </c>
      <c r="V3394" t="s">
        <v>3004</v>
      </c>
      <c r="W3394" t="s">
        <v>48</v>
      </c>
      <c r="X3394">
        <v>165079870</v>
      </c>
      <c r="Y3394" s="3">
        <v>43923</v>
      </c>
      <c r="AC3394" t="s">
        <v>109</v>
      </c>
      <c r="AH3394" t="str">
        <f>VLOOKUP(B3394,'cc Lookup'!A:J,10,0)</f>
        <v>Corporate Expenditure</v>
      </c>
      <c r="AI3394" t="str">
        <f>VLOOKUP(B3394,'cc Lookup'!A:E,5,0)</f>
        <v>111 Set-up</v>
      </c>
      <c r="AJ3394" t="s">
        <v>6737</v>
      </c>
      <c r="AK3394" t="str">
        <f t="shared" si="104"/>
        <v>E35461 NHS 111 Set-up (Tender_Contract)</v>
      </c>
      <c r="AL3394" t="str">
        <f t="shared" si="105"/>
        <v>7310 Legal / Prof Fees</v>
      </c>
      <c r="AM3394" t="str">
        <f>VLOOKUP(W3394,Lookup!A:B,2,0)</f>
        <v>Legal</v>
      </c>
    </row>
    <row r="3395" spans="1:39" x14ac:dyDescent="0.25">
      <c r="A3395" t="s">
        <v>33</v>
      </c>
      <c r="B3395" s="1" t="s">
        <v>162</v>
      </c>
      <c r="C3395" s="1" t="s">
        <v>35</v>
      </c>
      <c r="D3395" s="1" t="s">
        <v>36</v>
      </c>
      <c r="E3395" s="1" t="s">
        <v>36</v>
      </c>
      <c r="F3395" s="1" t="s">
        <v>37</v>
      </c>
      <c r="G3395" t="s">
        <v>163</v>
      </c>
      <c r="H3395" t="s">
        <v>39</v>
      </c>
      <c r="I3395" t="s">
        <v>40</v>
      </c>
      <c r="J3395" t="s">
        <v>40</v>
      </c>
      <c r="K3395" t="s">
        <v>40</v>
      </c>
      <c r="L3395" s="4">
        <v>-862.8</v>
      </c>
      <c r="M3395" s="2">
        <v>44044</v>
      </c>
      <c r="N3395" t="s">
        <v>103</v>
      </c>
      <c r="O3395" t="s">
        <v>104</v>
      </c>
      <c r="P3395" t="s">
        <v>3303</v>
      </c>
      <c r="Q3395" t="s">
        <v>3392</v>
      </c>
      <c r="R3395" t="s">
        <v>3393</v>
      </c>
      <c r="S3395" s="3">
        <v>44043</v>
      </c>
      <c r="T3395" t="s">
        <v>46</v>
      </c>
      <c r="U3395">
        <v>2343</v>
      </c>
      <c r="V3395" t="s">
        <v>3003</v>
      </c>
      <c r="W3395" t="s">
        <v>48</v>
      </c>
      <c r="X3395">
        <v>165082574</v>
      </c>
      <c r="Y3395" s="3">
        <v>43923</v>
      </c>
      <c r="AC3395" t="s">
        <v>109</v>
      </c>
      <c r="AH3395" t="str">
        <f>VLOOKUP(B3395,'cc Lookup'!A:J,10,0)</f>
        <v>Corporate Expenditure</v>
      </c>
      <c r="AI3395" t="str">
        <f>VLOOKUP(B3395,'cc Lookup'!A:E,5,0)</f>
        <v>111 Set-up</v>
      </c>
      <c r="AJ3395" t="s">
        <v>6737</v>
      </c>
      <c r="AK3395" t="str">
        <f t="shared" si="104"/>
        <v>E35461 NHS 111 Set-up (Tender_Contract)</v>
      </c>
      <c r="AL3395" t="str">
        <f t="shared" si="105"/>
        <v>7310 Legal / Prof Fees</v>
      </c>
      <c r="AM3395" t="str">
        <f>VLOOKUP(W3395,Lookup!A:B,2,0)</f>
        <v>Legal</v>
      </c>
    </row>
    <row r="3396" spans="1:39" x14ac:dyDescent="0.25">
      <c r="A3396" t="s">
        <v>33</v>
      </c>
      <c r="B3396" s="1" t="s">
        <v>162</v>
      </c>
      <c r="C3396" s="1" t="s">
        <v>35</v>
      </c>
      <c r="D3396" s="1" t="s">
        <v>36</v>
      </c>
      <c r="E3396" s="1" t="s">
        <v>36</v>
      </c>
      <c r="F3396" s="1" t="s">
        <v>37</v>
      </c>
      <c r="G3396" t="s">
        <v>163</v>
      </c>
      <c r="H3396" t="s">
        <v>39</v>
      </c>
      <c r="I3396" t="s">
        <v>40</v>
      </c>
      <c r="J3396" t="s">
        <v>40</v>
      </c>
      <c r="K3396" t="s">
        <v>40</v>
      </c>
      <c r="L3396" s="4">
        <v>862.8</v>
      </c>
      <c r="M3396" s="2">
        <v>44044</v>
      </c>
      <c r="N3396" t="s">
        <v>103</v>
      </c>
      <c r="O3396" t="s">
        <v>104</v>
      </c>
      <c r="P3396" t="s">
        <v>3452</v>
      </c>
      <c r="Q3396" t="s">
        <v>3453</v>
      </c>
      <c r="R3396" t="s">
        <v>3454</v>
      </c>
      <c r="S3396" s="3">
        <v>44071</v>
      </c>
      <c r="T3396" t="s">
        <v>46</v>
      </c>
      <c r="U3396">
        <v>2184</v>
      </c>
      <c r="V3396" t="s">
        <v>3003</v>
      </c>
      <c r="W3396" t="s">
        <v>48</v>
      </c>
      <c r="X3396">
        <v>165082574</v>
      </c>
      <c r="Y3396" s="3">
        <v>43923</v>
      </c>
      <c r="AC3396" t="s">
        <v>109</v>
      </c>
      <c r="AH3396" t="str">
        <f>VLOOKUP(B3396,'cc Lookup'!A:J,10,0)</f>
        <v>Corporate Expenditure</v>
      </c>
      <c r="AI3396" t="str">
        <f>VLOOKUP(B3396,'cc Lookup'!A:E,5,0)</f>
        <v>111 Set-up</v>
      </c>
      <c r="AJ3396" t="s">
        <v>6737</v>
      </c>
      <c r="AK3396" t="str">
        <f t="shared" ref="AK3396:AK3459" si="106">B3396&amp;" "&amp;G3396</f>
        <v>E35461 NHS 111 Set-up (Tender_Contract)</v>
      </c>
      <c r="AL3396" t="str">
        <f t="shared" ref="AL3396:AL3459" si="107">C3396&amp;" "&amp;H3396</f>
        <v>7310 Legal / Prof Fees</v>
      </c>
      <c r="AM3396" t="str">
        <f>VLOOKUP(W3396,Lookup!A:B,2,0)</f>
        <v>Legal</v>
      </c>
    </row>
    <row r="3397" spans="1:39" x14ac:dyDescent="0.25">
      <c r="A3397" t="s">
        <v>33</v>
      </c>
      <c r="B3397" s="1" t="s">
        <v>162</v>
      </c>
      <c r="C3397" s="1" t="s">
        <v>35</v>
      </c>
      <c r="D3397" s="1" t="s">
        <v>36</v>
      </c>
      <c r="E3397" s="1" t="s">
        <v>36</v>
      </c>
      <c r="F3397" s="1" t="s">
        <v>37</v>
      </c>
      <c r="G3397" t="s">
        <v>163</v>
      </c>
      <c r="H3397" t="s">
        <v>39</v>
      </c>
      <c r="I3397" t="s">
        <v>40</v>
      </c>
      <c r="J3397" t="s">
        <v>40</v>
      </c>
      <c r="K3397" t="s">
        <v>40</v>
      </c>
      <c r="L3397" s="4">
        <v>3000</v>
      </c>
      <c r="M3397" s="2">
        <v>44044</v>
      </c>
      <c r="N3397" t="s">
        <v>103</v>
      </c>
      <c r="O3397" t="s">
        <v>104</v>
      </c>
      <c r="P3397" t="s">
        <v>3452</v>
      </c>
      <c r="Q3397" t="s">
        <v>3453</v>
      </c>
      <c r="R3397" t="s">
        <v>3454</v>
      </c>
      <c r="S3397" s="3">
        <v>44071</v>
      </c>
      <c r="T3397" t="s">
        <v>46</v>
      </c>
      <c r="U3397">
        <v>2185</v>
      </c>
      <c r="V3397" t="s">
        <v>3004</v>
      </c>
      <c r="W3397" t="s">
        <v>48</v>
      </c>
      <c r="X3397">
        <v>165079870</v>
      </c>
      <c r="Y3397" s="3">
        <v>43923</v>
      </c>
      <c r="AC3397" t="s">
        <v>109</v>
      </c>
      <c r="AH3397" t="str">
        <f>VLOOKUP(B3397,'cc Lookup'!A:J,10,0)</f>
        <v>Corporate Expenditure</v>
      </c>
      <c r="AI3397" t="str">
        <f>VLOOKUP(B3397,'cc Lookup'!A:E,5,0)</f>
        <v>111 Set-up</v>
      </c>
      <c r="AJ3397" t="s">
        <v>6737</v>
      </c>
      <c r="AK3397" t="str">
        <f t="shared" si="106"/>
        <v>E35461 NHS 111 Set-up (Tender_Contract)</v>
      </c>
      <c r="AL3397" t="str">
        <f t="shared" si="107"/>
        <v>7310 Legal / Prof Fees</v>
      </c>
      <c r="AM3397" t="str">
        <f>VLOOKUP(W3397,Lookup!A:B,2,0)</f>
        <v>Legal</v>
      </c>
    </row>
    <row r="3398" spans="1:39" x14ac:dyDescent="0.25">
      <c r="A3398" t="s">
        <v>33</v>
      </c>
      <c r="B3398" s="1" t="s">
        <v>162</v>
      </c>
      <c r="C3398" s="1" t="s">
        <v>35</v>
      </c>
      <c r="D3398" s="1" t="s">
        <v>36</v>
      </c>
      <c r="E3398" s="1" t="s">
        <v>36</v>
      </c>
      <c r="F3398" s="1" t="s">
        <v>37</v>
      </c>
      <c r="G3398" t="s">
        <v>163</v>
      </c>
      <c r="H3398" t="s">
        <v>39</v>
      </c>
      <c r="I3398" t="s">
        <v>40</v>
      </c>
      <c r="J3398" t="s">
        <v>40</v>
      </c>
      <c r="K3398" t="s">
        <v>40</v>
      </c>
      <c r="L3398" s="4">
        <v>-862.8</v>
      </c>
      <c r="M3398" s="2">
        <v>44075</v>
      </c>
      <c r="N3398" t="s">
        <v>103</v>
      </c>
      <c r="O3398" t="s">
        <v>104</v>
      </c>
      <c r="P3398" t="s">
        <v>3452</v>
      </c>
      <c r="Q3398" t="s">
        <v>3534</v>
      </c>
      <c r="R3398" t="s">
        <v>3535</v>
      </c>
      <c r="S3398" s="3">
        <v>44071</v>
      </c>
      <c r="T3398" t="s">
        <v>46</v>
      </c>
      <c r="U3398">
        <v>2184</v>
      </c>
      <c r="V3398" t="s">
        <v>3003</v>
      </c>
      <c r="W3398" t="s">
        <v>48</v>
      </c>
      <c r="X3398">
        <v>165082574</v>
      </c>
      <c r="Y3398" s="3">
        <v>43923</v>
      </c>
      <c r="AC3398" t="s">
        <v>109</v>
      </c>
      <c r="AH3398" t="str">
        <f>VLOOKUP(B3398,'cc Lookup'!A:J,10,0)</f>
        <v>Corporate Expenditure</v>
      </c>
      <c r="AI3398" t="str">
        <f>VLOOKUP(B3398,'cc Lookup'!A:E,5,0)</f>
        <v>111 Set-up</v>
      </c>
      <c r="AJ3398" t="s">
        <v>6737</v>
      </c>
      <c r="AK3398" t="str">
        <f t="shared" si="106"/>
        <v>E35461 NHS 111 Set-up (Tender_Contract)</v>
      </c>
      <c r="AL3398" t="str">
        <f t="shared" si="107"/>
        <v>7310 Legal / Prof Fees</v>
      </c>
      <c r="AM3398" t="str">
        <f>VLOOKUP(W3398,Lookup!A:B,2,0)</f>
        <v>Legal</v>
      </c>
    </row>
    <row r="3399" spans="1:39" x14ac:dyDescent="0.25">
      <c r="A3399" t="s">
        <v>33</v>
      </c>
      <c r="B3399" s="1" t="s">
        <v>162</v>
      </c>
      <c r="C3399" s="1" t="s">
        <v>35</v>
      </c>
      <c r="D3399" s="1" t="s">
        <v>36</v>
      </c>
      <c r="E3399" s="1" t="s">
        <v>36</v>
      </c>
      <c r="F3399" s="1" t="s">
        <v>37</v>
      </c>
      <c r="G3399" t="s">
        <v>163</v>
      </c>
      <c r="H3399" t="s">
        <v>39</v>
      </c>
      <c r="I3399" t="s">
        <v>40</v>
      </c>
      <c r="J3399" t="s">
        <v>40</v>
      </c>
      <c r="K3399" t="s">
        <v>40</v>
      </c>
      <c r="L3399" s="4">
        <v>-3000</v>
      </c>
      <c r="M3399" s="2">
        <v>44075</v>
      </c>
      <c r="N3399" t="s">
        <v>103</v>
      </c>
      <c r="O3399" t="s">
        <v>104</v>
      </c>
      <c r="P3399" t="s">
        <v>3452</v>
      </c>
      <c r="Q3399" t="s">
        <v>3534</v>
      </c>
      <c r="R3399" t="s">
        <v>3535</v>
      </c>
      <c r="S3399" s="3">
        <v>44071</v>
      </c>
      <c r="T3399" t="s">
        <v>46</v>
      </c>
      <c r="U3399">
        <v>2185</v>
      </c>
      <c r="V3399" t="s">
        <v>3004</v>
      </c>
      <c r="W3399" t="s">
        <v>48</v>
      </c>
      <c r="X3399">
        <v>165079870</v>
      </c>
      <c r="Y3399" s="3">
        <v>43923</v>
      </c>
      <c r="AC3399" t="s">
        <v>109</v>
      </c>
      <c r="AH3399" t="str">
        <f>VLOOKUP(B3399,'cc Lookup'!A:J,10,0)</f>
        <v>Corporate Expenditure</v>
      </c>
      <c r="AI3399" t="str">
        <f>VLOOKUP(B3399,'cc Lookup'!A:E,5,0)</f>
        <v>111 Set-up</v>
      </c>
      <c r="AJ3399" t="s">
        <v>6737</v>
      </c>
      <c r="AK3399" t="str">
        <f t="shared" si="106"/>
        <v>E35461 NHS 111 Set-up (Tender_Contract)</v>
      </c>
      <c r="AL3399" t="str">
        <f t="shared" si="107"/>
        <v>7310 Legal / Prof Fees</v>
      </c>
      <c r="AM3399" t="str">
        <f>VLOOKUP(W3399,Lookup!A:B,2,0)</f>
        <v>Legal</v>
      </c>
    </row>
    <row r="3400" spans="1:39" x14ac:dyDescent="0.25">
      <c r="A3400" t="s">
        <v>33</v>
      </c>
      <c r="B3400" s="1" t="s">
        <v>162</v>
      </c>
      <c r="C3400" s="1" t="s">
        <v>35</v>
      </c>
      <c r="D3400" s="1" t="s">
        <v>36</v>
      </c>
      <c r="E3400" s="1" t="s">
        <v>36</v>
      </c>
      <c r="F3400" s="1" t="s">
        <v>37</v>
      </c>
      <c r="G3400" t="s">
        <v>163</v>
      </c>
      <c r="H3400" t="s">
        <v>39</v>
      </c>
      <c r="I3400" t="s">
        <v>40</v>
      </c>
      <c r="J3400" t="s">
        <v>40</v>
      </c>
      <c r="K3400" t="s">
        <v>40</v>
      </c>
      <c r="L3400" s="4">
        <v>862.8</v>
      </c>
      <c r="M3400" s="2">
        <v>44075</v>
      </c>
      <c r="N3400" t="s">
        <v>103</v>
      </c>
      <c r="O3400" t="s">
        <v>104</v>
      </c>
      <c r="P3400" t="s">
        <v>3553</v>
      </c>
      <c r="Q3400" t="s">
        <v>3554</v>
      </c>
      <c r="R3400" t="s">
        <v>3555</v>
      </c>
      <c r="S3400" s="3">
        <v>44104</v>
      </c>
      <c r="T3400" t="s">
        <v>46</v>
      </c>
      <c r="U3400">
        <v>2096</v>
      </c>
      <c r="V3400" t="s">
        <v>3003</v>
      </c>
      <c r="W3400" t="s">
        <v>48</v>
      </c>
      <c r="X3400">
        <v>165082574</v>
      </c>
      <c r="Y3400" s="3">
        <v>43923</v>
      </c>
      <c r="AC3400" t="s">
        <v>109</v>
      </c>
      <c r="AH3400" t="str">
        <f>VLOOKUP(B3400,'cc Lookup'!A:J,10,0)</f>
        <v>Corporate Expenditure</v>
      </c>
      <c r="AI3400" t="str">
        <f>VLOOKUP(B3400,'cc Lookup'!A:E,5,0)</f>
        <v>111 Set-up</v>
      </c>
      <c r="AJ3400" t="s">
        <v>6737</v>
      </c>
      <c r="AK3400" t="str">
        <f t="shared" si="106"/>
        <v>E35461 NHS 111 Set-up (Tender_Contract)</v>
      </c>
      <c r="AL3400" t="str">
        <f t="shared" si="107"/>
        <v>7310 Legal / Prof Fees</v>
      </c>
      <c r="AM3400" t="str">
        <f>VLOOKUP(W3400,Lookup!A:B,2,0)</f>
        <v>Legal</v>
      </c>
    </row>
    <row r="3401" spans="1:39" x14ac:dyDescent="0.25">
      <c r="A3401" t="s">
        <v>33</v>
      </c>
      <c r="B3401" s="1" t="s">
        <v>162</v>
      </c>
      <c r="C3401" s="1" t="s">
        <v>35</v>
      </c>
      <c r="D3401" s="1" t="s">
        <v>36</v>
      </c>
      <c r="E3401" s="1" t="s">
        <v>36</v>
      </c>
      <c r="F3401" s="1" t="s">
        <v>37</v>
      </c>
      <c r="G3401" t="s">
        <v>163</v>
      </c>
      <c r="H3401" t="s">
        <v>39</v>
      </c>
      <c r="I3401" t="s">
        <v>40</v>
      </c>
      <c r="J3401" t="s">
        <v>40</v>
      </c>
      <c r="K3401" t="s">
        <v>40</v>
      </c>
      <c r="L3401" s="4">
        <v>3000</v>
      </c>
      <c r="M3401" s="2">
        <v>44075</v>
      </c>
      <c r="N3401" t="s">
        <v>103</v>
      </c>
      <c r="O3401" t="s">
        <v>104</v>
      </c>
      <c r="P3401" t="s">
        <v>3553</v>
      </c>
      <c r="Q3401" t="s">
        <v>3554</v>
      </c>
      <c r="R3401" t="s">
        <v>3555</v>
      </c>
      <c r="S3401" s="3">
        <v>44104</v>
      </c>
      <c r="T3401" t="s">
        <v>46</v>
      </c>
      <c r="U3401">
        <v>2097</v>
      </c>
      <c r="V3401" t="s">
        <v>3004</v>
      </c>
      <c r="W3401" t="s">
        <v>48</v>
      </c>
      <c r="X3401">
        <v>165079870</v>
      </c>
      <c r="Y3401" s="3">
        <v>43923</v>
      </c>
      <c r="AC3401" t="s">
        <v>109</v>
      </c>
      <c r="AH3401" t="str">
        <f>VLOOKUP(B3401,'cc Lookup'!A:J,10,0)</f>
        <v>Corporate Expenditure</v>
      </c>
      <c r="AI3401" t="str">
        <f>VLOOKUP(B3401,'cc Lookup'!A:E,5,0)</f>
        <v>111 Set-up</v>
      </c>
      <c r="AJ3401" t="s">
        <v>6737</v>
      </c>
      <c r="AK3401" t="str">
        <f t="shared" si="106"/>
        <v>E35461 NHS 111 Set-up (Tender_Contract)</v>
      </c>
      <c r="AL3401" t="str">
        <f t="shared" si="107"/>
        <v>7310 Legal / Prof Fees</v>
      </c>
      <c r="AM3401" t="str">
        <f>VLOOKUP(W3401,Lookup!A:B,2,0)</f>
        <v>Legal</v>
      </c>
    </row>
    <row r="3402" spans="1:39" x14ac:dyDescent="0.25">
      <c r="A3402" t="s">
        <v>33</v>
      </c>
      <c r="B3402" s="1" t="s">
        <v>162</v>
      </c>
      <c r="C3402" s="1" t="s">
        <v>35</v>
      </c>
      <c r="D3402" s="1" t="s">
        <v>36</v>
      </c>
      <c r="E3402" s="1" t="s">
        <v>36</v>
      </c>
      <c r="F3402" s="1" t="s">
        <v>37</v>
      </c>
      <c r="G3402" t="s">
        <v>163</v>
      </c>
      <c r="H3402" t="s">
        <v>39</v>
      </c>
      <c r="I3402" t="s">
        <v>40</v>
      </c>
      <c r="J3402" t="s">
        <v>40</v>
      </c>
      <c r="K3402" t="s">
        <v>40</v>
      </c>
      <c r="L3402" s="4">
        <v>-862.8</v>
      </c>
      <c r="M3402" s="2">
        <v>44105</v>
      </c>
      <c r="N3402" t="s">
        <v>103</v>
      </c>
      <c r="O3402" t="s">
        <v>104</v>
      </c>
      <c r="P3402" t="s">
        <v>3553</v>
      </c>
      <c r="Q3402" t="s">
        <v>3604</v>
      </c>
      <c r="R3402" t="s">
        <v>3605</v>
      </c>
      <c r="S3402" s="3">
        <v>44104</v>
      </c>
      <c r="T3402" t="s">
        <v>46</v>
      </c>
      <c r="U3402">
        <v>2096</v>
      </c>
      <c r="V3402" t="s">
        <v>3003</v>
      </c>
      <c r="W3402" t="s">
        <v>48</v>
      </c>
      <c r="X3402">
        <v>165082574</v>
      </c>
      <c r="Y3402" s="3">
        <v>43923</v>
      </c>
      <c r="AC3402" t="s">
        <v>109</v>
      </c>
      <c r="AH3402" t="str">
        <f>VLOOKUP(B3402,'cc Lookup'!A:J,10,0)</f>
        <v>Corporate Expenditure</v>
      </c>
      <c r="AI3402" t="str">
        <f>VLOOKUP(B3402,'cc Lookup'!A:E,5,0)</f>
        <v>111 Set-up</v>
      </c>
      <c r="AJ3402" t="s">
        <v>6737</v>
      </c>
      <c r="AK3402" t="str">
        <f t="shared" si="106"/>
        <v>E35461 NHS 111 Set-up (Tender_Contract)</v>
      </c>
      <c r="AL3402" t="str">
        <f t="shared" si="107"/>
        <v>7310 Legal / Prof Fees</v>
      </c>
      <c r="AM3402" t="str">
        <f>VLOOKUP(W3402,Lookup!A:B,2,0)</f>
        <v>Legal</v>
      </c>
    </row>
    <row r="3403" spans="1:39" x14ac:dyDescent="0.25">
      <c r="A3403" t="s">
        <v>33</v>
      </c>
      <c r="B3403" s="1" t="s">
        <v>162</v>
      </c>
      <c r="C3403" s="1" t="s">
        <v>35</v>
      </c>
      <c r="D3403" s="1" t="s">
        <v>36</v>
      </c>
      <c r="E3403" s="1" t="s">
        <v>36</v>
      </c>
      <c r="F3403" s="1" t="s">
        <v>37</v>
      </c>
      <c r="G3403" t="s">
        <v>163</v>
      </c>
      <c r="H3403" t="s">
        <v>39</v>
      </c>
      <c r="I3403" t="s">
        <v>40</v>
      </c>
      <c r="J3403" t="s">
        <v>40</v>
      </c>
      <c r="K3403" t="s">
        <v>40</v>
      </c>
      <c r="L3403" s="4">
        <v>-3000</v>
      </c>
      <c r="M3403" s="2">
        <v>44105</v>
      </c>
      <c r="N3403" t="s">
        <v>103</v>
      </c>
      <c r="O3403" t="s">
        <v>104</v>
      </c>
      <c r="P3403" t="s">
        <v>3553</v>
      </c>
      <c r="Q3403" t="s">
        <v>3604</v>
      </c>
      <c r="R3403" t="s">
        <v>3605</v>
      </c>
      <c r="S3403" s="3">
        <v>44104</v>
      </c>
      <c r="T3403" t="s">
        <v>46</v>
      </c>
      <c r="U3403">
        <v>2097</v>
      </c>
      <c r="V3403" t="s">
        <v>3004</v>
      </c>
      <c r="W3403" t="s">
        <v>48</v>
      </c>
      <c r="X3403">
        <v>165079870</v>
      </c>
      <c r="Y3403" s="3">
        <v>43923</v>
      </c>
      <c r="AC3403" t="s">
        <v>109</v>
      </c>
      <c r="AH3403" t="str">
        <f>VLOOKUP(B3403,'cc Lookup'!A:J,10,0)</f>
        <v>Corporate Expenditure</v>
      </c>
      <c r="AI3403" t="str">
        <f>VLOOKUP(B3403,'cc Lookup'!A:E,5,0)</f>
        <v>111 Set-up</v>
      </c>
      <c r="AJ3403" t="s">
        <v>6737</v>
      </c>
      <c r="AK3403" t="str">
        <f t="shared" si="106"/>
        <v>E35461 NHS 111 Set-up (Tender_Contract)</v>
      </c>
      <c r="AL3403" t="str">
        <f t="shared" si="107"/>
        <v>7310 Legal / Prof Fees</v>
      </c>
      <c r="AM3403" t="str">
        <f>VLOOKUP(W3403,Lookup!A:B,2,0)</f>
        <v>Legal</v>
      </c>
    </row>
    <row r="3404" spans="1:39" x14ac:dyDescent="0.25">
      <c r="A3404" t="s">
        <v>33</v>
      </c>
      <c r="B3404" s="1" t="s">
        <v>162</v>
      </c>
      <c r="C3404" s="1" t="s">
        <v>35</v>
      </c>
      <c r="D3404" s="1" t="s">
        <v>36</v>
      </c>
      <c r="E3404" s="1" t="s">
        <v>36</v>
      </c>
      <c r="F3404" s="1" t="s">
        <v>37</v>
      </c>
      <c r="G3404" t="s">
        <v>163</v>
      </c>
      <c r="H3404" t="s">
        <v>39</v>
      </c>
      <c r="I3404" t="s">
        <v>40</v>
      </c>
      <c r="J3404" t="s">
        <v>40</v>
      </c>
      <c r="K3404" t="s">
        <v>40</v>
      </c>
      <c r="L3404" s="4">
        <v>370</v>
      </c>
      <c r="M3404" s="2">
        <v>44136</v>
      </c>
      <c r="N3404" t="s">
        <v>41</v>
      </c>
      <c r="O3404" t="s">
        <v>42</v>
      </c>
      <c r="P3404" t="s">
        <v>3740</v>
      </c>
      <c r="Q3404" t="s">
        <v>3741</v>
      </c>
      <c r="R3404" t="s">
        <v>3641</v>
      </c>
      <c r="S3404" s="3">
        <v>44148</v>
      </c>
      <c r="T3404" t="s">
        <v>46</v>
      </c>
      <c r="U3404">
        <v>41</v>
      </c>
      <c r="V3404" t="s">
        <v>47</v>
      </c>
      <c r="W3404" t="s">
        <v>48</v>
      </c>
      <c r="X3404">
        <v>454436</v>
      </c>
      <c r="Y3404" s="3">
        <v>43895</v>
      </c>
      <c r="Z3404">
        <v>165082574</v>
      </c>
      <c r="AB3404" t="s">
        <v>49</v>
      </c>
      <c r="AD3404" t="s">
        <v>3742</v>
      </c>
      <c r="AE3404">
        <v>1</v>
      </c>
      <c r="AF3404">
        <v>370</v>
      </c>
      <c r="AH3404" t="str">
        <f>VLOOKUP(B3404,'cc Lookup'!A:J,10,0)</f>
        <v>Corporate Expenditure</v>
      </c>
      <c r="AI3404" t="str">
        <f>VLOOKUP(B3404,'cc Lookup'!A:E,5,0)</f>
        <v>111 Set-up</v>
      </c>
      <c r="AJ3404" t="s">
        <v>6737</v>
      </c>
      <c r="AK3404" t="str">
        <f t="shared" si="106"/>
        <v>E35461 NHS 111 Set-up (Tender_Contract)</v>
      </c>
      <c r="AL3404" t="str">
        <f t="shared" si="107"/>
        <v>7310 Legal / Prof Fees</v>
      </c>
      <c r="AM3404" t="str">
        <f>VLOOKUP(W3404,Lookup!A:B,2,0)</f>
        <v>Legal</v>
      </c>
    </row>
    <row r="3405" spans="1:39" x14ac:dyDescent="0.25">
      <c r="A3405" t="s">
        <v>33</v>
      </c>
      <c r="B3405" s="1" t="s">
        <v>162</v>
      </c>
      <c r="C3405" s="1" t="s">
        <v>35</v>
      </c>
      <c r="D3405" s="1" t="s">
        <v>36</v>
      </c>
      <c r="E3405" s="1" t="s">
        <v>36</v>
      </c>
      <c r="F3405" s="1" t="s">
        <v>37</v>
      </c>
      <c r="G3405" t="s">
        <v>163</v>
      </c>
      <c r="H3405" t="s">
        <v>39</v>
      </c>
      <c r="I3405" t="s">
        <v>40</v>
      </c>
      <c r="J3405" t="s">
        <v>40</v>
      </c>
      <c r="K3405" t="s">
        <v>40</v>
      </c>
      <c r="L3405" s="4">
        <v>492.8</v>
      </c>
      <c r="M3405" s="2">
        <v>44136</v>
      </c>
      <c r="N3405" t="s">
        <v>103</v>
      </c>
      <c r="O3405" t="s">
        <v>104</v>
      </c>
      <c r="P3405" t="s">
        <v>3733</v>
      </c>
      <c r="Q3405" t="s">
        <v>3734</v>
      </c>
      <c r="R3405" t="s">
        <v>3735</v>
      </c>
      <c r="S3405" s="3">
        <v>44165</v>
      </c>
      <c r="T3405" t="s">
        <v>46</v>
      </c>
      <c r="U3405">
        <v>2271</v>
      </c>
      <c r="V3405" t="s">
        <v>3003</v>
      </c>
      <c r="W3405" t="s">
        <v>48</v>
      </c>
      <c r="X3405">
        <v>165082574</v>
      </c>
      <c r="Y3405" s="3">
        <v>43923</v>
      </c>
      <c r="AC3405" t="s">
        <v>109</v>
      </c>
      <c r="AH3405" t="str">
        <f>VLOOKUP(B3405,'cc Lookup'!A:J,10,0)</f>
        <v>Corporate Expenditure</v>
      </c>
      <c r="AI3405" t="str">
        <f>VLOOKUP(B3405,'cc Lookup'!A:E,5,0)</f>
        <v>111 Set-up</v>
      </c>
      <c r="AJ3405" t="s">
        <v>6737</v>
      </c>
      <c r="AK3405" t="str">
        <f t="shared" si="106"/>
        <v>E35461 NHS 111 Set-up (Tender_Contract)</v>
      </c>
      <c r="AL3405" t="str">
        <f t="shared" si="107"/>
        <v>7310 Legal / Prof Fees</v>
      </c>
      <c r="AM3405" t="str">
        <f>VLOOKUP(W3405,Lookup!A:B,2,0)</f>
        <v>Legal</v>
      </c>
    </row>
    <row r="3406" spans="1:39" x14ac:dyDescent="0.25">
      <c r="A3406" t="s">
        <v>33</v>
      </c>
      <c r="B3406" s="1" t="s">
        <v>162</v>
      </c>
      <c r="C3406" s="1" t="s">
        <v>35</v>
      </c>
      <c r="D3406" s="1" t="s">
        <v>36</v>
      </c>
      <c r="E3406" s="1" t="s">
        <v>36</v>
      </c>
      <c r="F3406" s="1" t="s">
        <v>37</v>
      </c>
      <c r="G3406" t="s">
        <v>163</v>
      </c>
      <c r="H3406" t="s">
        <v>39</v>
      </c>
      <c r="I3406" t="s">
        <v>40</v>
      </c>
      <c r="J3406" t="s">
        <v>40</v>
      </c>
      <c r="K3406" t="s">
        <v>40</v>
      </c>
      <c r="L3406" s="4">
        <v>-492.8</v>
      </c>
      <c r="M3406" s="2">
        <v>44166</v>
      </c>
      <c r="N3406" t="s">
        <v>103</v>
      </c>
      <c r="O3406" t="s">
        <v>104</v>
      </c>
      <c r="P3406" t="s">
        <v>3733</v>
      </c>
      <c r="Q3406" t="s">
        <v>3912</v>
      </c>
      <c r="R3406" t="s">
        <v>3913</v>
      </c>
      <c r="S3406" s="3">
        <v>44165</v>
      </c>
      <c r="T3406" t="s">
        <v>46</v>
      </c>
      <c r="U3406">
        <v>2271</v>
      </c>
      <c r="V3406" t="s">
        <v>3003</v>
      </c>
      <c r="W3406" t="s">
        <v>48</v>
      </c>
      <c r="X3406">
        <v>165082574</v>
      </c>
      <c r="Y3406" s="3">
        <v>43923</v>
      </c>
      <c r="AC3406" t="s">
        <v>109</v>
      </c>
      <c r="AH3406" t="str">
        <f>VLOOKUP(B3406,'cc Lookup'!A:J,10,0)</f>
        <v>Corporate Expenditure</v>
      </c>
      <c r="AI3406" t="str">
        <f>VLOOKUP(B3406,'cc Lookup'!A:E,5,0)</f>
        <v>111 Set-up</v>
      </c>
      <c r="AJ3406" t="s">
        <v>6737</v>
      </c>
      <c r="AK3406" t="str">
        <f t="shared" si="106"/>
        <v>E35461 NHS 111 Set-up (Tender_Contract)</v>
      </c>
      <c r="AL3406" t="str">
        <f t="shared" si="107"/>
        <v>7310 Legal / Prof Fees</v>
      </c>
      <c r="AM3406" t="str">
        <f>VLOOKUP(W3406,Lookup!A:B,2,0)</f>
        <v>Legal</v>
      </c>
    </row>
    <row r="3407" spans="1:39" x14ac:dyDescent="0.25">
      <c r="A3407" t="s">
        <v>33</v>
      </c>
      <c r="B3407" s="1" t="s">
        <v>162</v>
      </c>
      <c r="C3407" s="1" t="s">
        <v>35</v>
      </c>
      <c r="D3407" s="1" t="s">
        <v>36</v>
      </c>
      <c r="E3407" s="1" t="s">
        <v>36</v>
      </c>
      <c r="F3407" s="1" t="s">
        <v>37</v>
      </c>
      <c r="G3407" t="s">
        <v>163</v>
      </c>
      <c r="H3407" t="s">
        <v>39</v>
      </c>
      <c r="I3407" t="s">
        <v>40</v>
      </c>
      <c r="J3407" t="s">
        <v>40</v>
      </c>
      <c r="K3407" t="s">
        <v>40</v>
      </c>
      <c r="L3407" s="4">
        <v>492.8</v>
      </c>
      <c r="M3407" s="2">
        <v>44166</v>
      </c>
      <c r="N3407" t="s">
        <v>103</v>
      </c>
      <c r="O3407" t="s">
        <v>104</v>
      </c>
      <c r="P3407" t="s">
        <v>3914</v>
      </c>
      <c r="Q3407" t="s">
        <v>3915</v>
      </c>
      <c r="R3407" t="s">
        <v>3916</v>
      </c>
      <c r="S3407" s="3">
        <v>44196</v>
      </c>
      <c r="T3407" t="s">
        <v>46</v>
      </c>
      <c r="U3407">
        <v>2260</v>
      </c>
      <c r="V3407" t="s">
        <v>3003</v>
      </c>
      <c r="W3407" t="s">
        <v>48</v>
      </c>
      <c r="X3407">
        <v>165082574</v>
      </c>
      <c r="Y3407" s="3">
        <v>43923</v>
      </c>
      <c r="AC3407" t="s">
        <v>109</v>
      </c>
      <c r="AH3407" t="str">
        <f>VLOOKUP(B3407,'cc Lookup'!A:J,10,0)</f>
        <v>Corporate Expenditure</v>
      </c>
      <c r="AI3407" t="str">
        <f>VLOOKUP(B3407,'cc Lookup'!A:E,5,0)</f>
        <v>111 Set-up</v>
      </c>
      <c r="AJ3407" t="s">
        <v>6737</v>
      </c>
      <c r="AK3407" t="str">
        <f t="shared" si="106"/>
        <v>E35461 NHS 111 Set-up (Tender_Contract)</v>
      </c>
      <c r="AL3407" t="str">
        <f t="shared" si="107"/>
        <v>7310 Legal / Prof Fees</v>
      </c>
      <c r="AM3407" t="str">
        <f>VLOOKUP(W3407,Lookup!A:B,2,0)</f>
        <v>Legal</v>
      </c>
    </row>
    <row r="3408" spans="1:39" x14ac:dyDescent="0.25">
      <c r="A3408" t="s">
        <v>33</v>
      </c>
      <c r="B3408" s="1" t="s">
        <v>162</v>
      </c>
      <c r="C3408" s="1" t="s">
        <v>35</v>
      </c>
      <c r="D3408" s="1" t="s">
        <v>36</v>
      </c>
      <c r="E3408" s="1" t="s">
        <v>36</v>
      </c>
      <c r="F3408" s="1" t="s">
        <v>37</v>
      </c>
      <c r="G3408" t="s">
        <v>163</v>
      </c>
      <c r="H3408" t="s">
        <v>39</v>
      </c>
      <c r="I3408" t="s">
        <v>40</v>
      </c>
      <c r="J3408" t="s">
        <v>40</v>
      </c>
      <c r="K3408" t="s">
        <v>40</v>
      </c>
      <c r="L3408" s="4">
        <v>-492.8</v>
      </c>
      <c r="M3408" s="2">
        <v>44197</v>
      </c>
      <c r="N3408" t="s">
        <v>103</v>
      </c>
      <c r="O3408" t="s">
        <v>104</v>
      </c>
      <c r="P3408" t="s">
        <v>3914</v>
      </c>
      <c r="Q3408" t="s">
        <v>4108</v>
      </c>
      <c r="R3408" t="s">
        <v>4109</v>
      </c>
      <c r="S3408" s="3">
        <v>44196</v>
      </c>
      <c r="T3408" t="s">
        <v>46</v>
      </c>
      <c r="U3408">
        <v>2260</v>
      </c>
      <c r="V3408" t="s">
        <v>3003</v>
      </c>
      <c r="W3408" t="s">
        <v>48</v>
      </c>
      <c r="X3408">
        <v>165082574</v>
      </c>
      <c r="Y3408" s="3">
        <v>43923</v>
      </c>
      <c r="AC3408" t="s">
        <v>109</v>
      </c>
      <c r="AH3408" t="str">
        <f>VLOOKUP(B3408,'cc Lookup'!A:J,10,0)</f>
        <v>Corporate Expenditure</v>
      </c>
      <c r="AI3408" t="str">
        <f>VLOOKUP(B3408,'cc Lookup'!A:E,5,0)</f>
        <v>111 Set-up</v>
      </c>
      <c r="AJ3408" t="s">
        <v>6737</v>
      </c>
      <c r="AK3408" t="str">
        <f t="shared" si="106"/>
        <v>E35461 NHS 111 Set-up (Tender_Contract)</v>
      </c>
      <c r="AL3408" t="str">
        <f t="shared" si="107"/>
        <v>7310 Legal / Prof Fees</v>
      </c>
      <c r="AM3408" t="str">
        <f>VLOOKUP(W3408,Lookup!A:B,2,0)</f>
        <v>Legal</v>
      </c>
    </row>
    <row r="3409" spans="1:39" x14ac:dyDescent="0.25">
      <c r="A3409" t="s">
        <v>33</v>
      </c>
      <c r="B3409" s="1" t="s">
        <v>162</v>
      </c>
      <c r="C3409" s="1" t="s">
        <v>35</v>
      </c>
      <c r="D3409" s="1" t="s">
        <v>36</v>
      </c>
      <c r="E3409" s="1" t="s">
        <v>36</v>
      </c>
      <c r="F3409" s="1" t="s">
        <v>37</v>
      </c>
      <c r="G3409" t="s">
        <v>163</v>
      </c>
      <c r="H3409" t="s">
        <v>39</v>
      </c>
      <c r="I3409" t="s">
        <v>40</v>
      </c>
      <c r="J3409" t="s">
        <v>40</v>
      </c>
      <c r="K3409" t="s">
        <v>40</v>
      </c>
      <c r="L3409" s="4">
        <v>492.8</v>
      </c>
      <c r="M3409" s="2">
        <v>44197</v>
      </c>
      <c r="N3409" t="s">
        <v>103</v>
      </c>
      <c r="O3409" t="s">
        <v>104</v>
      </c>
      <c r="P3409" t="s">
        <v>4075</v>
      </c>
      <c r="Q3409" t="s">
        <v>4076</v>
      </c>
      <c r="R3409" t="s">
        <v>4077</v>
      </c>
      <c r="S3409" s="3">
        <v>44225</v>
      </c>
      <c r="T3409" t="s">
        <v>46</v>
      </c>
      <c r="U3409">
        <v>2407</v>
      </c>
      <c r="V3409" t="s">
        <v>3003</v>
      </c>
      <c r="W3409" t="s">
        <v>48</v>
      </c>
      <c r="X3409">
        <v>165082574</v>
      </c>
      <c r="Y3409" s="3">
        <v>43923</v>
      </c>
      <c r="AC3409" t="s">
        <v>109</v>
      </c>
      <c r="AH3409" t="str">
        <f>VLOOKUP(B3409,'cc Lookup'!A:J,10,0)</f>
        <v>Corporate Expenditure</v>
      </c>
      <c r="AI3409" t="str">
        <f>VLOOKUP(B3409,'cc Lookup'!A:E,5,0)</f>
        <v>111 Set-up</v>
      </c>
      <c r="AJ3409" t="s">
        <v>6737</v>
      </c>
      <c r="AK3409" t="str">
        <f t="shared" si="106"/>
        <v>E35461 NHS 111 Set-up (Tender_Contract)</v>
      </c>
      <c r="AL3409" t="str">
        <f t="shared" si="107"/>
        <v>7310 Legal / Prof Fees</v>
      </c>
      <c r="AM3409" t="str">
        <f>VLOOKUP(W3409,Lookup!A:B,2,0)</f>
        <v>Legal</v>
      </c>
    </row>
    <row r="3410" spans="1:39" x14ac:dyDescent="0.25">
      <c r="A3410" t="s">
        <v>33</v>
      </c>
      <c r="B3410" s="1" t="s">
        <v>162</v>
      </c>
      <c r="C3410" s="1" t="s">
        <v>35</v>
      </c>
      <c r="D3410" s="1" t="s">
        <v>36</v>
      </c>
      <c r="E3410" s="1" t="s">
        <v>36</v>
      </c>
      <c r="F3410" s="1" t="s">
        <v>37</v>
      </c>
      <c r="G3410" t="s">
        <v>163</v>
      </c>
      <c r="H3410" t="s">
        <v>39</v>
      </c>
      <c r="I3410" t="s">
        <v>40</v>
      </c>
      <c r="J3410" t="s">
        <v>40</v>
      </c>
      <c r="K3410" t="s">
        <v>40</v>
      </c>
      <c r="L3410" s="4">
        <v>-492.8</v>
      </c>
      <c r="M3410" s="2">
        <v>44228</v>
      </c>
      <c r="N3410" t="s">
        <v>103</v>
      </c>
      <c r="O3410" t="s">
        <v>104</v>
      </c>
      <c r="P3410" t="s">
        <v>4075</v>
      </c>
      <c r="Q3410" t="s">
        <v>4191</v>
      </c>
      <c r="R3410" t="s">
        <v>4192</v>
      </c>
      <c r="S3410" s="3">
        <v>44225</v>
      </c>
      <c r="T3410" t="s">
        <v>46</v>
      </c>
      <c r="U3410">
        <v>2407</v>
      </c>
      <c r="V3410" t="s">
        <v>3003</v>
      </c>
      <c r="W3410" t="s">
        <v>48</v>
      </c>
      <c r="X3410">
        <v>165082574</v>
      </c>
      <c r="Y3410" s="3">
        <v>43923</v>
      </c>
      <c r="AC3410" t="s">
        <v>109</v>
      </c>
      <c r="AH3410" t="str">
        <f>VLOOKUP(B3410,'cc Lookup'!A:J,10,0)</f>
        <v>Corporate Expenditure</v>
      </c>
      <c r="AI3410" t="str">
        <f>VLOOKUP(B3410,'cc Lookup'!A:E,5,0)</f>
        <v>111 Set-up</v>
      </c>
      <c r="AJ3410" t="s">
        <v>6737</v>
      </c>
      <c r="AK3410" t="str">
        <f t="shared" si="106"/>
        <v>E35461 NHS 111 Set-up (Tender_Contract)</v>
      </c>
      <c r="AL3410" t="str">
        <f t="shared" si="107"/>
        <v>7310 Legal / Prof Fees</v>
      </c>
      <c r="AM3410" t="str">
        <f>VLOOKUP(W3410,Lookup!A:B,2,0)</f>
        <v>Legal</v>
      </c>
    </row>
    <row r="3411" spans="1:39" x14ac:dyDescent="0.25">
      <c r="A3411" t="s">
        <v>33</v>
      </c>
      <c r="B3411" s="1" t="s">
        <v>162</v>
      </c>
      <c r="C3411" s="1" t="s">
        <v>35</v>
      </c>
      <c r="D3411" s="1" t="s">
        <v>36</v>
      </c>
      <c r="E3411" s="1" t="s">
        <v>36</v>
      </c>
      <c r="F3411" s="1" t="s">
        <v>37</v>
      </c>
      <c r="G3411" t="s">
        <v>163</v>
      </c>
      <c r="H3411" t="s">
        <v>39</v>
      </c>
      <c r="I3411" t="s">
        <v>40</v>
      </c>
      <c r="J3411" t="s">
        <v>40</v>
      </c>
      <c r="K3411" t="s">
        <v>40</v>
      </c>
      <c r="L3411" s="4">
        <v>492.8</v>
      </c>
      <c r="M3411" s="2">
        <v>44228</v>
      </c>
      <c r="N3411" t="s">
        <v>103</v>
      </c>
      <c r="O3411" t="s">
        <v>104</v>
      </c>
      <c r="P3411" t="s">
        <v>4228</v>
      </c>
      <c r="Q3411" t="s">
        <v>4229</v>
      </c>
      <c r="R3411" t="s">
        <v>4230</v>
      </c>
      <c r="S3411" s="3">
        <v>44253</v>
      </c>
      <c r="T3411" t="s">
        <v>46</v>
      </c>
      <c r="U3411">
        <v>2419</v>
      </c>
      <c r="V3411" t="s">
        <v>3003</v>
      </c>
      <c r="W3411" t="s">
        <v>48</v>
      </c>
      <c r="X3411">
        <v>165082574</v>
      </c>
      <c r="Y3411" s="3">
        <v>43923</v>
      </c>
      <c r="AC3411" t="s">
        <v>109</v>
      </c>
      <c r="AH3411" t="str">
        <f>VLOOKUP(B3411,'cc Lookup'!A:J,10,0)</f>
        <v>Corporate Expenditure</v>
      </c>
      <c r="AI3411" t="str">
        <f>VLOOKUP(B3411,'cc Lookup'!A:E,5,0)</f>
        <v>111 Set-up</v>
      </c>
      <c r="AJ3411" t="s">
        <v>6737</v>
      </c>
      <c r="AK3411" t="str">
        <f t="shared" si="106"/>
        <v>E35461 NHS 111 Set-up (Tender_Contract)</v>
      </c>
      <c r="AL3411" t="str">
        <f t="shared" si="107"/>
        <v>7310 Legal / Prof Fees</v>
      </c>
      <c r="AM3411" t="str">
        <f>VLOOKUP(W3411,Lookup!A:B,2,0)</f>
        <v>Legal</v>
      </c>
    </row>
    <row r="3412" spans="1:39" x14ac:dyDescent="0.25">
      <c r="A3412" t="s">
        <v>33</v>
      </c>
      <c r="B3412" s="1" t="s">
        <v>162</v>
      </c>
      <c r="C3412" s="1" t="s">
        <v>35</v>
      </c>
      <c r="D3412" s="1" t="s">
        <v>36</v>
      </c>
      <c r="E3412" s="1" t="s">
        <v>36</v>
      </c>
      <c r="F3412" s="1" t="s">
        <v>37</v>
      </c>
      <c r="G3412" t="s">
        <v>163</v>
      </c>
      <c r="H3412" t="s">
        <v>39</v>
      </c>
      <c r="I3412" t="s">
        <v>40</v>
      </c>
      <c r="J3412" t="s">
        <v>40</v>
      </c>
      <c r="K3412" t="s">
        <v>40</v>
      </c>
      <c r="L3412" s="4">
        <v>-492.8</v>
      </c>
      <c r="M3412" s="2">
        <v>44256</v>
      </c>
      <c r="N3412" t="s">
        <v>103</v>
      </c>
      <c r="O3412" t="s">
        <v>104</v>
      </c>
      <c r="P3412" t="s">
        <v>4228</v>
      </c>
      <c r="Q3412" t="s">
        <v>4309</v>
      </c>
      <c r="R3412" t="s">
        <v>4310</v>
      </c>
      <c r="S3412" s="3">
        <v>44253</v>
      </c>
      <c r="T3412" t="s">
        <v>46</v>
      </c>
      <c r="U3412">
        <v>2419</v>
      </c>
      <c r="V3412" t="s">
        <v>3003</v>
      </c>
      <c r="W3412" t="s">
        <v>48</v>
      </c>
      <c r="X3412">
        <v>165082574</v>
      </c>
      <c r="Y3412" s="3">
        <v>43923</v>
      </c>
      <c r="AC3412" t="s">
        <v>109</v>
      </c>
      <c r="AH3412" t="str">
        <f>VLOOKUP(B3412,'cc Lookup'!A:J,10,0)</f>
        <v>Corporate Expenditure</v>
      </c>
      <c r="AI3412" t="str">
        <f>VLOOKUP(B3412,'cc Lookup'!A:E,5,0)</f>
        <v>111 Set-up</v>
      </c>
      <c r="AJ3412" t="s">
        <v>6737</v>
      </c>
      <c r="AK3412" t="str">
        <f t="shared" si="106"/>
        <v>E35461 NHS 111 Set-up (Tender_Contract)</v>
      </c>
      <c r="AL3412" t="str">
        <f t="shared" si="107"/>
        <v>7310 Legal / Prof Fees</v>
      </c>
      <c r="AM3412" t="str">
        <f>VLOOKUP(W3412,Lookup!A:B,2,0)</f>
        <v>Legal</v>
      </c>
    </row>
    <row r="3413" spans="1:39" x14ac:dyDescent="0.25">
      <c r="A3413" t="s">
        <v>33</v>
      </c>
      <c r="B3413" s="1" t="s">
        <v>166</v>
      </c>
      <c r="C3413" s="1" t="s">
        <v>35</v>
      </c>
      <c r="D3413" s="1" t="s">
        <v>36</v>
      </c>
      <c r="E3413" s="1" t="s">
        <v>36</v>
      </c>
      <c r="F3413" s="1" t="s">
        <v>37</v>
      </c>
      <c r="G3413" t="s">
        <v>167</v>
      </c>
      <c r="H3413" t="s">
        <v>39</v>
      </c>
      <c r="I3413" t="s">
        <v>40</v>
      </c>
      <c r="J3413" t="s">
        <v>40</v>
      </c>
      <c r="K3413" t="s">
        <v>40</v>
      </c>
      <c r="L3413" s="4">
        <v>9993.76</v>
      </c>
      <c r="M3413" s="2">
        <v>43191</v>
      </c>
      <c r="N3413" t="s">
        <v>41</v>
      </c>
      <c r="O3413" t="s">
        <v>42</v>
      </c>
      <c r="P3413" t="s">
        <v>61</v>
      </c>
      <c r="Q3413" t="s">
        <v>62</v>
      </c>
      <c r="R3413" t="s">
        <v>45</v>
      </c>
      <c r="S3413" s="3">
        <v>43202</v>
      </c>
      <c r="T3413" t="s">
        <v>46</v>
      </c>
      <c r="U3413">
        <v>50</v>
      </c>
      <c r="V3413" t="s">
        <v>47</v>
      </c>
      <c r="W3413" t="s">
        <v>178</v>
      </c>
      <c r="X3413">
        <v>937</v>
      </c>
      <c r="Y3413" s="3">
        <v>43196</v>
      </c>
      <c r="Z3413">
        <v>165067999</v>
      </c>
      <c r="AB3413" t="s">
        <v>49</v>
      </c>
      <c r="AD3413" t="s">
        <v>179</v>
      </c>
      <c r="AE3413">
        <v>1</v>
      </c>
      <c r="AF3413">
        <v>4997</v>
      </c>
      <c r="AH3413" t="str">
        <f>VLOOKUP(B3413,'cc Lookup'!A:J,10,0)</f>
        <v>Planning and Business Development</v>
      </c>
      <c r="AI3413" t="str">
        <f>VLOOKUP(B3413,'cc Lookup'!A:E,5,0)</f>
        <v>Estates</v>
      </c>
      <c r="AJ3413" t="s">
        <v>6735</v>
      </c>
      <c r="AK3413" t="str">
        <f t="shared" si="106"/>
        <v>E35930 Estates &amp; Facilities</v>
      </c>
      <c r="AL3413" t="str">
        <f t="shared" si="107"/>
        <v>7310 Legal / Prof Fees</v>
      </c>
      <c r="AM3413" t="str">
        <f>VLOOKUP(W3413,Lookup!A:B,2,0)</f>
        <v>Legal</v>
      </c>
    </row>
    <row r="3414" spans="1:39" x14ac:dyDescent="0.25">
      <c r="A3414" t="s">
        <v>33</v>
      </c>
      <c r="B3414" s="1" t="s">
        <v>166</v>
      </c>
      <c r="C3414" s="1" t="s">
        <v>35</v>
      </c>
      <c r="D3414" s="1" t="s">
        <v>36</v>
      </c>
      <c r="E3414" s="1" t="s">
        <v>36</v>
      </c>
      <c r="F3414" s="1" t="s">
        <v>37</v>
      </c>
      <c r="G3414" t="s">
        <v>167</v>
      </c>
      <c r="H3414" t="s">
        <v>39</v>
      </c>
      <c r="I3414" t="s">
        <v>40</v>
      </c>
      <c r="J3414" t="s">
        <v>40</v>
      </c>
      <c r="K3414" t="s">
        <v>40</v>
      </c>
      <c r="L3414" s="4">
        <v>-4996.88</v>
      </c>
      <c r="M3414" s="2">
        <v>43191</v>
      </c>
      <c r="N3414" t="s">
        <v>41</v>
      </c>
      <c r="O3414" t="s">
        <v>42</v>
      </c>
      <c r="P3414" t="s">
        <v>61</v>
      </c>
      <c r="Q3414" t="s">
        <v>62</v>
      </c>
      <c r="R3414" t="s">
        <v>45</v>
      </c>
      <c r="S3414" s="3">
        <v>43202</v>
      </c>
      <c r="T3414" t="s">
        <v>46</v>
      </c>
      <c r="U3414">
        <v>51</v>
      </c>
      <c r="V3414" t="s">
        <v>47</v>
      </c>
      <c r="W3414" t="s">
        <v>178</v>
      </c>
      <c r="X3414">
        <v>937</v>
      </c>
      <c r="Y3414" s="3">
        <v>43196</v>
      </c>
      <c r="Z3414">
        <v>165067999</v>
      </c>
      <c r="AB3414" t="s">
        <v>49</v>
      </c>
      <c r="AD3414" t="s">
        <v>179</v>
      </c>
      <c r="AE3414">
        <v>1</v>
      </c>
      <c r="AF3414">
        <v>-4997</v>
      </c>
      <c r="AH3414" t="str">
        <f>VLOOKUP(B3414,'cc Lookup'!A:J,10,0)</f>
        <v>Planning and Business Development</v>
      </c>
      <c r="AI3414" t="str">
        <f>VLOOKUP(B3414,'cc Lookup'!A:E,5,0)</f>
        <v>Estates</v>
      </c>
      <c r="AJ3414" t="s">
        <v>6735</v>
      </c>
      <c r="AK3414" t="str">
        <f t="shared" si="106"/>
        <v>E35930 Estates &amp; Facilities</v>
      </c>
      <c r="AL3414" t="str">
        <f t="shared" si="107"/>
        <v>7310 Legal / Prof Fees</v>
      </c>
      <c r="AM3414" t="str">
        <f>VLOOKUP(W3414,Lookup!A:B,2,0)</f>
        <v>Legal</v>
      </c>
    </row>
    <row r="3415" spans="1:39" x14ac:dyDescent="0.25">
      <c r="A3415" t="s">
        <v>33</v>
      </c>
      <c r="B3415" s="1" t="s">
        <v>166</v>
      </c>
      <c r="C3415" s="1" t="s">
        <v>35</v>
      </c>
      <c r="D3415" s="1" t="s">
        <v>36</v>
      </c>
      <c r="E3415" s="1" t="s">
        <v>36</v>
      </c>
      <c r="F3415" s="1" t="s">
        <v>37</v>
      </c>
      <c r="G3415" t="s">
        <v>167</v>
      </c>
      <c r="H3415" t="s">
        <v>39</v>
      </c>
      <c r="I3415" t="s">
        <v>40</v>
      </c>
      <c r="J3415" t="s">
        <v>40</v>
      </c>
      <c r="K3415" t="s">
        <v>40</v>
      </c>
      <c r="L3415" s="4">
        <v>-4680</v>
      </c>
      <c r="M3415" s="2">
        <v>43191</v>
      </c>
      <c r="N3415" t="s">
        <v>103</v>
      </c>
      <c r="O3415" t="s">
        <v>104</v>
      </c>
      <c r="P3415" t="s">
        <v>105</v>
      </c>
      <c r="Q3415" t="s">
        <v>106</v>
      </c>
      <c r="R3415" t="s">
        <v>107</v>
      </c>
      <c r="S3415" s="3">
        <v>43188</v>
      </c>
      <c r="T3415" t="s">
        <v>46</v>
      </c>
      <c r="U3415">
        <v>3888</v>
      </c>
      <c r="V3415" t="s">
        <v>180</v>
      </c>
      <c r="W3415" t="s">
        <v>178</v>
      </c>
      <c r="X3415">
        <v>165067999</v>
      </c>
      <c r="Y3415" s="3">
        <v>43166</v>
      </c>
      <c r="AC3415" t="s">
        <v>181</v>
      </c>
      <c r="AH3415" t="str">
        <f>VLOOKUP(B3415,'cc Lookup'!A:J,10,0)</f>
        <v>Planning and Business Development</v>
      </c>
      <c r="AI3415" t="str">
        <f>VLOOKUP(B3415,'cc Lookup'!A:E,5,0)</f>
        <v>Estates</v>
      </c>
      <c r="AJ3415" t="s">
        <v>6735</v>
      </c>
      <c r="AK3415" t="str">
        <f t="shared" si="106"/>
        <v>E35930 Estates &amp; Facilities</v>
      </c>
      <c r="AL3415" t="str">
        <f t="shared" si="107"/>
        <v>7310 Legal / Prof Fees</v>
      </c>
      <c r="AM3415" t="str">
        <f>VLOOKUP(W3415,Lookup!A:B,2,0)</f>
        <v>Legal</v>
      </c>
    </row>
    <row r="3416" spans="1:39" x14ac:dyDescent="0.25">
      <c r="A3416" t="s">
        <v>33</v>
      </c>
      <c r="B3416" s="1" t="s">
        <v>166</v>
      </c>
      <c r="C3416" s="1" t="s">
        <v>35</v>
      </c>
      <c r="D3416" s="1" t="s">
        <v>36</v>
      </c>
      <c r="E3416" s="1" t="s">
        <v>36</v>
      </c>
      <c r="F3416" s="1" t="s">
        <v>37</v>
      </c>
      <c r="G3416" t="s">
        <v>167</v>
      </c>
      <c r="H3416" t="s">
        <v>39</v>
      </c>
      <c r="I3416" t="s">
        <v>40</v>
      </c>
      <c r="J3416" t="s">
        <v>40</v>
      </c>
      <c r="K3416" t="s">
        <v>40</v>
      </c>
      <c r="L3416" s="4">
        <v>-566.09</v>
      </c>
      <c r="M3416" s="2">
        <v>43191</v>
      </c>
      <c r="N3416" t="s">
        <v>103</v>
      </c>
      <c r="O3416" t="s">
        <v>104</v>
      </c>
      <c r="P3416" t="s">
        <v>105</v>
      </c>
      <c r="Q3416" t="s">
        <v>106</v>
      </c>
      <c r="R3416" t="s">
        <v>107</v>
      </c>
      <c r="S3416" s="3">
        <v>43188</v>
      </c>
      <c r="T3416" t="s">
        <v>46</v>
      </c>
      <c r="U3416">
        <v>3889</v>
      </c>
      <c r="V3416" t="s">
        <v>182</v>
      </c>
      <c r="W3416" t="s">
        <v>183</v>
      </c>
      <c r="X3416">
        <v>165058929</v>
      </c>
      <c r="Y3416" s="3">
        <v>42772</v>
      </c>
      <c r="AC3416" t="s">
        <v>184</v>
      </c>
      <c r="AH3416" t="str">
        <f>VLOOKUP(B3416,'cc Lookup'!A:J,10,0)</f>
        <v>Planning and Business Development</v>
      </c>
      <c r="AI3416" t="str">
        <f>VLOOKUP(B3416,'cc Lookup'!A:E,5,0)</f>
        <v>Estates</v>
      </c>
      <c r="AJ3416" t="s">
        <v>6735</v>
      </c>
      <c r="AK3416" t="str">
        <f t="shared" si="106"/>
        <v>E35930 Estates &amp; Facilities</v>
      </c>
      <c r="AL3416" t="str">
        <f t="shared" si="107"/>
        <v>7310 Legal / Prof Fees</v>
      </c>
      <c r="AM3416" t="str">
        <f>VLOOKUP(W3416,Lookup!A:B,2,0)</f>
        <v>Other</v>
      </c>
    </row>
    <row r="3417" spans="1:39" x14ac:dyDescent="0.25">
      <c r="A3417" t="s">
        <v>33</v>
      </c>
      <c r="B3417" s="1" t="s">
        <v>166</v>
      </c>
      <c r="C3417" s="1" t="s">
        <v>35</v>
      </c>
      <c r="D3417" s="1" t="s">
        <v>36</v>
      </c>
      <c r="E3417" s="1" t="s">
        <v>36</v>
      </c>
      <c r="F3417" s="1" t="s">
        <v>37</v>
      </c>
      <c r="G3417" t="s">
        <v>167</v>
      </c>
      <c r="H3417" t="s">
        <v>39</v>
      </c>
      <c r="I3417" t="s">
        <v>40</v>
      </c>
      <c r="J3417" t="s">
        <v>40</v>
      </c>
      <c r="K3417" t="s">
        <v>40</v>
      </c>
      <c r="L3417" s="4">
        <v>566.09</v>
      </c>
      <c r="M3417" s="2">
        <v>43191</v>
      </c>
      <c r="N3417" t="s">
        <v>103</v>
      </c>
      <c r="O3417" t="s">
        <v>104</v>
      </c>
      <c r="P3417" t="s">
        <v>115</v>
      </c>
      <c r="Q3417" t="s">
        <v>116</v>
      </c>
      <c r="R3417" t="s">
        <v>117</v>
      </c>
      <c r="S3417" s="3">
        <v>43220</v>
      </c>
      <c r="T3417" t="s">
        <v>46</v>
      </c>
      <c r="U3417">
        <v>3915</v>
      </c>
      <c r="V3417" t="s">
        <v>182</v>
      </c>
      <c r="W3417" t="s">
        <v>183</v>
      </c>
      <c r="X3417">
        <v>165058929</v>
      </c>
      <c r="Y3417" s="3">
        <v>42772</v>
      </c>
      <c r="AC3417" t="s">
        <v>184</v>
      </c>
      <c r="AH3417" t="str">
        <f>VLOOKUP(B3417,'cc Lookup'!A:J,10,0)</f>
        <v>Planning and Business Development</v>
      </c>
      <c r="AI3417" t="str">
        <f>VLOOKUP(B3417,'cc Lookup'!A:E,5,0)</f>
        <v>Estates</v>
      </c>
      <c r="AJ3417" t="s">
        <v>6735</v>
      </c>
      <c r="AK3417" t="str">
        <f t="shared" si="106"/>
        <v>E35930 Estates &amp; Facilities</v>
      </c>
      <c r="AL3417" t="str">
        <f t="shared" si="107"/>
        <v>7310 Legal / Prof Fees</v>
      </c>
      <c r="AM3417" t="str">
        <f>VLOOKUP(W3417,Lookup!A:B,2,0)</f>
        <v>Other</v>
      </c>
    </row>
    <row r="3418" spans="1:39" x14ac:dyDescent="0.25">
      <c r="A3418" t="s">
        <v>33</v>
      </c>
      <c r="B3418" s="1" t="s">
        <v>166</v>
      </c>
      <c r="C3418" s="1" t="s">
        <v>35</v>
      </c>
      <c r="D3418" s="1" t="s">
        <v>36</v>
      </c>
      <c r="E3418" s="1" t="s">
        <v>36</v>
      </c>
      <c r="F3418" s="1" t="s">
        <v>37</v>
      </c>
      <c r="G3418" t="s">
        <v>167</v>
      </c>
      <c r="H3418" t="s">
        <v>39</v>
      </c>
      <c r="I3418" t="s">
        <v>40</v>
      </c>
      <c r="J3418" t="s">
        <v>40</v>
      </c>
      <c r="K3418" t="s">
        <v>40</v>
      </c>
      <c r="L3418" s="4">
        <v>4680</v>
      </c>
      <c r="M3418" s="2">
        <v>43191</v>
      </c>
      <c r="N3418" t="s">
        <v>103</v>
      </c>
      <c r="O3418" t="s">
        <v>104</v>
      </c>
      <c r="P3418" t="s">
        <v>115</v>
      </c>
      <c r="Q3418" t="s">
        <v>116</v>
      </c>
      <c r="R3418" t="s">
        <v>117</v>
      </c>
      <c r="S3418" s="3">
        <v>43220</v>
      </c>
      <c r="T3418" t="s">
        <v>46</v>
      </c>
      <c r="U3418">
        <v>3916</v>
      </c>
      <c r="V3418" t="s">
        <v>180</v>
      </c>
      <c r="W3418" t="s">
        <v>178</v>
      </c>
      <c r="X3418">
        <v>165067999</v>
      </c>
      <c r="Y3418" s="3">
        <v>43166</v>
      </c>
      <c r="AC3418" t="s">
        <v>181</v>
      </c>
      <c r="AH3418" t="str">
        <f>VLOOKUP(B3418,'cc Lookup'!A:J,10,0)</f>
        <v>Planning and Business Development</v>
      </c>
      <c r="AI3418" t="str">
        <f>VLOOKUP(B3418,'cc Lookup'!A:E,5,0)</f>
        <v>Estates</v>
      </c>
      <c r="AJ3418" t="s">
        <v>6735</v>
      </c>
      <c r="AK3418" t="str">
        <f t="shared" si="106"/>
        <v>E35930 Estates &amp; Facilities</v>
      </c>
      <c r="AL3418" t="str">
        <f t="shared" si="107"/>
        <v>7310 Legal / Prof Fees</v>
      </c>
      <c r="AM3418" t="str">
        <f>VLOOKUP(W3418,Lookup!A:B,2,0)</f>
        <v>Legal</v>
      </c>
    </row>
    <row r="3419" spans="1:39" x14ac:dyDescent="0.25">
      <c r="A3419" t="s">
        <v>33</v>
      </c>
      <c r="B3419" s="1" t="s">
        <v>166</v>
      </c>
      <c r="C3419" s="1" t="s">
        <v>35</v>
      </c>
      <c r="D3419" s="1" t="s">
        <v>36</v>
      </c>
      <c r="E3419" s="1" t="s">
        <v>185</v>
      </c>
      <c r="F3419" s="1" t="s">
        <v>37</v>
      </c>
      <c r="G3419" t="s">
        <v>167</v>
      </c>
      <c r="H3419" t="s">
        <v>39</v>
      </c>
      <c r="I3419" t="s">
        <v>40</v>
      </c>
      <c r="J3419" t="s">
        <v>186</v>
      </c>
      <c r="K3419" t="s">
        <v>40</v>
      </c>
      <c r="L3419" s="4">
        <v>4181.16</v>
      </c>
      <c r="M3419" s="2">
        <v>43191</v>
      </c>
      <c r="N3419" t="s">
        <v>41</v>
      </c>
      <c r="O3419" t="s">
        <v>42</v>
      </c>
      <c r="P3419" t="s">
        <v>187</v>
      </c>
      <c r="Q3419" t="s">
        <v>188</v>
      </c>
      <c r="R3419" t="s">
        <v>45</v>
      </c>
      <c r="S3419" s="3">
        <v>43199</v>
      </c>
      <c r="T3419" t="s">
        <v>46</v>
      </c>
      <c r="U3419">
        <v>23</v>
      </c>
      <c r="V3419" t="s">
        <v>47</v>
      </c>
      <c r="W3419" t="s">
        <v>189</v>
      </c>
      <c r="X3419" t="s">
        <v>190</v>
      </c>
      <c r="Y3419" s="3">
        <v>43188</v>
      </c>
      <c r="Z3419">
        <v>165068560</v>
      </c>
      <c r="AB3419" t="s">
        <v>49</v>
      </c>
      <c r="AD3419" t="s">
        <v>191</v>
      </c>
      <c r="AE3419">
        <v>1</v>
      </c>
      <c r="AF3419">
        <v>4181</v>
      </c>
      <c r="AH3419" t="str">
        <f>VLOOKUP(B3419,'cc Lookup'!A:J,10,0)</f>
        <v>Planning and Business Development</v>
      </c>
      <c r="AI3419" t="str">
        <f>VLOOKUP(B3419,'cc Lookup'!A:E,5,0)</f>
        <v>Estates</v>
      </c>
      <c r="AJ3419" t="s">
        <v>6735</v>
      </c>
      <c r="AK3419" t="str">
        <f t="shared" si="106"/>
        <v>E35930 Estates &amp; Facilities</v>
      </c>
      <c r="AL3419" t="str">
        <f t="shared" si="107"/>
        <v>7310 Legal / Prof Fees</v>
      </c>
      <c r="AM3419" t="str">
        <f>VLOOKUP(W3419,Lookup!A:B,2,0)</f>
        <v>Other</v>
      </c>
    </row>
    <row r="3420" spans="1:39" x14ac:dyDescent="0.25">
      <c r="A3420" t="s">
        <v>33</v>
      </c>
      <c r="B3420" s="1" t="s">
        <v>166</v>
      </c>
      <c r="C3420" s="1" t="s">
        <v>35</v>
      </c>
      <c r="D3420" s="1" t="s">
        <v>36</v>
      </c>
      <c r="E3420" s="1" t="s">
        <v>36</v>
      </c>
      <c r="F3420" s="1" t="s">
        <v>37</v>
      </c>
      <c r="G3420" t="s">
        <v>167</v>
      </c>
      <c r="H3420" t="s">
        <v>39</v>
      </c>
      <c r="I3420" t="s">
        <v>40</v>
      </c>
      <c r="J3420" t="s">
        <v>40</v>
      </c>
      <c r="K3420" t="s">
        <v>40</v>
      </c>
      <c r="L3420" s="4">
        <v>9798.76</v>
      </c>
      <c r="M3420" s="2">
        <v>43221</v>
      </c>
      <c r="N3420" t="s">
        <v>41</v>
      </c>
      <c r="O3420" t="s">
        <v>42</v>
      </c>
      <c r="P3420" t="s">
        <v>326</v>
      </c>
      <c r="Q3420" t="s">
        <v>327</v>
      </c>
      <c r="R3420" t="s">
        <v>239</v>
      </c>
      <c r="S3420" s="3">
        <v>43229</v>
      </c>
      <c r="T3420" t="s">
        <v>46</v>
      </c>
      <c r="U3420">
        <v>45</v>
      </c>
      <c r="V3420" t="s">
        <v>47</v>
      </c>
      <c r="W3420" t="s">
        <v>178</v>
      </c>
      <c r="X3420">
        <v>938</v>
      </c>
      <c r="Y3420" s="3">
        <v>43220</v>
      </c>
      <c r="Z3420">
        <v>165069232</v>
      </c>
      <c r="AB3420" t="s">
        <v>49</v>
      </c>
      <c r="AD3420" t="s">
        <v>328</v>
      </c>
      <c r="AE3420">
        <v>1</v>
      </c>
      <c r="AF3420">
        <v>4899</v>
      </c>
      <c r="AH3420" t="str">
        <f>VLOOKUP(B3420,'cc Lookup'!A:J,10,0)</f>
        <v>Planning and Business Development</v>
      </c>
      <c r="AI3420" t="str">
        <f>VLOOKUP(B3420,'cc Lookup'!A:E,5,0)</f>
        <v>Estates</v>
      </c>
      <c r="AJ3420" t="s">
        <v>6735</v>
      </c>
      <c r="AK3420" t="str">
        <f t="shared" si="106"/>
        <v>E35930 Estates &amp; Facilities</v>
      </c>
      <c r="AL3420" t="str">
        <f t="shared" si="107"/>
        <v>7310 Legal / Prof Fees</v>
      </c>
      <c r="AM3420" t="str">
        <f>VLOOKUP(W3420,Lookup!A:B,2,0)</f>
        <v>Legal</v>
      </c>
    </row>
    <row r="3421" spans="1:39" x14ac:dyDescent="0.25">
      <c r="A3421" t="s">
        <v>33</v>
      </c>
      <c r="B3421" s="1" t="s">
        <v>166</v>
      </c>
      <c r="C3421" s="1" t="s">
        <v>35</v>
      </c>
      <c r="D3421" s="1" t="s">
        <v>36</v>
      </c>
      <c r="E3421" s="1" t="s">
        <v>36</v>
      </c>
      <c r="F3421" s="1" t="s">
        <v>37</v>
      </c>
      <c r="G3421" t="s">
        <v>167</v>
      </c>
      <c r="H3421" t="s">
        <v>39</v>
      </c>
      <c r="I3421" t="s">
        <v>40</v>
      </c>
      <c r="J3421" t="s">
        <v>40</v>
      </c>
      <c r="K3421" t="s">
        <v>40</v>
      </c>
      <c r="L3421" s="4">
        <v>-4899.38</v>
      </c>
      <c r="M3421" s="2">
        <v>43221</v>
      </c>
      <c r="N3421" t="s">
        <v>41</v>
      </c>
      <c r="O3421" t="s">
        <v>42</v>
      </c>
      <c r="P3421" t="s">
        <v>326</v>
      </c>
      <c r="Q3421" t="s">
        <v>327</v>
      </c>
      <c r="R3421" t="s">
        <v>239</v>
      </c>
      <c r="S3421" s="3">
        <v>43229</v>
      </c>
      <c r="T3421" t="s">
        <v>46</v>
      </c>
      <c r="U3421">
        <v>46</v>
      </c>
      <c r="V3421" t="s">
        <v>47</v>
      </c>
      <c r="W3421" t="s">
        <v>178</v>
      </c>
      <c r="X3421">
        <v>938</v>
      </c>
      <c r="Y3421" s="3">
        <v>43220</v>
      </c>
      <c r="Z3421">
        <v>165069232</v>
      </c>
      <c r="AB3421" t="s">
        <v>49</v>
      </c>
      <c r="AD3421" t="s">
        <v>328</v>
      </c>
      <c r="AE3421">
        <v>1</v>
      </c>
      <c r="AF3421">
        <v>-4899</v>
      </c>
      <c r="AH3421" t="str">
        <f>VLOOKUP(B3421,'cc Lookup'!A:J,10,0)</f>
        <v>Planning and Business Development</v>
      </c>
      <c r="AI3421" t="str">
        <f>VLOOKUP(B3421,'cc Lookup'!A:E,5,0)</f>
        <v>Estates</v>
      </c>
      <c r="AJ3421" t="s">
        <v>6735</v>
      </c>
      <c r="AK3421" t="str">
        <f t="shared" si="106"/>
        <v>E35930 Estates &amp; Facilities</v>
      </c>
      <c r="AL3421" t="str">
        <f t="shared" si="107"/>
        <v>7310 Legal / Prof Fees</v>
      </c>
      <c r="AM3421" t="str">
        <f>VLOOKUP(W3421,Lookup!A:B,2,0)</f>
        <v>Legal</v>
      </c>
    </row>
    <row r="3422" spans="1:39" x14ac:dyDescent="0.25">
      <c r="A3422" t="s">
        <v>33</v>
      </c>
      <c r="B3422" s="1" t="s">
        <v>166</v>
      </c>
      <c r="C3422" s="1" t="s">
        <v>35</v>
      </c>
      <c r="D3422" s="1" t="s">
        <v>36</v>
      </c>
      <c r="E3422" s="1" t="s">
        <v>36</v>
      </c>
      <c r="F3422" s="1" t="s">
        <v>37</v>
      </c>
      <c r="G3422" t="s">
        <v>167</v>
      </c>
      <c r="H3422" t="s">
        <v>39</v>
      </c>
      <c r="I3422" t="s">
        <v>40</v>
      </c>
      <c r="J3422" t="s">
        <v>40</v>
      </c>
      <c r="K3422" t="s">
        <v>40</v>
      </c>
      <c r="L3422" s="4">
        <v>-566.09</v>
      </c>
      <c r="M3422" s="2">
        <v>43221</v>
      </c>
      <c r="N3422" t="s">
        <v>103</v>
      </c>
      <c r="O3422" t="s">
        <v>104</v>
      </c>
      <c r="P3422" t="s">
        <v>115</v>
      </c>
      <c r="Q3422" t="s">
        <v>278</v>
      </c>
      <c r="R3422" t="s">
        <v>279</v>
      </c>
      <c r="S3422" s="3">
        <v>43220</v>
      </c>
      <c r="T3422" t="s">
        <v>46</v>
      </c>
      <c r="U3422">
        <v>3915</v>
      </c>
      <c r="V3422" t="s">
        <v>182</v>
      </c>
      <c r="W3422" t="s">
        <v>183</v>
      </c>
      <c r="X3422">
        <v>165058929</v>
      </c>
      <c r="Y3422" s="3">
        <v>42772</v>
      </c>
      <c r="AC3422" t="s">
        <v>184</v>
      </c>
      <c r="AH3422" t="str">
        <f>VLOOKUP(B3422,'cc Lookup'!A:J,10,0)</f>
        <v>Planning and Business Development</v>
      </c>
      <c r="AI3422" t="str">
        <f>VLOOKUP(B3422,'cc Lookup'!A:E,5,0)</f>
        <v>Estates</v>
      </c>
      <c r="AJ3422" t="s">
        <v>6735</v>
      </c>
      <c r="AK3422" t="str">
        <f t="shared" si="106"/>
        <v>E35930 Estates &amp; Facilities</v>
      </c>
      <c r="AL3422" t="str">
        <f t="shared" si="107"/>
        <v>7310 Legal / Prof Fees</v>
      </c>
      <c r="AM3422" t="str">
        <f>VLOOKUP(W3422,Lookup!A:B,2,0)</f>
        <v>Other</v>
      </c>
    </row>
    <row r="3423" spans="1:39" x14ac:dyDescent="0.25">
      <c r="A3423" t="s">
        <v>33</v>
      </c>
      <c r="B3423" s="1" t="s">
        <v>166</v>
      </c>
      <c r="C3423" s="1" t="s">
        <v>35</v>
      </c>
      <c r="D3423" s="1" t="s">
        <v>36</v>
      </c>
      <c r="E3423" s="1" t="s">
        <v>36</v>
      </c>
      <c r="F3423" s="1" t="s">
        <v>37</v>
      </c>
      <c r="G3423" t="s">
        <v>167</v>
      </c>
      <c r="H3423" t="s">
        <v>39</v>
      </c>
      <c r="I3423" t="s">
        <v>40</v>
      </c>
      <c r="J3423" t="s">
        <v>40</v>
      </c>
      <c r="K3423" t="s">
        <v>40</v>
      </c>
      <c r="L3423" s="4">
        <v>-4680</v>
      </c>
      <c r="M3423" s="2">
        <v>43221</v>
      </c>
      <c r="N3423" t="s">
        <v>103</v>
      </c>
      <c r="O3423" t="s">
        <v>104</v>
      </c>
      <c r="P3423" t="s">
        <v>115</v>
      </c>
      <c r="Q3423" t="s">
        <v>278</v>
      </c>
      <c r="R3423" t="s">
        <v>279</v>
      </c>
      <c r="S3423" s="3">
        <v>43220</v>
      </c>
      <c r="T3423" t="s">
        <v>46</v>
      </c>
      <c r="U3423">
        <v>3916</v>
      </c>
      <c r="V3423" t="s">
        <v>180</v>
      </c>
      <c r="W3423" t="s">
        <v>178</v>
      </c>
      <c r="X3423">
        <v>165067999</v>
      </c>
      <c r="Y3423" s="3">
        <v>43166</v>
      </c>
      <c r="AC3423" t="s">
        <v>181</v>
      </c>
      <c r="AH3423" t="str">
        <f>VLOOKUP(B3423,'cc Lookup'!A:J,10,0)</f>
        <v>Planning and Business Development</v>
      </c>
      <c r="AI3423" t="str">
        <f>VLOOKUP(B3423,'cc Lookup'!A:E,5,0)</f>
        <v>Estates</v>
      </c>
      <c r="AJ3423" t="s">
        <v>6735</v>
      </c>
      <c r="AK3423" t="str">
        <f t="shared" si="106"/>
        <v>E35930 Estates &amp; Facilities</v>
      </c>
      <c r="AL3423" t="str">
        <f t="shared" si="107"/>
        <v>7310 Legal / Prof Fees</v>
      </c>
      <c r="AM3423" t="str">
        <f>VLOOKUP(W3423,Lookup!A:B,2,0)</f>
        <v>Legal</v>
      </c>
    </row>
    <row r="3424" spans="1:39" x14ac:dyDescent="0.25">
      <c r="A3424" t="s">
        <v>33</v>
      </c>
      <c r="B3424" s="1" t="s">
        <v>166</v>
      </c>
      <c r="C3424" s="1" t="s">
        <v>35</v>
      </c>
      <c r="D3424" s="1" t="s">
        <v>36</v>
      </c>
      <c r="E3424" s="1" t="s">
        <v>36</v>
      </c>
      <c r="F3424" s="1" t="s">
        <v>37</v>
      </c>
      <c r="G3424" t="s">
        <v>167</v>
      </c>
      <c r="H3424" t="s">
        <v>39</v>
      </c>
      <c r="I3424" t="s">
        <v>40</v>
      </c>
      <c r="J3424" t="s">
        <v>40</v>
      </c>
      <c r="K3424" t="s">
        <v>40</v>
      </c>
      <c r="L3424" s="4">
        <v>4680</v>
      </c>
      <c r="M3424" s="2">
        <v>43221</v>
      </c>
      <c r="N3424" t="s">
        <v>103</v>
      </c>
      <c r="O3424" t="s">
        <v>104</v>
      </c>
      <c r="P3424" t="s">
        <v>280</v>
      </c>
      <c r="Q3424" t="s">
        <v>281</v>
      </c>
      <c r="R3424" t="s">
        <v>282</v>
      </c>
      <c r="S3424" s="3">
        <v>43251</v>
      </c>
      <c r="T3424" t="s">
        <v>46</v>
      </c>
      <c r="U3424">
        <v>3723</v>
      </c>
      <c r="V3424" t="s">
        <v>180</v>
      </c>
      <c r="W3424" t="s">
        <v>178</v>
      </c>
      <c r="X3424">
        <v>165067999</v>
      </c>
      <c r="Y3424" s="3">
        <v>43166</v>
      </c>
      <c r="AC3424" t="s">
        <v>181</v>
      </c>
      <c r="AH3424" t="str">
        <f>VLOOKUP(B3424,'cc Lookup'!A:J,10,0)</f>
        <v>Planning and Business Development</v>
      </c>
      <c r="AI3424" t="str">
        <f>VLOOKUP(B3424,'cc Lookup'!A:E,5,0)</f>
        <v>Estates</v>
      </c>
      <c r="AJ3424" t="s">
        <v>6735</v>
      </c>
      <c r="AK3424" t="str">
        <f t="shared" si="106"/>
        <v>E35930 Estates &amp; Facilities</v>
      </c>
      <c r="AL3424" t="str">
        <f t="shared" si="107"/>
        <v>7310 Legal / Prof Fees</v>
      </c>
      <c r="AM3424" t="str">
        <f>VLOOKUP(W3424,Lookup!A:B,2,0)</f>
        <v>Legal</v>
      </c>
    </row>
    <row r="3425" spans="1:39" x14ac:dyDescent="0.25">
      <c r="A3425" t="s">
        <v>33</v>
      </c>
      <c r="B3425" s="1" t="s">
        <v>166</v>
      </c>
      <c r="C3425" s="1" t="s">
        <v>35</v>
      </c>
      <c r="D3425" s="1" t="s">
        <v>36</v>
      </c>
      <c r="E3425" s="1" t="s">
        <v>36</v>
      </c>
      <c r="F3425" s="1" t="s">
        <v>37</v>
      </c>
      <c r="G3425" t="s">
        <v>167</v>
      </c>
      <c r="H3425" t="s">
        <v>39</v>
      </c>
      <c r="I3425" t="s">
        <v>40</v>
      </c>
      <c r="J3425" t="s">
        <v>40</v>
      </c>
      <c r="K3425" t="s">
        <v>40</v>
      </c>
      <c r="L3425" s="4">
        <v>39</v>
      </c>
      <c r="M3425" s="2">
        <v>43221</v>
      </c>
      <c r="N3425" t="s">
        <v>103</v>
      </c>
      <c r="O3425" t="s">
        <v>104</v>
      </c>
      <c r="P3425" t="s">
        <v>280</v>
      </c>
      <c r="Q3425" t="s">
        <v>281</v>
      </c>
      <c r="R3425" t="s">
        <v>282</v>
      </c>
      <c r="S3425" s="3">
        <v>43251</v>
      </c>
      <c r="T3425" t="s">
        <v>46</v>
      </c>
      <c r="U3425">
        <v>3724</v>
      </c>
      <c r="V3425" t="s">
        <v>329</v>
      </c>
      <c r="W3425" t="s">
        <v>330</v>
      </c>
      <c r="X3425">
        <v>165061487</v>
      </c>
      <c r="Y3425" s="3">
        <v>42824</v>
      </c>
      <c r="AC3425" t="s">
        <v>331</v>
      </c>
      <c r="AH3425" t="str">
        <f>VLOOKUP(B3425,'cc Lookup'!A:J,10,0)</f>
        <v>Planning and Business Development</v>
      </c>
      <c r="AI3425" t="str">
        <f>VLOOKUP(B3425,'cc Lookup'!A:E,5,0)</f>
        <v>Estates</v>
      </c>
      <c r="AJ3425" t="s">
        <v>6735</v>
      </c>
      <c r="AK3425" t="str">
        <f t="shared" si="106"/>
        <v>E35930 Estates &amp; Facilities</v>
      </c>
      <c r="AL3425" t="str">
        <f t="shared" si="107"/>
        <v>7310 Legal / Prof Fees</v>
      </c>
      <c r="AM3425" t="str">
        <f>VLOOKUP(W3425,Lookup!A:B,2,0)</f>
        <v>Other</v>
      </c>
    </row>
    <row r="3426" spans="1:39" x14ac:dyDescent="0.25">
      <c r="A3426" t="s">
        <v>33</v>
      </c>
      <c r="B3426" s="1" t="s">
        <v>166</v>
      </c>
      <c r="C3426" s="1" t="s">
        <v>35</v>
      </c>
      <c r="D3426" s="1" t="s">
        <v>36</v>
      </c>
      <c r="E3426" s="1" t="s">
        <v>36</v>
      </c>
      <c r="F3426" s="1" t="s">
        <v>37</v>
      </c>
      <c r="G3426" t="s">
        <v>167</v>
      </c>
      <c r="H3426" t="s">
        <v>39</v>
      </c>
      <c r="I3426" t="s">
        <v>40</v>
      </c>
      <c r="J3426" t="s">
        <v>40</v>
      </c>
      <c r="K3426" t="s">
        <v>40</v>
      </c>
      <c r="L3426" s="4">
        <v>566.09</v>
      </c>
      <c r="M3426" s="2">
        <v>43221</v>
      </c>
      <c r="N3426" t="s">
        <v>103</v>
      </c>
      <c r="O3426" t="s">
        <v>104</v>
      </c>
      <c r="P3426" t="s">
        <v>280</v>
      </c>
      <c r="Q3426" t="s">
        <v>281</v>
      </c>
      <c r="R3426" t="s">
        <v>282</v>
      </c>
      <c r="S3426" s="3">
        <v>43251</v>
      </c>
      <c r="T3426" t="s">
        <v>46</v>
      </c>
      <c r="U3426">
        <v>3725</v>
      </c>
      <c r="V3426" t="s">
        <v>182</v>
      </c>
      <c r="W3426" t="s">
        <v>183</v>
      </c>
      <c r="X3426">
        <v>165058929</v>
      </c>
      <c r="Y3426" s="3">
        <v>42772</v>
      </c>
      <c r="AC3426" t="s">
        <v>184</v>
      </c>
      <c r="AH3426" t="str">
        <f>VLOOKUP(B3426,'cc Lookup'!A:J,10,0)</f>
        <v>Planning and Business Development</v>
      </c>
      <c r="AI3426" t="str">
        <f>VLOOKUP(B3426,'cc Lookup'!A:E,5,0)</f>
        <v>Estates</v>
      </c>
      <c r="AJ3426" t="s">
        <v>6735</v>
      </c>
      <c r="AK3426" t="str">
        <f t="shared" si="106"/>
        <v>E35930 Estates &amp; Facilities</v>
      </c>
      <c r="AL3426" t="str">
        <f t="shared" si="107"/>
        <v>7310 Legal / Prof Fees</v>
      </c>
      <c r="AM3426" t="str">
        <f>VLOOKUP(W3426,Lookup!A:B,2,0)</f>
        <v>Other</v>
      </c>
    </row>
    <row r="3427" spans="1:39" x14ac:dyDescent="0.25">
      <c r="A3427" t="s">
        <v>33</v>
      </c>
      <c r="B3427" s="1" t="s">
        <v>166</v>
      </c>
      <c r="C3427" s="1" t="s">
        <v>35</v>
      </c>
      <c r="D3427" s="1" t="s">
        <v>36</v>
      </c>
      <c r="E3427" s="1" t="s">
        <v>36</v>
      </c>
      <c r="F3427" s="1" t="s">
        <v>37</v>
      </c>
      <c r="G3427" t="s">
        <v>167</v>
      </c>
      <c r="H3427" t="s">
        <v>39</v>
      </c>
      <c r="I3427" t="s">
        <v>40</v>
      </c>
      <c r="J3427" t="s">
        <v>40</v>
      </c>
      <c r="K3427" t="s">
        <v>40</v>
      </c>
      <c r="L3427" s="4">
        <v>44</v>
      </c>
      <c r="M3427" s="2">
        <v>43252</v>
      </c>
      <c r="N3427" t="s">
        <v>311</v>
      </c>
      <c r="O3427" t="s">
        <v>56</v>
      </c>
      <c r="P3427" t="s">
        <v>443</v>
      </c>
      <c r="Q3427" t="s">
        <v>444</v>
      </c>
      <c r="R3427" t="s">
        <v>445</v>
      </c>
      <c r="S3427" s="3">
        <v>43279</v>
      </c>
      <c r="T3427" t="s">
        <v>315</v>
      </c>
      <c r="U3427">
        <v>73</v>
      </c>
      <c r="V3427" t="s">
        <v>450</v>
      </c>
      <c r="W3427" t="s">
        <v>445</v>
      </c>
      <c r="Y3427" s="3">
        <v>43271</v>
      </c>
      <c r="AA3427" t="s">
        <v>451</v>
      </c>
      <c r="AD3427" t="s">
        <v>342</v>
      </c>
      <c r="AH3427" t="str">
        <f>VLOOKUP(B3427,'cc Lookup'!A:J,10,0)</f>
        <v>Planning and Business Development</v>
      </c>
      <c r="AI3427" t="str">
        <f>VLOOKUP(B3427,'cc Lookup'!A:E,5,0)</f>
        <v>Estates</v>
      </c>
      <c r="AJ3427" t="s">
        <v>6735</v>
      </c>
      <c r="AK3427" t="str">
        <f t="shared" si="106"/>
        <v>E35930 Estates &amp; Facilities</v>
      </c>
      <c r="AL3427" t="str">
        <f t="shared" si="107"/>
        <v>7310 Legal / Prof Fees</v>
      </c>
      <c r="AM3427" t="str">
        <f>VLOOKUP(W3427,Lookup!A:B,2,0)</f>
        <v>Other</v>
      </c>
    </row>
    <row r="3428" spans="1:39" x14ac:dyDescent="0.25">
      <c r="A3428" t="s">
        <v>33</v>
      </c>
      <c r="B3428" s="1" t="s">
        <v>166</v>
      </c>
      <c r="C3428" s="1" t="s">
        <v>35</v>
      </c>
      <c r="D3428" s="1" t="s">
        <v>36</v>
      </c>
      <c r="E3428" s="1" t="s">
        <v>36</v>
      </c>
      <c r="F3428" s="1" t="s">
        <v>37</v>
      </c>
      <c r="G3428" t="s">
        <v>167</v>
      </c>
      <c r="H3428" t="s">
        <v>39</v>
      </c>
      <c r="I3428" t="s">
        <v>40</v>
      </c>
      <c r="J3428" t="s">
        <v>40</v>
      </c>
      <c r="K3428" t="s">
        <v>40</v>
      </c>
      <c r="L3428" s="4">
        <v>56</v>
      </c>
      <c r="M3428" s="2">
        <v>43252</v>
      </c>
      <c r="N3428" t="s">
        <v>311</v>
      </c>
      <c r="O3428" t="s">
        <v>56</v>
      </c>
      <c r="P3428" t="s">
        <v>443</v>
      </c>
      <c r="Q3428" t="s">
        <v>452</v>
      </c>
      <c r="R3428" t="s">
        <v>453</v>
      </c>
      <c r="S3428" s="3">
        <v>43271</v>
      </c>
      <c r="T3428" t="s">
        <v>315</v>
      </c>
      <c r="U3428">
        <v>1</v>
      </c>
      <c r="V3428" t="s">
        <v>454</v>
      </c>
      <c r="W3428" t="s">
        <v>453</v>
      </c>
      <c r="Y3428" s="3">
        <v>43271</v>
      </c>
      <c r="AA3428" t="s">
        <v>455</v>
      </c>
      <c r="AD3428" t="s">
        <v>196</v>
      </c>
      <c r="AH3428" t="str">
        <f>VLOOKUP(B3428,'cc Lookup'!A:J,10,0)</f>
        <v>Planning and Business Development</v>
      </c>
      <c r="AI3428" t="str">
        <f>VLOOKUP(B3428,'cc Lookup'!A:E,5,0)</f>
        <v>Estates</v>
      </c>
      <c r="AJ3428" t="s">
        <v>6735</v>
      </c>
      <c r="AK3428" t="str">
        <f t="shared" si="106"/>
        <v>E35930 Estates &amp; Facilities</v>
      </c>
      <c r="AL3428" t="str">
        <f t="shared" si="107"/>
        <v>7310 Legal / Prof Fees</v>
      </c>
      <c r="AM3428" t="str">
        <f>VLOOKUP(W3428,Lookup!A:B,2,0)</f>
        <v>Other</v>
      </c>
    </row>
    <row r="3429" spans="1:39" x14ac:dyDescent="0.25">
      <c r="A3429" t="s">
        <v>33</v>
      </c>
      <c r="B3429" s="1" t="s">
        <v>166</v>
      </c>
      <c r="C3429" s="1" t="s">
        <v>35</v>
      </c>
      <c r="D3429" s="1" t="s">
        <v>36</v>
      </c>
      <c r="E3429" s="1" t="s">
        <v>36</v>
      </c>
      <c r="F3429" s="1" t="s">
        <v>37</v>
      </c>
      <c r="G3429" t="s">
        <v>167</v>
      </c>
      <c r="H3429" t="s">
        <v>39</v>
      </c>
      <c r="I3429" t="s">
        <v>40</v>
      </c>
      <c r="J3429" t="s">
        <v>40</v>
      </c>
      <c r="K3429" t="s">
        <v>40</v>
      </c>
      <c r="L3429" s="4">
        <v>70</v>
      </c>
      <c r="M3429" s="2">
        <v>43252</v>
      </c>
      <c r="N3429" t="s">
        <v>311</v>
      </c>
      <c r="O3429" t="s">
        <v>56</v>
      </c>
      <c r="P3429" t="s">
        <v>443</v>
      </c>
      <c r="Q3429" t="s">
        <v>452</v>
      </c>
      <c r="R3429" t="s">
        <v>453</v>
      </c>
      <c r="S3429" s="3">
        <v>43271</v>
      </c>
      <c r="T3429" t="s">
        <v>315</v>
      </c>
      <c r="U3429">
        <v>2</v>
      </c>
      <c r="V3429" t="s">
        <v>456</v>
      </c>
      <c r="W3429" t="s">
        <v>453</v>
      </c>
      <c r="Y3429" s="3">
        <v>43271</v>
      </c>
      <c r="AA3429" t="s">
        <v>455</v>
      </c>
      <c r="AD3429" t="s">
        <v>335</v>
      </c>
      <c r="AH3429" t="str">
        <f>VLOOKUP(B3429,'cc Lookup'!A:J,10,0)</f>
        <v>Planning and Business Development</v>
      </c>
      <c r="AI3429" t="str">
        <f>VLOOKUP(B3429,'cc Lookup'!A:E,5,0)</f>
        <v>Estates</v>
      </c>
      <c r="AJ3429" t="s">
        <v>6735</v>
      </c>
      <c r="AK3429" t="str">
        <f t="shared" si="106"/>
        <v>E35930 Estates &amp; Facilities</v>
      </c>
      <c r="AL3429" t="str">
        <f t="shared" si="107"/>
        <v>7310 Legal / Prof Fees</v>
      </c>
      <c r="AM3429" t="str">
        <f>VLOOKUP(W3429,Lookup!A:B,2,0)</f>
        <v>Other</v>
      </c>
    </row>
    <row r="3430" spans="1:39" x14ac:dyDescent="0.25">
      <c r="A3430" t="s">
        <v>33</v>
      </c>
      <c r="B3430" s="1" t="s">
        <v>166</v>
      </c>
      <c r="C3430" s="1" t="s">
        <v>35</v>
      </c>
      <c r="D3430" s="1" t="s">
        <v>36</v>
      </c>
      <c r="E3430" s="1" t="s">
        <v>36</v>
      </c>
      <c r="F3430" s="1" t="s">
        <v>37</v>
      </c>
      <c r="G3430" t="s">
        <v>167</v>
      </c>
      <c r="H3430" t="s">
        <v>39</v>
      </c>
      <c r="I3430" t="s">
        <v>40</v>
      </c>
      <c r="J3430" t="s">
        <v>40</v>
      </c>
      <c r="K3430" t="s">
        <v>40</v>
      </c>
      <c r="L3430" s="4">
        <v>-300</v>
      </c>
      <c r="M3430" s="2">
        <v>43252</v>
      </c>
      <c r="N3430" t="s">
        <v>311</v>
      </c>
      <c r="O3430" t="s">
        <v>56</v>
      </c>
      <c r="P3430" t="s">
        <v>443</v>
      </c>
      <c r="Q3430" t="s">
        <v>452</v>
      </c>
      <c r="R3430" t="s">
        <v>453</v>
      </c>
      <c r="S3430" s="3">
        <v>43271</v>
      </c>
      <c r="T3430" t="s">
        <v>315</v>
      </c>
      <c r="U3430">
        <v>3</v>
      </c>
      <c r="V3430" t="s">
        <v>457</v>
      </c>
      <c r="W3430" t="s">
        <v>453</v>
      </c>
      <c r="Y3430" s="3">
        <v>43271</v>
      </c>
      <c r="AA3430" t="s">
        <v>457</v>
      </c>
      <c r="AH3430" t="str">
        <f>VLOOKUP(B3430,'cc Lookup'!A:J,10,0)</f>
        <v>Planning and Business Development</v>
      </c>
      <c r="AI3430" t="str">
        <f>VLOOKUP(B3430,'cc Lookup'!A:E,5,0)</f>
        <v>Estates</v>
      </c>
      <c r="AJ3430" t="s">
        <v>6735</v>
      </c>
      <c r="AK3430" t="str">
        <f t="shared" si="106"/>
        <v>E35930 Estates &amp; Facilities</v>
      </c>
      <c r="AL3430" t="str">
        <f t="shared" si="107"/>
        <v>7310 Legal / Prof Fees</v>
      </c>
      <c r="AM3430" t="str">
        <f>VLOOKUP(W3430,Lookup!A:B,2,0)</f>
        <v>Other</v>
      </c>
    </row>
    <row r="3431" spans="1:39" x14ac:dyDescent="0.25">
      <c r="A3431" t="s">
        <v>33</v>
      </c>
      <c r="B3431" s="1" t="s">
        <v>166</v>
      </c>
      <c r="C3431" s="1" t="s">
        <v>35</v>
      </c>
      <c r="D3431" s="1" t="s">
        <v>36</v>
      </c>
      <c r="E3431" s="1" t="s">
        <v>36</v>
      </c>
      <c r="F3431" s="1" t="s">
        <v>37</v>
      </c>
      <c r="G3431" t="s">
        <v>167</v>
      </c>
      <c r="H3431" t="s">
        <v>39</v>
      </c>
      <c r="I3431" t="s">
        <v>40</v>
      </c>
      <c r="J3431" t="s">
        <v>40</v>
      </c>
      <c r="K3431" t="s">
        <v>40</v>
      </c>
      <c r="L3431" s="4">
        <v>979.87</v>
      </c>
      <c r="M3431" s="2">
        <v>43252</v>
      </c>
      <c r="N3431" t="s">
        <v>311</v>
      </c>
      <c r="O3431" t="s">
        <v>56</v>
      </c>
      <c r="P3431" t="s">
        <v>458</v>
      </c>
      <c r="Q3431" t="s">
        <v>459</v>
      </c>
      <c r="R3431" t="s">
        <v>460</v>
      </c>
      <c r="S3431" s="3">
        <v>43286</v>
      </c>
      <c r="T3431" t="s">
        <v>461</v>
      </c>
      <c r="U3431">
        <v>1126</v>
      </c>
      <c r="V3431" t="s">
        <v>462</v>
      </c>
      <c r="W3431" t="s">
        <v>460</v>
      </c>
      <c r="Y3431" s="3">
        <v>43286</v>
      </c>
      <c r="AA3431" t="s">
        <v>463</v>
      </c>
      <c r="AD3431" t="s">
        <v>328</v>
      </c>
      <c r="AH3431" t="str">
        <f>VLOOKUP(B3431,'cc Lookup'!A:J,10,0)</f>
        <v>Planning and Business Development</v>
      </c>
      <c r="AI3431" t="str">
        <f>VLOOKUP(B3431,'cc Lookup'!A:E,5,0)</f>
        <v>Estates</v>
      </c>
      <c r="AJ3431" t="s">
        <v>6735</v>
      </c>
      <c r="AK3431" t="str">
        <f t="shared" si="106"/>
        <v>E35930 Estates &amp; Facilities</v>
      </c>
      <c r="AL3431" t="str">
        <f t="shared" si="107"/>
        <v>7310 Legal / Prof Fees</v>
      </c>
      <c r="AM3431" t="str">
        <f>VLOOKUP(W3431,Lookup!A:B,2,0)</f>
        <v>Other</v>
      </c>
    </row>
    <row r="3432" spans="1:39" x14ac:dyDescent="0.25">
      <c r="A3432" t="s">
        <v>33</v>
      </c>
      <c r="B3432" s="1" t="s">
        <v>166</v>
      </c>
      <c r="C3432" s="1" t="s">
        <v>35</v>
      </c>
      <c r="D3432" s="1" t="s">
        <v>36</v>
      </c>
      <c r="E3432" s="1" t="s">
        <v>36</v>
      </c>
      <c r="F3432" s="1" t="s">
        <v>37</v>
      </c>
      <c r="G3432" t="s">
        <v>167</v>
      </c>
      <c r="H3432" t="s">
        <v>39</v>
      </c>
      <c r="I3432" t="s">
        <v>40</v>
      </c>
      <c r="J3432" t="s">
        <v>40</v>
      </c>
      <c r="K3432" t="s">
        <v>40</v>
      </c>
      <c r="L3432" s="4">
        <v>4923.75</v>
      </c>
      <c r="M3432" s="2">
        <v>43252</v>
      </c>
      <c r="N3432" t="s">
        <v>41</v>
      </c>
      <c r="O3432" t="s">
        <v>42</v>
      </c>
      <c r="P3432" t="s">
        <v>464</v>
      </c>
      <c r="Q3432" t="s">
        <v>465</v>
      </c>
      <c r="R3432" t="s">
        <v>358</v>
      </c>
      <c r="S3432" s="3">
        <v>43252</v>
      </c>
      <c r="T3432" t="s">
        <v>46</v>
      </c>
      <c r="U3432">
        <v>30</v>
      </c>
      <c r="V3432" t="s">
        <v>47</v>
      </c>
      <c r="W3432" t="s">
        <v>178</v>
      </c>
      <c r="X3432">
        <v>939</v>
      </c>
      <c r="Y3432" s="3">
        <v>43251</v>
      </c>
      <c r="Z3432">
        <v>165069232</v>
      </c>
      <c r="AB3432" t="s">
        <v>49</v>
      </c>
      <c r="AD3432" t="s">
        <v>466</v>
      </c>
      <c r="AE3432">
        <v>1</v>
      </c>
      <c r="AF3432">
        <v>4924</v>
      </c>
      <c r="AH3432" t="str">
        <f>VLOOKUP(B3432,'cc Lookup'!A:J,10,0)</f>
        <v>Planning and Business Development</v>
      </c>
      <c r="AI3432" t="str">
        <f>VLOOKUP(B3432,'cc Lookup'!A:E,5,0)</f>
        <v>Estates</v>
      </c>
      <c r="AJ3432" t="s">
        <v>6735</v>
      </c>
      <c r="AK3432" t="str">
        <f t="shared" si="106"/>
        <v>E35930 Estates &amp; Facilities</v>
      </c>
      <c r="AL3432" t="str">
        <f t="shared" si="107"/>
        <v>7310 Legal / Prof Fees</v>
      </c>
      <c r="AM3432" t="str">
        <f>VLOOKUP(W3432,Lookup!A:B,2,0)</f>
        <v>Legal</v>
      </c>
    </row>
    <row r="3433" spans="1:39" x14ac:dyDescent="0.25">
      <c r="A3433" t="s">
        <v>33</v>
      </c>
      <c r="B3433" s="1" t="s">
        <v>166</v>
      </c>
      <c r="C3433" s="1" t="s">
        <v>35</v>
      </c>
      <c r="D3433" s="1" t="s">
        <v>36</v>
      </c>
      <c r="E3433" s="1" t="s">
        <v>36</v>
      </c>
      <c r="F3433" s="1" t="s">
        <v>37</v>
      </c>
      <c r="G3433" t="s">
        <v>167</v>
      </c>
      <c r="H3433" t="s">
        <v>39</v>
      </c>
      <c r="I3433" t="s">
        <v>40</v>
      </c>
      <c r="J3433" t="s">
        <v>40</v>
      </c>
      <c r="K3433" t="s">
        <v>40</v>
      </c>
      <c r="L3433" s="4">
        <v>9847.5</v>
      </c>
      <c r="M3433" s="2">
        <v>43252</v>
      </c>
      <c r="N3433" t="s">
        <v>41</v>
      </c>
      <c r="O3433" t="s">
        <v>42</v>
      </c>
      <c r="P3433" t="s">
        <v>467</v>
      </c>
      <c r="Q3433" t="s">
        <v>468</v>
      </c>
      <c r="R3433" t="s">
        <v>358</v>
      </c>
      <c r="S3433" s="3">
        <v>43257</v>
      </c>
      <c r="T3433" t="s">
        <v>46</v>
      </c>
      <c r="U3433">
        <v>26</v>
      </c>
      <c r="V3433" t="s">
        <v>47</v>
      </c>
      <c r="W3433" t="s">
        <v>178</v>
      </c>
      <c r="X3433">
        <v>939</v>
      </c>
      <c r="Y3433" s="3">
        <v>43251</v>
      </c>
      <c r="Z3433">
        <v>165069232</v>
      </c>
      <c r="AB3433" t="s">
        <v>49</v>
      </c>
      <c r="AD3433" t="s">
        <v>466</v>
      </c>
      <c r="AE3433">
        <v>1</v>
      </c>
      <c r="AF3433">
        <v>4924</v>
      </c>
      <c r="AH3433" t="str">
        <f>VLOOKUP(B3433,'cc Lookup'!A:J,10,0)</f>
        <v>Planning and Business Development</v>
      </c>
      <c r="AI3433" t="str">
        <f>VLOOKUP(B3433,'cc Lookup'!A:E,5,0)</f>
        <v>Estates</v>
      </c>
      <c r="AJ3433" t="s">
        <v>6735</v>
      </c>
      <c r="AK3433" t="str">
        <f t="shared" si="106"/>
        <v>E35930 Estates &amp; Facilities</v>
      </c>
      <c r="AL3433" t="str">
        <f t="shared" si="107"/>
        <v>7310 Legal / Prof Fees</v>
      </c>
      <c r="AM3433" t="str">
        <f>VLOOKUP(W3433,Lookup!A:B,2,0)</f>
        <v>Legal</v>
      </c>
    </row>
    <row r="3434" spans="1:39" x14ac:dyDescent="0.25">
      <c r="A3434" t="s">
        <v>33</v>
      </c>
      <c r="B3434" s="1" t="s">
        <v>166</v>
      </c>
      <c r="C3434" s="1" t="s">
        <v>35</v>
      </c>
      <c r="D3434" s="1" t="s">
        <v>36</v>
      </c>
      <c r="E3434" s="1" t="s">
        <v>36</v>
      </c>
      <c r="F3434" s="1" t="s">
        <v>37</v>
      </c>
      <c r="G3434" t="s">
        <v>167</v>
      </c>
      <c r="H3434" t="s">
        <v>39</v>
      </c>
      <c r="I3434" t="s">
        <v>40</v>
      </c>
      <c r="J3434" t="s">
        <v>40</v>
      </c>
      <c r="K3434" t="s">
        <v>40</v>
      </c>
      <c r="L3434" s="4">
        <v>984.75</v>
      </c>
      <c r="M3434" s="2">
        <v>43252</v>
      </c>
      <c r="N3434" t="s">
        <v>41</v>
      </c>
      <c r="O3434" t="s">
        <v>42</v>
      </c>
      <c r="P3434" t="s">
        <v>467</v>
      </c>
      <c r="Q3434" t="s">
        <v>468</v>
      </c>
      <c r="R3434" t="s">
        <v>358</v>
      </c>
      <c r="S3434" s="3">
        <v>43257</v>
      </c>
      <c r="T3434" t="s">
        <v>46</v>
      </c>
      <c r="U3434">
        <v>26</v>
      </c>
      <c r="V3434" t="s">
        <v>47</v>
      </c>
      <c r="W3434" t="s">
        <v>178</v>
      </c>
      <c r="X3434">
        <v>939</v>
      </c>
      <c r="Y3434" s="3">
        <v>43251</v>
      </c>
      <c r="Z3434">
        <v>165069232</v>
      </c>
      <c r="AB3434" t="s">
        <v>49</v>
      </c>
      <c r="AD3434" t="s">
        <v>466</v>
      </c>
      <c r="AH3434" t="str">
        <f>VLOOKUP(B3434,'cc Lookup'!A:J,10,0)</f>
        <v>Planning and Business Development</v>
      </c>
      <c r="AI3434" t="str">
        <f>VLOOKUP(B3434,'cc Lookup'!A:E,5,0)</f>
        <v>Estates</v>
      </c>
      <c r="AJ3434" t="s">
        <v>6735</v>
      </c>
      <c r="AK3434" t="str">
        <f t="shared" si="106"/>
        <v>E35930 Estates &amp; Facilities</v>
      </c>
      <c r="AL3434" t="str">
        <f t="shared" si="107"/>
        <v>7310 Legal / Prof Fees</v>
      </c>
      <c r="AM3434" t="str">
        <f>VLOOKUP(W3434,Lookup!A:B,2,0)</f>
        <v>Legal</v>
      </c>
    </row>
    <row r="3435" spans="1:39" x14ac:dyDescent="0.25">
      <c r="A3435" t="s">
        <v>33</v>
      </c>
      <c r="B3435" s="1" t="s">
        <v>166</v>
      </c>
      <c r="C3435" s="1" t="s">
        <v>35</v>
      </c>
      <c r="D3435" s="1" t="s">
        <v>36</v>
      </c>
      <c r="E3435" s="1" t="s">
        <v>36</v>
      </c>
      <c r="F3435" s="1" t="s">
        <v>37</v>
      </c>
      <c r="G3435" t="s">
        <v>167</v>
      </c>
      <c r="H3435" t="s">
        <v>39</v>
      </c>
      <c r="I3435" t="s">
        <v>40</v>
      </c>
      <c r="J3435" t="s">
        <v>40</v>
      </c>
      <c r="K3435" t="s">
        <v>40</v>
      </c>
      <c r="L3435" s="4">
        <v>-9847.5</v>
      </c>
      <c r="M3435" s="2">
        <v>43252</v>
      </c>
      <c r="N3435" t="s">
        <v>41</v>
      </c>
      <c r="O3435" t="s">
        <v>42</v>
      </c>
      <c r="P3435" t="s">
        <v>467</v>
      </c>
      <c r="Q3435" t="s">
        <v>468</v>
      </c>
      <c r="R3435" t="s">
        <v>358</v>
      </c>
      <c r="S3435" s="3">
        <v>43257</v>
      </c>
      <c r="T3435" t="s">
        <v>46</v>
      </c>
      <c r="U3435">
        <v>27</v>
      </c>
      <c r="V3435" t="s">
        <v>47</v>
      </c>
      <c r="W3435" t="s">
        <v>178</v>
      </c>
      <c r="X3435">
        <v>939</v>
      </c>
      <c r="Y3435" s="3">
        <v>43251</v>
      </c>
      <c r="Z3435">
        <v>165069232</v>
      </c>
      <c r="AB3435" t="s">
        <v>49</v>
      </c>
      <c r="AD3435" t="s">
        <v>466</v>
      </c>
      <c r="AE3435">
        <v>1</v>
      </c>
      <c r="AF3435">
        <v>-4924</v>
      </c>
      <c r="AH3435" t="str">
        <f>VLOOKUP(B3435,'cc Lookup'!A:J,10,0)</f>
        <v>Planning and Business Development</v>
      </c>
      <c r="AI3435" t="str">
        <f>VLOOKUP(B3435,'cc Lookup'!A:E,5,0)</f>
        <v>Estates</v>
      </c>
      <c r="AJ3435" t="s">
        <v>6735</v>
      </c>
      <c r="AK3435" t="str">
        <f t="shared" si="106"/>
        <v>E35930 Estates &amp; Facilities</v>
      </c>
      <c r="AL3435" t="str">
        <f t="shared" si="107"/>
        <v>7310 Legal / Prof Fees</v>
      </c>
      <c r="AM3435" t="str">
        <f>VLOOKUP(W3435,Lookup!A:B,2,0)</f>
        <v>Legal</v>
      </c>
    </row>
    <row r="3436" spans="1:39" x14ac:dyDescent="0.25">
      <c r="A3436" t="s">
        <v>33</v>
      </c>
      <c r="B3436" s="1" t="s">
        <v>166</v>
      </c>
      <c r="C3436" s="1" t="s">
        <v>35</v>
      </c>
      <c r="D3436" s="1" t="s">
        <v>36</v>
      </c>
      <c r="E3436" s="1" t="s">
        <v>36</v>
      </c>
      <c r="F3436" s="1" t="s">
        <v>37</v>
      </c>
      <c r="G3436" t="s">
        <v>167</v>
      </c>
      <c r="H3436" t="s">
        <v>39</v>
      </c>
      <c r="I3436" t="s">
        <v>40</v>
      </c>
      <c r="J3436" t="s">
        <v>40</v>
      </c>
      <c r="K3436" t="s">
        <v>40</v>
      </c>
      <c r="L3436" s="4">
        <v>-4680</v>
      </c>
      <c r="M3436" s="2">
        <v>43252</v>
      </c>
      <c r="N3436" t="s">
        <v>103</v>
      </c>
      <c r="O3436" t="s">
        <v>104</v>
      </c>
      <c r="P3436" t="s">
        <v>280</v>
      </c>
      <c r="Q3436" t="s">
        <v>410</v>
      </c>
      <c r="R3436" t="s">
        <v>411</v>
      </c>
      <c r="S3436" s="3">
        <v>43251</v>
      </c>
      <c r="T3436" t="s">
        <v>46</v>
      </c>
      <c r="U3436">
        <v>3723</v>
      </c>
      <c r="V3436" t="s">
        <v>180</v>
      </c>
      <c r="W3436" t="s">
        <v>178</v>
      </c>
      <c r="X3436">
        <v>165067999</v>
      </c>
      <c r="Y3436" s="3">
        <v>43166</v>
      </c>
      <c r="AC3436" t="s">
        <v>181</v>
      </c>
      <c r="AH3436" t="str">
        <f>VLOOKUP(B3436,'cc Lookup'!A:J,10,0)</f>
        <v>Planning and Business Development</v>
      </c>
      <c r="AI3436" t="str">
        <f>VLOOKUP(B3436,'cc Lookup'!A:E,5,0)</f>
        <v>Estates</v>
      </c>
      <c r="AJ3436" t="s">
        <v>6735</v>
      </c>
      <c r="AK3436" t="str">
        <f t="shared" si="106"/>
        <v>E35930 Estates &amp; Facilities</v>
      </c>
      <c r="AL3436" t="str">
        <f t="shared" si="107"/>
        <v>7310 Legal / Prof Fees</v>
      </c>
      <c r="AM3436" t="str">
        <f>VLOOKUP(W3436,Lookup!A:B,2,0)</f>
        <v>Legal</v>
      </c>
    </row>
    <row r="3437" spans="1:39" x14ac:dyDescent="0.25">
      <c r="A3437" t="s">
        <v>33</v>
      </c>
      <c r="B3437" s="1" t="s">
        <v>166</v>
      </c>
      <c r="C3437" s="1" t="s">
        <v>35</v>
      </c>
      <c r="D3437" s="1" t="s">
        <v>36</v>
      </c>
      <c r="E3437" s="1" t="s">
        <v>36</v>
      </c>
      <c r="F3437" s="1" t="s">
        <v>37</v>
      </c>
      <c r="G3437" t="s">
        <v>167</v>
      </c>
      <c r="H3437" t="s">
        <v>39</v>
      </c>
      <c r="I3437" t="s">
        <v>40</v>
      </c>
      <c r="J3437" t="s">
        <v>40</v>
      </c>
      <c r="K3437" t="s">
        <v>40</v>
      </c>
      <c r="L3437" s="4">
        <v>-39</v>
      </c>
      <c r="M3437" s="2">
        <v>43252</v>
      </c>
      <c r="N3437" t="s">
        <v>103</v>
      </c>
      <c r="O3437" t="s">
        <v>104</v>
      </c>
      <c r="P3437" t="s">
        <v>280</v>
      </c>
      <c r="Q3437" t="s">
        <v>410</v>
      </c>
      <c r="R3437" t="s">
        <v>411</v>
      </c>
      <c r="S3437" s="3">
        <v>43251</v>
      </c>
      <c r="T3437" t="s">
        <v>46</v>
      </c>
      <c r="U3437">
        <v>3724</v>
      </c>
      <c r="V3437" t="s">
        <v>329</v>
      </c>
      <c r="W3437" t="s">
        <v>330</v>
      </c>
      <c r="X3437">
        <v>165061487</v>
      </c>
      <c r="Y3437" s="3">
        <v>42824</v>
      </c>
      <c r="AC3437" t="s">
        <v>331</v>
      </c>
      <c r="AH3437" t="str">
        <f>VLOOKUP(B3437,'cc Lookup'!A:J,10,0)</f>
        <v>Planning and Business Development</v>
      </c>
      <c r="AI3437" t="str">
        <f>VLOOKUP(B3437,'cc Lookup'!A:E,5,0)</f>
        <v>Estates</v>
      </c>
      <c r="AJ3437" t="s">
        <v>6735</v>
      </c>
      <c r="AK3437" t="str">
        <f t="shared" si="106"/>
        <v>E35930 Estates &amp; Facilities</v>
      </c>
      <c r="AL3437" t="str">
        <f t="shared" si="107"/>
        <v>7310 Legal / Prof Fees</v>
      </c>
      <c r="AM3437" t="str">
        <f>VLOOKUP(W3437,Lookup!A:B,2,0)</f>
        <v>Other</v>
      </c>
    </row>
    <row r="3438" spans="1:39" x14ac:dyDescent="0.25">
      <c r="A3438" t="s">
        <v>33</v>
      </c>
      <c r="B3438" s="1" t="s">
        <v>166</v>
      </c>
      <c r="C3438" s="1" t="s">
        <v>35</v>
      </c>
      <c r="D3438" s="1" t="s">
        <v>36</v>
      </c>
      <c r="E3438" s="1" t="s">
        <v>36</v>
      </c>
      <c r="F3438" s="1" t="s">
        <v>37</v>
      </c>
      <c r="G3438" t="s">
        <v>167</v>
      </c>
      <c r="H3438" t="s">
        <v>39</v>
      </c>
      <c r="I3438" t="s">
        <v>40</v>
      </c>
      <c r="J3438" t="s">
        <v>40</v>
      </c>
      <c r="K3438" t="s">
        <v>40</v>
      </c>
      <c r="L3438" s="4">
        <v>-566.09</v>
      </c>
      <c r="M3438" s="2">
        <v>43252</v>
      </c>
      <c r="N3438" t="s">
        <v>103</v>
      </c>
      <c r="O3438" t="s">
        <v>104</v>
      </c>
      <c r="P3438" t="s">
        <v>280</v>
      </c>
      <c r="Q3438" t="s">
        <v>410</v>
      </c>
      <c r="R3438" t="s">
        <v>411</v>
      </c>
      <c r="S3438" s="3">
        <v>43251</v>
      </c>
      <c r="T3438" t="s">
        <v>46</v>
      </c>
      <c r="U3438">
        <v>3725</v>
      </c>
      <c r="V3438" t="s">
        <v>182</v>
      </c>
      <c r="W3438" t="s">
        <v>183</v>
      </c>
      <c r="X3438">
        <v>165058929</v>
      </c>
      <c r="Y3438" s="3">
        <v>42772</v>
      </c>
      <c r="AC3438" t="s">
        <v>184</v>
      </c>
      <c r="AH3438" t="str">
        <f>VLOOKUP(B3438,'cc Lookup'!A:J,10,0)</f>
        <v>Planning and Business Development</v>
      </c>
      <c r="AI3438" t="str">
        <f>VLOOKUP(B3438,'cc Lookup'!A:E,5,0)</f>
        <v>Estates</v>
      </c>
      <c r="AJ3438" t="s">
        <v>6735</v>
      </c>
      <c r="AK3438" t="str">
        <f t="shared" si="106"/>
        <v>E35930 Estates &amp; Facilities</v>
      </c>
      <c r="AL3438" t="str">
        <f t="shared" si="107"/>
        <v>7310 Legal / Prof Fees</v>
      </c>
      <c r="AM3438" t="str">
        <f>VLOOKUP(W3438,Lookup!A:B,2,0)</f>
        <v>Other</v>
      </c>
    </row>
    <row r="3439" spans="1:39" x14ac:dyDescent="0.25">
      <c r="A3439" t="s">
        <v>33</v>
      </c>
      <c r="B3439" s="1" t="s">
        <v>166</v>
      </c>
      <c r="C3439" s="1" t="s">
        <v>35</v>
      </c>
      <c r="D3439" s="1" t="s">
        <v>36</v>
      </c>
      <c r="E3439" s="1" t="s">
        <v>36</v>
      </c>
      <c r="F3439" s="1" t="s">
        <v>37</v>
      </c>
      <c r="G3439" t="s">
        <v>167</v>
      </c>
      <c r="H3439" t="s">
        <v>39</v>
      </c>
      <c r="I3439" t="s">
        <v>40</v>
      </c>
      <c r="J3439" t="s">
        <v>40</v>
      </c>
      <c r="K3439" t="s">
        <v>40</v>
      </c>
      <c r="L3439" s="4">
        <v>566.09</v>
      </c>
      <c r="M3439" s="2">
        <v>43252</v>
      </c>
      <c r="N3439" t="s">
        <v>103</v>
      </c>
      <c r="O3439" t="s">
        <v>104</v>
      </c>
      <c r="P3439" t="s">
        <v>412</v>
      </c>
      <c r="Q3439" t="s">
        <v>413</v>
      </c>
      <c r="R3439" t="s">
        <v>414</v>
      </c>
      <c r="S3439" s="3">
        <v>43280</v>
      </c>
      <c r="T3439" t="s">
        <v>46</v>
      </c>
      <c r="U3439">
        <v>3146</v>
      </c>
      <c r="V3439" t="s">
        <v>182</v>
      </c>
      <c r="W3439" t="s">
        <v>183</v>
      </c>
      <c r="X3439">
        <v>165058929</v>
      </c>
      <c r="Y3439" s="3">
        <v>42772</v>
      </c>
      <c r="AC3439" t="s">
        <v>184</v>
      </c>
      <c r="AH3439" t="str">
        <f>VLOOKUP(B3439,'cc Lookup'!A:J,10,0)</f>
        <v>Planning and Business Development</v>
      </c>
      <c r="AI3439" t="str">
        <f>VLOOKUP(B3439,'cc Lookup'!A:E,5,0)</f>
        <v>Estates</v>
      </c>
      <c r="AJ3439" t="s">
        <v>6735</v>
      </c>
      <c r="AK3439" t="str">
        <f t="shared" si="106"/>
        <v>E35930 Estates &amp; Facilities</v>
      </c>
      <c r="AL3439" t="str">
        <f t="shared" si="107"/>
        <v>7310 Legal / Prof Fees</v>
      </c>
      <c r="AM3439" t="str">
        <f>VLOOKUP(W3439,Lookup!A:B,2,0)</f>
        <v>Other</v>
      </c>
    </row>
    <row r="3440" spans="1:39" x14ac:dyDescent="0.25">
      <c r="A3440" t="s">
        <v>33</v>
      </c>
      <c r="B3440" s="1" t="s">
        <v>166</v>
      </c>
      <c r="C3440" s="1" t="s">
        <v>35</v>
      </c>
      <c r="D3440" s="1" t="s">
        <v>36</v>
      </c>
      <c r="E3440" s="1" t="s">
        <v>36</v>
      </c>
      <c r="F3440" s="1" t="s">
        <v>37</v>
      </c>
      <c r="G3440" t="s">
        <v>167</v>
      </c>
      <c r="H3440" t="s">
        <v>39</v>
      </c>
      <c r="I3440" t="s">
        <v>40</v>
      </c>
      <c r="J3440" t="s">
        <v>40</v>
      </c>
      <c r="K3440" t="s">
        <v>40</v>
      </c>
      <c r="L3440" s="4">
        <v>629.79999999999995</v>
      </c>
      <c r="M3440" s="2">
        <v>43252</v>
      </c>
      <c r="N3440" t="s">
        <v>103</v>
      </c>
      <c r="O3440" t="s">
        <v>104</v>
      </c>
      <c r="P3440" t="s">
        <v>412</v>
      </c>
      <c r="Q3440" t="s">
        <v>413</v>
      </c>
      <c r="R3440" t="s">
        <v>414</v>
      </c>
      <c r="S3440" s="3">
        <v>43280</v>
      </c>
      <c r="T3440" t="s">
        <v>46</v>
      </c>
      <c r="U3440">
        <v>3147</v>
      </c>
      <c r="V3440" t="s">
        <v>221</v>
      </c>
      <c r="W3440" t="s">
        <v>48</v>
      </c>
      <c r="X3440">
        <v>165042377</v>
      </c>
      <c r="Y3440" s="3">
        <v>43038</v>
      </c>
      <c r="AC3440" t="s">
        <v>109</v>
      </c>
      <c r="AH3440" t="str">
        <f>VLOOKUP(B3440,'cc Lookup'!A:J,10,0)</f>
        <v>Planning and Business Development</v>
      </c>
      <c r="AI3440" t="str">
        <f>VLOOKUP(B3440,'cc Lookup'!A:E,5,0)</f>
        <v>Estates</v>
      </c>
      <c r="AJ3440" t="s">
        <v>6735</v>
      </c>
      <c r="AK3440" t="str">
        <f t="shared" si="106"/>
        <v>E35930 Estates &amp; Facilities</v>
      </c>
      <c r="AL3440" t="str">
        <f t="shared" si="107"/>
        <v>7310 Legal / Prof Fees</v>
      </c>
      <c r="AM3440" t="str">
        <f>VLOOKUP(W3440,Lookup!A:B,2,0)</f>
        <v>Legal</v>
      </c>
    </row>
    <row r="3441" spans="1:39" x14ac:dyDescent="0.25">
      <c r="A3441" t="s">
        <v>33</v>
      </c>
      <c r="B3441" s="1" t="s">
        <v>166</v>
      </c>
      <c r="C3441" s="1" t="s">
        <v>35</v>
      </c>
      <c r="D3441" s="1" t="s">
        <v>36</v>
      </c>
      <c r="E3441" s="1" t="s">
        <v>36</v>
      </c>
      <c r="F3441" s="1" t="s">
        <v>37</v>
      </c>
      <c r="G3441" t="s">
        <v>167</v>
      </c>
      <c r="H3441" t="s">
        <v>39</v>
      </c>
      <c r="I3441" t="s">
        <v>40</v>
      </c>
      <c r="J3441" t="s">
        <v>40</v>
      </c>
      <c r="K3441" t="s">
        <v>40</v>
      </c>
      <c r="L3441" s="4">
        <v>4680</v>
      </c>
      <c r="M3441" s="2">
        <v>43252</v>
      </c>
      <c r="N3441" t="s">
        <v>103</v>
      </c>
      <c r="O3441" t="s">
        <v>104</v>
      </c>
      <c r="P3441" t="s">
        <v>412</v>
      </c>
      <c r="Q3441" t="s">
        <v>413</v>
      </c>
      <c r="R3441" t="s">
        <v>414</v>
      </c>
      <c r="S3441" s="3">
        <v>43280</v>
      </c>
      <c r="T3441" t="s">
        <v>46</v>
      </c>
      <c r="U3441">
        <v>3148</v>
      </c>
      <c r="V3441" t="s">
        <v>180</v>
      </c>
      <c r="W3441" t="s">
        <v>178</v>
      </c>
      <c r="X3441">
        <v>165067999</v>
      </c>
      <c r="Y3441" s="3">
        <v>43166</v>
      </c>
      <c r="AC3441" t="s">
        <v>181</v>
      </c>
      <c r="AH3441" t="str">
        <f>VLOOKUP(B3441,'cc Lookup'!A:J,10,0)</f>
        <v>Planning and Business Development</v>
      </c>
      <c r="AI3441" t="str">
        <f>VLOOKUP(B3441,'cc Lookup'!A:E,5,0)</f>
        <v>Estates</v>
      </c>
      <c r="AJ3441" t="s">
        <v>6735</v>
      </c>
      <c r="AK3441" t="str">
        <f t="shared" si="106"/>
        <v>E35930 Estates &amp; Facilities</v>
      </c>
      <c r="AL3441" t="str">
        <f t="shared" si="107"/>
        <v>7310 Legal / Prof Fees</v>
      </c>
      <c r="AM3441" t="str">
        <f>VLOOKUP(W3441,Lookup!A:B,2,0)</f>
        <v>Legal</v>
      </c>
    </row>
    <row r="3442" spans="1:39" x14ac:dyDescent="0.25">
      <c r="A3442" t="s">
        <v>33</v>
      </c>
      <c r="B3442" s="1" t="s">
        <v>166</v>
      </c>
      <c r="C3442" s="1" t="s">
        <v>35</v>
      </c>
      <c r="D3442" s="1" t="s">
        <v>36</v>
      </c>
      <c r="E3442" s="1" t="s">
        <v>36</v>
      </c>
      <c r="F3442" s="1" t="s">
        <v>37</v>
      </c>
      <c r="G3442" t="s">
        <v>167</v>
      </c>
      <c r="H3442" t="s">
        <v>39</v>
      </c>
      <c r="I3442" t="s">
        <v>40</v>
      </c>
      <c r="J3442" t="s">
        <v>40</v>
      </c>
      <c r="K3442" t="s">
        <v>40</v>
      </c>
      <c r="L3442" s="4">
        <v>39</v>
      </c>
      <c r="M3442" s="2">
        <v>43252</v>
      </c>
      <c r="N3442" t="s">
        <v>103</v>
      </c>
      <c r="O3442" t="s">
        <v>104</v>
      </c>
      <c r="P3442" t="s">
        <v>412</v>
      </c>
      <c r="Q3442" t="s">
        <v>413</v>
      </c>
      <c r="R3442" t="s">
        <v>414</v>
      </c>
      <c r="S3442" s="3">
        <v>43280</v>
      </c>
      <c r="T3442" t="s">
        <v>46</v>
      </c>
      <c r="U3442">
        <v>3149</v>
      </c>
      <c r="V3442" t="s">
        <v>329</v>
      </c>
      <c r="W3442" t="s">
        <v>330</v>
      </c>
      <c r="X3442">
        <v>165061487</v>
      </c>
      <c r="Y3442" s="3">
        <v>42824</v>
      </c>
      <c r="AC3442" t="s">
        <v>331</v>
      </c>
      <c r="AH3442" t="str">
        <f>VLOOKUP(B3442,'cc Lookup'!A:J,10,0)</f>
        <v>Planning and Business Development</v>
      </c>
      <c r="AI3442" t="str">
        <f>VLOOKUP(B3442,'cc Lookup'!A:E,5,0)</f>
        <v>Estates</v>
      </c>
      <c r="AJ3442" t="s">
        <v>6735</v>
      </c>
      <c r="AK3442" t="str">
        <f t="shared" si="106"/>
        <v>E35930 Estates &amp; Facilities</v>
      </c>
      <c r="AL3442" t="str">
        <f t="shared" si="107"/>
        <v>7310 Legal / Prof Fees</v>
      </c>
      <c r="AM3442" t="str">
        <f>VLOOKUP(W3442,Lookup!A:B,2,0)</f>
        <v>Other</v>
      </c>
    </row>
    <row r="3443" spans="1:39" x14ac:dyDescent="0.25">
      <c r="A3443" t="s">
        <v>33</v>
      </c>
      <c r="B3443" s="1" t="s">
        <v>166</v>
      </c>
      <c r="C3443" s="1" t="s">
        <v>35</v>
      </c>
      <c r="D3443" s="1" t="s">
        <v>36</v>
      </c>
      <c r="E3443" s="1" t="s">
        <v>469</v>
      </c>
      <c r="F3443" s="1" t="s">
        <v>37</v>
      </c>
      <c r="G3443" t="s">
        <v>167</v>
      </c>
      <c r="H3443" t="s">
        <v>39</v>
      </c>
      <c r="I3443" t="s">
        <v>40</v>
      </c>
      <c r="J3443" t="s">
        <v>470</v>
      </c>
      <c r="K3443" t="s">
        <v>40</v>
      </c>
      <c r="L3443" s="4">
        <v>4000</v>
      </c>
      <c r="M3443" s="2">
        <v>43252</v>
      </c>
      <c r="N3443" t="s">
        <v>103</v>
      </c>
      <c r="O3443" t="s">
        <v>104</v>
      </c>
      <c r="P3443" t="s">
        <v>412</v>
      </c>
      <c r="Q3443" t="s">
        <v>413</v>
      </c>
      <c r="R3443" t="s">
        <v>414</v>
      </c>
      <c r="S3443" s="3">
        <v>43280</v>
      </c>
      <c r="T3443" t="s">
        <v>46</v>
      </c>
      <c r="U3443">
        <v>3554</v>
      </c>
      <c r="V3443" t="s">
        <v>471</v>
      </c>
      <c r="W3443" t="s">
        <v>472</v>
      </c>
      <c r="X3443">
        <v>165070369</v>
      </c>
      <c r="Y3443" s="3">
        <v>43280</v>
      </c>
      <c r="AC3443" t="s">
        <v>220</v>
      </c>
      <c r="AH3443" t="str">
        <f>VLOOKUP(B3443,'cc Lookup'!A:J,10,0)</f>
        <v>Planning and Business Development</v>
      </c>
      <c r="AI3443" t="str">
        <f>VLOOKUP(B3443,'cc Lookup'!A:E,5,0)</f>
        <v>Estates</v>
      </c>
      <c r="AJ3443" t="s">
        <v>6735</v>
      </c>
      <c r="AK3443" t="str">
        <f t="shared" si="106"/>
        <v>E35930 Estates &amp; Facilities</v>
      </c>
      <c r="AL3443" t="str">
        <f t="shared" si="107"/>
        <v>7310 Legal / Prof Fees</v>
      </c>
      <c r="AM3443" t="str">
        <f>VLOOKUP(W3443,Lookup!A:B,2,0)</f>
        <v>Prof</v>
      </c>
    </row>
    <row r="3444" spans="1:39" x14ac:dyDescent="0.25">
      <c r="A3444" t="s">
        <v>33</v>
      </c>
      <c r="B3444" s="1" t="s">
        <v>166</v>
      </c>
      <c r="C3444" s="1" t="s">
        <v>35</v>
      </c>
      <c r="D3444" s="1" t="s">
        <v>36</v>
      </c>
      <c r="E3444" s="1" t="s">
        <v>197</v>
      </c>
      <c r="F3444" s="1" t="s">
        <v>37</v>
      </c>
      <c r="G3444" t="s">
        <v>167</v>
      </c>
      <c r="H3444" t="s">
        <v>39</v>
      </c>
      <c r="I3444" t="s">
        <v>40</v>
      </c>
      <c r="J3444" t="s">
        <v>198</v>
      </c>
      <c r="K3444" t="s">
        <v>40</v>
      </c>
      <c r="L3444" s="4">
        <v>113</v>
      </c>
      <c r="M3444" s="2">
        <v>43252</v>
      </c>
      <c r="N3444" t="s">
        <v>311</v>
      </c>
      <c r="O3444" t="s">
        <v>56</v>
      </c>
      <c r="P3444" t="s">
        <v>443</v>
      </c>
      <c r="Q3444" t="s">
        <v>452</v>
      </c>
      <c r="R3444" t="s">
        <v>453</v>
      </c>
      <c r="S3444" s="3">
        <v>43271</v>
      </c>
      <c r="T3444" t="s">
        <v>315</v>
      </c>
      <c r="U3444">
        <v>4</v>
      </c>
      <c r="V3444" t="s">
        <v>473</v>
      </c>
      <c r="W3444" t="s">
        <v>453</v>
      </c>
      <c r="Y3444" s="3">
        <v>43271</v>
      </c>
      <c r="AA3444" t="s">
        <v>455</v>
      </c>
      <c r="AD3444" t="s">
        <v>199</v>
      </c>
      <c r="AH3444" t="str">
        <f>VLOOKUP(B3444,'cc Lookup'!A:J,10,0)</f>
        <v>Planning and Business Development</v>
      </c>
      <c r="AI3444" t="str">
        <f>VLOOKUP(B3444,'cc Lookup'!A:E,5,0)</f>
        <v>Estates</v>
      </c>
      <c r="AJ3444" t="s">
        <v>6735</v>
      </c>
      <c r="AK3444" t="str">
        <f t="shared" si="106"/>
        <v>E35930 Estates &amp; Facilities</v>
      </c>
      <c r="AL3444" t="str">
        <f t="shared" si="107"/>
        <v>7310 Legal / Prof Fees</v>
      </c>
      <c r="AM3444" t="str">
        <f>VLOOKUP(W3444,Lookup!A:B,2,0)</f>
        <v>Other</v>
      </c>
    </row>
    <row r="3445" spans="1:39" x14ac:dyDescent="0.25">
      <c r="A3445" t="s">
        <v>33</v>
      </c>
      <c r="B3445" s="1" t="s">
        <v>166</v>
      </c>
      <c r="C3445" s="1" t="s">
        <v>35</v>
      </c>
      <c r="D3445" s="1" t="s">
        <v>36</v>
      </c>
      <c r="E3445" s="1" t="s">
        <v>200</v>
      </c>
      <c r="F3445" s="1" t="s">
        <v>37</v>
      </c>
      <c r="G3445" t="s">
        <v>167</v>
      </c>
      <c r="H3445" t="s">
        <v>39</v>
      </c>
      <c r="I3445" t="s">
        <v>40</v>
      </c>
      <c r="J3445" t="s">
        <v>201</v>
      </c>
      <c r="K3445" t="s">
        <v>40</v>
      </c>
      <c r="L3445" s="4">
        <v>152</v>
      </c>
      <c r="M3445" s="2">
        <v>43252</v>
      </c>
      <c r="N3445" t="s">
        <v>311</v>
      </c>
      <c r="O3445" t="s">
        <v>56</v>
      </c>
      <c r="P3445" t="s">
        <v>443</v>
      </c>
      <c r="Q3445" t="s">
        <v>452</v>
      </c>
      <c r="R3445" t="s">
        <v>453</v>
      </c>
      <c r="S3445" s="3">
        <v>43271</v>
      </c>
      <c r="T3445" t="s">
        <v>315</v>
      </c>
      <c r="U3445">
        <v>5</v>
      </c>
      <c r="V3445" t="s">
        <v>474</v>
      </c>
      <c r="W3445" t="s">
        <v>453</v>
      </c>
      <c r="Y3445" s="3">
        <v>43271</v>
      </c>
      <c r="AA3445" t="s">
        <v>455</v>
      </c>
      <c r="AD3445" t="s">
        <v>202</v>
      </c>
      <c r="AH3445" t="str">
        <f>VLOOKUP(B3445,'cc Lookup'!A:J,10,0)</f>
        <v>Planning and Business Development</v>
      </c>
      <c r="AI3445" t="str">
        <f>VLOOKUP(B3445,'cc Lookup'!A:E,5,0)</f>
        <v>Estates</v>
      </c>
      <c r="AJ3445" t="s">
        <v>6735</v>
      </c>
      <c r="AK3445" t="str">
        <f t="shared" si="106"/>
        <v>E35930 Estates &amp; Facilities</v>
      </c>
      <c r="AL3445" t="str">
        <f t="shared" si="107"/>
        <v>7310 Legal / Prof Fees</v>
      </c>
      <c r="AM3445" t="str">
        <f>VLOOKUP(W3445,Lookup!A:B,2,0)</f>
        <v>Other</v>
      </c>
    </row>
    <row r="3446" spans="1:39" x14ac:dyDescent="0.25">
      <c r="A3446" t="s">
        <v>33</v>
      </c>
      <c r="B3446" s="1" t="s">
        <v>166</v>
      </c>
      <c r="C3446" s="1" t="s">
        <v>35</v>
      </c>
      <c r="D3446" s="1" t="s">
        <v>36</v>
      </c>
      <c r="E3446" s="1" t="s">
        <v>200</v>
      </c>
      <c r="F3446" s="1" t="s">
        <v>37</v>
      </c>
      <c r="G3446" t="s">
        <v>167</v>
      </c>
      <c r="H3446" t="s">
        <v>39</v>
      </c>
      <c r="I3446" t="s">
        <v>40</v>
      </c>
      <c r="J3446" t="s">
        <v>201</v>
      </c>
      <c r="K3446" t="s">
        <v>40</v>
      </c>
      <c r="L3446" s="4">
        <v>311.60000000000002</v>
      </c>
      <c r="M3446" s="2">
        <v>43252</v>
      </c>
      <c r="N3446" t="s">
        <v>311</v>
      </c>
      <c r="O3446" t="s">
        <v>56</v>
      </c>
      <c r="P3446" t="s">
        <v>443</v>
      </c>
      <c r="Q3446" t="s">
        <v>452</v>
      </c>
      <c r="R3446" t="s">
        <v>453</v>
      </c>
      <c r="S3446" s="3">
        <v>43271</v>
      </c>
      <c r="T3446" t="s">
        <v>315</v>
      </c>
      <c r="U3446">
        <v>6</v>
      </c>
      <c r="V3446" t="s">
        <v>475</v>
      </c>
      <c r="W3446" t="s">
        <v>453</v>
      </c>
      <c r="Y3446" s="3">
        <v>43271</v>
      </c>
      <c r="AA3446" t="s">
        <v>455</v>
      </c>
      <c r="AD3446" t="s">
        <v>203</v>
      </c>
      <c r="AH3446" t="str">
        <f>VLOOKUP(B3446,'cc Lookup'!A:J,10,0)</f>
        <v>Planning and Business Development</v>
      </c>
      <c r="AI3446" t="str">
        <f>VLOOKUP(B3446,'cc Lookup'!A:E,5,0)</f>
        <v>Estates</v>
      </c>
      <c r="AJ3446" t="s">
        <v>6735</v>
      </c>
      <c r="AK3446" t="str">
        <f t="shared" si="106"/>
        <v>E35930 Estates &amp; Facilities</v>
      </c>
      <c r="AL3446" t="str">
        <f t="shared" si="107"/>
        <v>7310 Legal / Prof Fees</v>
      </c>
      <c r="AM3446" t="str">
        <f>VLOOKUP(W3446,Lookup!A:B,2,0)</f>
        <v>Other</v>
      </c>
    </row>
    <row r="3447" spans="1:39" x14ac:dyDescent="0.25">
      <c r="A3447" t="s">
        <v>33</v>
      </c>
      <c r="B3447" s="1" t="s">
        <v>166</v>
      </c>
      <c r="C3447" s="1" t="s">
        <v>35</v>
      </c>
      <c r="D3447" s="1" t="s">
        <v>36</v>
      </c>
      <c r="E3447" s="1" t="s">
        <v>200</v>
      </c>
      <c r="F3447" s="1" t="s">
        <v>37</v>
      </c>
      <c r="G3447" t="s">
        <v>167</v>
      </c>
      <c r="H3447" t="s">
        <v>39</v>
      </c>
      <c r="I3447" t="s">
        <v>40</v>
      </c>
      <c r="J3447" t="s">
        <v>201</v>
      </c>
      <c r="K3447" t="s">
        <v>40</v>
      </c>
      <c r="L3447" s="4">
        <v>207.4</v>
      </c>
      <c r="M3447" s="2">
        <v>43252</v>
      </c>
      <c r="N3447" t="s">
        <v>103</v>
      </c>
      <c r="O3447" t="s">
        <v>104</v>
      </c>
      <c r="P3447" t="s">
        <v>412</v>
      </c>
      <c r="Q3447" t="s">
        <v>413</v>
      </c>
      <c r="R3447" t="s">
        <v>414</v>
      </c>
      <c r="S3447" s="3">
        <v>43280</v>
      </c>
      <c r="T3447" t="s">
        <v>46</v>
      </c>
      <c r="U3447">
        <v>3551</v>
      </c>
      <c r="V3447" t="s">
        <v>204</v>
      </c>
      <c r="W3447" t="s">
        <v>48</v>
      </c>
      <c r="X3447">
        <v>165064187</v>
      </c>
      <c r="Y3447" s="3">
        <v>43273</v>
      </c>
      <c r="AC3447" t="s">
        <v>109</v>
      </c>
      <c r="AH3447" t="str">
        <f>VLOOKUP(B3447,'cc Lookup'!A:J,10,0)</f>
        <v>Planning and Business Development</v>
      </c>
      <c r="AI3447" t="str">
        <f>VLOOKUP(B3447,'cc Lookup'!A:E,5,0)</f>
        <v>Estates</v>
      </c>
      <c r="AJ3447" t="s">
        <v>6735</v>
      </c>
      <c r="AK3447" t="str">
        <f t="shared" si="106"/>
        <v>E35930 Estates &amp; Facilities</v>
      </c>
      <c r="AL3447" t="str">
        <f t="shared" si="107"/>
        <v>7310 Legal / Prof Fees</v>
      </c>
      <c r="AM3447" t="str">
        <f>VLOOKUP(W3447,Lookup!A:B,2,0)</f>
        <v>Legal</v>
      </c>
    </row>
    <row r="3448" spans="1:39" x14ac:dyDescent="0.25">
      <c r="A3448" t="s">
        <v>33</v>
      </c>
      <c r="B3448" s="1" t="s">
        <v>166</v>
      </c>
      <c r="C3448" s="1" t="s">
        <v>35</v>
      </c>
      <c r="D3448" s="1" t="s">
        <v>205</v>
      </c>
      <c r="E3448" s="1" t="s">
        <v>36</v>
      </c>
      <c r="F3448" s="1" t="s">
        <v>37</v>
      </c>
      <c r="G3448" t="s">
        <v>167</v>
      </c>
      <c r="H3448" t="s">
        <v>39</v>
      </c>
      <c r="I3448" t="s">
        <v>206</v>
      </c>
      <c r="J3448" t="s">
        <v>40</v>
      </c>
      <c r="K3448" t="s">
        <v>40</v>
      </c>
      <c r="L3448" s="4">
        <v>1.35</v>
      </c>
      <c r="M3448" s="2">
        <v>43252</v>
      </c>
      <c r="N3448" t="s">
        <v>311</v>
      </c>
      <c r="O3448" t="s">
        <v>56</v>
      </c>
      <c r="P3448" t="s">
        <v>443</v>
      </c>
      <c r="Q3448" t="s">
        <v>452</v>
      </c>
      <c r="R3448" t="s">
        <v>453</v>
      </c>
      <c r="S3448" s="3">
        <v>43271</v>
      </c>
      <c r="T3448" t="s">
        <v>315</v>
      </c>
      <c r="U3448">
        <v>7</v>
      </c>
      <c r="V3448" t="s">
        <v>476</v>
      </c>
      <c r="W3448" t="s">
        <v>453</v>
      </c>
      <c r="Y3448" s="3">
        <v>43271</v>
      </c>
      <c r="AA3448" t="s">
        <v>477</v>
      </c>
      <c r="AD3448" t="s">
        <v>478</v>
      </c>
      <c r="AH3448" t="str">
        <f>VLOOKUP(B3448,'cc Lookup'!A:J,10,0)</f>
        <v>Planning and Business Development</v>
      </c>
      <c r="AI3448" t="str">
        <f>VLOOKUP(B3448,'cc Lookup'!A:E,5,0)</f>
        <v>Estates</v>
      </c>
      <c r="AJ3448" t="s">
        <v>6735</v>
      </c>
      <c r="AK3448" t="str">
        <f t="shared" si="106"/>
        <v>E35930 Estates &amp; Facilities</v>
      </c>
      <c r="AL3448" t="str">
        <f t="shared" si="107"/>
        <v>7310 Legal / Prof Fees</v>
      </c>
      <c r="AM3448" t="str">
        <f>VLOOKUP(W3448,Lookup!A:B,2,0)</f>
        <v>Other</v>
      </c>
    </row>
    <row r="3449" spans="1:39" x14ac:dyDescent="0.25">
      <c r="A3449" t="s">
        <v>33</v>
      </c>
      <c r="B3449" s="1" t="s">
        <v>166</v>
      </c>
      <c r="C3449" s="1" t="s">
        <v>35</v>
      </c>
      <c r="D3449" s="1" t="s">
        <v>205</v>
      </c>
      <c r="E3449" s="1" t="s">
        <v>36</v>
      </c>
      <c r="F3449" s="1" t="s">
        <v>37</v>
      </c>
      <c r="G3449" t="s">
        <v>167</v>
      </c>
      <c r="H3449" t="s">
        <v>39</v>
      </c>
      <c r="I3449" t="s">
        <v>206</v>
      </c>
      <c r="J3449" t="s">
        <v>40</v>
      </c>
      <c r="K3449" t="s">
        <v>40</v>
      </c>
      <c r="L3449" s="4">
        <v>15.99</v>
      </c>
      <c r="M3449" s="2">
        <v>43252</v>
      </c>
      <c r="N3449" t="s">
        <v>311</v>
      </c>
      <c r="O3449" t="s">
        <v>56</v>
      </c>
      <c r="P3449" t="s">
        <v>443</v>
      </c>
      <c r="Q3449" t="s">
        <v>452</v>
      </c>
      <c r="R3449" t="s">
        <v>453</v>
      </c>
      <c r="S3449" s="3">
        <v>43271</v>
      </c>
      <c r="T3449" t="s">
        <v>315</v>
      </c>
      <c r="U3449">
        <v>8</v>
      </c>
      <c r="V3449" t="s">
        <v>479</v>
      </c>
      <c r="W3449" t="s">
        <v>453</v>
      </c>
      <c r="Y3449" s="3">
        <v>43271</v>
      </c>
      <c r="AA3449" t="s">
        <v>477</v>
      </c>
      <c r="AD3449" t="s">
        <v>339</v>
      </c>
      <c r="AH3449" t="str">
        <f>VLOOKUP(B3449,'cc Lookup'!A:J,10,0)</f>
        <v>Planning and Business Development</v>
      </c>
      <c r="AI3449" t="str">
        <f>VLOOKUP(B3449,'cc Lookup'!A:E,5,0)</f>
        <v>Estates</v>
      </c>
      <c r="AJ3449" t="s">
        <v>6735</v>
      </c>
      <c r="AK3449" t="str">
        <f t="shared" si="106"/>
        <v>E35930 Estates &amp; Facilities</v>
      </c>
      <c r="AL3449" t="str">
        <f t="shared" si="107"/>
        <v>7310 Legal / Prof Fees</v>
      </c>
      <c r="AM3449" t="str">
        <f>VLOOKUP(W3449,Lookup!A:B,2,0)</f>
        <v>Other</v>
      </c>
    </row>
    <row r="3450" spans="1:39" x14ac:dyDescent="0.25">
      <c r="A3450" t="s">
        <v>33</v>
      </c>
      <c r="B3450" s="1" t="s">
        <v>166</v>
      </c>
      <c r="C3450" s="1" t="s">
        <v>35</v>
      </c>
      <c r="D3450" s="1" t="s">
        <v>205</v>
      </c>
      <c r="E3450" s="1" t="s">
        <v>36</v>
      </c>
      <c r="F3450" s="1" t="s">
        <v>37</v>
      </c>
      <c r="G3450" t="s">
        <v>167</v>
      </c>
      <c r="H3450" t="s">
        <v>39</v>
      </c>
      <c r="I3450" t="s">
        <v>206</v>
      </c>
      <c r="J3450" t="s">
        <v>40</v>
      </c>
      <c r="K3450" t="s">
        <v>40</v>
      </c>
      <c r="L3450" s="4">
        <v>300</v>
      </c>
      <c r="M3450" s="2">
        <v>43252</v>
      </c>
      <c r="N3450" t="s">
        <v>103</v>
      </c>
      <c r="O3450" t="s">
        <v>104</v>
      </c>
      <c r="P3450" t="s">
        <v>412</v>
      </c>
      <c r="Q3450" t="s">
        <v>413</v>
      </c>
      <c r="R3450" t="s">
        <v>414</v>
      </c>
      <c r="S3450" s="3">
        <v>43280</v>
      </c>
      <c r="T3450" t="s">
        <v>46</v>
      </c>
      <c r="U3450">
        <v>3552</v>
      </c>
      <c r="V3450" t="s">
        <v>207</v>
      </c>
      <c r="W3450" t="s">
        <v>208</v>
      </c>
      <c r="X3450">
        <v>165056082</v>
      </c>
      <c r="Y3450" s="3">
        <v>42586</v>
      </c>
      <c r="AC3450" t="s">
        <v>209</v>
      </c>
      <c r="AH3450" t="str">
        <f>VLOOKUP(B3450,'cc Lookup'!A:J,10,0)</f>
        <v>Planning and Business Development</v>
      </c>
      <c r="AI3450" t="str">
        <f>VLOOKUP(B3450,'cc Lookup'!A:E,5,0)</f>
        <v>Estates</v>
      </c>
      <c r="AJ3450" t="s">
        <v>6735</v>
      </c>
      <c r="AK3450" t="str">
        <f t="shared" si="106"/>
        <v>E35930 Estates &amp; Facilities</v>
      </c>
      <c r="AL3450" t="str">
        <f t="shared" si="107"/>
        <v>7310 Legal / Prof Fees</v>
      </c>
      <c r="AM3450" t="str">
        <f>VLOOKUP(W3450,Lookup!A:B,2,0)</f>
        <v>Other</v>
      </c>
    </row>
    <row r="3451" spans="1:39" x14ac:dyDescent="0.25">
      <c r="A3451" t="s">
        <v>33</v>
      </c>
      <c r="B3451" s="1" t="s">
        <v>166</v>
      </c>
      <c r="C3451" s="1" t="s">
        <v>35</v>
      </c>
      <c r="D3451" s="1" t="s">
        <v>36</v>
      </c>
      <c r="E3451" s="1" t="s">
        <v>36</v>
      </c>
      <c r="F3451" s="1" t="s">
        <v>37</v>
      </c>
      <c r="G3451" t="s">
        <v>167</v>
      </c>
      <c r="H3451" t="s">
        <v>39</v>
      </c>
      <c r="I3451" t="s">
        <v>40</v>
      </c>
      <c r="J3451" t="s">
        <v>40</v>
      </c>
      <c r="K3451" t="s">
        <v>40</v>
      </c>
      <c r="L3451" s="4">
        <v>-600</v>
      </c>
      <c r="M3451" s="2">
        <v>43282</v>
      </c>
      <c r="N3451" t="s">
        <v>311</v>
      </c>
      <c r="O3451" t="s">
        <v>56</v>
      </c>
      <c r="P3451" t="s">
        <v>570</v>
      </c>
      <c r="Q3451" t="s">
        <v>571</v>
      </c>
      <c r="R3451" t="s">
        <v>572</v>
      </c>
      <c r="S3451" s="3">
        <v>43313</v>
      </c>
      <c r="T3451" t="s">
        <v>573</v>
      </c>
      <c r="U3451">
        <v>22</v>
      </c>
      <c r="V3451" t="s">
        <v>574</v>
      </c>
      <c r="W3451" t="s">
        <v>572</v>
      </c>
      <c r="Y3451" s="3">
        <v>43312</v>
      </c>
      <c r="AA3451" t="s">
        <v>575</v>
      </c>
      <c r="AD3451" t="s">
        <v>576</v>
      </c>
      <c r="AH3451" t="str">
        <f>VLOOKUP(B3451,'cc Lookup'!A:J,10,0)</f>
        <v>Planning and Business Development</v>
      </c>
      <c r="AI3451" t="str">
        <f>VLOOKUP(B3451,'cc Lookup'!A:E,5,0)</f>
        <v>Estates</v>
      </c>
      <c r="AJ3451" t="s">
        <v>6735</v>
      </c>
      <c r="AK3451" t="str">
        <f t="shared" si="106"/>
        <v>E35930 Estates &amp; Facilities</v>
      </c>
      <c r="AL3451" t="str">
        <f t="shared" si="107"/>
        <v>7310 Legal / Prof Fees</v>
      </c>
      <c r="AM3451" t="str">
        <f>VLOOKUP(W3451,Lookup!A:B,2,0)</f>
        <v>Other</v>
      </c>
    </row>
    <row r="3452" spans="1:39" x14ac:dyDescent="0.25">
      <c r="A3452" t="s">
        <v>33</v>
      </c>
      <c r="B3452" s="1" t="s">
        <v>166</v>
      </c>
      <c r="C3452" s="1" t="s">
        <v>35</v>
      </c>
      <c r="D3452" s="1" t="s">
        <v>36</v>
      </c>
      <c r="E3452" s="1" t="s">
        <v>36</v>
      </c>
      <c r="F3452" s="1" t="s">
        <v>37</v>
      </c>
      <c r="G3452" t="s">
        <v>167</v>
      </c>
      <c r="H3452" t="s">
        <v>39</v>
      </c>
      <c r="I3452" t="s">
        <v>40</v>
      </c>
      <c r="J3452" t="s">
        <v>40</v>
      </c>
      <c r="K3452" t="s">
        <v>40</v>
      </c>
      <c r="L3452" s="4">
        <v>9798.76</v>
      </c>
      <c r="M3452" s="2">
        <v>43282</v>
      </c>
      <c r="N3452" t="s">
        <v>41</v>
      </c>
      <c r="O3452" t="s">
        <v>42</v>
      </c>
      <c r="P3452" t="s">
        <v>577</v>
      </c>
      <c r="Q3452" t="s">
        <v>578</v>
      </c>
      <c r="R3452" t="s">
        <v>504</v>
      </c>
      <c r="S3452" s="3">
        <v>43286</v>
      </c>
      <c r="T3452" t="s">
        <v>46</v>
      </c>
      <c r="U3452">
        <v>30</v>
      </c>
      <c r="V3452" t="s">
        <v>47</v>
      </c>
      <c r="W3452" t="s">
        <v>178</v>
      </c>
      <c r="X3452">
        <v>940</v>
      </c>
      <c r="Y3452" s="3">
        <v>43281</v>
      </c>
      <c r="Z3452">
        <v>165069232</v>
      </c>
      <c r="AB3452" t="s">
        <v>49</v>
      </c>
      <c r="AD3452" t="s">
        <v>579</v>
      </c>
      <c r="AE3452">
        <v>1</v>
      </c>
      <c r="AF3452">
        <v>4899</v>
      </c>
      <c r="AH3452" t="str">
        <f>VLOOKUP(B3452,'cc Lookup'!A:J,10,0)</f>
        <v>Planning and Business Development</v>
      </c>
      <c r="AI3452" t="str">
        <f>VLOOKUP(B3452,'cc Lookup'!A:E,5,0)</f>
        <v>Estates</v>
      </c>
      <c r="AJ3452" t="s">
        <v>6735</v>
      </c>
      <c r="AK3452" t="str">
        <f t="shared" si="106"/>
        <v>E35930 Estates &amp; Facilities</v>
      </c>
      <c r="AL3452" t="str">
        <f t="shared" si="107"/>
        <v>7310 Legal / Prof Fees</v>
      </c>
      <c r="AM3452" t="str">
        <f>VLOOKUP(W3452,Lookup!A:B,2,0)</f>
        <v>Legal</v>
      </c>
    </row>
    <row r="3453" spans="1:39" x14ac:dyDescent="0.25">
      <c r="A3453" t="s">
        <v>33</v>
      </c>
      <c r="B3453" s="1" t="s">
        <v>166</v>
      </c>
      <c r="C3453" s="1" t="s">
        <v>35</v>
      </c>
      <c r="D3453" s="1" t="s">
        <v>36</v>
      </c>
      <c r="E3453" s="1" t="s">
        <v>36</v>
      </c>
      <c r="F3453" s="1" t="s">
        <v>37</v>
      </c>
      <c r="G3453" t="s">
        <v>167</v>
      </c>
      <c r="H3453" t="s">
        <v>39</v>
      </c>
      <c r="I3453" t="s">
        <v>40</v>
      </c>
      <c r="J3453" t="s">
        <v>40</v>
      </c>
      <c r="K3453" t="s">
        <v>40</v>
      </c>
      <c r="L3453" s="4">
        <v>-4899.38</v>
      </c>
      <c r="M3453" s="2">
        <v>43282</v>
      </c>
      <c r="N3453" t="s">
        <v>41</v>
      </c>
      <c r="O3453" t="s">
        <v>42</v>
      </c>
      <c r="P3453" t="s">
        <v>577</v>
      </c>
      <c r="Q3453" t="s">
        <v>578</v>
      </c>
      <c r="R3453" t="s">
        <v>504</v>
      </c>
      <c r="S3453" s="3">
        <v>43286</v>
      </c>
      <c r="T3453" t="s">
        <v>46</v>
      </c>
      <c r="U3453">
        <v>31</v>
      </c>
      <c r="V3453" t="s">
        <v>47</v>
      </c>
      <c r="W3453" t="s">
        <v>178</v>
      </c>
      <c r="X3453">
        <v>940</v>
      </c>
      <c r="Y3453" s="3">
        <v>43281</v>
      </c>
      <c r="Z3453">
        <v>165069232</v>
      </c>
      <c r="AB3453" t="s">
        <v>49</v>
      </c>
      <c r="AD3453" t="s">
        <v>579</v>
      </c>
      <c r="AE3453">
        <v>1</v>
      </c>
      <c r="AF3453">
        <v>-4899</v>
      </c>
      <c r="AH3453" t="str">
        <f>VLOOKUP(B3453,'cc Lookup'!A:J,10,0)</f>
        <v>Planning and Business Development</v>
      </c>
      <c r="AI3453" t="str">
        <f>VLOOKUP(B3453,'cc Lookup'!A:E,5,0)</f>
        <v>Estates</v>
      </c>
      <c r="AJ3453" t="s">
        <v>6735</v>
      </c>
      <c r="AK3453" t="str">
        <f t="shared" si="106"/>
        <v>E35930 Estates &amp; Facilities</v>
      </c>
      <c r="AL3453" t="str">
        <f t="shared" si="107"/>
        <v>7310 Legal / Prof Fees</v>
      </c>
      <c r="AM3453" t="str">
        <f>VLOOKUP(W3453,Lookup!A:B,2,0)</f>
        <v>Legal</v>
      </c>
    </row>
    <row r="3454" spans="1:39" x14ac:dyDescent="0.25">
      <c r="A3454" t="s">
        <v>33</v>
      </c>
      <c r="B3454" s="1" t="s">
        <v>166</v>
      </c>
      <c r="C3454" s="1" t="s">
        <v>35</v>
      </c>
      <c r="D3454" s="1" t="s">
        <v>36</v>
      </c>
      <c r="E3454" s="1" t="s">
        <v>36</v>
      </c>
      <c r="F3454" s="1" t="s">
        <v>37</v>
      </c>
      <c r="G3454" t="s">
        <v>167</v>
      </c>
      <c r="H3454" t="s">
        <v>39</v>
      </c>
      <c r="I3454" t="s">
        <v>40</v>
      </c>
      <c r="J3454" t="s">
        <v>40</v>
      </c>
      <c r="K3454" t="s">
        <v>40</v>
      </c>
      <c r="L3454" s="4">
        <v>-566.09</v>
      </c>
      <c r="M3454" s="2">
        <v>43282</v>
      </c>
      <c r="N3454" t="s">
        <v>103</v>
      </c>
      <c r="O3454" t="s">
        <v>104</v>
      </c>
      <c r="P3454" t="s">
        <v>412</v>
      </c>
      <c r="Q3454" t="s">
        <v>549</v>
      </c>
      <c r="R3454" t="s">
        <v>550</v>
      </c>
      <c r="S3454" s="3">
        <v>43280</v>
      </c>
      <c r="T3454" t="s">
        <v>46</v>
      </c>
      <c r="U3454">
        <v>3146</v>
      </c>
      <c r="V3454" t="s">
        <v>182</v>
      </c>
      <c r="W3454" t="s">
        <v>183</v>
      </c>
      <c r="X3454">
        <v>165058929</v>
      </c>
      <c r="Y3454" s="3">
        <v>42772</v>
      </c>
      <c r="AC3454" t="s">
        <v>184</v>
      </c>
      <c r="AH3454" t="str">
        <f>VLOOKUP(B3454,'cc Lookup'!A:J,10,0)</f>
        <v>Planning and Business Development</v>
      </c>
      <c r="AI3454" t="str">
        <f>VLOOKUP(B3454,'cc Lookup'!A:E,5,0)</f>
        <v>Estates</v>
      </c>
      <c r="AJ3454" t="s">
        <v>6735</v>
      </c>
      <c r="AK3454" t="str">
        <f t="shared" si="106"/>
        <v>E35930 Estates &amp; Facilities</v>
      </c>
      <c r="AL3454" t="str">
        <f t="shared" si="107"/>
        <v>7310 Legal / Prof Fees</v>
      </c>
      <c r="AM3454" t="str">
        <f>VLOOKUP(W3454,Lookup!A:B,2,0)</f>
        <v>Other</v>
      </c>
    </row>
    <row r="3455" spans="1:39" x14ac:dyDescent="0.25">
      <c r="A3455" t="s">
        <v>33</v>
      </c>
      <c r="B3455" s="1" t="s">
        <v>166</v>
      </c>
      <c r="C3455" s="1" t="s">
        <v>35</v>
      </c>
      <c r="D3455" s="1" t="s">
        <v>36</v>
      </c>
      <c r="E3455" s="1" t="s">
        <v>36</v>
      </c>
      <c r="F3455" s="1" t="s">
        <v>37</v>
      </c>
      <c r="G3455" t="s">
        <v>167</v>
      </c>
      <c r="H3455" t="s">
        <v>39</v>
      </c>
      <c r="I3455" t="s">
        <v>40</v>
      </c>
      <c r="J3455" t="s">
        <v>40</v>
      </c>
      <c r="K3455" t="s">
        <v>40</v>
      </c>
      <c r="L3455" s="4">
        <v>-629.79999999999995</v>
      </c>
      <c r="M3455" s="2">
        <v>43282</v>
      </c>
      <c r="N3455" t="s">
        <v>103</v>
      </c>
      <c r="O3455" t="s">
        <v>104</v>
      </c>
      <c r="P3455" t="s">
        <v>412</v>
      </c>
      <c r="Q3455" t="s">
        <v>549</v>
      </c>
      <c r="R3455" t="s">
        <v>550</v>
      </c>
      <c r="S3455" s="3">
        <v>43280</v>
      </c>
      <c r="T3455" t="s">
        <v>46</v>
      </c>
      <c r="U3455">
        <v>3147</v>
      </c>
      <c r="V3455" t="s">
        <v>221</v>
      </c>
      <c r="W3455" t="s">
        <v>48</v>
      </c>
      <c r="X3455">
        <v>165042377</v>
      </c>
      <c r="Y3455" s="3">
        <v>43038</v>
      </c>
      <c r="AC3455" t="s">
        <v>109</v>
      </c>
      <c r="AH3455" t="str">
        <f>VLOOKUP(B3455,'cc Lookup'!A:J,10,0)</f>
        <v>Planning and Business Development</v>
      </c>
      <c r="AI3455" t="str">
        <f>VLOOKUP(B3455,'cc Lookup'!A:E,5,0)</f>
        <v>Estates</v>
      </c>
      <c r="AJ3455" t="s">
        <v>6735</v>
      </c>
      <c r="AK3455" t="str">
        <f t="shared" si="106"/>
        <v>E35930 Estates &amp; Facilities</v>
      </c>
      <c r="AL3455" t="str">
        <f t="shared" si="107"/>
        <v>7310 Legal / Prof Fees</v>
      </c>
      <c r="AM3455" t="str">
        <f>VLOOKUP(W3455,Lookup!A:B,2,0)</f>
        <v>Legal</v>
      </c>
    </row>
    <row r="3456" spans="1:39" x14ac:dyDescent="0.25">
      <c r="A3456" t="s">
        <v>33</v>
      </c>
      <c r="B3456" s="1" t="s">
        <v>166</v>
      </c>
      <c r="C3456" s="1" t="s">
        <v>35</v>
      </c>
      <c r="D3456" s="1" t="s">
        <v>36</v>
      </c>
      <c r="E3456" s="1" t="s">
        <v>36</v>
      </c>
      <c r="F3456" s="1" t="s">
        <v>37</v>
      </c>
      <c r="G3456" t="s">
        <v>167</v>
      </c>
      <c r="H3456" t="s">
        <v>39</v>
      </c>
      <c r="I3456" t="s">
        <v>40</v>
      </c>
      <c r="J3456" t="s">
        <v>40</v>
      </c>
      <c r="K3456" t="s">
        <v>40</v>
      </c>
      <c r="L3456" s="4">
        <v>-4680</v>
      </c>
      <c r="M3456" s="2">
        <v>43282</v>
      </c>
      <c r="N3456" t="s">
        <v>103</v>
      </c>
      <c r="O3456" t="s">
        <v>104</v>
      </c>
      <c r="P3456" t="s">
        <v>412</v>
      </c>
      <c r="Q3456" t="s">
        <v>549</v>
      </c>
      <c r="R3456" t="s">
        <v>550</v>
      </c>
      <c r="S3456" s="3">
        <v>43280</v>
      </c>
      <c r="T3456" t="s">
        <v>46</v>
      </c>
      <c r="U3456">
        <v>3148</v>
      </c>
      <c r="V3456" t="s">
        <v>180</v>
      </c>
      <c r="W3456" t="s">
        <v>178</v>
      </c>
      <c r="X3456">
        <v>165067999</v>
      </c>
      <c r="Y3456" s="3">
        <v>43166</v>
      </c>
      <c r="AC3456" t="s">
        <v>181</v>
      </c>
      <c r="AH3456" t="str">
        <f>VLOOKUP(B3456,'cc Lookup'!A:J,10,0)</f>
        <v>Planning and Business Development</v>
      </c>
      <c r="AI3456" t="str">
        <f>VLOOKUP(B3456,'cc Lookup'!A:E,5,0)</f>
        <v>Estates</v>
      </c>
      <c r="AJ3456" t="s">
        <v>6735</v>
      </c>
      <c r="AK3456" t="str">
        <f t="shared" si="106"/>
        <v>E35930 Estates &amp; Facilities</v>
      </c>
      <c r="AL3456" t="str">
        <f t="shared" si="107"/>
        <v>7310 Legal / Prof Fees</v>
      </c>
      <c r="AM3456" t="str">
        <f>VLOOKUP(W3456,Lookup!A:B,2,0)</f>
        <v>Legal</v>
      </c>
    </row>
    <row r="3457" spans="1:39" x14ac:dyDescent="0.25">
      <c r="A3457" t="s">
        <v>33</v>
      </c>
      <c r="B3457" s="1" t="s">
        <v>166</v>
      </c>
      <c r="C3457" s="1" t="s">
        <v>35</v>
      </c>
      <c r="D3457" s="1" t="s">
        <v>36</v>
      </c>
      <c r="E3457" s="1" t="s">
        <v>36</v>
      </c>
      <c r="F3457" s="1" t="s">
        <v>37</v>
      </c>
      <c r="G3457" t="s">
        <v>167</v>
      </c>
      <c r="H3457" t="s">
        <v>39</v>
      </c>
      <c r="I3457" t="s">
        <v>40</v>
      </c>
      <c r="J3457" t="s">
        <v>40</v>
      </c>
      <c r="K3457" t="s">
        <v>40</v>
      </c>
      <c r="L3457" s="4">
        <v>-39</v>
      </c>
      <c r="M3457" s="2">
        <v>43282</v>
      </c>
      <c r="N3457" t="s">
        <v>103</v>
      </c>
      <c r="O3457" t="s">
        <v>104</v>
      </c>
      <c r="P3457" t="s">
        <v>412</v>
      </c>
      <c r="Q3457" t="s">
        <v>549</v>
      </c>
      <c r="R3457" t="s">
        <v>550</v>
      </c>
      <c r="S3457" s="3">
        <v>43280</v>
      </c>
      <c r="T3457" t="s">
        <v>46</v>
      </c>
      <c r="U3457">
        <v>3149</v>
      </c>
      <c r="V3457" t="s">
        <v>329</v>
      </c>
      <c r="W3457" t="s">
        <v>330</v>
      </c>
      <c r="X3457">
        <v>165061487</v>
      </c>
      <c r="Y3457" s="3">
        <v>42824</v>
      </c>
      <c r="AC3457" t="s">
        <v>331</v>
      </c>
      <c r="AH3457" t="str">
        <f>VLOOKUP(B3457,'cc Lookup'!A:J,10,0)</f>
        <v>Planning and Business Development</v>
      </c>
      <c r="AI3457" t="str">
        <f>VLOOKUP(B3457,'cc Lookup'!A:E,5,0)</f>
        <v>Estates</v>
      </c>
      <c r="AJ3457" t="s">
        <v>6735</v>
      </c>
      <c r="AK3457" t="str">
        <f t="shared" si="106"/>
        <v>E35930 Estates &amp; Facilities</v>
      </c>
      <c r="AL3457" t="str">
        <f t="shared" si="107"/>
        <v>7310 Legal / Prof Fees</v>
      </c>
      <c r="AM3457" t="str">
        <f>VLOOKUP(W3457,Lookup!A:B,2,0)</f>
        <v>Other</v>
      </c>
    </row>
    <row r="3458" spans="1:39" x14ac:dyDescent="0.25">
      <c r="A3458" t="s">
        <v>33</v>
      </c>
      <c r="B3458" s="1" t="s">
        <v>166</v>
      </c>
      <c r="C3458" s="1" t="s">
        <v>35</v>
      </c>
      <c r="D3458" s="1" t="s">
        <v>36</v>
      </c>
      <c r="E3458" s="1" t="s">
        <v>36</v>
      </c>
      <c r="F3458" s="1" t="s">
        <v>37</v>
      </c>
      <c r="G3458" t="s">
        <v>167</v>
      </c>
      <c r="H3458" t="s">
        <v>39</v>
      </c>
      <c r="I3458" t="s">
        <v>40</v>
      </c>
      <c r="J3458" t="s">
        <v>40</v>
      </c>
      <c r="K3458" t="s">
        <v>40</v>
      </c>
      <c r="L3458" s="4">
        <v>4680</v>
      </c>
      <c r="M3458" s="2">
        <v>43282</v>
      </c>
      <c r="N3458" t="s">
        <v>103</v>
      </c>
      <c r="O3458" t="s">
        <v>104</v>
      </c>
      <c r="P3458" t="s">
        <v>551</v>
      </c>
      <c r="Q3458" t="s">
        <v>552</v>
      </c>
      <c r="R3458" t="s">
        <v>553</v>
      </c>
      <c r="S3458" s="3">
        <v>43312</v>
      </c>
      <c r="T3458" t="s">
        <v>46</v>
      </c>
      <c r="U3458">
        <v>2917</v>
      </c>
      <c r="V3458" t="s">
        <v>180</v>
      </c>
      <c r="W3458" t="s">
        <v>178</v>
      </c>
      <c r="X3458">
        <v>165067999</v>
      </c>
      <c r="Y3458" s="3">
        <v>43166</v>
      </c>
      <c r="AC3458" t="s">
        <v>181</v>
      </c>
      <c r="AH3458" t="str">
        <f>VLOOKUP(B3458,'cc Lookup'!A:J,10,0)</f>
        <v>Planning and Business Development</v>
      </c>
      <c r="AI3458" t="str">
        <f>VLOOKUP(B3458,'cc Lookup'!A:E,5,0)</f>
        <v>Estates</v>
      </c>
      <c r="AJ3458" t="s">
        <v>6735</v>
      </c>
      <c r="AK3458" t="str">
        <f t="shared" si="106"/>
        <v>E35930 Estates &amp; Facilities</v>
      </c>
      <c r="AL3458" t="str">
        <f t="shared" si="107"/>
        <v>7310 Legal / Prof Fees</v>
      </c>
      <c r="AM3458" t="str">
        <f>VLOOKUP(W3458,Lookup!A:B,2,0)</f>
        <v>Legal</v>
      </c>
    </row>
    <row r="3459" spans="1:39" x14ac:dyDescent="0.25">
      <c r="A3459" t="s">
        <v>33</v>
      </c>
      <c r="B3459" s="1" t="s">
        <v>166</v>
      </c>
      <c r="C3459" s="1" t="s">
        <v>35</v>
      </c>
      <c r="D3459" s="1" t="s">
        <v>36</v>
      </c>
      <c r="E3459" s="1" t="s">
        <v>36</v>
      </c>
      <c r="F3459" s="1" t="s">
        <v>37</v>
      </c>
      <c r="G3459" t="s">
        <v>167</v>
      </c>
      <c r="H3459" t="s">
        <v>39</v>
      </c>
      <c r="I3459" t="s">
        <v>40</v>
      </c>
      <c r="J3459" t="s">
        <v>40</v>
      </c>
      <c r="K3459" t="s">
        <v>40</v>
      </c>
      <c r="L3459" s="4">
        <v>39</v>
      </c>
      <c r="M3459" s="2">
        <v>43282</v>
      </c>
      <c r="N3459" t="s">
        <v>103</v>
      </c>
      <c r="O3459" t="s">
        <v>104</v>
      </c>
      <c r="P3459" t="s">
        <v>551</v>
      </c>
      <c r="Q3459" t="s">
        <v>552</v>
      </c>
      <c r="R3459" t="s">
        <v>553</v>
      </c>
      <c r="S3459" s="3">
        <v>43312</v>
      </c>
      <c r="T3459" t="s">
        <v>46</v>
      </c>
      <c r="U3459">
        <v>2918</v>
      </c>
      <c r="V3459" t="s">
        <v>329</v>
      </c>
      <c r="W3459" t="s">
        <v>330</v>
      </c>
      <c r="X3459">
        <v>165061487</v>
      </c>
      <c r="Y3459" s="3">
        <v>42824</v>
      </c>
      <c r="AC3459" t="s">
        <v>331</v>
      </c>
      <c r="AH3459" t="str">
        <f>VLOOKUP(B3459,'cc Lookup'!A:J,10,0)</f>
        <v>Planning and Business Development</v>
      </c>
      <c r="AI3459" t="str">
        <f>VLOOKUP(B3459,'cc Lookup'!A:E,5,0)</f>
        <v>Estates</v>
      </c>
      <c r="AJ3459" t="s">
        <v>6735</v>
      </c>
      <c r="AK3459" t="str">
        <f t="shared" si="106"/>
        <v>E35930 Estates &amp; Facilities</v>
      </c>
      <c r="AL3459" t="str">
        <f t="shared" si="107"/>
        <v>7310 Legal / Prof Fees</v>
      </c>
      <c r="AM3459" t="str">
        <f>VLOOKUP(W3459,Lookup!A:B,2,0)</f>
        <v>Other</v>
      </c>
    </row>
    <row r="3460" spans="1:39" x14ac:dyDescent="0.25">
      <c r="A3460" t="s">
        <v>33</v>
      </c>
      <c r="B3460" s="1" t="s">
        <v>166</v>
      </c>
      <c r="C3460" s="1" t="s">
        <v>35</v>
      </c>
      <c r="D3460" s="1" t="s">
        <v>36</v>
      </c>
      <c r="E3460" s="1" t="s">
        <v>36</v>
      </c>
      <c r="F3460" s="1" t="s">
        <v>37</v>
      </c>
      <c r="G3460" t="s">
        <v>167</v>
      </c>
      <c r="H3460" t="s">
        <v>39</v>
      </c>
      <c r="I3460" t="s">
        <v>40</v>
      </c>
      <c r="J3460" t="s">
        <v>40</v>
      </c>
      <c r="K3460" t="s">
        <v>40</v>
      </c>
      <c r="L3460" s="4">
        <v>629.79999999999995</v>
      </c>
      <c r="M3460" s="2">
        <v>43282</v>
      </c>
      <c r="N3460" t="s">
        <v>103</v>
      </c>
      <c r="O3460" t="s">
        <v>104</v>
      </c>
      <c r="P3460" t="s">
        <v>551</v>
      </c>
      <c r="Q3460" t="s">
        <v>552</v>
      </c>
      <c r="R3460" t="s">
        <v>553</v>
      </c>
      <c r="S3460" s="3">
        <v>43312</v>
      </c>
      <c r="T3460" t="s">
        <v>46</v>
      </c>
      <c r="U3460">
        <v>2919</v>
      </c>
      <c r="V3460" t="s">
        <v>221</v>
      </c>
      <c r="W3460" t="s">
        <v>48</v>
      </c>
      <c r="X3460">
        <v>165042377</v>
      </c>
      <c r="Y3460" s="3">
        <v>43038</v>
      </c>
      <c r="AC3460" t="s">
        <v>109</v>
      </c>
      <c r="AH3460" t="str">
        <f>VLOOKUP(B3460,'cc Lookup'!A:J,10,0)</f>
        <v>Planning and Business Development</v>
      </c>
      <c r="AI3460" t="str">
        <f>VLOOKUP(B3460,'cc Lookup'!A:E,5,0)</f>
        <v>Estates</v>
      </c>
      <c r="AJ3460" t="s">
        <v>6735</v>
      </c>
      <c r="AK3460" t="str">
        <f t="shared" ref="AK3460:AK3523" si="108">B3460&amp;" "&amp;G3460</f>
        <v>E35930 Estates &amp; Facilities</v>
      </c>
      <c r="AL3460" t="str">
        <f t="shared" ref="AL3460:AL3523" si="109">C3460&amp;" "&amp;H3460</f>
        <v>7310 Legal / Prof Fees</v>
      </c>
      <c r="AM3460" t="str">
        <f>VLOOKUP(W3460,Lookup!A:B,2,0)</f>
        <v>Legal</v>
      </c>
    </row>
    <row r="3461" spans="1:39" x14ac:dyDescent="0.25">
      <c r="A3461" t="s">
        <v>33</v>
      </c>
      <c r="B3461" s="1" t="s">
        <v>166</v>
      </c>
      <c r="C3461" s="1" t="s">
        <v>35</v>
      </c>
      <c r="D3461" s="1" t="s">
        <v>36</v>
      </c>
      <c r="E3461" s="1" t="s">
        <v>36</v>
      </c>
      <c r="F3461" s="1" t="s">
        <v>37</v>
      </c>
      <c r="G3461" t="s">
        <v>167</v>
      </c>
      <c r="H3461" t="s">
        <v>39</v>
      </c>
      <c r="I3461" t="s">
        <v>40</v>
      </c>
      <c r="J3461" t="s">
        <v>40</v>
      </c>
      <c r="K3461" t="s">
        <v>40</v>
      </c>
      <c r="L3461" s="4">
        <v>566.09</v>
      </c>
      <c r="M3461" s="2">
        <v>43282</v>
      </c>
      <c r="N3461" t="s">
        <v>103</v>
      </c>
      <c r="O3461" t="s">
        <v>104</v>
      </c>
      <c r="P3461" t="s">
        <v>551</v>
      </c>
      <c r="Q3461" t="s">
        <v>552</v>
      </c>
      <c r="R3461" t="s">
        <v>553</v>
      </c>
      <c r="S3461" s="3">
        <v>43312</v>
      </c>
      <c r="T3461" t="s">
        <v>46</v>
      </c>
      <c r="U3461">
        <v>2920</v>
      </c>
      <c r="V3461" t="s">
        <v>182</v>
      </c>
      <c r="W3461" t="s">
        <v>183</v>
      </c>
      <c r="X3461">
        <v>165058929</v>
      </c>
      <c r="Y3461" s="3">
        <v>42772</v>
      </c>
      <c r="AC3461" t="s">
        <v>184</v>
      </c>
      <c r="AH3461" t="str">
        <f>VLOOKUP(B3461,'cc Lookup'!A:J,10,0)</f>
        <v>Planning and Business Development</v>
      </c>
      <c r="AI3461" t="str">
        <f>VLOOKUP(B3461,'cc Lookup'!A:E,5,0)</f>
        <v>Estates</v>
      </c>
      <c r="AJ3461" t="s">
        <v>6735</v>
      </c>
      <c r="AK3461" t="str">
        <f t="shared" si="108"/>
        <v>E35930 Estates &amp; Facilities</v>
      </c>
      <c r="AL3461" t="str">
        <f t="shared" si="109"/>
        <v>7310 Legal / Prof Fees</v>
      </c>
      <c r="AM3461" t="str">
        <f>VLOOKUP(W3461,Lookup!A:B,2,0)</f>
        <v>Other</v>
      </c>
    </row>
    <row r="3462" spans="1:39" x14ac:dyDescent="0.25">
      <c r="A3462" t="s">
        <v>33</v>
      </c>
      <c r="B3462" s="1" t="s">
        <v>166</v>
      </c>
      <c r="C3462" s="1" t="s">
        <v>35</v>
      </c>
      <c r="D3462" s="1" t="s">
        <v>36</v>
      </c>
      <c r="E3462" s="1" t="s">
        <v>580</v>
      </c>
      <c r="F3462" s="1" t="s">
        <v>37</v>
      </c>
      <c r="G3462" t="s">
        <v>167</v>
      </c>
      <c r="H3462" t="s">
        <v>39</v>
      </c>
      <c r="I3462" t="s">
        <v>40</v>
      </c>
      <c r="J3462" t="s">
        <v>581</v>
      </c>
      <c r="K3462" t="s">
        <v>40</v>
      </c>
      <c r="L3462" s="4">
        <v>187.5</v>
      </c>
      <c r="M3462" s="2">
        <v>43282</v>
      </c>
      <c r="N3462" t="s">
        <v>103</v>
      </c>
      <c r="O3462" t="s">
        <v>104</v>
      </c>
      <c r="P3462" t="s">
        <v>551</v>
      </c>
      <c r="Q3462" t="s">
        <v>552</v>
      </c>
      <c r="R3462" t="s">
        <v>553</v>
      </c>
      <c r="S3462" s="3">
        <v>43312</v>
      </c>
      <c r="T3462" t="s">
        <v>46</v>
      </c>
      <c r="U3462">
        <v>3313</v>
      </c>
      <c r="V3462" t="s">
        <v>582</v>
      </c>
      <c r="W3462" t="s">
        <v>189</v>
      </c>
      <c r="X3462">
        <v>165070852</v>
      </c>
      <c r="Y3462" s="3">
        <v>43308</v>
      </c>
      <c r="AC3462" t="s">
        <v>583</v>
      </c>
      <c r="AH3462" t="str">
        <f>VLOOKUP(B3462,'cc Lookup'!A:J,10,0)</f>
        <v>Planning and Business Development</v>
      </c>
      <c r="AI3462" t="str">
        <f>VLOOKUP(B3462,'cc Lookup'!A:E,5,0)</f>
        <v>Estates</v>
      </c>
      <c r="AJ3462" t="s">
        <v>6735</v>
      </c>
      <c r="AK3462" t="str">
        <f t="shared" si="108"/>
        <v>E35930 Estates &amp; Facilities</v>
      </c>
      <c r="AL3462" t="str">
        <f t="shared" si="109"/>
        <v>7310 Legal / Prof Fees</v>
      </c>
      <c r="AM3462" t="str">
        <f>VLOOKUP(W3462,Lookup!A:B,2,0)</f>
        <v>Other</v>
      </c>
    </row>
    <row r="3463" spans="1:39" x14ac:dyDescent="0.25">
      <c r="A3463" t="s">
        <v>33</v>
      </c>
      <c r="B3463" s="1" t="s">
        <v>166</v>
      </c>
      <c r="C3463" s="1" t="s">
        <v>35</v>
      </c>
      <c r="D3463" s="1" t="s">
        <v>36</v>
      </c>
      <c r="E3463" s="1" t="s">
        <v>469</v>
      </c>
      <c r="F3463" s="1" t="s">
        <v>37</v>
      </c>
      <c r="G3463" t="s">
        <v>167</v>
      </c>
      <c r="H3463" t="s">
        <v>39</v>
      </c>
      <c r="I3463" t="s">
        <v>40</v>
      </c>
      <c r="J3463" t="s">
        <v>470</v>
      </c>
      <c r="K3463" t="s">
        <v>40</v>
      </c>
      <c r="L3463" s="4">
        <v>4000</v>
      </c>
      <c r="M3463" s="2">
        <v>43282</v>
      </c>
      <c r="N3463" t="s">
        <v>41</v>
      </c>
      <c r="O3463" t="s">
        <v>42</v>
      </c>
      <c r="P3463" t="s">
        <v>584</v>
      </c>
      <c r="Q3463" t="s">
        <v>585</v>
      </c>
      <c r="R3463" t="s">
        <v>504</v>
      </c>
      <c r="S3463" s="3">
        <v>43287</v>
      </c>
      <c r="T3463" t="s">
        <v>46</v>
      </c>
      <c r="U3463">
        <v>33</v>
      </c>
      <c r="V3463" t="s">
        <v>47</v>
      </c>
      <c r="W3463" t="s">
        <v>472</v>
      </c>
      <c r="X3463" t="s">
        <v>586</v>
      </c>
      <c r="Y3463" s="3">
        <v>43042</v>
      </c>
      <c r="Z3463">
        <v>165070369</v>
      </c>
      <c r="AB3463" t="s">
        <v>49</v>
      </c>
      <c r="AD3463" t="s">
        <v>587</v>
      </c>
      <c r="AE3463">
        <v>1</v>
      </c>
      <c r="AF3463">
        <v>4000</v>
      </c>
      <c r="AH3463" t="str">
        <f>VLOOKUP(B3463,'cc Lookup'!A:J,10,0)</f>
        <v>Planning and Business Development</v>
      </c>
      <c r="AI3463" t="str">
        <f>VLOOKUP(B3463,'cc Lookup'!A:E,5,0)</f>
        <v>Estates</v>
      </c>
      <c r="AJ3463" t="s">
        <v>6735</v>
      </c>
      <c r="AK3463" t="str">
        <f t="shared" si="108"/>
        <v>E35930 Estates &amp; Facilities</v>
      </c>
      <c r="AL3463" t="str">
        <f t="shared" si="109"/>
        <v>7310 Legal / Prof Fees</v>
      </c>
      <c r="AM3463" t="str">
        <f>VLOOKUP(W3463,Lookup!A:B,2,0)</f>
        <v>Prof</v>
      </c>
    </row>
    <row r="3464" spans="1:39" x14ac:dyDescent="0.25">
      <c r="A3464" t="s">
        <v>33</v>
      </c>
      <c r="B3464" s="1" t="s">
        <v>166</v>
      </c>
      <c r="C3464" s="1" t="s">
        <v>35</v>
      </c>
      <c r="D3464" s="1" t="s">
        <v>36</v>
      </c>
      <c r="E3464" s="1" t="s">
        <v>469</v>
      </c>
      <c r="F3464" s="1" t="s">
        <v>37</v>
      </c>
      <c r="G3464" t="s">
        <v>167</v>
      </c>
      <c r="H3464" t="s">
        <v>39</v>
      </c>
      <c r="I3464" t="s">
        <v>40</v>
      </c>
      <c r="J3464" t="s">
        <v>470</v>
      </c>
      <c r="K3464" t="s">
        <v>40</v>
      </c>
      <c r="L3464" s="4">
        <v>-4000</v>
      </c>
      <c r="M3464" s="2">
        <v>43282</v>
      </c>
      <c r="N3464" t="s">
        <v>103</v>
      </c>
      <c r="O3464" t="s">
        <v>104</v>
      </c>
      <c r="P3464" t="s">
        <v>412</v>
      </c>
      <c r="Q3464" t="s">
        <v>549</v>
      </c>
      <c r="R3464" t="s">
        <v>550</v>
      </c>
      <c r="S3464" s="3">
        <v>43280</v>
      </c>
      <c r="T3464" t="s">
        <v>46</v>
      </c>
      <c r="U3464">
        <v>3554</v>
      </c>
      <c r="V3464" t="s">
        <v>471</v>
      </c>
      <c r="W3464" t="s">
        <v>472</v>
      </c>
      <c r="X3464">
        <v>165070369</v>
      </c>
      <c r="Y3464" s="3">
        <v>43280</v>
      </c>
      <c r="AC3464" t="s">
        <v>220</v>
      </c>
      <c r="AH3464" t="str">
        <f>VLOOKUP(B3464,'cc Lookup'!A:J,10,0)</f>
        <v>Planning and Business Development</v>
      </c>
      <c r="AI3464" t="str">
        <f>VLOOKUP(B3464,'cc Lookup'!A:E,5,0)</f>
        <v>Estates</v>
      </c>
      <c r="AJ3464" t="s">
        <v>6735</v>
      </c>
      <c r="AK3464" t="str">
        <f t="shared" si="108"/>
        <v>E35930 Estates &amp; Facilities</v>
      </c>
      <c r="AL3464" t="str">
        <f t="shared" si="109"/>
        <v>7310 Legal / Prof Fees</v>
      </c>
      <c r="AM3464" t="str">
        <f>VLOOKUP(W3464,Lookup!A:B,2,0)</f>
        <v>Prof</v>
      </c>
    </row>
    <row r="3465" spans="1:39" x14ac:dyDescent="0.25">
      <c r="A3465" t="s">
        <v>33</v>
      </c>
      <c r="B3465" s="1" t="s">
        <v>166</v>
      </c>
      <c r="C3465" s="1" t="s">
        <v>35</v>
      </c>
      <c r="D3465" s="1" t="s">
        <v>36</v>
      </c>
      <c r="E3465" s="1" t="s">
        <v>588</v>
      </c>
      <c r="F3465" s="1" t="s">
        <v>37</v>
      </c>
      <c r="G3465" t="s">
        <v>167</v>
      </c>
      <c r="H3465" t="s">
        <v>39</v>
      </c>
      <c r="I3465" t="s">
        <v>40</v>
      </c>
      <c r="J3465" t="s">
        <v>589</v>
      </c>
      <c r="K3465" t="s">
        <v>40</v>
      </c>
      <c r="L3465" s="4">
        <v>4500</v>
      </c>
      <c r="M3465" s="2">
        <v>43282</v>
      </c>
      <c r="N3465" t="s">
        <v>41</v>
      </c>
      <c r="O3465" t="s">
        <v>42</v>
      </c>
      <c r="P3465" t="s">
        <v>590</v>
      </c>
      <c r="Q3465" t="s">
        <v>591</v>
      </c>
      <c r="R3465" t="s">
        <v>504</v>
      </c>
      <c r="S3465" s="3">
        <v>43308</v>
      </c>
      <c r="T3465" t="s">
        <v>46</v>
      </c>
      <c r="U3465">
        <v>60</v>
      </c>
      <c r="V3465" t="s">
        <v>47</v>
      </c>
      <c r="W3465" t="s">
        <v>592</v>
      </c>
      <c r="X3465" t="s">
        <v>593</v>
      </c>
      <c r="Y3465" s="3">
        <v>43235</v>
      </c>
      <c r="Z3465">
        <v>165070947</v>
      </c>
      <c r="AB3465" t="s">
        <v>49</v>
      </c>
      <c r="AD3465" t="s">
        <v>594</v>
      </c>
      <c r="AE3465">
        <v>1</v>
      </c>
      <c r="AF3465">
        <v>4500</v>
      </c>
      <c r="AH3465" t="str">
        <f>VLOOKUP(B3465,'cc Lookup'!A:J,10,0)</f>
        <v>Planning and Business Development</v>
      </c>
      <c r="AI3465" t="str">
        <f>VLOOKUP(B3465,'cc Lookup'!A:E,5,0)</f>
        <v>Estates</v>
      </c>
      <c r="AJ3465" t="s">
        <v>6735</v>
      </c>
      <c r="AK3465" t="str">
        <f t="shared" si="108"/>
        <v>E35930 Estates &amp; Facilities</v>
      </c>
      <c r="AL3465" t="str">
        <f t="shared" si="109"/>
        <v>7310 Legal / Prof Fees</v>
      </c>
      <c r="AM3465" t="str">
        <f>VLOOKUP(W3465,Lookup!A:B,2,0)</f>
        <v>Prof</v>
      </c>
    </row>
    <row r="3466" spans="1:39" x14ac:dyDescent="0.25">
      <c r="A3466" t="s">
        <v>33</v>
      </c>
      <c r="B3466" s="1" t="s">
        <v>166</v>
      </c>
      <c r="C3466" s="1" t="s">
        <v>35</v>
      </c>
      <c r="D3466" s="1" t="s">
        <v>36</v>
      </c>
      <c r="E3466" s="1" t="s">
        <v>200</v>
      </c>
      <c r="F3466" s="1" t="s">
        <v>37</v>
      </c>
      <c r="G3466" t="s">
        <v>167</v>
      </c>
      <c r="H3466" t="s">
        <v>39</v>
      </c>
      <c r="I3466" t="s">
        <v>40</v>
      </c>
      <c r="J3466" t="s">
        <v>201</v>
      </c>
      <c r="K3466" t="s">
        <v>40</v>
      </c>
      <c r="L3466" s="4">
        <v>-207.4</v>
      </c>
      <c r="M3466" s="2">
        <v>43282</v>
      </c>
      <c r="N3466" t="s">
        <v>103</v>
      </c>
      <c r="O3466" t="s">
        <v>104</v>
      </c>
      <c r="P3466" t="s">
        <v>412</v>
      </c>
      <c r="Q3466" t="s">
        <v>549</v>
      </c>
      <c r="R3466" t="s">
        <v>550</v>
      </c>
      <c r="S3466" s="3">
        <v>43280</v>
      </c>
      <c r="T3466" t="s">
        <v>46</v>
      </c>
      <c r="U3466">
        <v>3551</v>
      </c>
      <c r="V3466" t="s">
        <v>204</v>
      </c>
      <c r="W3466" t="s">
        <v>48</v>
      </c>
      <c r="X3466">
        <v>165064187</v>
      </c>
      <c r="Y3466" s="3">
        <v>43273</v>
      </c>
      <c r="AC3466" t="s">
        <v>109</v>
      </c>
      <c r="AH3466" t="str">
        <f>VLOOKUP(B3466,'cc Lookup'!A:J,10,0)</f>
        <v>Planning and Business Development</v>
      </c>
      <c r="AI3466" t="str">
        <f>VLOOKUP(B3466,'cc Lookup'!A:E,5,0)</f>
        <v>Estates</v>
      </c>
      <c r="AJ3466" t="s">
        <v>6735</v>
      </c>
      <c r="AK3466" t="str">
        <f t="shared" si="108"/>
        <v>E35930 Estates &amp; Facilities</v>
      </c>
      <c r="AL3466" t="str">
        <f t="shared" si="109"/>
        <v>7310 Legal / Prof Fees</v>
      </c>
      <c r="AM3466" t="str">
        <f>VLOOKUP(W3466,Lookup!A:B,2,0)</f>
        <v>Legal</v>
      </c>
    </row>
    <row r="3467" spans="1:39" x14ac:dyDescent="0.25">
      <c r="A3467" t="s">
        <v>33</v>
      </c>
      <c r="B3467" s="1" t="s">
        <v>166</v>
      </c>
      <c r="C3467" s="1" t="s">
        <v>35</v>
      </c>
      <c r="D3467" s="1" t="s">
        <v>36</v>
      </c>
      <c r="E3467" s="1" t="s">
        <v>200</v>
      </c>
      <c r="F3467" s="1" t="s">
        <v>37</v>
      </c>
      <c r="G3467" t="s">
        <v>167</v>
      </c>
      <c r="H3467" t="s">
        <v>39</v>
      </c>
      <c r="I3467" t="s">
        <v>40</v>
      </c>
      <c r="J3467" t="s">
        <v>201</v>
      </c>
      <c r="K3467" t="s">
        <v>40</v>
      </c>
      <c r="L3467" s="4">
        <v>207.4</v>
      </c>
      <c r="M3467" s="2">
        <v>43282</v>
      </c>
      <c r="N3467" t="s">
        <v>103</v>
      </c>
      <c r="O3467" t="s">
        <v>104</v>
      </c>
      <c r="P3467" t="s">
        <v>551</v>
      </c>
      <c r="Q3467" t="s">
        <v>552</v>
      </c>
      <c r="R3467" t="s">
        <v>553</v>
      </c>
      <c r="S3467" s="3">
        <v>43312</v>
      </c>
      <c r="T3467" t="s">
        <v>46</v>
      </c>
      <c r="U3467">
        <v>3306</v>
      </c>
      <c r="V3467" t="s">
        <v>204</v>
      </c>
      <c r="W3467" t="s">
        <v>48</v>
      </c>
      <c r="X3467">
        <v>165064187</v>
      </c>
      <c r="Y3467" s="3">
        <v>43273</v>
      </c>
      <c r="AC3467" t="s">
        <v>109</v>
      </c>
      <c r="AH3467" t="str">
        <f>VLOOKUP(B3467,'cc Lookup'!A:J,10,0)</f>
        <v>Planning and Business Development</v>
      </c>
      <c r="AI3467" t="str">
        <f>VLOOKUP(B3467,'cc Lookup'!A:E,5,0)</f>
        <v>Estates</v>
      </c>
      <c r="AJ3467" t="s">
        <v>6735</v>
      </c>
      <c r="AK3467" t="str">
        <f t="shared" si="108"/>
        <v>E35930 Estates &amp; Facilities</v>
      </c>
      <c r="AL3467" t="str">
        <f t="shared" si="109"/>
        <v>7310 Legal / Prof Fees</v>
      </c>
      <c r="AM3467" t="str">
        <f>VLOOKUP(W3467,Lookup!A:B,2,0)</f>
        <v>Legal</v>
      </c>
    </row>
    <row r="3468" spans="1:39" x14ac:dyDescent="0.25">
      <c r="A3468" t="s">
        <v>33</v>
      </c>
      <c r="B3468" s="1" t="s">
        <v>166</v>
      </c>
      <c r="C3468" s="1" t="s">
        <v>35</v>
      </c>
      <c r="D3468" s="1" t="s">
        <v>205</v>
      </c>
      <c r="E3468" s="1" t="s">
        <v>36</v>
      </c>
      <c r="F3468" s="1" t="s">
        <v>37</v>
      </c>
      <c r="G3468" t="s">
        <v>167</v>
      </c>
      <c r="H3468" t="s">
        <v>39</v>
      </c>
      <c r="I3468" t="s">
        <v>206</v>
      </c>
      <c r="J3468" t="s">
        <v>40</v>
      </c>
      <c r="K3468" t="s">
        <v>40</v>
      </c>
      <c r="L3468" s="4">
        <v>-300</v>
      </c>
      <c r="M3468" s="2">
        <v>43282</v>
      </c>
      <c r="N3468" t="s">
        <v>103</v>
      </c>
      <c r="O3468" t="s">
        <v>104</v>
      </c>
      <c r="P3468" t="s">
        <v>412</v>
      </c>
      <c r="Q3468" t="s">
        <v>549</v>
      </c>
      <c r="R3468" t="s">
        <v>550</v>
      </c>
      <c r="S3468" s="3">
        <v>43280</v>
      </c>
      <c r="T3468" t="s">
        <v>46</v>
      </c>
      <c r="U3468">
        <v>3552</v>
      </c>
      <c r="V3468" t="s">
        <v>207</v>
      </c>
      <c r="W3468" t="s">
        <v>208</v>
      </c>
      <c r="X3468">
        <v>165056082</v>
      </c>
      <c r="Y3468" s="3">
        <v>42586</v>
      </c>
      <c r="AC3468" t="s">
        <v>209</v>
      </c>
      <c r="AH3468" t="str">
        <f>VLOOKUP(B3468,'cc Lookup'!A:J,10,0)</f>
        <v>Planning and Business Development</v>
      </c>
      <c r="AI3468" t="str">
        <f>VLOOKUP(B3468,'cc Lookup'!A:E,5,0)</f>
        <v>Estates</v>
      </c>
      <c r="AJ3468" t="s">
        <v>6735</v>
      </c>
      <c r="AK3468" t="str">
        <f t="shared" si="108"/>
        <v>E35930 Estates &amp; Facilities</v>
      </c>
      <c r="AL3468" t="str">
        <f t="shared" si="109"/>
        <v>7310 Legal / Prof Fees</v>
      </c>
      <c r="AM3468" t="str">
        <f>VLOOKUP(W3468,Lookup!A:B,2,0)</f>
        <v>Other</v>
      </c>
    </row>
    <row r="3469" spans="1:39" x14ac:dyDescent="0.25">
      <c r="A3469" t="s">
        <v>33</v>
      </c>
      <c r="B3469" s="1" t="s">
        <v>166</v>
      </c>
      <c r="C3469" s="1" t="s">
        <v>35</v>
      </c>
      <c r="D3469" s="1" t="s">
        <v>36</v>
      </c>
      <c r="E3469" s="1" t="s">
        <v>36</v>
      </c>
      <c r="F3469" s="1" t="s">
        <v>37</v>
      </c>
      <c r="G3469" t="s">
        <v>167</v>
      </c>
      <c r="H3469" t="s">
        <v>39</v>
      </c>
      <c r="I3469" t="s">
        <v>40</v>
      </c>
      <c r="J3469" t="s">
        <v>40</v>
      </c>
      <c r="K3469" t="s">
        <v>40</v>
      </c>
      <c r="L3469" s="4">
        <v>979.87</v>
      </c>
      <c r="M3469" s="2">
        <v>43313</v>
      </c>
      <c r="N3469" t="s">
        <v>311</v>
      </c>
      <c r="O3469" t="s">
        <v>56</v>
      </c>
      <c r="P3469" t="s">
        <v>644</v>
      </c>
      <c r="Q3469" t="s">
        <v>645</v>
      </c>
      <c r="R3469" t="s">
        <v>646</v>
      </c>
      <c r="S3469" s="3">
        <v>43350</v>
      </c>
      <c r="T3469" t="s">
        <v>320</v>
      </c>
      <c r="U3469">
        <v>1005</v>
      </c>
      <c r="V3469" t="s">
        <v>703</v>
      </c>
      <c r="W3469" t="s">
        <v>646</v>
      </c>
      <c r="Y3469" s="3">
        <v>43350</v>
      </c>
      <c r="AA3469" t="s">
        <v>704</v>
      </c>
      <c r="AD3469" t="s">
        <v>579</v>
      </c>
      <c r="AH3469" t="str">
        <f>VLOOKUP(B3469,'cc Lookup'!A:J,10,0)</f>
        <v>Planning and Business Development</v>
      </c>
      <c r="AI3469" t="str">
        <f>VLOOKUP(B3469,'cc Lookup'!A:E,5,0)</f>
        <v>Estates</v>
      </c>
      <c r="AJ3469" t="s">
        <v>6735</v>
      </c>
      <c r="AK3469" t="str">
        <f t="shared" si="108"/>
        <v>E35930 Estates &amp; Facilities</v>
      </c>
      <c r="AL3469" t="str">
        <f t="shared" si="109"/>
        <v>7310 Legal / Prof Fees</v>
      </c>
      <c r="AM3469" t="str">
        <f>VLOOKUP(W3469,Lookup!A:B,2,0)</f>
        <v>Other</v>
      </c>
    </row>
    <row r="3470" spans="1:39" x14ac:dyDescent="0.25">
      <c r="A3470" t="s">
        <v>33</v>
      </c>
      <c r="B3470" s="1" t="s">
        <v>166</v>
      </c>
      <c r="C3470" s="1" t="s">
        <v>35</v>
      </c>
      <c r="D3470" s="1" t="s">
        <v>36</v>
      </c>
      <c r="E3470" s="1" t="s">
        <v>36</v>
      </c>
      <c r="F3470" s="1" t="s">
        <v>37</v>
      </c>
      <c r="G3470" t="s">
        <v>167</v>
      </c>
      <c r="H3470" t="s">
        <v>39</v>
      </c>
      <c r="I3470" t="s">
        <v>40</v>
      </c>
      <c r="J3470" t="s">
        <v>40</v>
      </c>
      <c r="K3470" t="s">
        <v>40</v>
      </c>
      <c r="L3470" s="4">
        <v>-1040</v>
      </c>
      <c r="M3470" s="2">
        <v>43313</v>
      </c>
      <c r="N3470" t="s">
        <v>311</v>
      </c>
      <c r="O3470" t="s">
        <v>56</v>
      </c>
      <c r="P3470" t="s">
        <v>649</v>
      </c>
      <c r="Q3470" t="s">
        <v>650</v>
      </c>
      <c r="R3470" t="s">
        <v>651</v>
      </c>
      <c r="S3470" s="3">
        <v>43320</v>
      </c>
      <c r="T3470" t="s">
        <v>320</v>
      </c>
      <c r="U3470">
        <v>1126</v>
      </c>
      <c r="V3470" t="s">
        <v>705</v>
      </c>
      <c r="W3470" t="s">
        <v>651</v>
      </c>
      <c r="Y3470" s="3">
        <v>43320</v>
      </c>
      <c r="AA3470" t="s">
        <v>705</v>
      </c>
      <c r="AH3470" t="str">
        <f>VLOOKUP(B3470,'cc Lookup'!A:J,10,0)</f>
        <v>Planning and Business Development</v>
      </c>
      <c r="AI3470" t="str">
        <f>VLOOKUP(B3470,'cc Lookup'!A:E,5,0)</f>
        <v>Estates</v>
      </c>
      <c r="AJ3470" t="s">
        <v>6735</v>
      </c>
      <c r="AK3470" t="str">
        <f t="shared" si="108"/>
        <v>E35930 Estates &amp; Facilities</v>
      </c>
      <c r="AL3470" t="str">
        <f t="shared" si="109"/>
        <v>7310 Legal / Prof Fees</v>
      </c>
      <c r="AM3470" t="str">
        <f>VLOOKUP(W3470,Lookup!A:B,2,0)</f>
        <v>Other</v>
      </c>
    </row>
    <row r="3471" spans="1:39" x14ac:dyDescent="0.25">
      <c r="A3471" t="s">
        <v>33</v>
      </c>
      <c r="B3471" s="1" t="s">
        <v>166</v>
      </c>
      <c r="C3471" s="1" t="s">
        <v>35</v>
      </c>
      <c r="D3471" s="1" t="s">
        <v>36</v>
      </c>
      <c r="E3471" s="1" t="s">
        <v>36</v>
      </c>
      <c r="F3471" s="1" t="s">
        <v>37</v>
      </c>
      <c r="G3471" t="s">
        <v>167</v>
      </c>
      <c r="H3471" t="s">
        <v>39</v>
      </c>
      <c r="I3471" t="s">
        <v>40</v>
      </c>
      <c r="J3471" t="s">
        <v>40</v>
      </c>
      <c r="K3471" t="s">
        <v>40</v>
      </c>
      <c r="L3471" s="4">
        <v>15648.76</v>
      </c>
      <c r="M3471" s="2">
        <v>43313</v>
      </c>
      <c r="N3471" t="s">
        <v>41</v>
      </c>
      <c r="O3471" t="s">
        <v>42</v>
      </c>
      <c r="P3471" t="s">
        <v>706</v>
      </c>
      <c r="Q3471" t="s">
        <v>707</v>
      </c>
      <c r="R3471" t="s">
        <v>613</v>
      </c>
      <c r="S3471" s="3">
        <v>43318</v>
      </c>
      <c r="T3471" t="s">
        <v>46</v>
      </c>
      <c r="U3471">
        <v>28</v>
      </c>
      <c r="V3471" t="s">
        <v>47</v>
      </c>
      <c r="W3471" t="s">
        <v>178</v>
      </c>
      <c r="X3471">
        <v>941</v>
      </c>
      <c r="Y3471" s="3">
        <v>43312</v>
      </c>
      <c r="Z3471">
        <v>165069232</v>
      </c>
      <c r="AB3471" t="s">
        <v>49</v>
      </c>
      <c r="AD3471" t="s">
        <v>708</v>
      </c>
      <c r="AE3471">
        <v>1</v>
      </c>
      <c r="AF3471">
        <v>7824</v>
      </c>
      <c r="AH3471" t="str">
        <f>VLOOKUP(B3471,'cc Lookup'!A:J,10,0)</f>
        <v>Planning and Business Development</v>
      </c>
      <c r="AI3471" t="str">
        <f>VLOOKUP(B3471,'cc Lookup'!A:E,5,0)</f>
        <v>Estates</v>
      </c>
      <c r="AJ3471" t="s">
        <v>6735</v>
      </c>
      <c r="AK3471" t="str">
        <f t="shared" si="108"/>
        <v>E35930 Estates &amp; Facilities</v>
      </c>
      <c r="AL3471" t="str">
        <f t="shared" si="109"/>
        <v>7310 Legal / Prof Fees</v>
      </c>
      <c r="AM3471" t="str">
        <f>VLOOKUP(W3471,Lookup!A:B,2,0)</f>
        <v>Legal</v>
      </c>
    </row>
    <row r="3472" spans="1:39" x14ac:dyDescent="0.25">
      <c r="A3472" t="s">
        <v>33</v>
      </c>
      <c r="B3472" s="1" t="s">
        <v>166</v>
      </c>
      <c r="C3472" s="1" t="s">
        <v>35</v>
      </c>
      <c r="D3472" s="1" t="s">
        <v>36</v>
      </c>
      <c r="E3472" s="1" t="s">
        <v>36</v>
      </c>
      <c r="F3472" s="1" t="s">
        <v>37</v>
      </c>
      <c r="G3472" t="s">
        <v>167</v>
      </c>
      <c r="H3472" t="s">
        <v>39</v>
      </c>
      <c r="I3472" t="s">
        <v>40</v>
      </c>
      <c r="J3472" t="s">
        <v>40</v>
      </c>
      <c r="K3472" t="s">
        <v>40</v>
      </c>
      <c r="L3472" s="4">
        <v>7842.38</v>
      </c>
      <c r="M3472" s="2">
        <v>43313</v>
      </c>
      <c r="N3472" t="s">
        <v>41</v>
      </c>
      <c r="O3472" t="s">
        <v>42</v>
      </c>
      <c r="P3472" t="s">
        <v>706</v>
      </c>
      <c r="Q3472" t="s">
        <v>707</v>
      </c>
      <c r="R3472" t="s">
        <v>613</v>
      </c>
      <c r="S3472" s="3">
        <v>43318</v>
      </c>
      <c r="T3472" t="s">
        <v>46</v>
      </c>
      <c r="U3472">
        <v>28</v>
      </c>
      <c r="V3472" t="s">
        <v>47</v>
      </c>
      <c r="W3472" t="s">
        <v>178</v>
      </c>
      <c r="X3472">
        <v>941</v>
      </c>
      <c r="Y3472" s="3">
        <v>43312</v>
      </c>
      <c r="Z3472">
        <v>165069232</v>
      </c>
      <c r="AB3472" t="s">
        <v>49</v>
      </c>
      <c r="AD3472" t="s">
        <v>708</v>
      </c>
      <c r="AE3472">
        <v>1</v>
      </c>
      <c r="AF3472">
        <v>7842</v>
      </c>
      <c r="AH3472" t="str">
        <f>VLOOKUP(B3472,'cc Lookup'!A:J,10,0)</f>
        <v>Planning and Business Development</v>
      </c>
      <c r="AI3472" t="str">
        <f>VLOOKUP(B3472,'cc Lookup'!A:E,5,0)</f>
        <v>Estates</v>
      </c>
      <c r="AJ3472" t="s">
        <v>6735</v>
      </c>
      <c r="AK3472" t="str">
        <f t="shared" si="108"/>
        <v>E35930 Estates &amp; Facilities</v>
      </c>
      <c r="AL3472" t="str">
        <f t="shared" si="109"/>
        <v>7310 Legal / Prof Fees</v>
      </c>
      <c r="AM3472" t="str">
        <f>VLOOKUP(W3472,Lookup!A:B,2,0)</f>
        <v>Legal</v>
      </c>
    </row>
    <row r="3473" spans="1:39" x14ac:dyDescent="0.25">
      <c r="A3473" t="s">
        <v>33</v>
      </c>
      <c r="B3473" s="1" t="s">
        <v>166</v>
      </c>
      <c r="C3473" s="1" t="s">
        <v>35</v>
      </c>
      <c r="D3473" s="1" t="s">
        <v>36</v>
      </c>
      <c r="E3473" s="1" t="s">
        <v>36</v>
      </c>
      <c r="F3473" s="1" t="s">
        <v>37</v>
      </c>
      <c r="G3473" t="s">
        <v>167</v>
      </c>
      <c r="H3473" t="s">
        <v>39</v>
      </c>
      <c r="I3473" t="s">
        <v>40</v>
      </c>
      <c r="J3473" t="s">
        <v>40</v>
      </c>
      <c r="K3473" t="s">
        <v>40</v>
      </c>
      <c r="L3473" s="4">
        <v>-7842.38</v>
      </c>
      <c r="M3473" s="2">
        <v>43313</v>
      </c>
      <c r="N3473" t="s">
        <v>41</v>
      </c>
      <c r="O3473" t="s">
        <v>42</v>
      </c>
      <c r="P3473" t="s">
        <v>706</v>
      </c>
      <c r="Q3473" t="s">
        <v>707</v>
      </c>
      <c r="R3473" t="s">
        <v>613</v>
      </c>
      <c r="S3473" s="3">
        <v>43318</v>
      </c>
      <c r="T3473" t="s">
        <v>46</v>
      </c>
      <c r="U3473">
        <v>29</v>
      </c>
      <c r="V3473" t="s">
        <v>47</v>
      </c>
      <c r="W3473" t="s">
        <v>178</v>
      </c>
      <c r="X3473">
        <v>941</v>
      </c>
      <c r="Y3473" s="3">
        <v>43312</v>
      </c>
      <c r="Z3473">
        <v>165069232</v>
      </c>
      <c r="AB3473" t="s">
        <v>49</v>
      </c>
      <c r="AD3473" t="s">
        <v>708</v>
      </c>
      <c r="AE3473">
        <v>1</v>
      </c>
      <c r="AF3473">
        <v>-7842</v>
      </c>
      <c r="AH3473" t="str">
        <f>VLOOKUP(B3473,'cc Lookup'!A:J,10,0)</f>
        <v>Planning and Business Development</v>
      </c>
      <c r="AI3473" t="str">
        <f>VLOOKUP(B3473,'cc Lookup'!A:E,5,0)</f>
        <v>Estates</v>
      </c>
      <c r="AJ3473" t="s">
        <v>6735</v>
      </c>
      <c r="AK3473" t="str">
        <f t="shared" si="108"/>
        <v>E35930 Estates &amp; Facilities</v>
      </c>
      <c r="AL3473" t="str">
        <f t="shared" si="109"/>
        <v>7310 Legal / Prof Fees</v>
      </c>
      <c r="AM3473" t="str">
        <f>VLOOKUP(W3473,Lookup!A:B,2,0)</f>
        <v>Legal</v>
      </c>
    </row>
    <row r="3474" spans="1:39" x14ac:dyDescent="0.25">
      <c r="A3474" t="s">
        <v>33</v>
      </c>
      <c r="B3474" s="1" t="s">
        <v>166</v>
      </c>
      <c r="C3474" s="1" t="s">
        <v>35</v>
      </c>
      <c r="D3474" s="1" t="s">
        <v>36</v>
      </c>
      <c r="E3474" s="1" t="s">
        <v>36</v>
      </c>
      <c r="F3474" s="1" t="s">
        <v>37</v>
      </c>
      <c r="G3474" t="s">
        <v>167</v>
      </c>
      <c r="H3474" t="s">
        <v>39</v>
      </c>
      <c r="I3474" t="s">
        <v>40</v>
      </c>
      <c r="J3474" t="s">
        <v>40</v>
      </c>
      <c r="K3474" t="s">
        <v>40</v>
      </c>
      <c r="L3474" s="4">
        <v>-7824.38</v>
      </c>
      <c r="M3474" s="2">
        <v>43313</v>
      </c>
      <c r="N3474" t="s">
        <v>41</v>
      </c>
      <c r="O3474" t="s">
        <v>42</v>
      </c>
      <c r="P3474" t="s">
        <v>706</v>
      </c>
      <c r="Q3474" t="s">
        <v>707</v>
      </c>
      <c r="R3474" t="s">
        <v>613</v>
      </c>
      <c r="S3474" s="3">
        <v>43318</v>
      </c>
      <c r="T3474" t="s">
        <v>46</v>
      </c>
      <c r="U3474">
        <v>29</v>
      </c>
      <c r="V3474" t="s">
        <v>47</v>
      </c>
      <c r="W3474" t="s">
        <v>178</v>
      </c>
      <c r="X3474">
        <v>941</v>
      </c>
      <c r="Y3474" s="3">
        <v>43312</v>
      </c>
      <c r="Z3474">
        <v>165069232</v>
      </c>
      <c r="AB3474" t="s">
        <v>49</v>
      </c>
      <c r="AD3474" t="s">
        <v>708</v>
      </c>
      <c r="AE3474">
        <v>1</v>
      </c>
      <c r="AF3474">
        <v>-7824</v>
      </c>
      <c r="AH3474" t="str">
        <f>VLOOKUP(B3474,'cc Lookup'!A:J,10,0)</f>
        <v>Planning and Business Development</v>
      </c>
      <c r="AI3474" t="str">
        <f>VLOOKUP(B3474,'cc Lookup'!A:E,5,0)</f>
        <v>Estates</v>
      </c>
      <c r="AJ3474" t="s">
        <v>6735</v>
      </c>
      <c r="AK3474" t="str">
        <f t="shared" si="108"/>
        <v>E35930 Estates &amp; Facilities</v>
      </c>
      <c r="AL3474" t="str">
        <f t="shared" si="109"/>
        <v>7310 Legal / Prof Fees</v>
      </c>
      <c r="AM3474" t="str">
        <f>VLOOKUP(W3474,Lookup!A:B,2,0)</f>
        <v>Legal</v>
      </c>
    </row>
    <row r="3475" spans="1:39" x14ac:dyDescent="0.25">
      <c r="A3475" t="s">
        <v>33</v>
      </c>
      <c r="B3475" s="1" t="s">
        <v>166</v>
      </c>
      <c r="C3475" s="1" t="s">
        <v>35</v>
      </c>
      <c r="D3475" s="1" t="s">
        <v>36</v>
      </c>
      <c r="E3475" s="1" t="s">
        <v>36</v>
      </c>
      <c r="F3475" s="1" t="s">
        <v>37</v>
      </c>
      <c r="G3475" t="s">
        <v>167</v>
      </c>
      <c r="H3475" t="s">
        <v>39</v>
      </c>
      <c r="I3475" t="s">
        <v>40</v>
      </c>
      <c r="J3475" t="s">
        <v>40</v>
      </c>
      <c r="K3475" t="s">
        <v>40</v>
      </c>
      <c r="L3475" s="4">
        <v>195</v>
      </c>
      <c r="M3475" s="2">
        <v>43313</v>
      </c>
      <c r="N3475" t="s">
        <v>41</v>
      </c>
      <c r="O3475" t="s">
        <v>42</v>
      </c>
      <c r="P3475" t="s">
        <v>709</v>
      </c>
      <c r="Q3475" t="s">
        <v>710</v>
      </c>
      <c r="R3475" t="s">
        <v>613</v>
      </c>
      <c r="S3475" s="3">
        <v>43322</v>
      </c>
      <c r="T3475" t="s">
        <v>46</v>
      </c>
      <c r="U3475">
        <v>40</v>
      </c>
      <c r="V3475" t="s">
        <v>47</v>
      </c>
      <c r="W3475" t="s">
        <v>48</v>
      </c>
      <c r="X3475">
        <v>403659</v>
      </c>
      <c r="Y3475" s="3">
        <v>43305</v>
      </c>
      <c r="Z3475">
        <v>165063135</v>
      </c>
      <c r="AB3475" t="s">
        <v>49</v>
      </c>
      <c r="AD3475" t="s">
        <v>711</v>
      </c>
      <c r="AE3475">
        <v>1</v>
      </c>
      <c r="AF3475">
        <v>195</v>
      </c>
      <c r="AH3475" t="str">
        <f>VLOOKUP(B3475,'cc Lookup'!A:J,10,0)</f>
        <v>Planning and Business Development</v>
      </c>
      <c r="AI3475" t="str">
        <f>VLOOKUP(B3475,'cc Lookup'!A:E,5,0)</f>
        <v>Estates</v>
      </c>
      <c r="AJ3475" t="s">
        <v>6735</v>
      </c>
      <c r="AK3475" t="str">
        <f t="shared" si="108"/>
        <v>E35930 Estates &amp; Facilities</v>
      </c>
      <c r="AL3475" t="str">
        <f t="shared" si="109"/>
        <v>7310 Legal / Prof Fees</v>
      </c>
      <c r="AM3475" t="str">
        <f>VLOOKUP(W3475,Lookup!A:B,2,0)</f>
        <v>Legal</v>
      </c>
    </row>
    <row r="3476" spans="1:39" x14ac:dyDescent="0.25">
      <c r="A3476" t="s">
        <v>33</v>
      </c>
      <c r="B3476" s="1" t="s">
        <v>166</v>
      </c>
      <c r="C3476" s="1" t="s">
        <v>35</v>
      </c>
      <c r="D3476" s="1" t="s">
        <v>36</v>
      </c>
      <c r="E3476" s="1" t="s">
        <v>36</v>
      </c>
      <c r="F3476" s="1" t="s">
        <v>37</v>
      </c>
      <c r="G3476" t="s">
        <v>167</v>
      </c>
      <c r="H3476" t="s">
        <v>39</v>
      </c>
      <c r="I3476" t="s">
        <v>40</v>
      </c>
      <c r="J3476" t="s">
        <v>40</v>
      </c>
      <c r="K3476" t="s">
        <v>40</v>
      </c>
      <c r="L3476" s="4">
        <v>75</v>
      </c>
      <c r="M3476" s="2">
        <v>43313</v>
      </c>
      <c r="N3476" t="s">
        <v>41</v>
      </c>
      <c r="O3476" t="s">
        <v>42</v>
      </c>
      <c r="P3476" t="s">
        <v>712</v>
      </c>
      <c r="Q3476" t="s">
        <v>713</v>
      </c>
      <c r="R3476" t="s">
        <v>613</v>
      </c>
      <c r="S3476" s="3">
        <v>43326</v>
      </c>
      <c r="T3476" t="s">
        <v>46</v>
      </c>
      <c r="U3476">
        <v>8</v>
      </c>
      <c r="V3476" t="s">
        <v>47</v>
      </c>
      <c r="W3476" t="s">
        <v>48</v>
      </c>
      <c r="X3476">
        <v>403653</v>
      </c>
      <c r="Y3476" s="3">
        <v>43305</v>
      </c>
      <c r="Z3476">
        <v>165042377</v>
      </c>
      <c r="AB3476" t="s">
        <v>49</v>
      </c>
      <c r="AD3476" t="s">
        <v>714</v>
      </c>
      <c r="AE3476">
        <v>1</v>
      </c>
      <c r="AF3476">
        <v>75</v>
      </c>
      <c r="AH3476" t="str">
        <f>VLOOKUP(B3476,'cc Lookup'!A:J,10,0)</f>
        <v>Planning and Business Development</v>
      </c>
      <c r="AI3476" t="str">
        <f>VLOOKUP(B3476,'cc Lookup'!A:E,5,0)</f>
        <v>Estates</v>
      </c>
      <c r="AJ3476" t="s">
        <v>6735</v>
      </c>
      <c r="AK3476" t="str">
        <f t="shared" si="108"/>
        <v>E35930 Estates &amp; Facilities</v>
      </c>
      <c r="AL3476" t="str">
        <f t="shared" si="109"/>
        <v>7310 Legal / Prof Fees</v>
      </c>
      <c r="AM3476" t="str">
        <f>VLOOKUP(W3476,Lookup!A:B,2,0)</f>
        <v>Legal</v>
      </c>
    </row>
    <row r="3477" spans="1:39" x14ac:dyDescent="0.25">
      <c r="A3477" t="s">
        <v>33</v>
      </c>
      <c r="B3477" s="1" t="s">
        <v>166</v>
      </c>
      <c r="C3477" s="1" t="s">
        <v>35</v>
      </c>
      <c r="D3477" s="1" t="s">
        <v>36</v>
      </c>
      <c r="E3477" s="1" t="s">
        <v>36</v>
      </c>
      <c r="F3477" s="1" t="s">
        <v>37</v>
      </c>
      <c r="G3477" t="s">
        <v>167</v>
      </c>
      <c r="H3477" t="s">
        <v>39</v>
      </c>
      <c r="I3477" t="s">
        <v>40</v>
      </c>
      <c r="J3477" t="s">
        <v>40</v>
      </c>
      <c r="K3477" t="s">
        <v>40</v>
      </c>
      <c r="L3477" s="4">
        <v>-4680</v>
      </c>
      <c r="M3477" s="2">
        <v>43313</v>
      </c>
      <c r="N3477" t="s">
        <v>103</v>
      </c>
      <c r="O3477" t="s">
        <v>104</v>
      </c>
      <c r="P3477" t="s">
        <v>551</v>
      </c>
      <c r="Q3477" t="s">
        <v>681</v>
      </c>
      <c r="R3477" t="s">
        <v>682</v>
      </c>
      <c r="S3477" s="3">
        <v>43312</v>
      </c>
      <c r="T3477" t="s">
        <v>46</v>
      </c>
      <c r="U3477">
        <v>2917</v>
      </c>
      <c r="V3477" t="s">
        <v>180</v>
      </c>
      <c r="W3477" t="s">
        <v>178</v>
      </c>
      <c r="X3477">
        <v>165067999</v>
      </c>
      <c r="Y3477" s="3">
        <v>43166</v>
      </c>
      <c r="AC3477" t="s">
        <v>181</v>
      </c>
      <c r="AH3477" t="str">
        <f>VLOOKUP(B3477,'cc Lookup'!A:J,10,0)</f>
        <v>Planning and Business Development</v>
      </c>
      <c r="AI3477" t="str">
        <f>VLOOKUP(B3477,'cc Lookup'!A:E,5,0)</f>
        <v>Estates</v>
      </c>
      <c r="AJ3477" t="s">
        <v>6735</v>
      </c>
      <c r="AK3477" t="str">
        <f t="shared" si="108"/>
        <v>E35930 Estates &amp; Facilities</v>
      </c>
      <c r="AL3477" t="str">
        <f t="shared" si="109"/>
        <v>7310 Legal / Prof Fees</v>
      </c>
      <c r="AM3477" t="str">
        <f>VLOOKUP(W3477,Lookup!A:B,2,0)</f>
        <v>Legal</v>
      </c>
    </row>
    <row r="3478" spans="1:39" x14ac:dyDescent="0.25">
      <c r="A3478" t="s">
        <v>33</v>
      </c>
      <c r="B3478" s="1" t="s">
        <v>166</v>
      </c>
      <c r="C3478" s="1" t="s">
        <v>35</v>
      </c>
      <c r="D3478" s="1" t="s">
        <v>36</v>
      </c>
      <c r="E3478" s="1" t="s">
        <v>36</v>
      </c>
      <c r="F3478" s="1" t="s">
        <v>37</v>
      </c>
      <c r="G3478" t="s">
        <v>167</v>
      </c>
      <c r="H3478" t="s">
        <v>39</v>
      </c>
      <c r="I3478" t="s">
        <v>40</v>
      </c>
      <c r="J3478" t="s">
        <v>40</v>
      </c>
      <c r="K3478" t="s">
        <v>40</v>
      </c>
      <c r="L3478" s="4">
        <v>-39</v>
      </c>
      <c r="M3478" s="2">
        <v>43313</v>
      </c>
      <c r="N3478" t="s">
        <v>103</v>
      </c>
      <c r="O3478" t="s">
        <v>104</v>
      </c>
      <c r="P3478" t="s">
        <v>551</v>
      </c>
      <c r="Q3478" t="s">
        <v>681</v>
      </c>
      <c r="R3478" t="s">
        <v>682</v>
      </c>
      <c r="S3478" s="3">
        <v>43312</v>
      </c>
      <c r="T3478" t="s">
        <v>46</v>
      </c>
      <c r="U3478">
        <v>2918</v>
      </c>
      <c r="V3478" t="s">
        <v>329</v>
      </c>
      <c r="W3478" t="s">
        <v>330</v>
      </c>
      <c r="X3478">
        <v>165061487</v>
      </c>
      <c r="Y3478" s="3">
        <v>42824</v>
      </c>
      <c r="AC3478" t="s">
        <v>331</v>
      </c>
      <c r="AH3478" t="str">
        <f>VLOOKUP(B3478,'cc Lookup'!A:J,10,0)</f>
        <v>Planning and Business Development</v>
      </c>
      <c r="AI3478" t="str">
        <f>VLOOKUP(B3478,'cc Lookup'!A:E,5,0)</f>
        <v>Estates</v>
      </c>
      <c r="AJ3478" t="s">
        <v>6735</v>
      </c>
      <c r="AK3478" t="str">
        <f t="shared" si="108"/>
        <v>E35930 Estates &amp; Facilities</v>
      </c>
      <c r="AL3478" t="str">
        <f t="shared" si="109"/>
        <v>7310 Legal / Prof Fees</v>
      </c>
      <c r="AM3478" t="str">
        <f>VLOOKUP(W3478,Lookup!A:B,2,0)</f>
        <v>Other</v>
      </c>
    </row>
    <row r="3479" spans="1:39" x14ac:dyDescent="0.25">
      <c r="A3479" t="s">
        <v>33</v>
      </c>
      <c r="B3479" s="1" t="s">
        <v>166</v>
      </c>
      <c r="C3479" s="1" t="s">
        <v>35</v>
      </c>
      <c r="D3479" s="1" t="s">
        <v>36</v>
      </c>
      <c r="E3479" s="1" t="s">
        <v>36</v>
      </c>
      <c r="F3479" s="1" t="s">
        <v>37</v>
      </c>
      <c r="G3479" t="s">
        <v>167</v>
      </c>
      <c r="H3479" t="s">
        <v>39</v>
      </c>
      <c r="I3479" t="s">
        <v>40</v>
      </c>
      <c r="J3479" t="s">
        <v>40</v>
      </c>
      <c r="K3479" t="s">
        <v>40</v>
      </c>
      <c r="L3479" s="4">
        <v>-629.79999999999995</v>
      </c>
      <c r="M3479" s="2">
        <v>43313</v>
      </c>
      <c r="N3479" t="s">
        <v>103</v>
      </c>
      <c r="O3479" t="s">
        <v>104</v>
      </c>
      <c r="P3479" t="s">
        <v>551</v>
      </c>
      <c r="Q3479" t="s">
        <v>681</v>
      </c>
      <c r="R3479" t="s">
        <v>682</v>
      </c>
      <c r="S3479" s="3">
        <v>43312</v>
      </c>
      <c r="T3479" t="s">
        <v>46</v>
      </c>
      <c r="U3479">
        <v>2919</v>
      </c>
      <c r="V3479" t="s">
        <v>221</v>
      </c>
      <c r="W3479" t="s">
        <v>48</v>
      </c>
      <c r="X3479">
        <v>165042377</v>
      </c>
      <c r="Y3479" s="3">
        <v>43038</v>
      </c>
      <c r="AC3479" t="s">
        <v>109</v>
      </c>
      <c r="AH3479" t="str">
        <f>VLOOKUP(B3479,'cc Lookup'!A:J,10,0)</f>
        <v>Planning and Business Development</v>
      </c>
      <c r="AI3479" t="str">
        <f>VLOOKUP(B3479,'cc Lookup'!A:E,5,0)</f>
        <v>Estates</v>
      </c>
      <c r="AJ3479" t="s">
        <v>6735</v>
      </c>
      <c r="AK3479" t="str">
        <f t="shared" si="108"/>
        <v>E35930 Estates &amp; Facilities</v>
      </c>
      <c r="AL3479" t="str">
        <f t="shared" si="109"/>
        <v>7310 Legal / Prof Fees</v>
      </c>
      <c r="AM3479" t="str">
        <f>VLOOKUP(W3479,Lookup!A:B,2,0)</f>
        <v>Legal</v>
      </c>
    </row>
    <row r="3480" spans="1:39" x14ac:dyDescent="0.25">
      <c r="A3480" t="s">
        <v>33</v>
      </c>
      <c r="B3480" s="1" t="s">
        <v>166</v>
      </c>
      <c r="C3480" s="1" t="s">
        <v>35</v>
      </c>
      <c r="D3480" s="1" t="s">
        <v>36</v>
      </c>
      <c r="E3480" s="1" t="s">
        <v>36</v>
      </c>
      <c r="F3480" s="1" t="s">
        <v>37</v>
      </c>
      <c r="G3480" t="s">
        <v>167</v>
      </c>
      <c r="H3480" t="s">
        <v>39</v>
      </c>
      <c r="I3480" t="s">
        <v>40</v>
      </c>
      <c r="J3480" t="s">
        <v>40</v>
      </c>
      <c r="K3480" t="s">
        <v>40</v>
      </c>
      <c r="L3480" s="4">
        <v>-566.09</v>
      </c>
      <c r="M3480" s="2">
        <v>43313</v>
      </c>
      <c r="N3480" t="s">
        <v>103</v>
      </c>
      <c r="O3480" t="s">
        <v>104</v>
      </c>
      <c r="P3480" t="s">
        <v>551</v>
      </c>
      <c r="Q3480" t="s">
        <v>681</v>
      </c>
      <c r="R3480" t="s">
        <v>682</v>
      </c>
      <c r="S3480" s="3">
        <v>43312</v>
      </c>
      <c r="T3480" t="s">
        <v>46</v>
      </c>
      <c r="U3480">
        <v>2920</v>
      </c>
      <c r="V3480" t="s">
        <v>182</v>
      </c>
      <c r="W3480" t="s">
        <v>183</v>
      </c>
      <c r="X3480">
        <v>165058929</v>
      </c>
      <c r="Y3480" s="3">
        <v>42772</v>
      </c>
      <c r="AC3480" t="s">
        <v>184</v>
      </c>
      <c r="AH3480" t="str">
        <f>VLOOKUP(B3480,'cc Lookup'!A:J,10,0)</f>
        <v>Planning and Business Development</v>
      </c>
      <c r="AI3480" t="str">
        <f>VLOOKUP(B3480,'cc Lookup'!A:E,5,0)</f>
        <v>Estates</v>
      </c>
      <c r="AJ3480" t="s">
        <v>6735</v>
      </c>
      <c r="AK3480" t="str">
        <f t="shared" si="108"/>
        <v>E35930 Estates &amp; Facilities</v>
      </c>
      <c r="AL3480" t="str">
        <f t="shared" si="109"/>
        <v>7310 Legal / Prof Fees</v>
      </c>
      <c r="AM3480" t="str">
        <f>VLOOKUP(W3480,Lookup!A:B,2,0)</f>
        <v>Other</v>
      </c>
    </row>
    <row r="3481" spans="1:39" x14ac:dyDescent="0.25">
      <c r="A3481" t="s">
        <v>33</v>
      </c>
      <c r="B3481" s="1" t="s">
        <v>166</v>
      </c>
      <c r="C3481" s="1" t="s">
        <v>35</v>
      </c>
      <c r="D3481" s="1" t="s">
        <v>36</v>
      </c>
      <c r="E3481" s="1" t="s">
        <v>36</v>
      </c>
      <c r="F3481" s="1" t="s">
        <v>37</v>
      </c>
      <c r="G3481" t="s">
        <v>167</v>
      </c>
      <c r="H3481" t="s">
        <v>39</v>
      </c>
      <c r="I3481" t="s">
        <v>40</v>
      </c>
      <c r="J3481" t="s">
        <v>40</v>
      </c>
      <c r="K3481" t="s">
        <v>40</v>
      </c>
      <c r="L3481" s="4">
        <v>39</v>
      </c>
      <c r="M3481" s="2">
        <v>43313</v>
      </c>
      <c r="N3481" t="s">
        <v>103</v>
      </c>
      <c r="O3481" t="s">
        <v>104</v>
      </c>
      <c r="P3481" t="s">
        <v>683</v>
      </c>
      <c r="Q3481" t="s">
        <v>684</v>
      </c>
      <c r="R3481" t="s">
        <v>685</v>
      </c>
      <c r="S3481" s="3">
        <v>43343</v>
      </c>
      <c r="T3481" t="s">
        <v>46</v>
      </c>
      <c r="U3481">
        <v>2995</v>
      </c>
      <c r="V3481" t="s">
        <v>329</v>
      </c>
      <c r="W3481" t="s">
        <v>330</v>
      </c>
      <c r="X3481">
        <v>165061487</v>
      </c>
      <c r="Y3481" s="3">
        <v>42824</v>
      </c>
      <c r="AC3481" t="s">
        <v>331</v>
      </c>
      <c r="AH3481" t="str">
        <f>VLOOKUP(B3481,'cc Lookup'!A:J,10,0)</f>
        <v>Planning and Business Development</v>
      </c>
      <c r="AI3481" t="str">
        <f>VLOOKUP(B3481,'cc Lookup'!A:E,5,0)</f>
        <v>Estates</v>
      </c>
      <c r="AJ3481" t="s">
        <v>6735</v>
      </c>
      <c r="AK3481" t="str">
        <f t="shared" si="108"/>
        <v>E35930 Estates &amp; Facilities</v>
      </c>
      <c r="AL3481" t="str">
        <f t="shared" si="109"/>
        <v>7310 Legal / Prof Fees</v>
      </c>
      <c r="AM3481" t="str">
        <f>VLOOKUP(W3481,Lookup!A:B,2,0)</f>
        <v>Other</v>
      </c>
    </row>
    <row r="3482" spans="1:39" x14ac:dyDescent="0.25">
      <c r="A3482" t="s">
        <v>33</v>
      </c>
      <c r="B3482" s="1" t="s">
        <v>166</v>
      </c>
      <c r="C3482" s="1" t="s">
        <v>35</v>
      </c>
      <c r="D3482" s="1" t="s">
        <v>36</v>
      </c>
      <c r="E3482" s="1" t="s">
        <v>36</v>
      </c>
      <c r="F3482" s="1" t="s">
        <v>37</v>
      </c>
      <c r="G3482" t="s">
        <v>167</v>
      </c>
      <c r="H3482" t="s">
        <v>39</v>
      </c>
      <c r="I3482" t="s">
        <v>40</v>
      </c>
      <c r="J3482" t="s">
        <v>40</v>
      </c>
      <c r="K3482" t="s">
        <v>40</v>
      </c>
      <c r="L3482" s="4">
        <v>18</v>
      </c>
      <c r="M3482" s="2">
        <v>43313</v>
      </c>
      <c r="N3482" t="s">
        <v>103</v>
      </c>
      <c r="O3482" t="s">
        <v>104</v>
      </c>
      <c r="P3482" t="s">
        <v>683</v>
      </c>
      <c r="Q3482" t="s">
        <v>684</v>
      </c>
      <c r="R3482" t="s">
        <v>685</v>
      </c>
      <c r="S3482" s="3">
        <v>43343</v>
      </c>
      <c r="T3482" t="s">
        <v>46</v>
      </c>
      <c r="U3482">
        <v>2996</v>
      </c>
      <c r="V3482" t="s">
        <v>715</v>
      </c>
      <c r="W3482" t="s">
        <v>178</v>
      </c>
      <c r="X3482">
        <v>165069232</v>
      </c>
      <c r="Y3482" s="3">
        <v>43315</v>
      </c>
      <c r="AC3482" t="s">
        <v>181</v>
      </c>
      <c r="AH3482" t="str">
        <f>VLOOKUP(B3482,'cc Lookup'!A:J,10,0)</f>
        <v>Planning and Business Development</v>
      </c>
      <c r="AI3482" t="str">
        <f>VLOOKUP(B3482,'cc Lookup'!A:E,5,0)</f>
        <v>Estates</v>
      </c>
      <c r="AJ3482" t="s">
        <v>6735</v>
      </c>
      <c r="AK3482" t="str">
        <f t="shared" si="108"/>
        <v>E35930 Estates &amp; Facilities</v>
      </c>
      <c r="AL3482" t="str">
        <f t="shared" si="109"/>
        <v>7310 Legal / Prof Fees</v>
      </c>
      <c r="AM3482" t="str">
        <f>VLOOKUP(W3482,Lookup!A:B,2,0)</f>
        <v>Legal</v>
      </c>
    </row>
    <row r="3483" spans="1:39" x14ac:dyDescent="0.25">
      <c r="A3483" t="s">
        <v>33</v>
      </c>
      <c r="B3483" s="1" t="s">
        <v>166</v>
      </c>
      <c r="C3483" s="1" t="s">
        <v>35</v>
      </c>
      <c r="D3483" s="1" t="s">
        <v>36</v>
      </c>
      <c r="E3483" s="1" t="s">
        <v>36</v>
      </c>
      <c r="F3483" s="1" t="s">
        <v>37</v>
      </c>
      <c r="G3483" t="s">
        <v>167</v>
      </c>
      <c r="H3483" t="s">
        <v>39</v>
      </c>
      <c r="I3483" t="s">
        <v>40</v>
      </c>
      <c r="J3483" t="s">
        <v>40</v>
      </c>
      <c r="K3483" t="s">
        <v>40</v>
      </c>
      <c r="L3483" s="4">
        <v>4680</v>
      </c>
      <c r="M3483" s="2">
        <v>43313</v>
      </c>
      <c r="N3483" t="s">
        <v>103</v>
      </c>
      <c r="O3483" t="s">
        <v>104</v>
      </c>
      <c r="P3483" t="s">
        <v>683</v>
      </c>
      <c r="Q3483" t="s">
        <v>684</v>
      </c>
      <c r="R3483" t="s">
        <v>685</v>
      </c>
      <c r="S3483" s="3">
        <v>43343</v>
      </c>
      <c r="T3483" t="s">
        <v>46</v>
      </c>
      <c r="U3483">
        <v>2997</v>
      </c>
      <c r="V3483" t="s">
        <v>180</v>
      </c>
      <c r="W3483" t="s">
        <v>178</v>
      </c>
      <c r="X3483">
        <v>165067999</v>
      </c>
      <c r="Y3483" s="3">
        <v>43166</v>
      </c>
      <c r="AC3483" t="s">
        <v>181</v>
      </c>
      <c r="AH3483" t="str">
        <f>VLOOKUP(B3483,'cc Lookup'!A:J,10,0)</f>
        <v>Planning and Business Development</v>
      </c>
      <c r="AI3483" t="str">
        <f>VLOOKUP(B3483,'cc Lookup'!A:E,5,0)</f>
        <v>Estates</v>
      </c>
      <c r="AJ3483" t="s">
        <v>6735</v>
      </c>
      <c r="AK3483" t="str">
        <f t="shared" si="108"/>
        <v>E35930 Estates &amp; Facilities</v>
      </c>
      <c r="AL3483" t="str">
        <f t="shared" si="109"/>
        <v>7310 Legal / Prof Fees</v>
      </c>
      <c r="AM3483" t="str">
        <f>VLOOKUP(W3483,Lookup!A:B,2,0)</f>
        <v>Legal</v>
      </c>
    </row>
    <row r="3484" spans="1:39" x14ac:dyDescent="0.25">
      <c r="A3484" t="s">
        <v>33</v>
      </c>
      <c r="B3484" s="1" t="s">
        <v>166</v>
      </c>
      <c r="C3484" s="1" t="s">
        <v>35</v>
      </c>
      <c r="D3484" s="1" t="s">
        <v>36</v>
      </c>
      <c r="E3484" s="1" t="s">
        <v>36</v>
      </c>
      <c r="F3484" s="1" t="s">
        <v>37</v>
      </c>
      <c r="G3484" t="s">
        <v>167</v>
      </c>
      <c r="H3484" t="s">
        <v>39</v>
      </c>
      <c r="I3484" t="s">
        <v>40</v>
      </c>
      <c r="J3484" t="s">
        <v>40</v>
      </c>
      <c r="K3484" t="s">
        <v>40</v>
      </c>
      <c r="L3484" s="4">
        <v>566.09</v>
      </c>
      <c r="M3484" s="2">
        <v>43313</v>
      </c>
      <c r="N3484" t="s">
        <v>103</v>
      </c>
      <c r="O3484" t="s">
        <v>104</v>
      </c>
      <c r="P3484" t="s">
        <v>683</v>
      </c>
      <c r="Q3484" t="s">
        <v>684</v>
      </c>
      <c r="R3484" t="s">
        <v>685</v>
      </c>
      <c r="S3484" s="3">
        <v>43343</v>
      </c>
      <c r="T3484" t="s">
        <v>46</v>
      </c>
      <c r="U3484">
        <v>2998</v>
      </c>
      <c r="V3484" t="s">
        <v>182</v>
      </c>
      <c r="W3484" t="s">
        <v>183</v>
      </c>
      <c r="X3484">
        <v>165058929</v>
      </c>
      <c r="Y3484" s="3">
        <v>42772</v>
      </c>
      <c r="AC3484" t="s">
        <v>184</v>
      </c>
      <c r="AH3484" t="str">
        <f>VLOOKUP(B3484,'cc Lookup'!A:J,10,0)</f>
        <v>Planning and Business Development</v>
      </c>
      <c r="AI3484" t="str">
        <f>VLOOKUP(B3484,'cc Lookup'!A:E,5,0)</f>
        <v>Estates</v>
      </c>
      <c r="AJ3484" t="s">
        <v>6735</v>
      </c>
      <c r="AK3484" t="str">
        <f t="shared" si="108"/>
        <v>E35930 Estates &amp; Facilities</v>
      </c>
      <c r="AL3484" t="str">
        <f t="shared" si="109"/>
        <v>7310 Legal / Prof Fees</v>
      </c>
      <c r="AM3484" t="str">
        <f>VLOOKUP(W3484,Lookup!A:B,2,0)</f>
        <v>Other</v>
      </c>
    </row>
    <row r="3485" spans="1:39" x14ac:dyDescent="0.25">
      <c r="A3485" t="s">
        <v>33</v>
      </c>
      <c r="B3485" s="1" t="s">
        <v>166</v>
      </c>
      <c r="C3485" s="1" t="s">
        <v>35</v>
      </c>
      <c r="D3485" s="1" t="s">
        <v>36</v>
      </c>
      <c r="E3485" s="1" t="s">
        <v>36</v>
      </c>
      <c r="F3485" s="1" t="s">
        <v>37</v>
      </c>
      <c r="G3485" t="s">
        <v>167</v>
      </c>
      <c r="H3485" t="s">
        <v>39</v>
      </c>
      <c r="I3485" t="s">
        <v>40</v>
      </c>
      <c r="J3485" t="s">
        <v>40</v>
      </c>
      <c r="K3485" t="s">
        <v>40</v>
      </c>
      <c r="L3485" s="4">
        <v>554.79999999999995</v>
      </c>
      <c r="M3485" s="2">
        <v>43313</v>
      </c>
      <c r="N3485" t="s">
        <v>103</v>
      </c>
      <c r="O3485" t="s">
        <v>104</v>
      </c>
      <c r="P3485" t="s">
        <v>683</v>
      </c>
      <c r="Q3485" t="s">
        <v>684</v>
      </c>
      <c r="R3485" t="s">
        <v>685</v>
      </c>
      <c r="S3485" s="3">
        <v>43343</v>
      </c>
      <c r="T3485" t="s">
        <v>46</v>
      </c>
      <c r="U3485">
        <v>2999</v>
      </c>
      <c r="V3485" t="s">
        <v>221</v>
      </c>
      <c r="W3485" t="s">
        <v>48</v>
      </c>
      <c r="X3485">
        <v>165042377</v>
      </c>
      <c r="Y3485" s="3">
        <v>43038</v>
      </c>
      <c r="AC3485" t="s">
        <v>109</v>
      </c>
      <c r="AH3485" t="str">
        <f>VLOOKUP(B3485,'cc Lookup'!A:J,10,0)</f>
        <v>Planning and Business Development</v>
      </c>
      <c r="AI3485" t="str">
        <f>VLOOKUP(B3485,'cc Lookup'!A:E,5,0)</f>
        <v>Estates</v>
      </c>
      <c r="AJ3485" t="s">
        <v>6735</v>
      </c>
      <c r="AK3485" t="str">
        <f t="shared" si="108"/>
        <v>E35930 Estates &amp; Facilities</v>
      </c>
      <c r="AL3485" t="str">
        <f t="shared" si="109"/>
        <v>7310 Legal / Prof Fees</v>
      </c>
      <c r="AM3485" t="str">
        <f>VLOOKUP(W3485,Lookup!A:B,2,0)</f>
        <v>Legal</v>
      </c>
    </row>
    <row r="3486" spans="1:39" x14ac:dyDescent="0.25">
      <c r="A3486" t="s">
        <v>33</v>
      </c>
      <c r="B3486" s="1" t="s">
        <v>166</v>
      </c>
      <c r="C3486" s="1" t="s">
        <v>35</v>
      </c>
      <c r="D3486" s="1" t="s">
        <v>36</v>
      </c>
      <c r="E3486" s="1" t="s">
        <v>580</v>
      </c>
      <c r="F3486" s="1" t="s">
        <v>37</v>
      </c>
      <c r="G3486" t="s">
        <v>167</v>
      </c>
      <c r="H3486" t="s">
        <v>39</v>
      </c>
      <c r="I3486" t="s">
        <v>40</v>
      </c>
      <c r="J3486" t="s">
        <v>581</v>
      </c>
      <c r="K3486" t="s">
        <v>40</v>
      </c>
      <c r="L3486" s="4">
        <v>-187.5</v>
      </c>
      <c r="M3486" s="2">
        <v>43313</v>
      </c>
      <c r="N3486" t="s">
        <v>103</v>
      </c>
      <c r="O3486" t="s">
        <v>104</v>
      </c>
      <c r="P3486" t="s">
        <v>551</v>
      </c>
      <c r="Q3486" t="s">
        <v>681</v>
      </c>
      <c r="R3486" t="s">
        <v>682</v>
      </c>
      <c r="S3486" s="3">
        <v>43312</v>
      </c>
      <c r="T3486" t="s">
        <v>46</v>
      </c>
      <c r="U3486">
        <v>3313</v>
      </c>
      <c r="V3486" t="s">
        <v>582</v>
      </c>
      <c r="W3486" t="s">
        <v>189</v>
      </c>
      <c r="X3486">
        <v>165070852</v>
      </c>
      <c r="Y3486" s="3">
        <v>43308</v>
      </c>
      <c r="AC3486" t="s">
        <v>583</v>
      </c>
      <c r="AH3486" t="str">
        <f>VLOOKUP(B3486,'cc Lookup'!A:J,10,0)</f>
        <v>Planning and Business Development</v>
      </c>
      <c r="AI3486" t="str">
        <f>VLOOKUP(B3486,'cc Lookup'!A:E,5,0)</f>
        <v>Estates</v>
      </c>
      <c r="AJ3486" t="s">
        <v>6735</v>
      </c>
      <c r="AK3486" t="str">
        <f t="shared" si="108"/>
        <v>E35930 Estates &amp; Facilities</v>
      </c>
      <c r="AL3486" t="str">
        <f t="shared" si="109"/>
        <v>7310 Legal / Prof Fees</v>
      </c>
      <c r="AM3486" t="str">
        <f>VLOOKUP(W3486,Lookup!A:B,2,0)</f>
        <v>Other</v>
      </c>
    </row>
    <row r="3487" spans="1:39" x14ac:dyDescent="0.25">
      <c r="A3487" t="s">
        <v>33</v>
      </c>
      <c r="B3487" s="1" t="s">
        <v>166</v>
      </c>
      <c r="C3487" s="1" t="s">
        <v>35</v>
      </c>
      <c r="D3487" s="1" t="s">
        <v>36</v>
      </c>
      <c r="E3487" s="1" t="s">
        <v>580</v>
      </c>
      <c r="F3487" s="1" t="s">
        <v>37</v>
      </c>
      <c r="G3487" t="s">
        <v>167</v>
      </c>
      <c r="H3487" t="s">
        <v>39</v>
      </c>
      <c r="I3487" t="s">
        <v>40</v>
      </c>
      <c r="J3487" t="s">
        <v>581</v>
      </c>
      <c r="K3487" t="s">
        <v>40</v>
      </c>
      <c r="L3487" s="4">
        <v>187.5</v>
      </c>
      <c r="M3487" s="2">
        <v>43313</v>
      </c>
      <c r="N3487" t="s">
        <v>103</v>
      </c>
      <c r="O3487" t="s">
        <v>104</v>
      </c>
      <c r="P3487" t="s">
        <v>683</v>
      </c>
      <c r="Q3487" t="s">
        <v>684</v>
      </c>
      <c r="R3487" t="s">
        <v>685</v>
      </c>
      <c r="S3487" s="3">
        <v>43343</v>
      </c>
      <c r="T3487" t="s">
        <v>46</v>
      </c>
      <c r="U3487">
        <v>3423</v>
      </c>
      <c r="V3487" t="s">
        <v>582</v>
      </c>
      <c r="W3487" t="s">
        <v>189</v>
      </c>
      <c r="X3487">
        <v>165070852</v>
      </c>
      <c r="Y3487" s="3">
        <v>43308</v>
      </c>
      <c r="AC3487" t="s">
        <v>583</v>
      </c>
      <c r="AH3487" t="str">
        <f>VLOOKUP(B3487,'cc Lookup'!A:J,10,0)</f>
        <v>Planning and Business Development</v>
      </c>
      <c r="AI3487" t="str">
        <f>VLOOKUP(B3487,'cc Lookup'!A:E,5,0)</f>
        <v>Estates</v>
      </c>
      <c r="AJ3487" t="s">
        <v>6735</v>
      </c>
      <c r="AK3487" t="str">
        <f t="shared" si="108"/>
        <v>E35930 Estates &amp; Facilities</v>
      </c>
      <c r="AL3487" t="str">
        <f t="shared" si="109"/>
        <v>7310 Legal / Prof Fees</v>
      </c>
      <c r="AM3487" t="str">
        <f>VLOOKUP(W3487,Lookup!A:B,2,0)</f>
        <v>Other</v>
      </c>
    </row>
    <row r="3488" spans="1:39" x14ac:dyDescent="0.25">
      <c r="A3488" t="s">
        <v>33</v>
      </c>
      <c r="B3488" s="1" t="s">
        <v>166</v>
      </c>
      <c r="C3488" s="1" t="s">
        <v>35</v>
      </c>
      <c r="D3488" s="1" t="s">
        <v>36</v>
      </c>
      <c r="E3488" s="1" t="s">
        <v>469</v>
      </c>
      <c r="F3488" s="1" t="s">
        <v>37</v>
      </c>
      <c r="G3488" t="s">
        <v>167</v>
      </c>
      <c r="H3488" t="s">
        <v>39</v>
      </c>
      <c r="I3488" t="s">
        <v>40</v>
      </c>
      <c r="J3488" t="s">
        <v>470</v>
      </c>
      <c r="K3488" t="s">
        <v>40</v>
      </c>
      <c r="L3488" s="4">
        <v>800</v>
      </c>
      <c r="M3488" s="2">
        <v>43313</v>
      </c>
      <c r="N3488" t="s">
        <v>311</v>
      </c>
      <c r="O3488" t="s">
        <v>56</v>
      </c>
      <c r="P3488" t="s">
        <v>644</v>
      </c>
      <c r="Q3488" t="s">
        <v>645</v>
      </c>
      <c r="R3488" t="s">
        <v>646</v>
      </c>
      <c r="S3488" s="3">
        <v>43350</v>
      </c>
      <c r="T3488" t="s">
        <v>320</v>
      </c>
      <c r="U3488">
        <v>1006</v>
      </c>
      <c r="V3488" t="s">
        <v>716</v>
      </c>
      <c r="W3488" t="s">
        <v>646</v>
      </c>
      <c r="Y3488" s="3">
        <v>43350</v>
      </c>
      <c r="AA3488" t="s">
        <v>717</v>
      </c>
      <c r="AD3488" t="s">
        <v>587</v>
      </c>
      <c r="AH3488" t="str">
        <f>VLOOKUP(B3488,'cc Lookup'!A:J,10,0)</f>
        <v>Planning and Business Development</v>
      </c>
      <c r="AI3488" t="str">
        <f>VLOOKUP(B3488,'cc Lookup'!A:E,5,0)</f>
        <v>Estates</v>
      </c>
      <c r="AJ3488" t="s">
        <v>6735</v>
      </c>
      <c r="AK3488" t="str">
        <f t="shared" si="108"/>
        <v>E35930 Estates &amp; Facilities</v>
      </c>
      <c r="AL3488" t="str">
        <f t="shared" si="109"/>
        <v>7310 Legal / Prof Fees</v>
      </c>
      <c r="AM3488" t="str">
        <f>VLOOKUP(W3488,Lookup!A:B,2,0)</f>
        <v>Other</v>
      </c>
    </row>
    <row r="3489" spans="1:39" x14ac:dyDescent="0.25">
      <c r="A3489" t="s">
        <v>33</v>
      </c>
      <c r="B3489" s="1" t="s">
        <v>166</v>
      </c>
      <c r="C3489" s="1" t="s">
        <v>35</v>
      </c>
      <c r="D3489" s="1" t="s">
        <v>36</v>
      </c>
      <c r="E3489" s="1" t="s">
        <v>469</v>
      </c>
      <c r="F3489" s="1" t="s">
        <v>37</v>
      </c>
      <c r="G3489" t="s">
        <v>167</v>
      </c>
      <c r="H3489" t="s">
        <v>39</v>
      </c>
      <c r="I3489" t="s">
        <v>40</v>
      </c>
      <c r="J3489" t="s">
        <v>470</v>
      </c>
      <c r="K3489" t="s">
        <v>40</v>
      </c>
      <c r="L3489" s="4">
        <v>-800</v>
      </c>
      <c r="M3489" s="2">
        <v>43313</v>
      </c>
      <c r="N3489" t="s">
        <v>311</v>
      </c>
      <c r="O3489" t="s">
        <v>56</v>
      </c>
      <c r="P3489" t="s">
        <v>644</v>
      </c>
      <c r="Q3489" t="s">
        <v>645</v>
      </c>
      <c r="R3489" t="s">
        <v>646</v>
      </c>
      <c r="S3489" s="3">
        <v>43350</v>
      </c>
      <c r="T3489" t="s">
        <v>320</v>
      </c>
      <c r="U3489">
        <v>1007</v>
      </c>
      <c r="V3489" t="s">
        <v>718</v>
      </c>
      <c r="W3489" t="s">
        <v>646</v>
      </c>
      <c r="Y3489" s="3">
        <v>43350</v>
      </c>
      <c r="AA3489" t="s">
        <v>719</v>
      </c>
      <c r="AD3489" t="s">
        <v>587</v>
      </c>
      <c r="AH3489" t="str">
        <f>VLOOKUP(B3489,'cc Lookup'!A:J,10,0)</f>
        <v>Planning and Business Development</v>
      </c>
      <c r="AI3489" t="str">
        <f>VLOOKUP(B3489,'cc Lookup'!A:E,5,0)</f>
        <v>Estates</v>
      </c>
      <c r="AJ3489" t="s">
        <v>6735</v>
      </c>
      <c r="AK3489" t="str">
        <f t="shared" si="108"/>
        <v>E35930 Estates &amp; Facilities</v>
      </c>
      <c r="AL3489" t="str">
        <f t="shared" si="109"/>
        <v>7310 Legal / Prof Fees</v>
      </c>
      <c r="AM3489" t="str">
        <f>VLOOKUP(W3489,Lookup!A:B,2,0)</f>
        <v>Other</v>
      </c>
    </row>
    <row r="3490" spans="1:39" x14ac:dyDescent="0.25">
      <c r="A3490" t="s">
        <v>33</v>
      </c>
      <c r="B3490" s="1" t="s">
        <v>166</v>
      </c>
      <c r="C3490" s="1" t="s">
        <v>35</v>
      </c>
      <c r="D3490" s="1" t="s">
        <v>36</v>
      </c>
      <c r="E3490" s="1" t="s">
        <v>588</v>
      </c>
      <c r="F3490" s="1" t="s">
        <v>37</v>
      </c>
      <c r="G3490" t="s">
        <v>167</v>
      </c>
      <c r="H3490" t="s">
        <v>39</v>
      </c>
      <c r="I3490" t="s">
        <v>40</v>
      </c>
      <c r="J3490" t="s">
        <v>589</v>
      </c>
      <c r="K3490" t="s">
        <v>40</v>
      </c>
      <c r="L3490" s="4">
        <v>900</v>
      </c>
      <c r="M3490" s="2">
        <v>43313</v>
      </c>
      <c r="N3490" t="s">
        <v>311</v>
      </c>
      <c r="O3490" t="s">
        <v>56</v>
      </c>
      <c r="P3490" t="s">
        <v>644</v>
      </c>
      <c r="Q3490" t="s">
        <v>645</v>
      </c>
      <c r="R3490" t="s">
        <v>646</v>
      </c>
      <c r="S3490" s="3">
        <v>43350</v>
      </c>
      <c r="T3490" t="s">
        <v>320</v>
      </c>
      <c r="U3490">
        <v>1008</v>
      </c>
      <c r="V3490" t="s">
        <v>720</v>
      </c>
      <c r="W3490" t="s">
        <v>646</v>
      </c>
      <c r="Y3490" s="3">
        <v>43350</v>
      </c>
      <c r="AA3490" t="s">
        <v>721</v>
      </c>
      <c r="AD3490" t="s">
        <v>594</v>
      </c>
      <c r="AH3490" t="str">
        <f>VLOOKUP(B3490,'cc Lookup'!A:J,10,0)</f>
        <v>Planning and Business Development</v>
      </c>
      <c r="AI3490" t="str">
        <f>VLOOKUP(B3490,'cc Lookup'!A:E,5,0)</f>
        <v>Estates</v>
      </c>
      <c r="AJ3490" t="s">
        <v>6735</v>
      </c>
      <c r="AK3490" t="str">
        <f t="shared" si="108"/>
        <v>E35930 Estates &amp; Facilities</v>
      </c>
      <c r="AL3490" t="str">
        <f t="shared" si="109"/>
        <v>7310 Legal / Prof Fees</v>
      </c>
      <c r="AM3490" t="str">
        <f>VLOOKUP(W3490,Lookup!A:B,2,0)</f>
        <v>Other</v>
      </c>
    </row>
    <row r="3491" spans="1:39" x14ac:dyDescent="0.25">
      <c r="A3491" t="s">
        <v>33</v>
      </c>
      <c r="B3491" s="1" t="s">
        <v>166</v>
      </c>
      <c r="C3491" s="1" t="s">
        <v>35</v>
      </c>
      <c r="D3491" s="1" t="s">
        <v>36</v>
      </c>
      <c r="E3491" s="1" t="s">
        <v>200</v>
      </c>
      <c r="F3491" s="1" t="s">
        <v>37</v>
      </c>
      <c r="G3491" t="s">
        <v>167</v>
      </c>
      <c r="H3491" t="s">
        <v>39</v>
      </c>
      <c r="I3491" t="s">
        <v>40</v>
      </c>
      <c r="J3491" t="s">
        <v>201</v>
      </c>
      <c r="K3491" t="s">
        <v>40</v>
      </c>
      <c r="L3491" s="4">
        <v>290</v>
      </c>
      <c r="M3491" s="2">
        <v>43313</v>
      </c>
      <c r="N3491" t="s">
        <v>41</v>
      </c>
      <c r="O3491" t="s">
        <v>42</v>
      </c>
      <c r="P3491" t="s">
        <v>674</v>
      </c>
      <c r="Q3491" t="s">
        <v>675</v>
      </c>
      <c r="R3491" t="s">
        <v>613</v>
      </c>
      <c r="S3491" s="3">
        <v>43321</v>
      </c>
      <c r="T3491" t="s">
        <v>46</v>
      </c>
      <c r="U3491">
        <v>56</v>
      </c>
      <c r="V3491" t="s">
        <v>47</v>
      </c>
      <c r="W3491" t="s">
        <v>48</v>
      </c>
      <c r="X3491">
        <v>403679</v>
      </c>
      <c r="Y3491" s="3">
        <v>43306</v>
      </c>
      <c r="Z3491">
        <v>165064187</v>
      </c>
      <c r="AB3491" t="s">
        <v>49</v>
      </c>
      <c r="AD3491" t="s">
        <v>722</v>
      </c>
      <c r="AE3491">
        <v>1</v>
      </c>
      <c r="AF3491">
        <v>290</v>
      </c>
      <c r="AH3491" t="str">
        <f>VLOOKUP(B3491,'cc Lookup'!A:J,10,0)</f>
        <v>Planning and Business Development</v>
      </c>
      <c r="AI3491" t="str">
        <f>VLOOKUP(B3491,'cc Lookup'!A:E,5,0)</f>
        <v>Estates</v>
      </c>
      <c r="AJ3491" t="s">
        <v>6735</v>
      </c>
      <c r="AK3491" t="str">
        <f t="shared" si="108"/>
        <v>E35930 Estates &amp; Facilities</v>
      </c>
      <c r="AL3491" t="str">
        <f t="shared" si="109"/>
        <v>7310 Legal / Prof Fees</v>
      </c>
      <c r="AM3491" t="str">
        <f>VLOOKUP(W3491,Lookup!A:B,2,0)</f>
        <v>Legal</v>
      </c>
    </row>
    <row r="3492" spans="1:39" x14ac:dyDescent="0.25">
      <c r="A3492" t="s">
        <v>33</v>
      </c>
      <c r="B3492" s="1" t="s">
        <v>166</v>
      </c>
      <c r="C3492" s="1" t="s">
        <v>35</v>
      </c>
      <c r="D3492" s="1" t="s">
        <v>36</v>
      </c>
      <c r="E3492" s="1" t="s">
        <v>200</v>
      </c>
      <c r="F3492" s="1" t="s">
        <v>37</v>
      </c>
      <c r="G3492" t="s">
        <v>167</v>
      </c>
      <c r="H3492" t="s">
        <v>39</v>
      </c>
      <c r="I3492" t="s">
        <v>40</v>
      </c>
      <c r="J3492" t="s">
        <v>201</v>
      </c>
      <c r="K3492" t="s">
        <v>40</v>
      </c>
      <c r="L3492" s="4">
        <v>-207.4</v>
      </c>
      <c r="M3492" s="2">
        <v>43313</v>
      </c>
      <c r="N3492" t="s">
        <v>103</v>
      </c>
      <c r="O3492" t="s">
        <v>104</v>
      </c>
      <c r="P3492" t="s">
        <v>551</v>
      </c>
      <c r="Q3492" t="s">
        <v>681</v>
      </c>
      <c r="R3492" t="s">
        <v>682</v>
      </c>
      <c r="S3492" s="3">
        <v>43312</v>
      </c>
      <c r="T3492" t="s">
        <v>46</v>
      </c>
      <c r="U3492">
        <v>3306</v>
      </c>
      <c r="V3492" t="s">
        <v>204</v>
      </c>
      <c r="W3492" t="s">
        <v>48</v>
      </c>
      <c r="X3492">
        <v>165064187</v>
      </c>
      <c r="Y3492" s="3">
        <v>43273</v>
      </c>
      <c r="AC3492" t="s">
        <v>109</v>
      </c>
      <c r="AH3492" t="str">
        <f>VLOOKUP(B3492,'cc Lookup'!A:J,10,0)</f>
        <v>Planning and Business Development</v>
      </c>
      <c r="AI3492" t="str">
        <f>VLOOKUP(B3492,'cc Lookup'!A:E,5,0)</f>
        <v>Estates</v>
      </c>
      <c r="AJ3492" t="s">
        <v>6735</v>
      </c>
      <c r="AK3492" t="str">
        <f t="shared" si="108"/>
        <v>E35930 Estates &amp; Facilities</v>
      </c>
      <c r="AL3492" t="str">
        <f t="shared" si="109"/>
        <v>7310 Legal / Prof Fees</v>
      </c>
      <c r="AM3492" t="str">
        <f>VLOOKUP(W3492,Lookup!A:B,2,0)</f>
        <v>Legal</v>
      </c>
    </row>
    <row r="3493" spans="1:39" x14ac:dyDescent="0.25">
      <c r="A3493" t="s">
        <v>33</v>
      </c>
      <c r="B3493" s="1" t="s">
        <v>166</v>
      </c>
      <c r="C3493" s="1" t="s">
        <v>35</v>
      </c>
      <c r="D3493" s="1" t="s">
        <v>36</v>
      </c>
      <c r="E3493" s="1" t="s">
        <v>200</v>
      </c>
      <c r="F3493" s="1" t="s">
        <v>37</v>
      </c>
      <c r="G3493" t="s">
        <v>167</v>
      </c>
      <c r="H3493" t="s">
        <v>39</v>
      </c>
      <c r="I3493" t="s">
        <v>40</v>
      </c>
      <c r="J3493" t="s">
        <v>201</v>
      </c>
      <c r="K3493" t="s">
        <v>40</v>
      </c>
      <c r="L3493" s="4">
        <v>207.4</v>
      </c>
      <c r="M3493" s="2">
        <v>43313</v>
      </c>
      <c r="N3493" t="s">
        <v>103</v>
      </c>
      <c r="O3493" t="s">
        <v>104</v>
      </c>
      <c r="P3493" t="s">
        <v>683</v>
      </c>
      <c r="Q3493" t="s">
        <v>684</v>
      </c>
      <c r="R3493" t="s">
        <v>685</v>
      </c>
      <c r="S3493" s="3">
        <v>43343</v>
      </c>
      <c r="T3493" t="s">
        <v>46</v>
      </c>
      <c r="U3493">
        <v>3417</v>
      </c>
      <c r="V3493" t="s">
        <v>204</v>
      </c>
      <c r="W3493" t="s">
        <v>48</v>
      </c>
      <c r="X3493">
        <v>165064187</v>
      </c>
      <c r="Y3493" s="3">
        <v>43322</v>
      </c>
      <c r="AC3493" t="s">
        <v>109</v>
      </c>
      <c r="AH3493" t="str">
        <f>VLOOKUP(B3493,'cc Lookup'!A:J,10,0)</f>
        <v>Planning and Business Development</v>
      </c>
      <c r="AI3493" t="str">
        <f>VLOOKUP(B3493,'cc Lookup'!A:E,5,0)</f>
        <v>Estates</v>
      </c>
      <c r="AJ3493" t="s">
        <v>6735</v>
      </c>
      <c r="AK3493" t="str">
        <f t="shared" si="108"/>
        <v>E35930 Estates &amp; Facilities</v>
      </c>
      <c r="AL3493" t="str">
        <f t="shared" si="109"/>
        <v>7310 Legal / Prof Fees</v>
      </c>
      <c r="AM3493" t="str">
        <f>VLOOKUP(W3493,Lookup!A:B,2,0)</f>
        <v>Legal</v>
      </c>
    </row>
    <row r="3494" spans="1:39" x14ac:dyDescent="0.25">
      <c r="A3494" t="s">
        <v>33</v>
      </c>
      <c r="B3494" s="1" t="s">
        <v>166</v>
      </c>
      <c r="C3494" s="1" t="s">
        <v>35</v>
      </c>
      <c r="D3494" s="1" t="s">
        <v>36</v>
      </c>
      <c r="E3494" s="1" t="s">
        <v>36</v>
      </c>
      <c r="F3494" s="1" t="s">
        <v>37</v>
      </c>
      <c r="G3494" t="s">
        <v>167</v>
      </c>
      <c r="H3494" t="s">
        <v>39</v>
      </c>
      <c r="I3494" t="s">
        <v>40</v>
      </c>
      <c r="J3494" t="s">
        <v>40</v>
      </c>
      <c r="K3494" t="s">
        <v>40</v>
      </c>
      <c r="L3494" s="4">
        <v>1564.87</v>
      </c>
      <c r="M3494" s="2">
        <v>43344</v>
      </c>
      <c r="N3494" t="s">
        <v>311</v>
      </c>
      <c r="O3494" t="s">
        <v>56</v>
      </c>
      <c r="P3494" t="s">
        <v>804</v>
      </c>
      <c r="Q3494" t="s">
        <v>805</v>
      </c>
      <c r="R3494" t="s">
        <v>806</v>
      </c>
      <c r="S3494" s="3">
        <v>43378</v>
      </c>
      <c r="T3494" t="s">
        <v>320</v>
      </c>
      <c r="U3494">
        <v>1226</v>
      </c>
      <c r="V3494" t="s">
        <v>812</v>
      </c>
      <c r="W3494" t="s">
        <v>806</v>
      </c>
      <c r="Y3494" s="3">
        <v>43378</v>
      </c>
      <c r="AA3494" t="s">
        <v>813</v>
      </c>
      <c r="AD3494" t="s">
        <v>708</v>
      </c>
      <c r="AH3494" t="str">
        <f>VLOOKUP(B3494,'cc Lookup'!A:J,10,0)</f>
        <v>Planning and Business Development</v>
      </c>
      <c r="AI3494" t="str">
        <f>VLOOKUP(B3494,'cc Lookup'!A:E,5,0)</f>
        <v>Estates</v>
      </c>
      <c r="AJ3494" t="s">
        <v>6735</v>
      </c>
      <c r="AK3494" t="str">
        <f t="shared" si="108"/>
        <v>E35930 Estates &amp; Facilities</v>
      </c>
      <c r="AL3494" t="str">
        <f t="shared" si="109"/>
        <v>7310 Legal / Prof Fees</v>
      </c>
      <c r="AM3494" t="str">
        <f>VLOOKUP(W3494,Lookup!A:B,2,0)</f>
        <v>Other</v>
      </c>
    </row>
    <row r="3495" spans="1:39" x14ac:dyDescent="0.25">
      <c r="A3495" t="s">
        <v>33</v>
      </c>
      <c r="B3495" s="1" t="s">
        <v>166</v>
      </c>
      <c r="C3495" s="1" t="s">
        <v>35</v>
      </c>
      <c r="D3495" s="1" t="s">
        <v>36</v>
      </c>
      <c r="E3495" s="1" t="s">
        <v>36</v>
      </c>
      <c r="F3495" s="1" t="s">
        <v>37</v>
      </c>
      <c r="G3495" t="s">
        <v>167</v>
      </c>
      <c r="H3495" t="s">
        <v>39</v>
      </c>
      <c r="I3495" t="s">
        <v>40</v>
      </c>
      <c r="J3495" t="s">
        <v>40</v>
      </c>
      <c r="K3495" t="s">
        <v>40</v>
      </c>
      <c r="L3495" s="4">
        <v>9506.26</v>
      </c>
      <c r="M3495" s="2">
        <v>43344</v>
      </c>
      <c r="N3495" t="s">
        <v>41</v>
      </c>
      <c r="O3495" t="s">
        <v>42</v>
      </c>
      <c r="P3495" t="s">
        <v>814</v>
      </c>
      <c r="Q3495" t="s">
        <v>815</v>
      </c>
      <c r="R3495" t="s">
        <v>761</v>
      </c>
      <c r="S3495" s="3">
        <v>43348</v>
      </c>
      <c r="T3495" t="s">
        <v>46</v>
      </c>
      <c r="U3495">
        <v>43</v>
      </c>
      <c r="V3495" t="s">
        <v>47</v>
      </c>
      <c r="W3495" t="s">
        <v>178</v>
      </c>
      <c r="X3495">
        <v>942</v>
      </c>
      <c r="Y3495" s="3">
        <v>43343</v>
      </c>
      <c r="Z3495">
        <v>165069232</v>
      </c>
      <c r="AB3495" t="s">
        <v>49</v>
      </c>
      <c r="AD3495" t="s">
        <v>816</v>
      </c>
      <c r="AE3495">
        <v>1</v>
      </c>
      <c r="AF3495">
        <v>4753</v>
      </c>
      <c r="AH3495" t="str">
        <f>VLOOKUP(B3495,'cc Lookup'!A:J,10,0)</f>
        <v>Planning and Business Development</v>
      </c>
      <c r="AI3495" t="str">
        <f>VLOOKUP(B3495,'cc Lookup'!A:E,5,0)</f>
        <v>Estates</v>
      </c>
      <c r="AJ3495" t="s">
        <v>6735</v>
      </c>
      <c r="AK3495" t="str">
        <f t="shared" si="108"/>
        <v>E35930 Estates &amp; Facilities</v>
      </c>
      <c r="AL3495" t="str">
        <f t="shared" si="109"/>
        <v>7310 Legal / Prof Fees</v>
      </c>
      <c r="AM3495" t="str">
        <f>VLOOKUP(W3495,Lookup!A:B,2,0)</f>
        <v>Legal</v>
      </c>
    </row>
    <row r="3496" spans="1:39" x14ac:dyDescent="0.25">
      <c r="A3496" t="s">
        <v>33</v>
      </c>
      <c r="B3496" s="1" t="s">
        <v>166</v>
      </c>
      <c r="C3496" s="1" t="s">
        <v>35</v>
      </c>
      <c r="D3496" s="1" t="s">
        <v>36</v>
      </c>
      <c r="E3496" s="1" t="s">
        <v>36</v>
      </c>
      <c r="F3496" s="1" t="s">
        <v>37</v>
      </c>
      <c r="G3496" t="s">
        <v>167</v>
      </c>
      <c r="H3496" t="s">
        <v>39</v>
      </c>
      <c r="I3496" t="s">
        <v>40</v>
      </c>
      <c r="J3496" t="s">
        <v>40</v>
      </c>
      <c r="K3496" t="s">
        <v>40</v>
      </c>
      <c r="L3496" s="4">
        <v>-4753.13</v>
      </c>
      <c r="M3496" s="2">
        <v>43344</v>
      </c>
      <c r="N3496" t="s">
        <v>41</v>
      </c>
      <c r="O3496" t="s">
        <v>42</v>
      </c>
      <c r="P3496" t="s">
        <v>814</v>
      </c>
      <c r="Q3496" t="s">
        <v>815</v>
      </c>
      <c r="R3496" t="s">
        <v>761</v>
      </c>
      <c r="S3496" s="3">
        <v>43348</v>
      </c>
      <c r="T3496" t="s">
        <v>46</v>
      </c>
      <c r="U3496">
        <v>44</v>
      </c>
      <c r="V3496" t="s">
        <v>47</v>
      </c>
      <c r="W3496" t="s">
        <v>178</v>
      </c>
      <c r="X3496">
        <v>942</v>
      </c>
      <c r="Y3496" s="3">
        <v>43343</v>
      </c>
      <c r="Z3496">
        <v>165069232</v>
      </c>
      <c r="AB3496" t="s">
        <v>49</v>
      </c>
      <c r="AD3496" t="s">
        <v>816</v>
      </c>
      <c r="AE3496">
        <v>1</v>
      </c>
      <c r="AF3496">
        <v>-4753</v>
      </c>
      <c r="AH3496" t="str">
        <f>VLOOKUP(B3496,'cc Lookup'!A:J,10,0)</f>
        <v>Planning and Business Development</v>
      </c>
      <c r="AI3496" t="str">
        <f>VLOOKUP(B3496,'cc Lookup'!A:E,5,0)</f>
        <v>Estates</v>
      </c>
      <c r="AJ3496" t="s">
        <v>6735</v>
      </c>
      <c r="AK3496" t="str">
        <f t="shared" si="108"/>
        <v>E35930 Estates &amp; Facilities</v>
      </c>
      <c r="AL3496" t="str">
        <f t="shared" si="109"/>
        <v>7310 Legal / Prof Fees</v>
      </c>
      <c r="AM3496" t="str">
        <f>VLOOKUP(W3496,Lookup!A:B,2,0)</f>
        <v>Legal</v>
      </c>
    </row>
    <row r="3497" spans="1:39" x14ac:dyDescent="0.25">
      <c r="A3497" t="s">
        <v>33</v>
      </c>
      <c r="B3497" s="1" t="s">
        <v>166</v>
      </c>
      <c r="C3497" s="1" t="s">
        <v>35</v>
      </c>
      <c r="D3497" s="1" t="s">
        <v>36</v>
      </c>
      <c r="E3497" s="1" t="s">
        <v>36</v>
      </c>
      <c r="F3497" s="1" t="s">
        <v>37</v>
      </c>
      <c r="G3497" t="s">
        <v>167</v>
      </c>
      <c r="H3497" t="s">
        <v>39</v>
      </c>
      <c r="I3497" t="s">
        <v>40</v>
      </c>
      <c r="J3497" t="s">
        <v>40</v>
      </c>
      <c r="K3497" t="s">
        <v>40</v>
      </c>
      <c r="L3497" s="4">
        <v>142</v>
      </c>
      <c r="M3497" s="2">
        <v>43344</v>
      </c>
      <c r="N3497" t="s">
        <v>41</v>
      </c>
      <c r="O3497" t="s">
        <v>42</v>
      </c>
      <c r="P3497" t="s">
        <v>817</v>
      </c>
      <c r="Q3497" t="s">
        <v>818</v>
      </c>
      <c r="R3497" t="s">
        <v>761</v>
      </c>
      <c r="S3497" s="3">
        <v>43355</v>
      </c>
      <c r="T3497" t="s">
        <v>46</v>
      </c>
      <c r="U3497">
        <v>32</v>
      </c>
      <c r="V3497" t="s">
        <v>47</v>
      </c>
      <c r="W3497" t="s">
        <v>48</v>
      </c>
      <c r="X3497">
        <v>405685</v>
      </c>
      <c r="Y3497" s="3">
        <v>43329</v>
      </c>
      <c r="Z3497">
        <v>165065876</v>
      </c>
      <c r="AB3497" t="s">
        <v>49</v>
      </c>
      <c r="AD3497" t="s">
        <v>819</v>
      </c>
      <c r="AE3497">
        <v>1</v>
      </c>
      <c r="AF3497">
        <v>142</v>
      </c>
      <c r="AH3497" t="str">
        <f>VLOOKUP(B3497,'cc Lookup'!A:J,10,0)</f>
        <v>Planning and Business Development</v>
      </c>
      <c r="AI3497" t="str">
        <f>VLOOKUP(B3497,'cc Lookup'!A:E,5,0)</f>
        <v>Estates</v>
      </c>
      <c r="AJ3497" t="s">
        <v>6735</v>
      </c>
      <c r="AK3497" t="str">
        <f t="shared" si="108"/>
        <v>E35930 Estates &amp; Facilities</v>
      </c>
      <c r="AL3497" t="str">
        <f t="shared" si="109"/>
        <v>7310 Legal / Prof Fees</v>
      </c>
      <c r="AM3497" t="str">
        <f>VLOOKUP(W3497,Lookup!A:B,2,0)</f>
        <v>Legal</v>
      </c>
    </row>
    <row r="3498" spans="1:39" x14ac:dyDescent="0.25">
      <c r="A3498" t="s">
        <v>33</v>
      </c>
      <c r="B3498" s="1" t="s">
        <v>166</v>
      </c>
      <c r="C3498" s="1" t="s">
        <v>35</v>
      </c>
      <c r="D3498" s="1" t="s">
        <v>36</v>
      </c>
      <c r="E3498" s="1" t="s">
        <v>36</v>
      </c>
      <c r="F3498" s="1" t="s">
        <v>37</v>
      </c>
      <c r="G3498" t="s">
        <v>167</v>
      </c>
      <c r="H3498" t="s">
        <v>39</v>
      </c>
      <c r="I3498" t="s">
        <v>40</v>
      </c>
      <c r="J3498" t="s">
        <v>40</v>
      </c>
      <c r="K3498" t="s">
        <v>40</v>
      </c>
      <c r="L3498" s="4">
        <v>210</v>
      </c>
      <c r="M3498" s="2">
        <v>43344</v>
      </c>
      <c r="N3498" t="s">
        <v>41</v>
      </c>
      <c r="O3498" t="s">
        <v>42</v>
      </c>
      <c r="P3498" t="s">
        <v>781</v>
      </c>
      <c r="Q3498" t="s">
        <v>782</v>
      </c>
      <c r="R3498" t="s">
        <v>761</v>
      </c>
      <c r="S3498" s="3">
        <v>43368</v>
      </c>
      <c r="T3498" t="s">
        <v>46</v>
      </c>
      <c r="U3498">
        <v>28</v>
      </c>
      <c r="V3498" t="s">
        <v>47</v>
      </c>
      <c r="W3498" t="s">
        <v>48</v>
      </c>
      <c r="X3498">
        <v>407875</v>
      </c>
      <c r="Y3498" s="3">
        <v>43361</v>
      </c>
      <c r="Z3498">
        <v>165063135</v>
      </c>
      <c r="AB3498" t="s">
        <v>49</v>
      </c>
      <c r="AD3498" t="s">
        <v>820</v>
      </c>
      <c r="AE3498">
        <v>1</v>
      </c>
      <c r="AF3498">
        <v>210</v>
      </c>
      <c r="AH3498" t="str">
        <f>VLOOKUP(B3498,'cc Lookup'!A:J,10,0)</f>
        <v>Planning and Business Development</v>
      </c>
      <c r="AI3498" t="str">
        <f>VLOOKUP(B3498,'cc Lookup'!A:E,5,0)</f>
        <v>Estates</v>
      </c>
      <c r="AJ3498" t="s">
        <v>6735</v>
      </c>
      <c r="AK3498" t="str">
        <f t="shared" si="108"/>
        <v>E35930 Estates &amp; Facilities</v>
      </c>
      <c r="AL3498" t="str">
        <f t="shared" si="109"/>
        <v>7310 Legal / Prof Fees</v>
      </c>
      <c r="AM3498" t="str">
        <f>VLOOKUP(W3498,Lookup!A:B,2,0)</f>
        <v>Legal</v>
      </c>
    </row>
    <row r="3499" spans="1:39" x14ac:dyDescent="0.25">
      <c r="A3499" t="s">
        <v>33</v>
      </c>
      <c r="B3499" s="1" t="s">
        <v>166</v>
      </c>
      <c r="C3499" s="1" t="s">
        <v>35</v>
      </c>
      <c r="D3499" s="1" t="s">
        <v>36</v>
      </c>
      <c r="E3499" s="1" t="s">
        <v>36</v>
      </c>
      <c r="F3499" s="1" t="s">
        <v>37</v>
      </c>
      <c r="G3499" t="s">
        <v>167</v>
      </c>
      <c r="H3499" t="s">
        <v>39</v>
      </c>
      <c r="I3499" t="s">
        <v>40</v>
      </c>
      <c r="J3499" t="s">
        <v>40</v>
      </c>
      <c r="K3499" t="s">
        <v>40</v>
      </c>
      <c r="L3499" s="4">
        <v>210</v>
      </c>
      <c r="M3499" s="2">
        <v>43344</v>
      </c>
      <c r="N3499" t="s">
        <v>41</v>
      </c>
      <c r="O3499" t="s">
        <v>42</v>
      </c>
      <c r="P3499" t="s">
        <v>785</v>
      </c>
      <c r="Q3499" t="s">
        <v>786</v>
      </c>
      <c r="R3499" t="s">
        <v>761</v>
      </c>
      <c r="S3499" s="3">
        <v>43369</v>
      </c>
      <c r="T3499" t="s">
        <v>46</v>
      </c>
      <c r="U3499">
        <v>22</v>
      </c>
      <c r="V3499" t="s">
        <v>47</v>
      </c>
      <c r="W3499" t="s">
        <v>48</v>
      </c>
      <c r="X3499">
        <v>407875</v>
      </c>
      <c r="Y3499" s="3">
        <v>43361</v>
      </c>
      <c r="Z3499">
        <v>165063135</v>
      </c>
      <c r="AB3499" t="s">
        <v>49</v>
      </c>
      <c r="AD3499" t="s">
        <v>820</v>
      </c>
      <c r="AE3499">
        <v>1</v>
      </c>
      <c r="AF3499">
        <v>210</v>
      </c>
      <c r="AH3499" t="str">
        <f>VLOOKUP(B3499,'cc Lookup'!A:J,10,0)</f>
        <v>Planning and Business Development</v>
      </c>
      <c r="AI3499" t="str">
        <f>VLOOKUP(B3499,'cc Lookup'!A:E,5,0)</f>
        <v>Estates</v>
      </c>
      <c r="AJ3499" t="s">
        <v>6735</v>
      </c>
      <c r="AK3499" t="str">
        <f t="shared" si="108"/>
        <v>E35930 Estates &amp; Facilities</v>
      </c>
      <c r="AL3499" t="str">
        <f t="shared" si="109"/>
        <v>7310 Legal / Prof Fees</v>
      </c>
      <c r="AM3499" t="str">
        <f>VLOOKUP(W3499,Lookup!A:B,2,0)</f>
        <v>Legal</v>
      </c>
    </row>
    <row r="3500" spans="1:39" x14ac:dyDescent="0.25">
      <c r="A3500" t="s">
        <v>33</v>
      </c>
      <c r="B3500" s="1" t="s">
        <v>166</v>
      </c>
      <c r="C3500" s="1" t="s">
        <v>35</v>
      </c>
      <c r="D3500" s="1" t="s">
        <v>36</v>
      </c>
      <c r="E3500" s="1" t="s">
        <v>36</v>
      </c>
      <c r="F3500" s="1" t="s">
        <v>37</v>
      </c>
      <c r="G3500" t="s">
        <v>167</v>
      </c>
      <c r="H3500" t="s">
        <v>39</v>
      </c>
      <c r="I3500" t="s">
        <v>40</v>
      </c>
      <c r="J3500" t="s">
        <v>40</v>
      </c>
      <c r="K3500" t="s">
        <v>40</v>
      </c>
      <c r="L3500" s="4">
        <v>-210</v>
      </c>
      <c r="M3500" s="2">
        <v>43344</v>
      </c>
      <c r="N3500" t="s">
        <v>41</v>
      </c>
      <c r="O3500" t="s">
        <v>42</v>
      </c>
      <c r="P3500" t="s">
        <v>785</v>
      </c>
      <c r="Q3500" t="s">
        <v>786</v>
      </c>
      <c r="R3500" t="s">
        <v>761</v>
      </c>
      <c r="S3500" s="3">
        <v>43369</v>
      </c>
      <c r="T3500" t="s">
        <v>46</v>
      </c>
      <c r="U3500">
        <v>23</v>
      </c>
      <c r="V3500" t="s">
        <v>47</v>
      </c>
      <c r="W3500" t="s">
        <v>48</v>
      </c>
      <c r="X3500">
        <v>407875</v>
      </c>
      <c r="Y3500" s="3">
        <v>43361</v>
      </c>
      <c r="Z3500">
        <v>165063135</v>
      </c>
      <c r="AB3500" t="s">
        <v>49</v>
      </c>
      <c r="AD3500" t="s">
        <v>820</v>
      </c>
      <c r="AE3500">
        <v>1</v>
      </c>
      <c r="AF3500">
        <v>-210</v>
      </c>
      <c r="AH3500" t="str">
        <f>VLOOKUP(B3500,'cc Lookup'!A:J,10,0)</f>
        <v>Planning and Business Development</v>
      </c>
      <c r="AI3500" t="str">
        <f>VLOOKUP(B3500,'cc Lookup'!A:E,5,0)</f>
        <v>Estates</v>
      </c>
      <c r="AJ3500" t="s">
        <v>6735</v>
      </c>
      <c r="AK3500" t="str">
        <f t="shared" si="108"/>
        <v>E35930 Estates &amp; Facilities</v>
      </c>
      <c r="AL3500" t="str">
        <f t="shared" si="109"/>
        <v>7310 Legal / Prof Fees</v>
      </c>
      <c r="AM3500" t="str">
        <f>VLOOKUP(W3500,Lookup!A:B,2,0)</f>
        <v>Legal</v>
      </c>
    </row>
    <row r="3501" spans="1:39" x14ac:dyDescent="0.25">
      <c r="A3501" t="s">
        <v>33</v>
      </c>
      <c r="B3501" s="1" t="s">
        <v>166</v>
      </c>
      <c r="C3501" s="1" t="s">
        <v>35</v>
      </c>
      <c r="D3501" s="1" t="s">
        <v>36</v>
      </c>
      <c r="E3501" s="1" t="s">
        <v>36</v>
      </c>
      <c r="F3501" s="1" t="s">
        <v>37</v>
      </c>
      <c r="G3501" t="s">
        <v>167</v>
      </c>
      <c r="H3501" t="s">
        <v>39</v>
      </c>
      <c r="I3501" t="s">
        <v>40</v>
      </c>
      <c r="J3501" t="s">
        <v>40</v>
      </c>
      <c r="K3501" t="s">
        <v>40</v>
      </c>
      <c r="L3501" s="4">
        <v>2902</v>
      </c>
      <c r="M3501" s="2">
        <v>43344</v>
      </c>
      <c r="N3501" t="s">
        <v>41</v>
      </c>
      <c r="O3501" t="s">
        <v>42</v>
      </c>
      <c r="P3501" t="s">
        <v>821</v>
      </c>
      <c r="Q3501" t="s">
        <v>822</v>
      </c>
      <c r="R3501" t="s">
        <v>761</v>
      </c>
      <c r="S3501" s="3">
        <v>43369</v>
      </c>
      <c r="T3501" t="s">
        <v>46</v>
      </c>
      <c r="U3501">
        <v>50</v>
      </c>
      <c r="V3501" t="s">
        <v>47</v>
      </c>
      <c r="W3501" t="s">
        <v>48</v>
      </c>
      <c r="X3501">
        <v>407881</v>
      </c>
      <c r="Y3501" s="3">
        <v>43361</v>
      </c>
      <c r="Z3501">
        <v>165042377</v>
      </c>
      <c r="AB3501" t="s">
        <v>49</v>
      </c>
      <c r="AD3501" t="s">
        <v>823</v>
      </c>
      <c r="AE3501">
        <v>1</v>
      </c>
      <c r="AF3501">
        <v>2902</v>
      </c>
      <c r="AH3501" t="str">
        <f>VLOOKUP(B3501,'cc Lookup'!A:J,10,0)</f>
        <v>Planning and Business Development</v>
      </c>
      <c r="AI3501" t="str">
        <f>VLOOKUP(B3501,'cc Lookup'!A:E,5,0)</f>
        <v>Estates</v>
      </c>
      <c r="AJ3501" t="s">
        <v>6735</v>
      </c>
      <c r="AK3501" t="str">
        <f t="shared" si="108"/>
        <v>E35930 Estates &amp; Facilities</v>
      </c>
      <c r="AL3501" t="str">
        <f t="shared" si="109"/>
        <v>7310 Legal / Prof Fees</v>
      </c>
      <c r="AM3501" t="str">
        <f>VLOOKUP(W3501,Lookup!A:B,2,0)</f>
        <v>Legal</v>
      </c>
    </row>
    <row r="3502" spans="1:39" x14ac:dyDescent="0.25">
      <c r="A3502" t="s">
        <v>33</v>
      </c>
      <c r="B3502" s="1" t="s">
        <v>166</v>
      </c>
      <c r="C3502" s="1" t="s">
        <v>35</v>
      </c>
      <c r="D3502" s="1" t="s">
        <v>36</v>
      </c>
      <c r="E3502" s="1" t="s">
        <v>36</v>
      </c>
      <c r="F3502" s="1" t="s">
        <v>37</v>
      </c>
      <c r="G3502" t="s">
        <v>167</v>
      </c>
      <c r="H3502" t="s">
        <v>39</v>
      </c>
      <c r="I3502" t="s">
        <v>40</v>
      </c>
      <c r="J3502" t="s">
        <v>40</v>
      </c>
      <c r="K3502" t="s">
        <v>40</v>
      </c>
      <c r="L3502" s="4">
        <v>-39</v>
      </c>
      <c r="M3502" s="2">
        <v>43344</v>
      </c>
      <c r="N3502" t="s">
        <v>103</v>
      </c>
      <c r="O3502" t="s">
        <v>104</v>
      </c>
      <c r="P3502" t="s">
        <v>683</v>
      </c>
      <c r="Q3502" t="s">
        <v>787</v>
      </c>
      <c r="R3502" t="s">
        <v>788</v>
      </c>
      <c r="S3502" s="3">
        <v>43343</v>
      </c>
      <c r="T3502" t="s">
        <v>46</v>
      </c>
      <c r="U3502">
        <v>2995</v>
      </c>
      <c r="V3502" t="s">
        <v>329</v>
      </c>
      <c r="W3502" t="s">
        <v>330</v>
      </c>
      <c r="X3502">
        <v>165061487</v>
      </c>
      <c r="Y3502" s="3">
        <v>42824</v>
      </c>
      <c r="AC3502" t="s">
        <v>331</v>
      </c>
      <c r="AH3502" t="str">
        <f>VLOOKUP(B3502,'cc Lookup'!A:J,10,0)</f>
        <v>Planning and Business Development</v>
      </c>
      <c r="AI3502" t="str">
        <f>VLOOKUP(B3502,'cc Lookup'!A:E,5,0)</f>
        <v>Estates</v>
      </c>
      <c r="AJ3502" t="s">
        <v>6735</v>
      </c>
      <c r="AK3502" t="str">
        <f t="shared" si="108"/>
        <v>E35930 Estates &amp; Facilities</v>
      </c>
      <c r="AL3502" t="str">
        <f t="shared" si="109"/>
        <v>7310 Legal / Prof Fees</v>
      </c>
      <c r="AM3502" t="str">
        <f>VLOOKUP(W3502,Lookup!A:B,2,0)</f>
        <v>Other</v>
      </c>
    </row>
    <row r="3503" spans="1:39" x14ac:dyDescent="0.25">
      <c r="A3503" t="s">
        <v>33</v>
      </c>
      <c r="B3503" s="1" t="s">
        <v>166</v>
      </c>
      <c r="C3503" s="1" t="s">
        <v>35</v>
      </c>
      <c r="D3503" s="1" t="s">
        <v>36</v>
      </c>
      <c r="E3503" s="1" t="s">
        <v>36</v>
      </c>
      <c r="F3503" s="1" t="s">
        <v>37</v>
      </c>
      <c r="G3503" t="s">
        <v>167</v>
      </c>
      <c r="H3503" t="s">
        <v>39</v>
      </c>
      <c r="I3503" t="s">
        <v>40</v>
      </c>
      <c r="J3503" t="s">
        <v>40</v>
      </c>
      <c r="K3503" t="s">
        <v>40</v>
      </c>
      <c r="L3503" s="4">
        <v>-18</v>
      </c>
      <c r="M3503" s="2">
        <v>43344</v>
      </c>
      <c r="N3503" t="s">
        <v>103</v>
      </c>
      <c r="O3503" t="s">
        <v>104</v>
      </c>
      <c r="P3503" t="s">
        <v>683</v>
      </c>
      <c r="Q3503" t="s">
        <v>787</v>
      </c>
      <c r="R3503" t="s">
        <v>788</v>
      </c>
      <c r="S3503" s="3">
        <v>43343</v>
      </c>
      <c r="T3503" t="s">
        <v>46</v>
      </c>
      <c r="U3503">
        <v>2996</v>
      </c>
      <c r="V3503" t="s">
        <v>715</v>
      </c>
      <c r="W3503" t="s">
        <v>178</v>
      </c>
      <c r="X3503">
        <v>165069232</v>
      </c>
      <c r="Y3503" s="3">
        <v>43315</v>
      </c>
      <c r="AC3503" t="s">
        <v>181</v>
      </c>
      <c r="AH3503" t="str">
        <f>VLOOKUP(B3503,'cc Lookup'!A:J,10,0)</f>
        <v>Planning and Business Development</v>
      </c>
      <c r="AI3503" t="str">
        <f>VLOOKUP(B3503,'cc Lookup'!A:E,5,0)</f>
        <v>Estates</v>
      </c>
      <c r="AJ3503" t="s">
        <v>6735</v>
      </c>
      <c r="AK3503" t="str">
        <f t="shared" si="108"/>
        <v>E35930 Estates &amp; Facilities</v>
      </c>
      <c r="AL3503" t="str">
        <f t="shared" si="109"/>
        <v>7310 Legal / Prof Fees</v>
      </c>
      <c r="AM3503" t="str">
        <f>VLOOKUP(W3503,Lookup!A:B,2,0)</f>
        <v>Legal</v>
      </c>
    </row>
    <row r="3504" spans="1:39" x14ac:dyDescent="0.25">
      <c r="A3504" t="s">
        <v>33</v>
      </c>
      <c r="B3504" s="1" t="s">
        <v>166</v>
      </c>
      <c r="C3504" s="1" t="s">
        <v>35</v>
      </c>
      <c r="D3504" s="1" t="s">
        <v>36</v>
      </c>
      <c r="E3504" s="1" t="s">
        <v>36</v>
      </c>
      <c r="F3504" s="1" t="s">
        <v>37</v>
      </c>
      <c r="G3504" t="s">
        <v>167</v>
      </c>
      <c r="H3504" t="s">
        <v>39</v>
      </c>
      <c r="I3504" t="s">
        <v>40</v>
      </c>
      <c r="J3504" t="s">
        <v>40</v>
      </c>
      <c r="K3504" t="s">
        <v>40</v>
      </c>
      <c r="L3504" s="4">
        <v>-4680</v>
      </c>
      <c r="M3504" s="2">
        <v>43344</v>
      </c>
      <c r="N3504" t="s">
        <v>103</v>
      </c>
      <c r="O3504" t="s">
        <v>104</v>
      </c>
      <c r="P3504" t="s">
        <v>683</v>
      </c>
      <c r="Q3504" t="s">
        <v>787</v>
      </c>
      <c r="R3504" t="s">
        <v>788</v>
      </c>
      <c r="S3504" s="3">
        <v>43343</v>
      </c>
      <c r="T3504" t="s">
        <v>46</v>
      </c>
      <c r="U3504">
        <v>2997</v>
      </c>
      <c r="V3504" t="s">
        <v>180</v>
      </c>
      <c r="W3504" t="s">
        <v>178</v>
      </c>
      <c r="X3504">
        <v>165067999</v>
      </c>
      <c r="Y3504" s="3">
        <v>43166</v>
      </c>
      <c r="AC3504" t="s">
        <v>181</v>
      </c>
      <c r="AH3504" t="str">
        <f>VLOOKUP(B3504,'cc Lookup'!A:J,10,0)</f>
        <v>Planning and Business Development</v>
      </c>
      <c r="AI3504" t="str">
        <f>VLOOKUP(B3504,'cc Lookup'!A:E,5,0)</f>
        <v>Estates</v>
      </c>
      <c r="AJ3504" t="s">
        <v>6735</v>
      </c>
      <c r="AK3504" t="str">
        <f t="shared" si="108"/>
        <v>E35930 Estates &amp; Facilities</v>
      </c>
      <c r="AL3504" t="str">
        <f t="shared" si="109"/>
        <v>7310 Legal / Prof Fees</v>
      </c>
      <c r="AM3504" t="str">
        <f>VLOOKUP(W3504,Lookup!A:B,2,0)</f>
        <v>Legal</v>
      </c>
    </row>
    <row r="3505" spans="1:39" x14ac:dyDescent="0.25">
      <c r="A3505" t="s">
        <v>33</v>
      </c>
      <c r="B3505" s="1" t="s">
        <v>166</v>
      </c>
      <c r="C3505" s="1" t="s">
        <v>35</v>
      </c>
      <c r="D3505" s="1" t="s">
        <v>36</v>
      </c>
      <c r="E3505" s="1" t="s">
        <v>36</v>
      </c>
      <c r="F3505" s="1" t="s">
        <v>37</v>
      </c>
      <c r="G3505" t="s">
        <v>167</v>
      </c>
      <c r="H3505" t="s">
        <v>39</v>
      </c>
      <c r="I3505" t="s">
        <v>40</v>
      </c>
      <c r="J3505" t="s">
        <v>40</v>
      </c>
      <c r="K3505" t="s">
        <v>40</v>
      </c>
      <c r="L3505" s="4">
        <v>-566.09</v>
      </c>
      <c r="M3505" s="2">
        <v>43344</v>
      </c>
      <c r="N3505" t="s">
        <v>103</v>
      </c>
      <c r="O3505" t="s">
        <v>104</v>
      </c>
      <c r="P3505" t="s">
        <v>683</v>
      </c>
      <c r="Q3505" t="s">
        <v>787</v>
      </c>
      <c r="R3505" t="s">
        <v>788</v>
      </c>
      <c r="S3505" s="3">
        <v>43343</v>
      </c>
      <c r="T3505" t="s">
        <v>46</v>
      </c>
      <c r="U3505">
        <v>2998</v>
      </c>
      <c r="V3505" t="s">
        <v>182</v>
      </c>
      <c r="W3505" t="s">
        <v>183</v>
      </c>
      <c r="X3505">
        <v>165058929</v>
      </c>
      <c r="Y3505" s="3">
        <v>42772</v>
      </c>
      <c r="AC3505" t="s">
        <v>184</v>
      </c>
      <c r="AH3505" t="str">
        <f>VLOOKUP(B3505,'cc Lookup'!A:J,10,0)</f>
        <v>Planning and Business Development</v>
      </c>
      <c r="AI3505" t="str">
        <f>VLOOKUP(B3505,'cc Lookup'!A:E,5,0)</f>
        <v>Estates</v>
      </c>
      <c r="AJ3505" t="s">
        <v>6735</v>
      </c>
      <c r="AK3505" t="str">
        <f t="shared" si="108"/>
        <v>E35930 Estates &amp; Facilities</v>
      </c>
      <c r="AL3505" t="str">
        <f t="shared" si="109"/>
        <v>7310 Legal / Prof Fees</v>
      </c>
      <c r="AM3505" t="str">
        <f>VLOOKUP(W3505,Lookup!A:B,2,0)</f>
        <v>Other</v>
      </c>
    </row>
    <row r="3506" spans="1:39" x14ac:dyDescent="0.25">
      <c r="A3506" t="s">
        <v>33</v>
      </c>
      <c r="B3506" s="1" t="s">
        <v>166</v>
      </c>
      <c r="C3506" s="1" t="s">
        <v>35</v>
      </c>
      <c r="D3506" s="1" t="s">
        <v>36</v>
      </c>
      <c r="E3506" s="1" t="s">
        <v>36</v>
      </c>
      <c r="F3506" s="1" t="s">
        <v>37</v>
      </c>
      <c r="G3506" t="s">
        <v>167</v>
      </c>
      <c r="H3506" t="s">
        <v>39</v>
      </c>
      <c r="I3506" t="s">
        <v>40</v>
      </c>
      <c r="J3506" t="s">
        <v>40</v>
      </c>
      <c r="K3506" t="s">
        <v>40</v>
      </c>
      <c r="L3506" s="4">
        <v>-554.79999999999995</v>
      </c>
      <c r="M3506" s="2">
        <v>43344</v>
      </c>
      <c r="N3506" t="s">
        <v>103</v>
      </c>
      <c r="O3506" t="s">
        <v>104</v>
      </c>
      <c r="P3506" t="s">
        <v>683</v>
      </c>
      <c r="Q3506" t="s">
        <v>787</v>
      </c>
      <c r="R3506" t="s">
        <v>788</v>
      </c>
      <c r="S3506" s="3">
        <v>43343</v>
      </c>
      <c r="T3506" t="s">
        <v>46</v>
      </c>
      <c r="U3506">
        <v>2999</v>
      </c>
      <c r="V3506" t="s">
        <v>221</v>
      </c>
      <c r="W3506" t="s">
        <v>48</v>
      </c>
      <c r="X3506">
        <v>165042377</v>
      </c>
      <c r="Y3506" s="3">
        <v>43038</v>
      </c>
      <c r="AC3506" t="s">
        <v>109</v>
      </c>
      <c r="AH3506" t="str">
        <f>VLOOKUP(B3506,'cc Lookup'!A:J,10,0)</f>
        <v>Planning and Business Development</v>
      </c>
      <c r="AI3506" t="str">
        <f>VLOOKUP(B3506,'cc Lookup'!A:E,5,0)</f>
        <v>Estates</v>
      </c>
      <c r="AJ3506" t="s">
        <v>6735</v>
      </c>
      <c r="AK3506" t="str">
        <f t="shared" si="108"/>
        <v>E35930 Estates &amp; Facilities</v>
      </c>
      <c r="AL3506" t="str">
        <f t="shared" si="109"/>
        <v>7310 Legal / Prof Fees</v>
      </c>
      <c r="AM3506" t="str">
        <f>VLOOKUP(W3506,Lookup!A:B,2,0)</f>
        <v>Legal</v>
      </c>
    </row>
    <row r="3507" spans="1:39" x14ac:dyDescent="0.25">
      <c r="A3507" t="s">
        <v>33</v>
      </c>
      <c r="B3507" s="1" t="s">
        <v>166</v>
      </c>
      <c r="C3507" s="1" t="s">
        <v>35</v>
      </c>
      <c r="D3507" s="1" t="s">
        <v>36</v>
      </c>
      <c r="E3507" s="1" t="s">
        <v>36</v>
      </c>
      <c r="F3507" s="1" t="s">
        <v>37</v>
      </c>
      <c r="G3507" t="s">
        <v>167</v>
      </c>
      <c r="H3507" t="s">
        <v>39</v>
      </c>
      <c r="I3507" t="s">
        <v>40</v>
      </c>
      <c r="J3507" t="s">
        <v>40</v>
      </c>
      <c r="K3507" t="s">
        <v>40</v>
      </c>
      <c r="L3507" s="4">
        <v>18</v>
      </c>
      <c r="M3507" s="2">
        <v>43344</v>
      </c>
      <c r="N3507" t="s">
        <v>103</v>
      </c>
      <c r="O3507" t="s">
        <v>104</v>
      </c>
      <c r="P3507" t="s">
        <v>789</v>
      </c>
      <c r="Q3507" t="s">
        <v>790</v>
      </c>
      <c r="R3507" t="s">
        <v>791</v>
      </c>
      <c r="S3507" s="3">
        <v>43371</v>
      </c>
      <c r="T3507" t="s">
        <v>46</v>
      </c>
      <c r="U3507">
        <v>2824</v>
      </c>
      <c r="V3507" t="s">
        <v>715</v>
      </c>
      <c r="W3507" t="s">
        <v>178</v>
      </c>
      <c r="X3507">
        <v>165069232</v>
      </c>
      <c r="Y3507" s="3">
        <v>43315</v>
      </c>
      <c r="AC3507" t="s">
        <v>181</v>
      </c>
      <c r="AH3507" t="str">
        <f>VLOOKUP(B3507,'cc Lookup'!A:J,10,0)</f>
        <v>Planning and Business Development</v>
      </c>
      <c r="AI3507" t="str">
        <f>VLOOKUP(B3507,'cc Lookup'!A:E,5,0)</f>
        <v>Estates</v>
      </c>
      <c r="AJ3507" t="s">
        <v>6735</v>
      </c>
      <c r="AK3507" t="str">
        <f t="shared" si="108"/>
        <v>E35930 Estates &amp; Facilities</v>
      </c>
      <c r="AL3507" t="str">
        <f t="shared" si="109"/>
        <v>7310 Legal / Prof Fees</v>
      </c>
      <c r="AM3507" t="str">
        <f>VLOOKUP(W3507,Lookup!A:B,2,0)</f>
        <v>Legal</v>
      </c>
    </row>
    <row r="3508" spans="1:39" x14ac:dyDescent="0.25">
      <c r="A3508" t="s">
        <v>33</v>
      </c>
      <c r="B3508" s="1" t="s">
        <v>166</v>
      </c>
      <c r="C3508" s="1" t="s">
        <v>35</v>
      </c>
      <c r="D3508" s="1" t="s">
        <v>36</v>
      </c>
      <c r="E3508" s="1" t="s">
        <v>36</v>
      </c>
      <c r="F3508" s="1" t="s">
        <v>37</v>
      </c>
      <c r="G3508" t="s">
        <v>167</v>
      </c>
      <c r="H3508" t="s">
        <v>39</v>
      </c>
      <c r="I3508" t="s">
        <v>40</v>
      </c>
      <c r="J3508" t="s">
        <v>40</v>
      </c>
      <c r="K3508" t="s">
        <v>40</v>
      </c>
      <c r="L3508" s="4">
        <v>4680</v>
      </c>
      <c r="M3508" s="2">
        <v>43344</v>
      </c>
      <c r="N3508" t="s">
        <v>103</v>
      </c>
      <c r="O3508" t="s">
        <v>104</v>
      </c>
      <c r="P3508" t="s">
        <v>789</v>
      </c>
      <c r="Q3508" t="s">
        <v>790</v>
      </c>
      <c r="R3508" t="s">
        <v>791</v>
      </c>
      <c r="S3508" s="3">
        <v>43371</v>
      </c>
      <c r="T3508" t="s">
        <v>46</v>
      </c>
      <c r="U3508">
        <v>2825</v>
      </c>
      <c r="V3508" t="s">
        <v>180</v>
      </c>
      <c r="W3508" t="s">
        <v>178</v>
      </c>
      <c r="X3508">
        <v>165067999</v>
      </c>
      <c r="Y3508" s="3">
        <v>43166</v>
      </c>
      <c r="AC3508" t="s">
        <v>181</v>
      </c>
      <c r="AH3508" t="str">
        <f>VLOOKUP(B3508,'cc Lookup'!A:J,10,0)</f>
        <v>Planning and Business Development</v>
      </c>
      <c r="AI3508" t="str">
        <f>VLOOKUP(B3508,'cc Lookup'!A:E,5,0)</f>
        <v>Estates</v>
      </c>
      <c r="AJ3508" t="s">
        <v>6735</v>
      </c>
      <c r="AK3508" t="str">
        <f t="shared" si="108"/>
        <v>E35930 Estates &amp; Facilities</v>
      </c>
      <c r="AL3508" t="str">
        <f t="shared" si="109"/>
        <v>7310 Legal / Prof Fees</v>
      </c>
      <c r="AM3508" t="str">
        <f>VLOOKUP(W3508,Lookup!A:B,2,0)</f>
        <v>Legal</v>
      </c>
    </row>
    <row r="3509" spans="1:39" x14ac:dyDescent="0.25">
      <c r="A3509" t="s">
        <v>33</v>
      </c>
      <c r="B3509" s="1" t="s">
        <v>166</v>
      </c>
      <c r="C3509" s="1" t="s">
        <v>35</v>
      </c>
      <c r="D3509" s="1" t="s">
        <v>36</v>
      </c>
      <c r="E3509" s="1" t="s">
        <v>36</v>
      </c>
      <c r="F3509" s="1" t="s">
        <v>37</v>
      </c>
      <c r="G3509" t="s">
        <v>167</v>
      </c>
      <c r="H3509" t="s">
        <v>39</v>
      </c>
      <c r="I3509" t="s">
        <v>40</v>
      </c>
      <c r="J3509" t="s">
        <v>40</v>
      </c>
      <c r="K3509" t="s">
        <v>40</v>
      </c>
      <c r="L3509" s="4">
        <v>566.09</v>
      </c>
      <c r="M3509" s="2">
        <v>43344</v>
      </c>
      <c r="N3509" t="s">
        <v>103</v>
      </c>
      <c r="O3509" t="s">
        <v>104</v>
      </c>
      <c r="P3509" t="s">
        <v>789</v>
      </c>
      <c r="Q3509" t="s">
        <v>790</v>
      </c>
      <c r="R3509" t="s">
        <v>791</v>
      </c>
      <c r="S3509" s="3">
        <v>43371</v>
      </c>
      <c r="T3509" t="s">
        <v>46</v>
      </c>
      <c r="U3509">
        <v>2826</v>
      </c>
      <c r="V3509" t="s">
        <v>182</v>
      </c>
      <c r="W3509" t="s">
        <v>183</v>
      </c>
      <c r="X3509">
        <v>165058929</v>
      </c>
      <c r="Y3509" s="3">
        <v>42772</v>
      </c>
      <c r="AC3509" t="s">
        <v>792</v>
      </c>
      <c r="AH3509" t="str">
        <f>VLOOKUP(B3509,'cc Lookup'!A:J,10,0)</f>
        <v>Planning and Business Development</v>
      </c>
      <c r="AI3509" t="str">
        <f>VLOOKUP(B3509,'cc Lookup'!A:E,5,0)</f>
        <v>Estates</v>
      </c>
      <c r="AJ3509" t="s">
        <v>6735</v>
      </c>
      <c r="AK3509" t="str">
        <f t="shared" si="108"/>
        <v>E35930 Estates &amp; Facilities</v>
      </c>
      <c r="AL3509" t="str">
        <f t="shared" si="109"/>
        <v>7310 Legal / Prof Fees</v>
      </c>
      <c r="AM3509" t="str">
        <f>VLOOKUP(W3509,Lookup!A:B,2,0)</f>
        <v>Other</v>
      </c>
    </row>
    <row r="3510" spans="1:39" x14ac:dyDescent="0.25">
      <c r="A3510" t="s">
        <v>33</v>
      </c>
      <c r="B3510" s="1" t="s">
        <v>166</v>
      </c>
      <c r="C3510" s="1" t="s">
        <v>35</v>
      </c>
      <c r="D3510" s="1" t="s">
        <v>36</v>
      </c>
      <c r="E3510" s="1" t="s">
        <v>36</v>
      </c>
      <c r="F3510" s="1" t="s">
        <v>37</v>
      </c>
      <c r="G3510" t="s">
        <v>167</v>
      </c>
      <c r="H3510" t="s">
        <v>39</v>
      </c>
      <c r="I3510" t="s">
        <v>40</v>
      </c>
      <c r="J3510" t="s">
        <v>40</v>
      </c>
      <c r="K3510" t="s">
        <v>40</v>
      </c>
      <c r="L3510" s="4">
        <v>39</v>
      </c>
      <c r="M3510" s="2">
        <v>43344</v>
      </c>
      <c r="N3510" t="s">
        <v>103</v>
      </c>
      <c r="O3510" t="s">
        <v>104</v>
      </c>
      <c r="P3510" t="s">
        <v>789</v>
      </c>
      <c r="Q3510" t="s">
        <v>790</v>
      </c>
      <c r="R3510" t="s">
        <v>791</v>
      </c>
      <c r="S3510" s="3">
        <v>43371</v>
      </c>
      <c r="T3510" t="s">
        <v>46</v>
      </c>
      <c r="U3510">
        <v>2827</v>
      </c>
      <c r="V3510" t="s">
        <v>329</v>
      </c>
      <c r="W3510" t="s">
        <v>330</v>
      </c>
      <c r="X3510">
        <v>165061487</v>
      </c>
      <c r="Y3510" s="3">
        <v>42824</v>
      </c>
      <c r="AC3510" t="s">
        <v>331</v>
      </c>
      <c r="AH3510" t="str">
        <f>VLOOKUP(B3510,'cc Lookup'!A:J,10,0)</f>
        <v>Planning and Business Development</v>
      </c>
      <c r="AI3510" t="str">
        <f>VLOOKUP(B3510,'cc Lookup'!A:E,5,0)</f>
        <v>Estates</v>
      </c>
      <c r="AJ3510" t="s">
        <v>6735</v>
      </c>
      <c r="AK3510" t="str">
        <f t="shared" si="108"/>
        <v>E35930 Estates &amp; Facilities</v>
      </c>
      <c r="AL3510" t="str">
        <f t="shared" si="109"/>
        <v>7310 Legal / Prof Fees</v>
      </c>
      <c r="AM3510" t="str">
        <f>VLOOKUP(W3510,Lookup!A:B,2,0)</f>
        <v>Other</v>
      </c>
    </row>
    <row r="3511" spans="1:39" x14ac:dyDescent="0.25">
      <c r="A3511" t="s">
        <v>33</v>
      </c>
      <c r="B3511" s="1" t="s">
        <v>166</v>
      </c>
      <c r="C3511" s="1" t="s">
        <v>35</v>
      </c>
      <c r="D3511" s="1" t="s">
        <v>36</v>
      </c>
      <c r="E3511" s="1" t="s">
        <v>580</v>
      </c>
      <c r="F3511" s="1" t="s">
        <v>37</v>
      </c>
      <c r="G3511" t="s">
        <v>167</v>
      </c>
      <c r="H3511" t="s">
        <v>39</v>
      </c>
      <c r="I3511" t="s">
        <v>40</v>
      </c>
      <c r="J3511" t="s">
        <v>581</v>
      </c>
      <c r="K3511" t="s">
        <v>40</v>
      </c>
      <c r="L3511" s="4">
        <v>-187.5</v>
      </c>
      <c r="M3511" s="2">
        <v>43344</v>
      </c>
      <c r="N3511" t="s">
        <v>103</v>
      </c>
      <c r="O3511" t="s">
        <v>104</v>
      </c>
      <c r="P3511" t="s">
        <v>683</v>
      </c>
      <c r="Q3511" t="s">
        <v>787</v>
      </c>
      <c r="R3511" t="s">
        <v>788</v>
      </c>
      <c r="S3511" s="3">
        <v>43343</v>
      </c>
      <c r="T3511" t="s">
        <v>46</v>
      </c>
      <c r="U3511">
        <v>3423</v>
      </c>
      <c r="V3511" t="s">
        <v>582</v>
      </c>
      <c r="W3511" t="s">
        <v>189</v>
      </c>
      <c r="X3511">
        <v>165070852</v>
      </c>
      <c r="Y3511" s="3">
        <v>43308</v>
      </c>
      <c r="AC3511" t="s">
        <v>583</v>
      </c>
      <c r="AH3511" t="str">
        <f>VLOOKUP(B3511,'cc Lookup'!A:J,10,0)</f>
        <v>Planning and Business Development</v>
      </c>
      <c r="AI3511" t="str">
        <f>VLOOKUP(B3511,'cc Lookup'!A:E,5,0)</f>
        <v>Estates</v>
      </c>
      <c r="AJ3511" t="s">
        <v>6735</v>
      </c>
      <c r="AK3511" t="str">
        <f t="shared" si="108"/>
        <v>E35930 Estates &amp; Facilities</v>
      </c>
      <c r="AL3511" t="str">
        <f t="shared" si="109"/>
        <v>7310 Legal / Prof Fees</v>
      </c>
      <c r="AM3511" t="str">
        <f>VLOOKUP(W3511,Lookup!A:B,2,0)</f>
        <v>Other</v>
      </c>
    </row>
    <row r="3512" spans="1:39" x14ac:dyDescent="0.25">
      <c r="A3512" t="s">
        <v>33</v>
      </c>
      <c r="B3512" s="1" t="s">
        <v>166</v>
      </c>
      <c r="C3512" s="1" t="s">
        <v>35</v>
      </c>
      <c r="D3512" s="1" t="s">
        <v>36</v>
      </c>
      <c r="E3512" s="1" t="s">
        <v>580</v>
      </c>
      <c r="F3512" s="1" t="s">
        <v>37</v>
      </c>
      <c r="G3512" t="s">
        <v>167</v>
      </c>
      <c r="H3512" t="s">
        <v>39</v>
      </c>
      <c r="I3512" t="s">
        <v>40</v>
      </c>
      <c r="J3512" t="s">
        <v>581</v>
      </c>
      <c r="K3512" t="s">
        <v>40</v>
      </c>
      <c r="L3512" s="4">
        <v>187.5</v>
      </c>
      <c r="M3512" s="2">
        <v>43344</v>
      </c>
      <c r="N3512" t="s">
        <v>103</v>
      </c>
      <c r="O3512" t="s">
        <v>104</v>
      </c>
      <c r="P3512" t="s">
        <v>789</v>
      </c>
      <c r="Q3512" t="s">
        <v>790</v>
      </c>
      <c r="R3512" t="s">
        <v>791</v>
      </c>
      <c r="S3512" s="3">
        <v>43371</v>
      </c>
      <c r="T3512" t="s">
        <v>46</v>
      </c>
      <c r="U3512">
        <v>3249</v>
      </c>
      <c r="V3512" t="s">
        <v>582</v>
      </c>
      <c r="W3512" t="s">
        <v>189</v>
      </c>
      <c r="X3512">
        <v>165070852</v>
      </c>
      <c r="Y3512" s="3">
        <v>43308</v>
      </c>
      <c r="AC3512" t="s">
        <v>583</v>
      </c>
      <c r="AH3512" t="str">
        <f>VLOOKUP(B3512,'cc Lookup'!A:J,10,0)</f>
        <v>Planning and Business Development</v>
      </c>
      <c r="AI3512" t="str">
        <f>VLOOKUP(B3512,'cc Lookup'!A:E,5,0)</f>
        <v>Estates</v>
      </c>
      <c r="AJ3512" t="s">
        <v>6735</v>
      </c>
      <c r="AK3512" t="str">
        <f t="shared" si="108"/>
        <v>E35930 Estates &amp; Facilities</v>
      </c>
      <c r="AL3512" t="str">
        <f t="shared" si="109"/>
        <v>7310 Legal / Prof Fees</v>
      </c>
      <c r="AM3512" t="str">
        <f>VLOOKUP(W3512,Lookup!A:B,2,0)</f>
        <v>Other</v>
      </c>
    </row>
    <row r="3513" spans="1:39" x14ac:dyDescent="0.25">
      <c r="A3513" t="s">
        <v>33</v>
      </c>
      <c r="B3513" s="1" t="s">
        <v>166</v>
      </c>
      <c r="C3513" s="1" t="s">
        <v>35</v>
      </c>
      <c r="D3513" s="1" t="s">
        <v>36</v>
      </c>
      <c r="E3513" s="1" t="s">
        <v>200</v>
      </c>
      <c r="F3513" s="1" t="s">
        <v>37</v>
      </c>
      <c r="G3513" t="s">
        <v>167</v>
      </c>
      <c r="H3513" t="s">
        <v>39</v>
      </c>
      <c r="I3513" t="s">
        <v>40</v>
      </c>
      <c r="J3513" t="s">
        <v>201</v>
      </c>
      <c r="K3513" t="s">
        <v>40</v>
      </c>
      <c r="L3513" s="4">
        <v>964.5</v>
      </c>
      <c r="M3513" s="2">
        <v>43344</v>
      </c>
      <c r="N3513" t="s">
        <v>41</v>
      </c>
      <c r="O3513" t="s">
        <v>42</v>
      </c>
      <c r="P3513" t="s">
        <v>781</v>
      </c>
      <c r="Q3513" t="s">
        <v>782</v>
      </c>
      <c r="R3513" t="s">
        <v>761</v>
      </c>
      <c r="S3513" s="3">
        <v>43368</v>
      </c>
      <c r="T3513" t="s">
        <v>46</v>
      </c>
      <c r="U3513">
        <v>42</v>
      </c>
      <c r="V3513" t="s">
        <v>47</v>
      </c>
      <c r="W3513" t="s">
        <v>48</v>
      </c>
      <c r="X3513">
        <v>407872</v>
      </c>
      <c r="Y3513" s="3">
        <v>43361</v>
      </c>
      <c r="Z3513">
        <v>165064187</v>
      </c>
      <c r="AB3513" t="s">
        <v>49</v>
      </c>
      <c r="AD3513" t="s">
        <v>824</v>
      </c>
      <c r="AE3513">
        <v>1</v>
      </c>
      <c r="AF3513">
        <v>965</v>
      </c>
      <c r="AH3513" t="str">
        <f>VLOOKUP(B3513,'cc Lookup'!A:J,10,0)</f>
        <v>Planning and Business Development</v>
      </c>
      <c r="AI3513" t="str">
        <f>VLOOKUP(B3513,'cc Lookup'!A:E,5,0)</f>
        <v>Estates</v>
      </c>
      <c r="AJ3513" t="s">
        <v>6735</v>
      </c>
      <c r="AK3513" t="str">
        <f t="shared" si="108"/>
        <v>E35930 Estates &amp; Facilities</v>
      </c>
      <c r="AL3513" t="str">
        <f t="shared" si="109"/>
        <v>7310 Legal / Prof Fees</v>
      </c>
      <c r="AM3513" t="str">
        <f>VLOOKUP(W3513,Lookup!A:B,2,0)</f>
        <v>Legal</v>
      </c>
    </row>
    <row r="3514" spans="1:39" x14ac:dyDescent="0.25">
      <c r="A3514" t="s">
        <v>33</v>
      </c>
      <c r="B3514" s="1" t="s">
        <v>166</v>
      </c>
      <c r="C3514" s="1" t="s">
        <v>35</v>
      </c>
      <c r="D3514" s="1" t="s">
        <v>36</v>
      </c>
      <c r="E3514" s="1" t="s">
        <v>200</v>
      </c>
      <c r="F3514" s="1" t="s">
        <v>37</v>
      </c>
      <c r="G3514" t="s">
        <v>167</v>
      </c>
      <c r="H3514" t="s">
        <v>39</v>
      </c>
      <c r="I3514" t="s">
        <v>40</v>
      </c>
      <c r="J3514" t="s">
        <v>201</v>
      </c>
      <c r="K3514" t="s">
        <v>40</v>
      </c>
      <c r="L3514" s="4">
        <v>964.5</v>
      </c>
      <c r="M3514" s="2">
        <v>43344</v>
      </c>
      <c r="N3514" t="s">
        <v>41</v>
      </c>
      <c r="O3514" t="s">
        <v>42</v>
      </c>
      <c r="P3514" t="s">
        <v>785</v>
      </c>
      <c r="Q3514" t="s">
        <v>786</v>
      </c>
      <c r="R3514" t="s">
        <v>761</v>
      </c>
      <c r="S3514" s="3">
        <v>43369</v>
      </c>
      <c r="T3514" t="s">
        <v>46</v>
      </c>
      <c r="U3514">
        <v>26</v>
      </c>
      <c r="V3514" t="s">
        <v>47</v>
      </c>
      <c r="W3514" t="s">
        <v>48</v>
      </c>
      <c r="X3514">
        <v>407872</v>
      </c>
      <c r="Y3514" s="3">
        <v>43361</v>
      </c>
      <c r="Z3514">
        <v>165064187</v>
      </c>
      <c r="AB3514" t="s">
        <v>49</v>
      </c>
      <c r="AD3514" t="s">
        <v>824</v>
      </c>
      <c r="AE3514">
        <v>1</v>
      </c>
      <c r="AF3514">
        <v>965</v>
      </c>
      <c r="AH3514" t="str">
        <f>VLOOKUP(B3514,'cc Lookup'!A:J,10,0)</f>
        <v>Planning and Business Development</v>
      </c>
      <c r="AI3514" t="str">
        <f>VLOOKUP(B3514,'cc Lookup'!A:E,5,0)</f>
        <v>Estates</v>
      </c>
      <c r="AJ3514" t="s">
        <v>6735</v>
      </c>
      <c r="AK3514" t="str">
        <f t="shared" si="108"/>
        <v>E35930 Estates &amp; Facilities</v>
      </c>
      <c r="AL3514" t="str">
        <f t="shared" si="109"/>
        <v>7310 Legal / Prof Fees</v>
      </c>
      <c r="AM3514" t="str">
        <f>VLOOKUP(W3514,Lookup!A:B,2,0)</f>
        <v>Legal</v>
      </c>
    </row>
    <row r="3515" spans="1:39" x14ac:dyDescent="0.25">
      <c r="A3515" t="s">
        <v>33</v>
      </c>
      <c r="B3515" s="1" t="s">
        <v>166</v>
      </c>
      <c r="C3515" s="1" t="s">
        <v>35</v>
      </c>
      <c r="D3515" s="1" t="s">
        <v>36</v>
      </c>
      <c r="E3515" s="1" t="s">
        <v>200</v>
      </c>
      <c r="F3515" s="1" t="s">
        <v>37</v>
      </c>
      <c r="G3515" t="s">
        <v>167</v>
      </c>
      <c r="H3515" t="s">
        <v>39</v>
      </c>
      <c r="I3515" t="s">
        <v>40</v>
      </c>
      <c r="J3515" t="s">
        <v>201</v>
      </c>
      <c r="K3515" t="s">
        <v>40</v>
      </c>
      <c r="L3515" s="4">
        <v>-964.5</v>
      </c>
      <c r="M3515" s="2">
        <v>43344</v>
      </c>
      <c r="N3515" t="s">
        <v>41</v>
      </c>
      <c r="O3515" t="s">
        <v>42</v>
      </c>
      <c r="P3515" t="s">
        <v>785</v>
      </c>
      <c r="Q3515" t="s">
        <v>786</v>
      </c>
      <c r="R3515" t="s">
        <v>761</v>
      </c>
      <c r="S3515" s="3">
        <v>43369</v>
      </c>
      <c r="T3515" t="s">
        <v>46</v>
      </c>
      <c r="U3515">
        <v>27</v>
      </c>
      <c r="V3515" t="s">
        <v>47</v>
      </c>
      <c r="W3515" t="s">
        <v>48</v>
      </c>
      <c r="X3515">
        <v>407872</v>
      </c>
      <c r="Y3515" s="3">
        <v>43361</v>
      </c>
      <c r="Z3515">
        <v>165064187</v>
      </c>
      <c r="AB3515" t="s">
        <v>49</v>
      </c>
      <c r="AD3515" t="s">
        <v>824</v>
      </c>
      <c r="AE3515">
        <v>1</v>
      </c>
      <c r="AF3515">
        <v>-965</v>
      </c>
      <c r="AH3515" t="str">
        <f>VLOOKUP(B3515,'cc Lookup'!A:J,10,0)</f>
        <v>Planning and Business Development</v>
      </c>
      <c r="AI3515" t="str">
        <f>VLOOKUP(B3515,'cc Lookup'!A:E,5,0)</f>
        <v>Estates</v>
      </c>
      <c r="AJ3515" t="s">
        <v>6735</v>
      </c>
      <c r="AK3515" t="str">
        <f t="shared" si="108"/>
        <v>E35930 Estates &amp; Facilities</v>
      </c>
      <c r="AL3515" t="str">
        <f t="shared" si="109"/>
        <v>7310 Legal / Prof Fees</v>
      </c>
      <c r="AM3515" t="str">
        <f>VLOOKUP(W3515,Lookup!A:B,2,0)</f>
        <v>Legal</v>
      </c>
    </row>
    <row r="3516" spans="1:39" x14ac:dyDescent="0.25">
      <c r="A3516" t="s">
        <v>33</v>
      </c>
      <c r="B3516" s="1" t="s">
        <v>166</v>
      </c>
      <c r="C3516" s="1" t="s">
        <v>35</v>
      </c>
      <c r="D3516" s="1" t="s">
        <v>36</v>
      </c>
      <c r="E3516" s="1" t="s">
        <v>200</v>
      </c>
      <c r="F3516" s="1" t="s">
        <v>37</v>
      </c>
      <c r="G3516" t="s">
        <v>167</v>
      </c>
      <c r="H3516" t="s">
        <v>39</v>
      </c>
      <c r="I3516" t="s">
        <v>40</v>
      </c>
      <c r="J3516" t="s">
        <v>201</v>
      </c>
      <c r="K3516" t="s">
        <v>40</v>
      </c>
      <c r="L3516" s="4">
        <v>-207.4</v>
      </c>
      <c r="M3516" s="2">
        <v>43344</v>
      </c>
      <c r="N3516" t="s">
        <v>103</v>
      </c>
      <c r="O3516" t="s">
        <v>104</v>
      </c>
      <c r="P3516" t="s">
        <v>683</v>
      </c>
      <c r="Q3516" t="s">
        <v>787</v>
      </c>
      <c r="R3516" t="s">
        <v>788</v>
      </c>
      <c r="S3516" s="3">
        <v>43343</v>
      </c>
      <c r="T3516" t="s">
        <v>46</v>
      </c>
      <c r="U3516">
        <v>3417</v>
      </c>
      <c r="V3516" t="s">
        <v>204</v>
      </c>
      <c r="W3516" t="s">
        <v>48</v>
      </c>
      <c r="X3516">
        <v>165064187</v>
      </c>
      <c r="Y3516" s="3">
        <v>43322</v>
      </c>
      <c r="AC3516" t="s">
        <v>109</v>
      </c>
      <c r="AH3516" t="str">
        <f>VLOOKUP(B3516,'cc Lookup'!A:J,10,0)</f>
        <v>Planning and Business Development</v>
      </c>
      <c r="AI3516" t="str">
        <f>VLOOKUP(B3516,'cc Lookup'!A:E,5,0)</f>
        <v>Estates</v>
      </c>
      <c r="AJ3516" t="s">
        <v>6735</v>
      </c>
      <c r="AK3516" t="str">
        <f t="shared" si="108"/>
        <v>E35930 Estates &amp; Facilities</v>
      </c>
      <c r="AL3516" t="str">
        <f t="shared" si="109"/>
        <v>7310 Legal / Prof Fees</v>
      </c>
      <c r="AM3516" t="str">
        <f>VLOOKUP(W3516,Lookup!A:B,2,0)</f>
        <v>Legal</v>
      </c>
    </row>
    <row r="3517" spans="1:39" x14ac:dyDescent="0.25">
      <c r="A3517" t="s">
        <v>33</v>
      </c>
      <c r="B3517" s="1" t="s">
        <v>166</v>
      </c>
      <c r="C3517" s="1" t="s">
        <v>35</v>
      </c>
      <c r="D3517" s="1" t="s">
        <v>36</v>
      </c>
      <c r="E3517" s="1" t="s">
        <v>36</v>
      </c>
      <c r="F3517" s="1" t="s">
        <v>37</v>
      </c>
      <c r="G3517" t="s">
        <v>167</v>
      </c>
      <c r="H3517" t="s">
        <v>39</v>
      </c>
      <c r="I3517" t="s">
        <v>40</v>
      </c>
      <c r="J3517" t="s">
        <v>40</v>
      </c>
      <c r="K3517" t="s">
        <v>40</v>
      </c>
      <c r="L3517" s="4">
        <v>4268.3999999999996</v>
      </c>
      <c r="M3517" s="2">
        <v>43374</v>
      </c>
      <c r="N3517" t="s">
        <v>311</v>
      </c>
      <c r="O3517" t="s">
        <v>56</v>
      </c>
      <c r="P3517" t="s">
        <v>881</v>
      </c>
      <c r="Q3517" t="s">
        <v>882</v>
      </c>
      <c r="R3517" t="s">
        <v>883</v>
      </c>
      <c r="S3517" s="3">
        <v>43406</v>
      </c>
      <c r="T3517" t="s">
        <v>573</v>
      </c>
      <c r="U3517">
        <v>50</v>
      </c>
      <c r="V3517" t="s">
        <v>884</v>
      </c>
      <c r="W3517" t="s">
        <v>883</v>
      </c>
      <c r="Y3517" s="3">
        <v>43406</v>
      </c>
      <c r="AA3517" t="s">
        <v>885</v>
      </c>
      <c r="AD3517" t="s">
        <v>886</v>
      </c>
      <c r="AH3517" t="str">
        <f>VLOOKUP(B3517,'cc Lookup'!A:J,10,0)</f>
        <v>Planning and Business Development</v>
      </c>
      <c r="AI3517" t="str">
        <f>VLOOKUP(B3517,'cc Lookup'!A:E,5,0)</f>
        <v>Estates</v>
      </c>
      <c r="AJ3517" t="s">
        <v>6735</v>
      </c>
      <c r="AK3517" t="str">
        <f t="shared" si="108"/>
        <v>E35930 Estates &amp; Facilities</v>
      </c>
      <c r="AL3517" t="str">
        <f t="shared" si="109"/>
        <v>7310 Legal / Prof Fees</v>
      </c>
      <c r="AM3517" t="str">
        <f>VLOOKUP(W3517,Lookup!A:B,2,0)</f>
        <v>Other</v>
      </c>
    </row>
    <row r="3518" spans="1:39" x14ac:dyDescent="0.25">
      <c r="A3518" t="s">
        <v>33</v>
      </c>
      <c r="B3518" s="1" t="s">
        <v>166</v>
      </c>
      <c r="C3518" s="1" t="s">
        <v>35</v>
      </c>
      <c r="D3518" s="1" t="s">
        <v>36</v>
      </c>
      <c r="E3518" s="1" t="s">
        <v>36</v>
      </c>
      <c r="F3518" s="1" t="s">
        <v>37</v>
      </c>
      <c r="G3518" t="s">
        <v>167</v>
      </c>
      <c r="H3518" t="s">
        <v>39</v>
      </c>
      <c r="I3518" t="s">
        <v>40</v>
      </c>
      <c r="J3518" t="s">
        <v>40</v>
      </c>
      <c r="K3518" t="s">
        <v>40</v>
      </c>
      <c r="L3518" s="4">
        <v>580.4</v>
      </c>
      <c r="M3518" s="2">
        <v>43374</v>
      </c>
      <c r="N3518" t="s">
        <v>311</v>
      </c>
      <c r="O3518" t="s">
        <v>56</v>
      </c>
      <c r="P3518" t="s">
        <v>850</v>
      </c>
      <c r="Q3518" t="s">
        <v>851</v>
      </c>
      <c r="R3518" t="s">
        <v>852</v>
      </c>
      <c r="S3518" s="3">
        <v>43411</v>
      </c>
      <c r="T3518" t="s">
        <v>320</v>
      </c>
      <c r="U3518">
        <v>894</v>
      </c>
      <c r="V3518" t="s">
        <v>887</v>
      </c>
      <c r="W3518" t="s">
        <v>852</v>
      </c>
      <c r="Y3518" s="3">
        <v>43411</v>
      </c>
      <c r="AA3518" t="s">
        <v>888</v>
      </c>
      <c r="AD3518" t="s">
        <v>823</v>
      </c>
      <c r="AH3518" t="str">
        <f>VLOOKUP(B3518,'cc Lookup'!A:J,10,0)</f>
        <v>Planning and Business Development</v>
      </c>
      <c r="AI3518" t="str">
        <f>VLOOKUP(B3518,'cc Lookup'!A:E,5,0)</f>
        <v>Estates</v>
      </c>
      <c r="AJ3518" t="s">
        <v>6735</v>
      </c>
      <c r="AK3518" t="str">
        <f t="shared" si="108"/>
        <v>E35930 Estates &amp; Facilities</v>
      </c>
      <c r="AL3518" t="str">
        <f t="shared" si="109"/>
        <v>7310 Legal / Prof Fees</v>
      </c>
      <c r="AM3518" t="str">
        <f>VLOOKUP(W3518,Lookup!A:B,2,0)</f>
        <v>Other</v>
      </c>
    </row>
    <row r="3519" spans="1:39" x14ac:dyDescent="0.25">
      <c r="A3519" t="s">
        <v>33</v>
      </c>
      <c r="B3519" s="1" t="s">
        <v>166</v>
      </c>
      <c r="C3519" s="1" t="s">
        <v>35</v>
      </c>
      <c r="D3519" s="1" t="s">
        <v>36</v>
      </c>
      <c r="E3519" s="1" t="s">
        <v>36</v>
      </c>
      <c r="F3519" s="1" t="s">
        <v>37</v>
      </c>
      <c r="G3519" t="s">
        <v>167</v>
      </c>
      <c r="H3519" t="s">
        <v>39</v>
      </c>
      <c r="I3519" t="s">
        <v>40</v>
      </c>
      <c r="J3519" t="s">
        <v>40</v>
      </c>
      <c r="K3519" t="s">
        <v>40</v>
      </c>
      <c r="L3519" s="4">
        <v>950.63</v>
      </c>
      <c r="M3519" s="2">
        <v>43374</v>
      </c>
      <c r="N3519" t="s">
        <v>311</v>
      </c>
      <c r="O3519" t="s">
        <v>56</v>
      </c>
      <c r="P3519" t="s">
        <v>850</v>
      </c>
      <c r="Q3519" t="s">
        <v>851</v>
      </c>
      <c r="R3519" t="s">
        <v>852</v>
      </c>
      <c r="S3519" s="3">
        <v>43411</v>
      </c>
      <c r="T3519" t="s">
        <v>320</v>
      </c>
      <c r="U3519">
        <v>895</v>
      </c>
      <c r="V3519" t="s">
        <v>889</v>
      </c>
      <c r="W3519" t="s">
        <v>852</v>
      </c>
      <c r="Y3519" s="3">
        <v>43411</v>
      </c>
      <c r="AA3519" t="s">
        <v>890</v>
      </c>
      <c r="AD3519" t="s">
        <v>816</v>
      </c>
      <c r="AH3519" t="str">
        <f>VLOOKUP(B3519,'cc Lookup'!A:J,10,0)</f>
        <v>Planning and Business Development</v>
      </c>
      <c r="AI3519" t="str">
        <f>VLOOKUP(B3519,'cc Lookup'!A:E,5,0)</f>
        <v>Estates</v>
      </c>
      <c r="AJ3519" t="s">
        <v>6735</v>
      </c>
      <c r="AK3519" t="str">
        <f t="shared" si="108"/>
        <v>E35930 Estates &amp; Facilities</v>
      </c>
      <c r="AL3519" t="str">
        <f t="shared" si="109"/>
        <v>7310 Legal / Prof Fees</v>
      </c>
      <c r="AM3519" t="str">
        <f>VLOOKUP(W3519,Lookup!A:B,2,0)</f>
        <v>Other</v>
      </c>
    </row>
    <row r="3520" spans="1:39" x14ac:dyDescent="0.25">
      <c r="A3520" t="s">
        <v>33</v>
      </c>
      <c r="B3520" s="1" t="s">
        <v>166</v>
      </c>
      <c r="C3520" s="1" t="s">
        <v>35</v>
      </c>
      <c r="D3520" s="1" t="s">
        <v>36</v>
      </c>
      <c r="E3520" s="1" t="s">
        <v>36</v>
      </c>
      <c r="F3520" s="1" t="s">
        <v>37</v>
      </c>
      <c r="G3520" t="s">
        <v>167</v>
      </c>
      <c r="H3520" t="s">
        <v>39</v>
      </c>
      <c r="I3520" t="s">
        <v>40</v>
      </c>
      <c r="J3520" t="s">
        <v>40</v>
      </c>
      <c r="K3520" t="s">
        <v>40</v>
      </c>
      <c r="L3520" s="4">
        <v>-2902</v>
      </c>
      <c r="M3520" s="2">
        <v>43374</v>
      </c>
      <c r="N3520" t="s">
        <v>41</v>
      </c>
      <c r="O3520" t="s">
        <v>42</v>
      </c>
      <c r="P3520" t="s">
        <v>878</v>
      </c>
      <c r="Q3520" t="s">
        <v>879</v>
      </c>
      <c r="R3520" t="s">
        <v>838</v>
      </c>
      <c r="S3520" s="3">
        <v>43375</v>
      </c>
      <c r="T3520" t="s">
        <v>46</v>
      </c>
      <c r="U3520">
        <v>13</v>
      </c>
      <c r="V3520" t="s">
        <v>47</v>
      </c>
      <c r="W3520" t="s">
        <v>48</v>
      </c>
      <c r="X3520">
        <v>407881</v>
      </c>
      <c r="Y3520" s="3">
        <v>43361</v>
      </c>
      <c r="Z3520">
        <v>165072330</v>
      </c>
      <c r="AB3520" t="s">
        <v>49</v>
      </c>
      <c r="AD3520" t="s">
        <v>823</v>
      </c>
      <c r="AE3520">
        <v>1</v>
      </c>
      <c r="AF3520">
        <v>-2902</v>
      </c>
      <c r="AH3520" t="str">
        <f>VLOOKUP(B3520,'cc Lookup'!A:J,10,0)</f>
        <v>Planning and Business Development</v>
      </c>
      <c r="AI3520" t="str">
        <f>VLOOKUP(B3520,'cc Lookup'!A:E,5,0)</f>
        <v>Estates</v>
      </c>
      <c r="AJ3520" t="s">
        <v>6735</v>
      </c>
      <c r="AK3520" t="str">
        <f t="shared" si="108"/>
        <v>E35930 Estates &amp; Facilities</v>
      </c>
      <c r="AL3520" t="str">
        <f t="shared" si="109"/>
        <v>7310 Legal / Prof Fees</v>
      </c>
      <c r="AM3520" t="str">
        <f>VLOOKUP(W3520,Lookup!A:B,2,0)</f>
        <v>Legal</v>
      </c>
    </row>
    <row r="3521" spans="1:39" x14ac:dyDescent="0.25">
      <c r="A3521" t="s">
        <v>33</v>
      </c>
      <c r="B3521" s="1" t="s">
        <v>166</v>
      </c>
      <c r="C3521" s="1" t="s">
        <v>35</v>
      </c>
      <c r="D3521" s="1" t="s">
        <v>36</v>
      </c>
      <c r="E3521" s="1" t="s">
        <v>36</v>
      </c>
      <c r="F3521" s="1" t="s">
        <v>37</v>
      </c>
      <c r="G3521" t="s">
        <v>167</v>
      </c>
      <c r="H3521" t="s">
        <v>39</v>
      </c>
      <c r="I3521" t="s">
        <v>40</v>
      </c>
      <c r="J3521" t="s">
        <v>40</v>
      </c>
      <c r="K3521" t="s">
        <v>40</v>
      </c>
      <c r="L3521" s="4">
        <v>15356.26</v>
      </c>
      <c r="M3521" s="2">
        <v>43374</v>
      </c>
      <c r="N3521" t="s">
        <v>41</v>
      </c>
      <c r="O3521" t="s">
        <v>42</v>
      </c>
      <c r="P3521" t="s">
        <v>891</v>
      </c>
      <c r="Q3521" t="s">
        <v>892</v>
      </c>
      <c r="R3521" t="s">
        <v>838</v>
      </c>
      <c r="S3521" s="3">
        <v>43382</v>
      </c>
      <c r="T3521" t="s">
        <v>46</v>
      </c>
      <c r="U3521">
        <v>25</v>
      </c>
      <c r="V3521" t="s">
        <v>47</v>
      </c>
      <c r="W3521" t="s">
        <v>178</v>
      </c>
      <c r="X3521">
        <v>943</v>
      </c>
      <c r="Y3521" s="3">
        <v>43374</v>
      </c>
      <c r="Z3521">
        <v>165069232</v>
      </c>
      <c r="AB3521" t="s">
        <v>49</v>
      </c>
      <c r="AD3521" t="s">
        <v>893</v>
      </c>
      <c r="AE3521">
        <v>1</v>
      </c>
      <c r="AF3521">
        <v>7678</v>
      </c>
      <c r="AH3521" t="str">
        <f>VLOOKUP(B3521,'cc Lookup'!A:J,10,0)</f>
        <v>Planning and Business Development</v>
      </c>
      <c r="AI3521" t="str">
        <f>VLOOKUP(B3521,'cc Lookup'!A:E,5,0)</f>
        <v>Estates</v>
      </c>
      <c r="AJ3521" t="s">
        <v>6735</v>
      </c>
      <c r="AK3521" t="str">
        <f t="shared" si="108"/>
        <v>E35930 Estates &amp; Facilities</v>
      </c>
      <c r="AL3521" t="str">
        <f t="shared" si="109"/>
        <v>7310 Legal / Prof Fees</v>
      </c>
      <c r="AM3521" t="str">
        <f>VLOOKUP(W3521,Lookup!A:B,2,0)</f>
        <v>Legal</v>
      </c>
    </row>
    <row r="3522" spans="1:39" x14ac:dyDescent="0.25">
      <c r="A3522" t="s">
        <v>33</v>
      </c>
      <c r="B3522" s="1" t="s">
        <v>166</v>
      </c>
      <c r="C3522" s="1" t="s">
        <v>35</v>
      </c>
      <c r="D3522" s="1" t="s">
        <v>36</v>
      </c>
      <c r="E3522" s="1" t="s">
        <v>36</v>
      </c>
      <c r="F3522" s="1" t="s">
        <v>37</v>
      </c>
      <c r="G3522" t="s">
        <v>167</v>
      </c>
      <c r="H3522" t="s">
        <v>39</v>
      </c>
      <c r="I3522" t="s">
        <v>40</v>
      </c>
      <c r="J3522" t="s">
        <v>40</v>
      </c>
      <c r="K3522" t="s">
        <v>40</v>
      </c>
      <c r="L3522" s="4">
        <v>-7678.13</v>
      </c>
      <c r="M3522" s="2">
        <v>43374</v>
      </c>
      <c r="N3522" t="s">
        <v>41</v>
      </c>
      <c r="O3522" t="s">
        <v>42</v>
      </c>
      <c r="P3522" t="s">
        <v>891</v>
      </c>
      <c r="Q3522" t="s">
        <v>892</v>
      </c>
      <c r="R3522" t="s">
        <v>838</v>
      </c>
      <c r="S3522" s="3">
        <v>43382</v>
      </c>
      <c r="T3522" t="s">
        <v>46</v>
      </c>
      <c r="U3522">
        <v>26</v>
      </c>
      <c r="V3522" t="s">
        <v>47</v>
      </c>
      <c r="W3522" t="s">
        <v>178</v>
      </c>
      <c r="X3522">
        <v>943</v>
      </c>
      <c r="Y3522" s="3">
        <v>43374</v>
      </c>
      <c r="Z3522">
        <v>165069232</v>
      </c>
      <c r="AB3522" t="s">
        <v>49</v>
      </c>
      <c r="AD3522" t="s">
        <v>893</v>
      </c>
      <c r="AE3522">
        <v>1</v>
      </c>
      <c r="AF3522">
        <v>-7678</v>
      </c>
      <c r="AH3522" t="str">
        <f>VLOOKUP(B3522,'cc Lookup'!A:J,10,0)</f>
        <v>Planning and Business Development</v>
      </c>
      <c r="AI3522" t="str">
        <f>VLOOKUP(B3522,'cc Lookup'!A:E,5,0)</f>
        <v>Estates</v>
      </c>
      <c r="AJ3522" t="s">
        <v>6735</v>
      </c>
      <c r="AK3522" t="str">
        <f t="shared" si="108"/>
        <v>E35930 Estates &amp; Facilities</v>
      </c>
      <c r="AL3522" t="str">
        <f t="shared" si="109"/>
        <v>7310 Legal / Prof Fees</v>
      </c>
      <c r="AM3522" t="str">
        <f>VLOOKUP(W3522,Lookup!A:B,2,0)</f>
        <v>Legal</v>
      </c>
    </row>
    <row r="3523" spans="1:39" x14ac:dyDescent="0.25">
      <c r="A3523" t="s">
        <v>33</v>
      </c>
      <c r="B3523" s="1" t="s">
        <v>166</v>
      </c>
      <c r="C3523" s="1" t="s">
        <v>35</v>
      </c>
      <c r="D3523" s="1" t="s">
        <v>36</v>
      </c>
      <c r="E3523" s="1" t="s">
        <v>36</v>
      </c>
      <c r="F3523" s="1" t="s">
        <v>37</v>
      </c>
      <c r="G3523" t="s">
        <v>167</v>
      </c>
      <c r="H3523" t="s">
        <v>39</v>
      </c>
      <c r="I3523" t="s">
        <v>40</v>
      </c>
      <c r="J3523" t="s">
        <v>40</v>
      </c>
      <c r="K3523" t="s">
        <v>40</v>
      </c>
      <c r="L3523" s="4">
        <v>-18</v>
      </c>
      <c r="M3523" s="2">
        <v>43374</v>
      </c>
      <c r="N3523" t="s">
        <v>103</v>
      </c>
      <c r="O3523" t="s">
        <v>104</v>
      </c>
      <c r="P3523" t="s">
        <v>789</v>
      </c>
      <c r="Q3523" t="s">
        <v>868</v>
      </c>
      <c r="R3523" t="s">
        <v>869</v>
      </c>
      <c r="S3523" s="3">
        <v>43371</v>
      </c>
      <c r="T3523" t="s">
        <v>46</v>
      </c>
      <c r="U3523">
        <v>2824</v>
      </c>
      <c r="V3523" t="s">
        <v>715</v>
      </c>
      <c r="W3523" t="s">
        <v>178</v>
      </c>
      <c r="X3523">
        <v>165069232</v>
      </c>
      <c r="Y3523" s="3">
        <v>43315</v>
      </c>
      <c r="AC3523" t="s">
        <v>181</v>
      </c>
      <c r="AH3523" t="str">
        <f>VLOOKUP(B3523,'cc Lookup'!A:J,10,0)</f>
        <v>Planning and Business Development</v>
      </c>
      <c r="AI3523" t="str">
        <f>VLOOKUP(B3523,'cc Lookup'!A:E,5,0)</f>
        <v>Estates</v>
      </c>
      <c r="AJ3523" t="s">
        <v>6735</v>
      </c>
      <c r="AK3523" t="str">
        <f t="shared" si="108"/>
        <v>E35930 Estates &amp; Facilities</v>
      </c>
      <c r="AL3523" t="str">
        <f t="shared" si="109"/>
        <v>7310 Legal / Prof Fees</v>
      </c>
      <c r="AM3523" t="str">
        <f>VLOOKUP(W3523,Lookup!A:B,2,0)</f>
        <v>Legal</v>
      </c>
    </row>
    <row r="3524" spans="1:39" x14ac:dyDescent="0.25">
      <c r="A3524" t="s">
        <v>33</v>
      </c>
      <c r="B3524" s="1" t="s">
        <v>166</v>
      </c>
      <c r="C3524" s="1" t="s">
        <v>35</v>
      </c>
      <c r="D3524" s="1" t="s">
        <v>36</v>
      </c>
      <c r="E3524" s="1" t="s">
        <v>36</v>
      </c>
      <c r="F3524" s="1" t="s">
        <v>37</v>
      </c>
      <c r="G3524" t="s">
        <v>167</v>
      </c>
      <c r="H3524" t="s">
        <v>39</v>
      </c>
      <c r="I3524" t="s">
        <v>40</v>
      </c>
      <c r="J3524" t="s">
        <v>40</v>
      </c>
      <c r="K3524" t="s">
        <v>40</v>
      </c>
      <c r="L3524" s="4">
        <v>-4680</v>
      </c>
      <c r="M3524" s="2">
        <v>43374</v>
      </c>
      <c r="N3524" t="s">
        <v>103</v>
      </c>
      <c r="O3524" t="s">
        <v>104</v>
      </c>
      <c r="P3524" t="s">
        <v>789</v>
      </c>
      <c r="Q3524" t="s">
        <v>868</v>
      </c>
      <c r="R3524" t="s">
        <v>869</v>
      </c>
      <c r="S3524" s="3">
        <v>43371</v>
      </c>
      <c r="T3524" t="s">
        <v>46</v>
      </c>
      <c r="U3524">
        <v>2825</v>
      </c>
      <c r="V3524" t="s">
        <v>180</v>
      </c>
      <c r="W3524" t="s">
        <v>178</v>
      </c>
      <c r="X3524">
        <v>165067999</v>
      </c>
      <c r="Y3524" s="3">
        <v>43166</v>
      </c>
      <c r="AC3524" t="s">
        <v>181</v>
      </c>
      <c r="AH3524" t="str">
        <f>VLOOKUP(B3524,'cc Lookup'!A:J,10,0)</f>
        <v>Planning and Business Development</v>
      </c>
      <c r="AI3524" t="str">
        <f>VLOOKUP(B3524,'cc Lookup'!A:E,5,0)</f>
        <v>Estates</v>
      </c>
      <c r="AJ3524" t="s">
        <v>6735</v>
      </c>
      <c r="AK3524" t="str">
        <f t="shared" ref="AK3524:AK3587" si="110">B3524&amp;" "&amp;G3524</f>
        <v>E35930 Estates &amp; Facilities</v>
      </c>
      <c r="AL3524" t="str">
        <f t="shared" ref="AL3524:AL3587" si="111">C3524&amp;" "&amp;H3524</f>
        <v>7310 Legal / Prof Fees</v>
      </c>
      <c r="AM3524" t="str">
        <f>VLOOKUP(W3524,Lookup!A:B,2,0)</f>
        <v>Legal</v>
      </c>
    </row>
    <row r="3525" spans="1:39" x14ac:dyDescent="0.25">
      <c r="A3525" t="s">
        <v>33</v>
      </c>
      <c r="B3525" s="1" t="s">
        <v>166</v>
      </c>
      <c r="C3525" s="1" t="s">
        <v>35</v>
      </c>
      <c r="D3525" s="1" t="s">
        <v>36</v>
      </c>
      <c r="E3525" s="1" t="s">
        <v>36</v>
      </c>
      <c r="F3525" s="1" t="s">
        <v>37</v>
      </c>
      <c r="G3525" t="s">
        <v>167</v>
      </c>
      <c r="H3525" t="s">
        <v>39</v>
      </c>
      <c r="I3525" t="s">
        <v>40</v>
      </c>
      <c r="J3525" t="s">
        <v>40</v>
      </c>
      <c r="K3525" t="s">
        <v>40</v>
      </c>
      <c r="L3525" s="4">
        <v>-566.09</v>
      </c>
      <c r="M3525" s="2">
        <v>43374</v>
      </c>
      <c r="N3525" t="s">
        <v>103</v>
      </c>
      <c r="O3525" t="s">
        <v>104</v>
      </c>
      <c r="P3525" t="s">
        <v>789</v>
      </c>
      <c r="Q3525" t="s">
        <v>868</v>
      </c>
      <c r="R3525" t="s">
        <v>869</v>
      </c>
      <c r="S3525" s="3">
        <v>43371</v>
      </c>
      <c r="T3525" t="s">
        <v>46</v>
      </c>
      <c r="U3525">
        <v>2826</v>
      </c>
      <c r="V3525" t="s">
        <v>182</v>
      </c>
      <c r="W3525" t="s">
        <v>183</v>
      </c>
      <c r="X3525">
        <v>165058929</v>
      </c>
      <c r="Y3525" s="3">
        <v>42772</v>
      </c>
      <c r="AC3525" t="s">
        <v>792</v>
      </c>
      <c r="AH3525" t="str">
        <f>VLOOKUP(B3525,'cc Lookup'!A:J,10,0)</f>
        <v>Planning and Business Development</v>
      </c>
      <c r="AI3525" t="str">
        <f>VLOOKUP(B3525,'cc Lookup'!A:E,5,0)</f>
        <v>Estates</v>
      </c>
      <c r="AJ3525" t="s">
        <v>6735</v>
      </c>
      <c r="AK3525" t="str">
        <f t="shared" si="110"/>
        <v>E35930 Estates &amp; Facilities</v>
      </c>
      <c r="AL3525" t="str">
        <f t="shared" si="111"/>
        <v>7310 Legal / Prof Fees</v>
      </c>
      <c r="AM3525" t="str">
        <f>VLOOKUP(W3525,Lookup!A:B,2,0)</f>
        <v>Other</v>
      </c>
    </row>
    <row r="3526" spans="1:39" x14ac:dyDescent="0.25">
      <c r="A3526" t="s">
        <v>33</v>
      </c>
      <c r="B3526" s="1" t="s">
        <v>166</v>
      </c>
      <c r="C3526" s="1" t="s">
        <v>35</v>
      </c>
      <c r="D3526" s="1" t="s">
        <v>36</v>
      </c>
      <c r="E3526" s="1" t="s">
        <v>36</v>
      </c>
      <c r="F3526" s="1" t="s">
        <v>37</v>
      </c>
      <c r="G3526" t="s">
        <v>167</v>
      </c>
      <c r="H3526" t="s">
        <v>39</v>
      </c>
      <c r="I3526" t="s">
        <v>40</v>
      </c>
      <c r="J3526" t="s">
        <v>40</v>
      </c>
      <c r="K3526" t="s">
        <v>40</v>
      </c>
      <c r="L3526" s="4">
        <v>-39</v>
      </c>
      <c r="M3526" s="2">
        <v>43374</v>
      </c>
      <c r="N3526" t="s">
        <v>103</v>
      </c>
      <c r="O3526" t="s">
        <v>104</v>
      </c>
      <c r="P3526" t="s">
        <v>789</v>
      </c>
      <c r="Q3526" t="s">
        <v>868</v>
      </c>
      <c r="R3526" t="s">
        <v>869</v>
      </c>
      <c r="S3526" s="3">
        <v>43371</v>
      </c>
      <c r="T3526" t="s">
        <v>46</v>
      </c>
      <c r="U3526">
        <v>2827</v>
      </c>
      <c r="V3526" t="s">
        <v>329</v>
      </c>
      <c r="W3526" t="s">
        <v>330</v>
      </c>
      <c r="X3526">
        <v>165061487</v>
      </c>
      <c r="Y3526" s="3">
        <v>42824</v>
      </c>
      <c r="AC3526" t="s">
        <v>331</v>
      </c>
      <c r="AH3526" t="str">
        <f>VLOOKUP(B3526,'cc Lookup'!A:J,10,0)</f>
        <v>Planning and Business Development</v>
      </c>
      <c r="AI3526" t="str">
        <f>VLOOKUP(B3526,'cc Lookup'!A:E,5,0)</f>
        <v>Estates</v>
      </c>
      <c r="AJ3526" t="s">
        <v>6735</v>
      </c>
      <c r="AK3526" t="str">
        <f t="shared" si="110"/>
        <v>E35930 Estates &amp; Facilities</v>
      </c>
      <c r="AL3526" t="str">
        <f t="shared" si="111"/>
        <v>7310 Legal / Prof Fees</v>
      </c>
      <c r="AM3526" t="str">
        <f>VLOOKUP(W3526,Lookup!A:B,2,0)</f>
        <v>Other</v>
      </c>
    </row>
    <row r="3527" spans="1:39" x14ac:dyDescent="0.25">
      <c r="A3527" t="s">
        <v>33</v>
      </c>
      <c r="B3527" s="1" t="s">
        <v>166</v>
      </c>
      <c r="C3527" s="1" t="s">
        <v>35</v>
      </c>
      <c r="D3527" s="1" t="s">
        <v>36</v>
      </c>
      <c r="E3527" s="1" t="s">
        <v>36</v>
      </c>
      <c r="F3527" s="1" t="s">
        <v>37</v>
      </c>
      <c r="G3527" t="s">
        <v>167</v>
      </c>
      <c r="H3527" t="s">
        <v>39</v>
      </c>
      <c r="I3527" t="s">
        <v>40</v>
      </c>
      <c r="J3527" t="s">
        <v>40</v>
      </c>
      <c r="K3527" t="s">
        <v>40</v>
      </c>
      <c r="L3527" s="4">
        <v>4680</v>
      </c>
      <c r="M3527" s="2">
        <v>43374</v>
      </c>
      <c r="N3527" t="s">
        <v>103</v>
      </c>
      <c r="O3527" t="s">
        <v>104</v>
      </c>
      <c r="P3527" t="s">
        <v>840</v>
      </c>
      <c r="Q3527" t="s">
        <v>841</v>
      </c>
      <c r="R3527" t="s">
        <v>842</v>
      </c>
      <c r="S3527" s="3">
        <v>43404</v>
      </c>
      <c r="T3527" t="s">
        <v>46</v>
      </c>
      <c r="U3527">
        <v>2637</v>
      </c>
      <c r="V3527" t="s">
        <v>180</v>
      </c>
      <c r="W3527" t="s">
        <v>178</v>
      </c>
      <c r="X3527">
        <v>165067999</v>
      </c>
      <c r="Y3527" s="3">
        <v>43166</v>
      </c>
      <c r="AC3527" t="s">
        <v>181</v>
      </c>
      <c r="AH3527" t="str">
        <f>VLOOKUP(B3527,'cc Lookup'!A:J,10,0)</f>
        <v>Planning and Business Development</v>
      </c>
      <c r="AI3527" t="str">
        <f>VLOOKUP(B3527,'cc Lookup'!A:E,5,0)</f>
        <v>Estates</v>
      </c>
      <c r="AJ3527" t="s">
        <v>6735</v>
      </c>
      <c r="AK3527" t="str">
        <f t="shared" si="110"/>
        <v>E35930 Estates &amp; Facilities</v>
      </c>
      <c r="AL3527" t="str">
        <f t="shared" si="111"/>
        <v>7310 Legal / Prof Fees</v>
      </c>
      <c r="AM3527" t="str">
        <f>VLOOKUP(W3527,Lookup!A:B,2,0)</f>
        <v>Legal</v>
      </c>
    </row>
    <row r="3528" spans="1:39" x14ac:dyDescent="0.25">
      <c r="A3528" t="s">
        <v>33</v>
      </c>
      <c r="B3528" s="1" t="s">
        <v>166</v>
      </c>
      <c r="C3528" s="1" t="s">
        <v>35</v>
      </c>
      <c r="D3528" s="1" t="s">
        <v>36</v>
      </c>
      <c r="E3528" s="1" t="s">
        <v>36</v>
      </c>
      <c r="F3528" s="1" t="s">
        <v>37</v>
      </c>
      <c r="G3528" t="s">
        <v>167</v>
      </c>
      <c r="H3528" t="s">
        <v>39</v>
      </c>
      <c r="I3528" t="s">
        <v>40</v>
      </c>
      <c r="J3528" t="s">
        <v>40</v>
      </c>
      <c r="K3528" t="s">
        <v>40</v>
      </c>
      <c r="L3528" s="4">
        <v>18</v>
      </c>
      <c r="M3528" s="2">
        <v>43374</v>
      </c>
      <c r="N3528" t="s">
        <v>103</v>
      </c>
      <c r="O3528" t="s">
        <v>104</v>
      </c>
      <c r="P3528" t="s">
        <v>840</v>
      </c>
      <c r="Q3528" t="s">
        <v>841</v>
      </c>
      <c r="R3528" t="s">
        <v>842</v>
      </c>
      <c r="S3528" s="3">
        <v>43404</v>
      </c>
      <c r="T3528" t="s">
        <v>46</v>
      </c>
      <c r="U3528">
        <v>2638</v>
      </c>
      <c r="V3528" t="s">
        <v>715</v>
      </c>
      <c r="W3528" t="s">
        <v>178</v>
      </c>
      <c r="X3528">
        <v>165069232</v>
      </c>
      <c r="Y3528" s="3">
        <v>43315</v>
      </c>
      <c r="AC3528" t="s">
        <v>181</v>
      </c>
      <c r="AH3528" t="str">
        <f>VLOOKUP(B3528,'cc Lookup'!A:J,10,0)</f>
        <v>Planning and Business Development</v>
      </c>
      <c r="AI3528" t="str">
        <f>VLOOKUP(B3528,'cc Lookup'!A:E,5,0)</f>
        <v>Estates</v>
      </c>
      <c r="AJ3528" t="s">
        <v>6735</v>
      </c>
      <c r="AK3528" t="str">
        <f t="shared" si="110"/>
        <v>E35930 Estates &amp; Facilities</v>
      </c>
      <c r="AL3528" t="str">
        <f t="shared" si="111"/>
        <v>7310 Legal / Prof Fees</v>
      </c>
      <c r="AM3528" t="str">
        <f>VLOOKUP(W3528,Lookup!A:B,2,0)</f>
        <v>Legal</v>
      </c>
    </row>
    <row r="3529" spans="1:39" x14ac:dyDescent="0.25">
      <c r="A3529" t="s">
        <v>33</v>
      </c>
      <c r="B3529" s="1" t="s">
        <v>166</v>
      </c>
      <c r="C3529" s="1" t="s">
        <v>35</v>
      </c>
      <c r="D3529" s="1" t="s">
        <v>36</v>
      </c>
      <c r="E3529" s="1" t="s">
        <v>36</v>
      </c>
      <c r="F3529" s="1" t="s">
        <v>37</v>
      </c>
      <c r="G3529" t="s">
        <v>167</v>
      </c>
      <c r="H3529" t="s">
        <v>39</v>
      </c>
      <c r="I3529" t="s">
        <v>40</v>
      </c>
      <c r="J3529" t="s">
        <v>40</v>
      </c>
      <c r="K3529" t="s">
        <v>40</v>
      </c>
      <c r="L3529" s="4">
        <v>554.79999999999995</v>
      </c>
      <c r="M3529" s="2">
        <v>43374</v>
      </c>
      <c r="N3529" t="s">
        <v>103</v>
      </c>
      <c r="O3529" t="s">
        <v>104</v>
      </c>
      <c r="P3529" t="s">
        <v>840</v>
      </c>
      <c r="Q3529" t="s">
        <v>841</v>
      </c>
      <c r="R3529" t="s">
        <v>842</v>
      </c>
      <c r="S3529" s="3">
        <v>43404</v>
      </c>
      <c r="T3529" t="s">
        <v>46</v>
      </c>
      <c r="U3529">
        <v>2639</v>
      </c>
      <c r="V3529" t="s">
        <v>221</v>
      </c>
      <c r="W3529" t="s">
        <v>48</v>
      </c>
      <c r="X3529">
        <v>165042377</v>
      </c>
      <c r="Y3529" s="3">
        <v>43038</v>
      </c>
      <c r="AC3529" t="s">
        <v>109</v>
      </c>
      <c r="AH3529" t="str">
        <f>VLOOKUP(B3529,'cc Lookup'!A:J,10,0)</f>
        <v>Planning and Business Development</v>
      </c>
      <c r="AI3529" t="str">
        <f>VLOOKUP(B3529,'cc Lookup'!A:E,5,0)</f>
        <v>Estates</v>
      </c>
      <c r="AJ3529" t="s">
        <v>6735</v>
      </c>
      <c r="AK3529" t="str">
        <f t="shared" si="110"/>
        <v>E35930 Estates &amp; Facilities</v>
      </c>
      <c r="AL3529" t="str">
        <f t="shared" si="111"/>
        <v>7310 Legal / Prof Fees</v>
      </c>
      <c r="AM3529" t="str">
        <f>VLOOKUP(W3529,Lookup!A:B,2,0)</f>
        <v>Legal</v>
      </c>
    </row>
    <row r="3530" spans="1:39" x14ac:dyDescent="0.25">
      <c r="A3530" t="s">
        <v>33</v>
      </c>
      <c r="B3530" s="1" t="s">
        <v>166</v>
      </c>
      <c r="C3530" s="1" t="s">
        <v>35</v>
      </c>
      <c r="D3530" s="1" t="s">
        <v>36</v>
      </c>
      <c r="E3530" s="1" t="s">
        <v>36</v>
      </c>
      <c r="F3530" s="1" t="s">
        <v>37</v>
      </c>
      <c r="G3530" t="s">
        <v>167</v>
      </c>
      <c r="H3530" t="s">
        <v>39</v>
      </c>
      <c r="I3530" t="s">
        <v>40</v>
      </c>
      <c r="J3530" t="s">
        <v>40</v>
      </c>
      <c r="K3530" t="s">
        <v>40</v>
      </c>
      <c r="L3530" s="4">
        <v>39</v>
      </c>
      <c r="M3530" s="2">
        <v>43374</v>
      </c>
      <c r="N3530" t="s">
        <v>103</v>
      </c>
      <c r="O3530" t="s">
        <v>104</v>
      </c>
      <c r="P3530" t="s">
        <v>840</v>
      </c>
      <c r="Q3530" t="s">
        <v>841</v>
      </c>
      <c r="R3530" t="s">
        <v>842</v>
      </c>
      <c r="S3530" s="3">
        <v>43404</v>
      </c>
      <c r="T3530" t="s">
        <v>46</v>
      </c>
      <c r="U3530">
        <v>2640</v>
      </c>
      <c r="V3530" t="s">
        <v>329</v>
      </c>
      <c r="W3530" t="s">
        <v>330</v>
      </c>
      <c r="X3530">
        <v>165061487</v>
      </c>
      <c r="Y3530" s="3">
        <v>42824</v>
      </c>
      <c r="AC3530" t="s">
        <v>331</v>
      </c>
      <c r="AH3530" t="str">
        <f>VLOOKUP(B3530,'cc Lookup'!A:J,10,0)</f>
        <v>Planning and Business Development</v>
      </c>
      <c r="AI3530" t="str">
        <f>VLOOKUP(B3530,'cc Lookup'!A:E,5,0)</f>
        <v>Estates</v>
      </c>
      <c r="AJ3530" t="s">
        <v>6735</v>
      </c>
      <c r="AK3530" t="str">
        <f t="shared" si="110"/>
        <v>E35930 Estates &amp; Facilities</v>
      </c>
      <c r="AL3530" t="str">
        <f t="shared" si="111"/>
        <v>7310 Legal / Prof Fees</v>
      </c>
      <c r="AM3530" t="str">
        <f>VLOOKUP(W3530,Lookup!A:B,2,0)</f>
        <v>Other</v>
      </c>
    </row>
    <row r="3531" spans="1:39" x14ac:dyDescent="0.25">
      <c r="A3531" t="s">
        <v>33</v>
      </c>
      <c r="B3531" s="1" t="s">
        <v>166</v>
      </c>
      <c r="C3531" s="1" t="s">
        <v>35</v>
      </c>
      <c r="D3531" s="1" t="s">
        <v>36</v>
      </c>
      <c r="E3531" s="1" t="s">
        <v>36</v>
      </c>
      <c r="F3531" s="1" t="s">
        <v>37</v>
      </c>
      <c r="G3531" t="s">
        <v>167</v>
      </c>
      <c r="H3531" t="s">
        <v>39</v>
      </c>
      <c r="I3531" t="s">
        <v>40</v>
      </c>
      <c r="J3531" t="s">
        <v>40</v>
      </c>
      <c r="K3531" t="s">
        <v>40</v>
      </c>
      <c r="L3531" s="4">
        <v>566.09</v>
      </c>
      <c r="M3531" s="2">
        <v>43374</v>
      </c>
      <c r="N3531" t="s">
        <v>103</v>
      </c>
      <c r="O3531" t="s">
        <v>104</v>
      </c>
      <c r="P3531" t="s">
        <v>840</v>
      </c>
      <c r="Q3531" t="s">
        <v>841</v>
      </c>
      <c r="R3531" t="s">
        <v>842</v>
      </c>
      <c r="S3531" s="3">
        <v>43404</v>
      </c>
      <c r="T3531" t="s">
        <v>46</v>
      </c>
      <c r="U3531">
        <v>2641</v>
      </c>
      <c r="V3531" t="s">
        <v>182</v>
      </c>
      <c r="W3531" t="s">
        <v>183</v>
      </c>
      <c r="X3531">
        <v>165058929</v>
      </c>
      <c r="Y3531" s="3">
        <v>42772</v>
      </c>
      <c r="AC3531" t="s">
        <v>792</v>
      </c>
      <c r="AH3531" t="str">
        <f>VLOOKUP(B3531,'cc Lookup'!A:J,10,0)</f>
        <v>Planning and Business Development</v>
      </c>
      <c r="AI3531" t="str">
        <f>VLOOKUP(B3531,'cc Lookup'!A:E,5,0)</f>
        <v>Estates</v>
      </c>
      <c r="AJ3531" t="s">
        <v>6735</v>
      </c>
      <c r="AK3531" t="str">
        <f t="shared" si="110"/>
        <v>E35930 Estates &amp; Facilities</v>
      </c>
      <c r="AL3531" t="str">
        <f t="shared" si="111"/>
        <v>7310 Legal / Prof Fees</v>
      </c>
      <c r="AM3531" t="str">
        <f>VLOOKUP(W3531,Lookup!A:B,2,0)</f>
        <v>Other</v>
      </c>
    </row>
    <row r="3532" spans="1:39" x14ac:dyDescent="0.25">
      <c r="A3532" t="s">
        <v>33</v>
      </c>
      <c r="B3532" s="1" t="s">
        <v>166</v>
      </c>
      <c r="C3532" s="1" t="s">
        <v>35</v>
      </c>
      <c r="D3532" s="1" t="s">
        <v>36</v>
      </c>
      <c r="E3532" s="1" t="s">
        <v>580</v>
      </c>
      <c r="F3532" s="1" t="s">
        <v>37</v>
      </c>
      <c r="G3532" t="s">
        <v>167</v>
      </c>
      <c r="H3532" t="s">
        <v>39</v>
      </c>
      <c r="I3532" t="s">
        <v>40</v>
      </c>
      <c r="J3532" t="s">
        <v>581</v>
      </c>
      <c r="K3532" t="s">
        <v>40</v>
      </c>
      <c r="L3532" s="4">
        <v>-187.5</v>
      </c>
      <c r="M3532" s="2">
        <v>43374</v>
      </c>
      <c r="N3532" t="s">
        <v>103</v>
      </c>
      <c r="O3532" t="s">
        <v>104</v>
      </c>
      <c r="P3532" t="s">
        <v>789</v>
      </c>
      <c r="Q3532" t="s">
        <v>868</v>
      </c>
      <c r="R3532" t="s">
        <v>869</v>
      </c>
      <c r="S3532" s="3">
        <v>43371</v>
      </c>
      <c r="T3532" t="s">
        <v>46</v>
      </c>
      <c r="U3532">
        <v>3249</v>
      </c>
      <c r="V3532" t="s">
        <v>582</v>
      </c>
      <c r="W3532" t="s">
        <v>189</v>
      </c>
      <c r="X3532">
        <v>165070852</v>
      </c>
      <c r="Y3532" s="3">
        <v>43308</v>
      </c>
      <c r="AC3532" t="s">
        <v>583</v>
      </c>
      <c r="AH3532" t="str">
        <f>VLOOKUP(B3532,'cc Lookup'!A:J,10,0)</f>
        <v>Planning and Business Development</v>
      </c>
      <c r="AI3532" t="str">
        <f>VLOOKUP(B3532,'cc Lookup'!A:E,5,0)</f>
        <v>Estates</v>
      </c>
      <c r="AJ3532" t="s">
        <v>6735</v>
      </c>
      <c r="AK3532" t="str">
        <f t="shared" si="110"/>
        <v>E35930 Estates &amp; Facilities</v>
      </c>
      <c r="AL3532" t="str">
        <f t="shared" si="111"/>
        <v>7310 Legal / Prof Fees</v>
      </c>
      <c r="AM3532" t="str">
        <f>VLOOKUP(W3532,Lookup!A:B,2,0)</f>
        <v>Other</v>
      </c>
    </row>
    <row r="3533" spans="1:39" x14ac:dyDescent="0.25">
      <c r="A3533" t="s">
        <v>33</v>
      </c>
      <c r="B3533" s="1" t="s">
        <v>166</v>
      </c>
      <c r="C3533" s="1" t="s">
        <v>35</v>
      </c>
      <c r="D3533" s="1" t="s">
        <v>36</v>
      </c>
      <c r="E3533" s="1" t="s">
        <v>580</v>
      </c>
      <c r="F3533" s="1" t="s">
        <v>37</v>
      </c>
      <c r="G3533" t="s">
        <v>167</v>
      </c>
      <c r="H3533" t="s">
        <v>39</v>
      </c>
      <c r="I3533" t="s">
        <v>40</v>
      </c>
      <c r="J3533" t="s">
        <v>581</v>
      </c>
      <c r="K3533" t="s">
        <v>40</v>
      </c>
      <c r="L3533" s="4">
        <v>187.5</v>
      </c>
      <c r="M3533" s="2">
        <v>43374</v>
      </c>
      <c r="N3533" t="s">
        <v>103</v>
      </c>
      <c r="O3533" t="s">
        <v>104</v>
      </c>
      <c r="P3533" t="s">
        <v>840</v>
      </c>
      <c r="Q3533" t="s">
        <v>841</v>
      </c>
      <c r="R3533" t="s">
        <v>842</v>
      </c>
      <c r="S3533" s="3">
        <v>43404</v>
      </c>
      <c r="T3533" t="s">
        <v>46</v>
      </c>
      <c r="U3533">
        <v>3074</v>
      </c>
      <c r="V3533" t="s">
        <v>582</v>
      </c>
      <c r="W3533" t="s">
        <v>189</v>
      </c>
      <c r="X3533">
        <v>165070852</v>
      </c>
      <c r="Y3533" s="3">
        <v>43308</v>
      </c>
      <c r="AC3533" t="s">
        <v>583</v>
      </c>
      <c r="AH3533" t="str">
        <f>VLOOKUP(B3533,'cc Lookup'!A:J,10,0)</f>
        <v>Planning and Business Development</v>
      </c>
      <c r="AI3533" t="str">
        <f>VLOOKUP(B3533,'cc Lookup'!A:E,5,0)</f>
        <v>Estates</v>
      </c>
      <c r="AJ3533" t="s">
        <v>6735</v>
      </c>
      <c r="AK3533" t="str">
        <f t="shared" si="110"/>
        <v>E35930 Estates &amp; Facilities</v>
      </c>
      <c r="AL3533" t="str">
        <f t="shared" si="111"/>
        <v>7310 Legal / Prof Fees</v>
      </c>
      <c r="AM3533" t="str">
        <f>VLOOKUP(W3533,Lookup!A:B,2,0)</f>
        <v>Other</v>
      </c>
    </row>
    <row r="3534" spans="1:39" x14ac:dyDescent="0.25">
      <c r="A3534" t="s">
        <v>33</v>
      </c>
      <c r="B3534" s="1" t="s">
        <v>166</v>
      </c>
      <c r="C3534" s="1" t="s">
        <v>35</v>
      </c>
      <c r="D3534" s="1" t="s">
        <v>36</v>
      </c>
      <c r="E3534" s="1" t="s">
        <v>810</v>
      </c>
      <c r="F3534" s="1" t="s">
        <v>37</v>
      </c>
      <c r="G3534" t="s">
        <v>167</v>
      </c>
      <c r="H3534" t="s">
        <v>39</v>
      </c>
      <c r="I3534" t="s">
        <v>40</v>
      </c>
      <c r="J3534" t="s">
        <v>811</v>
      </c>
      <c r="K3534" t="s">
        <v>40</v>
      </c>
      <c r="L3534" s="4">
        <v>2750</v>
      </c>
      <c r="M3534" s="2">
        <v>43374</v>
      </c>
      <c r="N3534" t="s">
        <v>41</v>
      </c>
      <c r="O3534" t="s">
        <v>42</v>
      </c>
      <c r="P3534" t="s">
        <v>894</v>
      </c>
      <c r="Q3534" t="s">
        <v>895</v>
      </c>
      <c r="R3534" t="s">
        <v>838</v>
      </c>
      <c r="S3534" s="3">
        <v>43402</v>
      </c>
      <c r="T3534" t="s">
        <v>46</v>
      </c>
      <c r="U3534">
        <v>25</v>
      </c>
      <c r="V3534" t="s">
        <v>47</v>
      </c>
      <c r="W3534" t="s">
        <v>472</v>
      </c>
      <c r="X3534" t="s">
        <v>896</v>
      </c>
      <c r="Y3534" s="3">
        <v>43397</v>
      </c>
      <c r="Z3534">
        <v>165072958</v>
      </c>
      <c r="AB3534" t="s">
        <v>49</v>
      </c>
      <c r="AD3534" t="s">
        <v>897</v>
      </c>
      <c r="AE3534">
        <v>1</v>
      </c>
      <c r="AF3534">
        <v>2750</v>
      </c>
      <c r="AH3534" t="str">
        <f>VLOOKUP(B3534,'cc Lookup'!A:J,10,0)</f>
        <v>Planning and Business Development</v>
      </c>
      <c r="AI3534" t="str">
        <f>VLOOKUP(B3534,'cc Lookup'!A:E,5,0)</f>
        <v>Estates</v>
      </c>
      <c r="AJ3534" t="s">
        <v>6735</v>
      </c>
      <c r="AK3534" t="str">
        <f t="shared" si="110"/>
        <v>E35930 Estates &amp; Facilities</v>
      </c>
      <c r="AL3534" t="str">
        <f t="shared" si="111"/>
        <v>7310 Legal / Prof Fees</v>
      </c>
      <c r="AM3534" t="str">
        <f>VLOOKUP(W3534,Lookup!A:B,2,0)</f>
        <v>Prof</v>
      </c>
    </row>
    <row r="3535" spans="1:39" x14ac:dyDescent="0.25">
      <c r="A3535" t="s">
        <v>33</v>
      </c>
      <c r="B3535" s="1" t="s">
        <v>166</v>
      </c>
      <c r="C3535" s="1" t="s">
        <v>35</v>
      </c>
      <c r="D3535" s="1" t="s">
        <v>36</v>
      </c>
      <c r="E3535" s="1" t="s">
        <v>36</v>
      </c>
      <c r="F3535" s="1" t="s">
        <v>37</v>
      </c>
      <c r="G3535" t="s">
        <v>167</v>
      </c>
      <c r="H3535" t="s">
        <v>39</v>
      </c>
      <c r="I3535" t="s">
        <v>40</v>
      </c>
      <c r="J3535" t="s">
        <v>40</v>
      </c>
      <c r="K3535" t="s">
        <v>40</v>
      </c>
      <c r="L3535" s="4">
        <v>90</v>
      </c>
      <c r="M3535" s="2">
        <v>43405</v>
      </c>
      <c r="N3535" t="s">
        <v>311</v>
      </c>
      <c r="O3535" t="s">
        <v>56</v>
      </c>
      <c r="P3535" t="s">
        <v>973</v>
      </c>
      <c r="Q3535" t="s">
        <v>974</v>
      </c>
      <c r="R3535" t="s">
        <v>975</v>
      </c>
      <c r="S3535" s="3">
        <v>43437</v>
      </c>
      <c r="T3535" t="s">
        <v>573</v>
      </c>
      <c r="U3535">
        <v>35</v>
      </c>
      <c r="V3535" t="s">
        <v>976</v>
      </c>
      <c r="W3535" t="s">
        <v>975</v>
      </c>
      <c r="Y3535" s="3">
        <v>43437</v>
      </c>
      <c r="AA3535" t="s">
        <v>885</v>
      </c>
      <c r="AD3535" t="s">
        <v>977</v>
      </c>
      <c r="AH3535" t="str">
        <f>VLOOKUP(B3535,'cc Lookup'!A:J,10,0)</f>
        <v>Planning and Business Development</v>
      </c>
      <c r="AI3535" t="str">
        <f>VLOOKUP(B3535,'cc Lookup'!A:E,5,0)</f>
        <v>Estates</v>
      </c>
      <c r="AJ3535" t="s">
        <v>6735</v>
      </c>
      <c r="AK3535" t="str">
        <f t="shared" si="110"/>
        <v>E35930 Estates &amp; Facilities</v>
      </c>
      <c r="AL3535" t="str">
        <f t="shared" si="111"/>
        <v>7310 Legal / Prof Fees</v>
      </c>
      <c r="AM3535" t="str">
        <f>VLOOKUP(W3535,Lookup!A:B,2,0)</f>
        <v>Other</v>
      </c>
    </row>
    <row r="3536" spans="1:39" x14ac:dyDescent="0.25">
      <c r="A3536" t="s">
        <v>33</v>
      </c>
      <c r="B3536" s="1" t="s">
        <v>166</v>
      </c>
      <c r="C3536" s="1" t="s">
        <v>35</v>
      </c>
      <c r="D3536" s="1" t="s">
        <v>36</v>
      </c>
      <c r="E3536" s="1" t="s">
        <v>36</v>
      </c>
      <c r="F3536" s="1" t="s">
        <v>37</v>
      </c>
      <c r="G3536" t="s">
        <v>167</v>
      </c>
      <c r="H3536" t="s">
        <v>39</v>
      </c>
      <c r="I3536" t="s">
        <v>40</v>
      </c>
      <c r="J3536" t="s">
        <v>40</v>
      </c>
      <c r="K3536" t="s">
        <v>40</v>
      </c>
      <c r="L3536" s="4">
        <v>380</v>
      </c>
      <c r="M3536" s="2">
        <v>43405</v>
      </c>
      <c r="N3536" t="s">
        <v>311</v>
      </c>
      <c r="O3536" t="s">
        <v>56</v>
      </c>
      <c r="P3536" t="s">
        <v>973</v>
      </c>
      <c r="Q3536" t="s">
        <v>974</v>
      </c>
      <c r="R3536" t="s">
        <v>975</v>
      </c>
      <c r="S3536" s="3">
        <v>43437</v>
      </c>
      <c r="T3536" t="s">
        <v>573</v>
      </c>
      <c r="U3536">
        <v>36</v>
      </c>
      <c r="V3536" t="s">
        <v>978</v>
      </c>
      <c r="W3536" t="s">
        <v>975</v>
      </c>
      <c r="Y3536" s="3">
        <v>43437</v>
      </c>
      <c r="AA3536" t="s">
        <v>885</v>
      </c>
      <c r="AD3536" t="s">
        <v>979</v>
      </c>
      <c r="AH3536" t="str">
        <f>VLOOKUP(B3536,'cc Lookup'!A:J,10,0)</f>
        <v>Planning and Business Development</v>
      </c>
      <c r="AI3536" t="str">
        <f>VLOOKUP(B3536,'cc Lookup'!A:E,5,0)</f>
        <v>Estates</v>
      </c>
      <c r="AJ3536" t="s">
        <v>6735</v>
      </c>
      <c r="AK3536" t="str">
        <f t="shared" si="110"/>
        <v>E35930 Estates &amp; Facilities</v>
      </c>
      <c r="AL3536" t="str">
        <f t="shared" si="111"/>
        <v>7310 Legal / Prof Fees</v>
      </c>
      <c r="AM3536" t="str">
        <f>VLOOKUP(W3536,Lookup!A:B,2,0)</f>
        <v>Other</v>
      </c>
    </row>
    <row r="3537" spans="1:39" x14ac:dyDescent="0.25">
      <c r="A3537" t="s">
        <v>33</v>
      </c>
      <c r="B3537" s="1" t="s">
        <v>166</v>
      </c>
      <c r="C3537" s="1" t="s">
        <v>35</v>
      </c>
      <c r="D3537" s="1" t="s">
        <v>36</v>
      </c>
      <c r="E3537" s="1" t="s">
        <v>36</v>
      </c>
      <c r="F3537" s="1" t="s">
        <v>37</v>
      </c>
      <c r="G3537" t="s">
        <v>167</v>
      </c>
      <c r="H3537" t="s">
        <v>39</v>
      </c>
      <c r="I3537" t="s">
        <v>40</v>
      </c>
      <c r="J3537" t="s">
        <v>40</v>
      </c>
      <c r="K3537" t="s">
        <v>40</v>
      </c>
      <c r="L3537" s="4">
        <v>-580.4</v>
      </c>
      <c r="M3537" s="2">
        <v>43405</v>
      </c>
      <c r="N3537" t="s">
        <v>311</v>
      </c>
      <c r="O3537" t="s">
        <v>56</v>
      </c>
      <c r="P3537" t="s">
        <v>913</v>
      </c>
      <c r="Q3537" t="s">
        <v>914</v>
      </c>
      <c r="R3537" t="s">
        <v>915</v>
      </c>
      <c r="S3537" s="3">
        <v>43437</v>
      </c>
      <c r="T3537" t="s">
        <v>916</v>
      </c>
      <c r="U3537">
        <v>1222</v>
      </c>
      <c r="V3537" t="s">
        <v>887</v>
      </c>
      <c r="W3537" t="s">
        <v>915</v>
      </c>
      <c r="Y3537" s="3">
        <v>43437</v>
      </c>
      <c r="AA3537" t="s">
        <v>888</v>
      </c>
      <c r="AD3537" t="s">
        <v>823</v>
      </c>
      <c r="AH3537" t="str">
        <f>VLOOKUP(B3537,'cc Lookup'!A:J,10,0)</f>
        <v>Planning and Business Development</v>
      </c>
      <c r="AI3537" t="str">
        <f>VLOOKUP(B3537,'cc Lookup'!A:E,5,0)</f>
        <v>Estates</v>
      </c>
      <c r="AJ3537" t="s">
        <v>6735</v>
      </c>
      <c r="AK3537" t="str">
        <f t="shared" si="110"/>
        <v>E35930 Estates &amp; Facilities</v>
      </c>
      <c r="AL3537" t="str">
        <f t="shared" si="111"/>
        <v>7310 Legal / Prof Fees</v>
      </c>
      <c r="AM3537" t="str">
        <f>VLOOKUP(W3537,Lookup!A:B,2,0)</f>
        <v>Other</v>
      </c>
    </row>
    <row r="3538" spans="1:39" x14ac:dyDescent="0.25">
      <c r="A3538" t="s">
        <v>33</v>
      </c>
      <c r="B3538" s="1" t="s">
        <v>166</v>
      </c>
      <c r="C3538" s="1" t="s">
        <v>35</v>
      </c>
      <c r="D3538" s="1" t="s">
        <v>36</v>
      </c>
      <c r="E3538" s="1" t="s">
        <v>36</v>
      </c>
      <c r="F3538" s="1" t="s">
        <v>37</v>
      </c>
      <c r="G3538" t="s">
        <v>167</v>
      </c>
      <c r="H3538" t="s">
        <v>39</v>
      </c>
      <c r="I3538" t="s">
        <v>40</v>
      </c>
      <c r="J3538" t="s">
        <v>40</v>
      </c>
      <c r="K3538" t="s">
        <v>40</v>
      </c>
      <c r="L3538" s="4">
        <v>12528.76</v>
      </c>
      <c r="M3538" s="2">
        <v>43405</v>
      </c>
      <c r="N3538" t="s">
        <v>41</v>
      </c>
      <c r="O3538" t="s">
        <v>42</v>
      </c>
      <c r="P3538" t="s">
        <v>980</v>
      </c>
      <c r="Q3538" t="s">
        <v>981</v>
      </c>
      <c r="R3538" t="s">
        <v>921</v>
      </c>
      <c r="S3538" s="3">
        <v>43407</v>
      </c>
      <c r="T3538" t="s">
        <v>46</v>
      </c>
      <c r="U3538">
        <v>33</v>
      </c>
      <c r="V3538" t="s">
        <v>47</v>
      </c>
      <c r="W3538" t="s">
        <v>178</v>
      </c>
      <c r="X3538">
        <v>944</v>
      </c>
      <c r="Y3538" s="3">
        <v>43404</v>
      </c>
      <c r="Z3538">
        <v>165069232</v>
      </c>
      <c r="AB3538" t="s">
        <v>49</v>
      </c>
      <c r="AD3538" t="s">
        <v>982</v>
      </c>
      <c r="AE3538">
        <v>1</v>
      </c>
      <c r="AF3538">
        <v>6264</v>
      </c>
      <c r="AH3538" t="str">
        <f>VLOOKUP(B3538,'cc Lookup'!A:J,10,0)</f>
        <v>Planning and Business Development</v>
      </c>
      <c r="AI3538" t="str">
        <f>VLOOKUP(B3538,'cc Lookup'!A:E,5,0)</f>
        <v>Estates</v>
      </c>
      <c r="AJ3538" t="s">
        <v>6735</v>
      </c>
      <c r="AK3538" t="str">
        <f t="shared" si="110"/>
        <v>E35930 Estates &amp; Facilities</v>
      </c>
      <c r="AL3538" t="str">
        <f t="shared" si="111"/>
        <v>7310 Legal / Prof Fees</v>
      </c>
      <c r="AM3538" t="str">
        <f>VLOOKUP(W3538,Lookup!A:B,2,0)</f>
        <v>Legal</v>
      </c>
    </row>
    <row r="3539" spans="1:39" x14ac:dyDescent="0.25">
      <c r="A3539" t="s">
        <v>33</v>
      </c>
      <c r="B3539" s="1" t="s">
        <v>166</v>
      </c>
      <c r="C3539" s="1" t="s">
        <v>35</v>
      </c>
      <c r="D3539" s="1" t="s">
        <v>36</v>
      </c>
      <c r="E3539" s="1" t="s">
        <v>36</v>
      </c>
      <c r="F3539" s="1" t="s">
        <v>37</v>
      </c>
      <c r="G3539" t="s">
        <v>167</v>
      </c>
      <c r="H3539" t="s">
        <v>39</v>
      </c>
      <c r="I3539" t="s">
        <v>40</v>
      </c>
      <c r="J3539" t="s">
        <v>40</v>
      </c>
      <c r="K3539" t="s">
        <v>40</v>
      </c>
      <c r="L3539" s="4">
        <v>2505.75</v>
      </c>
      <c r="M3539" s="2">
        <v>43405</v>
      </c>
      <c r="N3539" t="s">
        <v>41</v>
      </c>
      <c r="O3539" t="s">
        <v>42</v>
      </c>
      <c r="P3539" t="s">
        <v>980</v>
      </c>
      <c r="Q3539" t="s">
        <v>981</v>
      </c>
      <c r="R3539" t="s">
        <v>921</v>
      </c>
      <c r="S3539" s="3">
        <v>43407</v>
      </c>
      <c r="T3539" t="s">
        <v>46</v>
      </c>
      <c r="U3539">
        <v>33</v>
      </c>
      <c r="V3539" t="s">
        <v>47</v>
      </c>
      <c r="W3539" t="s">
        <v>178</v>
      </c>
      <c r="X3539">
        <v>944</v>
      </c>
      <c r="Y3539" s="3">
        <v>43404</v>
      </c>
      <c r="Z3539">
        <v>165069232</v>
      </c>
      <c r="AB3539" t="s">
        <v>49</v>
      </c>
      <c r="AD3539" t="s">
        <v>982</v>
      </c>
      <c r="AH3539" t="str">
        <f>VLOOKUP(B3539,'cc Lookup'!A:J,10,0)</f>
        <v>Planning and Business Development</v>
      </c>
      <c r="AI3539" t="str">
        <f>VLOOKUP(B3539,'cc Lookup'!A:E,5,0)</f>
        <v>Estates</v>
      </c>
      <c r="AJ3539" t="s">
        <v>6735</v>
      </c>
      <c r="AK3539" t="str">
        <f t="shared" si="110"/>
        <v>E35930 Estates &amp; Facilities</v>
      </c>
      <c r="AL3539" t="str">
        <f t="shared" si="111"/>
        <v>7310 Legal / Prof Fees</v>
      </c>
      <c r="AM3539" t="str">
        <f>VLOOKUP(W3539,Lookup!A:B,2,0)</f>
        <v>Legal</v>
      </c>
    </row>
    <row r="3540" spans="1:39" x14ac:dyDescent="0.25">
      <c r="A3540" t="s">
        <v>33</v>
      </c>
      <c r="B3540" s="1" t="s">
        <v>166</v>
      </c>
      <c r="C3540" s="1" t="s">
        <v>35</v>
      </c>
      <c r="D3540" s="1" t="s">
        <v>36</v>
      </c>
      <c r="E3540" s="1" t="s">
        <v>36</v>
      </c>
      <c r="F3540" s="1" t="s">
        <v>37</v>
      </c>
      <c r="G3540" t="s">
        <v>167</v>
      </c>
      <c r="H3540" t="s">
        <v>39</v>
      </c>
      <c r="I3540" t="s">
        <v>40</v>
      </c>
      <c r="J3540" t="s">
        <v>40</v>
      </c>
      <c r="K3540" t="s">
        <v>40</v>
      </c>
      <c r="L3540" s="4">
        <v>-6264.38</v>
      </c>
      <c r="M3540" s="2">
        <v>43405</v>
      </c>
      <c r="N3540" t="s">
        <v>41</v>
      </c>
      <c r="O3540" t="s">
        <v>42</v>
      </c>
      <c r="P3540" t="s">
        <v>980</v>
      </c>
      <c r="Q3540" t="s">
        <v>981</v>
      </c>
      <c r="R3540" t="s">
        <v>921</v>
      </c>
      <c r="S3540" s="3">
        <v>43407</v>
      </c>
      <c r="T3540" t="s">
        <v>46</v>
      </c>
      <c r="U3540">
        <v>34</v>
      </c>
      <c r="V3540" t="s">
        <v>47</v>
      </c>
      <c r="W3540" t="s">
        <v>178</v>
      </c>
      <c r="X3540">
        <v>944</v>
      </c>
      <c r="Y3540" s="3">
        <v>43404</v>
      </c>
      <c r="Z3540">
        <v>165069232</v>
      </c>
      <c r="AB3540" t="s">
        <v>49</v>
      </c>
      <c r="AD3540" t="s">
        <v>982</v>
      </c>
      <c r="AE3540">
        <v>1</v>
      </c>
      <c r="AF3540">
        <v>-6264</v>
      </c>
      <c r="AH3540" t="str">
        <f>VLOOKUP(B3540,'cc Lookup'!A:J,10,0)</f>
        <v>Planning and Business Development</v>
      </c>
      <c r="AI3540" t="str">
        <f>VLOOKUP(B3540,'cc Lookup'!A:E,5,0)</f>
        <v>Estates</v>
      </c>
      <c r="AJ3540" t="s">
        <v>6735</v>
      </c>
      <c r="AK3540" t="str">
        <f t="shared" si="110"/>
        <v>E35930 Estates &amp; Facilities</v>
      </c>
      <c r="AL3540" t="str">
        <f t="shared" si="111"/>
        <v>7310 Legal / Prof Fees</v>
      </c>
      <c r="AM3540" t="str">
        <f>VLOOKUP(W3540,Lookup!A:B,2,0)</f>
        <v>Legal</v>
      </c>
    </row>
    <row r="3541" spans="1:39" x14ac:dyDescent="0.25">
      <c r="A3541" t="s">
        <v>33</v>
      </c>
      <c r="B3541" s="1" t="s">
        <v>166</v>
      </c>
      <c r="C3541" s="1" t="s">
        <v>35</v>
      </c>
      <c r="D3541" s="1" t="s">
        <v>36</v>
      </c>
      <c r="E3541" s="1" t="s">
        <v>36</v>
      </c>
      <c r="F3541" s="1" t="s">
        <v>37</v>
      </c>
      <c r="G3541" t="s">
        <v>167</v>
      </c>
      <c r="H3541" t="s">
        <v>39</v>
      </c>
      <c r="I3541" t="s">
        <v>40</v>
      </c>
      <c r="J3541" t="s">
        <v>40</v>
      </c>
      <c r="K3541" t="s">
        <v>40</v>
      </c>
      <c r="L3541" s="4">
        <v>-1252.8800000000001</v>
      </c>
      <c r="M3541" s="2">
        <v>43405</v>
      </c>
      <c r="N3541" t="s">
        <v>41</v>
      </c>
      <c r="O3541" t="s">
        <v>42</v>
      </c>
      <c r="P3541" t="s">
        <v>980</v>
      </c>
      <c r="Q3541" t="s">
        <v>981</v>
      </c>
      <c r="R3541" t="s">
        <v>921</v>
      </c>
      <c r="S3541" s="3">
        <v>43407</v>
      </c>
      <c r="T3541" t="s">
        <v>46</v>
      </c>
      <c r="U3541">
        <v>34</v>
      </c>
      <c r="V3541" t="s">
        <v>47</v>
      </c>
      <c r="W3541" t="s">
        <v>178</v>
      </c>
      <c r="X3541">
        <v>944</v>
      </c>
      <c r="Y3541" s="3">
        <v>43404</v>
      </c>
      <c r="Z3541">
        <v>165069232</v>
      </c>
      <c r="AB3541" t="s">
        <v>49</v>
      </c>
      <c r="AD3541" t="s">
        <v>982</v>
      </c>
      <c r="AH3541" t="str">
        <f>VLOOKUP(B3541,'cc Lookup'!A:J,10,0)</f>
        <v>Planning and Business Development</v>
      </c>
      <c r="AI3541" t="str">
        <f>VLOOKUP(B3541,'cc Lookup'!A:E,5,0)</f>
        <v>Estates</v>
      </c>
      <c r="AJ3541" t="s">
        <v>6735</v>
      </c>
      <c r="AK3541" t="str">
        <f t="shared" si="110"/>
        <v>E35930 Estates &amp; Facilities</v>
      </c>
      <c r="AL3541" t="str">
        <f t="shared" si="111"/>
        <v>7310 Legal / Prof Fees</v>
      </c>
      <c r="AM3541" t="str">
        <f>VLOOKUP(W3541,Lookup!A:B,2,0)</f>
        <v>Legal</v>
      </c>
    </row>
    <row r="3542" spans="1:39" x14ac:dyDescent="0.25">
      <c r="A3542" t="s">
        <v>33</v>
      </c>
      <c r="B3542" s="1" t="s">
        <v>166</v>
      </c>
      <c r="C3542" s="1" t="s">
        <v>35</v>
      </c>
      <c r="D3542" s="1" t="s">
        <v>36</v>
      </c>
      <c r="E3542" s="1" t="s">
        <v>36</v>
      </c>
      <c r="F3542" s="1" t="s">
        <v>37</v>
      </c>
      <c r="G3542" t="s">
        <v>167</v>
      </c>
      <c r="H3542" t="s">
        <v>39</v>
      </c>
      <c r="I3542" t="s">
        <v>40</v>
      </c>
      <c r="J3542" t="s">
        <v>40</v>
      </c>
      <c r="K3542" t="s">
        <v>40</v>
      </c>
      <c r="L3542" s="4">
        <v>90</v>
      </c>
      <c r="M3542" s="2">
        <v>43405</v>
      </c>
      <c r="N3542" t="s">
        <v>41</v>
      </c>
      <c r="O3542" t="s">
        <v>42</v>
      </c>
      <c r="P3542" t="s">
        <v>919</v>
      </c>
      <c r="Q3542" t="s">
        <v>920</v>
      </c>
      <c r="R3542" t="s">
        <v>921</v>
      </c>
      <c r="S3542" s="3">
        <v>43410</v>
      </c>
      <c r="T3542" t="s">
        <v>46</v>
      </c>
      <c r="U3542">
        <v>33</v>
      </c>
      <c r="V3542" t="s">
        <v>47</v>
      </c>
      <c r="W3542" t="s">
        <v>48</v>
      </c>
      <c r="X3542">
        <v>410890</v>
      </c>
      <c r="Y3542" s="3">
        <v>43398</v>
      </c>
      <c r="Z3542">
        <v>165063135</v>
      </c>
      <c r="AB3542" t="s">
        <v>49</v>
      </c>
      <c r="AD3542" t="s">
        <v>977</v>
      </c>
      <c r="AE3542">
        <v>1</v>
      </c>
      <c r="AF3542">
        <v>90</v>
      </c>
      <c r="AH3542" t="str">
        <f>VLOOKUP(B3542,'cc Lookup'!A:J,10,0)</f>
        <v>Planning and Business Development</v>
      </c>
      <c r="AI3542" t="str">
        <f>VLOOKUP(B3542,'cc Lookup'!A:E,5,0)</f>
        <v>Estates</v>
      </c>
      <c r="AJ3542" t="s">
        <v>6735</v>
      </c>
      <c r="AK3542" t="str">
        <f t="shared" si="110"/>
        <v>E35930 Estates &amp; Facilities</v>
      </c>
      <c r="AL3542" t="str">
        <f t="shared" si="111"/>
        <v>7310 Legal / Prof Fees</v>
      </c>
      <c r="AM3542" t="str">
        <f>VLOOKUP(W3542,Lookup!A:B,2,0)</f>
        <v>Legal</v>
      </c>
    </row>
    <row r="3543" spans="1:39" x14ac:dyDescent="0.25">
      <c r="A3543" t="s">
        <v>33</v>
      </c>
      <c r="B3543" s="1" t="s">
        <v>166</v>
      </c>
      <c r="C3543" s="1" t="s">
        <v>35</v>
      </c>
      <c r="D3543" s="1" t="s">
        <v>36</v>
      </c>
      <c r="E3543" s="1" t="s">
        <v>36</v>
      </c>
      <c r="F3543" s="1" t="s">
        <v>37</v>
      </c>
      <c r="G3543" t="s">
        <v>167</v>
      </c>
      <c r="H3543" t="s">
        <v>39</v>
      </c>
      <c r="I3543" t="s">
        <v>40</v>
      </c>
      <c r="J3543" t="s">
        <v>40</v>
      </c>
      <c r="K3543" t="s">
        <v>40</v>
      </c>
      <c r="L3543" s="4">
        <v>632</v>
      </c>
      <c r="M3543" s="2">
        <v>43405</v>
      </c>
      <c r="N3543" t="s">
        <v>41</v>
      </c>
      <c r="O3543" t="s">
        <v>42</v>
      </c>
      <c r="P3543" t="s">
        <v>983</v>
      </c>
      <c r="Q3543" t="s">
        <v>984</v>
      </c>
      <c r="R3543" t="s">
        <v>921</v>
      </c>
      <c r="S3543" s="3">
        <v>43411</v>
      </c>
      <c r="T3543" t="s">
        <v>46</v>
      </c>
      <c r="U3543">
        <v>37</v>
      </c>
      <c r="V3543" t="s">
        <v>47</v>
      </c>
      <c r="W3543" t="s">
        <v>48</v>
      </c>
      <c r="X3543">
        <v>410884</v>
      </c>
      <c r="Y3543" s="3">
        <v>43398</v>
      </c>
      <c r="Z3543">
        <v>165042377</v>
      </c>
      <c r="AB3543" t="s">
        <v>49</v>
      </c>
      <c r="AD3543" t="s">
        <v>985</v>
      </c>
      <c r="AE3543">
        <v>1</v>
      </c>
      <c r="AF3543">
        <v>632</v>
      </c>
      <c r="AH3543" t="str">
        <f>VLOOKUP(B3543,'cc Lookup'!A:J,10,0)</f>
        <v>Planning and Business Development</v>
      </c>
      <c r="AI3543" t="str">
        <f>VLOOKUP(B3543,'cc Lookup'!A:E,5,0)</f>
        <v>Estates</v>
      </c>
      <c r="AJ3543" t="s">
        <v>6735</v>
      </c>
      <c r="AK3543" t="str">
        <f t="shared" si="110"/>
        <v>E35930 Estates &amp; Facilities</v>
      </c>
      <c r="AL3543" t="str">
        <f t="shared" si="111"/>
        <v>7310 Legal / Prof Fees</v>
      </c>
      <c r="AM3543" t="str">
        <f>VLOOKUP(W3543,Lookup!A:B,2,0)</f>
        <v>Legal</v>
      </c>
    </row>
    <row r="3544" spans="1:39" x14ac:dyDescent="0.25">
      <c r="A3544" t="s">
        <v>33</v>
      </c>
      <c r="B3544" s="1" t="s">
        <v>166</v>
      </c>
      <c r="C3544" s="1" t="s">
        <v>35</v>
      </c>
      <c r="D3544" s="1" t="s">
        <v>36</v>
      </c>
      <c r="E3544" s="1" t="s">
        <v>36</v>
      </c>
      <c r="F3544" s="1" t="s">
        <v>37</v>
      </c>
      <c r="G3544" t="s">
        <v>167</v>
      </c>
      <c r="H3544" t="s">
        <v>39</v>
      </c>
      <c r="I3544" t="s">
        <v>40</v>
      </c>
      <c r="J3544" t="s">
        <v>40</v>
      </c>
      <c r="K3544" t="s">
        <v>40</v>
      </c>
      <c r="L3544" s="4">
        <v>90</v>
      </c>
      <c r="M3544" s="2">
        <v>43405</v>
      </c>
      <c r="N3544" t="s">
        <v>41</v>
      </c>
      <c r="O3544" t="s">
        <v>42</v>
      </c>
      <c r="P3544" t="s">
        <v>983</v>
      </c>
      <c r="Q3544" t="s">
        <v>984</v>
      </c>
      <c r="R3544" t="s">
        <v>921</v>
      </c>
      <c r="S3544" s="3">
        <v>43411</v>
      </c>
      <c r="T3544" t="s">
        <v>46</v>
      </c>
      <c r="U3544">
        <v>37</v>
      </c>
      <c r="V3544" t="s">
        <v>47</v>
      </c>
      <c r="W3544" t="s">
        <v>48</v>
      </c>
      <c r="X3544">
        <v>410890</v>
      </c>
      <c r="Y3544" s="3">
        <v>43398</v>
      </c>
      <c r="Z3544">
        <v>165063135</v>
      </c>
      <c r="AB3544" t="s">
        <v>49</v>
      </c>
      <c r="AD3544" t="s">
        <v>977</v>
      </c>
      <c r="AE3544">
        <v>1</v>
      </c>
      <c r="AF3544">
        <v>90</v>
      </c>
      <c r="AH3544" t="str">
        <f>VLOOKUP(B3544,'cc Lookup'!A:J,10,0)</f>
        <v>Planning and Business Development</v>
      </c>
      <c r="AI3544" t="str">
        <f>VLOOKUP(B3544,'cc Lookup'!A:E,5,0)</f>
        <v>Estates</v>
      </c>
      <c r="AJ3544" t="s">
        <v>6735</v>
      </c>
      <c r="AK3544" t="str">
        <f t="shared" si="110"/>
        <v>E35930 Estates &amp; Facilities</v>
      </c>
      <c r="AL3544" t="str">
        <f t="shared" si="111"/>
        <v>7310 Legal / Prof Fees</v>
      </c>
      <c r="AM3544" t="str">
        <f>VLOOKUP(W3544,Lookup!A:B,2,0)</f>
        <v>Legal</v>
      </c>
    </row>
    <row r="3545" spans="1:39" x14ac:dyDescent="0.25">
      <c r="A3545" t="s">
        <v>33</v>
      </c>
      <c r="B3545" s="1" t="s">
        <v>166</v>
      </c>
      <c r="C3545" s="1" t="s">
        <v>35</v>
      </c>
      <c r="D3545" s="1" t="s">
        <v>36</v>
      </c>
      <c r="E3545" s="1" t="s">
        <v>36</v>
      </c>
      <c r="F3545" s="1" t="s">
        <v>37</v>
      </c>
      <c r="G3545" t="s">
        <v>167</v>
      </c>
      <c r="H3545" t="s">
        <v>39</v>
      </c>
      <c r="I3545" t="s">
        <v>40</v>
      </c>
      <c r="J3545" t="s">
        <v>40</v>
      </c>
      <c r="K3545" t="s">
        <v>40</v>
      </c>
      <c r="L3545" s="4">
        <v>-90</v>
      </c>
      <c r="M3545" s="2">
        <v>43405</v>
      </c>
      <c r="N3545" t="s">
        <v>41</v>
      </c>
      <c r="O3545" t="s">
        <v>42</v>
      </c>
      <c r="P3545" t="s">
        <v>983</v>
      </c>
      <c r="Q3545" t="s">
        <v>984</v>
      </c>
      <c r="R3545" t="s">
        <v>921</v>
      </c>
      <c r="S3545" s="3">
        <v>43411</v>
      </c>
      <c r="T3545" t="s">
        <v>46</v>
      </c>
      <c r="U3545">
        <v>38</v>
      </c>
      <c r="V3545" t="s">
        <v>47</v>
      </c>
      <c r="W3545" t="s">
        <v>48</v>
      </c>
      <c r="X3545">
        <v>410890</v>
      </c>
      <c r="Y3545" s="3">
        <v>43398</v>
      </c>
      <c r="Z3545">
        <v>165063135</v>
      </c>
      <c r="AB3545" t="s">
        <v>49</v>
      </c>
      <c r="AD3545" t="s">
        <v>977</v>
      </c>
      <c r="AE3545">
        <v>1</v>
      </c>
      <c r="AF3545">
        <v>-90</v>
      </c>
      <c r="AH3545" t="str">
        <f>VLOOKUP(B3545,'cc Lookup'!A:J,10,0)</f>
        <v>Planning and Business Development</v>
      </c>
      <c r="AI3545" t="str">
        <f>VLOOKUP(B3545,'cc Lookup'!A:E,5,0)</f>
        <v>Estates</v>
      </c>
      <c r="AJ3545" t="s">
        <v>6735</v>
      </c>
      <c r="AK3545" t="str">
        <f t="shared" si="110"/>
        <v>E35930 Estates &amp; Facilities</v>
      </c>
      <c r="AL3545" t="str">
        <f t="shared" si="111"/>
        <v>7310 Legal / Prof Fees</v>
      </c>
      <c r="AM3545" t="str">
        <f>VLOOKUP(W3545,Lookup!A:B,2,0)</f>
        <v>Legal</v>
      </c>
    </row>
    <row r="3546" spans="1:39" x14ac:dyDescent="0.25">
      <c r="A3546" t="s">
        <v>33</v>
      </c>
      <c r="B3546" s="1" t="s">
        <v>166</v>
      </c>
      <c r="C3546" s="1" t="s">
        <v>35</v>
      </c>
      <c r="D3546" s="1" t="s">
        <v>36</v>
      </c>
      <c r="E3546" s="1" t="s">
        <v>36</v>
      </c>
      <c r="F3546" s="1" t="s">
        <v>37</v>
      </c>
      <c r="G3546" t="s">
        <v>167</v>
      </c>
      <c r="H3546" t="s">
        <v>39</v>
      </c>
      <c r="I3546" t="s">
        <v>40</v>
      </c>
      <c r="J3546" t="s">
        <v>40</v>
      </c>
      <c r="K3546" t="s">
        <v>40</v>
      </c>
      <c r="L3546" s="4">
        <v>1444.4</v>
      </c>
      <c r="M3546" s="2">
        <v>43405</v>
      </c>
      <c r="N3546" t="s">
        <v>41</v>
      </c>
      <c r="O3546" t="s">
        <v>42</v>
      </c>
      <c r="P3546" t="s">
        <v>947</v>
      </c>
      <c r="Q3546" t="s">
        <v>948</v>
      </c>
      <c r="R3546" t="s">
        <v>921</v>
      </c>
      <c r="S3546" s="3">
        <v>43416</v>
      </c>
      <c r="T3546" t="s">
        <v>46</v>
      </c>
      <c r="U3546">
        <v>33</v>
      </c>
      <c r="V3546" t="s">
        <v>47</v>
      </c>
      <c r="W3546" t="s">
        <v>48</v>
      </c>
      <c r="X3546">
        <v>410882</v>
      </c>
      <c r="Y3546" s="3">
        <v>43398</v>
      </c>
      <c r="Z3546">
        <v>165073264</v>
      </c>
      <c r="AB3546" t="s">
        <v>49</v>
      </c>
      <c r="AD3546" t="s">
        <v>943</v>
      </c>
      <c r="AE3546">
        <v>1</v>
      </c>
      <c r="AF3546">
        <v>1444</v>
      </c>
      <c r="AH3546" t="str">
        <f>VLOOKUP(B3546,'cc Lookup'!A:J,10,0)</f>
        <v>Planning and Business Development</v>
      </c>
      <c r="AI3546" t="str">
        <f>VLOOKUP(B3546,'cc Lookup'!A:E,5,0)</f>
        <v>Estates</v>
      </c>
      <c r="AJ3546" t="s">
        <v>6735</v>
      </c>
      <c r="AK3546" t="str">
        <f t="shared" si="110"/>
        <v>E35930 Estates &amp; Facilities</v>
      </c>
      <c r="AL3546" t="str">
        <f t="shared" si="111"/>
        <v>7310 Legal / Prof Fees</v>
      </c>
      <c r="AM3546" t="str">
        <f>VLOOKUP(W3546,Lookup!A:B,2,0)</f>
        <v>Legal</v>
      </c>
    </row>
    <row r="3547" spans="1:39" x14ac:dyDescent="0.25">
      <c r="A3547" t="s">
        <v>33</v>
      </c>
      <c r="B3547" s="1" t="s">
        <v>166</v>
      </c>
      <c r="C3547" s="1" t="s">
        <v>35</v>
      </c>
      <c r="D3547" s="1" t="s">
        <v>36</v>
      </c>
      <c r="E3547" s="1" t="s">
        <v>36</v>
      </c>
      <c r="F3547" s="1" t="s">
        <v>37</v>
      </c>
      <c r="G3547" t="s">
        <v>167</v>
      </c>
      <c r="H3547" t="s">
        <v>39</v>
      </c>
      <c r="I3547" t="s">
        <v>40</v>
      </c>
      <c r="J3547" t="s">
        <v>40</v>
      </c>
      <c r="K3547" t="s">
        <v>40</v>
      </c>
      <c r="L3547" s="4">
        <v>156</v>
      </c>
      <c r="M3547" s="2">
        <v>43405</v>
      </c>
      <c r="N3547" t="s">
        <v>41</v>
      </c>
      <c r="O3547" t="s">
        <v>42</v>
      </c>
      <c r="P3547" t="s">
        <v>947</v>
      </c>
      <c r="Q3547" t="s">
        <v>948</v>
      </c>
      <c r="R3547" t="s">
        <v>921</v>
      </c>
      <c r="S3547" s="3">
        <v>43416</v>
      </c>
      <c r="T3547" t="s">
        <v>46</v>
      </c>
      <c r="U3547">
        <v>33</v>
      </c>
      <c r="V3547" t="s">
        <v>47</v>
      </c>
      <c r="W3547" t="s">
        <v>48</v>
      </c>
      <c r="X3547">
        <v>410885</v>
      </c>
      <c r="Y3547" s="3">
        <v>43398</v>
      </c>
      <c r="Z3547">
        <v>165065876</v>
      </c>
      <c r="AB3547" t="s">
        <v>49</v>
      </c>
      <c r="AD3547" t="s">
        <v>986</v>
      </c>
      <c r="AE3547">
        <v>1</v>
      </c>
      <c r="AF3547">
        <v>156</v>
      </c>
      <c r="AH3547" t="str">
        <f>VLOOKUP(B3547,'cc Lookup'!A:J,10,0)</f>
        <v>Planning and Business Development</v>
      </c>
      <c r="AI3547" t="str">
        <f>VLOOKUP(B3547,'cc Lookup'!A:E,5,0)</f>
        <v>Estates</v>
      </c>
      <c r="AJ3547" t="s">
        <v>6735</v>
      </c>
      <c r="AK3547" t="str">
        <f t="shared" si="110"/>
        <v>E35930 Estates &amp; Facilities</v>
      </c>
      <c r="AL3547" t="str">
        <f t="shared" si="111"/>
        <v>7310 Legal / Prof Fees</v>
      </c>
      <c r="AM3547" t="str">
        <f>VLOOKUP(W3547,Lookup!A:B,2,0)</f>
        <v>Legal</v>
      </c>
    </row>
    <row r="3548" spans="1:39" x14ac:dyDescent="0.25">
      <c r="A3548" t="s">
        <v>33</v>
      </c>
      <c r="B3548" s="1" t="s">
        <v>166</v>
      </c>
      <c r="C3548" s="1" t="s">
        <v>35</v>
      </c>
      <c r="D3548" s="1" t="s">
        <v>36</v>
      </c>
      <c r="E3548" s="1" t="s">
        <v>36</v>
      </c>
      <c r="F3548" s="1" t="s">
        <v>37</v>
      </c>
      <c r="G3548" t="s">
        <v>167</v>
      </c>
      <c r="H3548" t="s">
        <v>39</v>
      </c>
      <c r="I3548" t="s">
        <v>40</v>
      </c>
      <c r="J3548" t="s">
        <v>40</v>
      </c>
      <c r="K3548" t="s">
        <v>40</v>
      </c>
      <c r="L3548" s="4">
        <v>-632</v>
      </c>
      <c r="M3548" s="2">
        <v>43405</v>
      </c>
      <c r="N3548" t="s">
        <v>41</v>
      </c>
      <c r="O3548" t="s">
        <v>42</v>
      </c>
      <c r="P3548" t="s">
        <v>947</v>
      </c>
      <c r="Q3548" t="s">
        <v>948</v>
      </c>
      <c r="R3548" t="s">
        <v>921</v>
      </c>
      <c r="S3548" s="3">
        <v>43416</v>
      </c>
      <c r="T3548" t="s">
        <v>46</v>
      </c>
      <c r="U3548">
        <v>34</v>
      </c>
      <c r="V3548" t="s">
        <v>47</v>
      </c>
      <c r="W3548" t="s">
        <v>48</v>
      </c>
      <c r="X3548">
        <v>410884</v>
      </c>
      <c r="Y3548" s="3">
        <v>43398</v>
      </c>
      <c r="Z3548">
        <v>165073267</v>
      </c>
      <c r="AB3548" t="s">
        <v>49</v>
      </c>
      <c r="AD3548" t="s">
        <v>985</v>
      </c>
      <c r="AE3548">
        <v>1</v>
      </c>
      <c r="AF3548">
        <v>-632</v>
      </c>
      <c r="AH3548" t="str">
        <f>VLOOKUP(B3548,'cc Lookup'!A:J,10,0)</f>
        <v>Planning and Business Development</v>
      </c>
      <c r="AI3548" t="str">
        <f>VLOOKUP(B3548,'cc Lookup'!A:E,5,0)</f>
        <v>Estates</v>
      </c>
      <c r="AJ3548" t="s">
        <v>6735</v>
      </c>
      <c r="AK3548" t="str">
        <f t="shared" si="110"/>
        <v>E35930 Estates &amp; Facilities</v>
      </c>
      <c r="AL3548" t="str">
        <f t="shared" si="111"/>
        <v>7310 Legal / Prof Fees</v>
      </c>
      <c r="AM3548" t="str">
        <f>VLOOKUP(W3548,Lookup!A:B,2,0)</f>
        <v>Legal</v>
      </c>
    </row>
    <row r="3549" spans="1:39" x14ac:dyDescent="0.25">
      <c r="A3549" t="s">
        <v>33</v>
      </c>
      <c r="B3549" s="1" t="s">
        <v>166</v>
      </c>
      <c r="C3549" s="1" t="s">
        <v>35</v>
      </c>
      <c r="D3549" s="1" t="s">
        <v>36</v>
      </c>
      <c r="E3549" s="1" t="s">
        <v>36</v>
      </c>
      <c r="F3549" s="1" t="s">
        <v>37</v>
      </c>
      <c r="G3549" t="s">
        <v>167</v>
      </c>
      <c r="H3549" t="s">
        <v>39</v>
      </c>
      <c r="I3549" t="s">
        <v>40</v>
      </c>
      <c r="J3549" t="s">
        <v>40</v>
      </c>
      <c r="K3549" t="s">
        <v>40</v>
      </c>
      <c r="L3549" s="4">
        <v>-90</v>
      </c>
      <c r="M3549" s="2">
        <v>43405</v>
      </c>
      <c r="N3549" t="s">
        <v>41</v>
      </c>
      <c r="O3549" t="s">
        <v>42</v>
      </c>
      <c r="P3549" t="s">
        <v>924</v>
      </c>
      <c r="Q3549" t="s">
        <v>925</v>
      </c>
      <c r="R3549" t="s">
        <v>921</v>
      </c>
      <c r="S3549" s="3">
        <v>43417</v>
      </c>
      <c r="T3549" t="s">
        <v>46</v>
      </c>
      <c r="U3549">
        <v>29</v>
      </c>
      <c r="V3549" t="s">
        <v>47</v>
      </c>
      <c r="W3549" t="s">
        <v>48</v>
      </c>
      <c r="X3549">
        <v>410890</v>
      </c>
      <c r="Y3549" s="3">
        <v>43398</v>
      </c>
      <c r="Z3549">
        <v>165073309</v>
      </c>
      <c r="AB3549" t="s">
        <v>49</v>
      </c>
      <c r="AD3549" t="s">
        <v>977</v>
      </c>
      <c r="AE3549">
        <v>1</v>
      </c>
      <c r="AF3549">
        <v>-90</v>
      </c>
      <c r="AH3549" t="str">
        <f>VLOOKUP(B3549,'cc Lookup'!A:J,10,0)</f>
        <v>Planning and Business Development</v>
      </c>
      <c r="AI3549" t="str">
        <f>VLOOKUP(B3549,'cc Lookup'!A:E,5,0)</f>
        <v>Estates</v>
      </c>
      <c r="AJ3549" t="s">
        <v>6735</v>
      </c>
      <c r="AK3549" t="str">
        <f t="shared" si="110"/>
        <v>E35930 Estates &amp; Facilities</v>
      </c>
      <c r="AL3549" t="str">
        <f t="shared" si="111"/>
        <v>7310 Legal / Prof Fees</v>
      </c>
      <c r="AM3549" t="str">
        <f>VLOOKUP(W3549,Lookup!A:B,2,0)</f>
        <v>Legal</v>
      </c>
    </row>
    <row r="3550" spans="1:39" x14ac:dyDescent="0.25">
      <c r="A3550" t="s">
        <v>33</v>
      </c>
      <c r="B3550" s="1" t="s">
        <v>166</v>
      </c>
      <c r="C3550" s="1" t="s">
        <v>35</v>
      </c>
      <c r="D3550" s="1" t="s">
        <v>36</v>
      </c>
      <c r="E3550" s="1" t="s">
        <v>36</v>
      </c>
      <c r="F3550" s="1" t="s">
        <v>37</v>
      </c>
      <c r="G3550" t="s">
        <v>167</v>
      </c>
      <c r="H3550" t="s">
        <v>39</v>
      </c>
      <c r="I3550" t="s">
        <v>40</v>
      </c>
      <c r="J3550" t="s">
        <v>40</v>
      </c>
      <c r="K3550" t="s">
        <v>40</v>
      </c>
      <c r="L3550" s="4">
        <v>-4680</v>
      </c>
      <c r="M3550" s="2">
        <v>43405</v>
      </c>
      <c r="N3550" t="s">
        <v>103</v>
      </c>
      <c r="O3550" t="s">
        <v>104</v>
      </c>
      <c r="P3550" t="s">
        <v>840</v>
      </c>
      <c r="Q3550" t="s">
        <v>926</v>
      </c>
      <c r="R3550" t="s">
        <v>927</v>
      </c>
      <c r="S3550" s="3">
        <v>43404</v>
      </c>
      <c r="T3550" t="s">
        <v>46</v>
      </c>
      <c r="U3550">
        <v>2637</v>
      </c>
      <c r="V3550" t="s">
        <v>180</v>
      </c>
      <c r="W3550" t="s">
        <v>178</v>
      </c>
      <c r="X3550">
        <v>165067999</v>
      </c>
      <c r="Y3550" s="3">
        <v>43166</v>
      </c>
      <c r="AC3550" t="s">
        <v>181</v>
      </c>
      <c r="AH3550" t="str">
        <f>VLOOKUP(B3550,'cc Lookup'!A:J,10,0)</f>
        <v>Planning and Business Development</v>
      </c>
      <c r="AI3550" t="str">
        <f>VLOOKUP(B3550,'cc Lookup'!A:E,5,0)</f>
        <v>Estates</v>
      </c>
      <c r="AJ3550" t="s">
        <v>6735</v>
      </c>
      <c r="AK3550" t="str">
        <f t="shared" si="110"/>
        <v>E35930 Estates &amp; Facilities</v>
      </c>
      <c r="AL3550" t="str">
        <f t="shared" si="111"/>
        <v>7310 Legal / Prof Fees</v>
      </c>
      <c r="AM3550" t="str">
        <f>VLOOKUP(W3550,Lookup!A:B,2,0)</f>
        <v>Legal</v>
      </c>
    </row>
    <row r="3551" spans="1:39" x14ac:dyDescent="0.25">
      <c r="A3551" t="s">
        <v>33</v>
      </c>
      <c r="B3551" s="1" t="s">
        <v>166</v>
      </c>
      <c r="C3551" s="1" t="s">
        <v>35</v>
      </c>
      <c r="D3551" s="1" t="s">
        <v>36</v>
      </c>
      <c r="E3551" s="1" t="s">
        <v>36</v>
      </c>
      <c r="F3551" s="1" t="s">
        <v>37</v>
      </c>
      <c r="G3551" t="s">
        <v>167</v>
      </c>
      <c r="H3551" t="s">
        <v>39</v>
      </c>
      <c r="I3551" t="s">
        <v>40</v>
      </c>
      <c r="J3551" t="s">
        <v>40</v>
      </c>
      <c r="K3551" t="s">
        <v>40</v>
      </c>
      <c r="L3551" s="4">
        <v>-18</v>
      </c>
      <c r="M3551" s="2">
        <v>43405</v>
      </c>
      <c r="N3551" t="s">
        <v>103</v>
      </c>
      <c r="O3551" t="s">
        <v>104</v>
      </c>
      <c r="P3551" t="s">
        <v>840</v>
      </c>
      <c r="Q3551" t="s">
        <v>926</v>
      </c>
      <c r="R3551" t="s">
        <v>927</v>
      </c>
      <c r="S3551" s="3">
        <v>43404</v>
      </c>
      <c r="T3551" t="s">
        <v>46</v>
      </c>
      <c r="U3551">
        <v>2638</v>
      </c>
      <c r="V3551" t="s">
        <v>715</v>
      </c>
      <c r="W3551" t="s">
        <v>178</v>
      </c>
      <c r="X3551">
        <v>165069232</v>
      </c>
      <c r="Y3551" s="3">
        <v>43315</v>
      </c>
      <c r="AC3551" t="s">
        <v>181</v>
      </c>
      <c r="AH3551" t="str">
        <f>VLOOKUP(B3551,'cc Lookup'!A:J,10,0)</f>
        <v>Planning and Business Development</v>
      </c>
      <c r="AI3551" t="str">
        <f>VLOOKUP(B3551,'cc Lookup'!A:E,5,0)</f>
        <v>Estates</v>
      </c>
      <c r="AJ3551" t="s">
        <v>6735</v>
      </c>
      <c r="AK3551" t="str">
        <f t="shared" si="110"/>
        <v>E35930 Estates &amp; Facilities</v>
      </c>
      <c r="AL3551" t="str">
        <f t="shared" si="111"/>
        <v>7310 Legal / Prof Fees</v>
      </c>
      <c r="AM3551" t="str">
        <f>VLOOKUP(W3551,Lookup!A:B,2,0)</f>
        <v>Legal</v>
      </c>
    </row>
    <row r="3552" spans="1:39" x14ac:dyDescent="0.25">
      <c r="A3552" t="s">
        <v>33</v>
      </c>
      <c r="B3552" s="1" t="s">
        <v>166</v>
      </c>
      <c r="C3552" s="1" t="s">
        <v>35</v>
      </c>
      <c r="D3552" s="1" t="s">
        <v>36</v>
      </c>
      <c r="E3552" s="1" t="s">
        <v>36</v>
      </c>
      <c r="F3552" s="1" t="s">
        <v>37</v>
      </c>
      <c r="G3552" t="s">
        <v>167</v>
      </c>
      <c r="H3552" t="s">
        <v>39</v>
      </c>
      <c r="I3552" t="s">
        <v>40</v>
      </c>
      <c r="J3552" t="s">
        <v>40</v>
      </c>
      <c r="K3552" t="s">
        <v>40</v>
      </c>
      <c r="L3552" s="4">
        <v>-554.79999999999995</v>
      </c>
      <c r="M3552" s="2">
        <v>43405</v>
      </c>
      <c r="N3552" t="s">
        <v>103</v>
      </c>
      <c r="O3552" t="s">
        <v>104</v>
      </c>
      <c r="P3552" t="s">
        <v>840</v>
      </c>
      <c r="Q3552" t="s">
        <v>926</v>
      </c>
      <c r="R3552" t="s">
        <v>927</v>
      </c>
      <c r="S3552" s="3">
        <v>43404</v>
      </c>
      <c r="T3552" t="s">
        <v>46</v>
      </c>
      <c r="U3552">
        <v>2639</v>
      </c>
      <c r="V3552" t="s">
        <v>221</v>
      </c>
      <c r="W3552" t="s">
        <v>48</v>
      </c>
      <c r="X3552">
        <v>165042377</v>
      </c>
      <c r="Y3552" s="3">
        <v>43038</v>
      </c>
      <c r="AC3552" t="s">
        <v>109</v>
      </c>
      <c r="AH3552" t="str">
        <f>VLOOKUP(B3552,'cc Lookup'!A:J,10,0)</f>
        <v>Planning and Business Development</v>
      </c>
      <c r="AI3552" t="str">
        <f>VLOOKUP(B3552,'cc Lookup'!A:E,5,0)</f>
        <v>Estates</v>
      </c>
      <c r="AJ3552" t="s">
        <v>6735</v>
      </c>
      <c r="AK3552" t="str">
        <f t="shared" si="110"/>
        <v>E35930 Estates &amp; Facilities</v>
      </c>
      <c r="AL3552" t="str">
        <f t="shared" si="111"/>
        <v>7310 Legal / Prof Fees</v>
      </c>
      <c r="AM3552" t="str">
        <f>VLOOKUP(W3552,Lookup!A:B,2,0)</f>
        <v>Legal</v>
      </c>
    </row>
    <row r="3553" spans="1:39" x14ac:dyDescent="0.25">
      <c r="A3553" t="s">
        <v>33</v>
      </c>
      <c r="B3553" s="1" t="s">
        <v>166</v>
      </c>
      <c r="C3553" s="1" t="s">
        <v>35</v>
      </c>
      <c r="D3553" s="1" t="s">
        <v>36</v>
      </c>
      <c r="E3553" s="1" t="s">
        <v>36</v>
      </c>
      <c r="F3553" s="1" t="s">
        <v>37</v>
      </c>
      <c r="G3553" t="s">
        <v>167</v>
      </c>
      <c r="H3553" t="s">
        <v>39</v>
      </c>
      <c r="I3553" t="s">
        <v>40</v>
      </c>
      <c r="J3553" t="s">
        <v>40</v>
      </c>
      <c r="K3553" t="s">
        <v>40</v>
      </c>
      <c r="L3553" s="4">
        <v>-39</v>
      </c>
      <c r="M3553" s="2">
        <v>43405</v>
      </c>
      <c r="N3553" t="s">
        <v>103</v>
      </c>
      <c r="O3553" t="s">
        <v>104</v>
      </c>
      <c r="P3553" t="s">
        <v>840</v>
      </c>
      <c r="Q3553" t="s">
        <v>926</v>
      </c>
      <c r="R3553" t="s">
        <v>927</v>
      </c>
      <c r="S3553" s="3">
        <v>43404</v>
      </c>
      <c r="T3553" t="s">
        <v>46</v>
      </c>
      <c r="U3553">
        <v>2640</v>
      </c>
      <c r="V3553" t="s">
        <v>329</v>
      </c>
      <c r="W3553" t="s">
        <v>330</v>
      </c>
      <c r="X3553">
        <v>165061487</v>
      </c>
      <c r="Y3553" s="3">
        <v>42824</v>
      </c>
      <c r="AC3553" t="s">
        <v>331</v>
      </c>
      <c r="AH3553" t="str">
        <f>VLOOKUP(B3553,'cc Lookup'!A:J,10,0)</f>
        <v>Planning and Business Development</v>
      </c>
      <c r="AI3553" t="str">
        <f>VLOOKUP(B3553,'cc Lookup'!A:E,5,0)</f>
        <v>Estates</v>
      </c>
      <c r="AJ3553" t="s">
        <v>6735</v>
      </c>
      <c r="AK3553" t="str">
        <f t="shared" si="110"/>
        <v>E35930 Estates &amp; Facilities</v>
      </c>
      <c r="AL3553" t="str">
        <f t="shared" si="111"/>
        <v>7310 Legal / Prof Fees</v>
      </c>
      <c r="AM3553" t="str">
        <f>VLOOKUP(W3553,Lookup!A:B,2,0)</f>
        <v>Other</v>
      </c>
    </row>
    <row r="3554" spans="1:39" x14ac:dyDescent="0.25">
      <c r="A3554" t="s">
        <v>33</v>
      </c>
      <c r="B3554" s="1" t="s">
        <v>166</v>
      </c>
      <c r="C3554" s="1" t="s">
        <v>35</v>
      </c>
      <c r="D3554" s="1" t="s">
        <v>36</v>
      </c>
      <c r="E3554" s="1" t="s">
        <v>36</v>
      </c>
      <c r="F3554" s="1" t="s">
        <v>37</v>
      </c>
      <c r="G3554" t="s">
        <v>167</v>
      </c>
      <c r="H3554" t="s">
        <v>39</v>
      </c>
      <c r="I3554" t="s">
        <v>40</v>
      </c>
      <c r="J3554" t="s">
        <v>40</v>
      </c>
      <c r="K3554" t="s">
        <v>40</v>
      </c>
      <c r="L3554" s="4">
        <v>-566.09</v>
      </c>
      <c r="M3554" s="2">
        <v>43405</v>
      </c>
      <c r="N3554" t="s">
        <v>103</v>
      </c>
      <c r="O3554" t="s">
        <v>104</v>
      </c>
      <c r="P3554" t="s">
        <v>840</v>
      </c>
      <c r="Q3554" t="s">
        <v>926</v>
      </c>
      <c r="R3554" t="s">
        <v>927</v>
      </c>
      <c r="S3554" s="3">
        <v>43404</v>
      </c>
      <c r="T3554" t="s">
        <v>46</v>
      </c>
      <c r="U3554">
        <v>2641</v>
      </c>
      <c r="V3554" t="s">
        <v>182</v>
      </c>
      <c r="W3554" t="s">
        <v>183</v>
      </c>
      <c r="X3554">
        <v>165058929</v>
      </c>
      <c r="Y3554" s="3">
        <v>42772</v>
      </c>
      <c r="AC3554" t="s">
        <v>792</v>
      </c>
      <c r="AH3554" t="str">
        <f>VLOOKUP(B3554,'cc Lookup'!A:J,10,0)</f>
        <v>Planning and Business Development</v>
      </c>
      <c r="AI3554" t="str">
        <f>VLOOKUP(B3554,'cc Lookup'!A:E,5,0)</f>
        <v>Estates</v>
      </c>
      <c r="AJ3554" t="s">
        <v>6735</v>
      </c>
      <c r="AK3554" t="str">
        <f t="shared" si="110"/>
        <v>E35930 Estates &amp; Facilities</v>
      </c>
      <c r="AL3554" t="str">
        <f t="shared" si="111"/>
        <v>7310 Legal / Prof Fees</v>
      </c>
      <c r="AM3554" t="str">
        <f>VLOOKUP(W3554,Lookup!A:B,2,0)</f>
        <v>Other</v>
      </c>
    </row>
    <row r="3555" spans="1:39" x14ac:dyDescent="0.25">
      <c r="A3555" t="s">
        <v>33</v>
      </c>
      <c r="B3555" s="1" t="s">
        <v>166</v>
      </c>
      <c r="C3555" s="1" t="s">
        <v>35</v>
      </c>
      <c r="D3555" s="1" t="s">
        <v>36</v>
      </c>
      <c r="E3555" s="1" t="s">
        <v>36</v>
      </c>
      <c r="F3555" s="1" t="s">
        <v>37</v>
      </c>
      <c r="G3555" t="s">
        <v>167</v>
      </c>
      <c r="H3555" t="s">
        <v>39</v>
      </c>
      <c r="I3555" t="s">
        <v>40</v>
      </c>
      <c r="J3555" t="s">
        <v>40</v>
      </c>
      <c r="K3555" t="s">
        <v>40</v>
      </c>
      <c r="L3555" s="4">
        <v>18</v>
      </c>
      <c r="M3555" s="2">
        <v>43405</v>
      </c>
      <c r="N3555" t="s">
        <v>103</v>
      </c>
      <c r="O3555" t="s">
        <v>104</v>
      </c>
      <c r="P3555" t="s">
        <v>949</v>
      </c>
      <c r="Q3555" t="s">
        <v>950</v>
      </c>
      <c r="R3555" t="s">
        <v>951</v>
      </c>
      <c r="S3555" s="3">
        <v>43434</v>
      </c>
      <c r="T3555" t="s">
        <v>46</v>
      </c>
      <c r="U3555">
        <v>2483</v>
      </c>
      <c r="V3555" t="s">
        <v>715</v>
      </c>
      <c r="W3555" t="s">
        <v>178</v>
      </c>
      <c r="X3555">
        <v>165069232</v>
      </c>
      <c r="Y3555" s="3">
        <v>43315</v>
      </c>
      <c r="AC3555" t="s">
        <v>181</v>
      </c>
      <c r="AH3555" t="str">
        <f>VLOOKUP(B3555,'cc Lookup'!A:J,10,0)</f>
        <v>Planning and Business Development</v>
      </c>
      <c r="AI3555" t="str">
        <f>VLOOKUP(B3555,'cc Lookup'!A:E,5,0)</f>
        <v>Estates</v>
      </c>
      <c r="AJ3555" t="s">
        <v>6735</v>
      </c>
      <c r="AK3555" t="str">
        <f t="shared" si="110"/>
        <v>E35930 Estates &amp; Facilities</v>
      </c>
      <c r="AL3555" t="str">
        <f t="shared" si="111"/>
        <v>7310 Legal / Prof Fees</v>
      </c>
      <c r="AM3555" t="str">
        <f>VLOOKUP(W3555,Lookup!A:B,2,0)</f>
        <v>Legal</v>
      </c>
    </row>
    <row r="3556" spans="1:39" x14ac:dyDescent="0.25">
      <c r="A3556" t="s">
        <v>33</v>
      </c>
      <c r="B3556" s="1" t="s">
        <v>166</v>
      </c>
      <c r="C3556" s="1" t="s">
        <v>35</v>
      </c>
      <c r="D3556" s="1" t="s">
        <v>36</v>
      </c>
      <c r="E3556" s="1" t="s">
        <v>580</v>
      </c>
      <c r="F3556" s="1" t="s">
        <v>37</v>
      </c>
      <c r="G3556" t="s">
        <v>167</v>
      </c>
      <c r="H3556" t="s">
        <v>39</v>
      </c>
      <c r="I3556" t="s">
        <v>40</v>
      </c>
      <c r="J3556" t="s">
        <v>581</v>
      </c>
      <c r="K3556" t="s">
        <v>40</v>
      </c>
      <c r="L3556" s="4">
        <v>-187.5</v>
      </c>
      <c r="M3556" s="2">
        <v>43405</v>
      </c>
      <c r="N3556" t="s">
        <v>103</v>
      </c>
      <c r="O3556" t="s">
        <v>104</v>
      </c>
      <c r="P3556" t="s">
        <v>840</v>
      </c>
      <c r="Q3556" t="s">
        <v>926</v>
      </c>
      <c r="R3556" t="s">
        <v>927</v>
      </c>
      <c r="S3556" s="3">
        <v>43404</v>
      </c>
      <c r="T3556" t="s">
        <v>46</v>
      </c>
      <c r="U3556">
        <v>3074</v>
      </c>
      <c r="V3556" t="s">
        <v>582</v>
      </c>
      <c r="W3556" t="s">
        <v>189</v>
      </c>
      <c r="X3556">
        <v>165070852</v>
      </c>
      <c r="Y3556" s="3">
        <v>43308</v>
      </c>
      <c r="AC3556" t="s">
        <v>583</v>
      </c>
      <c r="AH3556" t="str">
        <f>VLOOKUP(B3556,'cc Lookup'!A:J,10,0)</f>
        <v>Planning and Business Development</v>
      </c>
      <c r="AI3556" t="str">
        <f>VLOOKUP(B3556,'cc Lookup'!A:E,5,0)</f>
        <v>Estates</v>
      </c>
      <c r="AJ3556" t="s">
        <v>6735</v>
      </c>
      <c r="AK3556" t="str">
        <f t="shared" si="110"/>
        <v>E35930 Estates &amp; Facilities</v>
      </c>
      <c r="AL3556" t="str">
        <f t="shared" si="111"/>
        <v>7310 Legal / Prof Fees</v>
      </c>
      <c r="AM3556" t="str">
        <f>VLOOKUP(W3556,Lookup!A:B,2,0)</f>
        <v>Other</v>
      </c>
    </row>
    <row r="3557" spans="1:39" x14ac:dyDescent="0.25">
      <c r="A3557" t="s">
        <v>33</v>
      </c>
      <c r="B3557" s="1" t="s">
        <v>166</v>
      </c>
      <c r="C3557" s="1" t="s">
        <v>35</v>
      </c>
      <c r="D3557" s="1" t="s">
        <v>36</v>
      </c>
      <c r="E3557" s="1" t="s">
        <v>810</v>
      </c>
      <c r="F3557" s="1" t="s">
        <v>37</v>
      </c>
      <c r="G3557" t="s">
        <v>167</v>
      </c>
      <c r="H3557" t="s">
        <v>39</v>
      </c>
      <c r="I3557" t="s">
        <v>40</v>
      </c>
      <c r="J3557" t="s">
        <v>811</v>
      </c>
      <c r="K3557" t="s">
        <v>40</v>
      </c>
      <c r="L3557" s="4">
        <v>550</v>
      </c>
      <c r="M3557" s="2">
        <v>43405</v>
      </c>
      <c r="N3557" t="s">
        <v>311</v>
      </c>
      <c r="O3557" t="s">
        <v>56</v>
      </c>
      <c r="P3557" t="s">
        <v>913</v>
      </c>
      <c r="Q3557" t="s">
        <v>914</v>
      </c>
      <c r="R3557" t="s">
        <v>915</v>
      </c>
      <c r="S3557" s="3">
        <v>43437</v>
      </c>
      <c r="T3557" t="s">
        <v>916</v>
      </c>
      <c r="U3557">
        <v>1223</v>
      </c>
      <c r="V3557" t="s">
        <v>987</v>
      </c>
      <c r="W3557" t="s">
        <v>915</v>
      </c>
      <c r="Y3557" s="3">
        <v>43437</v>
      </c>
      <c r="AA3557" t="s">
        <v>988</v>
      </c>
      <c r="AD3557" t="s">
        <v>897</v>
      </c>
      <c r="AH3557" t="str">
        <f>VLOOKUP(B3557,'cc Lookup'!A:J,10,0)</f>
        <v>Planning and Business Development</v>
      </c>
      <c r="AI3557" t="str">
        <f>VLOOKUP(B3557,'cc Lookup'!A:E,5,0)</f>
        <v>Estates</v>
      </c>
      <c r="AJ3557" t="s">
        <v>6735</v>
      </c>
      <c r="AK3557" t="str">
        <f t="shared" si="110"/>
        <v>E35930 Estates &amp; Facilities</v>
      </c>
      <c r="AL3557" t="str">
        <f t="shared" si="111"/>
        <v>7310 Legal / Prof Fees</v>
      </c>
      <c r="AM3557" t="str">
        <f>VLOOKUP(W3557,Lookup!A:B,2,0)</f>
        <v>Other</v>
      </c>
    </row>
    <row r="3558" spans="1:39" x14ac:dyDescent="0.25">
      <c r="A3558" t="s">
        <v>33</v>
      </c>
      <c r="B3558" s="1" t="s">
        <v>166</v>
      </c>
      <c r="C3558" s="1" t="s">
        <v>35</v>
      </c>
      <c r="D3558" s="1" t="s">
        <v>36</v>
      </c>
      <c r="E3558" s="1" t="s">
        <v>200</v>
      </c>
      <c r="F3558" s="1" t="s">
        <v>37</v>
      </c>
      <c r="G3558" t="s">
        <v>167</v>
      </c>
      <c r="H3558" t="s">
        <v>39</v>
      </c>
      <c r="I3558" t="s">
        <v>40</v>
      </c>
      <c r="J3558" t="s">
        <v>201</v>
      </c>
      <c r="K3558" t="s">
        <v>40</v>
      </c>
      <c r="L3558" s="4">
        <v>380</v>
      </c>
      <c r="M3558" s="2">
        <v>43405</v>
      </c>
      <c r="N3558" t="s">
        <v>41</v>
      </c>
      <c r="O3558" t="s">
        <v>42</v>
      </c>
      <c r="P3558" t="s">
        <v>919</v>
      </c>
      <c r="Q3558" t="s">
        <v>920</v>
      </c>
      <c r="R3558" t="s">
        <v>921</v>
      </c>
      <c r="S3558" s="3">
        <v>43410</v>
      </c>
      <c r="T3558" t="s">
        <v>46</v>
      </c>
      <c r="U3558">
        <v>42</v>
      </c>
      <c r="V3558" t="s">
        <v>47</v>
      </c>
      <c r="W3558" t="s">
        <v>48</v>
      </c>
      <c r="X3558">
        <v>410892</v>
      </c>
      <c r="Y3558" s="3">
        <v>43398</v>
      </c>
      <c r="Z3558">
        <v>165064187</v>
      </c>
      <c r="AB3558" t="s">
        <v>49</v>
      </c>
      <c r="AD3558" t="s">
        <v>979</v>
      </c>
      <c r="AE3558">
        <v>1</v>
      </c>
      <c r="AF3558">
        <v>380</v>
      </c>
      <c r="AH3558" t="str">
        <f>VLOOKUP(B3558,'cc Lookup'!A:J,10,0)</f>
        <v>Planning and Business Development</v>
      </c>
      <c r="AI3558" t="str">
        <f>VLOOKUP(B3558,'cc Lookup'!A:E,5,0)</f>
        <v>Estates</v>
      </c>
      <c r="AJ3558" t="s">
        <v>6735</v>
      </c>
      <c r="AK3558" t="str">
        <f t="shared" si="110"/>
        <v>E35930 Estates &amp; Facilities</v>
      </c>
      <c r="AL3558" t="str">
        <f t="shared" si="111"/>
        <v>7310 Legal / Prof Fees</v>
      </c>
      <c r="AM3558" t="str">
        <f>VLOOKUP(W3558,Lookup!A:B,2,0)</f>
        <v>Legal</v>
      </c>
    </row>
    <row r="3559" spans="1:39" x14ac:dyDescent="0.25">
      <c r="A3559" t="s">
        <v>33</v>
      </c>
      <c r="B3559" s="1" t="s">
        <v>166</v>
      </c>
      <c r="C3559" s="1" t="s">
        <v>35</v>
      </c>
      <c r="D3559" s="1" t="s">
        <v>36</v>
      </c>
      <c r="E3559" s="1" t="s">
        <v>200</v>
      </c>
      <c r="F3559" s="1" t="s">
        <v>37</v>
      </c>
      <c r="G3559" t="s">
        <v>167</v>
      </c>
      <c r="H3559" t="s">
        <v>39</v>
      </c>
      <c r="I3559" t="s">
        <v>40</v>
      </c>
      <c r="J3559" t="s">
        <v>201</v>
      </c>
      <c r="K3559" t="s">
        <v>40</v>
      </c>
      <c r="L3559" s="4">
        <v>-380</v>
      </c>
      <c r="M3559" s="2">
        <v>43405</v>
      </c>
      <c r="N3559" t="s">
        <v>41</v>
      </c>
      <c r="O3559" t="s">
        <v>42</v>
      </c>
      <c r="P3559" t="s">
        <v>924</v>
      </c>
      <c r="Q3559" t="s">
        <v>925</v>
      </c>
      <c r="R3559" t="s">
        <v>921</v>
      </c>
      <c r="S3559" s="3">
        <v>43417</v>
      </c>
      <c r="T3559" t="s">
        <v>46</v>
      </c>
      <c r="U3559">
        <v>45</v>
      </c>
      <c r="V3559" t="s">
        <v>47</v>
      </c>
      <c r="W3559" t="s">
        <v>48</v>
      </c>
      <c r="X3559">
        <v>410892</v>
      </c>
      <c r="Y3559" s="3">
        <v>43398</v>
      </c>
      <c r="Z3559">
        <v>165073310</v>
      </c>
      <c r="AB3559" t="s">
        <v>49</v>
      </c>
      <c r="AD3559" t="s">
        <v>979</v>
      </c>
      <c r="AE3559">
        <v>1</v>
      </c>
      <c r="AF3559">
        <v>-380</v>
      </c>
      <c r="AH3559" t="str">
        <f>VLOOKUP(B3559,'cc Lookup'!A:J,10,0)</f>
        <v>Planning and Business Development</v>
      </c>
      <c r="AI3559" t="str">
        <f>VLOOKUP(B3559,'cc Lookup'!A:E,5,0)</f>
        <v>Estates</v>
      </c>
      <c r="AJ3559" t="s">
        <v>6735</v>
      </c>
      <c r="AK3559" t="str">
        <f t="shared" si="110"/>
        <v>E35930 Estates &amp; Facilities</v>
      </c>
      <c r="AL3559" t="str">
        <f t="shared" si="111"/>
        <v>7310 Legal / Prof Fees</v>
      </c>
      <c r="AM3559" t="str">
        <f>VLOOKUP(W3559,Lookup!A:B,2,0)</f>
        <v>Legal</v>
      </c>
    </row>
    <row r="3560" spans="1:39" x14ac:dyDescent="0.25">
      <c r="A3560" t="s">
        <v>33</v>
      </c>
      <c r="B3560" s="1" t="s">
        <v>166</v>
      </c>
      <c r="C3560" s="1" t="s">
        <v>35</v>
      </c>
      <c r="D3560" s="1" t="s">
        <v>36</v>
      </c>
      <c r="E3560" s="1" t="s">
        <v>36</v>
      </c>
      <c r="F3560" s="1" t="s">
        <v>37</v>
      </c>
      <c r="G3560" t="s">
        <v>167</v>
      </c>
      <c r="H3560" t="s">
        <v>39</v>
      </c>
      <c r="I3560" t="s">
        <v>40</v>
      </c>
      <c r="J3560" t="s">
        <v>40</v>
      </c>
      <c r="K3560" t="s">
        <v>40</v>
      </c>
      <c r="L3560" s="4">
        <v>106</v>
      </c>
      <c r="M3560" s="2">
        <v>43435</v>
      </c>
      <c r="N3560" t="s">
        <v>41</v>
      </c>
      <c r="O3560" t="s">
        <v>42</v>
      </c>
      <c r="P3560" t="s">
        <v>1078</v>
      </c>
      <c r="Q3560" t="s">
        <v>1079</v>
      </c>
      <c r="R3560" t="s">
        <v>1017</v>
      </c>
      <c r="S3560" s="3">
        <v>43440</v>
      </c>
      <c r="T3560" t="s">
        <v>46</v>
      </c>
      <c r="U3560">
        <v>53</v>
      </c>
      <c r="V3560" t="s">
        <v>47</v>
      </c>
      <c r="W3560" t="s">
        <v>48</v>
      </c>
      <c r="X3560">
        <v>413780</v>
      </c>
      <c r="Y3560" s="3">
        <v>43431</v>
      </c>
      <c r="Z3560">
        <v>165042377</v>
      </c>
      <c r="AB3560" t="s">
        <v>49</v>
      </c>
      <c r="AD3560" t="s">
        <v>1080</v>
      </c>
      <c r="AE3560">
        <v>1</v>
      </c>
      <c r="AF3560">
        <v>106</v>
      </c>
      <c r="AH3560" t="str">
        <f>VLOOKUP(B3560,'cc Lookup'!A:J,10,0)</f>
        <v>Planning and Business Development</v>
      </c>
      <c r="AI3560" t="str">
        <f>VLOOKUP(B3560,'cc Lookup'!A:E,5,0)</f>
        <v>Estates</v>
      </c>
      <c r="AJ3560" t="s">
        <v>6735</v>
      </c>
      <c r="AK3560" t="str">
        <f t="shared" si="110"/>
        <v>E35930 Estates &amp; Facilities</v>
      </c>
      <c r="AL3560" t="str">
        <f t="shared" si="111"/>
        <v>7310 Legal / Prof Fees</v>
      </c>
      <c r="AM3560" t="str">
        <f>VLOOKUP(W3560,Lookup!A:B,2,0)</f>
        <v>Legal</v>
      </c>
    </row>
    <row r="3561" spans="1:39" x14ac:dyDescent="0.25">
      <c r="A3561" t="s">
        <v>33</v>
      </c>
      <c r="B3561" s="1" t="s">
        <v>166</v>
      </c>
      <c r="C3561" s="1" t="s">
        <v>35</v>
      </c>
      <c r="D3561" s="1" t="s">
        <v>36</v>
      </c>
      <c r="E3561" s="1" t="s">
        <v>36</v>
      </c>
      <c r="F3561" s="1" t="s">
        <v>37</v>
      </c>
      <c r="G3561" t="s">
        <v>167</v>
      </c>
      <c r="H3561" t="s">
        <v>39</v>
      </c>
      <c r="I3561" t="s">
        <v>40</v>
      </c>
      <c r="J3561" t="s">
        <v>40</v>
      </c>
      <c r="K3561" t="s">
        <v>40</v>
      </c>
      <c r="L3561" s="4">
        <v>12870</v>
      </c>
      <c r="M3561" s="2">
        <v>43435</v>
      </c>
      <c r="N3561" t="s">
        <v>41</v>
      </c>
      <c r="O3561" t="s">
        <v>42</v>
      </c>
      <c r="P3561" t="s">
        <v>1019</v>
      </c>
      <c r="Q3561" t="s">
        <v>1020</v>
      </c>
      <c r="R3561" t="s">
        <v>1017</v>
      </c>
      <c r="S3561" s="3">
        <v>43444</v>
      </c>
      <c r="T3561" t="s">
        <v>46</v>
      </c>
      <c r="U3561">
        <v>44</v>
      </c>
      <c r="V3561" t="s">
        <v>47</v>
      </c>
      <c r="W3561" t="s">
        <v>178</v>
      </c>
      <c r="X3561">
        <v>945</v>
      </c>
      <c r="Y3561" s="3">
        <v>43434</v>
      </c>
      <c r="Z3561">
        <v>165069232</v>
      </c>
      <c r="AB3561" t="s">
        <v>49</v>
      </c>
      <c r="AD3561" t="s">
        <v>1081</v>
      </c>
      <c r="AE3561">
        <v>1</v>
      </c>
      <c r="AF3561">
        <v>6435</v>
      </c>
      <c r="AH3561" t="str">
        <f>VLOOKUP(B3561,'cc Lookup'!A:J,10,0)</f>
        <v>Planning and Business Development</v>
      </c>
      <c r="AI3561" t="str">
        <f>VLOOKUP(B3561,'cc Lookup'!A:E,5,0)</f>
        <v>Estates</v>
      </c>
      <c r="AJ3561" t="s">
        <v>6735</v>
      </c>
      <c r="AK3561" t="str">
        <f t="shared" si="110"/>
        <v>E35930 Estates &amp; Facilities</v>
      </c>
      <c r="AL3561" t="str">
        <f t="shared" si="111"/>
        <v>7310 Legal / Prof Fees</v>
      </c>
      <c r="AM3561" t="str">
        <f>VLOOKUP(W3561,Lookup!A:B,2,0)</f>
        <v>Legal</v>
      </c>
    </row>
    <row r="3562" spans="1:39" x14ac:dyDescent="0.25">
      <c r="A3562" t="s">
        <v>33</v>
      </c>
      <c r="B3562" s="1" t="s">
        <v>166</v>
      </c>
      <c r="C3562" s="1" t="s">
        <v>35</v>
      </c>
      <c r="D3562" s="1" t="s">
        <v>36</v>
      </c>
      <c r="E3562" s="1" t="s">
        <v>36</v>
      </c>
      <c r="F3562" s="1" t="s">
        <v>37</v>
      </c>
      <c r="G3562" t="s">
        <v>167</v>
      </c>
      <c r="H3562" t="s">
        <v>39</v>
      </c>
      <c r="I3562" t="s">
        <v>40</v>
      </c>
      <c r="J3562" t="s">
        <v>40</v>
      </c>
      <c r="K3562" t="s">
        <v>40</v>
      </c>
      <c r="L3562" s="4">
        <v>3</v>
      </c>
      <c r="M3562" s="2">
        <v>43435</v>
      </c>
      <c r="N3562" t="s">
        <v>41</v>
      </c>
      <c r="O3562" t="s">
        <v>42</v>
      </c>
      <c r="P3562" t="s">
        <v>1019</v>
      </c>
      <c r="Q3562" t="s">
        <v>1020</v>
      </c>
      <c r="R3562" t="s">
        <v>1017</v>
      </c>
      <c r="S3562" s="3">
        <v>43444</v>
      </c>
      <c r="T3562" t="s">
        <v>46</v>
      </c>
      <c r="U3562">
        <v>44</v>
      </c>
      <c r="V3562" t="s">
        <v>47</v>
      </c>
      <c r="W3562" t="s">
        <v>178</v>
      </c>
      <c r="X3562">
        <v>945</v>
      </c>
      <c r="Y3562" s="3">
        <v>43434</v>
      </c>
      <c r="Z3562">
        <v>165069232</v>
      </c>
      <c r="AB3562" t="s">
        <v>49</v>
      </c>
      <c r="AD3562" t="s">
        <v>1081</v>
      </c>
      <c r="AH3562" t="str">
        <f>VLOOKUP(B3562,'cc Lookup'!A:J,10,0)</f>
        <v>Planning and Business Development</v>
      </c>
      <c r="AI3562" t="str">
        <f>VLOOKUP(B3562,'cc Lookup'!A:E,5,0)</f>
        <v>Estates</v>
      </c>
      <c r="AJ3562" t="s">
        <v>6735</v>
      </c>
      <c r="AK3562" t="str">
        <f t="shared" si="110"/>
        <v>E35930 Estates &amp; Facilities</v>
      </c>
      <c r="AL3562" t="str">
        <f t="shared" si="111"/>
        <v>7310 Legal / Prof Fees</v>
      </c>
      <c r="AM3562" t="str">
        <f>VLOOKUP(W3562,Lookup!A:B,2,0)</f>
        <v>Legal</v>
      </c>
    </row>
    <row r="3563" spans="1:39" x14ac:dyDescent="0.25">
      <c r="A3563" t="s">
        <v>33</v>
      </c>
      <c r="B3563" s="1" t="s">
        <v>166</v>
      </c>
      <c r="C3563" s="1" t="s">
        <v>35</v>
      </c>
      <c r="D3563" s="1" t="s">
        <v>36</v>
      </c>
      <c r="E3563" s="1" t="s">
        <v>36</v>
      </c>
      <c r="F3563" s="1" t="s">
        <v>37</v>
      </c>
      <c r="G3563" t="s">
        <v>167</v>
      </c>
      <c r="H3563" t="s">
        <v>39</v>
      </c>
      <c r="I3563" t="s">
        <v>40</v>
      </c>
      <c r="J3563" t="s">
        <v>40</v>
      </c>
      <c r="K3563" t="s">
        <v>40</v>
      </c>
      <c r="L3563" s="4">
        <v>-6435</v>
      </c>
      <c r="M3563" s="2">
        <v>43435</v>
      </c>
      <c r="N3563" t="s">
        <v>41</v>
      </c>
      <c r="O3563" t="s">
        <v>42</v>
      </c>
      <c r="P3563" t="s">
        <v>1019</v>
      </c>
      <c r="Q3563" t="s">
        <v>1020</v>
      </c>
      <c r="R3563" t="s">
        <v>1017</v>
      </c>
      <c r="S3563" s="3">
        <v>43444</v>
      </c>
      <c r="T3563" t="s">
        <v>46</v>
      </c>
      <c r="U3563">
        <v>45</v>
      </c>
      <c r="V3563" t="s">
        <v>47</v>
      </c>
      <c r="W3563" t="s">
        <v>178</v>
      </c>
      <c r="X3563">
        <v>945</v>
      </c>
      <c r="Y3563" s="3">
        <v>43434</v>
      </c>
      <c r="Z3563">
        <v>165069232</v>
      </c>
      <c r="AB3563" t="s">
        <v>49</v>
      </c>
      <c r="AD3563" t="s">
        <v>1081</v>
      </c>
      <c r="AE3563">
        <v>1</v>
      </c>
      <c r="AF3563">
        <v>-6435</v>
      </c>
      <c r="AH3563" t="str">
        <f>VLOOKUP(B3563,'cc Lookup'!A:J,10,0)</f>
        <v>Planning and Business Development</v>
      </c>
      <c r="AI3563" t="str">
        <f>VLOOKUP(B3563,'cc Lookup'!A:E,5,0)</f>
        <v>Estates</v>
      </c>
      <c r="AJ3563" t="s">
        <v>6735</v>
      </c>
      <c r="AK3563" t="str">
        <f t="shared" si="110"/>
        <v>E35930 Estates &amp; Facilities</v>
      </c>
      <c r="AL3563" t="str">
        <f t="shared" si="111"/>
        <v>7310 Legal / Prof Fees</v>
      </c>
      <c r="AM3563" t="str">
        <f>VLOOKUP(W3563,Lookup!A:B,2,0)</f>
        <v>Legal</v>
      </c>
    </row>
    <row r="3564" spans="1:39" x14ac:dyDescent="0.25">
      <c r="A3564" t="s">
        <v>33</v>
      </c>
      <c r="B3564" s="1" t="s">
        <v>166</v>
      </c>
      <c r="C3564" s="1" t="s">
        <v>35</v>
      </c>
      <c r="D3564" s="1" t="s">
        <v>36</v>
      </c>
      <c r="E3564" s="1" t="s">
        <v>36</v>
      </c>
      <c r="F3564" s="1" t="s">
        <v>37</v>
      </c>
      <c r="G3564" t="s">
        <v>167</v>
      </c>
      <c r="H3564" t="s">
        <v>39</v>
      </c>
      <c r="I3564" t="s">
        <v>40</v>
      </c>
      <c r="J3564" t="s">
        <v>40</v>
      </c>
      <c r="K3564" t="s">
        <v>40</v>
      </c>
      <c r="L3564" s="4">
        <v>207</v>
      </c>
      <c r="M3564" s="2">
        <v>43435</v>
      </c>
      <c r="N3564" t="s">
        <v>41</v>
      </c>
      <c r="O3564" t="s">
        <v>42</v>
      </c>
      <c r="P3564" t="s">
        <v>1082</v>
      </c>
      <c r="Q3564" t="s">
        <v>1083</v>
      </c>
      <c r="R3564" t="s">
        <v>1017</v>
      </c>
      <c r="S3564" s="3">
        <v>43446</v>
      </c>
      <c r="T3564" t="s">
        <v>46</v>
      </c>
      <c r="U3564">
        <v>38</v>
      </c>
      <c r="V3564" t="s">
        <v>47</v>
      </c>
      <c r="W3564" t="s">
        <v>48</v>
      </c>
      <c r="X3564">
        <v>413781</v>
      </c>
      <c r="Y3564" s="3">
        <v>43431</v>
      </c>
      <c r="Z3564">
        <v>165065876</v>
      </c>
      <c r="AB3564" t="s">
        <v>49</v>
      </c>
      <c r="AD3564" t="s">
        <v>1084</v>
      </c>
      <c r="AE3564">
        <v>1</v>
      </c>
      <c r="AF3564">
        <v>207</v>
      </c>
      <c r="AH3564" t="str">
        <f>VLOOKUP(B3564,'cc Lookup'!A:J,10,0)</f>
        <v>Planning and Business Development</v>
      </c>
      <c r="AI3564" t="str">
        <f>VLOOKUP(B3564,'cc Lookup'!A:E,5,0)</f>
        <v>Estates</v>
      </c>
      <c r="AJ3564" t="s">
        <v>6735</v>
      </c>
      <c r="AK3564" t="str">
        <f t="shared" si="110"/>
        <v>E35930 Estates &amp; Facilities</v>
      </c>
      <c r="AL3564" t="str">
        <f t="shared" si="111"/>
        <v>7310 Legal / Prof Fees</v>
      </c>
      <c r="AM3564" t="str">
        <f>VLOOKUP(W3564,Lookup!A:B,2,0)</f>
        <v>Legal</v>
      </c>
    </row>
    <row r="3565" spans="1:39" x14ac:dyDescent="0.25">
      <c r="A3565" t="s">
        <v>33</v>
      </c>
      <c r="B3565" s="1" t="s">
        <v>166</v>
      </c>
      <c r="C3565" s="1" t="s">
        <v>35</v>
      </c>
      <c r="D3565" s="1" t="s">
        <v>36</v>
      </c>
      <c r="E3565" s="1" t="s">
        <v>36</v>
      </c>
      <c r="F3565" s="1" t="s">
        <v>37</v>
      </c>
      <c r="G3565" t="s">
        <v>167</v>
      </c>
      <c r="H3565" t="s">
        <v>39</v>
      </c>
      <c r="I3565" t="s">
        <v>40</v>
      </c>
      <c r="J3565" t="s">
        <v>40</v>
      </c>
      <c r="K3565" t="s">
        <v>40</v>
      </c>
      <c r="L3565" s="4">
        <v>-210</v>
      </c>
      <c r="M3565" s="2">
        <v>43435</v>
      </c>
      <c r="N3565" t="s">
        <v>41</v>
      </c>
      <c r="O3565" t="s">
        <v>42</v>
      </c>
      <c r="P3565" t="s">
        <v>1041</v>
      </c>
      <c r="Q3565" t="s">
        <v>1042</v>
      </c>
      <c r="R3565" t="s">
        <v>1017</v>
      </c>
      <c r="S3565" s="3">
        <v>43451</v>
      </c>
      <c r="T3565" t="s">
        <v>46</v>
      </c>
      <c r="U3565">
        <v>24</v>
      </c>
      <c r="V3565" t="s">
        <v>47</v>
      </c>
      <c r="W3565" t="s">
        <v>48</v>
      </c>
      <c r="X3565" t="s">
        <v>1085</v>
      </c>
      <c r="Y3565" s="3">
        <v>43451</v>
      </c>
      <c r="Z3565">
        <v>165063135</v>
      </c>
      <c r="AB3565" t="s">
        <v>49</v>
      </c>
      <c r="AD3565" t="s">
        <v>1086</v>
      </c>
      <c r="AE3565">
        <v>1</v>
      </c>
      <c r="AF3565">
        <v>-210</v>
      </c>
      <c r="AH3565" t="str">
        <f>VLOOKUP(B3565,'cc Lookup'!A:J,10,0)</f>
        <v>Planning and Business Development</v>
      </c>
      <c r="AI3565" t="str">
        <f>VLOOKUP(B3565,'cc Lookup'!A:E,5,0)</f>
        <v>Estates</v>
      </c>
      <c r="AJ3565" t="s">
        <v>6735</v>
      </c>
      <c r="AK3565" t="str">
        <f t="shared" si="110"/>
        <v>E35930 Estates &amp; Facilities</v>
      </c>
      <c r="AL3565" t="str">
        <f t="shared" si="111"/>
        <v>7310 Legal / Prof Fees</v>
      </c>
      <c r="AM3565" t="str">
        <f>VLOOKUP(W3565,Lookup!A:B,2,0)</f>
        <v>Legal</v>
      </c>
    </row>
    <row r="3566" spans="1:39" x14ac:dyDescent="0.25">
      <c r="A3566" t="s">
        <v>33</v>
      </c>
      <c r="B3566" s="1" t="s">
        <v>166</v>
      </c>
      <c r="C3566" s="1" t="s">
        <v>35</v>
      </c>
      <c r="D3566" s="1" t="s">
        <v>36</v>
      </c>
      <c r="E3566" s="1" t="s">
        <v>36</v>
      </c>
      <c r="F3566" s="1" t="s">
        <v>37</v>
      </c>
      <c r="G3566" t="s">
        <v>167</v>
      </c>
      <c r="H3566" t="s">
        <v>39</v>
      </c>
      <c r="I3566" t="s">
        <v>40</v>
      </c>
      <c r="J3566" t="s">
        <v>40</v>
      </c>
      <c r="K3566" t="s">
        <v>40</v>
      </c>
      <c r="L3566" s="4">
        <v>210</v>
      </c>
      <c r="M3566" s="2">
        <v>43435</v>
      </c>
      <c r="N3566" t="s">
        <v>41</v>
      </c>
      <c r="O3566" t="s">
        <v>42</v>
      </c>
      <c r="P3566" t="s">
        <v>1087</v>
      </c>
      <c r="Q3566" t="s">
        <v>1088</v>
      </c>
      <c r="R3566" t="s">
        <v>1017</v>
      </c>
      <c r="S3566" s="3">
        <v>43452</v>
      </c>
      <c r="T3566" t="s">
        <v>46</v>
      </c>
      <c r="U3566">
        <v>10</v>
      </c>
      <c r="V3566" t="s">
        <v>47</v>
      </c>
      <c r="W3566" t="s">
        <v>48</v>
      </c>
      <c r="X3566" t="s">
        <v>1085</v>
      </c>
      <c r="Y3566" s="3">
        <v>43451</v>
      </c>
      <c r="Z3566">
        <v>165063135</v>
      </c>
      <c r="AB3566" t="s">
        <v>49</v>
      </c>
      <c r="AD3566" t="s">
        <v>1086</v>
      </c>
      <c r="AE3566">
        <v>1</v>
      </c>
      <c r="AF3566">
        <v>210</v>
      </c>
      <c r="AH3566" t="str">
        <f>VLOOKUP(B3566,'cc Lookup'!A:J,10,0)</f>
        <v>Planning and Business Development</v>
      </c>
      <c r="AI3566" t="str">
        <f>VLOOKUP(B3566,'cc Lookup'!A:E,5,0)</f>
        <v>Estates</v>
      </c>
      <c r="AJ3566" t="s">
        <v>6735</v>
      </c>
      <c r="AK3566" t="str">
        <f t="shared" si="110"/>
        <v>E35930 Estates &amp; Facilities</v>
      </c>
      <c r="AL3566" t="str">
        <f t="shared" si="111"/>
        <v>7310 Legal / Prof Fees</v>
      </c>
      <c r="AM3566" t="str">
        <f>VLOOKUP(W3566,Lookup!A:B,2,0)</f>
        <v>Legal</v>
      </c>
    </row>
    <row r="3567" spans="1:39" x14ac:dyDescent="0.25">
      <c r="A3567" t="s">
        <v>33</v>
      </c>
      <c r="B3567" s="1" t="s">
        <v>166</v>
      </c>
      <c r="C3567" s="1" t="s">
        <v>35</v>
      </c>
      <c r="D3567" s="1" t="s">
        <v>36</v>
      </c>
      <c r="E3567" s="1" t="s">
        <v>36</v>
      </c>
      <c r="F3567" s="1" t="s">
        <v>37</v>
      </c>
      <c r="G3567" t="s">
        <v>167</v>
      </c>
      <c r="H3567" t="s">
        <v>39</v>
      </c>
      <c r="I3567" t="s">
        <v>40</v>
      </c>
      <c r="J3567" t="s">
        <v>40</v>
      </c>
      <c r="K3567" t="s">
        <v>40</v>
      </c>
      <c r="L3567" s="4">
        <v>-210</v>
      </c>
      <c r="M3567" s="2">
        <v>43435</v>
      </c>
      <c r="N3567" t="s">
        <v>41</v>
      </c>
      <c r="O3567" t="s">
        <v>42</v>
      </c>
      <c r="P3567" t="s">
        <v>1087</v>
      </c>
      <c r="Q3567" t="s">
        <v>1088</v>
      </c>
      <c r="R3567" t="s">
        <v>1017</v>
      </c>
      <c r="S3567" s="3">
        <v>43452</v>
      </c>
      <c r="T3567" t="s">
        <v>46</v>
      </c>
      <c r="U3567">
        <v>10</v>
      </c>
      <c r="V3567" t="s">
        <v>47</v>
      </c>
      <c r="W3567" t="s">
        <v>48</v>
      </c>
      <c r="X3567" t="s">
        <v>1085</v>
      </c>
      <c r="Y3567" s="3">
        <v>43451</v>
      </c>
      <c r="Z3567">
        <v>165063135</v>
      </c>
      <c r="AB3567" t="s">
        <v>49</v>
      </c>
      <c r="AD3567" t="s">
        <v>1086</v>
      </c>
      <c r="AE3567">
        <v>1</v>
      </c>
      <c r="AH3567" t="str">
        <f>VLOOKUP(B3567,'cc Lookup'!A:J,10,0)</f>
        <v>Planning and Business Development</v>
      </c>
      <c r="AI3567" t="str">
        <f>VLOOKUP(B3567,'cc Lookup'!A:E,5,0)</f>
        <v>Estates</v>
      </c>
      <c r="AJ3567" t="s">
        <v>6735</v>
      </c>
      <c r="AK3567" t="str">
        <f t="shared" si="110"/>
        <v>E35930 Estates &amp; Facilities</v>
      </c>
      <c r="AL3567" t="str">
        <f t="shared" si="111"/>
        <v>7310 Legal / Prof Fees</v>
      </c>
      <c r="AM3567" t="str">
        <f>VLOOKUP(W3567,Lookup!A:B,2,0)</f>
        <v>Legal</v>
      </c>
    </row>
    <row r="3568" spans="1:39" x14ac:dyDescent="0.25">
      <c r="A3568" t="s">
        <v>33</v>
      </c>
      <c r="B3568" s="1" t="s">
        <v>166</v>
      </c>
      <c r="C3568" s="1" t="s">
        <v>35</v>
      </c>
      <c r="D3568" s="1" t="s">
        <v>36</v>
      </c>
      <c r="E3568" s="1" t="s">
        <v>36</v>
      </c>
      <c r="F3568" s="1" t="s">
        <v>37</v>
      </c>
      <c r="G3568" t="s">
        <v>167</v>
      </c>
      <c r="H3568" t="s">
        <v>39</v>
      </c>
      <c r="I3568" t="s">
        <v>40</v>
      </c>
      <c r="J3568" t="s">
        <v>40</v>
      </c>
      <c r="K3568" t="s">
        <v>40</v>
      </c>
      <c r="L3568" s="4">
        <v>245</v>
      </c>
      <c r="M3568" s="2">
        <v>43435</v>
      </c>
      <c r="N3568" t="s">
        <v>41</v>
      </c>
      <c r="O3568" t="s">
        <v>42</v>
      </c>
      <c r="P3568" t="s">
        <v>1074</v>
      </c>
      <c r="Q3568" t="s">
        <v>1075</v>
      </c>
      <c r="R3568" t="s">
        <v>1017</v>
      </c>
      <c r="S3568" s="3">
        <v>43462</v>
      </c>
      <c r="T3568" t="s">
        <v>46</v>
      </c>
      <c r="U3568">
        <v>41</v>
      </c>
      <c r="V3568" t="s">
        <v>47</v>
      </c>
      <c r="W3568" t="s">
        <v>48</v>
      </c>
      <c r="X3568">
        <v>415383</v>
      </c>
      <c r="Y3568" s="3">
        <v>43453</v>
      </c>
      <c r="Z3568">
        <v>165042377</v>
      </c>
      <c r="AB3568" t="s">
        <v>49</v>
      </c>
      <c r="AD3568" t="s">
        <v>1089</v>
      </c>
      <c r="AE3568">
        <v>1</v>
      </c>
      <c r="AF3568">
        <v>245</v>
      </c>
      <c r="AH3568" t="str">
        <f>VLOOKUP(B3568,'cc Lookup'!A:J,10,0)</f>
        <v>Planning and Business Development</v>
      </c>
      <c r="AI3568" t="str">
        <f>VLOOKUP(B3568,'cc Lookup'!A:E,5,0)</f>
        <v>Estates</v>
      </c>
      <c r="AJ3568" t="s">
        <v>6735</v>
      </c>
      <c r="AK3568" t="str">
        <f t="shared" si="110"/>
        <v>E35930 Estates &amp; Facilities</v>
      </c>
      <c r="AL3568" t="str">
        <f t="shared" si="111"/>
        <v>7310 Legal / Prof Fees</v>
      </c>
      <c r="AM3568" t="str">
        <f>VLOOKUP(W3568,Lookup!A:B,2,0)</f>
        <v>Legal</v>
      </c>
    </row>
    <row r="3569" spans="1:39" x14ac:dyDescent="0.25">
      <c r="A3569" t="s">
        <v>33</v>
      </c>
      <c r="B3569" s="1" t="s">
        <v>166</v>
      </c>
      <c r="C3569" s="1" t="s">
        <v>35</v>
      </c>
      <c r="D3569" s="1" t="s">
        <v>36</v>
      </c>
      <c r="E3569" s="1" t="s">
        <v>36</v>
      </c>
      <c r="F3569" s="1" t="s">
        <v>37</v>
      </c>
      <c r="G3569" t="s">
        <v>167</v>
      </c>
      <c r="H3569" t="s">
        <v>39</v>
      </c>
      <c r="I3569" t="s">
        <v>40</v>
      </c>
      <c r="J3569" t="s">
        <v>40</v>
      </c>
      <c r="K3569" t="s">
        <v>40</v>
      </c>
      <c r="L3569" s="4">
        <v>262</v>
      </c>
      <c r="M3569" s="2">
        <v>43435</v>
      </c>
      <c r="N3569" t="s">
        <v>41</v>
      </c>
      <c r="O3569" t="s">
        <v>42</v>
      </c>
      <c r="P3569" t="s">
        <v>1031</v>
      </c>
      <c r="Q3569" t="s">
        <v>1032</v>
      </c>
      <c r="R3569" t="s">
        <v>1017</v>
      </c>
      <c r="S3569" s="3">
        <v>43465</v>
      </c>
      <c r="T3569" t="s">
        <v>46</v>
      </c>
      <c r="U3569">
        <v>61</v>
      </c>
      <c r="V3569" t="s">
        <v>47</v>
      </c>
      <c r="W3569" t="s">
        <v>48</v>
      </c>
      <c r="X3569">
        <v>415381</v>
      </c>
      <c r="Y3569" s="3">
        <v>43453</v>
      </c>
      <c r="Z3569">
        <v>165074409</v>
      </c>
      <c r="AB3569" t="s">
        <v>49</v>
      </c>
      <c r="AD3569" t="s">
        <v>1029</v>
      </c>
      <c r="AE3569">
        <v>1</v>
      </c>
      <c r="AF3569">
        <v>262</v>
      </c>
      <c r="AH3569" t="str">
        <f>VLOOKUP(B3569,'cc Lookup'!A:J,10,0)</f>
        <v>Planning and Business Development</v>
      </c>
      <c r="AI3569" t="str">
        <f>VLOOKUP(B3569,'cc Lookup'!A:E,5,0)</f>
        <v>Estates</v>
      </c>
      <c r="AJ3569" t="s">
        <v>6735</v>
      </c>
      <c r="AK3569" t="str">
        <f t="shared" si="110"/>
        <v>E35930 Estates &amp; Facilities</v>
      </c>
      <c r="AL3569" t="str">
        <f t="shared" si="111"/>
        <v>7310 Legal / Prof Fees</v>
      </c>
      <c r="AM3569" t="str">
        <f>VLOOKUP(W3569,Lookup!A:B,2,0)</f>
        <v>Legal</v>
      </c>
    </row>
    <row r="3570" spans="1:39" x14ac:dyDescent="0.25">
      <c r="A3570" t="s">
        <v>33</v>
      </c>
      <c r="B3570" s="1" t="s">
        <v>166</v>
      </c>
      <c r="C3570" s="1" t="s">
        <v>35</v>
      </c>
      <c r="D3570" s="1" t="s">
        <v>36</v>
      </c>
      <c r="E3570" s="1" t="s">
        <v>36</v>
      </c>
      <c r="F3570" s="1" t="s">
        <v>37</v>
      </c>
      <c r="G3570" t="s">
        <v>167</v>
      </c>
      <c r="H3570" t="s">
        <v>39</v>
      </c>
      <c r="I3570" t="s">
        <v>40</v>
      </c>
      <c r="J3570" t="s">
        <v>40</v>
      </c>
      <c r="K3570" t="s">
        <v>40</v>
      </c>
      <c r="L3570" s="4">
        <v>3140.48</v>
      </c>
      <c r="M3570" s="2">
        <v>43435</v>
      </c>
      <c r="N3570" t="s">
        <v>41</v>
      </c>
      <c r="O3570" t="s">
        <v>42</v>
      </c>
      <c r="P3570" t="s">
        <v>1031</v>
      </c>
      <c r="Q3570" t="s">
        <v>1032</v>
      </c>
      <c r="R3570" t="s">
        <v>1017</v>
      </c>
      <c r="S3570" s="3">
        <v>43465</v>
      </c>
      <c r="T3570" t="s">
        <v>46</v>
      </c>
      <c r="U3570">
        <v>61</v>
      </c>
      <c r="V3570" t="s">
        <v>47</v>
      </c>
      <c r="W3570" t="s">
        <v>48</v>
      </c>
      <c r="X3570">
        <v>415382</v>
      </c>
      <c r="Y3570" s="3">
        <v>43453</v>
      </c>
      <c r="Z3570">
        <v>165074410</v>
      </c>
      <c r="AB3570" t="s">
        <v>49</v>
      </c>
      <c r="AD3570" t="s">
        <v>1030</v>
      </c>
      <c r="AE3570">
        <v>1</v>
      </c>
      <c r="AF3570">
        <v>3140</v>
      </c>
      <c r="AH3570" t="str">
        <f>VLOOKUP(B3570,'cc Lookup'!A:J,10,0)</f>
        <v>Planning and Business Development</v>
      </c>
      <c r="AI3570" t="str">
        <f>VLOOKUP(B3570,'cc Lookup'!A:E,5,0)</f>
        <v>Estates</v>
      </c>
      <c r="AJ3570" t="s">
        <v>6735</v>
      </c>
      <c r="AK3570" t="str">
        <f t="shared" si="110"/>
        <v>E35930 Estates &amp; Facilities</v>
      </c>
      <c r="AL3570" t="str">
        <f t="shared" si="111"/>
        <v>7310 Legal / Prof Fees</v>
      </c>
      <c r="AM3570" t="str">
        <f>VLOOKUP(W3570,Lookup!A:B,2,0)</f>
        <v>Legal</v>
      </c>
    </row>
    <row r="3571" spans="1:39" x14ac:dyDescent="0.25">
      <c r="A3571" t="s">
        <v>33</v>
      </c>
      <c r="B3571" s="1" t="s">
        <v>166</v>
      </c>
      <c r="C3571" s="1" t="s">
        <v>35</v>
      </c>
      <c r="D3571" s="1" t="s">
        <v>36</v>
      </c>
      <c r="E3571" s="1" t="s">
        <v>36</v>
      </c>
      <c r="F3571" s="1" t="s">
        <v>37</v>
      </c>
      <c r="G3571" t="s">
        <v>167</v>
      </c>
      <c r="H3571" t="s">
        <v>39</v>
      </c>
      <c r="I3571" t="s">
        <v>40</v>
      </c>
      <c r="J3571" t="s">
        <v>40</v>
      </c>
      <c r="K3571" t="s">
        <v>40</v>
      </c>
      <c r="L3571" s="4">
        <v>901.6</v>
      </c>
      <c r="M3571" s="2">
        <v>43435</v>
      </c>
      <c r="N3571" t="s">
        <v>41</v>
      </c>
      <c r="O3571" t="s">
        <v>42</v>
      </c>
      <c r="P3571" t="s">
        <v>1031</v>
      </c>
      <c r="Q3571" t="s">
        <v>1032</v>
      </c>
      <c r="R3571" t="s">
        <v>1017</v>
      </c>
      <c r="S3571" s="3">
        <v>43465</v>
      </c>
      <c r="T3571" t="s">
        <v>46</v>
      </c>
      <c r="U3571">
        <v>61</v>
      </c>
      <c r="V3571" t="s">
        <v>47</v>
      </c>
      <c r="W3571" t="s">
        <v>48</v>
      </c>
      <c r="X3571">
        <v>415389</v>
      </c>
      <c r="Y3571" s="3">
        <v>43453</v>
      </c>
      <c r="Z3571">
        <v>165074412</v>
      </c>
      <c r="AB3571" t="s">
        <v>49</v>
      </c>
      <c r="AD3571" t="s">
        <v>1090</v>
      </c>
      <c r="AE3571">
        <v>1</v>
      </c>
      <c r="AF3571">
        <v>902</v>
      </c>
      <c r="AH3571" t="str">
        <f>VLOOKUP(B3571,'cc Lookup'!A:J,10,0)</f>
        <v>Planning and Business Development</v>
      </c>
      <c r="AI3571" t="str">
        <f>VLOOKUP(B3571,'cc Lookup'!A:E,5,0)</f>
        <v>Estates</v>
      </c>
      <c r="AJ3571" t="s">
        <v>6735</v>
      </c>
      <c r="AK3571" t="str">
        <f t="shared" si="110"/>
        <v>E35930 Estates &amp; Facilities</v>
      </c>
      <c r="AL3571" t="str">
        <f t="shared" si="111"/>
        <v>7310 Legal / Prof Fees</v>
      </c>
      <c r="AM3571" t="str">
        <f>VLOOKUP(W3571,Lookup!A:B,2,0)</f>
        <v>Legal</v>
      </c>
    </row>
    <row r="3572" spans="1:39" x14ac:dyDescent="0.25">
      <c r="A3572" t="s">
        <v>33</v>
      </c>
      <c r="B3572" s="1" t="s">
        <v>166</v>
      </c>
      <c r="C3572" s="1" t="s">
        <v>35</v>
      </c>
      <c r="D3572" s="1" t="s">
        <v>36</v>
      </c>
      <c r="E3572" s="1" t="s">
        <v>36</v>
      </c>
      <c r="F3572" s="1" t="s">
        <v>37</v>
      </c>
      <c r="G3572" t="s">
        <v>167</v>
      </c>
      <c r="H3572" t="s">
        <v>39</v>
      </c>
      <c r="I3572" t="s">
        <v>40</v>
      </c>
      <c r="J3572" t="s">
        <v>40</v>
      </c>
      <c r="K3572" t="s">
        <v>40</v>
      </c>
      <c r="L3572" s="4">
        <v>134</v>
      </c>
      <c r="M3572" s="2">
        <v>43435</v>
      </c>
      <c r="N3572" t="s">
        <v>41</v>
      </c>
      <c r="O3572" t="s">
        <v>42</v>
      </c>
      <c r="P3572" t="s">
        <v>1031</v>
      </c>
      <c r="Q3572" t="s">
        <v>1032</v>
      </c>
      <c r="R3572" t="s">
        <v>1017</v>
      </c>
      <c r="S3572" s="3">
        <v>43465</v>
      </c>
      <c r="T3572" t="s">
        <v>46</v>
      </c>
      <c r="U3572">
        <v>61</v>
      </c>
      <c r="V3572" t="s">
        <v>47</v>
      </c>
      <c r="W3572" t="s">
        <v>48</v>
      </c>
      <c r="X3572">
        <v>415390</v>
      </c>
      <c r="Y3572" s="3">
        <v>43453</v>
      </c>
      <c r="Z3572">
        <v>165074413</v>
      </c>
      <c r="AB3572" t="s">
        <v>49</v>
      </c>
      <c r="AD3572" t="s">
        <v>1091</v>
      </c>
      <c r="AE3572">
        <v>1</v>
      </c>
      <c r="AF3572">
        <v>134</v>
      </c>
      <c r="AH3572" t="str">
        <f>VLOOKUP(B3572,'cc Lookup'!A:J,10,0)</f>
        <v>Planning and Business Development</v>
      </c>
      <c r="AI3572" t="str">
        <f>VLOOKUP(B3572,'cc Lookup'!A:E,5,0)</f>
        <v>Estates</v>
      </c>
      <c r="AJ3572" t="s">
        <v>6735</v>
      </c>
      <c r="AK3572" t="str">
        <f t="shared" si="110"/>
        <v>E35930 Estates &amp; Facilities</v>
      </c>
      <c r="AL3572" t="str">
        <f t="shared" si="111"/>
        <v>7310 Legal / Prof Fees</v>
      </c>
      <c r="AM3572" t="str">
        <f>VLOOKUP(W3572,Lookup!A:B,2,0)</f>
        <v>Legal</v>
      </c>
    </row>
    <row r="3573" spans="1:39" x14ac:dyDescent="0.25">
      <c r="A3573" t="s">
        <v>33</v>
      </c>
      <c r="B3573" s="1" t="s">
        <v>166</v>
      </c>
      <c r="C3573" s="1" t="s">
        <v>35</v>
      </c>
      <c r="D3573" s="1" t="s">
        <v>36</v>
      </c>
      <c r="E3573" s="1" t="s">
        <v>36</v>
      </c>
      <c r="F3573" s="1" t="s">
        <v>37</v>
      </c>
      <c r="G3573" t="s">
        <v>167</v>
      </c>
      <c r="H3573" t="s">
        <v>39</v>
      </c>
      <c r="I3573" t="s">
        <v>40</v>
      </c>
      <c r="J3573" t="s">
        <v>40</v>
      </c>
      <c r="K3573" t="s">
        <v>40</v>
      </c>
      <c r="L3573" s="4">
        <v>-18</v>
      </c>
      <c r="M3573" s="2">
        <v>43435</v>
      </c>
      <c r="N3573" t="s">
        <v>103</v>
      </c>
      <c r="O3573" t="s">
        <v>104</v>
      </c>
      <c r="P3573" t="s">
        <v>949</v>
      </c>
      <c r="Q3573" t="s">
        <v>1033</v>
      </c>
      <c r="R3573" t="s">
        <v>1034</v>
      </c>
      <c r="S3573" s="3">
        <v>43434</v>
      </c>
      <c r="T3573" t="s">
        <v>46</v>
      </c>
      <c r="U3573">
        <v>2483</v>
      </c>
      <c r="V3573" t="s">
        <v>715</v>
      </c>
      <c r="W3573" t="s">
        <v>178</v>
      </c>
      <c r="X3573">
        <v>165069232</v>
      </c>
      <c r="Y3573" s="3">
        <v>43315</v>
      </c>
      <c r="AC3573" t="s">
        <v>181</v>
      </c>
      <c r="AH3573" t="str">
        <f>VLOOKUP(B3573,'cc Lookup'!A:J,10,0)</f>
        <v>Planning and Business Development</v>
      </c>
      <c r="AI3573" t="str">
        <f>VLOOKUP(B3573,'cc Lookup'!A:E,5,0)</f>
        <v>Estates</v>
      </c>
      <c r="AJ3573" t="s">
        <v>6735</v>
      </c>
      <c r="AK3573" t="str">
        <f t="shared" si="110"/>
        <v>E35930 Estates &amp; Facilities</v>
      </c>
      <c r="AL3573" t="str">
        <f t="shared" si="111"/>
        <v>7310 Legal / Prof Fees</v>
      </c>
      <c r="AM3573" t="str">
        <f>VLOOKUP(W3573,Lookup!A:B,2,0)</f>
        <v>Legal</v>
      </c>
    </row>
    <row r="3574" spans="1:39" x14ac:dyDescent="0.25">
      <c r="A3574" t="s">
        <v>33</v>
      </c>
      <c r="B3574" s="1" t="s">
        <v>166</v>
      </c>
      <c r="C3574" s="1" t="s">
        <v>35</v>
      </c>
      <c r="D3574" s="1" t="s">
        <v>36</v>
      </c>
      <c r="E3574" s="1" t="s">
        <v>36</v>
      </c>
      <c r="F3574" s="1" t="s">
        <v>37</v>
      </c>
      <c r="G3574" t="s">
        <v>167</v>
      </c>
      <c r="H3574" t="s">
        <v>39</v>
      </c>
      <c r="I3574" t="s">
        <v>40</v>
      </c>
      <c r="J3574" t="s">
        <v>40</v>
      </c>
      <c r="K3574" t="s">
        <v>40</v>
      </c>
      <c r="L3574" s="4">
        <v>252</v>
      </c>
      <c r="M3574" s="2">
        <v>43435</v>
      </c>
      <c r="N3574" t="s">
        <v>103</v>
      </c>
      <c r="O3574" t="s">
        <v>104</v>
      </c>
      <c r="P3574" t="s">
        <v>1035</v>
      </c>
      <c r="Q3574" t="s">
        <v>1036</v>
      </c>
      <c r="R3574" t="s">
        <v>1037</v>
      </c>
      <c r="S3574" s="3">
        <v>43465</v>
      </c>
      <c r="T3574" t="s">
        <v>46</v>
      </c>
      <c r="U3574">
        <v>2548</v>
      </c>
      <c r="V3574" t="s">
        <v>1092</v>
      </c>
      <c r="W3574" t="s">
        <v>48</v>
      </c>
      <c r="X3574">
        <v>165063135</v>
      </c>
      <c r="Y3574" s="3">
        <v>43370</v>
      </c>
      <c r="AC3574" t="s">
        <v>109</v>
      </c>
      <c r="AH3574" t="str">
        <f>VLOOKUP(B3574,'cc Lookup'!A:J,10,0)</f>
        <v>Planning and Business Development</v>
      </c>
      <c r="AI3574" t="str">
        <f>VLOOKUP(B3574,'cc Lookup'!A:E,5,0)</f>
        <v>Estates</v>
      </c>
      <c r="AJ3574" t="s">
        <v>6735</v>
      </c>
      <c r="AK3574" t="str">
        <f t="shared" si="110"/>
        <v>E35930 Estates &amp; Facilities</v>
      </c>
      <c r="AL3574" t="str">
        <f t="shared" si="111"/>
        <v>7310 Legal / Prof Fees</v>
      </c>
      <c r="AM3574" t="str">
        <f>VLOOKUP(W3574,Lookup!A:B,2,0)</f>
        <v>Legal</v>
      </c>
    </row>
    <row r="3575" spans="1:39" x14ac:dyDescent="0.25">
      <c r="A3575" t="s">
        <v>33</v>
      </c>
      <c r="B3575" s="1" t="s">
        <v>166</v>
      </c>
      <c r="C3575" s="1" t="s">
        <v>35</v>
      </c>
      <c r="D3575" s="1" t="s">
        <v>36</v>
      </c>
      <c r="E3575" s="1" t="s">
        <v>36</v>
      </c>
      <c r="F3575" s="1" t="s">
        <v>37</v>
      </c>
      <c r="G3575" t="s">
        <v>167</v>
      </c>
      <c r="H3575" t="s">
        <v>39</v>
      </c>
      <c r="I3575" t="s">
        <v>40</v>
      </c>
      <c r="J3575" t="s">
        <v>40</v>
      </c>
      <c r="K3575" t="s">
        <v>40</v>
      </c>
      <c r="L3575" s="4">
        <v>18</v>
      </c>
      <c r="M3575" s="2">
        <v>43435</v>
      </c>
      <c r="N3575" t="s">
        <v>103</v>
      </c>
      <c r="O3575" t="s">
        <v>104</v>
      </c>
      <c r="P3575" t="s">
        <v>1035</v>
      </c>
      <c r="Q3575" t="s">
        <v>1036</v>
      </c>
      <c r="R3575" t="s">
        <v>1037</v>
      </c>
      <c r="S3575" s="3">
        <v>43465</v>
      </c>
      <c r="T3575" t="s">
        <v>46</v>
      </c>
      <c r="U3575">
        <v>2549</v>
      </c>
      <c r="V3575" t="s">
        <v>715</v>
      </c>
      <c r="W3575" t="s">
        <v>178</v>
      </c>
      <c r="X3575">
        <v>165069232</v>
      </c>
      <c r="Y3575" s="3">
        <v>43315</v>
      </c>
      <c r="AC3575" t="s">
        <v>181</v>
      </c>
      <c r="AH3575" t="str">
        <f>VLOOKUP(B3575,'cc Lookup'!A:J,10,0)</f>
        <v>Planning and Business Development</v>
      </c>
      <c r="AI3575" t="str">
        <f>VLOOKUP(B3575,'cc Lookup'!A:E,5,0)</f>
        <v>Estates</v>
      </c>
      <c r="AJ3575" t="s">
        <v>6735</v>
      </c>
      <c r="AK3575" t="str">
        <f t="shared" si="110"/>
        <v>E35930 Estates &amp; Facilities</v>
      </c>
      <c r="AL3575" t="str">
        <f t="shared" si="111"/>
        <v>7310 Legal / Prof Fees</v>
      </c>
      <c r="AM3575" t="str">
        <f>VLOOKUP(W3575,Lookup!A:B,2,0)</f>
        <v>Legal</v>
      </c>
    </row>
    <row r="3576" spans="1:39" x14ac:dyDescent="0.25">
      <c r="A3576" t="s">
        <v>33</v>
      </c>
      <c r="B3576" s="1" t="s">
        <v>166</v>
      </c>
      <c r="C3576" s="1" t="s">
        <v>35</v>
      </c>
      <c r="D3576" s="1" t="s">
        <v>36</v>
      </c>
      <c r="E3576" s="1" t="s">
        <v>36</v>
      </c>
      <c r="F3576" s="1" t="s">
        <v>37</v>
      </c>
      <c r="G3576" t="s">
        <v>167</v>
      </c>
      <c r="H3576" t="s">
        <v>39</v>
      </c>
      <c r="I3576" t="s">
        <v>40</v>
      </c>
      <c r="J3576" t="s">
        <v>40</v>
      </c>
      <c r="K3576" t="s">
        <v>40</v>
      </c>
      <c r="L3576" s="4">
        <v>203.8</v>
      </c>
      <c r="M3576" s="2">
        <v>43435</v>
      </c>
      <c r="N3576" t="s">
        <v>103</v>
      </c>
      <c r="O3576" t="s">
        <v>104</v>
      </c>
      <c r="P3576" t="s">
        <v>1035</v>
      </c>
      <c r="Q3576" t="s">
        <v>1036</v>
      </c>
      <c r="R3576" t="s">
        <v>1037</v>
      </c>
      <c r="S3576" s="3">
        <v>43465</v>
      </c>
      <c r="T3576" t="s">
        <v>46</v>
      </c>
      <c r="U3576">
        <v>2550</v>
      </c>
      <c r="V3576" t="s">
        <v>221</v>
      </c>
      <c r="W3576" t="s">
        <v>48</v>
      </c>
      <c r="X3576">
        <v>165042377</v>
      </c>
      <c r="Y3576" s="3">
        <v>43038</v>
      </c>
      <c r="AC3576" t="s">
        <v>109</v>
      </c>
      <c r="AH3576" t="str">
        <f>VLOOKUP(B3576,'cc Lookup'!A:J,10,0)</f>
        <v>Planning and Business Development</v>
      </c>
      <c r="AI3576" t="str">
        <f>VLOOKUP(B3576,'cc Lookup'!A:E,5,0)</f>
        <v>Estates</v>
      </c>
      <c r="AJ3576" t="s">
        <v>6735</v>
      </c>
      <c r="AK3576" t="str">
        <f t="shared" si="110"/>
        <v>E35930 Estates &amp; Facilities</v>
      </c>
      <c r="AL3576" t="str">
        <f t="shared" si="111"/>
        <v>7310 Legal / Prof Fees</v>
      </c>
      <c r="AM3576" t="str">
        <f>VLOOKUP(W3576,Lookup!A:B,2,0)</f>
        <v>Legal</v>
      </c>
    </row>
    <row r="3577" spans="1:39" x14ac:dyDescent="0.25">
      <c r="A3577" t="s">
        <v>33</v>
      </c>
      <c r="B3577" s="1" t="s">
        <v>166</v>
      </c>
      <c r="C3577" s="1" t="s">
        <v>35</v>
      </c>
      <c r="D3577" s="1" t="s">
        <v>36</v>
      </c>
      <c r="E3577" s="1" t="s">
        <v>200</v>
      </c>
      <c r="F3577" s="1" t="s">
        <v>37</v>
      </c>
      <c r="G3577" t="s">
        <v>167</v>
      </c>
      <c r="H3577" t="s">
        <v>39</v>
      </c>
      <c r="I3577" t="s">
        <v>40</v>
      </c>
      <c r="J3577" t="s">
        <v>201</v>
      </c>
      <c r="K3577" t="s">
        <v>40</v>
      </c>
      <c r="L3577" s="4">
        <v>1109</v>
      </c>
      <c r="M3577" s="2">
        <v>43435</v>
      </c>
      <c r="N3577" t="s">
        <v>41</v>
      </c>
      <c r="O3577" t="s">
        <v>42</v>
      </c>
      <c r="P3577" t="s">
        <v>1078</v>
      </c>
      <c r="Q3577" t="s">
        <v>1079</v>
      </c>
      <c r="R3577" t="s">
        <v>1017</v>
      </c>
      <c r="S3577" s="3">
        <v>43440</v>
      </c>
      <c r="T3577" t="s">
        <v>46</v>
      </c>
      <c r="U3577">
        <v>86</v>
      </c>
      <c r="V3577" t="s">
        <v>47</v>
      </c>
      <c r="W3577" t="s">
        <v>48</v>
      </c>
      <c r="X3577">
        <v>413786</v>
      </c>
      <c r="Y3577" s="3">
        <v>43431</v>
      </c>
      <c r="Z3577">
        <v>165064187</v>
      </c>
      <c r="AB3577" t="s">
        <v>49</v>
      </c>
      <c r="AD3577" t="s">
        <v>1093</v>
      </c>
      <c r="AE3577">
        <v>1</v>
      </c>
      <c r="AF3577">
        <v>1109</v>
      </c>
      <c r="AH3577" t="str">
        <f>VLOOKUP(B3577,'cc Lookup'!A:J,10,0)</f>
        <v>Planning and Business Development</v>
      </c>
      <c r="AI3577" t="str">
        <f>VLOOKUP(B3577,'cc Lookup'!A:E,5,0)</f>
        <v>Estates</v>
      </c>
      <c r="AJ3577" t="s">
        <v>6735</v>
      </c>
      <c r="AK3577" t="str">
        <f t="shared" si="110"/>
        <v>E35930 Estates &amp; Facilities</v>
      </c>
      <c r="AL3577" t="str">
        <f t="shared" si="111"/>
        <v>7310 Legal / Prof Fees</v>
      </c>
      <c r="AM3577" t="str">
        <f>VLOOKUP(W3577,Lookup!A:B,2,0)</f>
        <v>Legal</v>
      </c>
    </row>
    <row r="3578" spans="1:39" x14ac:dyDescent="0.25">
      <c r="A3578" t="s">
        <v>33</v>
      </c>
      <c r="B3578" s="1" t="s">
        <v>166</v>
      </c>
      <c r="C3578" s="1" t="s">
        <v>35</v>
      </c>
      <c r="D3578" s="1" t="s">
        <v>36</v>
      </c>
      <c r="E3578" s="1" t="s">
        <v>200</v>
      </c>
      <c r="F3578" s="1" t="s">
        <v>37</v>
      </c>
      <c r="G3578" t="s">
        <v>167</v>
      </c>
      <c r="H3578" t="s">
        <v>39</v>
      </c>
      <c r="I3578" t="s">
        <v>40</v>
      </c>
      <c r="J3578" t="s">
        <v>201</v>
      </c>
      <c r="K3578" t="s">
        <v>40</v>
      </c>
      <c r="L3578" s="4">
        <v>-1109</v>
      </c>
      <c r="M3578" s="2">
        <v>43435</v>
      </c>
      <c r="N3578" t="s">
        <v>41</v>
      </c>
      <c r="O3578" t="s">
        <v>42</v>
      </c>
      <c r="P3578" t="s">
        <v>1078</v>
      </c>
      <c r="Q3578" t="s">
        <v>1079</v>
      </c>
      <c r="R3578" t="s">
        <v>1017</v>
      </c>
      <c r="S3578" s="3">
        <v>43440</v>
      </c>
      <c r="T3578" t="s">
        <v>46</v>
      </c>
      <c r="U3578">
        <v>87</v>
      </c>
      <c r="V3578" t="s">
        <v>47</v>
      </c>
      <c r="W3578" t="s">
        <v>48</v>
      </c>
      <c r="X3578">
        <v>413786</v>
      </c>
      <c r="Y3578" s="3">
        <v>43431</v>
      </c>
      <c r="Z3578">
        <v>165064187</v>
      </c>
      <c r="AB3578" t="s">
        <v>49</v>
      </c>
      <c r="AD3578" t="s">
        <v>1093</v>
      </c>
      <c r="AE3578">
        <v>1</v>
      </c>
      <c r="AF3578">
        <v>-1109</v>
      </c>
      <c r="AH3578" t="str">
        <f>VLOOKUP(B3578,'cc Lookup'!A:J,10,0)</f>
        <v>Planning and Business Development</v>
      </c>
      <c r="AI3578" t="str">
        <f>VLOOKUP(B3578,'cc Lookup'!A:E,5,0)</f>
        <v>Estates</v>
      </c>
      <c r="AJ3578" t="s">
        <v>6735</v>
      </c>
      <c r="AK3578" t="str">
        <f t="shared" si="110"/>
        <v>E35930 Estates &amp; Facilities</v>
      </c>
      <c r="AL3578" t="str">
        <f t="shared" si="111"/>
        <v>7310 Legal / Prof Fees</v>
      </c>
      <c r="AM3578" t="str">
        <f>VLOOKUP(W3578,Lookup!A:B,2,0)</f>
        <v>Legal</v>
      </c>
    </row>
    <row r="3579" spans="1:39" x14ac:dyDescent="0.25">
      <c r="A3579" t="s">
        <v>33</v>
      </c>
      <c r="B3579" s="1" t="s">
        <v>166</v>
      </c>
      <c r="C3579" s="1" t="s">
        <v>35</v>
      </c>
      <c r="D3579" s="1" t="s">
        <v>36</v>
      </c>
      <c r="E3579" s="1" t="s">
        <v>200</v>
      </c>
      <c r="F3579" s="1" t="s">
        <v>37</v>
      </c>
      <c r="G3579" t="s">
        <v>167</v>
      </c>
      <c r="H3579" t="s">
        <v>39</v>
      </c>
      <c r="I3579" t="s">
        <v>40</v>
      </c>
      <c r="J3579" t="s">
        <v>201</v>
      </c>
      <c r="K3579" t="s">
        <v>40</v>
      </c>
      <c r="L3579" s="4">
        <v>-964.5</v>
      </c>
      <c r="M3579" s="2">
        <v>43435</v>
      </c>
      <c r="N3579" t="s">
        <v>41</v>
      </c>
      <c r="O3579" t="s">
        <v>42</v>
      </c>
      <c r="P3579" t="s">
        <v>1094</v>
      </c>
      <c r="Q3579" t="s">
        <v>1095</v>
      </c>
      <c r="R3579" t="s">
        <v>1017</v>
      </c>
      <c r="S3579" s="3">
        <v>43453</v>
      </c>
      <c r="T3579" t="s">
        <v>46</v>
      </c>
      <c r="U3579">
        <v>57</v>
      </c>
      <c r="V3579" t="s">
        <v>47</v>
      </c>
      <c r="W3579" t="s">
        <v>48</v>
      </c>
      <c r="X3579" t="s">
        <v>1096</v>
      </c>
      <c r="Y3579" s="3">
        <v>43451</v>
      </c>
      <c r="Z3579">
        <v>165064187</v>
      </c>
      <c r="AB3579" t="s">
        <v>49</v>
      </c>
      <c r="AD3579" t="s">
        <v>1097</v>
      </c>
      <c r="AE3579">
        <v>1</v>
      </c>
      <c r="AF3579">
        <v>-965</v>
      </c>
      <c r="AH3579" t="str">
        <f>VLOOKUP(B3579,'cc Lookup'!A:J,10,0)</f>
        <v>Planning and Business Development</v>
      </c>
      <c r="AI3579" t="str">
        <f>VLOOKUP(B3579,'cc Lookup'!A:E,5,0)</f>
        <v>Estates</v>
      </c>
      <c r="AJ3579" t="s">
        <v>6735</v>
      </c>
      <c r="AK3579" t="str">
        <f t="shared" si="110"/>
        <v>E35930 Estates &amp; Facilities</v>
      </c>
      <c r="AL3579" t="str">
        <f t="shared" si="111"/>
        <v>7310 Legal / Prof Fees</v>
      </c>
      <c r="AM3579" t="str">
        <f>VLOOKUP(W3579,Lookup!A:B,2,0)</f>
        <v>Legal</v>
      </c>
    </row>
    <row r="3580" spans="1:39" x14ac:dyDescent="0.25">
      <c r="A3580" t="s">
        <v>33</v>
      </c>
      <c r="B3580" s="1" t="s">
        <v>166</v>
      </c>
      <c r="C3580" s="1" t="s">
        <v>35</v>
      </c>
      <c r="D3580" s="1" t="s">
        <v>36</v>
      </c>
      <c r="E3580" s="1" t="s">
        <v>200</v>
      </c>
      <c r="F3580" s="1" t="s">
        <v>37</v>
      </c>
      <c r="G3580" t="s">
        <v>167</v>
      </c>
      <c r="H3580" t="s">
        <v>39</v>
      </c>
      <c r="I3580" t="s">
        <v>40</v>
      </c>
      <c r="J3580" t="s">
        <v>201</v>
      </c>
      <c r="K3580" t="s">
        <v>40</v>
      </c>
      <c r="L3580" s="4">
        <v>964.5</v>
      </c>
      <c r="M3580" s="2">
        <v>43435</v>
      </c>
      <c r="N3580" t="s">
        <v>41</v>
      </c>
      <c r="O3580" t="s">
        <v>42</v>
      </c>
      <c r="P3580" t="s">
        <v>1094</v>
      </c>
      <c r="Q3580" t="s">
        <v>1095</v>
      </c>
      <c r="R3580" t="s">
        <v>1017</v>
      </c>
      <c r="S3580" s="3">
        <v>43453</v>
      </c>
      <c r="T3580" t="s">
        <v>46</v>
      </c>
      <c r="U3580">
        <v>57</v>
      </c>
      <c r="V3580" t="s">
        <v>47</v>
      </c>
      <c r="W3580" t="s">
        <v>48</v>
      </c>
      <c r="X3580" t="s">
        <v>1096</v>
      </c>
      <c r="Y3580" s="3">
        <v>43451</v>
      </c>
      <c r="Z3580">
        <v>165064187</v>
      </c>
      <c r="AB3580" t="s">
        <v>49</v>
      </c>
      <c r="AD3580" t="s">
        <v>1097</v>
      </c>
      <c r="AE3580">
        <v>1</v>
      </c>
      <c r="AF3580">
        <v>965</v>
      </c>
      <c r="AH3580" t="str">
        <f>VLOOKUP(B3580,'cc Lookup'!A:J,10,0)</f>
        <v>Planning and Business Development</v>
      </c>
      <c r="AI3580" t="str">
        <f>VLOOKUP(B3580,'cc Lookup'!A:E,5,0)</f>
        <v>Estates</v>
      </c>
      <c r="AJ3580" t="s">
        <v>6735</v>
      </c>
      <c r="AK3580" t="str">
        <f t="shared" si="110"/>
        <v>E35930 Estates &amp; Facilities</v>
      </c>
      <c r="AL3580" t="str">
        <f t="shared" si="111"/>
        <v>7310 Legal / Prof Fees</v>
      </c>
      <c r="AM3580" t="str">
        <f>VLOOKUP(W3580,Lookup!A:B,2,0)</f>
        <v>Legal</v>
      </c>
    </row>
    <row r="3581" spans="1:39" x14ac:dyDescent="0.25">
      <c r="A3581" t="s">
        <v>33</v>
      </c>
      <c r="B3581" s="1" t="s">
        <v>166</v>
      </c>
      <c r="C3581" s="1" t="s">
        <v>35</v>
      </c>
      <c r="D3581" s="1" t="s">
        <v>36</v>
      </c>
      <c r="E3581" s="1" t="s">
        <v>200</v>
      </c>
      <c r="F3581" s="1" t="s">
        <v>37</v>
      </c>
      <c r="G3581" t="s">
        <v>167</v>
      </c>
      <c r="H3581" t="s">
        <v>39</v>
      </c>
      <c r="I3581" t="s">
        <v>40</v>
      </c>
      <c r="J3581" t="s">
        <v>201</v>
      </c>
      <c r="K3581" t="s">
        <v>40</v>
      </c>
      <c r="L3581" s="4">
        <v>-964.5</v>
      </c>
      <c r="M3581" s="2">
        <v>43435</v>
      </c>
      <c r="N3581" t="s">
        <v>41</v>
      </c>
      <c r="O3581" t="s">
        <v>42</v>
      </c>
      <c r="P3581" t="s">
        <v>1094</v>
      </c>
      <c r="Q3581" t="s">
        <v>1095</v>
      </c>
      <c r="R3581" t="s">
        <v>1017</v>
      </c>
      <c r="S3581" s="3">
        <v>43453</v>
      </c>
      <c r="T3581" t="s">
        <v>46</v>
      </c>
      <c r="U3581">
        <v>57</v>
      </c>
      <c r="V3581" t="s">
        <v>47</v>
      </c>
      <c r="W3581" t="s">
        <v>48</v>
      </c>
      <c r="X3581" t="s">
        <v>1096</v>
      </c>
      <c r="Y3581" s="3">
        <v>43451</v>
      </c>
      <c r="Z3581">
        <v>165064187</v>
      </c>
      <c r="AB3581" t="s">
        <v>49</v>
      </c>
      <c r="AD3581" t="s">
        <v>1097</v>
      </c>
      <c r="AE3581">
        <v>1</v>
      </c>
      <c r="AH3581" t="str">
        <f>VLOOKUP(B3581,'cc Lookup'!A:J,10,0)</f>
        <v>Planning and Business Development</v>
      </c>
      <c r="AI3581" t="str">
        <f>VLOOKUP(B3581,'cc Lookup'!A:E,5,0)</f>
        <v>Estates</v>
      </c>
      <c r="AJ3581" t="s">
        <v>6735</v>
      </c>
      <c r="AK3581" t="str">
        <f t="shared" si="110"/>
        <v>E35930 Estates &amp; Facilities</v>
      </c>
      <c r="AL3581" t="str">
        <f t="shared" si="111"/>
        <v>7310 Legal / Prof Fees</v>
      </c>
      <c r="AM3581" t="str">
        <f>VLOOKUP(W3581,Lookup!A:B,2,0)</f>
        <v>Legal</v>
      </c>
    </row>
    <row r="3582" spans="1:39" x14ac:dyDescent="0.25">
      <c r="A3582" t="s">
        <v>33</v>
      </c>
      <c r="B3582" s="1" t="s">
        <v>166</v>
      </c>
      <c r="C3582" s="1" t="s">
        <v>35</v>
      </c>
      <c r="D3582" s="1" t="s">
        <v>36</v>
      </c>
      <c r="E3582" s="1" t="s">
        <v>200</v>
      </c>
      <c r="F3582" s="1" t="s">
        <v>37</v>
      </c>
      <c r="G3582" t="s">
        <v>167</v>
      </c>
      <c r="H3582" t="s">
        <v>39</v>
      </c>
      <c r="I3582" t="s">
        <v>40</v>
      </c>
      <c r="J3582" t="s">
        <v>201</v>
      </c>
      <c r="K3582" t="s">
        <v>40</v>
      </c>
      <c r="L3582" s="4">
        <v>268</v>
      </c>
      <c r="M3582" s="2">
        <v>43435</v>
      </c>
      <c r="N3582" t="s">
        <v>41</v>
      </c>
      <c r="O3582" t="s">
        <v>42</v>
      </c>
      <c r="P3582" t="s">
        <v>1071</v>
      </c>
      <c r="Q3582" t="s">
        <v>1072</v>
      </c>
      <c r="R3582" t="s">
        <v>1017</v>
      </c>
      <c r="S3582" s="3">
        <v>43462</v>
      </c>
      <c r="T3582" t="s">
        <v>46</v>
      </c>
      <c r="U3582">
        <v>10</v>
      </c>
      <c r="V3582" t="s">
        <v>47</v>
      </c>
      <c r="W3582" t="s">
        <v>48</v>
      </c>
      <c r="X3582">
        <v>415390</v>
      </c>
      <c r="Y3582" s="3">
        <v>43453</v>
      </c>
      <c r="Z3582">
        <v>165064187</v>
      </c>
      <c r="AB3582" t="s">
        <v>49</v>
      </c>
      <c r="AD3582" t="s">
        <v>1091</v>
      </c>
      <c r="AE3582">
        <v>1</v>
      </c>
      <c r="AF3582">
        <v>134</v>
      </c>
      <c r="AH3582" t="str">
        <f>VLOOKUP(B3582,'cc Lookup'!A:J,10,0)</f>
        <v>Planning and Business Development</v>
      </c>
      <c r="AI3582" t="str">
        <f>VLOOKUP(B3582,'cc Lookup'!A:E,5,0)</f>
        <v>Estates</v>
      </c>
      <c r="AJ3582" t="s">
        <v>6735</v>
      </c>
      <c r="AK3582" t="str">
        <f t="shared" si="110"/>
        <v>E35930 Estates &amp; Facilities</v>
      </c>
      <c r="AL3582" t="str">
        <f t="shared" si="111"/>
        <v>7310 Legal / Prof Fees</v>
      </c>
      <c r="AM3582" t="str">
        <f>VLOOKUP(W3582,Lookup!A:B,2,0)</f>
        <v>Legal</v>
      </c>
    </row>
    <row r="3583" spans="1:39" x14ac:dyDescent="0.25">
      <c r="A3583" t="s">
        <v>33</v>
      </c>
      <c r="B3583" s="1" t="s">
        <v>166</v>
      </c>
      <c r="C3583" s="1" t="s">
        <v>35</v>
      </c>
      <c r="D3583" s="1" t="s">
        <v>36</v>
      </c>
      <c r="E3583" s="1" t="s">
        <v>200</v>
      </c>
      <c r="F3583" s="1" t="s">
        <v>37</v>
      </c>
      <c r="G3583" t="s">
        <v>167</v>
      </c>
      <c r="H3583" t="s">
        <v>39</v>
      </c>
      <c r="I3583" t="s">
        <v>40</v>
      </c>
      <c r="J3583" t="s">
        <v>201</v>
      </c>
      <c r="K3583" t="s">
        <v>40</v>
      </c>
      <c r="L3583" s="4">
        <v>-134</v>
      </c>
      <c r="M3583" s="2">
        <v>43435</v>
      </c>
      <c r="N3583" t="s">
        <v>41</v>
      </c>
      <c r="O3583" t="s">
        <v>42</v>
      </c>
      <c r="P3583" t="s">
        <v>1071</v>
      </c>
      <c r="Q3583" t="s">
        <v>1072</v>
      </c>
      <c r="R3583" t="s">
        <v>1017</v>
      </c>
      <c r="S3583" s="3">
        <v>43462</v>
      </c>
      <c r="T3583" t="s">
        <v>46</v>
      </c>
      <c r="U3583">
        <v>11</v>
      </c>
      <c r="V3583" t="s">
        <v>47</v>
      </c>
      <c r="W3583" t="s">
        <v>48</v>
      </c>
      <c r="X3583">
        <v>415390</v>
      </c>
      <c r="Y3583" s="3">
        <v>43453</v>
      </c>
      <c r="Z3583">
        <v>165064187</v>
      </c>
      <c r="AB3583" t="s">
        <v>49</v>
      </c>
      <c r="AD3583" t="s">
        <v>1091</v>
      </c>
      <c r="AE3583">
        <v>1</v>
      </c>
      <c r="AF3583">
        <v>-134</v>
      </c>
      <c r="AH3583" t="str">
        <f>VLOOKUP(B3583,'cc Lookup'!A:J,10,0)</f>
        <v>Planning and Business Development</v>
      </c>
      <c r="AI3583" t="str">
        <f>VLOOKUP(B3583,'cc Lookup'!A:E,5,0)</f>
        <v>Estates</v>
      </c>
      <c r="AJ3583" t="s">
        <v>6735</v>
      </c>
      <c r="AK3583" t="str">
        <f t="shared" si="110"/>
        <v>E35930 Estates &amp; Facilities</v>
      </c>
      <c r="AL3583" t="str">
        <f t="shared" si="111"/>
        <v>7310 Legal / Prof Fees</v>
      </c>
      <c r="AM3583" t="str">
        <f>VLOOKUP(W3583,Lookup!A:B,2,0)</f>
        <v>Legal</v>
      </c>
    </row>
    <row r="3584" spans="1:39" x14ac:dyDescent="0.25">
      <c r="A3584" t="s">
        <v>33</v>
      </c>
      <c r="B3584" s="1" t="s">
        <v>166</v>
      </c>
      <c r="C3584" s="1" t="s">
        <v>35</v>
      </c>
      <c r="D3584" s="1" t="s">
        <v>36</v>
      </c>
      <c r="E3584" s="1" t="s">
        <v>200</v>
      </c>
      <c r="F3584" s="1" t="s">
        <v>37</v>
      </c>
      <c r="G3584" t="s">
        <v>167</v>
      </c>
      <c r="H3584" t="s">
        <v>39</v>
      </c>
      <c r="I3584" t="s">
        <v>40</v>
      </c>
      <c r="J3584" t="s">
        <v>201</v>
      </c>
      <c r="K3584" t="s">
        <v>40</v>
      </c>
      <c r="L3584" s="4">
        <v>901.6</v>
      </c>
      <c r="M3584" s="2">
        <v>43435</v>
      </c>
      <c r="N3584" t="s">
        <v>41</v>
      </c>
      <c r="O3584" t="s">
        <v>42</v>
      </c>
      <c r="P3584" t="s">
        <v>1074</v>
      </c>
      <c r="Q3584" t="s">
        <v>1075</v>
      </c>
      <c r="R3584" t="s">
        <v>1017</v>
      </c>
      <c r="S3584" s="3">
        <v>43462</v>
      </c>
      <c r="T3584" t="s">
        <v>46</v>
      </c>
      <c r="U3584">
        <v>62</v>
      </c>
      <c r="V3584" t="s">
        <v>47</v>
      </c>
      <c r="W3584" t="s">
        <v>48</v>
      </c>
      <c r="X3584">
        <v>415389</v>
      </c>
      <c r="Y3584" s="3">
        <v>43453</v>
      </c>
      <c r="Z3584">
        <v>165064187</v>
      </c>
      <c r="AB3584" t="s">
        <v>49</v>
      </c>
      <c r="AD3584" t="s">
        <v>1090</v>
      </c>
      <c r="AE3584">
        <v>1</v>
      </c>
      <c r="AF3584">
        <v>902</v>
      </c>
      <c r="AH3584" t="str">
        <f>VLOOKUP(B3584,'cc Lookup'!A:J,10,0)</f>
        <v>Planning and Business Development</v>
      </c>
      <c r="AI3584" t="str">
        <f>VLOOKUP(B3584,'cc Lookup'!A:E,5,0)</f>
        <v>Estates</v>
      </c>
      <c r="AJ3584" t="s">
        <v>6735</v>
      </c>
      <c r="AK3584" t="str">
        <f t="shared" si="110"/>
        <v>E35930 Estates &amp; Facilities</v>
      </c>
      <c r="AL3584" t="str">
        <f t="shared" si="111"/>
        <v>7310 Legal / Prof Fees</v>
      </c>
      <c r="AM3584" t="str">
        <f>VLOOKUP(W3584,Lookup!A:B,2,0)</f>
        <v>Legal</v>
      </c>
    </row>
    <row r="3585" spans="1:39" x14ac:dyDescent="0.25">
      <c r="A3585" t="s">
        <v>33</v>
      </c>
      <c r="B3585" s="1" t="s">
        <v>166</v>
      </c>
      <c r="C3585" s="1" t="s">
        <v>35</v>
      </c>
      <c r="D3585" s="1" t="s">
        <v>36</v>
      </c>
      <c r="E3585" s="1" t="s">
        <v>200</v>
      </c>
      <c r="F3585" s="1" t="s">
        <v>37</v>
      </c>
      <c r="G3585" t="s">
        <v>167</v>
      </c>
      <c r="H3585" t="s">
        <v>39</v>
      </c>
      <c r="I3585" t="s">
        <v>40</v>
      </c>
      <c r="J3585" t="s">
        <v>201</v>
      </c>
      <c r="K3585" t="s">
        <v>40</v>
      </c>
      <c r="L3585" s="4">
        <v>-901.6</v>
      </c>
      <c r="M3585" s="2">
        <v>43435</v>
      </c>
      <c r="N3585" t="s">
        <v>41</v>
      </c>
      <c r="O3585" t="s">
        <v>42</v>
      </c>
      <c r="P3585" t="s">
        <v>1031</v>
      </c>
      <c r="Q3585" t="s">
        <v>1032</v>
      </c>
      <c r="R3585" t="s">
        <v>1017</v>
      </c>
      <c r="S3585" s="3">
        <v>43465</v>
      </c>
      <c r="T3585" t="s">
        <v>46</v>
      </c>
      <c r="U3585">
        <v>81</v>
      </c>
      <c r="V3585" t="s">
        <v>47</v>
      </c>
      <c r="W3585" t="s">
        <v>48</v>
      </c>
      <c r="X3585">
        <v>415389</v>
      </c>
      <c r="Y3585" s="3">
        <v>43453</v>
      </c>
      <c r="Z3585">
        <v>165074412</v>
      </c>
      <c r="AB3585" t="s">
        <v>49</v>
      </c>
      <c r="AD3585" t="s">
        <v>1090</v>
      </c>
      <c r="AE3585">
        <v>1</v>
      </c>
      <c r="AF3585">
        <v>-902</v>
      </c>
      <c r="AH3585" t="str">
        <f>VLOOKUP(B3585,'cc Lookup'!A:J,10,0)</f>
        <v>Planning and Business Development</v>
      </c>
      <c r="AI3585" t="str">
        <f>VLOOKUP(B3585,'cc Lookup'!A:E,5,0)</f>
        <v>Estates</v>
      </c>
      <c r="AJ3585" t="s">
        <v>6735</v>
      </c>
      <c r="AK3585" t="str">
        <f t="shared" si="110"/>
        <v>E35930 Estates &amp; Facilities</v>
      </c>
      <c r="AL3585" t="str">
        <f t="shared" si="111"/>
        <v>7310 Legal / Prof Fees</v>
      </c>
      <c r="AM3585" t="str">
        <f>VLOOKUP(W3585,Lookup!A:B,2,0)</f>
        <v>Legal</v>
      </c>
    </row>
    <row r="3586" spans="1:39" x14ac:dyDescent="0.25">
      <c r="A3586" t="s">
        <v>33</v>
      </c>
      <c r="B3586" s="1" t="s">
        <v>166</v>
      </c>
      <c r="C3586" s="1" t="s">
        <v>35</v>
      </c>
      <c r="D3586" s="1" t="s">
        <v>36</v>
      </c>
      <c r="E3586" s="1" t="s">
        <v>200</v>
      </c>
      <c r="F3586" s="1" t="s">
        <v>37</v>
      </c>
      <c r="G3586" t="s">
        <v>167</v>
      </c>
      <c r="H3586" t="s">
        <v>39</v>
      </c>
      <c r="I3586" t="s">
        <v>40</v>
      </c>
      <c r="J3586" t="s">
        <v>201</v>
      </c>
      <c r="K3586" t="s">
        <v>40</v>
      </c>
      <c r="L3586" s="4">
        <v>-134</v>
      </c>
      <c r="M3586" s="2">
        <v>43435</v>
      </c>
      <c r="N3586" t="s">
        <v>41</v>
      </c>
      <c r="O3586" t="s">
        <v>42</v>
      </c>
      <c r="P3586" t="s">
        <v>1031</v>
      </c>
      <c r="Q3586" t="s">
        <v>1032</v>
      </c>
      <c r="R3586" t="s">
        <v>1017</v>
      </c>
      <c r="S3586" s="3">
        <v>43465</v>
      </c>
      <c r="T3586" t="s">
        <v>46</v>
      </c>
      <c r="U3586">
        <v>81</v>
      </c>
      <c r="V3586" t="s">
        <v>47</v>
      </c>
      <c r="W3586" t="s">
        <v>48</v>
      </c>
      <c r="X3586">
        <v>415390</v>
      </c>
      <c r="Y3586" s="3">
        <v>43453</v>
      </c>
      <c r="Z3586">
        <v>165074413</v>
      </c>
      <c r="AB3586" t="s">
        <v>49</v>
      </c>
      <c r="AD3586" t="s">
        <v>1091</v>
      </c>
      <c r="AE3586">
        <v>1</v>
      </c>
      <c r="AF3586">
        <v>-134</v>
      </c>
      <c r="AH3586" t="str">
        <f>VLOOKUP(B3586,'cc Lookup'!A:J,10,0)</f>
        <v>Planning and Business Development</v>
      </c>
      <c r="AI3586" t="str">
        <f>VLOOKUP(B3586,'cc Lookup'!A:E,5,0)</f>
        <v>Estates</v>
      </c>
      <c r="AJ3586" t="s">
        <v>6735</v>
      </c>
      <c r="AK3586" t="str">
        <f t="shared" si="110"/>
        <v>E35930 Estates &amp; Facilities</v>
      </c>
      <c r="AL3586" t="str">
        <f t="shared" si="111"/>
        <v>7310 Legal / Prof Fees</v>
      </c>
      <c r="AM3586" t="str">
        <f>VLOOKUP(W3586,Lookup!A:B,2,0)</f>
        <v>Legal</v>
      </c>
    </row>
    <row r="3587" spans="1:39" x14ac:dyDescent="0.25">
      <c r="A3587" t="s">
        <v>33</v>
      </c>
      <c r="B3587" s="1" t="s">
        <v>166</v>
      </c>
      <c r="C3587" s="1" t="s">
        <v>35</v>
      </c>
      <c r="D3587" s="1" t="s">
        <v>36</v>
      </c>
      <c r="E3587" s="1" t="s">
        <v>200</v>
      </c>
      <c r="F3587" s="1" t="s">
        <v>37</v>
      </c>
      <c r="G3587" t="s">
        <v>167</v>
      </c>
      <c r="H3587" t="s">
        <v>39</v>
      </c>
      <c r="I3587" t="s">
        <v>40</v>
      </c>
      <c r="J3587" t="s">
        <v>201</v>
      </c>
      <c r="K3587" t="s">
        <v>40</v>
      </c>
      <c r="L3587" s="4">
        <v>1171.9000000000001</v>
      </c>
      <c r="M3587" s="2">
        <v>43435</v>
      </c>
      <c r="N3587" t="s">
        <v>103</v>
      </c>
      <c r="O3587" t="s">
        <v>104</v>
      </c>
      <c r="P3587" t="s">
        <v>1035</v>
      </c>
      <c r="Q3587" t="s">
        <v>1036</v>
      </c>
      <c r="R3587" t="s">
        <v>1037</v>
      </c>
      <c r="S3587" s="3">
        <v>43465</v>
      </c>
      <c r="T3587" t="s">
        <v>46</v>
      </c>
      <c r="U3587">
        <v>2916</v>
      </c>
      <c r="V3587" t="s">
        <v>204</v>
      </c>
      <c r="W3587" t="s">
        <v>48</v>
      </c>
      <c r="X3587">
        <v>165064187</v>
      </c>
      <c r="Y3587" s="3">
        <v>43370</v>
      </c>
      <c r="AC3587" t="s">
        <v>109</v>
      </c>
      <c r="AH3587" t="str">
        <f>VLOOKUP(B3587,'cc Lookup'!A:J,10,0)</f>
        <v>Planning and Business Development</v>
      </c>
      <c r="AI3587" t="str">
        <f>VLOOKUP(B3587,'cc Lookup'!A:E,5,0)</f>
        <v>Estates</v>
      </c>
      <c r="AJ3587" t="s">
        <v>6735</v>
      </c>
      <c r="AK3587" t="str">
        <f t="shared" si="110"/>
        <v>E35930 Estates &amp; Facilities</v>
      </c>
      <c r="AL3587" t="str">
        <f t="shared" si="111"/>
        <v>7310 Legal / Prof Fees</v>
      </c>
      <c r="AM3587" t="str">
        <f>VLOOKUP(W3587,Lookup!A:B,2,0)</f>
        <v>Legal</v>
      </c>
    </row>
    <row r="3588" spans="1:39" x14ac:dyDescent="0.25">
      <c r="A3588" t="s">
        <v>33</v>
      </c>
      <c r="B3588" s="1" t="s">
        <v>166</v>
      </c>
      <c r="C3588" s="1" t="s">
        <v>35</v>
      </c>
      <c r="D3588" s="1" t="s">
        <v>36</v>
      </c>
      <c r="E3588" s="1" t="s">
        <v>36</v>
      </c>
      <c r="F3588" s="1" t="s">
        <v>37</v>
      </c>
      <c r="G3588" t="s">
        <v>167</v>
      </c>
      <c r="H3588" t="s">
        <v>39</v>
      </c>
      <c r="I3588" t="s">
        <v>40</v>
      </c>
      <c r="J3588" t="s">
        <v>40</v>
      </c>
      <c r="K3588" t="s">
        <v>40</v>
      </c>
      <c r="L3588" s="4">
        <v>-219.39</v>
      </c>
      <c r="M3588" s="2">
        <v>43466</v>
      </c>
      <c r="N3588" t="s">
        <v>311</v>
      </c>
      <c r="O3588" t="s">
        <v>56</v>
      </c>
      <c r="P3588" t="s">
        <v>1276</v>
      </c>
      <c r="Q3588" t="s">
        <v>1277</v>
      </c>
      <c r="R3588" t="s">
        <v>1278</v>
      </c>
      <c r="S3588" s="3">
        <v>43497</v>
      </c>
      <c r="T3588" t="s">
        <v>573</v>
      </c>
      <c r="U3588">
        <v>58</v>
      </c>
      <c r="V3588" t="s">
        <v>1279</v>
      </c>
      <c r="W3588" t="s">
        <v>1278</v>
      </c>
      <c r="Y3588" s="3">
        <v>43497</v>
      </c>
      <c r="AA3588" t="s">
        <v>1280</v>
      </c>
      <c r="AD3588" t="s">
        <v>179</v>
      </c>
      <c r="AH3588" t="str">
        <f>VLOOKUP(B3588,'cc Lookup'!A:J,10,0)</f>
        <v>Planning and Business Development</v>
      </c>
      <c r="AI3588" t="str">
        <f>VLOOKUP(B3588,'cc Lookup'!A:E,5,0)</f>
        <v>Estates</v>
      </c>
      <c r="AJ3588" t="s">
        <v>6735</v>
      </c>
      <c r="AK3588" t="str">
        <f t="shared" ref="AK3588:AK3651" si="112">B3588&amp;" "&amp;G3588</f>
        <v>E35930 Estates &amp; Facilities</v>
      </c>
      <c r="AL3588" t="str">
        <f t="shared" ref="AL3588:AL3651" si="113">C3588&amp;" "&amp;H3588</f>
        <v>7310 Legal / Prof Fees</v>
      </c>
      <c r="AM3588" t="str">
        <f>VLOOKUP(W3588,Lookup!A:B,2,0)</f>
        <v>Other</v>
      </c>
    </row>
    <row r="3589" spans="1:39" x14ac:dyDescent="0.25">
      <c r="A3589" t="s">
        <v>33</v>
      </c>
      <c r="B3589" s="1" t="s">
        <v>166</v>
      </c>
      <c r="C3589" s="1" t="s">
        <v>35</v>
      </c>
      <c r="D3589" s="1" t="s">
        <v>36</v>
      </c>
      <c r="E3589" s="1" t="s">
        <v>36</v>
      </c>
      <c r="F3589" s="1" t="s">
        <v>37</v>
      </c>
      <c r="G3589" t="s">
        <v>167</v>
      </c>
      <c r="H3589" t="s">
        <v>39</v>
      </c>
      <c r="I3589" t="s">
        <v>40</v>
      </c>
      <c r="J3589" t="s">
        <v>40</v>
      </c>
      <c r="K3589" t="s">
        <v>40</v>
      </c>
      <c r="L3589" s="4">
        <v>-1145.6400000000001</v>
      </c>
      <c r="M3589" s="2">
        <v>43466</v>
      </c>
      <c r="N3589" t="s">
        <v>311</v>
      </c>
      <c r="O3589" t="s">
        <v>56</v>
      </c>
      <c r="P3589" t="s">
        <v>1276</v>
      </c>
      <c r="Q3589" t="s">
        <v>1277</v>
      </c>
      <c r="R3589" t="s">
        <v>1278</v>
      </c>
      <c r="S3589" s="3">
        <v>43497</v>
      </c>
      <c r="T3589" t="s">
        <v>573</v>
      </c>
      <c r="U3589">
        <v>59</v>
      </c>
      <c r="V3589" t="s">
        <v>1281</v>
      </c>
      <c r="W3589" t="s">
        <v>1278</v>
      </c>
      <c r="Y3589" s="3">
        <v>43497</v>
      </c>
      <c r="AA3589" t="s">
        <v>1282</v>
      </c>
      <c r="AD3589" t="s">
        <v>328</v>
      </c>
      <c r="AH3589" t="str">
        <f>VLOOKUP(B3589,'cc Lookup'!A:J,10,0)</f>
        <v>Planning and Business Development</v>
      </c>
      <c r="AI3589" t="str">
        <f>VLOOKUP(B3589,'cc Lookup'!A:E,5,0)</f>
        <v>Estates</v>
      </c>
      <c r="AJ3589" t="s">
        <v>6735</v>
      </c>
      <c r="AK3589" t="str">
        <f t="shared" si="112"/>
        <v>E35930 Estates &amp; Facilities</v>
      </c>
      <c r="AL3589" t="str">
        <f t="shared" si="113"/>
        <v>7310 Legal / Prof Fees</v>
      </c>
      <c r="AM3589" t="str">
        <f>VLOOKUP(W3589,Lookup!A:B,2,0)</f>
        <v>Other</v>
      </c>
    </row>
    <row r="3590" spans="1:39" x14ac:dyDescent="0.25">
      <c r="A3590" t="s">
        <v>33</v>
      </c>
      <c r="B3590" s="1" t="s">
        <v>166</v>
      </c>
      <c r="C3590" s="1" t="s">
        <v>35</v>
      </c>
      <c r="D3590" s="1" t="s">
        <v>36</v>
      </c>
      <c r="E3590" s="1" t="s">
        <v>36</v>
      </c>
      <c r="F3590" s="1" t="s">
        <v>37</v>
      </c>
      <c r="G3590" t="s">
        <v>167</v>
      </c>
      <c r="H3590" t="s">
        <v>39</v>
      </c>
      <c r="I3590" t="s">
        <v>40</v>
      </c>
      <c r="J3590" t="s">
        <v>40</v>
      </c>
      <c r="K3590" t="s">
        <v>40</v>
      </c>
      <c r="L3590" s="4">
        <v>-1218.76</v>
      </c>
      <c r="M3590" s="2">
        <v>43466</v>
      </c>
      <c r="N3590" t="s">
        <v>311</v>
      </c>
      <c r="O3590" t="s">
        <v>56</v>
      </c>
      <c r="P3590" t="s">
        <v>1276</v>
      </c>
      <c r="Q3590" t="s">
        <v>1277</v>
      </c>
      <c r="R3590" t="s">
        <v>1278</v>
      </c>
      <c r="S3590" s="3">
        <v>43497</v>
      </c>
      <c r="T3590" t="s">
        <v>573</v>
      </c>
      <c r="U3590">
        <v>60</v>
      </c>
      <c r="V3590" t="s">
        <v>1283</v>
      </c>
      <c r="W3590" t="s">
        <v>1278</v>
      </c>
      <c r="Y3590" s="3">
        <v>43497</v>
      </c>
      <c r="AA3590" t="s">
        <v>1284</v>
      </c>
      <c r="AD3590" t="s">
        <v>579</v>
      </c>
      <c r="AH3590" t="str">
        <f>VLOOKUP(B3590,'cc Lookup'!A:J,10,0)</f>
        <v>Planning and Business Development</v>
      </c>
      <c r="AI3590" t="str">
        <f>VLOOKUP(B3590,'cc Lookup'!A:E,5,0)</f>
        <v>Estates</v>
      </c>
      <c r="AJ3590" t="s">
        <v>6735</v>
      </c>
      <c r="AK3590" t="str">
        <f t="shared" si="112"/>
        <v>E35930 Estates &amp; Facilities</v>
      </c>
      <c r="AL3590" t="str">
        <f t="shared" si="113"/>
        <v>7310 Legal / Prof Fees</v>
      </c>
      <c r="AM3590" t="str">
        <f>VLOOKUP(W3590,Lookup!A:B,2,0)</f>
        <v>Other</v>
      </c>
    </row>
    <row r="3591" spans="1:39" x14ac:dyDescent="0.25">
      <c r="A3591" t="s">
        <v>33</v>
      </c>
      <c r="B3591" s="1" t="s">
        <v>166</v>
      </c>
      <c r="C3591" s="1" t="s">
        <v>35</v>
      </c>
      <c r="D3591" s="1" t="s">
        <v>36</v>
      </c>
      <c r="E3591" s="1" t="s">
        <v>36</v>
      </c>
      <c r="F3591" s="1" t="s">
        <v>37</v>
      </c>
      <c r="G3591" t="s">
        <v>167</v>
      </c>
      <c r="H3591" t="s">
        <v>39</v>
      </c>
      <c r="I3591" t="s">
        <v>40</v>
      </c>
      <c r="J3591" t="s">
        <v>40</v>
      </c>
      <c r="K3591" t="s">
        <v>40</v>
      </c>
      <c r="L3591" s="4">
        <v>-1340.64</v>
      </c>
      <c r="M3591" s="2">
        <v>43466</v>
      </c>
      <c r="N3591" t="s">
        <v>311</v>
      </c>
      <c r="O3591" t="s">
        <v>56</v>
      </c>
      <c r="P3591" t="s">
        <v>1276</v>
      </c>
      <c r="Q3591" t="s">
        <v>1277</v>
      </c>
      <c r="R3591" t="s">
        <v>1278</v>
      </c>
      <c r="S3591" s="3">
        <v>43497</v>
      </c>
      <c r="T3591" t="s">
        <v>573</v>
      </c>
      <c r="U3591">
        <v>61</v>
      </c>
      <c r="V3591" t="s">
        <v>1285</v>
      </c>
      <c r="W3591" t="s">
        <v>1278</v>
      </c>
      <c r="Y3591" s="3">
        <v>43497</v>
      </c>
      <c r="AA3591" t="s">
        <v>1286</v>
      </c>
      <c r="AD3591" t="s">
        <v>816</v>
      </c>
      <c r="AH3591" t="str">
        <f>VLOOKUP(B3591,'cc Lookup'!A:J,10,0)</f>
        <v>Planning and Business Development</v>
      </c>
      <c r="AI3591" t="str">
        <f>VLOOKUP(B3591,'cc Lookup'!A:E,5,0)</f>
        <v>Estates</v>
      </c>
      <c r="AJ3591" t="s">
        <v>6735</v>
      </c>
      <c r="AK3591" t="str">
        <f t="shared" si="112"/>
        <v>E35930 Estates &amp; Facilities</v>
      </c>
      <c r="AL3591" t="str">
        <f t="shared" si="113"/>
        <v>7310 Legal / Prof Fees</v>
      </c>
      <c r="AM3591" t="str">
        <f>VLOOKUP(W3591,Lookup!A:B,2,0)</f>
        <v>Other</v>
      </c>
    </row>
    <row r="3592" spans="1:39" x14ac:dyDescent="0.25">
      <c r="A3592" t="s">
        <v>33</v>
      </c>
      <c r="B3592" s="1" t="s">
        <v>166</v>
      </c>
      <c r="C3592" s="1" t="s">
        <v>35</v>
      </c>
      <c r="D3592" s="1" t="s">
        <v>36</v>
      </c>
      <c r="E3592" s="1" t="s">
        <v>36</v>
      </c>
      <c r="F3592" s="1" t="s">
        <v>37</v>
      </c>
      <c r="G3592" t="s">
        <v>167</v>
      </c>
      <c r="H3592" t="s">
        <v>39</v>
      </c>
      <c r="I3592" t="s">
        <v>40</v>
      </c>
      <c r="J3592" t="s">
        <v>40</v>
      </c>
      <c r="K3592" t="s">
        <v>40</v>
      </c>
      <c r="L3592" s="4">
        <v>-1389.39</v>
      </c>
      <c r="M3592" s="2">
        <v>43466</v>
      </c>
      <c r="N3592" t="s">
        <v>311</v>
      </c>
      <c r="O3592" t="s">
        <v>56</v>
      </c>
      <c r="P3592" t="s">
        <v>1276</v>
      </c>
      <c r="Q3592" t="s">
        <v>1277</v>
      </c>
      <c r="R3592" t="s">
        <v>1278</v>
      </c>
      <c r="S3592" s="3">
        <v>43497</v>
      </c>
      <c r="T3592" t="s">
        <v>573</v>
      </c>
      <c r="U3592">
        <v>62</v>
      </c>
      <c r="V3592" t="s">
        <v>1287</v>
      </c>
      <c r="W3592" t="s">
        <v>1278</v>
      </c>
      <c r="Y3592" s="3">
        <v>43497</v>
      </c>
      <c r="AA3592" t="s">
        <v>1288</v>
      </c>
      <c r="AD3592" t="s">
        <v>466</v>
      </c>
      <c r="AH3592" t="str">
        <f>VLOOKUP(B3592,'cc Lookup'!A:J,10,0)</f>
        <v>Planning and Business Development</v>
      </c>
      <c r="AI3592" t="str">
        <f>VLOOKUP(B3592,'cc Lookup'!A:E,5,0)</f>
        <v>Estates</v>
      </c>
      <c r="AJ3592" t="s">
        <v>6735</v>
      </c>
      <c r="AK3592" t="str">
        <f t="shared" si="112"/>
        <v>E35930 Estates &amp; Facilities</v>
      </c>
      <c r="AL3592" t="str">
        <f t="shared" si="113"/>
        <v>7310 Legal / Prof Fees</v>
      </c>
      <c r="AM3592" t="str">
        <f>VLOOKUP(W3592,Lookup!A:B,2,0)</f>
        <v>Other</v>
      </c>
    </row>
    <row r="3593" spans="1:39" x14ac:dyDescent="0.25">
      <c r="A3593" t="s">
        <v>33</v>
      </c>
      <c r="B3593" s="1" t="s">
        <v>166</v>
      </c>
      <c r="C3593" s="1" t="s">
        <v>35</v>
      </c>
      <c r="D3593" s="1" t="s">
        <v>36</v>
      </c>
      <c r="E3593" s="1" t="s">
        <v>36</v>
      </c>
      <c r="F3593" s="1" t="s">
        <v>37</v>
      </c>
      <c r="G3593" t="s">
        <v>167</v>
      </c>
      <c r="H3593" t="s">
        <v>39</v>
      </c>
      <c r="I3593" t="s">
        <v>40</v>
      </c>
      <c r="J3593" t="s">
        <v>40</v>
      </c>
      <c r="K3593" t="s">
        <v>40</v>
      </c>
      <c r="L3593" s="4">
        <v>-1950.03</v>
      </c>
      <c r="M3593" s="2">
        <v>43466</v>
      </c>
      <c r="N3593" t="s">
        <v>311</v>
      </c>
      <c r="O3593" t="s">
        <v>56</v>
      </c>
      <c r="P3593" t="s">
        <v>1276</v>
      </c>
      <c r="Q3593" t="s">
        <v>1277</v>
      </c>
      <c r="R3593" t="s">
        <v>1278</v>
      </c>
      <c r="S3593" s="3">
        <v>43497</v>
      </c>
      <c r="T3593" t="s">
        <v>573</v>
      </c>
      <c r="U3593">
        <v>63</v>
      </c>
      <c r="V3593" t="s">
        <v>1289</v>
      </c>
      <c r="W3593" t="s">
        <v>1278</v>
      </c>
      <c r="Y3593" s="3">
        <v>43497</v>
      </c>
      <c r="AA3593" t="s">
        <v>1290</v>
      </c>
      <c r="AD3593" t="s">
        <v>982</v>
      </c>
      <c r="AH3593" t="str">
        <f>VLOOKUP(B3593,'cc Lookup'!A:J,10,0)</f>
        <v>Planning and Business Development</v>
      </c>
      <c r="AI3593" t="str">
        <f>VLOOKUP(B3593,'cc Lookup'!A:E,5,0)</f>
        <v>Estates</v>
      </c>
      <c r="AJ3593" t="s">
        <v>6735</v>
      </c>
      <c r="AK3593" t="str">
        <f t="shared" si="112"/>
        <v>E35930 Estates &amp; Facilities</v>
      </c>
      <c r="AL3593" t="str">
        <f t="shared" si="113"/>
        <v>7310 Legal / Prof Fees</v>
      </c>
      <c r="AM3593" t="str">
        <f>VLOOKUP(W3593,Lookup!A:B,2,0)</f>
        <v>Other</v>
      </c>
    </row>
    <row r="3594" spans="1:39" x14ac:dyDescent="0.25">
      <c r="A3594" t="s">
        <v>33</v>
      </c>
      <c r="B3594" s="1" t="s">
        <v>166</v>
      </c>
      <c r="C3594" s="1" t="s">
        <v>35</v>
      </c>
      <c r="D3594" s="1" t="s">
        <v>36</v>
      </c>
      <c r="E3594" s="1" t="s">
        <v>36</v>
      </c>
      <c r="F3594" s="1" t="s">
        <v>37</v>
      </c>
      <c r="G3594" t="s">
        <v>167</v>
      </c>
      <c r="H3594" t="s">
        <v>39</v>
      </c>
      <c r="I3594" t="s">
        <v>40</v>
      </c>
      <c r="J3594" t="s">
        <v>40</v>
      </c>
      <c r="K3594" t="s">
        <v>40</v>
      </c>
      <c r="L3594" s="4">
        <v>-2364.4</v>
      </c>
      <c r="M3594" s="2">
        <v>43466</v>
      </c>
      <c r="N3594" t="s">
        <v>311</v>
      </c>
      <c r="O3594" t="s">
        <v>56</v>
      </c>
      <c r="P3594" t="s">
        <v>1276</v>
      </c>
      <c r="Q3594" t="s">
        <v>1277</v>
      </c>
      <c r="R3594" t="s">
        <v>1278</v>
      </c>
      <c r="S3594" s="3">
        <v>43497</v>
      </c>
      <c r="T3594" t="s">
        <v>573</v>
      </c>
      <c r="U3594">
        <v>64</v>
      </c>
      <c r="V3594" t="s">
        <v>1291</v>
      </c>
      <c r="W3594" t="s">
        <v>1278</v>
      </c>
      <c r="Y3594" s="3">
        <v>43497</v>
      </c>
      <c r="AA3594" t="s">
        <v>1292</v>
      </c>
      <c r="AD3594" t="s">
        <v>708</v>
      </c>
      <c r="AH3594" t="str">
        <f>VLOOKUP(B3594,'cc Lookup'!A:J,10,0)</f>
        <v>Planning and Business Development</v>
      </c>
      <c r="AI3594" t="str">
        <f>VLOOKUP(B3594,'cc Lookup'!A:E,5,0)</f>
        <v>Estates</v>
      </c>
      <c r="AJ3594" t="s">
        <v>6735</v>
      </c>
      <c r="AK3594" t="str">
        <f t="shared" si="112"/>
        <v>E35930 Estates &amp; Facilities</v>
      </c>
      <c r="AL3594" t="str">
        <f t="shared" si="113"/>
        <v>7310 Legal / Prof Fees</v>
      </c>
      <c r="AM3594" t="str">
        <f>VLOOKUP(W3594,Lookup!A:B,2,0)</f>
        <v>Other</v>
      </c>
    </row>
    <row r="3595" spans="1:39" x14ac:dyDescent="0.25">
      <c r="A3595" t="s">
        <v>33</v>
      </c>
      <c r="B3595" s="1" t="s">
        <v>166</v>
      </c>
      <c r="C3595" s="1" t="s">
        <v>35</v>
      </c>
      <c r="D3595" s="1" t="s">
        <v>36</v>
      </c>
      <c r="E3595" s="1" t="s">
        <v>36</v>
      </c>
      <c r="F3595" s="1" t="s">
        <v>37</v>
      </c>
      <c r="G3595" t="s">
        <v>167</v>
      </c>
      <c r="H3595" t="s">
        <v>39</v>
      </c>
      <c r="I3595" t="s">
        <v>40</v>
      </c>
      <c r="J3595" t="s">
        <v>40</v>
      </c>
      <c r="K3595" t="s">
        <v>40</v>
      </c>
      <c r="L3595" s="4">
        <v>-2876.28</v>
      </c>
      <c r="M3595" s="2">
        <v>43466</v>
      </c>
      <c r="N3595" t="s">
        <v>311</v>
      </c>
      <c r="O3595" t="s">
        <v>56</v>
      </c>
      <c r="P3595" t="s">
        <v>1276</v>
      </c>
      <c r="Q3595" t="s">
        <v>1277</v>
      </c>
      <c r="R3595" t="s">
        <v>1278</v>
      </c>
      <c r="S3595" s="3">
        <v>43497</v>
      </c>
      <c r="T3595" t="s">
        <v>573</v>
      </c>
      <c r="U3595">
        <v>65</v>
      </c>
      <c r="V3595" t="s">
        <v>1293</v>
      </c>
      <c r="W3595" t="s">
        <v>1278</v>
      </c>
      <c r="Y3595" s="3">
        <v>43497</v>
      </c>
      <c r="AA3595" t="s">
        <v>1294</v>
      </c>
      <c r="AD3595" t="s">
        <v>1081</v>
      </c>
      <c r="AH3595" t="str">
        <f>VLOOKUP(B3595,'cc Lookup'!A:J,10,0)</f>
        <v>Planning and Business Development</v>
      </c>
      <c r="AI3595" t="str">
        <f>VLOOKUP(B3595,'cc Lookup'!A:E,5,0)</f>
        <v>Estates</v>
      </c>
      <c r="AJ3595" t="s">
        <v>6735</v>
      </c>
      <c r="AK3595" t="str">
        <f t="shared" si="112"/>
        <v>E35930 Estates &amp; Facilities</v>
      </c>
      <c r="AL3595" t="str">
        <f t="shared" si="113"/>
        <v>7310 Legal / Prof Fees</v>
      </c>
      <c r="AM3595" t="str">
        <f>VLOOKUP(W3595,Lookup!A:B,2,0)</f>
        <v>Other</v>
      </c>
    </row>
    <row r="3596" spans="1:39" x14ac:dyDescent="0.25">
      <c r="A3596" t="s">
        <v>33</v>
      </c>
      <c r="B3596" s="1" t="s">
        <v>166</v>
      </c>
      <c r="C3596" s="1" t="s">
        <v>35</v>
      </c>
      <c r="D3596" s="1" t="s">
        <v>36</v>
      </c>
      <c r="E3596" s="1" t="s">
        <v>36</v>
      </c>
      <c r="F3596" s="1" t="s">
        <v>37</v>
      </c>
      <c r="G3596" t="s">
        <v>167</v>
      </c>
      <c r="H3596" t="s">
        <v>39</v>
      </c>
      <c r="I3596" t="s">
        <v>40</v>
      </c>
      <c r="J3596" t="s">
        <v>40</v>
      </c>
      <c r="K3596" t="s">
        <v>40</v>
      </c>
      <c r="L3596" s="4">
        <v>-2925.02</v>
      </c>
      <c r="M3596" s="2">
        <v>43466</v>
      </c>
      <c r="N3596" t="s">
        <v>311</v>
      </c>
      <c r="O3596" t="s">
        <v>56</v>
      </c>
      <c r="P3596" t="s">
        <v>1276</v>
      </c>
      <c r="Q3596" t="s">
        <v>1277</v>
      </c>
      <c r="R3596" t="s">
        <v>1278</v>
      </c>
      <c r="S3596" s="3">
        <v>43497</v>
      </c>
      <c r="T3596" t="s">
        <v>573</v>
      </c>
      <c r="U3596">
        <v>66</v>
      </c>
      <c r="V3596" t="s">
        <v>1295</v>
      </c>
      <c r="W3596" t="s">
        <v>1278</v>
      </c>
      <c r="Y3596" s="3">
        <v>43497</v>
      </c>
      <c r="AA3596" t="s">
        <v>1296</v>
      </c>
      <c r="AD3596" t="s">
        <v>893</v>
      </c>
      <c r="AH3596" t="str">
        <f>VLOOKUP(B3596,'cc Lookup'!A:J,10,0)</f>
        <v>Planning and Business Development</v>
      </c>
      <c r="AI3596" t="str">
        <f>VLOOKUP(B3596,'cc Lookup'!A:E,5,0)</f>
        <v>Estates</v>
      </c>
      <c r="AJ3596" t="s">
        <v>6735</v>
      </c>
      <c r="AK3596" t="str">
        <f t="shared" si="112"/>
        <v>E35930 Estates &amp; Facilities</v>
      </c>
      <c r="AL3596" t="str">
        <f t="shared" si="113"/>
        <v>7310 Legal / Prof Fees</v>
      </c>
      <c r="AM3596" t="str">
        <f>VLOOKUP(W3596,Lookup!A:B,2,0)</f>
        <v>Other</v>
      </c>
    </row>
    <row r="3597" spans="1:39" x14ac:dyDescent="0.25">
      <c r="A3597" t="s">
        <v>33</v>
      </c>
      <c r="B3597" s="1" t="s">
        <v>166</v>
      </c>
      <c r="C3597" s="1" t="s">
        <v>35</v>
      </c>
      <c r="D3597" s="1" t="s">
        <v>36</v>
      </c>
      <c r="E3597" s="1" t="s">
        <v>36</v>
      </c>
      <c r="F3597" s="1" t="s">
        <v>37</v>
      </c>
      <c r="G3597" t="s">
        <v>167</v>
      </c>
      <c r="H3597" t="s">
        <v>39</v>
      </c>
      <c r="I3597" t="s">
        <v>40</v>
      </c>
      <c r="J3597" t="s">
        <v>40</v>
      </c>
      <c r="K3597" t="s">
        <v>40</v>
      </c>
      <c r="L3597" s="4">
        <v>-1252.8699999999999</v>
      </c>
      <c r="M3597" s="2">
        <v>43466</v>
      </c>
      <c r="N3597" t="s">
        <v>311</v>
      </c>
      <c r="O3597" t="s">
        <v>56</v>
      </c>
      <c r="P3597" t="s">
        <v>1121</v>
      </c>
      <c r="Q3597" t="s">
        <v>1122</v>
      </c>
      <c r="R3597" t="s">
        <v>1123</v>
      </c>
      <c r="S3597" s="3">
        <v>43490</v>
      </c>
      <c r="T3597" t="s">
        <v>1124</v>
      </c>
      <c r="U3597">
        <v>1193</v>
      </c>
      <c r="V3597" t="s">
        <v>1297</v>
      </c>
      <c r="W3597" t="s">
        <v>1123</v>
      </c>
      <c r="Y3597" s="3">
        <v>43490</v>
      </c>
      <c r="AA3597" t="s">
        <v>1298</v>
      </c>
      <c r="AD3597" t="s">
        <v>982</v>
      </c>
      <c r="AH3597" t="str">
        <f>VLOOKUP(B3597,'cc Lookup'!A:J,10,0)</f>
        <v>Planning and Business Development</v>
      </c>
      <c r="AI3597" t="str">
        <f>VLOOKUP(B3597,'cc Lookup'!A:E,5,0)</f>
        <v>Estates</v>
      </c>
      <c r="AJ3597" t="s">
        <v>6735</v>
      </c>
      <c r="AK3597" t="str">
        <f t="shared" si="112"/>
        <v>E35930 Estates &amp; Facilities</v>
      </c>
      <c r="AL3597" t="str">
        <f t="shared" si="113"/>
        <v>7310 Legal / Prof Fees</v>
      </c>
      <c r="AM3597" t="str">
        <f>VLOOKUP(W3597,Lookup!A:B,2,0)</f>
        <v>Other</v>
      </c>
    </row>
    <row r="3598" spans="1:39" x14ac:dyDescent="0.25">
      <c r="A3598" t="s">
        <v>33</v>
      </c>
      <c r="B3598" s="1" t="s">
        <v>166</v>
      </c>
      <c r="C3598" s="1" t="s">
        <v>35</v>
      </c>
      <c r="D3598" s="1" t="s">
        <v>36</v>
      </c>
      <c r="E3598" s="1" t="s">
        <v>36</v>
      </c>
      <c r="F3598" s="1" t="s">
        <v>37</v>
      </c>
      <c r="G3598" t="s">
        <v>167</v>
      </c>
      <c r="H3598" t="s">
        <v>39</v>
      </c>
      <c r="I3598" t="s">
        <v>40</v>
      </c>
      <c r="J3598" t="s">
        <v>40</v>
      </c>
      <c r="K3598" t="s">
        <v>40</v>
      </c>
      <c r="L3598" s="4">
        <v>9555</v>
      </c>
      <c r="M3598" s="2">
        <v>43466</v>
      </c>
      <c r="N3598" t="s">
        <v>41</v>
      </c>
      <c r="O3598" t="s">
        <v>42</v>
      </c>
      <c r="P3598" t="s">
        <v>1299</v>
      </c>
      <c r="Q3598" t="s">
        <v>1300</v>
      </c>
      <c r="R3598" t="s">
        <v>1129</v>
      </c>
      <c r="S3598" s="3">
        <v>43473</v>
      </c>
      <c r="T3598" t="s">
        <v>46</v>
      </c>
      <c r="U3598">
        <v>21</v>
      </c>
      <c r="V3598" t="s">
        <v>47</v>
      </c>
      <c r="W3598" t="s">
        <v>178</v>
      </c>
      <c r="X3598">
        <v>946</v>
      </c>
      <c r="Y3598" s="3">
        <v>43465</v>
      </c>
      <c r="Z3598">
        <v>165069232</v>
      </c>
      <c r="AB3598" t="s">
        <v>49</v>
      </c>
      <c r="AD3598" t="s">
        <v>1301</v>
      </c>
      <c r="AE3598">
        <v>1</v>
      </c>
      <c r="AF3598">
        <v>4778</v>
      </c>
      <c r="AH3598" t="str">
        <f>VLOOKUP(B3598,'cc Lookup'!A:J,10,0)</f>
        <v>Planning and Business Development</v>
      </c>
      <c r="AI3598" t="str">
        <f>VLOOKUP(B3598,'cc Lookup'!A:E,5,0)</f>
        <v>Estates</v>
      </c>
      <c r="AJ3598" t="s">
        <v>6735</v>
      </c>
      <c r="AK3598" t="str">
        <f t="shared" si="112"/>
        <v>E35930 Estates &amp; Facilities</v>
      </c>
      <c r="AL3598" t="str">
        <f t="shared" si="113"/>
        <v>7310 Legal / Prof Fees</v>
      </c>
      <c r="AM3598" t="str">
        <f>VLOOKUP(W3598,Lookup!A:B,2,0)</f>
        <v>Legal</v>
      </c>
    </row>
    <row r="3599" spans="1:39" x14ac:dyDescent="0.25">
      <c r="A3599" t="s">
        <v>33</v>
      </c>
      <c r="B3599" s="1" t="s">
        <v>166</v>
      </c>
      <c r="C3599" s="1" t="s">
        <v>35</v>
      </c>
      <c r="D3599" s="1" t="s">
        <v>36</v>
      </c>
      <c r="E3599" s="1" t="s">
        <v>36</v>
      </c>
      <c r="F3599" s="1" t="s">
        <v>37</v>
      </c>
      <c r="G3599" t="s">
        <v>167</v>
      </c>
      <c r="H3599" t="s">
        <v>39</v>
      </c>
      <c r="I3599" t="s">
        <v>40</v>
      </c>
      <c r="J3599" t="s">
        <v>40</v>
      </c>
      <c r="K3599" t="s">
        <v>40</v>
      </c>
      <c r="L3599" s="4">
        <v>-4777.5</v>
      </c>
      <c r="M3599" s="2">
        <v>43466</v>
      </c>
      <c r="N3599" t="s">
        <v>41</v>
      </c>
      <c r="O3599" t="s">
        <v>42</v>
      </c>
      <c r="P3599" t="s">
        <v>1299</v>
      </c>
      <c r="Q3599" t="s">
        <v>1300</v>
      </c>
      <c r="R3599" t="s">
        <v>1129</v>
      </c>
      <c r="S3599" s="3">
        <v>43473</v>
      </c>
      <c r="T3599" t="s">
        <v>46</v>
      </c>
      <c r="U3599">
        <v>22</v>
      </c>
      <c r="V3599" t="s">
        <v>47</v>
      </c>
      <c r="W3599" t="s">
        <v>178</v>
      </c>
      <c r="X3599">
        <v>946</v>
      </c>
      <c r="Y3599" s="3">
        <v>43465</v>
      </c>
      <c r="Z3599">
        <v>165069232</v>
      </c>
      <c r="AB3599" t="s">
        <v>49</v>
      </c>
      <c r="AD3599" t="s">
        <v>1301</v>
      </c>
      <c r="AE3599">
        <v>1</v>
      </c>
      <c r="AF3599">
        <v>-4778</v>
      </c>
      <c r="AH3599" t="str">
        <f>VLOOKUP(B3599,'cc Lookup'!A:J,10,0)</f>
        <v>Planning and Business Development</v>
      </c>
      <c r="AI3599" t="str">
        <f>VLOOKUP(B3599,'cc Lookup'!A:E,5,0)</f>
        <v>Estates</v>
      </c>
      <c r="AJ3599" t="s">
        <v>6735</v>
      </c>
      <c r="AK3599" t="str">
        <f t="shared" si="112"/>
        <v>E35930 Estates &amp; Facilities</v>
      </c>
      <c r="AL3599" t="str">
        <f t="shared" si="113"/>
        <v>7310 Legal / Prof Fees</v>
      </c>
      <c r="AM3599" t="str">
        <f>VLOOKUP(W3599,Lookup!A:B,2,0)</f>
        <v>Legal</v>
      </c>
    </row>
    <row r="3600" spans="1:39" x14ac:dyDescent="0.25">
      <c r="A3600" t="s">
        <v>33</v>
      </c>
      <c r="B3600" s="1" t="s">
        <v>166</v>
      </c>
      <c r="C3600" s="1" t="s">
        <v>35</v>
      </c>
      <c r="D3600" s="1" t="s">
        <v>36</v>
      </c>
      <c r="E3600" s="1" t="s">
        <v>36</v>
      </c>
      <c r="F3600" s="1" t="s">
        <v>37</v>
      </c>
      <c r="G3600" t="s">
        <v>167</v>
      </c>
      <c r="H3600" t="s">
        <v>39</v>
      </c>
      <c r="I3600" t="s">
        <v>40</v>
      </c>
      <c r="J3600" t="s">
        <v>40</v>
      </c>
      <c r="K3600" t="s">
        <v>40</v>
      </c>
      <c r="L3600" s="4">
        <v>483.8</v>
      </c>
      <c r="M3600" s="2">
        <v>43466</v>
      </c>
      <c r="N3600" t="s">
        <v>41</v>
      </c>
      <c r="O3600" t="s">
        <v>42</v>
      </c>
      <c r="P3600" t="s">
        <v>1147</v>
      </c>
      <c r="Q3600" t="s">
        <v>1148</v>
      </c>
      <c r="R3600" t="s">
        <v>1129</v>
      </c>
      <c r="S3600" s="3">
        <v>43475</v>
      </c>
      <c r="T3600" t="s">
        <v>46</v>
      </c>
      <c r="U3600">
        <v>56</v>
      </c>
      <c r="V3600" t="s">
        <v>47</v>
      </c>
      <c r="W3600" t="s">
        <v>48</v>
      </c>
      <c r="X3600">
        <v>413777</v>
      </c>
      <c r="Y3600" s="3">
        <v>43431</v>
      </c>
      <c r="Z3600">
        <v>165074409</v>
      </c>
      <c r="AB3600" t="s">
        <v>49</v>
      </c>
      <c r="AD3600" t="s">
        <v>1146</v>
      </c>
      <c r="AE3600">
        <v>1</v>
      </c>
      <c r="AF3600">
        <v>484</v>
      </c>
      <c r="AH3600" t="str">
        <f>VLOOKUP(B3600,'cc Lookup'!A:J,10,0)</f>
        <v>Planning and Business Development</v>
      </c>
      <c r="AI3600" t="str">
        <f>VLOOKUP(B3600,'cc Lookup'!A:E,5,0)</f>
        <v>Estates</v>
      </c>
      <c r="AJ3600" t="s">
        <v>6735</v>
      </c>
      <c r="AK3600" t="str">
        <f t="shared" si="112"/>
        <v>E35930 Estates &amp; Facilities</v>
      </c>
      <c r="AL3600" t="str">
        <f t="shared" si="113"/>
        <v>7310 Legal / Prof Fees</v>
      </c>
      <c r="AM3600" t="str">
        <f>VLOOKUP(W3600,Lookup!A:B,2,0)</f>
        <v>Legal</v>
      </c>
    </row>
    <row r="3601" spans="1:39" x14ac:dyDescent="0.25">
      <c r="A3601" t="s">
        <v>33</v>
      </c>
      <c r="B3601" s="1" t="s">
        <v>166</v>
      </c>
      <c r="C3601" s="1" t="s">
        <v>35</v>
      </c>
      <c r="D3601" s="1" t="s">
        <v>36</v>
      </c>
      <c r="E3601" s="1" t="s">
        <v>36</v>
      </c>
      <c r="F3601" s="1" t="s">
        <v>37</v>
      </c>
      <c r="G3601" t="s">
        <v>167</v>
      </c>
      <c r="H3601" t="s">
        <v>39</v>
      </c>
      <c r="I3601" t="s">
        <v>40</v>
      </c>
      <c r="J3601" t="s">
        <v>40</v>
      </c>
      <c r="K3601" t="s">
        <v>40</v>
      </c>
      <c r="L3601" s="4">
        <v>225</v>
      </c>
      <c r="M3601" s="2">
        <v>43466</v>
      </c>
      <c r="N3601" t="s">
        <v>41</v>
      </c>
      <c r="O3601" t="s">
        <v>42</v>
      </c>
      <c r="P3601" t="s">
        <v>1302</v>
      </c>
      <c r="Q3601" t="s">
        <v>1303</v>
      </c>
      <c r="R3601" t="s">
        <v>1129</v>
      </c>
      <c r="S3601" s="3">
        <v>43476</v>
      </c>
      <c r="T3601" t="s">
        <v>46</v>
      </c>
      <c r="U3601">
        <v>22</v>
      </c>
      <c r="V3601" t="s">
        <v>47</v>
      </c>
      <c r="W3601" t="s">
        <v>189</v>
      </c>
      <c r="X3601">
        <v>8352</v>
      </c>
      <c r="Y3601" s="3">
        <v>43371</v>
      </c>
      <c r="Z3601">
        <v>165074439</v>
      </c>
      <c r="AB3601" t="s">
        <v>49</v>
      </c>
      <c r="AD3601" t="s">
        <v>1304</v>
      </c>
      <c r="AE3601">
        <v>1</v>
      </c>
      <c r="AF3601">
        <v>225</v>
      </c>
      <c r="AH3601" t="str">
        <f>VLOOKUP(B3601,'cc Lookup'!A:J,10,0)</f>
        <v>Planning and Business Development</v>
      </c>
      <c r="AI3601" t="str">
        <f>VLOOKUP(B3601,'cc Lookup'!A:E,5,0)</f>
        <v>Estates</v>
      </c>
      <c r="AJ3601" t="s">
        <v>6735</v>
      </c>
      <c r="AK3601" t="str">
        <f t="shared" si="112"/>
        <v>E35930 Estates &amp; Facilities</v>
      </c>
      <c r="AL3601" t="str">
        <f t="shared" si="113"/>
        <v>7310 Legal / Prof Fees</v>
      </c>
      <c r="AM3601" t="str">
        <f>VLOOKUP(W3601,Lookup!A:B,2,0)</f>
        <v>Other</v>
      </c>
    </row>
    <row r="3602" spans="1:39" x14ac:dyDescent="0.25">
      <c r="A3602" t="s">
        <v>33</v>
      </c>
      <c r="B3602" s="1" t="s">
        <v>166</v>
      </c>
      <c r="C3602" s="1" t="s">
        <v>35</v>
      </c>
      <c r="D3602" s="1" t="s">
        <v>36</v>
      </c>
      <c r="E3602" s="1" t="s">
        <v>36</v>
      </c>
      <c r="F3602" s="1" t="s">
        <v>37</v>
      </c>
      <c r="G3602" t="s">
        <v>167</v>
      </c>
      <c r="H3602" t="s">
        <v>39</v>
      </c>
      <c r="I3602" t="s">
        <v>40</v>
      </c>
      <c r="J3602" t="s">
        <v>40</v>
      </c>
      <c r="K3602" t="s">
        <v>40</v>
      </c>
      <c r="L3602" s="4">
        <v>210</v>
      </c>
      <c r="M3602" s="2">
        <v>43466</v>
      </c>
      <c r="N3602" t="s">
        <v>41</v>
      </c>
      <c r="O3602" t="s">
        <v>42</v>
      </c>
      <c r="P3602" t="s">
        <v>1149</v>
      </c>
      <c r="Q3602" t="s">
        <v>1150</v>
      </c>
      <c r="R3602" t="s">
        <v>1129</v>
      </c>
      <c r="S3602" s="3">
        <v>43480</v>
      </c>
      <c r="T3602" t="s">
        <v>46</v>
      </c>
      <c r="U3602">
        <v>27</v>
      </c>
      <c r="V3602" t="s">
        <v>47</v>
      </c>
      <c r="W3602" t="s">
        <v>48</v>
      </c>
      <c r="X3602" t="s">
        <v>1305</v>
      </c>
      <c r="Y3602" s="3">
        <v>43480</v>
      </c>
      <c r="Z3602">
        <v>165063135</v>
      </c>
      <c r="AB3602" t="s">
        <v>49</v>
      </c>
      <c r="AD3602" t="s">
        <v>1306</v>
      </c>
      <c r="AE3602">
        <v>1</v>
      </c>
      <c r="AF3602">
        <v>210</v>
      </c>
      <c r="AH3602" t="str">
        <f>VLOOKUP(B3602,'cc Lookup'!A:J,10,0)</f>
        <v>Planning and Business Development</v>
      </c>
      <c r="AI3602" t="str">
        <f>VLOOKUP(B3602,'cc Lookup'!A:E,5,0)</f>
        <v>Estates</v>
      </c>
      <c r="AJ3602" t="s">
        <v>6735</v>
      </c>
      <c r="AK3602" t="str">
        <f t="shared" si="112"/>
        <v>E35930 Estates &amp; Facilities</v>
      </c>
      <c r="AL3602" t="str">
        <f t="shared" si="113"/>
        <v>7310 Legal / Prof Fees</v>
      </c>
      <c r="AM3602" t="str">
        <f>VLOOKUP(W3602,Lookup!A:B,2,0)</f>
        <v>Legal</v>
      </c>
    </row>
    <row r="3603" spans="1:39" x14ac:dyDescent="0.25">
      <c r="A3603" t="s">
        <v>33</v>
      </c>
      <c r="B3603" s="1" t="s">
        <v>166</v>
      </c>
      <c r="C3603" s="1" t="s">
        <v>35</v>
      </c>
      <c r="D3603" s="1" t="s">
        <v>36</v>
      </c>
      <c r="E3603" s="1" t="s">
        <v>36</v>
      </c>
      <c r="F3603" s="1" t="s">
        <v>37</v>
      </c>
      <c r="G3603" t="s">
        <v>167</v>
      </c>
      <c r="H3603" t="s">
        <v>39</v>
      </c>
      <c r="I3603" t="s">
        <v>40</v>
      </c>
      <c r="J3603" t="s">
        <v>40</v>
      </c>
      <c r="K3603" t="s">
        <v>40</v>
      </c>
      <c r="L3603" s="4">
        <v>210</v>
      </c>
      <c r="M3603" s="2">
        <v>43466</v>
      </c>
      <c r="N3603" t="s">
        <v>41</v>
      </c>
      <c r="O3603" t="s">
        <v>42</v>
      </c>
      <c r="P3603" t="s">
        <v>1307</v>
      </c>
      <c r="Q3603" t="s">
        <v>1308</v>
      </c>
      <c r="R3603" t="s">
        <v>1129</v>
      </c>
      <c r="S3603" s="3">
        <v>43481</v>
      </c>
      <c r="T3603" t="s">
        <v>46</v>
      </c>
      <c r="U3603">
        <v>18</v>
      </c>
      <c r="V3603" t="s">
        <v>47</v>
      </c>
      <c r="W3603" t="s">
        <v>48</v>
      </c>
      <c r="X3603" t="s">
        <v>1305</v>
      </c>
      <c r="Y3603" s="3">
        <v>43480</v>
      </c>
      <c r="Z3603">
        <v>165063135</v>
      </c>
      <c r="AB3603" t="s">
        <v>49</v>
      </c>
      <c r="AD3603" t="s">
        <v>1306</v>
      </c>
      <c r="AE3603">
        <v>1</v>
      </c>
      <c r="AF3603">
        <v>210</v>
      </c>
      <c r="AH3603" t="str">
        <f>VLOOKUP(B3603,'cc Lookup'!A:J,10,0)</f>
        <v>Planning and Business Development</v>
      </c>
      <c r="AI3603" t="str">
        <f>VLOOKUP(B3603,'cc Lookup'!A:E,5,0)</f>
        <v>Estates</v>
      </c>
      <c r="AJ3603" t="s">
        <v>6735</v>
      </c>
      <c r="AK3603" t="str">
        <f t="shared" si="112"/>
        <v>E35930 Estates &amp; Facilities</v>
      </c>
      <c r="AL3603" t="str">
        <f t="shared" si="113"/>
        <v>7310 Legal / Prof Fees</v>
      </c>
      <c r="AM3603" t="str">
        <f>VLOOKUP(W3603,Lookup!A:B,2,0)</f>
        <v>Legal</v>
      </c>
    </row>
    <row r="3604" spans="1:39" x14ac:dyDescent="0.25">
      <c r="A3604" t="s">
        <v>33</v>
      </c>
      <c r="B3604" s="1" t="s">
        <v>166</v>
      </c>
      <c r="C3604" s="1" t="s">
        <v>35</v>
      </c>
      <c r="D3604" s="1" t="s">
        <v>36</v>
      </c>
      <c r="E3604" s="1" t="s">
        <v>36</v>
      </c>
      <c r="F3604" s="1" t="s">
        <v>37</v>
      </c>
      <c r="G3604" t="s">
        <v>167</v>
      </c>
      <c r="H3604" t="s">
        <v>39</v>
      </c>
      <c r="I3604" t="s">
        <v>40</v>
      </c>
      <c r="J3604" t="s">
        <v>40</v>
      </c>
      <c r="K3604" t="s">
        <v>40</v>
      </c>
      <c r="L3604" s="4">
        <v>-210</v>
      </c>
      <c r="M3604" s="2">
        <v>43466</v>
      </c>
      <c r="N3604" t="s">
        <v>41</v>
      </c>
      <c r="O3604" t="s">
        <v>42</v>
      </c>
      <c r="P3604" t="s">
        <v>1307</v>
      </c>
      <c r="Q3604" t="s">
        <v>1308</v>
      </c>
      <c r="R3604" t="s">
        <v>1129</v>
      </c>
      <c r="S3604" s="3">
        <v>43481</v>
      </c>
      <c r="T3604" t="s">
        <v>46</v>
      </c>
      <c r="U3604">
        <v>19</v>
      </c>
      <c r="V3604" t="s">
        <v>47</v>
      </c>
      <c r="W3604" t="s">
        <v>48</v>
      </c>
      <c r="X3604" t="s">
        <v>1305</v>
      </c>
      <c r="Y3604" s="3">
        <v>43480</v>
      </c>
      <c r="Z3604">
        <v>165063135</v>
      </c>
      <c r="AB3604" t="s">
        <v>49</v>
      </c>
      <c r="AD3604" t="s">
        <v>1306</v>
      </c>
      <c r="AE3604">
        <v>1</v>
      </c>
      <c r="AF3604">
        <v>-210</v>
      </c>
      <c r="AH3604" t="str">
        <f>VLOOKUP(B3604,'cc Lookup'!A:J,10,0)</f>
        <v>Planning and Business Development</v>
      </c>
      <c r="AI3604" t="str">
        <f>VLOOKUP(B3604,'cc Lookup'!A:E,5,0)</f>
        <v>Estates</v>
      </c>
      <c r="AJ3604" t="s">
        <v>6735</v>
      </c>
      <c r="AK3604" t="str">
        <f t="shared" si="112"/>
        <v>E35930 Estates &amp; Facilities</v>
      </c>
      <c r="AL3604" t="str">
        <f t="shared" si="113"/>
        <v>7310 Legal / Prof Fees</v>
      </c>
      <c r="AM3604" t="str">
        <f>VLOOKUP(W3604,Lookup!A:B,2,0)</f>
        <v>Legal</v>
      </c>
    </row>
    <row r="3605" spans="1:39" x14ac:dyDescent="0.25">
      <c r="A3605" t="s">
        <v>33</v>
      </c>
      <c r="B3605" s="1" t="s">
        <v>166</v>
      </c>
      <c r="C3605" s="1" t="s">
        <v>35</v>
      </c>
      <c r="D3605" s="1" t="s">
        <v>36</v>
      </c>
      <c r="E3605" s="1" t="s">
        <v>36</v>
      </c>
      <c r="F3605" s="1" t="s">
        <v>37</v>
      </c>
      <c r="G3605" t="s">
        <v>167</v>
      </c>
      <c r="H3605" t="s">
        <v>39</v>
      </c>
      <c r="I3605" t="s">
        <v>40</v>
      </c>
      <c r="J3605" t="s">
        <v>40</v>
      </c>
      <c r="K3605" t="s">
        <v>40</v>
      </c>
      <c r="L3605" s="4">
        <v>2902</v>
      </c>
      <c r="M3605" s="2">
        <v>43466</v>
      </c>
      <c r="N3605" t="s">
        <v>41</v>
      </c>
      <c r="O3605" t="s">
        <v>42</v>
      </c>
      <c r="P3605" t="s">
        <v>1207</v>
      </c>
      <c r="Q3605" t="s">
        <v>1208</v>
      </c>
      <c r="R3605" t="s">
        <v>1129</v>
      </c>
      <c r="S3605" s="3">
        <v>43481</v>
      </c>
      <c r="T3605" t="s">
        <v>46</v>
      </c>
      <c r="U3605">
        <v>33</v>
      </c>
      <c r="V3605" t="s">
        <v>47</v>
      </c>
      <c r="W3605" t="s">
        <v>48</v>
      </c>
      <c r="X3605" t="s">
        <v>1309</v>
      </c>
      <c r="Y3605" s="3">
        <v>43480</v>
      </c>
      <c r="Z3605">
        <v>165042377</v>
      </c>
      <c r="AB3605" t="s">
        <v>49</v>
      </c>
      <c r="AD3605" t="s">
        <v>1310</v>
      </c>
      <c r="AE3605">
        <v>1</v>
      </c>
      <c r="AF3605">
        <v>2902</v>
      </c>
      <c r="AH3605" t="str">
        <f>VLOOKUP(B3605,'cc Lookup'!A:J,10,0)</f>
        <v>Planning and Business Development</v>
      </c>
      <c r="AI3605" t="str">
        <f>VLOOKUP(B3605,'cc Lookup'!A:E,5,0)</f>
        <v>Estates</v>
      </c>
      <c r="AJ3605" t="s">
        <v>6735</v>
      </c>
      <c r="AK3605" t="str">
        <f t="shared" si="112"/>
        <v>E35930 Estates &amp; Facilities</v>
      </c>
      <c r="AL3605" t="str">
        <f t="shared" si="113"/>
        <v>7310 Legal / Prof Fees</v>
      </c>
      <c r="AM3605" t="str">
        <f>VLOOKUP(W3605,Lookup!A:B,2,0)</f>
        <v>Legal</v>
      </c>
    </row>
    <row r="3606" spans="1:39" x14ac:dyDescent="0.25">
      <c r="A3606" t="s">
        <v>33</v>
      </c>
      <c r="B3606" s="1" t="s">
        <v>166</v>
      </c>
      <c r="C3606" s="1" t="s">
        <v>35</v>
      </c>
      <c r="D3606" s="1" t="s">
        <v>36</v>
      </c>
      <c r="E3606" s="1" t="s">
        <v>36</v>
      </c>
      <c r="F3606" s="1" t="s">
        <v>37</v>
      </c>
      <c r="G3606" t="s">
        <v>167</v>
      </c>
      <c r="H3606" t="s">
        <v>39</v>
      </c>
      <c r="I3606" t="s">
        <v>40</v>
      </c>
      <c r="J3606" t="s">
        <v>40</v>
      </c>
      <c r="K3606" t="s">
        <v>40</v>
      </c>
      <c r="L3606" s="4">
        <v>-210</v>
      </c>
      <c r="M3606" s="2">
        <v>43466</v>
      </c>
      <c r="N3606" t="s">
        <v>41</v>
      </c>
      <c r="O3606" t="s">
        <v>42</v>
      </c>
      <c r="P3606" t="s">
        <v>1311</v>
      </c>
      <c r="Q3606" t="s">
        <v>1312</v>
      </c>
      <c r="R3606" t="s">
        <v>1129</v>
      </c>
      <c r="S3606" s="3">
        <v>43486</v>
      </c>
      <c r="T3606" t="s">
        <v>46</v>
      </c>
      <c r="U3606">
        <v>33</v>
      </c>
      <c r="V3606" t="s">
        <v>47</v>
      </c>
      <c r="W3606" t="s">
        <v>48</v>
      </c>
      <c r="X3606" t="s">
        <v>1305</v>
      </c>
      <c r="Y3606" s="3">
        <v>43480</v>
      </c>
      <c r="Z3606">
        <v>165073322</v>
      </c>
      <c r="AB3606" t="s">
        <v>49</v>
      </c>
      <c r="AD3606" t="s">
        <v>1306</v>
      </c>
      <c r="AE3606">
        <v>1</v>
      </c>
      <c r="AF3606">
        <v>-210</v>
      </c>
      <c r="AH3606" t="str">
        <f>VLOOKUP(B3606,'cc Lookup'!A:J,10,0)</f>
        <v>Planning and Business Development</v>
      </c>
      <c r="AI3606" t="str">
        <f>VLOOKUP(B3606,'cc Lookup'!A:E,5,0)</f>
        <v>Estates</v>
      </c>
      <c r="AJ3606" t="s">
        <v>6735</v>
      </c>
      <c r="AK3606" t="str">
        <f t="shared" si="112"/>
        <v>E35930 Estates &amp; Facilities</v>
      </c>
      <c r="AL3606" t="str">
        <f t="shared" si="113"/>
        <v>7310 Legal / Prof Fees</v>
      </c>
      <c r="AM3606" t="str">
        <f>VLOOKUP(W3606,Lookup!A:B,2,0)</f>
        <v>Legal</v>
      </c>
    </row>
    <row r="3607" spans="1:39" x14ac:dyDescent="0.25">
      <c r="A3607" t="s">
        <v>33</v>
      </c>
      <c r="B3607" s="1" t="s">
        <v>166</v>
      </c>
      <c r="C3607" s="1" t="s">
        <v>35</v>
      </c>
      <c r="D3607" s="1" t="s">
        <v>36</v>
      </c>
      <c r="E3607" s="1" t="s">
        <v>36</v>
      </c>
      <c r="F3607" s="1" t="s">
        <v>37</v>
      </c>
      <c r="G3607" t="s">
        <v>167</v>
      </c>
      <c r="H3607" t="s">
        <v>39</v>
      </c>
      <c r="I3607" t="s">
        <v>40</v>
      </c>
      <c r="J3607" t="s">
        <v>40</v>
      </c>
      <c r="K3607" t="s">
        <v>40</v>
      </c>
      <c r="L3607" s="4">
        <v>-2902</v>
      </c>
      <c r="M3607" s="2">
        <v>43466</v>
      </c>
      <c r="N3607" t="s">
        <v>41</v>
      </c>
      <c r="O3607" t="s">
        <v>42</v>
      </c>
      <c r="P3607" t="s">
        <v>1311</v>
      </c>
      <c r="Q3607" t="s">
        <v>1312</v>
      </c>
      <c r="R3607" t="s">
        <v>1129</v>
      </c>
      <c r="S3607" s="3">
        <v>43486</v>
      </c>
      <c r="T3607" t="s">
        <v>46</v>
      </c>
      <c r="U3607">
        <v>33</v>
      </c>
      <c r="V3607" t="s">
        <v>47</v>
      </c>
      <c r="W3607" t="s">
        <v>48</v>
      </c>
      <c r="X3607" t="s">
        <v>1309</v>
      </c>
      <c r="Y3607" s="3">
        <v>43480</v>
      </c>
      <c r="Z3607">
        <v>165074744</v>
      </c>
      <c r="AB3607" t="s">
        <v>49</v>
      </c>
      <c r="AD3607" t="s">
        <v>1310</v>
      </c>
      <c r="AE3607">
        <v>1</v>
      </c>
      <c r="AF3607">
        <v>-2902</v>
      </c>
      <c r="AH3607" t="str">
        <f>VLOOKUP(B3607,'cc Lookup'!A:J,10,0)</f>
        <v>Planning and Business Development</v>
      </c>
      <c r="AI3607" t="str">
        <f>VLOOKUP(B3607,'cc Lookup'!A:E,5,0)</f>
        <v>Estates</v>
      </c>
      <c r="AJ3607" t="s">
        <v>6735</v>
      </c>
      <c r="AK3607" t="str">
        <f t="shared" si="112"/>
        <v>E35930 Estates &amp; Facilities</v>
      </c>
      <c r="AL3607" t="str">
        <f t="shared" si="113"/>
        <v>7310 Legal / Prof Fees</v>
      </c>
      <c r="AM3607" t="str">
        <f>VLOOKUP(W3607,Lookup!A:B,2,0)</f>
        <v>Legal</v>
      </c>
    </row>
    <row r="3608" spans="1:39" x14ac:dyDescent="0.25">
      <c r="A3608" t="s">
        <v>33</v>
      </c>
      <c r="B3608" s="1" t="s">
        <v>166</v>
      </c>
      <c r="C3608" s="1" t="s">
        <v>35</v>
      </c>
      <c r="D3608" s="1" t="s">
        <v>36</v>
      </c>
      <c r="E3608" s="1" t="s">
        <v>36</v>
      </c>
      <c r="F3608" s="1" t="s">
        <v>37</v>
      </c>
      <c r="G3608" t="s">
        <v>167</v>
      </c>
      <c r="H3608" t="s">
        <v>39</v>
      </c>
      <c r="I3608" t="s">
        <v>40</v>
      </c>
      <c r="J3608" t="s">
        <v>40</v>
      </c>
      <c r="K3608" t="s">
        <v>40</v>
      </c>
      <c r="L3608" s="4">
        <v>-252</v>
      </c>
      <c r="M3608" s="2">
        <v>43466</v>
      </c>
      <c r="N3608" t="s">
        <v>103</v>
      </c>
      <c r="O3608" t="s">
        <v>104</v>
      </c>
      <c r="P3608" t="s">
        <v>1035</v>
      </c>
      <c r="Q3608" t="s">
        <v>1159</v>
      </c>
      <c r="R3608" t="s">
        <v>1160</v>
      </c>
      <c r="S3608" s="3">
        <v>43465</v>
      </c>
      <c r="T3608" t="s">
        <v>46</v>
      </c>
      <c r="U3608">
        <v>2548</v>
      </c>
      <c r="V3608" t="s">
        <v>1092</v>
      </c>
      <c r="W3608" t="s">
        <v>48</v>
      </c>
      <c r="X3608">
        <v>165063135</v>
      </c>
      <c r="Y3608" s="3">
        <v>43370</v>
      </c>
      <c r="AC3608" t="s">
        <v>109</v>
      </c>
      <c r="AH3608" t="str">
        <f>VLOOKUP(B3608,'cc Lookup'!A:J,10,0)</f>
        <v>Planning and Business Development</v>
      </c>
      <c r="AI3608" t="str">
        <f>VLOOKUP(B3608,'cc Lookup'!A:E,5,0)</f>
        <v>Estates</v>
      </c>
      <c r="AJ3608" t="s">
        <v>6735</v>
      </c>
      <c r="AK3608" t="str">
        <f t="shared" si="112"/>
        <v>E35930 Estates &amp; Facilities</v>
      </c>
      <c r="AL3608" t="str">
        <f t="shared" si="113"/>
        <v>7310 Legal / Prof Fees</v>
      </c>
      <c r="AM3608" t="str">
        <f>VLOOKUP(W3608,Lookup!A:B,2,0)</f>
        <v>Legal</v>
      </c>
    </row>
    <row r="3609" spans="1:39" x14ac:dyDescent="0.25">
      <c r="A3609" t="s">
        <v>33</v>
      </c>
      <c r="B3609" s="1" t="s">
        <v>166</v>
      </c>
      <c r="C3609" s="1" t="s">
        <v>35</v>
      </c>
      <c r="D3609" s="1" t="s">
        <v>36</v>
      </c>
      <c r="E3609" s="1" t="s">
        <v>36</v>
      </c>
      <c r="F3609" s="1" t="s">
        <v>37</v>
      </c>
      <c r="G3609" t="s">
        <v>167</v>
      </c>
      <c r="H3609" t="s">
        <v>39</v>
      </c>
      <c r="I3609" t="s">
        <v>40</v>
      </c>
      <c r="J3609" t="s">
        <v>40</v>
      </c>
      <c r="K3609" t="s">
        <v>40</v>
      </c>
      <c r="L3609" s="4">
        <v>-18</v>
      </c>
      <c r="M3609" s="2">
        <v>43466</v>
      </c>
      <c r="N3609" t="s">
        <v>103</v>
      </c>
      <c r="O3609" t="s">
        <v>104</v>
      </c>
      <c r="P3609" t="s">
        <v>1035</v>
      </c>
      <c r="Q3609" t="s">
        <v>1159</v>
      </c>
      <c r="R3609" t="s">
        <v>1160</v>
      </c>
      <c r="S3609" s="3">
        <v>43465</v>
      </c>
      <c r="T3609" t="s">
        <v>46</v>
      </c>
      <c r="U3609">
        <v>2549</v>
      </c>
      <c r="V3609" t="s">
        <v>715</v>
      </c>
      <c r="W3609" t="s">
        <v>178</v>
      </c>
      <c r="X3609">
        <v>165069232</v>
      </c>
      <c r="Y3609" s="3">
        <v>43315</v>
      </c>
      <c r="AC3609" t="s">
        <v>181</v>
      </c>
      <c r="AH3609" t="str">
        <f>VLOOKUP(B3609,'cc Lookup'!A:J,10,0)</f>
        <v>Planning and Business Development</v>
      </c>
      <c r="AI3609" t="str">
        <f>VLOOKUP(B3609,'cc Lookup'!A:E,5,0)</f>
        <v>Estates</v>
      </c>
      <c r="AJ3609" t="s">
        <v>6735</v>
      </c>
      <c r="AK3609" t="str">
        <f t="shared" si="112"/>
        <v>E35930 Estates &amp; Facilities</v>
      </c>
      <c r="AL3609" t="str">
        <f t="shared" si="113"/>
        <v>7310 Legal / Prof Fees</v>
      </c>
      <c r="AM3609" t="str">
        <f>VLOOKUP(W3609,Lookup!A:B,2,0)</f>
        <v>Legal</v>
      </c>
    </row>
    <row r="3610" spans="1:39" x14ac:dyDescent="0.25">
      <c r="A3610" t="s">
        <v>33</v>
      </c>
      <c r="B3610" s="1" t="s">
        <v>166</v>
      </c>
      <c r="C3610" s="1" t="s">
        <v>35</v>
      </c>
      <c r="D3610" s="1" t="s">
        <v>36</v>
      </c>
      <c r="E3610" s="1" t="s">
        <v>36</v>
      </c>
      <c r="F3610" s="1" t="s">
        <v>37</v>
      </c>
      <c r="G3610" t="s">
        <v>167</v>
      </c>
      <c r="H3610" t="s">
        <v>39</v>
      </c>
      <c r="I3610" t="s">
        <v>40</v>
      </c>
      <c r="J3610" t="s">
        <v>40</v>
      </c>
      <c r="K3610" t="s">
        <v>40</v>
      </c>
      <c r="L3610" s="4">
        <v>-203.8</v>
      </c>
      <c r="M3610" s="2">
        <v>43466</v>
      </c>
      <c r="N3610" t="s">
        <v>103</v>
      </c>
      <c r="O3610" t="s">
        <v>104</v>
      </c>
      <c r="P3610" t="s">
        <v>1035</v>
      </c>
      <c r="Q3610" t="s">
        <v>1159</v>
      </c>
      <c r="R3610" t="s">
        <v>1160</v>
      </c>
      <c r="S3610" s="3">
        <v>43465</v>
      </c>
      <c r="T3610" t="s">
        <v>46</v>
      </c>
      <c r="U3610">
        <v>2550</v>
      </c>
      <c r="V3610" t="s">
        <v>221</v>
      </c>
      <c r="W3610" t="s">
        <v>48</v>
      </c>
      <c r="X3610">
        <v>165042377</v>
      </c>
      <c r="Y3610" s="3">
        <v>43038</v>
      </c>
      <c r="AC3610" t="s">
        <v>109</v>
      </c>
      <c r="AH3610" t="str">
        <f>VLOOKUP(B3610,'cc Lookup'!A:J,10,0)</f>
        <v>Planning and Business Development</v>
      </c>
      <c r="AI3610" t="str">
        <f>VLOOKUP(B3610,'cc Lookup'!A:E,5,0)</f>
        <v>Estates</v>
      </c>
      <c r="AJ3610" t="s">
        <v>6735</v>
      </c>
      <c r="AK3610" t="str">
        <f t="shared" si="112"/>
        <v>E35930 Estates &amp; Facilities</v>
      </c>
      <c r="AL3610" t="str">
        <f t="shared" si="113"/>
        <v>7310 Legal / Prof Fees</v>
      </c>
      <c r="AM3610" t="str">
        <f>VLOOKUP(W3610,Lookup!A:B,2,0)</f>
        <v>Legal</v>
      </c>
    </row>
    <row r="3611" spans="1:39" x14ac:dyDescent="0.25">
      <c r="A3611" t="s">
        <v>33</v>
      </c>
      <c r="B3611" s="1" t="s">
        <v>166</v>
      </c>
      <c r="C3611" s="1" t="s">
        <v>35</v>
      </c>
      <c r="D3611" s="1" t="s">
        <v>36</v>
      </c>
      <c r="E3611" s="1" t="s">
        <v>36</v>
      </c>
      <c r="F3611" s="1" t="s">
        <v>37</v>
      </c>
      <c r="G3611" t="s">
        <v>167</v>
      </c>
      <c r="H3611" t="s">
        <v>39</v>
      </c>
      <c r="I3611" t="s">
        <v>40</v>
      </c>
      <c r="J3611" t="s">
        <v>40</v>
      </c>
      <c r="K3611" t="s">
        <v>40</v>
      </c>
      <c r="L3611" s="4">
        <v>252</v>
      </c>
      <c r="M3611" s="2">
        <v>43466</v>
      </c>
      <c r="N3611" t="s">
        <v>103</v>
      </c>
      <c r="O3611" t="s">
        <v>104</v>
      </c>
      <c r="P3611" t="s">
        <v>1161</v>
      </c>
      <c r="Q3611" t="s">
        <v>1162</v>
      </c>
      <c r="R3611" t="s">
        <v>1163</v>
      </c>
      <c r="S3611" s="3">
        <v>43496</v>
      </c>
      <c r="T3611" t="s">
        <v>46</v>
      </c>
      <c r="U3611">
        <v>2724</v>
      </c>
      <c r="V3611" t="s">
        <v>1092</v>
      </c>
      <c r="W3611" t="s">
        <v>48</v>
      </c>
      <c r="X3611">
        <v>165063135</v>
      </c>
      <c r="Y3611" s="3">
        <v>43370</v>
      </c>
      <c r="AC3611" t="s">
        <v>109</v>
      </c>
      <c r="AH3611" t="str">
        <f>VLOOKUP(B3611,'cc Lookup'!A:J,10,0)</f>
        <v>Planning and Business Development</v>
      </c>
      <c r="AI3611" t="str">
        <f>VLOOKUP(B3611,'cc Lookup'!A:E,5,0)</f>
        <v>Estates</v>
      </c>
      <c r="AJ3611" t="s">
        <v>6735</v>
      </c>
      <c r="AK3611" t="str">
        <f t="shared" si="112"/>
        <v>E35930 Estates &amp; Facilities</v>
      </c>
      <c r="AL3611" t="str">
        <f t="shared" si="113"/>
        <v>7310 Legal / Prof Fees</v>
      </c>
      <c r="AM3611" t="str">
        <f>VLOOKUP(W3611,Lookup!A:B,2,0)</f>
        <v>Legal</v>
      </c>
    </row>
    <row r="3612" spans="1:39" x14ac:dyDescent="0.25">
      <c r="A3612" t="s">
        <v>33</v>
      </c>
      <c r="B3612" s="1" t="s">
        <v>166</v>
      </c>
      <c r="C3612" s="1" t="s">
        <v>35</v>
      </c>
      <c r="D3612" s="1" t="s">
        <v>36</v>
      </c>
      <c r="E3612" s="1" t="s">
        <v>36</v>
      </c>
      <c r="F3612" s="1" t="s">
        <v>37</v>
      </c>
      <c r="G3612" t="s">
        <v>167</v>
      </c>
      <c r="H3612" t="s">
        <v>39</v>
      </c>
      <c r="I3612" t="s">
        <v>40</v>
      </c>
      <c r="J3612" t="s">
        <v>40</v>
      </c>
      <c r="K3612" t="s">
        <v>40</v>
      </c>
      <c r="L3612" s="4">
        <v>203.8</v>
      </c>
      <c r="M3612" s="2">
        <v>43466</v>
      </c>
      <c r="N3612" t="s">
        <v>103</v>
      </c>
      <c r="O3612" t="s">
        <v>104</v>
      </c>
      <c r="P3612" t="s">
        <v>1161</v>
      </c>
      <c r="Q3612" t="s">
        <v>1162</v>
      </c>
      <c r="R3612" t="s">
        <v>1163</v>
      </c>
      <c r="S3612" s="3">
        <v>43496</v>
      </c>
      <c r="T3612" t="s">
        <v>46</v>
      </c>
      <c r="U3612">
        <v>2725</v>
      </c>
      <c r="V3612" t="s">
        <v>221</v>
      </c>
      <c r="W3612" t="s">
        <v>48</v>
      </c>
      <c r="X3612">
        <v>165042377</v>
      </c>
      <c r="Y3612" s="3">
        <v>43038</v>
      </c>
      <c r="AC3612" t="s">
        <v>109</v>
      </c>
      <c r="AH3612" t="str">
        <f>VLOOKUP(B3612,'cc Lookup'!A:J,10,0)</f>
        <v>Planning and Business Development</v>
      </c>
      <c r="AI3612" t="str">
        <f>VLOOKUP(B3612,'cc Lookup'!A:E,5,0)</f>
        <v>Estates</v>
      </c>
      <c r="AJ3612" t="s">
        <v>6735</v>
      </c>
      <c r="AK3612" t="str">
        <f t="shared" si="112"/>
        <v>E35930 Estates &amp; Facilities</v>
      </c>
      <c r="AL3612" t="str">
        <f t="shared" si="113"/>
        <v>7310 Legal / Prof Fees</v>
      </c>
      <c r="AM3612" t="str">
        <f>VLOOKUP(W3612,Lookup!A:B,2,0)</f>
        <v>Legal</v>
      </c>
    </row>
    <row r="3613" spans="1:39" x14ac:dyDescent="0.25">
      <c r="A3613" t="s">
        <v>33</v>
      </c>
      <c r="B3613" s="1" t="s">
        <v>166</v>
      </c>
      <c r="C3613" s="1" t="s">
        <v>35</v>
      </c>
      <c r="D3613" s="1" t="s">
        <v>36</v>
      </c>
      <c r="E3613" s="1" t="s">
        <v>36</v>
      </c>
      <c r="F3613" s="1" t="s">
        <v>37</v>
      </c>
      <c r="G3613" t="s">
        <v>167</v>
      </c>
      <c r="H3613" t="s">
        <v>39</v>
      </c>
      <c r="I3613" t="s">
        <v>40</v>
      </c>
      <c r="J3613" t="s">
        <v>40</v>
      </c>
      <c r="K3613" t="s">
        <v>40</v>
      </c>
      <c r="L3613" s="4">
        <v>733</v>
      </c>
      <c r="M3613" s="2">
        <v>43466</v>
      </c>
      <c r="N3613" t="s">
        <v>103</v>
      </c>
      <c r="O3613" t="s">
        <v>104</v>
      </c>
      <c r="P3613" t="s">
        <v>1161</v>
      </c>
      <c r="Q3613" t="s">
        <v>1162</v>
      </c>
      <c r="R3613" t="s">
        <v>1163</v>
      </c>
      <c r="S3613" s="3">
        <v>43496</v>
      </c>
      <c r="T3613" t="s">
        <v>46</v>
      </c>
      <c r="U3613">
        <v>2726</v>
      </c>
      <c r="V3613" t="s">
        <v>1313</v>
      </c>
      <c r="W3613" t="s">
        <v>48</v>
      </c>
      <c r="X3613">
        <v>165074746</v>
      </c>
      <c r="Y3613" s="3">
        <v>43481</v>
      </c>
      <c r="AC3613" t="s">
        <v>109</v>
      </c>
      <c r="AH3613" t="str">
        <f>VLOOKUP(B3613,'cc Lookup'!A:J,10,0)</f>
        <v>Planning and Business Development</v>
      </c>
      <c r="AI3613" t="str">
        <f>VLOOKUP(B3613,'cc Lookup'!A:E,5,0)</f>
        <v>Estates</v>
      </c>
      <c r="AJ3613" t="s">
        <v>6735</v>
      </c>
      <c r="AK3613" t="str">
        <f t="shared" si="112"/>
        <v>E35930 Estates &amp; Facilities</v>
      </c>
      <c r="AL3613" t="str">
        <f t="shared" si="113"/>
        <v>7310 Legal / Prof Fees</v>
      </c>
      <c r="AM3613" t="str">
        <f>VLOOKUP(W3613,Lookup!A:B,2,0)</f>
        <v>Legal</v>
      </c>
    </row>
    <row r="3614" spans="1:39" x14ac:dyDescent="0.25">
      <c r="A3614" t="s">
        <v>33</v>
      </c>
      <c r="B3614" s="1" t="s">
        <v>166</v>
      </c>
      <c r="C3614" s="1" t="s">
        <v>35</v>
      </c>
      <c r="D3614" s="1" t="s">
        <v>36</v>
      </c>
      <c r="E3614" s="1" t="s">
        <v>36</v>
      </c>
      <c r="F3614" s="1" t="s">
        <v>37</v>
      </c>
      <c r="G3614" t="s">
        <v>167</v>
      </c>
      <c r="H3614" t="s">
        <v>39</v>
      </c>
      <c r="I3614" t="s">
        <v>40</v>
      </c>
      <c r="J3614" t="s">
        <v>40</v>
      </c>
      <c r="K3614" t="s">
        <v>40</v>
      </c>
      <c r="L3614" s="4">
        <v>18</v>
      </c>
      <c r="M3614" s="2">
        <v>43466</v>
      </c>
      <c r="N3614" t="s">
        <v>103</v>
      </c>
      <c r="O3614" t="s">
        <v>104</v>
      </c>
      <c r="P3614" t="s">
        <v>1161</v>
      </c>
      <c r="Q3614" t="s">
        <v>1162</v>
      </c>
      <c r="R3614" t="s">
        <v>1163</v>
      </c>
      <c r="S3614" s="3">
        <v>43496</v>
      </c>
      <c r="T3614" t="s">
        <v>46</v>
      </c>
      <c r="U3614">
        <v>2727</v>
      </c>
      <c r="V3614" t="s">
        <v>715</v>
      </c>
      <c r="W3614" t="s">
        <v>178</v>
      </c>
      <c r="X3614">
        <v>165069232</v>
      </c>
      <c r="Y3614" s="3">
        <v>43315</v>
      </c>
      <c r="AC3614" t="s">
        <v>181</v>
      </c>
      <c r="AH3614" t="str">
        <f>VLOOKUP(B3614,'cc Lookup'!A:J,10,0)</f>
        <v>Planning and Business Development</v>
      </c>
      <c r="AI3614" t="str">
        <f>VLOOKUP(B3614,'cc Lookup'!A:E,5,0)</f>
        <v>Estates</v>
      </c>
      <c r="AJ3614" t="s">
        <v>6735</v>
      </c>
      <c r="AK3614" t="str">
        <f t="shared" si="112"/>
        <v>E35930 Estates &amp; Facilities</v>
      </c>
      <c r="AL3614" t="str">
        <f t="shared" si="113"/>
        <v>7310 Legal / Prof Fees</v>
      </c>
      <c r="AM3614" t="str">
        <f>VLOOKUP(W3614,Lookup!A:B,2,0)</f>
        <v>Legal</v>
      </c>
    </row>
    <row r="3615" spans="1:39" x14ac:dyDescent="0.25">
      <c r="A3615" t="s">
        <v>33</v>
      </c>
      <c r="B3615" s="1" t="s">
        <v>166</v>
      </c>
      <c r="C3615" s="1" t="s">
        <v>35</v>
      </c>
      <c r="D3615" s="1" t="s">
        <v>36</v>
      </c>
      <c r="E3615" s="1" t="s">
        <v>200</v>
      </c>
      <c r="F3615" s="1" t="s">
        <v>37</v>
      </c>
      <c r="G3615" t="s">
        <v>167</v>
      </c>
      <c r="H3615" t="s">
        <v>39</v>
      </c>
      <c r="I3615" t="s">
        <v>40</v>
      </c>
      <c r="J3615" t="s">
        <v>201</v>
      </c>
      <c r="K3615" t="s">
        <v>40</v>
      </c>
      <c r="L3615" s="4">
        <v>1929</v>
      </c>
      <c r="M3615" s="2">
        <v>43466</v>
      </c>
      <c r="N3615" t="s">
        <v>41</v>
      </c>
      <c r="O3615" t="s">
        <v>42</v>
      </c>
      <c r="P3615" t="s">
        <v>1207</v>
      </c>
      <c r="Q3615" t="s">
        <v>1208</v>
      </c>
      <c r="R3615" t="s">
        <v>1129</v>
      </c>
      <c r="S3615" s="3">
        <v>43481</v>
      </c>
      <c r="T3615" t="s">
        <v>46</v>
      </c>
      <c r="U3615">
        <v>50</v>
      </c>
      <c r="V3615" t="s">
        <v>47</v>
      </c>
      <c r="W3615" t="s">
        <v>48</v>
      </c>
      <c r="X3615" t="s">
        <v>1314</v>
      </c>
      <c r="Y3615" s="3">
        <v>43480</v>
      </c>
      <c r="Z3615">
        <v>165064187</v>
      </c>
      <c r="AB3615" t="s">
        <v>49</v>
      </c>
      <c r="AD3615" t="s">
        <v>1315</v>
      </c>
      <c r="AE3615">
        <v>1</v>
      </c>
      <c r="AF3615">
        <v>965</v>
      </c>
      <c r="AH3615" t="str">
        <f>VLOOKUP(B3615,'cc Lookup'!A:J,10,0)</f>
        <v>Planning and Business Development</v>
      </c>
      <c r="AI3615" t="str">
        <f>VLOOKUP(B3615,'cc Lookup'!A:E,5,0)</f>
        <v>Estates</v>
      </c>
      <c r="AJ3615" t="s">
        <v>6735</v>
      </c>
      <c r="AK3615" t="str">
        <f t="shared" si="112"/>
        <v>E35930 Estates &amp; Facilities</v>
      </c>
      <c r="AL3615" t="str">
        <f t="shared" si="113"/>
        <v>7310 Legal / Prof Fees</v>
      </c>
      <c r="AM3615" t="str">
        <f>VLOOKUP(W3615,Lookup!A:B,2,0)</f>
        <v>Legal</v>
      </c>
    </row>
    <row r="3616" spans="1:39" x14ac:dyDescent="0.25">
      <c r="A3616" t="s">
        <v>33</v>
      </c>
      <c r="B3616" s="1" t="s">
        <v>166</v>
      </c>
      <c r="C3616" s="1" t="s">
        <v>35</v>
      </c>
      <c r="D3616" s="1" t="s">
        <v>36</v>
      </c>
      <c r="E3616" s="1" t="s">
        <v>200</v>
      </c>
      <c r="F3616" s="1" t="s">
        <v>37</v>
      </c>
      <c r="G3616" t="s">
        <v>167</v>
      </c>
      <c r="H3616" t="s">
        <v>39</v>
      </c>
      <c r="I3616" t="s">
        <v>40</v>
      </c>
      <c r="J3616" t="s">
        <v>201</v>
      </c>
      <c r="K3616" t="s">
        <v>40</v>
      </c>
      <c r="L3616" s="4">
        <v>-964.5</v>
      </c>
      <c r="M3616" s="2">
        <v>43466</v>
      </c>
      <c r="N3616" t="s">
        <v>41</v>
      </c>
      <c r="O3616" t="s">
        <v>42</v>
      </c>
      <c r="P3616" t="s">
        <v>1207</v>
      </c>
      <c r="Q3616" t="s">
        <v>1208</v>
      </c>
      <c r="R3616" t="s">
        <v>1129</v>
      </c>
      <c r="S3616" s="3">
        <v>43481</v>
      </c>
      <c r="T3616" t="s">
        <v>46</v>
      </c>
      <c r="U3616">
        <v>51</v>
      </c>
      <c r="V3616" t="s">
        <v>47</v>
      </c>
      <c r="W3616" t="s">
        <v>48</v>
      </c>
      <c r="X3616" t="s">
        <v>1314</v>
      </c>
      <c r="Y3616" s="3">
        <v>43480</v>
      </c>
      <c r="Z3616">
        <v>165064187</v>
      </c>
      <c r="AB3616" t="s">
        <v>49</v>
      </c>
      <c r="AD3616" t="s">
        <v>1315</v>
      </c>
      <c r="AE3616">
        <v>1</v>
      </c>
      <c r="AF3616">
        <v>-965</v>
      </c>
      <c r="AH3616" t="str">
        <f>VLOOKUP(B3616,'cc Lookup'!A:J,10,0)</f>
        <v>Planning and Business Development</v>
      </c>
      <c r="AI3616" t="str">
        <f>VLOOKUP(B3616,'cc Lookup'!A:E,5,0)</f>
        <v>Estates</v>
      </c>
      <c r="AJ3616" t="s">
        <v>6735</v>
      </c>
      <c r="AK3616" t="str">
        <f t="shared" si="112"/>
        <v>E35930 Estates &amp; Facilities</v>
      </c>
      <c r="AL3616" t="str">
        <f t="shared" si="113"/>
        <v>7310 Legal / Prof Fees</v>
      </c>
      <c r="AM3616" t="str">
        <f>VLOOKUP(W3616,Lookup!A:B,2,0)</f>
        <v>Legal</v>
      </c>
    </row>
    <row r="3617" spans="1:39" x14ac:dyDescent="0.25">
      <c r="A3617" t="s">
        <v>33</v>
      </c>
      <c r="B3617" s="1" t="s">
        <v>166</v>
      </c>
      <c r="C3617" s="1" t="s">
        <v>35</v>
      </c>
      <c r="D3617" s="1" t="s">
        <v>36</v>
      </c>
      <c r="E3617" s="1" t="s">
        <v>200</v>
      </c>
      <c r="F3617" s="1" t="s">
        <v>37</v>
      </c>
      <c r="G3617" t="s">
        <v>167</v>
      </c>
      <c r="H3617" t="s">
        <v>39</v>
      </c>
      <c r="I3617" t="s">
        <v>40</v>
      </c>
      <c r="J3617" t="s">
        <v>201</v>
      </c>
      <c r="K3617" t="s">
        <v>40</v>
      </c>
      <c r="L3617" s="4">
        <v>-964.5</v>
      </c>
      <c r="M3617" s="2">
        <v>43466</v>
      </c>
      <c r="N3617" t="s">
        <v>41</v>
      </c>
      <c r="O3617" t="s">
        <v>42</v>
      </c>
      <c r="P3617" t="s">
        <v>1311</v>
      </c>
      <c r="Q3617" t="s">
        <v>1312</v>
      </c>
      <c r="R3617" t="s">
        <v>1129</v>
      </c>
      <c r="S3617" s="3">
        <v>43486</v>
      </c>
      <c r="T3617" t="s">
        <v>46</v>
      </c>
      <c r="U3617">
        <v>54</v>
      </c>
      <c r="V3617" t="s">
        <v>47</v>
      </c>
      <c r="W3617" t="s">
        <v>48</v>
      </c>
      <c r="X3617" t="s">
        <v>1314</v>
      </c>
      <c r="Y3617" s="3">
        <v>43480</v>
      </c>
      <c r="Z3617">
        <v>165064187</v>
      </c>
      <c r="AB3617" t="s">
        <v>49</v>
      </c>
      <c r="AD3617" t="s">
        <v>1315</v>
      </c>
      <c r="AE3617">
        <v>1</v>
      </c>
      <c r="AF3617">
        <v>-965</v>
      </c>
      <c r="AH3617" t="str">
        <f>VLOOKUP(B3617,'cc Lookup'!A:J,10,0)</f>
        <v>Planning and Business Development</v>
      </c>
      <c r="AI3617" t="str">
        <f>VLOOKUP(B3617,'cc Lookup'!A:E,5,0)</f>
        <v>Estates</v>
      </c>
      <c r="AJ3617" t="s">
        <v>6735</v>
      </c>
      <c r="AK3617" t="str">
        <f t="shared" si="112"/>
        <v>E35930 Estates &amp; Facilities</v>
      </c>
      <c r="AL3617" t="str">
        <f t="shared" si="113"/>
        <v>7310 Legal / Prof Fees</v>
      </c>
      <c r="AM3617" t="str">
        <f>VLOOKUP(W3617,Lookup!A:B,2,0)</f>
        <v>Legal</v>
      </c>
    </row>
    <row r="3618" spans="1:39" x14ac:dyDescent="0.25">
      <c r="A3618" t="s">
        <v>33</v>
      </c>
      <c r="B3618" s="1" t="s">
        <v>166</v>
      </c>
      <c r="C3618" s="1" t="s">
        <v>35</v>
      </c>
      <c r="D3618" s="1" t="s">
        <v>36</v>
      </c>
      <c r="E3618" s="1" t="s">
        <v>200</v>
      </c>
      <c r="F3618" s="1" t="s">
        <v>37</v>
      </c>
      <c r="G3618" t="s">
        <v>167</v>
      </c>
      <c r="H3618" t="s">
        <v>39</v>
      </c>
      <c r="I3618" t="s">
        <v>40</v>
      </c>
      <c r="J3618" t="s">
        <v>201</v>
      </c>
      <c r="K3618" t="s">
        <v>40</v>
      </c>
      <c r="L3618" s="4">
        <v>721.8</v>
      </c>
      <c r="M3618" s="2">
        <v>43466</v>
      </c>
      <c r="N3618" t="s">
        <v>41</v>
      </c>
      <c r="O3618" t="s">
        <v>42</v>
      </c>
      <c r="P3618" t="s">
        <v>1316</v>
      </c>
      <c r="Q3618" t="s">
        <v>1317</v>
      </c>
      <c r="R3618" t="s">
        <v>1129</v>
      </c>
      <c r="S3618" s="3">
        <v>43490</v>
      </c>
      <c r="T3618" t="s">
        <v>46</v>
      </c>
      <c r="U3618">
        <v>72</v>
      </c>
      <c r="V3618" t="s">
        <v>47</v>
      </c>
      <c r="W3618" t="s">
        <v>48</v>
      </c>
      <c r="X3618">
        <v>418069</v>
      </c>
      <c r="Y3618" s="3">
        <v>43486</v>
      </c>
      <c r="Z3618">
        <v>165064187</v>
      </c>
      <c r="AB3618" t="s">
        <v>49</v>
      </c>
      <c r="AD3618" t="s">
        <v>1318</v>
      </c>
      <c r="AE3618">
        <v>1</v>
      </c>
      <c r="AF3618">
        <v>361</v>
      </c>
      <c r="AH3618" t="str">
        <f>VLOOKUP(B3618,'cc Lookup'!A:J,10,0)</f>
        <v>Planning and Business Development</v>
      </c>
      <c r="AI3618" t="str">
        <f>VLOOKUP(B3618,'cc Lookup'!A:E,5,0)</f>
        <v>Estates</v>
      </c>
      <c r="AJ3618" t="s">
        <v>6735</v>
      </c>
      <c r="AK3618" t="str">
        <f t="shared" si="112"/>
        <v>E35930 Estates &amp; Facilities</v>
      </c>
      <c r="AL3618" t="str">
        <f t="shared" si="113"/>
        <v>7310 Legal / Prof Fees</v>
      </c>
      <c r="AM3618" t="str">
        <f>VLOOKUP(W3618,Lookup!A:B,2,0)</f>
        <v>Legal</v>
      </c>
    </row>
    <row r="3619" spans="1:39" x14ac:dyDescent="0.25">
      <c r="A3619" t="s">
        <v>33</v>
      </c>
      <c r="B3619" s="1" t="s">
        <v>166</v>
      </c>
      <c r="C3619" s="1" t="s">
        <v>35</v>
      </c>
      <c r="D3619" s="1" t="s">
        <v>36</v>
      </c>
      <c r="E3619" s="1" t="s">
        <v>200</v>
      </c>
      <c r="F3619" s="1" t="s">
        <v>37</v>
      </c>
      <c r="G3619" t="s">
        <v>167</v>
      </c>
      <c r="H3619" t="s">
        <v>39</v>
      </c>
      <c r="I3619" t="s">
        <v>40</v>
      </c>
      <c r="J3619" t="s">
        <v>201</v>
      </c>
      <c r="K3619" t="s">
        <v>40</v>
      </c>
      <c r="L3619" s="4">
        <v>-360.9</v>
      </c>
      <c r="M3619" s="2">
        <v>43466</v>
      </c>
      <c r="N3619" t="s">
        <v>41</v>
      </c>
      <c r="O3619" t="s">
        <v>42</v>
      </c>
      <c r="P3619" t="s">
        <v>1316</v>
      </c>
      <c r="Q3619" t="s">
        <v>1317</v>
      </c>
      <c r="R3619" t="s">
        <v>1129</v>
      </c>
      <c r="S3619" s="3">
        <v>43490</v>
      </c>
      <c r="T3619" t="s">
        <v>46</v>
      </c>
      <c r="U3619">
        <v>73</v>
      </c>
      <c r="V3619" t="s">
        <v>47</v>
      </c>
      <c r="W3619" t="s">
        <v>48</v>
      </c>
      <c r="X3619">
        <v>418069</v>
      </c>
      <c r="Y3619" s="3">
        <v>43486</v>
      </c>
      <c r="Z3619">
        <v>165064187</v>
      </c>
      <c r="AB3619" t="s">
        <v>49</v>
      </c>
      <c r="AD3619" t="s">
        <v>1318</v>
      </c>
      <c r="AE3619">
        <v>1</v>
      </c>
      <c r="AF3619">
        <v>-361</v>
      </c>
      <c r="AH3619" t="str">
        <f>VLOOKUP(B3619,'cc Lookup'!A:J,10,0)</f>
        <v>Planning and Business Development</v>
      </c>
      <c r="AI3619" t="str">
        <f>VLOOKUP(B3619,'cc Lookup'!A:E,5,0)</f>
        <v>Estates</v>
      </c>
      <c r="AJ3619" t="s">
        <v>6735</v>
      </c>
      <c r="AK3619" t="str">
        <f t="shared" si="112"/>
        <v>E35930 Estates &amp; Facilities</v>
      </c>
      <c r="AL3619" t="str">
        <f t="shared" si="113"/>
        <v>7310 Legal / Prof Fees</v>
      </c>
      <c r="AM3619" t="str">
        <f>VLOOKUP(W3619,Lookup!A:B,2,0)</f>
        <v>Legal</v>
      </c>
    </row>
    <row r="3620" spans="1:39" x14ac:dyDescent="0.25">
      <c r="A3620" t="s">
        <v>33</v>
      </c>
      <c r="B3620" s="1" t="s">
        <v>166</v>
      </c>
      <c r="C3620" s="1" t="s">
        <v>35</v>
      </c>
      <c r="D3620" s="1" t="s">
        <v>36</v>
      </c>
      <c r="E3620" s="1" t="s">
        <v>200</v>
      </c>
      <c r="F3620" s="1" t="s">
        <v>37</v>
      </c>
      <c r="G3620" t="s">
        <v>167</v>
      </c>
      <c r="H3620" t="s">
        <v>39</v>
      </c>
      <c r="I3620" t="s">
        <v>40</v>
      </c>
      <c r="J3620" t="s">
        <v>201</v>
      </c>
      <c r="K3620" t="s">
        <v>40</v>
      </c>
      <c r="L3620" s="4">
        <v>-1171.9000000000001</v>
      </c>
      <c r="M3620" s="2">
        <v>43466</v>
      </c>
      <c r="N3620" t="s">
        <v>103</v>
      </c>
      <c r="O3620" t="s">
        <v>104</v>
      </c>
      <c r="P3620" t="s">
        <v>1035</v>
      </c>
      <c r="Q3620" t="s">
        <v>1159</v>
      </c>
      <c r="R3620" t="s">
        <v>1160</v>
      </c>
      <c r="S3620" s="3">
        <v>43465</v>
      </c>
      <c r="T3620" t="s">
        <v>46</v>
      </c>
      <c r="U3620">
        <v>2916</v>
      </c>
      <c r="V3620" t="s">
        <v>204</v>
      </c>
      <c r="W3620" t="s">
        <v>48</v>
      </c>
      <c r="X3620">
        <v>165064187</v>
      </c>
      <c r="Y3620" s="3">
        <v>43370</v>
      </c>
      <c r="AC3620" t="s">
        <v>109</v>
      </c>
      <c r="AH3620" t="str">
        <f>VLOOKUP(B3620,'cc Lookup'!A:J,10,0)</f>
        <v>Planning and Business Development</v>
      </c>
      <c r="AI3620" t="str">
        <f>VLOOKUP(B3620,'cc Lookup'!A:E,5,0)</f>
        <v>Estates</v>
      </c>
      <c r="AJ3620" t="s">
        <v>6735</v>
      </c>
      <c r="AK3620" t="str">
        <f t="shared" si="112"/>
        <v>E35930 Estates &amp; Facilities</v>
      </c>
      <c r="AL3620" t="str">
        <f t="shared" si="113"/>
        <v>7310 Legal / Prof Fees</v>
      </c>
      <c r="AM3620" t="str">
        <f>VLOOKUP(W3620,Lookup!A:B,2,0)</f>
        <v>Legal</v>
      </c>
    </row>
    <row r="3621" spans="1:39" x14ac:dyDescent="0.25">
      <c r="A3621" t="s">
        <v>33</v>
      </c>
      <c r="B3621" s="1" t="s">
        <v>166</v>
      </c>
      <c r="C3621" s="1" t="s">
        <v>35</v>
      </c>
      <c r="D3621" s="1" t="s">
        <v>36</v>
      </c>
      <c r="E3621" s="1" t="s">
        <v>200</v>
      </c>
      <c r="F3621" s="1" t="s">
        <v>37</v>
      </c>
      <c r="G3621" t="s">
        <v>167</v>
      </c>
      <c r="H3621" t="s">
        <v>39</v>
      </c>
      <c r="I3621" t="s">
        <v>40</v>
      </c>
      <c r="J3621" t="s">
        <v>201</v>
      </c>
      <c r="K3621" t="s">
        <v>40</v>
      </c>
      <c r="L3621" s="4">
        <v>811</v>
      </c>
      <c r="M3621" s="2">
        <v>43466</v>
      </c>
      <c r="N3621" t="s">
        <v>103</v>
      </c>
      <c r="O3621" t="s">
        <v>104</v>
      </c>
      <c r="P3621" t="s">
        <v>1161</v>
      </c>
      <c r="Q3621" t="s">
        <v>1162</v>
      </c>
      <c r="R3621" t="s">
        <v>1163</v>
      </c>
      <c r="S3621" s="3">
        <v>43496</v>
      </c>
      <c r="T3621" t="s">
        <v>46</v>
      </c>
      <c r="U3621">
        <v>3156</v>
      </c>
      <c r="V3621" t="s">
        <v>204</v>
      </c>
      <c r="W3621" t="s">
        <v>48</v>
      </c>
      <c r="X3621">
        <v>165064187</v>
      </c>
      <c r="Y3621" s="3">
        <v>43370</v>
      </c>
      <c r="AC3621" t="s">
        <v>109</v>
      </c>
      <c r="AH3621" t="str">
        <f>VLOOKUP(B3621,'cc Lookup'!A:J,10,0)</f>
        <v>Planning and Business Development</v>
      </c>
      <c r="AI3621" t="str">
        <f>VLOOKUP(B3621,'cc Lookup'!A:E,5,0)</f>
        <v>Estates</v>
      </c>
      <c r="AJ3621" t="s">
        <v>6735</v>
      </c>
      <c r="AK3621" t="str">
        <f t="shared" si="112"/>
        <v>E35930 Estates &amp; Facilities</v>
      </c>
      <c r="AL3621" t="str">
        <f t="shared" si="113"/>
        <v>7310 Legal / Prof Fees</v>
      </c>
      <c r="AM3621" t="str">
        <f>VLOOKUP(W3621,Lookup!A:B,2,0)</f>
        <v>Legal</v>
      </c>
    </row>
    <row r="3622" spans="1:39" x14ac:dyDescent="0.25">
      <c r="A3622" t="s">
        <v>33</v>
      </c>
      <c r="B3622" s="1" t="s">
        <v>166</v>
      </c>
      <c r="C3622" s="1" t="s">
        <v>35</v>
      </c>
      <c r="D3622" s="1" t="s">
        <v>36</v>
      </c>
      <c r="E3622" s="1" t="s">
        <v>1319</v>
      </c>
      <c r="F3622" s="1" t="s">
        <v>37</v>
      </c>
      <c r="G3622" t="s">
        <v>167</v>
      </c>
      <c r="H3622" t="s">
        <v>39</v>
      </c>
      <c r="I3622" t="s">
        <v>40</v>
      </c>
      <c r="J3622" t="s">
        <v>1320</v>
      </c>
      <c r="K3622" t="s">
        <v>40</v>
      </c>
      <c r="L3622" s="4">
        <v>750</v>
      </c>
      <c r="M3622" s="2">
        <v>43466</v>
      </c>
      <c r="N3622" t="s">
        <v>103</v>
      </c>
      <c r="O3622" t="s">
        <v>104</v>
      </c>
      <c r="P3622" t="s">
        <v>1161</v>
      </c>
      <c r="Q3622" t="s">
        <v>1162</v>
      </c>
      <c r="R3622" t="s">
        <v>1163</v>
      </c>
      <c r="S3622" s="3">
        <v>43496</v>
      </c>
      <c r="T3622" t="s">
        <v>46</v>
      </c>
      <c r="U3622">
        <v>3046</v>
      </c>
      <c r="V3622" t="s">
        <v>1321</v>
      </c>
      <c r="W3622" t="s">
        <v>48</v>
      </c>
      <c r="X3622">
        <v>165073808</v>
      </c>
      <c r="Y3622" s="3">
        <v>43486</v>
      </c>
      <c r="AC3622" t="s">
        <v>109</v>
      </c>
      <c r="AH3622" t="str">
        <f>VLOOKUP(B3622,'cc Lookup'!A:J,10,0)</f>
        <v>Planning and Business Development</v>
      </c>
      <c r="AI3622" t="str">
        <f>VLOOKUP(B3622,'cc Lookup'!A:E,5,0)</f>
        <v>Estates</v>
      </c>
      <c r="AJ3622" t="s">
        <v>6735</v>
      </c>
      <c r="AK3622" t="str">
        <f t="shared" si="112"/>
        <v>E35930 Estates &amp; Facilities</v>
      </c>
      <c r="AL3622" t="str">
        <f t="shared" si="113"/>
        <v>7310 Legal / Prof Fees</v>
      </c>
      <c r="AM3622" t="str">
        <f>VLOOKUP(W3622,Lookup!A:B,2,0)</f>
        <v>Legal</v>
      </c>
    </row>
    <row r="3623" spans="1:39" x14ac:dyDescent="0.25">
      <c r="A3623" t="s">
        <v>33</v>
      </c>
      <c r="B3623" s="1" t="s">
        <v>166</v>
      </c>
      <c r="C3623" s="1" t="s">
        <v>35</v>
      </c>
      <c r="D3623" s="1" t="s">
        <v>36</v>
      </c>
      <c r="E3623" s="1" t="s">
        <v>36</v>
      </c>
      <c r="F3623" s="1" t="s">
        <v>37</v>
      </c>
      <c r="G3623" t="s">
        <v>167</v>
      </c>
      <c r="H3623" t="s">
        <v>39</v>
      </c>
      <c r="I3623" t="s">
        <v>40</v>
      </c>
      <c r="J3623" t="s">
        <v>40</v>
      </c>
      <c r="K3623" t="s">
        <v>40</v>
      </c>
      <c r="L3623" s="4">
        <v>21.2</v>
      </c>
      <c r="M3623" s="2">
        <v>43497</v>
      </c>
      <c r="N3623" t="s">
        <v>311</v>
      </c>
      <c r="O3623" t="s">
        <v>56</v>
      </c>
      <c r="P3623" t="s">
        <v>1365</v>
      </c>
      <c r="Q3623" t="s">
        <v>1366</v>
      </c>
      <c r="R3623" t="s">
        <v>1367</v>
      </c>
      <c r="S3623" s="3">
        <v>43507</v>
      </c>
      <c r="T3623" t="s">
        <v>1368</v>
      </c>
      <c r="U3623">
        <v>1102</v>
      </c>
      <c r="V3623" t="s">
        <v>1404</v>
      </c>
      <c r="W3623" t="s">
        <v>1367</v>
      </c>
      <c r="Y3623" s="3">
        <v>43504</v>
      </c>
      <c r="AA3623" t="s">
        <v>1405</v>
      </c>
      <c r="AD3623" t="s">
        <v>1080</v>
      </c>
      <c r="AH3623" t="str">
        <f>VLOOKUP(B3623,'cc Lookup'!A:J,10,0)</f>
        <v>Planning and Business Development</v>
      </c>
      <c r="AI3623" t="str">
        <f>VLOOKUP(B3623,'cc Lookup'!A:E,5,0)</f>
        <v>Estates</v>
      </c>
      <c r="AJ3623" t="s">
        <v>6735</v>
      </c>
      <c r="AK3623" t="str">
        <f t="shared" si="112"/>
        <v>E35930 Estates &amp; Facilities</v>
      </c>
      <c r="AL3623" t="str">
        <f t="shared" si="113"/>
        <v>7310 Legal / Prof Fees</v>
      </c>
      <c r="AM3623" t="str">
        <f>VLOOKUP(W3623,Lookup!A:B,2,0)</f>
        <v>Other</v>
      </c>
    </row>
    <row r="3624" spans="1:39" x14ac:dyDescent="0.25">
      <c r="A3624" t="s">
        <v>33</v>
      </c>
      <c r="B3624" s="1" t="s">
        <v>166</v>
      </c>
      <c r="C3624" s="1" t="s">
        <v>35</v>
      </c>
      <c r="D3624" s="1" t="s">
        <v>36</v>
      </c>
      <c r="E3624" s="1" t="s">
        <v>36</v>
      </c>
      <c r="F3624" s="1" t="s">
        <v>37</v>
      </c>
      <c r="G3624" t="s">
        <v>167</v>
      </c>
      <c r="H3624" t="s">
        <v>39</v>
      </c>
      <c r="I3624" t="s">
        <v>40</v>
      </c>
      <c r="J3624" t="s">
        <v>40</v>
      </c>
      <c r="K3624" t="s">
        <v>40</v>
      </c>
      <c r="L3624" s="4">
        <v>26.8</v>
      </c>
      <c r="M3624" s="2">
        <v>43497</v>
      </c>
      <c r="N3624" t="s">
        <v>311</v>
      </c>
      <c r="O3624" t="s">
        <v>56</v>
      </c>
      <c r="P3624" t="s">
        <v>1365</v>
      </c>
      <c r="Q3624" t="s">
        <v>1366</v>
      </c>
      <c r="R3624" t="s">
        <v>1367</v>
      </c>
      <c r="S3624" s="3">
        <v>43507</v>
      </c>
      <c r="T3624" t="s">
        <v>1368</v>
      </c>
      <c r="U3624">
        <v>1103</v>
      </c>
      <c r="V3624" t="s">
        <v>1406</v>
      </c>
      <c r="W3624" t="s">
        <v>1367</v>
      </c>
      <c r="Y3624" s="3">
        <v>43504</v>
      </c>
      <c r="AA3624" t="s">
        <v>1407</v>
      </c>
      <c r="AD3624" t="s">
        <v>1091</v>
      </c>
      <c r="AH3624" t="str">
        <f>VLOOKUP(B3624,'cc Lookup'!A:J,10,0)</f>
        <v>Planning and Business Development</v>
      </c>
      <c r="AI3624" t="str">
        <f>VLOOKUP(B3624,'cc Lookup'!A:E,5,0)</f>
        <v>Estates</v>
      </c>
      <c r="AJ3624" t="s">
        <v>6735</v>
      </c>
      <c r="AK3624" t="str">
        <f t="shared" si="112"/>
        <v>E35930 Estates &amp; Facilities</v>
      </c>
      <c r="AL3624" t="str">
        <f t="shared" si="113"/>
        <v>7310 Legal / Prof Fees</v>
      </c>
      <c r="AM3624" t="str">
        <f>VLOOKUP(W3624,Lookup!A:B,2,0)</f>
        <v>Other</v>
      </c>
    </row>
    <row r="3625" spans="1:39" x14ac:dyDescent="0.25">
      <c r="A3625" t="s">
        <v>33</v>
      </c>
      <c r="B3625" s="1" t="s">
        <v>166</v>
      </c>
      <c r="C3625" s="1" t="s">
        <v>35</v>
      </c>
      <c r="D3625" s="1" t="s">
        <v>36</v>
      </c>
      <c r="E3625" s="1" t="s">
        <v>36</v>
      </c>
      <c r="F3625" s="1" t="s">
        <v>37</v>
      </c>
      <c r="G3625" t="s">
        <v>167</v>
      </c>
      <c r="H3625" t="s">
        <v>39</v>
      </c>
      <c r="I3625" t="s">
        <v>40</v>
      </c>
      <c r="J3625" t="s">
        <v>40</v>
      </c>
      <c r="K3625" t="s">
        <v>40</v>
      </c>
      <c r="L3625" s="4">
        <v>41.4</v>
      </c>
      <c r="M3625" s="2">
        <v>43497</v>
      </c>
      <c r="N3625" t="s">
        <v>311</v>
      </c>
      <c r="O3625" t="s">
        <v>56</v>
      </c>
      <c r="P3625" t="s">
        <v>1365</v>
      </c>
      <c r="Q3625" t="s">
        <v>1366</v>
      </c>
      <c r="R3625" t="s">
        <v>1367</v>
      </c>
      <c r="S3625" s="3">
        <v>43507</v>
      </c>
      <c r="T3625" t="s">
        <v>1368</v>
      </c>
      <c r="U3625">
        <v>1104</v>
      </c>
      <c r="V3625" t="s">
        <v>1408</v>
      </c>
      <c r="W3625" t="s">
        <v>1367</v>
      </c>
      <c r="Y3625" s="3">
        <v>43504</v>
      </c>
      <c r="AA3625" t="s">
        <v>1409</v>
      </c>
      <c r="AD3625" t="s">
        <v>1084</v>
      </c>
      <c r="AH3625" t="str">
        <f>VLOOKUP(B3625,'cc Lookup'!A:J,10,0)</f>
        <v>Planning and Business Development</v>
      </c>
      <c r="AI3625" t="str">
        <f>VLOOKUP(B3625,'cc Lookup'!A:E,5,0)</f>
        <v>Estates</v>
      </c>
      <c r="AJ3625" t="s">
        <v>6735</v>
      </c>
      <c r="AK3625" t="str">
        <f t="shared" si="112"/>
        <v>E35930 Estates &amp; Facilities</v>
      </c>
      <c r="AL3625" t="str">
        <f t="shared" si="113"/>
        <v>7310 Legal / Prof Fees</v>
      </c>
      <c r="AM3625" t="str">
        <f>VLOOKUP(W3625,Lookup!A:B,2,0)</f>
        <v>Other</v>
      </c>
    </row>
    <row r="3626" spans="1:39" x14ac:dyDescent="0.25">
      <c r="A3626" t="s">
        <v>33</v>
      </c>
      <c r="B3626" s="1" t="s">
        <v>166</v>
      </c>
      <c r="C3626" s="1" t="s">
        <v>35</v>
      </c>
      <c r="D3626" s="1" t="s">
        <v>36</v>
      </c>
      <c r="E3626" s="1" t="s">
        <v>36</v>
      </c>
      <c r="F3626" s="1" t="s">
        <v>37</v>
      </c>
      <c r="G3626" t="s">
        <v>167</v>
      </c>
      <c r="H3626" t="s">
        <v>39</v>
      </c>
      <c r="I3626" t="s">
        <v>40</v>
      </c>
      <c r="J3626" t="s">
        <v>40</v>
      </c>
      <c r="K3626" t="s">
        <v>40</v>
      </c>
      <c r="L3626" s="4">
        <v>49</v>
      </c>
      <c r="M3626" s="2">
        <v>43497</v>
      </c>
      <c r="N3626" t="s">
        <v>311</v>
      </c>
      <c r="O3626" t="s">
        <v>56</v>
      </c>
      <c r="P3626" t="s">
        <v>1365</v>
      </c>
      <c r="Q3626" t="s">
        <v>1366</v>
      </c>
      <c r="R3626" t="s">
        <v>1367</v>
      </c>
      <c r="S3626" s="3">
        <v>43507</v>
      </c>
      <c r="T3626" t="s">
        <v>1368</v>
      </c>
      <c r="U3626">
        <v>1105</v>
      </c>
      <c r="V3626" t="s">
        <v>1410</v>
      </c>
      <c r="W3626" t="s">
        <v>1367</v>
      </c>
      <c r="Y3626" s="3">
        <v>43504</v>
      </c>
      <c r="AA3626" t="s">
        <v>1411</v>
      </c>
      <c r="AD3626" t="s">
        <v>1089</v>
      </c>
      <c r="AH3626" t="str">
        <f>VLOOKUP(B3626,'cc Lookup'!A:J,10,0)</f>
        <v>Planning and Business Development</v>
      </c>
      <c r="AI3626" t="str">
        <f>VLOOKUP(B3626,'cc Lookup'!A:E,5,0)</f>
        <v>Estates</v>
      </c>
      <c r="AJ3626" t="s">
        <v>6735</v>
      </c>
      <c r="AK3626" t="str">
        <f t="shared" si="112"/>
        <v>E35930 Estates &amp; Facilities</v>
      </c>
      <c r="AL3626" t="str">
        <f t="shared" si="113"/>
        <v>7310 Legal / Prof Fees</v>
      </c>
      <c r="AM3626" t="str">
        <f>VLOOKUP(W3626,Lookup!A:B,2,0)</f>
        <v>Other</v>
      </c>
    </row>
    <row r="3627" spans="1:39" x14ac:dyDescent="0.25">
      <c r="A3627" t="s">
        <v>33</v>
      </c>
      <c r="B3627" s="1" t="s">
        <v>166</v>
      </c>
      <c r="C3627" s="1" t="s">
        <v>35</v>
      </c>
      <c r="D3627" s="1" t="s">
        <v>36</v>
      </c>
      <c r="E3627" s="1" t="s">
        <v>36</v>
      </c>
      <c r="F3627" s="1" t="s">
        <v>37</v>
      </c>
      <c r="G3627" t="s">
        <v>167</v>
      </c>
      <c r="H3627" t="s">
        <v>39</v>
      </c>
      <c r="I3627" t="s">
        <v>40</v>
      </c>
      <c r="J3627" t="s">
        <v>40</v>
      </c>
      <c r="K3627" t="s">
        <v>40</v>
      </c>
      <c r="L3627" s="4">
        <v>52.4</v>
      </c>
      <c r="M3627" s="2">
        <v>43497</v>
      </c>
      <c r="N3627" t="s">
        <v>311</v>
      </c>
      <c r="O3627" t="s">
        <v>56</v>
      </c>
      <c r="P3627" t="s">
        <v>1365</v>
      </c>
      <c r="Q3627" t="s">
        <v>1366</v>
      </c>
      <c r="R3627" t="s">
        <v>1367</v>
      </c>
      <c r="S3627" s="3">
        <v>43507</v>
      </c>
      <c r="T3627" t="s">
        <v>1368</v>
      </c>
      <c r="U3627">
        <v>1106</v>
      </c>
      <c r="V3627" t="s">
        <v>1412</v>
      </c>
      <c r="W3627" t="s">
        <v>1367</v>
      </c>
      <c r="Y3627" s="3">
        <v>43504</v>
      </c>
      <c r="AA3627" t="s">
        <v>1413</v>
      </c>
      <c r="AD3627" t="s">
        <v>1029</v>
      </c>
      <c r="AH3627" t="str">
        <f>VLOOKUP(B3627,'cc Lookup'!A:J,10,0)</f>
        <v>Planning and Business Development</v>
      </c>
      <c r="AI3627" t="str">
        <f>VLOOKUP(B3627,'cc Lookup'!A:E,5,0)</f>
        <v>Estates</v>
      </c>
      <c r="AJ3627" t="s">
        <v>6735</v>
      </c>
      <c r="AK3627" t="str">
        <f t="shared" si="112"/>
        <v>E35930 Estates &amp; Facilities</v>
      </c>
      <c r="AL3627" t="str">
        <f t="shared" si="113"/>
        <v>7310 Legal / Prof Fees</v>
      </c>
      <c r="AM3627" t="str">
        <f>VLOOKUP(W3627,Lookup!A:B,2,0)</f>
        <v>Other</v>
      </c>
    </row>
    <row r="3628" spans="1:39" x14ac:dyDescent="0.25">
      <c r="A3628" t="s">
        <v>33</v>
      </c>
      <c r="B3628" s="1" t="s">
        <v>166</v>
      </c>
      <c r="C3628" s="1" t="s">
        <v>35</v>
      </c>
      <c r="D3628" s="1" t="s">
        <v>36</v>
      </c>
      <c r="E3628" s="1" t="s">
        <v>36</v>
      </c>
      <c r="F3628" s="1" t="s">
        <v>37</v>
      </c>
      <c r="G3628" t="s">
        <v>167</v>
      </c>
      <c r="H3628" t="s">
        <v>39</v>
      </c>
      <c r="I3628" t="s">
        <v>40</v>
      </c>
      <c r="J3628" t="s">
        <v>40</v>
      </c>
      <c r="K3628" t="s">
        <v>40</v>
      </c>
      <c r="L3628" s="4">
        <v>180.32</v>
      </c>
      <c r="M3628" s="2">
        <v>43497</v>
      </c>
      <c r="N3628" t="s">
        <v>311</v>
      </c>
      <c r="O3628" t="s">
        <v>56</v>
      </c>
      <c r="P3628" t="s">
        <v>1365</v>
      </c>
      <c r="Q3628" t="s">
        <v>1366</v>
      </c>
      <c r="R3628" t="s">
        <v>1367</v>
      </c>
      <c r="S3628" s="3">
        <v>43507</v>
      </c>
      <c r="T3628" t="s">
        <v>1368</v>
      </c>
      <c r="U3628">
        <v>1107</v>
      </c>
      <c r="V3628" t="s">
        <v>1414</v>
      </c>
      <c r="W3628" t="s">
        <v>1367</v>
      </c>
      <c r="Y3628" s="3">
        <v>43504</v>
      </c>
      <c r="AA3628" t="s">
        <v>1415</v>
      </c>
      <c r="AD3628" t="s">
        <v>1090</v>
      </c>
      <c r="AH3628" t="str">
        <f>VLOOKUP(B3628,'cc Lookup'!A:J,10,0)</f>
        <v>Planning and Business Development</v>
      </c>
      <c r="AI3628" t="str">
        <f>VLOOKUP(B3628,'cc Lookup'!A:E,5,0)</f>
        <v>Estates</v>
      </c>
      <c r="AJ3628" t="s">
        <v>6735</v>
      </c>
      <c r="AK3628" t="str">
        <f t="shared" si="112"/>
        <v>E35930 Estates &amp; Facilities</v>
      </c>
      <c r="AL3628" t="str">
        <f t="shared" si="113"/>
        <v>7310 Legal / Prof Fees</v>
      </c>
      <c r="AM3628" t="str">
        <f>VLOOKUP(W3628,Lookup!A:B,2,0)</f>
        <v>Other</v>
      </c>
    </row>
    <row r="3629" spans="1:39" x14ac:dyDescent="0.25">
      <c r="A3629" t="s">
        <v>33</v>
      </c>
      <c r="B3629" s="1" t="s">
        <v>166</v>
      </c>
      <c r="C3629" s="1" t="s">
        <v>35</v>
      </c>
      <c r="D3629" s="1" t="s">
        <v>36</v>
      </c>
      <c r="E3629" s="1" t="s">
        <v>36</v>
      </c>
      <c r="F3629" s="1" t="s">
        <v>37</v>
      </c>
      <c r="G3629" t="s">
        <v>167</v>
      </c>
      <c r="H3629" t="s">
        <v>39</v>
      </c>
      <c r="I3629" t="s">
        <v>40</v>
      </c>
      <c r="J3629" t="s">
        <v>40</v>
      </c>
      <c r="K3629" t="s">
        <v>40</v>
      </c>
      <c r="L3629" s="4">
        <v>628.1</v>
      </c>
      <c r="M3629" s="2">
        <v>43497</v>
      </c>
      <c r="N3629" t="s">
        <v>311</v>
      </c>
      <c r="O3629" t="s">
        <v>56</v>
      </c>
      <c r="P3629" t="s">
        <v>1365</v>
      </c>
      <c r="Q3629" t="s">
        <v>1366</v>
      </c>
      <c r="R3629" t="s">
        <v>1367</v>
      </c>
      <c r="S3629" s="3">
        <v>43507</v>
      </c>
      <c r="T3629" t="s">
        <v>1368</v>
      </c>
      <c r="U3629">
        <v>1108</v>
      </c>
      <c r="V3629" t="s">
        <v>1416</v>
      </c>
      <c r="W3629" t="s">
        <v>1367</v>
      </c>
      <c r="Y3629" s="3">
        <v>43504</v>
      </c>
      <c r="AA3629" t="s">
        <v>1417</v>
      </c>
      <c r="AD3629" t="s">
        <v>1030</v>
      </c>
      <c r="AH3629" t="str">
        <f>VLOOKUP(B3629,'cc Lookup'!A:J,10,0)</f>
        <v>Planning and Business Development</v>
      </c>
      <c r="AI3629" t="str">
        <f>VLOOKUP(B3629,'cc Lookup'!A:E,5,0)</f>
        <v>Estates</v>
      </c>
      <c r="AJ3629" t="s">
        <v>6735</v>
      </c>
      <c r="AK3629" t="str">
        <f t="shared" si="112"/>
        <v>E35930 Estates &amp; Facilities</v>
      </c>
      <c r="AL3629" t="str">
        <f t="shared" si="113"/>
        <v>7310 Legal / Prof Fees</v>
      </c>
      <c r="AM3629" t="str">
        <f>VLOOKUP(W3629,Lookup!A:B,2,0)</f>
        <v>Other</v>
      </c>
    </row>
    <row r="3630" spans="1:39" x14ac:dyDescent="0.25">
      <c r="A3630" t="s">
        <v>33</v>
      </c>
      <c r="B3630" s="1" t="s">
        <v>166</v>
      </c>
      <c r="C3630" s="1" t="s">
        <v>35</v>
      </c>
      <c r="D3630" s="1" t="s">
        <v>36</v>
      </c>
      <c r="E3630" s="1" t="s">
        <v>36</v>
      </c>
      <c r="F3630" s="1" t="s">
        <v>37</v>
      </c>
      <c r="G3630" t="s">
        <v>167</v>
      </c>
      <c r="H3630" t="s">
        <v>39</v>
      </c>
      <c r="I3630" t="s">
        <v>40</v>
      </c>
      <c r="J3630" t="s">
        <v>40</v>
      </c>
      <c r="K3630" t="s">
        <v>40</v>
      </c>
      <c r="L3630" s="4">
        <v>10505</v>
      </c>
      <c r="M3630" s="2">
        <v>43497</v>
      </c>
      <c r="N3630" t="s">
        <v>41</v>
      </c>
      <c r="O3630" t="s">
        <v>42</v>
      </c>
      <c r="P3630" t="s">
        <v>1381</v>
      </c>
      <c r="Q3630" t="s">
        <v>1382</v>
      </c>
      <c r="R3630" t="s">
        <v>1338</v>
      </c>
      <c r="S3630" s="3">
        <v>43501</v>
      </c>
      <c r="T3630" t="s">
        <v>46</v>
      </c>
      <c r="U3630">
        <v>34</v>
      </c>
      <c r="V3630" t="s">
        <v>47</v>
      </c>
      <c r="W3630" t="s">
        <v>178</v>
      </c>
      <c r="X3630">
        <v>947</v>
      </c>
      <c r="Y3630" s="3">
        <v>43496</v>
      </c>
      <c r="Z3630">
        <v>165069232</v>
      </c>
      <c r="AB3630" t="s">
        <v>49</v>
      </c>
      <c r="AD3630" t="s">
        <v>1418</v>
      </c>
      <c r="AE3630">
        <v>1</v>
      </c>
      <c r="AF3630">
        <v>5253</v>
      </c>
      <c r="AH3630" t="str">
        <f>VLOOKUP(B3630,'cc Lookup'!A:J,10,0)</f>
        <v>Planning and Business Development</v>
      </c>
      <c r="AI3630" t="str">
        <f>VLOOKUP(B3630,'cc Lookup'!A:E,5,0)</f>
        <v>Estates</v>
      </c>
      <c r="AJ3630" t="s">
        <v>6735</v>
      </c>
      <c r="AK3630" t="str">
        <f t="shared" si="112"/>
        <v>E35930 Estates &amp; Facilities</v>
      </c>
      <c r="AL3630" t="str">
        <f t="shared" si="113"/>
        <v>7310 Legal / Prof Fees</v>
      </c>
      <c r="AM3630" t="str">
        <f>VLOOKUP(W3630,Lookup!A:B,2,0)</f>
        <v>Legal</v>
      </c>
    </row>
    <row r="3631" spans="1:39" x14ac:dyDescent="0.25">
      <c r="A3631" t="s">
        <v>33</v>
      </c>
      <c r="B3631" s="1" t="s">
        <v>166</v>
      </c>
      <c r="C3631" s="1" t="s">
        <v>35</v>
      </c>
      <c r="D3631" s="1" t="s">
        <v>36</v>
      </c>
      <c r="E3631" s="1" t="s">
        <v>36</v>
      </c>
      <c r="F3631" s="1" t="s">
        <v>37</v>
      </c>
      <c r="G3631" t="s">
        <v>167</v>
      </c>
      <c r="H3631" t="s">
        <v>39</v>
      </c>
      <c r="I3631" t="s">
        <v>40</v>
      </c>
      <c r="J3631" t="s">
        <v>40</v>
      </c>
      <c r="K3631" t="s">
        <v>40</v>
      </c>
      <c r="L3631" s="4">
        <v>-5252.5</v>
      </c>
      <c r="M3631" s="2">
        <v>43497</v>
      </c>
      <c r="N3631" t="s">
        <v>41</v>
      </c>
      <c r="O3631" t="s">
        <v>42</v>
      </c>
      <c r="P3631" t="s">
        <v>1381</v>
      </c>
      <c r="Q3631" t="s">
        <v>1382</v>
      </c>
      <c r="R3631" t="s">
        <v>1338</v>
      </c>
      <c r="S3631" s="3">
        <v>43501</v>
      </c>
      <c r="T3631" t="s">
        <v>46</v>
      </c>
      <c r="U3631">
        <v>35</v>
      </c>
      <c r="V3631" t="s">
        <v>47</v>
      </c>
      <c r="W3631" t="s">
        <v>178</v>
      </c>
      <c r="X3631">
        <v>947</v>
      </c>
      <c r="Y3631" s="3">
        <v>43496</v>
      </c>
      <c r="Z3631">
        <v>165069232</v>
      </c>
      <c r="AB3631" t="s">
        <v>49</v>
      </c>
      <c r="AD3631" t="s">
        <v>1418</v>
      </c>
      <c r="AE3631">
        <v>1</v>
      </c>
      <c r="AF3631">
        <v>-5253</v>
      </c>
      <c r="AH3631" t="str">
        <f>VLOOKUP(B3631,'cc Lookup'!A:J,10,0)</f>
        <v>Planning and Business Development</v>
      </c>
      <c r="AI3631" t="str">
        <f>VLOOKUP(B3631,'cc Lookup'!A:E,5,0)</f>
        <v>Estates</v>
      </c>
      <c r="AJ3631" t="s">
        <v>6735</v>
      </c>
      <c r="AK3631" t="str">
        <f t="shared" si="112"/>
        <v>E35930 Estates &amp; Facilities</v>
      </c>
      <c r="AL3631" t="str">
        <f t="shared" si="113"/>
        <v>7310 Legal / Prof Fees</v>
      </c>
      <c r="AM3631" t="str">
        <f>VLOOKUP(W3631,Lookup!A:B,2,0)</f>
        <v>Legal</v>
      </c>
    </row>
    <row r="3632" spans="1:39" x14ac:dyDescent="0.25">
      <c r="A3632" t="s">
        <v>33</v>
      </c>
      <c r="B3632" s="1" t="s">
        <v>166</v>
      </c>
      <c r="C3632" s="1" t="s">
        <v>35</v>
      </c>
      <c r="D3632" s="1" t="s">
        <v>36</v>
      </c>
      <c r="E3632" s="1" t="s">
        <v>36</v>
      </c>
      <c r="F3632" s="1" t="s">
        <v>37</v>
      </c>
      <c r="G3632" t="s">
        <v>167</v>
      </c>
      <c r="H3632" t="s">
        <v>39</v>
      </c>
      <c r="I3632" t="s">
        <v>40</v>
      </c>
      <c r="J3632" t="s">
        <v>40</v>
      </c>
      <c r="K3632" t="s">
        <v>40</v>
      </c>
      <c r="L3632" s="4">
        <v>60</v>
      </c>
      <c r="M3632" s="2">
        <v>43497</v>
      </c>
      <c r="N3632" t="s">
        <v>41</v>
      </c>
      <c r="O3632" t="s">
        <v>42</v>
      </c>
      <c r="P3632" t="s">
        <v>1336</v>
      </c>
      <c r="Q3632" t="s">
        <v>1337</v>
      </c>
      <c r="R3632" t="s">
        <v>1338</v>
      </c>
      <c r="S3632" s="3">
        <v>43518</v>
      </c>
      <c r="T3632" t="s">
        <v>46</v>
      </c>
      <c r="U3632">
        <v>30</v>
      </c>
      <c r="V3632" t="s">
        <v>47</v>
      </c>
      <c r="W3632" t="s">
        <v>48</v>
      </c>
      <c r="X3632">
        <v>420769</v>
      </c>
      <c r="Y3632" s="3">
        <v>43516</v>
      </c>
      <c r="Z3632">
        <v>165042377</v>
      </c>
      <c r="AB3632" t="s">
        <v>49</v>
      </c>
      <c r="AD3632" t="s">
        <v>1419</v>
      </c>
      <c r="AE3632">
        <v>1</v>
      </c>
      <c r="AF3632">
        <v>60</v>
      </c>
      <c r="AH3632" t="str">
        <f>VLOOKUP(B3632,'cc Lookup'!A:J,10,0)</f>
        <v>Planning and Business Development</v>
      </c>
      <c r="AI3632" t="str">
        <f>VLOOKUP(B3632,'cc Lookup'!A:E,5,0)</f>
        <v>Estates</v>
      </c>
      <c r="AJ3632" t="s">
        <v>6735</v>
      </c>
      <c r="AK3632" t="str">
        <f t="shared" si="112"/>
        <v>E35930 Estates &amp; Facilities</v>
      </c>
      <c r="AL3632" t="str">
        <f t="shared" si="113"/>
        <v>7310 Legal / Prof Fees</v>
      </c>
      <c r="AM3632" t="str">
        <f>VLOOKUP(W3632,Lookup!A:B,2,0)</f>
        <v>Legal</v>
      </c>
    </row>
    <row r="3633" spans="1:39" x14ac:dyDescent="0.25">
      <c r="A3633" t="s">
        <v>33</v>
      </c>
      <c r="B3633" s="1" t="s">
        <v>166</v>
      </c>
      <c r="C3633" s="1" t="s">
        <v>35</v>
      </c>
      <c r="D3633" s="1" t="s">
        <v>36</v>
      </c>
      <c r="E3633" s="1" t="s">
        <v>36</v>
      </c>
      <c r="F3633" s="1" t="s">
        <v>37</v>
      </c>
      <c r="G3633" t="s">
        <v>167</v>
      </c>
      <c r="H3633" t="s">
        <v>39</v>
      </c>
      <c r="I3633" t="s">
        <v>40</v>
      </c>
      <c r="J3633" t="s">
        <v>40</v>
      </c>
      <c r="K3633" t="s">
        <v>40</v>
      </c>
      <c r="L3633" s="4">
        <v>-60</v>
      </c>
      <c r="M3633" s="2">
        <v>43497</v>
      </c>
      <c r="N3633" t="s">
        <v>41</v>
      </c>
      <c r="O3633" t="s">
        <v>42</v>
      </c>
      <c r="P3633" t="s">
        <v>1357</v>
      </c>
      <c r="Q3633" t="s">
        <v>1358</v>
      </c>
      <c r="R3633" t="s">
        <v>1338</v>
      </c>
      <c r="S3633" s="3">
        <v>43523</v>
      </c>
      <c r="T3633" t="s">
        <v>46</v>
      </c>
      <c r="U3633">
        <v>48</v>
      </c>
      <c r="V3633" t="s">
        <v>47</v>
      </c>
      <c r="W3633" t="s">
        <v>48</v>
      </c>
      <c r="X3633">
        <v>420769</v>
      </c>
      <c r="Y3633" s="3">
        <v>43516</v>
      </c>
      <c r="Z3633">
        <v>165075664</v>
      </c>
      <c r="AB3633" t="s">
        <v>49</v>
      </c>
      <c r="AD3633" t="s">
        <v>1419</v>
      </c>
      <c r="AE3633">
        <v>1</v>
      </c>
      <c r="AF3633">
        <v>-60</v>
      </c>
      <c r="AH3633" t="str">
        <f>VLOOKUP(B3633,'cc Lookup'!A:J,10,0)</f>
        <v>Planning and Business Development</v>
      </c>
      <c r="AI3633" t="str">
        <f>VLOOKUP(B3633,'cc Lookup'!A:E,5,0)</f>
        <v>Estates</v>
      </c>
      <c r="AJ3633" t="s">
        <v>6735</v>
      </c>
      <c r="AK3633" t="str">
        <f t="shared" si="112"/>
        <v>E35930 Estates &amp; Facilities</v>
      </c>
      <c r="AL3633" t="str">
        <f t="shared" si="113"/>
        <v>7310 Legal / Prof Fees</v>
      </c>
      <c r="AM3633" t="str">
        <f>VLOOKUP(W3633,Lookup!A:B,2,0)</f>
        <v>Legal</v>
      </c>
    </row>
    <row r="3634" spans="1:39" x14ac:dyDescent="0.25">
      <c r="A3634" t="s">
        <v>33</v>
      </c>
      <c r="B3634" s="1" t="s">
        <v>166</v>
      </c>
      <c r="C3634" s="1" t="s">
        <v>35</v>
      </c>
      <c r="D3634" s="1" t="s">
        <v>36</v>
      </c>
      <c r="E3634" s="1" t="s">
        <v>36</v>
      </c>
      <c r="F3634" s="1" t="s">
        <v>37</v>
      </c>
      <c r="G3634" t="s">
        <v>167</v>
      </c>
      <c r="H3634" t="s">
        <v>39</v>
      </c>
      <c r="I3634" t="s">
        <v>40</v>
      </c>
      <c r="J3634" t="s">
        <v>40</v>
      </c>
      <c r="K3634" t="s">
        <v>40</v>
      </c>
      <c r="L3634" s="4">
        <v>-252</v>
      </c>
      <c r="M3634" s="2">
        <v>43497</v>
      </c>
      <c r="N3634" t="s">
        <v>103</v>
      </c>
      <c r="O3634" t="s">
        <v>104</v>
      </c>
      <c r="P3634" t="s">
        <v>1161</v>
      </c>
      <c r="Q3634" t="s">
        <v>1360</v>
      </c>
      <c r="R3634" t="s">
        <v>1361</v>
      </c>
      <c r="S3634" s="3">
        <v>43496</v>
      </c>
      <c r="T3634" t="s">
        <v>46</v>
      </c>
      <c r="U3634">
        <v>2724</v>
      </c>
      <c r="V3634" t="s">
        <v>1092</v>
      </c>
      <c r="W3634" t="s">
        <v>48</v>
      </c>
      <c r="X3634">
        <v>165063135</v>
      </c>
      <c r="Y3634" s="3">
        <v>43370</v>
      </c>
      <c r="AC3634" t="s">
        <v>109</v>
      </c>
      <c r="AH3634" t="str">
        <f>VLOOKUP(B3634,'cc Lookup'!A:J,10,0)</f>
        <v>Planning and Business Development</v>
      </c>
      <c r="AI3634" t="str">
        <f>VLOOKUP(B3634,'cc Lookup'!A:E,5,0)</f>
        <v>Estates</v>
      </c>
      <c r="AJ3634" t="s">
        <v>6735</v>
      </c>
      <c r="AK3634" t="str">
        <f t="shared" si="112"/>
        <v>E35930 Estates &amp; Facilities</v>
      </c>
      <c r="AL3634" t="str">
        <f t="shared" si="113"/>
        <v>7310 Legal / Prof Fees</v>
      </c>
      <c r="AM3634" t="str">
        <f>VLOOKUP(W3634,Lookup!A:B,2,0)</f>
        <v>Legal</v>
      </c>
    </row>
    <row r="3635" spans="1:39" x14ac:dyDescent="0.25">
      <c r="A3635" t="s">
        <v>33</v>
      </c>
      <c r="B3635" s="1" t="s">
        <v>166</v>
      </c>
      <c r="C3635" s="1" t="s">
        <v>35</v>
      </c>
      <c r="D3635" s="1" t="s">
        <v>36</v>
      </c>
      <c r="E3635" s="1" t="s">
        <v>36</v>
      </c>
      <c r="F3635" s="1" t="s">
        <v>37</v>
      </c>
      <c r="G3635" t="s">
        <v>167</v>
      </c>
      <c r="H3635" t="s">
        <v>39</v>
      </c>
      <c r="I3635" t="s">
        <v>40</v>
      </c>
      <c r="J3635" t="s">
        <v>40</v>
      </c>
      <c r="K3635" t="s">
        <v>40</v>
      </c>
      <c r="L3635" s="4">
        <v>-203.8</v>
      </c>
      <c r="M3635" s="2">
        <v>43497</v>
      </c>
      <c r="N3635" t="s">
        <v>103</v>
      </c>
      <c r="O3635" t="s">
        <v>104</v>
      </c>
      <c r="P3635" t="s">
        <v>1161</v>
      </c>
      <c r="Q3635" t="s">
        <v>1360</v>
      </c>
      <c r="R3635" t="s">
        <v>1361</v>
      </c>
      <c r="S3635" s="3">
        <v>43496</v>
      </c>
      <c r="T3635" t="s">
        <v>46</v>
      </c>
      <c r="U3635">
        <v>2725</v>
      </c>
      <c r="V3635" t="s">
        <v>221</v>
      </c>
      <c r="W3635" t="s">
        <v>48</v>
      </c>
      <c r="X3635">
        <v>165042377</v>
      </c>
      <c r="Y3635" s="3">
        <v>43038</v>
      </c>
      <c r="AC3635" t="s">
        <v>109</v>
      </c>
      <c r="AH3635" t="str">
        <f>VLOOKUP(B3635,'cc Lookup'!A:J,10,0)</f>
        <v>Planning and Business Development</v>
      </c>
      <c r="AI3635" t="str">
        <f>VLOOKUP(B3635,'cc Lookup'!A:E,5,0)</f>
        <v>Estates</v>
      </c>
      <c r="AJ3635" t="s">
        <v>6735</v>
      </c>
      <c r="AK3635" t="str">
        <f t="shared" si="112"/>
        <v>E35930 Estates &amp; Facilities</v>
      </c>
      <c r="AL3635" t="str">
        <f t="shared" si="113"/>
        <v>7310 Legal / Prof Fees</v>
      </c>
      <c r="AM3635" t="str">
        <f>VLOOKUP(W3635,Lookup!A:B,2,0)</f>
        <v>Legal</v>
      </c>
    </row>
    <row r="3636" spans="1:39" x14ac:dyDescent="0.25">
      <c r="A3636" t="s">
        <v>33</v>
      </c>
      <c r="B3636" s="1" t="s">
        <v>166</v>
      </c>
      <c r="C3636" s="1" t="s">
        <v>35</v>
      </c>
      <c r="D3636" s="1" t="s">
        <v>36</v>
      </c>
      <c r="E3636" s="1" t="s">
        <v>36</v>
      </c>
      <c r="F3636" s="1" t="s">
        <v>37</v>
      </c>
      <c r="G3636" t="s">
        <v>167</v>
      </c>
      <c r="H3636" t="s">
        <v>39</v>
      </c>
      <c r="I3636" t="s">
        <v>40</v>
      </c>
      <c r="J3636" t="s">
        <v>40</v>
      </c>
      <c r="K3636" t="s">
        <v>40</v>
      </c>
      <c r="L3636" s="4">
        <v>-733</v>
      </c>
      <c r="M3636" s="2">
        <v>43497</v>
      </c>
      <c r="N3636" t="s">
        <v>103</v>
      </c>
      <c r="O3636" t="s">
        <v>104</v>
      </c>
      <c r="P3636" t="s">
        <v>1161</v>
      </c>
      <c r="Q3636" t="s">
        <v>1360</v>
      </c>
      <c r="R3636" t="s">
        <v>1361</v>
      </c>
      <c r="S3636" s="3">
        <v>43496</v>
      </c>
      <c r="T3636" t="s">
        <v>46</v>
      </c>
      <c r="U3636">
        <v>2726</v>
      </c>
      <c r="V3636" t="s">
        <v>1313</v>
      </c>
      <c r="W3636" t="s">
        <v>48</v>
      </c>
      <c r="X3636">
        <v>165074746</v>
      </c>
      <c r="Y3636" s="3">
        <v>43481</v>
      </c>
      <c r="AC3636" t="s">
        <v>109</v>
      </c>
      <c r="AH3636" t="str">
        <f>VLOOKUP(B3636,'cc Lookup'!A:J,10,0)</f>
        <v>Planning and Business Development</v>
      </c>
      <c r="AI3636" t="str">
        <f>VLOOKUP(B3636,'cc Lookup'!A:E,5,0)</f>
        <v>Estates</v>
      </c>
      <c r="AJ3636" t="s">
        <v>6735</v>
      </c>
      <c r="AK3636" t="str">
        <f t="shared" si="112"/>
        <v>E35930 Estates &amp; Facilities</v>
      </c>
      <c r="AL3636" t="str">
        <f t="shared" si="113"/>
        <v>7310 Legal / Prof Fees</v>
      </c>
      <c r="AM3636" t="str">
        <f>VLOOKUP(W3636,Lookup!A:B,2,0)</f>
        <v>Legal</v>
      </c>
    </row>
    <row r="3637" spans="1:39" x14ac:dyDescent="0.25">
      <c r="A3637" t="s">
        <v>33</v>
      </c>
      <c r="B3637" s="1" t="s">
        <v>166</v>
      </c>
      <c r="C3637" s="1" t="s">
        <v>35</v>
      </c>
      <c r="D3637" s="1" t="s">
        <v>36</v>
      </c>
      <c r="E3637" s="1" t="s">
        <v>36</v>
      </c>
      <c r="F3637" s="1" t="s">
        <v>37</v>
      </c>
      <c r="G3637" t="s">
        <v>167</v>
      </c>
      <c r="H3637" t="s">
        <v>39</v>
      </c>
      <c r="I3637" t="s">
        <v>40</v>
      </c>
      <c r="J3637" t="s">
        <v>40</v>
      </c>
      <c r="K3637" t="s">
        <v>40</v>
      </c>
      <c r="L3637" s="4">
        <v>-18</v>
      </c>
      <c r="M3637" s="2">
        <v>43497</v>
      </c>
      <c r="N3637" t="s">
        <v>103</v>
      </c>
      <c r="O3637" t="s">
        <v>104</v>
      </c>
      <c r="P3637" t="s">
        <v>1161</v>
      </c>
      <c r="Q3637" t="s">
        <v>1360</v>
      </c>
      <c r="R3637" t="s">
        <v>1361</v>
      </c>
      <c r="S3637" s="3">
        <v>43496</v>
      </c>
      <c r="T3637" t="s">
        <v>46</v>
      </c>
      <c r="U3637">
        <v>2727</v>
      </c>
      <c r="V3637" t="s">
        <v>715</v>
      </c>
      <c r="W3637" t="s">
        <v>178</v>
      </c>
      <c r="X3637">
        <v>165069232</v>
      </c>
      <c r="Y3637" s="3">
        <v>43315</v>
      </c>
      <c r="AC3637" t="s">
        <v>181</v>
      </c>
      <c r="AH3637" t="str">
        <f>VLOOKUP(B3637,'cc Lookup'!A:J,10,0)</f>
        <v>Planning and Business Development</v>
      </c>
      <c r="AI3637" t="str">
        <f>VLOOKUP(B3637,'cc Lookup'!A:E,5,0)</f>
        <v>Estates</v>
      </c>
      <c r="AJ3637" t="s">
        <v>6735</v>
      </c>
      <c r="AK3637" t="str">
        <f t="shared" si="112"/>
        <v>E35930 Estates &amp; Facilities</v>
      </c>
      <c r="AL3637" t="str">
        <f t="shared" si="113"/>
        <v>7310 Legal / Prof Fees</v>
      </c>
      <c r="AM3637" t="str">
        <f>VLOOKUP(W3637,Lookup!A:B,2,0)</f>
        <v>Legal</v>
      </c>
    </row>
    <row r="3638" spans="1:39" x14ac:dyDescent="0.25">
      <c r="A3638" t="s">
        <v>33</v>
      </c>
      <c r="B3638" s="1" t="s">
        <v>166</v>
      </c>
      <c r="C3638" s="1" t="s">
        <v>35</v>
      </c>
      <c r="D3638" s="1" t="s">
        <v>36</v>
      </c>
      <c r="E3638" s="1" t="s">
        <v>36</v>
      </c>
      <c r="F3638" s="1" t="s">
        <v>37</v>
      </c>
      <c r="G3638" t="s">
        <v>167</v>
      </c>
      <c r="H3638" t="s">
        <v>39</v>
      </c>
      <c r="I3638" t="s">
        <v>40</v>
      </c>
      <c r="J3638" t="s">
        <v>40</v>
      </c>
      <c r="K3638" t="s">
        <v>40</v>
      </c>
      <c r="L3638" s="4">
        <v>203.8</v>
      </c>
      <c r="M3638" s="2">
        <v>43497</v>
      </c>
      <c r="N3638" t="s">
        <v>103</v>
      </c>
      <c r="O3638" t="s">
        <v>104</v>
      </c>
      <c r="P3638" t="s">
        <v>1362</v>
      </c>
      <c r="Q3638" t="s">
        <v>1363</v>
      </c>
      <c r="R3638" t="s">
        <v>1364</v>
      </c>
      <c r="S3638" s="3">
        <v>43524</v>
      </c>
      <c r="T3638" t="s">
        <v>46</v>
      </c>
      <c r="U3638">
        <v>2390</v>
      </c>
      <c r="V3638" t="s">
        <v>221</v>
      </c>
      <c r="W3638" t="s">
        <v>48</v>
      </c>
      <c r="X3638">
        <v>165042377</v>
      </c>
      <c r="Y3638" s="3">
        <v>43038</v>
      </c>
      <c r="AC3638" t="s">
        <v>109</v>
      </c>
      <c r="AH3638" t="str">
        <f>VLOOKUP(B3638,'cc Lookup'!A:J,10,0)</f>
        <v>Planning and Business Development</v>
      </c>
      <c r="AI3638" t="str">
        <f>VLOOKUP(B3638,'cc Lookup'!A:E,5,0)</f>
        <v>Estates</v>
      </c>
      <c r="AJ3638" t="s">
        <v>6735</v>
      </c>
      <c r="AK3638" t="str">
        <f t="shared" si="112"/>
        <v>E35930 Estates &amp; Facilities</v>
      </c>
      <c r="AL3638" t="str">
        <f t="shared" si="113"/>
        <v>7310 Legal / Prof Fees</v>
      </c>
      <c r="AM3638" t="str">
        <f>VLOOKUP(W3638,Lookup!A:B,2,0)</f>
        <v>Legal</v>
      </c>
    </row>
    <row r="3639" spans="1:39" x14ac:dyDescent="0.25">
      <c r="A3639" t="s">
        <v>33</v>
      </c>
      <c r="B3639" s="1" t="s">
        <v>166</v>
      </c>
      <c r="C3639" s="1" t="s">
        <v>35</v>
      </c>
      <c r="D3639" s="1" t="s">
        <v>36</v>
      </c>
      <c r="E3639" s="1" t="s">
        <v>36</v>
      </c>
      <c r="F3639" s="1" t="s">
        <v>37</v>
      </c>
      <c r="G3639" t="s">
        <v>167</v>
      </c>
      <c r="H3639" t="s">
        <v>39</v>
      </c>
      <c r="I3639" t="s">
        <v>40</v>
      </c>
      <c r="J3639" t="s">
        <v>40</v>
      </c>
      <c r="K3639" t="s">
        <v>40</v>
      </c>
      <c r="L3639" s="4">
        <v>18</v>
      </c>
      <c r="M3639" s="2">
        <v>43497</v>
      </c>
      <c r="N3639" t="s">
        <v>103</v>
      </c>
      <c r="O3639" t="s">
        <v>104</v>
      </c>
      <c r="P3639" t="s">
        <v>1362</v>
      </c>
      <c r="Q3639" t="s">
        <v>1363</v>
      </c>
      <c r="R3639" t="s">
        <v>1364</v>
      </c>
      <c r="S3639" s="3">
        <v>43524</v>
      </c>
      <c r="T3639" t="s">
        <v>46</v>
      </c>
      <c r="U3639">
        <v>2391</v>
      </c>
      <c r="V3639" t="s">
        <v>715</v>
      </c>
      <c r="W3639" t="s">
        <v>178</v>
      </c>
      <c r="X3639">
        <v>165069232</v>
      </c>
      <c r="Y3639" s="3">
        <v>43315</v>
      </c>
      <c r="AC3639" t="s">
        <v>181</v>
      </c>
      <c r="AH3639" t="str">
        <f>VLOOKUP(B3639,'cc Lookup'!A:J,10,0)</f>
        <v>Planning and Business Development</v>
      </c>
      <c r="AI3639" t="str">
        <f>VLOOKUP(B3639,'cc Lookup'!A:E,5,0)</f>
        <v>Estates</v>
      </c>
      <c r="AJ3639" t="s">
        <v>6735</v>
      </c>
      <c r="AK3639" t="str">
        <f t="shared" si="112"/>
        <v>E35930 Estates &amp; Facilities</v>
      </c>
      <c r="AL3639" t="str">
        <f t="shared" si="113"/>
        <v>7310 Legal / Prof Fees</v>
      </c>
      <c r="AM3639" t="str">
        <f>VLOOKUP(W3639,Lookup!A:B,2,0)</f>
        <v>Legal</v>
      </c>
    </row>
    <row r="3640" spans="1:39" x14ac:dyDescent="0.25">
      <c r="A3640" t="s">
        <v>33</v>
      </c>
      <c r="B3640" s="1" t="s">
        <v>166</v>
      </c>
      <c r="C3640" s="1" t="s">
        <v>35</v>
      </c>
      <c r="D3640" s="1" t="s">
        <v>36</v>
      </c>
      <c r="E3640" s="1" t="s">
        <v>36</v>
      </c>
      <c r="F3640" s="1" t="s">
        <v>37</v>
      </c>
      <c r="G3640" t="s">
        <v>167</v>
      </c>
      <c r="H3640" t="s">
        <v>39</v>
      </c>
      <c r="I3640" t="s">
        <v>40</v>
      </c>
      <c r="J3640" t="s">
        <v>40</v>
      </c>
      <c r="K3640" t="s">
        <v>40</v>
      </c>
      <c r="L3640" s="4">
        <v>733</v>
      </c>
      <c r="M3640" s="2">
        <v>43497</v>
      </c>
      <c r="N3640" t="s">
        <v>103</v>
      </c>
      <c r="O3640" t="s">
        <v>104</v>
      </c>
      <c r="P3640" t="s">
        <v>1362</v>
      </c>
      <c r="Q3640" t="s">
        <v>1363</v>
      </c>
      <c r="R3640" t="s">
        <v>1364</v>
      </c>
      <c r="S3640" s="3">
        <v>43524</v>
      </c>
      <c r="T3640" t="s">
        <v>46</v>
      </c>
      <c r="U3640">
        <v>2392</v>
      </c>
      <c r="V3640" t="s">
        <v>1313</v>
      </c>
      <c r="W3640" t="s">
        <v>48</v>
      </c>
      <c r="X3640">
        <v>165074746</v>
      </c>
      <c r="Y3640" s="3">
        <v>43481</v>
      </c>
      <c r="AC3640" t="s">
        <v>109</v>
      </c>
      <c r="AH3640" t="str">
        <f>VLOOKUP(B3640,'cc Lookup'!A:J,10,0)</f>
        <v>Planning and Business Development</v>
      </c>
      <c r="AI3640" t="str">
        <f>VLOOKUP(B3640,'cc Lookup'!A:E,5,0)</f>
        <v>Estates</v>
      </c>
      <c r="AJ3640" t="s">
        <v>6735</v>
      </c>
      <c r="AK3640" t="str">
        <f t="shared" si="112"/>
        <v>E35930 Estates &amp; Facilities</v>
      </c>
      <c r="AL3640" t="str">
        <f t="shared" si="113"/>
        <v>7310 Legal / Prof Fees</v>
      </c>
      <c r="AM3640" t="str">
        <f>VLOOKUP(W3640,Lookup!A:B,2,0)</f>
        <v>Legal</v>
      </c>
    </row>
    <row r="3641" spans="1:39" x14ac:dyDescent="0.25">
      <c r="A3641" t="s">
        <v>33</v>
      </c>
      <c r="B3641" s="1" t="s">
        <v>166</v>
      </c>
      <c r="C3641" s="1" t="s">
        <v>35</v>
      </c>
      <c r="D3641" s="1" t="s">
        <v>36</v>
      </c>
      <c r="E3641" s="1" t="s">
        <v>200</v>
      </c>
      <c r="F3641" s="1" t="s">
        <v>37</v>
      </c>
      <c r="G3641" t="s">
        <v>167</v>
      </c>
      <c r="H3641" t="s">
        <v>39</v>
      </c>
      <c r="I3641" t="s">
        <v>40</v>
      </c>
      <c r="J3641" t="s">
        <v>201</v>
      </c>
      <c r="K3641" t="s">
        <v>40</v>
      </c>
      <c r="L3641" s="4">
        <v>20</v>
      </c>
      <c r="M3641" s="2">
        <v>43497</v>
      </c>
      <c r="N3641" t="s">
        <v>41</v>
      </c>
      <c r="O3641" t="s">
        <v>42</v>
      </c>
      <c r="P3641" t="s">
        <v>1336</v>
      </c>
      <c r="Q3641" t="s">
        <v>1337</v>
      </c>
      <c r="R3641" t="s">
        <v>1338</v>
      </c>
      <c r="S3641" s="3">
        <v>43518</v>
      </c>
      <c r="T3641" t="s">
        <v>46</v>
      </c>
      <c r="U3641">
        <v>55</v>
      </c>
      <c r="V3641" t="s">
        <v>47</v>
      </c>
      <c r="W3641" t="s">
        <v>48</v>
      </c>
      <c r="X3641">
        <v>420774</v>
      </c>
      <c r="Y3641" s="3">
        <v>43516</v>
      </c>
      <c r="Z3641">
        <v>165064187</v>
      </c>
      <c r="AB3641" t="s">
        <v>49</v>
      </c>
      <c r="AD3641" t="s">
        <v>1420</v>
      </c>
      <c r="AE3641">
        <v>1</v>
      </c>
      <c r="AF3641">
        <v>20</v>
      </c>
      <c r="AH3641" t="str">
        <f>VLOOKUP(B3641,'cc Lookup'!A:J,10,0)</f>
        <v>Planning and Business Development</v>
      </c>
      <c r="AI3641" t="str">
        <f>VLOOKUP(B3641,'cc Lookup'!A:E,5,0)</f>
        <v>Estates</v>
      </c>
      <c r="AJ3641" t="s">
        <v>6735</v>
      </c>
      <c r="AK3641" t="str">
        <f t="shared" si="112"/>
        <v>E35930 Estates &amp; Facilities</v>
      </c>
      <c r="AL3641" t="str">
        <f t="shared" si="113"/>
        <v>7310 Legal / Prof Fees</v>
      </c>
      <c r="AM3641" t="str">
        <f>VLOOKUP(W3641,Lookup!A:B,2,0)</f>
        <v>Legal</v>
      </c>
    </row>
    <row r="3642" spans="1:39" x14ac:dyDescent="0.25">
      <c r="A3642" t="s">
        <v>33</v>
      </c>
      <c r="B3642" s="1" t="s">
        <v>166</v>
      </c>
      <c r="C3642" s="1" t="s">
        <v>35</v>
      </c>
      <c r="D3642" s="1" t="s">
        <v>36</v>
      </c>
      <c r="E3642" s="1" t="s">
        <v>200</v>
      </c>
      <c r="F3642" s="1" t="s">
        <v>37</v>
      </c>
      <c r="G3642" t="s">
        <v>167</v>
      </c>
      <c r="H3642" t="s">
        <v>39</v>
      </c>
      <c r="I3642" t="s">
        <v>40</v>
      </c>
      <c r="J3642" t="s">
        <v>201</v>
      </c>
      <c r="K3642" t="s">
        <v>40</v>
      </c>
      <c r="L3642" s="4">
        <v>358.2</v>
      </c>
      <c r="M3642" s="2">
        <v>43497</v>
      </c>
      <c r="N3642" t="s">
        <v>41</v>
      </c>
      <c r="O3642" t="s">
        <v>42</v>
      </c>
      <c r="P3642" t="s">
        <v>1336</v>
      </c>
      <c r="Q3642" t="s">
        <v>1337</v>
      </c>
      <c r="R3642" t="s">
        <v>1338</v>
      </c>
      <c r="S3642" s="3">
        <v>43518</v>
      </c>
      <c r="T3642" t="s">
        <v>46</v>
      </c>
      <c r="U3642">
        <v>55</v>
      </c>
      <c r="V3642" t="s">
        <v>47</v>
      </c>
      <c r="W3642" t="s">
        <v>48</v>
      </c>
      <c r="X3642">
        <v>420774</v>
      </c>
      <c r="Y3642" s="3">
        <v>43516</v>
      </c>
      <c r="Z3642">
        <v>165064187</v>
      </c>
      <c r="AB3642" t="s">
        <v>49</v>
      </c>
      <c r="AD3642" t="s">
        <v>1420</v>
      </c>
      <c r="AE3642">
        <v>1</v>
      </c>
      <c r="AF3642">
        <v>358</v>
      </c>
      <c r="AH3642" t="str">
        <f>VLOOKUP(B3642,'cc Lookup'!A:J,10,0)</f>
        <v>Planning and Business Development</v>
      </c>
      <c r="AI3642" t="str">
        <f>VLOOKUP(B3642,'cc Lookup'!A:E,5,0)</f>
        <v>Estates</v>
      </c>
      <c r="AJ3642" t="s">
        <v>6735</v>
      </c>
      <c r="AK3642" t="str">
        <f t="shared" si="112"/>
        <v>E35930 Estates &amp; Facilities</v>
      </c>
      <c r="AL3642" t="str">
        <f t="shared" si="113"/>
        <v>7310 Legal / Prof Fees</v>
      </c>
      <c r="AM3642" t="str">
        <f>VLOOKUP(W3642,Lookup!A:B,2,0)</f>
        <v>Legal</v>
      </c>
    </row>
    <row r="3643" spans="1:39" x14ac:dyDescent="0.25">
      <c r="A3643" t="s">
        <v>33</v>
      </c>
      <c r="B3643" s="1" t="s">
        <v>166</v>
      </c>
      <c r="C3643" s="1" t="s">
        <v>35</v>
      </c>
      <c r="D3643" s="1" t="s">
        <v>36</v>
      </c>
      <c r="E3643" s="1" t="s">
        <v>200</v>
      </c>
      <c r="F3643" s="1" t="s">
        <v>37</v>
      </c>
      <c r="G3643" t="s">
        <v>167</v>
      </c>
      <c r="H3643" t="s">
        <v>39</v>
      </c>
      <c r="I3643" t="s">
        <v>40</v>
      </c>
      <c r="J3643" t="s">
        <v>201</v>
      </c>
      <c r="K3643" t="s">
        <v>40</v>
      </c>
      <c r="L3643" s="4">
        <v>756.4</v>
      </c>
      <c r="M3643" s="2">
        <v>43497</v>
      </c>
      <c r="N3643" t="s">
        <v>41</v>
      </c>
      <c r="O3643" t="s">
        <v>42</v>
      </c>
      <c r="P3643" t="s">
        <v>1336</v>
      </c>
      <c r="Q3643" t="s">
        <v>1337</v>
      </c>
      <c r="R3643" t="s">
        <v>1338</v>
      </c>
      <c r="S3643" s="3">
        <v>43518</v>
      </c>
      <c r="T3643" t="s">
        <v>46</v>
      </c>
      <c r="U3643">
        <v>55</v>
      </c>
      <c r="V3643" t="s">
        <v>47</v>
      </c>
      <c r="W3643" t="s">
        <v>48</v>
      </c>
      <c r="X3643">
        <v>420774</v>
      </c>
      <c r="Y3643" s="3">
        <v>43516</v>
      </c>
      <c r="Z3643">
        <v>165064187</v>
      </c>
      <c r="AB3643" t="s">
        <v>49</v>
      </c>
      <c r="AD3643" t="s">
        <v>1420</v>
      </c>
      <c r="AE3643">
        <v>1</v>
      </c>
      <c r="AF3643">
        <v>378</v>
      </c>
      <c r="AH3643" t="str">
        <f>VLOOKUP(B3643,'cc Lookup'!A:J,10,0)</f>
        <v>Planning and Business Development</v>
      </c>
      <c r="AI3643" t="str">
        <f>VLOOKUP(B3643,'cc Lookup'!A:E,5,0)</f>
        <v>Estates</v>
      </c>
      <c r="AJ3643" t="s">
        <v>6735</v>
      </c>
      <c r="AK3643" t="str">
        <f t="shared" si="112"/>
        <v>E35930 Estates &amp; Facilities</v>
      </c>
      <c r="AL3643" t="str">
        <f t="shared" si="113"/>
        <v>7310 Legal / Prof Fees</v>
      </c>
      <c r="AM3643" t="str">
        <f>VLOOKUP(W3643,Lookup!A:B,2,0)</f>
        <v>Legal</v>
      </c>
    </row>
    <row r="3644" spans="1:39" x14ac:dyDescent="0.25">
      <c r="A3644" t="s">
        <v>33</v>
      </c>
      <c r="B3644" s="1" t="s">
        <v>166</v>
      </c>
      <c r="C3644" s="1" t="s">
        <v>35</v>
      </c>
      <c r="D3644" s="1" t="s">
        <v>36</v>
      </c>
      <c r="E3644" s="1" t="s">
        <v>200</v>
      </c>
      <c r="F3644" s="1" t="s">
        <v>37</v>
      </c>
      <c r="G3644" t="s">
        <v>167</v>
      </c>
      <c r="H3644" t="s">
        <v>39</v>
      </c>
      <c r="I3644" t="s">
        <v>40</v>
      </c>
      <c r="J3644" t="s">
        <v>201</v>
      </c>
      <c r="K3644" t="s">
        <v>40</v>
      </c>
      <c r="L3644" s="4">
        <v>-756.4</v>
      </c>
      <c r="M3644" s="2">
        <v>43497</v>
      </c>
      <c r="N3644" t="s">
        <v>41</v>
      </c>
      <c r="O3644" t="s">
        <v>42</v>
      </c>
      <c r="P3644" t="s">
        <v>1336</v>
      </c>
      <c r="Q3644" t="s">
        <v>1337</v>
      </c>
      <c r="R3644" t="s">
        <v>1338</v>
      </c>
      <c r="S3644" s="3">
        <v>43518</v>
      </c>
      <c r="T3644" t="s">
        <v>46</v>
      </c>
      <c r="U3644">
        <v>56</v>
      </c>
      <c r="V3644" t="s">
        <v>47</v>
      </c>
      <c r="W3644" t="s">
        <v>48</v>
      </c>
      <c r="X3644">
        <v>420774</v>
      </c>
      <c r="Y3644" s="3">
        <v>43516</v>
      </c>
      <c r="Z3644">
        <v>165064187</v>
      </c>
      <c r="AB3644" t="s">
        <v>49</v>
      </c>
      <c r="AD3644" t="s">
        <v>1420</v>
      </c>
      <c r="AE3644">
        <v>1</v>
      </c>
      <c r="AF3644">
        <v>-378</v>
      </c>
      <c r="AH3644" t="str">
        <f>VLOOKUP(B3644,'cc Lookup'!A:J,10,0)</f>
        <v>Planning and Business Development</v>
      </c>
      <c r="AI3644" t="str">
        <f>VLOOKUP(B3644,'cc Lookup'!A:E,5,0)</f>
        <v>Estates</v>
      </c>
      <c r="AJ3644" t="s">
        <v>6735</v>
      </c>
      <c r="AK3644" t="str">
        <f t="shared" si="112"/>
        <v>E35930 Estates &amp; Facilities</v>
      </c>
      <c r="AL3644" t="str">
        <f t="shared" si="113"/>
        <v>7310 Legal / Prof Fees</v>
      </c>
      <c r="AM3644" t="str">
        <f>VLOOKUP(W3644,Lookup!A:B,2,0)</f>
        <v>Legal</v>
      </c>
    </row>
    <row r="3645" spans="1:39" x14ac:dyDescent="0.25">
      <c r="A3645" t="s">
        <v>33</v>
      </c>
      <c r="B3645" s="1" t="s">
        <v>166</v>
      </c>
      <c r="C3645" s="1" t="s">
        <v>35</v>
      </c>
      <c r="D3645" s="1" t="s">
        <v>36</v>
      </c>
      <c r="E3645" s="1" t="s">
        <v>200</v>
      </c>
      <c r="F3645" s="1" t="s">
        <v>37</v>
      </c>
      <c r="G3645" t="s">
        <v>167</v>
      </c>
      <c r="H3645" t="s">
        <v>39</v>
      </c>
      <c r="I3645" t="s">
        <v>40</v>
      </c>
      <c r="J3645" t="s">
        <v>201</v>
      </c>
      <c r="K3645" t="s">
        <v>40</v>
      </c>
      <c r="L3645" s="4">
        <v>-811</v>
      </c>
      <c r="M3645" s="2">
        <v>43497</v>
      </c>
      <c r="N3645" t="s">
        <v>103</v>
      </c>
      <c r="O3645" t="s">
        <v>104</v>
      </c>
      <c r="P3645" t="s">
        <v>1161</v>
      </c>
      <c r="Q3645" t="s">
        <v>1360</v>
      </c>
      <c r="R3645" t="s">
        <v>1361</v>
      </c>
      <c r="S3645" s="3">
        <v>43496</v>
      </c>
      <c r="T3645" t="s">
        <v>46</v>
      </c>
      <c r="U3645">
        <v>3156</v>
      </c>
      <c r="V3645" t="s">
        <v>204</v>
      </c>
      <c r="W3645" t="s">
        <v>48</v>
      </c>
      <c r="X3645">
        <v>165064187</v>
      </c>
      <c r="Y3645" s="3">
        <v>43370</v>
      </c>
      <c r="AC3645" t="s">
        <v>109</v>
      </c>
      <c r="AH3645" t="str">
        <f>VLOOKUP(B3645,'cc Lookup'!A:J,10,0)</f>
        <v>Planning and Business Development</v>
      </c>
      <c r="AI3645" t="str">
        <f>VLOOKUP(B3645,'cc Lookup'!A:E,5,0)</f>
        <v>Estates</v>
      </c>
      <c r="AJ3645" t="s">
        <v>6735</v>
      </c>
      <c r="AK3645" t="str">
        <f t="shared" si="112"/>
        <v>E35930 Estates &amp; Facilities</v>
      </c>
      <c r="AL3645" t="str">
        <f t="shared" si="113"/>
        <v>7310 Legal / Prof Fees</v>
      </c>
      <c r="AM3645" t="str">
        <f>VLOOKUP(W3645,Lookup!A:B,2,0)</f>
        <v>Legal</v>
      </c>
    </row>
    <row r="3646" spans="1:39" x14ac:dyDescent="0.25">
      <c r="A3646" t="s">
        <v>33</v>
      </c>
      <c r="B3646" s="1" t="s">
        <v>166</v>
      </c>
      <c r="C3646" s="1" t="s">
        <v>35</v>
      </c>
      <c r="D3646" s="1" t="s">
        <v>36</v>
      </c>
      <c r="E3646" s="1" t="s">
        <v>1319</v>
      </c>
      <c r="F3646" s="1" t="s">
        <v>37</v>
      </c>
      <c r="G3646" t="s">
        <v>167</v>
      </c>
      <c r="H3646" t="s">
        <v>39</v>
      </c>
      <c r="I3646" t="s">
        <v>40</v>
      </c>
      <c r="J3646" t="s">
        <v>1320</v>
      </c>
      <c r="K3646" t="s">
        <v>40</v>
      </c>
      <c r="L3646" s="4">
        <v>-750</v>
      </c>
      <c r="M3646" s="2">
        <v>43497</v>
      </c>
      <c r="N3646" t="s">
        <v>103</v>
      </c>
      <c r="O3646" t="s">
        <v>104</v>
      </c>
      <c r="P3646" t="s">
        <v>1161</v>
      </c>
      <c r="Q3646" t="s">
        <v>1360</v>
      </c>
      <c r="R3646" t="s">
        <v>1361</v>
      </c>
      <c r="S3646" s="3">
        <v>43496</v>
      </c>
      <c r="T3646" t="s">
        <v>46</v>
      </c>
      <c r="U3646">
        <v>3046</v>
      </c>
      <c r="V3646" t="s">
        <v>1321</v>
      </c>
      <c r="W3646" t="s">
        <v>48</v>
      </c>
      <c r="X3646">
        <v>165073808</v>
      </c>
      <c r="Y3646" s="3">
        <v>43486</v>
      </c>
      <c r="AC3646" t="s">
        <v>109</v>
      </c>
      <c r="AH3646" t="str">
        <f>VLOOKUP(B3646,'cc Lookup'!A:J,10,0)</f>
        <v>Planning and Business Development</v>
      </c>
      <c r="AI3646" t="str">
        <f>VLOOKUP(B3646,'cc Lookup'!A:E,5,0)</f>
        <v>Estates</v>
      </c>
      <c r="AJ3646" t="s">
        <v>6735</v>
      </c>
      <c r="AK3646" t="str">
        <f t="shared" si="112"/>
        <v>E35930 Estates &amp; Facilities</v>
      </c>
      <c r="AL3646" t="str">
        <f t="shared" si="113"/>
        <v>7310 Legal / Prof Fees</v>
      </c>
      <c r="AM3646" t="str">
        <f>VLOOKUP(W3646,Lookup!A:B,2,0)</f>
        <v>Legal</v>
      </c>
    </row>
    <row r="3647" spans="1:39" x14ac:dyDescent="0.25">
      <c r="A3647" t="s">
        <v>33</v>
      </c>
      <c r="B3647" s="1" t="s">
        <v>166</v>
      </c>
      <c r="C3647" s="1" t="s">
        <v>35</v>
      </c>
      <c r="D3647" s="1" t="s">
        <v>36</v>
      </c>
      <c r="E3647" s="1" t="s">
        <v>36</v>
      </c>
      <c r="F3647" s="1" t="s">
        <v>37</v>
      </c>
      <c r="G3647" t="s">
        <v>167</v>
      </c>
      <c r="H3647" t="s">
        <v>39</v>
      </c>
      <c r="I3647" t="s">
        <v>40</v>
      </c>
      <c r="J3647" t="s">
        <v>40</v>
      </c>
      <c r="K3647" t="s">
        <v>40</v>
      </c>
      <c r="L3647" s="4">
        <v>-1870</v>
      </c>
      <c r="M3647" s="2">
        <v>43525</v>
      </c>
      <c r="N3647" t="s">
        <v>311</v>
      </c>
      <c r="O3647" t="s">
        <v>56</v>
      </c>
      <c r="P3647" t="s">
        <v>1605</v>
      </c>
      <c r="Q3647" t="s">
        <v>1606</v>
      </c>
      <c r="R3647" t="s">
        <v>1607</v>
      </c>
      <c r="S3647" s="3">
        <v>43538</v>
      </c>
      <c r="T3647" t="s">
        <v>573</v>
      </c>
      <c r="U3647">
        <v>30</v>
      </c>
      <c r="V3647" t="s">
        <v>1608</v>
      </c>
      <c r="W3647" t="s">
        <v>1607</v>
      </c>
      <c r="Y3647" s="3">
        <v>43538</v>
      </c>
      <c r="AA3647" t="s">
        <v>1609</v>
      </c>
      <c r="AD3647" t="s">
        <v>1418</v>
      </c>
      <c r="AH3647" t="str">
        <f>VLOOKUP(B3647,'cc Lookup'!A:J,10,0)</f>
        <v>Planning and Business Development</v>
      </c>
      <c r="AI3647" t="str">
        <f>VLOOKUP(B3647,'cc Lookup'!A:E,5,0)</f>
        <v>Estates</v>
      </c>
      <c r="AJ3647" t="s">
        <v>6735</v>
      </c>
      <c r="AK3647" t="str">
        <f t="shared" si="112"/>
        <v>E35930 Estates &amp; Facilities</v>
      </c>
      <c r="AL3647" t="str">
        <f t="shared" si="113"/>
        <v>7310 Legal / Prof Fees</v>
      </c>
      <c r="AM3647" t="str">
        <f>VLOOKUP(W3647,Lookup!A:B,2,0)</f>
        <v>Other</v>
      </c>
    </row>
    <row r="3648" spans="1:39" x14ac:dyDescent="0.25">
      <c r="A3648" t="s">
        <v>33</v>
      </c>
      <c r="B3648" s="1" t="s">
        <v>166</v>
      </c>
      <c r="C3648" s="1" t="s">
        <v>35</v>
      </c>
      <c r="D3648" s="1" t="s">
        <v>36</v>
      </c>
      <c r="E3648" s="1" t="s">
        <v>36</v>
      </c>
      <c r="F3648" s="1" t="s">
        <v>37</v>
      </c>
      <c r="G3648" t="s">
        <v>167</v>
      </c>
      <c r="H3648" t="s">
        <v>39</v>
      </c>
      <c r="I3648" t="s">
        <v>40</v>
      </c>
      <c r="J3648" t="s">
        <v>40</v>
      </c>
      <c r="K3648" t="s">
        <v>40</v>
      </c>
      <c r="L3648" s="4">
        <v>-2023.14</v>
      </c>
      <c r="M3648" s="2">
        <v>43525</v>
      </c>
      <c r="N3648" t="s">
        <v>311</v>
      </c>
      <c r="O3648" t="s">
        <v>56</v>
      </c>
      <c r="P3648" t="s">
        <v>1605</v>
      </c>
      <c r="Q3648" t="s">
        <v>1606</v>
      </c>
      <c r="R3648" t="s">
        <v>1607</v>
      </c>
      <c r="S3648" s="3">
        <v>43538</v>
      </c>
      <c r="T3648" t="s">
        <v>573</v>
      </c>
      <c r="U3648">
        <v>31</v>
      </c>
      <c r="V3648" t="s">
        <v>1610</v>
      </c>
      <c r="W3648" t="s">
        <v>1607</v>
      </c>
      <c r="Y3648" s="3">
        <v>43538</v>
      </c>
      <c r="AA3648" t="s">
        <v>1611</v>
      </c>
      <c r="AD3648" t="s">
        <v>1301</v>
      </c>
      <c r="AH3648" t="str">
        <f>VLOOKUP(B3648,'cc Lookup'!A:J,10,0)</f>
        <v>Planning and Business Development</v>
      </c>
      <c r="AI3648" t="str">
        <f>VLOOKUP(B3648,'cc Lookup'!A:E,5,0)</f>
        <v>Estates</v>
      </c>
      <c r="AJ3648" t="s">
        <v>6735</v>
      </c>
      <c r="AK3648" t="str">
        <f t="shared" si="112"/>
        <v>E35930 Estates &amp; Facilities</v>
      </c>
      <c r="AL3648" t="str">
        <f t="shared" si="113"/>
        <v>7310 Legal / Prof Fees</v>
      </c>
      <c r="AM3648" t="str">
        <f>VLOOKUP(W3648,Lookup!A:B,2,0)</f>
        <v>Other</v>
      </c>
    </row>
    <row r="3649" spans="1:39" x14ac:dyDescent="0.25">
      <c r="A3649" t="s">
        <v>33</v>
      </c>
      <c r="B3649" s="1" t="s">
        <v>166</v>
      </c>
      <c r="C3649" s="1" t="s">
        <v>35</v>
      </c>
      <c r="D3649" s="1" t="s">
        <v>36</v>
      </c>
      <c r="E3649" s="1" t="s">
        <v>36</v>
      </c>
      <c r="F3649" s="1" t="s">
        <v>37</v>
      </c>
      <c r="G3649" t="s">
        <v>167</v>
      </c>
      <c r="H3649" t="s">
        <v>39</v>
      </c>
      <c r="I3649" t="s">
        <v>40</v>
      </c>
      <c r="J3649" t="s">
        <v>40</v>
      </c>
      <c r="K3649" t="s">
        <v>40</v>
      </c>
      <c r="L3649" s="4">
        <v>-2667.5</v>
      </c>
      <c r="M3649" s="2">
        <v>43525</v>
      </c>
      <c r="N3649" t="s">
        <v>311</v>
      </c>
      <c r="O3649" t="s">
        <v>56</v>
      </c>
      <c r="P3649" t="s">
        <v>1605</v>
      </c>
      <c r="Q3649" t="s">
        <v>1606</v>
      </c>
      <c r="R3649" t="s">
        <v>1607</v>
      </c>
      <c r="S3649" s="3">
        <v>43538</v>
      </c>
      <c r="T3649" t="s">
        <v>573</v>
      </c>
      <c r="U3649">
        <v>32</v>
      </c>
      <c r="V3649" t="s">
        <v>1612</v>
      </c>
      <c r="W3649" t="s">
        <v>1607</v>
      </c>
      <c r="Y3649" s="3">
        <v>43538</v>
      </c>
      <c r="AA3649" t="s">
        <v>1613</v>
      </c>
      <c r="AD3649" t="s">
        <v>1614</v>
      </c>
      <c r="AH3649" t="str">
        <f>VLOOKUP(B3649,'cc Lookup'!A:J,10,0)</f>
        <v>Planning and Business Development</v>
      </c>
      <c r="AI3649" t="str">
        <f>VLOOKUP(B3649,'cc Lookup'!A:E,5,0)</f>
        <v>Estates</v>
      </c>
      <c r="AJ3649" t="s">
        <v>6735</v>
      </c>
      <c r="AK3649" t="str">
        <f t="shared" si="112"/>
        <v>E35930 Estates &amp; Facilities</v>
      </c>
      <c r="AL3649" t="str">
        <f t="shared" si="113"/>
        <v>7310 Legal / Prof Fees</v>
      </c>
      <c r="AM3649" t="str">
        <f>VLOOKUP(W3649,Lookup!A:B,2,0)</f>
        <v>Other</v>
      </c>
    </row>
    <row r="3650" spans="1:39" x14ac:dyDescent="0.25">
      <c r="A3650" t="s">
        <v>33</v>
      </c>
      <c r="B3650" s="1" t="s">
        <v>166</v>
      </c>
      <c r="C3650" s="1" t="s">
        <v>35</v>
      </c>
      <c r="D3650" s="1" t="s">
        <v>36</v>
      </c>
      <c r="E3650" s="1" t="s">
        <v>36</v>
      </c>
      <c r="F3650" s="1" t="s">
        <v>37</v>
      </c>
      <c r="G3650" t="s">
        <v>167</v>
      </c>
      <c r="H3650" t="s">
        <v>39</v>
      </c>
      <c r="I3650" t="s">
        <v>40</v>
      </c>
      <c r="J3650" t="s">
        <v>40</v>
      </c>
      <c r="K3650" t="s">
        <v>40</v>
      </c>
      <c r="L3650" s="4">
        <v>96.76</v>
      </c>
      <c r="M3650" s="2">
        <v>43525</v>
      </c>
      <c r="N3650" t="s">
        <v>311</v>
      </c>
      <c r="O3650" t="s">
        <v>56</v>
      </c>
      <c r="P3650" t="s">
        <v>1448</v>
      </c>
      <c r="Q3650" t="s">
        <v>1449</v>
      </c>
      <c r="R3650" t="s">
        <v>1450</v>
      </c>
      <c r="S3650" s="3">
        <v>43531</v>
      </c>
      <c r="T3650" t="s">
        <v>1451</v>
      </c>
      <c r="U3650">
        <v>1533</v>
      </c>
      <c r="V3650" t="s">
        <v>1615</v>
      </c>
      <c r="W3650" t="s">
        <v>1450</v>
      </c>
      <c r="Y3650" s="3">
        <v>43531</v>
      </c>
      <c r="AA3650" t="s">
        <v>1616</v>
      </c>
      <c r="AD3650" t="s">
        <v>1146</v>
      </c>
      <c r="AH3650" t="str">
        <f>VLOOKUP(B3650,'cc Lookup'!A:J,10,0)</f>
        <v>Planning and Business Development</v>
      </c>
      <c r="AI3650" t="str">
        <f>VLOOKUP(B3650,'cc Lookup'!A:E,5,0)</f>
        <v>Estates</v>
      </c>
      <c r="AJ3650" t="s">
        <v>6735</v>
      </c>
      <c r="AK3650" t="str">
        <f t="shared" si="112"/>
        <v>E35930 Estates &amp; Facilities</v>
      </c>
      <c r="AL3650" t="str">
        <f t="shared" si="113"/>
        <v>7310 Legal / Prof Fees</v>
      </c>
      <c r="AM3650" t="str">
        <f>VLOOKUP(W3650,Lookup!A:B,2,0)</f>
        <v>Other</v>
      </c>
    </row>
    <row r="3651" spans="1:39" x14ac:dyDescent="0.25">
      <c r="A3651" t="s">
        <v>33</v>
      </c>
      <c r="B3651" s="1" t="s">
        <v>166</v>
      </c>
      <c r="C3651" s="1" t="s">
        <v>35</v>
      </c>
      <c r="D3651" s="1" t="s">
        <v>36</v>
      </c>
      <c r="E3651" s="1" t="s">
        <v>36</v>
      </c>
      <c r="F3651" s="1" t="s">
        <v>37</v>
      </c>
      <c r="G3651" t="s">
        <v>167</v>
      </c>
      <c r="H3651" t="s">
        <v>39</v>
      </c>
      <c r="I3651" t="s">
        <v>40</v>
      </c>
      <c r="J3651" t="s">
        <v>40</v>
      </c>
      <c r="K3651" t="s">
        <v>40</v>
      </c>
      <c r="L3651" s="4">
        <v>1252.8699999999999</v>
      </c>
      <c r="M3651" s="2">
        <v>43525</v>
      </c>
      <c r="N3651" t="s">
        <v>311</v>
      </c>
      <c r="O3651" t="s">
        <v>56</v>
      </c>
      <c r="P3651" t="s">
        <v>1448</v>
      </c>
      <c r="Q3651" t="s">
        <v>1449</v>
      </c>
      <c r="R3651" t="s">
        <v>1450</v>
      </c>
      <c r="S3651" s="3">
        <v>43531</v>
      </c>
      <c r="T3651" t="s">
        <v>1451</v>
      </c>
      <c r="U3651">
        <v>1534</v>
      </c>
      <c r="V3651" t="s">
        <v>1617</v>
      </c>
      <c r="W3651" t="s">
        <v>1450</v>
      </c>
      <c r="Y3651" s="3">
        <v>43531</v>
      </c>
      <c r="AA3651" t="s">
        <v>1617</v>
      </c>
      <c r="AH3651" t="str">
        <f>VLOOKUP(B3651,'cc Lookup'!A:J,10,0)</f>
        <v>Planning and Business Development</v>
      </c>
      <c r="AI3651" t="str">
        <f>VLOOKUP(B3651,'cc Lookup'!A:E,5,0)</f>
        <v>Estates</v>
      </c>
      <c r="AJ3651" t="s">
        <v>6735</v>
      </c>
      <c r="AK3651" t="str">
        <f t="shared" si="112"/>
        <v>E35930 Estates &amp; Facilities</v>
      </c>
      <c r="AL3651" t="str">
        <f t="shared" si="113"/>
        <v>7310 Legal / Prof Fees</v>
      </c>
      <c r="AM3651" t="str">
        <f>VLOOKUP(W3651,Lookup!A:B,2,0)</f>
        <v>Other</v>
      </c>
    </row>
    <row r="3652" spans="1:39" x14ac:dyDescent="0.25">
      <c r="A3652" t="s">
        <v>33</v>
      </c>
      <c r="B3652" s="1" t="s">
        <v>166</v>
      </c>
      <c r="C3652" s="1" t="s">
        <v>35</v>
      </c>
      <c r="D3652" s="1" t="s">
        <v>36</v>
      </c>
      <c r="E3652" s="1" t="s">
        <v>36</v>
      </c>
      <c r="F3652" s="1" t="s">
        <v>37</v>
      </c>
      <c r="G3652" t="s">
        <v>167</v>
      </c>
      <c r="H3652" t="s">
        <v>39</v>
      </c>
      <c r="I3652" t="s">
        <v>40</v>
      </c>
      <c r="J3652" t="s">
        <v>40</v>
      </c>
      <c r="K3652" t="s">
        <v>40</v>
      </c>
      <c r="L3652" s="4">
        <v>1535.63</v>
      </c>
      <c r="M3652" s="2">
        <v>43525</v>
      </c>
      <c r="N3652" t="s">
        <v>311</v>
      </c>
      <c r="O3652" t="s">
        <v>56</v>
      </c>
      <c r="P3652" t="s">
        <v>1448</v>
      </c>
      <c r="Q3652" t="s">
        <v>1449</v>
      </c>
      <c r="R3652" t="s">
        <v>1450</v>
      </c>
      <c r="S3652" s="3">
        <v>43531</v>
      </c>
      <c r="T3652" t="s">
        <v>1451</v>
      </c>
      <c r="U3652">
        <v>1535</v>
      </c>
      <c r="V3652" t="s">
        <v>1618</v>
      </c>
      <c r="W3652" t="s">
        <v>1450</v>
      </c>
      <c r="Y3652" s="3">
        <v>43531</v>
      </c>
      <c r="AA3652" t="s">
        <v>1618</v>
      </c>
      <c r="AH3652" t="str">
        <f>VLOOKUP(B3652,'cc Lookup'!A:J,10,0)</f>
        <v>Planning and Business Development</v>
      </c>
      <c r="AI3652" t="str">
        <f>VLOOKUP(B3652,'cc Lookup'!A:E,5,0)</f>
        <v>Estates</v>
      </c>
      <c r="AJ3652" t="s">
        <v>6735</v>
      </c>
      <c r="AK3652" t="str">
        <f t="shared" ref="AK3652:AK3715" si="114">B3652&amp;" "&amp;G3652</f>
        <v>E35930 Estates &amp; Facilities</v>
      </c>
      <c r="AL3652" t="str">
        <f t="shared" ref="AL3652:AL3715" si="115">C3652&amp;" "&amp;H3652</f>
        <v>7310 Legal / Prof Fees</v>
      </c>
      <c r="AM3652" t="str">
        <f>VLOOKUP(W3652,Lookup!A:B,2,0)</f>
        <v>Other</v>
      </c>
    </row>
    <row r="3653" spans="1:39" x14ac:dyDescent="0.25">
      <c r="A3653" t="s">
        <v>33</v>
      </c>
      <c r="B3653" s="1" t="s">
        <v>166</v>
      </c>
      <c r="C3653" s="1" t="s">
        <v>35</v>
      </c>
      <c r="D3653" s="1" t="s">
        <v>36</v>
      </c>
      <c r="E3653" s="1" t="s">
        <v>36</v>
      </c>
      <c r="F3653" s="1" t="s">
        <v>37</v>
      </c>
      <c r="G3653" t="s">
        <v>167</v>
      </c>
      <c r="H3653" t="s">
        <v>39</v>
      </c>
      <c r="I3653" t="s">
        <v>40</v>
      </c>
      <c r="J3653" t="s">
        <v>40</v>
      </c>
      <c r="K3653" t="s">
        <v>40</v>
      </c>
      <c r="L3653" s="4">
        <v>-580.4</v>
      </c>
      <c r="M3653" s="2">
        <v>43525</v>
      </c>
      <c r="N3653" t="s">
        <v>311</v>
      </c>
      <c r="O3653" t="s">
        <v>56</v>
      </c>
      <c r="P3653" t="s">
        <v>1448</v>
      </c>
      <c r="Q3653" t="s">
        <v>1449</v>
      </c>
      <c r="R3653" t="s">
        <v>1450</v>
      </c>
      <c r="S3653" s="3">
        <v>43531</v>
      </c>
      <c r="T3653" t="s">
        <v>1451</v>
      </c>
      <c r="U3653">
        <v>1536</v>
      </c>
      <c r="V3653" t="s">
        <v>1619</v>
      </c>
      <c r="W3653" t="s">
        <v>1450</v>
      </c>
      <c r="Y3653" s="3">
        <v>43531</v>
      </c>
      <c r="AA3653" t="s">
        <v>1619</v>
      </c>
      <c r="AH3653" t="str">
        <f>VLOOKUP(B3653,'cc Lookup'!A:J,10,0)</f>
        <v>Planning and Business Development</v>
      </c>
      <c r="AI3653" t="str">
        <f>VLOOKUP(B3653,'cc Lookup'!A:E,5,0)</f>
        <v>Estates</v>
      </c>
      <c r="AJ3653" t="s">
        <v>6735</v>
      </c>
      <c r="AK3653" t="str">
        <f t="shared" si="114"/>
        <v>E35930 Estates &amp; Facilities</v>
      </c>
      <c r="AL3653" t="str">
        <f t="shared" si="115"/>
        <v>7310 Legal / Prof Fees</v>
      </c>
      <c r="AM3653" t="str">
        <f>VLOOKUP(W3653,Lookup!A:B,2,0)</f>
        <v>Other</v>
      </c>
    </row>
    <row r="3654" spans="1:39" x14ac:dyDescent="0.25">
      <c r="A3654" t="s">
        <v>33</v>
      </c>
      <c r="B3654" s="1" t="s">
        <v>166</v>
      </c>
      <c r="C3654" s="1" t="s">
        <v>35</v>
      </c>
      <c r="D3654" s="1" t="s">
        <v>36</v>
      </c>
      <c r="E3654" s="1" t="s">
        <v>36</v>
      </c>
      <c r="F3654" s="1" t="s">
        <v>37</v>
      </c>
      <c r="G3654" t="s">
        <v>167</v>
      </c>
      <c r="H3654" t="s">
        <v>39</v>
      </c>
      <c r="I3654" t="s">
        <v>40</v>
      </c>
      <c r="J3654" t="s">
        <v>40</v>
      </c>
      <c r="K3654" t="s">
        <v>40</v>
      </c>
      <c r="L3654" s="4">
        <v>11880</v>
      </c>
      <c r="M3654" s="2">
        <v>43525</v>
      </c>
      <c r="N3654" t="s">
        <v>41</v>
      </c>
      <c r="O3654" t="s">
        <v>42</v>
      </c>
      <c r="P3654" t="s">
        <v>1620</v>
      </c>
      <c r="Q3654" t="s">
        <v>1621</v>
      </c>
      <c r="R3654" t="s">
        <v>1460</v>
      </c>
      <c r="S3654" s="3">
        <v>43537</v>
      </c>
      <c r="T3654" t="s">
        <v>46</v>
      </c>
      <c r="U3654">
        <v>39</v>
      </c>
      <c r="V3654" t="s">
        <v>47</v>
      </c>
      <c r="W3654" t="s">
        <v>178</v>
      </c>
      <c r="X3654">
        <v>948</v>
      </c>
      <c r="Y3654" s="3">
        <v>43532</v>
      </c>
      <c r="Z3654">
        <v>165069232</v>
      </c>
      <c r="AB3654" t="s">
        <v>49</v>
      </c>
      <c r="AD3654" t="s">
        <v>1614</v>
      </c>
      <c r="AE3654">
        <v>1</v>
      </c>
      <c r="AF3654">
        <v>5940</v>
      </c>
      <c r="AH3654" t="str">
        <f>VLOOKUP(B3654,'cc Lookup'!A:J,10,0)</f>
        <v>Planning and Business Development</v>
      </c>
      <c r="AI3654" t="str">
        <f>VLOOKUP(B3654,'cc Lookup'!A:E,5,0)</f>
        <v>Estates</v>
      </c>
      <c r="AJ3654" t="s">
        <v>6735</v>
      </c>
      <c r="AK3654" t="str">
        <f t="shared" si="114"/>
        <v>E35930 Estates &amp; Facilities</v>
      </c>
      <c r="AL3654" t="str">
        <f t="shared" si="115"/>
        <v>7310 Legal / Prof Fees</v>
      </c>
      <c r="AM3654" t="str">
        <f>VLOOKUP(W3654,Lookup!A:B,2,0)</f>
        <v>Legal</v>
      </c>
    </row>
    <row r="3655" spans="1:39" x14ac:dyDescent="0.25">
      <c r="A3655" t="s">
        <v>33</v>
      </c>
      <c r="B3655" s="1" t="s">
        <v>166</v>
      </c>
      <c r="C3655" s="1" t="s">
        <v>35</v>
      </c>
      <c r="D3655" s="1" t="s">
        <v>36</v>
      </c>
      <c r="E3655" s="1" t="s">
        <v>36</v>
      </c>
      <c r="F3655" s="1" t="s">
        <v>37</v>
      </c>
      <c r="G3655" t="s">
        <v>167</v>
      </c>
      <c r="H3655" t="s">
        <v>39</v>
      </c>
      <c r="I3655" t="s">
        <v>40</v>
      </c>
      <c r="J3655" t="s">
        <v>40</v>
      </c>
      <c r="K3655" t="s">
        <v>40</v>
      </c>
      <c r="L3655" s="4">
        <v>-5940</v>
      </c>
      <c r="M3655" s="2">
        <v>43525</v>
      </c>
      <c r="N3655" t="s">
        <v>41</v>
      </c>
      <c r="O3655" t="s">
        <v>42</v>
      </c>
      <c r="P3655" t="s">
        <v>1620</v>
      </c>
      <c r="Q3655" t="s">
        <v>1621</v>
      </c>
      <c r="R3655" t="s">
        <v>1460</v>
      </c>
      <c r="S3655" s="3">
        <v>43537</v>
      </c>
      <c r="T3655" t="s">
        <v>46</v>
      </c>
      <c r="U3655">
        <v>40</v>
      </c>
      <c r="V3655" t="s">
        <v>47</v>
      </c>
      <c r="W3655" t="s">
        <v>178</v>
      </c>
      <c r="X3655">
        <v>948</v>
      </c>
      <c r="Y3655" s="3">
        <v>43532</v>
      </c>
      <c r="Z3655">
        <v>165069232</v>
      </c>
      <c r="AB3655" t="s">
        <v>49</v>
      </c>
      <c r="AD3655" t="s">
        <v>1614</v>
      </c>
      <c r="AE3655">
        <v>1</v>
      </c>
      <c r="AF3655">
        <v>-5940</v>
      </c>
      <c r="AH3655" t="str">
        <f>VLOOKUP(B3655,'cc Lookup'!A:J,10,0)</f>
        <v>Planning and Business Development</v>
      </c>
      <c r="AI3655" t="str">
        <f>VLOOKUP(B3655,'cc Lookup'!A:E,5,0)</f>
        <v>Estates</v>
      </c>
      <c r="AJ3655" t="s">
        <v>6735</v>
      </c>
      <c r="AK3655" t="str">
        <f t="shared" si="114"/>
        <v>E35930 Estates &amp; Facilities</v>
      </c>
      <c r="AL3655" t="str">
        <f t="shared" si="115"/>
        <v>7310 Legal / Prof Fees</v>
      </c>
      <c r="AM3655" t="str">
        <f>VLOOKUP(W3655,Lookup!A:B,2,0)</f>
        <v>Legal</v>
      </c>
    </row>
    <row r="3656" spans="1:39" x14ac:dyDescent="0.25">
      <c r="A3656" t="s">
        <v>33</v>
      </c>
      <c r="B3656" s="1" t="s">
        <v>166</v>
      </c>
      <c r="C3656" s="1" t="s">
        <v>35</v>
      </c>
      <c r="D3656" s="1" t="s">
        <v>36</v>
      </c>
      <c r="E3656" s="1" t="s">
        <v>36</v>
      </c>
      <c r="F3656" s="1" t="s">
        <v>37</v>
      </c>
      <c r="G3656" t="s">
        <v>167</v>
      </c>
      <c r="H3656" t="s">
        <v>39</v>
      </c>
      <c r="I3656" t="s">
        <v>40</v>
      </c>
      <c r="J3656" t="s">
        <v>40</v>
      </c>
      <c r="K3656" t="s">
        <v>40</v>
      </c>
      <c r="L3656" s="4">
        <v>2500</v>
      </c>
      <c r="M3656" s="2">
        <v>43525</v>
      </c>
      <c r="N3656" t="s">
        <v>41</v>
      </c>
      <c r="O3656" t="s">
        <v>42</v>
      </c>
      <c r="P3656" t="s">
        <v>1622</v>
      </c>
      <c r="Q3656" t="s">
        <v>1623</v>
      </c>
      <c r="R3656" t="s">
        <v>1460</v>
      </c>
      <c r="S3656" s="3">
        <v>43545</v>
      </c>
      <c r="T3656" t="s">
        <v>46</v>
      </c>
      <c r="U3656">
        <v>29</v>
      </c>
      <c r="V3656" t="s">
        <v>47</v>
      </c>
      <c r="W3656" t="s">
        <v>189</v>
      </c>
      <c r="X3656">
        <v>8692</v>
      </c>
      <c r="Y3656" s="3">
        <v>43542</v>
      </c>
      <c r="Z3656">
        <v>165076187</v>
      </c>
      <c r="AB3656" t="s">
        <v>49</v>
      </c>
      <c r="AD3656" t="s">
        <v>1624</v>
      </c>
      <c r="AE3656">
        <v>1</v>
      </c>
      <c r="AF3656">
        <v>2500</v>
      </c>
      <c r="AH3656" t="str">
        <f>VLOOKUP(B3656,'cc Lookup'!A:J,10,0)</f>
        <v>Planning and Business Development</v>
      </c>
      <c r="AI3656" t="str">
        <f>VLOOKUP(B3656,'cc Lookup'!A:E,5,0)</f>
        <v>Estates</v>
      </c>
      <c r="AJ3656" t="s">
        <v>6735</v>
      </c>
      <c r="AK3656" t="str">
        <f t="shared" si="114"/>
        <v>E35930 Estates &amp; Facilities</v>
      </c>
      <c r="AL3656" t="str">
        <f t="shared" si="115"/>
        <v>7310 Legal / Prof Fees</v>
      </c>
      <c r="AM3656" t="str">
        <f>VLOOKUP(W3656,Lookup!A:B,2,0)</f>
        <v>Other</v>
      </c>
    </row>
    <row r="3657" spans="1:39" x14ac:dyDescent="0.25">
      <c r="A3657" t="s">
        <v>33</v>
      </c>
      <c r="B3657" s="1" t="s">
        <v>166</v>
      </c>
      <c r="C3657" s="1" t="s">
        <v>35</v>
      </c>
      <c r="D3657" s="1" t="s">
        <v>36</v>
      </c>
      <c r="E3657" s="1" t="s">
        <v>36</v>
      </c>
      <c r="F3657" s="1" t="s">
        <v>37</v>
      </c>
      <c r="G3657" t="s">
        <v>167</v>
      </c>
      <c r="H3657" t="s">
        <v>39</v>
      </c>
      <c r="I3657" t="s">
        <v>40</v>
      </c>
      <c r="J3657" t="s">
        <v>40</v>
      </c>
      <c r="K3657" t="s">
        <v>40</v>
      </c>
      <c r="L3657" s="4">
        <v>45</v>
      </c>
      <c r="M3657" s="2">
        <v>43525</v>
      </c>
      <c r="N3657" t="s">
        <v>41</v>
      </c>
      <c r="O3657" t="s">
        <v>42</v>
      </c>
      <c r="P3657" t="s">
        <v>1488</v>
      </c>
      <c r="Q3657" t="s">
        <v>1489</v>
      </c>
      <c r="R3657" t="s">
        <v>1460</v>
      </c>
      <c r="S3657" s="3">
        <v>43546</v>
      </c>
      <c r="T3657" t="s">
        <v>46</v>
      </c>
      <c r="U3657">
        <v>20</v>
      </c>
      <c r="V3657" t="s">
        <v>47</v>
      </c>
      <c r="W3657" t="s">
        <v>48</v>
      </c>
      <c r="X3657">
        <v>423155</v>
      </c>
      <c r="Y3657" s="3">
        <v>43543</v>
      </c>
      <c r="Z3657">
        <v>165063135</v>
      </c>
      <c r="AB3657" t="s">
        <v>49</v>
      </c>
      <c r="AD3657" t="s">
        <v>1625</v>
      </c>
      <c r="AE3657">
        <v>1</v>
      </c>
      <c r="AF3657">
        <v>45</v>
      </c>
      <c r="AH3657" t="str">
        <f>VLOOKUP(B3657,'cc Lookup'!A:J,10,0)</f>
        <v>Planning and Business Development</v>
      </c>
      <c r="AI3657" t="str">
        <f>VLOOKUP(B3657,'cc Lookup'!A:E,5,0)</f>
        <v>Estates</v>
      </c>
      <c r="AJ3657" t="s">
        <v>6735</v>
      </c>
      <c r="AK3657" t="str">
        <f t="shared" si="114"/>
        <v>E35930 Estates &amp; Facilities</v>
      </c>
      <c r="AL3657" t="str">
        <f t="shared" si="115"/>
        <v>7310 Legal / Prof Fees</v>
      </c>
      <c r="AM3657" t="str">
        <f>VLOOKUP(W3657,Lookup!A:B,2,0)</f>
        <v>Legal</v>
      </c>
    </row>
    <row r="3658" spans="1:39" x14ac:dyDescent="0.25">
      <c r="A3658" t="s">
        <v>33</v>
      </c>
      <c r="B3658" s="1" t="s">
        <v>166</v>
      </c>
      <c r="C3658" s="1" t="s">
        <v>35</v>
      </c>
      <c r="D3658" s="1" t="s">
        <v>36</v>
      </c>
      <c r="E3658" s="1" t="s">
        <v>36</v>
      </c>
      <c r="F3658" s="1" t="s">
        <v>37</v>
      </c>
      <c r="G3658" t="s">
        <v>167</v>
      </c>
      <c r="H3658" t="s">
        <v>39</v>
      </c>
      <c r="I3658" t="s">
        <v>40</v>
      </c>
      <c r="J3658" t="s">
        <v>40</v>
      </c>
      <c r="K3658" t="s">
        <v>40</v>
      </c>
      <c r="L3658" s="4">
        <v>522.79999999999995</v>
      </c>
      <c r="M3658" s="2">
        <v>43525</v>
      </c>
      <c r="N3658" t="s">
        <v>41</v>
      </c>
      <c r="O3658" t="s">
        <v>42</v>
      </c>
      <c r="P3658" t="s">
        <v>1488</v>
      </c>
      <c r="Q3658" t="s">
        <v>1489</v>
      </c>
      <c r="R3658" t="s">
        <v>1460</v>
      </c>
      <c r="S3658" s="3">
        <v>43546</v>
      </c>
      <c r="T3658" t="s">
        <v>46</v>
      </c>
      <c r="U3658">
        <v>20</v>
      </c>
      <c r="V3658" t="s">
        <v>47</v>
      </c>
      <c r="W3658" t="s">
        <v>48</v>
      </c>
      <c r="X3658">
        <v>423164</v>
      </c>
      <c r="Y3658" s="3">
        <v>43543</v>
      </c>
      <c r="Z3658">
        <v>165073469</v>
      </c>
      <c r="AB3658" t="s">
        <v>49</v>
      </c>
      <c r="AD3658" t="s">
        <v>1626</v>
      </c>
      <c r="AE3658">
        <v>1</v>
      </c>
      <c r="AF3658">
        <v>523</v>
      </c>
      <c r="AH3658" t="str">
        <f>VLOOKUP(B3658,'cc Lookup'!A:J,10,0)</f>
        <v>Planning and Business Development</v>
      </c>
      <c r="AI3658" t="str">
        <f>VLOOKUP(B3658,'cc Lookup'!A:E,5,0)</f>
        <v>Estates</v>
      </c>
      <c r="AJ3658" t="s">
        <v>6735</v>
      </c>
      <c r="AK3658" t="str">
        <f t="shared" si="114"/>
        <v>E35930 Estates &amp; Facilities</v>
      </c>
      <c r="AL3658" t="str">
        <f t="shared" si="115"/>
        <v>7310 Legal / Prof Fees</v>
      </c>
      <c r="AM3658" t="str">
        <f>VLOOKUP(W3658,Lookup!A:B,2,0)</f>
        <v>Legal</v>
      </c>
    </row>
    <row r="3659" spans="1:39" x14ac:dyDescent="0.25">
      <c r="A3659" t="s">
        <v>33</v>
      </c>
      <c r="B3659" s="1" t="s">
        <v>166</v>
      </c>
      <c r="C3659" s="1" t="s">
        <v>35</v>
      </c>
      <c r="D3659" s="1" t="s">
        <v>36</v>
      </c>
      <c r="E3659" s="1" t="s">
        <v>36</v>
      </c>
      <c r="F3659" s="1" t="s">
        <v>37</v>
      </c>
      <c r="G3659" t="s">
        <v>167</v>
      </c>
      <c r="H3659" t="s">
        <v>39</v>
      </c>
      <c r="I3659" t="s">
        <v>40</v>
      </c>
      <c r="J3659" t="s">
        <v>40</v>
      </c>
      <c r="K3659" t="s">
        <v>40</v>
      </c>
      <c r="L3659" s="4">
        <v>60</v>
      </c>
      <c r="M3659" s="2">
        <v>43525</v>
      </c>
      <c r="N3659" t="s">
        <v>41</v>
      </c>
      <c r="O3659" t="s">
        <v>42</v>
      </c>
      <c r="P3659" t="s">
        <v>1462</v>
      </c>
      <c r="Q3659" t="s">
        <v>1463</v>
      </c>
      <c r="R3659" t="s">
        <v>1460</v>
      </c>
      <c r="S3659" s="3">
        <v>43549</v>
      </c>
      <c r="T3659" t="s">
        <v>46</v>
      </c>
      <c r="U3659">
        <v>40</v>
      </c>
      <c r="V3659" t="s">
        <v>47</v>
      </c>
      <c r="W3659" t="s">
        <v>48</v>
      </c>
      <c r="X3659">
        <v>423122</v>
      </c>
      <c r="Y3659" s="3">
        <v>43542</v>
      </c>
      <c r="Z3659">
        <v>165042377</v>
      </c>
      <c r="AB3659" t="s">
        <v>49</v>
      </c>
      <c r="AD3659" t="s">
        <v>1627</v>
      </c>
      <c r="AE3659">
        <v>1</v>
      </c>
      <c r="AF3659">
        <v>60</v>
      </c>
      <c r="AH3659" t="str">
        <f>VLOOKUP(B3659,'cc Lookup'!A:J,10,0)</f>
        <v>Planning and Business Development</v>
      </c>
      <c r="AI3659" t="str">
        <f>VLOOKUP(B3659,'cc Lookup'!A:E,5,0)</f>
        <v>Estates</v>
      </c>
      <c r="AJ3659" t="s">
        <v>6735</v>
      </c>
      <c r="AK3659" t="str">
        <f t="shared" si="114"/>
        <v>E35930 Estates &amp; Facilities</v>
      </c>
      <c r="AL3659" t="str">
        <f t="shared" si="115"/>
        <v>7310 Legal / Prof Fees</v>
      </c>
      <c r="AM3659" t="str">
        <f>VLOOKUP(W3659,Lookup!A:B,2,0)</f>
        <v>Legal</v>
      </c>
    </row>
    <row r="3660" spans="1:39" x14ac:dyDescent="0.25">
      <c r="A3660" t="s">
        <v>33</v>
      </c>
      <c r="B3660" s="1" t="s">
        <v>166</v>
      </c>
      <c r="C3660" s="1" t="s">
        <v>35</v>
      </c>
      <c r="D3660" s="1" t="s">
        <v>36</v>
      </c>
      <c r="E3660" s="1" t="s">
        <v>36</v>
      </c>
      <c r="F3660" s="1" t="s">
        <v>37</v>
      </c>
      <c r="G3660" t="s">
        <v>167</v>
      </c>
      <c r="H3660" t="s">
        <v>39</v>
      </c>
      <c r="I3660" t="s">
        <v>40</v>
      </c>
      <c r="J3660" t="s">
        <v>40</v>
      </c>
      <c r="K3660" t="s">
        <v>40</v>
      </c>
      <c r="L3660" s="4">
        <v>304</v>
      </c>
      <c r="M3660" s="2">
        <v>43525</v>
      </c>
      <c r="N3660" t="s">
        <v>41</v>
      </c>
      <c r="O3660" t="s">
        <v>42</v>
      </c>
      <c r="P3660" t="s">
        <v>1493</v>
      </c>
      <c r="Q3660" t="s">
        <v>1494</v>
      </c>
      <c r="R3660" t="s">
        <v>1460</v>
      </c>
      <c r="S3660" s="3">
        <v>43550</v>
      </c>
      <c r="T3660" t="s">
        <v>46</v>
      </c>
      <c r="U3660">
        <v>61</v>
      </c>
      <c r="V3660" t="s">
        <v>47</v>
      </c>
      <c r="W3660" t="s">
        <v>48</v>
      </c>
      <c r="X3660">
        <v>423118</v>
      </c>
      <c r="Y3660" s="3">
        <v>43542</v>
      </c>
      <c r="Z3660">
        <v>165076399</v>
      </c>
      <c r="AB3660" t="s">
        <v>49</v>
      </c>
      <c r="AD3660" t="s">
        <v>1490</v>
      </c>
      <c r="AE3660">
        <v>1</v>
      </c>
      <c r="AF3660">
        <v>304</v>
      </c>
      <c r="AH3660" t="str">
        <f>VLOOKUP(B3660,'cc Lookup'!A:J,10,0)</f>
        <v>Planning and Business Development</v>
      </c>
      <c r="AI3660" t="str">
        <f>VLOOKUP(B3660,'cc Lookup'!A:E,5,0)</f>
        <v>Estates</v>
      </c>
      <c r="AJ3660" t="s">
        <v>6735</v>
      </c>
      <c r="AK3660" t="str">
        <f t="shared" si="114"/>
        <v>E35930 Estates &amp; Facilities</v>
      </c>
      <c r="AL3660" t="str">
        <f t="shared" si="115"/>
        <v>7310 Legal / Prof Fees</v>
      </c>
      <c r="AM3660" t="str">
        <f>VLOOKUP(W3660,Lookup!A:B,2,0)</f>
        <v>Legal</v>
      </c>
    </row>
    <row r="3661" spans="1:39" x14ac:dyDescent="0.25">
      <c r="A3661" t="s">
        <v>33</v>
      </c>
      <c r="B3661" s="1" t="s">
        <v>166</v>
      </c>
      <c r="C3661" s="1" t="s">
        <v>35</v>
      </c>
      <c r="D3661" s="1" t="s">
        <v>36</v>
      </c>
      <c r="E3661" s="1" t="s">
        <v>36</v>
      </c>
      <c r="F3661" s="1" t="s">
        <v>37</v>
      </c>
      <c r="G3661" t="s">
        <v>167</v>
      </c>
      <c r="H3661" t="s">
        <v>39</v>
      </c>
      <c r="I3661" t="s">
        <v>40</v>
      </c>
      <c r="J3661" t="s">
        <v>40</v>
      </c>
      <c r="K3661" t="s">
        <v>40</v>
      </c>
      <c r="L3661" s="4">
        <v>-203.8</v>
      </c>
      <c r="M3661" s="2">
        <v>43525</v>
      </c>
      <c r="N3661" t="s">
        <v>103</v>
      </c>
      <c r="O3661" t="s">
        <v>104</v>
      </c>
      <c r="P3661" t="s">
        <v>1362</v>
      </c>
      <c r="Q3661" t="s">
        <v>1495</v>
      </c>
      <c r="R3661" t="s">
        <v>1496</v>
      </c>
      <c r="S3661" s="3">
        <v>43524</v>
      </c>
      <c r="T3661" t="s">
        <v>46</v>
      </c>
      <c r="U3661">
        <v>2390</v>
      </c>
      <c r="V3661" t="s">
        <v>221</v>
      </c>
      <c r="W3661" t="s">
        <v>48</v>
      </c>
      <c r="X3661">
        <v>165042377</v>
      </c>
      <c r="Y3661" s="3">
        <v>43038</v>
      </c>
      <c r="AC3661" t="s">
        <v>109</v>
      </c>
      <c r="AH3661" t="str">
        <f>VLOOKUP(B3661,'cc Lookup'!A:J,10,0)</f>
        <v>Planning and Business Development</v>
      </c>
      <c r="AI3661" t="str">
        <f>VLOOKUP(B3661,'cc Lookup'!A:E,5,0)</f>
        <v>Estates</v>
      </c>
      <c r="AJ3661" t="s">
        <v>6735</v>
      </c>
      <c r="AK3661" t="str">
        <f t="shared" si="114"/>
        <v>E35930 Estates &amp; Facilities</v>
      </c>
      <c r="AL3661" t="str">
        <f t="shared" si="115"/>
        <v>7310 Legal / Prof Fees</v>
      </c>
      <c r="AM3661" t="str">
        <f>VLOOKUP(W3661,Lookup!A:B,2,0)</f>
        <v>Legal</v>
      </c>
    </row>
    <row r="3662" spans="1:39" x14ac:dyDescent="0.25">
      <c r="A3662" t="s">
        <v>33</v>
      </c>
      <c r="B3662" s="1" t="s">
        <v>166</v>
      </c>
      <c r="C3662" s="1" t="s">
        <v>35</v>
      </c>
      <c r="D3662" s="1" t="s">
        <v>36</v>
      </c>
      <c r="E3662" s="1" t="s">
        <v>36</v>
      </c>
      <c r="F3662" s="1" t="s">
        <v>37</v>
      </c>
      <c r="G3662" t="s">
        <v>167</v>
      </c>
      <c r="H3662" t="s">
        <v>39</v>
      </c>
      <c r="I3662" t="s">
        <v>40</v>
      </c>
      <c r="J3662" t="s">
        <v>40</v>
      </c>
      <c r="K3662" t="s">
        <v>40</v>
      </c>
      <c r="L3662" s="4">
        <v>-18</v>
      </c>
      <c r="M3662" s="2">
        <v>43525</v>
      </c>
      <c r="N3662" t="s">
        <v>103</v>
      </c>
      <c r="O3662" t="s">
        <v>104</v>
      </c>
      <c r="P3662" t="s">
        <v>1362</v>
      </c>
      <c r="Q3662" t="s">
        <v>1495</v>
      </c>
      <c r="R3662" t="s">
        <v>1496</v>
      </c>
      <c r="S3662" s="3">
        <v>43524</v>
      </c>
      <c r="T3662" t="s">
        <v>46</v>
      </c>
      <c r="U3662">
        <v>2391</v>
      </c>
      <c r="V3662" t="s">
        <v>715</v>
      </c>
      <c r="W3662" t="s">
        <v>178</v>
      </c>
      <c r="X3662">
        <v>165069232</v>
      </c>
      <c r="Y3662" s="3">
        <v>43315</v>
      </c>
      <c r="AC3662" t="s">
        <v>181</v>
      </c>
      <c r="AH3662" t="str">
        <f>VLOOKUP(B3662,'cc Lookup'!A:J,10,0)</f>
        <v>Planning and Business Development</v>
      </c>
      <c r="AI3662" t="str">
        <f>VLOOKUP(B3662,'cc Lookup'!A:E,5,0)</f>
        <v>Estates</v>
      </c>
      <c r="AJ3662" t="s">
        <v>6735</v>
      </c>
      <c r="AK3662" t="str">
        <f t="shared" si="114"/>
        <v>E35930 Estates &amp; Facilities</v>
      </c>
      <c r="AL3662" t="str">
        <f t="shared" si="115"/>
        <v>7310 Legal / Prof Fees</v>
      </c>
      <c r="AM3662" t="str">
        <f>VLOOKUP(W3662,Lookup!A:B,2,0)</f>
        <v>Legal</v>
      </c>
    </row>
    <row r="3663" spans="1:39" x14ac:dyDescent="0.25">
      <c r="A3663" t="s">
        <v>33</v>
      </c>
      <c r="B3663" s="1" t="s">
        <v>166</v>
      </c>
      <c r="C3663" s="1" t="s">
        <v>35</v>
      </c>
      <c r="D3663" s="1" t="s">
        <v>36</v>
      </c>
      <c r="E3663" s="1" t="s">
        <v>36</v>
      </c>
      <c r="F3663" s="1" t="s">
        <v>37</v>
      </c>
      <c r="G3663" t="s">
        <v>167</v>
      </c>
      <c r="H3663" t="s">
        <v>39</v>
      </c>
      <c r="I3663" t="s">
        <v>40</v>
      </c>
      <c r="J3663" t="s">
        <v>40</v>
      </c>
      <c r="K3663" t="s">
        <v>40</v>
      </c>
      <c r="L3663" s="4">
        <v>-733</v>
      </c>
      <c r="M3663" s="2">
        <v>43525</v>
      </c>
      <c r="N3663" t="s">
        <v>103</v>
      </c>
      <c r="O3663" t="s">
        <v>104</v>
      </c>
      <c r="P3663" t="s">
        <v>1362</v>
      </c>
      <c r="Q3663" t="s">
        <v>1495</v>
      </c>
      <c r="R3663" t="s">
        <v>1496</v>
      </c>
      <c r="S3663" s="3">
        <v>43524</v>
      </c>
      <c r="T3663" t="s">
        <v>46</v>
      </c>
      <c r="U3663">
        <v>2392</v>
      </c>
      <c r="V3663" t="s">
        <v>1313</v>
      </c>
      <c r="W3663" t="s">
        <v>48</v>
      </c>
      <c r="X3663">
        <v>165074746</v>
      </c>
      <c r="Y3663" s="3">
        <v>43481</v>
      </c>
      <c r="AC3663" t="s">
        <v>109</v>
      </c>
      <c r="AH3663" t="str">
        <f>VLOOKUP(B3663,'cc Lookup'!A:J,10,0)</f>
        <v>Planning and Business Development</v>
      </c>
      <c r="AI3663" t="str">
        <f>VLOOKUP(B3663,'cc Lookup'!A:E,5,0)</f>
        <v>Estates</v>
      </c>
      <c r="AJ3663" t="s">
        <v>6735</v>
      </c>
      <c r="AK3663" t="str">
        <f t="shared" si="114"/>
        <v>E35930 Estates &amp; Facilities</v>
      </c>
      <c r="AL3663" t="str">
        <f t="shared" si="115"/>
        <v>7310 Legal / Prof Fees</v>
      </c>
      <c r="AM3663" t="str">
        <f>VLOOKUP(W3663,Lookup!A:B,2,0)</f>
        <v>Legal</v>
      </c>
    </row>
    <row r="3664" spans="1:39" x14ac:dyDescent="0.25">
      <c r="A3664" t="s">
        <v>33</v>
      </c>
      <c r="B3664" s="1" t="s">
        <v>166</v>
      </c>
      <c r="C3664" s="1" t="s">
        <v>35</v>
      </c>
      <c r="D3664" s="1" t="s">
        <v>36</v>
      </c>
      <c r="E3664" s="1" t="s">
        <v>36</v>
      </c>
      <c r="F3664" s="1" t="s">
        <v>37</v>
      </c>
      <c r="G3664" t="s">
        <v>167</v>
      </c>
      <c r="H3664" t="s">
        <v>39</v>
      </c>
      <c r="I3664" t="s">
        <v>40</v>
      </c>
      <c r="J3664" t="s">
        <v>40</v>
      </c>
      <c r="K3664" t="s">
        <v>40</v>
      </c>
      <c r="L3664" s="4">
        <v>18</v>
      </c>
      <c r="M3664" s="2">
        <v>43525</v>
      </c>
      <c r="N3664" t="s">
        <v>103</v>
      </c>
      <c r="O3664" t="s">
        <v>104</v>
      </c>
      <c r="P3664" t="s">
        <v>1497</v>
      </c>
      <c r="Q3664" t="s">
        <v>1498</v>
      </c>
      <c r="R3664" t="s">
        <v>1499</v>
      </c>
      <c r="S3664" s="3">
        <v>43553</v>
      </c>
      <c r="T3664" t="s">
        <v>46</v>
      </c>
      <c r="U3664">
        <v>1679</v>
      </c>
      <c r="V3664" t="s">
        <v>715</v>
      </c>
      <c r="W3664" t="s">
        <v>178</v>
      </c>
      <c r="X3664">
        <v>165069232</v>
      </c>
      <c r="Y3664" s="3">
        <v>43315</v>
      </c>
      <c r="AC3664" t="s">
        <v>181</v>
      </c>
      <c r="AH3664" t="str">
        <f>VLOOKUP(B3664,'cc Lookup'!A:J,10,0)</f>
        <v>Planning and Business Development</v>
      </c>
      <c r="AI3664" t="str">
        <f>VLOOKUP(B3664,'cc Lookup'!A:E,5,0)</f>
        <v>Estates</v>
      </c>
      <c r="AJ3664" t="s">
        <v>6735</v>
      </c>
      <c r="AK3664" t="str">
        <f t="shared" si="114"/>
        <v>E35930 Estates &amp; Facilities</v>
      </c>
      <c r="AL3664" t="str">
        <f t="shared" si="115"/>
        <v>7310 Legal / Prof Fees</v>
      </c>
      <c r="AM3664" t="str">
        <f>VLOOKUP(W3664,Lookup!A:B,2,0)</f>
        <v>Legal</v>
      </c>
    </row>
    <row r="3665" spans="1:39" x14ac:dyDescent="0.25">
      <c r="A3665" t="s">
        <v>33</v>
      </c>
      <c r="B3665" s="1" t="s">
        <v>166</v>
      </c>
      <c r="C3665" s="1" t="s">
        <v>35</v>
      </c>
      <c r="D3665" s="1" t="s">
        <v>36</v>
      </c>
      <c r="E3665" s="1" t="s">
        <v>36</v>
      </c>
      <c r="F3665" s="1" t="s">
        <v>37</v>
      </c>
      <c r="G3665" t="s">
        <v>167</v>
      </c>
      <c r="H3665" t="s">
        <v>39</v>
      </c>
      <c r="I3665" t="s">
        <v>40</v>
      </c>
      <c r="J3665" t="s">
        <v>40</v>
      </c>
      <c r="K3665" t="s">
        <v>40</v>
      </c>
      <c r="L3665" s="4">
        <v>733</v>
      </c>
      <c r="M3665" s="2">
        <v>43525</v>
      </c>
      <c r="N3665" t="s">
        <v>103</v>
      </c>
      <c r="O3665" t="s">
        <v>104</v>
      </c>
      <c r="P3665" t="s">
        <v>1497</v>
      </c>
      <c r="Q3665" t="s">
        <v>1498</v>
      </c>
      <c r="R3665" t="s">
        <v>1499</v>
      </c>
      <c r="S3665" s="3">
        <v>43553</v>
      </c>
      <c r="T3665" t="s">
        <v>46</v>
      </c>
      <c r="U3665">
        <v>1680</v>
      </c>
      <c r="V3665" t="s">
        <v>1313</v>
      </c>
      <c r="W3665" t="s">
        <v>48</v>
      </c>
      <c r="X3665">
        <v>165074746</v>
      </c>
      <c r="Y3665" s="3">
        <v>43481</v>
      </c>
      <c r="AC3665" t="s">
        <v>109</v>
      </c>
      <c r="AH3665" t="str">
        <f>VLOOKUP(B3665,'cc Lookup'!A:J,10,0)</f>
        <v>Planning and Business Development</v>
      </c>
      <c r="AI3665" t="str">
        <f>VLOOKUP(B3665,'cc Lookup'!A:E,5,0)</f>
        <v>Estates</v>
      </c>
      <c r="AJ3665" t="s">
        <v>6735</v>
      </c>
      <c r="AK3665" t="str">
        <f t="shared" si="114"/>
        <v>E35930 Estates &amp; Facilities</v>
      </c>
      <c r="AL3665" t="str">
        <f t="shared" si="115"/>
        <v>7310 Legal / Prof Fees</v>
      </c>
      <c r="AM3665" t="str">
        <f>VLOOKUP(W3665,Lookup!A:B,2,0)</f>
        <v>Legal</v>
      </c>
    </row>
    <row r="3666" spans="1:39" x14ac:dyDescent="0.25">
      <c r="A3666" t="s">
        <v>33</v>
      </c>
      <c r="B3666" s="1" t="s">
        <v>166</v>
      </c>
      <c r="C3666" s="1" t="s">
        <v>35</v>
      </c>
      <c r="D3666" s="1" t="s">
        <v>36</v>
      </c>
      <c r="E3666" s="1" t="s">
        <v>36</v>
      </c>
      <c r="F3666" s="1" t="s">
        <v>37</v>
      </c>
      <c r="G3666" t="s">
        <v>167</v>
      </c>
      <c r="H3666" t="s">
        <v>39</v>
      </c>
      <c r="I3666" t="s">
        <v>40</v>
      </c>
      <c r="J3666" t="s">
        <v>40</v>
      </c>
      <c r="K3666" t="s">
        <v>40</v>
      </c>
      <c r="L3666" s="4">
        <v>207</v>
      </c>
      <c r="M3666" s="2">
        <v>43525</v>
      </c>
      <c r="N3666" t="s">
        <v>103</v>
      </c>
      <c r="O3666" t="s">
        <v>104</v>
      </c>
      <c r="P3666" t="s">
        <v>1497</v>
      </c>
      <c r="Q3666" t="s">
        <v>1498</v>
      </c>
      <c r="R3666" t="s">
        <v>1499</v>
      </c>
      <c r="S3666" s="3">
        <v>43553</v>
      </c>
      <c r="T3666" t="s">
        <v>46</v>
      </c>
      <c r="U3666">
        <v>1681</v>
      </c>
      <c r="V3666" t="s">
        <v>1092</v>
      </c>
      <c r="W3666" t="s">
        <v>48</v>
      </c>
      <c r="X3666">
        <v>165063135</v>
      </c>
      <c r="Y3666" s="3">
        <v>43370</v>
      </c>
      <c r="AC3666" t="s">
        <v>109</v>
      </c>
      <c r="AH3666" t="str">
        <f>VLOOKUP(B3666,'cc Lookup'!A:J,10,0)</f>
        <v>Planning and Business Development</v>
      </c>
      <c r="AI3666" t="str">
        <f>VLOOKUP(B3666,'cc Lookup'!A:E,5,0)</f>
        <v>Estates</v>
      </c>
      <c r="AJ3666" t="s">
        <v>6735</v>
      </c>
      <c r="AK3666" t="str">
        <f t="shared" si="114"/>
        <v>E35930 Estates &amp; Facilities</v>
      </c>
      <c r="AL3666" t="str">
        <f t="shared" si="115"/>
        <v>7310 Legal / Prof Fees</v>
      </c>
      <c r="AM3666" t="str">
        <f>VLOOKUP(W3666,Lookup!A:B,2,0)</f>
        <v>Legal</v>
      </c>
    </row>
    <row r="3667" spans="1:39" x14ac:dyDescent="0.25">
      <c r="A3667" t="s">
        <v>33</v>
      </c>
      <c r="B3667" s="1" t="s">
        <v>166</v>
      </c>
      <c r="C3667" s="1" t="s">
        <v>35</v>
      </c>
      <c r="D3667" s="1" t="s">
        <v>36</v>
      </c>
      <c r="E3667" s="1" t="s">
        <v>200</v>
      </c>
      <c r="F3667" s="1" t="s">
        <v>37</v>
      </c>
      <c r="G3667" t="s">
        <v>167</v>
      </c>
      <c r="H3667" t="s">
        <v>39</v>
      </c>
      <c r="I3667" t="s">
        <v>40</v>
      </c>
      <c r="J3667" t="s">
        <v>201</v>
      </c>
      <c r="K3667" t="s">
        <v>40</v>
      </c>
      <c r="L3667" s="4">
        <v>71.64</v>
      </c>
      <c r="M3667" s="2">
        <v>43525</v>
      </c>
      <c r="N3667" t="s">
        <v>311</v>
      </c>
      <c r="O3667" t="s">
        <v>56</v>
      </c>
      <c r="P3667" t="s">
        <v>1475</v>
      </c>
      <c r="Q3667" t="s">
        <v>1476</v>
      </c>
      <c r="R3667" t="s">
        <v>1477</v>
      </c>
      <c r="S3667" s="3">
        <v>43553</v>
      </c>
      <c r="T3667" t="s">
        <v>1478</v>
      </c>
      <c r="U3667">
        <v>1209</v>
      </c>
      <c r="V3667" t="s">
        <v>1628</v>
      </c>
      <c r="W3667" t="s">
        <v>1477</v>
      </c>
      <c r="Y3667" s="3">
        <v>43553</v>
      </c>
      <c r="AA3667" t="s">
        <v>1629</v>
      </c>
      <c r="AD3667" t="s">
        <v>1420</v>
      </c>
      <c r="AH3667" t="str">
        <f>VLOOKUP(B3667,'cc Lookup'!A:J,10,0)</f>
        <v>Planning and Business Development</v>
      </c>
      <c r="AI3667" t="str">
        <f>VLOOKUP(B3667,'cc Lookup'!A:E,5,0)</f>
        <v>Estates</v>
      </c>
      <c r="AJ3667" t="s">
        <v>6735</v>
      </c>
      <c r="AK3667" t="str">
        <f t="shared" si="114"/>
        <v>E35930 Estates &amp; Facilities</v>
      </c>
      <c r="AL3667" t="str">
        <f t="shared" si="115"/>
        <v>7310 Legal / Prof Fees</v>
      </c>
      <c r="AM3667" t="str">
        <f>VLOOKUP(W3667,Lookup!A:B,2,0)</f>
        <v>Other</v>
      </c>
    </row>
    <row r="3668" spans="1:39" x14ac:dyDescent="0.25">
      <c r="A3668" t="s">
        <v>33</v>
      </c>
      <c r="B3668" s="1" t="s">
        <v>166</v>
      </c>
      <c r="C3668" s="1" t="s">
        <v>35</v>
      </c>
      <c r="D3668" s="1" t="s">
        <v>36</v>
      </c>
      <c r="E3668" s="1" t="s">
        <v>200</v>
      </c>
      <c r="F3668" s="1" t="s">
        <v>37</v>
      </c>
      <c r="G3668" t="s">
        <v>167</v>
      </c>
      <c r="H3668" t="s">
        <v>39</v>
      </c>
      <c r="I3668" t="s">
        <v>40</v>
      </c>
      <c r="J3668" t="s">
        <v>201</v>
      </c>
      <c r="K3668" t="s">
        <v>40</v>
      </c>
      <c r="L3668" s="4">
        <v>72.180000000000007</v>
      </c>
      <c r="M3668" s="2">
        <v>43525</v>
      </c>
      <c r="N3668" t="s">
        <v>311</v>
      </c>
      <c r="O3668" t="s">
        <v>56</v>
      </c>
      <c r="P3668" t="s">
        <v>1448</v>
      </c>
      <c r="Q3668" t="s">
        <v>1449</v>
      </c>
      <c r="R3668" t="s">
        <v>1450</v>
      </c>
      <c r="S3668" s="3">
        <v>43531</v>
      </c>
      <c r="T3668" t="s">
        <v>1451</v>
      </c>
      <c r="U3668">
        <v>1537</v>
      </c>
      <c r="V3668" t="s">
        <v>1630</v>
      </c>
      <c r="W3668" t="s">
        <v>1450</v>
      </c>
      <c r="Y3668" s="3">
        <v>43531</v>
      </c>
      <c r="AA3668" t="s">
        <v>1631</v>
      </c>
      <c r="AD3668" t="s">
        <v>1318</v>
      </c>
      <c r="AH3668" t="str">
        <f>VLOOKUP(B3668,'cc Lookup'!A:J,10,0)</f>
        <v>Planning and Business Development</v>
      </c>
      <c r="AI3668" t="str">
        <f>VLOOKUP(B3668,'cc Lookup'!A:E,5,0)</f>
        <v>Estates</v>
      </c>
      <c r="AJ3668" t="s">
        <v>6735</v>
      </c>
      <c r="AK3668" t="str">
        <f t="shared" si="114"/>
        <v>E35930 Estates &amp; Facilities</v>
      </c>
      <c r="AL3668" t="str">
        <f t="shared" si="115"/>
        <v>7310 Legal / Prof Fees</v>
      </c>
      <c r="AM3668" t="str">
        <f>VLOOKUP(W3668,Lookup!A:B,2,0)</f>
        <v>Other</v>
      </c>
    </row>
    <row r="3669" spans="1:39" x14ac:dyDescent="0.25">
      <c r="A3669" t="s">
        <v>33</v>
      </c>
      <c r="B3669" s="1" t="s">
        <v>166</v>
      </c>
      <c r="C3669" s="1" t="s">
        <v>35</v>
      </c>
      <c r="D3669" s="1" t="s">
        <v>36</v>
      </c>
      <c r="E3669" s="1" t="s">
        <v>200</v>
      </c>
      <c r="F3669" s="1" t="s">
        <v>37</v>
      </c>
      <c r="G3669" t="s">
        <v>167</v>
      </c>
      <c r="H3669" t="s">
        <v>39</v>
      </c>
      <c r="I3669" t="s">
        <v>40</v>
      </c>
      <c r="J3669" t="s">
        <v>201</v>
      </c>
      <c r="K3669" t="s">
        <v>40</v>
      </c>
      <c r="L3669" s="4">
        <v>1020</v>
      </c>
      <c r="M3669" s="2">
        <v>43525</v>
      </c>
      <c r="N3669" t="s">
        <v>41</v>
      </c>
      <c r="O3669" t="s">
        <v>42</v>
      </c>
      <c r="P3669" t="s">
        <v>1462</v>
      </c>
      <c r="Q3669" t="s">
        <v>1463</v>
      </c>
      <c r="R3669" t="s">
        <v>1460</v>
      </c>
      <c r="S3669" s="3">
        <v>43549</v>
      </c>
      <c r="T3669" t="s">
        <v>46</v>
      </c>
      <c r="U3669">
        <v>60</v>
      </c>
      <c r="V3669" t="s">
        <v>47</v>
      </c>
      <c r="W3669" t="s">
        <v>48</v>
      </c>
      <c r="X3669">
        <v>423157</v>
      </c>
      <c r="Y3669" s="3">
        <v>43543</v>
      </c>
      <c r="Z3669">
        <v>165064187</v>
      </c>
      <c r="AB3669" t="s">
        <v>49</v>
      </c>
      <c r="AD3669" t="s">
        <v>1632</v>
      </c>
      <c r="AE3669">
        <v>1</v>
      </c>
      <c r="AF3669">
        <v>510</v>
      </c>
      <c r="AH3669" t="str">
        <f>VLOOKUP(B3669,'cc Lookup'!A:J,10,0)</f>
        <v>Planning and Business Development</v>
      </c>
      <c r="AI3669" t="str">
        <f>VLOOKUP(B3669,'cc Lookup'!A:E,5,0)</f>
        <v>Estates</v>
      </c>
      <c r="AJ3669" t="s">
        <v>6735</v>
      </c>
      <c r="AK3669" t="str">
        <f t="shared" si="114"/>
        <v>E35930 Estates &amp; Facilities</v>
      </c>
      <c r="AL3669" t="str">
        <f t="shared" si="115"/>
        <v>7310 Legal / Prof Fees</v>
      </c>
      <c r="AM3669" t="str">
        <f>VLOOKUP(W3669,Lookup!A:B,2,0)</f>
        <v>Legal</v>
      </c>
    </row>
    <row r="3670" spans="1:39" x14ac:dyDescent="0.25">
      <c r="A3670" t="s">
        <v>33</v>
      </c>
      <c r="B3670" s="1" t="s">
        <v>166</v>
      </c>
      <c r="C3670" s="1" t="s">
        <v>35</v>
      </c>
      <c r="D3670" s="1" t="s">
        <v>36</v>
      </c>
      <c r="E3670" s="1" t="s">
        <v>200</v>
      </c>
      <c r="F3670" s="1" t="s">
        <v>37</v>
      </c>
      <c r="G3670" t="s">
        <v>167</v>
      </c>
      <c r="H3670" t="s">
        <v>39</v>
      </c>
      <c r="I3670" t="s">
        <v>40</v>
      </c>
      <c r="J3670" t="s">
        <v>201</v>
      </c>
      <c r="K3670" t="s">
        <v>40</v>
      </c>
      <c r="L3670" s="4">
        <v>-510</v>
      </c>
      <c r="M3670" s="2">
        <v>43525</v>
      </c>
      <c r="N3670" t="s">
        <v>41</v>
      </c>
      <c r="O3670" t="s">
        <v>42</v>
      </c>
      <c r="P3670" t="s">
        <v>1462</v>
      </c>
      <c r="Q3670" t="s">
        <v>1463</v>
      </c>
      <c r="R3670" t="s">
        <v>1460</v>
      </c>
      <c r="S3670" s="3">
        <v>43549</v>
      </c>
      <c r="T3670" t="s">
        <v>46</v>
      </c>
      <c r="U3670">
        <v>61</v>
      </c>
      <c r="V3670" t="s">
        <v>47</v>
      </c>
      <c r="W3670" t="s">
        <v>48</v>
      </c>
      <c r="X3670">
        <v>423157</v>
      </c>
      <c r="Y3670" s="3">
        <v>43543</v>
      </c>
      <c r="Z3670">
        <v>165064187</v>
      </c>
      <c r="AB3670" t="s">
        <v>49</v>
      </c>
      <c r="AD3670" t="s">
        <v>1632</v>
      </c>
      <c r="AE3670">
        <v>1</v>
      </c>
      <c r="AF3670">
        <v>-510</v>
      </c>
      <c r="AH3670" t="str">
        <f>VLOOKUP(B3670,'cc Lookup'!A:J,10,0)</f>
        <v>Planning and Business Development</v>
      </c>
      <c r="AI3670" t="str">
        <f>VLOOKUP(B3670,'cc Lookup'!A:E,5,0)</f>
        <v>Estates</v>
      </c>
      <c r="AJ3670" t="s">
        <v>6735</v>
      </c>
      <c r="AK3670" t="str">
        <f t="shared" si="114"/>
        <v>E35930 Estates &amp; Facilities</v>
      </c>
      <c r="AL3670" t="str">
        <f t="shared" si="115"/>
        <v>7310 Legal / Prof Fees</v>
      </c>
      <c r="AM3670" t="str">
        <f>VLOOKUP(W3670,Lookup!A:B,2,0)</f>
        <v>Legal</v>
      </c>
    </row>
    <row r="3671" spans="1:39" x14ac:dyDescent="0.25">
      <c r="A3671" t="s">
        <v>33</v>
      </c>
      <c r="B3671" s="1" t="s">
        <v>166</v>
      </c>
      <c r="C3671" s="1" t="s">
        <v>35</v>
      </c>
      <c r="D3671" s="1" t="s">
        <v>36</v>
      </c>
      <c r="E3671" s="1" t="s">
        <v>36</v>
      </c>
      <c r="F3671" s="1" t="s">
        <v>37</v>
      </c>
      <c r="G3671" t="s">
        <v>167</v>
      </c>
      <c r="H3671" t="s">
        <v>39</v>
      </c>
      <c r="I3671" t="s">
        <v>40</v>
      </c>
      <c r="J3671" t="s">
        <v>40</v>
      </c>
      <c r="K3671" t="s">
        <v>40</v>
      </c>
      <c r="L3671" s="4">
        <v>5500</v>
      </c>
      <c r="M3671" s="2">
        <v>43556</v>
      </c>
      <c r="N3671" t="s">
        <v>55</v>
      </c>
      <c r="O3671" t="s">
        <v>56</v>
      </c>
      <c r="P3671" t="s">
        <v>1739</v>
      </c>
      <c r="Q3671" t="s">
        <v>1740</v>
      </c>
      <c r="R3671" t="s">
        <v>1741</v>
      </c>
      <c r="S3671" s="3">
        <v>43588</v>
      </c>
      <c r="T3671" t="s">
        <v>1709</v>
      </c>
      <c r="U3671">
        <v>97</v>
      </c>
      <c r="V3671" t="s">
        <v>1742</v>
      </c>
      <c r="W3671" t="s">
        <v>1741</v>
      </c>
      <c r="Y3671" s="3">
        <v>43588</v>
      </c>
      <c r="AA3671" t="s">
        <v>1742</v>
      </c>
      <c r="AH3671" t="str">
        <f>VLOOKUP(B3671,'cc Lookup'!A:J,10,0)</f>
        <v>Planning and Business Development</v>
      </c>
      <c r="AI3671" t="str">
        <f>VLOOKUP(B3671,'cc Lookup'!A:E,5,0)</f>
        <v>Estates</v>
      </c>
      <c r="AJ3671" t="s">
        <v>6736</v>
      </c>
      <c r="AK3671" t="str">
        <f t="shared" si="114"/>
        <v>E35930 Estates &amp; Facilities</v>
      </c>
      <c r="AL3671" t="str">
        <f t="shared" si="115"/>
        <v>7310 Legal / Prof Fees</v>
      </c>
      <c r="AM3671" t="str">
        <f>VLOOKUP(W3671,Lookup!A:B,2,0)</f>
        <v>Other</v>
      </c>
    </row>
    <row r="3672" spans="1:39" x14ac:dyDescent="0.25">
      <c r="A3672" t="s">
        <v>33</v>
      </c>
      <c r="B3672" s="1" t="s">
        <v>166</v>
      </c>
      <c r="C3672" s="1" t="s">
        <v>35</v>
      </c>
      <c r="D3672" s="1" t="s">
        <v>36</v>
      </c>
      <c r="E3672" s="1" t="s">
        <v>36</v>
      </c>
      <c r="F3672" s="1" t="s">
        <v>37</v>
      </c>
      <c r="G3672" t="s">
        <v>167</v>
      </c>
      <c r="H3672" t="s">
        <v>39</v>
      </c>
      <c r="I3672" t="s">
        <v>40</v>
      </c>
      <c r="J3672" t="s">
        <v>40</v>
      </c>
      <c r="K3672" t="s">
        <v>40</v>
      </c>
      <c r="L3672" s="4">
        <v>372</v>
      </c>
      <c r="M3672" s="2">
        <v>43556</v>
      </c>
      <c r="N3672" t="s">
        <v>41</v>
      </c>
      <c r="O3672" t="s">
        <v>42</v>
      </c>
      <c r="P3672" t="s">
        <v>1729</v>
      </c>
      <c r="Q3672" t="s">
        <v>1730</v>
      </c>
      <c r="R3672" t="s">
        <v>1669</v>
      </c>
      <c r="S3672" s="3">
        <v>43556</v>
      </c>
      <c r="T3672" t="s">
        <v>46</v>
      </c>
      <c r="U3672">
        <v>47</v>
      </c>
      <c r="V3672" t="s">
        <v>47</v>
      </c>
      <c r="W3672" t="s">
        <v>48</v>
      </c>
      <c r="X3672">
        <v>423128</v>
      </c>
      <c r="Y3672" s="3">
        <v>43542</v>
      </c>
      <c r="Z3672">
        <v>165076560</v>
      </c>
      <c r="AB3672" t="s">
        <v>49</v>
      </c>
      <c r="AD3672" t="s">
        <v>1655</v>
      </c>
      <c r="AE3672">
        <v>1</v>
      </c>
      <c r="AF3672">
        <v>372</v>
      </c>
      <c r="AH3672" t="str">
        <f>VLOOKUP(B3672,'cc Lookup'!A:J,10,0)</f>
        <v>Planning and Business Development</v>
      </c>
      <c r="AI3672" t="str">
        <f>VLOOKUP(B3672,'cc Lookup'!A:E,5,0)</f>
        <v>Estates</v>
      </c>
      <c r="AJ3672" t="s">
        <v>6736</v>
      </c>
      <c r="AK3672" t="str">
        <f t="shared" si="114"/>
        <v>E35930 Estates &amp; Facilities</v>
      </c>
      <c r="AL3672" t="str">
        <f t="shared" si="115"/>
        <v>7310 Legal / Prof Fees</v>
      </c>
      <c r="AM3672" t="str">
        <f>VLOOKUP(W3672,Lookup!A:B,2,0)</f>
        <v>Legal</v>
      </c>
    </row>
    <row r="3673" spans="1:39" x14ac:dyDescent="0.25">
      <c r="A3673" t="s">
        <v>33</v>
      </c>
      <c r="B3673" s="1" t="s">
        <v>166</v>
      </c>
      <c r="C3673" s="1" t="s">
        <v>35</v>
      </c>
      <c r="D3673" s="1" t="s">
        <v>36</v>
      </c>
      <c r="E3673" s="1" t="s">
        <v>36</v>
      </c>
      <c r="F3673" s="1" t="s">
        <v>37</v>
      </c>
      <c r="G3673" t="s">
        <v>167</v>
      </c>
      <c r="H3673" t="s">
        <v>39</v>
      </c>
      <c r="I3673" t="s">
        <v>40</v>
      </c>
      <c r="J3673" t="s">
        <v>40</v>
      </c>
      <c r="K3673" t="s">
        <v>40</v>
      </c>
      <c r="L3673" s="4">
        <v>11055</v>
      </c>
      <c r="M3673" s="2">
        <v>43556</v>
      </c>
      <c r="N3673" t="s">
        <v>41</v>
      </c>
      <c r="O3673" t="s">
        <v>42</v>
      </c>
      <c r="P3673" t="s">
        <v>1743</v>
      </c>
      <c r="Q3673" t="s">
        <v>1744</v>
      </c>
      <c r="R3673" t="s">
        <v>1669</v>
      </c>
      <c r="S3673" s="3">
        <v>43560</v>
      </c>
      <c r="T3673" t="s">
        <v>46</v>
      </c>
      <c r="U3673">
        <v>48</v>
      </c>
      <c r="V3673" t="s">
        <v>47</v>
      </c>
      <c r="W3673" t="s">
        <v>178</v>
      </c>
      <c r="X3673">
        <v>949</v>
      </c>
      <c r="Y3673" s="3">
        <v>43553</v>
      </c>
      <c r="Z3673">
        <v>165076610</v>
      </c>
      <c r="AB3673" t="s">
        <v>49</v>
      </c>
      <c r="AD3673" t="s">
        <v>1745</v>
      </c>
      <c r="AE3673">
        <v>1</v>
      </c>
      <c r="AF3673">
        <v>5528</v>
      </c>
      <c r="AH3673" t="str">
        <f>VLOOKUP(B3673,'cc Lookup'!A:J,10,0)</f>
        <v>Planning and Business Development</v>
      </c>
      <c r="AI3673" t="str">
        <f>VLOOKUP(B3673,'cc Lookup'!A:E,5,0)</f>
        <v>Estates</v>
      </c>
      <c r="AJ3673" t="s">
        <v>6736</v>
      </c>
      <c r="AK3673" t="str">
        <f t="shared" si="114"/>
        <v>E35930 Estates &amp; Facilities</v>
      </c>
      <c r="AL3673" t="str">
        <f t="shared" si="115"/>
        <v>7310 Legal / Prof Fees</v>
      </c>
      <c r="AM3673" t="str">
        <f>VLOOKUP(W3673,Lookup!A:B,2,0)</f>
        <v>Legal</v>
      </c>
    </row>
    <row r="3674" spans="1:39" x14ac:dyDescent="0.25">
      <c r="A3674" t="s">
        <v>33</v>
      </c>
      <c r="B3674" s="1" t="s">
        <v>166</v>
      </c>
      <c r="C3674" s="1" t="s">
        <v>35</v>
      </c>
      <c r="D3674" s="1" t="s">
        <v>36</v>
      </c>
      <c r="E3674" s="1" t="s">
        <v>36</v>
      </c>
      <c r="F3674" s="1" t="s">
        <v>37</v>
      </c>
      <c r="G3674" t="s">
        <v>167</v>
      </c>
      <c r="H3674" t="s">
        <v>39</v>
      </c>
      <c r="I3674" t="s">
        <v>40</v>
      </c>
      <c r="J3674" t="s">
        <v>40</v>
      </c>
      <c r="K3674" t="s">
        <v>40</v>
      </c>
      <c r="L3674" s="4">
        <v>-5527.5</v>
      </c>
      <c r="M3674" s="2">
        <v>43556</v>
      </c>
      <c r="N3674" t="s">
        <v>41</v>
      </c>
      <c r="O3674" t="s">
        <v>42</v>
      </c>
      <c r="P3674" t="s">
        <v>1743</v>
      </c>
      <c r="Q3674" t="s">
        <v>1744</v>
      </c>
      <c r="R3674" t="s">
        <v>1669</v>
      </c>
      <c r="S3674" s="3">
        <v>43560</v>
      </c>
      <c r="T3674" t="s">
        <v>46</v>
      </c>
      <c r="U3674">
        <v>49</v>
      </c>
      <c r="V3674" t="s">
        <v>47</v>
      </c>
      <c r="W3674" t="s">
        <v>178</v>
      </c>
      <c r="X3674">
        <v>949</v>
      </c>
      <c r="Y3674" s="3">
        <v>43553</v>
      </c>
      <c r="Z3674">
        <v>165076610</v>
      </c>
      <c r="AB3674" t="s">
        <v>49</v>
      </c>
      <c r="AD3674" t="s">
        <v>1745</v>
      </c>
      <c r="AE3674">
        <v>1</v>
      </c>
      <c r="AF3674">
        <v>-5528</v>
      </c>
      <c r="AH3674" t="str">
        <f>VLOOKUP(B3674,'cc Lookup'!A:J,10,0)</f>
        <v>Planning and Business Development</v>
      </c>
      <c r="AI3674" t="str">
        <f>VLOOKUP(B3674,'cc Lookup'!A:E,5,0)</f>
        <v>Estates</v>
      </c>
      <c r="AJ3674" t="s">
        <v>6736</v>
      </c>
      <c r="AK3674" t="str">
        <f t="shared" si="114"/>
        <v>E35930 Estates &amp; Facilities</v>
      </c>
      <c r="AL3674" t="str">
        <f t="shared" si="115"/>
        <v>7310 Legal / Prof Fees</v>
      </c>
      <c r="AM3674" t="str">
        <f>VLOOKUP(W3674,Lookup!A:B,2,0)</f>
        <v>Legal</v>
      </c>
    </row>
    <row r="3675" spans="1:39" x14ac:dyDescent="0.25">
      <c r="A3675" t="s">
        <v>33</v>
      </c>
      <c r="B3675" s="1" t="s">
        <v>166</v>
      </c>
      <c r="C3675" s="1" t="s">
        <v>35</v>
      </c>
      <c r="D3675" s="1" t="s">
        <v>36</v>
      </c>
      <c r="E3675" s="1" t="s">
        <v>36</v>
      </c>
      <c r="F3675" s="1" t="s">
        <v>37</v>
      </c>
      <c r="G3675" t="s">
        <v>167</v>
      </c>
      <c r="H3675" t="s">
        <v>39</v>
      </c>
      <c r="I3675" t="s">
        <v>40</v>
      </c>
      <c r="J3675" t="s">
        <v>40</v>
      </c>
      <c r="K3675" t="s">
        <v>40</v>
      </c>
      <c r="L3675" s="4">
        <v>60</v>
      </c>
      <c r="M3675" s="2">
        <v>43556</v>
      </c>
      <c r="N3675" t="s">
        <v>41</v>
      </c>
      <c r="O3675" t="s">
        <v>42</v>
      </c>
      <c r="P3675" t="s">
        <v>1694</v>
      </c>
      <c r="Q3675" t="s">
        <v>1695</v>
      </c>
      <c r="R3675" t="s">
        <v>1669</v>
      </c>
      <c r="S3675" s="3">
        <v>43580</v>
      </c>
      <c r="T3675" t="s">
        <v>46</v>
      </c>
      <c r="U3675">
        <v>27</v>
      </c>
      <c r="V3675" t="s">
        <v>47</v>
      </c>
      <c r="W3675" t="s">
        <v>48</v>
      </c>
      <c r="X3675">
        <v>426017</v>
      </c>
      <c r="Y3675" s="3">
        <v>43572</v>
      </c>
      <c r="Z3675">
        <v>165063135</v>
      </c>
      <c r="AB3675" t="s">
        <v>49</v>
      </c>
      <c r="AD3675" t="s">
        <v>1746</v>
      </c>
      <c r="AE3675">
        <v>1</v>
      </c>
      <c r="AF3675">
        <v>60</v>
      </c>
      <c r="AH3675" t="str">
        <f>VLOOKUP(B3675,'cc Lookup'!A:J,10,0)</f>
        <v>Planning and Business Development</v>
      </c>
      <c r="AI3675" t="str">
        <f>VLOOKUP(B3675,'cc Lookup'!A:E,5,0)</f>
        <v>Estates</v>
      </c>
      <c r="AJ3675" t="s">
        <v>6736</v>
      </c>
      <c r="AK3675" t="str">
        <f t="shared" si="114"/>
        <v>E35930 Estates &amp; Facilities</v>
      </c>
      <c r="AL3675" t="str">
        <f t="shared" si="115"/>
        <v>7310 Legal / Prof Fees</v>
      </c>
      <c r="AM3675" t="str">
        <f>VLOOKUP(W3675,Lookup!A:B,2,0)</f>
        <v>Legal</v>
      </c>
    </row>
    <row r="3676" spans="1:39" x14ac:dyDescent="0.25">
      <c r="A3676" t="s">
        <v>33</v>
      </c>
      <c r="B3676" s="1" t="s">
        <v>166</v>
      </c>
      <c r="C3676" s="1" t="s">
        <v>35</v>
      </c>
      <c r="D3676" s="1" t="s">
        <v>36</v>
      </c>
      <c r="E3676" s="1" t="s">
        <v>36</v>
      </c>
      <c r="F3676" s="1" t="s">
        <v>37</v>
      </c>
      <c r="G3676" t="s">
        <v>167</v>
      </c>
      <c r="H3676" t="s">
        <v>39</v>
      </c>
      <c r="I3676" t="s">
        <v>40</v>
      </c>
      <c r="J3676" t="s">
        <v>40</v>
      </c>
      <c r="K3676" t="s">
        <v>40</v>
      </c>
      <c r="L3676" s="4">
        <v>107</v>
      </c>
      <c r="M3676" s="2">
        <v>43556</v>
      </c>
      <c r="N3676" t="s">
        <v>41</v>
      </c>
      <c r="O3676" t="s">
        <v>42</v>
      </c>
      <c r="P3676" t="s">
        <v>1671</v>
      </c>
      <c r="Q3676" t="s">
        <v>1672</v>
      </c>
      <c r="R3676" t="s">
        <v>1669</v>
      </c>
      <c r="S3676" s="3">
        <v>43581</v>
      </c>
      <c r="T3676" t="s">
        <v>46</v>
      </c>
      <c r="U3676">
        <v>20</v>
      </c>
      <c r="V3676" t="s">
        <v>47</v>
      </c>
      <c r="W3676" t="s">
        <v>48</v>
      </c>
      <c r="X3676">
        <v>426020</v>
      </c>
      <c r="Y3676" s="3">
        <v>43571</v>
      </c>
      <c r="Z3676">
        <v>165070096</v>
      </c>
      <c r="AB3676" t="s">
        <v>49</v>
      </c>
      <c r="AD3676" t="s">
        <v>1747</v>
      </c>
      <c r="AE3676">
        <v>1</v>
      </c>
      <c r="AF3676">
        <v>107</v>
      </c>
      <c r="AH3676" t="str">
        <f>VLOOKUP(B3676,'cc Lookup'!A:J,10,0)</f>
        <v>Planning and Business Development</v>
      </c>
      <c r="AI3676" t="str">
        <f>VLOOKUP(B3676,'cc Lookup'!A:E,5,0)</f>
        <v>Estates</v>
      </c>
      <c r="AJ3676" t="s">
        <v>6736</v>
      </c>
      <c r="AK3676" t="str">
        <f t="shared" si="114"/>
        <v>E35930 Estates &amp; Facilities</v>
      </c>
      <c r="AL3676" t="str">
        <f t="shared" si="115"/>
        <v>7310 Legal / Prof Fees</v>
      </c>
      <c r="AM3676" t="str">
        <f>VLOOKUP(W3676,Lookup!A:B,2,0)</f>
        <v>Legal</v>
      </c>
    </row>
    <row r="3677" spans="1:39" x14ac:dyDescent="0.25">
      <c r="A3677" t="s">
        <v>33</v>
      </c>
      <c r="B3677" s="1" t="s">
        <v>166</v>
      </c>
      <c r="C3677" s="1" t="s">
        <v>35</v>
      </c>
      <c r="D3677" s="1" t="s">
        <v>36</v>
      </c>
      <c r="E3677" s="1" t="s">
        <v>36</v>
      </c>
      <c r="F3677" s="1" t="s">
        <v>37</v>
      </c>
      <c r="G3677" t="s">
        <v>167</v>
      </c>
      <c r="H3677" t="s">
        <v>39</v>
      </c>
      <c r="I3677" t="s">
        <v>40</v>
      </c>
      <c r="J3677" t="s">
        <v>40</v>
      </c>
      <c r="K3677" t="s">
        <v>40</v>
      </c>
      <c r="L3677" s="4">
        <v>-18</v>
      </c>
      <c r="M3677" s="2">
        <v>43556</v>
      </c>
      <c r="N3677" t="s">
        <v>103</v>
      </c>
      <c r="O3677" t="s">
        <v>104</v>
      </c>
      <c r="P3677" t="s">
        <v>1497</v>
      </c>
      <c r="Q3677" t="s">
        <v>1697</v>
      </c>
      <c r="R3677" t="s">
        <v>1698</v>
      </c>
      <c r="S3677" s="3">
        <v>43553</v>
      </c>
      <c r="T3677" t="s">
        <v>46</v>
      </c>
      <c r="U3677">
        <v>1679</v>
      </c>
      <c r="V3677" t="s">
        <v>715</v>
      </c>
      <c r="W3677" t="s">
        <v>178</v>
      </c>
      <c r="X3677">
        <v>165069232</v>
      </c>
      <c r="Y3677" s="3">
        <v>43315</v>
      </c>
      <c r="AC3677" t="s">
        <v>181</v>
      </c>
      <c r="AH3677" t="str">
        <f>VLOOKUP(B3677,'cc Lookup'!A:J,10,0)</f>
        <v>Planning and Business Development</v>
      </c>
      <c r="AI3677" t="str">
        <f>VLOOKUP(B3677,'cc Lookup'!A:E,5,0)</f>
        <v>Estates</v>
      </c>
      <c r="AJ3677" t="s">
        <v>6736</v>
      </c>
      <c r="AK3677" t="str">
        <f t="shared" si="114"/>
        <v>E35930 Estates &amp; Facilities</v>
      </c>
      <c r="AL3677" t="str">
        <f t="shared" si="115"/>
        <v>7310 Legal / Prof Fees</v>
      </c>
      <c r="AM3677" t="str">
        <f>VLOOKUP(W3677,Lookup!A:B,2,0)</f>
        <v>Legal</v>
      </c>
    </row>
    <row r="3678" spans="1:39" x14ac:dyDescent="0.25">
      <c r="A3678" t="s">
        <v>33</v>
      </c>
      <c r="B3678" s="1" t="s">
        <v>166</v>
      </c>
      <c r="C3678" s="1" t="s">
        <v>35</v>
      </c>
      <c r="D3678" s="1" t="s">
        <v>36</v>
      </c>
      <c r="E3678" s="1" t="s">
        <v>36</v>
      </c>
      <c r="F3678" s="1" t="s">
        <v>37</v>
      </c>
      <c r="G3678" t="s">
        <v>167</v>
      </c>
      <c r="H3678" t="s">
        <v>39</v>
      </c>
      <c r="I3678" t="s">
        <v>40</v>
      </c>
      <c r="J3678" t="s">
        <v>40</v>
      </c>
      <c r="K3678" t="s">
        <v>40</v>
      </c>
      <c r="L3678" s="4">
        <v>-733</v>
      </c>
      <c r="M3678" s="2">
        <v>43556</v>
      </c>
      <c r="N3678" t="s">
        <v>103</v>
      </c>
      <c r="O3678" t="s">
        <v>104</v>
      </c>
      <c r="P3678" t="s">
        <v>1497</v>
      </c>
      <c r="Q3678" t="s">
        <v>1697</v>
      </c>
      <c r="R3678" t="s">
        <v>1698</v>
      </c>
      <c r="S3678" s="3">
        <v>43553</v>
      </c>
      <c r="T3678" t="s">
        <v>46</v>
      </c>
      <c r="U3678">
        <v>1680</v>
      </c>
      <c r="V3678" t="s">
        <v>1313</v>
      </c>
      <c r="W3678" t="s">
        <v>48</v>
      </c>
      <c r="X3678">
        <v>165074746</v>
      </c>
      <c r="Y3678" s="3">
        <v>43481</v>
      </c>
      <c r="AC3678" t="s">
        <v>109</v>
      </c>
      <c r="AH3678" t="str">
        <f>VLOOKUP(B3678,'cc Lookup'!A:J,10,0)</f>
        <v>Planning and Business Development</v>
      </c>
      <c r="AI3678" t="str">
        <f>VLOOKUP(B3678,'cc Lookup'!A:E,5,0)</f>
        <v>Estates</v>
      </c>
      <c r="AJ3678" t="s">
        <v>6736</v>
      </c>
      <c r="AK3678" t="str">
        <f t="shared" si="114"/>
        <v>E35930 Estates &amp; Facilities</v>
      </c>
      <c r="AL3678" t="str">
        <f t="shared" si="115"/>
        <v>7310 Legal / Prof Fees</v>
      </c>
      <c r="AM3678" t="str">
        <f>VLOOKUP(W3678,Lookup!A:B,2,0)</f>
        <v>Legal</v>
      </c>
    </row>
    <row r="3679" spans="1:39" x14ac:dyDescent="0.25">
      <c r="A3679" t="s">
        <v>33</v>
      </c>
      <c r="B3679" s="1" t="s">
        <v>166</v>
      </c>
      <c r="C3679" s="1" t="s">
        <v>35</v>
      </c>
      <c r="D3679" s="1" t="s">
        <v>36</v>
      </c>
      <c r="E3679" s="1" t="s">
        <v>36</v>
      </c>
      <c r="F3679" s="1" t="s">
        <v>37</v>
      </c>
      <c r="G3679" t="s">
        <v>167</v>
      </c>
      <c r="H3679" t="s">
        <v>39</v>
      </c>
      <c r="I3679" t="s">
        <v>40</v>
      </c>
      <c r="J3679" t="s">
        <v>40</v>
      </c>
      <c r="K3679" t="s">
        <v>40</v>
      </c>
      <c r="L3679" s="4">
        <v>-207</v>
      </c>
      <c r="M3679" s="2">
        <v>43556</v>
      </c>
      <c r="N3679" t="s">
        <v>103</v>
      </c>
      <c r="O3679" t="s">
        <v>104</v>
      </c>
      <c r="P3679" t="s">
        <v>1497</v>
      </c>
      <c r="Q3679" t="s">
        <v>1697</v>
      </c>
      <c r="R3679" t="s">
        <v>1698</v>
      </c>
      <c r="S3679" s="3">
        <v>43553</v>
      </c>
      <c r="T3679" t="s">
        <v>46</v>
      </c>
      <c r="U3679">
        <v>1681</v>
      </c>
      <c r="V3679" t="s">
        <v>1092</v>
      </c>
      <c r="W3679" t="s">
        <v>48</v>
      </c>
      <c r="X3679">
        <v>165063135</v>
      </c>
      <c r="Y3679" s="3">
        <v>43370</v>
      </c>
      <c r="AC3679" t="s">
        <v>109</v>
      </c>
      <c r="AH3679" t="str">
        <f>VLOOKUP(B3679,'cc Lookup'!A:J,10,0)</f>
        <v>Planning and Business Development</v>
      </c>
      <c r="AI3679" t="str">
        <f>VLOOKUP(B3679,'cc Lookup'!A:E,5,0)</f>
        <v>Estates</v>
      </c>
      <c r="AJ3679" t="s">
        <v>6736</v>
      </c>
      <c r="AK3679" t="str">
        <f t="shared" si="114"/>
        <v>E35930 Estates &amp; Facilities</v>
      </c>
      <c r="AL3679" t="str">
        <f t="shared" si="115"/>
        <v>7310 Legal / Prof Fees</v>
      </c>
      <c r="AM3679" t="str">
        <f>VLOOKUP(W3679,Lookup!A:B,2,0)</f>
        <v>Legal</v>
      </c>
    </row>
    <row r="3680" spans="1:39" x14ac:dyDescent="0.25">
      <c r="A3680" t="s">
        <v>33</v>
      </c>
      <c r="B3680" s="1" t="s">
        <v>166</v>
      </c>
      <c r="C3680" s="1" t="s">
        <v>35</v>
      </c>
      <c r="D3680" s="1" t="s">
        <v>36</v>
      </c>
      <c r="E3680" s="1" t="s">
        <v>36</v>
      </c>
      <c r="F3680" s="1" t="s">
        <v>37</v>
      </c>
      <c r="G3680" t="s">
        <v>167</v>
      </c>
      <c r="H3680" t="s">
        <v>39</v>
      </c>
      <c r="I3680" t="s">
        <v>40</v>
      </c>
      <c r="J3680" t="s">
        <v>40</v>
      </c>
      <c r="K3680" t="s">
        <v>40</v>
      </c>
      <c r="L3680" s="4">
        <v>831</v>
      </c>
      <c r="M3680" s="2">
        <v>43556</v>
      </c>
      <c r="N3680" t="s">
        <v>103</v>
      </c>
      <c r="O3680" t="s">
        <v>104</v>
      </c>
      <c r="P3680" t="s">
        <v>1699</v>
      </c>
      <c r="Q3680" t="s">
        <v>1700</v>
      </c>
      <c r="R3680" t="s">
        <v>1701</v>
      </c>
      <c r="S3680" s="3">
        <v>43585</v>
      </c>
      <c r="T3680" t="s">
        <v>46</v>
      </c>
      <c r="U3680">
        <v>1875</v>
      </c>
      <c r="V3680" t="s">
        <v>1748</v>
      </c>
      <c r="W3680" t="s">
        <v>48</v>
      </c>
      <c r="X3680">
        <v>165077117</v>
      </c>
      <c r="Y3680" s="3">
        <v>43581</v>
      </c>
      <c r="AC3680" t="s">
        <v>109</v>
      </c>
      <c r="AH3680" t="str">
        <f>VLOOKUP(B3680,'cc Lookup'!A:J,10,0)</f>
        <v>Planning and Business Development</v>
      </c>
      <c r="AI3680" t="str">
        <f>VLOOKUP(B3680,'cc Lookup'!A:E,5,0)</f>
        <v>Estates</v>
      </c>
      <c r="AJ3680" t="s">
        <v>6736</v>
      </c>
      <c r="AK3680" t="str">
        <f t="shared" si="114"/>
        <v>E35930 Estates &amp; Facilities</v>
      </c>
      <c r="AL3680" t="str">
        <f t="shared" si="115"/>
        <v>7310 Legal / Prof Fees</v>
      </c>
      <c r="AM3680" t="str">
        <f>VLOOKUP(W3680,Lookup!A:B,2,0)</f>
        <v>Legal</v>
      </c>
    </row>
    <row r="3681" spans="1:39" x14ac:dyDescent="0.25">
      <c r="A3681" t="s">
        <v>33</v>
      </c>
      <c r="B3681" s="1" t="s">
        <v>166</v>
      </c>
      <c r="C3681" s="1" t="s">
        <v>35</v>
      </c>
      <c r="D3681" s="1" t="s">
        <v>36</v>
      </c>
      <c r="E3681" s="1" t="s">
        <v>36</v>
      </c>
      <c r="F3681" s="1" t="s">
        <v>37</v>
      </c>
      <c r="G3681" t="s">
        <v>167</v>
      </c>
      <c r="H3681" t="s">
        <v>39</v>
      </c>
      <c r="I3681" t="s">
        <v>40</v>
      </c>
      <c r="J3681" t="s">
        <v>40</v>
      </c>
      <c r="K3681" t="s">
        <v>40</v>
      </c>
      <c r="L3681" s="4">
        <v>147</v>
      </c>
      <c r="M3681" s="2">
        <v>43556</v>
      </c>
      <c r="N3681" t="s">
        <v>103</v>
      </c>
      <c r="O3681" t="s">
        <v>104</v>
      </c>
      <c r="P3681" t="s">
        <v>1699</v>
      </c>
      <c r="Q3681" t="s">
        <v>1700</v>
      </c>
      <c r="R3681" t="s">
        <v>1701</v>
      </c>
      <c r="S3681" s="3">
        <v>43585</v>
      </c>
      <c r="T3681" t="s">
        <v>46</v>
      </c>
      <c r="U3681">
        <v>1876</v>
      </c>
      <c r="V3681" t="s">
        <v>1092</v>
      </c>
      <c r="W3681" t="s">
        <v>48</v>
      </c>
      <c r="X3681">
        <v>165063135</v>
      </c>
      <c r="Y3681" s="3">
        <v>43370</v>
      </c>
      <c r="AC3681" t="s">
        <v>109</v>
      </c>
      <c r="AH3681" t="str">
        <f>VLOOKUP(B3681,'cc Lookup'!A:J,10,0)</f>
        <v>Planning and Business Development</v>
      </c>
      <c r="AI3681" t="str">
        <f>VLOOKUP(B3681,'cc Lookup'!A:E,5,0)</f>
        <v>Estates</v>
      </c>
      <c r="AJ3681" t="s">
        <v>6736</v>
      </c>
      <c r="AK3681" t="str">
        <f t="shared" si="114"/>
        <v>E35930 Estates &amp; Facilities</v>
      </c>
      <c r="AL3681" t="str">
        <f t="shared" si="115"/>
        <v>7310 Legal / Prof Fees</v>
      </c>
      <c r="AM3681" t="str">
        <f>VLOOKUP(W3681,Lookup!A:B,2,0)</f>
        <v>Legal</v>
      </c>
    </row>
    <row r="3682" spans="1:39" x14ac:dyDescent="0.25">
      <c r="A3682" t="s">
        <v>33</v>
      </c>
      <c r="B3682" s="1" t="s">
        <v>166</v>
      </c>
      <c r="C3682" s="1" t="s">
        <v>35</v>
      </c>
      <c r="D3682" s="1" t="s">
        <v>36</v>
      </c>
      <c r="E3682" s="1" t="s">
        <v>36</v>
      </c>
      <c r="F3682" s="1" t="s">
        <v>37</v>
      </c>
      <c r="G3682" t="s">
        <v>167</v>
      </c>
      <c r="H3682" t="s">
        <v>39</v>
      </c>
      <c r="I3682" t="s">
        <v>40</v>
      </c>
      <c r="J3682" t="s">
        <v>40</v>
      </c>
      <c r="K3682" t="s">
        <v>40</v>
      </c>
      <c r="L3682" s="4">
        <v>18</v>
      </c>
      <c r="M3682" s="2">
        <v>43556</v>
      </c>
      <c r="N3682" t="s">
        <v>103</v>
      </c>
      <c r="O3682" t="s">
        <v>104</v>
      </c>
      <c r="P3682" t="s">
        <v>1699</v>
      </c>
      <c r="Q3682" t="s">
        <v>1700</v>
      </c>
      <c r="R3682" t="s">
        <v>1701</v>
      </c>
      <c r="S3682" s="3">
        <v>43585</v>
      </c>
      <c r="T3682" t="s">
        <v>46</v>
      </c>
      <c r="U3682">
        <v>1877</v>
      </c>
      <c r="V3682" t="s">
        <v>715</v>
      </c>
      <c r="W3682" t="s">
        <v>178</v>
      </c>
      <c r="X3682">
        <v>165069232</v>
      </c>
      <c r="Y3682" s="3">
        <v>43315</v>
      </c>
      <c r="AC3682" t="s">
        <v>181</v>
      </c>
      <c r="AH3682" t="str">
        <f>VLOOKUP(B3682,'cc Lookup'!A:J,10,0)</f>
        <v>Planning and Business Development</v>
      </c>
      <c r="AI3682" t="str">
        <f>VLOOKUP(B3682,'cc Lookup'!A:E,5,0)</f>
        <v>Estates</v>
      </c>
      <c r="AJ3682" t="s">
        <v>6736</v>
      </c>
      <c r="AK3682" t="str">
        <f t="shared" si="114"/>
        <v>E35930 Estates &amp; Facilities</v>
      </c>
      <c r="AL3682" t="str">
        <f t="shared" si="115"/>
        <v>7310 Legal / Prof Fees</v>
      </c>
      <c r="AM3682" t="str">
        <f>VLOOKUP(W3682,Lookup!A:B,2,0)</f>
        <v>Legal</v>
      </c>
    </row>
    <row r="3683" spans="1:39" x14ac:dyDescent="0.25">
      <c r="A3683" t="s">
        <v>33</v>
      </c>
      <c r="B3683" s="1" t="s">
        <v>166</v>
      </c>
      <c r="C3683" s="1" t="s">
        <v>35</v>
      </c>
      <c r="D3683" s="1" t="s">
        <v>36</v>
      </c>
      <c r="E3683" s="1" t="s">
        <v>580</v>
      </c>
      <c r="F3683" s="1" t="s">
        <v>37</v>
      </c>
      <c r="G3683" t="s">
        <v>167</v>
      </c>
      <c r="H3683" t="s">
        <v>39</v>
      </c>
      <c r="I3683" t="s">
        <v>40</v>
      </c>
      <c r="J3683" t="s">
        <v>581</v>
      </c>
      <c r="K3683" t="s">
        <v>40</v>
      </c>
      <c r="L3683" s="4">
        <v>187.5</v>
      </c>
      <c r="M3683" s="2">
        <v>43556</v>
      </c>
      <c r="N3683" t="s">
        <v>41</v>
      </c>
      <c r="O3683" t="s">
        <v>42</v>
      </c>
      <c r="P3683" t="s">
        <v>1749</v>
      </c>
      <c r="Q3683" t="s">
        <v>1750</v>
      </c>
      <c r="R3683" t="s">
        <v>1669</v>
      </c>
      <c r="S3683" s="3">
        <v>43570</v>
      </c>
      <c r="T3683" t="s">
        <v>46</v>
      </c>
      <c r="U3683">
        <v>23</v>
      </c>
      <c r="V3683" t="s">
        <v>47</v>
      </c>
      <c r="W3683" t="s">
        <v>189</v>
      </c>
      <c r="X3683">
        <v>8782</v>
      </c>
      <c r="Y3683" s="3">
        <v>43563</v>
      </c>
      <c r="Z3683">
        <v>165076311</v>
      </c>
      <c r="AB3683" t="s">
        <v>49</v>
      </c>
      <c r="AD3683" t="s">
        <v>1751</v>
      </c>
      <c r="AE3683">
        <v>1</v>
      </c>
      <c r="AF3683">
        <v>188</v>
      </c>
      <c r="AH3683" t="str">
        <f>VLOOKUP(B3683,'cc Lookup'!A:J,10,0)</f>
        <v>Planning and Business Development</v>
      </c>
      <c r="AI3683" t="str">
        <f>VLOOKUP(B3683,'cc Lookup'!A:E,5,0)</f>
        <v>Estates</v>
      </c>
      <c r="AJ3683" t="s">
        <v>6736</v>
      </c>
      <c r="AK3683" t="str">
        <f t="shared" si="114"/>
        <v>E35930 Estates &amp; Facilities</v>
      </c>
      <c r="AL3683" t="str">
        <f t="shared" si="115"/>
        <v>7310 Legal / Prof Fees</v>
      </c>
      <c r="AM3683" t="str">
        <f>VLOOKUP(W3683,Lookup!A:B,2,0)</f>
        <v>Other</v>
      </c>
    </row>
    <row r="3684" spans="1:39" x14ac:dyDescent="0.25">
      <c r="A3684" t="s">
        <v>33</v>
      </c>
      <c r="B3684" s="1" t="s">
        <v>166</v>
      </c>
      <c r="C3684" s="1" t="s">
        <v>35</v>
      </c>
      <c r="D3684" s="1" t="s">
        <v>36</v>
      </c>
      <c r="E3684" s="1" t="s">
        <v>200</v>
      </c>
      <c r="F3684" s="1" t="s">
        <v>37</v>
      </c>
      <c r="G3684" t="s">
        <v>167</v>
      </c>
      <c r="H3684" t="s">
        <v>39</v>
      </c>
      <c r="I3684" t="s">
        <v>40</v>
      </c>
      <c r="J3684" t="s">
        <v>201</v>
      </c>
      <c r="K3684" t="s">
        <v>40</v>
      </c>
      <c r="L3684" s="4">
        <v>-510</v>
      </c>
      <c r="M3684" s="2">
        <v>43556</v>
      </c>
      <c r="N3684" t="s">
        <v>41</v>
      </c>
      <c r="O3684" t="s">
        <v>42</v>
      </c>
      <c r="P3684" t="s">
        <v>1729</v>
      </c>
      <c r="Q3684" t="s">
        <v>1730</v>
      </c>
      <c r="R3684" t="s">
        <v>1669</v>
      </c>
      <c r="S3684" s="3">
        <v>43556</v>
      </c>
      <c r="T3684" t="s">
        <v>46</v>
      </c>
      <c r="U3684">
        <v>69</v>
      </c>
      <c r="V3684" t="s">
        <v>47</v>
      </c>
      <c r="W3684" t="s">
        <v>48</v>
      </c>
      <c r="X3684">
        <v>423157</v>
      </c>
      <c r="Y3684" s="3">
        <v>43543</v>
      </c>
      <c r="Z3684">
        <v>165076561</v>
      </c>
      <c r="AB3684" t="s">
        <v>49</v>
      </c>
      <c r="AD3684" t="s">
        <v>1632</v>
      </c>
      <c r="AE3684">
        <v>1</v>
      </c>
      <c r="AF3684">
        <v>-510</v>
      </c>
      <c r="AH3684" t="str">
        <f>VLOOKUP(B3684,'cc Lookup'!A:J,10,0)</f>
        <v>Planning and Business Development</v>
      </c>
      <c r="AI3684" t="str">
        <f>VLOOKUP(B3684,'cc Lookup'!A:E,5,0)</f>
        <v>Estates</v>
      </c>
      <c r="AJ3684" t="s">
        <v>6736</v>
      </c>
      <c r="AK3684" t="str">
        <f t="shared" si="114"/>
        <v>E35930 Estates &amp; Facilities</v>
      </c>
      <c r="AL3684" t="str">
        <f t="shared" si="115"/>
        <v>7310 Legal / Prof Fees</v>
      </c>
      <c r="AM3684" t="str">
        <f>VLOOKUP(W3684,Lookup!A:B,2,0)</f>
        <v>Legal</v>
      </c>
    </row>
    <row r="3685" spans="1:39" x14ac:dyDescent="0.25">
      <c r="A3685" t="s">
        <v>33</v>
      </c>
      <c r="B3685" s="1" t="s">
        <v>166</v>
      </c>
      <c r="C3685" s="1" t="s">
        <v>35</v>
      </c>
      <c r="D3685" s="1" t="s">
        <v>36</v>
      </c>
      <c r="E3685" s="1" t="s">
        <v>200</v>
      </c>
      <c r="F3685" s="1" t="s">
        <v>37</v>
      </c>
      <c r="G3685" t="s">
        <v>167</v>
      </c>
      <c r="H3685" t="s">
        <v>39</v>
      </c>
      <c r="I3685" t="s">
        <v>40</v>
      </c>
      <c r="J3685" t="s">
        <v>201</v>
      </c>
      <c r="K3685" t="s">
        <v>40</v>
      </c>
      <c r="L3685" s="4">
        <v>432.8</v>
      </c>
      <c r="M3685" s="2">
        <v>43556</v>
      </c>
      <c r="N3685" t="s">
        <v>103</v>
      </c>
      <c r="O3685" t="s">
        <v>104</v>
      </c>
      <c r="P3685" t="s">
        <v>1699</v>
      </c>
      <c r="Q3685" t="s">
        <v>1700</v>
      </c>
      <c r="R3685" t="s">
        <v>1701</v>
      </c>
      <c r="S3685" s="3">
        <v>43585</v>
      </c>
      <c r="T3685" t="s">
        <v>46</v>
      </c>
      <c r="U3685">
        <v>2149</v>
      </c>
      <c r="V3685" t="s">
        <v>204</v>
      </c>
      <c r="W3685" t="s">
        <v>48</v>
      </c>
      <c r="X3685">
        <v>165064187</v>
      </c>
      <c r="Y3685" s="3">
        <v>43370</v>
      </c>
      <c r="AC3685" t="s">
        <v>109</v>
      </c>
      <c r="AH3685" t="str">
        <f>VLOOKUP(B3685,'cc Lookup'!A:J,10,0)</f>
        <v>Planning and Business Development</v>
      </c>
      <c r="AI3685" t="str">
        <f>VLOOKUP(B3685,'cc Lookup'!A:E,5,0)</f>
        <v>Estates</v>
      </c>
      <c r="AJ3685" t="s">
        <v>6736</v>
      </c>
      <c r="AK3685" t="str">
        <f t="shared" si="114"/>
        <v>E35930 Estates &amp; Facilities</v>
      </c>
      <c r="AL3685" t="str">
        <f t="shared" si="115"/>
        <v>7310 Legal / Prof Fees</v>
      </c>
      <c r="AM3685" t="str">
        <f>VLOOKUP(W3685,Lookup!A:B,2,0)</f>
        <v>Legal</v>
      </c>
    </row>
    <row r="3686" spans="1:39" x14ac:dyDescent="0.25">
      <c r="A3686" t="s">
        <v>33</v>
      </c>
      <c r="B3686" s="1" t="s">
        <v>166</v>
      </c>
      <c r="C3686" s="1" t="s">
        <v>35</v>
      </c>
      <c r="D3686" s="1" t="s">
        <v>36</v>
      </c>
      <c r="E3686" s="1" t="s">
        <v>36</v>
      </c>
      <c r="F3686" s="1" t="s">
        <v>37</v>
      </c>
      <c r="G3686" t="s">
        <v>167</v>
      </c>
      <c r="H3686" t="s">
        <v>39</v>
      </c>
      <c r="I3686" t="s">
        <v>40</v>
      </c>
      <c r="J3686" t="s">
        <v>40</v>
      </c>
      <c r="K3686" t="s">
        <v>40</v>
      </c>
      <c r="L3686" s="4">
        <v>5500</v>
      </c>
      <c r="M3686" s="2">
        <v>43586</v>
      </c>
      <c r="N3686" t="s">
        <v>55</v>
      </c>
      <c r="O3686" t="s">
        <v>56</v>
      </c>
      <c r="P3686" t="s">
        <v>1755</v>
      </c>
      <c r="Q3686" t="s">
        <v>1801</v>
      </c>
      <c r="R3686" t="s">
        <v>1802</v>
      </c>
      <c r="S3686" s="3">
        <v>43621</v>
      </c>
      <c r="T3686" t="s">
        <v>350</v>
      </c>
      <c r="U3686">
        <v>70</v>
      </c>
      <c r="V3686" t="s">
        <v>1823</v>
      </c>
      <c r="W3686" t="s">
        <v>1802</v>
      </c>
      <c r="Y3686" s="3">
        <v>43621</v>
      </c>
      <c r="AA3686" t="s">
        <v>1823</v>
      </c>
      <c r="AH3686" t="str">
        <f>VLOOKUP(B3686,'cc Lookup'!A:J,10,0)</f>
        <v>Planning and Business Development</v>
      </c>
      <c r="AI3686" t="str">
        <f>VLOOKUP(B3686,'cc Lookup'!A:E,5,0)</f>
        <v>Estates</v>
      </c>
      <c r="AJ3686" t="s">
        <v>6736</v>
      </c>
      <c r="AK3686" t="str">
        <f t="shared" si="114"/>
        <v>E35930 Estates &amp; Facilities</v>
      </c>
      <c r="AL3686" t="str">
        <f t="shared" si="115"/>
        <v>7310 Legal / Prof Fees</v>
      </c>
      <c r="AM3686" t="str">
        <f>VLOOKUP(W3686,Lookup!A:B,2,0)</f>
        <v>Other</v>
      </c>
    </row>
    <row r="3687" spans="1:39" x14ac:dyDescent="0.25">
      <c r="A3687" t="s">
        <v>33</v>
      </c>
      <c r="B3687" s="1" t="s">
        <v>166</v>
      </c>
      <c r="C3687" s="1" t="s">
        <v>35</v>
      </c>
      <c r="D3687" s="1" t="s">
        <v>36</v>
      </c>
      <c r="E3687" s="1" t="s">
        <v>36</v>
      </c>
      <c r="F3687" s="1" t="s">
        <v>37</v>
      </c>
      <c r="G3687" t="s">
        <v>167</v>
      </c>
      <c r="H3687" t="s">
        <v>39</v>
      </c>
      <c r="I3687" t="s">
        <v>40</v>
      </c>
      <c r="J3687" t="s">
        <v>40</v>
      </c>
      <c r="K3687" t="s">
        <v>40</v>
      </c>
      <c r="L3687" s="4">
        <v>-5500</v>
      </c>
      <c r="M3687" s="2">
        <v>43586</v>
      </c>
      <c r="N3687" t="s">
        <v>55</v>
      </c>
      <c r="O3687" t="s">
        <v>56</v>
      </c>
      <c r="P3687" t="s">
        <v>1824</v>
      </c>
      <c r="Q3687" t="s">
        <v>1825</v>
      </c>
      <c r="R3687" t="s">
        <v>1826</v>
      </c>
      <c r="S3687" s="3">
        <v>43595</v>
      </c>
      <c r="T3687" t="s">
        <v>46</v>
      </c>
      <c r="U3687">
        <v>97</v>
      </c>
      <c r="V3687" t="s">
        <v>1742</v>
      </c>
      <c r="W3687" t="s">
        <v>1826</v>
      </c>
      <c r="Y3687" s="3">
        <v>43595</v>
      </c>
      <c r="AA3687" t="s">
        <v>1742</v>
      </c>
      <c r="AH3687" t="str">
        <f>VLOOKUP(B3687,'cc Lookup'!A:J,10,0)</f>
        <v>Planning and Business Development</v>
      </c>
      <c r="AI3687" t="str">
        <f>VLOOKUP(B3687,'cc Lookup'!A:E,5,0)</f>
        <v>Estates</v>
      </c>
      <c r="AJ3687" t="s">
        <v>6736</v>
      </c>
      <c r="AK3687" t="str">
        <f t="shared" si="114"/>
        <v>E35930 Estates &amp; Facilities</v>
      </c>
      <c r="AL3687" t="str">
        <f t="shared" si="115"/>
        <v>7310 Legal / Prof Fees</v>
      </c>
      <c r="AM3687" t="str">
        <f>VLOOKUP(W3687,Lookup!A:B,2,0)</f>
        <v>Other</v>
      </c>
    </row>
    <row r="3688" spans="1:39" x14ac:dyDescent="0.25">
      <c r="A3688" t="s">
        <v>33</v>
      </c>
      <c r="B3688" s="1" t="s">
        <v>166</v>
      </c>
      <c r="C3688" s="1" t="s">
        <v>35</v>
      </c>
      <c r="D3688" s="1" t="s">
        <v>36</v>
      </c>
      <c r="E3688" s="1" t="s">
        <v>36</v>
      </c>
      <c r="F3688" s="1" t="s">
        <v>37</v>
      </c>
      <c r="G3688" t="s">
        <v>167</v>
      </c>
      <c r="H3688" t="s">
        <v>39</v>
      </c>
      <c r="I3688" t="s">
        <v>40</v>
      </c>
      <c r="J3688" t="s">
        <v>40</v>
      </c>
      <c r="K3688" t="s">
        <v>40</v>
      </c>
      <c r="L3688" s="4">
        <v>-2200</v>
      </c>
      <c r="M3688" s="2">
        <v>43586</v>
      </c>
      <c r="N3688" t="s">
        <v>311</v>
      </c>
      <c r="O3688" t="s">
        <v>56</v>
      </c>
      <c r="P3688" t="s">
        <v>1827</v>
      </c>
      <c r="Q3688" t="s">
        <v>1828</v>
      </c>
      <c r="R3688" t="s">
        <v>1829</v>
      </c>
      <c r="S3688" s="3">
        <v>43613</v>
      </c>
      <c r="T3688" t="s">
        <v>573</v>
      </c>
      <c r="U3688">
        <v>10</v>
      </c>
      <c r="V3688" t="s">
        <v>1830</v>
      </c>
      <c r="W3688" t="s">
        <v>1829</v>
      </c>
      <c r="Y3688" s="3">
        <v>43613</v>
      </c>
      <c r="AA3688" t="s">
        <v>1831</v>
      </c>
      <c r="AD3688" t="s">
        <v>1832</v>
      </c>
      <c r="AH3688" t="str">
        <f>VLOOKUP(B3688,'cc Lookup'!A:J,10,0)</f>
        <v>Planning and Business Development</v>
      </c>
      <c r="AI3688" t="str">
        <f>VLOOKUP(B3688,'cc Lookup'!A:E,5,0)</f>
        <v>Estates</v>
      </c>
      <c r="AJ3688" t="s">
        <v>6736</v>
      </c>
      <c r="AK3688" t="str">
        <f t="shared" si="114"/>
        <v>E35930 Estates &amp; Facilities</v>
      </c>
      <c r="AL3688" t="str">
        <f t="shared" si="115"/>
        <v>7310 Legal / Prof Fees</v>
      </c>
      <c r="AM3688" t="str">
        <f>VLOOKUP(W3688,Lookup!A:B,2,0)</f>
        <v>Other</v>
      </c>
    </row>
    <row r="3689" spans="1:39" x14ac:dyDescent="0.25">
      <c r="A3689" t="s">
        <v>33</v>
      </c>
      <c r="B3689" s="1" t="s">
        <v>166</v>
      </c>
      <c r="C3689" s="1" t="s">
        <v>35</v>
      </c>
      <c r="D3689" s="1" t="s">
        <v>36</v>
      </c>
      <c r="E3689" s="1" t="s">
        <v>36</v>
      </c>
      <c r="F3689" s="1" t="s">
        <v>37</v>
      </c>
      <c r="G3689" t="s">
        <v>167</v>
      </c>
      <c r="H3689" t="s">
        <v>39</v>
      </c>
      <c r="I3689" t="s">
        <v>40</v>
      </c>
      <c r="J3689" t="s">
        <v>40</v>
      </c>
      <c r="K3689" t="s">
        <v>40</v>
      </c>
      <c r="L3689" s="4">
        <v>-2227.5</v>
      </c>
      <c r="M3689" s="2">
        <v>43586</v>
      </c>
      <c r="N3689" t="s">
        <v>311</v>
      </c>
      <c r="O3689" t="s">
        <v>56</v>
      </c>
      <c r="P3689" t="s">
        <v>1827</v>
      </c>
      <c r="Q3689" t="s">
        <v>1833</v>
      </c>
      <c r="R3689" t="s">
        <v>1834</v>
      </c>
      <c r="S3689" s="3">
        <v>43615</v>
      </c>
      <c r="T3689" t="s">
        <v>573</v>
      </c>
      <c r="U3689">
        <v>10</v>
      </c>
      <c r="V3689" t="s">
        <v>1835</v>
      </c>
      <c r="W3689" t="s">
        <v>1834</v>
      </c>
      <c r="Y3689" s="3">
        <v>43614</v>
      </c>
      <c r="AA3689" t="s">
        <v>1836</v>
      </c>
      <c r="AD3689" t="s">
        <v>1745</v>
      </c>
      <c r="AH3689" t="str">
        <f>VLOOKUP(B3689,'cc Lookup'!A:J,10,0)</f>
        <v>Planning and Business Development</v>
      </c>
      <c r="AI3689" t="str">
        <f>VLOOKUP(B3689,'cc Lookup'!A:E,5,0)</f>
        <v>Estates</v>
      </c>
      <c r="AJ3689" t="s">
        <v>6736</v>
      </c>
      <c r="AK3689" t="str">
        <f t="shared" si="114"/>
        <v>E35930 Estates &amp; Facilities</v>
      </c>
      <c r="AL3689" t="str">
        <f t="shared" si="115"/>
        <v>7310 Legal / Prof Fees</v>
      </c>
      <c r="AM3689" t="str">
        <f>VLOOKUP(W3689,Lookup!A:B,2,0)</f>
        <v>Other</v>
      </c>
    </row>
    <row r="3690" spans="1:39" x14ac:dyDescent="0.25">
      <c r="A3690" t="s">
        <v>33</v>
      </c>
      <c r="B3690" s="1" t="s">
        <v>166</v>
      </c>
      <c r="C3690" s="1" t="s">
        <v>35</v>
      </c>
      <c r="D3690" s="1" t="s">
        <v>36</v>
      </c>
      <c r="E3690" s="1" t="s">
        <v>36</v>
      </c>
      <c r="F3690" s="1" t="s">
        <v>37</v>
      </c>
      <c r="G3690" t="s">
        <v>167</v>
      </c>
      <c r="H3690" t="s">
        <v>39</v>
      </c>
      <c r="I3690" t="s">
        <v>40</v>
      </c>
      <c r="J3690" t="s">
        <v>40</v>
      </c>
      <c r="K3690" t="s">
        <v>40</v>
      </c>
      <c r="L3690" s="4">
        <v>74.400000000000006</v>
      </c>
      <c r="M3690" s="2">
        <v>43586</v>
      </c>
      <c r="N3690" t="s">
        <v>311</v>
      </c>
      <c r="O3690" t="s">
        <v>56</v>
      </c>
      <c r="P3690" t="s">
        <v>1776</v>
      </c>
      <c r="Q3690" t="s">
        <v>1777</v>
      </c>
      <c r="R3690" t="s">
        <v>1778</v>
      </c>
      <c r="S3690" s="3">
        <v>43620</v>
      </c>
      <c r="T3690" t="s">
        <v>1478</v>
      </c>
      <c r="U3690">
        <v>1240</v>
      </c>
      <c r="V3690" t="s">
        <v>1837</v>
      </c>
      <c r="W3690" t="s">
        <v>1778</v>
      </c>
      <c r="Y3690" s="3">
        <v>43620</v>
      </c>
      <c r="AA3690" t="s">
        <v>1838</v>
      </c>
      <c r="AD3690" t="s">
        <v>1655</v>
      </c>
      <c r="AH3690" t="str">
        <f>VLOOKUP(B3690,'cc Lookup'!A:J,10,0)</f>
        <v>Planning and Business Development</v>
      </c>
      <c r="AI3690" t="str">
        <f>VLOOKUP(B3690,'cc Lookup'!A:E,5,0)</f>
        <v>Estates</v>
      </c>
      <c r="AJ3690" t="s">
        <v>6736</v>
      </c>
      <c r="AK3690" t="str">
        <f t="shared" si="114"/>
        <v>E35930 Estates &amp; Facilities</v>
      </c>
      <c r="AL3690" t="str">
        <f t="shared" si="115"/>
        <v>7310 Legal / Prof Fees</v>
      </c>
      <c r="AM3690" t="str">
        <f>VLOOKUP(W3690,Lookup!A:B,2,0)</f>
        <v>Other</v>
      </c>
    </row>
    <row r="3691" spans="1:39" x14ac:dyDescent="0.25">
      <c r="A3691" t="s">
        <v>33</v>
      </c>
      <c r="B3691" s="1" t="s">
        <v>166</v>
      </c>
      <c r="C3691" s="1" t="s">
        <v>35</v>
      </c>
      <c r="D3691" s="1" t="s">
        <v>36</v>
      </c>
      <c r="E3691" s="1" t="s">
        <v>36</v>
      </c>
      <c r="F3691" s="1" t="s">
        <v>37</v>
      </c>
      <c r="G3691" t="s">
        <v>167</v>
      </c>
      <c r="H3691" t="s">
        <v>39</v>
      </c>
      <c r="I3691" t="s">
        <v>40</v>
      </c>
      <c r="J3691" t="s">
        <v>40</v>
      </c>
      <c r="K3691" t="s">
        <v>40</v>
      </c>
      <c r="L3691" s="4">
        <v>831</v>
      </c>
      <c r="M3691" s="2">
        <v>43586</v>
      </c>
      <c r="N3691" t="s">
        <v>41</v>
      </c>
      <c r="O3691" t="s">
        <v>42</v>
      </c>
      <c r="P3691" t="s">
        <v>1820</v>
      </c>
      <c r="Q3691" t="s">
        <v>1821</v>
      </c>
      <c r="R3691" t="s">
        <v>1764</v>
      </c>
      <c r="S3691" s="3">
        <v>43586</v>
      </c>
      <c r="T3691" t="s">
        <v>46</v>
      </c>
      <c r="U3691">
        <v>26</v>
      </c>
      <c r="V3691" t="s">
        <v>47</v>
      </c>
      <c r="W3691" t="s">
        <v>48</v>
      </c>
      <c r="X3691">
        <v>426014</v>
      </c>
      <c r="Y3691" s="3">
        <v>43585</v>
      </c>
      <c r="Z3691">
        <v>165077117</v>
      </c>
      <c r="AB3691" t="s">
        <v>49</v>
      </c>
      <c r="AD3691" t="s">
        <v>1839</v>
      </c>
      <c r="AE3691">
        <v>1</v>
      </c>
      <c r="AF3691">
        <v>831</v>
      </c>
      <c r="AH3691" t="str">
        <f>VLOOKUP(B3691,'cc Lookup'!A:J,10,0)</f>
        <v>Planning and Business Development</v>
      </c>
      <c r="AI3691" t="str">
        <f>VLOOKUP(B3691,'cc Lookup'!A:E,5,0)</f>
        <v>Estates</v>
      </c>
      <c r="AJ3691" t="s">
        <v>6736</v>
      </c>
      <c r="AK3691" t="str">
        <f t="shared" si="114"/>
        <v>E35930 Estates &amp; Facilities</v>
      </c>
      <c r="AL3691" t="str">
        <f t="shared" si="115"/>
        <v>7310 Legal / Prof Fees</v>
      </c>
      <c r="AM3691" t="str">
        <f>VLOOKUP(W3691,Lookup!A:B,2,0)</f>
        <v>Legal</v>
      </c>
    </row>
    <row r="3692" spans="1:39" x14ac:dyDescent="0.25">
      <c r="A3692" t="s">
        <v>33</v>
      </c>
      <c r="B3692" s="1" t="s">
        <v>166</v>
      </c>
      <c r="C3692" s="1" t="s">
        <v>35</v>
      </c>
      <c r="D3692" s="1" t="s">
        <v>36</v>
      </c>
      <c r="E3692" s="1" t="s">
        <v>36</v>
      </c>
      <c r="F3692" s="1" t="s">
        <v>37</v>
      </c>
      <c r="G3692" t="s">
        <v>167</v>
      </c>
      <c r="H3692" t="s">
        <v>39</v>
      </c>
      <c r="I3692" t="s">
        <v>40</v>
      </c>
      <c r="J3692" t="s">
        <v>40</v>
      </c>
      <c r="K3692" t="s">
        <v>40</v>
      </c>
      <c r="L3692" s="4">
        <v>1808</v>
      </c>
      <c r="M3692" s="2">
        <v>43586</v>
      </c>
      <c r="N3692" t="s">
        <v>41</v>
      </c>
      <c r="O3692" t="s">
        <v>42</v>
      </c>
      <c r="P3692" t="s">
        <v>1820</v>
      </c>
      <c r="Q3692" t="s">
        <v>1821</v>
      </c>
      <c r="R3692" t="s">
        <v>1764</v>
      </c>
      <c r="S3692" s="3">
        <v>43586</v>
      </c>
      <c r="T3692" t="s">
        <v>46</v>
      </c>
      <c r="U3692">
        <v>26</v>
      </c>
      <c r="V3692" t="s">
        <v>47</v>
      </c>
      <c r="W3692" t="s">
        <v>48</v>
      </c>
      <c r="X3692">
        <v>426021</v>
      </c>
      <c r="Y3692" s="3">
        <v>43571</v>
      </c>
      <c r="Z3692">
        <v>165077117</v>
      </c>
      <c r="AB3692" t="s">
        <v>49</v>
      </c>
      <c r="AD3692" t="s">
        <v>1840</v>
      </c>
      <c r="AE3692">
        <v>1</v>
      </c>
      <c r="AF3692">
        <v>1808</v>
      </c>
      <c r="AH3692" t="str">
        <f>VLOOKUP(B3692,'cc Lookup'!A:J,10,0)</f>
        <v>Planning and Business Development</v>
      </c>
      <c r="AI3692" t="str">
        <f>VLOOKUP(B3692,'cc Lookup'!A:E,5,0)</f>
        <v>Estates</v>
      </c>
      <c r="AJ3692" t="s">
        <v>6736</v>
      </c>
      <c r="AK3692" t="str">
        <f t="shared" si="114"/>
        <v>E35930 Estates &amp; Facilities</v>
      </c>
      <c r="AL3692" t="str">
        <f t="shared" si="115"/>
        <v>7310 Legal / Prof Fees</v>
      </c>
      <c r="AM3692" t="str">
        <f>VLOOKUP(W3692,Lookup!A:B,2,0)</f>
        <v>Legal</v>
      </c>
    </row>
    <row r="3693" spans="1:39" x14ac:dyDescent="0.25">
      <c r="A3693" t="s">
        <v>33</v>
      </c>
      <c r="B3693" s="1" t="s">
        <v>166</v>
      </c>
      <c r="C3693" s="1" t="s">
        <v>35</v>
      </c>
      <c r="D3693" s="1" t="s">
        <v>36</v>
      </c>
      <c r="E3693" s="1" t="s">
        <v>36</v>
      </c>
      <c r="F3693" s="1" t="s">
        <v>37</v>
      </c>
      <c r="G3693" t="s">
        <v>167</v>
      </c>
      <c r="H3693" t="s">
        <v>39</v>
      </c>
      <c r="I3693" t="s">
        <v>40</v>
      </c>
      <c r="J3693" t="s">
        <v>40</v>
      </c>
      <c r="K3693" t="s">
        <v>40</v>
      </c>
      <c r="L3693" s="4">
        <v>831</v>
      </c>
      <c r="M3693" s="2">
        <v>43586</v>
      </c>
      <c r="N3693" t="s">
        <v>41</v>
      </c>
      <c r="O3693" t="s">
        <v>42</v>
      </c>
      <c r="P3693" t="s">
        <v>1841</v>
      </c>
      <c r="Q3693" t="s">
        <v>1842</v>
      </c>
      <c r="R3693" t="s">
        <v>1764</v>
      </c>
      <c r="S3693" s="3">
        <v>43587</v>
      </c>
      <c r="T3693" t="s">
        <v>46</v>
      </c>
      <c r="U3693">
        <v>38</v>
      </c>
      <c r="V3693" t="s">
        <v>47</v>
      </c>
      <c r="W3693" t="s">
        <v>48</v>
      </c>
      <c r="X3693">
        <v>426014</v>
      </c>
      <c r="Y3693" s="3">
        <v>43585</v>
      </c>
      <c r="Z3693">
        <v>165077117</v>
      </c>
      <c r="AB3693" t="s">
        <v>49</v>
      </c>
      <c r="AD3693" t="s">
        <v>1839</v>
      </c>
      <c r="AE3693">
        <v>1</v>
      </c>
      <c r="AF3693">
        <v>831</v>
      </c>
      <c r="AH3693" t="str">
        <f>VLOOKUP(B3693,'cc Lookup'!A:J,10,0)</f>
        <v>Planning and Business Development</v>
      </c>
      <c r="AI3693" t="str">
        <f>VLOOKUP(B3693,'cc Lookup'!A:E,5,0)</f>
        <v>Estates</v>
      </c>
      <c r="AJ3693" t="s">
        <v>6736</v>
      </c>
      <c r="AK3693" t="str">
        <f t="shared" si="114"/>
        <v>E35930 Estates &amp; Facilities</v>
      </c>
      <c r="AL3693" t="str">
        <f t="shared" si="115"/>
        <v>7310 Legal / Prof Fees</v>
      </c>
      <c r="AM3693" t="str">
        <f>VLOOKUP(W3693,Lookup!A:B,2,0)</f>
        <v>Legal</v>
      </c>
    </row>
    <row r="3694" spans="1:39" x14ac:dyDescent="0.25">
      <c r="A3694" t="s">
        <v>33</v>
      </c>
      <c r="B3694" s="1" t="s">
        <v>166</v>
      </c>
      <c r="C3694" s="1" t="s">
        <v>35</v>
      </c>
      <c r="D3694" s="1" t="s">
        <v>36</v>
      </c>
      <c r="E3694" s="1" t="s">
        <v>36</v>
      </c>
      <c r="F3694" s="1" t="s">
        <v>37</v>
      </c>
      <c r="G3694" t="s">
        <v>167</v>
      </c>
      <c r="H3694" t="s">
        <v>39</v>
      </c>
      <c r="I3694" t="s">
        <v>40</v>
      </c>
      <c r="J3694" t="s">
        <v>40</v>
      </c>
      <c r="K3694" t="s">
        <v>40</v>
      </c>
      <c r="L3694" s="4">
        <v>-831</v>
      </c>
      <c r="M3694" s="2">
        <v>43586</v>
      </c>
      <c r="N3694" t="s">
        <v>41</v>
      </c>
      <c r="O3694" t="s">
        <v>42</v>
      </c>
      <c r="P3694" t="s">
        <v>1841</v>
      </c>
      <c r="Q3694" t="s">
        <v>1842</v>
      </c>
      <c r="R3694" t="s">
        <v>1764</v>
      </c>
      <c r="S3694" s="3">
        <v>43587</v>
      </c>
      <c r="T3694" t="s">
        <v>46</v>
      </c>
      <c r="U3694">
        <v>39</v>
      </c>
      <c r="V3694" t="s">
        <v>47</v>
      </c>
      <c r="W3694" t="s">
        <v>48</v>
      </c>
      <c r="X3694">
        <v>426014</v>
      </c>
      <c r="Y3694" s="3">
        <v>43585</v>
      </c>
      <c r="Z3694">
        <v>165077117</v>
      </c>
      <c r="AB3694" t="s">
        <v>49</v>
      </c>
      <c r="AD3694" t="s">
        <v>1839</v>
      </c>
      <c r="AE3694">
        <v>1</v>
      </c>
      <c r="AF3694">
        <v>-831</v>
      </c>
      <c r="AH3694" t="str">
        <f>VLOOKUP(B3694,'cc Lookup'!A:J,10,0)</f>
        <v>Planning and Business Development</v>
      </c>
      <c r="AI3694" t="str">
        <f>VLOOKUP(B3694,'cc Lookup'!A:E,5,0)</f>
        <v>Estates</v>
      </c>
      <c r="AJ3694" t="s">
        <v>6736</v>
      </c>
      <c r="AK3694" t="str">
        <f t="shared" si="114"/>
        <v>E35930 Estates &amp; Facilities</v>
      </c>
      <c r="AL3694" t="str">
        <f t="shared" si="115"/>
        <v>7310 Legal / Prof Fees</v>
      </c>
      <c r="AM3694" t="str">
        <f>VLOOKUP(W3694,Lookup!A:B,2,0)</f>
        <v>Legal</v>
      </c>
    </row>
    <row r="3695" spans="1:39" x14ac:dyDescent="0.25">
      <c r="A3695" t="s">
        <v>33</v>
      </c>
      <c r="B3695" s="1" t="s">
        <v>166</v>
      </c>
      <c r="C3695" s="1" t="s">
        <v>35</v>
      </c>
      <c r="D3695" s="1" t="s">
        <v>36</v>
      </c>
      <c r="E3695" s="1" t="s">
        <v>36</v>
      </c>
      <c r="F3695" s="1" t="s">
        <v>37</v>
      </c>
      <c r="G3695" t="s">
        <v>167</v>
      </c>
      <c r="H3695" t="s">
        <v>39</v>
      </c>
      <c r="I3695" t="s">
        <v>40</v>
      </c>
      <c r="J3695" t="s">
        <v>40</v>
      </c>
      <c r="K3695" t="s">
        <v>40</v>
      </c>
      <c r="L3695" s="4">
        <v>1808</v>
      </c>
      <c r="M3695" s="2">
        <v>43586</v>
      </c>
      <c r="N3695" t="s">
        <v>41</v>
      </c>
      <c r="O3695" t="s">
        <v>42</v>
      </c>
      <c r="P3695" t="s">
        <v>1843</v>
      </c>
      <c r="Q3695" t="s">
        <v>1844</v>
      </c>
      <c r="R3695" t="s">
        <v>1764</v>
      </c>
      <c r="S3695" s="3">
        <v>43593</v>
      </c>
      <c r="T3695" t="s">
        <v>46</v>
      </c>
      <c r="U3695">
        <v>44</v>
      </c>
      <c r="V3695" t="s">
        <v>47</v>
      </c>
      <c r="W3695" t="s">
        <v>48</v>
      </c>
      <c r="X3695">
        <v>426021</v>
      </c>
      <c r="Y3695" s="3">
        <v>43571</v>
      </c>
      <c r="Z3695">
        <v>165077117</v>
      </c>
      <c r="AB3695" t="s">
        <v>49</v>
      </c>
      <c r="AD3695" t="s">
        <v>1840</v>
      </c>
      <c r="AE3695">
        <v>1</v>
      </c>
      <c r="AF3695">
        <v>1808</v>
      </c>
      <c r="AH3695" t="str">
        <f>VLOOKUP(B3695,'cc Lookup'!A:J,10,0)</f>
        <v>Planning and Business Development</v>
      </c>
      <c r="AI3695" t="str">
        <f>VLOOKUP(B3695,'cc Lookup'!A:E,5,0)</f>
        <v>Estates</v>
      </c>
      <c r="AJ3695" t="s">
        <v>6736</v>
      </c>
      <c r="AK3695" t="str">
        <f t="shared" si="114"/>
        <v>E35930 Estates &amp; Facilities</v>
      </c>
      <c r="AL3695" t="str">
        <f t="shared" si="115"/>
        <v>7310 Legal / Prof Fees</v>
      </c>
      <c r="AM3695" t="str">
        <f>VLOOKUP(W3695,Lookup!A:B,2,0)</f>
        <v>Legal</v>
      </c>
    </row>
    <row r="3696" spans="1:39" x14ac:dyDescent="0.25">
      <c r="A3696" t="s">
        <v>33</v>
      </c>
      <c r="B3696" s="1" t="s">
        <v>166</v>
      </c>
      <c r="C3696" s="1" t="s">
        <v>35</v>
      </c>
      <c r="D3696" s="1" t="s">
        <v>36</v>
      </c>
      <c r="E3696" s="1" t="s">
        <v>36</v>
      </c>
      <c r="F3696" s="1" t="s">
        <v>37</v>
      </c>
      <c r="G3696" t="s">
        <v>167</v>
      </c>
      <c r="H3696" t="s">
        <v>39</v>
      </c>
      <c r="I3696" t="s">
        <v>40</v>
      </c>
      <c r="J3696" t="s">
        <v>40</v>
      </c>
      <c r="K3696" t="s">
        <v>40</v>
      </c>
      <c r="L3696" s="4">
        <v>10395</v>
      </c>
      <c r="M3696" s="2">
        <v>43586</v>
      </c>
      <c r="N3696" t="s">
        <v>41</v>
      </c>
      <c r="O3696" t="s">
        <v>42</v>
      </c>
      <c r="P3696" t="s">
        <v>1843</v>
      </c>
      <c r="Q3696" t="s">
        <v>1844</v>
      </c>
      <c r="R3696" t="s">
        <v>1764</v>
      </c>
      <c r="S3696" s="3">
        <v>43593</v>
      </c>
      <c r="T3696" t="s">
        <v>46</v>
      </c>
      <c r="U3696">
        <v>44</v>
      </c>
      <c r="V3696" t="s">
        <v>47</v>
      </c>
      <c r="W3696" t="s">
        <v>178</v>
      </c>
      <c r="X3696">
        <v>950</v>
      </c>
      <c r="Y3696" s="3">
        <v>43585</v>
      </c>
      <c r="Z3696">
        <v>165077291</v>
      </c>
      <c r="AB3696" t="s">
        <v>49</v>
      </c>
      <c r="AD3696" t="s">
        <v>1832</v>
      </c>
      <c r="AE3696">
        <v>1</v>
      </c>
      <c r="AF3696">
        <v>5198</v>
      </c>
      <c r="AH3696" t="str">
        <f>VLOOKUP(B3696,'cc Lookup'!A:J,10,0)</f>
        <v>Planning and Business Development</v>
      </c>
      <c r="AI3696" t="str">
        <f>VLOOKUP(B3696,'cc Lookup'!A:E,5,0)</f>
        <v>Estates</v>
      </c>
      <c r="AJ3696" t="s">
        <v>6736</v>
      </c>
      <c r="AK3696" t="str">
        <f t="shared" si="114"/>
        <v>E35930 Estates &amp; Facilities</v>
      </c>
      <c r="AL3696" t="str">
        <f t="shared" si="115"/>
        <v>7310 Legal / Prof Fees</v>
      </c>
      <c r="AM3696" t="str">
        <f>VLOOKUP(W3696,Lookup!A:B,2,0)</f>
        <v>Legal</v>
      </c>
    </row>
    <row r="3697" spans="1:39" x14ac:dyDescent="0.25">
      <c r="A3697" t="s">
        <v>33</v>
      </c>
      <c r="B3697" s="1" t="s">
        <v>166</v>
      </c>
      <c r="C3697" s="1" t="s">
        <v>35</v>
      </c>
      <c r="D3697" s="1" t="s">
        <v>36</v>
      </c>
      <c r="E3697" s="1" t="s">
        <v>36</v>
      </c>
      <c r="F3697" s="1" t="s">
        <v>37</v>
      </c>
      <c r="G3697" t="s">
        <v>167</v>
      </c>
      <c r="H3697" t="s">
        <v>39</v>
      </c>
      <c r="I3697" t="s">
        <v>40</v>
      </c>
      <c r="J3697" t="s">
        <v>40</v>
      </c>
      <c r="K3697" t="s">
        <v>40</v>
      </c>
      <c r="L3697" s="4">
        <v>5917.5</v>
      </c>
      <c r="M3697" s="2">
        <v>43586</v>
      </c>
      <c r="N3697" t="s">
        <v>41</v>
      </c>
      <c r="O3697" t="s">
        <v>42</v>
      </c>
      <c r="P3697" t="s">
        <v>1843</v>
      </c>
      <c r="Q3697" t="s">
        <v>1844</v>
      </c>
      <c r="R3697" t="s">
        <v>1764</v>
      </c>
      <c r="S3697" s="3">
        <v>43593</v>
      </c>
      <c r="T3697" t="s">
        <v>46</v>
      </c>
      <c r="U3697">
        <v>44</v>
      </c>
      <c r="V3697" t="s">
        <v>47</v>
      </c>
      <c r="W3697" t="s">
        <v>178</v>
      </c>
      <c r="X3697">
        <v>950</v>
      </c>
      <c r="Y3697" s="3">
        <v>43585</v>
      </c>
      <c r="Z3697">
        <v>165077291</v>
      </c>
      <c r="AB3697" t="s">
        <v>49</v>
      </c>
      <c r="AD3697" t="s">
        <v>1832</v>
      </c>
      <c r="AE3697">
        <v>1</v>
      </c>
      <c r="AF3697">
        <v>5918</v>
      </c>
      <c r="AH3697" t="str">
        <f>VLOOKUP(B3697,'cc Lookup'!A:J,10,0)</f>
        <v>Planning and Business Development</v>
      </c>
      <c r="AI3697" t="str">
        <f>VLOOKUP(B3697,'cc Lookup'!A:E,5,0)</f>
        <v>Estates</v>
      </c>
      <c r="AJ3697" t="s">
        <v>6736</v>
      </c>
      <c r="AK3697" t="str">
        <f t="shared" si="114"/>
        <v>E35930 Estates &amp; Facilities</v>
      </c>
      <c r="AL3697" t="str">
        <f t="shared" si="115"/>
        <v>7310 Legal / Prof Fees</v>
      </c>
      <c r="AM3697" t="str">
        <f>VLOOKUP(W3697,Lookup!A:B,2,0)</f>
        <v>Legal</v>
      </c>
    </row>
    <row r="3698" spans="1:39" x14ac:dyDescent="0.25">
      <c r="A3698" t="s">
        <v>33</v>
      </c>
      <c r="B3698" s="1" t="s">
        <v>166</v>
      </c>
      <c r="C3698" s="1" t="s">
        <v>35</v>
      </c>
      <c r="D3698" s="1" t="s">
        <v>36</v>
      </c>
      <c r="E3698" s="1" t="s">
        <v>36</v>
      </c>
      <c r="F3698" s="1" t="s">
        <v>37</v>
      </c>
      <c r="G3698" t="s">
        <v>167</v>
      </c>
      <c r="H3698" t="s">
        <v>39</v>
      </c>
      <c r="I3698" t="s">
        <v>40</v>
      </c>
      <c r="J3698" t="s">
        <v>40</v>
      </c>
      <c r="K3698" t="s">
        <v>40</v>
      </c>
      <c r="L3698" s="4">
        <v>-1808</v>
      </c>
      <c r="M3698" s="2">
        <v>43586</v>
      </c>
      <c r="N3698" t="s">
        <v>41</v>
      </c>
      <c r="O3698" t="s">
        <v>42</v>
      </c>
      <c r="P3698" t="s">
        <v>1843</v>
      </c>
      <c r="Q3698" t="s">
        <v>1844</v>
      </c>
      <c r="R3698" t="s">
        <v>1764</v>
      </c>
      <c r="S3698" s="3">
        <v>43593</v>
      </c>
      <c r="T3698" t="s">
        <v>46</v>
      </c>
      <c r="U3698">
        <v>45</v>
      </c>
      <c r="V3698" t="s">
        <v>47</v>
      </c>
      <c r="W3698" t="s">
        <v>48</v>
      </c>
      <c r="X3698">
        <v>426021</v>
      </c>
      <c r="Y3698" s="3">
        <v>43571</v>
      </c>
      <c r="Z3698">
        <v>165077117</v>
      </c>
      <c r="AB3698" t="s">
        <v>49</v>
      </c>
      <c r="AD3698" t="s">
        <v>1840</v>
      </c>
      <c r="AE3698">
        <v>1</v>
      </c>
      <c r="AF3698">
        <v>-1808</v>
      </c>
      <c r="AH3698" t="str">
        <f>VLOOKUP(B3698,'cc Lookup'!A:J,10,0)</f>
        <v>Planning and Business Development</v>
      </c>
      <c r="AI3698" t="str">
        <f>VLOOKUP(B3698,'cc Lookup'!A:E,5,0)</f>
        <v>Estates</v>
      </c>
      <c r="AJ3698" t="s">
        <v>6736</v>
      </c>
      <c r="AK3698" t="str">
        <f t="shared" si="114"/>
        <v>E35930 Estates &amp; Facilities</v>
      </c>
      <c r="AL3698" t="str">
        <f t="shared" si="115"/>
        <v>7310 Legal / Prof Fees</v>
      </c>
      <c r="AM3698" t="str">
        <f>VLOOKUP(W3698,Lookup!A:B,2,0)</f>
        <v>Legal</v>
      </c>
    </row>
    <row r="3699" spans="1:39" x14ac:dyDescent="0.25">
      <c r="A3699" t="s">
        <v>33</v>
      </c>
      <c r="B3699" s="1" t="s">
        <v>166</v>
      </c>
      <c r="C3699" s="1" t="s">
        <v>35</v>
      </c>
      <c r="D3699" s="1" t="s">
        <v>36</v>
      </c>
      <c r="E3699" s="1" t="s">
        <v>36</v>
      </c>
      <c r="F3699" s="1" t="s">
        <v>37</v>
      </c>
      <c r="G3699" t="s">
        <v>167</v>
      </c>
      <c r="H3699" t="s">
        <v>39</v>
      </c>
      <c r="I3699" t="s">
        <v>40</v>
      </c>
      <c r="J3699" t="s">
        <v>40</v>
      </c>
      <c r="K3699" t="s">
        <v>40</v>
      </c>
      <c r="L3699" s="4">
        <v>-5917.5</v>
      </c>
      <c r="M3699" s="2">
        <v>43586</v>
      </c>
      <c r="N3699" t="s">
        <v>41</v>
      </c>
      <c r="O3699" t="s">
        <v>42</v>
      </c>
      <c r="P3699" t="s">
        <v>1843</v>
      </c>
      <c r="Q3699" t="s">
        <v>1844</v>
      </c>
      <c r="R3699" t="s">
        <v>1764</v>
      </c>
      <c r="S3699" s="3">
        <v>43593</v>
      </c>
      <c r="T3699" t="s">
        <v>46</v>
      </c>
      <c r="U3699">
        <v>45</v>
      </c>
      <c r="V3699" t="s">
        <v>47</v>
      </c>
      <c r="W3699" t="s">
        <v>178</v>
      </c>
      <c r="X3699">
        <v>950</v>
      </c>
      <c r="Y3699" s="3">
        <v>43585</v>
      </c>
      <c r="Z3699">
        <v>165077291</v>
      </c>
      <c r="AB3699" t="s">
        <v>49</v>
      </c>
      <c r="AD3699" t="s">
        <v>1832</v>
      </c>
      <c r="AE3699">
        <v>1</v>
      </c>
      <c r="AF3699">
        <v>-5918</v>
      </c>
      <c r="AH3699" t="str">
        <f>VLOOKUP(B3699,'cc Lookup'!A:J,10,0)</f>
        <v>Planning and Business Development</v>
      </c>
      <c r="AI3699" t="str">
        <f>VLOOKUP(B3699,'cc Lookup'!A:E,5,0)</f>
        <v>Estates</v>
      </c>
      <c r="AJ3699" t="s">
        <v>6736</v>
      </c>
      <c r="AK3699" t="str">
        <f t="shared" si="114"/>
        <v>E35930 Estates &amp; Facilities</v>
      </c>
      <c r="AL3699" t="str">
        <f t="shared" si="115"/>
        <v>7310 Legal / Prof Fees</v>
      </c>
      <c r="AM3699" t="str">
        <f>VLOOKUP(W3699,Lookup!A:B,2,0)</f>
        <v>Legal</v>
      </c>
    </row>
    <row r="3700" spans="1:39" x14ac:dyDescent="0.25">
      <c r="A3700" t="s">
        <v>33</v>
      </c>
      <c r="B3700" s="1" t="s">
        <v>166</v>
      </c>
      <c r="C3700" s="1" t="s">
        <v>35</v>
      </c>
      <c r="D3700" s="1" t="s">
        <v>36</v>
      </c>
      <c r="E3700" s="1" t="s">
        <v>36</v>
      </c>
      <c r="F3700" s="1" t="s">
        <v>37</v>
      </c>
      <c r="G3700" t="s">
        <v>167</v>
      </c>
      <c r="H3700" t="s">
        <v>39</v>
      </c>
      <c r="I3700" t="s">
        <v>40</v>
      </c>
      <c r="J3700" t="s">
        <v>40</v>
      </c>
      <c r="K3700" t="s">
        <v>40</v>
      </c>
      <c r="L3700" s="4">
        <v>-5197.5</v>
      </c>
      <c r="M3700" s="2">
        <v>43586</v>
      </c>
      <c r="N3700" t="s">
        <v>41</v>
      </c>
      <c r="O3700" t="s">
        <v>42</v>
      </c>
      <c r="P3700" t="s">
        <v>1843</v>
      </c>
      <c r="Q3700" t="s">
        <v>1844</v>
      </c>
      <c r="R3700" t="s">
        <v>1764</v>
      </c>
      <c r="S3700" s="3">
        <v>43593</v>
      </c>
      <c r="T3700" t="s">
        <v>46</v>
      </c>
      <c r="U3700">
        <v>45</v>
      </c>
      <c r="V3700" t="s">
        <v>47</v>
      </c>
      <c r="W3700" t="s">
        <v>178</v>
      </c>
      <c r="X3700">
        <v>950</v>
      </c>
      <c r="Y3700" s="3">
        <v>43585</v>
      </c>
      <c r="Z3700">
        <v>165077291</v>
      </c>
      <c r="AB3700" t="s">
        <v>49</v>
      </c>
      <c r="AD3700" t="s">
        <v>1832</v>
      </c>
      <c r="AE3700">
        <v>1</v>
      </c>
      <c r="AF3700">
        <v>-5198</v>
      </c>
      <c r="AH3700" t="str">
        <f>VLOOKUP(B3700,'cc Lookup'!A:J,10,0)</f>
        <v>Planning and Business Development</v>
      </c>
      <c r="AI3700" t="str">
        <f>VLOOKUP(B3700,'cc Lookup'!A:E,5,0)</f>
        <v>Estates</v>
      </c>
      <c r="AJ3700" t="s">
        <v>6736</v>
      </c>
      <c r="AK3700" t="str">
        <f t="shared" si="114"/>
        <v>E35930 Estates &amp; Facilities</v>
      </c>
      <c r="AL3700" t="str">
        <f t="shared" si="115"/>
        <v>7310 Legal / Prof Fees</v>
      </c>
      <c r="AM3700" t="str">
        <f>VLOOKUP(W3700,Lookup!A:B,2,0)</f>
        <v>Legal</v>
      </c>
    </row>
    <row r="3701" spans="1:39" x14ac:dyDescent="0.25">
      <c r="A3701" t="s">
        <v>33</v>
      </c>
      <c r="B3701" s="1" t="s">
        <v>166</v>
      </c>
      <c r="C3701" s="1" t="s">
        <v>35</v>
      </c>
      <c r="D3701" s="1" t="s">
        <v>36</v>
      </c>
      <c r="E3701" s="1" t="s">
        <v>36</v>
      </c>
      <c r="F3701" s="1" t="s">
        <v>37</v>
      </c>
      <c r="G3701" t="s">
        <v>167</v>
      </c>
      <c r="H3701" t="s">
        <v>39</v>
      </c>
      <c r="I3701" t="s">
        <v>40</v>
      </c>
      <c r="J3701" t="s">
        <v>40</v>
      </c>
      <c r="K3701" t="s">
        <v>40</v>
      </c>
      <c r="L3701" s="4">
        <v>112</v>
      </c>
      <c r="M3701" s="2">
        <v>43586</v>
      </c>
      <c r="N3701" t="s">
        <v>41</v>
      </c>
      <c r="O3701" t="s">
        <v>42</v>
      </c>
      <c r="P3701" t="s">
        <v>1845</v>
      </c>
      <c r="Q3701" t="s">
        <v>1846</v>
      </c>
      <c r="R3701" t="s">
        <v>1764</v>
      </c>
      <c r="S3701" s="3">
        <v>43594</v>
      </c>
      <c r="T3701" t="s">
        <v>46</v>
      </c>
      <c r="U3701">
        <v>42</v>
      </c>
      <c r="V3701" t="s">
        <v>47</v>
      </c>
      <c r="W3701" t="s">
        <v>48</v>
      </c>
      <c r="X3701">
        <v>426633</v>
      </c>
      <c r="Y3701" s="3">
        <v>43583</v>
      </c>
      <c r="Z3701">
        <v>165077332</v>
      </c>
      <c r="AB3701" t="s">
        <v>49</v>
      </c>
      <c r="AD3701" t="s">
        <v>1847</v>
      </c>
      <c r="AE3701">
        <v>1</v>
      </c>
      <c r="AF3701">
        <v>112</v>
      </c>
      <c r="AH3701" t="str">
        <f>VLOOKUP(B3701,'cc Lookup'!A:J,10,0)</f>
        <v>Planning and Business Development</v>
      </c>
      <c r="AI3701" t="str">
        <f>VLOOKUP(B3701,'cc Lookup'!A:E,5,0)</f>
        <v>Estates</v>
      </c>
      <c r="AJ3701" t="s">
        <v>6736</v>
      </c>
      <c r="AK3701" t="str">
        <f t="shared" si="114"/>
        <v>E35930 Estates &amp; Facilities</v>
      </c>
      <c r="AL3701" t="str">
        <f t="shared" si="115"/>
        <v>7310 Legal / Prof Fees</v>
      </c>
      <c r="AM3701" t="str">
        <f>VLOOKUP(W3701,Lookup!A:B,2,0)</f>
        <v>Legal</v>
      </c>
    </row>
    <row r="3702" spans="1:39" x14ac:dyDescent="0.25">
      <c r="A3702" t="s">
        <v>33</v>
      </c>
      <c r="B3702" s="1" t="s">
        <v>166</v>
      </c>
      <c r="C3702" s="1" t="s">
        <v>35</v>
      </c>
      <c r="D3702" s="1" t="s">
        <v>36</v>
      </c>
      <c r="E3702" s="1" t="s">
        <v>36</v>
      </c>
      <c r="F3702" s="1" t="s">
        <v>37</v>
      </c>
      <c r="G3702" t="s">
        <v>167</v>
      </c>
      <c r="H3702" t="s">
        <v>39</v>
      </c>
      <c r="I3702" t="s">
        <v>40</v>
      </c>
      <c r="J3702" t="s">
        <v>40</v>
      </c>
      <c r="K3702" t="s">
        <v>40</v>
      </c>
      <c r="L3702" s="4">
        <v>219.2</v>
      </c>
      <c r="M3702" s="2">
        <v>43586</v>
      </c>
      <c r="N3702" t="s">
        <v>41</v>
      </c>
      <c r="O3702" t="s">
        <v>42</v>
      </c>
      <c r="P3702" t="s">
        <v>1785</v>
      </c>
      <c r="Q3702" t="s">
        <v>1786</v>
      </c>
      <c r="R3702" t="s">
        <v>1764</v>
      </c>
      <c r="S3702" s="3">
        <v>43608</v>
      </c>
      <c r="T3702" t="s">
        <v>46</v>
      </c>
      <c r="U3702">
        <v>25</v>
      </c>
      <c r="V3702" t="s">
        <v>47</v>
      </c>
      <c r="W3702" t="s">
        <v>48</v>
      </c>
      <c r="X3702">
        <v>428702</v>
      </c>
      <c r="Y3702" s="3">
        <v>43602</v>
      </c>
      <c r="Z3702">
        <v>165073469</v>
      </c>
      <c r="AB3702" t="s">
        <v>49</v>
      </c>
      <c r="AD3702" t="s">
        <v>1848</v>
      </c>
      <c r="AE3702">
        <v>1</v>
      </c>
      <c r="AF3702">
        <v>219</v>
      </c>
      <c r="AH3702" t="str">
        <f>VLOOKUP(B3702,'cc Lookup'!A:J,10,0)</f>
        <v>Planning and Business Development</v>
      </c>
      <c r="AI3702" t="str">
        <f>VLOOKUP(B3702,'cc Lookup'!A:E,5,0)</f>
        <v>Estates</v>
      </c>
      <c r="AJ3702" t="s">
        <v>6736</v>
      </c>
      <c r="AK3702" t="str">
        <f t="shared" si="114"/>
        <v>E35930 Estates &amp; Facilities</v>
      </c>
      <c r="AL3702" t="str">
        <f t="shared" si="115"/>
        <v>7310 Legal / Prof Fees</v>
      </c>
      <c r="AM3702" t="str">
        <f>VLOOKUP(W3702,Lookup!A:B,2,0)</f>
        <v>Legal</v>
      </c>
    </row>
    <row r="3703" spans="1:39" x14ac:dyDescent="0.25">
      <c r="A3703" t="s">
        <v>33</v>
      </c>
      <c r="B3703" s="1" t="s">
        <v>166</v>
      </c>
      <c r="C3703" s="1" t="s">
        <v>35</v>
      </c>
      <c r="D3703" s="1" t="s">
        <v>36</v>
      </c>
      <c r="E3703" s="1" t="s">
        <v>36</v>
      </c>
      <c r="F3703" s="1" t="s">
        <v>37</v>
      </c>
      <c r="G3703" t="s">
        <v>167</v>
      </c>
      <c r="H3703" t="s">
        <v>39</v>
      </c>
      <c r="I3703" t="s">
        <v>40</v>
      </c>
      <c r="J3703" t="s">
        <v>40</v>
      </c>
      <c r="K3703" t="s">
        <v>40</v>
      </c>
      <c r="L3703" s="4">
        <v>81.5</v>
      </c>
      <c r="M3703" s="2">
        <v>43586</v>
      </c>
      <c r="N3703" t="s">
        <v>41</v>
      </c>
      <c r="O3703" t="s">
        <v>42</v>
      </c>
      <c r="P3703" t="s">
        <v>1849</v>
      </c>
      <c r="Q3703" t="s">
        <v>1850</v>
      </c>
      <c r="R3703" t="s">
        <v>1764</v>
      </c>
      <c r="S3703" s="3">
        <v>43609</v>
      </c>
      <c r="T3703" t="s">
        <v>46</v>
      </c>
      <c r="U3703">
        <v>28</v>
      </c>
      <c r="V3703" t="s">
        <v>47</v>
      </c>
      <c r="W3703" t="s">
        <v>1851</v>
      </c>
      <c r="X3703" t="s">
        <v>1852</v>
      </c>
      <c r="Y3703" s="3">
        <v>43598</v>
      </c>
      <c r="Z3703" t="s">
        <v>299</v>
      </c>
      <c r="AB3703" t="s">
        <v>300</v>
      </c>
      <c r="AD3703" t="s">
        <v>1853</v>
      </c>
      <c r="AH3703" t="str">
        <f>VLOOKUP(B3703,'cc Lookup'!A:J,10,0)</f>
        <v>Planning and Business Development</v>
      </c>
      <c r="AI3703" t="str">
        <f>VLOOKUP(B3703,'cc Lookup'!A:E,5,0)</f>
        <v>Estates</v>
      </c>
      <c r="AJ3703" t="s">
        <v>6736</v>
      </c>
      <c r="AK3703" t="str">
        <f t="shared" si="114"/>
        <v>E35930 Estates &amp; Facilities</v>
      </c>
      <c r="AL3703" t="str">
        <f t="shared" si="115"/>
        <v>7310 Legal / Prof Fees</v>
      </c>
      <c r="AM3703" t="str">
        <f>VLOOKUP(W3703,Lookup!A:B,2,0)</f>
        <v>Other</v>
      </c>
    </row>
    <row r="3704" spans="1:39" x14ac:dyDescent="0.25">
      <c r="A3704" t="s">
        <v>33</v>
      </c>
      <c r="B3704" s="1" t="s">
        <v>166</v>
      </c>
      <c r="C3704" s="1" t="s">
        <v>35</v>
      </c>
      <c r="D3704" s="1" t="s">
        <v>36</v>
      </c>
      <c r="E3704" s="1" t="s">
        <v>36</v>
      </c>
      <c r="F3704" s="1" t="s">
        <v>37</v>
      </c>
      <c r="G3704" t="s">
        <v>167</v>
      </c>
      <c r="H3704" t="s">
        <v>39</v>
      </c>
      <c r="I3704" t="s">
        <v>40</v>
      </c>
      <c r="J3704" t="s">
        <v>40</v>
      </c>
      <c r="K3704" t="s">
        <v>40</v>
      </c>
      <c r="L3704" s="4">
        <v>-831</v>
      </c>
      <c r="M3704" s="2">
        <v>43586</v>
      </c>
      <c r="N3704" t="s">
        <v>103</v>
      </c>
      <c r="O3704" t="s">
        <v>104</v>
      </c>
      <c r="P3704" t="s">
        <v>1699</v>
      </c>
      <c r="Q3704" t="s">
        <v>1790</v>
      </c>
      <c r="R3704" t="s">
        <v>1791</v>
      </c>
      <c r="S3704" s="3">
        <v>43585</v>
      </c>
      <c r="T3704" t="s">
        <v>46</v>
      </c>
      <c r="U3704">
        <v>1875</v>
      </c>
      <c r="V3704" t="s">
        <v>1748</v>
      </c>
      <c r="W3704" t="s">
        <v>48</v>
      </c>
      <c r="X3704">
        <v>165077117</v>
      </c>
      <c r="Y3704" s="3">
        <v>43581</v>
      </c>
      <c r="AC3704" t="s">
        <v>109</v>
      </c>
      <c r="AH3704" t="str">
        <f>VLOOKUP(B3704,'cc Lookup'!A:J,10,0)</f>
        <v>Planning and Business Development</v>
      </c>
      <c r="AI3704" t="str">
        <f>VLOOKUP(B3704,'cc Lookup'!A:E,5,0)</f>
        <v>Estates</v>
      </c>
      <c r="AJ3704" t="s">
        <v>6736</v>
      </c>
      <c r="AK3704" t="str">
        <f t="shared" si="114"/>
        <v>E35930 Estates &amp; Facilities</v>
      </c>
      <c r="AL3704" t="str">
        <f t="shared" si="115"/>
        <v>7310 Legal / Prof Fees</v>
      </c>
      <c r="AM3704" t="str">
        <f>VLOOKUP(W3704,Lookup!A:B,2,0)</f>
        <v>Legal</v>
      </c>
    </row>
    <row r="3705" spans="1:39" x14ac:dyDescent="0.25">
      <c r="A3705" t="s">
        <v>33</v>
      </c>
      <c r="B3705" s="1" t="s">
        <v>166</v>
      </c>
      <c r="C3705" s="1" t="s">
        <v>35</v>
      </c>
      <c r="D3705" s="1" t="s">
        <v>36</v>
      </c>
      <c r="E3705" s="1" t="s">
        <v>36</v>
      </c>
      <c r="F3705" s="1" t="s">
        <v>37</v>
      </c>
      <c r="G3705" t="s">
        <v>167</v>
      </c>
      <c r="H3705" t="s">
        <v>39</v>
      </c>
      <c r="I3705" t="s">
        <v>40</v>
      </c>
      <c r="J3705" t="s">
        <v>40</v>
      </c>
      <c r="K3705" t="s">
        <v>40</v>
      </c>
      <c r="L3705" s="4">
        <v>-147</v>
      </c>
      <c r="M3705" s="2">
        <v>43586</v>
      </c>
      <c r="N3705" t="s">
        <v>103</v>
      </c>
      <c r="O3705" t="s">
        <v>104</v>
      </c>
      <c r="P3705" t="s">
        <v>1699</v>
      </c>
      <c r="Q3705" t="s">
        <v>1790</v>
      </c>
      <c r="R3705" t="s">
        <v>1791</v>
      </c>
      <c r="S3705" s="3">
        <v>43585</v>
      </c>
      <c r="T3705" t="s">
        <v>46</v>
      </c>
      <c r="U3705">
        <v>1876</v>
      </c>
      <c r="V3705" t="s">
        <v>1092</v>
      </c>
      <c r="W3705" t="s">
        <v>48</v>
      </c>
      <c r="X3705">
        <v>165063135</v>
      </c>
      <c r="Y3705" s="3">
        <v>43370</v>
      </c>
      <c r="AC3705" t="s">
        <v>109</v>
      </c>
      <c r="AH3705" t="str">
        <f>VLOOKUP(B3705,'cc Lookup'!A:J,10,0)</f>
        <v>Planning and Business Development</v>
      </c>
      <c r="AI3705" t="str">
        <f>VLOOKUP(B3705,'cc Lookup'!A:E,5,0)</f>
        <v>Estates</v>
      </c>
      <c r="AJ3705" t="s">
        <v>6736</v>
      </c>
      <c r="AK3705" t="str">
        <f t="shared" si="114"/>
        <v>E35930 Estates &amp; Facilities</v>
      </c>
      <c r="AL3705" t="str">
        <f t="shared" si="115"/>
        <v>7310 Legal / Prof Fees</v>
      </c>
      <c r="AM3705" t="str">
        <f>VLOOKUP(W3705,Lookup!A:B,2,0)</f>
        <v>Legal</v>
      </c>
    </row>
    <row r="3706" spans="1:39" x14ac:dyDescent="0.25">
      <c r="A3706" t="s">
        <v>33</v>
      </c>
      <c r="B3706" s="1" t="s">
        <v>166</v>
      </c>
      <c r="C3706" s="1" t="s">
        <v>35</v>
      </c>
      <c r="D3706" s="1" t="s">
        <v>36</v>
      </c>
      <c r="E3706" s="1" t="s">
        <v>36</v>
      </c>
      <c r="F3706" s="1" t="s">
        <v>37</v>
      </c>
      <c r="G3706" t="s">
        <v>167</v>
      </c>
      <c r="H3706" t="s">
        <v>39</v>
      </c>
      <c r="I3706" t="s">
        <v>40</v>
      </c>
      <c r="J3706" t="s">
        <v>40</v>
      </c>
      <c r="K3706" t="s">
        <v>40</v>
      </c>
      <c r="L3706" s="4">
        <v>-18</v>
      </c>
      <c r="M3706" s="2">
        <v>43586</v>
      </c>
      <c r="N3706" t="s">
        <v>103</v>
      </c>
      <c r="O3706" t="s">
        <v>104</v>
      </c>
      <c r="P3706" t="s">
        <v>1699</v>
      </c>
      <c r="Q3706" t="s">
        <v>1790</v>
      </c>
      <c r="R3706" t="s">
        <v>1791</v>
      </c>
      <c r="S3706" s="3">
        <v>43585</v>
      </c>
      <c r="T3706" t="s">
        <v>46</v>
      </c>
      <c r="U3706">
        <v>1877</v>
      </c>
      <c r="V3706" t="s">
        <v>715</v>
      </c>
      <c r="W3706" t="s">
        <v>178</v>
      </c>
      <c r="X3706">
        <v>165069232</v>
      </c>
      <c r="Y3706" s="3">
        <v>43315</v>
      </c>
      <c r="AC3706" t="s">
        <v>181</v>
      </c>
      <c r="AH3706" t="str">
        <f>VLOOKUP(B3706,'cc Lookup'!A:J,10,0)</f>
        <v>Planning and Business Development</v>
      </c>
      <c r="AI3706" t="str">
        <f>VLOOKUP(B3706,'cc Lookup'!A:E,5,0)</f>
        <v>Estates</v>
      </c>
      <c r="AJ3706" t="s">
        <v>6736</v>
      </c>
      <c r="AK3706" t="str">
        <f t="shared" si="114"/>
        <v>E35930 Estates &amp; Facilities</v>
      </c>
      <c r="AL3706" t="str">
        <f t="shared" si="115"/>
        <v>7310 Legal / Prof Fees</v>
      </c>
      <c r="AM3706" t="str">
        <f>VLOOKUP(W3706,Lookup!A:B,2,0)</f>
        <v>Legal</v>
      </c>
    </row>
    <row r="3707" spans="1:39" x14ac:dyDescent="0.25">
      <c r="A3707" t="s">
        <v>33</v>
      </c>
      <c r="B3707" s="1" t="s">
        <v>166</v>
      </c>
      <c r="C3707" s="1" t="s">
        <v>35</v>
      </c>
      <c r="D3707" s="1" t="s">
        <v>36</v>
      </c>
      <c r="E3707" s="1" t="s">
        <v>36</v>
      </c>
      <c r="F3707" s="1" t="s">
        <v>37</v>
      </c>
      <c r="G3707" t="s">
        <v>167</v>
      </c>
      <c r="H3707" t="s">
        <v>39</v>
      </c>
      <c r="I3707" t="s">
        <v>40</v>
      </c>
      <c r="J3707" t="s">
        <v>40</v>
      </c>
      <c r="K3707" t="s">
        <v>40</v>
      </c>
      <c r="L3707" s="4">
        <v>18</v>
      </c>
      <c r="M3707" s="2">
        <v>43586</v>
      </c>
      <c r="N3707" t="s">
        <v>103</v>
      </c>
      <c r="O3707" t="s">
        <v>104</v>
      </c>
      <c r="P3707" t="s">
        <v>1792</v>
      </c>
      <c r="Q3707" t="s">
        <v>1793</v>
      </c>
      <c r="R3707" t="s">
        <v>1794</v>
      </c>
      <c r="S3707" s="3">
        <v>43616</v>
      </c>
      <c r="T3707" t="s">
        <v>46</v>
      </c>
      <c r="U3707">
        <v>1806</v>
      </c>
      <c r="V3707" t="s">
        <v>715</v>
      </c>
      <c r="W3707" t="s">
        <v>178</v>
      </c>
      <c r="X3707">
        <v>165069232</v>
      </c>
      <c r="Y3707" s="3">
        <v>43315</v>
      </c>
      <c r="AC3707" t="s">
        <v>181</v>
      </c>
      <c r="AH3707" t="str">
        <f>VLOOKUP(B3707,'cc Lookup'!A:J,10,0)</f>
        <v>Planning and Business Development</v>
      </c>
      <c r="AI3707" t="str">
        <f>VLOOKUP(B3707,'cc Lookup'!A:E,5,0)</f>
        <v>Estates</v>
      </c>
      <c r="AJ3707" t="s">
        <v>6736</v>
      </c>
      <c r="AK3707" t="str">
        <f t="shared" si="114"/>
        <v>E35930 Estates &amp; Facilities</v>
      </c>
      <c r="AL3707" t="str">
        <f t="shared" si="115"/>
        <v>7310 Legal / Prof Fees</v>
      </c>
      <c r="AM3707" t="str">
        <f>VLOOKUP(W3707,Lookup!A:B,2,0)</f>
        <v>Legal</v>
      </c>
    </row>
    <row r="3708" spans="1:39" x14ac:dyDescent="0.25">
      <c r="A3708" t="s">
        <v>33</v>
      </c>
      <c r="B3708" s="1" t="s">
        <v>166</v>
      </c>
      <c r="C3708" s="1" t="s">
        <v>35</v>
      </c>
      <c r="D3708" s="1" t="s">
        <v>36</v>
      </c>
      <c r="E3708" s="1" t="s">
        <v>200</v>
      </c>
      <c r="F3708" s="1" t="s">
        <v>37</v>
      </c>
      <c r="G3708" t="s">
        <v>167</v>
      </c>
      <c r="H3708" t="s">
        <v>39</v>
      </c>
      <c r="I3708" t="s">
        <v>40</v>
      </c>
      <c r="J3708" t="s">
        <v>201</v>
      </c>
      <c r="K3708" t="s">
        <v>40</v>
      </c>
      <c r="L3708" s="4">
        <v>-102</v>
      </c>
      <c r="M3708" s="2">
        <v>43586</v>
      </c>
      <c r="N3708" t="s">
        <v>311</v>
      </c>
      <c r="O3708" t="s">
        <v>56</v>
      </c>
      <c r="P3708" t="s">
        <v>1776</v>
      </c>
      <c r="Q3708" t="s">
        <v>1777</v>
      </c>
      <c r="R3708" t="s">
        <v>1778</v>
      </c>
      <c r="S3708" s="3">
        <v>43620</v>
      </c>
      <c r="T3708" t="s">
        <v>1478</v>
      </c>
      <c r="U3708">
        <v>1241</v>
      </c>
      <c r="V3708" t="s">
        <v>1854</v>
      </c>
      <c r="W3708" t="s">
        <v>1778</v>
      </c>
      <c r="Y3708" s="3">
        <v>43620</v>
      </c>
      <c r="AA3708" t="s">
        <v>1855</v>
      </c>
      <c r="AD3708" t="s">
        <v>1632</v>
      </c>
      <c r="AH3708" t="str">
        <f>VLOOKUP(B3708,'cc Lookup'!A:J,10,0)</f>
        <v>Planning and Business Development</v>
      </c>
      <c r="AI3708" t="str">
        <f>VLOOKUP(B3708,'cc Lookup'!A:E,5,0)</f>
        <v>Estates</v>
      </c>
      <c r="AJ3708" t="s">
        <v>6736</v>
      </c>
      <c r="AK3708" t="str">
        <f t="shared" si="114"/>
        <v>E35930 Estates &amp; Facilities</v>
      </c>
      <c r="AL3708" t="str">
        <f t="shared" si="115"/>
        <v>7310 Legal / Prof Fees</v>
      </c>
      <c r="AM3708" t="str">
        <f>VLOOKUP(W3708,Lookup!A:B,2,0)</f>
        <v>Other</v>
      </c>
    </row>
    <row r="3709" spans="1:39" x14ac:dyDescent="0.25">
      <c r="A3709" t="s">
        <v>33</v>
      </c>
      <c r="B3709" s="1" t="s">
        <v>166</v>
      </c>
      <c r="C3709" s="1" t="s">
        <v>35</v>
      </c>
      <c r="D3709" s="1" t="s">
        <v>36</v>
      </c>
      <c r="E3709" s="1" t="s">
        <v>200</v>
      </c>
      <c r="F3709" s="1" t="s">
        <v>37</v>
      </c>
      <c r="G3709" t="s">
        <v>167</v>
      </c>
      <c r="H3709" t="s">
        <v>39</v>
      </c>
      <c r="I3709" t="s">
        <v>40</v>
      </c>
      <c r="J3709" t="s">
        <v>201</v>
      </c>
      <c r="K3709" t="s">
        <v>40</v>
      </c>
      <c r="L3709" s="4">
        <v>199.2</v>
      </c>
      <c r="M3709" s="2">
        <v>43586</v>
      </c>
      <c r="N3709" t="s">
        <v>41</v>
      </c>
      <c r="O3709" t="s">
        <v>42</v>
      </c>
      <c r="P3709" t="s">
        <v>1843</v>
      </c>
      <c r="Q3709" t="s">
        <v>1844</v>
      </c>
      <c r="R3709" t="s">
        <v>1764</v>
      </c>
      <c r="S3709" s="3">
        <v>43593</v>
      </c>
      <c r="T3709" t="s">
        <v>46</v>
      </c>
      <c r="U3709">
        <v>56</v>
      </c>
      <c r="V3709" t="s">
        <v>47</v>
      </c>
      <c r="W3709" t="s">
        <v>48</v>
      </c>
      <c r="X3709">
        <v>426018</v>
      </c>
      <c r="Y3709" s="3">
        <v>43572</v>
      </c>
      <c r="Z3709">
        <v>165077289</v>
      </c>
      <c r="AB3709" t="s">
        <v>49</v>
      </c>
      <c r="AD3709" t="s">
        <v>1856</v>
      </c>
      <c r="AE3709">
        <v>1</v>
      </c>
      <c r="AF3709">
        <v>199</v>
      </c>
      <c r="AH3709" t="str">
        <f>VLOOKUP(B3709,'cc Lookup'!A:J,10,0)</f>
        <v>Planning and Business Development</v>
      </c>
      <c r="AI3709" t="str">
        <f>VLOOKUP(B3709,'cc Lookup'!A:E,5,0)</f>
        <v>Estates</v>
      </c>
      <c r="AJ3709" t="s">
        <v>6736</v>
      </c>
      <c r="AK3709" t="str">
        <f t="shared" si="114"/>
        <v>E35930 Estates &amp; Facilities</v>
      </c>
      <c r="AL3709" t="str">
        <f t="shared" si="115"/>
        <v>7310 Legal / Prof Fees</v>
      </c>
      <c r="AM3709" t="str">
        <f>VLOOKUP(W3709,Lookup!A:B,2,0)</f>
        <v>Legal</v>
      </c>
    </row>
    <row r="3710" spans="1:39" x14ac:dyDescent="0.25">
      <c r="A3710" t="s">
        <v>33</v>
      </c>
      <c r="B3710" s="1" t="s">
        <v>166</v>
      </c>
      <c r="C3710" s="1" t="s">
        <v>35</v>
      </c>
      <c r="D3710" s="1" t="s">
        <v>36</v>
      </c>
      <c r="E3710" s="1" t="s">
        <v>200</v>
      </c>
      <c r="F3710" s="1" t="s">
        <v>37</v>
      </c>
      <c r="G3710" t="s">
        <v>167</v>
      </c>
      <c r="H3710" t="s">
        <v>39</v>
      </c>
      <c r="I3710" t="s">
        <v>40</v>
      </c>
      <c r="J3710" t="s">
        <v>201</v>
      </c>
      <c r="K3710" t="s">
        <v>40</v>
      </c>
      <c r="L3710" s="4">
        <v>-199.2</v>
      </c>
      <c r="M3710" s="2">
        <v>43586</v>
      </c>
      <c r="N3710" t="s">
        <v>41</v>
      </c>
      <c r="O3710" t="s">
        <v>42</v>
      </c>
      <c r="P3710" t="s">
        <v>1843</v>
      </c>
      <c r="Q3710" t="s">
        <v>1844</v>
      </c>
      <c r="R3710" t="s">
        <v>1764</v>
      </c>
      <c r="S3710" s="3">
        <v>43593</v>
      </c>
      <c r="T3710" t="s">
        <v>46</v>
      </c>
      <c r="U3710">
        <v>57</v>
      </c>
      <c r="V3710" t="s">
        <v>47</v>
      </c>
      <c r="W3710" t="s">
        <v>48</v>
      </c>
      <c r="X3710">
        <v>426018</v>
      </c>
      <c r="Y3710" s="3">
        <v>43572</v>
      </c>
      <c r="Z3710">
        <v>165077289</v>
      </c>
      <c r="AB3710" t="s">
        <v>49</v>
      </c>
      <c r="AD3710" t="s">
        <v>1856</v>
      </c>
      <c r="AE3710">
        <v>1</v>
      </c>
      <c r="AF3710">
        <v>-199</v>
      </c>
      <c r="AH3710" t="str">
        <f>VLOOKUP(B3710,'cc Lookup'!A:J,10,0)</f>
        <v>Planning and Business Development</v>
      </c>
      <c r="AI3710" t="str">
        <f>VLOOKUP(B3710,'cc Lookup'!A:E,5,0)</f>
        <v>Estates</v>
      </c>
      <c r="AJ3710" t="s">
        <v>6736</v>
      </c>
      <c r="AK3710" t="str">
        <f t="shared" si="114"/>
        <v>E35930 Estates &amp; Facilities</v>
      </c>
      <c r="AL3710" t="str">
        <f t="shared" si="115"/>
        <v>7310 Legal / Prof Fees</v>
      </c>
      <c r="AM3710" t="str">
        <f>VLOOKUP(W3710,Lookup!A:B,2,0)</f>
        <v>Legal</v>
      </c>
    </row>
    <row r="3711" spans="1:39" x14ac:dyDescent="0.25">
      <c r="A3711" t="s">
        <v>33</v>
      </c>
      <c r="B3711" s="1" t="s">
        <v>166</v>
      </c>
      <c r="C3711" s="1" t="s">
        <v>35</v>
      </c>
      <c r="D3711" s="1" t="s">
        <v>36</v>
      </c>
      <c r="E3711" s="1" t="s">
        <v>200</v>
      </c>
      <c r="F3711" s="1" t="s">
        <v>37</v>
      </c>
      <c r="G3711" t="s">
        <v>167</v>
      </c>
      <c r="H3711" t="s">
        <v>39</v>
      </c>
      <c r="I3711" t="s">
        <v>40</v>
      </c>
      <c r="J3711" t="s">
        <v>201</v>
      </c>
      <c r="K3711" t="s">
        <v>40</v>
      </c>
      <c r="L3711" s="4">
        <v>1551.6</v>
      </c>
      <c r="M3711" s="2">
        <v>43586</v>
      </c>
      <c r="N3711" t="s">
        <v>41</v>
      </c>
      <c r="O3711" t="s">
        <v>42</v>
      </c>
      <c r="P3711" t="s">
        <v>1857</v>
      </c>
      <c r="Q3711" t="s">
        <v>1858</v>
      </c>
      <c r="R3711" t="s">
        <v>1764</v>
      </c>
      <c r="S3711" s="3">
        <v>43609</v>
      </c>
      <c r="T3711" t="s">
        <v>46</v>
      </c>
      <c r="U3711">
        <v>44</v>
      </c>
      <c r="V3711" t="s">
        <v>47</v>
      </c>
      <c r="W3711" t="s">
        <v>48</v>
      </c>
      <c r="X3711">
        <v>428692</v>
      </c>
      <c r="Y3711" s="3">
        <v>43602</v>
      </c>
      <c r="Z3711">
        <v>165064187</v>
      </c>
      <c r="AB3711" t="s">
        <v>49</v>
      </c>
      <c r="AD3711" t="s">
        <v>1859</v>
      </c>
      <c r="AE3711">
        <v>1</v>
      </c>
      <c r="AF3711">
        <v>776</v>
      </c>
      <c r="AH3711" t="str">
        <f>VLOOKUP(B3711,'cc Lookup'!A:J,10,0)</f>
        <v>Planning and Business Development</v>
      </c>
      <c r="AI3711" t="str">
        <f>VLOOKUP(B3711,'cc Lookup'!A:E,5,0)</f>
        <v>Estates</v>
      </c>
      <c r="AJ3711" t="s">
        <v>6736</v>
      </c>
      <c r="AK3711" t="str">
        <f t="shared" si="114"/>
        <v>E35930 Estates &amp; Facilities</v>
      </c>
      <c r="AL3711" t="str">
        <f t="shared" si="115"/>
        <v>7310 Legal / Prof Fees</v>
      </c>
      <c r="AM3711" t="str">
        <f>VLOOKUP(W3711,Lookup!A:B,2,0)</f>
        <v>Legal</v>
      </c>
    </row>
    <row r="3712" spans="1:39" x14ac:dyDescent="0.25">
      <c r="A3712" t="s">
        <v>33</v>
      </c>
      <c r="B3712" s="1" t="s">
        <v>166</v>
      </c>
      <c r="C3712" s="1" t="s">
        <v>35</v>
      </c>
      <c r="D3712" s="1" t="s">
        <v>36</v>
      </c>
      <c r="E3712" s="1" t="s">
        <v>200</v>
      </c>
      <c r="F3712" s="1" t="s">
        <v>37</v>
      </c>
      <c r="G3712" t="s">
        <v>167</v>
      </c>
      <c r="H3712" t="s">
        <v>39</v>
      </c>
      <c r="I3712" t="s">
        <v>40</v>
      </c>
      <c r="J3712" t="s">
        <v>201</v>
      </c>
      <c r="K3712" t="s">
        <v>40</v>
      </c>
      <c r="L3712" s="4">
        <v>-775.8</v>
      </c>
      <c r="M3712" s="2">
        <v>43586</v>
      </c>
      <c r="N3712" t="s">
        <v>41</v>
      </c>
      <c r="O3712" t="s">
        <v>42</v>
      </c>
      <c r="P3712" t="s">
        <v>1857</v>
      </c>
      <c r="Q3712" t="s">
        <v>1858</v>
      </c>
      <c r="R3712" t="s">
        <v>1764</v>
      </c>
      <c r="S3712" s="3">
        <v>43609</v>
      </c>
      <c r="T3712" t="s">
        <v>46</v>
      </c>
      <c r="U3712">
        <v>45</v>
      </c>
      <c r="V3712" t="s">
        <v>47</v>
      </c>
      <c r="W3712" t="s">
        <v>48</v>
      </c>
      <c r="X3712">
        <v>428692</v>
      </c>
      <c r="Y3712" s="3">
        <v>43602</v>
      </c>
      <c r="Z3712">
        <v>165064187</v>
      </c>
      <c r="AB3712" t="s">
        <v>49</v>
      </c>
      <c r="AD3712" t="s">
        <v>1859</v>
      </c>
      <c r="AE3712">
        <v>1</v>
      </c>
      <c r="AF3712">
        <v>-776</v>
      </c>
      <c r="AH3712" t="str">
        <f>VLOOKUP(B3712,'cc Lookup'!A:J,10,0)</f>
        <v>Planning and Business Development</v>
      </c>
      <c r="AI3712" t="str">
        <f>VLOOKUP(B3712,'cc Lookup'!A:E,5,0)</f>
        <v>Estates</v>
      </c>
      <c r="AJ3712" t="s">
        <v>6736</v>
      </c>
      <c r="AK3712" t="str">
        <f t="shared" si="114"/>
        <v>E35930 Estates &amp; Facilities</v>
      </c>
      <c r="AL3712" t="str">
        <f t="shared" si="115"/>
        <v>7310 Legal / Prof Fees</v>
      </c>
      <c r="AM3712" t="str">
        <f>VLOOKUP(W3712,Lookup!A:B,2,0)</f>
        <v>Legal</v>
      </c>
    </row>
    <row r="3713" spans="1:39" x14ac:dyDescent="0.25">
      <c r="A3713" t="s">
        <v>33</v>
      </c>
      <c r="B3713" s="1" t="s">
        <v>166</v>
      </c>
      <c r="C3713" s="1" t="s">
        <v>35</v>
      </c>
      <c r="D3713" s="1" t="s">
        <v>36</v>
      </c>
      <c r="E3713" s="1" t="s">
        <v>200</v>
      </c>
      <c r="F3713" s="1" t="s">
        <v>37</v>
      </c>
      <c r="G3713" t="s">
        <v>167</v>
      </c>
      <c r="H3713" t="s">
        <v>39</v>
      </c>
      <c r="I3713" t="s">
        <v>40</v>
      </c>
      <c r="J3713" t="s">
        <v>201</v>
      </c>
      <c r="K3713" t="s">
        <v>40</v>
      </c>
      <c r="L3713" s="4">
        <v>-775.8</v>
      </c>
      <c r="M3713" s="2">
        <v>43586</v>
      </c>
      <c r="N3713" t="s">
        <v>41</v>
      </c>
      <c r="O3713" t="s">
        <v>42</v>
      </c>
      <c r="P3713" t="s">
        <v>1860</v>
      </c>
      <c r="Q3713" t="s">
        <v>1861</v>
      </c>
      <c r="R3713" t="s">
        <v>1764</v>
      </c>
      <c r="S3713" s="3">
        <v>43615</v>
      </c>
      <c r="T3713" t="s">
        <v>46</v>
      </c>
      <c r="U3713">
        <v>48</v>
      </c>
      <c r="V3713" t="s">
        <v>47</v>
      </c>
      <c r="W3713" t="s">
        <v>48</v>
      </c>
      <c r="X3713">
        <v>428692</v>
      </c>
      <c r="Y3713" s="3">
        <v>43602</v>
      </c>
      <c r="Z3713">
        <v>165077742</v>
      </c>
      <c r="AB3713" t="s">
        <v>49</v>
      </c>
      <c r="AD3713" t="s">
        <v>1859</v>
      </c>
      <c r="AE3713">
        <v>1</v>
      </c>
      <c r="AF3713">
        <v>-776</v>
      </c>
      <c r="AH3713" t="str">
        <f>VLOOKUP(B3713,'cc Lookup'!A:J,10,0)</f>
        <v>Planning and Business Development</v>
      </c>
      <c r="AI3713" t="str">
        <f>VLOOKUP(B3713,'cc Lookup'!A:E,5,0)</f>
        <v>Estates</v>
      </c>
      <c r="AJ3713" t="s">
        <v>6736</v>
      </c>
      <c r="AK3713" t="str">
        <f t="shared" si="114"/>
        <v>E35930 Estates &amp; Facilities</v>
      </c>
      <c r="AL3713" t="str">
        <f t="shared" si="115"/>
        <v>7310 Legal / Prof Fees</v>
      </c>
      <c r="AM3713" t="str">
        <f>VLOOKUP(W3713,Lookup!A:B,2,0)</f>
        <v>Legal</v>
      </c>
    </row>
    <row r="3714" spans="1:39" x14ac:dyDescent="0.25">
      <c r="A3714" t="s">
        <v>33</v>
      </c>
      <c r="B3714" s="1" t="s">
        <v>166</v>
      </c>
      <c r="C3714" s="1" t="s">
        <v>35</v>
      </c>
      <c r="D3714" s="1" t="s">
        <v>36</v>
      </c>
      <c r="E3714" s="1" t="s">
        <v>200</v>
      </c>
      <c r="F3714" s="1" t="s">
        <v>37</v>
      </c>
      <c r="G3714" t="s">
        <v>167</v>
      </c>
      <c r="H3714" t="s">
        <v>39</v>
      </c>
      <c r="I3714" t="s">
        <v>40</v>
      </c>
      <c r="J3714" t="s">
        <v>201</v>
      </c>
      <c r="K3714" t="s">
        <v>40</v>
      </c>
      <c r="L3714" s="4">
        <v>-432.8</v>
      </c>
      <c r="M3714" s="2">
        <v>43586</v>
      </c>
      <c r="N3714" t="s">
        <v>103</v>
      </c>
      <c r="O3714" t="s">
        <v>104</v>
      </c>
      <c r="P3714" t="s">
        <v>1699</v>
      </c>
      <c r="Q3714" t="s">
        <v>1790</v>
      </c>
      <c r="R3714" t="s">
        <v>1791</v>
      </c>
      <c r="S3714" s="3">
        <v>43585</v>
      </c>
      <c r="T3714" t="s">
        <v>46</v>
      </c>
      <c r="U3714">
        <v>2149</v>
      </c>
      <c r="V3714" t="s">
        <v>204</v>
      </c>
      <c r="W3714" t="s">
        <v>48</v>
      </c>
      <c r="X3714">
        <v>165064187</v>
      </c>
      <c r="Y3714" s="3">
        <v>43370</v>
      </c>
      <c r="AC3714" t="s">
        <v>109</v>
      </c>
      <c r="AH3714" t="str">
        <f>VLOOKUP(B3714,'cc Lookup'!A:J,10,0)</f>
        <v>Planning and Business Development</v>
      </c>
      <c r="AI3714" t="str">
        <f>VLOOKUP(B3714,'cc Lookup'!A:E,5,0)</f>
        <v>Estates</v>
      </c>
      <c r="AJ3714" t="s">
        <v>6736</v>
      </c>
      <c r="AK3714" t="str">
        <f t="shared" si="114"/>
        <v>E35930 Estates &amp; Facilities</v>
      </c>
      <c r="AL3714" t="str">
        <f t="shared" si="115"/>
        <v>7310 Legal / Prof Fees</v>
      </c>
      <c r="AM3714" t="str">
        <f>VLOOKUP(W3714,Lookup!A:B,2,0)</f>
        <v>Legal</v>
      </c>
    </row>
    <row r="3715" spans="1:39" x14ac:dyDescent="0.25">
      <c r="A3715" t="s">
        <v>33</v>
      </c>
      <c r="B3715" s="1" t="s">
        <v>166</v>
      </c>
      <c r="C3715" s="1" t="s">
        <v>35</v>
      </c>
      <c r="D3715" s="1" t="s">
        <v>36</v>
      </c>
      <c r="E3715" s="1" t="s">
        <v>200</v>
      </c>
      <c r="F3715" s="1" t="s">
        <v>37</v>
      </c>
      <c r="G3715" t="s">
        <v>167</v>
      </c>
      <c r="H3715" t="s">
        <v>39</v>
      </c>
      <c r="I3715" t="s">
        <v>40</v>
      </c>
      <c r="J3715" t="s">
        <v>201</v>
      </c>
      <c r="K3715" t="s">
        <v>40</v>
      </c>
      <c r="L3715" s="4">
        <v>432.8</v>
      </c>
      <c r="M3715" s="2">
        <v>43586</v>
      </c>
      <c r="N3715" t="s">
        <v>103</v>
      </c>
      <c r="O3715" t="s">
        <v>104</v>
      </c>
      <c r="P3715" t="s">
        <v>1792</v>
      </c>
      <c r="Q3715" t="s">
        <v>1793</v>
      </c>
      <c r="R3715" t="s">
        <v>1794</v>
      </c>
      <c r="S3715" s="3">
        <v>43616</v>
      </c>
      <c r="T3715" t="s">
        <v>46</v>
      </c>
      <c r="U3715">
        <v>2019</v>
      </c>
      <c r="V3715" t="s">
        <v>204</v>
      </c>
      <c r="W3715" t="s">
        <v>48</v>
      </c>
      <c r="X3715">
        <v>165064187</v>
      </c>
      <c r="Y3715" s="3">
        <v>43370</v>
      </c>
      <c r="AC3715" t="s">
        <v>109</v>
      </c>
      <c r="AH3715" t="str">
        <f>VLOOKUP(B3715,'cc Lookup'!A:J,10,0)</f>
        <v>Planning and Business Development</v>
      </c>
      <c r="AI3715" t="str">
        <f>VLOOKUP(B3715,'cc Lookup'!A:E,5,0)</f>
        <v>Estates</v>
      </c>
      <c r="AJ3715" t="s">
        <v>6736</v>
      </c>
      <c r="AK3715" t="str">
        <f t="shared" si="114"/>
        <v>E35930 Estates &amp; Facilities</v>
      </c>
      <c r="AL3715" t="str">
        <f t="shared" si="115"/>
        <v>7310 Legal / Prof Fees</v>
      </c>
      <c r="AM3715" t="str">
        <f>VLOOKUP(W3715,Lookup!A:B,2,0)</f>
        <v>Legal</v>
      </c>
    </row>
    <row r="3716" spans="1:39" x14ac:dyDescent="0.25">
      <c r="A3716" t="s">
        <v>33</v>
      </c>
      <c r="B3716" s="1" t="s">
        <v>166</v>
      </c>
      <c r="C3716" s="1" t="s">
        <v>35</v>
      </c>
      <c r="D3716" s="1" t="s">
        <v>36</v>
      </c>
      <c r="E3716" s="1" t="s">
        <v>36</v>
      </c>
      <c r="F3716" s="1" t="s">
        <v>37</v>
      </c>
      <c r="G3716" t="s">
        <v>167</v>
      </c>
      <c r="H3716" t="s">
        <v>39</v>
      </c>
      <c r="I3716" t="s">
        <v>40</v>
      </c>
      <c r="J3716" t="s">
        <v>40</v>
      </c>
      <c r="K3716" t="s">
        <v>40</v>
      </c>
      <c r="L3716" s="4">
        <v>5500</v>
      </c>
      <c r="M3716" s="2">
        <v>43617</v>
      </c>
      <c r="N3716" t="s">
        <v>55</v>
      </c>
      <c r="O3716" t="s">
        <v>56</v>
      </c>
      <c r="P3716" t="s">
        <v>1877</v>
      </c>
      <c r="Q3716" t="s">
        <v>1878</v>
      </c>
      <c r="R3716" t="s">
        <v>1879</v>
      </c>
      <c r="S3716" s="3">
        <v>43649</v>
      </c>
      <c r="T3716" t="s">
        <v>1709</v>
      </c>
      <c r="U3716">
        <v>48</v>
      </c>
      <c r="V3716" t="s">
        <v>1969</v>
      </c>
      <c r="W3716" t="s">
        <v>1879</v>
      </c>
      <c r="Y3716" s="3">
        <v>43649</v>
      </c>
      <c r="AA3716" t="s">
        <v>1969</v>
      </c>
      <c r="AH3716" t="str">
        <f>VLOOKUP(B3716,'cc Lookup'!A:J,10,0)</f>
        <v>Planning and Business Development</v>
      </c>
      <c r="AI3716" t="str">
        <f>VLOOKUP(B3716,'cc Lookup'!A:E,5,0)</f>
        <v>Estates</v>
      </c>
      <c r="AJ3716" t="s">
        <v>6736</v>
      </c>
      <c r="AK3716" t="str">
        <f t="shared" ref="AK3716:AK3779" si="116">B3716&amp;" "&amp;G3716</f>
        <v>E35930 Estates &amp; Facilities</v>
      </c>
      <c r="AL3716" t="str">
        <f t="shared" ref="AL3716:AL3779" si="117">C3716&amp;" "&amp;H3716</f>
        <v>7310 Legal / Prof Fees</v>
      </c>
      <c r="AM3716" t="str">
        <f>VLOOKUP(W3716,Lookup!A:B,2,0)</f>
        <v>Other</v>
      </c>
    </row>
    <row r="3717" spans="1:39" x14ac:dyDescent="0.25">
      <c r="A3717" t="s">
        <v>33</v>
      </c>
      <c r="B3717" s="1" t="s">
        <v>166</v>
      </c>
      <c r="C3717" s="1" t="s">
        <v>35</v>
      </c>
      <c r="D3717" s="1" t="s">
        <v>36</v>
      </c>
      <c r="E3717" s="1" t="s">
        <v>36</v>
      </c>
      <c r="F3717" s="1" t="s">
        <v>37</v>
      </c>
      <c r="G3717" t="s">
        <v>167</v>
      </c>
      <c r="H3717" t="s">
        <v>39</v>
      </c>
      <c r="I3717" t="s">
        <v>40</v>
      </c>
      <c r="J3717" t="s">
        <v>40</v>
      </c>
      <c r="K3717" t="s">
        <v>40</v>
      </c>
      <c r="L3717" s="4">
        <v>-5500</v>
      </c>
      <c r="M3717" s="2">
        <v>43617</v>
      </c>
      <c r="N3717" t="s">
        <v>55</v>
      </c>
      <c r="O3717" t="s">
        <v>56</v>
      </c>
      <c r="P3717" t="s">
        <v>1929</v>
      </c>
      <c r="Q3717" t="s">
        <v>1930</v>
      </c>
      <c r="R3717" t="s">
        <v>1931</v>
      </c>
      <c r="S3717" s="3">
        <v>43627</v>
      </c>
      <c r="T3717" t="s">
        <v>46</v>
      </c>
      <c r="U3717">
        <v>70</v>
      </c>
      <c r="V3717" t="s">
        <v>1823</v>
      </c>
      <c r="W3717" t="s">
        <v>1931</v>
      </c>
      <c r="Y3717" s="3">
        <v>43627</v>
      </c>
      <c r="AA3717" t="s">
        <v>1823</v>
      </c>
      <c r="AH3717" t="str">
        <f>VLOOKUP(B3717,'cc Lookup'!A:J,10,0)</f>
        <v>Planning and Business Development</v>
      </c>
      <c r="AI3717" t="str">
        <f>VLOOKUP(B3717,'cc Lookup'!A:E,5,0)</f>
        <v>Estates</v>
      </c>
      <c r="AJ3717" t="s">
        <v>6736</v>
      </c>
      <c r="AK3717" t="str">
        <f t="shared" si="116"/>
        <v>E35930 Estates &amp; Facilities</v>
      </c>
      <c r="AL3717" t="str">
        <f t="shared" si="117"/>
        <v>7310 Legal / Prof Fees</v>
      </c>
      <c r="AM3717" t="str">
        <f>VLOOKUP(W3717,Lookup!A:B,2,0)</f>
        <v>Other</v>
      </c>
    </row>
    <row r="3718" spans="1:39" x14ac:dyDescent="0.25">
      <c r="A3718" t="s">
        <v>33</v>
      </c>
      <c r="B3718" s="1" t="s">
        <v>166</v>
      </c>
      <c r="C3718" s="1" t="s">
        <v>35</v>
      </c>
      <c r="D3718" s="1" t="s">
        <v>36</v>
      </c>
      <c r="E3718" s="1" t="s">
        <v>36</v>
      </c>
      <c r="F3718" s="1" t="s">
        <v>37</v>
      </c>
      <c r="G3718" t="s">
        <v>167</v>
      </c>
      <c r="H3718" t="s">
        <v>39</v>
      </c>
      <c r="I3718" t="s">
        <v>40</v>
      </c>
      <c r="J3718" t="s">
        <v>40</v>
      </c>
      <c r="K3718" t="s">
        <v>40</v>
      </c>
      <c r="L3718" s="4">
        <v>10230</v>
      </c>
      <c r="M3718" s="2">
        <v>43617</v>
      </c>
      <c r="N3718" t="s">
        <v>41</v>
      </c>
      <c r="O3718" t="s">
        <v>42</v>
      </c>
      <c r="P3718" t="s">
        <v>1970</v>
      </c>
      <c r="Q3718" t="s">
        <v>1971</v>
      </c>
      <c r="R3718" t="s">
        <v>1882</v>
      </c>
      <c r="S3718" s="3">
        <v>43620</v>
      </c>
      <c r="T3718" t="s">
        <v>46</v>
      </c>
      <c r="U3718">
        <v>47</v>
      </c>
      <c r="V3718" t="s">
        <v>47</v>
      </c>
      <c r="W3718" t="s">
        <v>178</v>
      </c>
      <c r="X3718">
        <v>951</v>
      </c>
      <c r="Y3718" s="3">
        <v>43616</v>
      </c>
      <c r="Z3718">
        <v>165077291</v>
      </c>
      <c r="AB3718" t="s">
        <v>49</v>
      </c>
      <c r="AD3718" t="s">
        <v>1972</v>
      </c>
      <c r="AE3718">
        <v>1</v>
      </c>
      <c r="AF3718">
        <v>5115</v>
      </c>
      <c r="AH3718" t="str">
        <f>VLOOKUP(B3718,'cc Lookup'!A:J,10,0)</f>
        <v>Planning and Business Development</v>
      </c>
      <c r="AI3718" t="str">
        <f>VLOOKUP(B3718,'cc Lookup'!A:E,5,0)</f>
        <v>Estates</v>
      </c>
      <c r="AJ3718" t="s">
        <v>6736</v>
      </c>
      <c r="AK3718" t="str">
        <f t="shared" si="116"/>
        <v>E35930 Estates &amp; Facilities</v>
      </c>
      <c r="AL3718" t="str">
        <f t="shared" si="117"/>
        <v>7310 Legal / Prof Fees</v>
      </c>
      <c r="AM3718" t="str">
        <f>VLOOKUP(W3718,Lookup!A:B,2,0)</f>
        <v>Legal</v>
      </c>
    </row>
    <row r="3719" spans="1:39" x14ac:dyDescent="0.25">
      <c r="A3719" t="s">
        <v>33</v>
      </c>
      <c r="B3719" s="1" t="s">
        <v>166</v>
      </c>
      <c r="C3719" s="1" t="s">
        <v>35</v>
      </c>
      <c r="D3719" s="1" t="s">
        <v>36</v>
      </c>
      <c r="E3719" s="1" t="s">
        <v>36</v>
      </c>
      <c r="F3719" s="1" t="s">
        <v>37</v>
      </c>
      <c r="G3719" t="s">
        <v>167</v>
      </c>
      <c r="H3719" t="s">
        <v>39</v>
      </c>
      <c r="I3719" t="s">
        <v>40</v>
      </c>
      <c r="J3719" t="s">
        <v>40</v>
      </c>
      <c r="K3719" t="s">
        <v>40</v>
      </c>
      <c r="L3719" s="4">
        <v>-5115</v>
      </c>
      <c r="M3719" s="2">
        <v>43617</v>
      </c>
      <c r="N3719" t="s">
        <v>41</v>
      </c>
      <c r="O3719" t="s">
        <v>42</v>
      </c>
      <c r="P3719" t="s">
        <v>1970</v>
      </c>
      <c r="Q3719" t="s">
        <v>1971</v>
      </c>
      <c r="R3719" t="s">
        <v>1882</v>
      </c>
      <c r="S3719" s="3">
        <v>43620</v>
      </c>
      <c r="T3719" t="s">
        <v>46</v>
      </c>
      <c r="U3719">
        <v>48</v>
      </c>
      <c r="V3719" t="s">
        <v>47</v>
      </c>
      <c r="W3719" t="s">
        <v>178</v>
      </c>
      <c r="X3719">
        <v>951</v>
      </c>
      <c r="Y3719" s="3">
        <v>43616</v>
      </c>
      <c r="Z3719">
        <v>165077291</v>
      </c>
      <c r="AB3719" t="s">
        <v>49</v>
      </c>
      <c r="AD3719" t="s">
        <v>1972</v>
      </c>
      <c r="AE3719">
        <v>1</v>
      </c>
      <c r="AF3719">
        <v>-5115</v>
      </c>
      <c r="AH3719" t="str">
        <f>VLOOKUP(B3719,'cc Lookup'!A:J,10,0)</f>
        <v>Planning and Business Development</v>
      </c>
      <c r="AI3719" t="str">
        <f>VLOOKUP(B3719,'cc Lookup'!A:E,5,0)</f>
        <v>Estates</v>
      </c>
      <c r="AJ3719" t="s">
        <v>6736</v>
      </c>
      <c r="AK3719" t="str">
        <f t="shared" si="116"/>
        <v>E35930 Estates &amp; Facilities</v>
      </c>
      <c r="AL3719" t="str">
        <f t="shared" si="117"/>
        <v>7310 Legal / Prof Fees</v>
      </c>
      <c r="AM3719" t="str">
        <f>VLOOKUP(W3719,Lookup!A:B,2,0)</f>
        <v>Legal</v>
      </c>
    </row>
    <row r="3720" spans="1:39" x14ac:dyDescent="0.25">
      <c r="A3720" t="s">
        <v>33</v>
      </c>
      <c r="B3720" s="1" t="s">
        <v>166</v>
      </c>
      <c r="C3720" s="1" t="s">
        <v>35</v>
      </c>
      <c r="D3720" s="1" t="s">
        <v>36</v>
      </c>
      <c r="E3720" s="1" t="s">
        <v>36</v>
      </c>
      <c r="F3720" s="1" t="s">
        <v>37</v>
      </c>
      <c r="G3720" t="s">
        <v>167</v>
      </c>
      <c r="H3720" t="s">
        <v>39</v>
      </c>
      <c r="I3720" t="s">
        <v>40</v>
      </c>
      <c r="J3720" t="s">
        <v>40</v>
      </c>
      <c r="K3720" t="s">
        <v>40</v>
      </c>
      <c r="L3720" s="4">
        <v>-18</v>
      </c>
      <c r="M3720" s="2">
        <v>43617</v>
      </c>
      <c r="N3720" t="s">
        <v>103</v>
      </c>
      <c r="O3720" t="s">
        <v>104</v>
      </c>
      <c r="P3720" t="s">
        <v>1792</v>
      </c>
      <c r="Q3720" t="s">
        <v>1910</v>
      </c>
      <c r="R3720" t="s">
        <v>1911</v>
      </c>
      <c r="S3720" s="3">
        <v>43616</v>
      </c>
      <c r="T3720" t="s">
        <v>46</v>
      </c>
      <c r="U3720">
        <v>1806</v>
      </c>
      <c r="V3720" t="s">
        <v>715</v>
      </c>
      <c r="W3720" t="s">
        <v>178</v>
      </c>
      <c r="X3720">
        <v>165069232</v>
      </c>
      <c r="Y3720" s="3">
        <v>43315</v>
      </c>
      <c r="AC3720" t="s">
        <v>181</v>
      </c>
      <c r="AH3720" t="str">
        <f>VLOOKUP(B3720,'cc Lookup'!A:J,10,0)</f>
        <v>Planning and Business Development</v>
      </c>
      <c r="AI3720" t="str">
        <f>VLOOKUP(B3720,'cc Lookup'!A:E,5,0)</f>
        <v>Estates</v>
      </c>
      <c r="AJ3720" t="s">
        <v>6736</v>
      </c>
      <c r="AK3720" t="str">
        <f t="shared" si="116"/>
        <v>E35930 Estates &amp; Facilities</v>
      </c>
      <c r="AL3720" t="str">
        <f t="shared" si="117"/>
        <v>7310 Legal / Prof Fees</v>
      </c>
      <c r="AM3720" t="str">
        <f>VLOOKUP(W3720,Lookup!A:B,2,0)</f>
        <v>Legal</v>
      </c>
    </row>
    <row r="3721" spans="1:39" x14ac:dyDescent="0.25">
      <c r="A3721" t="s">
        <v>33</v>
      </c>
      <c r="B3721" s="1" t="s">
        <v>166</v>
      </c>
      <c r="C3721" s="1" t="s">
        <v>35</v>
      </c>
      <c r="D3721" s="1" t="s">
        <v>36</v>
      </c>
      <c r="E3721" s="1" t="s">
        <v>36</v>
      </c>
      <c r="F3721" s="1" t="s">
        <v>37</v>
      </c>
      <c r="G3721" t="s">
        <v>167</v>
      </c>
      <c r="H3721" t="s">
        <v>39</v>
      </c>
      <c r="I3721" t="s">
        <v>40</v>
      </c>
      <c r="J3721" t="s">
        <v>40</v>
      </c>
      <c r="K3721" t="s">
        <v>40</v>
      </c>
      <c r="L3721" s="4">
        <v>18</v>
      </c>
      <c r="M3721" s="2">
        <v>43617</v>
      </c>
      <c r="N3721" t="s">
        <v>103</v>
      </c>
      <c r="O3721" t="s">
        <v>104</v>
      </c>
      <c r="P3721" t="s">
        <v>1912</v>
      </c>
      <c r="Q3721" t="s">
        <v>1913</v>
      </c>
      <c r="R3721" t="s">
        <v>1914</v>
      </c>
      <c r="S3721" s="3">
        <v>43644</v>
      </c>
      <c r="T3721" t="s">
        <v>46</v>
      </c>
      <c r="U3721">
        <v>1807</v>
      </c>
      <c r="V3721" t="s">
        <v>715</v>
      </c>
      <c r="W3721" t="s">
        <v>178</v>
      </c>
      <c r="X3721">
        <v>165069232</v>
      </c>
      <c r="Y3721" s="3">
        <v>43315</v>
      </c>
      <c r="AC3721" t="s">
        <v>181</v>
      </c>
      <c r="AH3721" t="str">
        <f>VLOOKUP(B3721,'cc Lookup'!A:J,10,0)</f>
        <v>Planning and Business Development</v>
      </c>
      <c r="AI3721" t="str">
        <f>VLOOKUP(B3721,'cc Lookup'!A:E,5,0)</f>
        <v>Estates</v>
      </c>
      <c r="AJ3721" t="s">
        <v>6736</v>
      </c>
      <c r="AK3721" t="str">
        <f t="shared" si="116"/>
        <v>E35930 Estates &amp; Facilities</v>
      </c>
      <c r="AL3721" t="str">
        <f t="shared" si="117"/>
        <v>7310 Legal / Prof Fees</v>
      </c>
      <c r="AM3721" t="str">
        <f>VLOOKUP(W3721,Lookup!A:B,2,0)</f>
        <v>Legal</v>
      </c>
    </row>
    <row r="3722" spans="1:39" x14ac:dyDescent="0.25">
      <c r="A3722" t="s">
        <v>33</v>
      </c>
      <c r="B3722" s="1" t="s">
        <v>166</v>
      </c>
      <c r="C3722" s="1" t="s">
        <v>35</v>
      </c>
      <c r="D3722" s="1" t="s">
        <v>36</v>
      </c>
      <c r="E3722" s="1" t="s">
        <v>200</v>
      </c>
      <c r="F3722" s="1" t="s">
        <v>37</v>
      </c>
      <c r="G3722" t="s">
        <v>167</v>
      </c>
      <c r="H3722" t="s">
        <v>39</v>
      </c>
      <c r="I3722" t="s">
        <v>40</v>
      </c>
      <c r="J3722" t="s">
        <v>201</v>
      </c>
      <c r="K3722" t="s">
        <v>40</v>
      </c>
      <c r="L3722" s="4">
        <v>-432.8</v>
      </c>
      <c r="M3722" s="2">
        <v>43617</v>
      </c>
      <c r="N3722" t="s">
        <v>103</v>
      </c>
      <c r="O3722" t="s">
        <v>104</v>
      </c>
      <c r="P3722" t="s">
        <v>1792</v>
      </c>
      <c r="Q3722" t="s">
        <v>1910</v>
      </c>
      <c r="R3722" t="s">
        <v>1911</v>
      </c>
      <c r="S3722" s="3">
        <v>43616</v>
      </c>
      <c r="T3722" t="s">
        <v>46</v>
      </c>
      <c r="U3722">
        <v>2019</v>
      </c>
      <c r="V3722" t="s">
        <v>204</v>
      </c>
      <c r="W3722" t="s">
        <v>48</v>
      </c>
      <c r="X3722">
        <v>165064187</v>
      </c>
      <c r="Y3722" s="3">
        <v>43370</v>
      </c>
      <c r="AC3722" t="s">
        <v>109</v>
      </c>
      <c r="AH3722" t="str">
        <f>VLOOKUP(B3722,'cc Lookup'!A:J,10,0)</f>
        <v>Planning and Business Development</v>
      </c>
      <c r="AI3722" t="str">
        <f>VLOOKUP(B3722,'cc Lookup'!A:E,5,0)</f>
        <v>Estates</v>
      </c>
      <c r="AJ3722" t="s">
        <v>6736</v>
      </c>
      <c r="AK3722" t="str">
        <f t="shared" si="116"/>
        <v>E35930 Estates &amp; Facilities</v>
      </c>
      <c r="AL3722" t="str">
        <f t="shared" si="117"/>
        <v>7310 Legal / Prof Fees</v>
      </c>
      <c r="AM3722" t="str">
        <f>VLOOKUP(W3722,Lookup!A:B,2,0)</f>
        <v>Legal</v>
      </c>
    </row>
    <row r="3723" spans="1:39" x14ac:dyDescent="0.25">
      <c r="A3723" t="s">
        <v>33</v>
      </c>
      <c r="B3723" s="1" t="s">
        <v>166</v>
      </c>
      <c r="C3723" s="1" t="s">
        <v>35</v>
      </c>
      <c r="D3723" s="1" t="s">
        <v>36</v>
      </c>
      <c r="E3723" s="1" t="s">
        <v>36</v>
      </c>
      <c r="F3723" s="1" t="s">
        <v>37</v>
      </c>
      <c r="G3723" t="s">
        <v>167</v>
      </c>
      <c r="H3723" t="s">
        <v>39</v>
      </c>
      <c r="I3723" t="s">
        <v>40</v>
      </c>
      <c r="J3723" t="s">
        <v>40</v>
      </c>
      <c r="K3723" t="s">
        <v>40</v>
      </c>
      <c r="L3723" s="4">
        <v>-5500</v>
      </c>
      <c r="M3723" s="2">
        <v>43647</v>
      </c>
      <c r="N3723" t="s">
        <v>55</v>
      </c>
      <c r="O3723" t="s">
        <v>56</v>
      </c>
      <c r="P3723" t="s">
        <v>1991</v>
      </c>
      <c r="Q3723" t="s">
        <v>1992</v>
      </c>
      <c r="R3723" t="s">
        <v>1993</v>
      </c>
      <c r="S3723" s="3">
        <v>43655</v>
      </c>
      <c r="T3723" t="s">
        <v>46</v>
      </c>
      <c r="U3723">
        <v>48</v>
      </c>
      <c r="V3723" t="s">
        <v>1969</v>
      </c>
      <c r="W3723" t="s">
        <v>1993</v>
      </c>
      <c r="Y3723" s="3">
        <v>43655</v>
      </c>
      <c r="AA3723" t="s">
        <v>1969</v>
      </c>
      <c r="AH3723" t="str">
        <f>VLOOKUP(B3723,'cc Lookup'!A:J,10,0)</f>
        <v>Planning and Business Development</v>
      </c>
      <c r="AI3723" t="str">
        <f>VLOOKUP(B3723,'cc Lookup'!A:E,5,0)</f>
        <v>Estates</v>
      </c>
      <c r="AJ3723" t="s">
        <v>6736</v>
      </c>
      <c r="AK3723" t="str">
        <f t="shared" si="116"/>
        <v>E35930 Estates &amp; Facilities</v>
      </c>
      <c r="AL3723" t="str">
        <f t="shared" si="117"/>
        <v>7310 Legal / Prof Fees</v>
      </c>
      <c r="AM3723" t="str">
        <f>VLOOKUP(W3723,Lookup!A:B,2,0)</f>
        <v>Other</v>
      </c>
    </row>
    <row r="3724" spans="1:39" x14ac:dyDescent="0.25">
      <c r="A3724" t="s">
        <v>33</v>
      </c>
      <c r="B3724" s="1" t="s">
        <v>166</v>
      </c>
      <c r="C3724" s="1" t="s">
        <v>35</v>
      </c>
      <c r="D3724" s="1" t="s">
        <v>36</v>
      </c>
      <c r="E3724" s="1" t="s">
        <v>36</v>
      </c>
      <c r="F3724" s="1" t="s">
        <v>37</v>
      </c>
      <c r="G3724" t="s">
        <v>167</v>
      </c>
      <c r="H3724" t="s">
        <v>39</v>
      </c>
      <c r="I3724" t="s">
        <v>40</v>
      </c>
      <c r="J3724" t="s">
        <v>40</v>
      </c>
      <c r="K3724" t="s">
        <v>40</v>
      </c>
      <c r="L3724" s="4">
        <v>736</v>
      </c>
      <c r="M3724" s="2">
        <v>43647</v>
      </c>
      <c r="N3724" t="s">
        <v>41</v>
      </c>
      <c r="O3724" t="s">
        <v>42</v>
      </c>
      <c r="P3724" t="s">
        <v>2046</v>
      </c>
      <c r="Q3724" t="s">
        <v>2047</v>
      </c>
      <c r="R3724" t="s">
        <v>2030</v>
      </c>
      <c r="S3724" s="3">
        <v>43647</v>
      </c>
      <c r="T3724" t="s">
        <v>46</v>
      </c>
      <c r="U3724">
        <v>36</v>
      </c>
      <c r="V3724" t="s">
        <v>47</v>
      </c>
      <c r="W3724" t="s">
        <v>48</v>
      </c>
      <c r="X3724">
        <v>430671</v>
      </c>
      <c r="Y3724" s="3">
        <v>43632</v>
      </c>
      <c r="Z3724">
        <v>165078325</v>
      </c>
      <c r="AB3724" t="s">
        <v>49</v>
      </c>
      <c r="AD3724" t="s">
        <v>2048</v>
      </c>
      <c r="AE3724">
        <v>1</v>
      </c>
      <c r="AF3724">
        <v>736</v>
      </c>
      <c r="AH3724" t="str">
        <f>VLOOKUP(B3724,'cc Lookup'!A:J,10,0)</f>
        <v>Planning and Business Development</v>
      </c>
      <c r="AI3724" t="str">
        <f>VLOOKUP(B3724,'cc Lookup'!A:E,5,0)</f>
        <v>Estates</v>
      </c>
      <c r="AJ3724" t="s">
        <v>6736</v>
      </c>
      <c r="AK3724" t="str">
        <f t="shared" si="116"/>
        <v>E35930 Estates &amp; Facilities</v>
      </c>
      <c r="AL3724" t="str">
        <f t="shared" si="117"/>
        <v>7310 Legal / Prof Fees</v>
      </c>
      <c r="AM3724" t="str">
        <f>VLOOKUP(W3724,Lookup!A:B,2,0)</f>
        <v>Legal</v>
      </c>
    </row>
    <row r="3725" spans="1:39" x14ac:dyDescent="0.25">
      <c r="A3725" t="s">
        <v>33</v>
      </c>
      <c r="B3725" s="1" t="s">
        <v>166</v>
      </c>
      <c r="C3725" s="1" t="s">
        <v>35</v>
      </c>
      <c r="D3725" s="1" t="s">
        <v>36</v>
      </c>
      <c r="E3725" s="1" t="s">
        <v>36</v>
      </c>
      <c r="F3725" s="1" t="s">
        <v>37</v>
      </c>
      <c r="G3725" t="s">
        <v>167</v>
      </c>
      <c r="H3725" t="s">
        <v>39</v>
      </c>
      <c r="I3725" t="s">
        <v>40</v>
      </c>
      <c r="J3725" t="s">
        <v>40</v>
      </c>
      <c r="K3725" t="s">
        <v>40</v>
      </c>
      <c r="L3725" s="4">
        <v>-736</v>
      </c>
      <c r="M3725" s="2">
        <v>43647</v>
      </c>
      <c r="N3725" t="s">
        <v>41</v>
      </c>
      <c r="O3725" t="s">
        <v>42</v>
      </c>
      <c r="P3725" t="s">
        <v>2046</v>
      </c>
      <c r="Q3725" t="s">
        <v>2047</v>
      </c>
      <c r="R3725" t="s">
        <v>2030</v>
      </c>
      <c r="S3725" s="3">
        <v>43647</v>
      </c>
      <c r="T3725" t="s">
        <v>46</v>
      </c>
      <c r="U3725">
        <v>37</v>
      </c>
      <c r="V3725" t="s">
        <v>47</v>
      </c>
      <c r="W3725" t="s">
        <v>48</v>
      </c>
      <c r="X3725">
        <v>430671</v>
      </c>
      <c r="Y3725" s="3">
        <v>43632</v>
      </c>
      <c r="Z3725">
        <v>165078325</v>
      </c>
      <c r="AB3725" t="s">
        <v>49</v>
      </c>
      <c r="AD3725" t="s">
        <v>2048</v>
      </c>
      <c r="AE3725">
        <v>1</v>
      </c>
      <c r="AF3725">
        <v>-736</v>
      </c>
      <c r="AH3725" t="str">
        <f>VLOOKUP(B3725,'cc Lookup'!A:J,10,0)</f>
        <v>Planning and Business Development</v>
      </c>
      <c r="AI3725" t="str">
        <f>VLOOKUP(B3725,'cc Lookup'!A:E,5,0)</f>
        <v>Estates</v>
      </c>
      <c r="AJ3725" t="s">
        <v>6736</v>
      </c>
      <c r="AK3725" t="str">
        <f t="shared" si="116"/>
        <v>E35930 Estates &amp; Facilities</v>
      </c>
      <c r="AL3725" t="str">
        <f t="shared" si="117"/>
        <v>7310 Legal / Prof Fees</v>
      </c>
      <c r="AM3725" t="str">
        <f>VLOOKUP(W3725,Lookup!A:B,2,0)</f>
        <v>Legal</v>
      </c>
    </row>
    <row r="3726" spans="1:39" x14ac:dyDescent="0.25">
      <c r="A3726" t="s">
        <v>33</v>
      </c>
      <c r="B3726" s="1" t="s">
        <v>166</v>
      </c>
      <c r="C3726" s="1" t="s">
        <v>35</v>
      </c>
      <c r="D3726" s="1" t="s">
        <v>36</v>
      </c>
      <c r="E3726" s="1" t="s">
        <v>36</v>
      </c>
      <c r="F3726" s="1" t="s">
        <v>37</v>
      </c>
      <c r="G3726" t="s">
        <v>167</v>
      </c>
      <c r="H3726" t="s">
        <v>39</v>
      </c>
      <c r="I3726" t="s">
        <v>40</v>
      </c>
      <c r="J3726" t="s">
        <v>40</v>
      </c>
      <c r="K3726" t="s">
        <v>40</v>
      </c>
      <c r="L3726" s="4">
        <v>10725</v>
      </c>
      <c r="M3726" s="2">
        <v>43647</v>
      </c>
      <c r="N3726" t="s">
        <v>41</v>
      </c>
      <c r="O3726" t="s">
        <v>42</v>
      </c>
      <c r="P3726" t="s">
        <v>2075</v>
      </c>
      <c r="Q3726" t="s">
        <v>2076</v>
      </c>
      <c r="R3726" t="s">
        <v>2030</v>
      </c>
      <c r="S3726" s="3">
        <v>43651</v>
      </c>
      <c r="T3726" t="s">
        <v>46</v>
      </c>
      <c r="U3726">
        <v>17</v>
      </c>
      <c r="V3726" t="s">
        <v>47</v>
      </c>
      <c r="W3726" t="s">
        <v>178</v>
      </c>
      <c r="X3726">
        <v>952</v>
      </c>
      <c r="Y3726" s="3">
        <v>43647</v>
      </c>
      <c r="Z3726">
        <v>165077291</v>
      </c>
      <c r="AB3726" t="s">
        <v>49</v>
      </c>
      <c r="AD3726" t="s">
        <v>2077</v>
      </c>
      <c r="AE3726">
        <v>1</v>
      </c>
      <c r="AF3726">
        <v>5363</v>
      </c>
      <c r="AH3726" t="str">
        <f>VLOOKUP(B3726,'cc Lookup'!A:J,10,0)</f>
        <v>Planning and Business Development</v>
      </c>
      <c r="AI3726" t="str">
        <f>VLOOKUP(B3726,'cc Lookup'!A:E,5,0)</f>
        <v>Estates</v>
      </c>
      <c r="AJ3726" t="s">
        <v>6736</v>
      </c>
      <c r="AK3726" t="str">
        <f t="shared" si="116"/>
        <v>E35930 Estates &amp; Facilities</v>
      </c>
      <c r="AL3726" t="str">
        <f t="shared" si="117"/>
        <v>7310 Legal / Prof Fees</v>
      </c>
      <c r="AM3726" t="str">
        <f>VLOOKUP(W3726,Lookup!A:B,2,0)</f>
        <v>Legal</v>
      </c>
    </row>
    <row r="3727" spans="1:39" x14ac:dyDescent="0.25">
      <c r="A3727" t="s">
        <v>33</v>
      </c>
      <c r="B3727" s="1" t="s">
        <v>166</v>
      </c>
      <c r="C3727" s="1" t="s">
        <v>35</v>
      </c>
      <c r="D3727" s="1" t="s">
        <v>36</v>
      </c>
      <c r="E3727" s="1" t="s">
        <v>36</v>
      </c>
      <c r="F3727" s="1" t="s">
        <v>37</v>
      </c>
      <c r="G3727" t="s">
        <v>167</v>
      </c>
      <c r="H3727" t="s">
        <v>39</v>
      </c>
      <c r="I3727" t="s">
        <v>40</v>
      </c>
      <c r="J3727" t="s">
        <v>40</v>
      </c>
      <c r="K3727" t="s">
        <v>40</v>
      </c>
      <c r="L3727" s="4">
        <v>-5362.5</v>
      </c>
      <c r="M3727" s="2">
        <v>43647</v>
      </c>
      <c r="N3727" t="s">
        <v>41</v>
      </c>
      <c r="O3727" t="s">
        <v>42</v>
      </c>
      <c r="P3727" t="s">
        <v>2075</v>
      </c>
      <c r="Q3727" t="s">
        <v>2076</v>
      </c>
      <c r="R3727" t="s">
        <v>2030</v>
      </c>
      <c r="S3727" s="3">
        <v>43651</v>
      </c>
      <c r="T3727" t="s">
        <v>46</v>
      </c>
      <c r="U3727">
        <v>18</v>
      </c>
      <c r="V3727" t="s">
        <v>47</v>
      </c>
      <c r="W3727" t="s">
        <v>178</v>
      </c>
      <c r="X3727">
        <v>952</v>
      </c>
      <c r="Y3727" s="3">
        <v>43647</v>
      </c>
      <c r="Z3727">
        <v>165077291</v>
      </c>
      <c r="AB3727" t="s">
        <v>49</v>
      </c>
      <c r="AD3727" t="s">
        <v>2077</v>
      </c>
      <c r="AE3727">
        <v>1</v>
      </c>
      <c r="AF3727">
        <v>-5363</v>
      </c>
      <c r="AH3727" t="str">
        <f>VLOOKUP(B3727,'cc Lookup'!A:J,10,0)</f>
        <v>Planning and Business Development</v>
      </c>
      <c r="AI3727" t="str">
        <f>VLOOKUP(B3727,'cc Lookup'!A:E,5,0)</f>
        <v>Estates</v>
      </c>
      <c r="AJ3727" t="s">
        <v>6736</v>
      </c>
      <c r="AK3727" t="str">
        <f t="shared" si="116"/>
        <v>E35930 Estates &amp; Facilities</v>
      </c>
      <c r="AL3727" t="str">
        <f t="shared" si="117"/>
        <v>7310 Legal / Prof Fees</v>
      </c>
      <c r="AM3727" t="str">
        <f>VLOOKUP(W3727,Lookup!A:B,2,0)</f>
        <v>Legal</v>
      </c>
    </row>
    <row r="3728" spans="1:39" x14ac:dyDescent="0.25">
      <c r="A3728" t="s">
        <v>33</v>
      </c>
      <c r="B3728" s="1" t="s">
        <v>166</v>
      </c>
      <c r="C3728" s="1" t="s">
        <v>35</v>
      </c>
      <c r="D3728" s="1" t="s">
        <v>36</v>
      </c>
      <c r="E3728" s="1" t="s">
        <v>36</v>
      </c>
      <c r="F3728" s="1" t="s">
        <v>37</v>
      </c>
      <c r="G3728" t="s">
        <v>167</v>
      </c>
      <c r="H3728" t="s">
        <v>39</v>
      </c>
      <c r="I3728" t="s">
        <v>40</v>
      </c>
      <c r="J3728" t="s">
        <v>40</v>
      </c>
      <c r="K3728" t="s">
        <v>40</v>
      </c>
      <c r="L3728" s="4">
        <v>206.4</v>
      </c>
      <c r="M3728" s="2">
        <v>43647</v>
      </c>
      <c r="N3728" t="s">
        <v>41</v>
      </c>
      <c r="O3728" t="s">
        <v>42</v>
      </c>
      <c r="P3728" t="s">
        <v>2028</v>
      </c>
      <c r="Q3728" t="s">
        <v>2029</v>
      </c>
      <c r="R3728" t="s">
        <v>2030</v>
      </c>
      <c r="S3728" s="3">
        <v>43671</v>
      </c>
      <c r="T3728" t="s">
        <v>46</v>
      </c>
      <c r="U3728">
        <v>28</v>
      </c>
      <c r="V3728" t="s">
        <v>47</v>
      </c>
      <c r="W3728" t="s">
        <v>48</v>
      </c>
      <c r="X3728">
        <v>433313</v>
      </c>
      <c r="Y3728" s="3">
        <v>43661</v>
      </c>
      <c r="Z3728">
        <v>165073469</v>
      </c>
      <c r="AB3728" t="s">
        <v>49</v>
      </c>
      <c r="AD3728" t="s">
        <v>2078</v>
      </c>
      <c r="AE3728">
        <v>1</v>
      </c>
      <c r="AF3728">
        <v>206</v>
      </c>
      <c r="AH3728" t="str">
        <f>VLOOKUP(B3728,'cc Lookup'!A:J,10,0)</f>
        <v>Planning and Business Development</v>
      </c>
      <c r="AI3728" t="str">
        <f>VLOOKUP(B3728,'cc Lookup'!A:E,5,0)</f>
        <v>Estates</v>
      </c>
      <c r="AJ3728" t="s">
        <v>6736</v>
      </c>
      <c r="AK3728" t="str">
        <f t="shared" si="116"/>
        <v>E35930 Estates &amp; Facilities</v>
      </c>
      <c r="AL3728" t="str">
        <f t="shared" si="117"/>
        <v>7310 Legal / Prof Fees</v>
      </c>
      <c r="AM3728" t="str">
        <f>VLOOKUP(W3728,Lookup!A:B,2,0)</f>
        <v>Legal</v>
      </c>
    </row>
    <row r="3729" spans="1:39" x14ac:dyDescent="0.25">
      <c r="A3729" t="s">
        <v>33</v>
      </c>
      <c r="B3729" s="1" t="s">
        <v>166</v>
      </c>
      <c r="C3729" s="1" t="s">
        <v>35</v>
      </c>
      <c r="D3729" s="1" t="s">
        <v>36</v>
      </c>
      <c r="E3729" s="1" t="s">
        <v>36</v>
      </c>
      <c r="F3729" s="1" t="s">
        <v>37</v>
      </c>
      <c r="G3729" t="s">
        <v>167</v>
      </c>
      <c r="H3729" t="s">
        <v>39</v>
      </c>
      <c r="I3729" t="s">
        <v>40</v>
      </c>
      <c r="J3729" t="s">
        <v>40</v>
      </c>
      <c r="K3729" t="s">
        <v>40</v>
      </c>
      <c r="L3729" s="4">
        <v>384</v>
      </c>
      <c r="M3729" s="2">
        <v>43647</v>
      </c>
      <c r="N3729" t="s">
        <v>41</v>
      </c>
      <c r="O3729" t="s">
        <v>42</v>
      </c>
      <c r="P3729" t="s">
        <v>2079</v>
      </c>
      <c r="Q3729" t="s">
        <v>2080</v>
      </c>
      <c r="R3729" t="s">
        <v>2030</v>
      </c>
      <c r="S3729" s="3">
        <v>43675</v>
      </c>
      <c r="T3729" t="s">
        <v>46</v>
      </c>
      <c r="U3729">
        <v>11</v>
      </c>
      <c r="V3729" t="s">
        <v>47</v>
      </c>
      <c r="W3729" t="s">
        <v>48</v>
      </c>
      <c r="X3729">
        <v>433306</v>
      </c>
      <c r="Y3729" s="3">
        <v>43661</v>
      </c>
      <c r="Z3729">
        <v>165042377</v>
      </c>
      <c r="AB3729" t="s">
        <v>49</v>
      </c>
      <c r="AD3729" t="s">
        <v>2081</v>
      </c>
      <c r="AE3729">
        <v>1</v>
      </c>
      <c r="AF3729">
        <v>384</v>
      </c>
      <c r="AH3729" t="str">
        <f>VLOOKUP(B3729,'cc Lookup'!A:J,10,0)</f>
        <v>Planning and Business Development</v>
      </c>
      <c r="AI3729" t="str">
        <f>VLOOKUP(B3729,'cc Lookup'!A:E,5,0)</f>
        <v>Estates</v>
      </c>
      <c r="AJ3729" t="s">
        <v>6736</v>
      </c>
      <c r="AK3729" t="str">
        <f t="shared" si="116"/>
        <v>E35930 Estates &amp; Facilities</v>
      </c>
      <c r="AL3729" t="str">
        <f t="shared" si="117"/>
        <v>7310 Legal / Prof Fees</v>
      </c>
      <c r="AM3729" t="str">
        <f>VLOOKUP(W3729,Lookup!A:B,2,0)</f>
        <v>Legal</v>
      </c>
    </row>
    <row r="3730" spans="1:39" x14ac:dyDescent="0.25">
      <c r="A3730" t="s">
        <v>33</v>
      </c>
      <c r="B3730" s="1" t="s">
        <v>166</v>
      </c>
      <c r="C3730" s="1" t="s">
        <v>35</v>
      </c>
      <c r="D3730" s="1" t="s">
        <v>36</v>
      </c>
      <c r="E3730" s="1" t="s">
        <v>36</v>
      </c>
      <c r="F3730" s="1" t="s">
        <v>37</v>
      </c>
      <c r="G3730" t="s">
        <v>167</v>
      </c>
      <c r="H3730" t="s">
        <v>39</v>
      </c>
      <c r="I3730" t="s">
        <v>40</v>
      </c>
      <c r="J3730" t="s">
        <v>40</v>
      </c>
      <c r="K3730" t="s">
        <v>40</v>
      </c>
      <c r="L3730" s="4">
        <v>-18</v>
      </c>
      <c r="M3730" s="2">
        <v>43647</v>
      </c>
      <c r="N3730" t="s">
        <v>103</v>
      </c>
      <c r="O3730" t="s">
        <v>104</v>
      </c>
      <c r="P3730" t="s">
        <v>1912</v>
      </c>
      <c r="Q3730" t="s">
        <v>2035</v>
      </c>
      <c r="R3730" t="s">
        <v>2036</v>
      </c>
      <c r="S3730" s="3">
        <v>43644</v>
      </c>
      <c r="T3730" t="s">
        <v>46</v>
      </c>
      <c r="U3730">
        <v>1807</v>
      </c>
      <c r="V3730" t="s">
        <v>715</v>
      </c>
      <c r="W3730" t="s">
        <v>178</v>
      </c>
      <c r="X3730">
        <v>165069232</v>
      </c>
      <c r="Y3730" s="3">
        <v>43315</v>
      </c>
      <c r="AC3730" t="s">
        <v>181</v>
      </c>
      <c r="AH3730" t="str">
        <f>VLOOKUP(B3730,'cc Lookup'!A:J,10,0)</f>
        <v>Planning and Business Development</v>
      </c>
      <c r="AI3730" t="str">
        <f>VLOOKUP(B3730,'cc Lookup'!A:E,5,0)</f>
        <v>Estates</v>
      </c>
      <c r="AJ3730" t="s">
        <v>6736</v>
      </c>
      <c r="AK3730" t="str">
        <f t="shared" si="116"/>
        <v>E35930 Estates &amp; Facilities</v>
      </c>
      <c r="AL3730" t="str">
        <f t="shared" si="117"/>
        <v>7310 Legal / Prof Fees</v>
      </c>
      <c r="AM3730" t="str">
        <f>VLOOKUP(W3730,Lookup!A:B,2,0)</f>
        <v>Legal</v>
      </c>
    </row>
    <row r="3731" spans="1:39" x14ac:dyDescent="0.25">
      <c r="A3731" t="s">
        <v>33</v>
      </c>
      <c r="B3731" s="1" t="s">
        <v>166</v>
      </c>
      <c r="C3731" s="1" t="s">
        <v>35</v>
      </c>
      <c r="D3731" s="1" t="s">
        <v>36</v>
      </c>
      <c r="E3731" s="1" t="s">
        <v>36</v>
      </c>
      <c r="F3731" s="1" t="s">
        <v>37</v>
      </c>
      <c r="G3731" t="s">
        <v>167</v>
      </c>
      <c r="H3731" t="s">
        <v>39</v>
      </c>
      <c r="I3731" t="s">
        <v>40</v>
      </c>
      <c r="J3731" t="s">
        <v>40</v>
      </c>
      <c r="K3731" t="s">
        <v>40</v>
      </c>
      <c r="L3731" s="4">
        <v>18</v>
      </c>
      <c r="M3731" s="2">
        <v>43647</v>
      </c>
      <c r="N3731" t="s">
        <v>103</v>
      </c>
      <c r="O3731" t="s">
        <v>104</v>
      </c>
      <c r="P3731" t="s">
        <v>2037</v>
      </c>
      <c r="Q3731" t="s">
        <v>2038</v>
      </c>
      <c r="R3731" t="s">
        <v>2039</v>
      </c>
      <c r="S3731" s="3">
        <v>43677</v>
      </c>
      <c r="T3731" t="s">
        <v>46</v>
      </c>
      <c r="U3731">
        <v>1828</v>
      </c>
      <c r="V3731" t="s">
        <v>715</v>
      </c>
      <c r="W3731" t="s">
        <v>178</v>
      </c>
      <c r="X3731">
        <v>165069232</v>
      </c>
      <c r="Y3731" s="3">
        <v>43315</v>
      </c>
      <c r="AC3731" t="s">
        <v>181</v>
      </c>
      <c r="AH3731" t="str">
        <f>VLOOKUP(B3731,'cc Lookup'!A:J,10,0)</f>
        <v>Planning and Business Development</v>
      </c>
      <c r="AI3731" t="str">
        <f>VLOOKUP(B3731,'cc Lookup'!A:E,5,0)</f>
        <v>Estates</v>
      </c>
      <c r="AJ3731" t="s">
        <v>6736</v>
      </c>
      <c r="AK3731" t="str">
        <f t="shared" si="116"/>
        <v>E35930 Estates &amp; Facilities</v>
      </c>
      <c r="AL3731" t="str">
        <f t="shared" si="117"/>
        <v>7310 Legal / Prof Fees</v>
      </c>
      <c r="AM3731" t="str">
        <f>VLOOKUP(W3731,Lookup!A:B,2,0)</f>
        <v>Legal</v>
      </c>
    </row>
    <row r="3732" spans="1:39" x14ac:dyDescent="0.25">
      <c r="A3732" t="s">
        <v>33</v>
      </c>
      <c r="B3732" s="1" t="s">
        <v>166</v>
      </c>
      <c r="C3732" s="1" t="s">
        <v>35</v>
      </c>
      <c r="D3732" s="1" t="s">
        <v>36</v>
      </c>
      <c r="E3732" s="1" t="s">
        <v>200</v>
      </c>
      <c r="F3732" s="1" t="s">
        <v>37</v>
      </c>
      <c r="G3732" t="s">
        <v>167</v>
      </c>
      <c r="H3732" t="s">
        <v>39</v>
      </c>
      <c r="I3732" t="s">
        <v>40</v>
      </c>
      <c r="J3732" t="s">
        <v>201</v>
      </c>
      <c r="K3732" t="s">
        <v>40</v>
      </c>
      <c r="L3732" s="4">
        <v>404</v>
      </c>
      <c r="M3732" s="2">
        <v>43647</v>
      </c>
      <c r="N3732" t="s">
        <v>41</v>
      </c>
      <c r="O3732" t="s">
        <v>42</v>
      </c>
      <c r="P3732" t="s">
        <v>2046</v>
      </c>
      <c r="Q3732" t="s">
        <v>2047</v>
      </c>
      <c r="R3732" t="s">
        <v>2030</v>
      </c>
      <c r="S3732" s="3">
        <v>43647</v>
      </c>
      <c r="T3732" t="s">
        <v>46</v>
      </c>
      <c r="U3732">
        <v>51</v>
      </c>
      <c r="V3732" t="s">
        <v>47</v>
      </c>
      <c r="W3732" t="s">
        <v>48</v>
      </c>
      <c r="X3732">
        <v>430673</v>
      </c>
      <c r="Y3732" s="3">
        <v>43632</v>
      </c>
      <c r="Z3732">
        <v>165078325</v>
      </c>
      <c r="AB3732" t="s">
        <v>49</v>
      </c>
      <c r="AD3732" t="s">
        <v>2050</v>
      </c>
      <c r="AE3732">
        <v>1</v>
      </c>
      <c r="AF3732">
        <v>202</v>
      </c>
      <c r="AH3732" t="str">
        <f>VLOOKUP(B3732,'cc Lookup'!A:J,10,0)</f>
        <v>Planning and Business Development</v>
      </c>
      <c r="AI3732" t="str">
        <f>VLOOKUP(B3732,'cc Lookup'!A:E,5,0)</f>
        <v>Estates</v>
      </c>
      <c r="AJ3732" t="s">
        <v>6736</v>
      </c>
      <c r="AK3732" t="str">
        <f t="shared" si="116"/>
        <v>E35930 Estates &amp; Facilities</v>
      </c>
      <c r="AL3732" t="str">
        <f t="shared" si="117"/>
        <v>7310 Legal / Prof Fees</v>
      </c>
      <c r="AM3732" t="str">
        <f>VLOOKUP(W3732,Lookup!A:B,2,0)</f>
        <v>Legal</v>
      </c>
    </row>
    <row r="3733" spans="1:39" x14ac:dyDescent="0.25">
      <c r="A3733" t="s">
        <v>33</v>
      </c>
      <c r="B3733" s="1" t="s">
        <v>166</v>
      </c>
      <c r="C3733" s="1" t="s">
        <v>35</v>
      </c>
      <c r="D3733" s="1" t="s">
        <v>36</v>
      </c>
      <c r="E3733" s="1" t="s">
        <v>200</v>
      </c>
      <c r="F3733" s="1" t="s">
        <v>37</v>
      </c>
      <c r="G3733" t="s">
        <v>167</v>
      </c>
      <c r="H3733" t="s">
        <v>39</v>
      </c>
      <c r="I3733" t="s">
        <v>40</v>
      </c>
      <c r="J3733" t="s">
        <v>201</v>
      </c>
      <c r="K3733" t="s">
        <v>40</v>
      </c>
      <c r="L3733" s="4">
        <v>-404</v>
      </c>
      <c r="M3733" s="2">
        <v>43647</v>
      </c>
      <c r="N3733" t="s">
        <v>41</v>
      </c>
      <c r="O3733" t="s">
        <v>42</v>
      </c>
      <c r="P3733" t="s">
        <v>2046</v>
      </c>
      <c r="Q3733" t="s">
        <v>2047</v>
      </c>
      <c r="R3733" t="s">
        <v>2030</v>
      </c>
      <c r="S3733" s="3">
        <v>43647</v>
      </c>
      <c r="T3733" t="s">
        <v>46</v>
      </c>
      <c r="U3733">
        <v>52</v>
      </c>
      <c r="V3733" t="s">
        <v>47</v>
      </c>
      <c r="W3733" t="s">
        <v>48</v>
      </c>
      <c r="X3733">
        <v>430673</v>
      </c>
      <c r="Y3733" s="3">
        <v>43632</v>
      </c>
      <c r="Z3733">
        <v>165078325</v>
      </c>
      <c r="AB3733" t="s">
        <v>49</v>
      </c>
      <c r="AD3733" t="s">
        <v>2050</v>
      </c>
      <c r="AE3733">
        <v>1</v>
      </c>
      <c r="AF3733">
        <v>-202</v>
      </c>
      <c r="AH3733" t="str">
        <f>VLOOKUP(B3733,'cc Lookup'!A:J,10,0)</f>
        <v>Planning and Business Development</v>
      </c>
      <c r="AI3733" t="str">
        <f>VLOOKUP(B3733,'cc Lookup'!A:E,5,0)</f>
        <v>Estates</v>
      </c>
      <c r="AJ3733" t="s">
        <v>6736</v>
      </c>
      <c r="AK3733" t="str">
        <f t="shared" si="116"/>
        <v>E35930 Estates &amp; Facilities</v>
      </c>
      <c r="AL3733" t="str">
        <f t="shared" si="117"/>
        <v>7310 Legal / Prof Fees</v>
      </c>
      <c r="AM3733" t="str">
        <f>VLOOKUP(W3733,Lookup!A:B,2,0)</f>
        <v>Legal</v>
      </c>
    </row>
    <row r="3734" spans="1:39" x14ac:dyDescent="0.25">
      <c r="A3734" t="s">
        <v>33</v>
      </c>
      <c r="B3734" s="1" t="s">
        <v>166</v>
      </c>
      <c r="C3734" s="1" t="s">
        <v>35</v>
      </c>
      <c r="D3734" s="1" t="s">
        <v>36</v>
      </c>
      <c r="E3734" s="1" t="s">
        <v>200</v>
      </c>
      <c r="F3734" s="1" t="s">
        <v>37</v>
      </c>
      <c r="G3734" t="s">
        <v>167</v>
      </c>
      <c r="H3734" t="s">
        <v>39</v>
      </c>
      <c r="I3734" t="s">
        <v>40</v>
      </c>
      <c r="J3734" t="s">
        <v>201</v>
      </c>
      <c r="K3734" t="s">
        <v>40</v>
      </c>
      <c r="L3734" s="4">
        <v>1078</v>
      </c>
      <c r="M3734" s="2">
        <v>43647</v>
      </c>
      <c r="N3734" t="s">
        <v>41</v>
      </c>
      <c r="O3734" t="s">
        <v>42</v>
      </c>
      <c r="P3734" t="s">
        <v>2079</v>
      </c>
      <c r="Q3734" t="s">
        <v>2080</v>
      </c>
      <c r="R3734" t="s">
        <v>2030</v>
      </c>
      <c r="S3734" s="3">
        <v>43675</v>
      </c>
      <c r="T3734" t="s">
        <v>46</v>
      </c>
      <c r="U3734">
        <v>16</v>
      </c>
      <c r="V3734" t="s">
        <v>47</v>
      </c>
      <c r="W3734" t="s">
        <v>48</v>
      </c>
      <c r="X3734">
        <v>433309</v>
      </c>
      <c r="Y3734" s="3">
        <v>43661</v>
      </c>
      <c r="Z3734">
        <v>165064187</v>
      </c>
      <c r="AB3734" t="s">
        <v>49</v>
      </c>
      <c r="AD3734" t="s">
        <v>2067</v>
      </c>
      <c r="AE3734">
        <v>1</v>
      </c>
      <c r="AF3734">
        <v>539</v>
      </c>
      <c r="AH3734" t="str">
        <f>VLOOKUP(B3734,'cc Lookup'!A:J,10,0)</f>
        <v>Planning and Business Development</v>
      </c>
      <c r="AI3734" t="str">
        <f>VLOOKUP(B3734,'cc Lookup'!A:E,5,0)</f>
        <v>Estates</v>
      </c>
      <c r="AJ3734" t="s">
        <v>6736</v>
      </c>
      <c r="AK3734" t="str">
        <f t="shared" si="116"/>
        <v>E35930 Estates &amp; Facilities</v>
      </c>
      <c r="AL3734" t="str">
        <f t="shared" si="117"/>
        <v>7310 Legal / Prof Fees</v>
      </c>
      <c r="AM3734" t="str">
        <f>VLOOKUP(W3734,Lookup!A:B,2,0)</f>
        <v>Legal</v>
      </c>
    </row>
    <row r="3735" spans="1:39" x14ac:dyDescent="0.25">
      <c r="A3735" t="s">
        <v>33</v>
      </c>
      <c r="B3735" s="1" t="s">
        <v>166</v>
      </c>
      <c r="C3735" s="1" t="s">
        <v>35</v>
      </c>
      <c r="D3735" s="1" t="s">
        <v>36</v>
      </c>
      <c r="E3735" s="1" t="s">
        <v>200</v>
      </c>
      <c r="F3735" s="1" t="s">
        <v>37</v>
      </c>
      <c r="G3735" t="s">
        <v>167</v>
      </c>
      <c r="H3735" t="s">
        <v>39</v>
      </c>
      <c r="I3735" t="s">
        <v>40</v>
      </c>
      <c r="J3735" t="s">
        <v>201</v>
      </c>
      <c r="K3735" t="s">
        <v>40</v>
      </c>
      <c r="L3735" s="4">
        <v>-539</v>
      </c>
      <c r="M3735" s="2">
        <v>43647</v>
      </c>
      <c r="N3735" t="s">
        <v>41</v>
      </c>
      <c r="O3735" t="s">
        <v>42</v>
      </c>
      <c r="P3735" t="s">
        <v>2079</v>
      </c>
      <c r="Q3735" t="s">
        <v>2080</v>
      </c>
      <c r="R3735" t="s">
        <v>2030</v>
      </c>
      <c r="S3735" s="3">
        <v>43675</v>
      </c>
      <c r="T3735" t="s">
        <v>46</v>
      </c>
      <c r="U3735">
        <v>17</v>
      </c>
      <c r="V3735" t="s">
        <v>47</v>
      </c>
      <c r="W3735" t="s">
        <v>48</v>
      </c>
      <c r="X3735">
        <v>433309</v>
      </c>
      <c r="Y3735" s="3">
        <v>43661</v>
      </c>
      <c r="Z3735">
        <v>165064187</v>
      </c>
      <c r="AB3735" t="s">
        <v>49</v>
      </c>
      <c r="AD3735" t="s">
        <v>2067</v>
      </c>
      <c r="AE3735">
        <v>1</v>
      </c>
      <c r="AF3735">
        <v>-539</v>
      </c>
      <c r="AH3735" t="str">
        <f>VLOOKUP(B3735,'cc Lookup'!A:J,10,0)</f>
        <v>Planning and Business Development</v>
      </c>
      <c r="AI3735" t="str">
        <f>VLOOKUP(B3735,'cc Lookup'!A:E,5,0)</f>
        <v>Estates</v>
      </c>
      <c r="AJ3735" t="s">
        <v>6736</v>
      </c>
      <c r="AK3735" t="str">
        <f t="shared" si="116"/>
        <v>E35930 Estates &amp; Facilities</v>
      </c>
      <c r="AL3735" t="str">
        <f t="shared" si="117"/>
        <v>7310 Legal / Prof Fees</v>
      </c>
      <c r="AM3735" t="str">
        <f>VLOOKUP(W3735,Lookup!A:B,2,0)</f>
        <v>Legal</v>
      </c>
    </row>
    <row r="3736" spans="1:39" x14ac:dyDescent="0.25">
      <c r="A3736" t="s">
        <v>33</v>
      </c>
      <c r="B3736" s="1" t="s">
        <v>166</v>
      </c>
      <c r="C3736" s="1" t="s">
        <v>35</v>
      </c>
      <c r="D3736" s="1" t="s">
        <v>36</v>
      </c>
      <c r="E3736" s="1" t="s">
        <v>200</v>
      </c>
      <c r="F3736" s="1" t="s">
        <v>37</v>
      </c>
      <c r="G3736" t="s">
        <v>167</v>
      </c>
      <c r="H3736" t="s">
        <v>39</v>
      </c>
      <c r="I3736" t="s">
        <v>40</v>
      </c>
      <c r="J3736" t="s">
        <v>201</v>
      </c>
      <c r="K3736" t="s">
        <v>40</v>
      </c>
      <c r="L3736" s="4">
        <v>-539</v>
      </c>
      <c r="M3736" s="2">
        <v>43647</v>
      </c>
      <c r="N3736" t="s">
        <v>41</v>
      </c>
      <c r="O3736" t="s">
        <v>42</v>
      </c>
      <c r="P3736" t="s">
        <v>2065</v>
      </c>
      <c r="Q3736" t="s">
        <v>2066</v>
      </c>
      <c r="R3736" t="s">
        <v>2030</v>
      </c>
      <c r="S3736" s="3">
        <v>43677</v>
      </c>
      <c r="T3736" t="s">
        <v>46</v>
      </c>
      <c r="U3736">
        <v>23</v>
      </c>
      <c r="V3736" t="s">
        <v>47</v>
      </c>
      <c r="W3736" t="s">
        <v>48</v>
      </c>
      <c r="X3736">
        <v>433309</v>
      </c>
      <c r="Y3736" s="3">
        <v>43661</v>
      </c>
      <c r="Z3736">
        <v>165078325</v>
      </c>
      <c r="AB3736" t="s">
        <v>49</v>
      </c>
      <c r="AD3736" t="s">
        <v>2067</v>
      </c>
      <c r="AE3736">
        <v>1</v>
      </c>
      <c r="AF3736">
        <v>-539</v>
      </c>
      <c r="AH3736" t="str">
        <f>VLOOKUP(B3736,'cc Lookup'!A:J,10,0)</f>
        <v>Planning and Business Development</v>
      </c>
      <c r="AI3736" t="str">
        <f>VLOOKUP(B3736,'cc Lookup'!A:E,5,0)</f>
        <v>Estates</v>
      </c>
      <c r="AJ3736" t="s">
        <v>6736</v>
      </c>
      <c r="AK3736" t="str">
        <f t="shared" si="116"/>
        <v>E35930 Estates &amp; Facilities</v>
      </c>
      <c r="AL3736" t="str">
        <f t="shared" si="117"/>
        <v>7310 Legal / Prof Fees</v>
      </c>
      <c r="AM3736" t="str">
        <f>VLOOKUP(W3736,Lookup!A:B,2,0)</f>
        <v>Legal</v>
      </c>
    </row>
    <row r="3737" spans="1:39" x14ac:dyDescent="0.25">
      <c r="A3737" t="s">
        <v>33</v>
      </c>
      <c r="B3737" s="1" t="s">
        <v>166</v>
      </c>
      <c r="C3737" s="1" t="s">
        <v>35</v>
      </c>
      <c r="D3737" s="1" t="s">
        <v>36</v>
      </c>
      <c r="E3737" s="1" t="s">
        <v>200</v>
      </c>
      <c r="F3737" s="1" t="s">
        <v>37</v>
      </c>
      <c r="G3737" t="s">
        <v>167</v>
      </c>
      <c r="H3737" t="s">
        <v>39</v>
      </c>
      <c r="I3737" t="s">
        <v>40</v>
      </c>
      <c r="J3737" t="s">
        <v>201</v>
      </c>
      <c r="K3737" t="s">
        <v>40</v>
      </c>
      <c r="L3737" s="4">
        <v>432.8</v>
      </c>
      <c r="M3737" s="2">
        <v>43647</v>
      </c>
      <c r="N3737" t="s">
        <v>103</v>
      </c>
      <c r="O3737" t="s">
        <v>104</v>
      </c>
      <c r="P3737" t="s">
        <v>2037</v>
      </c>
      <c r="Q3737" t="s">
        <v>2038</v>
      </c>
      <c r="R3737" t="s">
        <v>2039</v>
      </c>
      <c r="S3737" s="3">
        <v>43677</v>
      </c>
      <c r="T3737" t="s">
        <v>46</v>
      </c>
      <c r="U3737">
        <v>2062</v>
      </c>
      <c r="V3737" t="s">
        <v>204</v>
      </c>
      <c r="W3737" t="s">
        <v>48</v>
      </c>
      <c r="X3737">
        <v>165064187</v>
      </c>
      <c r="Y3737" s="3">
        <v>43370</v>
      </c>
      <c r="AC3737" t="s">
        <v>109</v>
      </c>
      <c r="AH3737" t="str">
        <f>VLOOKUP(B3737,'cc Lookup'!A:J,10,0)</f>
        <v>Planning and Business Development</v>
      </c>
      <c r="AI3737" t="str">
        <f>VLOOKUP(B3737,'cc Lookup'!A:E,5,0)</f>
        <v>Estates</v>
      </c>
      <c r="AJ3737" t="s">
        <v>6736</v>
      </c>
      <c r="AK3737" t="str">
        <f t="shared" si="116"/>
        <v>E35930 Estates &amp; Facilities</v>
      </c>
      <c r="AL3737" t="str">
        <f t="shared" si="117"/>
        <v>7310 Legal / Prof Fees</v>
      </c>
      <c r="AM3737" t="str">
        <f>VLOOKUP(W3737,Lookup!A:B,2,0)</f>
        <v>Legal</v>
      </c>
    </row>
    <row r="3738" spans="1:39" x14ac:dyDescent="0.25">
      <c r="A3738" t="s">
        <v>33</v>
      </c>
      <c r="B3738" s="1" t="s">
        <v>166</v>
      </c>
      <c r="C3738" s="1" t="s">
        <v>35</v>
      </c>
      <c r="D3738" s="1" t="s">
        <v>36</v>
      </c>
      <c r="E3738" s="1" t="s">
        <v>36</v>
      </c>
      <c r="F3738" s="1" t="s">
        <v>37</v>
      </c>
      <c r="G3738" t="s">
        <v>167</v>
      </c>
      <c r="H3738" t="s">
        <v>39</v>
      </c>
      <c r="I3738" t="s">
        <v>40</v>
      </c>
      <c r="J3738" t="s">
        <v>40</v>
      </c>
      <c r="K3738" t="s">
        <v>40</v>
      </c>
      <c r="L3738" s="4">
        <v>-1302.5</v>
      </c>
      <c r="M3738" s="2">
        <v>43678</v>
      </c>
      <c r="N3738" t="s">
        <v>311</v>
      </c>
      <c r="O3738" t="s">
        <v>56</v>
      </c>
      <c r="P3738" t="s">
        <v>2144</v>
      </c>
      <c r="Q3738" t="s">
        <v>2145</v>
      </c>
      <c r="R3738" t="s">
        <v>2146</v>
      </c>
      <c r="S3738" s="3">
        <v>43714</v>
      </c>
      <c r="T3738" t="s">
        <v>573</v>
      </c>
      <c r="U3738">
        <v>28</v>
      </c>
      <c r="V3738" t="s">
        <v>2147</v>
      </c>
      <c r="W3738" t="s">
        <v>2146</v>
      </c>
      <c r="Y3738" s="3">
        <v>43713</v>
      </c>
      <c r="AA3738" t="s">
        <v>2148</v>
      </c>
      <c r="AD3738" t="s">
        <v>2149</v>
      </c>
      <c r="AH3738" t="str">
        <f>VLOOKUP(B3738,'cc Lookup'!A:J,10,0)</f>
        <v>Planning and Business Development</v>
      </c>
      <c r="AI3738" t="str">
        <f>VLOOKUP(B3738,'cc Lookup'!A:E,5,0)</f>
        <v>Estates</v>
      </c>
      <c r="AJ3738" t="s">
        <v>6736</v>
      </c>
      <c r="AK3738" t="str">
        <f t="shared" si="116"/>
        <v>E35930 Estates &amp; Facilities</v>
      </c>
      <c r="AL3738" t="str">
        <f t="shared" si="117"/>
        <v>7310 Legal / Prof Fees</v>
      </c>
      <c r="AM3738" t="str">
        <f>VLOOKUP(W3738,Lookup!A:B,2,0)</f>
        <v>Other</v>
      </c>
    </row>
    <row r="3739" spans="1:39" x14ac:dyDescent="0.25">
      <c r="A3739" t="s">
        <v>33</v>
      </c>
      <c r="B3739" s="1" t="s">
        <v>166</v>
      </c>
      <c r="C3739" s="1" t="s">
        <v>35</v>
      </c>
      <c r="D3739" s="1" t="s">
        <v>36</v>
      </c>
      <c r="E3739" s="1" t="s">
        <v>36</v>
      </c>
      <c r="F3739" s="1" t="s">
        <v>37</v>
      </c>
      <c r="G3739" t="s">
        <v>167</v>
      </c>
      <c r="H3739" t="s">
        <v>39</v>
      </c>
      <c r="I3739" t="s">
        <v>40</v>
      </c>
      <c r="J3739" t="s">
        <v>40</v>
      </c>
      <c r="K3739" t="s">
        <v>40</v>
      </c>
      <c r="L3739" s="4">
        <v>-1402.5</v>
      </c>
      <c r="M3739" s="2">
        <v>43678</v>
      </c>
      <c r="N3739" t="s">
        <v>311</v>
      </c>
      <c r="O3739" t="s">
        <v>56</v>
      </c>
      <c r="P3739" t="s">
        <v>2144</v>
      </c>
      <c r="Q3739" t="s">
        <v>2145</v>
      </c>
      <c r="R3739" t="s">
        <v>2146</v>
      </c>
      <c r="S3739" s="3">
        <v>43714</v>
      </c>
      <c r="T3739" t="s">
        <v>573</v>
      </c>
      <c r="U3739">
        <v>29</v>
      </c>
      <c r="V3739" t="s">
        <v>2150</v>
      </c>
      <c r="W3739" t="s">
        <v>2146</v>
      </c>
      <c r="Y3739" s="3">
        <v>43713</v>
      </c>
      <c r="AA3739" t="s">
        <v>2151</v>
      </c>
      <c r="AD3739" t="s">
        <v>2152</v>
      </c>
      <c r="AH3739" t="str">
        <f>VLOOKUP(B3739,'cc Lookup'!A:J,10,0)</f>
        <v>Planning and Business Development</v>
      </c>
      <c r="AI3739" t="str">
        <f>VLOOKUP(B3739,'cc Lookup'!A:E,5,0)</f>
        <v>Estates</v>
      </c>
      <c r="AJ3739" t="s">
        <v>6736</v>
      </c>
      <c r="AK3739" t="str">
        <f t="shared" si="116"/>
        <v>E35930 Estates &amp; Facilities</v>
      </c>
      <c r="AL3739" t="str">
        <f t="shared" si="117"/>
        <v>7310 Legal / Prof Fees</v>
      </c>
      <c r="AM3739" t="str">
        <f>VLOOKUP(W3739,Lookup!A:B,2,0)</f>
        <v>Other</v>
      </c>
    </row>
    <row r="3740" spans="1:39" x14ac:dyDescent="0.25">
      <c r="A3740" t="s">
        <v>33</v>
      </c>
      <c r="B3740" s="1" t="s">
        <v>166</v>
      </c>
      <c r="C3740" s="1" t="s">
        <v>35</v>
      </c>
      <c r="D3740" s="1" t="s">
        <v>36</v>
      </c>
      <c r="E3740" s="1" t="s">
        <v>36</v>
      </c>
      <c r="F3740" s="1" t="s">
        <v>37</v>
      </c>
      <c r="G3740" t="s">
        <v>167</v>
      </c>
      <c r="H3740" t="s">
        <v>39</v>
      </c>
      <c r="I3740" t="s">
        <v>40</v>
      </c>
      <c r="J3740" t="s">
        <v>40</v>
      </c>
      <c r="K3740" t="s">
        <v>40</v>
      </c>
      <c r="L3740" s="4">
        <v>-1842.5</v>
      </c>
      <c r="M3740" s="2">
        <v>43678</v>
      </c>
      <c r="N3740" t="s">
        <v>311</v>
      </c>
      <c r="O3740" t="s">
        <v>56</v>
      </c>
      <c r="P3740" t="s">
        <v>2144</v>
      </c>
      <c r="Q3740" t="s">
        <v>2145</v>
      </c>
      <c r="R3740" t="s">
        <v>2146</v>
      </c>
      <c r="S3740" s="3">
        <v>43714</v>
      </c>
      <c r="T3740" t="s">
        <v>573</v>
      </c>
      <c r="U3740">
        <v>30</v>
      </c>
      <c r="V3740" t="s">
        <v>2153</v>
      </c>
      <c r="W3740" t="s">
        <v>2146</v>
      </c>
      <c r="Y3740" s="3">
        <v>43713</v>
      </c>
      <c r="AA3740" t="s">
        <v>2154</v>
      </c>
      <c r="AD3740" t="s">
        <v>2077</v>
      </c>
      <c r="AH3740" t="str">
        <f>VLOOKUP(B3740,'cc Lookup'!A:J,10,0)</f>
        <v>Planning and Business Development</v>
      </c>
      <c r="AI3740" t="str">
        <f>VLOOKUP(B3740,'cc Lookup'!A:E,5,0)</f>
        <v>Estates</v>
      </c>
      <c r="AJ3740" t="s">
        <v>6736</v>
      </c>
      <c r="AK3740" t="str">
        <f t="shared" si="116"/>
        <v>E35930 Estates &amp; Facilities</v>
      </c>
      <c r="AL3740" t="str">
        <f t="shared" si="117"/>
        <v>7310 Legal / Prof Fees</v>
      </c>
      <c r="AM3740" t="str">
        <f>VLOOKUP(W3740,Lookup!A:B,2,0)</f>
        <v>Other</v>
      </c>
    </row>
    <row r="3741" spans="1:39" x14ac:dyDescent="0.25">
      <c r="A3741" t="s">
        <v>33</v>
      </c>
      <c r="B3741" s="1" t="s">
        <v>166</v>
      </c>
      <c r="C3741" s="1" t="s">
        <v>35</v>
      </c>
      <c r="D3741" s="1" t="s">
        <v>36</v>
      </c>
      <c r="E3741" s="1" t="s">
        <v>36</v>
      </c>
      <c r="F3741" s="1" t="s">
        <v>37</v>
      </c>
      <c r="G3741" t="s">
        <v>167</v>
      </c>
      <c r="H3741" t="s">
        <v>39</v>
      </c>
      <c r="I3741" t="s">
        <v>40</v>
      </c>
      <c r="J3741" t="s">
        <v>40</v>
      </c>
      <c r="K3741" t="s">
        <v>40</v>
      </c>
      <c r="L3741" s="4">
        <v>-2337.5</v>
      </c>
      <c r="M3741" s="2">
        <v>43678</v>
      </c>
      <c r="N3741" t="s">
        <v>311</v>
      </c>
      <c r="O3741" t="s">
        <v>56</v>
      </c>
      <c r="P3741" t="s">
        <v>2144</v>
      </c>
      <c r="Q3741" t="s">
        <v>2145</v>
      </c>
      <c r="R3741" t="s">
        <v>2146</v>
      </c>
      <c r="S3741" s="3">
        <v>43714</v>
      </c>
      <c r="T3741" t="s">
        <v>573</v>
      </c>
      <c r="U3741">
        <v>31</v>
      </c>
      <c r="V3741" t="s">
        <v>2155</v>
      </c>
      <c r="W3741" t="s">
        <v>2146</v>
      </c>
      <c r="Y3741" s="3">
        <v>43713</v>
      </c>
      <c r="AA3741" t="s">
        <v>2156</v>
      </c>
      <c r="AD3741" t="s">
        <v>1972</v>
      </c>
      <c r="AH3741" t="str">
        <f>VLOOKUP(B3741,'cc Lookup'!A:J,10,0)</f>
        <v>Planning and Business Development</v>
      </c>
      <c r="AI3741" t="str">
        <f>VLOOKUP(B3741,'cc Lookup'!A:E,5,0)</f>
        <v>Estates</v>
      </c>
      <c r="AJ3741" t="s">
        <v>6736</v>
      </c>
      <c r="AK3741" t="str">
        <f t="shared" si="116"/>
        <v>E35930 Estates &amp; Facilities</v>
      </c>
      <c r="AL3741" t="str">
        <f t="shared" si="117"/>
        <v>7310 Legal / Prof Fees</v>
      </c>
      <c r="AM3741" t="str">
        <f>VLOOKUP(W3741,Lookup!A:B,2,0)</f>
        <v>Other</v>
      </c>
    </row>
    <row r="3742" spans="1:39" x14ac:dyDescent="0.25">
      <c r="A3742" t="s">
        <v>33</v>
      </c>
      <c r="B3742" s="1" t="s">
        <v>166</v>
      </c>
      <c r="C3742" s="1" t="s">
        <v>35</v>
      </c>
      <c r="D3742" s="1" t="s">
        <v>36</v>
      </c>
      <c r="E3742" s="1" t="s">
        <v>36</v>
      </c>
      <c r="F3742" s="1" t="s">
        <v>37</v>
      </c>
      <c r="G3742" t="s">
        <v>167</v>
      </c>
      <c r="H3742" t="s">
        <v>39</v>
      </c>
      <c r="I3742" t="s">
        <v>40</v>
      </c>
      <c r="J3742" t="s">
        <v>40</v>
      </c>
      <c r="K3742" t="s">
        <v>40</v>
      </c>
      <c r="L3742" s="4">
        <v>-384</v>
      </c>
      <c r="M3742" s="2">
        <v>43678</v>
      </c>
      <c r="N3742" t="s">
        <v>41</v>
      </c>
      <c r="O3742" t="s">
        <v>42</v>
      </c>
      <c r="P3742" t="s">
        <v>2131</v>
      </c>
      <c r="Q3742" t="s">
        <v>2132</v>
      </c>
      <c r="R3742" t="s">
        <v>2100</v>
      </c>
      <c r="S3742" s="3">
        <v>43678</v>
      </c>
      <c r="T3742" t="s">
        <v>46</v>
      </c>
      <c r="U3742">
        <v>48</v>
      </c>
      <c r="V3742" t="s">
        <v>47</v>
      </c>
      <c r="W3742" t="s">
        <v>48</v>
      </c>
      <c r="X3742">
        <v>433306</v>
      </c>
      <c r="Y3742" s="3">
        <v>43661</v>
      </c>
      <c r="Z3742">
        <v>165078325</v>
      </c>
      <c r="AB3742" t="s">
        <v>49</v>
      </c>
      <c r="AD3742" t="s">
        <v>2081</v>
      </c>
      <c r="AE3742">
        <v>1</v>
      </c>
      <c r="AF3742">
        <v>-384</v>
      </c>
      <c r="AH3742" t="str">
        <f>VLOOKUP(B3742,'cc Lookup'!A:J,10,0)</f>
        <v>Planning and Business Development</v>
      </c>
      <c r="AI3742" t="str">
        <f>VLOOKUP(B3742,'cc Lookup'!A:E,5,0)</f>
        <v>Estates</v>
      </c>
      <c r="AJ3742" t="s">
        <v>6736</v>
      </c>
      <c r="AK3742" t="str">
        <f t="shared" si="116"/>
        <v>E35930 Estates &amp; Facilities</v>
      </c>
      <c r="AL3742" t="str">
        <f t="shared" si="117"/>
        <v>7310 Legal / Prof Fees</v>
      </c>
      <c r="AM3742" t="str">
        <f>VLOOKUP(W3742,Lookup!A:B,2,0)</f>
        <v>Legal</v>
      </c>
    </row>
    <row r="3743" spans="1:39" x14ac:dyDescent="0.25">
      <c r="A3743" t="s">
        <v>33</v>
      </c>
      <c r="B3743" s="1" t="s">
        <v>166</v>
      </c>
      <c r="C3743" s="1" t="s">
        <v>35</v>
      </c>
      <c r="D3743" s="1" t="s">
        <v>36</v>
      </c>
      <c r="E3743" s="1" t="s">
        <v>36</v>
      </c>
      <c r="F3743" s="1" t="s">
        <v>37</v>
      </c>
      <c r="G3743" t="s">
        <v>167</v>
      </c>
      <c r="H3743" t="s">
        <v>39</v>
      </c>
      <c r="I3743" t="s">
        <v>40</v>
      </c>
      <c r="J3743" t="s">
        <v>40</v>
      </c>
      <c r="K3743" t="s">
        <v>40</v>
      </c>
      <c r="L3743" s="4">
        <v>11055</v>
      </c>
      <c r="M3743" s="2">
        <v>43678</v>
      </c>
      <c r="N3743" t="s">
        <v>41</v>
      </c>
      <c r="O3743" t="s">
        <v>42</v>
      </c>
      <c r="P3743" t="s">
        <v>2157</v>
      </c>
      <c r="Q3743" t="s">
        <v>2158</v>
      </c>
      <c r="R3743" t="s">
        <v>2100</v>
      </c>
      <c r="S3743" s="3">
        <v>43682</v>
      </c>
      <c r="T3743" t="s">
        <v>46</v>
      </c>
      <c r="U3743">
        <v>14</v>
      </c>
      <c r="V3743" t="s">
        <v>47</v>
      </c>
      <c r="W3743" t="s">
        <v>178</v>
      </c>
      <c r="X3743">
        <v>953</v>
      </c>
      <c r="Y3743" s="3">
        <v>43677</v>
      </c>
      <c r="Z3743">
        <v>165077291</v>
      </c>
      <c r="AB3743" t="s">
        <v>49</v>
      </c>
      <c r="AD3743" t="s">
        <v>2149</v>
      </c>
      <c r="AE3743">
        <v>1</v>
      </c>
      <c r="AF3743">
        <v>5528</v>
      </c>
      <c r="AH3743" t="str">
        <f>VLOOKUP(B3743,'cc Lookup'!A:J,10,0)</f>
        <v>Planning and Business Development</v>
      </c>
      <c r="AI3743" t="str">
        <f>VLOOKUP(B3743,'cc Lookup'!A:E,5,0)</f>
        <v>Estates</v>
      </c>
      <c r="AJ3743" t="s">
        <v>6736</v>
      </c>
      <c r="AK3743" t="str">
        <f t="shared" si="116"/>
        <v>E35930 Estates &amp; Facilities</v>
      </c>
      <c r="AL3743" t="str">
        <f t="shared" si="117"/>
        <v>7310 Legal / Prof Fees</v>
      </c>
      <c r="AM3743" t="str">
        <f>VLOOKUP(W3743,Lookup!A:B,2,0)</f>
        <v>Legal</v>
      </c>
    </row>
    <row r="3744" spans="1:39" x14ac:dyDescent="0.25">
      <c r="A3744" t="s">
        <v>33</v>
      </c>
      <c r="B3744" s="1" t="s">
        <v>166</v>
      </c>
      <c r="C3744" s="1" t="s">
        <v>35</v>
      </c>
      <c r="D3744" s="1" t="s">
        <v>36</v>
      </c>
      <c r="E3744" s="1" t="s">
        <v>36</v>
      </c>
      <c r="F3744" s="1" t="s">
        <v>37</v>
      </c>
      <c r="G3744" t="s">
        <v>167</v>
      </c>
      <c r="H3744" t="s">
        <v>39</v>
      </c>
      <c r="I3744" t="s">
        <v>40</v>
      </c>
      <c r="J3744" t="s">
        <v>40</v>
      </c>
      <c r="K3744" t="s">
        <v>40</v>
      </c>
      <c r="L3744" s="4">
        <v>-5527.5</v>
      </c>
      <c r="M3744" s="2">
        <v>43678</v>
      </c>
      <c r="N3744" t="s">
        <v>41</v>
      </c>
      <c r="O3744" t="s">
        <v>42</v>
      </c>
      <c r="P3744" t="s">
        <v>2157</v>
      </c>
      <c r="Q3744" t="s">
        <v>2158</v>
      </c>
      <c r="R3744" t="s">
        <v>2100</v>
      </c>
      <c r="S3744" s="3">
        <v>43682</v>
      </c>
      <c r="T3744" t="s">
        <v>46</v>
      </c>
      <c r="U3744">
        <v>15</v>
      </c>
      <c r="V3744" t="s">
        <v>47</v>
      </c>
      <c r="W3744" t="s">
        <v>178</v>
      </c>
      <c r="X3744">
        <v>953</v>
      </c>
      <c r="Y3744" s="3">
        <v>43677</v>
      </c>
      <c r="Z3744">
        <v>165077291</v>
      </c>
      <c r="AB3744" t="s">
        <v>49</v>
      </c>
      <c r="AD3744" t="s">
        <v>2149</v>
      </c>
      <c r="AE3744">
        <v>1</v>
      </c>
      <c r="AF3744">
        <v>-5528</v>
      </c>
      <c r="AH3744" t="str">
        <f>VLOOKUP(B3744,'cc Lookup'!A:J,10,0)</f>
        <v>Planning and Business Development</v>
      </c>
      <c r="AI3744" t="str">
        <f>VLOOKUP(B3744,'cc Lookup'!A:E,5,0)</f>
        <v>Estates</v>
      </c>
      <c r="AJ3744" t="s">
        <v>6736</v>
      </c>
      <c r="AK3744" t="str">
        <f t="shared" si="116"/>
        <v>E35930 Estates &amp; Facilities</v>
      </c>
      <c r="AL3744" t="str">
        <f t="shared" si="117"/>
        <v>7310 Legal / Prof Fees</v>
      </c>
      <c r="AM3744" t="str">
        <f>VLOOKUP(W3744,Lookup!A:B,2,0)</f>
        <v>Legal</v>
      </c>
    </row>
    <row r="3745" spans="1:39" x14ac:dyDescent="0.25">
      <c r="A3745" t="s">
        <v>33</v>
      </c>
      <c r="B3745" s="1" t="s">
        <v>166</v>
      </c>
      <c r="C3745" s="1" t="s">
        <v>35</v>
      </c>
      <c r="D3745" s="1" t="s">
        <v>36</v>
      </c>
      <c r="E3745" s="1" t="s">
        <v>36</v>
      </c>
      <c r="F3745" s="1" t="s">
        <v>37</v>
      </c>
      <c r="G3745" t="s">
        <v>167</v>
      </c>
      <c r="H3745" t="s">
        <v>39</v>
      </c>
      <c r="I3745" t="s">
        <v>40</v>
      </c>
      <c r="J3745" t="s">
        <v>40</v>
      </c>
      <c r="K3745" t="s">
        <v>40</v>
      </c>
      <c r="L3745" s="4">
        <v>400</v>
      </c>
      <c r="M3745" s="2">
        <v>43678</v>
      </c>
      <c r="N3745" t="s">
        <v>41</v>
      </c>
      <c r="O3745" t="s">
        <v>42</v>
      </c>
      <c r="P3745" t="s">
        <v>2101</v>
      </c>
      <c r="Q3745" t="s">
        <v>2102</v>
      </c>
      <c r="R3745" t="s">
        <v>2100</v>
      </c>
      <c r="S3745" s="3">
        <v>43689</v>
      </c>
      <c r="T3745" t="s">
        <v>46</v>
      </c>
      <c r="U3745">
        <v>10</v>
      </c>
      <c r="V3745" t="s">
        <v>47</v>
      </c>
      <c r="W3745" t="s">
        <v>2159</v>
      </c>
      <c r="X3745" t="s">
        <v>2160</v>
      </c>
      <c r="Y3745" s="3">
        <v>43368</v>
      </c>
      <c r="Z3745">
        <v>165073384</v>
      </c>
      <c r="AB3745" t="s">
        <v>49</v>
      </c>
      <c r="AD3745" t="s">
        <v>2161</v>
      </c>
      <c r="AE3745">
        <v>1</v>
      </c>
      <c r="AF3745">
        <v>400</v>
      </c>
      <c r="AH3745" t="str">
        <f>VLOOKUP(B3745,'cc Lookup'!A:J,10,0)</f>
        <v>Planning and Business Development</v>
      </c>
      <c r="AI3745" t="str">
        <f>VLOOKUP(B3745,'cc Lookup'!A:E,5,0)</f>
        <v>Estates</v>
      </c>
      <c r="AJ3745" t="s">
        <v>6736</v>
      </c>
      <c r="AK3745" t="str">
        <f t="shared" si="116"/>
        <v>E35930 Estates &amp; Facilities</v>
      </c>
      <c r="AL3745" t="str">
        <f t="shared" si="117"/>
        <v>7310 Legal / Prof Fees</v>
      </c>
      <c r="AM3745" t="str">
        <f>VLOOKUP(W3745,Lookup!A:B,2,0)</f>
        <v>Legal</v>
      </c>
    </row>
    <row r="3746" spans="1:39" x14ac:dyDescent="0.25">
      <c r="A3746" t="s">
        <v>33</v>
      </c>
      <c r="B3746" s="1" t="s">
        <v>166</v>
      </c>
      <c r="C3746" s="1" t="s">
        <v>35</v>
      </c>
      <c r="D3746" s="1" t="s">
        <v>36</v>
      </c>
      <c r="E3746" s="1" t="s">
        <v>36</v>
      </c>
      <c r="F3746" s="1" t="s">
        <v>37</v>
      </c>
      <c r="G3746" t="s">
        <v>167</v>
      </c>
      <c r="H3746" t="s">
        <v>39</v>
      </c>
      <c r="I3746" t="s">
        <v>40</v>
      </c>
      <c r="J3746" t="s">
        <v>40</v>
      </c>
      <c r="K3746" t="s">
        <v>40</v>
      </c>
      <c r="L3746" s="4">
        <v>-18</v>
      </c>
      <c r="M3746" s="2">
        <v>43678</v>
      </c>
      <c r="N3746" t="s">
        <v>103</v>
      </c>
      <c r="O3746" t="s">
        <v>104</v>
      </c>
      <c r="P3746" t="s">
        <v>2037</v>
      </c>
      <c r="Q3746" t="s">
        <v>2115</v>
      </c>
      <c r="R3746" t="s">
        <v>2116</v>
      </c>
      <c r="S3746" s="3">
        <v>43677</v>
      </c>
      <c r="T3746" t="s">
        <v>46</v>
      </c>
      <c r="U3746">
        <v>1828</v>
      </c>
      <c r="V3746" t="s">
        <v>715</v>
      </c>
      <c r="W3746" t="s">
        <v>178</v>
      </c>
      <c r="X3746">
        <v>165069232</v>
      </c>
      <c r="Y3746" s="3">
        <v>43315</v>
      </c>
      <c r="AC3746" t="s">
        <v>181</v>
      </c>
      <c r="AH3746" t="str">
        <f>VLOOKUP(B3746,'cc Lookup'!A:J,10,0)</f>
        <v>Planning and Business Development</v>
      </c>
      <c r="AI3746" t="str">
        <f>VLOOKUP(B3746,'cc Lookup'!A:E,5,0)</f>
        <v>Estates</v>
      </c>
      <c r="AJ3746" t="s">
        <v>6736</v>
      </c>
      <c r="AK3746" t="str">
        <f t="shared" si="116"/>
        <v>E35930 Estates &amp; Facilities</v>
      </c>
      <c r="AL3746" t="str">
        <f t="shared" si="117"/>
        <v>7310 Legal / Prof Fees</v>
      </c>
      <c r="AM3746" t="str">
        <f>VLOOKUP(W3746,Lookup!A:B,2,0)</f>
        <v>Legal</v>
      </c>
    </row>
    <row r="3747" spans="1:39" x14ac:dyDescent="0.25">
      <c r="A3747" t="s">
        <v>33</v>
      </c>
      <c r="B3747" s="1" t="s">
        <v>166</v>
      </c>
      <c r="C3747" s="1" t="s">
        <v>35</v>
      </c>
      <c r="D3747" s="1" t="s">
        <v>36</v>
      </c>
      <c r="E3747" s="1" t="s">
        <v>36</v>
      </c>
      <c r="F3747" s="1" t="s">
        <v>37</v>
      </c>
      <c r="G3747" t="s">
        <v>167</v>
      </c>
      <c r="H3747" t="s">
        <v>39</v>
      </c>
      <c r="I3747" t="s">
        <v>40</v>
      </c>
      <c r="J3747" t="s">
        <v>40</v>
      </c>
      <c r="K3747" t="s">
        <v>40</v>
      </c>
      <c r="L3747" s="4">
        <v>143.80000000000001</v>
      </c>
      <c r="M3747" s="2">
        <v>43678</v>
      </c>
      <c r="N3747" t="s">
        <v>103</v>
      </c>
      <c r="O3747" t="s">
        <v>104</v>
      </c>
      <c r="P3747" t="s">
        <v>2117</v>
      </c>
      <c r="Q3747" t="s">
        <v>2118</v>
      </c>
      <c r="R3747" t="s">
        <v>2119</v>
      </c>
      <c r="S3747" s="3">
        <v>43707</v>
      </c>
      <c r="T3747" t="s">
        <v>46</v>
      </c>
      <c r="U3747">
        <v>1913</v>
      </c>
      <c r="V3747" t="s">
        <v>221</v>
      </c>
      <c r="W3747" t="s">
        <v>48</v>
      </c>
      <c r="X3747">
        <v>165042377</v>
      </c>
      <c r="Y3747" s="3">
        <v>43038</v>
      </c>
      <c r="AC3747" t="s">
        <v>109</v>
      </c>
      <c r="AH3747" t="str">
        <f>VLOOKUP(B3747,'cc Lookup'!A:J,10,0)</f>
        <v>Planning and Business Development</v>
      </c>
      <c r="AI3747" t="str">
        <f>VLOOKUP(B3747,'cc Lookup'!A:E,5,0)</f>
        <v>Estates</v>
      </c>
      <c r="AJ3747" t="s">
        <v>6736</v>
      </c>
      <c r="AK3747" t="str">
        <f t="shared" si="116"/>
        <v>E35930 Estates &amp; Facilities</v>
      </c>
      <c r="AL3747" t="str">
        <f t="shared" si="117"/>
        <v>7310 Legal / Prof Fees</v>
      </c>
      <c r="AM3747" t="str">
        <f>VLOOKUP(W3747,Lookup!A:B,2,0)</f>
        <v>Legal</v>
      </c>
    </row>
    <row r="3748" spans="1:39" x14ac:dyDescent="0.25">
      <c r="A3748" t="s">
        <v>33</v>
      </c>
      <c r="B3748" s="1" t="s">
        <v>166</v>
      </c>
      <c r="C3748" s="1" t="s">
        <v>35</v>
      </c>
      <c r="D3748" s="1" t="s">
        <v>36</v>
      </c>
      <c r="E3748" s="1" t="s">
        <v>36</v>
      </c>
      <c r="F3748" s="1" t="s">
        <v>37</v>
      </c>
      <c r="G3748" t="s">
        <v>167</v>
      </c>
      <c r="H3748" t="s">
        <v>39</v>
      </c>
      <c r="I3748" t="s">
        <v>40</v>
      </c>
      <c r="J3748" t="s">
        <v>40</v>
      </c>
      <c r="K3748" t="s">
        <v>40</v>
      </c>
      <c r="L3748" s="4">
        <v>18</v>
      </c>
      <c r="M3748" s="2">
        <v>43678</v>
      </c>
      <c r="N3748" t="s">
        <v>103</v>
      </c>
      <c r="O3748" t="s">
        <v>104</v>
      </c>
      <c r="P3748" t="s">
        <v>2117</v>
      </c>
      <c r="Q3748" t="s">
        <v>2118</v>
      </c>
      <c r="R3748" t="s">
        <v>2119</v>
      </c>
      <c r="S3748" s="3">
        <v>43707</v>
      </c>
      <c r="T3748" t="s">
        <v>46</v>
      </c>
      <c r="U3748">
        <v>1914</v>
      </c>
      <c r="V3748" t="s">
        <v>715</v>
      </c>
      <c r="W3748" t="s">
        <v>178</v>
      </c>
      <c r="X3748">
        <v>165069232</v>
      </c>
      <c r="Y3748" s="3">
        <v>43315</v>
      </c>
      <c r="AC3748" t="s">
        <v>181</v>
      </c>
      <c r="AH3748" t="str">
        <f>VLOOKUP(B3748,'cc Lookup'!A:J,10,0)</f>
        <v>Planning and Business Development</v>
      </c>
      <c r="AI3748" t="str">
        <f>VLOOKUP(B3748,'cc Lookup'!A:E,5,0)</f>
        <v>Estates</v>
      </c>
      <c r="AJ3748" t="s">
        <v>6736</v>
      </c>
      <c r="AK3748" t="str">
        <f t="shared" si="116"/>
        <v>E35930 Estates &amp; Facilities</v>
      </c>
      <c r="AL3748" t="str">
        <f t="shared" si="117"/>
        <v>7310 Legal / Prof Fees</v>
      </c>
      <c r="AM3748" t="str">
        <f>VLOOKUP(W3748,Lookup!A:B,2,0)</f>
        <v>Legal</v>
      </c>
    </row>
    <row r="3749" spans="1:39" x14ac:dyDescent="0.25">
      <c r="A3749" t="s">
        <v>33</v>
      </c>
      <c r="B3749" s="1" t="s">
        <v>166</v>
      </c>
      <c r="C3749" s="1" t="s">
        <v>35</v>
      </c>
      <c r="D3749" s="1" t="s">
        <v>36</v>
      </c>
      <c r="E3749" s="1" t="s">
        <v>200</v>
      </c>
      <c r="F3749" s="1" t="s">
        <v>37</v>
      </c>
      <c r="G3749" t="s">
        <v>167</v>
      </c>
      <c r="H3749" t="s">
        <v>39</v>
      </c>
      <c r="I3749" t="s">
        <v>40</v>
      </c>
      <c r="J3749" t="s">
        <v>201</v>
      </c>
      <c r="K3749" t="s">
        <v>40</v>
      </c>
      <c r="L3749" s="4">
        <v>-432.8</v>
      </c>
      <c r="M3749" s="2">
        <v>43678</v>
      </c>
      <c r="N3749" t="s">
        <v>103</v>
      </c>
      <c r="O3749" t="s">
        <v>104</v>
      </c>
      <c r="P3749" t="s">
        <v>2037</v>
      </c>
      <c r="Q3749" t="s">
        <v>2115</v>
      </c>
      <c r="R3749" t="s">
        <v>2116</v>
      </c>
      <c r="S3749" s="3">
        <v>43677</v>
      </c>
      <c r="T3749" t="s">
        <v>46</v>
      </c>
      <c r="U3749">
        <v>2062</v>
      </c>
      <c r="V3749" t="s">
        <v>204</v>
      </c>
      <c r="W3749" t="s">
        <v>48</v>
      </c>
      <c r="X3749">
        <v>165064187</v>
      </c>
      <c r="Y3749" s="3">
        <v>43370</v>
      </c>
      <c r="AC3749" t="s">
        <v>109</v>
      </c>
      <c r="AH3749" t="str">
        <f>VLOOKUP(B3749,'cc Lookup'!A:J,10,0)</f>
        <v>Planning and Business Development</v>
      </c>
      <c r="AI3749" t="str">
        <f>VLOOKUP(B3749,'cc Lookup'!A:E,5,0)</f>
        <v>Estates</v>
      </c>
      <c r="AJ3749" t="s">
        <v>6736</v>
      </c>
      <c r="AK3749" t="str">
        <f t="shared" si="116"/>
        <v>E35930 Estates &amp; Facilities</v>
      </c>
      <c r="AL3749" t="str">
        <f t="shared" si="117"/>
        <v>7310 Legal / Prof Fees</v>
      </c>
      <c r="AM3749" t="str">
        <f>VLOOKUP(W3749,Lookup!A:B,2,0)</f>
        <v>Legal</v>
      </c>
    </row>
    <row r="3750" spans="1:39" x14ac:dyDescent="0.25">
      <c r="A3750" t="s">
        <v>33</v>
      </c>
      <c r="B3750" s="1" t="s">
        <v>166</v>
      </c>
      <c r="C3750" s="1" t="s">
        <v>35</v>
      </c>
      <c r="D3750" s="1" t="s">
        <v>36</v>
      </c>
      <c r="E3750" s="1" t="s">
        <v>36</v>
      </c>
      <c r="F3750" s="1" t="s">
        <v>37</v>
      </c>
      <c r="G3750" t="s">
        <v>167</v>
      </c>
      <c r="H3750" t="s">
        <v>39</v>
      </c>
      <c r="I3750" t="s">
        <v>40</v>
      </c>
      <c r="J3750" t="s">
        <v>40</v>
      </c>
      <c r="K3750" t="s">
        <v>40</v>
      </c>
      <c r="L3750" s="4">
        <v>10175</v>
      </c>
      <c r="M3750" s="2">
        <v>43709</v>
      </c>
      <c r="N3750" t="s">
        <v>41</v>
      </c>
      <c r="O3750" t="s">
        <v>42</v>
      </c>
      <c r="P3750" t="s">
        <v>2238</v>
      </c>
      <c r="Q3750" t="s">
        <v>2239</v>
      </c>
      <c r="R3750" t="s">
        <v>2198</v>
      </c>
      <c r="S3750" s="3">
        <v>43718</v>
      </c>
      <c r="T3750" t="s">
        <v>46</v>
      </c>
      <c r="U3750">
        <v>34</v>
      </c>
      <c r="V3750" t="s">
        <v>47</v>
      </c>
      <c r="W3750" t="s">
        <v>178</v>
      </c>
      <c r="X3750">
        <v>954</v>
      </c>
      <c r="Y3750" s="3">
        <v>43709</v>
      </c>
      <c r="Z3750">
        <v>165077291</v>
      </c>
      <c r="AB3750" t="s">
        <v>49</v>
      </c>
      <c r="AD3750" t="s">
        <v>2152</v>
      </c>
      <c r="AE3750">
        <v>1</v>
      </c>
      <c r="AF3750">
        <v>5088</v>
      </c>
      <c r="AH3750" t="str">
        <f>VLOOKUP(B3750,'cc Lookup'!A:J,10,0)</f>
        <v>Planning and Business Development</v>
      </c>
      <c r="AI3750" t="str">
        <f>VLOOKUP(B3750,'cc Lookup'!A:E,5,0)</f>
        <v>Estates</v>
      </c>
      <c r="AJ3750" t="s">
        <v>6736</v>
      </c>
      <c r="AK3750" t="str">
        <f t="shared" si="116"/>
        <v>E35930 Estates &amp; Facilities</v>
      </c>
      <c r="AL3750" t="str">
        <f t="shared" si="117"/>
        <v>7310 Legal / Prof Fees</v>
      </c>
      <c r="AM3750" t="str">
        <f>VLOOKUP(W3750,Lookup!A:B,2,0)</f>
        <v>Legal</v>
      </c>
    </row>
    <row r="3751" spans="1:39" x14ac:dyDescent="0.25">
      <c r="A3751" t="s">
        <v>33</v>
      </c>
      <c r="B3751" s="1" t="s">
        <v>166</v>
      </c>
      <c r="C3751" s="1" t="s">
        <v>35</v>
      </c>
      <c r="D3751" s="1" t="s">
        <v>36</v>
      </c>
      <c r="E3751" s="1" t="s">
        <v>36</v>
      </c>
      <c r="F3751" s="1" t="s">
        <v>37</v>
      </c>
      <c r="G3751" t="s">
        <v>167</v>
      </c>
      <c r="H3751" t="s">
        <v>39</v>
      </c>
      <c r="I3751" t="s">
        <v>40</v>
      </c>
      <c r="J3751" t="s">
        <v>40</v>
      </c>
      <c r="K3751" t="s">
        <v>40</v>
      </c>
      <c r="L3751" s="4">
        <v>-5087.5</v>
      </c>
      <c r="M3751" s="2">
        <v>43709</v>
      </c>
      <c r="N3751" t="s">
        <v>41</v>
      </c>
      <c r="O3751" t="s">
        <v>42</v>
      </c>
      <c r="P3751" t="s">
        <v>2238</v>
      </c>
      <c r="Q3751" t="s">
        <v>2239</v>
      </c>
      <c r="R3751" t="s">
        <v>2198</v>
      </c>
      <c r="S3751" s="3">
        <v>43718</v>
      </c>
      <c r="T3751" t="s">
        <v>46</v>
      </c>
      <c r="U3751">
        <v>35</v>
      </c>
      <c r="V3751" t="s">
        <v>47</v>
      </c>
      <c r="W3751" t="s">
        <v>178</v>
      </c>
      <c r="X3751">
        <v>954</v>
      </c>
      <c r="Y3751" s="3">
        <v>43709</v>
      </c>
      <c r="Z3751">
        <v>165077291</v>
      </c>
      <c r="AB3751" t="s">
        <v>49</v>
      </c>
      <c r="AD3751" t="s">
        <v>2152</v>
      </c>
      <c r="AE3751">
        <v>1</v>
      </c>
      <c r="AF3751">
        <v>-5088</v>
      </c>
      <c r="AH3751" t="str">
        <f>VLOOKUP(B3751,'cc Lookup'!A:J,10,0)</f>
        <v>Planning and Business Development</v>
      </c>
      <c r="AI3751" t="str">
        <f>VLOOKUP(B3751,'cc Lookup'!A:E,5,0)</f>
        <v>Estates</v>
      </c>
      <c r="AJ3751" t="s">
        <v>6736</v>
      </c>
      <c r="AK3751" t="str">
        <f t="shared" si="116"/>
        <v>E35930 Estates &amp; Facilities</v>
      </c>
      <c r="AL3751" t="str">
        <f t="shared" si="117"/>
        <v>7310 Legal / Prof Fees</v>
      </c>
      <c r="AM3751" t="str">
        <f>VLOOKUP(W3751,Lookup!A:B,2,0)</f>
        <v>Legal</v>
      </c>
    </row>
    <row r="3752" spans="1:39" x14ac:dyDescent="0.25">
      <c r="A3752" t="s">
        <v>33</v>
      </c>
      <c r="B3752" s="1" t="s">
        <v>166</v>
      </c>
      <c r="C3752" s="1" t="s">
        <v>35</v>
      </c>
      <c r="D3752" s="1" t="s">
        <v>36</v>
      </c>
      <c r="E3752" s="1" t="s">
        <v>36</v>
      </c>
      <c r="F3752" s="1" t="s">
        <v>37</v>
      </c>
      <c r="G3752" t="s">
        <v>167</v>
      </c>
      <c r="H3752" t="s">
        <v>39</v>
      </c>
      <c r="I3752" t="s">
        <v>40</v>
      </c>
      <c r="J3752" t="s">
        <v>40</v>
      </c>
      <c r="K3752" t="s">
        <v>40</v>
      </c>
      <c r="L3752" s="4">
        <v>247.6</v>
      </c>
      <c r="M3752" s="2">
        <v>43709</v>
      </c>
      <c r="N3752" t="s">
        <v>41</v>
      </c>
      <c r="O3752" t="s">
        <v>42</v>
      </c>
      <c r="P3752" t="s">
        <v>2196</v>
      </c>
      <c r="Q3752" t="s">
        <v>2197</v>
      </c>
      <c r="R3752" t="s">
        <v>2198</v>
      </c>
      <c r="S3752" s="3">
        <v>43718</v>
      </c>
      <c r="T3752" t="s">
        <v>46</v>
      </c>
      <c r="U3752">
        <v>21</v>
      </c>
      <c r="V3752" t="s">
        <v>47</v>
      </c>
      <c r="W3752" t="s">
        <v>48</v>
      </c>
      <c r="X3752">
        <v>436182</v>
      </c>
      <c r="Y3752" s="3">
        <v>43698</v>
      </c>
      <c r="Z3752">
        <v>165073469</v>
      </c>
      <c r="AB3752" t="s">
        <v>49</v>
      </c>
      <c r="AD3752" t="s">
        <v>2240</v>
      </c>
      <c r="AE3752">
        <v>1</v>
      </c>
      <c r="AF3752">
        <v>248</v>
      </c>
      <c r="AH3752" t="str">
        <f>VLOOKUP(B3752,'cc Lookup'!A:J,10,0)</f>
        <v>Planning and Business Development</v>
      </c>
      <c r="AI3752" t="str">
        <f>VLOOKUP(B3752,'cc Lookup'!A:E,5,0)</f>
        <v>Estates</v>
      </c>
      <c r="AJ3752" t="s">
        <v>6736</v>
      </c>
      <c r="AK3752" t="str">
        <f t="shared" si="116"/>
        <v>E35930 Estates &amp; Facilities</v>
      </c>
      <c r="AL3752" t="str">
        <f t="shared" si="117"/>
        <v>7310 Legal / Prof Fees</v>
      </c>
      <c r="AM3752" t="str">
        <f>VLOOKUP(W3752,Lookup!A:B,2,0)</f>
        <v>Legal</v>
      </c>
    </row>
    <row r="3753" spans="1:39" x14ac:dyDescent="0.25">
      <c r="A3753" t="s">
        <v>33</v>
      </c>
      <c r="B3753" s="1" t="s">
        <v>166</v>
      </c>
      <c r="C3753" s="1" t="s">
        <v>35</v>
      </c>
      <c r="D3753" s="1" t="s">
        <v>36</v>
      </c>
      <c r="E3753" s="1" t="s">
        <v>36</v>
      </c>
      <c r="F3753" s="1" t="s">
        <v>37</v>
      </c>
      <c r="G3753" t="s">
        <v>167</v>
      </c>
      <c r="H3753" t="s">
        <v>39</v>
      </c>
      <c r="I3753" t="s">
        <v>40</v>
      </c>
      <c r="J3753" t="s">
        <v>40</v>
      </c>
      <c r="K3753" t="s">
        <v>40</v>
      </c>
      <c r="L3753" s="4">
        <v>578</v>
      </c>
      <c r="M3753" s="2">
        <v>43709</v>
      </c>
      <c r="N3753" t="s">
        <v>41</v>
      </c>
      <c r="O3753" t="s">
        <v>42</v>
      </c>
      <c r="P3753" t="s">
        <v>2196</v>
      </c>
      <c r="Q3753" t="s">
        <v>2197</v>
      </c>
      <c r="R3753" t="s">
        <v>2198</v>
      </c>
      <c r="S3753" s="3">
        <v>43718</v>
      </c>
      <c r="T3753" t="s">
        <v>46</v>
      </c>
      <c r="U3753">
        <v>21</v>
      </c>
      <c r="V3753" t="s">
        <v>47</v>
      </c>
      <c r="W3753" t="s">
        <v>48</v>
      </c>
      <c r="X3753">
        <v>436186</v>
      </c>
      <c r="Y3753" s="3">
        <v>43698</v>
      </c>
      <c r="Z3753">
        <v>165078986</v>
      </c>
      <c r="AB3753" t="s">
        <v>49</v>
      </c>
      <c r="AD3753" t="s">
        <v>2241</v>
      </c>
      <c r="AE3753">
        <v>1</v>
      </c>
      <c r="AF3753">
        <v>578</v>
      </c>
      <c r="AH3753" t="str">
        <f>VLOOKUP(B3753,'cc Lookup'!A:J,10,0)</f>
        <v>Planning and Business Development</v>
      </c>
      <c r="AI3753" t="str">
        <f>VLOOKUP(B3753,'cc Lookup'!A:E,5,0)</f>
        <v>Estates</v>
      </c>
      <c r="AJ3753" t="s">
        <v>6736</v>
      </c>
      <c r="AK3753" t="str">
        <f t="shared" si="116"/>
        <v>E35930 Estates &amp; Facilities</v>
      </c>
      <c r="AL3753" t="str">
        <f t="shared" si="117"/>
        <v>7310 Legal / Prof Fees</v>
      </c>
      <c r="AM3753" t="str">
        <f>VLOOKUP(W3753,Lookup!A:B,2,0)</f>
        <v>Legal</v>
      </c>
    </row>
    <row r="3754" spans="1:39" x14ac:dyDescent="0.25">
      <c r="A3754" t="s">
        <v>33</v>
      </c>
      <c r="B3754" s="1" t="s">
        <v>166</v>
      </c>
      <c r="C3754" s="1" t="s">
        <v>35</v>
      </c>
      <c r="D3754" s="1" t="s">
        <v>36</v>
      </c>
      <c r="E3754" s="1" t="s">
        <v>36</v>
      </c>
      <c r="F3754" s="1" t="s">
        <v>37</v>
      </c>
      <c r="G3754" t="s">
        <v>167</v>
      </c>
      <c r="H3754" t="s">
        <v>39</v>
      </c>
      <c r="I3754" t="s">
        <v>40</v>
      </c>
      <c r="J3754" t="s">
        <v>40</v>
      </c>
      <c r="K3754" t="s">
        <v>40</v>
      </c>
      <c r="L3754" s="4">
        <v>457.6</v>
      </c>
      <c r="M3754" s="2">
        <v>43709</v>
      </c>
      <c r="N3754" t="s">
        <v>41</v>
      </c>
      <c r="O3754" t="s">
        <v>42</v>
      </c>
      <c r="P3754" t="s">
        <v>2196</v>
      </c>
      <c r="Q3754" t="s">
        <v>2197</v>
      </c>
      <c r="R3754" t="s">
        <v>2198</v>
      </c>
      <c r="S3754" s="3">
        <v>43718</v>
      </c>
      <c r="T3754" t="s">
        <v>46</v>
      </c>
      <c r="U3754">
        <v>21</v>
      </c>
      <c r="V3754" t="s">
        <v>47</v>
      </c>
      <c r="W3754" t="s">
        <v>48</v>
      </c>
      <c r="X3754">
        <v>436187</v>
      </c>
      <c r="Y3754" s="3">
        <v>43698</v>
      </c>
      <c r="Z3754">
        <v>165078986</v>
      </c>
      <c r="AB3754" t="s">
        <v>49</v>
      </c>
      <c r="AD3754" t="s">
        <v>2225</v>
      </c>
      <c r="AE3754">
        <v>1</v>
      </c>
      <c r="AF3754">
        <v>458</v>
      </c>
      <c r="AH3754" t="str">
        <f>VLOOKUP(B3754,'cc Lookup'!A:J,10,0)</f>
        <v>Planning and Business Development</v>
      </c>
      <c r="AI3754" t="str">
        <f>VLOOKUP(B3754,'cc Lookup'!A:E,5,0)</f>
        <v>Estates</v>
      </c>
      <c r="AJ3754" t="s">
        <v>6736</v>
      </c>
      <c r="AK3754" t="str">
        <f t="shared" si="116"/>
        <v>E35930 Estates &amp; Facilities</v>
      </c>
      <c r="AL3754" t="str">
        <f t="shared" si="117"/>
        <v>7310 Legal / Prof Fees</v>
      </c>
      <c r="AM3754" t="str">
        <f>VLOOKUP(W3754,Lookup!A:B,2,0)</f>
        <v>Legal</v>
      </c>
    </row>
    <row r="3755" spans="1:39" x14ac:dyDescent="0.25">
      <c r="A3755" t="s">
        <v>33</v>
      </c>
      <c r="B3755" s="1" t="s">
        <v>166</v>
      </c>
      <c r="C3755" s="1" t="s">
        <v>35</v>
      </c>
      <c r="D3755" s="1" t="s">
        <v>36</v>
      </c>
      <c r="E3755" s="1" t="s">
        <v>36</v>
      </c>
      <c r="F3755" s="1" t="s">
        <v>37</v>
      </c>
      <c r="G3755" t="s">
        <v>167</v>
      </c>
      <c r="H3755" t="s">
        <v>39</v>
      </c>
      <c r="I3755" t="s">
        <v>40</v>
      </c>
      <c r="J3755" t="s">
        <v>40</v>
      </c>
      <c r="K3755" t="s">
        <v>40</v>
      </c>
      <c r="L3755" s="4">
        <v>-457.6</v>
      </c>
      <c r="M3755" s="2">
        <v>43709</v>
      </c>
      <c r="N3755" t="s">
        <v>41</v>
      </c>
      <c r="O3755" t="s">
        <v>42</v>
      </c>
      <c r="P3755" t="s">
        <v>2204</v>
      </c>
      <c r="Q3755" t="s">
        <v>2205</v>
      </c>
      <c r="R3755" t="s">
        <v>2198</v>
      </c>
      <c r="S3755" s="3">
        <v>43724</v>
      </c>
      <c r="T3755" t="s">
        <v>46</v>
      </c>
      <c r="U3755">
        <v>41</v>
      </c>
      <c r="V3755" t="s">
        <v>47</v>
      </c>
      <c r="W3755" t="s">
        <v>48</v>
      </c>
      <c r="X3755">
        <v>436187</v>
      </c>
      <c r="Y3755" s="3">
        <v>43698</v>
      </c>
      <c r="Z3755">
        <v>165078943</v>
      </c>
      <c r="AB3755" t="s">
        <v>49</v>
      </c>
      <c r="AD3755" t="s">
        <v>2225</v>
      </c>
      <c r="AE3755">
        <v>1</v>
      </c>
      <c r="AF3755">
        <v>-458</v>
      </c>
      <c r="AH3755" t="str">
        <f>VLOOKUP(B3755,'cc Lookup'!A:J,10,0)</f>
        <v>Planning and Business Development</v>
      </c>
      <c r="AI3755" t="str">
        <f>VLOOKUP(B3755,'cc Lookup'!A:E,5,0)</f>
        <v>Estates</v>
      </c>
      <c r="AJ3755" t="s">
        <v>6736</v>
      </c>
      <c r="AK3755" t="str">
        <f t="shared" si="116"/>
        <v>E35930 Estates &amp; Facilities</v>
      </c>
      <c r="AL3755" t="str">
        <f t="shared" si="117"/>
        <v>7310 Legal / Prof Fees</v>
      </c>
      <c r="AM3755" t="str">
        <f>VLOOKUP(W3755,Lookup!A:B,2,0)</f>
        <v>Legal</v>
      </c>
    </row>
    <row r="3756" spans="1:39" x14ac:dyDescent="0.25">
      <c r="A3756" t="s">
        <v>33</v>
      </c>
      <c r="B3756" s="1" t="s">
        <v>166</v>
      </c>
      <c r="C3756" s="1" t="s">
        <v>35</v>
      </c>
      <c r="D3756" s="1" t="s">
        <v>36</v>
      </c>
      <c r="E3756" s="1" t="s">
        <v>36</v>
      </c>
      <c r="F3756" s="1" t="s">
        <v>37</v>
      </c>
      <c r="G3756" t="s">
        <v>167</v>
      </c>
      <c r="H3756" t="s">
        <v>39</v>
      </c>
      <c r="I3756" t="s">
        <v>40</v>
      </c>
      <c r="J3756" t="s">
        <v>40</v>
      </c>
      <c r="K3756" t="s">
        <v>40</v>
      </c>
      <c r="L3756" s="4">
        <v>170</v>
      </c>
      <c r="M3756" s="2">
        <v>43709</v>
      </c>
      <c r="N3756" t="s">
        <v>41</v>
      </c>
      <c r="O3756" t="s">
        <v>42</v>
      </c>
      <c r="P3756" t="s">
        <v>2242</v>
      </c>
      <c r="Q3756" t="s">
        <v>2243</v>
      </c>
      <c r="R3756" t="s">
        <v>2198</v>
      </c>
      <c r="S3756" s="3">
        <v>43735</v>
      </c>
      <c r="T3756" t="s">
        <v>46</v>
      </c>
      <c r="U3756">
        <v>19</v>
      </c>
      <c r="V3756" t="s">
        <v>47</v>
      </c>
      <c r="W3756" t="s">
        <v>48</v>
      </c>
      <c r="X3756">
        <v>438422</v>
      </c>
      <c r="Y3756" s="3">
        <v>43726</v>
      </c>
      <c r="Z3756">
        <v>165073469</v>
      </c>
      <c r="AB3756" t="s">
        <v>49</v>
      </c>
      <c r="AD3756" t="s">
        <v>2244</v>
      </c>
      <c r="AE3756">
        <v>1</v>
      </c>
      <c r="AF3756">
        <v>170</v>
      </c>
      <c r="AH3756" t="str">
        <f>VLOOKUP(B3756,'cc Lookup'!A:J,10,0)</f>
        <v>Planning and Business Development</v>
      </c>
      <c r="AI3756" t="str">
        <f>VLOOKUP(B3756,'cc Lookup'!A:E,5,0)</f>
        <v>Estates</v>
      </c>
      <c r="AJ3756" t="s">
        <v>6736</v>
      </c>
      <c r="AK3756" t="str">
        <f t="shared" si="116"/>
        <v>E35930 Estates &amp; Facilities</v>
      </c>
      <c r="AL3756" t="str">
        <f t="shared" si="117"/>
        <v>7310 Legal / Prof Fees</v>
      </c>
      <c r="AM3756" t="str">
        <f>VLOOKUP(W3756,Lookup!A:B,2,0)</f>
        <v>Legal</v>
      </c>
    </row>
    <row r="3757" spans="1:39" x14ac:dyDescent="0.25">
      <c r="A3757" t="s">
        <v>33</v>
      </c>
      <c r="B3757" s="1" t="s">
        <v>166</v>
      </c>
      <c r="C3757" s="1" t="s">
        <v>35</v>
      </c>
      <c r="D3757" s="1" t="s">
        <v>36</v>
      </c>
      <c r="E3757" s="1" t="s">
        <v>36</v>
      </c>
      <c r="F3757" s="1" t="s">
        <v>37</v>
      </c>
      <c r="G3757" t="s">
        <v>167</v>
      </c>
      <c r="H3757" t="s">
        <v>39</v>
      </c>
      <c r="I3757" t="s">
        <v>40</v>
      </c>
      <c r="J3757" t="s">
        <v>40</v>
      </c>
      <c r="K3757" t="s">
        <v>40</v>
      </c>
      <c r="L3757" s="4">
        <v>-143.80000000000001</v>
      </c>
      <c r="M3757" s="2">
        <v>43709</v>
      </c>
      <c r="N3757" t="s">
        <v>103</v>
      </c>
      <c r="O3757" t="s">
        <v>104</v>
      </c>
      <c r="P3757" t="s">
        <v>2117</v>
      </c>
      <c r="Q3757" t="s">
        <v>2209</v>
      </c>
      <c r="R3757" t="s">
        <v>2210</v>
      </c>
      <c r="S3757" s="3">
        <v>43707</v>
      </c>
      <c r="T3757" t="s">
        <v>46</v>
      </c>
      <c r="U3757">
        <v>1913</v>
      </c>
      <c r="V3757" t="s">
        <v>221</v>
      </c>
      <c r="W3757" t="s">
        <v>48</v>
      </c>
      <c r="X3757">
        <v>165042377</v>
      </c>
      <c r="Y3757" s="3">
        <v>43038</v>
      </c>
      <c r="AC3757" t="s">
        <v>109</v>
      </c>
      <c r="AH3757" t="str">
        <f>VLOOKUP(B3757,'cc Lookup'!A:J,10,0)</f>
        <v>Planning and Business Development</v>
      </c>
      <c r="AI3757" t="str">
        <f>VLOOKUP(B3757,'cc Lookup'!A:E,5,0)</f>
        <v>Estates</v>
      </c>
      <c r="AJ3757" t="s">
        <v>6736</v>
      </c>
      <c r="AK3757" t="str">
        <f t="shared" si="116"/>
        <v>E35930 Estates &amp; Facilities</v>
      </c>
      <c r="AL3757" t="str">
        <f t="shared" si="117"/>
        <v>7310 Legal / Prof Fees</v>
      </c>
      <c r="AM3757" t="str">
        <f>VLOOKUP(W3757,Lookup!A:B,2,0)</f>
        <v>Legal</v>
      </c>
    </row>
    <row r="3758" spans="1:39" x14ac:dyDescent="0.25">
      <c r="A3758" t="s">
        <v>33</v>
      </c>
      <c r="B3758" s="1" t="s">
        <v>166</v>
      </c>
      <c r="C3758" s="1" t="s">
        <v>35</v>
      </c>
      <c r="D3758" s="1" t="s">
        <v>36</v>
      </c>
      <c r="E3758" s="1" t="s">
        <v>36</v>
      </c>
      <c r="F3758" s="1" t="s">
        <v>37</v>
      </c>
      <c r="G3758" t="s">
        <v>167</v>
      </c>
      <c r="H3758" t="s">
        <v>39</v>
      </c>
      <c r="I3758" t="s">
        <v>40</v>
      </c>
      <c r="J3758" t="s">
        <v>40</v>
      </c>
      <c r="K3758" t="s">
        <v>40</v>
      </c>
      <c r="L3758" s="4">
        <v>-18</v>
      </c>
      <c r="M3758" s="2">
        <v>43709</v>
      </c>
      <c r="N3758" t="s">
        <v>103</v>
      </c>
      <c r="O3758" t="s">
        <v>104</v>
      </c>
      <c r="P3758" t="s">
        <v>2117</v>
      </c>
      <c r="Q3758" t="s">
        <v>2209</v>
      </c>
      <c r="R3758" t="s">
        <v>2210</v>
      </c>
      <c r="S3758" s="3">
        <v>43707</v>
      </c>
      <c r="T3758" t="s">
        <v>46</v>
      </c>
      <c r="U3758">
        <v>1914</v>
      </c>
      <c r="V3758" t="s">
        <v>715</v>
      </c>
      <c r="W3758" t="s">
        <v>178</v>
      </c>
      <c r="X3758">
        <v>165069232</v>
      </c>
      <c r="Y3758" s="3">
        <v>43315</v>
      </c>
      <c r="AC3758" t="s">
        <v>181</v>
      </c>
      <c r="AH3758" t="str">
        <f>VLOOKUP(B3758,'cc Lookup'!A:J,10,0)</f>
        <v>Planning and Business Development</v>
      </c>
      <c r="AI3758" t="str">
        <f>VLOOKUP(B3758,'cc Lookup'!A:E,5,0)</f>
        <v>Estates</v>
      </c>
      <c r="AJ3758" t="s">
        <v>6736</v>
      </c>
      <c r="AK3758" t="str">
        <f t="shared" si="116"/>
        <v>E35930 Estates &amp; Facilities</v>
      </c>
      <c r="AL3758" t="str">
        <f t="shared" si="117"/>
        <v>7310 Legal / Prof Fees</v>
      </c>
      <c r="AM3758" t="str">
        <f>VLOOKUP(W3758,Lookup!A:B,2,0)</f>
        <v>Legal</v>
      </c>
    </row>
    <row r="3759" spans="1:39" x14ac:dyDescent="0.25">
      <c r="A3759" t="s">
        <v>33</v>
      </c>
      <c r="B3759" s="1" t="s">
        <v>166</v>
      </c>
      <c r="C3759" s="1" t="s">
        <v>35</v>
      </c>
      <c r="D3759" s="1" t="s">
        <v>36</v>
      </c>
      <c r="E3759" s="1" t="s">
        <v>36</v>
      </c>
      <c r="F3759" s="1" t="s">
        <v>37</v>
      </c>
      <c r="G3759" t="s">
        <v>167</v>
      </c>
      <c r="H3759" t="s">
        <v>39</v>
      </c>
      <c r="I3759" t="s">
        <v>40</v>
      </c>
      <c r="J3759" t="s">
        <v>40</v>
      </c>
      <c r="K3759" t="s">
        <v>40</v>
      </c>
      <c r="L3759" s="4">
        <v>18</v>
      </c>
      <c r="M3759" s="2">
        <v>43709</v>
      </c>
      <c r="N3759" t="s">
        <v>103</v>
      </c>
      <c r="O3759" t="s">
        <v>104</v>
      </c>
      <c r="P3759" t="s">
        <v>2211</v>
      </c>
      <c r="Q3759" t="s">
        <v>2212</v>
      </c>
      <c r="R3759" t="s">
        <v>2213</v>
      </c>
      <c r="S3759" s="3">
        <v>43738</v>
      </c>
      <c r="T3759" t="s">
        <v>46</v>
      </c>
      <c r="U3759">
        <v>2282</v>
      </c>
      <c r="V3759" t="s">
        <v>715</v>
      </c>
      <c r="W3759" t="s">
        <v>178</v>
      </c>
      <c r="X3759">
        <v>165069232</v>
      </c>
      <c r="Y3759" s="3">
        <v>43315</v>
      </c>
      <c r="AC3759" t="s">
        <v>181</v>
      </c>
      <c r="AH3759" t="str">
        <f>VLOOKUP(B3759,'cc Lookup'!A:J,10,0)</f>
        <v>Planning and Business Development</v>
      </c>
      <c r="AI3759" t="str">
        <f>VLOOKUP(B3759,'cc Lookup'!A:E,5,0)</f>
        <v>Estates</v>
      </c>
      <c r="AJ3759" t="s">
        <v>6736</v>
      </c>
      <c r="AK3759" t="str">
        <f t="shared" si="116"/>
        <v>E35930 Estates &amp; Facilities</v>
      </c>
      <c r="AL3759" t="str">
        <f t="shared" si="117"/>
        <v>7310 Legal / Prof Fees</v>
      </c>
      <c r="AM3759" t="str">
        <f>VLOOKUP(W3759,Lookup!A:B,2,0)</f>
        <v>Legal</v>
      </c>
    </row>
    <row r="3760" spans="1:39" x14ac:dyDescent="0.25">
      <c r="A3760" t="s">
        <v>33</v>
      </c>
      <c r="B3760" s="1" t="s">
        <v>166</v>
      </c>
      <c r="C3760" s="1" t="s">
        <v>35</v>
      </c>
      <c r="D3760" s="1" t="s">
        <v>36</v>
      </c>
      <c r="E3760" s="1" t="s">
        <v>36</v>
      </c>
      <c r="F3760" s="1" t="s">
        <v>37</v>
      </c>
      <c r="G3760" t="s">
        <v>167</v>
      </c>
      <c r="H3760" t="s">
        <v>39</v>
      </c>
      <c r="I3760" t="s">
        <v>40</v>
      </c>
      <c r="J3760" t="s">
        <v>40</v>
      </c>
      <c r="K3760" t="s">
        <v>40</v>
      </c>
      <c r="L3760" s="4">
        <v>143.80000000000001</v>
      </c>
      <c r="M3760" s="2">
        <v>43709</v>
      </c>
      <c r="N3760" t="s">
        <v>103</v>
      </c>
      <c r="O3760" t="s">
        <v>104</v>
      </c>
      <c r="P3760" t="s">
        <v>2211</v>
      </c>
      <c r="Q3760" t="s">
        <v>2212</v>
      </c>
      <c r="R3760" t="s">
        <v>2213</v>
      </c>
      <c r="S3760" s="3">
        <v>43738</v>
      </c>
      <c r="T3760" t="s">
        <v>46</v>
      </c>
      <c r="U3760">
        <v>2283</v>
      </c>
      <c r="V3760" t="s">
        <v>221</v>
      </c>
      <c r="W3760" t="s">
        <v>48</v>
      </c>
      <c r="X3760">
        <v>165042377</v>
      </c>
      <c r="Y3760" s="3">
        <v>43038</v>
      </c>
      <c r="AC3760" t="s">
        <v>109</v>
      </c>
      <c r="AH3760" t="str">
        <f>VLOOKUP(B3760,'cc Lookup'!A:J,10,0)</f>
        <v>Planning and Business Development</v>
      </c>
      <c r="AI3760" t="str">
        <f>VLOOKUP(B3760,'cc Lookup'!A:E,5,0)</f>
        <v>Estates</v>
      </c>
      <c r="AJ3760" t="s">
        <v>6736</v>
      </c>
      <c r="AK3760" t="str">
        <f t="shared" si="116"/>
        <v>E35930 Estates &amp; Facilities</v>
      </c>
      <c r="AL3760" t="str">
        <f t="shared" si="117"/>
        <v>7310 Legal / Prof Fees</v>
      </c>
      <c r="AM3760" t="str">
        <f>VLOOKUP(W3760,Lookup!A:B,2,0)</f>
        <v>Legal</v>
      </c>
    </row>
    <row r="3761" spans="1:39" x14ac:dyDescent="0.25">
      <c r="A3761" t="s">
        <v>33</v>
      </c>
      <c r="B3761" s="1" t="s">
        <v>166</v>
      </c>
      <c r="C3761" s="1" t="s">
        <v>35</v>
      </c>
      <c r="D3761" s="1" t="s">
        <v>36</v>
      </c>
      <c r="E3761" s="1" t="s">
        <v>200</v>
      </c>
      <c r="F3761" s="1" t="s">
        <v>37</v>
      </c>
      <c r="G3761" t="s">
        <v>167</v>
      </c>
      <c r="H3761" t="s">
        <v>39</v>
      </c>
      <c r="I3761" t="s">
        <v>40</v>
      </c>
      <c r="J3761" t="s">
        <v>201</v>
      </c>
      <c r="K3761" t="s">
        <v>40</v>
      </c>
      <c r="L3761" s="4">
        <v>432.8</v>
      </c>
      <c r="M3761" s="2">
        <v>43709</v>
      </c>
      <c r="N3761" t="s">
        <v>103</v>
      </c>
      <c r="O3761" t="s">
        <v>104</v>
      </c>
      <c r="P3761" t="s">
        <v>2211</v>
      </c>
      <c r="Q3761" t="s">
        <v>2212</v>
      </c>
      <c r="R3761" t="s">
        <v>2213</v>
      </c>
      <c r="S3761" s="3">
        <v>43738</v>
      </c>
      <c r="T3761" t="s">
        <v>46</v>
      </c>
      <c r="U3761">
        <v>2511</v>
      </c>
      <c r="V3761" t="s">
        <v>204</v>
      </c>
      <c r="W3761" t="s">
        <v>48</v>
      </c>
      <c r="X3761">
        <v>165064187</v>
      </c>
      <c r="Y3761" s="3">
        <v>43370</v>
      </c>
      <c r="AC3761" t="s">
        <v>109</v>
      </c>
      <c r="AH3761" t="str">
        <f>VLOOKUP(B3761,'cc Lookup'!A:J,10,0)</f>
        <v>Planning and Business Development</v>
      </c>
      <c r="AI3761" t="str">
        <f>VLOOKUP(B3761,'cc Lookup'!A:E,5,0)</f>
        <v>Estates</v>
      </c>
      <c r="AJ3761" t="s">
        <v>6736</v>
      </c>
      <c r="AK3761" t="str">
        <f t="shared" si="116"/>
        <v>E35930 Estates &amp; Facilities</v>
      </c>
      <c r="AL3761" t="str">
        <f t="shared" si="117"/>
        <v>7310 Legal / Prof Fees</v>
      </c>
      <c r="AM3761" t="str">
        <f>VLOOKUP(W3761,Lookup!A:B,2,0)</f>
        <v>Legal</v>
      </c>
    </row>
    <row r="3762" spans="1:39" x14ac:dyDescent="0.25">
      <c r="A3762" t="s">
        <v>33</v>
      </c>
      <c r="B3762" s="1" t="s">
        <v>166</v>
      </c>
      <c r="C3762" s="1" t="s">
        <v>35</v>
      </c>
      <c r="D3762" s="1" t="s">
        <v>36</v>
      </c>
      <c r="E3762" s="1" t="s">
        <v>36</v>
      </c>
      <c r="F3762" s="1" t="s">
        <v>37</v>
      </c>
      <c r="G3762" t="s">
        <v>167</v>
      </c>
      <c r="H3762" t="s">
        <v>39</v>
      </c>
      <c r="I3762" t="s">
        <v>40</v>
      </c>
      <c r="J3762" t="s">
        <v>40</v>
      </c>
      <c r="K3762" t="s">
        <v>40</v>
      </c>
      <c r="L3762" s="4">
        <v>5266</v>
      </c>
      <c r="M3762" s="2">
        <v>43739</v>
      </c>
      <c r="N3762" t="s">
        <v>55</v>
      </c>
      <c r="O3762" t="s">
        <v>56</v>
      </c>
      <c r="P3762" t="s">
        <v>1883</v>
      </c>
      <c r="Q3762" t="s">
        <v>2254</v>
      </c>
      <c r="R3762" t="s">
        <v>2255</v>
      </c>
      <c r="S3762" s="3">
        <v>43774</v>
      </c>
      <c r="T3762" t="s">
        <v>350</v>
      </c>
      <c r="U3762">
        <v>14</v>
      </c>
      <c r="V3762" t="s">
        <v>2307</v>
      </c>
      <c r="W3762" t="s">
        <v>2255</v>
      </c>
      <c r="Y3762" s="3">
        <v>43774</v>
      </c>
      <c r="AA3762" t="s">
        <v>2307</v>
      </c>
      <c r="AH3762" t="str">
        <f>VLOOKUP(B3762,'cc Lookup'!A:J,10,0)</f>
        <v>Planning and Business Development</v>
      </c>
      <c r="AI3762" t="str">
        <f>VLOOKUP(B3762,'cc Lookup'!A:E,5,0)</f>
        <v>Estates</v>
      </c>
      <c r="AJ3762" t="s">
        <v>6736</v>
      </c>
      <c r="AK3762" t="str">
        <f t="shared" si="116"/>
        <v>E35930 Estates &amp; Facilities</v>
      </c>
      <c r="AL3762" t="str">
        <f t="shared" si="117"/>
        <v>7310 Legal / Prof Fees</v>
      </c>
      <c r="AM3762" t="str">
        <f>VLOOKUP(W3762,Lookup!A:B,2,0)</f>
        <v>Other</v>
      </c>
    </row>
    <row r="3763" spans="1:39" x14ac:dyDescent="0.25">
      <c r="A3763" t="s">
        <v>33</v>
      </c>
      <c r="B3763" s="1" t="s">
        <v>166</v>
      </c>
      <c r="C3763" s="1" t="s">
        <v>35</v>
      </c>
      <c r="D3763" s="1" t="s">
        <v>36</v>
      </c>
      <c r="E3763" s="1" t="s">
        <v>36</v>
      </c>
      <c r="F3763" s="1" t="s">
        <v>37</v>
      </c>
      <c r="G3763" t="s">
        <v>167</v>
      </c>
      <c r="H3763" t="s">
        <v>39</v>
      </c>
      <c r="I3763" t="s">
        <v>40</v>
      </c>
      <c r="J3763" t="s">
        <v>40</v>
      </c>
      <c r="K3763" t="s">
        <v>40</v>
      </c>
      <c r="L3763" s="4">
        <v>-1870</v>
      </c>
      <c r="M3763" s="2">
        <v>43739</v>
      </c>
      <c r="N3763" t="s">
        <v>311</v>
      </c>
      <c r="O3763" t="s">
        <v>56</v>
      </c>
      <c r="P3763" t="s">
        <v>881</v>
      </c>
      <c r="Q3763" t="s">
        <v>2308</v>
      </c>
      <c r="R3763" t="s">
        <v>2309</v>
      </c>
      <c r="S3763" s="3">
        <v>43773</v>
      </c>
      <c r="T3763" t="s">
        <v>573</v>
      </c>
      <c r="U3763">
        <v>53</v>
      </c>
      <c r="V3763" t="s">
        <v>2310</v>
      </c>
      <c r="W3763" t="s">
        <v>2309</v>
      </c>
      <c r="Y3763" s="3">
        <v>43773</v>
      </c>
      <c r="AA3763" t="s">
        <v>2311</v>
      </c>
      <c r="AD3763" t="s">
        <v>2312</v>
      </c>
      <c r="AH3763" t="str">
        <f>VLOOKUP(B3763,'cc Lookup'!A:J,10,0)</f>
        <v>Planning and Business Development</v>
      </c>
      <c r="AI3763" t="str">
        <f>VLOOKUP(B3763,'cc Lookup'!A:E,5,0)</f>
        <v>Estates</v>
      </c>
      <c r="AJ3763" t="s">
        <v>6736</v>
      </c>
      <c r="AK3763" t="str">
        <f t="shared" si="116"/>
        <v>E35930 Estates &amp; Facilities</v>
      </c>
      <c r="AL3763" t="str">
        <f t="shared" si="117"/>
        <v>7310 Legal / Prof Fees</v>
      </c>
      <c r="AM3763" t="str">
        <f>VLOOKUP(W3763,Lookup!A:B,2,0)</f>
        <v>Other</v>
      </c>
    </row>
    <row r="3764" spans="1:39" x14ac:dyDescent="0.25">
      <c r="A3764" t="s">
        <v>33</v>
      </c>
      <c r="B3764" s="1" t="s">
        <v>166</v>
      </c>
      <c r="C3764" s="1" t="s">
        <v>35</v>
      </c>
      <c r="D3764" s="1" t="s">
        <v>36</v>
      </c>
      <c r="E3764" s="1" t="s">
        <v>36</v>
      </c>
      <c r="F3764" s="1" t="s">
        <v>37</v>
      </c>
      <c r="G3764" t="s">
        <v>167</v>
      </c>
      <c r="H3764" t="s">
        <v>39</v>
      </c>
      <c r="I3764" t="s">
        <v>40</v>
      </c>
      <c r="J3764" t="s">
        <v>40</v>
      </c>
      <c r="K3764" t="s">
        <v>40</v>
      </c>
      <c r="L3764" s="4">
        <v>5527.5</v>
      </c>
      <c r="M3764" s="2">
        <v>43739</v>
      </c>
      <c r="N3764" t="s">
        <v>311</v>
      </c>
      <c r="O3764" t="s">
        <v>56</v>
      </c>
      <c r="P3764" t="s">
        <v>2313</v>
      </c>
      <c r="Q3764" t="s">
        <v>2314</v>
      </c>
      <c r="R3764" t="s">
        <v>2315</v>
      </c>
      <c r="S3764" s="3">
        <v>43775</v>
      </c>
      <c r="T3764" t="s">
        <v>350</v>
      </c>
      <c r="U3764">
        <v>1</v>
      </c>
      <c r="V3764" t="s">
        <v>2316</v>
      </c>
      <c r="W3764" t="s">
        <v>2315</v>
      </c>
      <c r="Y3764" s="3">
        <v>43775</v>
      </c>
      <c r="AA3764" t="s">
        <v>2317</v>
      </c>
      <c r="AD3764" t="s">
        <v>1745</v>
      </c>
      <c r="AH3764" t="str">
        <f>VLOOKUP(B3764,'cc Lookup'!A:J,10,0)</f>
        <v>Planning and Business Development</v>
      </c>
      <c r="AI3764" t="str">
        <f>VLOOKUP(B3764,'cc Lookup'!A:E,5,0)</f>
        <v>Estates</v>
      </c>
      <c r="AJ3764" t="s">
        <v>6736</v>
      </c>
      <c r="AK3764" t="str">
        <f t="shared" si="116"/>
        <v>E35930 Estates &amp; Facilities</v>
      </c>
      <c r="AL3764" t="str">
        <f t="shared" si="117"/>
        <v>7310 Legal / Prof Fees</v>
      </c>
      <c r="AM3764" t="str">
        <f>VLOOKUP(W3764,Lookup!A:B,2,0)</f>
        <v>Other</v>
      </c>
    </row>
    <row r="3765" spans="1:39" x14ac:dyDescent="0.25">
      <c r="A3765" t="s">
        <v>33</v>
      </c>
      <c r="B3765" s="1" t="s">
        <v>166</v>
      </c>
      <c r="C3765" s="1" t="s">
        <v>35</v>
      </c>
      <c r="D3765" s="1" t="s">
        <v>36</v>
      </c>
      <c r="E3765" s="1" t="s">
        <v>36</v>
      </c>
      <c r="F3765" s="1" t="s">
        <v>37</v>
      </c>
      <c r="G3765" t="s">
        <v>167</v>
      </c>
      <c r="H3765" t="s">
        <v>39</v>
      </c>
      <c r="I3765" t="s">
        <v>40</v>
      </c>
      <c r="J3765" t="s">
        <v>40</v>
      </c>
      <c r="K3765" t="s">
        <v>40</v>
      </c>
      <c r="L3765" s="4">
        <v>-11055</v>
      </c>
      <c r="M3765" s="2">
        <v>43739</v>
      </c>
      <c r="N3765" t="s">
        <v>311</v>
      </c>
      <c r="O3765" t="s">
        <v>56</v>
      </c>
      <c r="P3765" t="s">
        <v>2313</v>
      </c>
      <c r="Q3765" t="s">
        <v>2314</v>
      </c>
      <c r="R3765" t="s">
        <v>2315</v>
      </c>
      <c r="S3765" s="3">
        <v>43775</v>
      </c>
      <c r="T3765" t="s">
        <v>350</v>
      </c>
      <c r="U3765">
        <v>2</v>
      </c>
      <c r="V3765" t="s">
        <v>2316</v>
      </c>
      <c r="W3765" t="s">
        <v>2315</v>
      </c>
      <c r="Y3765" s="3">
        <v>43775</v>
      </c>
      <c r="AA3765" t="s">
        <v>2317</v>
      </c>
      <c r="AD3765" t="s">
        <v>1745</v>
      </c>
      <c r="AH3765" t="str">
        <f>VLOOKUP(B3765,'cc Lookup'!A:J,10,0)</f>
        <v>Planning and Business Development</v>
      </c>
      <c r="AI3765" t="str">
        <f>VLOOKUP(B3765,'cc Lookup'!A:E,5,0)</f>
        <v>Estates</v>
      </c>
      <c r="AJ3765" t="s">
        <v>6736</v>
      </c>
      <c r="AK3765" t="str">
        <f t="shared" si="116"/>
        <v>E35930 Estates &amp; Facilities</v>
      </c>
      <c r="AL3765" t="str">
        <f t="shared" si="117"/>
        <v>7310 Legal / Prof Fees</v>
      </c>
      <c r="AM3765" t="str">
        <f>VLOOKUP(W3765,Lookup!A:B,2,0)</f>
        <v>Other</v>
      </c>
    </row>
    <row r="3766" spans="1:39" x14ac:dyDescent="0.25">
      <c r="A3766" t="s">
        <v>33</v>
      </c>
      <c r="B3766" s="1" t="s">
        <v>166</v>
      </c>
      <c r="C3766" s="1" t="s">
        <v>35</v>
      </c>
      <c r="D3766" s="1" t="s">
        <v>36</v>
      </c>
      <c r="E3766" s="1" t="s">
        <v>36</v>
      </c>
      <c r="F3766" s="1" t="s">
        <v>37</v>
      </c>
      <c r="G3766" t="s">
        <v>167</v>
      </c>
      <c r="H3766" t="s">
        <v>39</v>
      </c>
      <c r="I3766" t="s">
        <v>40</v>
      </c>
      <c r="J3766" t="s">
        <v>40</v>
      </c>
      <c r="K3766" t="s">
        <v>40</v>
      </c>
      <c r="L3766" s="4">
        <v>80</v>
      </c>
      <c r="M3766" s="2">
        <v>43739</v>
      </c>
      <c r="N3766" t="s">
        <v>311</v>
      </c>
      <c r="O3766" t="s">
        <v>56</v>
      </c>
      <c r="P3766" t="s">
        <v>2287</v>
      </c>
      <c r="Q3766" t="s">
        <v>2288</v>
      </c>
      <c r="R3766" t="s">
        <v>2289</v>
      </c>
      <c r="S3766" s="3">
        <v>43741</v>
      </c>
      <c r="T3766" t="s">
        <v>2290</v>
      </c>
      <c r="U3766">
        <v>1125</v>
      </c>
      <c r="V3766" t="s">
        <v>2318</v>
      </c>
      <c r="W3766" t="s">
        <v>2289</v>
      </c>
      <c r="Y3766" s="3">
        <v>43741</v>
      </c>
      <c r="AA3766" t="s">
        <v>2319</v>
      </c>
      <c r="AD3766" t="s">
        <v>2161</v>
      </c>
      <c r="AH3766" t="str">
        <f>VLOOKUP(B3766,'cc Lookup'!A:J,10,0)</f>
        <v>Planning and Business Development</v>
      </c>
      <c r="AI3766" t="str">
        <f>VLOOKUP(B3766,'cc Lookup'!A:E,5,0)</f>
        <v>Estates</v>
      </c>
      <c r="AJ3766" t="s">
        <v>6736</v>
      </c>
      <c r="AK3766" t="str">
        <f t="shared" si="116"/>
        <v>E35930 Estates &amp; Facilities</v>
      </c>
      <c r="AL3766" t="str">
        <f t="shared" si="117"/>
        <v>7310 Legal / Prof Fees</v>
      </c>
      <c r="AM3766" t="str">
        <f>VLOOKUP(W3766,Lookup!A:B,2,0)</f>
        <v>Other</v>
      </c>
    </row>
    <row r="3767" spans="1:39" x14ac:dyDescent="0.25">
      <c r="A3767" t="s">
        <v>33</v>
      </c>
      <c r="B3767" s="1" t="s">
        <v>166</v>
      </c>
      <c r="C3767" s="1" t="s">
        <v>35</v>
      </c>
      <c r="D3767" s="1" t="s">
        <v>36</v>
      </c>
      <c r="E3767" s="1" t="s">
        <v>36</v>
      </c>
      <c r="F3767" s="1" t="s">
        <v>37</v>
      </c>
      <c r="G3767" t="s">
        <v>167</v>
      </c>
      <c r="H3767" t="s">
        <v>39</v>
      </c>
      <c r="I3767" t="s">
        <v>40</v>
      </c>
      <c r="J3767" t="s">
        <v>40</v>
      </c>
      <c r="K3767" t="s">
        <v>40</v>
      </c>
      <c r="L3767" s="4">
        <v>-76.8</v>
      </c>
      <c r="M3767" s="2">
        <v>43739</v>
      </c>
      <c r="N3767" t="s">
        <v>311</v>
      </c>
      <c r="O3767" t="s">
        <v>56</v>
      </c>
      <c r="P3767" t="s">
        <v>2287</v>
      </c>
      <c r="Q3767" t="s">
        <v>2288</v>
      </c>
      <c r="R3767" t="s">
        <v>2289</v>
      </c>
      <c r="S3767" s="3">
        <v>43741</v>
      </c>
      <c r="T3767" t="s">
        <v>2290</v>
      </c>
      <c r="U3767">
        <v>1126</v>
      </c>
      <c r="V3767" t="s">
        <v>2293</v>
      </c>
      <c r="W3767" t="s">
        <v>2289</v>
      </c>
      <c r="Y3767" s="3">
        <v>43741</v>
      </c>
      <c r="AA3767" t="s">
        <v>2294</v>
      </c>
      <c r="AD3767" t="s">
        <v>2081</v>
      </c>
      <c r="AH3767" t="str">
        <f>VLOOKUP(B3767,'cc Lookup'!A:J,10,0)</f>
        <v>Planning and Business Development</v>
      </c>
      <c r="AI3767" t="str">
        <f>VLOOKUP(B3767,'cc Lookup'!A:E,5,0)</f>
        <v>Estates</v>
      </c>
      <c r="AJ3767" t="s">
        <v>6736</v>
      </c>
      <c r="AK3767" t="str">
        <f t="shared" si="116"/>
        <v>E35930 Estates &amp; Facilities</v>
      </c>
      <c r="AL3767" t="str">
        <f t="shared" si="117"/>
        <v>7310 Legal / Prof Fees</v>
      </c>
      <c r="AM3767" t="str">
        <f>VLOOKUP(W3767,Lookup!A:B,2,0)</f>
        <v>Other</v>
      </c>
    </row>
    <row r="3768" spans="1:39" x14ac:dyDescent="0.25">
      <c r="A3768" t="s">
        <v>33</v>
      </c>
      <c r="B3768" s="1" t="s">
        <v>166</v>
      </c>
      <c r="C3768" s="1" t="s">
        <v>35</v>
      </c>
      <c r="D3768" s="1" t="s">
        <v>36</v>
      </c>
      <c r="E3768" s="1" t="s">
        <v>36</v>
      </c>
      <c r="F3768" s="1" t="s">
        <v>37</v>
      </c>
      <c r="G3768" t="s">
        <v>167</v>
      </c>
      <c r="H3768" t="s">
        <v>39</v>
      </c>
      <c r="I3768" t="s">
        <v>40</v>
      </c>
      <c r="J3768" t="s">
        <v>40</v>
      </c>
      <c r="K3768" t="s">
        <v>40</v>
      </c>
      <c r="L3768" s="4">
        <v>393</v>
      </c>
      <c r="M3768" s="2">
        <v>43739</v>
      </c>
      <c r="N3768" t="s">
        <v>41</v>
      </c>
      <c r="O3768" t="s">
        <v>42</v>
      </c>
      <c r="P3768" t="s">
        <v>2295</v>
      </c>
      <c r="Q3768" t="s">
        <v>2296</v>
      </c>
      <c r="R3768" t="s">
        <v>2259</v>
      </c>
      <c r="S3768" s="3">
        <v>43739</v>
      </c>
      <c r="T3768" t="s">
        <v>46</v>
      </c>
      <c r="U3768">
        <v>35</v>
      </c>
      <c r="V3768" t="s">
        <v>47</v>
      </c>
      <c r="W3768" t="s">
        <v>48</v>
      </c>
      <c r="X3768">
        <v>438414</v>
      </c>
      <c r="Y3768" s="3">
        <v>43726</v>
      </c>
      <c r="Z3768">
        <v>165042377</v>
      </c>
      <c r="AB3768" t="s">
        <v>49</v>
      </c>
      <c r="AD3768" t="s">
        <v>2320</v>
      </c>
      <c r="AE3768">
        <v>1</v>
      </c>
      <c r="AF3768">
        <v>393</v>
      </c>
      <c r="AH3768" t="str">
        <f>VLOOKUP(B3768,'cc Lookup'!A:J,10,0)</f>
        <v>Planning and Business Development</v>
      </c>
      <c r="AI3768" t="str">
        <f>VLOOKUP(B3768,'cc Lookup'!A:E,5,0)</f>
        <v>Estates</v>
      </c>
      <c r="AJ3768" t="s">
        <v>6736</v>
      </c>
      <c r="AK3768" t="str">
        <f t="shared" si="116"/>
        <v>E35930 Estates &amp; Facilities</v>
      </c>
      <c r="AL3768" t="str">
        <f t="shared" si="117"/>
        <v>7310 Legal / Prof Fees</v>
      </c>
      <c r="AM3768" t="str">
        <f>VLOOKUP(W3768,Lookup!A:B,2,0)</f>
        <v>Legal</v>
      </c>
    </row>
    <row r="3769" spans="1:39" x14ac:dyDescent="0.25">
      <c r="A3769" t="s">
        <v>33</v>
      </c>
      <c r="B3769" s="1" t="s">
        <v>166</v>
      </c>
      <c r="C3769" s="1" t="s">
        <v>35</v>
      </c>
      <c r="D3769" s="1" t="s">
        <v>36</v>
      </c>
      <c r="E3769" s="1" t="s">
        <v>36</v>
      </c>
      <c r="F3769" s="1" t="s">
        <v>37</v>
      </c>
      <c r="G3769" t="s">
        <v>167</v>
      </c>
      <c r="H3769" t="s">
        <v>39</v>
      </c>
      <c r="I3769" t="s">
        <v>40</v>
      </c>
      <c r="J3769" t="s">
        <v>40</v>
      </c>
      <c r="K3769" t="s">
        <v>40</v>
      </c>
      <c r="L3769" s="4">
        <v>10615</v>
      </c>
      <c r="M3769" s="2">
        <v>43739</v>
      </c>
      <c r="N3769" t="s">
        <v>41</v>
      </c>
      <c r="O3769" t="s">
        <v>42</v>
      </c>
      <c r="P3769" t="s">
        <v>2305</v>
      </c>
      <c r="Q3769" t="s">
        <v>2306</v>
      </c>
      <c r="R3769" t="s">
        <v>2259</v>
      </c>
      <c r="S3769" s="3">
        <v>43741</v>
      </c>
      <c r="T3769" t="s">
        <v>46</v>
      </c>
      <c r="U3769">
        <v>49</v>
      </c>
      <c r="V3769" t="s">
        <v>47</v>
      </c>
      <c r="W3769" t="s">
        <v>178</v>
      </c>
      <c r="X3769">
        <v>955</v>
      </c>
      <c r="Y3769" s="3">
        <v>43739</v>
      </c>
      <c r="Z3769">
        <v>165077291</v>
      </c>
      <c r="AB3769" t="s">
        <v>49</v>
      </c>
      <c r="AD3769" t="s">
        <v>2312</v>
      </c>
      <c r="AE3769">
        <v>1</v>
      </c>
      <c r="AF3769">
        <v>5308</v>
      </c>
      <c r="AH3769" t="str">
        <f>VLOOKUP(B3769,'cc Lookup'!A:J,10,0)</f>
        <v>Planning and Business Development</v>
      </c>
      <c r="AI3769" t="str">
        <f>VLOOKUP(B3769,'cc Lookup'!A:E,5,0)</f>
        <v>Estates</v>
      </c>
      <c r="AJ3769" t="s">
        <v>6736</v>
      </c>
      <c r="AK3769" t="str">
        <f t="shared" si="116"/>
        <v>E35930 Estates &amp; Facilities</v>
      </c>
      <c r="AL3769" t="str">
        <f t="shared" si="117"/>
        <v>7310 Legal / Prof Fees</v>
      </c>
      <c r="AM3769" t="str">
        <f>VLOOKUP(W3769,Lookup!A:B,2,0)</f>
        <v>Legal</v>
      </c>
    </row>
    <row r="3770" spans="1:39" x14ac:dyDescent="0.25">
      <c r="A3770" t="s">
        <v>33</v>
      </c>
      <c r="B3770" s="1" t="s">
        <v>166</v>
      </c>
      <c r="C3770" s="1" t="s">
        <v>35</v>
      </c>
      <c r="D3770" s="1" t="s">
        <v>36</v>
      </c>
      <c r="E3770" s="1" t="s">
        <v>36</v>
      </c>
      <c r="F3770" s="1" t="s">
        <v>37</v>
      </c>
      <c r="G3770" t="s">
        <v>167</v>
      </c>
      <c r="H3770" t="s">
        <v>39</v>
      </c>
      <c r="I3770" t="s">
        <v>40</v>
      </c>
      <c r="J3770" t="s">
        <v>40</v>
      </c>
      <c r="K3770" t="s">
        <v>40</v>
      </c>
      <c r="L3770" s="4">
        <v>-393</v>
      </c>
      <c r="M3770" s="2">
        <v>43739</v>
      </c>
      <c r="N3770" t="s">
        <v>41</v>
      </c>
      <c r="O3770" t="s">
        <v>42</v>
      </c>
      <c r="P3770" t="s">
        <v>2305</v>
      </c>
      <c r="Q3770" t="s">
        <v>2306</v>
      </c>
      <c r="R3770" t="s">
        <v>2259</v>
      </c>
      <c r="S3770" s="3">
        <v>43741</v>
      </c>
      <c r="T3770" t="s">
        <v>46</v>
      </c>
      <c r="U3770">
        <v>50</v>
      </c>
      <c r="V3770" t="s">
        <v>47</v>
      </c>
      <c r="W3770" t="s">
        <v>48</v>
      </c>
      <c r="X3770">
        <v>438414</v>
      </c>
      <c r="Y3770" s="3">
        <v>43726</v>
      </c>
      <c r="Z3770">
        <v>165080218</v>
      </c>
      <c r="AB3770" t="s">
        <v>49</v>
      </c>
      <c r="AD3770" t="s">
        <v>2320</v>
      </c>
      <c r="AE3770">
        <v>1</v>
      </c>
      <c r="AF3770">
        <v>-393</v>
      </c>
      <c r="AH3770" t="str">
        <f>VLOOKUP(B3770,'cc Lookup'!A:J,10,0)</f>
        <v>Planning and Business Development</v>
      </c>
      <c r="AI3770" t="str">
        <f>VLOOKUP(B3770,'cc Lookup'!A:E,5,0)</f>
        <v>Estates</v>
      </c>
      <c r="AJ3770" t="s">
        <v>6736</v>
      </c>
      <c r="AK3770" t="str">
        <f t="shared" si="116"/>
        <v>E35930 Estates &amp; Facilities</v>
      </c>
      <c r="AL3770" t="str">
        <f t="shared" si="117"/>
        <v>7310 Legal / Prof Fees</v>
      </c>
      <c r="AM3770" t="str">
        <f>VLOOKUP(W3770,Lookup!A:B,2,0)</f>
        <v>Legal</v>
      </c>
    </row>
    <row r="3771" spans="1:39" x14ac:dyDescent="0.25">
      <c r="A3771" t="s">
        <v>33</v>
      </c>
      <c r="B3771" s="1" t="s">
        <v>166</v>
      </c>
      <c r="C3771" s="1" t="s">
        <v>35</v>
      </c>
      <c r="D3771" s="1" t="s">
        <v>36</v>
      </c>
      <c r="E3771" s="1" t="s">
        <v>36</v>
      </c>
      <c r="F3771" s="1" t="s">
        <v>37</v>
      </c>
      <c r="G3771" t="s">
        <v>167</v>
      </c>
      <c r="H3771" t="s">
        <v>39</v>
      </c>
      <c r="I3771" t="s">
        <v>40</v>
      </c>
      <c r="J3771" t="s">
        <v>40</v>
      </c>
      <c r="K3771" t="s">
        <v>40</v>
      </c>
      <c r="L3771" s="4">
        <v>-5307.5</v>
      </c>
      <c r="M3771" s="2">
        <v>43739</v>
      </c>
      <c r="N3771" t="s">
        <v>41</v>
      </c>
      <c r="O3771" t="s">
        <v>42</v>
      </c>
      <c r="P3771" t="s">
        <v>2305</v>
      </c>
      <c r="Q3771" t="s">
        <v>2306</v>
      </c>
      <c r="R3771" t="s">
        <v>2259</v>
      </c>
      <c r="S3771" s="3">
        <v>43741</v>
      </c>
      <c r="T3771" t="s">
        <v>46</v>
      </c>
      <c r="U3771">
        <v>50</v>
      </c>
      <c r="V3771" t="s">
        <v>47</v>
      </c>
      <c r="W3771" t="s">
        <v>178</v>
      </c>
      <c r="X3771">
        <v>955</v>
      </c>
      <c r="Y3771" s="3">
        <v>43739</v>
      </c>
      <c r="Z3771">
        <v>165077291</v>
      </c>
      <c r="AB3771" t="s">
        <v>49</v>
      </c>
      <c r="AD3771" t="s">
        <v>2312</v>
      </c>
      <c r="AE3771">
        <v>1</v>
      </c>
      <c r="AF3771">
        <v>-5308</v>
      </c>
      <c r="AH3771" t="str">
        <f>VLOOKUP(B3771,'cc Lookup'!A:J,10,0)</f>
        <v>Planning and Business Development</v>
      </c>
      <c r="AI3771" t="str">
        <f>VLOOKUP(B3771,'cc Lookup'!A:E,5,0)</f>
        <v>Estates</v>
      </c>
      <c r="AJ3771" t="s">
        <v>6736</v>
      </c>
      <c r="AK3771" t="str">
        <f t="shared" si="116"/>
        <v>E35930 Estates &amp; Facilities</v>
      </c>
      <c r="AL3771" t="str">
        <f t="shared" si="117"/>
        <v>7310 Legal / Prof Fees</v>
      </c>
      <c r="AM3771" t="str">
        <f>VLOOKUP(W3771,Lookup!A:B,2,0)</f>
        <v>Legal</v>
      </c>
    </row>
    <row r="3772" spans="1:39" x14ac:dyDescent="0.25">
      <c r="A3772" t="s">
        <v>33</v>
      </c>
      <c r="B3772" s="1" t="s">
        <v>166</v>
      </c>
      <c r="C3772" s="1" t="s">
        <v>35</v>
      </c>
      <c r="D3772" s="1" t="s">
        <v>36</v>
      </c>
      <c r="E3772" s="1" t="s">
        <v>36</v>
      </c>
      <c r="F3772" s="1" t="s">
        <v>37</v>
      </c>
      <c r="G3772" t="s">
        <v>167</v>
      </c>
      <c r="H3772" t="s">
        <v>39</v>
      </c>
      <c r="I3772" t="s">
        <v>40</v>
      </c>
      <c r="J3772" t="s">
        <v>40</v>
      </c>
      <c r="K3772" t="s">
        <v>40</v>
      </c>
      <c r="L3772" s="4">
        <v>-18</v>
      </c>
      <c r="M3772" s="2">
        <v>43739</v>
      </c>
      <c r="N3772" t="s">
        <v>103</v>
      </c>
      <c r="O3772" t="s">
        <v>104</v>
      </c>
      <c r="P3772" t="s">
        <v>2211</v>
      </c>
      <c r="Q3772" t="s">
        <v>2279</v>
      </c>
      <c r="R3772" t="s">
        <v>2280</v>
      </c>
      <c r="S3772" s="3">
        <v>43738</v>
      </c>
      <c r="T3772" t="s">
        <v>46</v>
      </c>
      <c r="U3772">
        <v>2282</v>
      </c>
      <c r="V3772" t="s">
        <v>715</v>
      </c>
      <c r="W3772" t="s">
        <v>178</v>
      </c>
      <c r="X3772">
        <v>165069232</v>
      </c>
      <c r="Y3772" s="3">
        <v>43315</v>
      </c>
      <c r="AC3772" t="s">
        <v>181</v>
      </c>
      <c r="AH3772" t="str">
        <f>VLOOKUP(B3772,'cc Lookup'!A:J,10,0)</f>
        <v>Planning and Business Development</v>
      </c>
      <c r="AI3772" t="str">
        <f>VLOOKUP(B3772,'cc Lookup'!A:E,5,0)</f>
        <v>Estates</v>
      </c>
      <c r="AJ3772" t="s">
        <v>6736</v>
      </c>
      <c r="AK3772" t="str">
        <f t="shared" si="116"/>
        <v>E35930 Estates &amp; Facilities</v>
      </c>
      <c r="AL3772" t="str">
        <f t="shared" si="117"/>
        <v>7310 Legal / Prof Fees</v>
      </c>
      <c r="AM3772" t="str">
        <f>VLOOKUP(W3772,Lookup!A:B,2,0)</f>
        <v>Legal</v>
      </c>
    </row>
    <row r="3773" spans="1:39" x14ac:dyDescent="0.25">
      <c r="A3773" t="s">
        <v>33</v>
      </c>
      <c r="B3773" s="1" t="s">
        <v>166</v>
      </c>
      <c r="C3773" s="1" t="s">
        <v>35</v>
      </c>
      <c r="D3773" s="1" t="s">
        <v>36</v>
      </c>
      <c r="E3773" s="1" t="s">
        <v>36</v>
      </c>
      <c r="F3773" s="1" t="s">
        <v>37</v>
      </c>
      <c r="G3773" t="s">
        <v>167</v>
      </c>
      <c r="H3773" t="s">
        <v>39</v>
      </c>
      <c r="I3773" t="s">
        <v>40</v>
      </c>
      <c r="J3773" t="s">
        <v>40</v>
      </c>
      <c r="K3773" t="s">
        <v>40</v>
      </c>
      <c r="L3773" s="4">
        <v>-143.80000000000001</v>
      </c>
      <c r="M3773" s="2">
        <v>43739</v>
      </c>
      <c r="N3773" t="s">
        <v>103</v>
      </c>
      <c r="O3773" t="s">
        <v>104</v>
      </c>
      <c r="P3773" t="s">
        <v>2211</v>
      </c>
      <c r="Q3773" t="s">
        <v>2279</v>
      </c>
      <c r="R3773" t="s">
        <v>2280</v>
      </c>
      <c r="S3773" s="3">
        <v>43738</v>
      </c>
      <c r="T3773" t="s">
        <v>46</v>
      </c>
      <c r="U3773">
        <v>2283</v>
      </c>
      <c r="V3773" t="s">
        <v>221</v>
      </c>
      <c r="W3773" t="s">
        <v>48</v>
      </c>
      <c r="X3773">
        <v>165042377</v>
      </c>
      <c r="Y3773" s="3">
        <v>43038</v>
      </c>
      <c r="AC3773" t="s">
        <v>109</v>
      </c>
      <c r="AH3773" t="str">
        <f>VLOOKUP(B3773,'cc Lookup'!A:J,10,0)</f>
        <v>Planning and Business Development</v>
      </c>
      <c r="AI3773" t="str">
        <f>VLOOKUP(B3773,'cc Lookup'!A:E,5,0)</f>
        <v>Estates</v>
      </c>
      <c r="AJ3773" t="s">
        <v>6736</v>
      </c>
      <c r="AK3773" t="str">
        <f t="shared" si="116"/>
        <v>E35930 Estates &amp; Facilities</v>
      </c>
      <c r="AL3773" t="str">
        <f t="shared" si="117"/>
        <v>7310 Legal / Prof Fees</v>
      </c>
      <c r="AM3773" t="str">
        <f>VLOOKUP(W3773,Lookup!A:B,2,0)</f>
        <v>Legal</v>
      </c>
    </row>
    <row r="3774" spans="1:39" x14ac:dyDescent="0.25">
      <c r="A3774" t="s">
        <v>33</v>
      </c>
      <c r="B3774" s="1" t="s">
        <v>166</v>
      </c>
      <c r="C3774" s="1" t="s">
        <v>35</v>
      </c>
      <c r="D3774" s="1" t="s">
        <v>36</v>
      </c>
      <c r="E3774" s="1" t="s">
        <v>36</v>
      </c>
      <c r="F3774" s="1" t="s">
        <v>37</v>
      </c>
      <c r="G3774" t="s">
        <v>167</v>
      </c>
      <c r="H3774" t="s">
        <v>39</v>
      </c>
      <c r="I3774" t="s">
        <v>40</v>
      </c>
      <c r="J3774" t="s">
        <v>40</v>
      </c>
      <c r="K3774" t="s">
        <v>40</v>
      </c>
      <c r="L3774" s="4">
        <v>143.80000000000001</v>
      </c>
      <c r="M3774" s="2">
        <v>43739</v>
      </c>
      <c r="N3774" t="s">
        <v>103</v>
      </c>
      <c r="O3774" t="s">
        <v>104</v>
      </c>
      <c r="P3774" t="s">
        <v>2281</v>
      </c>
      <c r="Q3774" t="s">
        <v>2282</v>
      </c>
      <c r="R3774" t="s">
        <v>2283</v>
      </c>
      <c r="S3774" s="3">
        <v>43769</v>
      </c>
      <c r="T3774" t="s">
        <v>46</v>
      </c>
      <c r="U3774">
        <v>2248</v>
      </c>
      <c r="V3774" t="s">
        <v>221</v>
      </c>
      <c r="W3774" t="s">
        <v>48</v>
      </c>
      <c r="X3774">
        <v>165042377</v>
      </c>
      <c r="Y3774" s="3">
        <v>43038</v>
      </c>
      <c r="AC3774" t="s">
        <v>109</v>
      </c>
      <c r="AH3774" t="str">
        <f>VLOOKUP(B3774,'cc Lookup'!A:J,10,0)</f>
        <v>Planning and Business Development</v>
      </c>
      <c r="AI3774" t="str">
        <f>VLOOKUP(B3774,'cc Lookup'!A:E,5,0)</f>
        <v>Estates</v>
      </c>
      <c r="AJ3774" t="s">
        <v>6736</v>
      </c>
      <c r="AK3774" t="str">
        <f t="shared" si="116"/>
        <v>E35930 Estates &amp; Facilities</v>
      </c>
      <c r="AL3774" t="str">
        <f t="shared" si="117"/>
        <v>7310 Legal / Prof Fees</v>
      </c>
      <c r="AM3774" t="str">
        <f>VLOOKUP(W3774,Lookup!A:B,2,0)</f>
        <v>Legal</v>
      </c>
    </row>
    <row r="3775" spans="1:39" x14ac:dyDescent="0.25">
      <c r="A3775" t="s">
        <v>33</v>
      </c>
      <c r="B3775" s="1" t="s">
        <v>166</v>
      </c>
      <c r="C3775" s="1" t="s">
        <v>35</v>
      </c>
      <c r="D3775" s="1" t="s">
        <v>36</v>
      </c>
      <c r="E3775" s="1" t="s">
        <v>200</v>
      </c>
      <c r="F3775" s="1" t="s">
        <v>37</v>
      </c>
      <c r="G3775" t="s">
        <v>167</v>
      </c>
      <c r="H3775" t="s">
        <v>39</v>
      </c>
      <c r="I3775" t="s">
        <v>40</v>
      </c>
      <c r="J3775" t="s">
        <v>201</v>
      </c>
      <c r="K3775" t="s">
        <v>40</v>
      </c>
      <c r="L3775" s="4">
        <v>110.4</v>
      </c>
      <c r="M3775" s="2">
        <v>43739</v>
      </c>
      <c r="N3775" t="s">
        <v>41</v>
      </c>
      <c r="O3775" t="s">
        <v>42</v>
      </c>
      <c r="P3775" t="s">
        <v>2321</v>
      </c>
      <c r="Q3775" t="s">
        <v>2322</v>
      </c>
      <c r="R3775" t="s">
        <v>2259</v>
      </c>
      <c r="S3775" s="3">
        <v>43746</v>
      </c>
      <c r="T3775" t="s">
        <v>46</v>
      </c>
      <c r="U3775">
        <v>57</v>
      </c>
      <c r="V3775" t="s">
        <v>47</v>
      </c>
      <c r="W3775" t="s">
        <v>48</v>
      </c>
      <c r="X3775">
        <v>438416</v>
      </c>
      <c r="Y3775" s="3">
        <v>43726</v>
      </c>
      <c r="Z3775">
        <v>165064187</v>
      </c>
      <c r="AB3775" t="s">
        <v>49</v>
      </c>
      <c r="AD3775" t="s">
        <v>2323</v>
      </c>
      <c r="AE3775">
        <v>1</v>
      </c>
      <c r="AF3775">
        <v>110</v>
      </c>
      <c r="AH3775" t="str">
        <f>VLOOKUP(B3775,'cc Lookup'!A:J,10,0)</f>
        <v>Planning and Business Development</v>
      </c>
      <c r="AI3775" t="str">
        <f>VLOOKUP(B3775,'cc Lookup'!A:E,5,0)</f>
        <v>Estates</v>
      </c>
      <c r="AJ3775" t="s">
        <v>6736</v>
      </c>
      <c r="AK3775" t="str">
        <f t="shared" si="116"/>
        <v>E35930 Estates &amp; Facilities</v>
      </c>
      <c r="AL3775" t="str">
        <f t="shared" si="117"/>
        <v>7310 Legal / Prof Fees</v>
      </c>
      <c r="AM3775" t="str">
        <f>VLOOKUP(W3775,Lookup!A:B,2,0)</f>
        <v>Legal</v>
      </c>
    </row>
    <row r="3776" spans="1:39" x14ac:dyDescent="0.25">
      <c r="A3776" t="s">
        <v>33</v>
      </c>
      <c r="B3776" s="1" t="s">
        <v>166</v>
      </c>
      <c r="C3776" s="1" t="s">
        <v>35</v>
      </c>
      <c r="D3776" s="1" t="s">
        <v>36</v>
      </c>
      <c r="E3776" s="1" t="s">
        <v>200</v>
      </c>
      <c r="F3776" s="1" t="s">
        <v>37</v>
      </c>
      <c r="G3776" t="s">
        <v>167</v>
      </c>
      <c r="H3776" t="s">
        <v>39</v>
      </c>
      <c r="I3776" t="s">
        <v>40</v>
      </c>
      <c r="J3776" t="s">
        <v>201</v>
      </c>
      <c r="K3776" t="s">
        <v>40</v>
      </c>
      <c r="L3776" s="4">
        <v>-110.4</v>
      </c>
      <c r="M3776" s="2">
        <v>43739</v>
      </c>
      <c r="N3776" t="s">
        <v>41</v>
      </c>
      <c r="O3776" t="s">
        <v>42</v>
      </c>
      <c r="P3776" t="s">
        <v>2321</v>
      </c>
      <c r="Q3776" t="s">
        <v>2322</v>
      </c>
      <c r="R3776" t="s">
        <v>2259</v>
      </c>
      <c r="S3776" s="3">
        <v>43746</v>
      </c>
      <c r="T3776" t="s">
        <v>46</v>
      </c>
      <c r="U3776">
        <v>58</v>
      </c>
      <c r="V3776" t="s">
        <v>47</v>
      </c>
      <c r="W3776" t="s">
        <v>48</v>
      </c>
      <c r="X3776">
        <v>438416</v>
      </c>
      <c r="Y3776" s="3">
        <v>43726</v>
      </c>
      <c r="Z3776">
        <v>165064187</v>
      </c>
      <c r="AB3776" t="s">
        <v>49</v>
      </c>
      <c r="AD3776" t="s">
        <v>2323</v>
      </c>
      <c r="AE3776">
        <v>1</v>
      </c>
      <c r="AF3776">
        <v>-110</v>
      </c>
      <c r="AH3776" t="str">
        <f>VLOOKUP(B3776,'cc Lookup'!A:J,10,0)</f>
        <v>Planning and Business Development</v>
      </c>
      <c r="AI3776" t="str">
        <f>VLOOKUP(B3776,'cc Lookup'!A:E,5,0)</f>
        <v>Estates</v>
      </c>
      <c r="AJ3776" t="s">
        <v>6736</v>
      </c>
      <c r="AK3776" t="str">
        <f t="shared" si="116"/>
        <v>E35930 Estates &amp; Facilities</v>
      </c>
      <c r="AL3776" t="str">
        <f t="shared" si="117"/>
        <v>7310 Legal / Prof Fees</v>
      </c>
      <c r="AM3776" t="str">
        <f>VLOOKUP(W3776,Lookup!A:B,2,0)</f>
        <v>Legal</v>
      </c>
    </row>
    <row r="3777" spans="1:39" x14ac:dyDescent="0.25">
      <c r="A3777" t="s">
        <v>33</v>
      </c>
      <c r="B3777" s="1" t="s">
        <v>166</v>
      </c>
      <c r="C3777" s="1" t="s">
        <v>35</v>
      </c>
      <c r="D3777" s="1" t="s">
        <v>36</v>
      </c>
      <c r="E3777" s="1" t="s">
        <v>200</v>
      </c>
      <c r="F3777" s="1" t="s">
        <v>37</v>
      </c>
      <c r="G3777" t="s">
        <v>167</v>
      </c>
      <c r="H3777" t="s">
        <v>39</v>
      </c>
      <c r="I3777" t="s">
        <v>40</v>
      </c>
      <c r="J3777" t="s">
        <v>201</v>
      </c>
      <c r="K3777" t="s">
        <v>40</v>
      </c>
      <c r="L3777" s="4">
        <v>-432.8</v>
      </c>
      <c r="M3777" s="2">
        <v>43739</v>
      </c>
      <c r="N3777" t="s">
        <v>103</v>
      </c>
      <c r="O3777" t="s">
        <v>104</v>
      </c>
      <c r="P3777" t="s">
        <v>2211</v>
      </c>
      <c r="Q3777" t="s">
        <v>2279</v>
      </c>
      <c r="R3777" t="s">
        <v>2280</v>
      </c>
      <c r="S3777" s="3">
        <v>43738</v>
      </c>
      <c r="T3777" t="s">
        <v>46</v>
      </c>
      <c r="U3777">
        <v>2511</v>
      </c>
      <c r="V3777" t="s">
        <v>204</v>
      </c>
      <c r="W3777" t="s">
        <v>48</v>
      </c>
      <c r="X3777">
        <v>165064187</v>
      </c>
      <c r="Y3777" s="3">
        <v>43370</v>
      </c>
      <c r="AC3777" t="s">
        <v>109</v>
      </c>
      <c r="AH3777" t="str">
        <f>VLOOKUP(B3777,'cc Lookup'!A:J,10,0)</f>
        <v>Planning and Business Development</v>
      </c>
      <c r="AI3777" t="str">
        <f>VLOOKUP(B3777,'cc Lookup'!A:E,5,0)</f>
        <v>Estates</v>
      </c>
      <c r="AJ3777" t="s">
        <v>6736</v>
      </c>
      <c r="AK3777" t="str">
        <f t="shared" si="116"/>
        <v>E35930 Estates &amp; Facilities</v>
      </c>
      <c r="AL3777" t="str">
        <f t="shared" si="117"/>
        <v>7310 Legal / Prof Fees</v>
      </c>
      <c r="AM3777" t="str">
        <f>VLOOKUP(W3777,Lookup!A:B,2,0)</f>
        <v>Legal</v>
      </c>
    </row>
    <row r="3778" spans="1:39" x14ac:dyDescent="0.25">
      <c r="A3778" t="s">
        <v>33</v>
      </c>
      <c r="B3778" s="1" t="s">
        <v>166</v>
      </c>
      <c r="C3778" s="1" t="s">
        <v>35</v>
      </c>
      <c r="D3778" s="1" t="s">
        <v>36</v>
      </c>
      <c r="E3778" s="1" t="s">
        <v>200</v>
      </c>
      <c r="F3778" s="1" t="s">
        <v>37</v>
      </c>
      <c r="G3778" t="s">
        <v>167</v>
      </c>
      <c r="H3778" t="s">
        <v>39</v>
      </c>
      <c r="I3778" t="s">
        <v>40</v>
      </c>
      <c r="J3778" t="s">
        <v>201</v>
      </c>
      <c r="K3778" t="s">
        <v>40</v>
      </c>
      <c r="L3778" s="4">
        <v>432.8</v>
      </c>
      <c r="M3778" s="2">
        <v>43739</v>
      </c>
      <c r="N3778" t="s">
        <v>103</v>
      </c>
      <c r="O3778" t="s">
        <v>104</v>
      </c>
      <c r="P3778" t="s">
        <v>2281</v>
      </c>
      <c r="Q3778" t="s">
        <v>2282</v>
      </c>
      <c r="R3778" t="s">
        <v>2283</v>
      </c>
      <c r="S3778" s="3">
        <v>43769</v>
      </c>
      <c r="T3778" t="s">
        <v>46</v>
      </c>
      <c r="U3778">
        <v>2497</v>
      </c>
      <c r="V3778" t="s">
        <v>204</v>
      </c>
      <c r="W3778" t="s">
        <v>48</v>
      </c>
      <c r="X3778">
        <v>165064187</v>
      </c>
      <c r="Y3778" s="3">
        <v>43370</v>
      </c>
      <c r="AC3778" t="s">
        <v>109</v>
      </c>
      <c r="AH3778" t="str">
        <f>VLOOKUP(B3778,'cc Lookup'!A:J,10,0)</f>
        <v>Planning and Business Development</v>
      </c>
      <c r="AI3778" t="str">
        <f>VLOOKUP(B3778,'cc Lookup'!A:E,5,0)</f>
        <v>Estates</v>
      </c>
      <c r="AJ3778" t="s">
        <v>6736</v>
      </c>
      <c r="AK3778" t="str">
        <f t="shared" si="116"/>
        <v>E35930 Estates &amp; Facilities</v>
      </c>
      <c r="AL3778" t="str">
        <f t="shared" si="117"/>
        <v>7310 Legal / Prof Fees</v>
      </c>
      <c r="AM3778" t="str">
        <f>VLOOKUP(W3778,Lookup!A:B,2,0)</f>
        <v>Legal</v>
      </c>
    </row>
    <row r="3779" spans="1:39" x14ac:dyDescent="0.25">
      <c r="A3779" t="s">
        <v>33</v>
      </c>
      <c r="B3779" s="1" t="s">
        <v>166</v>
      </c>
      <c r="C3779" s="1" t="s">
        <v>35</v>
      </c>
      <c r="D3779" s="1" t="s">
        <v>36</v>
      </c>
      <c r="E3779" s="1" t="s">
        <v>36</v>
      </c>
      <c r="F3779" s="1" t="s">
        <v>37</v>
      </c>
      <c r="G3779" t="s">
        <v>167</v>
      </c>
      <c r="H3779" t="s">
        <v>39</v>
      </c>
      <c r="I3779" t="s">
        <v>40</v>
      </c>
      <c r="J3779" t="s">
        <v>40</v>
      </c>
      <c r="K3779" t="s">
        <v>40</v>
      </c>
      <c r="L3779" s="4">
        <v>5308</v>
      </c>
      <c r="M3779" s="2">
        <v>43770</v>
      </c>
      <c r="N3779" t="s">
        <v>55</v>
      </c>
      <c r="O3779" t="s">
        <v>56</v>
      </c>
      <c r="P3779" t="s">
        <v>2425</v>
      </c>
      <c r="Q3779" t="s">
        <v>2426</v>
      </c>
      <c r="R3779" t="s">
        <v>2427</v>
      </c>
      <c r="S3779" s="3">
        <v>43802</v>
      </c>
      <c r="T3779" t="s">
        <v>350</v>
      </c>
      <c r="U3779">
        <v>89</v>
      </c>
      <c r="V3779" t="s">
        <v>2428</v>
      </c>
      <c r="W3779" t="s">
        <v>2427</v>
      </c>
      <c r="Y3779" s="3">
        <v>43802</v>
      </c>
      <c r="AA3779" t="s">
        <v>2428</v>
      </c>
      <c r="AH3779" t="str">
        <f>VLOOKUP(B3779,'cc Lookup'!A:J,10,0)</f>
        <v>Planning and Business Development</v>
      </c>
      <c r="AI3779" t="str">
        <f>VLOOKUP(B3779,'cc Lookup'!A:E,5,0)</f>
        <v>Estates</v>
      </c>
      <c r="AJ3779" t="s">
        <v>6736</v>
      </c>
      <c r="AK3779" t="str">
        <f t="shared" si="116"/>
        <v>E35930 Estates &amp; Facilities</v>
      </c>
      <c r="AL3779" t="str">
        <f t="shared" si="117"/>
        <v>7310 Legal / Prof Fees</v>
      </c>
      <c r="AM3779" t="str">
        <f>VLOOKUP(W3779,Lookup!A:B,2,0)</f>
        <v>Other</v>
      </c>
    </row>
    <row r="3780" spans="1:39" x14ac:dyDescent="0.25">
      <c r="A3780" t="s">
        <v>33</v>
      </c>
      <c r="B3780" s="1" t="s">
        <v>166</v>
      </c>
      <c r="C3780" s="1" t="s">
        <v>35</v>
      </c>
      <c r="D3780" s="1" t="s">
        <v>36</v>
      </c>
      <c r="E3780" s="1" t="s">
        <v>36</v>
      </c>
      <c r="F3780" s="1" t="s">
        <v>37</v>
      </c>
      <c r="G3780" t="s">
        <v>167</v>
      </c>
      <c r="H3780" t="s">
        <v>39</v>
      </c>
      <c r="I3780" t="s">
        <v>40</v>
      </c>
      <c r="J3780" t="s">
        <v>40</v>
      </c>
      <c r="K3780" t="s">
        <v>40</v>
      </c>
      <c r="L3780" s="4">
        <v>-5266</v>
      </c>
      <c r="M3780" s="2">
        <v>43770</v>
      </c>
      <c r="N3780" t="s">
        <v>55</v>
      </c>
      <c r="O3780" t="s">
        <v>56</v>
      </c>
      <c r="P3780" t="s">
        <v>2339</v>
      </c>
      <c r="Q3780" t="s">
        <v>2340</v>
      </c>
      <c r="R3780" t="s">
        <v>2341</v>
      </c>
      <c r="S3780" s="3">
        <v>43780</v>
      </c>
      <c r="T3780" t="s">
        <v>46</v>
      </c>
      <c r="U3780">
        <v>14</v>
      </c>
      <c r="V3780" t="s">
        <v>2307</v>
      </c>
      <c r="W3780" t="s">
        <v>2341</v>
      </c>
      <c r="Y3780" s="3">
        <v>43780</v>
      </c>
      <c r="AA3780" t="s">
        <v>2307</v>
      </c>
      <c r="AH3780" t="str">
        <f>VLOOKUP(B3780,'cc Lookup'!A:J,10,0)</f>
        <v>Planning and Business Development</v>
      </c>
      <c r="AI3780" t="str">
        <f>VLOOKUP(B3780,'cc Lookup'!A:E,5,0)</f>
        <v>Estates</v>
      </c>
      <c r="AJ3780" t="s">
        <v>6736</v>
      </c>
      <c r="AK3780" t="str">
        <f t="shared" ref="AK3780:AK3843" si="118">B3780&amp;" "&amp;G3780</f>
        <v>E35930 Estates &amp; Facilities</v>
      </c>
      <c r="AL3780" t="str">
        <f t="shared" ref="AL3780:AL3843" si="119">C3780&amp;" "&amp;H3780</f>
        <v>7310 Legal / Prof Fees</v>
      </c>
      <c r="AM3780" t="str">
        <f>VLOOKUP(W3780,Lookup!A:B,2,0)</f>
        <v>Other</v>
      </c>
    </row>
    <row r="3781" spans="1:39" x14ac:dyDescent="0.25">
      <c r="A3781" t="s">
        <v>33</v>
      </c>
      <c r="B3781" s="1" t="s">
        <v>166</v>
      </c>
      <c r="C3781" s="1" t="s">
        <v>35</v>
      </c>
      <c r="D3781" s="1" t="s">
        <v>36</v>
      </c>
      <c r="E3781" s="1" t="s">
        <v>36</v>
      </c>
      <c r="F3781" s="1" t="s">
        <v>37</v>
      </c>
      <c r="G3781" t="s">
        <v>167</v>
      </c>
      <c r="H3781" t="s">
        <v>39</v>
      </c>
      <c r="I3781" t="s">
        <v>40</v>
      </c>
      <c r="J3781" t="s">
        <v>40</v>
      </c>
      <c r="K3781" t="s">
        <v>40</v>
      </c>
      <c r="L3781" s="4">
        <v>-880</v>
      </c>
      <c r="M3781" s="2">
        <v>43770</v>
      </c>
      <c r="N3781" t="s">
        <v>311</v>
      </c>
      <c r="O3781" t="s">
        <v>56</v>
      </c>
      <c r="P3781" t="s">
        <v>973</v>
      </c>
      <c r="Q3781" t="s">
        <v>2429</v>
      </c>
      <c r="R3781" t="s">
        <v>2430</v>
      </c>
      <c r="S3781" s="3">
        <v>43803</v>
      </c>
      <c r="T3781" t="s">
        <v>573</v>
      </c>
      <c r="U3781">
        <v>47</v>
      </c>
      <c r="V3781" t="s">
        <v>2431</v>
      </c>
      <c r="W3781" t="s">
        <v>2430</v>
      </c>
      <c r="Y3781" s="3">
        <v>43801</v>
      </c>
      <c r="AA3781" t="s">
        <v>2311</v>
      </c>
      <c r="AD3781" t="s">
        <v>2432</v>
      </c>
      <c r="AH3781" t="str">
        <f>VLOOKUP(B3781,'cc Lookup'!A:J,10,0)</f>
        <v>Planning and Business Development</v>
      </c>
      <c r="AI3781" t="str">
        <f>VLOOKUP(B3781,'cc Lookup'!A:E,5,0)</f>
        <v>Estates</v>
      </c>
      <c r="AJ3781" t="s">
        <v>6736</v>
      </c>
      <c r="AK3781" t="str">
        <f t="shared" si="118"/>
        <v>E35930 Estates &amp; Facilities</v>
      </c>
      <c r="AL3781" t="str">
        <f t="shared" si="119"/>
        <v>7310 Legal / Prof Fees</v>
      </c>
      <c r="AM3781" t="str">
        <f>VLOOKUP(W3781,Lookup!A:B,2,0)</f>
        <v>Other</v>
      </c>
    </row>
    <row r="3782" spans="1:39" x14ac:dyDescent="0.25">
      <c r="A3782" t="s">
        <v>33</v>
      </c>
      <c r="B3782" s="1" t="s">
        <v>166</v>
      </c>
      <c r="C3782" s="1" t="s">
        <v>35</v>
      </c>
      <c r="D3782" s="1" t="s">
        <v>36</v>
      </c>
      <c r="E3782" s="1" t="s">
        <v>36</v>
      </c>
      <c r="F3782" s="1" t="s">
        <v>37</v>
      </c>
      <c r="G3782" t="s">
        <v>167</v>
      </c>
      <c r="H3782" t="s">
        <v>39</v>
      </c>
      <c r="I3782" t="s">
        <v>40</v>
      </c>
      <c r="J3782" t="s">
        <v>40</v>
      </c>
      <c r="K3782" t="s">
        <v>40</v>
      </c>
      <c r="L3782" s="4">
        <v>609.20000000000005</v>
      </c>
      <c r="M3782" s="2">
        <v>43770</v>
      </c>
      <c r="N3782" t="s">
        <v>41</v>
      </c>
      <c r="O3782" t="s">
        <v>42</v>
      </c>
      <c r="P3782" t="s">
        <v>2433</v>
      </c>
      <c r="Q3782" t="s">
        <v>2434</v>
      </c>
      <c r="R3782" t="s">
        <v>2335</v>
      </c>
      <c r="S3782" s="3">
        <v>43770</v>
      </c>
      <c r="T3782" t="s">
        <v>46</v>
      </c>
      <c r="U3782">
        <v>19</v>
      </c>
      <c r="V3782" t="s">
        <v>47</v>
      </c>
      <c r="W3782" t="s">
        <v>48</v>
      </c>
      <c r="X3782">
        <v>441757</v>
      </c>
      <c r="Y3782" s="3">
        <v>43770</v>
      </c>
      <c r="Z3782">
        <v>165078986</v>
      </c>
      <c r="AB3782" t="s">
        <v>49</v>
      </c>
      <c r="AD3782" t="s">
        <v>2409</v>
      </c>
      <c r="AE3782">
        <v>1</v>
      </c>
      <c r="AF3782">
        <v>609</v>
      </c>
      <c r="AH3782" t="str">
        <f>VLOOKUP(B3782,'cc Lookup'!A:J,10,0)</f>
        <v>Planning and Business Development</v>
      </c>
      <c r="AI3782" t="str">
        <f>VLOOKUP(B3782,'cc Lookup'!A:E,5,0)</f>
        <v>Estates</v>
      </c>
      <c r="AJ3782" t="s">
        <v>6736</v>
      </c>
      <c r="AK3782" t="str">
        <f t="shared" si="118"/>
        <v>E35930 Estates &amp; Facilities</v>
      </c>
      <c r="AL3782" t="str">
        <f t="shared" si="119"/>
        <v>7310 Legal / Prof Fees</v>
      </c>
      <c r="AM3782" t="str">
        <f>VLOOKUP(W3782,Lookup!A:B,2,0)</f>
        <v>Legal</v>
      </c>
    </row>
    <row r="3783" spans="1:39" x14ac:dyDescent="0.25">
      <c r="A3783" t="s">
        <v>33</v>
      </c>
      <c r="B3783" s="1" t="s">
        <v>166</v>
      </c>
      <c r="C3783" s="1" t="s">
        <v>35</v>
      </c>
      <c r="D3783" s="1" t="s">
        <v>36</v>
      </c>
      <c r="E3783" s="1" t="s">
        <v>36</v>
      </c>
      <c r="F3783" s="1" t="s">
        <v>37</v>
      </c>
      <c r="G3783" t="s">
        <v>167</v>
      </c>
      <c r="H3783" t="s">
        <v>39</v>
      </c>
      <c r="I3783" t="s">
        <v>40</v>
      </c>
      <c r="J3783" t="s">
        <v>40</v>
      </c>
      <c r="K3783" t="s">
        <v>40</v>
      </c>
      <c r="L3783" s="4">
        <v>41.2</v>
      </c>
      <c r="M3783" s="2">
        <v>43770</v>
      </c>
      <c r="N3783" t="s">
        <v>41</v>
      </c>
      <c r="O3783" t="s">
        <v>42</v>
      </c>
      <c r="P3783" t="s">
        <v>2435</v>
      </c>
      <c r="Q3783" t="s">
        <v>2436</v>
      </c>
      <c r="R3783" t="s">
        <v>2335</v>
      </c>
      <c r="S3783" s="3">
        <v>43771</v>
      </c>
      <c r="T3783" t="s">
        <v>46</v>
      </c>
      <c r="U3783">
        <v>10</v>
      </c>
      <c r="V3783" t="s">
        <v>47</v>
      </c>
      <c r="W3783" t="s">
        <v>48</v>
      </c>
      <c r="X3783">
        <v>441754</v>
      </c>
      <c r="Y3783" s="3">
        <v>43756</v>
      </c>
      <c r="Z3783">
        <v>165073469</v>
      </c>
      <c r="AB3783" t="s">
        <v>49</v>
      </c>
      <c r="AD3783" t="s">
        <v>2401</v>
      </c>
      <c r="AE3783">
        <v>1</v>
      </c>
      <c r="AF3783">
        <v>41</v>
      </c>
      <c r="AH3783" t="str">
        <f>VLOOKUP(B3783,'cc Lookup'!A:J,10,0)</f>
        <v>Planning and Business Development</v>
      </c>
      <c r="AI3783" t="str">
        <f>VLOOKUP(B3783,'cc Lookup'!A:E,5,0)</f>
        <v>Estates</v>
      </c>
      <c r="AJ3783" t="s">
        <v>6736</v>
      </c>
      <c r="AK3783" t="str">
        <f t="shared" si="118"/>
        <v>E35930 Estates &amp; Facilities</v>
      </c>
      <c r="AL3783" t="str">
        <f t="shared" si="119"/>
        <v>7310 Legal / Prof Fees</v>
      </c>
      <c r="AM3783" t="str">
        <f>VLOOKUP(W3783,Lookup!A:B,2,0)</f>
        <v>Legal</v>
      </c>
    </row>
    <row r="3784" spans="1:39" x14ac:dyDescent="0.25">
      <c r="A3784" t="s">
        <v>33</v>
      </c>
      <c r="B3784" s="1" t="s">
        <v>166</v>
      </c>
      <c r="C3784" s="1" t="s">
        <v>35</v>
      </c>
      <c r="D3784" s="1" t="s">
        <v>36</v>
      </c>
      <c r="E3784" s="1" t="s">
        <v>36</v>
      </c>
      <c r="F3784" s="1" t="s">
        <v>37</v>
      </c>
      <c r="G3784" t="s">
        <v>167</v>
      </c>
      <c r="H3784" t="s">
        <v>39</v>
      </c>
      <c r="I3784" t="s">
        <v>40</v>
      </c>
      <c r="J3784" t="s">
        <v>40</v>
      </c>
      <c r="K3784" t="s">
        <v>40</v>
      </c>
      <c r="L3784" s="4">
        <v>61</v>
      </c>
      <c r="M3784" s="2">
        <v>43770</v>
      </c>
      <c r="N3784" t="s">
        <v>41</v>
      </c>
      <c r="O3784" t="s">
        <v>42</v>
      </c>
      <c r="P3784" t="s">
        <v>2437</v>
      </c>
      <c r="Q3784" t="s">
        <v>2438</v>
      </c>
      <c r="R3784" t="s">
        <v>2335</v>
      </c>
      <c r="S3784" s="3">
        <v>43774</v>
      </c>
      <c r="T3784" t="s">
        <v>46</v>
      </c>
      <c r="U3784">
        <v>37</v>
      </c>
      <c r="V3784" t="s">
        <v>47</v>
      </c>
      <c r="W3784" t="s">
        <v>48</v>
      </c>
      <c r="X3784">
        <v>441747</v>
      </c>
      <c r="Y3784" s="3">
        <v>43756</v>
      </c>
      <c r="Z3784">
        <v>165042377</v>
      </c>
      <c r="AB3784" t="s">
        <v>49</v>
      </c>
      <c r="AD3784" t="s">
        <v>2407</v>
      </c>
      <c r="AE3784">
        <v>1</v>
      </c>
      <c r="AF3784">
        <v>61</v>
      </c>
      <c r="AH3784" t="str">
        <f>VLOOKUP(B3784,'cc Lookup'!A:J,10,0)</f>
        <v>Planning and Business Development</v>
      </c>
      <c r="AI3784" t="str">
        <f>VLOOKUP(B3784,'cc Lookup'!A:E,5,0)</f>
        <v>Estates</v>
      </c>
      <c r="AJ3784" t="s">
        <v>6736</v>
      </c>
      <c r="AK3784" t="str">
        <f t="shared" si="118"/>
        <v>E35930 Estates &amp; Facilities</v>
      </c>
      <c r="AL3784" t="str">
        <f t="shared" si="119"/>
        <v>7310 Legal / Prof Fees</v>
      </c>
      <c r="AM3784" t="str">
        <f>VLOOKUP(W3784,Lookup!A:B,2,0)</f>
        <v>Legal</v>
      </c>
    </row>
    <row r="3785" spans="1:39" x14ac:dyDescent="0.25">
      <c r="A3785" t="s">
        <v>33</v>
      </c>
      <c r="B3785" s="1" t="s">
        <v>166</v>
      </c>
      <c r="C3785" s="1" t="s">
        <v>35</v>
      </c>
      <c r="D3785" s="1" t="s">
        <v>36</v>
      </c>
      <c r="E3785" s="1" t="s">
        <v>36</v>
      </c>
      <c r="F3785" s="1" t="s">
        <v>37</v>
      </c>
      <c r="G3785" t="s">
        <v>167</v>
      </c>
      <c r="H3785" t="s">
        <v>39</v>
      </c>
      <c r="I3785" t="s">
        <v>40</v>
      </c>
      <c r="J3785" t="s">
        <v>40</v>
      </c>
      <c r="K3785" t="s">
        <v>40</v>
      </c>
      <c r="L3785" s="4">
        <v>-41.2</v>
      </c>
      <c r="M3785" s="2">
        <v>43770</v>
      </c>
      <c r="N3785" t="s">
        <v>41</v>
      </c>
      <c r="O3785" t="s">
        <v>42</v>
      </c>
      <c r="P3785" t="s">
        <v>2367</v>
      </c>
      <c r="Q3785" t="s">
        <v>2368</v>
      </c>
      <c r="R3785" t="s">
        <v>2335</v>
      </c>
      <c r="S3785" s="3">
        <v>43775</v>
      </c>
      <c r="T3785" t="s">
        <v>46</v>
      </c>
      <c r="U3785">
        <v>40</v>
      </c>
      <c r="V3785" t="s">
        <v>47</v>
      </c>
      <c r="W3785" t="s">
        <v>48</v>
      </c>
      <c r="X3785">
        <v>441754</v>
      </c>
      <c r="Y3785" s="3">
        <v>43756</v>
      </c>
      <c r="Z3785">
        <v>165078325</v>
      </c>
      <c r="AB3785" t="s">
        <v>49</v>
      </c>
      <c r="AD3785" t="s">
        <v>2401</v>
      </c>
      <c r="AE3785">
        <v>1</v>
      </c>
      <c r="AF3785">
        <v>-41</v>
      </c>
      <c r="AH3785" t="str">
        <f>VLOOKUP(B3785,'cc Lookup'!A:J,10,0)</f>
        <v>Planning and Business Development</v>
      </c>
      <c r="AI3785" t="str">
        <f>VLOOKUP(B3785,'cc Lookup'!A:E,5,0)</f>
        <v>Estates</v>
      </c>
      <c r="AJ3785" t="s">
        <v>6736</v>
      </c>
      <c r="AK3785" t="str">
        <f t="shared" si="118"/>
        <v>E35930 Estates &amp; Facilities</v>
      </c>
      <c r="AL3785" t="str">
        <f t="shared" si="119"/>
        <v>7310 Legal / Prof Fees</v>
      </c>
      <c r="AM3785" t="str">
        <f>VLOOKUP(W3785,Lookup!A:B,2,0)</f>
        <v>Legal</v>
      </c>
    </row>
    <row r="3786" spans="1:39" x14ac:dyDescent="0.25">
      <c r="A3786" t="s">
        <v>33</v>
      </c>
      <c r="B3786" s="1" t="s">
        <v>166</v>
      </c>
      <c r="C3786" s="1" t="s">
        <v>35</v>
      </c>
      <c r="D3786" s="1" t="s">
        <v>36</v>
      </c>
      <c r="E3786" s="1" t="s">
        <v>36</v>
      </c>
      <c r="F3786" s="1" t="s">
        <v>37</v>
      </c>
      <c r="G3786" t="s">
        <v>167</v>
      </c>
      <c r="H3786" t="s">
        <v>39</v>
      </c>
      <c r="I3786" t="s">
        <v>40</v>
      </c>
      <c r="J3786" t="s">
        <v>40</v>
      </c>
      <c r="K3786" t="s">
        <v>40</v>
      </c>
      <c r="L3786" s="4">
        <v>-61</v>
      </c>
      <c r="M3786" s="2">
        <v>43770</v>
      </c>
      <c r="N3786" t="s">
        <v>41</v>
      </c>
      <c r="O3786" t="s">
        <v>42</v>
      </c>
      <c r="P3786" t="s">
        <v>2405</v>
      </c>
      <c r="Q3786" t="s">
        <v>2406</v>
      </c>
      <c r="R3786" t="s">
        <v>2335</v>
      </c>
      <c r="S3786" s="3">
        <v>43777</v>
      </c>
      <c r="T3786" t="s">
        <v>46</v>
      </c>
      <c r="U3786">
        <v>20</v>
      </c>
      <c r="V3786" t="s">
        <v>47</v>
      </c>
      <c r="W3786" t="s">
        <v>48</v>
      </c>
      <c r="X3786">
        <v>441747</v>
      </c>
      <c r="Y3786" s="3">
        <v>43756</v>
      </c>
      <c r="Z3786">
        <v>165078325</v>
      </c>
      <c r="AB3786" t="s">
        <v>49</v>
      </c>
      <c r="AD3786" t="s">
        <v>2407</v>
      </c>
      <c r="AE3786">
        <v>1</v>
      </c>
      <c r="AF3786">
        <v>-61</v>
      </c>
      <c r="AH3786" t="str">
        <f>VLOOKUP(B3786,'cc Lookup'!A:J,10,0)</f>
        <v>Planning and Business Development</v>
      </c>
      <c r="AI3786" t="str">
        <f>VLOOKUP(B3786,'cc Lookup'!A:E,5,0)</f>
        <v>Estates</v>
      </c>
      <c r="AJ3786" t="s">
        <v>6736</v>
      </c>
      <c r="AK3786" t="str">
        <f t="shared" si="118"/>
        <v>E35930 Estates &amp; Facilities</v>
      </c>
      <c r="AL3786" t="str">
        <f t="shared" si="119"/>
        <v>7310 Legal / Prof Fees</v>
      </c>
      <c r="AM3786" t="str">
        <f>VLOOKUP(W3786,Lookup!A:B,2,0)</f>
        <v>Legal</v>
      </c>
    </row>
    <row r="3787" spans="1:39" x14ac:dyDescent="0.25">
      <c r="A3787" t="s">
        <v>33</v>
      </c>
      <c r="B3787" s="1" t="s">
        <v>166</v>
      </c>
      <c r="C3787" s="1" t="s">
        <v>35</v>
      </c>
      <c r="D3787" s="1" t="s">
        <v>36</v>
      </c>
      <c r="E3787" s="1" t="s">
        <v>36</v>
      </c>
      <c r="F3787" s="1" t="s">
        <v>37</v>
      </c>
      <c r="G3787" t="s">
        <v>167</v>
      </c>
      <c r="H3787" t="s">
        <v>39</v>
      </c>
      <c r="I3787" t="s">
        <v>40</v>
      </c>
      <c r="J3787" t="s">
        <v>40</v>
      </c>
      <c r="K3787" t="s">
        <v>40</v>
      </c>
      <c r="L3787" s="4">
        <v>-609.20000000000005</v>
      </c>
      <c r="M3787" s="2">
        <v>43770</v>
      </c>
      <c r="N3787" t="s">
        <v>41</v>
      </c>
      <c r="O3787" t="s">
        <v>42</v>
      </c>
      <c r="P3787" t="s">
        <v>2405</v>
      </c>
      <c r="Q3787" t="s">
        <v>2406</v>
      </c>
      <c r="R3787" t="s">
        <v>2335</v>
      </c>
      <c r="S3787" s="3">
        <v>43777</v>
      </c>
      <c r="T3787" t="s">
        <v>46</v>
      </c>
      <c r="U3787">
        <v>20</v>
      </c>
      <c r="V3787" t="s">
        <v>47</v>
      </c>
      <c r="W3787" t="s">
        <v>48</v>
      </c>
      <c r="X3787">
        <v>441757</v>
      </c>
      <c r="Y3787" s="3">
        <v>43770</v>
      </c>
      <c r="Z3787">
        <v>165078325</v>
      </c>
      <c r="AB3787" t="s">
        <v>49</v>
      </c>
      <c r="AD3787" t="s">
        <v>2409</v>
      </c>
      <c r="AE3787">
        <v>1</v>
      </c>
      <c r="AF3787">
        <v>-609</v>
      </c>
      <c r="AH3787" t="str">
        <f>VLOOKUP(B3787,'cc Lookup'!A:J,10,0)</f>
        <v>Planning and Business Development</v>
      </c>
      <c r="AI3787" t="str">
        <f>VLOOKUP(B3787,'cc Lookup'!A:E,5,0)</f>
        <v>Estates</v>
      </c>
      <c r="AJ3787" t="s">
        <v>6736</v>
      </c>
      <c r="AK3787" t="str">
        <f t="shared" si="118"/>
        <v>E35930 Estates &amp; Facilities</v>
      </c>
      <c r="AL3787" t="str">
        <f t="shared" si="119"/>
        <v>7310 Legal / Prof Fees</v>
      </c>
      <c r="AM3787" t="str">
        <f>VLOOKUP(W3787,Lookup!A:B,2,0)</f>
        <v>Legal</v>
      </c>
    </row>
    <row r="3788" spans="1:39" x14ac:dyDescent="0.25">
      <c r="A3788" t="s">
        <v>33</v>
      </c>
      <c r="B3788" s="1" t="s">
        <v>166</v>
      </c>
      <c r="C3788" s="1" t="s">
        <v>35</v>
      </c>
      <c r="D3788" s="1" t="s">
        <v>36</v>
      </c>
      <c r="E3788" s="1" t="s">
        <v>36</v>
      </c>
      <c r="F3788" s="1" t="s">
        <v>37</v>
      </c>
      <c r="G3788" t="s">
        <v>167</v>
      </c>
      <c r="H3788" t="s">
        <v>39</v>
      </c>
      <c r="I3788" t="s">
        <v>40</v>
      </c>
      <c r="J3788" t="s">
        <v>40</v>
      </c>
      <c r="K3788" t="s">
        <v>40</v>
      </c>
      <c r="L3788" s="4">
        <v>11110</v>
      </c>
      <c r="M3788" s="2">
        <v>43770</v>
      </c>
      <c r="N3788" t="s">
        <v>41</v>
      </c>
      <c r="O3788" t="s">
        <v>42</v>
      </c>
      <c r="P3788" t="s">
        <v>2439</v>
      </c>
      <c r="Q3788" t="s">
        <v>2440</v>
      </c>
      <c r="R3788" t="s">
        <v>2335</v>
      </c>
      <c r="S3788" s="3">
        <v>43783</v>
      </c>
      <c r="T3788" t="s">
        <v>46</v>
      </c>
      <c r="U3788">
        <v>23</v>
      </c>
      <c r="V3788" t="s">
        <v>47</v>
      </c>
      <c r="W3788" t="s">
        <v>178</v>
      </c>
      <c r="X3788">
        <v>957</v>
      </c>
      <c r="Y3788" s="3">
        <v>43770</v>
      </c>
      <c r="Z3788">
        <v>165077291</v>
      </c>
      <c r="AB3788" t="s">
        <v>49</v>
      </c>
      <c r="AD3788" t="s">
        <v>2432</v>
      </c>
      <c r="AE3788">
        <v>1</v>
      </c>
      <c r="AF3788">
        <v>5555</v>
      </c>
      <c r="AH3788" t="str">
        <f>VLOOKUP(B3788,'cc Lookup'!A:J,10,0)</f>
        <v>Planning and Business Development</v>
      </c>
      <c r="AI3788" t="str">
        <f>VLOOKUP(B3788,'cc Lookup'!A:E,5,0)</f>
        <v>Estates</v>
      </c>
      <c r="AJ3788" t="s">
        <v>6736</v>
      </c>
      <c r="AK3788" t="str">
        <f t="shared" si="118"/>
        <v>E35930 Estates &amp; Facilities</v>
      </c>
      <c r="AL3788" t="str">
        <f t="shared" si="119"/>
        <v>7310 Legal / Prof Fees</v>
      </c>
      <c r="AM3788" t="str">
        <f>VLOOKUP(W3788,Lookup!A:B,2,0)</f>
        <v>Legal</v>
      </c>
    </row>
    <row r="3789" spans="1:39" x14ac:dyDescent="0.25">
      <c r="A3789" t="s">
        <v>33</v>
      </c>
      <c r="B3789" s="1" t="s">
        <v>166</v>
      </c>
      <c r="C3789" s="1" t="s">
        <v>35</v>
      </c>
      <c r="D3789" s="1" t="s">
        <v>36</v>
      </c>
      <c r="E3789" s="1" t="s">
        <v>36</v>
      </c>
      <c r="F3789" s="1" t="s">
        <v>37</v>
      </c>
      <c r="G3789" t="s">
        <v>167</v>
      </c>
      <c r="H3789" t="s">
        <v>39</v>
      </c>
      <c r="I3789" t="s">
        <v>40</v>
      </c>
      <c r="J3789" t="s">
        <v>40</v>
      </c>
      <c r="K3789" t="s">
        <v>40</v>
      </c>
      <c r="L3789" s="4">
        <v>-5555</v>
      </c>
      <c r="M3789" s="2">
        <v>43770</v>
      </c>
      <c r="N3789" t="s">
        <v>41</v>
      </c>
      <c r="O3789" t="s">
        <v>42</v>
      </c>
      <c r="P3789" t="s">
        <v>2439</v>
      </c>
      <c r="Q3789" t="s">
        <v>2440</v>
      </c>
      <c r="R3789" t="s">
        <v>2335</v>
      </c>
      <c r="S3789" s="3">
        <v>43783</v>
      </c>
      <c r="T3789" t="s">
        <v>46</v>
      </c>
      <c r="U3789">
        <v>24</v>
      </c>
      <c r="V3789" t="s">
        <v>47</v>
      </c>
      <c r="W3789" t="s">
        <v>178</v>
      </c>
      <c r="X3789">
        <v>957</v>
      </c>
      <c r="Y3789" s="3">
        <v>43770</v>
      </c>
      <c r="Z3789">
        <v>165077291</v>
      </c>
      <c r="AB3789" t="s">
        <v>49</v>
      </c>
      <c r="AD3789" t="s">
        <v>2432</v>
      </c>
      <c r="AE3789">
        <v>1</v>
      </c>
      <c r="AF3789">
        <v>-5555</v>
      </c>
      <c r="AH3789" t="str">
        <f>VLOOKUP(B3789,'cc Lookup'!A:J,10,0)</f>
        <v>Planning and Business Development</v>
      </c>
      <c r="AI3789" t="str">
        <f>VLOOKUP(B3789,'cc Lookup'!A:E,5,0)</f>
        <v>Estates</v>
      </c>
      <c r="AJ3789" t="s">
        <v>6736</v>
      </c>
      <c r="AK3789" t="str">
        <f t="shared" si="118"/>
        <v>E35930 Estates &amp; Facilities</v>
      </c>
      <c r="AL3789" t="str">
        <f t="shared" si="119"/>
        <v>7310 Legal / Prof Fees</v>
      </c>
      <c r="AM3789" t="str">
        <f>VLOOKUP(W3789,Lookup!A:B,2,0)</f>
        <v>Legal</v>
      </c>
    </row>
    <row r="3790" spans="1:39" x14ac:dyDescent="0.25">
      <c r="A3790" t="s">
        <v>33</v>
      </c>
      <c r="B3790" s="1" t="s">
        <v>166</v>
      </c>
      <c r="C3790" s="1" t="s">
        <v>35</v>
      </c>
      <c r="D3790" s="1" t="s">
        <v>36</v>
      </c>
      <c r="E3790" s="1" t="s">
        <v>36</v>
      </c>
      <c r="F3790" s="1" t="s">
        <v>37</v>
      </c>
      <c r="G3790" t="s">
        <v>167</v>
      </c>
      <c r="H3790" t="s">
        <v>39</v>
      </c>
      <c r="I3790" t="s">
        <v>40</v>
      </c>
      <c r="J3790" t="s">
        <v>40</v>
      </c>
      <c r="K3790" t="s">
        <v>40</v>
      </c>
      <c r="L3790" s="4">
        <v>43</v>
      </c>
      <c r="M3790" s="2">
        <v>43770</v>
      </c>
      <c r="N3790" t="s">
        <v>41</v>
      </c>
      <c r="O3790" t="s">
        <v>42</v>
      </c>
      <c r="P3790" t="s">
        <v>2333</v>
      </c>
      <c r="Q3790" t="s">
        <v>2334</v>
      </c>
      <c r="R3790" t="s">
        <v>2335</v>
      </c>
      <c r="S3790" s="3">
        <v>43797</v>
      </c>
      <c r="T3790" t="s">
        <v>46</v>
      </c>
      <c r="U3790">
        <v>32</v>
      </c>
      <c r="V3790" t="s">
        <v>47</v>
      </c>
      <c r="W3790" t="s">
        <v>48</v>
      </c>
      <c r="X3790" t="s">
        <v>2441</v>
      </c>
      <c r="Y3790" s="3">
        <v>43632</v>
      </c>
      <c r="Z3790">
        <v>165042377</v>
      </c>
      <c r="AB3790" t="s">
        <v>49</v>
      </c>
      <c r="AD3790" t="s">
        <v>2442</v>
      </c>
      <c r="AE3790">
        <v>1</v>
      </c>
      <c r="AF3790">
        <v>43</v>
      </c>
      <c r="AH3790" t="str">
        <f>VLOOKUP(B3790,'cc Lookup'!A:J,10,0)</f>
        <v>Planning and Business Development</v>
      </c>
      <c r="AI3790" t="str">
        <f>VLOOKUP(B3790,'cc Lookup'!A:E,5,0)</f>
        <v>Estates</v>
      </c>
      <c r="AJ3790" t="s">
        <v>6736</v>
      </c>
      <c r="AK3790" t="str">
        <f t="shared" si="118"/>
        <v>E35930 Estates &amp; Facilities</v>
      </c>
      <c r="AL3790" t="str">
        <f t="shared" si="119"/>
        <v>7310 Legal / Prof Fees</v>
      </c>
      <c r="AM3790" t="str">
        <f>VLOOKUP(W3790,Lookup!A:B,2,0)</f>
        <v>Legal</v>
      </c>
    </row>
    <row r="3791" spans="1:39" x14ac:dyDescent="0.25">
      <c r="A3791" t="s">
        <v>33</v>
      </c>
      <c r="B3791" s="1" t="s">
        <v>166</v>
      </c>
      <c r="C3791" s="1" t="s">
        <v>35</v>
      </c>
      <c r="D3791" s="1" t="s">
        <v>36</v>
      </c>
      <c r="E3791" s="1" t="s">
        <v>36</v>
      </c>
      <c r="F3791" s="1" t="s">
        <v>37</v>
      </c>
      <c r="G3791" t="s">
        <v>167</v>
      </c>
      <c r="H3791" t="s">
        <v>39</v>
      </c>
      <c r="I3791" t="s">
        <v>40</v>
      </c>
      <c r="J3791" t="s">
        <v>40</v>
      </c>
      <c r="K3791" t="s">
        <v>40</v>
      </c>
      <c r="L3791" s="4">
        <v>-143.80000000000001</v>
      </c>
      <c r="M3791" s="2">
        <v>43770</v>
      </c>
      <c r="N3791" t="s">
        <v>103</v>
      </c>
      <c r="O3791" t="s">
        <v>104</v>
      </c>
      <c r="P3791" t="s">
        <v>2281</v>
      </c>
      <c r="Q3791" t="s">
        <v>2380</v>
      </c>
      <c r="R3791" t="s">
        <v>2381</v>
      </c>
      <c r="S3791" s="3">
        <v>43769</v>
      </c>
      <c r="T3791" t="s">
        <v>46</v>
      </c>
      <c r="U3791">
        <v>2248</v>
      </c>
      <c r="V3791" t="s">
        <v>221</v>
      </c>
      <c r="W3791" t="s">
        <v>48</v>
      </c>
      <c r="X3791">
        <v>165042377</v>
      </c>
      <c r="Y3791" s="3">
        <v>43038</v>
      </c>
      <c r="AC3791" t="s">
        <v>109</v>
      </c>
      <c r="AH3791" t="str">
        <f>VLOOKUP(B3791,'cc Lookup'!A:J,10,0)</f>
        <v>Planning and Business Development</v>
      </c>
      <c r="AI3791" t="str">
        <f>VLOOKUP(B3791,'cc Lookup'!A:E,5,0)</f>
        <v>Estates</v>
      </c>
      <c r="AJ3791" t="s">
        <v>6736</v>
      </c>
      <c r="AK3791" t="str">
        <f t="shared" si="118"/>
        <v>E35930 Estates &amp; Facilities</v>
      </c>
      <c r="AL3791" t="str">
        <f t="shared" si="119"/>
        <v>7310 Legal / Prof Fees</v>
      </c>
      <c r="AM3791" t="str">
        <f>VLOOKUP(W3791,Lookup!A:B,2,0)</f>
        <v>Legal</v>
      </c>
    </row>
    <row r="3792" spans="1:39" x14ac:dyDescent="0.25">
      <c r="A3792" t="s">
        <v>33</v>
      </c>
      <c r="B3792" s="1" t="s">
        <v>166</v>
      </c>
      <c r="C3792" s="1" t="s">
        <v>35</v>
      </c>
      <c r="D3792" s="1" t="s">
        <v>36</v>
      </c>
      <c r="E3792" s="1" t="s">
        <v>36</v>
      </c>
      <c r="F3792" s="1" t="s">
        <v>37</v>
      </c>
      <c r="G3792" t="s">
        <v>167</v>
      </c>
      <c r="H3792" t="s">
        <v>39</v>
      </c>
      <c r="I3792" t="s">
        <v>40</v>
      </c>
      <c r="J3792" t="s">
        <v>40</v>
      </c>
      <c r="K3792" t="s">
        <v>40</v>
      </c>
      <c r="L3792" s="4">
        <v>100.8</v>
      </c>
      <c r="M3792" s="2">
        <v>43770</v>
      </c>
      <c r="N3792" t="s">
        <v>103</v>
      </c>
      <c r="O3792" t="s">
        <v>104</v>
      </c>
      <c r="P3792" t="s">
        <v>2382</v>
      </c>
      <c r="Q3792" t="s">
        <v>2383</v>
      </c>
      <c r="R3792" t="s">
        <v>2384</v>
      </c>
      <c r="S3792" s="3">
        <v>43798</v>
      </c>
      <c r="T3792" t="s">
        <v>46</v>
      </c>
      <c r="U3792">
        <v>2366</v>
      </c>
      <c r="V3792" t="s">
        <v>221</v>
      </c>
      <c r="W3792" t="s">
        <v>48</v>
      </c>
      <c r="X3792">
        <v>165042377</v>
      </c>
      <c r="Y3792" s="3">
        <v>43038</v>
      </c>
      <c r="AC3792" t="s">
        <v>109</v>
      </c>
      <c r="AH3792" t="str">
        <f>VLOOKUP(B3792,'cc Lookup'!A:J,10,0)</f>
        <v>Planning and Business Development</v>
      </c>
      <c r="AI3792" t="str">
        <f>VLOOKUP(B3792,'cc Lookup'!A:E,5,0)</f>
        <v>Estates</v>
      </c>
      <c r="AJ3792" t="s">
        <v>6736</v>
      </c>
      <c r="AK3792" t="str">
        <f t="shared" si="118"/>
        <v>E35930 Estates &amp; Facilities</v>
      </c>
      <c r="AL3792" t="str">
        <f t="shared" si="119"/>
        <v>7310 Legal / Prof Fees</v>
      </c>
      <c r="AM3792" t="str">
        <f>VLOOKUP(W3792,Lookup!A:B,2,0)</f>
        <v>Legal</v>
      </c>
    </row>
    <row r="3793" spans="1:39" x14ac:dyDescent="0.25">
      <c r="A3793" t="s">
        <v>33</v>
      </c>
      <c r="B3793" s="1" t="s">
        <v>166</v>
      </c>
      <c r="C3793" s="1" t="s">
        <v>35</v>
      </c>
      <c r="D3793" s="1" t="s">
        <v>36</v>
      </c>
      <c r="E3793" s="1" t="s">
        <v>200</v>
      </c>
      <c r="F3793" s="1" t="s">
        <v>37</v>
      </c>
      <c r="G3793" t="s">
        <v>167</v>
      </c>
      <c r="H3793" t="s">
        <v>39</v>
      </c>
      <c r="I3793" t="s">
        <v>40</v>
      </c>
      <c r="J3793" t="s">
        <v>201</v>
      </c>
      <c r="K3793" t="s">
        <v>40</v>
      </c>
      <c r="L3793" s="4">
        <v>52</v>
      </c>
      <c r="M3793" s="2">
        <v>43770</v>
      </c>
      <c r="N3793" t="s">
        <v>41</v>
      </c>
      <c r="O3793" t="s">
        <v>42</v>
      </c>
      <c r="P3793" t="s">
        <v>2397</v>
      </c>
      <c r="Q3793" t="s">
        <v>2398</v>
      </c>
      <c r="R3793" t="s">
        <v>2335</v>
      </c>
      <c r="S3793" s="3">
        <v>43775</v>
      </c>
      <c r="T3793" t="s">
        <v>46</v>
      </c>
      <c r="U3793">
        <v>19</v>
      </c>
      <c r="V3793" t="s">
        <v>47</v>
      </c>
      <c r="W3793" t="s">
        <v>48</v>
      </c>
      <c r="X3793">
        <v>441751</v>
      </c>
      <c r="Y3793" s="3">
        <v>43756</v>
      </c>
      <c r="Z3793">
        <v>165064187</v>
      </c>
      <c r="AB3793" t="s">
        <v>49</v>
      </c>
      <c r="AD3793" t="s">
        <v>2408</v>
      </c>
      <c r="AE3793">
        <v>1</v>
      </c>
      <c r="AF3793">
        <v>52</v>
      </c>
      <c r="AH3793" t="str">
        <f>VLOOKUP(B3793,'cc Lookup'!A:J,10,0)</f>
        <v>Planning and Business Development</v>
      </c>
      <c r="AI3793" t="str">
        <f>VLOOKUP(B3793,'cc Lookup'!A:E,5,0)</f>
        <v>Estates</v>
      </c>
      <c r="AJ3793" t="s">
        <v>6736</v>
      </c>
      <c r="AK3793" t="str">
        <f t="shared" si="118"/>
        <v>E35930 Estates &amp; Facilities</v>
      </c>
      <c r="AL3793" t="str">
        <f t="shared" si="119"/>
        <v>7310 Legal / Prof Fees</v>
      </c>
      <c r="AM3793" t="str">
        <f>VLOOKUP(W3793,Lookup!A:B,2,0)</f>
        <v>Legal</v>
      </c>
    </row>
    <row r="3794" spans="1:39" x14ac:dyDescent="0.25">
      <c r="A3794" t="s">
        <v>33</v>
      </c>
      <c r="B3794" s="1" t="s">
        <v>166</v>
      </c>
      <c r="C3794" s="1" t="s">
        <v>35</v>
      </c>
      <c r="D3794" s="1" t="s">
        <v>36</v>
      </c>
      <c r="E3794" s="1" t="s">
        <v>200</v>
      </c>
      <c r="F3794" s="1" t="s">
        <v>37</v>
      </c>
      <c r="G3794" t="s">
        <v>167</v>
      </c>
      <c r="H3794" t="s">
        <v>39</v>
      </c>
      <c r="I3794" t="s">
        <v>40</v>
      </c>
      <c r="J3794" t="s">
        <v>201</v>
      </c>
      <c r="K3794" t="s">
        <v>40</v>
      </c>
      <c r="L3794" s="4">
        <v>-52</v>
      </c>
      <c r="M3794" s="2">
        <v>43770</v>
      </c>
      <c r="N3794" t="s">
        <v>41</v>
      </c>
      <c r="O3794" t="s">
        <v>42</v>
      </c>
      <c r="P3794" t="s">
        <v>2405</v>
      </c>
      <c r="Q3794" t="s">
        <v>2406</v>
      </c>
      <c r="R3794" t="s">
        <v>2335</v>
      </c>
      <c r="S3794" s="3">
        <v>43777</v>
      </c>
      <c r="T3794" t="s">
        <v>46</v>
      </c>
      <c r="U3794">
        <v>34</v>
      </c>
      <c r="V3794" t="s">
        <v>47</v>
      </c>
      <c r="W3794" t="s">
        <v>48</v>
      </c>
      <c r="X3794">
        <v>441751</v>
      </c>
      <c r="Y3794" s="3">
        <v>43756</v>
      </c>
      <c r="Z3794">
        <v>165078325</v>
      </c>
      <c r="AB3794" t="s">
        <v>49</v>
      </c>
      <c r="AD3794" t="s">
        <v>2408</v>
      </c>
      <c r="AE3794">
        <v>1</v>
      </c>
      <c r="AF3794">
        <v>-52</v>
      </c>
      <c r="AH3794" t="str">
        <f>VLOOKUP(B3794,'cc Lookup'!A:J,10,0)</f>
        <v>Planning and Business Development</v>
      </c>
      <c r="AI3794" t="str">
        <f>VLOOKUP(B3794,'cc Lookup'!A:E,5,0)</f>
        <v>Estates</v>
      </c>
      <c r="AJ3794" t="s">
        <v>6736</v>
      </c>
      <c r="AK3794" t="str">
        <f t="shared" si="118"/>
        <v>E35930 Estates &amp; Facilities</v>
      </c>
      <c r="AL3794" t="str">
        <f t="shared" si="119"/>
        <v>7310 Legal / Prof Fees</v>
      </c>
      <c r="AM3794" t="str">
        <f>VLOOKUP(W3794,Lookup!A:B,2,0)</f>
        <v>Legal</v>
      </c>
    </row>
    <row r="3795" spans="1:39" x14ac:dyDescent="0.25">
      <c r="A3795" t="s">
        <v>33</v>
      </c>
      <c r="B3795" s="1" t="s">
        <v>166</v>
      </c>
      <c r="C3795" s="1" t="s">
        <v>35</v>
      </c>
      <c r="D3795" s="1" t="s">
        <v>36</v>
      </c>
      <c r="E3795" s="1" t="s">
        <v>200</v>
      </c>
      <c r="F3795" s="1" t="s">
        <v>37</v>
      </c>
      <c r="G3795" t="s">
        <v>167</v>
      </c>
      <c r="H3795" t="s">
        <v>39</v>
      </c>
      <c r="I3795" t="s">
        <v>40</v>
      </c>
      <c r="J3795" t="s">
        <v>201</v>
      </c>
      <c r="K3795" t="s">
        <v>40</v>
      </c>
      <c r="L3795" s="4">
        <v>-432.8</v>
      </c>
      <c r="M3795" s="2">
        <v>43770</v>
      </c>
      <c r="N3795" t="s">
        <v>103</v>
      </c>
      <c r="O3795" t="s">
        <v>104</v>
      </c>
      <c r="P3795" t="s">
        <v>2281</v>
      </c>
      <c r="Q3795" t="s">
        <v>2380</v>
      </c>
      <c r="R3795" t="s">
        <v>2381</v>
      </c>
      <c r="S3795" s="3">
        <v>43769</v>
      </c>
      <c r="T3795" t="s">
        <v>46</v>
      </c>
      <c r="U3795">
        <v>2497</v>
      </c>
      <c r="V3795" t="s">
        <v>204</v>
      </c>
      <c r="W3795" t="s">
        <v>48</v>
      </c>
      <c r="X3795">
        <v>165064187</v>
      </c>
      <c r="Y3795" s="3">
        <v>43370</v>
      </c>
      <c r="AC3795" t="s">
        <v>109</v>
      </c>
      <c r="AH3795" t="str">
        <f>VLOOKUP(B3795,'cc Lookup'!A:J,10,0)</f>
        <v>Planning and Business Development</v>
      </c>
      <c r="AI3795" t="str">
        <f>VLOOKUP(B3795,'cc Lookup'!A:E,5,0)</f>
        <v>Estates</v>
      </c>
      <c r="AJ3795" t="s">
        <v>6736</v>
      </c>
      <c r="AK3795" t="str">
        <f t="shared" si="118"/>
        <v>E35930 Estates &amp; Facilities</v>
      </c>
      <c r="AL3795" t="str">
        <f t="shared" si="119"/>
        <v>7310 Legal / Prof Fees</v>
      </c>
      <c r="AM3795" t="str">
        <f>VLOOKUP(W3795,Lookup!A:B,2,0)</f>
        <v>Legal</v>
      </c>
    </row>
    <row r="3796" spans="1:39" x14ac:dyDescent="0.25">
      <c r="A3796" t="s">
        <v>33</v>
      </c>
      <c r="B3796" s="1" t="s">
        <v>166</v>
      </c>
      <c r="C3796" s="1" t="s">
        <v>35</v>
      </c>
      <c r="D3796" s="1" t="s">
        <v>36</v>
      </c>
      <c r="E3796" s="1" t="s">
        <v>200</v>
      </c>
      <c r="F3796" s="1" t="s">
        <v>37</v>
      </c>
      <c r="G3796" t="s">
        <v>167</v>
      </c>
      <c r="H3796" t="s">
        <v>39</v>
      </c>
      <c r="I3796" t="s">
        <v>40</v>
      </c>
      <c r="J3796" t="s">
        <v>201</v>
      </c>
      <c r="K3796" t="s">
        <v>40</v>
      </c>
      <c r="L3796" s="4">
        <v>432.8</v>
      </c>
      <c r="M3796" s="2">
        <v>43770</v>
      </c>
      <c r="N3796" t="s">
        <v>103</v>
      </c>
      <c r="O3796" t="s">
        <v>104</v>
      </c>
      <c r="P3796" t="s">
        <v>2382</v>
      </c>
      <c r="Q3796" t="s">
        <v>2383</v>
      </c>
      <c r="R3796" t="s">
        <v>2384</v>
      </c>
      <c r="S3796" s="3">
        <v>43798</v>
      </c>
      <c r="T3796" t="s">
        <v>46</v>
      </c>
      <c r="U3796">
        <v>2611</v>
      </c>
      <c r="V3796" t="s">
        <v>204</v>
      </c>
      <c r="W3796" t="s">
        <v>48</v>
      </c>
      <c r="X3796">
        <v>165064187</v>
      </c>
      <c r="Y3796" s="3">
        <v>43370</v>
      </c>
      <c r="AC3796" t="s">
        <v>109</v>
      </c>
      <c r="AH3796" t="str">
        <f>VLOOKUP(B3796,'cc Lookup'!A:J,10,0)</f>
        <v>Planning and Business Development</v>
      </c>
      <c r="AI3796" t="str">
        <f>VLOOKUP(B3796,'cc Lookup'!A:E,5,0)</f>
        <v>Estates</v>
      </c>
      <c r="AJ3796" t="s">
        <v>6736</v>
      </c>
      <c r="AK3796" t="str">
        <f t="shared" si="118"/>
        <v>E35930 Estates &amp; Facilities</v>
      </c>
      <c r="AL3796" t="str">
        <f t="shared" si="119"/>
        <v>7310 Legal / Prof Fees</v>
      </c>
      <c r="AM3796" t="str">
        <f>VLOOKUP(W3796,Lookup!A:B,2,0)</f>
        <v>Legal</v>
      </c>
    </row>
    <row r="3797" spans="1:39" x14ac:dyDescent="0.25">
      <c r="A3797" t="s">
        <v>33</v>
      </c>
      <c r="B3797" s="1" t="s">
        <v>166</v>
      </c>
      <c r="C3797" s="1" t="s">
        <v>35</v>
      </c>
      <c r="D3797" s="1" t="s">
        <v>36</v>
      </c>
      <c r="E3797" s="1" t="s">
        <v>36</v>
      </c>
      <c r="F3797" s="1" t="s">
        <v>37</v>
      </c>
      <c r="G3797" t="s">
        <v>167</v>
      </c>
      <c r="H3797" t="s">
        <v>39</v>
      </c>
      <c r="I3797" t="s">
        <v>40</v>
      </c>
      <c r="J3797" t="s">
        <v>40</v>
      </c>
      <c r="K3797" t="s">
        <v>40</v>
      </c>
      <c r="L3797" s="4">
        <v>5290</v>
      </c>
      <c r="M3797" s="2">
        <v>43800</v>
      </c>
      <c r="N3797" t="s">
        <v>55</v>
      </c>
      <c r="O3797" t="s">
        <v>56</v>
      </c>
      <c r="P3797" t="s">
        <v>2425</v>
      </c>
      <c r="Q3797" t="s">
        <v>2581</v>
      </c>
      <c r="R3797" t="s">
        <v>2582</v>
      </c>
      <c r="S3797" s="3">
        <v>43832</v>
      </c>
      <c r="T3797" t="s">
        <v>350</v>
      </c>
      <c r="U3797">
        <v>83</v>
      </c>
      <c r="V3797" t="s">
        <v>2583</v>
      </c>
      <c r="W3797" t="s">
        <v>2582</v>
      </c>
      <c r="Y3797" s="3">
        <v>43832</v>
      </c>
      <c r="AA3797" t="s">
        <v>2583</v>
      </c>
      <c r="AH3797" t="str">
        <f>VLOOKUP(B3797,'cc Lookup'!A:J,10,0)</f>
        <v>Planning and Business Development</v>
      </c>
      <c r="AI3797" t="str">
        <f>VLOOKUP(B3797,'cc Lookup'!A:E,5,0)</f>
        <v>Estates</v>
      </c>
      <c r="AJ3797" t="s">
        <v>6736</v>
      </c>
      <c r="AK3797" t="str">
        <f t="shared" si="118"/>
        <v>E35930 Estates &amp; Facilities</v>
      </c>
      <c r="AL3797" t="str">
        <f t="shared" si="119"/>
        <v>7310 Legal / Prof Fees</v>
      </c>
      <c r="AM3797" t="str">
        <f>VLOOKUP(W3797,Lookup!A:B,2,0)</f>
        <v>Other</v>
      </c>
    </row>
    <row r="3798" spans="1:39" x14ac:dyDescent="0.25">
      <c r="A3798" t="s">
        <v>33</v>
      </c>
      <c r="B3798" s="1" t="s">
        <v>166</v>
      </c>
      <c r="C3798" s="1" t="s">
        <v>35</v>
      </c>
      <c r="D3798" s="1" t="s">
        <v>36</v>
      </c>
      <c r="E3798" s="1" t="s">
        <v>36</v>
      </c>
      <c r="F3798" s="1" t="s">
        <v>37</v>
      </c>
      <c r="G3798" t="s">
        <v>167</v>
      </c>
      <c r="H3798" t="s">
        <v>39</v>
      </c>
      <c r="I3798" t="s">
        <v>40</v>
      </c>
      <c r="J3798" t="s">
        <v>40</v>
      </c>
      <c r="K3798" t="s">
        <v>40</v>
      </c>
      <c r="L3798" s="4">
        <v>-5308</v>
      </c>
      <c r="M3798" s="2">
        <v>43800</v>
      </c>
      <c r="N3798" t="s">
        <v>55</v>
      </c>
      <c r="O3798" t="s">
        <v>56</v>
      </c>
      <c r="P3798" t="s">
        <v>2584</v>
      </c>
      <c r="Q3798" t="s">
        <v>2585</v>
      </c>
      <c r="R3798" t="s">
        <v>2586</v>
      </c>
      <c r="S3798" s="3">
        <v>43809</v>
      </c>
      <c r="T3798" t="s">
        <v>46</v>
      </c>
      <c r="U3798">
        <v>89</v>
      </c>
      <c r="V3798" t="s">
        <v>2428</v>
      </c>
      <c r="W3798" t="s">
        <v>2586</v>
      </c>
      <c r="Y3798" s="3">
        <v>43809</v>
      </c>
      <c r="AA3798" t="s">
        <v>2428</v>
      </c>
      <c r="AH3798" t="str">
        <f>VLOOKUP(B3798,'cc Lookup'!A:J,10,0)</f>
        <v>Planning and Business Development</v>
      </c>
      <c r="AI3798" t="str">
        <f>VLOOKUP(B3798,'cc Lookup'!A:E,5,0)</f>
        <v>Estates</v>
      </c>
      <c r="AJ3798" t="s">
        <v>6736</v>
      </c>
      <c r="AK3798" t="str">
        <f t="shared" si="118"/>
        <v>E35930 Estates &amp; Facilities</v>
      </c>
      <c r="AL3798" t="str">
        <f t="shared" si="119"/>
        <v>7310 Legal / Prof Fees</v>
      </c>
      <c r="AM3798" t="str">
        <f>VLOOKUP(W3798,Lookup!A:B,2,0)</f>
        <v>Other</v>
      </c>
    </row>
    <row r="3799" spans="1:39" x14ac:dyDescent="0.25">
      <c r="A3799" t="s">
        <v>33</v>
      </c>
      <c r="B3799" s="1" t="s">
        <v>166</v>
      </c>
      <c r="C3799" s="1" t="s">
        <v>35</v>
      </c>
      <c r="D3799" s="1" t="s">
        <v>36</v>
      </c>
      <c r="E3799" s="1" t="s">
        <v>36</v>
      </c>
      <c r="F3799" s="1" t="s">
        <v>37</v>
      </c>
      <c r="G3799" t="s">
        <v>167</v>
      </c>
      <c r="H3799" t="s">
        <v>39</v>
      </c>
      <c r="I3799" t="s">
        <v>40</v>
      </c>
      <c r="J3799" t="s">
        <v>40</v>
      </c>
      <c r="K3799" t="s">
        <v>40</v>
      </c>
      <c r="L3799" s="4">
        <v>-1705</v>
      </c>
      <c r="M3799" s="2">
        <v>43800</v>
      </c>
      <c r="N3799" t="s">
        <v>311</v>
      </c>
      <c r="O3799" t="s">
        <v>56</v>
      </c>
      <c r="P3799" t="s">
        <v>2587</v>
      </c>
      <c r="Q3799" t="s">
        <v>2588</v>
      </c>
      <c r="R3799" t="s">
        <v>2589</v>
      </c>
      <c r="S3799" s="3">
        <v>43832</v>
      </c>
      <c r="T3799" t="s">
        <v>573</v>
      </c>
      <c r="U3799">
        <v>23</v>
      </c>
      <c r="V3799" t="s">
        <v>2590</v>
      </c>
      <c r="W3799" t="s">
        <v>2589</v>
      </c>
      <c r="Y3799" s="3">
        <v>43832</v>
      </c>
      <c r="AA3799" t="s">
        <v>2591</v>
      </c>
      <c r="AD3799" t="s">
        <v>2592</v>
      </c>
      <c r="AH3799" t="str">
        <f>VLOOKUP(B3799,'cc Lookup'!A:J,10,0)</f>
        <v>Planning and Business Development</v>
      </c>
      <c r="AI3799" t="str">
        <f>VLOOKUP(B3799,'cc Lookup'!A:E,5,0)</f>
        <v>Estates</v>
      </c>
      <c r="AJ3799" t="s">
        <v>6736</v>
      </c>
      <c r="AK3799" t="str">
        <f t="shared" si="118"/>
        <v>E35930 Estates &amp; Facilities</v>
      </c>
      <c r="AL3799" t="str">
        <f t="shared" si="119"/>
        <v>7310 Legal / Prof Fees</v>
      </c>
      <c r="AM3799" t="str">
        <f>VLOOKUP(W3799,Lookup!A:B,2,0)</f>
        <v>Other</v>
      </c>
    </row>
    <row r="3800" spans="1:39" x14ac:dyDescent="0.25">
      <c r="A3800" t="s">
        <v>33</v>
      </c>
      <c r="B3800" s="1" t="s">
        <v>166</v>
      </c>
      <c r="C3800" s="1" t="s">
        <v>35</v>
      </c>
      <c r="D3800" s="1" t="s">
        <v>36</v>
      </c>
      <c r="E3800" s="1" t="s">
        <v>36</v>
      </c>
      <c r="F3800" s="1" t="s">
        <v>37</v>
      </c>
      <c r="G3800" t="s">
        <v>167</v>
      </c>
      <c r="H3800" t="s">
        <v>39</v>
      </c>
      <c r="I3800" t="s">
        <v>40</v>
      </c>
      <c r="J3800" t="s">
        <v>40</v>
      </c>
      <c r="K3800" t="s">
        <v>40</v>
      </c>
      <c r="L3800" s="4">
        <v>1653</v>
      </c>
      <c r="M3800" s="2">
        <v>43800</v>
      </c>
      <c r="N3800" t="s">
        <v>41</v>
      </c>
      <c r="O3800" t="s">
        <v>42</v>
      </c>
      <c r="P3800" t="s">
        <v>2499</v>
      </c>
      <c r="Q3800" t="s">
        <v>2500</v>
      </c>
      <c r="R3800" t="s">
        <v>2454</v>
      </c>
      <c r="S3800" s="3">
        <v>43811</v>
      </c>
      <c r="T3800" t="s">
        <v>46</v>
      </c>
      <c r="U3800">
        <v>25</v>
      </c>
      <c r="V3800" t="s">
        <v>47</v>
      </c>
      <c r="W3800" t="s">
        <v>48</v>
      </c>
      <c r="X3800">
        <v>444508</v>
      </c>
      <c r="Y3800" s="3">
        <v>43786</v>
      </c>
      <c r="Z3800">
        <v>165042377</v>
      </c>
      <c r="AB3800" t="s">
        <v>49</v>
      </c>
      <c r="AD3800" t="s">
        <v>2593</v>
      </c>
      <c r="AE3800">
        <v>1</v>
      </c>
      <c r="AF3800">
        <v>1653</v>
      </c>
      <c r="AH3800" t="str">
        <f>VLOOKUP(B3800,'cc Lookup'!A:J,10,0)</f>
        <v>Planning and Business Development</v>
      </c>
      <c r="AI3800" t="str">
        <f>VLOOKUP(B3800,'cc Lookup'!A:E,5,0)</f>
        <v>Estates</v>
      </c>
      <c r="AJ3800" t="s">
        <v>6736</v>
      </c>
      <c r="AK3800" t="str">
        <f t="shared" si="118"/>
        <v>E35930 Estates &amp; Facilities</v>
      </c>
      <c r="AL3800" t="str">
        <f t="shared" si="119"/>
        <v>7310 Legal / Prof Fees</v>
      </c>
      <c r="AM3800" t="str">
        <f>VLOOKUP(W3800,Lookup!A:B,2,0)</f>
        <v>Legal</v>
      </c>
    </row>
    <row r="3801" spans="1:39" x14ac:dyDescent="0.25">
      <c r="A3801" t="s">
        <v>33</v>
      </c>
      <c r="B3801" s="1" t="s">
        <v>166</v>
      </c>
      <c r="C3801" s="1" t="s">
        <v>35</v>
      </c>
      <c r="D3801" s="1" t="s">
        <v>36</v>
      </c>
      <c r="E3801" s="1" t="s">
        <v>36</v>
      </c>
      <c r="F3801" s="1" t="s">
        <v>37</v>
      </c>
      <c r="G3801" t="s">
        <v>167</v>
      </c>
      <c r="H3801" t="s">
        <v>39</v>
      </c>
      <c r="I3801" t="s">
        <v>40</v>
      </c>
      <c r="J3801" t="s">
        <v>40</v>
      </c>
      <c r="K3801" t="s">
        <v>40</v>
      </c>
      <c r="L3801" s="4">
        <v>10340</v>
      </c>
      <c r="M3801" s="2">
        <v>43800</v>
      </c>
      <c r="N3801" t="s">
        <v>41</v>
      </c>
      <c r="O3801" t="s">
        <v>42</v>
      </c>
      <c r="P3801" t="s">
        <v>2499</v>
      </c>
      <c r="Q3801" t="s">
        <v>2500</v>
      </c>
      <c r="R3801" t="s">
        <v>2454</v>
      </c>
      <c r="S3801" s="3">
        <v>43811</v>
      </c>
      <c r="T3801" t="s">
        <v>46</v>
      </c>
      <c r="U3801">
        <v>25</v>
      </c>
      <c r="V3801" t="s">
        <v>47</v>
      </c>
      <c r="W3801" t="s">
        <v>178</v>
      </c>
      <c r="X3801">
        <v>959</v>
      </c>
      <c r="Y3801" s="3">
        <v>43798</v>
      </c>
      <c r="Z3801">
        <v>165081587</v>
      </c>
      <c r="AB3801" t="s">
        <v>49</v>
      </c>
      <c r="AD3801" t="s">
        <v>2592</v>
      </c>
      <c r="AE3801">
        <v>1</v>
      </c>
      <c r="AF3801">
        <v>5170</v>
      </c>
      <c r="AH3801" t="str">
        <f>VLOOKUP(B3801,'cc Lookup'!A:J,10,0)</f>
        <v>Planning and Business Development</v>
      </c>
      <c r="AI3801" t="str">
        <f>VLOOKUP(B3801,'cc Lookup'!A:E,5,0)</f>
        <v>Estates</v>
      </c>
      <c r="AJ3801" t="s">
        <v>6736</v>
      </c>
      <c r="AK3801" t="str">
        <f t="shared" si="118"/>
        <v>E35930 Estates &amp; Facilities</v>
      </c>
      <c r="AL3801" t="str">
        <f t="shared" si="119"/>
        <v>7310 Legal / Prof Fees</v>
      </c>
      <c r="AM3801" t="str">
        <f>VLOOKUP(W3801,Lookup!A:B,2,0)</f>
        <v>Legal</v>
      </c>
    </row>
    <row r="3802" spans="1:39" x14ac:dyDescent="0.25">
      <c r="A3802" t="s">
        <v>33</v>
      </c>
      <c r="B3802" s="1" t="s">
        <v>166</v>
      </c>
      <c r="C3802" s="1" t="s">
        <v>35</v>
      </c>
      <c r="D3802" s="1" t="s">
        <v>36</v>
      </c>
      <c r="E3802" s="1" t="s">
        <v>36</v>
      </c>
      <c r="F3802" s="1" t="s">
        <v>37</v>
      </c>
      <c r="G3802" t="s">
        <v>167</v>
      </c>
      <c r="H3802" t="s">
        <v>39</v>
      </c>
      <c r="I3802" t="s">
        <v>40</v>
      </c>
      <c r="J3802" t="s">
        <v>40</v>
      </c>
      <c r="K3802" t="s">
        <v>40</v>
      </c>
      <c r="L3802" s="4">
        <v>-5170</v>
      </c>
      <c r="M3802" s="2">
        <v>43800</v>
      </c>
      <c r="N3802" t="s">
        <v>41</v>
      </c>
      <c r="O3802" t="s">
        <v>42</v>
      </c>
      <c r="P3802" t="s">
        <v>2499</v>
      </c>
      <c r="Q3802" t="s">
        <v>2500</v>
      </c>
      <c r="R3802" t="s">
        <v>2454</v>
      </c>
      <c r="S3802" s="3">
        <v>43811</v>
      </c>
      <c r="T3802" t="s">
        <v>46</v>
      </c>
      <c r="U3802">
        <v>26</v>
      </c>
      <c r="V3802" t="s">
        <v>47</v>
      </c>
      <c r="W3802" t="s">
        <v>178</v>
      </c>
      <c r="X3802">
        <v>959</v>
      </c>
      <c r="Y3802" s="3">
        <v>43798</v>
      </c>
      <c r="Z3802">
        <v>165081587</v>
      </c>
      <c r="AB3802" t="s">
        <v>49</v>
      </c>
      <c r="AD3802" t="s">
        <v>2592</v>
      </c>
      <c r="AE3802">
        <v>1</v>
      </c>
      <c r="AF3802">
        <v>-5170</v>
      </c>
      <c r="AH3802" t="str">
        <f>VLOOKUP(B3802,'cc Lookup'!A:J,10,0)</f>
        <v>Planning and Business Development</v>
      </c>
      <c r="AI3802" t="str">
        <f>VLOOKUP(B3802,'cc Lookup'!A:E,5,0)</f>
        <v>Estates</v>
      </c>
      <c r="AJ3802" t="s">
        <v>6736</v>
      </c>
      <c r="AK3802" t="str">
        <f t="shared" si="118"/>
        <v>E35930 Estates &amp; Facilities</v>
      </c>
      <c r="AL3802" t="str">
        <f t="shared" si="119"/>
        <v>7310 Legal / Prof Fees</v>
      </c>
      <c r="AM3802" t="str">
        <f>VLOOKUP(W3802,Lookup!A:B,2,0)</f>
        <v>Legal</v>
      </c>
    </row>
    <row r="3803" spans="1:39" x14ac:dyDescent="0.25">
      <c r="A3803" t="s">
        <v>33</v>
      </c>
      <c r="B3803" s="1" t="s">
        <v>166</v>
      </c>
      <c r="C3803" s="1" t="s">
        <v>35</v>
      </c>
      <c r="D3803" s="1" t="s">
        <v>36</v>
      </c>
      <c r="E3803" s="1" t="s">
        <v>36</v>
      </c>
      <c r="F3803" s="1" t="s">
        <v>37</v>
      </c>
      <c r="G3803" t="s">
        <v>167</v>
      </c>
      <c r="H3803" t="s">
        <v>39</v>
      </c>
      <c r="I3803" t="s">
        <v>40</v>
      </c>
      <c r="J3803" t="s">
        <v>40</v>
      </c>
      <c r="K3803" t="s">
        <v>40</v>
      </c>
      <c r="L3803" s="4">
        <v>-1</v>
      </c>
      <c r="M3803" s="2">
        <v>43800</v>
      </c>
      <c r="N3803" t="s">
        <v>41</v>
      </c>
      <c r="O3803" t="s">
        <v>42</v>
      </c>
      <c r="P3803" t="s">
        <v>2567</v>
      </c>
      <c r="Q3803" t="s">
        <v>2568</v>
      </c>
      <c r="R3803" t="s">
        <v>2454</v>
      </c>
      <c r="S3803" s="3">
        <v>43817</v>
      </c>
      <c r="T3803" t="s">
        <v>46</v>
      </c>
      <c r="U3803">
        <v>31</v>
      </c>
      <c r="V3803" t="s">
        <v>47</v>
      </c>
      <c r="W3803" t="s">
        <v>48</v>
      </c>
      <c r="X3803" t="s">
        <v>2569</v>
      </c>
      <c r="Y3803" s="3">
        <v>43815</v>
      </c>
      <c r="Z3803">
        <v>165078325</v>
      </c>
      <c r="AA3803" t="s">
        <v>2570</v>
      </c>
      <c r="AB3803" t="s">
        <v>49</v>
      </c>
      <c r="AD3803" t="s">
        <v>2571</v>
      </c>
      <c r="AE3803">
        <v>1</v>
      </c>
      <c r="AF3803">
        <v>-1</v>
      </c>
      <c r="AH3803" t="str">
        <f>VLOOKUP(B3803,'cc Lookup'!A:J,10,0)</f>
        <v>Planning and Business Development</v>
      </c>
      <c r="AI3803" t="str">
        <f>VLOOKUP(B3803,'cc Lookup'!A:E,5,0)</f>
        <v>Estates</v>
      </c>
      <c r="AJ3803" t="s">
        <v>6736</v>
      </c>
      <c r="AK3803" t="str">
        <f t="shared" si="118"/>
        <v>E35930 Estates &amp; Facilities</v>
      </c>
      <c r="AL3803" t="str">
        <f t="shared" si="119"/>
        <v>7310 Legal / Prof Fees</v>
      </c>
      <c r="AM3803" t="str">
        <f>VLOOKUP(W3803,Lookup!A:B,2,0)</f>
        <v>Legal</v>
      </c>
    </row>
    <row r="3804" spans="1:39" x14ac:dyDescent="0.25">
      <c r="A3804" t="s">
        <v>33</v>
      </c>
      <c r="B3804" s="1" t="s">
        <v>166</v>
      </c>
      <c r="C3804" s="1" t="s">
        <v>35</v>
      </c>
      <c r="D3804" s="1" t="s">
        <v>36</v>
      </c>
      <c r="E3804" s="1" t="s">
        <v>36</v>
      </c>
      <c r="F3804" s="1" t="s">
        <v>37</v>
      </c>
      <c r="G3804" t="s">
        <v>167</v>
      </c>
      <c r="H3804" t="s">
        <v>39</v>
      </c>
      <c r="I3804" t="s">
        <v>40</v>
      </c>
      <c r="J3804" t="s">
        <v>40</v>
      </c>
      <c r="K3804" t="s">
        <v>40</v>
      </c>
      <c r="L3804" s="4">
        <v>1</v>
      </c>
      <c r="M3804" s="2">
        <v>43800</v>
      </c>
      <c r="N3804" t="s">
        <v>41</v>
      </c>
      <c r="O3804" t="s">
        <v>42</v>
      </c>
      <c r="P3804" t="s">
        <v>2567</v>
      </c>
      <c r="Q3804" t="s">
        <v>2568</v>
      </c>
      <c r="R3804" t="s">
        <v>2454</v>
      </c>
      <c r="S3804" s="3">
        <v>43817</v>
      </c>
      <c r="T3804" t="s">
        <v>46</v>
      </c>
      <c r="U3804">
        <v>31</v>
      </c>
      <c r="V3804" t="s">
        <v>47</v>
      </c>
      <c r="W3804" t="s">
        <v>48</v>
      </c>
      <c r="X3804" t="s">
        <v>2569</v>
      </c>
      <c r="Y3804" s="3">
        <v>43815</v>
      </c>
      <c r="Z3804">
        <v>165078325</v>
      </c>
      <c r="AA3804" t="s">
        <v>2570</v>
      </c>
      <c r="AB3804" t="s">
        <v>49</v>
      </c>
      <c r="AD3804" t="s">
        <v>2571</v>
      </c>
      <c r="AE3804">
        <v>1</v>
      </c>
      <c r="AF3804">
        <v>1</v>
      </c>
      <c r="AH3804" t="str">
        <f>VLOOKUP(B3804,'cc Lookup'!A:J,10,0)</f>
        <v>Planning and Business Development</v>
      </c>
      <c r="AI3804" t="str">
        <f>VLOOKUP(B3804,'cc Lookup'!A:E,5,0)</f>
        <v>Estates</v>
      </c>
      <c r="AJ3804" t="s">
        <v>6736</v>
      </c>
      <c r="AK3804" t="str">
        <f t="shared" si="118"/>
        <v>E35930 Estates &amp; Facilities</v>
      </c>
      <c r="AL3804" t="str">
        <f t="shared" si="119"/>
        <v>7310 Legal / Prof Fees</v>
      </c>
      <c r="AM3804" t="str">
        <f>VLOOKUP(W3804,Lookup!A:B,2,0)</f>
        <v>Legal</v>
      </c>
    </row>
    <row r="3805" spans="1:39" x14ac:dyDescent="0.25">
      <c r="A3805" t="s">
        <v>33</v>
      </c>
      <c r="B3805" s="1" t="s">
        <v>166</v>
      </c>
      <c r="C3805" s="1" t="s">
        <v>35</v>
      </c>
      <c r="D3805" s="1" t="s">
        <v>36</v>
      </c>
      <c r="E3805" s="1" t="s">
        <v>36</v>
      </c>
      <c r="F3805" s="1" t="s">
        <v>37</v>
      </c>
      <c r="G3805" t="s">
        <v>167</v>
      </c>
      <c r="H3805" t="s">
        <v>39</v>
      </c>
      <c r="I3805" t="s">
        <v>40</v>
      </c>
      <c r="J3805" t="s">
        <v>40</v>
      </c>
      <c r="K3805" t="s">
        <v>40</v>
      </c>
      <c r="L3805" s="4">
        <v>112</v>
      </c>
      <c r="M3805" s="2">
        <v>43800</v>
      </c>
      <c r="N3805" t="s">
        <v>41</v>
      </c>
      <c r="O3805" t="s">
        <v>42</v>
      </c>
      <c r="P3805" t="s">
        <v>2512</v>
      </c>
      <c r="Q3805" t="s">
        <v>2513</v>
      </c>
      <c r="R3805" t="s">
        <v>2454</v>
      </c>
      <c r="S3805" s="3">
        <v>43822</v>
      </c>
      <c r="T3805" t="s">
        <v>46</v>
      </c>
      <c r="U3805">
        <v>22</v>
      </c>
      <c r="V3805" t="s">
        <v>47</v>
      </c>
      <c r="W3805" t="s">
        <v>48</v>
      </c>
      <c r="X3805">
        <v>448025</v>
      </c>
      <c r="Y3805" s="3">
        <v>43818</v>
      </c>
      <c r="Z3805">
        <v>165042377</v>
      </c>
      <c r="AB3805" t="s">
        <v>49</v>
      </c>
      <c r="AD3805" t="s">
        <v>2594</v>
      </c>
      <c r="AE3805">
        <v>1</v>
      </c>
      <c r="AF3805">
        <v>112</v>
      </c>
      <c r="AH3805" t="str">
        <f>VLOOKUP(B3805,'cc Lookup'!A:J,10,0)</f>
        <v>Planning and Business Development</v>
      </c>
      <c r="AI3805" t="str">
        <f>VLOOKUP(B3805,'cc Lookup'!A:E,5,0)</f>
        <v>Estates</v>
      </c>
      <c r="AJ3805" t="s">
        <v>6736</v>
      </c>
      <c r="AK3805" t="str">
        <f t="shared" si="118"/>
        <v>E35930 Estates &amp; Facilities</v>
      </c>
      <c r="AL3805" t="str">
        <f t="shared" si="119"/>
        <v>7310 Legal / Prof Fees</v>
      </c>
      <c r="AM3805" t="str">
        <f>VLOOKUP(W3805,Lookup!A:B,2,0)</f>
        <v>Legal</v>
      </c>
    </row>
    <row r="3806" spans="1:39" x14ac:dyDescent="0.25">
      <c r="A3806" t="s">
        <v>33</v>
      </c>
      <c r="B3806" s="1" t="s">
        <v>166</v>
      </c>
      <c r="C3806" s="1" t="s">
        <v>35</v>
      </c>
      <c r="D3806" s="1" t="s">
        <v>36</v>
      </c>
      <c r="E3806" s="1" t="s">
        <v>36</v>
      </c>
      <c r="F3806" s="1" t="s">
        <v>37</v>
      </c>
      <c r="G3806" t="s">
        <v>167</v>
      </c>
      <c r="H3806" t="s">
        <v>39</v>
      </c>
      <c r="I3806" t="s">
        <v>40</v>
      </c>
      <c r="J3806" t="s">
        <v>40</v>
      </c>
      <c r="K3806" t="s">
        <v>40</v>
      </c>
      <c r="L3806" s="4">
        <v>-100.8</v>
      </c>
      <c r="M3806" s="2">
        <v>43800</v>
      </c>
      <c r="N3806" t="s">
        <v>103</v>
      </c>
      <c r="O3806" t="s">
        <v>104</v>
      </c>
      <c r="P3806" t="s">
        <v>2382</v>
      </c>
      <c r="Q3806" t="s">
        <v>2514</v>
      </c>
      <c r="R3806" t="s">
        <v>2515</v>
      </c>
      <c r="S3806" s="3">
        <v>43798</v>
      </c>
      <c r="T3806" t="s">
        <v>46</v>
      </c>
      <c r="U3806">
        <v>2366</v>
      </c>
      <c r="V3806" t="s">
        <v>221</v>
      </c>
      <c r="W3806" t="s">
        <v>48</v>
      </c>
      <c r="X3806">
        <v>165042377</v>
      </c>
      <c r="Y3806" s="3">
        <v>43038</v>
      </c>
      <c r="AC3806" t="s">
        <v>109</v>
      </c>
      <c r="AH3806" t="str">
        <f>VLOOKUP(B3806,'cc Lookup'!A:J,10,0)</f>
        <v>Planning and Business Development</v>
      </c>
      <c r="AI3806" t="str">
        <f>VLOOKUP(B3806,'cc Lookup'!A:E,5,0)</f>
        <v>Estates</v>
      </c>
      <c r="AJ3806" t="s">
        <v>6736</v>
      </c>
      <c r="AK3806" t="str">
        <f t="shared" si="118"/>
        <v>E35930 Estates &amp; Facilities</v>
      </c>
      <c r="AL3806" t="str">
        <f t="shared" si="119"/>
        <v>7310 Legal / Prof Fees</v>
      </c>
      <c r="AM3806" t="str">
        <f>VLOOKUP(W3806,Lookup!A:B,2,0)</f>
        <v>Legal</v>
      </c>
    </row>
    <row r="3807" spans="1:39" x14ac:dyDescent="0.25">
      <c r="A3807" t="s">
        <v>33</v>
      </c>
      <c r="B3807" s="1" t="s">
        <v>166</v>
      </c>
      <c r="C3807" s="1" t="s">
        <v>35</v>
      </c>
      <c r="D3807" s="1" t="s">
        <v>36</v>
      </c>
      <c r="E3807" s="1" t="s">
        <v>36</v>
      </c>
      <c r="F3807" s="1" t="s">
        <v>37</v>
      </c>
      <c r="G3807" t="s">
        <v>167</v>
      </c>
      <c r="H3807" t="s">
        <v>39</v>
      </c>
      <c r="I3807" t="s">
        <v>40</v>
      </c>
      <c r="J3807" t="s">
        <v>40</v>
      </c>
      <c r="K3807" t="s">
        <v>40</v>
      </c>
      <c r="L3807" s="4">
        <v>375</v>
      </c>
      <c r="M3807" s="2">
        <v>43800</v>
      </c>
      <c r="N3807" t="s">
        <v>103</v>
      </c>
      <c r="O3807" t="s">
        <v>104</v>
      </c>
      <c r="P3807" t="s">
        <v>2516</v>
      </c>
      <c r="Q3807" t="s">
        <v>2517</v>
      </c>
      <c r="R3807" t="s">
        <v>2518</v>
      </c>
      <c r="S3807" s="3">
        <v>43830</v>
      </c>
      <c r="T3807" t="s">
        <v>46</v>
      </c>
      <c r="U3807">
        <v>2315</v>
      </c>
      <c r="V3807" t="s">
        <v>2595</v>
      </c>
      <c r="W3807" t="s">
        <v>48</v>
      </c>
      <c r="X3807">
        <v>165081956</v>
      </c>
      <c r="Y3807" s="3">
        <v>43829</v>
      </c>
      <c r="AC3807" t="s">
        <v>109</v>
      </c>
      <c r="AH3807" t="str">
        <f>VLOOKUP(B3807,'cc Lookup'!A:J,10,0)</f>
        <v>Planning and Business Development</v>
      </c>
      <c r="AI3807" t="str">
        <f>VLOOKUP(B3807,'cc Lookup'!A:E,5,0)</f>
        <v>Estates</v>
      </c>
      <c r="AJ3807" t="s">
        <v>6736</v>
      </c>
      <c r="AK3807" t="str">
        <f t="shared" si="118"/>
        <v>E35930 Estates &amp; Facilities</v>
      </c>
      <c r="AL3807" t="str">
        <f t="shared" si="119"/>
        <v>7310 Legal / Prof Fees</v>
      </c>
      <c r="AM3807" t="str">
        <f>VLOOKUP(W3807,Lookup!A:B,2,0)</f>
        <v>Legal</v>
      </c>
    </row>
    <row r="3808" spans="1:39" x14ac:dyDescent="0.25">
      <c r="A3808" t="s">
        <v>33</v>
      </c>
      <c r="B3808" s="1" t="s">
        <v>166</v>
      </c>
      <c r="C3808" s="1" t="s">
        <v>35</v>
      </c>
      <c r="D3808" s="1" t="s">
        <v>36</v>
      </c>
      <c r="E3808" s="1" t="s">
        <v>36</v>
      </c>
      <c r="F3808" s="1" t="s">
        <v>37</v>
      </c>
      <c r="G3808" t="s">
        <v>167</v>
      </c>
      <c r="H3808" t="s">
        <v>39</v>
      </c>
      <c r="I3808" t="s">
        <v>40</v>
      </c>
      <c r="J3808" t="s">
        <v>40</v>
      </c>
      <c r="K3808" t="s">
        <v>40</v>
      </c>
      <c r="L3808" s="4">
        <v>128.4</v>
      </c>
      <c r="M3808" s="2">
        <v>43800</v>
      </c>
      <c r="N3808" t="s">
        <v>103</v>
      </c>
      <c r="O3808" t="s">
        <v>104</v>
      </c>
      <c r="P3808" t="s">
        <v>2516</v>
      </c>
      <c r="Q3808" t="s">
        <v>2517</v>
      </c>
      <c r="R3808" t="s">
        <v>2518</v>
      </c>
      <c r="S3808" s="3">
        <v>43830</v>
      </c>
      <c r="T3808" t="s">
        <v>46</v>
      </c>
      <c r="U3808">
        <v>2316</v>
      </c>
      <c r="V3808" t="s">
        <v>2596</v>
      </c>
      <c r="W3808" t="s">
        <v>48</v>
      </c>
      <c r="X3808">
        <v>165081957</v>
      </c>
      <c r="Y3808" s="3">
        <v>43829</v>
      </c>
      <c r="AC3808" t="s">
        <v>109</v>
      </c>
      <c r="AH3808" t="str">
        <f>VLOOKUP(B3808,'cc Lookup'!A:J,10,0)</f>
        <v>Planning and Business Development</v>
      </c>
      <c r="AI3808" t="str">
        <f>VLOOKUP(B3808,'cc Lookup'!A:E,5,0)</f>
        <v>Estates</v>
      </c>
      <c r="AJ3808" t="s">
        <v>6736</v>
      </c>
      <c r="AK3808" t="str">
        <f t="shared" si="118"/>
        <v>E35930 Estates &amp; Facilities</v>
      </c>
      <c r="AL3808" t="str">
        <f t="shared" si="119"/>
        <v>7310 Legal / Prof Fees</v>
      </c>
      <c r="AM3808" t="str">
        <f>VLOOKUP(W3808,Lookup!A:B,2,0)</f>
        <v>Legal</v>
      </c>
    </row>
    <row r="3809" spans="1:39" x14ac:dyDescent="0.25">
      <c r="A3809" t="s">
        <v>33</v>
      </c>
      <c r="B3809" s="1" t="s">
        <v>166</v>
      </c>
      <c r="C3809" s="1" t="s">
        <v>35</v>
      </c>
      <c r="D3809" s="1" t="s">
        <v>36</v>
      </c>
      <c r="E3809" s="1" t="s">
        <v>36</v>
      </c>
      <c r="F3809" s="1" t="s">
        <v>37</v>
      </c>
      <c r="G3809" t="s">
        <v>167</v>
      </c>
      <c r="H3809" t="s">
        <v>39</v>
      </c>
      <c r="I3809" t="s">
        <v>40</v>
      </c>
      <c r="J3809" t="s">
        <v>40</v>
      </c>
      <c r="K3809" t="s">
        <v>40</v>
      </c>
      <c r="L3809" s="4">
        <v>1653</v>
      </c>
      <c r="M3809" s="2">
        <v>43800</v>
      </c>
      <c r="N3809" t="s">
        <v>103</v>
      </c>
      <c r="O3809" t="s">
        <v>104</v>
      </c>
      <c r="P3809" t="s">
        <v>2516</v>
      </c>
      <c r="Q3809" t="s">
        <v>2517</v>
      </c>
      <c r="R3809" t="s">
        <v>2518</v>
      </c>
      <c r="S3809" s="3">
        <v>43830</v>
      </c>
      <c r="T3809" t="s">
        <v>46</v>
      </c>
      <c r="U3809">
        <v>2317</v>
      </c>
      <c r="V3809" t="s">
        <v>2597</v>
      </c>
      <c r="W3809" t="s">
        <v>48</v>
      </c>
      <c r="X3809">
        <v>165081956</v>
      </c>
      <c r="Y3809" s="3">
        <v>43829</v>
      </c>
      <c r="AC3809" t="s">
        <v>109</v>
      </c>
      <c r="AH3809" t="str">
        <f>VLOOKUP(B3809,'cc Lookup'!A:J,10,0)</f>
        <v>Planning and Business Development</v>
      </c>
      <c r="AI3809" t="str">
        <f>VLOOKUP(B3809,'cc Lookup'!A:E,5,0)</f>
        <v>Estates</v>
      </c>
      <c r="AJ3809" t="s">
        <v>6736</v>
      </c>
      <c r="AK3809" t="str">
        <f t="shared" si="118"/>
        <v>E35930 Estates &amp; Facilities</v>
      </c>
      <c r="AL3809" t="str">
        <f t="shared" si="119"/>
        <v>7310 Legal / Prof Fees</v>
      </c>
      <c r="AM3809" t="str">
        <f>VLOOKUP(W3809,Lookup!A:B,2,0)</f>
        <v>Legal</v>
      </c>
    </row>
    <row r="3810" spans="1:39" x14ac:dyDescent="0.25">
      <c r="A3810" t="s">
        <v>33</v>
      </c>
      <c r="B3810" s="1" t="s">
        <v>166</v>
      </c>
      <c r="C3810" s="1" t="s">
        <v>35</v>
      </c>
      <c r="D3810" s="1" t="s">
        <v>36</v>
      </c>
      <c r="E3810" s="1" t="s">
        <v>200</v>
      </c>
      <c r="F3810" s="1" t="s">
        <v>37</v>
      </c>
      <c r="G3810" t="s">
        <v>167</v>
      </c>
      <c r="H3810" t="s">
        <v>39</v>
      </c>
      <c r="I3810" t="s">
        <v>40</v>
      </c>
      <c r="J3810" t="s">
        <v>201</v>
      </c>
      <c r="K3810" t="s">
        <v>40</v>
      </c>
      <c r="L3810" s="4">
        <v>256.8</v>
      </c>
      <c r="M3810" s="2">
        <v>43800</v>
      </c>
      <c r="N3810" t="s">
        <v>41</v>
      </c>
      <c r="O3810" t="s">
        <v>42</v>
      </c>
      <c r="P3810" t="s">
        <v>2512</v>
      </c>
      <c r="Q3810" t="s">
        <v>2513</v>
      </c>
      <c r="R3810" t="s">
        <v>2454</v>
      </c>
      <c r="S3810" s="3">
        <v>43822</v>
      </c>
      <c r="T3810" t="s">
        <v>46</v>
      </c>
      <c r="U3810">
        <v>38</v>
      </c>
      <c r="V3810" t="s">
        <v>47</v>
      </c>
      <c r="W3810" t="s">
        <v>48</v>
      </c>
      <c r="X3810">
        <v>448028</v>
      </c>
      <c r="Y3810" s="3">
        <v>43818</v>
      </c>
      <c r="Z3810">
        <v>165064187</v>
      </c>
      <c r="AB3810" t="s">
        <v>49</v>
      </c>
      <c r="AD3810" t="s">
        <v>2598</v>
      </c>
      <c r="AE3810">
        <v>1</v>
      </c>
      <c r="AF3810">
        <v>128</v>
      </c>
      <c r="AH3810" t="str">
        <f>VLOOKUP(B3810,'cc Lookup'!A:J,10,0)</f>
        <v>Planning and Business Development</v>
      </c>
      <c r="AI3810" t="str">
        <f>VLOOKUP(B3810,'cc Lookup'!A:E,5,0)</f>
        <v>Estates</v>
      </c>
      <c r="AJ3810" t="s">
        <v>6736</v>
      </c>
      <c r="AK3810" t="str">
        <f t="shared" si="118"/>
        <v>E35930 Estates &amp; Facilities</v>
      </c>
      <c r="AL3810" t="str">
        <f t="shared" si="119"/>
        <v>7310 Legal / Prof Fees</v>
      </c>
      <c r="AM3810" t="str">
        <f>VLOOKUP(W3810,Lookup!A:B,2,0)</f>
        <v>Legal</v>
      </c>
    </row>
    <row r="3811" spans="1:39" x14ac:dyDescent="0.25">
      <c r="A3811" t="s">
        <v>33</v>
      </c>
      <c r="B3811" s="1" t="s">
        <v>166</v>
      </c>
      <c r="C3811" s="1" t="s">
        <v>35</v>
      </c>
      <c r="D3811" s="1" t="s">
        <v>36</v>
      </c>
      <c r="E3811" s="1" t="s">
        <v>200</v>
      </c>
      <c r="F3811" s="1" t="s">
        <v>37</v>
      </c>
      <c r="G3811" t="s">
        <v>167</v>
      </c>
      <c r="H3811" t="s">
        <v>39</v>
      </c>
      <c r="I3811" t="s">
        <v>40</v>
      </c>
      <c r="J3811" t="s">
        <v>201</v>
      </c>
      <c r="K3811" t="s">
        <v>40</v>
      </c>
      <c r="L3811" s="4">
        <v>-128.4</v>
      </c>
      <c r="M3811" s="2">
        <v>43800</v>
      </c>
      <c r="N3811" t="s">
        <v>41</v>
      </c>
      <c r="O3811" t="s">
        <v>42</v>
      </c>
      <c r="P3811" t="s">
        <v>2512</v>
      </c>
      <c r="Q3811" t="s">
        <v>2513</v>
      </c>
      <c r="R3811" t="s">
        <v>2454</v>
      </c>
      <c r="S3811" s="3">
        <v>43822</v>
      </c>
      <c r="T3811" t="s">
        <v>46</v>
      </c>
      <c r="U3811">
        <v>39</v>
      </c>
      <c r="V3811" t="s">
        <v>47</v>
      </c>
      <c r="W3811" t="s">
        <v>48</v>
      </c>
      <c r="X3811">
        <v>448028</v>
      </c>
      <c r="Y3811" s="3">
        <v>43818</v>
      </c>
      <c r="Z3811">
        <v>165064187</v>
      </c>
      <c r="AB3811" t="s">
        <v>49</v>
      </c>
      <c r="AD3811" t="s">
        <v>2598</v>
      </c>
      <c r="AE3811">
        <v>1</v>
      </c>
      <c r="AF3811">
        <v>-128</v>
      </c>
      <c r="AH3811" t="str">
        <f>VLOOKUP(B3811,'cc Lookup'!A:J,10,0)</f>
        <v>Planning and Business Development</v>
      </c>
      <c r="AI3811" t="str">
        <f>VLOOKUP(B3811,'cc Lookup'!A:E,5,0)</f>
        <v>Estates</v>
      </c>
      <c r="AJ3811" t="s">
        <v>6736</v>
      </c>
      <c r="AK3811" t="str">
        <f t="shared" si="118"/>
        <v>E35930 Estates &amp; Facilities</v>
      </c>
      <c r="AL3811" t="str">
        <f t="shared" si="119"/>
        <v>7310 Legal / Prof Fees</v>
      </c>
      <c r="AM3811" t="str">
        <f>VLOOKUP(W3811,Lookup!A:B,2,0)</f>
        <v>Legal</v>
      </c>
    </row>
    <row r="3812" spans="1:39" x14ac:dyDescent="0.25">
      <c r="A3812" t="s">
        <v>33</v>
      </c>
      <c r="B3812" s="1" t="s">
        <v>166</v>
      </c>
      <c r="C3812" s="1" t="s">
        <v>35</v>
      </c>
      <c r="D3812" s="1" t="s">
        <v>36</v>
      </c>
      <c r="E3812" s="1" t="s">
        <v>200</v>
      </c>
      <c r="F3812" s="1" t="s">
        <v>37</v>
      </c>
      <c r="G3812" t="s">
        <v>167</v>
      </c>
      <c r="H3812" t="s">
        <v>39</v>
      </c>
      <c r="I3812" t="s">
        <v>40</v>
      </c>
      <c r="J3812" t="s">
        <v>201</v>
      </c>
      <c r="K3812" t="s">
        <v>40</v>
      </c>
      <c r="L3812" s="4">
        <v>-432.8</v>
      </c>
      <c r="M3812" s="2">
        <v>43800</v>
      </c>
      <c r="N3812" t="s">
        <v>103</v>
      </c>
      <c r="O3812" t="s">
        <v>104</v>
      </c>
      <c r="P3812" t="s">
        <v>2382</v>
      </c>
      <c r="Q3812" t="s">
        <v>2514</v>
      </c>
      <c r="R3812" t="s">
        <v>2515</v>
      </c>
      <c r="S3812" s="3">
        <v>43798</v>
      </c>
      <c r="T3812" t="s">
        <v>46</v>
      </c>
      <c r="U3812">
        <v>2611</v>
      </c>
      <c r="V3812" t="s">
        <v>204</v>
      </c>
      <c r="W3812" t="s">
        <v>48</v>
      </c>
      <c r="X3812">
        <v>165064187</v>
      </c>
      <c r="Y3812" s="3">
        <v>43370</v>
      </c>
      <c r="AC3812" t="s">
        <v>109</v>
      </c>
      <c r="AH3812" t="str">
        <f>VLOOKUP(B3812,'cc Lookup'!A:J,10,0)</f>
        <v>Planning and Business Development</v>
      </c>
      <c r="AI3812" t="str">
        <f>VLOOKUP(B3812,'cc Lookup'!A:E,5,0)</f>
        <v>Estates</v>
      </c>
      <c r="AJ3812" t="s">
        <v>6736</v>
      </c>
      <c r="AK3812" t="str">
        <f t="shared" si="118"/>
        <v>E35930 Estates &amp; Facilities</v>
      </c>
      <c r="AL3812" t="str">
        <f t="shared" si="119"/>
        <v>7310 Legal / Prof Fees</v>
      </c>
      <c r="AM3812" t="str">
        <f>VLOOKUP(W3812,Lookup!A:B,2,0)</f>
        <v>Legal</v>
      </c>
    </row>
    <row r="3813" spans="1:39" x14ac:dyDescent="0.25">
      <c r="A3813" t="s">
        <v>33</v>
      </c>
      <c r="B3813" s="1" t="s">
        <v>166</v>
      </c>
      <c r="C3813" s="1" t="s">
        <v>35</v>
      </c>
      <c r="D3813" s="1" t="s">
        <v>36</v>
      </c>
      <c r="E3813" s="1" t="s">
        <v>36</v>
      </c>
      <c r="F3813" s="1" t="s">
        <v>37</v>
      </c>
      <c r="G3813" t="s">
        <v>167</v>
      </c>
      <c r="H3813" t="s">
        <v>39</v>
      </c>
      <c r="I3813" t="s">
        <v>40</v>
      </c>
      <c r="J3813" t="s">
        <v>40</v>
      </c>
      <c r="K3813" t="s">
        <v>40</v>
      </c>
      <c r="L3813" s="4">
        <v>5268</v>
      </c>
      <c r="M3813" s="2">
        <v>43831</v>
      </c>
      <c r="N3813" t="s">
        <v>55</v>
      </c>
      <c r="O3813" t="s">
        <v>56</v>
      </c>
      <c r="P3813" t="s">
        <v>2425</v>
      </c>
      <c r="Q3813" t="s">
        <v>2709</v>
      </c>
      <c r="R3813" t="s">
        <v>2710</v>
      </c>
      <c r="S3813" s="3">
        <v>43865</v>
      </c>
      <c r="T3813" t="s">
        <v>350</v>
      </c>
      <c r="U3813">
        <v>78</v>
      </c>
      <c r="V3813" t="s">
        <v>2711</v>
      </c>
      <c r="W3813" t="s">
        <v>2710</v>
      </c>
      <c r="Y3813" s="3">
        <v>43865</v>
      </c>
      <c r="AA3813" t="s">
        <v>2711</v>
      </c>
      <c r="AH3813" t="str">
        <f>VLOOKUP(B3813,'cc Lookup'!A:J,10,0)</f>
        <v>Planning and Business Development</v>
      </c>
      <c r="AI3813" t="str">
        <f>VLOOKUP(B3813,'cc Lookup'!A:E,5,0)</f>
        <v>Estates</v>
      </c>
      <c r="AJ3813" t="s">
        <v>6736</v>
      </c>
      <c r="AK3813" t="str">
        <f t="shared" si="118"/>
        <v>E35930 Estates &amp; Facilities</v>
      </c>
      <c r="AL3813" t="str">
        <f t="shared" si="119"/>
        <v>7310 Legal / Prof Fees</v>
      </c>
      <c r="AM3813" t="str">
        <f>VLOOKUP(W3813,Lookup!A:B,2,0)</f>
        <v>Other</v>
      </c>
    </row>
    <row r="3814" spans="1:39" x14ac:dyDescent="0.25">
      <c r="A3814" t="s">
        <v>33</v>
      </c>
      <c r="B3814" s="1" t="s">
        <v>166</v>
      </c>
      <c r="C3814" s="1" t="s">
        <v>35</v>
      </c>
      <c r="D3814" s="1" t="s">
        <v>36</v>
      </c>
      <c r="E3814" s="1" t="s">
        <v>36</v>
      </c>
      <c r="F3814" s="1" t="s">
        <v>37</v>
      </c>
      <c r="G3814" t="s">
        <v>167</v>
      </c>
      <c r="H3814" t="s">
        <v>39</v>
      </c>
      <c r="I3814" t="s">
        <v>40</v>
      </c>
      <c r="J3814" t="s">
        <v>40</v>
      </c>
      <c r="K3814" t="s">
        <v>40</v>
      </c>
      <c r="L3814" s="4">
        <v>-5290</v>
      </c>
      <c r="M3814" s="2">
        <v>43831</v>
      </c>
      <c r="N3814" t="s">
        <v>55</v>
      </c>
      <c r="O3814" t="s">
        <v>56</v>
      </c>
      <c r="P3814" t="s">
        <v>2712</v>
      </c>
      <c r="Q3814" t="s">
        <v>2713</v>
      </c>
      <c r="R3814" t="s">
        <v>2714</v>
      </c>
      <c r="S3814" s="3">
        <v>43840</v>
      </c>
      <c r="T3814" t="s">
        <v>46</v>
      </c>
      <c r="U3814">
        <v>83</v>
      </c>
      <c r="V3814" t="s">
        <v>2583</v>
      </c>
      <c r="W3814" t="s">
        <v>2714</v>
      </c>
      <c r="Y3814" s="3">
        <v>43840</v>
      </c>
      <c r="AA3814" t="s">
        <v>2583</v>
      </c>
      <c r="AH3814" t="str">
        <f>VLOOKUP(B3814,'cc Lookup'!A:J,10,0)</f>
        <v>Planning and Business Development</v>
      </c>
      <c r="AI3814" t="str">
        <f>VLOOKUP(B3814,'cc Lookup'!A:E,5,0)</f>
        <v>Estates</v>
      </c>
      <c r="AJ3814" t="s">
        <v>6736</v>
      </c>
      <c r="AK3814" t="str">
        <f t="shared" si="118"/>
        <v>E35930 Estates &amp; Facilities</v>
      </c>
      <c r="AL3814" t="str">
        <f t="shared" si="119"/>
        <v>7310 Legal / Prof Fees</v>
      </c>
      <c r="AM3814" t="str">
        <f>VLOOKUP(W3814,Lookup!A:B,2,0)</f>
        <v>Other</v>
      </c>
    </row>
    <row r="3815" spans="1:39" x14ac:dyDescent="0.25">
      <c r="A3815" t="s">
        <v>33</v>
      </c>
      <c r="B3815" s="1" t="s">
        <v>166</v>
      </c>
      <c r="C3815" s="1" t="s">
        <v>35</v>
      </c>
      <c r="D3815" s="1" t="s">
        <v>36</v>
      </c>
      <c r="E3815" s="1" t="s">
        <v>36</v>
      </c>
      <c r="F3815" s="1" t="s">
        <v>37</v>
      </c>
      <c r="G3815" t="s">
        <v>167</v>
      </c>
      <c r="H3815" t="s">
        <v>39</v>
      </c>
      <c r="I3815" t="s">
        <v>40</v>
      </c>
      <c r="J3815" t="s">
        <v>40</v>
      </c>
      <c r="K3815" t="s">
        <v>40</v>
      </c>
      <c r="L3815" s="4">
        <v>-907.5</v>
      </c>
      <c r="M3815" s="2">
        <v>43831</v>
      </c>
      <c r="N3815" t="s">
        <v>311</v>
      </c>
      <c r="O3815" t="s">
        <v>56</v>
      </c>
      <c r="P3815" t="s">
        <v>1276</v>
      </c>
      <c r="Q3815" t="s">
        <v>2715</v>
      </c>
      <c r="R3815" t="s">
        <v>2716</v>
      </c>
      <c r="S3815" s="3">
        <v>43865</v>
      </c>
      <c r="T3815" t="s">
        <v>573</v>
      </c>
      <c r="U3815">
        <v>14</v>
      </c>
      <c r="V3815" t="s">
        <v>2717</v>
      </c>
      <c r="W3815" t="s">
        <v>2716</v>
      </c>
      <c r="Y3815" s="3">
        <v>43864</v>
      </c>
      <c r="AA3815" t="s">
        <v>2718</v>
      </c>
      <c r="AD3815" t="s">
        <v>2719</v>
      </c>
      <c r="AH3815" t="str">
        <f>VLOOKUP(B3815,'cc Lookup'!A:J,10,0)</f>
        <v>Planning and Business Development</v>
      </c>
      <c r="AI3815" t="str">
        <f>VLOOKUP(B3815,'cc Lookup'!A:E,5,0)</f>
        <v>Estates</v>
      </c>
      <c r="AJ3815" t="s">
        <v>6736</v>
      </c>
      <c r="AK3815" t="str">
        <f t="shared" si="118"/>
        <v>E35930 Estates &amp; Facilities</v>
      </c>
      <c r="AL3815" t="str">
        <f t="shared" si="119"/>
        <v>7310 Legal / Prof Fees</v>
      </c>
      <c r="AM3815" t="str">
        <f>VLOOKUP(W3815,Lookup!A:B,2,0)</f>
        <v>Other</v>
      </c>
    </row>
    <row r="3816" spans="1:39" x14ac:dyDescent="0.25">
      <c r="A3816" t="s">
        <v>33</v>
      </c>
      <c r="B3816" s="1" t="s">
        <v>166</v>
      </c>
      <c r="C3816" s="1" t="s">
        <v>35</v>
      </c>
      <c r="D3816" s="1" t="s">
        <v>36</v>
      </c>
      <c r="E3816" s="1" t="s">
        <v>36</v>
      </c>
      <c r="F3816" s="1" t="s">
        <v>37</v>
      </c>
      <c r="G3816" t="s">
        <v>167</v>
      </c>
      <c r="H3816" t="s">
        <v>39</v>
      </c>
      <c r="I3816" t="s">
        <v>40</v>
      </c>
      <c r="J3816" t="s">
        <v>40</v>
      </c>
      <c r="K3816" t="s">
        <v>40</v>
      </c>
      <c r="L3816" s="4">
        <v>-1292.5</v>
      </c>
      <c r="M3816" s="2">
        <v>43831</v>
      </c>
      <c r="N3816" t="s">
        <v>311</v>
      </c>
      <c r="O3816" t="s">
        <v>56</v>
      </c>
      <c r="P3816" t="s">
        <v>1276</v>
      </c>
      <c r="Q3816" t="s">
        <v>2715</v>
      </c>
      <c r="R3816" t="s">
        <v>2716</v>
      </c>
      <c r="S3816" s="3">
        <v>43865</v>
      </c>
      <c r="T3816" t="s">
        <v>573</v>
      </c>
      <c r="U3816">
        <v>15</v>
      </c>
      <c r="V3816" t="s">
        <v>2720</v>
      </c>
      <c r="W3816" t="s">
        <v>2716</v>
      </c>
      <c r="Y3816" s="3">
        <v>43864</v>
      </c>
      <c r="AA3816" t="s">
        <v>2721</v>
      </c>
      <c r="AD3816" t="s">
        <v>2722</v>
      </c>
      <c r="AH3816" t="str">
        <f>VLOOKUP(B3816,'cc Lookup'!A:J,10,0)</f>
        <v>Planning and Business Development</v>
      </c>
      <c r="AI3816" t="str">
        <f>VLOOKUP(B3816,'cc Lookup'!A:E,5,0)</f>
        <v>Estates</v>
      </c>
      <c r="AJ3816" t="s">
        <v>6736</v>
      </c>
      <c r="AK3816" t="str">
        <f t="shared" si="118"/>
        <v>E35930 Estates &amp; Facilities</v>
      </c>
      <c r="AL3816" t="str">
        <f t="shared" si="119"/>
        <v>7310 Legal / Prof Fees</v>
      </c>
      <c r="AM3816" t="str">
        <f>VLOOKUP(W3816,Lookup!A:B,2,0)</f>
        <v>Other</v>
      </c>
    </row>
    <row r="3817" spans="1:39" x14ac:dyDescent="0.25">
      <c r="A3817" t="s">
        <v>33</v>
      </c>
      <c r="B3817" s="1" t="s">
        <v>166</v>
      </c>
      <c r="C3817" s="1" t="s">
        <v>35</v>
      </c>
      <c r="D3817" s="1" t="s">
        <v>36</v>
      </c>
      <c r="E3817" s="1" t="s">
        <v>36</v>
      </c>
      <c r="F3817" s="1" t="s">
        <v>37</v>
      </c>
      <c r="G3817" t="s">
        <v>167</v>
      </c>
      <c r="H3817" t="s">
        <v>39</v>
      </c>
      <c r="I3817" t="s">
        <v>40</v>
      </c>
      <c r="J3817" t="s">
        <v>40</v>
      </c>
      <c r="K3817" t="s">
        <v>40</v>
      </c>
      <c r="L3817" s="4">
        <v>257</v>
      </c>
      <c r="M3817" s="2">
        <v>43831</v>
      </c>
      <c r="N3817" t="s">
        <v>41</v>
      </c>
      <c r="O3817" t="s">
        <v>42</v>
      </c>
      <c r="P3817" t="s">
        <v>2643</v>
      </c>
      <c r="Q3817" t="s">
        <v>2644</v>
      </c>
      <c r="R3817" t="s">
        <v>2615</v>
      </c>
      <c r="S3817" s="3">
        <v>43832</v>
      </c>
      <c r="T3817" t="s">
        <v>46</v>
      </c>
      <c r="U3817">
        <v>36</v>
      </c>
      <c r="V3817" t="s">
        <v>47</v>
      </c>
      <c r="W3817" t="s">
        <v>48</v>
      </c>
      <c r="X3817">
        <v>444508</v>
      </c>
      <c r="Y3817" s="3">
        <v>43786</v>
      </c>
      <c r="Z3817">
        <v>165081956</v>
      </c>
      <c r="AB3817" t="s">
        <v>49</v>
      </c>
      <c r="AD3817" t="s">
        <v>2593</v>
      </c>
      <c r="AE3817">
        <v>1</v>
      </c>
      <c r="AF3817">
        <v>257</v>
      </c>
      <c r="AH3817" t="str">
        <f>VLOOKUP(B3817,'cc Lookup'!A:J,10,0)</f>
        <v>Planning and Business Development</v>
      </c>
      <c r="AI3817" t="str">
        <f>VLOOKUP(B3817,'cc Lookup'!A:E,5,0)</f>
        <v>Estates</v>
      </c>
      <c r="AJ3817" t="s">
        <v>6736</v>
      </c>
      <c r="AK3817" t="str">
        <f t="shared" si="118"/>
        <v>E35930 Estates &amp; Facilities</v>
      </c>
      <c r="AL3817" t="str">
        <f t="shared" si="119"/>
        <v>7310 Legal / Prof Fees</v>
      </c>
      <c r="AM3817" t="str">
        <f>VLOOKUP(W3817,Lookup!A:B,2,0)</f>
        <v>Legal</v>
      </c>
    </row>
    <row r="3818" spans="1:39" x14ac:dyDescent="0.25">
      <c r="A3818" t="s">
        <v>33</v>
      </c>
      <c r="B3818" s="1" t="s">
        <v>166</v>
      </c>
      <c r="C3818" s="1" t="s">
        <v>35</v>
      </c>
      <c r="D3818" s="1" t="s">
        <v>36</v>
      </c>
      <c r="E3818" s="1" t="s">
        <v>36</v>
      </c>
      <c r="F3818" s="1" t="s">
        <v>37</v>
      </c>
      <c r="G3818" t="s">
        <v>167</v>
      </c>
      <c r="H3818" t="s">
        <v>39</v>
      </c>
      <c r="I3818" t="s">
        <v>40</v>
      </c>
      <c r="J3818" t="s">
        <v>40</v>
      </c>
      <c r="K3818" t="s">
        <v>40</v>
      </c>
      <c r="L3818" s="4">
        <v>1653</v>
      </c>
      <c r="M3818" s="2">
        <v>43831</v>
      </c>
      <c r="N3818" t="s">
        <v>41</v>
      </c>
      <c r="O3818" t="s">
        <v>42</v>
      </c>
      <c r="P3818" t="s">
        <v>2643</v>
      </c>
      <c r="Q3818" t="s">
        <v>2644</v>
      </c>
      <c r="R3818" t="s">
        <v>2615</v>
      </c>
      <c r="S3818" s="3">
        <v>43832</v>
      </c>
      <c r="T3818" t="s">
        <v>46</v>
      </c>
      <c r="U3818">
        <v>36</v>
      </c>
      <c r="V3818" t="s">
        <v>47</v>
      </c>
      <c r="W3818" t="s">
        <v>48</v>
      </c>
      <c r="X3818">
        <v>444508</v>
      </c>
      <c r="Y3818" s="3">
        <v>43786</v>
      </c>
      <c r="Z3818">
        <v>165081956</v>
      </c>
      <c r="AB3818" t="s">
        <v>49</v>
      </c>
      <c r="AD3818" t="s">
        <v>2593</v>
      </c>
      <c r="AE3818">
        <v>1</v>
      </c>
      <c r="AF3818">
        <v>1653</v>
      </c>
      <c r="AH3818" t="str">
        <f>VLOOKUP(B3818,'cc Lookup'!A:J,10,0)</f>
        <v>Planning and Business Development</v>
      </c>
      <c r="AI3818" t="str">
        <f>VLOOKUP(B3818,'cc Lookup'!A:E,5,0)</f>
        <v>Estates</v>
      </c>
      <c r="AJ3818" t="s">
        <v>6736</v>
      </c>
      <c r="AK3818" t="str">
        <f t="shared" si="118"/>
        <v>E35930 Estates &amp; Facilities</v>
      </c>
      <c r="AL3818" t="str">
        <f t="shared" si="119"/>
        <v>7310 Legal / Prof Fees</v>
      </c>
      <c r="AM3818" t="str">
        <f>VLOOKUP(W3818,Lookup!A:B,2,0)</f>
        <v>Legal</v>
      </c>
    </row>
    <row r="3819" spans="1:39" x14ac:dyDescent="0.25">
      <c r="A3819" t="s">
        <v>33</v>
      </c>
      <c r="B3819" s="1" t="s">
        <v>166</v>
      </c>
      <c r="C3819" s="1" t="s">
        <v>35</v>
      </c>
      <c r="D3819" s="1" t="s">
        <v>36</v>
      </c>
      <c r="E3819" s="1" t="s">
        <v>36</v>
      </c>
      <c r="F3819" s="1" t="s">
        <v>37</v>
      </c>
      <c r="G3819" t="s">
        <v>167</v>
      </c>
      <c r="H3819" t="s">
        <v>39</v>
      </c>
      <c r="I3819" t="s">
        <v>40</v>
      </c>
      <c r="J3819" t="s">
        <v>40</v>
      </c>
      <c r="K3819" t="s">
        <v>40</v>
      </c>
      <c r="L3819" s="4">
        <v>112</v>
      </c>
      <c r="M3819" s="2">
        <v>43831</v>
      </c>
      <c r="N3819" t="s">
        <v>41</v>
      </c>
      <c r="O3819" t="s">
        <v>42</v>
      </c>
      <c r="P3819" t="s">
        <v>2643</v>
      </c>
      <c r="Q3819" t="s">
        <v>2644</v>
      </c>
      <c r="R3819" t="s">
        <v>2615</v>
      </c>
      <c r="S3819" s="3">
        <v>43832</v>
      </c>
      <c r="T3819" t="s">
        <v>46</v>
      </c>
      <c r="U3819">
        <v>36</v>
      </c>
      <c r="V3819" t="s">
        <v>47</v>
      </c>
      <c r="W3819" t="s">
        <v>48</v>
      </c>
      <c r="X3819">
        <v>448025</v>
      </c>
      <c r="Y3819" s="3">
        <v>43818</v>
      </c>
      <c r="Z3819">
        <v>165081956</v>
      </c>
      <c r="AB3819" t="s">
        <v>49</v>
      </c>
      <c r="AD3819" t="s">
        <v>2594</v>
      </c>
      <c r="AE3819">
        <v>1</v>
      </c>
      <c r="AF3819">
        <v>112</v>
      </c>
      <c r="AH3819" t="str">
        <f>VLOOKUP(B3819,'cc Lookup'!A:J,10,0)</f>
        <v>Planning and Business Development</v>
      </c>
      <c r="AI3819" t="str">
        <f>VLOOKUP(B3819,'cc Lookup'!A:E,5,0)</f>
        <v>Estates</v>
      </c>
      <c r="AJ3819" t="s">
        <v>6736</v>
      </c>
      <c r="AK3819" t="str">
        <f t="shared" si="118"/>
        <v>E35930 Estates &amp; Facilities</v>
      </c>
      <c r="AL3819" t="str">
        <f t="shared" si="119"/>
        <v>7310 Legal / Prof Fees</v>
      </c>
      <c r="AM3819" t="str">
        <f>VLOOKUP(W3819,Lookup!A:B,2,0)</f>
        <v>Legal</v>
      </c>
    </row>
    <row r="3820" spans="1:39" x14ac:dyDescent="0.25">
      <c r="A3820" t="s">
        <v>33</v>
      </c>
      <c r="B3820" s="1" t="s">
        <v>166</v>
      </c>
      <c r="C3820" s="1" t="s">
        <v>35</v>
      </c>
      <c r="D3820" s="1" t="s">
        <v>36</v>
      </c>
      <c r="E3820" s="1" t="s">
        <v>36</v>
      </c>
      <c r="F3820" s="1" t="s">
        <v>37</v>
      </c>
      <c r="G3820" t="s">
        <v>167</v>
      </c>
      <c r="H3820" t="s">
        <v>39</v>
      </c>
      <c r="I3820" t="s">
        <v>40</v>
      </c>
      <c r="J3820" t="s">
        <v>40</v>
      </c>
      <c r="K3820" t="s">
        <v>40</v>
      </c>
      <c r="L3820" s="4">
        <v>128.4</v>
      </c>
      <c r="M3820" s="2">
        <v>43831</v>
      </c>
      <c r="N3820" t="s">
        <v>41</v>
      </c>
      <c r="O3820" t="s">
        <v>42</v>
      </c>
      <c r="P3820" t="s">
        <v>2643</v>
      </c>
      <c r="Q3820" t="s">
        <v>2644</v>
      </c>
      <c r="R3820" t="s">
        <v>2615</v>
      </c>
      <c r="S3820" s="3">
        <v>43832</v>
      </c>
      <c r="T3820" t="s">
        <v>46</v>
      </c>
      <c r="U3820">
        <v>36</v>
      </c>
      <c r="V3820" t="s">
        <v>47</v>
      </c>
      <c r="W3820" t="s">
        <v>48</v>
      </c>
      <c r="X3820">
        <v>448028</v>
      </c>
      <c r="Y3820" s="3">
        <v>43818</v>
      </c>
      <c r="Z3820">
        <v>165081957</v>
      </c>
      <c r="AB3820" t="s">
        <v>49</v>
      </c>
      <c r="AD3820" t="s">
        <v>2598</v>
      </c>
      <c r="AE3820">
        <v>1</v>
      </c>
      <c r="AF3820">
        <v>128</v>
      </c>
      <c r="AH3820" t="str">
        <f>VLOOKUP(B3820,'cc Lookup'!A:J,10,0)</f>
        <v>Planning and Business Development</v>
      </c>
      <c r="AI3820" t="str">
        <f>VLOOKUP(B3820,'cc Lookup'!A:E,5,0)</f>
        <v>Estates</v>
      </c>
      <c r="AJ3820" t="s">
        <v>6736</v>
      </c>
      <c r="AK3820" t="str">
        <f t="shared" si="118"/>
        <v>E35930 Estates &amp; Facilities</v>
      </c>
      <c r="AL3820" t="str">
        <f t="shared" si="119"/>
        <v>7310 Legal / Prof Fees</v>
      </c>
      <c r="AM3820" t="str">
        <f>VLOOKUP(W3820,Lookup!A:B,2,0)</f>
        <v>Legal</v>
      </c>
    </row>
    <row r="3821" spans="1:39" x14ac:dyDescent="0.25">
      <c r="A3821" t="s">
        <v>33</v>
      </c>
      <c r="B3821" s="1" t="s">
        <v>166</v>
      </c>
      <c r="C3821" s="1" t="s">
        <v>35</v>
      </c>
      <c r="D3821" s="1" t="s">
        <v>36</v>
      </c>
      <c r="E3821" s="1" t="s">
        <v>36</v>
      </c>
      <c r="F3821" s="1" t="s">
        <v>37</v>
      </c>
      <c r="G3821" t="s">
        <v>167</v>
      </c>
      <c r="H3821" t="s">
        <v>39</v>
      </c>
      <c r="I3821" t="s">
        <v>40</v>
      </c>
      <c r="J3821" t="s">
        <v>40</v>
      </c>
      <c r="K3821" t="s">
        <v>40</v>
      </c>
      <c r="L3821" s="4">
        <v>-1653</v>
      </c>
      <c r="M3821" s="2">
        <v>43831</v>
      </c>
      <c r="N3821" t="s">
        <v>41</v>
      </c>
      <c r="O3821" t="s">
        <v>42</v>
      </c>
      <c r="P3821" t="s">
        <v>2643</v>
      </c>
      <c r="Q3821" t="s">
        <v>2644</v>
      </c>
      <c r="R3821" t="s">
        <v>2615</v>
      </c>
      <c r="S3821" s="3">
        <v>43832</v>
      </c>
      <c r="T3821" t="s">
        <v>46</v>
      </c>
      <c r="U3821">
        <v>37</v>
      </c>
      <c r="V3821" t="s">
        <v>47</v>
      </c>
      <c r="W3821" t="s">
        <v>48</v>
      </c>
      <c r="X3821">
        <v>444508</v>
      </c>
      <c r="Y3821" s="3">
        <v>43786</v>
      </c>
      <c r="Z3821">
        <v>165081956</v>
      </c>
      <c r="AB3821" t="s">
        <v>49</v>
      </c>
      <c r="AD3821" t="s">
        <v>2593</v>
      </c>
      <c r="AE3821">
        <v>1</v>
      </c>
      <c r="AF3821">
        <v>-1653</v>
      </c>
      <c r="AH3821" t="str">
        <f>VLOOKUP(B3821,'cc Lookup'!A:J,10,0)</f>
        <v>Planning and Business Development</v>
      </c>
      <c r="AI3821" t="str">
        <f>VLOOKUP(B3821,'cc Lookup'!A:E,5,0)</f>
        <v>Estates</v>
      </c>
      <c r="AJ3821" t="s">
        <v>6736</v>
      </c>
      <c r="AK3821" t="str">
        <f t="shared" si="118"/>
        <v>E35930 Estates &amp; Facilities</v>
      </c>
      <c r="AL3821" t="str">
        <f t="shared" si="119"/>
        <v>7310 Legal / Prof Fees</v>
      </c>
      <c r="AM3821" t="str">
        <f>VLOOKUP(W3821,Lookup!A:B,2,0)</f>
        <v>Legal</v>
      </c>
    </row>
    <row r="3822" spans="1:39" x14ac:dyDescent="0.25">
      <c r="A3822" t="s">
        <v>33</v>
      </c>
      <c r="B3822" s="1" t="s">
        <v>166</v>
      </c>
      <c r="C3822" s="1" t="s">
        <v>35</v>
      </c>
      <c r="D3822" s="1" t="s">
        <v>36</v>
      </c>
      <c r="E3822" s="1" t="s">
        <v>36</v>
      </c>
      <c r="F3822" s="1" t="s">
        <v>37</v>
      </c>
      <c r="G3822" t="s">
        <v>167</v>
      </c>
      <c r="H3822" t="s">
        <v>39</v>
      </c>
      <c r="I3822" t="s">
        <v>40</v>
      </c>
      <c r="J3822" t="s">
        <v>40</v>
      </c>
      <c r="K3822" t="s">
        <v>40</v>
      </c>
      <c r="L3822" s="4">
        <v>-257</v>
      </c>
      <c r="M3822" s="2">
        <v>43831</v>
      </c>
      <c r="N3822" t="s">
        <v>41</v>
      </c>
      <c r="O3822" t="s">
        <v>42</v>
      </c>
      <c r="P3822" t="s">
        <v>2643</v>
      </c>
      <c r="Q3822" t="s">
        <v>2644</v>
      </c>
      <c r="R3822" t="s">
        <v>2615</v>
      </c>
      <c r="S3822" s="3">
        <v>43832</v>
      </c>
      <c r="T3822" t="s">
        <v>46</v>
      </c>
      <c r="U3822">
        <v>37</v>
      </c>
      <c r="V3822" t="s">
        <v>47</v>
      </c>
      <c r="W3822" t="s">
        <v>48</v>
      </c>
      <c r="X3822">
        <v>444508</v>
      </c>
      <c r="Y3822" s="3">
        <v>43786</v>
      </c>
      <c r="Z3822">
        <v>165081956</v>
      </c>
      <c r="AB3822" t="s">
        <v>49</v>
      </c>
      <c r="AD3822" t="s">
        <v>2593</v>
      </c>
      <c r="AE3822">
        <v>1</v>
      </c>
      <c r="AF3822">
        <v>-257</v>
      </c>
      <c r="AH3822" t="str">
        <f>VLOOKUP(B3822,'cc Lookup'!A:J,10,0)</f>
        <v>Planning and Business Development</v>
      </c>
      <c r="AI3822" t="str">
        <f>VLOOKUP(B3822,'cc Lookup'!A:E,5,0)</f>
        <v>Estates</v>
      </c>
      <c r="AJ3822" t="s">
        <v>6736</v>
      </c>
      <c r="AK3822" t="str">
        <f t="shared" si="118"/>
        <v>E35930 Estates &amp; Facilities</v>
      </c>
      <c r="AL3822" t="str">
        <f t="shared" si="119"/>
        <v>7310 Legal / Prof Fees</v>
      </c>
      <c r="AM3822" t="str">
        <f>VLOOKUP(W3822,Lookup!A:B,2,0)</f>
        <v>Legal</v>
      </c>
    </row>
    <row r="3823" spans="1:39" x14ac:dyDescent="0.25">
      <c r="A3823" t="s">
        <v>33</v>
      </c>
      <c r="B3823" s="1" t="s">
        <v>166</v>
      </c>
      <c r="C3823" s="1" t="s">
        <v>35</v>
      </c>
      <c r="D3823" s="1" t="s">
        <v>36</v>
      </c>
      <c r="E3823" s="1" t="s">
        <v>36</v>
      </c>
      <c r="F3823" s="1" t="s">
        <v>37</v>
      </c>
      <c r="G3823" t="s">
        <v>167</v>
      </c>
      <c r="H3823" t="s">
        <v>39</v>
      </c>
      <c r="I3823" t="s">
        <v>40</v>
      </c>
      <c r="J3823" t="s">
        <v>40</v>
      </c>
      <c r="K3823" t="s">
        <v>40</v>
      </c>
      <c r="L3823" s="4">
        <v>-112</v>
      </c>
      <c r="M3823" s="2">
        <v>43831</v>
      </c>
      <c r="N3823" t="s">
        <v>41</v>
      </c>
      <c r="O3823" t="s">
        <v>42</v>
      </c>
      <c r="P3823" t="s">
        <v>2643</v>
      </c>
      <c r="Q3823" t="s">
        <v>2644</v>
      </c>
      <c r="R3823" t="s">
        <v>2615</v>
      </c>
      <c r="S3823" s="3">
        <v>43832</v>
      </c>
      <c r="T3823" t="s">
        <v>46</v>
      </c>
      <c r="U3823">
        <v>37</v>
      </c>
      <c r="V3823" t="s">
        <v>47</v>
      </c>
      <c r="W3823" t="s">
        <v>48</v>
      </c>
      <c r="X3823">
        <v>448025</v>
      </c>
      <c r="Y3823" s="3">
        <v>43818</v>
      </c>
      <c r="Z3823">
        <v>165081956</v>
      </c>
      <c r="AB3823" t="s">
        <v>49</v>
      </c>
      <c r="AD3823" t="s">
        <v>2594</v>
      </c>
      <c r="AE3823">
        <v>1</v>
      </c>
      <c r="AF3823">
        <v>-112</v>
      </c>
      <c r="AH3823" t="str">
        <f>VLOOKUP(B3823,'cc Lookup'!A:J,10,0)</f>
        <v>Planning and Business Development</v>
      </c>
      <c r="AI3823" t="str">
        <f>VLOOKUP(B3823,'cc Lookup'!A:E,5,0)</f>
        <v>Estates</v>
      </c>
      <c r="AJ3823" t="s">
        <v>6736</v>
      </c>
      <c r="AK3823" t="str">
        <f t="shared" si="118"/>
        <v>E35930 Estates &amp; Facilities</v>
      </c>
      <c r="AL3823" t="str">
        <f t="shared" si="119"/>
        <v>7310 Legal / Prof Fees</v>
      </c>
      <c r="AM3823" t="str">
        <f>VLOOKUP(W3823,Lookup!A:B,2,0)</f>
        <v>Legal</v>
      </c>
    </row>
    <row r="3824" spans="1:39" x14ac:dyDescent="0.25">
      <c r="A3824" t="s">
        <v>33</v>
      </c>
      <c r="B3824" s="1" t="s">
        <v>166</v>
      </c>
      <c r="C3824" s="1" t="s">
        <v>35</v>
      </c>
      <c r="D3824" s="1" t="s">
        <v>36</v>
      </c>
      <c r="E3824" s="1" t="s">
        <v>36</v>
      </c>
      <c r="F3824" s="1" t="s">
        <v>37</v>
      </c>
      <c r="G3824" t="s">
        <v>167</v>
      </c>
      <c r="H3824" t="s">
        <v>39</v>
      </c>
      <c r="I3824" t="s">
        <v>40</v>
      </c>
      <c r="J3824" t="s">
        <v>40</v>
      </c>
      <c r="K3824" t="s">
        <v>40</v>
      </c>
      <c r="L3824" s="4">
        <v>10175</v>
      </c>
      <c r="M3824" s="2">
        <v>43831</v>
      </c>
      <c r="N3824" t="s">
        <v>41</v>
      </c>
      <c r="O3824" t="s">
        <v>42</v>
      </c>
      <c r="P3824" t="s">
        <v>2723</v>
      </c>
      <c r="Q3824" t="s">
        <v>2724</v>
      </c>
      <c r="R3824" t="s">
        <v>2615</v>
      </c>
      <c r="S3824" s="3">
        <v>43836</v>
      </c>
      <c r="T3824" t="s">
        <v>46</v>
      </c>
      <c r="U3824">
        <v>43</v>
      </c>
      <c r="V3824" t="s">
        <v>47</v>
      </c>
      <c r="W3824" t="s">
        <v>178</v>
      </c>
      <c r="X3824">
        <v>961</v>
      </c>
      <c r="Y3824" s="3">
        <v>43833</v>
      </c>
      <c r="Z3824">
        <v>165077291</v>
      </c>
      <c r="AB3824" t="s">
        <v>49</v>
      </c>
      <c r="AD3824" t="s">
        <v>2722</v>
      </c>
      <c r="AE3824">
        <v>1</v>
      </c>
      <c r="AF3824">
        <v>5088</v>
      </c>
      <c r="AH3824" t="str">
        <f>VLOOKUP(B3824,'cc Lookup'!A:J,10,0)</f>
        <v>Planning and Business Development</v>
      </c>
      <c r="AI3824" t="str">
        <f>VLOOKUP(B3824,'cc Lookup'!A:E,5,0)</f>
        <v>Estates</v>
      </c>
      <c r="AJ3824" t="s">
        <v>6736</v>
      </c>
      <c r="AK3824" t="str">
        <f t="shared" si="118"/>
        <v>E35930 Estates &amp; Facilities</v>
      </c>
      <c r="AL3824" t="str">
        <f t="shared" si="119"/>
        <v>7310 Legal / Prof Fees</v>
      </c>
      <c r="AM3824" t="str">
        <f>VLOOKUP(W3824,Lookup!A:B,2,0)</f>
        <v>Legal</v>
      </c>
    </row>
    <row r="3825" spans="1:39" x14ac:dyDescent="0.25">
      <c r="A3825" t="s">
        <v>33</v>
      </c>
      <c r="B3825" s="1" t="s">
        <v>166</v>
      </c>
      <c r="C3825" s="1" t="s">
        <v>35</v>
      </c>
      <c r="D3825" s="1" t="s">
        <v>36</v>
      </c>
      <c r="E3825" s="1" t="s">
        <v>36</v>
      </c>
      <c r="F3825" s="1" t="s">
        <v>37</v>
      </c>
      <c r="G3825" t="s">
        <v>167</v>
      </c>
      <c r="H3825" t="s">
        <v>39</v>
      </c>
      <c r="I3825" t="s">
        <v>40</v>
      </c>
      <c r="J3825" t="s">
        <v>40</v>
      </c>
      <c r="K3825" t="s">
        <v>40</v>
      </c>
      <c r="L3825" s="4">
        <v>-5087.5</v>
      </c>
      <c r="M3825" s="2">
        <v>43831</v>
      </c>
      <c r="N3825" t="s">
        <v>41</v>
      </c>
      <c r="O3825" t="s">
        <v>42</v>
      </c>
      <c r="P3825" t="s">
        <v>2723</v>
      </c>
      <c r="Q3825" t="s">
        <v>2724</v>
      </c>
      <c r="R3825" t="s">
        <v>2615</v>
      </c>
      <c r="S3825" s="3">
        <v>43836</v>
      </c>
      <c r="T3825" t="s">
        <v>46</v>
      </c>
      <c r="U3825">
        <v>44</v>
      </c>
      <c r="V3825" t="s">
        <v>47</v>
      </c>
      <c r="W3825" t="s">
        <v>178</v>
      </c>
      <c r="X3825">
        <v>961</v>
      </c>
      <c r="Y3825" s="3">
        <v>43833</v>
      </c>
      <c r="Z3825">
        <v>165077291</v>
      </c>
      <c r="AB3825" t="s">
        <v>49</v>
      </c>
      <c r="AD3825" t="s">
        <v>2722</v>
      </c>
      <c r="AE3825">
        <v>1</v>
      </c>
      <c r="AF3825">
        <v>-5088</v>
      </c>
      <c r="AH3825" t="str">
        <f>VLOOKUP(B3825,'cc Lookup'!A:J,10,0)</f>
        <v>Planning and Business Development</v>
      </c>
      <c r="AI3825" t="str">
        <f>VLOOKUP(B3825,'cc Lookup'!A:E,5,0)</f>
        <v>Estates</v>
      </c>
      <c r="AJ3825" t="s">
        <v>6736</v>
      </c>
      <c r="AK3825" t="str">
        <f t="shared" si="118"/>
        <v>E35930 Estates &amp; Facilities</v>
      </c>
      <c r="AL3825" t="str">
        <f t="shared" si="119"/>
        <v>7310 Legal / Prof Fees</v>
      </c>
      <c r="AM3825" t="str">
        <f>VLOOKUP(W3825,Lookup!A:B,2,0)</f>
        <v>Legal</v>
      </c>
    </row>
    <row r="3826" spans="1:39" x14ac:dyDescent="0.25">
      <c r="A3826" t="s">
        <v>33</v>
      </c>
      <c r="B3826" s="1" t="s">
        <v>166</v>
      </c>
      <c r="C3826" s="1" t="s">
        <v>35</v>
      </c>
      <c r="D3826" s="1" t="s">
        <v>36</v>
      </c>
      <c r="E3826" s="1" t="s">
        <v>36</v>
      </c>
      <c r="F3826" s="1" t="s">
        <v>37</v>
      </c>
      <c r="G3826" t="s">
        <v>167</v>
      </c>
      <c r="H3826" t="s">
        <v>39</v>
      </c>
      <c r="I3826" t="s">
        <v>40</v>
      </c>
      <c r="J3826" t="s">
        <v>40</v>
      </c>
      <c r="K3826" t="s">
        <v>40</v>
      </c>
      <c r="L3826" s="4">
        <v>5087.5</v>
      </c>
      <c r="M3826" s="2">
        <v>43831</v>
      </c>
      <c r="N3826" t="s">
        <v>41</v>
      </c>
      <c r="O3826" t="s">
        <v>42</v>
      </c>
      <c r="P3826" t="s">
        <v>2725</v>
      </c>
      <c r="Q3826" t="s">
        <v>2726</v>
      </c>
      <c r="R3826" t="s">
        <v>2615</v>
      </c>
      <c r="S3826" s="3">
        <v>43843</v>
      </c>
      <c r="T3826" t="s">
        <v>46</v>
      </c>
      <c r="U3826">
        <v>40</v>
      </c>
      <c r="V3826" t="s">
        <v>47</v>
      </c>
      <c r="W3826" t="s">
        <v>178</v>
      </c>
      <c r="X3826">
        <v>961</v>
      </c>
      <c r="Y3826" s="3">
        <v>43833</v>
      </c>
      <c r="Z3826">
        <v>165077291</v>
      </c>
      <c r="AB3826" t="s">
        <v>49</v>
      </c>
      <c r="AD3826" t="s">
        <v>2722</v>
      </c>
      <c r="AE3826">
        <v>1</v>
      </c>
      <c r="AF3826">
        <v>5088</v>
      </c>
      <c r="AH3826" t="str">
        <f>VLOOKUP(B3826,'cc Lookup'!A:J,10,0)</f>
        <v>Planning and Business Development</v>
      </c>
      <c r="AI3826" t="str">
        <f>VLOOKUP(B3826,'cc Lookup'!A:E,5,0)</f>
        <v>Estates</v>
      </c>
      <c r="AJ3826" t="s">
        <v>6736</v>
      </c>
      <c r="AK3826" t="str">
        <f t="shared" si="118"/>
        <v>E35930 Estates &amp; Facilities</v>
      </c>
      <c r="AL3826" t="str">
        <f t="shared" si="119"/>
        <v>7310 Legal / Prof Fees</v>
      </c>
      <c r="AM3826" t="str">
        <f>VLOOKUP(W3826,Lookup!A:B,2,0)</f>
        <v>Legal</v>
      </c>
    </row>
    <row r="3827" spans="1:39" x14ac:dyDescent="0.25">
      <c r="A3827" t="s">
        <v>33</v>
      </c>
      <c r="B3827" s="1" t="s">
        <v>166</v>
      </c>
      <c r="C3827" s="1" t="s">
        <v>35</v>
      </c>
      <c r="D3827" s="1" t="s">
        <v>36</v>
      </c>
      <c r="E3827" s="1" t="s">
        <v>36</v>
      </c>
      <c r="F3827" s="1" t="s">
        <v>37</v>
      </c>
      <c r="G3827" t="s">
        <v>167</v>
      </c>
      <c r="H3827" t="s">
        <v>39</v>
      </c>
      <c r="I3827" t="s">
        <v>40</v>
      </c>
      <c r="J3827" t="s">
        <v>40</v>
      </c>
      <c r="K3827" t="s">
        <v>40</v>
      </c>
      <c r="L3827" s="4">
        <v>-5087.5</v>
      </c>
      <c r="M3827" s="2">
        <v>43831</v>
      </c>
      <c r="N3827" t="s">
        <v>41</v>
      </c>
      <c r="O3827" t="s">
        <v>42</v>
      </c>
      <c r="P3827" t="s">
        <v>2725</v>
      </c>
      <c r="Q3827" t="s">
        <v>2726</v>
      </c>
      <c r="R3827" t="s">
        <v>2615</v>
      </c>
      <c r="S3827" s="3">
        <v>43843</v>
      </c>
      <c r="T3827" t="s">
        <v>46</v>
      </c>
      <c r="U3827">
        <v>41</v>
      </c>
      <c r="V3827" t="s">
        <v>47</v>
      </c>
      <c r="W3827" t="s">
        <v>178</v>
      </c>
      <c r="X3827">
        <v>961</v>
      </c>
      <c r="Y3827" s="3">
        <v>43833</v>
      </c>
      <c r="Z3827">
        <v>165077291</v>
      </c>
      <c r="AB3827" t="s">
        <v>49</v>
      </c>
      <c r="AD3827" t="s">
        <v>2722</v>
      </c>
      <c r="AE3827">
        <v>1</v>
      </c>
      <c r="AF3827">
        <v>-5088</v>
      </c>
      <c r="AH3827" t="str">
        <f>VLOOKUP(B3827,'cc Lookup'!A:J,10,0)</f>
        <v>Planning and Business Development</v>
      </c>
      <c r="AI3827" t="str">
        <f>VLOOKUP(B3827,'cc Lookup'!A:E,5,0)</f>
        <v>Estates</v>
      </c>
      <c r="AJ3827" t="s">
        <v>6736</v>
      </c>
      <c r="AK3827" t="str">
        <f t="shared" si="118"/>
        <v>E35930 Estates &amp; Facilities</v>
      </c>
      <c r="AL3827" t="str">
        <f t="shared" si="119"/>
        <v>7310 Legal / Prof Fees</v>
      </c>
      <c r="AM3827" t="str">
        <f>VLOOKUP(W3827,Lookup!A:B,2,0)</f>
        <v>Legal</v>
      </c>
    </row>
    <row r="3828" spans="1:39" x14ac:dyDescent="0.25">
      <c r="A3828" t="s">
        <v>33</v>
      </c>
      <c r="B3828" s="1" t="s">
        <v>166</v>
      </c>
      <c r="C3828" s="1" t="s">
        <v>35</v>
      </c>
      <c r="D3828" s="1" t="s">
        <v>36</v>
      </c>
      <c r="E3828" s="1" t="s">
        <v>36</v>
      </c>
      <c r="F3828" s="1" t="s">
        <v>37</v>
      </c>
      <c r="G3828" t="s">
        <v>167</v>
      </c>
      <c r="H3828" t="s">
        <v>39</v>
      </c>
      <c r="I3828" t="s">
        <v>40</v>
      </c>
      <c r="J3828" t="s">
        <v>40</v>
      </c>
      <c r="K3828" t="s">
        <v>40</v>
      </c>
      <c r="L3828" s="4">
        <v>720</v>
      </c>
      <c r="M3828" s="2">
        <v>43831</v>
      </c>
      <c r="N3828" t="s">
        <v>41</v>
      </c>
      <c r="O3828" t="s">
        <v>42</v>
      </c>
      <c r="P3828" t="s">
        <v>2727</v>
      </c>
      <c r="Q3828" t="s">
        <v>2728</v>
      </c>
      <c r="R3828" t="s">
        <v>2615</v>
      </c>
      <c r="S3828" s="3">
        <v>43843</v>
      </c>
      <c r="T3828" t="s">
        <v>46</v>
      </c>
      <c r="U3828">
        <v>24</v>
      </c>
      <c r="V3828" t="s">
        <v>47</v>
      </c>
      <c r="W3828" t="s">
        <v>219</v>
      </c>
      <c r="X3828">
        <v>10873</v>
      </c>
      <c r="Y3828" s="3">
        <v>43799</v>
      </c>
      <c r="Z3828">
        <v>165081998</v>
      </c>
      <c r="AB3828" t="s">
        <v>49</v>
      </c>
      <c r="AD3828" s="76" t="s">
        <v>2729</v>
      </c>
      <c r="AE3828">
        <v>1</v>
      </c>
      <c r="AF3828">
        <v>720</v>
      </c>
      <c r="AH3828" t="str">
        <f>VLOOKUP(B3828,'cc Lookup'!A:J,10,0)</f>
        <v>Planning and Business Development</v>
      </c>
      <c r="AI3828" t="str">
        <f>VLOOKUP(B3828,'cc Lookup'!A:E,5,0)</f>
        <v>Estates</v>
      </c>
      <c r="AJ3828" t="s">
        <v>6736</v>
      </c>
      <c r="AK3828" t="str">
        <f t="shared" si="118"/>
        <v>E35930 Estates &amp; Facilities</v>
      </c>
      <c r="AL3828" t="str">
        <f t="shared" si="119"/>
        <v>7310 Legal / Prof Fees</v>
      </c>
      <c r="AM3828" t="str">
        <f>VLOOKUP(W3828,Lookup!A:B,2,0)</f>
        <v>Prof</v>
      </c>
    </row>
    <row r="3829" spans="1:39" x14ac:dyDescent="0.25">
      <c r="A3829" t="s">
        <v>33</v>
      </c>
      <c r="B3829" s="1" t="s">
        <v>166</v>
      </c>
      <c r="C3829" s="1" t="s">
        <v>35</v>
      </c>
      <c r="D3829" s="1" t="s">
        <v>36</v>
      </c>
      <c r="E3829" s="1" t="s">
        <v>36</v>
      </c>
      <c r="F3829" s="1" t="s">
        <v>37</v>
      </c>
      <c r="G3829" t="s">
        <v>167</v>
      </c>
      <c r="H3829" t="s">
        <v>39</v>
      </c>
      <c r="I3829" t="s">
        <v>40</v>
      </c>
      <c r="J3829" t="s">
        <v>40</v>
      </c>
      <c r="K3829" t="s">
        <v>40</v>
      </c>
      <c r="L3829" s="4">
        <v>64</v>
      </c>
      <c r="M3829" s="2">
        <v>43831</v>
      </c>
      <c r="N3829" t="s">
        <v>41</v>
      </c>
      <c r="O3829" t="s">
        <v>42</v>
      </c>
      <c r="P3829" t="s">
        <v>2645</v>
      </c>
      <c r="Q3829" t="s">
        <v>2646</v>
      </c>
      <c r="R3829" t="s">
        <v>2615</v>
      </c>
      <c r="S3829" s="3">
        <v>43847</v>
      </c>
      <c r="T3829" t="s">
        <v>46</v>
      </c>
      <c r="U3829">
        <v>18</v>
      </c>
      <c r="V3829" t="s">
        <v>47</v>
      </c>
      <c r="W3829" t="s">
        <v>48</v>
      </c>
      <c r="X3829">
        <v>450066</v>
      </c>
      <c r="Y3829" s="3">
        <v>43847</v>
      </c>
      <c r="Z3829">
        <v>165078986</v>
      </c>
      <c r="AB3829" t="s">
        <v>49</v>
      </c>
      <c r="AD3829" t="s">
        <v>2730</v>
      </c>
      <c r="AE3829">
        <v>1</v>
      </c>
      <c r="AF3829">
        <v>64</v>
      </c>
      <c r="AH3829" t="str">
        <f>VLOOKUP(B3829,'cc Lookup'!A:J,10,0)</f>
        <v>Planning and Business Development</v>
      </c>
      <c r="AI3829" t="str">
        <f>VLOOKUP(B3829,'cc Lookup'!A:E,5,0)</f>
        <v>Estates</v>
      </c>
      <c r="AJ3829" t="s">
        <v>6736</v>
      </c>
      <c r="AK3829" t="str">
        <f t="shared" si="118"/>
        <v>E35930 Estates &amp; Facilities</v>
      </c>
      <c r="AL3829" t="str">
        <f t="shared" si="119"/>
        <v>7310 Legal / Prof Fees</v>
      </c>
      <c r="AM3829" t="str">
        <f>VLOOKUP(W3829,Lookup!A:B,2,0)</f>
        <v>Legal</v>
      </c>
    </row>
    <row r="3830" spans="1:39" x14ac:dyDescent="0.25">
      <c r="A3830" t="s">
        <v>33</v>
      </c>
      <c r="B3830" s="1" t="s">
        <v>166</v>
      </c>
      <c r="C3830" s="1" t="s">
        <v>35</v>
      </c>
      <c r="D3830" s="1" t="s">
        <v>36</v>
      </c>
      <c r="E3830" s="1" t="s">
        <v>36</v>
      </c>
      <c r="F3830" s="1" t="s">
        <v>37</v>
      </c>
      <c r="G3830" t="s">
        <v>167</v>
      </c>
      <c r="H3830" t="s">
        <v>39</v>
      </c>
      <c r="I3830" t="s">
        <v>40</v>
      </c>
      <c r="J3830" t="s">
        <v>40</v>
      </c>
      <c r="K3830" t="s">
        <v>40</v>
      </c>
      <c r="L3830" s="4">
        <v>530</v>
      </c>
      <c r="M3830" s="2">
        <v>43831</v>
      </c>
      <c r="N3830" t="s">
        <v>41</v>
      </c>
      <c r="O3830" t="s">
        <v>42</v>
      </c>
      <c r="P3830" t="s">
        <v>2731</v>
      </c>
      <c r="Q3830" t="s">
        <v>2732</v>
      </c>
      <c r="R3830" t="s">
        <v>2615</v>
      </c>
      <c r="S3830" s="3">
        <v>43853</v>
      </c>
      <c r="T3830" t="s">
        <v>46</v>
      </c>
      <c r="U3830">
        <v>16</v>
      </c>
      <c r="V3830" t="s">
        <v>47</v>
      </c>
      <c r="W3830" t="s">
        <v>48</v>
      </c>
      <c r="X3830">
        <v>317539</v>
      </c>
      <c r="Y3830" s="3">
        <v>43089</v>
      </c>
      <c r="Z3830">
        <v>165082451</v>
      </c>
      <c r="AB3830" t="s">
        <v>49</v>
      </c>
      <c r="AD3830" t="s">
        <v>2733</v>
      </c>
      <c r="AE3830">
        <v>1</v>
      </c>
      <c r="AF3830">
        <v>530</v>
      </c>
      <c r="AH3830" t="str">
        <f>VLOOKUP(B3830,'cc Lookup'!A:J,10,0)</f>
        <v>Planning and Business Development</v>
      </c>
      <c r="AI3830" t="str">
        <f>VLOOKUP(B3830,'cc Lookup'!A:E,5,0)</f>
        <v>Estates</v>
      </c>
      <c r="AJ3830" t="s">
        <v>6736</v>
      </c>
      <c r="AK3830" t="str">
        <f t="shared" si="118"/>
        <v>E35930 Estates &amp; Facilities</v>
      </c>
      <c r="AL3830" t="str">
        <f t="shared" si="119"/>
        <v>7310 Legal / Prof Fees</v>
      </c>
      <c r="AM3830" t="str">
        <f>VLOOKUP(W3830,Lookup!A:B,2,0)</f>
        <v>Legal</v>
      </c>
    </row>
    <row r="3831" spans="1:39" x14ac:dyDescent="0.25">
      <c r="A3831" t="s">
        <v>33</v>
      </c>
      <c r="B3831" s="1" t="s">
        <v>166</v>
      </c>
      <c r="C3831" s="1" t="s">
        <v>35</v>
      </c>
      <c r="D3831" s="1" t="s">
        <v>36</v>
      </c>
      <c r="E3831" s="1" t="s">
        <v>36</v>
      </c>
      <c r="F3831" s="1" t="s">
        <v>37</v>
      </c>
      <c r="G3831" t="s">
        <v>167</v>
      </c>
      <c r="H3831" t="s">
        <v>39</v>
      </c>
      <c r="I3831" t="s">
        <v>40</v>
      </c>
      <c r="J3831" t="s">
        <v>40</v>
      </c>
      <c r="K3831" t="s">
        <v>40</v>
      </c>
      <c r="L3831" s="4">
        <v>737.4</v>
      </c>
      <c r="M3831" s="2">
        <v>43831</v>
      </c>
      <c r="N3831" t="s">
        <v>41</v>
      </c>
      <c r="O3831" t="s">
        <v>42</v>
      </c>
      <c r="P3831" t="s">
        <v>2731</v>
      </c>
      <c r="Q3831" t="s">
        <v>2732</v>
      </c>
      <c r="R3831" t="s">
        <v>2615</v>
      </c>
      <c r="S3831" s="3">
        <v>43853</v>
      </c>
      <c r="T3831" t="s">
        <v>46</v>
      </c>
      <c r="U3831">
        <v>16</v>
      </c>
      <c r="V3831" t="s">
        <v>47</v>
      </c>
      <c r="W3831" t="s">
        <v>48</v>
      </c>
      <c r="X3831">
        <v>400303</v>
      </c>
      <c r="Y3831" s="3">
        <v>43627</v>
      </c>
      <c r="Z3831">
        <v>165082451</v>
      </c>
      <c r="AB3831" t="s">
        <v>49</v>
      </c>
      <c r="AD3831" t="s">
        <v>2734</v>
      </c>
      <c r="AE3831">
        <v>1</v>
      </c>
      <c r="AF3831">
        <v>737</v>
      </c>
      <c r="AH3831" t="str">
        <f>VLOOKUP(B3831,'cc Lookup'!A:J,10,0)</f>
        <v>Planning and Business Development</v>
      </c>
      <c r="AI3831" t="str">
        <f>VLOOKUP(B3831,'cc Lookup'!A:E,5,0)</f>
        <v>Estates</v>
      </c>
      <c r="AJ3831" t="s">
        <v>6736</v>
      </c>
      <c r="AK3831" t="str">
        <f t="shared" si="118"/>
        <v>E35930 Estates &amp; Facilities</v>
      </c>
      <c r="AL3831" t="str">
        <f t="shared" si="119"/>
        <v>7310 Legal / Prof Fees</v>
      </c>
      <c r="AM3831" t="str">
        <f>VLOOKUP(W3831,Lookup!A:B,2,0)</f>
        <v>Legal</v>
      </c>
    </row>
    <row r="3832" spans="1:39" x14ac:dyDescent="0.25">
      <c r="A3832" t="s">
        <v>33</v>
      </c>
      <c r="B3832" s="1" t="s">
        <v>166</v>
      </c>
      <c r="C3832" s="1" t="s">
        <v>35</v>
      </c>
      <c r="D3832" s="1" t="s">
        <v>36</v>
      </c>
      <c r="E3832" s="1" t="s">
        <v>36</v>
      </c>
      <c r="F3832" s="1" t="s">
        <v>37</v>
      </c>
      <c r="G3832" t="s">
        <v>167</v>
      </c>
      <c r="H3832" t="s">
        <v>39</v>
      </c>
      <c r="I3832" t="s">
        <v>40</v>
      </c>
      <c r="J3832" t="s">
        <v>40</v>
      </c>
      <c r="K3832" t="s">
        <v>40</v>
      </c>
      <c r="L3832" s="4">
        <v>1806.4</v>
      </c>
      <c r="M3832" s="2">
        <v>43831</v>
      </c>
      <c r="N3832" t="s">
        <v>41</v>
      </c>
      <c r="O3832" t="s">
        <v>42</v>
      </c>
      <c r="P3832" t="s">
        <v>2731</v>
      </c>
      <c r="Q3832" t="s">
        <v>2732</v>
      </c>
      <c r="R3832" t="s">
        <v>2615</v>
      </c>
      <c r="S3832" s="3">
        <v>43853</v>
      </c>
      <c r="T3832" t="s">
        <v>46</v>
      </c>
      <c r="U3832">
        <v>16</v>
      </c>
      <c r="V3832" t="s">
        <v>47</v>
      </c>
      <c r="W3832" t="s">
        <v>48</v>
      </c>
      <c r="X3832">
        <v>400306</v>
      </c>
      <c r="Y3832" s="3">
        <v>43262</v>
      </c>
      <c r="Z3832">
        <v>165082449</v>
      </c>
      <c r="AB3832" t="s">
        <v>49</v>
      </c>
      <c r="AD3832" t="s">
        <v>2735</v>
      </c>
      <c r="AE3832">
        <v>1</v>
      </c>
      <c r="AF3832">
        <v>1806</v>
      </c>
      <c r="AH3832" t="str">
        <f>VLOOKUP(B3832,'cc Lookup'!A:J,10,0)</f>
        <v>Planning and Business Development</v>
      </c>
      <c r="AI3832" t="str">
        <f>VLOOKUP(B3832,'cc Lookup'!A:E,5,0)</f>
        <v>Estates</v>
      </c>
      <c r="AJ3832" t="s">
        <v>6736</v>
      </c>
      <c r="AK3832" t="str">
        <f t="shared" si="118"/>
        <v>E35930 Estates &amp; Facilities</v>
      </c>
      <c r="AL3832" t="str">
        <f t="shared" si="119"/>
        <v>7310 Legal / Prof Fees</v>
      </c>
      <c r="AM3832" t="str">
        <f>VLOOKUP(W3832,Lookup!A:B,2,0)</f>
        <v>Legal</v>
      </c>
    </row>
    <row r="3833" spans="1:39" x14ac:dyDescent="0.25">
      <c r="A3833" t="s">
        <v>33</v>
      </c>
      <c r="B3833" s="1" t="s">
        <v>166</v>
      </c>
      <c r="C3833" s="1" t="s">
        <v>35</v>
      </c>
      <c r="D3833" s="1" t="s">
        <v>36</v>
      </c>
      <c r="E3833" s="1" t="s">
        <v>36</v>
      </c>
      <c r="F3833" s="1" t="s">
        <v>37</v>
      </c>
      <c r="G3833" t="s">
        <v>167</v>
      </c>
      <c r="H3833" t="s">
        <v>39</v>
      </c>
      <c r="I3833" t="s">
        <v>40</v>
      </c>
      <c r="J3833" t="s">
        <v>40</v>
      </c>
      <c r="K3833" t="s">
        <v>40</v>
      </c>
      <c r="L3833" s="4">
        <v>107</v>
      </c>
      <c r="M3833" s="2">
        <v>43831</v>
      </c>
      <c r="N3833" t="s">
        <v>41</v>
      </c>
      <c r="O3833" t="s">
        <v>42</v>
      </c>
      <c r="P3833" t="s">
        <v>2731</v>
      </c>
      <c r="Q3833" t="s">
        <v>2732</v>
      </c>
      <c r="R3833" t="s">
        <v>2615</v>
      </c>
      <c r="S3833" s="3">
        <v>43853</v>
      </c>
      <c r="T3833" t="s">
        <v>46</v>
      </c>
      <c r="U3833">
        <v>16</v>
      </c>
      <c r="V3833" t="s">
        <v>47</v>
      </c>
      <c r="W3833" t="s">
        <v>48</v>
      </c>
      <c r="X3833">
        <v>403655</v>
      </c>
      <c r="Y3833" s="3">
        <v>43847</v>
      </c>
      <c r="Z3833">
        <v>165082452</v>
      </c>
      <c r="AB3833" t="s">
        <v>49</v>
      </c>
      <c r="AD3833" t="s">
        <v>2736</v>
      </c>
      <c r="AE3833">
        <v>1</v>
      </c>
      <c r="AF3833">
        <v>107</v>
      </c>
      <c r="AH3833" t="str">
        <f>VLOOKUP(B3833,'cc Lookup'!A:J,10,0)</f>
        <v>Planning and Business Development</v>
      </c>
      <c r="AI3833" t="str">
        <f>VLOOKUP(B3833,'cc Lookup'!A:E,5,0)</f>
        <v>Estates</v>
      </c>
      <c r="AJ3833" t="s">
        <v>6736</v>
      </c>
      <c r="AK3833" t="str">
        <f t="shared" si="118"/>
        <v>E35930 Estates &amp; Facilities</v>
      </c>
      <c r="AL3833" t="str">
        <f t="shared" si="119"/>
        <v>7310 Legal / Prof Fees</v>
      </c>
      <c r="AM3833" t="str">
        <f>VLOOKUP(W3833,Lookup!A:B,2,0)</f>
        <v>Legal</v>
      </c>
    </row>
    <row r="3834" spans="1:39" x14ac:dyDescent="0.25">
      <c r="A3834" t="s">
        <v>33</v>
      </c>
      <c r="B3834" s="1" t="s">
        <v>166</v>
      </c>
      <c r="C3834" s="1" t="s">
        <v>35</v>
      </c>
      <c r="D3834" s="1" t="s">
        <v>36</v>
      </c>
      <c r="E3834" s="1" t="s">
        <v>36</v>
      </c>
      <c r="F3834" s="1" t="s">
        <v>37</v>
      </c>
      <c r="G3834" t="s">
        <v>167</v>
      </c>
      <c r="H3834" t="s">
        <v>39</v>
      </c>
      <c r="I3834" t="s">
        <v>40</v>
      </c>
      <c r="J3834" t="s">
        <v>40</v>
      </c>
      <c r="K3834" t="s">
        <v>40</v>
      </c>
      <c r="L3834" s="4">
        <v>105</v>
      </c>
      <c r="M3834" s="2">
        <v>43831</v>
      </c>
      <c r="N3834" t="s">
        <v>41</v>
      </c>
      <c r="O3834" t="s">
        <v>42</v>
      </c>
      <c r="P3834" t="s">
        <v>2731</v>
      </c>
      <c r="Q3834" t="s">
        <v>2732</v>
      </c>
      <c r="R3834" t="s">
        <v>2615</v>
      </c>
      <c r="S3834" s="3">
        <v>43853</v>
      </c>
      <c r="T3834" t="s">
        <v>46</v>
      </c>
      <c r="U3834">
        <v>16</v>
      </c>
      <c r="V3834" t="s">
        <v>47</v>
      </c>
      <c r="W3834" t="s">
        <v>48</v>
      </c>
      <c r="X3834">
        <v>450069</v>
      </c>
      <c r="Y3834" s="3">
        <v>43847</v>
      </c>
      <c r="Z3834">
        <v>165082444</v>
      </c>
      <c r="AB3834" t="s">
        <v>49</v>
      </c>
      <c r="AD3834" t="s">
        <v>2737</v>
      </c>
      <c r="AE3834">
        <v>1</v>
      </c>
      <c r="AF3834">
        <v>105</v>
      </c>
      <c r="AH3834" t="str">
        <f>VLOOKUP(B3834,'cc Lookup'!A:J,10,0)</f>
        <v>Planning and Business Development</v>
      </c>
      <c r="AI3834" t="str">
        <f>VLOOKUP(B3834,'cc Lookup'!A:E,5,0)</f>
        <v>Estates</v>
      </c>
      <c r="AJ3834" t="s">
        <v>6736</v>
      </c>
      <c r="AK3834" t="str">
        <f t="shared" si="118"/>
        <v>E35930 Estates &amp; Facilities</v>
      </c>
      <c r="AL3834" t="str">
        <f t="shared" si="119"/>
        <v>7310 Legal / Prof Fees</v>
      </c>
      <c r="AM3834" t="str">
        <f>VLOOKUP(W3834,Lookup!A:B,2,0)</f>
        <v>Legal</v>
      </c>
    </row>
    <row r="3835" spans="1:39" x14ac:dyDescent="0.25">
      <c r="A3835" t="s">
        <v>33</v>
      </c>
      <c r="B3835" s="1" t="s">
        <v>166</v>
      </c>
      <c r="C3835" s="1" t="s">
        <v>35</v>
      </c>
      <c r="D3835" s="1" t="s">
        <v>36</v>
      </c>
      <c r="E3835" s="1" t="s">
        <v>36</v>
      </c>
      <c r="F3835" s="1" t="s">
        <v>37</v>
      </c>
      <c r="G3835" t="s">
        <v>167</v>
      </c>
      <c r="H3835" t="s">
        <v>39</v>
      </c>
      <c r="I3835" t="s">
        <v>40</v>
      </c>
      <c r="J3835" t="s">
        <v>40</v>
      </c>
      <c r="K3835" t="s">
        <v>40</v>
      </c>
      <c r="L3835" s="4">
        <v>605</v>
      </c>
      <c r="M3835" s="2">
        <v>43831</v>
      </c>
      <c r="N3835" t="s">
        <v>41</v>
      </c>
      <c r="O3835" t="s">
        <v>42</v>
      </c>
      <c r="P3835" t="s">
        <v>2731</v>
      </c>
      <c r="Q3835" t="s">
        <v>2732</v>
      </c>
      <c r="R3835" t="s">
        <v>2615</v>
      </c>
      <c r="S3835" s="3">
        <v>43853</v>
      </c>
      <c r="T3835" t="s">
        <v>46</v>
      </c>
      <c r="U3835">
        <v>16</v>
      </c>
      <c r="V3835" t="s">
        <v>47</v>
      </c>
      <c r="W3835" t="s">
        <v>48</v>
      </c>
      <c r="X3835">
        <v>450070</v>
      </c>
      <c r="Y3835" s="3">
        <v>43847</v>
      </c>
      <c r="Z3835">
        <v>165082443</v>
      </c>
      <c r="AB3835" t="s">
        <v>49</v>
      </c>
      <c r="AD3835" t="s">
        <v>2738</v>
      </c>
      <c r="AE3835">
        <v>1</v>
      </c>
      <c r="AF3835">
        <v>605</v>
      </c>
      <c r="AH3835" t="str">
        <f>VLOOKUP(B3835,'cc Lookup'!A:J,10,0)</f>
        <v>Planning and Business Development</v>
      </c>
      <c r="AI3835" t="str">
        <f>VLOOKUP(B3835,'cc Lookup'!A:E,5,0)</f>
        <v>Estates</v>
      </c>
      <c r="AJ3835" t="s">
        <v>6736</v>
      </c>
      <c r="AK3835" t="str">
        <f t="shared" si="118"/>
        <v>E35930 Estates &amp; Facilities</v>
      </c>
      <c r="AL3835" t="str">
        <f t="shared" si="119"/>
        <v>7310 Legal / Prof Fees</v>
      </c>
      <c r="AM3835" t="str">
        <f>VLOOKUP(W3835,Lookup!A:B,2,0)</f>
        <v>Legal</v>
      </c>
    </row>
    <row r="3836" spans="1:39" x14ac:dyDescent="0.25">
      <c r="A3836" t="s">
        <v>33</v>
      </c>
      <c r="B3836" s="1" t="s">
        <v>166</v>
      </c>
      <c r="C3836" s="1" t="s">
        <v>35</v>
      </c>
      <c r="D3836" s="1" t="s">
        <v>36</v>
      </c>
      <c r="E3836" s="1" t="s">
        <v>36</v>
      </c>
      <c r="F3836" s="1" t="s">
        <v>37</v>
      </c>
      <c r="G3836" t="s">
        <v>167</v>
      </c>
      <c r="H3836" t="s">
        <v>39</v>
      </c>
      <c r="I3836" t="s">
        <v>40</v>
      </c>
      <c r="J3836" t="s">
        <v>40</v>
      </c>
      <c r="K3836" t="s">
        <v>40</v>
      </c>
      <c r="L3836" s="4">
        <v>737.4</v>
      </c>
      <c r="M3836" s="2">
        <v>43831</v>
      </c>
      <c r="N3836" t="s">
        <v>41</v>
      </c>
      <c r="O3836" t="s">
        <v>42</v>
      </c>
      <c r="P3836" t="s">
        <v>2739</v>
      </c>
      <c r="Q3836" t="s">
        <v>2740</v>
      </c>
      <c r="R3836" t="s">
        <v>2615</v>
      </c>
      <c r="S3836" s="3">
        <v>43857</v>
      </c>
      <c r="T3836" t="s">
        <v>46</v>
      </c>
      <c r="U3836">
        <v>31</v>
      </c>
      <c r="V3836" t="s">
        <v>47</v>
      </c>
      <c r="W3836" t="s">
        <v>48</v>
      </c>
      <c r="X3836">
        <v>400303</v>
      </c>
      <c r="Y3836" s="3">
        <v>43627</v>
      </c>
      <c r="Z3836">
        <v>165082453</v>
      </c>
      <c r="AB3836" t="s">
        <v>49</v>
      </c>
      <c r="AD3836" t="s">
        <v>2734</v>
      </c>
      <c r="AE3836">
        <v>1</v>
      </c>
      <c r="AF3836">
        <v>737</v>
      </c>
      <c r="AH3836" t="str">
        <f>VLOOKUP(B3836,'cc Lookup'!A:J,10,0)</f>
        <v>Planning and Business Development</v>
      </c>
      <c r="AI3836" t="str">
        <f>VLOOKUP(B3836,'cc Lookup'!A:E,5,0)</f>
        <v>Estates</v>
      </c>
      <c r="AJ3836" t="s">
        <v>6736</v>
      </c>
      <c r="AK3836" t="str">
        <f t="shared" si="118"/>
        <v>E35930 Estates &amp; Facilities</v>
      </c>
      <c r="AL3836" t="str">
        <f t="shared" si="119"/>
        <v>7310 Legal / Prof Fees</v>
      </c>
      <c r="AM3836" t="str">
        <f>VLOOKUP(W3836,Lookup!A:B,2,0)</f>
        <v>Legal</v>
      </c>
    </row>
    <row r="3837" spans="1:39" x14ac:dyDescent="0.25">
      <c r="A3837" t="s">
        <v>33</v>
      </c>
      <c r="B3837" s="1" t="s">
        <v>166</v>
      </c>
      <c r="C3837" s="1" t="s">
        <v>35</v>
      </c>
      <c r="D3837" s="1" t="s">
        <v>36</v>
      </c>
      <c r="E3837" s="1" t="s">
        <v>36</v>
      </c>
      <c r="F3837" s="1" t="s">
        <v>37</v>
      </c>
      <c r="G3837" t="s">
        <v>167</v>
      </c>
      <c r="H3837" t="s">
        <v>39</v>
      </c>
      <c r="I3837" t="s">
        <v>40</v>
      </c>
      <c r="J3837" t="s">
        <v>40</v>
      </c>
      <c r="K3837" t="s">
        <v>40</v>
      </c>
      <c r="L3837" s="4">
        <v>-1474.8</v>
      </c>
      <c r="M3837" s="2">
        <v>43831</v>
      </c>
      <c r="N3837" t="s">
        <v>41</v>
      </c>
      <c r="O3837" t="s">
        <v>42</v>
      </c>
      <c r="P3837" t="s">
        <v>2739</v>
      </c>
      <c r="Q3837" t="s">
        <v>2740</v>
      </c>
      <c r="R3837" t="s">
        <v>2615</v>
      </c>
      <c r="S3837" s="3">
        <v>43857</v>
      </c>
      <c r="T3837" t="s">
        <v>46</v>
      </c>
      <c r="U3837">
        <v>32</v>
      </c>
      <c r="V3837" t="s">
        <v>47</v>
      </c>
      <c r="W3837" t="s">
        <v>48</v>
      </c>
      <c r="X3837">
        <v>400303</v>
      </c>
      <c r="Y3837" s="3">
        <v>43627</v>
      </c>
      <c r="Z3837">
        <v>165082453</v>
      </c>
      <c r="AB3837" t="s">
        <v>49</v>
      </c>
      <c r="AD3837" t="s">
        <v>2734</v>
      </c>
      <c r="AE3837">
        <v>1</v>
      </c>
      <c r="AF3837">
        <v>-737</v>
      </c>
      <c r="AH3837" t="str">
        <f>VLOOKUP(B3837,'cc Lookup'!A:J,10,0)</f>
        <v>Planning and Business Development</v>
      </c>
      <c r="AI3837" t="str">
        <f>VLOOKUP(B3837,'cc Lookup'!A:E,5,0)</f>
        <v>Estates</v>
      </c>
      <c r="AJ3837" t="s">
        <v>6736</v>
      </c>
      <c r="AK3837" t="str">
        <f t="shared" si="118"/>
        <v>E35930 Estates &amp; Facilities</v>
      </c>
      <c r="AL3837" t="str">
        <f t="shared" si="119"/>
        <v>7310 Legal / Prof Fees</v>
      </c>
      <c r="AM3837" t="str">
        <f>VLOOKUP(W3837,Lookup!A:B,2,0)</f>
        <v>Legal</v>
      </c>
    </row>
    <row r="3838" spans="1:39" x14ac:dyDescent="0.25">
      <c r="A3838" t="s">
        <v>33</v>
      </c>
      <c r="B3838" s="1" t="s">
        <v>166</v>
      </c>
      <c r="C3838" s="1" t="s">
        <v>35</v>
      </c>
      <c r="D3838" s="1" t="s">
        <v>36</v>
      </c>
      <c r="E3838" s="1" t="s">
        <v>36</v>
      </c>
      <c r="F3838" s="1" t="s">
        <v>37</v>
      </c>
      <c r="G3838" t="s">
        <v>167</v>
      </c>
      <c r="H3838" t="s">
        <v>39</v>
      </c>
      <c r="I3838" t="s">
        <v>40</v>
      </c>
      <c r="J3838" t="s">
        <v>40</v>
      </c>
      <c r="K3838" t="s">
        <v>40</v>
      </c>
      <c r="L3838" s="4">
        <v>588</v>
      </c>
      <c r="M3838" s="2">
        <v>43831</v>
      </c>
      <c r="N3838" t="s">
        <v>41</v>
      </c>
      <c r="O3838" t="s">
        <v>42</v>
      </c>
      <c r="P3838" t="s">
        <v>2658</v>
      </c>
      <c r="Q3838" t="s">
        <v>2659</v>
      </c>
      <c r="R3838" t="s">
        <v>2615</v>
      </c>
      <c r="S3838" s="3">
        <v>43857</v>
      </c>
      <c r="T3838" t="s">
        <v>46</v>
      </c>
      <c r="U3838">
        <v>13</v>
      </c>
      <c r="V3838" t="s">
        <v>47</v>
      </c>
      <c r="W3838" t="s">
        <v>48</v>
      </c>
      <c r="X3838">
        <v>451106</v>
      </c>
      <c r="Y3838" s="3">
        <v>43857</v>
      </c>
      <c r="Z3838">
        <v>165082446</v>
      </c>
      <c r="AB3838" t="s">
        <v>49</v>
      </c>
      <c r="AD3838" t="s">
        <v>2741</v>
      </c>
      <c r="AE3838">
        <v>1</v>
      </c>
      <c r="AF3838">
        <v>588</v>
      </c>
      <c r="AH3838" t="str">
        <f>VLOOKUP(B3838,'cc Lookup'!A:J,10,0)</f>
        <v>Planning and Business Development</v>
      </c>
      <c r="AI3838" t="str">
        <f>VLOOKUP(B3838,'cc Lookup'!A:E,5,0)</f>
        <v>Estates</v>
      </c>
      <c r="AJ3838" t="s">
        <v>6736</v>
      </c>
      <c r="AK3838" t="str">
        <f t="shared" si="118"/>
        <v>E35930 Estates &amp; Facilities</v>
      </c>
      <c r="AL3838" t="str">
        <f t="shared" si="119"/>
        <v>7310 Legal / Prof Fees</v>
      </c>
      <c r="AM3838" t="str">
        <f>VLOOKUP(W3838,Lookup!A:B,2,0)</f>
        <v>Legal</v>
      </c>
    </row>
    <row r="3839" spans="1:39" x14ac:dyDescent="0.25">
      <c r="A3839" t="s">
        <v>33</v>
      </c>
      <c r="B3839" s="1" t="s">
        <v>166</v>
      </c>
      <c r="C3839" s="1" t="s">
        <v>35</v>
      </c>
      <c r="D3839" s="1" t="s">
        <v>36</v>
      </c>
      <c r="E3839" s="1" t="s">
        <v>36</v>
      </c>
      <c r="F3839" s="1" t="s">
        <v>37</v>
      </c>
      <c r="G3839" t="s">
        <v>167</v>
      </c>
      <c r="H3839" t="s">
        <v>39</v>
      </c>
      <c r="I3839" t="s">
        <v>40</v>
      </c>
      <c r="J3839" t="s">
        <v>40</v>
      </c>
      <c r="K3839" t="s">
        <v>40</v>
      </c>
      <c r="L3839" s="4">
        <v>-375</v>
      </c>
      <c r="M3839" s="2">
        <v>43831</v>
      </c>
      <c r="N3839" t="s">
        <v>103</v>
      </c>
      <c r="O3839" t="s">
        <v>104</v>
      </c>
      <c r="P3839" t="s">
        <v>2516</v>
      </c>
      <c r="Q3839" t="s">
        <v>2653</v>
      </c>
      <c r="R3839" t="s">
        <v>2654</v>
      </c>
      <c r="S3839" s="3">
        <v>43830</v>
      </c>
      <c r="T3839" t="s">
        <v>46</v>
      </c>
      <c r="U3839">
        <v>2315</v>
      </c>
      <c r="V3839" t="s">
        <v>2595</v>
      </c>
      <c r="W3839" t="s">
        <v>48</v>
      </c>
      <c r="X3839">
        <v>165081956</v>
      </c>
      <c r="Y3839" s="3">
        <v>43829</v>
      </c>
      <c r="AC3839" t="s">
        <v>109</v>
      </c>
      <c r="AH3839" t="str">
        <f>VLOOKUP(B3839,'cc Lookup'!A:J,10,0)</f>
        <v>Planning and Business Development</v>
      </c>
      <c r="AI3839" t="str">
        <f>VLOOKUP(B3839,'cc Lookup'!A:E,5,0)</f>
        <v>Estates</v>
      </c>
      <c r="AJ3839" t="s">
        <v>6736</v>
      </c>
      <c r="AK3839" t="str">
        <f t="shared" si="118"/>
        <v>E35930 Estates &amp; Facilities</v>
      </c>
      <c r="AL3839" t="str">
        <f t="shared" si="119"/>
        <v>7310 Legal / Prof Fees</v>
      </c>
      <c r="AM3839" t="str">
        <f>VLOOKUP(W3839,Lookup!A:B,2,0)</f>
        <v>Legal</v>
      </c>
    </row>
    <row r="3840" spans="1:39" x14ac:dyDescent="0.25">
      <c r="A3840" t="s">
        <v>33</v>
      </c>
      <c r="B3840" s="1" t="s">
        <v>166</v>
      </c>
      <c r="C3840" s="1" t="s">
        <v>35</v>
      </c>
      <c r="D3840" s="1" t="s">
        <v>36</v>
      </c>
      <c r="E3840" s="1" t="s">
        <v>36</v>
      </c>
      <c r="F3840" s="1" t="s">
        <v>37</v>
      </c>
      <c r="G3840" t="s">
        <v>167</v>
      </c>
      <c r="H3840" t="s">
        <v>39</v>
      </c>
      <c r="I3840" t="s">
        <v>40</v>
      </c>
      <c r="J3840" t="s">
        <v>40</v>
      </c>
      <c r="K3840" t="s">
        <v>40</v>
      </c>
      <c r="L3840" s="4">
        <v>-128.4</v>
      </c>
      <c r="M3840" s="2">
        <v>43831</v>
      </c>
      <c r="N3840" t="s">
        <v>103</v>
      </c>
      <c r="O3840" t="s">
        <v>104</v>
      </c>
      <c r="P3840" t="s">
        <v>2516</v>
      </c>
      <c r="Q3840" t="s">
        <v>2653</v>
      </c>
      <c r="R3840" t="s">
        <v>2654</v>
      </c>
      <c r="S3840" s="3">
        <v>43830</v>
      </c>
      <c r="T3840" t="s">
        <v>46</v>
      </c>
      <c r="U3840">
        <v>2316</v>
      </c>
      <c r="V3840" t="s">
        <v>2596</v>
      </c>
      <c r="W3840" t="s">
        <v>48</v>
      </c>
      <c r="X3840">
        <v>165081957</v>
      </c>
      <c r="Y3840" s="3">
        <v>43829</v>
      </c>
      <c r="AC3840" t="s">
        <v>109</v>
      </c>
      <c r="AH3840" t="str">
        <f>VLOOKUP(B3840,'cc Lookup'!A:J,10,0)</f>
        <v>Planning and Business Development</v>
      </c>
      <c r="AI3840" t="str">
        <f>VLOOKUP(B3840,'cc Lookup'!A:E,5,0)</f>
        <v>Estates</v>
      </c>
      <c r="AJ3840" t="s">
        <v>6736</v>
      </c>
      <c r="AK3840" t="str">
        <f t="shared" si="118"/>
        <v>E35930 Estates &amp; Facilities</v>
      </c>
      <c r="AL3840" t="str">
        <f t="shared" si="119"/>
        <v>7310 Legal / Prof Fees</v>
      </c>
      <c r="AM3840" t="str">
        <f>VLOOKUP(W3840,Lookup!A:B,2,0)</f>
        <v>Legal</v>
      </c>
    </row>
    <row r="3841" spans="1:39" x14ac:dyDescent="0.25">
      <c r="A3841" t="s">
        <v>33</v>
      </c>
      <c r="B3841" s="1" t="s">
        <v>166</v>
      </c>
      <c r="C3841" s="1" t="s">
        <v>35</v>
      </c>
      <c r="D3841" s="1" t="s">
        <v>36</v>
      </c>
      <c r="E3841" s="1" t="s">
        <v>36</v>
      </c>
      <c r="F3841" s="1" t="s">
        <v>37</v>
      </c>
      <c r="G3841" t="s">
        <v>167</v>
      </c>
      <c r="H3841" t="s">
        <v>39</v>
      </c>
      <c r="I3841" t="s">
        <v>40</v>
      </c>
      <c r="J3841" t="s">
        <v>40</v>
      </c>
      <c r="K3841" t="s">
        <v>40</v>
      </c>
      <c r="L3841" s="4">
        <v>-1653</v>
      </c>
      <c r="M3841" s="2">
        <v>43831</v>
      </c>
      <c r="N3841" t="s">
        <v>103</v>
      </c>
      <c r="O3841" t="s">
        <v>104</v>
      </c>
      <c r="P3841" t="s">
        <v>2516</v>
      </c>
      <c r="Q3841" t="s">
        <v>2653</v>
      </c>
      <c r="R3841" t="s">
        <v>2654</v>
      </c>
      <c r="S3841" s="3">
        <v>43830</v>
      </c>
      <c r="T3841" t="s">
        <v>46</v>
      </c>
      <c r="U3841">
        <v>2317</v>
      </c>
      <c r="V3841" t="s">
        <v>2597</v>
      </c>
      <c r="W3841" t="s">
        <v>48</v>
      </c>
      <c r="X3841">
        <v>165081956</v>
      </c>
      <c r="Y3841" s="3">
        <v>43829</v>
      </c>
      <c r="AC3841" t="s">
        <v>109</v>
      </c>
      <c r="AH3841" t="str">
        <f>VLOOKUP(B3841,'cc Lookup'!A:J,10,0)</f>
        <v>Planning and Business Development</v>
      </c>
      <c r="AI3841" t="str">
        <f>VLOOKUP(B3841,'cc Lookup'!A:E,5,0)</f>
        <v>Estates</v>
      </c>
      <c r="AJ3841" t="s">
        <v>6736</v>
      </c>
      <c r="AK3841" t="str">
        <f t="shared" si="118"/>
        <v>E35930 Estates &amp; Facilities</v>
      </c>
      <c r="AL3841" t="str">
        <f t="shared" si="119"/>
        <v>7310 Legal / Prof Fees</v>
      </c>
      <c r="AM3841" t="str">
        <f>VLOOKUP(W3841,Lookup!A:B,2,0)</f>
        <v>Legal</v>
      </c>
    </row>
    <row r="3842" spans="1:39" x14ac:dyDescent="0.25">
      <c r="A3842" t="s">
        <v>33</v>
      </c>
      <c r="B3842" s="1" t="s">
        <v>166</v>
      </c>
      <c r="C3842" s="1" t="s">
        <v>35</v>
      </c>
      <c r="D3842" s="1" t="s">
        <v>36</v>
      </c>
      <c r="E3842" s="1" t="s">
        <v>36</v>
      </c>
      <c r="F3842" s="1" t="s">
        <v>37</v>
      </c>
      <c r="G3842" t="s">
        <v>167</v>
      </c>
      <c r="H3842" t="s">
        <v>39</v>
      </c>
      <c r="I3842" t="s">
        <v>40</v>
      </c>
      <c r="J3842" t="s">
        <v>40</v>
      </c>
      <c r="K3842" t="s">
        <v>40</v>
      </c>
      <c r="L3842" s="4">
        <v>100.8</v>
      </c>
      <c r="M3842" s="2">
        <v>43831</v>
      </c>
      <c r="N3842" t="s">
        <v>103</v>
      </c>
      <c r="O3842" t="s">
        <v>104</v>
      </c>
      <c r="P3842" t="s">
        <v>2655</v>
      </c>
      <c r="Q3842" t="s">
        <v>2656</v>
      </c>
      <c r="R3842" t="s">
        <v>2657</v>
      </c>
      <c r="S3842" s="3">
        <v>43861</v>
      </c>
      <c r="T3842" t="s">
        <v>46</v>
      </c>
      <c r="U3842">
        <v>2396</v>
      </c>
      <c r="V3842" t="s">
        <v>221</v>
      </c>
      <c r="W3842" t="s">
        <v>48</v>
      </c>
      <c r="X3842">
        <v>165042377</v>
      </c>
      <c r="Y3842" s="3">
        <v>43038</v>
      </c>
      <c r="AC3842" t="s">
        <v>109</v>
      </c>
      <c r="AH3842" t="str">
        <f>VLOOKUP(B3842,'cc Lookup'!A:J,10,0)</f>
        <v>Planning and Business Development</v>
      </c>
      <c r="AI3842" t="str">
        <f>VLOOKUP(B3842,'cc Lookup'!A:E,5,0)</f>
        <v>Estates</v>
      </c>
      <c r="AJ3842" t="s">
        <v>6736</v>
      </c>
      <c r="AK3842" t="str">
        <f t="shared" si="118"/>
        <v>E35930 Estates &amp; Facilities</v>
      </c>
      <c r="AL3842" t="str">
        <f t="shared" si="119"/>
        <v>7310 Legal / Prof Fees</v>
      </c>
      <c r="AM3842" t="str">
        <f>VLOOKUP(W3842,Lookup!A:B,2,0)</f>
        <v>Legal</v>
      </c>
    </row>
    <row r="3843" spans="1:39" x14ac:dyDescent="0.25">
      <c r="A3843" t="s">
        <v>33</v>
      </c>
      <c r="B3843" s="1" t="s">
        <v>166</v>
      </c>
      <c r="C3843" s="1" t="s">
        <v>35</v>
      </c>
      <c r="D3843" s="1" t="s">
        <v>36</v>
      </c>
      <c r="E3843" s="1" t="s">
        <v>36</v>
      </c>
      <c r="F3843" s="1" t="s">
        <v>37</v>
      </c>
      <c r="G3843" t="s">
        <v>167</v>
      </c>
      <c r="H3843" t="s">
        <v>39</v>
      </c>
      <c r="I3843" t="s">
        <v>40</v>
      </c>
      <c r="J3843" t="s">
        <v>40</v>
      </c>
      <c r="K3843" t="s">
        <v>40</v>
      </c>
      <c r="L3843" s="4">
        <v>5252.5</v>
      </c>
      <c r="M3843" s="2">
        <v>43831</v>
      </c>
      <c r="N3843" t="s">
        <v>103</v>
      </c>
      <c r="O3843" t="s">
        <v>104</v>
      </c>
      <c r="P3843" t="s">
        <v>2655</v>
      </c>
      <c r="Q3843" t="s">
        <v>2656</v>
      </c>
      <c r="R3843" t="s">
        <v>2657</v>
      </c>
      <c r="S3843" s="3">
        <v>43861</v>
      </c>
      <c r="T3843" t="s">
        <v>46</v>
      </c>
      <c r="U3843">
        <v>2397</v>
      </c>
      <c r="V3843" t="s">
        <v>2742</v>
      </c>
      <c r="W3843" t="s">
        <v>178</v>
      </c>
      <c r="X3843">
        <v>165077291</v>
      </c>
      <c r="Y3843" s="3">
        <v>43860</v>
      </c>
      <c r="AC3843" t="s">
        <v>181</v>
      </c>
      <c r="AH3843" t="str">
        <f>VLOOKUP(B3843,'cc Lookup'!A:J,10,0)</f>
        <v>Planning and Business Development</v>
      </c>
      <c r="AI3843" t="str">
        <f>VLOOKUP(B3843,'cc Lookup'!A:E,5,0)</f>
        <v>Estates</v>
      </c>
      <c r="AJ3843" t="s">
        <v>6736</v>
      </c>
      <c r="AK3843" t="str">
        <f t="shared" si="118"/>
        <v>E35930 Estates &amp; Facilities</v>
      </c>
      <c r="AL3843" t="str">
        <f t="shared" si="119"/>
        <v>7310 Legal / Prof Fees</v>
      </c>
      <c r="AM3843" t="str">
        <f>VLOOKUP(W3843,Lookup!A:B,2,0)</f>
        <v>Legal</v>
      </c>
    </row>
    <row r="3844" spans="1:39" x14ac:dyDescent="0.25">
      <c r="A3844" t="s">
        <v>33</v>
      </c>
      <c r="B3844" s="1" t="s">
        <v>166</v>
      </c>
      <c r="C3844" s="1" t="s">
        <v>35</v>
      </c>
      <c r="D3844" s="1" t="s">
        <v>36</v>
      </c>
      <c r="E3844" s="1" t="s">
        <v>36</v>
      </c>
      <c r="F3844" s="1" t="s">
        <v>37</v>
      </c>
      <c r="G3844" t="s">
        <v>167</v>
      </c>
      <c r="H3844" t="s">
        <v>39</v>
      </c>
      <c r="I3844" t="s">
        <v>40</v>
      </c>
      <c r="J3844" t="s">
        <v>40</v>
      </c>
      <c r="K3844" t="s">
        <v>40</v>
      </c>
      <c r="L3844" s="4">
        <v>375</v>
      </c>
      <c r="M3844" s="2">
        <v>43831</v>
      </c>
      <c r="N3844" t="s">
        <v>103</v>
      </c>
      <c r="O3844" t="s">
        <v>104</v>
      </c>
      <c r="P3844" t="s">
        <v>2655</v>
      </c>
      <c r="Q3844" t="s">
        <v>2656</v>
      </c>
      <c r="R3844" t="s">
        <v>2657</v>
      </c>
      <c r="S3844" s="3">
        <v>43861</v>
      </c>
      <c r="T3844" t="s">
        <v>46</v>
      </c>
      <c r="U3844">
        <v>2398</v>
      </c>
      <c r="V3844" t="s">
        <v>2595</v>
      </c>
      <c r="W3844" t="s">
        <v>48</v>
      </c>
      <c r="X3844">
        <v>165081956</v>
      </c>
      <c r="Y3844" s="3">
        <v>43829</v>
      </c>
      <c r="AC3844" t="s">
        <v>109</v>
      </c>
      <c r="AH3844" t="str">
        <f>VLOOKUP(B3844,'cc Lookup'!A:J,10,0)</f>
        <v>Planning and Business Development</v>
      </c>
      <c r="AI3844" t="str">
        <f>VLOOKUP(B3844,'cc Lookup'!A:E,5,0)</f>
        <v>Estates</v>
      </c>
      <c r="AJ3844" t="s">
        <v>6736</v>
      </c>
      <c r="AK3844" t="str">
        <f t="shared" ref="AK3844:AK3907" si="120">B3844&amp;" "&amp;G3844</f>
        <v>E35930 Estates &amp; Facilities</v>
      </c>
      <c r="AL3844" t="str">
        <f t="shared" ref="AL3844:AL3907" si="121">C3844&amp;" "&amp;H3844</f>
        <v>7310 Legal / Prof Fees</v>
      </c>
      <c r="AM3844" t="str">
        <f>VLOOKUP(W3844,Lookup!A:B,2,0)</f>
        <v>Legal</v>
      </c>
    </row>
    <row r="3845" spans="1:39" x14ac:dyDescent="0.25">
      <c r="A3845" t="s">
        <v>33</v>
      </c>
      <c r="B3845" s="1" t="s">
        <v>166</v>
      </c>
      <c r="C3845" s="1" t="s">
        <v>35</v>
      </c>
      <c r="D3845" s="1" t="s">
        <v>36</v>
      </c>
      <c r="E3845" s="1" t="s">
        <v>200</v>
      </c>
      <c r="F3845" s="1" t="s">
        <v>37</v>
      </c>
      <c r="G3845" t="s">
        <v>167</v>
      </c>
      <c r="H3845" t="s">
        <v>39</v>
      </c>
      <c r="I3845" t="s">
        <v>40</v>
      </c>
      <c r="J3845" t="s">
        <v>201</v>
      </c>
      <c r="K3845" t="s">
        <v>40</v>
      </c>
      <c r="L3845" s="4">
        <v>25.68</v>
      </c>
      <c r="M3845" s="2">
        <v>43831</v>
      </c>
      <c r="N3845" t="s">
        <v>311</v>
      </c>
      <c r="O3845" t="s">
        <v>56</v>
      </c>
      <c r="P3845" t="s">
        <v>2625</v>
      </c>
      <c r="Q3845" t="s">
        <v>2626</v>
      </c>
      <c r="R3845" t="s">
        <v>2627</v>
      </c>
      <c r="S3845" s="3">
        <v>43857</v>
      </c>
      <c r="T3845" t="s">
        <v>2266</v>
      </c>
      <c r="U3845">
        <v>1186</v>
      </c>
      <c r="V3845" t="s">
        <v>2743</v>
      </c>
      <c r="W3845" t="s">
        <v>2627</v>
      </c>
      <c r="Y3845" s="3">
        <v>43857</v>
      </c>
      <c r="AA3845" t="s">
        <v>2744</v>
      </c>
      <c r="AD3845" t="s">
        <v>2598</v>
      </c>
      <c r="AH3845" t="str">
        <f>VLOOKUP(B3845,'cc Lookup'!A:J,10,0)</f>
        <v>Planning and Business Development</v>
      </c>
      <c r="AI3845" t="str">
        <f>VLOOKUP(B3845,'cc Lookup'!A:E,5,0)</f>
        <v>Estates</v>
      </c>
      <c r="AJ3845" t="s">
        <v>6736</v>
      </c>
      <c r="AK3845" t="str">
        <f t="shared" si="120"/>
        <v>E35930 Estates &amp; Facilities</v>
      </c>
      <c r="AL3845" t="str">
        <f t="shared" si="121"/>
        <v>7310 Legal / Prof Fees</v>
      </c>
      <c r="AM3845" t="str">
        <f>VLOOKUP(W3845,Lookup!A:B,2,0)</f>
        <v>Other</v>
      </c>
    </row>
    <row r="3846" spans="1:39" x14ac:dyDescent="0.25">
      <c r="A3846" t="s">
        <v>33</v>
      </c>
      <c r="B3846" s="1" t="s">
        <v>166</v>
      </c>
      <c r="C3846" s="1" t="s">
        <v>35</v>
      </c>
      <c r="D3846" s="1" t="s">
        <v>36</v>
      </c>
      <c r="E3846" s="1" t="s">
        <v>200</v>
      </c>
      <c r="F3846" s="1" t="s">
        <v>37</v>
      </c>
      <c r="G3846" t="s">
        <v>167</v>
      </c>
      <c r="H3846" t="s">
        <v>39</v>
      </c>
      <c r="I3846" t="s">
        <v>40</v>
      </c>
      <c r="J3846" t="s">
        <v>201</v>
      </c>
      <c r="K3846" t="s">
        <v>40</v>
      </c>
      <c r="L3846" s="4">
        <v>-128.4</v>
      </c>
      <c r="M3846" s="2">
        <v>43831</v>
      </c>
      <c r="N3846" t="s">
        <v>41</v>
      </c>
      <c r="O3846" t="s">
        <v>42</v>
      </c>
      <c r="P3846" t="s">
        <v>2643</v>
      </c>
      <c r="Q3846" t="s">
        <v>2644</v>
      </c>
      <c r="R3846" t="s">
        <v>2615</v>
      </c>
      <c r="S3846" s="3">
        <v>43832</v>
      </c>
      <c r="T3846" t="s">
        <v>46</v>
      </c>
      <c r="U3846">
        <v>59</v>
      </c>
      <c r="V3846" t="s">
        <v>47</v>
      </c>
      <c r="W3846" t="s">
        <v>48</v>
      </c>
      <c r="X3846">
        <v>448028</v>
      </c>
      <c r="Y3846" s="3">
        <v>43818</v>
      </c>
      <c r="Z3846">
        <v>165081957</v>
      </c>
      <c r="AB3846" t="s">
        <v>49</v>
      </c>
      <c r="AD3846" t="s">
        <v>2598</v>
      </c>
      <c r="AE3846">
        <v>1</v>
      </c>
      <c r="AF3846">
        <v>-128</v>
      </c>
      <c r="AH3846" t="str">
        <f>VLOOKUP(B3846,'cc Lookup'!A:J,10,0)</f>
        <v>Planning and Business Development</v>
      </c>
      <c r="AI3846" t="str">
        <f>VLOOKUP(B3846,'cc Lookup'!A:E,5,0)</f>
        <v>Estates</v>
      </c>
      <c r="AJ3846" t="s">
        <v>6736</v>
      </c>
      <c r="AK3846" t="str">
        <f t="shared" si="120"/>
        <v>E35930 Estates &amp; Facilities</v>
      </c>
      <c r="AL3846" t="str">
        <f t="shared" si="121"/>
        <v>7310 Legal / Prof Fees</v>
      </c>
      <c r="AM3846" t="str">
        <f>VLOOKUP(W3846,Lookup!A:B,2,0)</f>
        <v>Legal</v>
      </c>
    </row>
    <row r="3847" spans="1:39" x14ac:dyDescent="0.25">
      <c r="A3847" t="s">
        <v>33</v>
      </c>
      <c r="B3847" s="1" t="s">
        <v>166</v>
      </c>
      <c r="C3847" s="1" t="s">
        <v>35</v>
      </c>
      <c r="D3847" s="1" t="s">
        <v>36</v>
      </c>
      <c r="E3847" s="1" t="s">
        <v>200</v>
      </c>
      <c r="F3847" s="1" t="s">
        <v>37</v>
      </c>
      <c r="G3847" t="s">
        <v>167</v>
      </c>
      <c r="H3847" t="s">
        <v>39</v>
      </c>
      <c r="I3847" t="s">
        <v>40</v>
      </c>
      <c r="J3847" t="s">
        <v>201</v>
      </c>
      <c r="K3847" t="s">
        <v>40</v>
      </c>
      <c r="L3847" s="4">
        <v>820.8</v>
      </c>
      <c r="M3847" s="2">
        <v>43831</v>
      </c>
      <c r="N3847" t="s">
        <v>41</v>
      </c>
      <c r="O3847" t="s">
        <v>42</v>
      </c>
      <c r="P3847" t="s">
        <v>2668</v>
      </c>
      <c r="Q3847" t="s">
        <v>2669</v>
      </c>
      <c r="R3847" t="s">
        <v>2615</v>
      </c>
      <c r="S3847" s="3">
        <v>43850</v>
      </c>
      <c r="T3847" t="s">
        <v>46</v>
      </c>
      <c r="U3847">
        <v>80</v>
      </c>
      <c r="V3847" t="s">
        <v>47</v>
      </c>
      <c r="W3847" t="s">
        <v>48</v>
      </c>
      <c r="X3847">
        <v>450061</v>
      </c>
      <c r="Y3847" s="3">
        <v>43847</v>
      </c>
      <c r="Z3847">
        <v>165082385</v>
      </c>
      <c r="AB3847" t="s">
        <v>49</v>
      </c>
      <c r="AD3847" t="s">
        <v>2745</v>
      </c>
      <c r="AE3847">
        <v>1</v>
      </c>
      <c r="AF3847">
        <v>410</v>
      </c>
      <c r="AH3847" t="str">
        <f>VLOOKUP(B3847,'cc Lookup'!A:J,10,0)</f>
        <v>Planning and Business Development</v>
      </c>
      <c r="AI3847" t="str">
        <f>VLOOKUP(B3847,'cc Lookup'!A:E,5,0)</f>
        <v>Estates</v>
      </c>
      <c r="AJ3847" t="s">
        <v>6736</v>
      </c>
      <c r="AK3847" t="str">
        <f t="shared" si="120"/>
        <v>E35930 Estates &amp; Facilities</v>
      </c>
      <c r="AL3847" t="str">
        <f t="shared" si="121"/>
        <v>7310 Legal / Prof Fees</v>
      </c>
      <c r="AM3847" t="str">
        <f>VLOOKUP(W3847,Lookup!A:B,2,0)</f>
        <v>Legal</v>
      </c>
    </row>
    <row r="3848" spans="1:39" x14ac:dyDescent="0.25">
      <c r="A3848" t="s">
        <v>33</v>
      </c>
      <c r="B3848" s="1" t="s">
        <v>166</v>
      </c>
      <c r="C3848" s="1" t="s">
        <v>35</v>
      </c>
      <c r="D3848" s="1" t="s">
        <v>36</v>
      </c>
      <c r="E3848" s="1" t="s">
        <v>200</v>
      </c>
      <c r="F3848" s="1" t="s">
        <v>37</v>
      </c>
      <c r="G3848" t="s">
        <v>167</v>
      </c>
      <c r="H3848" t="s">
        <v>39</v>
      </c>
      <c r="I3848" t="s">
        <v>40</v>
      </c>
      <c r="J3848" t="s">
        <v>201</v>
      </c>
      <c r="K3848" t="s">
        <v>40</v>
      </c>
      <c r="L3848" s="4">
        <v>-410.4</v>
      </c>
      <c r="M3848" s="2">
        <v>43831</v>
      </c>
      <c r="N3848" t="s">
        <v>41</v>
      </c>
      <c r="O3848" t="s">
        <v>42</v>
      </c>
      <c r="P3848" t="s">
        <v>2668</v>
      </c>
      <c r="Q3848" t="s">
        <v>2669</v>
      </c>
      <c r="R3848" t="s">
        <v>2615</v>
      </c>
      <c r="S3848" s="3">
        <v>43850</v>
      </c>
      <c r="T3848" t="s">
        <v>46</v>
      </c>
      <c r="U3848">
        <v>81</v>
      </c>
      <c r="V3848" t="s">
        <v>47</v>
      </c>
      <c r="W3848" t="s">
        <v>48</v>
      </c>
      <c r="X3848">
        <v>450061</v>
      </c>
      <c r="Y3848" s="3">
        <v>43847</v>
      </c>
      <c r="Z3848">
        <v>165082385</v>
      </c>
      <c r="AB3848" t="s">
        <v>49</v>
      </c>
      <c r="AD3848" t="s">
        <v>2745</v>
      </c>
      <c r="AE3848">
        <v>1</v>
      </c>
      <c r="AF3848">
        <v>-410</v>
      </c>
      <c r="AH3848" t="str">
        <f>VLOOKUP(B3848,'cc Lookup'!A:J,10,0)</f>
        <v>Planning and Business Development</v>
      </c>
      <c r="AI3848" t="str">
        <f>VLOOKUP(B3848,'cc Lookup'!A:E,5,0)</f>
        <v>Estates</v>
      </c>
      <c r="AJ3848" t="s">
        <v>6736</v>
      </c>
      <c r="AK3848" t="str">
        <f t="shared" si="120"/>
        <v>E35930 Estates &amp; Facilities</v>
      </c>
      <c r="AL3848" t="str">
        <f t="shared" si="121"/>
        <v>7310 Legal / Prof Fees</v>
      </c>
      <c r="AM3848" t="str">
        <f>VLOOKUP(W3848,Lookup!A:B,2,0)</f>
        <v>Legal</v>
      </c>
    </row>
    <row r="3849" spans="1:39" x14ac:dyDescent="0.25">
      <c r="A3849" t="s">
        <v>33</v>
      </c>
      <c r="B3849" s="1" t="s">
        <v>166</v>
      </c>
      <c r="C3849" s="1" t="s">
        <v>35</v>
      </c>
      <c r="D3849" s="1" t="s">
        <v>36</v>
      </c>
      <c r="E3849" s="1" t="s">
        <v>200</v>
      </c>
      <c r="F3849" s="1" t="s">
        <v>37</v>
      </c>
      <c r="G3849" t="s">
        <v>167</v>
      </c>
      <c r="H3849" t="s">
        <v>39</v>
      </c>
      <c r="I3849" t="s">
        <v>40</v>
      </c>
      <c r="J3849" t="s">
        <v>201</v>
      </c>
      <c r="K3849" t="s">
        <v>40</v>
      </c>
      <c r="L3849" s="4">
        <v>-410.4</v>
      </c>
      <c r="M3849" s="2">
        <v>43831</v>
      </c>
      <c r="N3849" t="s">
        <v>41</v>
      </c>
      <c r="O3849" t="s">
        <v>42</v>
      </c>
      <c r="P3849" t="s">
        <v>2702</v>
      </c>
      <c r="Q3849" t="s">
        <v>2703</v>
      </c>
      <c r="R3849" t="s">
        <v>2615</v>
      </c>
      <c r="S3849" s="3">
        <v>43852</v>
      </c>
      <c r="T3849" t="s">
        <v>46</v>
      </c>
      <c r="U3849">
        <v>55</v>
      </c>
      <c r="V3849" t="s">
        <v>47</v>
      </c>
      <c r="W3849" t="s">
        <v>48</v>
      </c>
      <c r="X3849">
        <v>450061</v>
      </c>
      <c r="Y3849" s="3">
        <v>43847</v>
      </c>
      <c r="Z3849">
        <v>165082385</v>
      </c>
      <c r="AB3849" t="s">
        <v>49</v>
      </c>
      <c r="AD3849" t="s">
        <v>2745</v>
      </c>
      <c r="AE3849">
        <v>1</v>
      </c>
      <c r="AF3849">
        <v>-410</v>
      </c>
      <c r="AH3849" t="str">
        <f>VLOOKUP(B3849,'cc Lookup'!A:J,10,0)</f>
        <v>Planning and Business Development</v>
      </c>
      <c r="AI3849" t="str">
        <f>VLOOKUP(B3849,'cc Lookup'!A:E,5,0)</f>
        <v>Estates</v>
      </c>
      <c r="AJ3849" t="s">
        <v>6736</v>
      </c>
      <c r="AK3849" t="str">
        <f t="shared" si="120"/>
        <v>E35930 Estates &amp; Facilities</v>
      </c>
      <c r="AL3849" t="str">
        <f t="shared" si="121"/>
        <v>7310 Legal / Prof Fees</v>
      </c>
      <c r="AM3849" t="str">
        <f>VLOOKUP(W3849,Lookup!A:B,2,0)</f>
        <v>Legal</v>
      </c>
    </row>
    <row r="3850" spans="1:39" x14ac:dyDescent="0.25">
      <c r="A3850" t="s">
        <v>33</v>
      </c>
      <c r="B3850" s="1" t="s">
        <v>166</v>
      </c>
      <c r="C3850" s="1" t="s">
        <v>35</v>
      </c>
      <c r="D3850" s="1" t="s">
        <v>36</v>
      </c>
      <c r="E3850" s="1" t="s">
        <v>200</v>
      </c>
      <c r="F3850" s="1" t="s">
        <v>37</v>
      </c>
      <c r="G3850" t="s">
        <v>167</v>
      </c>
      <c r="H3850" t="s">
        <v>39</v>
      </c>
      <c r="I3850" t="s">
        <v>40</v>
      </c>
      <c r="J3850" t="s">
        <v>201</v>
      </c>
      <c r="K3850" t="s">
        <v>40</v>
      </c>
      <c r="L3850" s="4">
        <v>432.8</v>
      </c>
      <c r="M3850" s="2">
        <v>43831</v>
      </c>
      <c r="N3850" t="s">
        <v>103</v>
      </c>
      <c r="O3850" t="s">
        <v>104</v>
      </c>
      <c r="P3850" t="s">
        <v>2655</v>
      </c>
      <c r="Q3850" t="s">
        <v>2656</v>
      </c>
      <c r="R3850" t="s">
        <v>2657</v>
      </c>
      <c r="S3850" s="3">
        <v>43861</v>
      </c>
      <c r="T3850" t="s">
        <v>46</v>
      </c>
      <c r="U3850">
        <v>2730</v>
      </c>
      <c r="V3850" t="s">
        <v>204</v>
      </c>
      <c r="W3850" t="s">
        <v>48</v>
      </c>
      <c r="X3850">
        <v>165064187</v>
      </c>
      <c r="Y3850" s="3">
        <v>43370</v>
      </c>
      <c r="AC3850" t="s">
        <v>109</v>
      </c>
      <c r="AH3850" t="str">
        <f>VLOOKUP(B3850,'cc Lookup'!A:J,10,0)</f>
        <v>Planning and Business Development</v>
      </c>
      <c r="AI3850" t="str">
        <f>VLOOKUP(B3850,'cc Lookup'!A:E,5,0)</f>
        <v>Estates</v>
      </c>
      <c r="AJ3850" t="s">
        <v>6736</v>
      </c>
      <c r="AK3850" t="str">
        <f t="shared" si="120"/>
        <v>E35930 Estates &amp; Facilities</v>
      </c>
      <c r="AL3850" t="str">
        <f t="shared" si="121"/>
        <v>7310 Legal / Prof Fees</v>
      </c>
      <c r="AM3850" t="str">
        <f>VLOOKUP(W3850,Lookup!A:B,2,0)</f>
        <v>Legal</v>
      </c>
    </row>
    <row r="3851" spans="1:39" x14ac:dyDescent="0.25">
      <c r="A3851" t="s">
        <v>33</v>
      </c>
      <c r="B3851" s="1" t="s">
        <v>166</v>
      </c>
      <c r="C3851" s="1" t="s">
        <v>35</v>
      </c>
      <c r="D3851" s="1" t="s">
        <v>36</v>
      </c>
      <c r="E3851" s="1" t="s">
        <v>36</v>
      </c>
      <c r="F3851" s="1" t="s">
        <v>37</v>
      </c>
      <c r="G3851" t="s">
        <v>167</v>
      </c>
      <c r="H3851" t="s">
        <v>39</v>
      </c>
      <c r="I3851" t="s">
        <v>40</v>
      </c>
      <c r="J3851" t="s">
        <v>40</v>
      </c>
      <c r="K3851" t="s">
        <v>40</v>
      </c>
      <c r="L3851" s="4">
        <v>5266</v>
      </c>
      <c r="M3851" s="2">
        <v>43862</v>
      </c>
      <c r="N3851" t="s">
        <v>55</v>
      </c>
      <c r="O3851" t="s">
        <v>56</v>
      </c>
      <c r="P3851" t="s">
        <v>2425</v>
      </c>
      <c r="Q3851" t="s">
        <v>2834</v>
      </c>
      <c r="R3851" t="s">
        <v>2835</v>
      </c>
      <c r="S3851" s="3">
        <v>43892</v>
      </c>
      <c r="T3851" t="s">
        <v>350</v>
      </c>
      <c r="U3851">
        <v>84</v>
      </c>
      <c r="V3851" t="s">
        <v>2836</v>
      </c>
      <c r="W3851" t="s">
        <v>2835</v>
      </c>
      <c r="Y3851" s="3">
        <v>43892</v>
      </c>
      <c r="AA3851" t="s">
        <v>2836</v>
      </c>
      <c r="AH3851" t="str">
        <f>VLOOKUP(B3851,'cc Lookup'!A:J,10,0)</f>
        <v>Planning and Business Development</v>
      </c>
      <c r="AI3851" t="str">
        <f>VLOOKUP(B3851,'cc Lookup'!A:E,5,0)</f>
        <v>Estates</v>
      </c>
      <c r="AJ3851" t="s">
        <v>6736</v>
      </c>
      <c r="AK3851" t="str">
        <f t="shared" si="120"/>
        <v>E35930 Estates &amp; Facilities</v>
      </c>
      <c r="AL3851" t="str">
        <f t="shared" si="121"/>
        <v>7310 Legal / Prof Fees</v>
      </c>
      <c r="AM3851" t="str">
        <f>VLOOKUP(W3851,Lookup!A:B,2,0)</f>
        <v>Other</v>
      </c>
    </row>
    <row r="3852" spans="1:39" x14ac:dyDescent="0.25">
      <c r="A3852" t="s">
        <v>33</v>
      </c>
      <c r="B3852" s="1" t="s">
        <v>166</v>
      </c>
      <c r="C3852" s="1" t="s">
        <v>35</v>
      </c>
      <c r="D3852" s="1" t="s">
        <v>36</v>
      </c>
      <c r="E3852" s="1" t="s">
        <v>36</v>
      </c>
      <c r="F3852" s="1" t="s">
        <v>37</v>
      </c>
      <c r="G3852" t="s">
        <v>167</v>
      </c>
      <c r="H3852" t="s">
        <v>39</v>
      </c>
      <c r="I3852" t="s">
        <v>40</v>
      </c>
      <c r="J3852" t="s">
        <v>40</v>
      </c>
      <c r="K3852" t="s">
        <v>40</v>
      </c>
      <c r="L3852" s="4">
        <v>-5268</v>
      </c>
      <c r="M3852" s="2">
        <v>43862</v>
      </c>
      <c r="N3852" t="s">
        <v>55</v>
      </c>
      <c r="O3852" t="s">
        <v>56</v>
      </c>
      <c r="P3852" t="s">
        <v>2837</v>
      </c>
      <c r="Q3852" t="s">
        <v>2838</v>
      </c>
      <c r="R3852" t="s">
        <v>2839</v>
      </c>
      <c r="S3852" s="3">
        <v>43872</v>
      </c>
      <c r="T3852" t="s">
        <v>46</v>
      </c>
      <c r="U3852">
        <v>78</v>
      </c>
      <c r="V3852" t="s">
        <v>2711</v>
      </c>
      <c r="W3852" t="s">
        <v>2839</v>
      </c>
      <c r="Y3852" s="3">
        <v>43872</v>
      </c>
      <c r="AA3852" t="s">
        <v>2711</v>
      </c>
      <c r="AH3852" t="str">
        <f>VLOOKUP(B3852,'cc Lookup'!A:J,10,0)</f>
        <v>Planning and Business Development</v>
      </c>
      <c r="AI3852" t="str">
        <f>VLOOKUP(B3852,'cc Lookup'!A:E,5,0)</f>
        <v>Estates</v>
      </c>
      <c r="AJ3852" t="s">
        <v>6736</v>
      </c>
      <c r="AK3852" t="str">
        <f t="shared" si="120"/>
        <v>E35930 Estates &amp; Facilities</v>
      </c>
      <c r="AL3852" t="str">
        <f t="shared" si="121"/>
        <v>7310 Legal / Prof Fees</v>
      </c>
      <c r="AM3852" t="str">
        <f>VLOOKUP(W3852,Lookup!A:B,2,0)</f>
        <v>Other</v>
      </c>
    </row>
    <row r="3853" spans="1:39" x14ac:dyDescent="0.25">
      <c r="A3853" t="s">
        <v>33</v>
      </c>
      <c r="B3853" s="1" t="s">
        <v>166</v>
      </c>
      <c r="C3853" s="1" t="s">
        <v>35</v>
      </c>
      <c r="D3853" s="1" t="s">
        <v>36</v>
      </c>
      <c r="E3853" s="1" t="s">
        <v>36</v>
      </c>
      <c r="F3853" s="1" t="s">
        <v>37</v>
      </c>
      <c r="G3853" t="s">
        <v>167</v>
      </c>
      <c r="H3853" t="s">
        <v>39</v>
      </c>
      <c r="I3853" t="s">
        <v>40</v>
      </c>
      <c r="J3853" t="s">
        <v>40</v>
      </c>
      <c r="K3853" t="s">
        <v>40</v>
      </c>
      <c r="L3853" s="4">
        <v>-1072.5</v>
      </c>
      <c r="M3853" s="2">
        <v>43862</v>
      </c>
      <c r="N3853" t="s">
        <v>311</v>
      </c>
      <c r="O3853" t="s">
        <v>56</v>
      </c>
      <c r="P3853" t="s">
        <v>2840</v>
      </c>
      <c r="Q3853" t="s">
        <v>2841</v>
      </c>
      <c r="R3853" t="s">
        <v>2842</v>
      </c>
      <c r="S3853" s="3">
        <v>43892</v>
      </c>
      <c r="T3853" t="s">
        <v>573</v>
      </c>
      <c r="U3853">
        <v>5</v>
      </c>
      <c r="V3853" t="s">
        <v>2717</v>
      </c>
      <c r="W3853" t="s">
        <v>2842</v>
      </c>
      <c r="Y3853" s="3">
        <v>43892</v>
      </c>
      <c r="AA3853" t="s">
        <v>2718</v>
      </c>
      <c r="AD3853" t="s">
        <v>2719</v>
      </c>
      <c r="AH3853" t="str">
        <f>VLOOKUP(B3853,'cc Lookup'!A:J,10,0)</f>
        <v>Planning and Business Development</v>
      </c>
      <c r="AI3853" t="str">
        <f>VLOOKUP(B3853,'cc Lookup'!A:E,5,0)</f>
        <v>Estates</v>
      </c>
      <c r="AJ3853" t="s">
        <v>6736</v>
      </c>
      <c r="AK3853" t="str">
        <f t="shared" si="120"/>
        <v>E35930 Estates &amp; Facilities</v>
      </c>
      <c r="AL3853" t="str">
        <f t="shared" si="121"/>
        <v>7310 Legal / Prof Fees</v>
      </c>
      <c r="AM3853" t="str">
        <f>VLOOKUP(W3853,Lookup!A:B,2,0)</f>
        <v>Other</v>
      </c>
    </row>
    <row r="3854" spans="1:39" x14ac:dyDescent="0.25">
      <c r="A3854" t="s">
        <v>33</v>
      </c>
      <c r="B3854" s="1" t="s">
        <v>166</v>
      </c>
      <c r="C3854" s="1" t="s">
        <v>35</v>
      </c>
      <c r="D3854" s="1" t="s">
        <v>36</v>
      </c>
      <c r="E3854" s="1" t="s">
        <v>36</v>
      </c>
      <c r="F3854" s="1" t="s">
        <v>37</v>
      </c>
      <c r="G3854" t="s">
        <v>167</v>
      </c>
      <c r="H3854" t="s">
        <v>39</v>
      </c>
      <c r="I3854" t="s">
        <v>40</v>
      </c>
      <c r="J3854" t="s">
        <v>40</v>
      </c>
      <c r="K3854" t="s">
        <v>40</v>
      </c>
      <c r="L3854" s="4">
        <v>22.4</v>
      </c>
      <c r="M3854" s="2">
        <v>43862</v>
      </c>
      <c r="N3854" t="s">
        <v>311</v>
      </c>
      <c r="O3854" t="s">
        <v>56</v>
      </c>
      <c r="P3854" t="s">
        <v>2766</v>
      </c>
      <c r="Q3854" t="s">
        <v>2767</v>
      </c>
      <c r="R3854" t="s">
        <v>2768</v>
      </c>
      <c r="S3854" s="3">
        <v>43889</v>
      </c>
      <c r="T3854" t="s">
        <v>2266</v>
      </c>
      <c r="U3854">
        <v>1786</v>
      </c>
      <c r="V3854" t="s">
        <v>2843</v>
      </c>
      <c r="W3854" t="s">
        <v>2768</v>
      </c>
      <c r="Y3854" s="3">
        <v>43889</v>
      </c>
      <c r="AA3854" t="s">
        <v>2844</v>
      </c>
      <c r="AD3854" t="s">
        <v>2594</v>
      </c>
      <c r="AH3854" t="str">
        <f>VLOOKUP(B3854,'cc Lookup'!A:J,10,0)</f>
        <v>Planning and Business Development</v>
      </c>
      <c r="AI3854" t="str">
        <f>VLOOKUP(B3854,'cc Lookup'!A:E,5,0)</f>
        <v>Estates</v>
      </c>
      <c r="AJ3854" t="s">
        <v>6736</v>
      </c>
      <c r="AK3854" t="str">
        <f t="shared" si="120"/>
        <v>E35930 Estates &amp; Facilities</v>
      </c>
      <c r="AL3854" t="str">
        <f t="shared" si="121"/>
        <v>7310 Legal / Prof Fees</v>
      </c>
      <c r="AM3854" t="str">
        <f>VLOOKUP(W3854,Lookup!A:B,2,0)</f>
        <v>Other</v>
      </c>
    </row>
    <row r="3855" spans="1:39" x14ac:dyDescent="0.25">
      <c r="A3855" t="s">
        <v>33</v>
      </c>
      <c r="B3855" s="1" t="s">
        <v>166</v>
      </c>
      <c r="C3855" s="1" t="s">
        <v>35</v>
      </c>
      <c r="D3855" s="1" t="s">
        <v>36</v>
      </c>
      <c r="E3855" s="1" t="s">
        <v>36</v>
      </c>
      <c r="F3855" s="1" t="s">
        <v>37</v>
      </c>
      <c r="G3855" t="s">
        <v>167</v>
      </c>
      <c r="H3855" t="s">
        <v>39</v>
      </c>
      <c r="I3855" t="s">
        <v>40</v>
      </c>
      <c r="J3855" t="s">
        <v>40</v>
      </c>
      <c r="K3855" t="s">
        <v>40</v>
      </c>
      <c r="L3855" s="4">
        <v>25.68</v>
      </c>
      <c r="M3855" s="2">
        <v>43862</v>
      </c>
      <c r="N3855" t="s">
        <v>311</v>
      </c>
      <c r="O3855" t="s">
        <v>56</v>
      </c>
      <c r="P3855" t="s">
        <v>2766</v>
      </c>
      <c r="Q3855" t="s">
        <v>2767</v>
      </c>
      <c r="R3855" t="s">
        <v>2768</v>
      </c>
      <c r="S3855" s="3">
        <v>43889</v>
      </c>
      <c r="T3855" t="s">
        <v>2266</v>
      </c>
      <c r="U3855">
        <v>1787</v>
      </c>
      <c r="V3855" t="s">
        <v>2743</v>
      </c>
      <c r="W3855" t="s">
        <v>2768</v>
      </c>
      <c r="Y3855" s="3">
        <v>43889</v>
      </c>
      <c r="AA3855" t="s">
        <v>2744</v>
      </c>
      <c r="AD3855" t="s">
        <v>2598</v>
      </c>
      <c r="AH3855" t="str">
        <f>VLOOKUP(B3855,'cc Lookup'!A:J,10,0)</f>
        <v>Planning and Business Development</v>
      </c>
      <c r="AI3855" t="str">
        <f>VLOOKUP(B3855,'cc Lookup'!A:E,5,0)</f>
        <v>Estates</v>
      </c>
      <c r="AJ3855" t="s">
        <v>6736</v>
      </c>
      <c r="AK3855" t="str">
        <f t="shared" si="120"/>
        <v>E35930 Estates &amp; Facilities</v>
      </c>
      <c r="AL3855" t="str">
        <f t="shared" si="121"/>
        <v>7310 Legal / Prof Fees</v>
      </c>
      <c r="AM3855" t="str">
        <f>VLOOKUP(W3855,Lookup!A:B,2,0)</f>
        <v>Other</v>
      </c>
    </row>
    <row r="3856" spans="1:39" x14ac:dyDescent="0.25">
      <c r="A3856" t="s">
        <v>33</v>
      </c>
      <c r="B3856" s="1" t="s">
        <v>166</v>
      </c>
      <c r="C3856" s="1" t="s">
        <v>35</v>
      </c>
      <c r="D3856" s="1" t="s">
        <v>36</v>
      </c>
      <c r="E3856" s="1" t="s">
        <v>36</v>
      </c>
      <c r="F3856" s="1" t="s">
        <v>37</v>
      </c>
      <c r="G3856" t="s">
        <v>167</v>
      </c>
      <c r="H3856" t="s">
        <v>39</v>
      </c>
      <c r="I3856" t="s">
        <v>40</v>
      </c>
      <c r="J3856" t="s">
        <v>40</v>
      </c>
      <c r="K3856" t="s">
        <v>40</v>
      </c>
      <c r="L3856" s="4">
        <v>106</v>
      </c>
      <c r="M3856" s="2">
        <v>43862</v>
      </c>
      <c r="N3856" t="s">
        <v>311</v>
      </c>
      <c r="O3856" t="s">
        <v>56</v>
      </c>
      <c r="P3856" t="s">
        <v>2766</v>
      </c>
      <c r="Q3856" t="s">
        <v>2767</v>
      </c>
      <c r="R3856" t="s">
        <v>2768</v>
      </c>
      <c r="S3856" s="3">
        <v>43889</v>
      </c>
      <c r="T3856" t="s">
        <v>2266</v>
      </c>
      <c r="U3856">
        <v>1788</v>
      </c>
      <c r="V3856" t="s">
        <v>2845</v>
      </c>
      <c r="W3856" t="s">
        <v>2768</v>
      </c>
      <c r="Y3856" s="3">
        <v>43889</v>
      </c>
      <c r="AA3856" t="s">
        <v>2846</v>
      </c>
      <c r="AD3856" t="s">
        <v>2733</v>
      </c>
      <c r="AH3856" t="str">
        <f>VLOOKUP(B3856,'cc Lookup'!A:J,10,0)</f>
        <v>Planning and Business Development</v>
      </c>
      <c r="AI3856" t="str">
        <f>VLOOKUP(B3856,'cc Lookup'!A:E,5,0)</f>
        <v>Estates</v>
      </c>
      <c r="AJ3856" t="s">
        <v>6736</v>
      </c>
      <c r="AK3856" t="str">
        <f t="shared" si="120"/>
        <v>E35930 Estates &amp; Facilities</v>
      </c>
      <c r="AL3856" t="str">
        <f t="shared" si="121"/>
        <v>7310 Legal / Prof Fees</v>
      </c>
      <c r="AM3856" t="str">
        <f>VLOOKUP(W3856,Lookup!A:B,2,0)</f>
        <v>Other</v>
      </c>
    </row>
    <row r="3857" spans="1:39" x14ac:dyDescent="0.25">
      <c r="A3857" t="s">
        <v>33</v>
      </c>
      <c r="B3857" s="1" t="s">
        <v>166</v>
      </c>
      <c r="C3857" s="1" t="s">
        <v>35</v>
      </c>
      <c r="D3857" s="1" t="s">
        <v>36</v>
      </c>
      <c r="E3857" s="1" t="s">
        <v>36</v>
      </c>
      <c r="F3857" s="1" t="s">
        <v>37</v>
      </c>
      <c r="G3857" t="s">
        <v>167</v>
      </c>
      <c r="H3857" t="s">
        <v>39</v>
      </c>
      <c r="I3857" t="s">
        <v>40</v>
      </c>
      <c r="J3857" t="s">
        <v>40</v>
      </c>
      <c r="K3857" t="s">
        <v>40</v>
      </c>
      <c r="L3857" s="4">
        <v>330.6</v>
      </c>
      <c r="M3857" s="2">
        <v>43862</v>
      </c>
      <c r="N3857" t="s">
        <v>311</v>
      </c>
      <c r="O3857" t="s">
        <v>56</v>
      </c>
      <c r="P3857" t="s">
        <v>2766</v>
      </c>
      <c r="Q3857" t="s">
        <v>2767</v>
      </c>
      <c r="R3857" t="s">
        <v>2768</v>
      </c>
      <c r="S3857" s="3">
        <v>43889</v>
      </c>
      <c r="T3857" t="s">
        <v>2266</v>
      </c>
      <c r="U3857">
        <v>1789</v>
      </c>
      <c r="V3857" t="s">
        <v>2847</v>
      </c>
      <c r="W3857" t="s">
        <v>2768</v>
      </c>
      <c r="Y3857" s="3">
        <v>43889</v>
      </c>
      <c r="AA3857" t="s">
        <v>2848</v>
      </c>
      <c r="AD3857" t="s">
        <v>2593</v>
      </c>
      <c r="AH3857" t="str">
        <f>VLOOKUP(B3857,'cc Lookup'!A:J,10,0)</f>
        <v>Planning and Business Development</v>
      </c>
      <c r="AI3857" t="str">
        <f>VLOOKUP(B3857,'cc Lookup'!A:E,5,0)</f>
        <v>Estates</v>
      </c>
      <c r="AJ3857" t="s">
        <v>6736</v>
      </c>
      <c r="AK3857" t="str">
        <f t="shared" si="120"/>
        <v>E35930 Estates &amp; Facilities</v>
      </c>
      <c r="AL3857" t="str">
        <f t="shared" si="121"/>
        <v>7310 Legal / Prof Fees</v>
      </c>
      <c r="AM3857" t="str">
        <f>VLOOKUP(W3857,Lookup!A:B,2,0)</f>
        <v>Other</v>
      </c>
    </row>
    <row r="3858" spans="1:39" x14ac:dyDescent="0.25">
      <c r="A3858" t="s">
        <v>33</v>
      </c>
      <c r="B3858" s="1" t="s">
        <v>166</v>
      </c>
      <c r="C3858" s="1" t="s">
        <v>35</v>
      </c>
      <c r="D3858" s="1" t="s">
        <v>36</v>
      </c>
      <c r="E3858" s="1" t="s">
        <v>36</v>
      </c>
      <c r="F3858" s="1" t="s">
        <v>37</v>
      </c>
      <c r="G3858" t="s">
        <v>167</v>
      </c>
      <c r="H3858" t="s">
        <v>39</v>
      </c>
      <c r="I3858" t="s">
        <v>40</v>
      </c>
      <c r="J3858" t="s">
        <v>40</v>
      </c>
      <c r="K3858" t="s">
        <v>40</v>
      </c>
      <c r="L3858" s="4">
        <v>361.28</v>
      </c>
      <c r="M3858" s="2">
        <v>43862</v>
      </c>
      <c r="N3858" t="s">
        <v>311</v>
      </c>
      <c r="O3858" t="s">
        <v>56</v>
      </c>
      <c r="P3858" t="s">
        <v>2766</v>
      </c>
      <c r="Q3858" t="s">
        <v>2767</v>
      </c>
      <c r="R3858" t="s">
        <v>2768</v>
      </c>
      <c r="S3858" s="3">
        <v>43889</v>
      </c>
      <c r="T3858" t="s">
        <v>2266</v>
      </c>
      <c r="U3858">
        <v>1790</v>
      </c>
      <c r="V3858" t="s">
        <v>2849</v>
      </c>
      <c r="W3858" t="s">
        <v>2768</v>
      </c>
      <c r="Y3858" s="3">
        <v>43889</v>
      </c>
      <c r="AA3858" t="s">
        <v>2850</v>
      </c>
      <c r="AD3858" t="s">
        <v>2735</v>
      </c>
      <c r="AH3858" t="str">
        <f>VLOOKUP(B3858,'cc Lookup'!A:J,10,0)</f>
        <v>Planning and Business Development</v>
      </c>
      <c r="AI3858" t="str">
        <f>VLOOKUP(B3858,'cc Lookup'!A:E,5,0)</f>
        <v>Estates</v>
      </c>
      <c r="AJ3858" t="s">
        <v>6736</v>
      </c>
      <c r="AK3858" t="str">
        <f t="shared" si="120"/>
        <v>E35930 Estates &amp; Facilities</v>
      </c>
      <c r="AL3858" t="str">
        <f t="shared" si="121"/>
        <v>7310 Legal / Prof Fees</v>
      </c>
      <c r="AM3858" t="str">
        <f>VLOOKUP(W3858,Lookup!A:B,2,0)</f>
        <v>Other</v>
      </c>
    </row>
    <row r="3859" spans="1:39" x14ac:dyDescent="0.25">
      <c r="A3859" t="s">
        <v>33</v>
      </c>
      <c r="B3859" s="1" t="s">
        <v>166</v>
      </c>
      <c r="C3859" s="1" t="s">
        <v>35</v>
      </c>
      <c r="D3859" s="1" t="s">
        <v>36</v>
      </c>
      <c r="E3859" s="1" t="s">
        <v>36</v>
      </c>
      <c r="F3859" s="1" t="s">
        <v>37</v>
      </c>
      <c r="G3859" t="s">
        <v>167</v>
      </c>
      <c r="H3859" t="s">
        <v>39</v>
      </c>
      <c r="I3859" t="s">
        <v>40</v>
      </c>
      <c r="J3859" t="s">
        <v>40</v>
      </c>
      <c r="K3859" t="s">
        <v>40</v>
      </c>
      <c r="L3859" s="4">
        <v>-22.4</v>
      </c>
      <c r="M3859" s="2">
        <v>43862</v>
      </c>
      <c r="N3859" t="s">
        <v>311</v>
      </c>
      <c r="O3859" t="s">
        <v>56</v>
      </c>
      <c r="P3859" t="s">
        <v>2766</v>
      </c>
      <c r="Q3859" t="s">
        <v>2767</v>
      </c>
      <c r="R3859" t="s">
        <v>2768</v>
      </c>
      <c r="S3859" s="3">
        <v>43889</v>
      </c>
      <c r="T3859" t="s">
        <v>2266</v>
      </c>
      <c r="U3859">
        <v>1791</v>
      </c>
      <c r="V3859" t="s">
        <v>2843</v>
      </c>
      <c r="W3859" t="s">
        <v>2768</v>
      </c>
      <c r="Y3859" s="3">
        <v>43889</v>
      </c>
      <c r="AA3859" t="s">
        <v>2844</v>
      </c>
      <c r="AD3859" t="s">
        <v>2594</v>
      </c>
      <c r="AH3859" t="str">
        <f>VLOOKUP(B3859,'cc Lookup'!A:J,10,0)</f>
        <v>Planning and Business Development</v>
      </c>
      <c r="AI3859" t="str">
        <f>VLOOKUP(B3859,'cc Lookup'!A:E,5,0)</f>
        <v>Estates</v>
      </c>
      <c r="AJ3859" t="s">
        <v>6736</v>
      </c>
      <c r="AK3859" t="str">
        <f t="shared" si="120"/>
        <v>E35930 Estates &amp; Facilities</v>
      </c>
      <c r="AL3859" t="str">
        <f t="shared" si="121"/>
        <v>7310 Legal / Prof Fees</v>
      </c>
      <c r="AM3859" t="str">
        <f>VLOOKUP(W3859,Lookup!A:B,2,0)</f>
        <v>Other</v>
      </c>
    </row>
    <row r="3860" spans="1:39" x14ac:dyDescent="0.25">
      <c r="A3860" t="s">
        <v>33</v>
      </c>
      <c r="B3860" s="1" t="s">
        <v>166</v>
      </c>
      <c r="C3860" s="1" t="s">
        <v>35</v>
      </c>
      <c r="D3860" s="1" t="s">
        <v>36</v>
      </c>
      <c r="E3860" s="1" t="s">
        <v>36</v>
      </c>
      <c r="F3860" s="1" t="s">
        <v>37</v>
      </c>
      <c r="G3860" t="s">
        <v>167</v>
      </c>
      <c r="H3860" t="s">
        <v>39</v>
      </c>
      <c r="I3860" t="s">
        <v>40</v>
      </c>
      <c r="J3860" t="s">
        <v>40</v>
      </c>
      <c r="K3860" t="s">
        <v>40</v>
      </c>
      <c r="L3860" s="4">
        <v>-330.6</v>
      </c>
      <c r="M3860" s="2">
        <v>43862</v>
      </c>
      <c r="N3860" t="s">
        <v>311</v>
      </c>
      <c r="O3860" t="s">
        <v>56</v>
      </c>
      <c r="P3860" t="s">
        <v>2766</v>
      </c>
      <c r="Q3860" t="s">
        <v>2767</v>
      </c>
      <c r="R3860" t="s">
        <v>2768</v>
      </c>
      <c r="S3860" s="3">
        <v>43889</v>
      </c>
      <c r="T3860" t="s">
        <v>2266</v>
      </c>
      <c r="U3860">
        <v>1792</v>
      </c>
      <c r="V3860" t="s">
        <v>2847</v>
      </c>
      <c r="W3860" t="s">
        <v>2768</v>
      </c>
      <c r="Y3860" s="3">
        <v>43889</v>
      </c>
      <c r="AA3860" t="s">
        <v>2848</v>
      </c>
      <c r="AD3860" t="s">
        <v>2593</v>
      </c>
      <c r="AH3860" t="str">
        <f>VLOOKUP(B3860,'cc Lookup'!A:J,10,0)</f>
        <v>Planning and Business Development</v>
      </c>
      <c r="AI3860" t="str">
        <f>VLOOKUP(B3860,'cc Lookup'!A:E,5,0)</f>
        <v>Estates</v>
      </c>
      <c r="AJ3860" t="s">
        <v>6736</v>
      </c>
      <c r="AK3860" t="str">
        <f t="shared" si="120"/>
        <v>E35930 Estates &amp; Facilities</v>
      </c>
      <c r="AL3860" t="str">
        <f t="shared" si="121"/>
        <v>7310 Legal / Prof Fees</v>
      </c>
      <c r="AM3860" t="str">
        <f>VLOOKUP(W3860,Lookup!A:B,2,0)</f>
        <v>Other</v>
      </c>
    </row>
    <row r="3861" spans="1:39" x14ac:dyDescent="0.25">
      <c r="A3861" t="s">
        <v>33</v>
      </c>
      <c r="B3861" s="1" t="s">
        <v>166</v>
      </c>
      <c r="C3861" s="1" t="s">
        <v>35</v>
      </c>
      <c r="D3861" s="1" t="s">
        <v>36</v>
      </c>
      <c r="E3861" s="1" t="s">
        <v>36</v>
      </c>
      <c r="F3861" s="1" t="s">
        <v>37</v>
      </c>
      <c r="G3861" t="s">
        <v>167</v>
      </c>
      <c r="H3861" t="s">
        <v>39</v>
      </c>
      <c r="I3861" t="s">
        <v>40</v>
      </c>
      <c r="J3861" t="s">
        <v>40</v>
      </c>
      <c r="K3861" t="s">
        <v>40</v>
      </c>
      <c r="L3861" s="4">
        <v>10505</v>
      </c>
      <c r="M3861" s="2">
        <v>43862</v>
      </c>
      <c r="N3861" t="s">
        <v>41</v>
      </c>
      <c r="O3861" t="s">
        <v>42</v>
      </c>
      <c r="P3861" t="s">
        <v>2851</v>
      </c>
      <c r="Q3861" t="s">
        <v>2852</v>
      </c>
      <c r="R3861" t="s">
        <v>2757</v>
      </c>
      <c r="S3861" s="3">
        <v>43864</v>
      </c>
      <c r="T3861" t="s">
        <v>46</v>
      </c>
      <c r="U3861">
        <v>47</v>
      </c>
      <c r="V3861" t="s">
        <v>47</v>
      </c>
      <c r="W3861" t="s">
        <v>178</v>
      </c>
      <c r="X3861">
        <v>963</v>
      </c>
      <c r="Y3861" s="3">
        <v>43861</v>
      </c>
      <c r="Z3861">
        <v>165077291</v>
      </c>
      <c r="AB3861" t="s">
        <v>49</v>
      </c>
      <c r="AD3861" t="s">
        <v>2719</v>
      </c>
      <c r="AE3861">
        <v>1</v>
      </c>
      <c r="AF3861">
        <v>5253</v>
      </c>
      <c r="AH3861" t="str">
        <f>VLOOKUP(B3861,'cc Lookup'!A:J,10,0)</f>
        <v>Planning and Business Development</v>
      </c>
      <c r="AI3861" t="str">
        <f>VLOOKUP(B3861,'cc Lookup'!A:E,5,0)</f>
        <v>Estates</v>
      </c>
      <c r="AJ3861" t="s">
        <v>6736</v>
      </c>
      <c r="AK3861" t="str">
        <f t="shared" si="120"/>
        <v>E35930 Estates &amp; Facilities</v>
      </c>
      <c r="AL3861" t="str">
        <f t="shared" si="121"/>
        <v>7310 Legal / Prof Fees</v>
      </c>
      <c r="AM3861" t="str">
        <f>VLOOKUP(W3861,Lookup!A:B,2,0)</f>
        <v>Legal</v>
      </c>
    </row>
    <row r="3862" spans="1:39" x14ac:dyDescent="0.25">
      <c r="A3862" t="s">
        <v>33</v>
      </c>
      <c r="B3862" s="1" t="s">
        <v>166</v>
      </c>
      <c r="C3862" s="1" t="s">
        <v>35</v>
      </c>
      <c r="D3862" s="1" t="s">
        <v>36</v>
      </c>
      <c r="E3862" s="1" t="s">
        <v>36</v>
      </c>
      <c r="F3862" s="1" t="s">
        <v>37</v>
      </c>
      <c r="G3862" t="s">
        <v>167</v>
      </c>
      <c r="H3862" t="s">
        <v>39</v>
      </c>
      <c r="I3862" t="s">
        <v>40</v>
      </c>
      <c r="J3862" t="s">
        <v>40</v>
      </c>
      <c r="K3862" t="s">
        <v>40</v>
      </c>
      <c r="L3862" s="4">
        <v>-5252.5</v>
      </c>
      <c r="M3862" s="2">
        <v>43862</v>
      </c>
      <c r="N3862" t="s">
        <v>41</v>
      </c>
      <c r="O3862" t="s">
        <v>42</v>
      </c>
      <c r="P3862" t="s">
        <v>2851</v>
      </c>
      <c r="Q3862" t="s">
        <v>2852</v>
      </c>
      <c r="R3862" t="s">
        <v>2757</v>
      </c>
      <c r="S3862" s="3">
        <v>43864</v>
      </c>
      <c r="T3862" t="s">
        <v>46</v>
      </c>
      <c r="U3862">
        <v>48</v>
      </c>
      <c r="V3862" t="s">
        <v>47</v>
      </c>
      <c r="W3862" t="s">
        <v>178</v>
      </c>
      <c r="X3862">
        <v>963</v>
      </c>
      <c r="Y3862" s="3">
        <v>43861</v>
      </c>
      <c r="Z3862">
        <v>165077291</v>
      </c>
      <c r="AB3862" t="s">
        <v>49</v>
      </c>
      <c r="AD3862" t="s">
        <v>2719</v>
      </c>
      <c r="AE3862">
        <v>1</v>
      </c>
      <c r="AF3862">
        <v>-5253</v>
      </c>
      <c r="AH3862" t="str">
        <f>VLOOKUP(B3862,'cc Lookup'!A:J,10,0)</f>
        <v>Planning and Business Development</v>
      </c>
      <c r="AI3862" t="str">
        <f>VLOOKUP(B3862,'cc Lookup'!A:E,5,0)</f>
        <v>Estates</v>
      </c>
      <c r="AJ3862" t="s">
        <v>6736</v>
      </c>
      <c r="AK3862" t="str">
        <f t="shared" si="120"/>
        <v>E35930 Estates &amp; Facilities</v>
      </c>
      <c r="AL3862" t="str">
        <f t="shared" si="121"/>
        <v>7310 Legal / Prof Fees</v>
      </c>
      <c r="AM3862" t="str">
        <f>VLOOKUP(W3862,Lookup!A:B,2,0)</f>
        <v>Legal</v>
      </c>
    </row>
    <row r="3863" spans="1:39" x14ac:dyDescent="0.25">
      <c r="A3863" t="s">
        <v>33</v>
      </c>
      <c r="B3863" s="1" t="s">
        <v>166</v>
      </c>
      <c r="C3863" s="1" t="s">
        <v>35</v>
      </c>
      <c r="D3863" s="1" t="s">
        <v>36</v>
      </c>
      <c r="E3863" s="1" t="s">
        <v>36</v>
      </c>
      <c r="F3863" s="1" t="s">
        <v>37</v>
      </c>
      <c r="G3863" t="s">
        <v>167</v>
      </c>
      <c r="H3863" t="s">
        <v>39</v>
      </c>
      <c r="I3863" t="s">
        <v>40</v>
      </c>
      <c r="J3863" t="s">
        <v>40</v>
      </c>
      <c r="K3863" t="s">
        <v>40</v>
      </c>
      <c r="L3863" s="4">
        <v>216</v>
      </c>
      <c r="M3863" s="2">
        <v>43862</v>
      </c>
      <c r="N3863" t="s">
        <v>41</v>
      </c>
      <c r="O3863" t="s">
        <v>42</v>
      </c>
      <c r="P3863" t="s">
        <v>2758</v>
      </c>
      <c r="Q3863" t="s">
        <v>2759</v>
      </c>
      <c r="R3863" t="s">
        <v>2757</v>
      </c>
      <c r="S3863" s="3">
        <v>43878</v>
      </c>
      <c r="T3863" t="s">
        <v>46</v>
      </c>
      <c r="U3863">
        <v>15</v>
      </c>
      <c r="V3863" t="s">
        <v>47</v>
      </c>
      <c r="W3863" t="s">
        <v>2853</v>
      </c>
      <c r="X3863">
        <v>17224</v>
      </c>
      <c r="Y3863" s="3">
        <v>43815</v>
      </c>
      <c r="Z3863">
        <v>165082774</v>
      </c>
      <c r="AB3863" t="s">
        <v>49</v>
      </c>
      <c r="AD3863" t="s">
        <v>2854</v>
      </c>
      <c r="AE3863">
        <v>1</v>
      </c>
      <c r="AF3863">
        <v>216</v>
      </c>
      <c r="AH3863" t="str">
        <f>VLOOKUP(B3863,'cc Lookup'!A:J,10,0)</f>
        <v>Planning and Business Development</v>
      </c>
      <c r="AI3863" t="str">
        <f>VLOOKUP(B3863,'cc Lookup'!A:E,5,0)</f>
        <v>Estates</v>
      </c>
      <c r="AJ3863" t="s">
        <v>6736</v>
      </c>
      <c r="AK3863" t="str">
        <f t="shared" si="120"/>
        <v>E35930 Estates &amp; Facilities</v>
      </c>
      <c r="AL3863" t="str">
        <f t="shared" si="121"/>
        <v>7310 Legal / Prof Fees</v>
      </c>
      <c r="AM3863" t="str">
        <f>VLOOKUP(W3863,Lookup!A:B,2,0)</f>
        <v>Other</v>
      </c>
    </row>
    <row r="3864" spans="1:39" x14ac:dyDescent="0.25">
      <c r="A3864" t="s">
        <v>33</v>
      </c>
      <c r="B3864" s="1" t="s">
        <v>166</v>
      </c>
      <c r="C3864" s="1" t="s">
        <v>35</v>
      </c>
      <c r="D3864" s="1" t="s">
        <v>36</v>
      </c>
      <c r="E3864" s="1" t="s">
        <v>36</v>
      </c>
      <c r="F3864" s="1" t="s">
        <v>37</v>
      </c>
      <c r="G3864" t="s">
        <v>167</v>
      </c>
      <c r="H3864" t="s">
        <v>39</v>
      </c>
      <c r="I3864" t="s">
        <v>40</v>
      </c>
      <c r="J3864" t="s">
        <v>40</v>
      </c>
      <c r="K3864" t="s">
        <v>40</v>
      </c>
      <c r="L3864" s="4">
        <v>250</v>
      </c>
      <c r="M3864" s="2">
        <v>43862</v>
      </c>
      <c r="N3864" t="s">
        <v>41</v>
      </c>
      <c r="O3864" t="s">
        <v>42</v>
      </c>
      <c r="P3864" t="s">
        <v>2855</v>
      </c>
      <c r="Q3864" t="s">
        <v>2856</v>
      </c>
      <c r="R3864" t="s">
        <v>2757</v>
      </c>
      <c r="S3864" s="3">
        <v>43880</v>
      </c>
      <c r="T3864" t="s">
        <v>46</v>
      </c>
      <c r="U3864">
        <v>16</v>
      </c>
      <c r="V3864" t="s">
        <v>47</v>
      </c>
      <c r="W3864" t="s">
        <v>48</v>
      </c>
      <c r="X3864">
        <v>452716</v>
      </c>
      <c r="Y3864" s="3">
        <v>43878</v>
      </c>
      <c r="Z3864">
        <v>165082443</v>
      </c>
      <c r="AB3864" t="s">
        <v>49</v>
      </c>
      <c r="AD3864" t="s">
        <v>2857</v>
      </c>
      <c r="AE3864">
        <v>1</v>
      </c>
      <c r="AF3864">
        <v>250</v>
      </c>
      <c r="AH3864" t="str">
        <f>VLOOKUP(B3864,'cc Lookup'!A:J,10,0)</f>
        <v>Planning and Business Development</v>
      </c>
      <c r="AI3864" t="str">
        <f>VLOOKUP(B3864,'cc Lookup'!A:E,5,0)</f>
        <v>Estates</v>
      </c>
      <c r="AJ3864" t="s">
        <v>6736</v>
      </c>
      <c r="AK3864" t="str">
        <f t="shared" si="120"/>
        <v>E35930 Estates &amp; Facilities</v>
      </c>
      <c r="AL3864" t="str">
        <f t="shared" si="121"/>
        <v>7310 Legal / Prof Fees</v>
      </c>
      <c r="AM3864" t="str">
        <f>VLOOKUP(W3864,Lookup!A:B,2,0)</f>
        <v>Legal</v>
      </c>
    </row>
    <row r="3865" spans="1:39" x14ac:dyDescent="0.25">
      <c r="A3865" t="s">
        <v>33</v>
      </c>
      <c r="B3865" s="1" t="s">
        <v>166</v>
      </c>
      <c r="C3865" s="1" t="s">
        <v>35</v>
      </c>
      <c r="D3865" s="1" t="s">
        <v>36</v>
      </c>
      <c r="E3865" s="1" t="s">
        <v>36</v>
      </c>
      <c r="F3865" s="1" t="s">
        <v>37</v>
      </c>
      <c r="G3865" t="s">
        <v>167</v>
      </c>
      <c r="H3865" t="s">
        <v>39</v>
      </c>
      <c r="I3865" t="s">
        <v>40</v>
      </c>
      <c r="J3865" t="s">
        <v>40</v>
      </c>
      <c r="K3865" t="s">
        <v>40</v>
      </c>
      <c r="L3865" s="4">
        <v>-100.8</v>
      </c>
      <c r="M3865" s="2">
        <v>43862</v>
      </c>
      <c r="N3865" t="s">
        <v>103</v>
      </c>
      <c r="O3865" t="s">
        <v>104</v>
      </c>
      <c r="P3865" t="s">
        <v>2655</v>
      </c>
      <c r="Q3865" t="s">
        <v>2783</v>
      </c>
      <c r="R3865" t="s">
        <v>2784</v>
      </c>
      <c r="S3865" s="3">
        <v>43861</v>
      </c>
      <c r="T3865" t="s">
        <v>46</v>
      </c>
      <c r="U3865">
        <v>2396</v>
      </c>
      <c r="V3865" t="s">
        <v>221</v>
      </c>
      <c r="W3865" t="s">
        <v>48</v>
      </c>
      <c r="X3865">
        <v>165042377</v>
      </c>
      <c r="Y3865" s="3">
        <v>43038</v>
      </c>
      <c r="AC3865" t="s">
        <v>109</v>
      </c>
      <c r="AH3865" t="str">
        <f>VLOOKUP(B3865,'cc Lookup'!A:J,10,0)</f>
        <v>Planning and Business Development</v>
      </c>
      <c r="AI3865" t="str">
        <f>VLOOKUP(B3865,'cc Lookup'!A:E,5,0)</f>
        <v>Estates</v>
      </c>
      <c r="AJ3865" t="s">
        <v>6736</v>
      </c>
      <c r="AK3865" t="str">
        <f t="shared" si="120"/>
        <v>E35930 Estates &amp; Facilities</v>
      </c>
      <c r="AL3865" t="str">
        <f t="shared" si="121"/>
        <v>7310 Legal / Prof Fees</v>
      </c>
      <c r="AM3865" t="str">
        <f>VLOOKUP(W3865,Lookup!A:B,2,0)</f>
        <v>Legal</v>
      </c>
    </row>
    <row r="3866" spans="1:39" x14ac:dyDescent="0.25">
      <c r="A3866" t="s">
        <v>33</v>
      </c>
      <c r="B3866" s="1" t="s">
        <v>166</v>
      </c>
      <c r="C3866" s="1" t="s">
        <v>35</v>
      </c>
      <c r="D3866" s="1" t="s">
        <v>36</v>
      </c>
      <c r="E3866" s="1" t="s">
        <v>36</v>
      </c>
      <c r="F3866" s="1" t="s">
        <v>37</v>
      </c>
      <c r="G3866" t="s">
        <v>167</v>
      </c>
      <c r="H3866" t="s">
        <v>39</v>
      </c>
      <c r="I3866" t="s">
        <v>40</v>
      </c>
      <c r="J3866" t="s">
        <v>40</v>
      </c>
      <c r="K3866" t="s">
        <v>40</v>
      </c>
      <c r="L3866" s="4">
        <v>-5252.5</v>
      </c>
      <c r="M3866" s="2">
        <v>43862</v>
      </c>
      <c r="N3866" t="s">
        <v>103</v>
      </c>
      <c r="O3866" t="s">
        <v>104</v>
      </c>
      <c r="P3866" t="s">
        <v>2655</v>
      </c>
      <c r="Q3866" t="s">
        <v>2783</v>
      </c>
      <c r="R3866" t="s">
        <v>2784</v>
      </c>
      <c r="S3866" s="3">
        <v>43861</v>
      </c>
      <c r="T3866" t="s">
        <v>46</v>
      </c>
      <c r="U3866">
        <v>2397</v>
      </c>
      <c r="V3866" t="s">
        <v>2742</v>
      </c>
      <c r="W3866" t="s">
        <v>178</v>
      </c>
      <c r="X3866">
        <v>165077291</v>
      </c>
      <c r="Y3866" s="3">
        <v>43860</v>
      </c>
      <c r="AC3866" t="s">
        <v>181</v>
      </c>
      <c r="AH3866" t="str">
        <f>VLOOKUP(B3866,'cc Lookup'!A:J,10,0)</f>
        <v>Planning and Business Development</v>
      </c>
      <c r="AI3866" t="str">
        <f>VLOOKUP(B3866,'cc Lookup'!A:E,5,0)</f>
        <v>Estates</v>
      </c>
      <c r="AJ3866" t="s">
        <v>6736</v>
      </c>
      <c r="AK3866" t="str">
        <f t="shared" si="120"/>
        <v>E35930 Estates &amp; Facilities</v>
      </c>
      <c r="AL3866" t="str">
        <f t="shared" si="121"/>
        <v>7310 Legal / Prof Fees</v>
      </c>
      <c r="AM3866" t="str">
        <f>VLOOKUP(W3866,Lookup!A:B,2,0)</f>
        <v>Legal</v>
      </c>
    </row>
    <row r="3867" spans="1:39" x14ac:dyDescent="0.25">
      <c r="A3867" t="s">
        <v>33</v>
      </c>
      <c r="B3867" s="1" t="s">
        <v>166</v>
      </c>
      <c r="C3867" s="1" t="s">
        <v>35</v>
      </c>
      <c r="D3867" s="1" t="s">
        <v>36</v>
      </c>
      <c r="E3867" s="1" t="s">
        <v>36</v>
      </c>
      <c r="F3867" s="1" t="s">
        <v>37</v>
      </c>
      <c r="G3867" t="s">
        <v>167</v>
      </c>
      <c r="H3867" t="s">
        <v>39</v>
      </c>
      <c r="I3867" t="s">
        <v>40</v>
      </c>
      <c r="J3867" t="s">
        <v>40</v>
      </c>
      <c r="K3867" t="s">
        <v>40</v>
      </c>
      <c r="L3867" s="4">
        <v>-375</v>
      </c>
      <c r="M3867" s="2">
        <v>43862</v>
      </c>
      <c r="N3867" t="s">
        <v>103</v>
      </c>
      <c r="O3867" t="s">
        <v>104</v>
      </c>
      <c r="P3867" t="s">
        <v>2655</v>
      </c>
      <c r="Q3867" t="s">
        <v>2783</v>
      </c>
      <c r="R3867" t="s">
        <v>2784</v>
      </c>
      <c r="S3867" s="3">
        <v>43861</v>
      </c>
      <c r="T3867" t="s">
        <v>46</v>
      </c>
      <c r="U3867">
        <v>2398</v>
      </c>
      <c r="V3867" t="s">
        <v>2595</v>
      </c>
      <c r="W3867" t="s">
        <v>48</v>
      </c>
      <c r="X3867">
        <v>165081956</v>
      </c>
      <c r="Y3867" s="3">
        <v>43829</v>
      </c>
      <c r="AC3867" t="s">
        <v>109</v>
      </c>
      <c r="AH3867" t="str">
        <f>VLOOKUP(B3867,'cc Lookup'!A:J,10,0)</f>
        <v>Planning and Business Development</v>
      </c>
      <c r="AI3867" t="str">
        <f>VLOOKUP(B3867,'cc Lookup'!A:E,5,0)</f>
        <v>Estates</v>
      </c>
      <c r="AJ3867" t="s">
        <v>6736</v>
      </c>
      <c r="AK3867" t="str">
        <f t="shared" si="120"/>
        <v>E35930 Estates &amp; Facilities</v>
      </c>
      <c r="AL3867" t="str">
        <f t="shared" si="121"/>
        <v>7310 Legal / Prof Fees</v>
      </c>
      <c r="AM3867" t="str">
        <f>VLOOKUP(W3867,Lookup!A:B,2,0)</f>
        <v>Legal</v>
      </c>
    </row>
    <row r="3868" spans="1:39" x14ac:dyDescent="0.25">
      <c r="A3868" t="s">
        <v>33</v>
      </c>
      <c r="B3868" s="1" t="s">
        <v>166</v>
      </c>
      <c r="C3868" s="1" t="s">
        <v>35</v>
      </c>
      <c r="D3868" s="1" t="s">
        <v>36</v>
      </c>
      <c r="E3868" s="1" t="s">
        <v>36</v>
      </c>
      <c r="F3868" s="1" t="s">
        <v>37</v>
      </c>
      <c r="G3868" t="s">
        <v>167</v>
      </c>
      <c r="H3868" t="s">
        <v>39</v>
      </c>
      <c r="I3868" t="s">
        <v>40</v>
      </c>
      <c r="J3868" t="s">
        <v>40</v>
      </c>
      <c r="K3868" t="s">
        <v>40</v>
      </c>
      <c r="L3868" s="4">
        <v>100.8</v>
      </c>
      <c r="M3868" s="2">
        <v>43862</v>
      </c>
      <c r="N3868" t="s">
        <v>103</v>
      </c>
      <c r="O3868" t="s">
        <v>104</v>
      </c>
      <c r="P3868" t="s">
        <v>2785</v>
      </c>
      <c r="Q3868" t="s">
        <v>2786</v>
      </c>
      <c r="R3868" t="s">
        <v>2787</v>
      </c>
      <c r="S3868" s="3">
        <v>43889</v>
      </c>
      <c r="T3868" t="s">
        <v>46</v>
      </c>
      <c r="U3868">
        <v>2599</v>
      </c>
      <c r="V3868" t="s">
        <v>221</v>
      </c>
      <c r="W3868" t="s">
        <v>48</v>
      </c>
      <c r="X3868">
        <v>165042377</v>
      </c>
      <c r="Y3868" s="3">
        <v>43038</v>
      </c>
      <c r="AC3868" t="s">
        <v>109</v>
      </c>
      <c r="AH3868" t="str">
        <f>VLOOKUP(B3868,'cc Lookup'!A:J,10,0)</f>
        <v>Planning and Business Development</v>
      </c>
      <c r="AI3868" t="str">
        <f>VLOOKUP(B3868,'cc Lookup'!A:E,5,0)</f>
        <v>Estates</v>
      </c>
      <c r="AJ3868" t="s">
        <v>6736</v>
      </c>
      <c r="AK3868" t="str">
        <f t="shared" si="120"/>
        <v>E35930 Estates &amp; Facilities</v>
      </c>
      <c r="AL3868" t="str">
        <f t="shared" si="121"/>
        <v>7310 Legal / Prof Fees</v>
      </c>
      <c r="AM3868" t="str">
        <f>VLOOKUP(W3868,Lookup!A:B,2,0)</f>
        <v>Legal</v>
      </c>
    </row>
    <row r="3869" spans="1:39" x14ac:dyDescent="0.25">
      <c r="A3869" t="s">
        <v>33</v>
      </c>
      <c r="B3869" s="1" t="s">
        <v>166</v>
      </c>
      <c r="C3869" s="1" t="s">
        <v>35</v>
      </c>
      <c r="D3869" s="1" t="s">
        <v>36</v>
      </c>
      <c r="E3869" s="1" t="s">
        <v>36</v>
      </c>
      <c r="F3869" s="1" t="s">
        <v>37</v>
      </c>
      <c r="G3869" t="s">
        <v>167</v>
      </c>
      <c r="H3869" t="s">
        <v>39</v>
      </c>
      <c r="I3869" t="s">
        <v>40</v>
      </c>
      <c r="J3869" t="s">
        <v>40</v>
      </c>
      <c r="K3869" t="s">
        <v>40</v>
      </c>
      <c r="L3869" s="4">
        <v>375</v>
      </c>
      <c r="M3869" s="2">
        <v>43862</v>
      </c>
      <c r="N3869" t="s">
        <v>103</v>
      </c>
      <c r="O3869" t="s">
        <v>104</v>
      </c>
      <c r="P3869" t="s">
        <v>2785</v>
      </c>
      <c r="Q3869" t="s">
        <v>2786</v>
      </c>
      <c r="R3869" t="s">
        <v>2787</v>
      </c>
      <c r="S3869" s="3">
        <v>43889</v>
      </c>
      <c r="T3869" t="s">
        <v>46</v>
      </c>
      <c r="U3869">
        <v>2600</v>
      </c>
      <c r="V3869" t="s">
        <v>2595</v>
      </c>
      <c r="W3869" t="s">
        <v>48</v>
      </c>
      <c r="X3869">
        <v>165081956</v>
      </c>
      <c r="Y3869" s="3">
        <v>43829</v>
      </c>
      <c r="AC3869" t="s">
        <v>109</v>
      </c>
      <c r="AH3869" t="str">
        <f>VLOOKUP(B3869,'cc Lookup'!A:J,10,0)</f>
        <v>Planning and Business Development</v>
      </c>
      <c r="AI3869" t="str">
        <f>VLOOKUP(B3869,'cc Lookup'!A:E,5,0)</f>
        <v>Estates</v>
      </c>
      <c r="AJ3869" t="s">
        <v>6736</v>
      </c>
      <c r="AK3869" t="str">
        <f t="shared" si="120"/>
        <v>E35930 Estates &amp; Facilities</v>
      </c>
      <c r="AL3869" t="str">
        <f t="shared" si="121"/>
        <v>7310 Legal / Prof Fees</v>
      </c>
      <c r="AM3869" t="str">
        <f>VLOOKUP(W3869,Lookup!A:B,2,0)</f>
        <v>Legal</v>
      </c>
    </row>
    <row r="3870" spans="1:39" x14ac:dyDescent="0.25">
      <c r="A3870" t="s">
        <v>33</v>
      </c>
      <c r="B3870" s="1" t="s">
        <v>166</v>
      </c>
      <c r="C3870" s="1" t="s">
        <v>35</v>
      </c>
      <c r="D3870" s="1" t="s">
        <v>36</v>
      </c>
      <c r="E3870" s="1" t="s">
        <v>200</v>
      </c>
      <c r="F3870" s="1" t="s">
        <v>37</v>
      </c>
      <c r="G3870" t="s">
        <v>167</v>
      </c>
      <c r="H3870" t="s">
        <v>39</v>
      </c>
      <c r="I3870" t="s">
        <v>40</v>
      </c>
      <c r="J3870" t="s">
        <v>201</v>
      </c>
      <c r="K3870" t="s">
        <v>40</v>
      </c>
      <c r="L3870" s="4">
        <v>-25.68</v>
      </c>
      <c r="M3870" s="2">
        <v>43862</v>
      </c>
      <c r="N3870" t="s">
        <v>311</v>
      </c>
      <c r="O3870" t="s">
        <v>56</v>
      </c>
      <c r="P3870" t="s">
        <v>2766</v>
      </c>
      <c r="Q3870" t="s">
        <v>2767</v>
      </c>
      <c r="R3870" t="s">
        <v>2768</v>
      </c>
      <c r="S3870" s="3">
        <v>43889</v>
      </c>
      <c r="T3870" t="s">
        <v>2266</v>
      </c>
      <c r="U3870">
        <v>1793</v>
      </c>
      <c r="V3870" t="s">
        <v>2743</v>
      </c>
      <c r="W3870" t="s">
        <v>2768</v>
      </c>
      <c r="Y3870" s="3">
        <v>43889</v>
      </c>
      <c r="AA3870" t="s">
        <v>2744</v>
      </c>
      <c r="AD3870" t="s">
        <v>2598</v>
      </c>
      <c r="AH3870" t="str">
        <f>VLOOKUP(B3870,'cc Lookup'!A:J,10,0)</f>
        <v>Planning and Business Development</v>
      </c>
      <c r="AI3870" t="str">
        <f>VLOOKUP(B3870,'cc Lookup'!A:E,5,0)</f>
        <v>Estates</v>
      </c>
      <c r="AJ3870" t="s">
        <v>6736</v>
      </c>
      <c r="AK3870" t="str">
        <f t="shared" si="120"/>
        <v>E35930 Estates &amp; Facilities</v>
      </c>
      <c r="AL3870" t="str">
        <f t="shared" si="121"/>
        <v>7310 Legal / Prof Fees</v>
      </c>
      <c r="AM3870" t="str">
        <f>VLOOKUP(W3870,Lookup!A:B,2,0)</f>
        <v>Other</v>
      </c>
    </row>
    <row r="3871" spans="1:39" x14ac:dyDescent="0.25">
      <c r="A3871" t="s">
        <v>33</v>
      </c>
      <c r="B3871" s="1" t="s">
        <v>166</v>
      </c>
      <c r="C3871" s="1" t="s">
        <v>35</v>
      </c>
      <c r="D3871" s="1" t="s">
        <v>36</v>
      </c>
      <c r="E3871" s="1" t="s">
        <v>200</v>
      </c>
      <c r="F3871" s="1" t="s">
        <v>37</v>
      </c>
      <c r="G3871" t="s">
        <v>167</v>
      </c>
      <c r="H3871" t="s">
        <v>39</v>
      </c>
      <c r="I3871" t="s">
        <v>40</v>
      </c>
      <c r="J3871" t="s">
        <v>201</v>
      </c>
      <c r="K3871" t="s">
        <v>40</v>
      </c>
      <c r="L3871" s="4">
        <v>-432.8</v>
      </c>
      <c r="M3871" s="2">
        <v>43862</v>
      </c>
      <c r="N3871" t="s">
        <v>103</v>
      </c>
      <c r="O3871" t="s">
        <v>104</v>
      </c>
      <c r="P3871" t="s">
        <v>2655</v>
      </c>
      <c r="Q3871" t="s">
        <v>2783</v>
      </c>
      <c r="R3871" t="s">
        <v>2784</v>
      </c>
      <c r="S3871" s="3">
        <v>43861</v>
      </c>
      <c r="T3871" t="s">
        <v>46</v>
      </c>
      <c r="U3871">
        <v>2730</v>
      </c>
      <c r="V3871" t="s">
        <v>204</v>
      </c>
      <c r="W3871" t="s">
        <v>48</v>
      </c>
      <c r="X3871">
        <v>165064187</v>
      </c>
      <c r="Y3871" s="3">
        <v>43370</v>
      </c>
      <c r="AC3871" t="s">
        <v>109</v>
      </c>
      <c r="AH3871" t="str">
        <f>VLOOKUP(B3871,'cc Lookup'!A:J,10,0)</f>
        <v>Planning and Business Development</v>
      </c>
      <c r="AI3871" t="str">
        <f>VLOOKUP(B3871,'cc Lookup'!A:E,5,0)</f>
        <v>Estates</v>
      </c>
      <c r="AJ3871" t="s">
        <v>6736</v>
      </c>
      <c r="AK3871" t="str">
        <f t="shared" si="120"/>
        <v>E35930 Estates &amp; Facilities</v>
      </c>
      <c r="AL3871" t="str">
        <f t="shared" si="121"/>
        <v>7310 Legal / Prof Fees</v>
      </c>
      <c r="AM3871" t="str">
        <f>VLOOKUP(W3871,Lookup!A:B,2,0)</f>
        <v>Legal</v>
      </c>
    </row>
    <row r="3872" spans="1:39" x14ac:dyDescent="0.25">
      <c r="A3872" t="s">
        <v>33</v>
      </c>
      <c r="B3872" s="1" t="s">
        <v>166</v>
      </c>
      <c r="C3872" s="1" t="s">
        <v>35</v>
      </c>
      <c r="D3872" s="1" t="s">
        <v>36</v>
      </c>
      <c r="E3872" s="1" t="s">
        <v>200</v>
      </c>
      <c r="F3872" s="1" t="s">
        <v>37</v>
      </c>
      <c r="G3872" t="s">
        <v>167</v>
      </c>
      <c r="H3872" t="s">
        <v>39</v>
      </c>
      <c r="I3872" t="s">
        <v>40</v>
      </c>
      <c r="J3872" t="s">
        <v>201</v>
      </c>
      <c r="K3872" t="s">
        <v>40</v>
      </c>
      <c r="L3872" s="4">
        <v>432.8</v>
      </c>
      <c r="M3872" s="2">
        <v>43862</v>
      </c>
      <c r="N3872" t="s">
        <v>103</v>
      </c>
      <c r="O3872" t="s">
        <v>104</v>
      </c>
      <c r="P3872" t="s">
        <v>2785</v>
      </c>
      <c r="Q3872" t="s">
        <v>2786</v>
      </c>
      <c r="R3872" t="s">
        <v>2787</v>
      </c>
      <c r="S3872" s="3">
        <v>43889</v>
      </c>
      <c r="T3872" t="s">
        <v>46</v>
      </c>
      <c r="U3872">
        <v>2991</v>
      </c>
      <c r="V3872" t="s">
        <v>204</v>
      </c>
      <c r="W3872" t="s">
        <v>48</v>
      </c>
      <c r="X3872">
        <v>165064187</v>
      </c>
      <c r="Y3872" s="3">
        <v>43370</v>
      </c>
      <c r="AC3872" t="s">
        <v>109</v>
      </c>
      <c r="AH3872" t="str">
        <f>VLOOKUP(B3872,'cc Lookup'!A:J,10,0)</f>
        <v>Planning and Business Development</v>
      </c>
      <c r="AI3872" t="str">
        <f>VLOOKUP(B3872,'cc Lookup'!A:E,5,0)</f>
        <v>Estates</v>
      </c>
      <c r="AJ3872" t="s">
        <v>6736</v>
      </c>
      <c r="AK3872" t="str">
        <f t="shared" si="120"/>
        <v>E35930 Estates &amp; Facilities</v>
      </c>
      <c r="AL3872" t="str">
        <f t="shared" si="121"/>
        <v>7310 Legal / Prof Fees</v>
      </c>
      <c r="AM3872" t="str">
        <f>VLOOKUP(W3872,Lookup!A:B,2,0)</f>
        <v>Legal</v>
      </c>
    </row>
    <row r="3873" spans="1:39" x14ac:dyDescent="0.25">
      <c r="A3873" t="s">
        <v>33</v>
      </c>
      <c r="B3873" s="1" t="s">
        <v>166</v>
      </c>
      <c r="C3873" s="1" t="s">
        <v>35</v>
      </c>
      <c r="D3873" s="1" t="s">
        <v>36</v>
      </c>
      <c r="E3873" s="1" t="s">
        <v>36</v>
      </c>
      <c r="F3873" s="1" t="s">
        <v>37</v>
      </c>
      <c r="G3873" t="s">
        <v>167</v>
      </c>
      <c r="H3873" t="s">
        <v>39</v>
      </c>
      <c r="I3873" t="s">
        <v>40</v>
      </c>
      <c r="J3873" t="s">
        <v>40</v>
      </c>
      <c r="K3873" t="s">
        <v>40</v>
      </c>
      <c r="L3873" s="4">
        <v>5270</v>
      </c>
      <c r="M3873" s="2">
        <v>43891</v>
      </c>
      <c r="N3873" t="s">
        <v>55</v>
      </c>
      <c r="O3873" t="s">
        <v>56</v>
      </c>
      <c r="P3873" t="s">
        <v>2933</v>
      </c>
      <c r="Q3873" t="s">
        <v>2934</v>
      </c>
      <c r="R3873" t="s">
        <v>2935</v>
      </c>
      <c r="S3873" s="3">
        <v>43935</v>
      </c>
      <c r="T3873" t="s">
        <v>350</v>
      </c>
      <c r="U3873">
        <v>91</v>
      </c>
      <c r="V3873" t="s">
        <v>2936</v>
      </c>
      <c r="W3873" t="s">
        <v>2935</v>
      </c>
      <c r="Y3873" s="3">
        <v>43935</v>
      </c>
      <c r="AA3873" t="s">
        <v>2936</v>
      </c>
      <c r="AH3873" t="str">
        <f>VLOOKUP(B3873,'cc Lookup'!A:J,10,0)</f>
        <v>Planning and Business Development</v>
      </c>
      <c r="AI3873" t="str">
        <f>VLOOKUP(B3873,'cc Lookup'!A:E,5,0)</f>
        <v>Estates</v>
      </c>
      <c r="AJ3873" t="s">
        <v>6736</v>
      </c>
      <c r="AK3873" t="str">
        <f t="shared" si="120"/>
        <v>E35930 Estates &amp; Facilities</v>
      </c>
      <c r="AL3873" t="str">
        <f t="shared" si="121"/>
        <v>7310 Legal / Prof Fees</v>
      </c>
      <c r="AM3873" t="str">
        <f>VLOOKUP(W3873,Lookup!A:B,2,0)</f>
        <v>Other</v>
      </c>
    </row>
    <row r="3874" spans="1:39" x14ac:dyDescent="0.25">
      <c r="A3874" t="s">
        <v>33</v>
      </c>
      <c r="B3874" s="1" t="s">
        <v>166</v>
      </c>
      <c r="C3874" s="1" t="s">
        <v>35</v>
      </c>
      <c r="D3874" s="1" t="s">
        <v>36</v>
      </c>
      <c r="E3874" s="1" t="s">
        <v>36</v>
      </c>
      <c r="F3874" s="1" t="s">
        <v>37</v>
      </c>
      <c r="G3874" t="s">
        <v>167</v>
      </c>
      <c r="H3874" t="s">
        <v>39</v>
      </c>
      <c r="I3874" t="s">
        <v>40</v>
      </c>
      <c r="J3874" t="s">
        <v>40</v>
      </c>
      <c r="K3874" t="s">
        <v>40</v>
      </c>
      <c r="L3874" s="4">
        <v>-5266</v>
      </c>
      <c r="M3874" s="2">
        <v>43891</v>
      </c>
      <c r="N3874" t="s">
        <v>55</v>
      </c>
      <c r="O3874" t="s">
        <v>56</v>
      </c>
      <c r="P3874" t="s">
        <v>2937</v>
      </c>
      <c r="Q3874" t="s">
        <v>2938</v>
      </c>
      <c r="R3874" t="s">
        <v>2939</v>
      </c>
      <c r="S3874" s="3">
        <v>43900</v>
      </c>
      <c r="T3874" t="s">
        <v>46</v>
      </c>
      <c r="U3874">
        <v>84</v>
      </c>
      <c r="V3874" t="s">
        <v>2836</v>
      </c>
      <c r="W3874" t="s">
        <v>2939</v>
      </c>
      <c r="Y3874" s="3">
        <v>43900</v>
      </c>
      <c r="AA3874" t="s">
        <v>2836</v>
      </c>
      <c r="AH3874" t="str">
        <f>VLOOKUP(B3874,'cc Lookup'!A:J,10,0)</f>
        <v>Planning and Business Development</v>
      </c>
      <c r="AI3874" t="str">
        <f>VLOOKUP(B3874,'cc Lookup'!A:E,5,0)</f>
        <v>Estates</v>
      </c>
      <c r="AJ3874" t="s">
        <v>6736</v>
      </c>
      <c r="AK3874" t="str">
        <f t="shared" si="120"/>
        <v>E35930 Estates &amp; Facilities</v>
      </c>
      <c r="AL3874" t="str">
        <f t="shared" si="121"/>
        <v>7310 Legal / Prof Fees</v>
      </c>
      <c r="AM3874" t="str">
        <f>VLOOKUP(W3874,Lookup!A:B,2,0)</f>
        <v>Other</v>
      </c>
    </row>
    <row r="3875" spans="1:39" x14ac:dyDescent="0.25">
      <c r="A3875" t="s">
        <v>33</v>
      </c>
      <c r="B3875" s="1" t="s">
        <v>166</v>
      </c>
      <c r="C3875" s="1" t="s">
        <v>35</v>
      </c>
      <c r="D3875" s="1" t="s">
        <v>36</v>
      </c>
      <c r="E3875" s="1" t="s">
        <v>36</v>
      </c>
      <c r="F3875" s="1" t="s">
        <v>37</v>
      </c>
      <c r="G3875" t="s">
        <v>167</v>
      </c>
      <c r="H3875" t="s">
        <v>39</v>
      </c>
      <c r="I3875" t="s">
        <v>40</v>
      </c>
      <c r="J3875" t="s">
        <v>40</v>
      </c>
      <c r="K3875" t="s">
        <v>40</v>
      </c>
      <c r="L3875" s="4">
        <v>10615</v>
      </c>
      <c r="M3875" s="2">
        <v>43891</v>
      </c>
      <c r="N3875" t="s">
        <v>41</v>
      </c>
      <c r="O3875" t="s">
        <v>42</v>
      </c>
      <c r="P3875" t="s">
        <v>2940</v>
      </c>
      <c r="Q3875" t="s">
        <v>2941</v>
      </c>
      <c r="R3875" t="s">
        <v>2890</v>
      </c>
      <c r="S3875" s="3">
        <v>43895</v>
      </c>
      <c r="T3875" t="s">
        <v>46</v>
      </c>
      <c r="U3875">
        <v>38</v>
      </c>
      <c r="V3875" t="s">
        <v>47</v>
      </c>
      <c r="W3875" t="s">
        <v>178</v>
      </c>
      <c r="X3875">
        <v>965</v>
      </c>
      <c r="Y3875" s="3">
        <v>43893</v>
      </c>
      <c r="Z3875">
        <v>165077291</v>
      </c>
      <c r="AB3875" t="s">
        <v>49</v>
      </c>
      <c r="AD3875" t="s">
        <v>2942</v>
      </c>
      <c r="AE3875">
        <v>1</v>
      </c>
      <c r="AF3875">
        <v>5308</v>
      </c>
      <c r="AH3875" t="str">
        <f>VLOOKUP(B3875,'cc Lookup'!A:J,10,0)</f>
        <v>Planning and Business Development</v>
      </c>
      <c r="AI3875" t="str">
        <f>VLOOKUP(B3875,'cc Lookup'!A:E,5,0)</f>
        <v>Estates</v>
      </c>
      <c r="AJ3875" t="s">
        <v>6736</v>
      </c>
      <c r="AK3875" t="str">
        <f t="shared" si="120"/>
        <v>E35930 Estates &amp; Facilities</v>
      </c>
      <c r="AL3875" t="str">
        <f t="shared" si="121"/>
        <v>7310 Legal / Prof Fees</v>
      </c>
      <c r="AM3875" t="str">
        <f>VLOOKUP(W3875,Lookup!A:B,2,0)</f>
        <v>Legal</v>
      </c>
    </row>
    <row r="3876" spans="1:39" x14ac:dyDescent="0.25">
      <c r="A3876" t="s">
        <v>33</v>
      </c>
      <c r="B3876" s="1" t="s">
        <v>166</v>
      </c>
      <c r="C3876" s="1" t="s">
        <v>35</v>
      </c>
      <c r="D3876" s="1" t="s">
        <v>36</v>
      </c>
      <c r="E3876" s="1" t="s">
        <v>36</v>
      </c>
      <c r="F3876" s="1" t="s">
        <v>37</v>
      </c>
      <c r="G3876" t="s">
        <v>167</v>
      </c>
      <c r="H3876" t="s">
        <v>39</v>
      </c>
      <c r="I3876" t="s">
        <v>40</v>
      </c>
      <c r="J3876" t="s">
        <v>40</v>
      </c>
      <c r="K3876" t="s">
        <v>40</v>
      </c>
      <c r="L3876" s="4">
        <v>-5307.5</v>
      </c>
      <c r="M3876" s="2">
        <v>43891</v>
      </c>
      <c r="N3876" t="s">
        <v>41</v>
      </c>
      <c r="O3876" t="s">
        <v>42</v>
      </c>
      <c r="P3876" t="s">
        <v>2940</v>
      </c>
      <c r="Q3876" t="s">
        <v>2941</v>
      </c>
      <c r="R3876" t="s">
        <v>2890</v>
      </c>
      <c r="S3876" s="3">
        <v>43895</v>
      </c>
      <c r="T3876" t="s">
        <v>46</v>
      </c>
      <c r="U3876">
        <v>39</v>
      </c>
      <c r="V3876" t="s">
        <v>47</v>
      </c>
      <c r="W3876" t="s">
        <v>178</v>
      </c>
      <c r="X3876">
        <v>965</v>
      </c>
      <c r="Y3876" s="3">
        <v>43893</v>
      </c>
      <c r="Z3876">
        <v>165077291</v>
      </c>
      <c r="AB3876" t="s">
        <v>49</v>
      </c>
      <c r="AD3876" t="s">
        <v>2942</v>
      </c>
      <c r="AE3876">
        <v>1</v>
      </c>
      <c r="AF3876">
        <v>-5308</v>
      </c>
      <c r="AH3876" t="str">
        <f>VLOOKUP(B3876,'cc Lookup'!A:J,10,0)</f>
        <v>Planning and Business Development</v>
      </c>
      <c r="AI3876" t="str">
        <f>VLOOKUP(B3876,'cc Lookup'!A:E,5,0)</f>
        <v>Estates</v>
      </c>
      <c r="AJ3876" t="s">
        <v>6736</v>
      </c>
      <c r="AK3876" t="str">
        <f t="shared" si="120"/>
        <v>E35930 Estates &amp; Facilities</v>
      </c>
      <c r="AL3876" t="str">
        <f t="shared" si="121"/>
        <v>7310 Legal / Prof Fees</v>
      </c>
      <c r="AM3876" t="str">
        <f>VLOOKUP(W3876,Lookup!A:B,2,0)</f>
        <v>Legal</v>
      </c>
    </row>
    <row r="3877" spans="1:39" x14ac:dyDescent="0.25">
      <c r="A3877" t="s">
        <v>33</v>
      </c>
      <c r="B3877" s="1" t="s">
        <v>166</v>
      </c>
      <c r="C3877" s="1" t="s">
        <v>35</v>
      </c>
      <c r="D3877" s="1" t="s">
        <v>36</v>
      </c>
      <c r="E3877" s="1" t="s">
        <v>36</v>
      </c>
      <c r="F3877" s="1" t="s">
        <v>37</v>
      </c>
      <c r="G3877" t="s">
        <v>167</v>
      </c>
      <c r="H3877" t="s">
        <v>39</v>
      </c>
      <c r="I3877" t="s">
        <v>40</v>
      </c>
      <c r="J3877" t="s">
        <v>40</v>
      </c>
      <c r="K3877" t="s">
        <v>40</v>
      </c>
      <c r="L3877" s="4">
        <v>5307.5</v>
      </c>
      <c r="M3877" s="2">
        <v>43891</v>
      </c>
      <c r="N3877" t="s">
        <v>41</v>
      </c>
      <c r="O3877" t="s">
        <v>42</v>
      </c>
      <c r="P3877" t="s">
        <v>2943</v>
      </c>
      <c r="Q3877" t="s">
        <v>2944</v>
      </c>
      <c r="R3877" t="s">
        <v>2890</v>
      </c>
      <c r="S3877" s="3">
        <v>43896</v>
      </c>
      <c r="T3877" t="s">
        <v>46</v>
      </c>
      <c r="U3877">
        <v>47</v>
      </c>
      <c r="V3877" t="s">
        <v>47</v>
      </c>
      <c r="W3877" t="s">
        <v>178</v>
      </c>
      <c r="X3877">
        <v>965</v>
      </c>
      <c r="Y3877" s="3">
        <v>43893</v>
      </c>
      <c r="Z3877">
        <v>165082825</v>
      </c>
      <c r="AB3877" t="s">
        <v>49</v>
      </c>
      <c r="AD3877" t="s">
        <v>2942</v>
      </c>
      <c r="AE3877">
        <v>1</v>
      </c>
      <c r="AF3877">
        <v>5308</v>
      </c>
      <c r="AH3877" t="str">
        <f>VLOOKUP(B3877,'cc Lookup'!A:J,10,0)</f>
        <v>Planning and Business Development</v>
      </c>
      <c r="AI3877" t="str">
        <f>VLOOKUP(B3877,'cc Lookup'!A:E,5,0)</f>
        <v>Estates</v>
      </c>
      <c r="AJ3877" t="s">
        <v>6736</v>
      </c>
      <c r="AK3877" t="str">
        <f t="shared" si="120"/>
        <v>E35930 Estates &amp; Facilities</v>
      </c>
      <c r="AL3877" t="str">
        <f t="shared" si="121"/>
        <v>7310 Legal / Prof Fees</v>
      </c>
      <c r="AM3877" t="str">
        <f>VLOOKUP(W3877,Lookup!A:B,2,0)</f>
        <v>Legal</v>
      </c>
    </row>
    <row r="3878" spans="1:39" x14ac:dyDescent="0.25">
      <c r="A3878" t="s">
        <v>33</v>
      </c>
      <c r="B3878" s="1" t="s">
        <v>166</v>
      </c>
      <c r="C3878" s="1" t="s">
        <v>35</v>
      </c>
      <c r="D3878" s="1" t="s">
        <v>36</v>
      </c>
      <c r="E3878" s="1" t="s">
        <v>36</v>
      </c>
      <c r="F3878" s="1" t="s">
        <v>37</v>
      </c>
      <c r="G3878" t="s">
        <v>167</v>
      </c>
      <c r="H3878" t="s">
        <v>39</v>
      </c>
      <c r="I3878" t="s">
        <v>40</v>
      </c>
      <c r="J3878" t="s">
        <v>40</v>
      </c>
      <c r="K3878" t="s">
        <v>40</v>
      </c>
      <c r="L3878" s="4">
        <v>-5307.5</v>
      </c>
      <c r="M3878" s="2">
        <v>43891</v>
      </c>
      <c r="N3878" t="s">
        <v>41</v>
      </c>
      <c r="O3878" t="s">
        <v>42</v>
      </c>
      <c r="P3878" t="s">
        <v>2943</v>
      </c>
      <c r="Q3878" t="s">
        <v>2944</v>
      </c>
      <c r="R3878" t="s">
        <v>2890</v>
      </c>
      <c r="S3878" s="3">
        <v>43896</v>
      </c>
      <c r="T3878" t="s">
        <v>46</v>
      </c>
      <c r="U3878">
        <v>48</v>
      </c>
      <c r="V3878" t="s">
        <v>47</v>
      </c>
      <c r="W3878" t="s">
        <v>178</v>
      </c>
      <c r="X3878">
        <v>965</v>
      </c>
      <c r="Y3878" s="3">
        <v>43893</v>
      </c>
      <c r="Z3878">
        <v>165082825</v>
      </c>
      <c r="AB3878" t="s">
        <v>49</v>
      </c>
      <c r="AD3878" t="s">
        <v>2942</v>
      </c>
      <c r="AE3878">
        <v>1</v>
      </c>
      <c r="AF3878">
        <v>-5308</v>
      </c>
      <c r="AH3878" t="str">
        <f>VLOOKUP(B3878,'cc Lookup'!A:J,10,0)</f>
        <v>Planning and Business Development</v>
      </c>
      <c r="AI3878" t="str">
        <f>VLOOKUP(B3878,'cc Lookup'!A:E,5,0)</f>
        <v>Estates</v>
      </c>
      <c r="AJ3878" t="s">
        <v>6736</v>
      </c>
      <c r="AK3878" t="str">
        <f t="shared" si="120"/>
        <v>E35930 Estates &amp; Facilities</v>
      </c>
      <c r="AL3878" t="str">
        <f t="shared" si="121"/>
        <v>7310 Legal / Prof Fees</v>
      </c>
      <c r="AM3878" t="str">
        <f>VLOOKUP(W3878,Lookup!A:B,2,0)</f>
        <v>Legal</v>
      </c>
    </row>
    <row r="3879" spans="1:39" x14ac:dyDescent="0.25">
      <c r="A3879" t="s">
        <v>33</v>
      </c>
      <c r="B3879" s="1" t="s">
        <v>166</v>
      </c>
      <c r="C3879" s="1" t="s">
        <v>35</v>
      </c>
      <c r="D3879" s="1" t="s">
        <v>36</v>
      </c>
      <c r="E3879" s="1" t="s">
        <v>36</v>
      </c>
      <c r="F3879" s="1" t="s">
        <v>37</v>
      </c>
      <c r="G3879" t="s">
        <v>167</v>
      </c>
      <c r="H3879" t="s">
        <v>39</v>
      </c>
      <c r="I3879" t="s">
        <v>40</v>
      </c>
      <c r="J3879" t="s">
        <v>40</v>
      </c>
      <c r="K3879" t="s">
        <v>40</v>
      </c>
      <c r="L3879" s="4">
        <v>-100.8</v>
      </c>
      <c r="M3879" s="2">
        <v>43891</v>
      </c>
      <c r="N3879" t="s">
        <v>103</v>
      </c>
      <c r="O3879" t="s">
        <v>104</v>
      </c>
      <c r="P3879" t="s">
        <v>2785</v>
      </c>
      <c r="Q3879" t="s">
        <v>2899</v>
      </c>
      <c r="R3879" t="s">
        <v>2900</v>
      </c>
      <c r="S3879" s="3">
        <v>43889</v>
      </c>
      <c r="T3879" t="s">
        <v>46</v>
      </c>
      <c r="U3879">
        <v>2599</v>
      </c>
      <c r="V3879" t="s">
        <v>221</v>
      </c>
      <c r="W3879" t="s">
        <v>48</v>
      </c>
      <c r="X3879">
        <v>165042377</v>
      </c>
      <c r="Y3879" s="3">
        <v>43038</v>
      </c>
      <c r="AC3879" t="s">
        <v>109</v>
      </c>
      <c r="AH3879" t="str">
        <f>VLOOKUP(B3879,'cc Lookup'!A:J,10,0)</f>
        <v>Planning and Business Development</v>
      </c>
      <c r="AI3879" t="str">
        <f>VLOOKUP(B3879,'cc Lookup'!A:E,5,0)</f>
        <v>Estates</v>
      </c>
      <c r="AJ3879" t="s">
        <v>6736</v>
      </c>
      <c r="AK3879" t="str">
        <f t="shared" si="120"/>
        <v>E35930 Estates &amp; Facilities</v>
      </c>
      <c r="AL3879" t="str">
        <f t="shared" si="121"/>
        <v>7310 Legal / Prof Fees</v>
      </c>
      <c r="AM3879" t="str">
        <f>VLOOKUP(W3879,Lookup!A:B,2,0)</f>
        <v>Legal</v>
      </c>
    </row>
    <row r="3880" spans="1:39" x14ac:dyDescent="0.25">
      <c r="A3880" t="s">
        <v>33</v>
      </c>
      <c r="B3880" s="1" t="s">
        <v>166</v>
      </c>
      <c r="C3880" s="1" t="s">
        <v>35</v>
      </c>
      <c r="D3880" s="1" t="s">
        <v>36</v>
      </c>
      <c r="E3880" s="1" t="s">
        <v>36</v>
      </c>
      <c r="F3880" s="1" t="s">
        <v>37</v>
      </c>
      <c r="G3880" t="s">
        <v>167</v>
      </c>
      <c r="H3880" t="s">
        <v>39</v>
      </c>
      <c r="I3880" t="s">
        <v>40</v>
      </c>
      <c r="J3880" t="s">
        <v>40</v>
      </c>
      <c r="K3880" t="s">
        <v>40</v>
      </c>
      <c r="L3880" s="4">
        <v>-375</v>
      </c>
      <c r="M3880" s="2">
        <v>43891</v>
      </c>
      <c r="N3880" t="s">
        <v>103</v>
      </c>
      <c r="O3880" t="s">
        <v>104</v>
      </c>
      <c r="P3880" t="s">
        <v>2785</v>
      </c>
      <c r="Q3880" t="s">
        <v>2899</v>
      </c>
      <c r="R3880" t="s">
        <v>2900</v>
      </c>
      <c r="S3880" s="3">
        <v>43889</v>
      </c>
      <c r="T3880" t="s">
        <v>46</v>
      </c>
      <c r="U3880">
        <v>2600</v>
      </c>
      <c r="V3880" t="s">
        <v>2595</v>
      </c>
      <c r="W3880" t="s">
        <v>48</v>
      </c>
      <c r="X3880">
        <v>165081956</v>
      </c>
      <c r="Y3880" s="3">
        <v>43829</v>
      </c>
      <c r="AC3880" t="s">
        <v>109</v>
      </c>
      <c r="AH3880" t="str">
        <f>VLOOKUP(B3880,'cc Lookup'!A:J,10,0)</f>
        <v>Planning and Business Development</v>
      </c>
      <c r="AI3880" t="str">
        <f>VLOOKUP(B3880,'cc Lookup'!A:E,5,0)</f>
        <v>Estates</v>
      </c>
      <c r="AJ3880" t="s">
        <v>6736</v>
      </c>
      <c r="AK3880" t="str">
        <f t="shared" si="120"/>
        <v>E35930 Estates &amp; Facilities</v>
      </c>
      <c r="AL3880" t="str">
        <f t="shared" si="121"/>
        <v>7310 Legal / Prof Fees</v>
      </c>
      <c r="AM3880" t="str">
        <f>VLOOKUP(W3880,Lookup!A:B,2,0)</f>
        <v>Legal</v>
      </c>
    </row>
    <row r="3881" spans="1:39" x14ac:dyDescent="0.25">
      <c r="A3881" t="s">
        <v>33</v>
      </c>
      <c r="B3881" s="1" t="s">
        <v>166</v>
      </c>
      <c r="C3881" s="1" t="s">
        <v>35</v>
      </c>
      <c r="D3881" s="1" t="s">
        <v>36</v>
      </c>
      <c r="E3881" s="1" t="s">
        <v>36</v>
      </c>
      <c r="F3881" s="1" t="s">
        <v>37</v>
      </c>
      <c r="G3881" t="s">
        <v>167</v>
      </c>
      <c r="H3881" t="s">
        <v>39</v>
      </c>
      <c r="I3881" t="s">
        <v>40</v>
      </c>
      <c r="J3881" t="s">
        <v>40</v>
      </c>
      <c r="K3881" t="s">
        <v>40</v>
      </c>
      <c r="L3881" s="4">
        <v>375</v>
      </c>
      <c r="M3881" s="2">
        <v>43891</v>
      </c>
      <c r="N3881" t="s">
        <v>103</v>
      </c>
      <c r="O3881" t="s">
        <v>104</v>
      </c>
      <c r="P3881" t="s">
        <v>2901</v>
      </c>
      <c r="Q3881" t="s">
        <v>2902</v>
      </c>
      <c r="R3881" t="s">
        <v>2903</v>
      </c>
      <c r="S3881" s="3">
        <v>43921</v>
      </c>
      <c r="T3881" t="s">
        <v>46</v>
      </c>
      <c r="U3881">
        <v>2257</v>
      </c>
      <c r="V3881" t="s">
        <v>2595</v>
      </c>
      <c r="W3881" t="s">
        <v>48</v>
      </c>
      <c r="X3881">
        <v>165081956</v>
      </c>
      <c r="Y3881" s="3">
        <v>43829</v>
      </c>
      <c r="AC3881" t="s">
        <v>109</v>
      </c>
      <c r="AH3881" t="str">
        <f>VLOOKUP(B3881,'cc Lookup'!A:J,10,0)</f>
        <v>Planning and Business Development</v>
      </c>
      <c r="AI3881" t="str">
        <f>VLOOKUP(B3881,'cc Lookup'!A:E,5,0)</f>
        <v>Estates</v>
      </c>
      <c r="AJ3881" t="s">
        <v>6736</v>
      </c>
      <c r="AK3881" t="str">
        <f t="shared" si="120"/>
        <v>E35930 Estates &amp; Facilities</v>
      </c>
      <c r="AL3881" t="str">
        <f t="shared" si="121"/>
        <v>7310 Legal / Prof Fees</v>
      </c>
      <c r="AM3881" t="str">
        <f>VLOOKUP(W3881,Lookup!A:B,2,0)</f>
        <v>Legal</v>
      </c>
    </row>
    <row r="3882" spans="1:39" x14ac:dyDescent="0.25">
      <c r="A3882" t="s">
        <v>33</v>
      </c>
      <c r="B3882" s="1" t="s">
        <v>166</v>
      </c>
      <c r="C3882" s="1" t="s">
        <v>35</v>
      </c>
      <c r="D3882" s="1" t="s">
        <v>36</v>
      </c>
      <c r="E3882" s="1" t="s">
        <v>200</v>
      </c>
      <c r="F3882" s="1" t="s">
        <v>37</v>
      </c>
      <c r="G3882" t="s">
        <v>167</v>
      </c>
      <c r="H3882" t="s">
        <v>39</v>
      </c>
      <c r="I3882" t="s">
        <v>40</v>
      </c>
      <c r="J3882" t="s">
        <v>201</v>
      </c>
      <c r="K3882" t="s">
        <v>40</v>
      </c>
      <c r="L3882" s="4">
        <v>-432.8</v>
      </c>
      <c r="M3882" s="2">
        <v>43891</v>
      </c>
      <c r="N3882" t="s">
        <v>103</v>
      </c>
      <c r="O3882" t="s">
        <v>104</v>
      </c>
      <c r="P3882" t="s">
        <v>2785</v>
      </c>
      <c r="Q3882" t="s">
        <v>2899</v>
      </c>
      <c r="R3882" t="s">
        <v>2900</v>
      </c>
      <c r="S3882" s="3">
        <v>43889</v>
      </c>
      <c r="T3882" t="s">
        <v>46</v>
      </c>
      <c r="U3882">
        <v>2991</v>
      </c>
      <c r="V3882" t="s">
        <v>204</v>
      </c>
      <c r="W3882" t="s">
        <v>48</v>
      </c>
      <c r="X3882">
        <v>165064187</v>
      </c>
      <c r="Y3882" s="3">
        <v>43370</v>
      </c>
      <c r="AC3882" t="s">
        <v>109</v>
      </c>
      <c r="AH3882" t="str">
        <f>VLOOKUP(B3882,'cc Lookup'!A:J,10,0)</f>
        <v>Planning and Business Development</v>
      </c>
      <c r="AI3882" t="str">
        <f>VLOOKUP(B3882,'cc Lookup'!A:E,5,0)</f>
        <v>Estates</v>
      </c>
      <c r="AJ3882" t="s">
        <v>6736</v>
      </c>
      <c r="AK3882" t="str">
        <f t="shared" si="120"/>
        <v>E35930 Estates &amp; Facilities</v>
      </c>
      <c r="AL3882" t="str">
        <f t="shared" si="121"/>
        <v>7310 Legal / Prof Fees</v>
      </c>
      <c r="AM3882" t="str">
        <f>VLOOKUP(W3882,Lookup!A:B,2,0)</f>
        <v>Legal</v>
      </c>
    </row>
    <row r="3883" spans="1:39" x14ac:dyDescent="0.25">
      <c r="A3883" t="s">
        <v>33</v>
      </c>
      <c r="B3883" s="1" t="s">
        <v>166</v>
      </c>
      <c r="C3883" s="1" t="s">
        <v>35</v>
      </c>
      <c r="D3883" s="1" t="s">
        <v>36</v>
      </c>
      <c r="E3883" s="1" t="s">
        <v>36</v>
      </c>
      <c r="F3883" s="1" t="s">
        <v>37</v>
      </c>
      <c r="G3883" t="s">
        <v>167</v>
      </c>
      <c r="H3883" t="s">
        <v>39</v>
      </c>
      <c r="I3883" t="s">
        <v>40</v>
      </c>
      <c r="J3883" t="s">
        <v>40</v>
      </c>
      <c r="K3883" t="s">
        <v>40</v>
      </c>
      <c r="L3883" s="4">
        <v>10540</v>
      </c>
      <c r="M3883" s="2">
        <v>43922</v>
      </c>
      <c r="N3883" t="s">
        <v>55</v>
      </c>
      <c r="O3883" t="s">
        <v>56</v>
      </c>
      <c r="P3883" t="s">
        <v>2425</v>
      </c>
      <c r="Q3883" t="s">
        <v>3025</v>
      </c>
      <c r="R3883" t="s">
        <v>3026</v>
      </c>
      <c r="S3883" s="3">
        <v>43958</v>
      </c>
      <c r="T3883" t="s">
        <v>350</v>
      </c>
      <c r="U3883">
        <v>53</v>
      </c>
      <c r="V3883" t="s">
        <v>3027</v>
      </c>
      <c r="W3883" t="s">
        <v>3026</v>
      </c>
      <c r="Y3883" s="3">
        <v>43958</v>
      </c>
      <c r="AA3883" t="s">
        <v>3027</v>
      </c>
      <c r="AH3883" t="str">
        <f>VLOOKUP(B3883,'cc Lookup'!A:J,10,0)</f>
        <v>Planning and Business Development</v>
      </c>
      <c r="AI3883" t="str">
        <f>VLOOKUP(B3883,'cc Lookup'!A:E,5,0)</f>
        <v>Estates</v>
      </c>
      <c r="AJ3883" t="s">
        <v>6737</v>
      </c>
      <c r="AK3883" t="str">
        <f t="shared" si="120"/>
        <v>E35930 Estates &amp; Facilities</v>
      </c>
      <c r="AL3883" t="str">
        <f t="shared" si="121"/>
        <v>7310 Legal / Prof Fees</v>
      </c>
      <c r="AM3883" t="str">
        <f>VLOOKUP(W3883,Lookup!A:B,2,0)</f>
        <v>Other</v>
      </c>
    </row>
    <row r="3884" spans="1:39" x14ac:dyDescent="0.25">
      <c r="A3884" t="s">
        <v>33</v>
      </c>
      <c r="B3884" s="1" t="s">
        <v>166</v>
      </c>
      <c r="C3884" s="1" t="s">
        <v>35</v>
      </c>
      <c r="D3884" s="1" t="s">
        <v>36</v>
      </c>
      <c r="E3884" s="1" t="s">
        <v>36</v>
      </c>
      <c r="F3884" s="1" t="s">
        <v>37</v>
      </c>
      <c r="G3884" t="s">
        <v>167</v>
      </c>
      <c r="H3884" t="s">
        <v>39</v>
      </c>
      <c r="I3884" t="s">
        <v>40</v>
      </c>
      <c r="J3884" t="s">
        <v>40</v>
      </c>
      <c r="K3884" t="s">
        <v>40</v>
      </c>
      <c r="L3884" s="4">
        <v>-5270</v>
      </c>
      <c r="M3884" s="2">
        <v>43922</v>
      </c>
      <c r="N3884" t="s">
        <v>55</v>
      </c>
      <c r="O3884" t="s">
        <v>56</v>
      </c>
      <c r="P3884" t="s">
        <v>3028</v>
      </c>
      <c r="Q3884" t="s">
        <v>3029</v>
      </c>
      <c r="R3884" t="s">
        <v>3030</v>
      </c>
      <c r="S3884" s="3">
        <v>43938</v>
      </c>
      <c r="T3884" t="s">
        <v>46</v>
      </c>
      <c r="U3884">
        <v>91</v>
      </c>
      <c r="V3884" t="s">
        <v>2936</v>
      </c>
      <c r="W3884" t="s">
        <v>3030</v>
      </c>
      <c r="Y3884" s="3">
        <v>43938</v>
      </c>
      <c r="AA3884" t="s">
        <v>2936</v>
      </c>
      <c r="AH3884" t="str">
        <f>VLOOKUP(B3884,'cc Lookup'!A:J,10,0)</f>
        <v>Planning and Business Development</v>
      </c>
      <c r="AI3884" t="str">
        <f>VLOOKUP(B3884,'cc Lookup'!A:E,5,0)</f>
        <v>Estates</v>
      </c>
      <c r="AJ3884" t="s">
        <v>6737</v>
      </c>
      <c r="AK3884" t="str">
        <f t="shared" si="120"/>
        <v>E35930 Estates &amp; Facilities</v>
      </c>
      <c r="AL3884" t="str">
        <f t="shared" si="121"/>
        <v>7310 Legal / Prof Fees</v>
      </c>
      <c r="AM3884" t="str">
        <f>VLOOKUP(W3884,Lookup!A:B,2,0)</f>
        <v>Other</v>
      </c>
    </row>
    <row r="3885" spans="1:39" x14ac:dyDescent="0.25">
      <c r="A3885" t="s">
        <v>33</v>
      </c>
      <c r="B3885" s="1" t="s">
        <v>166</v>
      </c>
      <c r="C3885" s="1" t="s">
        <v>35</v>
      </c>
      <c r="D3885" s="1" t="s">
        <v>36</v>
      </c>
      <c r="E3885" s="1" t="s">
        <v>36</v>
      </c>
      <c r="F3885" s="1" t="s">
        <v>37</v>
      </c>
      <c r="G3885" t="s">
        <v>167</v>
      </c>
      <c r="H3885" t="s">
        <v>39</v>
      </c>
      <c r="I3885" t="s">
        <v>40</v>
      </c>
      <c r="J3885" t="s">
        <v>40</v>
      </c>
      <c r="K3885" t="s">
        <v>40</v>
      </c>
      <c r="L3885" s="4">
        <v>10890</v>
      </c>
      <c r="M3885" s="2">
        <v>43922</v>
      </c>
      <c r="N3885" t="s">
        <v>41</v>
      </c>
      <c r="O3885" t="s">
        <v>42</v>
      </c>
      <c r="P3885" t="s">
        <v>3031</v>
      </c>
      <c r="Q3885" t="s">
        <v>3032</v>
      </c>
      <c r="R3885" t="s">
        <v>2950</v>
      </c>
      <c r="S3885" s="3">
        <v>43932</v>
      </c>
      <c r="T3885" t="s">
        <v>46</v>
      </c>
      <c r="U3885">
        <v>40</v>
      </c>
      <c r="V3885" t="s">
        <v>47</v>
      </c>
      <c r="W3885" t="s">
        <v>178</v>
      </c>
      <c r="X3885">
        <v>966</v>
      </c>
      <c r="Y3885" s="3">
        <v>43929</v>
      </c>
      <c r="Z3885">
        <v>165077291</v>
      </c>
      <c r="AB3885" t="s">
        <v>49</v>
      </c>
      <c r="AD3885" t="s">
        <v>3033</v>
      </c>
      <c r="AE3885">
        <v>1</v>
      </c>
      <c r="AF3885">
        <v>5445</v>
      </c>
      <c r="AH3885" t="str">
        <f>VLOOKUP(B3885,'cc Lookup'!A:J,10,0)</f>
        <v>Planning and Business Development</v>
      </c>
      <c r="AI3885" t="str">
        <f>VLOOKUP(B3885,'cc Lookup'!A:E,5,0)</f>
        <v>Estates</v>
      </c>
      <c r="AJ3885" t="s">
        <v>6737</v>
      </c>
      <c r="AK3885" t="str">
        <f t="shared" si="120"/>
        <v>E35930 Estates &amp; Facilities</v>
      </c>
      <c r="AL3885" t="str">
        <f t="shared" si="121"/>
        <v>7310 Legal / Prof Fees</v>
      </c>
      <c r="AM3885" t="str">
        <f>VLOOKUP(W3885,Lookup!A:B,2,0)</f>
        <v>Legal</v>
      </c>
    </row>
    <row r="3886" spans="1:39" x14ac:dyDescent="0.25">
      <c r="A3886" t="s">
        <v>33</v>
      </c>
      <c r="B3886" s="1" t="s">
        <v>166</v>
      </c>
      <c r="C3886" s="1" t="s">
        <v>35</v>
      </c>
      <c r="D3886" s="1" t="s">
        <v>36</v>
      </c>
      <c r="E3886" s="1" t="s">
        <v>36</v>
      </c>
      <c r="F3886" s="1" t="s">
        <v>37</v>
      </c>
      <c r="G3886" t="s">
        <v>167</v>
      </c>
      <c r="H3886" t="s">
        <v>39</v>
      </c>
      <c r="I3886" t="s">
        <v>40</v>
      </c>
      <c r="J3886" t="s">
        <v>40</v>
      </c>
      <c r="K3886" t="s">
        <v>40</v>
      </c>
      <c r="L3886" s="4">
        <v>-5445</v>
      </c>
      <c r="M3886" s="2">
        <v>43922</v>
      </c>
      <c r="N3886" t="s">
        <v>41</v>
      </c>
      <c r="O3886" t="s">
        <v>42</v>
      </c>
      <c r="P3886" t="s">
        <v>3031</v>
      </c>
      <c r="Q3886" t="s">
        <v>3032</v>
      </c>
      <c r="R3886" t="s">
        <v>2950</v>
      </c>
      <c r="S3886" s="3">
        <v>43932</v>
      </c>
      <c r="T3886" t="s">
        <v>46</v>
      </c>
      <c r="U3886">
        <v>41</v>
      </c>
      <c r="V3886" t="s">
        <v>47</v>
      </c>
      <c r="W3886" t="s">
        <v>178</v>
      </c>
      <c r="X3886">
        <v>966</v>
      </c>
      <c r="Y3886" s="3">
        <v>43929</v>
      </c>
      <c r="Z3886">
        <v>165077291</v>
      </c>
      <c r="AB3886" t="s">
        <v>49</v>
      </c>
      <c r="AD3886" t="s">
        <v>3033</v>
      </c>
      <c r="AE3886">
        <v>1</v>
      </c>
      <c r="AF3886">
        <v>-5445</v>
      </c>
      <c r="AH3886" t="str">
        <f>VLOOKUP(B3886,'cc Lookup'!A:J,10,0)</f>
        <v>Planning and Business Development</v>
      </c>
      <c r="AI3886" t="str">
        <f>VLOOKUP(B3886,'cc Lookup'!A:E,5,0)</f>
        <v>Estates</v>
      </c>
      <c r="AJ3886" t="s">
        <v>6737</v>
      </c>
      <c r="AK3886" t="str">
        <f t="shared" si="120"/>
        <v>E35930 Estates &amp; Facilities</v>
      </c>
      <c r="AL3886" t="str">
        <f t="shared" si="121"/>
        <v>7310 Legal / Prof Fees</v>
      </c>
      <c r="AM3886" t="str">
        <f>VLOOKUP(W3886,Lookup!A:B,2,0)</f>
        <v>Legal</v>
      </c>
    </row>
    <row r="3887" spans="1:39" x14ac:dyDescent="0.25">
      <c r="A3887" t="s">
        <v>33</v>
      </c>
      <c r="B3887" s="1" t="s">
        <v>166</v>
      </c>
      <c r="C3887" s="1" t="s">
        <v>35</v>
      </c>
      <c r="D3887" s="1" t="s">
        <v>36</v>
      </c>
      <c r="E3887" s="1" t="s">
        <v>36</v>
      </c>
      <c r="F3887" s="1" t="s">
        <v>37</v>
      </c>
      <c r="G3887" t="s">
        <v>167</v>
      </c>
      <c r="H3887" t="s">
        <v>39</v>
      </c>
      <c r="I3887" t="s">
        <v>40</v>
      </c>
      <c r="J3887" t="s">
        <v>40</v>
      </c>
      <c r="K3887" t="s">
        <v>40</v>
      </c>
      <c r="L3887" s="4">
        <v>5445</v>
      </c>
      <c r="M3887" s="2">
        <v>43922</v>
      </c>
      <c r="N3887" t="s">
        <v>41</v>
      </c>
      <c r="O3887" t="s">
        <v>42</v>
      </c>
      <c r="P3887" t="s">
        <v>3034</v>
      </c>
      <c r="Q3887" t="s">
        <v>3035</v>
      </c>
      <c r="R3887" t="s">
        <v>2950</v>
      </c>
      <c r="S3887" s="3">
        <v>43933</v>
      </c>
      <c r="T3887" t="s">
        <v>46</v>
      </c>
      <c r="U3887">
        <v>19</v>
      </c>
      <c r="V3887" t="s">
        <v>47</v>
      </c>
      <c r="W3887" t="s">
        <v>178</v>
      </c>
      <c r="X3887">
        <v>966</v>
      </c>
      <c r="Y3887" s="3">
        <v>43929</v>
      </c>
      <c r="Z3887">
        <v>165082825</v>
      </c>
      <c r="AB3887" t="s">
        <v>49</v>
      </c>
      <c r="AD3887" t="s">
        <v>3033</v>
      </c>
      <c r="AE3887">
        <v>1</v>
      </c>
      <c r="AF3887">
        <v>5445</v>
      </c>
      <c r="AH3887" t="str">
        <f>VLOOKUP(B3887,'cc Lookup'!A:J,10,0)</f>
        <v>Planning and Business Development</v>
      </c>
      <c r="AI3887" t="str">
        <f>VLOOKUP(B3887,'cc Lookup'!A:E,5,0)</f>
        <v>Estates</v>
      </c>
      <c r="AJ3887" t="s">
        <v>6737</v>
      </c>
      <c r="AK3887" t="str">
        <f t="shared" si="120"/>
        <v>E35930 Estates &amp; Facilities</v>
      </c>
      <c r="AL3887" t="str">
        <f t="shared" si="121"/>
        <v>7310 Legal / Prof Fees</v>
      </c>
      <c r="AM3887" t="str">
        <f>VLOOKUP(W3887,Lookup!A:B,2,0)</f>
        <v>Legal</v>
      </c>
    </row>
    <row r="3888" spans="1:39" x14ac:dyDescent="0.25">
      <c r="A3888" t="s">
        <v>33</v>
      </c>
      <c r="B3888" s="1" t="s">
        <v>166</v>
      </c>
      <c r="C3888" s="1" t="s">
        <v>35</v>
      </c>
      <c r="D3888" s="1" t="s">
        <v>36</v>
      </c>
      <c r="E3888" s="1" t="s">
        <v>36</v>
      </c>
      <c r="F3888" s="1" t="s">
        <v>37</v>
      </c>
      <c r="G3888" t="s">
        <v>167</v>
      </c>
      <c r="H3888" t="s">
        <v>39</v>
      </c>
      <c r="I3888" t="s">
        <v>40</v>
      </c>
      <c r="J3888" t="s">
        <v>40</v>
      </c>
      <c r="K3888" t="s">
        <v>40</v>
      </c>
      <c r="L3888" s="4">
        <v>-5445</v>
      </c>
      <c r="M3888" s="2">
        <v>43922</v>
      </c>
      <c r="N3888" t="s">
        <v>41</v>
      </c>
      <c r="O3888" t="s">
        <v>42</v>
      </c>
      <c r="P3888" t="s">
        <v>3034</v>
      </c>
      <c r="Q3888" t="s">
        <v>3035</v>
      </c>
      <c r="R3888" t="s">
        <v>2950</v>
      </c>
      <c r="S3888" s="3">
        <v>43933</v>
      </c>
      <c r="T3888" t="s">
        <v>46</v>
      </c>
      <c r="U3888">
        <v>20</v>
      </c>
      <c r="V3888" t="s">
        <v>47</v>
      </c>
      <c r="W3888" t="s">
        <v>178</v>
      </c>
      <c r="X3888">
        <v>966</v>
      </c>
      <c r="Y3888" s="3">
        <v>43929</v>
      </c>
      <c r="Z3888">
        <v>165082825</v>
      </c>
      <c r="AB3888" t="s">
        <v>49</v>
      </c>
      <c r="AD3888" t="s">
        <v>3033</v>
      </c>
      <c r="AE3888">
        <v>1</v>
      </c>
      <c r="AF3888">
        <v>-5445</v>
      </c>
      <c r="AH3888" t="str">
        <f>VLOOKUP(B3888,'cc Lookup'!A:J,10,0)</f>
        <v>Planning and Business Development</v>
      </c>
      <c r="AI3888" t="str">
        <f>VLOOKUP(B3888,'cc Lookup'!A:E,5,0)</f>
        <v>Estates</v>
      </c>
      <c r="AJ3888" t="s">
        <v>6737</v>
      </c>
      <c r="AK3888" t="str">
        <f t="shared" si="120"/>
        <v>E35930 Estates &amp; Facilities</v>
      </c>
      <c r="AL3888" t="str">
        <f t="shared" si="121"/>
        <v>7310 Legal / Prof Fees</v>
      </c>
      <c r="AM3888" t="str">
        <f>VLOOKUP(W3888,Lookup!A:B,2,0)</f>
        <v>Legal</v>
      </c>
    </row>
    <row r="3889" spans="1:39" x14ac:dyDescent="0.25">
      <c r="A3889" t="s">
        <v>33</v>
      </c>
      <c r="B3889" s="1" t="s">
        <v>166</v>
      </c>
      <c r="C3889" s="1" t="s">
        <v>35</v>
      </c>
      <c r="D3889" s="1" t="s">
        <v>36</v>
      </c>
      <c r="E3889" s="1" t="s">
        <v>36</v>
      </c>
      <c r="F3889" s="1" t="s">
        <v>37</v>
      </c>
      <c r="G3889" t="s">
        <v>167</v>
      </c>
      <c r="H3889" t="s">
        <v>39</v>
      </c>
      <c r="I3889" t="s">
        <v>40</v>
      </c>
      <c r="J3889" t="s">
        <v>40</v>
      </c>
      <c r="K3889" t="s">
        <v>40</v>
      </c>
      <c r="L3889" s="4">
        <v>263.39999999999998</v>
      </c>
      <c r="M3889" s="2">
        <v>43922</v>
      </c>
      <c r="N3889" t="s">
        <v>41</v>
      </c>
      <c r="O3889" t="s">
        <v>42</v>
      </c>
      <c r="P3889" t="s">
        <v>3010</v>
      </c>
      <c r="Q3889" t="s">
        <v>3011</v>
      </c>
      <c r="R3889" t="s">
        <v>2950</v>
      </c>
      <c r="S3889" s="3">
        <v>43947</v>
      </c>
      <c r="T3889" t="s">
        <v>46</v>
      </c>
      <c r="U3889">
        <v>9</v>
      </c>
      <c r="V3889" t="s">
        <v>47</v>
      </c>
      <c r="W3889" t="s">
        <v>48</v>
      </c>
      <c r="X3889">
        <v>459904</v>
      </c>
      <c r="Y3889" s="3">
        <v>43936</v>
      </c>
      <c r="Z3889">
        <v>165082450</v>
      </c>
      <c r="AB3889" t="s">
        <v>49</v>
      </c>
      <c r="AD3889" t="s">
        <v>3036</v>
      </c>
      <c r="AE3889">
        <v>1</v>
      </c>
      <c r="AF3889">
        <v>263</v>
      </c>
      <c r="AH3889" t="str">
        <f>VLOOKUP(B3889,'cc Lookup'!A:J,10,0)</f>
        <v>Planning and Business Development</v>
      </c>
      <c r="AI3889" t="str">
        <f>VLOOKUP(B3889,'cc Lookup'!A:E,5,0)</f>
        <v>Estates</v>
      </c>
      <c r="AJ3889" t="s">
        <v>6737</v>
      </c>
      <c r="AK3889" t="str">
        <f t="shared" si="120"/>
        <v>E35930 Estates &amp; Facilities</v>
      </c>
      <c r="AL3889" t="str">
        <f t="shared" si="121"/>
        <v>7310 Legal / Prof Fees</v>
      </c>
      <c r="AM3889" t="str">
        <f>VLOOKUP(W3889,Lookup!A:B,2,0)</f>
        <v>Legal</v>
      </c>
    </row>
    <row r="3890" spans="1:39" x14ac:dyDescent="0.25">
      <c r="A3890" t="s">
        <v>33</v>
      </c>
      <c r="B3890" s="1" t="s">
        <v>166</v>
      </c>
      <c r="C3890" s="1" t="s">
        <v>35</v>
      </c>
      <c r="D3890" s="1" t="s">
        <v>36</v>
      </c>
      <c r="E3890" s="1" t="s">
        <v>36</v>
      </c>
      <c r="F3890" s="1" t="s">
        <v>37</v>
      </c>
      <c r="G3890" t="s">
        <v>167</v>
      </c>
      <c r="H3890" t="s">
        <v>39</v>
      </c>
      <c r="I3890" t="s">
        <v>40</v>
      </c>
      <c r="J3890" t="s">
        <v>40</v>
      </c>
      <c r="K3890" t="s">
        <v>40</v>
      </c>
      <c r="L3890" s="4">
        <v>144</v>
      </c>
      <c r="M3890" s="2">
        <v>43922</v>
      </c>
      <c r="N3890" t="s">
        <v>41</v>
      </c>
      <c r="O3890" t="s">
        <v>42</v>
      </c>
      <c r="P3890" t="s">
        <v>3010</v>
      </c>
      <c r="Q3890" t="s">
        <v>3011</v>
      </c>
      <c r="R3890" t="s">
        <v>2950</v>
      </c>
      <c r="S3890" s="3">
        <v>43947</v>
      </c>
      <c r="T3890" t="s">
        <v>46</v>
      </c>
      <c r="U3890">
        <v>9</v>
      </c>
      <c r="V3890" t="s">
        <v>47</v>
      </c>
      <c r="W3890" t="s">
        <v>48</v>
      </c>
      <c r="X3890">
        <v>459909</v>
      </c>
      <c r="Y3890" s="3">
        <v>43936</v>
      </c>
      <c r="Z3890">
        <v>165082447</v>
      </c>
      <c r="AB3890" t="s">
        <v>49</v>
      </c>
      <c r="AD3890" t="s">
        <v>3037</v>
      </c>
      <c r="AE3890">
        <v>1</v>
      </c>
      <c r="AF3890">
        <v>144</v>
      </c>
      <c r="AH3890" t="str">
        <f>VLOOKUP(B3890,'cc Lookup'!A:J,10,0)</f>
        <v>Planning and Business Development</v>
      </c>
      <c r="AI3890" t="str">
        <f>VLOOKUP(B3890,'cc Lookup'!A:E,5,0)</f>
        <v>Estates</v>
      </c>
      <c r="AJ3890" t="s">
        <v>6737</v>
      </c>
      <c r="AK3890" t="str">
        <f t="shared" si="120"/>
        <v>E35930 Estates &amp; Facilities</v>
      </c>
      <c r="AL3890" t="str">
        <f t="shared" si="121"/>
        <v>7310 Legal / Prof Fees</v>
      </c>
      <c r="AM3890" t="str">
        <f>VLOOKUP(W3890,Lookup!A:B,2,0)</f>
        <v>Legal</v>
      </c>
    </row>
    <row r="3891" spans="1:39" x14ac:dyDescent="0.25">
      <c r="A3891" t="s">
        <v>33</v>
      </c>
      <c r="B3891" s="1" t="s">
        <v>166</v>
      </c>
      <c r="C3891" s="1" t="s">
        <v>35</v>
      </c>
      <c r="D3891" s="1" t="s">
        <v>36</v>
      </c>
      <c r="E3891" s="1" t="s">
        <v>36</v>
      </c>
      <c r="F3891" s="1" t="s">
        <v>37</v>
      </c>
      <c r="G3891" t="s">
        <v>167</v>
      </c>
      <c r="H3891" t="s">
        <v>39</v>
      </c>
      <c r="I3891" t="s">
        <v>40</v>
      </c>
      <c r="J3891" t="s">
        <v>40</v>
      </c>
      <c r="K3891" t="s">
        <v>40</v>
      </c>
      <c r="L3891" s="4">
        <v>853.2</v>
      </c>
      <c r="M3891" s="2">
        <v>43922</v>
      </c>
      <c r="N3891" t="s">
        <v>41</v>
      </c>
      <c r="O3891" t="s">
        <v>42</v>
      </c>
      <c r="P3891" t="s">
        <v>3010</v>
      </c>
      <c r="Q3891" t="s">
        <v>3011</v>
      </c>
      <c r="R3891" t="s">
        <v>2950</v>
      </c>
      <c r="S3891" s="3">
        <v>43947</v>
      </c>
      <c r="T3891" t="s">
        <v>46</v>
      </c>
      <c r="U3891">
        <v>9</v>
      </c>
      <c r="V3891" t="s">
        <v>47</v>
      </c>
      <c r="W3891" t="s">
        <v>48</v>
      </c>
      <c r="X3891">
        <v>459925</v>
      </c>
      <c r="Y3891" s="3">
        <v>43936</v>
      </c>
      <c r="Z3891">
        <v>165082443</v>
      </c>
      <c r="AB3891" t="s">
        <v>49</v>
      </c>
      <c r="AD3891" t="s">
        <v>3038</v>
      </c>
      <c r="AE3891">
        <v>1</v>
      </c>
      <c r="AF3891">
        <v>853</v>
      </c>
      <c r="AH3891" t="str">
        <f>VLOOKUP(B3891,'cc Lookup'!A:J,10,0)</f>
        <v>Planning and Business Development</v>
      </c>
      <c r="AI3891" t="str">
        <f>VLOOKUP(B3891,'cc Lookup'!A:E,5,0)</f>
        <v>Estates</v>
      </c>
      <c r="AJ3891" t="s">
        <v>6737</v>
      </c>
      <c r="AK3891" t="str">
        <f t="shared" si="120"/>
        <v>E35930 Estates &amp; Facilities</v>
      </c>
      <c r="AL3891" t="str">
        <f t="shared" si="121"/>
        <v>7310 Legal / Prof Fees</v>
      </c>
      <c r="AM3891" t="str">
        <f>VLOOKUP(W3891,Lookup!A:B,2,0)</f>
        <v>Legal</v>
      </c>
    </row>
    <row r="3892" spans="1:39" x14ac:dyDescent="0.25">
      <c r="A3892" t="s">
        <v>33</v>
      </c>
      <c r="B3892" s="1" t="s">
        <v>166</v>
      </c>
      <c r="C3892" s="1" t="s">
        <v>35</v>
      </c>
      <c r="D3892" s="1" t="s">
        <v>36</v>
      </c>
      <c r="E3892" s="1" t="s">
        <v>36</v>
      </c>
      <c r="F3892" s="1" t="s">
        <v>37</v>
      </c>
      <c r="G3892" t="s">
        <v>167</v>
      </c>
      <c r="H3892" t="s">
        <v>39</v>
      </c>
      <c r="I3892" t="s">
        <v>40</v>
      </c>
      <c r="J3892" t="s">
        <v>40</v>
      </c>
      <c r="K3892" t="s">
        <v>40</v>
      </c>
      <c r="L3892" s="4">
        <v>263.39999999999998</v>
      </c>
      <c r="M3892" s="2">
        <v>43922</v>
      </c>
      <c r="N3892" t="s">
        <v>41</v>
      </c>
      <c r="O3892" t="s">
        <v>42</v>
      </c>
      <c r="P3892" t="s">
        <v>3022</v>
      </c>
      <c r="Q3892" t="s">
        <v>3023</v>
      </c>
      <c r="R3892" t="s">
        <v>2950</v>
      </c>
      <c r="S3892" s="3">
        <v>43950</v>
      </c>
      <c r="T3892" t="s">
        <v>46</v>
      </c>
      <c r="U3892">
        <v>17</v>
      </c>
      <c r="V3892" t="s">
        <v>47</v>
      </c>
      <c r="W3892" t="s">
        <v>48</v>
      </c>
      <c r="X3892">
        <v>459904</v>
      </c>
      <c r="Y3892" s="3">
        <v>43936</v>
      </c>
      <c r="Z3892">
        <v>165082450</v>
      </c>
      <c r="AB3892" t="s">
        <v>49</v>
      </c>
      <c r="AD3892" t="s">
        <v>3036</v>
      </c>
      <c r="AE3892">
        <v>1</v>
      </c>
      <c r="AF3892">
        <v>263</v>
      </c>
      <c r="AH3892" t="str">
        <f>VLOOKUP(B3892,'cc Lookup'!A:J,10,0)</f>
        <v>Planning and Business Development</v>
      </c>
      <c r="AI3892" t="str">
        <f>VLOOKUP(B3892,'cc Lookup'!A:E,5,0)</f>
        <v>Estates</v>
      </c>
      <c r="AJ3892" t="s">
        <v>6737</v>
      </c>
      <c r="AK3892" t="str">
        <f t="shared" si="120"/>
        <v>E35930 Estates &amp; Facilities</v>
      </c>
      <c r="AL3892" t="str">
        <f t="shared" si="121"/>
        <v>7310 Legal / Prof Fees</v>
      </c>
      <c r="AM3892" t="str">
        <f>VLOOKUP(W3892,Lookup!A:B,2,0)</f>
        <v>Legal</v>
      </c>
    </row>
    <row r="3893" spans="1:39" x14ac:dyDescent="0.25">
      <c r="A3893" t="s">
        <v>33</v>
      </c>
      <c r="B3893" s="1" t="s">
        <v>166</v>
      </c>
      <c r="C3893" s="1" t="s">
        <v>35</v>
      </c>
      <c r="D3893" s="1" t="s">
        <v>36</v>
      </c>
      <c r="E3893" s="1" t="s">
        <v>36</v>
      </c>
      <c r="F3893" s="1" t="s">
        <v>37</v>
      </c>
      <c r="G3893" t="s">
        <v>167</v>
      </c>
      <c r="H3893" t="s">
        <v>39</v>
      </c>
      <c r="I3893" t="s">
        <v>40</v>
      </c>
      <c r="J3893" t="s">
        <v>40</v>
      </c>
      <c r="K3893" t="s">
        <v>40</v>
      </c>
      <c r="L3893" s="4">
        <v>144</v>
      </c>
      <c r="M3893" s="2">
        <v>43922</v>
      </c>
      <c r="N3893" t="s">
        <v>41</v>
      </c>
      <c r="O3893" t="s">
        <v>42</v>
      </c>
      <c r="P3893" t="s">
        <v>3022</v>
      </c>
      <c r="Q3893" t="s">
        <v>3023</v>
      </c>
      <c r="R3893" t="s">
        <v>2950</v>
      </c>
      <c r="S3893" s="3">
        <v>43950</v>
      </c>
      <c r="T3893" t="s">
        <v>46</v>
      </c>
      <c r="U3893">
        <v>17</v>
      </c>
      <c r="V3893" t="s">
        <v>47</v>
      </c>
      <c r="W3893" t="s">
        <v>48</v>
      </c>
      <c r="X3893">
        <v>459909</v>
      </c>
      <c r="Y3893" s="3">
        <v>43936</v>
      </c>
      <c r="Z3893">
        <v>165082447</v>
      </c>
      <c r="AB3893" t="s">
        <v>49</v>
      </c>
      <c r="AD3893" t="s">
        <v>3037</v>
      </c>
      <c r="AE3893">
        <v>1</v>
      </c>
      <c r="AF3893">
        <v>144</v>
      </c>
      <c r="AH3893" t="str">
        <f>VLOOKUP(B3893,'cc Lookup'!A:J,10,0)</f>
        <v>Planning and Business Development</v>
      </c>
      <c r="AI3893" t="str">
        <f>VLOOKUP(B3893,'cc Lookup'!A:E,5,0)</f>
        <v>Estates</v>
      </c>
      <c r="AJ3893" t="s">
        <v>6737</v>
      </c>
      <c r="AK3893" t="str">
        <f t="shared" si="120"/>
        <v>E35930 Estates &amp; Facilities</v>
      </c>
      <c r="AL3893" t="str">
        <f t="shared" si="121"/>
        <v>7310 Legal / Prof Fees</v>
      </c>
      <c r="AM3893" t="str">
        <f>VLOOKUP(W3893,Lookup!A:B,2,0)</f>
        <v>Legal</v>
      </c>
    </row>
    <row r="3894" spans="1:39" x14ac:dyDescent="0.25">
      <c r="A3894" t="s">
        <v>33</v>
      </c>
      <c r="B3894" s="1" t="s">
        <v>166</v>
      </c>
      <c r="C3894" s="1" t="s">
        <v>35</v>
      </c>
      <c r="D3894" s="1" t="s">
        <v>36</v>
      </c>
      <c r="E3894" s="1" t="s">
        <v>36</v>
      </c>
      <c r="F3894" s="1" t="s">
        <v>37</v>
      </c>
      <c r="G3894" t="s">
        <v>167</v>
      </c>
      <c r="H3894" t="s">
        <v>39</v>
      </c>
      <c r="I3894" t="s">
        <v>40</v>
      </c>
      <c r="J3894" t="s">
        <v>40</v>
      </c>
      <c r="K3894" t="s">
        <v>40</v>
      </c>
      <c r="L3894" s="4">
        <v>588.20000000000005</v>
      </c>
      <c r="M3894" s="2">
        <v>43922</v>
      </c>
      <c r="N3894" t="s">
        <v>41</v>
      </c>
      <c r="O3894" t="s">
        <v>42</v>
      </c>
      <c r="P3894" t="s">
        <v>3022</v>
      </c>
      <c r="Q3894" t="s">
        <v>3023</v>
      </c>
      <c r="R3894" t="s">
        <v>2950</v>
      </c>
      <c r="S3894" s="3">
        <v>43950</v>
      </c>
      <c r="T3894" t="s">
        <v>46</v>
      </c>
      <c r="U3894">
        <v>17</v>
      </c>
      <c r="V3894" t="s">
        <v>47</v>
      </c>
      <c r="W3894" t="s">
        <v>48</v>
      </c>
      <c r="X3894">
        <v>459912</v>
      </c>
      <c r="Y3894" s="3">
        <v>43936</v>
      </c>
      <c r="Z3894">
        <v>165084526</v>
      </c>
      <c r="AB3894" t="s">
        <v>49</v>
      </c>
      <c r="AD3894" t="s">
        <v>3019</v>
      </c>
      <c r="AE3894">
        <v>1</v>
      </c>
      <c r="AF3894">
        <v>588</v>
      </c>
      <c r="AH3894" t="str">
        <f>VLOOKUP(B3894,'cc Lookup'!A:J,10,0)</f>
        <v>Planning and Business Development</v>
      </c>
      <c r="AI3894" t="str">
        <f>VLOOKUP(B3894,'cc Lookup'!A:E,5,0)</f>
        <v>Estates</v>
      </c>
      <c r="AJ3894" t="s">
        <v>6737</v>
      </c>
      <c r="AK3894" t="str">
        <f t="shared" si="120"/>
        <v>E35930 Estates &amp; Facilities</v>
      </c>
      <c r="AL3894" t="str">
        <f t="shared" si="121"/>
        <v>7310 Legal / Prof Fees</v>
      </c>
      <c r="AM3894" t="str">
        <f>VLOOKUP(W3894,Lookup!A:B,2,0)</f>
        <v>Legal</v>
      </c>
    </row>
    <row r="3895" spans="1:39" x14ac:dyDescent="0.25">
      <c r="A3895" t="s">
        <v>33</v>
      </c>
      <c r="B3895" s="1" t="s">
        <v>166</v>
      </c>
      <c r="C3895" s="1" t="s">
        <v>35</v>
      </c>
      <c r="D3895" s="1" t="s">
        <v>36</v>
      </c>
      <c r="E3895" s="1" t="s">
        <v>36</v>
      </c>
      <c r="F3895" s="1" t="s">
        <v>37</v>
      </c>
      <c r="G3895" t="s">
        <v>167</v>
      </c>
      <c r="H3895" t="s">
        <v>39</v>
      </c>
      <c r="I3895" t="s">
        <v>40</v>
      </c>
      <c r="J3895" t="s">
        <v>40</v>
      </c>
      <c r="K3895" t="s">
        <v>40</v>
      </c>
      <c r="L3895" s="4">
        <v>853.2</v>
      </c>
      <c r="M3895" s="2">
        <v>43922</v>
      </c>
      <c r="N3895" t="s">
        <v>41</v>
      </c>
      <c r="O3895" t="s">
        <v>42</v>
      </c>
      <c r="P3895" t="s">
        <v>3022</v>
      </c>
      <c r="Q3895" t="s">
        <v>3023</v>
      </c>
      <c r="R3895" t="s">
        <v>2950</v>
      </c>
      <c r="S3895" s="3">
        <v>43950</v>
      </c>
      <c r="T3895" t="s">
        <v>46</v>
      </c>
      <c r="U3895">
        <v>17</v>
      </c>
      <c r="V3895" t="s">
        <v>47</v>
      </c>
      <c r="W3895" t="s">
        <v>48</v>
      </c>
      <c r="X3895">
        <v>459925</v>
      </c>
      <c r="Y3895" s="3">
        <v>43936</v>
      </c>
      <c r="Z3895">
        <v>165082443</v>
      </c>
      <c r="AB3895" t="s">
        <v>49</v>
      </c>
      <c r="AD3895" t="s">
        <v>3038</v>
      </c>
      <c r="AE3895">
        <v>1</v>
      </c>
      <c r="AF3895">
        <v>853</v>
      </c>
      <c r="AH3895" t="str">
        <f>VLOOKUP(B3895,'cc Lookup'!A:J,10,0)</f>
        <v>Planning and Business Development</v>
      </c>
      <c r="AI3895" t="str">
        <f>VLOOKUP(B3895,'cc Lookup'!A:E,5,0)</f>
        <v>Estates</v>
      </c>
      <c r="AJ3895" t="s">
        <v>6737</v>
      </c>
      <c r="AK3895" t="str">
        <f t="shared" si="120"/>
        <v>E35930 Estates &amp; Facilities</v>
      </c>
      <c r="AL3895" t="str">
        <f t="shared" si="121"/>
        <v>7310 Legal / Prof Fees</v>
      </c>
      <c r="AM3895" t="str">
        <f>VLOOKUP(W3895,Lookup!A:B,2,0)</f>
        <v>Legal</v>
      </c>
    </row>
    <row r="3896" spans="1:39" x14ac:dyDescent="0.25">
      <c r="A3896" t="s">
        <v>33</v>
      </c>
      <c r="B3896" s="1" t="s">
        <v>166</v>
      </c>
      <c r="C3896" s="1" t="s">
        <v>35</v>
      </c>
      <c r="D3896" s="1" t="s">
        <v>36</v>
      </c>
      <c r="E3896" s="1" t="s">
        <v>36</v>
      </c>
      <c r="F3896" s="1" t="s">
        <v>37</v>
      </c>
      <c r="G3896" t="s">
        <v>167</v>
      </c>
      <c r="H3896" t="s">
        <v>39</v>
      </c>
      <c r="I3896" t="s">
        <v>40</v>
      </c>
      <c r="J3896" t="s">
        <v>40</v>
      </c>
      <c r="K3896" t="s">
        <v>40</v>
      </c>
      <c r="L3896" s="4">
        <v>-263.39999999999998</v>
      </c>
      <c r="M3896" s="2">
        <v>43922</v>
      </c>
      <c r="N3896" t="s">
        <v>41</v>
      </c>
      <c r="O3896" t="s">
        <v>42</v>
      </c>
      <c r="P3896" t="s">
        <v>3022</v>
      </c>
      <c r="Q3896" t="s">
        <v>3023</v>
      </c>
      <c r="R3896" t="s">
        <v>2950</v>
      </c>
      <c r="S3896" s="3">
        <v>43950</v>
      </c>
      <c r="T3896" t="s">
        <v>46</v>
      </c>
      <c r="U3896">
        <v>18</v>
      </c>
      <c r="V3896" t="s">
        <v>47</v>
      </c>
      <c r="W3896" t="s">
        <v>48</v>
      </c>
      <c r="X3896">
        <v>459904</v>
      </c>
      <c r="Y3896" s="3">
        <v>43936</v>
      </c>
      <c r="Z3896">
        <v>165082450</v>
      </c>
      <c r="AB3896" t="s">
        <v>49</v>
      </c>
      <c r="AD3896" t="s">
        <v>3036</v>
      </c>
      <c r="AE3896">
        <v>1</v>
      </c>
      <c r="AF3896">
        <v>-263</v>
      </c>
      <c r="AH3896" t="str">
        <f>VLOOKUP(B3896,'cc Lookup'!A:J,10,0)</f>
        <v>Planning and Business Development</v>
      </c>
      <c r="AI3896" t="str">
        <f>VLOOKUP(B3896,'cc Lookup'!A:E,5,0)</f>
        <v>Estates</v>
      </c>
      <c r="AJ3896" t="s">
        <v>6737</v>
      </c>
      <c r="AK3896" t="str">
        <f t="shared" si="120"/>
        <v>E35930 Estates &amp; Facilities</v>
      </c>
      <c r="AL3896" t="str">
        <f t="shared" si="121"/>
        <v>7310 Legal / Prof Fees</v>
      </c>
      <c r="AM3896" t="str">
        <f>VLOOKUP(W3896,Lookup!A:B,2,0)</f>
        <v>Legal</v>
      </c>
    </row>
    <row r="3897" spans="1:39" x14ac:dyDescent="0.25">
      <c r="A3897" t="s">
        <v>33</v>
      </c>
      <c r="B3897" s="1" t="s">
        <v>166</v>
      </c>
      <c r="C3897" s="1" t="s">
        <v>35</v>
      </c>
      <c r="D3897" s="1" t="s">
        <v>36</v>
      </c>
      <c r="E3897" s="1" t="s">
        <v>36</v>
      </c>
      <c r="F3897" s="1" t="s">
        <v>37</v>
      </c>
      <c r="G3897" t="s">
        <v>167</v>
      </c>
      <c r="H3897" t="s">
        <v>39</v>
      </c>
      <c r="I3897" t="s">
        <v>40</v>
      </c>
      <c r="J3897" t="s">
        <v>40</v>
      </c>
      <c r="K3897" t="s">
        <v>40</v>
      </c>
      <c r="L3897" s="4">
        <v>-144</v>
      </c>
      <c r="M3897" s="2">
        <v>43922</v>
      </c>
      <c r="N3897" t="s">
        <v>41</v>
      </c>
      <c r="O3897" t="s">
        <v>42</v>
      </c>
      <c r="P3897" t="s">
        <v>3022</v>
      </c>
      <c r="Q3897" t="s">
        <v>3023</v>
      </c>
      <c r="R3897" t="s">
        <v>2950</v>
      </c>
      <c r="S3897" s="3">
        <v>43950</v>
      </c>
      <c r="T3897" t="s">
        <v>46</v>
      </c>
      <c r="U3897">
        <v>18</v>
      </c>
      <c r="V3897" t="s">
        <v>47</v>
      </c>
      <c r="W3897" t="s">
        <v>48</v>
      </c>
      <c r="X3897">
        <v>459909</v>
      </c>
      <c r="Y3897" s="3">
        <v>43936</v>
      </c>
      <c r="Z3897">
        <v>165082447</v>
      </c>
      <c r="AB3897" t="s">
        <v>49</v>
      </c>
      <c r="AD3897" t="s">
        <v>3037</v>
      </c>
      <c r="AE3897">
        <v>1</v>
      </c>
      <c r="AF3897">
        <v>-144</v>
      </c>
      <c r="AH3897" t="str">
        <f>VLOOKUP(B3897,'cc Lookup'!A:J,10,0)</f>
        <v>Planning and Business Development</v>
      </c>
      <c r="AI3897" t="str">
        <f>VLOOKUP(B3897,'cc Lookup'!A:E,5,0)</f>
        <v>Estates</v>
      </c>
      <c r="AJ3897" t="s">
        <v>6737</v>
      </c>
      <c r="AK3897" t="str">
        <f t="shared" si="120"/>
        <v>E35930 Estates &amp; Facilities</v>
      </c>
      <c r="AL3897" t="str">
        <f t="shared" si="121"/>
        <v>7310 Legal / Prof Fees</v>
      </c>
      <c r="AM3897" t="str">
        <f>VLOOKUP(W3897,Lookup!A:B,2,0)</f>
        <v>Legal</v>
      </c>
    </row>
    <row r="3898" spans="1:39" x14ac:dyDescent="0.25">
      <c r="A3898" t="s">
        <v>33</v>
      </c>
      <c r="B3898" s="1" t="s">
        <v>166</v>
      </c>
      <c r="C3898" s="1" t="s">
        <v>35</v>
      </c>
      <c r="D3898" s="1" t="s">
        <v>36</v>
      </c>
      <c r="E3898" s="1" t="s">
        <v>36</v>
      </c>
      <c r="F3898" s="1" t="s">
        <v>37</v>
      </c>
      <c r="G3898" t="s">
        <v>167</v>
      </c>
      <c r="H3898" t="s">
        <v>39</v>
      </c>
      <c r="I3898" t="s">
        <v>40</v>
      </c>
      <c r="J3898" t="s">
        <v>40</v>
      </c>
      <c r="K3898" t="s">
        <v>40</v>
      </c>
      <c r="L3898" s="4">
        <v>-853.2</v>
      </c>
      <c r="M3898" s="2">
        <v>43922</v>
      </c>
      <c r="N3898" t="s">
        <v>41</v>
      </c>
      <c r="O3898" t="s">
        <v>42</v>
      </c>
      <c r="P3898" t="s">
        <v>3022</v>
      </c>
      <c r="Q3898" t="s">
        <v>3023</v>
      </c>
      <c r="R3898" t="s">
        <v>2950</v>
      </c>
      <c r="S3898" s="3">
        <v>43950</v>
      </c>
      <c r="T3898" t="s">
        <v>46</v>
      </c>
      <c r="U3898">
        <v>18</v>
      </c>
      <c r="V3898" t="s">
        <v>47</v>
      </c>
      <c r="W3898" t="s">
        <v>48</v>
      </c>
      <c r="X3898">
        <v>459925</v>
      </c>
      <c r="Y3898" s="3">
        <v>43936</v>
      </c>
      <c r="Z3898">
        <v>165082443</v>
      </c>
      <c r="AB3898" t="s">
        <v>49</v>
      </c>
      <c r="AD3898" t="s">
        <v>3038</v>
      </c>
      <c r="AE3898">
        <v>1</v>
      </c>
      <c r="AF3898">
        <v>-853</v>
      </c>
      <c r="AH3898" t="str">
        <f>VLOOKUP(B3898,'cc Lookup'!A:J,10,0)</f>
        <v>Planning and Business Development</v>
      </c>
      <c r="AI3898" t="str">
        <f>VLOOKUP(B3898,'cc Lookup'!A:E,5,0)</f>
        <v>Estates</v>
      </c>
      <c r="AJ3898" t="s">
        <v>6737</v>
      </c>
      <c r="AK3898" t="str">
        <f t="shared" si="120"/>
        <v>E35930 Estates &amp; Facilities</v>
      </c>
      <c r="AL3898" t="str">
        <f t="shared" si="121"/>
        <v>7310 Legal / Prof Fees</v>
      </c>
      <c r="AM3898" t="str">
        <f>VLOOKUP(W3898,Lookup!A:B,2,0)</f>
        <v>Legal</v>
      </c>
    </row>
    <row r="3899" spans="1:39" x14ac:dyDescent="0.25">
      <c r="A3899" t="s">
        <v>33</v>
      </c>
      <c r="B3899" s="1" t="s">
        <v>166</v>
      </c>
      <c r="C3899" s="1" t="s">
        <v>35</v>
      </c>
      <c r="D3899" s="1" t="s">
        <v>36</v>
      </c>
      <c r="E3899" s="1" t="s">
        <v>36</v>
      </c>
      <c r="F3899" s="1" t="s">
        <v>37</v>
      </c>
      <c r="G3899" t="s">
        <v>167</v>
      </c>
      <c r="H3899" t="s">
        <v>39</v>
      </c>
      <c r="I3899" t="s">
        <v>40</v>
      </c>
      <c r="J3899" t="s">
        <v>40</v>
      </c>
      <c r="K3899" t="s">
        <v>40</v>
      </c>
      <c r="L3899" s="4">
        <v>1346.5</v>
      </c>
      <c r="M3899" s="2">
        <v>43922</v>
      </c>
      <c r="N3899" t="s">
        <v>41</v>
      </c>
      <c r="O3899" t="s">
        <v>42</v>
      </c>
      <c r="P3899" t="s">
        <v>3039</v>
      </c>
      <c r="Q3899" t="s">
        <v>3040</v>
      </c>
      <c r="R3899" t="s">
        <v>2950</v>
      </c>
      <c r="S3899" s="3">
        <v>43951</v>
      </c>
      <c r="T3899" t="s">
        <v>46</v>
      </c>
      <c r="U3899">
        <v>32</v>
      </c>
      <c r="V3899" t="s">
        <v>47</v>
      </c>
      <c r="W3899" t="s">
        <v>48</v>
      </c>
      <c r="X3899">
        <v>459905</v>
      </c>
      <c r="Y3899" s="3">
        <v>43936</v>
      </c>
      <c r="Z3899">
        <v>165069857</v>
      </c>
      <c r="AB3899" t="s">
        <v>49</v>
      </c>
      <c r="AD3899" t="s">
        <v>3041</v>
      </c>
      <c r="AE3899">
        <v>1</v>
      </c>
      <c r="AF3899">
        <v>1347</v>
      </c>
      <c r="AH3899" t="str">
        <f>VLOOKUP(B3899,'cc Lookup'!A:J,10,0)</f>
        <v>Planning and Business Development</v>
      </c>
      <c r="AI3899" t="str">
        <f>VLOOKUP(B3899,'cc Lookup'!A:E,5,0)</f>
        <v>Estates</v>
      </c>
      <c r="AJ3899" t="s">
        <v>6737</v>
      </c>
      <c r="AK3899" t="str">
        <f t="shared" si="120"/>
        <v>E35930 Estates &amp; Facilities</v>
      </c>
      <c r="AL3899" t="str">
        <f t="shared" si="121"/>
        <v>7310 Legal / Prof Fees</v>
      </c>
      <c r="AM3899" t="str">
        <f>VLOOKUP(W3899,Lookup!A:B,2,0)</f>
        <v>Legal</v>
      </c>
    </row>
    <row r="3900" spans="1:39" x14ac:dyDescent="0.25">
      <c r="A3900" t="s">
        <v>33</v>
      </c>
      <c r="B3900" s="1" t="s">
        <v>166</v>
      </c>
      <c r="C3900" s="1" t="s">
        <v>35</v>
      </c>
      <c r="D3900" s="1" t="s">
        <v>36</v>
      </c>
      <c r="E3900" s="1" t="s">
        <v>36</v>
      </c>
      <c r="F3900" s="1" t="s">
        <v>37</v>
      </c>
      <c r="G3900" t="s">
        <v>167</v>
      </c>
      <c r="H3900" t="s">
        <v>39</v>
      </c>
      <c r="I3900" t="s">
        <v>40</v>
      </c>
      <c r="J3900" t="s">
        <v>40</v>
      </c>
      <c r="K3900" t="s">
        <v>40</v>
      </c>
      <c r="L3900" s="4">
        <v>-375</v>
      </c>
      <c r="M3900" s="2">
        <v>43922</v>
      </c>
      <c r="N3900" t="s">
        <v>103</v>
      </c>
      <c r="O3900" t="s">
        <v>104</v>
      </c>
      <c r="P3900" t="s">
        <v>2901</v>
      </c>
      <c r="Q3900" t="s">
        <v>2972</v>
      </c>
      <c r="R3900" t="s">
        <v>2973</v>
      </c>
      <c r="S3900" s="3">
        <v>43921</v>
      </c>
      <c r="T3900" t="s">
        <v>46</v>
      </c>
      <c r="U3900">
        <v>2257</v>
      </c>
      <c r="V3900" t="s">
        <v>2595</v>
      </c>
      <c r="W3900" t="s">
        <v>48</v>
      </c>
      <c r="X3900">
        <v>165081956</v>
      </c>
      <c r="Y3900" s="3">
        <v>43829</v>
      </c>
      <c r="AC3900" t="s">
        <v>109</v>
      </c>
      <c r="AH3900" t="str">
        <f>VLOOKUP(B3900,'cc Lookup'!A:J,10,0)</f>
        <v>Planning and Business Development</v>
      </c>
      <c r="AI3900" t="str">
        <f>VLOOKUP(B3900,'cc Lookup'!A:E,5,0)</f>
        <v>Estates</v>
      </c>
      <c r="AJ3900" t="s">
        <v>6737</v>
      </c>
      <c r="AK3900" t="str">
        <f t="shared" si="120"/>
        <v>E35930 Estates &amp; Facilities</v>
      </c>
      <c r="AL3900" t="str">
        <f t="shared" si="121"/>
        <v>7310 Legal / Prof Fees</v>
      </c>
      <c r="AM3900" t="str">
        <f>VLOOKUP(W3900,Lookup!A:B,2,0)</f>
        <v>Legal</v>
      </c>
    </row>
    <row r="3901" spans="1:39" x14ac:dyDescent="0.25">
      <c r="A3901" t="s">
        <v>33</v>
      </c>
      <c r="B3901" s="1" t="s">
        <v>166</v>
      </c>
      <c r="C3901" s="1" t="s">
        <v>35</v>
      </c>
      <c r="D3901" s="1" t="s">
        <v>36</v>
      </c>
      <c r="E3901" s="1" t="s">
        <v>36</v>
      </c>
      <c r="F3901" s="1" t="s">
        <v>37</v>
      </c>
      <c r="G3901" t="s">
        <v>167</v>
      </c>
      <c r="H3901" t="s">
        <v>39</v>
      </c>
      <c r="I3901" t="s">
        <v>40</v>
      </c>
      <c r="J3901" t="s">
        <v>40</v>
      </c>
      <c r="K3901" t="s">
        <v>40</v>
      </c>
      <c r="L3901" s="4">
        <v>375</v>
      </c>
      <c r="M3901" s="2">
        <v>43922</v>
      </c>
      <c r="N3901" t="s">
        <v>103</v>
      </c>
      <c r="O3901" t="s">
        <v>104</v>
      </c>
      <c r="P3901" t="s">
        <v>2974</v>
      </c>
      <c r="Q3901" t="s">
        <v>2975</v>
      </c>
      <c r="R3901" t="s">
        <v>2976</v>
      </c>
      <c r="S3901" s="3">
        <v>43951</v>
      </c>
      <c r="T3901" t="s">
        <v>46</v>
      </c>
      <c r="U3901">
        <v>2403</v>
      </c>
      <c r="V3901" t="s">
        <v>2595</v>
      </c>
      <c r="W3901" t="s">
        <v>48</v>
      </c>
      <c r="X3901">
        <v>165081956</v>
      </c>
      <c r="Y3901" s="3">
        <v>43829</v>
      </c>
      <c r="AC3901" t="s">
        <v>109</v>
      </c>
      <c r="AH3901" t="str">
        <f>VLOOKUP(B3901,'cc Lookup'!A:J,10,0)</f>
        <v>Planning and Business Development</v>
      </c>
      <c r="AI3901" t="str">
        <f>VLOOKUP(B3901,'cc Lookup'!A:E,5,0)</f>
        <v>Estates</v>
      </c>
      <c r="AJ3901" t="s">
        <v>6737</v>
      </c>
      <c r="AK3901" t="str">
        <f t="shared" si="120"/>
        <v>E35930 Estates &amp; Facilities</v>
      </c>
      <c r="AL3901" t="str">
        <f t="shared" si="121"/>
        <v>7310 Legal / Prof Fees</v>
      </c>
      <c r="AM3901" t="str">
        <f>VLOOKUP(W3901,Lookup!A:B,2,0)</f>
        <v>Legal</v>
      </c>
    </row>
    <row r="3902" spans="1:39" x14ac:dyDescent="0.25">
      <c r="A3902" t="s">
        <v>33</v>
      </c>
      <c r="B3902" s="1" t="s">
        <v>166</v>
      </c>
      <c r="C3902" s="1" t="s">
        <v>35</v>
      </c>
      <c r="D3902" s="1" t="s">
        <v>36</v>
      </c>
      <c r="E3902" s="1" t="s">
        <v>200</v>
      </c>
      <c r="F3902" s="1" t="s">
        <v>37</v>
      </c>
      <c r="G3902" t="s">
        <v>167</v>
      </c>
      <c r="H3902" t="s">
        <v>39</v>
      </c>
      <c r="I3902" t="s">
        <v>40</v>
      </c>
      <c r="J3902" t="s">
        <v>201</v>
      </c>
      <c r="K3902" t="s">
        <v>40</v>
      </c>
      <c r="L3902" s="4">
        <v>353.6</v>
      </c>
      <c r="M3902" s="2">
        <v>43922</v>
      </c>
      <c r="N3902" t="s">
        <v>41</v>
      </c>
      <c r="O3902" t="s">
        <v>42</v>
      </c>
      <c r="P3902" t="s">
        <v>3020</v>
      </c>
      <c r="Q3902" t="s">
        <v>3021</v>
      </c>
      <c r="R3902" t="s">
        <v>2950</v>
      </c>
      <c r="S3902" s="3">
        <v>43949</v>
      </c>
      <c r="T3902" t="s">
        <v>46</v>
      </c>
      <c r="U3902">
        <v>61</v>
      </c>
      <c r="V3902" t="s">
        <v>47</v>
      </c>
      <c r="W3902" t="s">
        <v>48</v>
      </c>
      <c r="X3902">
        <v>459906</v>
      </c>
      <c r="Y3902" s="3">
        <v>43936</v>
      </c>
      <c r="Z3902">
        <v>165064187</v>
      </c>
      <c r="AB3902" t="s">
        <v>49</v>
      </c>
      <c r="AD3902" t="s">
        <v>3042</v>
      </c>
      <c r="AE3902">
        <v>1</v>
      </c>
      <c r="AF3902">
        <v>354</v>
      </c>
      <c r="AH3902" t="str">
        <f>VLOOKUP(B3902,'cc Lookup'!A:J,10,0)</f>
        <v>Planning and Business Development</v>
      </c>
      <c r="AI3902" t="str">
        <f>VLOOKUP(B3902,'cc Lookup'!A:E,5,0)</f>
        <v>Estates</v>
      </c>
      <c r="AJ3902" t="s">
        <v>6737</v>
      </c>
      <c r="AK3902" t="str">
        <f t="shared" si="120"/>
        <v>E35930 Estates &amp; Facilities</v>
      </c>
      <c r="AL3902" t="str">
        <f t="shared" si="121"/>
        <v>7310 Legal / Prof Fees</v>
      </c>
      <c r="AM3902" t="str">
        <f>VLOOKUP(W3902,Lookup!A:B,2,0)</f>
        <v>Legal</v>
      </c>
    </row>
    <row r="3903" spans="1:39" x14ac:dyDescent="0.25">
      <c r="A3903" t="s">
        <v>33</v>
      </c>
      <c r="B3903" s="1" t="s">
        <v>166</v>
      </c>
      <c r="C3903" s="1" t="s">
        <v>35</v>
      </c>
      <c r="D3903" s="1" t="s">
        <v>36</v>
      </c>
      <c r="E3903" s="1" t="s">
        <v>200</v>
      </c>
      <c r="F3903" s="1" t="s">
        <v>37</v>
      </c>
      <c r="G3903" t="s">
        <v>167</v>
      </c>
      <c r="H3903" t="s">
        <v>39</v>
      </c>
      <c r="I3903" t="s">
        <v>40</v>
      </c>
      <c r="J3903" t="s">
        <v>201</v>
      </c>
      <c r="K3903" t="s">
        <v>40</v>
      </c>
      <c r="L3903" s="4">
        <v>-353.6</v>
      </c>
      <c r="M3903" s="2">
        <v>43922</v>
      </c>
      <c r="N3903" t="s">
        <v>41</v>
      </c>
      <c r="O3903" t="s">
        <v>42</v>
      </c>
      <c r="P3903" t="s">
        <v>3039</v>
      </c>
      <c r="Q3903" t="s">
        <v>3040</v>
      </c>
      <c r="R3903" t="s">
        <v>2950</v>
      </c>
      <c r="S3903" s="3">
        <v>43951</v>
      </c>
      <c r="T3903" t="s">
        <v>46</v>
      </c>
      <c r="U3903">
        <v>51</v>
      </c>
      <c r="V3903" t="s">
        <v>47</v>
      </c>
      <c r="W3903" t="s">
        <v>48</v>
      </c>
      <c r="X3903">
        <v>459906</v>
      </c>
      <c r="Y3903" s="3">
        <v>43936</v>
      </c>
      <c r="Z3903">
        <v>165064187</v>
      </c>
      <c r="AB3903" t="s">
        <v>49</v>
      </c>
      <c r="AD3903" t="s">
        <v>3042</v>
      </c>
      <c r="AE3903">
        <v>1</v>
      </c>
      <c r="AF3903">
        <v>-354</v>
      </c>
      <c r="AH3903" t="str">
        <f>VLOOKUP(B3903,'cc Lookup'!A:J,10,0)</f>
        <v>Planning and Business Development</v>
      </c>
      <c r="AI3903" t="str">
        <f>VLOOKUP(B3903,'cc Lookup'!A:E,5,0)</f>
        <v>Estates</v>
      </c>
      <c r="AJ3903" t="s">
        <v>6737</v>
      </c>
      <c r="AK3903" t="str">
        <f t="shared" si="120"/>
        <v>E35930 Estates &amp; Facilities</v>
      </c>
      <c r="AL3903" t="str">
        <f t="shared" si="121"/>
        <v>7310 Legal / Prof Fees</v>
      </c>
      <c r="AM3903" t="str">
        <f>VLOOKUP(W3903,Lookup!A:B,2,0)</f>
        <v>Legal</v>
      </c>
    </row>
    <row r="3904" spans="1:39" x14ac:dyDescent="0.25">
      <c r="A3904" t="s">
        <v>33</v>
      </c>
      <c r="B3904" s="1" t="s">
        <v>166</v>
      </c>
      <c r="C3904" s="1" t="s">
        <v>35</v>
      </c>
      <c r="D3904" s="1" t="s">
        <v>36</v>
      </c>
      <c r="E3904" s="1" t="s">
        <v>200</v>
      </c>
      <c r="F3904" s="1" t="s">
        <v>37</v>
      </c>
      <c r="G3904" t="s">
        <v>167</v>
      </c>
      <c r="H3904" t="s">
        <v>39</v>
      </c>
      <c r="I3904" t="s">
        <v>40</v>
      </c>
      <c r="J3904" t="s">
        <v>201</v>
      </c>
      <c r="K3904" t="s">
        <v>40</v>
      </c>
      <c r="L3904" s="4">
        <v>432.8</v>
      </c>
      <c r="M3904" s="2">
        <v>43922</v>
      </c>
      <c r="N3904" t="s">
        <v>103</v>
      </c>
      <c r="O3904" t="s">
        <v>104</v>
      </c>
      <c r="P3904" t="s">
        <v>2974</v>
      </c>
      <c r="Q3904" t="s">
        <v>2975</v>
      </c>
      <c r="R3904" t="s">
        <v>2976</v>
      </c>
      <c r="S3904" s="3">
        <v>43951</v>
      </c>
      <c r="T3904" t="s">
        <v>46</v>
      </c>
      <c r="U3904">
        <v>2807</v>
      </c>
      <c r="V3904" t="s">
        <v>204</v>
      </c>
      <c r="W3904" t="s">
        <v>48</v>
      </c>
      <c r="X3904">
        <v>165064187</v>
      </c>
      <c r="Y3904" s="3">
        <v>43370</v>
      </c>
      <c r="AC3904" t="s">
        <v>109</v>
      </c>
      <c r="AH3904" t="str">
        <f>VLOOKUP(B3904,'cc Lookup'!A:J,10,0)</f>
        <v>Planning and Business Development</v>
      </c>
      <c r="AI3904" t="str">
        <f>VLOOKUP(B3904,'cc Lookup'!A:E,5,0)</f>
        <v>Estates</v>
      </c>
      <c r="AJ3904" t="s">
        <v>6737</v>
      </c>
      <c r="AK3904" t="str">
        <f t="shared" si="120"/>
        <v>E35930 Estates &amp; Facilities</v>
      </c>
      <c r="AL3904" t="str">
        <f t="shared" si="121"/>
        <v>7310 Legal / Prof Fees</v>
      </c>
      <c r="AM3904" t="str">
        <f>VLOOKUP(W3904,Lookup!A:B,2,0)</f>
        <v>Legal</v>
      </c>
    </row>
    <row r="3905" spans="1:39" x14ac:dyDescent="0.25">
      <c r="A3905" t="s">
        <v>33</v>
      </c>
      <c r="B3905" s="1" t="s">
        <v>166</v>
      </c>
      <c r="C3905" s="1" t="s">
        <v>35</v>
      </c>
      <c r="D3905" s="1" t="s">
        <v>36</v>
      </c>
      <c r="E3905" s="1" t="s">
        <v>36</v>
      </c>
      <c r="F3905" s="1" t="s">
        <v>37</v>
      </c>
      <c r="G3905" t="s">
        <v>167</v>
      </c>
      <c r="H3905" t="s">
        <v>39</v>
      </c>
      <c r="I3905" t="s">
        <v>40</v>
      </c>
      <c r="J3905" t="s">
        <v>40</v>
      </c>
      <c r="K3905" t="s">
        <v>40</v>
      </c>
      <c r="L3905" s="4">
        <v>1505</v>
      </c>
      <c r="M3905" s="2">
        <v>43952</v>
      </c>
      <c r="N3905" t="s">
        <v>55</v>
      </c>
      <c r="O3905" t="s">
        <v>56</v>
      </c>
      <c r="P3905" t="s">
        <v>1866</v>
      </c>
      <c r="Q3905" t="s">
        <v>3120</v>
      </c>
      <c r="R3905" t="s">
        <v>3121</v>
      </c>
      <c r="S3905" s="3">
        <v>43985</v>
      </c>
      <c r="T3905" t="s">
        <v>350</v>
      </c>
      <c r="U3905">
        <v>56</v>
      </c>
      <c r="V3905" t="s">
        <v>3122</v>
      </c>
      <c r="W3905" t="s">
        <v>3121</v>
      </c>
      <c r="Y3905" s="3">
        <v>43984</v>
      </c>
      <c r="AA3905" t="s">
        <v>3122</v>
      </c>
      <c r="AH3905" t="str">
        <f>VLOOKUP(B3905,'cc Lookup'!A:J,10,0)</f>
        <v>Planning and Business Development</v>
      </c>
      <c r="AI3905" t="str">
        <f>VLOOKUP(B3905,'cc Lookup'!A:E,5,0)</f>
        <v>Estates</v>
      </c>
      <c r="AJ3905" t="s">
        <v>6737</v>
      </c>
      <c r="AK3905" t="str">
        <f t="shared" si="120"/>
        <v>E35930 Estates &amp; Facilities</v>
      </c>
      <c r="AL3905" t="str">
        <f t="shared" si="121"/>
        <v>7310 Legal / Prof Fees</v>
      </c>
      <c r="AM3905" t="str">
        <f>VLOOKUP(W3905,Lookup!A:B,2,0)</f>
        <v>Other</v>
      </c>
    </row>
    <row r="3906" spans="1:39" x14ac:dyDescent="0.25">
      <c r="A3906" t="s">
        <v>33</v>
      </c>
      <c r="B3906" s="1" t="s">
        <v>166</v>
      </c>
      <c r="C3906" s="1" t="s">
        <v>35</v>
      </c>
      <c r="D3906" s="1" t="s">
        <v>36</v>
      </c>
      <c r="E3906" s="1" t="s">
        <v>36</v>
      </c>
      <c r="F3906" s="1" t="s">
        <v>37</v>
      </c>
      <c r="G3906" t="s">
        <v>167</v>
      </c>
      <c r="H3906" t="s">
        <v>39</v>
      </c>
      <c r="I3906" t="s">
        <v>40</v>
      </c>
      <c r="J3906" t="s">
        <v>40</v>
      </c>
      <c r="K3906" t="s">
        <v>40</v>
      </c>
      <c r="L3906" s="4">
        <v>-10540</v>
      </c>
      <c r="M3906" s="2">
        <v>43952</v>
      </c>
      <c r="N3906" t="s">
        <v>55</v>
      </c>
      <c r="O3906" t="s">
        <v>56</v>
      </c>
      <c r="P3906" t="s">
        <v>3123</v>
      </c>
      <c r="Q3906" t="s">
        <v>3124</v>
      </c>
      <c r="R3906" t="s">
        <v>3125</v>
      </c>
      <c r="S3906" s="3">
        <v>43963</v>
      </c>
      <c r="T3906" t="s">
        <v>46</v>
      </c>
      <c r="U3906">
        <v>53</v>
      </c>
      <c r="V3906" t="s">
        <v>3027</v>
      </c>
      <c r="W3906" t="s">
        <v>3125</v>
      </c>
      <c r="Y3906" s="3">
        <v>43963</v>
      </c>
      <c r="AA3906" t="s">
        <v>3027</v>
      </c>
      <c r="AH3906" t="str">
        <f>VLOOKUP(B3906,'cc Lookup'!A:J,10,0)</f>
        <v>Planning and Business Development</v>
      </c>
      <c r="AI3906" t="str">
        <f>VLOOKUP(B3906,'cc Lookup'!A:E,5,0)</f>
        <v>Estates</v>
      </c>
      <c r="AJ3906" t="s">
        <v>6737</v>
      </c>
      <c r="AK3906" t="str">
        <f t="shared" si="120"/>
        <v>E35930 Estates &amp; Facilities</v>
      </c>
      <c r="AL3906" t="str">
        <f t="shared" si="121"/>
        <v>7310 Legal / Prof Fees</v>
      </c>
      <c r="AM3906" t="str">
        <f>VLOOKUP(W3906,Lookup!A:B,2,0)</f>
        <v>Other</v>
      </c>
    </row>
    <row r="3907" spans="1:39" x14ac:dyDescent="0.25">
      <c r="A3907" t="s">
        <v>33</v>
      </c>
      <c r="B3907" s="1" t="s">
        <v>166</v>
      </c>
      <c r="C3907" s="1" t="s">
        <v>35</v>
      </c>
      <c r="D3907" s="1" t="s">
        <v>36</v>
      </c>
      <c r="E3907" s="1" t="s">
        <v>36</v>
      </c>
      <c r="F3907" s="1" t="s">
        <v>37</v>
      </c>
      <c r="G3907" t="s">
        <v>167</v>
      </c>
      <c r="H3907" t="s">
        <v>39</v>
      </c>
      <c r="I3907" t="s">
        <v>40</v>
      </c>
      <c r="J3907" t="s">
        <v>40</v>
      </c>
      <c r="K3907" t="s">
        <v>40</v>
      </c>
      <c r="L3907" s="4">
        <v>10615</v>
      </c>
      <c r="M3907" s="2">
        <v>43952</v>
      </c>
      <c r="N3907" t="s">
        <v>41</v>
      </c>
      <c r="O3907" t="s">
        <v>42</v>
      </c>
      <c r="P3907" t="s">
        <v>3126</v>
      </c>
      <c r="Q3907" t="s">
        <v>3127</v>
      </c>
      <c r="R3907" t="s">
        <v>3048</v>
      </c>
      <c r="S3907" s="3">
        <v>43955</v>
      </c>
      <c r="T3907" t="s">
        <v>46</v>
      </c>
      <c r="U3907">
        <v>52</v>
      </c>
      <c r="V3907" t="s">
        <v>47</v>
      </c>
      <c r="W3907" t="s">
        <v>178</v>
      </c>
      <c r="X3907">
        <v>968</v>
      </c>
      <c r="Y3907" s="3">
        <v>43951</v>
      </c>
      <c r="Z3907">
        <v>165082825</v>
      </c>
      <c r="AB3907" t="s">
        <v>49</v>
      </c>
      <c r="AD3907" t="s">
        <v>3128</v>
      </c>
      <c r="AE3907">
        <v>1</v>
      </c>
      <c r="AF3907">
        <v>5308</v>
      </c>
      <c r="AH3907" t="str">
        <f>VLOOKUP(B3907,'cc Lookup'!A:J,10,0)</f>
        <v>Planning and Business Development</v>
      </c>
      <c r="AI3907" t="str">
        <f>VLOOKUP(B3907,'cc Lookup'!A:E,5,0)</f>
        <v>Estates</v>
      </c>
      <c r="AJ3907" t="s">
        <v>6737</v>
      </c>
      <c r="AK3907" t="str">
        <f t="shared" si="120"/>
        <v>E35930 Estates &amp; Facilities</v>
      </c>
      <c r="AL3907" t="str">
        <f t="shared" si="121"/>
        <v>7310 Legal / Prof Fees</v>
      </c>
      <c r="AM3907" t="str">
        <f>VLOOKUP(W3907,Lookup!A:B,2,0)</f>
        <v>Legal</v>
      </c>
    </row>
    <row r="3908" spans="1:39" x14ac:dyDescent="0.25">
      <c r="A3908" t="s">
        <v>33</v>
      </c>
      <c r="B3908" s="1" t="s">
        <v>166</v>
      </c>
      <c r="C3908" s="1" t="s">
        <v>35</v>
      </c>
      <c r="D3908" s="1" t="s">
        <v>36</v>
      </c>
      <c r="E3908" s="1" t="s">
        <v>36</v>
      </c>
      <c r="F3908" s="1" t="s">
        <v>37</v>
      </c>
      <c r="G3908" t="s">
        <v>167</v>
      </c>
      <c r="H3908" t="s">
        <v>39</v>
      </c>
      <c r="I3908" t="s">
        <v>40</v>
      </c>
      <c r="J3908" t="s">
        <v>40</v>
      </c>
      <c r="K3908" t="s">
        <v>40</v>
      </c>
      <c r="L3908" s="4">
        <v>-5307.5</v>
      </c>
      <c r="M3908" s="2">
        <v>43952</v>
      </c>
      <c r="N3908" t="s">
        <v>41</v>
      </c>
      <c r="O3908" t="s">
        <v>42</v>
      </c>
      <c r="P3908" t="s">
        <v>3126</v>
      </c>
      <c r="Q3908" t="s">
        <v>3127</v>
      </c>
      <c r="R3908" t="s">
        <v>3048</v>
      </c>
      <c r="S3908" s="3">
        <v>43955</v>
      </c>
      <c r="T3908" t="s">
        <v>46</v>
      </c>
      <c r="U3908">
        <v>53</v>
      </c>
      <c r="V3908" t="s">
        <v>47</v>
      </c>
      <c r="W3908" t="s">
        <v>178</v>
      </c>
      <c r="X3908">
        <v>968</v>
      </c>
      <c r="Y3908" s="3">
        <v>43951</v>
      </c>
      <c r="Z3908">
        <v>165082825</v>
      </c>
      <c r="AB3908" t="s">
        <v>49</v>
      </c>
      <c r="AD3908" t="s">
        <v>3128</v>
      </c>
      <c r="AE3908">
        <v>1</v>
      </c>
      <c r="AF3908">
        <v>-5308</v>
      </c>
      <c r="AH3908" t="str">
        <f>VLOOKUP(B3908,'cc Lookup'!A:J,10,0)</f>
        <v>Planning and Business Development</v>
      </c>
      <c r="AI3908" t="str">
        <f>VLOOKUP(B3908,'cc Lookup'!A:E,5,0)</f>
        <v>Estates</v>
      </c>
      <c r="AJ3908" t="s">
        <v>6737</v>
      </c>
      <c r="AK3908" t="str">
        <f t="shared" ref="AK3908:AK3971" si="122">B3908&amp;" "&amp;G3908</f>
        <v>E35930 Estates &amp; Facilities</v>
      </c>
      <c r="AL3908" t="str">
        <f t="shared" ref="AL3908:AL3971" si="123">C3908&amp;" "&amp;H3908</f>
        <v>7310 Legal / Prof Fees</v>
      </c>
      <c r="AM3908" t="str">
        <f>VLOOKUP(W3908,Lookup!A:B,2,0)</f>
        <v>Legal</v>
      </c>
    </row>
    <row r="3909" spans="1:39" x14ac:dyDescent="0.25">
      <c r="A3909" t="s">
        <v>33</v>
      </c>
      <c r="B3909" s="1" t="s">
        <v>166</v>
      </c>
      <c r="C3909" s="1" t="s">
        <v>35</v>
      </c>
      <c r="D3909" s="1" t="s">
        <v>36</v>
      </c>
      <c r="E3909" s="1" t="s">
        <v>36</v>
      </c>
      <c r="F3909" s="1" t="s">
        <v>37</v>
      </c>
      <c r="G3909" t="s">
        <v>167</v>
      </c>
      <c r="H3909" t="s">
        <v>39</v>
      </c>
      <c r="I3909" t="s">
        <v>40</v>
      </c>
      <c r="J3909" t="s">
        <v>40</v>
      </c>
      <c r="K3909" t="s">
        <v>40</v>
      </c>
      <c r="L3909" s="4">
        <v>-375</v>
      </c>
      <c r="M3909" s="2">
        <v>43952</v>
      </c>
      <c r="N3909" t="s">
        <v>103</v>
      </c>
      <c r="O3909" t="s">
        <v>104</v>
      </c>
      <c r="P3909" t="s">
        <v>2974</v>
      </c>
      <c r="Q3909" t="s">
        <v>3078</v>
      </c>
      <c r="R3909" t="s">
        <v>3079</v>
      </c>
      <c r="S3909" s="3">
        <v>43951</v>
      </c>
      <c r="T3909" t="s">
        <v>46</v>
      </c>
      <c r="U3909">
        <v>2403</v>
      </c>
      <c r="V3909" t="s">
        <v>2595</v>
      </c>
      <c r="W3909" t="s">
        <v>48</v>
      </c>
      <c r="X3909">
        <v>165081956</v>
      </c>
      <c r="Y3909" s="3">
        <v>43829</v>
      </c>
      <c r="AC3909" t="s">
        <v>109</v>
      </c>
      <c r="AH3909" t="str">
        <f>VLOOKUP(B3909,'cc Lookup'!A:J,10,0)</f>
        <v>Planning and Business Development</v>
      </c>
      <c r="AI3909" t="str">
        <f>VLOOKUP(B3909,'cc Lookup'!A:E,5,0)</f>
        <v>Estates</v>
      </c>
      <c r="AJ3909" t="s">
        <v>6737</v>
      </c>
      <c r="AK3909" t="str">
        <f t="shared" si="122"/>
        <v>E35930 Estates &amp; Facilities</v>
      </c>
      <c r="AL3909" t="str">
        <f t="shared" si="123"/>
        <v>7310 Legal / Prof Fees</v>
      </c>
      <c r="AM3909" t="str">
        <f>VLOOKUP(W3909,Lookup!A:B,2,0)</f>
        <v>Legal</v>
      </c>
    </row>
    <row r="3910" spans="1:39" x14ac:dyDescent="0.25">
      <c r="A3910" t="s">
        <v>33</v>
      </c>
      <c r="B3910" s="1" t="s">
        <v>166</v>
      </c>
      <c r="C3910" s="1" t="s">
        <v>35</v>
      </c>
      <c r="D3910" s="1" t="s">
        <v>36</v>
      </c>
      <c r="E3910" s="1" t="s">
        <v>36</v>
      </c>
      <c r="F3910" s="1" t="s">
        <v>37</v>
      </c>
      <c r="G3910" t="s">
        <v>167</v>
      </c>
      <c r="H3910" t="s">
        <v>39</v>
      </c>
      <c r="I3910" t="s">
        <v>40</v>
      </c>
      <c r="J3910" t="s">
        <v>40</v>
      </c>
      <c r="K3910" t="s">
        <v>40</v>
      </c>
      <c r="L3910" s="4">
        <v>375</v>
      </c>
      <c r="M3910" s="2">
        <v>43952</v>
      </c>
      <c r="N3910" t="s">
        <v>103</v>
      </c>
      <c r="O3910" t="s">
        <v>104</v>
      </c>
      <c r="P3910" t="s">
        <v>3080</v>
      </c>
      <c r="Q3910" t="s">
        <v>3081</v>
      </c>
      <c r="R3910" t="s">
        <v>3082</v>
      </c>
      <c r="S3910" s="3">
        <v>43980</v>
      </c>
      <c r="T3910" t="s">
        <v>46</v>
      </c>
      <c r="U3910">
        <v>2398</v>
      </c>
      <c r="V3910" t="s">
        <v>2595</v>
      </c>
      <c r="W3910" t="s">
        <v>48</v>
      </c>
      <c r="X3910">
        <v>165081956</v>
      </c>
      <c r="Y3910" s="3">
        <v>43829</v>
      </c>
      <c r="AC3910" t="s">
        <v>109</v>
      </c>
      <c r="AH3910" t="str">
        <f>VLOOKUP(B3910,'cc Lookup'!A:J,10,0)</f>
        <v>Planning and Business Development</v>
      </c>
      <c r="AI3910" t="str">
        <f>VLOOKUP(B3910,'cc Lookup'!A:E,5,0)</f>
        <v>Estates</v>
      </c>
      <c r="AJ3910" t="s">
        <v>6737</v>
      </c>
      <c r="AK3910" t="str">
        <f t="shared" si="122"/>
        <v>E35930 Estates &amp; Facilities</v>
      </c>
      <c r="AL3910" t="str">
        <f t="shared" si="123"/>
        <v>7310 Legal / Prof Fees</v>
      </c>
      <c r="AM3910" t="str">
        <f>VLOOKUP(W3910,Lookup!A:B,2,0)</f>
        <v>Legal</v>
      </c>
    </row>
    <row r="3911" spans="1:39" x14ac:dyDescent="0.25">
      <c r="A3911" t="s">
        <v>33</v>
      </c>
      <c r="B3911" s="1" t="s">
        <v>166</v>
      </c>
      <c r="C3911" s="1" t="s">
        <v>35</v>
      </c>
      <c r="D3911" s="1" t="s">
        <v>36</v>
      </c>
      <c r="E3911" s="1" t="s">
        <v>200</v>
      </c>
      <c r="F3911" s="1" t="s">
        <v>37</v>
      </c>
      <c r="G3911" t="s">
        <v>167</v>
      </c>
      <c r="H3911" t="s">
        <v>39</v>
      </c>
      <c r="I3911" t="s">
        <v>40</v>
      </c>
      <c r="J3911" t="s">
        <v>201</v>
      </c>
      <c r="K3911" t="s">
        <v>40</v>
      </c>
      <c r="L3911" s="4">
        <v>-432.8</v>
      </c>
      <c r="M3911" s="2">
        <v>43952</v>
      </c>
      <c r="N3911" t="s">
        <v>103</v>
      </c>
      <c r="O3911" t="s">
        <v>104</v>
      </c>
      <c r="P3911" t="s">
        <v>2974</v>
      </c>
      <c r="Q3911" t="s">
        <v>3078</v>
      </c>
      <c r="R3911" t="s">
        <v>3079</v>
      </c>
      <c r="S3911" s="3">
        <v>43951</v>
      </c>
      <c r="T3911" t="s">
        <v>46</v>
      </c>
      <c r="U3911">
        <v>2807</v>
      </c>
      <c r="V3911" t="s">
        <v>204</v>
      </c>
      <c r="W3911" t="s">
        <v>48</v>
      </c>
      <c r="X3911">
        <v>165064187</v>
      </c>
      <c r="Y3911" s="3">
        <v>43370</v>
      </c>
      <c r="AC3911" t="s">
        <v>109</v>
      </c>
      <c r="AH3911" t="str">
        <f>VLOOKUP(B3911,'cc Lookup'!A:J,10,0)</f>
        <v>Planning and Business Development</v>
      </c>
      <c r="AI3911" t="str">
        <f>VLOOKUP(B3911,'cc Lookup'!A:E,5,0)</f>
        <v>Estates</v>
      </c>
      <c r="AJ3911" t="s">
        <v>6737</v>
      </c>
      <c r="AK3911" t="str">
        <f t="shared" si="122"/>
        <v>E35930 Estates &amp; Facilities</v>
      </c>
      <c r="AL3911" t="str">
        <f t="shared" si="123"/>
        <v>7310 Legal / Prof Fees</v>
      </c>
      <c r="AM3911" t="str">
        <f>VLOOKUP(W3911,Lookup!A:B,2,0)</f>
        <v>Legal</v>
      </c>
    </row>
    <row r="3912" spans="1:39" x14ac:dyDescent="0.25">
      <c r="A3912" t="s">
        <v>33</v>
      </c>
      <c r="B3912" s="1" t="s">
        <v>166</v>
      </c>
      <c r="C3912" s="1" t="s">
        <v>35</v>
      </c>
      <c r="D3912" s="1" t="s">
        <v>36</v>
      </c>
      <c r="E3912" s="1" t="s">
        <v>200</v>
      </c>
      <c r="F3912" s="1" t="s">
        <v>37</v>
      </c>
      <c r="G3912" t="s">
        <v>167</v>
      </c>
      <c r="H3912" t="s">
        <v>39</v>
      </c>
      <c r="I3912" t="s">
        <v>40</v>
      </c>
      <c r="J3912" t="s">
        <v>201</v>
      </c>
      <c r="K3912" t="s">
        <v>40</v>
      </c>
      <c r="L3912" s="4">
        <v>432.8</v>
      </c>
      <c r="M3912" s="2">
        <v>43952</v>
      </c>
      <c r="N3912" t="s">
        <v>103</v>
      </c>
      <c r="O3912" t="s">
        <v>104</v>
      </c>
      <c r="P3912" t="s">
        <v>3080</v>
      </c>
      <c r="Q3912" t="s">
        <v>3081</v>
      </c>
      <c r="R3912" t="s">
        <v>3082</v>
      </c>
      <c r="S3912" s="3">
        <v>43980</v>
      </c>
      <c r="T3912" t="s">
        <v>46</v>
      </c>
      <c r="U3912">
        <v>2803</v>
      </c>
      <c r="V3912" t="s">
        <v>204</v>
      </c>
      <c r="W3912" t="s">
        <v>48</v>
      </c>
      <c r="X3912">
        <v>165064187</v>
      </c>
      <c r="Y3912" s="3">
        <v>43370</v>
      </c>
      <c r="AC3912" t="s">
        <v>109</v>
      </c>
      <c r="AH3912" t="str">
        <f>VLOOKUP(B3912,'cc Lookup'!A:J,10,0)</f>
        <v>Planning and Business Development</v>
      </c>
      <c r="AI3912" t="str">
        <f>VLOOKUP(B3912,'cc Lookup'!A:E,5,0)</f>
        <v>Estates</v>
      </c>
      <c r="AJ3912" t="s">
        <v>6737</v>
      </c>
      <c r="AK3912" t="str">
        <f t="shared" si="122"/>
        <v>E35930 Estates &amp; Facilities</v>
      </c>
      <c r="AL3912" t="str">
        <f t="shared" si="123"/>
        <v>7310 Legal / Prof Fees</v>
      </c>
      <c r="AM3912" t="str">
        <f>VLOOKUP(W3912,Lookup!A:B,2,0)</f>
        <v>Legal</v>
      </c>
    </row>
    <row r="3913" spans="1:39" x14ac:dyDescent="0.25">
      <c r="A3913" t="s">
        <v>33</v>
      </c>
      <c r="B3913" s="1" t="s">
        <v>166</v>
      </c>
      <c r="C3913" s="1" t="s">
        <v>35</v>
      </c>
      <c r="D3913" s="1" t="s">
        <v>36</v>
      </c>
      <c r="E3913" s="1" t="s">
        <v>36</v>
      </c>
      <c r="F3913" s="1" t="s">
        <v>37</v>
      </c>
      <c r="G3913" t="s">
        <v>167</v>
      </c>
      <c r="H3913" t="s">
        <v>39</v>
      </c>
      <c r="I3913" t="s">
        <v>40</v>
      </c>
      <c r="J3913" t="s">
        <v>40</v>
      </c>
      <c r="K3913" t="s">
        <v>40</v>
      </c>
      <c r="L3913" s="4">
        <v>5317</v>
      </c>
      <c r="M3913" s="2">
        <v>43983</v>
      </c>
      <c r="N3913" t="s">
        <v>55</v>
      </c>
      <c r="O3913" t="s">
        <v>56</v>
      </c>
      <c r="P3913" t="s">
        <v>2425</v>
      </c>
      <c r="Q3913" t="s">
        <v>3267</v>
      </c>
      <c r="R3913" t="s">
        <v>3268</v>
      </c>
      <c r="S3913" s="3">
        <v>44014</v>
      </c>
      <c r="T3913" t="s">
        <v>350</v>
      </c>
      <c r="U3913">
        <v>26</v>
      </c>
      <c r="V3913" t="s">
        <v>3269</v>
      </c>
      <c r="W3913" t="s">
        <v>3268</v>
      </c>
      <c r="Y3913" s="3">
        <v>44014</v>
      </c>
      <c r="AA3913" t="s">
        <v>3269</v>
      </c>
      <c r="AH3913" t="str">
        <f>VLOOKUP(B3913,'cc Lookup'!A:J,10,0)</f>
        <v>Planning and Business Development</v>
      </c>
      <c r="AI3913" t="str">
        <f>VLOOKUP(B3913,'cc Lookup'!A:E,5,0)</f>
        <v>Estates</v>
      </c>
      <c r="AJ3913" t="s">
        <v>6737</v>
      </c>
      <c r="AK3913" t="str">
        <f t="shared" si="122"/>
        <v>E35930 Estates &amp; Facilities</v>
      </c>
      <c r="AL3913" t="str">
        <f t="shared" si="123"/>
        <v>7310 Legal / Prof Fees</v>
      </c>
      <c r="AM3913" t="str">
        <f>VLOOKUP(W3913,Lookup!A:B,2,0)</f>
        <v>Other</v>
      </c>
    </row>
    <row r="3914" spans="1:39" x14ac:dyDescent="0.25">
      <c r="A3914" t="s">
        <v>33</v>
      </c>
      <c r="B3914" s="1" t="s">
        <v>166</v>
      </c>
      <c r="C3914" s="1" t="s">
        <v>35</v>
      </c>
      <c r="D3914" s="1" t="s">
        <v>36</v>
      </c>
      <c r="E3914" s="1" t="s">
        <v>36</v>
      </c>
      <c r="F3914" s="1" t="s">
        <v>37</v>
      </c>
      <c r="G3914" t="s">
        <v>167</v>
      </c>
      <c r="H3914" t="s">
        <v>39</v>
      </c>
      <c r="I3914" t="s">
        <v>40</v>
      </c>
      <c r="J3914" t="s">
        <v>40</v>
      </c>
      <c r="K3914" t="s">
        <v>40</v>
      </c>
      <c r="L3914" s="4">
        <v>-1505</v>
      </c>
      <c r="M3914" s="2">
        <v>43983</v>
      </c>
      <c r="N3914" t="s">
        <v>55</v>
      </c>
      <c r="O3914" t="s">
        <v>56</v>
      </c>
      <c r="P3914" t="s">
        <v>3270</v>
      </c>
      <c r="Q3914" t="s">
        <v>3271</v>
      </c>
      <c r="R3914" t="s">
        <v>3272</v>
      </c>
      <c r="S3914" s="3">
        <v>43991</v>
      </c>
      <c r="T3914" t="s">
        <v>46</v>
      </c>
      <c r="U3914">
        <v>56</v>
      </c>
      <c r="V3914" t="s">
        <v>3122</v>
      </c>
      <c r="W3914" t="s">
        <v>3272</v>
      </c>
      <c r="Y3914" s="3">
        <v>43991</v>
      </c>
      <c r="AA3914" t="s">
        <v>3122</v>
      </c>
      <c r="AH3914" t="str">
        <f>VLOOKUP(B3914,'cc Lookup'!A:J,10,0)</f>
        <v>Planning and Business Development</v>
      </c>
      <c r="AI3914" t="str">
        <f>VLOOKUP(B3914,'cc Lookup'!A:E,5,0)</f>
        <v>Estates</v>
      </c>
      <c r="AJ3914" t="s">
        <v>6737</v>
      </c>
      <c r="AK3914" t="str">
        <f t="shared" si="122"/>
        <v>E35930 Estates &amp; Facilities</v>
      </c>
      <c r="AL3914" t="str">
        <f t="shared" si="123"/>
        <v>7310 Legal / Prof Fees</v>
      </c>
      <c r="AM3914" t="str">
        <f>VLOOKUP(W3914,Lookup!A:B,2,0)</f>
        <v>Other</v>
      </c>
    </row>
    <row r="3915" spans="1:39" x14ac:dyDescent="0.25">
      <c r="A3915" t="s">
        <v>33</v>
      </c>
      <c r="B3915" s="1" t="s">
        <v>166</v>
      </c>
      <c r="C3915" s="1" t="s">
        <v>35</v>
      </c>
      <c r="D3915" s="1" t="s">
        <v>36</v>
      </c>
      <c r="E3915" s="1" t="s">
        <v>36</v>
      </c>
      <c r="F3915" s="1" t="s">
        <v>37</v>
      </c>
      <c r="G3915" t="s">
        <v>167</v>
      </c>
      <c r="H3915" t="s">
        <v>39</v>
      </c>
      <c r="I3915" t="s">
        <v>40</v>
      </c>
      <c r="J3915" t="s">
        <v>40</v>
      </c>
      <c r="K3915" t="s">
        <v>40</v>
      </c>
      <c r="L3915" s="4">
        <v>5270</v>
      </c>
      <c r="M3915" s="2">
        <v>43983</v>
      </c>
      <c r="N3915" t="s">
        <v>311</v>
      </c>
      <c r="O3915" t="s">
        <v>56</v>
      </c>
      <c r="P3915" t="s">
        <v>3248</v>
      </c>
      <c r="Q3915" t="s">
        <v>3249</v>
      </c>
      <c r="R3915" t="s">
        <v>3250</v>
      </c>
      <c r="S3915" s="3">
        <v>44014</v>
      </c>
      <c r="T3915" t="s">
        <v>350</v>
      </c>
      <c r="U3915">
        <v>61</v>
      </c>
      <c r="V3915" t="s">
        <v>3253</v>
      </c>
      <c r="W3915" t="s">
        <v>3250</v>
      </c>
      <c r="Y3915" s="3">
        <v>44014</v>
      </c>
      <c r="AA3915" t="s">
        <v>3253</v>
      </c>
      <c r="AH3915" t="str">
        <f>VLOOKUP(B3915,'cc Lookup'!A:J,10,0)</f>
        <v>Planning and Business Development</v>
      </c>
      <c r="AI3915" t="str">
        <f>VLOOKUP(B3915,'cc Lookup'!A:E,5,0)</f>
        <v>Estates</v>
      </c>
      <c r="AJ3915" t="s">
        <v>6737</v>
      </c>
      <c r="AK3915" t="str">
        <f t="shared" si="122"/>
        <v>E35930 Estates &amp; Facilities</v>
      </c>
      <c r="AL3915" t="str">
        <f t="shared" si="123"/>
        <v>7310 Legal / Prof Fees</v>
      </c>
      <c r="AM3915" t="str">
        <f>VLOOKUP(W3915,Lookup!A:B,2,0)</f>
        <v>Other</v>
      </c>
    </row>
    <row r="3916" spans="1:39" x14ac:dyDescent="0.25">
      <c r="A3916" t="s">
        <v>33</v>
      </c>
      <c r="B3916" s="1" t="s">
        <v>166</v>
      </c>
      <c r="C3916" s="1" t="s">
        <v>35</v>
      </c>
      <c r="D3916" s="1" t="s">
        <v>36</v>
      </c>
      <c r="E3916" s="1" t="s">
        <v>36</v>
      </c>
      <c r="F3916" s="1" t="s">
        <v>37</v>
      </c>
      <c r="G3916" t="s">
        <v>167</v>
      </c>
      <c r="H3916" t="s">
        <v>39</v>
      </c>
      <c r="I3916" t="s">
        <v>40</v>
      </c>
      <c r="J3916" t="s">
        <v>40</v>
      </c>
      <c r="K3916" t="s">
        <v>40</v>
      </c>
      <c r="L3916" s="4">
        <v>-5445</v>
      </c>
      <c r="M3916" s="2">
        <v>43983</v>
      </c>
      <c r="N3916" t="s">
        <v>311</v>
      </c>
      <c r="O3916" t="s">
        <v>56</v>
      </c>
      <c r="P3916" t="s">
        <v>3248</v>
      </c>
      <c r="Q3916" t="s">
        <v>3249</v>
      </c>
      <c r="R3916" t="s">
        <v>3250</v>
      </c>
      <c r="S3916" s="3">
        <v>44014</v>
      </c>
      <c r="T3916" t="s">
        <v>350</v>
      </c>
      <c r="U3916">
        <v>62</v>
      </c>
      <c r="V3916" t="s">
        <v>3251</v>
      </c>
      <c r="W3916" t="s">
        <v>3250</v>
      </c>
      <c r="Y3916" s="3">
        <v>44014</v>
      </c>
      <c r="AA3916" t="s">
        <v>3252</v>
      </c>
      <c r="AD3916" t="s">
        <v>3033</v>
      </c>
      <c r="AH3916" t="str">
        <f>VLOOKUP(B3916,'cc Lookup'!A:J,10,0)</f>
        <v>Planning and Business Development</v>
      </c>
      <c r="AI3916" t="str">
        <f>VLOOKUP(B3916,'cc Lookup'!A:E,5,0)</f>
        <v>Estates</v>
      </c>
      <c r="AJ3916" t="s">
        <v>6737</v>
      </c>
      <c r="AK3916" t="str">
        <f t="shared" si="122"/>
        <v>E35930 Estates &amp; Facilities</v>
      </c>
      <c r="AL3916" t="str">
        <f t="shared" si="123"/>
        <v>7310 Legal / Prof Fees</v>
      </c>
      <c r="AM3916" t="str">
        <f>VLOOKUP(W3916,Lookup!A:B,2,0)</f>
        <v>Other</v>
      </c>
    </row>
    <row r="3917" spans="1:39" x14ac:dyDescent="0.25">
      <c r="A3917" t="s">
        <v>33</v>
      </c>
      <c r="B3917" s="1" t="s">
        <v>166</v>
      </c>
      <c r="C3917" s="1" t="s">
        <v>35</v>
      </c>
      <c r="D3917" s="1" t="s">
        <v>36</v>
      </c>
      <c r="E3917" s="1" t="s">
        <v>36</v>
      </c>
      <c r="F3917" s="1" t="s">
        <v>37</v>
      </c>
      <c r="G3917" t="s">
        <v>167</v>
      </c>
      <c r="H3917" t="s">
        <v>39</v>
      </c>
      <c r="I3917" t="s">
        <v>40</v>
      </c>
      <c r="J3917" t="s">
        <v>40</v>
      </c>
      <c r="K3917" t="s">
        <v>40</v>
      </c>
      <c r="L3917" s="4">
        <v>5197.5</v>
      </c>
      <c r="M3917" s="2">
        <v>43983</v>
      </c>
      <c r="N3917" t="s">
        <v>41</v>
      </c>
      <c r="O3917" t="s">
        <v>42</v>
      </c>
      <c r="P3917" t="s">
        <v>3273</v>
      </c>
      <c r="Q3917" t="s">
        <v>3274</v>
      </c>
      <c r="R3917" t="s">
        <v>3195</v>
      </c>
      <c r="S3917" s="3">
        <v>43986</v>
      </c>
      <c r="T3917" t="s">
        <v>46</v>
      </c>
      <c r="U3917">
        <v>28</v>
      </c>
      <c r="V3917" t="s">
        <v>47</v>
      </c>
      <c r="W3917" t="s">
        <v>178</v>
      </c>
      <c r="X3917">
        <v>969</v>
      </c>
      <c r="Y3917" s="3">
        <v>43983</v>
      </c>
      <c r="Z3917">
        <v>165082825</v>
      </c>
      <c r="AB3917" t="s">
        <v>49</v>
      </c>
      <c r="AD3917" t="s">
        <v>3275</v>
      </c>
      <c r="AE3917">
        <v>1</v>
      </c>
      <c r="AF3917">
        <v>5198</v>
      </c>
      <c r="AH3917" t="str">
        <f>VLOOKUP(B3917,'cc Lookup'!A:J,10,0)</f>
        <v>Planning and Business Development</v>
      </c>
      <c r="AI3917" t="str">
        <f>VLOOKUP(B3917,'cc Lookup'!A:E,5,0)</f>
        <v>Estates</v>
      </c>
      <c r="AJ3917" t="s">
        <v>6737</v>
      </c>
      <c r="AK3917" t="str">
        <f t="shared" si="122"/>
        <v>E35930 Estates &amp; Facilities</v>
      </c>
      <c r="AL3917" t="str">
        <f t="shared" si="123"/>
        <v>7310 Legal / Prof Fees</v>
      </c>
      <c r="AM3917" t="str">
        <f>VLOOKUP(W3917,Lookup!A:B,2,0)</f>
        <v>Legal</v>
      </c>
    </row>
    <row r="3918" spans="1:39" x14ac:dyDescent="0.25">
      <c r="A3918" t="s">
        <v>33</v>
      </c>
      <c r="B3918" s="1" t="s">
        <v>166</v>
      </c>
      <c r="C3918" s="1" t="s">
        <v>35</v>
      </c>
      <c r="D3918" s="1" t="s">
        <v>36</v>
      </c>
      <c r="E3918" s="1" t="s">
        <v>36</v>
      </c>
      <c r="F3918" s="1" t="s">
        <v>37</v>
      </c>
      <c r="G3918" t="s">
        <v>167</v>
      </c>
      <c r="H3918" t="s">
        <v>39</v>
      </c>
      <c r="I3918" t="s">
        <v>40</v>
      </c>
      <c r="J3918" t="s">
        <v>40</v>
      </c>
      <c r="K3918" t="s">
        <v>40</v>
      </c>
      <c r="L3918" s="4">
        <v>-375</v>
      </c>
      <c r="M3918" s="2">
        <v>43983</v>
      </c>
      <c r="N3918" t="s">
        <v>103</v>
      </c>
      <c r="O3918" t="s">
        <v>104</v>
      </c>
      <c r="P3918" t="s">
        <v>3080</v>
      </c>
      <c r="Q3918" t="s">
        <v>3206</v>
      </c>
      <c r="R3918" t="s">
        <v>3207</v>
      </c>
      <c r="S3918" s="3">
        <v>43980</v>
      </c>
      <c r="T3918" t="s">
        <v>46</v>
      </c>
      <c r="U3918">
        <v>2398</v>
      </c>
      <c r="V3918" t="s">
        <v>2595</v>
      </c>
      <c r="W3918" t="s">
        <v>48</v>
      </c>
      <c r="X3918">
        <v>165081956</v>
      </c>
      <c r="Y3918" s="3">
        <v>43829</v>
      </c>
      <c r="AC3918" t="s">
        <v>109</v>
      </c>
      <c r="AH3918" t="str">
        <f>VLOOKUP(B3918,'cc Lookup'!A:J,10,0)</f>
        <v>Planning and Business Development</v>
      </c>
      <c r="AI3918" t="str">
        <f>VLOOKUP(B3918,'cc Lookup'!A:E,5,0)</f>
        <v>Estates</v>
      </c>
      <c r="AJ3918" t="s">
        <v>6737</v>
      </c>
      <c r="AK3918" t="str">
        <f t="shared" si="122"/>
        <v>E35930 Estates &amp; Facilities</v>
      </c>
      <c r="AL3918" t="str">
        <f t="shared" si="123"/>
        <v>7310 Legal / Prof Fees</v>
      </c>
      <c r="AM3918" t="str">
        <f>VLOOKUP(W3918,Lookup!A:B,2,0)</f>
        <v>Legal</v>
      </c>
    </row>
    <row r="3919" spans="1:39" x14ac:dyDescent="0.25">
      <c r="A3919" t="s">
        <v>33</v>
      </c>
      <c r="B3919" s="1" t="s">
        <v>166</v>
      </c>
      <c r="C3919" s="1" t="s">
        <v>35</v>
      </c>
      <c r="D3919" s="1" t="s">
        <v>36</v>
      </c>
      <c r="E3919" s="1" t="s">
        <v>36</v>
      </c>
      <c r="F3919" s="1" t="s">
        <v>37</v>
      </c>
      <c r="G3919" t="s">
        <v>167</v>
      </c>
      <c r="H3919" t="s">
        <v>39</v>
      </c>
      <c r="I3919" t="s">
        <v>40</v>
      </c>
      <c r="J3919" t="s">
        <v>40</v>
      </c>
      <c r="K3919" t="s">
        <v>40</v>
      </c>
      <c r="L3919" s="4">
        <v>375</v>
      </c>
      <c r="M3919" s="2">
        <v>43983</v>
      </c>
      <c r="N3919" t="s">
        <v>103</v>
      </c>
      <c r="O3919" t="s">
        <v>104</v>
      </c>
      <c r="P3919" t="s">
        <v>3208</v>
      </c>
      <c r="Q3919" t="s">
        <v>3209</v>
      </c>
      <c r="R3919" t="s">
        <v>3210</v>
      </c>
      <c r="S3919" s="3">
        <v>44012</v>
      </c>
      <c r="T3919" t="s">
        <v>46</v>
      </c>
      <c r="U3919">
        <v>2578</v>
      </c>
      <c r="V3919" t="s">
        <v>2595</v>
      </c>
      <c r="W3919" t="s">
        <v>48</v>
      </c>
      <c r="X3919">
        <v>165081956</v>
      </c>
      <c r="Y3919" s="3">
        <v>43829</v>
      </c>
      <c r="AC3919" t="s">
        <v>109</v>
      </c>
      <c r="AH3919" t="str">
        <f>VLOOKUP(B3919,'cc Lookup'!A:J,10,0)</f>
        <v>Planning and Business Development</v>
      </c>
      <c r="AI3919" t="str">
        <f>VLOOKUP(B3919,'cc Lookup'!A:E,5,0)</f>
        <v>Estates</v>
      </c>
      <c r="AJ3919" t="s">
        <v>6737</v>
      </c>
      <c r="AK3919" t="str">
        <f t="shared" si="122"/>
        <v>E35930 Estates &amp; Facilities</v>
      </c>
      <c r="AL3919" t="str">
        <f t="shared" si="123"/>
        <v>7310 Legal / Prof Fees</v>
      </c>
      <c r="AM3919" t="str">
        <f>VLOOKUP(W3919,Lookup!A:B,2,0)</f>
        <v>Legal</v>
      </c>
    </row>
    <row r="3920" spans="1:39" x14ac:dyDescent="0.25">
      <c r="A3920" t="s">
        <v>33</v>
      </c>
      <c r="B3920" s="1" t="s">
        <v>166</v>
      </c>
      <c r="C3920" s="1" t="s">
        <v>35</v>
      </c>
      <c r="D3920" s="1" t="s">
        <v>36</v>
      </c>
      <c r="E3920" s="1" t="s">
        <v>200</v>
      </c>
      <c r="F3920" s="1" t="s">
        <v>37</v>
      </c>
      <c r="G3920" t="s">
        <v>167</v>
      </c>
      <c r="H3920" t="s">
        <v>39</v>
      </c>
      <c r="I3920" t="s">
        <v>40</v>
      </c>
      <c r="J3920" t="s">
        <v>201</v>
      </c>
      <c r="K3920" t="s">
        <v>40</v>
      </c>
      <c r="L3920" s="4">
        <v>-432.8</v>
      </c>
      <c r="M3920" s="2">
        <v>43983</v>
      </c>
      <c r="N3920" t="s">
        <v>103</v>
      </c>
      <c r="O3920" t="s">
        <v>104</v>
      </c>
      <c r="P3920" t="s">
        <v>3080</v>
      </c>
      <c r="Q3920" t="s">
        <v>3206</v>
      </c>
      <c r="R3920" t="s">
        <v>3207</v>
      </c>
      <c r="S3920" s="3">
        <v>43980</v>
      </c>
      <c r="T3920" t="s">
        <v>46</v>
      </c>
      <c r="U3920">
        <v>2803</v>
      </c>
      <c r="V3920" t="s">
        <v>204</v>
      </c>
      <c r="W3920" t="s">
        <v>48</v>
      </c>
      <c r="X3920">
        <v>165064187</v>
      </c>
      <c r="Y3920" s="3">
        <v>43370</v>
      </c>
      <c r="AC3920" t="s">
        <v>109</v>
      </c>
      <c r="AH3920" t="str">
        <f>VLOOKUP(B3920,'cc Lookup'!A:J,10,0)</f>
        <v>Planning and Business Development</v>
      </c>
      <c r="AI3920" t="str">
        <f>VLOOKUP(B3920,'cc Lookup'!A:E,5,0)</f>
        <v>Estates</v>
      </c>
      <c r="AJ3920" t="s">
        <v>6737</v>
      </c>
      <c r="AK3920" t="str">
        <f t="shared" si="122"/>
        <v>E35930 Estates &amp; Facilities</v>
      </c>
      <c r="AL3920" t="str">
        <f t="shared" si="123"/>
        <v>7310 Legal / Prof Fees</v>
      </c>
      <c r="AM3920" t="str">
        <f>VLOOKUP(W3920,Lookup!A:B,2,0)</f>
        <v>Legal</v>
      </c>
    </row>
    <row r="3921" spans="1:39" x14ac:dyDescent="0.25">
      <c r="A3921" t="s">
        <v>33</v>
      </c>
      <c r="B3921" s="1" t="s">
        <v>166</v>
      </c>
      <c r="C3921" s="1" t="s">
        <v>35</v>
      </c>
      <c r="D3921" s="1" t="s">
        <v>36</v>
      </c>
      <c r="E3921" s="1" t="s">
        <v>200</v>
      </c>
      <c r="F3921" s="1" t="s">
        <v>37</v>
      </c>
      <c r="G3921" t="s">
        <v>167</v>
      </c>
      <c r="H3921" t="s">
        <v>39</v>
      </c>
      <c r="I3921" t="s">
        <v>40</v>
      </c>
      <c r="J3921" t="s">
        <v>201</v>
      </c>
      <c r="K3921" t="s">
        <v>40</v>
      </c>
      <c r="L3921" s="4">
        <v>432.8</v>
      </c>
      <c r="M3921" s="2">
        <v>43983</v>
      </c>
      <c r="N3921" t="s">
        <v>103</v>
      </c>
      <c r="O3921" t="s">
        <v>104</v>
      </c>
      <c r="P3921" t="s">
        <v>3208</v>
      </c>
      <c r="Q3921" t="s">
        <v>3209</v>
      </c>
      <c r="R3921" t="s">
        <v>3210</v>
      </c>
      <c r="S3921" s="3">
        <v>44012</v>
      </c>
      <c r="T3921" t="s">
        <v>46</v>
      </c>
      <c r="U3921">
        <v>2997</v>
      </c>
      <c r="V3921" t="s">
        <v>204</v>
      </c>
      <c r="W3921" t="s">
        <v>48</v>
      </c>
      <c r="X3921">
        <v>165064187</v>
      </c>
      <c r="Y3921" s="3">
        <v>43370</v>
      </c>
      <c r="AC3921" t="s">
        <v>109</v>
      </c>
      <c r="AH3921" t="str">
        <f>VLOOKUP(B3921,'cc Lookup'!A:J,10,0)</f>
        <v>Planning and Business Development</v>
      </c>
      <c r="AI3921" t="str">
        <f>VLOOKUP(B3921,'cc Lookup'!A:E,5,0)</f>
        <v>Estates</v>
      </c>
      <c r="AJ3921" t="s">
        <v>6737</v>
      </c>
      <c r="AK3921" t="str">
        <f t="shared" si="122"/>
        <v>E35930 Estates &amp; Facilities</v>
      </c>
      <c r="AL3921" t="str">
        <f t="shared" si="123"/>
        <v>7310 Legal / Prof Fees</v>
      </c>
      <c r="AM3921" t="str">
        <f>VLOOKUP(W3921,Lookup!A:B,2,0)</f>
        <v>Legal</v>
      </c>
    </row>
    <row r="3922" spans="1:39" x14ac:dyDescent="0.25">
      <c r="A3922" t="s">
        <v>33</v>
      </c>
      <c r="B3922" s="1" t="s">
        <v>166</v>
      </c>
      <c r="C3922" s="1" t="s">
        <v>35</v>
      </c>
      <c r="D3922" s="1" t="s">
        <v>36</v>
      </c>
      <c r="E3922" s="1" t="s">
        <v>36</v>
      </c>
      <c r="F3922" s="1" t="s">
        <v>37</v>
      </c>
      <c r="G3922" t="s">
        <v>167</v>
      </c>
      <c r="H3922" t="s">
        <v>39</v>
      </c>
      <c r="I3922" t="s">
        <v>40</v>
      </c>
      <c r="J3922" t="s">
        <v>40</v>
      </c>
      <c r="K3922" t="s">
        <v>40</v>
      </c>
      <c r="L3922" s="4">
        <v>5480</v>
      </c>
      <c r="M3922" s="2">
        <v>44013</v>
      </c>
      <c r="N3922" t="s">
        <v>55</v>
      </c>
      <c r="O3922" t="s">
        <v>56</v>
      </c>
      <c r="P3922" t="s">
        <v>2425</v>
      </c>
      <c r="Q3922" t="s">
        <v>3349</v>
      </c>
      <c r="R3922" t="s">
        <v>3350</v>
      </c>
      <c r="S3922" s="3">
        <v>44047</v>
      </c>
      <c r="T3922" t="s">
        <v>350</v>
      </c>
      <c r="U3922">
        <v>31</v>
      </c>
      <c r="V3922" t="s">
        <v>3351</v>
      </c>
      <c r="W3922" t="s">
        <v>3350</v>
      </c>
      <c r="Y3922" s="3">
        <v>44047</v>
      </c>
      <c r="AA3922" t="s">
        <v>3351</v>
      </c>
      <c r="AH3922" t="str">
        <f>VLOOKUP(B3922,'cc Lookup'!A:J,10,0)</f>
        <v>Planning and Business Development</v>
      </c>
      <c r="AI3922" t="str">
        <f>VLOOKUP(B3922,'cc Lookup'!A:E,5,0)</f>
        <v>Estates</v>
      </c>
      <c r="AJ3922" t="s">
        <v>6737</v>
      </c>
      <c r="AK3922" t="str">
        <f t="shared" si="122"/>
        <v>E35930 Estates &amp; Facilities</v>
      </c>
      <c r="AL3922" t="str">
        <f t="shared" si="123"/>
        <v>7310 Legal / Prof Fees</v>
      </c>
      <c r="AM3922" t="str">
        <f>VLOOKUP(W3922,Lookup!A:B,2,0)</f>
        <v>Other</v>
      </c>
    </row>
    <row r="3923" spans="1:39" x14ac:dyDescent="0.25">
      <c r="A3923" t="s">
        <v>33</v>
      </c>
      <c r="B3923" s="1" t="s">
        <v>166</v>
      </c>
      <c r="C3923" s="1" t="s">
        <v>35</v>
      </c>
      <c r="D3923" s="1" t="s">
        <v>36</v>
      </c>
      <c r="E3923" s="1" t="s">
        <v>36</v>
      </c>
      <c r="F3923" s="1" t="s">
        <v>37</v>
      </c>
      <c r="G3923" t="s">
        <v>167</v>
      </c>
      <c r="H3923" t="s">
        <v>39</v>
      </c>
      <c r="I3923" t="s">
        <v>40</v>
      </c>
      <c r="J3923" t="s">
        <v>40</v>
      </c>
      <c r="K3923" t="s">
        <v>40</v>
      </c>
      <c r="L3923" s="4">
        <v>-5317</v>
      </c>
      <c r="M3923" s="2">
        <v>44013</v>
      </c>
      <c r="N3923" t="s">
        <v>55</v>
      </c>
      <c r="O3923" t="s">
        <v>56</v>
      </c>
      <c r="P3923" t="s">
        <v>3352</v>
      </c>
      <c r="Q3923" t="s">
        <v>3353</v>
      </c>
      <c r="R3923" t="s">
        <v>3354</v>
      </c>
      <c r="S3923" s="3">
        <v>44021</v>
      </c>
      <c r="T3923" t="s">
        <v>46</v>
      </c>
      <c r="U3923">
        <v>26</v>
      </c>
      <c r="V3923" t="s">
        <v>3269</v>
      </c>
      <c r="W3923" t="s">
        <v>3354</v>
      </c>
      <c r="Y3923" s="3">
        <v>44021</v>
      </c>
      <c r="AA3923" t="s">
        <v>3269</v>
      </c>
      <c r="AH3923" t="str">
        <f>VLOOKUP(B3923,'cc Lookup'!A:J,10,0)</f>
        <v>Planning and Business Development</v>
      </c>
      <c r="AI3923" t="str">
        <f>VLOOKUP(B3923,'cc Lookup'!A:E,5,0)</f>
        <v>Estates</v>
      </c>
      <c r="AJ3923" t="s">
        <v>6737</v>
      </c>
      <c r="AK3923" t="str">
        <f t="shared" si="122"/>
        <v>E35930 Estates &amp; Facilities</v>
      </c>
      <c r="AL3923" t="str">
        <f t="shared" si="123"/>
        <v>7310 Legal / Prof Fees</v>
      </c>
      <c r="AM3923" t="str">
        <f>VLOOKUP(W3923,Lookup!A:B,2,0)</f>
        <v>Other</v>
      </c>
    </row>
    <row r="3924" spans="1:39" x14ac:dyDescent="0.25">
      <c r="A3924" t="s">
        <v>33</v>
      </c>
      <c r="B3924" s="1" t="s">
        <v>166</v>
      </c>
      <c r="C3924" s="1" t="s">
        <v>35</v>
      </c>
      <c r="D3924" s="1" t="s">
        <v>36</v>
      </c>
      <c r="E3924" s="1" t="s">
        <v>36</v>
      </c>
      <c r="F3924" s="1" t="s">
        <v>37</v>
      </c>
      <c r="G3924" t="s">
        <v>167</v>
      </c>
      <c r="H3924" t="s">
        <v>39</v>
      </c>
      <c r="I3924" t="s">
        <v>40</v>
      </c>
      <c r="J3924" t="s">
        <v>40</v>
      </c>
      <c r="K3924" t="s">
        <v>40</v>
      </c>
      <c r="L3924" s="4">
        <v>2950</v>
      </c>
      <c r="M3924" s="2">
        <v>44013</v>
      </c>
      <c r="N3924" t="s">
        <v>311</v>
      </c>
      <c r="O3924" t="s">
        <v>56</v>
      </c>
      <c r="P3924" t="s">
        <v>570</v>
      </c>
      <c r="Q3924" t="s">
        <v>3355</v>
      </c>
      <c r="R3924" t="s">
        <v>3356</v>
      </c>
      <c r="S3924" s="3">
        <v>44046</v>
      </c>
      <c r="T3924" t="s">
        <v>573</v>
      </c>
      <c r="U3924">
        <v>52</v>
      </c>
      <c r="V3924" t="s">
        <v>3357</v>
      </c>
      <c r="W3924" t="s">
        <v>3356</v>
      </c>
      <c r="Y3924" s="3">
        <v>44046</v>
      </c>
      <c r="AA3924" t="s">
        <v>1659</v>
      </c>
      <c r="AD3924" t="s">
        <v>3358</v>
      </c>
      <c r="AH3924" t="str">
        <f>VLOOKUP(B3924,'cc Lookup'!A:J,10,0)</f>
        <v>Planning and Business Development</v>
      </c>
      <c r="AI3924" t="str">
        <f>VLOOKUP(B3924,'cc Lookup'!A:E,5,0)</f>
        <v>Estates</v>
      </c>
      <c r="AJ3924" t="s">
        <v>6737</v>
      </c>
      <c r="AK3924" t="str">
        <f t="shared" si="122"/>
        <v>E35930 Estates &amp; Facilities</v>
      </c>
      <c r="AL3924" t="str">
        <f t="shared" si="123"/>
        <v>7310 Legal / Prof Fees</v>
      </c>
      <c r="AM3924" t="str">
        <f>VLOOKUP(W3924,Lookup!A:B,2,0)</f>
        <v>Other</v>
      </c>
    </row>
    <row r="3925" spans="1:39" x14ac:dyDescent="0.25">
      <c r="A3925" t="s">
        <v>33</v>
      </c>
      <c r="B3925" s="1" t="s">
        <v>166</v>
      </c>
      <c r="C3925" s="1" t="s">
        <v>35</v>
      </c>
      <c r="D3925" s="1" t="s">
        <v>36</v>
      </c>
      <c r="E3925" s="1" t="s">
        <v>36</v>
      </c>
      <c r="F3925" s="1" t="s">
        <v>37</v>
      </c>
      <c r="G3925" t="s">
        <v>167</v>
      </c>
      <c r="H3925" t="s">
        <v>39</v>
      </c>
      <c r="I3925" t="s">
        <v>40</v>
      </c>
      <c r="J3925" t="s">
        <v>40</v>
      </c>
      <c r="K3925" t="s">
        <v>40</v>
      </c>
      <c r="L3925" s="4">
        <v>11935</v>
      </c>
      <c r="M3925" s="2">
        <v>44013</v>
      </c>
      <c r="N3925" t="s">
        <v>41</v>
      </c>
      <c r="O3925" t="s">
        <v>42</v>
      </c>
      <c r="P3925" t="s">
        <v>3359</v>
      </c>
      <c r="Q3925" t="s">
        <v>3360</v>
      </c>
      <c r="R3925" t="s">
        <v>3282</v>
      </c>
      <c r="S3925" s="3">
        <v>44022</v>
      </c>
      <c r="T3925" t="s">
        <v>46</v>
      </c>
      <c r="U3925">
        <v>18</v>
      </c>
      <c r="V3925" t="s">
        <v>47</v>
      </c>
      <c r="W3925" t="s">
        <v>178</v>
      </c>
      <c r="X3925">
        <v>970</v>
      </c>
      <c r="Y3925" s="3">
        <v>44014</v>
      </c>
      <c r="Z3925">
        <v>165082825</v>
      </c>
      <c r="AB3925" t="s">
        <v>49</v>
      </c>
      <c r="AD3925" t="s">
        <v>3361</v>
      </c>
      <c r="AE3925">
        <v>1</v>
      </c>
      <c r="AF3925">
        <v>5968</v>
      </c>
      <c r="AH3925" t="str">
        <f>VLOOKUP(B3925,'cc Lookup'!A:J,10,0)</f>
        <v>Planning and Business Development</v>
      </c>
      <c r="AI3925" t="str">
        <f>VLOOKUP(B3925,'cc Lookup'!A:E,5,0)</f>
        <v>Estates</v>
      </c>
      <c r="AJ3925" t="s">
        <v>6737</v>
      </c>
      <c r="AK3925" t="str">
        <f t="shared" si="122"/>
        <v>E35930 Estates &amp; Facilities</v>
      </c>
      <c r="AL3925" t="str">
        <f t="shared" si="123"/>
        <v>7310 Legal / Prof Fees</v>
      </c>
      <c r="AM3925" t="str">
        <f>VLOOKUP(W3925,Lookup!A:B,2,0)</f>
        <v>Legal</v>
      </c>
    </row>
    <row r="3926" spans="1:39" x14ac:dyDescent="0.25">
      <c r="A3926" t="s">
        <v>33</v>
      </c>
      <c r="B3926" s="1" t="s">
        <v>166</v>
      </c>
      <c r="C3926" s="1" t="s">
        <v>35</v>
      </c>
      <c r="D3926" s="1" t="s">
        <v>36</v>
      </c>
      <c r="E3926" s="1" t="s">
        <v>36</v>
      </c>
      <c r="F3926" s="1" t="s">
        <v>37</v>
      </c>
      <c r="G3926" t="s">
        <v>167</v>
      </c>
      <c r="H3926" t="s">
        <v>39</v>
      </c>
      <c r="I3926" t="s">
        <v>40</v>
      </c>
      <c r="J3926" t="s">
        <v>40</v>
      </c>
      <c r="K3926" t="s">
        <v>40</v>
      </c>
      <c r="L3926" s="4">
        <v>-5967.5</v>
      </c>
      <c r="M3926" s="2">
        <v>44013</v>
      </c>
      <c r="N3926" t="s">
        <v>41</v>
      </c>
      <c r="O3926" t="s">
        <v>42</v>
      </c>
      <c r="P3926" t="s">
        <v>3359</v>
      </c>
      <c r="Q3926" t="s">
        <v>3360</v>
      </c>
      <c r="R3926" t="s">
        <v>3282</v>
      </c>
      <c r="S3926" s="3">
        <v>44022</v>
      </c>
      <c r="T3926" t="s">
        <v>46</v>
      </c>
      <c r="U3926">
        <v>19</v>
      </c>
      <c r="V3926" t="s">
        <v>47</v>
      </c>
      <c r="W3926" t="s">
        <v>178</v>
      </c>
      <c r="X3926">
        <v>970</v>
      </c>
      <c r="Y3926" s="3">
        <v>44014</v>
      </c>
      <c r="Z3926">
        <v>165082825</v>
      </c>
      <c r="AB3926" t="s">
        <v>49</v>
      </c>
      <c r="AD3926" t="s">
        <v>3361</v>
      </c>
      <c r="AE3926">
        <v>1</v>
      </c>
      <c r="AF3926">
        <v>-5968</v>
      </c>
      <c r="AH3926" t="str">
        <f>VLOOKUP(B3926,'cc Lookup'!A:J,10,0)</f>
        <v>Planning and Business Development</v>
      </c>
      <c r="AI3926" t="str">
        <f>VLOOKUP(B3926,'cc Lookup'!A:E,5,0)</f>
        <v>Estates</v>
      </c>
      <c r="AJ3926" t="s">
        <v>6737</v>
      </c>
      <c r="AK3926" t="str">
        <f t="shared" si="122"/>
        <v>E35930 Estates &amp; Facilities</v>
      </c>
      <c r="AL3926" t="str">
        <f t="shared" si="123"/>
        <v>7310 Legal / Prof Fees</v>
      </c>
      <c r="AM3926" t="str">
        <f>VLOOKUP(W3926,Lookup!A:B,2,0)</f>
        <v>Legal</v>
      </c>
    </row>
    <row r="3927" spans="1:39" x14ac:dyDescent="0.25">
      <c r="A3927" t="s">
        <v>33</v>
      </c>
      <c r="B3927" s="1" t="s">
        <v>166</v>
      </c>
      <c r="C3927" s="1" t="s">
        <v>35</v>
      </c>
      <c r="D3927" s="1" t="s">
        <v>36</v>
      </c>
      <c r="E3927" s="1" t="s">
        <v>36</v>
      </c>
      <c r="F3927" s="1" t="s">
        <v>37</v>
      </c>
      <c r="G3927" t="s">
        <v>167</v>
      </c>
      <c r="H3927" t="s">
        <v>39</v>
      </c>
      <c r="I3927" t="s">
        <v>40</v>
      </c>
      <c r="J3927" t="s">
        <v>40</v>
      </c>
      <c r="K3927" t="s">
        <v>40</v>
      </c>
      <c r="L3927" s="4">
        <v>-375</v>
      </c>
      <c r="M3927" s="2">
        <v>44013</v>
      </c>
      <c r="N3927" t="s">
        <v>103</v>
      </c>
      <c r="O3927" t="s">
        <v>104</v>
      </c>
      <c r="P3927" t="s">
        <v>3208</v>
      </c>
      <c r="Q3927" t="s">
        <v>3301</v>
      </c>
      <c r="R3927" t="s">
        <v>3302</v>
      </c>
      <c r="S3927" s="3">
        <v>44012</v>
      </c>
      <c r="T3927" t="s">
        <v>46</v>
      </c>
      <c r="U3927">
        <v>2578</v>
      </c>
      <c r="V3927" t="s">
        <v>2595</v>
      </c>
      <c r="W3927" t="s">
        <v>48</v>
      </c>
      <c r="X3927">
        <v>165081956</v>
      </c>
      <c r="Y3927" s="3">
        <v>43829</v>
      </c>
      <c r="AC3927" t="s">
        <v>109</v>
      </c>
      <c r="AH3927" t="str">
        <f>VLOOKUP(B3927,'cc Lookup'!A:J,10,0)</f>
        <v>Planning and Business Development</v>
      </c>
      <c r="AI3927" t="str">
        <f>VLOOKUP(B3927,'cc Lookup'!A:E,5,0)</f>
        <v>Estates</v>
      </c>
      <c r="AJ3927" t="s">
        <v>6737</v>
      </c>
      <c r="AK3927" t="str">
        <f t="shared" si="122"/>
        <v>E35930 Estates &amp; Facilities</v>
      </c>
      <c r="AL3927" t="str">
        <f t="shared" si="123"/>
        <v>7310 Legal / Prof Fees</v>
      </c>
      <c r="AM3927" t="str">
        <f>VLOOKUP(W3927,Lookup!A:B,2,0)</f>
        <v>Legal</v>
      </c>
    </row>
    <row r="3928" spans="1:39" x14ac:dyDescent="0.25">
      <c r="A3928" t="s">
        <v>33</v>
      </c>
      <c r="B3928" s="1" t="s">
        <v>166</v>
      </c>
      <c r="C3928" s="1" t="s">
        <v>35</v>
      </c>
      <c r="D3928" s="1" t="s">
        <v>36</v>
      </c>
      <c r="E3928" s="1" t="s">
        <v>36</v>
      </c>
      <c r="F3928" s="1" t="s">
        <v>37</v>
      </c>
      <c r="G3928" t="s">
        <v>167</v>
      </c>
      <c r="H3928" t="s">
        <v>39</v>
      </c>
      <c r="I3928" t="s">
        <v>40</v>
      </c>
      <c r="J3928" t="s">
        <v>40</v>
      </c>
      <c r="K3928" t="s">
        <v>40</v>
      </c>
      <c r="L3928" s="4">
        <v>375</v>
      </c>
      <c r="M3928" s="2">
        <v>44013</v>
      </c>
      <c r="N3928" t="s">
        <v>103</v>
      </c>
      <c r="O3928" t="s">
        <v>104</v>
      </c>
      <c r="P3928" t="s">
        <v>3303</v>
      </c>
      <c r="Q3928" t="s">
        <v>3304</v>
      </c>
      <c r="R3928" t="s">
        <v>3305</v>
      </c>
      <c r="S3928" s="3">
        <v>44043</v>
      </c>
      <c r="T3928" t="s">
        <v>46</v>
      </c>
      <c r="U3928">
        <v>2542</v>
      </c>
      <c r="V3928" t="s">
        <v>2595</v>
      </c>
      <c r="W3928" t="s">
        <v>48</v>
      </c>
      <c r="X3928">
        <v>165081956</v>
      </c>
      <c r="Y3928" s="3">
        <v>43829</v>
      </c>
      <c r="AC3928" t="s">
        <v>109</v>
      </c>
      <c r="AH3928" t="str">
        <f>VLOOKUP(B3928,'cc Lookup'!A:J,10,0)</f>
        <v>Planning and Business Development</v>
      </c>
      <c r="AI3928" t="str">
        <f>VLOOKUP(B3928,'cc Lookup'!A:E,5,0)</f>
        <v>Estates</v>
      </c>
      <c r="AJ3928" t="s">
        <v>6737</v>
      </c>
      <c r="AK3928" t="str">
        <f t="shared" si="122"/>
        <v>E35930 Estates &amp; Facilities</v>
      </c>
      <c r="AL3928" t="str">
        <f t="shared" si="123"/>
        <v>7310 Legal / Prof Fees</v>
      </c>
      <c r="AM3928" t="str">
        <f>VLOOKUP(W3928,Lookup!A:B,2,0)</f>
        <v>Legal</v>
      </c>
    </row>
    <row r="3929" spans="1:39" x14ac:dyDescent="0.25">
      <c r="A3929" t="s">
        <v>33</v>
      </c>
      <c r="B3929" s="1" t="s">
        <v>166</v>
      </c>
      <c r="C3929" s="1" t="s">
        <v>35</v>
      </c>
      <c r="D3929" s="1" t="s">
        <v>36</v>
      </c>
      <c r="E3929" s="1" t="s">
        <v>200</v>
      </c>
      <c r="F3929" s="1" t="s">
        <v>37</v>
      </c>
      <c r="G3929" t="s">
        <v>167</v>
      </c>
      <c r="H3929" t="s">
        <v>39</v>
      </c>
      <c r="I3929" t="s">
        <v>40</v>
      </c>
      <c r="J3929" t="s">
        <v>201</v>
      </c>
      <c r="K3929" t="s">
        <v>40</v>
      </c>
      <c r="L3929" s="4">
        <v>-432.8</v>
      </c>
      <c r="M3929" s="2">
        <v>44013</v>
      </c>
      <c r="N3929" t="s">
        <v>103</v>
      </c>
      <c r="O3929" t="s">
        <v>104</v>
      </c>
      <c r="P3929" t="s">
        <v>3208</v>
      </c>
      <c r="Q3929" t="s">
        <v>3301</v>
      </c>
      <c r="R3929" t="s">
        <v>3302</v>
      </c>
      <c r="S3929" s="3">
        <v>44012</v>
      </c>
      <c r="T3929" t="s">
        <v>46</v>
      </c>
      <c r="U3929">
        <v>2997</v>
      </c>
      <c r="V3929" t="s">
        <v>204</v>
      </c>
      <c r="W3929" t="s">
        <v>48</v>
      </c>
      <c r="X3929">
        <v>165064187</v>
      </c>
      <c r="Y3929" s="3">
        <v>43370</v>
      </c>
      <c r="AC3929" t="s">
        <v>109</v>
      </c>
      <c r="AH3929" t="str">
        <f>VLOOKUP(B3929,'cc Lookup'!A:J,10,0)</f>
        <v>Planning and Business Development</v>
      </c>
      <c r="AI3929" t="str">
        <f>VLOOKUP(B3929,'cc Lookup'!A:E,5,0)</f>
        <v>Estates</v>
      </c>
      <c r="AJ3929" t="s">
        <v>6737</v>
      </c>
      <c r="AK3929" t="str">
        <f t="shared" si="122"/>
        <v>E35930 Estates &amp; Facilities</v>
      </c>
      <c r="AL3929" t="str">
        <f t="shared" si="123"/>
        <v>7310 Legal / Prof Fees</v>
      </c>
      <c r="AM3929" t="str">
        <f>VLOOKUP(W3929,Lookup!A:B,2,0)</f>
        <v>Legal</v>
      </c>
    </row>
    <row r="3930" spans="1:39" x14ac:dyDescent="0.25">
      <c r="A3930" t="s">
        <v>33</v>
      </c>
      <c r="B3930" s="1" t="s">
        <v>166</v>
      </c>
      <c r="C3930" s="1" t="s">
        <v>35</v>
      </c>
      <c r="D3930" s="1" t="s">
        <v>36</v>
      </c>
      <c r="E3930" s="1" t="s">
        <v>200</v>
      </c>
      <c r="F3930" s="1" t="s">
        <v>37</v>
      </c>
      <c r="G3930" t="s">
        <v>167</v>
      </c>
      <c r="H3930" t="s">
        <v>39</v>
      </c>
      <c r="I3930" t="s">
        <v>40</v>
      </c>
      <c r="J3930" t="s">
        <v>201</v>
      </c>
      <c r="K3930" t="s">
        <v>40</v>
      </c>
      <c r="L3930" s="4">
        <v>432.8</v>
      </c>
      <c r="M3930" s="2">
        <v>44013</v>
      </c>
      <c r="N3930" t="s">
        <v>103</v>
      </c>
      <c r="O3930" t="s">
        <v>104</v>
      </c>
      <c r="P3930" t="s">
        <v>3303</v>
      </c>
      <c r="Q3930" t="s">
        <v>3304</v>
      </c>
      <c r="R3930" t="s">
        <v>3305</v>
      </c>
      <c r="S3930" s="3">
        <v>44043</v>
      </c>
      <c r="T3930" t="s">
        <v>46</v>
      </c>
      <c r="U3930">
        <v>3011</v>
      </c>
      <c r="V3930" t="s">
        <v>204</v>
      </c>
      <c r="W3930" t="s">
        <v>48</v>
      </c>
      <c r="X3930">
        <v>165064187</v>
      </c>
      <c r="Y3930" s="3">
        <v>43370</v>
      </c>
      <c r="AC3930" t="s">
        <v>109</v>
      </c>
      <c r="AH3930" t="str">
        <f>VLOOKUP(B3930,'cc Lookup'!A:J,10,0)</f>
        <v>Planning and Business Development</v>
      </c>
      <c r="AI3930" t="str">
        <f>VLOOKUP(B3930,'cc Lookup'!A:E,5,0)</f>
        <v>Estates</v>
      </c>
      <c r="AJ3930" t="s">
        <v>6737</v>
      </c>
      <c r="AK3930" t="str">
        <f t="shared" si="122"/>
        <v>E35930 Estates &amp; Facilities</v>
      </c>
      <c r="AL3930" t="str">
        <f t="shared" si="123"/>
        <v>7310 Legal / Prof Fees</v>
      </c>
      <c r="AM3930" t="str">
        <f>VLOOKUP(W3930,Lookup!A:B,2,0)</f>
        <v>Legal</v>
      </c>
    </row>
    <row r="3931" spans="1:39" x14ac:dyDescent="0.25">
      <c r="A3931" t="s">
        <v>33</v>
      </c>
      <c r="B3931" s="1" t="s">
        <v>166</v>
      </c>
      <c r="C3931" s="1" t="s">
        <v>35</v>
      </c>
      <c r="D3931" s="1" t="s">
        <v>36</v>
      </c>
      <c r="E3931" s="1" t="s">
        <v>36</v>
      </c>
      <c r="F3931" s="1" t="s">
        <v>37</v>
      </c>
      <c r="G3931" t="s">
        <v>167</v>
      </c>
      <c r="H3931" t="s">
        <v>39</v>
      </c>
      <c r="I3931" t="s">
        <v>40</v>
      </c>
      <c r="J3931" t="s">
        <v>40</v>
      </c>
      <c r="K3931" t="s">
        <v>40</v>
      </c>
      <c r="L3931" s="4">
        <v>5429</v>
      </c>
      <c r="M3931" s="2">
        <v>44044</v>
      </c>
      <c r="N3931" t="s">
        <v>55</v>
      </c>
      <c r="O3931" t="s">
        <v>56</v>
      </c>
      <c r="P3931" t="s">
        <v>2425</v>
      </c>
      <c r="Q3931" t="s">
        <v>3468</v>
      </c>
      <c r="R3931" t="s">
        <v>3469</v>
      </c>
      <c r="S3931" s="3">
        <v>44076</v>
      </c>
      <c r="T3931" t="s">
        <v>350</v>
      </c>
      <c r="U3931">
        <v>30</v>
      </c>
      <c r="V3931" t="s">
        <v>3470</v>
      </c>
      <c r="W3931" t="s">
        <v>3469</v>
      </c>
      <c r="Y3931" s="3">
        <v>44076</v>
      </c>
      <c r="AA3931" t="s">
        <v>3470</v>
      </c>
      <c r="AH3931" t="str">
        <f>VLOOKUP(B3931,'cc Lookup'!A:J,10,0)</f>
        <v>Planning and Business Development</v>
      </c>
      <c r="AI3931" t="str">
        <f>VLOOKUP(B3931,'cc Lookup'!A:E,5,0)</f>
        <v>Estates</v>
      </c>
      <c r="AJ3931" t="s">
        <v>6737</v>
      </c>
      <c r="AK3931" t="str">
        <f t="shared" si="122"/>
        <v>E35930 Estates &amp; Facilities</v>
      </c>
      <c r="AL3931" t="str">
        <f t="shared" si="123"/>
        <v>7310 Legal / Prof Fees</v>
      </c>
      <c r="AM3931" t="str">
        <f>VLOOKUP(W3931,Lookup!A:B,2,0)</f>
        <v>Other</v>
      </c>
    </row>
    <row r="3932" spans="1:39" x14ac:dyDescent="0.25">
      <c r="A3932" t="s">
        <v>33</v>
      </c>
      <c r="B3932" s="1" t="s">
        <v>166</v>
      </c>
      <c r="C3932" s="1" t="s">
        <v>35</v>
      </c>
      <c r="D3932" s="1" t="s">
        <v>36</v>
      </c>
      <c r="E3932" s="1" t="s">
        <v>36</v>
      </c>
      <c r="F3932" s="1" t="s">
        <v>37</v>
      </c>
      <c r="G3932" t="s">
        <v>167</v>
      </c>
      <c r="H3932" t="s">
        <v>39</v>
      </c>
      <c r="I3932" t="s">
        <v>40</v>
      </c>
      <c r="J3932" t="s">
        <v>40</v>
      </c>
      <c r="K3932" t="s">
        <v>40</v>
      </c>
      <c r="L3932" s="4">
        <v>-5480</v>
      </c>
      <c r="M3932" s="2">
        <v>44044</v>
      </c>
      <c r="N3932" t="s">
        <v>55</v>
      </c>
      <c r="O3932" t="s">
        <v>56</v>
      </c>
      <c r="P3932" t="s">
        <v>3471</v>
      </c>
      <c r="Q3932" t="s">
        <v>3472</v>
      </c>
      <c r="R3932" t="s">
        <v>3473</v>
      </c>
      <c r="S3932" s="3">
        <v>44054</v>
      </c>
      <c r="T3932" t="s">
        <v>46</v>
      </c>
      <c r="U3932">
        <v>31</v>
      </c>
      <c r="V3932" t="s">
        <v>3351</v>
      </c>
      <c r="W3932" t="s">
        <v>3473</v>
      </c>
      <c r="Y3932" s="3">
        <v>44054</v>
      </c>
      <c r="AA3932" t="s">
        <v>3351</v>
      </c>
      <c r="AH3932" t="str">
        <f>VLOOKUP(B3932,'cc Lookup'!A:J,10,0)</f>
        <v>Planning and Business Development</v>
      </c>
      <c r="AI3932" t="str">
        <f>VLOOKUP(B3932,'cc Lookup'!A:E,5,0)</f>
        <v>Estates</v>
      </c>
      <c r="AJ3932" t="s">
        <v>6737</v>
      </c>
      <c r="AK3932" t="str">
        <f t="shared" si="122"/>
        <v>E35930 Estates &amp; Facilities</v>
      </c>
      <c r="AL3932" t="str">
        <f t="shared" si="123"/>
        <v>7310 Legal / Prof Fees</v>
      </c>
      <c r="AM3932" t="str">
        <f>VLOOKUP(W3932,Lookup!A:B,2,0)</f>
        <v>Other</v>
      </c>
    </row>
    <row r="3933" spans="1:39" x14ac:dyDescent="0.25">
      <c r="A3933" t="s">
        <v>33</v>
      </c>
      <c r="B3933" s="1" t="s">
        <v>166</v>
      </c>
      <c r="C3933" s="1" t="s">
        <v>35</v>
      </c>
      <c r="D3933" s="1" t="s">
        <v>36</v>
      </c>
      <c r="E3933" s="1" t="s">
        <v>36</v>
      </c>
      <c r="F3933" s="1" t="s">
        <v>37</v>
      </c>
      <c r="G3933" t="s">
        <v>167</v>
      </c>
      <c r="H3933" t="s">
        <v>39</v>
      </c>
      <c r="I3933" t="s">
        <v>40</v>
      </c>
      <c r="J3933" t="s">
        <v>40</v>
      </c>
      <c r="K3933" t="s">
        <v>40</v>
      </c>
      <c r="L3933" s="4">
        <v>2000</v>
      </c>
      <c r="M3933" s="2">
        <v>44044</v>
      </c>
      <c r="N3933" t="s">
        <v>311</v>
      </c>
      <c r="O3933" t="s">
        <v>56</v>
      </c>
      <c r="P3933" t="s">
        <v>2144</v>
      </c>
      <c r="Q3933" t="s">
        <v>3474</v>
      </c>
      <c r="R3933" t="s">
        <v>3475</v>
      </c>
      <c r="S3933" s="3">
        <v>44077</v>
      </c>
      <c r="T3933" t="s">
        <v>573</v>
      </c>
      <c r="U3933">
        <v>34</v>
      </c>
      <c r="V3933" t="s">
        <v>642</v>
      </c>
      <c r="W3933" t="s">
        <v>3475</v>
      </c>
      <c r="Y3933" s="3">
        <v>44077</v>
      </c>
      <c r="AA3933" t="s">
        <v>642</v>
      </c>
      <c r="AH3933" t="str">
        <f>VLOOKUP(B3933,'cc Lookup'!A:J,10,0)</f>
        <v>Planning and Business Development</v>
      </c>
      <c r="AI3933" t="str">
        <f>VLOOKUP(B3933,'cc Lookup'!A:E,5,0)</f>
        <v>Estates</v>
      </c>
      <c r="AJ3933" t="s">
        <v>6737</v>
      </c>
      <c r="AK3933" t="str">
        <f t="shared" si="122"/>
        <v>E35930 Estates &amp; Facilities</v>
      </c>
      <c r="AL3933" t="str">
        <f t="shared" si="123"/>
        <v>7310 Legal / Prof Fees</v>
      </c>
      <c r="AM3933" t="str">
        <f>VLOOKUP(W3933,Lookup!A:B,2,0)</f>
        <v>Other</v>
      </c>
    </row>
    <row r="3934" spans="1:39" x14ac:dyDescent="0.25">
      <c r="A3934" t="s">
        <v>33</v>
      </c>
      <c r="B3934" s="1" t="s">
        <v>166</v>
      </c>
      <c r="C3934" s="1" t="s">
        <v>35</v>
      </c>
      <c r="D3934" s="1" t="s">
        <v>36</v>
      </c>
      <c r="E3934" s="1" t="s">
        <v>36</v>
      </c>
      <c r="F3934" s="1" t="s">
        <v>37</v>
      </c>
      <c r="G3934" t="s">
        <v>167</v>
      </c>
      <c r="H3934" t="s">
        <v>39</v>
      </c>
      <c r="I3934" t="s">
        <v>40</v>
      </c>
      <c r="J3934" t="s">
        <v>40</v>
      </c>
      <c r="K3934" t="s">
        <v>40</v>
      </c>
      <c r="L3934" s="4">
        <v>10450</v>
      </c>
      <c r="M3934" s="2">
        <v>44044</v>
      </c>
      <c r="N3934" t="s">
        <v>41</v>
      </c>
      <c r="O3934" t="s">
        <v>42</v>
      </c>
      <c r="P3934" t="s">
        <v>3372</v>
      </c>
      <c r="Q3934" t="s">
        <v>3373</v>
      </c>
      <c r="R3934" t="s">
        <v>3364</v>
      </c>
      <c r="S3934" s="3">
        <v>44049</v>
      </c>
      <c r="T3934" t="s">
        <v>46</v>
      </c>
      <c r="U3934">
        <v>26</v>
      </c>
      <c r="V3934" t="s">
        <v>47</v>
      </c>
      <c r="W3934" t="s">
        <v>178</v>
      </c>
      <c r="X3934">
        <v>974</v>
      </c>
      <c r="Y3934" s="3">
        <v>44046</v>
      </c>
      <c r="Z3934">
        <v>165082825</v>
      </c>
      <c r="AB3934" t="s">
        <v>49</v>
      </c>
      <c r="AD3934" t="s">
        <v>3476</v>
      </c>
      <c r="AE3934">
        <v>1</v>
      </c>
      <c r="AF3934">
        <v>5225</v>
      </c>
      <c r="AH3934" t="str">
        <f>VLOOKUP(B3934,'cc Lookup'!A:J,10,0)</f>
        <v>Planning and Business Development</v>
      </c>
      <c r="AI3934" t="str">
        <f>VLOOKUP(B3934,'cc Lookup'!A:E,5,0)</f>
        <v>Estates</v>
      </c>
      <c r="AJ3934" t="s">
        <v>6737</v>
      </c>
      <c r="AK3934" t="str">
        <f t="shared" si="122"/>
        <v>E35930 Estates &amp; Facilities</v>
      </c>
      <c r="AL3934" t="str">
        <f t="shared" si="123"/>
        <v>7310 Legal / Prof Fees</v>
      </c>
      <c r="AM3934" t="str">
        <f>VLOOKUP(W3934,Lookup!A:B,2,0)</f>
        <v>Legal</v>
      </c>
    </row>
    <row r="3935" spans="1:39" x14ac:dyDescent="0.25">
      <c r="A3935" t="s">
        <v>33</v>
      </c>
      <c r="B3935" s="1" t="s">
        <v>166</v>
      </c>
      <c r="C3935" s="1" t="s">
        <v>35</v>
      </c>
      <c r="D3935" s="1" t="s">
        <v>36</v>
      </c>
      <c r="E3935" s="1" t="s">
        <v>36</v>
      </c>
      <c r="F3935" s="1" t="s">
        <v>37</v>
      </c>
      <c r="G3935" t="s">
        <v>167</v>
      </c>
      <c r="H3935" t="s">
        <v>39</v>
      </c>
      <c r="I3935" t="s">
        <v>40</v>
      </c>
      <c r="J3935" t="s">
        <v>40</v>
      </c>
      <c r="K3935" t="s">
        <v>40</v>
      </c>
      <c r="L3935" s="4">
        <v>-5225</v>
      </c>
      <c r="M3935" s="2">
        <v>44044</v>
      </c>
      <c r="N3935" t="s">
        <v>41</v>
      </c>
      <c r="O3935" t="s">
        <v>42</v>
      </c>
      <c r="P3935" t="s">
        <v>3372</v>
      </c>
      <c r="Q3935" t="s">
        <v>3373</v>
      </c>
      <c r="R3935" t="s">
        <v>3364</v>
      </c>
      <c r="S3935" s="3">
        <v>44049</v>
      </c>
      <c r="T3935" t="s">
        <v>46</v>
      </c>
      <c r="U3935">
        <v>27</v>
      </c>
      <c r="V3935" t="s">
        <v>47</v>
      </c>
      <c r="W3935" t="s">
        <v>178</v>
      </c>
      <c r="X3935">
        <v>974</v>
      </c>
      <c r="Y3935" s="3">
        <v>44046</v>
      </c>
      <c r="Z3935">
        <v>165082825</v>
      </c>
      <c r="AB3935" t="s">
        <v>49</v>
      </c>
      <c r="AD3935" t="s">
        <v>3476</v>
      </c>
      <c r="AE3935">
        <v>1</v>
      </c>
      <c r="AF3935">
        <v>-5225</v>
      </c>
      <c r="AH3935" t="str">
        <f>VLOOKUP(B3935,'cc Lookup'!A:J,10,0)</f>
        <v>Planning and Business Development</v>
      </c>
      <c r="AI3935" t="str">
        <f>VLOOKUP(B3935,'cc Lookup'!A:E,5,0)</f>
        <v>Estates</v>
      </c>
      <c r="AJ3935" t="s">
        <v>6737</v>
      </c>
      <c r="AK3935" t="str">
        <f t="shared" si="122"/>
        <v>E35930 Estates &amp; Facilities</v>
      </c>
      <c r="AL3935" t="str">
        <f t="shared" si="123"/>
        <v>7310 Legal / Prof Fees</v>
      </c>
      <c r="AM3935" t="str">
        <f>VLOOKUP(W3935,Lookup!A:B,2,0)</f>
        <v>Legal</v>
      </c>
    </row>
    <row r="3936" spans="1:39" x14ac:dyDescent="0.25">
      <c r="A3936" t="s">
        <v>33</v>
      </c>
      <c r="B3936" s="1" t="s">
        <v>166</v>
      </c>
      <c r="C3936" s="1" t="s">
        <v>35</v>
      </c>
      <c r="D3936" s="1" t="s">
        <v>36</v>
      </c>
      <c r="E3936" s="1" t="s">
        <v>36</v>
      </c>
      <c r="F3936" s="1" t="s">
        <v>37</v>
      </c>
      <c r="G3936" t="s">
        <v>167</v>
      </c>
      <c r="H3936" t="s">
        <v>39</v>
      </c>
      <c r="I3936" t="s">
        <v>40</v>
      </c>
      <c r="J3936" t="s">
        <v>40</v>
      </c>
      <c r="K3936" t="s">
        <v>40</v>
      </c>
      <c r="L3936" s="4">
        <v>-375</v>
      </c>
      <c r="M3936" s="2">
        <v>44044</v>
      </c>
      <c r="N3936" t="s">
        <v>103</v>
      </c>
      <c r="O3936" t="s">
        <v>104</v>
      </c>
      <c r="P3936" t="s">
        <v>3303</v>
      </c>
      <c r="Q3936" t="s">
        <v>3392</v>
      </c>
      <c r="R3936" t="s">
        <v>3393</v>
      </c>
      <c r="S3936" s="3">
        <v>44043</v>
      </c>
      <c r="T3936" t="s">
        <v>46</v>
      </c>
      <c r="U3936">
        <v>2542</v>
      </c>
      <c r="V3936" t="s">
        <v>2595</v>
      </c>
      <c r="W3936" t="s">
        <v>48</v>
      </c>
      <c r="X3936">
        <v>165081956</v>
      </c>
      <c r="Y3936" s="3">
        <v>43829</v>
      </c>
      <c r="AC3936" t="s">
        <v>109</v>
      </c>
      <c r="AH3936" t="str">
        <f>VLOOKUP(B3936,'cc Lookup'!A:J,10,0)</f>
        <v>Planning and Business Development</v>
      </c>
      <c r="AI3936" t="str">
        <f>VLOOKUP(B3936,'cc Lookup'!A:E,5,0)</f>
        <v>Estates</v>
      </c>
      <c r="AJ3936" t="s">
        <v>6737</v>
      </c>
      <c r="AK3936" t="str">
        <f t="shared" si="122"/>
        <v>E35930 Estates &amp; Facilities</v>
      </c>
      <c r="AL3936" t="str">
        <f t="shared" si="123"/>
        <v>7310 Legal / Prof Fees</v>
      </c>
      <c r="AM3936" t="str">
        <f>VLOOKUP(W3936,Lookup!A:B,2,0)</f>
        <v>Legal</v>
      </c>
    </row>
    <row r="3937" spans="1:39" x14ac:dyDescent="0.25">
      <c r="A3937" t="s">
        <v>33</v>
      </c>
      <c r="B3937" s="1" t="s">
        <v>166</v>
      </c>
      <c r="C3937" s="1" t="s">
        <v>35</v>
      </c>
      <c r="D3937" s="1" t="s">
        <v>36</v>
      </c>
      <c r="E3937" s="1" t="s">
        <v>810</v>
      </c>
      <c r="F3937" s="1" t="s">
        <v>37</v>
      </c>
      <c r="G3937" t="s">
        <v>167</v>
      </c>
      <c r="H3937" t="s">
        <v>39</v>
      </c>
      <c r="I3937" t="s">
        <v>40</v>
      </c>
      <c r="J3937" t="s">
        <v>811</v>
      </c>
      <c r="K3937" t="s">
        <v>40</v>
      </c>
      <c r="L3937" s="4">
        <v>277.38</v>
      </c>
      <c r="M3937" s="2">
        <v>44044</v>
      </c>
      <c r="N3937" t="s">
        <v>311</v>
      </c>
      <c r="O3937" t="s">
        <v>56</v>
      </c>
      <c r="P3937" t="s">
        <v>3477</v>
      </c>
      <c r="Q3937" t="s">
        <v>3478</v>
      </c>
      <c r="R3937" t="s">
        <v>3479</v>
      </c>
      <c r="S3937" s="3">
        <v>44075</v>
      </c>
      <c r="T3937" t="s">
        <v>350</v>
      </c>
      <c r="U3937">
        <v>1</v>
      </c>
      <c r="V3937" t="s">
        <v>3480</v>
      </c>
      <c r="W3937" t="s">
        <v>3479</v>
      </c>
      <c r="Y3937" s="3">
        <v>44075</v>
      </c>
      <c r="AA3937" t="s">
        <v>3481</v>
      </c>
      <c r="AD3937" t="s">
        <v>3482</v>
      </c>
      <c r="AH3937" t="str">
        <f>VLOOKUP(B3937,'cc Lookup'!A:J,10,0)</f>
        <v>Planning and Business Development</v>
      </c>
      <c r="AI3937" t="str">
        <f>VLOOKUP(B3937,'cc Lookup'!A:E,5,0)</f>
        <v>Estates</v>
      </c>
      <c r="AJ3937" t="s">
        <v>6737</v>
      </c>
      <c r="AK3937" t="str">
        <f t="shared" si="122"/>
        <v>E35930 Estates &amp; Facilities</v>
      </c>
      <c r="AL3937" t="str">
        <f t="shared" si="123"/>
        <v>7310 Legal / Prof Fees</v>
      </c>
      <c r="AM3937" t="str">
        <f>VLOOKUP(W3937,Lookup!A:B,2,0)</f>
        <v>Other</v>
      </c>
    </row>
    <row r="3938" spans="1:39" x14ac:dyDescent="0.25">
      <c r="A3938" t="s">
        <v>33</v>
      </c>
      <c r="B3938" s="1" t="s">
        <v>166</v>
      </c>
      <c r="C3938" s="1" t="s">
        <v>35</v>
      </c>
      <c r="D3938" s="1" t="s">
        <v>36</v>
      </c>
      <c r="E3938" s="1" t="s">
        <v>810</v>
      </c>
      <c r="F3938" s="1" t="s">
        <v>37</v>
      </c>
      <c r="G3938" t="s">
        <v>167</v>
      </c>
      <c r="H3938" t="s">
        <v>39</v>
      </c>
      <c r="I3938" t="s">
        <v>40</v>
      </c>
      <c r="J3938" t="s">
        <v>811</v>
      </c>
      <c r="K3938" t="s">
        <v>40</v>
      </c>
      <c r="L3938" s="4">
        <v>492.62</v>
      </c>
      <c r="M3938" s="2">
        <v>44044</v>
      </c>
      <c r="N3938" t="s">
        <v>311</v>
      </c>
      <c r="O3938" t="s">
        <v>56</v>
      </c>
      <c r="P3938" t="s">
        <v>3477</v>
      </c>
      <c r="Q3938" t="s">
        <v>3478</v>
      </c>
      <c r="R3938" t="s">
        <v>3479</v>
      </c>
      <c r="S3938" s="3">
        <v>44075</v>
      </c>
      <c r="T3938" t="s">
        <v>350</v>
      </c>
      <c r="U3938">
        <v>2</v>
      </c>
      <c r="V3938" t="s">
        <v>3480</v>
      </c>
      <c r="W3938" t="s">
        <v>3479</v>
      </c>
      <c r="Y3938" s="3">
        <v>44075</v>
      </c>
      <c r="AA3938" t="s">
        <v>3481</v>
      </c>
      <c r="AD3938" t="s">
        <v>3482</v>
      </c>
      <c r="AH3938" t="str">
        <f>VLOOKUP(B3938,'cc Lookup'!A:J,10,0)</f>
        <v>Planning and Business Development</v>
      </c>
      <c r="AI3938" t="str">
        <f>VLOOKUP(B3938,'cc Lookup'!A:E,5,0)</f>
        <v>Estates</v>
      </c>
      <c r="AJ3938" t="s">
        <v>6737</v>
      </c>
      <c r="AK3938" t="str">
        <f t="shared" si="122"/>
        <v>E35930 Estates &amp; Facilities</v>
      </c>
      <c r="AL3938" t="str">
        <f t="shared" si="123"/>
        <v>7310 Legal / Prof Fees</v>
      </c>
      <c r="AM3938" t="str">
        <f>VLOOKUP(W3938,Lookup!A:B,2,0)</f>
        <v>Other</v>
      </c>
    </row>
    <row r="3939" spans="1:39" x14ac:dyDescent="0.25">
      <c r="A3939" t="s">
        <v>33</v>
      </c>
      <c r="B3939" s="1" t="s">
        <v>166</v>
      </c>
      <c r="C3939" s="1" t="s">
        <v>35</v>
      </c>
      <c r="D3939" s="1" t="s">
        <v>36</v>
      </c>
      <c r="E3939" s="1" t="s">
        <v>200</v>
      </c>
      <c r="F3939" s="1" t="s">
        <v>37</v>
      </c>
      <c r="G3939" t="s">
        <v>167</v>
      </c>
      <c r="H3939" t="s">
        <v>39</v>
      </c>
      <c r="I3939" t="s">
        <v>40</v>
      </c>
      <c r="J3939" t="s">
        <v>201</v>
      </c>
      <c r="K3939" t="s">
        <v>40</v>
      </c>
      <c r="L3939" s="4">
        <v>-432.8</v>
      </c>
      <c r="M3939" s="2">
        <v>44044</v>
      </c>
      <c r="N3939" t="s">
        <v>103</v>
      </c>
      <c r="O3939" t="s">
        <v>104</v>
      </c>
      <c r="P3939" t="s">
        <v>3303</v>
      </c>
      <c r="Q3939" t="s">
        <v>3392</v>
      </c>
      <c r="R3939" t="s">
        <v>3393</v>
      </c>
      <c r="S3939" s="3">
        <v>44043</v>
      </c>
      <c r="T3939" t="s">
        <v>46</v>
      </c>
      <c r="U3939">
        <v>3011</v>
      </c>
      <c r="V3939" t="s">
        <v>204</v>
      </c>
      <c r="W3939" t="s">
        <v>48</v>
      </c>
      <c r="X3939">
        <v>165064187</v>
      </c>
      <c r="Y3939" s="3">
        <v>43370</v>
      </c>
      <c r="AC3939" t="s">
        <v>109</v>
      </c>
      <c r="AH3939" t="str">
        <f>VLOOKUP(B3939,'cc Lookup'!A:J,10,0)</f>
        <v>Planning and Business Development</v>
      </c>
      <c r="AI3939" t="str">
        <f>VLOOKUP(B3939,'cc Lookup'!A:E,5,0)</f>
        <v>Estates</v>
      </c>
      <c r="AJ3939" t="s">
        <v>6737</v>
      </c>
      <c r="AK3939" t="str">
        <f t="shared" si="122"/>
        <v>E35930 Estates &amp; Facilities</v>
      </c>
      <c r="AL3939" t="str">
        <f t="shared" si="123"/>
        <v>7310 Legal / Prof Fees</v>
      </c>
      <c r="AM3939" t="str">
        <f>VLOOKUP(W3939,Lookup!A:B,2,0)</f>
        <v>Legal</v>
      </c>
    </row>
    <row r="3940" spans="1:39" x14ac:dyDescent="0.25">
      <c r="A3940" t="s">
        <v>33</v>
      </c>
      <c r="B3940" s="1" t="s">
        <v>166</v>
      </c>
      <c r="C3940" s="1" t="s">
        <v>35</v>
      </c>
      <c r="D3940" s="1" t="s">
        <v>36</v>
      </c>
      <c r="E3940" s="1" t="s">
        <v>36</v>
      </c>
      <c r="F3940" s="1" t="s">
        <v>37</v>
      </c>
      <c r="G3940" t="s">
        <v>167</v>
      </c>
      <c r="H3940" t="s">
        <v>39</v>
      </c>
      <c r="I3940" t="s">
        <v>40</v>
      </c>
      <c r="J3940" t="s">
        <v>40</v>
      </c>
      <c r="K3940" t="s">
        <v>40</v>
      </c>
      <c r="L3940" s="4">
        <v>5550</v>
      </c>
      <c r="M3940" s="2">
        <v>44075</v>
      </c>
      <c r="N3940" t="s">
        <v>55</v>
      </c>
      <c r="O3940" t="s">
        <v>56</v>
      </c>
      <c r="P3940" t="s">
        <v>3556</v>
      </c>
      <c r="Q3940" t="s">
        <v>3557</v>
      </c>
      <c r="R3940" t="s">
        <v>3558</v>
      </c>
      <c r="S3940" s="3">
        <v>44127</v>
      </c>
      <c r="T3940" t="s">
        <v>350</v>
      </c>
      <c r="U3940">
        <v>67</v>
      </c>
      <c r="V3940" t="s">
        <v>3559</v>
      </c>
      <c r="W3940" t="s">
        <v>3558</v>
      </c>
      <c r="Y3940" s="3">
        <v>44127</v>
      </c>
      <c r="AA3940" t="s">
        <v>3559</v>
      </c>
      <c r="AH3940" t="str">
        <f>VLOOKUP(B3940,'cc Lookup'!A:J,10,0)</f>
        <v>Planning and Business Development</v>
      </c>
      <c r="AI3940" t="str">
        <f>VLOOKUP(B3940,'cc Lookup'!A:E,5,0)</f>
        <v>Estates</v>
      </c>
      <c r="AJ3940" t="s">
        <v>6737</v>
      </c>
      <c r="AK3940" t="str">
        <f t="shared" si="122"/>
        <v>E35930 Estates &amp; Facilities</v>
      </c>
      <c r="AL3940" t="str">
        <f t="shared" si="123"/>
        <v>7310 Legal / Prof Fees</v>
      </c>
      <c r="AM3940" t="str">
        <f>VLOOKUP(W3940,Lookup!A:B,2,0)</f>
        <v>Other</v>
      </c>
    </row>
    <row r="3941" spans="1:39" x14ac:dyDescent="0.25">
      <c r="A3941" t="s">
        <v>33</v>
      </c>
      <c r="B3941" s="1" t="s">
        <v>166</v>
      </c>
      <c r="C3941" s="1" t="s">
        <v>35</v>
      </c>
      <c r="D3941" s="1" t="s">
        <v>36</v>
      </c>
      <c r="E3941" s="1" t="s">
        <v>36</v>
      </c>
      <c r="F3941" s="1" t="s">
        <v>37</v>
      </c>
      <c r="G3941" t="s">
        <v>167</v>
      </c>
      <c r="H3941" t="s">
        <v>39</v>
      </c>
      <c r="I3941" t="s">
        <v>40</v>
      </c>
      <c r="J3941" t="s">
        <v>40</v>
      </c>
      <c r="K3941" t="s">
        <v>40</v>
      </c>
      <c r="L3941" s="4">
        <v>5363</v>
      </c>
      <c r="M3941" s="2">
        <v>44075</v>
      </c>
      <c r="N3941" t="s">
        <v>55</v>
      </c>
      <c r="O3941" t="s">
        <v>56</v>
      </c>
      <c r="P3941" t="s">
        <v>3560</v>
      </c>
      <c r="Q3941" t="s">
        <v>3561</v>
      </c>
      <c r="R3941" t="s">
        <v>3562</v>
      </c>
      <c r="S3941" s="3">
        <v>44106</v>
      </c>
      <c r="T3941" t="s">
        <v>350</v>
      </c>
      <c r="U3941">
        <v>24</v>
      </c>
      <c r="V3941" t="s">
        <v>3563</v>
      </c>
      <c r="W3941" t="s">
        <v>3562</v>
      </c>
      <c r="Y3941" s="3">
        <v>44106</v>
      </c>
      <c r="AA3941" t="s">
        <v>3563</v>
      </c>
      <c r="AH3941" t="str">
        <f>VLOOKUP(B3941,'cc Lookup'!A:J,10,0)</f>
        <v>Planning and Business Development</v>
      </c>
      <c r="AI3941" t="str">
        <f>VLOOKUP(B3941,'cc Lookup'!A:E,5,0)</f>
        <v>Estates</v>
      </c>
      <c r="AJ3941" t="s">
        <v>6737</v>
      </c>
      <c r="AK3941" t="str">
        <f t="shared" si="122"/>
        <v>E35930 Estates &amp; Facilities</v>
      </c>
      <c r="AL3941" t="str">
        <f t="shared" si="123"/>
        <v>7310 Legal / Prof Fees</v>
      </c>
      <c r="AM3941" t="str">
        <f>VLOOKUP(W3941,Lookup!A:B,2,0)</f>
        <v>Other</v>
      </c>
    </row>
    <row r="3942" spans="1:39" x14ac:dyDescent="0.25">
      <c r="A3942" t="s">
        <v>33</v>
      </c>
      <c r="B3942" s="1" t="s">
        <v>166</v>
      </c>
      <c r="C3942" s="1" t="s">
        <v>35</v>
      </c>
      <c r="D3942" s="1" t="s">
        <v>36</v>
      </c>
      <c r="E3942" s="1" t="s">
        <v>36</v>
      </c>
      <c r="F3942" s="1" t="s">
        <v>37</v>
      </c>
      <c r="G3942" t="s">
        <v>167</v>
      </c>
      <c r="H3942" t="s">
        <v>39</v>
      </c>
      <c r="I3942" t="s">
        <v>40</v>
      </c>
      <c r="J3942" t="s">
        <v>40</v>
      </c>
      <c r="K3942" t="s">
        <v>40</v>
      </c>
      <c r="L3942" s="4">
        <v>-5429</v>
      </c>
      <c r="M3942" s="2">
        <v>44075</v>
      </c>
      <c r="N3942" t="s">
        <v>55</v>
      </c>
      <c r="O3942" t="s">
        <v>56</v>
      </c>
      <c r="P3942" t="s">
        <v>3564</v>
      </c>
      <c r="Q3942" t="s">
        <v>3565</v>
      </c>
      <c r="R3942" t="s">
        <v>3566</v>
      </c>
      <c r="S3942" s="3">
        <v>44083</v>
      </c>
      <c r="T3942" t="s">
        <v>46</v>
      </c>
      <c r="U3942">
        <v>30</v>
      </c>
      <c r="V3942" t="s">
        <v>3470</v>
      </c>
      <c r="W3942" t="s">
        <v>3566</v>
      </c>
      <c r="Y3942" s="3">
        <v>44083</v>
      </c>
      <c r="AA3942" t="s">
        <v>3470</v>
      </c>
      <c r="AH3942" t="str">
        <f>VLOOKUP(B3942,'cc Lookup'!A:J,10,0)</f>
        <v>Planning and Business Development</v>
      </c>
      <c r="AI3942" t="str">
        <f>VLOOKUP(B3942,'cc Lookup'!A:E,5,0)</f>
        <v>Estates</v>
      </c>
      <c r="AJ3942" t="s">
        <v>6737</v>
      </c>
      <c r="AK3942" t="str">
        <f t="shared" si="122"/>
        <v>E35930 Estates &amp; Facilities</v>
      </c>
      <c r="AL3942" t="str">
        <f t="shared" si="123"/>
        <v>7310 Legal / Prof Fees</v>
      </c>
      <c r="AM3942" t="str">
        <f>VLOOKUP(W3942,Lookup!A:B,2,0)</f>
        <v>Other</v>
      </c>
    </row>
    <row r="3943" spans="1:39" x14ac:dyDescent="0.25">
      <c r="A3943" t="s">
        <v>33</v>
      </c>
      <c r="B3943" s="1" t="s">
        <v>166</v>
      </c>
      <c r="C3943" s="1" t="s">
        <v>35</v>
      </c>
      <c r="D3943" s="1" t="s">
        <v>36</v>
      </c>
      <c r="E3943" s="1" t="s">
        <v>36</v>
      </c>
      <c r="F3943" s="1" t="s">
        <v>37</v>
      </c>
      <c r="G3943" t="s">
        <v>167</v>
      </c>
      <c r="H3943" t="s">
        <v>39</v>
      </c>
      <c r="I3943" t="s">
        <v>40</v>
      </c>
      <c r="J3943" t="s">
        <v>40</v>
      </c>
      <c r="K3943" t="s">
        <v>40</v>
      </c>
      <c r="L3943" s="4">
        <v>10065</v>
      </c>
      <c r="M3943" s="2">
        <v>44075</v>
      </c>
      <c r="N3943" t="s">
        <v>41</v>
      </c>
      <c r="O3943" t="s">
        <v>42</v>
      </c>
      <c r="P3943" t="s">
        <v>3567</v>
      </c>
      <c r="Q3943" t="s">
        <v>3568</v>
      </c>
      <c r="R3943" t="s">
        <v>3488</v>
      </c>
      <c r="S3943" s="3">
        <v>44078</v>
      </c>
      <c r="T3943" t="s">
        <v>46</v>
      </c>
      <c r="U3943">
        <v>11</v>
      </c>
      <c r="V3943" t="s">
        <v>47</v>
      </c>
      <c r="W3943" t="s">
        <v>178</v>
      </c>
      <c r="X3943">
        <v>977</v>
      </c>
      <c r="Y3943" s="3">
        <v>44075</v>
      </c>
      <c r="Z3943">
        <v>165082825</v>
      </c>
      <c r="AB3943" t="s">
        <v>49</v>
      </c>
      <c r="AD3943" t="s">
        <v>3569</v>
      </c>
      <c r="AE3943">
        <v>1</v>
      </c>
      <c r="AF3943">
        <v>5033</v>
      </c>
      <c r="AH3943" t="str">
        <f>VLOOKUP(B3943,'cc Lookup'!A:J,10,0)</f>
        <v>Planning and Business Development</v>
      </c>
      <c r="AI3943" t="str">
        <f>VLOOKUP(B3943,'cc Lookup'!A:E,5,0)</f>
        <v>Estates</v>
      </c>
      <c r="AJ3943" t="s">
        <v>6737</v>
      </c>
      <c r="AK3943" t="str">
        <f t="shared" si="122"/>
        <v>E35930 Estates &amp; Facilities</v>
      </c>
      <c r="AL3943" t="str">
        <f t="shared" si="123"/>
        <v>7310 Legal / Prof Fees</v>
      </c>
      <c r="AM3943" t="str">
        <f>VLOOKUP(W3943,Lookup!A:B,2,0)</f>
        <v>Legal</v>
      </c>
    </row>
    <row r="3944" spans="1:39" x14ac:dyDescent="0.25">
      <c r="A3944" t="s">
        <v>33</v>
      </c>
      <c r="B3944" s="1" t="s">
        <v>166</v>
      </c>
      <c r="C3944" s="1" t="s">
        <v>35</v>
      </c>
      <c r="D3944" s="1" t="s">
        <v>36</v>
      </c>
      <c r="E3944" s="1" t="s">
        <v>36</v>
      </c>
      <c r="F3944" s="1" t="s">
        <v>37</v>
      </c>
      <c r="G3944" t="s">
        <v>167</v>
      </c>
      <c r="H3944" t="s">
        <v>39</v>
      </c>
      <c r="I3944" t="s">
        <v>40</v>
      </c>
      <c r="J3944" t="s">
        <v>40</v>
      </c>
      <c r="K3944" t="s">
        <v>40</v>
      </c>
      <c r="L3944" s="4">
        <v>-5032.5</v>
      </c>
      <c r="M3944" s="2">
        <v>44075</v>
      </c>
      <c r="N3944" t="s">
        <v>41</v>
      </c>
      <c r="O3944" t="s">
        <v>42</v>
      </c>
      <c r="P3944" t="s">
        <v>3567</v>
      </c>
      <c r="Q3944" t="s">
        <v>3568</v>
      </c>
      <c r="R3944" t="s">
        <v>3488</v>
      </c>
      <c r="S3944" s="3">
        <v>44078</v>
      </c>
      <c r="T3944" t="s">
        <v>46</v>
      </c>
      <c r="U3944">
        <v>12</v>
      </c>
      <c r="V3944" t="s">
        <v>47</v>
      </c>
      <c r="W3944" t="s">
        <v>178</v>
      </c>
      <c r="X3944">
        <v>977</v>
      </c>
      <c r="Y3944" s="3">
        <v>44075</v>
      </c>
      <c r="Z3944">
        <v>165082825</v>
      </c>
      <c r="AB3944" t="s">
        <v>49</v>
      </c>
      <c r="AD3944" t="s">
        <v>3569</v>
      </c>
      <c r="AE3944">
        <v>1</v>
      </c>
      <c r="AF3944">
        <v>-5033</v>
      </c>
      <c r="AH3944" t="str">
        <f>VLOOKUP(B3944,'cc Lookup'!A:J,10,0)</f>
        <v>Planning and Business Development</v>
      </c>
      <c r="AI3944" t="str">
        <f>VLOOKUP(B3944,'cc Lookup'!A:E,5,0)</f>
        <v>Estates</v>
      </c>
      <c r="AJ3944" t="s">
        <v>6737</v>
      </c>
      <c r="AK3944" t="str">
        <f t="shared" si="122"/>
        <v>E35930 Estates &amp; Facilities</v>
      </c>
      <c r="AL3944" t="str">
        <f t="shared" si="123"/>
        <v>7310 Legal / Prof Fees</v>
      </c>
      <c r="AM3944" t="str">
        <f>VLOOKUP(W3944,Lookup!A:B,2,0)</f>
        <v>Legal</v>
      </c>
    </row>
    <row r="3945" spans="1:39" x14ac:dyDescent="0.25">
      <c r="A3945" t="s">
        <v>33</v>
      </c>
      <c r="B3945" s="1" t="s">
        <v>166</v>
      </c>
      <c r="C3945" s="1" t="s">
        <v>35</v>
      </c>
      <c r="D3945" s="1" t="s">
        <v>36</v>
      </c>
      <c r="E3945" s="1" t="s">
        <v>36</v>
      </c>
      <c r="F3945" s="1" t="s">
        <v>37</v>
      </c>
      <c r="G3945" t="s">
        <v>167</v>
      </c>
      <c r="H3945" t="s">
        <v>39</v>
      </c>
      <c r="I3945" t="s">
        <v>40</v>
      </c>
      <c r="J3945" t="s">
        <v>40</v>
      </c>
      <c r="K3945" t="s">
        <v>40</v>
      </c>
      <c r="L3945" s="4">
        <v>480</v>
      </c>
      <c r="M3945" s="2">
        <v>44075</v>
      </c>
      <c r="N3945" t="s">
        <v>41</v>
      </c>
      <c r="O3945" t="s">
        <v>42</v>
      </c>
      <c r="P3945" t="s">
        <v>3570</v>
      </c>
      <c r="Q3945" t="s">
        <v>3571</v>
      </c>
      <c r="R3945" t="s">
        <v>3488</v>
      </c>
      <c r="S3945" s="3">
        <v>44098</v>
      </c>
      <c r="T3945" t="s">
        <v>46</v>
      </c>
      <c r="U3945">
        <v>31</v>
      </c>
      <c r="V3945" t="s">
        <v>47</v>
      </c>
      <c r="W3945" t="s">
        <v>48</v>
      </c>
      <c r="X3945">
        <v>446220</v>
      </c>
      <c r="Y3945" s="3">
        <v>43803</v>
      </c>
      <c r="Z3945">
        <v>165078986</v>
      </c>
      <c r="AB3945" t="s">
        <v>49</v>
      </c>
      <c r="AD3945" t="s">
        <v>3572</v>
      </c>
      <c r="AE3945">
        <v>1</v>
      </c>
      <c r="AF3945">
        <v>240</v>
      </c>
      <c r="AH3945" t="str">
        <f>VLOOKUP(B3945,'cc Lookup'!A:J,10,0)</f>
        <v>Planning and Business Development</v>
      </c>
      <c r="AI3945" t="str">
        <f>VLOOKUP(B3945,'cc Lookup'!A:E,5,0)</f>
        <v>Estates</v>
      </c>
      <c r="AJ3945" t="s">
        <v>6737</v>
      </c>
      <c r="AK3945" t="str">
        <f t="shared" si="122"/>
        <v>E35930 Estates &amp; Facilities</v>
      </c>
      <c r="AL3945" t="str">
        <f t="shared" si="123"/>
        <v>7310 Legal / Prof Fees</v>
      </c>
      <c r="AM3945" t="str">
        <f>VLOOKUP(W3945,Lookup!A:B,2,0)</f>
        <v>Legal</v>
      </c>
    </row>
    <row r="3946" spans="1:39" x14ac:dyDescent="0.25">
      <c r="A3946" t="s">
        <v>33</v>
      </c>
      <c r="B3946" s="1" t="s">
        <v>166</v>
      </c>
      <c r="C3946" s="1" t="s">
        <v>35</v>
      </c>
      <c r="D3946" s="1" t="s">
        <v>36</v>
      </c>
      <c r="E3946" s="1" t="s">
        <v>36</v>
      </c>
      <c r="F3946" s="1" t="s">
        <v>37</v>
      </c>
      <c r="G3946" t="s">
        <v>167</v>
      </c>
      <c r="H3946" t="s">
        <v>39</v>
      </c>
      <c r="I3946" t="s">
        <v>40</v>
      </c>
      <c r="J3946" t="s">
        <v>40</v>
      </c>
      <c r="K3946" t="s">
        <v>40</v>
      </c>
      <c r="L3946" s="4">
        <v>-240</v>
      </c>
      <c r="M3946" s="2">
        <v>44075</v>
      </c>
      <c r="N3946" t="s">
        <v>41</v>
      </c>
      <c r="O3946" t="s">
        <v>42</v>
      </c>
      <c r="P3946" t="s">
        <v>3570</v>
      </c>
      <c r="Q3946" t="s">
        <v>3571</v>
      </c>
      <c r="R3946" t="s">
        <v>3488</v>
      </c>
      <c r="S3946" s="3">
        <v>44098</v>
      </c>
      <c r="T3946" t="s">
        <v>46</v>
      </c>
      <c r="U3946">
        <v>32</v>
      </c>
      <c r="V3946" t="s">
        <v>47</v>
      </c>
      <c r="W3946" t="s">
        <v>48</v>
      </c>
      <c r="X3946">
        <v>446220</v>
      </c>
      <c r="Y3946" s="3">
        <v>43803</v>
      </c>
      <c r="Z3946">
        <v>165078986</v>
      </c>
      <c r="AB3946" t="s">
        <v>49</v>
      </c>
      <c r="AD3946" t="s">
        <v>3572</v>
      </c>
      <c r="AE3946">
        <v>1</v>
      </c>
      <c r="AF3946">
        <v>-240</v>
      </c>
      <c r="AH3946" t="str">
        <f>VLOOKUP(B3946,'cc Lookup'!A:J,10,0)</f>
        <v>Planning and Business Development</v>
      </c>
      <c r="AI3946" t="str">
        <f>VLOOKUP(B3946,'cc Lookup'!A:E,5,0)</f>
        <v>Estates</v>
      </c>
      <c r="AJ3946" t="s">
        <v>6737</v>
      </c>
      <c r="AK3946" t="str">
        <f t="shared" si="122"/>
        <v>E35930 Estates &amp; Facilities</v>
      </c>
      <c r="AL3946" t="str">
        <f t="shared" si="123"/>
        <v>7310 Legal / Prof Fees</v>
      </c>
      <c r="AM3946" t="str">
        <f>VLOOKUP(W3946,Lookup!A:B,2,0)</f>
        <v>Legal</v>
      </c>
    </row>
    <row r="3947" spans="1:39" x14ac:dyDescent="0.25">
      <c r="A3947" t="s">
        <v>33</v>
      </c>
      <c r="B3947" s="1" t="s">
        <v>166</v>
      </c>
      <c r="C3947" s="1" t="s">
        <v>35</v>
      </c>
      <c r="D3947" s="1" t="s">
        <v>36</v>
      </c>
      <c r="E3947" s="1" t="s">
        <v>36</v>
      </c>
      <c r="F3947" s="1" t="s">
        <v>37</v>
      </c>
      <c r="G3947" t="s">
        <v>167</v>
      </c>
      <c r="H3947" t="s">
        <v>39</v>
      </c>
      <c r="I3947" t="s">
        <v>40</v>
      </c>
      <c r="J3947" t="s">
        <v>40</v>
      </c>
      <c r="K3947" t="s">
        <v>40</v>
      </c>
      <c r="L3947" s="4">
        <v>5550</v>
      </c>
      <c r="M3947" s="2">
        <v>44105</v>
      </c>
      <c r="N3947" t="s">
        <v>55</v>
      </c>
      <c r="O3947" t="s">
        <v>56</v>
      </c>
      <c r="P3947" t="s">
        <v>3609</v>
      </c>
      <c r="Q3947" t="s">
        <v>3610</v>
      </c>
      <c r="R3947" t="s">
        <v>3611</v>
      </c>
      <c r="S3947" s="3">
        <v>44139</v>
      </c>
      <c r="T3947" t="s">
        <v>350</v>
      </c>
      <c r="U3947">
        <v>12</v>
      </c>
      <c r="V3947" t="s">
        <v>3559</v>
      </c>
      <c r="W3947" t="s">
        <v>3611</v>
      </c>
      <c r="Y3947" s="3">
        <v>44139</v>
      </c>
      <c r="AA3947" t="s">
        <v>3559</v>
      </c>
      <c r="AH3947" t="str">
        <f>VLOOKUP(B3947,'cc Lookup'!A:J,10,0)</f>
        <v>Planning and Business Development</v>
      </c>
      <c r="AI3947" t="str">
        <f>VLOOKUP(B3947,'cc Lookup'!A:E,5,0)</f>
        <v>Estates</v>
      </c>
      <c r="AJ3947" t="s">
        <v>6737</v>
      </c>
      <c r="AK3947" t="str">
        <f t="shared" si="122"/>
        <v>E35930 Estates &amp; Facilities</v>
      </c>
      <c r="AL3947" t="str">
        <f t="shared" si="123"/>
        <v>7310 Legal / Prof Fees</v>
      </c>
      <c r="AM3947" t="str">
        <f>VLOOKUP(W3947,Lookup!A:B,2,0)</f>
        <v>Other</v>
      </c>
    </row>
    <row r="3948" spans="1:39" x14ac:dyDescent="0.25">
      <c r="A3948" t="s">
        <v>33</v>
      </c>
      <c r="B3948" s="1" t="s">
        <v>166</v>
      </c>
      <c r="C3948" s="1" t="s">
        <v>35</v>
      </c>
      <c r="D3948" s="1" t="s">
        <v>36</v>
      </c>
      <c r="E3948" s="1" t="s">
        <v>36</v>
      </c>
      <c r="F3948" s="1" t="s">
        <v>37</v>
      </c>
      <c r="G3948" t="s">
        <v>167</v>
      </c>
      <c r="H3948" t="s">
        <v>39</v>
      </c>
      <c r="I3948" t="s">
        <v>40</v>
      </c>
      <c r="J3948" t="s">
        <v>40</v>
      </c>
      <c r="K3948" t="s">
        <v>40</v>
      </c>
      <c r="L3948" s="4">
        <v>5437</v>
      </c>
      <c r="M3948" s="2">
        <v>44105</v>
      </c>
      <c r="N3948" t="s">
        <v>55</v>
      </c>
      <c r="O3948" t="s">
        <v>56</v>
      </c>
      <c r="P3948" t="s">
        <v>2425</v>
      </c>
      <c r="Q3948" t="s">
        <v>3612</v>
      </c>
      <c r="R3948" t="s">
        <v>3613</v>
      </c>
      <c r="S3948" s="3">
        <v>44138</v>
      </c>
      <c r="T3948" t="s">
        <v>350</v>
      </c>
      <c r="U3948">
        <v>22</v>
      </c>
      <c r="V3948" t="s">
        <v>3614</v>
      </c>
      <c r="W3948" t="s">
        <v>3613</v>
      </c>
      <c r="Y3948" s="3">
        <v>44138</v>
      </c>
      <c r="AA3948" t="s">
        <v>3614</v>
      </c>
      <c r="AH3948" t="str">
        <f>VLOOKUP(B3948,'cc Lookup'!A:J,10,0)</f>
        <v>Planning and Business Development</v>
      </c>
      <c r="AI3948" t="str">
        <f>VLOOKUP(B3948,'cc Lookup'!A:E,5,0)</f>
        <v>Estates</v>
      </c>
      <c r="AJ3948" t="s">
        <v>6737</v>
      </c>
      <c r="AK3948" t="str">
        <f t="shared" si="122"/>
        <v>E35930 Estates &amp; Facilities</v>
      </c>
      <c r="AL3948" t="str">
        <f t="shared" si="123"/>
        <v>7310 Legal / Prof Fees</v>
      </c>
      <c r="AM3948" t="str">
        <f>VLOOKUP(W3948,Lookup!A:B,2,0)</f>
        <v>Other</v>
      </c>
    </row>
    <row r="3949" spans="1:39" x14ac:dyDescent="0.25">
      <c r="A3949" t="s">
        <v>33</v>
      </c>
      <c r="B3949" s="1" t="s">
        <v>166</v>
      </c>
      <c r="C3949" s="1" t="s">
        <v>35</v>
      </c>
      <c r="D3949" s="1" t="s">
        <v>36</v>
      </c>
      <c r="E3949" s="1" t="s">
        <v>36</v>
      </c>
      <c r="F3949" s="1" t="s">
        <v>37</v>
      </c>
      <c r="G3949" t="s">
        <v>167</v>
      </c>
      <c r="H3949" t="s">
        <v>39</v>
      </c>
      <c r="I3949" t="s">
        <v>40</v>
      </c>
      <c r="J3949" t="s">
        <v>40</v>
      </c>
      <c r="K3949" t="s">
        <v>40</v>
      </c>
      <c r="L3949" s="4">
        <v>-5363</v>
      </c>
      <c r="M3949" s="2">
        <v>44105</v>
      </c>
      <c r="N3949" t="s">
        <v>55</v>
      </c>
      <c r="O3949" t="s">
        <v>56</v>
      </c>
      <c r="P3949" t="s">
        <v>3615</v>
      </c>
      <c r="Q3949" t="s">
        <v>3616</v>
      </c>
      <c r="R3949" t="s">
        <v>3617</v>
      </c>
      <c r="S3949" s="3">
        <v>44113</v>
      </c>
      <c r="T3949" t="s">
        <v>46</v>
      </c>
      <c r="U3949">
        <v>24</v>
      </c>
      <c r="V3949" t="s">
        <v>3563</v>
      </c>
      <c r="W3949" t="s">
        <v>3617</v>
      </c>
      <c r="Y3949" s="3">
        <v>44113</v>
      </c>
      <c r="AA3949" t="s">
        <v>3563</v>
      </c>
      <c r="AH3949" t="str">
        <f>VLOOKUP(B3949,'cc Lookup'!A:J,10,0)</f>
        <v>Planning and Business Development</v>
      </c>
      <c r="AI3949" t="str">
        <f>VLOOKUP(B3949,'cc Lookup'!A:E,5,0)</f>
        <v>Estates</v>
      </c>
      <c r="AJ3949" t="s">
        <v>6737</v>
      </c>
      <c r="AK3949" t="str">
        <f t="shared" si="122"/>
        <v>E35930 Estates &amp; Facilities</v>
      </c>
      <c r="AL3949" t="str">
        <f t="shared" si="123"/>
        <v>7310 Legal / Prof Fees</v>
      </c>
      <c r="AM3949" t="str">
        <f>VLOOKUP(W3949,Lookup!A:B,2,0)</f>
        <v>Other</v>
      </c>
    </row>
    <row r="3950" spans="1:39" x14ac:dyDescent="0.25">
      <c r="A3950" t="s">
        <v>33</v>
      </c>
      <c r="B3950" s="1" t="s">
        <v>166</v>
      </c>
      <c r="C3950" s="1" t="s">
        <v>35</v>
      </c>
      <c r="D3950" s="1" t="s">
        <v>36</v>
      </c>
      <c r="E3950" s="1" t="s">
        <v>36</v>
      </c>
      <c r="F3950" s="1" t="s">
        <v>37</v>
      </c>
      <c r="G3950" t="s">
        <v>167</v>
      </c>
      <c r="H3950" t="s">
        <v>39</v>
      </c>
      <c r="I3950" t="s">
        <v>40</v>
      </c>
      <c r="J3950" t="s">
        <v>40</v>
      </c>
      <c r="K3950" t="s">
        <v>40</v>
      </c>
      <c r="L3950" s="4">
        <v>-5550</v>
      </c>
      <c r="M3950" s="2">
        <v>44105</v>
      </c>
      <c r="N3950" t="s">
        <v>55</v>
      </c>
      <c r="O3950" t="s">
        <v>56</v>
      </c>
      <c r="P3950" t="s">
        <v>3618</v>
      </c>
      <c r="Q3950" t="s">
        <v>3619</v>
      </c>
      <c r="R3950" t="s">
        <v>3620</v>
      </c>
      <c r="S3950" s="3">
        <v>44134</v>
      </c>
      <c r="T3950" t="s">
        <v>46</v>
      </c>
      <c r="U3950">
        <v>67</v>
      </c>
      <c r="V3950" t="s">
        <v>3559</v>
      </c>
      <c r="W3950" t="s">
        <v>3620</v>
      </c>
      <c r="Y3950" s="3">
        <v>44134</v>
      </c>
      <c r="AA3950" t="s">
        <v>3559</v>
      </c>
      <c r="AH3950" t="str">
        <f>VLOOKUP(B3950,'cc Lookup'!A:J,10,0)</f>
        <v>Planning and Business Development</v>
      </c>
      <c r="AI3950" t="str">
        <f>VLOOKUP(B3950,'cc Lookup'!A:E,5,0)</f>
        <v>Estates</v>
      </c>
      <c r="AJ3950" t="s">
        <v>6737</v>
      </c>
      <c r="AK3950" t="str">
        <f t="shared" si="122"/>
        <v>E35930 Estates &amp; Facilities</v>
      </c>
      <c r="AL3950" t="str">
        <f t="shared" si="123"/>
        <v>7310 Legal / Prof Fees</v>
      </c>
      <c r="AM3950" t="str">
        <f>VLOOKUP(W3950,Lookup!A:B,2,0)</f>
        <v>Other</v>
      </c>
    </row>
    <row r="3951" spans="1:39" x14ac:dyDescent="0.25">
      <c r="A3951" t="s">
        <v>33</v>
      </c>
      <c r="B3951" s="1" t="s">
        <v>166</v>
      </c>
      <c r="C3951" s="1" t="s">
        <v>35</v>
      </c>
      <c r="D3951" s="1" t="s">
        <v>36</v>
      </c>
      <c r="E3951" s="1" t="s">
        <v>36</v>
      </c>
      <c r="F3951" s="1" t="s">
        <v>37</v>
      </c>
      <c r="G3951" t="s">
        <v>167</v>
      </c>
      <c r="H3951" t="s">
        <v>39</v>
      </c>
      <c r="I3951" t="s">
        <v>40</v>
      </c>
      <c r="J3951" t="s">
        <v>40</v>
      </c>
      <c r="K3951" t="s">
        <v>40</v>
      </c>
      <c r="L3951" s="4">
        <v>11770</v>
      </c>
      <c r="M3951" s="2">
        <v>44105</v>
      </c>
      <c r="N3951" t="s">
        <v>41</v>
      </c>
      <c r="O3951" t="s">
        <v>42</v>
      </c>
      <c r="P3951" t="s">
        <v>3621</v>
      </c>
      <c r="Q3951" t="s">
        <v>3622</v>
      </c>
      <c r="R3951" t="s">
        <v>3579</v>
      </c>
      <c r="S3951" s="3">
        <v>44113</v>
      </c>
      <c r="T3951" t="s">
        <v>46</v>
      </c>
      <c r="U3951">
        <v>11</v>
      </c>
      <c r="V3951" t="s">
        <v>47</v>
      </c>
      <c r="W3951" t="s">
        <v>178</v>
      </c>
      <c r="X3951">
        <v>978</v>
      </c>
      <c r="Y3951" s="3">
        <v>44104</v>
      </c>
      <c r="Z3951">
        <v>165082825</v>
      </c>
      <c r="AB3951" t="s">
        <v>49</v>
      </c>
      <c r="AD3951" t="s">
        <v>3623</v>
      </c>
      <c r="AE3951">
        <v>1</v>
      </c>
      <c r="AF3951">
        <v>5885</v>
      </c>
      <c r="AH3951" t="str">
        <f>VLOOKUP(B3951,'cc Lookup'!A:J,10,0)</f>
        <v>Planning and Business Development</v>
      </c>
      <c r="AI3951" t="str">
        <f>VLOOKUP(B3951,'cc Lookup'!A:E,5,0)</f>
        <v>Estates</v>
      </c>
      <c r="AJ3951" t="s">
        <v>6737</v>
      </c>
      <c r="AK3951" t="str">
        <f t="shared" si="122"/>
        <v>E35930 Estates &amp; Facilities</v>
      </c>
      <c r="AL3951" t="str">
        <f t="shared" si="123"/>
        <v>7310 Legal / Prof Fees</v>
      </c>
      <c r="AM3951" t="str">
        <f>VLOOKUP(W3951,Lookup!A:B,2,0)</f>
        <v>Legal</v>
      </c>
    </row>
    <row r="3952" spans="1:39" x14ac:dyDescent="0.25">
      <c r="A3952" t="s">
        <v>33</v>
      </c>
      <c r="B3952" s="1" t="s">
        <v>166</v>
      </c>
      <c r="C3952" s="1" t="s">
        <v>35</v>
      </c>
      <c r="D3952" s="1" t="s">
        <v>36</v>
      </c>
      <c r="E3952" s="1" t="s">
        <v>36</v>
      </c>
      <c r="F3952" s="1" t="s">
        <v>37</v>
      </c>
      <c r="G3952" t="s">
        <v>167</v>
      </c>
      <c r="H3952" t="s">
        <v>39</v>
      </c>
      <c r="I3952" t="s">
        <v>40</v>
      </c>
      <c r="J3952" t="s">
        <v>40</v>
      </c>
      <c r="K3952" t="s">
        <v>40</v>
      </c>
      <c r="L3952" s="4">
        <v>-5885</v>
      </c>
      <c r="M3952" s="2">
        <v>44105</v>
      </c>
      <c r="N3952" t="s">
        <v>41</v>
      </c>
      <c r="O3952" t="s">
        <v>42</v>
      </c>
      <c r="P3952" t="s">
        <v>3621</v>
      </c>
      <c r="Q3952" t="s">
        <v>3622</v>
      </c>
      <c r="R3952" t="s">
        <v>3579</v>
      </c>
      <c r="S3952" s="3">
        <v>44113</v>
      </c>
      <c r="T3952" t="s">
        <v>46</v>
      </c>
      <c r="U3952">
        <v>12</v>
      </c>
      <c r="V3952" t="s">
        <v>47</v>
      </c>
      <c r="W3952" t="s">
        <v>178</v>
      </c>
      <c r="X3952">
        <v>978</v>
      </c>
      <c r="Y3952" s="3">
        <v>44104</v>
      </c>
      <c r="Z3952">
        <v>165082825</v>
      </c>
      <c r="AB3952" t="s">
        <v>49</v>
      </c>
      <c r="AD3952" t="s">
        <v>3623</v>
      </c>
      <c r="AE3952">
        <v>1</v>
      </c>
      <c r="AF3952">
        <v>-5885</v>
      </c>
      <c r="AH3952" t="str">
        <f>VLOOKUP(B3952,'cc Lookup'!A:J,10,0)</f>
        <v>Planning and Business Development</v>
      </c>
      <c r="AI3952" t="str">
        <f>VLOOKUP(B3952,'cc Lookup'!A:E,5,0)</f>
        <v>Estates</v>
      </c>
      <c r="AJ3952" t="s">
        <v>6737</v>
      </c>
      <c r="AK3952" t="str">
        <f t="shared" si="122"/>
        <v>E35930 Estates &amp; Facilities</v>
      </c>
      <c r="AL3952" t="str">
        <f t="shared" si="123"/>
        <v>7310 Legal / Prof Fees</v>
      </c>
      <c r="AM3952" t="str">
        <f>VLOOKUP(W3952,Lookup!A:B,2,0)</f>
        <v>Legal</v>
      </c>
    </row>
    <row r="3953" spans="1:39" x14ac:dyDescent="0.25">
      <c r="A3953" t="s">
        <v>33</v>
      </c>
      <c r="B3953" s="1" t="s">
        <v>166</v>
      </c>
      <c r="C3953" s="1" t="s">
        <v>35</v>
      </c>
      <c r="D3953" s="1" t="s">
        <v>36</v>
      </c>
      <c r="E3953" s="1" t="s">
        <v>36</v>
      </c>
      <c r="F3953" s="1" t="s">
        <v>37</v>
      </c>
      <c r="G3953" t="s">
        <v>167</v>
      </c>
      <c r="H3953" t="s">
        <v>39</v>
      </c>
      <c r="I3953" t="s">
        <v>40</v>
      </c>
      <c r="J3953" t="s">
        <v>40</v>
      </c>
      <c r="K3953" t="s">
        <v>40</v>
      </c>
      <c r="L3953" s="4">
        <v>1350</v>
      </c>
      <c r="M3953" s="2">
        <v>44105</v>
      </c>
      <c r="N3953" t="s">
        <v>41</v>
      </c>
      <c r="O3953" t="s">
        <v>42</v>
      </c>
      <c r="P3953" t="s">
        <v>3624</v>
      </c>
      <c r="Q3953" t="s">
        <v>3625</v>
      </c>
      <c r="R3953" t="s">
        <v>3579</v>
      </c>
      <c r="S3953" s="3">
        <v>44118</v>
      </c>
      <c r="T3953" t="s">
        <v>46</v>
      </c>
      <c r="U3953">
        <v>16</v>
      </c>
      <c r="V3953" t="s">
        <v>47</v>
      </c>
      <c r="W3953" t="s">
        <v>219</v>
      </c>
      <c r="X3953">
        <v>11274</v>
      </c>
      <c r="Y3953" s="3">
        <v>44104</v>
      </c>
      <c r="Z3953">
        <v>165087624</v>
      </c>
      <c r="AB3953" t="s">
        <v>49</v>
      </c>
      <c r="AD3953" t="s">
        <v>3626</v>
      </c>
      <c r="AE3953">
        <v>1</v>
      </c>
      <c r="AF3953">
        <v>1350</v>
      </c>
      <c r="AH3953" t="str">
        <f>VLOOKUP(B3953,'cc Lookup'!A:J,10,0)</f>
        <v>Planning and Business Development</v>
      </c>
      <c r="AI3953" t="str">
        <f>VLOOKUP(B3953,'cc Lookup'!A:E,5,0)</f>
        <v>Estates</v>
      </c>
      <c r="AJ3953" t="s">
        <v>6737</v>
      </c>
      <c r="AK3953" t="str">
        <f t="shared" si="122"/>
        <v>E35930 Estates &amp; Facilities</v>
      </c>
      <c r="AL3953" t="str">
        <f t="shared" si="123"/>
        <v>7310 Legal / Prof Fees</v>
      </c>
      <c r="AM3953" t="str">
        <f>VLOOKUP(W3953,Lookup!A:B,2,0)</f>
        <v>Prof</v>
      </c>
    </row>
    <row r="3954" spans="1:39" x14ac:dyDescent="0.25">
      <c r="A3954" t="s">
        <v>33</v>
      </c>
      <c r="B3954" s="1" t="s">
        <v>166</v>
      </c>
      <c r="C3954" s="1" t="s">
        <v>35</v>
      </c>
      <c r="D3954" s="1" t="s">
        <v>36</v>
      </c>
      <c r="E3954" s="1" t="s">
        <v>36</v>
      </c>
      <c r="F3954" s="1" t="s">
        <v>37</v>
      </c>
      <c r="G3954" t="s">
        <v>167</v>
      </c>
      <c r="H3954" t="s">
        <v>39</v>
      </c>
      <c r="I3954" t="s">
        <v>40</v>
      </c>
      <c r="J3954" t="s">
        <v>40</v>
      </c>
      <c r="K3954" t="s">
        <v>40</v>
      </c>
      <c r="L3954" s="4">
        <v>650</v>
      </c>
      <c r="M3954" s="2">
        <v>44105</v>
      </c>
      <c r="N3954" t="s">
        <v>41</v>
      </c>
      <c r="O3954" t="s">
        <v>42</v>
      </c>
      <c r="P3954" t="s">
        <v>3627</v>
      </c>
      <c r="Q3954" t="s">
        <v>3628</v>
      </c>
      <c r="R3954" t="s">
        <v>3579</v>
      </c>
      <c r="S3954" s="3">
        <v>44133</v>
      </c>
      <c r="T3954" t="s">
        <v>46</v>
      </c>
      <c r="U3954">
        <v>22</v>
      </c>
      <c r="V3954" t="s">
        <v>47</v>
      </c>
      <c r="W3954" t="s">
        <v>48</v>
      </c>
      <c r="X3954" t="s">
        <v>3629</v>
      </c>
      <c r="Y3954" s="3">
        <v>44082</v>
      </c>
      <c r="Z3954">
        <v>165085834</v>
      </c>
      <c r="AB3954" t="s">
        <v>49</v>
      </c>
      <c r="AD3954" t="s">
        <v>3630</v>
      </c>
      <c r="AE3954">
        <v>1</v>
      </c>
      <c r="AF3954">
        <v>325</v>
      </c>
      <c r="AH3954" t="str">
        <f>VLOOKUP(B3954,'cc Lookup'!A:J,10,0)</f>
        <v>Planning and Business Development</v>
      </c>
      <c r="AI3954" t="str">
        <f>VLOOKUP(B3954,'cc Lookup'!A:E,5,0)</f>
        <v>Estates</v>
      </c>
      <c r="AJ3954" t="s">
        <v>6737</v>
      </c>
      <c r="AK3954" t="str">
        <f t="shared" si="122"/>
        <v>E35930 Estates &amp; Facilities</v>
      </c>
      <c r="AL3954" t="str">
        <f t="shared" si="123"/>
        <v>7310 Legal / Prof Fees</v>
      </c>
      <c r="AM3954" t="str">
        <f>VLOOKUP(W3954,Lookup!A:B,2,0)</f>
        <v>Legal</v>
      </c>
    </row>
    <row r="3955" spans="1:39" x14ac:dyDescent="0.25">
      <c r="A3955" t="s">
        <v>33</v>
      </c>
      <c r="B3955" s="1" t="s">
        <v>166</v>
      </c>
      <c r="C3955" s="1" t="s">
        <v>35</v>
      </c>
      <c r="D3955" s="1" t="s">
        <v>36</v>
      </c>
      <c r="E3955" s="1" t="s">
        <v>36</v>
      </c>
      <c r="F3955" s="1" t="s">
        <v>37</v>
      </c>
      <c r="G3955" t="s">
        <v>167</v>
      </c>
      <c r="H3955" t="s">
        <v>39</v>
      </c>
      <c r="I3955" t="s">
        <v>40</v>
      </c>
      <c r="J3955" t="s">
        <v>40</v>
      </c>
      <c r="K3955" t="s">
        <v>40</v>
      </c>
      <c r="L3955" s="4">
        <v>-325</v>
      </c>
      <c r="M3955" s="2">
        <v>44105</v>
      </c>
      <c r="N3955" t="s">
        <v>41</v>
      </c>
      <c r="O3955" t="s">
        <v>42</v>
      </c>
      <c r="P3955" t="s">
        <v>3627</v>
      </c>
      <c r="Q3955" t="s">
        <v>3628</v>
      </c>
      <c r="R3955" t="s">
        <v>3579</v>
      </c>
      <c r="S3955" s="3">
        <v>44133</v>
      </c>
      <c r="T3955" t="s">
        <v>46</v>
      </c>
      <c r="U3955">
        <v>23</v>
      </c>
      <c r="V3955" t="s">
        <v>47</v>
      </c>
      <c r="W3955" t="s">
        <v>48</v>
      </c>
      <c r="X3955" t="s">
        <v>3629</v>
      </c>
      <c r="Y3955" s="3">
        <v>44082</v>
      </c>
      <c r="Z3955">
        <v>165085834</v>
      </c>
      <c r="AB3955" t="s">
        <v>49</v>
      </c>
      <c r="AD3955" t="s">
        <v>3630</v>
      </c>
      <c r="AE3955">
        <v>1</v>
      </c>
      <c r="AF3955">
        <v>-325</v>
      </c>
      <c r="AH3955" t="str">
        <f>VLOOKUP(B3955,'cc Lookup'!A:J,10,0)</f>
        <v>Planning and Business Development</v>
      </c>
      <c r="AI3955" t="str">
        <f>VLOOKUP(B3955,'cc Lookup'!A:E,5,0)</f>
        <v>Estates</v>
      </c>
      <c r="AJ3955" t="s">
        <v>6737</v>
      </c>
      <c r="AK3955" t="str">
        <f t="shared" si="122"/>
        <v>E35930 Estates &amp; Facilities</v>
      </c>
      <c r="AL3955" t="str">
        <f t="shared" si="123"/>
        <v>7310 Legal / Prof Fees</v>
      </c>
      <c r="AM3955" t="str">
        <f>VLOOKUP(W3955,Lookup!A:B,2,0)</f>
        <v>Legal</v>
      </c>
    </row>
    <row r="3956" spans="1:39" x14ac:dyDescent="0.25">
      <c r="A3956" t="s">
        <v>33</v>
      </c>
      <c r="B3956" s="1" t="s">
        <v>166</v>
      </c>
      <c r="C3956" s="1" t="s">
        <v>35</v>
      </c>
      <c r="D3956" s="1" t="s">
        <v>36</v>
      </c>
      <c r="E3956" s="1" t="s">
        <v>36</v>
      </c>
      <c r="F3956" s="1" t="s">
        <v>37</v>
      </c>
      <c r="G3956" t="s">
        <v>167</v>
      </c>
      <c r="H3956" t="s">
        <v>39</v>
      </c>
      <c r="I3956" t="s">
        <v>40</v>
      </c>
      <c r="J3956" t="s">
        <v>40</v>
      </c>
      <c r="K3956" t="s">
        <v>40</v>
      </c>
      <c r="L3956" s="4">
        <v>325</v>
      </c>
      <c r="M3956" s="2">
        <v>44105</v>
      </c>
      <c r="N3956" t="s">
        <v>41</v>
      </c>
      <c r="O3956" t="s">
        <v>42</v>
      </c>
      <c r="P3956" t="s">
        <v>3631</v>
      </c>
      <c r="Q3956" t="s">
        <v>3632</v>
      </c>
      <c r="R3956" t="s">
        <v>3579</v>
      </c>
      <c r="S3956" s="3">
        <v>44134</v>
      </c>
      <c r="T3956" t="s">
        <v>46</v>
      </c>
      <c r="U3956">
        <v>33</v>
      </c>
      <c r="V3956" t="s">
        <v>47</v>
      </c>
      <c r="W3956" t="s">
        <v>48</v>
      </c>
      <c r="X3956" t="s">
        <v>3633</v>
      </c>
      <c r="Y3956" s="3">
        <v>44082</v>
      </c>
      <c r="Z3956">
        <v>165085834</v>
      </c>
      <c r="AB3956" t="s">
        <v>49</v>
      </c>
      <c r="AD3956" t="s">
        <v>3634</v>
      </c>
      <c r="AE3956">
        <v>1</v>
      </c>
      <c r="AF3956">
        <v>325</v>
      </c>
      <c r="AH3956" t="str">
        <f>VLOOKUP(B3956,'cc Lookup'!A:J,10,0)</f>
        <v>Planning and Business Development</v>
      </c>
      <c r="AI3956" t="str">
        <f>VLOOKUP(B3956,'cc Lookup'!A:E,5,0)</f>
        <v>Estates</v>
      </c>
      <c r="AJ3956" t="s">
        <v>6737</v>
      </c>
      <c r="AK3956" t="str">
        <f t="shared" si="122"/>
        <v>E35930 Estates &amp; Facilities</v>
      </c>
      <c r="AL3956" t="str">
        <f t="shared" si="123"/>
        <v>7310 Legal / Prof Fees</v>
      </c>
      <c r="AM3956" t="str">
        <f>VLOOKUP(W3956,Lookup!A:B,2,0)</f>
        <v>Legal</v>
      </c>
    </row>
    <row r="3957" spans="1:39" x14ac:dyDescent="0.25">
      <c r="A3957" t="s">
        <v>33</v>
      </c>
      <c r="B3957" s="1" t="s">
        <v>166</v>
      </c>
      <c r="C3957" s="1" t="s">
        <v>35</v>
      </c>
      <c r="D3957" s="1" t="s">
        <v>36</v>
      </c>
      <c r="E3957" s="1" t="s">
        <v>36</v>
      </c>
      <c r="F3957" s="1" t="s">
        <v>37</v>
      </c>
      <c r="G3957" t="s">
        <v>167</v>
      </c>
      <c r="H3957" t="s">
        <v>39</v>
      </c>
      <c r="I3957" t="s">
        <v>40</v>
      </c>
      <c r="J3957" t="s">
        <v>40</v>
      </c>
      <c r="K3957" t="s">
        <v>40</v>
      </c>
      <c r="L3957" s="4">
        <v>5390</v>
      </c>
      <c r="M3957" s="2">
        <v>44136</v>
      </c>
      <c r="N3957" t="s">
        <v>55</v>
      </c>
      <c r="O3957" t="s">
        <v>56</v>
      </c>
      <c r="P3957" t="s">
        <v>2425</v>
      </c>
      <c r="Q3957" t="s">
        <v>3775</v>
      </c>
      <c r="R3957" t="s">
        <v>3776</v>
      </c>
      <c r="S3957" s="3">
        <v>44166</v>
      </c>
      <c r="T3957" t="s">
        <v>350</v>
      </c>
      <c r="U3957">
        <v>30</v>
      </c>
      <c r="V3957" t="s">
        <v>3777</v>
      </c>
      <c r="W3957" t="s">
        <v>3776</v>
      </c>
      <c r="Y3957" s="3">
        <v>44166</v>
      </c>
      <c r="AA3957" t="s">
        <v>3777</v>
      </c>
      <c r="AH3957" t="str">
        <f>VLOOKUP(B3957,'cc Lookup'!A:J,10,0)</f>
        <v>Planning and Business Development</v>
      </c>
      <c r="AI3957" t="str">
        <f>VLOOKUP(B3957,'cc Lookup'!A:E,5,0)</f>
        <v>Estates</v>
      </c>
      <c r="AJ3957" t="s">
        <v>6737</v>
      </c>
      <c r="AK3957" t="str">
        <f t="shared" si="122"/>
        <v>E35930 Estates &amp; Facilities</v>
      </c>
      <c r="AL3957" t="str">
        <f t="shared" si="123"/>
        <v>7310 Legal / Prof Fees</v>
      </c>
      <c r="AM3957" t="str">
        <f>VLOOKUP(W3957,Lookup!A:B,2,0)</f>
        <v>Other</v>
      </c>
    </row>
    <row r="3958" spans="1:39" x14ac:dyDescent="0.25">
      <c r="A3958" t="s">
        <v>33</v>
      </c>
      <c r="B3958" s="1" t="s">
        <v>166</v>
      </c>
      <c r="C3958" s="1" t="s">
        <v>35</v>
      </c>
      <c r="D3958" s="1" t="s">
        <v>36</v>
      </c>
      <c r="E3958" s="1" t="s">
        <v>36</v>
      </c>
      <c r="F3958" s="1" t="s">
        <v>37</v>
      </c>
      <c r="G3958" t="s">
        <v>167</v>
      </c>
      <c r="H3958" t="s">
        <v>39</v>
      </c>
      <c r="I3958" t="s">
        <v>40</v>
      </c>
      <c r="J3958" t="s">
        <v>40</v>
      </c>
      <c r="K3958" t="s">
        <v>40</v>
      </c>
      <c r="L3958" s="4">
        <v>-5437</v>
      </c>
      <c r="M3958" s="2">
        <v>44136</v>
      </c>
      <c r="N3958" t="s">
        <v>55</v>
      </c>
      <c r="O3958" t="s">
        <v>56</v>
      </c>
      <c r="P3958" t="s">
        <v>3778</v>
      </c>
      <c r="Q3958" t="s">
        <v>3779</v>
      </c>
      <c r="R3958" t="s">
        <v>3780</v>
      </c>
      <c r="S3958" s="3">
        <v>44145</v>
      </c>
      <c r="T3958" t="s">
        <v>46</v>
      </c>
      <c r="U3958">
        <v>22</v>
      </c>
      <c r="V3958" t="s">
        <v>3614</v>
      </c>
      <c r="W3958" t="s">
        <v>3780</v>
      </c>
      <c r="Y3958" s="3">
        <v>44145</v>
      </c>
      <c r="AA3958" t="s">
        <v>3614</v>
      </c>
      <c r="AH3958" t="str">
        <f>VLOOKUP(B3958,'cc Lookup'!A:J,10,0)</f>
        <v>Planning and Business Development</v>
      </c>
      <c r="AI3958" t="str">
        <f>VLOOKUP(B3958,'cc Lookup'!A:E,5,0)</f>
        <v>Estates</v>
      </c>
      <c r="AJ3958" t="s">
        <v>6737</v>
      </c>
      <c r="AK3958" t="str">
        <f t="shared" si="122"/>
        <v>E35930 Estates &amp; Facilities</v>
      </c>
      <c r="AL3958" t="str">
        <f t="shared" si="123"/>
        <v>7310 Legal / Prof Fees</v>
      </c>
      <c r="AM3958" t="str">
        <f>VLOOKUP(W3958,Lookup!A:B,2,0)</f>
        <v>Other</v>
      </c>
    </row>
    <row r="3959" spans="1:39" x14ac:dyDescent="0.25">
      <c r="A3959" t="s">
        <v>33</v>
      </c>
      <c r="B3959" s="1" t="s">
        <v>166</v>
      </c>
      <c r="C3959" s="1" t="s">
        <v>35</v>
      </c>
      <c r="D3959" s="1" t="s">
        <v>36</v>
      </c>
      <c r="E3959" s="1" t="s">
        <v>36</v>
      </c>
      <c r="F3959" s="1" t="s">
        <v>37</v>
      </c>
      <c r="G3959" t="s">
        <v>167</v>
      </c>
      <c r="H3959" t="s">
        <v>39</v>
      </c>
      <c r="I3959" t="s">
        <v>40</v>
      </c>
      <c r="J3959" t="s">
        <v>40</v>
      </c>
      <c r="K3959" t="s">
        <v>40</v>
      </c>
      <c r="L3959" s="4">
        <v>-5550</v>
      </c>
      <c r="M3959" s="2">
        <v>44136</v>
      </c>
      <c r="N3959" t="s">
        <v>55</v>
      </c>
      <c r="O3959" t="s">
        <v>56</v>
      </c>
      <c r="P3959" t="s">
        <v>3781</v>
      </c>
      <c r="Q3959" t="s">
        <v>3782</v>
      </c>
      <c r="R3959" t="s">
        <v>3783</v>
      </c>
      <c r="S3959" s="3">
        <v>44145</v>
      </c>
      <c r="T3959" t="s">
        <v>46</v>
      </c>
      <c r="U3959">
        <v>12</v>
      </c>
      <c r="V3959" t="s">
        <v>3559</v>
      </c>
      <c r="W3959" t="s">
        <v>3783</v>
      </c>
      <c r="Y3959" s="3">
        <v>44145</v>
      </c>
      <c r="AA3959" t="s">
        <v>3559</v>
      </c>
      <c r="AH3959" t="str">
        <f>VLOOKUP(B3959,'cc Lookup'!A:J,10,0)</f>
        <v>Planning and Business Development</v>
      </c>
      <c r="AI3959" t="str">
        <f>VLOOKUP(B3959,'cc Lookup'!A:E,5,0)</f>
        <v>Estates</v>
      </c>
      <c r="AJ3959" t="s">
        <v>6737</v>
      </c>
      <c r="AK3959" t="str">
        <f t="shared" si="122"/>
        <v>E35930 Estates &amp; Facilities</v>
      </c>
      <c r="AL3959" t="str">
        <f t="shared" si="123"/>
        <v>7310 Legal / Prof Fees</v>
      </c>
      <c r="AM3959" t="str">
        <f>VLOOKUP(W3959,Lookup!A:B,2,0)</f>
        <v>Other</v>
      </c>
    </row>
    <row r="3960" spans="1:39" x14ac:dyDescent="0.25">
      <c r="A3960" t="s">
        <v>33</v>
      </c>
      <c r="B3960" s="1" t="s">
        <v>166</v>
      </c>
      <c r="C3960" s="1" t="s">
        <v>35</v>
      </c>
      <c r="D3960" s="1" t="s">
        <v>36</v>
      </c>
      <c r="E3960" s="1" t="s">
        <v>36</v>
      </c>
      <c r="F3960" s="1" t="s">
        <v>37</v>
      </c>
      <c r="G3960" t="s">
        <v>167</v>
      </c>
      <c r="H3960" t="s">
        <v>39</v>
      </c>
      <c r="I3960" t="s">
        <v>40</v>
      </c>
      <c r="J3960" t="s">
        <v>40</v>
      </c>
      <c r="K3960" t="s">
        <v>40</v>
      </c>
      <c r="L3960" s="4">
        <v>25.68</v>
      </c>
      <c r="M3960" s="2">
        <v>44136</v>
      </c>
      <c r="N3960" t="s">
        <v>311</v>
      </c>
      <c r="O3960" t="s">
        <v>56</v>
      </c>
      <c r="P3960" t="s">
        <v>3656</v>
      </c>
      <c r="Q3960" t="s">
        <v>3657</v>
      </c>
      <c r="R3960" t="s">
        <v>3658</v>
      </c>
      <c r="S3960" s="3">
        <v>44167</v>
      </c>
      <c r="T3960" t="s">
        <v>350</v>
      </c>
      <c r="U3960">
        <v>110</v>
      </c>
      <c r="V3960" t="s">
        <v>3704</v>
      </c>
      <c r="W3960" t="s">
        <v>3658</v>
      </c>
      <c r="Y3960" s="3">
        <v>44167</v>
      </c>
      <c r="AA3960" t="s">
        <v>3705</v>
      </c>
      <c r="AD3960" t="s">
        <v>2598</v>
      </c>
      <c r="AH3960" t="str">
        <f>VLOOKUP(B3960,'cc Lookup'!A:J,10,0)</f>
        <v>Planning and Business Development</v>
      </c>
      <c r="AI3960" t="str">
        <f>VLOOKUP(B3960,'cc Lookup'!A:E,5,0)</f>
        <v>Estates</v>
      </c>
      <c r="AJ3960" t="s">
        <v>6737</v>
      </c>
      <c r="AK3960" t="str">
        <f t="shared" si="122"/>
        <v>E35930 Estates &amp; Facilities</v>
      </c>
      <c r="AL3960" t="str">
        <f t="shared" si="123"/>
        <v>7310 Legal / Prof Fees</v>
      </c>
      <c r="AM3960" t="str">
        <f>VLOOKUP(W3960,Lookup!A:B,2,0)</f>
        <v>Other</v>
      </c>
    </row>
    <row r="3961" spans="1:39" x14ac:dyDescent="0.25">
      <c r="A3961" t="s">
        <v>33</v>
      </c>
      <c r="B3961" s="1" t="s">
        <v>166</v>
      </c>
      <c r="C3961" s="1" t="s">
        <v>35</v>
      </c>
      <c r="D3961" s="1" t="s">
        <v>36</v>
      </c>
      <c r="E3961" s="1" t="s">
        <v>36</v>
      </c>
      <c r="F3961" s="1" t="s">
        <v>37</v>
      </c>
      <c r="G3961" t="s">
        <v>167</v>
      </c>
      <c r="H3961" t="s">
        <v>39</v>
      </c>
      <c r="I3961" t="s">
        <v>40</v>
      </c>
      <c r="J3961" t="s">
        <v>40</v>
      </c>
      <c r="K3961" t="s">
        <v>40</v>
      </c>
      <c r="L3961" s="4">
        <v>-21.4</v>
      </c>
      <c r="M3961" s="2">
        <v>44136</v>
      </c>
      <c r="N3961" t="s">
        <v>311</v>
      </c>
      <c r="O3961" t="s">
        <v>56</v>
      </c>
      <c r="P3961" t="s">
        <v>3656</v>
      </c>
      <c r="Q3961" t="s">
        <v>3657</v>
      </c>
      <c r="R3961" t="s">
        <v>3658</v>
      </c>
      <c r="S3961" s="3">
        <v>44167</v>
      </c>
      <c r="T3961" t="s">
        <v>350</v>
      </c>
      <c r="U3961">
        <v>111</v>
      </c>
      <c r="V3961" t="s">
        <v>3702</v>
      </c>
      <c r="W3961" t="s">
        <v>3658</v>
      </c>
      <c r="Y3961" s="3">
        <v>44167</v>
      </c>
      <c r="AA3961" t="s">
        <v>3703</v>
      </c>
      <c r="AD3961" t="s">
        <v>2736</v>
      </c>
      <c r="AH3961" t="str">
        <f>VLOOKUP(B3961,'cc Lookup'!A:J,10,0)</f>
        <v>Planning and Business Development</v>
      </c>
      <c r="AI3961" t="str">
        <f>VLOOKUP(B3961,'cc Lookup'!A:E,5,0)</f>
        <v>Estates</v>
      </c>
      <c r="AJ3961" t="s">
        <v>6737</v>
      </c>
      <c r="AK3961" t="str">
        <f t="shared" si="122"/>
        <v>E35930 Estates &amp; Facilities</v>
      </c>
      <c r="AL3961" t="str">
        <f t="shared" si="123"/>
        <v>7310 Legal / Prof Fees</v>
      </c>
      <c r="AM3961" t="str">
        <f>VLOOKUP(W3961,Lookup!A:B,2,0)</f>
        <v>Other</v>
      </c>
    </row>
    <row r="3962" spans="1:39" x14ac:dyDescent="0.25">
      <c r="A3962" t="s">
        <v>33</v>
      </c>
      <c r="B3962" s="1" t="s">
        <v>166</v>
      </c>
      <c r="C3962" s="1" t="s">
        <v>35</v>
      </c>
      <c r="D3962" s="1" t="s">
        <v>36</v>
      </c>
      <c r="E3962" s="1" t="s">
        <v>36</v>
      </c>
      <c r="F3962" s="1" t="s">
        <v>37</v>
      </c>
      <c r="G3962" t="s">
        <v>167</v>
      </c>
      <c r="H3962" t="s">
        <v>39</v>
      </c>
      <c r="I3962" t="s">
        <v>40</v>
      </c>
      <c r="J3962" t="s">
        <v>40</v>
      </c>
      <c r="K3962" t="s">
        <v>40</v>
      </c>
      <c r="L3962" s="4">
        <v>21.4</v>
      </c>
      <c r="M3962" s="2">
        <v>44136</v>
      </c>
      <c r="N3962" t="s">
        <v>311</v>
      </c>
      <c r="O3962" t="s">
        <v>56</v>
      </c>
      <c r="P3962" t="s">
        <v>3663</v>
      </c>
      <c r="Q3962" t="s">
        <v>3664</v>
      </c>
      <c r="R3962" t="s">
        <v>3665</v>
      </c>
      <c r="S3962" s="3">
        <v>44166</v>
      </c>
      <c r="T3962" t="s">
        <v>2266</v>
      </c>
      <c r="U3962">
        <v>1025</v>
      </c>
      <c r="V3962" t="s">
        <v>3784</v>
      </c>
      <c r="W3962" t="s">
        <v>3665</v>
      </c>
      <c r="Y3962" s="3">
        <v>44166</v>
      </c>
      <c r="AA3962" t="s">
        <v>3785</v>
      </c>
      <c r="AD3962" t="s">
        <v>2736</v>
      </c>
      <c r="AH3962" t="str">
        <f>VLOOKUP(B3962,'cc Lookup'!A:J,10,0)</f>
        <v>Planning and Business Development</v>
      </c>
      <c r="AI3962" t="str">
        <f>VLOOKUP(B3962,'cc Lookup'!A:E,5,0)</f>
        <v>Estates</v>
      </c>
      <c r="AJ3962" t="s">
        <v>6737</v>
      </c>
      <c r="AK3962" t="str">
        <f t="shared" si="122"/>
        <v>E35930 Estates &amp; Facilities</v>
      </c>
      <c r="AL3962" t="str">
        <f t="shared" si="123"/>
        <v>7310 Legal / Prof Fees</v>
      </c>
      <c r="AM3962" t="str">
        <f>VLOOKUP(W3962,Lookup!A:B,2,0)</f>
        <v>Other</v>
      </c>
    </row>
    <row r="3963" spans="1:39" x14ac:dyDescent="0.25">
      <c r="A3963" t="s">
        <v>33</v>
      </c>
      <c r="B3963" s="1" t="s">
        <v>166</v>
      </c>
      <c r="C3963" s="1" t="s">
        <v>35</v>
      </c>
      <c r="D3963" s="1" t="s">
        <v>36</v>
      </c>
      <c r="E3963" s="1" t="s">
        <v>36</v>
      </c>
      <c r="F3963" s="1" t="s">
        <v>37</v>
      </c>
      <c r="G3963" t="s">
        <v>167</v>
      </c>
      <c r="H3963" t="s">
        <v>39</v>
      </c>
      <c r="I3963" t="s">
        <v>40</v>
      </c>
      <c r="J3963" t="s">
        <v>40</v>
      </c>
      <c r="K3963" t="s">
        <v>40</v>
      </c>
      <c r="L3963" s="4">
        <v>269.3</v>
      </c>
      <c r="M3963" s="2">
        <v>44136</v>
      </c>
      <c r="N3963" t="s">
        <v>311</v>
      </c>
      <c r="O3963" t="s">
        <v>56</v>
      </c>
      <c r="P3963" t="s">
        <v>3663</v>
      </c>
      <c r="Q3963" t="s">
        <v>3664</v>
      </c>
      <c r="R3963" t="s">
        <v>3665</v>
      </c>
      <c r="S3963" s="3">
        <v>44166</v>
      </c>
      <c r="T3963" t="s">
        <v>2266</v>
      </c>
      <c r="U3963">
        <v>1026</v>
      </c>
      <c r="V3963" t="s">
        <v>3786</v>
      </c>
      <c r="W3963" t="s">
        <v>3665</v>
      </c>
      <c r="Y3963" s="3">
        <v>44166</v>
      </c>
      <c r="AA3963" t="s">
        <v>3787</v>
      </c>
      <c r="AD3963" t="s">
        <v>3041</v>
      </c>
      <c r="AH3963" t="str">
        <f>VLOOKUP(B3963,'cc Lookup'!A:J,10,0)</f>
        <v>Planning and Business Development</v>
      </c>
      <c r="AI3963" t="str">
        <f>VLOOKUP(B3963,'cc Lookup'!A:E,5,0)</f>
        <v>Estates</v>
      </c>
      <c r="AJ3963" t="s">
        <v>6737</v>
      </c>
      <c r="AK3963" t="str">
        <f t="shared" si="122"/>
        <v>E35930 Estates &amp; Facilities</v>
      </c>
      <c r="AL3963" t="str">
        <f t="shared" si="123"/>
        <v>7310 Legal / Prof Fees</v>
      </c>
      <c r="AM3963" t="str">
        <f>VLOOKUP(W3963,Lookup!A:B,2,0)</f>
        <v>Other</v>
      </c>
    </row>
    <row r="3964" spans="1:39" x14ac:dyDescent="0.25">
      <c r="A3964" t="s">
        <v>33</v>
      </c>
      <c r="B3964" s="1" t="s">
        <v>166</v>
      </c>
      <c r="C3964" s="1" t="s">
        <v>35</v>
      </c>
      <c r="D3964" s="1" t="s">
        <v>36</v>
      </c>
      <c r="E3964" s="1" t="s">
        <v>36</v>
      </c>
      <c r="F3964" s="1" t="s">
        <v>37</v>
      </c>
      <c r="G3964" t="s">
        <v>167</v>
      </c>
      <c r="H3964" t="s">
        <v>39</v>
      </c>
      <c r="I3964" t="s">
        <v>40</v>
      </c>
      <c r="J3964" t="s">
        <v>40</v>
      </c>
      <c r="K3964" t="s">
        <v>40</v>
      </c>
      <c r="L3964" s="4">
        <v>-25.68</v>
      </c>
      <c r="M3964" s="2">
        <v>44136</v>
      </c>
      <c r="N3964" t="s">
        <v>311</v>
      </c>
      <c r="O3964" t="s">
        <v>56</v>
      </c>
      <c r="P3964" t="s">
        <v>3663</v>
      </c>
      <c r="Q3964" t="s">
        <v>3664</v>
      </c>
      <c r="R3964" t="s">
        <v>3665</v>
      </c>
      <c r="S3964" s="3">
        <v>44166</v>
      </c>
      <c r="T3964" t="s">
        <v>2266</v>
      </c>
      <c r="U3964">
        <v>1027</v>
      </c>
      <c r="V3964" t="s">
        <v>3788</v>
      </c>
      <c r="W3964" t="s">
        <v>3665</v>
      </c>
      <c r="Y3964" s="3">
        <v>44166</v>
      </c>
      <c r="AA3964" t="s">
        <v>3789</v>
      </c>
      <c r="AD3964" t="s">
        <v>2598</v>
      </c>
      <c r="AH3964" t="str">
        <f>VLOOKUP(B3964,'cc Lookup'!A:J,10,0)</f>
        <v>Planning and Business Development</v>
      </c>
      <c r="AI3964" t="str">
        <f>VLOOKUP(B3964,'cc Lookup'!A:E,5,0)</f>
        <v>Estates</v>
      </c>
      <c r="AJ3964" t="s">
        <v>6737</v>
      </c>
      <c r="AK3964" t="str">
        <f t="shared" si="122"/>
        <v>E35930 Estates &amp; Facilities</v>
      </c>
      <c r="AL3964" t="str">
        <f t="shared" si="123"/>
        <v>7310 Legal / Prof Fees</v>
      </c>
      <c r="AM3964" t="str">
        <f>VLOOKUP(W3964,Lookup!A:B,2,0)</f>
        <v>Other</v>
      </c>
    </row>
    <row r="3965" spans="1:39" x14ac:dyDescent="0.25">
      <c r="A3965" t="s">
        <v>33</v>
      </c>
      <c r="B3965" s="1" t="s">
        <v>166</v>
      </c>
      <c r="C3965" s="1" t="s">
        <v>35</v>
      </c>
      <c r="D3965" s="1" t="s">
        <v>36</v>
      </c>
      <c r="E3965" s="1" t="s">
        <v>36</v>
      </c>
      <c r="F3965" s="1" t="s">
        <v>37</v>
      </c>
      <c r="G3965" t="s">
        <v>167</v>
      </c>
      <c r="H3965" t="s">
        <v>39</v>
      </c>
      <c r="I3965" t="s">
        <v>40</v>
      </c>
      <c r="J3965" t="s">
        <v>40</v>
      </c>
      <c r="K3965" t="s">
        <v>40</v>
      </c>
      <c r="L3965" s="4">
        <v>-325</v>
      </c>
      <c r="M3965" s="2">
        <v>44136</v>
      </c>
      <c r="N3965" t="s">
        <v>83</v>
      </c>
      <c r="O3965" t="s">
        <v>84</v>
      </c>
      <c r="P3965" t="s">
        <v>3790</v>
      </c>
      <c r="Q3965" t="s">
        <v>3791</v>
      </c>
      <c r="R3965" t="s">
        <v>3792</v>
      </c>
      <c r="S3965" s="3">
        <v>44154</v>
      </c>
      <c r="T3965" t="s">
        <v>46</v>
      </c>
      <c r="U3965">
        <v>6</v>
      </c>
      <c r="V3965" t="s">
        <v>47</v>
      </c>
      <c r="W3965" t="s">
        <v>332</v>
      </c>
      <c r="X3965" t="s">
        <v>3793</v>
      </c>
      <c r="Y3965" s="3">
        <v>44147</v>
      </c>
      <c r="AA3965" t="s">
        <v>3794</v>
      </c>
      <c r="AB3965" t="s">
        <v>91</v>
      </c>
      <c r="AC3965">
        <v>10005676</v>
      </c>
      <c r="AH3965" t="str">
        <f>VLOOKUP(B3965,'cc Lookup'!A:J,10,0)</f>
        <v>Planning and Business Development</v>
      </c>
      <c r="AI3965" t="str">
        <f>VLOOKUP(B3965,'cc Lookup'!A:E,5,0)</f>
        <v>Estates</v>
      </c>
      <c r="AJ3965" t="s">
        <v>6737</v>
      </c>
      <c r="AK3965" t="str">
        <f t="shared" si="122"/>
        <v>E35930 Estates &amp; Facilities</v>
      </c>
      <c r="AL3965" t="str">
        <f t="shared" si="123"/>
        <v>7310 Legal / Prof Fees</v>
      </c>
      <c r="AM3965" t="str">
        <f>VLOOKUP(W3965,Lookup!A:B,2,0)</f>
        <v>Other</v>
      </c>
    </row>
    <row r="3966" spans="1:39" x14ac:dyDescent="0.25">
      <c r="A3966" t="s">
        <v>33</v>
      </c>
      <c r="B3966" s="1" t="s">
        <v>166</v>
      </c>
      <c r="C3966" s="1" t="s">
        <v>35</v>
      </c>
      <c r="D3966" s="1" t="s">
        <v>36</v>
      </c>
      <c r="E3966" s="1" t="s">
        <v>36</v>
      </c>
      <c r="F3966" s="1" t="s">
        <v>37</v>
      </c>
      <c r="G3966" t="s">
        <v>167</v>
      </c>
      <c r="H3966" t="s">
        <v>39</v>
      </c>
      <c r="I3966" t="s">
        <v>40</v>
      </c>
      <c r="J3966" t="s">
        <v>40</v>
      </c>
      <c r="K3966" t="s">
        <v>40</v>
      </c>
      <c r="L3966" s="4">
        <v>10120</v>
      </c>
      <c r="M3966" s="2">
        <v>44136</v>
      </c>
      <c r="N3966" t="s">
        <v>41</v>
      </c>
      <c r="O3966" t="s">
        <v>42</v>
      </c>
      <c r="P3966" t="s">
        <v>3795</v>
      </c>
      <c r="Q3966" t="s">
        <v>3796</v>
      </c>
      <c r="R3966" t="s">
        <v>3641</v>
      </c>
      <c r="S3966" s="3">
        <v>44147</v>
      </c>
      <c r="T3966" t="s">
        <v>46</v>
      </c>
      <c r="U3966">
        <v>13</v>
      </c>
      <c r="V3966" t="s">
        <v>47</v>
      </c>
      <c r="W3966" t="s">
        <v>178</v>
      </c>
      <c r="X3966">
        <v>980</v>
      </c>
      <c r="Y3966" s="3">
        <v>44144</v>
      </c>
      <c r="Z3966">
        <v>165082825</v>
      </c>
      <c r="AB3966" t="s">
        <v>49</v>
      </c>
      <c r="AD3966" t="s">
        <v>3797</v>
      </c>
      <c r="AE3966">
        <v>1</v>
      </c>
      <c r="AF3966">
        <v>5060</v>
      </c>
      <c r="AH3966" t="str">
        <f>VLOOKUP(B3966,'cc Lookup'!A:J,10,0)</f>
        <v>Planning and Business Development</v>
      </c>
      <c r="AI3966" t="str">
        <f>VLOOKUP(B3966,'cc Lookup'!A:E,5,0)</f>
        <v>Estates</v>
      </c>
      <c r="AJ3966" t="s">
        <v>6737</v>
      </c>
      <c r="AK3966" t="str">
        <f t="shared" si="122"/>
        <v>E35930 Estates &amp; Facilities</v>
      </c>
      <c r="AL3966" t="str">
        <f t="shared" si="123"/>
        <v>7310 Legal / Prof Fees</v>
      </c>
      <c r="AM3966" t="str">
        <f>VLOOKUP(W3966,Lookup!A:B,2,0)</f>
        <v>Legal</v>
      </c>
    </row>
    <row r="3967" spans="1:39" x14ac:dyDescent="0.25">
      <c r="A3967" t="s">
        <v>33</v>
      </c>
      <c r="B3967" s="1" t="s">
        <v>166</v>
      </c>
      <c r="C3967" s="1" t="s">
        <v>35</v>
      </c>
      <c r="D3967" s="1" t="s">
        <v>36</v>
      </c>
      <c r="E3967" s="1" t="s">
        <v>36</v>
      </c>
      <c r="F3967" s="1" t="s">
        <v>37</v>
      </c>
      <c r="G3967" t="s">
        <v>167</v>
      </c>
      <c r="H3967" t="s">
        <v>39</v>
      </c>
      <c r="I3967" t="s">
        <v>40</v>
      </c>
      <c r="J3967" t="s">
        <v>40</v>
      </c>
      <c r="K3967" t="s">
        <v>40</v>
      </c>
      <c r="L3967" s="4">
        <v>-5060</v>
      </c>
      <c r="M3967" s="2">
        <v>44136</v>
      </c>
      <c r="N3967" t="s">
        <v>41</v>
      </c>
      <c r="O3967" t="s">
        <v>42</v>
      </c>
      <c r="P3967" t="s">
        <v>3795</v>
      </c>
      <c r="Q3967" t="s">
        <v>3796</v>
      </c>
      <c r="R3967" t="s">
        <v>3641</v>
      </c>
      <c r="S3967" s="3">
        <v>44147</v>
      </c>
      <c r="T3967" t="s">
        <v>46</v>
      </c>
      <c r="U3967">
        <v>14</v>
      </c>
      <c r="V3967" t="s">
        <v>47</v>
      </c>
      <c r="W3967" t="s">
        <v>178</v>
      </c>
      <c r="X3967">
        <v>980</v>
      </c>
      <c r="Y3967" s="3">
        <v>44144</v>
      </c>
      <c r="Z3967">
        <v>165082825</v>
      </c>
      <c r="AB3967" t="s">
        <v>49</v>
      </c>
      <c r="AD3967" t="s">
        <v>3797</v>
      </c>
      <c r="AE3967">
        <v>1</v>
      </c>
      <c r="AF3967">
        <v>-5060</v>
      </c>
      <c r="AH3967" t="str">
        <f>VLOOKUP(B3967,'cc Lookup'!A:J,10,0)</f>
        <v>Planning and Business Development</v>
      </c>
      <c r="AI3967" t="str">
        <f>VLOOKUP(B3967,'cc Lookup'!A:E,5,0)</f>
        <v>Estates</v>
      </c>
      <c r="AJ3967" t="s">
        <v>6737</v>
      </c>
      <c r="AK3967" t="str">
        <f t="shared" si="122"/>
        <v>E35930 Estates &amp; Facilities</v>
      </c>
      <c r="AL3967" t="str">
        <f t="shared" si="123"/>
        <v>7310 Legal / Prof Fees</v>
      </c>
      <c r="AM3967" t="str">
        <f>VLOOKUP(W3967,Lookup!A:B,2,0)</f>
        <v>Legal</v>
      </c>
    </row>
    <row r="3968" spans="1:39" x14ac:dyDescent="0.25">
      <c r="A3968" t="s">
        <v>33</v>
      </c>
      <c r="B3968" s="1" t="s">
        <v>166</v>
      </c>
      <c r="C3968" s="1" t="s">
        <v>35</v>
      </c>
      <c r="D3968" s="1" t="s">
        <v>36</v>
      </c>
      <c r="E3968" s="1" t="s">
        <v>36</v>
      </c>
      <c r="F3968" s="1" t="s">
        <v>37</v>
      </c>
      <c r="G3968" t="s">
        <v>167</v>
      </c>
      <c r="H3968" t="s">
        <v>39</v>
      </c>
      <c r="I3968" t="s">
        <v>40</v>
      </c>
      <c r="J3968" t="s">
        <v>40</v>
      </c>
      <c r="K3968" t="s">
        <v>40</v>
      </c>
      <c r="L3968" s="4">
        <v>134</v>
      </c>
      <c r="M3968" s="2">
        <v>44136</v>
      </c>
      <c r="N3968" t="s">
        <v>41</v>
      </c>
      <c r="O3968" t="s">
        <v>42</v>
      </c>
      <c r="P3968" t="s">
        <v>3759</v>
      </c>
      <c r="Q3968" t="s">
        <v>3760</v>
      </c>
      <c r="R3968" t="s">
        <v>3641</v>
      </c>
      <c r="S3968" s="3">
        <v>44151</v>
      </c>
      <c r="T3968" t="s">
        <v>46</v>
      </c>
      <c r="U3968">
        <v>37</v>
      </c>
      <c r="V3968" t="s">
        <v>47</v>
      </c>
      <c r="W3968" t="s">
        <v>48</v>
      </c>
      <c r="X3968">
        <v>463151</v>
      </c>
      <c r="Y3968" s="3">
        <v>43971</v>
      </c>
      <c r="Z3968">
        <v>165069857</v>
      </c>
      <c r="AB3968" t="s">
        <v>49</v>
      </c>
      <c r="AD3968" t="s">
        <v>3798</v>
      </c>
      <c r="AE3968">
        <v>1</v>
      </c>
      <c r="AF3968">
        <v>134</v>
      </c>
      <c r="AH3968" t="str">
        <f>VLOOKUP(B3968,'cc Lookup'!A:J,10,0)</f>
        <v>Planning and Business Development</v>
      </c>
      <c r="AI3968" t="str">
        <f>VLOOKUP(B3968,'cc Lookup'!A:E,5,0)</f>
        <v>Estates</v>
      </c>
      <c r="AJ3968" t="s">
        <v>6737</v>
      </c>
      <c r="AK3968" t="str">
        <f t="shared" si="122"/>
        <v>E35930 Estates &amp; Facilities</v>
      </c>
      <c r="AL3968" t="str">
        <f t="shared" si="123"/>
        <v>7310 Legal / Prof Fees</v>
      </c>
      <c r="AM3968" t="str">
        <f>VLOOKUP(W3968,Lookup!A:B,2,0)</f>
        <v>Legal</v>
      </c>
    </row>
    <row r="3969" spans="1:39" x14ac:dyDescent="0.25">
      <c r="A3969" t="s">
        <v>33</v>
      </c>
      <c r="B3969" s="1" t="s">
        <v>166</v>
      </c>
      <c r="C3969" s="1" t="s">
        <v>35</v>
      </c>
      <c r="D3969" s="1" t="s">
        <v>36</v>
      </c>
      <c r="E3969" s="1" t="s">
        <v>36</v>
      </c>
      <c r="F3969" s="1" t="s">
        <v>37</v>
      </c>
      <c r="G3969" t="s">
        <v>167</v>
      </c>
      <c r="H3969" t="s">
        <v>39</v>
      </c>
      <c r="I3969" t="s">
        <v>40</v>
      </c>
      <c r="J3969" t="s">
        <v>40</v>
      </c>
      <c r="K3969" t="s">
        <v>40</v>
      </c>
      <c r="L3969" s="4">
        <v>243</v>
      </c>
      <c r="M3969" s="2">
        <v>44136</v>
      </c>
      <c r="N3969" t="s">
        <v>41</v>
      </c>
      <c r="O3969" t="s">
        <v>42</v>
      </c>
      <c r="P3969" t="s">
        <v>3759</v>
      </c>
      <c r="Q3969" t="s">
        <v>3760</v>
      </c>
      <c r="R3969" t="s">
        <v>3641</v>
      </c>
      <c r="S3969" s="3">
        <v>44151</v>
      </c>
      <c r="T3969" t="s">
        <v>46</v>
      </c>
      <c r="U3969">
        <v>37</v>
      </c>
      <c r="V3969" t="s">
        <v>47</v>
      </c>
      <c r="W3969" t="s">
        <v>48</v>
      </c>
      <c r="X3969">
        <v>467954</v>
      </c>
      <c r="Y3969" s="3">
        <v>44028</v>
      </c>
      <c r="Z3969">
        <v>165085834</v>
      </c>
      <c r="AB3969" t="s">
        <v>49</v>
      </c>
      <c r="AD3969" t="s">
        <v>3799</v>
      </c>
      <c r="AE3969">
        <v>1</v>
      </c>
      <c r="AF3969">
        <v>122</v>
      </c>
      <c r="AH3969" t="str">
        <f>VLOOKUP(B3969,'cc Lookup'!A:J,10,0)</f>
        <v>Planning and Business Development</v>
      </c>
      <c r="AI3969" t="str">
        <f>VLOOKUP(B3969,'cc Lookup'!A:E,5,0)</f>
        <v>Estates</v>
      </c>
      <c r="AJ3969" t="s">
        <v>6737</v>
      </c>
      <c r="AK3969" t="str">
        <f t="shared" si="122"/>
        <v>E35930 Estates &amp; Facilities</v>
      </c>
      <c r="AL3969" t="str">
        <f t="shared" si="123"/>
        <v>7310 Legal / Prof Fees</v>
      </c>
      <c r="AM3969" t="str">
        <f>VLOOKUP(W3969,Lookup!A:B,2,0)</f>
        <v>Legal</v>
      </c>
    </row>
    <row r="3970" spans="1:39" x14ac:dyDescent="0.25">
      <c r="A3970" t="s">
        <v>33</v>
      </c>
      <c r="B3970" s="1" t="s">
        <v>166</v>
      </c>
      <c r="C3970" s="1" t="s">
        <v>35</v>
      </c>
      <c r="D3970" s="1" t="s">
        <v>36</v>
      </c>
      <c r="E3970" s="1" t="s">
        <v>36</v>
      </c>
      <c r="F3970" s="1" t="s">
        <v>37</v>
      </c>
      <c r="G3970" t="s">
        <v>167</v>
      </c>
      <c r="H3970" t="s">
        <v>39</v>
      </c>
      <c r="I3970" t="s">
        <v>40</v>
      </c>
      <c r="J3970" t="s">
        <v>40</v>
      </c>
      <c r="K3970" t="s">
        <v>40</v>
      </c>
      <c r="L3970" s="4">
        <v>9937.56</v>
      </c>
      <c r="M3970" s="2">
        <v>44136</v>
      </c>
      <c r="N3970" t="s">
        <v>41</v>
      </c>
      <c r="O3970" t="s">
        <v>42</v>
      </c>
      <c r="P3970" t="s">
        <v>3759</v>
      </c>
      <c r="Q3970" t="s">
        <v>3760</v>
      </c>
      <c r="R3970" t="s">
        <v>3641</v>
      </c>
      <c r="S3970" s="3">
        <v>44151</v>
      </c>
      <c r="T3970" t="s">
        <v>46</v>
      </c>
      <c r="U3970">
        <v>37</v>
      </c>
      <c r="V3970" t="s">
        <v>47</v>
      </c>
      <c r="W3970" t="s">
        <v>48</v>
      </c>
      <c r="X3970">
        <v>471453</v>
      </c>
      <c r="Y3970" s="3">
        <v>44062</v>
      </c>
      <c r="Z3970">
        <v>165085834</v>
      </c>
      <c r="AB3970" t="s">
        <v>49</v>
      </c>
      <c r="AD3970" t="s">
        <v>3800</v>
      </c>
      <c r="AE3970">
        <v>1</v>
      </c>
      <c r="AF3970">
        <v>4969</v>
      </c>
      <c r="AH3970" t="str">
        <f>VLOOKUP(B3970,'cc Lookup'!A:J,10,0)</f>
        <v>Planning and Business Development</v>
      </c>
      <c r="AI3970" t="str">
        <f>VLOOKUP(B3970,'cc Lookup'!A:E,5,0)</f>
        <v>Estates</v>
      </c>
      <c r="AJ3970" t="s">
        <v>6737</v>
      </c>
      <c r="AK3970" t="str">
        <f t="shared" si="122"/>
        <v>E35930 Estates &amp; Facilities</v>
      </c>
      <c r="AL3970" t="str">
        <f t="shared" si="123"/>
        <v>7310 Legal / Prof Fees</v>
      </c>
      <c r="AM3970" t="str">
        <f>VLOOKUP(W3970,Lookup!A:B,2,0)</f>
        <v>Legal</v>
      </c>
    </row>
    <row r="3971" spans="1:39" x14ac:dyDescent="0.25">
      <c r="A3971" t="s">
        <v>33</v>
      </c>
      <c r="B3971" s="1" t="s">
        <v>166</v>
      </c>
      <c r="C3971" s="1" t="s">
        <v>35</v>
      </c>
      <c r="D3971" s="1" t="s">
        <v>36</v>
      </c>
      <c r="E3971" s="1" t="s">
        <v>36</v>
      </c>
      <c r="F3971" s="1" t="s">
        <v>37</v>
      </c>
      <c r="G3971" t="s">
        <v>167</v>
      </c>
      <c r="H3971" t="s">
        <v>39</v>
      </c>
      <c r="I3971" t="s">
        <v>40</v>
      </c>
      <c r="J3971" t="s">
        <v>40</v>
      </c>
      <c r="K3971" t="s">
        <v>40</v>
      </c>
      <c r="L3971" s="4">
        <v>5185.3999999999996</v>
      </c>
      <c r="M3971" s="2">
        <v>44136</v>
      </c>
      <c r="N3971" t="s">
        <v>41</v>
      </c>
      <c r="O3971" t="s">
        <v>42</v>
      </c>
      <c r="P3971" t="s">
        <v>3759</v>
      </c>
      <c r="Q3971" t="s">
        <v>3760</v>
      </c>
      <c r="R3971" t="s">
        <v>3641</v>
      </c>
      <c r="S3971" s="3">
        <v>44151</v>
      </c>
      <c r="T3971" t="s">
        <v>46</v>
      </c>
      <c r="U3971">
        <v>37</v>
      </c>
      <c r="V3971" t="s">
        <v>47</v>
      </c>
      <c r="W3971" t="s">
        <v>48</v>
      </c>
      <c r="X3971">
        <v>474462</v>
      </c>
      <c r="Y3971" s="3">
        <v>44097</v>
      </c>
      <c r="Z3971">
        <v>165085834</v>
      </c>
      <c r="AB3971" t="s">
        <v>49</v>
      </c>
      <c r="AD3971" t="s">
        <v>3801</v>
      </c>
      <c r="AE3971">
        <v>1</v>
      </c>
      <c r="AF3971">
        <v>2593</v>
      </c>
      <c r="AH3971" t="str">
        <f>VLOOKUP(B3971,'cc Lookup'!A:J,10,0)</f>
        <v>Planning and Business Development</v>
      </c>
      <c r="AI3971" t="str">
        <f>VLOOKUP(B3971,'cc Lookup'!A:E,5,0)</f>
        <v>Estates</v>
      </c>
      <c r="AJ3971" t="s">
        <v>6737</v>
      </c>
      <c r="AK3971" t="str">
        <f t="shared" si="122"/>
        <v>E35930 Estates &amp; Facilities</v>
      </c>
      <c r="AL3971" t="str">
        <f t="shared" si="123"/>
        <v>7310 Legal / Prof Fees</v>
      </c>
      <c r="AM3971" t="str">
        <f>VLOOKUP(W3971,Lookup!A:B,2,0)</f>
        <v>Legal</v>
      </c>
    </row>
    <row r="3972" spans="1:39" x14ac:dyDescent="0.25">
      <c r="A3972" t="s">
        <v>33</v>
      </c>
      <c r="B3972" s="1" t="s">
        <v>166</v>
      </c>
      <c r="C3972" s="1" t="s">
        <v>35</v>
      </c>
      <c r="D3972" s="1" t="s">
        <v>36</v>
      </c>
      <c r="E3972" s="1" t="s">
        <v>36</v>
      </c>
      <c r="F3972" s="1" t="s">
        <v>37</v>
      </c>
      <c r="G3972" t="s">
        <v>167</v>
      </c>
      <c r="H3972" t="s">
        <v>39</v>
      </c>
      <c r="I3972" t="s">
        <v>40</v>
      </c>
      <c r="J3972" t="s">
        <v>40</v>
      </c>
      <c r="K3972" t="s">
        <v>40</v>
      </c>
      <c r="L3972" s="4">
        <v>-121.5</v>
      </c>
      <c r="M3972" s="2">
        <v>44136</v>
      </c>
      <c r="N3972" t="s">
        <v>41</v>
      </c>
      <c r="O3972" t="s">
        <v>42</v>
      </c>
      <c r="P3972" t="s">
        <v>3759</v>
      </c>
      <c r="Q3972" t="s">
        <v>3760</v>
      </c>
      <c r="R3972" t="s">
        <v>3641</v>
      </c>
      <c r="S3972" s="3">
        <v>44151</v>
      </c>
      <c r="T3972" t="s">
        <v>46</v>
      </c>
      <c r="U3972">
        <v>38</v>
      </c>
      <c r="V3972" t="s">
        <v>47</v>
      </c>
      <c r="W3972" t="s">
        <v>48</v>
      </c>
      <c r="X3972">
        <v>467954</v>
      </c>
      <c r="Y3972" s="3">
        <v>44028</v>
      </c>
      <c r="Z3972">
        <v>165085834</v>
      </c>
      <c r="AB3972" t="s">
        <v>49</v>
      </c>
      <c r="AD3972" t="s">
        <v>3799</v>
      </c>
      <c r="AE3972">
        <v>1</v>
      </c>
      <c r="AF3972">
        <v>-122</v>
      </c>
      <c r="AH3972" t="str">
        <f>VLOOKUP(B3972,'cc Lookup'!A:J,10,0)</f>
        <v>Planning and Business Development</v>
      </c>
      <c r="AI3972" t="str">
        <f>VLOOKUP(B3972,'cc Lookup'!A:E,5,0)</f>
        <v>Estates</v>
      </c>
      <c r="AJ3972" t="s">
        <v>6737</v>
      </c>
      <c r="AK3972" t="str">
        <f t="shared" ref="AK3972:AK4035" si="124">B3972&amp;" "&amp;G3972</f>
        <v>E35930 Estates &amp; Facilities</v>
      </c>
      <c r="AL3972" t="str">
        <f t="shared" ref="AL3972:AL4035" si="125">C3972&amp;" "&amp;H3972</f>
        <v>7310 Legal / Prof Fees</v>
      </c>
      <c r="AM3972" t="str">
        <f>VLOOKUP(W3972,Lookup!A:B,2,0)</f>
        <v>Legal</v>
      </c>
    </row>
    <row r="3973" spans="1:39" x14ac:dyDescent="0.25">
      <c r="A3973" t="s">
        <v>33</v>
      </c>
      <c r="B3973" s="1" t="s">
        <v>166</v>
      </c>
      <c r="C3973" s="1" t="s">
        <v>35</v>
      </c>
      <c r="D3973" s="1" t="s">
        <v>36</v>
      </c>
      <c r="E3973" s="1" t="s">
        <v>36</v>
      </c>
      <c r="F3973" s="1" t="s">
        <v>37</v>
      </c>
      <c r="G3973" t="s">
        <v>167</v>
      </c>
      <c r="H3973" t="s">
        <v>39</v>
      </c>
      <c r="I3973" t="s">
        <v>40</v>
      </c>
      <c r="J3973" t="s">
        <v>40</v>
      </c>
      <c r="K3973" t="s">
        <v>40</v>
      </c>
      <c r="L3973" s="4">
        <v>-4968.78</v>
      </c>
      <c r="M3973" s="2">
        <v>44136</v>
      </c>
      <c r="N3973" t="s">
        <v>41</v>
      </c>
      <c r="O3973" t="s">
        <v>42</v>
      </c>
      <c r="P3973" t="s">
        <v>3759</v>
      </c>
      <c r="Q3973" t="s">
        <v>3760</v>
      </c>
      <c r="R3973" t="s">
        <v>3641</v>
      </c>
      <c r="S3973" s="3">
        <v>44151</v>
      </c>
      <c r="T3973" t="s">
        <v>46</v>
      </c>
      <c r="U3973">
        <v>38</v>
      </c>
      <c r="V3973" t="s">
        <v>47</v>
      </c>
      <c r="W3973" t="s">
        <v>48</v>
      </c>
      <c r="X3973">
        <v>471453</v>
      </c>
      <c r="Y3973" s="3">
        <v>44062</v>
      </c>
      <c r="Z3973">
        <v>165085834</v>
      </c>
      <c r="AB3973" t="s">
        <v>49</v>
      </c>
      <c r="AD3973" t="s">
        <v>3800</v>
      </c>
      <c r="AE3973">
        <v>1</v>
      </c>
      <c r="AF3973">
        <v>-4969</v>
      </c>
      <c r="AH3973" t="str">
        <f>VLOOKUP(B3973,'cc Lookup'!A:J,10,0)</f>
        <v>Planning and Business Development</v>
      </c>
      <c r="AI3973" t="str">
        <f>VLOOKUP(B3973,'cc Lookup'!A:E,5,0)</f>
        <v>Estates</v>
      </c>
      <c r="AJ3973" t="s">
        <v>6737</v>
      </c>
      <c r="AK3973" t="str">
        <f t="shared" si="124"/>
        <v>E35930 Estates &amp; Facilities</v>
      </c>
      <c r="AL3973" t="str">
        <f t="shared" si="125"/>
        <v>7310 Legal / Prof Fees</v>
      </c>
      <c r="AM3973" t="str">
        <f>VLOOKUP(W3973,Lookup!A:B,2,0)</f>
        <v>Legal</v>
      </c>
    </row>
    <row r="3974" spans="1:39" x14ac:dyDescent="0.25">
      <c r="A3974" t="s">
        <v>33</v>
      </c>
      <c r="B3974" s="1" t="s">
        <v>166</v>
      </c>
      <c r="C3974" s="1" t="s">
        <v>35</v>
      </c>
      <c r="D3974" s="1" t="s">
        <v>36</v>
      </c>
      <c r="E3974" s="1" t="s">
        <v>36</v>
      </c>
      <c r="F3974" s="1" t="s">
        <v>37</v>
      </c>
      <c r="G3974" t="s">
        <v>167</v>
      </c>
      <c r="H3974" t="s">
        <v>39</v>
      </c>
      <c r="I3974" t="s">
        <v>40</v>
      </c>
      <c r="J3974" t="s">
        <v>40</v>
      </c>
      <c r="K3974" t="s">
        <v>40</v>
      </c>
      <c r="L3974" s="4">
        <v>-2592.6999999999998</v>
      </c>
      <c r="M3974" s="2">
        <v>44136</v>
      </c>
      <c r="N3974" t="s">
        <v>41</v>
      </c>
      <c r="O3974" t="s">
        <v>42</v>
      </c>
      <c r="P3974" t="s">
        <v>3759</v>
      </c>
      <c r="Q3974" t="s">
        <v>3760</v>
      </c>
      <c r="R3974" t="s">
        <v>3641</v>
      </c>
      <c r="S3974" s="3">
        <v>44151</v>
      </c>
      <c r="T3974" t="s">
        <v>46</v>
      </c>
      <c r="U3974">
        <v>38</v>
      </c>
      <c r="V3974" t="s">
        <v>47</v>
      </c>
      <c r="W3974" t="s">
        <v>48</v>
      </c>
      <c r="X3974">
        <v>474462</v>
      </c>
      <c r="Y3974" s="3">
        <v>44097</v>
      </c>
      <c r="Z3974">
        <v>165085834</v>
      </c>
      <c r="AB3974" t="s">
        <v>49</v>
      </c>
      <c r="AD3974" t="s">
        <v>3801</v>
      </c>
      <c r="AE3974">
        <v>1</v>
      </c>
      <c r="AF3974">
        <v>-2593</v>
      </c>
      <c r="AH3974" t="str">
        <f>VLOOKUP(B3974,'cc Lookup'!A:J,10,0)</f>
        <v>Planning and Business Development</v>
      </c>
      <c r="AI3974" t="str">
        <f>VLOOKUP(B3974,'cc Lookup'!A:E,5,0)</f>
        <v>Estates</v>
      </c>
      <c r="AJ3974" t="s">
        <v>6737</v>
      </c>
      <c r="AK3974" t="str">
        <f t="shared" si="124"/>
        <v>E35930 Estates &amp; Facilities</v>
      </c>
      <c r="AL3974" t="str">
        <f t="shared" si="125"/>
        <v>7310 Legal / Prof Fees</v>
      </c>
      <c r="AM3974" t="str">
        <f>VLOOKUP(W3974,Lookup!A:B,2,0)</f>
        <v>Legal</v>
      </c>
    </row>
    <row r="3975" spans="1:39" x14ac:dyDescent="0.25">
      <c r="A3975" t="s">
        <v>33</v>
      </c>
      <c r="B3975" s="1" t="s">
        <v>166</v>
      </c>
      <c r="C3975" s="1" t="s">
        <v>35</v>
      </c>
      <c r="D3975" s="1" t="s">
        <v>36</v>
      </c>
      <c r="E3975" s="1" t="s">
        <v>36</v>
      </c>
      <c r="F3975" s="1" t="s">
        <v>37</v>
      </c>
      <c r="G3975" t="s">
        <v>167</v>
      </c>
      <c r="H3975" t="s">
        <v>39</v>
      </c>
      <c r="I3975" t="s">
        <v>40</v>
      </c>
      <c r="J3975" t="s">
        <v>40</v>
      </c>
      <c r="K3975" t="s">
        <v>40</v>
      </c>
      <c r="L3975" s="4">
        <v>45</v>
      </c>
      <c r="M3975" s="2">
        <v>44136</v>
      </c>
      <c r="N3975" t="s">
        <v>41</v>
      </c>
      <c r="O3975" t="s">
        <v>42</v>
      </c>
      <c r="P3975" t="s">
        <v>3802</v>
      </c>
      <c r="Q3975" t="s">
        <v>3803</v>
      </c>
      <c r="R3975" t="s">
        <v>3641</v>
      </c>
      <c r="S3975" s="3">
        <v>44152</v>
      </c>
      <c r="T3975" t="s">
        <v>46</v>
      </c>
      <c r="U3975">
        <v>6</v>
      </c>
      <c r="V3975" t="s">
        <v>47</v>
      </c>
      <c r="W3975" t="s">
        <v>48</v>
      </c>
      <c r="X3975">
        <v>471087</v>
      </c>
      <c r="Y3975" s="3">
        <v>44061</v>
      </c>
      <c r="Z3975">
        <v>165069857</v>
      </c>
      <c r="AB3975" t="s">
        <v>49</v>
      </c>
      <c r="AD3975" t="s">
        <v>3804</v>
      </c>
      <c r="AE3975">
        <v>1</v>
      </c>
      <c r="AF3975">
        <v>45</v>
      </c>
      <c r="AH3975" t="str">
        <f>VLOOKUP(B3975,'cc Lookup'!A:J,10,0)</f>
        <v>Planning and Business Development</v>
      </c>
      <c r="AI3975" t="str">
        <f>VLOOKUP(B3975,'cc Lookup'!A:E,5,0)</f>
        <v>Estates</v>
      </c>
      <c r="AJ3975" t="s">
        <v>6737</v>
      </c>
      <c r="AK3975" t="str">
        <f t="shared" si="124"/>
        <v>E35930 Estates &amp; Facilities</v>
      </c>
      <c r="AL3975" t="str">
        <f t="shared" si="125"/>
        <v>7310 Legal / Prof Fees</v>
      </c>
      <c r="AM3975" t="str">
        <f>VLOOKUP(W3975,Lookup!A:B,2,0)</f>
        <v>Legal</v>
      </c>
    </row>
    <row r="3976" spans="1:39" x14ac:dyDescent="0.25">
      <c r="A3976" t="s">
        <v>33</v>
      </c>
      <c r="B3976" s="1" t="s">
        <v>166</v>
      </c>
      <c r="C3976" s="1" t="s">
        <v>35</v>
      </c>
      <c r="D3976" s="1" t="s">
        <v>36</v>
      </c>
      <c r="E3976" s="1" t="s">
        <v>36</v>
      </c>
      <c r="F3976" s="1" t="s">
        <v>37</v>
      </c>
      <c r="G3976" t="s">
        <v>167</v>
      </c>
      <c r="H3976" t="s">
        <v>39</v>
      </c>
      <c r="I3976" t="s">
        <v>40</v>
      </c>
      <c r="J3976" t="s">
        <v>40</v>
      </c>
      <c r="K3976" t="s">
        <v>40</v>
      </c>
      <c r="L3976" s="4">
        <v>3477.7</v>
      </c>
      <c r="M3976" s="2">
        <v>44136</v>
      </c>
      <c r="N3976" t="s">
        <v>41</v>
      </c>
      <c r="O3976" t="s">
        <v>42</v>
      </c>
      <c r="P3976" t="s">
        <v>3763</v>
      </c>
      <c r="Q3976" t="s">
        <v>3764</v>
      </c>
      <c r="R3976" t="s">
        <v>3641</v>
      </c>
      <c r="S3976" s="3">
        <v>44152</v>
      </c>
      <c r="T3976" t="s">
        <v>46</v>
      </c>
      <c r="U3976">
        <v>45</v>
      </c>
      <c r="V3976" t="s">
        <v>47</v>
      </c>
      <c r="W3976" t="s">
        <v>48</v>
      </c>
      <c r="X3976">
        <v>458261</v>
      </c>
      <c r="Y3976" s="3">
        <v>43924</v>
      </c>
      <c r="Z3976">
        <v>165069857</v>
      </c>
      <c r="AB3976" t="s">
        <v>49</v>
      </c>
      <c r="AD3976" t="s">
        <v>3805</v>
      </c>
      <c r="AE3976">
        <v>1</v>
      </c>
      <c r="AF3976">
        <v>3478</v>
      </c>
      <c r="AH3976" t="str">
        <f>VLOOKUP(B3976,'cc Lookup'!A:J,10,0)</f>
        <v>Planning and Business Development</v>
      </c>
      <c r="AI3976" t="str">
        <f>VLOOKUP(B3976,'cc Lookup'!A:E,5,0)</f>
        <v>Estates</v>
      </c>
      <c r="AJ3976" t="s">
        <v>6737</v>
      </c>
      <c r="AK3976" t="str">
        <f t="shared" si="124"/>
        <v>E35930 Estates &amp; Facilities</v>
      </c>
      <c r="AL3976" t="str">
        <f t="shared" si="125"/>
        <v>7310 Legal / Prof Fees</v>
      </c>
      <c r="AM3976" t="str">
        <f>VLOOKUP(W3976,Lookup!A:B,2,0)</f>
        <v>Legal</v>
      </c>
    </row>
    <row r="3977" spans="1:39" x14ac:dyDescent="0.25">
      <c r="A3977" t="s">
        <v>33</v>
      </c>
      <c r="B3977" s="1" t="s">
        <v>166</v>
      </c>
      <c r="C3977" s="1" t="s">
        <v>35</v>
      </c>
      <c r="D3977" s="1" t="s">
        <v>36</v>
      </c>
      <c r="E3977" s="1" t="s">
        <v>36</v>
      </c>
      <c r="F3977" s="1" t="s">
        <v>37</v>
      </c>
      <c r="G3977" t="s">
        <v>167</v>
      </c>
      <c r="H3977" t="s">
        <v>39</v>
      </c>
      <c r="I3977" t="s">
        <v>40</v>
      </c>
      <c r="J3977" t="s">
        <v>40</v>
      </c>
      <c r="K3977" t="s">
        <v>40</v>
      </c>
      <c r="L3977" s="4">
        <v>59</v>
      </c>
      <c r="M3977" s="2">
        <v>44136</v>
      </c>
      <c r="N3977" t="s">
        <v>41</v>
      </c>
      <c r="O3977" t="s">
        <v>42</v>
      </c>
      <c r="P3977" t="s">
        <v>3763</v>
      </c>
      <c r="Q3977" t="s">
        <v>3764</v>
      </c>
      <c r="R3977" t="s">
        <v>3641</v>
      </c>
      <c r="S3977" s="3">
        <v>44152</v>
      </c>
      <c r="T3977" t="s">
        <v>46</v>
      </c>
      <c r="U3977">
        <v>45</v>
      </c>
      <c r="V3977" t="s">
        <v>47</v>
      </c>
      <c r="W3977" t="s">
        <v>48</v>
      </c>
      <c r="X3977">
        <v>465181</v>
      </c>
      <c r="Y3977" s="3">
        <v>43997</v>
      </c>
      <c r="Z3977">
        <v>165069857</v>
      </c>
      <c r="AB3977" t="s">
        <v>49</v>
      </c>
      <c r="AD3977" t="s">
        <v>3806</v>
      </c>
      <c r="AE3977">
        <v>1</v>
      </c>
      <c r="AF3977">
        <v>59</v>
      </c>
      <c r="AH3977" t="str">
        <f>VLOOKUP(B3977,'cc Lookup'!A:J,10,0)</f>
        <v>Planning and Business Development</v>
      </c>
      <c r="AI3977" t="str">
        <f>VLOOKUP(B3977,'cc Lookup'!A:E,5,0)</f>
        <v>Estates</v>
      </c>
      <c r="AJ3977" t="s">
        <v>6737</v>
      </c>
      <c r="AK3977" t="str">
        <f t="shared" si="124"/>
        <v>E35930 Estates &amp; Facilities</v>
      </c>
      <c r="AL3977" t="str">
        <f t="shared" si="125"/>
        <v>7310 Legal / Prof Fees</v>
      </c>
      <c r="AM3977" t="str">
        <f>VLOOKUP(W3977,Lookup!A:B,2,0)</f>
        <v>Legal</v>
      </c>
    </row>
    <row r="3978" spans="1:39" x14ac:dyDescent="0.25">
      <c r="A3978" t="s">
        <v>33</v>
      </c>
      <c r="B3978" s="1" t="s">
        <v>166</v>
      </c>
      <c r="C3978" s="1" t="s">
        <v>35</v>
      </c>
      <c r="D3978" s="1" t="s">
        <v>36</v>
      </c>
      <c r="E3978" s="1" t="s">
        <v>36</v>
      </c>
      <c r="F3978" s="1" t="s">
        <v>37</v>
      </c>
      <c r="G3978" t="s">
        <v>167</v>
      </c>
      <c r="H3978" t="s">
        <v>39</v>
      </c>
      <c r="I3978" t="s">
        <v>40</v>
      </c>
      <c r="J3978" t="s">
        <v>40</v>
      </c>
      <c r="K3978" t="s">
        <v>40</v>
      </c>
      <c r="L3978" s="4">
        <v>1700</v>
      </c>
      <c r="M3978" s="2">
        <v>44136</v>
      </c>
      <c r="N3978" t="s">
        <v>41</v>
      </c>
      <c r="O3978" t="s">
        <v>42</v>
      </c>
      <c r="P3978" t="s">
        <v>3763</v>
      </c>
      <c r="Q3978" t="s">
        <v>3764</v>
      </c>
      <c r="R3978" t="s">
        <v>3641</v>
      </c>
      <c r="S3978" s="3">
        <v>44152</v>
      </c>
      <c r="T3978" t="s">
        <v>46</v>
      </c>
      <c r="U3978">
        <v>45</v>
      </c>
      <c r="V3978" t="s">
        <v>47</v>
      </c>
      <c r="W3978" t="s">
        <v>48</v>
      </c>
      <c r="X3978">
        <v>467892</v>
      </c>
      <c r="Y3978" s="3">
        <v>44118</v>
      </c>
      <c r="Z3978">
        <v>165085834</v>
      </c>
      <c r="AB3978" t="s">
        <v>49</v>
      </c>
      <c r="AD3978" t="s">
        <v>3807</v>
      </c>
      <c r="AE3978">
        <v>1</v>
      </c>
      <c r="AF3978">
        <v>850</v>
      </c>
      <c r="AH3978" t="str">
        <f>VLOOKUP(B3978,'cc Lookup'!A:J,10,0)</f>
        <v>Planning and Business Development</v>
      </c>
      <c r="AI3978" t="str">
        <f>VLOOKUP(B3978,'cc Lookup'!A:E,5,0)</f>
        <v>Estates</v>
      </c>
      <c r="AJ3978" t="s">
        <v>6737</v>
      </c>
      <c r="AK3978" t="str">
        <f t="shared" si="124"/>
        <v>E35930 Estates &amp; Facilities</v>
      </c>
      <c r="AL3978" t="str">
        <f t="shared" si="125"/>
        <v>7310 Legal / Prof Fees</v>
      </c>
      <c r="AM3978" t="str">
        <f>VLOOKUP(W3978,Lookup!A:B,2,0)</f>
        <v>Legal</v>
      </c>
    </row>
    <row r="3979" spans="1:39" x14ac:dyDescent="0.25">
      <c r="A3979" t="s">
        <v>33</v>
      </c>
      <c r="B3979" s="1" t="s">
        <v>166</v>
      </c>
      <c r="C3979" s="1" t="s">
        <v>35</v>
      </c>
      <c r="D3979" s="1" t="s">
        <v>36</v>
      </c>
      <c r="E3979" s="1" t="s">
        <v>36</v>
      </c>
      <c r="F3979" s="1" t="s">
        <v>37</v>
      </c>
      <c r="G3979" t="s">
        <v>167</v>
      </c>
      <c r="H3979" t="s">
        <v>39</v>
      </c>
      <c r="I3979" t="s">
        <v>40</v>
      </c>
      <c r="J3979" t="s">
        <v>40</v>
      </c>
      <c r="K3979" t="s">
        <v>40</v>
      </c>
      <c r="L3979" s="4">
        <v>121.5</v>
      </c>
      <c r="M3979" s="2">
        <v>44136</v>
      </c>
      <c r="N3979" t="s">
        <v>41</v>
      </c>
      <c r="O3979" t="s">
        <v>42</v>
      </c>
      <c r="P3979" t="s">
        <v>3763</v>
      </c>
      <c r="Q3979" t="s">
        <v>3764</v>
      </c>
      <c r="R3979" t="s">
        <v>3641</v>
      </c>
      <c r="S3979" s="3">
        <v>44152</v>
      </c>
      <c r="T3979" t="s">
        <v>46</v>
      </c>
      <c r="U3979">
        <v>45</v>
      </c>
      <c r="V3979" t="s">
        <v>47</v>
      </c>
      <c r="W3979" t="s">
        <v>48</v>
      </c>
      <c r="X3979">
        <v>467954</v>
      </c>
      <c r="Y3979" s="3">
        <v>44028</v>
      </c>
      <c r="Z3979">
        <v>165085834</v>
      </c>
      <c r="AB3979" t="s">
        <v>49</v>
      </c>
      <c r="AD3979" t="s">
        <v>3799</v>
      </c>
      <c r="AE3979">
        <v>1</v>
      </c>
      <c r="AF3979">
        <v>122</v>
      </c>
      <c r="AH3979" t="str">
        <f>VLOOKUP(B3979,'cc Lookup'!A:J,10,0)</f>
        <v>Planning and Business Development</v>
      </c>
      <c r="AI3979" t="str">
        <f>VLOOKUP(B3979,'cc Lookup'!A:E,5,0)</f>
        <v>Estates</v>
      </c>
      <c r="AJ3979" t="s">
        <v>6737</v>
      </c>
      <c r="AK3979" t="str">
        <f t="shared" si="124"/>
        <v>E35930 Estates &amp; Facilities</v>
      </c>
      <c r="AL3979" t="str">
        <f t="shared" si="125"/>
        <v>7310 Legal / Prof Fees</v>
      </c>
      <c r="AM3979" t="str">
        <f>VLOOKUP(W3979,Lookup!A:B,2,0)</f>
        <v>Legal</v>
      </c>
    </row>
    <row r="3980" spans="1:39" x14ac:dyDescent="0.25">
      <c r="A3980" t="s">
        <v>33</v>
      </c>
      <c r="B3980" s="1" t="s">
        <v>166</v>
      </c>
      <c r="C3980" s="1" t="s">
        <v>35</v>
      </c>
      <c r="D3980" s="1" t="s">
        <v>36</v>
      </c>
      <c r="E3980" s="1" t="s">
        <v>36</v>
      </c>
      <c r="F3980" s="1" t="s">
        <v>37</v>
      </c>
      <c r="G3980" t="s">
        <v>167</v>
      </c>
      <c r="H3980" t="s">
        <v>39</v>
      </c>
      <c r="I3980" t="s">
        <v>40</v>
      </c>
      <c r="J3980" t="s">
        <v>40</v>
      </c>
      <c r="K3980" t="s">
        <v>40</v>
      </c>
      <c r="L3980" s="4">
        <v>24.3</v>
      </c>
      <c r="M3980" s="2">
        <v>44136</v>
      </c>
      <c r="N3980" t="s">
        <v>41</v>
      </c>
      <c r="O3980" t="s">
        <v>42</v>
      </c>
      <c r="P3980" t="s">
        <v>3763</v>
      </c>
      <c r="Q3980" t="s">
        <v>3764</v>
      </c>
      <c r="R3980" t="s">
        <v>3641</v>
      </c>
      <c r="S3980" s="3">
        <v>44152</v>
      </c>
      <c r="T3980" t="s">
        <v>46</v>
      </c>
      <c r="U3980">
        <v>45</v>
      </c>
      <c r="V3980" t="s">
        <v>47</v>
      </c>
      <c r="W3980" t="s">
        <v>48</v>
      </c>
      <c r="X3980">
        <v>467954</v>
      </c>
      <c r="Y3980" s="3">
        <v>44028</v>
      </c>
      <c r="Z3980">
        <v>165085834</v>
      </c>
      <c r="AB3980" t="s">
        <v>49</v>
      </c>
      <c r="AD3980" t="s">
        <v>3799</v>
      </c>
      <c r="AH3980" t="str">
        <f>VLOOKUP(B3980,'cc Lookup'!A:J,10,0)</f>
        <v>Planning and Business Development</v>
      </c>
      <c r="AI3980" t="str">
        <f>VLOOKUP(B3980,'cc Lookup'!A:E,5,0)</f>
        <v>Estates</v>
      </c>
      <c r="AJ3980" t="s">
        <v>6737</v>
      </c>
      <c r="AK3980" t="str">
        <f t="shared" si="124"/>
        <v>E35930 Estates &amp; Facilities</v>
      </c>
      <c r="AL3980" t="str">
        <f t="shared" si="125"/>
        <v>7310 Legal / Prof Fees</v>
      </c>
      <c r="AM3980" t="str">
        <f>VLOOKUP(W3980,Lookup!A:B,2,0)</f>
        <v>Legal</v>
      </c>
    </row>
    <row r="3981" spans="1:39" x14ac:dyDescent="0.25">
      <c r="A3981" t="s">
        <v>33</v>
      </c>
      <c r="B3981" s="1" t="s">
        <v>166</v>
      </c>
      <c r="C3981" s="1" t="s">
        <v>35</v>
      </c>
      <c r="D3981" s="1" t="s">
        <v>36</v>
      </c>
      <c r="E3981" s="1" t="s">
        <v>36</v>
      </c>
      <c r="F3981" s="1" t="s">
        <v>37</v>
      </c>
      <c r="G3981" t="s">
        <v>167</v>
      </c>
      <c r="H3981" t="s">
        <v>39</v>
      </c>
      <c r="I3981" t="s">
        <v>40</v>
      </c>
      <c r="J3981" t="s">
        <v>40</v>
      </c>
      <c r="K3981" t="s">
        <v>40</v>
      </c>
      <c r="L3981" s="4">
        <v>-850</v>
      </c>
      <c r="M3981" s="2">
        <v>44136</v>
      </c>
      <c r="N3981" t="s">
        <v>41</v>
      </c>
      <c r="O3981" t="s">
        <v>42</v>
      </c>
      <c r="P3981" t="s">
        <v>3763</v>
      </c>
      <c r="Q3981" t="s">
        <v>3764</v>
      </c>
      <c r="R3981" t="s">
        <v>3641</v>
      </c>
      <c r="S3981" s="3">
        <v>44152</v>
      </c>
      <c r="T3981" t="s">
        <v>46</v>
      </c>
      <c r="U3981">
        <v>46</v>
      </c>
      <c r="V3981" t="s">
        <v>47</v>
      </c>
      <c r="W3981" t="s">
        <v>48</v>
      </c>
      <c r="X3981">
        <v>467892</v>
      </c>
      <c r="Y3981" s="3">
        <v>44118</v>
      </c>
      <c r="Z3981">
        <v>165085834</v>
      </c>
      <c r="AB3981" t="s">
        <v>49</v>
      </c>
      <c r="AD3981" t="s">
        <v>3807</v>
      </c>
      <c r="AE3981">
        <v>1</v>
      </c>
      <c r="AF3981">
        <v>-850</v>
      </c>
      <c r="AH3981" t="str">
        <f>VLOOKUP(B3981,'cc Lookup'!A:J,10,0)</f>
        <v>Planning and Business Development</v>
      </c>
      <c r="AI3981" t="str">
        <f>VLOOKUP(B3981,'cc Lookup'!A:E,5,0)</f>
        <v>Estates</v>
      </c>
      <c r="AJ3981" t="s">
        <v>6737</v>
      </c>
      <c r="AK3981" t="str">
        <f t="shared" si="124"/>
        <v>E35930 Estates &amp; Facilities</v>
      </c>
      <c r="AL3981" t="str">
        <f t="shared" si="125"/>
        <v>7310 Legal / Prof Fees</v>
      </c>
      <c r="AM3981" t="str">
        <f>VLOOKUP(W3981,Lookup!A:B,2,0)</f>
        <v>Legal</v>
      </c>
    </row>
    <row r="3982" spans="1:39" x14ac:dyDescent="0.25">
      <c r="A3982" t="s">
        <v>33</v>
      </c>
      <c r="B3982" s="1" t="s">
        <v>166</v>
      </c>
      <c r="C3982" s="1" t="s">
        <v>35</v>
      </c>
      <c r="D3982" s="1" t="s">
        <v>36</v>
      </c>
      <c r="E3982" s="1" t="s">
        <v>36</v>
      </c>
      <c r="F3982" s="1" t="s">
        <v>37</v>
      </c>
      <c r="G3982" t="s">
        <v>167</v>
      </c>
      <c r="H3982" t="s">
        <v>39</v>
      </c>
      <c r="I3982" t="s">
        <v>40</v>
      </c>
      <c r="J3982" t="s">
        <v>40</v>
      </c>
      <c r="K3982" t="s">
        <v>40</v>
      </c>
      <c r="L3982" s="4">
        <v>-121.5</v>
      </c>
      <c r="M3982" s="2">
        <v>44136</v>
      </c>
      <c r="N3982" t="s">
        <v>41</v>
      </c>
      <c r="O3982" t="s">
        <v>42</v>
      </c>
      <c r="P3982" t="s">
        <v>3763</v>
      </c>
      <c r="Q3982" t="s">
        <v>3764</v>
      </c>
      <c r="R3982" t="s">
        <v>3641</v>
      </c>
      <c r="S3982" s="3">
        <v>44152</v>
      </c>
      <c r="T3982" t="s">
        <v>46</v>
      </c>
      <c r="U3982">
        <v>46</v>
      </c>
      <c r="V3982" t="s">
        <v>47</v>
      </c>
      <c r="W3982" t="s">
        <v>48</v>
      </c>
      <c r="X3982">
        <v>467954</v>
      </c>
      <c r="Y3982" s="3">
        <v>44028</v>
      </c>
      <c r="Z3982">
        <v>165085834</v>
      </c>
      <c r="AB3982" t="s">
        <v>49</v>
      </c>
      <c r="AD3982" t="s">
        <v>3799</v>
      </c>
      <c r="AE3982">
        <v>1</v>
      </c>
      <c r="AF3982">
        <v>-122</v>
      </c>
      <c r="AH3982" t="str">
        <f>VLOOKUP(B3982,'cc Lookup'!A:J,10,0)</f>
        <v>Planning and Business Development</v>
      </c>
      <c r="AI3982" t="str">
        <f>VLOOKUP(B3982,'cc Lookup'!A:E,5,0)</f>
        <v>Estates</v>
      </c>
      <c r="AJ3982" t="s">
        <v>6737</v>
      </c>
      <c r="AK3982" t="str">
        <f t="shared" si="124"/>
        <v>E35930 Estates &amp; Facilities</v>
      </c>
      <c r="AL3982" t="str">
        <f t="shared" si="125"/>
        <v>7310 Legal / Prof Fees</v>
      </c>
      <c r="AM3982" t="str">
        <f>VLOOKUP(W3982,Lookup!A:B,2,0)</f>
        <v>Legal</v>
      </c>
    </row>
    <row r="3983" spans="1:39" x14ac:dyDescent="0.25">
      <c r="A3983" t="s">
        <v>33</v>
      </c>
      <c r="B3983" s="1" t="s">
        <v>166</v>
      </c>
      <c r="C3983" s="1" t="s">
        <v>35</v>
      </c>
      <c r="D3983" s="1" t="s">
        <v>36</v>
      </c>
      <c r="E3983" s="1" t="s">
        <v>36</v>
      </c>
      <c r="F3983" s="1" t="s">
        <v>37</v>
      </c>
      <c r="G3983" t="s">
        <v>167</v>
      </c>
      <c r="H3983" t="s">
        <v>39</v>
      </c>
      <c r="I3983" t="s">
        <v>40</v>
      </c>
      <c r="J3983" t="s">
        <v>40</v>
      </c>
      <c r="K3983" t="s">
        <v>40</v>
      </c>
      <c r="L3983" s="4">
        <v>879</v>
      </c>
      <c r="M3983" s="2">
        <v>44136</v>
      </c>
      <c r="N3983" t="s">
        <v>41</v>
      </c>
      <c r="O3983" t="s">
        <v>42</v>
      </c>
      <c r="P3983" t="s">
        <v>3808</v>
      </c>
      <c r="Q3983" t="s">
        <v>3809</v>
      </c>
      <c r="R3983" t="s">
        <v>3641</v>
      </c>
      <c r="S3983" s="3">
        <v>44155</v>
      </c>
      <c r="T3983" t="s">
        <v>46</v>
      </c>
      <c r="U3983">
        <v>18</v>
      </c>
      <c r="V3983" t="s">
        <v>47</v>
      </c>
      <c r="W3983" t="s">
        <v>48</v>
      </c>
      <c r="X3983">
        <v>466379</v>
      </c>
      <c r="Y3983" s="3">
        <v>44012</v>
      </c>
      <c r="Z3983">
        <v>165088371</v>
      </c>
      <c r="AB3983" t="s">
        <v>49</v>
      </c>
      <c r="AD3983" t="s">
        <v>3810</v>
      </c>
      <c r="AE3983">
        <v>1</v>
      </c>
      <c r="AF3983">
        <v>440</v>
      </c>
      <c r="AH3983" t="str">
        <f>VLOOKUP(B3983,'cc Lookup'!A:J,10,0)</f>
        <v>Planning and Business Development</v>
      </c>
      <c r="AI3983" t="str">
        <f>VLOOKUP(B3983,'cc Lookup'!A:E,5,0)</f>
        <v>Estates</v>
      </c>
      <c r="AJ3983" t="s">
        <v>6737</v>
      </c>
      <c r="AK3983" t="str">
        <f t="shared" si="124"/>
        <v>E35930 Estates &amp; Facilities</v>
      </c>
      <c r="AL3983" t="str">
        <f t="shared" si="125"/>
        <v>7310 Legal / Prof Fees</v>
      </c>
      <c r="AM3983" t="str">
        <f>VLOOKUP(W3983,Lookup!A:B,2,0)</f>
        <v>Legal</v>
      </c>
    </row>
    <row r="3984" spans="1:39" x14ac:dyDescent="0.25">
      <c r="A3984" t="s">
        <v>33</v>
      </c>
      <c r="B3984" s="1" t="s">
        <v>166</v>
      </c>
      <c r="C3984" s="1" t="s">
        <v>35</v>
      </c>
      <c r="D3984" s="1" t="s">
        <v>36</v>
      </c>
      <c r="E3984" s="1" t="s">
        <v>36</v>
      </c>
      <c r="F3984" s="1" t="s">
        <v>37</v>
      </c>
      <c r="G3984" t="s">
        <v>167</v>
      </c>
      <c r="H3984" t="s">
        <v>39</v>
      </c>
      <c r="I3984" t="s">
        <v>40</v>
      </c>
      <c r="J3984" t="s">
        <v>40</v>
      </c>
      <c r="K3984" t="s">
        <v>40</v>
      </c>
      <c r="L3984" s="4">
        <v>43950</v>
      </c>
      <c r="M3984" s="2">
        <v>44136</v>
      </c>
      <c r="N3984" t="s">
        <v>41</v>
      </c>
      <c r="O3984" t="s">
        <v>42</v>
      </c>
      <c r="P3984" t="s">
        <v>3808</v>
      </c>
      <c r="Q3984" t="s">
        <v>3809</v>
      </c>
      <c r="R3984" t="s">
        <v>3641</v>
      </c>
      <c r="S3984" s="3">
        <v>44155</v>
      </c>
      <c r="T3984" t="s">
        <v>46</v>
      </c>
      <c r="U3984">
        <v>18</v>
      </c>
      <c r="V3984" t="s">
        <v>47</v>
      </c>
      <c r="W3984" t="s">
        <v>48</v>
      </c>
      <c r="X3984">
        <v>466379</v>
      </c>
      <c r="Y3984" s="3">
        <v>44012</v>
      </c>
      <c r="Z3984">
        <v>165088371</v>
      </c>
      <c r="AB3984" t="s">
        <v>49</v>
      </c>
      <c r="AD3984" t="s">
        <v>3810</v>
      </c>
      <c r="AE3984">
        <v>1</v>
      </c>
      <c r="AF3984">
        <v>43950</v>
      </c>
      <c r="AH3984" t="str">
        <f>VLOOKUP(B3984,'cc Lookup'!A:J,10,0)</f>
        <v>Planning and Business Development</v>
      </c>
      <c r="AI3984" t="str">
        <f>VLOOKUP(B3984,'cc Lookup'!A:E,5,0)</f>
        <v>Estates</v>
      </c>
      <c r="AJ3984" t="s">
        <v>6737</v>
      </c>
      <c r="AK3984" t="str">
        <f t="shared" si="124"/>
        <v>E35930 Estates &amp; Facilities</v>
      </c>
      <c r="AL3984" t="str">
        <f t="shared" si="125"/>
        <v>7310 Legal / Prof Fees</v>
      </c>
      <c r="AM3984" t="str">
        <f>VLOOKUP(W3984,Lookup!A:B,2,0)</f>
        <v>Legal</v>
      </c>
    </row>
    <row r="3985" spans="1:39" x14ac:dyDescent="0.25">
      <c r="A3985" t="s">
        <v>33</v>
      </c>
      <c r="B3985" s="1" t="s">
        <v>166</v>
      </c>
      <c r="C3985" s="1" t="s">
        <v>35</v>
      </c>
      <c r="D3985" s="1" t="s">
        <v>36</v>
      </c>
      <c r="E3985" s="1" t="s">
        <v>36</v>
      </c>
      <c r="F3985" s="1" t="s">
        <v>37</v>
      </c>
      <c r="G3985" t="s">
        <v>167</v>
      </c>
      <c r="H3985" t="s">
        <v>39</v>
      </c>
      <c r="I3985" t="s">
        <v>40</v>
      </c>
      <c r="J3985" t="s">
        <v>40</v>
      </c>
      <c r="K3985" t="s">
        <v>40</v>
      </c>
      <c r="L3985" s="4">
        <v>-43950</v>
      </c>
      <c r="M3985" s="2">
        <v>44136</v>
      </c>
      <c r="N3985" t="s">
        <v>41</v>
      </c>
      <c r="O3985" t="s">
        <v>42</v>
      </c>
      <c r="P3985" t="s">
        <v>3808</v>
      </c>
      <c r="Q3985" t="s">
        <v>3809</v>
      </c>
      <c r="R3985" t="s">
        <v>3641</v>
      </c>
      <c r="S3985" s="3">
        <v>44155</v>
      </c>
      <c r="T3985" t="s">
        <v>46</v>
      </c>
      <c r="U3985">
        <v>19</v>
      </c>
      <c r="V3985" t="s">
        <v>47</v>
      </c>
      <c r="W3985" t="s">
        <v>48</v>
      </c>
      <c r="X3985">
        <v>466379</v>
      </c>
      <c r="Y3985" s="3">
        <v>44012</v>
      </c>
      <c r="Z3985">
        <v>165088371</v>
      </c>
      <c r="AB3985" t="s">
        <v>49</v>
      </c>
      <c r="AD3985" t="s">
        <v>3810</v>
      </c>
      <c r="AE3985">
        <v>1</v>
      </c>
      <c r="AF3985">
        <v>-43950</v>
      </c>
      <c r="AH3985" t="str">
        <f>VLOOKUP(B3985,'cc Lookup'!A:J,10,0)</f>
        <v>Planning and Business Development</v>
      </c>
      <c r="AI3985" t="str">
        <f>VLOOKUP(B3985,'cc Lookup'!A:E,5,0)</f>
        <v>Estates</v>
      </c>
      <c r="AJ3985" t="s">
        <v>6737</v>
      </c>
      <c r="AK3985" t="str">
        <f t="shared" si="124"/>
        <v>E35930 Estates &amp; Facilities</v>
      </c>
      <c r="AL3985" t="str">
        <f t="shared" si="125"/>
        <v>7310 Legal / Prof Fees</v>
      </c>
      <c r="AM3985" t="str">
        <f>VLOOKUP(W3985,Lookup!A:B,2,0)</f>
        <v>Legal</v>
      </c>
    </row>
    <row r="3986" spans="1:39" x14ac:dyDescent="0.25">
      <c r="A3986" t="s">
        <v>33</v>
      </c>
      <c r="B3986" s="1" t="s">
        <v>166</v>
      </c>
      <c r="C3986" s="1" t="s">
        <v>35</v>
      </c>
      <c r="D3986" s="1" t="s">
        <v>36</v>
      </c>
      <c r="E3986" s="1" t="s">
        <v>36</v>
      </c>
      <c r="F3986" s="1" t="s">
        <v>37</v>
      </c>
      <c r="G3986" t="s">
        <v>167</v>
      </c>
      <c r="H3986" t="s">
        <v>39</v>
      </c>
      <c r="I3986" t="s">
        <v>40</v>
      </c>
      <c r="J3986" t="s">
        <v>40</v>
      </c>
      <c r="K3986" t="s">
        <v>40</v>
      </c>
      <c r="L3986" s="4">
        <v>-439.5</v>
      </c>
      <c r="M3986" s="2">
        <v>44136</v>
      </c>
      <c r="N3986" t="s">
        <v>41</v>
      </c>
      <c r="O3986" t="s">
        <v>42</v>
      </c>
      <c r="P3986" t="s">
        <v>3808</v>
      </c>
      <c r="Q3986" t="s">
        <v>3809</v>
      </c>
      <c r="R3986" t="s">
        <v>3641</v>
      </c>
      <c r="S3986" s="3">
        <v>44155</v>
      </c>
      <c r="T3986" t="s">
        <v>46</v>
      </c>
      <c r="U3986">
        <v>19</v>
      </c>
      <c r="V3986" t="s">
        <v>47</v>
      </c>
      <c r="W3986" t="s">
        <v>48</v>
      </c>
      <c r="X3986">
        <v>466379</v>
      </c>
      <c r="Y3986" s="3">
        <v>44012</v>
      </c>
      <c r="Z3986">
        <v>165088371</v>
      </c>
      <c r="AB3986" t="s">
        <v>49</v>
      </c>
      <c r="AD3986" t="s">
        <v>3810</v>
      </c>
      <c r="AE3986">
        <v>1</v>
      </c>
      <c r="AF3986">
        <v>-440</v>
      </c>
      <c r="AH3986" t="str">
        <f>VLOOKUP(B3986,'cc Lookup'!A:J,10,0)</f>
        <v>Planning and Business Development</v>
      </c>
      <c r="AI3986" t="str">
        <f>VLOOKUP(B3986,'cc Lookup'!A:E,5,0)</f>
        <v>Estates</v>
      </c>
      <c r="AJ3986" t="s">
        <v>6737</v>
      </c>
      <c r="AK3986" t="str">
        <f t="shared" si="124"/>
        <v>E35930 Estates &amp; Facilities</v>
      </c>
      <c r="AL3986" t="str">
        <f t="shared" si="125"/>
        <v>7310 Legal / Prof Fees</v>
      </c>
      <c r="AM3986" t="str">
        <f>VLOOKUP(W3986,Lookup!A:B,2,0)</f>
        <v>Legal</v>
      </c>
    </row>
    <row r="3987" spans="1:39" x14ac:dyDescent="0.25">
      <c r="A3987" t="s">
        <v>33</v>
      </c>
      <c r="B3987" s="1" t="s">
        <v>166</v>
      </c>
      <c r="C3987" s="1" t="s">
        <v>35</v>
      </c>
      <c r="D3987" s="1" t="s">
        <v>36</v>
      </c>
      <c r="E3987" s="1" t="s">
        <v>36</v>
      </c>
      <c r="F3987" s="1" t="s">
        <v>37</v>
      </c>
      <c r="G3987" t="s">
        <v>167</v>
      </c>
      <c r="H3987" t="s">
        <v>39</v>
      </c>
      <c r="I3987" t="s">
        <v>40</v>
      </c>
      <c r="J3987" t="s">
        <v>40</v>
      </c>
      <c r="K3987" t="s">
        <v>40</v>
      </c>
      <c r="L3987" s="4">
        <v>967.2</v>
      </c>
      <c r="M3987" s="2">
        <v>44136</v>
      </c>
      <c r="N3987" t="s">
        <v>41</v>
      </c>
      <c r="O3987" t="s">
        <v>42</v>
      </c>
      <c r="P3987" t="s">
        <v>3811</v>
      </c>
      <c r="Q3987" t="s">
        <v>3812</v>
      </c>
      <c r="R3987" t="s">
        <v>3641</v>
      </c>
      <c r="S3987" s="3">
        <v>44158</v>
      </c>
      <c r="T3987" t="s">
        <v>46</v>
      </c>
      <c r="U3987">
        <v>21</v>
      </c>
      <c r="V3987" t="s">
        <v>47</v>
      </c>
      <c r="W3987" t="s">
        <v>48</v>
      </c>
      <c r="X3987">
        <v>467941</v>
      </c>
      <c r="Y3987" s="3">
        <v>44027</v>
      </c>
      <c r="Z3987">
        <v>165088373</v>
      </c>
      <c r="AB3987" t="s">
        <v>49</v>
      </c>
      <c r="AD3987" t="s">
        <v>3813</v>
      </c>
      <c r="AE3987">
        <v>1</v>
      </c>
      <c r="AF3987">
        <v>484</v>
      </c>
      <c r="AH3987" t="str">
        <f>VLOOKUP(B3987,'cc Lookup'!A:J,10,0)</f>
        <v>Planning and Business Development</v>
      </c>
      <c r="AI3987" t="str">
        <f>VLOOKUP(B3987,'cc Lookup'!A:E,5,0)</f>
        <v>Estates</v>
      </c>
      <c r="AJ3987" t="s">
        <v>6737</v>
      </c>
      <c r="AK3987" t="str">
        <f t="shared" si="124"/>
        <v>E35930 Estates &amp; Facilities</v>
      </c>
      <c r="AL3987" t="str">
        <f t="shared" si="125"/>
        <v>7310 Legal / Prof Fees</v>
      </c>
      <c r="AM3987" t="str">
        <f>VLOOKUP(W3987,Lookup!A:B,2,0)</f>
        <v>Legal</v>
      </c>
    </row>
    <row r="3988" spans="1:39" x14ac:dyDescent="0.25">
      <c r="A3988" t="s">
        <v>33</v>
      </c>
      <c r="B3988" s="1" t="s">
        <v>166</v>
      </c>
      <c r="C3988" s="1" t="s">
        <v>35</v>
      </c>
      <c r="D3988" s="1" t="s">
        <v>36</v>
      </c>
      <c r="E3988" s="1" t="s">
        <v>36</v>
      </c>
      <c r="F3988" s="1" t="s">
        <v>37</v>
      </c>
      <c r="G3988" t="s">
        <v>167</v>
      </c>
      <c r="H3988" t="s">
        <v>39</v>
      </c>
      <c r="I3988" t="s">
        <v>40</v>
      </c>
      <c r="J3988" t="s">
        <v>40</v>
      </c>
      <c r="K3988" t="s">
        <v>40</v>
      </c>
      <c r="L3988" s="4">
        <v>880</v>
      </c>
      <c r="M3988" s="2">
        <v>44136</v>
      </c>
      <c r="N3988" t="s">
        <v>41</v>
      </c>
      <c r="O3988" t="s">
        <v>42</v>
      </c>
      <c r="P3988" t="s">
        <v>3811</v>
      </c>
      <c r="Q3988" t="s">
        <v>3812</v>
      </c>
      <c r="R3988" t="s">
        <v>3641</v>
      </c>
      <c r="S3988" s="3">
        <v>44158</v>
      </c>
      <c r="T3988" t="s">
        <v>46</v>
      </c>
      <c r="U3988">
        <v>21</v>
      </c>
      <c r="V3988" t="s">
        <v>47</v>
      </c>
      <c r="W3988" t="s">
        <v>48</v>
      </c>
      <c r="X3988">
        <v>471077</v>
      </c>
      <c r="Y3988" s="3">
        <v>44061</v>
      </c>
      <c r="Z3988">
        <v>165088373</v>
      </c>
      <c r="AB3988" t="s">
        <v>49</v>
      </c>
      <c r="AD3988" t="s">
        <v>3814</v>
      </c>
      <c r="AE3988">
        <v>1</v>
      </c>
      <c r="AF3988">
        <v>440</v>
      </c>
      <c r="AH3988" t="str">
        <f>VLOOKUP(B3988,'cc Lookup'!A:J,10,0)</f>
        <v>Planning and Business Development</v>
      </c>
      <c r="AI3988" t="str">
        <f>VLOOKUP(B3988,'cc Lookup'!A:E,5,0)</f>
        <v>Estates</v>
      </c>
      <c r="AJ3988" t="s">
        <v>6737</v>
      </c>
      <c r="AK3988" t="str">
        <f t="shared" si="124"/>
        <v>E35930 Estates &amp; Facilities</v>
      </c>
      <c r="AL3988" t="str">
        <f t="shared" si="125"/>
        <v>7310 Legal / Prof Fees</v>
      </c>
      <c r="AM3988" t="str">
        <f>VLOOKUP(W3988,Lookup!A:B,2,0)</f>
        <v>Legal</v>
      </c>
    </row>
    <row r="3989" spans="1:39" x14ac:dyDescent="0.25">
      <c r="A3989" t="s">
        <v>33</v>
      </c>
      <c r="B3989" s="1" t="s">
        <v>166</v>
      </c>
      <c r="C3989" s="1" t="s">
        <v>35</v>
      </c>
      <c r="D3989" s="1" t="s">
        <v>36</v>
      </c>
      <c r="E3989" s="1" t="s">
        <v>36</v>
      </c>
      <c r="F3989" s="1" t="s">
        <v>37</v>
      </c>
      <c r="G3989" t="s">
        <v>167</v>
      </c>
      <c r="H3989" t="s">
        <v>39</v>
      </c>
      <c r="I3989" t="s">
        <v>40</v>
      </c>
      <c r="J3989" t="s">
        <v>40</v>
      </c>
      <c r="K3989" t="s">
        <v>40</v>
      </c>
      <c r="L3989" s="4">
        <v>479</v>
      </c>
      <c r="M3989" s="2">
        <v>44136</v>
      </c>
      <c r="N3989" t="s">
        <v>41</v>
      </c>
      <c r="O3989" t="s">
        <v>42</v>
      </c>
      <c r="P3989" t="s">
        <v>3811</v>
      </c>
      <c r="Q3989" t="s">
        <v>3812</v>
      </c>
      <c r="R3989" t="s">
        <v>3641</v>
      </c>
      <c r="S3989" s="3">
        <v>44158</v>
      </c>
      <c r="T3989" t="s">
        <v>46</v>
      </c>
      <c r="U3989">
        <v>21</v>
      </c>
      <c r="V3989" t="s">
        <v>47</v>
      </c>
      <c r="W3989" t="s">
        <v>48</v>
      </c>
      <c r="X3989">
        <v>478231</v>
      </c>
      <c r="Y3989" s="3">
        <v>44126</v>
      </c>
      <c r="Z3989">
        <v>165088371</v>
      </c>
      <c r="AB3989" t="s">
        <v>49</v>
      </c>
      <c r="AD3989" t="s">
        <v>3815</v>
      </c>
      <c r="AE3989">
        <v>1</v>
      </c>
      <c r="AF3989">
        <v>240</v>
      </c>
      <c r="AH3989" t="str">
        <f>VLOOKUP(B3989,'cc Lookup'!A:J,10,0)</f>
        <v>Planning and Business Development</v>
      </c>
      <c r="AI3989" t="str">
        <f>VLOOKUP(B3989,'cc Lookup'!A:E,5,0)</f>
        <v>Estates</v>
      </c>
      <c r="AJ3989" t="s">
        <v>6737</v>
      </c>
      <c r="AK3989" t="str">
        <f t="shared" si="124"/>
        <v>E35930 Estates &amp; Facilities</v>
      </c>
      <c r="AL3989" t="str">
        <f t="shared" si="125"/>
        <v>7310 Legal / Prof Fees</v>
      </c>
      <c r="AM3989" t="str">
        <f>VLOOKUP(W3989,Lookup!A:B,2,0)</f>
        <v>Legal</v>
      </c>
    </row>
    <row r="3990" spans="1:39" x14ac:dyDescent="0.25">
      <c r="A3990" t="s">
        <v>33</v>
      </c>
      <c r="B3990" s="1" t="s">
        <v>166</v>
      </c>
      <c r="C3990" s="1" t="s">
        <v>35</v>
      </c>
      <c r="D3990" s="1" t="s">
        <v>36</v>
      </c>
      <c r="E3990" s="1" t="s">
        <v>36</v>
      </c>
      <c r="F3990" s="1" t="s">
        <v>37</v>
      </c>
      <c r="G3990" t="s">
        <v>167</v>
      </c>
      <c r="H3990" t="s">
        <v>39</v>
      </c>
      <c r="I3990" t="s">
        <v>40</v>
      </c>
      <c r="J3990" t="s">
        <v>40</v>
      </c>
      <c r="K3990" t="s">
        <v>40</v>
      </c>
      <c r="L3990" s="4">
        <v>287.39999999999998</v>
      </c>
      <c r="M3990" s="2">
        <v>44136</v>
      </c>
      <c r="N3990" t="s">
        <v>41</v>
      </c>
      <c r="O3990" t="s">
        <v>42</v>
      </c>
      <c r="P3990" t="s">
        <v>3811</v>
      </c>
      <c r="Q3990" t="s">
        <v>3812</v>
      </c>
      <c r="R3990" t="s">
        <v>3641</v>
      </c>
      <c r="S3990" s="3">
        <v>44158</v>
      </c>
      <c r="T3990" t="s">
        <v>46</v>
      </c>
      <c r="U3990">
        <v>21</v>
      </c>
      <c r="V3990" t="s">
        <v>47</v>
      </c>
      <c r="W3990" t="s">
        <v>48</v>
      </c>
      <c r="X3990">
        <v>478231</v>
      </c>
      <c r="Y3990" s="3">
        <v>44126</v>
      </c>
      <c r="Z3990">
        <v>165088371</v>
      </c>
      <c r="AB3990" t="s">
        <v>49</v>
      </c>
      <c r="AD3990" t="s">
        <v>3815</v>
      </c>
      <c r="AE3990">
        <v>1</v>
      </c>
      <c r="AF3990">
        <v>287</v>
      </c>
      <c r="AH3990" t="str">
        <f>VLOOKUP(B3990,'cc Lookup'!A:J,10,0)</f>
        <v>Planning and Business Development</v>
      </c>
      <c r="AI3990" t="str">
        <f>VLOOKUP(B3990,'cc Lookup'!A:E,5,0)</f>
        <v>Estates</v>
      </c>
      <c r="AJ3990" t="s">
        <v>6737</v>
      </c>
      <c r="AK3990" t="str">
        <f t="shared" si="124"/>
        <v>E35930 Estates &amp; Facilities</v>
      </c>
      <c r="AL3990" t="str">
        <f t="shared" si="125"/>
        <v>7310 Legal / Prof Fees</v>
      </c>
      <c r="AM3990" t="str">
        <f>VLOOKUP(W3990,Lookup!A:B,2,0)</f>
        <v>Legal</v>
      </c>
    </row>
    <row r="3991" spans="1:39" x14ac:dyDescent="0.25">
      <c r="A3991" t="s">
        <v>33</v>
      </c>
      <c r="B3991" s="1" t="s">
        <v>166</v>
      </c>
      <c r="C3991" s="1" t="s">
        <v>35</v>
      </c>
      <c r="D3991" s="1" t="s">
        <v>36</v>
      </c>
      <c r="E3991" s="1" t="s">
        <v>36</v>
      </c>
      <c r="F3991" s="1" t="s">
        <v>37</v>
      </c>
      <c r="G3991" t="s">
        <v>167</v>
      </c>
      <c r="H3991" t="s">
        <v>39</v>
      </c>
      <c r="I3991" t="s">
        <v>40</v>
      </c>
      <c r="J3991" t="s">
        <v>40</v>
      </c>
      <c r="K3991" t="s">
        <v>40</v>
      </c>
      <c r="L3991" s="4">
        <v>-483.6</v>
      </c>
      <c r="M3991" s="2">
        <v>44136</v>
      </c>
      <c r="N3991" t="s">
        <v>41</v>
      </c>
      <c r="O3991" t="s">
        <v>42</v>
      </c>
      <c r="P3991" t="s">
        <v>3811</v>
      </c>
      <c r="Q3991" t="s">
        <v>3812</v>
      </c>
      <c r="R3991" t="s">
        <v>3641</v>
      </c>
      <c r="S3991" s="3">
        <v>44158</v>
      </c>
      <c r="T3991" t="s">
        <v>46</v>
      </c>
      <c r="U3991">
        <v>22</v>
      </c>
      <c r="V3991" t="s">
        <v>47</v>
      </c>
      <c r="W3991" t="s">
        <v>48</v>
      </c>
      <c r="X3991">
        <v>467941</v>
      </c>
      <c r="Y3991" s="3">
        <v>44027</v>
      </c>
      <c r="Z3991">
        <v>165088373</v>
      </c>
      <c r="AB3991" t="s">
        <v>49</v>
      </c>
      <c r="AD3991" t="s">
        <v>3813</v>
      </c>
      <c r="AE3991">
        <v>1</v>
      </c>
      <c r="AF3991">
        <v>-484</v>
      </c>
      <c r="AH3991" t="str">
        <f>VLOOKUP(B3991,'cc Lookup'!A:J,10,0)</f>
        <v>Planning and Business Development</v>
      </c>
      <c r="AI3991" t="str">
        <f>VLOOKUP(B3991,'cc Lookup'!A:E,5,0)</f>
        <v>Estates</v>
      </c>
      <c r="AJ3991" t="s">
        <v>6737</v>
      </c>
      <c r="AK3991" t="str">
        <f t="shared" si="124"/>
        <v>E35930 Estates &amp; Facilities</v>
      </c>
      <c r="AL3991" t="str">
        <f t="shared" si="125"/>
        <v>7310 Legal / Prof Fees</v>
      </c>
      <c r="AM3991" t="str">
        <f>VLOOKUP(W3991,Lookup!A:B,2,0)</f>
        <v>Legal</v>
      </c>
    </row>
    <row r="3992" spans="1:39" x14ac:dyDescent="0.25">
      <c r="A3992" t="s">
        <v>33</v>
      </c>
      <c r="B3992" s="1" t="s">
        <v>166</v>
      </c>
      <c r="C3992" s="1" t="s">
        <v>35</v>
      </c>
      <c r="D3992" s="1" t="s">
        <v>36</v>
      </c>
      <c r="E3992" s="1" t="s">
        <v>36</v>
      </c>
      <c r="F3992" s="1" t="s">
        <v>37</v>
      </c>
      <c r="G3992" t="s">
        <v>167</v>
      </c>
      <c r="H3992" t="s">
        <v>39</v>
      </c>
      <c r="I3992" t="s">
        <v>40</v>
      </c>
      <c r="J3992" t="s">
        <v>40</v>
      </c>
      <c r="K3992" t="s">
        <v>40</v>
      </c>
      <c r="L3992" s="4">
        <v>-440</v>
      </c>
      <c r="M3992" s="2">
        <v>44136</v>
      </c>
      <c r="N3992" t="s">
        <v>41</v>
      </c>
      <c r="O3992" t="s">
        <v>42</v>
      </c>
      <c r="P3992" t="s">
        <v>3811</v>
      </c>
      <c r="Q3992" t="s">
        <v>3812</v>
      </c>
      <c r="R3992" t="s">
        <v>3641</v>
      </c>
      <c r="S3992" s="3">
        <v>44158</v>
      </c>
      <c r="T3992" t="s">
        <v>46</v>
      </c>
      <c r="U3992">
        <v>22</v>
      </c>
      <c r="V3992" t="s">
        <v>47</v>
      </c>
      <c r="W3992" t="s">
        <v>48</v>
      </c>
      <c r="X3992">
        <v>471077</v>
      </c>
      <c r="Y3992" s="3">
        <v>44061</v>
      </c>
      <c r="Z3992">
        <v>165088373</v>
      </c>
      <c r="AB3992" t="s">
        <v>49</v>
      </c>
      <c r="AD3992" t="s">
        <v>3814</v>
      </c>
      <c r="AE3992">
        <v>1</v>
      </c>
      <c r="AF3992">
        <v>-440</v>
      </c>
      <c r="AH3992" t="str">
        <f>VLOOKUP(B3992,'cc Lookup'!A:J,10,0)</f>
        <v>Planning and Business Development</v>
      </c>
      <c r="AI3992" t="str">
        <f>VLOOKUP(B3992,'cc Lookup'!A:E,5,0)</f>
        <v>Estates</v>
      </c>
      <c r="AJ3992" t="s">
        <v>6737</v>
      </c>
      <c r="AK3992" t="str">
        <f t="shared" si="124"/>
        <v>E35930 Estates &amp; Facilities</v>
      </c>
      <c r="AL3992" t="str">
        <f t="shared" si="125"/>
        <v>7310 Legal / Prof Fees</v>
      </c>
      <c r="AM3992" t="str">
        <f>VLOOKUP(W3992,Lookup!A:B,2,0)</f>
        <v>Legal</v>
      </c>
    </row>
    <row r="3993" spans="1:39" x14ac:dyDescent="0.25">
      <c r="A3993" t="s">
        <v>33</v>
      </c>
      <c r="B3993" s="1" t="s">
        <v>166</v>
      </c>
      <c r="C3993" s="1" t="s">
        <v>35</v>
      </c>
      <c r="D3993" s="1" t="s">
        <v>36</v>
      </c>
      <c r="E3993" s="1" t="s">
        <v>36</v>
      </c>
      <c r="F3993" s="1" t="s">
        <v>37</v>
      </c>
      <c r="G3993" t="s">
        <v>167</v>
      </c>
      <c r="H3993" t="s">
        <v>39</v>
      </c>
      <c r="I3993" t="s">
        <v>40</v>
      </c>
      <c r="J3993" t="s">
        <v>40</v>
      </c>
      <c r="K3993" t="s">
        <v>40</v>
      </c>
      <c r="L3993" s="4">
        <v>-287.39999999999998</v>
      </c>
      <c r="M3993" s="2">
        <v>44136</v>
      </c>
      <c r="N3993" t="s">
        <v>41</v>
      </c>
      <c r="O3993" t="s">
        <v>42</v>
      </c>
      <c r="P3993" t="s">
        <v>3811</v>
      </c>
      <c r="Q3993" t="s">
        <v>3812</v>
      </c>
      <c r="R3993" t="s">
        <v>3641</v>
      </c>
      <c r="S3993" s="3">
        <v>44158</v>
      </c>
      <c r="T3993" t="s">
        <v>46</v>
      </c>
      <c r="U3993">
        <v>22</v>
      </c>
      <c r="V3993" t="s">
        <v>47</v>
      </c>
      <c r="W3993" t="s">
        <v>48</v>
      </c>
      <c r="X3993">
        <v>478231</v>
      </c>
      <c r="Y3993" s="3">
        <v>44126</v>
      </c>
      <c r="Z3993">
        <v>165088371</v>
      </c>
      <c r="AB3993" t="s">
        <v>49</v>
      </c>
      <c r="AD3993" t="s">
        <v>3815</v>
      </c>
      <c r="AE3993">
        <v>1</v>
      </c>
      <c r="AF3993">
        <v>-287</v>
      </c>
      <c r="AH3993" t="str">
        <f>VLOOKUP(B3993,'cc Lookup'!A:J,10,0)</f>
        <v>Planning and Business Development</v>
      </c>
      <c r="AI3993" t="str">
        <f>VLOOKUP(B3993,'cc Lookup'!A:E,5,0)</f>
        <v>Estates</v>
      </c>
      <c r="AJ3993" t="s">
        <v>6737</v>
      </c>
      <c r="AK3993" t="str">
        <f t="shared" si="124"/>
        <v>E35930 Estates &amp; Facilities</v>
      </c>
      <c r="AL3993" t="str">
        <f t="shared" si="125"/>
        <v>7310 Legal / Prof Fees</v>
      </c>
      <c r="AM3993" t="str">
        <f>VLOOKUP(W3993,Lookup!A:B,2,0)</f>
        <v>Legal</v>
      </c>
    </row>
    <row r="3994" spans="1:39" x14ac:dyDescent="0.25">
      <c r="A3994" t="s">
        <v>33</v>
      </c>
      <c r="B3994" s="1" t="s">
        <v>166</v>
      </c>
      <c r="C3994" s="1" t="s">
        <v>35</v>
      </c>
      <c r="D3994" s="1" t="s">
        <v>36</v>
      </c>
      <c r="E3994" s="1" t="s">
        <v>36</v>
      </c>
      <c r="F3994" s="1" t="s">
        <v>37</v>
      </c>
      <c r="G3994" t="s">
        <v>167</v>
      </c>
      <c r="H3994" t="s">
        <v>39</v>
      </c>
      <c r="I3994" t="s">
        <v>40</v>
      </c>
      <c r="J3994" t="s">
        <v>40</v>
      </c>
      <c r="K3994" t="s">
        <v>40</v>
      </c>
      <c r="L3994" s="4">
        <v>-239.5</v>
      </c>
      <c r="M3994" s="2">
        <v>44136</v>
      </c>
      <c r="N3994" t="s">
        <v>41</v>
      </c>
      <c r="O3994" t="s">
        <v>42</v>
      </c>
      <c r="P3994" t="s">
        <v>3811</v>
      </c>
      <c r="Q3994" t="s">
        <v>3812</v>
      </c>
      <c r="R3994" t="s">
        <v>3641</v>
      </c>
      <c r="S3994" s="3">
        <v>44158</v>
      </c>
      <c r="T3994" t="s">
        <v>46</v>
      </c>
      <c r="U3994">
        <v>22</v>
      </c>
      <c r="V3994" t="s">
        <v>47</v>
      </c>
      <c r="W3994" t="s">
        <v>48</v>
      </c>
      <c r="X3994">
        <v>478231</v>
      </c>
      <c r="Y3994" s="3">
        <v>44126</v>
      </c>
      <c r="Z3994">
        <v>165088371</v>
      </c>
      <c r="AB3994" t="s">
        <v>49</v>
      </c>
      <c r="AD3994" t="s">
        <v>3815</v>
      </c>
      <c r="AE3994">
        <v>1</v>
      </c>
      <c r="AF3994">
        <v>-240</v>
      </c>
      <c r="AH3994" t="str">
        <f>VLOOKUP(B3994,'cc Lookup'!A:J,10,0)</f>
        <v>Planning and Business Development</v>
      </c>
      <c r="AI3994" t="str">
        <f>VLOOKUP(B3994,'cc Lookup'!A:E,5,0)</f>
        <v>Estates</v>
      </c>
      <c r="AJ3994" t="s">
        <v>6737</v>
      </c>
      <c r="AK3994" t="str">
        <f t="shared" si="124"/>
        <v>E35930 Estates &amp; Facilities</v>
      </c>
      <c r="AL3994" t="str">
        <f t="shared" si="125"/>
        <v>7310 Legal / Prof Fees</v>
      </c>
      <c r="AM3994" t="str">
        <f>VLOOKUP(W3994,Lookup!A:B,2,0)</f>
        <v>Legal</v>
      </c>
    </row>
    <row r="3995" spans="1:39" x14ac:dyDescent="0.25">
      <c r="A3995" t="s">
        <v>33</v>
      </c>
      <c r="B3995" s="1" t="s">
        <v>166</v>
      </c>
      <c r="C3995" s="1" t="s">
        <v>35</v>
      </c>
      <c r="D3995" s="1" t="s">
        <v>36</v>
      </c>
      <c r="E3995" s="1" t="s">
        <v>36</v>
      </c>
      <c r="F3995" s="1" t="s">
        <v>37</v>
      </c>
      <c r="G3995" t="s">
        <v>167</v>
      </c>
      <c r="H3995" t="s">
        <v>39</v>
      </c>
      <c r="I3995" t="s">
        <v>40</v>
      </c>
      <c r="J3995" t="s">
        <v>40</v>
      </c>
      <c r="K3995" t="s">
        <v>40</v>
      </c>
      <c r="L3995" s="4">
        <v>843.7</v>
      </c>
      <c r="M3995" s="2">
        <v>44136</v>
      </c>
      <c r="N3995" t="s">
        <v>41</v>
      </c>
      <c r="O3995" t="s">
        <v>42</v>
      </c>
      <c r="P3995" t="s">
        <v>3816</v>
      </c>
      <c r="Q3995" t="s">
        <v>3817</v>
      </c>
      <c r="R3995" t="s">
        <v>3641</v>
      </c>
      <c r="S3995" s="3">
        <v>44159</v>
      </c>
      <c r="T3995" t="s">
        <v>46</v>
      </c>
      <c r="U3995">
        <v>29</v>
      </c>
      <c r="V3995" t="s">
        <v>47</v>
      </c>
      <c r="W3995" t="s">
        <v>48</v>
      </c>
      <c r="X3995">
        <v>459886</v>
      </c>
      <c r="Y3995" s="3">
        <v>43936</v>
      </c>
      <c r="Z3995">
        <v>165088373</v>
      </c>
      <c r="AB3995" t="s">
        <v>49</v>
      </c>
      <c r="AD3995" t="s">
        <v>3818</v>
      </c>
      <c r="AE3995">
        <v>1</v>
      </c>
      <c r="AF3995">
        <v>844</v>
      </c>
      <c r="AH3995" t="str">
        <f>VLOOKUP(B3995,'cc Lookup'!A:J,10,0)</f>
        <v>Planning and Business Development</v>
      </c>
      <c r="AI3995" t="str">
        <f>VLOOKUP(B3995,'cc Lookup'!A:E,5,0)</f>
        <v>Estates</v>
      </c>
      <c r="AJ3995" t="s">
        <v>6737</v>
      </c>
      <c r="AK3995" t="str">
        <f t="shared" si="124"/>
        <v>E35930 Estates &amp; Facilities</v>
      </c>
      <c r="AL3995" t="str">
        <f t="shared" si="125"/>
        <v>7310 Legal / Prof Fees</v>
      </c>
      <c r="AM3995" t="str">
        <f>VLOOKUP(W3995,Lookup!A:B,2,0)</f>
        <v>Legal</v>
      </c>
    </row>
    <row r="3996" spans="1:39" x14ac:dyDescent="0.25">
      <c r="A3996" t="s">
        <v>33</v>
      </c>
      <c r="B3996" s="1" t="s">
        <v>166</v>
      </c>
      <c r="C3996" s="1" t="s">
        <v>35</v>
      </c>
      <c r="D3996" s="1" t="s">
        <v>36</v>
      </c>
      <c r="E3996" s="1" t="s">
        <v>36</v>
      </c>
      <c r="F3996" s="1" t="s">
        <v>37</v>
      </c>
      <c r="G3996" t="s">
        <v>167</v>
      </c>
      <c r="H3996" t="s">
        <v>39</v>
      </c>
      <c r="I3996" t="s">
        <v>40</v>
      </c>
      <c r="J3996" t="s">
        <v>40</v>
      </c>
      <c r="K3996" t="s">
        <v>40</v>
      </c>
      <c r="L3996" s="4">
        <v>160</v>
      </c>
      <c r="M3996" s="2">
        <v>44136</v>
      </c>
      <c r="N3996" t="s">
        <v>41</v>
      </c>
      <c r="O3996" t="s">
        <v>42</v>
      </c>
      <c r="P3996" t="s">
        <v>3816</v>
      </c>
      <c r="Q3996" t="s">
        <v>3817</v>
      </c>
      <c r="R3996" t="s">
        <v>3641</v>
      </c>
      <c r="S3996" s="3">
        <v>44159</v>
      </c>
      <c r="T3996" t="s">
        <v>46</v>
      </c>
      <c r="U3996">
        <v>29</v>
      </c>
      <c r="V3996" t="s">
        <v>47</v>
      </c>
      <c r="W3996" t="s">
        <v>48</v>
      </c>
      <c r="X3996">
        <v>476877</v>
      </c>
      <c r="Y3996" s="3">
        <v>44118</v>
      </c>
      <c r="Z3996">
        <v>165088373</v>
      </c>
      <c r="AB3996" t="s">
        <v>49</v>
      </c>
      <c r="AD3996" t="s">
        <v>3819</v>
      </c>
      <c r="AE3996">
        <v>1</v>
      </c>
      <c r="AF3996">
        <v>80</v>
      </c>
      <c r="AH3996" t="str">
        <f>VLOOKUP(B3996,'cc Lookup'!A:J,10,0)</f>
        <v>Planning and Business Development</v>
      </c>
      <c r="AI3996" t="str">
        <f>VLOOKUP(B3996,'cc Lookup'!A:E,5,0)</f>
        <v>Estates</v>
      </c>
      <c r="AJ3996" t="s">
        <v>6737</v>
      </c>
      <c r="AK3996" t="str">
        <f t="shared" si="124"/>
        <v>E35930 Estates &amp; Facilities</v>
      </c>
      <c r="AL3996" t="str">
        <f t="shared" si="125"/>
        <v>7310 Legal / Prof Fees</v>
      </c>
      <c r="AM3996" t="str">
        <f>VLOOKUP(W3996,Lookup!A:B,2,0)</f>
        <v>Legal</v>
      </c>
    </row>
    <row r="3997" spans="1:39" x14ac:dyDescent="0.25">
      <c r="A3997" t="s">
        <v>33</v>
      </c>
      <c r="B3997" s="1" t="s">
        <v>166</v>
      </c>
      <c r="C3997" s="1" t="s">
        <v>35</v>
      </c>
      <c r="D3997" s="1" t="s">
        <v>36</v>
      </c>
      <c r="E3997" s="1" t="s">
        <v>36</v>
      </c>
      <c r="F3997" s="1" t="s">
        <v>37</v>
      </c>
      <c r="G3997" t="s">
        <v>167</v>
      </c>
      <c r="H3997" t="s">
        <v>39</v>
      </c>
      <c r="I3997" t="s">
        <v>40</v>
      </c>
      <c r="J3997" t="s">
        <v>40</v>
      </c>
      <c r="K3997" t="s">
        <v>40</v>
      </c>
      <c r="L3997" s="4">
        <v>-80</v>
      </c>
      <c r="M3997" s="2">
        <v>44136</v>
      </c>
      <c r="N3997" t="s">
        <v>41</v>
      </c>
      <c r="O3997" t="s">
        <v>42</v>
      </c>
      <c r="P3997" t="s">
        <v>3816</v>
      </c>
      <c r="Q3997" t="s">
        <v>3817</v>
      </c>
      <c r="R3997" t="s">
        <v>3641</v>
      </c>
      <c r="S3997" s="3">
        <v>44159</v>
      </c>
      <c r="T3997" t="s">
        <v>46</v>
      </c>
      <c r="U3997">
        <v>30</v>
      </c>
      <c r="V3997" t="s">
        <v>47</v>
      </c>
      <c r="W3997" t="s">
        <v>48</v>
      </c>
      <c r="X3997">
        <v>476877</v>
      </c>
      <c r="Y3997" s="3">
        <v>44118</v>
      </c>
      <c r="Z3997">
        <v>165088373</v>
      </c>
      <c r="AB3997" t="s">
        <v>49</v>
      </c>
      <c r="AD3997" t="s">
        <v>3819</v>
      </c>
      <c r="AE3997">
        <v>1</v>
      </c>
      <c r="AF3997">
        <v>-80</v>
      </c>
      <c r="AH3997" t="str">
        <f>VLOOKUP(B3997,'cc Lookup'!A:J,10,0)</f>
        <v>Planning and Business Development</v>
      </c>
      <c r="AI3997" t="str">
        <f>VLOOKUP(B3997,'cc Lookup'!A:E,5,0)</f>
        <v>Estates</v>
      </c>
      <c r="AJ3997" t="s">
        <v>6737</v>
      </c>
      <c r="AK3997" t="str">
        <f t="shared" si="124"/>
        <v>E35930 Estates &amp; Facilities</v>
      </c>
      <c r="AL3997" t="str">
        <f t="shared" si="125"/>
        <v>7310 Legal / Prof Fees</v>
      </c>
      <c r="AM3997" t="str">
        <f>VLOOKUP(W3997,Lookup!A:B,2,0)</f>
        <v>Legal</v>
      </c>
    </row>
    <row r="3998" spans="1:39" x14ac:dyDescent="0.25">
      <c r="A3998" t="s">
        <v>33</v>
      </c>
      <c r="B3998" s="1" t="s">
        <v>166</v>
      </c>
      <c r="C3998" s="1" t="s">
        <v>35</v>
      </c>
      <c r="D3998" s="1" t="s">
        <v>36</v>
      </c>
      <c r="E3998" s="1" t="s">
        <v>36</v>
      </c>
      <c r="F3998" s="1" t="s">
        <v>37</v>
      </c>
      <c r="G3998" t="s">
        <v>167</v>
      </c>
      <c r="H3998" t="s">
        <v>39</v>
      </c>
      <c r="I3998" t="s">
        <v>40</v>
      </c>
      <c r="J3998" t="s">
        <v>40</v>
      </c>
      <c r="K3998" t="s">
        <v>40</v>
      </c>
      <c r="L3998" s="4">
        <v>715.2</v>
      </c>
      <c r="M3998" s="2">
        <v>44136</v>
      </c>
      <c r="N3998" t="s">
        <v>41</v>
      </c>
      <c r="O3998" t="s">
        <v>42</v>
      </c>
      <c r="P3998" t="s">
        <v>3770</v>
      </c>
      <c r="Q3998" t="s">
        <v>3771</v>
      </c>
      <c r="R3998" t="s">
        <v>3641</v>
      </c>
      <c r="S3998" s="3">
        <v>44160</v>
      </c>
      <c r="T3998" t="s">
        <v>46</v>
      </c>
      <c r="U3998">
        <v>43</v>
      </c>
      <c r="V3998" t="s">
        <v>47</v>
      </c>
      <c r="W3998" t="s">
        <v>48</v>
      </c>
      <c r="X3998">
        <v>462330</v>
      </c>
      <c r="Y3998" s="3">
        <v>43965</v>
      </c>
      <c r="Z3998">
        <v>165088326</v>
      </c>
      <c r="AB3998" t="s">
        <v>49</v>
      </c>
      <c r="AD3998" t="s">
        <v>3772</v>
      </c>
      <c r="AE3998">
        <v>1</v>
      </c>
      <c r="AF3998">
        <v>715</v>
      </c>
      <c r="AH3998" t="str">
        <f>VLOOKUP(B3998,'cc Lookup'!A:J,10,0)</f>
        <v>Planning and Business Development</v>
      </c>
      <c r="AI3998" t="str">
        <f>VLOOKUP(B3998,'cc Lookup'!A:E,5,0)</f>
        <v>Estates</v>
      </c>
      <c r="AJ3998" t="s">
        <v>6737</v>
      </c>
      <c r="AK3998" t="str">
        <f t="shared" si="124"/>
        <v>E35930 Estates &amp; Facilities</v>
      </c>
      <c r="AL3998" t="str">
        <f t="shared" si="125"/>
        <v>7310 Legal / Prof Fees</v>
      </c>
      <c r="AM3998" t="str">
        <f>VLOOKUP(W3998,Lookup!A:B,2,0)</f>
        <v>Legal</v>
      </c>
    </row>
    <row r="3999" spans="1:39" x14ac:dyDescent="0.25">
      <c r="A3999" t="s">
        <v>33</v>
      </c>
      <c r="B3999" s="1" t="s">
        <v>166</v>
      </c>
      <c r="C3999" s="1" t="s">
        <v>35</v>
      </c>
      <c r="D3999" s="1" t="s">
        <v>36</v>
      </c>
      <c r="E3999" s="1" t="s">
        <v>36</v>
      </c>
      <c r="F3999" s="1" t="s">
        <v>37</v>
      </c>
      <c r="G3999" t="s">
        <v>167</v>
      </c>
      <c r="H3999" t="s">
        <v>39</v>
      </c>
      <c r="I3999" t="s">
        <v>40</v>
      </c>
      <c r="J3999" t="s">
        <v>40</v>
      </c>
      <c r="K3999" t="s">
        <v>40</v>
      </c>
      <c r="L3999" s="4">
        <v>313.2</v>
      </c>
      <c r="M3999" s="2">
        <v>44136</v>
      </c>
      <c r="N3999" t="s">
        <v>41</v>
      </c>
      <c r="O3999" t="s">
        <v>42</v>
      </c>
      <c r="P3999" t="s">
        <v>3770</v>
      </c>
      <c r="Q3999" t="s">
        <v>3771</v>
      </c>
      <c r="R3999" t="s">
        <v>3641</v>
      </c>
      <c r="S3999" s="3">
        <v>44160</v>
      </c>
      <c r="T3999" t="s">
        <v>46</v>
      </c>
      <c r="U3999">
        <v>43</v>
      </c>
      <c r="V3999" t="s">
        <v>47</v>
      </c>
      <c r="W3999" t="s">
        <v>48</v>
      </c>
      <c r="X3999">
        <v>465166</v>
      </c>
      <c r="Y3999" s="3">
        <v>43997</v>
      </c>
      <c r="Z3999">
        <v>165088326</v>
      </c>
      <c r="AB3999" t="s">
        <v>49</v>
      </c>
      <c r="AD3999" t="s">
        <v>3773</v>
      </c>
      <c r="AE3999">
        <v>1</v>
      </c>
      <c r="AF3999">
        <v>313</v>
      </c>
      <c r="AH3999" t="str">
        <f>VLOOKUP(B3999,'cc Lookup'!A:J,10,0)</f>
        <v>Planning and Business Development</v>
      </c>
      <c r="AI3999" t="str">
        <f>VLOOKUP(B3999,'cc Lookup'!A:E,5,0)</f>
        <v>Estates</v>
      </c>
      <c r="AJ3999" t="s">
        <v>6737</v>
      </c>
      <c r="AK3999" t="str">
        <f t="shared" si="124"/>
        <v>E35930 Estates &amp; Facilities</v>
      </c>
      <c r="AL3999" t="str">
        <f t="shared" si="125"/>
        <v>7310 Legal / Prof Fees</v>
      </c>
      <c r="AM3999" t="str">
        <f>VLOOKUP(W3999,Lookup!A:B,2,0)</f>
        <v>Legal</v>
      </c>
    </row>
    <row r="4000" spans="1:39" x14ac:dyDescent="0.25">
      <c r="A4000" t="s">
        <v>33</v>
      </c>
      <c r="B4000" s="1" t="s">
        <v>166</v>
      </c>
      <c r="C4000" s="1" t="s">
        <v>35</v>
      </c>
      <c r="D4000" s="1" t="s">
        <v>36</v>
      </c>
      <c r="E4000" s="1" t="s">
        <v>36</v>
      </c>
      <c r="F4000" s="1" t="s">
        <v>37</v>
      </c>
      <c r="G4000" t="s">
        <v>167</v>
      </c>
      <c r="H4000" t="s">
        <v>39</v>
      </c>
      <c r="I4000" t="s">
        <v>40</v>
      </c>
      <c r="J4000" t="s">
        <v>40</v>
      </c>
      <c r="K4000" t="s">
        <v>40</v>
      </c>
      <c r="L4000" s="4">
        <v>57.2</v>
      </c>
      <c r="M4000" s="2">
        <v>44136</v>
      </c>
      <c r="N4000" t="s">
        <v>41</v>
      </c>
      <c r="O4000" t="s">
        <v>42</v>
      </c>
      <c r="P4000" t="s">
        <v>3770</v>
      </c>
      <c r="Q4000" t="s">
        <v>3771</v>
      </c>
      <c r="R4000" t="s">
        <v>3641</v>
      </c>
      <c r="S4000" s="3">
        <v>44160</v>
      </c>
      <c r="T4000" t="s">
        <v>46</v>
      </c>
      <c r="U4000">
        <v>43</v>
      </c>
      <c r="V4000" t="s">
        <v>47</v>
      </c>
      <c r="W4000" t="s">
        <v>48</v>
      </c>
      <c r="X4000">
        <v>467944</v>
      </c>
      <c r="Y4000" s="3">
        <v>44027</v>
      </c>
      <c r="Z4000">
        <v>165088326</v>
      </c>
      <c r="AB4000" t="s">
        <v>49</v>
      </c>
      <c r="AD4000" t="s">
        <v>3774</v>
      </c>
      <c r="AE4000">
        <v>1</v>
      </c>
      <c r="AF4000">
        <v>57</v>
      </c>
      <c r="AH4000" t="str">
        <f>VLOOKUP(B4000,'cc Lookup'!A:J,10,0)</f>
        <v>Planning and Business Development</v>
      </c>
      <c r="AI4000" t="str">
        <f>VLOOKUP(B4000,'cc Lookup'!A:E,5,0)</f>
        <v>Estates</v>
      </c>
      <c r="AJ4000" t="s">
        <v>6737</v>
      </c>
      <c r="AK4000" t="str">
        <f t="shared" si="124"/>
        <v>E35930 Estates &amp; Facilities</v>
      </c>
      <c r="AL4000" t="str">
        <f t="shared" si="125"/>
        <v>7310 Legal / Prof Fees</v>
      </c>
      <c r="AM4000" t="str">
        <f>VLOOKUP(W4000,Lookup!A:B,2,0)</f>
        <v>Legal</v>
      </c>
    </row>
    <row r="4001" spans="1:39" x14ac:dyDescent="0.25">
      <c r="A4001" t="s">
        <v>33</v>
      </c>
      <c r="B4001" s="1" t="s">
        <v>166</v>
      </c>
      <c r="C4001" s="1" t="s">
        <v>35</v>
      </c>
      <c r="D4001" s="1" t="s">
        <v>36</v>
      </c>
      <c r="E4001" s="1" t="s">
        <v>36</v>
      </c>
      <c r="F4001" s="1" t="s">
        <v>37</v>
      </c>
      <c r="G4001" t="s">
        <v>167</v>
      </c>
      <c r="H4001" t="s">
        <v>39</v>
      </c>
      <c r="I4001" t="s">
        <v>40</v>
      </c>
      <c r="J4001" t="s">
        <v>40</v>
      </c>
      <c r="K4001" t="s">
        <v>40</v>
      </c>
      <c r="L4001" s="4">
        <v>-715.2</v>
      </c>
      <c r="M4001" s="2">
        <v>44136</v>
      </c>
      <c r="N4001" t="s">
        <v>41</v>
      </c>
      <c r="O4001" t="s">
        <v>42</v>
      </c>
      <c r="P4001" t="s">
        <v>3770</v>
      </c>
      <c r="Q4001" t="s">
        <v>3771</v>
      </c>
      <c r="R4001" t="s">
        <v>3641</v>
      </c>
      <c r="S4001" s="3">
        <v>44160</v>
      </c>
      <c r="T4001" t="s">
        <v>46</v>
      </c>
      <c r="U4001">
        <v>44</v>
      </c>
      <c r="V4001" t="s">
        <v>47</v>
      </c>
      <c r="W4001" t="s">
        <v>48</v>
      </c>
      <c r="X4001">
        <v>462330</v>
      </c>
      <c r="Y4001" s="3">
        <v>43965</v>
      </c>
      <c r="Z4001">
        <v>165088326</v>
      </c>
      <c r="AB4001" t="s">
        <v>49</v>
      </c>
      <c r="AD4001" t="s">
        <v>3772</v>
      </c>
      <c r="AE4001">
        <v>1</v>
      </c>
      <c r="AF4001">
        <v>-715</v>
      </c>
      <c r="AH4001" t="str">
        <f>VLOOKUP(B4001,'cc Lookup'!A:J,10,0)</f>
        <v>Planning and Business Development</v>
      </c>
      <c r="AI4001" t="str">
        <f>VLOOKUP(B4001,'cc Lookup'!A:E,5,0)</f>
        <v>Estates</v>
      </c>
      <c r="AJ4001" t="s">
        <v>6737</v>
      </c>
      <c r="AK4001" t="str">
        <f t="shared" si="124"/>
        <v>E35930 Estates &amp; Facilities</v>
      </c>
      <c r="AL4001" t="str">
        <f t="shared" si="125"/>
        <v>7310 Legal / Prof Fees</v>
      </c>
      <c r="AM4001" t="str">
        <f>VLOOKUP(W4001,Lookup!A:B,2,0)</f>
        <v>Legal</v>
      </c>
    </row>
    <row r="4002" spans="1:39" x14ac:dyDescent="0.25">
      <c r="A4002" t="s">
        <v>33</v>
      </c>
      <c r="B4002" s="1" t="s">
        <v>166</v>
      </c>
      <c r="C4002" s="1" t="s">
        <v>35</v>
      </c>
      <c r="D4002" s="1" t="s">
        <v>36</v>
      </c>
      <c r="E4002" s="1" t="s">
        <v>36</v>
      </c>
      <c r="F4002" s="1" t="s">
        <v>37</v>
      </c>
      <c r="G4002" t="s">
        <v>167</v>
      </c>
      <c r="H4002" t="s">
        <v>39</v>
      </c>
      <c r="I4002" t="s">
        <v>40</v>
      </c>
      <c r="J4002" t="s">
        <v>40</v>
      </c>
      <c r="K4002" t="s">
        <v>40</v>
      </c>
      <c r="L4002" s="4">
        <v>-313.2</v>
      </c>
      <c r="M4002" s="2">
        <v>44136</v>
      </c>
      <c r="N4002" t="s">
        <v>41</v>
      </c>
      <c r="O4002" t="s">
        <v>42</v>
      </c>
      <c r="P4002" t="s">
        <v>3770</v>
      </c>
      <c r="Q4002" t="s">
        <v>3771</v>
      </c>
      <c r="R4002" t="s">
        <v>3641</v>
      </c>
      <c r="S4002" s="3">
        <v>44160</v>
      </c>
      <c r="T4002" t="s">
        <v>46</v>
      </c>
      <c r="U4002">
        <v>44</v>
      </c>
      <c r="V4002" t="s">
        <v>47</v>
      </c>
      <c r="W4002" t="s">
        <v>48</v>
      </c>
      <c r="X4002">
        <v>465166</v>
      </c>
      <c r="Y4002" s="3">
        <v>43997</v>
      </c>
      <c r="Z4002">
        <v>165088326</v>
      </c>
      <c r="AB4002" t="s">
        <v>49</v>
      </c>
      <c r="AD4002" t="s">
        <v>3773</v>
      </c>
      <c r="AE4002">
        <v>1</v>
      </c>
      <c r="AF4002">
        <v>-313</v>
      </c>
      <c r="AH4002" t="str">
        <f>VLOOKUP(B4002,'cc Lookup'!A:J,10,0)</f>
        <v>Planning and Business Development</v>
      </c>
      <c r="AI4002" t="str">
        <f>VLOOKUP(B4002,'cc Lookup'!A:E,5,0)</f>
        <v>Estates</v>
      </c>
      <c r="AJ4002" t="s">
        <v>6737</v>
      </c>
      <c r="AK4002" t="str">
        <f t="shared" si="124"/>
        <v>E35930 Estates &amp; Facilities</v>
      </c>
      <c r="AL4002" t="str">
        <f t="shared" si="125"/>
        <v>7310 Legal / Prof Fees</v>
      </c>
      <c r="AM4002" t="str">
        <f>VLOOKUP(W4002,Lookup!A:B,2,0)</f>
        <v>Legal</v>
      </c>
    </row>
    <row r="4003" spans="1:39" x14ac:dyDescent="0.25">
      <c r="A4003" t="s">
        <v>33</v>
      </c>
      <c r="B4003" s="1" t="s">
        <v>166</v>
      </c>
      <c r="C4003" s="1" t="s">
        <v>35</v>
      </c>
      <c r="D4003" s="1" t="s">
        <v>36</v>
      </c>
      <c r="E4003" s="1" t="s">
        <v>36</v>
      </c>
      <c r="F4003" s="1" t="s">
        <v>37</v>
      </c>
      <c r="G4003" t="s">
        <v>167</v>
      </c>
      <c r="H4003" t="s">
        <v>39</v>
      </c>
      <c r="I4003" t="s">
        <v>40</v>
      </c>
      <c r="J4003" t="s">
        <v>40</v>
      </c>
      <c r="K4003" t="s">
        <v>40</v>
      </c>
      <c r="L4003" s="4">
        <v>-57.2</v>
      </c>
      <c r="M4003" s="2">
        <v>44136</v>
      </c>
      <c r="N4003" t="s">
        <v>41</v>
      </c>
      <c r="O4003" t="s">
        <v>42</v>
      </c>
      <c r="P4003" t="s">
        <v>3770</v>
      </c>
      <c r="Q4003" t="s">
        <v>3771</v>
      </c>
      <c r="R4003" t="s">
        <v>3641</v>
      </c>
      <c r="S4003" s="3">
        <v>44160</v>
      </c>
      <c r="T4003" t="s">
        <v>46</v>
      </c>
      <c r="U4003">
        <v>44</v>
      </c>
      <c r="V4003" t="s">
        <v>47</v>
      </c>
      <c r="W4003" t="s">
        <v>48</v>
      </c>
      <c r="X4003">
        <v>467944</v>
      </c>
      <c r="Y4003" s="3">
        <v>44027</v>
      </c>
      <c r="Z4003">
        <v>165088326</v>
      </c>
      <c r="AB4003" t="s">
        <v>49</v>
      </c>
      <c r="AD4003" t="s">
        <v>3774</v>
      </c>
      <c r="AE4003">
        <v>1</v>
      </c>
      <c r="AF4003">
        <v>-57</v>
      </c>
      <c r="AH4003" t="str">
        <f>VLOOKUP(B4003,'cc Lookup'!A:J,10,0)</f>
        <v>Planning and Business Development</v>
      </c>
      <c r="AI4003" t="str">
        <f>VLOOKUP(B4003,'cc Lookup'!A:E,5,0)</f>
        <v>Estates</v>
      </c>
      <c r="AJ4003" t="s">
        <v>6737</v>
      </c>
      <c r="AK4003" t="str">
        <f t="shared" si="124"/>
        <v>E35930 Estates &amp; Facilities</v>
      </c>
      <c r="AL4003" t="str">
        <f t="shared" si="125"/>
        <v>7310 Legal / Prof Fees</v>
      </c>
      <c r="AM4003" t="str">
        <f>VLOOKUP(W4003,Lookup!A:B,2,0)</f>
        <v>Legal</v>
      </c>
    </row>
    <row r="4004" spans="1:39" x14ac:dyDescent="0.25">
      <c r="A4004" t="s">
        <v>33</v>
      </c>
      <c r="B4004" s="1" t="s">
        <v>166</v>
      </c>
      <c r="C4004" s="1" t="s">
        <v>35</v>
      </c>
      <c r="D4004" s="1" t="s">
        <v>36</v>
      </c>
      <c r="E4004" s="1" t="s">
        <v>36</v>
      </c>
      <c r="F4004" s="1" t="s">
        <v>37</v>
      </c>
      <c r="G4004" t="s">
        <v>167</v>
      </c>
      <c r="H4004" t="s">
        <v>39</v>
      </c>
      <c r="I4004" t="s">
        <v>40</v>
      </c>
      <c r="J4004" t="s">
        <v>40</v>
      </c>
      <c r="K4004" t="s">
        <v>40</v>
      </c>
      <c r="L4004" s="4">
        <v>208</v>
      </c>
      <c r="M4004" s="2">
        <v>44136</v>
      </c>
      <c r="N4004" t="s">
        <v>41</v>
      </c>
      <c r="O4004" t="s">
        <v>42</v>
      </c>
      <c r="P4004" t="s">
        <v>3820</v>
      </c>
      <c r="Q4004" t="s">
        <v>3821</v>
      </c>
      <c r="R4004" t="s">
        <v>3641</v>
      </c>
      <c r="S4004" s="3">
        <v>44161</v>
      </c>
      <c r="T4004" t="s">
        <v>46</v>
      </c>
      <c r="U4004">
        <v>35</v>
      </c>
      <c r="V4004" t="s">
        <v>47</v>
      </c>
      <c r="W4004" t="s">
        <v>48</v>
      </c>
      <c r="X4004">
        <v>465169</v>
      </c>
      <c r="Y4004" s="3">
        <v>43997</v>
      </c>
      <c r="Z4004">
        <v>165088376</v>
      </c>
      <c r="AB4004" t="s">
        <v>49</v>
      </c>
      <c r="AD4004" t="s">
        <v>3822</v>
      </c>
      <c r="AE4004">
        <v>1</v>
      </c>
      <c r="AF4004">
        <v>208</v>
      </c>
      <c r="AH4004" t="str">
        <f>VLOOKUP(B4004,'cc Lookup'!A:J,10,0)</f>
        <v>Planning and Business Development</v>
      </c>
      <c r="AI4004" t="str">
        <f>VLOOKUP(B4004,'cc Lookup'!A:E,5,0)</f>
        <v>Estates</v>
      </c>
      <c r="AJ4004" t="s">
        <v>6737</v>
      </c>
      <c r="AK4004" t="str">
        <f t="shared" si="124"/>
        <v>E35930 Estates &amp; Facilities</v>
      </c>
      <c r="AL4004" t="str">
        <f t="shared" si="125"/>
        <v>7310 Legal / Prof Fees</v>
      </c>
      <c r="AM4004" t="str">
        <f>VLOOKUP(W4004,Lookup!A:B,2,0)</f>
        <v>Legal</v>
      </c>
    </row>
    <row r="4005" spans="1:39" x14ac:dyDescent="0.25">
      <c r="A4005" t="s">
        <v>33</v>
      </c>
      <c r="B4005" s="1" t="s">
        <v>166</v>
      </c>
      <c r="C4005" s="1" t="s">
        <v>35</v>
      </c>
      <c r="D4005" s="1" t="s">
        <v>36</v>
      </c>
      <c r="E4005" s="1" t="s">
        <v>36</v>
      </c>
      <c r="F4005" s="1" t="s">
        <v>37</v>
      </c>
      <c r="G4005" t="s">
        <v>167</v>
      </c>
      <c r="H4005" t="s">
        <v>39</v>
      </c>
      <c r="I4005" t="s">
        <v>40</v>
      </c>
      <c r="J4005" t="s">
        <v>40</v>
      </c>
      <c r="K4005" t="s">
        <v>40</v>
      </c>
      <c r="L4005" s="4">
        <v>249.6</v>
      </c>
      <c r="M4005" s="2">
        <v>44136</v>
      </c>
      <c r="N4005" t="s">
        <v>41</v>
      </c>
      <c r="O4005" t="s">
        <v>42</v>
      </c>
      <c r="P4005" t="s">
        <v>3820</v>
      </c>
      <c r="Q4005" t="s">
        <v>3821</v>
      </c>
      <c r="R4005" t="s">
        <v>3641</v>
      </c>
      <c r="S4005" s="3">
        <v>44161</v>
      </c>
      <c r="T4005" t="s">
        <v>46</v>
      </c>
      <c r="U4005">
        <v>35</v>
      </c>
      <c r="V4005" t="s">
        <v>47</v>
      </c>
      <c r="W4005" t="s">
        <v>48</v>
      </c>
      <c r="X4005">
        <v>465169</v>
      </c>
      <c r="Y4005" s="3">
        <v>43997</v>
      </c>
      <c r="Z4005">
        <v>165088376</v>
      </c>
      <c r="AB4005" t="s">
        <v>49</v>
      </c>
      <c r="AD4005" t="s">
        <v>3822</v>
      </c>
      <c r="AE4005">
        <v>1</v>
      </c>
      <c r="AF4005">
        <v>250</v>
      </c>
      <c r="AH4005" t="str">
        <f>VLOOKUP(B4005,'cc Lookup'!A:J,10,0)</f>
        <v>Planning and Business Development</v>
      </c>
      <c r="AI4005" t="str">
        <f>VLOOKUP(B4005,'cc Lookup'!A:E,5,0)</f>
        <v>Estates</v>
      </c>
      <c r="AJ4005" t="s">
        <v>6737</v>
      </c>
      <c r="AK4005" t="str">
        <f t="shared" si="124"/>
        <v>E35930 Estates &amp; Facilities</v>
      </c>
      <c r="AL4005" t="str">
        <f t="shared" si="125"/>
        <v>7310 Legal / Prof Fees</v>
      </c>
      <c r="AM4005" t="str">
        <f>VLOOKUP(W4005,Lookup!A:B,2,0)</f>
        <v>Legal</v>
      </c>
    </row>
    <row r="4006" spans="1:39" x14ac:dyDescent="0.25">
      <c r="A4006" t="s">
        <v>33</v>
      </c>
      <c r="B4006" s="1" t="s">
        <v>166</v>
      </c>
      <c r="C4006" s="1" t="s">
        <v>35</v>
      </c>
      <c r="D4006" s="1" t="s">
        <v>36</v>
      </c>
      <c r="E4006" s="1" t="s">
        <v>36</v>
      </c>
      <c r="F4006" s="1" t="s">
        <v>37</v>
      </c>
      <c r="G4006" t="s">
        <v>167</v>
      </c>
      <c r="H4006" t="s">
        <v>39</v>
      </c>
      <c r="I4006" t="s">
        <v>40</v>
      </c>
      <c r="J4006" t="s">
        <v>40</v>
      </c>
      <c r="K4006" t="s">
        <v>40</v>
      </c>
      <c r="L4006" s="4">
        <v>900</v>
      </c>
      <c r="M4006" s="2">
        <v>44136</v>
      </c>
      <c r="N4006" t="s">
        <v>41</v>
      </c>
      <c r="O4006" t="s">
        <v>42</v>
      </c>
      <c r="P4006" t="s">
        <v>3820</v>
      </c>
      <c r="Q4006" t="s">
        <v>3821</v>
      </c>
      <c r="R4006" t="s">
        <v>3641</v>
      </c>
      <c r="S4006" s="3">
        <v>44161</v>
      </c>
      <c r="T4006" t="s">
        <v>46</v>
      </c>
      <c r="U4006">
        <v>35</v>
      </c>
      <c r="V4006" t="s">
        <v>47</v>
      </c>
      <c r="W4006" t="s">
        <v>48</v>
      </c>
      <c r="X4006">
        <v>471084</v>
      </c>
      <c r="Y4006" s="3">
        <v>44061</v>
      </c>
      <c r="Z4006">
        <v>165088376</v>
      </c>
      <c r="AB4006" t="s">
        <v>49</v>
      </c>
      <c r="AD4006" t="s">
        <v>3823</v>
      </c>
      <c r="AE4006">
        <v>1</v>
      </c>
      <c r="AF4006">
        <v>450</v>
      </c>
      <c r="AH4006" t="str">
        <f>VLOOKUP(B4006,'cc Lookup'!A:J,10,0)</f>
        <v>Planning and Business Development</v>
      </c>
      <c r="AI4006" t="str">
        <f>VLOOKUP(B4006,'cc Lookup'!A:E,5,0)</f>
        <v>Estates</v>
      </c>
      <c r="AJ4006" t="s">
        <v>6737</v>
      </c>
      <c r="AK4006" t="str">
        <f t="shared" si="124"/>
        <v>E35930 Estates &amp; Facilities</v>
      </c>
      <c r="AL4006" t="str">
        <f t="shared" si="125"/>
        <v>7310 Legal / Prof Fees</v>
      </c>
      <c r="AM4006" t="str">
        <f>VLOOKUP(W4006,Lookup!A:B,2,0)</f>
        <v>Legal</v>
      </c>
    </row>
    <row r="4007" spans="1:39" x14ac:dyDescent="0.25">
      <c r="A4007" t="s">
        <v>33</v>
      </c>
      <c r="B4007" s="1" t="s">
        <v>166</v>
      </c>
      <c r="C4007" s="1" t="s">
        <v>35</v>
      </c>
      <c r="D4007" s="1" t="s">
        <v>36</v>
      </c>
      <c r="E4007" s="1" t="s">
        <v>36</v>
      </c>
      <c r="F4007" s="1" t="s">
        <v>37</v>
      </c>
      <c r="G4007" t="s">
        <v>167</v>
      </c>
      <c r="H4007" t="s">
        <v>39</v>
      </c>
      <c r="I4007" t="s">
        <v>40</v>
      </c>
      <c r="J4007" t="s">
        <v>40</v>
      </c>
      <c r="K4007" t="s">
        <v>40</v>
      </c>
      <c r="L4007" s="4">
        <v>-208</v>
      </c>
      <c r="M4007" s="2">
        <v>44136</v>
      </c>
      <c r="N4007" t="s">
        <v>41</v>
      </c>
      <c r="O4007" t="s">
        <v>42</v>
      </c>
      <c r="P4007" t="s">
        <v>3820</v>
      </c>
      <c r="Q4007" t="s">
        <v>3821</v>
      </c>
      <c r="R4007" t="s">
        <v>3641</v>
      </c>
      <c r="S4007" s="3">
        <v>44161</v>
      </c>
      <c r="T4007" t="s">
        <v>46</v>
      </c>
      <c r="U4007">
        <v>36</v>
      </c>
      <c r="V4007" t="s">
        <v>47</v>
      </c>
      <c r="W4007" t="s">
        <v>48</v>
      </c>
      <c r="X4007">
        <v>465169</v>
      </c>
      <c r="Y4007" s="3">
        <v>43997</v>
      </c>
      <c r="Z4007">
        <v>165088376</v>
      </c>
      <c r="AB4007" t="s">
        <v>49</v>
      </c>
      <c r="AD4007" t="s">
        <v>3822</v>
      </c>
      <c r="AE4007">
        <v>1</v>
      </c>
      <c r="AF4007">
        <v>-208</v>
      </c>
      <c r="AH4007" t="str">
        <f>VLOOKUP(B4007,'cc Lookup'!A:J,10,0)</f>
        <v>Planning and Business Development</v>
      </c>
      <c r="AI4007" t="str">
        <f>VLOOKUP(B4007,'cc Lookup'!A:E,5,0)</f>
        <v>Estates</v>
      </c>
      <c r="AJ4007" t="s">
        <v>6737</v>
      </c>
      <c r="AK4007" t="str">
        <f t="shared" si="124"/>
        <v>E35930 Estates &amp; Facilities</v>
      </c>
      <c r="AL4007" t="str">
        <f t="shared" si="125"/>
        <v>7310 Legal / Prof Fees</v>
      </c>
      <c r="AM4007" t="str">
        <f>VLOOKUP(W4007,Lookup!A:B,2,0)</f>
        <v>Legal</v>
      </c>
    </row>
    <row r="4008" spans="1:39" x14ac:dyDescent="0.25">
      <c r="A4008" t="s">
        <v>33</v>
      </c>
      <c r="B4008" s="1" t="s">
        <v>166</v>
      </c>
      <c r="C4008" s="1" t="s">
        <v>35</v>
      </c>
      <c r="D4008" s="1" t="s">
        <v>36</v>
      </c>
      <c r="E4008" s="1" t="s">
        <v>36</v>
      </c>
      <c r="F4008" s="1" t="s">
        <v>37</v>
      </c>
      <c r="G4008" t="s">
        <v>167</v>
      </c>
      <c r="H4008" t="s">
        <v>39</v>
      </c>
      <c r="I4008" t="s">
        <v>40</v>
      </c>
      <c r="J4008" t="s">
        <v>40</v>
      </c>
      <c r="K4008" t="s">
        <v>40</v>
      </c>
      <c r="L4008" s="4">
        <v>-450</v>
      </c>
      <c r="M4008" s="2">
        <v>44136</v>
      </c>
      <c r="N4008" t="s">
        <v>41</v>
      </c>
      <c r="O4008" t="s">
        <v>42</v>
      </c>
      <c r="P4008" t="s">
        <v>3820</v>
      </c>
      <c r="Q4008" t="s">
        <v>3821</v>
      </c>
      <c r="R4008" t="s">
        <v>3641</v>
      </c>
      <c r="S4008" s="3">
        <v>44161</v>
      </c>
      <c r="T4008" t="s">
        <v>46</v>
      </c>
      <c r="U4008">
        <v>36</v>
      </c>
      <c r="V4008" t="s">
        <v>47</v>
      </c>
      <c r="W4008" t="s">
        <v>48</v>
      </c>
      <c r="X4008">
        <v>471084</v>
      </c>
      <c r="Y4008" s="3">
        <v>44061</v>
      </c>
      <c r="Z4008">
        <v>165088376</v>
      </c>
      <c r="AB4008" t="s">
        <v>49</v>
      </c>
      <c r="AD4008" t="s">
        <v>3823</v>
      </c>
      <c r="AE4008">
        <v>1</v>
      </c>
      <c r="AF4008">
        <v>-450</v>
      </c>
      <c r="AH4008" t="str">
        <f>VLOOKUP(B4008,'cc Lookup'!A:J,10,0)</f>
        <v>Planning and Business Development</v>
      </c>
      <c r="AI4008" t="str">
        <f>VLOOKUP(B4008,'cc Lookup'!A:E,5,0)</f>
        <v>Estates</v>
      </c>
      <c r="AJ4008" t="s">
        <v>6737</v>
      </c>
      <c r="AK4008" t="str">
        <f t="shared" si="124"/>
        <v>E35930 Estates &amp; Facilities</v>
      </c>
      <c r="AL4008" t="str">
        <f t="shared" si="125"/>
        <v>7310 Legal / Prof Fees</v>
      </c>
      <c r="AM4008" t="str">
        <f>VLOOKUP(W4008,Lookup!A:B,2,0)</f>
        <v>Legal</v>
      </c>
    </row>
    <row r="4009" spans="1:39" x14ac:dyDescent="0.25">
      <c r="A4009" t="s">
        <v>33</v>
      </c>
      <c r="B4009" s="1" t="s">
        <v>166</v>
      </c>
      <c r="C4009" s="1" t="s">
        <v>35</v>
      </c>
      <c r="D4009" s="1" t="s">
        <v>36</v>
      </c>
      <c r="E4009" s="1" t="s">
        <v>36</v>
      </c>
      <c r="F4009" s="1" t="s">
        <v>37</v>
      </c>
      <c r="G4009" t="s">
        <v>167</v>
      </c>
      <c r="H4009" t="s">
        <v>39</v>
      </c>
      <c r="I4009" t="s">
        <v>40</v>
      </c>
      <c r="J4009" t="s">
        <v>40</v>
      </c>
      <c r="K4009" t="s">
        <v>40</v>
      </c>
      <c r="L4009" s="4">
        <v>1056</v>
      </c>
      <c r="M4009" s="2">
        <v>44136</v>
      </c>
      <c r="N4009" t="s">
        <v>41</v>
      </c>
      <c r="O4009" t="s">
        <v>42</v>
      </c>
      <c r="P4009" t="s">
        <v>3824</v>
      </c>
      <c r="Q4009" t="s">
        <v>3825</v>
      </c>
      <c r="R4009" t="s">
        <v>3641</v>
      </c>
      <c r="S4009" s="3">
        <v>44162</v>
      </c>
      <c r="T4009" t="s">
        <v>46</v>
      </c>
      <c r="U4009">
        <v>33</v>
      </c>
      <c r="V4009" t="s">
        <v>47</v>
      </c>
      <c r="W4009" t="s">
        <v>48</v>
      </c>
      <c r="X4009">
        <v>462334</v>
      </c>
      <c r="Y4009" s="3">
        <v>43965</v>
      </c>
      <c r="Z4009">
        <v>165088380</v>
      </c>
      <c r="AB4009" t="s">
        <v>49</v>
      </c>
      <c r="AD4009" t="s">
        <v>3826</v>
      </c>
      <c r="AE4009">
        <v>1</v>
      </c>
      <c r="AF4009">
        <v>528</v>
      </c>
      <c r="AH4009" t="str">
        <f>VLOOKUP(B4009,'cc Lookup'!A:J,10,0)</f>
        <v>Planning and Business Development</v>
      </c>
      <c r="AI4009" t="str">
        <f>VLOOKUP(B4009,'cc Lookup'!A:E,5,0)</f>
        <v>Estates</v>
      </c>
      <c r="AJ4009" t="s">
        <v>6737</v>
      </c>
      <c r="AK4009" t="str">
        <f t="shared" si="124"/>
        <v>E35930 Estates &amp; Facilities</v>
      </c>
      <c r="AL4009" t="str">
        <f t="shared" si="125"/>
        <v>7310 Legal / Prof Fees</v>
      </c>
      <c r="AM4009" t="str">
        <f>VLOOKUP(W4009,Lookup!A:B,2,0)</f>
        <v>Legal</v>
      </c>
    </row>
    <row r="4010" spans="1:39" x14ac:dyDescent="0.25">
      <c r="A4010" t="s">
        <v>33</v>
      </c>
      <c r="B4010" s="1" t="s">
        <v>166</v>
      </c>
      <c r="C4010" s="1" t="s">
        <v>35</v>
      </c>
      <c r="D4010" s="1" t="s">
        <v>36</v>
      </c>
      <c r="E4010" s="1" t="s">
        <v>36</v>
      </c>
      <c r="F4010" s="1" t="s">
        <v>37</v>
      </c>
      <c r="G4010" t="s">
        <v>167</v>
      </c>
      <c r="H4010" t="s">
        <v>39</v>
      </c>
      <c r="I4010" t="s">
        <v>40</v>
      </c>
      <c r="J4010" t="s">
        <v>40</v>
      </c>
      <c r="K4010" t="s">
        <v>40</v>
      </c>
      <c r="L4010" s="4">
        <v>150</v>
      </c>
      <c r="M4010" s="2">
        <v>44136</v>
      </c>
      <c r="N4010" t="s">
        <v>41</v>
      </c>
      <c r="O4010" t="s">
        <v>42</v>
      </c>
      <c r="P4010" t="s">
        <v>3824</v>
      </c>
      <c r="Q4010" t="s">
        <v>3825</v>
      </c>
      <c r="R4010" t="s">
        <v>3641</v>
      </c>
      <c r="S4010" s="3">
        <v>44162</v>
      </c>
      <c r="T4010" t="s">
        <v>46</v>
      </c>
      <c r="U4010">
        <v>33</v>
      </c>
      <c r="V4010" t="s">
        <v>47</v>
      </c>
      <c r="W4010" t="s">
        <v>48</v>
      </c>
      <c r="X4010">
        <v>465178</v>
      </c>
      <c r="Y4010" s="3">
        <v>43997</v>
      </c>
      <c r="Z4010">
        <v>165088380</v>
      </c>
      <c r="AB4010" t="s">
        <v>49</v>
      </c>
      <c r="AD4010" t="s">
        <v>3827</v>
      </c>
      <c r="AE4010">
        <v>1</v>
      </c>
      <c r="AF4010">
        <v>75</v>
      </c>
      <c r="AH4010" t="str">
        <f>VLOOKUP(B4010,'cc Lookup'!A:J,10,0)</f>
        <v>Planning and Business Development</v>
      </c>
      <c r="AI4010" t="str">
        <f>VLOOKUP(B4010,'cc Lookup'!A:E,5,0)</f>
        <v>Estates</v>
      </c>
      <c r="AJ4010" t="s">
        <v>6737</v>
      </c>
      <c r="AK4010" t="str">
        <f t="shared" si="124"/>
        <v>E35930 Estates &amp; Facilities</v>
      </c>
      <c r="AL4010" t="str">
        <f t="shared" si="125"/>
        <v>7310 Legal / Prof Fees</v>
      </c>
      <c r="AM4010" t="str">
        <f>VLOOKUP(W4010,Lookup!A:B,2,0)</f>
        <v>Legal</v>
      </c>
    </row>
    <row r="4011" spans="1:39" x14ac:dyDescent="0.25">
      <c r="A4011" t="s">
        <v>33</v>
      </c>
      <c r="B4011" s="1" t="s">
        <v>166</v>
      </c>
      <c r="C4011" s="1" t="s">
        <v>35</v>
      </c>
      <c r="D4011" s="1" t="s">
        <v>36</v>
      </c>
      <c r="E4011" s="1" t="s">
        <v>36</v>
      </c>
      <c r="F4011" s="1" t="s">
        <v>37</v>
      </c>
      <c r="G4011" t="s">
        <v>167</v>
      </c>
      <c r="H4011" t="s">
        <v>39</v>
      </c>
      <c r="I4011" t="s">
        <v>40</v>
      </c>
      <c r="J4011" t="s">
        <v>40</v>
      </c>
      <c r="K4011" t="s">
        <v>40</v>
      </c>
      <c r="L4011" s="4">
        <v>2597</v>
      </c>
      <c r="M4011" s="2">
        <v>44136</v>
      </c>
      <c r="N4011" t="s">
        <v>41</v>
      </c>
      <c r="O4011" t="s">
        <v>42</v>
      </c>
      <c r="P4011" t="s">
        <v>3824</v>
      </c>
      <c r="Q4011" t="s">
        <v>3825</v>
      </c>
      <c r="R4011" t="s">
        <v>3641</v>
      </c>
      <c r="S4011" s="3">
        <v>44162</v>
      </c>
      <c r="T4011" t="s">
        <v>46</v>
      </c>
      <c r="U4011">
        <v>33</v>
      </c>
      <c r="V4011" t="s">
        <v>47</v>
      </c>
      <c r="W4011" t="s">
        <v>48</v>
      </c>
      <c r="X4011">
        <v>467945</v>
      </c>
      <c r="Y4011" s="3">
        <v>44027</v>
      </c>
      <c r="Z4011">
        <v>165088376</v>
      </c>
      <c r="AB4011" t="s">
        <v>49</v>
      </c>
      <c r="AD4011" t="s">
        <v>3828</v>
      </c>
      <c r="AE4011">
        <v>1</v>
      </c>
      <c r="AF4011">
        <v>1299</v>
      </c>
      <c r="AH4011" t="str">
        <f>VLOOKUP(B4011,'cc Lookup'!A:J,10,0)</f>
        <v>Planning and Business Development</v>
      </c>
      <c r="AI4011" t="str">
        <f>VLOOKUP(B4011,'cc Lookup'!A:E,5,0)</f>
        <v>Estates</v>
      </c>
      <c r="AJ4011" t="s">
        <v>6737</v>
      </c>
      <c r="AK4011" t="str">
        <f t="shared" si="124"/>
        <v>E35930 Estates &amp; Facilities</v>
      </c>
      <c r="AL4011" t="str">
        <f t="shared" si="125"/>
        <v>7310 Legal / Prof Fees</v>
      </c>
      <c r="AM4011" t="str">
        <f>VLOOKUP(W4011,Lookup!A:B,2,0)</f>
        <v>Legal</v>
      </c>
    </row>
    <row r="4012" spans="1:39" x14ac:dyDescent="0.25">
      <c r="A4012" t="s">
        <v>33</v>
      </c>
      <c r="B4012" s="1" t="s">
        <v>166</v>
      </c>
      <c r="C4012" s="1" t="s">
        <v>35</v>
      </c>
      <c r="D4012" s="1" t="s">
        <v>36</v>
      </c>
      <c r="E4012" s="1" t="s">
        <v>36</v>
      </c>
      <c r="F4012" s="1" t="s">
        <v>37</v>
      </c>
      <c r="G4012" t="s">
        <v>167</v>
      </c>
      <c r="H4012" t="s">
        <v>39</v>
      </c>
      <c r="I4012" t="s">
        <v>40</v>
      </c>
      <c r="J4012" t="s">
        <v>40</v>
      </c>
      <c r="K4012" t="s">
        <v>40</v>
      </c>
      <c r="L4012" s="4">
        <v>118</v>
      </c>
      <c r="M4012" s="2">
        <v>44136</v>
      </c>
      <c r="N4012" t="s">
        <v>41</v>
      </c>
      <c r="O4012" t="s">
        <v>42</v>
      </c>
      <c r="P4012" t="s">
        <v>3824</v>
      </c>
      <c r="Q4012" t="s">
        <v>3825</v>
      </c>
      <c r="R4012" t="s">
        <v>3641</v>
      </c>
      <c r="S4012" s="3">
        <v>44162</v>
      </c>
      <c r="T4012" t="s">
        <v>46</v>
      </c>
      <c r="U4012">
        <v>33</v>
      </c>
      <c r="V4012" t="s">
        <v>47</v>
      </c>
      <c r="W4012" t="s">
        <v>48</v>
      </c>
      <c r="X4012">
        <v>467948</v>
      </c>
      <c r="Y4012" s="3">
        <v>44027</v>
      </c>
      <c r="Z4012">
        <v>165088380</v>
      </c>
      <c r="AB4012" t="s">
        <v>49</v>
      </c>
      <c r="AD4012" t="s">
        <v>3829</v>
      </c>
      <c r="AE4012">
        <v>1</v>
      </c>
      <c r="AF4012">
        <v>59</v>
      </c>
      <c r="AH4012" t="str">
        <f>VLOOKUP(B4012,'cc Lookup'!A:J,10,0)</f>
        <v>Planning and Business Development</v>
      </c>
      <c r="AI4012" t="str">
        <f>VLOOKUP(B4012,'cc Lookup'!A:E,5,0)</f>
        <v>Estates</v>
      </c>
      <c r="AJ4012" t="s">
        <v>6737</v>
      </c>
      <c r="AK4012" t="str">
        <f t="shared" si="124"/>
        <v>E35930 Estates &amp; Facilities</v>
      </c>
      <c r="AL4012" t="str">
        <f t="shared" si="125"/>
        <v>7310 Legal / Prof Fees</v>
      </c>
      <c r="AM4012" t="str">
        <f>VLOOKUP(W4012,Lookup!A:B,2,0)</f>
        <v>Legal</v>
      </c>
    </row>
    <row r="4013" spans="1:39" x14ac:dyDescent="0.25">
      <c r="A4013" t="s">
        <v>33</v>
      </c>
      <c r="B4013" s="1" t="s">
        <v>166</v>
      </c>
      <c r="C4013" s="1" t="s">
        <v>35</v>
      </c>
      <c r="D4013" s="1" t="s">
        <v>36</v>
      </c>
      <c r="E4013" s="1" t="s">
        <v>36</v>
      </c>
      <c r="F4013" s="1" t="s">
        <v>37</v>
      </c>
      <c r="G4013" t="s">
        <v>167</v>
      </c>
      <c r="H4013" t="s">
        <v>39</v>
      </c>
      <c r="I4013" t="s">
        <v>40</v>
      </c>
      <c r="J4013" t="s">
        <v>40</v>
      </c>
      <c r="K4013" t="s">
        <v>40</v>
      </c>
      <c r="L4013" s="4">
        <v>2946</v>
      </c>
      <c r="M4013" s="2">
        <v>44136</v>
      </c>
      <c r="N4013" t="s">
        <v>41</v>
      </c>
      <c r="O4013" t="s">
        <v>42</v>
      </c>
      <c r="P4013" t="s">
        <v>3824</v>
      </c>
      <c r="Q4013" t="s">
        <v>3825</v>
      </c>
      <c r="R4013" t="s">
        <v>3641</v>
      </c>
      <c r="S4013" s="3">
        <v>44162</v>
      </c>
      <c r="T4013" t="s">
        <v>46</v>
      </c>
      <c r="U4013">
        <v>33</v>
      </c>
      <c r="V4013" t="s">
        <v>47</v>
      </c>
      <c r="W4013" t="s">
        <v>48</v>
      </c>
      <c r="X4013">
        <v>467952</v>
      </c>
      <c r="Y4013" s="3">
        <v>44027</v>
      </c>
      <c r="Z4013">
        <v>165088379</v>
      </c>
      <c r="AB4013" t="s">
        <v>49</v>
      </c>
      <c r="AD4013" t="s">
        <v>3830</v>
      </c>
      <c r="AE4013">
        <v>1</v>
      </c>
      <c r="AF4013">
        <v>1473</v>
      </c>
      <c r="AH4013" t="str">
        <f>VLOOKUP(B4013,'cc Lookup'!A:J,10,0)</f>
        <v>Planning and Business Development</v>
      </c>
      <c r="AI4013" t="str">
        <f>VLOOKUP(B4013,'cc Lookup'!A:E,5,0)</f>
        <v>Estates</v>
      </c>
      <c r="AJ4013" t="s">
        <v>6737</v>
      </c>
      <c r="AK4013" t="str">
        <f t="shared" si="124"/>
        <v>E35930 Estates &amp; Facilities</v>
      </c>
      <c r="AL4013" t="str">
        <f t="shared" si="125"/>
        <v>7310 Legal / Prof Fees</v>
      </c>
      <c r="AM4013" t="str">
        <f>VLOOKUP(W4013,Lookup!A:B,2,0)</f>
        <v>Legal</v>
      </c>
    </row>
    <row r="4014" spans="1:39" x14ac:dyDescent="0.25">
      <c r="A4014" t="s">
        <v>33</v>
      </c>
      <c r="B4014" s="1" t="s">
        <v>166</v>
      </c>
      <c r="C4014" s="1" t="s">
        <v>35</v>
      </c>
      <c r="D4014" s="1" t="s">
        <v>36</v>
      </c>
      <c r="E4014" s="1" t="s">
        <v>36</v>
      </c>
      <c r="F4014" s="1" t="s">
        <v>37</v>
      </c>
      <c r="G4014" t="s">
        <v>167</v>
      </c>
      <c r="H4014" t="s">
        <v>39</v>
      </c>
      <c r="I4014" t="s">
        <v>40</v>
      </c>
      <c r="J4014" t="s">
        <v>40</v>
      </c>
      <c r="K4014" t="s">
        <v>40</v>
      </c>
      <c r="L4014" s="4">
        <v>500</v>
      </c>
      <c r="M4014" s="2">
        <v>44136</v>
      </c>
      <c r="N4014" t="s">
        <v>41</v>
      </c>
      <c r="O4014" t="s">
        <v>42</v>
      </c>
      <c r="P4014" t="s">
        <v>3824</v>
      </c>
      <c r="Q4014" t="s">
        <v>3825</v>
      </c>
      <c r="R4014" t="s">
        <v>3641</v>
      </c>
      <c r="S4014" s="3">
        <v>44162</v>
      </c>
      <c r="T4014" t="s">
        <v>46</v>
      </c>
      <c r="U4014">
        <v>33</v>
      </c>
      <c r="V4014" t="s">
        <v>47</v>
      </c>
      <c r="W4014" t="s">
        <v>48</v>
      </c>
      <c r="X4014">
        <v>471097</v>
      </c>
      <c r="Y4014" s="3">
        <v>44061</v>
      </c>
      <c r="Z4014">
        <v>165088379</v>
      </c>
      <c r="AB4014" t="s">
        <v>49</v>
      </c>
      <c r="AD4014" t="s">
        <v>3831</v>
      </c>
      <c r="AE4014">
        <v>1</v>
      </c>
      <c r="AF4014">
        <v>250</v>
      </c>
      <c r="AH4014" t="str">
        <f>VLOOKUP(B4014,'cc Lookup'!A:J,10,0)</f>
        <v>Planning and Business Development</v>
      </c>
      <c r="AI4014" t="str">
        <f>VLOOKUP(B4014,'cc Lookup'!A:E,5,0)</f>
        <v>Estates</v>
      </c>
      <c r="AJ4014" t="s">
        <v>6737</v>
      </c>
      <c r="AK4014" t="str">
        <f t="shared" si="124"/>
        <v>E35930 Estates &amp; Facilities</v>
      </c>
      <c r="AL4014" t="str">
        <f t="shared" si="125"/>
        <v>7310 Legal / Prof Fees</v>
      </c>
      <c r="AM4014" t="str">
        <f>VLOOKUP(W4014,Lookup!A:B,2,0)</f>
        <v>Legal</v>
      </c>
    </row>
    <row r="4015" spans="1:39" x14ac:dyDescent="0.25">
      <c r="A4015" t="s">
        <v>33</v>
      </c>
      <c r="B4015" s="1" t="s">
        <v>166</v>
      </c>
      <c r="C4015" s="1" t="s">
        <v>35</v>
      </c>
      <c r="D4015" s="1" t="s">
        <v>36</v>
      </c>
      <c r="E4015" s="1" t="s">
        <v>36</v>
      </c>
      <c r="F4015" s="1" t="s">
        <v>37</v>
      </c>
      <c r="G4015" t="s">
        <v>167</v>
      </c>
      <c r="H4015" t="s">
        <v>39</v>
      </c>
      <c r="I4015" t="s">
        <v>40</v>
      </c>
      <c r="J4015" t="s">
        <v>40</v>
      </c>
      <c r="K4015" t="s">
        <v>40</v>
      </c>
      <c r="L4015" s="4">
        <v>891</v>
      </c>
      <c r="M4015" s="2">
        <v>44136</v>
      </c>
      <c r="N4015" t="s">
        <v>41</v>
      </c>
      <c r="O4015" t="s">
        <v>42</v>
      </c>
      <c r="P4015" t="s">
        <v>3824</v>
      </c>
      <c r="Q4015" t="s">
        <v>3825</v>
      </c>
      <c r="R4015" t="s">
        <v>3641</v>
      </c>
      <c r="S4015" s="3">
        <v>44162</v>
      </c>
      <c r="T4015" t="s">
        <v>46</v>
      </c>
      <c r="U4015">
        <v>33</v>
      </c>
      <c r="V4015" t="s">
        <v>47</v>
      </c>
      <c r="W4015" t="s">
        <v>48</v>
      </c>
      <c r="X4015">
        <v>474463</v>
      </c>
      <c r="Y4015" s="3">
        <v>44097</v>
      </c>
      <c r="Z4015">
        <v>165088378</v>
      </c>
      <c r="AB4015" t="s">
        <v>49</v>
      </c>
      <c r="AD4015" t="s">
        <v>3832</v>
      </c>
      <c r="AE4015">
        <v>1</v>
      </c>
      <c r="AF4015">
        <v>446</v>
      </c>
      <c r="AH4015" t="str">
        <f>VLOOKUP(B4015,'cc Lookup'!A:J,10,0)</f>
        <v>Planning and Business Development</v>
      </c>
      <c r="AI4015" t="str">
        <f>VLOOKUP(B4015,'cc Lookup'!A:E,5,0)</f>
        <v>Estates</v>
      </c>
      <c r="AJ4015" t="s">
        <v>6737</v>
      </c>
      <c r="AK4015" t="str">
        <f t="shared" si="124"/>
        <v>E35930 Estates &amp; Facilities</v>
      </c>
      <c r="AL4015" t="str">
        <f t="shared" si="125"/>
        <v>7310 Legal / Prof Fees</v>
      </c>
      <c r="AM4015" t="str">
        <f>VLOOKUP(W4015,Lookup!A:B,2,0)</f>
        <v>Legal</v>
      </c>
    </row>
    <row r="4016" spans="1:39" x14ac:dyDescent="0.25">
      <c r="A4016" t="s">
        <v>33</v>
      </c>
      <c r="B4016" s="1" t="s">
        <v>166</v>
      </c>
      <c r="C4016" s="1" t="s">
        <v>35</v>
      </c>
      <c r="D4016" s="1" t="s">
        <v>36</v>
      </c>
      <c r="E4016" s="1" t="s">
        <v>36</v>
      </c>
      <c r="F4016" s="1" t="s">
        <v>37</v>
      </c>
      <c r="G4016" t="s">
        <v>167</v>
      </c>
      <c r="H4016" t="s">
        <v>39</v>
      </c>
      <c r="I4016" t="s">
        <v>40</v>
      </c>
      <c r="J4016" t="s">
        <v>40</v>
      </c>
      <c r="K4016" t="s">
        <v>40</v>
      </c>
      <c r="L4016" s="4">
        <v>260</v>
      </c>
      <c r="M4016" s="2">
        <v>44136</v>
      </c>
      <c r="N4016" t="s">
        <v>41</v>
      </c>
      <c r="O4016" t="s">
        <v>42</v>
      </c>
      <c r="P4016" t="s">
        <v>3824</v>
      </c>
      <c r="Q4016" t="s">
        <v>3825</v>
      </c>
      <c r="R4016" t="s">
        <v>3641</v>
      </c>
      <c r="S4016" s="3">
        <v>44162</v>
      </c>
      <c r="T4016" t="s">
        <v>46</v>
      </c>
      <c r="U4016">
        <v>33</v>
      </c>
      <c r="V4016" t="s">
        <v>47</v>
      </c>
      <c r="W4016" t="s">
        <v>48</v>
      </c>
      <c r="X4016">
        <v>476890</v>
      </c>
      <c r="Y4016" s="3">
        <v>44118</v>
      </c>
      <c r="Z4016">
        <v>165088379</v>
      </c>
      <c r="AB4016" t="s">
        <v>49</v>
      </c>
      <c r="AD4016" t="s">
        <v>3833</v>
      </c>
      <c r="AE4016">
        <v>1</v>
      </c>
      <c r="AF4016">
        <v>130</v>
      </c>
      <c r="AH4016" t="str">
        <f>VLOOKUP(B4016,'cc Lookup'!A:J,10,0)</f>
        <v>Planning and Business Development</v>
      </c>
      <c r="AI4016" t="str">
        <f>VLOOKUP(B4016,'cc Lookup'!A:E,5,0)</f>
        <v>Estates</v>
      </c>
      <c r="AJ4016" t="s">
        <v>6737</v>
      </c>
      <c r="AK4016" t="str">
        <f t="shared" si="124"/>
        <v>E35930 Estates &amp; Facilities</v>
      </c>
      <c r="AL4016" t="str">
        <f t="shared" si="125"/>
        <v>7310 Legal / Prof Fees</v>
      </c>
      <c r="AM4016" t="str">
        <f>VLOOKUP(W4016,Lookup!A:B,2,0)</f>
        <v>Legal</v>
      </c>
    </row>
    <row r="4017" spans="1:39" x14ac:dyDescent="0.25">
      <c r="A4017" t="s">
        <v>33</v>
      </c>
      <c r="B4017" s="1" t="s">
        <v>166</v>
      </c>
      <c r="C4017" s="1" t="s">
        <v>35</v>
      </c>
      <c r="D4017" s="1" t="s">
        <v>36</v>
      </c>
      <c r="E4017" s="1" t="s">
        <v>36</v>
      </c>
      <c r="F4017" s="1" t="s">
        <v>37</v>
      </c>
      <c r="G4017" t="s">
        <v>167</v>
      </c>
      <c r="H4017" t="s">
        <v>39</v>
      </c>
      <c r="I4017" t="s">
        <v>40</v>
      </c>
      <c r="J4017" t="s">
        <v>40</v>
      </c>
      <c r="K4017" t="s">
        <v>40</v>
      </c>
      <c r="L4017" s="4">
        <v>-528</v>
      </c>
      <c r="M4017" s="2">
        <v>44136</v>
      </c>
      <c r="N4017" t="s">
        <v>41</v>
      </c>
      <c r="O4017" t="s">
        <v>42</v>
      </c>
      <c r="P4017" t="s">
        <v>3824</v>
      </c>
      <c r="Q4017" t="s">
        <v>3825</v>
      </c>
      <c r="R4017" t="s">
        <v>3641</v>
      </c>
      <c r="S4017" s="3">
        <v>44162</v>
      </c>
      <c r="T4017" t="s">
        <v>46</v>
      </c>
      <c r="U4017">
        <v>34</v>
      </c>
      <c r="V4017" t="s">
        <v>47</v>
      </c>
      <c r="W4017" t="s">
        <v>48</v>
      </c>
      <c r="X4017">
        <v>462334</v>
      </c>
      <c r="Y4017" s="3">
        <v>43965</v>
      </c>
      <c r="Z4017">
        <v>165088380</v>
      </c>
      <c r="AB4017" t="s">
        <v>49</v>
      </c>
      <c r="AD4017" t="s">
        <v>3826</v>
      </c>
      <c r="AE4017">
        <v>1</v>
      </c>
      <c r="AF4017">
        <v>-528</v>
      </c>
      <c r="AH4017" t="str">
        <f>VLOOKUP(B4017,'cc Lookup'!A:J,10,0)</f>
        <v>Planning and Business Development</v>
      </c>
      <c r="AI4017" t="str">
        <f>VLOOKUP(B4017,'cc Lookup'!A:E,5,0)</f>
        <v>Estates</v>
      </c>
      <c r="AJ4017" t="s">
        <v>6737</v>
      </c>
      <c r="AK4017" t="str">
        <f t="shared" si="124"/>
        <v>E35930 Estates &amp; Facilities</v>
      </c>
      <c r="AL4017" t="str">
        <f t="shared" si="125"/>
        <v>7310 Legal / Prof Fees</v>
      </c>
      <c r="AM4017" t="str">
        <f>VLOOKUP(W4017,Lookup!A:B,2,0)</f>
        <v>Legal</v>
      </c>
    </row>
    <row r="4018" spans="1:39" x14ac:dyDescent="0.25">
      <c r="A4018" t="s">
        <v>33</v>
      </c>
      <c r="B4018" s="1" t="s">
        <v>166</v>
      </c>
      <c r="C4018" s="1" t="s">
        <v>35</v>
      </c>
      <c r="D4018" s="1" t="s">
        <v>36</v>
      </c>
      <c r="E4018" s="1" t="s">
        <v>36</v>
      </c>
      <c r="F4018" s="1" t="s">
        <v>37</v>
      </c>
      <c r="G4018" t="s">
        <v>167</v>
      </c>
      <c r="H4018" t="s">
        <v>39</v>
      </c>
      <c r="I4018" t="s">
        <v>40</v>
      </c>
      <c r="J4018" t="s">
        <v>40</v>
      </c>
      <c r="K4018" t="s">
        <v>40</v>
      </c>
      <c r="L4018" s="4">
        <v>-75</v>
      </c>
      <c r="M4018" s="2">
        <v>44136</v>
      </c>
      <c r="N4018" t="s">
        <v>41</v>
      </c>
      <c r="O4018" t="s">
        <v>42</v>
      </c>
      <c r="P4018" t="s">
        <v>3824</v>
      </c>
      <c r="Q4018" t="s">
        <v>3825</v>
      </c>
      <c r="R4018" t="s">
        <v>3641</v>
      </c>
      <c r="S4018" s="3">
        <v>44162</v>
      </c>
      <c r="T4018" t="s">
        <v>46</v>
      </c>
      <c r="U4018">
        <v>34</v>
      </c>
      <c r="V4018" t="s">
        <v>47</v>
      </c>
      <c r="W4018" t="s">
        <v>48</v>
      </c>
      <c r="X4018">
        <v>465178</v>
      </c>
      <c r="Y4018" s="3">
        <v>43997</v>
      </c>
      <c r="Z4018">
        <v>165088380</v>
      </c>
      <c r="AB4018" t="s">
        <v>49</v>
      </c>
      <c r="AD4018" t="s">
        <v>3827</v>
      </c>
      <c r="AE4018">
        <v>1</v>
      </c>
      <c r="AF4018">
        <v>-75</v>
      </c>
      <c r="AH4018" t="str">
        <f>VLOOKUP(B4018,'cc Lookup'!A:J,10,0)</f>
        <v>Planning and Business Development</v>
      </c>
      <c r="AI4018" t="str">
        <f>VLOOKUP(B4018,'cc Lookup'!A:E,5,0)</f>
        <v>Estates</v>
      </c>
      <c r="AJ4018" t="s">
        <v>6737</v>
      </c>
      <c r="AK4018" t="str">
        <f t="shared" si="124"/>
        <v>E35930 Estates &amp; Facilities</v>
      </c>
      <c r="AL4018" t="str">
        <f t="shared" si="125"/>
        <v>7310 Legal / Prof Fees</v>
      </c>
      <c r="AM4018" t="str">
        <f>VLOOKUP(W4018,Lookup!A:B,2,0)</f>
        <v>Legal</v>
      </c>
    </row>
    <row r="4019" spans="1:39" x14ac:dyDescent="0.25">
      <c r="A4019" t="s">
        <v>33</v>
      </c>
      <c r="B4019" s="1" t="s">
        <v>166</v>
      </c>
      <c r="C4019" s="1" t="s">
        <v>35</v>
      </c>
      <c r="D4019" s="1" t="s">
        <v>36</v>
      </c>
      <c r="E4019" s="1" t="s">
        <v>36</v>
      </c>
      <c r="F4019" s="1" t="s">
        <v>37</v>
      </c>
      <c r="G4019" t="s">
        <v>167</v>
      </c>
      <c r="H4019" t="s">
        <v>39</v>
      </c>
      <c r="I4019" t="s">
        <v>40</v>
      </c>
      <c r="J4019" t="s">
        <v>40</v>
      </c>
      <c r="K4019" t="s">
        <v>40</v>
      </c>
      <c r="L4019" s="4">
        <v>-1298.5</v>
      </c>
      <c r="M4019" s="2">
        <v>44136</v>
      </c>
      <c r="N4019" t="s">
        <v>41</v>
      </c>
      <c r="O4019" t="s">
        <v>42</v>
      </c>
      <c r="P4019" t="s">
        <v>3824</v>
      </c>
      <c r="Q4019" t="s">
        <v>3825</v>
      </c>
      <c r="R4019" t="s">
        <v>3641</v>
      </c>
      <c r="S4019" s="3">
        <v>44162</v>
      </c>
      <c r="T4019" t="s">
        <v>46</v>
      </c>
      <c r="U4019">
        <v>34</v>
      </c>
      <c r="V4019" t="s">
        <v>47</v>
      </c>
      <c r="W4019" t="s">
        <v>48</v>
      </c>
      <c r="X4019">
        <v>467945</v>
      </c>
      <c r="Y4019" s="3">
        <v>44027</v>
      </c>
      <c r="Z4019">
        <v>165088376</v>
      </c>
      <c r="AB4019" t="s">
        <v>49</v>
      </c>
      <c r="AD4019" t="s">
        <v>3828</v>
      </c>
      <c r="AE4019">
        <v>1</v>
      </c>
      <c r="AF4019">
        <v>-1299</v>
      </c>
      <c r="AH4019" t="str">
        <f>VLOOKUP(B4019,'cc Lookup'!A:J,10,0)</f>
        <v>Planning and Business Development</v>
      </c>
      <c r="AI4019" t="str">
        <f>VLOOKUP(B4019,'cc Lookup'!A:E,5,0)</f>
        <v>Estates</v>
      </c>
      <c r="AJ4019" t="s">
        <v>6737</v>
      </c>
      <c r="AK4019" t="str">
        <f t="shared" si="124"/>
        <v>E35930 Estates &amp; Facilities</v>
      </c>
      <c r="AL4019" t="str">
        <f t="shared" si="125"/>
        <v>7310 Legal / Prof Fees</v>
      </c>
      <c r="AM4019" t="str">
        <f>VLOOKUP(W4019,Lookup!A:B,2,0)</f>
        <v>Legal</v>
      </c>
    </row>
    <row r="4020" spans="1:39" x14ac:dyDescent="0.25">
      <c r="A4020" t="s">
        <v>33</v>
      </c>
      <c r="B4020" s="1" t="s">
        <v>166</v>
      </c>
      <c r="C4020" s="1" t="s">
        <v>35</v>
      </c>
      <c r="D4020" s="1" t="s">
        <v>36</v>
      </c>
      <c r="E4020" s="1" t="s">
        <v>36</v>
      </c>
      <c r="F4020" s="1" t="s">
        <v>37</v>
      </c>
      <c r="G4020" t="s">
        <v>167</v>
      </c>
      <c r="H4020" t="s">
        <v>39</v>
      </c>
      <c r="I4020" t="s">
        <v>40</v>
      </c>
      <c r="J4020" t="s">
        <v>40</v>
      </c>
      <c r="K4020" t="s">
        <v>40</v>
      </c>
      <c r="L4020" s="4">
        <v>-59</v>
      </c>
      <c r="M4020" s="2">
        <v>44136</v>
      </c>
      <c r="N4020" t="s">
        <v>41</v>
      </c>
      <c r="O4020" t="s">
        <v>42</v>
      </c>
      <c r="P4020" t="s">
        <v>3824</v>
      </c>
      <c r="Q4020" t="s">
        <v>3825</v>
      </c>
      <c r="R4020" t="s">
        <v>3641</v>
      </c>
      <c r="S4020" s="3">
        <v>44162</v>
      </c>
      <c r="T4020" t="s">
        <v>46</v>
      </c>
      <c r="U4020">
        <v>34</v>
      </c>
      <c r="V4020" t="s">
        <v>47</v>
      </c>
      <c r="W4020" t="s">
        <v>48</v>
      </c>
      <c r="X4020">
        <v>467948</v>
      </c>
      <c r="Y4020" s="3">
        <v>44027</v>
      </c>
      <c r="Z4020">
        <v>165088380</v>
      </c>
      <c r="AB4020" t="s">
        <v>49</v>
      </c>
      <c r="AD4020" t="s">
        <v>3829</v>
      </c>
      <c r="AE4020">
        <v>1</v>
      </c>
      <c r="AF4020">
        <v>-59</v>
      </c>
      <c r="AH4020" t="str">
        <f>VLOOKUP(B4020,'cc Lookup'!A:J,10,0)</f>
        <v>Planning and Business Development</v>
      </c>
      <c r="AI4020" t="str">
        <f>VLOOKUP(B4020,'cc Lookup'!A:E,5,0)</f>
        <v>Estates</v>
      </c>
      <c r="AJ4020" t="s">
        <v>6737</v>
      </c>
      <c r="AK4020" t="str">
        <f t="shared" si="124"/>
        <v>E35930 Estates &amp; Facilities</v>
      </c>
      <c r="AL4020" t="str">
        <f t="shared" si="125"/>
        <v>7310 Legal / Prof Fees</v>
      </c>
      <c r="AM4020" t="str">
        <f>VLOOKUP(W4020,Lookup!A:B,2,0)</f>
        <v>Legal</v>
      </c>
    </row>
    <row r="4021" spans="1:39" x14ac:dyDescent="0.25">
      <c r="A4021" t="s">
        <v>33</v>
      </c>
      <c r="B4021" s="1" t="s">
        <v>166</v>
      </c>
      <c r="C4021" s="1" t="s">
        <v>35</v>
      </c>
      <c r="D4021" s="1" t="s">
        <v>36</v>
      </c>
      <c r="E4021" s="1" t="s">
        <v>36</v>
      </c>
      <c r="F4021" s="1" t="s">
        <v>37</v>
      </c>
      <c r="G4021" t="s">
        <v>167</v>
      </c>
      <c r="H4021" t="s">
        <v>39</v>
      </c>
      <c r="I4021" t="s">
        <v>40</v>
      </c>
      <c r="J4021" t="s">
        <v>40</v>
      </c>
      <c r="K4021" t="s">
        <v>40</v>
      </c>
      <c r="L4021" s="4">
        <v>-1473</v>
      </c>
      <c r="M4021" s="2">
        <v>44136</v>
      </c>
      <c r="N4021" t="s">
        <v>41</v>
      </c>
      <c r="O4021" t="s">
        <v>42</v>
      </c>
      <c r="P4021" t="s">
        <v>3824</v>
      </c>
      <c r="Q4021" t="s">
        <v>3825</v>
      </c>
      <c r="R4021" t="s">
        <v>3641</v>
      </c>
      <c r="S4021" s="3">
        <v>44162</v>
      </c>
      <c r="T4021" t="s">
        <v>46</v>
      </c>
      <c r="U4021">
        <v>34</v>
      </c>
      <c r="V4021" t="s">
        <v>47</v>
      </c>
      <c r="W4021" t="s">
        <v>48</v>
      </c>
      <c r="X4021">
        <v>467952</v>
      </c>
      <c r="Y4021" s="3">
        <v>44027</v>
      </c>
      <c r="Z4021">
        <v>165088379</v>
      </c>
      <c r="AB4021" t="s">
        <v>49</v>
      </c>
      <c r="AD4021" t="s">
        <v>3830</v>
      </c>
      <c r="AE4021">
        <v>1</v>
      </c>
      <c r="AF4021">
        <v>-1473</v>
      </c>
      <c r="AH4021" t="str">
        <f>VLOOKUP(B4021,'cc Lookup'!A:J,10,0)</f>
        <v>Planning and Business Development</v>
      </c>
      <c r="AI4021" t="str">
        <f>VLOOKUP(B4021,'cc Lookup'!A:E,5,0)</f>
        <v>Estates</v>
      </c>
      <c r="AJ4021" t="s">
        <v>6737</v>
      </c>
      <c r="AK4021" t="str">
        <f t="shared" si="124"/>
        <v>E35930 Estates &amp; Facilities</v>
      </c>
      <c r="AL4021" t="str">
        <f t="shared" si="125"/>
        <v>7310 Legal / Prof Fees</v>
      </c>
      <c r="AM4021" t="str">
        <f>VLOOKUP(W4021,Lookup!A:B,2,0)</f>
        <v>Legal</v>
      </c>
    </row>
    <row r="4022" spans="1:39" x14ac:dyDescent="0.25">
      <c r="A4022" t="s">
        <v>33</v>
      </c>
      <c r="B4022" s="1" t="s">
        <v>166</v>
      </c>
      <c r="C4022" s="1" t="s">
        <v>35</v>
      </c>
      <c r="D4022" s="1" t="s">
        <v>36</v>
      </c>
      <c r="E4022" s="1" t="s">
        <v>36</v>
      </c>
      <c r="F4022" s="1" t="s">
        <v>37</v>
      </c>
      <c r="G4022" t="s">
        <v>167</v>
      </c>
      <c r="H4022" t="s">
        <v>39</v>
      </c>
      <c r="I4022" t="s">
        <v>40</v>
      </c>
      <c r="J4022" t="s">
        <v>40</v>
      </c>
      <c r="K4022" t="s">
        <v>40</v>
      </c>
      <c r="L4022" s="4">
        <v>-250</v>
      </c>
      <c r="M4022" s="2">
        <v>44136</v>
      </c>
      <c r="N4022" t="s">
        <v>41</v>
      </c>
      <c r="O4022" t="s">
        <v>42</v>
      </c>
      <c r="P4022" t="s">
        <v>3824</v>
      </c>
      <c r="Q4022" t="s">
        <v>3825</v>
      </c>
      <c r="R4022" t="s">
        <v>3641</v>
      </c>
      <c r="S4022" s="3">
        <v>44162</v>
      </c>
      <c r="T4022" t="s">
        <v>46</v>
      </c>
      <c r="U4022">
        <v>34</v>
      </c>
      <c r="V4022" t="s">
        <v>47</v>
      </c>
      <c r="W4022" t="s">
        <v>48</v>
      </c>
      <c r="X4022">
        <v>471097</v>
      </c>
      <c r="Y4022" s="3">
        <v>44061</v>
      </c>
      <c r="Z4022">
        <v>165088379</v>
      </c>
      <c r="AB4022" t="s">
        <v>49</v>
      </c>
      <c r="AD4022" t="s">
        <v>3831</v>
      </c>
      <c r="AE4022">
        <v>1</v>
      </c>
      <c r="AF4022">
        <v>-250</v>
      </c>
      <c r="AH4022" t="str">
        <f>VLOOKUP(B4022,'cc Lookup'!A:J,10,0)</f>
        <v>Planning and Business Development</v>
      </c>
      <c r="AI4022" t="str">
        <f>VLOOKUP(B4022,'cc Lookup'!A:E,5,0)</f>
        <v>Estates</v>
      </c>
      <c r="AJ4022" t="s">
        <v>6737</v>
      </c>
      <c r="AK4022" t="str">
        <f t="shared" si="124"/>
        <v>E35930 Estates &amp; Facilities</v>
      </c>
      <c r="AL4022" t="str">
        <f t="shared" si="125"/>
        <v>7310 Legal / Prof Fees</v>
      </c>
      <c r="AM4022" t="str">
        <f>VLOOKUP(W4022,Lookup!A:B,2,0)</f>
        <v>Legal</v>
      </c>
    </row>
    <row r="4023" spans="1:39" x14ac:dyDescent="0.25">
      <c r="A4023" t="s">
        <v>33</v>
      </c>
      <c r="B4023" s="1" t="s">
        <v>166</v>
      </c>
      <c r="C4023" s="1" t="s">
        <v>35</v>
      </c>
      <c r="D4023" s="1" t="s">
        <v>36</v>
      </c>
      <c r="E4023" s="1" t="s">
        <v>36</v>
      </c>
      <c r="F4023" s="1" t="s">
        <v>37</v>
      </c>
      <c r="G4023" t="s">
        <v>167</v>
      </c>
      <c r="H4023" t="s">
        <v>39</v>
      </c>
      <c r="I4023" t="s">
        <v>40</v>
      </c>
      <c r="J4023" t="s">
        <v>40</v>
      </c>
      <c r="K4023" t="s">
        <v>40</v>
      </c>
      <c r="L4023" s="4">
        <v>-445.5</v>
      </c>
      <c r="M4023" s="2">
        <v>44136</v>
      </c>
      <c r="N4023" t="s">
        <v>41</v>
      </c>
      <c r="O4023" t="s">
        <v>42</v>
      </c>
      <c r="P4023" t="s">
        <v>3824</v>
      </c>
      <c r="Q4023" t="s">
        <v>3825</v>
      </c>
      <c r="R4023" t="s">
        <v>3641</v>
      </c>
      <c r="S4023" s="3">
        <v>44162</v>
      </c>
      <c r="T4023" t="s">
        <v>46</v>
      </c>
      <c r="U4023">
        <v>34</v>
      </c>
      <c r="V4023" t="s">
        <v>47</v>
      </c>
      <c r="W4023" t="s">
        <v>48</v>
      </c>
      <c r="X4023">
        <v>474463</v>
      </c>
      <c r="Y4023" s="3">
        <v>44097</v>
      </c>
      <c r="Z4023">
        <v>165088378</v>
      </c>
      <c r="AB4023" t="s">
        <v>49</v>
      </c>
      <c r="AD4023" t="s">
        <v>3832</v>
      </c>
      <c r="AE4023">
        <v>1</v>
      </c>
      <c r="AF4023">
        <v>-446</v>
      </c>
      <c r="AH4023" t="str">
        <f>VLOOKUP(B4023,'cc Lookup'!A:J,10,0)</f>
        <v>Planning and Business Development</v>
      </c>
      <c r="AI4023" t="str">
        <f>VLOOKUP(B4023,'cc Lookup'!A:E,5,0)</f>
        <v>Estates</v>
      </c>
      <c r="AJ4023" t="s">
        <v>6737</v>
      </c>
      <c r="AK4023" t="str">
        <f t="shared" si="124"/>
        <v>E35930 Estates &amp; Facilities</v>
      </c>
      <c r="AL4023" t="str">
        <f t="shared" si="125"/>
        <v>7310 Legal / Prof Fees</v>
      </c>
      <c r="AM4023" t="str">
        <f>VLOOKUP(W4023,Lookup!A:B,2,0)</f>
        <v>Legal</v>
      </c>
    </row>
    <row r="4024" spans="1:39" x14ac:dyDescent="0.25">
      <c r="A4024" t="s">
        <v>33</v>
      </c>
      <c r="B4024" s="1" t="s">
        <v>166</v>
      </c>
      <c r="C4024" s="1" t="s">
        <v>35</v>
      </c>
      <c r="D4024" s="1" t="s">
        <v>36</v>
      </c>
      <c r="E4024" s="1" t="s">
        <v>36</v>
      </c>
      <c r="F4024" s="1" t="s">
        <v>37</v>
      </c>
      <c r="G4024" t="s">
        <v>167</v>
      </c>
      <c r="H4024" t="s">
        <v>39</v>
      </c>
      <c r="I4024" t="s">
        <v>40</v>
      </c>
      <c r="J4024" t="s">
        <v>40</v>
      </c>
      <c r="K4024" t="s">
        <v>40</v>
      </c>
      <c r="L4024" s="4">
        <v>-130</v>
      </c>
      <c r="M4024" s="2">
        <v>44136</v>
      </c>
      <c r="N4024" t="s">
        <v>41</v>
      </c>
      <c r="O4024" t="s">
        <v>42</v>
      </c>
      <c r="P4024" t="s">
        <v>3824</v>
      </c>
      <c r="Q4024" t="s">
        <v>3825</v>
      </c>
      <c r="R4024" t="s">
        <v>3641</v>
      </c>
      <c r="S4024" s="3">
        <v>44162</v>
      </c>
      <c r="T4024" t="s">
        <v>46</v>
      </c>
      <c r="U4024">
        <v>34</v>
      </c>
      <c r="V4024" t="s">
        <v>47</v>
      </c>
      <c r="W4024" t="s">
        <v>48</v>
      </c>
      <c r="X4024">
        <v>476890</v>
      </c>
      <c r="Y4024" s="3">
        <v>44118</v>
      </c>
      <c r="Z4024">
        <v>165088379</v>
      </c>
      <c r="AB4024" t="s">
        <v>49</v>
      </c>
      <c r="AD4024" t="s">
        <v>3833</v>
      </c>
      <c r="AE4024">
        <v>1</v>
      </c>
      <c r="AF4024">
        <v>-130</v>
      </c>
      <c r="AH4024" t="str">
        <f>VLOOKUP(B4024,'cc Lookup'!A:J,10,0)</f>
        <v>Planning and Business Development</v>
      </c>
      <c r="AI4024" t="str">
        <f>VLOOKUP(B4024,'cc Lookup'!A:E,5,0)</f>
        <v>Estates</v>
      </c>
      <c r="AJ4024" t="s">
        <v>6737</v>
      </c>
      <c r="AK4024" t="str">
        <f t="shared" si="124"/>
        <v>E35930 Estates &amp; Facilities</v>
      </c>
      <c r="AL4024" t="str">
        <f t="shared" si="125"/>
        <v>7310 Legal / Prof Fees</v>
      </c>
      <c r="AM4024" t="str">
        <f>VLOOKUP(W4024,Lookup!A:B,2,0)</f>
        <v>Legal</v>
      </c>
    </row>
    <row r="4025" spans="1:39" x14ac:dyDescent="0.25">
      <c r="A4025" t="s">
        <v>33</v>
      </c>
      <c r="B4025" s="1" t="s">
        <v>166</v>
      </c>
      <c r="C4025" s="1" t="s">
        <v>35</v>
      </c>
      <c r="D4025" s="1" t="s">
        <v>36</v>
      </c>
      <c r="E4025" s="1" t="s">
        <v>36</v>
      </c>
      <c r="F4025" s="1" t="s">
        <v>37</v>
      </c>
      <c r="G4025" t="s">
        <v>167</v>
      </c>
      <c r="H4025" t="s">
        <v>39</v>
      </c>
      <c r="I4025" t="s">
        <v>40</v>
      </c>
      <c r="J4025" t="s">
        <v>40</v>
      </c>
      <c r="K4025" t="s">
        <v>40</v>
      </c>
      <c r="L4025" s="4">
        <v>112</v>
      </c>
      <c r="M4025" s="2">
        <v>44136</v>
      </c>
      <c r="N4025" t="s">
        <v>41</v>
      </c>
      <c r="O4025" t="s">
        <v>42</v>
      </c>
      <c r="P4025" t="s">
        <v>3834</v>
      </c>
      <c r="Q4025" t="s">
        <v>3835</v>
      </c>
      <c r="R4025" t="s">
        <v>3641</v>
      </c>
      <c r="S4025" s="3">
        <v>44163</v>
      </c>
      <c r="T4025" t="s">
        <v>46</v>
      </c>
      <c r="U4025">
        <v>6</v>
      </c>
      <c r="V4025" t="s">
        <v>47</v>
      </c>
      <c r="W4025" t="s">
        <v>48</v>
      </c>
      <c r="X4025">
        <v>476887</v>
      </c>
      <c r="Y4025" s="3">
        <v>44118</v>
      </c>
      <c r="Z4025">
        <v>165088383</v>
      </c>
      <c r="AB4025" t="s">
        <v>49</v>
      </c>
      <c r="AD4025" t="s">
        <v>3836</v>
      </c>
      <c r="AE4025">
        <v>1</v>
      </c>
      <c r="AF4025">
        <v>112</v>
      </c>
      <c r="AH4025" t="str">
        <f>VLOOKUP(B4025,'cc Lookup'!A:J,10,0)</f>
        <v>Planning and Business Development</v>
      </c>
      <c r="AI4025" t="str">
        <f>VLOOKUP(B4025,'cc Lookup'!A:E,5,0)</f>
        <v>Estates</v>
      </c>
      <c r="AJ4025" t="s">
        <v>6737</v>
      </c>
      <c r="AK4025" t="str">
        <f t="shared" si="124"/>
        <v>E35930 Estates &amp; Facilities</v>
      </c>
      <c r="AL4025" t="str">
        <f t="shared" si="125"/>
        <v>7310 Legal / Prof Fees</v>
      </c>
      <c r="AM4025" t="str">
        <f>VLOOKUP(W4025,Lookup!A:B,2,0)</f>
        <v>Legal</v>
      </c>
    </row>
    <row r="4026" spans="1:39" x14ac:dyDescent="0.25">
      <c r="A4026" t="s">
        <v>33</v>
      </c>
      <c r="B4026" s="1" t="s">
        <v>166</v>
      </c>
      <c r="C4026" s="1" t="s">
        <v>35</v>
      </c>
      <c r="D4026" s="1" t="s">
        <v>36</v>
      </c>
      <c r="E4026" s="1" t="s">
        <v>36</v>
      </c>
      <c r="F4026" s="1" t="s">
        <v>37</v>
      </c>
      <c r="G4026" t="s">
        <v>167</v>
      </c>
      <c r="H4026" t="s">
        <v>39</v>
      </c>
      <c r="I4026" t="s">
        <v>40</v>
      </c>
      <c r="J4026" t="s">
        <v>40</v>
      </c>
      <c r="K4026" t="s">
        <v>40</v>
      </c>
      <c r="L4026" s="4">
        <v>1430.4</v>
      </c>
      <c r="M4026" s="2">
        <v>44136</v>
      </c>
      <c r="N4026" t="s">
        <v>41</v>
      </c>
      <c r="O4026" t="s">
        <v>42</v>
      </c>
      <c r="P4026" t="s">
        <v>3728</v>
      </c>
      <c r="Q4026" t="s">
        <v>3729</v>
      </c>
      <c r="R4026" t="s">
        <v>3641</v>
      </c>
      <c r="S4026" s="3">
        <v>44165</v>
      </c>
      <c r="T4026" t="s">
        <v>46</v>
      </c>
      <c r="U4026">
        <v>41</v>
      </c>
      <c r="V4026" t="s">
        <v>47</v>
      </c>
      <c r="W4026" t="s">
        <v>48</v>
      </c>
      <c r="X4026" t="s">
        <v>3837</v>
      </c>
      <c r="Y4026" s="3">
        <v>44162</v>
      </c>
      <c r="Z4026">
        <v>165088384</v>
      </c>
      <c r="AB4026" t="s">
        <v>49</v>
      </c>
      <c r="AD4026" t="s">
        <v>3838</v>
      </c>
      <c r="AE4026">
        <v>1</v>
      </c>
      <c r="AF4026">
        <v>715</v>
      </c>
      <c r="AH4026" t="str">
        <f>VLOOKUP(B4026,'cc Lookup'!A:J,10,0)</f>
        <v>Planning and Business Development</v>
      </c>
      <c r="AI4026" t="str">
        <f>VLOOKUP(B4026,'cc Lookup'!A:E,5,0)</f>
        <v>Estates</v>
      </c>
      <c r="AJ4026" t="s">
        <v>6737</v>
      </c>
      <c r="AK4026" t="str">
        <f t="shared" si="124"/>
        <v>E35930 Estates &amp; Facilities</v>
      </c>
      <c r="AL4026" t="str">
        <f t="shared" si="125"/>
        <v>7310 Legal / Prof Fees</v>
      </c>
      <c r="AM4026" t="str">
        <f>VLOOKUP(W4026,Lookup!A:B,2,0)</f>
        <v>Legal</v>
      </c>
    </row>
    <row r="4027" spans="1:39" x14ac:dyDescent="0.25">
      <c r="A4027" t="s">
        <v>33</v>
      </c>
      <c r="B4027" s="1" t="s">
        <v>166</v>
      </c>
      <c r="C4027" s="1" t="s">
        <v>35</v>
      </c>
      <c r="D4027" s="1" t="s">
        <v>36</v>
      </c>
      <c r="E4027" s="1" t="s">
        <v>36</v>
      </c>
      <c r="F4027" s="1" t="s">
        <v>37</v>
      </c>
      <c r="G4027" t="s">
        <v>167</v>
      </c>
      <c r="H4027" t="s">
        <v>39</v>
      </c>
      <c r="I4027" t="s">
        <v>40</v>
      </c>
      <c r="J4027" t="s">
        <v>40</v>
      </c>
      <c r="K4027" t="s">
        <v>40</v>
      </c>
      <c r="L4027" s="4">
        <v>626.4</v>
      </c>
      <c r="M4027" s="2">
        <v>44136</v>
      </c>
      <c r="N4027" t="s">
        <v>41</v>
      </c>
      <c r="O4027" t="s">
        <v>42</v>
      </c>
      <c r="P4027" t="s">
        <v>3728</v>
      </c>
      <c r="Q4027" t="s">
        <v>3729</v>
      </c>
      <c r="R4027" t="s">
        <v>3641</v>
      </c>
      <c r="S4027" s="3">
        <v>44165</v>
      </c>
      <c r="T4027" t="s">
        <v>46</v>
      </c>
      <c r="U4027">
        <v>41</v>
      </c>
      <c r="V4027" t="s">
        <v>47</v>
      </c>
      <c r="W4027" t="s">
        <v>48</v>
      </c>
      <c r="X4027" t="s">
        <v>3839</v>
      </c>
      <c r="Y4027" s="3">
        <v>43997</v>
      </c>
      <c r="Z4027">
        <v>165088384</v>
      </c>
      <c r="AB4027" t="s">
        <v>49</v>
      </c>
      <c r="AD4027" t="s">
        <v>3840</v>
      </c>
      <c r="AE4027">
        <v>1</v>
      </c>
      <c r="AF4027">
        <v>313</v>
      </c>
      <c r="AH4027" t="str">
        <f>VLOOKUP(B4027,'cc Lookup'!A:J,10,0)</f>
        <v>Planning and Business Development</v>
      </c>
      <c r="AI4027" t="str">
        <f>VLOOKUP(B4027,'cc Lookup'!A:E,5,0)</f>
        <v>Estates</v>
      </c>
      <c r="AJ4027" t="s">
        <v>6737</v>
      </c>
      <c r="AK4027" t="str">
        <f t="shared" si="124"/>
        <v>E35930 Estates &amp; Facilities</v>
      </c>
      <c r="AL4027" t="str">
        <f t="shared" si="125"/>
        <v>7310 Legal / Prof Fees</v>
      </c>
      <c r="AM4027" t="str">
        <f>VLOOKUP(W4027,Lookup!A:B,2,0)</f>
        <v>Legal</v>
      </c>
    </row>
    <row r="4028" spans="1:39" x14ac:dyDescent="0.25">
      <c r="A4028" t="s">
        <v>33</v>
      </c>
      <c r="B4028" s="1" t="s">
        <v>166</v>
      </c>
      <c r="C4028" s="1" t="s">
        <v>35</v>
      </c>
      <c r="D4028" s="1" t="s">
        <v>36</v>
      </c>
      <c r="E4028" s="1" t="s">
        <v>36</v>
      </c>
      <c r="F4028" s="1" t="s">
        <v>37</v>
      </c>
      <c r="G4028" t="s">
        <v>167</v>
      </c>
      <c r="H4028" t="s">
        <v>39</v>
      </c>
      <c r="I4028" t="s">
        <v>40</v>
      </c>
      <c r="J4028" t="s">
        <v>40</v>
      </c>
      <c r="K4028" t="s">
        <v>40</v>
      </c>
      <c r="L4028" s="4">
        <v>114.4</v>
      </c>
      <c r="M4028" s="2">
        <v>44136</v>
      </c>
      <c r="N4028" t="s">
        <v>41</v>
      </c>
      <c r="O4028" t="s">
        <v>42</v>
      </c>
      <c r="P4028" t="s">
        <v>3728</v>
      </c>
      <c r="Q4028" t="s">
        <v>3729</v>
      </c>
      <c r="R4028" t="s">
        <v>3641</v>
      </c>
      <c r="S4028" s="3">
        <v>44165</v>
      </c>
      <c r="T4028" t="s">
        <v>46</v>
      </c>
      <c r="U4028">
        <v>41</v>
      </c>
      <c r="V4028" t="s">
        <v>47</v>
      </c>
      <c r="W4028" t="s">
        <v>48</v>
      </c>
      <c r="X4028" t="s">
        <v>3841</v>
      </c>
      <c r="Y4028" s="3">
        <v>44027</v>
      </c>
      <c r="Z4028">
        <v>165088384</v>
      </c>
      <c r="AB4028" t="s">
        <v>49</v>
      </c>
      <c r="AD4028" t="s">
        <v>3842</v>
      </c>
      <c r="AE4028">
        <v>1</v>
      </c>
      <c r="AF4028">
        <v>57</v>
      </c>
      <c r="AH4028" t="str">
        <f>VLOOKUP(B4028,'cc Lookup'!A:J,10,0)</f>
        <v>Planning and Business Development</v>
      </c>
      <c r="AI4028" t="str">
        <f>VLOOKUP(B4028,'cc Lookup'!A:E,5,0)</f>
        <v>Estates</v>
      </c>
      <c r="AJ4028" t="s">
        <v>6737</v>
      </c>
      <c r="AK4028" t="str">
        <f t="shared" si="124"/>
        <v>E35930 Estates &amp; Facilities</v>
      </c>
      <c r="AL4028" t="str">
        <f t="shared" si="125"/>
        <v>7310 Legal / Prof Fees</v>
      </c>
      <c r="AM4028" t="str">
        <f>VLOOKUP(W4028,Lookup!A:B,2,0)</f>
        <v>Legal</v>
      </c>
    </row>
    <row r="4029" spans="1:39" x14ac:dyDescent="0.25">
      <c r="A4029" t="s">
        <v>33</v>
      </c>
      <c r="B4029" s="1" t="s">
        <v>166</v>
      </c>
      <c r="C4029" s="1" t="s">
        <v>35</v>
      </c>
      <c r="D4029" s="1" t="s">
        <v>36</v>
      </c>
      <c r="E4029" s="1" t="s">
        <v>36</v>
      </c>
      <c r="F4029" s="1" t="s">
        <v>37</v>
      </c>
      <c r="G4029" t="s">
        <v>167</v>
      </c>
      <c r="H4029" t="s">
        <v>39</v>
      </c>
      <c r="I4029" t="s">
        <v>40</v>
      </c>
      <c r="J4029" t="s">
        <v>40</v>
      </c>
      <c r="K4029" t="s">
        <v>40</v>
      </c>
      <c r="L4029" s="4">
        <v>112</v>
      </c>
      <c r="M4029" s="2">
        <v>44136</v>
      </c>
      <c r="N4029" t="s">
        <v>41</v>
      </c>
      <c r="O4029" t="s">
        <v>42</v>
      </c>
      <c r="P4029" t="s">
        <v>3728</v>
      </c>
      <c r="Q4029" t="s">
        <v>3729</v>
      </c>
      <c r="R4029" t="s">
        <v>3641</v>
      </c>
      <c r="S4029" s="3">
        <v>44165</v>
      </c>
      <c r="T4029" t="s">
        <v>46</v>
      </c>
      <c r="U4029">
        <v>41</v>
      </c>
      <c r="V4029" t="s">
        <v>47</v>
      </c>
      <c r="W4029" t="s">
        <v>48</v>
      </c>
      <c r="X4029">
        <v>476887</v>
      </c>
      <c r="Y4029" s="3">
        <v>44118</v>
      </c>
      <c r="Z4029">
        <v>165088383</v>
      </c>
      <c r="AB4029" t="s">
        <v>49</v>
      </c>
      <c r="AD4029" t="s">
        <v>3836</v>
      </c>
      <c r="AE4029">
        <v>1</v>
      </c>
      <c r="AF4029">
        <v>112</v>
      </c>
      <c r="AH4029" t="str">
        <f>VLOOKUP(B4029,'cc Lookup'!A:J,10,0)</f>
        <v>Planning and Business Development</v>
      </c>
      <c r="AI4029" t="str">
        <f>VLOOKUP(B4029,'cc Lookup'!A:E,5,0)</f>
        <v>Estates</v>
      </c>
      <c r="AJ4029" t="s">
        <v>6737</v>
      </c>
      <c r="AK4029" t="str">
        <f t="shared" si="124"/>
        <v>E35930 Estates &amp; Facilities</v>
      </c>
      <c r="AL4029" t="str">
        <f t="shared" si="125"/>
        <v>7310 Legal / Prof Fees</v>
      </c>
      <c r="AM4029" t="str">
        <f>VLOOKUP(W4029,Lookup!A:B,2,0)</f>
        <v>Legal</v>
      </c>
    </row>
    <row r="4030" spans="1:39" x14ac:dyDescent="0.25">
      <c r="A4030" t="s">
        <v>33</v>
      </c>
      <c r="B4030" s="1" t="s">
        <v>166</v>
      </c>
      <c r="C4030" s="1" t="s">
        <v>35</v>
      </c>
      <c r="D4030" s="1" t="s">
        <v>36</v>
      </c>
      <c r="E4030" s="1" t="s">
        <v>36</v>
      </c>
      <c r="F4030" s="1" t="s">
        <v>37</v>
      </c>
      <c r="G4030" t="s">
        <v>167</v>
      </c>
      <c r="H4030" t="s">
        <v>39</v>
      </c>
      <c r="I4030" t="s">
        <v>40</v>
      </c>
      <c r="J4030" t="s">
        <v>40</v>
      </c>
      <c r="K4030" t="s">
        <v>40</v>
      </c>
      <c r="L4030" s="4">
        <v>570</v>
      </c>
      <c r="M4030" s="2">
        <v>44136</v>
      </c>
      <c r="N4030" t="s">
        <v>41</v>
      </c>
      <c r="O4030" t="s">
        <v>42</v>
      </c>
      <c r="P4030" t="s">
        <v>3728</v>
      </c>
      <c r="Q4030" t="s">
        <v>3729</v>
      </c>
      <c r="R4030" t="s">
        <v>3641</v>
      </c>
      <c r="S4030" s="3">
        <v>44165</v>
      </c>
      <c r="T4030" t="s">
        <v>46</v>
      </c>
      <c r="U4030">
        <v>41</v>
      </c>
      <c r="V4030" t="s">
        <v>47</v>
      </c>
      <c r="W4030" t="s">
        <v>48</v>
      </c>
      <c r="X4030">
        <v>476893</v>
      </c>
      <c r="Y4030" s="3">
        <v>44118</v>
      </c>
      <c r="Z4030">
        <v>165088378</v>
      </c>
      <c r="AB4030" t="s">
        <v>49</v>
      </c>
      <c r="AD4030" t="s">
        <v>3843</v>
      </c>
      <c r="AE4030">
        <v>1</v>
      </c>
      <c r="AF4030">
        <v>190</v>
      </c>
      <c r="AH4030" t="str">
        <f>VLOOKUP(B4030,'cc Lookup'!A:J,10,0)</f>
        <v>Planning and Business Development</v>
      </c>
      <c r="AI4030" t="str">
        <f>VLOOKUP(B4030,'cc Lookup'!A:E,5,0)</f>
        <v>Estates</v>
      </c>
      <c r="AJ4030" t="s">
        <v>6737</v>
      </c>
      <c r="AK4030" t="str">
        <f t="shared" si="124"/>
        <v>E35930 Estates &amp; Facilities</v>
      </c>
      <c r="AL4030" t="str">
        <f t="shared" si="125"/>
        <v>7310 Legal / Prof Fees</v>
      </c>
      <c r="AM4030" t="str">
        <f>VLOOKUP(W4030,Lookup!A:B,2,0)</f>
        <v>Legal</v>
      </c>
    </row>
    <row r="4031" spans="1:39" x14ac:dyDescent="0.25">
      <c r="A4031" t="s">
        <v>33</v>
      </c>
      <c r="B4031" s="1" t="s">
        <v>166</v>
      </c>
      <c r="C4031" s="1" t="s">
        <v>35</v>
      </c>
      <c r="D4031" s="1" t="s">
        <v>36</v>
      </c>
      <c r="E4031" s="1" t="s">
        <v>36</v>
      </c>
      <c r="F4031" s="1" t="s">
        <v>37</v>
      </c>
      <c r="G4031" t="s">
        <v>167</v>
      </c>
      <c r="H4031" t="s">
        <v>39</v>
      </c>
      <c r="I4031" t="s">
        <v>40</v>
      </c>
      <c r="J4031" t="s">
        <v>40</v>
      </c>
      <c r="K4031" t="s">
        <v>40</v>
      </c>
      <c r="L4031" s="4">
        <v>-715.2</v>
      </c>
      <c r="M4031" s="2">
        <v>44136</v>
      </c>
      <c r="N4031" t="s">
        <v>41</v>
      </c>
      <c r="O4031" t="s">
        <v>42</v>
      </c>
      <c r="P4031" t="s">
        <v>3728</v>
      </c>
      <c r="Q4031" t="s">
        <v>3729</v>
      </c>
      <c r="R4031" t="s">
        <v>3641</v>
      </c>
      <c r="S4031" s="3">
        <v>44165</v>
      </c>
      <c r="T4031" t="s">
        <v>46</v>
      </c>
      <c r="U4031">
        <v>42</v>
      </c>
      <c r="V4031" t="s">
        <v>47</v>
      </c>
      <c r="W4031" t="s">
        <v>48</v>
      </c>
      <c r="X4031" t="s">
        <v>3837</v>
      </c>
      <c r="Y4031" s="3">
        <v>44162</v>
      </c>
      <c r="Z4031">
        <v>165088384</v>
      </c>
      <c r="AB4031" t="s">
        <v>49</v>
      </c>
      <c r="AD4031" t="s">
        <v>3838</v>
      </c>
      <c r="AE4031">
        <v>1</v>
      </c>
      <c r="AF4031">
        <v>-715</v>
      </c>
      <c r="AH4031" t="str">
        <f>VLOOKUP(B4031,'cc Lookup'!A:J,10,0)</f>
        <v>Planning and Business Development</v>
      </c>
      <c r="AI4031" t="str">
        <f>VLOOKUP(B4031,'cc Lookup'!A:E,5,0)</f>
        <v>Estates</v>
      </c>
      <c r="AJ4031" t="s">
        <v>6737</v>
      </c>
      <c r="AK4031" t="str">
        <f t="shared" si="124"/>
        <v>E35930 Estates &amp; Facilities</v>
      </c>
      <c r="AL4031" t="str">
        <f t="shared" si="125"/>
        <v>7310 Legal / Prof Fees</v>
      </c>
      <c r="AM4031" t="str">
        <f>VLOOKUP(W4031,Lookup!A:B,2,0)</f>
        <v>Legal</v>
      </c>
    </row>
    <row r="4032" spans="1:39" x14ac:dyDescent="0.25">
      <c r="A4032" t="s">
        <v>33</v>
      </c>
      <c r="B4032" s="1" t="s">
        <v>166</v>
      </c>
      <c r="C4032" s="1" t="s">
        <v>35</v>
      </c>
      <c r="D4032" s="1" t="s">
        <v>36</v>
      </c>
      <c r="E4032" s="1" t="s">
        <v>36</v>
      </c>
      <c r="F4032" s="1" t="s">
        <v>37</v>
      </c>
      <c r="G4032" t="s">
        <v>167</v>
      </c>
      <c r="H4032" t="s">
        <v>39</v>
      </c>
      <c r="I4032" t="s">
        <v>40</v>
      </c>
      <c r="J4032" t="s">
        <v>40</v>
      </c>
      <c r="K4032" t="s">
        <v>40</v>
      </c>
      <c r="L4032" s="4">
        <v>-313.2</v>
      </c>
      <c r="M4032" s="2">
        <v>44136</v>
      </c>
      <c r="N4032" t="s">
        <v>41</v>
      </c>
      <c r="O4032" t="s">
        <v>42</v>
      </c>
      <c r="P4032" t="s">
        <v>3728</v>
      </c>
      <c r="Q4032" t="s">
        <v>3729</v>
      </c>
      <c r="R4032" t="s">
        <v>3641</v>
      </c>
      <c r="S4032" s="3">
        <v>44165</v>
      </c>
      <c r="T4032" t="s">
        <v>46</v>
      </c>
      <c r="U4032">
        <v>42</v>
      </c>
      <c r="V4032" t="s">
        <v>47</v>
      </c>
      <c r="W4032" t="s">
        <v>48</v>
      </c>
      <c r="X4032" t="s">
        <v>3839</v>
      </c>
      <c r="Y4032" s="3">
        <v>43997</v>
      </c>
      <c r="Z4032">
        <v>165088384</v>
      </c>
      <c r="AB4032" t="s">
        <v>49</v>
      </c>
      <c r="AD4032" t="s">
        <v>3840</v>
      </c>
      <c r="AE4032">
        <v>1</v>
      </c>
      <c r="AF4032">
        <v>-313</v>
      </c>
      <c r="AH4032" t="str">
        <f>VLOOKUP(B4032,'cc Lookup'!A:J,10,0)</f>
        <v>Planning and Business Development</v>
      </c>
      <c r="AI4032" t="str">
        <f>VLOOKUP(B4032,'cc Lookup'!A:E,5,0)</f>
        <v>Estates</v>
      </c>
      <c r="AJ4032" t="s">
        <v>6737</v>
      </c>
      <c r="AK4032" t="str">
        <f t="shared" si="124"/>
        <v>E35930 Estates &amp; Facilities</v>
      </c>
      <c r="AL4032" t="str">
        <f t="shared" si="125"/>
        <v>7310 Legal / Prof Fees</v>
      </c>
      <c r="AM4032" t="str">
        <f>VLOOKUP(W4032,Lookup!A:B,2,0)</f>
        <v>Legal</v>
      </c>
    </row>
    <row r="4033" spans="1:39" x14ac:dyDescent="0.25">
      <c r="A4033" t="s">
        <v>33</v>
      </c>
      <c r="B4033" s="1" t="s">
        <v>166</v>
      </c>
      <c r="C4033" s="1" t="s">
        <v>35</v>
      </c>
      <c r="D4033" s="1" t="s">
        <v>36</v>
      </c>
      <c r="E4033" s="1" t="s">
        <v>36</v>
      </c>
      <c r="F4033" s="1" t="s">
        <v>37</v>
      </c>
      <c r="G4033" t="s">
        <v>167</v>
      </c>
      <c r="H4033" t="s">
        <v>39</v>
      </c>
      <c r="I4033" t="s">
        <v>40</v>
      </c>
      <c r="J4033" t="s">
        <v>40</v>
      </c>
      <c r="K4033" t="s">
        <v>40</v>
      </c>
      <c r="L4033" s="4">
        <v>-57.2</v>
      </c>
      <c r="M4033" s="2">
        <v>44136</v>
      </c>
      <c r="N4033" t="s">
        <v>41</v>
      </c>
      <c r="O4033" t="s">
        <v>42</v>
      </c>
      <c r="P4033" t="s">
        <v>3728</v>
      </c>
      <c r="Q4033" t="s">
        <v>3729</v>
      </c>
      <c r="R4033" t="s">
        <v>3641</v>
      </c>
      <c r="S4033" s="3">
        <v>44165</v>
      </c>
      <c r="T4033" t="s">
        <v>46</v>
      </c>
      <c r="U4033">
        <v>42</v>
      </c>
      <c r="V4033" t="s">
        <v>47</v>
      </c>
      <c r="W4033" t="s">
        <v>48</v>
      </c>
      <c r="X4033" t="s">
        <v>3841</v>
      </c>
      <c r="Y4033" s="3">
        <v>44027</v>
      </c>
      <c r="Z4033">
        <v>165088384</v>
      </c>
      <c r="AB4033" t="s">
        <v>49</v>
      </c>
      <c r="AD4033" t="s">
        <v>3842</v>
      </c>
      <c r="AE4033">
        <v>1</v>
      </c>
      <c r="AF4033">
        <v>-57</v>
      </c>
      <c r="AH4033" t="str">
        <f>VLOOKUP(B4033,'cc Lookup'!A:J,10,0)</f>
        <v>Planning and Business Development</v>
      </c>
      <c r="AI4033" t="str">
        <f>VLOOKUP(B4033,'cc Lookup'!A:E,5,0)</f>
        <v>Estates</v>
      </c>
      <c r="AJ4033" t="s">
        <v>6737</v>
      </c>
      <c r="AK4033" t="str">
        <f t="shared" si="124"/>
        <v>E35930 Estates &amp; Facilities</v>
      </c>
      <c r="AL4033" t="str">
        <f t="shared" si="125"/>
        <v>7310 Legal / Prof Fees</v>
      </c>
      <c r="AM4033" t="str">
        <f>VLOOKUP(W4033,Lookup!A:B,2,0)</f>
        <v>Legal</v>
      </c>
    </row>
    <row r="4034" spans="1:39" x14ac:dyDescent="0.25">
      <c r="A4034" t="s">
        <v>33</v>
      </c>
      <c r="B4034" s="1" t="s">
        <v>166</v>
      </c>
      <c r="C4034" s="1" t="s">
        <v>35</v>
      </c>
      <c r="D4034" s="1" t="s">
        <v>36</v>
      </c>
      <c r="E4034" s="1" t="s">
        <v>36</v>
      </c>
      <c r="F4034" s="1" t="s">
        <v>37</v>
      </c>
      <c r="G4034" t="s">
        <v>167</v>
      </c>
      <c r="H4034" t="s">
        <v>39</v>
      </c>
      <c r="I4034" t="s">
        <v>40</v>
      </c>
      <c r="J4034" t="s">
        <v>40</v>
      </c>
      <c r="K4034" t="s">
        <v>40</v>
      </c>
      <c r="L4034" s="4">
        <v>-112</v>
      </c>
      <c r="M4034" s="2">
        <v>44136</v>
      </c>
      <c r="N4034" t="s">
        <v>41</v>
      </c>
      <c r="O4034" t="s">
        <v>42</v>
      </c>
      <c r="P4034" t="s">
        <v>3728</v>
      </c>
      <c r="Q4034" t="s">
        <v>3729</v>
      </c>
      <c r="R4034" t="s">
        <v>3641</v>
      </c>
      <c r="S4034" s="3">
        <v>44165</v>
      </c>
      <c r="T4034" t="s">
        <v>46</v>
      </c>
      <c r="U4034">
        <v>42</v>
      </c>
      <c r="V4034" t="s">
        <v>47</v>
      </c>
      <c r="W4034" t="s">
        <v>48</v>
      </c>
      <c r="X4034">
        <v>476887</v>
      </c>
      <c r="Y4034" s="3">
        <v>44118</v>
      </c>
      <c r="Z4034">
        <v>165088383</v>
      </c>
      <c r="AB4034" t="s">
        <v>49</v>
      </c>
      <c r="AD4034" t="s">
        <v>3836</v>
      </c>
      <c r="AE4034">
        <v>1</v>
      </c>
      <c r="AF4034">
        <v>-112</v>
      </c>
      <c r="AH4034" t="str">
        <f>VLOOKUP(B4034,'cc Lookup'!A:J,10,0)</f>
        <v>Planning and Business Development</v>
      </c>
      <c r="AI4034" t="str">
        <f>VLOOKUP(B4034,'cc Lookup'!A:E,5,0)</f>
        <v>Estates</v>
      </c>
      <c r="AJ4034" t="s">
        <v>6737</v>
      </c>
      <c r="AK4034" t="str">
        <f t="shared" si="124"/>
        <v>E35930 Estates &amp; Facilities</v>
      </c>
      <c r="AL4034" t="str">
        <f t="shared" si="125"/>
        <v>7310 Legal / Prof Fees</v>
      </c>
      <c r="AM4034" t="str">
        <f>VLOOKUP(W4034,Lookup!A:B,2,0)</f>
        <v>Legal</v>
      </c>
    </row>
    <row r="4035" spans="1:39" x14ac:dyDescent="0.25">
      <c r="A4035" t="s">
        <v>33</v>
      </c>
      <c r="B4035" s="1" t="s">
        <v>166</v>
      </c>
      <c r="C4035" s="1" t="s">
        <v>35</v>
      </c>
      <c r="D4035" s="1" t="s">
        <v>36</v>
      </c>
      <c r="E4035" s="1" t="s">
        <v>36</v>
      </c>
      <c r="F4035" s="1" t="s">
        <v>37</v>
      </c>
      <c r="G4035" t="s">
        <v>167</v>
      </c>
      <c r="H4035" t="s">
        <v>39</v>
      </c>
      <c r="I4035" t="s">
        <v>40</v>
      </c>
      <c r="J4035" t="s">
        <v>40</v>
      </c>
      <c r="K4035" t="s">
        <v>40</v>
      </c>
      <c r="L4035" s="4">
        <v>-380</v>
      </c>
      <c r="M4035" s="2">
        <v>44136</v>
      </c>
      <c r="N4035" t="s">
        <v>41</v>
      </c>
      <c r="O4035" t="s">
        <v>42</v>
      </c>
      <c r="P4035" t="s">
        <v>3728</v>
      </c>
      <c r="Q4035" t="s">
        <v>3729</v>
      </c>
      <c r="R4035" t="s">
        <v>3641</v>
      </c>
      <c r="S4035" s="3">
        <v>44165</v>
      </c>
      <c r="T4035" t="s">
        <v>46</v>
      </c>
      <c r="U4035">
        <v>42</v>
      </c>
      <c r="V4035" t="s">
        <v>47</v>
      </c>
      <c r="W4035" t="s">
        <v>48</v>
      </c>
      <c r="X4035">
        <v>476893</v>
      </c>
      <c r="Y4035" s="3">
        <v>44118</v>
      </c>
      <c r="Z4035">
        <v>165088378</v>
      </c>
      <c r="AB4035" t="s">
        <v>49</v>
      </c>
      <c r="AD4035" t="s">
        <v>3843</v>
      </c>
      <c r="AE4035">
        <v>1</v>
      </c>
      <c r="AF4035">
        <v>-190</v>
      </c>
      <c r="AH4035" t="str">
        <f>VLOOKUP(B4035,'cc Lookup'!A:J,10,0)</f>
        <v>Planning and Business Development</v>
      </c>
      <c r="AI4035" t="str">
        <f>VLOOKUP(B4035,'cc Lookup'!A:E,5,0)</f>
        <v>Estates</v>
      </c>
      <c r="AJ4035" t="s">
        <v>6737</v>
      </c>
      <c r="AK4035" t="str">
        <f t="shared" si="124"/>
        <v>E35930 Estates &amp; Facilities</v>
      </c>
      <c r="AL4035" t="str">
        <f t="shared" si="125"/>
        <v>7310 Legal / Prof Fees</v>
      </c>
      <c r="AM4035" t="str">
        <f>VLOOKUP(W4035,Lookup!A:B,2,0)</f>
        <v>Legal</v>
      </c>
    </row>
    <row r="4036" spans="1:39" x14ac:dyDescent="0.25">
      <c r="A4036" t="s">
        <v>33</v>
      </c>
      <c r="B4036" s="1" t="s">
        <v>166</v>
      </c>
      <c r="C4036" s="1" t="s">
        <v>35</v>
      </c>
      <c r="D4036" s="1" t="s">
        <v>36</v>
      </c>
      <c r="E4036" s="1" t="s">
        <v>36</v>
      </c>
      <c r="F4036" s="1" t="s">
        <v>37</v>
      </c>
      <c r="G4036" t="s">
        <v>167</v>
      </c>
      <c r="H4036" t="s">
        <v>39</v>
      </c>
      <c r="I4036" t="s">
        <v>40</v>
      </c>
      <c r="J4036" t="s">
        <v>40</v>
      </c>
      <c r="K4036" t="s">
        <v>40</v>
      </c>
      <c r="L4036" s="4">
        <v>315.8</v>
      </c>
      <c r="M4036" s="2">
        <v>44136</v>
      </c>
      <c r="N4036" t="s">
        <v>103</v>
      </c>
      <c r="O4036" t="s">
        <v>104</v>
      </c>
      <c r="P4036" t="s">
        <v>3733</v>
      </c>
      <c r="Q4036" t="s">
        <v>3734</v>
      </c>
      <c r="R4036" t="s">
        <v>3735</v>
      </c>
      <c r="S4036" s="3">
        <v>44165</v>
      </c>
      <c r="T4036" t="s">
        <v>46</v>
      </c>
      <c r="U4036">
        <v>2459</v>
      </c>
      <c r="V4036" t="s">
        <v>3844</v>
      </c>
      <c r="W4036" t="s">
        <v>48</v>
      </c>
      <c r="X4036">
        <v>165088379</v>
      </c>
      <c r="Y4036" s="3">
        <v>44165</v>
      </c>
      <c r="AC4036" t="s">
        <v>109</v>
      </c>
      <c r="AH4036" t="str">
        <f>VLOOKUP(B4036,'cc Lookup'!A:J,10,0)</f>
        <v>Planning and Business Development</v>
      </c>
      <c r="AI4036" t="str">
        <f>VLOOKUP(B4036,'cc Lookup'!A:E,5,0)</f>
        <v>Estates</v>
      </c>
      <c r="AJ4036" t="s">
        <v>6737</v>
      </c>
      <c r="AK4036" t="str">
        <f t="shared" ref="AK4036:AK4099" si="126">B4036&amp;" "&amp;G4036</f>
        <v>E35930 Estates &amp; Facilities</v>
      </c>
      <c r="AL4036" t="str">
        <f t="shared" ref="AL4036:AL4099" si="127">C4036&amp;" "&amp;H4036</f>
        <v>7310 Legal / Prof Fees</v>
      </c>
      <c r="AM4036" t="str">
        <f>VLOOKUP(W4036,Lookup!A:B,2,0)</f>
        <v>Legal</v>
      </c>
    </row>
    <row r="4037" spans="1:39" x14ac:dyDescent="0.25">
      <c r="A4037" t="s">
        <v>33</v>
      </c>
      <c r="B4037" s="1" t="s">
        <v>166</v>
      </c>
      <c r="C4037" s="1" t="s">
        <v>35</v>
      </c>
      <c r="D4037" s="1" t="s">
        <v>36</v>
      </c>
      <c r="E4037" s="1" t="s">
        <v>36</v>
      </c>
      <c r="F4037" s="1" t="s">
        <v>37</v>
      </c>
      <c r="G4037" t="s">
        <v>167</v>
      </c>
      <c r="H4037" t="s">
        <v>39</v>
      </c>
      <c r="I4037" t="s">
        <v>40</v>
      </c>
      <c r="J4037" t="s">
        <v>40</v>
      </c>
      <c r="K4037" t="s">
        <v>40</v>
      </c>
      <c r="L4037" s="4">
        <v>22.4</v>
      </c>
      <c r="M4037" s="2">
        <v>44136</v>
      </c>
      <c r="N4037" t="s">
        <v>103</v>
      </c>
      <c r="O4037" t="s">
        <v>104</v>
      </c>
      <c r="P4037" t="s">
        <v>3733</v>
      </c>
      <c r="Q4037" t="s">
        <v>3734</v>
      </c>
      <c r="R4037" t="s">
        <v>3735</v>
      </c>
      <c r="S4037" s="3">
        <v>44165</v>
      </c>
      <c r="T4037" t="s">
        <v>46</v>
      </c>
      <c r="U4037">
        <v>2460</v>
      </c>
      <c r="V4037" t="s">
        <v>3845</v>
      </c>
      <c r="W4037" t="s">
        <v>48</v>
      </c>
      <c r="X4037">
        <v>165088383</v>
      </c>
      <c r="Y4037" s="3">
        <v>44164</v>
      </c>
      <c r="AC4037" t="s">
        <v>109</v>
      </c>
      <c r="AH4037" t="str">
        <f>VLOOKUP(B4037,'cc Lookup'!A:J,10,0)</f>
        <v>Planning and Business Development</v>
      </c>
      <c r="AI4037" t="str">
        <f>VLOOKUP(B4037,'cc Lookup'!A:E,5,0)</f>
        <v>Estates</v>
      </c>
      <c r="AJ4037" t="s">
        <v>6737</v>
      </c>
      <c r="AK4037" t="str">
        <f t="shared" si="126"/>
        <v>E35930 Estates &amp; Facilities</v>
      </c>
      <c r="AL4037" t="str">
        <f t="shared" si="127"/>
        <v>7310 Legal / Prof Fees</v>
      </c>
      <c r="AM4037" t="str">
        <f>VLOOKUP(W4037,Lookup!A:B,2,0)</f>
        <v>Legal</v>
      </c>
    </row>
    <row r="4038" spans="1:39" x14ac:dyDescent="0.25">
      <c r="A4038" t="s">
        <v>33</v>
      </c>
      <c r="B4038" s="1" t="s">
        <v>166</v>
      </c>
      <c r="C4038" s="1" t="s">
        <v>35</v>
      </c>
      <c r="D4038" s="1" t="s">
        <v>36</v>
      </c>
      <c r="E4038" s="1" t="s">
        <v>36</v>
      </c>
      <c r="F4038" s="1" t="s">
        <v>37</v>
      </c>
      <c r="G4038" t="s">
        <v>167</v>
      </c>
      <c r="H4038" t="s">
        <v>39</v>
      </c>
      <c r="I4038" t="s">
        <v>40</v>
      </c>
      <c r="J4038" t="s">
        <v>40</v>
      </c>
      <c r="K4038" t="s">
        <v>40</v>
      </c>
      <c r="L4038" s="4">
        <v>5375</v>
      </c>
      <c r="M4038" s="2">
        <v>44166</v>
      </c>
      <c r="N4038" t="s">
        <v>55</v>
      </c>
      <c r="O4038" t="s">
        <v>56</v>
      </c>
      <c r="P4038" t="s">
        <v>3986</v>
      </c>
      <c r="Q4038" t="s">
        <v>3987</v>
      </c>
      <c r="R4038" t="s">
        <v>3988</v>
      </c>
      <c r="S4038" s="3">
        <v>44201</v>
      </c>
      <c r="T4038" t="s">
        <v>350</v>
      </c>
      <c r="U4038">
        <v>26</v>
      </c>
      <c r="V4038" t="s">
        <v>3989</v>
      </c>
      <c r="W4038" t="s">
        <v>3988</v>
      </c>
      <c r="Y4038" s="3">
        <v>44201</v>
      </c>
      <c r="AA4038" t="s">
        <v>3989</v>
      </c>
      <c r="AH4038" t="str">
        <f>VLOOKUP(B4038,'cc Lookup'!A:J,10,0)</f>
        <v>Planning and Business Development</v>
      </c>
      <c r="AI4038" t="str">
        <f>VLOOKUP(B4038,'cc Lookup'!A:E,5,0)</f>
        <v>Estates</v>
      </c>
      <c r="AJ4038" t="s">
        <v>6737</v>
      </c>
      <c r="AK4038" t="str">
        <f t="shared" si="126"/>
        <v>E35930 Estates &amp; Facilities</v>
      </c>
      <c r="AL4038" t="str">
        <f t="shared" si="127"/>
        <v>7310 Legal / Prof Fees</v>
      </c>
      <c r="AM4038" t="str">
        <f>VLOOKUP(W4038,Lookup!A:B,2,0)</f>
        <v>Other</v>
      </c>
    </row>
    <row r="4039" spans="1:39" x14ac:dyDescent="0.25">
      <c r="A4039" t="s">
        <v>33</v>
      </c>
      <c r="B4039" s="1" t="s">
        <v>166</v>
      </c>
      <c r="C4039" s="1" t="s">
        <v>35</v>
      </c>
      <c r="D4039" s="1" t="s">
        <v>36</v>
      </c>
      <c r="E4039" s="1" t="s">
        <v>36</v>
      </c>
      <c r="F4039" s="1" t="s">
        <v>37</v>
      </c>
      <c r="G4039" t="s">
        <v>167</v>
      </c>
      <c r="H4039" t="s">
        <v>39</v>
      </c>
      <c r="I4039" t="s">
        <v>40</v>
      </c>
      <c r="J4039" t="s">
        <v>40</v>
      </c>
      <c r="K4039" t="s">
        <v>40</v>
      </c>
      <c r="L4039" s="4">
        <v>-5390</v>
      </c>
      <c r="M4039" s="2">
        <v>44166</v>
      </c>
      <c r="N4039" t="s">
        <v>55</v>
      </c>
      <c r="O4039" t="s">
        <v>56</v>
      </c>
      <c r="P4039" t="s">
        <v>3990</v>
      </c>
      <c r="Q4039" t="s">
        <v>3991</v>
      </c>
      <c r="R4039" t="s">
        <v>3992</v>
      </c>
      <c r="S4039" s="3">
        <v>44174</v>
      </c>
      <c r="T4039" t="s">
        <v>46</v>
      </c>
      <c r="U4039">
        <v>30</v>
      </c>
      <c r="V4039" t="s">
        <v>3777</v>
      </c>
      <c r="W4039" t="s">
        <v>3992</v>
      </c>
      <c r="Y4039" s="3">
        <v>44174</v>
      </c>
      <c r="AA4039" t="s">
        <v>3777</v>
      </c>
      <c r="AH4039" t="str">
        <f>VLOOKUP(B4039,'cc Lookup'!A:J,10,0)</f>
        <v>Planning and Business Development</v>
      </c>
      <c r="AI4039" t="str">
        <f>VLOOKUP(B4039,'cc Lookup'!A:E,5,0)</f>
        <v>Estates</v>
      </c>
      <c r="AJ4039" t="s">
        <v>6737</v>
      </c>
      <c r="AK4039" t="str">
        <f t="shared" si="126"/>
        <v>E35930 Estates &amp; Facilities</v>
      </c>
      <c r="AL4039" t="str">
        <f t="shared" si="127"/>
        <v>7310 Legal / Prof Fees</v>
      </c>
      <c r="AM4039" t="str">
        <f>VLOOKUP(W4039,Lookup!A:B,2,0)</f>
        <v>Other</v>
      </c>
    </row>
    <row r="4040" spans="1:39" x14ac:dyDescent="0.25">
      <c r="A4040" t="s">
        <v>33</v>
      </c>
      <c r="B4040" s="1" t="s">
        <v>166</v>
      </c>
      <c r="C4040" s="1" t="s">
        <v>35</v>
      </c>
      <c r="D4040" s="1" t="s">
        <v>36</v>
      </c>
      <c r="E4040" s="1" t="s">
        <v>36</v>
      </c>
      <c r="F4040" s="1" t="s">
        <v>37</v>
      </c>
      <c r="G4040" t="s">
        <v>167</v>
      </c>
      <c r="H4040" t="s">
        <v>39</v>
      </c>
      <c r="I4040" t="s">
        <v>40</v>
      </c>
      <c r="J4040" t="s">
        <v>40</v>
      </c>
      <c r="K4040" t="s">
        <v>40</v>
      </c>
      <c r="L4040" s="4">
        <v>-1350</v>
      </c>
      <c r="M4040" s="2">
        <v>44166</v>
      </c>
      <c r="N4040" t="s">
        <v>311</v>
      </c>
      <c r="O4040" t="s">
        <v>56</v>
      </c>
      <c r="P4040" t="s">
        <v>2587</v>
      </c>
      <c r="Q4040" t="s">
        <v>3984</v>
      </c>
      <c r="R4040" t="s">
        <v>3985</v>
      </c>
      <c r="S4040" s="3">
        <v>44200</v>
      </c>
      <c r="T4040" t="s">
        <v>573</v>
      </c>
      <c r="U4040">
        <v>34</v>
      </c>
      <c r="V4040" t="s">
        <v>3993</v>
      </c>
      <c r="W4040" t="s">
        <v>3985</v>
      </c>
      <c r="Y4040" s="3">
        <v>44200</v>
      </c>
      <c r="AA4040" t="s">
        <v>1659</v>
      </c>
      <c r="AD4040" t="s">
        <v>3626</v>
      </c>
      <c r="AH4040" t="str">
        <f>VLOOKUP(B4040,'cc Lookup'!A:J,10,0)</f>
        <v>Planning and Business Development</v>
      </c>
      <c r="AI4040" t="str">
        <f>VLOOKUP(B4040,'cc Lookup'!A:E,5,0)</f>
        <v>Estates</v>
      </c>
      <c r="AJ4040" t="s">
        <v>6737</v>
      </c>
      <c r="AK4040" t="str">
        <f t="shared" si="126"/>
        <v>E35930 Estates &amp; Facilities</v>
      </c>
      <c r="AL4040" t="str">
        <f t="shared" si="127"/>
        <v>7310 Legal / Prof Fees</v>
      </c>
      <c r="AM4040" t="str">
        <f>VLOOKUP(W4040,Lookup!A:B,2,0)</f>
        <v>Other</v>
      </c>
    </row>
    <row r="4041" spans="1:39" x14ac:dyDescent="0.25">
      <c r="A4041" t="s">
        <v>33</v>
      </c>
      <c r="B4041" s="1" t="s">
        <v>166</v>
      </c>
      <c r="C4041" s="1" t="s">
        <v>35</v>
      </c>
      <c r="D4041" s="1" t="s">
        <v>36</v>
      </c>
      <c r="E4041" s="1" t="s">
        <v>36</v>
      </c>
      <c r="F4041" s="1" t="s">
        <v>37</v>
      </c>
      <c r="G4041" t="s">
        <v>167</v>
      </c>
      <c r="H4041" t="s">
        <v>39</v>
      </c>
      <c r="I4041" t="s">
        <v>40</v>
      </c>
      <c r="J4041" t="s">
        <v>40</v>
      </c>
      <c r="K4041" t="s">
        <v>40</v>
      </c>
      <c r="L4041" s="4">
        <v>9</v>
      </c>
      <c r="M4041" s="2">
        <v>44166</v>
      </c>
      <c r="N4041" t="s">
        <v>311</v>
      </c>
      <c r="O4041" t="s">
        <v>56</v>
      </c>
      <c r="P4041" t="s">
        <v>3948</v>
      </c>
      <c r="Q4041" t="s">
        <v>3949</v>
      </c>
      <c r="R4041" t="s">
        <v>3950</v>
      </c>
      <c r="S4041" s="3">
        <v>44187</v>
      </c>
      <c r="T4041" t="s">
        <v>3951</v>
      </c>
      <c r="U4041">
        <v>995</v>
      </c>
      <c r="V4041" t="s">
        <v>3994</v>
      </c>
      <c r="W4041" t="s">
        <v>3950</v>
      </c>
      <c r="Y4041" s="3">
        <v>44187</v>
      </c>
      <c r="AA4041" t="s">
        <v>3995</v>
      </c>
      <c r="AD4041" t="s">
        <v>3804</v>
      </c>
      <c r="AH4041" t="str">
        <f>VLOOKUP(B4041,'cc Lookup'!A:J,10,0)</f>
        <v>Planning and Business Development</v>
      </c>
      <c r="AI4041" t="str">
        <f>VLOOKUP(B4041,'cc Lookup'!A:E,5,0)</f>
        <v>Estates</v>
      </c>
      <c r="AJ4041" t="s">
        <v>6737</v>
      </c>
      <c r="AK4041" t="str">
        <f t="shared" si="126"/>
        <v>E35930 Estates &amp; Facilities</v>
      </c>
      <c r="AL4041" t="str">
        <f t="shared" si="127"/>
        <v>7310 Legal / Prof Fees</v>
      </c>
      <c r="AM4041" t="str">
        <f>VLOOKUP(W4041,Lookup!A:B,2,0)</f>
        <v>Other</v>
      </c>
    </row>
    <row r="4042" spans="1:39" x14ac:dyDescent="0.25">
      <c r="A4042" t="s">
        <v>33</v>
      </c>
      <c r="B4042" s="1" t="s">
        <v>166</v>
      </c>
      <c r="C4042" s="1" t="s">
        <v>35</v>
      </c>
      <c r="D4042" s="1" t="s">
        <v>36</v>
      </c>
      <c r="E4042" s="1" t="s">
        <v>36</v>
      </c>
      <c r="F4042" s="1" t="s">
        <v>37</v>
      </c>
      <c r="G4042" t="s">
        <v>167</v>
      </c>
      <c r="H4042" t="s">
        <v>39</v>
      </c>
      <c r="I4042" t="s">
        <v>40</v>
      </c>
      <c r="J4042" t="s">
        <v>40</v>
      </c>
      <c r="K4042" t="s">
        <v>40</v>
      </c>
      <c r="L4042" s="4">
        <v>11.8</v>
      </c>
      <c r="M4042" s="2">
        <v>44166</v>
      </c>
      <c r="N4042" t="s">
        <v>311</v>
      </c>
      <c r="O4042" t="s">
        <v>56</v>
      </c>
      <c r="P4042" t="s">
        <v>3948</v>
      </c>
      <c r="Q4042" t="s">
        <v>3949</v>
      </c>
      <c r="R4042" t="s">
        <v>3950</v>
      </c>
      <c r="S4042" s="3">
        <v>44187</v>
      </c>
      <c r="T4042" t="s">
        <v>3951</v>
      </c>
      <c r="U4042">
        <v>996</v>
      </c>
      <c r="V4042" t="s">
        <v>3996</v>
      </c>
      <c r="W4042" t="s">
        <v>3950</v>
      </c>
      <c r="Y4042" s="3">
        <v>44187</v>
      </c>
      <c r="AA4042" t="s">
        <v>3997</v>
      </c>
      <c r="AD4042" t="s">
        <v>3806</v>
      </c>
      <c r="AH4042" t="str">
        <f>VLOOKUP(B4042,'cc Lookup'!A:J,10,0)</f>
        <v>Planning and Business Development</v>
      </c>
      <c r="AI4042" t="str">
        <f>VLOOKUP(B4042,'cc Lookup'!A:E,5,0)</f>
        <v>Estates</v>
      </c>
      <c r="AJ4042" t="s">
        <v>6737</v>
      </c>
      <c r="AK4042" t="str">
        <f t="shared" si="126"/>
        <v>E35930 Estates &amp; Facilities</v>
      </c>
      <c r="AL4042" t="str">
        <f t="shared" si="127"/>
        <v>7310 Legal / Prof Fees</v>
      </c>
      <c r="AM4042" t="str">
        <f>VLOOKUP(W4042,Lookup!A:B,2,0)</f>
        <v>Other</v>
      </c>
    </row>
    <row r="4043" spans="1:39" x14ac:dyDescent="0.25">
      <c r="A4043" t="s">
        <v>33</v>
      </c>
      <c r="B4043" s="1" t="s">
        <v>166</v>
      </c>
      <c r="C4043" s="1" t="s">
        <v>35</v>
      </c>
      <c r="D4043" s="1" t="s">
        <v>36</v>
      </c>
      <c r="E4043" s="1" t="s">
        <v>36</v>
      </c>
      <c r="F4043" s="1" t="s">
        <v>37</v>
      </c>
      <c r="G4043" t="s">
        <v>167</v>
      </c>
      <c r="H4043" t="s">
        <v>39</v>
      </c>
      <c r="I4043" t="s">
        <v>40</v>
      </c>
      <c r="J4043" t="s">
        <v>40</v>
      </c>
      <c r="K4043" t="s">
        <v>40</v>
      </c>
      <c r="L4043" s="4">
        <v>26.8</v>
      </c>
      <c r="M4043" s="2">
        <v>44166</v>
      </c>
      <c r="N4043" t="s">
        <v>311</v>
      </c>
      <c r="O4043" t="s">
        <v>56</v>
      </c>
      <c r="P4043" t="s">
        <v>3948</v>
      </c>
      <c r="Q4043" t="s">
        <v>3949</v>
      </c>
      <c r="R4043" t="s">
        <v>3950</v>
      </c>
      <c r="S4043" s="3">
        <v>44187</v>
      </c>
      <c r="T4043" t="s">
        <v>3951</v>
      </c>
      <c r="U4043">
        <v>997</v>
      </c>
      <c r="V4043" t="s">
        <v>3998</v>
      </c>
      <c r="W4043" t="s">
        <v>3950</v>
      </c>
      <c r="Y4043" s="3">
        <v>44187</v>
      </c>
      <c r="AA4043" t="s">
        <v>3999</v>
      </c>
      <c r="AD4043" t="s">
        <v>3798</v>
      </c>
      <c r="AH4043" t="str">
        <f>VLOOKUP(B4043,'cc Lookup'!A:J,10,0)</f>
        <v>Planning and Business Development</v>
      </c>
      <c r="AI4043" t="str">
        <f>VLOOKUP(B4043,'cc Lookup'!A:E,5,0)</f>
        <v>Estates</v>
      </c>
      <c r="AJ4043" t="s">
        <v>6737</v>
      </c>
      <c r="AK4043" t="str">
        <f t="shared" si="126"/>
        <v>E35930 Estates &amp; Facilities</v>
      </c>
      <c r="AL4043" t="str">
        <f t="shared" si="127"/>
        <v>7310 Legal / Prof Fees</v>
      </c>
      <c r="AM4043" t="str">
        <f>VLOOKUP(W4043,Lookup!A:B,2,0)</f>
        <v>Other</v>
      </c>
    </row>
    <row r="4044" spans="1:39" x14ac:dyDescent="0.25">
      <c r="A4044" t="s">
        <v>33</v>
      </c>
      <c r="B4044" s="1" t="s">
        <v>166</v>
      </c>
      <c r="C4044" s="1" t="s">
        <v>35</v>
      </c>
      <c r="D4044" s="1" t="s">
        <v>36</v>
      </c>
      <c r="E4044" s="1" t="s">
        <v>36</v>
      </c>
      <c r="F4044" s="1" t="s">
        <v>37</v>
      </c>
      <c r="G4044" t="s">
        <v>167</v>
      </c>
      <c r="H4044" t="s">
        <v>39</v>
      </c>
      <c r="I4044" t="s">
        <v>40</v>
      </c>
      <c r="J4044" t="s">
        <v>40</v>
      </c>
      <c r="K4044" t="s">
        <v>40</v>
      </c>
      <c r="L4044" s="4">
        <v>695.54</v>
      </c>
      <c r="M4044" s="2">
        <v>44166</v>
      </c>
      <c r="N4044" t="s">
        <v>311</v>
      </c>
      <c r="O4044" t="s">
        <v>56</v>
      </c>
      <c r="P4044" t="s">
        <v>3948</v>
      </c>
      <c r="Q4044" t="s">
        <v>3949</v>
      </c>
      <c r="R4044" t="s">
        <v>3950</v>
      </c>
      <c r="S4044" s="3">
        <v>44187</v>
      </c>
      <c r="T4044" t="s">
        <v>3951</v>
      </c>
      <c r="U4044">
        <v>998</v>
      </c>
      <c r="V4044" t="s">
        <v>4000</v>
      </c>
      <c r="W4044" t="s">
        <v>3950</v>
      </c>
      <c r="Y4044" s="3">
        <v>44187</v>
      </c>
      <c r="AA4044" t="s">
        <v>4001</v>
      </c>
      <c r="AD4044" t="s">
        <v>3805</v>
      </c>
      <c r="AH4044" t="str">
        <f>VLOOKUP(B4044,'cc Lookup'!A:J,10,0)</f>
        <v>Planning and Business Development</v>
      </c>
      <c r="AI4044" t="str">
        <f>VLOOKUP(B4044,'cc Lookup'!A:E,5,0)</f>
        <v>Estates</v>
      </c>
      <c r="AJ4044" t="s">
        <v>6737</v>
      </c>
      <c r="AK4044" t="str">
        <f t="shared" si="126"/>
        <v>E35930 Estates &amp; Facilities</v>
      </c>
      <c r="AL4044" t="str">
        <f t="shared" si="127"/>
        <v>7310 Legal / Prof Fees</v>
      </c>
      <c r="AM4044" t="str">
        <f>VLOOKUP(W4044,Lookup!A:B,2,0)</f>
        <v>Other</v>
      </c>
    </row>
    <row r="4045" spans="1:39" x14ac:dyDescent="0.25">
      <c r="A4045" t="s">
        <v>33</v>
      </c>
      <c r="B4045" s="1" t="s">
        <v>166</v>
      </c>
      <c r="C4045" s="1" t="s">
        <v>35</v>
      </c>
      <c r="D4045" s="1" t="s">
        <v>36</v>
      </c>
      <c r="E4045" s="1" t="s">
        <v>36</v>
      </c>
      <c r="F4045" s="1" t="s">
        <v>37</v>
      </c>
      <c r="G4045" t="s">
        <v>167</v>
      </c>
      <c r="H4045" t="s">
        <v>39</v>
      </c>
      <c r="I4045" t="s">
        <v>40</v>
      </c>
      <c r="J4045" t="s">
        <v>40</v>
      </c>
      <c r="K4045" t="s">
        <v>40</v>
      </c>
      <c r="L4045" s="4">
        <v>-24.3</v>
      </c>
      <c r="M4045" s="2">
        <v>44166</v>
      </c>
      <c r="N4045" t="s">
        <v>311</v>
      </c>
      <c r="O4045" t="s">
        <v>56</v>
      </c>
      <c r="P4045" t="s">
        <v>3948</v>
      </c>
      <c r="Q4045" t="s">
        <v>3949</v>
      </c>
      <c r="R4045" t="s">
        <v>3950</v>
      </c>
      <c r="S4045" s="3">
        <v>44187</v>
      </c>
      <c r="T4045" t="s">
        <v>3951</v>
      </c>
      <c r="U4045">
        <v>999</v>
      </c>
      <c r="V4045" t="s">
        <v>4002</v>
      </c>
      <c r="W4045" t="s">
        <v>3950</v>
      </c>
      <c r="Y4045" s="3">
        <v>44187</v>
      </c>
      <c r="AA4045" t="s">
        <v>4002</v>
      </c>
      <c r="AH4045" t="str">
        <f>VLOOKUP(B4045,'cc Lookup'!A:J,10,0)</f>
        <v>Planning and Business Development</v>
      </c>
      <c r="AI4045" t="str">
        <f>VLOOKUP(B4045,'cc Lookup'!A:E,5,0)</f>
        <v>Estates</v>
      </c>
      <c r="AJ4045" t="s">
        <v>6737</v>
      </c>
      <c r="AK4045" t="str">
        <f t="shared" si="126"/>
        <v>E35930 Estates &amp; Facilities</v>
      </c>
      <c r="AL4045" t="str">
        <f t="shared" si="127"/>
        <v>7310 Legal / Prof Fees</v>
      </c>
      <c r="AM4045" t="str">
        <f>VLOOKUP(W4045,Lookup!A:B,2,0)</f>
        <v>Other</v>
      </c>
    </row>
    <row r="4046" spans="1:39" x14ac:dyDescent="0.25">
      <c r="A4046" t="s">
        <v>33</v>
      </c>
      <c r="B4046" s="1" t="s">
        <v>166</v>
      </c>
      <c r="C4046" s="1" t="s">
        <v>35</v>
      </c>
      <c r="D4046" s="1" t="s">
        <v>36</v>
      </c>
      <c r="E4046" s="1" t="s">
        <v>36</v>
      </c>
      <c r="F4046" s="1" t="s">
        <v>37</v>
      </c>
      <c r="G4046" t="s">
        <v>167</v>
      </c>
      <c r="H4046" t="s">
        <v>39</v>
      </c>
      <c r="I4046" t="s">
        <v>40</v>
      </c>
      <c r="J4046" t="s">
        <v>40</v>
      </c>
      <c r="K4046" t="s">
        <v>40</v>
      </c>
      <c r="L4046" s="4">
        <v>631.6</v>
      </c>
      <c r="M4046" s="2">
        <v>44166</v>
      </c>
      <c r="N4046" t="s">
        <v>41</v>
      </c>
      <c r="O4046" t="s">
        <v>42</v>
      </c>
      <c r="P4046" t="s">
        <v>3907</v>
      </c>
      <c r="Q4046" t="s">
        <v>3908</v>
      </c>
      <c r="R4046" t="s">
        <v>3871</v>
      </c>
      <c r="S4046" s="3">
        <v>44166</v>
      </c>
      <c r="T4046" t="s">
        <v>46</v>
      </c>
      <c r="U4046">
        <v>46</v>
      </c>
      <c r="V4046" t="s">
        <v>47</v>
      </c>
      <c r="W4046" t="s">
        <v>48</v>
      </c>
      <c r="X4046">
        <v>474457</v>
      </c>
      <c r="Y4046" s="3">
        <v>44097</v>
      </c>
      <c r="Z4046">
        <v>165088379</v>
      </c>
      <c r="AB4046" t="s">
        <v>49</v>
      </c>
      <c r="AD4046" t="s">
        <v>4003</v>
      </c>
      <c r="AE4046">
        <v>1</v>
      </c>
      <c r="AF4046">
        <v>316</v>
      </c>
      <c r="AH4046" t="str">
        <f>VLOOKUP(B4046,'cc Lookup'!A:J,10,0)</f>
        <v>Planning and Business Development</v>
      </c>
      <c r="AI4046" t="str">
        <f>VLOOKUP(B4046,'cc Lookup'!A:E,5,0)</f>
        <v>Estates</v>
      </c>
      <c r="AJ4046" t="s">
        <v>6737</v>
      </c>
      <c r="AK4046" t="str">
        <f t="shared" si="126"/>
        <v>E35930 Estates &amp; Facilities</v>
      </c>
      <c r="AL4046" t="str">
        <f t="shared" si="127"/>
        <v>7310 Legal / Prof Fees</v>
      </c>
      <c r="AM4046" t="str">
        <f>VLOOKUP(W4046,Lookup!A:B,2,0)</f>
        <v>Legal</v>
      </c>
    </row>
    <row r="4047" spans="1:39" x14ac:dyDescent="0.25">
      <c r="A4047" t="s">
        <v>33</v>
      </c>
      <c r="B4047" s="1" t="s">
        <v>166</v>
      </c>
      <c r="C4047" s="1" t="s">
        <v>35</v>
      </c>
      <c r="D4047" s="1" t="s">
        <v>36</v>
      </c>
      <c r="E4047" s="1" t="s">
        <v>36</v>
      </c>
      <c r="F4047" s="1" t="s">
        <v>37</v>
      </c>
      <c r="G4047" t="s">
        <v>167</v>
      </c>
      <c r="H4047" t="s">
        <v>39</v>
      </c>
      <c r="I4047" t="s">
        <v>40</v>
      </c>
      <c r="J4047" t="s">
        <v>40</v>
      </c>
      <c r="K4047" t="s">
        <v>40</v>
      </c>
      <c r="L4047" s="4">
        <v>-315.8</v>
      </c>
      <c r="M4047" s="2">
        <v>44166</v>
      </c>
      <c r="N4047" t="s">
        <v>41</v>
      </c>
      <c r="O4047" t="s">
        <v>42</v>
      </c>
      <c r="P4047" t="s">
        <v>3907</v>
      </c>
      <c r="Q4047" t="s">
        <v>3908</v>
      </c>
      <c r="R4047" t="s">
        <v>3871</v>
      </c>
      <c r="S4047" s="3">
        <v>44166</v>
      </c>
      <c r="T4047" t="s">
        <v>46</v>
      </c>
      <c r="U4047">
        <v>47</v>
      </c>
      <c r="V4047" t="s">
        <v>47</v>
      </c>
      <c r="W4047" t="s">
        <v>48</v>
      </c>
      <c r="X4047">
        <v>474457</v>
      </c>
      <c r="Y4047" s="3">
        <v>44097</v>
      </c>
      <c r="Z4047">
        <v>165088379</v>
      </c>
      <c r="AB4047" t="s">
        <v>49</v>
      </c>
      <c r="AD4047" t="s">
        <v>4003</v>
      </c>
      <c r="AE4047">
        <v>1</v>
      </c>
      <c r="AF4047">
        <v>-316</v>
      </c>
      <c r="AH4047" t="str">
        <f>VLOOKUP(B4047,'cc Lookup'!A:J,10,0)</f>
        <v>Planning and Business Development</v>
      </c>
      <c r="AI4047" t="str">
        <f>VLOOKUP(B4047,'cc Lookup'!A:E,5,0)</f>
        <v>Estates</v>
      </c>
      <c r="AJ4047" t="s">
        <v>6737</v>
      </c>
      <c r="AK4047" t="str">
        <f t="shared" si="126"/>
        <v>E35930 Estates &amp; Facilities</v>
      </c>
      <c r="AL4047" t="str">
        <f t="shared" si="127"/>
        <v>7310 Legal / Prof Fees</v>
      </c>
      <c r="AM4047" t="str">
        <f>VLOOKUP(W4047,Lookup!A:B,2,0)</f>
        <v>Legal</v>
      </c>
    </row>
    <row r="4048" spans="1:39" x14ac:dyDescent="0.25">
      <c r="A4048" t="s">
        <v>33</v>
      </c>
      <c r="B4048" s="1" t="s">
        <v>166</v>
      </c>
      <c r="C4048" s="1" t="s">
        <v>35</v>
      </c>
      <c r="D4048" s="1" t="s">
        <v>36</v>
      </c>
      <c r="E4048" s="1" t="s">
        <v>36</v>
      </c>
      <c r="F4048" s="1" t="s">
        <v>37</v>
      </c>
      <c r="G4048" t="s">
        <v>167</v>
      </c>
      <c r="H4048" t="s">
        <v>39</v>
      </c>
      <c r="I4048" t="s">
        <v>40</v>
      </c>
      <c r="J4048" t="s">
        <v>40</v>
      </c>
      <c r="K4048" t="s">
        <v>40</v>
      </c>
      <c r="L4048" s="4">
        <v>104</v>
      </c>
      <c r="M4048" s="2">
        <v>44166</v>
      </c>
      <c r="N4048" t="s">
        <v>41</v>
      </c>
      <c r="O4048" t="s">
        <v>42</v>
      </c>
      <c r="P4048" t="s">
        <v>4004</v>
      </c>
      <c r="Q4048" t="s">
        <v>4005</v>
      </c>
      <c r="R4048" t="s">
        <v>3871</v>
      </c>
      <c r="S4048" s="3">
        <v>44166</v>
      </c>
      <c r="T4048" t="s">
        <v>46</v>
      </c>
      <c r="U4048">
        <v>25</v>
      </c>
      <c r="V4048" t="s">
        <v>47</v>
      </c>
      <c r="W4048" t="s">
        <v>48</v>
      </c>
      <c r="X4048">
        <v>476875</v>
      </c>
      <c r="Y4048" s="3">
        <v>44118</v>
      </c>
      <c r="Z4048">
        <v>165088388</v>
      </c>
      <c r="AB4048" t="s">
        <v>49</v>
      </c>
      <c r="AD4048" t="s">
        <v>4006</v>
      </c>
      <c r="AE4048">
        <v>1</v>
      </c>
      <c r="AF4048">
        <v>104</v>
      </c>
      <c r="AH4048" t="str">
        <f>VLOOKUP(B4048,'cc Lookup'!A:J,10,0)</f>
        <v>Planning and Business Development</v>
      </c>
      <c r="AI4048" t="str">
        <f>VLOOKUP(B4048,'cc Lookup'!A:E,5,0)</f>
        <v>Estates</v>
      </c>
      <c r="AJ4048" t="s">
        <v>6737</v>
      </c>
      <c r="AK4048" t="str">
        <f t="shared" si="126"/>
        <v>E35930 Estates &amp; Facilities</v>
      </c>
      <c r="AL4048" t="str">
        <f t="shared" si="127"/>
        <v>7310 Legal / Prof Fees</v>
      </c>
      <c r="AM4048" t="str">
        <f>VLOOKUP(W4048,Lookup!A:B,2,0)</f>
        <v>Legal</v>
      </c>
    </row>
    <row r="4049" spans="1:39" x14ac:dyDescent="0.25">
      <c r="A4049" t="s">
        <v>33</v>
      </c>
      <c r="B4049" s="1" t="s">
        <v>166</v>
      </c>
      <c r="C4049" s="1" t="s">
        <v>35</v>
      </c>
      <c r="D4049" s="1" t="s">
        <v>36</v>
      </c>
      <c r="E4049" s="1" t="s">
        <v>36</v>
      </c>
      <c r="F4049" s="1" t="s">
        <v>37</v>
      </c>
      <c r="G4049" t="s">
        <v>167</v>
      </c>
      <c r="H4049" t="s">
        <v>39</v>
      </c>
      <c r="I4049" t="s">
        <v>40</v>
      </c>
      <c r="J4049" t="s">
        <v>40</v>
      </c>
      <c r="K4049" t="s">
        <v>40</v>
      </c>
      <c r="L4049" s="4">
        <v>176</v>
      </c>
      <c r="M4049" s="2">
        <v>44166</v>
      </c>
      <c r="N4049" t="s">
        <v>41</v>
      </c>
      <c r="O4049" t="s">
        <v>42</v>
      </c>
      <c r="P4049" t="s">
        <v>3955</v>
      </c>
      <c r="Q4049" t="s">
        <v>3956</v>
      </c>
      <c r="R4049" t="s">
        <v>3871</v>
      </c>
      <c r="S4049" s="3">
        <v>44167</v>
      </c>
      <c r="T4049" t="s">
        <v>46</v>
      </c>
      <c r="U4049">
        <v>36</v>
      </c>
      <c r="V4049" t="s">
        <v>47</v>
      </c>
      <c r="W4049" t="s">
        <v>48</v>
      </c>
      <c r="X4049">
        <v>462331</v>
      </c>
      <c r="Y4049" s="3">
        <v>43965</v>
      </c>
      <c r="Z4049">
        <v>165088385</v>
      </c>
      <c r="AB4049" t="s">
        <v>49</v>
      </c>
      <c r="AD4049" t="s">
        <v>4007</v>
      </c>
      <c r="AE4049">
        <v>1</v>
      </c>
      <c r="AF4049">
        <v>176</v>
      </c>
      <c r="AH4049" t="str">
        <f>VLOOKUP(B4049,'cc Lookup'!A:J,10,0)</f>
        <v>Planning and Business Development</v>
      </c>
      <c r="AI4049" t="str">
        <f>VLOOKUP(B4049,'cc Lookup'!A:E,5,0)</f>
        <v>Estates</v>
      </c>
      <c r="AJ4049" t="s">
        <v>6737</v>
      </c>
      <c r="AK4049" t="str">
        <f t="shared" si="126"/>
        <v>E35930 Estates &amp; Facilities</v>
      </c>
      <c r="AL4049" t="str">
        <f t="shared" si="127"/>
        <v>7310 Legal / Prof Fees</v>
      </c>
      <c r="AM4049" t="str">
        <f>VLOOKUP(W4049,Lookup!A:B,2,0)</f>
        <v>Legal</v>
      </c>
    </row>
    <row r="4050" spans="1:39" x14ac:dyDescent="0.25">
      <c r="A4050" t="s">
        <v>33</v>
      </c>
      <c r="B4050" s="1" t="s">
        <v>166</v>
      </c>
      <c r="C4050" s="1" t="s">
        <v>35</v>
      </c>
      <c r="D4050" s="1" t="s">
        <v>36</v>
      </c>
      <c r="E4050" s="1" t="s">
        <v>36</v>
      </c>
      <c r="F4050" s="1" t="s">
        <v>37</v>
      </c>
      <c r="G4050" t="s">
        <v>167</v>
      </c>
      <c r="H4050" t="s">
        <v>39</v>
      </c>
      <c r="I4050" t="s">
        <v>40</v>
      </c>
      <c r="J4050" t="s">
        <v>40</v>
      </c>
      <c r="K4050" t="s">
        <v>40</v>
      </c>
      <c r="L4050" s="4">
        <v>211.2</v>
      </c>
      <c r="M4050" s="2">
        <v>44166</v>
      </c>
      <c r="N4050" t="s">
        <v>41</v>
      </c>
      <c r="O4050" t="s">
        <v>42</v>
      </c>
      <c r="P4050" t="s">
        <v>3955</v>
      </c>
      <c r="Q4050" t="s">
        <v>3956</v>
      </c>
      <c r="R4050" t="s">
        <v>3871</v>
      </c>
      <c r="S4050" s="3">
        <v>44167</v>
      </c>
      <c r="T4050" t="s">
        <v>46</v>
      </c>
      <c r="U4050">
        <v>36</v>
      </c>
      <c r="V4050" t="s">
        <v>47</v>
      </c>
      <c r="W4050" t="s">
        <v>48</v>
      </c>
      <c r="X4050">
        <v>462331</v>
      </c>
      <c r="Y4050" s="3">
        <v>43965</v>
      </c>
      <c r="Z4050">
        <v>165088385</v>
      </c>
      <c r="AB4050" t="s">
        <v>49</v>
      </c>
      <c r="AD4050" t="s">
        <v>4007</v>
      </c>
      <c r="AE4050">
        <v>1</v>
      </c>
      <c r="AF4050">
        <v>211</v>
      </c>
      <c r="AH4050" t="str">
        <f>VLOOKUP(B4050,'cc Lookup'!A:J,10,0)</f>
        <v>Planning and Business Development</v>
      </c>
      <c r="AI4050" t="str">
        <f>VLOOKUP(B4050,'cc Lookup'!A:E,5,0)</f>
        <v>Estates</v>
      </c>
      <c r="AJ4050" t="s">
        <v>6737</v>
      </c>
      <c r="AK4050" t="str">
        <f t="shared" si="126"/>
        <v>E35930 Estates &amp; Facilities</v>
      </c>
      <c r="AL4050" t="str">
        <f t="shared" si="127"/>
        <v>7310 Legal / Prof Fees</v>
      </c>
      <c r="AM4050" t="str">
        <f>VLOOKUP(W4050,Lookup!A:B,2,0)</f>
        <v>Legal</v>
      </c>
    </row>
    <row r="4051" spans="1:39" x14ac:dyDescent="0.25">
      <c r="A4051" t="s">
        <v>33</v>
      </c>
      <c r="B4051" s="1" t="s">
        <v>166</v>
      </c>
      <c r="C4051" s="1" t="s">
        <v>35</v>
      </c>
      <c r="D4051" s="1" t="s">
        <v>36</v>
      </c>
      <c r="E4051" s="1" t="s">
        <v>36</v>
      </c>
      <c r="F4051" s="1" t="s">
        <v>37</v>
      </c>
      <c r="G4051" t="s">
        <v>167</v>
      </c>
      <c r="H4051" t="s">
        <v>39</v>
      </c>
      <c r="I4051" t="s">
        <v>40</v>
      </c>
      <c r="J4051" t="s">
        <v>40</v>
      </c>
      <c r="K4051" t="s">
        <v>40</v>
      </c>
      <c r="L4051" s="4">
        <v>307.2</v>
      </c>
      <c r="M4051" s="2">
        <v>44166</v>
      </c>
      <c r="N4051" t="s">
        <v>41</v>
      </c>
      <c r="O4051" t="s">
        <v>42</v>
      </c>
      <c r="P4051" t="s">
        <v>3955</v>
      </c>
      <c r="Q4051" t="s">
        <v>3956</v>
      </c>
      <c r="R4051" t="s">
        <v>3871</v>
      </c>
      <c r="S4051" s="3">
        <v>44167</v>
      </c>
      <c r="T4051" t="s">
        <v>46</v>
      </c>
      <c r="U4051">
        <v>36</v>
      </c>
      <c r="V4051" t="s">
        <v>47</v>
      </c>
      <c r="W4051" t="s">
        <v>48</v>
      </c>
      <c r="X4051">
        <v>462333</v>
      </c>
      <c r="Y4051" s="3">
        <v>43965</v>
      </c>
      <c r="Z4051">
        <v>165088375</v>
      </c>
      <c r="AB4051" t="s">
        <v>49</v>
      </c>
      <c r="AD4051" t="s">
        <v>4008</v>
      </c>
      <c r="AE4051">
        <v>1</v>
      </c>
      <c r="AF4051">
        <v>154</v>
      </c>
      <c r="AH4051" t="str">
        <f>VLOOKUP(B4051,'cc Lookup'!A:J,10,0)</f>
        <v>Planning and Business Development</v>
      </c>
      <c r="AI4051" t="str">
        <f>VLOOKUP(B4051,'cc Lookup'!A:E,5,0)</f>
        <v>Estates</v>
      </c>
      <c r="AJ4051" t="s">
        <v>6737</v>
      </c>
      <c r="AK4051" t="str">
        <f t="shared" si="126"/>
        <v>E35930 Estates &amp; Facilities</v>
      </c>
      <c r="AL4051" t="str">
        <f t="shared" si="127"/>
        <v>7310 Legal / Prof Fees</v>
      </c>
      <c r="AM4051" t="str">
        <f>VLOOKUP(W4051,Lookup!A:B,2,0)</f>
        <v>Legal</v>
      </c>
    </row>
    <row r="4052" spans="1:39" x14ac:dyDescent="0.25">
      <c r="A4052" t="s">
        <v>33</v>
      </c>
      <c r="B4052" s="1" t="s">
        <v>166</v>
      </c>
      <c r="C4052" s="1" t="s">
        <v>35</v>
      </c>
      <c r="D4052" s="1" t="s">
        <v>36</v>
      </c>
      <c r="E4052" s="1" t="s">
        <v>36</v>
      </c>
      <c r="F4052" s="1" t="s">
        <v>37</v>
      </c>
      <c r="G4052" t="s">
        <v>167</v>
      </c>
      <c r="H4052" t="s">
        <v>39</v>
      </c>
      <c r="I4052" t="s">
        <v>40</v>
      </c>
      <c r="J4052" t="s">
        <v>40</v>
      </c>
      <c r="K4052" t="s">
        <v>40</v>
      </c>
      <c r="L4052" s="4">
        <v>720</v>
      </c>
      <c r="M4052" s="2">
        <v>44166</v>
      </c>
      <c r="N4052" t="s">
        <v>41</v>
      </c>
      <c r="O4052" t="s">
        <v>42</v>
      </c>
      <c r="P4052" t="s">
        <v>3955</v>
      </c>
      <c r="Q4052" t="s">
        <v>3956</v>
      </c>
      <c r="R4052" t="s">
        <v>3871</v>
      </c>
      <c r="S4052" s="3">
        <v>44167</v>
      </c>
      <c r="T4052" t="s">
        <v>46</v>
      </c>
      <c r="U4052">
        <v>36</v>
      </c>
      <c r="V4052" t="s">
        <v>47</v>
      </c>
      <c r="W4052" t="s">
        <v>48</v>
      </c>
      <c r="X4052">
        <v>464459</v>
      </c>
      <c r="Y4052" s="3">
        <v>44097</v>
      </c>
      <c r="Z4052">
        <v>165088385</v>
      </c>
      <c r="AB4052" t="s">
        <v>49</v>
      </c>
      <c r="AD4052" t="s">
        <v>4009</v>
      </c>
      <c r="AE4052">
        <v>1</v>
      </c>
      <c r="AF4052">
        <v>360</v>
      </c>
      <c r="AH4052" t="str">
        <f>VLOOKUP(B4052,'cc Lookup'!A:J,10,0)</f>
        <v>Planning and Business Development</v>
      </c>
      <c r="AI4052" t="str">
        <f>VLOOKUP(B4052,'cc Lookup'!A:E,5,0)</f>
        <v>Estates</v>
      </c>
      <c r="AJ4052" t="s">
        <v>6737</v>
      </c>
      <c r="AK4052" t="str">
        <f t="shared" si="126"/>
        <v>E35930 Estates &amp; Facilities</v>
      </c>
      <c r="AL4052" t="str">
        <f t="shared" si="127"/>
        <v>7310 Legal / Prof Fees</v>
      </c>
      <c r="AM4052" t="str">
        <f>VLOOKUP(W4052,Lookup!A:B,2,0)</f>
        <v>Legal</v>
      </c>
    </row>
    <row r="4053" spans="1:39" x14ac:dyDescent="0.25">
      <c r="A4053" t="s">
        <v>33</v>
      </c>
      <c r="B4053" s="1" t="s">
        <v>166</v>
      </c>
      <c r="C4053" s="1" t="s">
        <v>35</v>
      </c>
      <c r="D4053" s="1" t="s">
        <v>36</v>
      </c>
      <c r="E4053" s="1" t="s">
        <v>36</v>
      </c>
      <c r="F4053" s="1" t="s">
        <v>37</v>
      </c>
      <c r="G4053" t="s">
        <v>167</v>
      </c>
      <c r="H4053" t="s">
        <v>39</v>
      </c>
      <c r="I4053" t="s">
        <v>40</v>
      </c>
      <c r="J4053" t="s">
        <v>40</v>
      </c>
      <c r="K4053" t="s">
        <v>40</v>
      </c>
      <c r="L4053" s="4">
        <v>-1</v>
      </c>
      <c r="M4053" s="2">
        <v>44166</v>
      </c>
      <c r="N4053" t="s">
        <v>41</v>
      </c>
      <c r="O4053" t="s">
        <v>42</v>
      </c>
      <c r="P4053" t="s">
        <v>3955</v>
      </c>
      <c r="Q4053" t="s">
        <v>3956</v>
      </c>
      <c r="R4053" t="s">
        <v>3871</v>
      </c>
      <c r="S4053" s="3">
        <v>44167</v>
      </c>
      <c r="T4053" t="s">
        <v>46</v>
      </c>
      <c r="U4053">
        <v>36</v>
      </c>
      <c r="V4053" t="s">
        <v>47</v>
      </c>
      <c r="W4053" t="s">
        <v>48</v>
      </c>
      <c r="X4053" t="s">
        <v>3957</v>
      </c>
      <c r="Y4053" s="3">
        <v>44162</v>
      </c>
      <c r="Z4053">
        <v>165088326</v>
      </c>
      <c r="AA4053" t="s">
        <v>3958</v>
      </c>
      <c r="AB4053" t="s">
        <v>49</v>
      </c>
      <c r="AD4053" t="s">
        <v>3959</v>
      </c>
      <c r="AE4053">
        <v>1</v>
      </c>
      <c r="AF4053">
        <v>-1</v>
      </c>
      <c r="AH4053" t="str">
        <f>VLOOKUP(B4053,'cc Lookup'!A:J,10,0)</f>
        <v>Planning and Business Development</v>
      </c>
      <c r="AI4053" t="str">
        <f>VLOOKUP(B4053,'cc Lookup'!A:E,5,0)</f>
        <v>Estates</v>
      </c>
      <c r="AJ4053" t="s">
        <v>6737</v>
      </c>
      <c r="AK4053" t="str">
        <f t="shared" si="126"/>
        <v>E35930 Estates &amp; Facilities</v>
      </c>
      <c r="AL4053" t="str">
        <f t="shared" si="127"/>
        <v>7310 Legal / Prof Fees</v>
      </c>
      <c r="AM4053" t="str">
        <f>VLOOKUP(W4053,Lookup!A:B,2,0)</f>
        <v>Legal</v>
      </c>
    </row>
    <row r="4054" spans="1:39" x14ac:dyDescent="0.25">
      <c r="A4054" t="s">
        <v>33</v>
      </c>
      <c r="B4054" s="1" t="s">
        <v>166</v>
      </c>
      <c r="C4054" s="1" t="s">
        <v>35</v>
      </c>
      <c r="D4054" s="1" t="s">
        <v>36</v>
      </c>
      <c r="E4054" s="1" t="s">
        <v>36</v>
      </c>
      <c r="F4054" s="1" t="s">
        <v>37</v>
      </c>
      <c r="G4054" t="s">
        <v>167</v>
      </c>
      <c r="H4054" t="s">
        <v>39</v>
      </c>
      <c r="I4054" t="s">
        <v>40</v>
      </c>
      <c r="J4054" t="s">
        <v>40</v>
      </c>
      <c r="K4054" t="s">
        <v>40</v>
      </c>
      <c r="L4054" s="4">
        <v>1</v>
      </c>
      <c r="M4054" s="2">
        <v>44166</v>
      </c>
      <c r="N4054" t="s">
        <v>41</v>
      </c>
      <c r="O4054" t="s">
        <v>42</v>
      </c>
      <c r="P4054" t="s">
        <v>3955</v>
      </c>
      <c r="Q4054" t="s">
        <v>3956</v>
      </c>
      <c r="R4054" t="s">
        <v>3871</v>
      </c>
      <c r="S4054" s="3">
        <v>44167</v>
      </c>
      <c r="T4054" t="s">
        <v>46</v>
      </c>
      <c r="U4054">
        <v>36</v>
      </c>
      <c r="V4054" t="s">
        <v>47</v>
      </c>
      <c r="W4054" t="s">
        <v>48</v>
      </c>
      <c r="X4054" t="s">
        <v>3957</v>
      </c>
      <c r="Y4054" s="3">
        <v>44162</v>
      </c>
      <c r="Z4054">
        <v>165088326</v>
      </c>
      <c r="AA4054" t="s">
        <v>3958</v>
      </c>
      <c r="AB4054" t="s">
        <v>49</v>
      </c>
      <c r="AD4054" t="s">
        <v>3959</v>
      </c>
      <c r="AE4054">
        <v>1</v>
      </c>
      <c r="AF4054">
        <v>1</v>
      </c>
      <c r="AH4054" t="str">
        <f>VLOOKUP(B4054,'cc Lookup'!A:J,10,0)</f>
        <v>Planning and Business Development</v>
      </c>
      <c r="AI4054" t="str">
        <f>VLOOKUP(B4054,'cc Lookup'!A:E,5,0)</f>
        <v>Estates</v>
      </c>
      <c r="AJ4054" t="s">
        <v>6737</v>
      </c>
      <c r="AK4054" t="str">
        <f t="shared" si="126"/>
        <v>E35930 Estates &amp; Facilities</v>
      </c>
      <c r="AL4054" t="str">
        <f t="shared" si="127"/>
        <v>7310 Legal / Prof Fees</v>
      </c>
      <c r="AM4054" t="str">
        <f>VLOOKUP(W4054,Lookup!A:B,2,0)</f>
        <v>Legal</v>
      </c>
    </row>
    <row r="4055" spans="1:39" x14ac:dyDescent="0.25">
      <c r="A4055" t="s">
        <v>33</v>
      </c>
      <c r="B4055" s="1" t="s">
        <v>166</v>
      </c>
      <c r="C4055" s="1" t="s">
        <v>35</v>
      </c>
      <c r="D4055" s="1" t="s">
        <v>36</v>
      </c>
      <c r="E4055" s="1" t="s">
        <v>36</v>
      </c>
      <c r="F4055" s="1" t="s">
        <v>37</v>
      </c>
      <c r="G4055" t="s">
        <v>167</v>
      </c>
      <c r="H4055" t="s">
        <v>39</v>
      </c>
      <c r="I4055" t="s">
        <v>40</v>
      </c>
      <c r="J4055" t="s">
        <v>40</v>
      </c>
      <c r="K4055" t="s">
        <v>40</v>
      </c>
      <c r="L4055" s="4">
        <v>460</v>
      </c>
      <c r="M4055" s="2">
        <v>44166</v>
      </c>
      <c r="N4055" t="s">
        <v>41</v>
      </c>
      <c r="O4055" t="s">
        <v>42</v>
      </c>
      <c r="P4055" t="s">
        <v>3955</v>
      </c>
      <c r="Q4055" t="s">
        <v>3956</v>
      </c>
      <c r="R4055" t="s">
        <v>3871</v>
      </c>
      <c r="S4055" s="3">
        <v>44167</v>
      </c>
      <c r="T4055" t="s">
        <v>46</v>
      </c>
      <c r="U4055">
        <v>36</v>
      </c>
      <c r="V4055" t="s">
        <v>47</v>
      </c>
      <c r="W4055" t="s">
        <v>48</v>
      </c>
      <c r="X4055">
        <v>465173</v>
      </c>
      <c r="Y4055" s="3">
        <v>43997</v>
      </c>
      <c r="Z4055">
        <v>165088385</v>
      </c>
      <c r="AB4055" t="s">
        <v>49</v>
      </c>
      <c r="AD4055" t="s">
        <v>4010</v>
      </c>
      <c r="AE4055">
        <v>1</v>
      </c>
      <c r="AF4055">
        <v>230</v>
      </c>
      <c r="AH4055" t="str">
        <f>VLOOKUP(B4055,'cc Lookup'!A:J,10,0)</f>
        <v>Planning and Business Development</v>
      </c>
      <c r="AI4055" t="str">
        <f>VLOOKUP(B4055,'cc Lookup'!A:E,5,0)</f>
        <v>Estates</v>
      </c>
      <c r="AJ4055" t="s">
        <v>6737</v>
      </c>
      <c r="AK4055" t="str">
        <f t="shared" si="126"/>
        <v>E35930 Estates &amp; Facilities</v>
      </c>
      <c r="AL4055" t="str">
        <f t="shared" si="127"/>
        <v>7310 Legal / Prof Fees</v>
      </c>
      <c r="AM4055" t="str">
        <f>VLOOKUP(W4055,Lookup!A:B,2,0)</f>
        <v>Legal</v>
      </c>
    </row>
    <row r="4056" spans="1:39" x14ac:dyDescent="0.25">
      <c r="A4056" t="s">
        <v>33</v>
      </c>
      <c r="B4056" s="1" t="s">
        <v>166</v>
      </c>
      <c r="C4056" s="1" t="s">
        <v>35</v>
      </c>
      <c r="D4056" s="1" t="s">
        <v>36</v>
      </c>
      <c r="E4056" s="1" t="s">
        <v>36</v>
      </c>
      <c r="F4056" s="1" t="s">
        <v>37</v>
      </c>
      <c r="G4056" t="s">
        <v>167</v>
      </c>
      <c r="H4056" t="s">
        <v>39</v>
      </c>
      <c r="I4056" t="s">
        <v>40</v>
      </c>
      <c r="J4056" t="s">
        <v>40</v>
      </c>
      <c r="K4056" t="s">
        <v>40</v>
      </c>
      <c r="L4056" s="4">
        <v>1364</v>
      </c>
      <c r="M4056" s="2">
        <v>44166</v>
      </c>
      <c r="N4056" t="s">
        <v>41</v>
      </c>
      <c r="O4056" t="s">
        <v>42</v>
      </c>
      <c r="P4056" t="s">
        <v>3955</v>
      </c>
      <c r="Q4056" t="s">
        <v>3956</v>
      </c>
      <c r="R4056" t="s">
        <v>3871</v>
      </c>
      <c r="S4056" s="3">
        <v>44167</v>
      </c>
      <c r="T4056" t="s">
        <v>46</v>
      </c>
      <c r="U4056">
        <v>36</v>
      </c>
      <c r="V4056" t="s">
        <v>47</v>
      </c>
      <c r="W4056" t="s">
        <v>48</v>
      </c>
      <c r="X4056">
        <v>467946</v>
      </c>
      <c r="Y4056" s="3">
        <v>44027</v>
      </c>
      <c r="Z4056">
        <v>165088385</v>
      </c>
      <c r="AB4056" t="s">
        <v>49</v>
      </c>
      <c r="AD4056" t="s">
        <v>4011</v>
      </c>
      <c r="AE4056">
        <v>1</v>
      </c>
      <c r="AF4056">
        <v>682</v>
      </c>
      <c r="AH4056" t="str">
        <f>VLOOKUP(B4056,'cc Lookup'!A:J,10,0)</f>
        <v>Planning and Business Development</v>
      </c>
      <c r="AI4056" t="str">
        <f>VLOOKUP(B4056,'cc Lookup'!A:E,5,0)</f>
        <v>Estates</v>
      </c>
      <c r="AJ4056" t="s">
        <v>6737</v>
      </c>
      <c r="AK4056" t="str">
        <f t="shared" si="126"/>
        <v>E35930 Estates &amp; Facilities</v>
      </c>
      <c r="AL4056" t="str">
        <f t="shared" si="127"/>
        <v>7310 Legal / Prof Fees</v>
      </c>
      <c r="AM4056" t="str">
        <f>VLOOKUP(W4056,Lookup!A:B,2,0)</f>
        <v>Legal</v>
      </c>
    </row>
    <row r="4057" spans="1:39" x14ac:dyDescent="0.25">
      <c r="A4057" t="s">
        <v>33</v>
      </c>
      <c r="B4057" s="1" t="s">
        <v>166</v>
      </c>
      <c r="C4057" s="1" t="s">
        <v>35</v>
      </c>
      <c r="D4057" s="1" t="s">
        <v>36</v>
      </c>
      <c r="E4057" s="1" t="s">
        <v>36</v>
      </c>
      <c r="F4057" s="1" t="s">
        <v>37</v>
      </c>
      <c r="G4057" t="s">
        <v>167</v>
      </c>
      <c r="H4057" t="s">
        <v>39</v>
      </c>
      <c r="I4057" t="s">
        <v>40</v>
      </c>
      <c r="J4057" t="s">
        <v>40</v>
      </c>
      <c r="K4057" t="s">
        <v>40</v>
      </c>
      <c r="L4057" s="4">
        <v>196.8</v>
      </c>
      <c r="M4057" s="2">
        <v>44166</v>
      </c>
      <c r="N4057" t="s">
        <v>41</v>
      </c>
      <c r="O4057" t="s">
        <v>42</v>
      </c>
      <c r="P4057" t="s">
        <v>3955</v>
      </c>
      <c r="Q4057" t="s">
        <v>3956</v>
      </c>
      <c r="R4057" t="s">
        <v>3871</v>
      </c>
      <c r="S4057" s="3">
        <v>44167</v>
      </c>
      <c r="T4057" t="s">
        <v>46</v>
      </c>
      <c r="U4057">
        <v>36</v>
      </c>
      <c r="V4057" t="s">
        <v>47</v>
      </c>
      <c r="W4057" t="s">
        <v>48</v>
      </c>
      <c r="X4057">
        <v>467947</v>
      </c>
      <c r="Y4057" s="3">
        <v>44027</v>
      </c>
      <c r="Z4057">
        <v>165088375</v>
      </c>
      <c r="AB4057" t="s">
        <v>49</v>
      </c>
      <c r="AD4057" t="s">
        <v>4012</v>
      </c>
      <c r="AE4057">
        <v>1</v>
      </c>
      <c r="AF4057">
        <v>98</v>
      </c>
      <c r="AH4057" t="str">
        <f>VLOOKUP(B4057,'cc Lookup'!A:J,10,0)</f>
        <v>Planning and Business Development</v>
      </c>
      <c r="AI4057" t="str">
        <f>VLOOKUP(B4057,'cc Lookup'!A:E,5,0)</f>
        <v>Estates</v>
      </c>
      <c r="AJ4057" t="s">
        <v>6737</v>
      </c>
      <c r="AK4057" t="str">
        <f t="shared" si="126"/>
        <v>E35930 Estates &amp; Facilities</v>
      </c>
      <c r="AL4057" t="str">
        <f t="shared" si="127"/>
        <v>7310 Legal / Prof Fees</v>
      </c>
      <c r="AM4057" t="str">
        <f>VLOOKUP(W4057,Lookup!A:B,2,0)</f>
        <v>Legal</v>
      </c>
    </row>
    <row r="4058" spans="1:39" x14ac:dyDescent="0.25">
      <c r="A4058" t="s">
        <v>33</v>
      </c>
      <c r="B4058" s="1" t="s">
        <v>166</v>
      </c>
      <c r="C4058" s="1" t="s">
        <v>35</v>
      </c>
      <c r="D4058" s="1" t="s">
        <v>36</v>
      </c>
      <c r="E4058" s="1" t="s">
        <v>36</v>
      </c>
      <c r="F4058" s="1" t="s">
        <v>37</v>
      </c>
      <c r="G4058" t="s">
        <v>167</v>
      </c>
      <c r="H4058" t="s">
        <v>39</v>
      </c>
      <c r="I4058" t="s">
        <v>40</v>
      </c>
      <c r="J4058" t="s">
        <v>40</v>
      </c>
      <c r="K4058" t="s">
        <v>40</v>
      </c>
      <c r="L4058" s="4">
        <v>2142</v>
      </c>
      <c r="M4058" s="2">
        <v>44166</v>
      </c>
      <c r="N4058" t="s">
        <v>41</v>
      </c>
      <c r="O4058" t="s">
        <v>42</v>
      </c>
      <c r="P4058" t="s">
        <v>3955</v>
      </c>
      <c r="Q4058" t="s">
        <v>3956</v>
      </c>
      <c r="R4058" t="s">
        <v>3871</v>
      </c>
      <c r="S4058" s="3">
        <v>44167</v>
      </c>
      <c r="T4058" t="s">
        <v>46</v>
      </c>
      <c r="U4058">
        <v>36</v>
      </c>
      <c r="V4058" t="s">
        <v>47</v>
      </c>
      <c r="W4058" t="s">
        <v>48</v>
      </c>
      <c r="X4058">
        <v>476883</v>
      </c>
      <c r="Y4058" s="3">
        <v>44118</v>
      </c>
      <c r="Z4058">
        <v>165088385</v>
      </c>
      <c r="AB4058" t="s">
        <v>49</v>
      </c>
      <c r="AD4058" t="s">
        <v>4013</v>
      </c>
      <c r="AE4058">
        <v>1</v>
      </c>
      <c r="AF4058">
        <v>1071</v>
      </c>
      <c r="AH4058" t="str">
        <f>VLOOKUP(B4058,'cc Lookup'!A:J,10,0)</f>
        <v>Planning and Business Development</v>
      </c>
      <c r="AI4058" t="str">
        <f>VLOOKUP(B4058,'cc Lookup'!A:E,5,0)</f>
        <v>Estates</v>
      </c>
      <c r="AJ4058" t="s">
        <v>6737</v>
      </c>
      <c r="AK4058" t="str">
        <f t="shared" si="126"/>
        <v>E35930 Estates &amp; Facilities</v>
      </c>
      <c r="AL4058" t="str">
        <f t="shared" si="127"/>
        <v>7310 Legal / Prof Fees</v>
      </c>
      <c r="AM4058" t="str">
        <f>VLOOKUP(W4058,Lookup!A:B,2,0)</f>
        <v>Legal</v>
      </c>
    </row>
    <row r="4059" spans="1:39" x14ac:dyDescent="0.25">
      <c r="A4059" t="s">
        <v>33</v>
      </c>
      <c r="B4059" s="1" t="s">
        <v>166</v>
      </c>
      <c r="C4059" s="1" t="s">
        <v>35</v>
      </c>
      <c r="D4059" s="1" t="s">
        <v>36</v>
      </c>
      <c r="E4059" s="1" t="s">
        <v>36</v>
      </c>
      <c r="F4059" s="1" t="s">
        <v>37</v>
      </c>
      <c r="G4059" t="s">
        <v>167</v>
      </c>
      <c r="H4059" t="s">
        <v>39</v>
      </c>
      <c r="I4059" t="s">
        <v>40</v>
      </c>
      <c r="J4059" t="s">
        <v>40</v>
      </c>
      <c r="K4059" t="s">
        <v>40</v>
      </c>
      <c r="L4059" s="4">
        <v>1285.2</v>
      </c>
      <c r="M4059" s="2">
        <v>44166</v>
      </c>
      <c r="N4059" t="s">
        <v>41</v>
      </c>
      <c r="O4059" t="s">
        <v>42</v>
      </c>
      <c r="P4059" t="s">
        <v>3955</v>
      </c>
      <c r="Q4059" t="s">
        <v>3956</v>
      </c>
      <c r="R4059" t="s">
        <v>3871</v>
      </c>
      <c r="S4059" s="3">
        <v>44167</v>
      </c>
      <c r="T4059" t="s">
        <v>46</v>
      </c>
      <c r="U4059">
        <v>36</v>
      </c>
      <c r="V4059" t="s">
        <v>47</v>
      </c>
      <c r="W4059" t="s">
        <v>48</v>
      </c>
      <c r="X4059">
        <v>476883</v>
      </c>
      <c r="Y4059" s="3">
        <v>44118</v>
      </c>
      <c r="Z4059">
        <v>165088385</v>
      </c>
      <c r="AB4059" t="s">
        <v>49</v>
      </c>
      <c r="AD4059" t="s">
        <v>4013</v>
      </c>
      <c r="AE4059">
        <v>1</v>
      </c>
      <c r="AF4059">
        <v>1285</v>
      </c>
      <c r="AH4059" t="str">
        <f>VLOOKUP(B4059,'cc Lookup'!A:J,10,0)</f>
        <v>Planning and Business Development</v>
      </c>
      <c r="AI4059" t="str">
        <f>VLOOKUP(B4059,'cc Lookup'!A:E,5,0)</f>
        <v>Estates</v>
      </c>
      <c r="AJ4059" t="s">
        <v>6737</v>
      </c>
      <c r="AK4059" t="str">
        <f t="shared" si="126"/>
        <v>E35930 Estates &amp; Facilities</v>
      </c>
      <c r="AL4059" t="str">
        <f t="shared" si="127"/>
        <v>7310 Legal / Prof Fees</v>
      </c>
      <c r="AM4059" t="str">
        <f>VLOOKUP(W4059,Lookup!A:B,2,0)</f>
        <v>Legal</v>
      </c>
    </row>
    <row r="4060" spans="1:39" x14ac:dyDescent="0.25">
      <c r="A4060" t="s">
        <v>33</v>
      </c>
      <c r="B4060" s="1" t="s">
        <v>166</v>
      </c>
      <c r="C4060" s="1" t="s">
        <v>35</v>
      </c>
      <c r="D4060" s="1" t="s">
        <v>36</v>
      </c>
      <c r="E4060" s="1" t="s">
        <v>36</v>
      </c>
      <c r="F4060" s="1" t="s">
        <v>37</v>
      </c>
      <c r="G4060" t="s">
        <v>167</v>
      </c>
      <c r="H4060" t="s">
        <v>39</v>
      </c>
      <c r="I4060" t="s">
        <v>40</v>
      </c>
      <c r="J4060" t="s">
        <v>40</v>
      </c>
      <c r="K4060" t="s">
        <v>40</v>
      </c>
      <c r="L4060" s="4">
        <v>-176</v>
      </c>
      <c r="M4060" s="2">
        <v>44166</v>
      </c>
      <c r="N4060" t="s">
        <v>41</v>
      </c>
      <c r="O4060" t="s">
        <v>42</v>
      </c>
      <c r="P4060" t="s">
        <v>3955</v>
      </c>
      <c r="Q4060" t="s">
        <v>3956</v>
      </c>
      <c r="R4060" t="s">
        <v>3871</v>
      </c>
      <c r="S4060" s="3">
        <v>44167</v>
      </c>
      <c r="T4060" t="s">
        <v>46</v>
      </c>
      <c r="U4060">
        <v>37</v>
      </c>
      <c r="V4060" t="s">
        <v>47</v>
      </c>
      <c r="W4060" t="s">
        <v>48</v>
      </c>
      <c r="X4060">
        <v>462331</v>
      </c>
      <c r="Y4060" s="3">
        <v>43965</v>
      </c>
      <c r="Z4060">
        <v>165088385</v>
      </c>
      <c r="AB4060" t="s">
        <v>49</v>
      </c>
      <c r="AD4060" t="s">
        <v>4007</v>
      </c>
      <c r="AE4060">
        <v>1</v>
      </c>
      <c r="AF4060">
        <v>-176</v>
      </c>
      <c r="AH4060" t="str">
        <f>VLOOKUP(B4060,'cc Lookup'!A:J,10,0)</f>
        <v>Planning and Business Development</v>
      </c>
      <c r="AI4060" t="str">
        <f>VLOOKUP(B4060,'cc Lookup'!A:E,5,0)</f>
        <v>Estates</v>
      </c>
      <c r="AJ4060" t="s">
        <v>6737</v>
      </c>
      <c r="AK4060" t="str">
        <f t="shared" si="126"/>
        <v>E35930 Estates &amp; Facilities</v>
      </c>
      <c r="AL4060" t="str">
        <f t="shared" si="127"/>
        <v>7310 Legal / Prof Fees</v>
      </c>
      <c r="AM4060" t="str">
        <f>VLOOKUP(W4060,Lookup!A:B,2,0)</f>
        <v>Legal</v>
      </c>
    </row>
    <row r="4061" spans="1:39" x14ac:dyDescent="0.25">
      <c r="A4061" t="s">
        <v>33</v>
      </c>
      <c r="B4061" s="1" t="s">
        <v>166</v>
      </c>
      <c r="C4061" s="1" t="s">
        <v>35</v>
      </c>
      <c r="D4061" s="1" t="s">
        <v>36</v>
      </c>
      <c r="E4061" s="1" t="s">
        <v>36</v>
      </c>
      <c r="F4061" s="1" t="s">
        <v>37</v>
      </c>
      <c r="G4061" t="s">
        <v>167</v>
      </c>
      <c r="H4061" t="s">
        <v>39</v>
      </c>
      <c r="I4061" t="s">
        <v>40</v>
      </c>
      <c r="J4061" t="s">
        <v>40</v>
      </c>
      <c r="K4061" t="s">
        <v>40</v>
      </c>
      <c r="L4061" s="4">
        <v>-153.6</v>
      </c>
      <c r="M4061" s="2">
        <v>44166</v>
      </c>
      <c r="N4061" t="s">
        <v>41</v>
      </c>
      <c r="O4061" t="s">
        <v>42</v>
      </c>
      <c r="P4061" t="s">
        <v>3955</v>
      </c>
      <c r="Q4061" t="s">
        <v>3956</v>
      </c>
      <c r="R4061" t="s">
        <v>3871</v>
      </c>
      <c r="S4061" s="3">
        <v>44167</v>
      </c>
      <c r="T4061" t="s">
        <v>46</v>
      </c>
      <c r="U4061">
        <v>37</v>
      </c>
      <c r="V4061" t="s">
        <v>47</v>
      </c>
      <c r="W4061" t="s">
        <v>48</v>
      </c>
      <c r="X4061">
        <v>462333</v>
      </c>
      <c r="Y4061" s="3">
        <v>43965</v>
      </c>
      <c r="Z4061">
        <v>165088375</v>
      </c>
      <c r="AB4061" t="s">
        <v>49</v>
      </c>
      <c r="AD4061" t="s">
        <v>4008</v>
      </c>
      <c r="AE4061">
        <v>1</v>
      </c>
      <c r="AF4061">
        <v>-154</v>
      </c>
      <c r="AH4061" t="str">
        <f>VLOOKUP(B4061,'cc Lookup'!A:J,10,0)</f>
        <v>Planning and Business Development</v>
      </c>
      <c r="AI4061" t="str">
        <f>VLOOKUP(B4061,'cc Lookup'!A:E,5,0)</f>
        <v>Estates</v>
      </c>
      <c r="AJ4061" t="s">
        <v>6737</v>
      </c>
      <c r="AK4061" t="str">
        <f t="shared" si="126"/>
        <v>E35930 Estates &amp; Facilities</v>
      </c>
      <c r="AL4061" t="str">
        <f t="shared" si="127"/>
        <v>7310 Legal / Prof Fees</v>
      </c>
      <c r="AM4061" t="str">
        <f>VLOOKUP(W4061,Lookup!A:B,2,0)</f>
        <v>Legal</v>
      </c>
    </row>
    <row r="4062" spans="1:39" x14ac:dyDescent="0.25">
      <c r="A4062" t="s">
        <v>33</v>
      </c>
      <c r="B4062" s="1" t="s">
        <v>166</v>
      </c>
      <c r="C4062" s="1" t="s">
        <v>35</v>
      </c>
      <c r="D4062" s="1" t="s">
        <v>36</v>
      </c>
      <c r="E4062" s="1" t="s">
        <v>36</v>
      </c>
      <c r="F4062" s="1" t="s">
        <v>37</v>
      </c>
      <c r="G4062" t="s">
        <v>167</v>
      </c>
      <c r="H4062" t="s">
        <v>39</v>
      </c>
      <c r="I4062" t="s">
        <v>40</v>
      </c>
      <c r="J4062" t="s">
        <v>40</v>
      </c>
      <c r="K4062" t="s">
        <v>40</v>
      </c>
      <c r="L4062" s="4">
        <v>-360</v>
      </c>
      <c r="M4062" s="2">
        <v>44166</v>
      </c>
      <c r="N4062" t="s">
        <v>41</v>
      </c>
      <c r="O4062" t="s">
        <v>42</v>
      </c>
      <c r="P4062" t="s">
        <v>3955</v>
      </c>
      <c r="Q4062" t="s">
        <v>3956</v>
      </c>
      <c r="R4062" t="s">
        <v>3871</v>
      </c>
      <c r="S4062" s="3">
        <v>44167</v>
      </c>
      <c r="T4062" t="s">
        <v>46</v>
      </c>
      <c r="U4062">
        <v>37</v>
      </c>
      <c r="V4062" t="s">
        <v>47</v>
      </c>
      <c r="W4062" t="s">
        <v>48</v>
      </c>
      <c r="X4062">
        <v>464459</v>
      </c>
      <c r="Y4062" s="3">
        <v>44097</v>
      </c>
      <c r="Z4062">
        <v>165088385</v>
      </c>
      <c r="AB4062" t="s">
        <v>49</v>
      </c>
      <c r="AD4062" t="s">
        <v>4009</v>
      </c>
      <c r="AE4062">
        <v>1</v>
      </c>
      <c r="AF4062">
        <v>-360</v>
      </c>
      <c r="AH4062" t="str">
        <f>VLOOKUP(B4062,'cc Lookup'!A:J,10,0)</f>
        <v>Planning and Business Development</v>
      </c>
      <c r="AI4062" t="str">
        <f>VLOOKUP(B4062,'cc Lookup'!A:E,5,0)</f>
        <v>Estates</v>
      </c>
      <c r="AJ4062" t="s">
        <v>6737</v>
      </c>
      <c r="AK4062" t="str">
        <f t="shared" si="126"/>
        <v>E35930 Estates &amp; Facilities</v>
      </c>
      <c r="AL4062" t="str">
        <f t="shared" si="127"/>
        <v>7310 Legal / Prof Fees</v>
      </c>
      <c r="AM4062" t="str">
        <f>VLOOKUP(W4062,Lookup!A:B,2,0)</f>
        <v>Legal</v>
      </c>
    </row>
    <row r="4063" spans="1:39" x14ac:dyDescent="0.25">
      <c r="A4063" t="s">
        <v>33</v>
      </c>
      <c r="B4063" s="1" t="s">
        <v>166</v>
      </c>
      <c r="C4063" s="1" t="s">
        <v>35</v>
      </c>
      <c r="D4063" s="1" t="s">
        <v>36</v>
      </c>
      <c r="E4063" s="1" t="s">
        <v>36</v>
      </c>
      <c r="F4063" s="1" t="s">
        <v>37</v>
      </c>
      <c r="G4063" t="s">
        <v>167</v>
      </c>
      <c r="H4063" t="s">
        <v>39</v>
      </c>
      <c r="I4063" t="s">
        <v>40</v>
      </c>
      <c r="J4063" t="s">
        <v>40</v>
      </c>
      <c r="K4063" t="s">
        <v>40</v>
      </c>
      <c r="L4063" s="4">
        <v>-230</v>
      </c>
      <c r="M4063" s="2">
        <v>44166</v>
      </c>
      <c r="N4063" t="s">
        <v>41</v>
      </c>
      <c r="O4063" t="s">
        <v>42</v>
      </c>
      <c r="P4063" t="s">
        <v>3955</v>
      </c>
      <c r="Q4063" t="s">
        <v>3956</v>
      </c>
      <c r="R4063" t="s">
        <v>3871</v>
      </c>
      <c r="S4063" s="3">
        <v>44167</v>
      </c>
      <c r="T4063" t="s">
        <v>46</v>
      </c>
      <c r="U4063">
        <v>37</v>
      </c>
      <c r="V4063" t="s">
        <v>47</v>
      </c>
      <c r="W4063" t="s">
        <v>48</v>
      </c>
      <c r="X4063">
        <v>465173</v>
      </c>
      <c r="Y4063" s="3">
        <v>43997</v>
      </c>
      <c r="Z4063">
        <v>165088385</v>
      </c>
      <c r="AB4063" t="s">
        <v>49</v>
      </c>
      <c r="AD4063" t="s">
        <v>4010</v>
      </c>
      <c r="AE4063">
        <v>1</v>
      </c>
      <c r="AF4063">
        <v>-230</v>
      </c>
      <c r="AH4063" t="str">
        <f>VLOOKUP(B4063,'cc Lookup'!A:J,10,0)</f>
        <v>Planning and Business Development</v>
      </c>
      <c r="AI4063" t="str">
        <f>VLOOKUP(B4063,'cc Lookup'!A:E,5,0)</f>
        <v>Estates</v>
      </c>
      <c r="AJ4063" t="s">
        <v>6737</v>
      </c>
      <c r="AK4063" t="str">
        <f t="shared" si="126"/>
        <v>E35930 Estates &amp; Facilities</v>
      </c>
      <c r="AL4063" t="str">
        <f t="shared" si="127"/>
        <v>7310 Legal / Prof Fees</v>
      </c>
      <c r="AM4063" t="str">
        <f>VLOOKUP(W4063,Lookup!A:B,2,0)</f>
        <v>Legal</v>
      </c>
    </row>
    <row r="4064" spans="1:39" x14ac:dyDescent="0.25">
      <c r="A4064" t="s">
        <v>33</v>
      </c>
      <c r="B4064" s="1" t="s">
        <v>166</v>
      </c>
      <c r="C4064" s="1" t="s">
        <v>35</v>
      </c>
      <c r="D4064" s="1" t="s">
        <v>36</v>
      </c>
      <c r="E4064" s="1" t="s">
        <v>36</v>
      </c>
      <c r="F4064" s="1" t="s">
        <v>37</v>
      </c>
      <c r="G4064" t="s">
        <v>167</v>
      </c>
      <c r="H4064" t="s">
        <v>39</v>
      </c>
      <c r="I4064" t="s">
        <v>40</v>
      </c>
      <c r="J4064" t="s">
        <v>40</v>
      </c>
      <c r="K4064" t="s">
        <v>40</v>
      </c>
      <c r="L4064" s="4">
        <v>-682</v>
      </c>
      <c r="M4064" s="2">
        <v>44166</v>
      </c>
      <c r="N4064" t="s">
        <v>41</v>
      </c>
      <c r="O4064" t="s">
        <v>42</v>
      </c>
      <c r="P4064" t="s">
        <v>3955</v>
      </c>
      <c r="Q4064" t="s">
        <v>3956</v>
      </c>
      <c r="R4064" t="s">
        <v>3871</v>
      </c>
      <c r="S4064" s="3">
        <v>44167</v>
      </c>
      <c r="T4064" t="s">
        <v>46</v>
      </c>
      <c r="U4064">
        <v>37</v>
      </c>
      <c r="V4064" t="s">
        <v>47</v>
      </c>
      <c r="W4064" t="s">
        <v>48</v>
      </c>
      <c r="X4064">
        <v>467946</v>
      </c>
      <c r="Y4064" s="3">
        <v>44027</v>
      </c>
      <c r="Z4064">
        <v>165088385</v>
      </c>
      <c r="AB4064" t="s">
        <v>49</v>
      </c>
      <c r="AD4064" t="s">
        <v>4011</v>
      </c>
      <c r="AE4064">
        <v>1</v>
      </c>
      <c r="AF4064">
        <v>-682</v>
      </c>
      <c r="AH4064" t="str">
        <f>VLOOKUP(B4064,'cc Lookup'!A:J,10,0)</f>
        <v>Planning and Business Development</v>
      </c>
      <c r="AI4064" t="str">
        <f>VLOOKUP(B4064,'cc Lookup'!A:E,5,0)</f>
        <v>Estates</v>
      </c>
      <c r="AJ4064" t="s">
        <v>6737</v>
      </c>
      <c r="AK4064" t="str">
        <f t="shared" si="126"/>
        <v>E35930 Estates &amp; Facilities</v>
      </c>
      <c r="AL4064" t="str">
        <f t="shared" si="127"/>
        <v>7310 Legal / Prof Fees</v>
      </c>
      <c r="AM4064" t="str">
        <f>VLOOKUP(W4064,Lookup!A:B,2,0)</f>
        <v>Legal</v>
      </c>
    </row>
    <row r="4065" spans="1:39" x14ac:dyDescent="0.25">
      <c r="A4065" t="s">
        <v>33</v>
      </c>
      <c r="B4065" s="1" t="s">
        <v>166</v>
      </c>
      <c r="C4065" s="1" t="s">
        <v>35</v>
      </c>
      <c r="D4065" s="1" t="s">
        <v>36</v>
      </c>
      <c r="E4065" s="1" t="s">
        <v>36</v>
      </c>
      <c r="F4065" s="1" t="s">
        <v>37</v>
      </c>
      <c r="G4065" t="s">
        <v>167</v>
      </c>
      <c r="H4065" t="s">
        <v>39</v>
      </c>
      <c r="I4065" t="s">
        <v>40</v>
      </c>
      <c r="J4065" t="s">
        <v>40</v>
      </c>
      <c r="K4065" t="s">
        <v>40</v>
      </c>
      <c r="L4065" s="4">
        <v>-98.4</v>
      </c>
      <c r="M4065" s="2">
        <v>44166</v>
      </c>
      <c r="N4065" t="s">
        <v>41</v>
      </c>
      <c r="O4065" t="s">
        <v>42</v>
      </c>
      <c r="P4065" t="s">
        <v>3955</v>
      </c>
      <c r="Q4065" t="s">
        <v>3956</v>
      </c>
      <c r="R4065" t="s">
        <v>3871</v>
      </c>
      <c r="S4065" s="3">
        <v>44167</v>
      </c>
      <c r="T4065" t="s">
        <v>46</v>
      </c>
      <c r="U4065">
        <v>37</v>
      </c>
      <c r="V4065" t="s">
        <v>47</v>
      </c>
      <c r="W4065" t="s">
        <v>48</v>
      </c>
      <c r="X4065">
        <v>467947</v>
      </c>
      <c r="Y4065" s="3">
        <v>44027</v>
      </c>
      <c r="Z4065">
        <v>165088375</v>
      </c>
      <c r="AB4065" t="s">
        <v>49</v>
      </c>
      <c r="AD4065" t="s">
        <v>4012</v>
      </c>
      <c r="AE4065">
        <v>1</v>
      </c>
      <c r="AF4065">
        <v>-98</v>
      </c>
      <c r="AH4065" t="str">
        <f>VLOOKUP(B4065,'cc Lookup'!A:J,10,0)</f>
        <v>Planning and Business Development</v>
      </c>
      <c r="AI4065" t="str">
        <f>VLOOKUP(B4065,'cc Lookup'!A:E,5,0)</f>
        <v>Estates</v>
      </c>
      <c r="AJ4065" t="s">
        <v>6737</v>
      </c>
      <c r="AK4065" t="str">
        <f t="shared" si="126"/>
        <v>E35930 Estates &amp; Facilities</v>
      </c>
      <c r="AL4065" t="str">
        <f t="shared" si="127"/>
        <v>7310 Legal / Prof Fees</v>
      </c>
      <c r="AM4065" t="str">
        <f>VLOOKUP(W4065,Lookup!A:B,2,0)</f>
        <v>Legal</v>
      </c>
    </row>
    <row r="4066" spans="1:39" x14ac:dyDescent="0.25">
      <c r="A4066" t="s">
        <v>33</v>
      </c>
      <c r="B4066" s="1" t="s">
        <v>166</v>
      </c>
      <c r="C4066" s="1" t="s">
        <v>35</v>
      </c>
      <c r="D4066" s="1" t="s">
        <v>36</v>
      </c>
      <c r="E4066" s="1" t="s">
        <v>36</v>
      </c>
      <c r="F4066" s="1" t="s">
        <v>37</v>
      </c>
      <c r="G4066" t="s">
        <v>167</v>
      </c>
      <c r="H4066" t="s">
        <v>39</v>
      </c>
      <c r="I4066" t="s">
        <v>40</v>
      </c>
      <c r="J4066" t="s">
        <v>40</v>
      </c>
      <c r="K4066" t="s">
        <v>40</v>
      </c>
      <c r="L4066" s="4">
        <v>-1285.2</v>
      </c>
      <c r="M4066" s="2">
        <v>44166</v>
      </c>
      <c r="N4066" t="s">
        <v>41</v>
      </c>
      <c r="O4066" t="s">
        <v>42</v>
      </c>
      <c r="P4066" t="s">
        <v>3955</v>
      </c>
      <c r="Q4066" t="s">
        <v>3956</v>
      </c>
      <c r="R4066" t="s">
        <v>3871</v>
      </c>
      <c r="S4066" s="3">
        <v>44167</v>
      </c>
      <c r="T4066" t="s">
        <v>46</v>
      </c>
      <c r="U4066">
        <v>37</v>
      </c>
      <c r="V4066" t="s">
        <v>47</v>
      </c>
      <c r="W4066" t="s">
        <v>48</v>
      </c>
      <c r="X4066">
        <v>476883</v>
      </c>
      <c r="Y4066" s="3">
        <v>44118</v>
      </c>
      <c r="Z4066">
        <v>165088385</v>
      </c>
      <c r="AB4066" t="s">
        <v>49</v>
      </c>
      <c r="AD4066" t="s">
        <v>4013</v>
      </c>
      <c r="AE4066">
        <v>1</v>
      </c>
      <c r="AF4066">
        <v>-1285</v>
      </c>
      <c r="AH4066" t="str">
        <f>VLOOKUP(B4066,'cc Lookup'!A:J,10,0)</f>
        <v>Planning and Business Development</v>
      </c>
      <c r="AI4066" t="str">
        <f>VLOOKUP(B4066,'cc Lookup'!A:E,5,0)</f>
        <v>Estates</v>
      </c>
      <c r="AJ4066" t="s">
        <v>6737</v>
      </c>
      <c r="AK4066" t="str">
        <f t="shared" si="126"/>
        <v>E35930 Estates &amp; Facilities</v>
      </c>
      <c r="AL4066" t="str">
        <f t="shared" si="127"/>
        <v>7310 Legal / Prof Fees</v>
      </c>
      <c r="AM4066" t="str">
        <f>VLOOKUP(W4066,Lookup!A:B,2,0)</f>
        <v>Legal</v>
      </c>
    </row>
    <row r="4067" spans="1:39" x14ac:dyDescent="0.25">
      <c r="A4067" t="s">
        <v>33</v>
      </c>
      <c r="B4067" s="1" t="s">
        <v>166</v>
      </c>
      <c r="C4067" s="1" t="s">
        <v>35</v>
      </c>
      <c r="D4067" s="1" t="s">
        <v>36</v>
      </c>
      <c r="E4067" s="1" t="s">
        <v>36</v>
      </c>
      <c r="F4067" s="1" t="s">
        <v>37</v>
      </c>
      <c r="G4067" t="s">
        <v>167</v>
      </c>
      <c r="H4067" t="s">
        <v>39</v>
      </c>
      <c r="I4067" t="s">
        <v>40</v>
      </c>
      <c r="J4067" t="s">
        <v>40</v>
      </c>
      <c r="K4067" t="s">
        <v>40</v>
      </c>
      <c r="L4067" s="4">
        <v>-1071</v>
      </c>
      <c r="M4067" s="2">
        <v>44166</v>
      </c>
      <c r="N4067" t="s">
        <v>41</v>
      </c>
      <c r="O4067" t="s">
        <v>42</v>
      </c>
      <c r="P4067" t="s">
        <v>3955</v>
      </c>
      <c r="Q4067" t="s">
        <v>3956</v>
      </c>
      <c r="R4067" t="s">
        <v>3871</v>
      </c>
      <c r="S4067" s="3">
        <v>44167</v>
      </c>
      <c r="T4067" t="s">
        <v>46</v>
      </c>
      <c r="U4067">
        <v>37</v>
      </c>
      <c r="V4067" t="s">
        <v>47</v>
      </c>
      <c r="W4067" t="s">
        <v>48</v>
      </c>
      <c r="X4067">
        <v>476883</v>
      </c>
      <c r="Y4067" s="3">
        <v>44118</v>
      </c>
      <c r="Z4067">
        <v>165088385</v>
      </c>
      <c r="AB4067" t="s">
        <v>49</v>
      </c>
      <c r="AD4067" t="s">
        <v>4013</v>
      </c>
      <c r="AE4067">
        <v>1</v>
      </c>
      <c r="AF4067">
        <v>-1071</v>
      </c>
      <c r="AH4067" t="str">
        <f>VLOOKUP(B4067,'cc Lookup'!A:J,10,0)</f>
        <v>Planning and Business Development</v>
      </c>
      <c r="AI4067" t="str">
        <f>VLOOKUP(B4067,'cc Lookup'!A:E,5,0)</f>
        <v>Estates</v>
      </c>
      <c r="AJ4067" t="s">
        <v>6737</v>
      </c>
      <c r="AK4067" t="str">
        <f t="shared" si="126"/>
        <v>E35930 Estates &amp; Facilities</v>
      </c>
      <c r="AL4067" t="str">
        <f t="shared" si="127"/>
        <v>7310 Legal / Prof Fees</v>
      </c>
      <c r="AM4067" t="str">
        <f>VLOOKUP(W4067,Lookup!A:B,2,0)</f>
        <v>Legal</v>
      </c>
    </row>
    <row r="4068" spans="1:39" x14ac:dyDescent="0.25">
      <c r="A4068" t="s">
        <v>33</v>
      </c>
      <c r="B4068" s="1" t="s">
        <v>166</v>
      </c>
      <c r="C4068" s="1" t="s">
        <v>35</v>
      </c>
      <c r="D4068" s="1" t="s">
        <v>36</v>
      </c>
      <c r="E4068" s="1" t="s">
        <v>36</v>
      </c>
      <c r="F4068" s="1" t="s">
        <v>37</v>
      </c>
      <c r="G4068" t="s">
        <v>167</v>
      </c>
      <c r="H4068" t="s">
        <v>39</v>
      </c>
      <c r="I4068" t="s">
        <v>40</v>
      </c>
      <c r="J4068" t="s">
        <v>40</v>
      </c>
      <c r="K4068" t="s">
        <v>40</v>
      </c>
      <c r="L4068" s="4">
        <v>210</v>
      </c>
      <c r="M4068" s="2">
        <v>44166</v>
      </c>
      <c r="N4068" t="s">
        <v>41</v>
      </c>
      <c r="O4068" t="s">
        <v>42</v>
      </c>
      <c r="P4068" t="s">
        <v>3960</v>
      </c>
      <c r="Q4068" t="s">
        <v>3961</v>
      </c>
      <c r="R4068" t="s">
        <v>3871</v>
      </c>
      <c r="S4068" s="3">
        <v>44167</v>
      </c>
      <c r="T4068" t="s">
        <v>46</v>
      </c>
      <c r="U4068">
        <v>24</v>
      </c>
      <c r="V4068" t="s">
        <v>47</v>
      </c>
      <c r="W4068" t="s">
        <v>48</v>
      </c>
      <c r="X4068">
        <v>480716</v>
      </c>
      <c r="Y4068" s="3">
        <v>44153</v>
      </c>
      <c r="Z4068">
        <v>165088720</v>
      </c>
      <c r="AB4068" t="s">
        <v>49</v>
      </c>
      <c r="AD4068" t="s">
        <v>4014</v>
      </c>
      <c r="AE4068">
        <v>1</v>
      </c>
      <c r="AF4068">
        <v>210</v>
      </c>
      <c r="AH4068" t="str">
        <f>VLOOKUP(B4068,'cc Lookup'!A:J,10,0)</f>
        <v>Planning and Business Development</v>
      </c>
      <c r="AI4068" t="str">
        <f>VLOOKUP(B4068,'cc Lookup'!A:E,5,0)</f>
        <v>Estates</v>
      </c>
      <c r="AJ4068" t="s">
        <v>6737</v>
      </c>
      <c r="AK4068" t="str">
        <f t="shared" si="126"/>
        <v>E35930 Estates &amp; Facilities</v>
      </c>
      <c r="AL4068" t="str">
        <f t="shared" si="127"/>
        <v>7310 Legal / Prof Fees</v>
      </c>
      <c r="AM4068" t="str">
        <f>VLOOKUP(W4068,Lookup!A:B,2,0)</f>
        <v>Legal</v>
      </c>
    </row>
    <row r="4069" spans="1:39" x14ac:dyDescent="0.25">
      <c r="A4069" t="s">
        <v>33</v>
      </c>
      <c r="B4069" s="1" t="s">
        <v>166</v>
      </c>
      <c r="C4069" s="1" t="s">
        <v>35</v>
      </c>
      <c r="D4069" s="1" t="s">
        <v>36</v>
      </c>
      <c r="E4069" s="1" t="s">
        <v>36</v>
      </c>
      <c r="F4069" s="1" t="s">
        <v>37</v>
      </c>
      <c r="G4069" t="s">
        <v>167</v>
      </c>
      <c r="H4069" t="s">
        <v>39</v>
      </c>
      <c r="I4069" t="s">
        <v>40</v>
      </c>
      <c r="J4069" t="s">
        <v>40</v>
      </c>
      <c r="K4069" t="s">
        <v>40</v>
      </c>
      <c r="L4069" s="4">
        <v>175</v>
      </c>
      <c r="M4069" s="2">
        <v>44166</v>
      </c>
      <c r="N4069" t="s">
        <v>41</v>
      </c>
      <c r="O4069" t="s">
        <v>42</v>
      </c>
      <c r="P4069" t="s">
        <v>3960</v>
      </c>
      <c r="Q4069" t="s">
        <v>3961</v>
      </c>
      <c r="R4069" t="s">
        <v>3871</v>
      </c>
      <c r="S4069" s="3">
        <v>44167</v>
      </c>
      <c r="T4069" t="s">
        <v>46</v>
      </c>
      <c r="U4069">
        <v>24</v>
      </c>
      <c r="V4069" t="s">
        <v>47</v>
      </c>
      <c r="W4069" t="s">
        <v>48</v>
      </c>
      <c r="X4069">
        <v>481481</v>
      </c>
      <c r="Y4069" s="3">
        <v>44159</v>
      </c>
      <c r="Z4069">
        <v>165088719</v>
      </c>
      <c r="AB4069" t="s">
        <v>49</v>
      </c>
      <c r="AD4069" t="s">
        <v>4015</v>
      </c>
      <c r="AE4069">
        <v>1</v>
      </c>
      <c r="AF4069">
        <v>175</v>
      </c>
      <c r="AH4069" t="str">
        <f>VLOOKUP(B4069,'cc Lookup'!A:J,10,0)</f>
        <v>Planning and Business Development</v>
      </c>
      <c r="AI4069" t="str">
        <f>VLOOKUP(B4069,'cc Lookup'!A:E,5,0)</f>
        <v>Estates</v>
      </c>
      <c r="AJ4069" t="s">
        <v>6737</v>
      </c>
      <c r="AK4069" t="str">
        <f t="shared" si="126"/>
        <v>E35930 Estates &amp; Facilities</v>
      </c>
      <c r="AL4069" t="str">
        <f t="shared" si="127"/>
        <v>7310 Legal / Prof Fees</v>
      </c>
      <c r="AM4069" t="str">
        <f>VLOOKUP(W4069,Lookup!A:B,2,0)</f>
        <v>Legal</v>
      </c>
    </row>
    <row r="4070" spans="1:39" x14ac:dyDescent="0.25">
      <c r="A4070" t="s">
        <v>33</v>
      </c>
      <c r="B4070" s="1" t="s">
        <v>166</v>
      </c>
      <c r="C4070" s="1" t="s">
        <v>35</v>
      </c>
      <c r="D4070" s="1" t="s">
        <v>36</v>
      </c>
      <c r="E4070" s="1" t="s">
        <v>36</v>
      </c>
      <c r="F4070" s="1" t="s">
        <v>37</v>
      </c>
      <c r="G4070" t="s">
        <v>167</v>
      </c>
      <c r="H4070" t="s">
        <v>39</v>
      </c>
      <c r="I4070" t="s">
        <v>40</v>
      </c>
      <c r="J4070" t="s">
        <v>40</v>
      </c>
      <c r="K4070" t="s">
        <v>40</v>
      </c>
      <c r="L4070" s="4">
        <v>-1</v>
      </c>
      <c r="M4070" s="2">
        <v>44166</v>
      </c>
      <c r="N4070" t="s">
        <v>41</v>
      </c>
      <c r="O4070" t="s">
        <v>42</v>
      </c>
      <c r="P4070" t="s">
        <v>3963</v>
      </c>
      <c r="Q4070" t="s">
        <v>3964</v>
      </c>
      <c r="R4070" t="s">
        <v>3871</v>
      </c>
      <c r="S4070" s="3">
        <v>44168</v>
      </c>
      <c r="T4070" t="s">
        <v>46</v>
      </c>
      <c r="U4070">
        <v>9</v>
      </c>
      <c r="V4070" t="s">
        <v>47</v>
      </c>
      <c r="W4070" t="s">
        <v>48</v>
      </c>
      <c r="X4070" t="s">
        <v>3965</v>
      </c>
      <c r="Y4070" s="3">
        <v>44162</v>
      </c>
      <c r="Z4070">
        <v>165088326</v>
      </c>
      <c r="AA4070" t="s">
        <v>3958</v>
      </c>
      <c r="AB4070" t="s">
        <v>49</v>
      </c>
      <c r="AD4070" t="s">
        <v>3966</v>
      </c>
      <c r="AE4070">
        <v>1</v>
      </c>
      <c r="AF4070">
        <v>-1</v>
      </c>
      <c r="AH4070" t="str">
        <f>VLOOKUP(B4070,'cc Lookup'!A:J,10,0)</f>
        <v>Planning and Business Development</v>
      </c>
      <c r="AI4070" t="str">
        <f>VLOOKUP(B4070,'cc Lookup'!A:E,5,0)</f>
        <v>Estates</v>
      </c>
      <c r="AJ4070" t="s">
        <v>6737</v>
      </c>
      <c r="AK4070" t="str">
        <f t="shared" si="126"/>
        <v>E35930 Estates &amp; Facilities</v>
      </c>
      <c r="AL4070" t="str">
        <f t="shared" si="127"/>
        <v>7310 Legal / Prof Fees</v>
      </c>
      <c r="AM4070" t="str">
        <f>VLOOKUP(W4070,Lookup!A:B,2,0)</f>
        <v>Legal</v>
      </c>
    </row>
    <row r="4071" spans="1:39" x14ac:dyDescent="0.25">
      <c r="A4071" t="s">
        <v>33</v>
      </c>
      <c r="B4071" s="1" t="s">
        <v>166</v>
      </c>
      <c r="C4071" s="1" t="s">
        <v>35</v>
      </c>
      <c r="D4071" s="1" t="s">
        <v>36</v>
      </c>
      <c r="E4071" s="1" t="s">
        <v>36</v>
      </c>
      <c r="F4071" s="1" t="s">
        <v>37</v>
      </c>
      <c r="G4071" t="s">
        <v>167</v>
      </c>
      <c r="H4071" t="s">
        <v>39</v>
      </c>
      <c r="I4071" t="s">
        <v>40</v>
      </c>
      <c r="J4071" t="s">
        <v>40</v>
      </c>
      <c r="K4071" t="s">
        <v>40</v>
      </c>
      <c r="L4071" s="4">
        <v>1</v>
      </c>
      <c r="M4071" s="2">
        <v>44166</v>
      </c>
      <c r="N4071" t="s">
        <v>41</v>
      </c>
      <c r="O4071" t="s">
        <v>42</v>
      </c>
      <c r="P4071" t="s">
        <v>3963</v>
      </c>
      <c r="Q4071" t="s">
        <v>3964</v>
      </c>
      <c r="R4071" t="s">
        <v>3871</v>
      </c>
      <c r="S4071" s="3">
        <v>44168</v>
      </c>
      <c r="T4071" t="s">
        <v>46</v>
      </c>
      <c r="U4071">
        <v>9</v>
      </c>
      <c r="V4071" t="s">
        <v>47</v>
      </c>
      <c r="W4071" t="s">
        <v>48</v>
      </c>
      <c r="X4071" t="s">
        <v>3965</v>
      </c>
      <c r="Y4071" s="3">
        <v>44162</v>
      </c>
      <c r="Z4071">
        <v>165088326</v>
      </c>
      <c r="AA4071" t="s">
        <v>3958</v>
      </c>
      <c r="AB4071" t="s">
        <v>49</v>
      </c>
      <c r="AD4071" t="s">
        <v>3966</v>
      </c>
      <c r="AE4071">
        <v>1</v>
      </c>
      <c r="AF4071">
        <v>1</v>
      </c>
      <c r="AH4071" t="str">
        <f>VLOOKUP(B4071,'cc Lookup'!A:J,10,0)</f>
        <v>Planning and Business Development</v>
      </c>
      <c r="AI4071" t="str">
        <f>VLOOKUP(B4071,'cc Lookup'!A:E,5,0)</f>
        <v>Estates</v>
      </c>
      <c r="AJ4071" t="s">
        <v>6737</v>
      </c>
      <c r="AK4071" t="str">
        <f t="shared" si="126"/>
        <v>E35930 Estates &amp; Facilities</v>
      </c>
      <c r="AL4071" t="str">
        <f t="shared" si="127"/>
        <v>7310 Legal / Prof Fees</v>
      </c>
      <c r="AM4071" t="str">
        <f>VLOOKUP(W4071,Lookup!A:B,2,0)</f>
        <v>Legal</v>
      </c>
    </row>
    <row r="4072" spans="1:39" x14ac:dyDescent="0.25">
      <c r="A4072" t="s">
        <v>33</v>
      </c>
      <c r="B4072" s="1" t="s">
        <v>166</v>
      </c>
      <c r="C4072" s="1" t="s">
        <v>35</v>
      </c>
      <c r="D4072" s="1" t="s">
        <v>36</v>
      </c>
      <c r="E4072" s="1" t="s">
        <v>36</v>
      </c>
      <c r="F4072" s="1" t="s">
        <v>37</v>
      </c>
      <c r="G4072" t="s">
        <v>167</v>
      </c>
      <c r="H4072" t="s">
        <v>39</v>
      </c>
      <c r="I4072" t="s">
        <v>40</v>
      </c>
      <c r="J4072" t="s">
        <v>40</v>
      </c>
      <c r="K4072" t="s">
        <v>40</v>
      </c>
      <c r="L4072" s="4">
        <v>228</v>
      </c>
      <c r="M4072" s="2">
        <v>44166</v>
      </c>
      <c r="N4072" t="s">
        <v>41</v>
      </c>
      <c r="O4072" t="s">
        <v>42</v>
      </c>
      <c r="P4072" t="s">
        <v>3909</v>
      </c>
      <c r="Q4072" t="s">
        <v>3910</v>
      </c>
      <c r="R4072" t="s">
        <v>3871</v>
      </c>
      <c r="S4072" s="3">
        <v>44168</v>
      </c>
      <c r="T4072" t="s">
        <v>46</v>
      </c>
      <c r="U4072">
        <v>48</v>
      </c>
      <c r="V4072" t="s">
        <v>47</v>
      </c>
      <c r="W4072" t="s">
        <v>48</v>
      </c>
      <c r="X4072">
        <v>410894</v>
      </c>
      <c r="Y4072" s="3">
        <v>43398</v>
      </c>
      <c r="Z4072">
        <v>165088381</v>
      </c>
      <c r="AB4072" t="s">
        <v>49</v>
      </c>
      <c r="AD4072" t="s">
        <v>4016</v>
      </c>
      <c r="AE4072">
        <v>1</v>
      </c>
      <c r="AF4072">
        <v>114</v>
      </c>
      <c r="AH4072" t="str">
        <f>VLOOKUP(B4072,'cc Lookup'!A:J,10,0)</f>
        <v>Planning and Business Development</v>
      </c>
      <c r="AI4072" t="str">
        <f>VLOOKUP(B4072,'cc Lookup'!A:E,5,0)</f>
        <v>Estates</v>
      </c>
      <c r="AJ4072" t="s">
        <v>6737</v>
      </c>
      <c r="AK4072" t="str">
        <f t="shared" si="126"/>
        <v>E35930 Estates &amp; Facilities</v>
      </c>
      <c r="AL4072" t="str">
        <f t="shared" si="127"/>
        <v>7310 Legal / Prof Fees</v>
      </c>
      <c r="AM4072" t="str">
        <f>VLOOKUP(W4072,Lookup!A:B,2,0)</f>
        <v>Legal</v>
      </c>
    </row>
    <row r="4073" spans="1:39" x14ac:dyDescent="0.25">
      <c r="A4073" t="s">
        <v>33</v>
      </c>
      <c r="B4073" s="1" t="s">
        <v>166</v>
      </c>
      <c r="C4073" s="1" t="s">
        <v>35</v>
      </c>
      <c r="D4073" s="1" t="s">
        <v>36</v>
      </c>
      <c r="E4073" s="1" t="s">
        <v>36</v>
      </c>
      <c r="F4073" s="1" t="s">
        <v>37</v>
      </c>
      <c r="G4073" t="s">
        <v>167</v>
      </c>
      <c r="H4073" t="s">
        <v>39</v>
      </c>
      <c r="I4073" t="s">
        <v>40</v>
      </c>
      <c r="J4073" t="s">
        <v>40</v>
      </c>
      <c r="K4073" t="s">
        <v>40</v>
      </c>
      <c r="L4073" s="4">
        <v>66.400000000000006</v>
      </c>
      <c r="M4073" s="2">
        <v>44166</v>
      </c>
      <c r="N4073" t="s">
        <v>41</v>
      </c>
      <c r="O4073" t="s">
        <v>42</v>
      </c>
      <c r="P4073" t="s">
        <v>3909</v>
      </c>
      <c r="Q4073" t="s">
        <v>3910</v>
      </c>
      <c r="R4073" t="s">
        <v>3871</v>
      </c>
      <c r="S4073" s="3">
        <v>44168</v>
      </c>
      <c r="T4073" t="s">
        <v>46</v>
      </c>
      <c r="U4073">
        <v>48</v>
      </c>
      <c r="V4073" t="s">
        <v>47</v>
      </c>
      <c r="W4073" t="s">
        <v>48</v>
      </c>
      <c r="X4073">
        <v>465174</v>
      </c>
      <c r="Y4073" s="3">
        <v>44165</v>
      </c>
      <c r="Z4073">
        <v>165088375</v>
      </c>
      <c r="AB4073" t="s">
        <v>49</v>
      </c>
      <c r="AD4073" t="s">
        <v>4017</v>
      </c>
      <c r="AE4073">
        <v>1</v>
      </c>
      <c r="AF4073">
        <v>66</v>
      </c>
      <c r="AH4073" t="str">
        <f>VLOOKUP(B4073,'cc Lookup'!A:J,10,0)</f>
        <v>Planning and Business Development</v>
      </c>
      <c r="AI4073" t="str">
        <f>VLOOKUP(B4073,'cc Lookup'!A:E,5,0)</f>
        <v>Estates</v>
      </c>
      <c r="AJ4073" t="s">
        <v>6737</v>
      </c>
      <c r="AK4073" t="str">
        <f t="shared" si="126"/>
        <v>E35930 Estates &amp; Facilities</v>
      </c>
      <c r="AL4073" t="str">
        <f t="shared" si="127"/>
        <v>7310 Legal / Prof Fees</v>
      </c>
      <c r="AM4073" t="str">
        <f>VLOOKUP(W4073,Lookup!A:B,2,0)</f>
        <v>Legal</v>
      </c>
    </row>
    <row r="4074" spans="1:39" x14ac:dyDescent="0.25">
      <c r="A4074" t="s">
        <v>33</v>
      </c>
      <c r="B4074" s="1" t="s">
        <v>166</v>
      </c>
      <c r="C4074" s="1" t="s">
        <v>35</v>
      </c>
      <c r="D4074" s="1" t="s">
        <v>36</v>
      </c>
      <c r="E4074" s="1" t="s">
        <v>36</v>
      </c>
      <c r="F4074" s="1" t="s">
        <v>37</v>
      </c>
      <c r="G4074" t="s">
        <v>167</v>
      </c>
      <c r="H4074" t="s">
        <v>39</v>
      </c>
      <c r="I4074" t="s">
        <v>40</v>
      </c>
      <c r="J4074" t="s">
        <v>40</v>
      </c>
      <c r="K4074" t="s">
        <v>40</v>
      </c>
      <c r="L4074" s="4">
        <v>79.680000000000007</v>
      </c>
      <c r="M4074" s="2">
        <v>44166</v>
      </c>
      <c r="N4074" t="s">
        <v>41</v>
      </c>
      <c r="O4074" t="s">
        <v>42</v>
      </c>
      <c r="P4074" t="s">
        <v>3909</v>
      </c>
      <c r="Q4074" t="s">
        <v>3910</v>
      </c>
      <c r="R4074" t="s">
        <v>3871</v>
      </c>
      <c r="S4074" s="3">
        <v>44168</v>
      </c>
      <c r="T4074" t="s">
        <v>46</v>
      </c>
      <c r="U4074">
        <v>48</v>
      </c>
      <c r="V4074" t="s">
        <v>47</v>
      </c>
      <c r="W4074" t="s">
        <v>48</v>
      </c>
      <c r="X4074">
        <v>465174</v>
      </c>
      <c r="Y4074" s="3">
        <v>44165</v>
      </c>
      <c r="Z4074">
        <v>165088375</v>
      </c>
      <c r="AB4074" t="s">
        <v>49</v>
      </c>
      <c r="AD4074" t="s">
        <v>4017</v>
      </c>
      <c r="AE4074">
        <v>1</v>
      </c>
      <c r="AF4074">
        <v>80</v>
      </c>
      <c r="AH4074" t="str">
        <f>VLOOKUP(B4074,'cc Lookup'!A:J,10,0)</f>
        <v>Planning and Business Development</v>
      </c>
      <c r="AI4074" t="str">
        <f>VLOOKUP(B4074,'cc Lookup'!A:E,5,0)</f>
        <v>Estates</v>
      </c>
      <c r="AJ4074" t="s">
        <v>6737</v>
      </c>
      <c r="AK4074" t="str">
        <f t="shared" si="126"/>
        <v>E35930 Estates &amp; Facilities</v>
      </c>
      <c r="AL4074" t="str">
        <f t="shared" si="127"/>
        <v>7310 Legal / Prof Fees</v>
      </c>
      <c r="AM4074" t="str">
        <f>VLOOKUP(W4074,Lookup!A:B,2,0)</f>
        <v>Legal</v>
      </c>
    </row>
    <row r="4075" spans="1:39" x14ac:dyDescent="0.25">
      <c r="A4075" t="s">
        <v>33</v>
      </c>
      <c r="B4075" s="1" t="s">
        <v>166</v>
      </c>
      <c r="C4075" s="1" t="s">
        <v>35</v>
      </c>
      <c r="D4075" s="1" t="s">
        <v>36</v>
      </c>
      <c r="E4075" s="1" t="s">
        <v>36</v>
      </c>
      <c r="F4075" s="1" t="s">
        <v>37</v>
      </c>
      <c r="G4075" t="s">
        <v>167</v>
      </c>
      <c r="H4075" t="s">
        <v>39</v>
      </c>
      <c r="I4075" t="s">
        <v>40</v>
      </c>
      <c r="J4075" t="s">
        <v>40</v>
      </c>
      <c r="K4075" t="s">
        <v>40</v>
      </c>
      <c r="L4075" s="4">
        <v>-1</v>
      </c>
      <c r="M4075" s="2">
        <v>44166</v>
      </c>
      <c r="N4075" t="s">
        <v>41</v>
      </c>
      <c r="O4075" t="s">
        <v>42</v>
      </c>
      <c r="P4075" t="s">
        <v>3909</v>
      </c>
      <c r="Q4075" t="s">
        <v>3910</v>
      </c>
      <c r="R4075" t="s">
        <v>3871</v>
      </c>
      <c r="S4075" s="3">
        <v>44168</v>
      </c>
      <c r="T4075" t="s">
        <v>46</v>
      </c>
      <c r="U4075">
        <v>48</v>
      </c>
      <c r="V4075" t="s">
        <v>47</v>
      </c>
      <c r="W4075" t="s">
        <v>48</v>
      </c>
      <c r="X4075" t="s">
        <v>3967</v>
      </c>
      <c r="Y4075" s="3">
        <v>44162</v>
      </c>
      <c r="Z4075">
        <v>165088326</v>
      </c>
      <c r="AA4075" t="s">
        <v>3958</v>
      </c>
      <c r="AB4075" t="s">
        <v>49</v>
      </c>
      <c r="AD4075" t="s">
        <v>3968</v>
      </c>
      <c r="AE4075">
        <v>1</v>
      </c>
      <c r="AF4075">
        <v>-1</v>
      </c>
      <c r="AH4075" t="str">
        <f>VLOOKUP(B4075,'cc Lookup'!A:J,10,0)</f>
        <v>Planning and Business Development</v>
      </c>
      <c r="AI4075" t="str">
        <f>VLOOKUP(B4075,'cc Lookup'!A:E,5,0)</f>
        <v>Estates</v>
      </c>
      <c r="AJ4075" t="s">
        <v>6737</v>
      </c>
      <c r="AK4075" t="str">
        <f t="shared" si="126"/>
        <v>E35930 Estates &amp; Facilities</v>
      </c>
      <c r="AL4075" t="str">
        <f t="shared" si="127"/>
        <v>7310 Legal / Prof Fees</v>
      </c>
      <c r="AM4075" t="str">
        <f>VLOOKUP(W4075,Lookup!A:B,2,0)</f>
        <v>Legal</v>
      </c>
    </row>
    <row r="4076" spans="1:39" x14ac:dyDescent="0.25">
      <c r="A4076" t="s">
        <v>33</v>
      </c>
      <c r="B4076" s="1" t="s">
        <v>166</v>
      </c>
      <c r="C4076" s="1" t="s">
        <v>35</v>
      </c>
      <c r="D4076" s="1" t="s">
        <v>36</v>
      </c>
      <c r="E4076" s="1" t="s">
        <v>36</v>
      </c>
      <c r="F4076" s="1" t="s">
        <v>37</v>
      </c>
      <c r="G4076" t="s">
        <v>167</v>
      </c>
      <c r="H4076" t="s">
        <v>39</v>
      </c>
      <c r="I4076" t="s">
        <v>40</v>
      </c>
      <c r="J4076" t="s">
        <v>40</v>
      </c>
      <c r="K4076" t="s">
        <v>40</v>
      </c>
      <c r="L4076" s="4">
        <v>1</v>
      </c>
      <c r="M4076" s="2">
        <v>44166</v>
      </c>
      <c r="N4076" t="s">
        <v>41</v>
      </c>
      <c r="O4076" t="s">
        <v>42</v>
      </c>
      <c r="P4076" t="s">
        <v>3909</v>
      </c>
      <c r="Q4076" t="s">
        <v>3910</v>
      </c>
      <c r="R4076" t="s">
        <v>3871</v>
      </c>
      <c r="S4076" s="3">
        <v>44168</v>
      </c>
      <c r="T4076" t="s">
        <v>46</v>
      </c>
      <c r="U4076">
        <v>48</v>
      </c>
      <c r="V4076" t="s">
        <v>47</v>
      </c>
      <c r="W4076" t="s">
        <v>48</v>
      </c>
      <c r="X4076" t="s">
        <v>3967</v>
      </c>
      <c r="Y4076" s="3">
        <v>44162</v>
      </c>
      <c r="Z4076">
        <v>165088326</v>
      </c>
      <c r="AA4076" t="s">
        <v>3958</v>
      </c>
      <c r="AB4076" t="s">
        <v>49</v>
      </c>
      <c r="AD4076" t="s">
        <v>3968</v>
      </c>
      <c r="AE4076">
        <v>1</v>
      </c>
      <c r="AF4076">
        <v>1</v>
      </c>
      <c r="AH4076" t="str">
        <f>VLOOKUP(B4076,'cc Lookup'!A:J,10,0)</f>
        <v>Planning and Business Development</v>
      </c>
      <c r="AI4076" t="str">
        <f>VLOOKUP(B4076,'cc Lookup'!A:E,5,0)</f>
        <v>Estates</v>
      </c>
      <c r="AJ4076" t="s">
        <v>6737</v>
      </c>
      <c r="AK4076" t="str">
        <f t="shared" si="126"/>
        <v>E35930 Estates &amp; Facilities</v>
      </c>
      <c r="AL4076" t="str">
        <f t="shared" si="127"/>
        <v>7310 Legal / Prof Fees</v>
      </c>
      <c r="AM4076" t="str">
        <f>VLOOKUP(W4076,Lookup!A:B,2,0)</f>
        <v>Legal</v>
      </c>
    </row>
    <row r="4077" spans="1:39" x14ac:dyDescent="0.25">
      <c r="A4077" t="s">
        <v>33</v>
      </c>
      <c r="B4077" s="1" t="s">
        <v>166</v>
      </c>
      <c r="C4077" s="1" t="s">
        <v>35</v>
      </c>
      <c r="D4077" s="1" t="s">
        <v>36</v>
      </c>
      <c r="E4077" s="1" t="s">
        <v>36</v>
      </c>
      <c r="F4077" s="1" t="s">
        <v>37</v>
      </c>
      <c r="G4077" t="s">
        <v>167</v>
      </c>
      <c r="H4077" t="s">
        <v>39</v>
      </c>
      <c r="I4077" t="s">
        <v>40</v>
      </c>
      <c r="J4077" t="s">
        <v>40</v>
      </c>
      <c r="K4077" t="s">
        <v>40</v>
      </c>
      <c r="L4077" s="4">
        <v>-114</v>
      </c>
      <c r="M4077" s="2">
        <v>44166</v>
      </c>
      <c r="N4077" t="s">
        <v>41</v>
      </c>
      <c r="O4077" t="s">
        <v>42</v>
      </c>
      <c r="P4077" t="s">
        <v>3909</v>
      </c>
      <c r="Q4077" t="s">
        <v>3910</v>
      </c>
      <c r="R4077" t="s">
        <v>3871</v>
      </c>
      <c r="S4077" s="3">
        <v>44168</v>
      </c>
      <c r="T4077" t="s">
        <v>46</v>
      </c>
      <c r="U4077">
        <v>49</v>
      </c>
      <c r="V4077" t="s">
        <v>47</v>
      </c>
      <c r="W4077" t="s">
        <v>48</v>
      </c>
      <c r="X4077">
        <v>410894</v>
      </c>
      <c r="Y4077" s="3">
        <v>43398</v>
      </c>
      <c r="Z4077">
        <v>165088381</v>
      </c>
      <c r="AB4077" t="s">
        <v>49</v>
      </c>
      <c r="AD4077" t="s">
        <v>4016</v>
      </c>
      <c r="AE4077">
        <v>1</v>
      </c>
      <c r="AF4077">
        <v>-114</v>
      </c>
      <c r="AH4077" t="str">
        <f>VLOOKUP(B4077,'cc Lookup'!A:J,10,0)</f>
        <v>Planning and Business Development</v>
      </c>
      <c r="AI4077" t="str">
        <f>VLOOKUP(B4077,'cc Lookup'!A:E,5,0)</f>
        <v>Estates</v>
      </c>
      <c r="AJ4077" t="s">
        <v>6737</v>
      </c>
      <c r="AK4077" t="str">
        <f t="shared" si="126"/>
        <v>E35930 Estates &amp; Facilities</v>
      </c>
      <c r="AL4077" t="str">
        <f t="shared" si="127"/>
        <v>7310 Legal / Prof Fees</v>
      </c>
      <c r="AM4077" t="str">
        <f>VLOOKUP(W4077,Lookup!A:B,2,0)</f>
        <v>Legal</v>
      </c>
    </row>
    <row r="4078" spans="1:39" x14ac:dyDescent="0.25">
      <c r="A4078" t="s">
        <v>33</v>
      </c>
      <c r="B4078" s="1" t="s">
        <v>166</v>
      </c>
      <c r="C4078" s="1" t="s">
        <v>35</v>
      </c>
      <c r="D4078" s="1" t="s">
        <v>36</v>
      </c>
      <c r="E4078" s="1" t="s">
        <v>36</v>
      </c>
      <c r="F4078" s="1" t="s">
        <v>37</v>
      </c>
      <c r="G4078" t="s">
        <v>167</v>
      </c>
      <c r="H4078" t="s">
        <v>39</v>
      </c>
      <c r="I4078" t="s">
        <v>40</v>
      </c>
      <c r="J4078" t="s">
        <v>40</v>
      </c>
      <c r="K4078" t="s">
        <v>40</v>
      </c>
      <c r="L4078" s="4">
        <v>-66.400000000000006</v>
      </c>
      <c r="M4078" s="2">
        <v>44166</v>
      </c>
      <c r="N4078" t="s">
        <v>41</v>
      </c>
      <c r="O4078" t="s">
        <v>42</v>
      </c>
      <c r="P4078" t="s">
        <v>3909</v>
      </c>
      <c r="Q4078" t="s">
        <v>3910</v>
      </c>
      <c r="R4078" t="s">
        <v>3871</v>
      </c>
      <c r="S4078" s="3">
        <v>44168</v>
      </c>
      <c r="T4078" t="s">
        <v>46</v>
      </c>
      <c r="U4078">
        <v>49</v>
      </c>
      <c r="V4078" t="s">
        <v>47</v>
      </c>
      <c r="W4078" t="s">
        <v>48</v>
      </c>
      <c r="X4078">
        <v>465174</v>
      </c>
      <c r="Y4078" s="3">
        <v>44165</v>
      </c>
      <c r="Z4078">
        <v>165088375</v>
      </c>
      <c r="AB4078" t="s">
        <v>49</v>
      </c>
      <c r="AD4078" t="s">
        <v>4017</v>
      </c>
      <c r="AE4078">
        <v>1</v>
      </c>
      <c r="AF4078">
        <v>-66</v>
      </c>
      <c r="AH4078" t="str">
        <f>VLOOKUP(B4078,'cc Lookup'!A:J,10,0)</f>
        <v>Planning and Business Development</v>
      </c>
      <c r="AI4078" t="str">
        <f>VLOOKUP(B4078,'cc Lookup'!A:E,5,0)</f>
        <v>Estates</v>
      </c>
      <c r="AJ4078" t="s">
        <v>6737</v>
      </c>
      <c r="AK4078" t="str">
        <f t="shared" si="126"/>
        <v>E35930 Estates &amp; Facilities</v>
      </c>
      <c r="AL4078" t="str">
        <f t="shared" si="127"/>
        <v>7310 Legal / Prof Fees</v>
      </c>
      <c r="AM4078" t="str">
        <f>VLOOKUP(W4078,Lookup!A:B,2,0)</f>
        <v>Legal</v>
      </c>
    </row>
    <row r="4079" spans="1:39" x14ac:dyDescent="0.25">
      <c r="A4079" t="s">
        <v>33</v>
      </c>
      <c r="B4079" s="1" t="s">
        <v>166</v>
      </c>
      <c r="C4079" s="1" t="s">
        <v>35</v>
      </c>
      <c r="D4079" s="1" t="s">
        <v>36</v>
      </c>
      <c r="E4079" s="1" t="s">
        <v>36</v>
      </c>
      <c r="F4079" s="1" t="s">
        <v>37</v>
      </c>
      <c r="G4079" t="s">
        <v>167</v>
      </c>
      <c r="H4079" t="s">
        <v>39</v>
      </c>
      <c r="I4079" t="s">
        <v>40</v>
      </c>
      <c r="J4079" t="s">
        <v>40</v>
      </c>
      <c r="K4079" t="s">
        <v>40</v>
      </c>
      <c r="L4079" s="4">
        <v>5252.5</v>
      </c>
      <c r="M4079" s="2">
        <v>44166</v>
      </c>
      <c r="N4079" t="s">
        <v>41</v>
      </c>
      <c r="O4079" t="s">
        <v>42</v>
      </c>
      <c r="P4079" t="s">
        <v>4018</v>
      </c>
      <c r="Q4079" t="s">
        <v>4019</v>
      </c>
      <c r="R4079" t="s">
        <v>3871</v>
      </c>
      <c r="S4079" s="3">
        <v>44169</v>
      </c>
      <c r="T4079" t="s">
        <v>46</v>
      </c>
      <c r="U4079">
        <v>40</v>
      </c>
      <c r="V4079" t="s">
        <v>47</v>
      </c>
      <c r="W4079" t="s">
        <v>178</v>
      </c>
      <c r="X4079">
        <v>982</v>
      </c>
      <c r="Y4079" s="3">
        <v>44167</v>
      </c>
      <c r="Z4079">
        <v>165082825</v>
      </c>
      <c r="AB4079" t="s">
        <v>49</v>
      </c>
      <c r="AD4079" t="s">
        <v>4020</v>
      </c>
      <c r="AE4079">
        <v>1</v>
      </c>
      <c r="AF4079">
        <v>5253</v>
      </c>
      <c r="AH4079" t="str">
        <f>VLOOKUP(B4079,'cc Lookup'!A:J,10,0)</f>
        <v>Planning and Business Development</v>
      </c>
      <c r="AI4079" t="str">
        <f>VLOOKUP(B4079,'cc Lookup'!A:E,5,0)</f>
        <v>Estates</v>
      </c>
      <c r="AJ4079" t="s">
        <v>6737</v>
      </c>
      <c r="AK4079" t="str">
        <f t="shared" si="126"/>
        <v>E35930 Estates &amp; Facilities</v>
      </c>
      <c r="AL4079" t="str">
        <f t="shared" si="127"/>
        <v>7310 Legal / Prof Fees</v>
      </c>
      <c r="AM4079" t="str">
        <f>VLOOKUP(W4079,Lookup!A:B,2,0)</f>
        <v>Legal</v>
      </c>
    </row>
    <row r="4080" spans="1:39" x14ac:dyDescent="0.25">
      <c r="A4080" t="s">
        <v>33</v>
      </c>
      <c r="B4080" s="1" t="s">
        <v>166</v>
      </c>
      <c r="C4080" s="1" t="s">
        <v>35</v>
      </c>
      <c r="D4080" s="1" t="s">
        <v>36</v>
      </c>
      <c r="E4080" s="1" t="s">
        <v>36</v>
      </c>
      <c r="F4080" s="1" t="s">
        <v>37</v>
      </c>
      <c r="G4080" t="s">
        <v>167</v>
      </c>
      <c r="H4080" t="s">
        <v>39</v>
      </c>
      <c r="I4080" t="s">
        <v>40</v>
      </c>
      <c r="J4080" t="s">
        <v>40</v>
      </c>
      <c r="K4080" t="s">
        <v>40</v>
      </c>
      <c r="L4080" s="4">
        <v>1555</v>
      </c>
      <c r="M4080" s="2">
        <v>44166</v>
      </c>
      <c r="N4080" t="s">
        <v>41</v>
      </c>
      <c r="O4080" t="s">
        <v>42</v>
      </c>
      <c r="P4080" t="s">
        <v>4021</v>
      </c>
      <c r="Q4080" t="s">
        <v>4022</v>
      </c>
      <c r="R4080" t="s">
        <v>3871</v>
      </c>
      <c r="S4080" s="3">
        <v>44172</v>
      </c>
      <c r="T4080" t="s">
        <v>46</v>
      </c>
      <c r="U4080">
        <v>15</v>
      </c>
      <c r="V4080" t="s">
        <v>47</v>
      </c>
      <c r="W4080" t="s">
        <v>48</v>
      </c>
      <c r="X4080">
        <v>462336</v>
      </c>
      <c r="Y4080" s="3">
        <v>43965</v>
      </c>
      <c r="Z4080">
        <v>165084346</v>
      </c>
      <c r="AB4080" t="s">
        <v>49</v>
      </c>
      <c r="AD4080" t="s">
        <v>4023</v>
      </c>
      <c r="AE4080">
        <v>1</v>
      </c>
      <c r="AF4080">
        <v>1555</v>
      </c>
      <c r="AH4080" t="str">
        <f>VLOOKUP(B4080,'cc Lookup'!A:J,10,0)</f>
        <v>Planning and Business Development</v>
      </c>
      <c r="AI4080" t="str">
        <f>VLOOKUP(B4080,'cc Lookup'!A:E,5,0)</f>
        <v>Estates</v>
      </c>
      <c r="AJ4080" t="s">
        <v>6737</v>
      </c>
      <c r="AK4080" t="str">
        <f t="shared" si="126"/>
        <v>E35930 Estates &amp; Facilities</v>
      </c>
      <c r="AL4080" t="str">
        <f t="shared" si="127"/>
        <v>7310 Legal / Prof Fees</v>
      </c>
      <c r="AM4080" t="str">
        <f>VLOOKUP(W4080,Lookup!A:B,2,0)</f>
        <v>Legal</v>
      </c>
    </row>
    <row r="4081" spans="1:39" x14ac:dyDescent="0.25">
      <c r="A4081" t="s">
        <v>33</v>
      </c>
      <c r="B4081" s="1" t="s">
        <v>166</v>
      </c>
      <c r="C4081" s="1" t="s">
        <v>35</v>
      </c>
      <c r="D4081" s="1" t="s">
        <v>36</v>
      </c>
      <c r="E4081" s="1" t="s">
        <v>36</v>
      </c>
      <c r="F4081" s="1" t="s">
        <v>37</v>
      </c>
      <c r="G4081" t="s">
        <v>167</v>
      </c>
      <c r="H4081" t="s">
        <v>39</v>
      </c>
      <c r="I4081" t="s">
        <v>40</v>
      </c>
      <c r="J4081" t="s">
        <v>40</v>
      </c>
      <c r="K4081" t="s">
        <v>40</v>
      </c>
      <c r="L4081" s="4">
        <v>154.81</v>
      </c>
      <c r="M4081" s="2">
        <v>44166</v>
      </c>
      <c r="N4081" t="s">
        <v>41</v>
      </c>
      <c r="O4081" t="s">
        <v>42</v>
      </c>
      <c r="P4081" t="s">
        <v>4021</v>
      </c>
      <c r="Q4081" t="s">
        <v>4022</v>
      </c>
      <c r="R4081" t="s">
        <v>3871</v>
      </c>
      <c r="S4081" s="3">
        <v>44172</v>
      </c>
      <c r="T4081" t="s">
        <v>46</v>
      </c>
      <c r="U4081">
        <v>15</v>
      </c>
      <c r="V4081" t="s">
        <v>47</v>
      </c>
      <c r="W4081" t="s">
        <v>48</v>
      </c>
      <c r="X4081">
        <v>467950</v>
      </c>
      <c r="Y4081" s="3">
        <v>44172</v>
      </c>
      <c r="Z4081">
        <v>165084346</v>
      </c>
      <c r="AB4081" t="s">
        <v>49</v>
      </c>
      <c r="AD4081" t="s">
        <v>4024</v>
      </c>
      <c r="AE4081">
        <v>1</v>
      </c>
      <c r="AF4081">
        <v>155</v>
      </c>
      <c r="AH4081" t="str">
        <f>VLOOKUP(B4081,'cc Lookup'!A:J,10,0)</f>
        <v>Planning and Business Development</v>
      </c>
      <c r="AI4081" t="str">
        <f>VLOOKUP(B4081,'cc Lookup'!A:E,5,0)</f>
        <v>Estates</v>
      </c>
      <c r="AJ4081" t="s">
        <v>6737</v>
      </c>
      <c r="AK4081" t="str">
        <f t="shared" si="126"/>
        <v>E35930 Estates &amp; Facilities</v>
      </c>
      <c r="AL4081" t="str">
        <f t="shared" si="127"/>
        <v>7310 Legal / Prof Fees</v>
      </c>
      <c r="AM4081" t="str">
        <f>VLOOKUP(W4081,Lookup!A:B,2,0)</f>
        <v>Legal</v>
      </c>
    </row>
    <row r="4082" spans="1:39" x14ac:dyDescent="0.25">
      <c r="A4082" t="s">
        <v>33</v>
      </c>
      <c r="B4082" s="1" t="s">
        <v>166</v>
      </c>
      <c r="C4082" s="1" t="s">
        <v>35</v>
      </c>
      <c r="D4082" s="1" t="s">
        <v>36</v>
      </c>
      <c r="E4082" s="1" t="s">
        <v>36</v>
      </c>
      <c r="F4082" s="1" t="s">
        <v>37</v>
      </c>
      <c r="G4082" t="s">
        <v>167</v>
      </c>
      <c r="H4082" t="s">
        <v>39</v>
      </c>
      <c r="I4082" t="s">
        <v>40</v>
      </c>
      <c r="J4082" t="s">
        <v>40</v>
      </c>
      <c r="K4082" t="s">
        <v>40</v>
      </c>
      <c r="L4082" s="4">
        <v>1205.43</v>
      </c>
      <c r="M4082" s="2">
        <v>44166</v>
      </c>
      <c r="N4082" t="s">
        <v>41</v>
      </c>
      <c r="O4082" t="s">
        <v>42</v>
      </c>
      <c r="P4082" t="s">
        <v>4025</v>
      </c>
      <c r="Q4082" t="s">
        <v>4026</v>
      </c>
      <c r="R4082" t="s">
        <v>3871</v>
      </c>
      <c r="S4082" s="3">
        <v>44173</v>
      </c>
      <c r="T4082" t="s">
        <v>46</v>
      </c>
      <c r="U4082">
        <v>44</v>
      </c>
      <c r="V4082" t="s">
        <v>47</v>
      </c>
      <c r="W4082" t="s">
        <v>48</v>
      </c>
      <c r="X4082">
        <v>471094</v>
      </c>
      <c r="Y4082" s="3">
        <v>44061</v>
      </c>
      <c r="Z4082">
        <v>165084346</v>
      </c>
      <c r="AB4082" t="s">
        <v>49</v>
      </c>
      <c r="AD4082" t="s">
        <v>4027</v>
      </c>
      <c r="AE4082">
        <v>1</v>
      </c>
      <c r="AF4082">
        <v>1205</v>
      </c>
      <c r="AH4082" t="str">
        <f>VLOOKUP(B4082,'cc Lookup'!A:J,10,0)</f>
        <v>Planning and Business Development</v>
      </c>
      <c r="AI4082" t="str">
        <f>VLOOKUP(B4082,'cc Lookup'!A:E,5,0)</f>
        <v>Estates</v>
      </c>
      <c r="AJ4082" t="s">
        <v>6737</v>
      </c>
      <c r="AK4082" t="str">
        <f t="shared" si="126"/>
        <v>E35930 Estates &amp; Facilities</v>
      </c>
      <c r="AL4082" t="str">
        <f t="shared" si="127"/>
        <v>7310 Legal / Prof Fees</v>
      </c>
      <c r="AM4082" t="str">
        <f>VLOOKUP(W4082,Lookup!A:B,2,0)</f>
        <v>Legal</v>
      </c>
    </row>
    <row r="4083" spans="1:39" x14ac:dyDescent="0.25">
      <c r="A4083" t="s">
        <v>33</v>
      </c>
      <c r="B4083" s="1" t="s">
        <v>166</v>
      </c>
      <c r="C4083" s="1" t="s">
        <v>35</v>
      </c>
      <c r="D4083" s="1" t="s">
        <v>36</v>
      </c>
      <c r="E4083" s="1" t="s">
        <v>36</v>
      </c>
      <c r="F4083" s="1" t="s">
        <v>37</v>
      </c>
      <c r="G4083" t="s">
        <v>167</v>
      </c>
      <c r="H4083" t="s">
        <v>39</v>
      </c>
      <c r="I4083" t="s">
        <v>40</v>
      </c>
      <c r="J4083" t="s">
        <v>40</v>
      </c>
      <c r="K4083" t="s">
        <v>40</v>
      </c>
      <c r="L4083" s="4">
        <v>1180</v>
      </c>
      <c r="M4083" s="2">
        <v>44166</v>
      </c>
      <c r="N4083" t="s">
        <v>41</v>
      </c>
      <c r="O4083" t="s">
        <v>42</v>
      </c>
      <c r="P4083" t="s">
        <v>4025</v>
      </c>
      <c r="Q4083" t="s">
        <v>4026</v>
      </c>
      <c r="R4083" t="s">
        <v>3871</v>
      </c>
      <c r="S4083" s="3">
        <v>44173</v>
      </c>
      <c r="T4083" t="s">
        <v>46</v>
      </c>
      <c r="U4083">
        <v>44</v>
      </c>
      <c r="V4083" t="s">
        <v>47</v>
      </c>
      <c r="W4083" t="s">
        <v>48</v>
      </c>
      <c r="X4083">
        <v>474461</v>
      </c>
      <c r="Y4083" s="3">
        <v>44172</v>
      </c>
      <c r="Z4083">
        <v>165084346</v>
      </c>
      <c r="AB4083" t="s">
        <v>49</v>
      </c>
      <c r="AD4083" t="s">
        <v>4028</v>
      </c>
      <c r="AE4083">
        <v>1</v>
      </c>
      <c r="AF4083">
        <v>1180</v>
      </c>
      <c r="AH4083" t="str">
        <f>VLOOKUP(B4083,'cc Lookup'!A:J,10,0)</f>
        <v>Planning and Business Development</v>
      </c>
      <c r="AI4083" t="str">
        <f>VLOOKUP(B4083,'cc Lookup'!A:E,5,0)</f>
        <v>Estates</v>
      </c>
      <c r="AJ4083" t="s">
        <v>6737</v>
      </c>
      <c r="AK4083" t="str">
        <f t="shared" si="126"/>
        <v>E35930 Estates &amp; Facilities</v>
      </c>
      <c r="AL4083" t="str">
        <f t="shared" si="127"/>
        <v>7310 Legal / Prof Fees</v>
      </c>
      <c r="AM4083" t="str">
        <f>VLOOKUP(W4083,Lookup!A:B,2,0)</f>
        <v>Legal</v>
      </c>
    </row>
    <row r="4084" spans="1:39" x14ac:dyDescent="0.25">
      <c r="A4084" t="s">
        <v>33</v>
      </c>
      <c r="B4084" s="1" t="s">
        <v>166</v>
      </c>
      <c r="C4084" s="1" t="s">
        <v>35</v>
      </c>
      <c r="D4084" s="1" t="s">
        <v>36</v>
      </c>
      <c r="E4084" s="1" t="s">
        <v>36</v>
      </c>
      <c r="F4084" s="1" t="s">
        <v>37</v>
      </c>
      <c r="G4084" t="s">
        <v>167</v>
      </c>
      <c r="H4084" t="s">
        <v>39</v>
      </c>
      <c r="I4084" t="s">
        <v>40</v>
      </c>
      <c r="J4084" t="s">
        <v>40</v>
      </c>
      <c r="K4084" t="s">
        <v>40</v>
      </c>
      <c r="L4084" s="4">
        <v>2590</v>
      </c>
      <c r="M4084" s="2">
        <v>44166</v>
      </c>
      <c r="N4084" t="s">
        <v>41</v>
      </c>
      <c r="O4084" t="s">
        <v>42</v>
      </c>
      <c r="P4084" t="s">
        <v>4025</v>
      </c>
      <c r="Q4084" t="s">
        <v>4026</v>
      </c>
      <c r="R4084" t="s">
        <v>3871</v>
      </c>
      <c r="S4084" s="3">
        <v>44173</v>
      </c>
      <c r="T4084" t="s">
        <v>46</v>
      </c>
      <c r="U4084">
        <v>44</v>
      </c>
      <c r="V4084" t="s">
        <v>47</v>
      </c>
      <c r="W4084" t="s">
        <v>48</v>
      </c>
      <c r="X4084">
        <v>476895</v>
      </c>
      <c r="Y4084" s="3">
        <v>44118</v>
      </c>
      <c r="Z4084">
        <v>165087030</v>
      </c>
      <c r="AB4084" t="s">
        <v>49</v>
      </c>
      <c r="AD4084" t="s">
        <v>4029</v>
      </c>
      <c r="AE4084">
        <v>1</v>
      </c>
      <c r="AF4084">
        <v>2590</v>
      </c>
      <c r="AH4084" t="str">
        <f>VLOOKUP(B4084,'cc Lookup'!A:J,10,0)</f>
        <v>Planning and Business Development</v>
      </c>
      <c r="AI4084" t="str">
        <f>VLOOKUP(B4084,'cc Lookup'!A:E,5,0)</f>
        <v>Estates</v>
      </c>
      <c r="AJ4084" t="s">
        <v>6737</v>
      </c>
      <c r="AK4084" t="str">
        <f t="shared" si="126"/>
        <v>E35930 Estates &amp; Facilities</v>
      </c>
      <c r="AL4084" t="str">
        <f t="shared" si="127"/>
        <v>7310 Legal / Prof Fees</v>
      </c>
      <c r="AM4084" t="str">
        <f>VLOOKUP(W4084,Lookup!A:B,2,0)</f>
        <v>Legal</v>
      </c>
    </row>
    <row r="4085" spans="1:39" x14ac:dyDescent="0.25">
      <c r="A4085" t="s">
        <v>33</v>
      </c>
      <c r="B4085" s="1" t="s">
        <v>166</v>
      </c>
      <c r="C4085" s="1" t="s">
        <v>35</v>
      </c>
      <c r="D4085" s="1" t="s">
        <v>36</v>
      </c>
      <c r="E4085" s="1" t="s">
        <v>36</v>
      </c>
      <c r="F4085" s="1" t="s">
        <v>37</v>
      </c>
      <c r="G4085" t="s">
        <v>167</v>
      </c>
      <c r="H4085" t="s">
        <v>39</v>
      </c>
      <c r="I4085" t="s">
        <v>40</v>
      </c>
      <c r="J4085" t="s">
        <v>40</v>
      </c>
      <c r="K4085" t="s">
        <v>40</v>
      </c>
      <c r="L4085" s="4">
        <v>185</v>
      </c>
      <c r="M4085" s="2">
        <v>44166</v>
      </c>
      <c r="N4085" t="s">
        <v>41</v>
      </c>
      <c r="O4085" t="s">
        <v>42</v>
      </c>
      <c r="P4085" t="s">
        <v>4025</v>
      </c>
      <c r="Q4085" t="s">
        <v>4026</v>
      </c>
      <c r="R4085" t="s">
        <v>3871</v>
      </c>
      <c r="S4085" s="3">
        <v>44173</v>
      </c>
      <c r="T4085" t="s">
        <v>46</v>
      </c>
      <c r="U4085">
        <v>44</v>
      </c>
      <c r="V4085" t="s">
        <v>47</v>
      </c>
      <c r="W4085" t="s">
        <v>48</v>
      </c>
      <c r="X4085">
        <v>480717</v>
      </c>
      <c r="Y4085" s="3">
        <v>44153</v>
      </c>
      <c r="Z4085">
        <v>165087030</v>
      </c>
      <c r="AB4085" t="s">
        <v>49</v>
      </c>
      <c r="AD4085" t="s">
        <v>4030</v>
      </c>
      <c r="AE4085">
        <v>1</v>
      </c>
      <c r="AF4085">
        <v>185</v>
      </c>
      <c r="AH4085" t="str">
        <f>VLOOKUP(B4085,'cc Lookup'!A:J,10,0)</f>
        <v>Planning and Business Development</v>
      </c>
      <c r="AI4085" t="str">
        <f>VLOOKUP(B4085,'cc Lookup'!A:E,5,0)</f>
        <v>Estates</v>
      </c>
      <c r="AJ4085" t="s">
        <v>6737</v>
      </c>
      <c r="AK4085" t="str">
        <f t="shared" si="126"/>
        <v>E35930 Estates &amp; Facilities</v>
      </c>
      <c r="AL4085" t="str">
        <f t="shared" si="127"/>
        <v>7310 Legal / Prof Fees</v>
      </c>
      <c r="AM4085" t="str">
        <f>VLOOKUP(W4085,Lookup!A:B,2,0)</f>
        <v>Legal</v>
      </c>
    </row>
    <row r="4086" spans="1:39" x14ac:dyDescent="0.25">
      <c r="A4086" t="s">
        <v>33</v>
      </c>
      <c r="B4086" s="1" t="s">
        <v>166</v>
      </c>
      <c r="C4086" s="1" t="s">
        <v>35</v>
      </c>
      <c r="D4086" s="1" t="s">
        <v>36</v>
      </c>
      <c r="E4086" s="1" t="s">
        <v>36</v>
      </c>
      <c r="F4086" s="1" t="s">
        <v>37</v>
      </c>
      <c r="G4086" t="s">
        <v>167</v>
      </c>
      <c r="H4086" t="s">
        <v>39</v>
      </c>
      <c r="I4086" t="s">
        <v>40</v>
      </c>
      <c r="J4086" t="s">
        <v>40</v>
      </c>
      <c r="K4086" t="s">
        <v>40</v>
      </c>
      <c r="L4086" s="4">
        <v>5</v>
      </c>
      <c r="M4086" s="2">
        <v>44166</v>
      </c>
      <c r="N4086" t="s">
        <v>41</v>
      </c>
      <c r="O4086" t="s">
        <v>42</v>
      </c>
      <c r="P4086" t="s">
        <v>4031</v>
      </c>
      <c r="Q4086" t="s">
        <v>4032</v>
      </c>
      <c r="R4086" t="s">
        <v>3871</v>
      </c>
      <c r="S4086" s="3">
        <v>44174</v>
      </c>
      <c r="T4086" t="s">
        <v>46</v>
      </c>
      <c r="U4086">
        <v>27</v>
      </c>
      <c r="V4086" t="s">
        <v>47</v>
      </c>
      <c r="W4086" t="s">
        <v>48</v>
      </c>
      <c r="X4086">
        <v>480713</v>
      </c>
      <c r="Y4086" s="3">
        <v>44153</v>
      </c>
      <c r="Z4086">
        <v>165085834</v>
      </c>
      <c r="AB4086" t="s">
        <v>49</v>
      </c>
      <c r="AD4086" t="s">
        <v>4033</v>
      </c>
      <c r="AE4086">
        <v>1</v>
      </c>
      <c r="AF4086">
        <v>5</v>
      </c>
      <c r="AH4086" t="str">
        <f>VLOOKUP(B4086,'cc Lookup'!A:J,10,0)</f>
        <v>Planning and Business Development</v>
      </c>
      <c r="AI4086" t="str">
        <f>VLOOKUP(B4086,'cc Lookup'!A:E,5,0)</f>
        <v>Estates</v>
      </c>
      <c r="AJ4086" t="s">
        <v>6737</v>
      </c>
      <c r="AK4086" t="str">
        <f t="shared" si="126"/>
        <v>E35930 Estates &amp; Facilities</v>
      </c>
      <c r="AL4086" t="str">
        <f t="shared" si="127"/>
        <v>7310 Legal / Prof Fees</v>
      </c>
      <c r="AM4086" t="str">
        <f>VLOOKUP(W4086,Lookup!A:B,2,0)</f>
        <v>Legal</v>
      </c>
    </row>
    <row r="4087" spans="1:39" x14ac:dyDescent="0.25">
      <c r="A4087" t="s">
        <v>33</v>
      </c>
      <c r="B4087" s="1" t="s">
        <v>166</v>
      </c>
      <c r="C4087" s="1" t="s">
        <v>35</v>
      </c>
      <c r="D4087" s="1" t="s">
        <v>36</v>
      </c>
      <c r="E4087" s="1" t="s">
        <v>36</v>
      </c>
      <c r="F4087" s="1" t="s">
        <v>37</v>
      </c>
      <c r="G4087" t="s">
        <v>167</v>
      </c>
      <c r="H4087" t="s">
        <v>39</v>
      </c>
      <c r="I4087" t="s">
        <v>40</v>
      </c>
      <c r="J4087" t="s">
        <v>40</v>
      </c>
      <c r="K4087" t="s">
        <v>40</v>
      </c>
      <c r="L4087" s="4">
        <v>1923</v>
      </c>
      <c r="M4087" s="2">
        <v>44166</v>
      </c>
      <c r="N4087" t="s">
        <v>41</v>
      </c>
      <c r="O4087" t="s">
        <v>42</v>
      </c>
      <c r="P4087" t="s">
        <v>4031</v>
      </c>
      <c r="Q4087" t="s">
        <v>4032</v>
      </c>
      <c r="R4087" t="s">
        <v>3871</v>
      </c>
      <c r="S4087" s="3">
        <v>44174</v>
      </c>
      <c r="T4087" t="s">
        <v>46</v>
      </c>
      <c r="U4087">
        <v>27</v>
      </c>
      <c r="V4087" t="s">
        <v>47</v>
      </c>
      <c r="W4087" t="s">
        <v>48</v>
      </c>
      <c r="X4087">
        <v>480713</v>
      </c>
      <c r="Y4087" s="3">
        <v>44153</v>
      </c>
      <c r="Z4087">
        <v>165085834</v>
      </c>
      <c r="AB4087" t="s">
        <v>49</v>
      </c>
      <c r="AD4087" t="s">
        <v>4033</v>
      </c>
      <c r="AE4087">
        <v>1</v>
      </c>
      <c r="AF4087">
        <v>1923</v>
      </c>
      <c r="AH4087" t="str">
        <f>VLOOKUP(B4087,'cc Lookup'!A:J,10,0)</f>
        <v>Planning and Business Development</v>
      </c>
      <c r="AI4087" t="str">
        <f>VLOOKUP(B4087,'cc Lookup'!A:E,5,0)</f>
        <v>Estates</v>
      </c>
      <c r="AJ4087" t="s">
        <v>6737</v>
      </c>
      <c r="AK4087" t="str">
        <f t="shared" si="126"/>
        <v>E35930 Estates &amp; Facilities</v>
      </c>
      <c r="AL4087" t="str">
        <f t="shared" si="127"/>
        <v>7310 Legal / Prof Fees</v>
      </c>
      <c r="AM4087" t="str">
        <f>VLOOKUP(W4087,Lookup!A:B,2,0)</f>
        <v>Legal</v>
      </c>
    </row>
    <row r="4088" spans="1:39" x14ac:dyDescent="0.25">
      <c r="A4088" t="s">
        <v>33</v>
      </c>
      <c r="B4088" s="1" t="s">
        <v>166</v>
      </c>
      <c r="C4088" s="1" t="s">
        <v>35</v>
      </c>
      <c r="D4088" s="1" t="s">
        <v>36</v>
      </c>
      <c r="E4088" s="1" t="s">
        <v>36</v>
      </c>
      <c r="F4088" s="1" t="s">
        <v>37</v>
      </c>
      <c r="G4088" t="s">
        <v>167</v>
      </c>
      <c r="H4088" t="s">
        <v>39</v>
      </c>
      <c r="I4088" t="s">
        <v>40</v>
      </c>
      <c r="J4088" t="s">
        <v>40</v>
      </c>
      <c r="K4088" t="s">
        <v>40</v>
      </c>
      <c r="L4088" s="4">
        <v>1928</v>
      </c>
      <c r="M4088" s="2">
        <v>44166</v>
      </c>
      <c r="N4088" t="s">
        <v>41</v>
      </c>
      <c r="O4088" t="s">
        <v>42</v>
      </c>
      <c r="P4088" t="s">
        <v>4031</v>
      </c>
      <c r="Q4088" t="s">
        <v>4032</v>
      </c>
      <c r="R4088" t="s">
        <v>3871</v>
      </c>
      <c r="S4088" s="3">
        <v>44174</v>
      </c>
      <c r="T4088" t="s">
        <v>46</v>
      </c>
      <c r="U4088">
        <v>27</v>
      </c>
      <c r="V4088" t="s">
        <v>47</v>
      </c>
      <c r="W4088" t="s">
        <v>48</v>
      </c>
      <c r="X4088">
        <v>480713</v>
      </c>
      <c r="Y4088" s="3">
        <v>44153</v>
      </c>
      <c r="Z4088">
        <v>165085834</v>
      </c>
      <c r="AB4088" t="s">
        <v>49</v>
      </c>
      <c r="AD4088" t="s">
        <v>4033</v>
      </c>
      <c r="AE4088">
        <v>1</v>
      </c>
      <c r="AF4088">
        <v>1928</v>
      </c>
      <c r="AH4088" t="str">
        <f>VLOOKUP(B4088,'cc Lookup'!A:J,10,0)</f>
        <v>Planning and Business Development</v>
      </c>
      <c r="AI4088" t="str">
        <f>VLOOKUP(B4088,'cc Lookup'!A:E,5,0)</f>
        <v>Estates</v>
      </c>
      <c r="AJ4088" t="s">
        <v>6737</v>
      </c>
      <c r="AK4088" t="str">
        <f t="shared" si="126"/>
        <v>E35930 Estates &amp; Facilities</v>
      </c>
      <c r="AL4088" t="str">
        <f t="shared" si="127"/>
        <v>7310 Legal / Prof Fees</v>
      </c>
      <c r="AM4088" t="str">
        <f>VLOOKUP(W4088,Lookup!A:B,2,0)</f>
        <v>Legal</v>
      </c>
    </row>
    <row r="4089" spans="1:39" x14ac:dyDescent="0.25">
      <c r="A4089" t="s">
        <v>33</v>
      </c>
      <c r="B4089" s="1" t="s">
        <v>166</v>
      </c>
      <c r="C4089" s="1" t="s">
        <v>35</v>
      </c>
      <c r="D4089" s="1" t="s">
        <v>36</v>
      </c>
      <c r="E4089" s="1" t="s">
        <v>36</v>
      </c>
      <c r="F4089" s="1" t="s">
        <v>37</v>
      </c>
      <c r="G4089" t="s">
        <v>167</v>
      </c>
      <c r="H4089" t="s">
        <v>39</v>
      </c>
      <c r="I4089" t="s">
        <v>40</v>
      </c>
      <c r="J4089" t="s">
        <v>40</v>
      </c>
      <c r="K4089" t="s">
        <v>40</v>
      </c>
      <c r="L4089" s="4">
        <v>-1928</v>
      </c>
      <c r="M4089" s="2">
        <v>44166</v>
      </c>
      <c r="N4089" t="s">
        <v>41</v>
      </c>
      <c r="O4089" t="s">
        <v>42</v>
      </c>
      <c r="P4089" t="s">
        <v>4031</v>
      </c>
      <c r="Q4089" t="s">
        <v>4032</v>
      </c>
      <c r="R4089" t="s">
        <v>3871</v>
      </c>
      <c r="S4089" s="3">
        <v>44174</v>
      </c>
      <c r="T4089" t="s">
        <v>46</v>
      </c>
      <c r="U4089">
        <v>28</v>
      </c>
      <c r="V4089" t="s">
        <v>47</v>
      </c>
      <c r="W4089" t="s">
        <v>48</v>
      </c>
      <c r="X4089">
        <v>480713</v>
      </c>
      <c r="Y4089" s="3">
        <v>44153</v>
      </c>
      <c r="Z4089">
        <v>165085834</v>
      </c>
      <c r="AB4089" t="s">
        <v>49</v>
      </c>
      <c r="AD4089" t="s">
        <v>4033</v>
      </c>
      <c r="AE4089">
        <v>1</v>
      </c>
      <c r="AF4089">
        <v>-1928</v>
      </c>
      <c r="AH4089" t="str">
        <f>VLOOKUP(B4089,'cc Lookup'!A:J,10,0)</f>
        <v>Planning and Business Development</v>
      </c>
      <c r="AI4089" t="str">
        <f>VLOOKUP(B4089,'cc Lookup'!A:E,5,0)</f>
        <v>Estates</v>
      </c>
      <c r="AJ4089" t="s">
        <v>6737</v>
      </c>
      <c r="AK4089" t="str">
        <f t="shared" si="126"/>
        <v>E35930 Estates &amp; Facilities</v>
      </c>
      <c r="AL4089" t="str">
        <f t="shared" si="127"/>
        <v>7310 Legal / Prof Fees</v>
      </c>
      <c r="AM4089" t="str">
        <f>VLOOKUP(W4089,Lookup!A:B,2,0)</f>
        <v>Legal</v>
      </c>
    </row>
    <row r="4090" spans="1:39" x14ac:dyDescent="0.25">
      <c r="A4090" t="s">
        <v>33</v>
      </c>
      <c r="B4090" s="1" t="s">
        <v>166</v>
      </c>
      <c r="C4090" s="1" t="s">
        <v>35</v>
      </c>
      <c r="D4090" s="1" t="s">
        <v>36</v>
      </c>
      <c r="E4090" s="1" t="s">
        <v>36</v>
      </c>
      <c r="F4090" s="1" t="s">
        <v>37</v>
      </c>
      <c r="G4090" t="s">
        <v>167</v>
      </c>
      <c r="H4090" t="s">
        <v>39</v>
      </c>
      <c r="I4090" t="s">
        <v>40</v>
      </c>
      <c r="J4090" t="s">
        <v>40</v>
      </c>
      <c r="K4090" t="s">
        <v>40</v>
      </c>
      <c r="L4090" s="4">
        <v>10</v>
      </c>
      <c r="M4090" s="2">
        <v>44166</v>
      </c>
      <c r="N4090" t="s">
        <v>41</v>
      </c>
      <c r="O4090" t="s">
        <v>42</v>
      </c>
      <c r="P4090" t="s">
        <v>4034</v>
      </c>
      <c r="Q4090" t="s">
        <v>4035</v>
      </c>
      <c r="R4090" t="s">
        <v>3871</v>
      </c>
      <c r="S4090" s="3">
        <v>44175</v>
      </c>
      <c r="T4090" t="s">
        <v>46</v>
      </c>
      <c r="U4090">
        <v>24</v>
      </c>
      <c r="V4090" t="s">
        <v>47</v>
      </c>
      <c r="W4090" t="s">
        <v>48</v>
      </c>
      <c r="X4090">
        <v>481111</v>
      </c>
      <c r="Y4090" s="3">
        <v>44172</v>
      </c>
      <c r="Z4090">
        <v>165085833</v>
      </c>
      <c r="AB4090" t="s">
        <v>49</v>
      </c>
      <c r="AD4090" t="s">
        <v>4036</v>
      </c>
      <c r="AE4090">
        <v>1</v>
      </c>
      <c r="AF4090">
        <v>10</v>
      </c>
      <c r="AH4090" t="str">
        <f>VLOOKUP(B4090,'cc Lookup'!A:J,10,0)</f>
        <v>Planning and Business Development</v>
      </c>
      <c r="AI4090" t="str">
        <f>VLOOKUP(B4090,'cc Lookup'!A:E,5,0)</f>
        <v>Estates</v>
      </c>
      <c r="AJ4090" t="s">
        <v>6737</v>
      </c>
      <c r="AK4090" t="str">
        <f t="shared" si="126"/>
        <v>E35930 Estates &amp; Facilities</v>
      </c>
      <c r="AL4090" t="str">
        <f t="shared" si="127"/>
        <v>7310 Legal / Prof Fees</v>
      </c>
      <c r="AM4090" t="str">
        <f>VLOOKUP(W4090,Lookup!A:B,2,0)</f>
        <v>Legal</v>
      </c>
    </row>
    <row r="4091" spans="1:39" x14ac:dyDescent="0.25">
      <c r="A4091" t="s">
        <v>33</v>
      </c>
      <c r="B4091" s="1" t="s">
        <v>166</v>
      </c>
      <c r="C4091" s="1" t="s">
        <v>35</v>
      </c>
      <c r="D4091" s="1" t="s">
        <v>36</v>
      </c>
      <c r="E4091" s="1" t="s">
        <v>36</v>
      </c>
      <c r="F4091" s="1" t="s">
        <v>37</v>
      </c>
      <c r="G4091" t="s">
        <v>167</v>
      </c>
      <c r="H4091" t="s">
        <v>39</v>
      </c>
      <c r="I4091" t="s">
        <v>40</v>
      </c>
      <c r="J4091" t="s">
        <v>40</v>
      </c>
      <c r="K4091" t="s">
        <v>40</v>
      </c>
      <c r="L4091" s="4">
        <v>1464</v>
      </c>
      <c r="M4091" s="2">
        <v>44166</v>
      </c>
      <c r="N4091" t="s">
        <v>41</v>
      </c>
      <c r="O4091" t="s">
        <v>42</v>
      </c>
      <c r="P4091" t="s">
        <v>4034</v>
      </c>
      <c r="Q4091" t="s">
        <v>4035</v>
      </c>
      <c r="R4091" t="s">
        <v>3871</v>
      </c>
      <c r="S4091" s="3">
        <v>44175</v>
      </c>
      <c r="T4091" t="s">
        <v>46</v>
      </c>
      <c r="U4091">
        <v>24</v>
      </c>
      <c r="V4091" t="s">
        <v>47</v>
      </c>
      <c r="W4091" t="s">
        <v>48</v>
      </c>
      <c r="X4091">
        <v>481111</v>
      </c>
      <c r="Y4091" s="3">
        <v>44172</v>
      </c>
      <c r="Z4091">
        <v>165085833</v>
      </c>
      <c r="AB4091" t="s">
        <v>49</v>
      </c>
      <c r="AD4091" t="s">
        <v>4036</v>
      </c>
      <c r="AE4091">
        <v>1</v>
      </c>
      <c r="AF4091">
        <v>1464</v>
      </c>
      <c r="AH4091" t="str">
        <f>VLOOKUP(B4091,'cc Lookup'!A:J,10,0)</f>
        <v>Planning and Business Development</v>
      </c>
      <c r="AI4091" t="str">
        <f>VLOOKUP(B4091,'cc Lookup'!A:E,5,0)</f>
        <v>Estates</v>
      </c>
      <c r="AJ4091" t="s">
        <v>6737</v>
      </c>
      <c r="AK4091" t="str">
        <f t="shared" si="126"/>
        <v>E35930 Estates &amp; Facilities</v>
      </c>
      <c r="AL4091" t="str">
        <f t="shared" si="127"/>
        <v>7310 Legal / Prof Fees</v>
      </c>
      <c r="AM4091" t="str">
        <f>VLOOKUP(W4091,Lookup!A:B,2,0)</f>
        <v>Legal</v>
      </c>
    </row>
    <row r="4092" spans="1:39" x14ac:dyDescent="0.25">
      <c r="A4092" t="s">
        <v>33</v>
      </c>
      <c r="B4092" s="1" t="s">
        <v>166</v>
      </c>
      <c r="C4092" s="1" t="s">
        <v>35</v>
      </c>
      <c r="D4092" s="1" t="s">
        <v>36</v>
      </c>
      <c r="E4092" s="1" t="s">
        <v>36</v>
      </c>
      <c r="F4092" s="1" t="s">
        <v>37</v>
      </c>
      <c r="G4092" t="s">
        <v>167</v>
      </c>
      <c r="H4092" t="s">
        <v>39</v>
      </c>
      <c r="I4092" t="s">
        <v>40</v>
      </c>
      <c r="J4092" t="s">
        <v>40</v>
      </c>
      <c r="K4092" t="s">
        <v>40</v>
      </c>
      <c r="L4092" s="4">
        <v>1474</v>
      </c>
      <c r="M4092" s="2">
        <v>44166</v>
      </c>
      <c r="N4092" t="s">
        <v>41</v>
      </c>
      <c r="O4092" t="s">
        <v>42</v>
      </c>
      <c r="P4092" t="s">
        <v>4034</v>
      </c>
      <c r="Q4092" t="s">
        <v>4035</v>
      </c>
      <c r="R4092" t="s">
        <v>3871</v>
      </c>
      <c r="S4092" s="3">
        <v>44175</v>
      </c>
      <c r="T4092" t="s">
        <v>46</v>
      </c>
      <c r="U4092">
        <v>24</v>
      </c>
      <c r="V4092" t="s">
        <v>47</v>
      </c>
      <c r="W4092" t="s">
        <v>48</v>
      </c>
      <c r="X4092">
        <v>481111</v>
      </c>
      <c r="Y4092" s="3">
        <v>44172</v>
      </c>
      <c r="Z4092">
        <v>165085833</v>
      </c>
      <c r="AB4092" t="s">
        <v>49</v>
      </c>
      <c r="AD4092" t="s">
        <v>4036</v>
      </c>
      <c r="AE4092">
        <v>1</v>
      </c>
      <c r="AF4092">
        <v>1474</v>
      </c>
      <c r="AH4092" t="str">
        <f>VLOOKUP(B4092,'cc Lookup'!A:J,10,0)</f>
        <v>Planning and Business Development</v>
      </c>
      <c r="AI4092" t="str">
        <f>VLOOKUP(B4092,'cc Lookup'!A:E,5,0)</f>
        <v>Estates</v>
      </c>
      <c r="AJ4092" t="s">
        <v>6737</v>
      </c>
      <c r="AK4092" t="str">
        <f t="shared" si="126"/>
        <v>E35930 Estates &amp; Facilities</v>
      </c>
      <c r="AL4092" t="str">
        <f t="shared" si="127"/>
        <v>7310 Legal / Prof Fees</v>
      </c>
      <c r="AM4092" t="str">
        <f>VLOOKUP(W4092,Lookup!A:B,2,0)</f>
        <v>Legal</v>
      </c>
    </row>
    <row r="4093" spans="1:39" x14ac:dyDescent="0.25">
      <c r="A4093" t="s">
        <v>33</v>
      </c>
      <c r="B4093" s="1" t="s">
        <v>166</v>
      </c>
      <c r="C4093" s="1" t="s">
        <v>35</v>
      </c>
      <c r="D4093" s="1" t="s">
        <v>36</v>
      </c>
      <c r="E4093" s="1" t="s">
        <v>36</v>
      </c>
      <c r="F4093" s="1" t="s">
        <v>37</v>
      </c>
      <c r="G4093" t="s">
        <v>167</v>
      </c>
      <c r="H4093" t="s">
        <v>39</v>
      </c>
      <c r="I4093" t="s">
        <v>40</v>
      </c>
      <c r="J4093" t="s">
        <v>40</v>
      </c>
      <c r="K4093" t="s">
        <v>40</v>
      </c>
      <c r="L4093" s="4">
        <v>-1474</v>
      </c>
      <c r="M4093" s="2">
        <v>44166</v>
      </c>
      <c r="N4093" t="s">
        <v>41</v>
      </c>
      <c r="O4093" t="s">
        <v>42</v>
      </c>
      <c r="P4093" t="s">
        <v>4034</v>
      </c>
      <c r="Q4093" t="s">
        <v>4035</v>
      </c>
      <c r="R4093" t="s">
        <v>3871</v>
      </c>
      <c r="S4093" s="3">
        <v>44175</v>
      </c>
      <c r="T4093" t="s">
        <v>46</v>
      </c>
      <c r="U4093">
        <v>25</v>
      </c>
      <c r="V4093" t="s">
        <v>47</v>
      </c>
      <c r="W4093" t="s">
        <v>48</v>
      </c>
      <c r="X4093">
        <v>481111</v>
      </c>
      <c r="Y4093" s="3">
        <v>44172</v>
      </c>
      <c r="Z4093">
        <v>165085833</v>
      </c>
      <c r="AB4093" t="s">
        <v>49</v>
      </c>
      <c r="AD4093" t="s">
        <v>4036</v>
      </c>
      <c r="AE4093">
        <v>1</v>
      </c>
      <c r="AF4093">
        <v>-1474</v>
      </c>
      <c r="AH4093" t="str">
        <f>VLOOKUP(B4093,'cc Lookup'!A:J,10,0)</f>
        <v>Planning and Business Development</v>
      </c>
      <c r="AI4093" t="str">
        <f>VLOOKUP(B4093,'cc Lookup'!A:E,5,0)</f>
        <v>Estates</v>
      </c>
      <c r="AJ4093" t="s">
        <v>6737</v>
      </c>
      <c r="AK4093" t="str">
        <f t="shared" si="126"/>
        <v>E35930 Estates &amp; Facilities</v>
      </c>
      <c r="AL4093" t="str">
        <f t="shared" si="127"/>
        <v>7310 Legal / Prof Fees</v>
      </c>
      <c r="AM4093" t="str">
        <f>VLOOKUP(W4093,Lookup!A:B,2,0)</f>
        <v>Legal</v>
      </c>
    </row>
    <row r="4094" spans="1:39" x14ac:dyDescent="0.25">
      <c r="A4094" t="s">
        <v>33</v>
      </c>
      <c r="B4094" s="1" t="s">
        <v>166</v>
      </c>
      <c r="C4094" s="1" t="s">
        <v>35</v>
      </c>
      <c r="D4094" s="1" t="s">
        <v>36</v>
      </c>
      <c r="E4094" s="1" t="s">
        <v>36</v>
      </c>
      <c r="F4094" s="1" t="s">
        <v>37</v>
      </c>
      <c r="G4094" t="s">
        <v>167</v>
      </c>
      <c r="H4094" t="s">
        <v>39</v>
      </c>
      <c r="I4094" t="s">
        <v>40</v>
      </c>
      <c r="J4094" t="s">
        <v>40</v>
      </c>
      <c r="K4094" t="s">
        <v>40</v>
      </c>
      <c r="L4094" s="4">
        <v>104.5</v>
      </c>
      <c r="M4094" s="2">
        <v>44166</v>
      </c>
      <c r="N4094" t="s">
        <v>41</v>
      </c>
      <c r="O4094" t="s">
        <v>42</v>
      </c>
      <c r="P4094" t="s">
        <v>4037</v>
      </c>
      <c r="Q4094" t="s">
        <v>4038</v>
      </c>
      <c r="R4094" t="s">
        <v>3871</v>
      </c>
      <c r="S4094" s="3">
        <v>44175</v>
      </c>
      <c r="T4094" t="s">
        <v>46</v>
      </c>
      <c r="U4094">
        <v>16</v>
      </c>
      <c r="V4094" t="s">
        <v>47</v>
      </c>
      <c r="W4094" t="s">
        <v>48</v>
      </c>
      <c r="X4094">
        <v>467953</v>
      </c>
      <c r="Y4094" s="3">
        <v>44027</v>
      </c>
      <c r="Z4094">
        <v>165085820</v>
      </c>
      <c r="AB4094" t="s">
        <v>49</v>
      </c>
      <c r="AD4094" t="s">
        <v>4039</v>
      </c>
      <c r="AE4094">
        <v>1</v>
      </c>
      <c r="AF4094">
        <v>105</v>
      </c>
      <c r="AH4094" t="str">
        <f>VLOOKUP(B4094,'cc Lookup'!A:J,10,0)</f>
        <v>Planning and Business Development</v>
      </c>
      <c r="AI4094" t="str">
        <f>VLOOKUP(B4094,'cc Lookup'!A:E,5,0)</f>
        <v>Estates</v>
      </c>
      <c r="AJ4094" t="s">
        <v>6737</v>
      </c>
      <c r="AK4094" t="str">
        <f t="shared" si="126"/>
        <v>E35930 Estates &amp; Facilities</v>
      </c>
      <c r="AL4094" t="str">
        <f t="shared" si="127"/>
        <v>7310 Legal / Prof Fees</v>
      </c>
      <c r="AM4094" t="str">
        <f>VLOOKUP(W4094,Lookup!A:B,2,0)</f>
        <v>Legal</v>
      </c>
    </row>
    <row r="4095" spans="1:39" x14ac:dyDescent="0.25">
      <c r="A4095" t="s">
        <v>33</v>
      </c>
      <c r="B4095" s="1" t="s">
        <v>166</v>
      </c>
      <c r="C4095" s="1" t="s">
        <v>35</v>
      </c>
      <c r="D4095" s="1" t="s">
        <v>36</v>
      </c>
      <c r="E4095" s="1" t="s">
        <v>36</v>
      </c>
      <c r="F4095" s="1" t="s">
        <v>37</v>
      </c>
      <c r="G4095" t="s">
        <v>167</v>
      </c>
      <c r="H4095" t="s">
        <v>39</v>
      </c>
      <c r="I4095" t="s">
        <v>40</v>
      </c>
      <c r="J4095" t="s">
        <v>40</v>
      </c>
      <c r="K4095" t="s">
        <v>40</v>
      </c>
      <c r="L4095" s="4">
        <v>302.5</v>
      </c>
      <c r="M4095" s="2">
        <v>44166</v>
      </c>
      <c r="N4095" t="s">
        <v>41</v>
      </c>
      <c r="O4095" t="s">
        <v>42</v>
      </c>
      <c r="P4095" t="s">
        <v>4037</v>
      </c>
      <c r="Q4095" t="s">
        <v>4038</v>
      </c>
      <c r="R4095" t="s">
        <v>3871</v>
      </c>
      <c r="S4095" s="3">
        <v>44175</v>
      </c>
      <c r="T4095" t="s">
        <v>46</v>
      </c>
      <c r="U4095">
        <v>16</v>
      </c>
      <c r="V4095" t="s">
        <v>47</v>
      </c>
      <c r="W4095" t="s">
        <v>48</v>
      </c>
      <c r="X4095">
        <v>471098</v>
      </c>
      <c r="Y4095" s="3">
        <v>44061</v>
      </c>
      <c r="Z4095">
        <v>165085820</v>
      </c>
      <c r="AB4095" t="s">
        <v>49</v>
      </c>
      <c r="AD4095" t="s">
        <v>4040</v>
      </c>
      <c r="AE4095">
        <v>1</v>
      </c>
      <c r="AF4095">
        <v>303</v>
      </c>
      <c r="AH4095" t="str">
        <f>VLOOKUP(B4095,'cc Lookup'!A:J,10,0)</f>
        <v>Planning and Business Development</v>
      </c>
      <c r="AI4095" t="str">
        <f>VLOOKUP(B4095,'cc Lookup'!A:E,5,0)</f>
        <v>Estates</v>
      </c>
      <c r="AJ4095" t="s">
        <v>6737</v>
      </c>
      <c r="AK4095" t="str">
        <f t="shared" si="126"/>
        <v>E35930 Estates &amp; Facilities</v>
      </c>
      <c r="AL4095" t="str">
        <f t="shared" si="127"/>
        <v>7310 Legal / Prof Fees</v>
      </c>
      <c r="AM4095" t="str">
        <f>VLOOKUP(W4095,Lookup!A:B,2,0)</f>
        <v>Legal</v>
      </c>
    </row>
    <row r="4096" spans="1:39" x14ac:dyDescent="0.25">
      <c r="A4096" t="s">
        <v>33</v>
      </c>
      <c r="B4096" s="1" t="s">
        <v>166</v>
      </c>
      <c r="C4096" s="1" t="s">
        <v>35</v>
      </c>
      <c r="D4096" s="1" t="s">
        <v>36</v>
      </c>
      <c r="E4096" s="1" t="s">
        <v>36</v>
      </c>
      <c r="F4096" s="1" t="s">
        <v>37</v>
      </c>
      <c r="G4096" t="s">
        <v>167</v>
      </c>
      <c r="H4096" t="s">
        <v>39</v>
      </c>
      <c r="I4096" t="s">
        <v>40</v>
      </c>
      <c r="J4096" t="s">
        <v>40</v>
      </c>
      <c r="K4096" t="s">
        <v>40</v>
      </c>
      <c r="L4096" s="4">
        <v>86</v>
      </c>
      <c r="M4096" s="2">
        <v>44166</v>
      </c>
      <c r="N4096" t="s">
        <v>41</v>
      </c>
      <c r="O4096" t="s">
        <v>42</v>
      </c>
      <c r="P4096" t="s">
        <v>4037</v>
      </c>
      <c r="Q4096" t="s">
        <v>4038</v>
      </c>
      <c r="R4096" t="s">
        <v>3871</v>
      </c>
      <c r="S4096" s="3">
        <v>44175</v>
      </c>
      <c r="T4096" t="s">
        <v>46</v>
      </c>
      <c r="U4096">
        <v>16</v>
      </c>
      <c r="V4096" t="s">
        <v>47</v>
      </c>
      <c r="W4096" t="s">
        <v>48</v>
      </c>
      <c r="X4096">
        <v>476891</v>
      </c>
      <c r="Y4096" s="3">
        <v>44118</v>
      </c>
      <c r="Z4096">
        <v>165085820</v>
      </c>
      <c r="AB4096" t="s">
        <v>49</v>
      </c>
      <c r="AD4096" t="s">
        <v>4041</v>
      </c>
      <c r="AE4096">
        <v>1</v>
      </c>
      <c r="AF4096">
        <v>86</v>
      </c>
      <c r="AH4096" t="str">
        <f>VLOOKUP(B4096,'cc Lookup'!A:J,10,0)</f>
        <v>Planning and Business Development</v>
      </c>
      <c r="AI4096" t="str">
        <f>VLOOKUP(B4096,'cc Lookup'!A:E,5,0)</f>
        <v>Estates</v>
      </c>
      <c r="AJ4096" t="s">
        <v>6737</v>
      </c>
      <c r="AK4096" t="str">
        <f t="shared" si="126"/>
        <v>E35930 Estates &amp; Facilities</v>
      </c>
      <c r="AL4096" t="str">
        <f t="shared" si="127"/>
        <v>7310 Legal / Prof Fees</v>
      </c>
      <c r="AM4096" t="str">
        <f>VLOOKUP(W4096,Lookup!A:B,2,0)</f>
        <v>Legal</v>
      </c>
    </row>
    <row r="4097" spans="1:39" x14ac:dyDescent="0.25">
      <c r="A4097" t="s">
        <v>33</v>
      </c>
      <c r="B4097" s="1" t="s">
        <v>166</v>
      </c>
      <c r="C4097" s="1" t="s">
        <v>35</v>
      </c>
      <c r="D4097" s="1" t="s">
        <v>36</v>
      </c>
      <c r="E4097" s="1" t="s">
        <v>36</v>
      </c>
      <c r="F4097" s="1" t="s">
        <v>37</v>
      </c>
      <c r="G4097" t="s">
        <v>167</v>
      </c>
      <c r="H4097" t="s">
        <v>39</v>
      </c>
      <c r="I4097" t="s">
        <v>40</v>
      </c>
      <c r="J4097" t="s">
        <v>40</v>
      </c>
      <c r="K4097" t="s">
        <v>40</v>
      </c>
      <c r="L4097" s="4">
        <v>5</v>
      </c>
      <c r="M4097" s="2">
        <v>44166</v>
      </c>
      <c r="N4097" t="s">
        <v>41</v>
      </c>
      <c r="O4097" t="s">
        <v>42</v>
      </c>
      <c r="P4097" t="s">
        <v>3969</v>
      </c>
      <c r="Q4097" t="s">
        <v>3970</v>
      </c>
      <c r="R4097" t="s">
        <v>3871</v>
      </c>
      <c r="S4097" s="3">
        <v>44176</v>
      </c>
      <c r="T4097" t="s">
        <v>46</v>
      </c>
      <c r="U4097">
        <v>26</v>
      </c>
      <c r="V4097" t="s">
        <v>47</v>
      </c>
      <c r="W4097" t="s">
        <v>48</v>
      </c>
      <c r="X4097">
        <v>462335</v>
      </c>
      <c r="Y4097" s="3">
        <v>43965</v>
      </c>
      <c r="Z4097">
        <v>165082443</v>
      </c>
      <c r="AB4097" t="s">
        <v>49</v>
      </c>
      <c r="AD4097" t="s">
        <v>4042</v>
      </c>
      <c r="AE4097">
        <v>1</v>
      </c>
      <c r="AF4097">
        <v>5</v>
      </c>
      <c r="AH4097" t="str">
        <f>VLOOKUP(B4097,'cc Lookup'!A:J,10,0)</f>
        <v>Planning and Business Development</v>
      </c>
      <c r="AI4097" t="str">
        <f>VLOOKUP(B4097,'cc Lookup'!A:E,5,0)</f>
        <v>Estates</v>
      </c>
      <c r="AJ4097" t="s">
        <v>6737</v>
      </c>
      <c r="AK4097" t="str">
        <f t="shared" si="126"/>
        <v>E35930 Estates &amp; Facilities</v>
      </c>
      <c r="AL4097" t="str">
        <f t="shared" si="127"/>
        <v>7310 Legal / Prof Fees</v>
      </c>
      <c r="AM4097" t="str">
        <f>VLOOKUP(W4097,Lookup!A:B,2,0)</f>
        <v>Legal</v>
      </c>
    </row>
    <row r="4098" spans="1:39" x14ac:dyDescent="0.25">
      <c r="A4098" t="s">
        <v>33</v>
      </c>
      <c r="B4098" s="1" t="s">
        <v>166</v>
      </c>
      <c r="C4098" s="1" t="s">
        <v>35</v>
      </c>
      <c r="D4098" s="1" t="s">
        <v>36</v>
      </c>
      <c r="E4098" s="1" t="s">
        <v>36</v>
      </c>
      <c r="F4098" s="1" t="s">
        <v>37</v>
      </c>
      <c r="G4098" t="s">
        <v>167</v>
      </c>
      <c r="H4098" t="s">
        <v>39</v>
      </c>
      <c r="I4098" t="s">
        <v>40</v>
      </c>
      <c r="J4098" t="s">
        <v>40</v>
      </c>
      <c r="K4098" t="s">
        <v>40</v>
      </c>
      <c r="L4098" s="4">
        <v>240</v>
      </c>
      <c r="M4098" s="2">
        <v>44166</v>
      </c>
      <c r="N4098" t="s">
        <v>41</v>
      </c>
      <c r="O4098" t="s">
        <v>42</v>
      </c>
      <c r="P4098" t="s">
        <v>3969</v>
      </c>
      <c r="Q4098" t="s">
        <v>3970</v>
      </c>
      <c r="R4098" t="s">
        <v>3871</v>
      </c>
      <c r="S4098" s="3">
        <v>44176</v>
      </c>
      <c r="T4098" t="s">
        <v>46</v>
      </c>
      <c r="U4098">
        <v>26</v>
      </c>
      <c r="V4098" t="s">
        <v>47</v>
      </c>
      <c r="W4098" t="s">
        <v>48</v>
      </c>
      <c r="X4098">
        <v>462335</v>
      </c>
      <c r="Y4098" s="3">
        <v>43965</v>
      </c>
      <c r="Z4098">
        <v>165082443</v>
      </c>
      <c r="AB4098" t="s">
        <v>49</v>
      </c>
      <c r="AD4098" t="s">
        <v>4042</v>
      </c>
      <c r="AE4098">
        <v>1</v>
      </c>
      <c r="AF4098">
        <v>240</v>
      </c>
      <c r="AH4098" t="str">
        <f>VLOOKUP(B4098,'cc Lookup'!A:J,10,0)</f>
        <v>Planning and Business Development</v>
      </c>
      <c r="AI4098" t="str">
        <f>VLOOKUP(B4098,'cc Lookup'!A:E,5,0)</f>
        <v>Estates</v>
      </c>
      <c r="AJ4098" t="s">
        <v>6737</v>
      </c>
      <c r="AK4098" t="str">
        <f t="shared" si="126"/>
        <v>E35930 Estates &amp; Facilities</v>
      </c>
      <c r="AL4098" t="str">
        <f t="shared" si="127"/>
        <v>7310 Legal / Prof Fees</v>
      </c>
      <c r="AM4098" t="str">
        <f>VLOOKUP(W4098,Lookup!A:B,2,0)</f>
        <v>Legal</v>
      </c>
    </row>
    <row r="4099" spans="1:39" x14ac:dyDescent="0.25">
      <c r="A4099" t="s">
        <v>33</v>
      </c>
      <c r="B4099" s="1" t="s">
        <v>166</v>
      </c>
      <c r="C4099" s="1" t="s">
        <v>35</v>
      </c>
      <c r="D4099" s="1" t="s">
        <v>36</v>
      </c>
      <c r="E4099" s="1" t="s">
        <v>36</v>
      </c>
      <c r="F4099" s="1" t="s">
        <v>37</v>
      </c>
      <c r="G4099" t="s">
        <v>167</v>
      </c>
      <c r="H4099" t="s">
        <v>39</v>
      </c>
      <c r="I4099" t="s">
        <v>40</v>
      </c>
      <c r="J4099" t="s">
        <v>40</v>
      </c>
      <c r="K4099" t="s">
        <v>40</v>
      </c>
      <c r="L4099" s="4">
        <v>245</v>
      </c>
      <c r="M4099" s="2">
        <v>44166</v>
      </c>
      <c r="N4099" t="s">
        <v>41</v>
      </c>
      <c r="O4099" t="s">
        <v>42</v>
      </c>
      <c r="P4099" t="s">
        <v>3969</v>
      </c>
      <c r="Q4099" t="s">
        <v>3970</v>
      </c>
      <c r="R4099" t="s">
        <v>3871</v>
      </c>
      <c r="S4099" s="3">
        <v>44176</v>
      </c>
      <c r="T4099" t="s">
        <v>46</v>
      </c>
      <c r="U4099">
        <v>26</v>
      </c>
      <c r="V4099" t="s">
        <v>47</v>
      </c>
      <c r="W4099" t="s">
        <v>48</v>
      </c>
      <c r="X4099">
        <v>462335</v>
      </c>
      <c r="Y4099" s="3">
        <v>43965</v>
      </c>
      <c r="Z4099">
        <v>165082443</v>
      </c>
      <c r="AB4099" t="s">
        <v>49</v>
      </c>
      <c r="AD4099" t="s">
        <v>4042</v>
      </c>
      <c r="AE4099">
        <v>1</v>
      </c>
      <c r="AF4099">
        <v>245</v>
      </c>
      <c r="AH4099" t="str">
        <f>VLOOKUP(B4099,'cc Lookup'!A:J,10,0)</f>
        <v>Planning and Business Development</v>
      </c>
      <c r="AI4099" t="str">
        <f>VLOOKUP(B4099,'cc Lookup'!A:E,5,0)</f>
        <v>Estates</v>
      </c>
      <c r="AJ4099" t="s">
        <v>6737</v>
      </c>
      <c r="AK4099" t="str">
        <f t="shared" si="126"/>
        <v>E35930 Estates &amp; Facilities</v>
      </c>
      <c r="AL4099" t="str">
        <f t="shared" si="127"/>
        <v>7310 Legal / Prof Fees</v>
      </c>
      <c r="AM4099" t="str">
        <f>VLOOKUP(W4099,Lookup!A:B,2,0)</f>
        <v>Legal</v>
      </c>
    </row>
    <row r="4100" spans="1:39" x14ac:dyDescent="0.25">
      <c r="A4100" t="s">
        <v>33</v>
      </c>
      <c r="B4100" s="1" t="s">
        <v>166</v>
      </c>
      <c r="C4100" s="1" t="s">
        <v>35</v>
      </c>
      <c r="D4100" s="1" t="s">
        <v>36</v>
      </c>
      <c r="E4100" s="1" t="s">
        <v>36</v>
      </c>
      <c r="F4100" s="1" t="s">
        <v>37</v>
      </c>
      <c r="G4100" t="s">
        <v>167</v>
      </c>
      <c r="H4100" t="s">
        <v>39</v>
      </c>
      <c r="I4100" t="s">
        <v>40</v>
      </c>
      <c r="J4100" t="s">
        <v>40</v>
      </c>
      <c r="K4100" t="s">
        <v>40</v>
      </c>
      <c r="L4100" s="4">
        <v>320</v>
      </c>
      <c r="M4100" s="2">
        <v>44166</v>
      </c>
      <c r="N4100" t="s">
        <v>41</v>
      </c>
      <c r="O4100" t="s">
        <v>42</v>
      </c>
      <c r="P4100" t="s">
        <v>3969</v>
      </c>
      <c r="Q4100" t="s">
        <v>3970</v>
      </c>
      <c r="R4100" t="s">
        <v>3871</v>
      </c>
      <c r="S4100" s="3">
        <v>44176</v>
      </c>
      <c r="T4100" t="s">
        <v>46</v>
      </c>
      <c r="U4100">
        <v>26</v>
      </c>
      <c r="V4100" t="s">
        <v>47</v>
      </c>
      <c r="W4100" t="s">
        <v>48</v>
      </c>
      <c r="X4100">
        <v>465180</v>
      </c>
      <c r="Y4100" s="3">
        <v>43997</v>
      </c>
      <c r="Z4100">
        <v>165082443</v>
      </c>
      <c r="AB4100" t="s">
        <v>49</v>
      </c>
      <c r="AD4100" t="s">
        <v>4043</v>
      </c>
      <c r="AE4100">
        <v>1</v>
      </c>
      <c r="AF4100">
        <v>160</v>
      </c>
      <c r="AH4100" t="str">
        <f>VLOOKUP(B4100,'cc Lookup'!A:J,10,0)</f>
        <v>Planning and Business Development</v>
      </c>
      <c r="AI4100" t="str">
        <f>VLOOKUP(B4100,'cc Lookup'!A:E,5,0)</f>
        <v>Estates</v>
      </c>
      <c r="AJ4100" t="s">
        <v>6737</v>
      </c>
      <c r="AK4100" t="str">
        <f t="shared" ref="AK4100:AK4163" si="128">B4100&amp;" "&amp;G4100</f>
        <v>E35930 Estates &amp; Facilities</v>
      </c>
      <c r="AL4100" t="str">
        <f t="shared" ref="AL4100:AL4163" si="129">C4100&amp;" "&amp;H4100</f>
        <v>7310 Legal / Prof Fees</v>
      </c>
      <c r="AM4100" t="str">
        <f>VLOOKUP(W4100,Lookup!A:B,2,0)</f>
        <v>Legal</v>
      </c>
    </row>
    <row r="4101" spans="1:39" x14ac:dyDescent="0.25">
      <c r="A4101" t="s">
        <v>33</v>
      </c>
      <c r="B4101" s="1" t="s">
        <v>166</v>
      </c>
      <c r="C4101" s="1" t="s">
        <v>35</v>
      </c>
      <c r="D4101" s="1" t="s">
        <v>36</v>
      </c>
      <c r="E4101" s="1" t="s">
        <v>36</v>
      </c>
      <c r="F4101" s="1" t="s">
        <v>37</v>
      </c>
      <c r="G4101" t="s">
        <v>167</v>
      </c>
      <c r="H4101" t="s">
        <v>39</v>
      </c>
      <c r="I4101" t="s">
        <v>40</v>
      </c>
      <c r="J4101" t="s">
        <v>40</v>
      </c>
      <c r="K4101" t="s">
        <v>40</v>
      </c>
      <c r="L4101" s="4">
        <v>1024</v>
      </c>
      <c r="M4101" s="2">
        <v>44166</v>
      </c>
      <c r="N4101" t="s">
        <v>41</v>
      </c>
      <c r="O4101" t="s">
        <v>42</v>
      </c>
      <c r="P4101" t="s">
        <v>3969</v>
      </c>
      <c r="Q4101" t="s">
        <v>3970</v>
      </c>
      <c r="R4101" t="s">
        <v>3871</v>
      </c>
      <c r="S4101" s="3">
        <v>44176</v>
      </c>
      <c r="T4101" t="s">
        <v>46</v>
      </c>
      <c r="U4101">
        <v>26</v>
      </c>
      <c r="V4101" t="s">
        <v>47</v>
      </c>
      <c r="W4101" t="s">
        <v>48</v>
      </c>
      <c r="X4101">
        <v>467949</v>
      </c>
      <c r="Y4101" s="3">
        <v>44027</v>
      </c>
      <c r="Z4101">
        <v>165082443</v>
      </c>
      <c r="AB4101" t="s">
        <v>49</v>
      </c>
      <c r="AD4101" t="s">
        <v>4044</v>
      </c>
      <c r="AE4101">
        <v>1</v>
      </c>
      <c r="AF4101">
        <v>512</v>
      </c>
      <c r="AH4101" t="str">
        <f>VLOOKUP(B4101,'cc Lookup'!A:J,10,0)</f>
        <v>Planning and Business Development</v>
      </c>
      <c r="AI4101" t="str">
        <f>VLOOKUP(B4101,'cc Lookup'!A:E,5,0)</f>
        <v>Estates</v>
      </c>
      <c r="AJ4101" t="s">
        <v>6737</v>
      </c>
      <c r="AK4101" t="str">
        <f t="shared" si="128"/>
        <v>E35930 Estates &amp; Facilities</v>
      </c>
      <c r="AL4101" t="str">
        <f t="shared" si="129"/>
        <v>7310 Legal / Prof Fees</v>
      </c>
      <c r="AM4101" t="str">
        <f>VLOOKUP(W4101,Lookup!A:B,2,0)</f>
        <v>Legal</v>
      </c>
    </row>
    <row r="4102" spans="1:39" x14ac:dyDescent="0.25">
      <c r="A4102" t="s">
        <v>33</v>
      </c>
      <c r="B4102" s="1" t="s">
        <v>166</v>
      </c>
      <c r="C4102" s="1" t="s">
        <v>35</v>
      </c>
      <c r="D4102" s="1" t="s">
        <v>36</v>
      </c>
      <c r="E4102" s="1" t="s">
        <v>36</v>
      </c>
      <c r="F4102" s="1" t="s">
        <v>37</v>
      </c>
      <c r="G4102" t="s">
        <v>167</v>
      </c>
      <c r="H4102" t="s">
        <v>39</v>
      </c>
      <c r="I4102" t="s">
        <v>40</v>
      </c>
      <c r="J4102" t="s">
        <v>40</v>
      </c>
      <c r="K4102" t="s">
        <v>40</v>
      </c>
      <c r="L4102" s="4">
        <v>170</v>
      </c>
      <c r="M4102" s="2">
        <v>44166</v>
      </c>
      <c r="N4102" t="s">
        <v>41</v>
      </c>
      <c r="O4102" t="s">
        <v>42</v>
      </c>
      <c r="P4102" t="s">
        <v>3969</v>
      </c>
      <c r="Q4102" t="s">
        <v>3970</v>
      </c>
      <c r="R4102" t="s">
        <v>3871</v>
      </c>
      <c r="S4102" s="3">
        <v>44176</v>
      </c>
      <c r="T4102" t="s">
        <v>46</v>
      </c>
      <c r="U4102">
        <v>26</v>
      </c>
      <c r="V4102" t="s">
        <v>47</v>
      </c>
      <c r="W4102" t="s">
        <v>48</v>
      </c>
      <c r="X4102">
        <v>471085</v>
      </c>
      <c r="Y4102" s="3">
        <v>44061</v>
      </c>
      <c r="Z4102">
        <v>165082443</v>
      </c>
      <c r="AB4102" t="s">
        <v>49</v>
      </c>
      <c r="AD4102" t="s">
        <v>4045</v>
      </c>
      <c r="AE4102">
        <v>1</v>
      </c>
      <c r="AF4102">
        <v>85</v>
      </c>
      <c r="AH4102" t="str">
        <f>VLOOKUP(B4102,'cc Lookup'!A:J,10,0)</f>
        <v>Planning and Business Development</v>
      </c>
      <c r="AI4102" t="str">
        <f>VLOOKUP(B4102,'cc Lookup'!A:E,5,0)</f>
        <v>Estates</v>
      </c>
      <c r="AJ4102" t="s">
        <v>6737</v>
      </c>
      <c r="AK4102" t="str">
        <f t="shared" si="128"/>
        <v>E35930 Estates &amp; Facilities</v>
      </c>
      <c r="AL4102" t="str">
        <f t="shared" si="129"/>
        <v>7310 Legal / Prof Fees</v>
      </c>
      <c r="AM4102" t="str">
        <f>VLOOKUP(W4102,Lookup!A:B,2,0)</f>
        <v>Legal</v>
      </c>
    </row>
    <row r="4103" spans="1:39" x14ac:dyDescent="0.25">
      <c r="A4103" t="s">
        <v>33</v>
      </c>
      <c r="B4103" s="1" t="s">
        <v>166</v>
      </c>
      <c r="C4103" s="1" t="s">
        <v>35</v>
      </c>
      <c r="D4103" s="1" t="s">
        <v>36</v>
      </c>
      <c r="E4103" s="1" t="s">
        <v>36</v>
      </c>
      <c r="F4103" s="1" t="s">
        <v>37</v>
      </c>
      <c r="G4103" t="s">
        <v>167</v>
      </c>
      <c r="H4103" t="s">
        <v>39</v>
      </c>
      <c r="I4103" t="s">
        <v>40</v>
      </c>
      <c r="J4103" t="s">
        <v>40</v>
      </c>
      <c r="K4103" t="s">
        <v>40</v>
      </c>
      <c r="L4103" s="4">
        <v>1205.43</v>
      </c>
      <c r="M4103" s="2">
        <v>44166</v>
      </c>
      <c r="N4103" t="s">
        <v>41</v>
      </c>
      <c r="O4103" t="s">
        <v>42</v>
      </c>
      <c r="P4103" t="s">
        <v>3969</v>
      </c>
      <c r="Q4103" t="s">
        <v>3970</v>
      </c>
      <c r="R4103" t="s">
        <v>3871</v>
      </c>
      <c r="S4103" s="3">
        <v>44176</v>
      </c>
      <c r="T4103" t="s">
        <v>46</v>
      </c>
      <c r="U4103">
        <v>26</v>
      </c>
      <c r="V4103" t="s">
        <v>47</v>
      </c>
      <c r="W4103" t="s">
        <v>48</v>
      </c>
      <c r="X4103">
        <v>471094</v>
      </c>
      <c r="Y4103" s="3">
        <v>44061</v>
      </c>
      <c r="Z4103">
        <v>165084346</v>
      </c>
      <c r="AB4103" t="s">
        <v>49</v>
      </c>
      <c r="AD4103" t="s">
        <v>4027</v>
      </c>
      <c r="AE4103">
        <v>1</v>
      </c>
      <c r="AF4103">
        <v>1205</v>
      </c>
      <c r="AH4103" t="str">
        <f>VLOOKUP(B4103,'cc Lookup'!A:J,10,0)</f>
        <v>Planning and Business Development</v>
      </c>
      <c r="AI4103" t="str">
        <f>VLOOKUP(B4103,'cc Lookup'!A:E,5,0)</f>
        <v>Estates</v>
      </c>
      <c r="AJ4103" t="s">
        <v>6737</v>
      </c>
      <c r="AK4103" t="str">
        <f t="shared" si="128"/>
        <v>E35930 Estates &amp; Facilities</v>
      </c>
      <c r="AL4103" t="str">
        <f t="shared" si="129"/>
        <v>7310 Legal / Prof Fees</v>
      </c>
      <c r="AM4103" t="str">
        <f>VLOOKUP(W4103,Lookup!A:B,2,0)</f>
        <v>Legal</v>
      </c>
    </row>
    <row r="4104" spans="1:39" x14ac:dyDescent="0.25">
      <c r="A4104" t="s">
        <v>33</v>
      </c>
      <c r="B4104" s="1" t="s">
        <v>166</v>
      </c>
      <c r="C4104" s="1" t="s">
        <v>35</v>
      </c>
      <c r="D4104" s="1" t="s">
        <v>36</v>
      </c>
      <c r="E4104" s="1" t="s">
        <v>36</v>
      </c>
      <c r="F4104" s="1" t="s">
        <v>37</v>
      </c>
      <c r="G4104" t="s">
        <v>167</v>
      </c>
      <c r="H4104" t="s">
        <v>39</v>
      </c>
      <c r="I4104" t="s">
        <v>40</v>
      </c>
      <c r="J4104" t="s">
        <v>40</v>
      </c>
      <c r="K4104" t="s">
        <v>40</v>
      </c>
      <c r="L4104" s="4">
        <v>1180</v>
      </c>
      <c r="M4104" s="2">
        <v>44166</v>
      </c>
      <c r="N4104" t="s">
        <v>41</v>
      </c>
      <c r="O4104" t="s">
        <v>42</v>
      </c>
      <c r="P4104" t="s">
        <v>3969</v>
      </c>
      <c r="Q4104" t="s">
        <v>3970</v>
      </c>
      <c r="R4104" t="s">
        <v>3871</v>
      </c>
      <c r="S4104" s="3">
        <v>44176</v>
      </c>
      <c r="T4104" t="s">
        <v>46</v>
      </c>
      <c r="U4104">
        <v>26</v>
      </c>
      <c r="V4104" t="s">
        <v>47</v>
      </c>
      <c r="W4104" t="s">
        <v>48</v>
      </c>
      <c r="X4104">
        <v>474461</v>
      </c>
      <c r="Y4104" s="3">
        <v>44172</v>
      </c>
      <c r="Z4104">
        <v>165084346</v>
      </c>
      <c r="AB4104" t="s">
        <v>49</v>
      </c>
      <c r="AD4104" t="s">
        <v>4028</v>
      </c>
      <c r="AE4104">
        <v>1</v>
      </c>
      <c r="AF4104">
        <v>1180</v>
      </c>
      <c r="AH4104" t="str">
        <f>VLOOKUP(B4104,'cc Lookup'!A:J,10,0)</f>
        <v>Planning and Business Development</v>
      </c>
      <c r="AI4104" t="str">
        <f>VLOOKUP(B4104,'cc Lookup'!A:E,5,0)</f>
        <v>Estates</v>
      </c>
      <c r="AJ4104" t="s">
        <v>6737</v>
      </c>
      <c r="AK4104" t="str">
        <f t="shared" si="128"/>
        <v>E35930 Estates &amp; Facilities</v>
      </c>
      <c r="AL4104" t="str">
        <f t="shared" si="129"/>
        <v>7310 Legal / Prof Fees</v>
      </c>
      <c r="AM4104" t="str">
        <f>VLOOKUP(W4104,Lookup!A:B,2,0)</f>
        <v>Legal</v>
      </c>
    </row>
    <row r="4105" spans="1:39" x14ac:dyDescent="0.25">
      <c r="A4105" t="s">
        <v>33</v>
      </c>
      <c r="B4105" s="1" t="s">
        <v>166</v>
      </c>
      <c r="C4105" s="1" t="s">
        <v>35</v>
      </c>
      <c r="D4105" s="1" t="s">
        <v>36</v>
      </c>
      <c r="E4105" s="1" t="s">
        <v>36</v>
      </c>
      <c r="F4105" s="1" t="s">
        <v>37</v>
      </c>
      <c r="G4105" t="s">
        <v>167</v>
      </c>
      <c r="H4105" t="s">
        <v>39</v>
      </c>
      <c r="I4105" t="s">
        <v>40</v>
      </c>
      <c r="J4105" t="s">
        <v>40</v>
      </c>
      <c r="K4105" t="s">
        <v>40</v>
      </c>
      <c r="L4105" s="4">
        <v>65</v>
      </c>
      <c r="M4105" s="2">
        <v>44166</v>
      </c>
      <c r="N4105" t="s">
        <v>41</v>
      </c>
      <c r="O4105" t="s">
        <v>42</v>
      </c>
      <c r="P4105" t="s">
        <v>3969</v>
      </c>
      <c r="Q4105" t="s">
        <v>3970</v>
      </c>
      <c r="R4105" t="s">
        <v>3871</v>
      </c>
      <c r="S4105" s="3">
        <v>44176</v>
      </c>
      <c r="T4105" t="s">
        <v>46</v>
      </c>
      <c r="U4105">
        <v>26</v>
      </c>
      <c r="V4105" t="s">
        <v>47</v>
      </c>
      <c r="W4105" t="s">
        <v>48</v>
      </c>
      <c r="X4105">
        <v>476888</v>
      </c>
      <c r="Y4105" s="3">
        <v>44118</v>
      </c>
      <c r="Z4105">
        <v>165082443</v>
      </c>
      <c r="AB4105" t="s">
        <v>49</v>
      </c>
      <c r="AD4105" t="s">
        <v>4046</v>
      </c>
      <c r="AE4105">
        <v>1</v>
      </c>
      <c r="AF4105">
        <v>65</v>
      </c>
      <c r="AH4105" t="str">
        <f>VLOOKUP(B4105,'cc Lookup'!A:J,10,0)</f>
        <v>Planning and Business Development</v>
      </c>
      <c r="AI4105" t="str">
        <f>VLOOKUP(B4105,'cc Lookup'!A:E,5,0)</f>
        <v>Estates</v>
      </c>
      <c r="AJ4105" t="s">
        <v>6737</v>
      </c>
      <c r="AK4105" t="str">
        <f t="shared" si="128"/>
        <v>E35930 Estates &amp; Facilities</v>
      </c>
      <c r="AL4105" t="str">
        <f t="shared" si="129"/>
        <v>7310 Legal / Prof Fees</v>
      </c>
      <c r="AM4105" t="str">
        <f>VLOOKUP(W4105,Lookup!A:B,2,0)</f>
        <v>Legal</v>
      </c>
    </row>
    <row r="4106" spans="1:39" x14ac:dyDescent="0.25">
      <c r="A4106" t="s">
        <v>33</v>
      </c>
      <c r="B4106" s="1" t="s">
        <v>166</v>
      </c>
      <c r="C4106" s="1" t="s">
        <v>35</v>
      </c>
      <c r="D4106" s="1" t="s">
        <v>36</v>
      </c>
      <c r="E4106" s="1" t="s">
        <v>36</v>
      </c>
      <c r="F4106" s="1" t="s">
        <v>37</v>
      </c>
      <c r="G4106" t="s">
        <v>167</v>
      </c>
      <c r="H4106" t="s">
        <v>39</v>
      </c>
      <c r="I4106" t="s">
        <v>40</v>
      </c>
      <c r="J4106" t="s">
        <v>40</v>
      </c>
      <c r="K4106" t="s">
        <v>40</v>
      </c>
      <c r="L4106" s="4">
        <v>85</v>
      </c>
      <c r="M4106" s="2">
        <v>44166</v>
      </c>
      <c r="N4106" t="s">
        <v>41</v>
      </c>
      <c r="O4106" t="s">
        <v>42</v>
      </c>
      <c r="P4106" t="s">
        <v>3969</v>
      </c>
      <c r="Q4106" t="s">
        <v>3970</v>
      </c>
      <c r="R4106" t="s">
        <v>3871</v>
      </c>
      <c r="S4106" s="3">
        <v>44176</v>
      </c>
      <c r="T4106" t="s">
        <v>46</v>
      </c>
      <c r="U4106">
        <v>26</v>
      </c>
      <c r="V4106" t="s">
        <v>47</v>
      </c>
      <c r="W4106" t="s">
        <v>48</v>
      </c>
      <c r="X4106">
        <v>476888</v>
      </c>
      <c r="Y4106" s="3">
        <v>44118</v>
      </c>
      <c r="Z4106">
        <v>165082443</v>
      </c>
      <c r="AB4106" t="s">
        <v>49</v>
      </c>
      <c r="AD4106" t="s">
        <v>4046</v>
      </c>
      <c r="AE4106">
        <v>1</v>
      </c>
      <c r="AF4106">
        <v>85</v>
      </c>
      <c r="AH4106" t="str">
        <f>VLOOKUP(B4106,'cc Lookup'!A:J,10,0)</f>
        <v>Planning and Business Development</v>
      </c>
      <c r="AI4106" t="str">
        <f>VLOOKUP(B4106,'cc Lookup'!A:E,5,0)</f>
        <v>Estates</v>
      </c>
      <c r="AJ4106" t="s">
        <v>6737</v>
      </c>
      <c r="AK4106" t="str">
        <f t="shared" si="128"/>
        <v>E35930 Estates &amp; Facilities</v>
      </c>
      <c r="AL4106" t="str">
        <f t="shared" si="129"/>
        <v>7310 Legal / Prof Fees</v>
      </c>
      <c r="AM4106" t="str">
        <f>VLOOKUP(W4106,Lookup!A:B,2,0)</f>
        <v>Legal</v>
      </c>
    </row>
    <row r="4107" spans="1:39" x14ac:dyDescent="0.25">
      <c r="A4107" t="s">
        <v>33</v>
      </c>
      <c r="B4107" s="1" t="s">
        <v>166</v>
      </c>
      <c r="C4107" s="1" t="s">
        <v>35</v>
      </c>
      <c r="D4107" s="1" t="s">
        <v>36</v>
      </c>
      <c r="E4107" s="1" t="s">
        <v>36</v>
      </c>
      <c r="F4107" s="1" t="s">
        <v>37</v>
      </c>
      <c r="G4107" t="s">
        <v>167</v>
      </c>
      <c r="H4107" t="s">
        <v>39</v>
      </c>
      <c r="I4107" t="s">
        <v>40</v>
      </c>
      <c r="J4107" t="s">
        <v>40</v>
      </c>
      <c r="K4107" t="s">
        <v>40</v>
      </c>
      <c r="L4107" s="4">
        <v>20</v>
      </c>
      <c r="M4107" s="2">
        <v>44166</v>
      </c>
      <c r="N4107" t="s">
        <v>41</v>
      </c>
      <c r="O4107" t="s">
        <v>42</v>
      </c>
      <c r="P4107" t="s">
        <v>3969</v>
      </c>
      <c r="Q4107" t="s">
        <v>3970</v>
      </c>
      <c r="R4107" t="s">
        <v>3871</v>
      </c>
      <c r="S4107" s="3">
        <v>44176</v>
      </c>
      <c r="T4107" t="s">
        <v>46</v>
      </c>
      <c r="U4107">
        <v>26</v>
      </c>
      <c r="V4107" t="s">
        <v>47</v>
      </c>
      <c r="W4107" t="s">
        <v>48</v>
      </c>
      <c r="X4107">
        <v>476888</v>
      </c>
      <c r="Y4107" s="3">
        <v>44118</v>
      </c>
      <c r="Z4107">
        <v>165082443</v>
      </c>
      <c r="AB4107" t="s">
        <v>49</v>
      </c>
      <c r="AD4107" t="s">
        <v>4046</v>
      </c>
      <c r="AH4107" t="str">
        <f>VLOOKUP(B4107,'cc Lookup'!A:J,10,0)</f>
        <v>Planning and Business Development</v>
      </c>
      <c r="AI4107" t="str">
        <f>VLOOKUP(B4107,'cc Lookup'!A:E,5,0)</f>
        <v>Estates</v>
      </c>
      <c r="AJ4107" t="s">
        <v>6737</v>
      </c>
      <c r="AK4107" t="str">
        <f t="shared" si="128"/>
        <v>E35930 Estates &amp; Facilities</v>
      </c>
      <c r="AL4107" t="str">
        <f t="shared" si="129"/>
        <v>7310 Legal / Prof Fees</v>
      </c>
      <c r="AM4107" t="str">
        <f>VLOOKUP(W4107,Lookup!A:B,2,0)</f>
        <v>Legal</v>
      </c>
    </row>
    <row r="4108" spans="1:39" x14ac:dyDescent="0.25">
      <c r="A4108" t="s">
        <v>33</v>
      </c>
      <c r="B4108" s="1" t="s">
        <v>166</v>
      </c>
      <c r="C4108" s="1" t="s">
        <v>35</v>
      </c>
      <c r="D4108" s="1" t="s">
        <v>36</v>
      </c>
      <c r="E4108" s="1" t="s">
        <v>36</v>
      </c>
      <c r="F4108" s="1" t="s">
        <v>37</v>
      </c>
      <c r="G4108" t="s">
        <v>167</v>
      </c>
      <c r="H4108" t="s">
        <v>39</v>
      </c>
      <c r="I4108" t="s">
        <v>40</v>
      </c>
      <c r="J4108" t="s">
        <v>40</v>
      </c>
      <c r="K4108" t="s">
        <v>40</v>
      </c>
      <c r="L4108" s="4">
        <v>-245</v>
      </c>
      <c r="M4108" s="2">
        <v>44166</v>
      </c>
      <c r="N4108" t="s">
        <v>41</v>
      </c>
      <c r="O4108" t="s">
        <v>42</v>
      </c>
      <c r="P4108" t="s">
        <v>3969</v>
      </c>
      <c r="Q4108" t="s">
        <v>3970</v>
      </c>
      <c r="R4108" t="s">
        <v>3871</v>
      </c>
      <c r="S4108" s="3">
        <v>44176</v>
      </c>
      <c r="T4108" t="s">
        <v>46</v>
      </c>
      <c r="U4108">
        <v>27</v>
      </c>
      <c r="V4108" t="s">
        <v>47</v>
      </c>
      <c r="W4108" t="s">
        <v>48</v>
      </c>
      <c r="X4108">
        <v>462335</v>
      </c>
      <c r="Y4108" s="3">
        <v>43965</v>
      </c>
      <c r="Z4108">
        <v>165082443</v>
      </c>
      <c r="AB4108" t="s">
        <v>49</v>
      </c>
      <c r="AD4108" t="s">
        <v>4042</v>
      </c>
      <c r="AE4108">
        <v>1</v>
      </c>
      <c r="AF4108">
        <v>-245</v>
      </c>
      <c r="AH4108" t="str">
        <f>VLOOKUP(B4108,'cc Lookup'!A:J,10,0)</f>
        <v>Planning and Business Development</v>
      </c>
      <c r="AI4108" t="str">
        <f>VLOOKUP(B4108,'cc Lookup'!A:E,5,0)</f>
        <v>Estates</v>
      </c>
      <c r="AJ4108" t="s">
        <v>6737</v>
      </c>
      <c r="AK4108" t="str">
        <f t="shared" si="128"/>
        <v>E35930 Estates &amp; Facilities</v>
      </c>
      <c r="AL4108" t="str">
        <f t="shared" si="129"/>
        <v>7310 Legal / Prof Fees</v>
      </c>
      <c r="AM4108" t="str">
        <f>VLOOKUP(W4108,Lookup!A:B,2,0)</f>
        <v>Legal</v>
      </c>
    </row>
    <row r="4109" spans="1:39" x14ac:dyDescent="0.25">
      <c r="A4109" t="s">
        <v>33</v>
      </c>
      <c r="B4109" s="1" t="s">
        <v>166</v>
      </c>
      <c r="C4109" s="1" t="s">
        <v>35</v>
      </c>
      <c r="D4109" s="1" t="s">
        <v>36</v>
      </c>
      <c r="E4109" s="1" t="s">
        <v>36</v>
      </c>
      <c r="F4109" s="1" t="s">
        <v>37</v>
      </c>
      <c r="G4109" t="s">
        <v>167</v>
      </c>
      <c r="H4109" t="s">
        <v>39</v>
      </c>
      <c r="I4109" t="s">
        <v>40</v>
      </c>
      <c r="J4109" t="s">
        <v>40</v>
      </c>
      <c r="K4109" t="s">
        <v>40</v>
      </c>
      <c r="L4109" s="4">
        <v>-160</v>
      </c>
      <c r="M4109" s="2">
        <v>44166</v>
      </c>
      <c r="N4109" t="s">
        <v>41</v>
      </c>
      <c r="O4109" t="s">
        <v>42</v>
      </c>
      <c r="P4109" t="s">
        <v>3969</v>
      </c>
      <c r="Q4109" t="s">
        <v>3970</v>
      </c>
      <c r="R4109" t="s">
        <v>3871</v>
      </c>
      <c r="S4109" s="3">
        <v>44176</v>
      </c>
      <c r="T4109" t="s">
        <v>46</v>
      </c>
      <c r="U4109">
        <v>27</v>
      </c>
      <c r="V4109" t="s">
        <v>47</v>
      </c>
      <c r="W4109" t="s">
        <v>48</v>
      </c>
      <c r="X4109">
        <v>465180</v>
      </c>
      <c r="Y4109" s="3">
        <v>43997</v>
      </c>
      <c r="Z4109">
        <v>165082443</v>
      </c>
      <c r="AB4109" t="s">
        <v>49</v>
      </c>
      <c r="AD4109" t="s">
        <v>4043</v>
      </c>
      <c r="AE4109">
        <v>1</v>
      </c>
      <c r="AF4109">
        <v>-160</v>
      </c>
      <c r="AH4109" t="str">
        <f>VLOOKUP(B4109,'cc Lookup'!A:J,10,0)</f>
        <v>Planning and Business Development</v>
      </c>
      <c r="AI4109" t="str">
        <f>VLOOKUP(B4109,'cc Lookup'!A:E,5,0)</f>
        <v>Estates</v>
      </c>
      <c r="AJ4109" t="s">
        <v>6737</v>
      </c>
      <c r="AK4109" t="str">
        <f t="shared" si="128"/>
        <v>E35930 Estates &amp; Facilities</v>
      </c>
      <c r="AL4109" t="str">
        <f t="shared" si="129"/>
        <v>7310 Legal / Prof Fees</v>
      </c>
      <c r="AM4109" t="str">
        <f>VLOOKUP(W4109,Lookup!A:B,2,0)</f>
        <v>Legal</v>
      </c>
    </row>
    <row r="4110" spans="1:39" x14ac:dyDescent="0.25">
      <c r="A4110" t="s">
        <v>33</v>
      </c>
      <c r="B4110" s="1" t="s">
        <v>166</v>
      </c>
      <c r="C4110" s="1" t="s">
        <v>35</v>
      </c>
      <c r="D4110" s="1" t="s">
        <v>36</v>
      </c>
      <c r="E4110" s="1" t="s">
        <v>36</v>
      </c>
      <c r="F4110" s="1" t="s">
        <v>37</v>
      </c>
      <c r="G4110" t="s">
        <v>167</v>
      </c>
      <c r="H4110" t="s">
        <v>39</v>
      </c>
      <c r="I4110" t="s">
        <v>40</v>
      </c>
      <c r="J4110" t="s">
        <v>40</v>
      </c>
      <c r="K4110" t="s">
        <v>40</v>
      </c>
      <c r="L4110" s="4">
        <v>-512</v>
      </c>
      <c r="M4110" s="2">
        <v>44166</v>
      </c>
      <c r="N4110" t="s">
        <v>41</v>
      </c>
      <c r="O4110" t="s">
        <v>42</v>
      </c>
      <c r="P4110" t="s">
        <v>3969</v>
      </c>
      <c r="Q4110" t="s">
        <v>3970</v>
      </c>
      <c r="R4110" t="s">
        <v>3871</v>
      </c>
      <c r="S4110" s="3">
        <v>44176</v>
      </c>
      <c r="T4110" t="s">
        <v>46</v>
      </c>
      <c r="U4110">
        <v>27</v>
      </c>
      <c r="V4110" t="s">
        <v>47</v>
      </c>
      <c r="W4110" t="s">
        <v>48</v>
      </c>
      <c r="X4110">
        <v>467949</v>
      </c>
      <c r="Y4110" s="3">
        <v>44027</v>
      </c>
      <c r="Z4110">
        <v>165082443</v>
      </c>
      <c r="AB4110" t="s">
        <v>49</v>
      </c>
      <c r="AD4110" t="s">
        <v>4044</v>
      </c>
      <c r="AE4110">
        <v>1</v>
      </c>
      <c r="AF4110">
        <v>-512</v>
      </c>
      <c r="AH4110" t="str">
        <f>VLOOKUP(B4110,'cc Lookup'!A:J,10,0)</f>
        <v>Planning and Business Development</v>
      </c>
      <c r="AI4110" t="str">
        <f>VLOOKUP(B4110,'cc Lookup'!A:E,5,0)</f>
        <v>Estates</v>
      </c>
      <c r="AJ4110" t="s">
        <v>6737</v>
      </c>
      <c r="AK4110" t="str">
        <f t="shared" si="128"/>
        <v>E35930 Estates &amp; Facilities</v>
      </c>
      <c r="AL4110" t="str">
        <f t="shared" si="129"/>
        <v>7310 Legal / Prof Fees</v>
      </c>
      <c r="AM4110" t="str">
        <f>VLOOKUP(W4110,Lookup!A:B,2,0)</f>
        <v>Legal</v>
      </c>
    </row>
    <row r="4111" spans="1:39" x14ac:dyDescent="0.25">
      <c r="A4111" t="s">
        <v>33</v>
      </c>
      <c r="B4111" s="1" t="s">
        <v>166</v>
      </c>
      <c r="C4111" s="1" t="s">
        <v>35</v>
      </c>
      <c r="D4111" s="1" t="s">
        <v>36</v>
      </c>
      <c r="E4111" s="1" t="s">
        <v>36</v>
      </c>
      <c r="F4111" s="1" t="s">
        <v>37</v>
      </c>
      <c r="G4111" t="s">
        <v>167</v>
      </c>
      <c r="H4111" t="s">
        <v>39</v>
      </c>
      <c r="I4111" t="s">
        <v>40</v>
      </c>
      <c r="J4111" t="s">
        <v>40</v>
      </c>
      <c r="K4111" t="s">
        <v>40</v>
      </c>
      <c r="L4111" s="4">
        <v>-85</v>
      </c>
      <c r="M4111" s="2">
        <v>44166</v>
      </c>
      <c r="N4111" t="s">
        <v>41</v>
      </c>
      <c r="O4111" t="s">
        <v>42</v>
      </c>
      <c r="P4111" t="s">
        <v>3969</v>
      </c>
      <c r="Q4111" t="s">
        <v>3970</v>
      </c>
      <c r="R4111" t="s">
        <v>3871</v>
      </c>
      <c r="S4111" s="3">
        <v>44176</v>
      </c>
      <c r="T4111" t="s">
        <v>46</v>
      </c>
      <c r="U4111">
        <v>27</v>
      </c>
      <c r="V4111" t="s">
        <v>47</v>
      </c>
      <c r="W4111" t="s">
        <v>48</v>
      </c>
      <c r="X4111">
        <v>471085</v>
      </c>
      <c r="Y4111" s="3">
        <v>44061</v>
      </c>
      <c r="Z4111">
        <v>165082443</v>
      </c>
      <c r="AB4111" t="s">
        <v>49</v>
      </c>
      <c r="AD4111" t="s">
        <v>4045</v>
      </c>
      <c r="AE4111">
        <v>1</v>
      </c>
      <c r="AF4111">
        <v>-85</v>
      </c>
      <c r="AH4111" t="str">
        <f>VLOOKUP(B4111,'cc Lookup'!A:J,10,0)</f>
        <v>Planning and Business Development</v>
      </c>
      <c r="AI4111" t="str">
        <f>VLOOKUP(B4111,'cc Lookup'!A:E,5,0)</f>
        <v>Estates</v>
      </c>
      <c r="AJ4111" t="s">
        <v>6737</v>
      </c>
      <c r="AK4111" t="str">
        <f t="shared" si="128"/>
        <v>E35930 Estates &amp; Facilities</v>
      </c>
      <c r="AL4111" t="str">
        <f t="shared" si="129"/>
        <v>7310 Legal / Prof Fees</v>
      </c>
      <c r="AM4111" t="str">
        <f>VLOOKUP(W4111,Lookup!A:B,2,0)</f>
        <v>Legal</v>
      </c>
    </row>
    <row r="4112" spans="1:39" x14ac:dyDescent="0.25">
      <c r="A4112" t="s">
        <v>33</v>
      </c>
      <c r="B4112" s="1" t="s">
        <v>166</v>
      </c>
      <c r="C4112" s="1" t="s">
        <v>35</v>
      </c>
      <c r="D4112" s="1" t="s">
        <v>36</v>
      </c>
      <c r="E4112" s="1" t="s">
        <v>36</v>
      </c>
      <c r="F4112" s="1" t="s">
        <v>37</v>
      </c>
      <c r="G4112" t="s">
        <v>167</v>
      </c>
      <c r="H4112" t="s">
        <v>39</v>
      </c>
      <c r="I4112" t="s">
        <v>40</v>
      </c>
      <c r="J4112" t="s">
        <v>40</v>
      </c>
      <c r="K4112" t="s">
        <v>40</v>
      </c>
      <c r="L4112" s="4">
        <v>-1205.43</v>
      </c>
      <c r="M4112" s="2">
        <v>44166</v>
      </c>
      <c r="N4112" t="s">
        <v>41</v>
      </c>
      <c r="O4112" t="s">
        <v>42</v>
      </c>
      <c r="P4112" t="s">
        <v>3969</v>
      </c>
      <c r="Q4112" t="s">
        <v>3970</v>
      </c>
      <c r="R4112" t="s">
        <v>3871</v>
      </c>
      <c r="S4112" s="3">
        <v>44176</v>
      </c>
      <c r="T4112" t="s">
        <v>46</v>
      </c>
      <c r="U4112">
        <v>27</v>
      </c>
      <c r="V4112" t="s">
        <v>47</v>
      </c>
      <c r="W4112" t="s">
        <v>48</v>
      </c>
      <c r="X4112">
        <v>471094</v>
      </c>
      <c r="Y4112" s="3">
        <v>44061</v>
      </c>
      <c r="Z4112">
        <v>165084346</v>
      </c>
      <c r="AB4112" t="s">
        <v>49</v>
      </c>
      <c r="AD4112" t="s">
        <v>4027</v>
      </c>
      <c r="AE4112">
        <v>1</v>
      </c>
      <c r="AF4112">
        <v>-1205</v>
      </c>
      <c r="AH4112" t="str">
        <f>VLOOKUP(B4112,'cc Lookup'!A:J,10,0)</f>
        <v>Planning and Business Development</v>
      </c>
      <c r="AI4112" t="str">
        <f>VLOOKUP(B4112,'cc Lookup'!A:E,5,0)</f>
        <v>Estates</v>
      </c>
      <c r="AJ4112" t="s">
        <v>6737</v>
      </c>
      <c r="AK4112" t="str">
        <f t="shared" si="128"/>
        <v>E35930 Estates &amp; Facilities</v>
      </c>
      <c r="AL4112" t="str">
        <f t="shared" si="129"/>
        <v>7310 Legal / Prof Fees</v>
      </c>
      <c r="AM4112" t="str">
        <f>VLOOKUP(W4112,Lookup!A:B,2,0)</f>
        <v>Legal</v>
      </c>
    </row>
    <row r="4113" spans="1:39" x14ac:dyDescent="0.25">
      <c r="A4113" t="s">
        <v>33</v>
      </c>
      <c r="B4113" s="1" t="s">
        <v>166</v>
      </c>
      <c r="C4113" s="1" t="s">
        <v>35</v>
      </c>
      <c r="D4113" s="1" t="s">
        <v>36</v>
      </c>
      <c r="E4113" s="1" t="s">
        <v>36</v>
      </c>
      <c r="F4113" s="1" t="s">
        <v>37</v>
      </c>
      <c r="G4113" t="s">
        <v>167</v>
      </c>
      <c r="H4113" t="s">
        <v>39</v>
      </c>
      <c r="I4113" t="s">
        <v>40</v>
      </c>
      <c r="J4113" t="s">
        <v>40</v>
      </c>
      <c r="K4113" t="s">
        <v>40</v>
      </c>
      <c r="L4113" s="4">
        <v>-1180</v>
      </c>
      <c r="M4113" s="2">
        <v>44166</v>
      </c>
      <c r="N4113" t="s">
        <v>41</v>
      </c>
      <c r="O4113" t="s">
        <v>42</v>
      </c>
      <c r="P4113" t="s">
        <v>3969</v>
      </c>
      <c r="Q4113" t="s">
        <v>3970</v>
      </c>
      <c r="R4113" t="s">
        <v>3871</v>
      </c>
      <c r="S4113" s="3">
        <v>44176</v>
      </c>
      <c r="T4113" t="s">
        <v>46</v>
      </c>
      <c r="U4113">
        <v>27</v>
      </c>
      <c r="V4113" t="s">
        <v>47</v>
      </c>
      <c r="W4113" t="s">
        <v>48</v>
      </c>
      <c r="X4113">
        <v>474461</v>
      </c>
      <c r="Y4113" s="3">
        <v>44172</v>
      </c>
      <c r="Z4113">
        <v>165084346</v>
      </c>
      <c r="AB4113" t="s">
        <v>49</v>
      </c>
      <c r="AD4113" t="s">
        <v>4028</v>
      </c>
      <c r="AE4113">
        <v>1</v>
      </c>
      <c r="AF4113">
        <v>-1180</v>
      </c>
      <c r="AH4113" t="str">
        <f>VLOOKUP(B4113,'cc Lookup'!A:J,10,0)</f>
        <v>Planning and Business Development</v>
      </c>
      <c r="AI4113" t="str">
        <f>VLOOKUP(B4113,'cc Lookup'!A:E,5,0)</f>
        <v>Estates</v>
      </c>
      <c r="AJ4113" t="s">
        <v>6737</v>
      </c>
      <c r="AK4113" t="str">
        <f t="shared" si="128"/>
        <v>E35930 Estates &amp; Facilities</v>
      </c>
      <c r="AL4113" t="str">
        <f t="shared" si="129"/>
        <v>7310 Legal / Prof Fees</v>
      </c>
      <c r="AM4113" t="str">
        <f>VLOOKUP(W4113,Lookup!A:B,2,0)</f>
        <v>Legal</v>
      </c>
    </row>
    <row r="4114" spans="1:39" x14ac:dyDescent="0.25">
      <c r="A4114" t="s">
        <v>33</v>
      </c>
      <c r="B4114" s="1" t="s">
        <v>166</v>
      </c>
      <c r="C4114" s="1" t="s">
        <v>35</v>
      </c>
      <c r="D4114" s="1" t="s">
        <v>36</v>
      </c>
      <c r="E4114" s="1" t="s">
        <v>36</v>
      </c>
      <c r="F4114" s="1" t="s">
        <v>37</v>
      </c>
      <c r="G4114" t="s">
        <v>167</v>
      </c>
      <c r="H4114" t="s">
        <v>39</v>
      </c>
      <c r="I4114" t="s">
        <v>40</v>
      </c>
      <c r="J4114" t="s">
        <v>40</v>
      </c>
      <c r="K4114" t="s">
        <v>40</v>
      </c>
      <c r="L4114" s="4">
        <v>-85</v>
      </c>
      <c r="M4114" s="2">
        <v>44166</v>
      </c>
      <c r="N4114" t="s">
        <v>41</v>
      </c>
      <c r="O4114" t="s">
        <v>42</v>
      </c>
      <c r="P4114" t="s">
        <v>3969</v>
      </c>
      <c r="Q4114" t="s">
        <v>3970</v>
      </c>
      <c r="R4114" t="s">
        <v>3871</v>
      </c>
      <c r="S4114" s="3">
        <v>44176</v>
      </c>
      <c r="T4114" t="s">
        <v>46</v>
      </c>
      <c r="U4114">
        <v>27</v>
      </c>
      <c r="V4114" t="s">
        <v>47</v>
      </c>
      <c r="W4114" t="s">
        <v>48</v>
      </c>
      <c r="X4114">
        <v>476888</v>
      </c>
      <c r="Y4114" s="3">
        <v>44118</v>
      </c>
      <c r="Z4114">
        <v>165082443</v>
      </c>
      <c r="AB4114" t="s">
        <v>49</v>
      </c>
      <c r="AD4114" t="s">
        <v>4046</v>
      </c>
      <c r="AE4114">
        <v>1</v>
      </c>
      <c r="AF4114">
        <v>-85</v>
      </c>
      <c r="AH4114" t="str">
        <f>VLOOKUP(B4114,'cc Lookup'!A:J,10,0)</f>
        <v>Planning and Business Development</v>
      </c>
      <c r="AI4114" t="str">
        <f>VLOOKUP(B4114,'cc Lookup'!A:E,5,0)</f>
        <v>Estates</v>
      </c>
      <c r="AJ4114" t="s">
        <v>6737</v>
      </c>
      <c r="AK4114" t="str">
        <f t="shared" si="128"/>
        <v>E35930 Estates &amp; Facilities</v>
      </c>
      <c r="AL4114" t="str">
        <f t="shared" si="129"/>
        <v>7310 Legal / Prof Fees</v>
      </c>
      <c r="AM4114" t="str">
        <f>VLOOKUP(W4114,Lookup!A:B,2,0)</f>
        <v>Legal</v>
      </c>
    </row>
    <row r="4115" spans="1:39" x14ac:dyDescent="0.25">
      <c r="A4115" t="s">
        <v>33</v>
      </c>
      <c r="B4115" s="1" t="s">
        <v>166</v>
      </c>
      <c r="C4115" s="1" t="s">
        <v>35</v>
      </c>
      <c r="D4115" s="1" t="s">
        <v>36</v>
      </c>
      <c r="E4115" s="1" t="s">
        <v>36</v>
      </c>
      <c r="F4115" s="1" t="s">
        <v>37</v>
      </c>
      <c r="G4115" t="s">
        <v>167</v>
      </c>
      <c r="H4115" t="s">
        <v>39</v>
      </c>
      <c r="I4115" t="s">
        <v>40</v>
      </c>
      <c r="J4115" t="s">
        <v>40</v>
      </c>
      <c r="K4115" t="s">
        <v>40</v>
      </c>
      <c r="L4115" s="4">
        <v>312</v>
      </c>
      <c r="M4115" s="2">
        <v>44166</v>
      </c>
      <c r="N4115" t="s">
        <v>41</v>
      </c>
      <c r="O4115" t="s">
        <v>42</v>
      </c>
      <c r="P4115" t="s">
        <v>3869</v>
      </c>
      <c r="Q4115" t="s">
        <v>3870</v>
      </c>
      <c r="R4115" t="s">
        <v>3871</v>
      </c>
      <c r="S4115" s="3">
        <v>44177</v>
      </c>
      <c r="T4115" t="s">
        <v>46</v>
      </c>
      <c r="U4115">
        <v>14</v>
      </c>
      <c r="V4115" t="s">
        <v>47</v>
      </c>
      <c r="W4115" t="s">
        <v>48</v>
      </c>
      <c r="X4115">
        <v>463930</v>
      </c>
      <c r="Y4115" s="3">
        <v>43980</v>
      </c>
      <c r="Z4115">
        <v>165082446</v>
      </c>
      <c r="AB4115" t="s">
        <v>49</v>
      </c>
      <c r="AD4115" t="s">
        <v>4047</v>
      </c>
      <c r="AE4115">
        <v>1</v>
      </c>
      <c r="AF4115">
        <v>312</v>
      </c>
      <c r="AH4115" t="str">
        <f>VLOOKUP(B4115,'cc Lookup'!A:J,10,0)</f>
        <v>Planning and Business Development</v>
      </c>
      <c r="AI4115" t="str">
        <f>VLOOKUP(B4115,'cc Lookup'!A:E,5,0)</f>
        <v>Estates</v>
      </c>
      <c r="AJ4115" t="s">
        <v>6737</v>
      </c>
      <c r="AK4115" t="str">
        <f t="shared" si="128"/>
        <v>E35930 Estates &amp; Facilities</v>
      </c>
      <c r="AL4115" t="str">
        <f t="shared" si="129"/>
        <v>7310 Legal / Prof Fees</v>
      </c>
      <c r="AM4115" t="str">
        <f>VLOOKUP(W4115,Lookup!A:B,2,0)</f>
        <v>Legal</v>
      </c>
    </row>
    <row r="4116" spans="1:39" x14ac:dyDescent="0.25">
      <c r="A4116" t="s">
        <v>33</v>
      </c>
      <c r="B4116" s="1" t="s">
        <v>166</v>
      </c>
      <c r="C4116" s="1" t="s">
        <v>35</v>
      </c>
      <c r="D4116" s="1" t="s">
        <v>36</v>
      </c>
      <c r="E4116" s="1" t="s">
        <v>36</v>
      </c>
      <c r="F4116" s="1" t="s">
        <v>37</v>
      </c>
      <c r="G4116" t="s">
        <v>167</v>
      </c>
      <c r="H4116" t="s">
        <v>39</v>
      </c>
      <c r="I4116" t="s">
        <v>40</v>
      </c>
      <c r="J4116" t="s">
        <v>40</v>
      </c>
      <c r="K4116" t="s">
        <v>40</v>
      </c>
      <c r="L4116" s="4">
        <v>10</v>
      </c>
      <c r="M4116" s="2">
        <v>44166</v>
      </c>
      <c r="N4116" t="s">
        <v>41</v>
      </c>
      <c r="O4116" t="s">
        <v>42</v>
      </c>
      <c r="P4116" t="s">
        <v>3980</v>
      </c>
      <c r="Q4116" t="s">
        <v>3981</v>
      </c>
      <c r="R4116" t="s">
        <v>3871</v>
      </c>
      <c r="S4116" s="3">
        <v>44179</v>
      </c>
      <c r="T4116" t="s">
        <v>46</v>
      </c>
      <c r="U4116">
        <v>47</v>
      </c>
      <c r="V4116" t="s">
        <v>47</v>
      </c>
      <c r="W4116" t="s">
        <v>48</v>
      </c>
      <c r="X4116">
        <v>462335</v>
      </c>
      <c r="Y4116" s="3">
        <v>43965</v>
      </c>
      <c r="Z4116">
        <v>165082443</v>
      </c>
      <c r="AB4116" t="s">
        <v>49</v>
      </c>
      <c r="AD4116" t="s">
        <v>4042</v>
      </c>
      <c r="AE4116">
        <v>1</v>
      </c>
      <c r="AF4116">
        <v>5</v>
      </c>
      <c r="AH4116" t="str">
        <f>VLOOKUP(B4116,'cc Lookup'!A:J,10,0)</f>
        <v>Planning and Business Development</v>
      </c>
      <c r="AI4116" t="str">
        <f>VLOOKUP(B4116,'cc Lookup'!A:E,5,0)</f>
        <v>Estates</v>
      </c>
      <c r="AJ4116" t="s">
        <v>6737</v>
      </c>
      <c r="AK4116" t="str">
        <f t="shared" si="128"/>
        <v>E35930 Estates &amp; Facilities</v>
      </c>
      <c r="AL4116" t="str">
        <f t="shared" si="129"/>
        <v>7310 Legal / Prof Fees</v>
      </c>
      <c r="AM4116" t="str">
        <f>VLOOKUP(W4116,Lookup!A:B,2,0)</f>
        <v>Legal</v>
      </c>
    </row>
    <row r="4117" spans="1:39" x14ac:dyDescent="0.25">
      <c r="A4117" t="s">
        <v>33</v>
      </c>
      <c r="B4117" s="1" t="s">
        <v>166</v>
      </c>
      <c r="C4117" s="1" t="s">
        <v>35</v>
      </c>
      <c r="D4117" s="1" t="s">
        <v>36</v>
      </c>
      <c r="E4117" s="1" t="s">
        <v>36</v>
      </c>
      <c r="F4117" s="1" t="s">
        <v>37</v>
      </c>
      <c r="G4117" t="s">
        <v>167</v>
      </c>
      <c r="H4117" t="s">
        <v>39</v>
      </c>
      <c r="I4117" t="s">
        <v>40</v>
      </c>
      <c r="J4117" t="s">
        <v>40</v>
      </c>
      <c r="K4117" t="s">
        <v>40</v>
      </c>
      <c r="L4117" s="4">
        <v>119</v>
      </c>
      <c r="M4117" s="2">
        <v>44166</v>
      </c>
      <c r="N4117" t="s">
        <v>41</v>
      </c>
      <c r="O4117" t="s">
        <v>42</v>
      </c>
      <c r="P4117" t="s">
        <v>3980</v>
      </c>
      <c r="Q4117" t="s">
        <v>3981</v>
      </c>
      <c r="R4117" t="s">
        <v>3871</v>
      </c>
      <c r="S4117" s="3">
        <v>44179</v>
      </c>
      <c r="T4117" t="s">
        <v>46</v>
      </c>
      <c r="U4117">
        <v>47</v>
      </c>
      <c r="V4117" t="s">
        <v>47</v>
      </c>
      <c r="W4117" t="s">
        <v>48</v>
      </c>
      <c r="X4117">
        <v>462335</v>
      </c>
      <c r="Y4117" s="3">
        <v>43965</v>
      </c>
      <c r="Z4117">
        <v>165082443</v>
      </c>
      <c r="AB4117" t="s">
        <v>49</v>
      </c>
      <c r="AD4117" t="s">
        <v>4042</v>
      </c>
      <c r="AE4117">
        <v>1</v>
      </c>
      <c r="AF4117">
        <v>119</v>
      </c>
      <c r="AH4117" t="str">
        <f>VLOOKUP(B4117,'cc Lookup'!A:J,10,0)</f>
        <v>Planning and Business Development</v>
      </c>
      <c r="AI4117" t="str">
        <f>VLOOKUP(B4117,'cc Lookup'!A:E,5,0)</f>
        <v>Estates</v>
      </c>
      <c r="AJ4117" t="s">
        <v>6737</v>
      </c>
      <c r="AK4117" t="str">
        <f t="shared" si="128"/>
        <v>E35930 Estates &amp; Facilities</v>
      </c>
      <c r="AL4117" t="str">
        <f t="shared" si="129"/>
        <v>7310 Legal / Prof Fees</v>
      </c>
      <c r="AM4117" t="str">
        <f>VLOOKUP(W4117,Lookup!A:B,2,0)</f>
        <v>Legal</v>
      </c>
    </row>
    <row r="4118" spans="1:39" x14ac:dyDescent="0.25">
      <c r="A4118" t="s">
        <v>33</v>
      </c>
      <c r="B4118" s="1" t="s">
        <v>166</v>
      </c>
      <c r="C4118" s="1" t="s">
        <v>35</v>
      </c>
      <c r="D4118" s="1" t="s">
        <v>36</v>
      </c>
      <c r="E4118" s="1" t="s">
        <v>36</v>
      </c>
      <c r="F4118" s="1" t="s">
        <v>37</v>
      </c>
      <c r="G4118" t="s">
        <v>167</v>
      </c>
      <c r="H4118" t="s">
        <v>39</v>
      </c>
      <c r="I4118" t="s">
        <v>40</v>
      </c>
      <c r="J4118" t="s">
        <v>40</v>
      </c>
      <c r="K4118" t="s">
        <v>40</v>
      </c>
      <c r="L4118" s="4">
        <v>121</v>
      </c>
      <c r="M4118" s="2">
        <v>44166</v>
      </c>
      <c r="N4118" t="s">
        <v>41</v>
      </c>
      <c r="O4118" t="s">
        <v>42</v>
      </c>
      <c r="P4118" t="s">
        <v>3980</v>
      </c>
      <c r="Q4118" t="s">
        <v>3981</v>
      </c>
      <c r="R4118" t="s">
        <v>3871</v>
      </c>
      <c r="S4118" s="3">
        <v>44179</v>
      </c>
      <c r="T4118" t="s">
        <v>46</v>
      </c>
      <c r="U4118">
        <v>47</v>
      </c>
      <c r="V4118" t="s">
        <v>47</v>
      </c>
      <c r="W4118" t="s">
        <v>48</v>
      </c>
      <c r="X4118">
        <v>462335</v>
      </c>
      <c r="Y4118" s="3">
        <v>43965</v>
      </c>
      <c r="Z4118">
        <v>165082443</v>
      </c>
      <c r="AB4118" t="s">
        <v>49</v>
      </c>
      <c r="AD4118" t="s">
        <v>4042</v>
      </c>
      <c r="AE4118">
        <v>1</v>
      </c>
      <c r="AF4118">
        <v>121</v>
      </c>
      <c r="AH4118" t="str">
        <f>VLOOKUP(B4118,'cc Lookup'!A:J,10,0)</f>
        <v>Planning and Business Development</v>
      </c>
      <c r="AI4118" t="str">
        <f>VLOOKUP(B4118,'cc Lookup'!A:E,5,0)</f>
        <v>Estates</v>
      </c>
      <c r="AJ4118" t="s">
        <v>6737</v>
      </c>
      <c r="AK4118" t="str">
        <f t="shared" si="128"/>
        <v>E35930 Estates &amp; Facilities</v>
      </c>
      <c r="AL4118" t="str">
        <f t="shared" si="129"/>
        <v>7310 Legal / Prof Fees</v>
      </c>
      <c r="AM4118" t="str">
        <f>VLOOKUP(W4118,Lookup!A:B,2,0)</f>
        <v>Legal</v>
      </c>
    </row>
    <row r="4119" spans="1:39" x14ac:dyDescent="0.25">
      <c r="A4119" t="s">
        <v>33</v>
      </c>
      <c r="B4119" s="1" t="s">
        <v>166</v>
      </c>
      <c r="C4119" s="1" t="s">
        <v>35</v>
      </c>
      <c r="D4119" s="1" t="s">
        <v>36</v>
      </c>
      <c r="E4119" s="1" t="s">
        <v>36</v>
      </c>
      <c r="F4119" s="1" t="s">
        <v>37</v>
      </c>
      <c r="G4119" t="s">
        <v>167</v>
      </c>
      <c r="H4119" t="s">
        <v>39</v>
      </c>
      <c r="I4119" t="s">
        <v>40</v>
      </c>
      <c r="J4119" t="s">
        <v>40</v>
      </c>
      <c r="K4119" t="s">
        <v>40</v>
      </c>
      <c r="L4119" s="4">
        <v>240</v>
      </c>
      <c r="M4119" s="2">
        <v>44166</v>
      </c>
      <c r="N4119" t="s">
        <v>41</v>
      </c>
      <c r="O4119" t="s">
        <v>42</v>
      </c>
      <c r="P4119" t="s">
        <v>3980</v>
      </c>
      <c r="Q4119" t="s">
        <v>3981</v>
      </c>
      <c r="R4119" t="s">
        <v>3871</v>
      </c>
      <c r="S4119" s="3">
        <v>44179</v>
      </c>
      <c r="T4119" t="s">
        <v>46</v>
      </c>
      <c r="U4119">
        <v>47</v>
      </c>
      <c r="V4119" t="s">
        <v>47</v>
      </c>
      <c r="W4119" t="s">
        <v>48</v>
      </c>
      <c r="X4119">
        <v>462335</v>
      </c>
      <c r="Y4119" s="3">
        <v>43965</v>
      </c>
      <c r="Z4119">
        <v>165082443</v>
      </c>
      <c r="AB4119" t="s">
        <v>49</v>
      </c>
      <c r="AD4119" t="s">
        <v>4042</v>
      </c>
      <c r="AE4119">
        <v>1</v>
      </c>
      <c r="AF4119">
        <v>240</v>
      </c>
      <c r="AH4119" t="str">
        <f>VLOOKUP(B4119,'cc Lookup'!A:J,10,0)</f>
        <v>Planning and Business Development</v>
      </c>
      <c r="AI4119" t="str">
        <f>VLOOKUP(B4119,'cc Lookup'!A:E,5,0)</f>
        <v>Estates</v>
      </c>
      <c r="AJ4119" t="s">
        <v>6737</v>
      </c>
      <c r="AK4119" t="str">
        <f t="shared" si="128"/>
        <v>E35930 Estates &amp; Facilities</v>
      </c>
      <c r="AL4119" t="str">
        <f t="shared" si="129"/>
        <v>7310 Legal / Prof Fees</v>
      </c>
      <c r="AM4119" t="str">
        <f>VLOOKUP(W4119,Lookup!A:B,2,0)</f>
        <v>Legal</v>
      </c>
    </row>
    <row r="4120" spans="1:39" x14ac:dyDescent="0.25">
      <c r="A4120" t="s">
        <v>33</v>
      </c>
      <c r="B4120" s="1" t="s">
        <v>166</v>
      </c>
      <c r="C4120" s="1" t="s">
        <v>35</v>
      </c>
      <c r="D4120" s="1" t="s">
        <v>36</v>
      </c>
      <c r="E4120" s="1" t="s">
        <v>36</v>
      </c>
      <c r="F4120" s="1" t="s">
        <v>37</v>
      </c>
      <c r="G4120" t="s">
        <v>167</v>
      </c>
      <c r="H4120" t="s">
        <v>39</v>
      </c>
      <c r="I4120" t="s">
        <v>40</v>
      </c>
      <c r="J4120" t="s">
        <v>40</v>
      </c>
      <c r="K4120" t="s">
        <v>40</v>
      </c>
      <c r="L4120" s="4">
        <v>512</v>
      </c>
      <c r="M4120" s="2">
        <v>44166</v>
      </c>
      <c r="N4120" t="s">
        <v>41</v>
      </c>
      <c r="O4120" t="s">
        <v>42</v>
      </c>
      <c r="P4120" t="s">
        <v>3980</v>
      </c>
      <c r="Q4120" t="s">
        <v>3981</v>
      </c>
      <c r="R4120" t="s">
        <v>3871</v>
      </c>
      <c r="S4120" s="3">
        <v>44179</v>
      </c>
      <c r="T4120" t="s">
        <v>46</v>
      </c>
      <c r="U4120">
        <v>47</v>
      </c>
      <c r="V4120" t="s">
        <v>47</v>
      </c>
      <c r="W4120" t="s">
        <v>48</v>
      </c>
      <c r="X4120">
        <v>467949</v>
      </c>
      <c r="Y4120" s="3">
        <v>44027</v>
      </c>
      <c r="Z4120">
        <v>165082443</v>
      </c>
      <c r="AB4120" t="s">
        <v>49</v>
      </c>
      <c r="AD4120" t="s">
        <v>4044</v>
      </c>
      <c r="AE4120">
        <v>1</v>
      </c>
      <c r="AF4120">
        <v>512</v>
      </c>
      <c r="AH4120" t="str">
        <f>VLOOKUP(B4120,'cc Lookup'!A:J,10,0)</f>
        <v>Planning and Business Development</v>
      </c>
      <c r="AI4120" t="str">
        <f>VLOOKUP(B4120,'cc Lookup'!A:E,5,0)</f>
        <v>Estates</v>
      </c>
      <c r="AJ4120" t="s">
        <v>6737</v>
      </c>
      <c r="AK4120" t="str">
        <f t="shared" si="128"/>
        <v>E35930 Estates &amp; Facilities</v>
      </c>
      <c r="AL4120" t="str">
        <f t="shared" si="129"/>
        <v>7310 Legal / Prof Fees</v>
      </c>
      <c r="AM4120" t="str">
        <f>VLOOKUP(W4120,Lookup!A:B,2,0)</f>
        <v>Legal</v>
      </c>
    </row>
    <row r="4121" spans="1:39" x14ac:dyDescent="0.25">
      <c r="A4121" t="s">
        <v>33</v>
      </c>
      <c r="B4121" s="1" t="s">
        <v>166</v>
      </c>
      <c r="C4121" s="1" t="s">
        <v>35</v>
      </c>
      <c r="D4121" s="1" t="s">
        <v>36</v>
      </c>
      <c r="E4121" s="1" t="s">
        <v>36</v>
      </c>
      <c r="F4121" s="1" t="s">
        <v>37</v>
      </c>
      <c r="G4121" t="s">
        <v>167</v>
      </c>
      <c r="H4121" t="s">
        <v>39</v>
      </c>
      <c r="I4121" t="s">
        <v>40</v>
      </c>
      <c r="J4121" t="s">
        <v>40</v>
      </c>
      <c r="K4121" t="s">
        <v>40</v>
      </c>
      <c r="L4121" s="4">
        <v>195</v>
      </c>
      <c r="M4121" s="2">
        <v>44166</v>
      </c>
      <c r="N4121" t="s">
        <v>41</v>
      </c>
      <c r="O4121" t="s">
        <v>42</v>
      </c>
      <c r="P4121" t="s">
        <v>3980</v>
      </c>
      <c r="Q4121" t="s">
        <v>3981</v>
      </c>
      <c r="R4121" t="s">
        <v>3871</v>
      </c>
      <c r="S4121" s="3">
        <v>44179</v>
      </c>
      <c r="T4121" t="s">
        <v>46</v>
      </c>
      <c r="U4121">
        <v>47</v>
      </c>
      <c r="V4121" t="s">
        <v>47</v>
      </c>
      <c r="W4121" t="s">
        <v>48</v>
      </c>
      <c r="X4121">
        <v>476889</v>
      </c>
      <c r="Y4121" s="3">
        <v>44118</v>
      </c>
      <c r="Z4121">
        <v>165084346</v>
      </c>
      <c r="AB4121" t="s">
        <v>49</v>
      </c>
      <c r="AD4121" t="s">
        <v>4048</v>
      </c>
      <c r="AE4121">
        <v>1</v>
      </c>
      <c r="AF4121">
        <v>195</v>
      </c>
      <c r="AH4121" t="str">
        <f>VLOOKUP(B4121,'cc Lookup'!A:J,10,0)</f>
        <v>Planning and Business Development</v>
      </c>
      <c r="AI4121" t="str">
        <f>VLOOKUP(B4121,'cc Lookup'!A:E,5,0)</f>
        <v>Estates</v>
      </c>
      <c r="AJ4121" t="s">
        <v>6737</v>
      </c>
      <c r="AK4121" t="str">
        <f t="shared" si="128"/>
        <v>E35930 Estates &amp; Facilities</v>
      </c>
      <c r="AL4121" t="str">
        <f t="shared" si="129"/>
        <v>7310 Legal / Prof Fees</v>
      </c>
      <c r="AM4121" t="str">
        <f>VLOOKUP(W4121,Lookup!A:B,2,0)</f>
        <v>Legal</v>
      </c>
    </row>
    <row r="4122" spans="1:39" x14ac:dyDescent="0.25">
      <c r="A4122" t="s">
        <v>33</v>
      </c>
      <c r="B4122" s="1" t="s">
        <v>166</v>
      </c>
      <c r="C4122" s="1" t="s">
        <v>35</v>
      </c>
      <c r="D4122" s="1" t="s">
        <v>36</v>
      </c>
      <c r="E4122" s="1" t="s">
        <v>36</v>
      </c>
      <c r="F4122" s="1" t="s">
        <v>37</v>
      </c>
      <c r="G4122" t="s">
        <v>167</v>
      </c>
      <c r="H4122" t="s">
        <v>39</v>
      </c>
      <c r="I4122" t="s">
        <v>40</v>
      </c>
      <c r="J4122" t="s">
        <v>40</v>
      </c>
      <c r="K4122" t="s">
        <v>40</v>
      </c>
      <c r="L4122" s="4">
        <v>-480</v>
      </c>
      <c r="M4122" s="2">
        <v>44166</v>
      </c>
      <c r="N4122" t="s">
        <v>41</v>
      </c>
      <c r="O4122" t="s">
        <v>42</v>
      </c>
      <c r="P4122" t="s">
        <v>3980</v>
      </c>
      <c r="Q4122" t="s">
        <v>3981</v>
      </c>
      <c r="R4122" t="s">
        <v>3871</v>
      </c>
      <c r="S4122" s="3">
        <v>44179</v>
      </c>
      <c r="T4122" t="s">
        <v>46</v>
      </c>
      <c r="U4122">
        <v>48</v>
      </c>
      <c r="V4122" t="s">
        <v>47</v>
      </c>
      <c r="W4122" t="s">
        <v>48</v>
      </c>
      <c r="X4122">
        <v>462335</v>
      </c>
      <c r="Y4122" s="3">
        <v>43965</v>
      </c>
      <c r="Z4122">
        <v>165082443</v>
      </c>
      <c r="AB4122" t="s">
        <v>49</v>
      </c>
      <c r="AD4122" t="s">
        <v>4042</v>
      </c>
      <c r="AE4122">
        <v>1</v>
      </c>
      <c r="AF4122">
        <v>-240</v>
      </c>
      <c r="AH4122" t="str">
        <f>VLOOKUP(B4122,'cc Lookup'!A:J,10,0)</f>
        <v>Planning and Business Development</v>
      </c>
      <c r="AI4122" t="str">
        <f>VLOOKUP(B4122,'cc Lookup'!A:E,5,0)</f>
        <v>Estates</v>
      </c>
      <c r="AJ4122" t="s">
        <v>6737</v>
      </c>
      <c r="AK4122" t="str">
        <f t="shared" si="128"/>
        <v>E35930 Estates &amp; Facilities</v>
      </c>
      <c r="AL4122" t="str">
        <f t="shared" si="129"/>
        <v>7310 Legal / Prof Fees</v>
      </c>
      <c r="AM4122" t="str">
        <f>VLOOKUP(W4122,Lookup!A:B,2,0)</f>
        <v>Legal</v>
      </c>
    </row>
    <row r="4123" spans="1:39" x14ac:dyDescent="0.25">
      <c r="A4123" t="s">
        <v>33</v>
      </c>
      <c r="B4123" s="1" t="s">
        <v>166</v>
      </c>
      <c r="C4123" s="1" t="s">
        <v>35</v>
      </c>
      <c r="D4123" s="1" t="s">
        <v>36</v>
      </c>
      <c r="E4123" s="1" t="s">
        <v>36</v>
      </c>
      <c r="F4123" s="1" t="s">
        <v>37</v>
      </c>
      <c r="G4123" t="s">
        <v>167</v>
      </c>
      <c r="H4123" t="s">
        <v>39</v>
      </c>
      <c r="I4123" t="s">
        <v>40</v>
      </c>
      <c r="J4123" t="s">
        <v>40</v>
      </c>
      <c r="K4123" t="s">
        <v>40</v>
      </c>
      <c r="L4123" s="4">
        <v>-10</v>
      </c>
      <c r="M4123" s="2">
        <v>44166</v>
      </c>
      <c r="N4123" t="s">
        <v>41</v>
      </c>
      <c r="O4123" t="s">
        <v>42</v>
      </c>
      <c r="P4123" t="s">
        <v>3980</v>
      </c>
      <c r="Q4123" t="s">
        <v>3981</v>
      </c>
      <c r="R4123" t="s">
        <v>3871</v>
      </c>
      <c r="S4123" s="3">
        <v>44179</v>
      </c>
      <c r="T4123" t="s">
        <v>46</v>
      </c>
      <c r="U4123">
        <v>48</v>
      </c>
      <c r="V4123" t="s">
        <v>47</v>
      </c>
      <c r="W4123" t="s">
        <v>48</v>
      </c>
      <c r="X4123">
        <v>462335</v>
      </c>
      <c r="Y4123" s="3">
        <v>43965</v>
      </c>
      <c r="Z4123">
        <v>165082443</v>
      </c>
      <c r="AB4123" t="s">
        <v>49</v>
      </c>
      <c r="AD4123" t="s">
        <v>4042</v>
      </c>
      <c r="AE4123">
        <v>1</v>
      </c>
      <c r="AF4123">
        <v>-5</v>
      </c>
      <c r="AH4123" t="str">
        <f>VLOOKUP(B4123,'cc Lookup'!A:J,10,0)</f>
        <v>Planning and Business Development</v>
      </c>
      <c r="AI4123" t="str">
        <f>VLOOKUP(B4123,'cc Lookup'!A:E,5,0)</f>
        <v>Estates</v>
      </c>
      <c r="AJ4123" t="s">
        <v>6737</v>
      </c>
      <c r="AK4123" t="str">
        <f t="shared" si="128"/>
        <v>E35930 Estates &amp; Facilities</v>
      </c>
      <c r="AL4123" t="str">
        <f t="shared" si="129"/>
        <v>7310 Legal / Prof Fees</v>
      </c>
      <c r="AM4123" t="str">
        <f>VLOOKUP(W4123,Lookup!A:B,2,0)</f>
        <v>Legal</v>
      </c>
    </row>
    <row r="4124" spans="1:39" x14ac:dyDescent="0.25">
      <c r="A4124" t="s">
        <v>33</v>
      </c>
      <c r="B4124" s="1" t="s">
        <v>166</v>
      </c>
      <c r="C4124" s="1" t="s">
        <v>35</v>
      </c>
      <c r="D4124" s="1" t="s">
        <v>36</v>
      </c>
      <c r="E4124" s="1" t="s">
        <v>36</v>
      </c>
      <c r="F4124" s="1" t="s">
        <v>37</v>
      </c>
      <c r="G4124" t="s">
        <v>167</v>
      </c>
      <c r="H4124" t="s">
        <v>39</v>
      </c>
      <c r="I4124" t="s">
        <v>40</v>
      </c>
      <c r="J4124" t="s">
        <v>40</v>
      </c>
      <c r="K4124" t="s">
        <v>40</v>
      </c>
      <c r="L4124" s="4">
        <v>-512</v>
      </c>
      <c r="M4124" s="2">
        <v>44166</v>
      </c>
      <c r="N4124" t="s">
        <v>41</v>
      </c>
      <c r="O4124" t="s">
        <v>42</v>
      </c>
      <c r="P4124" t="s">
        <v>3980</v>
      </c>
      <c r="Q4124" t="s">
        <v>3981</v>
      </c>
      <c r="R4124" t="s">
        <v>3871</v>
      </c>
      <c r="S4124" s="3">
        <v>44179</v>
      </c>
      <c r="T4124" t="s">
        <v>46</v>
      </c>
      <c r="U4124">
        <v>48</v>
      </c>
      <c r="V4124" t="s">
        <v>47</v>
      </c>
      <c r="W4124" t="s">
        <v>48</v>
      </c>
      <c r="X4124">
        <v>467949</v>
      </c>
      <c r="Y4124" s="3">
        <v>44027</v>
      </c>
      <c r="Z4124">
        <v>165082443</v>
      </c>
      <c r="AB4124" t="s">
        <v>49</v>
      </c>
      <c r="AD4124" t="s">
        <v>4044</v>
      </c>
      <c r="AE4124">
        <v>1</v>
      </c>
      <c r="AF4124">
        <v>-512</v>
      </c>
      <c r="AH4124" t="str">
        <f>VLOOKUP(B4124,'cc Lookup'!A:J,10,0)</f>
        <v>Planning and Business Development</v>
      </c>
      <c r="AI4124" t="str">
        <f>VLOOKUP(B4124,'cc Lookup'!A:E,5,0)</f>
        <v>Estates</v>
      </c>
      <c r="AJ4124" t="s">
        <v>6737</v>
      </c>
      <c r="AK4124" t="str">
        <f t="shared" si="128"/>
        <v>E35930 Estates &amp; Facilities</v>
      </c>
      <c r="AL4124" t="str">
        <f t="shared" si="129"/>
        <v>7310 Legal / Prof Fees</v>
      </c>
      <c r="AM4124" t="str">
        <f>VLOOKUP(W4124,Lookup!A:B,2,0)</f>
        <v>Legal</v>
      </c>
    </row>
    <row r="4125" spans="1:39" x14ac:dyDescent="0.25">
      <c r="A4125" t="s">
        <v>33</v>
      </c>
      <c r="B4125" s="1" t="s">
        <v>166</v>
      </c>
      <c r="C4125" s="1" t="s">
        <v>35</v>
      </c>
      <c r="D4125" s="1" t="s">
        <v>36</v>
      </c>
      <c r="E4125" s="1" t="s">
        <v>36</v>
      </c>
      <c r="F4125" s="1" t="s">
        <v>37</v>
      </c>
      <c r="G4125" t="s">
        <v>167</v>
      </c>
      <c r="H4125" t="s">
        <v>39</v>
      </c>
      <c r="I4125" t="s">
        <v>40</v>
      </c>
      <c r="J4125" t="s">
        <v>40</v>
      </c>
      <c r="K4125" t="s">
        <v>40</v>
      </c>
      <c r="L4125" s="4">
        <v>5</v>
      </c>
      <c r="M4125" s="2">
        <v>44166</v>
      </c>
      <c r="N4125" t="s">
        <v>41</v>
      </c>
      <c r="O4125" t="s">
        <v>42</v>
      </c>
      <c r="P4125" t="s">
        <v>3874</v>
      </c>
      <c r="Q4125" t="s">
        <v>3875</v>
      </c>
      <c r="R4125" t="s">
        <v>3871</v>
      </c>
      <c r="S4125" s="3">
        <v>44180</v>
      </c>
      <c r="T4125" t="s">
        <v>46</v>
      </c>
      <c r="U4125">
        <v>40</v>
      </c>
      <c r="V4125" t="s">
        <v>47</v>
      </c>
      <c r="W4125" t="s">
        <v>48</v>
      </c>
      <c r="X4125">
        <v>462335</v>
      </c>
      <c r="Y4125" s="3">
        <v>43965</v>
      </c>
      <c r="Z4125">
        <v>165082443</v>
      </c>
      <c r="AB4125" t="s">
        <v>49</v>
      </c>
      <c r="AD4125" t="s">
        <v>4042</v>
      </c>
      <c r="AE4125">
        <v>1</v>
      </c>
      <c r="AF4125">
        <v>5</v>
      </c>
      <c r="AH4125" t="str">
        <f>VLOOKUP(B4125,'cc Lookup'!A:J,10,0)</f>
        <v>Planning and Business Development</v>
      </c>
      <c r="AI4125" t="str">
        <f>VLOOKUP(B4125,'cc Lookup'!A:E,5,0)</f>
        <v>Estates</v>
      </c>
      <c r="AJ4125" t="s">
        <v>6737</v>
      </c>
      <c r="AK4125" t="str">
        <f t="shared" si="128"/>
        <v>E35930 Estates &amp; Facilities</v>
      </c>
      <c r="AL4125" t="str">
        <f t="shared" si="129"/>
        <v>7310 Legal / Prof Fees</v>
      </c>
      <c r="AM4125" t="str">
        <f>VLOOKUP(W4125,Lookup!A:B,2,0)</f>
        <v>Legal</v>
      </c>
    </row>
    <row r="4126" spans="1:39" x14ac:dyDescent="0.25">
      <c r="A4126" t="s">
        <v>33</v>
      </c>
      <c r="B4126" s="1" t="s">
        <v>166</v>
      </c>
      <c r="C4126" s="1" t="s">
        <v>35</v>
      </c>
      <c r="D4126" s="1" t="s">
        <v>36</v>
      </c>
      <c r="E4126" s="1" t="s">
        <v>36</v>
      </c>
      <c r="F4126" s="1" t="s">
        <v>37</v>
      </c>
      <c r="G4126" t="s">
        <v>167</v>
      </c>
      <c r="H4126" t="s">
        <v>39</v>
      </c>
      <c r="I4126" t="s">
        <v>40</v>
      </c>
      <c r="J4126" t="s">
        <v>40</v>
      </c>
      <c r="K4126" t="s">
        <v>40</v>
      </c>
      <c r="L4126" s="4">
        <v>240</v>
      </c>
      <c r="M4126" s="2">
        <v>44166</v>
      </c>
      <c r="N4126" t="s">
        <v>41</v>
      </c>
      <c r="O4126" t="s">
        <v>42</v>
      </c>
      <c r="P4126" t="s">
        <v>3874</v>
      </c>
      <c r="Q4126" t="s">
        <v>3875</v>
      </c>
      <c r="R4126" t="s">
        <v>3871</v>
      </c>
      <c r="S4126" s="3">
        <v>44180</v>
      </c>
      <c r="T4126" t="s">
        <v>46</v>
      </c>
      <c r="U4126">
        <v>40</v>
      </c>
      <c r="V4126" t="s">
        <v>47</v>
      </c>
      <c r="W4126" t="s">
        <v>48</v>
      </c>
      <c r="X4126">
        <v>462335</v>
      </c>
      <c r="Y4126" s="3">
        <v>43965</v>
      </c>
      <c r="Z4126">
        <v>165082443</v>
      </c>
      <c r="AB4126" t="s">
        <v>49</v>
      </c>
      <c r="AD4126" t="s">
        <v>4042</v>
      </c>
      <c r="AE4126">
        <v>1</v>
      </c>
      <c r="AF4126">
        <v>240</v>
      </c>
      <c r="AH4126" t="str">
        <f>VLOOKUP(B4126,'cc Lookup'!A:J,10,0)</f>
        <v>Planning and Business Development</v>
      </c>
      <c r="AI4126" t="str">
        <f>VLOOKUP(B4126,'cc Lookup'!A:E,5,0)</f>
        <v>Estates</v>
      </c>
      <c r="AJ4126" t="s">
        <v>6737</v>
      </c>
      <c r="AK4126" t="str">
        <f t="shared" si="128"/>
        <v>E35930 Estates &amp; Facilities</v>
      </c>
      <c r="AL4126" t="str">
        <f t="shared" si="129"/>
        <v>7310 Legal / Prof Fees</v>
      </c>
      <c r="AM4126" t="str">
        <f>VLOOKUP(W4126,Lookup!A:B,2,0)</f>
        <v>Legal</v>
      </c>
    </row>
    <row r="4127" spans="1:39" x14ac:dyDescent="0.25">
      <c r="A4127" t="s">
        <v>33</v>
      </c>
      <c r="B4127" s="1" t="s">
        <v>166</v>
      </c>
      <c r="C4127" s="1" t="s">
        <v>35</v>
      </c>
      <c r="D4127" s="1" t="s">
        <v>36</v>
      </c>
      <c r="E4127" s="1" t="s">
        <v>36</v>
      </c>
      <c r="F4127" s="1" t="s">
        <v>37</v>
      </c>
      <c r="G4127" t="s">
        <v>167</v>
      </c>
      <c r="H4127" t="s">
        <v>39</v>
      </c>
      <c r="I4127" t="s">
        <v>40</v>
      </c>
      <c r="J4127" t="s">
        <v>40</v>
      </c>
      <c r="K4127" t="s">
        <v>40</v>
      </c>
      <c r="L4127" s="4">
        <v>312</v>
      </c>
      <c r="M4127" s="2">
        <v>44166</v>
      </c>
      <c r="N4127" t="s">
        <v>41</v>
      </c>
      <c r="O4127" t="s">
        <v>42</v>
      </c>
      <c r="P4127" t="s">
        <v>3874</v>
      </c>
      <c r="Q4127" t="s">
        <v>3875</v>
      </c>
      <c r="R4127" t="s">
        <v>3871</v>
      </c>
      <c r="S4127" s="3">
        <v>44180</v>
      </c>
      <c r="T4127" t="s">
        <v>46</v>
      </c>
      <c r="U4127">
        <v>40</v>
      </c>
      <c r="V4127" t="s">
        <v>47</v>
      </c>
      <c r="W4127" t="s">
        <v>48</v>
      </c>
      <c r="X4127">
        <v>463930</v>
      </c>
      <c r="Y4127" s="3">
        <v>43980</v>
      </c>
      <c r="Z4127">
        <v>165082446</v>
      </c>
      <c r="AB4127" t="s">
        <v>49</v>
      </c>
      <c r="AD4127" t="s">
        <v>4047</v>
      </c>
      <c r="AE4127">
        <v>1</v>
      </c>
      <c r="AF4127">
        <v>312</v>
      </c>
      <c r="AH4127" t="str">
        <f>VLOOKUP(B4127,'cc Lookup'!A:J,10,0)</f>
        <v>Planning and Business Development</v>
      </c>
      <c r="AI4127" t="str">
        <f>VLOOKUP(B4127,'cc Lookup'!A:E,5,0)</f>
        <v>Estates</v>
      </c>
      <c r="AJ4127" t="s">
        <v>6737</v>
      </c>
      <c r="AK4127" t="str">
        <f t="shared" si="128"/>
        <v>E35930 Estates &amp; Facilities</v>
      </c>
      <c r="AL4127" t="str">
        <f t="shared" si="129"/>
        <v>7310 Legal / Prof Fees</v>
      </c>
      <c r="AM4127" t="str">
        <f>VLOOKUP(W4127,Lookup!A:B,2,0)</f>
        <v>Legal</v>
      </c>
    </row>
    <row r="4128" spans="1:39" x14ac:dyDescent="0.25">
      <c r="A4128" t="s">
        <v>33</v>
      </c>
      <c r="B4128" s="1" t="s">
        <v>166</v>
      </c>
      <c r="C4128" s="1" t="s">
        <v>35</v>
      </c>
      <c r="D4128" s="1" t="s">
        <v>36</v>
      </c>
      <c r="E4128" s="1" t="s">
        <v>36</v>
      </c>
      <c r="F4128" s="1" t="s">
        <v>37</v>
      </c>
      <c r="G4128" t="s">
        <v>167</v>
      </c>
      <c r="H4128" t="s">
        <v>39</v>
      </c>
      <c r="I4128" t="s">
        <v>40</v>
      </c>
      <c r="J4128" t="s">
        <v>40</v>
      </c>
      <c r="K4128" t="s">
        <v>40</v>
      </c>
      <c r="L4128" s="4">
        <v>-121</v>
      </c>
      <c r="M4128" s="2">
        <v>44166</v>
      </c>
      <c r="N4128" t="s">
        <v>41</v>
      </c>
      <c r="O4128" t="s">
        <v>42</v>
      </c>
      <c r="P4128" t="s">
        <v>3874</v>
      </c>
      <c r="Q4128" t="s">
        <v>3875</v>
      </c>
      <c r="R4128" t="s">
        <v>3871</v>
      </c>
      <c r="S4128" s="3">
        <v>44180</v>
      </c>
      <c r="T4128" t="s">
        <v>46</v>
      </c>
      <c r="U4128">
        <v>41</v>
      </c>
      <c r="V4128" t="s">
        <v>47</v>
      </c>
      <c r="W4128" t="s">
        <v>48</v>
      </c>
      <c r="X4128">
        <v>462335</v>
      </c>
      <c r="Y4128" s="3">
        <v>43965</v>
      </c>
      <c r="Z4128">
        <v>165082443</v>
      </c>
      <c r="AB4128" t="s">
        <v>49</v>
      </c>
      <c r="AD4128" t="s">
        <v>4042</v>
      </c>
      <c r="AE4128">
        <v>1</v>
      </c>
      <c r="AF4128">
        <v>-121</v>
      </c>
      <c r="AH4128" t="str">
        <f>VLOOKUP(B4128,'cc Lookup'!A:J,10,0)</f>
        <v>Planning and Business Development</v>
      </c>
      <c r="AI4128" t="str">
        <f>VLOOKUP(B4128,'cc Lookup'!A:E,5,0)</f>
        <v>Estates</v>
      </c>
      <c r="AJ4128" t="s">
        <v>6737</v>
      </c>
      <c r="AK4128" t="str">
        <f t="shared" si="128"/>
        <v>E35930 Estates &amp; Facilities</v>
      </c>
      <c r="AL4128" t="str">
        <f t="shared" si="129"/>
        <v>7310 Legal / Prof Fees</v>
      </c>
      <c r="AM4128" t="str">
        <f>VLOOKUP(W4128,Lookup!A:B,2,0)</f>
        <v>Legal</v>
      </c>
    </row>
    <row r="4129" spans="1:39" x14ac:dyDescent="0.25">
      <c r="A4129" t="s">
        <v>33</v>
      </c>
      <c r="B4129" s="1" t="s">
        <v>166</v>
      </c>
      <c r="C4129" s="1" t="s">
        <v>35</v>
      </c>
      <c r="D4129" s="1" t="s">
        <v>36</v>
      </c>
      <c r="E4129" s="1" t="s">
        <v>36</v>
      </c>
      <c r="F4129" s="1" t="s">
        <v>37</v>
      </c>
      <c r="G4129" t="s">
        <v>167</v>
      </c>
      <c r="H4129" t="s">
        <v>39</v>
      </c>
      <c r="I4129" t="s">
        <v>40</v>
      </c>
      <c r="J4129" t="s">
        <v>40</v>
      </c>
      <c r="K4129" t="s">
        <v>40</v>
      </c>
      <c r="L4129" s="4">
        <v>-119</v>
      </c>
      <c r="M4129" s="2">
        <v>44166</v>
      </c>
      <c r="N4129" t="s">
        <v>41</v>
      </c>
      <c r="O4129" t="s">
        <v>42</v>
      </c>
      <c r="P4129" t="s">
        <v>3874</v>
      </c>
      <c r="Q4129" t="s">
        <v>3875</v>
      </c>
      <c r="R4129" t="s">
        <v>3871</v>
      </c>
      <c r="S4129" s="3">
        <v>44180</v>
      </c>
      <c r="T4129" t="s">
        <v>46</v>
      </c>
      <c r="U4129">
        <v>41</v>
      </c>
      <c r="V4129" t="s">
        <v>47</v>
      </c>
      <c r="W4129" t="s">
        <v>48</v>
      </c>
      <c r="X4129">
        <v>462335</v>
      </c>
      <c r="Y4129" s="3">
        <v>43965</v>
      </c>
      <c r="Z4129">
        <v>165082443</v>
      </c>
      <c r="AB4129" t="s">
        <v>49</v>
      </c>
      <c r="AD4129" t="s">
        <v>4042</v>
      </c>
      <c r="AE4129">
        <v>1</v>
      </c>
      <c r="AF4129">
        <v>-119</v>
      </c>
      <c r="AH4129" t="str">
        <f>VLOOKUP(B4129,'cc Lookup'!A:J,10,0)</f>
        <v>Planning and Business Development</v>
      </c>
      <c r="AI4129" t="str">
        <f>VLOOKUP(B4129,'cc Lookup'!A:E,5,0)</f>
        <v>Estates</v>
      </c>
      <c r="AJ4129" t="s">
        <v>6737</v>
      </c>
      <c r="AK4129" t="str">
        <f t="shared" si="128"/>
        <v>E35930 Estates &amp; Facilities</v>
      </c>
      <c r="AL4129" t="str">
        <f t="shared" si="129"/>
        <v>7310 Legal / Prof Fees</v>
      </c>
      <c r="AM4129" t="str">
        <f>VLOOKUP(W4129,Lookup!A:B,2,0)</f>
        <v>Legal</v>
      </c>
    </row>
    <row r="4130" spans="1:39" x14ac:dyDescent="0.25">
      <c r="A4130" t="s">
        <v>33</v>
      </c>
      <c r="B4130" s="1" t="s">
        <v>166</v>
      </c>
      <c r="C4130" s="1" t="s">
        <v>35</v>
      </c>
      <c r="D4130" s="1" t="s">
        <v>36</v>
      </c>
      <c r="E4130" s="1" t="s">
        <v>36</v>
      </c>
      <c r="F4130" s="1" t="s">
        <v>37</v>
      </c>
      <c r="G4130" t="s">
        <v>167</v>
      </c>
      <c r="H4130" t="s">
        <v>39</v>
      </c>
      <c r="I4130" t="s">
        <v>40</v>
      </c>
      <c r="J4130" t="s">
        <v>40</v>
      </c>
      <c r="K4130" t="s">
        <v>40</v>
      </c>
      <c r="L4130" s="4">
        <v>-5</v>
      </c>
      <c r="M4130" s="2">
        <v>44166</v>
      </c>
      <c r="N4130" t="s">
        <v>41</v>
      </c>
      <c r="O4130" t="s">
        <v>42</v>
      </c>
      <c r="P4130" t="s">
        <v>3874</v>
      </c>
      <c r="Q4130" t="s">
        <v>3875</v>
      </c>
      <c r="R4130" t="s">
        <v>3871</v>
      </c>
      <c r="S4130" s="3">
        <v>44180</v>
      </c>
      <c r="T4130" t="s">
        <v>46</v>
      </c>
      <c r="U4130">
        <v>41</v>
      </c>
      <c r="V4130" t="s">
        <v>47</v>
      </c>
      <c r="W4130" t="s">
        <v>48</v>
      </c>
      <c r="X4130">
        <v>462335</v>
      </c>
      <c r="Y4130" s="3">
        <v>43965</v>
      </c>
      <c r="Z4130">
        <v>165082443</v>
      </c>
      <c r="AB4130" t="s">
        <v>49</v>
      </c>
      <c r="AD4130" t="s">
        <v>4042</v>
      </c>
      <c r="AE4130">
        <v>1</v>
      </c>
      <c r="AF4130">
        <v>-5</v>
      </c>
      <c r="AH4130" t="str">
        <f>VLOOKUP(B4130,'cc Lookup'!A:J,10,0)</f>
        <v>Planning and Business Development</v>
      </c>
      <c r="AI4130" t="str">
        <f>VLOOKUP(B4130,'cc Lookup'!A:E,5,0)</f>
        <v>Estates</v>
      </c>
      <c r="AJ4130" t="s">
        <v>6737</v>
      </c>
      <c r="AK4130" t="str">
        <f t="shared" si="128"/>
        <v>E35930 Estates &amp; Facilities</v>
      </c>
      <c r="AL4130" t="str">
        <f t="shared" si="129"/>
        <v>7310 Legal / Prof Fees</v>
      </c>
      <c r="AM4130" t="str">
        <f>VLOOKUP(W4130,Lookup!A:B,2,0)</f>
        <v>Legal</v>
      </c>
    </row>
    <row r="4131" spans="1:39" x14ac:dyDescent="0.25">
      <c r="A4131" t="s">
        <v>33</v>
      </c>
      <c r="B4131" s="1" t="s">
        <v>166</v>
      </c>
      <c r="C4131" s="1" t="s">
        <v>35</v>
      </c>
      <c r="D4131" s="1" t="s">
        <v>36</v>
      </c>
      <c r="E4131" s="1" t="s">
        <v>36</v>
      </c>
      <c r="F4131" s="1" t="s">
        <v>37</v>
      </c>
      <c r="G4131" t="s">
        <v>167</v>
      </c>
      <c r="H4131" t="s">
        <v>39</v>
      </c>
      <c r="I4131" t="s">
        <v>40</v>
      </c>
      <c r="J4131" t="s">
        <v>40</v>
      </c>
      <c r="K4131" t="s">
        <v>40</v>
      </c>
      <c r="L4131" s="4">
        <v>-312</v>
      </c>
      <c r="M4131" s="2">
        <v>44166</v>
      </c>
      <c r="N4131" t="s">
        <v>41</v>
      </c>
      <c r="O4131" t="s">
        <v>42</v>
      </c>
      <c r="P4131" t="s">
        <v>3874</v>
      </c>
      <c r="Q4131" t="s">
        <v>3875</v>
      </c>
      <c r="R4131" t="s">
        <v>3871</v>
      </c>
      <c r="S4131" s="3">
        <v>44180</v>
      </c>
      <c r="T4131" t="s">
        <v>46</v>
      </c>
      <c r="U4131">
        <v>41</v>
      </c>
      <c r="V4131" t="s">
        <v>47</v>
      </c>
      <c r="W4131" t="s">
        <v>48</v>
      </c>
      <c r="X4131">
        <v>463930</v>
      </c>
      <c r="Y4131" s="3">
        <v>43980</v>
      </c>
      <c r="Z4131">
        <v>165082446</v>
      </c>
      <c r="AB4131" t="s">
        <v>49</v>
      </c>
      <c r="AD4131" t="s">
        <v>4047</v>
      </c>
      <c r="AE4131">
        <v>1</v>
      </c>
      <c r="AF4131">
        <v>-312</v>
      </c>
      <c r="AH4131" t="str">
        <f>VLOOKUP(B4131,'cc Lookup'!A:J,10,0)</f>
        <v>Planning and Business Development</v>
      </c>
      <c r="AI4131" t="str">
        <f>VLOOKUP(B4131,'cc Lookup'!A:E,5,0)</f>
        <v>Estates</v>
      </c>
      <c r="AJ4131" t="s">
        <v>6737</v>
      </c>
      <c r="AK4131" t="str">
        <f t="shared" si="128"/>
        <v>E35930 Estates &amp; Facilities</v>
      </c>
      <c r="AL4131" t="str">
        <f t="shared" si="129"/>
        <v>7310 Legal / Prof Fees</v>
      </c>
      <c r="AM4131" t="str">
        <f>VLOOKUP(W4131,Lookup!A:B,2,0)</f>
        <v>Legal</v>
      </c>
    </row>
    <row r="4132" spans="1:39" x14ac:dyDescent="0.25">
      <c r="A4132" t="s">
        <v>33</v>
      </c>
      <c r="B4132" s="1" t="s">
        <v>166</v>
      </c>
      <c r="C4132" s="1" t="s">
        <v>35</v>
      </c>
      <c r="D4132" s="1" t="s">
        <v>36</v>
      </c>
      <c r="E4132" s="1" t="s">
        <v>36</v>
      </c>
      <c r="F4132" s="1" t="s">
        <v>37</v>
      </c>
      <c r="G4132" t="s">
        <v>167</v>
      </c>
      <c r="H4132" t="s">
        <v>39</v>
      </c>
      <c r="I4132" t="s">
        <v>40</v>
      </c>
      <c r="J4132" t="s">
        <v>40</v>
      </c>
      <c r="K4132" t="s">
        <v>40</v>
      </c>
      <c r="L4132" s="4">
        <v>-1923</v>
      </c>
      <c r="M4132" s="2">
        <v>44166</v>
      </c>
      <c r="N4132" t="s">
        <v>41</v>
      </c>
      <c r="O4132" t="s">
        <v>42</v>
      </c>
      <c r="P4132" t="s">
        <v>3874</v>
      </c>
      <c r="Q4132" t="s">
        <v>3875</v>
      </c>
      <c r="R4132" t="s">
        <v>3871</v>
      </c>
      <c r="S4132" s="3">
        <v>44180</v>
      </c>
      <c r="T4132" t="s">
        <v>46</v>
      </c>
      <c r="U4132">
        <v>41</v>
      </c>
      <c r="V4132" t="s">
        <v>47</v>
      </c>
      <c r="W4132" t="s">
        <v>48</v>
      </c>
      <c r="X4132">
        <v>480713</v>
      </c>
      <c r="Y4132" s="3">
        <v>44153</v>
      </c>
      <c r="Z4132">
        <v>165085834</v>
      </c>
      <c r="AB4132" t="s">
        <v>49</v>
      </c>
      <c r="AD4132" t="s">
        <v>4033</v>
      </c>
      <c r="AE4132">
        <v>1</v>
      </c>
      <c r="AF4132">
        <v>-1923</v>
      </c>
      <c r="AH4132" t="str">
        <f>VLOOKUP(B4132,'cc Lookup'!A:J,10,0)</f>
        <v>Planning and Business Development</v>
      </c>
      <c r="AI4132" t="str">
        <f>VLOOKUP(B4132,'cc Lookup'!A:E,5,0)</f>
        <v>Estates</v>
      </c>
      <c r="AJ4132" t="s">
        <v>6737</v>
      </c>
      <c r="AK4132" t="str">
        <f t="shared" si="128"/>
        <v>E35930 Estates &amp; Facilities</v>
      </c>
      <c r="AL4132" t="str">
        <f t="shared" si="129"/>
        <v>7310 Legal / Prof Fees</v>
      </c>
      <c r="AM4132" t="str">
        <f>VLOOKUP(W4132,Lookup!A:B,2,0)</f>
        <v>Legal</v>
      </c>
    </row>
    <row r="4133" spans="1:39" x14ac:dyDescent="0.25">
      <c r="A4133" t="s">
        <v>33</v>
      </c>
      <c r="B4133" s="1" t="s">
        <v>166</v>
      </c>
      <c r="C4133" s="1" t="s">
        <v>35</v>
      </c>
      <c r="D4133" s="1" t="s">
        <v>36</v>
      </c>
      <c r="E4133" s="1" t="s">
        <v>36</v>
      </c>
      <c r="F4133" s="1" t="s">
        <v>37</v>
      </c>
      <c r="G4133" t="s">
        <v>167</v>
      </c>
      <c r="H4133" t="s">
        <v>39</v>
      </c>
      <c r="I4133" t="s">
        <v>40</v>
      </c>
      <c r="J4133" t="s">
        <v>40</v>
      </c>
      <c r="K4133" t="s">
        <v>40</v>
      </c>
      <c r="L4133" s="4">
        <v>-5</v>
      </c>
      <c r="M4133" s="2">
        <v>44166</v>
      </c>
      <c r="N4133" t="s">
        <v>41</v>
      </c>
      <c r="O4133" t="s">
        <v>42</v>
      </c>
      <c r="P4133" t="s">
        <v>3874</v>
      </c>
      <c r="Q4133" t="s">
        <v>3875</v>
      </c>
      <c r="R4133" t="s">
        <v>3871</v>
      </c>
      <c r="S4133" s="3">
        <v>44180</v>
      </c>
      <c r="T4133" t="s">
        <v>46</v>
      </c>
      <c r="U4133">
        <v>41</v>
      </c>
      <c r="V4133" t="s">
        <v>47</v>
      </c>
      <c r="W4133" t="s">
        <v>48</v>
      </c>
      <c r="X4133">
        <v>480713</v>
      </c>
      <c r="Y4133" s="3">
        <v>44153</v>
      </c>
      <c r="Z4133">
        <v>165085834</v>
      </c>
      <c r="AB4133" t="s">
        <v>49</v>
      </c>
      <c r="AD4133" t="s">
        <v>4033</v>
      </c>
      <c r="AE4133">
        <v>1</v>
      </c>
      <c r="AF4133">
        <v>-5</v>
      </c>
      <c r="AH4133" t="str">
        <f>VLOOKUP(B4133,'cc Lookup'!A:J,10,0)</f>
        <v>Planning and Business Development</v>
      </c>
      <c r="AI4133" t="str">
        <f>VLOOKUP(B4133,'cc Lookup'!A:E,5,0)</f>
        <v>Estates</v>
      </c>
      <c r="AJ4133" t="s">
        <v>6737</v>
      </c>
      <c r="AK4133" t="str">
        <f t="shared" si="128"/>
        <v>E35930 Estates &amp; Facilities</v>
      </c>
      <c r="AL4133" t="str">
        <f t="shared" si="129"/>
        <v>7310 Legal / Prof Fees</v>
      </c>
      <c r="AM4133" t="str">
        <f>VLOOKUP(W4133,Lookup!A:B,2,0)</f>
        <v>Legal</v>
      </c>
    </row>
    <row r="4134" spans="1:39" x14ac:dyDescent="0.25">
      <c r="A4134" t="s">
        <v>33</v>
      </c>
      <c r="B4134" s="1" t="s">
        <v>166</v>
      </c>
      <c r="C4134" s="1" t="s">
        <v>35</v>
      </c>
      <c r="D4134" s="1" t="s">
        <v>36</v>
      </c>
      <c r="E4134" s="1" t="s">
        <v>36</v>
      </c>
      <c r="F4134" s="1" t="s">
        <v>37</v>
      </c>
      <c r="G4134" t="s">
        <v>167</v>
      </c>
      <c r="H4134" t="s">
        <v>39</v>
      </c>
      <c r="I4134" t="s">
        <v>40</v>
      </c>
      <c r="J4134" t="s">
        <v>40</v>
      </c>
      <c r="K4134" t="s">
        <v>40</v>
      </c>
      <c r="L4134" s="4">
        <v>160</v>
      </c>
      <c r="M4134" s="2">
        <v>44166</v>
      </c>
      <c r="N4134" t="s">
        <v>41</v>
      </c>
      <c r="O4134" t="s">
        <v>42</v>
      </c>
      <c r="P4134" t="s">
        <v>4049</v>
      </c>
      <c r="Q4134" t="s">
        <v>4050</v>
      </c>
      <c r="R4134" t="s">
        <v>3871</v>
      </c>
      <c r="S4134" s="3">
        <v>44181</v>
      </c>
      <c r="T4134" t="s">
        <v>46</v>
      </c>
      <c r="U4134">
        <v>29</v>
      </c>
      <c r="V4134" t="s">
        <v>47</v>
      </c>
      <c r="W4134" t="s">
        <v>48</v>
      </c>
      <c r="X4134">
        <v>465180</v>
      </c>
      <c r="Y4134" s="3">
        <v>43997</v>
      </c>
      <c r="Z4134">
        <v>165082443</v>
      </c>
      <c r="AB4134" t="s">
        <v>49</v>
      </c>
      <c r="AD4134" t="s">
        <v>4043</v>
      </c>
      <c r="AE4134">
        <v>1</v>
      </c>
      <c r="AF4134">
        <v>160</v>
      </c>
      <c r="AH4134" t="str">
        <f>VLOOKUP(B4134,'cc Lookup'!A:J,10,0)</f>
        <v>Planning and Business Development</v>
      </c>
      <c r="AI4134" t="str">
        <f>VLOOKUP(B4134,'cc Lookup'!A:E,5,0)</f>
        <v>Estates</v>
      </c>
      <c r="AJ4134" t="s">
        <v>6737</v>
      </c>
      <c r="AK4134" t="str">
        <f t="shared" si="128"/>
        <v>E35930 Estates &amp; Facilities</v>
      </c>
      <c r="AL4134" t="str">
        <f t="shared" si="129"/>
        <v>7310 Legal / Prof Fees</v>
      </c>
      <c r="AM4134" t="str">
        <f>VLOOKUP(W4134,Lookup!A:B,2,0)</f>
        <v>Legal</v>
      </c>
    </row>
    <row r="4135" spans="1:39" x14ac:dyDescent="0.25">
      <c r="A4135" t="s">
        <v>33</v>
      </c>
      <c r="B4135" s="1" t="s">
        <v>166</v>
      </c>
      <c r="C4135" s="1" t="s">
        <v>35</v>
      </c>
      <c r="D4135" s="1" t="s">
        <v>36</v>
      </c>
      <c r="E4135" s="1" t="s">
        <v>36</v>
      </c>
      <c r="F4135" s="1" t="s">
        <v>37</v>
      </c>
      <c r="G4135" t="s">
        <v>167</v>
      </c>
      <c r="H4135" t="s">
        <v>39</v>
      </c>
      <c r="I4135" t="s">
        <v>40</v>
      </c>
      <c r="J4135" t="s">
        <v>40</v>
      </c>
      <c r="K4135" t="s">
        <v>40</v>
      </c>
      <c r="L4135" s="4">
        <v>85</v>
      </c>
      <c r="M4135" s="2">
        <v>44166</v>
      </c>
      <c r="N4135" t="s">
        <v>41</v>
      </c>
      <c r="O4135" t="s">
        <v>42</v>
      </c>
      <c r="P4135" t="s">
        <v>4049</v>
      </c>
      <c r="Q4135" t="s">
        <v>4050</v>
      </c>
      <c r="R4135" t="s">
        <v>3871</v>
      </c>
      <c r="S4135" s="3">
        <v>44181</v>
      </c>
      <c r="T4135" t="s">
        <v>46</v>
      </c>
      <c r="U4135">
        <v>29</v>
      </c>
      <c r="V4135" t="s">
        <v>47</v>
      </c>
      <c r="W4135" t="s">
        <v>48</v>
      </c>
      <c r="X4135">
        <v>471085</v>
      </c>
      <c r="Y4135" s="3">
        <v>44061</v>
      </c>
      <c r="Z4135">
        <v>165082443</v>
      </c>
      <c r="AB4135" t="s">
        <v>49</v>
      </c>
      <c r="AD4135" t="s">
        <v>4045</v>
      </c>
      <c r="AE4135">
        <v>1</v>
      </c>
      <c r="AF4135">
        <v>85</v>
      </c>
      <c r="AH4135" t="str">
        <f>VLOOKUP(B4135,'cc Lookup'!A:J,10,0)</f>
        <v>Planning and Business Development</v>
      </c>
      <c r="AI4135" t="str">
        <f>VLOOKUP(B4135,'cc Lookup'!A:E,5,0)</f>
        <v>Estates</v>
      </c>
      <c r="AJ4135" t="s">
        <v>6737</v>
      </c>
      <c r="AK4135" t="str">
        <f t="shared" si="128"/>
        <v>E35930 Estates &amp; Facilities</v>
      </c>
      <c r="AL4135" t="str">
        <f t="shared" si="129"/>
        <v>7310 Legal / Prof Fees</v>
      </c>
      <c r="AM4135" t="str">
        <f>VLOOKUP(W4135,Lookup!A:B,2,0)</f>
        <v>Legal</v>
      </c>
    </row>
    <row r="4136" spans="1:39" x14ac:dyDescent="0.25">
      <c r="A4136" t="s">
        <v>33</v>
      </c>
      <c r="B4136" s="1" t="s">
        <v>166</v>
      </c>
      <c r="C4136" s="1" t="s">
        <v>35</v>
      </c>
      <c r="D4136" s="1" t="s">
        <v>36</v>
      </c>
      <c r="E4136" s="1" t="s">
        <v>36</v>
      </c>
      <c r="F4136" s="1" t="s">
        <v>37</v>
      </c>
      <c r="G4136" t="s">
        <v>167</v>
      </c>
      <c r="H4136" t="s">
        <v>39</v>
      </c>
      <c r="I4136" t="s">
        <v>40</v>
      </c>
      <c r="J4136" t="s">
        <v>40</v>
      </c>
      <c r="K4136" t="s">
        <v>40</v>
      </c>
      <c r="L4136" s="4">
        <v>65</v>
      </c>
      <c r="M4136" s="2">
        <v>44166</v>
      </c>
      <c r="N4136" t="s">
        <v>41</v>
      </c>
      <c r="O4136" t="s">
        <v>42</v>
      </c>
      <c r="P4136" t="s">
        <v>4049</v>
      </c>
      <c r="Q4136" t="s">
        <v>4050</v>
      </c>
      <c r="R4136" t="s">
        <v>3871</v>
      </c>
      <c r="S4136" s="3">
        <v>44181</v>
      </c>
      <c r="T4136" t="s">
        <v>46</v>
      </c>
      <c r="U4136">
        <v>29</v>
      </c>
      <c r="V4136" t="s">
        <v>47</v>
      </c>
      <c r="W4136" t="s">
        <v>48</v>
      </c>
      <c r="X4136">
        <v>476888</v>
      </c>
      <c r="Y4136" s="3">
        <v>44118</v>
      </c>
      <c r="Z4136">
        <v>165082443</v>
      </c>
      <c r="AB4136" t="s">
        <v>49</v>
      </c>
      <c r="AD4136" t="s">
        <v>4046</v>
      </c>
      <c r="AE4136">
        <v>1</v>
      </c>
      <c r="AF4136">
        <v>65</v>
      </c>
      <c r="AH4136" t="str">
        <f>VLOOKUP(B4136,'cc Lookup'!A:J,10,0)</f>
        <v>Planning and Business Development</v>
      </c>
      <c r="AI4136" t="str">
        <f>VLOOKUP(B4136,'cc Lookup'!A:E,5,0)</f>
        <v>Estates</v>
      </c>
      <c r="AJ4136" t="s">
        <v>6737</v>
      </c>
      <c r="AK4136" t="str">
        <f t="shared" si="128"/>
        <v>E35930 Estates &amp; Facilities</v>
      </c>
      <c r="AL4136" t="str">
        <f t="shared" si="129"/>
        <v>7310 Legal / Prof Fees</v>
      </c>
      <c r="AM4136" t="str">
        <f>VLOOKUP(W4136,Lookup!A:B,2,0)</f>
        <v>Legal</v>
      </c>
    </row>
    <row r="4137" spans="1:39" x14ac:dyDescent="0.25">
      <c r="A4137" t="s">
        <v>33</v>
      </c>
      <c r="B4137" s="1" t="s">
        <v>166</v>
      </c>
      <c r="C4137" s="1" t="s">
        <v>35</v>
      </c>
      <c r="D4137" s="1" t="s">
        <v>36</v>
      </c>
      <c r="E4137" s="1" t="s">
        <v>36</v>
      </c>
      <c r="F4137" s="1" t="s">
        <v>37</v>
      </c>
      <c r="G4137" t="s">
        <v>167</v>
      </c>
      <c r="H4137" t="s">
        <v>39</v>
      </c>
      <c r="I4137" t="s">
        <v>40</v>
      </c>
      <c r="J4137" t="s">
        <v>40</v>
      </c>
      <c r="K4137" t="s">
        <v>40</v>
      </c>
      <c r="L4137" s="4">
        <v>20</v>
      </c>
      <c r="M4137" s="2">
        <v>44166</v>
      </c>
      <c r="N4137" t="s">
        <v>41</v>
      </c>
      <c r="O4137" t="s">
        <v>42</v>
      </c>
      <c r="P4137" t="s">
        <v>4049</v>
      </c>
      <c r="Q4137" t="s">
        <v>4050</v>
      </c>
      <c r="R4137" t="s">
        <v>3871</v>
      </c>
      <c r="S4137" s="3">
        <v>44181</v>
      </c>
      <c r="T4137" t="s">
        <v>46</v>
      </c>
      <c r="U4137">
        <v>29</v>
      </c>
      <c r="V4137" t="s">
        <v>47</v>
      </c>
      <c r="W4137" t="s">
        <v>48</v>
      </c>
      <c r="X4137">
        <v>476888</v>
      </c>
      <c r="Y4137" s="3">
        <v>44118</v>
      </c>
      <c r="Z4137">
        <v>165082443</v>
      </c>
      <c r="AB4137" t="s">
        <v>49</v>
      </c>
      <c r="AD4137" t="s">
        <v>4046</v>
      </c>
      <c r="AH4137" t="str">
        <f>VLOOKUP(B4137,'cc Lookup'!A:J,10,0)</f>
        <v>Planning and Business Development</v>
      </c>
      <c r="AI4137" t="str">
        <f>VLOOKUP(B4137,'cc Lookup'!A:E,5,0)</f>
        <v>Estates</v>
      </c>
      <c r="AJ4137" t="s">
        <v>6737</v>
      </c>
      <c r="AK4137" t="str">
        <f t="shared" si="128"/>
        <v>E35930 Estates &amp; Facilities</v>
      </c>
      <c r="AL4137" t="str">
        <f t="shared" si="129"/>
        <v>7310 Legal / Prof Fees</v>
      </c>
      <c r="AM4137" t="str">
        <f>VLOOKUP(W4137,Lookup!A:B,2,0)</f>
        <v>Legal</v>
      </c>
    </row>
    <row r="4138" spans="1:39" x14ac:dyDescent="0.25">
      <c r="A4138" t="s">
        <v>33</v>
      </c>
      <c r="B4138" s="1" t="s">
        <v>166</v>
      </c>
      <c r="C4138" s="1" t="s">
        <v>35</v>
      </c>
      <c r="D4138" s="1" t="s">
        <v>36</v>
      </c>
      <c r="E4138" s="1" t="s">
        <v>36</v>
      </c>
      <c r="F4138" s="1" t="s">
        <v>37</v>
      </c>
      <c r="G4138" t="s">
        <v>167</v>
      </c>
      <c r="H4138" t="s">
        <v>39</v>
      </c>
      <c r="I4138" t="s">
        <v>40</v>
      </c>
      <c r="J4138" t="s">
        <v>40</v>
      </c>
      <c r="K4138" t="s">
        <v>40</v>
      </c>
      <c r="L4138" s="4">
        <v>-160</v>
      </c>
      <c r="M4138" s="2">
        <v>44166</v>
      </c>
      <c r="N4138" t="s">
        <v>41</v>
      </c>
      <c r="O4138" t="s">
        <v>42</v>
      </c>
      <c r="P4138" t="s">
        <v>4049</v>
      </c>
      <c r="Q4138" t="s">
        <v>4050</v>
      </c>
      <c r="R4138" t="s">
        <v>3871</v>
      </c>
      <c r="S4138" s="3">
        <v>44181</v>
      </c>
      <c r="T4138" t="s">
        <v>46</v>
      </c>
      <c r="U4138">
        <v>30</v>
      </c>
      <c r="V4138" t="s">
        <v>47</v>
      </c>
      <c r="W4138" t="s">
        <v>48</v>
      </c>
      <c r="X4138">
        <v>465180</v>
      </c>
      <c r="Y4138" s="3">
        <v>43997</v>
      </c>
      <c r="Z4138">
        <v>165082443</v>
      </c>
      <c r="AB4138" t="s">
        <v>49</v>
      </c>
      <c r="AD4138" t="s">
        <v>4043</v>
      </c>
      <c r="AE4138">
        <v>1</v>
      </c>
      <c r="AF4138">
        <v>-160</v>
      </c>
      <c r="AH4138" t="str">
        <f>VLOOKUP(B4138,'cc Lookup'!A:J,10,0)</f>
        <v>Planning and Business Development</v>
      </c>
      <c r="AI4138" t="str">
        <f>VLOOKUP(B4138,'cc Lookup'!A:E,5,0)</f>
        <v>Estates</v>
      </c>
      <c r="AJ4138" t="s">
        <v>6737</v>
      </c>
      <c r="AK4138" t="str">
        <f t="shared" si="128"/>
        <v>E35930 Estates &amp; Facilities</v>
      </c>
      <c r="AL4138" t="str">
        <f t="shared" si="129"/>
        <v>7310 Legal / Prof Fees</v>
      </c>
      <c r="AM4138" t="str">
        <f>VLOOKUP(W4138,Lookup!A:B,2,0)</f>
        <v>Legal</v>
      </c>
    </row>
    <row r="4139" spans="1:39" x14ac:dyDescent="0.25">
      <c r="A4139" t="s">
        <v>33</v>
      </c>
      <c r="B4139" s="1" t="s">
        <v>166</v>
      </c>
      <c r="C4139" s="1" t="s">
        <v>35</v>
      </c>
      <c r="D4139" s="1" t="s">
        <v>36</v>
      </c>
      <c r="E4139" s="1" t="s">
        <v>36</v>
      </c>
      <c r="F4139" s="1" t="s">
        <v>37</v>
      </c>
      <c r="G4139" t="s">
        <v>167</v>
      </c>
      <c r="H4139" t="s">
        <v>39</v>
      </c>
      <c r="I4139" t="s">
        <v>40</v>
      </c>
      <c r="J4139" t="s">
        <v>40</v>
      </c>
      <c r="K4139" t="s">
        <v>40</v>
      </c>
      <c r="L4139" s="4">
        <v>-85</v>
      </c>
      <c r="M4139" s="2">
        <v>44166</v>
      </c>
      <c r="N4139" t="s">
        <v>41</v>
      </c>
      <c r="O4139" t="s">
        <v>42</v>
      </c>
      <c r="P4139" t="s">
        <v>4049</v>
      </c>
      <c r="Q4139" t="s">
        <v>4050</v>
      </c>
      <c r="R4139" t="s">
        <v>3871</v>
      </c>
      <c r="S4139" s="3">
        <v>44181</v>
      </c>
      <c r="T4139" t="s">
        <v>46</v>
      </c>
      <c r="U4139">
        <v>30</v>
      </c>
      <c r="V4139" t="s">
        <v>47</v>
      </c>
      <c r="W4139" t="s">
        <v>48</v>
      </c>
      <c r="X4139">
        <v>471085</v>
      </c>
      <c r="Y4139" s="3">
        <v>44061</v>
      </c>
      <c r="Z4139">
        <v>165082443</v>
      </c>
      <c r="AB4139" t="s">
        <v>49</v>
      </c>
      <c r="AD4139" t="s">
        <v>4045</v>
      </c>
      <c r="AE4139">
        <v>1</v>
      </c>
      <c r="AF4139">
        <v>-85</v>
      </c>
      <c r="AH4139" t="str">
        <f>VLOOKUP(B4139,'cc Lookup'!A:J,10,0)</f>
        <v>Planning and Business Development</v>
      </c>
      <c r="AI4139" t="str">
        <f>VLOOKUP(B4139,'cc Lookup'!A:E,5,0)</f>
        <v>Estates</v>
      </c>
      <c r="AJ4139" t="s">
        <v>6737</v>
      </c>
      <c r="AK4139" t="str">
        <f t="shared" si="128"/>
        <v>E35930 Estates &amp; Facilities</v>
      </c>
      <c r="AL4139" t="str">
        <f t="shared" si="129"/>
        <v>7310 Legal / Prof Fees</v>
      </c>
      <c r="AM4139" t="str">
        <f>VLOOKUP(W4139,Lookup!A:B,2,0)</f>
        <v>Legal</v>
      </c>
    </row>
    <row r="4140" spans="1:39" x14ac:dyDescent="0.25">
      <c r="A4140" t="s">
        <v>33</v>
      </c>
      <c r="B4140" s="1" t="s">
        <v>166</v>
      </c>
      <c r="C4140" s="1" t="s">
        <v>35</v>
      </c>
      <c r="D4140" s="1" t="s">
        <v>36</v>
      </c>
      <c r="E4140" s="1" t="s">
        <v>36</v>
      </c>
      <c r="F4140" s="1" t="s">
        <v>37</v>
      </c>
      <c r="G4140" t="s">
        <v>167</v>
      </c>
      <c r="H4140" t="s">
        <v>39</v>
      </c>
      <c r="I4140" t="s">
        <v>40</v>
      </c>
      <c r="J4140" t="s">
        <v>40</v>
      </c>
      <c r="K4140" t="s">
        <v>40</v>
      </c>
      <c r="L4140" s="4">
        <v>-65</v>
      </c>
      <c r="M4140" s="2">
        <v>44166</v>
      </c>
      <c r="N4140" t="s">
        <v>41</v>
      </c>
      <c r="O4140" t="s">
        <v>42</v>
      </c>
      <c r="P4140" t="s">
        <v>4049</v>
      </c>
      <c r="Q4140" t="s">
        <v>4050</v>
      </c>
      <c r="R4140" t="s">
        <v>3871</v>
      </c>
      <c r="S4140" s="3">
        <v>44181</v>
      </c>
      <c r="T4140" t="s">
        <v>46</v>
      </c>
      <c r="U4140">
        <v>30</v>
      </c>
      <c r="V4140" t="s">
        <v>47</v>
      </c>
      <c r="W4140" t="s">
        <v>48</v>
      </c>
      <c r="X4140">
        <v>476888</v>
      </c>
      <c r="Y4140" s="3">
        <v>44118</v>
      </c>
      <c r="Z4140">
        <v>165082443</v>
      </c>
      <c r="AB4140" t="s">
        <v>49</v>
      </c>
      <c r="AD4140" t="s">
        <v>4046</v>
      </c>
      <c r="AE4140">
        <v>1</v>
      </c>
      <c r="AF4140">
        <v>-65</v>
      </c>
      <c r="AH4140" t="str">
        <f>VLOOKUP(B4140,'cc Lookup'!A:J,10,0)</f>
        <v>Planning and Business Development</v>
      </c>
      <c r="AI4140" t="str">
        <f>VLOOKUP(B4140,'cc Lookup'!A:E,5,0)</f>
        <v>Estates</v>
      </c>
      <c r="AJ4140" t="s">
        <v>6737</v>
      </c>
      <c r="AK4140" t="str">
        <f t="shared" si="128"/>
        <v>E35930 Estates &amp; Facilities</v>
      </c>
      <c r="AL4140" t="str">
        <f t="shared" si="129"/>
        <v>7310 Legal / Prof Fees</v>
      </c>
      <c r="AM4140" t="str">
        <f>VLOOKUP(W4140,Lookup!A:B,2,0)</f>
        <v>Legal</v>
      </c>
    </row>
    <row r="4141" spans="1:39" x14ac:dyDescent="0.25">
      <c r="A4141" t="s">
        <v>33</v>
      </c>
      <c r="B4141" s="1" t="s">
        <v>166</v>
      </c>
      <c r="C4141" s="1" t="s">
        <v>35</v>
      </c>
      <c r="D4141" s="1" t="s">
        <v>36</v>
      </c>
      <c r="E4141" s="1" t="s">
        <v>36</v>
      </c>
      <c r="F4141" s="1" t="s">
        <v>37</v>
      </c>
      <c r="G4141" t="s">
        <v>167</v>
      </c>
      <c r="H4141" t="s">
        <v>39</v>
      </c>
      <c r="I4141" t="s">
        <v>40</v>
      </c>
      <c r="J4141" t="s">
        <v>40</v>
      </c>
      <c r="K4141" t="s">
        <v>40</v>
      </c>
      <c r="L4141" s="4">
        <v>-20</v>
      </c>
      <c r="M4141" s="2">
        <v>44166</v>
      </c>
      <c r="N4141" t="s">
        <v>41</v>
      </c>
      <c r="O4141" t="s">
        <v>42</v>
      </c>
      <c r="P4141" t="s">
        <v>4049</v>
      </c>
      <c r="Q4141" t="s">
        <v>4050</v>
      </c>
      <c r="R4141" t="s">
        <v>3871</v>
      </c>
      <c r="S4141" s="3">
        <v>44181</v>
      </c>
      <c r="T4141" t="s">
        <v>46</v>
      </c>
      <c r="U4141">
        <v>30</v>
      </c>
      <c r="V4141" t="s">
        <v>47</v>
      </c>
      <c r="W4141" t="s">
        <v>48</v>
      </c>
      <c r="X4141">
        <v>476888</v>
      </c>
      <c r="Y4141" s="3">
        <v>44118</v>
      </c>
      <c r="Z4141">
        <v>165082443</v>
      </c>
      <c r="AB4141" t="s">
        <v>49</v>
      </c>
      <c r="AD4141" t="s">
        <v>4046</v>
      </c>
      <c r="AH4141" t="str">
        <f>VLOOKUP(B4141,'cc Lookup'!A:J,10,0)</f>
        <v>Planning and Business Development</v>
      </c>
      <c r="AI4141" t="str">
        <f>VLOOKUP(B4141,'cc Lookup'!A:E,5,0)</f>
        <v>Estates</v>
      </c>
      <c r="AJ4141" t="s">
        <v>6737</v>
      </c>
      <c r="AK4141" t="str">
        <f t="shared" si="128"/>
        <v>E35930 Estates &amp; Facilities</v>
      </c>
      <c r="AL4141" t="str">
        <f t="shared" si="129"/>
        <v>7310 Legal / Prof Fees</v>
      </c>
      <c r="AM4141" t="str">
        <f>VLOOKUP(W4141,Lookup!A:B,2,0)</f>
        <v>Legal</v>
      </c>
    </row>
    <row r="4142" spans="1:39" x14ac:dyDescent="0.25">
      <c r="A4142" t="s">
        <v>33</v>
      </c>
      <c r="B4142" s="1" t="s">
        <v>166</v>
      </c>
      <c r="C4142" s="1" t="s">
        <v>35</v>
      </c>
      <c r="D4142" s="1" t="s">
        <v>36</v>
      </c>
      <c r="E4142" s="1" t="s">
        <v>36</v>
      </c>
      <c r="F4142" s="1" t="s">
        <v>37</v>
      </c>
      <c r="G4142" t="s">
        <v>167</v>
      </c>
      <c r="H4142" t="s">
        <v>39</v>
      </c>
      <c r="I4142" t="s">
        <v>40</v>
      </c>
      <c r="J4142" t="s">
        <v>40</v>
      </c>
      <c r="K4142" t="s">
        <v>40</v>
      </c>
      <c r="L4142" s="4">
        <v>1773.2</v>
      </c>
      <c r="M4142" s="2">
        <v>44166</v>
      </c>
      <c r="N4142" t="s">
        <v>41</v>
      </c>
      <c r="O4142" t="s">
        <v>42</v>
      </c>
      <c r="P4142" t="s">
        <v>4051</v>
      </c>
      <c r="Q4142" t="s">
        <v>4052</v>
      </c>
      <c r="R4142" t="s">
        <v>3871</v>
      </c>
      <c r="S4142" s="3">
        <v>44194</v>
      </c>
      <c r="T4142" t="s">
        <v>46</v>
      </c>
      <c r="U4142">
        <v>35</v>
      </c>
      <c r="V4142" t="s">
        <v>47</v>
      </c>
      <c r="W4142" t="s">
        <v>48</v>
      </c>
      <c r="X4142">
        <v>483384</v>
      </c>
      <c r="Y4142" s="3">
        <v>44180</v>
      </c>
      <c r="Z4142">
        <v>165082446</v>
      </c>
      <c r="AB4142" t="s">
        <v>49</v>
      </c>
      <c r="AD4142" t="s">
        <v>4053</v>
      </c>
      <c r="AE4142">
        <v>1</v>
      </c>
      <c r="AF4142">
        <v>887</v>
      </c>
      <c r="AH4142" t="str">
        <f>VLOOKUP(B4142,'cc Lookup'!A:J,10,0)</f>
        <v>Planning and Business Development</v>
      </c>
      <c r="AI4142" t="str">
        <f>VLOOKUP(B4142,'cc Lookup'!A:E,5,0)</f>
        <v>Estates</v>
      </c>
      <c r="AJ4142" t="s">
        <v>6737</v>
      </c>
      <c r="AK4142" t="str">
        <f t="shared" si="128"/>
        <v>E35930 Estates &amp; Facilities</v>
      </c>
      <c r="AL4142" t="str">
        <f t="shared" si="129"/>
        <v>7310 Legal / Prof Fees</v>
      </c>
      <c r="AM4142" t="str">
        <f>VLOOKUP(W4142,Lookup!A:B,2,0)</f>
        <v>Legal</v>
      </c>
    </row>
    <row r="4143" spans="1:39" x14ac:dyDescent="0.25">
      <c r="A4143" t="s">
        <v>33</v>
      </c>
      <c r="B4143" s="1" t="s">
        <v>166</v>
      </c>
      <c r="C4143" s="1" t="s">
        <v>35</v>
      </c>
      <c r="D4143" s="1" t="s">
        <v>36</v>
      </c>
      <c r="E4143" s="1" t="s">
        <v>36</v>
      </c>
      <c r="F4143" s="1" t="s">
        <v>37</v>
      </c>
      <c r="G4143" t="s">
        <v>167</v>
      </c>
      <c r="H4143" t="s">
        <v>39</v>
      </c>
      <c r="I4143" t="s">
        <v>40</v>
      </c>
      <c r="J4143" t="s">
        <v>40</v>
      </c>
      <c r="K4143" t="s">
        <v>40</v>
      </c>
      <c r="L4143" s="4">
        <v>40</v>
      </c>
      <c r="M4143" s="2">
        <v>44166</v>
      </c>
      <c r="N4143" t="s">
        <v>41</v>
      </c>
      <c r="O4143" t="s">
        <v>42</v>
      </c>
      <c r="P4143" t="s">
        <v>4051</v>
      </c>
      <c r="Q4143" t="s">
        <v>4052</v>
      </c>
      <c r="R4143" t="s">
        <v>3871</v>
      </c>
      <c r="S4143" s="3">
        <v>44194</v>
      </c>
      <c r="T4143" t="s">
        <v>46</v>
      </c>
      <c r="U4143">
        <v>35</v>
      </c>
      <c r="V4143" t="s">
        <v>47</v>
      </c>
      <c r="W4143" t="s">
        <v>48</v>
      </c>
      <c r="X4143">
        <v>483848</v>
      </c>
      <c r="Y4143" s="3">
        <v>44181</v>
      </c>
      <c r="Z4143">
        <v>165085834</v>
      </c>
      <c r="AB4143" t="s">
        <v>49</v>
      </c>
      <c r="AD4143" t="s">
        <v>4054</v>
      </c>
      <c r="AE4143">
        <v>1</v>
      </c>
      <c r="AF4143">
        <v>40</v>
      </c>
      <c r="AH4143" t="str">
        <f>VLOOKUP(B4143,'cc Lookup'!A:J,10,0)</f>
        <v>Planning and Business Development</v>
      </c>
      <c r="AI4143" t="str">
        <f>VLOOKUP(B4143,'cc Lookup'!A:E,5,0)</f>
        <v>Estates</v>
      </c>
      <c r="AJ4143" t="s">
        <v>6737</v>
      </c>
      <c r="AK4143" t="str">
        <f t="shared" si="128"/>
        <v>E35930 Estates &amp; Facilities</v>
      </c>
      <c r="AL4143" t="str">
        <f t="shared" si="129"/>
        <v>7310 Legal / Prof Fees</v>
      </c>
      <c r="AM4143" t="str">
        <f>VLOOKUP(W4143,Lookup!A:B,2,0)</f>
        <v>Legal</v>
      </c>
    </row>
    <row r="4144" spans="1:39" x14ac:dyDescent="0.25">
      <c r="A4144" t="s">
        <v>33</v>
      </c>
      <c r="B4144" s="1" t="s">
        <v>166</v>
      </c>
      <c r="C4144" s="1" t="s">
        <v>35</v>
      </c>
      <c r="D4144" s="1" t="s">
        <v>36</v>
      </c>
      <c r="E4144" s="1" t="s">
        <v>36</v>
      </c>
      <c r="F4144" s="1" t="s">
        <v>37</v>
      </c>
      <c r="G4144" t="s">
        <v>167</v>
      </c>
      <c r="H4144" t="s">
        <v>39</v>
      </c>
      <c r="I4144" t="s">
        <v>40</v>
      </c>
      <c r="J4144" t="s">
        <v>40</v>
      </c>
      <c r="K4144" t="s">
        <v>40</v>
      </c>
      <c r="L4144" s="4">
        <v>712.61</v>
      </c>
      <c r="M4144" s="2">
        <v>44166</v>
      </c>
      <c r="N4144" t="s">
        <v>41</v>
      </c>
      <c r="O4144" t="s">
        <v>42</v>
      </c>
      <c r="P4144" t="s">
        <v>4051</v>
      </c>
      <c r="Q4144" t="s">
        <v>4052</v>
      </c>
      <c r="R4144" t="s">
        <v>3871</v>
      </c>
      <c r="S4144" s="3">
        <v>44194</v>
      </c>
      <c r="T4144" t="s">
        <v>46</v>
      </c>
      <c r="U4144">
        <v>35</v>
      </c>
      <c r="V4144" t="s">
        <v>47</v>
      </c>
      <c r="W4144" t="s">
        <v>48</v>
      </c>
      <c r="X4144">
        <v>483848</v>
      </c>
      <c r="Y4144" s="3">
        <v>44181</v>
      </c>
      <c r="Z4144">
        <v>165085834</v>
      </c>
      <c r="AB4144" t="s">
        <v>49</v>
      </c>
      <c r="AD4144" t="s">
        <v>4054</v>
      </c>
      <c r="AE4144">
        <v>1</v>
      </c>
      <c r="AF4144">
        <v>713</v>
      </c>
      <c r="AH4144" t="str">
        <f>VLOOKUP(B4144,'cc Lookup'!A:J,10,0)</f>
        <v>Planning and Business Development</v>
      </c>
      <c r="AI4144" t="str">
        <f>VLOOKUP(B4144,'cc Lookup'!A:E,5,0)</f>
        <v>Estates</v>
      </c>
      <c r="AJ4144" t="s">
        <v>6737</v>
      </c>
      <c r="AK4144" t="str">
        <f t="shared" si="128"/>
        <v>E35930 Estates &amp; Facilities</v>
      </c>
      <c r="AL4144" t="str">
        <f t="shared" si="129"/>
        <v>7310 Legal / Prof Fees</v>
      </c>
      <c r="AM4144" t="str">
        <f>VLOOKUP(W4144,Lookup!A:B,2,0)</f>
        <v>Legal</v>
      </c>
    </row>
    <row r="4145" spans="1:39" x14ac:dyDescent="0.25">
      <c r="A4145" t="s">
        <v>33</v>
      </c>
      <c r="B4145" s="1" t="s">
        <v>166</v>
      </c>
      <c r="C4145" s="1" t="s">
        <v>35</v>
      </c>
      <c r="D4145" s="1" t="s">
        <v>36</v>
      </c>
      <c r="E4145" s="1" t="s">
        <v>36</v>
      </c>
      <c r="F4145" s="1" t="s">
        <v>37</v>
      </c>
      <c r="G4145" t="s">
        <v>167</v>
      </c>
      <c r="H4145" t="s">
        <v>39</v>
      </c>
      <c r="I4145" t="s">
        <v>40</v>
      </c>
      <c r="J4145" t="s">
        <v>40</v>
      </c>
      <c r="K4145" t="s">
        <v>40</v>
      </c>
      <c r="L4145" s="4">
        <v>752.61</v>
      </c>
      <c r="M4145" s="2">
        <v>44166</v>
      </c>
      <c r="N4145" t="s">
        <v>41</v>
      </c>
      <c r="O4145" t="s">
        <v>42</v>
      </c>
      <c r="P4145" t="s">
        <v>4051</v>
      </c>
      <c r="Q4145" t="s">
        <v>4052</v>
      </c>
      <c r="R4145" t="s">
        <v>3871</v>
      </c>
      <c r="S4145" s="3">
        <v>44194</v>
      </c>
      <c r="T4145" t="s">
        <v>46</v>
      </c>
      <c r="U4145">
        <v>35</v>
      </c>
      <c r="V4145" t="s">
        <v>47</v>
      </c>
      <c r="W4145" t="s">
        <v>48</v>
      </c>
      <c r="X4145">
        <v>483848</v>
      </c>
      <c r="Y4145" s="3">
        <v>44181</v>
      </c>
      <c r="Z4145">
        <v>165085834</v>
      </c>
      <c r="AB4145" t="s">
        <v>49</v>
      </c>
      <c r="AD4145" t="s">
        <v>4054</v>
      </c>
      <c r="AE4145">
        <v>1</v>
      </c>
      <c r="AF4145">
        <v>753</v>
      </c>
      <c r="AH4145" t="str">
        <f>VLOOKUP(B4145,'cc Lookup'!A:J,10,0)</f>
        <v>Planning and Business Development</v>
      </c>
      <c r="AI4145" t="str">
        <f>VLOOKUP(B4145,'cc Lookup'!A:E,5,0)</f>
        <v>Estates</v>
      </c>
      <c r="AJ4145" t="s">
        <v>6737</v>
      </c>
      <c r="AK4145" t="str">
        <f t="shared" si="128"/>
        <v>E35930 Estates &amp; Facilities</v>
      </c>
      <c r="AL4145" t="str">
        <f t="shared" si="129"/>
        <v>7310 Legal / Prof Fees</v>
      </c>
      <c r="AM4145" t="str">
        <f>VLOOKUP(W4145,Lookup!A:B,2,0)</f>
        <v>Legal</v>
      </c>
    </row>
    <row r="4146" spans="1:39" x14ac:dyDescent="0.25">
      <c r="A4146" t="s">
        <v>33</v>
      </c>
      <c r="B4146" s="1" t="s">
        <v>166</v>
      </c>
      <c r="C4146" s="1" t="s">
        <v>35</v>
      </c>
      <c r="D4146" s="1" t="s">
        <v>36</v>
      </c>
      <c r="E4146" s="1" t="s">
        <v>36</v>
      </c>
      <c r="F4146" s="1" t="s">
        <v>37</v>
      </c>
      <c r="G4146" t="s">
        <v>167</v>
      </c>
      <c r="H4146" t="s">
        <v>39</v>
      </c>
      <c r="I4146" t="s">
        <v>40</v>
      </c>
      <c r="J4146" t="s">
        <v>40</v>
      </c>
      <c r="K4146" t="s">
        <v>40</v>
      </c>
      <c r="L4146" s="4">
        <v>-886.6</v>
      </c>
      <c r="M4146" s="2">
        <v>44166</v>
      </c>
      <c r="N4146" t="s">
        <v>41</v>
      </c>
      <c r="O4146" t="s">
        <v>42</v>
      </c>
      <c r="P4146" t="s">
        <v>4051</v>
      </c>
      <c r="Q4146" t="s">
        <v>4052</v>
      </c>
      <c r="R4146" t="s">
        <v>3871</v>
      </c>
      <c r="S4146" s="3">
        <v>44194</v>
      </c>
      <c r="T4146" t="s">
        <v>46</v>
      </c>
      <c r="U4146">
        <v>36</v>
      </c>
      <c r="V4146" t="s">
        <v>47</v>
      </c>
      <c r="W4146" t="s">
        <v>48</v>
      </c>
      <c r="X4146">
        <v>483384</v>
      </c>
      <c r="Y4146" s="3">
        <v>44180</v>
      </c>
      <c r="Z4146">
        <v>165082446</v>
      </c>
      <c r="AB4146" t="s">
        <v>49</v>
      </c>
      <c r="AD4146" t="s">
        <v>4053</v>
      </c>
      <c r="AE4146">
        <v>1</v>
      </c>
      <c r="AF4146">
        <v>-887</v>
      </c>
      <c r="AH4146" t="str">
        <f>VLOOKUP(B4146,'cc Lookup'!A:J,10,0)</f>
        <v>Planning and Business Development</v>
      </c>
      <c r="AI4146" t="str">
        <f>VLOOKUP(B4146,'cc Lookup'!A:E,5,0)</f>
        <v>Estates</v>
      </c>
      <c r="AJ4146" t="s">
        <v>6737</v>
      </c>
      <c r="AK4146" t="str">
        <f t="shared" si="128"/>
        <v>E35930 Estates &amp; Facilities</v>
      </c>
      <c r="AL4146" t="str">
        <f t="shared" si="129"/>
        <v>7310 Legal / Prof Fees</v>
      </c>
      <c r="AM4146" t="str">
        <f>VLOOKUP(W4146,Lookup!A:B,2,0)</f>
        <v>Legal</v>
      </c>
    </row>
    <row r="4147" spans="1:39" x14ac:dyDescent="0.25">
      <c r="A4147" t="s">
        <v>33</v>
      </c>
      <c r="B4147" s="1" t="s">
        <v>166</v>
      </c>
      <c r="C4147" s="1" t="s">
        <v>35</v>
      </c>
      <c r="D4147" s="1" t="s">
        <v>36</v>
      </c>
      <c r="E4147" s="1" t="s">
        <v>36</v>
      </c>
      <c r="F4147" s="1" t="s">
        <v>37</v>
      </c>
      <c r="G4147" t="s">
        <v>167</v>
      </c>
      <c r="H4147" t="s">
        <v>39</v>
      </c>
      <c r="I4147" t="s">
        <v>40</v>
      </c>
      <c r="J4147" t="s">
        <v>40</v>
      </c>
      <c r="K4147" t="s">
        <v>40</v>
      </c>
      <c r="L4147" s="4">
        <v>-752.61</v>
      </c>
      <c r="M4147" s="2">
        <v>44166</v>
      </c>
      <c r="N4147" t="s">
        <v>41</v>
      </c>
      <c r="O4147" t="s">
        <v>42</v>
      </c>
      <c r="P4147" t="s">
        <v>4051</v>
      </c>
      <c r="Q4147" t="s">
        <v>4052</v>
      </c>
      <c r="R4147" t="s">
        <v>3871</v>
      </c>
      <c r="S4147" s="3">
        <v>44194</v>
      </c>
      <c r="T4147" t="s">
        <v>46</v>
      </c>
      <c r="U4147">
        <v>36</v>
      </c>
      <c r="V4147" t="s">
        <v>47</v>
      </c>
      <c r="W4147" t="s">
        <v>48</v>
      </c>
      <c r="X4147">
        <v>483848</v>
      </c>
      <c r="Y4147" s="3">
        <v>44181</v>
      </c>
      <c r="Z4147">
        <v>165085834</v>
      </c>
      <c r="AB4147" t="s">
        <v>49</v>
      </c>
      <c r="AD4147" t="s">
        <v>4054</v>
      </c>
      <c r="AE4147">
        <v>1</v>
      </c>
      <c r="AF4147">
        <v>-753</v>
      </c>
      <c r="AH4147" t="str">
        <f>VLOOKUP(B4147,'cc Lookup'!A:J,10,0)</f>
        <v>Planning and Business Development</v>
      </c>
      <c r="AI4147" t="str">
        <f>VLOOKUP(B4147,'cc Lookup'!A:E,5,0)</f>
        <v>Estates</v>
      </c>
      <c r="AJ4147" t="s">
        <v>6737</v>
      </c>
      <c r="AK4147" t="str">
        <f t="shared" si="128"/>
        <v>E35930 Estates &amp; Facilities</v>
      </c>
      <c r="AL4147" t="str">
        <f t="shared" si="129"/>
        <v>7310 Legal / Prof Fees</v>
      </c>
      <c r="AM4147" t="str">
        <f>VLOOKUP(W4147,Lookup!A:B,2,0)</f>
        <v>Legal</v>
      </c>
    </row>
    <row r="4148" spans="1:39" x14ac:dyDescent="0.25">
      <c r="A4148" t="s">
        <v>33</v>
      </c>
      <c r="B4148" s="1" t="s">
        <v>166</v>
      </c>
      <c r="C4148" s="1" t="s">
        <v>35</v>
      </c>
      <c r="D4148" s="1" t="s">
        <v>36</v>
      </c>
      <c r="E4148" s="1" t="s">
        <v>36</v>
      </c>
      <c r="F4148" s="1" t="s">
        <v>37</v>
      </c>
      <c r="G4148" t="s">
        <v>167</v>
      </c>
      <c r="H4148" t="s">
        <v>39</v>
      </c>
      <c r="I4148" t="s">
        <v>40</v>
      </c>
      <c r="J4148" t="s">
        <v>40</v>
      </c>
      <c r="K4148" t="s">
        <v>40</v>
      </c>
      <c r="L4148" s="4">
        <v>886.6</v>
      </c>
      <c r="M4148" s="2">
        <v>44166</v>
      </c>
      <c r="N4148" t="s">
        <v>41</v>
      </c>
      <c r="O4148" t="s">
        <v>42</v>
      </c>
      <c r="P4148" t="s">
        <v>4055</v>
      </c>
      <c r="Q4148" t="s">
        <v>4056</v>
      </c>
      <c r="R4148" t="s">
        <v>3871</v>
      </c>
      <c r="S4148" s="3">
        <v>44196</v>
      </c>
      <c r="T4148" t="s">
        <v>46</v>
      </c>
      <c r="U4148">
        <v>43</v>
      </c>
      <c r="V4148" t="s">
        <v>47</v>
      </c>
      <c r="W4148" t="s">
        <v>48</v>
      </c>
      <c r="X4148">
        <v>483384</v>
      </c>
      <c r="Y4148" s="3">
        <v>44180</v>
      </c>
      <c r="Z4148">
        <v>165082446</v>
      </c>
      <c r="AB4148" t="s">
        <v>49</v>
      </c>
      <c r="AD4148" t="s">
        <v>4053</v>
      </c>
      <c r="AE4148">
        <v>1</v>
      </c>
      <c r="AF4148">
        <v>887</v>
      </c>
      <c r="AH4148" t="str">
        <f>VLOOKUP(B4148,'cc Lookup'!A:J,10,0)</f>
        <v>Planning and Business Development</v>
      </c>
      <c r="AI4148" t="str">
        <f>VLOOKUP(B4148,'cc Lookup'!A:E,5,0)</f>
        <v>Estates</v>
      </c>
      <c r="AJ4148" t="s">
        <v>6737</v>
      </c>
      <c r="AK4148" t="str">
        <f t="shared" si="128"/>
        <v>E35930 Estates &amp; Facilities</v>
      </c>
      <c r="AL4148" t="str">
        <f t="shared" si="129"/>
        <v>7310 Legal / Prof Fees</v>
      </c>
      <c r="AM4148" t="str">
        <f>VLOOKUP(W4148,Lookup!A:B,2,0)</f>
        <v>Legal</v>
      </c>
    </row>
    <row r="4149" spans="1:39" x14ac:dyDescent="0.25">
      <c r="A4149" t="s">
        <v>33</v>
      </c>
      <c r="B4149" s="1" t="s">
        <v>166</v>
      </c>
      <c r="C4149" s="1" t="s">
        <v>35</v>
      </c>
      <c r="D4149" s="1" t="s">
        <v>36</v>
      </c>
      <c r="E4149" s="1" t="s">
        <v>36</v>
      </c>
      <c r="F4149" s="1" t="s">
        <v>37</v>
      </c>
      <c r="G4149" t="s">
        <v>167</v>
      </c>
      <c r="H4149" t="s">
        <v>39</v>
      </c>
      <c r="I4149" t="s">
        <v>40</v>
      </c>
      <c r="J4149" t="s">
        <v>40</v>
      </c>
      <c r="K4149" t="s">
        <v>40</v>
      </c>
      <c r="L4149" s="4">
        <v>-886.6</v>
      </c>
      <c r="M4149" s="2">
        <v>44166</v>
      </c>
      <c r="N4149" t="s">
        <v>41</v>
      </c>
      <c r="O4149" t="s">
        <v>42</v>
      </c>
      <c r="P4149" t="s">
        <v>4055</v>
      </c>
      <c r="Q4149" t="s">
        <v>4056</v>
      </c>
      <c r="R4149" t="s">
        <v>3871</v>
      </c>
      <c r="S4149" s="3">
        <v>44196</v>
      </c>
      <c r="T4149" t="s">
        <v>46</v>
      </c>
      <c r="U4149">
        <v>44</v>
      </c>
      <c r="V4149" t="s">
        <v>47</v>
      </c>
      <c r="W4149" t="s">
        <v>48</v>
      </c>
      <c r="X4149">
        <v>483384</v>
      </c>
      <c r="Y4149" s="3">
        <v>44180</v>
      </c>
      <c r="Z4149">
        <v>165082446</v>
      </c>
      <c r="AB4149" t="s">
        <v>49</v>
      </c>
      <c r="AD4149" t="s">
        <v>4053</v>
      </c>
      <c r="AE4149">
        <v>1</v>
      </c>
      <c r="AF4149">
        <v>-887</v>
      </c>
      <c r="AH4149" t="str">
        <f>VLOOKUP(B4149,'cc Lookup'!A:J,10,0)</f>
        <v>Planning and Business Development</v>
      </c>
      <c r="AI4149" t="str">
        <f>VLOOKUP(B4149,'cc Lookup'!A:E,5,0)</f>
        <v>Estates</v>
      </c>
      <c r="AJ4149" t="s">
        <v>6737</v>
      </c>
      <c r="AK4149" t="str">
        <f t="shared" si="128"/>
        <v>E35930 Estates &amp; Facilities</v>
      </c>
      <c r="AL4149" t="str">
        <f t="shared" si="129"/>
        <v>7310 Legal / Prof Fees</v>
      </c>
      <c r="AM4149" t="str">
        <f>VLOOKUP(W4149,Lookup!A:B,2,0)</f>
        <v>Legal</v>
      </c>
    </row>
    <row r="4150" spans="1:39" x14ac:dyDescent="0.25">
      <c r="A4150" t="s">
        <v>33</v>
      </c>
      <c r="B4150" s="1" t="s">
        <v>166</v>
      </c>
      <c r="C4150" s="1" t="s">
        <v>35</v>
      </c>
      <c r="D4150" s="1" t="s">
        <v>36</v>
      </c>
      <c r="E4150" s="1" t="s">
        <v>36</v>
      </c>
      <c r="F4150" s="1" t="s">
        <v>37</v>
      </c>
      <c r="G4150" t="s">
        <v>167</v>
      </c>
      <c r="H4150" t="s">
        <v>39</v>
      </c>
      <c r="I4150" t="s">
        <v>40</v>
      </c>
      <c r="J4150" t="s">
        <v>40</v>
      </c>
      <c r="K4150" t="s">
        <v>40</v>
      </c>
      <c r="L4150" s="4">
        <v>-315.8</v>
      </c>
      <c r="M4150" s="2">
        <v>44166</v>
      </c>
      <c r="N4150" t="s">
        <v>103</v>
      </c>
      <c r="O4150" t="s">
        <v>104</v>
      </c>
      <c r="P4150" t="s">
        <v>3733</v>
      </c>
      <c r="Q4150" t="s">
        <v>3912</v>
      </c>
      <c r="R4150" t="s">
        <v>3913</v>
      </c>
      <c r="S4150" s="3">
        <v>44165</v>
      </c>
      <c r="T4150" t="s">
        <v>46</v>
      </c>
      <c r="U4150">
        <v>2459</v>
      </c>
      <c r="V4150" t="s">
        <v>3844</v>
      </c>
      <c r="W4150" t="s">
        <v>48</v>
      </c>
      <c r="X4150">
        <v>165088379</v>
      </c>
      <c r="Y4150" s="3">
        <v>44165</v>
      </c>
      <c r="AC4150" t="s">
        <v>109</v>
      </c>
      <c r="AH4150" t="str">
        <f>VLOOKUP(B4150,'cc Lookup'!A:J,10,0)</f>
        <v>Planning and Business Development</v>
      </c>
      <c r="AI4150" t="str">
        <f>VLOOKUP(B4150,'cc Lookup'!A:E,5,0)</f>
        <v>Estates</v>
      </c>
      <c r="AJ4150" t="s">
        <v>6737</v>
      </c>
      <c r="AK4150" t="str">
        <f t="shared" si="128"/>
        <v>E35930 Estates &amp; Facilities</v>
      </c>
      <c r="AL4150" t="str">
        <f t="shared" si="129"/>
        <v>7310 Legal / Prof Fees</v>
      </c>
      <c r="AM4150" t="str">
        <f>VLOOKUP(W4150,Lookup!A:B,2,0)</f>
        <v>Legal</v>
      </c>
    </row>
    <row r="4151" spans="1:39" x14ac:dyDescent="0.25">
      <c r="A4151" t="s">
        <v>33</v>
      </c>
      <c r="B4151" s="1" t="s">
        <v>166</v>
      </c>
      <c r="C4151" s="1" t="s">
        <v>35</v>
      </c>
      <c r="D4151" s="1" t="s">
        <v>36</v>
      </c>
      <c r="E4151" s="1" t="s">
        <v>36</v>
      </c>
      <c r="F4151" s="1" t="s">
        <v>37</v>
      </c>
      <c r="G4151" t="s">
        <v>167</v>
      </c>
      <c r="H4151" t="s">
        <v>39</v>
      </c>
      <c r="I4151" t="s">
        <v>40</v>
      </c>
      <c r="J4151" t="s">
        <v>40</v>
      </c>
      <c r="K4151" t="s">
        <v>40</v>
      </c>
      <c r="L4151" s="4">
        <v>-22.4</v>
      </c>
      <c r="M4151" s="2">
        <v>44166</v>
      </c>
      <c r="N4151" t="s">
        <v>103</v>
      </c>
      <c r="O4151" t="s">
        <v>104</v>
      </c>
      <c r="P4151" t="s">
        <v>3733</v>
      </c>
      <c r="Q4151" t="s">
        <v>3912</v>
      </c>
      <c r="R4151" t="s">
        <v>3913</v>
      </c>
      <c r="S4151" s="3">
        <v>44165</v>
      </c>
      <c r="T4151" t="s">
        <v>46</v>
      </c>
      <c r="U4151">
        <v>2460</v>
      </c>
      <c r="V4151" t="s">
        <v>3845</v>
      </c>
      <c r="W4151" t="s">
        <v>48</v>
      </c>
      <c r="X4151">
        <v>165088383</v>
      </c>
      <c r="Y4151" s="3">
        <v>44164</v>
      </c>
      <c r="AC4151" t="s">
        <v>109</v>
      </c>
      <c r="AH4151" t="str">
        <f>VLOOKUP(B4151,'cc Lookup'!A:J,10,0)</f>
        <v>Planning and Business Development</v>
      </c>
      <c r="AI4151" t="str">
        <f>VLOOKUP(B4151,'cc Lookup'!A:E,5,0)</f>
        <v>Estates</v>
      </c>
      <c r="AJ4151" t="s">
        <v>6737</v>
      </c>
      <c r="AK4151" t="str">
        <f t="shared" si="128"/>
        <v>E35930 Estates &amp; Facilities</v>
      </c>
      <c r="AL4151" t="str">
        <f t="shared" si="129"/>
        <v>7310 Legal / Prof Fees</v>
      </c>
      <c r="AM4151" t="str">
        <f>VLOOKUP(W4151,Lookup!A:B,2,0)</f>
        <v>Legal</v>
      </c>
    </row>
    <row r="4152" spans="1:39" x14ac:dyDescent="0.25">
      <c r="A4152" t="s">
        <v>33</v>
      </c>
      <c r="B4152" s="1" t="s">
        <v>166</v>
      </c>
      <c r="C4152" s="1" t="s">
        <v>35</v>
      </c>
      <c r="D4152" s="1" t="s">
        <v>36</v>
      </c>
      <c r="E4152" s="1" t="s">
        <v>36</v>
      </c>
      <c r="F4152" s="1" t="s">
        <v>37</v>
      </c>
      <c r="G4152" t="s">
        <v>167</v>
      </c>
      <c r="H4152" t="s">
        <v>39</v>
      </c>
      <c r="I4152" t="s">
        <v>40</v>
      </c>
      <c r="J4152" t="s">
        <v>40</v>
      </c>
      <c r="K4152" t="s">
        <v>40</v>
      </c>
      <c r="L4152" s="4">
        <v>2657</v>
      </c>
      <c r="M4152" s="2">
        <v>44166</v>
      </c>
      <c r="N4152" t="s">
        <v>103</v>
      </c>
      <c r="O4152" t="s">
        <v>104</v>
      </c>
      <c r="P4152" t="s">
        <v>3914</v>
      </c>
      <c r="Q4152" t="s">
        <v>3915</v>
      </c>
      <c r="R4152" t="s">
        <v>3916</v>
      </c>
      <c r="S4152" s="3">
        <v>44196</v>
      </c>
      <c r="T4152" t="s">
        <v>46</v>
      </c>
      <c r="U4152">
        <v>2462</v>
      </c>
      <c r="V4152" t="s">
        <v>4057</v>
      </c>
      <c r="W4152" t="s">
        <v>48</v>
      </c>
      <c r="X4152">
        <v>165085833</v>
      </c>
      <c r="Y4152" s="3">
        <v>44174</v>
      </c>
      <c r="AC4152" t="s">
        <v>109</v>
      </c>
      <c r="AH4152" t="str">
        <f>VLOOKUP(B4152,'cc Lookup'!A:J,10,0)</f>
        <v>Planning and Business Development</v>
      </c>
      <c r="AI4152" t="str">
        <f>VLOOKUP(B4152,'cc Lookup'!A:E,5,0)</f>
        <v>Estates</v>
      </c>
      <c r="AJ4152" t="s">
        <v>6737</v>
      </c>
      <c r="AK4152" t="str">
        <f t="shared" si="128"/>
        <v>E35930 Estates &amp; Facilities</v>
      </c>
      <c r="AL4152" t="str">
        <f t="shared" si="129"/>
        <v>7310 Legal / Prof Fees</v>
      </c>
      <c r="AM4152" t="str">
        <f>VLOOKUP(W4152,Lookup!A:B,2,0)</f>
        <v>Legal</v>
      </c>
    </row>
    <row r="4153" spans="1:39" x14ac:dyDescent="0.25">
      <c r="A4153" t="s">
        <v>33</v>
      </c>
      <c r="B4153" s="1" t="s">
        <v>166</v>
      </c>
      <c r="C4153" s="1" t="s">
        <v>35</v>
      </c>
      <c r="D4153" s="1" t="s">
        <v>36</v>
      </c>
      <c r="E4153" s="1" t="s">
        <v>36</v>
      </c>
      <c r="F4153" s="1" t="s">
        <v>37</v>
      </c>
      <c r="G4153" t="s">
        <v>167</v>
      </c>
      <c r="H4153" t="s">
        <v>39</v>
      </c>
      <c r="I4153" t="s">
        <v>40</v>
      </c>
      <c r="J4153" t="s">
        <v>40</v>
      </c>
      <c r="K4153" t="s">
        <v>40</v>
      </c>
      <c r="L4153" s="4">
        <v>22.4</v>
      </c>
      <c r="M4153" s="2">
        <v>44166</v>
      </c>
      <c r="N4153" t="s">
        <v>103</v>
      </c>
      <c r="O4153" t="s">
        <v>104</v>
      </c>
      <c r="P4153" t="s">
        <v>3914</v>
      </c>
      <c r="Q4153" t="s">
        <v>3915</v>
      </c>
      <c r="R4153" t="s">
        <v>3916</v>
      </c>
      <c r="S4153" s="3">
        <v>44196</v>
      </c>
      <c r="T4153" t="s">
        <v>46</v>
      </c>
      <c r="U4153">
        <v>2463</v>
      </c>
      <c r="V4153" t="s">
        <v>3845</v>
      </c>
      <c r="W4153" t="s">
        <v>48</v>
      </c>
      <c r="X4153">
        <v>165088383</v>
      </c>
      <c r="Y4153" s="3">
        <v>44164</v>
      </c>
      <c r="AC4153" t="s">
        <v>109</v>
      </c>
      <c r="AH4153" t="str">
        <f>VLOOKUP(B4153,'cc Lookup'!A:J,10,0)</f>
        <v>Planning and Business Development</v>
      </c>
      <c r="AI4153" t="str">
        <f>VLOOKUP(B4153,'cc Lookup'!A:E,5,0)</f>
        <v>Estates</v>
      </c>
      <c r="AJ4153" t="s">
        <v>6737</v>
      </c>
      <c r="AK4153" t="str">
        <f t="shared" si="128"/>
        <v>E35930 Estates &amp; Facilities</v>
      </c>
      <c r="AL4153" t="str">
        <f t="shared" si="129"/>
        <v>7310 Legal / Prof Fees</v>
      </c>
      <c r="AM4153" t="str">
        <f>VLOOKUP(W4153,Lookup!A:B,2,0)</f>
        <v>Legal</v>
      </c>
    </row>
    <row r="4154" spans="1:39" x14ac:dyDescent="0.25">
      <c r="A4154" t="s">
        <v>33</v>
      </c>
      <c r="B4154" s="1" t="s">
        <v>166</v>
      </c>
      <c r="C4154" s="1" t="s">
        <v>35</v>
      </c>
      <c r="D4154" s="1" t="s">
        <v>36</v>
      </c>
      <c r="E4154" s="1" t="s">
        <v>36</v>
      </c>
      <c r="F4154" s="1" t="s">
        <v>37</v>
      </c>
      <c r="G4154" t="s">
        <v>167</v>
      </c>
      <c r="H4154" t="s">
        <v>39</v>
      </c>
      <c r="I4154" t="s">
        <v>40</v>
      </c>
      <c r="J4154" t="s">
        <v>40</v>
      </c>
      <c r="K4154" t="s">
        <v>40</v>
      </c>
      <c r="L4154" s="4">
        <v>985</v>
      </c>
      <c r="M4154" s="2">
        <v>44166</v>
      </c>
      <c r="N4154" t="s">
        <v>103</v>
      </c>
      <c r="O4154" t="s">
        <v>104</v>
      </c>
      <c r="P4154" t="s">
        <v>3914</v>
      </c>
      <c r="Q4154" t="s">
        <v>3915</v>
      </c>
      <c r="R4154" t="s">
        <v>3916</v>
      </c>
      <c r="S4154" s="3">
        <v>44196</v>
      </c>
      <c r="T4154" t="s">
        <v>46</v>
      </c>
      <c r="U4154">
        <v>2464</v>
      </c>
      <c r="V4154" t="s">
        <v>4058</v>
      </c>
      <c r="W4154" t="s">
        <v>48</v>
      </c>
      <c r="X4154">
        <v>165084346</v>
      </c>
      <c r="Y4154" s="3">
        <v>44174</v>
      </c>
      <c r="AC4154" t="s">
        <v>109</v>
      </c>
      <c r="AH4154" t="str">
        <f>VLOOKUP(B4154,'cc Lookup'!A:J,10,0)</f>
        <v>Planning and Business Development</v>
      </c>
      <c r="AI4154" t="str">
        <f>VLOOKUP(B4154,'cc Lookup'!A:E,5,0)</f>
        <v>Estates</v>
      </c>
      <c r="AJ4154" t="s">
        <v>6737</v>
      </c>
      <c r="AK4154" t="str">
        <f t="shared" si="128"/>
        <v>E35930 Estates &amp; Facilities</v>
      </c>
      <c r="AL4154" t="str">
        <f t="shared" si="129"/>
        <v>7310 Legal / Prof Fees</v>
      </c>
      <c r="AM4154" t="str">
        <f>VLOOKUP(W4154,Lookup!A:B,2,0)</f>
        <v>Legal</v>
      </c>
    </row>
    <row r="4155" spans="1:39" x14ac:dyDescent="0.25">
      <c r="A4155" t="s">
        <v>33</v>
      </c>
      <c r="B4155" s="1" t="s">
        <v>166</v>
      </c>
      <c r="C4155" s="1" t="s">
        <v>35</v>
      </c>
      <c r="D4155" s="1" t="s">
        <v>36</v>
      </c>
      <c r="E4155" s="1" t="s">
        <v>200</v>
      </c>
      <c r="F4155" s="1" t="s">
        <v>37</v>
      </c>
      <c r="G4155" t="s">
        <v>167</v>
      </c>
      <c r="H4155" t="s">
        <v>39</v>
      </c>
      <c r="I4155" t="s">
        <v>40</v>
      </c>
      <c r="J4155" t="s">
        <v>201</v>
      </c>
      <c r="K4155" t="s">
        <v>40</v>
      </c>
      <c r="L4155" s="4">
        <v>48</v>
      </c>
      <c r="M4155" s="2">
        <v>44166</v>
      </c>
      <c r="N4155" t="s">
        <v>41</v>
      </c>
      <c r="O4155" t="s">
        <v>42</v>
      </c>
      <c r="P4155" t="s">
        <v>3980</v>
      </c>
      <c r="Q4155" t="s">
        <v>3981</v>
      </c>
      <c r="R4155" t="s">
        <v>3871</v>
      </c>
      <c r="S4155" s="3">
        <v>44179</v>
      </c>
      <c r="T4155" t="s">
        <v>46</v>
      </c>
      <c r="U4155">
        <v>65</v>
      </c>
      <c r="V4155" t="s">
        <v>47</v>
      </c>
      <c r="W4155" t="s">
        <v>48</v>
      </c>
      <c r="X4155">
        <v>476880</v>
      </c>
      <c r="Y4155" s="3">
        <v>44118</v>
      </c>
      <c r="Z4155">
        <v>165064187</v>
      </c>
      <c r="AB4155" t="s">
        <v>49</v>
      </c>
      <c r="AD4155" t="s">
        <v>4059</v>
      </c>
      <c r="AE4155">
        <v>1</v>
      </c>
      <c r="AF4155">
        <v>48</v>
      </c>
      <c r="AH4155" t="str">
        <f>VLOOKUP(B4155,'cc Lookup'!A:J,10,0)</f>
        <v>Planning and Business Development</v>
      </c>
      <c r="AI4155" t="str">
        <f>VLOOKUP(B4155,'cc Lookup'!A:E,5,0)</f>
        <v>Estates</v>
      </c>
      <c r="AJ4155" t="s">
        <v>6737</v>
      </c>
      <c r="AK4155" t="str">
        <f t="shared" si="128"/>
        <v>E35930 Estates &amp; Facilities</v>
      </c>
      <c r="AL4155" t="str">
        <f t="shared" si="129"/>
        <v>7310 Legal / Prof Fees</v>
      </c>
      <c r="AM4155" t="str">
        <f>VLOOKUP(W4155,Lookup!A:B,2,0)</f>
        <v>Legal</v>
      </c>
    </row>
    <row r="4156" spans="1:39" x14ac:dyDescent="0.25">
      <c r="A4156" t="s">
        <v>33</v>
      </c>
      <c r="B4156" s="1" t="s">
        <v>166</v>
      </c>
      <c r="C4156" s="1" t="s">
        <v>35</v>
      </c>
      <c r="D4156" s="1" t="s">
        <v>36</v>
      </c>
      <c r="E4156" s="1" t="s">
        <v>200</v>
      </c>
      <c r="F4156" s="1" t="s">
        <v>37</v>
      </c>
      <c r="G4156" t="s">
        <v>167</v>
      </c>
      <c r="H4156" t="s">
        <v>39</v>
      </c>
      <c r="I4156" t="s">
        <v>40</v>
      </c>
      <c r="J4156" t="s">
        <v>201</v>
      </c>
      <c r="K4156" t="s">
        <v>40</v>
      </c>
      <c r="L4156" s="4">
        <v>384.8</v>
      </c>
      <c r="M4156" s="2">
        <v>44166</v>
      </c>
      <c r="N4156" t="s">
        <v>103</v>
      </c>
      <c r="O4156" t="s">
        <v>104</v>
      </c>
      <c r="P4156" t="s">
        <v>3914</v>
      </c>
      <c r="Q4156" t="s">
        <v>3915</v>
      </c>
      <c r="R4156" t="s">
        <v>3916</v>
      </c>
      <c r="S4156" s="3">
        <v>44196</v>
      </c>
      <c r="T4156" t="s">
        <v>46</v>
      </c>
      <c r="U4156">
        <v>2841</v>
      </c>
      <c r="V4156" t="s">
        <v>204</v>
      </c>
      <c r="W4156" t="s">
        <v>48</v>
      </c>
      <c r="X4156">
        <v>165064187</v>
      </c>
      <c r="Y4156" s="3">
        <v>43370</v>
      </c>
      <c r="AC4156" t="s">
        <v>109</v>
      </c>
      <c r="AH4156" t="str">
        <f>VLOOKUP(B4156,'cc Lookup'!A:J,10,0)</f>
        <v>Planning and Business Development</v>
      </c>
      <c r="AI4156" t="str">
        <f>VLOOKUP(B4156,'cc Lookup'!A:E,5,0)</f>
        <v>Estates</v>
      </c>
      <c r="AJ4156" t="s">
        <v>6737</v>
      </c>
      <c r="AK4156" t="str">
        <f t="shared" si="128"/>
        <v>E35930 Estates &amp; Facilities</v>
      </c>
      <c r="AL4156" t="str">
        <f t="shared" si="129"/>
        <v>7310 Legal / Prof Fees</v>
      </c>
      <c r="AM4156" t="str">
        <f>VLOOKUP(W4156,Lookup!A:B,2,0)</f>
        <v>Legal</v>
      </c>
    </row>
    <row r="4157" spans="1:39" x14ac:dyDescent="0.25">
      <c r="A4157" t="s">
        <v>33</v>
      </c>
      <c r="B4157" s="1" t="s">
        <v>166</v>
      </c>
      <c r="C4157" s="1" t="s">
        <v>35</v>
      </c>
      <c r="D4157" s="1" t="s">
        <v>36</v>
      </c>
      <c r="E4157" s="1" t="s">
        <v>36</v>
      </c>
      <c r="F4157" s="1" t="s">
        <v>37</v>
      </c>
      <c r="G4157" t="s">
        <v>167</v>
      </c>
      <c r="H4157" t="s">
        <v>39</v>
      </c>
      <c r="I4157" t="s">
        <v>40</v>
      </c>
      <c r="J4157" t="s">
        <v>40</v>
      </c>
      <c r="K4157" t="s">
        <v>40</v>
      </c>
      <c r="L4157" s="4">
        <v>5338</v>
      </c>
      <c r="M4157" s="2">
        <v>44197</v>
      </c>
      <c r="N4157" t="s">
        <v>55</v>
      </c>
      <c r="O4157" t="s">
        <v>56</v>
      </c>
      <c r="P4157" t="s">
        <v>4147</v>
      </c>
      <c r="Q4157" t="s">
        <v>4148</v>
      </c>
      <c r="R4157" t="s">
        <v>4149</v>
      </c>
      <c r="S4157" s="3">
        <v>44229</v>
      </c>
      <c r="T4157" t="s">
        <v>350</v>
      </c>
      <c r="U4157">
        <v>28</v>
      </c>
      <c r="V4157" t="s">
        <v>4150</v>
      </c>
      <c r="W4157" t="s">
        <v>4149</v>
      </c>
      <c r="Y4157" s="3">
        <v>44229</v>
      </c>
      <c r="AA4157" t="s">
        <v>4150</v>
      </c>
      <c r="AH4157" t="str">
        <f>VLOOKUP(B4157,'cc Lookup'!A:J,10,0)</f>
        <v>Planning and Business Development</v>
      </c>
      <c r="AI4157" t="str">
        <f>VLOOKUP(B4157,'cc Lookup'!A:E,5,0)</f>
        <v>Estates</v>
      </c>
      <c r="AJ4157" t="s">
        <v>6737</v>
      </c>
      <c r="AK4157" t="str">
        <f t="shared" si="128"/>
        <v>E35930 Estates &amp; Facilities</v>
      </c>
      <c r="AL4157" t="str">
        <f t="shared" si="129"/>
        <v>7310 Legal / Prof Fees</v>
      </c>
      <c r="AM4157" t="str">
        <f>VLOOKUP(W4157,Lookup!A:B,2,0)</f>
        <v>Other</v>
      </c>
    </row>
    <row r="4158" spans="1:39" x14ac:dyDescent="0.25">
      <c r="A4158" t="s">
        <v>33</v>
      </c>
      <c r="B4158" s="1" t="s">
        <v>166</v>
      </c>
      <c r="C4158" s="1" t="s">
        <v>35</v>
      </c>
      <c r="D4158" s="1" t="s">
        <v>36</v>
      </c>
      <c r="E4158" s="1" t="s">
        <v>36</v>
      </c>
      <c r="F4158" s="1" t="s">
        <v>37</v>
      </c>
      <c r="G4158" t="s">
        <v>167</v>
      </c>
      <c r="H4158" t="s">
        <v>39</v>
      </c>
      <c r="I4158" t="s">
        <v>40</v>
      </c>
      <c r="J4158" t="s">
        <v>40</v>
      </c>
      <c r="K4158" t="s">
        <v>40</v>
      </c>
      <c r="L4158" s="4">
        <v>-5375</v>
      </c>
      <c r="M4158" s="2">
        <v>44197</v>
      </c>
      <c r="N4158" t="s">
        <v>55</v>
      </c>
      <c r="O4158" t="s">
        <v>56</v>
      </c>
      <c r="P4158" t="s">
        <v>4151</v>
      </c>
      <c r="Q4158" t="s">
        <v>4152</v>
      </c>
      <c r="R4158" t="s">
        <v>4153</v>
      </c>
      <c r="S4158" s="3">
        <v>44208</v>
      </c>
      <c r="T4158" t="s">
        <v>46</v>
      </c>
      <c r="U4158">
        <v>26</v>
      </c>
      <c r="V4158" t="s">
        <v>3989</v>
      </c>
      <c r="W4158" t="s">
        <v>4153</v>
      </c>
      <c r="Y4158" s="3">
        <v>44208</v>
      </c>
      <c r="AA4158" t="s">
        <v>3989</v>
      </c>
      <c r="AH4158" t="str">
        <f>VLOOKUP(B4158,'cc Lookup'!A:J,10,0)</f>
        <v>Planning and Business Development</v>
      </c>
      <c r="AI4158" t="str">
        <f>VLOOKUP(B4158,'cc Lookup'!A:E,5,0)</f>
        <v>Estates</v>
      </c>
      <c r="AJ4158" t="s">
        <v>6737</v>
      </c>
      <c r="AK4158" t="str">
        <f t="shared" si="128"/>
        <v>E35930 Estates &amp; Facilities</v>
      </c>
      <c r="AL4158" t="str">
        <f t="shared" si="129"/>
        <v>7310 Legal / Prof Fees</v>
      </c>
      <c r="AM4158" t="str">
        <f>VLOOKUP(W4158,Lookup!A:B,2,0)</f>
        <v>Other</v>
      </c>
    </row>
    <row r="4159" spans="1:39" x14ac:dyDescent="0.25">
      <c r="A4159" t="s">
        <v>33</v>
      </c>
      <c r="B4159" s="1" t="s">
        <v>166</v>
      </c>
      <c r="C4159" s="1" t="s">
        <v>35</v>
      </c>
      <c r="D4159" s="1" t="s">
        <v>36</v>
      </c>
      <c r="E4159" s="1" t="s">
        <v>36</v>
      </c>
      <c r="F4159" s="1" t="s">
        <v>37</v>
      </c>
      <c r="G4159" t="s">
        <v>167</v>
      </c>
      <c r="H4159" t="s">
        <v>39</v>
      </c>
      <c r="I4159" t="s">
        <v>40</v>
      </c>
      <c r="J4159" t="s">
        <v>40</v>
      </c>
      <c r="K4159" t="s">
        <v>40</v>
      </c>
      <c r="L4159" s="4">
        <v>22.8</v>
      </c>
      <c r="M4159" s="2">
        <v>44197</v>
      </c>
      <c r="N4159" t="s">
        <v>311</v>
      </c>
      <c r="O4159" t="s">
        <v>56</v>
      </c>
      <c r="P4159" t="s">
        <v>4123</v>
      </c>
      <c r="Q4159" t="s">
        <v>4124</v>
      </c>
      <c r="R4159" t="s">
        <v>4125</v>
      </c>
      <c r="S4159" s="3">
        <v>44228</v>
      </c>
      <c r="T4159" t="s">
        <v>2266</v>
      </c>
      <c r="U4159">
        <v>851</v>
      </c>
      <c r="V4159" t="s">
        <v>4154</v>
      </c>
      <c r="W4159" t="s">
        <v>4125</v>
      </c>
      <c r="Y4159" s="3">
        <v>44228</v>
      </c>
      <c r="AA4159" t="s">
        <v>4155</v>
      </c>
      <c r="AD4159" t="s">
        <v>4016</v>
      </c>
      <c r="AH4159" t="str">
        <f>VLOOKUP(B4159,'cc Lookup'!A:J,10,0)</f>
        <v>Planning and Business Development</v>
      </c>
      <c r="AI4159" t="str">
        <f>VLOOKUP(B4159,'cc Lookup'!A:E,5,0)</f>
        <v>Estates</v>
      </c>
      <c r="AJ4159" t="s">
        <v>6737</v>
      </c>
      <c r="AK4159" t="str">
        <f t="shared" si="128"/>
        <v>E35930 Estates &amp; Facilities</v>
      </c>
      <c r="AL4159" t="str">
        <f t="shared" si="129"/>
        <v>7310 Legal / Prof Fees</v>
      </c>
      <c r="AM4159" t="str">
        <f>VLOOKUP(W4159,Lookup!A:B,2,0)</f>
        <v>Other</v>
      </c>
    </row>
    <row r="4160" spans="1:39" x14ac:dyDescent="0.25">
      <c r="A4160" t="s">
        <v>33</v>
      </c>
      <c r="B4160" s="1" t="s">
        <v>166</v>
      </c>
      <c r="C4160" s="1" t="s">
        <v>35</v>
      </c>
      <c r="D4160" s="1" t="s">
        <v>36</v>
      </c>
      <c r="E4160" s="1" t="s">
        <v>36</v>
      </c>
      <c r="F4160" s="1" t="s">
        <v>37</v>
      </c>
      <c r="G4160" t="s">
        <v>167</v>
      </c>
      <c r="H4160" t="s">
        <v>39</v>
      </c>
      <c r="I4160" t="s">
        <v>40</v>
      </c>
      <c r="J4160" t="s">
        <v>40</v>
      </c>
      <c r="K4160" t="s">
        <v>40</v>
      </c>
      <c r="L4160" s="4">
        <v>440</v>
      </c>
      <c r="M4160" s="2">
        <v>44197</v>
      </c>
      <c r="N4160" t="s">
        <v>41</v>
      </c>
      <c r="O4160" t="s">
        <v>42</v>
      </c>
      <c r="P4160" t="s">
        <v>4156</v>
      </c>
      <c r="Q4160" t="s">
        <v>4157</v>
      </c>
      <c r="R4160" t="s">
        <v>4063</v>
      </c>
      <c r="S4160" s="3">
        <v>44197</v>
      </c>
      <c r="T4160" t="s">
        <v>46</v>
      </c>
      <c r="U4160">
        <v>12</v>
      </c>
      <c r="V4160" t="s">
        <v>47</v>
      </c>
      <c r="W4160" t="s">
        <v>48</v>
      </c>
      <c r="X4160">
        <v>483849</v>
      </c>
      <c r="Y4160" s="3">
        <v>44181</v>
      </c>
      <c r="Z4160">
        <v>165087030</v>
      </c>
      <c r="AB4160" t="s">
        <v>49</v>
      </c>
      <c r="AD4160" t="s">
        <v>4158</v>
      </c>
      <c r="AE4160">
        <v>1</v>
      </c>
      <c r="AF4160">
        <v>440</v>
      </c>
      <c r="AH4160" t="str">
        <f>VLOOKUP(B4160,'cc Lookup'!A:J,10,0)</f>
        <v>Planning and Business Development</v>
      </c>
      <c r="AI4160" t="str">
        <f>VLOOKUP(B4160,'cc Lookup'!A:E,5,0)</f>
        <v>Estates</v>
      </c>
      <c r="AJ4160" t="s">
        <v>6737</v>
      </c>
      <c r="AK4160" t="str">
        <f t="shared" si="128"/>
        <v>E35930 Estates &amp; Facilities</v>
      </c>
      <c r="AL4160" t="str">
        <f t="shared" si="129"/>
        <v>7310 Legal / Prof Fees</v>
      </c>
      <c r="AM4160" t="str">
        <f>VLOOKUP(W4160,Lookup!A:B,2,0)</f>
        <v>Legal</v>
      </c>
    </row>
    <row r="4161" spans="1:39" x14ac:dyDescent="0.25">
      <c r="A4161" t="s">
        <v>33</v>
      </c>
      <c r="B4161" s="1" t="s">
        <v>166</v>
      </c>
      <c r="C4161" s="1" t="s">
        <v>35</v>
      </c>
      <c r="D4161" s="1" t="s">
        <v>36</v>
      </c>
      <c r="E4161" s="1" t="s">
        <v>36</v>
      </c>
      <c r="F4161" s="1" t="s">
        <v>37</v>
      </c>
      <c r="G4161" t="s">
        <v>167</v>
      </c>
      <c r="H4161" t="s">
        <v>39</v>
      </c>
      <c r="I4161" t="s">
        <v>40</v>
      </c>
      <c r="J4161" t="s">
        <v>40</v>
      </c>
      <c r="K4161" t="s">
        <v>40</v>
      </c>
      <c r="L4161" s="4">
        <v>1381</v>
      </c>
      <c r="M4161" s="2">
        <v>44197</v>
      </c>
      <c r="N4161" t="s">
        <v>41</v>
      </c>
      <c r="O4161" t="s">
        <v>42</v>
      </c>
      <c r="P4161" t="s">
        <v>4156</v>
      </c>
      <c r="Q4161" t="s">
        <v>4157</v>
      </c>
      <c r="R4161" t="s">
        <v>4063</v>
      </c>
      <c r="S4161" s="3">
        <v>44197</v>
      </c>
      <c r="T4161" t="s">
        <v>46</v>
      </c>
      <c r="U4161">
        <v>12</v>
      </c>
      <c r="V4161" t="s">
        <v>47</v>
      </c>
      <c r="W4161" t="s">
        <v>48</v>
      </c>
      <c r="X4161">
        <v>484089</v>
      </c>
      <c r="Y4161" s="3">
        <v>44182</v>
      </c>
      <c r="Z4161">
        <v>165085833</v>
      </c>
      <c r="AB4161" t="s">
        <v>49</v>
      </c>
      <c r="AD4161" t="s">
        <v>4159</v>
      </c>
      <c r="AE4161">
        <v>1</v>
      </c>
      <c r="AF4161">
        <v>1381</v>
      </c>
      <c r="AH4161" t="str">
        <f>VLOOKUP(B4161,'cc Lookup'!A:J,10,0)</f>
        <v>Planning and Business Development</v>
      </c>
      <c r="AI4161" t="str">
        <f>VLOOKUP(B4161,'cc Lookup'!A:E,5,0)</f>
        <v>Estates</v>
      </c>
      <c r="AJ4161" t="s">
        <v>6737</v>
      </c>
      <c r="AK4161" t="str">
        <f t="shared" si="128"/>
        <v>E35930 Estates &amp; Facilities</v>
      </c>
      <c r="AL4161" t="str">
        <f t="shared" si="129"/>
        <v>7310 Legal / Prof Fees</v>
      </c>
      <c r="AM4161" t="str">
        <f>VLOOKUP(W4161,Lookup!A:B,2,0)</f>
        <v>Legal</v>
      </c>
    </row>
    <row r="4162" spans="1:39" x14ac:dyDescent="0.25">
      <c r="A4162" t="s">
        <v>33</v>
      </c>
      <c r="B4162" s="1" t="s">
        <v>166</v>
      </c>
      <c r="C4162" s="1" t="s">
        <v>35</v>
      </c>
      <c r="D4162" s="1" t="s">
        <v>36</v>
      </c>
      <c r="E4162" s="1" t="s">
        <v>36</v>
      </c>
      <c r="F4162" s="1" t="s">
        <v>37</v>
      </c>
      <c r="G4162" t="s">
        <v>167</v>
      </c>
      <c r="H4162" t="s">
        <v>39</v>
      </c>
      <c r="I4162" t="s">
        <v>40</v>
      </c>
      <c r="J4162" t="s">
        <v>40</v>
      </c>
      <c r="K4162" t="s">
        <v>40</v>
      </c>
      <c r="L4162" s="4">
        <v>62</v>
      </c>
      <c r="M4162" s="2">
        <v>44197</v>
      </c>
      <c r="N4162" t="s">
        <v>41</v>
      </c>
      <c r="O4162" t="s">
        <v>42</v>
      </c>
      <c r="P4162" t="s">
        <v>4130</v>
      </c>
      <c r="Q4162" t="s">
        <v>4131</v>
      </c>
      <c r="R4162" t="s">
        <v>4063</v>
      </c>
      <c r="S4162" s="3">
        <v>44200</v>
      </c>
      <c r="T4162" t="s">
        <v>46</v>
      </c>
      <c r="U4162">
        <v>32</v>
      </c>
      <c r="V4162" t="s">
        <v>47</v>
      </c>
      <c r="W4162" t="s">
        <v>48</v>
      </c>
      <c r="X4162">
        <v>483847</v>
      </c>
      <c r="Y4162" s="3">
        <v>44181</v>
      </c>
      <c r="Z4162">
        <v>165082443</v>
      </c>
      <c r="AB4162" t="s">
        <v>49</v>
      </c>
      <c r="AD4162" t="s">
        <v>4160</v>
      </c>
      <c r="AE4162">
        <v>1</v>
      </c>
      <c r="AF4162">
        <v>62</v>
      </c>
      <c r="AH4162" t="str">
        <f>VLOOKUP(B4162,'cc Lookup'!A:J,10,0)</f>
        <v>Planning and Business Development</v>
      </c>
      <c r="AI4162" t="str">
        <f>VLOOKUP(B4162,'cc Lookup'!A:E,5,0)</f>
        <v>Estates</v>
      </c>
      <c r="AJ4162" t="s">
        <v>6737</v>
      </c>
      <c r="AK4162" t="str">
        <f t="shared" si="128"/>
        <v>E35930 Estates &amp; Facilities</v>
      </c>
      <c r="AL4162" t="str">
        <f t="shared" si="129"/>
        <v>7310 Legal / Prof Fees</v>
      </c>
      <c r="AM4162" t="str">
        <f>VLOOKUP(W4162,Lookup!A:B,2,0)</f>
        <v>Legal</v>
      </c>
    </row>
    <row r="4163" spans="1:39" x14ac:dyDescent="0.25">
      <c r="A4163" t="s">
        <v>33</v>
      </c>
      <c r="B4163" s="1" t="s">
        <v>166</v>
      </c>
      <c r="C4163" s="1" t="s">
        <v>35</v>
      </c>
      <c r="D4163" s="1" t="s">
        <v>36</v>
      </c>
      <c r="E4163" s="1" t="s">
        <v>36</v>
      </c>
      <c r="F4163" s="1" t="s">
        <v>37</v>
      </c>
      <c r="G4163" t="s">
        <v>167</v>
      </c>
      <c r="H4163" t="s">
        <v>39</v>
      </c>
      <c r="I4163" t="s">
        <v>40</v>
      </c>
      <c r="J4163" t="s">
        <v>40</v>
      </c>
      <c r="K4163" t="s">
        <v>40</v>
      </c>
      <c r="L4163" s="4">
        <v>10010</v>
      </c>
      <c r="M4163" s="2">
        <v>44197</v>
      </c>
      <c r="N4163" t="s">
        <v>41</v>
      </c>
      <c r="O4163" t="s">
        <v>42</v>
      </c>
      <c r="P4163" t="s">
        <v>4137</v>
      </c>
      <c r="Q4163" t="s">
        <v>4138</v>
      </c>
      <c r="R4163" t="s">
        <v>4063</v>
      </c>
      <c r="S4163" s="3">
        <v>44202</v>
      </c>
      <c r="T4163" t="s">
        <v>46</v>
      </c>
      <c r="U4163">
        <v>46</v>
      </c>
      <c r="V4163" t="s">
        <v>47</v>
      </c>
      <c r="W4163" t="s">
        <v>178</v>
      </c>
      <c r="X4163">
        <v>983</v>
      </c>
      <c r="Y4163" s="3">
        <v>44200</v>
      </c>
      <c r="Z4163">
        <v>165082825</v>
      </c>
      <c r="AB4163" t="s">
        <v>49</v>
      </c>
      <c r="AD4163" t="s">
        <v>4161</v>
      </c>
      <c r="AE4163">
        <v>1</v>
      </c>
      <c r="AF4163">
        <v>5005</v>
      </c>
      <c r="AH4163" t="str">
        <f>VLOOKUP(B4163,'cc Lookup'!A:J,10,0)</f>
        <v>Planning and Business Development</v>
      </c>
      <c r="AI4163" t="str">
        <f>VLOOKUP(B4163,'cc Lookup'!A:E,5,0)</f>
        <v>Estates</v>
      </c>
      <c r="AJ4163" t="s">
        <v>6737</v>
      </c>
      <c r="AK4163" t="str">
        <f t="shared" si="128"/>
        <v>E35930 Estates &amp; Facilities</v>
      </c>
      <c r="AL4163" t="str">
        <f t="shared" si="129"/>
        <v>7310 Legal / Prof Fees</v>
      </c>
      <c r="AM4163" t="str">
        <f>VLOOKUP(W4163,Lookup!A:B,2,0)</f>
        <v>Legal</v>
      </c>
    </row>
    <row r="4164" spans="1:39" x14ac:dyDescent="0.25">
      <c r="A4164" t="s">
        <v>33</v>
      </c>
      <c r="B4164" s="1" t="s">
        <v>166</v>
      </c>
      <c r="C4164" s="1" t="s">
        <v>35</v>
      </c>
      <c r="D4164" s="1" t="s">
        <v>36</v>
      </c>
      <c r="E4164" s="1" t="s">
        <v>36</v>
      </c>
      <c r="F4164" s="1" t="s">
        <v>37</v>
      </c>
      <c r="G4164" t="s">
        <v>167</v>
      </c>
      <c r="H4164" t="s">
        <v>39</v>
      </c>
      <c r="I4164" t="s">
        <v>40</v>
      </c>
      <c r="J4164" t="s">
        <v>40</v>
      </c>
      <c r="K4164" t="s">
        <v>40</v>
      </c>
      <c r="L4164" s="4">
        <v>-712.61</v>
      </c>
      <c r="M4164" s="2">
        <v>44197</v>
      </c>
      <c r="N4164" t="s">
        <v>41</v>
      </c>
      <c r="O4164" t="s">
        <v>42</v>
      </c>
      <c r="P4164" t="s">
        <v>4137</v>
      </c>
      <c r="Q4164" t="s">
        <v>4138</v>
      </c>
      <c r="R4164" t="s">
        <v>4063</v>
      </c>
      <c r="S4164" s="3">
        <v>44202</v>
      </c>
      <c r="T4164" t="s">
        <v>46</v>
      </c>
      <c r="U4164">
        <v>47</v>
      </c>
      <c r="V4164" t="s">
        <v>47</v>
      </c>
      <c r="W4164" t="s">
        <v>48</v>
      </c>
      <c r="X4164">
        <v>483848</v>
      </c>
      <c r="Y4164" s="3">
        <v>44181</v>
      </c>
      <c r="Z4164">
        <v>165085834</v>
      </c>
      <c r="AB4164" t="s">
        <v>49</v>
      </c>
      <c r="AD4164" t="s">
        <v>4054</v>
      </c>
      <c r="AE4164">
        <v>1</v>
      </c>
      <c r="AF4164">
        <v>-713</v>
      </c>
      <c r="AH4164" t="str">
        <f>VLOOKUP(B4164,'cc Lookup'!A:J,10,0)</f>
        <v>Planning and Business Development</v>
      </c>
      <c r="AI4164" t="str">
        <f>VLOOKUP(B4164,'cc Lookup'!A:E,5,0)</f>
        <v>Estates</v>
      </c>
      <c r="AJ4164" t="s">
        <v>6737</v>
      </c>
      <c r="AK4164" t="str">
        <f t="shared" ref="AK4164:AK4227" si="130">B4164&amp;" "&amp;G4164</f>
        <v>E35930 Estates &amp; Facilities</v>
      </c>
      <c r="AL4164" t="str">
        <f t="shared" ref="AL4164:AL4227" si="131">C4164&amp;" "&amp;H4164</f>
        <v>7310 Legal / Prof Fees</v>
      </c>
      <c r="AM4164" t="str">
        <f>VLOOKUP(W4164,Lookup!A:B,2,0)</f>
        <v>Legal</v>
      </c>
    </row>
    <row r="4165" spans="1:39" x14ac:dyDescent="0.25">
      <c r="A4165" t="s">
        <v>33</v>
      </c>
      <c r="B4165" s="1" t="s">
        <v>166</v>
      </c>
      <c r="C4165" s="1" t="s">
        <v>35</v>
      </c>
      <c r="D4165" s="1" t="s">
        <v>36</v>
      </c>
      <c r="E4165" s="1" t="s">
        <v>36</v>
      </c>
      <c r="F4165" s="1" t="s">
        <v>37</v>
      </c>
      <c r="G4165" t="s">
        <v>167</v>
      </c>
      <c r="H4165" t="s">
        <v>39</v>
      </c>
      <c r="I4165" t="s">
        <v>40</v>
      </c>
      <c r="J4165" t="s">
        <v>40</v>
      </c>
      <c r="K4165" t="s">
        <v>40</v>
      </c>
      <c r="L4165" s="4">
        <v>-40</v>
      </c>
      <c r="M4165" s="2">
        <v>44197</v>
      </c>
      <c r="N4165" t="s">
        <v>41</v>
      </c>
      <c r="O4165" t="s">
        <v>42</v>
      </c>
      <c r="P4165" t="s">
        <v>4137</v>
      </c>
      <c r="Q4165" t="s">
        <v>4138</v>
      </c>
      <c r="R4165" t="s">
        <v>4063</v>
      </c>
      <c r="S4165" s="3">
        <v>44202</v>
      </c>
      <c r="T4165" t="s">
        <v>46</v>
      </c>
      <c r="U4165">
        <v>47</v>
      </c>
      <c r="V4165" t="s">
        <v>47</v>
      </c>
      <c r="W4165" t="s">
        <v>48</v>
      </c>
      <c r="X4165">
        <v>483848</v>
      </c>
      <c r="Y4165" s="3">
        <v>44181</v>
      </c>
      <c r="Z4165">
        <v>165085834</v>
      </c>
      <c r="AB4165" t="s">
        <v>49</v>
      </c>
      <c r="AD4165" t="s">
        <v>4054</v>
      </c>
      <c r="AE4165">
        <v>1</v>
      </c>
      <c r="AF4165">
        <v>-40</v>
      </c>
      <c r="AH4165" t="str">
        <f>VLOOKUP(B4165,'cc Lookup'!A:J,10,0)</f>
        <v>Planning and Business Development</v>
      </c>
      <c r="AI4165" t="str">
        <f>VLOOKUP(B4165,'cc Lookup'!A:E,5,0)</f>
        <v>Estates</v>
      </c>
      <c r="AJ4165" t="s">
        <v>6737</v>
      </c>
      <c r="AK4165" t="str">
        <f t="shared" si="130"/>
        <v>E35930 Estates &amp; Facilities</v>
      </c>
      <c r="AL4165" t="str">
        <f t="shared" si="131"/>
        <v>7310 Legal / Prof Fees</v>
      </c>
      <c r="AM4165" t="str">
        <f>VLOOKUP(W4165,Lookup!A:B,2,0)</f>
        <v>Legal</v>
      </c>
    </row>
    <row r="4166" spans="1:39" x14ac:dyDescent="0.25">
      <c r="A4166" t="s">
        <v>33</v>
      </c>
      <c r="B4166" s="1" t="s">
        <v>166</v>
      </c>
      <c r="C4166" s="1" t="s">
        <v>35</v>
      </c>
      <c r="D4166" s="1" t="s">
        <v>36</v>
      </c>
      <c r="E4166" s="1" t="s">
        <v>36</v>
      </c>
      <c r="F4166" s="1" t="s">
        <v>37</v>
      </c>
      <c r="G4166" t="s">
        <v>167</v>
      </c>
      <c r="H4166" t="s">
        <v>39</v>
      </c>
      <c r="I4166" t="s">
        <v>40</v>
      </c>
      <c r="J4166" t="s">
        <v>40</v>
      </c>
      <c r="K4166" t="s">
        <v>40</v>
      </c>
      <c r="L4166" s="4">
        <v>-5005</v>
      </c>
      <c r="M4166" s="2">
        <v>44197</v>
      </c>
      <c r="N4166" t="s">
        <v>41</v>
      </c>
      <c r="O4166" t="s">
        <v>42</v>
      </c>
      <c r="P4166" t="s">
        <v>4137</v>
      </c>
      <c r="Q4166" t="s">
        <v>4138</v>
      </c>
      <c r="R4166" t="s">
        <v>4063</v>
      </c>
      <c r="S4166" s="3">
        <v>44202</v>
      </c>
      <c r="T4166" t="s">
        <v>46</v>
      </c>
      <c r="U4166">
        <v>47</v>
      </c>
      <c r="V4166" t="s">
        <v>47</v>
      </c>
      <c r="W4166" t="s">
        <v>178</v>
      </c>
      <c r="X4166">
        <v>983</v>
      </c>
      <c r="Y4166" s="3">
        <v>44200</v>
      </c>
      <c r="Z4166">
        <v>165082825</v>
      </c>
      <c r="AB4166" t="s">
        <v>49</v>
      </c>
      <c r="AD4166" t="s">
        <v>4161</v>
      </c>
      <c r="AE4166">
        <v>1</v>
      </c>
      <c r="AF4166">
        <v>-5005</v>
      </c>
      <c r="AH4166" t="str">
        <f>VLOOKUP(B4166,'cc Lookup'!A:J,10,0)</f>
        <v>Planning and Business Development</v>
      </c>
      <c r="AI4166" t="str">
        <f>VLOOKUP(B4166,'cc Lookup'!A:E,5,0)</f>
        <v>Estates</v>
      </c>
      <c r="AJ4166" t="s">
        <v>6737</v>
      </c>
      <c r="AK4166" t="str">
        <f t="shared" si="130"/>
        <v>E35930 Estates &amp; Facilities</v>
      </c>
      <c r="AL4166" t="str">
        <f t="shared" si="131"/>
        <v>7310 Legal / Prof Fees</v>
      </c>
      <c r="AM4166" t="str">
        <f>VLOOKUP(W4166,Lookup!A:B,2,0)</f>
        <v>Legal</v>
      </c>
    </row>
    <row r="4167" spans="1:39" x14ac:dyDescent="0.25">
      <c r="A4167" t="s">
        <v>33</v>
      </c>
      <c r="B4167" s="1" t="s">
        <v>166</v>
      </c>
      <c r="C4167" s="1" t="s">
        <v>35</v>
      </c>
      <c r="D4167" s="1" t="s">
        <v>36</v>
      </c>
      <c r="E4167" s="1" t="s">
        <v>36</v>
      </c>
      <c r="F4167" s="1" t="s">
        <v>37</v>
      </c>
      <c r="G4167" t="s">
        <v>167</v>
      </c>
      <c r="H4167" t="s">
        <v>39</v>
      </c>
      <c r="I4167" t="s">
        <v>40</v>
      </c>
      <c r="J4167" t="s">
        <v>40</v>
      </c>
      <c r="K4167" t="s">
        <v>40</v>
      </c>
      <c r="L4167" s="4">
        <v>899.6</v>
      </c>
      <c r="M4167" s="2">
        <v>44197</v>
      </c>
      <c r="N4167" t="s">
        <v>41</v>
      </c>
      <c r="O4167" t="s">
        <v>42</v>
      </c>
      <c r="P4167" t="s">
        <v>4162</v>
      </c>
      <c r="Q4167" t="s">
        <v>4163</v>
      </c>
      <c r="R4167" t="s">
        <v>4063</v>
      </c>
      <c r="S4167" s="3">
        <v>44215</v>
      </c>
      <c r="T4167" t="s">
        <v>46</v>
      </c>
      <c r="U4167">
        <v>52</v>
      </c>
      <c r="V4167" t="s">
        <v>47</v>
      </c>
      <c r="W4167" t="s">
        <v>48</v>
      </c>
      <c r="X4167">
        <v>460388</v>
      </c>
      <c r="Y4167" s="3">
        <v>43938</v>
      </c>
      <c r="Z4167">
        <v>165088377</v>
      </c>
      <c r="AB4167" t="s">
        <v>49</v>
      </c>
      <c r="AD4167" t="s">
        <v>4164</v>
      </c>
      <c r="AE4167">
        <v>1</v>
      </c>
      <c r="AF4167">
        <v>450</v>
      </c>
      <c r="AH4167" t="str">
        <f>VLOOKUP(B4167,'cc Lookup'!A:J,10,0)</f>
        <v>Planning and Business Development</v>
      </c>
      <c r="AI4167" t="str">
        <f>VLOOKUP(B4167,'cc Lookup'!A:E,5,0)</f>
        <v>Estates</v>
      </c>
      <c r="AJ4167" t="s">
        <v>6737</v>
      </c>
      <c r="AK4167" t="str">
        <f t="shared" si="130"/>
        <v>E35930 Estates &amp; Facilities</v>
      </c>
      <c r="AL4167" t="str">
        <f t="shared" si="131"/>
        <v>7310 Legal / Prof Fees</v>
      </c>
      <c r="AM4167" t="str">
        <f>VLOOKUP(W4167,Lookup!A:B,2,0)</f>
        <v>Legal</v>
      </c>
    </row>
    <row r="4168" spans="1:39" x14ac:dyDescent="0.25">
      <c r="A4168" t="s">
        <v>33</v>
      </c>
      <c r="B4168" s="1" t="s">
        <v>166</v>
      </c>
      <c r="C4168" s="1" t="s">
        <v>35</v>
      </c>
      <c r="D4168" s="1" t="s">
        <v>36</v>
      </c>
      <c r="E4168" s="1" t="s">
        <v>36</v>
      </c>
      <c r="F4168" s="1" t="s">
        <v>37</v>
      </c>
      <c r="G4168" t="s">
        <v>167</v>
      </c>
      <c r="H4168" t="s">
        <v>39</v>
      </c>
      <c r="I4168" t="s">
        <v>40</v>
      </c>
      <c r="J4168" t="s">
        <v>40</v>
      </c>
      <c r="K4168" t="s">
        <v>40</v>
      </c>
      <c r="L4168" s="4">
        <v>716</v>
      </c>
      <c r="M4168" s="2">
        <v>44197</v>
      </c>
      <c r="N4168" t="s">
        <v>41</v>
      </c>
      <c r="O4168" t="s">
        <v>42</v>
      </c>
      <c r="P4168" t="s">
        <v>4162</v>
      </c>
      <c r="Q4168" t="s">
        <v>4163</v>
      </c>
      <c r="R4168" t="s">
        <v>4063</v>
      </c>
      <c r="S4168" s="3">
        <v>44215</v>
      </c>
      <c r="T4168" t="s">
        <v>46</v>
      </c>
      <c r="U4168">
        <v>52</v>
      </c>
      <c r="V4168" t="s">
        <v>47</v>
      </c>
      <c r="W4168" t="s">
        <v>48</v>
      </c>
      <c r="X4168">
        <v>462536</v>
      </c>
      <c r="Y4168" s="3">
        <v>43966</v>
      </c>
      <c r="Z4168">
        <v>165088377</v>
      </c>
      <c r="AB4168" t="s">
        <v>49</v>
      </c>
      <c r="AD4168" t="s">
        <v>4165</v>
      </c>
      <c r="AE4168">
        <v>1</v>
      </c>
      <c r="AF4168">
        <v>358</v>
      </c>
      <c r="AH4168" t="str">
        <f>VLOOKUP(B4168,'cc Lookup'!A:J,10,0)</f>
        <v>Planning and Business Development</v>
      </c>
      <c r="AI4168" t="str">
        <f>VLOOKUP(B4168,'cc Lookup'!A:E,5,0)</f>
        <v>Estates</v>
      </c>
      <c r="AJ4168" t="s">
        <v>6737</v>
      </c>
      <c r="AK4168" t="str">
        <f t="shared" si="130"/>
        <v>E35930 Estates &amp; Facilities</v>
      </c>
      <c r="AL4168" t="str">
        <f t="shared" si="131"/>
        <v>7310 Legal / Prof Fees</v>
      </c>
      <c r="AM4168" t="str">
        <f>VLOOKUP(W4168,Lookup!A:B,2,0)</f>
        <v>Legal</v>
      </c>
    </row>
    <row r="4169" spans="1:39" x14ac:dyDescent="0.25">
      <c r="A4169" t="s">
        <v>33</v>
      </c>
      <c r="B4169" s="1" t="s">
        <v>166</v>
      </c>
      <c r="C4169" s="1" t="s">
        <v>35</v>
      </c>
      <c r="D4169" s="1" t="s">
        <v>36</v>
      </c>
      <c r="E4169" s="1" t="s">
        <v>36</v>
      </c>
      <c r="F4169" s="1" t="s">
        <v>37</v>
      </c>
      <c r="G4169" t="s">
        <v>167</v>
      </c>
      <c r="H4169" t="s">
        <v>39</v>
      </c>
      <c r="I4169" t="s">
        <v>40</v>
      </c>
      <c r="J4169" t="s">
        <v>40</v>
      </c>
      <c r="K4169" t="s">
        <v>40</v>
      </c>
      <c r="L4169" s="4">
        <v>116.8</v>
      </c>
      <c r="M4169" s="2">
        <v>44197</v>
      </c>
      <c r="N4169" t="s">
        <v>41</v>
      </c>
      <c r="O4169" t="s">
        <v>42</v>
      </c>
      <c r="P4169" t="s">
        <v>4162</v>
      </c>
      <c r="Q4169" t="s">
        <v>4163</v>
      </c>
      <c r="R4169" t="s">
        <v>4063</v>
      </c>
      <c r="S4169" s="3">
        <v>44215</v>
      </c>
      <c r="T4169" t="s">
        <v>46</v>
      </c>
      <c r="U4169">
        <v>52</v>
      </c>
      <c r="V4169" t="s">
        <v>47</v>
      </c>
      <c r="W4169" t="s">
        <v>48</v>
      </c>
      <c r="X4169">
        <v>465724</v>
      </c>
      <c r="Y4169" s="3">
        <v>44000</v>
      </c>
      <c r="Z4169">
        <v>165088377</v>
      </c>
      <c r="AB4169" t="s">
        <v>49</v>
      </c>
      <c r="AD4169" t="s">
        <v>4166</v>
      </c>
      <c r="AE4169">
        <v>1</v>
      </c>
      <c r="AF4169">
        <v>117</v>
      </c>
      <c r="AH4169" t="str">
        <f>VLOOKUP(B4169,'cc Lookup'!A:J,10,0)</f>
        <v>Planning and Business Development</v>
      </c>
      <c r="AI4169" t="str">
        <f>VLOOKUP(B4169,'cc Lookup'!A:E,5,0)</f>
        <v>Estates</v>
      </c>
      <c r="AJ4169" t="s">
        <v>6737</v>
      </c>
      <c r="AK4169" t="str">
        <f t="shared" si="130"/>
        <v>E35930 Estates &amp; Facilities</v>
      </c>
      <c r="AL4169" t="str">
        <f t="shared" si="131"/>
        <v>7310 Legal / Prof Fees</v>
      </c>
      <c r="AM4169" t="str">
        <f>VLOOKUP(W4169,Lookup!A:B,2,0)</f>
        <v>Legal</v>
      </c>
    </row>
    <row r="4170" spans="1:39" x14ac:dyDescent="0.25">
      <c r="A4170" t="s">
        <v>33</v>
      </c>
      <c r="B4170" s="1" t="s">
        <v>166</v>
      </c>
      <c r="C4170" s="1" t="s">
        <v>35</v>
      </c>
      <c r="D4170" s="1" t="s">
        <v>36</v>
      </c>
      <c r="E4170" s="1" t="s">
        <v>36</v>
      </c>
      <c r="F4170" s="1" t="s">
        <v>37</v>
      </c>
      <c r="G4170" t="s">
        <v>167</v>
      </c>
      <c r="H4170" t="s">
        <v>39</v>
      </c>
      <c r="I4170" t="s">
        <v>40</v>
      </c>
      <c r="J4170" t="s">
        <v>40</v>
      </c>
      <c r="K4170" t="s">
        <v>40</v>
      </c>
      <c r="L4170" s="4">
        <v>140.16</v>
      </c>
      <c r="M4170" s="2">
        <v>44197</v>
      </c>
      <c r="N4170" t="s">
        <v>41</v>
      </c>
      <c r="O4170" t="s">
        <v>42</v>
      </c>
      <c r="P4170" t="s">
        <v>4162</v>
      </c>
      <c r="Q4170" t="s">
        <v>4163</v>
      </c>
      <c r="R4170" t="s">
        <v>4063</v>
      </c>
      <c r="S4170" s="3">
        <v>44215</v>
      </c>
      <c r="T4170" t="s">
        <v>46</v>
      </c>
      <c r="U4170">
        <v>52</v>
      </c>
      <c r="V4170" t="s">
        <v>47</v>
      </c>
      <c r="W4170" t="s">
        <v>48</v>
      </c>
      <c r="X4170">
        <v>465724</v>
      </c>
      <c r="Y4170" s="3">
        <v>44000</v>
      </c>
      <c r="Z4170">
        <v>165088377</v>
      </c>
      <c r="AB4170" t="s">
        <v>49</v>
      </c>
      <c r="AD4170" t="s">
        <v>4166</v>
      </c>
      <c r="AE4170">
        <v>1</v>
      </c>
      <c r="AF4170">
        <v>140</v>
      </c>
      <c r="AH4170" t="str">
        <f>VLOOKUP(B4170,'cc Lookup'!A:J,10,0)</f>
        <v>Planning and Business Development</v>
      </c>
      <c r="AI4170" t="str">
        <f>VLOOKUP(B4170,'cc Lookup'!A:E,5,0)</f>
        <v>Estates</v>
      </c>
      <c r="AJ4170" t="s">
        <v>6737</v>
      </c>
      <c r="AK4170" t="str">
        <f t="shared" si="130"/>
        <v>E35930 Estates &amp; Facilities</v>
      </c>
      <c r="AL4170" t="str">
        <f t="shared" si="131"/>
        <v>7310 Legal / Prof Fees</v>
      </c>
      <c r="AM4170" t="str">
        <f>VLOOKUP(W4170,Lookup!A:B,2,0)</f>
        <v>Legal</v>
      </c>
    </row>
    <row r="4171" spans="1:39" x14ac:dyDescent="0.25">
      <c r="A4171" t="s">
        <v>33</v>
      </c>
      <c r="B4171" s="1" t="s">
        <v>166</v>
      </c>
      <c r="C4171" s="1" t="s">
        <v>35</v>
      </c>
      <c r="D4171" s="1" t="s">
        <v>36</v>
      </c>
      <c r="E4171" s="1" t="s">
        <v>36</v>
      </c>
      <c r="F4171" s="1" t="s">
        <v>37</v>
      </c>
      <c r="G4171" t="s">
        <v>167</v>
      </c>
      <c r="H4171" t="s">
        <v>39</v>
      </c>
      <c r="I4171" t="s">
        <v>40</v>
      </c>
      <c r="J4171" t="s">
        <v>40</v>
      </c>
      <c r="K4171" t="s">
        <v>40</v>
      </c>
      <c r="L4171" s="4">
        <v>2523</v>
      </c>
      <c r="M4171" s="2">
        <v>44197</v>
      </c>
      <c r="N4171" t="s">
        <v>41</v>
      </c>
      <c r="O4171" t="s">
        <v>42</v>
      </c>
      <c r="P4171" t="s">
        <v>4162</v>
      </c>
      <c r="Q4171" t="s">
        <v>4163</v>
      </c>
      <c r="R4171" t="s">
        <v>4063</v>
      </c>
      <c r="S4171" s="3">
        <v>44215</v>
      </c>
      <c r="T4171" t="s">
        <v>46</v>
      </c>
      <c r="U4171">
        <v>52</v>
      </c>
      <c r="V4171" t="s">
        <v>47</v>
      </c>
      <c r="W4171" t="s">
        <v>48</v>
      </c>
      <c r="X4171">
        <v>468499</v>
      </c>
      <c r="Y4171" s="3">
        <v>44028</v>
      </c>
      <c r="Z4171">
        <v>165088377</v>
      </c>
      <c r="AB4171" t="s">
        <v>49</v>
      </c>
      <c r="AD4171" t="s">
        <v>4167</v>
      </c>
      <c r="AE4171">
        <v>1</v>
      </c>
      <c r="AF4171">
        <v>1262</v>
      </c>
      <c r="AH4171" t="str">
        <f>VLOOKUP(B4171,'cc Lookup'!A:J,10,0)</f>
        <v>Planning and Business Development</v>
      </c>
      <c r="AI4171" t="str">
        <f>VLOOKUP(B4171,'cc Lookup'!A:E,5,0)</f>
        <v>Estates</v>
      </c>
      <c r="AJ4171" t="s">
        <v>6737</v>
      </c>
      <c r="AK4171" t="str">
        <f t="shared" si="130"/>
        <v>E35930 Estates &amp; Facilities</v>
      </c>
      <c r="AL4171" t="str">
        <f t="shared" si="131"/>
        <v>7310 Legal / Prof Fees</v>
      </c>
      <c r="AM4171" t="str">
        <f>VLOOKUP(W4171,Lookup!A:B,2,0)</f>
        <v>Legal</v>
      </c>
    </row>
    <row r="4172" spans="1:39" x14ac:dyDescent="0.25">
      <c r="A4172" t="s">
        <v>33</v>
      </c>
      <c r="B4172" s="1" t="s">
        <v>166</v>
      </c>
      <c r="C4172" s="1" t="s">
        <v>35</v>
      </c>
      <c r="D4172" s="1" t="s">
        <v>36</v>
      </c>
      <c r="E4172" s="1" t="s">
        <v>36</v>
      </c>
      <c r="F4172" s="1" t="s">
        <v>37</v>
      </c>
      <c r="G4172" t="s">
        <v>167</v>
      </c>
      <c r="H4172" t="s">
        <v>39</v>
      </c>
      <c r="I4172" t="s">
        <v>40</v>
      </c>
      <c r="J4172" t="s">
        <v>40</v>
      </c>
      <c r="K4172" t="s">
        <v>40</v>
      </c>
      <c r="L4172" s="4">
        <v>660</v>
      </c>
      <c r="M4172" s="2">
        <v>44197</v>
      </c>
      <c r="N4172" t="s">
        <v>41</v>
      </c>
      <c r="O4172" t="s">
        <v>42</v>
      </c>
      <c r="P4172" t="s">
        <v>4162</v>
      </c>
      <c r="Q4172" t="s">
        <v>4163</v>
      </c>
      <c r="R4172" t="s">
        <v>4063</v>
      </c>
      <c r="S4172" s="3">
        <v>44215</v>
      </c>
      <c r="T4172" t="s">
        <v>46</v>
      </c>
      <c r="U4172">
        <v>52</v>
      </c>
      <c r="V4172" t="s">
        <v>47</v>
      </c>
      <c r="W4172" t="s">
        <v>48</v>
      </c>
      <c r="X4172">
        <v>471912</v>
      </c>
      <c r="Y4172" s="3">
        <v>44067</v>
      </c>
      <c r="Z4172">
        <v>165088377</v>
      </c>
      <c r="AB4172" t="s">
        <v>49</v>
      </c>
      <c r="AD4172" t="s">
        <v>4168</v>
      </c>
      <c r="AE4172">
        <v>1</v>
      </c>
      <c r="AF4172">
        <v>330</v>
      </c>
      <c r="AH4172" t="str">
        <f>VLOOKUP(B4172,'cc Lookup'!A:J,10,0)</f>
        <v>Planning and Business Development</v>
      </c>
      <c r="AI4172" t="str">
        <f>VLOOKUP(B4172,'cc Lookup'!A:E,5,0)</f>
        <v>Estates</v>
      </c>
      <c r="AJ4172" t="s">
        <v>6737</v>
      </c>
      <c r="AK4172" t="str">
        <f t="shared" si="130"/>
        <v>E35930 Estates &amp; Facilities</v>
      </c>
      <c r="AL4172" t="str">
        <f t="shared" si="131"/>
        <v>7310 Legal / Prof Fees</v>
      </c>
      <c r="AM4172" t="str">
        <f>VLOOKUP(W4172,Lookup!A:B,2,0)</f>
        <v>Legal</v>
      </c>
    </row>
    <row r="4173" spans="1:39" x14ac:dyDescent="0.25">
      <c r="A4173" t="s">
        <v>33</v>
      </c>
      <c r="B4173" s="1" t="s">
        <v>166</v>
      </c>
      <c r="C4173" s="1" t="s">
        <v>35</v>
      </c>
      <c r="D4173" s="1" t="s">
        <v>36</v>
      </c>
      <c r="E4173" s="1" t="s">
        <v>36</v>
      </c>
      <c r="F4173" s="1" t="s">
        <v>37</v>
      </c>
      <c r="G4173" t="s">
        <v>167</v>
      </c>
      <c r="H4173" t="s">
        <v>39</v>
      </c>
      <c r="I4173" t="s">
        <v>40</v>
      </c>
      <c r="J4173" t="s">
        <v>40</v>
      </c>
      <c r="K4173" t="s">
        <v>40</v>
      </c>
      <c r="L4173" s="4">
        <v>2800</v>
      </c>
      <c r="M4173" s="2">
        <v>44197</v>
      </c>
      <c r="N4173" t="s">
        <v>41</v>
      </c>
      <c r="O4173" t="s">
        <v>42</v>
      </c>
      <c r="P4173" t="s">
        <v>4162</v>
      </c>
      <c r="Q4173" t="s">
        <v>4163</v>
      </c>
      <c r="R4173" t="s">
        <v>4063</v>
      </c>
      <c r="S4173" s="3">
        <v>44215</v>
      </c>
      <c r="T4173" t="s">
        <v>46</v>
      </c>
      <c r="U4173">
        <v>52</v>
      </c>
      <c r="V4173" t="s">
        <v>47</v>
      </c>
      <c r="W4173" t="s">
        <v>48</v>
      </c>
      <c r="X4173">
        <v>475042</v>
      </c>
      <c r="Y4173" s="3">
        <v>44098</v>
      </c>
      <c r="Z4173">
        <v>165088377</v>
      </c>
      <c r="AB4173" t="s">
        <v>49</v>
      </c>
      <c r="AD4173" t="s">
        <v>4169</v>
      </c>
      <c r="AE4173">
        <v>1</v>
      </c>
      <c r="AF4173">
        <v>1400</v>
      </c>
      <c r="AH4173" t="str">
        <f>VLOOKUP(B4173,'cc Lookup'!A:J,10,0)</f>
        <v>Planning and Business Development</v>
      </c>
      <c r="AI4173" t="str">
        <f>VLOOKUP(B4173,'cc Lookup'!A:E,5,0)</f>
        <v>Estates</v>
      </c>
      <c r="AJ4173" t="s">
        <v>6737</v>
      </c>
      <c r="AK4173" t="str">
        <f t="shared" si="130"/>
        <v>E35930 Estates &amp; Facilities</v>
      </c>
      <c r="AL4173" t="str">
        <f t="shared" si="131"/>
        <v>7310 Legal / Prof Fees</v>
      </c>
      <c r="AM4173" t="str">
        <f>VLOOKUP(W4173,Lookup!A:B,2,0)</f>
        <v>Legal</v>
      </c>
    </row>
    <row r="4174" spans="1:39" x14ac:dyDescent="0.25">
      <c r="A4174" t="s">
        <v>33</v>
      </c>
      <c r="B4174" s="1" t="s">
        <v>166</v>
      </c>
      <c r="C4174" s="1" t="s">
        <v>35</v>
      </c>
      <c r="D4174" s="1" t="s">
        <v>36</v>
      </c>
      <c r="E4174" s="1" t="s">
        <v>36</v>
      </c>
      <c r="F4174" s="1" t="s">
        <v>37</v>
      </c>
      <c r="G4174" t="s">
        <v>167</v>
      </c>
      <c r="H4174" t="s">
        <v>39</v>
      </c>
      <c r="I4174" t="s">
        <v>40</v>
      </c>
      <c r="J4174" t="s">
        <v>40</v>
      </c>
      <c r="K4174" t="s">
        <v>40</v>
      </c>
      <c r="L4174" s="4">
        <v>650</v>
      </c>
      <c r="M4174" s="2">
        <v>44197</v>
      </c>
      <c r="N4174" t="s">
        <v>41</v>
      </c>
      <c r="O4174" t="s">
        <v>42</v>
      </c>
      <c r="P4174" t="s">
        <v>4162</v>
      </c>
      <c r="Q4174" t="s">
        <v>4163</v>
      </c>
      <c r="R4174" t="s">
        <v>4063</v>
      </c>
      <c r="S4174" s="3">
        <v>44215</v>
      </c>
      <c r="T4174" t="s">
        <v>46</v>
      </c>
      <c r="U4174">
        <v>52</v>
      </c>
      <c r="V4174" t="s">
        <v>47</v>
      </c>
      <c r="W4174" t="s">
        <v>48</v>
      </c>
      <c r="X4174">
        <v>478003</v>
      </c>
      <c r="Y4174" s="3">
        <v>44124</v>
      </c>
      <c r="Z4174">
        <v>165088377</v>
      </c>
      <c r="AB4174" t="s">
        <v>49</v>
      </c>
      <c r="AD4174" t="s">
        <v>4170</v>
      </c>
      <c r="AE4174">
        <v>1</v>
      </c>
      <c r="AF4174">
        <v>325</v>
      </c>
      <c r="AH4174" t="str">
        <f>VLOOKUP(B4174,'cc Lookup'!A:J,10,0)</f>
        <v>Planning and Business Development</v>
      </c>
      <c r="AI4174" t="str">
        <f>VLOOKUP(B4174,'cc Lookup'!A:E,5,0)</f>
        <v>Estates</v>
      </c>
      <c r="AJ4174" t="s">
        <v>6737</v>
      </c>
      <c r="AK4174" t="str">
        <f t="shared" si="130"/>
        <v>E35930 Estates &amp; Facilities</v>
      </c>
      <c r="AL4174" t="str">
        <f t="shared" si="131"/>
        <v>7310 Legal / Prof Fees</v>
      </c>
      <c r="AM4174" t="str">
        <f>VLOOKUP(W4174,Lookup!A:B,2,0)</f>
        <v>Legal</v>
      </c>
    </row>
    <row r="4175" spans="1:39" x14ac:dyDescent="0.25">
      <c r="A4175" t="s">
        <v>33</v>
      </c>
      <c r="B4175" s="1" t="s">
        <v>166</v>
      </c>
      <c r="C4175" s="1" t="s">
        <v>35</v>
      </c>
      <c r="D4175" s="1" t="s">
        <v>36</v>
      </c>
      <c r="E4175" s="1" t="s">
        <v>36</v>
      </c>
      <c r="F4175" s="1" t="s">
        <v>37</v>
      </c>
      <c r="G4175" t="s">
        <v>167</v>
      </c>
      <c r="H4175" t="s">
        <v>39</v>
      </c>
      <c r="I4175" t="s">
        <v>40</v>
      </c>
      <c r="J4175" t="s">
        <v>40</v>
      </c>
      <c r="K4175" t="s">
        <v>40</v>
      </c>
      <c r="L4175" s="4">
        <v>-449.8</v>
      </c>
      <c r="M4175" s="2">
        <v>44197</v>
      </c>
      <c r="N4175" t="s">
        <v>41</v>
      </c>
      <c r="O4175" t="s">
        <v>42</v>
      </c>
      <c r="P4175" t="s">
        <v>4162</v>
      </c>
      <c r="Q4175" t="s">
        <v>4163</v>
      </c>
      <c r="R4175" t="s">
        <v>4063</v>
      </c>
      <c r="S4175" s="3">
        <v>44215</v>
      </c>
      <c r="T4175" t="s">
        <v>46</v>
      </c>
      <c r="U4175">
        <v>53</v>
      </c>
      <c r="V4175" t="s">
        <v>47</v>
      </c>
      <c r="W4175" t="s">
        <v>48</v>
      </c>
      <c r="X4175">
        <v>460388</v>
      </c>
      <c r="Y4175" s="3">
        <v>43938</v>
      </c>
      <c r="Z4175">
        <v>165088377</v>
      </c>
      <c r="AB4175" t="s">
        <v>49</v>
      </c>
      <c r="AD4175" t="s">
        <v>4164</v>
      </c>
      <c r="AE4175">
        <v>1</v>
      </c>
      <c r="AF4175">
        <v>-450</v>
      </c>
      <c r="AH4175" t="str">
        <f>VLOOKUP(B4175,'cc Lookup'!A:J,10,0)</f>
        <v>Planning and Business Development</v>
      </c>
      <c r="AI4175" t="str">
        <f>VLOOKUP(B4175,'cc Lookup'!A:E,5,0)</f>
        <v>Estates</v>
      </c>
      <c r="AJ4175" t="s">
        <v>6737</v>
      </c>
      <c r="AK4175" t="str">
        <f t="shared" si="130"/>
        <v>E35930 Estates &amp; Facilities</v>
      </c>
      <c r="AL4175" t="str">
        <f t="shared" si="131"/>
        <v>7310 Legal / Prof Fees</v>
      </c>
      <c r="AM4175" t="str">
        <f>VLOOKUP(W4175,Lookup!A:B,2,0)</f>
        <v>Legal</v>
      </c>
    </row>
    <row r="4176" spans="1:39" x14ac:dyDescent="0.25">
      <c r="A4176" t="s">
        <v>33</v>
      </c>
      <c r="B4176" s="1" t="s">
        <v>166</v>
      </c>
      <c r="C4176" s="1" t="s">
        <v>35</v>
      </c>
      <c r="D4176" s="1" t="s">
        <v>36</v>
      </c>
      <c r="E4176" s="1" t="s">
        <v>36</v>
      </c>
      <c r="F4176" s="1" t="s">
        <v>37</v>
      </c>
      <c r="G4176" t="s">
        <v>167</v>
      </c>
      <c r="H4176" t="s">
        <v>39</v>
      </c>
      <c r="I4176" t="s">
        <v>40</v>
      </c>
      <c r="J4176" t="s">
        <v>40</v>
      </c>
      <c r="K4176" t="s">
        <v>40</v>
      </c>
      <c r="L4176" s="4">
        <v>-358</v>
      </c>
      <c r="M4176" s="2">
        <v>44197</v>
      </c>
      <c r="N4176" t="s">
        <v>41</v>
      </c>
      <c r="O4176" t="s">
        <v>42</v>
      </c>
      <c r="P4176" t="s">
        <v>4162</v>
      </c>
      <c r="Q4176" t="s">
        <v>4163</v>
      </c>
      <c r="R4176" t="s">
        <v>4063</v>
      </c>
      <c r="S4176" s="3">
        <v>44215</v>
      </c>
      <c r="T4176" t="s">
        <v>46</v>
      </c>
      <c r="U4176">
        <v>53</v>
      </c>
      <c r="V4176" t="s">
        <v>47</v>
      </c>
      <c r="W4176" t="s">
        <v>48</v>
      </c>
      <c r="X4176">
        <v>462536</v>
      </c>
      <c r="Y4176" s="3">
        <v>43966</v>
      </c>
      <c r="Z4176">
        <v>165088377</v>
      </c>
      <c r="AB4176" t="s">
        <v>49</v>
      </c>
      <c r="AD4176" t="s">
        <v>4165</v>
      </c>
      <c r="AE4176">
        <v>1</v>
      </c>
      <c r="AF4176">
        <v>-358</v>
      </c>
      <c r="AH4176" t="str">
        <f>VLOOKUP(B4176,'cc Lookup'!A:J,10,0)</f>
        <v>Planning and Business Development</v>
      </c>
      <c r="AI4176" t="str">
        <f>VLOOKUP(B4176,'cc Lookup'!A:E,5,0)</f>
        <v>Estates</v>
      </c>
      <c r="AJ4176" t="s">
        <v>6737</v>
      </c>
      <c r="AK4176" t="str">
        <f t="shared" si="130"/>
        <v>E35930 Estates &amp; Facilities</v>
      </c>
      <c r="AL4176" t="str">
        <f t="shared" si="131"/>
        <v>7310 Legal / Prof Fees</v>
      </c>
      <c r="AM4176" t="str">
        <f>VLOOKUP(W4176,Lookup!A:B,2,0)</f>
        <v>Legal</v>
      </c>
    </row>
    <row r="4177" spans="1:39" x14ac:dyDescent="0.25">
      <c r="A4177" t="s">
        <v>33</v>
      </c>
      <c r="B4177" s="1" t="s">
        <v>166</v>
      </c>
      <c r="C4177" s="1" t="s">
        <v>35</v>
      </c>
      <c r="D4177" s="1" t="s">
        <v>36</v>
      </c>
      <c r="E4177" s="1" t="s">
        <v>36</v>
      </c>
      <c r="F4177" s="1" t="s">
        <v>37</v>
      </c>
      <c r="G4177" t="s">
        <v>167</v>
      </c>
      <c r="H4177" t="s">
        <v>39</v>
      </c>
      <c r="I4177" t="s">
        <v>40</v>
      </c>
      <c r="J4177" t="s">
        <v>40</v>
      </c>
      <c r="K4177" t="s">
        <v>40</v>
      </c>
      <c r="L4177" s="4">
        <v>-116.8</v>
      </c>
      <c r="M4177" s="2">
        <v>44197</v>
      </c>
      <c r="N4177" t="s">
        <v>41</v>
      </c>
      <c r="O4177" t="s">
        <v>42</v>
      </c>
      <c r="P4177" t="s">
        <v>4162</v>
      </c>
      <c r="Q4177" t="s">
        <v>4163</v>
      </c>
      <c r="R4177" t="s">
        <v>4063</v>
      </c>
      <c r="S4177" s="3">
        <v>44215</v>
      </c>
      <c r="T4177" t="s">
        <v>46</v>
      </c>
      <c r="U4177">
        <v>53</v>
      </c>
      <c r="V4177" t="s">
        <v>47</v>
      </c>
      <c r="W4177" t="s">
        <v>48</v>
      </c>
      <c r="X4177">
        <v>465724</v>
      </c>
      <c r="Y4177" s="3">
        <v>44000</v>
      </c>
      <c r="Z4177">
        <v>165088377</v>
      </c>
      <c r="AB4177" t="s">
        <v>49</v>
      </c>
      <c r="AD4177" t="s">
        <v>4166</v>
      </c>
      <c r="AE4177">
        <v>1</v>
      </c>
      <c r="AF4177">
        <v>-117</v>
      </c>
      <c r="AH4177" t="str">
        <f>VLOOKUP(B4177,'cc Lookup'!A:J,10,0)</f>
        <v>Planning and Business Development</v>
      </c>
      <c r="AI4177" t="str">
        <f>VLOOKUP(B4177,'cc Lookup'!A:E,5,0)</f>
        <v>Estates</v>
      </c>
      <c r="AJ4177" t="s">
        <v>6737</v>
      </c>
      <c r="AK4177" t="str">
        <f t="shared" si="130"/>
        <v>E35930 Estates &amp; Facilities</v>
      </c>
      <c r="AL4177" t="str">
        <f t="shared" si="131"/>
        <v>7310 Legal / Prof Fees</v>
      </c>
      <c r="AM4177" t="str">
        <f>VLOOKUP(W4177,Lookup!A:B,2,0)</f>
        <v>Legal</v>
      </c>
    </row>
    <row r="4178" spans="1:39" x14ac:dyDescent="0.25">
      <c r="A4178" t="s">
        <v>33</v>
      </c>
      <c r="B4178" s="1" t="s">
        <v>166</v>
      </c>
      <c r="C4178" s="1" t="s">
        <v>35</v>
      </c>
      <c r="D4178" s="1" t="s">
        <v>36</v>
      </c>
      <c r="E4178" s="1" t="s">
        <v>36</v>
      </c>
      <c r="F4178" s="1" t="s">
        <v>37</v>
      </c>
      <c r="G4178" t="s">
        <v>167</v>
      </c>
      <c r="H4178" t="s">
        <v>39</v>
      </c>
      <c r="I4178" t="s">
        <v>40</v>
      </c>
      <c r="J4178" t="s">
        <v>40</v>
      </c>
      <c r="K4178" t="s">
        <v>40</v>
      </c>
      <c r="L4178" s="4">
        <v>-1261.5</v>
      </c>
      <c r="M4178" s="2">
        <v>44197</v>
      </c>
      <c r="N4178" t="s">
        <v>41</v>
      </c>
      <c r="O4178" t="s">
        <v>42</v>
      </c>
      <c r="P4178" t="s">
        <v>4162</v>
      </c>
      <c r="Q4178" t="s">
        <v>4163</v>
      </c>
      <c r="R4178" t="s">
        <v>4063</v>
      </c>
      <c r="S4178" s="3">
        <v>44215</v>
      </c>
      <c r="T4178" t="s">
        <v>46</v>
      </c>
      <c r="U4178">
        <v>53</v>
      </c>
      <c r="V4178" t="s">
        <v>47</v>
      </c>
      <c r="W4178" t="s">
        <v>48</v>
      </c>
      <c r="X4178">
        <v>468499</v>
      </c>
      <c r="Y4178" s="3">
        <v>44028</v>
      </c>
      <c r="Z4178">
        <v>165088377</v>
      </c>
      <c r="AB4178" t="s">
        <v>49</v>
      </c>
      <c r="AD4178" t="s">
        <v>4167</v>
      </c>
      <c r="AE4178">
        <v>1</v>
      </c>
      <c r="AF4178">
        <v>-1262</v>
      </c>
      <c r="AH4178" t="str">
        <f>VLOOKUP(B4178,'cc Lookup'!A:J,10,0)</f>
        <v>Planning and Business Development</v>
      </c>
      <c r="AI4178" t="str">
        <f>VLOOKUP(B4178,'cc Lookup'!A:E,5,0)</f>
        <v>Estates</v>
      </c>
      <c r="AJ4178" t="s">
        <v>6737</v>
      </c>
      <c r="AK4178" t="str">
        <f t="shared" si="130"/>
        <v>E35930 Estates &amp; Facilities</v>
      </c>
      <c r="AL4178" t="str">
        <f t="shared" si="131"/>
        <v>7310 Legal / Prof Fees</v>
      </c>
      <c r="AM4178" t="str">
        <f>VLOOKUP(W4178,Lookup!A:B,2,0)</f>
        <v>Legal</v>
      </c>
    </row>
    <row r="4179" spans="1:39" x14ac:dyDescent="0.25">
      <c r="A4179" t="s">
        <v>33</v>
      </c>
      <c r="B4179" s="1" t="s">
        <v>166</v>
      </c>
      <c r="C4179" s="1" t="s">
        <v>35</v>
      </c>
      <c r="D4179" s="1" t="s">
        <v>36</v>
      </c>
      <c r="E4179" s="1" t="s">
        <v>36</v>
      </c>
      <c r="F4179" s="1" t="s">
        <v>37</v>
      </c>
      <c r="G4179" t="s">
        <v>167</v>
      </c>
      <c r="H4179" t="s">
        <v>39</v>
      </c>
      <c r="I4179" t="s">
        <v>40</v>
      </c>
      <c r="J4179" t="s">
        <v>40</v>
      </c>
      <c r="K4179" t="s">
        <v>40</v>
      </c>
      <c r="L4179" s="4">
        <v>-330</v>
      </c>
      <c r="M4179" s="2">
        <v>44197</v>
      </c>
      <c r="N4179" t="s">
        <v>41</v>
      </c>
      <c r="O4179" t="s">
        <v>42</v>
      </c>
      <c r="P4179" t="s">
        <v>4162</v>
      </c>
      <c r="Q4179" t="s">
        <v>4163</v>
      </c>
      <c r="R4179" t="s">
        <v>4063</v>
      </c>
      <c r="S4179" s="3">
        <v>44215</v>
      </c>
      <c r="T4179" t="s">
        <v>46</v>
      </c>
      <c r="U4179">
        <v>53</v>
      </c>
      <c r="V4179" t="s">
        <v>47</v>
      </c>
      <c r="W4179" t="s">
        <v>48</v>
      </c>
      <c r="X4179">
        <v>471912</v>
      </c>
      <c r="Y4179" s="3">
        <v>44067</v>
      </c>
      <c r="Z4179">
        <v>165088377</v>
      </c>
      <c r="AB4179" t="s">
        <v>49</v>
      </c>
      <c r="AD4179" t="s">
        <v>4168</v>
      </c>
      <c r="AE4179">
        <v>1</v>
      </c>
      <c r="AF4179">
        <v>-330</v>
      </c>
      <c r="AH4179" t="str">
        <f>VLOOKUP(B4179,'cc Lookup'!A:J,10,0)</f>
        <v>Planning and Business Development</v>
      </c>
      <c r="AI4179" t="str">
        <f>VLOOKUP(B4179,'cc Lookup'!A:E,5,0)</f>
        <v>Estates</v>
      </c>
      <c r="AJ4179" t="s">
        <v>6737</v>
      </c>
      <c r="AK4179" t="str">
        <f t="shared" si="130"/>
        <v>E35930 Estates &amp; Facilities</v>
      </c>
      <c r="AL4179" t="str">
        <f t="shared" si="131"/>
        <v>7310 Legal / Prof Fees</v>
      </c>
      <c r="AM4179" t="str">
        <f>VLOOKUP(W4179,Lookup!A:B,2,0)</f>
        <v>Legal</v>
      </c>
    </row>
    <row r="4180" spans="1:39" x14ac:dyDescent="0.25">
      <c r="A4180" t="s">
        <v>33</v>
      </c>
      <c r="B4180" s="1" t="s">
        <v>166</v>
      </c>
      <c r="C4180" s="1" t="s">
        <v>35</v>
      </c>
      <c r="D4180" s="1" t="s">
        <v>36</v>
      </c>
      <c r="E4180" s="1" t="s">
        <v>36</v>
      </c>
      <c r="F4180" s="1" t="s">
        <v>37</v>
      </c>
      <c r="G4180" t="s">
        <v>167</v>
      </c>
      <c r="H4180" t="s">
        <v>39</v>
      </c>
      <c r="I4180" t="s">
        <v>40</v>
      </c>
      <c r="J4180" t="s">
        <v>40</v>
      </c>
      <c r="K4180" t="s">
        <v>40</v>
      </c>
      <c r="L4180" s="4">
        <v>-1400</v>
      </c>
      <c r="M4180" s="2">
        <v>44197</v>
      </c>
      <c r="N4180" t="s">
        <v>41</v>
      </c>
      <c r="O4180" t="s">
        <v>42</v>
      </c>
      <c r="P4180" t="s">
        <v>4162</v>
      </c>
      <c r="Q4180" t="s">
        <v>4163</v>
      </c>
      <c r="R4180" t="s">
        <v>4063</v>
      </c>
      <c r="S4180" s="3">
        <v>44215</v>
      </c>
      <c r="T4180" t="s">
        <v>46</v>
      </c>
      <c r="U4180">
        <v>53</v>
      </c>
      <c r="V4180" t="s">
        <v>47</v>
      </c>
      <c r="W4180" t="s">
        <v>48</v>
      </c>
      <c r="X4180">
        <v>475042</v>
      </c>
      <c r="Y4180" s="3">
        <v>44098</v>
      </c>
      <c r="Z4180">
        <v>165088377</v>
      </c>
      <c r="AB4180" t="s">
        <v>49</v>
      </c>
      <c r="AD4180" t="s">
        <v>4169</v>
      </c>
      <c r="AE4180">
        <v>1</v>
      </c>
      <c r="AF4180">
        <v>-1400</v>
      </c>
      <c r="AH4180" t="str">
        <f>VLOOKUP(B4180,'cc Lookup'!A:J,10,0)</f>
        <v>Planning and Business Development</v>
      </c>
      <c r="AI4180" t="str">
        <f>VLOOKUP(B4180,'cc Lookup'!A:E,5,0)</f>
        <v>Estates</v>
      </c>
      <c r="AJ4180" t="s">
        <v>6737</v>
      </c>
      <c r="AK4180" t="str">
        <f t="shared" si="130"/>
        <v>E35930 Estates &amp; Facilities</v>
      </c>
      <c r="AL4180" t="str">
        <f t="shared" si="131"/>
        <v>7310 Legal / Prof Fees</v>
      </c>
      <c r="AM4180" t="str">
        <f>VLOOKUP(W4180,Lookup!A:B,2,0)</f>
        <v>Legal</v>
      </c>
    </row>
    <row r="4181" spans="1:39" x14ac:dyDescent="0.25">
      <c r="A4181" t="s">
        <v>33</v>
      </c>
      <c r="B4181" s="1" t="s">
        <v>166</v>
      </c>
      <c r="C4181" s="1" t="s">
        <v>35</v>
      </c>
      <c r="D4181" s="1" t="s">
        <v>36</v>
      </c>
      <c r="E4181" s="1" t="s">
        <v>36</v>
      </c>
      <c r="F4181" s="1" t="s">
        <v>37</v>
      </c>
      <c r="G4181" t="s">
        <v>167</v>
      </c>
      <c r="H4181" t="s">
        <v>39</v>
      </c>
      <c r="I4181" t="s">
        <v>40</v>
      </c>
      <c r="J4181" t="s">
        <v>40</v>
      </c>
      <c r="K4181" t="s">
        <v>40</v>
      </c>
      <c r="L4181" s="4">
        <v>-325</v>
      </c>
      <c r="M4181" s="2">
        <v>44197</v>
      </c>
      <c r="N4181" t="s">
        <v>41</v>
      </c>
      <c r="O4181" t="s">
        <v>42</v>
      </c>
      <c r="P4181" t="s">
        <v>4162</v>
      </c>
      <c r="Q4181" t="s">
        <v>4163</v>
      </c>
      <c r="R4181" t="s">
        <v>4063</v>
      </c>
      <c r="S4181" s="3">
        <v>44215</v>
      </c>
      <c r="T4181" t="s">
        <v>46</v>
      </c>
      <c r="U4181">
        <v>53</v>
      </c>
      <c r="V4181" t="s">
        <v>47</v>
      </c>
      <c r="W4181" t="s">
        <v>48</v>
      </c>
      <c r="X4181">
        <v>478003</v>
      </c>
      <c r="Y4181" s="3">
        <v>44124</v>
      </c>
      <c r="Z4181">
        <v>165088377</v>
      </c>
      <c r="AB4181" t="s">
        <v>49</v>
      </c>
      <c r="AD4181" t="s">
        <v>4170</v>
      </c>
      <c r="AE4181">
        <v>1</v>
      </c>
      <c r="AF4181">
        <v>-325</v>
      </c>
      <c r="AH4181" t="str">
        <f>VLOOKUP(B4181,'cc Lookup'!A:J,10,0)</f>
        <v>Planning and Business Development</v>
      </c>
      <c r="AI4181" t="str">
        <f>VLOOKUP(B4181,'cc Lookup'!A:E,5,0)</f>
        <v>Estates</v>
      </c>
      <c r="AJ4181" t="s">
        <v>6737</v>
      </c>
      <c r="AK4181" t="str">
        <f t="shared" si="130"/>
        <v>E35930 Estates &amp; Facilities</v>
      </c>
      <c r="AL4181" t="str">
        <f t="shared" si="131"/>
        <v>7310 Legal / Prof Fees</v>
      </c>
      <c r="AM4181" t="str">
        <f>VLOOKUP(W4181,Lookup!A:B,2,0)</f>
        <v>Legal</v>
      </c>
    </row>
    <row r="4182" spans="1:39" x14ac:dyDescent="0.25">
      <c r="A4182" t="s">
        <v>33</v>
      </c>
      <c r="B4182" s="1" t="s">
        <v>166</v>
      </c>
      <c r="C4182" s="1" t="s">
        <v>35</v>
      </c>
      <c r="D4182" s="1" t="s">
        <v>36</v>
      </c>
      <c r="E4182" s="1" t="s">
        <v>36</v>
      </c>
      <c r="F4182" s="1" t="s">
        <v>37</v>
      </c>
      <c r="G4182" t="s">
        <v>167</v>
      </c>
      <c r="H4182" t="s">
        <v>39</v>
      </c>
      <c r="I4182" t="s">
        <v>40</v>
      </c>
      <c r="J4182" t="s">
        <v>40</v>
      </c>
      <c r="K4182" t="s">
        <v>40</v>
      </c>
      <c r="L4182" s="4">
        <v>515</v>
      </c>
      <c r="M4182" s="2">
        <v>44197</v>
      </c>
      <c r="N4182" t="s">
        <v>41</v>
      </c>
      <c r="O4182" t="s">
        <v>42</v>
      </c>
      <c r="P4182" t="s">
        <v>4143</v>
      </c>
      <c r="Q4182" t="s">
        <v>4144</v>
      </c>
      <c r="R4182" t="s">
        <v>4063</v>
      </c>
      <c r="S4182" s="3">
        <v>44215</v>
      </c>
      <c r="T4182" t="s">
        <v>46</v>
      </c>
      <c r="U4182">
        <v>22</v>
      </c>
      <c r="V4182" t="s">
        <v>47</v>
      </c>
      <c r="W4182" t="s">
        <v>48</v>
      </c>
      <c r="X4182">
        <v>484068</v>
      </c>
      <c r="Y4182" s="3">
        <v>44181</v>
      </c>
      <c r="Z4182">
        <v>165089584</v>
      </c>
      <c r="AB4182" t="s">
        <v>49</v>
      </c>
      <c r="AD4182" t="s">
        <v>4171</v>
      </c>
      <c r="AE4182">
        <v>1</v>
      </c>
      <c r="AF4182">
        <v>515</v>
      </c>
      <c r="AH4182" t="str">
        <f>VLOOKUP(B4182,'cc Lookup'!A:J,10,0)</f>
        <v>Planning and Business Development</v>
      </c>
      <c r="AI4182" t="str">
        <f>VLOOKUP(B4182,'cc Lookup'!A:E,5,0)</f>
        <v>Estates</v>
      </c>
      <c r="AJ4182" t="s">
        <v>6737</v>
      </c>
      <c r="AK4182" t="str">
        <f t="shared" si="130"/>
        <v>E35930 Estates &amp; Facilities</v>
      </c>
      <c r="AL4182" t="str">
        <f t="shared" si="131"/>
        <v>7310 Legal / Prof Fees</v>
      </c>
      <c r="AM4182" t="str">
        <f>VLOOKUP(W4182,Lookup!A:B,2,0)</f>
        <v>Legal</v>
      </c>
    </row>
    <row r="4183" spans="1:39" x14ac:dyDescent="0.25">
      <c r="A4183" t="s">
        <v>33</v>
      </c>
      <c r="B4183" s="1" t="s">
        <v>166</v>
      </c>
      <c r="C4183" s="1" t="s">
        <v>35</v>
      </c>
      <c r="D4183" s="1" t="s">
        <v>36</v>
      </c>
      <c r="E4183" s="1" t="s">
        <v>36</v>
      </c>
      <c r="F4183" s="1" t="s">
        <v>37</v>
      </c>
      <c r="G4183" t="s">
        <v>167</v>
      </c>
      <c r="H4183" t="s">
        <v>39</v>
      </c>
      <c r="I4183" t="s">
        <v>40</v>
      </c>
      <c r="J4183" t="s">
        <v>40</v>
      </c>
      <c r="K4183" t="s">
        <v>40</v>
      </c>
      <c r="L4183" s="4">
        <v>2000</v>
      </c>
      <c r="M4183" s="2">
        <v>44197</v>
      </c>
      <c r="N4183" t="s">
        <v>41</v>
      </c>
      <c r="O4183" t="s">
        <v>42</v>
      </c>
      <c r="P4183" t="s">
        <v>4143</v>
      </c>
      <c r="Q4183" t="s">
        <v>4144</v>
      </c>
      <c r="R4183" t="s">
        <v>4063</v>
      </c>
      <c r="S4183" s="3">
        <v>44215</v>
      </c>
      <c r="T4183" t="s">
        <v>46</v>
      </c>
      <c r="U4183">
        <v>22</v>
      </c>
      <c r="V4183" t="s">
        <v>47</v>
      </c>
      <c r="W4183" t="s">
        <v>48</v>
      </c>
      <c r="X4183">
        <v>486271</v>
      </c>
      <c r="Y4183" s="3">
        <v>44211</v>
      </c>
      <c r="Z4183">
        <v>165089582</v>
      </c>
      <c r="AB4183" t="s">
        <v>49</v>
      </c>
      <c r="AD4183" t="s">
        <v>4172</v>
      </c>
      <c r="AE4183">
        <v>1</v>
      </c>
      <c r="AF4183">
        <v>2000</v>
      </c>
      <c r="AH4183" t="str">
        <f>VLOOKUP(B4183,'cc Lookup'!A:J,10,0)</f>
        <v>Planning and Business Development</v>
      </c>
      <c r="AI4183" t="str">
        <f>VLOOKUP(B4183,'cc Lookup'!A:E,5,0)</f>
        <v>Estates</v>
      </c>
      <c r="AJ4183" t="s">
        <v>6737</v>
      </c>
      <c r="AK4183" t="str">
        <f t="shared" si="130"/>
        <v>E35930 Estates &amp; Facilities</v>
      </c>
      <c r="AL4183" t="str">
        <f t="shared" si="131"/>
        <v>7310 Legal / Prof Fees</v>
      </c>
      <c r="AM4183" t="str">
        <f>VLOOKUP(W4183,Lookup!A:B,2,0)</f>
        <v>Legal</v>
      </c>
    </row>
    <row r="4184" spans="1:39" x14ac:dyDescent="0.25">
      <c r="A4184" t="s">
        <v>33</v>
      </c>
      <c r="B4184" s="1" t="s">
        <v>166</v>
      </c>
      <c r="C4184" s="1" t="s">
        <v>35</v>
      </c>
      <c r="D4184" s="1" t="s">
        <v>36</v>
      </c>
      <c r="E4184" s="1" t="s">
        <v>36</v>
      </c>
      <c r="F4184" s="1" t="s">
        <v>37</v>
      </c>
      <c r="G4184" t="s">
        <v>167</v>
      </c>
      <c r="H4184" t="s">
        <v>39</v>
      </c>
      <c r="I4184" t="s">
        <v>40</v>
      </c>
      <c r="J4184" t="s">
        <v>40</v>
      </c>
      <c r="K4184" t="s">
        <v>40</v>
      </c>
      <c r="L4184" s="4">
        <v>355</v>
      </c>
      <c r="M4184" s="2">
        <v>44197</v>
      </c>
      <c r="N4184" t="s">
        <v>41</v>
      </c>
      <c r="O4184" t="s">
        <v>42</v>
      </c>
      <c r="P4184" t="s">
        <v>4173</v>
      </c>
      <c r="Q4184" t="s">
        <v>4174</v>
      </c>
      <c r="R4184" t="s">
        <v>4063</v>
      </c>
      <c r="S4184" s="3">
        <v>44217</v>
      </c>
      <c r="T4184" t="s">
        <v>46</v>
      </c>
      <c r="U4184">
        <v>29</v>
      </c>
      <c r="V4184" t="s">
        <v>47</v>
      </c>
      <c r="W4184" t="s">
        <v>48</v>
      </c>
      <c r="X4184">
        <v>484067</v>
      </c>
      <c r="Y4184" s="3">
        <v>44181</v>
      </c>
      <c r="Z4184">
        <v>165089584</v>
      </c>
      <c r="AB4184" t="s">
        <v>49</v>
      </c>
      <c r="AD4184" t="s">
        <v>4175</v>
      </c>
      <c r="AE4184">
        <v>1</v>
      </c>
      <c r="AF4184">
        <v>355</v>
      </c>
      <c r="AH4184" t="str">
        <f>VLOOKUP(B4184,'cc Lookup'!A:J,10,0)</f>
        <v>Planning and Business Development</v>
      </c>
      <c r="AI4184" t="str">
        <f>VLOOKUP(B4184,'cc Lookup'!A:E,5,0)</f>
        <v>Estates</v>
      </c>
      <c r="AJ4184" t="s">
        <v>6737</v>
      </c>
      <c r="AK4184" t="str">
        <f t="shared" si="130"/>
        <v>E35930 Estates &amp; Facilities</v>
      </c>
      <c r="AL4184" t="str">
        <f t="shared" si="131"/>
        <v>7310 Legal / Prof Fees</v>
      </c>
      <c r="AM4184" t="str">
        <f>VLOOKUP(W4184,Lookup!A:B,2,0)</f>
        <v>Legal</v>
      </c>
    </row>
    <row r="4185" spans="1:39" x14ac:dyDescent="0.25">
      <c r="A4185" t="s">
        <v>33</v>
      </c>
      <c r="B4185" s="1" t="s">
        <v>166</v>
      </c>
      <c r="C4185" s="1" t="s">
        <v>35</v>
      </c>
      <c r="D4185" s="1" t="s">
        <v>36</v>
      </c>
      <c r="E4185" s="1" t="s">
        <v>36</v>
      </c>
      <c r="F4185" s="1" t="s">
        <v>37</v>
      </c>
      <c r="G4185" t="s">
        <v>167</v>
      </c>
      <c r="H4185" t="s">
        <v>39</v>
      </c>
      <c r="I4185" t="s">
        <v>40</v>
      </c>
      <c r="J4185" t="s">
        <v>40</v>
      </c>
      <c r="K4185" t="s">
        <v>40</v>
      </c>
      <c r="L4185" s="4">
        <v>727.6</v>
      </c>
      <c r="M4185" s="2">
        <v>44197</v>
      </c>
      <c r="N4185" t="s">
        <v>41</v>
      </c>
      <c r="O4185" t="s">
        <v>42</v>
      </c>
      <c r="P4185" t="s">
        <v>4173</v>
      </c>
      <c r="Q4185" t="s">
        <v>4174</v>
      </c>
      <c r="R4185" t="s">
        <v>4063</v>
      </c>
      <c r="S4185" s="3">
        <v>44217</v>
      </c>
      <c r="T4185" t="s">
        <v>46</v>
      </c>
      <c r="U4185">
        <v>29</v>
      </c>
      <c r="V4185" t="s">
        <v>47</v>
      </c>
      <c r="W4185" t="s">
        <v>48</v>
      </c>
      <c r="X4185">
        <v>484067</v>
      </c>
      <c r="Y4185" s="3">
        <v>44181</v>
      </c>
      <c r="Z4185">
        <v>165089584</v>
      </c>
      <c r="AB4185" t="s">
        <v>49</v>
      </c>
      <c r="AD4185" t="s">
        <v>4175</v>
      </c>
      <c r="AE4185">
        <v>1</v>
      </c>
      <c r="AF4185">
        <v>728</v>
      </c>
      <c r="AH4185" t="str">
        <f>VLOOKUP(B4185,'cc Lookup'!A:J,10,0)</f>
        <v>Planning and Business Development</v>
      </c>
      <c r="AI4185" t="str">
        <f>VLOOKUP(B4185,'cc Lookup'!A:E,5,0)</f>
        <v>Estates</v>
      </c>
      <c r="AJ4185" t="s">
        <v>6737</v>
      </c>
      <c r="AK4185" t="str">
        <f t="shared" si="130"/>
        <v>E35930 Estates &amp; Facilities</v>
      </c>
      <c r="AL4185" t="str">
        <f t="shared" si="131"/>
        <v>7310 Legal / Prof Fees</v>
      </c>
      <c r="AM4185" t="str">
        <f>VLOOKUP(W4185,Lookup!A:B,2,0)</f>
        <v>Legal</v>
      </c>
    </row>
    <row r="4186" spans="1:39" x14ac:dyDescent="0.25">
      <c r="A4186" t="s">
        <v>33</v>
      </c>
      <c r="B4186" s="1" t="s">
        <v>166</v>
      </c>
      <c r="C4186" s="1" t="s">
        <v>35</v>
      </c>
      <c r="D4186" s="1" t="s">
        <v>36</v>
      </c>
      <c r="E4186" s="1" t="s">
        <v>36</v>
      </c>
      <c r="F4186" s="1" t="s">
        <v>37</v>
      </c>
      <c r="G4186" t="s">
        <v>167</v>
      </c>
      <c r="H4186" t="s">
        <v>39</v>
      </c>
      <c r="I4186" t="s">
        <v>40</v>
      </c>
      <c r="J4186" t="s">
        <v>40</v>
      </c>
      <c r="K4186" t="s">
        <v>40</v>
      </c>
      <c r="L4186" s="4">
        <v>1082.5999999999999</v>
      </c>
      <c r="M4186" s="2">
        <v>44197</v>
      </c>
      <c r="N4186" t="s">
        <v>41</v>
      </c>
      <c r="O4186" t="s">
        <v>42</v>
      </c>
      <c r="P4186" t="s">
        <v>4173</v>
      </c>
      <c r="Q4186" t="s">
        <v>4174</v>
      </c>
      <c r="R4186" t="s">
        <v>4063</v>
      </c>
      <c r="S4186" s="3">
        <v>44217</v>
      </c>
      <c r="T4186" t="s">
        <v>46</v>
      </c>
      <c r="U4186">
        <v>29</v>
      </c>
      <c r="V4186" t="s">
        <v>47</v>
      </c>
      <c r="W4186" t="s">
        <v>48</v>
      </c>
      <c r="X4186">
        <v>484067</v>
      </c>
      <c r="Y4186" s="3">
        <v>44181</v>
      </c>
      <c r="Z4186">
        <v>165089584</v>
      </c>
      <c r="AB4186" t="s">
        <v>49</v>
      </c>
      <c r="AD4186" t="s">
        <v>4175</v>
      </c>
      <c r="AE4186">
        <v>1</v>
      </c>
      <c r="AF4186">
        <v>1083</v>
      </c>
      <c r="AH4186" t="str">
        <f>VLOOKUP(B4186,'cc Lookup'!A:J,10,0)</f>
        <v>Planning and Business Development</v>
      </c>
      <c r="AI4186" t="str">
        <f>VLOOKUP(B4186,'cc Lookup'!A:E,5,0)</f>
        <v>Estates</v>
      </c>
      <c r="AJ4186" t="s">
        <v>6737</v>
      </c>
      <c r="AK4186" t="str">
        <f t="shared" si="130"/>
        <v>E35930 Estates &amp; Facilities</v>
      </c>
      <c r="AL4186" t="str">
        <f t="shared" si="131"/>
        <v>7310 Legal / Prof Fees</v>
      </c>
      <c r="AM4186" t="str">
        <f>VLOOKUP(W4186,Lookup!A:B,2,0)</f>
        <v>Legal</v>
      </c>
    </row>
    <row r="4187" spans="1:39" x14ac:dyDescent="0.25">
      <c r="A4187" t="s">
        <v>33</v>
      </c>
      <c r="B4187" s="1" t="s">
        <v>166</v>
      </c>
      <c r="C4187" s="1" t="s">
        <v>35</v>
      </c>
      <c r="D4187" s="1" t="s">
        <v>36</v>
      </c>
      <c r="E4187" s="1" t="s">
        <v>36</v>
      </c>
      <c r="F4187" s="1" t="s">
        <v>37</v>
      </c>
      <c r="G4187" t="s">
        <v>167</v>
      </c>
      <c r="H4187" t="s">
        <v>39</v>
      </c>
      <c r="I4187" t="s">
        <v>40</v>
      </c>
      <c r="J4187" t="s">
        <v>40</v>
      </c>
      <c r="K4187" t="s">
        <v>40</v>
      </c>
      <c r="L4187" s="4">
        <v>515</v>
      </c>
      <c r="M4187" s="2">
        <v>44197</v>
      </c>
      <c r="N4187" t="s">
        <v>41</v>
      </c>
      <c r="O4187" t="s">
        <v>42</v>
      </c>
      <c r="P4187" t="s">
        <v>4173</v>
      </c>
      <c r="Q4187" t="s">
        <v>4174</v>
      </c>
      <c r="R4187" t="s">
        <v>4063</v>
      </c>
      <c r="S4187" s="3">
        <v>44217</v>
      </c>
      <c r="T4187" t="s">
        <v>46</v>
      </c>
      <c r="U4187">
        <v>29</v>
      </c>
      <c r="V4187" t="s">
        <v>47</v>
      </c>
      <c r="W4187" t="s">
        <v>48</v>
      </c>
      <c r="X4187">
        <v>484068</v>
      </c>
      <c r="Y4187" s="3">
        <v>44181</v>
      </c>
      <c r="Z4187">
        <v>165089584</v>
      </c>
      <c r="AB4187" t="s">
        <v>49</v>
      </c>
      <c r="AD4187" t="s">
        <v>4171</v>
      </c>
      <c r="AE4187">
        <v>1</v>
      </c>
      <c r="AF4187">
        <v>515</v>
      </c>
      <c r="AH4187" t="str">
        <f>VLOOKUP(B4187,'cc Lookup'!A:J,10,0)</f>
        <v>Planning and Business Development</v>
      </c>
      <c r="AI4187" t="str">
        <f>VLOOKUP(B4187,'cc Lookup'!A:E,5,0)</f>
        <v>Estates</v>
      </c>
      <c r="AJ4187" t="s">
        <v>6737</v>
      </c>
      <c r="AK4187" t="str">
        <f t="shared" si="130"/>
        <v>E35930 Estates &amp; Facilities</v>
      </c>
      <c r="AL4187" t="str">
        <f t="shared" si="131"/>
        <v>7310 Legal / Prof Fees</v>
      </c>
      <c r="AM4187" t="str">
        <f>VLOOKUP(W4187,Lookup!A:B,2,0)</f>
        <v>Legal</v>
      </c>
    </row>
    <row r="4188" spans="1:39" x14ac:dyDescent="0.25">
      <c r="A4188" t="s">
        <v>33</v>
      </c>
      <c r="B4188" s="1" t="s">
        <v>166</v>
      </c>
      <c r="C4188" s="1" t="s">
        <v>35</v>
      </c>
      <c r="D4188" s="1" t="s">
        <v>36</v>
      </c>
      <c r="E4188" s="1" t="s">
        <v>36</v>
      </c>
      <c r="F4188" s="1" t="s">
        <v>37</v>
      </c>
      <c r="G4188" t="s">
        <v>167</v>
      </c>
      <c r="H4188" t="s">
        <v>39</v>
      </c>
      <c r="I4188" t="s">
        <v>40</v>
      </c>
      <c r="J4188" t="s">
        <v>40</v>
      </c>
      <c r="K4188" t="s">
        <v>40</v>
      </c>
      <c r="L4188" s="4">
        <v>-1082.5999999999999</v>
      </c>
      <c r="M4188" s="2">
        <v>44197</v>
      </c>
      <c r="N4188" t="s">
        <v>41</v>
      </c>
      <c r="O4188" t="s">
        <v>42</v>
      </c>
      <c r="P4188" t="s">
        <v>4173</v>
      </c>
      <c r="Q4188" t="s">
        <v>4174</v>
      </c>
      <c r="R4188" t="s">
        <v>4063</v>
      </c>
      <c r="S4188" s="3">
        <v>44217</v>
      </c>
      <c r="T4188" t="s">
        <v>46</v>
      </c>
      <c r="U4188">
        <v>30</v>
      </c>
      <c r="V4188" t="s">
        <v>47</v>
      </c>
      <c r="W4188" t="s">
        <v>48</v>
      </c>
      <c r="X4188">
        <v>484067</v>
      </c>
      <c r="Y4188" s="3">
        <v>44181</v>
      </c>
      <c r="Z4188">
        <v>165089584</v>
      </c>
      <c r="AB4188" t="s">
        <v>49</v>
      </c>
      <c r="AD4188" t="s">
        <v>4175</v>
      </c>
      <c r="AE4188">
        <v>1</v>
      </c>
      <c r="AF4188">
        <v>-1083</v>
      </c>
      <c r="AH4188" t="str">
        <f>VLOOKUP(B4188,'cc Lookup'!A:J,10,0)</f>
        <v>Planning and Business Development</v>
      </c>
      <c r="AI4188" t="str">
        <f>VLOOKUP(B4188,'cc Lookup'!A:E,5,0)</f>
        <v>Estates</v>
      </c>
      <c r="AJ4188" t="s">
        <v>6737</v>
      </c>
      <c r="AK4188" t="str">
        <f t="shared" si="130"/>
        <v>E35930 Estates &amp; Facilities</v>
      </c>
      <c r="AL4188" t="str">
        <f t="shared" si="131"/>
        <v>7310 Legal / Prof Fees</v>
      </c>
      <c r="AM4188" t="str">
        <f>VLOOKUP(W4188,Lookup!A:B,2,0)</f>
        <v>Legal</v>
      </c>
    </row>
    <row r="4189" spans="1:39" x14ac:dyDescent="0.25">
      <c r="A4189" t="s">
        <v>33</v>
      </c>
      <c r="B4189" s="1" t="s">
        <v>166</v>
      </c>
      <c r="C4189" s="1" t="s">
        <v>35</v>
      </c>
      <c r="D4189" s="1" t="s">
        <v>36</v>
      </c>
      <c r="E4189" s="1" t="s">
        <v>36</v>
      </c>
      <c r="F4189" s="1" t="s">
        <v>37</v>
      </c>
      <c r="G4189" t="s">
        <v>167</v>
      </c>
      <c r="H4189" t="s">
        <v>39</v>
      </c>
      <c r="I4189" t="s">
        <v>40</v>
      </c>
      <c r="J4189" t="s">
        <v>40</v>
      </c>
      <c r="K4189" t="s">
        <v>40</v>
      </c>
      <c r="L4189" s="4">
        <v>-515</v>
      </c>
      <c r="M4189" s="2">
        <v>44197</v>
      </c>
      <c r="N4189" t="s">
        <v>41</v>
      </c>
      <c r="O4189" t="s">
        <v>42</v>
      </c>
      <c r="P4189" t="s">
        <v>4173</v>
      </c>
      <c r="Q4189" t="s">
        <v>4174</v>
      </c>
      <c r="R4189" t="s">
        <v>4063</v>
      </c>
      <c r="S4189" s="3">
        <v>44217</v>
      </c>
      <c r="T4189" t="s">
        <v>46</v>
      </c>
      <c r="U4189">
        <v>30</v>
      </c>
      <c r="V4189" t="s">
        <v>47</v>
      </c>
      <c r="W4189" t="s">
        <v>48</v>
      </c>
      <c r="X4189">
        <v>484068</v>
      </c>
      <c r="Y4189" s="3">
        <v>44181</v>
      </c>
      <c r="Z4189">
        <v>165089584</v>
      </c>
      <c r="AB4189" t="s">
        <v>49</v>
      </c>
      <c r="AD4189" t="s">
        <v>4171</v>
      </c>
      <c r="AE4189">
        <v>1</v>
      </c>
      <c r="AF4189">
        <v>-515</v>
      </c>
      <c r="AH4189" t="str">
        <f>VLOOKUP(B4189,'cc Lookup'!A:J,10,0)</f>
        <v>Planning and Business Development</v>
      </c>
      <c r="AI4189" t="str">
        <f>VLOOKUP(B4189,'cc Lookup'!A:E,5,0)</f>
        <v>Estates</v>
      </c>
      <c r="AJ4189" t="s">
        <v>6737</v>
      </c>
      <c r="AK4189" t="str">
        <f t="shared" si="130"/>
        <v>E35930 Estates &amp; Facilities</v>
      </c>
      <c r="AL4189" t="str">
        <f t="shared" si="131"/>
        <v>7310 Legal / Prof Fees</v>
      </c>
      <c r="AM4189" t="str">
        <f>VLOOKUP(W4189,Lookup!A:B,2,0)</f>
        <v>Legal</v>
      </c>
    </row>
    <row r="4190" spans="1:39" x14ac:dyDescent="0.25">
      <c r="A4190" t="s">
        <v>33</v>
      </c>
      <c r="B4190" s="1" t="s">
        <v>166</v>
      </c>
      <c r="C4190" s="1" t="s">
        <v>35</v>
      </c>
      <c r="D4190" s="1" t="s">
        <v>36</v>
      </c>
      <c r="E4190" s="1" t="s">
        <v>36</v>
      </c>
      <c r="F4190" s="1" t="s">
        <v>37</v>
      </c>
      <c r="G4190" t="s">
        <v>167</v>
      </c>
      <c r="H4190" t="s">
        <v>39</v>
      </c>
      <c r="I4190" t="s">
        <v>40</v>
      </c>
      <c r="J4190" t="s">
        <v>40</v>
      </c>
      <c r="K4190" t="s">
        <v>40</v>
      </c>
      <c r="L4190" s="4">
        <v>202.5</v>
      </c>
      <c r="M4190" s="2">
        <v>44197</v>
      </c>
      <c r="N4190" t="s">
        <v>41</v>
      </c>
      <c r="O4190" t="s">
        <v>42</v>
      </c>
      <c r="P4190" t="s">
        <v>4176</v>
      </c>
      <c r="Q4190" t="s">
        <v>4177</v>
      </c>
      <c r="R4190" t="s">
        <v>4063</v>
      </c>
      <c r="S4190" s="3">
        <v>44224</v>
      </c>
      <c r="T4190" t="s">
        <v>46</v>
      </c>
      <c r="U4190">
        <v>12</v>
      </c>
      <c r="V4190" t="s">
        <v>47</v>
      </c>
      <c r="W4190" t="s">
        <v>48</v>
      </c>
      <c r="X4190">
        <v>487361</v>
      </c>
      <c r="Y4190" s="3">
        <v>44221</v>
      </c>
      <c r="Z4190">
        <v>165087030</v>
      </c>
      <c r="AB4190" t="s">
        <v>49</v>
      </c>
      <c r="AD4190" t="s">
        <v>4178</v>
      </c>
      <c r="AE4190">
        <v>1</v>
      </c>
      <c r="AF4190">
        <v>203</v>
      </c>
      <c r="AH4190" t="str">
        <f>VLOOKUP(B4190,'cc Lookup'!A:J,10,0)</f>
        <v>Planning and Business Development</v>
      </c>
      <c r="AI4190" t="str">
        <f>VLOOKUP(B4190,'cc Lookup'!A:E,5,0)</f>
        <v>Estates</v>
      </c>
      <c r="AJ4190" t="s">
        <v>6737</v>
      </c>
      <c r="AK4190" t="str">
        <f t="shared" si="130"/>
        <v>E35930 Estates &amp; Facilities</v>
      </c>
      <c r="AL4190" t="str">
        <f t="shared" si="131"/>
        <v>7310 Legal / Prof Fees</v>
      </c>
      <c r="AM4190" t="str">
        <f>VLOOKUP(W4190,Lookup!A:B,2,0)</f>
        <v>Legal</v>
      </c>
    </row>
    <row r="4191" spans="1:39" x14ac:dyDescent="0.25">
      <c r="A4191" t="s">
        <v>33</v>
      </c>
      <c r="B4191" s="1" t="s">
        <v>166</v>
      </c>
      <c r="C4191" s="1" t="s">
        <v>35</v>
      </c>
      <c r="D4191" s="1" t="s">
        <v>36</v>
      </c>
      <c r="E4191" s="1" t="s">
        <v>36</v>
      </c>
      <c r="F4191" s="1" t="s">
        <v>37</v>
      </c>
      <c r="G4191" t="s">
        <v>167</v>
      </c>
      <c r="H4191" t="s">
        <v>39</v>
      </c>
      <c r="I4191" t="s">
        <v>40</v>
      </c>
      <c r="J4191" t="s">
        <v>40</v>
      </c>
      <c r="K4191" t="s">
        <v>40</v>
      </c>
      <c r="L4191" s="4">
        <v>67.5</v>
      </c>
      <c r="M4191" s="2">
        <v>44197</v>
      </c>
      <c r="N4191" t="s">
        <v>41</v>
      </c>
      <c r="O4191" t="s">
        <v>42</v>
      </c>
      <c r="P4191" t="s">
        <v>4176</v>
      </c>
      <c r="Q4191" t="s">
        <v>4177</v>
      </c>
      <c r="R4191" t="s">
        <v>4063</v>
      </c>
      <c r="S4191" s="3">
        <v>44224</v>
      </c>
      <c r="T4191" t="s">
        <v>46</v>
      </c>
      <c r="U4191">
        <v>12</v>
      </c>
      <c r="V4191" t="s">
        <v>47</v>
      </c>
      <c r="W4191" t="s">
        <v>48</v>
      </c>
      <c r="X4191">
        <v>487630</v>
      </c>
      <c r="Y4191" s="3">
        <v>44221</v>
      </c>
      <c r="Z4191">
        <v>165089770</v>
      </c>
      <c r="AB4191" t="s">
        <v>49</v>
      </c>
      <c r="AD4191" t="s">
        <v>4179</v>
      </c>
      <c r="AE4191">
        <v>1</v>
      </c>
      <c r="AF4191">
        <v>68</v>
      </c>
      <c r="AH4191" t="str">
        <f>VLOOKUP(B4191,'cc Lookup'!A:J,10,0)</f>
        <v>Planning and Business Development</v>
      </c>
      <c r="AI4191" t="str">
        <f>VLOOKUP(B4191,'cc Lookup'!A:E,5,0)</f>
        <v>Estates</v>
      </c>
      <c r="AJ4191" t="s">
        <v>6737</v>
      </c>
      <c r="AK4191" t="str">
        <f t="shared" si="130"/>
        <v>E35930 Estates &amp; Facilities</v>
      </c>
      <c r="AL4191" t="str">
        <f t="shared" si="131"/>
        <v>7310 Legal / Prof Fees</v>
      </c>
      <c r="AM4191" t="str">
        <f>VLOOKUP(W4191,Lookup!A:B,2,0)</f>
        <v>Legal</v>
      </c>
    </row>
    <row r="4192" spans="1:39" x14ac:dyDescent="0.25">
      <c r="A4192" t="s">
        <v>33</v>
      </c>
      <c r="B4192" s="1" t="s">
        <v>166</v>
      </c>
      <c r="C4192" s="1" t="s">
        <v>35</v>
      </c>
      <c r="D4192" s="1" t="s">
        <v>36</v>
      </c>
      <c r="E4192" s="1" t="s">
        <v>36</v>
      </c>
      <c r="F4192" s="1" t="s">
        <v>37</v>
      </c>
      <c r="G4192" t="s">
        <v>167</v>
      </c>
      <c r="H4192" t="s">
        <v>39</v>
      </c>
      <c r="I4192" t="s">
        <v>40</v>
      </c>
      <c r="J4192" t="s">
        <v>40</v>
      </c>
      <c r="K4192" t="s">
        <v>40</v>
      </c>
      <c r="L4192" s="4">
        <v>354</v>
      </c>
      <c r="M4192" s="2">
        <v>44197</v>
      </c>
      <c r="N4192" t="s">
        <v>41</v>
      </c>
      <c r="O4192" t="s">
        <v>42</v>
      </c>
      <c r="P4192" t="s">
        <v>4176</v>
      </c>
      <c r="Q4192" t="s">
        <v>4177</v>
      </c>
      <c r="R4192" t="s">
        <v>4063</v>
      </c>
      <c r="S4192" s="3">
        <v>44224</v>
      </c>
      <c r="T4192" t="s">
        <v>46</v>
      </c>
      <c r="U4192">
        <v>12</v>
      </c>
      <c r="V4192" t="s">
        <v>47</v>
      </c>
      <c r="W4192" t="s">
        <v>48</v>
      </c>
      <c r="X4192">
        <v>487634</v>
      </c>
      <c r="Y4192" s="3">
        <v>44221</v>
      </c>
      <c r="Z4192">
        <v>165089227</v>
      </c>
      <c r="AB4192" t="s">
        <v>49</v>
      </c>
      <c r="AD4192" t="s">
        <v>4180</v>
      </c>
      <c r="AE4192">
        <v>1</v>
      </c>
      <c r="AF4192">
        <v>354</v>
      </c>
      <c r="AH4192" t="str">
        <f>VLOOKUP(B4192,'cc Lookup'!A:J,10,0)</f>
        <v>Planning and Business Development</v>
      </c>
      <c r="AI4192" t="str">
        <f>VLOOKUP(B4192,'cc Lookup'!A:E,5,0)</f>
        <v>Estates</v>
      </c>
      <c r="AJ4192" t="s">
        <v>6737</v>
      </c>
      <c r="AK4192" t="str">
        <f t="shared" si="130"/>
        <v>E35930 Estates &amp; Facilities</v>
      </c>
      <c r="AL4192" t="str">
        <f t="shared" si="131"/>
        <v>7310 Legal / Prof Fees</v>
      </c>
      <c r="AM4192" t="str">
        <f>VLOOKUP(W4192,Lookup!A:B,2,0)</f>
        <v>Legal</v>
      </c>
    </row>
    <row r="4193" spans="1:39" x14ac:dyDescent="0.25">
      <c r="A4193" t="s">
        <v>33</v>
      </c>
      <c r="B4193" s="1" t="s">
        <v>166</v>
      </c>
      <c r="C4193" s="1" t="s">
        <v>35</v>
      </c>
      <c r="D4193" s="1" t="s">
        <v>36</v>
      </c>
      <c r="E4193" s="1" t="s">
        <v>36</v>
      </c>
      <c r="F4193" s="1" t="s">
        <v>37</v>
      </c>
      <c r="G4193" t="s">
        <v>167</v>
      </c>
      <c r="H4193" t="s">
        <v>39</v>
      </c>
      <c r="I4193" t="s">
        <v>40</v>
      </c>
      <c r="J4193" t="s">
        <v>40</v>
      </c>
      <c r="K4193" t="s">
        <v>40</v>
      </c>
      <c r="L4193" s="4">
        <v>680</v>
      </c>
      <c r="M4193" s="2">
        <v>44197</v>
      </c>
      <c r="N4193" t="s">
        <v>41</v>
      </c>
      <c r="O4193" t="s">
        <v>42</v>
      </c>
      <c r="P4193" t="s">
        <v>4061</v>
      </c>
      <c r="Q4193" t="s">
        <v>4062</v>
      </c>
      <c r="R4193" t="s">
        <v>4063</v>
      </c>
      <c r="S4193" s="3">
        <v>44225</v>
      </c>
      <c r="T4193" t="s">
        <v>46</v>
      </c>
      <c r="U4193">
        <v>35</v>
      </c>
      <c r="V4193" t="s">
        <v>47</v>
      </c>
      <c r="W4193" t="s">
        <v>48</v>
      </c>
      <c r="X4193">
        <v>487629</v>
      </c>
      <c r="Y4193" s="3">
        <v>44221</v>
      </c>
      <c r="Z4193">
        <v>165084346</v>
      </c>
      <c r="AB4193" t="s">
        <v>49</v>
      </c>
      <c r="AD4193" t="s">
        <v>4181</v>
      </c>
      <c r="AE4193">
        <v>1</v>
      </c>
      <c r="AF4193">
        <v>340</v>
      </c>
      <c r="AH4193" t="str">
        <f>VLOOKUP(B4193,'cc Lookup'!A:J,10,0)</f>
        <v>Planning and Business Development</v>
      </c>
      <c r="AI4193" t="str">
        <f>VLOOKUP(B4193,'cc Lookup'!A:E,5,0)</f>
        <v>Estates</v>
      </c>
      <c r="AJ4193" t="s">
        <v>6737</v>
      </c>
      <c r="AK4193" t="str">
        <f t="shared" si="130"/>
        <v>E35930 Estates &amp; Facilities</v>
      </c>
      <c r="AL4193" t="str">
        <f t="shared" si="131"/>
        <v>7310 Legal / Prof Fees</v>
      </c>
      <c r="AM4193" t="str">
        <f>VLOOKUP(W4193,Lookup!A:B,2,0)</f>
        <v>Legal</v>
      </c>
    </row>
    <row r="4194" spans="1:39" x14ac:dyDescent="0.25">
      <c r="A4194" t="s">
        <v>33</v>
      </c>
      <c r="B4194" s="1" t="s">
        <v>166</v>
      </c>
      <c r="C4194" s="1" t="s">
        <v>35</v>
      </c>
      <c r="D4194" s="1" t="s">
        <v>36</v>
      </c>
      <c r="E4194" s="1" t="s">
        <v>36</v>
      </c>
      <c r="F4194" s="1" t="s">
        <v>37</v>
      </c>
      <c r="G4194" t="s">
        <v>167</v>
      </c>
      <c r="H4194" t="s">
        <v>39</v>
      </c>
      <c r="I4194" t="s">
        <v>40</v>
      </c>
      <c r="J4194" t="s">
        <v>40</v>
      </c>
      <c r="K4194" t="s">
        <v>40</v>
      </c>
      <c r="L4194" s="4">
        <v>-340</v>
      </c>
      <c r="M4194" s="2">
        <v>44197</v>
      </c>
      <c r="N4194" t="s">
        <v>41</v>
      </c>
      <c r="O4194" t="s">
        <v>42</v>
      </c>
      <c r="P4194" t="s">
        <v>4061</v>
      </c>
      <c r="Q4194" t="s">
        <v>4062</v>
      </c>
      <c r="R4194" t="s">
        <v>4063</v>
      </c>
      <c r="S4194" s="3">
        <v>44225</v>
      </c>
      <c r="T4194" t="s">
        <v>46</v>
      </c>
      <c r="U4194">
        <v>36</v>
      </c>
      <c r="V4194" t="s">
        <v>47</v>
      </c>
      <c r="W4194" t="s">
        <v>48</v>
      </c>
      <c r="X4194">
        <v>487629</v>
      </c>
      <c r="Y4194" s="3">
        <v>44221</v>
      </c>
      <c r="Z4194">
        <v>165084346</v>
      </c>
      <c r="AB4194" t="s">
        <v>49</v>
      </c>
      <c r="AD4194" t="s">
        <v>4181</v>
      </c>
      <c r="AE4194">
        <v>1</v>
      </c>
      <c r="AF4194">
        <v>-340</v>
      </c>
      <c r="AH4194" t="str">
        <f>VLOOKUP(B4194,'cc Lookup'!A:J,10,0)</f>
        <v>Planning and Business Development</v>
      </c>
      <c r="AI4194" t="str">
        <f>VLOOKUP(B4194,'cc Lookup'!A:E,5,0)</f>
        <v>Estates</v>
      </c>
      <c r="AJ4194" t="s">
        <v>6737</v>
      </c>
      <c r="AK4194" t="str">
        <f t="shared" si="130"/>
        <v>E35930 Estates &amp; Facilities</v>
      </c>
      <c r="AL4194" t="str">
        <f t="shared" si="131"/>
        <v>7310 Legal / Prof Fees</v>
      </c>
      <c r="AM4194" t="str">
        <f>VLOOKUP(W4194,Lookup!A:B,2,0)</f>
        <v>Legal</v>
      </c>
    </row>
    <row r="4195" spans="1:39" x14ac:dyDescent="0.25">
      <c r="A4195" t="s">
        <v>33</v>
      </c>
      <c r="B4195" s="1" t="s">
        <v>166</v>
      </c>
      <c r="C4195" s="1" t="s">
        <v>35</v>
      </c>
      <c r="D4195" s="1" t="s">
        <v>36</v>
      </c>
      <c r="E4195" s="1" t="s">
        <v>36</v>
      </c>
      <c r="F4195" s="1" t="s">
        <v>37</v>
      </c>
      <c r="G4195" t="s">
        <v>167</v>
      </c>
      <c r="H4195" t="s">
        <v>39</v>
      </c>
      <c r="I4195" t="s">
        <v>40</v>
      </c>
      <c r="J4195" t="s">
        <v>40</v>
      </c>
      <c r="K4195" t="s">
        <v>40</v>
      </c>
      <c r="L4195" s="4">
        <v>-2657</v>
      </c>
      <c r="M4195" s="2">
        <v>44197</v>
      </c>
      <c r="N4195" t="s">
        <v>103</v>
      </c>
      <c r="O4195" t="s">
        <v>104</v>
      </c>
      <c r="P4195" t="s">
        <v>3914</v>
      </c>
      <c r="Q4195" t="s">
        <v>4108</v>
      </c>
      <c r="R4195" t="s">
        <v>4109</v>
      </c>
      <c r="S4195" s="3">
        <v>44196</v>
      </c>
      <c r="T4195" t="s">
        <v>46</v>
      </c>
      <c r="U4195">
        <v>2462</v>
      </c>
      <c r="V4195" t="s">
        <v>4057</v>
      </c>
      <c r="W4195" t="s">
        <v>48</v>
      </c>
      <c r="X4195">
        <v>165085833</v>
      </c>
      <c r="Y4195" s="3">
        <v>44174</v>
      </c>
      <c r="AC4195" t="s">
        <v>109</v>
      </c>
      <c r="AH4195" t="str">
        <f>VLOOKUP(B4195,'cc Lookup'!A:J,10,0)</f>
        <v>Planning and Business Development</v>
      </c>
      <c r="AI4195" t="str">
        <f>VLOOKUP(B4195,'cc Lookup'!A:E,5,0)</f>
        <v>Estates</v>
      </c>
      <c r="AJ4195" t="s">
        <v>6737</v>
      </c>
      <c r="AK4195" t="str">
        <f t="shared" si="130"/>
        <v>E35930 Estates &amp; Facilities</v>
      </c>
      <c r="AL4195" t="str">
        <f t="shared" si="131"/>
        <v>7310 Legal / Prof Fees</v>
      </c>
      <c r="AM4195" t="str">
        <f>VLOOKUP(W4195,Lookup!A:B,2,0)</f>
        <v>Legal</v>
      </c>
    </row>
    <row r="4196" spans="1:39" x14ac:dyDescent="0.25">
      <c r="A4196" t="s">
        <v>33</v>
      </c>
      <c r="B4196" s="1" t="s">
        <v>166</v>
      </c>
      <c r="C4196" s="1" t="s">
        <v>35</v>
      </c>
      <c r="D4196" s="1" t="s">
        <v>36</v>
      </c>
      <c r="E4196" s="1" t="s">
        <v>36</v>
      </c>
      <c r="F4196" s="1" t="s">
        <v>37</v>
      </c>
      <c r="G4196" t="s">
        <v>167</v>
      </c>
      <c r="H4196" t="s">
        <v>39</v>
      </c>
      <c r="I4196" t="s">
        <v>40</v>
      </c>
      <c r="J4196" t="s">
        <v>40</v>
      </c>
      <c r="K4196" t="s">
        <v>40</v>
      </c>
      <c r="L4196" s="4">
        <v>-22.4</v>
      </c>
      <c r="M4196" s="2">
        <v>44197</v>
      </c>
      <c r="N4196" t="s">
        <v>103</v>
      </c>
      <c r="O4196" t="s">
        <v>104</v>
      </c>
      <c r="P4196" t="s">
        <v>3914</v>
      </c>
      <c r="Q4196" t="s">
        <v>4108</v>
      </c>
      <c r="R4196" t="s">
        <v>4109</v>
      </c>
      <c r="S4196" s="3">
        <v>44196</v>
      </c>
      <c r="T4196" t="s">
        <v>46</v>
      </c>
      <c r="U4196">
        <v>2463</v>
      </c>
      <c r="V4196" t="s">
        <v>3845</v>
      </c>
      <c r="W4196" t="s">
        <v>48</v>
      </c>
      <c r="X4196">
        <v>165088383</v>
      </c>
      <c r="Y4196" s="3">
        <v>44164</v>
      </c>
      <c r="AC4196" t="s">
        <v>109</v>
      </c>
      <c r="AH4196" t="str">
        <f>VLOOKUP(B4196,'cc Lookup'!A:J,10,0)</f>
        <v>Planning and Business Development</v>
      </c>
      <c r="AI4196" t="str">
        <f>VLOOKUP(B4196,'cc Lookup'!A:E,5,0)</f>
        <v>Estates</v>
      </c>
      <c r="AJ4196" t="s">
        <v>6737</v>
      </c>
      <c r="AK4196" t="str">
        <f t="shared" si="130"/>
        <v>E35930 Estates &amp; Facilities</v>
      </c>
      <c r="AL4196" t="str">
        <f t="shared" si="131"/>
        <v>7310 Legal / Prof Fees</v>
      </c>
      <c r="AM4196" t="str">
        <f>VLOOKUP(W4196,Lookup!A:B,2,0)</f>
        <v>Legal</v>
      </c>
    </row>
    <row r="4197" spans="1:39" x14ac:dyDescent="0.25">
      <c r="A4197" t="s">
        <v>33</v>
      </c>
      <c r="B4197" s="1" t="s">
        <v>166</v>
      </c>
      <c r="C4197" s="1" t="s">
        <v>35</v>
      </c>
      <c r="D4197" s="1" t="s">
        <v>36</v>
      </c>
      <c r="E4197" s="1" t="s">
        <v>36</v>
      </c>
      <c r="F4197" s="1" t="s">
        <v>37</v>
      </c>
      <c r="G4197" t="s">
        <v>167</v>
      </c>
      <c r="H4197" t="s">
        <v>39</v>
      </c>
      <c r="I4197" t="s">
        <v>40</v>
      </c>
      <c r="J4197" t="s">
        <v>40</v>
      </c>
      <c r="K4197" t="s">
        <v>40</v>
      </c>
      <c r="L4197" s="4">
        <v>-985</v>
      </c>
      <c r="M4197" s="2">
        <v>44197</v>
      </c>
      <c r="N4197" t="s">
        <v>103</v>
      </c>
      <c r="O4197" t="s">
        <v>104</v>
      </c>
      <c r="P4197" t="s">
        <v>3914</v>
      </c>
      <c r="Q4197" t="s">
        <v>4108</v>
      </c>
      <c r="R4197" t="s">
        <v>4109</v>
      </c>
      <c r="S4197" s="3">
        <v>44196</v>
      </c>
      <c r="T4197" t="s">
        <v>46</v>
      </c>
      <c r="U4197">
        <v>2464</v>
      </c>
      <c r="V4197" t="s">
        <v>4058</v>
      </c>
      <c r="W4197" t="s">
        <v>48</v>
      </c>
      <c r="X4197">
        <v>165084346</v>
      </c>
      <c r="Y4197" s="3">
        <v>44174</v>
      </c>
      <c r="AC4197" t="s">
        <v>109</v>
      </c>
      <c r="AH4197" t="str">
        <f>VLOOKUP(B4197,'cc Lookup'!A:J,10,0)</f>
        <v>Planning and Business Development</v>
      </c>
      <c r="AI4197" t="str">
        <f>VLOOKUP(B4197,'cc Lookup'!A:E,5,0)</f>
        <v>Estates</v>
      </c>
      <c r="AJ4197" t="s">
        <v>6737</v>
      </c>
      <c r="AK4197" t="str">
        <f t="shared" si="130"/>
        <v>E35930 Estates &amp; Facilities</v>
      </c>
      <c r="AL4197" t="str">
        <f t="shared" si="131"/>
        <v>7310 Legal / Prof Fees</v>
      </c>
      <c r="AM4197" t="str">
        <f>VLOOKUP(W4197,Lookup!A:B,2,0)</f>
        <v>Legal</v>
      </c>
    </row>
    <row r="4198" spans="1:39" x14ac:dyDescent="0.25">
      <c r="A4198" t="s">
        <v>33</v>
      </c>
      <c r="B4198" s="1" t="s">
        <v>166</v>
      </c>
      <c r="C4198" s="1" t="s">
        <v>35</v>
      </c>
      <c r="D4198" s="1" t="s">
        <v>36</v>
      </c>
      <c r="E4198" s="1" t="s">
        <v>36</v>
      </c>
      <c r="F4198" s="1" t="s">
        <v>37</v>
      </c>
      <c r="G4198" t="s">
        <v>167</v>
      </c>
      <c r="H4198" t="s">
        <v>39</v>
      </c>
      <c r="I4198" t="s">
        <v>40</v>
      </c>
      <c r="J4198" t="s">
        <v>40</v>
      </c>
      <c r="K4198" t="s">
        <v>40</v>
      </c>
      <c r="L4198" s="4">
        <v>985</v>
      </c>
      <c r="M4198" s="2">
        <v>44197</v>
      </c>
      <c r="N4198" t="s">
        <v>103</v>
      </c>
      <c r="O4198" t="s">
        <v>104</v>
      </c>
      <c r="P4198" t="s">
        <v>4075</v>
      </c>
      <c r="Q4198" t="s">
        <v>4076</v>
      </c>
      <c r="R4198" t="s">
        <v>4077</v>
      </c>
      <c r="S4198" s="3">
        <v>44225</v>
      </c>
      <c r="T4198" t="s">
        <v>46</v>
      </c>
      <c r="U4198">
        <v>2638</v>
      </c>
      <c r="V4198" t="s">
        <v>4058</v>
      </c>
      <c r="W4198" t="s">
        <v>48</v>
      </c>
      <c r="X4198">
        <v>165084346</v>
      </c>
      <c r="Y4198" s="3">
        <v>44174</v>
      </c>
      <c r="AC4198" t="s">
        <v>109</v>
      </c>
      <c r="AH4198" t="str">
        <f>VLOOKUP(B4198,'cc Lookup'!A:J,10,0)</f>
        <v>Planning and Business Development</v>
      </c>
      <c r="AI4198" t="str">
        <f>VLOOKUP(B4198,'cc Lookup'!A:E,5,0)</f>
        <v>Estates</v>
      </c>
      <c r="AJ4198" t="s">
        <v>6737</v>
      </c>
      <c r="AK4198" t="str">
        <f t="shared" si="130"/>
        <v>E35930 Estates &amp; Facilities</v>
      </c>
      <c r="AL4198" t="str">
        <f t="shared" si="131"/>
        <v>7310 Legal / Prof Fees</v>
      </c>
      <c r="AM4198" t="str">
        <f>VLOOKUP(W4198,Lookup!A:B,2,0)</f>
        <v>Legal</v>
      </c>
    </row>
    <row r="4199" spans="1:39" x14ac:dyDescent="0.25">
      <c r="A4199" t="s">
        <v>33</v>
      </c>
      <c r="B4199" s="1" t="s">
        <v>166</v>
      </c>
      <c r="C4199" s="1" t="s">
        <v>35</v>
      </c>
      <c r="D4199" s="1" t="s">
        <v>36</v>
      </c>
      <c r="E4199" s="1" t="s">
        <v>36</v>
      </c>
      <c r="F4199" s="1" t="s">
        <v>37</v>
      </c>
      <c r="G4199" t="s">
        <v>167</v>
      </c>
      <c r="H4199" t="s">
        <v>39</v>
      </c>
      <c r="I4199" t="s">
        <v>40</v>
      </c>
      <c r="J4199" t="s">
        <v>40</v>
      </c>
      <c r="K4199" t="s">
        <v>40</v>
      </c>
      <c r="L4199" s="4">
        <v>1276</v>
      </c>
      <c r="M4199" s="2">
        <v>44197</v>
      </c>
      <c r="N4199" t="s">
        <v>103</v>
      </c>
      <c r="O4199" t="s">
        <v>104</v>
      </c>
      <c r="P4199" t="s">
        <v>4075</v>
      </c>
      <c r="Q4199" t="s">
        <v>4076</v>
      </c>
      <c r="R4199" t="s">
        <v>4077</v>
      </c>
      <c r="S4199" s="3">
        <v>44225</v>
      </c>
      <c r="T4199" t="s">
        <v>46</v>
      </c>
      <c r="U4199">
        <v>2639</v>
      </c>
      <c r="V4199" t="s">
        <v>4057</v>
      </c>
      <c r="W4199" t="s">
        <v>48</v>
      </c>
      <c r="X4199">
        <v>165085833</v>
      </c>
      <c r="Y4199" s="3">
        <v>44174</v>
      </c>
      <c r="AC4199" t="s">
        <v>109</v>
      </c>
      <c r="AH4199" t="str">
        <f>VLOOKUP(B4199,'cc Lookup'!A:J,10,0)</f>
        <v>Planning and Business Development</v>
      </c>
      <c r="AI4199" t="str">
        <f>VLOOKUP(B4199,'cc Lookup'!A:E,5,0)</f>
        <v>Estates</v>
      </c>
      <c r="AJ4199" t="s">
        <v>6737</v>
      </c>
      <c r="AK4199" t="str">
        <f t="shared" si="130"/>
        <v>E35930 Estates &amp; Facilities</v>
      </c>
      <c r="AL4199" t="str">
        <f t="shared" si="131"/>
        <v>7310 Legal / Prof Fees</v>
      </c>
      <c r="AM4199" t="str">
        <f>VLOOKUP(W4199,Lookup!A:B,2,0)</f>
        <v>Legal</v>
      </c>
    </row>
    <row r="4200" spans="1:39" x14ac:dyDescent="0.25">
      <c r="A4200" t="s">
        <v>33</v>
      </c>
      <c r="B4200" s="1" t="s">
        <v>166</v>
      </c>
      <c r="C4200" s="1" t="s">
        <v>35</v>
      </c>
      <c r="D4200" s="1" t="s">
        <v>36</v>
      </c>
      <c r="E4200" s="1" t="s">
        <v>36</v>
      </c>
      <c r="F4200" s="1" t="s">
        <v>37</v>
      </c>
      <c r="G4200" t="s">
        <v>167</v>
      </c>
      <c r="H4200" t="s">
        <v>39</v>
      </c>
      <c r="I4200" t="s">
        <v>40</v>
      </c>
      <c r="J4200" t="s">
        <v>40</v>
      </c>
      <c r="K4200" t="s">
        <v>40</v>
      </c>
      <c r="L4200" s="4">
        <v>22.4</v>
      </c>
      <c r="M4200" s="2">
        <v>44197</v>
      </c>
      <c r="N4200" t="s">
        <v>103</v>
      </c>
      <c r="O4200" t="s">
        <v>104</v>
      </c>
      <c r="P4200" t="s">
        <v>4075</v>
      </c>
      <c r="Q4200" t="s">
        <v>4076</v>
      </c>
      <c r="R4200" t="s">
        <v>4077</v>
      </c>
      <c r="S4200" s="3">
        <v>44225</v>
      </c>
      <c r="T4200" t="s">
        <v>46</v>
      </c>
      <c r="U4200">
        <v>2640</v>
      </c>
      <c r="V4200" t="s">
        <v>3845</v>
      </c>
      <c r="W4200" t="s">
        <v>48</v>
      </c>
      <c r="X4200">
        <v>165088383</v>
      </c>
      <c r="Y4200" s="3">
        <v>44164</v>
      </c>
      <c r="AC4200" t="s">
        <v>109</v>
      </c>
      <c r="AH4200" t="str">
        <f>VLOOKUP(B4200,'cc Lookup'!A:J,10,0)</f>
        <v>Planning and Business Development</v>
      </c>
      <c r="AI4200" t="str">
        <f>VLOOKUP(B4200,'cc Lookup'!A:E,5,0)</f>
        <v>Estates</v>
      </c>
      <c r="AJ4200" t="s">
        <v>6737</v>
      </c>
      <c r="AK4200" t="str">
        <f t="shared" si="130"/>
        <v>E35930 Estates &amp; Facilities</v>
      </c>
      <c r="AL4200" t="str">
        <f t="shared" si="131"/>
        <v>7310 Legal / Prof Fees</v>
      </c>
      <c r="AM4200" t="str">
        <f>VLOOKUP(W4200,Lookup!A:B,2,0)</f>
        <v>Legal</v>
      </c>
    </row>
    <row r="4201" spans="1:39" x14ac:dyDescent="0.25">
      <c r="A4201" t="s">
        <v>33</v>
      </c>
      <c r="B4201" s="1" t="s">
        <v>166</v>
      </c>
      <c r="C4201" s="1" t="s">
        <v>35</v>
      </c>
      <c r="D4201" s="1" t="s">
        <v>36</v>
      </c>
      <c r="E4201" s="1" t="s">
        <v>200</v>
      </c>
      <c r="F4201" s="1" t="s">
        <v>37</v>
      </c>
      <c r="G4201" t="s">
        <v>167</v>
      </c>
      <c r="H4201" t="s">
        <v>39</v>
      </c>
      <c r="I4201" t="s">
        <v>40</v>
      </c>
      <c r="J4201" t="s">
        <v>201</v>
      </c>
      <c r="K4201" t="s">
        <v>40</v>
      </c>
      <c r="L4201" s="4">
        <v>120</v>
      </c>
      <c r="M4201" s="2">
        <v>44197</v>
      </c>
      <c r="N4201" t="s">
        <v>41</v>
      </c>
      <c r="O4201" t="s">
        <v>42</v>
      </c>
      <c r="P4201" t="s">
        <v>4130</v>
      </c>
      <c r="Q4201" t="s">
        <v>4131</v>
      </c>
      <c r="R4201" t="s">
        <v>4063</v>
      </c>
      <c r="S4201" s="3">
        <v>44200</v>
      </c>
      <c r="T4201" t="s">
        <v>46</v>
      </c>
      <c r="U4201">
        <v>51</v>
      </c>
      <c r="V4201" t="s">
        <v>47</v>
      </c>
      <c r="W4201" t="s">
        <v>48</v>
      </c>
      <c r="X4201">
        <v>483839</v>
      </c>
      <c r="Y4201" s="3">
        <v>44196</v>
      </c>
      <c r="Z4201">
        <v>165064187</v>
      </c>
      <c r="AB4201" t="s">
        <v>49</v>
      </c>
      <c r="AD4201" t="s">
        <v>4182</v>
      </c>
      <c r="AE4201">
        <v>1</v>
      </c>
      <c r="AF4201">
        <v>60</v>
      </c>
      <c r="AH4201" t="str">
        <f>VLOOKUP(B4201,'cc Lookup'!A:J,10,0)</f>
        <v>Planning and Business Development</v>
      </c>
      <c r="AI4201" t="str">
        <f>VLOOKUP(B4201,'cc Lookup'!A:E,5,0)</f>
        <v>Estates</v>
      </c>
      <c r="AJ4201" t="s">
        <v>6737</v>
      </c>
      <c r="AK4201" t="str">
        <f t="shared" si="130"/>
        <v>E35930 Estates &amp; Facilities</v>
      </c>
      <c r="AL4201" t="str">
        <f t="shared" si="131"/>
        <v>7310 Legal / Prof Fees</v>
      </c>
      <c r="AM4201" t="str">
        <f>VLOOKUP(W4201,Lookup!A:B,2,0)</f>
        <v>Legal</v>
      </c>
    </row>
    <row r="4202" spans="1:39" x14ac:dyDescent="0.25">
      <c r="A4202" t="s">
        <v>33</v>
      </c>
      <c r="B4202" s="1" t="s">
        <v>166</v>
      </c>
      <c r="C4202" s="1" t="s">
        <v>35</v>
      </c>
      <c r="D4202" s="1" t="s">
        <v>36</v>
      </c>
      <c r="E4202" s="1" t="s">
        <v>200</v>
      </c>
      <c r="F4202" s="1" t="s">
        <v>37</v>
      </c>
      <c r="G4202" t="s">
        <v>167</v>
      </c>
      <c r="H4202" t="s">
        <v>39</v>
      </c>
      <c r="I4202" t="s">
        <v>40</v>
      </c>
      <c r="J4202" t="s">
        <v>201</v>
      </c>
      <c r="K4202" t="s">
        <v>40</v>
      </c>
      <c r="L4202" s="4">
        <v>12</v>
      </c>
      <c r="M4202" s="2">
        <v>44197</v>
      </c>
      <c r="N4202" t="s">
        <v>41</v>
      </c>
      <c r="O4202" t="s">
        <v>42</v>
      </c>
      <c r="P4202" t="s">
        <v>4130</v>
      </c>
      <c r="Q4202" t="s">
        <v>4131</v>
      </c>
      <c r="R4202" t="s">
        <v>4063</v>
      </c>
      <c r="S4202" s="3">
        <v>44200</v>
      </c>
      <c r="T4202" t="s">
        <v>46</v>
      </c>
      <c r="U4202">
        <v>51</v>
      </c>
      <c r="V4202" t="s">
        <v>47</v>
      </c>
      <c r="W4202" t="s">
        <v>48</v>
      </c>
      <c r="X4202">
        <v>483839</v>
      </c>
      <c r="Y4202" s="3">
        <v>44196</v>
      </c>
      <c r="Z4202">
        <v>165064187</v>
      </c>
      <c r="AB4202" t="s">
        <v>49</v>
      </c>
      <c r="AD4202" t="s">
        <v>4182</v>
      </c>
      <c r="AH4202" t="str">
        <f>VLOOKUP(B4202,'cc Lookup'!A:J,10,0)</f>
        <v>Planning and Business Development</v>
      </c>
      <c r="AI4202" t="str">
        <f>VLOOKUP(B4202,'cc Lookup'!A:E,5,0)</f>
        <v>Estates</v>
      </c>
      <c r="AJ4202" t="s">
        <v>6737</v>
      </c>
      <c r="AK4202" t="str">
        <f t="shared" si="130"/>
        <v>E35930 Estates &amp; Facilities</v>
      </c>
      <c r="AL4202" t="str">
        <f t="shared" si="131"/>
        <v>7310 Legal / Prof Fees</v>
      </c>
      <c r="AM4202" t="str">
        <f>VLOOKUP(W4202,Lookup!A:B,2,0)</f>
        <v>Legal</v>
      </c>
    </row>
    <row r="4203" spans="1:39" x14ac:dyDescent="0.25">
      <c r="A4203" t="s">
        <v>33</v>
      </c>
      <c r="B4203" s="1" t="s">
        <v>166</v>
      </c>
      <c r="C4203" s="1" t="s">
        <v>35</v>
      </c>
      <c r="D4203" s="1" t="s">
        <v>36</v>
      </c>
      <c r="E4203" s="1" t="s">
        <v>200</v>
      </c>
      <c r="F4203" s="1" t="s">
        <v>37</v>
      </c>
      <c r="G4203" t="s">
        <v>167</v>
      </c>
      <c r="H4203" t="s">
        <v>39</v>
      </c>
      <c r="I4203" t="s">
        <v>40</v>
      </c>
      <c r="J4203" t="s">
        <v>201</v>
      </c>
      <c r="K4203" t="s">
        <v>40</v>
      </c>
      <c r="L4203" s="4">
        <v>-60</v>
      </c>
      <c r="M4203" s="2">
        <v>44197</v>
      </c>
      <c r="N4203" t="s">
        <v>41</v>
      </c>
      <c r="O4203" t="s">
        <v>42</v>
      </c>
      <c r="P4203" t="s">
        <v>4130</v>
      </c>
      <c r="Q4203" t="s">
        <v>4131</v>
      </c>
      <c r="R4203" t="s">
        <v>4063</v>
      </c>
      <c r="S4203" s="3">
        <v>44200</v>
      </c>
      <c r="T4203" t="s">
        <v>46</v>
      </c>
      <c r="U4203">
        <v>52</v>
      </c>
      <c r="V4203" t="s">
        <v>47</v>
      </c>
      <c r="W4203" t="s">
        <v>48</v>
      </c>
      <c r="X4203">
        <v>483839</v>
      </c>
      <c r="Y4203" s="3">
        <v>44196</v>
      </c>
      <c r="Z4203">
        <v>165064187</v>
      </c>
      <c r="AB4203" t="s">
        <v>49</v>
      </c>
      <c r="AD4203" t="s">
        <v>4182</v>
      </c>
      <c r="AE4203">
        <v>1</v>
      </c>
      <c r="AF4203">
        <v>-60</v>
      </c>
      <c r="AH4203" t="str">
        <f>VLOOKUP(B4203,'cc Lookup'!A:J,10,0)</f>
        <v>Planning and Business Development</v>
      </c>
      <c r="AI4203" t="str">
        <f>VLOOKUP(B4203,'cc Lookup'!A:E,5,0)</f>
        <v>Estates</v>
      </c>
      <c r="AJ4203" t="s">
        <v>6737</v>
      </c>
      <c r="AK4203" t="str">
        <f t="shared" si="130"/>
        <v>E35930 Estates &amp; Facilities</v>
      </c>
      <c r="AL4203" t="str">
        <f t="shared" si="131"/>
        <v>7310 Legal / Prof Fees</v>
      </c>
      <c r="AM4203" t="str">
        <f>VLOOKUP(W4203,Lookup!A:B,2,0)</f>
        <v>Legal</v>
      </c>
    </row>
    <row r="4204" spans="1:39" x14ac:dyDescent="0.25">
      <c r="A4204" t="s">
        <v>33</v>
      </c>
      <c r="B4204" s="1" t="s">
        <v>166</v>
      </c>
      <c r="C4204" s="1" t="s">
        <v>35</v>
      </c>
      <c r="D4204" s="1" t="s">
        <v>36</v>
      </c>
      <c r="E4204" s="1" t="s">
        <v>200</v>
      </c>
      <c r="F4204" s="1" t="s">
        <v>37</v>
      </c>
      <c r="G4204" t="s">
        <v>167</v>
      </c>
      <c r="H4204" t="s">
        <v>39</v>
      </c>
      <c r="I4204" t="s">
        <v>40</v>
      </c>
      <c r="J4204" t="s">
        <v>201</v>
      </c>
      <c r="K4204" t="s">
        <v>40</v>
      </c>
      <c r="L4204" s="4">
        <v>-60</v>
      </c>
      <c r="M4204" s="2">
        <v>44197</v>
      </c>
      <c r="N4204" t="s">
        <v>41</v>
      </c>
      <c r="O4204" t="s">
        <v>42</v>
      </c>
      <c r="P4204" t="s">
        <v>4135</v>
      </c>
      <c r="Q4204" t="s">
        <v>4136</v>
      </c>
      <c r="R4204" t="s">
        <v>4063</v>
      </c>
      <c r="S4204" s="3">
        <v>44201</v>
      </c>
      <c r="T4204" t="s">
        <v>46</v>
      </c>
      <c r="U4204">
        <v>38</v>
      </c>
      <c r="V4204" t="s">
        <v>47</v>
      </c>
      <c r="W4204" t="s">
        <v>48</v>
      </c>
      <c r="X4204">
        <v>483839</v>
      </c>
      <c r="Y4204" s="3">
        <v>44196</v>
      </c>
      <c r="Z4204">
        <v>165064187</v>
      </c>
      <c r="AB4204" t="s">
        <v>49</v>
      </c>
      <c r="AD4204" t="s">
        <v>4182</v>
      </c>
      <c r="AE4204">
        <v>1</v>
      </c>
      <c r="AF4204">
        <v>-60</v>
      </c>
      <c r="AH4204" t="str">
        <f>VLOOKUP(B4204,'cc Lookup'!A:J,10,0)</f>
        <v>Planning and Business Development</v>
      </c>
      <c r="AI4204" t="str">
        <f>VLOOKUP(B4204,'cc Lookup'!A:E,5,0)</f>
        <v>Estates</v>
      </c>
      <c r="AJ4204" t="s">
        <v>6737</v>
      </c>
      <c r="AK4204" t="str">
        <f t="shared" si="130"/>
        <v>E35930 Estates &amp; Facilities</v>
      </c>
      <c r="AL4204" t="str">
        <f t="shared" si="131"/>
        <v>7310 Legal / Prof Fees</v>
      </c>
      <c r="AM4204" t="str">
        <f>VLOOKUP(W4204,Lookup!A:B,2,0)</f>
        <v>Legal</v>
      </c>
    </row>
    <row r="4205" spans="1:39" x14ac:dyDescent="0.25">
      <c r="A4205" t="s">
        <v>33</v>
      </c>
      <c r="B4205" s="1" t="s">
        <v>166</v>
      </c>
      <c r="C4205" s="1" t="s">
        <v>35</v>
      </c>
      <c r="D4205" s="1" t="s">
        <v>36</v>
      </c>
      <c r="E4205" s="1" t="s">
        <v>200</v>
      </c>
      <c r="F4205" s="1" t="s">
        <v>37</v>
      </c>
      <c r="G4205" t="s">
        <v>167</v>
      </c>
      <c r="H4205" t="s">
        <v>39</v>
      </c>
      <c r="I4205" t="s">
        <v>40</v>
      </c>
      <c r="J4205" t="s">
        <v>201</v>
      </c>
      <c r="K4205" t="s">
        <v>40</v>
      </c>
      <c r="L4205" s="4">
        <v>-12</v>
      </c>
      <c r="M4205" s="2">
        <v>44197</v>
      </c>
      <c r="N4205" t="s">
        <v>41</v>
      </c>
      <c r="O4205" t="s">
        <v>42</v>
      </c>
      <c r="P4205" t="s">
        <v>4135</v>
      </c>
      <c r="Q4205" t="s">
        <v>4136</v>
      </c>
      <c r="R4205" t="s">
        <v>4063</v>
      </c>
      <c r="S4205" s="3">
        <v>44201</v>
      </c>
      <c r="T4205" t="s">
        <v>46</v>
      </c>
      <c r="U4205">
        <v>38</v>
      </c>
      <c r="V4205" t="s">
        <v>47</v>
      </c>
      <c r="W4205" t="s">
        <v>48</v>
      </c>
      <c r="X4205">
        <v>483839</v>
      </c>
      <c r="Y4205" s="3">
        <v>44196</v>
      </c>
      <c r="Z4205">
        <v>165064187</v>
      </c>
      <c r="AB4205" t="s">
        <v>49</v>
      </c>
      <c r="AD4205" t="s">
        <v>4182</v>
      </c>
      <c r="AH4205" t="str">
        <f>VLOOKUP(B4205,'cc Lookup'!A:J,10,0)</f>
        <v>Planning and Business Development</v>
      </c>
      <c r="AI4205" t="str">
        <f>VLOOKUP(B4205,'cc Lookup'!A:E,5,0)</f>
        <v>Estates</v>
      </c>
      <c r="AJ4205" t="s">
        <v>6737</v>
      </c>
      <c r="AK4205" t="str">
        <f t="shared" si="130"/>
        <v>E35930 Estates &amp; Facilities</v>
      </c>
      <c r="AL4205" t="str">
        <f t="shared" si="131"/>
        <v>7310 Legal / Prof Fees</v>
      </c>
      <c r="AM4205" t="str">
        <f>VLOOKUP(W4205,Lookup!A:B,2,0)</f>
        <v>Legal</v>
      </c>
    </row>
    <row r="4206" spans="1:39" x14ac:dyDescent="0.25">
      <c r="A4206" t="s">
        <v>33</v>
      </c>
      <c r="B4206" s="1" t="s">
        <v>166</v>
      </c>
      <c r="C4206" s="1" t="s">
        <v>35</v>
      </c>
      <c r="D4206" s="1" t="s">
        <v>36</v>
      </c>
      <c r="E4206" s="1" t="s">
        <v>200</v>
      </c>
      <c r="F4206" s="1" t="s">
        <v>37</v>
      </c>
      <c r="G4206" t="s">
        <v>167</v>
      </c>
      <c r="H4206" t="s">
        <v>39</v>
      </c>
      <c r="I4206" t="s">
        <v>40</v>
      </c>
      <c r="J4206" t="s">
        <v>201</v>
      </c>
      <c r="K4206" t="s">
        <v>40</v>
      </c>
      <c r="L4206" s="4">
        <v>-384.8</v>
      </c>
      <c r="M4206" s="2">
        <v>44197</v>
      </c>
      <c r="N4206" t="s">
        <v>103</v>
      </c>
      <c r="O4206" t="s">
        <v>104</v>
      </c>
      <c r="P4206" t="s">
        <v>3914</v>
      </c>
      <c r="Q4206" t="s">
        <v>4108</v>
      </c>
      <c r="R4206" t="s">
        <v>4109</v>
      </c>
      <c r="S4206" s="3">
        <v>44196</v>
      </c>
      <c r="T4206" t="s">
        <v>46</v>
      </c>
      <c r="U4206">
        <v>2841</v>
      </c>
      <c r="V4206" t="s">
        <v>204</v>
      </c>
      <c r="W4206" t="s">
        <v>48</v>
      </c>
      <c r="X4206">
        <v>165064187</v>
      </c>
      <c r="Y4206" s="3">
        <v>43370</v>
      </c>
      <c r="AC4206" t="s">
        <v>109</v>
      </c>
      <c r="AH4206" t="str">
        <f>VLOOKUP(B4206,'cc Lookup'!A:J,10,0)</f>
        <v>Planning and Business Development</v>
      </c>
      <c r="AI4206" t="str">
        <f>VLOOKUP(B4206,'cc Lookup'!A:E,5,0)</f>
        <v>Estates</v>
      </c>
      <c r="AJ4206" t="s">
        <v>6737</v>
      </c>
      <c r="AK4206" t="str">
        <f t="shared" si="130"/>
        <v>E35930 Estates &amp; Facilities</v>
      </c>
      <c r="AL4206" t="str">
        <f t="shared" si="131"/>
        <v>7310 Legal / Prof Fees</v>
      </c>
      <c r="AM4206" t="str">
        <f>VLOOKUP(W4206,Lookup!A:B,2,0)</f>
        <v>Legal</v>
      </c>
    </row>
    <row r="4207" spans="1:39" x14ac:dyDescent="0.25">
      <c r="A4207" t="s">
        <v>33</v>
      </c>
      <c r="B4207" s="1" t="s">
        <v>166</v>
      </c>
      <c r="C4207" s="1" t="s">
        <v>35</v>
      </c>
      <c r="D4207" s="1" t="s">
        <v>36</v>
      </c>
      <c r="E4207" s="1" t="s">
        <v>200</v>
      </c>
      <c r="F4207" s="1" t="s">
        <v>37</v>
      </c>
      <c r="G4207" t="s">
        <v>167</v>
      </c>
      <c r="H4207" t="s">
        <v>39</v>
      </c>
      <c r="I4207" t="s">
        <v>40</v>
      </c>
      <c r="J4207" t="s">
        <v>201</v>
      </c>
      <c r="K4207" t="s">
        <v>40</v>
      </c>
      <c r="L4207" s="4">
        <v>384.8</v>
      </c>
      <c r="M4207" s="2">
        <v>44197</v>
      </c>
      <c r="N4207" t="s">
        <v>103</v>
      </c>
      <c r="O4207" t="s">
        <v>104</v>
      </c>
      <c r="P4207" t="s">
        <v>4075</v>
      </c>
      <c r="Q4207" t="s">
        <v>4076</v>
      </c>
      <c r="R4207" t="s">
        <v>4077</v>
      </c>
      <c r="S4207" s="3">
        <v>44225</v>
      </c>
      <c r="T4207" t="s">
        <v>46</v>
      </c>
      <c r="U4207">
        <v>3039</v>
      </c>
      <c r="V4207" t="s">
        <v>204</v>
      </c>
      <c r="W4207" t="s">
        <v>48</v>
      </c>
      <c r="X4207">
        <v>165064187</v>
      </c>
      <c r="Y4207" s="3">
        <v>43370</v>
      </c>
      <c r="AC4207" t="s">
        <v>109</v>
      </c>
      <c r="AH4207" t="str">
        <f>VLOOKUP(B4207,'cc Lookup'!A:J,10,0)</f>
        <v>Planning and Business Development</v>
      </c>
      <c r="AI4207" t="str">
        <f>VLOOKUP(B4207,'cc Lookup'!A:E,5,0)</f>
        <v>Estates</v>
      </c>
      <c r="AJ4207" t="s">
        <v>6737</v>
      </c>
      <c r="AK4207" t="str">
        <f t="shared" si="130"/>
        <v>E35930 Estates &amp; Facilities</v>
      </c>
      <c r="AL4207" t="str">
        <f t="shared" si="131"/>
        <v>7310 Legal / Prof Fees</v>
      </c>
      <c r="AM4207" t="str">
        <f>VLOOKUP(W4207,Lookup!A:B,2,0)</f>
        <v>Legal</v>
      </c>
    </row>
    <row r="4208" spans="1:39" x14ac:dyDescent="0.25">
      <c r="A4208" t="s">
        <v>33</v>
      </c>
      <c r="B4208" s="1" t="s">
        <v>166</v>
      </c>
      <c r="C4208" s="1" t="s">
        <v>35</v>
      </c>
      <c r="D4208" s="1" t="s">
        <v>36</v>
      </c>
      <c r="E4208" s="1" t="s">
        <v>36</v>
      </c>
      <c r="F4208" s="1" t="s">
        <v>37</v>
      </c>
      <c r="G4208" t="s">
        <v>167</v>
      </c>
      <c r="H4208" t="s">
        <v>39</v>
      </c>
      <c r="I4208" t="s">
        <v>40</v>
      </c>
      <c r="J4208" t="s">
        <v>40</v>
      </c>
      <c r="K4208" t="s">
        <v>40</v>
      </c>
      <c r="L4208" s="4">
        <v>10676</v>
      </c>
      <c r="M4208" s="2">
        <v>44228</v>
      </c>
      <c r="N4208" t="s">
        <v>55</v>
      </c>
      <c r="O4208" t="s">
        <v>56</v>
      </c>
      <c r="P4208" t="s">
        <v>4243</v>
      </c>
      <c r="Q4208" t="s">
        <v>4244</v>
      </c>
      <c r="R4208" t="s">
        <v>4245</v>
      </c>
      <c r="S4208" s="3">
        <v>44258</v>
      </c>
      <c r="T4208" t="s">
        <v>350</v>
      </c>
      <c r="U4208">
        <v>15</v>
      </c>
      <c r="V4208" t="s">
        <v>4246</v>
      </c>
      <c r="W4208" t="s">
        <v>4245</v>
      </c>
      <c r="Y4208" s="3">
        <v>44258</v>
      </c>
      <c r="AA4208" t="s">
        <v>4246</v>
      </c>
      <c r="AH4208" t="str">
        <f>VLOOKUP(B4208,'cc Lookup'!A:J,10,0)</f>
        <v>Planning and Business Development</v>
      </c>
      <c r="AI4208" t="str">
        <f>VLOOKUP(B4208,'cc Lookup'!A:E,5,0)</f>
        <v>Estates</v>
      </c>
      <c r="AJ4208" t="s">
        <v>6737</v>
      </c>
      <c r="AK4208" t="str">
        <f t="shared" si="130"/>
        <v>E35930 Estates &amp; Facilities</v>
      </c>
      <c r="AL4208" t="str">
        <f t="shared" si="131"/>
        <v>7310 Legal / Prof Fees</v>
      </c>
      <c r="AM4208" t="str">
        <f>VLOOKUP(W4208,Lookup!A:B,2,0)</f>
        <v>Other</v>
      </c>
    </row>
    <row r="4209" spans="1:39" x14ac:dyDescent="0.25">
      <c r="A4209" t="s">
        <v>33</v>
      </c>
      <c r="B4209" s="1" t="s">
        <v>166</v>
      </c>
      <c r="C4209" s="1" t="s">
        <v>35</v>
      </c>
      <c r="D4209" s="1" t="s">
        <v>36</v>
      </c>
      <c r="E4209" s="1" t="s">
        <v>36</v>
      </c>
      <c r="F4209" s="1" t="s">
        <v>37</v>
      </c>
      <c r="G4209" t="s">
        <v>167</v>
      </c>
      <c r="H4209" t="s">
        <v>39</v>
      </c>
      <c r="I4209" t="s">
        <v>40</v>
      </c>
      <c r="J4209" t="s">
        <v>40</v>
      </c>
      <c r="K4209" t="s">
        <v>40</v>
      </c>
      <c r="L4209" s="4">
        <v>-5338</v>
      </c>
      <c r="M4209" s="2">
        <v>44228</v>
      </c>
      <c r="N4209" t="s">
        <v>55</v>
      </c>
      <c r="O4209" t="s">
        <v>56</v>
      </c>
      <c r="P4209" t="s">
        <v>4247</v>
      </c>
      <c r="Q4209" t="s">
        <v>4248</v>
      </c>
      <c r="R4209" t="s">
        <v>4249</v>
      </c>
      <c r="S4209" s="3">
        <v>44236</v>
      </c>
      <c r="T4209" t="s">
        <v>46</v>
      </c>
      <c r="U4209">
        <v>28</v>
      </c>
      <c r="V4209" t="s">
        <v>4150</v>
      </c>
      <c r="W4209" t="s">
        <v>4249</v>
      </c>
      <c r="Y4209" s="3">
        <v>44236</v>
      </c>
      <c r="AA4209" t="s">
        <v>4150</v>
      </c>
      <c r="AH4209" t="str">
        <f>VLOOKUP(B4209,'cc Lookup'!A:J,10,0)</f>
        <v>Planning and Business Development</v>
      </c>
      <c r="AI4209" t="str">
        <f>VLOOKUP(B4209,'cc Lookup'!A:E,5,0)</f>
        <v>Estates</v>
      </c>
      <c r="AJ4209" t="s">
        <v>6737</v>
      </c>
      <c r="AK4209" t="str">
        <f t="shared" si="130"/>
        <v>E35930 Estates &amp; Facilities</v>
      </c>
      <c r="AL4209" t="str">
        <f t="shared" si="131"/>
        <v>7310 Legal / Prof Fees</v>
      </c>
      <c r="AM4209" t="str">
        <f>VLOOKUP(W4209,Lookup!A:B,2,0)</f>
        <v>Other</v>
      </c>
    </row>
    <row r="4210" spans="1:39" x14ac:dyDescent="0.25">
      <c r="A4210" t="s">
        <v>33</v>
      </c>
      <c r="B4210" s="1" t="s">
        <v>166</v>
      </c>
      <c r="C4210" s="1" t="s">
        <v>35</v>
      </c>
      <c r="D4210" s="1" t="s">
        <v>36</v>
      </c>
      <c r="E4210" s="1" t="s">
        <v>36</v>
      </c>
      <c r="F4210" s="1" t="s">
        <v>37</v>
      </c>
      <c r="G4210" t="s">
        <v>167</v>
      </c>
      <c r="H4210" t="s">
        <v>39</v>
      </c>
      <c r="I4210" t="s">
        <v>40</v>
      </c>
      <c r="J4210" t="s">
        <v>40</v>
      </c>
      <c r="K4210" t="s">
        <v>40</v>
      </c>
      <c r="L4210" s="4">
        <v>63</v>
      </c>
      <c r="M4210" s="2">
        <v>44228</v>
      </c>
      <c r="N4210" t="s">
        <v>41</v>
      </c>
      <c r="O4210" t="s">
        <v>42</v>
      </c>
      <c r="P4210" t="s">
        <v>4250</v>
      </c>
      <c r="Q4210" t="s">
        <v>4251</v>
      </c>
      <c r="R4210" t="s">
        <v>4190</v>
      </c>
      <c r="S4210" s="3">
        <v>44231</v>
      </c>
      <c r="T4210" t="s">
        <v>46</v>
      </c>
      <c r="U4210">
        <v>31</v>
      </c>
      <c r="V4210" t="s">
        <v>47</v>
      </c>
      <c r="W4210" t="s">
        <v>48</v>
      </c>
      <c r="X4210">
        <v>488207</v>
      </c>
      <c r="Y4210" s="3">
        <v>44224</v>
      </c>
      <c r="Z4210">
        <v>165085833</v>
      </c>
      <c r="AB4210" t="s">
        <v>49</v>
      </c>
      <c r="AD4210" t="s">
        <v>4252</v>
      </c>
      <c r="AE4210">
        <v>1</v>
      </c>
      <c r="AF4210">
        <v>63</v>
      </c>
      <c r="AH4210" t="str">
        <f>VLOOKUP(B4210,'cc Lookup'!A:J,10,0)</f>
        <v>Planning and Business Development</v>
      </c>
      <c r="AI4210" t="str">
        <f>VLOOKUP(B4210,'cc Lookup'!A:E,5,0)</f>
        <v>Estates</v>
      </c>
      <c r="AJ4210" t="s">
        <v>6737</v>
      </c>
      <c r="AK4210" t="str">
        <f t="shared" si="130"/>
        <v>E35930 Estates &amp; Facilities</v>
      </c>
      <c r="AL4210" t="str">
        <f t="shared" si="131"/>
        <v>7310 Legal / Prof Fees</v>
      </c>
      <c r="AM4210" t="str">
        <f>VLOOKUP(W4210,Lookup!A:B,2,0)</f>
        <v>Legal</v>
      </c>
    </row>
    <row r="4211" spans="1:39" x14ac:dyDescent="0.25">
      <c r="A4211" t="s">
        <v>33</v>
      </c>
      <c r="B4211" s="1" t="s">
        <v>166</v>
      </c>
      <c r="C4211" s="1" t="s">
        <v>35</v>
      </c>
      <c r="D4211" s="1" t="s">
        <v>36</v>
      </c>
      <c r="E4211" s="1" t="s">
        <v>36</v>
      </c>
      <c r="F4211" s="1" t="s">
        <v>37</v>
      </c>
      <c r="G4211" t="s">
        <v>167</v>
      </c>
      <c r="H4211" t="s">
        <v>39</v>
      </c>
      <c r="I4211" t="s">
        <v>40</v>
      </c>
      <c r="J4211" t="s">
        <v>40</v>
      </c>
      <c r="K4211" t="s">
        <v>40</v>
      </c>
      <c r="L4211" s="4">
        <v>165</v>
      </c>
      <c r="M4211" s="2">
        <v>44228</v>
      </c>
      <c r="N4211" t="s">
        <v>41</v>
      </c>
      <c r="O4211" t="s">
        <v>42</v>
      </c>
      <c r="P4211" t="s">
        <v>4253</v>
      </c>
      <c r="Q4211" t="s">
        <v>4254</v>
      </c>
      <c r="R4211" t="s">
        <v>4190</v>
      </c>
      <c r="S4211" s="3">
        <v>44236</v>
      </c>
      <c r="T4211" t="s">
        <v>46</v>
      </c>
      <c r="U4211">
        <v>16</v>
      </c>
      <c r="V4211" t="s">
        <v>47</v>
      </c>
      <c r="W4211" t="s">
        <v>48</v>
      </c>
      <c r="X4211">
        <v>415391</v>
      </c>
      <c r="Y4211" s="3">
        <v>43453</v>
      </c>
      <c r="Z4211">
        <v>165089584</v>
      </c>
      <c r="AB4211" t="s">
        <v>49</v>
      </c>
      <c r="AD4211" t="s">
        <v>4255</v>
      </c>
      <c r="AE4211">
        <v>1</v>
      </c>
      <c r="AF4211">
        <v>165</v>
      </c>
      <c r="AH4211" t="str">
        <f>VLOOKUP(B4211,'cc Lookup'!A:J,10,0)</f>
        <v>Planning and Business Development</v>
      </c>
      <c r="AI4211" t="str">
        <f>VLOOKUP(B4211,'cc Lookup'!A:E,5,0)</f>
        <v>Estates</v>
      </c>
      <c r="AJ4211" t="s">
        <v>6737</v>
      </c>
      <c r="AK4211" t="str">
        <f t="shared" si="130"/>
        <v>E35930 Estates &amp; Facilities</v>
      </c>
      <c r="AL4211" t="str">
        <f t="shared" si="131"/>
        <v>7310 Legal / Prof Fees</v>
      </c>
      <c r="AM4211" t="str">
        <f>VLOOKUP(W4211,Lookup!A:B,2,0)</f>
        <v>Legal</v>
      </c>
    </row>
    <row r="4212" spans="1:39" x14ac:dyDescent="0.25">
      <c r="A4212" t="s">
        <v>33</v>
      </c>
      <c r="B4212" s="1" t="s">
        <v>166</v>
      </c>
      <c r="C4212" s="1" t="s">
        <v>35</v>
      </c>
      <c r="D4212" s="1" t="s">
        <v>36</v>
      </c>
      <c r="E4212" s="1" t="s">
        <v>36</v>
      </c>
      <c r="F4212" s="1" t="s">
        <v>37</v>
      </c>
      <c r="G4212" t="s">
        <v>167</v>
      </c>
      <c r="H4212" t="s">
        <v>39</v>
      </c>
      <c r="I4212" t="s">
        <v>40</v>
      </c>
      <c r="J4212" t="s">
        <v>40</v>
      </c>
      <c r="K4212" t="s">
        <v>40</v>
      </c>
      <c r="L4212" s="4">
        <v>165</v>
      </c>
      <c r="M4212" s="2">
        <v>44228</v>
      </c>
      <c r="N4212" t="s">
        <v>41</v>
      </c>
      <c r="O4212" t="s">
        <v>42</v>
      </c>
      <c r="P4212" t="s">
        <v>4256</v>
      </c>
      <c r="Q4212" t="s">
        <v>4257</v>
      </c>
      <c r="R4212" t="s">
        <v>4190</v>
      </c>
      <c r="S4212" s="3">
        <v>44237</v>
      </c>
      <c r="T4212" t="s">
        <v>46</v>
      </c>
      <c r="U4212">
        <v>40</v>
      </c>
      <c r="V4212" t="s">
        <v>47</v>
      </c>
      <c r="W4212" t="s">
        <v>48</v>
      </c>
      <c r="X4212">
        <v>415391</v>
      </c>
      <c r="Y4212" s="3">
        <v>43453</v>
      </c>
      <c r="Z4212">
        <v>165089584</v>
      </c>
      <c r="AB4212" t="s">
        <v>49</v>
      </c>
      <c r="AD4212" t="s">
        <v>4255</v>
      </c>
      <c r="AE4212">
        <v>1</v>
      </c>
      <c r="AF4212">
        <v>165</v>
      </c>
      <c r="AH4212" t="str">
        <f>VLOOKUP(B4212,'cc Lookup'!A:J,10,0)</f>
        <v>Planning and Business Development</v>
      </c>
      <c r="AI4212" t="str">
        <f>VLOOKUP(B4212,'cc Lookup'!A:E,5,0)</f>
        <v>Estates</v>
      </c>
      <c r="AJ4212" t="s">
        <v>6737</v>
      </c>
      <c r="AK4212" t="str">
        <f t="shared" si="130"/>
        <v>E35930 Estates &amp; Facilities</v>
      </c>
      <c r="AL4212" t="str">
        <f t="shared" si="131"/>
        <v>7310 Legal / Prof Fees</v>
      </c>
      <c r="AM4212" t="str">
        <f>VLOOKUP(W4212,Lookup!A:B,2,0)</f>
        <v>Legal</v>
      </c>
    </row>
    <row r="4213" spans="1:39" x14ac:dyDescent="0.25">
      <c r="A4213" t="s">
        <v>33</v>
      </c>
      <c r="B4213" s="1" t="s">
        <v>166</v>
      </c>
      <c r="C4213" s="1" t="s">
        <v>35</v>
      </c>
      <c r="D4213" s="1" t="s">
        <v>36</v>
      </c>
      <c r="E4213" s="1" t="s">
        <v>36</v>
      </c>
      <c r="F4213" s="1" t="s">
        <v>37</v>
      </c>
      <c r="G4213" t="s">
        <v>167</v>
      </c>
      <c r="H4213" t="s">
        <v>39</v>
      </c>
      <c r="I4213" t="s">
        <v>40</v>
      </c>
      <c r="J4213" t="s">
        <v>40</v>
      </c>
      <c r="K4213" t="s">
        <v>40</v>
      </c>
      <c r="L4213" s="4">
        <v>-165</v>
      </c>
      <c r="M4213" s="2">
        <v>44228</v>
      </c>
      <c r="N4213" t="s">
        <v>41</v>
      </c>
      <c r="O4213" t="s">
        <v>42</v>
      </c>
      <c r="P4213" t="s">
        <v>4256</v>
      </c>
      <c r="Q4213" t="s">
        <v>4257</v>
      </c>
      <c r="R4213" t="s">
        <v>4190</v>
      </c>
      <c r="S4213" s="3">
        <v>44237</v>
      </c>
      <c r="T4213" t="s">
        <v>46</v>
      </c>
      <c r="U4213">
        <v>41</v>
      </c>
      <c r="V4213" t="s">
        <v>47</v>
      </c>
      <c r="W4213" t="s">
        <v>48</v>
      </c>
      <c r="X4213">
        <v>415391</v>
      </c>
      <c r="Y4213" s="3">
        <v>43453</v>
      </c>
      <c r="Z4213">
        <v>165089584</v>
      </c>
      <c r="AB4213" t="s">
        <v>49</v>
      </c>
      <c r="AD4213" t="s">
        <v>4255</v>
      </c>
      <c r="AE4213">
        <v>1</v>
      </c>
      <c r="AF4213">
        <v>-165</v>
      </c>
      <c r="AH4213" t="str">
        <f>VLOOKUP(B4213,'cc Lookup'!A:J,10,0)</f>
        <v>Planning and Business Development</v>
      </c>
      <c r="AI4213" t="str">
        <f>VLOOKUP(B4213,'cc Lookup'!A:E,5,0)</f>
        <v>Estates</v>
      </c>
      <c r="AJ4213" t="s">
        <v>6737</v>
      </c>
      <c r="AK4213" t="str">
        <f t="shared" si="130"/>
        <v>E35930 Estates &amp; Facilities</v>
      </c>
      <c r="AL4213" t="str">
        <f t="shared" si="131"/>
        <v>7310 Legal / Prof Fees</v>
      </c>
      <c r="AM4213" t="str">
        <f>VLOOKUP(W4213,Lookup!A:B,2,0)</f>
        <v>Legal</v>
      </c>
    </row>
    <row r="4214" spans="1:39" x14ac:dyDescent="0.25">
      <c r="A4214" t="s">
        <v>33</v>
      </c>
      <c r="B4214" s="1" t="s">
        <v>166</v>
      </c>
      <c r="C4214" s="1" t="s">
        <v>35</v>
      </c>
      <c r="D4214" s="1" t="s">
        <v>36</v>
      </c>
      <c r="E4214" s="1" t="s">
        <v>36</v>
      </c>
      <c r="F4214" s="1" t="s">
        <v>37</v>
      </c>
      <c r="G4214" t="s">
        <v>167</v>
      </c>
      <c r="H4214" t="s">
        <v>39</v>
      </c>
      <c r="I4214" t="s">
        <v>40</v>
      </c>
      <c r="J4214" t="s">
        <v>40</v>
      </c>
      <c r="K4214" t="s">
        <v>40</v>
      </c>
      <c r="L4214" s="4">
        <v>165</v>
      </c>
      <c r="M4214" s="2">
        <v>44228</v>
      </c>
      <c r="N4214" t="s">
        <v>41</v>
      </c>
      <c r="O4214" t="s">
        <v>42</v>
      </c>
      <c r="P4214" t="s">
        <v>4258</v>
      </c>
      <c r="Q4214" t="s">
        <v>4259</v>
      </c>
      <c r="R4214" t="s">
        <v>4190</v>
      </c>
      <c r="S4214" s="3">
        <v>44239</v>
      </c>
      <c r="T4214" t="s">
        <v>46</v>
      </c>
      <c r="U4214">
        <v>6</v>
      </c>
      <c r="V4214" t="s">
        <v>47</v>
      </c>
      <c r="W4214" t="s">
        <v>48</v>
      </c>
      <c r="X4214">
        <v>415391</v>
      </c>
      <c r="Y4214" s="3">
        <v>43453</v>
      </c>
      <c r="Z4214">
        <v>165089584</v>
      </c>
      <c r="AB4214" t="s">
        <v>49</v>
      </c>
      <c r="AD4214" t="s">
        <v>4255</v>
      </c>
      <c r="AE4214">
        <v>1</v>
      </c>
      <c r="AF4214">
        <v>165</v>
      </c>
      <c r="AH4214" t="str">
        <f>VLOOKUP(B4214,'cc Lookup'!A:J,10,0)</f>
        <v>Planning and Business Development</v>
      </c>
      <c r="AI4214" t="str">
        <f>VLOOKUP(B4214,'cc Lookup'!A:E,5,0)</f>
        <v>Estates</v>
      </c>
      <c r="AJ4214" t="s">
        <v>6737</v>
      </c>
      <c r="AK4214" t="str">
        <f t="shared" si="130"/>
        <v>E35930 Estates &amp; Facilities</v>
      </c>
      <c r="AL4214" t="str">
        <f t="shared" si="131"/>
        <v>7310 Legal / Prof Fees</v>
      </c>
      <c r="AM4214" t="str">
        <f>VLOOKUP(W4214,Lookup!A:B,2,0)</f>
        <v>Legal</v>
      </c>
    </row>
    <row r="4215" spans="1:39" x14ac:dyDescent="0.25">
      <c r="A4215" t="s">
        <v>33</v>
      </c>
      <c r="B4215" s="1" t="s">
        <v>166</v>
      </c>
      <c r="C4215" s="1" t="s">
        <v>35</v>
      </c>
      <c r="D4215" s="1" t="s">
        <v>36</v>
      </c>
      <c r="E4215" s="1" t="s">
        <v>36</v>
      </c>
      <c r="F4215" s="1" t="s">
        <v>37</v>
      </c>
      <c r="G4215" t="s">
        <v>167</v>
      </c>
      <c r="H4215" t="s">
        <v>39</v>
      </c>
      <c r="I4215" t="s">
        <v>40</v>
      </c>
      <c r="J4215" t="s">
        <v>40</v>
      </c>
      <c r="K4215" t="s">
        <v>40</v>
      </c>
      <c r="L4215" s="4">
        <v>33</v>
      </c>
      <c r="M4215" s="2">
        <v>44228</v>
      </c>
      <c r="N4215" t="s">
        <v>41</v>
      </c>
      <c r="O4215" t="s">
        <v>42</v>
      </c>
      <c r="P4215" t="s">
        <v>4258</v>
      </c>
      <c r="Q4215" t="s">
        <v>4259</v>
      </c>
      <c r="R4215" t="s">
        <v>4190</v>
      </c>
      <c r="S4215" s="3">
        <v>44239</v>
      </c>
      <c r="T4215" t="s">
        <v>46</v>
      </c>
      <c r="U4215">
        <v>6</v>
      </c>
      <c r="V4215" t="s">
        <v>47</v>
      </c>
      <c r="W4215" t="s">
        <v>48</v>
      </c>
      <c r="X4215">
        <v>415391</v>
      </c>
      <c r="Y4215" s="3">
        <v>43453</v>
      </c>
      <c r="Z4215">
        <v>165089584</v>
      </c>
      <c r="AB4215" t="s">
        <v>49</v>
      </c>
      <c r="AD4215" t="s">
        <v>4255</v>
      </c>
      <c r="AH4215" t="str">
        <f>VLOOKUP(B4215,'cc Lookup'!A:J,10,0)</f>
        <v>Planning and Business Development</v>
      </c>
      <c r="AI4215" t="str">
        <f>VLOOKUP(B4215,'cc Lookup'!A:E,5,0)</f>
        <v>Estates</v>
      </c>
      <c r="AJ4215" t="s">
        <v>6737</v>
      </c>
      <c r="AK4215" t="str">
        <f t="shared" si="130"/>
        <v>E35930 Estates &amp; Facilities</v>
      </c>
      <c r="AL4215" t="str">
        <f t="shared" si="131"/>
        <v>7310 Legal / Prof Fees</v>
      </c>
      <c r="AM4215" t="str">
        <f>VLOOKUP(W4215,Lookup!A:B,2,0)</f>
        <v>Legal</v>
      </c>
    </row>
    <row r="4216" spans="1:39" x14ac:dyDescent="0.25">
      <c r="A4216" t="s">
        <v>33</v>
      </c>
      <c r="B4216" s="1" t="s">
        <v>166</v>
      </c>
      <c r="C4216" s="1" t="s">
        <v>35</v>
      </c>
      <c r="D4216" s="1" t="s">
        <v>36</v>
      </c>
      <c r="E4216" s="1" t="s">
        <v>36</v>
      </c>
      <c r="F4216" s="1" t="s">
        <v>37</v>
      </c>
      <c r="G4216" t="s">
        <v>167</v>
      </c>
      <c r="H4216" t="s">
        <v>39</v>
      </c>
      <c r="I4216" t="s">
        <v>40</v>
      </c>
      <c r="J4216" t="s">
        <v>40</v>
      </c>
      <c r="K4216" t="s">
        <v>40</v>
      </c>
      <c r="L4216" s="4">
        <v>-165</v>
      </c>
      <c r="M4216" s="2">
        <v>44228</v>
      </c>
      <c r="N4216" t="s">
        <v>41</v>
      </c>
      <c r="O4216" t="s">
        <v>42</v>
      </c>
      <c r="P4216" t="s">
        <v>4258</v>
      </c>
      <c r="Q4216" t="s">
        <v>4259</v>
      </c>
      <c r="R4216" t="s">
        <v>4190</v>
      </c>
      <c r="S4216" s="3">
        <v>44239</v>
      </c>
      <c r="T4216" t="s">
        <v>46</v>
      </c>
      <c r="U4216">
        <v>7</v>
      </c>
      <c r="V4216" t="s">
        <v>47</v>
      </c>
      <c r="W4216" t="s">
        <v>48</v>
      </c>
      <c r="X4216">
        <v>415391</v>
      </c>
      <c r="Y4216" s="3">
        <v>43453</v>
      </c>
      <c r="Z4216">
        <v>165089584</v>
      </c>
      <c r="AB4216" t="s">
        <v>49</v>
      </c>
      <c r="AD4216" t="s">
        <v>4255</v>
      </c>
      <c r="AE4216">
        <v>1</v>
      </c>
      <c r="AF4216">
        <v>-165</v>
      </c>
      <c r="AH4216" t="str">
        <f>VLOOKUP(B4216,'cc Lookup'!A:J,10,0)</f>
        <v>Planning and Business Development</v>
      </c>
      <c r="AI4216" t="str">
        <f>VLOOKUP(B4216,'cc Lookup'!A:E,5,0)</f>
        <v>Estates</v>
      </c>
      <c r="AJ4216" t="s">
        <v>6737</v>
      </c>
      <c r="AK4216" t="str">
        <f t="shared" si="130"/>
        <v>E35930 Estates &amp; Facilities</v>
      </c>
      <c r="AL4216" t="str">
        <f t="shared" si="131"/>
        <v>7310 Legal / Prof Fees</v>
      </c>
      <c r="AM4216" t="str">
        <f>VLOOKUP(W4216,Lookup!A:B,2,0)</f>
        <v>Legal</v>
      </c>
    </row>
    <row r="4217" spans="1:39" x14ac:dyDescent="0.25">
      <c r="A4217" t="s">
        <v>33</v>
      </c>
      <c r="B4217" s="1" t="s">
        <v>166</v>
      </c>
      <c r="C4217" s="1" t="s">
        <v>35</v>
      </c>
      <c r="D4217" s="1" t="s">
        <v>36</v>
      </c>
      <c r="E4217" s="1" t="s">
        <v>36</v>
      </c>
      <c r="F4217" s="1" t="s">
        <v>37</v>
      </c>
      <c r="G4217" t="s">
        <v>167</v>
      </c>
      <c r="H4217" t="s">
        <v>39</v>
      </c>
      <c r="I4217" t="s">
        <v>40</v>
      </c>
      <c r="J4217" t="s">
        <v>40</v>
      </c>
      <c r="K4217" t="s">
        <v>40</v>
      </c>
      <c r="L4217" s="4">
        <v>58</v>
      </c>
      <c r="M4217" s="2">
        <v>44228</v>
      </c>
      <c r="N4217" t="s">
        <v>41</v>
      </c>
      <c r="O4217" t="s">
        <v>42</v>
      </c>
      <c r="P4217" t="s">
        <v>4236</v>
      </c>
      <c r="Q4217" t="s">
        <v>4237</v>
      </c>
      <c r="R4217" t="s">
        <v>4190</v>
      </c>
      <c r="S4217" s="3">
        <v>44239</v>
      </c>
      <c r="T4217" t="s">
        <v>46</v>
      </c>
      <c r="U4217">
        <v>36</v>
      </c>
      <c r="V4217" t="s">
        <v>47</v>
      </c>
      <c r="W4217" t="s">
        <v>48</v>
      </c>
      <c r="X4217">
        <v>487531</v>
      </c>
      <c r="Y4217" s="3">
        <v>44221</v>
      </c>
      <c r="Z4217">
        <v>165089942</v>
      </c>
      <c r="AB4217" t="s">
        <v>49</v>
      </c>
      <c r="AD4217" t="s">
        <v>4260</v>
      </c>
      <c r="AE4217">
        <v>1</v>
      </c>
      <c r="AF4217">
        <v>58</v>
      </c>
      <c r="AH4217" t="str">
        <f>VLOOKUP(B4217,'cc Lookup'!A:J,10,0)</f>
        <v>Planning and Business Development</v>
      </c>
      <c r="AI4217" t="str">
        <f>VLOOKUP(B4217,'cc Lookup'!A:E,5,0)</f>
        <v>Estates</v>
      </c>
      <c r="AJ4217" t="s">
        <v>6737</v>
      </c>
      <c r="AK4217" t="str">
        <f t="shared" si="130"/>
        <v>E35930 Estates &amp; Facilities</v>
      </c>
      <c r="AL4217" t="str">
        <f t="shared" si="131"/>
        <v>7310 Legal / Prof Fees</v>
      </c>
      <c r="AM4217" t="str">
        <f>VLOOKUP(W4217,Lookup!A:B,2,0)</f>
        <v>Legal</v>
      </c>
    </row>
    <row r="4218" spans="1:39" x14ac:dyDescent="0.25">
      <c r="A4218" t="s">
        <v>33</v>
      </c>
      <c r="B4218" s="1" t="s">
        <v>166</v>
      </c>
      <c r="C4218" s="1" t="s">
        <v>35</v>
      </c>
      <c r="D4218" s="1" t="s">
        <v>36</v>
      </c>
      <c r="E4218" s="1" t="s">
        <v>36</v>
      </c>
      <c r="F4218" s="1" t="s">
        <v>37</v>
      </c>
      <c r="G4218" t="s">
        <v>167</v>
      </c>
      <c r="H4218" t="s">
        <v>39</v>
      </c>
      <c r="I4218" t="s">
        <v>40</v>
      </c>
      <c r="J4218" t="s">
        <v>40</v>
      </c>
      <c r="K4218" t="s">
        <v>40</v>
      </c>
      <c r="L4218" s="4">
        <v>-985</v>
      </c>
      <c r="M4218" s="2">
        <v>44228</v>
      </c>
      <c r="N4218" t="s">
        <v>103</v>
      </c>
      <c r="O4218" t="s">
        <v>104</v>
      </c>
      <c r="P4218" t="s">
        <v>4075</v>
      </c>
      <c r="Q4218" t="s">
        <v>4191</v>
      </c>
      <c r="R4218" t="s">
        <v>4192</v>
      </c>
      <c r="S4218" s="3">
        <v>44225</v>
      </c>
      <c r="T4218" t="s">
        <v>46</v>
      </c>
      <c r="U4218">
        <v>2638</v>
      </c>
      <c r="V4218" t="s">
        <v>4058</v>
      </c>
      <c r="W4218" t="s">
        <v>48</v>
      </c>
      <c r="X4218">
        <v>165084346</v>
      </c>
      <c r="Y4218" s="3">
        <v>44174</v>
      </c>
      <c r="AC4218" t="s">
        <v>109</v>
      </c>
      <c r="AH4218" t="str">
        <f>VLOOKUP(B4218,'cc Lookup'!A:J,10,0)</f>
        <v>Planning and Business Development</v>
      </c>
      <c r="AI4218" t="str">
        <f>VLOOKUP(B4218,'cc Lookup'!A:E,5,0)</f>
        <v>Estates</v>
      </c>
      <c r="AJ4218" t="s">
        <v>6737</v>
      </c>
      <c r="AK4218" t="str">
        <f t="shared" si="130"/>
        <v>E35930 Estates &amp; Facilities</v>
      </c>
      <c r="AL4218" t="str">
        <f t="shared" si="131"/>
        <v>7310 Legal / Prof Fees</v>
      </c>
      <c r="AM4218" t="str">
        <f>VLOOKUP(W4218,Lookup!A:B,2,0)</f>
        <v>Legal</v>
      </c>
    </row>
    <row r="4219" spans="1:39" x14ac:dyDescent="0.25">
      <c r="A4219" t="s">
        <v>33</v>
      </c>
      <c r="B4219" s="1" t="s">
        <v>166</v>
      </c>
      <c r="C4219" s="1" t="s">
        <v>35</v>
      </c>
      <c r="D4219" s="1" t="s">
        <v>36</v>
      </c>
      <c r="E4219" s="1" t="s">
        <v>36</v>
      </c>
      <c r="F4219" s="1" t="s">
        <v>37</v>
      </c>
      <c r="G4219" t="s">
        <v>167</v>
      </c>
      <c r="H4219" t="s">
        <v>39</v>
      </c>
      <c r="I4219" t="s">
        <v>40</v>
      </c>
      <c r="J4219" t="s">
        <v>40</v>
      </c>
      <c r="K4219" t="s">
        <v>40</v>
      </c>
      <c r="L4219" s="4">
        <v>-1276</v>
      </c>
      <c r="M4219" s="2">
        <v>44228</v>
      </c>
      <c r="N4219" t="s">
        <v>103</v>
      </c>
      <c r="O4219" t="s">
        <v>104</v>
      </c>
      <c r="P4219" t="s">
        <v>4075</v>
      </c>
      <c r="Q4219" t="s">
        <v>4191</v>
      </c>
      <c r="R4219" t="s">
        <v>4192</v>
      </c>
      <c r="S4219" s="3">
        <v>44225</v>
      </c>
      <c r="T4219" t="s">
        <v>46</v>
      </c>
      <c r="U4219">
        <v>2639</v>
      </c>
      <c r="V4219" t="s">
        <v>4057</v>
      </c>
      <c r="W4219" t="s">
        <v>48</v>
      </c>
      <c r="X4219">
        <v>165085833</v>
      </c>
      <c r="Y4219" s="3">
        <v>44174</v>
      </c>
      <c r="AC4219" t="s">
        <v>109</v>
      </c>
      <c r="AH4219" t="str">
        <f>VLOOKUP(B4219,'cc Lookup'!A:J,10,0)</f>
        <v>Planning and Business Development</v>
      </c>
      <c r="AI4219" t="str">
        <f>VLOOKUP(B4219,'cc Lookup'!A:E,5,0)</f>
        <v>Estates</v>
      </c>
      <c r="AJ4219" t="s">
        <v>6737</v>
      </c>
      <c r="AK4219" t="str">
        <f t="shared" si="130"/>
        <v>E35930 Estates &amp; Facilities</v>
      </c>
      <c r="AL4219" t="str">
        <f t="shared" si="131"/>
        <v>7310 Legal / Prof Fees</v>
      </c>
      <c r="AM4219" t="str">
        <f>VLOOKUP(W4219,Lookup!A:B,2,0)</f>
        <v>Legal</v>
      </c>
    </row>
    <row r="4220" spans="1:39" x14ac:dyDescent="0.25">
      <c r="A4220" t="s">
        <v>33</v>
      </c>
      <c r="B4220" s="1" t="s">
        <v>166</v>
      </c>
      <c r="C4220" s="1" t="s">
        <v>35</v>
      </c>
      <c r="D4220" s="1" t="s">
        <v>36</v>
      </c>
      <c r="E4220" s="1" t="s">
        <v>36</v>
      </c>
      <c r="F4220" s="1" t="s">
        <v>37</v>
      </c>
      <c r="G4220" t="s">
        <v>167</v>
      </c>
      <c r="H4220" t="s">
        <v>39</v>
      </c>
      <c r="I4220" t="s">
        <v>40</v>
      </c>
      <c r="J4220" t="s">
        <v>40</v>
      </c>
      <c r="K4220" t="s">
        <v>40</v>
      </c>
      <c r="L4220" s="4">
        <v>-22.4</v>
      </c>
      <c r="M4220" s="2">
        <v>44228</v>
      </c>
      <c r="N4220" t="s">
        <v>103</v>
      </c>
      <c r="O4220" t="s">
        <v>104</v>
      </c>
      <c r="P4220" t="s">
        <v>4075</v>
      </c>
      <c r="Q4220" t="s">
        <v>4191</v>
      </c>
      <c r="R4220" t="s">
        <v>4192</v>
      </c>
      <c r="S4220" s="3">
        <v>44225</v>
      </c>
      <c r="T4220" t="s">
        <v>46</v>
      </c>
      <c r="U4220">
        <v>2640</v>
      </c>
      <c r="V4220" t="s">
        <v>3845</v>
      </c>
      <c r="W4220" t="s">
        <v>48</v>
      </c>
      <c r="X4220">
        <v>165088383</v>
      </c>
      <c r="Y4220" s="3">
        <v>44164</v>
      </c>
      <c r="AC4220" t="s">
        <v>109</v>
      </c>
      <c r="AH4220" t="str">
        <f>VLOOKUP(B4220,'cc Lookup'!A:J,10,0)</f>
        <v>Planning and Business Development</v>
      </c>
      <c r="AI4220" t="str">
        <f>VLOOKUP(B4220,'cc Lookup'!A:E,5,0)</f>
        <v>Estates</v>
      </c>
      <c r="AJ4220" t="s">
        <v>6737</v>
      </c>
      <c r="AK4220" t="str">
        <f t="shared" si="130"/>
        <v>E35930 Estates &amp; Facilities</v>
      </c>
      <c r="AL4220" t="str">
        <f t="shared" si="131"/>
        <v>7310 Legal / Prof Fees</v>
      </c>
      <c r="AM4220" t="str">
        <f>VLOOKUP(W4220,Lookup!A:B,2,0)</f>
        <v>Legal</v>
      </c>
    </row>
    <row r="4221" spans="1:39" x14ac:dyDescent="0.25">
      <c r="A4221" t="s">
        <v>33</v>
      </c>
      <c r="B4221" s="1" t="s">
        <v>166</v>
      </c>
      <c r="C4221" s="1" t="s">
        <v>35</v>
      </c>
      <c r="D4221" s="1" t="s">
        <v>36</v>
      </c>
      <c r="E4221" s="1" t="s">
        <v>36</v>
      </c>
      <c r="F4221" s="1" t="s">
        <v>37</v>
      </c>
      <c r="G4221" t="s">
        <v>167</v>
      </c>
      <c r="H4221" t="s">
        <v>39</v>
      </c>
      <c r="I4221" t="s">
        <v>40</v>
      </c>
      <c r="J4221" t="s">
        <v>40</v>
      </c>
      <c r="K4221" t="s">
        <v>40</v>
      </c>
      <c r="L4221" s="4">
        <v>985</v>
      </c>
      <c r="M4221" s="2">
        <v>44228</v>
      </c>
      <c r="N4221" t="s">
        <v>103</v>
      </c>
      <c r="O4221" t="s">
        <v>104</v>
      </c>
      <c r="P4221" t="s">
        <v>4228</v>
      </c>
      <c r="Q4221" t="s">
        <v>4229</v>
      </c>
      <c r="R4221" t="s">
        <v>4230</v>
      </c>
      <c r="S4221" s="3">
        <v>44253</v>
      </c>
      <c r="T4221" t="s">
        <v>46</v>
      </c>
      <c r="U4221">
        <v>2628</v>
      </c>
      <c r="V4221" t="s">
        <v>4058</v>
      </c>
      <c r="W4221" t="s">
        <v>48</v>
      </c>
      <c r="X4221">
        <v>165084346</v>
      </c>
      <c r="Y4221" s="3">
        <v>44174</v>
      </c>
      <c r="AC4221" t="s">
        <v>109</v>
      </c>
      <c r="AH4221" t="str">
        <f>VLOOKUP(B4221,'cc Lookup'!A:J,10,0)</f>
        <v>Planning and Business Development</v>
      </c>
      <c r="AI4221" t="str">
        <f>VLOOKUP(B4221,'cc Lookup'!A:E,5,0)</f>
        <v>Estates</v>
      </c>
      <c r="AJ4221" t="s">
        <v>6737</v>
      </c>
      <c r="AK4221" t="str">
        <f t="shared" si="130"/>
        <v>E35930 Estates &amp; Facilities</v>
      </c>
      <c r="AL4221" t="str">
        <f t="shared" si="131"/>
        <v>7310 Legal / Prof Fees</v>
      </c>
      <c r="AM4221" t="str">
        <f>VLOOKUP(W4221,Lookup!A:B,2,0)</f>
        <v>Legal</v>
      </c>
    </row>
    <row r="4222" spans="1:39" x14ac:dyDescent="0.25">
      <c r="A4222" t="s">
        <v>33</v>
      </c>
      <c r="B4222" s="1" t="s">
        <v>166</v>
      </c>
      <c r="C4222" s="1" t="s">
        <v>35</v>
      </c>
      <c r="D4222" s="1" t="s">
        <v>36</v>
      </c>
      <c r="E4222" s="1" t="s">
        <v>36</v>
      </c>
      <c r="F4222" s="1" t="s">
        <v>37</v>
      </c>
      <c r="G4222" t="s">
        <v>167</v>
      </c>
      <c r="H4222" t="s">
        <v>39</v>
      </c>
      <c r="I4222" t="s">
        <v>40</v>
      </c>
      <c r="J4222" t="s">
        <v>40</v>
      </c>
      <c r="K4222" t="s">
        <v>40</v>
      </c>
      <c r="L4222" s="4">
        <v>22.4</v>
      </c>
      <c r="M4222" s="2">
        <v>44228</v>
      </c>
      <c r="N4222" t="s">
        <v>103</v>
      </c>
      <c r="O4222" t="s">
        <v>104</v>
      </c>
      <c r="P4222" t="s">
        <v>4228</v>
      </c>
      <c r="Q4222" t="s">
        <v>4229</v>
      </c>
      <c r="R4222" t="s">
        <v>4230</v>
      </c>
      <c r="S4222" s="3">
        <v>44253</v>
      </c>
      <c r="T4222" t="s">
        <v>46</v>
      </c>
      <c r="U4222">
        <v>2629</v>
      </c>
      <c r="V4222" t="s">
        <v>3845</v>
      </c>
      <c r="W4222" t="s">
        <v>48</v>
      </c>
      <c r="X4222">
        <v>165088383</v>
      </c>
      <c r="Y4222" s="3">
        <v>44164</v>
      </c>
      <c r="AC4222" t="s">
        <v>109</v>
      </c>
      <c r="AH4222" t="str">
        <f>VLOOKUP(B4222,'cc Lookup'!A:J,10,0)</f>
        <v>Planning and Business Development</v>
      </c>
      <c r="AI4222" t="str">
        <f>VLOOKUP(B4222,'cc Lookup'!A:E,5,0)</f>
        <v>Estates</v>
      </c>
      <c r="AJ4222" t="s">
        <v>6737</v>
      </c>
      <c r="AK4222" t="str">
        <f t="shared" si="130"/>
        <v>E35930 Estates &amp; Facilities</v>
      </c>
      <c r="AL4222" t="str">
        <f t="shared" si="131"/>
        <v>7310 Legal / Prof Fees</v>
      </c>
      <c r="AM4222" t="str">
        <f>VLOOKUP(W4222,Lookup!A:B,2,0)</f>
        <v>Legal</v>
      </c>
    </row>
    <row r="4223" spans="1:39" x14ac:dyDescent="0.25">
      <c r="A4223" t="s">
        <v>33</v>
      </c>
      <c r="B4223" s="1" t="s">
        <v>166</v>
      </c>
      <c r="C4223" s="1" t="s">
        <v>35</v>
      </c>
      <c r="D4223" s="1" t="s">
        <v>36</v>
      </c>
      <c r="E4223" s="1" t="s">
        <v>36</v>
      </c>
      <c r="F4223" s="1" t="s">
        <v>37</v>
      </c>
      <c r="G4223" t="s">
        <v>167</v>
      </c>
      <c r="H4223" t="s">
        <v>39</v>
      </c>
      <c r="I4223" t="s">
        <v>40</v>
      </c>
      <c r="J4223" t="s">
        <v>40</v>
      </c>
      <c r="K4223" t="s">
        <v>40</v>
      </c>
      <c r="L4223" s="4">
        <v>1213</v>
      </c>
      <c r="M4223" s="2">
        <v>44228</v>
      </c>
      <c r="N4223" t="s">
        <v>103</v>
      </c>
      <c r="O4223" t="s">
        <v>104</v>
      </c>
      <c r="P4223" t="s">
        <v>4228</v>
      </c>
      <c r="Q4223" t="s">
        <v>4229</v>
      </c>
      <c r="R4223" t="s">
        <v>4230</v>
      </c>
      <c r="S4223" s="3">
        <v>44253</v>
      </c>
      <c r="T4223" t="s">
        <v>46</v>
      </c>
      <c r="U4223">
        <v>2630</v>
      </c>
      <c r="V4223" t="s">
        <v>4057</v>
      </c>
      <c r="W4223" t="s">
        <v>48</v>
      </c>
      <c r="X4223">
        <v>165085833</v>
      </c>
      <c r="Y4223" s="3">
        <v>44174</v>
      </c>
      <c r="AC4223" t="s">
        <v>109</v>
      </c>
      <c r="AH4223" t="str">
        <f>VLOOKUP(B4223,'cc Lookup'!A:J,10,0)</f>
        <v>Planning and Business Development</v>
      </c>
      <c r="AI4223" t="str">
        <f>VLOOKUP(B4223,'cc Lookup'!A:E,5,0)</f>
        <v>Estates</v>
      </c>
      <c r="AJ4223" t="s">
        <v>6737</v>
      </c>
      <c r="AK4223" t="str">
        <f t="shared" si="130"/>
        <v>E35930 Estates &amp; Facilities</v>
      </c>
      <c r="AL4223" t="str">
        <f t="shared" si="131"/>
        <v>7310 Legal / Prof Fees</v>
      </c>
      <c r="AM4223" t="str">
        <f>VLOOKUP(W4223,Lookup!A:B,2,0)</f>
        <v>Legal</v>
      </c>
    </row>
    <row r="4224" spans="1:39" x14ac:dyDescent="0.25">
      <c r="A4224" t="s">
        <v>33</v>
      </c>
      <c r="B4224" s="1" t="s">
        <v>166</v>
      </c>
      <c r="C4224" s="1" t="s">
        <v>35</v>
      </c>
      <c r="D4224" s="1" t="s">
        <v>36</v>
      </c>
      <c r="E4224" s="1" t="s">
        <v>200</v>
      </c>
      <c r="F4224" s="1" t="s">
        <v>37</v>
      </c>
      <c r="G4224" t="s">
        <v>167</v>
      </c>
      <c r="H4224" t="s">
        <v>39</v>
      </c>
      <c r="I4224" t="s">
        <v>40</v>
      </c>
      <c r="J4224" t="s">
        <v>201</v>
      </c>
      <c r="K4224" t="s">
        <v>40</v>
      </c>
      <c r="L4224" s="4">
        <v>-384.8</v>
      </c>
      <c r="M4224" s="2">
        <v>44228</v>
      </c>
      <c r="N4224" t="s">
        <v>103</v>
      </c>
      <c r="O4224" t="s">
        <v>104</v>
      </c>
      <c r="P4224" t="s">
        <v>4075</v>
      </c>
      <c r="Q4224" t="s">
        <v>4191</v>
      </c>
      <c r="R4224" t="s">
        <v>4192</v>
      </c>
      <c r="S4224" s="3">
        <v>44225</v>
      </c>
      <c r="T4224" t="s">
        <v>46</v>
      </c>
      <c r="U4224">
        <v>3039</v>
      </c>
      <c r="V4224" t="s">
        <v>204</v>
      </c>
      <c r="W4224" t="s">
        <v>48</v>
      </c>
      <c r="X4224">
        <v>165064187</v>
      </c>
      <c r="Y4224" s="3">
        <v>43370</v>
      </c>
      <c r="AC4224" t="s">
        <v>109</v>
      </c>
      <c r="AH4224" t="str">
        <f>VLOOKUP(B4224,'cc Lookup'!A:J,10,0)</f>
        <v>Planning and Business Development</v>
      </c>
      <c r="AI4224" t="str">
        <f>VLOOKUP(B4224,'cc Lookup'!A:E,5,0)</f>
        <v>Estates</v>
      </c>
      <c r="AJ4224" t="s">
        <v>6737</v>
      </c>
      <c r="AK4224" t="str">
        <f t="shared" si="130"/>
        <v>E35930 Estates &amp; Facilities</v>
      </c>
      <c r="AL4224" t="str">
        <f t="shared" si="131"/>
        <v>7310 Legal / Prof Fees</v>
      </c>
      <c r="AM4224" t="str">
        <f>VLOOKUP(W4224,Lookup!A:B,2,0)</f>
        <v>Legal</v>
      </c>
    </row>
    <row r="4225" spans="1:39" x14ac:dyDescent="0.25">
      <c r="A4225" t="s">
        <v>33</v>
      </c>
      <c r="B4225" s="1" t="s">
        <v>166</v>
      </c>
      <c r="C4225" s="1" t="s">
        <v>35</v>
      </c>
      <c r="D4225" s="1" t="s">
        <v>36</v>
      </c>
      <c r="E4225" s="1" t="s">
        <v>200</v>
      </c>
      <c r="F4225" s="1" t="s">
        <v>37</v>
      </c>
      <c r="G4225" t="s">
        <v>167</v>
      </c>
      <c r="H4225" t="s">
        <v>39</v>
      </c>
      <c r="I4225" t="s">
        <v>40</v>
      </c>
      <c r="J4225" t="s">
        <v>201</v>
      </c>
      <c r="K4225" t="s">
        <v>40</v>
      </c>
      <c r="L4225" s="4">
        <v>384.8</v>
      </c>
      <c r="M4225" s="2">
        <v>44228</v>
      </c>
      <c r="N4225" t="s">
        <v>103</v>
      </c>
      <c r="O4225" t="s">
        <v>104</v>
      </c>
      <c r="P4225" t="s">
        <v>4228</v>
      </c>
      <c r="Q4225" t="s">
        <v>4229</v>
      </c>
      <c r="R4225" t="s">
        <v>4230</v>
      </c>
      <c r="S4225" s="3">
        <v>44253</v>
      </c>
      <c r="T4225" t="s">
        <v>46</v>
      </c>
      <c r="U4225">
        <v>3060</v>
      </c>
      <c r="V4225" t="s">
        <v>204</v>
      </c>
      <c r="W4225" t="s">
        <v>48</v>
      </c>
      <c r="X4225">
        <v>165064187</v>
      </c>
      <c r="Y4225" s="3">
        <v>43370</v>
      </c>
      <c r="AC4225" t="s">
        <v>109</v>
      </c>
      <c r="AH4225" t="str">
        <f>VLOOKUP(B4225,'cc Lookup'!A:J,10,0)</f>
        <v>Planning and Business Development</v>
      </c>
      <c r="AI4225" t="str">
        <f>VLOOKUP(B4225,'cc Lookup'!A:E,5,0)</f>
        <v>Estates</v>
      </c>
      <c r="AJ4225" t="s">
        <v>6737</v>
      </c>
      <c r="AK4225" t="str">
        <f t="shared" si="130"/>
        <v>E35930 Estates &amp; Facilities</v>
      </c>
      <c r="AL4225" t="str">
        <f t="shared" si="131"/>
        <v>7310 Legal / Prof Fees</v>
      </c>
      <c r="AM4225" t="str">
        <f>VLOOKUP(W4225,Lookup!A:B,2,0)</f>
        <v>Legal</v>
      </c>
    </row>
    <row r="4226" spans="1:39" x14ac:dyDescent="0.25">
      <c r="A4226" t="s">
        <v>33</v>
      </c>
      <c r="B4226" s="1" t="s">
        <v>166</v>
      </c>
      <c r="C4226" s="1" t="s">
        <v>35</v>
      </c>
      <c r="D4226" s="1" t="s">
        <v>36</v>
      </c>
      <c r="E4226" s="1" t="s">
        <v>36</v>
      </c>
      <c r="F4226" s="1" t="s">
        <v>37</v>
      </c>
      <c r="G4226" t="s">
        <v>167</v>
      </c>
      <c r="H4226" t="s">
        <v>39</v>
      </c>
      <c r="I4226" t="s">
        <v>40</v>
      </c>
      <c r="J4226" t="s">
        <v>40</v>
      </c>
      <c r="K4226" t="s">
        <v>40</v>
      </c>
      <c r="L4226" s="4">
        <v>5273</v>
      </c>
      <c r="M4226" s="2">
        <v>44256</v>
      </c>
      <c r="N4226" t="s">
        <v>55</v>
      </c>
      <c r="O4226" t="s">
        <v>56</v>
      </c>
      <c r="P4226" t="s">
        <v>4330</v>
      </c>
      <c r="Q4226" t="s">
        <v>4331</v>
      </c>
      <c r="R4226" t="s">
        <v>4332</v>
      </c>
      <c r="S4226" s="3">
        <v>44293</v>
      </c>
      <c r="T4226" t="s">
        <v>350</v>
      </c>
      <c r="U4226">
        <v>43</v>
      </c>
      <c r="V4226" t="s">
        <v>4333</v>
      </c>
      <c r="W4226" t="s">
        <v>4332</v>
      </c>
      <c r="Y4226" s="3">
        <v>44293</v>
      </c>
      <c r="AA4226" t="s">
        <v>4333</v>
      </c>
      <c r="AH4226" t="str">
        <f>VLOOKUP(B4226,'cc Lookup'!A:J,10,0)</f>
        <v>Planning and Business Development</v>
      </c>
      <c r="AI4226" t="str">
        <f>VLOOKUP(B4226,'cc Lookup'!A:E,5,0)</f>
        <v>Estates</v>
      </c>
      <c r="AJ4226" t="s">
        <v>6737</v>
      </c>
      <c r="AK4226" t="str">
        <f t="shared" si="130"/>
        <v>E35930 Estates &amp; Facilities</v>
      </c>
      <c r="AL4226" t="str">
        <f t="shared" si="131"/>
        <v>7310 Legal / Prof Fees</v>
      </c>
      <c r="AM4226" t="str">
        <f>VLOOKUP(W4226,Lookup!A:B,2,0)</f>
        <v>Other</v>
      </c>
    </row>
    <row r="4227" spans="1:39" x14ac:dyDescent="0.25">
      <c r="A4227" t="s">
        <v>33</v>
      </c>
      <c r="B4227" s="1" t="s">
        <v>166</v>
      </c>
      <c r="C4227" s="1" t="s">
        <v>35</v>
      </c>
      <c r="D4227" s="1" t="s">
        <v>36</v>
      </c>
      <c r="E4227" s="1" t="s">
        <v>36</v>
      </c>
      <c r="F4227" s="1" t="s">
        <v>37</v>
      </c>
      <c r="G4227" t="s">
        <v>167</v>
      </c>
      <c r="H4227" t="s">
        <v>39</v>
      </c>
      <c r="I4227" t="s">
        <v>40</v>
      </c>
      <c r="J4227" t="s">
        <v>40</v>
      </c>
      <c r="K4227" t="s">
        <v>40</v>
      </c>
      <c r="L4227" s="4">
        <v>-10676</v>
      </c>
      <c r="M4227" s="2">
        <v>44256</v>
      </c>
      <c r="N4227" t="s">
        <v>55</v>
      </c>
      <c r="O4227" t="s">
        <v>56</v>
      </c>
      <c r="P4227" t="s">
        <v>4334</v>
      </c>
      <c r="Q4227" t="s">
        <v>4335</v>
      </c>
      <c r="R4227" t="s">
        <v>4336</v>
      </c>
      <c r="S4227" s="3">
        <v>44264</v>
      </c>
      <c r="T4227" t="s">
        <v>46</v>
      </c>
      <c r="U4227">
        <v>15</v>
      </c>
      <c r="V4227" t="s">
        <v>4246</v>
      </c>
      <c r="W4227" t="s">
        <v>4336</v>
      </c>
      <c r="Y4227" s="3">
        <v>44264</v>
      </c>
      <c r="AA4227" t="s">
        <v>4246</v>
      </c>
      <c r="AH4227" t="str">
        <f>VLOOKUP(B4227,'cc Lookup'!A:J,10,0)</f>
        <v>Planning and Business Development</v>
      </c>
      <c r="AI4227" t="str">
        <f>VLOOKUP(B4227,'cc Lookup'!A:E,5,0)</f>
        <v>Estates</v>
      </c>
      <c r="AJ4227" t="s">
        <v>6737</v>
      </c>
      <c r="AK4227" t="str">
        <f t="shared" si="130"/>
        <v>E35930 Estates &amp; Facilities</v>
      </c>
      <c r="AL4227" t="str">
        <f t="shared" si="131"/>
        <v>7310 Legal / Prof Fees</v>
      </c>
      <c r="AM4227" t="str">
        <f>VLOOKUP(W4227,Lookup!A:B,2,0)</f>
        <v>Other</v>
      </c>
    </row>
    <row r="4228" spans="1:39" x14ac:dyDescent="0.25">
      <c r="A4228" t="s">
        <v>33</v>
      </c>
      <c r="B4228" s="1" t="s">
        <v>166</v>
      </c>
      <c r="C4228" s="1" t="s">
        <v>35</v>
      </c>
      <c r="D4228" s="1" t="s">
        <v>36</v>
      </c>
      <c r="E4228" s="1" t="s">
        <v>36</v>
      </c>
      <c r="F4228" s="1" t="s">
        <v>37</v>
      </c>
      <c r="G4228" t="s">
        <v>167</v>
      </c>
      <c r="H4228" t="s">
        <v>39</v>
      </c>
      <c r="I4228" t="s">
        <v>40</v>
      </c>
      <c r="J4228" t="s">
        <v>40</v>
      </c>
      <c r="K4228" t="s">
        <v>40</v>
      </c>
      <c r="L4228" s="4">
        <v>183.34</v>
      </c>
      <c r="M4228" s="2">
        <v>44256</v>
      </c>
      <c r="N4228" t="s">
        <v>41</v>
      </c>
      <c r="O4228" t="s">
        <v>42</v>
      </c>
      <c r="P4228" t="s">
        <v>4337</v>
      </c>
      <c r="Q4228" t="s">
        <v>4338</v>
      </c>
      <c r="R4228" t="s">
        <v>4293</v>
      </c>
      <c r="S4228" s="3">
        <v>44260</v>
      </c>
      <c r="T4228" t="s">
        <v>46</v>
      </c>
      <c r="U4228">
        <v>36</v>
      </c>
      <c r="V4228" t="s">
        <v>47</v>
      </c>
      <c r="W4228" t="s">
        <v>4339</v>
      </c>
      <c r="X4228">
        <v>5482572</v>
      </c>
      <c r="Y4228" s="3">
        <v>43609</v>
      </c>
      <c r="Z4228">
        <v>165090494</v>
      </c>
      <c r="AB4228" t="s">
        <v>49</v>
      </c>
      <c r="AD4228" t="s">
        <v>4340</v>
      </c>
      <c r="AE4228">
        <v>1</v>
      </c>
      <c r="AF4228">
        <v>183</v>
      </c>
      <c r="AH4228" t="str">
        <f>VLOOKUP(B4228,'cc Lookup'!A:J,10,0)</f>
        <v>Planning and Business Development</v>
      </c>
      <c r="AI4228" t="str">
        <f>VLOOKUP(B4228,'cc Lookup'!A:E,5,0)</f>
        <v>Estates</v>
      </c>
      <c r="AJ4228" t="s">
        <v>6737</v>
      </c>
      <c r="AK4228" t="str">
        <f t="shared" ref="AK4228:AK4291" si="132">B4228&amp;" "&amp;G4228</f>
        <v>E35930 Estates &amp; Facilities</v>
      </c>
      <c r="AL4228" t="str">
        <f t="shared" ref="AL4228:AL4291" si="133">C4228&amp;" "&amp;H4228</f>
        <v>7310 Legal / Prof Fees</v>
      </c>
      <c r="AM4228" t="str">
        <f>VLOOKUP(W4228,Lookup!A:B,2,0)</f>
        <v>Other</v>
      </c>
    </row>
    <row r="4229" spans="1:39" x14ac:dyDescent="0.25">
      <c r="A4229" t="s">
        <v>33</v>
      </c>
      <c r="B4229" s="1" t="s">
        <v>166</v>
      </c>
      <c r="C4229" s="1" t="s">
        <v>35</v>
      </c>
      <c r="D4229" s="1" t="s">
        <v>36</v>
      </c>
      <c r="E4229" s="1" t="s">
        <v>36</v>
      </c>
      <c r="F4229" s="1" t="s">
        <v>37</v>
      </c>
      <c r="G4229" t="s">
        <v>167</v>
      </c>
      <c r="H4229" t="s">
        <v>39</v>
      </c>
      <c r="I4229" t="s">
        <v>40</v>
      </c>
      <c r="J4229" t="s">
        <v>40</v>
      </c>
      <c r="K4229" t="s">
        <v>40</v>
      </c>
      <c r="L4229" s="4">
        <v>59.41</v>
      </c>
      <c r="M4229" s="2">
        <v>44256</v>
      </c>
      <c r="N4229" t="s">
        <v>41</v>
      </c>
      <c r="O4229" t="s">
        <v>42</v>
      </c>
      <c r="P4229" t="s">
        <v>4337</v>
      </c>
      <c r="Q4229" t="s">
        <v>4338</v>
      </c>
      <c r="R4229" t="s">
        <v>4293</v>
      </c>
      <c r="S4229" s="3">
        <v>44260</v>
      </c>
      <c r="T4229" t="s">
        <v>46</v>
      </c>
      <c r="U4229">
        <v>36</v>
      </c>
      <c r="V4229" t="s">
        <v>47</v>
      </c>
      <c r="W4229" t="s">
        <v>4339</v>
      </c>
      <c r="X4229">
        <v>6053046</v>
      </c>
      <c r="Y4229" s="3">
        <v>43882</v>
      </c>
      <c r="Z4229">
        <v>165090494</v>
      </c>
      <c r="AB4229" t="s">
        <v>49</v>
      </c>
      <c r="AD4229" t="s">
        <v>4341</v>
      </c>
      <c r="AE4229">
        <v>1</v>
      </c>
      <c r="AF4229">
        <v>59</v>
      </c>
      <c r="AH4229" t="str">
        <f>VLOOKUP(B4229,'cc Lookup'!A:J,10,0)</f>
        <v>Planning and Business Development</v>
      </c>
      <c r="AI4229" t="str">
        <f>VLOOKUP(B4229,'cc Lookup'!A:E,5,0)</f>
        <v>Estates</v>
      </c>
      <c r="AJ4229" t="s">
        <v>6737</v>
      </c>
      <c r="AK4229" t="str">
        <f t="shared" si="132"/>
        <v>E35930 Estates &amp; Facilities</v>
      </c>
      <c r="AL4229" t="str">
        <f t="shared" si="133"/>
        <v>7310 Legal / Prof Fees</v>
      </c>
      <c r="AM4229" t="str">
        <f>VLOOKUP(W4229,Lookup!A:B,2,0)</f>
        <v>Other</v>
      </c>
    </row>
    <row r="4230" spans="1:39" x14ac:dyDescent="0.25">
      <c r="A4230" t="s">
        <v>33</v>
      </c>
      <c r="B4230" s="1" t="s">
        <v>166</v>
      </c>
      <c r="C4230" s="1" t="s">
        <v>35</v>
      </c>
      <c r="D4230" s="1" t="s">
        <v>36</v>
      </c>
      <c r="E4230" s="1" t="s">
        <v>36</v>
      </c>
      <c r="F4230" s="1" t="s">
        <v>37</v>
      </c>
      <c r="G4230" t="s">
        <v>167</v>
      </c>
      <c r="H4230" t="s">
        <v>39</v>
      </c>
      <c r="I4230" t="s">
        <v>40</v>
      </c>
      <c r="J4230" t="s">
        <v>40</v>
      </c>
      <c r="K4230" t="s">
        <v>40</v>
      </c>
      <c r="L4230" s="4">
        <v>350</v>
      </c>
      <c r="M4230" s="2">
        <v>44256</v>
      </c>
      <c r="N4230" t="s">
        <v>41</v>
      </c>
      <c r="O4230" t="s">
        <v>42</v>
      </c>
      <c r="P4230" t="s">
        <v>4342</v>
      </c>
      <c r="Q4230" t="s">
        <v>4343</v>
      </c>
      <c r="R4230" t="s">
        <v>4293</v>
      </c>
      <c r="S4230" s="3">
        <v>44263</v>
      </c>
      <c r="T4230" t="s">
        <v>46</v>
      </c>
      <c r="U4230">
        <v>22</v>
      </c>
      <c r="V4230" t="s">
        <v>47</v>
      </c>
      <c r="W4230" t="s">
        <v>48</v>
      </c>
      <c r="X4230">
        <v>489741</v>
      </c>
      <c r="Y4230" s="3">
        <v>44263</v>
      </c>
      <c r="Z4230">
        <v>165087030</v>
      </c>
      <c r="AB4230" t="s">
        <v>49</v>
      </c>
      <c r="AD4230" t="s">
        <v>4344</v>
      </c>
      <c r="AE4230">
        <v>1</v>
      </c>
      <c r="AF4230">
        <v>350</v>
      </c>
      <c r="AH4230" t="str">
        <f>VLOOKUP(B4230,'cc Lookup'!A:J,10,0)</f>
        <v>Planning and Business Development</v>
      </c>
      <c r="AI4230" t="str">
        <f>VLOOKUP(B4230,'cc Lookup'!A:E,5,0)</f>
        <v>Estates</v>
      </c>
      <c r="AJ4230" t="s">
        <v>6737</v>
      </c>
      <c r="AK4230" t="str">
        <f t="shared" si="132"/>
        <v>E35930 Estates &amp; Facilities</v>
      </c>
      <c r="AL4230" t="str">
        <f t="shared" si="133"/>
        <v>7310 Legal / Prof Fees</v>
      </c>
      <c r="AM4230" t="str">
        <f>VLOOKUP(W4230,Lookup!A:B,2,0)</f>
        <v>Legal</v>
      </c>
    </row>
    <row r="4231" spans="1:39" x14ac:dyDescent="0.25">
      <c r="A4231" t="s">
        <v>33</v>
      </c>
      <c r="B4231" s="1" t="s">
        <v>166</v>
      </c>
      <c r="C4231" s="1" t="s">
        <v>35</v>
      </c>
      <c r="D4231" s="1" t="s">
        <v>36</v>
      </c>
      <c r="E4231" s="1" t="s">
        <v>36</v>
      </c>
      <c r="F4231" s="1" t="s">
        <v>37</v>
      </c>
      <c r="G4231" t="s">
        <v>167</v>
      </c>
      <c r="H4231" t="s">
        <v>39</v>
      </c>
      <c r="I4231" t="s">
        <v>40</v>
      </c>
      <c r="J4231" t="s">
        <v>40</v>
      </c>
      <c r="K4231" t="s">
        <v>40</v>
      </c>
      <c r="L4231" s="4">
        <v>380</v>
      </c>
      <c r="M4231" s="2">
        <v>44256</v>
      </c>
      <c r="N4231" t="s">
        <v>41</v>
      </c>
      <c r="O4231" t="s">
        <v>42</v>
      </c>
      <c r="P4231" t="s">
        <v>4314</v>
      </c>
      <c r="Q4231" t="s">
        <v>4315</v>
      </c>
      <c r="R4231" t="s">
        <v>4293</v>
      </c>
      <c r="S4231" s="3">
        <v>44264</v>
      </c>
      <c r="T4231" t="s">
        <v>46</v>
      </c>
      <c r="U4231">
        <v>7</v>
      </c>
      <c r="V4231" t="s">
        <v>47</v>
      </c>
      <c r="W4231" t="s">
        <v>48</v>
      </c>
      <c r="X4231">
        <v>489737</v>
      </c>
      <c r="Y4231" s="3">
        <v>44242</v>
      </c>
      <c r="Z4231">
        <v>165082443</v>
      </c>
      <c r="AB4231" t="s">
        <v>49</v>
      </c>
      <c r="AD4231" t="s">
        <v>4345</v>
      </c>
      <c r="AE4231">
        <v>1</v>
      </c>
      <c r="AF4231">
        <v>190</v>
      </c>
      <c r="AH4231" t="str">
        <f>VLOOKUP(B4231,'cc Lookup'!A:J,10,0)</f>
        <v>Planning and Business Development</v>
      </c>
      <c r="AI4231" t="str">
        <f>VLOOKUP(B4231,'cc Lookup'!A:E,5,0)</f>
        <v>Estates</v>
      </c>
      <c r="AJ4231" t="s">
        <v>6737</v>
      </c>
      <c r="AK4231" t="str">
        <f t="shared" si="132"/>
        <v>E35930 Estates &amp; Facilities</v>
      </c>
      <c r="AL4231" t="str">
        <f t="shared" si="133"/>
        <v>7310 Legal / Prof Fees</v>
      </c>
      <c r="AM4231" t="str">
        <f>VLOOKUP(W4231,Lookup!A:B,2,0)</f>
        <v>Legal</v>
      </c>
    </row>
    <row r="4232" spans="1:39" x14ac:dyDescent="0.25">
      <c r="A4232" t="s">
        <v>33</v>
      </c>
      <c r="B4232" s="1" t="s">
        <v>166</v>
      </c>
      <c r="C4232" s="1" t="s">
        <v>35</v>
      </c>
      <c r="D4232" s="1" t="s">
        <v>36</v>
      </c>
      <c r="E4232" s="1" t="s">
        <v>36</v>
      </c>
      <c r="F4232" s="1" t="s">
        <v>37</v>
      </c>
      <c r="G4232" t="s">
        <v>167</v>
      </c>
      <c r="H4232" t="s">
        <v>39</v>
      </c>
      <c r="I4232" t="s">
        <v>40</v>
      </c>
      <c r="J4232" t="s">
        <v>40</v>
      </c>
      <c r="K4232" t="s">
        <v>40</v>
      </c>
      <c r="L4232" s="4">
        <v>-190</v>
      </c>
      <c r="M4232" s="2">
        <v>44256</v>
      </c>
      <c r="N4232" t="s">
        <v>41</v>
      </c>
      <c r="O4232" t="s">
        <v>42</v>
      </c>
      <c r="P4232" t="s">
        <v>4314</v>
      </c>
      <c r="Q4232" t="s">
        <v>4315</v>
      </c>
      <c r="R4232" t="s">
        <v>4293</v>
      </c>
      <c r="S4232" s="3">
        <v>44264</v>
      </c>
      <c r="T4232" t="s">
        <v>46</v>
      </c>
      <c r="U4232">
        <v>8</v>
      </c>
      <c r="V4232" t="s">
        <v>47</v>
      </c>
      <c r="W4232" t="s">
        <v>48</v>
      </c>
      <c r="X4232">
        <v>489737</v>
      </c>
      <c r="Y4232" s="3">
        <v>44242</v>
      </c>
      <c r="Z4232">
        <v>165082443</v>
      </c>
      <c r="AB4232" t="s">
        <v>49</v>
      </c>
      <c r="AD4232" t="s">
        <v>4345</v>
      </c>
      <c r="AE4232">
        <v>1</v>
      </c>
      <c r="AF4232">
        <v>-190</v>
      </c>
      <c r="AH4232" t="str">
        <f>VLOOKUP(B4232,'cc Lookup'!A:J,10,0)</f>
        <v>Planning and Business Development</v>
      </c>
      <c r="AI4232" t="str">
        <f>VLOOKUP(B4232,'cc Lookup'!A:E,5,0)</f>
        <v>Estates</v>
      </c>
      <c r="AJ4232" t="s">
        <v>6737</v>
      </c>
      <c r="AK4232" t="str">
        <f t="shared" si="132"/>
        <v>E35930 Estates &amp; Facilities</v>
      </c>
      <c r="AL4232" t="str">
        <f t="shared" si="133"/>
        <v>7310 Legal / Prof Fees</v>
      </c>
      <c r="AM4232" t="str">
        <f>VLOOKUP(W4232,Lookup!A:B,2,0)</f>
        <v>Legal</v>
      </c>
    </row>
    <row r="4233" spans="1:39" x14ac:dyDescent="0.25">
      <c r="A4233" t="s">
        <v>33</v>
      </c>
      <c r="B4233" s="1" t="s">
        <v>166</v>
      </c>
      <c r="C4233" s="1" t="s">
        <v>35</v>
      </c>
      <c r="D4233" s="1" t="s">
        <v>36</v>
      </c>
      <c r="E4233" s="1" t="s">
        <v>36</v>
      </c>
      <c r="F4233" s="1" t="s">
        <v>37</v>
      </c>
      <c r="G4233" t="s">
        <v>167</v>
      </c>
      <c r="H4233" t="s">
        <v>39</v>
      </c>
      <c r="I4233" t="s">
        <v>40</v>
      </c>
      <c r="J4233" t="s">
        <v>40</v>
      </c>
      <c r="K4233" t="s">
        <v>40</v>
      </c>
      <c r="L4233" s="4">
        <v>220</v>
      </c>
      <c r="M4233" s="2">
        <v>44256</v>
      </c>
      <c r="N4233" t="s">
        <v>41</v>
      </c>
      <c r="O4233" t="s">
        <v>42</v>
      </c>
      <c r="P4233" t="s">
        <v>4346</v>
      </c>
      <c r="Q4233" t="s">
        <v>4347</v>
      </c>
      <c r="R4233" t="s">
        <v>4293</v>
      </c>
      <c r="S4233" s="3">
        <v>44264</v>
      </c>
      <c r="T4233" t="s">
        <v>46</v>
      </c>
      <c r="U4233">
        <v>48</v>
      </c>
      <c r="V4233" t="s">
        <v>47</v>
      </c>
      <c r="W4233" t="s">
        <v>48</v>
      </c>
      <c r="X4233">
        <v>489738</v>
      </c>
      <c r="Y4233" s="3">
        <v>44242</v>
      </c>
      <c r="Z4233">
        <v>165084346</v>
      </c>
      <c r="AB4233" t="s">
        <v>49</v>
      </c>
      <c r="AD4233" t="s">
        <v>4348</v>
      </c>
      <c r="AE4233">
        <v>1</v>
      </c>
      <c r="AF4233">
        <v>220</v>
      </c>
      <c r="AH4233" t="str">
        <f>VLOOKUP(B4233,'cc Lookup'!A:J,10,0)</f>
        <v>Planning and Business Development</v>
      </c>
      <c r="AI4233" t="str">
        <f>VLOOKUP(B4233,'cc Lookup'!A:E,5,0)</f>
        <v>Estates</v>
      </c>
      <c r="AJ4233" t="s">
        <v>6737</v>
      </c>
      <c r="AK4233" t="str">
        <f t="shared" si="132"/>
        <v>E35930 Estates &amp; Facilities</v>
      </c>
      <c r="AL4233" t="str">
        <f t="shared" si="133"/>
        <v>7310 Legal / Prof Fees</v>
      </c>
      <c r="AM4233" t="str">
        <f>VLOOKUP(W4233,Lookup!A:B,2,0)</f>
        <v>Legal</v>
      </c>
    </row>
    <row r="4234" spans="1:39" x14ac:dyDescent="0.25">
      <c r="A4234" t="s">
        <v>33</v>
      </c>
      <c r="B4234" s="1" t="s">
        <v>166</v>
      </c>
      <c r="C4234" s="1" t="s">
        <v>35</v>
      </c>
      <c r="D4234" s="1" t="s">
        <v>36</v>
      </c>
      <c r="E4234" s="1" t="s">
        <v>36</v>
      </c>
      <c r="F4234" s="1" t="s">
        <v>37</v>
      </c>
      <c r="G4234" t="s">
        <v>167</v>
      </c>
      <c r="H4234" t="s">
        <v>39</v>
      </c>
      <c r="I4234" t="s">
        <v>40</v>
      </c>
      <c r="J4234" t="s">
        <v>40</v>
      </c>
      <c r="K4234" t="s">
        <v>40</v>
      </c>
      <c r="L4234" s="4">
        <v>80</v>
      </c>
      <c r="M4234" s="2">
        <v>44256</v>
      </c>
      <c r="N4234" t="s">
        <v>41</v>
      </c>
      <c r="O4234" t="s">
        <v>42</v>
      </c>
      <c r="P4234" t="s">
        <v>4346</v>
      </c>
      <c r="Q4234" t="s">
        <v>4347</v>
      </c>
      <c r="R4234" t="s">
        <v>4293</v>
      </c>
      <c r="S4234" s="3">
        <v>44264</v>
      </c>
      <c r="T4234" t="s">
        <v>46</v>
      </c>
      <c r="U4234">
        <v>48</v>
      </c>
      <c r="V4234" t="s">
        <v>47</v>
      </c>
      <c r="W4234" t="s">
        <v>48</v>
      </c>
      <c r="X4234">
        <v>489740</v>
      </c>
      <c r="Y4234" s="3">
        <v>44242</v>
      </c>
      <c r="Z4234">
        <v>165089770</v>
      </c>
      <c r="AB4234" t="s">
        <v>49</v>
      </c>
      <c r="AD4234" t="s">
        <v>4349</v>
      </c>
      <c r="AE4234">
        <v>1</v>
      </c>
      <c r="AF4234">
        <v>40</v>
      </c>
      <c r="AH4234" t="str">
        <f>VLOOKUP(B4234,'cc Lookup'!A:J,10,0)</f>
        <v>Planning and Business Development</v>
      </c>
      <c r="AI4234" t="str">
        <f>VLOOKUP(B4234,'cc Lookup'!A:E,5,0)</f>
        <v>Estates</v>
      </c>
      <c r="AJ4234" t="s">
        <v>6737</v>
      </c>
      <c r="AK4234" t="str">
        <f t="shared" si="132"/>
        <v>E35930 Estates &amp; Facilities</v>
      </c>
      <c r="AL4234" t="str">
        <f t="shared" si="133"/>
        <v>7310 Legal / Prof Fees</v>
      </c>
      <c r="AM4234" t="str">
        <f>VLOOKUP(W4234,Lookup!A:B,2,0)</f>
        <v>Legal</v>
      </c>
    </row>
    <row r="4235" spans="1:39" x14ac:dyDescent="0.25">
      <c r="A4235" t="s">
        <v>33</v>
      </c>
      <c r="B4235" s="1" t="s">
        <v>166</v>
      </c>
      <c r="C4235" s="1" t="s">
        <v>35</v>
      </c>
      <c r="D4235" s="1" t="s">
        <v>36</v>
      </c>
      <c r="E4235" s="1" t="s">
        <v>36</v>
      </c>
      <c r="F4235" s="1" t="s">
        <v>37</v>
      </c>
      <c r="G4235" t="s">
        <v>167</v>
      </c>
      <c r="H4235" t="s">
        <v>39</v>
      </c>
      <c r="I4235" t="s">
        <v>40</v>
      </c>
      <c r="J4235" t="s">
        <v>40</v>
      </c>
      <c r="K4235" t="s">
        <v>40</v>
      </c>
      <c r="L4235" s="4">
        <v>-40</v>
      </c>
      <c r="M4235" s="2">
        <v>44256</v>
      </c>
      <c r="N4235" t="s">
        <v>41</v>
      </c>
      <c r="O4235" t="s">
        <v>42</v>
      </c>
      <c r="P4235" t="s">
        <v>4346</v>
      </c>
      <c r="Q4235" t="s">
        <v>4347</v>
      </c>
      <c r="R4235" t="s">
        <v>4293</v>
      </c>
      <c r="S4235" s="3">
        <v>44264</v>
      </c>
      <c r="T4235" t="s">
        <v>46</v>
      </c>
      <c r="U4235">
        <v>49</v>
      </c>
      <c r="V4235" t="s">
        <v>47</v>
      </c>
      <c r="W4235" t="s">
        <v>48</v>
      </c>
      <c r="X4235">
        <v>489740</v>
      </c>
      <c r="Y4235" s="3">
        <v>44242</v>
      </c>
      <c r="Z4235">
        <v>165089770</v>
      </c>
      <c r="AB4235" t="s">
        <v>49</v>
      </c>
      <c r="AD4235" t="s">
        <v>4349</v>
      </c>
      <c r="AE4235">
        <v>1</v>
      </c>
      <c r="AF4235">
        <v>-40</v>
      </c>
      <c r="AH4235" t="str">
        <f>VLOOKUP(B4235,'cc Lookup'!A:J,10,0)</f>
        <v>Planning and Business Development</v>
      </c>
      <c r="AI4235" t="str">
        <f>VLOOKUP(B4235,'cc Lookup'!A:E,5,0)</f>
        <v>Estates</v>
      </c>
      <c r="AJ4235" t="s">
        <v>6737</v>
      </c>
      <c r="AK4235" t="str">
        <f t="shared" si="132"/>
        <v>E35930 Estates &amp; Facilities</v>
      </c>
      <c r="AL4235" t="str">
        <f t="shared" si="133"/>
        <v>7310 Legal / Prof Fees</v>
      </c>
      <c r="AM4235" t="str">
        <f>VLOOKUP(W4235,Lookup!A:B,2,0)</f>
        <v>Legal</v>
      </c>
    </row>
    <row r="4236" spans="1:39" x14ac:dyDescent="0.25">
      <c r="A4236" t="s">
        <v>33</v>
      </c>
      <c r="B4236" s="1" t="s">
        <v>166</v>
      </c>
      <c r="C4236" s="1" t="s">
        <v>35</v>
      </c>
      <c r="D4236" s="1" t="s">
        <v>36</v>
      </c>
      <c r="E4236" s="1" t="s">
        <v>36</v>
      </c>
      <c r="F4236" s="1" t="s">
        <v>37</v>
      </c>
      <c r="G4236" t="s">
        <v>167</v>
      </c>
      <c r="H4236" t="s">
        <v>39</v>
      </c>
      <c r="I4236" t="s">
        <v>40</v>
      </c>
      <c r="J4236" t="s">
        <v>40</v>
      </c>
      <c r="K4236" t="s">
        <v>40</v>
      </c>
      <c r="L4236" s="4">
        <v>215</v>
      </c>
      <c r="M4236" s="2">
        <v>44256</v>
      </c>
      <c r="N4236" t="s">
        <v>41</v>
      </c>
      <c r="O4236" t="s">
        <v>42</v>
      </c>
      <c r="P4236" t="s">
        <v>4350</v>
      </c>
      <c r="Q4236" t="s">
        <v>4351</v>
      </c>
      <c r="R4236" t="s">
        <v>4293</v>
      </c>
      <c r="S4236" s="3">
        <v>44264</v>
      </c>
      <c r="T4236" t="s">
        <v>46</v>
      </c>
      <c r="U4236">
        <v>20</v>
      </c>
      <c r="V4236" t="s">
        <v>47</v>
      </c>
      <c r="W4236" t="s">
        <v>48</v>
      </c>
      <c r="X4236">
        <v>489745</v>
      </c>
      <c r="Y4236" s="3">
        <v>44242</v>
      </c>
      <c r="Z4236">
        <v>165089227</v>
      </c>
      <c r="AB4236" t="s">
        <v>49</v>
      </c>
      <c r="AD4236" t="s">
        <v>4352</v>
      </c>
      <c r="AE4236">
        <v>1</v>
      </c>
      <c r="AF4236">
        <v>215</v>
      </c>
      <c r="AH4236" t="str">
        <f>VLOOKUP(B4236,'cc Lookup'!A:J,10,0)</f>
        <v>Planning and Business Development</v>
      </c>
      <c r="AI4236" t="str">
        <f>VLOOKUP(B4236,'cc Lookup'!A:E,5,0)</f>
        <v>Estates</v>
      </c>
      <c r="AJ4236" t="s">
        <v>6737</v>
      </c>
      <c r="AK4236" t="str">
        <f t="shared" si="132"/>
        <v>E35930 Estates &amp; Facilities</v>
      </c>
      <c r="AL4236" t="str">
        <f t="shared" si="133"/>
        <v>7310 Legal / Prof Fees</v>
      </c>
      <c r="AM4236" t="str">
        <f>VLOOKUP(W4236,Lookup!A:B,2,0)</f>
        <v>Legal</v>
      </c>
    </row>
    <row r="4237" spans="1:39" x14ac:dyDescent="0.25">
      <c r="A4237" t="s">
        <v>33</v>
      </c>
      <c r="B4237" s="1" t="s">
        <v>166</v>
      </c>
      <c r="C4237" s="1" t="s">
        <v>35</v>
      </c>
      <c r="D4237" s="1" t="s">
        <v>36</v>
      </c>
      <c r="E4237" s="1" t="s">
        <v>36</v>
      </c>
      <c r="F4237" s="1" t="s">
        <v>37</v>
      </c>
      <c r="G4237" t="s">
        <v>167</v>
      </c>
      <c r="H4237" t="s">
        <v>39</v>
      </c>
      <c r="I4237" t="s">
        <v>40</v>
      </c>
      <c r="J4237" t="s">
        <v>40</v>
      </c>
      <c r="K4237" t="s">
        <v>40</v>
      </c>
      <c r="L4237" s="4">
        <v>190</v>
      </c>
      <c r="M4237" s="2">
        <v>44256</v>
      </c>
      <c r="N4237" t="s">
        <v>41</v>
      </c>
      <c r="O4237" t="s">
        <v>42</v>
      </c>
      <c r="P4237" t="s">
        <v>4317</v>
      </c>
      <c r="Q4237" t="s">
        <v>4318</v>
      </c>
      <c r="R4237" t="s">
        <v>4293</v>
      </c>
      <c r="S4237" s="3">
        <v>44265</v>
      </c>
      <c r="T4237" t="s">
        <v>46</v>
      </c>
      <c r="U4237">
        <v>19</v>
      </c>
      <c r="V4237" t="s">
        <v>47</v>
      </c>
      <c r="W4237" t="s">
        <v>48</v>
      </c>
      <c r="X4237">
        <v>489737</v>
      </c>
      <c r="Y4237" s="3">
        <v>44242</v>
      </c>
      <c r="Z4237">
        <v>165082443</v>
      </c>
      <c r="AB4237" t="s">
        <v>49</v>
      </c>
      <c r="AD4237" t="s">
        <v>4345</v>
      </c>
      <c r="AE4237">
        <v>1</v>
      </c>
      <c r="AF4237">
        <v>190</v>
      </c>
      <c r="AH4237" t="str">
        <f>VLOOKUP(B4237,'cc Lookup'!A:J,10,0)</f>
        <v>Planning and Business Development</v>
      </c>
      <c r="AI4237" t="str">
        <f>VLOOKUP(B4237,'cc Lookup'!A:E,5,0)</f>
        <v>Estates</v>
      </c>
      <c r="AJ4237" t="s">
        <v>6737</v>
      </c>
      <c r="AK4237" t="str">
        <f t="shared" si="132"/>
        <v>E35930 Estates &amp; Facilities</v>
      </c>
      <c r="AL4237" t="str">
        <f t="shared" si="133"/>
        <v>7310 Legal / Prof Fees</v>
      </c>
      <c r="AM4237" t="str">
        <f>VLOOKUP(W4237,Lookup!A:B,2,0)</f>
        <v>Legal</v>
      </c>
    </row>
    <row r="4238" spans="1:39" x14ac:dyDescent="0.25">
      <c r="A4238" t="s">
        <v>33</v>
      </c>
      <c r="B4238" s="1" t="s">
        <v>166</v>
      </c>
      <c r="C4238" s="1" t="s">
        <v>35</v>
      </c>
      <c r="D4238" s="1" t="s">
        <v>36</v>
      </c>
      <c r="E4238" s="1" t="s">
        <v>36</v>
      </c>
      <c r="F4238" s="1" t="s">
        <v>37</v>
      </c>
      <c r="G4238" t="s">
        <v>167</v>
      </c>
      <c r="H4238" t="s">
        <v>39</v>
      </c>
      <c r="I4238" t="s">
        <v>40</v>
      </c>
      <c r="J4238" t="s">
        <v>40</v>
      </c>
      <c r="K4238" t="s">
        <v>40</v>
      </c>
      <c r="L4238" s="4">
        <v>-190</v>
      </c>
      <c r="M4238" s="2">
        <v>44256</v>
      </c>
      <c r="N4238" t="s">
        <v>41</v>
      </c>
      <c r="O4238" t="s">
        <v>42</v>
      </c>
      <c r="P4238" t="s">
        <v>4317</v>
      </c>
      <c r="Q4238" t="s">
        <v>4318</v>
      </c>
      <c r="R4238" t="s">
        <v>4293</v>
      </c>
      <c r="S4238" s="3">
        <v>44265</v>
      </c>
      <c r="T4238" t="s">
        <v>46</v>
      </c>
      <c r="U4238">
        <v>20</v>
      </c>
      <c r="V4238" t="s">
        <v>47</v>
      </c>
      <c r="W4238" t="s">
        <v>48</v>
      </c>
      <c r="X4238">
        <v>489737</v>
      </c>
      <c r="Y4238" s="3">
        <v>44242</v>
      </c>
      <c r="Z4238">
        <v>165082443</v>
      </c>
      <c r="AB4238" t="s">
        <v>49</v>
      </c>
      <c r="AD4238" t="s">
        <v>4345</v>
      </c>
      <c r="AE4238">
        <v>1</v>
      </c>
      <c r="AF4238">
        <v>-190</v>
      </c>
      <c r="AH4238" t="str">
        <f>VLOOKUP(B4238,'cc Lookup'!A:J,10,0)</f>
        <v>Planning and Business Development</v>
      </c>
      <c r="AI4238" t="str">
        <f>VLOOKUP(B4238,'cc Lookup'!A:E,5,0)</f>
        <v>Estates</v>
      </c>
      <c r="AJ4238" t="s">
        <v>6737</v>
      </c>
      <c r="AK4238" t="str">
        <f t="shared" si="132"/>
        <v>E35930 Estates &amp; Facilities</v>
      </c>
      <c r="AL4238" t="str">
        <f t="shared" si="133"/>
        <v>7310 Legal / Prof Fees</v>
      </c>
      <c r="AM4238" t="str">
        <f>VLOOKUP(W4238,Lookup!A:B,2,0)</f>
        <v>Legal</v>
      </c>
    </row>
    <row r="4239" spans="1:39" x14ac:dyDescent="0.25">
      <c r="A4239" t="s">
        <v>33</v>
      </c>
      <c r="B4239" s="1" t="s">
        <v>166</v>
      </c>
      <c r="C4239" s="1" t="s">
        <v>35</v>
      </c>
      <c r="D4239" s="1" t="s">
        <v>36</v>
      </c>
      <c r="E4239" s="1" t="s">
        <v>36</v>
      </c>
      <c r="F4239" s="1" t="s">
        <v>37</v>
      </c>
      <c r="G4239" t="s">
        <v>167</v>
      </c>
      <c r="H4239" t="s">
        <v>39</v>
      </c>
      <c r="I4239" t="s">
        <v>40</v>
      </c>
      <c r="J4239" t="s">
        <v>40</v>
      </c>
      <c r="K4239" t="s">
        <v>40</v>
      </c>
      <c r="L4239" s="4">
        <v>215</v>
      </c>
      <c r="M4239" s="2">
        <v>44256</v>
      </c>
      <c r="N4239" t="s">
        <v>41</v>
      </c>
      <c r="O4239" t="s">
        <v>42</v>
      </c>
      <c r="P4239" t="s">
        <v>4353</v>
      </c>
      <c r="Q4239" t="s">
        <v>4354</v>
      </c>
      <c r="R4239" t="s">
        <v>4293</v>
      </c>
      <c r="S4239" s="3">
        <v>44267</v>
      </c>
      <c r="T4239" t="s">
        <v>46</v>
      </c>
      <c r="U4239">
        <v>31</v>
      </c>
      <c r="V4239" t="s">
        <v>47</v>
      </c>
      <c r="W4239" t="s">
        <v>48</v>
      </c>
      <c r="X4239">
        <v>489745</v>
      </c>
      <c r="Y4239" s="3">
        <v>44242</v>
      </c>
      <c r="Z4239">
        <v>165089227</v>
      </c>
      <c r="AB4239" t="s">
        <v>49</v>
      </c>
      <c r="AD4239" t="s">
        <v>4352</v>
      </c>
      <c r="AE4239">
        <v>1</v>
      </c>
      <c r="AF4239">
        <v>215</v>
      </c>
      <c r="AH4239" t="str">
        <f>VLOOKUP(B4239,'cc Lookup'!A:J,10,0)</f>
        <v>Planning and Business Development</v>
      </c>
      <c r="AI4239" t="str">
        <f>VLOOKUP(B4239,'cc Lookup'!A:E,5,0)</f>
        <v>Estates</v>
      </c>
      <c r="AJ4239" t="s">
        <v>6737</v>
      </c>
      <c r="AK4239" t="str">
        <f t="shared" si="132"/>
        <v>E35930 Estates &amp; Facilities</v>
      </c>
      <c r="AL4239" t="str">
        <f t="shared" si="133"/>
        <v>7310 Legal / Prof Fees</v>
      </c>
      <c r="AM4239" t="str">
        <f>VLOOKUP(W4239,Lookup!A:B,2,0)</f>
        <v>Legal</v>
      </c>
    </row>
    <row r="4240" spans="1:39" x14ac:dyDescent="0.25">
      <c r="A4240" t="s">
        <v>33</v>
      </c>
      <c r="B4240" s="1" t="s">
        <v>166</v>
      </c>
      <c r="C4240" s="1" t="s">
        <v>35</v>
      </c>
      <c r="D4240" s="1" t="s">
        <v>36</v>
      </c>
      <c r="E4240" s="1" t="s">
        <v>36</v>
      </c>
      <c r="F4240" s="1" t="s">
        <v>37</v>
      </c>
      <c r="G4240" t="s">
        <v>167</v>
      </c>
      <c r="H4240" t="s">
        <v>39</v>
      </c>
      <c r="I4240" t="s">
        <v>40</v>
      </c>
      <c r="J4240" t="s">
        <v>40</v>
      </c>
      <c r="K4240" t="s">
        <v>40</v>
      </c>
      <c r="L4240" s="4">
        <v>-215</v>
      </c>
      <c r="M4240" s="2">
        <v>44256</v>
      </c>
      <c r="N4240" t="s">
        <v>41</v>
      </c>
      <c r="O4240" t="s">
        <v>42</v>
      </c>
      <c r="P4240" t="s">
        <v>4353</v>
      </c>
      <c r="Q4240" t="s">
        <v>4354</v>
      </c>
      <c r="R4240" t="s">
        <v>4293</v>
      </c>
      <c r="S4240" s="3">
        <v>44267</v>
      </c>
      <c r="T4240" t="s">
        <v>46</v>
      </c>
      <c r="U4240">
        <v>32</v>
      </c>
      <c r="V4240" t="s">
        <v>47</v>
      </c>
      <c r="W4240" t="s">
        <v>48</v>
      </c>
      <c r="X4240">
        <v>489745</v>
      </c>
      <c r="Y4240" s="3">
        <v>44242</v>
      </c>
      <c r="Z4240">
        <v>165089227</v>
      </c>
      <c r="AB4240" t="s">
        <v>49</v>
      </c>
      <c r="AD4240" t="s">
        <v>4352</v>
      </c>
      <c r="AE4240">
        <v>1</v>
      </c>
      <c r="AF4240">
        <v>-215</v>
      </c>
      <c r="AH4240" t="str">
        <f>VLOOKUP(B4240,'cc Lookup'!A:J,10,0)</f>
        <v>Planning and Business Development</v>
      </c>
      <c r="AI4240" t="str">
        <f>VLOOKUP(B4240,'cc Lookup'!A:E,5,0)</f>
        <v>Estates</v>
      </c>
      <c r="AJ4240" t="s">
        <v>6737</v>
      </c>
      <c r="AK4240" t="str">
        <f t="shared" si="132"/>
        <v>E35930 Estates &amp; Facilities</v>
      </c>
      <c r="AL4240" t="str">
        <f t="shared" si="133"/>
        <v>7310 Legal / Prof Fees</v>
      </c>
      <c r="AM4240" t="str">
        <f>VLOOKUP(W4240,Lookup!A:B,2,0)</f>
        <v>Legal</v>
      </c>
    </row>
    <row r="4241" spans="1:39" x14ac:dyDescent="0.25">
      <c r="A4241" t="s">
        <v>33</v>
      </c>
      <c r="B4241" s="1" t="s">
        <v>166</v>
      </c>
      <c r="C4241" s="1" t="s">
        <v>35</v>
      </c>
      <c r="D4241" s="1" t="s">
        <v>36</v>
      </c>
      <c r="E4241" s="1" t="s">
        <v>36</v>
      </c>
      <c r="F4241" s="1" t="s">
        <v>37</v>
      </c>
      <c r="G4241" t="s">
        <v>167</v>
      </c>
      <c r="H4241" t="s">
        <v>39</v>
      </c>
      <c r="I4241" t="s">
        <v>40</v>
      </c>
      <c r="J4241" t="s">
        <v>40</v>
      </c>
      <c r="K4241" t="s">
        <v>40</v>
      </c>
      <c r="L4241" s="4">
        <v>110</v>
      </c>
      <c r="M4241" s="2">
        <v>44256</v>
      </c>
      <c r="N4241" t="s">
        <v>41</v>
      </c>
      <c r="O4241" t="s">
        <v>42</v>
      </c>
      <c r="P4241" t="s">
        <v>4320</v>
      </c>
      <c r="Q4241" t="s">
        <v>4321</v>
      </c>
      <c r="R4241" t="s">
        <v>4293</v>
      </c>
      <c r="S4241" s="3">
        <v>44271</v>
      </c>
      <c r="T4241" t="s">
        <v>46</v>
      </c>
      <c r="U4241">
        <v>8</v>
      </c>
      <c r="V4241" t="s">
        <v>47</v>
      </c>
      <c r="W4241" t="s">
        <v>48</v>
      </c>
      <c r="X4241">
        <v>492830</v>
      </c>
      <c r="Y4241" s="3">
        <v>44271</v>
      </c>
      <c r="Z4241">
        <v>165087030</v>
      </c>
      <c r="AB4241" t="s">
        <v>49</v>
      </c>
      <c r="AD4241" t="s">
        <v>4355</v>
      </c>
      <c r="AE4241">
        <v>1</v>
      </c>
      <c r="AF4241">
        <v>110</v>
      </c>
      <c r="AH4241" t="str">
        <f>VLOOKUP(B4241,'cc Lookup'!A:J,10,0)</f>
        <v>Planning and Business Development</v>
      </c>
      <c r="AI4241" t="str">
        <f>VLOOKUP(B4241,'cc Lookup'!A:E,5,0)</f>
        <v>Estates</v>
      </c>
      <c r="AJ4241" t="s">
        <v>6737</v>
      </c>
      <c r="AK4241" t="str">
        <f t="shared" si="132"/>
        <v>E35930 Estates &amp; Facilities</v>
      </c>
      <c r="AL4241" t="str">
        <f t="shared" si="133"/>
        <v>7310 Legal / Prof Fees</v>
      </c>
      <c r="AM4241" t="str">
        <f>VLOOKUP(W4241,Lookup!A:B,2,0)</f>
        <v>Legal</v>
      </c>
    </row>
    <row r="4242" spans="1:39" x14ac:dyDescent="0.25">
      <c r="A4242" t="s">
        <v>33</v>
      </c>
      <c r="B4242" s="1" t="s">
        <v>166</v>
      </c>
      <c r="C4242" s="1" t="s">
        <v>35</v>
      </c>
      <c r="D4242" s="1" t="s">
        <v>36</v>
      </c>
      <c r="E4242" s="1" t="s">
        <v>36</v>
      </c>
      <c r="F4242" s="1" t="s">
        <v>37</v>
      </c>
      <c r="G4242" t="s">
        <v>167</v>
      </c>
      <c r="H4242" t="s">
        <v>39</v>
      </c>
      <c r="I4242" t="s">
        <v>40</v>
      </c>
      <c r="J4242" t="s">
        <v>40</v>
      </c>
      <c r="K4242" t="s">
        <v>40</v>
      </c>
      <c r="L4242" s="4">
        <v>260</v>
      </c>
      <c r="M4242" s="2">
        <v>44256</v>
      </c>
      <c r="N4242" t="s">
        <v>41</v>
      </c>
      <c r="O4242" t="s">
        <v>42</v>
      </c>
      <c r="P4242" t="s">
        <v>4305</v>
      </c>
      <c r="Q4242" t="s">
        <v>4306</v>
      </c>
      <c r="R4242" t="s">
        <v>4293</v>
      </c>
      <c r="S4242" s="3">
        <v>44272</v>
      </c>
      <c r="T4242" t="s">
        <v>46</v>
      </c>
      <c r="U4242">
        <v>46</v>
      </c>
      <c r="V4242" t="s">
        <v>47</v>
      </c>
      <c r="W4242" t="s">
        <v>48</v>
      </c>
      <c r="X4242">
        <v>492831</v>
      </c>
      <c r="Y4242" s="3">
        <v>44271</v>
      </c>
      <c r="Z4242">
        <v>165089227</v>
      </c>
      <c r="AB4242" t="s">
        <v>49</v>
      </c>
      <c r="AD4242" t="s">
        <v>4356</v>
      </c>
      <c r="AE4242">
        <v>1</v>
      </c>
      <c r="AF4242">
        <v>130</v>
      </c>
      <c r="AH4242" t="str">
        <f>VLOOKUP(B4242,'cc Lookup'!A:J,10,0)</f>
        <v>Planning and Business Development</v>
      </c>
      <c r="AI4242" t="str">
        <f>VLOOKUP(B4242,'cc Lookup'!A:E,5,0)</f>
        <v>Estates</v>
      </c>
      <c r="AJ4242" t="s">
        <v>6737</v>
      </c>
      <c r="AK4242" t="str">
        <f t="shared" si="132"/>
        <v>E35930 Estates &amp; Facilities</v>
      </c>
      <c r="AL4242" t="str">
        <f t="shared" si="133"/>
        <v>7310 Legal / Prof Fees</v>
      </c>
      <c r="AM4242" t="str">
        <f>VLOOKUP(W4242,Lookup!A:B,2,0)</f>
        <v>Legal</v>
      </c>
    </row>
    <row r="4243" spans="1:39" x14ac:dyDescent="0.25">
      <c r="A4243" t="s">
        <v>33</v>
      </c>
      <c r="B4243" s="1" t="s">
        <v>166</v>
      </c>
      <c r="C4243" s="1" t="s">
        <v>35</v>
      </c>
      <c r="D4243" s="1" t="s">
        <v>36</v>
      </c>
      <c r="E4243" s="1" t="s">
        <v>36</v>
      </c>
      <c r="F4243" s="1" t="s">
        <v>37</v>
      </c>
      <c r="G4243" t="s">
        <v>167</v>
      </c>
      <c r="H4243" t="s">
        <v>39</v>
      </c>
      <c r="I4243" t="s">
        <v>40</v>
      </c>
      <c r="J4243" t="s">
        <v>40</v>
      </c>
      <c r="K4243" t="s">
        <v>40</v>
      </c>
      <c r="L4243" s="4">
        <v>9900</v>
      </c>
      <c r="M4243" s="2">
        <v>44256</v>
      </c>
      <c r="N4243" t="s">
        <v>41</v>
      </c>
      <c r="O4243" t="s">
        <v>42</v>
      </c>
      <c r="P4243" t="s">
        <v>4305</v>
      </c>
      <c r="Q4243" t="s">
        <v>4306</v>
      </c>
      <c r="R4243" t="s">
        <v>4293</v>
      </c>
      <c r="S4243" s="3">
        <v>44272</v>
      </c>
      <c r="T4243" t="s">
        <v>46</v>
      </c>
      <c r="U4243">
        <v>46</v>
      </c>
      <c r="V4243" t="s">
        <v>47</v>
      </c>
      <c r="W4243" t="s">
        <v>178</v>
      </c>
      <c r="X4243">
        <v>985</v>
      </c>
      <c r="Y4243" s="3">
        <v>44270</v>
      </c>
      <c r="Z4243">
        <v>165082825</v>
      </c>
      <c r="AB4243" t="s">
        <v>49</v>
      </c>
      <c r="AD4243" t="s">
        <v>4357</v>
      </c>
      <c r="AE4243">
        <v>1</v>
      </c>
      <c r="AF4243">
        <v>4950</v>
      </c>
      <c r="AH4243" t="str">
        <f>VLOOKUP(B4243,'cc Lookup'!A:J,10,0)</f>
        <v>Planning and Business Development</v>
      </c>
      <c r="AI4243" t="str">
        <f>VLOOKUP(B4243,'cc Lookup'!A:E,5,0)</f>
        <v>Estates</v>
      </c>
      <c r="AJ4243" t="s">
        <v>6737</v>
      </c>
      <c r="AK4243" t="str">
        <f t="shared" si="132"/>
        <v>E35930 Estates &amp; Facilities</v>
      </c>
      <c r="AL4243" t="str">
        <f t="shared" si="133"/>
        <v>7310 Legal / Prof Fees</v>
      </c>
      <c r="AM4243" t="str">
        <f>VLOOKUP(W4243,Lookup!A:B,2,0)</f>
        <v>Legal</v>
      </c>
    </row>
    <row r="4244" spans="1:39" x14ac:dyDescent="0.25">
      <c r="A4244" t="s">
        <v>33</v>
      </c>
      <c r="B4244" s="1" t="s">
        <v>166</v>
      </c>
      <c r="C4244" s="1" t="s">
        <v>35</v>
      </c>
      <c r="D4244" s="1" t="s">
        <v>36</v>
      </c>
      <c r="E4244" s="1" t="s">
        <v>36</v>
      </c>
      <c r="F4244" s="1" t="s">
        <v>37</v>
      </c>
      <c r="G4244" t="s">
        <v>167</v>
      </c>
      <c r="H4244" t="s">
        <v>39</v>
      </c>
      <c r="I4244" t="s">
        <v>40</v>
      </c>
      <c r="J4244" t="s">
        <v>40</v>
      </c>
      <c r="K4244" t="s">
        <v>40</v>
      </c>
      <c r="L4244" s="4">
        <v>9900</v>
      </c>
      <c r="M4244" s="2">
        <v>44256</v>
      </c>
      <c r="N4244" t="s">
        <v>41</v>
      </c>
      <c r="O4244" t="s">
        <v>42</v>
      </c>
      <c r="P4244" t="s">
        <v>4305</v>
      </c>
      <c r="Q4244" t="s">
        <v>4306</v>
      </c>
      <c r="R4244" t="s">
        <v>4293</v>
      </c>
      <c r="S4244" s="3">
        <v>44272</v>
      </c>
      <c r="T4244" t="s">
        <v>46</v>
      </c>
      <c r="U4244">
        <v>46</v>
      </c>
      <c r="V4244" t="s">
        <v>47</v>
      </c>
      <c r="W4244" t="s">
        <v>178</v>
      </c>
      <c r="X4244">
        <v>986</v>
      </c>
      <c r="Y4244" s="3">
        <v>44270</v>
      </c>
      <c r="Z4244">
        <v>165082825</v>
      </c>
      <c r="AB4244" t="s">
        <v>49</v>
      </c>
      <c r="AD4244" t="s">
        <v>4358</v>
      </c>
      <c r="AE4244">
        <v>1</v>
      </c>
      <c r="AF4244">
        <v>4950</v>
      </c>
      <c r="AH4244" t="str">
        <f>VLOOKUP(B4244,'cc Lookup'!A:J,10,0)</f>
        <v>Planning and Business Development</v>
      </c>
      <c r="AI4244" t="str">
        <f>VLOOKUP(B4244,'cc Lookup'!A:E,5,0)</f>
        <v>Estates</v>
      </c>
      <c r="AJ4244" t="s">
        <v>6737</v>
      </c>
      <c r="AK4244" t="str">
        <f t="shared" si="132"/>
        <v>E35930 Estates &amp; Facilities</v>
      </c>
      <c r="AL4244" t="str">
        <f t="shared" si="133"/>
        <v>7310 Legal / Prof Fees</v>
      </c>
      <c r="AM4244" t="str">
        <f>VLOOKUP(W4244,Lookup!A:B,2,0)</f>
        <v>Legal</v>
      </c>
    </row>
    <row r="4245" spans="1:39" x14ac:dyDescent="0.25">
      <c r="A4245" t="s">
        <v>33</v>
      </c>
      <c r="B4245" s="1" t="s">
        <v>166</v>
      </c>
      <c r="C4245" s="1" t="s">
        <v>35</v>
      </c>
      <c r="D4245" s="1" t="s">
        <v>36</v>
      </c>
      <c r="E4245" s="1" t="s">
        <v>36</v>
      </c>
      <c r="F4245" s="1" t="s">
        <v>37</v>
      </c>
      <c r="G4245" t="s">
        <v>167</v>
      </c>
      <c r="H4245" t="s">
        <v>39</v>
      </c>
      <c r="I4245" t="s">
        <v>40</v>
      </c>
      <c r="J4245" t="s">
        <v>40</v>
      </c>
      <c r="K4245" t="s">
        <v>40</v>
      </c>
      <c r="L4245" s="4">
        <v>-130</v>
      </c>
      <c r="M4245" s="2">
        <v>44256</v>
      </c>
      <c r="N4245" t="s">
        <v>41</v>
      </c>
      <c r="O4245" t="s">
        <v>42</v>
      </c>
      <c r="P4245" t="s">
        <v>4305</v>
      </c>
      <c r="Q4245" t="s">
        <v>4306</v>
      </c>
      <c r="R4245" t="s">
        <v>4293</v>
      </c>
      <c r="S4245" s="3">
        <v>44272</v>
      </c>
      <c r="T4245" t="s">
        <v>46</v>
      </c>
      <c r="U4245">
        <v>47</v>
      </c>
      <c r="V4245" t="s">
        <v>47</v>
      </c>
      <c r="W4245" t="s">
        <v>48</v>
      </c>
      <c r="X4245">
        <v>492831</v>
      </c>
      <c r="Y4245" s="3">
        <v>44271</v>
      </c>
      <c r="Z4245">
        <v>165089227</v>
      </c>
      <c r="AB4245" t="s">
        <v>49</v>
      </c>
      <c r="AD4245" t="s">
        <v>4356</v>
      </c>
      <c r="AE4245">
        <v>1</v>
      </c>
      <c r="AF4245">
        <v>-130</v>
      </c>
      <c r="AH4245" t="str">
        <f>VLOOKUP(B4245,'cc Lookup'!A:J,10,0)</f>
        <v>Planning and Business Development</v>
      </c>
      <c r="AI4245" t="str">
        <f>VLOOKUP(B4245,'cc Lookup'!A:E,5,0)</f>
        <v>Estates</v>
      </c>
      <c r="AJ4245" t="s">
        <v>6737</v>
      </c>
      <c r="AK4245" t="str">
        <f t="shared" si="132"/>
        <v>E35930 Estates &amp; Facilities</v>
      </c>
      <c r="AL4245" t="str">
        <f t="shared" si="133"/>
        <v>7310 Legal / Prof Fees</v>
      </c>
      <c r="AM4245" t="str">
        <f>VLOOKUP(W4245,Lookup!A:B,2,0)</f>
        <v>Legal</v>
      </c>
    </row>
    <row r="4246" spans="1:39" x14ac:dyDescent="0.25">
      <c r="A4246" t="s">
        <v>33</v>
      </c>
      <c r="B4246" s="1" t="s">
        <v>166</v>
      </c>
      <c r="C4246" s="1" t="s">
        <v>35</v>
      </c>
      <c r="D4246" s="1" t="s">
        <v>36</v>
      </c>
      <c r="E4246" s="1" t="s">
        <v>36</v>
      </c>
      <c r="F4246" s="1" t="s">
        <v>37</v>
      </c>
      <c r="G4246" t="s">
        <v>167</v>
      </c>
      <c r="H4246" t="s">
        <v>39</v>
      </c>
      <c r="I4246" t="s">
        <v>40</v>
      </c>
      <c r="J4246" t="s">
        <v>40</v>
      </c>
      <c r="K4246" t="s">
        <v>40</v>
      </c>
      <c r="L4246" s="4">
        <v>-4950</v>
      </c>
      <c r="M4246" s="2">
        <v>44256</v>
      </c>
      <c r="N4246" t="s">
        <v>41</v>
      </c>
      <c r="O4246" t="s">
        <v>42</v>
      </c>
      <c r="P4246" t="s">
        <v>4305</v>
      </c>
      <c r="Q4246" t="s">
        <v>4306</v>
      </c>
      <c r="R4246" t="s">
        <v>4293</v>
      </c>
      <c r="S4246" s="3">
        <v>44272</v>
      </c>
      <c r="T4246" t="s">
        <v>46</v>
      </c>
      <c r="U4246">
        <v>47</v>
      </c>
      <c r="V4246" t="s">
        <v>47</v>
      </c>
      <c r="W4246" t="s">
        <v>178</v>
      </c>
      <c r="X4246">
        <v>985</v>
      </c>
      <c r="Y4246" s="3">
        <v>44270</v>
      </c>
      <c r="Z4246">
        <v>165082825</v>
      </c>
      <c r="AB4246" t="s">
        <v>49</v>
      </c>
      <c r="AD4246" t="s">
        <v>4357</v>
      </c>
      <c r="AE4246">
        <v>1</v>
      </c>
      <c r="AF4246">
        <v>-4950</v>
      </c>
      <c r="AH4246" t="str">
        <f>VLOOKUP(B4246,'cc Lookup'!A:J,10,0)</f>
        <v>Planning and Business Development</v>
      </c>
      <c r="AI4246" t="str">
        <f>VLOOKUP(B4246,'cc Lookup'!A:E,5,0)</f>
        <v>Estates</v>
      </c>
      <c r="AJ4246" t="s">
        <v>6737</v>
      </c>
      <c r="AK4246" t="str">
        <f t="shared" si="132"/>
        <v>E35930 Estates &amp; Facilities</v>
      </c>
      <c r="AL4246" t="str">
        <f t="shared" si="133"/>
        <v>7310 Legal / Prof Fees</v>
      </c>
      <c r="AM4246" t="str">
        <f>VLOOKUP(W4246,Lookup!A:B,2,0)</f>
        <v>Legal</v>
      </c>
    </row>
    <row r="4247" spans="1:39" x14ac:dyDescent="0.25">
      <c r="A4247" t="s">
        <v>33</v>
      </c>
      <c r="B4247" s="1" t="s">
        <v>166</v>
      </c>
      <c r="C4247" s="1" t="s">
        <v>35</v>
      </c>
      <c r="D4247" s="1" t="s">
        <v>36</v>
      </c>
      <c r="E4247" s="1" t="s">
        <v>36</v>
      </c>
      <c r="F4247" s="1" t="s">
        <v>37</v>
      </c>
      <c r="G4247" t="s">
        <v>167</v>
      </c>
      <c r="H4247" t="s">
        <v>39</v>
      </c>
      <c r="I4247" t="s">
        <v>40</v>
      </c>
      <c r="J4247" t="s">
        <v>40</v>
      </c>
      <c r="K4247" t="s">
        <v>40</v>
      </c>
      <c r="L4247" s="4">
        <v>-4950</v>
      </c>
      <c r="M4247" s="2">
        <v>44256</v>
      </c>
      <c r="N4247" t="s">
        <v>41</v>
      </c>
      <c r="O4247" t="s">
        <v>42</v>
      </c>
      <c r="P4247" t="s">
        <v>4305</v>
      </c>
      <c r="Q4247" t="s">
        <v>4306</v>
      </c>
      <c r="R4247" t="s">
        <v>4293</v>
      </c>
      <c r="S4247" s="3">
        <v>44272</v>
      </c>
      <c r="T4247" t="s">
        <v>46</v>
      </c>
      <c r="U4247">
        <v>47</v>
      </c>
      <c r="V4247" t="s">
        <v>47</v>
      </c>
      <c r="W4247" t="s">
        <v>178</v>
      </c>
      <c r="X4247">
        <v>986</v>
      </c>
      <c r="Y4247" s="3">
        <v>44270</v>
      </c>
      <c r="Z4247">
        <v>165082825</v>
      </c>
      <c r="AB4247" t="s">
        <v>49</v>
      </c>
      <c r="AD4247" t="s">
        <v>4358</v>
      </c>
      <c r="AE4247">
        <v>1</v>
      </c>
      <c r="AF4247">
        <v>-4950</v>
      </c>
      <c r="AH4247" t="str">
        <f>VLOOKUP(B4247,'cc Lookup'!A:J,10,0)</f>
        <v>Planning and Business Development</v>
      </c>
      <c r="AI4247" t="str">
        <f>VLOOKUP(B4247,'cc Lookup'!A:E,5,0)</f>
        <v>Estates</v>
      </c>
      <c r="AJ4247" t="s">
        <v>6737</v>
      </c>
      <c r="AK4247" t="str">
        <f t="shared" si="132"/>
        <v>E35930 Estates &amp; Facilities</v>
      </c>
      <c r="AL4247" t="str">
        <f t="shared" si="133"/>
        <v>7310 Legal / Prof Fees</v>
      </c>
      <c r="AM4247" t="str">
        <f>VLOOKUP(W4247,Lookup!A:B,2,0)</f>
        <v>Legal</v>
      </c>
    </row>
    <row r="4248" spans="1:39" x14ac:dyDescent="0.25">
      <c r="A4248" t="s">
        <v>33</v>
      </c>
      <c r="B4248" s="1" t="s">
        <v>166</v>
      </c>
      <c r="C4248" s="1" t="s">
        <v>35</v>
      </c>
      <c r="D4248" s="1" t="s">
        <v>36</v>
      </c>
      <c r="E4248" s="1" t="s">
        <v>36</v>
      </c>
      <c r="F4248" s="1" t="s">
        <v>37</v>
      </c>
      <c r="G4248" t="s">
        <v>167</v>
      </c>
      <c r="H4248" t="s">
        <v>39</v>
      </c>
      <c r="I4248" t="s">
        <v>40</v>
      </c>
      <c r="J4248" t="s">
        <v>40</v>
      </c>
      <c r="K4248" t="s">
        <v>40</v>
      </c>
      <c r="L4248" s="4">
        <v>70</v>
      </c>
      <c r="M4248" s="2">
        <v>44256</v>
      </c>
      <c r="N4248" t="s">
        <v>41</v>
      </c>
      <c r="O4248" t="s">
        <v>42</v>
      </c>
      <c r="P4248" t="s">
        <v>4359</v>
      </c>
      <c r="Q4248" t="s">
        <v>4360</v>
      </c>
      <c r="R4248" t="s">
        <v>4293</v>
      </c>
      <c r="S4248" s="3">
        <v>44277</v>
      </c>
      <c r="T4248" t="s">
        <v>46</v>
      </c>
      <c r="U4248">
        <v>21</v>
      </c>
      <c r="V4248" t="s">
        <v>47</v>
      </c>
      <c r="W4248" t="s">
        <v>48</v>
      </c>
      <c r="X4248">
        <v>493825</v>
      </c>
      <c r="Y4248" s="3">
        <v>44274</v>
      </c>
      <c r="Z4248">
        <v>165085833</v>
      </c>
      <c r="AB4248" t="s">
        <v>49</v>
      </c>
      <c r="AD4248" t="s">
        <v>4361</v>
      </c>
      <c r="AE4248">
        <v>1</v>
      </c>
      <c r="AF4248">
        <v>70</v>
      </c>
      <c r="AH4248" t="str">
        <f>VLOOKUP(B4248,'cc Lookup'!A:J,10,0)</f>
        <v>Planning and Business Development</v>
      </c>
      <c r="AI4248" t="str">
        <f>VLOOKUP(B4248,'cc Lookup'!A:E,5,0)</f>
        <v>Estates</v>
      </c>
      <c r="AJ4248" t="s">
        <v>6737</v>
      </c>
      <c r="AK4248" t="str">
        <f t="shared" si="132"/>
        <v>E35930 Estates &amp; Facilities</v>
      </c>
      <c r="AL4248" t="str">
        <f t="shared" si="133"/>
        <v>7310 Legal / Prof Fees</v>
      </c>
      <c r="AM4248" t="str">
        <f>VLOOKUP(W4248,Lookup!A:B,2,0)</f>
        <v>Legal</v>
      </c>
    </row>
    <row r="4249" spans="1:39" x14ac:dyDescent="0.25">
      <c r="A4249" t="s">
        <v>33</v>
      </c>
      <c r="B4249" s="1" t="s">
        <v>166</v>
      </c>
      <c r="C4249" s="1" t="s">
        <v>35</v>
      </c>
      <c r="D4249" s="1" t="s">
        <v>36</v>
      </c>
      <c r="E4249" s="1" t="s">
        <v>36</v>
      </c>
      <c r="F4249" s="1" t="s">
        <v>37</v>
      </c>
      <c r="G4249" t="s">
        <v>167</v>
      </c>
      <c r="H4249" t="s">
        <v>39</v>
      </c>
      <c r="I4249" t="s">
        <v>40</v>
      </c>
      <c r="J4249" t="s">
        <v>40</v>
      </c>
      <c r="K4249" t="s">
        <v>40</v>
      </c>
      <c r="L4249" s="4">
        <v>1989.6</v>
      </c>
      <c r="M4249" s="2">
        <v>44256</v>
      </c>
      <c r="N4249" t="s">
        <v>41</v>
      </c>
      <c r="O4249" t="s">
        <v>42</v>
      </c>
      <c r="P4249" t="s">
        <v>4362</v>
      </c>
      <c r="Q4249" t="s">
        <v>4363</v>
      </c>
      <c r="R4249" t="s">
        <v>4293</v>
      </c>
      <c r="S4249" s="3">
        <v>44278</v>
      </c>
      <c r="T4249" t="s">
        <v>46</v>
      </c>
      <c r="U4249">
        <v>26</v>
      </c>
      <c r="V4249" t="s">
        <v>47</v>
      </c>
      <c r="W4249" t="s">
        <v>48</v>
      </c>
      <c r="X4249">
        <v>491403</v>
      </c>
      <c r="Y4249" s="3">
        <v>44252</v>
      </c>
      <c r="Z4249">
        <v>165082446</v>
      </c>
      <c r="AB4249" t="s">
        <v>49</v>
      </c>
      <c r="AD4249" t="s">
        <v>4364</v>
      </c>
      <c r="AE4249">
        <v>1</v>
      </c>
      <c r="AF4249">
        <v>995</v>
      </c>
      <c r="AH4249" t="str">
        <f>VLOOKUP(B4249,'cc Lookup'!A:J,10,0)</f>
        <v>Planning and Business Development</v>
      </c>
      <c r="AI4249" t="str">
        <f>VLOOKUP(B4249,'cc Lookup'!A:E,5,0)</f>
        <v>Estates</v>
      </c>
      <c r="AJ4249" t="s">
        <v>6737</v>
      </c>
      <c r="AK4249" t="str">
        <f t="shared" si="132"/>
        <v>E35930 Estates &amp; Facilities</v>
      </c>
      <c r="AL4249" t="str">
        <f t="shared" si="133"/>
        <v>7310 Legal / Prof Fees</v>
      </c>
      <c r="AM4249" t="str">
        <f>VLOOKUP(W4249,Lookup!A:B,2,0)</f>
        <v>Legal</v>
      </c>
    </row>
    <row r="4250" spans="1:39" x14ac:dyDescent="0.25">
      <c r="A4250" t="s">
        <v>33</v>
      </c>
      <c r="B4250" s="1" t="s">
        <v>166</v>
      </c>
      <c r="C4250" s="1" t="s">
        <v>35</v>
      </c>
      <c r="D4250" s="1" t="s">
        <v>36</v>
      </c>
      <c r="E4250" s="1" t="s">
        <v>36</v>
      </c>
      <c r="F4250" s="1" t="s">
        <v>37</v>
      </c>
      <c r="G4250" t="s">
        <v>167</v>
      </c>
      <c r="H4250" t="s">
        <v>39</v>
      </c>
      <c r="I4250" t="s">
        <v>40</v>
      </c>
      <c r="J4250" t="s">
        <v>40</v>
      </c>
      <c r="K4250" t="s">
        <v>40</v>
      </c>
      <c r="L4250" s="4">
        <v>-994.8</v>
      </c>
      <c r="M4250" s="2">
        <v>44256</v>
      </c>
      <c r="N4250" t="s">
        <v>41</v>
      </c>
      <c r="O4250" t="s">
        <v>42</v>
      </c>
      <c r="P4250" t="s">
        <v>4362</v>
      </c>
      <c r="Q4250" t="s">
        <v>4363</v>
      </c>
      <c r="R4250" t="s">
        <v>4293</v>
      </c>
      <c r="S4250" s="3">
        <v>44278</v>
      </c>
      <c r="T4250" t="s">
        <v>46</v>
      </c>
      <c r="U4250">
        <v>27</v>
      </c>
      <c r="V4250" t="s">
        <v>47</v>
      </c>
      <c r="W4250" t="s">
        <v>48</v>
      </c>
      <c r="X4250">
        <v>491403</v>
      </c>
      <c r="Y4250" s="3">
        <v>44252</v>
      </c>
      <c r="Z4250">
        <v>165082446</v>
      </c>
      <c r="AB4250" t="s">
        <v>49</v>
      </c>
      <c r="AD4250" t="s">
        <v>4364</v>
      </c>
      <c r="AE4250">
        <v>1</v>
      </c>
      <c r="AF4250">
        <v>-995</v>
      </c>
      <c r="AH4250" t="str">
        <f>VLOOKUP(B4250,'cc Lookup'!A:J,10,0)</f>
        <v>Planning and Business Development</v>
      </c>
      <c r="AI4250" t="str">
        <f>VLOOKUP(B4250,'cc Lookup'!A:E,5,0)</f>
        <v>Estates</v>
      </c>
      <c r="AJ4250" t="s">
        <v>6737</v>
      </c>
      <c r="AK4250" t="str">
        <f t="shared" si="132"/>
        <v>E35930 Estates &amp; Facilities</v>
      </c>
      <c r="AL4250" t="str">
        <f t="shared" si="133"/>
        <v>7310 Legal / Prof Fees</v>
      </c>
      <c r="AM4250" t="str">
        <f>VLOOKUP(W4250,Lookup!A:B,2,0)</f>
        <v>Legal</v>
      </c>
    </row>
    <row r="4251" spans="1:39" x14ac:dyDescent="0.25">
      <c r="A4251" t="s">
        <v>33</v>
      </c>
      <c r="B4251" s="1" t="s">
        <v>166</v>
      </c>
      <c r="C4251" s="1" t="s">
        <v>35</v>
      </c>
      <c r="D4251" s="1" t="s">
        <v>36</v>
      </c>
      <c r="E4251" s="1" t="s">
        <v>36</v>
      </c>
      <c r="F4251" s="1" t="s">
        <v>37</v>
      </c>
      <c r="G4251" t="s">
        <v>167</v>
      </c>
      <c r="H4251" t="s">
        <v>39</v>
      </c>
      <c r="I4251" t="s">
        <v>40</v>
      </c>
      <c r="J4251" t="s">
        <v>40</v>
      </c>
      <c r="K4251" t="s">
        <v>40</v>
      </c>
      <c r="L4251" s="4">
        <v>-985</v>
      </c>
      <c r="M4251" s="2">
        <v>44256</v>
      </c>
      <c r="N4251" t="s">
        <v>103</v>
      </c>
      <c r="O4251" t="s">
        <v>104</v>
      </c>
      <c r="P4251" t="s">
        <v>4228</v>
      </c>
      <c r="Q4251" t="s">
        <v>4309</v>
      </c>
      <c r="R4251" t="s">
        <v>4310</v>
      </c>
      <c r="S4251" s="3">
        <v>44253</v>
      </c>
      <c r="T4251" t="s">
        <v>46</v>
      </c>
      <c r="U4251">
        <v>2628</v>
      </c>
      <c r="V4251" t="s">
        <v>4058</v>
      </c>
      <c r="W4251" t="s">
        <v>48</v>
      </c>
      <c r="X4251">
        <v>165084346</v>
      </c>
      <c r="Y4251" s="3">
        <v>44174</v>
      </c>
      <c r="AC4251" t="s">
        <v>109</v>
      </c>
      <c r="AH4251" t="str">
        <f>VLOOKUP(B4251,'cc Lookup'!A:J,10,0)</f>
        <v>Planning and Business Development</v>
      </c>
      <c r="AI4251" t="str">
        <f>VLOOKUP(B4251,'cc Lookup'!A:E,5,0)</f>
        <v>Estates</v>
      </c>
      <c r="AJ4251" t="s">
        <v>6737</v>
      </c>
      <c r="AK4251" t="str">
        <f t="shared" si="132"/>
        <v>E35930 Estates &amp; Facilities</v>
      </c>
      <c r="AL4251" t="str">
        <f t="shared" si="133"/>
        <v>7310 Legal / Prof Fees</v>
      </c>
      <c r="AM4251" t="str">
        <f>VLOOKUP(W4251,Lookup!A:B,2,0)</f>
        <v>Legal</v>
      </c>
    </row>
    <row r="4252" spans="1:39" x14ac:dyDescent="0.25">
      <c r="A4252" t="s">
        <v>33</v>
      </c>
      <c r="B4252" s="1" t="s">
        <v>166</v>
      </c>
      <c r="C4252" s="1" t="s">
        <v>35</v>
      </c>
      <c r="D4252" s="1" t="s">
        <v>36</v>
      </c>
      <c r="E4252" s="1" t="s">
        <v>36</v>
      </c>
      <c r="F4252" s="1" t="s">
        <v>37</v>
      </c>
      <c r="G4252" t="s">
        <v>167</v>
      </c>
      <c r="H4252" t="s">
        <v>39</v>
      </c>
      <c r="I4252" t="s">
        <v>40</v>
      </c>
      <c r="J4252" t="s">
        <v>40</v>
      </c>
      <c r="K4252" t="s">
        <v>40</v>
      </c>
      <c r="L4252" s="4">
        <v>-22.4</v>
      </c>
      <c r="M4252" s="2">
        <v>44256</v>
      </c>
      <c r="N4252" t="s">
        <v>103</v>
      </c>
      <c r="O4252" t="s">
        <v>104</v>
      </c>
      <c r="P4252" t="s">
        <v>4228</v>
      </c>
      <c r="Q4252" t="s">
        <v>4309</v>
      </c>
      <c r="R4252" t="s">
        <v>4310</v>
      </c>
      <c r="S4252" s="3">
        <v>44253</v>
      </c>
      <c r="T4252" t="s">
        <v>46</v>
      </c>
      <c r="U4252">
        <v>2629</v>
      </c>
      <c r="V4252" t="s">
        <v>3845</v>
      </c>
      <c r="W4252" t="s">
        <v>48</v>
      </c>
      <c r="X4252">
        <v>165088383</v>
      </c>
      <c r="Y4252" s="3">
        <v>44164</v>
      </c>
      <c r="AC4252" t="s">
        <v>109</v>
      </c>
      <c r="AH4252" t="str">
        <f>VLOOKUP(B4252,'cc Lookup'!A:J,10,0)</f>
        <v>Planning and Business Development</v>
      </c>
      <c r="AI4252" t="str">
        <f>VLOOKUP(B4252,'cc Lookup'!A:E,5,0)</f>
        <v>Estates</v>
      </c>
      <c r="AJ4252" t="s">
        <v>6737</v>
      </c>
      <c r="AK4252" t="str">
        <f t="shared" si="132"/>
        <v>E35930 Estates &amp; Facilities</v>
      </c>
      <c r="AL4252" t="str">
        <f t="shared" si="133"/>
        <v>7310 Legal / Prof Fees</v>
      </c>
      <c r="AM4252" t="str">
        <f>VLOOKUP(W4252,Lookup!A:B,2,0)</f>
        <v>Legal</v>
      </c>
    </row>
    <row r="4253" spans="1:39" x14ac:dyDescent="0.25">
      <c r="A4253" t="s">
        <v>33</v>
      </c>
      <c r="B4253" s="1" t="s">
        <v>166</v>
      </c>
      <c r="C4253" s="1" t="s">
        <v>35</v>
      </c>
      <c r="D4253" s="1" t="s">
        <v>36</v>
      </c>
      <c r="E4253" s="1" t="s">
        <v>36</v>
      </c>
      <c r="F4253" s="1" t="s">
        <v>37</v>
      </c>
      <c r="G4253" t="s">
        <v>167</v>
      </c>
      <c r="H4253" t="s">
        <v>39</v>
      </c>
      <c r="I4253" t="s">
        <v>40</v>
      </c>
      <c r="J4253" t="s">
        <v>40</v>
      </c>
      <c r="K4253" t="s">
        <v>40</v>
      </c>
      <c r="L4253" s="4">
        <v>-1213</v>
      </c>
      <c r="M4253" s="2">
        <v>44256</v>
      </c>
      <c r="N4253" t="s">
        <v>103</v>
      </c>
      <c r="O4253" t="s">
        <v>104</v>
      </c>
      <c r="P4253" t="s">
        <v>4228</v>
      </c>
      <c r="Q4253" t="s">
        <v>4309</v>
      </c>
      <c r="R4253" t="s">
        <v>4310</v>
      </c>
      <c r="S4253" s="3">
        <v>44253</v>
      </c>
      <c r="T4253" t="s">
        <v>46</v>
      </c>
      <c r="U4253">
        <v>2630</v>
      </c>
      <c r="V4253" t="s">
        <v>4057</v>
      </c>
      <c r="W4253" t="s">
        <v>48</v>
      </c>
      <c r="X4253">
        <v>165085833</v>
      </c>
      <c r="Y4253" s="3">
        <v>44174</v>
      </c>
      <c r="AC4253" t="s">
        <v>109</v>
      </c>
      <c r="AH4253" t="str">
        <f>VLOOKUP(B4253,'cc Lookup'!A:J,10,0)</f>
        <v>Planning and Business Development</v>
      </c>
      <c r="AI4253" t="str">
        <f>VLOOKUP(B4253,'cc Lookup'!A:E,5,0)</f>
        <v>Estates</v>
      </c>
      <c r="AJ4253" t="s">
        <v>6737</v>
      </c>
      <c r="AK4253" t="str">
        <f t="shared" si="132"/>
        <v>E35930 Estates &amp; Facilities</v>
      </c>
      <c r="AL4253" t="str">
        <f t="shared" si="133"/>
        <v>7310 Legal / Prof Fees</v>
      </c>
      <c r="AM4253" t="str">
        <f>VLOOKUP(W4253,Lookup!A:B,2,0)</f>
        <v>Legal</v>
      </c>
    </row>
    <row r="4254" spans="1:39" x14ac:dyDescent="0.25">
      <c r="A4254" t="s">
        <v>33</v>
      </c>
      <c r="B4254" s="1" t="s">
        <v>166</v>
      </c>
      <c r="C4254" s="1" t="s">
        <v>35</v>
      </c>
      <c r="D4254" s="1" t="s">
        <v>36</v>
      </c>
      <c r="E4254" s="1" t="s">
        <v>4365</v>
      </c>
      <c r="F4254" s="1" t="s">
        <v>37</v>
      </c>
      <c r="G4254" t="s">
        <v>167</v>
      </c>
      <c r="H4254" t="s">
        <v>39</v>
      </c>
      <c r="I4254" t="s">
        <v>40</v>
      </c>
      <c r="J4254" t="s">
        <v>4366</v>
      </c>
      <c r="K4254" t="s">
        <v>40</v>
      </c>
      <c r="L4254" s="4">
        <v>2000</v>
      </c>
      <c r="M4254" s="2">
        <v>44256</v>
      </c>
      <c r="N4254" t="s">
        <v>41</v>
      </c>
      <c r="O4254" t="s">
        <v>42</v>
      </c>
      <c r="P4254" t="s">
        <v>4327</v>
      </c>
      <c r="Q4254" t="s">
        <v>4328</v>
      </c>
      <c r="R4254" t="s">
        <v>4293</v>
      </c>
      <c r="S4254" s="3">
        <v>44272</v>
      </c>
      <c r="T4254" t="s">
        <v>46</v>
      </c>
      <c r="U4254">
        <v>12</v>
      </c>
      <c r="V4254" t="s">
        <v>47</v>
      </c>
      <c r="W4254" t="s">
        <v>219</v>
      </c>
      <c r="X4254">
        <v>11461</v>
      </c>
      <c r="Y4254" s="3">
        <v>44255</v>
      </c>
      <c r="Z4254">
        <v>165089649</v>
      </c>
      <c r="AB4254" t="s">
        <v>49</v>
      </c>
      <c r="AD4254" t="s">
        <v>4367</v>
      </c>
      <c r="AE4254">
        <v>1</v>
      </c>
      <c r="AF4254">
        <v>2000</v>
      </c>
      <c r="AH4254" t="str">
        <f>VLOOKUP(B4254,'cc Lookup'!A:J,10,0)</f>
        <v>Planning and Business Development</v>
      </c>
      <c r="AI4254" t="str">
        <f>VLOOKUP(B4254,'cc Lookup'!A:E,5,0)</f>
        <v>Estates</v>
      </c>
      <c r="AJ4254" t="s">
        <v>6737</v>
      </c>
      <c r="AK4254" t="str">
        <f t="shared" si="132"/>
        <v>E35930 Estates &amp; Facilities</v>
      </c>
      <c r="AL4254" t="str">
        <f t="shared" si="133"/>
        <v>7310 Legal / Prof Fees</v>
      </c>
      <c r="AM4254" t="str">
        <f>VLOOKUP(W4254,Lookup!A:B,2,0)</f>
        <v>Prof</v>
      </c>
    </row>
    <row r="4255" spans="1:39" x14ac:dyDescent="0.25">
      <c r="A4255" t="s">
        <v>33</v>
      </c>
      <c r="B4255" s="1" t="s">
        <v>166</v>
      </c>
      <c r="C4255" s="1" t="s">
        <v>35</v>
      </c>
      <c r="D4255" s="1" t="s">
        <v>36</v>
      </c>
      <c r="E4255" s="1" t="s">
        <v>200</v>
      </c>
      <c r="F4255" s="1" t="s">
        <v>37</v>
      </c>
      <c r="G4255" t="s">
        <v>167</v>
      </c>
      <c r="H4255" t="s">
        <v>39</v>
      </c>
      <c r="I4255" t="s">
        <v>40</v>
      </c>
      <c r="J4255" t="s">
        <v>201</v>
      </c>
      <c r="K4255" t="s">
        <v>40</v>
      </c>
      <c r="L4255" s="4">
        <v>-384.8</v>
      </c>
      <c r="M4255" s="2">
        <v>44256</v>
      </c>
      <c r="N4255" t="s">
        <v>103</v>
      </c>
      <c r="O4255" t="s">
        <v>104</v>
      </c>
      <c r="P4255" t="s">
        <v>4228</v>
      </c>
      <c r="Q4255" t="s">
        <v>4309</v>
      </c>
      <c r="R4255" t="s">
        <v>4310</v>
      </c>
      <c r="S4255" s="3">
        <v>44253</v>
      </c>
      <c r="T4255" t="s">
        <v>46</v>
      </c>
      <c r="U4255">
        <v>3060</v>
      </c>
      <c r="V4255" t="s">
        <v>204</v>
      </c>
      <c r="W4255" t="s">
        <v>48</v>
      </c>
      <c r="X4255">
        <v>165064187</v>
      </c>
      <c r="Y4255" s="3">
        <v>43370</v>
      </c>
      <c r="AC4255" t="s">
        <v>109</v>
      </c>
      <c r="AH4255" t="str">
        <f>VLOOKUP(B4255,'cc Lookup'!A:J,10,0)</f>
        <v>Planning and Business Development</v>
      </c>
      <c r="AI4255" t="str">
        <f>VLOOKUP(B4255,'cc Lookup'!A:E,5,0)</f>
        <v>Estates</v>
      </c>
      <c r="AJ4255" t="s">
        <v>6737</v>
      </c>
      <c r="AK4255" t="str">
        <f t="shared" si="132"/>
        <v>E35930 Estates &amp; Facilities</v>
      </c>
      <c r="AL4255" t="str">
        <f t="shared" si="133"/>
        <v>7310 Legal / Prof Fees</v>
      </c>
      <c r="AM4255" t="str">
        <f>VLOOKUP(W4255,Lookup!A:B,2,0)</f>
        <v>Legal</v>
      </c>
    </row>
    <row r="4256" spans="1:39" x14ac:dyDescent="0.25">
      <c r="A4256" t="s">
        <v>33</v>
      </c>
      <c r="B4256" s="1" t="s">
        <v>166</v>
      </c>
      <c r="C4256" s="1" t="s">
        <v>35</v>
      </c>
      <c r="D4256" s="1" t="s">
        <v>36</v>
      </c>
      <c r="E4256" s="1" t="s">
        <v>36</v>
      </c>
      <c r="F4256" s="1" t="s">
        <v>37</v>
      </c>
      <c r="G4256" t="s">
        <v>167</v>
      </c>
      <c r="H4256" t="s">
        <v>39</v>
      </c>
      <c r="I4256" t="s">
        <v>40</v>
      </c>
      <c r="J4256" t="s">
        <v>40</v>
      </c>
      <c r="K4256" t="s">
        <v>40</v>
      </c>
      <c r="L4256" s="4">
        <v>4950</v>
      </c>
      <c r="M4256" s="2">
        <v>44287</v>
      </c>
      <c r="N4256" t="s">
        <v>55</v>
      </c>
      <c r="O4256" t="s">
        <v>56</v>
      </c>
      <c r="P4256" t="s">
        <v>4435</v>
      </c>
      <c r="Q4256" t="s">
        <v>4436</v>
      </c>
      <c r="R4256" t="s">
        <v>4437</v>
      </c>
      <c r="S4256" s="3">
        <v>44323</v>
      </c>
      <c r="T4256" t="s">
        <v>350</v>
      </c>
      <c r="U4256">
        <v>63</v>
      </c>
      <c r="V4256" t="s">
        <v>4438</v>
      </c>
      <c r="W4256" t="s">
        <v>4437</v>
      </c>
      <c r="Y4256" s="3">
        <v>44322</v>
      </c>
      <c r="AA4256" t="s">
        <v>4438</v>
      </c>
      <c r="AH4256" t="str">
        <f>VLOOKUP(B4256,'cc Lookup'!A:J,10,0)</f>
        <v>Planning and Business Development</v>
      </c>
      <c r="AI4256" t="str">
        <f>VLOOKUP(B4256,'cc Lookup'!A:E,5,0)</f>
        <v>Estates</v>
      </c>
      <c r="AJ4256" t="s">
        <v>6738</v>
      </c>
      <c r="AK4256" t="str">
        <f t="shared" si="132"/>
        <v>E35930 Estates &amp; Facilities</v>
      </c>
      <c r="AL4256" t="str">
        <f t="shared" si="133"/>
        <v>7310 Legal / Prof Fees</v>
      </c>
      <c r="AM4256" t="str">
        <f>VLOOKUP(W4256,Lookup!A:B,2,0)</f>
        <v>Other</v>
      </c>
    </row>
    <row r="4257" spans="1:39" x14ac:dyDescent="0.25">
      <c r="A4257" t="s">
        <v>33</v>
      </c>
      <c r="B4257" s="1" t="s">
        <v>166</v>
      </c>
      <c r="C4257" s="1" t="s">
        <v>35</v>
      </c>
      <c r="D4257" s="1" t="s">
        <v>36</v>
      </c>
      <c r="E4257" s="1" t="s">
        <v>36</v>
      </c>
      <c r="F4257" s="1" t="s">
        <v>37</v>
      </c>
      <c r="G4257" t="s">
        <v>167</v>
      </c>
      <c r="H4257" t="s">
        <v>39</v>
      </c>
      <c r="I4257" t="s">
        <v>40</v>
      </c>
      <c r="J4257" t="s">
        <v>40</v>
      </c>
      <c r="K4257" t="s">
        <v>40</v>
      </c>
      <c r="L4257" s="4">
        <v>-5273</v>
      </c>
      <c r="M4257" s="2">
        <v>44287</v>
      </c>
      <c r="N4257" t="s">
        <v>55</v>
      </c>
      <c r="O4257" t="s">
        <v>56</v>
      </c>
      <c r="P4257" t="s">
        <v>4439</v>
      </c>
      <c r="Q4257" t="s">
        <v>4440</v>
      </c>
      <c r="R4257" t="s">
        <v>4441</v>
      </c>
      <c r="S4257" s="3">
        <v>44301</v>
      </c>
      <c r="T4257" t="s">
        <v>46</v>
      </c>
      <c r="U4257">
        <v>43</v>
      </c>
      <c r="V4257" t="s">
        <v>4333</v>
      </c>
      <c r="W4257" t="s">
        <v>4441</v>
      </c>
      <c r="Y4257" s="3">
        <v>44301</v>
      </c>
      <c r="AA4257" t="s">
        <v>4333</v>
      </c>
      <c r="AH4257" t="str">
        <f>VLOOKUP(B4257,'cc Lookup'!A:J,10,0)</f>
        <v>Planning and Business Development</v>
      </c>
      <c r="AI4257" t="str">
        <f>VLOOKUP(B4257,'cc Lookup'!A:E,5,0)</f>
        <v>Estates</v>
      </c>
      <c r="AJ4257" t="s">
        <v>6738</v>
      </c>
      <c r="AK4257" t="str">
        <f t="shared" si="132"/>
        <v>E35930 Estates &amp; Facilities</v>
      </c>
      <c r="AL4257" t="str">
        <f t="shared" si="133"/>
        <v>7310 Legal / Prof Fees</v>
      </c>
      <c r="AM4257" t="str">
        <f>VLOOKUP(W4257,Lookup!A:B,2,0)</f>
        <v>Other</v>
      </c>
    </row>
    <row r="4258" spans="1:39" x14ac:dyDescent="0.25">
      <c r="A4258" t="s">
        <v>33</v>
      </c>
      <c r="B4258" s="1" t="s">
        <v>166</v>
      </c>
      <c r="C4258" s="1" t="s">
        <v>35</v>
      </c>
      <c r="D4258" s="1" t="s">
        <v>36</v>
      </c>
      <c r="E4258" s="1" t="s">
        <v>36</v>
      </c>
      <c r="F4258" s="1" t="s">
        <v>37</v>
      </c>
      <c r="G4258" t="s">
        <v>167</v>
      </c>
      <c r="H4258" t="s">
        <v>39</v>
      </c>
      <c r="I4258" t="s">
        <v>40</v>
      </c>
      <c r="J4258" t="s">
        <v>40</v>
      </c>
      <c r="K4258" t="s">
        <v>40</v>
      </c>
      <c r="L4258" s="4">
        <v>4950</v>
      </c>
      <c r="M4258" s="2">
        <v>44287</v>
      </c>
      <c r="N4258" t="s">
        <v>311</v>
      </c>
      <c r="O4258" t="s">
        <v>56</v>
      </c>
      <c r="P4258" t="s">
        <v>4424</v>
      </c>
      <c r="Q4258" t="s">
        <v>4425</v>
      </c>
      <c r="R4258" t="s">
        <v>4426</v>
      </c>
      <c r="S4258" s="3">
        <v>44323</v>
      </c>
      <c r="T4258" t="s">
        <v>350</v>
      </c>
      <c r="U4258">
        <v>27</v>
      </c>
      <c r="V4258" t="s">
        <v>4427</v>
      </c>
      <c r="W4258" t="s">
        <v>4426</v>
      </c>
      <c r="Y4258" s="3">
        <v>44322</v>
      </c>
      <c r="AA4258" t="s">
        <v>4428</v>
      </c>
      <c r="AD4258" t="s">
        <v>4429</v>
      </c>
      <c r="AH4258" t="str">
        <f>VLOOKUP(B4258,'cc Lookup'!A:J,10,0)</f>
        <v>Planning and Business Development</v>
      </c>
      <c r="AI4258" t="str">
        <f>VLOOKUP(B4258,'cc Lookup'!A:E,5,0)</f>
        <v>Estates</v>
      </c>
      <c r="AJ4258" t="s">
        <v>6738</v>
      </c>
      <c r="AK4258" t="str">
        <f t="shared" si="132"/>
        <v>E35930 Estates &amp; Facilities</v>
      </c>
      <c r="AL4258" t="str">
        <f t="shared" si="133"/>
        <v>7310 Legal / Prof Fees</v>
      </c>
      <c r="AM4258" t="str">
        <f>VLOOKUP(W4258,Lookup!A:B,2,0)</f>
        <v>Other</v>
      </c>
    </row>
    <row r="4259" spans="1:39" x14ac:dyDescent="0.25">
      <c r="A4259" t="s">
        <v>33</v>
      </c>
      <c r="B4259" s="1" t="s">
        <v>166</v>
      </c>
      <c r="C4259" s="1" t="s">
        <v>35</v>
      </c>
      <c r="D4259" s="1" t="s">
        <v>36</v>
      </c>
      <c r="E4259" s="1" t="s">
        <v>36</v>
      </c>
      <c r="F4259" s="1" t="s">
        <v>37</v>
      </c>
      <c r="G4259" t="s">
        <v>167</v>
      </c>
      <c r="H4259" t="s">
        <v>39</v>
      </c>
      <c r="I4259" t="s">
        <v>40</v>
      </c>
      <c r="J4259" t="s">
        <v>40</v>
      </c>
      <c r="K4259" t="s">
        <v>40</v>
      </c>
      <c r="L4259" s="4">
        <v>-9900</v>
      </c>
      <c r="M4259" s="2">
        <v>44287</v>
      </c>
      <c r="N4259" t="s">
        <v>311</v>
      </c>
      <c r="O4259" t="s">
        <v>56</v>
      </c>
      <c r="P4259" t="s">
        <v>4424</v>
      </c>
      <c r="Q4259" t="s">
        <v>4425</v>
      </c>
      <c r="R4259" t="s">
        <v>4426</v>
      </c>
      <c r="S4259" s="3">
        <v>44323</v>
      </c>
      <c r="T4259" t="s">
        <v>350</v>
      </c>
      <c r="U4259">
        <v>28</v>
      </c>
      <c r="V4259" t="s">
        <v>4427</v>
      </c>
      <c r="W4259" t="s">
        <v>4426</v>
      </c>
      <c r="Y4259" s="3">
        <v>44322</v>
      </c>
      <c r="AA4259" t="s">
        <v>4428</v>
      </c>
      <c r="AD4259" t="s">
        <v>4429</v>
      </c>
      <c r="AH4259" t="str">
        <f>VLOOKUP(B4259,'cc Lookup'!A:J,10,0)</f>
        <v>Planning and Business Development</v>
      </c>
      <c r="AI4259" t="str">
        <f>VLOOKUP(B4259,'cc Lookup'!A:E,5,0)</f>
        <v>Estates</v>
      </c>
      <c r="AJ4259" t="s">
        <v>6738</v>
      </c>
      <c r="AK4259" t="str">
        <f t="shared" si="132"/>
        <v>E35930 Estates &amp; Facilities</v>
      </c>
      <c r="AL4259" t="str">
        <f t="shared" si="133"/>
        <v>7310 Legal / Prof Fees</v>
      </c>
      <c r="AM4259" t="str">
        <f>VLOOKUP(W4259,Lookup!A:B,2,0)</f>
        <v>Other</v>
      </c>
    </row>
    <row r="4260" spans="1:39" x14ac:dyDescent="0.25">
      <c r="A4260" t="s">
        <v>33</v>
      </c>
      <c r="B4260" s="1" t="s">
        <v>166</v>
      </c>
      <c r="C4260" s="1" t="s">
        <v>35</v>
      </c>
      <c r="D4260" s="1" t="s">
        <v>36</v>
      </c>
      <c r="E4260" s="1" t="s">
        <v>36</v>
      </c>
      <c r="F4260" s="1" t="s">
        <v>37</v>
      </c>
      <c r="G4260" t="s">
        <v>167</v>
      </c>
      <c r="H4260" t="s">
        <v>39</v>
      </c>
      <c r="I4260" t="s">
        <v>40</v>
      </c>
      <c r="J4260" t="s">
        <v>40</v>
      </c>
      <c r="K4260" t="s">
        <v>40</v>
      </c>
      <c r="L4260" s="4">
        <v>11.88</v>
      </c>
      <c r="M4260" s="2">
        <v>44287</v>
      </c>
      <c r="N4260" t="s">
        <v>311</v>
      </c>
      <c r="O4260" t="s">
        <v>56</v>
      </c>
      <c r="P4260" t="s">
        <v>4442</v>
      </c>
      <c r="Q4260" t="s">
        <v>4443</v>
      </c>
      <c r="R4260" t="s">
        <v>4444</v>
      </c>
      <c r="S4260" s="3">
        <v>44312</v>
      </c>
      <c r="T4260" t="s">
        <v>2266</v>
      </c>
      <c r="U4260">
        <v>945</v>
      </c>
      <c r="V4260" t="s">
        <v>4445</v>
      </c>
      <c r="W4260" t="s">
        <v>4444</v>
      </c>
      <c r="Y4260" s="3">
        <v>44312</v>
      </c>
      <c r="AA4260" t="s">
        <v>4446</v>
      </c>
      <c r="AD4260" t="s">
        <v>4341</v>
      </c>
      <c r="AH4260" t="str">
        <f>VLOOKUP(B4260,'cc Lookup'!A:J,10,0)</f>
        <v>Planning and Business Development</v>
      </c>
      <c r="AI4260" t="str">
        <f>VLOOKUP(B4260,'cc Lookup'!A:E,5,0)</f>
        <v>Estates</v>
      </c>
      <c r="AJ4260" t="s">
        <v>6738</v>
      </c>
      <c r="AK4260" t="str">
        <f t="shared" si="132"/>
        <v>E35930 Estates &amp; Facilities</v>
      </c>
      <c r="AL4260" t="str">
        <f t="shared" si="133"/>
        <v>7310 Legal / Prof Fees</v>
      </c>
      <c r="AM4260" t="str">
        <f>VLOOKUP(W4260,Lookup!A:B,2,0)</f>
        <v>Other</v>
      </c>
    </row>
    <row r="4261" spans="1:39" x14ac:dyDescent="0.25">
      <c r="A4261" t="s">
        <v>33</v>
      </c>
      <c r="B4261" s="1" t="s">
        <v>166</v>
      </c>
      <c r="C4261" s="1" t="s">
        <v>35</v>
      </c>
      <c r="D4261" s="1" t="s">
        <v>36</v>
      </c>
      <c r="E4261" s="1" t="s">
        <v>36</v>
      </c>
      <c r="F4261" s="1" t="s">
        <v>37</v>
      </c>
      <c r="G4261" t="s">
        <v>167</v>
      </c>
      <c r="H4261" t="s">
        <v>39</v>
      </c>
      <c r="I4261" t="s">
        <v>40</v>
      </c>
      <c r="J4261" t="s">
        <v>40</v>
      </c>
      <c r="K4261" t="s">
        <v>40</v>
      </c>
      <c r="L4261" s="4">
        <v>36.67</v>
      </c>
      <c r="M4261" s="2">
        <v>44287</v>
      </c>
      <c r="N4261" t="s">
        <v>311</v>
      </c>
      <c r="O4261" t="s">
        <v>56</v>
      </c>
      <c r="P4261" t="s">
        <v>4442</v>
      </c>
      <c r="Q4261" t="s">
        <v>4443</v>
      </c>
      <c r="R4261" t="s">
        <v>4444</v>
      </c>
      <c r="S4261" s="3">
        <v>44312</v>
      </c>
      <c r="T4261" t="s">
        <v>2266</v>
      </c>
      <c r="U4261">
        <v>946</v>
      </c>
      <c r="V4261" t="s">
        <v>4447</v>
      </c>
      <c r="W4261" t="s">
        <v>4444</v>
      </c>
      <c r="Y4261" s="3">
        <v>44312</v>
      </c>
      <c r="AA4261" t="s">
        <v>4448</v>
      </c>
      <c r="AD4261" t="s">
        <v>4340</v>
      </c>
      <c r="AH4261" t="str">
        <f>VLOOKUP(B4261,'cc Lookup'!A:J,10,0)</f>
        <v>Planning and Business Development</v>
      </c>
      <c r="AI4261" t="str">
        <f>VLOOKUP(B4261,'cc Lookup'!A:E,5,0)</f>
        <v>Estates</v>
      </c>
      <c r="AJ4261" t="s">
        <v>6738</v>
      </c>
      <c r="AK4261" t="str">
        <f t="shared" si="132"/>
        <v>E35930 Estates &amp; Facilities</v>
      </c>
      <c r="AL4261" t="str">
        <f t="shared" si="133"/>
        <v>7310 Legal / Prof Fees</v>
      </c>
      <c r="AM4261" t="str">
        <f>VLOOKUP(W4261,Lookup!A:B,2,0)</f>
        <v>Other</v>
      </c>
    </row>
    <row r="4262" spans="1:39" x14ac:dyDescent="0.25">
      <c r="A4262" t="s">
        <v>33</v>
      </c>
      <c r="B4262" s="1" t="s">
        <v>166</v>
      </c>
      <c r="C4262" s="1" t="s">
        <v>35</v>
      </c>
      <c r="D4262" s="1" t="s">
        <v>36</v>
      </c>
      <c r="E4262" s="1" t="s">
        <v>36</v>
      </c>
      <c r="F4262" s="1" t="s">
        <v>37</v>
      </c>
      <c r="G4262" t="s">
        <v>167</v>
      </c>
      <c r="H4262" t="s">
        <v>39</v>
      </c>
      <c r="I4262" t="s">
        <v>40</v>
      </c>
      <c r="J4262" t="s">
        <v>40</v>
      </c>
      <c r="K4262" t="s">
        <v>40</v>
      </c>
      <c r="L4262" s="4">
        <v>1080</v>
      </c>
      <c r="M4262" s="2">
        <v>44287</v>
      </c>
      <c r="N4262" t="s">
        <v>41</v>
      </c>
      <c r="O4262" t="s">
        <v>42</v>
      </c>
      <c r="P4262" t="s">
        <v>4449</v>
      </c>
      <c r="Q4262" t="s">
        <v>4450</v>
      </c>
      <c r="R4262" t="s">
        <v>4398</v>
      </c>
      <c r="S4262" s="3">
        <v>44313</v>
      </c>
      <c r="T4262" t="s">
        <v>46</v>
      </c>
      <c r="U4262">
        <v>33</v>
      </c>
      <c r="V4262" t="s">
        <v>47</v>
      </c>
      <c r="W4262" t="s">
        <v>189</v>
      </c>
      <c r="X4262">
        <v>10256</v>
      </c>
      <c r="Y4262" s="3">
        <v>44307</v>
      </c>
      <c r="Z4262">
        <v>165091435</v>
      </c>
      <c r="AB4262" t="s">
        <v>49</v>
      </c>
      <c r="AD4262" t="s">
        <v>4451</v>
      </c>
      <c r="AE4262">
        <v>1</v>
      </c>
      <c r="AF4262">
        <v>540</v>
      </c>
      <c r="AH4262" t="str">
        <f>VLOOKUP(B4262,'cc Lookup'!A:J,10,0)</f>
        <v>Planning and Business Development</v>
      </c>
      <c r="AI4262" t="str">
        <f>VLOOKUP(B4262,'cc Lookup'!A:E,5,0)</f>
        <v>Estates</v>
      </c>
      <c r="AJ4262" t="s">
        <v>6738</v>
      </c>
      <c r="AK4262" t="str">
        <f t="shared" si="132"/>
        <v>E35930 Estates &amp; Facilities</v>
      </c>
      <c r="AL4262" t="str">
        <f t="shared" si="133"/>
        <v>7310 Legal / Prof Fees</v>
      </c>
      <c r="AM4262" t="str">
        <f>VLOOKUP(W4262,Lookup!A:B,2,0)</f>
        <v>Other</v>
      </c>
    </row>
    <row r="4263" spans="1:39" x14ac:dyDescent="0.25">
      <c r="A4263" t="s">
        <v>33</v>
      </c>
      <c r="B4263" s="1" t="s">
        <v>166</v>
      </c>
      <c r="C4263" s="1" t="s">
        <v>35</v>
      </c>
      <c r="D4263" s="1" t="s">
        <v>36</v>
      </c>
      <c r="E4263" s="1" t="s">
        <v>36</v>
      </c>
      <c r="F4263" s="1" t="s">
        <v>37</v>
      </c>
      <c r="G4263" t="s">
        <v>167</v>
      </c>
      <c r="H4263" t="s">
        <v>39</v>
      </c>
      <c r="I4263" t="s">
        <v>40</v>
      </c>
      <c r="J4263" t="s">
        <v>40</v>
      </c>
      <c r="K4263" t="s">
        <v>40</v>
      </c>
      <c r="L4263" s="4">
        <v>-540</v>
      </c>
      <c r="M4263" s="2">
        <v>44287</v>
      </c>
      <c r="N4263" t="s">
        <v>41</v>
      </c>
      <c r="O4263" t="s">
        <v>42</v>
      </c>
      <c r="P4263" t="s">
        <v>4449</v>
      </c>
      <c r="Q4263" t="s">
        <v>4450</v>
      </c>
      <c r="R4263" t="s">
        <v>4398</v>
      </c>
      <c r="S4263" s="3">
        <v>44313</v>
      </c>
      <c r="T4263" t="s">
        <v>46</v>
      </c>
      <c r="U4263">
        <v>34</v>
      </c>
      <c r="V4263" t="s">
        <v>47</v>
      </c>
      <c r="W4263" t="s">
        <v>189</v>
      </c>
      <c r="X4263">
        <v>10256</v>
      </c>
      <c r="Y4263" s="3">
        <v>44307</v>
      </c>
      <c r="Z4263">
        <v>165091435</v>
      </c>
      <c r="AB4263" t="s">
        <v>49</v>
      </c>
      <c r="AD4263" t="s">
        <v>4451</v>
      </c>
      <c r="AE4263">
        <v>1</v>
      </c>
      <c r="AF4263">
        <v>-540</v>
      </c>
      <c r="AH4263" t="str">
        <f>VLOOKUP(B4263,'cc Lookup'!A:J,10,0)</f>
        <v>Planning and Business Development</v>
      </c>
      <c r="AI4263" t="str">
        <f>VLOOKUP(B4263,'cc Lookup'!A:E,5,0)</f>
        <v>Estates</v>
      </c>
      <c r="AJ4263" t="s">
        <v>6738</v>
      </c>
      <c r="AK4263" t="str">
        <f t="shared" si="132"/>
        <v>E35930 Estates &amp; Facilities</v>
      </c>
      <c r="AL4263" t="str">
        <f t="shared" si="133"/>
        <v>7310 Legal / Prof Fees</v>
      </c>
      <c r="AM4263" t="str">
        <f>VLOOKUP(W4263,Lookup!A:B,2,0)</f>
        <v>Other</v>
      </c>
    </row>
    <row r="4264" spans="1:39" x14ac:dyDescent="0.25">
      <c r="A4264" t="s">
        <v>33</v>
      </c>
      <c r="B4264" s="1" t="s">
        <v>166</v>
      </c>
      <c r="C4264" s="1" t="s">
        <v>35</v>
      </c>
      <c r="D4264" s="1" t="s">
        <v>36</v>
      </c>
      <c r="E4264" s="1" t="s">
        <v>36</v>
      </c>
      <c r="F4264" s="1" t="s">
        <v>37</v>
      </c>
      <c r="G4264" t="s">
        <v>167</v>
      </c>
      <c r="H4264" t="s">
        <v>39</v>
      </c>
      <c r="I4264" t="s">
        <v>40</v>
      </c>
      <c r="J4264" t="s">
        <v>40</v>
      </c>
      <c r="K4264" t="s">
        <v>40</v>
      </c>
      <c r="L4264" s="4">
        <v>208</v>
      </c>
      <c r="M4264" s="2">
        <v>44287</v>
      </c>
      <c r="N4264" t="s">
        <v>41</v>
      </c>
      <c r="O4264" t="s">
        <v>42</v>
      </c>
      <c r="P4264" t="s">
        <v>4452</v>
      </c>
      <c r="Q4264" t="s">
        <v>4453</v>
      </c>
      <c r="R4264" t="s">
        <v>4398</v>
      </c>
      <c r="S4264" s="3">
        <v>44313</v>
      </c>
      <c r="T4264" t="s">
        <v>46</v>
      </c>
      <c r="U4264">
        <v>13</v>
      </c>
      <c r="V4264" t="s">
        <v>47</v>
      </c>
      <c r="W4264" t="s">
        <v>48</v>
      </c>
      <c r="X4264">
        <v>497182</v>
      </c>
      <c r="Y4264" s="3">
        <v>44307</v>
      </c>
      <c r="Z4264">
        <v>165091567</v>
      </c>
      <c r="AB4264" t="s">
        <v>49</v>
      </c>
      <c r="AD4264" t="s">
        <v>4454</v>
      </c>
      <c r="AE4264">
        <v>1</v>
      </c>
      <c r="AF4264">
        <v>208</v>
      </c>
      <c r="AH4264" t="str">
        <f>VLOOKUP(B4264,'cc Lookup'!A:J,10,0)</f>
        <v>Planning and Business Development</v>
      </c>
      <c r="AI4264" t="str">
        <f>VLOOKUP(B4264,'cc Lookup'!A:E,5,0)</f>
        <v>Estates</v>
      </c>
      <c r="AJ4264" t="s">
        <v>6738</v>
      </c>
      <c r="AK4264" t="str">
        <f t="shared" si="132"/>
        <v>E35930 Estates &amp; Facilities</v>
      </c>
      <c r="AL4264" t="str">
        <f t="shared" si="133"/>
        <v>7310 Legal / Prof Fees</v>
      </c>
      <c r="AM4264" t="str">
        <f>VLOOKUP(W4264,Lookup!A:B,2,0)</f>
        <v>Legal</v>
      </c>
    </row>
    <row r="4265" spans="1:39" x14ac:dyDescent="0.25">
      <c r="A4265" t="s">
        <v>33</v>
      </c>
      <c r="B4265" s="1" t="s">
        <v>166</v>
      </c>
      <c r="C4265" s="1" t="s">
        <v>35</v>
      </c>
      <c r="D4265" s="1" t="s">
        <v>36</v>
      </c>
      <c r="E4265" s="1" t="s">
        <v>36</v>
      </c>
      <c r="F4265" s="1" t="s">
        <v>37</v>
      </c>
      <c r="G4265" t="s">
        <v>167</v>
      </c>
      <c r="H4265" t="s">
        <v>39</v>
      </c>
      <c r="I4265" t="s">
        <v>40</v>
      </c>
      <c r="J4265" t="s">
        <v>40</v>
      </c>
      <c r="K4265" t="s">
        <v>40</v>
      </c>
      <c r="L4265" s="4">
        <v>56.2</v>
      </c>
      <c r="M4265" s="2">
        <v>44287</v>
      </c>
      <c r="N4265" t="s">
        <v>41</v>
      </c>
      <c r="O4265" t="s">
        <v>42</v>
      </c>
      <c r="P4265" t="s">
        <v>4452</v>
      </c>
      <c r="Q4265" t="s">
        <v>4453</v>
      </c>
      <c r="R4265" t="s">
        <v>4398</v>
      </c>
      <c r="S4265" s="3">
        <v>44313</v>
      </c>
      <c r="T4265" t="s">
        <v>46</v>
      </c>
      <c r="U4265">
        <v>13</v>
      </c>
      <c r="V4265" t="s">
        <v>47</v>
      </c>
      <c r="W4265" t="s">
        <v>48</v>
      </c>
      <c r="X4265">
        <v>497225</v>
      </c>
      <c r="Y4265" s="3">
        <v>44312</v>
      </c>
      <c r="Z4265">
        <v>165091568</v>
      </c>
      <c r="AB4265" t="s">
        <v>49</v>
      </c>
      <c r="AD4265" t="s">
        <v>4455</v>
      </c>
      <c r="AE4265">
        <v>1</v>
      </c>
      <c r="AF4265">
        <v>56</v>
      </c>
      <c r="AH4265" t="str">
        <f>VLOOKUP(B4265,'cc Lookup'!A:J,10,0)</f>
        <v>Planning and Business Development</v>
      </c>
      <c r="AI4265" t="str">
        <f>VLOOKUP(B4265,'cc Lookup'!A:E,5,0)</f>
        <v>Estates</v>
      </c>
      <c r="AJ4265" t="s">
        <v>6738</v>
      </c>
      <c r="AK4265" t="str">
        <f t="shared" si="132"/>
        <v>E35930 Estates &amp; Facilities</v>
      </c>
      <c r="AL4265" t="str">
        <f t="shared" si="133"/>
        <v>7310 Legal / Prof Fees</v>
      </c>
      <c r="AM4265" t="str">
        <f>VLOOKUP(W4265,Lookup!A:B,2,0)</f>
        <v>Legal</v>
      </c>
    </row>
    <row r="4266" spans="1:39" x14ac:dyDescent="0.25">
      <c r="A4266" t="s">
        <v>33</v>
      </c>
      <c r="B4266" s="1" t="s">
        <v>166</v>
      </c>
      <c r="C4266" s="1" t="s">
        <v>35</v>
      </c>
      <c r="D4266" s="1" t="s">
        <v>36</v>
      </c>
      <c r="E4266" s="1" t="s">
        <v>36</v>
      </c>
      <c r="F4266" s="1" t="s">
        <v>37</v>
      </c>
      <c r="G4266" t="s">
        <v>167</v>
      </c>
      <c r="H4266" t="s">
        <v>39</v>
      </c>
      <c r="I4266" t="s">
        <v>40</v>
      </c>
      <c r="J4266" t="s">
        <v>40</v>
      </c>
      <c r="K4266" t="s">
        <v>40</v>
      </c>
      <c r="L4266" s="4">
        <v>66.400000000000006</v>
      </c>
      <c r="M4266" s="2">
        <v>44287</v>
      </c>
      <c r="N4266" t="s">
        <v>41</v>
      </c>
      <c r="O4266" t="s">
        <v>42</v>
      </c>
      <c r="P4266" t="s">
        <v>4452</v>
      </c>
      <c r="Q4266" t="s">
        <v>4453</v>
      </c>
      <c r="R4266" t="s">
        <v>4398</v>
      </c>
      <c r="S4266" s="3">
        <v>44313</v>
      </c>
      <c r="T4266" t="s">
        <v>46</v>
      </c>
      <c r="U4266">
        <v>13</v>
      </c>
      <c r="V4266" t="s">
        <v>47</v>
      </c>
      <c r="W4266" t="s">
        <v>48</v>
      </c>
      <c r="X4266">
        <v>497360</v>
      </c>
      <c r="Y4266" s="3">
        <v>44309</v>
      </c>
      <c r="Z4266">
        <v>165091564</v>
      </c>
      <c r="AB4266" t="s">
        <v>49</v>
      </c>
      <c r="AD4266" t="s">
        <v>4456</v>
      </c>
      <c r="AE4266">
        <v>1</v>
      </c>
      <c r="AF4266">
        <v>66</v>
      </c>
      <c r="AH4266" t="str">
        <f>VLOOKUP(B4266,'cc Lookup'!A:J,10,0)</f>
        <v>Planning and Business Development</v>
      </c>
      <c r="AI4266" t="str">
        <f>VLOOKUP(B4266,'cc Lookup'!A:E,5,0)</f>
        <v>Estates</v>
      </c>
      <c r="AJ4266" t="s">
        <v>6738</v>
      </c>
      <c r="AK4266" t="str">
        <f t="shared" si="132"/>
        <v>E35930 Estates &amp; Facilities</v>
      </c>
      <c r="AL4266" t="str">
        <f t="shared" si="133"/>
        <v>7310 Legal / Prof Fees</v>
      </c>
      <c r="AM4266" t="str">
        <f>VLOOKUP(W4266,Lookup!A:B,2,0)</f>
        <v>Legal</v>
      </c>
    </row>
    <row r="4267" spans="1:39" x14ac:dyDescent="0.25">
      <c r="A4267" t="s">
        <v>33</v>
      </c>
      <c r="B4267" s="1" t="s">
        <v>166</v>
      </c>
      <c r="C4267" s="1" t="s">
        <v>35</v>
      </c>
      <c r="D4267" s="1" t="s">
        <v>36</v>
      </c>
      <c r="E4267" s="1" t="s">
        <v>36</v>
      </c>
      <c r="F4267" s="1" t="s">
        <v>37</v>
      </c>
      <c r="G4267" t="s">
        <v>167</v>
      </c>
      <c r="H4267" t="s">
        <v>39</v>
      </c>
      <c r="I4267" t="s">
        <v>40</v>
      </c>
      <c r="J4267" t="s">
        <v>40</v>
      </c>
      <c r="K4267" t="s">
        <v>40</v>
      </c>
      <c r="L4267" s="4">
        <v>229</v>
      </c>
      <c r="M4267" s="2">
        <v>44287</v>
      </c>
      <c r="N4267" t="s">
        <v>41</v>
      </c>
      <c r="O4267" t="s">
        <v>42</v>
      </c>
      <c r="P4267" t="s">
        <v>4452</v>
      </c>
      <c r="Q4267" t="s">
        <v>4453</v>
      </c>
      <c r="R4267" t="s">
        <v>4398</v>
      </c>
      <c r="S4267" s="3">
        <v>44313</v>
      </c>
      <c r="T4267" t="s">
        <v>46</v>
      </c>
      <c r="U4267">
        <v>13</v>
      </c>
      <c r="V4267" t="s">
        <v>47</v>
      </c>
      <c r="W4267" t="s">
        <v>48</v>
      </c>
      <c r="X4267">
        <v>497361</v>
      </c>
      <c r="Y4267" s="3">
        <v>44309</v>
      </c>
      <c r="Z4267">
        <v>165091565</v>
      </c>
      <c r="AB4267" t="s">
        <v>49</v>
      </c>
      <c r="AD4267" t="s">
        <v>4457</v>
      </c>
      <c r="AE4267">
        <v>1</v>
      </c>
      <c r="AF4267">
        <v>229</v>
      </c>
      <c r="AH4267" t="str">
        <f>VLOOKUP(B4267,'cc Lookup'!A:J,10,0)</f>
        <v>Planning and Business Development</v>
      </c>
      <c r="AI4267" t="str">
        <f>VLOOKUP(B4267,'cc Lookup'!A:E,5,0)</f>
        <v>Estates</v>
      </c>
      <c r="AJ4267" t="s">
        <v>6738</v>
      </c>
      <c r="AK4267" t="str">
        <f t="shared" si="132"/>
        <v>E35930 Estates &amp; Facilities</v>
      </c>
      <c r="AL4267" t="str">
        <f t="shared" si="133"/>
        <v>7310 Legal / Prof Fees</v>
      </c>
      <c r="AM4267" t="str">
        <f>VLOOKUP(W4267,Lookup!A:B,2,0)</f>
        <v>Legal</v>
      </c>
    </row>
    <row r="4268" spans="1:39" x14ac:dyDescent="0.25">
      <c r="A4268" t="s">
        <v>33</v>
      </c>
      <c r="B4268" s="1" t="s">
        <v>166</v>
      </c>
      <c r="C4268" s="1" t="s">
        <v>35</v>
      </c>
      <c r="D4268" s="1" t="s">
        <v>36</v>
      </c>
      <c r="E4268" s="1" t="s">
        <v>36</v>
      </c>
      <c r="F4268" s="1" t="s">
        <v>37</v>
      </c>
      <c r="G4268" t="s">
        <v>167</v>
      </c>
      <c r="H4268" t="s">
        <v>39</v>
      </c>
      <c r="I4268" t="s">
        <v>40</v>
      </c>
      <c r="J4268" t="s">
        <v>40</v>
      </c>
      <c r="K4268" t="s">
        <v>40</v>
      </c>
      <c r="L4268" s="4">
        <v>75</v>
      </c>
      <c r="M4268" s="2">
        <v>44287</v>
      </c>
      <c r="N4268" t="s">
        <v>41</v>
      </c>
      <c r="O4268" t="s">
        <v>42</v>
      </c>
      <c r="P4268" t="s">
        <v>4452</v>
      </c>
      <c r="Q4268" t="s">
        <v>4453</v>
      </c>
      <c r="R4268" t="s">
        <v>4398</v>
      </c>
      <c r="S4268" s="3">
        <v>44313</v>
      </c>
      <c r="T4268" t="s">
        <v>46</v>
      </c>
      <c r="U4268">
        <v>13</v>
      </c>
      <c r="V4268" t="s">
        <v>47</v>
      </c>
      <c r="W4268" t="s">
        <v>48</v>
      </c>
      <c r="X4268">
        <v>497362</v>
      </c>
      <c r="Y4268" s="3">
        <v>44309</v>
      </c>
      <c r="Z4268">
        <v>165091566</v>
      </c>
      <c r="AB4268" t="s">
        <v>49</v>
      </c>
      <c r="AD4268" t="s">
        <v>4458</v>
      </c>
      <c r="AE4268">
        <v>1</v>
      </c>
      <c r="AF4268">
        <v>75</v>
      </c>
      <c r="AH4268" t="str">
        <f>VLOOKUP(B4268,'cc Lookup'!A:J,10,0)</f>
        <v>Planning and Business Development</v>
      </c>
      <c r="AI4268" t="str">
        <f>VLOOKUP(B4268,'cc Lookup'!A:E,5,0)</f>
        <v>Estates</v>
      </c>
      <c r="AJ4268" t="s">
        <v>6738</v>
      </c>
      <c r="AK4268" t="str">
        <f t="shared" si="132"/>
        <v>E35930 Estates &amp; Facilities</v>
      </c>
      <c r="AL4268" t="str">
        <f t="shared" si="133"/>
        <v>7310 Legal / Prof Fees</v>
      </c>
      <c r="AM4268" t="str">
        <f>VLOOKUP(W4268,Lookup!A:B,2,0)</f>
        <v>Legal</v>
      </c>
    </row>
    <row r="4269" spans="1:39" x14ac:dyDescent="0.25">
      <c r="A4269" t="s">
        <v>33</v>
      </c>
      <c r="B4269" s="1" t="s">
        <v>166</v>
      </c>
      <c r="C4269" s="1" t="s">
        <v>35</v>
      </c>
      <c r="D4269" s="1" t="s">
        <v>36</v>
      </c>
      <c r="E4269" s="1" t="s">
        <v>36</v>
      </c>
      <c r="F4269" s="1" t="s">
        <v>37</v>
      </c>
      <c r="G4269" t="s">
        <v>167</v>
      </c>
      <c r="H4269" t="s">
        <v>39</v>
      </c>
      <c r="I4269" t="s">
        <v>40</v>
      </c>
      <c r="J4269" t="s">
        <v>40</v>
      </c>
      <c r="K4269" t="s">
        <v>40</v>
      </c>
      <c r="L4269" s="4">
        <v>41.2</v>
      </c>
      <c r="M4269" s="2">
        <v>44287</v>
      </c>
      <c r="N4269" t="s">
        <v>41</v>
      </c>
      <c r="O4269" t="s">
        <v>42</v>
      </c>
      <c r="P4269" t="s">
        <v>4459</v>
      </c>
      <c r="Q4269" t="s">
        <v>4460</v>
      </c>
      <c r="R4269" t="s">
        <v>4398</v>
      </c>
      <c r="S4269" s="3">
        <v>44315</v>
      </c>
      <c r="T4269" t="s">
        <v>46</v>
      </c>
      <c r="U4269">
        <v>26</v>
      </c>
      <c r="V4269" t="s">
        <v>47</v>
      </c>
      <c r="W4269" t="s">
        <v>48</v>
      </c>
      <c r="X4269">
        <v>497225</v>
      </c>
      <c r="Y4269" s="3">
        <v>44312</v>
      </c>
      <c r="Z4269">
        <v>165091568</v>
      </c>
      <c r="AB4269" t="s">
        <v>49</v>
      </c>
      <c r="AD4269" t="s">
        <v>4455</v>
      </c>
      <c r="AE4269">
        <v>1</v>
      </c>
      <c r="AF4269">
        <v>41</v>
      </c>
      <c r="AH4269" t="str">
        <f>VLOOKUP(B4269,'cc Lookup'!A:J,10,0)</f>
        <v>Planning and Business Development</v>
      </c>
      <c r="AI4269" t="str">
        <f>VLOOKUP(B4269,'cc Lookup'!A:E,5,0)</f>
        <v>Estates</v>
      </c>
      <c r="AJ4269" t="s">
        <v>6738</v>
      </c>
      <c r="AK4269" t="str">
        <f t="shared" si="132"/>
        <v>E35930 Estates &amp; Facilities</v>
      </c>
      <c r="AL4269" t="str">
        <f t="shared" si="133"/>
        <v>7310 Legal / Prof Fees</v>
      </c>
      <c r="AM4269" t="str">
        <f>VLOOKUP(W4269,Lookup!A:B,2,0)</f>
        <v>Legal</v>
      </c>
    </row>
    <row r="4270" spans="1:39" x14ac:dyDescent="0.25">
      <c r="A4270" t="s">
        <v>33</v>
      </c>
      <c r="B4270" s="1" t="s">
        <v>166</v>
      </c>
      <c r="C4270" s="1" t="s">
        <v>35</v>
      </c>
      <c r="D4270" s="1" t="s">
        <v>36</v>
      </c>
      <c r="E4270" s="1" t="s">
        <v>36</v>
      </c>
      <c r="F4270" s="1" t="s">
        <v>37</v>
      </c>
      <c r="G4270" t="s">
        <v>167</v>
      </c>
      <c r="H4270" t="s">
        <v>39</v>
      </c>
      <c r="I4270" t="s">
        <v>40</v>
      </c>
      <c r="J4270" t="s">
        <v>40</v>
      </c>
      <c r="K4270" t="s">
        <v>40</v>
      </c>
      <c r="L4270" s="4">
        <v>15</v>
      </c>
      <c r="M4270" s="2">
        <v>44287</v>
      </c>
      <c r="N4270" t="s">
        <v>41</v>
      </c>
      <c r="O4270" t="s">
        <v>42</v>
      </c>
      <c r="P4270" t="s">
        <v>4459</v>
      </c>
      <c r="Q4270" t="s">
        <v>4460</v>
      </c>
      <c r="R4270" t="s">
        <v>4398</v>
      </c>
      <c r="S4270" s="3">
        <v>44315</v>
      </c>
      <c r="T4270" t="s">
        <v>46</v>
      </c>
      <c r="U4270">
        <v>26</v>
      </c>
      <c r="V4270" t="s">
        <v>47</v>
      </c>
      <c r="W4270" t="s">
        <v>48</v>
      </c>
      <c r="X4270">
        <v>497225</v>
      </c>
      <c r="Y4270" s="3">
        <v>44312</v>
      </c>
      <c r="Z4270">
        <v>165091568</v>
      </c>
      <c r="AB4270" t="s">
        <v>49</v>
      </c>
      <c r="AD4270" t="s">
        <v>4455</v>
      </c>
      <c r="AH4270" t="str">
        <f>VLOOKUP(B4270,'cc Lookup'!A:J,10,0)</f>
        <v>Planning and Business Development</v>
      </c>
      <c r="AI4270" t="str">
        <f>VLOOKUP(B4270,'cc Lookup'!A:E,5,0)</f>
        <v>Estates</v>
      </c>
      <c r="AJ4270" t="s">
        <v>6738</v>
      </c>
      <c r="AK4270" t="str">
        <f t="shared" si="132"/>
        <v>E35930 Estates &amp; Facilities</v>
      </c>
      <c r="AL4270" t="str">
        <f t="shared" si="133"/>
        <v>7310 Legal / Prof Fees</v>
      </c>
      <c r="AM4270" t="str">
        <f>VLOOKUP(W4270,Lookup!A:B,2,0)</f>
        <v>Legal</v>
      </c>
    </row>
    <row r="4271" spans="1:39" x14ac:dyDescent="0.25">
      <c r="A4271" t="s">
        <v>33</v>
      </c>
      <c r="B4271" s="1" t="s">
        <v>166</v>
      </c>
      <c r="C4271" s="1" t="s">
        <v>35</v>
      </c>
      <c r="D4271" s="1" t="s">
        <v>36</v>
      </c>
      <c r="E4271" s="1" t="s">
        <v>36</v>
      </c>
      <c r="F4271" s="1" t="s">
        <v>37</v>
      </c>
      <c r="G4271" t="s">
        <v>167</v>
      </c>
      <c r="H4271" t="s">
        <v>39</v>
      </c>
      <c r="I4271" t="s">
        <v>40</v>
      </c>
      <c r="J4271" t="s">
        <v>40</v>
      </c>
      <c r="K4271" t="s">
        <v>40</v>
      </c>
      <c r="L4271" s="4">
        <v>-56.2</v>
      </c>
      <c r="M4271" s="2">
        <v>44287</v>
      </c>
      <c r="N4271" t="s">
        <v>41</v>
      </c>
      <c r="O4271" t="s">
        <v>42</v>
      </c>
      <c r="P4271" t="s">
        <v>4459</v>
      </c>
      <c r="Q4271" t="s">
        <v>4460</v>
      </c>
      <c r="R4271" t="s">
        <v>4398</v>
      </c>
      <c r="S4271" s="3">
        <v>44315</v>
      </c>
      <c r="T4271" t="s">
        <v>46</v>
      </c>
      <c r="U4271">
        <v>27</v>
      </c>
      <c r="V4271" t="s">
        <v>47</v>
      </c>
      <c r="W4271" t="s">
        <v>48</v>
      </c>
      <c r="X4271">
        <v>497225</v>
      </c>
      <c r="Y4271" s="3">
        <v>44312</v>
      </c>
      <c r="Z4271">
        <v>165091568</v>
      </c>
      <c r="AB4271" t="s">
        <v>49</v>
      </c>
      <c r="AD4271" t="s">
        <v>4455</v>
      </c>
      <c r="AE4271">
        <v>1</v>
      </c>
      <c r="AF4271">
        <v>-56</v>
      </c>
      <c r="AH4271" t="str">
        <f>VLOOKUP(B4271,'cc Lookup'!A:J,10,0)</f>
        <v>Planning and Business Development</v>
      </c>
      <c r="AI4271" t="str">
        <f>VLOOKUP(B4271,'cc Lookup'!A:E,5,0)</f>
        <v>Estates</v>
      </c>
      <c r="AJ4271" t="s">
        <v>6738</v>
      </c>
      <c r="AK4271" t="str">
        <f t="shared" si="132"/>
        <v>E35930 Estates &amp; Facilities</v>
      </c>
      <c r="AL4271" t="str">
        <f t="shared" si="133"/>
        <v>7310 Legal / Prof Fees</v>
      </c>
      <c r="AM4271" t="str">
        <f>VLOOKUP(W4271,Lookup!A:B,2,0)</f>
        <v>Legal</v>
      </c>
    </row>
    <row r="4272" spans="1:39" x14ac:dyDescent="0.25">
      <c r="A4272" t="s">
        <v>33</v>
      </c>
      <c r="B4272" s="1" t="s">
        <v>166</v>
      </c>
      <c r="C4272" s="1" t="s">
        <v>35</v>
      </c>
      <c r="D4272" s="1" t="s">
        <v>36</v>
      </c>
      <c r="E4272" s="1" t="s">
        <v>36</v>
      </c>
      <c r="F4272" s="1" t="s">
        <v>37</v>
      </c>
      <c r="G4272" t="s">
        <v>167</v>
      </c>
      <c r="H4272" t="s">
        <v>39</v>
      </c>
      <c r="I4272" t="s">
        <v>40</v>
      </c>
      <c r="J4272" t="s">
        <v>40</v>
      </c>
      <c r="K4272" t="s">
        <v>40</v>
      </c>
      <c r="L4272" s="4">
        <v>9900</v>
      </c>
      <c r="M4272" s="2">
        <v>44287</v>
      </c>
      <c r="N4272" t="s">
        <v>41</v>
      </c>
      <c r="O4272" t="s">
        <v>42</v>
      </c>
      <c r="P4272" t="s">
        <v>4461</v>
      </c>
      <c r="Q4272" t="s">
        <v>4462</v>
      </c>
      <c r="R4272" t="s">
        <v>4398</v>
      </c>
      <c r="S4272" s="3">
        <v>44316</v>
      </c>
      <c r="T4272" t="s">
        <v>46</v>
      </c>
      <c r="U4272">
        <v>29</v>
      </c>
      <c r="V4272" t="s">
        <v>47</v>
      </c>
      <c r="W4272" t="s">
        <v>178</v>
      </c>
      <c r="X4272">
        <v>987</v>
      </c>
      <c r="Y4272" s="3">
        <v>44315</v>
      </c>
      <c r="Z4272">
        <v>165082825</v>
      </c>
      <c r="AB4272" t="s">
        <v>49</v>
      </c>
      <c r="AD4272" t="s">
        <v>4429</v>
      </c>
      <c r="AE4272">
        <v>1</v>
      </c>
      <c r="AF4272">
        <v>4950</v>
      </c>
      <c r="AH4272" t="str">
        <f>VLOOKUP(B4272,'cc Lookup'!A:J,10,0)</f>
        <v>Planning and Business Development</v>
      </c>
      <c r="AI4272" t="str">
        <f>VLOOKUP(B4272,'cc Lookup'!A:E,5,0)</f>
        <v>Estates</v>
      </c>
      <c r="AJ4272" t="s">
        <v>6738</v>
      </c>
      <c r="AK4272" t="str">
        <f t="shared" si="132"/>
        <v>E35930 Estates &amp; Facilities</v>
      </c>
      <c r="AL4272" t="str">
        <f t="shared" si="133"/>
        <v>7310 Legal / Prof Fees</v>
      </c>
      <c r="AM4272" t="str">
        <f>VLOOKUP(W4272,Lookup!A:B,2,0)</f>
        <v>Legal</v>
      </c>
    </row>
    <row r="4273" spans="1:39" x14ac:dyDescent="0.25">
      <c r="A4273" t="s">
        <v>33</v>
      </c>
      <c r="B4273" s="1" t="s">
        <v>166</v>
      </c>
      <c r="C4273" s="1" t="s">
        <v>35</v>
      </c>
      <c r="D4273" s="1" t="s">
        <v>36</v>
      </c>
      <c r="E4273" s="1" t="s">
        <v>36</v>
      </c>
      <c r="F4273" s="1" t="s">
        <v>37</v>
      </c>
      <c r="G4273" t="s">
        <v>167</v>
      </c>
      <c r="H4273" t="s">
        <v>39</v>
      </c>
      <c r="I4273" t="s">
        <v>40</v>
      </c>
      <c r="J4273" t="s">
        <v>40</v>
      </c>
      <c r="K4273" t="s">
        <v>40</v>
      </c>
      <c r="L4273" s="4">
        <v>-4950</v>
      </c>
      <c r="M4273" s="2">
        <v>44287</v>
      </c>
      <c r="N4273" t="s">
        <v>41</v>
      </c>
      <c r="O4273" t="s">
        <v>42</v>
      </c>
      <c r="P4273" t="s">
        <v>4461</v>
      </c>
      <c r="Q4273" t="s">
        <v>4462</v>
      </c>
      <c r="R4273" t="s">
        <v>4398</v>
      </c>
      <c r="S4273" s="3">
        <v>44316</v>
      </c>
      <c r="T4273" t="s">
        <v>46</v>
      </c>
      <c r="U4273">
        <v>30</v>
      </c>
      <c r="V4273" t="s">
        <v>47</v>
      </c>
      <c r="W4273" t="s">
        <v>178</v>
      </c>
      <c r="X4273">
        <v>987</v>
      </c>
      <c r="Y4273" s="3">
        <v>44315</v>
      </c>
      <c r="Z4273">
        <v>165082825</v>
      </c>
      <c r="AB4273" t="s">
        <v>49</v>
      </c>
      <c r="AD4273" t="s">
        <v>4429</v>
      </c>
      <c r="AE4273">
        <v>1</v>
      </c>
      <c r="AF4273">
        <v>-4950</v>
      </c>
      <c r="AH4273" t="str">
        <f>VLOOKUP(B4273,'cc Lookup'!A:J,10,0)</f>
        <v>Planning and Business Development</v>
      </c>
      <c r="AI4273" t="str">
        <f>VLOOKUP(B4273,'cc Lookup'!A:E,5,0)</f>
        <v>Estates</v>
      </c>
      <c r="AJ4273" t="s">
        <v>6738</v>
      </c>
      <c r="AK4273" t="str">
        <f t="shared" si="132"/>
        <v>E35930 Estates &amp; Facilities</v>
      </c>
      <c r="AL4273" t="str">
        <f t="shared" si="133"/>
        <v>7310 Legal / Prof Fees</v>
      </c>
      <c r="AM4273" t="str">
        <f>VLOOKUP(W4273,Lookup!A:B,2,0)</f>
        <v>Legal</v>
      </c>
    </row>
    <row r="4274" spans="1:39" x14ac:dyDescent="0.25">
      <c r="A4274" t="s">
        <v>33</v>
      </c>
      <c r="B4274" s="1" t="s">
        <v>166</v>
      </c>
      <c r="C4274" s="1" t="s">
        <v>35</v>
      </c>
      <c r="D4274" s="1" t="s">
        <v>36</v>
      </c>
      <c r="E4274" s="1" t="s">
        <v>36</v>
      </c>
      <c r="F4274" s="1" t="s">
        <v>37</v>
      </c>
      <c r="G4274" t="s">
        <v>167</v>
      </c>
      <c r="H4274" t="s">
        <v>39</v>
      </c>
      <c r="I4274" t="s">
        <v>40</v>
      </c>
      <c r="J4274" t="s">
        <v>40</v>
      </c>
      <c r="K4274" t="s">
        <v>40</v>
      </c>
      <c r="L4274" s="4">
        <v>257</v>
      </c>
      <c r="M4274" s="2">
        <v>44287</v>
      </c>
      <c r="N4274" t="s">
        <v>41</v>
      </c>
      <c r="O4274" t="s">
        <v>42</v>
      </c>
      <c r="P4274" t="s">
        <v>4414</v>
      </c>
      <c r="Q4274" t="s">
        <v>4415</v>
      </c>
      <c r="R4274" t="s">
        <v>4398</v>
      </c>
      <c r="S4274" s="3">
        <v>44295</v>
      </c>
      <c r="T4274" t="s">
        <v>46</v>
      </c>
      <c r="U4274">
        <v>30</v>
      </c>
      <c r="V4274" t="s">
        <v>47</v>
      </c>
      <c r="W4274" t="s">
        <v>48</v>
      </c>
      <c r="X4274" t="s">
        <v>4407</v>
      </c>
      <c r="Y4274" s="3">
        <v>43786</v>
      </c>
      <c r="Z4274">
        <v>165091296</v>
      </c>
      <c r="AB4274" t="s">
        <v>49</v>
      </c>
      <c r="AD4274" t="s">
        <v>4408</v>
      </c>
      <c r="AE4274">
        <v>1</v>
      </c>
      <c r="AF4274">
        <v>257</v>
      </c>
      <c r="AH4274" t="str">
        <f>VLOOKUP(B4274,'cc Lookup'!A:J,10,0)</f>
        <v>Planning and Business Development</v>
      </c>
      <c r="AI4274" t="str">
        <f>VLOOKUP(B4274,'cc Lookup'!A:E,5,0)</f>
        <v>Estates</v>
      </c>
      <c r="AJ4274" t="s">
        <v>6738</v>
      </c>
      <c r="AK4274" t="str">
        <f t="shared" si="132"/>
        <v>E35930 Estates &amp; Facilities</v>
      </c>
      <c r="AL4274" t="str">
        <f t="shared" si="133"/>
        <v>7310 Legal / Prof Fees</v>
      </c>
      <c r="AM4274" t="str">
        <f>VLOOKUP(W4274,Lookup!A:B,2,0)</f>
        <v>Legal</v>
      </c>
    </row>
    <row r="4275" spans="1:39" x14ac:dyDescent="0.25">
      <c r="A4275" t="s">
        <v>33</v>
      </c>
      <c r="B4275" s="1" t="s">
        <v>166</v>
      </c>
      <c r="C4275" s="1" t="s">
        <v>35</v>
      </c>
      <c r="D4275" s="1" t="s">
        <v>36</v>
      </c>
      <c r="E4275" s="1" t="s">
        <v>36</v>
      </c>
      <c r="F4275" s="1" t="s">
        <v>37</v>
      </c>
      <c r="G4275" t="s">
        <v>167</v>
      </c>
      <c r="H4275" t="s">
        <v>39</v>
      </c>
      <c r="I4275" t="s">
        <v>40</v>
      </c>
      <c r="J4275" t="s">
        <v>40</v>
      </c>
      <c r="K4275" t="s">
        <v>40</v>
      </c>
      <c r="L4275" s="4">
        <v>1250</v>
      </c>
      <c r="M4275" s="2">
        <v>44287</v>
      </c>
      <c r="N4275" t="s">
        <v>103</v>
      </c>
      <c r="O4275" t="s">
        <v>104</v>
      </c>
      <c r="P4275" t="s">
        <v>4430</v>
      </c>
      <c r="Q4275" t="s">
        <v>4431</v>
      </c>
      <c r="R4275" t="s">
        <v>4432</v>
      </c>
      <c r="S4275" s="3">
        <v>44316</v>
      </c>
      <c r="T4275" t="s">
        <v>46</v>
      </c>
      <c r="U4275">
        <v>2641</v>
      </c>
      <c r="V4275" t="s">
        <v>4463</v>
      </c>
      <c r="W4275" t="s">
        <v>48</v>
      </c>
      <c r="X4275">
        <v>165091391</v>
      </c>
      <c r="Y4275" s="3">
        <v>44306</v>
      </c>
      <c r="AC4275" t="s">
        <v>109</v>
      </c>
      <c r="AH4275" t="str">
        <f>VLOOKUP(B4275,'cc Lookup'!A:J,10,0)</f>
        <v>Planning and Business Development</v>
      </c>
      <c r="AI4275" t="str">
        <f>VLOOKUP(B4275,'cc Lookup'!A:E,5,0)</f>
        <v>Estates</v>
      </c>
      <c r="AJ4275" t="s">
        <v>6738</v>
      </c>
      <c r="AK4275" t="str">
        <f t="shared" si="132"/>
        <v>E35930 Estates &amp; Facilities</v>
      </c>
      <c r="AL4275" t="str">
        <f t="shared" si="133"/>
        <v>7310 Legal / Prof Fees</v>
      </c>
      <c r="AM4275" t="str">
        <f>VLOOKUP(W4275,Lookup!A:B,2,0)</f>
        <v>Legal</v>
      </c>
    </row>
    <row r="4276" spans="1:39" x14ac:dyDescent="0.25">
      <c r="A4276" t="s">
        <v>33</v>
      </c>
      <c r="B4276" s="1" t="s">
        <v>166</v>
      </c>
      <c r="C4276" s="1" t="s">
        <v>35</v>
      </c>
      <c r="D4276" s="1" t="s">
        <v>36</v>
      </c>
      <c r="E4276" s="1" t="s">
        <v>36</v>
      </c>
      <c r="F4276" s="1" t="s">
        <v>37</v>
      </c>
      <c r="G4276" t="s">
        <v>167</v>
      </c>
      <c r="H4276" t="s">
        <v>39</v>
      </c>
      <c r="I4276" t="s">
        <v>40</v>
      </c>
      <c r="J4276" t="s">
        <v>40</v>
      </c>
      <c r="K4276" t="s">
        <v>40</v>
      </c>
      <c r="L4276" s="4">
        <v>2700</v>
      </c>
      <c r="M4276" s="2">
        <v>44287</v>
      </c>
      <c r="N4276" t="s">
        <v>1595</v>
      </c>
      <c r="O4276" t="s">
        <v>1596</v>
      </c>
      <c r="P4276" t="s">
        <v>1597</v>
      </c>
      <c r="Q4276" t="s">
        <v>4464</v>
      </c>
      <c r="R4276" t="s">
        <v>1599</v>
      </c>
      <c r="S4276" s="3">
        <v>44292</v>
      </c>
      <c r="T4276" t="s">
        <v>46</v>
      </c>
      <c r="U4276">
        <v>2</v>
      </c>
      <c r="V4276" t="s">
        <v>4465</v>
      </c>
      <c r="W4276" t="s">
        <v>4466</v>
      </c>
      <c r="X4276">
        <v>174987</v>
      </c>
      <c r="Y4276" s="3">
        <v>44292</v>
      </c>
      <c r="AA4276" t="s">
        <v>4467</v>
      </c>
      <c r="AB4276" t="s">
        <v>1603</v>
      </c>
      <c r="AC4276" t="s">
        <v>1604</v>
      </c>
      <c r="AH4276" t="str">
        <f>VLOOKUP(B4276,'cc Lookup'!A:J,10,0)</f>
        <v>Planning and Business Development</v>
      </c>
      <c r="AI4276" t="str">
        <f>VLOOKUP(B4276,'cc Lookup'!A:E,5,0)</f>
        <v>Estates</v>
      </c>
      <c r="AJ4276" t="s">
        <v>6738</v>
      </c>
      <c r="AK4276" t="str">
        <f t="shared" si="132"/>
        <v>E35930 Estates &amp; Facilities</v>
      </c>
      <c r="AL4276" t="str">
        <f t="shared" si="133"/>
        <v>7310 Legal / Prof Fees</v>
      </c>
      <c r="AM4276" t="str">
        <f>VLOOKUP(W4276,Lookup!A:B,2,0)</f>
        <v>Legal</v>
      </c>
    </row>
    <row r="4277" spans="1:39" x14ac:dyDescent="0.25">
      <c r="A4277" t="s">
        <v>33</v>
      </c>
      <c r="B4277" s="1" t="s">
        <v>166</v>
      </c>
      <c r="C4277" s="1" t="s">
        <v>35</v>
      </c>
      <c r="D4277" s="1" t="s">
        <v>36</v>
      </c>
      <c r="E4277" s="1" t="s">
        <v>810</v>
      </c>
      <c r="F4277" s="1" t="s">
        <v>37</v>
      </c>
      <c r="G4277" t="s">
        <v>167</v>
      </c>
      <c r="H4277" t="s">
        <v>39</v>
      </c>
      <c r="I4277" t="s">
        <v>40</v>
      </c>
      <c r="J4277" t="s">
        <v>811</v>
      </c>
      <c r="K4277" t="s">
        <v>40</v>
      </c>
      <c r="L4277" s="4">
        <v>398.5</v>
      </c>
      <c r="M4277" s="2">
        <v>44287</v>
      </c>
      <c r="N4277" t="s">
        <v>41</v>
      </c>
      <c r="O4277" t="s">
        <v>42</v>
      </c>
      <c r="P4277" t="s">
        <v>4452</v>
      </c>
      <c r="Q4277" t="s">
        <v>4453</v>
      </c>
      <c r="R4277" t="s">
        <v>4398</v>
      </c>
      <c r="S4277" s="3">
        <v>44313</v>
      </c>
      <c r="T4277" t="s">
        <v>46</v>
      </c>
      <c r="U4277">
        <v>18</v>
      </c>
      <c r="V4277" t="s">
        <v>47</v>
      </c>
      <c r="W4277" t="s">
        <v>48</v>
      </c>
      <c r="X4277">
        <v>497232</v>
      </c>
      <c r="Y4277" s="3">
        <v>44307</v>
      </c>
      <c r="Z4277">
        <v>165091569</v>
      </c>
      <c r="AB4277" t="s">
        <v>49</v>
      </c>
      <c r="AD4277" t="s">
        <v>4468</v>
      </c>
      <c r="AE4277">
        <v>1</v>
      </c>
      <c r="AF4277">
        <v>399</v>
      </c>
      <c r="AH4277" t="str">
        <f>VLOOKUP(B4277,'cc Lookup'!A:J,10,0)</f>
        <v>Planning and Business Development</v>
      </c>
      <c r="AI4277" t="str">
        <f>VLOOKUP(B4277,'cc Lookup'!A:E,5,0)</f>
        <v>Estates</v>
      </c>
      <c r="AJ4277" t="s">
        <v>6738</v>
      </c>
      <c r="AK4277" t="str">
        <f t="shared" si="132"/>
        <v>E35930 Estates &amp; Facilities</v>
      </c>
      <c r="AL4277" t="str">
        <f t="shared" si="133"/>
        <v>7310 Legal / Prof Fees</v>
      </c>
      <c r="AM4277" t="str">
        <f>VLOOKUP(W4277,Lookup!A:B,2,0)</f>
        <v>Legal</v>
      </c>
    </row>
    <row r="4278" spans="1:39" x14ac:dyDescent="0.25">
      <c r="A4278" t="s">
        <v>33</v>
      </c>
      <c r="B4278" s="1" t="s">
        <v>166</v>
      </c>
      <c r="C4278" s="1" t="s">
        <v>35</v>
      </c>
      <c r="D4278" s="1" t="s">
        <v>36</v>
      </c>
      <c r="E4278" s="1" t="s">
        <v>36</v>
      </c>
      <c r="F4278" s="1" t="s">
        <v>37</v>
      </c>
      <c r="G4278" t="s">
        <v>167</v>
      </c>
      <c r="H4278" t="s">
        <v>39</v>
      </c>
      <c r="I4278" t="s">
        <v>40</v>
      </c>
      <c r="J4278" t="s">
        <v>40</v>
      </c>
      <c r="K4278" t="s">
        <v>40</v>
      </c>
      <c r="L4278" s="4">
        <v>4950</v>
      </c>
      <c r="M4278" s="2">
        <v>44317</v>
      </c>
      <c r="N4278" t="s">
        <v>55</v>
      </c>
      <c r="O4278" t="s">
        <v>56</v>
      </c>
      <c r="P4278" t="s">
        <v>4555</v>
      </c>
      <c r="Q4278" t="s">
        <v>4556</v>
      </c>
      <c r="R4278" t="s">
        <v>4557</v>
      </c>
      <c r="S4278" s="3">
        <v>44351</v>
      </c>
      <c r="T4278" t="s">
        <v>350</v>
      </c>
      <c r="U4278">
        <v>57</v>
      </c>
      <c r="V4278" t="s">
        <v>4558</v>
      </c>
      <c r="W4278" t="s">
        <v>4557</v>
      </c>
      <c r="Y4278" s="3">
        <v>44350</v>
      </c>
      <c r="AA4278" t="s">
        <v>4558</v>
      </c>
      <c r="AH4278" t="str">
        <f>VLOOKUP(B4278,'cc Lookup'!A:J,10,0)</f>
        <v>Planning and Business Development</v>
      </c>
      <c r="AI4278" t="str">
        <f>VLOOKUP(B4278,'cc Lookup'!A:E,5,0)</f>
        <v>Estates</v>
      </c>
      <c r="AJ4278" t="s">
        <v>6738</v>
      </c>
      <c r="AK4278" t="str">
        <f t="shared" si="132"/>
        <v>E35930 Estates &amp; Facilities</v>
      </c>
      <c r="AL4278" t="str">
        <f t="shared" si="133"/>
        <v>7310 Legal / Prof Fees</v>
      </c>
      <c r="AM4278" t="str">
        <f>VLOOKUP(W4278,Lookup!A:B,2,0)</f>
        <v>Other</v>
      </c>
    </row>
    <row r="4279" spans="1:39" x14ac:dyDescent="0.25">
      <c r="A4279" t="s">
        <v>33</v>
      </c>
      <c r="B4279" s="1" t="s">
        <v>166</v>
      </c>
      <c r="C4279" s="1" t="s">
        <v>35</v>
      </c>
      <c r="D4279" s="1" t="s">
        <v>36</v>
      </c>
      <c r="E4279" s="1" t="s">
        <v>36</v>
      </c>
      <c r="F4279" s="1" t="s">
        <v>37</v>
      </c>
      <c r="G4279" t="s">
        <v>167</v>
      </c>
      <c r="H4279" t="s">
        <v>39</v>
      </c>
      <c r="I4279" t="s">
        <v>40</v>
      </c>
      <c r="J4279" t="s">
        <v>40</v>
      </c>
      <c r="K4279" t="s">
        <v>40</v>
      </c>
      <c r="L4279" s="4">
        <v>-4950</v>
      </c>
      <c r="M4279" s="2">
        <v>44317</v>
      </c>
      <c r="N4279" t="s">
        <v>55</v>
      </c>
      <c r="O4279" t="s">
        <v>56</v>
      </c>
      <c r="P4279" t="s">
        <v>4559</v>
      </c>
      <c r="Q4279" t="s">
        <v>4560</v>
      </c>
      <c r="R4279" t="s">
        <v>4561</v>
      </c>
      <c r="S4279" s="3">
        <v>44328</v>
      </c>
      <c r="T4279" t="s">
        <v>46</v>
      </c>
      <c r="U4279">
        <v>63</v>
      </c>
      <c r="V4279" t="s">
        <v>4438</v>
      </c>
      <c r="W4279" t="s">
        <v>4561</v>
      </c>
      <c r="Y4279" s="3">
        <v>44328</v>
      </c>
      <c r="AA4279" t="s">
        <v>4438</v>
      </c>
      <c r="AH4279" t="str">
        <f>VLOOKUP(B4279,'cc Lookup'!A:J,10,0)</f>
        <v>Planning and Business Development</v>
      </c>
      <c r="AI4279" t="str">
        <f>VLOOKUP(B4279,'cc Lookup'!A:E,5,0)</f>
        <v>Estates</v>
      </c>
      <c r="AJ4279" t="s">
        <v>6738</v>
      </c>
      <c r="AK4279" t="str">
        <f t="shared" si="132"/>
        <v>E35930 Estates &amp; Facilities</v>
      </c>
      <c r="AL4279" t="str">
        <f t="shared" si="133"/>
        <v>7310 Legal / Prof Fees</v>
      </c>
      <c r="AM4279" t="str">
        <f>VLOOKUP(W4279,Lookup!A:B,2,0)</f>
        <v>Other</v>
      </c>
    </row>
    <row r="4280" spans="1:39" x14ac:dyDescent="0.25">
      <c r="A4280" t="s">
        <v>33</v>
      </c>
      <c r="B4280" s="1" t="s">
        <v>166</v>
      </c>
      <c r="C4280" s="1" t="s">
        <v>35</v>
      </c>
      <c r="D4280" s="1" t="s">
        <v>36</v>
      </c>
      <c r="E4280" s="1" t="s">
        <v>36</v>
      </c>
      <c r="F4280" s="1" t="s">
        <v>37</v>
      </c>
      <c r="G4280" t="s">
        <v>167</v>
      </c>
      <c r="H4280" t="s">
        <v>39</v>
      </c>
      <c r="I4280" t="s">
        <v>40</v>
      </c>
      <c r="J4280" t="s">
        <v>40</v>
      </c>
      <c r="K4280" t="s">
        <v>40</v>
      </c>
      <c r="L4280" s="4">
        <v>-257</v>
      </c>
      <c r="M4280" s="2">
        <v>44317</v>
      </c>
      <c r="N4280" t="s">
        <v>311</v>
      </c>
      <c r="O4280" t="s">
        <v>56</v>
      </c>
      <c r="P4280" t="s">
        <v>4502</v>
      </c>
      <c r="Q4280" t="s">
        <v>4503</v>
      </c>
      <c r="R4280" t="s">
        <v>4504</v>
      </c>
      <c r="S4280" s="3">
        <v>44351</v>
      </c>
      <c r="T4280" t="s">
        <v>350</v>
      </c>
      <c r="U4280">
        <v>14</v>
      </c>
      <c r="V4280" t="s">
        <v>4505</v>
      </c>
      <c r="W4280" t="s">
        <v>4504</v>
      </c>
      <c r="Y4280" s="3">
        <v>44350</v>
      </c>
      <c r="AA4280" t="s">
        <v>4506</v>
      </c>
      <c r="AD4280" t="s">
        <v>4408</v>
      </c>
      <c r="AH4280" t="str">
        <f>VLOOKUP(B4280,'cc Lookup'!A:J,10,0)</f>
        <v>Planning and Business Development</v>
      </c>
      <c r="AI4280" t="str">
        <f>VLOOKUP(B4280,'cc Lookup'!A:E,5,0)</f>
        <v>Estates</v>
      </c>
      <c r="AJ4280" t="s">
        <v>6738</v>
      </c>
      <c r="AK4280" t="str">
        <f t="shared" si="132"/>
        <v>E35930 Estates &amp; Facilities</v>
      </c>
      <c r="AL4280" t="str">
        <f t="shared" si="133"/>
        <v>7310 Legal / Prof Fees</v>
      </c>
      <c r="AM4280" t="str">
        <f>VLOOKUP(W4280,Lookup!A:B,2,0)</f>
        <v>Other</v>
      </c>
    </row>
    <row r="4281" spans="1:39" x14ac:dyDescent="0.25">
      <c r="A4281" t="s">
        <v>33</v>
      </c>
      <c r="B4281" s="1" t="s">
        <v>166</v>
      </c>
      <c r="C4281" s="1" t="s">
        <v>35</v>
      </c>
      <c r="D4281" s="1" t="s">
        <v>36</v>
      </c>
      <c r="E4281" s="1" t="s">
        <v>36</v>
      </c>
      <c r="F4281" s="1" t="s">
        <v>37</v>
      </c>
      <c r="G4281" t="s">
        <v>167</v>
      </c>
      <c r="H4281" t="s">
        <v>39</v>
      </c>
      <c r="I4281" t="s">
        <v>40</v>
      </c>
      <c r="J4281" t="s">
        <v>40</v>
      </c>
      <c r="K4281" t="s">
        <v>40</v>
      </c>
      <c r="L4281" s="4">
        <v>-742.5</v>
      </c>
      <c r="M4281" s="2">
        <v>44317</v>
      </c>
      <c r="N4281" t="s">
        <v>311</v>
      </c>
      <c r="O4281" t="s">
        <v>56</v>
      </c>
      <c r="P4281" t="s">
        <v>4502</v>
      </c>
      <c r="Q4281" t="s">
        <v>4503</v>
      </c>
      <c r="R4281" t="s">
        <v>4504</v>
      </c>
      <c r="S4281" s="3">
        <v>44351</v>
      </c>
      <c r="T4281" t="s">
        <v>350</v>
      </c>
      <c r="U4281">
        <v>15</v>
      </c>
      <c r="V4281" t="s">
        <v>4507</v>
      </c>
      <c r="W4281" t="s">
        <v>4504</v>
      </c>
      <c r="Y4281" s="3">
        <v>44350</v>
      </c>
      <c r="AA4281" t="s">
        <v>4508</v>
      </c>
      <c r="AD4281" t="s">
        <v>4509</v>
      </c>
      <c r="AH4281" t="str">
        <f>VLOOKUP(B4281,'cc Lookup'!A:J,10,0)</f>
        <v>Planning and Business Development</v>
      </c>
      <c r="AI4281" t="str">
        <f>VLOOKUP(B4281,'cc Lookup'!A:E,5,0)</f>
        <v>Estates</v>
      </c>
      <c r="AJ4281" t="s">
        <v>6738</v>
      </c>
      <c r="AK4281" t="str">
        <f t="shared" si="132"/>
        <v>E35930 Estates &amp; Facilities</v>
      </c>
      <c r="AL4281" t="str">
        <f t="shared" si="133"/>
        <v>7310 Legal / Prof Fees</v>
      </c>
      <c r="AM4281" t="str">
        <f>VLOOKUP(W4281,Lookup!A:B,2,0)</f>
        <v>Other</v>
      </c>
    </row>
    <row r="4282" spans="1:39" x14ac:dyDescent="0.25">
      <c r="A4282" t="s">
        <v>33</v>
      </c>
      <c r="B4282" s="1" t="s">
        <v>166</v>
      </c>
      <c r="C4282" s="1" t="s">
        <v>35</v>
      </c>
      <c r="D4282" s="1" t="s">
        <v>36</v>
      </c>
      <c r="E4282" s="1" t="s">
        <v>36</v>
      </c>
      <c r="F4282" s="1" t="s">
        <v>37</v>
      </c>
      <c r="G4282" t="s">
        <v>167</v>
      </c>
      <c r="H4282" t="s">
        <v>39</v>
      </c>
      <c r="I4282" t="s">
        <v>40</v>
      </c>
      <c r="J4282" t="s">
        <v>40</v>
      </c>
      <c r="K4282" t="s">
        <v>40</v>
      </c>
      <c r="L4282" s="4">
        <v>51.4</v>
      </c>
      <c r="M4282" s="2">
        <v>44317</v>
      </c>
      <c r="N4282" t="s">
        <v>311</v>
      </c>
      <c r="O4282" t="s">
        <v>56</v>
      </c>
      <c r="P4282" t="s">
        <v>4562</v>
      </c>
      <c r="Q4282" t="s">
        <v>4563</v>
      </c>
      <c r="R4282" t="s">
        <v>4564</v>
      </c>
      <c r="S4282" s="3">
        <v>44348</v>
      </c>
      <c r="T4282" t="s">
        <v>2266</v>
      </c>
      <c r="U4282">
        <v>753</v>
      </c>
      <c r="V4282" t="s">
        <v>4565</v>
      </c>
      <c r="W4282" t="s">
        <v>4564</v>
      </c>
      <c r="Y4282" s="3">
        <v>44348</v>
      </c>
      <c r="AA4282" t="s">
        <v>4566</v>
      </c>
      <c r="AD4282" t="s">
        <v>4408</v>
      </c>
      <c r="AH4282" t="str">
        <f>VLOOKUP(B4282,'cc Lookup'!A:J,10,0)</f>
        <v>Planning and Business Development</v>
      </c>
      <c r="AI4282" t="str">
        <f>VLOOKUP(B4282,'cc Lookup'!A:E,5,0)</f>
        <v>Estates</v>
      </c>
      <c r="AJ4282" t="s">
        <v>6738</v>
      </c>
      <c r="AK4282" t="str">
        <f t="shared" si="132"/>
        <v>E35930 Estates &amp; Facilities</v>
      </c>
      <c r="AL4282" t="str">
        <f t="shared" si="133"/>
        <v>7310 Legal / Prof Fees</v>
      </c>
      <c r="AM4282" t="str">
        <f>VLOOKUP(W4282,Lookup!A:B,2,0)</f>
        <v>Other</v>
      </c>
    </row>
    <row r="4283" spans="1:39" x14ac:dyDescent="0.25">
      <c r="A4283" t="s">
        <v>33</v>
      </c>
      <c r="B4283" s="1" t="s">
        <v>166</v>
      </c>
      <c r="C4283" s="1" t="s">
        <v>35</v>
      </c>
      <c r="D4283" s="1" t="s">
        <v>36</v>
      </c>
      <c r="E4283" s="1" t="s">
        <v>36</v>
      </c>
      <c r="F4283" s="1" t="s">
        <v>37</v>
      </c>
      <c r="G4283" t="s">
        <v>167</v>
      </c>
      <c r="H4283" t="s">
        <v>39</v>
      </c>
      <c r="I4283" t="s">
        <v>40</v>
      </c>
      <c r="J4283" t="s">
        <v>40</v>
      </c>
      <c r="K4283" t="s">
        <v>40</v>
      </c>
      <c r="L4283" s="4">
        <v>4950</v>
      </c>
      <c r="M4283" s="2">
        <v>44317</v>
      </c>
      <c r="N4283" t="s">
        <v>41</v>
      </c>
      <c r="O4283" t="s">
        <v>42</v>
      </c>
      <c r="P4283" t="s">
        <v>4567</v>
      </c>
      <c r="Q4283" t="s">
        <v>4568</v>
      </c>
      <c r="R4283" t="s">
        <v>4482</v>
      </c>
      <c r="S4283" s="3">
        <v>44320</v>
      </c>
      <c r="T4283" t="s">
        <v>46</v>
      </c>
      <c r="U4283">
        <v>44</v>
      </c>
      <c r="V4283" t="s">
        <v>47</v>
      </c>
      <c r="W4283" t="s">
        <v>178</v>
      </c>
      <c r="X4283">
        <v>987</v>
      </c>
      <c r="Y4283" s="3">
        <v>44315</v>
      </c>
      <c r="Z4283">
        <v>165091668</v>
      </c>
      <c r="AB4283" t="s">
        <v>49</v>
      </c>
      <c r="AD4283" t="s">
        <v>4429</v>
      </c>
      <c r="AE4283">
        <v>1</v>
      </c>
      <c r="AF4283">
        <v>4950</v>
      </c>
      <c r="AH4283" t="str">
        <f>VLOOKUP(B4283,'cc Lookup'!A:J,10,0)</f>
        <v>Planning and Business Development</v>
      </c>
      <c r="AI4283" t="str">
        <f>VLOOKUP(B4283,'cc Lookup'!A:E,5,0)</f>
        <v>Estates</v>
      </c>
      <c r="AJ4283" t="s">
        <v>6738</v>
      </c>
      <c r="AK4283" t="str">
        <f t="shared" si="132"/>
        <v>E35930 Estates &amp; Facilities</v>
      </c>
      <c r="AL4283" t="str">
        <f t="shared" si="133"/>
        <v>7310 Legal / Prof Fees</v>
      </c>
      <c r="AM4283" t="str">
        <f>VLOOKUP(W4283,Lookup!A:B,2,0)</f>
        <v>Legal</v>
      </c>
    </row>
    <row r="4284" spans="1:39" x14ac:dyDescent="0.25">
      <c r="A4284" t="s">
        <v>33</v>
      </c>
      <c r="B4284" s="1" t="s">
        <v>166</v>
      </c>
      <c r="C4284" s="1" t="s">
        <v>35</v>
      </c>
      <c r="D4284" s="1" t="s">
        <v>36</v>
      </c>
      <c r="E4284" s="1" t="s">
        <v>36</v>
      </c>
      <c r="F4284" s="1" t="s">
        <v>37</v>
      </c>
      <c r="G4284" t="s">
        <v>167</v>
      </c>
      <c r="H4284" t="s">
        <v>39</v>
      </c>
      <c r="I4284" t="s">
        <v>40</v>
      </c>
      <c r="J4284" t="s">
        <v>40</v>
      </c>
      <c r="K4284" t="s">
        <v>40</v>
      </c>
      <c r="L4284" s="4">
        <v>-4950</v>
      </c>
      <c r="M4284" s="2">
        <v>44317</v>
      </c>
      <c r="N4284" t="s">
        <v>41</v>
      </c>
      <c r="O4284" t="s">
        <v>42</v>
      </c>
      <c r="P4284" t="s">
        <v>4567</v>
      </c>
      <c r="Q4284" t="s">
        <v>4568</v>
      </c>
      <c r="R4284" t="s">
        <v>4482</v>
      </c>
      <c r="S4284" s="3">
        <v>44320</v>
      </c>
      <c r="T4284" t="s">
        <v>46</v>
      </c>
      <c r="U4284">
        <v>45</v>
      </c>
      <c r="V4284" t="s">
        <v>47</v>
      </c>
      <c r="W4284" t="s">
        <v>178</v>
      </c>
      <c r="X4284">
        <v>987</v>
      </c>
      <c r="Y4284" s="3">
        <v>44315</v>
      </c>
      <c r="Z4284">
        <v>165091668</v>
      </c>
      <c r="AB4284" t="s">
        <v>49</v>
      </c>
      <c r="AD4284" t="s">
        <v>4429</v>
      </c>
      <c r="AE4284">
        <v>1</v>
      </c>
      <c r="AF4284">
        <v>-4950</v>
      </c>
      <c r="AH4284" t="str">
        <f>VLOOKUP(B4284,'cc Lookup'!A:J,10,0)</f>
        <v>Planning and Business Development</v>
      </c>
      <c r="AI4284" t="str">
        <f>VLOOKUP(B4284,'cc Lookup'!A:E,5,0)</f>
        <v>Estates</v>
      </c>
      <c r="AJ4284" t="s">
        <v>6738</v>
      </c>
      <c r="AK4284" t="str">
        <f t="shared" si="132"/>
        <v>E35930 Estates &amp; Facilities</v>
      </c>
      <c r="AL4284" t="str">
        <f t="shared" si="133"/>
        <v>7310 Legal / Prof Fees</v>
      </c>
      <c r="AM4284" t="str">
        <f>VLOOKUP(W4284,Lookup!A:B,2,0)</f>
        <v>Legal</v>
      </c>
    </row>
    <row r="4285" spans="1:39" x14ac:dyDescent="0.25">
      <c r="A4285" t="s">
        <v>33</v>
      </c>
      <c r="B4285" s="1" t="s">
        <v>166</v>
      </c>
      <c r="C4285" s="1" t="s">
        <v>35</v>
      </c>
      <c r="D4285" s="1" t="s">
        <v>36</v>
      </c>
      <c r="E4285" s="1" t="s">
        <v>36</v>
      </c>
      <c r="F4285" s="1" t="s">
        <v>37</v>
      </c>
      <c r="G4285" t="s">
        <v>167</v>
      </c>
      <c r="H4285" t="s">
        <v>39</v>
      </c>
      <c r="I4285" t="s">
        <v>40</v>
      </c>
      <c r="J4285" t="s">
        <v>40</v>
      </c>
      <c r="K4285" t="s">
        <v>40</v>
      </c>
      <c r="L4285" s="4">
        <v>9900</v>
      </c>
      <c r="M4285" s="2">
        <v>44317</v>
      </c>
      <c r="N4285" t="s">
        <v>41</v>
      </c>
      <c r="O4285" t="s">
        <v>42</v>
      </c>
      <c r="P4285" t="s">
        <v>4569</v>
      </c>
      <c r="Q4285" t="s">
        <v>4570</v>
      </c>
      <c r="R4285" t="s">
        <v>4482</v>
      </c>
      <c r="S4285" s="3">
        <v>44322</v>
      </c>
      <c r="T4285" t="s">
        <v>46</v>
      </c>
      <c r="U4285">
        <v>27</v>
      </c>
      <c r="V4285" t="s">
        <v>47</v>
      </c>
      <c r="W4285" t="s">
        <v>178</v>
      </c>
      <c r="X4285">
        <v>988</v>
      </c>
      <c r="Y4285" s="3">
        <v>44320</v>
      </c>
      <c r="Z4285">
        <v>165091668</v>
      </c>
      <c r="AB4285" t="s">
        <v>49</v>
      </c>
      <c r="AD4285" t="s">
        <v>4571</v>
      </c>
      <c r="AE4285">
        <v>1</v>
      </c>
      <c r="AF4285">
        <v>4950</v>
      </c>
      <c r="AH4285" t="str">
        <f>VLOOKUP(B4285,'cc Lookup'!A:J,10,0)</f>
        <v>Planning and Business Development</v>
      </c>
      <c r="AI4285" t="str">
        <f>VLOOKUP(B4285,'cc Lookup'!A:E,5,0)</f>
        <v>Estates</v>
      </c>
      <c r="AJ4285" t="s">
        <v>6738</v>
      </c>
      <c r="AK4285" t="str">
        <f t="shared" si="132"/>
        <v>E35930 Estates &amp; Facilities</v>
      </c>
      <c r="AL4285" t="str">
        <f t="shared" si="133"/>
        <v>7310 Legal / Prof Fees</v>
      </c>
      <c r="AM4285" t="str">
        <f>VLOOKUP(W4285,Lookup!A:B,2,0)</f>
        <v>Legal</v>
      </c>
    </row>
    <row r="4286" spans="1:39" x14ac:dyDescent="0.25">
      <c r="A4286" t="s">
        <v>33</v>
      </c>
      <c r="B4286" s="1" t="s">
        <v>166</v>
      </c>
      <c r="C4286" s="1" t="s">
        <v>35</v>
      </c>
      <c r="D4286" s="1" t="s">
        <v>36</v>
      </c>
      <c r="E4286" s="1" t="s">
        <v>36</v>
      </c>
      <c r="F4286" s="1" t="s">
        <v>37</v>
      </c>
      <c r="G4286" t="s">
        <v>167</v>
      </c>
      <c r="H4286" t="s">
        <v>39</v>
      </c>
      <c r="I4286" t="s">
        <v>40</v>
      </c>
      <c r="J4286" t="s">
        <v>40</v>
      </c>
      <c r="K4286" t="s">
        <v>40</v>
      </c>
      <c r="L4286" s="4">
        <v>-4950</v>
      </c>
      <c r="M4286" s="2">
        <v>44317</v>
      </c>
      <c r="N4286" t="s">
        <v>41</v>
      </c>
      <c r="O4286" t="s">
        <v>42</v>
      </c>
      <c r="P4286" t="s">
        <v>4569</v>
      </c>
      <c r="Q4286" t="s">
        <v>4570</v>
      </c>
      <c r="R4286" t="s">
        <v>4482</v>
      </c>
      <c r="S4286" s="3">
        <v>44322</v>
      </c>
      <c r="T4286" t="s">
        <v>46</v>
      </c>
      <c r="U4286">
        <v>28</v>
      </c>
      <c r="V4286" t="s">
        <v>47</v>
      </c>
      <c r="W4286" t="s">
        <v>178</v>
      </c>
      <c r="X4286">
        <v>988</v>
      </c>
      <c r="Y4286" s="3">
        <v>44320</v>
      </c>
      <c r="Z4286">
        <v>165091668</v>
      </c>
      <c r="AB4286" t="s">
        <v>49</v>
      </c>
      <c r="AD4286" t="s">
        <v>4571</v>
      </c>
      <c r="AE4286">
        <v>1</v>
      </c>
      <c r="AF4286">
        <v>-4950</v>
      </c>
      <c r="AH4286" t="str">
        <f>VLOOKUP(B4286,'cc Lookup'!A:J,10,0)</f>
        <v>Planning and Business Development</v>
      </c>
      <c r="AI4286" t="str">
        <f>VLOOKUP(B4286,'cc Lookup'!A:E,5,0)</f>
        <v>Estates</v>
      </c>
      <c r="AJ4286" t="s">
        <v>6738</v>
      </c>
      <c r="AK4286" t="str">
        <f t="shared" si="132"/>
        <v>E35930 Estates &amp; Facilities</v>
      </c>
      <c r="AL4286" t="str">
        <f t="shared" si="133"/>
        <v>7310 Legal / Prof Fees</v>
      </c>
      <c r="AM4286" t="str">
        <f>VLOOKUP(W4286,Lookup!A:B,2,0)</f>
        <v>Legal</v>
      </c>
    </row>
    <row r="4287" spans="1:39" x14ac:dyDescent="0.25">
      <c r="A4287" t="s">
        <v>33</v>
      </c>
      <c r="B4287" s="1" t="s">
        <v>166</v>
      </c>
      <c r="C4287" s="1" t="s">
        <v>35</v>
      </c>
      <c r="D4287" s="1" t="s">
        <v>36</v>
      </c>
      <c r="E4287" s="1" t="s">
        <v>36</v>
      </c>
      <c r="F4287" s="1" t="s">
        <v>37</v>
      </c>
      <c r="G4287" t="s">
        <v>167</v>
      </c>
      <c r="H4287" t="s">
        <v>39</v>
      </c>
      <c r="I4287" t="s">
        <v>40</v>
      </c>
      <c r="J4287" t="s">
        <v>40</v>
      </c>
      <c r="K4287" t="s">
        <v>40</v>
      </c>
      <c r="L4287" s="4">
        <v>742.5</v>
      </c>
      <c r="M4287" s="2">
        <v>44317</v>
      </c>
      <c r="N4287" t="s">
        <v>41</v>
      </c>
      <c r="O4287" t="s">
        <v>42</v>
      </c>
      <c r="P4287" t="s">
        <v>4480</v>
      </c>
      <c r="Q4287" t="s">
        <v>4481</v>
      </c>
      <c r="R4287" t="s">
        <v>4482</v>
      </c>
      <c r="S4287" s="3">
        <v>44329</v>
      </c>
      <c r="T4287" t="s">
        <v>46</v>
      </c>
      <c r="U4287">
        <v>19</v>
      </c>
      <c r="V4287" t="s">
        <v>47</v>
      </c>
      <c r="W4287" t="s">
        <v>189</v>
      </c>
      <c r="X4287">
        <v>10149</v>
      </c>
      <c r="Y4287" s="3">
        <v>44265</v>
      </c>
      <c r="Z4287">
        <v>165090487</v>
      </c>
      <c r="AB4287" t="s">
        <v>49</v>
      </c>
      <c r="AD4287" t="s">
        <v>4509</v>
      </c>
      <c r="AE4287">
        <v>1</v>
      </c>
      <c r="AF4287">
        <v>743</v>
      </c>
      <c r="AH4287" t="str">
        <f>VLOOKUP(B4287,'cc Lookup'!A:J,10,0)</f>
        <v>Planning and Business Development</v>
      </c>
      <c r="AI4287" t="str">
        <f>VLOOKUP(B4287,'cc Lookup'!A:E,5,0)</f>
        <v>Estates</v>
      </c>
      <c r="AJ4287" t="s">
        <v>6738</v>
      </c>
      <c r="AK4287" t="str">
        <f t="shared" si="132"/>
        <v>E35930 Estates &amp; Facilities</v>
      </c>
      <c r="AL4287" t="str">
        <f t="shared" si="133"/>
        <v>7310 Legal / Prof Fees</v>
      </c>
      <c r="AM4287" t="str">
        <f>VLOOKUP(W4287,Lookup!A:B,2,0)</f>
        <v>Other</v>
      </c>
    </row>
    <row r="4288" spans="1:39" x14ac:dyDescent="0.25">
      <c r="A4288" t="s">
        <v>33</v>
      </c>
      <c r="B4288" s="1" t="s">
        <v>166</v>
      </c>
      <c r="C4288" s="1" t="s">
        <v>35</v>
      </c>
      <c r="D4288" s="1" t="s">
        <v>36</v>
      </c>
      <c r="E4288" s="1" t="s">
        <v>36</v>
      </c>
      <c r="F4288" s="1" t="s">
        <v>37</v>
      </c>
      <c r="G4288" t="s">
        <v>167</v>
      </c>
      <c r="H4288" t="s">
        <v>39</v>
      </c>
      <c r="I4288" t="s">
        <v>40</v>
      </c>
      <c r="J4288" t="s">
        <v>40</v>
      </c>
      <c r="K4288" t="s">
        <v>40</v>
      </c>
      <c r="L4288" s="4">
        <v>-1250</v>
      </c>
      <c r="M4288" s="2">
        <v>44317</v>
      </c>
      <c r="N4288" t="s">
        <v>103</v>
      </c>
      <c r="O4288" t="s">
        <v>104</v>
      </c>
      <c r="P4288" t="s">
        <v>4430</v>
      </c>
      <c r="Q4288" t="s">
        <v>4520</v>
      </c>
      <c r="R4288" t="s">
        <v>4521</v>
      </c>
      <c r="S4288" s="3">
        <v>44316</v>
      </c>
      <c r="T4288" t="s">
        <v>46</v>
      </c>
      <c r="U4288">
        <v>2641</v>
      </c>
      <c r="V4288" t="s">
        <v>4463</v>
      </c>
      <c r="W4288" t="s">
        <v>48</v>
      </c>
      <c r="X4288">
        <v>165091391</v>
      </c>
      <c r="Y4288" s="3">
        <v>44306</v>
      </c>
      <c r="AC4288" t="s">
        <v>109</v>
      </c>
      <c r="AH4288" t="str">
        <f>VLOOKUP(B4288,'cc Lookup'!A:J,10,0)</f>
        <v>Planning and Business Development</v>
      </c>
      <c r="AI4288" t="str">
        <f>VLOOKUP(B4288,'cc Lookup'!A:E,5,0)</f>
        <v>Estates</v>
      </c>
      <c r="AJ4288" t="s">
        <v>6738</v>
      </c>
      <c r="AK4288" t="str">
        <f t="shared" si="132"/>
        <v>E35930 Estates &amp; Facilities</v>
      </c>
      <c r="AL4288" t="str">
        <f t="shared" si="133"/>
        <v>7310 Legal / Prof Fees</v>
      </c>
      <c r="AM4288" t="str">
        <f>VLOOKUP(W4288,Lookup!A:B,2,0)</f>
        <v>Legal</v>
      </c>
    </row>
    <row r="4289" spans="1:39" x14ac:dyDescent="0.25">
      <c r="A4289" t="s">
        <v>33</v>
      </c>
      <c r="B4289" s="1" t="s">
        <v>166</v>
      </c>
      <c r="C4289" s="1" t="s">
        <v>35</v>
      </c>
      <c r="D4289" s="1" t="s">
        <v>36</v>
      </c>
      <c r="E4289" s="1" t="s">
        <v>36</v>
      </c>
      <c r="F4289" s="1" t="s">
        <v>37</v>
      </c>
      <c r="G4289" t="s">
        <v>167</v>
      </c>
      <c r="H4289" t="s">
        <v>39</v>
      </c>
      <c r="I4289" t="s">
        <v>40</v>
      </c>
      <c r="J4289" t="s">
        <v>40</v>
      </c>
      <c r="K4289" t="s">
        <v>40</v>
      </c>
      <c r="L4289" s="4">
        <v>120</v>
      </c>
      <c r="M4289" s="2">
        <v>44317</v>
      </c>
      <c r="N4289" t="s">
        <v>103</v>
      </c>
      <c r="O4289" t="s">
        <v>104</v>
      </c>
      <c r="P4289" t="s">
        <v>4522</v>
      </c>
      <c r="Q4289" t="s">
        <v>4523</v>
      </c>
      <c r="R4289" t="s">
        <v>4524</v>
      </c>
      <c r="S4289" s="3">
        <v>44344</v>
      </c>
      <c r="T4289" t="s">
        <v>46</v>
      </c>
      <c r="U4289">
        <v>2780</v>
      </c>
      <c r="V4289" t="s">
        <v>4572</v>
      </c>
      <c r="W4289" t="s">
        <v>48</v>
      </c>
      <c r="X4289">
        <v>165092181</v>
      </c>
      <c r="Y4289" s="3">
        <v>44343</v>
      </c>
      <c r="AC4289" t="s">
        <v>109</v>
      </c>
      <c r="AH4289" t="str">
        <f>VLOOKUP(B4289,'cc Lookup'!A:J,10,0)</f>
        <v>Planning and Business Development</v>
      </c>
      <c r="AI4289" t="str">
        <f>VLOOKUP(B4289,'cc Lookup'!A:E,5,0)</f>
        <v>Estates</v>
      </c>
      <c r="AJ4289" t="s">
        <v>6738</v>
      </c>
      <c r="AK4289" t="str">
        <f t="shared" si="132"/>
        <v>E35930 Estates &amp; Facilities</v>
      </c>
      <c r="AL4289" t="str">
        <f t="shared" si="133"/>
        <v>7310 Legal / Prof Fees</v>
      </c>
      <c r="AM4289" t="str">
        <f>VLOOKUP(W4289,Lookup!A:B,2,0)</f>
        <v>Legal</v>
      </c>
    </row>
    <row r="4290" spans="1:39" x14ac:dyDescent="0.25">
      <c r="A4290" t="s">
        <v>33</v>
      </c>
      <c r="B4290" s="1" t="s">
        <v>166</v>
      </c>
      <c r="C4290" s="1" t="s">
        <v>35</v>
      </c>
      <c r="D4290" s="1" t="s">
        <v>36</v>
      </c>
      <c r="E4290" s="1" t="s">
        <v>36</v>
      </c>
      <c r="F4290" s="1" t="s">
        <v>37</v>
      </c>
      <c r="G4290" t="s">
        <v>167</v>
      </c>
      <c r="H4290" t="s">
        <v>39</v>
      </c>
      <c r="I4290" t="s">
        <v>40</v>
      </c>
      <c r="J4290" t="s">
        <v>40</v>
      </c>
      <c r="K4290" t="s">
        <v>40</v>
      </c>
      <c r="L4290" s="4">
        <v>1456</v>
      </c>
      <c r="M4290" s="2">
        <v>44317</v>
      </c>
      <c r="N4290" t="s">
        <v>103</v>
      </c>
      <c r="O4290" t="s">
        <v>104</v>
      </c>
      <c r="P4290" t="s">
        <v>4522</v>
      </c>
      <c r="Q4290" t="s">
        <v>4523</v>
      </c>
      <c r="R4290" t="s">
        <v>4524</v>
      </c>
      <c r="S4290" s="3">
        <v>44344</v>
      </c>
      <c r="T4290" t="s">
        <v>46</v>
      </c>
      <c r="U4290">
        <v>2781</v>
      </c>
      <c r="V4290" t="s">
        <v>4573</v>
      </c>
      <c r="W4290" t="s">
        <v>48</v>
      </c>
      <c r="X4290">
        <v>165092175</v>
      </c>
      <c r="Y4290" s="3">
        <v>44343</v>
      </c>
      <c r="AC4290" t="s">
        <v>109</v>
      </c>
      <c r="AH4290" t="str">
        <f>VLOOKUP(B4290,'cc Lookup'!A:J,10,0)</f>
        <v>Planning and Business Development</v>
      </c>
      <c r="AI4290" t="str">
        <f>VLOOKUP(B4290,'cc Lookup'!A:E,5,0)</f>
        <v>Estates</v>
      </c>
      <c r="AJ4290" t="s">
        <v>6738</v>
      </c>
      <c r="AK4290" t="str">
        <f t="shared" si="132"/>
        <v>E35930 Estates &amp; Facilities</v>
      </c>
      <c r="AL4290" t="str">
        <f t="shared" si="133"/>
        <v>7310 Legal / Prof Fees</v>
      </c>
      <c r="AM4290" t="str">
        <f>VLOOKUP(W4290,Lookup!A:B,2,0)</f>
        <v>Legal</v>
      </c>
    </row>
    <row r="4291" spans="1:39" x14ac:dyDescent="0.25">
      <c r="A4291" t="s">
        <v>33</v>
      </c>
      <c r="B4291" s="1" t="s">
        <v>166</v>
      </c>
      <c r="C4291" s="1" t="s">
        <v>35</v>
      </c>
      <c r="D4291" s="1" t="s">
        <v>36</v>
      </c>
      <c r="E4291" s="1" t="s">
        <v>36</v>
      </c>
      <c r="F4291" s="1" t="s">
        <v>37</v>
      </c>
      <c r="G4291" t="s">
        <v>167</v>
      </c>
      <c r="H4291" t="s">
        <v>39</v>
      </c>
      <c r="I4291" t="s">
        <v>40</v>
      </c>
      <c r="J4291" t="s">
        <v>40</v>
      </c>
      <c r="K4291" t="s">
        <v>40</v>
      </c>
      <c r="L4291" s="4">
        <v>135</v>
      </c>
      <c r="M4291" s="2">
        <v>44317</v>
      </c>
      <c r="N4291" t="s">
        <v>103</v>
      </c>
      <c r="O4291" t="s">
        <v>104</v>
      </c>
      <c r="P4291" t="s">
        <v>4522</v>
      </c>
      <c r="Q4291" t="s">
        <v>4523</v>
      </c>
      <c r="R4291" t="s">
        <v>4524</v>
      </c>
      <c r="S4291" s="3">
        <v>44344</v>
      </c>
      <c r="T4291" t="s">
        <v>46</v>
      </c>
      <c r="U4291">
        <v>2782</v>
      </c>
      <c r="V4291" t="s">
        <v>4574</v>
      </c>
      <c r="W4291" t="s">
        <v>48</v>
      </c>
      <c r="X4291">
        <v>165092176</v>
      </c>
      <c r="Y4291" s="3">
        <v>44343</v>
      </c>
      <c r="AC4291" t="s">
        <v>109</v>
      </c>
      <c r="AH4291" t="str">
        <f>VLOOKUP(B4291,'cc Lookup'!A:J,10,0)</f>
        <v>Planning and Business Development</v>
      </c>
      <c r="AI4291" t="str">
        <f>VLOOKUP(B4291,'cc Lookup'!A:E,5,0)</f>
        <v>Estates</v>
      </c>
      <c r="AJ4291" t="s">
        <v>6738</v>
      </c>
      <c r="AK4291" t="str">
        <f t="shared" si="132"/>
        <v>E35930 Estates &amp; Facilities</v>
      </c>
      <c r="AL4291" t="str">
        <f t="shared" si="133"/>
        <v>7310 Legal / Prof Fees</v>
      </c>
      <c r="AM4291" t="str">
        <f>VLOOKUP(W4291,Lookup!A:B,2,0)</f>
        <v>Legal</v>
      </c>
    </row>
    <row r="4292" spans="1:39" x14ac:dyDescent="0.25">
      <c r="A4292" t="s">
        <v>33</v>
      </c>
      <c r="B4292" s="1" t="s">
        <v>166</v>
      </c>
      <c r="C4292" s="1" t="s">
        <v>35</v>
      </c>
      <c r="D4292" s="1" t="s">
        <v>36</v>
      </c>
      <c r="E4292" s="1" t="s">
        <v>36</v>
      </c>
      <c r="F4292" s="1" t="s">
        <v>37</v>
      </c>
      <c r="G4292" t="s">
        <v>167</v>
      </c>
      <c r="H4292" t="s">
        <v>39</v>
      </c>
      <c r="I4292" t="s">
        <v>40</v>
      </c>
      <c r="J4292" t="s">
        <v>40</v>
      </c>
      <c r="K4292" t="s">
        <v>40</v>
      </c>
      <c r="L4292" s="4">
        <v>240</v>
      </c>
      <c r="M4292" s="2">
        <v>44317</v>
      </c>
      <c r="N4292" t="s">
        <v>103</v>
      </c>
      <c r="O4292" t="s">
        <v>104</v>
      </c>
      <c r="P4292" t="s">
        <v>4522</v>
      </c>
      <c r="Q4292" t="s">
        <v>4523</v>
      </c>
      <c r="R4292" t="s">
        <v>4524</v>
      </c>
      <c r="S4292" s="3">
        <v>44344</v>
      </c>
      <c r="T4292" t="s">
        <v>46</v>
      </c>
      <c r="U4292">
        <v>2783</v>
      </c>
      <c r="V4292" t="s">
        <v>4575</v>
      </c>
      <c r="W4292" t="s">
        <v>48</v>
      </c>
      <c r="X4292">
        <v>165092177</v>
      </c>
      <c r="Y4292" s="3">
        <v>44343</v>
      </c>
      <c r="AC4292" t="s">
        <v>109</v>
      </c>
      <c r="AH4292" t="str">
        <f>VLOOKUP(B4292,'cc Lookup'!A:J,10,0)</f>
        <v>Planning and Business Development</v>
      </c>
      <c r="AI4292" t="str">
        <f>VLOOKUP(B4292,'cc Lookup'!A:E,5,0)</f>
        <v>Estates</v>
      </c>
      <c r="AJ4292" t="s">
        <v>6738</v>
      </c>
      <c r="AK4292" t="str">
        <f t="shared" ref="AK4292:AK4355" si="134">B4292&amp;" "&amp;G4292</f>
        <v>E35930 Estates &amp; Facilities</v>
      </c>
      <c r="AL4292" t="str">
        <f t="shared" ref="AL4292:AL4355" si="135">C4292&amp;" "&amp;H4292</f>
        <v>7310 Legal / Prof Fees</v>
      </c>
      <c r="AM4292" t="str">
        <f>VLOOKUP(W4292,Lookup!A:B,2,0)</f>
        <v>Legal</v>
      </c>
    </row>
    <row r="4293" spans="1:39" x14ac:dyDescent="0.25">
      <c r="A4293" t="s">
        <v>33</v>
      </c>
      <c r="B4293" s="1" t="s">
        <v>166</v>
      </c>
      <c r="C4293" s="1" t="s">
        <v>35</v>
      </c>
      <c r="D4293" s="1" t="s">
        <v>36</v>
      </c>
      <c r="E4293" s="1" t="s">
        <v>36</v>
      </c>
      <c r="F4293" s="1" t="s">
        <v>37</v>
      </c>
      <c r="G4293" t="s">
        <v>167</v>
      </c>
      <c r="H4293" t="s">
        <v>39</v>
      </c>
      <c r="I4293" t="s">
        <v>40</v>
      </c>
      <c r="J4293" t="s">
        <v>40</v>
      </c>
      <c r="K4293" t="s">
        <v>40</v>
      </c>
      <c r="L4293" s="4">
        <v>1250</v>
      </c>
      <c r="M4293" s="2">
        <v>44317</v>
      </c>
      <c r="N4293" t="s">
        <v>103</v>
      </c>
      <c r="O4293" t="s">
        <v>104</v>
      </c>
      <c r="P4293" t="s">
        <v>4522</v>
      </c>
      <c r="Q4293" t="s">
        <v>4523</v>
      </c>
      <c r="R4293" t="s">
        <v>4524</v>
      </c>
      <c r="S4293" s="3">
        <v>44344</v>
      </c>
      <c r="T4293" t="s">
        <v>46</v>
      </c>
      <c r="U4293">
        <v>2784</v>
      </c>
      <c r="V4293" t="s">
        <v>4463</v>
      </c>
      <c r="W4293" t="s">
        <v>48</v>
      </c>
      <c r="X4293">
        <v>165091391</v>
      </c>
      <c r="Y4293" s="3">
        <v>44306</v>
      </c>
      <c r="AC4293" t="s">
        <v>109</v>
      </c>
      <c r="AH4293" t="str">
        <f>VLOOKUP(B4293,'cc Lookup'!A:J,10,0)</f>
        <v>Planning and Business Development</v>
      </c>
      <c r="AI4293" t="str">
        <f>VLOOKUP(B4293,'cc Lookup'!A:E,5,0)</f>
        <v>Estates</v>
      </c>
      <c r="AJ4293" t="s">
        <v>6738</v>
      </c>
      <c r="AK4293" t="str">
        <f t="shared" si="134"/>
        <v>E35930 Estates &amp; Facilities</v>
      </c>
      <c r="AL4293" t="str">
        <f t="shared" si="135"/>
        <v>7310 Legal / Prof Fees</v>
      </c>
      <c r="AM4293" t="str">
        <f>VLOOKUP(W4293,Lookup!A:B,2,0)</f>
        <v>Legal</v>
      </c>
    </row>
    <row r="4294" spans="1:39" x14ac:dyDescent="0.25">
      <c r="A4294" t="s">
        <v>33</v>
      </c>
      <c r="B4294" s="1" t="s">
        <v>166</v>
      </c>
      <c r="C4294" s="1" t="s">
        <v>35</v>
      </c>
      <c r="D4294" s="1" t="s">
        <v>36</v>
      </c>
      <c r="E4294" s="1" t="s">
        <v>36</v>
      </c>
      <c r="F4294" s="1" t="s">
        <v>37</v>
      </c>
      <c r="G4294" t="s">
        <v>167</v>
      </c>
      <c r="H4294" t="s">
        <v>39</v>
      </c>
      <c r="I4294" t="s">
        <v>40</v>
      </c>
      <c r="J4294" t="s">
        <v>40</v>
      </c>
      <c r="K4294" t="s">
        <v>40</v>
      </c>
      <c r="L4294" s="4">
        <v>60</v>
      </c>
      <c r="M4294" s="2">
        <v>44317</v>
      </c>
      <c r="N4294" t="s">
        <v>103</v>
      </c>
      <c r="O4294" t="s">
        <v>104</v>
      </c>
      <c r="P4294" t="s">
        <v>4522</v>
      </c>
      <c r="Q4294" t="s">
        <v>4523</v>
      </c>
      <c r="R4294" t="s">
        <v>4524</v>
      </c>
      <c r="S4294" s="3">
        <v>44344</v>
      </c>
      <c r="T4294" t="s">
        <v>46</v>
      </c>
      <c r="U4294">
        <v>2785</v>
      </c>
      <c r="V4294" t="s">
        <v>4576</v>
      </c>
      <c r="W4294" t="s">
        <v>48</v>
      </c>
      <c r="X4294">
        <v>165092173</v>
      </c>
      <c r="Y4294" s="3">
        <v>44343</v>
      </c>
      <c r="AC4294" t="s">
        <v>109</v>
      </c>
      <c r="AH4294" t="str">
        <f>VLOOKUP(B4294,'cc Lookup'!A:J,10,0)</f>
        <v>Planning and Business Development</v>
      </c>
      <c r="AI4294" t="str">
        <f>VLOOKUP(B4294,'cc Lookup'!A:E,5,0)</f>
        <v>Estates</v>
      </c>
      <c r="AJ4294" t="s">
        <v>6738</v>
      </c>
      <c r="AK4294" t="str">
        <f t="shared" si="134"/>
        <v>E35930 Estates &amp; Facilities</v>
      </c>
      <c r="AL4294" t="str">
        <f t="shared" si="135"/>
        <v>7310 Legal / Prof Fees</v>
      </c>
      <c r="AM4294" t="str">
        <f>VLOOKUP(W4294,Lookup!A:B,2,0)</f>
        <v>Legal</v>
      </c>
    </row>
    <row r="4295" spans="1:39" x14ac:dyDescent="0.25">
      <c r="A4295" t="s">
        <v>33</v>
      </c>
      <c r="B4295" s="1" t="s">
        <v>166</v>
      </c>
      <c r="C4295" s="1" t="s">
        <v>35</v>
      </c>
      <c r="D4295" s="1" t="s">
        <v>36</v>
      </c>
      <c r="E4295" s="1" t="s">
        <v>36</v>
      </c>
      <c r="F4295" s="1" t="s">
        <v>37</v>
      </c>
      <c r="G4295" t="s">
        <v>167</v>
      </c>
      <c r="H4295" t="s">
        <v>39</v>
      </c>
      <c r="I4295" t="s">
        <v>40</v>
      </c>
      <c r="J4295" t="s">
        <v>40</v>
      </c>
      <c r="K4295" t="s">
        <v>40</v>
      </c>
      <c r="L4295" s="4">
        <v>5842</v>
      </c>
      <c r="M4295" s="2">
        <v>44317</v>
      </c>
      <c r="N4295" t="s">
        <v>103</v>
      </c>
      <c r="O4295" t="s">
        <v>104</v>
      </c>
      <c r="P4295" t="s">
        <v>4522</v>
      </c>
      <c r="Q4295" t="s">
        <v>4523</v>
      </c>
      <c r="R4295" t="s">
        <v>4524</v>
      </c>
      <c r="S4295" s="3">
        <v>44344</v>
      </c>
      <c r="T4295" t="s">
        <v>46</v>
      </c>
      <c r="U4295">
        <v>2786</v>
      </c>
      <c r="V4295" t="s">
        <v>4577</v>
      </c>
      <c r="W4295" t="s">
        <v>48</v>
      </c>
      <c r="X4295">
        <v>165092174</v>
      </c>
      <c r="Y4295" s="3">
        <v>44343</v>
      </c>
      <c r="AC4295" t="s">
        <v>109</v>
      </c>
      <c r="AH4295" t="str">
        <f>VLOOKUP(B4295,'cc Lookup'!A:J,10,0)</f>
        <v>Planning and Business Development</v>
      </c>
      <c r="AI4295" t="str">
        <f>VLOOKUP(B4295,'cc Lookup'!A:E,5,0)</f>
        <v>Estates</v>
      </c>
      <c r="AJ4295" t="s">
        <v>6738</v>
      </c>
      <c r="AK4295" t="str">
        <f t="shared" si="134"/>
        <v>E35930 Estates &amp; Facilities</v>
      </c>
      <c r="AL4295" t="str">
        <f t="shared" si="135"/>
        <v>7310 Legal / Prof Fees</v>
      </c>
      <c r="AM4295" t="str">
        <f>VLOOKUP(W4295,Lookup!A:B,2,0)</f>
        <v>Legal</v>
      </c>
    </row>
    <row r="4296" spans="1:39" x14ac:dyDescent="0.25">
      <c r="A4296" t="s">
        <v>33</v>
      </c>
      <c r="B4296" s="1" t="s">
        <v>166</v>
      </c>
      <c r="C4296" s="1" t="s">
        <v>35</v>
      </c>
      <c r="D4296" s="1" t="s">
        <v>36</v>
      </c>
      <c r="E4296" s="1" t="s">
        <v>4365</v>
      </c>
      <c r="F4296" s="1" t="s">
        <v>37</v>
      </c>
      <c r="G4296" t="s">
        <v>167</v>
      </c>
      <c r="H4296" t="s">
        <v>39</v>
      </c>
      <c r="I4296" t="s">
        <v>40</v>
      </c>
      <c r="J4296" t="s">
        <v>4366</v>
      </c>
      <c r="K4296" t="s">
        <v>40</v>
      </c>
      <c r="L4296" s="4">
        <v>-2500</v>
      </c>
      <c r="M4296" s="2">
        <v>44317</v>
      </c>
      <c r="N4296" t="s">
        <v>311</v>
      </c>
      <c r="O4296" t="s">
        <v>56</v>
      </c>
      <c r="P4296" t="s">
        <v>4502</v>
      </c>
      <c r="Q4296" t="s">
        <v>4503</v>
      </c>
      <c r="R4296" t="s">
        <v>4504</v>
      </c>
      <c r="S4296" s="3">
        <v>44351</v>
      </c>
      <c r="T4296" t="s">
        <v>350</v>
      </c>
      <c r="U4296">
        <v>16</v>
      </c>
      <c r="V4296" t="s">
        <v>4510</v>
      </c>
      <c r="W4296" t="s">
        <v>4504</v>
      </c>
      <c r="Y4296" s="3">
        <v>44350</v>
      </c>
      <c r="AA4296" t="s">
        <v>4511</v>
      </c>
      <c r="AD4296" t="s">
        <v>4512</v>
      </c>
      <c r="AH4296" t="str">
        <f>VLOOKUP(B4296,'cc Lookup'!A:J,10,0)</f>
        <v>Planning and Business Development</v>
      </c>
      <c r="AI4296" t="str">
        <f>VLOOKUP(B4296,'cc Lookup'!A:E,5,0)</f>
        <v>Estates</v>
      </c>
      <c r="AJ4296" t="s">
        <v>6738</v>
      </c>
      <c r="AK4296" t="str">
        <f t="shared" si="134"/>
        <v>E35930 Estates &amp; Facilities</v>
      </c>
      <c r="AL4296" t="str">
        <f t="shared" si="135"/>
        <v>7310 Legal / Prof Fees</v>
      </c>
      <c r="AM4296" t="str">
        <f>VLOOKUP(W4296,Lookup!A:B,2,0)</f>
        <v>Other</v>
      </c>
    </row>
    <row r="4297" spans="1:39" x14ac:dyDescent="0.25">
      <c r="A4297" t="s">
        <v>33</v>
      </c>
      <c r="B4297" s="1" t="s">
        <v>166</v>
      </c>
      <c r="C4297" s="1" t="s">
        <v>35</v>
      </c>
      <c r="D4297" s="1" t="s">
        <v>36</v>
      </c>
      <c r="E4297" s="1" t="s">
        <v>4365</v>
      </c>
      <c r="F4297" s="1" t="s">
        <v>37</v>
      </c>
      <c r="G4297" t="s">
        <v>167</v>
      </c>
      <c r="H4297" t="s">
        <v>39</v>
      </c>
      <c r="I4297" t="s">
        <v>40</v>
      </c>
      <c r="J4297" t="s">
        <v>4366</v>
      </c>
      <c r="K4297" t="s">
        <v>40</v>
      </c>
      <c r="L4297" s="4">
        <v>2500</v>
      </c>
      <c r="M4297" s="2">
        <v>44317</v>
      </c>
      <c r="N4297" t="s">
        <v>41</v>
      </c>
      <c r="O4297" t="s">
        <v>42</v>
      </c>
      <c r="P4297" t="s">
        <v>4541</v>
      </c>
      <c r="Q4297" t="s">
        <v>4542</v>
      </c>
      <c r="R4297" t="s">
        <v>4482</v>
      </c>
      <c r="S4297" s="3">
        <v>44326</v>
      </c>
      <c r="T4297" t="s">
        <v>46</v>
      </c>
      <c r="U4297">
        <v>18</v>
      </c>
      <c r="V4297" t="s">
        <v>47</v>
      </c>
      <c r="W4297" t="s">
        <v>219</v>
      </c>
      <c r="X4297">
        <v>11526</v>
      </c>
      <c r="Y4297" s="3">
        <v>44286</v>
      </c>
      <c r="Z4297">
        <v>165089649</v>
      </c>
      <c r="AB4297" t="s">
        <v>49</v>
      </c>
      <c r="AD4297" t="s">
        <v>4512</v>
      </c>
      <c r="AE4297">
        <v>1</v>
      </c>
      <c r="AF4297">
        <v>2500</v>
      </c>
      <c r="AH4297" t="str">
        <f>VLOOKUP(B4297,'cc Lookup'!A:J,10,0)</f>
        <v>Planning and Business Development</v>
      </c>
      <c r="AI4297" t="str">
        <f>VLOOKUP(B4297,'cc Lookup'!A:E,5,0)</f>
        <v>Estates</v>
      </c>
      <c r="AJ4297" t="s">
        <v>6738</v>
      </c>
      <c r="AK4297" t="str">
        <f t="shared" si="134"/>
        <v>E35930 Estates &amp; Facilities</v>
      </c>
      <c r="AL4297" t="str">
        <f t="shared" si="135"/>
        <v>7310 Legal / Prof Fees</v>
      </c>
      <c r="AM4297" t="str">
        <f>VLOOKUP(W4297,Lookup!A:B,2,0)</f>
        <v>Prof</v>
      </c>
    </row>
    <row r="4298" spans="1:39" x14ac:dyDescent="0.25">
      <c r="A4298" t="s">
        <v>33</v>
      </c>
      <c r="B4298" s="1" t="s">
        <v>166</v>
      </c>
      <c r="C4298" s="1" t="s">
        <v>35</v>
      </c>
      <c r="D4298" s="1" t="s">
        <v>36</v>
      </c>
      <c r="E4298" s="1" t="s">
        <v>36</v>
      </c>
      <c r="F4298" s="1" t="s">
        <v>37</v>
      </c>
      <c r="G4298" t="s">
        <v>167</v>
      </c>
      <c r="H4298" t="s">
        <v>39</v>
      </c>
      <c r="I4298" t="s">
        <v>40</v>
      </c>
      <c r="J4298" t="s">
        <v>40</v>
      </c>
      <c r="K4298" t="s">
        <v>40</v>
      </c>
      <c r="L4298" s="4">
        <v>4950</v>
      </c>
      <c r="M4298" s="2">
        <v>44348</v>
      </c>
      <c r="N4298" t="s">
        <v>55</v>
      </c>
      <c r="O4298" t="s">
        <v>56</v>
      </c>
      <c r="P4298" t="s">
        <v>4674</v>
      </c>
      <c r="Q4298" t="s">
        <v>4675</v>
      </c>
      <c r="R4298" t="s">
        <v>4676</v>
      </c>
      <c r="S4298" s="3">
        <v>44382</v>
      </c>
      <c r="T4298" t="s">
        <v>350</v>
      </c>
      <c r="U4298">
        <v>50</v>
      </c>
      <c r="V4298" t="s">
        <v>4677</v>
      </c>
      <c r="W4298" t="s">
        <v>4676</v>
      </c>
      <c r="Y4298" s="3">
        <v>44382</v>
      </c>
      <c r="AA4298" t="s">
        <v>4677</v>
      </c>
      <c r="AH4298" t="str">
        <f>VLOOKUP(B4298,'cc Lookup'!A:J,10,0)</f>
        <v>Planning and Business Development</v>
      </c>
      <c r="AI4298" t="str">
        <f>VLOOKUP(B4298,'cc Lookup'!A:E,5,0)</f>
        <v>Estates</v>
      </c>
      <c r="AJ4298" t="s">
        <v>6738</v>
      </c>
      <c r="AK4298" t="str">
        <f t="shared" si="134"/>
        <v>E35930 Estates &amp; Facilities</v>
      </c>
      <c r="AL4298" t="str">
        <f t="shared" si="135"/>
        <v>7310 Legal / Prof Fees</v>
      </c>
      <c r="AM4298" t="str">
        <f>VLOOKUP(W4298,Lookup!A:B,2,0)</f>
        <v>Other</v>
      </c>
    </row>
    <row r="4299" spans="1:39" x14ac:dyDescent="0.25">
      <c r="A4299" t="s">
        <v>33</v>
      </c>
      <c r="B4299" s="1" t="s">
        <v>166</v>
      </c>
      <c r="C4299" s="1" t="s">
        <v>35</v>
      </c>
      <c r="D4299" s="1" t="s">
        <v>36</v>
      </c>
      <c r="E4299" s="1" t="s">
        <v>36</v>
      </c>
      <c r="F4299" s="1" t="s">
        <v>37</v>
      </c>
      <c r="G4299" t="s">
        <v>167</v>
      </c>
      <c r="H4299" t="s">
        <v>39</v>
      </c>
      <c r="I4299" t="s">
        <v>40</v>
      </c>
      <c r="J4299" t="s">
        <v>40</v>
      </c>
      <c r="K4299" t="s">
        <v>40</v>
      </c>
      <c r="L4299" s="4">
        <v>-4950</v>
      </c>
      <c r="M4299" s="2">
        <v>44348</v>
      </c>
      <c r="N4299" t="s">
        <v>55</v>
      </c>
      <c r="O4299" t="s">
        <v>56</v>
      </c>
      <c r="P4299" t="s">
        <v>4678</v>
      </c>
      <c r="Q4299" t="s">
        <v>4679</v>
      </c>
      <c r="R4299" t="s">
        <v>4680</v>
      </c>
      <c r="S4299" s="3">
        <v>44356</v>
      </c>
      <c r="T4299" t="s">
        <v>46</v>
      </c>
      <c r="U4299">
        <v>57</v>
      </c>
      <c r="V4299" t="s">
        <v>4558</v>
      </c>
      <c r="W4299" t="s">
        <v>4680</v>
      </c>
      <c r="Y4299" s="3">
        <v>44356</v>
      </c>
      <c r="AA4299" t="s">
        <v>4558</v>
      </c>
      <c r="AH4299" t="str">
        <f>VLOOKUP(B4299,'cc Lookup'!A:J,10,0)</f>
        <v>Planning and Business Development</v>
      </c>
      <c r="AI4299" t="str">
        <f>VLOOKUP(B4299,'cc Lookup'!A:E,5,0)</f>
        <v>Estates</v>
      </c>
      <c r="AJ4299" t="s">
        <v>6738</v>
      </c>
      <c r="AK4299" t="str">
        <f t="shared" si="134"/>
        <v>E35930 Estates &amp; Facilities</v>
      </c>
      <c r="AL4299" t="str">
        <f t="shared" si="135"/>
        <v>7310 Legal / Prof Fees</v>
      </c>
      <c r="AM4299" t="str">
        <f>VLOOKUP(W4299,Lookup!A:B,2,0)</f>
        <v>Other</v>
      </c>
    </row>
    <row r="4300" spans="1:39" x14ac:dyDescent="0.25">
      <c r="A4300" t="s">
        <v>33</v>
      </c>
      <c r="B4300" s="1" t="s">
        <v>166</v>
      </c>
      <c r="C4300" s="1" t="s">
        <v>35</v>
      </c>
      <c r="D4300" s="1" t="s">
        <v>36</v>
      </c>
      <c r="E4300" s="1" t="s">
        <v>36</v>
      </c>
      <c r="F4300" s="1" t="s">
        <v>37</v>
      </c>
      <c r="G4300" t="s">
        <v>167</v>
      </c>
      <c r="H4300" t="s">
        <v>39</v>
      </c>
      <c r="I4300" t="s">
        <v>40</v>
      </c>
      <c r="J4300" t="s">
        <v>40</v>
      </c>
      <c r="K4300" t="s">
        <v>40</v>
      </c>
      <c r="L4300" s="4">
        <v>60</v>
      </c>
      <c r="M4300" s="2">
        <v>44348</v>
      </c>
      <c r="N4300" t="s">
        <v>41</v>
      </c>
      <c r="O4300" t="s">
        <v>42</v>
      </c>
      <c r="P4300" t="s">
        <v>4657</v>
      </c>
      <c r="Q4300" t="s">
        <v>4658</v>
      </c>
      <c r="R4300" t="s">
        <v>4659</v>
      </c>
      <c r="S4300" s="3">
        <v>44350</v>
      </c>
      <c r="T4300" t="s">
        <v>46</v>
      </c>
      <c r="U4300">
        <v>19</v>
      </c>
      <c r="V4300" t="s">
        <v>47</v>
      </c>
      <c r="W4300" t="s">
        <v>48</v>
      </c>
      <c r="X4300">
        <v>500761</v>
      </c>
      <c r="Y4300" s="3">
        <v>44337</v>
      </c>
      <c r="Z4300">
        <v>165092173</v>
      </c>
      <c r="AB4300" t="s">
        <v>49</v>
      </c>
      <c r="AD4300" t="s">
        <v>4681</v>
      </c>
      <c r="AE4300">
        <v>1</v>
      </c>
      <c r="AF4300">
        <v>60</v>
      </c>
      <c r="AH4300" t="str">
        <f>VLOOKUP(B4300,'cc Lookup'!A:J,10,0)</f>
        <v>Planning and Business Development</v>
      </c>
      <c r="AI4300" t="str">
        <f>VLOOKUP(B4300,'cc Lookup'!A:E,5,0)</f>
        <v>Estates</v>
      </c>
      <c r="AJ4300" t="s">
        <v>6738</v>
      </c>
      <c r="AK4300" t="str">
        <f t="shared" si="134"/>
        <v>E35930 Estates &amp; Facilities</v>
      </c>
      <c r="AL4300" t="str">
        <f t="shared" si="135"/>
        <v>7310 Legal / Prof Fees</v>
      </c>
      <c r="AM4300" t="str">
        <f>VLOOKUP(W4300,Lookup!A:B,2,0)</f>
        <v>Legal</v>
      </c>
    </row>
    <row r="4301" spans="1:39" x14ac:dyDescent="0.25">
      <c r="A4301" t="s">
        <v>33</v>
      </c>
      <c r="B4301" s="1" t="s">
        <v>166</v>
      </c>
      <c r="C4301" s="1" t="s">
        <v>35</v>
      </c>
      <c r="D4301" s="1" t="s">
        <v>36</v>
      </c>
      <c r="E4301" s="1" t="s">
        <v>36</v>
      </c>
      <c r="F4301" s="1" t="s">
        <v>37</v>
      </c>
      <c r="G4301" t="s">
        <v>167</v>
      </c>
      <c r="H4301" t="s">
        <v>39</v>
      </c>
      <c r="I4301" t="s">
        <v>40</v>
      </c>
      <c r="J4301" t="s">
        <v>40</v>
      </c>
      <c r="K4301" t="s">
        <v>40</v>
      </c>
      <c r="L4301" s="4">
        <v>120</v>
      </c>
      <c r="M4301" s="2">
        <v>44348</v>
      </c>
      <c r="N4301" t="s">
        <v>41</v>
      </c>
      <c r="O4301" t="s">
        <v>42</v>
      </c>
      <c r="P4301" t="s">
        <v>4657</v>
      </c>
      <c r="Q4301" t="s">
        <v>4658</v>
      </c>
      <c r="R4301" t="s">
        <v>4659</v>
      </c>
      <c r="S4301" s="3">
        <v>44350</v>
      </c>
      <c r="T4301" t="s">
        <v>46</v>
      </c>
      <c r="U4301">
        <v>19</v>
      </c>
      <c r="V4301" t="s">
        <v>47</v>
      </c>
      <c r="W4301" t="s">
        <v>48</v>
      </c>
      <c r="X4301">
        <v>500765</v>
      </c>
      <c r="Y4301" s="3">
        <v>44337</v>
      </c>
      <c r="Z4301">
        <v>165092181</v>
      </c>
      <c r="AB4301" t="s">
        <v>49</v>
      </c>
      <c r="AD4301" t="s">
        <v>4682</v>
      </c>
      <c r="AE4301">
        <v>1</v>
      </c>
      <c r="AF4301">
        <v>120</v>
      </c>
      <c r="AH4301" t="str">
        <f>VLOOKUP(B4301,'cc Lookup'!A:J,10,0)</f>
        <v>Planning and Business Development</v>
      </c>
      <c r="AI4301" t="str">
        <f>VLOOKUP(B4301,'cc Lookup'!A:E,5,0)</f>
        <v>Estates</v>
      </c>
      <c r="AJ4301" t="s">
        <v>6738</v>
      </c>
      <c r="AK4301" t="str">
        <f t="shared" si="134"/>
        <v>E35930 Estates &amp; Facilities</v>
      </c>
      <c r="AL4301" t="str">
        <f t="shared" si="135"/>
        <v>7310 Legal / Prof Fees</v>
      </c>
      <c r="AM4301" t="str">
        <f>VLOOKUP(W4301,Lookup!A:B,2,0)</f>
        <v>Legal</v>
      </c>
    </row>
    <row r="4302" spans="1:39" x14ac:dyDescent="0.25">
      <c r="A4302" t="s">
        <v>33</v>
      </c>
      <c r="B4302" s="1" t="s">
        <v>166</v>
      </c>
      <c r="C4302" s="1" t="s">
        <v>35</v>
      </c>
      <c r="D4302" s="1" t="s">
        <v>36</v>
      </c>
      <c r="E4302" s="1" t="s">
        <v>36</v>
      </c>
      <c r="F4302" s="1" t="s">
        <v>37</v>
      </c>
      <c r="G4302" t="s">
        <v>167</v>
      </c>
      <c r="H4302" t="s">
        <v>39</v>
      </c>
      <c r="I4302" t="s">
        <v>40</v>
      </c>
      <c r="J4302" t="s">
        <v>40</v>
      </c>
      <c r="K4302" t="s">
        <v>40</v>
      </c>
      <c r="L4302" s="4">
        <v>240</v>
      </c>
      <c r="M4302" s="2">
        <v>44348</v>
      </c>
      <c r="N4302" t="s">
        <v>41</v>
      </c>
      <c r="O4302" t="s">
        <v>42</v>
      </c>
      <c r="P4302" t="s">
        <v>4657</v>
      </c>
      <c r="Q4302" t="s">
        <v>4658</v>
      </c>
      <c r="R4302" t="s">
        <v>4659</v>
      </c>
      <c r="S4302" s="3">
        <v>44350</v>
      </c>
      <c r="T4302" t="s">
        <v>46</v>
      </c>
      <c r="U4302">
        <v>19</v>
      </c>
      <c r="V4302" t="s">
        <v>47</v>
      </c>
      <c r="W4302" t="s">
        <v>48</v>
      </c>
      <c r="X4302">
        <v>500774</v>
      </c>
      <c r="Y4302" s="3">
        <v>44337</v>
      </c>
      <c r="Z4302">
        <v>165092177</v>
      </c>
      <c r="AB4302" t="s">
        <v>49</v>
      </c>
      <c r="AD4302" t="s">
        <v>4683</v>
      </c>
      <c r="AE4302">
        <v>1</v>
      </c>
      <c r="AF4302">
        <v>240</v>
      </c>
      <c r="AH4302" t="str">
        <f>VLOOKUP(B4302,'cc Lookup'!A:J,10,0)</f>
        <v>Planning and Business Development</v>
      </c>
      <c r="AI4302" t="str">
        <f>VLOOKUP(B4302,'cc Lookup'!A:E,5,0)</f>
        <v>Estates</v>
      </c>
      <c r="AJ4302" t="s">
        <v>6738</v>
      </c>
      <c r="AK4302" t="str">
        <f t="shared" si="134"/>
        <v>E35930 Estates &amp; Facilities</v>
      </c>
      <c r="AL4302" t="str">
        <f t="shared" si="135"/>
        <v>7310 Legal / Prof Fees</v>
      </c>
      <c r="AM4302" t="str">
        <f>VLOOKUP(W4302,Lookup!A:B,2,0)</f>
        <v>Legal</v>
      </c>
    </row>
    <row r="4303" spans="1:39" x14ac:dyDescent="0.25">
      <c r="A4303" t="s">
        <v>33</v>
      </c>
      <c r="B4303" s="1" t="s">
        <v>166</v>
      </c>
      <c r="C4303" s="1" t="s">
        <v>35</v>
      </c>
      <c r="D4303" s="1" t="s">
        <v>36</v>
      </c>
      <c r="E4303" s="1" t="s">
        <v>36</v>
      </c>
      <c r="F4303" s="1" t="s">
        <v>37</v>
      </c>
      <c r="G4303" t="s">
        <v>167</v>
      </c>
      <c r="H4303" t="s">
        <v>39</v>
      </c>
      <c r="I4303" t="s">
        <v>40</v>
      </c>
      <c r="J4303" t="s">
        <v>40</v>
      </c>
      <c r="K4303" t="s">
        <v>40</v>
      </c>
      <c r="L4303" s="4">
        <v>135</v>
      </c>
      <c r="M4303" s="2">
        <v>44348</v>
      </c>
      <c r="N4303" t="s">
        <v>41</v>
      </c>
      <c r="O4303" t="s">
        <v>42</v>
      </c>
      <c r="P4303" t="s">
        <v>4657</v>
      </c>
      <c r="Q4303" t="s">
        <v>4658</v>
      </c>
      <c r="R4303" t="s">
        <v>4659</v>
      </c>
      <c r="S4303" s="3">
        <v>44350</v>
      </c>
      <c r="T4303" t="s">
        <v>46</v>
      </c>
      <c r="U4303">
        <v>19</v>
      </c>
      <c r="V4303" t="s">
        <v>47</v>
      </c>
      <c r="W4303" t="s">
        <v>48</v>
      </c>
      <c r="X4303">
        <v>500775</v>
      </c>
      <c r="Y4303" s="3">
        <v>44350</v>
      </c>
      <c r="Z4303">
        <v>165092176</v>
      </c>
      <c r="AB4303" t="s">
        <v>49</v>
      </c>
      <c r="AD4303" t="s">
        <v>4684</v>
      </c>
      <c r="AE4303">
        <v>1</v>
      </c>
      <c r="AF4303">
        <v>135</v>
      </c>
      <c r="AH4303" t="str">
        <f>VLOOKUP(B4303,'cc Lookup'!A:J,10,0)</f>
        <v>Planning and Business Development</v>
      </c>
      <c r="AI4303" t="str">
        <f>VLOOKUP(B4303,'cc Lookup'!A:E,5,0)</f>
        <v>Estates</v>
      </c>
      <c r="AJ4303" t="s">
        <v>6738</v>
      </c>
      <c r="AK4303" t="str">
        <f t="shared" si="134"/>
        <v>E35930 Estates &amp; Facilities</v>
      </c>
      <c r="AL4303" t="str">
        <f t="shared" si="135"/>
        <v>7310 Legal / Prof Fees</v>
      </c>
      <c r="AM4303" t="str">
        <f>VLOOKUP(W4303,Lookup!A:B,2,0)</f>
        <v>Legal</v>
      </c>
    </row>
    <row r="4304" spans="1:39" x14ac:dyDescent="0.25">
      <c r="A4304" t="s">
        <v>33</v>
      </c>
      <c r="B4304" s="1" t="s">
        <v>166</v>
      </c>
      <c r="C4304" s="1" t="s">
        <v>35</v>
      </c>
      <c r="D4304" s="1" t="s">
        <v>36</v>
      </c>
      <c r="E4304" s="1" t="s">
        <v>36</v>
      </c>
      <c r="F4304" s="1" t="s">
        <v>37</v>
      </c>
      <c r="G4304" t="s">
        <v>167</v>
      </c>
      <c r="H4304" t="s">
        <v>39</v>
      </c>
      <c r="I4304" t="s">
        <v>40</v>
      </c>
      <c r="J4304" t="s">
        <v>40</v>
      </c>
      <c r="K4304" t="s">
        <v>40</v>
      </c>
      <c r="L4304" s="4">
        <v>1456</v>
      </c>
      <c r="M4304" s="2">
        <v>44348</v>
      </c>
      <c r="N4304" t="s">
        <v>41</v>
      </c>
      <c r="O4304" t="s">
        <v>42</v>
      </c>
      <c r="P4304" t="s">
        <v>4657</v>
      </c>
      <c r="Q4304" t="s">
        <v>4658</v>
      </c>
      <c r="R4304" t="s">
        <v>4659</v>
      </c>
      <c r="S4304" s="3">
        <v>44350</v>
      </c>
      <c r="T4304" t="s">
        <v>46</v>
      </c>
      <c r="U4304">
        <v>19</v>
      </c>
      <c r="V4304" t="s">
        <v>47</v>
      </c>
      <c r="W4304" t="s">
        <v>48</v>
      </c>
      <c r="X4304">
        <v>500776</v>
      </c>
      <c r="Y4304" s="3">
        <v>44337</v>
      </c>
      <c r="Z4304">
        <v>165092173</v>
      </c>
      <c r="AB4304" t="s">
        <v>49</v>
      </c>
      <c r="AD4304" t="s">
        <v>4685</v>
      </c>
      <c r="AE4304">
        <v>1</v>
      </c>
      <c r="AF4304">
        <v>1456</v>
      </c>
      <c r="AH4304" t="str">
        <f>VLOOKUP(B4304,'cc Lookup'!A:J,10,0)</f>
        <v>Planning and Business Development</v>
      </c>
      <c r="AI4304" t="str">
        <f>VLOOKUP(B4304,'cc Lookup'!A:E,5,0)</f>
        <v>Estates</v>
      </c>
      <c r="AJ4304" t="s">
        <v>6738</v>
      </c>
      <c r="AK4304" t="str">
        <f t="shared" si="134"/>
        <v>E35930 Estates &amp; Facilities</v>
      </c>
      <c r="AL4304" t="str">
        <f t="shared" si="135"/>
        <v>7310 Legal / Prof Fees</v>
      </c>
      <c r="AM4304" t="str">
        <f>VLOOKUP(W4304,Lookup!A:B,2,0)</f>
        <v>Legal</v>
      </c>
    </row>
    <row r="4305" spans="1:39" x14ac:dyDescent="0.25">
      <c r="A4305" t="s">
        <v>33</v>
      </c>
      <c r="B4305" s="1" t="s">
        <v>166</v>
      </c>
      <c r="C4305" s="1" t="s">
        <v>35</v>
      </c>
      <c r="D4305" s="1" t="s">
        <v>36</v>
      </c>
      <c r="E4305" s="1" t="s">
        <v>36</v>
      </c>
      <c r="F4305" s="1" t="s">
        <v>37</v>
      </c>
      <c r="G4305" t="s">
        <v>167</v>
      </c>
      <c r="H4305" t="s">
        <v>39</v>
      </c>
      <c r="I4305" t="s">
        <v>40</v>
      </c>
      <c r="J4305" t="s">
        <v>40</v>
      </c>
      <c r="K4305" t="s">
        <v>40</v>
      </c>
      <c r="L4305" s="4">
        <v>635</v>
      </c>
      <c r="M4305" s="2">
        <v>44348</v>
      </c>
      <c r="N4305" t="s">
        <v>41</v>
      </c>
      <c r="O4305" t="s">
        <v>42</v>
      </c>
      <c r="P4305" t="s">
        <v>4657</v>
      </c>
      <c r="Q4305" t="s">
        <v>4658</v>
      </c>
      <c r="R4305" t="s">
        <v>4659</v>
      </c>
      <c r="S4305" s="3">
        <v>44350</v>
      </c>
      <c r="T4305" t="s">
        <v>46</v>
      </c>
      <c r="U4305">
        <v>19</v>
      </c>
      <c r="V4305" t="s">
        <v>47</v>
      </c>
      <c r="W4305" t="s">
        <v>48</v>
      </c>
      <c r="X4305">
        <v>500777</v>
      </c>
      <c r="Y4305" s="3">
        <v>44337</v>
      </c>
      <c r="Z4305">
        <v>165092174</v>
      </c>
      <c r="AB4305" t="s">
        <v>49</v>
      </c>
      <c r="AD4305" t="s">
        <v>4686</v>
      </c>
      <c r="AE4305">
        <v>1</v>
      </c>
      <c r="AF4305">
        <v>635</v>
      </c>
      <c r="AH4305" t="str">
        <f>VLOOKUP(B4305,'cc Lookup'!A:J,10,0)</f>
        <v>Planning and Business Development</v>
      </c>
      <c r="AI4305" t="str">
        <f>VLOOKUP(B4305,'cc Lookup'!A:E,5,0)</f>
        <v>Estates</v>
      </c>
      <c r="AJ4305" t="s">
        <v>6738</v>
      </c>
      <c r="AK4305" t="str">
        <f t="shared" si="134"/>
        <v>E35930 Estates &amp; Facilities</v>
      </c>
      <c r="AL4305" t="str">
        <f t="shared" si="135"/>
        <v>7310 Legal / Prof Fees</v>
      </c>
      <c r="AM4305" t="str">
        <f>VLOOKUP(W4305,Lookup!A:B,2,0)</f>
        <v>Legal</v>
      </c>
    </row>
    <row r="4306" spans="1:39" x14ac:dyDescent="0.25">
      <c r="A4306" t="s">
        <v>33</v>
      </c>
      <c r="B4306" s="1" t="s">
        <v>166</v>
      </c>
      <c r="C4306" s="1" t="s">
        <v>35</v>
      </c>
      <c r="D4306" s="1" t="s">
        <v>36</v>
      </c>
      <c r="E4306" s="1" t="s">
        <v>36</v>
      </c>
      <c r="F4306" s="1" t="s">
        <v>37</v>
      </c>
      <c r="G4306" t="s">
        <v>167</v>
      </c>
      <c r="H4306" t="s">
        <v>39</v>
      </c>
      <c r="I4306" t="s">
        <v>40</v>
      </c>
      <c r="J4306" t="s">
        <v>40</v>
      </c>
      <c r="K4306" t="s">
        <v>40</v>
      </c>
      <c r="L4306" s="4">
        <v>60</v>
      </c>
      <c r="M4306" s="2">
        <v>44348</v>
      </c>
      <c r="N4306" t="s">
        <v>41</v>
      </c>
      <c r="O4306" t="s">
        <v>42</v>
      </c>
      <c r="P4306" t="s">
        <v>4687</v>
      </c>
      <c r="Q4306" t="s">
        <v>4688</v>
      </c>
      <c r="R4306" t="s">
        <v>4659</v>
      </c>
      <c r="S4306" s="3">
        <v>44351</v>
      </c>
      <c r="T4306" t="s">
        <v>46</v>
      </c>
      <c r="U4306">
        <v>22</v>
      </c>
      <c r="V4306" t="s">
        <v>47</v>
      </c>
      <c r="W4306" t="s">
        <v>48</v>
      </c>
      <c r="X4306">
        <v>500761</v>
      </c>
      <c r="Y4306" s="3">
        <v>44337</v>
      </c>
      <c r="Z4306">
        <v>165092173</v>
      </c>
      <c r="AB4306" t="s">
        <v>49</v>
      </c>
      <c r="AD4306" t="s">
        <v>4681</v>
      </c>
      <c r="AE4306">
        <v>1</v>
      </c>
      <c r="AF4306">
        <v>60</v>
      </c>
      <c r="AH4306" t="str">
        <f>VLOOKUP(B4306,'cc Lookup'!A:J,10,0)</f>
        <v>Planning and Business Development</v>
      </c>
      <c r="AI4306" t="str">
        <f>VLOOKUP(B4306,'cc Lookup'!A:E,5,0)</f>
        <v>Estates</v>
      </c>
      <c r="AJ4306" t="s">
        <v>6738</v>
      </c>
      <c r="AK4306" t="str">
        <f t="shared" si="134"/>
        <v>E35930 Estates &amp; Facilities</v>
      </c>
      <c r="AL4306" t="str">
        <f t="shared" si="135"/>
        <v>7310 Legal / Prof Fees</v>
      </c>
      <c r="AM4306" t="str">
        <f>VLOOKUP(W4306,Lookup!A:B,2,0)</f>
        <v>Legal</v>
      </c>
    </row>
    <row r="4307" spans="1:39" x14ac:dyDescent="0.25">
      <c r="A4307" t="s">
        <v>33</v>
      </c>
      <c r="B4307" s="1" t="s">
        <v>166</v>
      </c>
      <c r="C4307" s="1" t="s">
        <v>35</v>
      </c>
      <c r="D4307" s="1" t="s">
        <v>36</v>
      </c>
      <c r="E4307" s="1" t="s">
        <v>36</v>
      </c>
      <c r="F4307" s="1" t="s">
        <v>37</v>
      </c>
      <c r="G4307" t="s">
        <v>167</v>
      </c>
      <c r="H4307" t="s">
        <v>39</v>
      </c>
      <c r="I4307" t="s">
        <v>40</v>
      </c>
      <c r="J4307" t="s">
        <v>40</v>
      </c>
      <c r="K4307" t="s">
        <v>40</v>
      </c>
      <c r="L4307" s="4">
        <v>-60</v>
      </c>
      <c r="M4307" s="2">
        <v>44348</v>
      </c>
      <c r="N4307" t="s">
        <v>41</v>
      </c>
      <c r="O4307" t="s">
        <v>42</v>
      </c>
      <c r="P4307" t="s">
        <v>4687</v>
      </c>
      <c r="Q4307" t="s">
        <v>4688</v>
      </c>
      <c r="R4307" t="s">
        <v>4659</v>
      </c>
      <c r="S4307" s="3">
        <v>44351</v>
      </c>
      <c r="T4307" t="s">
        <v>46</v>
      </c>
      <c r="U4307">
        <v>23</v>
      </c>
      <c r="V4307" t="s">
        <v>47</v>
      </c>
      <c r="W4307" t="s">
        <v>48</v>
      </c>
      <c r="X4307">
        <v>500761</v>
      </c>
      <c r="Y4307" s="3">
        <v>44337</v>
      </c>
      <c r="Z4307">
        <v>165092173</v>
      </c>
      <c r="AB4307" t="s">
        <v>49</v>
      </c>
      <c r="AD4307" t="s">
        <v>4681</v>
      </c>
      <c r="AE4307">
        <v>1</v>
      </c>
      <c r="AF4307">
        <v>-60</v>
      </c>
      <c r="AH4307" t="str">
        <f>VLOOKUP(B4307,'cc Lookup'!A:J,10,0)</f>
        <v>Planning and Business Development</v>
      </c>
      <c r="AI4307" t="str">
        <f>VLOOKUP(B4307,'cc Lookup'!A:E,5,0)</f>
        <v>Estates</v>
      </c>
      <c r="AJ4307" t="s">
        <v>6738</v>
      </c>
      <c r="AK4307" t="str">
        <f t="shared" si="134"/>
        <v>E35930 Estates &amp; Facilities</v>
      </c>
      <c r="AL4307" t="str">
        <f t="shared" si="135"/>
        <v>7310 Legal / Prof Fees</v>
      </c>
      <c r="AM4307" t="str">
        <f>VLOOKUP(W4307,Lookup!A:B,2,0)</f>
        <v>Legal</v>
      </c>
    </row>
    <row r="4308" spans="1:39" x14ac:dyDescent="0.25">
      <c r="A4308" t="s">
        <v>33</v>
      </c>
      <c r="B4308" s="1" t="s">
        <v>166</v>
      </c>
      <c r="C4308" s="1" t="s">
        <v>35</v>
      </c>
      <c r="D4308" s="1" t="s">
        <v>36</v>
      </c>
      <c r="E4308" s="1" t="s">
        <v>36</v>
      </c>
      <c r="F4308" s="1" t="s">
        <v>37</v>
      </c>
      <c r="G4308" t="s">
        <v>167</v>
      </c>
      <c r="H4308" t="s">
        <v>39</v>
      </c>
      <c r="I4308" t="s">
        <v>40</v>
      </c>
      <c r="J4308" t="s">
        <v>40</v>
      </c>
      <c r="K4308" t="s">
        <v>40</v>
      </c>
      <c r="L4308" s="4">
        <v>2912</v>
      </c>
      <c r="M4308" s="2">
        <v>44348</v>
      </c>
      <c r="N4308" t="s">
        <v>41</v>
      </c>
      <c r="O4308" t="s">
        <v>42</v>
      </c>
      <c r="P4308" t="s">
        <v>4689</v>
      </c>
      <c r="Q4308" t="s">
        <v>4690</v>
      </c>
      <c r="R4308" t="s">
        <v>4659</v>
      </c>
      <c r="S4308" s="3">
        <v>44354</v>
      </c>
      <c r="T4308" t="s">
        <v>46</v>
      </c>
      <c r="U4308">
        <v>24</v>
      </c>
      <c r="V4308" t="s">
        <v>47</v>
      </c>
      <c r="W4308" t="s">
        <v>48</v>
      </c>
      <c r="X4308">
        <v>500776</v>
      </c>
      <c r="Y4308" s="3">
        <v>44337</v>
      </c>
      <c r="Z4308">
        <v>165092175</v>
      </c>
      <c r="AB4308" t="s">
        <v>49</v>
      </c>
      <c r="AD4308" t="s">
        <v>4685</v>
      </c>
      <c r="AE4308">
        <v>1</v>
      </c>
      <c r="AF4308">
        <v>1456</v>
      </c>
      <c r="AH4308" t="str">
        <f>VLOOKUP(B4308,'cc Lookup'!A:J,10,0)</f>
        <v>Planning and Business Development</v>
      </c>
      <c r="AI4308" t="str">
        <f>VLOOKUP(B4308,'cc Lookup'!A:E,5,0)</f>
        <v>Estates</v>
      </c>
      <c r="AJ4308" t="s">
        <v>6738</v>
      </c>
      <c r="AK4308" t="str">
        <f t="shared" si="134"/>
        <v>E35930 Estates &amp; Facilities</v>
      </c>
      <c r="AL4308" t="str">
        <f t="shared" si="135"/>
        <v>7310 Legal / Prof Fees</v>
      </c>
      <c r="AM4308" t="str">
        <f>VLOOKUP(W4308,Lookup!A:B,2,0)</f>
        <v>Legal</v>
      </c>
    </row>
    <row r="4309" spans="1:39" x14ac:dyDescent="0.25">
      <c r="A4309" t="s">
        <v>33</v>
      </c>
      <c r="B4309" s="1" t="s">
        <v>166</v>
      </c>
      <c r="C4309" s="1" t="s">
        <v>35</v>
      </c>
      <c r="D4309" s="1" t="s">
        <v>36</v>
      </c>
      <c r="E4309" s="1" t="s">
        <v>36</v>
      </c>
      <c r="F4309" s="1" t="s">
        <v>37</v>
      </c>
      <c r="G4309" t="s">
        <v>167</v>
      </c>
      <c r="H4309" t="s">
        <v>39</v>
      </c>
      <c r="I4309" t="s">
        <v>40</v>
      </c>
      <c r="J4309" t="s">
        <v>40</v>
      </c>
      <c r="K4309" t="s">
        <v>40</v>
      </c>
      <c r="L4309" s="4">
        <v>-2912</v>
      </c>
      <c r="M4309" s="2">
        <v>44348</v>
      </c>
      <c r="N4309" t="s">
        <v>41</v>
      </c>
      <c r="O4309" t="s">
        <v>42</v>
      </c>
      <c r="P4309" t="s">
        <v>4689</v>
      </c>
      <c r="Q4309" t="s">
        <v>4690</v>
      </c>
      <c r="R4309" t="s">
        <v>4659</v>
      </c>
      <c r="S4309" s="3">
        <v>44354</v>
      </c>
      <c r="T4309" t="s">
        <v>46</v>
      </c>
      <c r="U4309">
        <v>25</v>
      </c>
      <c r="V4309" t="s">
        <v>47</v>
      </c>
      <c r="W4309" t="s">
        <v>48</v>
      </c>
      <c r="X4309">
        <v>500776</v>
      </c>
      <c r="Y4309" s="3">
        <v>44337</v>
      </c>
      <c r="Z4309">
        <v>165092175</v>
      </c>
      <c r="AB4309" t="s">
        <v>49</v>
      </c>
      <c r="AD4309" t="s">
        <v>4685</v>
      </c>
      <c r="AE4309">
        <v>1</v>
      </c>
      <c r="AF4309">
        <v>-1456</v>
      </c>
      <c r="AH4309" t="str">
        <f>VLOOKUP(B4309,'cc Lookup'!A:J,10,0)</f>
        <v>Planning and Business Development</v>
      </c>
      <c r="AI4309" t="str">
        <f>VLOOKUP(B4309,'cc Lookup'!A:E,5,0)</f>
        <v>Estates</v>
      </c>
      <c r="AJ4309" t="s">
        <v>6738</v>
      </c>
      <c r="AK4309" t="str">
        <f t="shared" si="134"/>
        <v>E35930 Estates &amp; Facilities</v>
      </c>
      <c r="AL4309" t="str">
        <f t="shared" si="135"/>
        <v>7310 Legal / Prof Fees</v>
      </c>
      <c r="AM4309" t="str">
        <f>VLOOKUP(W4309,Lookup!A:B,2,0)</f>
        <v>Legal</v>
      </c>
    </row>
    <row r="4310" spans="1:39" x14ac:dyDescent="0.25">
      <c r="A4310" t="s">
        <v>33</v>
      </c>
      <c r="B4310" s="1" t="s">
        <v>166</v>
      </c>
      <c r="C4310" s="1" t="s">
        <v>35</v>
      </c>
      <c r="D4310" s="1" t="s">
        <v>36</v>
      </c>
      <c r="E4310" s="1" t="s">
        <v>36</v>
      </c>
      <c r="F4310" s="1" t="s">
        <v>37</v>
      </c>
      <c r="G4310" t="s">
        <v>167</v>
      </c>
      <c r="H4310" t="s">
        <v>39</v>
      </c>
      <c r="I4310" t="s">
        <v>40</v>
      </c>
      <c r="J4310" t="s">
        <v>40</v>
      </c>
      <c r="K4310" t="s">
        <v>40</v>
      </c>
      <c r="L4310" s="4">
        <v>9900</v>
      </c>
      <c r="M4310" s="2">
        <v>44348</v>
      </c>
      <c r="N4310" t="s">
        <v>41</v>
      </c>
      <c r="O4310" t="s">
        <v>42</v>
      </c>
      <c r="P4310" t="s">
        <v>4691</v>
      </c>
      <c r="Q4310" t="s">
        <v>4692</v>
      </c>
      <c r="R4310" t="s">
        <v>4659</v>
      </c>
      <c r="S4310" s="3">
        <v>44357</v>
      </c>
      <c r="T4310" t="s">
        <v>46</v>
      </c>
      <c r="U4310">
        <v>19</v>
      </c>
      <c r="V4310" t="s">
        <v>47</v>
      </c>
      <c r="W4310" t="s">
        <v>178</v>
      </c>
      <c r="X4310">
        <v>989</v>
      </c>
      <c r="Y4310" s="3">
        <v>44356</v>
      </c>
      <c r="Z4310">
        <v>165082825</v>
      </c>
      <c r="AB4310" t="s">
        <v>49</v>
      </c>
      <c r="AD4310" t="s">
        <v>4693</v>
      </c>
      <c r="AE4310">
        <v>1</v>
      </c>
      <c r="AF4310">
        <v>4950</v>
      </c>
      <c r="AH4310" t="str">
        <f>VLOOKUP(B4310,'cc Lookup'!A:J,10,0)</f>
        <v>Planning and Business Development</v>
      </c>
      <c r="AI4310" t="str">
        <f>VLOOKUP(B4310,'cc Lookup'!A:E,5,0)</f>
        <v>Estates</v>
      </c>
      <c r="AJ4310" t="s">
        <v>6738</v>
      </c>
      <c r="AK4310" t="str">
        <f t="shared" si="134"/>
        <v>E35930 Estates &amp; Facilities</v>
      </c>
      <c r="AL4310" t="str">
        <f t="shared" si="135"/>
        <v>7310 Legal / Prof Fees</v>
      </c>
      <c r="AM4310" t="str">
        <f>VLOOKUP(W4310,Lookup!A:B,2,0)</f>
        <v>Legal</v>
      </c>
    </row>
    <row r="4311" spans="1:39" x14ac:dyDescent="0.25">
      <c r="A4311" t="s">
        <v>33</v>
      </c>
      <c r="B4311" s="1" t="s">
        <v>166</v>
      </c>
      <c r="C4311" s="1" t="s">
        <v>35</v>
      </c>
      <c r="D4311" s="1" t="s">
        <v>36</v>
      </c>
      <c r="E4311" s="1" t="s">
        <v>36</v>
      </c>
      <c r="F4311" s="1" t="s">
        <v>37</v>
      </c>
      <c r="G4311" t="s">
        <v>167</v>
      </c>
      <c r="H4311" t="s">
        <v>39</v>
      </c>
      <c r="I4311" t="s">
        <v>40</v>
      </c>
      <c r="J4311" t="s">
        <v>40</v>
      </c>
      <c r="K4311" t="s">
        <v>40</v>
      </c>
      <c r="L4311" s="4">
        <v>-4950</v>
      </c>
      <c r="M4311" s="2">
        <v>44348</v>
      </c>
      <c r="N4311" t="s">
        <v>41</v>
      </c>
      <c r="O4311" t="s">
        <v>42</v>
      </c>
      <c r="P4311" t="s">
        <v>4691</v>
      </c>
      <c r="Q4311" t="s">
        <v>4692</v>
      </c>
      <c r="R4311" t="s">
        <v>4659</v>
      </c>
      <c r="S4311" s="3">
        <v>44357</v>
      </c>
      <c r="T4311" t="s">
        <v>46</v>
      </c>
      <c r="U4311">
        <v>20</v>
      </c>
      <c r="V4311" t="s">
        <v>47</v>
      </c>
      <c r="W4311" t="s">
        <v>178</v>
      </c>
      <c r="X4311">
        <v>989</v>
      </c>
      <c r="Y4311" s="3">
        <v>44356</v>
      </c>
      <c r="Z4311">
        <v>165082825</v>
      </c>
      <c r="AB4311" t="s">
        <v>49</v>
      </c>
      <c r="AD4311" t="s">
        <v>4693</v>
      </c>
      <c r="AE4311">
        <v>1</v>
      </c>
      <c r="AF4311">
        <v>-4950</v>
      </c>
      <c r="AH4311" t="str">
        <f>VLOOKUP(B4311,'cc Lookup'!A:J,10,0)</f>
        <v>Planning and Business Development</v>
      </c>
      <c r="AI4311" t="str">
        <f>VLOOKUP(B4311,'cc Lookup'!A:E,5,0)</f>
        <v>Estates</v>
      </c>
      <c r="AJ4311" t="s">
        <v>6738</v>
      </c>
      <c r="AK4311" t="str">
        <f t="shared" si="134"/>
        <v>E35930 Estates &amp; Facilities</v>
      </c>
      <c r="AL4311" t="str">
        <f t="shared" si="135"/>
        <v>7310 Legal / Prof Fees</v>
      </c>
      <c r="AM4311" t="str">
        <f>VLOOKUP(W4311,Lookup!A:B,2,0)</f>
        <v>Legal</v>
      </c>
    </row>
    <row r="4312" spans="1:39" x14ac:dyDescent="0.25">
      <c r="A4312" t="s">
        <v>33</v>
      </c>
      <c r="B4312" s="1" t="s">
        <v>166</v>
      </c>
      <c r="C4312" s="1" t="s">
        <v>35</v>
      </c>
      <c r="D4312" s="1" t="s">
        <v>36</v>
      </c>
      <c r="E4312" s="1" t="s">
        <v>36</v>
      </c>
      <c r="F4312" s="1" t="s">
        <v>37</v>
      </c>
      <c r="G4312" t="s">
        <v>167</v>
      </c>
      <c r="H4312" t="s">
        <v>39</v>
      </c>
      <c r="I4312" t="s">
        <v>40</v>
      </c>
      <c r="J4312" t="s">
        <v>40</v>
      </c>
      <c r="K4312" t="s">
        <v>40</v>
      </c>
      <c r="L4312" s="4">
        <v>8500</v>
      </c>
      <c r="M4312" s="2">
        <v>44348</v>
      </c>
      <c r="N4312" t="s">
        <v>41</v>
      </c>
      <c r="O4312" t="s">
        <v>42</v>
      </c>
      <c r="P4312" t="s">
        <v>4694</v>
      </c>
      <c r="Q4312" t="s">
        <v>4695</v>
      </c>
      <c r="R4312" t="s">
        <v>4659</v>
      </c>
      <c r="S4312" s="3">
        <v>44357</v>
      </c>
      <c r="T4312" t="s">
        <v>46</v>
      </c>
      <c r="U4312">
        <v>23</v>
      </c>
      <c r="V4312" t="s">
        <v>47</v>
      </c>
      <c r="W4312" t="s">
        <v>4696</v>
      </c>
      <c r="X4312">
        <v>6113</v>
      </c>
      <c r="Y4312" s="3">
        <v>44349</v>
      </c>
      <c r="Z4312">
        <v>165092453</v>
      </c>
      <c r="AB4312" t="s">
        <v>49</v>
      </c>
      <c r="AD4312" t="s">
        <v>4697</v>
      </c>
      <c r="AE4312">
        <v>1</v>
      </c>
      <c r="AF4312">
        <v>8500</v>
      </c>
      <c r="AH4312" t="str">
        <f>VLOOKUP(B4312,'cc Lookup'!A:J,10,0)</f>
        <v>Planning and Business Development</v>
      </c>
      <c r="AI4312" t="str">
        <f>VLOOKUP(B4312,'cc Lookup'!A:E,5,0)</f>
        <v>Estates</v>
      </c>
      <c r="AJ4312" t="s">
        <v>6738</v>
      </c>
      <c r="AK4312" t="str">
        <f t="shared" si="134"/>
        <v>E35930 Estates &amp; Facilities</v>
      </c>
      <c r="AL4312" t="str">
        <f t="shared" si="135"/>
        <v>7310 Legal / Prof Fees</v>
      </c>
      <c r="AM4312" t="str">
        <f>VLOOKUP(W4312,Lookup!A:B,2,0)</f>
        <v>Prof</v>
      </c>
    </row>
    <row r="4313" spans="1:39" x14ac:dyDescent="0.25">
      <c r="A4313" t="s">
        <v>33</v>
      </c>
      <c r="B4313" s="1" t="s">
        <v>166</v>
      </c>
      <c r="C4313" s="1" t="s">
        <v>35</v>
      </c>
      <c r="D4313" s="1" t="s">
        <v>36</v>
      </c>
      <c r="E4313" s="1" t="s">
        <v>36</v>
      </c>
      <c r="F4313" s="1" t="s">
        <v>37</v>
      </c>
      <c r="G4313" t="s">
        <v>167</v>
      </c>
      <c r="H4313" t="s">
        <v>39</v>
      </c>
      <c r="I4313" t="s">
        <v>40</v>
      </c>
      <c r="J4313" t="s">
        <v>40</v>
      </c>
      <c r="K4313" t="s">
        <v>40</v>
      </c>
      <c r="L4313" s="4">
        <v>4950</v>
      </c>
      <c r="M4313" s="2">
        <v>44348</v>
      </c>
      <c r="N4313" t="s">
        <v>41</v>
      </c>
      <c r="O4313" t="s">
        <v>42</v>
      </c>
      <c r="P4313" t="s">
        <v>4698</v>
      </c>
      <c r="Q4313" t="s">
        <v>4699</v>
      </c>
      <c r="R4313" t="s">
        <v>4659</v>
      </c>
      <c r="S4313" s="3">
        <v>44360</v>
      </c>
      <c r="T4313" t="s">
        <v>46</v>
      </c>
      <c r="U4313">
        <v>6</v>
      </c>
      <c r="V4313" t="s">
        <v>47</v>
      </c>
      <c r="W4313" t="s">
        <v>178</v>
      </c>
      <c r="X4313">
        <v>989</v>
      </c>
      <c r="Y4313" s="3">
        <v>44356</v>
      </c>
      <c r="Z4313">
        <v>165091668</v>
      </c>
      <c r="AB4313" t="s">
        <v>49</v>
      </c>
      <c r="AD4313" t="s">
        <v>4693</v>
      </c>
      <c r="AE4313">
        <v>1</v>
      </c>
      <c r="AF4313">
        <v>4950</v>
      </c>
      <c r="AH4313" t="str">
        <f>VLOOKUP(B4313,'cc Lookup'!A:J,10,0)</f>
        <v>Planning and Business Development</v>
      </c>
      <c r="AI4313" t="str">
        <f>VLOOKUP(B4313,'cc Lookup'!A:E,5,0)</f>
        <v>Estates</v>
      </c>
      <c r="AJ4313" t="s">
        <v>6738</v>
      </c>
      <c r="AK4313" t="str">
        <f t="shared" si="134"/>
        <v>E35930 Estates &amp; Facilities</v>
      </c>
      <c r="AL4313" t="str">
        <f t="shared" si="135"/>
        <v>7310 Legal / Prof Fees</v>
      </c>
      <c r="AM4313" t="str">
        <f>VLOOKUP(W4313,Lookup!A:B,2,0)</f>
        <v>Legal</v>
      </c>
    </row>
    <row r="4314" spans="1:39" x14ac:dyDescent="0.25">
      <c r="A4314" t="s">
        <v>33</v>
      </c>
      <c r="B4314" s="1" t="s">
        <v>166</v>
      </c>
      <c r="C4314" s="1" t="s">
        <v>35</v>
      </c>
      <c r="D4314" s="1" t="s">
        <v>36</v>
      </c>
      <c r="E4314" s="1" t="s">
        <v>36</v>
      </c>
      <c r="F4314" s="1" t="s">
        <v>37</v>
      </c>
      <c r="G4314" t="s">
        <v>167</v>
      </c>
      <c r="H4314" t="s">
        <v>39</v>
      </c>
      <c r="I4314" t="s">
        <v>40</v>
      </c>
      <c r="J4314" t="s">
        <v>40</v>
      </c>
      <c r="K4314" t="s">
        <v>40</v>
      </c>
      <c r="L4314" s="4">
        <v>-4950</v>
      </c>
      <c r="M4314" s="2">
        <v>44348</v>
      </c>
      <c r="N4314" t="s">
        <v>41</v>
      </c>
      <c r="O4314" t="s">
        <v>42</v>
      </c>
      <c r="P4314" t="s">
        <v>4698</v>
      </c>
      <c r="Q4314" t="s">
        <v>4699</v>
      </c>
      <c r="R4314" t="s">
        <v>4659</v>
      </c>
      <c r="S4314" s="3">
        <v>44360</v>
      </c>
      <c r="T4314" t="s">
        <v>46</v>
      </c>
      <c r="U4314">
        <v>7</v>
      </c>
      <c r="V4314" t="s">
        <v>47</v>
      </c>
      <c r="W4314" t="s">
        <v>178</v>
      </c>
      <c r="X4314">
        <v>989</v>
      </c>
      <c r="Y4314" s="3">
        <v>44356</v>
      </c>
      <c r="Z4314">
        <v>165091668</v>
      </c>
      <c r="AB4314" t="s">
        <v>49</v>
      </c>
      <c r="AD4314" t="s">
        <v>4693</v>
      </c>
      <c r="AE4314">
        <v>1</v>
      </c>
      <c r="AF4314">
        <v>-4950</v>
      </c>
      <c r="AH4314" t="str">
        <f>VLOOKUP(B4314,'cc Lookup'!A:J,10,0)</f>
        <v>Planning and Business Development</v>
      </c>
      <c r="AI4314" t="str">
        <f>VLOOKUP(B4314,'cc Lookup'!A:E,5,0)</f>
        <v>Estates</v>
      </c>
      <c r="AJ4314" t="s">
        <v>6738</v>
      </c>
      <c r="AK4314" t="str">
        <f t="shared" si="134"/>
        <v>E35930 Estates &amp; Facilities</v>
      </c>
      <c r="AL4314" t="str">
        <f t="shared" si="135"/>
        <v>7310 Legal / Prof Fees</v>
      </c>
      <c r="AM4314" t="str">
        <f>VLOOKUP(W4314,Lookup!A:B,2,0)</f>
        <v>Legal</v>
      </c>
    </row>
    <row r="4315" spans="1:39" x14ac:dyDescent="0.25">
      <c r="A4315" t="s">
        <v>33</v>
      </c>
      <c r="B4315" s="1" t="s">
        <v>166</v>
      </c>
      <c r="C4315" s="1" t="s">
        <v>35</v>
      </c>
      <c r="D4315" s="1" t="s">
        <v>36</v>
      </c>
      <c r="E4315" s="1" t="s">
        <v>36</v>
      </c>
      <c r="F4315" s="1" t="s">
        <v>37</v>
      </c>
      <c r="G4315" t="s">
        <v>167</v>
      </c>
      <c r="H4315" t="s">
        <v>39</v>
      </c>
      <c r="I4315" t="s">
        <v>40</v>
      </c>
      <c r="J4315" t="s">
        <v>40</v>
      </c>
      <c r="K4315" t="s">
        <v>40</v>
      </c>
      <c r="L4315" s="4">
        <v>1139.5</v>
      </c>
      <c r="M4315" s="2">
        <v>44348</v>
      </c>
      <c r="N4315" t="s">
        <v>41</v>
      </c>
      <c r="O4315" t="s">
        <v>42</v>
      </c>
      <c r="P4315" t="s">
        <v>4662</v>
      </c>
      <c r="Q4315" t="s">
        <v>4663</v>
      </c>
      <c r="R4315" t="s">
        <v>4659</v>
      </c>
      <c r="S4315" s="3">
        <v>44370</v>
      </c>
      <c r="T4315" t="s">
        <v>46</v>
      </c>
      <c r="U4315">
        <v>13</v>
      </c>
      <c r="V4315" t="s">
        <v>47</v>
      </c>
      <c r="W4315" t="s">
        <v>48</v>
      </c>
      <c r="X4315">
        <v>501644</v>
      </c>
      <c r="Y4315" s="3">
        <v>44343</v>
      </c>
      <c r="Z4315">
        <v>165092748</v>
      </c>
      <c r="AB4315" t="s">
        <v>49</v>
      </c>
      <c r="AD4315" t="s">
        <v>4700</v>
      </c>
      <c r="AE4315">
        <v>1</v>
      </c>
      <c r="AF4315">
        <v>1140</v>
      </c>
      <c r="AH4315" t="str">
        <f>VLOOKUP(B4315,'cc Lookup'!A:J,10,0)</f>
        <v>Planning and Business Development</v>
      </c>
      <c r="AI4315" t="str">
        <f>VLOOKUP(B4315,'cc Lookup'!A:E,5,0)</f>
        <v>Estates</v>
      </c>
      <c r="AJ4315" t="s">
        <v>6738</v>
      </c>
      <c r="AK4315" t="str">
        <f t="shared" si="134"/>
        <v>E35930 Estates &amp; Facilities</v>
      </c>
      <c r="AL4315" t="str">
        <f t="shared" si="135"/>
        <v>7310 Legal / Prof Fees</v>
      </c>
      <c r="AM4315" t="str">
        <f>VLOOKUP(W4315,Lookup!A:B,2,0)</f>
        <v>Legal</v>
      </c>
    </row>
    <row r="4316" spans="1:39" x14ac:dyDescent="0.25">
      <c r="A4316" t="s">
        <v>33</v>
      </c>
      <c r="B4316" s="1" t="s">
        <v>166</v>
      </c>
      <c r="C4316" s="1" t="s">
        <v>35</v>
      </c>
      <c r="D4316" s="1" t="s">
        <v>36</v>
      </c>
      <c r="E4316" s="1" t="s">
        <v>36</v>
      </c>
      <c r="F4316" s="1" t="s">
        <v>37</v>
      </c>
      <c r="G4316" t="s">
        <v>167</v>
      </c>
      <c r="H4316" t="s">
        <v>39</v>
      </c>
      <c r="I4316" t="s">
        <v>40</v>
      </c>
      <c r="J4316" t="s">
        <v>40</v>
      </c>
      <c r="K4316" t="s">
        <v>40</v>
      </c>
      <c r="L4316" s="4">
        <v>690</v>
      </c>
      <c r="M4316" s="2">
        <v>44348</v>
      </c>
      <c r="N4316" t="s">
        <v>41</v>
      </c>
      <c r="O4316" t="s">
        <v>42</v>
      </c>
      <c r="P4316" t="s">
        <v>4662</v>
      </c>
      <c r="Q4316" t="s">
        <v>4663</v>
      </c>
      <c r="R4316" t="s">
        <v>4659</v>
      </c>
      <c r="S4316" s="3">
        <v>44370</v>
      </c>
      <c r="T4316" t="s">
        <v>46</v>
      </c>
      <c r="U4316">
        <v>13</v>
      </c>
      <c r="V4316" t="s">
        <v>47</v>
      </c>
      <c r="W4316" t="s">
        <v>48</v>
      </c>
      <c r="X4316">
        <v>504035</v>
      </c>
      <c r="Y4316" s="3">
        <v>44364</v>
      </c>
      <c r="Z4316">
        <v>165092743</v>
      </c>
      <c r="AB4316" t="s">
        <v>49</v>
      </c>
      <c r="AD4316" t="s">
        <v>4701</v>
      </c>
      <c r="AE4316">
        <v>1</v>
      </c>
      <c r="AF4316">
        <v>690</v>
      </c>
      <c r="AH4316" t="str">
        <f>VLOOKUP(B4316,'cc Lookup'!A:J,10,0)</f>
        <v>Planning and Business Development</v>
      </c>
      <c r="AI4316" t="str">
        <f>VLOOKUP(B4316,'cc Lookup'!A:E,5,0)</f>
        <v>Estates</v>
      </c>
      <c r="AJ4316" t="s">
        <v>6738</v>
      </c>
      <c r="AK4316" t="str">
        <f t="shared" si="134"/>
        <v>E35930 Estates &amp; Facilities</v>
      </c>
      <c r="AL4316" t="str">
        <f t="shared" si="135"/>
        <v>7310 Legal / Prof Fees</v>
      </c>
      <c r="AM4316" t="str">
        <f>VLOOKUP(W4316,Lookup!A:B,2,0)</f>
        <v>Legal</v>
      </c>
    </row>
    <row r="4317" spans="1:39" x14ac:dyDescent="0.25">
      <c r="A4317" t="s">
        <v>33</v>
      </c>
      <c r="B4317" s="1" t="s">
        <v>166</v>
      </c>
      <c r="C4317" s="1" t="s">
        <v>35</v>
      </c>
      <c r="D4317" s="1" t="s">
        <v>36</v>
      </c>
      <c r="E4317" s="1" t="s">
        <v>36</v>
      </c>
      <c r="F4317" s="1" t="s">
        <v>37</v>
      </c>
      <c r="G4317" t="s">
        <v>167</v>
      </c>
      <c r="H4317" t="s">
        <v>39</v>
      </c>
      <c r="I4317" t="s">
        <v>40</v>
      </c>
      <c r="J4317" t="s">
        <v>40</v>
      </c>
      <c r="K4317" t="s">
        <v>40</v>
      </c>
      <c r="L4317" s="4">
        <v>170</v>
      </c>
      <c r="M4317" s="2">
        <v>44348</v>
      </c>
      <c r="N4317" t="s">
        <v>41</v>
      </c>
      <c r="O4317" t="s">
        <v>42</v>
      </c>
      <c r="P4317" t="s">
        <v>4662</v>
      </c>
      <c r="Q4317" t="s">
        <v>4663</v>
      </c>
      <c r="R4317" t="s">
        <v>4659</v>
      </c>
      <c r="S4317" s="3">
        <v>44370</v>
      </c>
      <c r="T4317" t="s">
        <v>46</v>
      </c>
      <c r="U4317">
        <v>13</v>
      </c>
      <c r="V4317" t="s">
        <v>47</v>
      </c>
      <c r="W4317" t="s">
        <v>48</v>
      </c>
      <c r="X4317">
        <v>504041</v>
      </c>
      <c r="Y4317" s="3">
        <v>44364</v>
      </c>
      <c r="Z4317">
        <v>165092746</v>
      </c>
      <c r="AB4317" t="s">
        <v>49</v>
      </c>
      <c r="AD4317" t="s">
        <v>4702</v>
      </c>
      <c r="AE4317">
        <v>1</v>
      </c>
      <c r="AF4317">
        <v>170</v>
      </c>
      <c r="AH4317" t="str">
        <f>VLOOKUP(B4317,'cc Lookup'!A:J,10,0)</f>
        <v>Planning and Business Development</v>
      </c>
      <c r="AI4317" t="str">
        <f>VLOOKUP(B4317,'cc Lookup'!A:E,5,0)</f>
        <v>Estates</v>
      </c>
      <c r="AJ4317" t="s">
        <v>6738</v>
      </c>
      <c r="AK4317" t="str">
        <f t="shared" si="134"/>
        <v>E35930 Estates &amp; Facilities</v>
      </c>
      <c r="AL4317" t="str">
        <f t="shared" si="135"/>
        <v>7310 Legal / Prof Fees</v>
      </c>
      <c r="AM4317" t="str">
        <f>VLOOKUP(W4317,Lookup!A:B,2,0)</f>
        <v>Legal</v>
      </c>
    </row>
    <row r="4318" spans="1:39" x14ac:dyDescent="0.25">
      <c r="A4318" t="s">
        <v>33</v>
      </c>
      <c r="B4318" s="1" t="s">
        <v>166</v>
      </c>
      <c r="C4318" s="1" t="s">
        <v>35</v>
      </c>
      <c r="D4318" s="1" t="s">
        <v>36</v>
      </c>
      <c r="E4318" s="1" t="s">
        <v>36</v>
      </c>
      <c r="F4318" s="1" t="s">
        <v>37</v>
      </c>
      <c r="G4318" t="s">
        <v>167</v>
      </c>
      <c r="H4318" t="s">
        <v>39</v>
      </c>
      <c r="I4318" t="s">
        <v>40</v>
      </c>
      <c r="J4318" t="s">
        <v>40</v>
      </c>
      <c r="K4318" t="s">
        <v>40</v>
      </c>
      <c r="L4318" s="4">
        <v>65</v>
      </c>
      <c r="M4318" s="2">
        <v>44348</v>
      </c>
      <c r="N4318" t="s">
        <v>41</v>
      </c>
      <c r="O4318" t="s">
        <v>42</v>
      </c>
      <c r="P4318" t="s">
        <v>4670</v>
      </c>
      <c r="Q4318" t="s">
        <v>4671</v>
      </c>
      <c r="R4318" t="s">
        <v>4659</v>
      </c>
      <c r="S4318" s="3">
        <v>44375</v>
      </c>
      <c r="T4318" t="s">
        <v>46</v>
      </c>
      <c r="U4318">
        <v>20</v>
      </c>
      <c r="V4318" t="s">
        <v>47</v>
      </c>
      <c r="W4318" t="s">
        <v>48</v>
      </c>
      <c r="X4318">
        <v>504714</v>
      </c>
      <c r="Y4318" s="3">
        <v>44371</v>
      </c>
      <c r="Z4318">
        <v>165092895</v>
      </c>
      <c r="AB4318" t="s">
        <v>49</v>
      </c>
      <c r="AD4318" t="s">
        <v>4703</v>
      </c>
      <c r="AE4318">
        <v>1</v>
      </c>
      <c r="AF4318">
        <v>65</v>
      </c>
      <c r="AH4318" t="str">
        <f>VLOOKUP(B4318,'cc Lookup'!A:J,10,0)</f>
        <v>Planning and Business Development</v>
      </c>
      <c r="AI4318" t="str">
        <f>VLOOKUP(B4318,'cc Lookup'!A:E,5,0)</f>
        <v>Estates</v>
      </c>
      <c r="AJ4318" t="s">
        <v>6738</v>
      </c>
      <c r="AK4318" t="str">
        <f t="shared" si="134"/>
        <v>E35930 Estates &amp; Facilities</v>
      </c>
      <c r="AL4318" t="str">
        <f t="shared" si="135"/>
        <v>7310 Legal / Prof Fees</v>
      </c>
      <c r="AM4318" t="str">
        <f>VLOOKUP(W4318,Lookup!A:B,2,0)</f>
        <v>Legal</v>
      </c>
    </row>
    <row r="4319" spans="1:39" x14ac:dyDescent="0.25">
      <c r="A4319" t="s">
        <v>33</v>
      </c>
      <c r="B4319" s="1" t="s">
        <v>166</v>
      </c>
      <c r="C4319" s="1" t="s">
        <v>35</v>
      </c>
      <c r="D4319" s="1" t="s">
        <v>36</v>
      </c>
      <c r="E4319" s="1" t="s">
        <v>36</v>
      </c>
      <c r="F4319" s="1" t="s">
        <v>37</v>
      </c>
      <c r="G4319" t="s">
        <v>167</v>
      </c>
      <c r="H4319" t="s">
        <v>39</v>
      </c>
      <c r="I4319" t="s">
        <v>40</v>
      </c>
      <c r="J4319" t="s">
        <v>40</v>
      </c>
      <c r="K4319" t="s">
        <v>40</v>
      </c>
      <c r="L4319" s="4">
        <v>1700</v>
      </c>
      <c r="M4319" s="2">
        <v>44348</v>
      </c>
      <c r="N4319" t="s">
        <v>41</v>
      </c>
      <c r="O4319" t="s">
        <v>42</v>
      </c>
      <c r="P4319" t="s">
        <v>4704</v>
      </c>
      <c r="Q4319" t="s">
        <v>4705</v>
      </c>
      <c r="R4319" t="s">
        <v>4659</v>
      </c>
      <c r="S4319" s="3">
        <v>44376</v>
      </c>
      <c r="T4319" t="s">
        <v>46</v>
      </c>
      <c r="U4319">
        <v>16</v>
      </c>
      <c r="V4319" t="s">
        <v>47</v>
      </c>
      <c r="W4319" t="s">
        <v>48</v>
      </c>
      <c r="X4319">
        <v>504695</v>
      </c>
      <c r="Y4319" s="3">
        <v>44371</v>
      </c>
      <c r="Z4319">
        <v>165092897</v>
      </c>
      <c r="AB4319" t="s">
        <v>49</v>
      </c>
      <c r="AD4319" t="s">
        <v>4706</v>
      </c>
      <c r="AE4319">
        <v>1</v>
      </c>
      <c r="AF4319">
        <v>1700</v>
      </c>
      <c r="AH4319" t="str">
        <f>VLOOKUP(B4319,'cc Lookup'!A:J,10,0)</f>
        <v>Planning and Business Development</v>
      </c>
      <c r="AI4319" t="str">
        <f>VLOOKUP(B4319,'cc Lookup'!A:E,5,0)</f>
        <v>Estates</v>
      </c>
      <c r="AJ4319" t="s">
        <v>6738</v>
      </c>
      <c r="AK4319" t="str">
        <f t="shared" si="134"/>
        <v>E35930 Estates &amp; Facilities</v>
      </c>
      <c r="AL4319" t="str">
        <f t="shared" si="135"/>
        <v>7310 Legal / Prof Fees</v>
      </c>
      <c r="AM4319" t="str">
        <f>VLOOKUP(W4319,Lookup!A:B,2,0)</f>
        <v>Legal</v>
      </c>
    </row>
    <row r="4320" spans="1:39" x14ac:dyDescent="0.25">
      <c r="A4320" t="s">
        <v>33</v>
      </c>
      <c r="B4320" s="1" t="s">
        <v>166</v>
      </c>
      <c r="C4320" s="1" t="s">
        <v>35</v>
      </c>
      <c r="D4320" s="1" t="s">
        <v>36</v>
      </c>
      <c r="E4320" s="1" t="s">
        <v>36</v>
      </c>
      <c r="F4320" s="1" t="s">
        <v>37</v>
      </c>
      <c r="G4320" t="s">
        <v>167</v>
      </c>
      <c r="H4320" t="s">
        <v>39</v>
      </c>
      <c r="I4320" t="s">
        <v>40</v>
      </c>
      <c r="J4320" t="s">
        <v>40</v>
      </c>
      <c r="K4320" t="s">
        <v>40</v>
      </c>
      <c r="L4320" s="4">
        <v>-120</v>
      </c>
      <c r="M4320" s="2">
        <v>44348</v>
      </c>
      <c r="N4320" t="s">
        <v>103</v>
      </c>
      <c r="O4320" t="s">
        <v>104</v>
      </c>
      <c r="P4320" t="s">
        <v>4522</v>
      </c>
      <c r="Q4320" t="s">
        <v>4627</v>
      </c>
      <c r="R4320" t="s">
        <v>4628</v>
      </c>
      <c r="S4320" s="3">
        <v>44344</v>
      </c>
      <c r="T4320" t="s">
        <v>46</v>
      </c>
      <c r="U4320">
        <v>2780</v>
      </c>
      <c r="V4320" t="s">
        <v>4572</v>
      </c>
      <c r="W4320" t="s">
        <v>48</v>
      </c>
      <c r="X4320">
        <v>165092181</v>
      </c>
      <c r="Y4320" s="3">
        <v>44343</v>
      </c>
      <c r="AC4320" t="s">
        <v>109</v>
      </c>
      <c r="AH4320" t="str">
        <f>VLOOKUP(B4320,'cc Lookup'!A:J,10,0)</f>
        <v>Planning and Business Development</v>
      </c>
      <c r="AI4320" t="str">
        <f>VLOOKUP(B4320,'cc Lookup'!A:E,5,0)</f>
        <v>Estates</v>
      </c>
      <c r="AJ4320" t="s">
        <v>6738</v>
      </c>
      <c r="AK4320" t="str">
        <f t="shared" si="134"/>
        <v>E35930 Estates &amp; Facilities</v>
      </c>
      <c r="AL4320" t="str">
        <f t="shared" si="135"/>
        <v>7310 Legal / Prof Fees</v>
      </c>
      <c r="AM4320" t="str">
        <f>VLOOKUP(W4320,Lookup!A:B,2,0)</f>
        <v>Legal</v>
      </c>
    </row>
    <row r="4321" spans="1:39" x14ac:dyDescent="0.25">
      <c r="A4321" t="s">
        <v>33</v>
      </c>
      <c r="B4321" s="1" t="s">
        <v>166</v>
      </c>
      <c r="C4321" s="1" t="s">
        <v>35</v>
      </c>
      <c r="D4321" s="1" t="s">
        <v>36</v>
      </c>
      <c r="E4321" s="1" t="s">
        <v>36</v>
      </c>
      <c r="F4321" s="1" t="s">
        <v>37</v>
      </c>
      <c r="G4321" t="s">
        <v>167</v>
      </c>
      <c r="H4321" t="s">
        <v>39</v>
      </c>
      <c r="I4321" t="s">
        <v>40</v>
      </c>
      <c r="J4321" t="s">
        <v>40</v>
      </c>
      <c r="K4321" t="s">
        <v>40</v>
      </c>
      <c r="L4321" s="4">
        <v>-1456</v>
      </c>
      <c r="M4321" s="2">
        <v>44348</v>
      </c>
      <c r="N4321" t="s">
        <v>103</v>
      </c>
      <c r="O4321" t="s">
        <v>104</v>
      </c>
      <c r="P4321" t="s">
        <v>4522</v>
      </c>
      <c r="Q4321" t="s">
        <v>4627</v>
      </c>
      <c r="R4321" t="s">
        <v>4628</v>
      </c>
      <c r="S4321" s="3">
        <v>44344</v>
      </c>
      <c r="T4321" t="s">
        <v>46</v>
      </c>
      <c r="U4321">
        <v>2781</v>
      </c>
      <c r="V4321" t="s">
        <v>4573</v>
      </c>
      <c r="W4321" t="s">
        <v>48</v>
      </c>
      <c r="X4321">
        <v>165092175</v>
      </c>
      <c r="Y4321" s="3">
        <v>44343</v>
      </c>
      <c r="AC4321" t="s">
        <v>109</v>
      </c>
      <c r="AH4321" t="str">
        <f>VLOOKUP(B4321,'cc Lookup'!A:J,10,0)</f>
        <v>Planning and Business Development</v>
      </c>
      <c r="AI4321" t="str">
        <f>VLOOKUP(B4321,'cc Lookup'!A:E,5,0)</f>
        <v>Estates</v>
      </c>
      <c r="AJ4321" t="s">
        <v>6738</v>
      </c>
      <c r="AK4321" t="str">
        <f t="shared" si="134"/>
        <v>E35930 Estates &amp; Facilities</v>
      </c>
      <c r="AL4321" t="str">
        <f t="shared" si="135"/>
        <v>7310 Legal / Prof Fees</v>
      </c>
      <c r="AM4321" t="str">
        <f>VLOOKUP(W4321,Lookup!A:B,2,0)</f>
        <v>Legal</v>
      </c>
    </row>
    <row r="4322" spans="1:39" x14ac:dyDescent="0.25">
      <c r="A4322" t="s">
        <v>33</v>
      </c>
      <c r="B4322" s="1" t="s">
        <v>166</v>
      </c>
      <c r="C4322" s="1" t="s">
        <v>35</v>
      </c>
      <c r="D4322" s="1" t="s">
        <v>36</v>
      </c>
      <c r="E4322" s="1" t="s">
        <v>36</v>
      </c>
      <c r="F4322" s="1" t="s">
        <v>37</v>
      </c>
      <c r="G4322" t="s">
        <v>167</v>
      </c>
      <c r="H4322" t="s">
        <v>39</v>
      </c>
      <c r="I4322" t="s">
        <v>40</v>
      </c>
      <c r="J4322" t="s">
        <v>40</v>
      </c>
      <c r="K4322" t="s">
        <v>40</v>
      </c>
      <c r="L4322" s="4">
        <v>-135</v>
      </c>
      <c r="M4322" s="2">
        <v>44348</v>
      </c>
      <c r="N4322" t="s">
        <v>103</v>
      </c>
      <c r="O4322" t="s">
        <v>104</v>
      </c>
      <c r="P4322" t="s">
        <v>4522</v>
      </c>
      <c r="Q4322" t="s">
        <v>4627</v>
      </c>
      <c r="R4322" t="s">
        <v>4628</v>
      </c>
      <c r="S4322" s="3">
        <v>44344</v>
      </c>
      <c r="T4322" t="s">
        <v>46</v>
      </c>
      <c r="U4322">
        <v>2782</v>
      </c>
      <c r="V4322" t="s">
        <v>4574</v>
      </c>
      <c r="W4322" t="s">
        <v>48</v>
      </c>
      <c r="X4322">
        <v>165092176</v>
      </c>
      <c r="Y4322" s="3">
        <v>44343</v>
      </c>
      <c r="AC4322" t="s">
        <v>109</v>
      </c>
      <c r="AH4322" t="str">
        <f>VLOOKUP(B4322,'cc Lookup'!A:J,10,0)</f>
        <v>Planning and Business Development</v>
      </c>
      <c r="AI4322" t="str">
        <f>VLOOKUP(B4322,'cc Lookup'!A:E,5,0)</f>
        <v>Estates</v>
      </c>
      <c r="AJ4322" t="s">
        <v>6738</v>
      </c>
      <c r="AK4322" t="str">
        <f t="shared" si="134"/>
        <v>E35930 Estates &amp; Facilities</v>
      </c>
      <c r="AL4322" t="str">
        <f t="shared" si="135"/>
        <v>7310 Legal / Prof Fees</v>
      </c>
      <c r="AM4322" t="str">
        <f>VLOOKUP(W4322,Lookup!A:B,2,0)</f>
        <v>Legal</v>
      </c>
    </row>
    <row r="4323" spans="1:39" x14ac:dyDescent="0.25">
      <c r="A4323" t="s">
        <v>33</v>
      </c>
      <c r="B4323" s="1" t="s">
        <v>166</v>
      </c>
      <c r="C4323" s="1" t="s">
        <v>35</v>
      </c>
      <c r="D4323" s="1" t="s">
        <v>36</v>
      </c>
      <c r="E4323" s="1" t="s">
        <v>36</v>
      </c>
      <c r="F4323" s="1" t="s">
        <v>37</v>
      </c>
      <c r="G4323" t="s">
        <v>167</v>
      </c>
      <c r="H4323" t="s">
        <v>39</v>
      </c>
      <c r="I4323" t="s">
        <v>40</v>
      </c>
      <c r="J4323" t="s">
        <v>40</v>
      </c>
      <c r="K4323" t="s">
        <v>40</v>
      </c>
      <c r="L4323" s="4">
        <v>-240</v>
      </c>
      <c r="M4323" s="2">
        <v>44348</v>
      </c>
      <c r="N4323" t="s">
        <v>103</v>
      </c>
      <c r="O4323" t="s">
        <v>104</v>
      </c>
      <c r="P4323" t="s">
        <v>4522</v>
      </c>
      <c r="Q4323" t="s">
        <v>4627</v>
      </c>
      <c r="R4323" t="s">
        <v>4628</v>
      </c>
      <c r="S4323" s="3">
        <v>44344</v>
      </c>
      <c r="T4323" t="s">
        <v>46</v>
      </c>
      <c r="U4323">
        <v>2783</v>
      </c>
      <c r="V4323" t="s">
        <v>4575</v>
      </c>
      <c r="W4323" t="s">
        <v>48</v>
      </c>
      <c r="X4323">
        <v>165092177</v>
      </c>
      <c r="Y4323" s="3">
        <v>44343</v>
      </c>
      <c r="AC4323" t="s">
        <v>109</v>
      </c>
      <c r="AH4323" t="str">
        <f>VLOOKUP(B4323,'cc Lookup'!A:J,10,0)</f>
        <v>Planning and Business Development</v>
      </c>
      <c r="AI4323" t="str">
        <f>VLOOKUP(B4323,'cc Lookup'!A:E,5,0)</f>
        <v>Estates</v>
      </c>
      <c r="AJ4323" t="s">
        <v>6738</v>
      </c>
      <c r="AK4323" t="str">
        <f t="shared" si="134"/>
        <v>E35930 Estates &amp; Facilities</v>
      </c>
      <c r="AL4323" t="str">
        <f t="shared" si="135"/>
        <v>7310 Legal / Prof Fees</v>
      </c>
      <c r="AM4323" t="str">
        <f>VLOOKUP(W4323,Lookup!A:B,2,0)</f>
        <v>Legal</v>
      </c>
    </row>
    <row r="4324" spans="1:39" x14ac:dyDescent="0.25">
      <c r="A4324" t="s">
        <v>33</v>
      </c>
      <c r="B4324" s="1" t="s">
        <v>166</v>
      </c>
      <c r="C4324" s="1" t="s">
        <v>35</v>
      </c>
      <c r="D4324" s="1" t="s">
        <v>36</v>
      </c>
      <c r="E4324" s="1" t="s">
        <v>36</v>
      </c>
      <c r="F4324" s="1" t="s">
        <v>37</v>
      </c>
      <c r="G4324" t="s">
        <v>167</v>
      </c>
      <c r="H4324" t="s">
        <v>39</v>
      </c>
      <c r="I4324" t="s">
        <v>40</v>
      </c>
      <c r="J4324" t="s">
        <v>40</v>
      </c>
      <c r="K4324" t="s">
        <v>40</v>
      </c>
      <c r="L4324" s="4">
        <v>-1250</v>
      </c>
      <c r="M4324" s="2">
        <v>44348</v>
      </c>
      <c r="N4324" t="s">
        <v>103</v>
      </c>
      <c r="O4324" t="s">
        <v>104</v>
      </c>
      <c r="P4324" t="s">
        <v>4522</v>
      </c>
      <c r="Q4324" t="s">
        <v>4627</v>
      </c>
      <c r="R4324" t="s">
        <v>4628</v>
      </c>
      <c r="S4324" s="3">
        <v>44344</v>
      </c>
      <c r="T4324" t="s">
        <v>46</v>
      </c>
      <c r="U4324">
        <v>2784</v>
      </c>
      <c r="V4324" t="s">
        <v>4463</v>
      </c>
      <c r="W4324" t="s">
        <v>48</v>
      </c>
      <c r="X4324">
        <v>165091391</v>
      </c>
      <c r="Y4324" s="3">
        <v>44306</v>
      </c>
      <c r="AC4324" t="s">
        <v>109</v>
      </c>
      <c r="AH4324" t="str">
        <f>VLOOKUP(B4324,'cc Lookup'!A:J,10,0)</f>
        <v>Planning and Business Development</v>
      </c>
      <c r="AI4324" t="str">
        <f>VLOOKUP(B4324,'cc Lookup'!A:E,5,0)</f>
        <v>Estates</v>
      </c>
      <c r="AJ4324" t="s">
        <v>6738</v>
      </c>
      <c r="AK4324" t="str">
        <f t="shared" si="134"/>
        <v>E35930 Estates &amp; Facilities</v>
      </c>
      <c r="AL4324" t="str">
        <f t="shared" si="135"/>
        <v>7310 Legal / Prof Fees</v>
      </c>
      <c r="AM4324" t="str">
        <f>VLOOKUP(W4324,Lookup!A:B,2,0)</f>
        <v>Legal</v>
      </c>
    </row>
    <row r="4325" spans="1:39" x14ac:dyDescent="0.25">
      <c r="A4325" t="s">
        <v>33</v>
      </c>
      <c r="B4325" s="1" t="s">
        <v>166</v>
      </c>
      <c r="C4325" s="1" t="s">
        <v>35</v>
      </c>
      <c r="D4325" s="1" t="s">
        <v>36</v>
      </c>
      <c r="E4325" s="1" t="s">
        <v>36</v>
      </c>
      <c r="F4325" s="1" t="s">
        <v>37</v>
      </c>
      <c r="G4325" t="s">
        <v>167</v>
      </c>
      <c r="H4325" t="s">
        <v>39</v>
      </c>
      <c r="I4325" t="s">
        <v>40</v>
      </c>
      <c r="J4325" t="s">
        <v>40</v>
      </c>
      <c r="K4325" t="s">
        <v>40</v>
      </c>
      <c r="L4325" s="4">
        <v>-60</v>
      </c>
      <c r="M4325" s="2">
        <v>44348</v>
      </c>
      <c r="N4325" t="s">
        <v>103</v>
      </c>
      <c r="O4325" t="s">
        <v>104</v>
      </c>
      <c r="P4325" t="s">
        <v>4522</v>
      </c>
      <c r="Q4325" t="s">
        <v>4627</v>
      </c>
      <c r="R4325" t="s">
        <v>4628</v>
      </c>
      <c r="S4325" s="3">
        <v>44344</v>
      </c>
      <c r="T4325" t="s">
        <v>46</v>
      </c>
      <c r="U4325">
        <v>2785</v>
      </c>
      <c r="V4325" t="s">
        <v>4576</v>
      </c>
      <c r="W4325" t="s">
        <v>48</v>
      </c>
      <c r="X4325">
        <v>165092173</v>
      </c>
      <c r="Y4325" s="3">
        <v>44343</v>
      </c>
      <c r="AC4325" t="s">
        <v>109</v>
      </c>
      <c r="AH4325" t="str">
        <f>VLOOKUP(B4325,'cc Lookup'!A:J,10,0)</f>
        <v>Planning and Business Development</v>
      </c>
      <c r="AI4325" t="str">
        <f>VLOOKUP(B4325,'cc Lookup'!A:E,5,0)</f>
        <v>Estates</v>
      </c>
      <c r="AJ4325" t="s">
        <v>6738</v>
      </c>
      <c r="AK4325" t="str">
        <f t="shared" si="134"/>
        <v>E35930 Estates &amp; Facilities</v>
      </c>
      <c r="AL4325" t="str">
        <f t="shared" si="135"/>
        <v>7310 Legal / Prof Fees</v>
      </c>
      <c r="AM4325" t="str">
        <f>VLOOKUP(W4325,Lookup!A:B,2,0)</f>
        <v>Legal</v>
      </c>
    </row>
    <row r="4326" spans="1:39" x14ac:dyDescent="0.25">
      <c r="A4326" t="s">
        <v>33</v>
      </c>
      <c r="B4326" s="1" t="s">
        <v>166</v>
      </c>
      <c r="C4326" s="1" t="s">
        <v>35</v>
      </c>
      <c r="D4326" s="1" t="s">
        <v>36</v>
      </c>
      <c r="E4326" s="1" t="s">
        <v>36</v>
      </c>
      <c r="F4326" s="1" t="s">
        <v>37</v>
      </c>
      <c r="G4326" t="s">
        <v>167</v>
      </c>
      <c r="H4326" t="s">
        <v>39</v>
      </c>
      <c r="I4326" t="s">
        <v>40</v>
      </c>
      <c r="J4326" t="s">
        <v>40</v>
      </c>
      <c r="K4326" t="s">
        <v>40</v>
      </c>
      <c r="L4326" s="4">
        <v>-5842</v>
      </c>
      <c r="M4326" s="2">
        <v>44348</v>
      </c>
      <c r="N4326" t="s">
        <v>103</v>
      </c>
      <c r="O4326" t="s">
        <v>104</v>
      </c>
      <c r="P4326" t="s">
        <v>4522</v>
      </c>
      <c r="Q4326" t="s">
        <v>4627</v>
      </c>
      <c r="R4326" t="s">
        <v>4628</v>
      </c>
      <c r="S4326" s="3">
        <v>44344</v>
      </c>
      <c r="T4326" t="s">
        <v>46</v>
      </c>
      <c r="U4326">
        <v>2786</v>
      </c>
      <c r="V4326" t="s">
        <v>4577</v>
      </c>
      <c r="W4326" t="s">
        <v>48</v>
      </c>
      <c r="X4326">
        <v>165092174</v>
      </c>
      <c r="Y4326" s="3">
        <v>44343</v>
      </c>
      <c r="AC4326" t="s">
        <v>109</v>
      </c>
      <c r="AH4326" t="str">
        <f>VLOOKUP(B4326,'cc Lookup'!A:J,10,0)</f>
        <v>Planning and Business Development</v>
      </c>
      <c r="AI4326" t="str">
        <f>VLOOKUP(B4326,'cc Lookup'!A:E,5,0)</f>
        <v>Estates</v>
      </c>
      <c r="AJ4326" t="s">
        <v>6738</v>
      </c>
      <c r="AK4326" t="str">
        <f t="shared" si="134"/>
        <v>E35930 Estates &amp; Facilities</v>
      </c>
      <c r="AL4326" t="str">
        <f t="shared" si="135"/>
        <v>7310 Legal / Prof Fees</v>
      </c>
      <c r="AM4326" t="str">
        <f>VLOOKUP(W4326,Lookup!A:B,2,0)</f>
        <v>Legal</v>
      </c>
    </row>
    <row r="4327" spans="1:39" x14ac:dyDescent="0.25">
      <c r="A4327" t="s">
        <v>33</v>
      </c>
      <c r="B4327" s="1" t="s">
        <v>166</v>
      </c>
      <c r="C4327" s="1" t="s">
        <v>35</v>
      </c>
      <c r="D4327" s="1" t="s">
        <v>36</v>
      </c>
      <c r="E4327" s="1" t="s">
        <v>36</v>
      </c>
      <c r="F4327" s="1" t="s">
        <v>37</v>
      </c>
      <c r="G4327" t="s">
        <v>167</v>
      </c>
      <c r="H4327" t="s">
        <v>39</v>
      </c>
      <c r="I4327" t="s">
        <v>40</v>
      </c>
      <c r="J4327" t="s">
        <v>40</v>
      </c>
      <c r="K4327" t="s">
        <v>40</v>
      </c>
      <c r="L4327" s="4">
        <v>1250</v>
      </c>
      <c r="M4327" s="2">
        <v>44348</v>
      </c>
      <c r="N4327" t="s">
        <v>103</v>
      </c>
      <c r="O4327" t="s">
        <v>104</v>
      </c>
      <c r="P4327" t="s">
        <v>4629</v>
      </c>
      <c r="Q4327" t="s">
        <v>4630</v>
      </c>
      <c r="R4327" t="s">
        <v>4631</v>
      </c>
      <c r="S4327" s="3">
        <v>44377</v>
      </c>
      <c r="T4327" t="s">
        <v>46</v>
      </c>
      <c r="U4327">
        <v>2771</v>
      </c>
      <c r="V4327" t="s">
        <v>4463</v>
      </c>
      <c r="W4327" t="s">
        <v>48</v>
      </c>
      <c r="X4327">
        <v>165091391</v>
      </c>
      <c r="Y4327" s="3">
        <v>44306</v>
      </c>
      <c r="AC4327" t="s">
        <v>109</v>
      </c>
      <c r="AH4327" t="str">
        <f>VLOOKUP(B4327,'cc Lookup'!A:J,10,0)</f>
        <v>Planning and Business Development</v>
      </c>
      <c r="AI4327" t="str">
        <f>VLOOKUP(B4327,'cc Lookup'!A:E,5,0)</f>
        <v>Estates</v>
      </c>
      <c r="AJ4327" t="s">
        <v>6738</v>
      </c>
      <c r="AK4327" t="str">
        <f t="shared" si="134"/>
        <v>E35930 Estates &amp; Facilities</v>
      </c>
      <c r="AL4327" t="str">
        <f t="shared" si="135"/>
        <v>7310 Legal / Prof Fees</v>
      </c>
      <c r="AM4327" t="str">
        <f>VLOOKUP(W4327,Lookup!A:B,2,0)</f>
        <v>Legal</v>
      </c>
    </row>
    <row r="4328" spans="1:39" x14ac:dyDescent="0.25">
      <c r="A4328" t="s">
        <v>33</v>
      </c>
      <c r="B4328" s="1" t="s">
        <v>166</v>
      </c>
      <c r="C4328" s="1" t="s">
        <v>35</v>
      </c>
      <c r="D4328" s="1" t="s">
        <v>36</v>
      </c>
      <c r="E4328" s="1" t="s">
        <v>36</v>
      </c>
      <c r="F4328" s="1" t="s">
        <v>37</v>
      </c>
      <c r="G4328" t="s">
        <v>167</v>
      </c>
      <c r="H4328" t="s">
        <v>39</v>
      </c>
      <c r="I4328" t="s">
        <v>40</v>
      </c>
      <c r="J4328" t="s">
        <v>40</v>
      </c>
      <c r="K4328" t="s">
        <v>40</v>
      </c>
      <c r="L4328" s="4">
        <v>5207</v>
      </c>
      <c r="M4328" s="2">
        <v>44348</v>
      </c>
      <c r="N4328" t="s">
        <v>103</v>
      </c>
      <c r="O4328" t="s">
        <v>104</v>
      </c>
      <c r="P4328" t="s">
        <v>4629</v>
      </c>
      <c r="Q4328" t="s">
        <v>4630</v>
      </c>
      <c r="R4328" t="s">
        <v>4631</v>
      </c>
      <c r="S4328" s="3">
        <v>44377</v>
      </c>
      <c r="T4328" t="s">
        <v>46</v>
      </c>
      <c r="U4328">
        <v>2772</v>
      </c>
      <c r="V4328" t="s">
        <v>4577</v>
      </c>
      <c r="W4328" t="s">
        <v>48</v>
      </c>
      <c r="X4328">
        <v>165092174</v>
      </c>
      <c r="Y4328" s="3">
        <v>44343</v>
      </c>
      <c r="AC4328" t="s">
        <v>109</v>
      </c>
      <c r="AH4328" t="str">
        <f>VLOOKUP(B4328,'cc Lookup'!A:J,10,0)</f>
        <v>Planning and Business Development</v>
      </c>
      <c r="AI4328" t="str">
        <f>VLOOKUP(B4328,'cc Lookup'!A:E,5,0)</f>
        <v>Estates</v>
      </c>
      <c r="AJ4328" t="s">
        <v>6738</v>
      </c>
      <c r="AK4328" t="str">
        <f t="shared" si="134"/>
        <v>E35930 Estates &amp; Facilities</v>
      </c>
      <c r="AL4328" t="str">
        <f t="shared" si="135"/>
        <v>7310 Legal / Prof Fees</v>
      </c>
      <c r="AM4328" t="str">
        <f>VLOOKUP(W4328,Lookup!A:B,2,0)</f>
        <v>Legal</v>
      </c>
    </row>
    <row r="4329" spans="1:39" x14ac:dyDescent="0.25">
      <c r="A4329" t="s">
        <v>33</v>
      </c>
      <c r="B4329" s="1" t="s">
        <v>166</v>
      </c>
      <c r="C4329" s="1" t="s">
        <v>35</v>
      </c>
      <c r="D4329" s="1" t="s">
        <v>36</v>
      </c>
      <c r="E4329" s="1" t="s">
        <v>4365</v>
      </c>
      <c r="F4329" s="1" t="s">
        <v>37</v>
      </c>
      <c r="G4329" t="s">
        <v>167</v>
      </c>
      <c r="H4329" t="s">
        <v>39</v>
      </c>
      <c r="I4329" t="s">
        <v>40</v>
      </c>
      <c r="J4329" t="s">
        <v>4366</v>
      </c>
      <c r="K4329" t="s">
        <v>40</v>
      </c>
      <c r="L4329" s="4">
        <v>2250</v>
      </c>
      <c r="M4329" s="2">
        <v>44348</v>
      </c>
      <c r="N4329" t="s">
        <v>41</v>
      </c>
      <c r="O4329" t="s">
        <v>42</v>
      </c>
      <c r="P4329" t="s">
        <v>4707</v>
      </c>
      <c r="Q4329" t="s">
        <v>4708</v>
      </c>
      <c r="R4329" t="s">
        <v>4659</v>
      </c>
      <c r="S4329" s="3">
        <v>44363</v>
      </c>
      <c r="T4329" t="s">
        <v>46</v>
      </c>
      <c r="U4329">
        <v>38</v>
      </c>
      <c r="V4329" t="s">
        <v>47</v>
      </c>
      <c r="W4329" t="s">
        <v>219</v>
      </c>
      <c r="X4329" t="s">
        <v>4709</v>
      </c>
      <c r="Y4329" s="3">
        <v>44347</v>
      </c>
      <c r="Z4329">
        <v>165089649</v>
      </c>
      <c r="AB4329" t="s">
        <v>49</v>
      </c>
      <c r="AD4329" t="s">
        <v>4710</v>
      </c>
      <c r="AE4329">
        <v>1</v>
      </c>
      <c r="AF4329">
        <v>2250</v>
      </c>
      <c r="AH4329" t="str">
        <f>VLOOKUP(B4329,'cc Lookup'!A:J,10,0)</f>
        <v>Planning and Business Development</v>
      </c>
      <c r="AI4329" t="str">
        <f>VLOOKUP(B4329,'cc Lookup'!A:E,5,0)</f>
        <v>Estates</v>
      </c>
      <c r="AJ4329" t="s">
        <v>6738</v>
      </c>
      <c r="AK4329" t="str">
        <f t="shared" si="134"/>
        <v>E35930 Estates &amp; Facilities</v>
      </c>
      <c r="AL4329" t="str">
        <f t="shared" si="135"/>
        <v>7310 Legal / Prof Fees</v>
      </c>
      <c r="AM4329" t="str">
        <f>VLOOKUP(W4329,Lookup!A:B,2,0)</f>
        <v>Prof</v>
      </c>
    </row>
    <row r="4330" spans="1:39" x14ac:dyDescent="0.25">
      <c r="A4330" t="s">
        <v>33</v>
      </c>
      <c r="B4330" s="1" t="s">
        <v>166</v>
      </c>
      <c r="C4330" s="1" t="s">
        <v>35</v>
      </c>
      <c r="D4330" s="1" t="s">
        <v>36</v>
      </c>
      <c r="E4330" s="1" t="s">
        <v>36</v>
      </c>
      <c r="F4330" s="1" t="s">
        <v>37</v>
      </c>
      <c r="G4330" t="s">
        <v>167</v>
      </c>
      <c r="H4330" t="s">
        <v>39</v>
      </c>
      <c r="I4330" t="s">
        <v>40</v>
      </c>
      <c r="J4330" t="s">
        <v>40</v>
      </c>
      <c r="K4330" t="s">
        <v>40</v>
      </c>
      <c r="L4330" s="4">
        <v>4950</v>
      </c>
      <c r="M4330" s="2">
        <v>44378</v>
      </c>
      <c r="N4330" t="s">
        <v>55</v>
      </c>
      <c r="O4330" t="s">
        <v>56</v>
      </c>
      <c r="P4330" t="s">
        <v>4756</v>
      </c>
      <c r="Q4330" t="s">
        <v>4757</v>
      </c>
      <c r="R4330" t="s">
        <v>4758</v>
      </c>
      <c r="S4330" s="3">
        <v>44411</v>
      </c>
      <c r="T4330" t="s">
        <v>350</v>
      </c>
      <c r="U4330">
        <v>52</v>
      </c>
      <c r="V4330" t="s">
        <v>4759</v>
      </c>
      <c r="W4330" t="s">
        <v>4758</v>
      </c>
      <c r="Y4330" s="3">
        <v>44411</v>
      </c>
      <c r="AA4330" t="s">
        <v>4759</v>
      </c>
      <c r="AH4330" t="str">
        <f>VLOOKUP(B4330,'cc Lookup'!A:J,10,0)</f>
        <v>Planning and Business Development</v>
      </c>
      <c r="AI4330" t="str">
        <f>VLOOKUP(B4330,'cc Lookup'!A:E,5,0)</f>
        <v>Estates</v>
      </c>
      <c r="AJ4330" t="s">
        <v>6738</v>
      </c>
      <c r="AK4330" t="str">
        <f t="shared" si="134"/>
        <v>E35930 Estates &amp; Facilities</v>
      </c>
      <c r="AL4330" t="str">
        <f t="shared" si="135"/>
        <v>7310 Legal / Prof Fees</v>
      </c>
      <c r="AM4330" t="str">
        <f>VLOOKUP(W4330,Lookup!A:B,2,0)</f>
        <v>Other</v>
      </c>
    </row>
    <row r="4331" spans="1:39" x14ac:dyDescent="0.25">
      <c r="A4331" t="s">
        <v>33</v>
      </c>
      <c r="B4331" s="1" t="s">
        <v>166</v>
      </c>
      <c r="C4331" s="1" t="s">
        <v>35</v>
      </c>
      <c r="D4331" s="1" t="s">
        <v>36</v>
      </c>
      <c r="E4331" s="1" t="s">
        <v>36</v>
      </c>
      <c r="F4331" s="1" t="s">
        <v>37</v>
      </c>
      <c r="G4331" t="s">
        <v>167</v>
      </c>
      <c r="H4331" t="s">
        <v>39</v>
      </c>
      <c r="I4331" t="s">
        <v>40</v>
      </c>
      <c r="J4331" t="s">
        <v>40</v>
      </c>
      <c r="K4331" t="s">
        <v>40</v>
      </c>
      <c r="L4331" s="4">
        <v>-4950</v>
      </c>
      <c r="M4331" s="2">
        <v>44378</v>
      </c>
      <c r="N4331" t="s">
        <v>55</v>
      </c>
      <c r="O4331" t="s">
        <v>56</v>
      </c>
      <c r="P4331" t="s">
        <v>4760</v>
      </c>
      <c r="Q4331" t="s">
        <v>4761</v>
      </c>
      <c r="R4331" t="s">
        <v>4762</v>
      </c>
      <c r="S4331" s="3">
        <v>44386</v>
      </c>
      <c r="T4331" t="s">
        <v>46</v>
      </c>
      <c r="U4331">
        <v>50</v>
      </c>
      <c r="V4331" t="s">
        <v>4677</v>
      </c>
      <c r="W4331" t="s">
        <v>4762</v>
      </c>
      <c r="Y4331" s="3">
        <v>44386</v>
      </c>
      <c r="AA4331" t="s">
        <v>4677</v>
      </c>
      <c r="AH4331" t="str">
        <f>VLOOKUP(B4331,'cc Lookup'!A:J,10,0)</f>
        <v>Planning and Business Development</v>
      </c>
      <c r="AI4331" t="str">
        <f>VLOOKUP(B4331,'cc Lookup'!A:E,5,0)</f>
        <v>Estates</v>
      </c>
      <c r="AJ4331" t="s">
        <v>6738</v>
      </c>
      <c r="AK4331" t="str">
        <f t="shared" si="134"/>
        <v>E35930 Estates &amp; Facilities</v>
      </c>
      <c r="AL4331" t="str">
        <f t="shared" si="135"/>
        <v>7310 Legal / Prof Fees</v>
      </c>
      <c r="AM4331" t="str">
        <f>VLOOKUP(W4331,Lookup!A:B,2,0)</f>
        <v>Other</v>
      </c>
    </row>
    <row r="4332" spans="1:39" x14ac:dyDescent="0.25">
      <c r="A4332" t="s">
        <v>33</v>
      </c>
      <c r="B4332" s="1" t="s">
        <v>166</v>
      </c>
      <c r="C4332" s="1" t="s">
        <v>35</v>
      </c>
      <c r="D4332" s="1" t="s">
        <v>36</v>
      </c>
      <c r="E4332" s="1" t="s">
        <v>36</v>
      </c>
      <c r="F4332" s="1" t="s">
        <v>37</v>
      </c>
      <c r="G4332" t="s">
        <v>167</v>
      </c>
      <c r="H4332" t="s">
        <v>39</v>
      </c>
      <c r="I4332" t="s">
        <v>40</v>
      </c>
      <c r="J4332" t="s">
        <v>40</v>
      </c>
      <c r="K4332" t="s">
        <v>40</v>
      </c>
      <c r="L4332" s="4">
        <v>9900</v>
      </c>
      <c r="M4332" s="2">
        <v>44378</v>
      </c>
      <c r="N4332" t="s">
        <v>41</v>
      </c>
      <c r="O4332" t="s">
        <v>42</v>
      </c>
      <c r="P4332" t="s">
        <v>4763</v>
      </c>
      <c r="Q4332" t="s">
        <v>4764</v>
      </c>
      <c r="R4332" t="s">
        <v>4717</v>
      </c>
      <c r="S4332" s="3">
        <v>44393</v>
      </c>
      <c r="T4332" t="s">
        <v>46</v>
      </c>
      <c r="U4332">
        <v>6</v>
      </c>
      <c r="V4332" t="s">
        <v>47</v>
      </c>
      <c r="W4332" t="s">
        <v>178</v>
      </c>
      <c r="X4332">
        <v>992</v>
      </c>
      <c r="Y4332" s="3">
        <v>44389</v>
      </c>
      <c r="Z4332">
        <v>165091668</v>
      </c>
      <c r="AB4332" t="s">
        <v>49</v>
      </c>
      <c r="AD4332" t="s">
        <v>4765</v>
      </c>
      <c r="AE4332">
        <v>1</v>
      </c>
      <c r="AF4332">
        <v>4950</v>
      </c>
      <c r="AH4332" t="str">
        <f>VLOOKUP(B4332,'cc Lookup'!A:J,10,0)</f>
        <v>Planning and Business Development</v>
      </c>
      <c r="AI4332" t="str">
        <f>VLOOKUP(B4332,'cc Lookup'!A:E,5,0)</f>
        <v>Estates</v>
      </c>
      <c r="AJ4332" t="s">
        <v>6738</v>
      </c>
      <c r="AK4332" t="str">
        <f t="shared" si="134"/>
        <v>E35930 Estates &amp; Facilities</v>
      </c>
      <c r="AL4332" t="str">
        <f t="shared" si="135"/>
        <v>7310 Legal / Prof Fees</v>
      </c>
      <c r="AM4332" t="str">
        <f>VLOOKUP(W4332,Lookup!A:B,2,0)</f>
        <v>Legal</v>
      </c>
    </row>
    <row r="4333" spans="1:39" x14ac:dyDescent="0.25">
      <c r="A4333" t="s">
        <v>33</v>
      </c>
      <c r="B4333" s="1" t="s">
        <v>166</v>
      </c>
      <c r="C4333" s="1" t="s">
        <v>35</v>
      </c>
      <c r="D4333" s="1" t="s">
        <v>36</v>
      </c>
      <c r="E4333" s="1" t="s">
        <v>36</v>
      </c>
      <c r="F4333" s="1" t="s">
        <v>37</v>
      </c>
      <c r="G4333" t="s">
        <v>167</v>
      </c>
      <c r="H4333" t="s">
        <v>39</v>
      </c>
      <c r="I4333" t="s">
        <v>40</v>
      </c>
      <c r="J4333" t="s">
        <v>40</v>
      </c>
      <c r="K4333" t="s">
        <v>40</v>
      </c>
      <c r="L4333" s="4">
        <v>-4950</v>
      </c>
      <c r="M4333" s="2">
        <v>44378</v>
      </c>
      <c r="N4333" t="s">
        <v>41</v>
      </c>
      <c r="O4333" t="s">
        <v>42</v>
      </c>
      <c r="P4333" t="s">
        <v>4763</v>
      </c>
      <c r="Q4333" t="s">
        <v>4764</v>
      </c>
      <c r="R4333" t="s">
        <v>4717</v>
      </c>
      <c r="S4333" s="3">
        <v>44393</v>
      </c>
      <c r="T4333" t="s">
        <v>46</v>
      </c>
      <c r="U4333">
        <v>7</v>
      </c>
      <c r="V4333" t="s">
        <v>47</v>
      </c>
      <c r="W4333" t="s">
        <v>178</v>
      </c>
      <c r="X4333">
        <v>992</v>
      </c>
      <c r="Y4333" s="3">
        <v>44389</v>
      </c>
      <c r="Z4333">
        <v>165091668</v>
      </c>
      <c r="AB4333" t="s">
        <v>49</v>
      </c>
      <c r="AD4333" t="s">
        <v>4765</v>
      </c>
      <c r="AE4333">
        <v>1</v>
      </c>
      <c r="AF4333">
        <v>-4950</v>
      </c>
      <c r="AH4333" t="str">
        <f>VLOOKUP(B4333,'cc Lookup'!A:J,10,0)</f>
        <v>Planning and Business Development</v>
      </c>
      <c r="AI4333" t="str">
        <f>VLOOKUP(B4333,'cc Lookup'!A:E,5,0)</f>
        <v>Estates</v>
      </c>
      <c r="AJ4333" t="s">
        <v>6738</v>
      </c>
      <c r="AK4333" t="str">
        <f t="shared" si="134"/>
        <v>E35930 Estates &amp; Facilities</v>
      </c>
      <c r="AL4333" t="str">
        <f t="shared" si="135"/>
        <v>7310 Legal / Prof Fees</v>
      </c>
      <c r="AM4333" t="str">
        <f>VLOOKUP(W4333,Lookup!A:B,2,0)</f>
        <v>Legal</v>
      </c>
    </row>
    <row r="4334" spans="1:39" x14ac:dyDescent="0.25">
      <c r="A4334" t="s">
        <v>33</v>
      </c>
      <c r="B4334" s="1" t="s">
        <v>166</v>
      </c>
      <c r="C4334" s="1" t="s">
        <v>35</v>
      </c>
      <c r="D4334" s="1" t="s">
        <v>36</v>
      </c>
      <c r="E4334" s="1" t="s">
        <v>36</v>
      </c>
      <c r="F4334" s="1" t="s">
        <v>37</v>
      </c>
      <c r="G4334" t="s">
        <v>167</v>
      </c>
      <c r="H4334" t="s">
        <v>39</v>
      </c>
      <c r="I4334" t="s">
        <v>40</v>
      </c>
      <c r="J4334" t="s">
        <v>40</v>
      </c>
      <c r="K4334" t="s">
        <v>40</v>
      </c>
      <c r="L4334" s="4">
        <v>-1250</v>
      </c>
      <c r="M4334" s="2">
        <v>44378</v>
      </c>
      <c r="N4334" t="s">
        <v>103</v>
      </c>
      <c r="O4334" t="s">
        <v>104</v>
      </c>
      <c r="P4334" t="s">
        <v>4629</v>
      </c>
      <c r="Q4334" t="s">
        <v>4743</v>
      </c>
      <c r="R4334" t="s">
        <v>4744</v>
      </c>
      <c r="S4334" s="3">
        <v>44377</v>
      </c>
      <c r="T4334" t="s">
        <v>46</v>
      </c>
      <c r="U4334">
        <v>2771</v>
      </c>
      <c r="V4334" t="s">
        <v>4463</v>
      </c>
      <c r="W4334" t="s">
        <v>48</v>
      </c>
      <c r="X4334">
        <v>165091391</v>
      </c>
      <c r="Y4334" s="3">
        <v>44306</v>
      </c>
      <c r="AC4334" t="s">
        <v>109</v>
      </c>
      <c r="AH4334" t="str">
        <f>VLOOKUP(B4334,'cc Lookup'!A:J,10,0)</f>
        <v>Planning and Business Development</v>
      </c>
      <c r="AI4334" t="str">
        <f>VLOOKUP(B4334,'cc Lookup'!A:E,5,0)</f>
        <v>Estates</v>
      </c>
      <c r="AJ4334" t="s">
        <v>6738</v>
      </c>
      <c r="AK4334" t="str">
        <f t="shared" si="134"/>
        <v>E35930 Estates &amp; Facilities</v>
      </c>
      <c r="AL4334" t="str">
        <f t="shared" si="135"/>
        <v>7310 Legal / Prof Fees</v>
      </c>
      <c r="AM4334" t="str">
        <f>VLOOKUP(W4334,Lookup!A:B,2,0)</f>
        <v>Legal</v>
      </c>
    </row>
    <row r="4335" spans="1:39" x14ac:dyDescent="0.25">
      <c r="A4335" t="s">
        <v>33</v>
      </c>
      <c r="B4335" s="1" t="s">
        <v>166</v>
      </c>
      <c r="C4335" s="1" t="s">
        <v>35</v>
      </c>
      <c r="D4335" s="1" t="s">
        <v>36</v>
      </c>
      <c r="E4335" s="1" t="s">
        <v>36</v>
      </c>
      <c r="F4335" s="1" t="s">
        <v>37</v>
      </c>
      <c r="G4335" t="s">
        <v>167</v>
      </c>
      <c r="H4335" t="s">
        <v>39</v>
      </c>
      <c r="I4335" t="s">
        <v>40</v>
      </c>
      <c r="J4335" t="s">
        <v>40</v>
      </c>
      <c r="K4335" t="s">
        <v>40</v>
      </c>
      <c r="L4335" s="4">
        <v>-5207</v>
      </c>
      <c r="M4335" s="2">
        <v>44378</v>
      </c>
      <c r="N4335" t="s">
        <v>103</v>
      </c>
      <c r="O4335" t="s">
        <v>104</v>
      </c>
      <c r="P4335" t="s">
        <v>4629</v>
      </c>
      <c r="Q4335" t="s">
        <v>4743</v>
      </c>
      <c r="R4335" t="s">
        <v>4744</v>
      </c>
      <c r="S4335" s="3">
        <v>44377</v>
      </c>
      <c r="T4335" t="s">
        <v>46</v>
      </c>
      <c r="U4335">
        <v>2772</v>
      </c>
      <c r="V4335" t="s">
        <v>4577</v>
      </c>
      <c r="W4335" t="s">
        <v>48</v>
      </c>
      <c r="X4335">
        <v>165092174</v>
      </c>
      <c r="Y4335" s="3">
        <v>44343</v>
      </c>
      <c r="AC4335" t="s">
        <v>109</v>
      </c>
      <c r="AH4335" t="str">
        <f>VLOOKUP(B4335,'cc Lookup'!A:J,10,0)</f>
        <v>Planning and Business Development</v>
      </c>
      <c r="AI4335" t="str">
        <f>VLOOKUP(B4335,'cc Lookup'!A:E,5,0)</f>
        <v>Estates</v>
      </c>
      <c r="AJ4335" t="s">
        <v>6738</v>
      </c>
      <c r="AK4335" t="str">
        <f t="shared" si="134"/>
        <v>E35930 Estates &amp; Facilities</v>
      </c>
      <c r="AL4335" t="str">
        <f t="shared" si="135"/>
        <v>7310 Legal / Prof Fees</v>
      </c>
      <c r="AM4335" t="str">
        <f>VLOOKUP(W4335,Lookup!A:B,2,0)</f>
        <v>Legal</v>
      </c>
    </row>
    <row r="4336" spans="1:39" x14ac:dyDescent="0.25">
      <c r="A4336" t="s">
        <v>33</v>
      </c>
      <c r="B4336" s="1" t="s">
        <v>166</v>
      </c>
      <c r="C4336" s="1" t="s">
        <v>35</v>
      </c>
      <c r="D4336" s="1" t="s">
        <v>36</v>
      </c>
      <c r="E4336" s="1" t="s">
        <v>36</v>
      </c>
      <c r="F4336" s="1" t="s">
        <v>37</v>
      </c>
      <c r="G4336" t="s">
        <v>167</v>
      </c>
      <c r="H4336" t="s">
        <v>39</v>
      </c>
      <c r="I4336" t="s">
        <v>40</v>
      </c>
      <c r="J4336" t="s">
        <v>40</v>
      </c>
      <c r="K4336" t="s">
        <v>40</v>
      </c>
      <c r="L4336" s="4">
        <v>5207</v>
      </c>
      <c r="M4336" s="2">
        <v>44378</v>
      </c>
      <c r="N4336" t="s">
        <v>103</v>
      </c>
      <c r="O4336" t="s">
        <v>104</v>
      </c>
      <c r="P4336" t="s">
        <v>4745</v>
      </c>
      <c r="Q4336" t="s">
        <v>4746</v>
      </c>
      <c r="R4336" t="s">
        <v>4747</v>
      </c>
      <c r="S4336" s="3">
        <v>44407</v>
      </c>
      <c r="T4336" t="s">
        <v>46</v>
      </c>
      <c r="U4336">
        <v>2755</v>
      </c>
      <c r="V4336" t="s">
        <v>4577</v>
      </c>
      <c r="W4336" t="s">
        <v>48</v>
      </c>
      <c r="X4336">
        <v>165092174</v>
      </c>
      <c r="Y4336" s="3">
        <v>44343</v>
      </c>
      <c r="AC4336" t="s">
        <v>109</v>
      </c>
      <c r="AH4336" t="str">
        <f>VLOOKUP(B4336,'cc Lookup'!A:J,10,0)</f>
        <v>Planning and Business Development</v>
      </c>
      <c r="AI4336" t="str">
        <f>VLOOKUP(B4336,'cc Lookup'!A:E,5,0)</f>
        <v>Estates</v>
      </c>
      <c r="AJ4336" t="s">
        <v>6738</v>
      </c>
      <c r="AK4336" t="str">
        <f t="shared" si="134"/>
        <v>E35930 Estates &amp; Facilities</v>
      </c>
      <c r="AL4336" t="str">
        <f t="shared" si="135"/>
        <v>7310 Legal / Prof Fees</v>
      </c>
      <c r="AM4336" t="str">
        <f>VLOOKUP(W4336,Lookup!A:B,2,0)</f>
        <v>Legal</v>
      </c>
    </row>
    <row r="4337" spans="1:39" x14ac:dyDescent="0.25">
      <c r="A4337" t="s">
        <v>33</v>
      </c>
      <c r="B4337" s="1" t="s">
        <v>166</v>
      </c>
      <c r="C4337" s="1" t="s">
        <v>35</v>
      </c>
      <c r="D4337" s="1" t="s">
        <v>36</v>
      </c>
      <c r="E4337" s="1" t="s">
        <v>36</v>
      </c>
      <c r="F4337" s="1" t="s">
        <v>37</v>
      </c>
      <c r="G4337" t="s">
        <v>167</v>
      </c>
      <c r="H4337" t="s">
        <v>39</v>
      </c>
      <c r="I4337" t="s">
        <v>40</v>
      </c>
      <c r="J4337" t="s">
        <v>40</v>
      </c>
      <c r="K4337" t="s">
        <v>40</v>
      </c>
      <c r="L4337" s="4">
        <v>160</v>
      </c>
      <c r="M4337" s="2">
        <v>44378</v>
      </c>
      <c r="N4337" t="s">
        <v>103</v>
      </c>
      <c r="O4337" t="s">
        <v>104</v>
      </c>
      <c r="P4337" t="s">
        <v>4745</v>
      </c>
      <c r="Q4337" t="s">
        <v>4746</v>
      </c>
      <c r="R4337" t="s">
        <v>4747</v>
      </c>
      <c r="S4337" s="3">
        <v>44407</v>
      </c>
      <c r="T4337" t="s">
        <v>46</v>
      </c>
      <c r="U4337">
        <v>2756</v>
      </c>
      <c r="V4337" t="s">
        <v>4766</v>
      </c>
      <c r="W4337" t="s">
        <v>48</v>
      </c>
      <c r="X4337">
        <v>165093492</v>
      </c>
      <c r="Y4337" s="3">
        <v>44405</v>
      </c>
      <c r="AC4337" t="s">
        <v>109</v>
      </c>
      <c r="AH4337" t="str">
        <f>VLOOKUP(B4337,'cc Lookup'!A:J,10,0)</f>
        <v>Planning and Business Development</v>
      </c>
      <c r="AI4337" t="str">
        <f>VLOOKUP(B4337,'cc Lookup'!A:E,5,0)</f>
        <v>Estates</v>
      </c>
      <c r="AJ4337" t="s">
        <v>6738</v>
      </c>
      <c r="AK4337" t="str">
        <f t="shared" si="134"/>
        <v>E35930 Estates &amp; Facilities</v>
      </c>
      <c r="AL4337" t="str">
        <f t="shared" si="135"/>
        <v>7310 Legal / Prof Fees</v>
      </c>
      <c r="AM4337" t="str">
        <f>VLOOKUP(W4337,Lookup!A:B,2,0)</f>
        <v>Legal</v>
      </c>
    </row>
    <row r="4338" spans="1:39" x14ac:dyDescent="0.25">
      <c r="A4338" t="s">
        <v>33</v>
      </c>
      <c r="B4338" s="1" t="s">
        <v>166</v>
      </c>
      <c r="C4338" s="1" t="s">
        <v>35</v>
      </c>
      <c r="D4338" s="1" t="s">
        <v>36</v>
      </c>
      <c r="E4338" s="1" t="s">
        <v>36</v>
      </c>
      <c r="F4338" s="1" t="s">
        <v>37</v>
      </c>
      <c r="G4338" t="s">
        <v>167</v>
      </c>
      <c r="H4338" t="s">
        <v>39</v>
      </c>
      <c r="I4338" t="s">
        <v>40</v>
      </c>
      <c r="J4338" t="s">
        <v>40</v>
      </c>
      <c r="K4338" t="s">
        <v>40</v>
      </c>
      <c r="L4338" s="4">
        <v>126.5</v>
      </c>
      <c r="M4338" s="2">
        <v>44378</v>
      </c>
      <c r="N4338" t="s">
        <v>103</v>
      </c>
      <c r="O4338" t="s">
        <v>104</v>
      </c>
      <c r="P4338" t="s">
        <v>4745</v>
      </c>
      <c r="Q4338" t="s">
        <v>4746</v>
      </c>
      <c r="R4338" t="s">
        <v>4747</v>
      </c>
      <c r="S4338" s="3">
        <v>44407</v>
      </c>
      <c r="T4338" t="s">
        <v>46</v>
      </c>
      <c r="U4338">
        <v>2757</v>
      </c>
      <c r="V4338" t="s">
        <v>4767</v>
      </c>
      <c r="W4338" t="s">
        <v>48</v>
      </c>
      <c r="X4338">
        <v>165093488</v>
      </c>
      <c r="Y4338" s="3">
        <v>44405</v>
      </c>
      <c r="AC4338" t="s">
        <v>109</v>
      </c>
      <c r="AH4338" t="str">
        <f>VLOOKUP(B4338,'cc Lookup'!A:J,10,0)</f>
        <v>Planning and Business Development</v>
      </c>
      <c r="AI4338" t="str">
        <f>VLOOKUP(B4338,'cc Lookup'!A:E,5,0)</f>
        <v>Estates</v>
      </c>
      <c r="AJ4338" t="s">
        <v>6738</v>
      </c>
      <c r="AK4338" t="str">
        <f t="shared" si="134"/>
        <v>E35930 Estates &amp; Facilities</v>
      </c>
      <c r="AL4338" t="str">
        <f t="shared" si="135"/>
        <v>7310 Legal / Prof Fees</v>
      </c>
      <c r="AM4338" t="str">
        <f>VLOOKUP(W4338,Lookup!A:B,2,0)</f>
        <v>Legal</v>
      </c>
    </row>
    <row r="4339" spans="1:39" x14ac:dyDescent="0.25">
      <c r="A4339" t="s">
        <v>33</v>
      </c>
      <c r="B4339" s="1" t="s">
        <v>166</v>
      </c>
      <c r="C4339" s="1" t="s">
        <v>35</v>
      </c>
      <c r="D4339" s="1" t="s">
        <v>36</v>
      </c>
      <c r="E4339" s="1" t="s">
        <v>36</v>
      </c>
      <c r="F4339" s="1" t="s">
        <v>37</v>
      </c>
      <c r="G4339" t="s">
        <v>167</v>
      </c>
      <c r="H4339" t="s">
        <v>39</v>
      </c>
      <c r="I4339" t="s">
        <v>40</v>
      </c>
      <c r="J4339" t="s">
        <v>40</v>
      </c>
      <c r="K4339" t="s">
        <v>40</v>
      </c>
      <c r="L4339" s="4">
        <v>64</v>
      </c>
      <c r="M4339" s="2">
        <v>44378</v>
      </c>
      <c r="N4339" t="s">
        <v>103</v>
      </c>
      <c r="O4339" t="s">
        <v>104</v>
      </c>
      <c r="P4339" t="s">
        <v>4745</v>
      </c>
      <c r="Q4339" t="s">
        <v>4746</v>
      </c>
      <c r="R4339" t="s">
        <v>4747</v>
      </c>
      <c r="S4339" s="3">
        <v>44407</v>
      </c>
      <c r="T4339" t="s">
        <v>46</v>
      </c>
      <c r="U4339">
        <v>2758</v>
      </c>
      <c r="V4339" t="s">
        <v>4768</v>
      </c>
      <c r="W4339" t="s">
        <v>48</v>
      </c>
      <c r="X4339">
        <v>165093487</v>
      </c>
      <c r="Y4339" s="3">
        <v>44405</v>
      </c>
      <c r="AC4339" t="s">
        <v>109</v>
      </c>
      <c r="AH4339" t="str">
        <f>VLOOKUP(B4339,'cc Lookup'!A:J,10,0)</f>
        <v>Planning and Business Development</v>
      </c>
      <c r="AI4339" t="str">
        <f>VLOOKUP(B4339,'cc Lookup'!A:E,5,0)</f>
        <v>Estates</v>
      </c>
      <c r="AJ4339" t="s">
        <v>6738</v>
      </c>
      <c r="AK4339" t="str">
        <f t="shared" si="134"/>
        <v>E35930 Estates &amp; Facilities</v>
      </c>
      <c r="AL4339" t="str">
        <f t="shared" si="135"/>
        <v>7310 Legal / Prof Fees</v>
      </c>
      <c r="AM4339" t="str">
        <f>VLOOKUP(W4339,Lookup!A:B,2,0)</f>
        <v>Legal</v>
      </c>
    </row>
    <row r="4340" spans="1:39" x14ac:dyDescent="0.25">
      <c r="A4340" t="s">
        <v>33</v>
      </c>
      <c r="B4340" s="1" t="s">
        <v>166</v>
      </c>
      <c r="C4340" s="1" t="s">
        <v>35</v>
      </c>
      <c r="D4340" s="1" t="s">
        <v>36</v>
      </c>
      <c r="E4340" s="1" t="s">
        <v>36</v>
      </c>
      <c r="F4340" s="1" t="s">
        <v>37</v>
      </c>
      <c r="G4340" t="s">
        <v>167</v>
      </c>
      <c r="H4340" t="s">
        <v>39</v>
      </c>
      <c r="I4340" t="s">
        <v>40</v>
      </c>
      <c r="J4340" t="s">
        <v>40</v>
      </c>
      <c r="K4340" t="s">
        <v>40</v>
      </c>
      <c r="L4340" s="4">
        <v>1250</v>
      </c>
      <c r="M4340" s="2">
        <v>44378</v>
      </c>
      <c r="N4340" t="s">
        <v>103</v>
      </c>
      <c r="O4340" t="s">
        <v>104</v>
      </c>
      <c r="P4340" t="s">
        <v>4745</v>
      </c>
      <c r="Q4340" t="s">
        <v>4746</v>
      </c>
      <c r="R4340" t="s">
        <v>4747</v>
      </c>
      <c r="S4340" s="3">
        <v>44407</v>
      </c>
      <c r="T4340" t="s">
        <v>46</v>
      </c>
      <c r="U4340">
        <v>2759</v>
      </c>
      <c r="V4340" t="s">
        <v>4463</v>
      </c>
      <c r="W4340" t="s">
        <v>48</v>
      </c>
      <c r="X4340">
        <v>165091391</v>
      </c>
      <c r="Y4340" s="3">
        <v>44306</v>
      </c>
      <c r="AC4340" t="s">
        <v>109</v>
      </c>
      <c r="AH4340" t="str">
        <f>VLOOKUP(B4340,'cc Lookup'!A:J,10,0)</f>
        <v>Planning and Business Development</v>
      </c>
      <c r="AI4340" t="str">
        <f>VLOOKUP(B4340,'cc Lookup'!A:E,5,0)</f>
        <v>Estates</v>
      </c>
      <c r="AJ4340" t="s">
        <v>6738</v>
      </c>
      <c r="AK4340" t="str">
        <f t="shared" si="134"/>
        <v>E35930 Estates &amp; Facilities</v>
      </c>
      <c r="AL4340" t="str">
        <f t="shared" si="135"/>
        <v>7310 Legal / Prof Fees</v>
      </c>
      <c r="AM4340" t="str">
        <f>VLOOKUP(W4340,Lookup!A:B,2,0)</f>
        <v>Legal</v>
      </c>
    </row>
    <row r="4341" spans="1:39" x14ac:dyDescent="0.25">
      <c r="A4341" t="s">
        <v>33</v>
      </c>
      <c r="B4341" s="1" t="s">
        <v>166</v>
      </c>
      <c r="C4341" s="1" t="s">
        <v>35</v>
      </c>
      <c r="D4341" s="1" t="s">
        <v>36</v>
      </c>
      <c r="E4341" s="1" t="s">
        <v>4365</v>
      </c>
      <c r="F4341" s="1" t="s">
        <v>37</v>
      </c>
      <c r="G4341" t="s">
        <v>167</v>
      </c>
      <c r="H4341" t="s">
        <v>39</v>
      </c>
      <c r="I4341" t="s">
        <v>40</v>
      </c>
      <c r="J4341" t="s">
        <v>4366</v>
      </c>
      <c r="K4341" t="s">
        <v>40</v>
      </c>
      <c r="L4341" s="4">
        <v>2250</v>
      </c>
      <c r="M4341" s="2">
        <v>44378</v>
      </c>
      <c r="N4341" t="s">
        <v>41</v>
      </c>
      <c r="O4341" t="s">
        <v>42</v>
      </c>
      <c r="P4341" t="s">
        <v>4769</v>
      </c>
      <c r="Q4341" t="s">
        <v>4770</v>
      </c>
      <c r="R4341" t="s">
        <v>4717</v>
      </c>
      <c r="S4341" s="3">
        <v>44394</v>
      </c>
      <c r="T4341" t="s">
        <v>46</v>
      </c>
      <c r="U4341">
        <v>17</v>
      </c>
      <c r="V4341" t="s">
        <v>47</v>
      </c>
      <c r="W4341" t="s">
        <v>219</v>
      </c>
      <c r="X4341">
        <v>11673</v>
      </c>
      <c r="Y4341" s="3">
        <v>44377</v>
      </c>
      <c r="Z4341">
        <v>165089649</v>
      </c>
      <c r="AB4341" t="s">
        <v>49</v>
      </c>
      <c r="AD4341" t="s">
        <v>4771</v>
      </c>
      <c r="AE4341">
        <v>1</v>
      </c>
      <c r="AF4341">
        <v>2250</v>
      </c>
      <c r="AH4341" t="str">
        <f>VLOOKUP(B4341,'cc Lookup'!A:J,10,0)</f>
        <v>Planning and Business Development</v>
      </c>
      <c r="AI4341" t="str">
        <f>VLOOKUP(B4341,'cc Lookup'!A:E,5,0)</f>
        <v>Estates</v>
      </c>
      <c r="AJ4341" t="s">
        <v>6738</v>
      </c>
      <c r="AK4341" t="str">
        <f t="shared" si="134"/>
        <v>E35930 Estates &amp; Facilities</v>
      </c>
      <c r="AL4341" t="str">
        <f t="shared" si="135"/>
        <v>7310 Legal / Prof Fees</v>
      </c>
      <c r="AM4341" t="str">
        <f>VLOOKUP(W4341,Lookup!A:B,2,0)</f>
        <v>Prof</v>
      </c>
    </row>
    <row r="4342" spans="1:39" x14ac:dyDescent="0.25">
      <c r="A4342" t="s">
        <v>33</v>
      </c>
      <c r="B4342" s="1" t="s">
        <v>166</v>
      </c>
      <c r="C4342" s="1" t="s">
        <v>35</v>
      </c>
      <c r="D4342" s="1" t="s">
        <v>36</v>
      </c>
      <c r="E4342" s="1" t="s">
        <v>4365</v>
      </c>
      <c r="F4342" s="1" t="s">
        <v>37</v>
      </c>
      <c r="G4342" t="s">
        <v>167</v>
      </c>
      <c r="H4342" t="s">
        <v>39</v>
      </c>
      <c r="I4342" t="s">
        <v>40</v>
      </c>
      <c r="J4342" t="s">
        <v>4366</v>
      </c>
      <c r="K4342" t="s">
        <v>40</v>
      </c>
      <c r="L4342" s="4">
        <v>2250</v>
      </c>
      <c r="M4342" s="2">
        <v>44378</v>
      </c>
      <c r="N4342" t="s">
        <v>41</v>
      </c>
      <c r="O4342" t="s">
        <v>42</v>
      </c>
      <c r="P4342" t="s">
        <v>4772</v>
      </c>
      <c r="Q4342" t="s">
        <v>4773</v>
      </c>
      <c r="R4342" t="s">
        <v>4717</v>
      </c>
      <c r="S4342" s="3">
        <v>44397</v>
      </c>
      <c r="T4342" t="s">
        <v>46</v>
      </c>
      <c r="U4342">
        <v>19</v>
      </c>
      <c r="V4342" t="s">
        <v>47</v>
      </c>
      <c r="W4342" t="s">
        <v>219</v>
      </c>
      <c r="X4342">
        <v>11673</v>
      </c>
      <c r="Y4342" s="3">
        <v>44377</v>
      </c>
      <c r="Z4342">
        <v>165089649</v>
      </c>
      <c r="AB4342" t="s">
        <v>49</v>
      </c>
      <c r="AD4342" t="s">
        <v>4771</v>
      </c>
      <c r="AE4342">
        <v>1</v>
      </c>
      <c r="AF4342">
        <v>2250</v>
      </c>
      <c r="AH4342" t="str">
        <f>VLOOKUP(B4342,'cc Lookup'!A:J,10,0)</f>
        <v>Planning and Business Development</v>
      </c>
      <c r="AI4342" t="str">
        <f>VLOOKUP(B4342,'cc Lookup'!A:E,5,0)</f>
        <v>Estates</v>
      </c>
      <c r="AJ4342" t="s">
        <v>6738</v>
      </c>
      <c r="AK4342" t="str">
        <f t="shared" si="134"/>
        <v>E35930 Estates &amp; Facilities</v>
      </c>
      <c r="AL4342" t="str">
        <f t="shared" si="135"/>
        <v>7310 Legal / Prof Fees</v>
      </c>
      <c r="AM4342" t="str">
        <f>VLOOKUP(W4342,Lookup!A:B,2,0)</f>
        <v>Prof</v>
      </c>
    </row>
    <row r="4343" spans="1:39" x14ac:dyDescent="0.25">
      <c r="A4343" t="s">
        <v>33</v>
      </c>
      <c r="B4343" s="1" t="s">
        <v>166</v>
      </c>
      <c r="C4343" s="1" t="s">
        <v>35</v>
      </c>
      <c r="D4343" s="1" t="s">
        <v>36</v>
      </c>
      <c r="E4343" s="1" t="s">
        <v>4365</v>
      </c>
      <c r="F4343" s="1" t="s">
        <v>37</v>
      </c>
      <c r="G4343" t="s">
        <v>167</v>
      </c>
      <c r="H4343" t="s">
        <v>39</v>
      </c>
      <c r="I4343" t="s">
        <v>40</v>
      </c>
      <c r="J4343" t="s">
        <v>4366</v>
      </c>
      <c r="K4343" t="s">
        <v>40</v>
      </c>
      <c r="L4343" s="4">
        <v>-2250</v>
      </c>
      <c r="M4343" s="2">
        <v>44378</v>
      </c>
      <c r="N4343" t="s">
        <v>41</v>
      </c>
      <c r="O4343" t="s">
        <v>42</v>
      </c>
      <c r="P4343" t="s">
        <v>4772</v>
      </c>
      <c r="Q4343" t="s">
        <v>4773</v>
      </c>
      <c r="R4343" t="s">
        <v>4717</v>
      </c>
      <c r="S4343" s="3">
        <v>44397</v>
      </c>
      <c r="T4343" t="s">
        <v>46</v>
      </c>
      <c r="U4343">
        <v>20</v>
      </c>
      <c r="V4343" t="s">
        <v>47</v>
      </c>
      <c r="W4343" t="s">
        <v>219</v>
      </c>
      <c r="X4343">
        <v>11673</v>
      </c>
      <c r="Y4343" s="3">
        <v>44377</v>
      </c>
      <c r="Z4343">
        <v>165089649</v>
      </c>
      <c r="AB4343" t="s">
        <v>49</v>
      </c>
      <c r="AD4343" t="s">
        <v>4771</v>
      </c>
      <c r="AE4343">
        <v>1</v>
      </c>
      <c r="AF4343">
        <v>-2250</v>
      </c>
      <c r="AH4343" t="str">
        <f>VLOOKUP(B4343,'cc Lookup'!A:J,10,0)</f>
        <v>Planning and Business Development</v>
      </c>
      <c r="AI4343" t="str">
        <f>VLOOKUP(B4343,'cc Lookup'!A:E,5,0)</f>
        <v>Estates</v>
      </c>
      <c r="AJ4343" t="s">
        <v>6738</v>
      </c>
      <c r="AK4343" t="str">
        <f t="shared" si="134"/>
        <v>E35930 Estates &amp; Facilities</v>
      </c>
      <c r="AL4343" t="str">
        <f t="shared" si="135"/>
        <v>7310 Legal / Prof Fees</v>
      </c>
      <c r="AM4343" t="str">
        <f>VLOOKUP(W4343,Lookup!A:B,2,0)</f>
        <v>Prof</v>
      </c>
    </row>
    <row r="4344" spans="1:39" x14ac:dyDescent="0.25">
      <c r="A4344" t="s">
        <v>33</v>
      </c>
      <c r="B4344" s="1" t="s">
        <v>166</v>
      </c>
      <c r="C4344" s="1" t="s">
        <v>35</v>
      </c>
      <c r="D4344" s="1" t="s">
        <v>36</v>
      </c>
      <c r="E4344" s="1" t="s">
        <v>36</v>
      </c>
      <c r="F4344" s="1" t="s">
        <v>37</v>
      </c>
      <c r="G4344" t="s">
        <v>167</v>
      </c>
      <c r="H4344" t="s">
        <v>39</v>
      </c>
      <c r="I4344" t="s">
        <v>40</v>
      </c>
      <c r="J4344" t="s">
        <v>40</v>
      </c>
      <c r="K4344" t="s">
        <v>40</v>
      </c>
      <c r="L4344" s="4">
        <v>4950</v>
      </c>
      <c r="M4344" s="2">
        <v>44409</v>
      </c>
      <c r="N4344" t="s">
        <v>55</v>
      </c>
      <c r="O4344" t="s">
        <v>56</v>
      </c>
      <c r="P4344" t="s">
        <v>4831</v>
      </c>
      <c r="Q4344" t="s">
        <v>4832</v>
      </c>
      <c r="R4344" t="s">
        <v>4833</v>
      </c>
      <c r="S4344" s="3">
        <v>44442</v>
      </c>
      <c r="T4344" t="s">
        <v>350</v>
      </c>
      <c r="U4344">
        <v>45</v>
      </c>
      <c r="V4344" t="s">
        <v>4834</v>
      </c>
      <c r="W4344" t="s">
        <v>4833</v>
      </c>
      <c r="Y4344" s="3">
        <v>44441</v>
      </c>
      <c r="AA4344" t="s">
        <v>4834</v>
      </c>
      <c r="AH4344" t="str">
        <f>VLOOKUP(B4344,'cc Lookup'!A:J,10,0)</f>
        <v>Planning and Business Development</v>
      </c>
      <c r="AI4344" t="str">
        <f>VLOOKUP(B4344,'cc Lookup'!A:E,5,0)</f>
        <v>Estates</v>
      </c>
      <c r="AJ4344" t="s">
        <v>6738</v>
      </c>
      <c r="AK4344" t="str">
        <f t="shared" si="134"/>
        <v>E35930 Estates &amp; Facilities</v>
      </c>
      <c r="AL4344" t="str">
        <f t="shared" si="135"/>
        <v>7310 Legal / Prof Fees</v>
      </c>
      <c r="AM4344" t="str">
        <f>VLOOKUP(W4344,Lookup!A:B,2,0)</f>
        <v>Other</v>
      </c>
    </row>
    <row r="4345" spans="1:39" x14ac:dyDescent="0.25">
      <c r="A4345" t="s">
        <v>33</v>
      </c>
      <c r="B4345" s="1" t="s">
        <v>166</v>
      </c>
      <c r="C4345" s="1" t="s">
        <v>35</v>
      </c>
      <c r="D4345" s="1" t="s">
        <v>36</v>
      </c>
      <c r="E4345" s="1" t="s">
        <v>36</v>
      </c>
      <c r="F4345" s="1" t="s">
        <v>37</v>
      </c>
      <c r="G4345" t="s">
        <v>167</v>
      </c>
      <c r="H4345" t="s">
        <v>39</v>
      </c>
      <c r="I4345" t="s">
        <v>40</v>
      </c>
      <c r="J4345" t="s">
        <v>40</v>
      </c>
      <c r="K4345" t="s">
        <v>40</v>
      </c>
      <c r="L4345" s="4">
        <v>-4950</v>
      </c>
      <c r="M4345" s="2">
        <v>44409</v>
      </c>
      <c r="N4345" t="s">
        <v>55</v>
      </c>
      <c r="O4345" t="s">
        <v>56</v>
      </c>
      <c r="P4345" t="s">
        <v>4835</v>
      </c>
      <c r="Q4345" t="s">
        <v>4836</v>
      </c>
      <c r="R4345" t="s">
        <v>4837</v>
      </c>
      <c r="S4345" s="3">
        <v>44418</v>
      </c>
      <c r="T4345" t="s">
        <v>46</v>
      </c>
      <c r="U4345">
        <v>52</v>
      </c>
      <c r="V4345" t="s">
        <v>4759</v>
      </c>
      <c r="W4345" t="s">
        <v>4837</v>
      </c>
      <c r="Y4345" s="3">
        <v>44418</v>
      </c>
      <c r="AA4345" t="s">
        <v>4759</v>
      </c>
      <c r="AH4345" t="str">
        <f>VLOOKUP(B4345,'cc Lookup'!A:J,10,0)</f>
        <v>Planning and Business Development</v>
      </c>
      <c r="AI4345" t="str">
        <f>VLOOKUP(B4345,'cc Lookup'!A:E,5,0)</f>
        <v>Estates</v>
      </c>
      <c r="AJ4345" t="s">
        <v>6738</v>
      </c>
      <c r="AK4345" t="str">
        <f t="shared" si="134"/>
        <v>E35930 Estates &amp; Facilities</v>
      </c>
      <c r="AL4345" t="str">
        <f t="shared" si="135"/>
        <v>7310 Legal / Prof Fees</v>
      </c>
      <c r="AM4345" t="str">
        <f>VLOOKUP(W4345,Lookup!A:B,2,0)</f>
        <v>Other</v>
      </c>
    </row>
    <row r="4346" spans="1:39" x14ac:dyDescent="0.25">
      <c r="A4346" t="s">
        <v>33</v>
      </c>
      <c r="B4346" s="1" t="s">
        <v>166</v>
      </c>
      <c r="C4346" s="1" t="s">
        <v>35</v>
      </c>
      <c r="D4346" s="1" t="s">
        <v>36</v>
      </c>
      <c r="E4346" s="1" t="s">
        <v>36</v>
      </c>
      <c r="F4346" s="1" t="s">
        <v>37</v>
      </c>
      <c r="G4346" t="s">
        <v>167</v>
      </c>
      <c r="H4346" t="s">
        <v>39</v>
      </c>
      <c r="I4346" t="s">
        <v>40</v>
      </c>
      <c r="J4346" t="s">
        <v>40</v>
      </c>
      <c r="K4346" t="s">
        <v>40</v>
      </c>
      <c r="L4346" s="4">
        <v>126.5</v>
      </c>
      <c r="M4346" s="2">
        <v>44409</v>
      </c>
      <c r="N4346" t="s">
        <v>41</v>
      </c>
      <c r="O4346" t="s">
        <v>42</v>
      </c>
      <c r="P4346" t="s">
        <v>4838</v>
      </c>
      <c r="Q4346" t="s">
        <v>4839</v>
      </c>
      <c r="R4346" t="s">
        <v>4780</v>
      </c>
      <c r="S4346" s="3">
        <v>44411</v>
      </c>
      <c r="T4346" t="s">
        <v>46</v>
      </c>
      <c r="U4346">
        <v>21</v>
      </c>
      <c r="V4346" t="s">
        <v>47</v>
      </c>
      <c r="W4346" t="s">
        <v>48</v>
      </c>
      <c r="X4346">
        <v>507939</v>
      </c>
      <c r="Y4346" s="3">
        <v>44400</v>
      </c>
      <c r="Z4346">
        <v>165093488</v>
      </c>
      <c r="AB4346" t="s">
        <v>49</v>
      </c>
      <c r="AD4346" t="s">
        <v>4840</v>
      </c>
      <c r="AE4346">
        <v>1</v>
      </c>
      <c r="AF4346">
        <v>127</v>
      </c>
      <c r="AH4346" t="str">
        <f>VLOOKUP(B4346,'cc Lookup'!A:J,10,0)</f>
        <v>Planning and Business Development</v>
      </c>
      <c r="AI4346" t="str">
        <f>VLOOKUP(B4346,'cc Lookup'!A:E,5,0)</f>
        <v>Estates</v>
      </c>
      <c r="AJ4346" t="s">
        <v>6738</v>
      </c>
      <c r="AK4346" t="str">
        <f t="shared" si="134"/>
        <v>E35930 Estates &amp; Facilities</v>
      </c>
      <c r="AL4346" t="str">
        <f t="shared" si="135"/>
        <v>7310 Legal / Prof Fees</v>
      </c>
      <c r="AM4346" t="str">
        <f>VLOOKUP(W4346,Lookup!A:B,2,0)</f>
        <v>Legal</v>
      </c>
    </row>
    <row r="4347" spans="1:39" x14ac:dyDescent="0.25">
      <c r="A4347" t="s">
        <v>33</v>
      </c>
      <c r="B4347" s="1" t="s">
        <v>166</v>
      </c>
      <c r="C4347" s="1" t="s">
        <v>35</v>
      </c>
      <c r="D4347" s="1" t="s">
        <v>36</v>
      </c>
      <c r="E4347" s="1" t="s">
        <v>36</v>
      </c>
      <c r="F4347" s="1" t="s">
        <v>37</v>
      </c>
      <c r="G4347" t="s">
        <v>167</v>
      </c>
      <c r="H4347" t="s">
        <v>39</v>
      </c>
      <c r="I4347" t="s">
        <v>40</v>
      </c>
      <c r="J4347" t="s">
        <v>40</v>
      </c>
      <c r="K4347" t="s">
        <v>40</v>
      </c>
      <c r="L4347" s="4">
        <v>64</v>
      </c>
      <c r="M4347" s="2">
        <v>44409</v>
      </c>
      <c r="N4347" t="s">
        <v>41</v>
      </c>
      <c r="O4347" t="s">
        <v>42</v>
      </c>
      <c r="P4347" t="s">
        <v>4838</v>
      </c>
      <c r="Q4347" t="s">
        <v>4839</v>
      </c>
      <c r="R4347" t="s">
        <v>4780</v>
      </c>
      <c r="S4347" s="3">
        <v>44411</v>
      </c>
      <c r="T4347" t="s">
        <v>46</v>
      </c>
      <c r="U4347">
        <v>21</v>
      </c>
      <c r="V4347" t="s">
        <v>47</v>
      </c>
      <c r="W4347" t="s">
        <v>48</v>
      </c>
      <c r="X4347">
        <v>507941</v>
      </c>
      <c r="Y4347" s="3">
        <v>44400</v>
      </c>
      <c r="Z4347">
        <v>165093487</v>
      </c>
      <c r="AB4347" t="s">
        <v>49</v>
      </c>
      <c r="AD4347" t="s">
        <v>4841</v>
      </c>
      <c r="AE4347">
        <v>1</v>
      </c>
      <c r="AF4347">
        <v>64</v>
      </c>
      <c r="AH4347" t="str">
        <f>VLOOKUP(B4347,'cc Lookup'!A:J,10,0)</f>
        <v>Planning and Business Development</v>
      </c>
      <c r="AI4347" t="str">
        <f>VLOOKUP(B4347,'cc Lookup'!A:E,5,0)</f>
        <v>Estates</v>
      </c>
      <c r="AJ4347" t="s">
        <v>6738</v>
      </c>
      <c r="AK4347" t="str">
        <f t="shared" si="134"/>
        <v>E35930 Estates &amp; Facilities</v>
      </c>
      <c r="AL4347" t="str">
        <f t="shared" si="135"/>
        <v>7310 Legal / Prof Fees</v>
      </c>
      <c r="AM4347" t="str">
        <f>VLOOKUP(W4347,Lookup!A:B,2,0)</f>
        <v>Legal</v>
      </c>
    </row>
    <row r="4348" spans="1:39" x14ac:dyDescent="0.25">
      <c r="A4348" t="s">
        <v>33</v>
      </c>
      <c r="B4348" s="1" t="s">
        <v>166</v>
      </c>
      <c r="C4348" s="1" t="s">
        <v>35</v>
      </c>
      <c r="D4348" s="1" t="s">
        <v>36</v>
      </c>
      <c r="E4348" s="1" t="s">
        <v>36</v>
      </c>
      <c r="F4348" s="1" t="s">
        <v>37</v>
      </c>
      <c r="G4348" t="s">
        <v>167</v>
      </c>
      <c r="H4348" t="s">
        <v>39</v>
      </c>
      <c r="I4348" t="s">
        <v>40</v>
      </c>
      <c r="J4348" t="s">
        <v>40</v>
      </c>
      <c r="K4348" t="s">
        <v>40</v>
      </c>
      <c r="L4348" s="4">
        <v>9900</v>
      </c>
      <c r="M4348" s="2">
        <v>44409</v>
      </c>
      <c r="N4348" t="s">
        <v>41</v>
      </c>
      <c r="O4348" t="s">
        <v>42</v>
      </c>
      <c r="P4348" t="s">
        <v>4842</v>
      </c>
      <c r="Q4348" t="s">
        <v>4843</v>
      </c>
      <c r="R4348" t="s">
        <v>4780</v>
      </c>
      <c r="S4348" s="3">
        <v>44418</v>
      </c>
      <c r="T4348" t="s">
        <v>46</v>
      </c>
      <c r="U4348">
        <v>12</v>
      </c>
      <c r="V4348" t="s">
        <v>47</v>
      </c>
      <c r="W4348" t="s">
        <v>178</v>
      </c>
      <c r="X4348">
        <v>993</v>
      </c>
      <c r="Y4348" s="3">
        <v>44407</v>
      </c>
      <c r="Z4348">
        <v>165089427</v>
      </c>
      <c r="AB4348" t="s">
        <v>49</v>
      </c>
      <c r="AD4348" t="s">
        <v>4844</v>
      </c>
      <c r="AE4348">
        <v>1</v>
      </c>
      <c r="AF4348">
        <v>4950</v>
      </c>
      <c r="AH4348" t="str">
        <f>VLOOKUP(B4348,'cc Lookup'!A:J,10,0)</f>
        <v>Planning and Business Development</v>
      </c>
      <c r="AI4348" t="str">
        <f>VLOOKUP(B4348,'cc Lookup'!A:E,5,0)</f>
        <v>Estates</v>
      </c>
      <c r="AJ4348" t="s">
        <v>6738</v>
      </c>
      <c r="AK4348" t="str">
        <f t="shared" si="134"/>
        <v>E35930 Estates &amp; Facilities</v>
      </c>
      <c r="AL4348" t="str">
        <f t="shared" si="135"/>
        <v>7310 Legal / Prof Fees</v>
      </c>
      <c r="AM4348" t="str">
        <f>VLOOKUP(W4348,Lookup!A:B,2,0)</f>
        <v>Legal</v>
      </c>
    </row>
    <row r="4349" spans="1:39" x14ac:dyDescent="0.25">
      <c r="A4349" t="s">
        <v>33</v>
      </c>
      <c r="B4349" s="1" t="s">
        <v>166</v>
      </c>
      <c r="C4349" s="1" t="s">
        <v>35</v>
      </c>
      <c r="D4349" s="1" t="s">
        <v>36</v>
      </c>
      <c r="E4349" s="1" t="s">
        <v>36</v>
      </c>
      <c r="F4349" s="1" t="s">
        <v>37</v>
      </c>
      <c r="G4349" t="s">
        <v>167</v>
      </c>
      <c r="H4349" t="s">
        <v>39</v>
      </c>
      <c r="I4349" t="s">
        <v>40</v>
      </c>
      <c r="J4349" t="s">
        <v>40</v>
      </c>
      <c r="K4349" t="s">
        <v>40</v>
      </c>
      <c r="L4349" s="4">
        <v>-4950</v>
      </c>
      <c r="M4349" s="2">
        <v>44409</v>
      </c>
      <c r="N4349" t="s">
        <v>41</v>
      </c>
      <c r="O4349" t="s">
        <v>42</v>
      </c>
      <c r="P4349" t="s">
        <v>4842</v>
      </c>
      <c r="Q4349" t="s">
        <v>4843</v>
      </c>
      <c r="R4349" t="s">
        <v>4780</v>
      </c>
      <c r="S4349" s="3">
        <v>44418</v>
      </c>
      <c r="T4349" t="s">
        <v>46</v>
      </c>
      <c r="U4349">
        <v>13</v>
      </c>
      <c r="V4349" t="s">
        <v>47</v>
      </c>
      <c r="W4349" t="s">
        <v>178</v>
      </c>
      <c r="X4349">
        <v>993</v>
      </c>
      <c r="Y4349" s="3">
        <v>44407</v>
      </c>
      <c r="Z4349">
        <v>165089427</v>
      </c>
      <c r="AB4349" t="s">
        <v>49</v>
      </c>
      <c r="AD4349" t="s">
        <v>4844</v>
      </c>
      <c r="AE4349">
        <v>1</v>
      </c>
      <c r="AF4349">
        <v>-4950</v>
      </c>
      <c r="AH4349" t="str">
        <f>VLOOKUP(B4349,'cc Lookup'!A:J,10,0)</f>
        <v>Planning and Business Development</v>
      </c>
      <c r="AI4349" t="str">
        <f>VLOOKUP(B4349,'cc Lookup'!A:E,5,0)</f>
        <v>Estates</v>
      </c>
      <c r="AJ4349" t="s">
        <v>6738</v>
      </c>
      <c r="AK4349" t="str">
        <f t="shared" si="134"/>
        <v>E35930 Estates &amp; Facilities</v>
      </c>
      <c r="AL4349" t="str">
        <f t="shared" si="135"/>
        <v>7310 Legal / Prof Fees</v>
      </c>
      <c r="AM4349" t="str">
        <f>VLOOKUP(W4349,Lookup!A:B,2,0)</f>
        <v>Legal</v>
      </c>
    </row>
    <row r="4350" spans="1:39" x14ac:dyDescent="0.25">
      <c r="A4350" t="s">
        <v>33</v>
      </c>
      <c r="B4350" s="1" t="s">
        <v>166</v>
      </c>
      <c r="C4350" s="1" t="s">
        <v>35</v>
      </c>
      <c r="D4350" s="1" t="s">
        <v>36</v>
      </c>
      <c r="E4350" s="1" t="s">
        <v>36</v>
      </c>
      <c r="F4350" s="1" t="s">
        <v>37</v>
      </c>
      <c r="G4350" t="s">
        <v>167</v>
      </c>
      <c r="H4350" t="s">
        <v>39</v>
      </c>
      <c r="I4350" t="s">
        <v>40</v>
      </c>
      <c r="J4350" t="s">
        <v>40</v>
      </c>
      <c r="K4350" t="s">
        <v>40</v>
      </c>
      <c r="L4350" s="4">
        <v>160</v>
      </c>
      <c r="M4350" s="2">
        <v>44409</v>
      </c>
      <c r="N4350" t="s">
        <v>41</v>
      </c>
      <c r="O4350" t="s">
        <v>42</v>
      </c>
      <c r="P4350" t="s">
        <v>4823</v>
      </c>
      <c r="Q4350" t="s">
        <v>4824</v>
      </c>
      <c r="R4350" t="s">
        <v>4780</v>
      </c>
      <c r="S4350" s="3">
        <v>44424</v>
      </c>
      <c r="T4350" t="s">
        <v>46</v>
      </c>
      <c r="U4350">
        <v>13</v>
      </c>
      <c r="V4350" t="s">
        <v>47</v>
      </c>
      <c r="W4350" t="s">
        <v>48</v>
      </c>
      <c r="X4350">
        <v>507934</v>
      </c>
      <c r="Y4350" s="3">
        <v>44400</v>
      </c>
      <c r="Z4350">
        <v>165093492</v>
      </c>
      <c r="AB4350" t="s">
        <v>49</v>
      </c>
      <c r="AD4350" t="s">
        <v>4845</v>
      </c>
      <c r="AE4350">
        <v>1</v>
      </c>
      <c r="AF4350">
        <v>160</v>
      </c>
      <c r="AH4350" t="str">
        <f>VLOOKUP(B4350,'cc Lookup'!A:J,10,0)</f>
        <v>Planning and Business Development</v>
      </c>
      <c r="AI4350" t="str">
        <f>VLOOKUP(B4350,'cc Lookup'!A:E,5,0)</f>
        <v>Estates</v>
      </c>
      <c r="AJ4350" t="s">
        <v>6738</v>
      </c>
      <c r="AK4350" t="str">
        <f t="shared" si="134"/>
        <v>E35930 Estates &amp; Facilities</v>
      </c>
      <c r="AL4350" t="str">
        <f t="shared" si="135"/>
        <v>7310 Legal / Prof Fees</v>
      </c>
      <c r="AM4350" t="str">
        <f>VLOOKUP(W4350,Lookup!A:B,2,0)</f>
        <v>Legal</v>
      </c>
    </row>
    <row r="4351" spans="1:39" x14ac:dyDescent="0.25">
      <c r="A4351" t="s">
        <v>33</v>
      </c>
      <c r="B4351" s="1" t="s">
        <v>166</v>
      </c>
      <c r="C4351" s="1" t="s">
        <v>35</v>
      </c>
      <c r="D4351" s="1" t="s">
        <v>36</v>
      </c>
      <c r="E4351" s="1" t="s">
        <v>36</v>
      </c>
      <c r="F4351" s="1" t="s">
        <v>37</v>
      </c>
      <c r="G4351" t="s">
        <v>167</v>
      </c>
      <c r="H4351" t="s">
        <v>39</v>
      </c>
      <c r="I4351" t="s">
        <v>40</v>
      </c>
      <c r="J4351" t="s">
        <v>40</v>
      </c>
      <c r="K4351" t="s">
        <v>40</v>
      </c>
      <c r="L4351" s="4">
        <v>39</v>
      </c>
      <c r="M4351" s="2">
        <v>44409</v>
      </c>
      <c r="N4351" t="s">
        <v>41</v>
      </c>
      <c r="O4351" t="s">
        <v>42</v>
      </c>
      <c r="P4351" t="s">
        <v>4846</v>
      </c>
      <c r="Q4351" t="s">
        <v>4847</v>
      </c>
      <c r="R4351" t="s">
        <v>4780</v>
      </c>
      <c r="S4351" s="3">
        <v>44428</v>
      </c>
      <c r="T4351" t="s">
        <v>46</v>
      </c>
      <c r="U4351">
        <v>14</v>
      </c>
      <c r="V4351" t="s">
        <v>47</v>
      </c>
      <c r="W4351" t="s">
        <v>48</v>
      </c>
      <c r="X4351">
        <v>508393</v>
      </c>
      <c r="Y4351" s="3">
        <v>44405</v>
      </c>
      <c r="Z4351">
        <v>165093599</v>
      </c>
      <c r="AB4351" t="s">
        <v>49</v>
      </c>
      <c r="AD4351" t="s">
        <v>4848</v>
      </c>
      <c r="AE4351">
        <v>1</v>
      </c>
      <c r="AF4351">
        <v>39</v>
      </c>
      <c r="AH4351" t="str">
        <f>VLOOKUP(B4351,'cc Lookup'!A:J,10,0)</f>
        <v>Planning and Business Development</v>
      </c>
      <c r="AI4351" t="str">
        <f>VLOOKUP(B4351,'cc Lookup'!A:E,5,0)</f>
        <v>Estates</v>
      </c>
      <c r="AJ4351" t="s">
        <v>6738</v>
      </c>
      <c r="AK4351" t="str">
        <f t="shared" si="134"/>
        <v>E35930 Estates &amp; Facilities</v>
      </c>
      <c r="AL4351" t="str">
        <f t="shared" si="135"/>
        <v>7310 Legal / Prof Fees</v>
      </c>
      <c r="AM4351" t="str">
        <f>VLOOKUP(W4351,Lookup!A:B,2,0)</f>
        <v>Legal</v>
      </c>
    </row>
    <row r="4352" spans="1:39" x14ac:dyDescent="0.25">
      <c r="A4352" t="s">
        <v>33</v>
      </c>
      <c r="B4352" s="1" t="s">
        <v>166</v>
      </c>
      <c r="C4352" s="1" t="s">
        <v>35</v>
      </c>
      <c r="D4352" s="1" t="s">
        <v>36</v>
      </c>
      <c r="E4352" s="1" t="s">
        <v>36</v>
      </c>
      <c r="F4352" s="1" t="s">
        <v>37</v>
      </c>
      <c r="G4352" t="s">
        <v>167</v>
      </c>
      <c r="H4352" t="s">
        <v>39</v>
      </c>
      <c r="I4352" t="s">
        <v>40</v>
      </c>
      <c r="J4352" t="s">
        <v>40</v>
      </c>
      <c r="K4352" t="s">
        <v>40</v>
      </c>
      <c r="L4352" s="4">
        <v>240.6</v>
      </c>
      <c r="M4352" s="2">
        <v>44409</v>
      </c>
      <c r="N4352" t="s">
        <v>41</v>
      </c>
      <c r="O4352" t="s">
        <v>42</v>
      </c>
      <c r="P4352" t="s">
        <v>4846</v>
      </c>
      <c r="Q4352" t="s">
        <v>4847</v>
      </c>
      <c r="R4352" t="s">
        <v>4780</v>
      </c>
      <c r="S4352" s="3">
        <v>44428</v>
      </c>
      <c r="T4352" t="s">
        <v>46</v>
      </c>
      <c r="U4352">
        <v>14</v>
      </c>
      <c r="V4352" t="s">
        <v>47</v>
      </c>
      <c r="W4352" t="s">
        <v>48</v>
      </c>
      <c r="X4352">
        <v>508902</v>
      </c>
      <c r="Y4352" s="3">
        <v>44407</v>
      </c>
      <c r="Z4352">
        <v>165093597</v>
      </c>
      <c r="AB4352" t="s">
        <v>49</v>
      </c>
      <c r="AD4352" t="s">
        <v>4849</v>
      </c>
      <c r="AE4352">
        <v>1</v>
      </c>
      <c r="AF4352">
        <v>241</v>
      </c>
      <c r="AH4352" t="str">
        <f>VLOOKUP(B4352,'cc Lookup'!A:J,10,0)</f>
        <v>Planning and Business Development</v>
      </c>
      <c r="AI4352" t="str">
        <f>VLOOKUP(B4352,'cc Lookup'!A:E,5,0)</f>
        <v>Estates</v>
      </c>
      <c r="AJ4352" t="s">
        <v>6738</v>
      </c>
      <c r="AK4352" t="str">
        <f t="shared" si="134"/>
        <v>E35930 Estates &amp; Facilities</v>
      </c>
      <c r="AL4352" t="str">
        <f t="shared" si="135"/>
        <v>7310 Legal / Prof Fees</v>
      </c>
      <c r="AM4352" t="str">
        <f>VLOOKUP(W4352,Lookup!A:B,2,0)</f>
        <v>Legal</v>
      </c>
    </row>
    <row r="4353" spans="1:39" x14ac:dyDescent="0.25">
      <c r="A4353" t="s">
        <v>33</v>
      </c>
      <c r="B4353" s="1" t="s">
        <v>166</v>
      </c>
      <c r="C4353" s="1" t="s">
        <v>35</v>
      </c>
      <c r="D4353" s="1" t="s">
        <v>36</v>
      </c>
      <c r="E4353" s="1" t="s">
        <v>36</v>
      </c>
      <c r="F4353" s="1" t="s">
        <v>37</v>
      </c>
      <c r="G4353" t="s">
        <v>167</v>
      </c>
      <c r="H4353" t="s">
        <v>39</v>
      </c>
      <c r="I4353" t="s">
        <v>40</v>
      </c>
      <c r="J4353" t="s">
        <v>40</v>
      </c>
      <c r="K4353" t="s">
        <v>40</v>
      </c>
      <c r="L4353" s="4">
        <v>-5207</v>
      </c>
      <c r="M4353" s="2">
        <v>44409</v>
      </c>
      <c r="N4353" t="s">
        <v>103</v>
      </c>
      <c r="O4353" t="s">
        <v>104</v>
      </c>
      <c r="P4353" t="s">
        <v>4745</v>
      </c>
      <c r="Q4353" t="s">
        <v>4791</v>
      </c>
      <c r="R4353" t="s">
        <v>4792</v>
      </c>
      <c r="S4353" s="3">
        <v>44407</v>
      </c>
      <c r="T4353" t="s">
        <v>46</v>
      </c>
      <c r="U4353">
        <v>2755</v>
      </c>
      <c r="V4353" t="s">
        <v>4577</v>
      </c>
      <c r="W4353" t="s">
        <v>48</v>
      </c>
      <c r="X4353">
        <v>165092174</v>
      </c>
      <c r="Y4353" s="3">
        <v>44343</v>
      </c>
      <c r="AC4353" t="s">
        <v>109</v>
      </c>
      <c r="AH4353" t="str">
        <f>VLOOKUP(B4353,'cc Lookup'!A:J,10,0)</f>
        <v>Planning and Business Development</v>
      </c>
      <c r="AI4353" t="str">
        <f>VLOOKUP(B4353,'cc Lookup'!A:E,5,0)</f>
        <v>Estates</v>
      </c>
      <c r="AJ4353" t="s">
        <v>6738</v>
      </c>
      <c r="AK4353" t="str">
        <f t="shared" si="134"/>
        <v>E35930 Estates &amp; Facilities</v>
      </c>
      <c r="AL4353" t="str">
        <f t="shared" si="135"/>
        <v>7310 Legal / Prof Fees</v>
      </c>
      <c r="AM4353" t="str">
        <f>VLOOKUP(W4353,Lookup!A:B,2,0)</f>
        <v>Legal</v>
      </c>
    </row>
    <row r="4354" spans="1:39" x14ac:dyDescent="0.25">
      <c r="A4354" t="s">
        <v>33</v>
      </c>
      <c r="B4354" s="1" t="s">
        <v>166</v>
      </c>
      <c r="C4354" s="1" t="s">
        <v>35</v>
      </c>
      <c r="D4354" s="1" t="s">
        <v>36</v>
      </c>
      <c r="E4354" s="1" t="s">
        <v>36</v>
      </c>
      <c r="F4354" s="1" t="s">
        <v>37</v>
      </c>
      <c r="G4354" t="s">
        <v>167</v>
      </c>
      <c r="H4354" t="s">
        <v>39</v>
      </c>
      <c r="I4354" t="s">
        <v>40</v>
      </c>
      <c r="J4354" t="s">
        <v>40</v>
      </c>
      <c r="K4354" t="s">
        <v>40</v>
      </c>
      <c r="L4354" s="4">
        <v>-160</v>
      </c>
      <c r="M4354" s="2">
        <v>44409</v>
      </c>
      <c r="N4354" t="s">
        <v>103</v>
      </c>
      <c r="O4354" t="s">
        <v>104</v>
      </c>
      <c r="P4354" t="s">
        <v>4745</v>
      </c>
      <c r="Q4354" t="s">
        <v>4791</v>
      </c>
      <c r="R4354" t="s">
        <v>4792</v>
      </c>
      <c r="S4354" s="3">
        <v>44407</v>
      </c>
      <c r="T4354" t="s">
        <v>46</v>
      </c>
      <c r="U4354">
        <v>2756</v>
      </c>
      <c r="V4354" t="s">
        <v>4766</v>
      </c>
      <c r="W4354" t="s">
        <v>48</v>
      </c>
      <c r="X4354">
        <v>165093492</v>
      </c>
      <c r="Y4354" s="3">
        <v>44405</v>
      </c>
      <c r="AC4354" t="s">
        <v>109</v>
      </c>
      <c r="AH4354" t="str">
        <f>VLOOKUP(B4354,'cc Lookup'!A:J,10,0)</f>
        <v>Planning and Business Development</v>
      </c>
      <c r="AI4354" t="str">
        <f>VLOOKUP(B4354,'cc Lookup'!A:E,5,0)</f>
        <v>Estates</v>
      </c>
      <c r="AJ4354" t="s">
        <v>6738</v>
      </c>
      <c r="AK4354" t="str">
        <f t="shared" si="134"/>
        <v>E35930 Estates &amp; Facilities</v>
      </c>
      <c r="AL4354" t="str">
        <f t="shared" si="135"/>
        <v>7310 Legal / Prof Fees</v>
      </c>
      <c r="AM4354" t="str">
        <f>VLOOKUP(W4354,Lookup!A:B,2,0)</f>
        <v>Legal</v>
      </c>
    </row>
    <row r="4355" spans="1:39" x14ac:dyDescent="0.25">
      <c r="A4355" t="s">
        <v>33</v>
      </c>
      <c r="B4355" s="1" t="s">
        <v>166</v>
      </c>
      <c r="C4355" s="1" t="s">
        <v>35</v>
      </c>
      <c r="D4355" s="1" t="s">
        <v>36</v>
      </c>
      <c r="E4355" s="1" t="s">
        <v>36</v>
      </c>
      <c r="F4355" s="1" t="s">
        <v>37</v>
      </c>
      <c r="G4355" t="s">
        <v>167</v>
      </c>
      <c r="H4355" t="s">
        <v>39</v>
      </c>
      <c r="I4355" t="s">
        <v>40</v>
      </c>
      <c r="J4355" t="s">
        <v>40</v>
      </c>
      <c r="K4355" t="s">
        <v>40</v>
      </c>
      <c r="L4355" s="4">
        <v>-126.5</v>
      </c>
      <c r="M4355" s="2">
        <v>44409</v>
      </c>
      <c r="N4355" t="s">
        <v>103</v>
      </c>
      <c r="O4355" t="s">
        <v>104</v>
      </c>
      <c r="P4355" t="s">
        <v>4745</v>
      </c>
      <c r="Q4355" t="s">
        <v>4791</v>
      </c>
      <c r="R4355" t="s">
        <v>4792</v>
      </c>
      <c r="S4355" s="3">
        <v>44407</v>
      </c>
      <c r="T4355" t="s">
        <v>46</v>
      </c>
      <c r="U4355">
        <v>2757</v>
      </c>
      <c r="V4355" t="s">
        <v>4767</v>
      </c>
      <c r="W4355" t="s">
        <v>48</v>
      </c>
      <c r="X4355">
        <v>165093488</v>
      </c>
      <c r="Y4355" s="3">
        <v>44405</v>
      </c>
      <c r="AC4355" t="s">
        <v>109</v>
      </c>
      <c r="AH4355" t="str">
        <f>VLOOKUP(B4355,'cc Lookup'!A:J,10,0)</f>
        <v>Planning and Business Development</v>
      </c>
      <c r="AI4355" t="str">
        <f>VLOOKUP(B4355,'cc Lookup'!A:E,5,0)</f>
        <v>Estates</v>
      </c>
      <c r="AJ4355" t="s">
        <v>6738</v>
      </c>
      <c r="AK4355" t="str">
        <f t="shared" si="134"/>
        <v>E35930 Estates &amp; Facilities</v>
      </c>
      <c r="AL4355" t="str">
        <f t="shared" si="135"/>
        <v>7310 Legal / Prof Fees</v>
      </c>
      <c r="AM4355" t="str">
        <f>VLOOKUP(W4355,Lookup!A:B,2,0)</f>
        <v>Legal</v>
      </c>
    </row>
    <row r="4356" spans="1:39" x14ac:dyDescent="0.25">
      <c r="A4356" t="s">
        <v>33</v>
      </c>
      <c r="B4356" s="1" t="s">
        <v>166</v>
      </c>
      <c r="C4356" s="1" t="s">
        <v>35</v>
      </c>
      <c r="D4356" s="1" t="s">
        <v>36</v>
      </c>
      <c r="E4356" s="1" t="s">
        <v>36</v>
      </c>
      <c r="F4356" s="1" t="s">
        <v>37</v>
      </c>
      <c r="G4356" t="s">
        <v>167</v>
      </c>
      <c r="H4356" t="s">
        <v>39</v>
      </c>
      <c r="I4356" t="s">
        <v>40</v>
      </c>
      <c r="J4356" t="s">
        <v>40</v>
      </c>
      <c r="K4356" t="s">
        <v>40</v>
      </c>
      <c r="L4356" s="4">
        <v>-64</v>
      </c>
      <c r="M4356" s="2">
        <v>44409</v>
      </c>
      <c r="N4356" t="s">
        <v>103</v>
      </c>
      <c r="O4356" t="s">
        <v>104</v>
      </c>
      <c r="P4356" t="s">
        <v>4745</v>
      </c>
      <c r="Q4356" t="s">
        <v>4791</v>
      </c>
      <c r="R4356" t="s">
        <v>4792</v>
      </c>
      <c r="S4356" s="3">
        <v>44407</v>
      </c>
      <c r="T4356" t="s">
        <v>46</v>
      </c>
      <c r="U4356">
        <v>2758</v>
      </c>
      <c r="V4356" t="s">
        <v>4768</v>
      </c>
      <c r="W4356" t="s">
        <v>48</v>
      </c>
      <c r="X4356">
        <v>165093487</v>
      </c>
      <c r="Y4356" s="3">
        <v>44405</v>
      </c>
      <c r="AC4356" t="s">
        <v>109</v>
      </c>
      <c r="AH4356" t="str">
        <f>VLOOKUP(B4356,'cc Lookup'!A:J,10,0)</f>
        <v>Planning and Business Development</v>
      </c>
      <c r="AI4356" t="str">
        <f>VLOOKUP(B4356,'cc Lookup'!A:E,5,0)</f>
        <v>Estates</v>
      </c>
      <c r="AJ4356" t="s">
        <v>6738</v>
      </c>
      <c r="AK4356" t="str">
        <f t="shared" ref="AK4356:AK4419" si="136">B4356&amp;" "&amp;G4356</f>
        <v>E35930 Estates &amp; Facilities</v>
      </c>
      <c r="AL4356" t="str">
        <f t="shared" ref="AL4356:AL4419" si="137">C4356&amp;" "&amp;H4356</f>
        <v>7310 Legal / Prof Fees</v>
      </c>
      <c r="AM4356" t="str">
        <f>VLOOKUP(W4356,Lookup!A:B,2,0)</f>
        <v>Legal</v>
      </c>
    </row>
    <row r="4357" spans="1:39" x14ac:dyDescent="0.25">
      <c r="A4357" t="s">
        <v>33</v>
      </c>
      <c r="B4357" s="1" t="s">
        <v>166</v>
      </c>
      <c r="C4357" s="1" t="s">
        <v>35</v>
      </c>
      <c r="D4357" s="1" t="s">
        <v>36</v>
      </c>
      <c r="E4357" s="1" t="s">
        <v>36</v>
      </c>
      <c r="F4357" s="1" t="s">
        <v>37</v>
      </c>
      <c r="G4357" t="s">
        <v>167</v>
      </c>
      <c r="H4357" t="s">
        <v>39</v>
      </c>
      <c r="I4357" t="s">
        <v>40</v>
      </c>
      <c r="J4357" t="s">
        <v>40</v>
      </c>
      <c r="K4357" t="s">
        <v>40</v>
      </c>
      <c r="L4357" s="4">
        <v>-1250</v>
      </c>
      <c r="M4357" s="2">
        <v>44409</v>
      </c>
      <c r="N4357" t="s">
        <v>103</v>
      </c>
      <c r="O4357" t="s">
        <v>104</v>
      </c>
      <c r="P4357" t="s">
        <v>4745</v>
      </c>
      <c r="Q4357" t="s">
        <v>4791</v>
      </c>
      <c r="R4357" t="s">
        <v>4792</v>
      </c>
      <c r="S4357" s="3">
        <v>44407</v>
      </c>
      <c r="T4357" t="s">
        <v>46</v>
      </c>
      <c r="U4357">
        <v>2759</v>
      </c>
      <c r="V4357" t="s">
        <v>4463</v>
      </c>
      <c r="W4357" t="s">
        <v>48</v>
      </c>
      <c r="X4357">
        <v>165091391</v>
      </c>
      <c r="Y4357" s="3">
        <v>44306</v>
      </c>
      <c r="AC4357" t="s">
        <v>109</v>
      </c>
      <c r="AH4357" t="str">
        <f>VLOOKUP(B4357,'cc Lookup'!A:J,10,0)</f>
        <v>Planning and Business Development</v>
      </c>
      <c r="AI4357" t="str">
        <f>VLOOKUP(B4357,'cc Lookup'!A:E,5,0)</f>
        <v>Estates</v>
      </c>
      <c r="AJ4357" t="s">
        <v>6738</v>
      </c>
      <c r="AK4357" t="str">
        <f t="shared" si="136"/>
        <v>E35930 Estates &amp; Facilities</v>
      </c>
      <c r="AL4357" t="str">
        <f t="shared" si="137"/>
        <v>7310 Legal / Prof Fees</v>
      </c>
      <c r="AM4357" t="str">
        <f>VLOOKUP(W4357,Lookup!A:B,2,0)</f>
        <v>Legal</v>
      </c>
    </row>
    <row r="4358" spans="1:39" x14ac:dyDescent="0.25">
      <c r="A4358" t="s">
        <v>33</v>
      </c>
      <c r="B4358" s="1" t="s">
        <v>166</v>
      </c>
      <c r="C4358" s="1" t="s">
        <v>35</v>
      </c>
      <c r="D4358" s="1" t="s">
        <v>36</v>
      </c>
      <c r="E4358" s="1" t="s">
        <v>36</v>
      </c>
      <c r="F4358" s="1" t="s">
        <v>37</v>
      </c>
      <c r="G4358" t="s">
        <v>167</v>
      </c>
      <c r="H4358" t="s">
        <v>39</v>
      </c>
      <c r="I4358" t="s">
        <v>40</v>
      </c>
      <c r="J4358" t="s">
        <v>40</v>
      </c>
      <c r="K4358" t="s">
        <v>40</v>
      </c>
      <c r="L4358" s="4">
        <v>48</v>
      </c>
      <c r="M4358" s="2">
        <v>44409</v>
      </c>
      <c r="N4358" t="s">
        <v>103</v>
      </c>
      <c r="O4358" t="s">
        <v>104</v>
      </c>
      <c r="P4358" t="s">
        <v>4793</v>
      </c>
      <c r="Q4358" t="s">
        <v>4794</v>
      </c>
      <c r="R4358" t="s">
        <v>4795</v>
      </c>
      <c r="S4358" s="3">
        <v>44439</v>
      </c>
      <c r="T4358" t="s">
        <v>46</v>
      </c>
      <c r="U4358">
        <v>2818</v>
      </c>
      <c r="V4358" t="s">
        <v>4850</v>
      </c>
      <c r="W4358" t="s">
        <v>48</v>
      </c>
      <c r="X4358">
        <v>165094051</v>
      </c>
      <c r="Y4358" s="3">
        <v>44439</v>
      </c>
      <c r="AC4358" t="s">
        <v>109</v>
      </c>
      <c r="AH4358" t="str">
        <f>VLOOKUP(B4358,'cc Lookup'!A:J,10,0)</f>
        <v>Planning and Business Development</v>
      </c>
      <c r="AI4358" t="str">
        <f>VLOOKUP(B4358,'cc Lookup'!A:E,5,0)</f>
        <v>Estates</v>
      </c>
      <c r="AJ4358" t="s">
        <v>6738</v>
      </c>
      <c r="AK4358" t="str">
        <f t="shared" si="136"/>
        <v>E35930 Estates &amp; Facilities</v>
      </c>
      <c r="AL4358" t="str">
        <f t="shared" si="137"/>
        <v>7310 Legal / Prof Fees</v>
      </c>
      <c r="AM4358" t="str">
        <f>VLOOKUP(W4358,Lookup!A:B,2,0)</f>
        <v>Legal</v>
      </c>
    </row>
    <row r="4359" spans="1:39" x14ac:dyDescent="0.25">
      <c r="A4359" t="s">
        <v>33</v>
      </c>
      <c r="B4359" s="1" t="s">
        <v>166</v>
      </c>
      <c r="C4359" s="1" t="s">
        <v>35</v>
      </c>
      <c r="D4359" s="1" t="s">
        <v>36</v>
      </c>
      <c r="E4359" s="1" t="s">
        <v>36</v>
      </c>
      <c r="F4359" s="1" t="s">
        <v>37</v>
      </c>
      <c r="G4359" t="s">
        <v>167</v>
      </c>
      <c r="H4359" t="s">
        <v>39</v>
      </c>
      <c r="I4359" t="s">
        <v>40</v>
      </c>
      <c r="J4359" t="s">
        <v>40</v>
      </c>
      <c r="K4359" t="s">
        <v>40</v>
      </c>
      <c r="L4359" s="4">
        <v>5207</v>
      </c>
      <c r="M4359" s="2">
        <v>44409</v>
      </c>
      <c r="N4359" t="s">
        <v>103</v>
      </c>
      <c r="O4359" t="s">
        <v>104</v>
      </c>
      <c r="P4359" t="s">
        <v>4793</v>
      </c>
      <c r="Q4359" t="s">
        <v>4794</v>
      </c>
      <c r="R4359" t="s">
        <v>4795</v>
      </c>
      <c r="S4359" s="3">
        <v>44439</v>
      </c>
      <c r="T4359" t="s">
        <v>46</v>
      </c>
      <c r="U4359">
        <v>2819</v>
      </c>
      <c r="V4359" t="s">
        <v>4577</v>
      </c>
      <c r="W4359" t="s">
        <v>48</v>
      </c>
      <c r="X4359">
        <v>165092174</v>
      </c>
      <c r="Y4359" s="3">
        <v>44343</v>
      </c>
      <c r="AC4359" t="s">
        <v>109</v>
      </c>
      <c r="AH4359" t="str">
        <f>VLOOKUP(B4359,'cc Lookup'!A:J,10,0)</f>
        <v>Planning and Business Development</v>
      </c>
      <c r="AI4359" t="str">
        <f>VLOOKUP(B4359,'cc Lookup'!A:E,5,0)</f>
        <v>Estates</v>
      </c>
      <c r="AJ4359" t="s">
        <v>6738</v>
      </c>
      <c r="AK4359" t="str">
        <f t="shared" si="136"/>
        <v>E35930 Estates &amp; Facilities</v>
      </c>
      <c r="AL4359" t="str">
        <f t="shared" si="137"/>
        <v>7310 Legal / Prof Fees</v>
      </c>
      <c r="AM4359" t="str">
        <f>VLOOKUP(W4359,Lookup!A:B,2,0)</f>
        <v>Legal</v>
      </c>
    </row>
    <row r="4360" spans="1:39" x14ac:dyDescent="0.25">
      <c r="A4360" t="s">
        <v>33</v>
      </c>
      <c r="B4360" s="1" t="s">
        <v>166</v>
      </c>
      <c r="C4360" s="1" t="s">
        <v>35</v>
      </c>
      <c r="D4360" s="1" t="s">
        <v>36</v>
      </c>
      <c r="E4360" s="1" t="s">
        <v>36</v>
      </c>
      <c r="F4360" s="1" t="s">
        <v>37</v>
      </c>
      <c r="G4360" t="s">
        <v>167</v>
      </c>
      <c r="H4360" t="s">
        <v>39</v>
      </c>
      <c r="I4360" t="s">
        <v>40</v>
      </c>
      <c r="J4360" t="s">
        <v>40</v>
      </c>
      <c r="K4360" t="s">
        <v>40</v>
      </c>
      <c r="L4360" s="4">
        <v>374</v>
      </c>
      <c r="M4360" s="2">
        <v>44409</v>
      </c>
      <c r="N4360" t="s">
        <v>103</v>
      </c>
      <c r="O4360" t="s">
        <v>104</v>
      </c>
      <c r="P4360" t="s">
        <v>4793</v>
      </c>
      <c r="Q4360" t="s">
        <v>4794</v>
      </c>
      <c r="R4360" t="s">
        <v>4795</v>
      </c>
      <c r="S4360" s="3">
        <v>44439</v>
      </c>
      <c r="T4360" t="s">
        <v>46</v>
      </c>
      <c r="U4360">
        <v>2820</v>
      </c>
      <c r="V4360" t="s">
        <v>4851</v>
      </c>
      <c r="W4360" t="s">
        <v>48</v>
      </c>
      <c r="X4360">
        <v>165094037</v>
      </c>
      <c r="Y4360" s="3">
        <v>44439</v>
      </c>
      <c r="AC4360" t="s">
        <v>109</v>
      </c>
      <c r="AH4360" t="str">
        <f>VLOOKUP(B4360,'cc Lookup'!A:J,10,0)</f>
        <v>Planning and Business Development</v>
      </c>
      <c r="AI4360" t="str">
        <f>VLOOKUP(B4360,'cc Lookup'!A:E,5,0)</f>
        <v>Estates</v>
      </c>
      <c r="AJ4360" t="s">
        <v>6738</v>
      </c>
      <c r="AK4360" t="str">
        <f t="shared" si="136"/>
        <v>E35930 Estates &amp; Facilities</v>
      </c>
      <c r="AL4360" t="str">
        <f t="shared" si="137"/>
        <v>7310 Legal / Prof Fees</v>
      </c>
      <c r="AM4360" t="str">
        <f>VLOOKUP(W4360,Lookup!A:B,2,0)</f>
        <v>Legal</v>
      </c>
    </row>
    <row r="4361" spans="1:39" x14ac:dyDescent="0.25">
      <c r="A4361" t="s">
        <v>33</v>
      </c>
      <c r="B4361" s="1" t="s">
        <v>166</v>
      </c>
      <c r="C4361" s="1" t="s">
        <v>35</v>
      </c>
      <c r="D4361" s="1" t="s">
        <v>36</v>
      </c>
      <c r="E4361" s="1" t="s">
        <v>36</v>
      </c>
      <c r="F4361" s="1" t="s">
        <v>37</v>
      </c>
      <c r="G4361" t="s">
        <v>167</v>
      </c>
      <c r="H4361" t="s">
        <v>39</v>
      </c>
      <c r="I4361" t="s">
        <v>40</v>
      </c>
      <c r="J4361" t="s">
        <v>40</v>
      </c>
      <c r="K4361" t="s">
        <v>40</v>
      </c>
      <c r="L4361" s="4">
        <v>142.5</v>
      </c>
      <c r="M4361" s="2">
        <v>44409</v>
      </c>
      <c r="N4361" t="s">
        <v>103</v>
      </c>
      <c r="O4361" t="s">
        <v>104</v>
      </c>
      <c r="P4361" t="s">
        <v>4793</v>
      </c>
      <c r="Q4361" t="s">
        <v>4794</v>
      </c>
      <c r="R4361" t="s">
        <v>4795</v>
      </c>
      <c r="S4361" s="3">
        <v>44439</v>
      </c>
      <c r="T4361" t="s">
        <v>46</v>
      </c>
      <c r="U4361">
        <v>2821</v>
      </c>
      <c r="V4361" t="s">
        <v>4852</v>
      </c>
      <c r="W4361" t="s">
        <v>48</v>
      </c>
      <c r="X4361">
        <v>165094050</v>
      </c>
      <c r="Y4361" s="3">
        <v>44439</v>
      </c>
      <c r="AC4361" t="s">
        <v>109</v>
      </c>
      <c r="AH4361" t="str">
        <f>VLOOKUP(B4361,'cc Lookup'!A:J,10,0)</f>
        <v>Planning and Business Development</v>
      </c>
      <c r="AI4361" t="str">
        <f>VLOOKUP(B4361,'cc Lookup'!A:E,5,0)</f>
        <v>Estates</v>
      </c>
      <c r="AJ4361" t="s">
        <v>6738</v>
      </c>
      <c r="AK4361" t="str">
        <f t="shared" si="136"/>
        <v>E35930 Estates &amp; Facilities</v>
      </c>
      <c r="AL4361" t="str">
        <f t="shared" si="137"/>
        <v>7310 Legal / Prof Fees</v>
      </c>
      <c r="AM4361" t="str">
        <f>VLOOKUP(W4361,Lookup!A:B,2,0)</f>
        <v>Legal</v>
      </c>
    </row>
    <row r="4362" spans="1:39" x14ac:dyDescent="0.25">
      <c r="A4362" t="s">
        <v>33</v>
      </c>
      <c r="B4362" s="1" t="s">
        <v>166</v>
      </c>
      <c r="C4362" s="1" t="s">
        <v>35</v>
      </c>
      <c r="D4362" s="1" t="s">
        <v>36</v>
      </c>
      <c r="E4362" s="1" t="s">
        <v>36</v>
      </c>
      <c r="F4362" s="1" t="s">
        <v>37</v>
      </c>
      <c r="G4362" t="s">
        <v>167</v>
      </c>
      <c r="H4362" t="s">
        <v>39</v>
      </c>
      <c r="I4362" t="s">
        <v>40</v>
      </c>
      <c r="J4362" t="s">
        <v>40</v>
      </c>
      <c r="K4362" t="s">
        <v>40</v>
      </c>
      <c r="L4362" s="4">
        <v>1250</v>
      </c>
      <c r="M4362" s="2">
        <v>44409</v>
      </c>
      <c r="N4362" t="s">
        <v>103</v>
      </c>
      <c r="O4362" t="s">
        <v>104</v>
      </c>
      <c r="P4362" t="s">
        <v>4793</v>
      </c>
      <c r="Q4362" t="s">
        <v>4794</v>
      </c>
      <c r="R4362" t="s">
        <v>4795</v>
      </c>
      <c r="S4362" s="3">
        <v>44439</v>
      </c>
      <c r="T4362" t="s">
        <v>46</v>
      </c>
      <c r="U4362">
        <v>2822</v>
      </c>
      <c r="V4362" t="s">
        <v>4463</v>
      </c>
      <c r="W4362" t="s">
        <v>48</v>
      </c>
      <c r="X4362">
        <v>165091391</v>
      </c>
      <c r="Y4362" s="3">
        <v>44306</v>
      </c>
      <c r="AC4362" t="s">
        <v>109</v>
      </c>
      <c r="AH4362" t="str">
        <f>VLOOKUP(B4362,'cc Lookup'!A:J,10,0)</f>
        <v>Planning and Business Development</v>
      </c>
      <c r="AI4362" t="str">
        <f>VLOOKUP(B4362,'cc Lookup'!A:E,5,0)</f>
        <v>Estates</v>
      </c>
      <c r="AJ4362" t="s">
        <v>6738</v>
      </c>
      <c r="AK4362" t="str">
        <f t="shared" si="136"/>
        <v>E35930 Estates &amp; Facilities</v>
      </c>
      <c r="AL4362" t="str">
        <f t="shared" si="137"/>
        <v>7310 Legal / Prof Fees</v>
      </c>
      <c r="AM4362" t="str">
        <f>VLOOKUP(W4362,Lookup!A:B,2,0)</f>
        <v>Legal</v>
      </c>
    </row>
    <row r="4363" spans="1:39" x14ac:dyDescent="0.25">
      <c r="A4363" t="s">
        <v>33</v>
      </c>
      <c r="B4363" s="1" t="s">
        <v>166</v>
      </c>
      <c r="C4363" s="1" t="s">
        <v>35</v>
      </c>
      <c r="D4363" s="1" t="s">
        <v>36</v>
      </c>
      <c r="E4363" s="1" t="s">
        <v>36</v>
      </c>
      <c r="F4363" s="1" t="s">
        <v>37</v>
      </c>
      <c r="G4363" t="s">
        <v>167</v>
      </c>
      <c r="H4363" t="s">
        <v>39</v>
      </c>
      <c r="I4363" t="s">
        <v>40</v>
      </c>
      <c r="J4363" t="s">
        <v>40</v>
      </c>
      <c r="K4363" t="s">
        <v>40</v>
      </c>
      <c r="L4363" s="4">
        <v>1702.25</v>
      </c>
      <c r="M4363" s="2">
        <v>44409</v>
      </c>
      <c r="N4363" t="s">
        <v>103</v>
      </c>
      <c r="O4363" t="s">
        <v>104</v>
      </c>
      <c r="P4363" t="s">
        <v>4793</v>
      </c>
      <c r="Q4363" t="s">
        <v>4794</v>
      </c>
      <c r="R4363" t="s">
        <v>4795</v>
      </c>
      <c r="S4363" s="3">
        <v>44439</v>
      </c>
      <c r="T4363" t="s">
        <v>46</v>
      </c>
      <c r="U4363">
        <v>2823</v>
      </c>
      <c r="V4363" t="s">
        <v>4853</v>
      </c>
      <c r="W4363" t="s">
        <v>48</v>
      </c>
      <c r="X4363">
        <v>165094031</v>
      </c>
      <c r="Y4363" s="3">
        <v>44439</v>
      </c>
      <c r="AC4363" t="s">
        <v>109</v>
      </c>
      <c r="AH4363" t="str">
        <f>VLOOKUP(B4363,'cc Lookup'!A:J,10,0)</f>
        <v>Planning and Business Development</v>
      </c>
      <c r="AI4363" t="str">
        <f>VLOOKUP(B4363,'cc Lookup'!A:E,5,0)</f>
        <v>Estates</v>
      </c>
      <c r="AJ4363" t="s">
        <v>6738</v>
      </c>
      <c r="AK4363" t="str">
        <f t="shared" si="136"/>
        <v>E35930 Estates &amp; Facilities</v>
      </c>
      <c r="AL4363" t="str">
        <f t="shared" si="137"/>
        <v>7310 Legal / Prof Fees</v>
      </c>
      <c r="AM4363" t="str">
        <f>VLOOKUP(W4363,Lookup!A:B,2,0)</f>
        <v>Legal</v>
      </c>
    </row>
    <row r="4364" spans="1:39" x14ac:dyDescent="0.25">
      <c r="A4364" t="s">
        <v>33</v>
      </c>
      <c r="B4364" s="1" t="s">
        <v>166</v>
      </c>
      <c r="C4364" s="1" t="s">
        <v>35</v>
      </c>
      <c r="D4364" s="1" t="s">
        <v>36</v>
      </c>
      <c r="E4364" s="1" t="s">
        <v>36</v>
      </c>
      <c r="F4364" s="1" t="s">
        <v>37</v>
      </c>
      <c r="G4364" t="s">
        <v>167</v>
      </c>
      <c r="H4364" t="s">
        <v>39</v>
      </c>
      <c r="I4364" t="s">
        <v>40</v>
      </c>
      <c r="J4364" t="s">
        <v>40</v>
      </c>
      <c r="K4364" t="s">
        <v>40</v>
      </c>
      <c r="L4364" s="4">
        <v>736</v>
      </c>
      <c r="M4364" s="2">
        <v>44409</v>
      </c>
      <c r="N4364" t="s">
        <v>103</v>
      </c>
      <c r="O4364" t="s">
        <v>104</v>
      </c>
      <c r="P4364" t="s">
        <v>4793</v>
      </c>
      <c r="Q4364" t="s">
        <v>4794</v>
      </c>
      <c r="R4364" t="s">
        <v>4795</v>
      </c>
      <c r="S4364" s="3">
        <v>44439</v>
      </c>
      <c r="T4364" t="s">
        <v>46</v>
      </c>
      <c r="U4364">
        <v>2824</v>
      </c>
      <c r="V4364" t="s">
        <v>4854</v>
      </c>
      <c r="W4364" t="s">
        <v>48</v>
      </c>
      <c r="X4364">
        <v>165094039</v>
      </c>
      <c r="Y4364" s="3">
        <v>44439</v>
      </c>
      <c r="AC4364" t="s">
        <v>109</v>
      </c>
      <c r="AH4364" t="str">
        <f>VLOOKUP(B4364,'cc Lookup'!A:J,10,0)</f>
        <v>Planning and Business Development</v>
      </c>
      <c r="AI4364" t="str">
        <f>VLOOKUP(B4364,'cc Lookup'!A:E,5,0)</f>
        <v>Estates</v>
      </c>
      <c r="AJ4364" t="s">
        <v>6738</v>
      </c>
      <c r="AK4364" t="str">
        <f t="shared" si="136"/>
        <v>E35930 Estates &amp; Facilities</v>
      </c>
      <c r="AL4364" t="str">
        <f t="shared" si="137"/>
        <v>7310 Legal / Prof Fees</v>
      </c>
      <c r="AM4364" t="str">
        <f>VLOOKUP(W4364,Lookup!A:B,2,0)</f>
        <v>Legal</v>
      </c>
    </row>
    <row r="4365" spans="1:39" x14ac:dyDescent="0.25">
      <c r="A4365" t="s">
        <v>33</v>
      </c>
      <c r="B4365" s="1" t="s">
        <v>166</v>
      </c>
      <c r="C4365" s="1" t="s">
        <v>35</v>
      </c>
      <c r="D4365" s="1" t="s">
        <v>36</v>
      </c>
      <c r="E4365" s="1" t="s">
        <v>36</v>
      </c>
      <c r="F4365" s="1" t="s">
        <v>37</v>
      </c>
      <c r="G4365" t="s">
        <v>167</v>
      </c>
      <c r="H4365" t="s">
        <v>39</v>
      </c>
      <c r="I4365" t="s">
        <v>40</v>
      </c>
      <c r="J4365" t="s">
        <v>40</v>
      </c>
      <c r="K4365" t="s">
        <v>40</v>
      </c>
      <c r="L4365" s="4">
        <v>133</v>
      </c>
      <c r="M4365" s="2">
        <v>44409</v>
      </c>
      <c r="N4365" t="s">
        <v>103</v>
      </c>
      <c r="O4365" t="s">
        <v>104</v>
      </c>
      <c r="P4365" t="s">
        <v>4793</v>
      </c>
      <c r="Q4365" t="s">
        <v>4794</v>
      </c>
      <c r="R4365" t="s">
        <v>4795</v>
      </c>
      <c r="S4365" s="3">
        <v>44439</v>
      </c>
      <c r="T4365" t="s">
        <v>46</v>
      </c>
      <c r="U4365">
        <v>2825</v>
      </c>
      <c r="V4365" t="s">
        <v>4855</v>
      </c>
      <c r="W4365" t="s">
        <v>48</v>
      </c>
      <c r="X4365">
        <v>165094049</v>
      </c>
      <c r="Y4365" s="3">
        <v>44439</v>
      </c>
      <c r="AC4365" t="s">
        <v>109</v>
      </c>
      <c r="AH4365" t="str">
        <f>VLOOKUP(B4365,'cc Lookup'!A:J,10,0)</f>
        <v>Planning and Business Development</v>
      </c>
      <c r="AI4365" t="str">
        <f>VLOOKUP(B4365,'cc Lookup'!A:E,5,0)</f>
        <v>Estates</v>
      </c>
      <c r="AJ4365" t="s">
        <v>6738</v>
      </c>
      <c r="AK4365" t="str">
        <f t="shared" si="136"/>
        <v>E35930 Estates &amp; Facilities</v>
      </c>
      <c r="AL4365" t="str">
        <f t="shared" si="137"/>
        <v>7310 Legal / Prof Fees</v>
      </c>
      <c r="AM4365" t="str">
        <f>VLOOKUP(W4365,Lookup!A:B,2,0)</f>
        <v>Legal</v>
      </c>
    </row>
    <row r="4366" spans="1:39" x14ac:dyDescent="0.25">
      <c r="A4366" t="s">
        <v>33</v>
      </c>
      <c r="B4366" s="1" t="s">
        <v>166</v>
      </c>
      <c r="C4366" s="1" t="s">
        <v>35</v>
      </c>
      <c r="D4366" s="1" t="s">
        <v>36</v>
      </c>
      <c r="E4366" s="1" t="s">
        <v>4365</v>
      </c>
      <c r="F4366" s="1" t="s">
        <v>37</v>
      </c>
      <c r="G4366" t="s">
        <v>167</v>
      </c>
      <c r="H4366" t="s">
        <v>39</v>
      </c>
      <c r="I4366" t="s">
        <v>40</v>
      </c>
      <c r="J4366" t="s">
        <v>4366</v>
      </c>
      <c r="K4366" t="s">
        <v>40</v>
      </c>
      <c r="L4366" s="4">
        <v>2250</v>
      </c>
      <c r="M4366" s="2">
        <v>44409</v>
      </c>
      <c r="N4366" t="s">
        <v>41</v>
      </c>
      <c r="O4366" t="s">
        <v>42</v>
      </c>
      <c r="P4366" t="s">
        <v>4856</v>
      </c>
      <c r="Q4366" t="s">
        <v>4857</v>
      </c>
      <c r="R4366" t="s">
        <v>4780</v>
      </c>
      <c r="S4366" s="3">
        <v>44425</v>
      </c>
      <c r="T4366" t="s">
        <v>46</v>
      </c>
      <c r="U4366">
        <v>16</v>
      </c>
      <c r="V4366" t="s">
        <v>47</v>
      </c>
      <c r="W4366" t="s">
        <v>219</v>
      </c>
      <c r="X4366">
        <v>11703</v>
      </c>
      <c r="Y4366" s="3">
        <v>44408</v>
      </c>
      <c r="Z4366">
        <v>165089649</v>
      </c>
      <c r="AB4366" t="s">
        <v>49</v>
      </c>
      <c r="AD4366" t="s">
        <v>4858</v>
      </c>
      <c r="AE4366">
        <v>1</v>
      </c>
      <c r="AF4366">
        <v>1125</v>
      </c>
      <c r="AH4366" t="str">
        <f>VLOOKUP(B4366,'cc Lookup'!A:J,10,0)</f>
        <v>Planning and Business Development</v>
      </c>
      <c r="AI4366" t="str">
        <f>VLOOKUP(B4366,'cc Lookup'!A:E,5,0)</f>
        <v>Estates</v>
      </c>
      <c r="AJ4366" t="s">
        <v>6738</v>
      </c>
      <c r="AK4366" t="str">
        <f t="shared" si="136"/>
        <v>E35930 Estates &amp; Facilities</v>
      </c>
      <c r="AL4366" t="str">
        <f t="shared" si="137"/>
        <v>7310 Legal / Prof Fees</v>
      </c>
      <c r="AM4366" t="str">
        <f>VLOOKUP(W4366,Lookup!A:B,2,0)</f>
        <v>Prof</v>
      </c>
    </row>
    <row r="4367" spans="1:39" x14ac:dyDescent="0.25">
      <c r="A4367" t="s">
        <v>33</v>
      </c>
      <c r="B4367" s="1" t="s">
        <v>166</v>
      </c>
      <c r="C4367" s="1" t="s">
        <v>35</v>
      </c>
      <c r="D4367" s="1" t="s">
        <v>36</v>
      </c>
      <c r="E4367" s="1" t="s">
        <v>4365</v>
      </c>
      <c r="F4367" s="1" t="s">
        <v>37</v>
      </c>
      <c r="G4367" t="s">
        <v>167</v>
      </c>
      <c r="H4367" t="s">
        <v>39</v>
      </c>
      <c r="I4367" t="s">
        <v>40</v>
      </c>
      <c r="J4367" t="s">
        <v>4366</v>
      </c>
      <c r="K4367" t="s">
        <v>40</v>
      </c>
      <c r="L4367" s="4">
        <v>-1125</v>
      </c>
      <c r="M4367" s="2">
        <v>44409</v>
      </c>
      <c r="N4367" t="s">
        <v>41</v>
      </c>
      <c r="O4367" t="s">
        <v>42</v>
      </c>
      <c r="P4367" t="s">
        <v>4856</v>
      </c>
      <c r="Q4367" t="s">
        <v>4857</v>
      </c>
      <c r="R4367" t="s">
        <v>4780</v>
      </c>
      <c r="S4367" s="3">
        <v>44425</v>
      </c>
      <c r="T4367" t="s">
        <v>46</v>
      </c>
      <c r="U4367">
        <v>17</v>
      </c>
      <c r="V4367" t="s">
        <v>47</v>
      </c>
      <c r="W4367" t="s">
        <v>219</v>
      </c>
      <c r="X4367">
        <v>11703</v>
      </c>
      <c r="Y4367" s="3">
        <v>44408</v>
      </c>
      <c r="Z4367">
        <v>165089649</v>
      </c>
      <c r="AB4367" t="s">
        <v>49</v>
      </c>
      <c r="AD4367" t="s">
        <v>4858</v>
      </c>
      <c r="AE4367">
        <v>1</v>
      </c>
      <c r="AF4367">
        <v>-1125</v>
      </c>
      <c r="AH4367" t="str">
        <f>VLOOKUP(B4367,'cc Lookup'!A:J,10,0)</f>
        <v>Planning and Business Development</v>
      </c>
      <c r="AI4367" t="str">
        <f>VLOOKUP(B4367,'cc Lookup'!A:E,5,0)</f>
        <v>Estates</v>
      </c>
      <c r="AJ4367" t="s">
        <v>6738</v>
      </c>
      <c r="AK4367" t="str">
        <f t="shared" si="136"/>
        <v>E35930 Estates &amp; Facilities</v>
      </c>
      <c r="AL4367" t="str">
        <f t="shared" si="137"/>
        <v>7310 Legal / Prof Fees</v>
      </c>
      <c r="AM4367" t="str">
        <f>VLOOKUP(W4367,Lookup!A:B,2,0)</f>
        <v>Prof</v>
      </c>
    </row>
    <row r="4368" spans="1:39" x14ac:dyDescent="0.25">
      <c r="A4368" t="s">
        <v>33</v>
      </c>
      <c r="B4368" s="1" t="s">
        <v>166</v>
      </c>
      <c r="C4368" s="1" t="s">
        <v>35</v>
      </c>
      <c r="D4368" s="1" t="s">
        <v>36</v>
      </c>
      <c r="E4368" s="1" t="s">
        <v>4365</v>
      </c>
      <c r="F4368" s="1" t="s">
        <v>37</v>
      </c>
      <c r="G4368" t="s">
        <v>167</v>
      </c>
      <c r="H4368" t="s">
        <v>39</v>
      </c>
      <c r="I4368" t="s">
        <v>40</v>
      </c>
      <c r="J4368" t="s">
        <v>4366</v>
      </c>
      <c r="K4368" t="s">
        <v>40</v>
      </c>
      <c r="L4368" s="4">
        <v>1125</v>
      </c>
      <c r="M4368" s="2">
        <v>44409</v>
      </c>
      <c r="N4368" t="s">
        <v>41</v>
      </c>
      <c r="O4368" t="s">
        <v>42</v>
      </c>
      <c r="P4368" t="s">
        <v>4859</v>
      </c>
      <c r="Q4368" t="s">
        <v>4860</v>
      </c>
      <c r="R4368" t="s">
        <v>4780</v>
      </c>
      <c r="S4368" s="3">
        <v>44430</v>
      </c>
      <c r="T4368" t="s">
        <v>46</v>
      </c>
      <c r="U4368">
        <v>7</v>
      </c>
      <c r="V4368" t="s">
        <v>47</v>
      </c>
      <c r="W4368" t="s">
        <v>219</v>
      </c>
      <c r="X4368">
        <v>11703</v>
      </c>
      <c r="Y4368" s="3">
        <v>44408</v>
      </c>
      <c r="Z4368">
        <v>165089649</v>
      </c>
      <c r="AB4368" t="s">
        <v>49</v>
      </c>
      <c r="AD4368" t="s">
        <v>4858</v>
      </c>
      <c r="AE4368">
        <v>1</v>
      </c>
      <c r="AF4368">
        <v>1125</v>
      </c>
      <c r="AH4368" t="str">
        <f>VLOOKUP(B4368,'cc Lookup'!A:J,10,0)</f>
        <v>Planning and Business Development</v>
      </c>
      <c r="AI4368" t="str">
        <f>VLOOKUP(B4368,'cc Lookup'!A:E,5,0)</f>
        <v>Estates</v>
      </c>
      <c r="AJ4368" t="s">
        <v>6738</v>
      </c>
      <c r="AK4368" t="str">
        <f t="shared" si="136"/>
        <v>E35930 Estates &amp; Facilities</v>
      </c>
      <c r="AL4368" t="str">
        <f t="shared" si="137"/>
        <v>7310 Legal / Prof Fees</v>
      </c>
      <c r="AM4368" t="str">
        <f>VLOOKUP(W4368,Lookup!A:B,2,0)</f>
        <v>Prof</v>
      </c>
    </row>
    <row r="4369" spans="1:39" x14ac:dyDescent="0.25">
      <c r="A4369" t="s">
        <v>33</v>
      </c>
      <c r="B4369" s="1" t="s">
        <v>166</v>
      </c>
      <c r="C4369" s="1" t="s">
        <v>35</v>
      </c>
      <c r="D4369" s="1" t="s">
        <v>36</v>
      </c>
      <c r="E4369" s="1" t="s">
        <v>4365</v>
      </c>
      <c r="F4369" s="1" t="s">
        <v>37</v>
      </c>
      <c r="G4369" t="s">
        <v>167</v>
      </c>
      <c r="H4369" t="s">
        <v>39</v>
      </c>
      <c r="I4369" t="s">
        <v>40</v>
      </c>
      <c r="J4369" t="s">
        <v>4366</v>
      </c>
      <c r="K4369" t="s">
        <v>40</v>
      </c>
      <c r="L4369" s="4">
        <v>-1125</v>
      </c>
      <c r="M4369" s="2">
        <v>44409</v>
      </c>
      <c r="N4369" t="s">
        <v>41</v>
      </c>
      <c r="O4369" t="s">
        <v>42</v>
      </c>
      <c r="P4369" t="s">
        <v>4859</v>
      </c>
      <c r="Q4369" t="s">
        <v>4860</v>
      </c>
      <c r="R4369" t="s">
        <v>4780</v>
      </c>
      <c r="S4369" s="3">
        <v>44430</v>
      </c>
      <c r="T4369" t="s">
        <v>46</v>
      </c>
      <c r="U4369">
        <v>8</v>
      </c>
      <c r="V4369" t="s">
        <v>47</v>
      </c>
      <c r="W4369" t="s">
        <v>219</v>
      </c>
      <c r="X4369">
        <v>11703</v>
      </c>
      <c r="Y4369" s="3">
        <v>44408</v>
      </c>
      <c r="Z4369">
        <v>165089649</v>
      </c>
      <c r="AB4369" t="s">
        <v>49</v>
      </c>
      <c r="AD4369" t="s">
        <v>4858</v>
      </c>
      <c r="AE4369">
        <v>1</v>
      </c>
      <c r="AF4369">
        <v>-1125</v>
      </c>
      <c r="AH4369" t="str">
        <f>VLOOKUP(B4369,'cc Lookup'!A:J,10,0)</f>
        <v>Planning and Business Development</v>
      </c>
      <c r="AI4369" t="str">
        <f>VLOOKUP(B4369,'cc Lookup'!A:E,5,0)</f>
        <v>Estates</v>
      </c>
      <c r="AJ4369" t="s">
        <v>6738</v>
      </c>
      <c r="AK4369" t="str">
        <f t="shared" si="136"/>
        <v>E35930 Estates &amp; Facilities</v>
      </c>
      <c r="AL4369" t="str">
        <f t="shared" si="137"/>
        <v>7310 Legal / Prof Fees</v>
      </c>
      <c r="AM4369" t="str">
        <f>VLOOKUP(W4369,Lookup!A:B,2,0)</f>
        <v>Prof</v>
      </c>
    </row>
    <row r="4370" spans="1:39" x14ac:dyDescent="0.25">
      <c r="A4370" t="s">
        <v>33</v>
      </c>
      <c r="B4370" s="1" t="s">
        <v>166</v>
      </c>
      <c r="C4370" s="1" t="s">
        <v>35</v>
      </c>
      <c r="D4370" s="1" t="s">
        <v>36</v>
      </c>
      <c r="E4370" s="1" t="s">
        <v>36</v>
      </c>
      <c r="F4370" s="1" t="s">
        <v>37</v>
      </c>
      <c r="G4370" t="s">
        <v>167</v>
      </c>
      <c r="H4370" t="s">
        <v>39</v>
      </c>
      <c r="I4370" t="s">
        <v>40</v>
      </c>
      <c r="J4370" t="s">
        <v>40</v>
      </c>
      <c r="K4370" t="s">
        <v>40</v>
      </c>
      <c r="L4370" s="4">
        <v>-4950</v>
      </c>
      <c r="M4370" s="2">
        <v>44440</v>
      </c>
      <c r="N4370" t="s">
        <v>55</v>
      </c>
      <c r="O4370" t="s">
        <v>56</v>
      </c>
      <c r="P4370" t="s">
        <v>4964</v>
      </c>
      <c r="Q4370" t="s">
        <v>4965</v>
      </c>
      <c r="R4370" t="s">
        <v>4966</v>
      </c>
      <c r="S4370" s="3">
        <v>44448</v>
      </c>
      <c r="T4370" t="s">
        <v>46</v>
      </c>
      <c r="U4370">
        <v>45</v>
      </c>
      <c r="V4370" t="s">
        <v>4834</v>
      </c>
      <c r="W4370" t="s">
        <v>4966</v>
      </c>
      <c r="Y4370" s="3">
        <v>44448</v>
      </c>
      <c r="AA4370" t="s">
        <v>4834</v>
      </c>
      <c r="AH4370" t="str">
        <f>VLOOKUP(B4370,'cc Lookup'!A:J,10,0)</f>
        <v>Planning and Business Development</v>
      </c>
      <c r="AI4370" t="str">
        <f>VLOOKUP(B4370,'cc Lookup'!A:E,5,0)</f>
        <v>Estates</v>
      </c>
      <c r="AJ4370" t="s">
        <v>6738</v>
      </c>
      <c r="AK4370" t="str">
        <f t="shared" si="136"/>
        <v>E35930 Estates &amp; Facilities</v>
      </c>
      <c r="AL4370" t="str">
        <f t="shared" si="137"/>
        <v>7310 Legal / Prof Fees</v>
      </c>
      <c r="AM4370" t="str">
        <f>VLOOKUP(W4370,Lookup!A:B,2,0)</f>
        <v>Other</v>
      </c>
    </row>
    <row r="4371" spans="1:39" x14ac:dyDescent="0.25">
      <c r="A4371" t="s">
        <v>33</v>
      </c>
      <c r="B4371" s="1" t="s">
        <v>166</v>
      </c>
      <c r="C4371" s="1" t="s">
        <v>35</v>
      </c>
      <c r="D4371" s="1" t="s">
        <v>36</v>
      </c>
      <c r="E4371" s="1" t="s">
        <v>36</v>
      </c>
      <c r="F4371" s="1" t="s">
        <v>37</v>
      </c>
      <c r="G4371" t="s">
        <v>167</v>
      </c>
      <c r="H4371" t="s">
        <v>39</v>
      </c>
      <c r="I4371" t="s">
        <v>40</v>
      </c>
      <c r="J4371" t="s">
        <v>40</v>
      </c>
      <c r="K4371" t="s">
        <v>40</v>
      </c>
      <c r="L4371" s="4">
        <v>12</v>
      </c>
      <c r="M4371" s="2">
        <v>44440</v>
      </c>
      <c r="N4371" t="s">
        <v>311</v>
      </c>
      <c r="O4371" t="s">
        <v>56</v>
      </c>
      <c r="P4371" t="s">
        <v>4919</v>
      </c>
      <c r="Q4371" t="s">
        <v>4920</v>
      </c>
      <c r="R4371" t="s">
        <v>4921</v>
      </c>
      <c r="S4371" s="3">
        <v>44469</v>
      </c>
      <c r="T4371" t="s">
        <v>2266</v>
      </c>
      <c r="U4371">
        <v>771</v>
      </c>
      <c r="V4371" t="s">
        <v>4967</v>
      </c>
      <c r="W4371" t="s">
        <v>4921</v>
      </c>
      <c r="Y4371" s="3">
        <v>44469</v>
      </c>
      <c r="AA4371" t="s">
        <v>4968</v>
      </c>
      <c r="AD4371" t="s">
        <v>4681</v>
      </c>
      <c r="AH4371" t="str">
        <f>VLOOKUP(B4371,'cc Lookup'!A:J,10,0)</f>
        <v>Planning and Business Development</v>
      </c>
      <c r="AI4371" t="str">
        <f>VLOOKUP(B4371,'cc Lookup'!A:E,5,0)</f>
        <v>Estates</v>
      </c>
      <c r="AJ4371" t="s">
        <v>6738</v>
      </c>
      <c r="AK4371" t="str">
        <f t="shared" si="136"/>
        <v>E35930 Estates &amp; Facilities</v>
      </c>
      <c r="AL4371" t="str">
        <f t="shared" si="137"/>
        <v>7310 Legal / Prof Fees</v>
      </c>
      <c r="AM4371" t="str">
        <f>VLOOKUP(W4371,Lookup!A:B,2,0)</f>
        <v>Other</v>
      </c>
    </row>
    <row r="4372" spans="1:39" x14ac:dyDescent="0.25">
      <c r="A4372" t="s">
        <v>33</v>
      </c>
      <c r="B4372" s="1" t="s">
        <v>166</v>
      </c>
      <c r="C4372" s="1" t="s">
        <v>35</v>
      </c>
      <c r="D4372" s="1" t="s">
        <v>36</v>
      </c>
      <c r="E4372" s="1" t="s">
        <v>36</v>
      </c>
      <c r="F4372" s="1" t="s">
        <v>37</v>
      </c>
      <c r="G4372" t="s">
        <v>167</v>
      </c>
      <c r="H4372" t="s">
        <v>39</v>
      </c>
      <c r="I4372" t="s">
        <v>40</v>
      </c>
      <c r="J4372" t="s">
        <v>40</v>
      </c>
      <c r="K4372" t="s">
        <v>40</v>
      </c>
      <c r="L4372" s="4">
        <v>13</v>
      </c>
      <c r="M4372" s="2">
        <v>44440</v>
      </c>
      <c r="N4372" t="s">
        <v>311</v>
      </c>
      <c r="O4372" t="s">
        <v>56</v>
      </c>
      <c r="P4372" t="s">
        <v>4919</v>
      </c>
      <c r="Q4372" t="s">
        <v>4920</v>
      </c>
      <c r="R4372" t="s">
        <v>4921</v>
      </c>
      <c r="S4372" s="3">
        <v>44469</v>
      </c>
      <c r="T4372" t="s">
        <v>2266</v>
      </c>
      <c r="U4372">
        <v>772</v>
      </c>
      <c r="V4372" t="s">
        <v>4969</v>
      </c>
      <c r="W4372" t="s">
        <v>4921</v>
      </c>
      <c r="Y4372" s="3">
        <v>44469</v>
      </c>
      <c r="AA4372" t="s">
        <v>4970</v>
      </c>
      <c r="AD4372" t="s">
        <v>4703</v>
      </c>
      <c r="AH4372" t="str">
        <f>VLOOKUP(B4372,'cc Lookup'!A:J,10,0)</f>
        <v>Planning and Business Development</v>
      </c>
      <c r="AI4372" t="str">
        <f>VLOOKUP(B4372,'cc Lookup'!A:E,5,0)</f>
        <v>Estates</v>
      </c>
      <c r="AJ4372" t="s">
        <v>6738</v>
      </c>
      <c r="AK4372" t="str">
        <f t="shared" si="136"/>
        <v>E35930 Estates &amp; Facilities</v>
      </c>
      <c r="AL4372" t="str">
        <f t="shared" si="137"/>
        <v>7310 Legal / Prof Fees</v>
      </c>
      <c r="AM4372" t="str">
        <f>VLOOKUP(W4372,Lookup!A:B,2,0)</f>
        <v>Other</v>
      </c>
    </row>
    <row r="4373" spans="1:39" x14ac:dyDescent="0.25">
      <c r="A4373" t="s">
        <v>33</v>
      </c>
      <c r="B4373" s="1" t="s">
        <v>166</v>
      </c>
      <c r="C4373" s="1" t="s">
        <v>35</v>
      </c>
      <c r="D4373" s="1" t="s">
        <v>36</v>
      </c>
      <c r="E4373" s="1" t="s">
        <v>36</v>
      </c>
      <c r="F4373" s="1" t="s">
        <v>37</v>
      </c>
      <c r="G4373" t="s">
        <v>167</v>
      </c>
      <c r="H4373" t="s">
        <v>39</v>
      </c>
      <c r="I4373" t="s">
        <v>40</v>
      </c>
      <c r="J4373" t="s">
        <v>40</v>
      </c>
      <c r="K4373" t="s">
        <v>40</v>
      </c>
      <c r="L4373" s="4">
        <v>41.6</v>
      </c>
      <c r="M4373" s="2">
        <v>44440</v>
      </c>
      <c r="N4373" t="s">
        <v>311</v>
      </c>
      <c r="O4373" t="s">
        <v>56</v>
      </c>
      <c r="P4373" t="s">
        <v>4919</v>
      </c>
      <c r="Q4373" t="s">
        <v>4920</v>
      </c>
      <c r="R4373" t="s">
        <v>4921</v>
      </c>
      <c r="S4373" s="3">
        <v>44469</v>
      </c>
      <c r="T4373" t="s">
        <v>2266</v>
      </c>
      <c r="U4373">
        <v>773</v>
      </c>
      <c r="V4373" t="s">
        <v>4971</v>
      </c>
      <c r="W4373" t="s">
        <v>4921</v>
      </c>
      <c r="Y4373" s="3">
        <v>44469</v>
      </c>
      <c r="AA4373" t="s">
        <v>4972</v>
      </c>
      <c r="AD4373" t="s">
        <v>4454</v>
      </c>
      <c r="AH4373" t="str">
        <f>VLOOKUP(B4373,'cc Lookup'!A:J,10,0)</f>
        <v>Planning and Business Development</v>
      </c>
      <c r="AI4373" t="str">
        <f>VLOOKUP(B4373,'cc Lookup'!A:E,5,0)</f>
        <v>Estates</v>
      </c>
      <c r="AJ4373" t="s">
        <v>6738</v>
      </c>
      <c r="AK4373" t="str">
        <f t="shared" si="136"/>
        <v>E35930 Estates &amp; Facilities</v>
      </c>
      <c r="AL4373" t="str">
        <f t="shared" si="137"/>
        <v>7310 Legal / Prof Fees</v>
      </c>
      <c r="AM4373" t="str">
        <f>VLOOKUP(W4373,Lookup!A:B,2,0)</f>
        <v>Other</v>
      </c>
    </row>
    <row r="4374" spans="1:39" x14ac:dyDescent="0.25">
      <c r="A4374" t="s">
        <v>33</v>
      </c>
      <c r="B4374" s="1" t="s">
        <v>166</v>
      </c>
      <c r="C4374" s="1" t="s">
        <v>35</v>
      </c>
      <c r="D4374" s="1" t="s">
        <v>36</v>
      </c>
      <c r="E4374" s="1" t="s">
        <v>36</v>
      </c>
      <c r="F4374" s="1" t="s">
        <v>37</v>
      </c>
      <c r="G4374" t="s">
        <v>167</v>
      </c>
      <c r="H4374" t="s">
        <v>39</v>
      </c>
      <c r="I4374" t="s">
        <v>40</v>
      </c>
      <c r="J4374" t="s">
        <v>40</v>
      </c>
      <c r="K4374" t="s">
        <v>40</v>
      </c>
      <c r="L4374" s="4">
        <v>108</v>
      </c>
      <c r="M4374" s="2">
        <v>44440</v>
      </c>
      <c r="N4374" t="s">
        <v>311</v>
      </c>
      <c r="O4374" t="s">
        <v>56</v>
      </c>
      <c r="P4374" t="s">
        <v>4919</v>
      </c>
      <c r="Q4374" t="s">
        <v>4920</v>
      </c>
      <c r="R4374" t="s">
        <v>4921</v>
      </c>
      <c r="S4374" s="3">
        <v>44469</v>
      </c>
      <c r="T4374" t="s">
        <v>2266</v>
      </c>
      <c r="U4374">
        <v>774</v>
      </c>
      <c r="V4374" t="s">
        <v>4973</v>
      </c>
      <c r="W4374" t="s">
        <v>4921</v>
      </c>
      <c r="Y4374" s="3">
        <v>44469</v>
      </c>
      <c r="AA4374" t="s">
        <v>4974</v>
      </c>
      <c r="AD4374" t="s">
        <v>4451</v>
      </c>
      <c r="AH4374" t="str">
        <f>VLOOKUP(B4374,'cc Lookup'!A:J,10,0)</f>
        <v>Planning and Business Development</v>
      </c>
      <c r="AI4374" t="str">
        <f>VLOOKUP(B4374,'cc Lookup'!A:E,5,0)</f>
        <v>Estates</v>
      </c>
      <c r="AJ4374" t="s">
        <v>6738</v>
      </c>
      <c r="AK4374" t="str">
        <f t="shared" si="136"/>
        <v>E35930 Estates &amp; Facilities</v>
      </c>
      <c r="AL4374" t="str">
        <f t="shared" si="137"/>
        <v>7310 Legal / Prof Fees</v>
      </c>
      <c r="AM4374" t="str">
        <f>VLOOKUP(W4374,Lookup!A:B,2,0)</f>
        <v>Other</v>
      </c>
    </row>
    <row r="4375" spans="1:39" x14ac:dyDescent="0.25">
      <c r="A4375" t="s">
        <v>33</v>
      </c>
      <c r="B4375" s="1" t="s">
        <v>166</v>
      </c>
      <c r="C4375" s="1" t="s">
        <v>35</v>
      </c>
      <c r="D4375" s="1" t="s">
        <v>36</v>
      </c>
      <c r="E4375" s="1" t="s">
        <v>36</v>
      </c>
      <c r="F4375" s="1" t="s">
        <v>37</v>
      </c>
      <c r="G4375" t="s">
        <v>167</v>
      </c>
      <c r="H4375" t="s">
        <v>39</v>
      </c>
      <c r="I4375" t="s">
        <v>40</v>
      </c>
      <c r="J4375" t="s">
        <v>40</v>
      </c>
      <c r="K4375" t="s">
        <v>40</v>
      </c>
      <c r="L4375" s="4">
        <v>127</v>
      </c>
      <c r="M4375" s="2">
        <v>44440</v>
      </c>
      <c r="N4375" t="s">
        <v>311</v>
      </c>
      <c r="O4375" t="s">
        <v>56</v>
      </c>
      <c r="P4375" t="s">
        <v>4919</v>
      </c>
      <c r="Q4375" t="s">
        <v>4920</v>
      </c>
      <c r="R4375" t="s">
        <v>4921</v>
      </c>
      <c r="S4375" s="3">
        <v>44469</v>
      </c>
      <c r="T4375" t="s">
        <v>2266</v>
      </c>
      <c r="U4375">
        <v>775</v>
      </c>
      <c r="V4375" t="s">
        <v>4975</v>
      </c>
      <c r="W4375" t="s">
        <v>4921</v>
      </c>
      <c r="Y4375" s="3">
        <v>44469</v>
      </c>
      <c r="AA4375" t="s">
        <v>4976</v>
      </c>
      <c r="AD4375" t="s">
        <v>4686</v>
      </c>
      <c r="AH4375" t="str">
        <f>VLOOKUP(B4375,'cc Lookup'!A:J,10,0)</f>
        <v>Planning and Business Development</v>
      </c>
      <c r="AI4375" t="str">
        <f>VLOOKUP(B4375,'cc Lookup'!A:E,5,0)</f>
        <v>Estates</v>
      </c>
      <c r="AJ4375" t="s">
        <v>6738</v>
      </c>
      <c r="AK4375" t="str">
        <f t="shared" si="136"/>
        <v>E35930 Estates &amp; Facilities</v>
      </c>
      <c r="AL4375" t="str">
        <f t="shared" si="137"/>
        <v>7310 Legal / Prof Fees</v>
      </c>
      <c r="AM4375" t="str">
        <f>VLOOKUP(W4375,Lookup!A:B,2,0)</f>
        <v>Other</v>
      </c>
    </row>
    <row r="4376" spans="1:39" x14ac:dyDescent="0.25">
      <c r="A4376" t="s">
        <v>33</v>
      </c>
      <c r="B4376" s="1" t="s">
        <v>166</v>
      </c>
      <c r="C4376" s="1" t="s">
        <v>35</v>
      </c>
      <c r="D4376" s="1" t="s">
        <v>36</v>
      </c>
      <c r="E4376" s="1" t="s">
        <v>36</v>
      </c>
      <c r="F4376" s="1" t="s">
        <v>37</v>
      </c>
      <c r="G4376" t="s">
        <v>167</v>
      </c>
      <c r="H4376" t="s">
        <v>39</v>
      </c>
      <c r="I4376" t="s">
        <v>40</v>
      </c>
      <c r="J4376" t="s">
        <v>40</v>
      </c>
      <c r="K4376" t="s">
        <v>40</v>
      </c>
      <c r="L4376" s="4">
        <v>291.2</v>
      </c>
      <c r="M4376" s="2">
        <v>44440</v>
      </c>
      <c r="N4376" t="s">
        <v>311</v>
      </c>
      <c r="O4376" t="s">
        <v>56</v>
      </c>
      <c r="P4376" t="s">
        <v>4919</v>
      </c>
      <c r="Q4376" t="s">
        <v>4920</v>
      </c>
      <c r="R4376" t="s">
        <v>4921</v>
      </c>
      <c r="S4376" s="3">
        <v>44469</v>
      </c>
      <c r="T4376" t="s">
        <v>2266</v>
      </c>
      <c r="U4376">
        <v>776</v>
      </c>
      <c r="V4376" t="s">
        <v>4977</v>
      </c>
      <c r="W4376" t="s">
        <v>4921</v>
      </c>
      <c r="Y4376" s="3">
        <v>44469</v>
      </c>
      <c r="AA4376" t="s">
        <v>4978</v>
      </c>
      <c r="AD4376" t="s">
        <v>4685</v>
      </c>
      <c r="AH4376" t="str">
        <f>VLOOKUP(B4376,'cc Lookup'!A:J,10,0)</f>
        <v>Planning and Business Development</v>
      </c>
      <c r="AI4376" t="str">
        <f>VLOOKUP(B4376,'cc Lookup'!A:E,5,0)</f>
        <v>Estates</v>
      </c>
      <c r="AJ4376" t="s">
        <v>6738</v>
      </c>
      <c r="AK4376" t="str">
        <f t="shared" si="136"/>
        <v>E35930 Estates &amp; Facilities</v>
      </c>
      <c r="AL4376" t="str">
        <f t="shared" si="137"/>
        <v>7310 Legal / Prof Fees</v>
      </c>
      <c r="AM4376" t="str">
        <f>VLOOKUP(W4376,Lookup!A:B,2,0)</f>
        <v>Other</v>
      </c>
    </row>
    <row r="4377" spans="1:39" x14ac:dyDescent="0.25">
      <c r="A4377" t="s">
        <v>33</v>
      </c>
      <c r="B4377" s="1" t="s">
        <v>166</v>
      </c>
      <c r="C4377" s="1" t="s">
        <v>35</v>
      </c>
      <c r="D4377" s="1" t="s">
        <v>36</v>
      </c>
      <c r="E4377" s="1" t="s">
        <v>36</v>
      </c>
      <c r="F4377" s="1" t="s">
        <v>37</v>
      </c>
      <c r="G4377" t="s">
        <v>167</v>
      </c>
      <c r="H4377" t="s">
        <v>39</v>
      </c>
      <c r="I4377" t="s">
        <v>40</v>
      </c>
      <c r="J4377" t="s">
        <v>40</v>
      </c>
      <c r="K4377" t="s">
        <v>40</v>
      </c>
      <c r="L4377" s="4">
        <v>48</v>
      </c>
      <c r="M4377" s="2">
        <v>44440</v>
      </c>
      <c r="N4377" t="s">
        <v>41</v>
      </c>
      <c r="O4377" t="s">
        <v>42</v>
      </c>
      <c r="P4377" t="s">
        <v>4926</v>
      </c>
      <c r="Q4377" t="s">
        <v>4927</v>
      </c>
      <c r="R4377" t="s">
        <v>4867</v>
      </c>
      <c r="S4377" s="3">
        <v>44441</v>
      </c>
      <c r="T4377" t="s">
        <v>46</v>
      </c>
      <c r="U4377">
        <v>17</v>
      </c>
      <c r="V4377" t="s">
        <v>47</v>
      </c>
      <c r="W4377" t="s">
        <v>48</v>
      </c>
      <c r="X4377">
        <v>511737</v>
      </c>
      <c r="Y4377" s="3">
        <v>44433</v>
      </c>
      <c r="Z4377">
        <v>165094051</v>
      </c>
      <c r="AB4377" t="s">
        <v>49</v>
      </c>
      <c r="AD4377" t="s">
        <v>4979</v>
      </c>
      <c r="AE4377">
        <v>1</v>
      </c>
      <c r="AF4377">
        <v>48</v>
      </c>
      <c r="AH4377" t="str">
        <f>VLOOKUP(B4377,'cc Lookup'!A:J,10,0)</f>
        <v>Planning and Business Development</v>
      </c>
      <c r="AI4377" t="str">
        <f>VLOOKUP(B4377,'cc Lookup'!A:E,5,0)</f>
        <v>Estates</v>
      </c>
      <c r="AJ4377" t="s">
        <v>6738</v>
      </c>
      <c r="AK4377" t="str">
        <f t="shared" si="136"/>
        <v>E35930 Estates &amp; Facilities</v>
      </c>
      <c r="AL4377" t="str">
        <f t="shared" si="137"/>
        <v>7310 Legal / Prof Fees</v>
      </c>
      <c r="AM4377" t="str">
        <f>VLOOKUP(W4377,Lookup!A:B,2,0)</f>
        <v>Legal</v>
      </c>
    </row>
    <row r="4378" spans="1:39" x14ac:dyDescent="0.25">
      <c r="A4378" t="s">
        <v>33</v>
      </c>
      <c r="B4378" s="1" t="s">
        <v>166</v>
      </c>
      <c r="C4378" s="1" t="s">
        <v>35</v>
      </c>
      <c r="D4378" s="1" t="s">
        <v>36</v>
      </c>
      <c r="E4378" s="1" t="s">
        <v>36</v>
      </c>
      <c r="F4378" s="1" t="s">
        <v>37</v>
      </c>
      <c r="G4378" t="s">
        <v>167</v>
      </c>
      <c r="H4378" t="s">
        <v>39</v>
      </c>
      <c r="I4378" t="s">
        <v>40</v>
      </c>
      <c r="J4378" t="s">
        <v>40</v>
      </c>
      <c r="K4378" t="s">
        <v>40</v>
      </c>
      <c r="L4378" s="4">
        <v>9900</v>
      </c>
      <c r="M4378" s="2">
        <v>44440</v>
      </c>
      <c r="N4378" t="s">
        <v>41</v>
      </c>
      <c r="O4378" t="s">
        <v>42</v>
      </c>
      <c r="P4378" t="s">
        <v>4980</v>
      </c>
      <c r="Q4378" t="s">
        <v>4981</v>
      </c>
      <c r="R4378" t="s">
        <v>4867</v>
      </c>
      <c r="S4378" s="3">
        <v>44442</v>
      </c>
      <c r="T4378" t="s">
        <v>46</v>
      </c>
      <c r="U4378">
        <v>24</v>
      </c>
      <c r="V4378" t="s">
        <v>47</v>
      </c>
      <c r="W4378" t="s">
        <v>178</v>
      </c>
      <c r="X4378">
        <v>994</v>
      </c>
      <c r="Y4378" s="3">
        <v>44435</v>
      </c>
      <c r="Z4378">
        <v>165091668</v>
      </c>
      <c r="AB4378" t="s">
        <v>49</v>
      </c>
      <c r="AD4378" t="s">
        <v>4982</v>
      </c>
      <c r="AE4378">
        <v>1</v>
      </c>
      <c r="AF4378">
        <v>4950</v>
      </c>
      <c r="AH4378" t="str">
        <f>VLOOKUP(B4378,'cc Lookup'!A:J,10,0)</f>
        <v>Planning and Business Development</v>
      </c>
      <c r="AI4378" t="str">
        <f>VLOOKUP(B4378,'cc Lookup'!A:E,5,0)</f>
        <v>Estates</v>
      </c>
      <c r="AJ4378" t="s">
        <v>6738</v>
      </c>
      <c r="AK4378" t="str">
        <f t="shared" si="136"/>
        <v>E35930 Estates &amp; Facilities</v>
      </c>
      <c r="AL4378" t="str">
        <f t="shared" si="137"/>
        <v>7310 Legal / Prof Fees</v>
      </c>
      <c r="AM4378" t="str">
        <f>VLOOKUP(W4378,Lookup!A:B,2,0)</f>
        <v>Legal</v>
      </c>
    </row>
    <row r="4379" spans="1:39" x14ac:dyDescent="0.25">
      <c r="A4379" t="s">
        <v>33</v>
      </c>
      <c r="B4379" s="1" t="s">
        <v>166</v>
      </c>
      <c r="C4379" s="1" t="s">
        <v>35</v>
      </c>
      <c r="D4379" s="1" t="s">
        <v>36</v>
      </c>
      <c r="E4379" s="1" t="s">
        <v>36</v>
      </c>
      <c r="F4379" s="1" t="s">
        <v>37</v>
      </c>
      <c r="G4379" t="s">
        <v>167</v>
      </c>
      <c r="H4379" t="s">
        <v>39</v>
      </c>
      <c r="I4379" t="s">
        <v>40</v>
      </c>
      <c r="J4379" t="s">
        <v>40</v>
      </c>
      <c r="K4379" t="s">
        <v>40</v>
      </c>
      <c r="L4379" s="4">
        <v>9900</v>
      </c>
      <c r="M4379" s="2">
        <v>44440</v>
      </c>
      <c r="N4379" t="s">
        <v>41</v>
      </c>
      <c r="O4379" t="s">
        <v>42</v>
      </c>
      <c r="P4379" t="s">
        <v>4980</v>
      </c>
      <c r="Q4379" t="s">
        <v>4981</v>
      </c>
      <c r="R4379" t="s">
        <v>4867</v>
      </c>
      <c r="S4379" s="3">
        <v>44442</v>
      </c>
      <c r="T4379" t="s">
        <v>46</v>
      </c>
      <c r="U4379">
        <v>24</v>
      </c>
      <c r="V4379" t="s">
        <v>47</v>
      </c>
      <c r="W4379" t="s">
        <v>178</v>
      </c>
      <c r="X4379">
        <v>995</v>
      </c>
      <c r="Y4379" s="3">
        <v>44435</v>
      </c>
      <c r="Z4379">
        <v>165091668</v>
      </c>
      <c r="AB4379" t="s">
        <v>49</v>
      </c>
      <c r="AD4379" t="s">
        <v>4983</v>
      </c>
      <c r="AE4379">
        <v>1</v>
      </c>
      <c r="AF4379">
        <v>4950</v>
      </c>
      <c r="AH4379" t="str">
        <f>VLOOKUP(B4379,'cc Lookup'!A:J,10,0)</f>
        <v>Planning and Business Development</v>
      </c>
      <c r="AI4379" t="str">
        <f>VLOOKUP(B4379,'cc Lookup'!A:E,5,0)</f>
        <v>Estates</v>
      </c>
      <c r="AJ4379" t="s">
        <v>6738</v>
      </c>
      <c r="AK4379" t="str">
        <f t="shared" si="136"/>
        <v>E35930 Estates &amp; Facilities</v>
      </c>
      <c r="AL4379" t="str">
        <f t="shared" si="137"/>
        <v>7310 Legal / Prof Fees</v>
      </c>
      <c r="AM4379" t="str">
        <f>VLOOKUP(W4379,Lookup!A:B,2,0)</f>
        <v>Legal</v>
      </c>
    </row>
    <row r="4380" spans="1:39" x14ac:dyDescent="0.25">
      <c r="A4380" t="s">
        <v>33</v>
      </c>
      <c r="B4380" s="1" t="s">
        <v>166</v>
      </c>
      <c r="C4380" s="1" t="s">
        <v>35</v>
      </c>
      <c r="D4380" s="1" t="s">
        <v>36</v>
      </c>
      <c r="E4380" s="1" t="s">
        <v>36</v>
      </c>
      <c r="F4380" s="1" t="s">
        <v>37</v>
      </c>
      <c r="G4380" t="s">
        <v>167</v>
      </c>
      <c r="H4380" t="s">
        <v>39</v>
      </c>
      <c r="I4380" t="s">
        <v>40</v>
      </c>
      <c r="J4380" t="s">
        <v>40</v>
      </c>
      <c r="K4380" t="s">
        <v>40</v>
      </c>
      <c r="L4380" s="4">
        <v>-4950</v>
      </c>
      <c r="M4380" s="2">
        <v>44440</v>
      </c>
      <c r="N4380" t="s">
        <v>41</v>
      </c>
      <c r="O4380" t="s">
        <v>42</v>
      </c>
      <c r="P4380" t="s">
        <v>4980</v>
      </c>
      <c r="Q4380" t="s">
        <v>4981</v>
      </c>
      <c r="R4380" t="s">
        <v>4867</v>
      </c>
      <c r="S4380" s="3">
        <v>44442</v>
      </c>
      <c r="T4380" t="s">
        <v>46</v>
      </c>
      <c r="U4380">
        <v>25</v>
      </c>
      <c r="V4380" t="s">
        <v>47</v>
      </c>
      <c r="W4380" t="s">
        <v>178</v>
      </c>
      <c r="X4380">
        <v>994</v>
      </c>
      <c r="Y4380" s="3">
        <v>44435</v>
      </c>
      <c r="Z4380">
        <v>165091668</v>
      </c>
      <c r="AB4380" t="s">
        <v>49</v>
      </c>
      <c r="AD4380" t="s">
        <v>4982</v>
      </c>
      <c r="AE4380">
        <v>1</v>
      </c>
      <c r="AF4380">
        <v>-4950</v>
      </c>
      <c r="AH4380" t="str">
        <f>VLOOKUP(B4380,'cc Lookup'!A:J,10,0)</f>
        <v>Planning and Business Development</v>
      </c>
      <c r="AI4380" t="str">
        <f>VLOOKUP(B4380,'cc Lookup'!A:E,5,0)</f>
        <v>Estates</v>
      </c>
      <c r="AJ4380" t="s">
        <v>6738</v>
      </c>
      <c r="AK4380" t="str">
        <f t="shared" si="136"/>
        <v>E35930 Estates &amp; Facilities</v>
      </c>
      <c r="AL4380" t="str">
        <f t="shared" si="137"/>
        <v>7310 Legal / Prof Fees</v>
      </c>
      <c r="AM4380" t="str">
        <f>VLOOKUP(W4380,Lookup!A:B,2,0)</f>
        <v>Legal</v>
      </c>
    </row>
    <row r="4381" spans="1:39" x14ac:dyDescent="0.25">
      <c r="A4381" t="s">
        <v>33</v>
      </c>
      <c r="B4381" s="1" t="s">
        <v>166</v>
      </c>
      <c r="C4381" s="1" t="s">
        <v>35</v>
      </c>
      <c r="D4381" s="1" t="s">
        <v>36</v>
      </c>
      <c r="E4381" s="1" t="s">
        <v>36</v>
      </c>
      <c r="F4381" s="1" t="s">
        <v>37</v>
      </c>
      <c r="G4381" t="s">
        <v>167</v>
      </c>
      <c r="H4381" t="s">
        <v>39</v>
      </c>
      <c r="I4381" t="s">
        <v>40</v>
      </c>
      <c r="J4381" t="s">
        <v>40</v>
      </c>
      <c r="K4381" t="s">
        <v>40</v>
      </c>
      <c r="L4381" s="4">
        <v>-4950</v>
      </c>
      <c r="M4381" s="2">
        <v>44440</v>
      </c>
      <c r="N4381" t="s">
        <v>41</v>
      </c>
      <c r="O4381" t="s">
        <v>42</v>
      </c>
      <c r="P4381" t="s">
        <v>4980</v>
      </c>
      <c r="Q4381" t="s">
        <v>4981</v>
      </c>
      <c r="R4381" t="s">
        <v>4867</v>
      </c>
      <c r="S4381" s="3">
        <v>44442</v>
      </c>
      <c r="T4381" t="s">
        <v>46</v>
      </c>
      <c r="U4381">
        <v>25</v>
      </c>
      <c r="V4381" t="s">
        <v>47</v>
      </c>
      <c r="W4381" t="s">
        <v>178</v>
      </c>
      <c r="X4381">
        <v>995</v>
      </c>
      <c r="Y4381" s="3">
        <v>44435</v>
      </c>
      <c r="Z4381">
        <v>165091668</v>
      </c>
      <c r="AB4381" t="s">
        <v>49</v>
      </c>
      <c r="AD4381" t="s">
        <v>4983</v>
      </c>
      <c r="AE4381">
        <v>1</v>
      </c>
      <c r="AF4381">
        <v>-4950</v>
      </c>
      <c r="AH4381" t="str">
        <f>VLOOKUP(B4381,'cc Lookup'!A:J,10,0)</f>
        <v>Planning and Business Development</v>
      </c>
      <c r="AI4381" t="str">
        <f>VLOOKUP(B4381,'cc Lookup'!A:E,5,0)</f>
        <v>Estates</v>
      </c>
      <c r="AJ4381" t="s">
        <v>6738</v>
      </c>
      <c r="AK4381" t="str">
        <f t="shared" si="136"/>
        <v>E35930 Estates &amp; Facilities</v>
      </c>
      <c r="AL4381" t="str">
        <f t="shared" si="137"/>
        <v>7310 Legal / Prof Fees</v>
      </c>
      <c r="AM4381" t="str">
        <f>VLOOKUP(W4381,Lookup!A:B,2,0)</f>
        <v>Legal</v>
      </c>
    </row>
    <row r="4382" spans="1:39" x14ac:dyDescent="0.25">
      <c r="A4382" t="s">
        <v>33</v>
      </c>
      <c r="B4382" s="1" t="s">
        <v>166</v>
      </c>
      <c r="C4382" s="1" t="s">
        <v>35</v>
      </c>
      <c r="D4382" s="1" t="s">
        <v>36</v>
      </c>
      <c r="E4382" s="1" t="s">
        <v>36</v>
      </c>
      <c r="F4382" s="1" t="s">
        <v>37</v>
      </c>
      <c r="G4382" t="s">
        <v>167</v>
      </c>
      <c r="H4382" t="s">
        <v>39</v>
      </c>
      <c r="I4382" t="s">
        <v>40</v>
      </c>
      <c r="J4382" t="s">
        <v>40</v>
      </c>
      <c r="K4382" t="s">
        <v>40</v>
      </c>
      <c r="L4382" s="4">
        <v>142.5</v>
      </c>
      <c r="M4382" s="2">
        <v>44440</v>
      </c>
      <c r="N4382" t="s">
        <v>41</v>
      </c>
      <c r="O4382" t="s">
        <v>42</v>
      </c>
      <c r="P4382" t="s">
        <v>4929</v>
      </c>
      <c r="Q4382" t="s">
        <v>4930</v>
      </c>
      <c r="R4382" t="s">
        <v>4867</v>
      </c>
      <c r="S4382" s="3">
        <v>44442</v>
      </c>
      <c r="T4382" t="s">
        <v>46</v>
      </c>
      <c r="U4382">
        <v>22</v>
      </c>
      <c r="V4382" t="s">
        <v>47</v>
      </c>
      <c r="W4382" t="s">
        <v>48</v>
      </c>
      <c r="X4382">
        <v>511738</v>
      </c>
      <c r="Y4382" s="3">
        <v>44433</v>
      </c>
      <c r="Z4382">
        <v>165094050</v>
      </c>
      <c r="AB4382" t="s">
        <v>49</v>
      </c>
      <c r="AD4382" t="s">
        <v>4984</v>
      </c>
      <c r="AE4382">
        <v>1</v>
      </c>
      <c r="AF4382">
        <v>143</v>
      </c>
      <c r="AH4382" t="str">
        <f>VLOOKUP(B4382,'cc Lookup'!A:J,10,0)</f>
        <v>Planning and Business Development</v>
      </c>
      <c r="AI4382" t="str">
        <f>VLOOKUP(B4382,'cc Lookup'!A:E,5,0)</f>
        <v>Estates</v>
      </c>
      <c r="AJ4382" t="s">
        <v>6738</v>
      </c>
      <c r="AK4382" t="str">
        <f t="shared" si="136"/>
        <v>E35930 Estates &amp; Facilities</v>
      </c>
      <c r="AL4382" t="str">
        <f t="shared" si="137"/>
        <v>7310 Legal / Prof Fees</v>
      </c>
      <c r="AM4382" t="str">
        <f>VLOOKUP(W4382,Lookup!A:B,2,0)</f>
        <v>Legal</v>
      </c>
    </row>
    <row r="4383" spans="1:39" x14ac:dyDescent="0.25">
      <c r="A4383" t="s">
        <v>33</v>
      </c>
      <c r="B4383" s="1" t="s">
        <v>166</v>
      </c>
      <c r="C4383" s="1" t="s">
        <v>35</v>
      </c>
      <c r="D4383" s="1" t="s">
        <v>36</v>
      </c>
      <c r="E4383" s="1" t="s">
        <v>36</v>
      </c>
      <c r="F4383" s="1" t="s">
        <v>37</v>
      </c>
      <c r="G4383" t="s">
        <v>167</v>
      </c>
      <c r="H4383" t="s">
        <v>39</v>
      </c>
      <c r="I4383" t="s">
        <v>40</v>
      </c>
      <c r="J4383" t="s">
        <v>40</v>
      </c>
      <c r="K4383" t="s">
        <v>40</v>
      </c>
      <c r="L4383" s="4">
        <v>133</v>
      </c>
      <c r="M4383" s="2">
        <v>44440</v>
      </c>
      <c r="N4383" t="s">
        <v>41</v>
      </c>
      <c r="O4383" t="s">
        <v>42</v>
      </c>
      <c r="P4383" t="s">
        <v>4942</v>
      </c>
      <c r="Q4383" t="s">
        <v>4943</v>
      </c>
      <c r="R4383" t="s">
        <v>4867</v>
      </c>
      <c r="S4383" s="3">
        <v>44445</v>
      </c>
      <c r="T4383" t="s">
        <v>46</v>
      </c>
      <c r="U4383">
        <v>14</v>
      </c>
      <c r="V4383" t="s">
        <v>47</v>
      </c>
      <c r="W4383" t="s">
        <v>48</v>
      </c>
      <c r="X4383">
        <v>511739</v>
      </c>
      <c r="Y4383" s="3">
        <v>44433</v>
      </c>
      <c r="Z4383">
        <v>165094049</v>
      </c>
      <c r="AB4383" t="s">
        <v>49</v>
      </c>
      <c r="AD4383" t="s">
        <v>4985</v>
      </c>
      <c r="AE4383">
        <v>1</v>
      </c>
      <c r="AF4383">
        <v>133</v>
      </c>
      <c r="AH4383" t="str">
        <f>VLOOKUP(B4383,'cc Lookup'!A:J,10,0)</f>
        <v>Planning and Business Development</v>
      </c>
      <c r="AI4383" t="str">
        <f>VLOOKUP(B4383,'cc Lookup'!A:E,5,0)</f>
        <v>Estates</v>
      </c>
      <c r="AJ4383" t="s">
        <v>6738</v>
      </c>
      <c r="AK4383" t="str">
        <f t="shared" si="136"/>
        <v>E35930 Estates &amp; Facilities</v>
      </c>
      <c r="AL4383" t="str">
        <f t="shared" si="137"/>
        <v>7310 Legal / Prof Fees</v>
      </c>
      <c r="AM4383" t="str">
        <f>VLOOKUP(W4383,Lookup!A:B,2,0)</f>
        <v>Legal</v>
      </c>
    </row>
    <row r="4384" spans="1:39" x14ac:dyDescent="0.25">
      <c r="A4384" t="s">
        <v>33</v>
      </c>
      <c r="B4384" s="1" t="s">
        <v>166</v>
      </c>
      <c r="C4384" s="1" t="s">
        <v>35</v>
      </c>
      <c r="D4384" s="1" t="s">
        <v>36</v>
      </c>
      <c r="E4384" s="1" t="s">
        <v>36</v>
      </c>
      <c r="F4384" s="1" t="s">
        <v>37</v>
      </c>
      <c r="G4384" t="s">
        <v>167</v>
      </c>
      <c r="H4384" t="s">
        <v>39</v>
      </c>
      <c r="I4384" t="s">
        <v>40</v>
      </c>
      <c r="J4384" t="s">
        <v>40</v>
      </c>
      <c r="K4384" t="s">
        <v>40</v>
      </c>
      <c r="L4384" s="4">
        <v>736</v>
      </c>
      <c r="M4384" s="2">
        <v>44440</v>
      </c>
      <c r="N4384" t="s">
        <v>41</v>
      </c>
      <c r="O4384" t="s">
        <v>42</v>
      </c>
      <c r="P4384" t="s">
        <v>4942</v>
      </c>
      <c r="Q4384" t="s">
        <v>4943</v>
      </c>
      <c r="R4384" t="s">
        <v>4867</v>
      </c>
      <c r="S4384" s="3">
        <v>44445</v>
      </c>
      <c r="T4384" t="s">
        <v>46</v>
      </c>
      <c r="U4384">
        <v>14</v>
      </c>
      <c r="V4384" t="s">
        <v>47</v>
      </c>
      <c r="W4384" t="s">
        <v>48</v>
      </c>
      <c r="X4384">
        <v>511749</v>
      </c>
      <c r="Y4384" s="3">
        <v>44433</v>
      </c>
      <c r="Z4384">
        <v>165094039</v>
      </c>
      <c r="AB4384" t="s">
        <v>49</v>
      </c>
      <c r="AD4384" t="s">
        <v>4986</v>
      </c>
      <c r="AE4384">
        <v>1</v>
      </c>
      <c r="AF4384">
        <v>736</v>
      </c>
      <c r="AH4384" t="str">
        <f>VLOOKUP(B4384,'cc Lookup'!A:J,10,0)</f>
        <v>Planning and Business Development</v>
      </c>
      <c r="AI4384" t="str">
        <f>VLOOKUP(B4384,'cc Lookup'!A:E,5,0)</f>
        <v>Estates</v>
      </c>
      <c r="AJ4384" t="s">
        <v>6738</v>
      </c>
      <c r="AK4384" t="str">
        <f t="shared" si="136"/>
        <v>E35930 Estates &amp; Facilities</v>
      </c>
      <c r="AL4384" t="str">
        <f t="shared" si="137"/>
        <v>7310 Legal / Prof Fees</v>
      </c>
      <c r="AM4384" t="str">
        <f>VLOOKUP(W4384,Lookup!A:B,2,0)</f>
        <v>Legal</v>
      </c>
    </row>
    <row r="4385" spans="1:39" x14ac:dyDescent="0.25">
      <c r="A4385" t="s">
        <v>33</v>
      </c>
      <c r="B4385" s="1" t="s">
        <v>166</v>
      </c>
      <c r="C4385" s="1" t="s">
        <v>35</v>
      </c>
      <c r="D4385" s="1" t="s">
        <v>36</v>
      </c>
      <c r="E4385" s="1" t="s">
        <v>36</v>
      </c>
      <c r="F4385" s="1" t="s">
        <v>37</v>
      </c>
      <c r="G4385" t="s">
        <v>167</v>
      </c>
      <c r="H4385" t="s">
        <v>39</v>
      </c>
      <c r="I4385" t="s">
        <v>40</v>
      </c>
      <c r="J4385" t="s">
        <v>40</v>
      </c>
      <c r="K4385" t="s">
        <v>40</v>
      </c>
      <c r="L4385" s="4">
        <v>374</v>
      </c>
      <c r="M4385" s="2">
        <v>44440</v>
      </c>
      <c r="N4385" t="s">
        <v>41</v>
      </c>
      <c r="O4385" t="s">
        <v>42</v>
      </c>
      <c r="P4385" t="s">
        <v>4942</v>
      </c>
      <c r="Q4385" t="s">
        <v>4943</v>
      </c>
      <c r="R4385" t="s">
        <v>4867</v>
      </c>
      <c r="S4385" s="3">
        <v>44445</v>
      </c>
      <c r="T4385" t="s">
        <v>46</v>
      </c>
      <c r="U4385">
        <v>14</v>
      </c>
      <c r="V4385" t="s">
        <v>47</v>
      </c>
      <c r="W4385" t="s">
        <v>48</v>
      </c>
      <c r="X4385">
        <v>511751</v>
      </c>
      <c r="Y4385" s="3">
        <v>44433</v>
      </c>
      <c r="Z4385">
        <v>165094037</v>
      </c>
      <c r="AB4385" t="s">
        <v>49</v>
      </c>
      <c r="AD4385" t="s">
        <v>4987</v>
      </c>
      <c r="AE4385">
        <v>1</v>
      </c>
      <c r="AF4385">
        <v>374</v>
      </c>
      <c r="AH4385" t="str">
        <f>VLOOKUP(B4385,'cc Lookup'!A:J,10,0)</f>
        <v>Planning and Business Development</v>
      </c>
      <c r="AI4385" t="str">
        <f>VLOOKUP(B4385,'cc Lookup'!A:E,5,0)</f>
        <v>Estates</v>
      </c>
      <c r="AJ4385" t="s">
        <v>6738</v>
      </c>
      <c r="AK4385" t="str">
        <f t="shared" si="136"/>
        <v>E35930 Estates &amp; Facilities</v>
      </c>
      <c r="AL4385" t="str">
        <f t="shared" si="137"/>
        <v>7310 Legal / Prof Fees</v>
      </c>
      <c r="AM4385" t="str">
        <f>VLOOKUP(W4385,Lookup!A:B,2,0)</f>
        <v>Legal</v>
      </c>
    </row>
    <row r="4386" spans="1:39" x14ac:dyDescent="0.25">
      <c r="A4386" t="s">
        <v>33</v>
      </c>
      <c r="B4386" s="1" t="s">
        <v>166</v>
      </c>
      <c r="C4386" s="1" t="s">
        <v>35</v>
      </c>
      <c r="D4386" s="1" t="s">
        <v>36</v>
      </c>
      <c r="E4386" s="1" t="s">
        <v>36</v>
      </c>
      <c r="F4386" s="1" t="s">
        <v>37</v>
      </c>
      <c r="G4386" t="s">
        <v>167</v>
      </c>
      <c r="H4386" t="s">
        <v>39</v>
      </c>
      <c r="I4386" t="s">
        <v>40</v>
      </c>
      <c r="J4386" t="s">
        <v>40</v>
      </c>
      <c r="K4386" t="s">
        <v>40</v>
      </c>
      <c r="L4386" s="4">
        <v>1668.25</v>
      </c>
      <c r="M4386" s="2">
        <v>44440</v>
      </c>
      <c r="N4386" t="s">
        <v>41</v>
      </c>
      <c r="O4386" t="s">
        <v>42</v>
      </c>
      <c r="P4386" t="s">
        <v>4942</v>
      </c>
      <c r="Q4386" t="s">
        <v>4943</v>
      </c>
      <c r="R4386" t="s">
        <v>4867</v>
      </c>
      <c r="S4386" s="3">
        <v>44445</v>
      </c>
      <c r="T4386" t="s">
        <v>46</v>
      </c>
      <c r="U4386">
        <v>14</v>
      </c>
      <c r="V4386" t="s">
        <v>47</v>
      </c>
      <c r="W4386" t="s">
        <v>48</v>
      </c>
      <c r="X4386">
        <v>511757</v>
      </c>
      <c r="Y4386" s="3">
        <v>44433</v>
      </c>
      <c r="Z4386">
        <v>165094031</v>
      </c>
      <c r="AB4386" t="s">
        <v>49</v>
      </c>
      <c r="AD4386" t="s">
        <v>4988</v>
      </c>
      <c r="AE4386">
        <v>1</v>
      </c>
      <c r="AF4386">
        <v>1668</v>
      </c>
      <c r="AH4386" t="str">
        <f>VLOOKUP(B4386,'cc Lookup'!A:J,10,0)</f>
        <v>Planning and Business Development</v>
      </c>
      <c r="AI4386" t="str">
        <f>VLOOKUP(B4386,'cc Lookup'!A:E,5,0)</f>
        <v>Estates</v>
      </c>
      <c r="AJ4386" t="s">
        <v>6738</v>
      </c>
      <c r="AK4386" t="str">
        <f t="shared" si="136"/>
        <v>E35930 Estates &amp; Facilities</v>
      </c>
      <c r="AL4386" t="str">
        <f t="shared" si="137"/>
        <v>7310 Legal / Prof Fees</v>
      </c>
      <c r="AM4386" t="str">
        <f>VLOOKUP(W4386,Lookup!A:B,2,0)</f>
        <v>Legal</v>
      </c>
    </row>
    <row r="4387" spans="1:39" x14ac:dyDescent="0.25">
      <c r="A4387" t="s">
        <v>33</v>
      </c>
      <c r="B4387" s="1" t="s">
        <v>166</v>
      </c>
      <c r="C4387" s="1" t="s">
        <v>35</v>
      </c>
      <c r="D4387" s="1" t="s">
        <v>36</v>
      </c>
      <c r="E4387" s="1" t="s">
        <v>36</v>
      </c>
      <c r="F4387" s="1" t="s">
        <v>37</v>
      </c>
      <c r="G4387" t="s">
        <v>167</v>
      </c>
      <c r="H4387" t="s">
        <v>39</v>
      </c>
      <c r="I4387" t="s">
        <v>40</v>
      </c>
      <c r="J4387" t="s">
        <v>40</v>
      </c>
      <c r="K4387" t="s">
        <v>40</v>
      </c>
      <c r="L4387" s="4">
        <v>1059.5999999999999</v>
      </c>
      <c r="M4387" s="2">
        <v>44440</v>
      </c>
      <c r="N4387" t="s">
        <v>41</v>
      </c>
      <c r="O4387" t="s">
        <v>42</v>
      </c>
      <c r="P4387" t="s">
        <v>4948</v>
      </c>
      <c r="Q4387" t="s">
        <v>4949</v>
      </c>
      <c r="R4387" t="s">
        <v>4867</v>
      </c>
      <c r="S4387" s="3">
        <v>44446</v>
      </c>
      <c r="T4387" t="s">
        <v>46</v>
      </c>
      <c r="U4387">
        <v>9</v>
      </c>
      <c r="V4387" t="s">
        <v>47</v>
      </c>
      <c r="W4387" t="s">
        <v>48</v>
      </c>
      <c r="X4387">
        <v>512158</v>
      </c>
      <c r="Y4387" s="3">
        <v>44435</v>
      </c>
      <c r="Z4387">
        <v>165094259</v>
      </c>
      <c r="AB4387" t="s">
        <v>49</v>
      </c>
      <c r="AD4387" t="s">
        <v>4989</v>
      </c>
      <c r="AE4387">
        <v>1</v>
      </c>
      <c r="AF4387">
        <v>1060</v>
      </c>
      <c r="AH4387" t="str">
        <f>VLOOKUP(B4387,'cc Lookup'!A:J,10,0)</f>
        <v>Planning and Business Development</v>
      </c>
      <c r="AI4387" t="str">
        <f>VLOOKUP(B4387,'cc Lookup'!A:E,5,0)</f>
        <v>Estates</v>
      </c>
      <c r="AJ4387" t="s">
        <v>6738</v>
      </c>
      <c r="AK4387" t="str">
        <f t="shared" si="136"/>
        <v>E35930 Estates &amp; Facilities</v>
      </c>
      <c r="AL4387" t="str">
        <f t="shared" si="137"/>
        <v>7310 Legal / Prof Fees</v>
      </c>
      <c r="AM4387" t="str">
        <f>VLOOKUP(W4387,Lookup!A:B,2,0)</f>
        <v>Legal</v>
      </c>
    </row>
    <row r="4388" spans="1:39" x14ac:dyDescent="0.25">
      <c r="A4388" t="s">
        <v>33</v>
      </c>
      <c r="B4388" s="1" t="s">
        <v>166</v>
      </c>
      <c r="C4388" s="1" t="s">
        <v>35</v>
      </c>
      <c r="D4388" s="1" t="s">
        <v>36</v>
      </c>
      <c r="E4388" s="1" t="s">
        <v>36</v>
      </c>
      <c r="F4388" s="1" t="s">
        <v>37</v>
      </c>
      <c r="G4388" t="s">
        <v>167</v>
      </c>
      <c r="H4388" t="s">
        <v>39</v>
      </c>
      <c r="I4388" t="s">
        <v>40</v>
      </c>
      <c r="J4388" t="s">
        <v>40</v>
      </c>
      <c r="K4388" t="s">
        <v>40</v>
      </c>
      <c r="L4388" s="4">
        <v>273.5</v>
      </c>
      <c r="M4388" s="2">
        <v>44440</v>
      </c>
      <c r="N4388" t="s">
        <v>41</v>
      </c>
      <c r="O4388" t="s">
        <v>42</v>
      </c>
      <c r="P4388" t="s">
        <v>4948</v>
      </c>
      <c r="Q4388" t="s">
        <v>4949</v>
      </c>
      <c r="R4388" t="s">
        <v>4867</v>
      </c>
      <c r="S4388" s="3">
        <v>44446</v>
      </c>
      <c r="T4388" t="s">
        <v>46</v>
      </c>
      <c r="U4388">
        <v>9</v>
      </c>
      <c r="V4388" t="s">
        <v>47</v>
      </c>
      <c r="W4388" t="s">
        <v>48</v>
      </c>
      <c r="X4388">
        <v>512291</v>
      </c>
      <c r="Y4388" s="3">
        <v>44439</v>
      </c>
      <c r="Z4388">
        <v>165094257</v>
      </c>
      <c r="AB4388" t="s">
        <v>49</v>
      </c>
      <c r="AD4388" t="s">
        <v>4990</v>
      </c>
      <c r="AE4388">
        <v>1</v>
      </c>
      <c r="AF4388">
        <v>274</v>
      </c>
      <c r="AH4388" t="str">
        <f>VLOOKUP(B4388,'cc Lookup'!A:J,10,0)</f>
        <v>Planning and Business Development</v>
      </c>
      <c r="AI4388" t="str">
        <f>VLOOKUP(B4388,'cc Lookup'!A:E,5,0)</f>
        <v>Estates</v>
      </c>
      <c r="AJ4388" t="s">
        <v>6738</v>
      </c>
      <c r="AK4388" t="str">
        <f t="shared" si="136"/>
        <v>E35930 Estates &amp; Facilities</v>
      </c>
      <c r="AL4388" t="str">
        <f t="shared" si="137"/>
        <v>7310 Legal / Prof Fees</v>
      </c>
      <c r="AM4388" t="str">
        <f>VLOOKUP(W4388,Lookup!A:B,2,0)</f>
        <v>Legal</v>
      </c>
    </row>
    <row r="4389" spans="1:39" x14ac:dyDescent="0.25">
      <c r="A4389" t="s">
        <v>33</v>
      </c>
      <c r="B4389" s="1" t="s">
        <v>166</v>
      </c>
      <c r="C4389" s="1" t="s">
        <v>35</v>
      </c>
      <c r="D4389" s="1" t="s">
        <v>36</v>
      </c>
      <c r="E4389" s="1" t="s">
        <v>36</v>
      </c>
      <c r="F4389" s="1" t="s">
        <v>37</v>
      </c>
      <c r="G4389" t="s">
        <v>167</v>
      </c>
      <c r="H4389" t="s">
        <v>39</v>
      </c>
      <c r="I4389" t="s">
        <v>40</v>
      </c>
      <c r="J4389" t="s">
        <v>40</v>
      </c>
      <c r="K4389" t="s">
        <v>40</v>
      </c>
      <c r="L4389" s="4">
        <v>80</v>
      </c>
      <c r="M4389" s="2">
        <v>44440</v>
      </c>
      <c r="N4389" t="s">
        <v>41</v>
      </c>
      <c r="O4389" t="s">
        <v>42</v>
      </c>
      <c r="P4389" t="s">
        <v>4948</v>
      </c>
      <c r="Q4389" t="s">
        <v>4949</v>
      </c>
      <c r="R4389" t="s">
        <v>4867</v>
      </c>
      <c r="S4389" s="3">
        <v>44446</v>
      </c>
      <c r="T4389" t="s">
        <v>46</v>
      </c>
      <c r="U4389">
        <v>9</v>
      </c>
      <c r="V4389" t="s">
        <v>47</v>
      </c>
      <c r="W4389" t="s">
        <v>48</v>
      </c>
      <c r="X4389">
        <v>512294</v>
      </c>
      <c r="Y4389" s="3">
        <v>44439</v>
      </c>
      <c r="Z4389">
        <v>165094258</v>
      </c>
      <c r="AB4389" t="s">
        <v>49</v>
      </c>
      <c r="AD4389" t="s">
        <v>4991</v>
      </c>
      <c r="AE4389">
        <v>1</v>
      </c>
      <c r="AF4389">
        <v>80</v>
      </c>
      <c r="AH4389" t="str">
        <f>VLOOKUP(B4389,'cc Lookup'!A:J,10,0)</f>
        <v>Planning and Business Development</v>
      </c>
      <c r="AI4389" t="str">
        <f>VLOOKUP(B4389,'cc Lookup'!A:E,5,0)</f>
        <v>Estates</v>
      </c>
      <c r="AJ4389" t="s">
        <v>6738</v>
      </c>
      <c r="AK4389" t="str">
        <f t="shared" si="136"/>
        <v>E35930 Estates &amp; Facilities</v>
      </c>
      <c r="AL4389" t="str">
        <f t="shared" si="137"/>
        <v>7310 Legal / Prof Fees</v>
      </c>
      <c r="AM4389" t="str">
        <f>VLOOKUP(W4389,Lookup!A:B,2,0)</f>
        <v>Legal</v>
      </c>
    </row>
    <row r="4390" spans="1:39" x14ac:dyDescent="0.25">
      <c r="A4390" t="s">
        <v>33</v>
      </c>
      <c r="B4390" s="1" t="s">
        <v>166</v>
      </c>
      <c r="C4390" s="1" t="s">
        <v>35</v>
      </c>
      <c r="D4390" s="1" t="s">
        <v>36</v>
      </c>
      <c r="E4390" s="1" t="s">
        <v>36</v>
      </c>
      <c r="F4390" s="1" t="s">
        <v>37</v>
      </c>
      <c r="G4390" t="s">
        <v>167</v>
      </c>
      <c r="H4390" t="s">
        <v>39</v>
      </c>
      <c r="I4390" t="s">
        <v>40</v>
      </c>
      <c r="J4390" t="s">
        <v>40</v>
      </c>
      <c r="K4390" t="s">
        <v>40</v>
      </c>
      <c r="L4390" s="4">
        <v>4950</v>
      </c>
      <c r="M4390" s="2">
        <v>44440</v>
      </c>
      <c r="N4390" t="s">
        <v>41</v>
      </c>
      <c r="O4390" t="s">
        <v>42</v>
      </c>
      <c r="P4390" t="s">
        <v>4962</v>
      </c>
      <c r="Q4390" t="s">
        <v>4963</v>
      </c>
      <c r="R4390" t="s">
        <v>4867</v>
      </c>
      <c r="S4390" s="3">
        <v>44448</v>
      </c>
      <c r="T4390" t="s">
        <v>46</v>
      </c>
      <c r="U4390">
        <v>37</v>
      </c>
      <c r="V4390" t="s">
        <v>47</v>
      </c>
      <c r="W4390" t="s">
        <v>178</v>
      </c>
      <c r="X4390">
        <v>994</v>
      </c>
      <c r="Y4390" s="3">
        <v>44435</v>
      </c>
      <c r="Z4390">
        <v>165089427</v>
      </c>
      <c r="AB4390" t="s">
        <v>49</v>
      </c>
      <c r="AD4390" t="s">
        <v>4982</v>
      </c>
      <c r="AE4390">
        <v>1</v>
      </c>
      <c r="AF4390">
        <v>4950</v>
      </c>
      <c r="AH4390" t="str">
        <f>VLOOKUP(B4390,'cc Lookup'!A:J,10,0)</f>
        <v>Planning and Business Development</v>
      </c>
      <c r="AI4390" t="str">
        <f>VLOOKUP(B4390,'cc Lookup'!A:E,5,0)</f>
        <v>Estates</v>
      </c>
      <c r="AJ4390" t="s">
        <v>6738</v>
      </c>
      <c r="AK4390" t="str">
        <f t="shared" si="136"/>
        <v>E35930 Estates &amp; Facilities</v>
      </c>
      <c r="AL4390" t="str">
        <f t="shared" si="137"/>
        <v>7310 Legal / Prof Fees</v>
      </c>
      <c r="AM4390" t="str">
        <f>VLOOKUP(W4390,Lookup!A:B,2,0)</f>
        <v>Legal</v>
      </c>
    </row>
    <row r="4391" spans="1:39" x14ac:dyDescent="0.25">
      <c r="A4391" t="s">
        <v>33</v>
      </c>
      <c r="B4391" s="1" t="s">
        <v>166</v>
      </c>
      <c r="C4391" s="1" t="s">
        <v>35</v>
      </c>
      <c r="D4391" s="1" t="s">
        <v>36</v>
      </c>
      <c r="E4391" s="1" t="s">
        <v>36</v>
      </c>
      <c r="F4391" s="1" t="s">
        <v>37</v>
      </c>
      <c r="G4391" t="s">
        <v>167</v>
      </c>
      <c r="H4391" t="s">
        <v>39</v>
      </c>
      <c r="I4391" t="s">
        <v>40</v>
      </c>
      <c r="J4391" t="s">
        <v>40</v>
      </c>
      <c r="K4391" t="s">
        <v>40</v>
      </c>
      <c r="L4391" s="4">
        <v>4950</v>
      </c>
      <c r="M4391" s="2">
        <v>44440</v>
      </c>
      <c r="N4391" t="s">
        <v>41</v>
      </c>
      <c r="O4391" t="s">
        <v>42</v>
      </c>
      <c r="P4391" t="s">
        <v>4962</v>
      </c>
      <c r="Q4391" t="s">
        <v>4963</v>
      </c>
      <c r="R4391" t="s">
        <v>4867</v>
      </c>
      <c r="S4391" s="3">
        <v>44448</v>
      </c>
      <c r="T4391" t="s">
        <v>46</v>
      </c>
      <c r="U4391">
        <v>37</v>
      </c>
      <c r="V4391" t="s">
        <v>47</v>
      </c>
      <c r="W4391" t="s">
        <v>178</v>
      </c>
      <c r="X4391">
        <v>995</v>
      </c>
      <c r="Y4391" s="3">
        <v>44435</v>
      </c>
      <c r="Z4391">
        <v>165089427</v>
      </c>
      <c r="AB4391" t="s">
        <v>49</v>
      </c>
      <c r="AD4391" t="s">
        <v>4983</v>
      </c>
      <c r="AE4391">
        <v>1</v>
      </c>
      <c r="AF4391">
        <v>4950</v>
      </c>
      <c r="AH4391" t="str">
        <f>VLOOKUP(B4391,'cc Lookup'!A:J,10,0)</f>
        <v>Planning and Business Development</v>
      </c>
      <c r="AI4391" t="str">
        <f>VLOOKUP(B4391,'cc Lookup'!A:E,5,0)</f>
        <v>Estates</v>
      </c>
      <c r="AJ4391" t="s">
        <v>6738</v>
      </c>
      <c r="AK4391" t="str">
        <f t="shared" si="136"/>
        <v>E35930 Estates &amp; Facilities</v>
      </c>
      <c r="AL4391" t="str">
        <f t="shared" si="137"/>
        <v>7310 Legal / Prof Fees</v>
      </c>
      <c r="AM4391" t="str">
        <f>VLOOKUP(W4391,Lookup!A:B,2,0)</f>
        <v>Legal</v>
      </c>
    </row>
    <row r="4392" spans="1:39" x14ac:dyDescent="0.25">
      <c r="A4392" t="s">
        <v>33</v>
      </c>
      <c r="B4392" s="1" t="s">
        <v>166</v>
      </c>
      <c r="C4392" s="1" t="s">
        <v>35</v>
      </c>
      <c r="D4392" s="1" t="s">
        <v>36</v>
      </c>
      <c r="E4392" s="1" t="s">
        <v>36</v>
      </c>
      <c r="F4392" s="1" t="s">
        <v>37</v>
      </c>
      <c r="G4392" t="s">
        <v>167</v>
      </c>
      <c r="H4392" t="s">
        <v>39</v>
      </c>
      <c r="I4392" t="s">
        <v>40</v>
      </c>
      <c r="J4392" t="s">
        <v>40</v>
      </c>
      <c r="K4392" t="s">
        <v>40</v>
      </c>
      <c r="L4392" s="4">
        <v>-4950</v>
      </c>
      <c r="M4392" s="2">
        <v>44440</v>
      </c>
      <c r="N4392" t="s">
        <v>41</v>
      </c>
      <c r="O4392" t="s">
        <v>42</v>
      </c>
      <c r="P4392" t="s">
        <v>4962</v>
      </c>
      <c r="Q4392" t="s">
        <v>4963</v>
      </c>
      <c r="R4392" t="s">
        <v>4867</v>
      </c>
      <c r="S4392" s="3">
        <v>44448</v>
      </c>
      <c r="T4392" t="s">
        <v>46</v>
      </c>
      <c r="U4392">
        <v>38</v>
      </c>
      <c r="V4392" t="s">
        <v>47</v>
      </c>
      <c r="W4392" t="s">
        <v>178</v>
      </c>
      <c r="X4392">
        <v>994</v>
      </c>
      <c r="Y4392" s="3">
        <v>44435</v>
      </c>
      <c r="Z4392">
        <v>165089427</v>
      </c>
      <c r="AB4392" t="s">
        <v>49</v>
      </c>
      <c r="AD4392" t="s">
        <v>4982</v>
      </c>
      <c r="AE4392">
        <v>1</v>
      </c>
      <c r="AF4392">
        <v>-4950</v>
      </c>
      <c r="AH4392" t="str">
        <f>VLOOKUP(B4392,'cc Lookup'!A:J,10,0)</f>
        <v>Planning and Business Development</v>
      </c>
      <c r="AI4392" t="str">
        <f>VLOOKUP(B4392,'cc Lookup'!A:E,5,0)</f>
        <v>Estates</v>
      </c>
      <c r="AJ4392" t="s">
        <v>6738</v>
      </c>
      <c r="AK4392" t="str">
        <f t="shared" si="136"/>
        <v>E35930 Estates &amp; Facilities</v>
      </c>
      <c r="AL4392" t="str">
        <f t="shared" si="137"/>
        <v>7310 Legal / Prof Fees</v>
      </c>
      <c r="AM4392" t="str">
        <f>VLOOKUP(W4392,Lookup!A:B,2,0)</f>
        <v>Legal</v>
      </c>
    </row>
    <row r="4393" spans="1:39" x14ac:dyDescent="0.25">
      <c r="A4393" t="s">
        <v>33</v>
      </c>
      <c r="B4393" s="1" t="s">
        <v>166</v>
      </c>
      <c r="C4393" s="1" t="s">
        <v>35</v>
      </c>
      <c r="D4393" s="1" t="s">
        <v>36</v>
      </c>
      <c r="E4393" s="1" t="s">
        <v>36</v>
      </c>
      <c r="F4393" s="1" t="s">
        <v>37</v>
      </c>
      <c r="G4393" t="s">
        <v>167</v>
      </c>
      <c r="H4393" t="s">
        <v>39</v>
      </c>
      <c r="I4393" t="s">
        <v>40</v>
      </c>
      <c r="J4393" t="s">
        <v>40</v>
      </c>
      <c r="K4393" t="s">
        <v>40</v>
      </c>
      <c r="L4393" s="4">
        <v>-4950</v>
      </c>
      <c r="M4393" s="2">
        <v>44440</v>
      </c>
      <c r="N4393" t="s">
        <v>41</v>
      </c>
      <c r="O4393" t="s">
        <v>42</v>
      </c>
      <c r="P4393" t="s">
        <v>4962</v>
      </c>
      <c r="Q4393" t="s">
        <v>4963</v>
      </c>
      <c r="R4393" t="s">
        <v>4867</v>
      </c>
      <c r="S4393" s="3">
        <v>44448</v>
      </c>
      <c r="T4393" t="s">
        <v>46</v>
      </c>
      <c r="U4393">
        <v>38</v>
      </c>
      <c r="V4393" t="s">
        <v>47</v>
      </c>
      <c r="W4393" t="s">
        <v>178</v>
      </c>
      <c r="X4393">
        <v>995</v>
      </c>
      <c r="Y4393" s="3">
        <v>44435</v>
      </c>
      <c r="Z4393">
        <v>165089427</v>
      </c>
      <c r="AB4393" t="s">
        <v>49</v>
      </c>
      <c r="AD4393" t="s">
        <v>4983</v>
      </c>
      <c r="AE4393">
        <v>1</v>
      </c>
      <c r="AF4393">
        <v>-4950</v>
      </c>
      <c r="AH4393" t="str">
        <f>VLOOKUP(B4393,'cc Lookup'!A:J,10,0)</f>
        <v>Planning and Business Development</v>
      </c>
      <c r="AI4393" t="str">
        <f>VLOOKUP(B4393,'cc Lookup'!A:E,5,0)</f>
        <v>Estates</v>
      </c>
      <c r="AJ4393" t="s">
        <v>6738</v>
      </c>
      <c r="AK4393" t="str">
        <f t="shared" si="136"/>
        <v>E35930 Estates &amp; Facilities</v>
      </c>
      <c r="AL4393" t="str">
        <f t="shared" si="137"/>
        <v>7310 Legal / Prof Fees</v>
      </c>
      <c r="AM4393" t="str">
        <f>VLOOKUP(W4393,Lookup!A:B,2,0)</f>
        <v>Legal</v>
      </c>
    </row>
    <row r="4394" spans="1:39" x14ac:dyDescent="0.25">
      <c r="A4394" t="s">
        <v>33</v>
      </c>
      <c r="B4394" s="1" t="s">
        <v>166</v>
      </c>
      <c r="C4394" s="1" t="s">
        <v>35</v>
      </c>
      <c r="D4394" s="1" t="s">
        <v>36</v>
      </c>
      <c r="E4394" s="1" t="s">
        <v>36</v>
      </c>
      <c r="F4394" s="1" t="s">
        <v>37</v>
      </c>
      <c r="G4394" t="s">
        <v>167</v>
      </c>
      <c r="H4394" t="s">
        <v>39</v>
      </c>
      <c r="I4394" t="s">
        <v>40</v>
      </c>
      <c r="J4394" t="s">
        <v>40</v>
      </c>
      <c r="K4394" t="s">
        <v>40</v>
      </c>
      <c r="L4394" s="4">
        <v>1270.28</v>
      </c>
      <c r="M4394" s="2">
        <v>44440</v>
      </c>
      <c r="N4394" t="s">
        <v>41</v>
      </c>
      <c r="O4394" t="s">
        <v>42</v>
      </c>
      <c r="P4394" t="s">
        <v>4957</v>
      </c>
      <c r="Q4394" t="s">
        <v>4958</v>
      </c>
      <c r="R4394" t="s">
        <v>4867</v>
      </c>
      <c r="S4394" s="3">
        <v>44463</v>
      </c>
      <c r="T4394" t="s">
        <v>46</v>
      </c>
      <c r="U4394">
        <v>9</v>
      </c>
      <c r="V4394" t="s">
        <v>47</v>
      </c>
      <c r="W4394" t="s">
        <v>48</v>
      </c>
      <c r="X4394" t="s">
        <v>4992</v>
      </c>
      <c r="Y4394" s="3">
        <v>44460</v>
      </c>
      <c r="Z4394">
        <v>165094547</v>
      </c>
      <c r="AB4394" t="s">
        <v>49</v>
      </c>
      <c r="AD4394" t="s">
        <v>4993</v>
      </c>
      <c r="AE4394">
        <v>1</v>
      </c>
      <c r="AF4394">
        <v>1270</v>
      </c>
      <c r="AH4394" t="str">
        <f>VLOOKUP(B4394,'cc Lookup'!A:J,10,0)</f>
        <v>Planning and Business Development</v>
      </c>
      <c r="AI4394" t="str">
        <f>VLOOKUP(B4394,'cc Lookup'!A:E,5,0)</f>
        <v>Estates</v>
      </c>
      <c r="AJ4394" t="s">
        <v>6738</v>
      </c>
      <c r="AK4394" t="str">
        <f t="shared" si="136"/>
        <v>E35930 Estates &amp; Facilities</v>
      </c>
      <c r="AL4394" t="str">
        <f t="shared" si="137"/>
        <v>7310 Legal / Prof Fees</v>
      </c>
      <c r="AM4394" t="str">
        <f>VLOOKUP(W4394,Lookup!A:B,2,0)</f>
        <v>Legal</v>
      </c>
    </row>
    <row r="4395" spans="1:39" x14ac:dyDescent="0.25">
      <c r="A4395" t="s">
        <v>33</v>
      </c>
      <c r="B4395" s="1" t="s">
        <v>166</v>
      </c>
      <c r="C4395" s="1" t="s">
        <v>35</v>
      </c>
      <c r="D4395" s="1" t="s">
        <v>36</v>
      </c>
      <c r="E4395" s="1" t="s">
        <v>36</v>
      </c>
      <c r="F4395" s="1" t="s">
        <v>37</v>
      </c>
      <c r="G4395" t="s">
        <v>167</v>
      </c>
      <c r="H4395" t="s">
        <v>39</v>
      </c>
      <c r="I4395" t="s">
        <v>40</v>
      </c>
      <c r="J4395" t="s">
        <v>40</v>
      </c>
      <c r="K4395" t="s">
        <v>40</v>
      </c>
      <c r="L4395" s="4">
        <v>113</v>
      </c>
      <c r="M4395" s="2">
        <v>44440</v>
      </c>
      <c r="N4395" t="s">
        <v>41</v>
      </c>
      <c r="O4395" t="s">
        <v>42</v>
      </c>
      <c r="P4395" t="s">
        <v>4957</v>
      </c>
      <c r="Q4395" t="s">
        <v>4958</v>
      </c>
      <c r="R4395" t="s">
        <v>4867</v>
      </c>
      <c r="S4395" s="3">
        <v>44463</v>
      </c>
      <c r="T4395" t="s">
        <v>46</v>
      </c>
      <c r="U4395">
        <v>9</v>
      </c>
      <c r="V4395" t="s">
        <v>47</v>
      </c>
      <c r="W4395" t="s">
        <v>48</v>
      </c>
      <c r="X4395">
        <v>514489</v>
      </c>
      <c r="Y4395" s="3">
        <v>44460</v>
      </c>
      <c r="Z4395">
        <v>165094556</v>
      </c>
      <c r="AB4395" t="s">
        <v>49</v>
      </c>
      <c r="AD4395" t="s">
        <v>4994</v>
      </c>
      <c r="AE4395">
        <v>1</v>
      </c>
      <c r="AF4395">
        <v>113</v>
      </c>
      <c r="AH4395" t="str">
        <f>VLOOKUP(B4395,'cc Lookup'!A:J,10,0)</f>
        <v>Planning and Business Development</v>
      </c>
      <c r="AI4395" t="str">
        <f>VLOOKUP(B4395,'cc Lookup'!A:E,5,0)</f>
        <v>Estates</v>
      </c>
      <c r="AJ4395" t="s">
        <v>6738</v>
      </c>
      <c r="AK4395" t="str">
        <f t="shared" si="136"/>
        <v>E35930 Estates &amp; Facilities</v>
      </c>
      <c r="AL4395" t="str">
        <f t="shared" si="137"/>
        <v>7310 Legal / Prof Fees</v>
      </c>
      <c r="AM4395" t="str">
        <f>VLOOKUP(W4395,Lookup!A:B,2,0)</f>
        <v>Legal</v>
      </c>
    </row>
    <row r="4396" spans="1:39" x14ac:dyDescent="0.25">
      <c r="A4396" t="s">
        <v>33</v>
      </c>
      <c r="B4396" s="1" t="s">
        <v>166</v>
      </c>
      <c r="C4396" s="1" t="s">
        <v>35</v>
      </c>
      <c r="D4396" s="1" t="s">
        <v>36</v>
      </c>
      <c r="E4396" s="1" t="s">
        <v>36</v>
      </c>
      <c r="F4396" s="1" t="s">
        <v>37</v>
      </c>
      <c r="G4396" t="s">
        <v>167</v>
      </c>
      <c r="H4396" t="s">
        <v>39</v>
      </c>
      <c r="I4396" t="s">
        <v>40</v>
      </c>
      <c r="J4396" t="s">
        <v>40</v>
      </c>
      <c r="K4396" t="s">
        <v>40</v>
      </c>
      <c r="L4396" s="4">
        <v>264</v>
      </c>
      <c r="M4396" s="2">
        <v>44440</v>
      </c>
      <c r="N4396" t="s">
        <v>41</v>
      </c>
      <c r="O4396" t="s">
        <v>42</v>
      </c>
      <c r="P4396" t="s">
        <v>4957</v>
      </c>
      <c r="Q4396" t="s">
        <v>4958</v>
      </c>
      <c r="R4396" t="s">
        <v>4867</v>
      </c>
      <c r="S4396" s="3">
        <v>44463</v>
      </c>
      <c r="T4396" t="s">
        <v>46</v>
      </c>
      <c r="U4396">
        <v>9</v>
      </c>
      <c r="V4396" t="s">
        <v>47</v>
      </c>
      <c r="W4396" t="s">
        <v>48</v>
      </c>
      <c r="X4396">
        <v>514498</v>
      </c>
      <c r="Y4396" s="3">
        <v>44460</v>
      </c>
      <c r="Z4396">
        <v>165094548</v>
      </c>
      <c r="AB4396" t="s">
        <v>49</v>
      </c>
      <c r="AD4396" t="s">
        <v>4995</v>
      </c>
      <c r="AE4396">
        <v>1</v>
      </c>
      <c r="AF4396">
        <v>264</v>
      </c>
      <c r="AH4396" t="str">
        <f>VLOOKUP(B4396,'cc Lookup'!A:J,10,0)</f>
        <v>Planning and Business Development</v>
      </c>
      <c r="AI4396" t="str">
        <f>VLOOKUP(B4396,'cc Lookup'!A:E,5,0)</f>
        <v>Estates</v>
      </c>
      <c r="AJ4396" t="s">
        <v>6738</v>
      </c>
      <c r="AK4396" t="str">
        <f t="shared" si="136"/>
        <v>E35930 Estates &amp; Facilities</v>
      </c>
      <c r="AL4396" t="str">
        <f t="shared" si="137"/>
        <v>7310 Legal / Prof Fees</v>
      </c>
      <c r="AM4396" t="str">
        <f>VLOOKUP(W4396,Lookup!A:B,2,0)</f>
        <v>Legal</v>
      </c>
    </row>
    <row r="4397" spans="1:39" x14ac:dyDescent="0.25">
      <c r="A4397" t="s">
        <v>33</v>
      </c>
      <c r="B4397" s="1" t="s">
        <v>166</v>
      </c>
      <c r="C4397" s="1" t="s">
        <v>35</v>
      </c>
      <c r="D4397" s="1" t="s">
        <v>36</v>
      </c>
      <c r="E4397" s="1" t="s">
        <v>36</v>
      </c>
      <c r="F4397" s="1" t="s">
        <v>37</v>
      </c>
      <c r="G4397" t="s">
        <v>167</v>
      </c>
      <c r="H4397" t="s">
        <v>39</v>
      </c>
      <c r="I4397" t="s">
        <v>40</v>
      </c>
      <c r="J4397" t="s">
        <v>40</v>
      </c>
      <c r="K4397" t="s">
        <v>40</v>
      </c>
      <c r="L4397" s="4">
        <v>1067</v>
      </c>
      <c r="M4397" s="2">
        <v>44440</v>
      </c>
      <c r="N4397" t="s">
        <v>41</v>
      </c>
      <c r="O4397" t="s">
        <v>42</v>
      </c>
      <c r="P4397" t="s">
        <v>4957</v>
      </c>
      <c r="Q4397" t="s">
        <v>4958</v>
      </c>
      <c r="R4397" t="s">
        <v>4867</v>
      </c>
      <c r="S4397" s="3">
        <v>44463</v>
      </c>
      <c r="T4397" t="s">
        <v>46</v>
      </c>
      <c r="U4397">
        <v>9</v>
      </c>
      <c r="V4397" t="s">
        <v>47</v>
      </c>
      <c r="W4397" t="s">
        <v>48</v>
      </c>
      <c r="X4397">
        <v>514505</v>
      </c>
      <c r="Y4397" s="3">
        <v>44460</v>
      </c>
      <c r="Z4397">
        <v>165094562</v>
      </c>
      <c r="AB4397" t="s">
        <v>49</v>
      </c>
      <c r="AD4397" t="s">
        <v>4996</v>
      </c>
      <c r="AE4397">
        <v>1</v>
      </c>
      <c r="AF4397">
        <v>1067</v>
      </c>
      <c r="AH4397" t="str">
        <f>VLOOKUP(B4397,'cc Lookup'!A:J,10,0)</f>
        <v>Planning and Business Development</v>
      </c>
      <c r="AI4397" t="str">
        <f>VLOOKUP(B4397,'cc Lookup'!A:E,5,0)</f>
        <v>Estates</v>
      </c>
      <c r="AJ4397" t="s">
        <v>6738</v>
      </c>
      <c r="AK4397" t="str">
        <f t="shared" si="136"/>
        <v>E35930 Estates &amp; Facilities</v>
      </c>
      <c r="AL4397" t="str">
        <f t="shared" si="137"/>
        <v>7310 Legal / Prof Fees</v>
      </c>
      <c r="AM4397" t="str">
        <f>VLOOKUP(W4397,Lookup!A:B,2,0)</f>
        <v>Legal</v>
      </c>
    </row>
    <row r="4398" spans="1:39" x14ac:dyDescent="0.25">
      <c r="A4398" t="s">
        <v>33</v>
      </c>
      <c r="B4398" s="1" t="s">
        <v>166</v>
      </c>
      <c r="C4398" s="1" t="s">
        <v>35</v>
      </c>
      <c r="D4398" s="1" t="s">
        <v>36</v>
      </c>
      <c r="E4398" s="1" t="s">
        <v>36</v>
      </c>
      <c r="F4398" s="1" t="s">
        <v>37</v>
      </c>
      <c r="G4398" t="s">
        <v>167</v>
      </c>
      <c r="H4398" t="s">
        <v>39</v>
      </c>
      <c r="I4398" t="s">
        <v>40</v>
      </c>
      <c r="J4398" t="s">
        <v>40</v>
      </c>
      <c r="K4398" t="s">
        <v>40</v>
      </c>
      <c r="L4398" s="4">
        <v>2540.56</v>
      </c>
      <c r="M4398" s="2">
        <v>44440</v>
      </c>
      <c r="N4398" t="s">
        <v>41</v>
      </c>
      <c r="O4398" t="s">
        <v>42</v>
      </c>
      <c r="P4398" t="s">
        <v>4997</v>
      </c>
      <c r="Q4398" t="s">
        <v>4998</v>
      </c>
      <c r="R4398" t="s">
        <v>4867</v>
      </c>
      <c r="S4398" s="3">
        <v>44467</v>
      </c>
      <c r="T4398" t="s">
        <v>46</v>
      </c>
      <c r="U4398">
        <v>10</v>
      </c>
      <c r="V4398" t="s">
        <v>47</v>
      </c>
      <c r="W4398" t="s">
        <v>48</v>
      </c>
      <c r="X4398">
        <v>514504</v>
      </c>
      <c r="Y4398" s="3">
        <v>44460</v>
      </c>
      <c r="Z4398">
        <v>165094547</v>
      </c>
      <c r="AB4398" t="s">
        <v>49</v>
      </c>
      <c r="AD4398" t="s">
        <v>4999</v>
      </c>
      <c r="AE4398">
        <v>1</v>
      </c>
      <c r="AF4398">
        <v>1270</v>
      </c>
      <c r="AH4398" t="str">
        <f>VLOOKUP(B4398,'cc Lookup'!A:J,10,0)</f>
        <v>Planning and Business Development</v>
      </c>
      <c r="AI4398" t="str">
        <f>VLOOKUP(B4398,'cc Lookup'!A:E,5,0)</f>
        <v>Estates</v>
      </c>
      <c r="AJ4398" t="s">
        <v>6738</v>
      </c>
      <c r="AK4398" t="str">
        <f t="shared" si="136"/>
        <v>E35930 Estates &amp; Facilities</v>
      </c>
      <c r="AL4398" t="str">
        <f t="shared" si="137"/>
        <v>7310 Legal / Prof Fees</v>
      </c>
      <c r="AM4398" t="str">
        <f>VLOOKUP(W4398,Lookup!A:B,2,0)</f>
        <v>Legal</v>
      </c>
    </row>
    <row r="4399" spans="1:39" x14ac:dyDescent="0.25">
      <c r="A4399" t="s">
        <v>33</v>
      </c>
      <c r="B4399" s="1" t="s">
        <v>166</v>
      </c>
      <c r="C4399" s="1" t="s">
        <v>35</v>
      </c>
      <c r="D4399" s="1" t="s">
        <v>36</v>
      </c>
      <c r="E4399" s="1" t="s">
        <v>36</v>
      </c>
      <c r="F4399" s="1" t="s">
        <v>37</v>
      </c>
      <c r="G4399" t="s">
        <v>167</v>
      </c>
      <c r="H4399" t="s">
        <v>39</v>
      </c>
      <c r="I4399" t="s">
        <v>40</v>
      </c>
      <c r="J4399" t="s">
        <v>40</v>
      </c>
      <c r="K4399" t="s">
        <v>40</v>
      </c>
      <c r="L4399" s="4">
        <v>-1270.28</v>
      </c>
      <c r="M4399" s="2">
        <v>44440</v>
      </c>
      <c r="N4399" t="s">
        <v>41</v>
      </c>
      <c r="O4399" t="s">
        <v>42</v>
      </c>
      <c r="P4399" t="s">
        <v>4997</v>
      </c>
      <c r="Q4399" t="s">
        <v>4998</v>
      </c>
      <c r="R4399" t="s">
        <v>4867</v>
      </c>
      <c r="S4399" s="3">
        <v>44467</v>
      </c>
      <c r="T4399" t="s">
        <v>46</v>
      </c>
      <c r="U4399">
        <v>11</v>
      </c>
      <c r="V4399" t="s">
        <v>47</v>
      </c>
      <c r="W4399" t="s">
        <v>48</v>
      </c>
      <c r="X4399" t="s">
        <v>4992</v>
      </c>
      <c r="Y4399" s="3">
        <v>44460</v>
      </c>
      <c r="Z4399" t="s">
        <v>299</v>
      </c>
      <c r="AB4399" t="s">
        <v>49</v>
      </c>
      <c r="AD4399" t="s">
        <v>4993</v>
      </c>
      <c r="AE4399">
        <v>1</v>
      </c>
      <c r="AF4399">
        <v>-1270</v>
      </c>
      <c r="AH4399" t="str">
        <f>VLOOKUP(B4399,'cc Lookup'!A:J,10,0)</f>
        <v>Planning and Business Development</v>
      </c>
      <c r="AI4399" t="str">
        <f>VLOOKUP(B4399,'cc Lookup'!A:E,5,0)</f>
        <v>Estates</v>
      </c>
      <c r="AJ4399" t="s">
        <v>6738</v>
      </c>
      <c r="AK4399" t="str">
        <f t="shared" si="136"/>
        <v>E35930 Estates &amp; Facilities</v>
      </c>
      <c r="AL4399" t="str">
        <f t="shared" si="137"/>
        <v>7310 Legal / Prof Fees</v>
      </c>
      <c r="AM4399" t="str">
        <f>VLOOKUP(W4399,Lookup!A:B,2,0)</f>
        <v>Legal</v>
      </c>
    </row>
    <row r="4400" spans="1:39" x14ac:dyDescent="0.25">
      <c r="A4400" t="s">
        <v>33</v>
      </c>
      <c r="B4400" s="1" t="s">
        <v>166</v>
      </c>
      <c r="C4400" s="1" t="s">
        <v>35</v>
      </c>
      <c r="D4400" s="1" t="s">
        <v>36</v>
      </c>
      <c r="E4400" s="1" t="s">
        <v>36</v>
      </c>
      <c r="F4400" s="1" t="s">
        <v>37</v>
      </c>
      <c r="G4400" t="s">
        <v>167</v>
      </c>
      <c r="H4400" t="s">
        <v>39</v>
      </c>
      <c r="I4400" t="s">
        <v>40</v>
      </c>
      <c r="J4400" t="s">
        <v>40</v>
      </c>
      <c r="K4400" t="s">
        <v>40</v>
      </c>
      <c r="L4400" s="4">
        <v>-1270.28</v>
      </c>
      <c r="M4400" s="2">
        <v>44440</v>
      </c>
      <c r="N4400" t="s">
        <v>41</v>
      </c>
      <c r="O4400" t="s">
        <v>42</v>
      </c>
      <c r="P4400" t="s">
        <v>4997</v>
      </c>
      <c r="Q4400" t="s">
        <v>4998</v>
      </c>
      <c r="R4400" t="s">
        <v>4867</v>
      </c>
      <c r="S4400" s="3">
        <v>44467</v>
      </c>
      <c r="T4400" t="s">
        <v>46</v>
      </c>
      <c r="U4400">
        <v>11</v>
      </c>
      <c r="V4400" t="s">
        <v>47</v>
      </c>
      <c r="W4400" t="s">
        <v>48</v>
      </c>
      <c r="X4400">
        <v>514504</v>
      </c>
      <c r="Y4400" s="3">
        <v>44460</v>
      </c>
      <c r="Z4400">
        <v>165094547</v>
      </c>
      <c r="AB4400" t="s">
        <v>49</v>
      </c>
      <c r="AD4400" t="s">
        <v>4999</v>
      </c>
      <c r="AE4400">
        <v>1</v>
      </c>
      <c r="AF4400">
        <v>-1270</v>
      </c>
      <c r="AH4400" t="str">
        <f>VLOOKUP(B4400,'cc Lookup'!A:J,10,0)</f>
        <v>Planning and Business Development</v>
      </c>
      <c r="AI4400" t="str">
        <f>VLOOKUP(B4400,'cc Lookup'!A:E,5,0)</f>
        <v>Estates</v>
      </c>
      <c r="AJ4400" t="s">
        <v>6738</v>
      </c>
      <c r="AK4400" t="str">
        <f t="shared" si="136"/>
        <v>E35930 Estates &amp; Facilities</v>
      </c>
      <c r="AL4400" t="str">
        <f t="shared" si="137"/>
        <v>7310 Legal / Prof Fees</v>
      </c>
      <c r="AM4400" t="str">
        <f>VLOOKUP(W4400,Lookup!A:B,2,0)</f>
        <v>Legal</v>
      </c>
    </row>
    <row r="4401" spans="1:39" x14ac:dyDescent="0.25">
      <c r="A4401" t="s">
        <v>33</v>
      </c>
      <c r="B4401" s="1" t="s">
        <v>166</v>
      </c>
      <c r="C4401" s="1" t="s">
        <v>35</v>
      </c>
      <c r="D4401" s="1" t="s">
        <v>36</v>
      </c>
      <c r="E4401" s="1" t="s">
        <v>36</v>
      </c>
      <c r="F4401" s="1" t="s">
        <v>37</v>
      </c>
      <c r="G4401" t="s">
        <v>167</v>
      </c>
      <c r="H4401" t="s">
        <v>39</v>
      </c>
      <c r="I4401" t="s">
        <v>40</v>
      </c>
      <c r="J4401" t="s">
        <v>40</v>
      </c>
      <c r="K4401" t="s">
        <v>40</v>
      </c>
      <c r="L4401" s="4">
        <v>-48</v>
      </c>
      <c r="M4401" s="2">
        <v>44440</v>
      </c>
      <c r="N4401" t="s">
        <v>103</v>
      </c>
      <c r="O4401" t="s">
        <v>104</v>
      </c>
      <c r="P4401" t="s">
        <v>4793</v>
      </c>
      <c r="Q4401" t="s">
        <v>4878</v>
      </c>
      <c r="R4401" t="s">
        <v>4879</v>
      </c>
      <c r="S4401" s="3">
        <v>44439</v>
      </c>
      <c r="T4401" t="s">
        <v>46</v>
      </c>
      <c r="U4401">
        <v>2818</v>
      </c>
      <c r="V4401" t="s">
        <v>4850</v>
      </c>
      <c r="W4401" t="s">
        <v>48</v>
      </c>
      <c r="X4401">
        <v>165094051</v>
      </c>
      <c r="Y4401" s="3">
        <v>44439</v>
      </c>
      <c r="AC4401" t="s">
        <v>109</v>
      </c>
      <c r="AH4401" t="str">
        <f>VLOOKUP(B4401,'cc Lookup'!A:J,10,0)</f>
        <v>Planning and Business Development</v>
      </c>
      <c r="AI4401" t="str">
        <f>VLOOKUP(B4401,'cc Lookup'!A:E,5,0)</f>
        <v>Estates</v>
      </c>
      <c r="AJ4401" t="s">
        <v>6738</v>
      </c>
      <c r="AK4401" t="str">
        <f t="shared" si="136"/>
        <v>E35930 Estates &amp; Facilities</v>
      </c>
      <c r="AL4401" t="str">
        <f t="shared" si="137"/>
        <v>7310 Legal / Prof Fees</v>
      </c>
      <c r="AM4401" t="str">
        <f>VLOOKUP(W4401,Lookup!A:B,2,0)</f>
        <v>Legal</v>
      </c>
    </row>
    <row r="4402" spans="1:39" x14ac:dyDescent="0.25">
      <c r="A4402" t="s">
        <v>33</v>
      </c>
      <c r="B4402" s="1" t="s">
        <v>166</v>
      </c>
      <c r="C4402" s="1" t="s">
        <v>35</v>
      </c>
      <c r="D4402" s="1" t="s">
        <v>36</v>
      </c>
      <c r="E4402" s="1" t="s">
        <v>36</v>
      </c>
      <c r="F4402" s="1" t="s">
        <v>37</v>
      </c>
      <c r="G4402" t="s">
        <v>167</v>
      </c>
      <c r="H4402" t="s">
        <v>39</v>
      </c>
      <c r="I4402" t="s">
        <v>40</v>
      </c>
      <c r="J4402" t="s">
        <v>40</v>
      </c>
      <c r="K4402" t="s">
        <v>40</v>
      </c>
      <c r="L4402" s="4">
        <v>-5207</v>
      </c>
      <c r="M4402" s="2">
        <v>44440</v>
      </c>
      <c r="N4402" t="s">
        <v>103</v>
      </c>
      <c r="O4402" t="s">
        <v>104</v>
      </c>
      <c r="P4402" t="s">
        <v>4793</v>
      </c>
      <c r="Q4402" t="s">
        <v>4878</v>
      </c>
      <c r="R4402" t="s">
        <v>4879</v>
      </c>
      <c r="S4402" s="3">
        <v>44439</v>
      </c>
      <c r="T4402" t="s">
        <v>46</v>
      </c>
      <c r="U4402">
        <v>2819</v>
      </c>
      <c r="V4402" t="s">
        <v>4577</v>
      </c>
      <c r="W4402" t="s">
        <v>48</v>
      </c>
      <c r="X4402">
        <v>165092174</v>
      </c>
      <c r="Y4402" s="3">
        <v>44343</v>
      </c>
      <c r="AC4402" t="s">
        <v>109</v>
      </c>
      <c r="AH4402" t="str">
        <f>VLOOKUP(B4402,'cc Lookup'!A:J,10,0)</f>
        <v>Planning and Business Development</v>
      </c>
      <c r="AI4402" t="str">
        <f>VLOOKUP(B4402,'cc Lookup'!A:E,5,0)</f>
        <v>Estates</v>
      </c>
      <c r="AJ4402" t="s">
        <v>6738</v>
      </c>
      <c r="AK4402" t="str">
        <f t="shared" si="136"/>
        <v>E35930 Estates &amp; Facilities</v>
      </c>
      <c r="AL4402" t="str">
        <f t="shared" si="137"/>
        <v>7310 Legal / Prof Fees</v>
      </c>
      <c r="AM4402" t="str">
        <f>VLOOKUP(W4402,Lookup!A:B,2,0)</f>
        <v>Legal</v>
      </c>
    </row>
    <row r="4403" spans="1:39" x14ac:dyDescent="0.25">
      <c r="A4403" t="s">
        <v>33</v>
      </c>
      <c r="B4403" s="1" t="s">
        <v>166</v>
      </c>
      <c r="C4403" s="1" t="s">
        <v>35</v>
      </c>
      <c r="D4403" s="1" t="s">
        <v>36</v>
      </c>
      <c r="E4403" s="1" t="s">
        <v>36</v>
      </c>
      <c r="F4403" s="1" t="s">
        <v>37</v>
      </c>
      <c r="G4403" t="s">
        <v>167</v>
      </c>
      <c r="H4403" t="s">
        <v>39</v>
      </c>
      <c r="I4403" t="s">
        <v>40</v>
      </c>
      <c r="J4403" t="s">
        <v>40</v>
      </c>
      <c r="K4403" t="s">
        <v>40</v>
      </c>
      <c r="L4403" s="4">
        <v>-374</v>
      </c>
      <c r="M4403" s="2">
        <v>44440</v>
      </c>
      <c r="N4403" t="s">
        <v>103</v>
      </c>
      <c r="O4403" t="s">
        <v>104</v>
      </c>
      <c r="P4403" t="s">
        <v>4793</v>
      </c>
      <c r="Q4403" t="s">
        <v>4878</v>
      </c>
      <c r="R4403" t="s">
        <v>4879</v>
      </c>
      <c r="S4403" s="3">
        <v>44439</v>
      </c>
      <c r="T4403" t="s">
        <v>46</v>
      </c>
      <c r="U4403">
        <v>2820</v>
      </c>
      <c r="V4403" t="s">
        <v>4851</v>
      </c>
      <c r="W4403" t="s">
        <v>48</v>
      </c>
      <c r="X4403">
        <v>165094037</v>
      </c>
      <c r="Y4403" s="3">
        <v>44439</v>
      </c>
      <c r="AC4403" t="s">
        <v>109</v>
      </c>
      <c r="AH4403" t="str">
        <f>VLOOKUP(B4403,'cc Lookup'!A:J,10,0)</f>
        <v>Planning and Business Development</v>
      </c>
      <c r="AI4403" t="str">
        <f>VLOOKUP(B4403,'cc Lookup'!A:E,5,0)</f>
        <v>Estates</v>
      </c>
      <c r="AJ4403" t="s">
        <v>6738</v>
      </c>
      <c r="AK4403" t="str">
        <f t="shared" si="136"/>
        <v>E35930 Estates &amp; Facilities</v>
      </c>
      <c r="AL4403" t="str">
        <f t="shared" si="137"/>
        <v>7310 Legal / Prof Fees</v>
      </c>
      <c r="AM4403" t="str">
        <f>VLOOKUP(W4403,Lookup!A:B,2,0)</f>
        <v>Legal</v>
      </c>
    </row>
    <row r="4404" spans="1:39" x14ac:dyDescent="0.25">
      <c r="A4404" t="s">
        <v>33</v>
      </c>
      <c r="B4404" s="1" t="s">
        <v>166</v>
      </c>
      <c r="C4404" s="1" t="s">
        <v>35</v>
      </c>
      <c r="D4404" s="1" t="s">
        <v>36</v>
      </c>
      <c r="E4404" s="1" t="s">
        <v>36</v>
      </c>
      <c r="F4404" s="1" t="s">
        <v>37</v>
      </c>
      <c r="G4404" t="s">
        <v>167</v>
      </c>
      <c r="H4404" t="s">
        <v>39</v>
      </c>
      <c r="I4404" t="s">
        <v>40</v>
      </c>
      <c r="J4404" t="s">
        <v>40</v>
      </c>
      <c r="K4404" t="s">
        <v>40</v>
      </c>
      <c r="L4404" s="4">
        <v>-142.5</v>
      </c>
      <c r="M4404" s="2">
        <v>44440</v>
      </c>
      <c r="N4404" t="s">
        <v>103</v>
      </c>
      <c r="O4404" t="s">
        <v>104</v>
      </c>
      <c r="P4404" t="s">
        <v>4793</v>
      </c>
      <c r="Q4404" t="s">
        <v>4878</v>
      </c>
      <c r="R4404" t="s">
        <v>4879</v>
      </c>
      <c r="S4404" s="3">
        <v>44439</v>
      </c>
      <c r="T4404" t="s">
        <v>46</v>
      </c>
      <c r="U4404">
        <v>2821</v>
      </c>
      <c r="V4404" t="s">
        <v>4852</v>
      </c>
      <c r="W4404" t="s">
        <v>48</v>
      </c>
      <c r="X4404">
        <v>165094050</v>
      </c>
      <c r="Y4404" s="3">
        <v>44439</v>
      </c>
      <c r="AC4404" t="s">
        <v>109</v>
      </c>
      <c r="AH4404" t="str">
        <f>VLOOKUP(B4404,'cc Lookup'!A:J,10,0)</f>
        <v>Planning and Business Development</v>
      </c>
      <c r="AI4404" t="str">
        <f>VLOOKUP(B4404,'cc Lookup'!A:E,5,0)</f>
        <v>Estates</v>
      </c>
      <c r="AJ4404" t="s">
        <v>6738</v>
      </c>
      <c r="AK4404" t="str">
        <f t="shared" si="136"/>
        <v>E35930 Estates &amp; Facilities</v>
      </c>
      <c r="AL4404" t="str">
        <f t="shared" si="137"/>
        <v>7310 Legal / Prof Fees</v>
      </c>
      <c r="AM4404" t="str">
        <f>VLOOKUP(W4404,Lookup!A:B,2,0)</f>
        <v>Legal</v>
      </c>
    </row>
    <row r="4405" spans="1:39" x14ac:dyDescent="0.25">
      <c r="A4405" t="s">
        <v>33</v>
      </c>
      <c r="B4405" s="1" t="s">
        <v>166</v>
      </c>
      <c r="C4405" s="1" t="s">
        <v>35</v>
      </c>
      <c r="D4405" s="1" t="s">
        <v>36</v>
      </c>
      <c r="E4405" s="1" t="s">
        <v>36</v>
      </c>
      <c r="F4405" s="1" t="s">
        <v>37</v>
      </c>
      <c r="G4405" t="s">
        <v>167</v>
      </c>
      <c r="H4405" t="s">
        <v>39</v>
      </c>
      <c r="I4405" t="s">
        <v>40</v>
      </c>
      <c r="J4405" t="s">
        <v>40</v>
      </c>
      <c r="K4405" t="s">
        <v>40</v>
      </c>
      <c r="L4405" s="4">
        <v>-1250</v>
      </c>
      <c r="M4405" s="2">
        <v>44440</v>
      </c>
      <c r="N4405" t="s">
        <v>103</v>
      </c>
      <c r="O4405" t="s">
        <v>104</v>
      </c>
      <c r="P4405" t="s">
        <v>4793</v>
      </c>
      <c r="Q4405" t="s">
        <v>4878</v>
      </c>
      <c r="R4405" t="s">
        <v>4879</v>
      </c>
      <c r="S4405" s="3">
        <v>44439</v>
      </c>
      <c r="T4405" t="s">
        <v>46</v>
      </c>
      <c r="U4405">
        <v>2822</v>
      </c>
      <c r="V4405" t="s">
        <v>4463</v>
      </c>
      <c r="W4405" t="s">
        <v>48</v>
      </c>
      <c r="X4405">
        <v>165091391</v>
      </c>
      <c r="Y4405" s="3">
        <v>44306</v>
      </c>
      <c r="AC4405" t="s">
        <v>109</v>
      </c>
      <c r="AH4405" t="str">
        <f>VLOOKUP(B4405,'cc Lookup'!A:J,10,0)</f>
        <v>Planning and Business Development</v>
      </c>
      <c r="AI4405" t="str">
        <f>VLOOKUP(B4405,'cc Lookup'!A:E,5,0)</f>
        <v>Estates</v>
      </c>
      <c r="AJ4405" t="s">
        <v>6738</v>
      </c>
      <c r="AK4405" t="str">
        <f t="shared" si="136"/>
        <v>E35930 Estates &amp; Facilities</v>
      </c>
      <c r="AL4405" t="str">
        <f t="shared" si="137"/>
        <v>7310 Legal / Prof Fees</v>
      </c>
      <c r="AM4405" t="str">
        <f>VLOOKUP(W4405,Lookup!A:B,2,0)</f>
        <v>Legal</v>
      </c>
    </row>
    <row r="4406" spans="1:39" x14ac:dyDescent="0.25">
      <c r="A4406" t="s">
        <v>33</v>
      </c>
      <c r="B4406" s="1" t="s">
        <v>166</v>
      </c>
      <c r="C4406" s="1" t="s">
        <v>35</v>
      </c>
      <c r="D4406" s="1" t="s">
        <v>36</v>
      </c>
      <c r="E4406" s="1" t="s">
        <v>36</v>
      </c>
      <c r="F4406" s="1" t="s">
        <v>37</v>
      </c>
      <c r="G4406" t="s">
        <v>167</v>
      </c>
      <c r="H4406" t="s">
        <v>39</v>
      </c>
      <c r="I4406" t="s">
        <v>40</v>
      </c>
      <c r="J4406" t="s">
        <v>40</v>
      </c>
      <c r="K4406" t="s">
        <v>40</v>
      </c>
      <c r="L4406" s="4">
        <v>-1702.25</v>
      </c>
      <c r="M4406" s="2">
        <v>44440</v>
      </c>
      <c r="N4406" t="s">
        <v>103</v>
      </c>
      <c r="O4406" t="s">
        <v>104</v>
      </c>
      <c r="P4406" t="s">
        <v>4793</v>
      </c>
      <c r="Q4406" t="s">
        <v>4878</v>
      </c>
      <c r="R4406" t="s">
        <v>4879</v>
      </c>
      <c r="S4406" s="3">
        <v>44439</v>
      </c>
      <c r="T4406" t="s">
        <v>46</v>
      </c>
      <c r="U4406">
        <v>2823</v>
      </c>
      <c r="V4406" t="s">
        <v>4853</v>
      </c>
      <c r="W4406" t="s">
        <v>48</v>
      </c>
      <c r="X4406">
        <v>165094031</v>
      </c>
      <c r="Y4406" s="3">
        <v>44439</v>
      </c>
      <c r="AC4406" t="s">
        <v>109</v>
      </c>
      <c r="AH4406" t="str">
        <f>VLOOKUP(B4406,'cc Lookup'!A:J,10,0)</f>
        <v>Planning and Business Development</v>
      </c>
      <c r="AI4406" t="str">
        <f>VLOOKUP(B4406,'cc Lookup'!A:E,5,0)</f>
        <v>Estates</v>
      </c>
      <c r="AJ4406" t="s">
        <v>6738</v>
      </c>
      <c r="AK4406" t="str">
        <f t="shared" si="136"/>
        <v>E35930 Estates &amp; Facilities</v>
      </c>
      <c r="AL4406" t="str">
        <f t="shared" si="137"/>
        <v>7310 Legal / Prof Fees</v>
      </c>
      <c r="AM4406" t="str">
        <f>VLOOKUP(W4406,Lookup!A:B,2,0)</f>
        <v>Legal</v>
      </c>
    </row>
    <row r="4407" spans="1:39" x14ac:dyDescent="0.25">
      <c r="A4407" t="s">
        <v>33</v>
      </c>
      <c r="B4407" s="1" t="s">
        <v>166</v>
      </c>
      <c r="C4407" s="1" t="s">
        <v>35</v>
      </c>
      <c r="D4407" s="1" t="s">
        <v>36</v>
      </c>
      <c r="E4407" s="1" t="s">
        <v>36</v>
      </c>
      <c r="F4407" s="1" t="s">
        <v>37</v>
      </c>
      <c r="G4407" t="s">
        <v>167</v>
      </c>
      <c r="H4407" t="s">
        <v>39</v>
      </c>
      <c r="I4407" t="s">
        <v>40</v>
      </c>
      <c r="J4407" t="s">
        <v>40</v>
      </c>
      <c r="K4407" t="s">
        <v>40</v>
      </c>
      <c r="L4407" s="4">
        <v>-736</v>
      </c>
      <c r="M4407" s="2">
        <v>44440</v>
      </c>
      <c r="N4407" t="s">
        <v>103</v>
      </c>
      <c r="O4407" t="s">
        <v>104</v>
      </c>
      <c r="P4407" t="s">
        <v>4793</v>
      </c>
      <c r="Q4407" t="s">
        <v>4878</v>
      </c>
      <c r="R4407" t="s">
        <v>4879</v>
      </c>
      <c r="S4407" s="3">
        <v>44439</v>
      </c>
      <c r="T4407" t="s">
        <v>46</v>
      </c>
      <c r="U4407">
        <v>2824</v>
      </c>
      <c r="V4407" t="s">
        <v>4854</v>
      </c>
      <c r="W4407" t="s">
        <v>48</v>
      </c>
      <c r="X4407">
        <v>165094039</v>
      </c>
      <c r="Y4407" s="3">
        <v>44439</v>
      </c>
      <c r="AC4407" t="s">
        <v>109</v>
      </c>
      <c r="AH4407" t="str">
        <f>VLOOKUP(B4407,'cc Lookup'!A:J,10,0)</f>
        <v>Planning and Business Development</v>
      </c>
      <c r="AI4407" t="str">
        <f>VLOOKUP(B4407,'cc Lookup'!A:E,5,0)</f>
        <v>Estates</v>
      </c>
      <c r="AJ4407" t="s">
        <v>6738</v>
      </c>
      <c r="AK4407" t="str">
        <f t="shared" si="136"/>
        <v>E35930 Estates &amp; Facilities</v>
      </c>
      <c r="AL4407" t="str">
        <f t="shared" si="137"/>
        <v>7310 Legal / Prof Fees</v>
      </c>
      <c r="AM4407" t="str">
        <f>VLOOKUP(W4407,Lookup!A:B,2,0)</f>
        <v>Legal</v>
      </c>
    </row>
    <row r="4408" spans="1:39" x14ac:dyDescent="0.25">
      <c r="A4408" t="s">
        <v>33</v>
      </c>
      <c r="B4408" s="1" t="s">
        <v>166</v>
      </c>
      <c r="C4408" s="1" t="s">
        <v>35</v>
      </c>
      <c r="D4408" s="1" t="s">
        <v>36</v>
      </c>
      <c r="E4408" s="1" t="s">
        <v>36</v>
      </c>
      <c r="F4408" s="1" t="s">
        <v>37</v>
      </c>
      <c r="G4408" t="s">
        <v>167</v>
      </c>
      <c r="H4408" t="s">
        <v>39</v>
      </c>
      <c r="I4408" t="s">
        <v>40</v>
      </c>
      <c r="J4408" t="s">
        <v>40</v>
      </c>
      <c r="K4408" t="s">
        <v>40</v>
      </c>
      <c r="L4408" s="4">
        <v>-133</v>
      </c>
      <c r="M4408" s="2">
        <v>44440</v>
      </c>
      <c r="N4408" t="s">
        <v>103</v>
      </c>
      <c r="O4408" t="s">
        <v>104</v>
      </c>
      <c r="P4408" t="s">
        <v>4793</v>
      </c>
      <c r="Q4408" t="s">
        <v>4878</v>
      </c>
      <c r="R4408" t="s">
        <v>4879</v>
      </c>
      <c r="S4408" s="3">
        <v>44439</v>
      </c>
      <c r="T4408" t="s">
        <v>46</v>
      </c>
      <c r="U4408">
        <v>2825</v>
      </c>
      <c r="V4408" t="s">
        <v>4855</v>
      </c>
      <c r="W4408" t="s">
        <v>48</v>
      </c>
      <c r="X4408">
        <v>165094049</v>
      </c>
      <c r="Y4408" s="3">
        <v>44439</v>
      </c>
      <c r="AC4408" t="s">
        <v>109</v>
      </c>
      <c r="AH4408" t="str">
        <f>VLOOKUP(B4408,'cc Lookup'!A:J,10,0)</f>
        <v>Planning and Business Development</v>
      </c>
      <c r="AI4408" t="str">
        <f>VLOOKUP(B4408,'cc Lookup'!A:E,5,0)</f>
        <v>Estates</v>
      </c>
      <c r="AJ4408" t="s">
        <v>6738</v>
      </c>
      <c r="AK4408" t="str">
        <f t="shared" si="136"/>
        <v>E35930 Estates &amp; Facilities</v>
      </c>
      <c r="AL4408" t="str">
        <f t="shared" si="137"/>
        <v>7310 Legal / Prof Fees</v>
      </c>
      <c r="AM4408" t="str">
        <f>VLOOKUP(W4408,Lookup!A:B,2,0)</f>
        <v>Legal</v>
      </c>
    </row>
    <row r="4409" spans="1:39" x14ac:dyDescent="0.25">
      <c r="A4409" t="s">
        <v>33</v>
      </c>
      <c r="B4409" s="1" t="s">
        <v>166</v>
      </c>
      <c r="C4409" s="1" t="s">
        <v>35</v>
      </c>
      <c r="D4409" s="1" t="s">
        <v>36</v>
      </c>
      <c r="E4409" s="1" t="s">
        <v>36</v>
      </c>
      <c r="F4409" s="1" t="s">
        <v>37</v>
      </c>
      <c r="G4409" t="s">
        <v>167</v>
      </c>
      <c r="H4409" t="s">
        <v>39</v>
      </c>
      <c r="I4409" t="s">
        <v>40</v>
      </c>
      <c r="J4409" t="s">
        <v>40</v>
      </c>
      <c r="K4409" t="s">
        <v>40</v>
      </c>
      <c r="L4409" s="4">
        <v>5207</v>
      </c>
      <c r="M4409" s="2">
        <v>44440</v>
      </c>
      <c r="N4409" t="s">
        <v>103</v>
      </c>
      <c r="O4409" t="s">
        <v>104</v>
      </c>
      <c r="P4409" t="s">
        <v>4880</v>
      </c>
      <c r="Q4409" t="s">
        <v>4881</v>
      </c>
      <c r="R4409" t="s">
        <v>4882</v>
      </c>
      <c r="S4409" s="3">
        <v>44469</v>
      </c>
      <c r="T4409" t="s">
        <v>46</v>
      </c>
      <c r="U4409">
        <v>2855</v>
      </c>
      <c r="V4409" t="s">
        <v>4577</v>
      </c>
      <c r="W4409" t="s">
        <v>48</v>
      </c>
      <c r="X4409">
        <v>165092174</v>
      </c>
      <c r="Y4409" s="3">
        <v>44343</v>
      </c>
      <c r="AC4409" t="s">
        <v>109</v>
      </c>
      <c r="AH4409" t="str">
        <f>VLOOKUP(B4409,'cc Lookup'!A:J,10,0)</f>
        <v>Planning and Business Development</v>
      </c>
      <c r="AI4409" t="str">
        <f>VLOOKUP(B4409,'cc Lookup'!A:E,5,0)</f>
        <v>Estates</v>
      </c>
      <c r="AJ4409" t="s">
        <v>6738</v>
      </c>
      <c r="AK4409" t="str">
        <f t="shared" si="136"/>
        <v>E35930 Estates &amp; Facilities</v>
      </c>
      <c r="AL4409" t="str">
        <f t="shared" si="137"/>
        <v>7310 Legal / Prof Fees</v>
      </c>
      <c r="AM4409" t="str">
        <f>VLOOKUP(W4409,Lookup!A:B,2,0)</f>
        <v>Legal</v>
      </c>
    </row>
    <row r="4410" spans="1:39" x14ac:dyDescent="0.25">
      <c r="A4410" t="s">
        <v>33</v>
      </c>
      <c r="B4410" s="1" t="s">
        <v>166</v>
      </c>
      <c r="C4410" s="1" t="s">
        <v>35</v>
      </c>
      <c r="D4410" s="1" t="s">
        <v>36</v>
      </c>
      <c r="E4410" s="1" t="s">
        <v>36</v>
      </c>
      <c r="F4410" s="1" t="s">
        <v>37</v>
      </c>
      <c r="G4410" t="s">
        <v>167</v>
      </c>
      <c r="H4410" t="s">
        <v>39</v>
      </c>
      <c r="I4410" t="s">
        <v>40</v>
      </c>
      <c r="J4410" t="s">
        <v>40</v>
      </c>
      <c r="K4410" t="s">
        <v>40</v>
      </c>
      <c r="L4410" s="4">
        <v>34</v>
      </c>
      <c r="M4410" s="2">
        <v>44440</v>
      </c>
      <c r="N4410" t="s">
        <v>103</v>
      </c>
      <c r="O4410" t="s">
        <v>104</v>
      </c>
      <c r="P4410" t="s">
        <v>4880</v>
      </c>
      <c r="Q4410" t="s">
        <v>4881</v>
      </c>
      <c r="R4410" t="s">
        <v>4882</v>
      </c>
      <c r="S4410" s="3">
        <v>44469</v>
      </c>
      <c r="T4410" t="s">
        <v>46</v>
      </c>
      <c r="U4410">
        <v>2856</v>
      </c>
      <c r="V4410" t="s">
        <v>4853</v>
      </c>
      <c r="W4410" t="s">
        <v>48</v>
      </c>
      <c r="X4410">
        <v>165094031</v>
      </c>
      <c r="Y4410" s="3">
        <v>44439</v>
      </c>
      <c r="AC4410" t="s">
        <v>109</v>
      </c>
      <c r="AH4410" t="str">
        <f>VLOOKUP(B4410,'cc Lookup'!A:J,10,0)</f>
        <v>Planning and Business Development</v>
      </c>
      <c r="AI4410" t="str">
        <f>VLOOKUP(B4410,'cc Lookup'!A:E,5,0)</f>
        <v>Estates</v>
      </c>
      <c r="AJ4410" t="s">
        <v>6738</v>
      </c>
      <c r="AK4410" t="str">
        <f t="shared" si="136"/>
        <v>E35930 Estates &amp; Facilities</v>
      </c>
      <c r="AL4410" t="str">
        <f t="shared" si="137"/>
        <v>7310 Legal / Prof Fees</v>
      </c>
      <c r="AM4410" t="str">
        <f>VLOOKUP(W4410,Lookup!A:B,2,0)</f>
        <v>Legal</v>
      </c>
    </row>
    <row r="4411" spans="1:39" x14ac:dyDescent="0.25">
      <c r="A4411" t="s">
        <v>33</v>
      </c>
      <c r="B4411" s="1" t="s">
        <v>166</v>
      </c>
      <c r="C4411" s="1" t="s">
        <v>35</v>
      </c>
      <c r="D4411" s="1" t="s">
        <v>36</v>
      </c>
      <c r="E4411" s="1" t="s">
        <v>36</v>
      </c>
      <c r="F4411" s="1" t="s">
        <v>37</v>
      </c>
      <c r="G4411" t="s">
        <v>167</v>
      </c>
      <c r="H4411" t="s">
        <v>39</v>
      </c>
      <c r="I4411" t="s">
        <v>40</v>
      </c>
      <c r="J4411" t="s">
        <v>40</v>
      </c>
      <c r="K4411" t="s">
        <v>40</v>
      </c>
      <c r="L4411" s="4">
        <v>0.3</v>
      </c>
      <c r="M4411" s="2">
        <v>44440</v>
      </c>
      <c r="N4411" t="s">
        <v>103</v>
      </c>
      <c r="O4411" t="s">
        <v>104</v>
      </c>
      <c r="P4411" t="s">
        <v>4880</v>
      </c>
      <c r="Q4411" t="s">
        <v>4881</v>
      </c>
      <c r="R4411" t="s">
        <v>4882</v>
      </c>
      <c r="S4411" s="3">
        <v>44469</v>
      </c>
      <c r="T4411" t="s">
        <v>46</v>
      </c>
      <c r="U4411">
        <v>2857</v>
      </c>
      <c r="V4411" t="s">
        <v>5000</v>
      </c>
      <c r="W4411" t="s">
        <v>48</v>
      </c>
      <c r="X4411">
        <v>165094259</v>
      </c>
      <c r="Y4411" s="3">
        <v>44447</v>
      </c>
      <c r="AC4411" t="s">
        <v>109</v>
      </c>
      <c r="AH4411" t="str">
        <f>VLOOKUP(B4411,'cc Lookup'!A:J,10,0)</f>
        <v>Planning and Business Development</v>
      </c>
      <c r="AI4411" t="str">
        <f>VLOOKUP(B4411,'cc Lookup'!A:E,5,0)</f>
        <v>Estates</v>
      </c>
      <c r="AJ4411" t="s">
        <v>6738</v>
      </c>
      <c r="AK4411" t="str">
        <f t="shared" si="136"/>
        <v>E35930 Estates &amp; Facilities</v>
      </c>
      <c r="AL4411" t="str">
        <f t="shared" si="137"/>
        <v>7310 Legal / Prof Fees</v>
      </c>
      <c r="AM4411" t="str">
        <f>VLOOKUP(W4411,Lookup!A:B,2,0)</f>
        <v>Legal</v>
      </c>
    </row>
    <row r="4412" spans="1:39" x14ac:dyDescent="0.25">
      <c r="A4412" t="s">
        <v>33</v>
      </c>
      <c r="B4412" s="1" t="s">
        <v>166</v>
      </c>
      <c r="C4412" s="1" t="s">
        <v>35</v>
      </c>
      <c r="D4412" s="1" t="s">
        <v>36</v>
      </c>
      <c r="E4412" s="1" t="s">
        <v>36</v>
      </c>
      <c r="F4412" s="1" t="s">
        <v>37</v>
      </c>
      <c r="G4412" t="s">
        <v>167</v>
      </c>
      <c r="H4412" t="s">
        <v>39</v>
      </c>
      <c r="I4412" t="s">
        <v>40</v>
      </c>
      <c r="J4412" t="s">
        <v>40</v>
      </c>
      <c r="K4412" t="s">
        <v>40</v>
      </c>
      <c r="L4412" s="4">
        <v>1250</v>
      </c>
      <c r="M4412" s="2">
        <v>44440</v>
      </c>
      <c r="N4412" t="s">
        <v>103</v>
      </c>
      <c r="O4412" t="s">
        <v>104</v>
      </c>
      <c r="P4412" t="s">
        <v>4880</v>
      </c>
      <c r="Q4412" t="s">
        <v>4881</v>
      </c>
      <c r="R4412" t="s">
        <v>4882</v>
      </c>
      <c r="S4412" s="3">
        <v>44469</v>
      </c>
      <c r="T4412" t="s">
        <v>46</v>
      </c>
      <c r="U4412">
        <v>2858</v>
      </c>
      <c r="V4412" t="s">
        <v>4463</v>
      </c>
      <c r="W4412" t="s">
        <v>48</v>
      </c>
      <c r="X4412">
        <v>165091391</v>
      </c>
      <c r="Y4412" s="3">
        <v>44306</v>
      </c>
      <c r="AC4412" t="s">
        <v>109</v>
      </c>
      <c r="AH4412" t="str">
        <f>VLOOKUP(B4412,'cc Lookup'!A:J,10,0)</f>
        <v>Planning and Business Development</v>
      </c>
      <c r="AI4412" t="str">
        <f>VLOOKUP(B4412,'cc Lookup'!A:E,5,0)</f>
        <v>Estates</v>
      </c>
      <c r="AJ4412" t="s">
        <v>6738</v>
      </c>
      <c r="AK4412" t="str">
        <f t="shared" si="136"/>
        <v>E35930 Estates &amp; Facilities</v>
      </c>
      <c r="AL4412" t="str">
        <f t="shared" si="137"/>
        <v>7310 Legal / Prof Fees</v>
      </c>
      <c r="AM4412" t="str">
        <f>VLOOKUP(W4412,Lookup!A:B,2,0)</f>
        <v>Legal</v>
      </c>
    </row>
    <row r="4413" spans="1:39" x14ac:dyDescent="0.25">
      <c r="A4413" t="s">
        <v>33</v>
      </c>
      <c r="B4413" s="1" t="s">
        <v>166</v>
      </c>
      <c r="C4413" s="1" t="s">
        <v>35</v>
      </c>
      <c r="D4413" s="1" t="s">
        <v>36</v>
      </c>
      <c r="E4413" s="1" t="s">
        <v>810</v>
      </c>
      <c r="F4413" s="1" t="s">
        <v>37</v>
      </c>
      <c r="G4413" t="s">
        <v>167</v>
      </c>
      <c r="H4413" t="s">
        <v>39</v>
      </c>
      <c r="I4413" t="s">
        <v>40</v>
      </c>
      <c r="J4413" t="s">
        <v>811</v>
      </c>
      <c r="K4413" t="s">
        <v>40</v>
      </c>
      <c r="L4413" s="4">
        <v>79.7</v>
      </c>
      <c r="M4413" s="2">
        <v>44440</v>
      </c>
      <c r="N4413" t="s">
        <v>311</v>
      </c>
      <c r="O4413" t="s">
        <v>56</v>
      </c>
      <c r="P4413" t="s">
        <v>4919</v>
      </c>
      <c r="Q4413" t="s">
        <v>4920</v>
      </c>
      <c r="R4413" t="s">
        <v>4921</v>
      </c>
      <c r="S4413" s="3">
        <v>44469</v>
      </c>
      <c r="T4413" t="s">
        <v>2266</v>
      </c>
      <c r="U4413">
        <v>777</v>
      </c>
      <c r="V4413" t="s">
        <v>5001</v>
      </c>
      <c r="W4413" t="s">
        <v>4921</v>
      </c>
      <c r="Y4413" s="3">
        <v>44469</v>
      </c>
      <c r="AA4413" t="s">
        <v>5002</v>
      </c>
      <c r="AD4413" t="s">
        <v>4468</v>
      </c>
      <c r="AH4413" t="str">
        <f>VLOOKUP(B4413,'cc Lookup'!A:J,10,0)</f>
        <v>Planning and Business Development</v>
      </c>
      <c r="AI4413" t="str">
        <f>VLOOKUP(B4413,'cc Lookup'!A:E,5,0)</f>
        <v>Estates</v>
      </c>
      <c r="AJ4413" t="s">
        <v>6738</v>
      </c>
      <c r="AK4413" t="str">
        <f t="shared" si="136"/>
        <v>E35930 Estates &amp; Facilities</v>
      </c>
      <c r="AL4413" t="str">
        <f t="shared" si="137"/>
        <v>7310 Legal / Prof Fees</v>
      </c>
      <c r="AM4413" t="str">
        <f>VLOOKUP(W4413,Lookup!A:B,2,0)</f>
        <v>Other</v>
      </c>
    </row>
    <row r="4414" spans="1:39" x14ac:dyDescent="0.25">
      <c r="A4414" t="s">
        <v>33</v>
      </c>
      <c r="B4414" s="1" t="s">
        <v>166</v>
      </c>
      <c r="C4414" s="1" t="s">
        <v>35</v>
      </c>
      <c r="D4414" s="1" t="s">
        <v>36</v>
      </c>
      <c r="E4414" s="1" t="s">
        <v>36</v>
      </c>
      <c r="F4414" s="1" t="s">
        <v>37</v>
      </c>
      <c r="G4414" t="s">
        <v>167</v>
      </c>
      <c r="H4414" t="s">
        <v>39</v>
      </c>
      <c r="I4414" t="s">
        <v>40</v>
      </c>
      <c r="J4414" t="s">
        <v>40</v>
      </c>
      <c r="K4414" t="s">
        <v>40</v>
      </c>
      <c r="L4414" s="4">
        <v>438</v>
      </c>
      <c r="M4414" s="2">
        <v>44470</v>
      </c>
      <c r="N4414" t="s">
        <v>55</v>
      </c>
      <c r="O4414" t="s">
        <v>56</v>
      </c>
      <c r="P4414" t="s">
        <v>5055</v>
      </c>
      <c r="Q4414" t="s">
        <v>5056</v>
      </c>
      <c r="R4414" t="s">
        <v>5057</v>
      </c>
      <c r="S4414" s="3">
        <v>44502</v>
      </c>
      <c r="T4414" t="s">
        <v>5058</v>
      </c>
      <c r="U4414">
        <v>185</v>
      </c>
      <c r="V4414" t="s">
        <v>5059</v>
      </c>
      <c r="W4414" t="s">
        <v>5057</v>
      </c>
      <c r="Y4414" s="3">
        <v>44502</v>
      </c>
      <c r="AA4414" t="s">
        <v>5059</v>
      </c>
      <c r="AH4414" t="str">
        <f>VLOOKUP(B4414,'cc Lookup'!A:J,10,0)</f>
        <v>Planning and Business Development</v>
      </c>
      <c r="AI4414" t="str">
        <f>VLOOKUP(B4414,'cc Lookup'!A:E,5,0)</f>
        <v>Estates</v>
      </c>
      <c r="AJ4414" t="s">
        <v>6738</v>
      </c>
      <c r="AK4414" t="str">
        <f t="shared" si="136"/>
        <v>E35930 Estates &amp; Facilities</v>
      </c>
      <c r="AL4414" t="str">
        <f t="shared" si="137"/>
        <v>7310 Legal / Prof Fees</v>
      </c>
      <c r="AM4414" t="str">
        <f>VLOOKUP(W4414,Lookup!A:B,2,0)</f>
        <v>Other</v>
      </c>
    </row>
    <row r="4415" spans="1:39" x14ac:dyDescent="0.25">
      <c r="A4415" t="s">
        <v>33</v>
      </c>
      <c r="B4415" s="1" t="s">
        <v>166</v>
      </c>
      <c r="C4415" s="1" t="s">
        <v>35</v>
      </c>
      <c r="D4415" s="1" t="s">
        <v>36</v>
      </c>
      <c r="E4415" s="1" t="s">
        <v>36</v>
      </c>
      <c r="F4415" s="1" t="s">
        <v>37</v>
      </c>
      <c r="G4415" t="s">
        <v>167</v>
      </c>
      <c r="H4415" t="s">
        <v>39</v>
      </c>
      <c r="I4415" t="s">
        <v>40</v>
      </c>
      <c r="J4415" t="s">
        <v>40</v>
      </c>
      <c r="K4415" t="s">
        <v>40</v>
      </c>
      <c r="L4415" s="4">
        <v>4950</v>
      </c>
      <c r="M4415" s="2">
        <v>44470</v>
      </c>
      <c r="N4415" t="s">
        <v>55</v>
      </c>
      <c r="O4415" t="s">
        <v>56</v>
      </c>
      <c r="P4415" t="s">
        <v>5060</v>
      </c>
      <c r="Q4415" t="s">
        <v>5061</v>
      </c>
      <c r="R4415" t="s">
        <v>5062</v>
      </c>
      <c r="S4415" s="3">
        <v>44503</v>
      </c>
      <c r="T4415" t="s">
        <v>350</v>
      </c>
      <c r="U4415">
        <v>40</v>
      </c>
      <c r="V4415" t="s">
        <v>5063</v>
      </c>
      <c r="W4415" t="s">
        <v>5062</v>
      </c>
      <c r="Y4415" s="3">
        <v>44503</v>
      </c>
      <c r="AA4415" t="s">
        <v>5063</v>
      </c>
      <c r="AH4415" t="str">
        <f>VLOOKUP(B4415,'cc Lookup'!A:J,10,0)</f>
        <v>Planning and Business Development</v>
      </c>
      <c r="AI4415" t="str">
        <f>VLOOKUP(B4415,'cc Lookup'!A:E,5,0)</f>
        <v>Estates</v>
      </c>
      <c r="AJ4415" t="s">
        <v>6738</v>
      </c>
      <c r="AK4415" t="str">
        <f t="shared" si="136"/>
        <v>E35930 Estates &amp; Facilities</v>
      </c>
      <c r="AL4415" t="str">
        <f t="shared" si="137"/>
        <v>7310 Legal / Prof Fees</v>
      </c>
      <c r="AM4415" t="str">
        <f>VLOOKUP(W4415,Lookup!A:B,2,0)</f>
        <v>Other</v>
      </c>
    </row>
    <row r="4416" spans="1:39" x14ac:dyDescent="0.25">
      <c r="A4416" t="s">
        <v>33</v>
      </c>
      <c r="B4416" s="1" t="s">
        <v>166</v>
      </c>
      <c r="C4416" s="1" t="s">
        <v>35</v>
      </c>
      <c r="D4416" s="1" t="s">
        <v>36</v>
      </c>
      <c r="E4416" s="1" t="s">
        <v>36</v>
      </c>
      <c r="F4416" s="1" t="s">
        <v>37</v>
      </c>
      <c r="G4416" t="s">
        <v>167</v>
      </c>
      <c r="H4416" t="s">
        <v>39</v>
      </c>
      <c r="I4416" t="s">
        <v>40</v>
      </c>
      <c r="J4416" t="s">
        <v>40</v>
      </c>
      <c r="K4416" t="s">
        <v>40</v>
      </c>
      <c r="L4416" s="4">
        <v>776</v>
      </c>
      <c r="M4416" s="2">
        <v>44470</v>
      </c>
      <c r="N4416" t="s">
        <v>41</v>
      </c>
      <c r="O4416" t="s">
        <v>42</v>
      </c>
      <c r="P4416" t="s">
        <v>5064</v>
      </c>
      <c r="Q4416" t="s">
        <v>5065</v>
      </c>
      <c r="R4416" t="s">
        <v>5012</v>
      </c>
      <c r="S4416" s="3">
        <v>44488</v>
      </c>
      <c r="T4416" t="s">
        <v>46</v>
      </c>
      <c r="U4416">
        <v>13</v>
      </c>
      <c r="V4416" t="s">
        <v>47</v>
      </c>
      <c r="W4416" t="s">
        <v>48</v>
      </c>
      <c r="X4416">
        <v>516783</v>
      </c>
      <c r="Y4416" s="3">
        <v>44481</v>
      </c>
      <c r="Z4416">
        <v>165095157</v>
      </c>
      <c r="AB4416" t="s">
        <v>49</v>
      </c>
      <c r="AD4416" t="s">
        <v>5066</v>
      </c>
      <c r="AE4416">
        <v>1</v>
      </c>
      <c r="AF4416">
        <v>776</v>
      </c>
      <c r="AH4416" t="str">
        <f>VLOOKUP(B4416,'cc Lookup'!A:J,10,0)</f>
        <v>Planning and Business Development</v>
      </c>
      <c r="AI4416" t="str">
        <f>VLOOKUP(B4416,'cc Lookup'!A:E,5,0)</f>
        <v>Estates</v>
      </c>
      <c r="AJ4416" t="s">
        <v>6738</v>
      </c>
      <c r="AK4416" t="str">
        <f t="shared" si="136"/>
        <v>E35930 Estates &amp; Facilities</v>
      </c>
      <c r="AL4416" t="str">
        <f t="shared" si="137"/>
        <v>7310 Legal / Prof Fees</v>
      </c>
      <c r="AM4416" t="str">
        <f>VLOOKUP(W4416,Lookup!A:B,2,0)</f>
        <v>Legal</v>
      </c>
    </row>
    <row r="4417" spans="1:39" x14ac:dyDescent="0.25">
      <c r="A4417" t="s">
        <v>33</v>
      </c>
      <c r="B4417" s="1" t="s">
        <v>166</v>
      </c>
      <c r="C4417" s="1" t="s">
        <v>35</v>
      </c>
      <c r="D4417" s="1" t="s">
        <v>36</v>
      </c>
      <c r="E4417" s="1" t="s">
        <v>36</v>
      </c>
      <c r="F4417" s="1" t="s">
        <v>37</v>
      </c>
      <c r="G4417" t="s">
        <v>167</v>
      </c>
      <c r="H4417" t="s">
        <v>39</v>
      </c>
      <c r="I4417" t="s">
        <v>40</v>
      </c>
      <c r="J4417" t="s">
        <v>40</v>
      </c>
      <c r="K4417" t="s">
        <v>40</v>
      </c>
      <c r="L4417" s="4">
        <v>-5207</v>
      </c>
      <c r="M4417" s="2">
        <v>44470</v>
      </c>
      <c r="N4417" t="s">
        <v>103</v>
      </c>
      <c r="O4417" t="s">
        <v>104</v>
      </c>
      <c r="P4417" t="s">
        <v>4880</v>
      </c>
      <c r="Q4417" t="s">
        <v>5027</v>
      </c>
      <c r="R4417" t="s">
        <v>5028</v>
      </c>
      <c r="S4417" s="3">
        <v>44469</v>
      </c>
      <c r="T4417" t="s">
        <v>46</v>
      </c>
      <c r="U4417">
        <v>2855</v>
      </c>
      <c r="V4417" t="s">
        <v>4577</v>
      </c>
      <c r="W4417" t="s">
        <v>48</v>
      </c>
      <c r="X4417">
        <v>165092174</v>
      </c>
      <c r="Y4417" s="3">
        <v>44343</v>
      </c>
      <c r="AC4417" t="s">
        <v>109</v>
      </c>
      <c r="AH4417" t="str">
        <f>VLOOKUP(B4417,'cc Lookup'!A:J,10,0)</f>
        <v>Planning and Business Development</v>
      </c>
      <c r="AI4417" t="str">
        <f>VLOOKUP(B4417,'cc Lookup'!A:E,5,0)</f>
        <v>Estates</v>
      </c>
      <c r="AJ4417" t="s">
        <v>6738</v>
      </c>
      <c r="AK4417" t="str">
        <f t="shared" si="136"/>
        <v>E35930 Estates &amp; Facilities</v>
      </c>
      <c r="AL4417" t="str">
        <f t="shared" si="137"/>
        <v>7310 Legal / Prof Fees</v>
      </c>
      <c r="AM4417" t="str">
        <f>VLOOKUP(W4417,Lookup!A:B,2,0)</f>
        <v>Legal</v>
      </c>
    </row>
    <row r="4418" spans="1:39" x14ac:dyDescent="0.25">
      <c r="A4418" t="s">
        <v>33</v>
      </c>
      <c r="B4418" s="1" t="s">
        <v>166</v>
      </c>
      <c r="C4418" s="1" t="s">
        <v>35</v>
      </c>
      <c r="D4418" s="1" t="s">
        <v>36</v>
      </c>
      <c r="E4418" s="1" t="s">
        <v>36</v>
      </c>
      <c r="F4418" s="1" t="s">
        <v>37</v>
      </c>
      <c r="G4418" t="s">
        <v>167</v>
      </c>
      <c r="H4418" t="s">
        <v>39</v>
      </c>
      <c r="I4418" t="s">
        <v>40</v>
      </c>
      <c r="J4418" t="s">
        <v>40</v>
      </c>
      <c r="K4418" t="s">
        <v>40</v>
      </c>
      <c r="L4418" s="4">
        <v>-34</v>
      </c>
      <c r="M4418" s="2">
        <v>44470</v>
      </c>
      <c r="N4418" t="s">
        <v>103</v>
      </c>
      <c r="O4418" t="s">
        <v>104</v>
      </c>
      <c r="P4418" t="s">
        <v>4880</v>
      </c>
      <c r="Q4418" t="s">
        <v>5027</v>
      </c>
      <c r="R4418" t="s">
        <v>5028</v>
      </c>
      <c r="S4418" s="3">
        <v>44469</v>
      </c>
      <c r="T4418" t="s">
        <v>46</v>
      </c>
      <c r="U4418">
        <v>2856</v>
      </c>
      <c r="V4418" t="s">
        <v>4853</v>
      </c>
      <c r="W4418" t="s">
        <v>48</v>
      </c>
      <c r="X4418">
        <v>165094031</v>
      </c>
      <c r="Y4418" s="3">
        <v>44439</v>
      </c>
      <c r="AC4418" t="s">
        <v>109</v>
      </c>
      <c r="AH4418" t="str">
        <f>VLOOKUP(B4418,'cc Lookup'!A:J,10,0)</f>
        <v>Planning and Business Development</v>
      </c>
      <c r="AI4418" t="str">
        <f>VLOOKUP(B4418,'cc Lookup'!A:E,5,0)</f>
        <v>Estates</v>
      </c>
      <c r="AJ4418" t="s">
        <v>6738</v>
      </c>
      <c r="AK4418" t="str">
        <f t="shared" si="136"/>
        <v>E35930 Estates &amp; Facilities</v>
      </c>
      <c r="AL4418" t="str">
        <f t="shared" si="137"/>
        <v>7310 Legal / Prof Fees</v>
      </c>
      <c r="AM4418" t="str">
        <f>VLOOKUP(W4418,Lookup!A:B,2,0)</f>
        <v>Legal</v>
      </c>
    </row>
    <row r="4419" spans="1:39" x14ac:dyDescent="0.25">
      <c r="A4419" t="s">
        <v>33</v>
      </c>
      <c r="B4419" s="1" t="s">
        <v>166</v>
      </c>
      <c r="C4419" s="1" t="s">
        <v>35</v>
      </c>
      <c r="D4419" s="1" t="s">
        <v>36</v>
      </c>
      <c r="E4419" s="1" t="s">
        <v>36</v>
      </c>
      <c r="F4419" s="1" t="s">
        <v>37</v>
      </c>
      <c r="G4419" t="s">
        <v>167</v>
      </c>
      <c r="H4419" t="s">
        <v>39</v>
      </c>
      <c r="I4419" t="s">
        <v>40</v>
      </c>
      <c r="J4419" t="s">
        <v>40</v>
      </c>
      <c r="K4419" t="s">
        <v>40</v>
      </c>
      <c r="L4419" s="4">
        <v>-0.3</v>
      </c>
      <c r="M4419" s="2">
        <v>44470</v>
      </c>
      <c r="N4419" t="s">
        <v>103</v>
      </c>
      <c r="O4419" t="s">
        <v>104</v>
      </c>
      <c r="P4419" t="s">
        <v>4880</v>
      </c>
      <c r="Q4419" t="s">
        <v>5027</v>
      </c>
      <c r="R4419" t="s">
        <v>5028</v>
      </c>
      <c r="S4419" s="3">
        <v>44469</v>
      </c>
      <c r="T4419" t="s">
        <v>46</v>
      </c>
      <c r="U4419">
        <v>2857</v>
      </c>
      <c r="V4419" t="s">
        <v>5000</v>
      </c>
      <c r="W4419" t="s">
        <v>48</v>
      </c>
      <c r="X4419">
        <v>165094259</v>
      </c>
      <c r="Y4419" s="3">
        <v>44447</v>
      </c>
      <c r="AC4419" t="s">
        <v>109</v>
      </c>
      <c r="AH4419" t="str">
        <f>VLOOKUP(B4419,'cc Lookup'!A:J,10,0)</f>
        <v>Planning and Business Development</v>
      </c>
      <c r="AI4419" t="str">
        <f>VLOOKUP(B4419,'cc Lookup'!A:E,5,0)</f>
        <v>Estates</v>
      </c>
      <c r="AJ4419" t="s">
        <v>6738</v>
      </c>
      <c r="AK4419" t="str">
        <f t="shared" si="136"/>
        <v>E35930 Estates &amp; Facilities</v>
      </c>
      <c r="AL4419" t="str">
        <f t="shared" si="137"/>
        <v>7310 Legal / Prof Fees</v>
      </c>
      <c r="AM4419" t="str">
        <f>VLOOKUP(W4419,Lookup!A:B,2,0)</f>
        <v>Legal</v>
      </c>
    </row>
    <row r="4420" spans="1:39" x14ac:dyDescent="0.25">
      <c r="A4420" t="s">
        <v>33</v>
      </c>
      <c r="B4420" s="1" t="s">
        <v>166</v>
      </c>
      <c r="C4420" s="1" t="s">
        <v>35</v>
      </c>
      <c r="D4420" s="1" t="s">
        <v>36</v>
      </c>
      <c r="E4420" s="1" t="s">
        <v>36</v>
      </c>
      <c r="F4420" s="1" t="s">
        <v>37</v>
      </c>
      <c r="G4420" t="s">
        <v>167</v>
      </c>
      <c r="H4420" t="s">
        <v>39</v>
      </c>
      <c r="I4420" t="s">
        <v>40</v>
      </c>
      <c r="J4420" t="s">
        <v>40</v>
      </c>
      <c r="K4420" t="s">
        <v>40</v>
      </c>
      <c r="L4420" s="4">
        <v>-1250</v>
      </c>
      <c r="M4420" s="2">
        <v>44470</v>
      </c>
      <c r="N4420" t="s">
        <v>103</v>
      </c>
      <c r="O4420" t="s">
        <v>104</v>
      </c>
      <c r="P4420" t="s">
        <v>4880</v>
      </c>
      <c r="Q4420" t="s">
        <v>5027</v>
      </c>
      <c r="R4420" t="s">
        <v>5028</v>
      </c>
      <c r="S4420" s="3">
        <v>44469</v>
      </c>
      <c r="T4420" t="s">
        <v>46</v>
      </c>
      <c r="U4420">
        <v>2858</v>
      </c>
      <c r="V4420" t="s">
        <v>4463</v>
      </c>
      <c r="W4420" t="s">
        <v>48</v>
      </c>
      <c r="X4420">
        <v>165091391</v>
      </c>
      <c r="Y4420" s="3">
        <v>44306</v>
      </c>
      <c r="AC4420" t="s">
        <v>109</v>
      </c>
      <c r="AH4420" t="str">
        <f>VLOOKUP(B4420,'cc Lookup'!A:J,10,0)</f>
        <v>Planning and Business Development</v>
      </c>
      <c r="AI4420" t="str">
        <f>VLOOKUP(B4420,'cc Lookup'!A:E,5,0)</f>
        <v>Estates</v>
      </c>
      <c r="AJ4420" t="s">
        <v>6738</v>
      </c>
      <c r="AK4420" t="str">
        <f t="shared" ref="AK4420:AK4483" si="138">B4420&amp;" "&amp;G4420</f>
        <v>E35930 Estates &amp; Facilities</v>
      </c>
      <c r="AL4420" t="str">
        <f t="shared" ref="AL4420:AL4483" si="139">C4420&amp;" "&amp;H4420</f>
        <v>7310 Legal / Prof Fees</v>
      </c>
      <c r="AM4420" t="str">
        <f>VLOOKUP(W4420,Lookup!A:B,2,0)</f>
        <v>Legal</v>
      </c>
    </row>
    <row r="4421" spans="1:39" x14ac:dyDescent="0.25">
      <c r="A4421" t="s">
        <v>33</v>
      </c>
      <c r="B4421" s="1" t="s">
        <v>166</v>
      </c>
      <c r="C4421" s="1" t="s">
        <v>35</v>
      </c>
      <c r="D4421" s="1" t="s">
        <v>36</v>
      </c>
      <c r="E4421" s="1" t="s">
        <v>36</v>
      </c>
      <c r="F4421" s="1" t="s">
        <v>37</v>
      </c>
      <c r="G4421" t="s">
        <v>167</v>
      </c>
      <c r="H4421" t="s">
        <v>39</v>
      </c>
      <c r="I4421" t="s">
        <v>40</v>
      </c>
      <c r="J4421" t="s">
        <v>40</v>
      </c>
      <c r="K4421" t="s">
        <v>40</v>
      </c>
      <c r="L4421" s="4">
        <v>1250</v>
      </c>
      <c r="M4421" s="2">
        <v>44470</v>
      </c>
      <c r="N4421" t="s">
        <v>103</v>
      </c>
      <c r="O4421" t="s">
        <v>104</v>
      </c>
      <c r="P4421" t="s">
        <v>5029</v>
      </c>
      <c r="Q4421" t="s">
        <v>5030</v>
      </c>
      <c r="R4421" t="s">
        <v>5031</v>
      </c>
      <c r="S4421" s="3">
        <v>44498</v>
      </c>
      <c r="T4421" t="s">
        <v>46</v>
      </c>
      <c r="U4421">
        <v>2896</v>
      </c>
      <c r="V4421" t="s">
        <v>4463</v>
      </c>
      <c r="W4421" t="s">
        <v>48</v>
      </c>
      <c r="X4421">
        <v>165091391</v>
      </c>
      <c r="Y4421" s="3">
        <v>44306</v>
      </c>
      <c r="AC4421" t="s">
        <v>109</v>
      </c>
      <c r="AH4421" t="str">
        <f>VLOOKUP(B4421,'cc Lookup'!A:J,10,0)</f>
        <v>Planning and Business Development</v>
      </c>
      <c r="AI4421" t="str">
        <f>VLOOKUP(B4421,'cc Lookup'!A:E,5,0)</f>
        <v>Estates</v>
      </c>
      <c r="AJ4421" t="s">
        <v>6738</v>
      </c>
      <c r="AK4421" t="str">
        <f t="shared" si="138"/>
        <v>E35930 Estates &amp; Facilities</v>
      </c>
      <c r="AL4421" t="str">
        <f t="shared" si="139"/>
        <v>7310 Legal / Prof Fees</v>
      </c>
      <c r="AM4421" t="str">
        <f>VLOOKUP(W4421,Lookup!A:B,2,0)</f>
        <v>Legal</v>
      </c>
    </row>
    <row r="4422" spans="1:39" x14ac:dyDescent="0.25">
      <c r="A4422" t="s">
        <v>33</v>
      </c>
      <c r="B4422" s="1" t="s">
        <v>166</v>
      </c>
      <c r="C4422" s="1" t="s">
        <v>35</v>
      </c>
      <c r="D4422" s="1" t="s">
        <v>36</v>
      </c>
      <c r="E4422" s="1" t="s">
        <v>36</v>
      </c>
      <c r="F4422" s="1" t="s">
        <v>37</v>
      </c>
      <c r="G4422" t="s">
        <v>167</v>
      </c>
      <c r="H4422" t="s">
        <v>39</v>
      </c>
      <c r="I4422" t="s">
        <v>40</v>
      </c>
      <c r="J4422" t="s">
        <v>40</v>
      </c>
      <c r="K4422" t="s">
        <v>40</v>
      </c>
      <c r="L4422" s="4">
        <v>0.3</v>
      </c>
      <c r="M4422" s="2">
        <v>44470</v>
      </c>
      <c r="N4422" t="s">
        <v>103</v>
      </c>
      <c r="O4422" t="s">
        <v>104</v>
      </c>
      <c r="P4422" t="s">
        <v>5029</v>
      </c>
      <c r="Q4422" t="s">
        <v>5030</v>
      </c>
      <c r="R4422" t="s">
        <v>5031</v>
      </c>
      <c r="S4422" s="3">
        <v>44498</v>
      </c>
      <c r="T4422" t="s">
        <v>46</v>
      </c>
      <c r="U4422">
        <v>2897</v>
      </c>
      <c r="V4422" t="s">
        <v>5000</v>
      </c>
      <c r="W4422" t="s">
        <v>48</v>
      </c>
      <c r="X4422">
        <v>165094259</v>
      </c>
      <c r="Y4422" s="3">
        <v>44447</v>
      </c>
      <c r="AC4422" t="s">
        <v>109</v>
      </c>
      <c r="AH4422" t="str">
        <f>VLOOKUP(B4422,'cc Lookup'!A:J,10,0)</f>
        <v>Planning and Business Development</v>
      </c>
      <c r="AI4422" t="str">
        <f>VLOOKUP(B4422,'cc Lookup'!A:E,5,0)</f>
        <v>Estates</v>
      </c>
      <c r="AJ4422" t="s">
        <v>6738</v>
      </c>
      <c r="AK4422" t="str">
        <f t="shared" si="138"/>
        <v>E35930 Estates &amp; Facilities</v>
      </c>
      <c r="AL4422" t="str">
        <f t="shared" si="139"/>
        <v>7310 Legal / Prof Fees</v>
      </c>
      <c r="AM4422" t="str">
        <f>VLOOKUP(W4422,Lookup!A:B,2,0)</f>
        <v>Legal</v>
      </c>
    </row>
    <row r="4423" spans="1:39" x14ac:dyDescent="0.25">
      <c r="A4423" t="s">
        <v>33</v>
      </c>
      <c r="B4423" s="1" t="s">
        <v>166</v>
      </c>
      <c r="C4423" s="1" t="s">
        <v>35</v>
      </c>
      <c r="D4423" s="1" t="s">
        <v>36</v>
      </c>
      <c r="E4423" s="1" t="s">
        <v>36</v>
      </c>
      <c r="F4423" s="1" t="s">
        <v>37</v>
      </c>
      <c r="G4423" t="s">
        <v>167</v>
      </c>
      <c r="H4423" t="s">
        <v>39</v>
      </c>
      <c r="I4423" t="s">
        <v>40</v>
      </c>
      <c r="J4423" t="s">
        <v>40</v>
      </c>
      <c r="K4423" t="s">
        <v>40</v>
      </c>
      <c r="L4423" s="4">
        <v>712.5</v>
      </c>
      <c r="M4423" s="2">
        <v>44470</v>
      </c>
      <c r="N4423" t="s">
        <v>103</v>
      </c>
      <c r="O4423" t="s">
        <v>104</v>
      </c>
      <c r="P4423" t="s">
        <v>5029</v>
      </c>
      <c r="Q4423" t="s">
        <v>5030</v>
      </c>
      <c r="R4423" t="s">
        <v>5031</v>
      </c>
      <c r="S4423" s="3">
        <v>44498</v>
      </c>
      <c r="T4423" t="s">
        <v>46</v>
      </c>
      <c r="U4423">
        <v>2898</v>
      </c>
      <c r="V4423" t="s">
        <v>5067</v>
      </c>
      <c r="W4423" t="s">
        <v>48</v>
      </c>
      <c r="X4423">
        <v>165095326</v>
      </c>
      <c r="Y4423" s="3">
        <v>44497</v>
      </c>
      <c r="AC4423" t="s">
        <v>109</v>
      </c>
      <c r="AH4423" t="str">
        <f>VLOOKUP(B4423,'cc Lookup'!A:J,10,0)</f>
        <v>Planning and Business Development</v>
      </c>
      <c r="AI4423" t="str">
        <f>VLOOKUP(B4423,'cc Lookup'!A:E,5,0)</f>
        <v>Estates</v>
      </c>
      <c r="AJ4423" t="s">
        <v>6738</v>
      </c>
      <c r="AK4423" t="str">
        <f t="shared" si="138"/>
        <v>E35930 Estates &amp; Facilities</v>
      </c>
      <c r="AL4423" t="str">
        <f t="shared" si="139"/>
        <v>7310 Legal / Prof Fees</v>
      </c>
      <c r="AM4423" t="str">
        <f>VLOOKUP(W4423,Lookup!A:B,2,0)</f>
        <v>Legal</v>
      </c>
    </row>
    <row r="4424" spans="1:39" x14ac:dyDescent="0.25">
      <c r="A4424" t="s">
        <v>33</v>
      </c>
      <c r="B4424" s="1" t="s">
        <v>166</v>
      </c>
      <c r="C4424" s="1" t="s">
        <v>35</v>
      </c>
      <c r="D4424" s="1" t="s">
        <v>36</v>
      </c>
      <c r="E4424" s="1" t="s">
        <v>36</v>
      </c>
      <c r="F4424" s="1" t="s">
        <v>37</v>
      </c>
      <c r="G4424" t="s">
        <v>167</v>
      </c>
      <c r="H4424" t="s">
        <v>39</v>
      </c>
      <c r="I4424" t="s">
        <v>40</v>
      </c>
      <c r="J4424" t="s">
        <v>40</v>
      </c>
      <c r="K4424" t="s">
        <v>40</v>
      </c>
      <c r="L4424" s="4">
        <v>5207</v>
      </c>
      <c r="M4424" s="2">
        <v>44470</v>
      </c>
      <c r="N4424" t="s">
        <v>103</v>
      </c>
      <c r="O4424" t="s">
        <v>104</v>
      </c>
      <c r="P4424" t="s">
        <v>5029</v>
      </c>
      <c r="Q4424" t="s">
        <v>5030</v>
      </c>
      <c r="R4424" t="s">
        <v>5031</v>
      </c>
      <c r="S4424" s="3">
        <v>44498</v>
      </c>
      <c r="T4424" t="s">
        <v>46</v>
      </c>
      <c r="U4424">
        <v>2899</v>
      </c>
      <c r="V4424" t="s">
        <v>4577</v>
      </c>
      <c r="W4424" t="s">
        <v>48</v>
      </c>
      <c r="X4424">
        <v>165092174</v>
      </c>
      <c r="Y4424" s="3">
        <v>44343</v>
      </c>
      <c r="AC4424" t="s">
        <v>109</v>
      </c>
      <c r="AH4424" t="str">
        <f>VLOOKUP(B4424,'cc Lookup'!A:J,10,0)</f>
        <v>Planning and Business Development</v>
      </c>
      <c r="AI4424" t="str">
        <f>VLOOKUP(B4424,'cc Lookup'!A:E,5,0)</f>
        <v>Estates</v>
      </c>
      <c r="AJ4424" t="s">
        <v>6738</v>
      </c>
      <c r="AK4424" t="str">
        <f t="shared" si="138"/>
        <v>E35930 Estates &amp; Facilities</v>
      </c>
      <c r="AL4424" t="str">
        <f t="shared" si="139"/>
        <v>7310 Legal / Prof Fees</v>
      </c>
      <c r="AM4424" t="str">
        <f>VLOOKUP(W4424,Lookup!A:B,2,0)</f>
        <v>Legal</v>
      </c>
    </row>
    <row r="4425" spans="1:39" x14ac:dyDescent="0.25">
      <c r="A4425" t="s">
        <v>33</v>
      </c>
      <c r="B4425" s="1" t="s">
        <v>166</v>
      </c>
      <c r="C4425" s="1" t="s">
        <v>35</v>
      </c>
      <c r="D4425" s="1" t="s">
        <v>36</v>
      </c>
      <c r="E4425" s="1" t="s">
        <v>36</v>
      </c>
      <c r="F4425" s="1" t="s">
        <v>37</v>
      </c>
      <c r="G4425" t="s">
        <v>167</v>
      </c>
      <c r="H4425" t="s">
        <v>39</v>
      </c>
      <c r="I4425" t="s">
        <v>40</v>
      </c>
      <c r="J4425" t="s">
        <v>40</v>
      </c>
      <c r="K4425" t="s">
        <v>40</v>
      </c>
      <c r="L4425" s="4">
        <v>185</v>
      </c>
      <c r="M4425" s="2">
        <v>44470</v>
      </c>
      <c r="N4425" t="s">
        <v>103</v>
      </c>
      <c r="O4425" t="s">
        <v>104</v>
      </c>
      <c r="P4425" t="s">
        <v>5029</v>
      </c>
      <c r="Q4425" t="s">
        <v>5030</v>
      </c>
      <c r="R4425" t="s">
        <v>5031</v>
      </c>
      <c r="S4425" s="3">
        <v>44498</v>
      </c>
      <c r="T4425" t="s">
        <v>46</v>
      </c>
      <c r="U4425">
        <v>2900</v>
      </c>
      <c r="V4425" t="s">
        <v>5068</v>
      </c>
      <c r="W4425" t="s">
        <v>48</v>
      </c>
      <c r="X4425">
        <v>165095328</v>
      </c>
      <c r="Y4425" s="3">
        <v>44497</v>
      </c>
      <c r="AC4425" t="s">
        <v>109</v>
      </c>
      <c r="AH4425" t="str">
        <f>VLOOKUP(B4425,'cc Lookup'!A:J,10,0)</f>
        <v>Planning and Business Development</v>
      </c>
      <c r="AI4425" t="str">
        <f>VLOOKUP(B4425,'cc Lookup'!A:E,5,0)</f>
        <v>Estates</v>
      </c>
      <c r="AJ4425" t="s">
        <v>6738</v>
      </c>
      <c r="AK4425" t="str">
        <f t="shared" si="138"/>
        <v>E35930 Estates &amp; Facilities</v>
      </c>
      <c r="AL4425" t="str">
        <f t="shared" si="139"/>
        <v>7310 Legal / Prof Fees</v>
      </c>
      <c r="AM4425" t="str">
        <f>VLOOKUP(W4425,Lookup!A:B,2,0)</f>
        <v>Legal</v>
      </c>
    </row>
    <row r="4426" spans="1:39" x14ac:dyDescent="0.25">
      <c r="A4426" t="s">
        <v>33</v>
      </c>
      <c r="B4426" s="1" t="s">
        <v>166</v>
      </c>
      <c r="C4426" s="1" t="s">
        <v>35</v>
      </c>
      <c r="D4426" s="1" t="s">
        <v>36</v>
      </c>
      <c r="E4426" s="1" t="s">
        <v>36</v>
      </c>
      <c r="F4426" s="1" t="s">
        <v>37</v>
      </c>
      <c r="G4426" t="s">
        <v>167</v>
      </c>
      <c r="H4426" t="s">
        <v>39</v>
      </c>
      <c r="I4426" t="s">
        <v>40</v>
      </c>
      <c r="J4426" t="s">
        <v>40</v>
      </c>
      <c r="K4426" t="s">
        <v>40</v>
      </c>
      <c r="L4426" s="4">
        <v>34</v>
      </c>
      <c r="M4426" s="2">
        <v>44470</v>
      </c>
      <c r="N4426" t="s">
        <v>103</v>
      </c>
      <c r="O4426" t="s">
        <v>104</v>
      </c>
      <c r="P4426" t="s">
        <v>5029</v>
      </c>
      <c r="Q4426" t="s">
        <v>5030</v>
      </c>
      <c r="R4426" t="s">
        <v>5031</v>
      </c>
      <c r="S4426" s="3">
        <v>44498</v>
      </c>
      <c r="T4426" t="s">
        <v>46</v>
      </c>
      <c r="U4426">
        <v>2901</v>
      </c>
      <c r="V4426" t="s">
        <v>4853</v>
      </c>
      <c r="W4426" t="s">
        <v>48</v>
      </c>
      <c r="X4426">
        <v>165094031</v>
      </c>
      <c r="Y4426" s="3">
        <v>44439</v>
      </c>
      <c r="AC4426" t="s">
        <v>109</v>
      </c>
      <c r="AH4426" t="str">
        <f>VLOOKUP(B4426,'cc Lookup'!A:J,10,0)</f>
        <v>Planning and Business Development</v>
      </c>
      <c r="AI4426" t="str">
        <f>VLOOKUP(B4426,'cc Lookup'!A:E,5,0)</f>
        <v>Estates</v>
      </c>
      <c r="AJ4426" t="s">
        <v>6738</v>
      </c>
      <c r="AK4426" t="str">
        <f t="shared" si="138"/>
        <v>E35930 Estates &amp; Facilities</v>
      </c>
      <c r="AL4426" t="str">
        <f t="shared" si="139"/>
        <v>7310 Legal / Prof Fees</v>
      </c>
      <c r="AM4426" t="str">
        <f>VLOOKUP(W4426,Lookup!A:B,2,0)</f>
        <v>Legal</v>
      </c>
    </row>
    <row r="4427" spans="1:39" x14ac:dyDescent="0.25">
      <c r="A4427" t="s">
        <v>33</v>
      </c>
      <c r="B4427" s="1" t="s">
        <v>166</v>
      </c>
      <c r="C4427" s="1" t="s">
        <v>35</v>
      </c>
      <c r="D4427" s="1" t="s">
        <v>36</v>
      </c>
      <c r="E4427" s="1" t="s">
        <v>36</v>
      </c>
      <c r="F4427" s="1" t="s">
        <v>37</v>
      </c>
      <c r="G4427" t="s">
        <v>167</v>
      </c>
      <c r="H4427" t="s">
        <v>39</v>
      </c>
      <c r="I4427" t="s">
        <v>40</v>
      </c>
      <c r="J4427" t="s">
        <v>40</v>
      </c>
      <c r="K4427" t="s">
        <v>40</v>
      </c>
      <c r="L4427" s="4">
        <v>5550</v>
      </c>
      <c r="M4427" s="2">
        <v>44470</v>
      </c>
      <c r="N4427" t="s">
        <v>103</v>
      </c>
      <c r="O4427" t="s">
        <v>104</v>
      </c>
      <c r="P4427" t="s">
        <v>5029</v>
      </c>
      <c r="Q4427" t="s">
        <v>5030</v>
      </c>
      <c r="R4427" t="s">
        <v>5031</v>
      </c>
      <c r="S4427" s="3">
        <v>44498</v>
      </c>
      <c r="T4427" t="s">
        <v>46</v>
      </c>
      <c r="U4427">
        <v>2902</v>
      </c>
      <c r="V4427" t="s">
        <v>5069</v>
      </c>
      <c r="W4427" t="s">
        <v>48</v>
      </c>
      <c r="X4427">
        <v>165095159</v>
      </c>
      <c r="Y4427" s="3">
        <v>44497</v>
      </c>
      <c r="AC4427" t="s">
        <v>109</v>
      </c>
      <c r="AH4427" t="str">
        <f>VLOOKUP(B4427,'cc Lookup'!A:J,10,0)</f>
        <v>Planning and Business Development</v>
      </c>
      <c r="AI4427" t="str">
        <f>VLOOKUP(B4427,'cc Lookup'!A:E,5,0)</f>
        <v>Estates</v>
      </c>
      <c r="AJ4427" t="s">
        <v>6738</v>
      </c>
      <c r="AK4427" t="str">
        <f t="shared" si="138"/>
        <v>E35930 Estates &amp; Facilities</v>
      </c>
      <c r="AL4427" t="str">
        <f t="shared" si="139"/>
        <v>7310 Legal / Prof Fees</v>
      </c>
      <c r="AM4427" t="str">
        <f>VLOOKUP(W4427,Lookup!A:B,2,0)</f>
        <v>Legal</v>
      </c>
    </row>
    <row r="4428" spans="1:39" x14ac:dyDescent="0.25">
      <c r="A4428" t="s">
        <v>33</v>
      </c>
      <c r="B4428" s="1" t="s">
        <v>166</v>
      </c>
      <c r="C4428" s="1" t="s">
        <v>35</v>
      </c>
      <c r="D4428" s="1" t="s">
        <v>36</v>
      </c>
      <c r="E4428" s="1" t="s">
        <v>36</v>
      </c>
      <c r="F4428" s="1" t="s">
        <v>37</v>
      </c>
      <c r="G4428" t="s">
        <v>167</v>
      </c>
      <c r="H4428" t="s">
        <v>39</v>
      </c>
      <c r="I4428" t="s">
        <v>40</v>
      </c>
      <c r="J4428" t="s">
        <v>40</v>
      </c>
      <c r="K4428" t="s">
        <v>40</v>
      </c>
      <c r="L4428" s="4">
        <v>48</v>
      </c>
      <c r="M4428" s="2">
        <v>44470</v>
      </c>
      <c r="N4428" t="s">
        <v>103</v>
      </c>
      <c r="O4428" t="s">
        <v>104</v>
      </c>
      <c r="P4428" t="s">
        <v>5029</v>
      </c>
      <c r="Q4428" t="s">
        <v>5030</v>
      </c>
      <c r="R4428" t="s">
        <v>5031</v>
      </c>
      <c r="S4428" s="3">
        <v>44498</v>
      </c>
      <c r="T4428" t="s">
        <v>46</v>
      </c>
      <c r="U4428">
        <v>2903</v>
      </c>
      <c r="V4428" t="s">
        <v>5070</v>
      </c>
      <c r="W4428" t="s">
        <v>48</v>
      </c>
      <c r="X4428">
        <v>165095327</v>
      </c>
      <c r="Y4428" s="3">
        <v>44497</v>
      </c>
      <c r="AC4428" t="s">
        <v>109</v>
      </c>
      <c r="AH4428" t="str">
        <f>VLOOKUP(B4428,'cc Lookup'!A:J,10,0)</f>
        <v>Planning and Business Development</v>
      </c>
      <c r="AI4428" t="str">
        <f>VLOOKUP(B4428,'cc Lookup'!A:E,5,0)</f>
        <v>Estates</v>
      </c>
      <c r="AJ4428" t="s">
        <v>6738</v>
      </c>
      <c r="AK4428" t="str">
        <f t="shared" si="138"/>
        <v>E35930 Estates &amp; Facilities</v>
      </c>
      <c r="AL4428" t="str">
        <f t="shared" si="139"/>
        <v>7310 Legal / Prof Fees</v>
      </c>
      <c r="AM4428" t="str">
        <f>VLOOKUP(W4428,Lookup!A:B,2,0)</f>
        <v>Legal</v>
      </c>
    </row>
    <row r="4429" spans="1:39" x14ac:dyDescent="0.25">
      <c r="A4429" t="s">
        <v>33</v>
      </c>
      <c r="B4429" s="1" t="s">
        <v>166</v>
      </c>
      <c r="C4429" s="1" t="s">
        <v>35</v>
      </c>
      <c r="D4429" s="1" t="s">
        <v>36</v>
      </c>
      <c r="E4429" s="1" t="s">
        <v>36</v>
      </c>
      <c r="F4429" s="1" t="s">
        <v>37</v>
      </c>
      <c r="G4429" t="s">
        <v>167</v>
      </c>
      <c r="H4429" t="s">
        <v>39</v>
      </c>
      <c r="I4429" t="s">
        <v>40</v>
      </c>
      <c r="J4429" t="s">
        <v>40</v>
      </c>
      <c r="K4429" t="s">
        <v>40</v>
      </c>
      <c r="L4429" s="4">
        <v>946</v>
      </c>
      <c r="M4429" s="2">
        <v>44501</v>
      </c>
      <c r="N4429" t="s">
        <v>55</v>
      </c>
      <c r="O4429" t="s">
        <v>56</v>
      </c>
      <c r="P4429" t="s">
        <v>5163</v>
      </c>
      <c r="Q4429" t="s">
        <v>5164</v>
      </c>
      <c r="R4429" t="s">
        <v>5165</v>
      </c>
      <c r="S4429" s="3">
        <v>44533</v>
      </c>
      <c r="T4429" t="s">
        <v>350</v>
      </c>
      <c r="U4429">
        <v>42</v>
      </c>
      <c r="V4429" t="s">
        <v>5166</v>
      </c>
      <c r="W4429" t="s">
        <v>5165</v>
      </c>
      <c r="Y4429" s="3">
        <v>44533</v>
      </c>
      <c r="AA4429" t="s">
        <v>5166</v>
      </c>
      <c r="AH4429" t="str">
        <f>VLOOKUP(B4429,'cc Lookup'!A:J,10,0)</f>
        <v>Planning and Business Development</v>
      </c>
      <c r="AI4429" t="str">
        <f>VLOOKUP(B4429,'cc Lookup'!A:E,5,0)</f>
        <v>Estates</v>
      </c>
      <c r="AJ4429" t="s">
        <v>6738</v>
      </c>
      <c r="AK4429" t="str">
        <f t="shared" si="138"/>
        <v>E35930 Estates &amp; Facilities</v>
      </c>
      <c r="AL4429" t="str">
        <f t="shared" si="139"/>
        <v>7310 Legal / Prof Fees</v>
      </c>
      <c r="AM4429" t="str">
        <f>VLOOKUP(W4429,Lookup!A:B,2,0)</f>
        <v>Other</v>
      </c>
    </row>
    <row r="4430" spans="1:39" x14ac:dyDescent="0.25">
      <c r="A4430" t="s">
        <v>33</v>
      </c>
      <c r="B4430" s="1" t="s">
        <v>166</v>
      </c>
      <c r="C4430" s="1" t="s">
        <v>35</v>
      </c>
      <c r="D4430" s="1" t="s">
        <v>36</v>
      </c>
      <c r="E4430" s="1" t="s">
        <v>36</v>
      </c>
      <c r="F4430" s="1" t="s">
        <v>37</v>
      </c>
      <c r="G4430" t="s">
        <v>167</v>
      </c>
      <c r="H4430" t="s">
        <v>39</v>
      </c>
      <c r="I4430" t="s">
        <v>40</v>
      </c>
      <c r="J4430" t="s">
        <v>40</v>
      </c>
      <c r="K4430" t="s">
        <v>40</v>
      </c>
      <c r="L4430" s="4">
        <v>9900</v>
      </c>
      <c r="M4430" s="2">
        <v>44501</v>
      </c>
      <c r="N4430" t="s">
        <v>55</v>
      </c>
      <c r="O4430" t="s">
        <v>56</v>
      </c>
      <c r="P4430" t="s">
        <v>5163</v>
      </c>
      <c r="Q4430" t="s">
        <v>5164</v>
      </c>
      <c r="R4430" t="s">
        <v>5165</v>
      </c>
      <c r="S4430" s="3">
        <v>44533</v>
      </c>
      <c r="T4430" t="s">
        <v>350</v>
      </c>
      <c r="U4430">
        <v>43</v>
      </c>
      <c r="V4430" t="s">
        <v>5167</v>
      </c>
      <c r="W4430" t="s">
        <v>5165</v>
      </c>
      <c r="Y4430" s="3">
        <v>44533</v>
      </c>
      <c r="AA4430" t="s">
        <v>5167</v>
      </c>
      <c r="AH4430" t="str">
        <f>VLOOKUP(B4430,'cc Lookup'!A:J,10,0)</f>
        <v>Planning and Business Development</v>
      </c>
      <c r="AI4430" t="str">
        <f>VLOOKUP(B4430,'cc Lookup'!A:E,5,0)</f>
        <v>Estates</v>
      </c>
      <c r="AJ4430" t="s">
        <v>6738</v>
      </c>
      <c r="AK4430" t="str">
        <f t="shared" si="138"/>
        <v>E35930 Estates &amp; Facilities</v>
      </c>
      <c r="AL4430" t="str">
        <f t="shared" si="139"/>
        <v>7310 Legal / Prof Fees</v>
      </c>
      <c r="AM4430" t="str">
        <f>VLOOKUP(W4430,Lookup!A:B,2,0)</f>
        <v>Other</v>
      </c>
    </row>
    <row r="4431" spans="1:39" x14ac:dyDescent="0.25">
      <c r="A4431" t="s">
        <v>33</v>
      </c>
      <c r="B4431" s="1" t="s">
        <v>166</v>
      </c>
      <c r="C4431" s="1" t="s">
        <v>35</v>
      </c>
      <c r="D4431" s="1" t="s">
        <v>36</v>
      </c>
      <c r="E4431" s="1" t="s">
        <v>36</v>
      </c>
      <c r="F4431" s="1" t="s">
        <v>37</v>
      </c>
      <c r="G4431" t="s">
        <v>167</v>
      </c>
      <c r="H4431" t="s">
        <v>39</v>
      </c>
      <c r="I4431" t="s">
        <v>40</v>
      </c>
      <c r="J4431" t="s">
        <v>40</v>
      </c>
      <c r="K4431" t="s">
        <v>40</v>
      </c>
      <c r="L4431" s="4">
        <v>-4950</v>
      </c>
      <c r="M4431" s="2">
        <v>44501</v>
      </c>
      <c r="N4431" t="s">
        <v>55</v>
      </c>
      <c r="O4431" t="s">
        <v>56</v>
      </c>
      <c r="P4431" t="s">
        <v>5168</v>
      </c>
      <c r="Q4431" t="s">
        <v>5169</v>
      </c>
      <c r="R4431" t="s">
        <v>5170</v>
      </c>
      <c r="S4431" s="3">
        <v>44509</v>
      </c>
      <c r="T4431" t="s">
        <v>46</v>
      </c>
      <c r="U4431">
        <v>40</v>
      </c>
      <c r="V4431" t="s">
        <v>5063</v>
      </c>
      <c r="W4431" t="s">
        <v>5170</v>
      </c>
      <c r="Y4431" s="3">
        <v>44509</v>
      </c>
      <c r="AA4431" t="s">
        <v>5063</v>
      </c>
      <c r="AH4431" t="str">
        <f>VLOOKUP(B4431,'cc Lookup'!A:J,10,0)</f>
        <v>Planning and Business Development</v>
      </c>
      <c r="AI4431" t="str">
        <f>VLOOKUP(B4431,'cc Lookup'!A:E,5,0)</f>
        <v>Estates</v>
      </c>
      <c r="AJ4431" t="s">
        <v>6738</v>
      </c>
      <c r="AK4431" t="str">
        <f t="shared" si="138"/>
        <v>E35930 Estates &amp; Facilities</v>
      </c>
      <c r="AL4431" t="str">
        <f t="shared" si="139"/>
        <v>7310 Legal / Prof Fees</v>
      </c>
      <c r="AM4431" t="str">
        <f>VLOOKUP(W4431,Lookup!A:B,2,0)</f>
        <v>Other</v>
      </c>
    </row>
    <row r="4432" spans="1:39" x14ac:dyDescent="0.25">
      <c r="A4432" t="s">
        <v>33</v>
      </c>
      <c r="B4432" s="1" t="s">
        <v>166</v>
      </c>
      <c r="C4432" s="1" t="s">
        <v>35</v>
      </c>
      <c r="D4432" s="1" t="s">
        <v>36</v>
      </c>
      <c r="E4432" s="1" t="s">
        <v>36</v>
      </c>
      <c r="F4432" s="1" t="s">
        <v>37</v>
      </c>
      <c r="G4432" t="s">
        <v>167</v>
      </c>
      <c r="H4432" t="s">
        <v>39</v>
      </c>
      <c r="I4432" t="s">
        <v>40</v>
      </c>
      <c r="J4432" t="s">
        <v>40</v>
      </c>
      <c r="K4432" t="s">
        <v>40</v>
      </c>
      <c r="L4432" s="4">
        <v>-438</v>
      </c>
      <c r="M4432" s="2">
        <v>44501</v>
      </c>
      <c r="N4432" t="s">
        <v>55</v>
      </c>
      <c r="O4432" t="s">
        <v>56</v>
      </c>
      <c r="P4432" t="s">
        <v>5171</v>
      </c>
      <c r="Q4432" t="s">
        <v>5172</v>
      </c>
      <c r="R4432" t="s">
        <v>5173</v>
      </c>
      <c r="S4432" s="3">
        <v>44509</v>
      </c>
      <c r="T4432" t="s">
        <v>46</v>
      </c>
      <c r="U4432">
        <v>185</v>
      </c>
      <c r="V4432" t="s">
        <v>5059</v>
      </c>
      <c r="W4432" t="s">
        <v>5173</v>
      </c>
      <c r="Y4432" s="3">
        <v>44509</v>
      </c>
      <c r="AA4432" t="s">
        <v>5059</v>
      </c>
      <c r="AH4432" t="str">
        <f>VLOOKUP(B4432,'cc Lookup'!A:J,10,0)</f>
        <v>Planning and Business Development</v>
      </c>
      <c r="AI4432" t="str">
        <f>VLOOKUP(B4432,'cc Lookup'!A:E,5,0)</f>
        <v>Estates</v>
      </c>
      <c r="AJ4432" t="s">
        <v>6738</v>
      </c>
      <c r="AK4432" t="str">
        <f t="shared" si="138"/>
        <v>E35930 Estates &amp; Facilities</v>
      </c>
      <c r="AL4432" t="str">
        <f t="shared" si="139"/>
        <v>7310 Legal / Prof Fees</v>
      </c>
      <c r="AM4432" t="str">
        <f>VLOOKUP(W4432,Lookup!A:B,2,0)</f>
        <v>Other</v>
      </c>
    </row>
    <row r="4433" spans="1:39" x14ac:dyDescent="0.25">
      <c r="A4433" t="s">
        <v>33</v>
      </c>
      <c r="B4433" s="1" t="s">
        <v>166</v>
      </c>
      <c r="C4433" s="1" t="s">
        <v>35</v>
      </c>
      <c r="D4433" s="1" t="s">
        <v>36</v>
      </c>
      <c r="E4433" s="1" t="s">
        <v>36</v>
      </c>
      <c r="F4433" s="1" t="s">
        <v>37</v>
      </c>
      <c r="G4433" t="s">
        <v>167</v>
      </c>
      <c r="H4433" t="s">
        <v>39</v>
      </c>
      <c r="I4433" t="s">
        <v>40</v>
      </c>
      <c r="J4433" t="s">
        <v>40</v>
      </c>
      <c r="K4433" t="s">
        <v>40</v>
      </c>
      <c r="L4433" s="4">
        <v>438</v>
      </c>
      <c r="M4433" s="2">
        <v>44501</v>
      </c>
      <c r="N4433" t="s">
        <v>311</v>
      </c>
      <c r="O4433" t="s">
        <v>56</v>
      </c>
      <c r="P4433" t="s">
        <v>5174</v>
      </c>
      <c r="Q4433" t="s">
        <v>5175</v>
      </c>
      <c r="R4433" t="s">
        <v>5176</v>
      </c>
      <c r="S4433" s="3">
        <v>44517</v>
      </c>
      <c r="T4433" t="s">
        <v>4621</v>
      </c>
      <c r="U4433">
        <v>28</v>
      </c>
      <c r="V4433" t="s">
        <v>5174</v>
      </c>
      <c r="W4433" t="s">
        <v>5176</v>
      </c>
      <c r="Y4433" s="3">
        <v>44517</v>
      </c>
      <c r="AA4433" t="s">
        <v>5174</v>
      </c>
      <c r="AH4433" t="str">
        <f>VLOOKUP(B4433,'cc Lookup'!A:J,10,0)</f>
        <v>Planning and Business Development</v>
      </c>
      <c r="AI4433" t="str">
        <f>VLOOKUP(B4433,'cc Lookup'!A:E,5,0)</f>
        <v>Estates</v>
      </c>
      <c r="AJ4433" t="s">
        <v>6738</v>
      </c>
      <c r="AK4433" t="str">
        <f t="shared" si="138"/>
        <v>E35930 Estates &amp; Facilities</v>
      </c>
      <c r="AL4433" t="str">
        <f t="shared" si="139"/>
        <v>7310 Legal / Prof Fees</v>
      </c>
      <c r="AM4433" t="str">
        <f>VLOOKUP(W4433,Lookup!A:B,2,0)</f>
        <v>Other</v>
      </c>
    </row>
    <row r="4434" spans="1:39" x14ac:dyDescent="0.25">
      <c r="A4434" t="s">
        <v>33</v>
      </c>
      <c r="B4434" s="1" t="s">
        <v>166</v>
      </c>
      <c r="C4434" s="1" t="s">
        <v>35</v>
      </c>
      <c r="D4434" s="1" t="s">
        <v>36</v>
      </c>
      <c r="E4434" s="1" t="s">
        <v>36</v>
      </c>
      <c r="F4434" s="1" t="s">
        <v>37</v>
      </c>
      <c r="G4434" t="s">
        <v>167</v>
      </c>
      <c r="H4434" t="s">
        <v>39</v>
      </c>
      <c r="I4434" t="s">
        <v>40</v>
      </c>
      <c r="J4434" t="s">
        <v>40</v>
      </c>
      <c r="K4434" t="s">
        <v>40</v>
      </c>
      <c r="L4434" s="4">
        <v>185.5</v>
      </c>
      <c r="M4434" s="2">
        <v>44501</v>
      </c>
      <c r="N4434" t="s">
        <v>41</v>
      </c>
      <c r="O4434" t="s">
        <v>42</v>
      </c>
      <c r="P4434" t="s">
        <v>5132</v>
      </c>
      <c r="Q4434" t="s">
        <v>5133</v>
      </c>
      <c r="R4434" t="s">
        <v>5077</v>
      </c>
      <c r="S4434" s="3">
        <v>44502</v>
      </c>
      <c r="T4434" t="s">
        <v>46</v>
      </c>
      <c r="U4434">
        <v>17</v>
      </c>
      <c r="V4434" t="s">
        <v>47</v>
      </c>
      <c r="W4434" t="s">
        <v>48</v>
      </c>
      <c r="X4434">
        <v>518744</v>
      </c>
      <c r="Y4434" s="3">
        <v>44495</v>
      </c>
      <c r="Z4434">
        <v>165095328</v>
      </c>
      <c r="AB4434" t="s">
        <v>49</v>
      </c>
      <c r="AD4434" t="s">
        <v>5177</v>
      </c>
      <c r="AE4434">
        <v>1</v>
      </c>
      <c r="AF4434">
        <v>186</v>
      </c>
      <c r="AH4434" t="str">
        <f>VLOOKUP(B4434,'cc Lookup'!A:J,10,0)</f>
        <v>Planning and Business Development</v>
      </c>
      <c r="AI4434" t="str">
        <f>VLOOKUP(B4434,'cc Lookup'!A:E,5,0)</f>
        <v>Estates</v>
      </c>
      <c r="AJ4434" t="s">
        <v>6738</v>
      </c>
      <c r="AK4434" t="str">
        <f t="shared" si="138"/>
        <v>E35930 Estates &amp; Facilities</v>
      </c>
      <c r="AL4434" t="str">
        <f t="shared" si="139"/>
        <v>7310 Legal / Prof Fees</v>
      </c>
      <c r="AM4434" t="str">
        <f>VLOOKUP(W4434,Lookup!A:B,2,0)</f>
        <v>Legal</v>
      </c>
    </row>
    <row r="4435" spans="1:39" x14ac:dyDescent="0.25">
      <c r="A4435" t="s">
        <v>33</v>
      </c>
      <c r="B4435" s="1" t="s">
        <v>166</v>
      </c>
      <c r="C4435" s="1" t="s">
        <v>35</v>
      </c>
      <c r="D4435" s="1" t="s">
        <v>36</v>
      </c>
      <c r="E4435" s="1" t="s">
        <v>36</v>
      </c>
      <c r="F4435" s="1" t="s">
        <v>37</v>
      </c>
      <c r="G4435" t="s">
        <v>167</v>
      </c>
      <c r="H4435" t="s">
        <v>39</v>
      </c>
      <c r="I4435" t="s">
        <v>40</v>
      </c>
      <c r="J4435" t="s">
        <v>40</v>
      </c>
      <c r="K4435" t="s">
        <v>40</v>
      </c>
      <c r="L4435" s="4">
        <v>48</v>
      </c>
      <c r="M4435" s="2">
        <v>44501</v>
      </c>
      <c r="N4435" t="s">
        <v>41</v>
      </c>
      <c r="O4435" t="s">
        <v>42</v>
      </c>
      <c r="P4435" t="s">
        <v>5132</v>
      </c>
      <c r="Q4435" t="s">
        <v>5133</v>
      </c>
      <c r="R4435" t="s">
        <v>5077</v>
      </c>
      <c r="S4435" s="3">
        <v>44502</v>
      </c>
      <c r="T4435" t="s">
        <v>46</v>
      </c>
      <c r="U4435">
        <v>17</v>
      </c>
      <c r="V4435" t="s">
        <v>47</v>
      </c>
      <c r="W4435" t="s">
        <v>48</v>
      </c>
      <c r="X4435">
        <v>518745</v>
      </c>
      <c r="Y4435" s="3">
        <v>44495</v>
      </c>
      <c r="Z4435">
        <v>165095327</v>
      </c>
      <c r="AB4435" t="s">
        <v>49</v>
      </c>
      <c r="AD4435" t="s">
        <v>5178</v>
      </c>
      <c r="AE4435">
        <v>1</v>
      </c>
      <c r="AF4435">
        <v>48</v>
      </c>
      <c r="AH4435" t="str">
        <f>VLOOKUP(B4435,'cc Lookup'!A:J,10,0)</f>
        <v>Planning and Business Development</v>
      </c>
      <c r="AI4435" t="str">
        <f>VLOOKUP(B4435,'cc Lookup'!A:E,5,0)</f>
        <v>Estates</v>
      </c>
      <c r="AJ4435" t="s">
        <v>6738</v>
      </c>
      <c r="AK4435" t="str">
        <f t="shared" si="138"/>
        <v>E35930 Estates &amp; Facilities</v>
      </c>
      <c r="AL4435" t="str">
        <f t="shared" si="139"/>
        <v>7310 Legal / Prof Fees</v>
      </c>
      <c r="AM4435" t="str">
        <f>VLOOKUP(W4435,Lookup!A:B,2,0)</f>
        <v>Legal</v>
      </c>
    </row>
    <row r="4436" spans="1:39" x14ac:dyDescent="0.25">
      <c r="A4436" t="s">
        <v>33</v>
      </c>
      <c r="B4436" s="1" t="s">
        <v>166</v>
      </c>
      <c r="C4436" s="1" t="s">
        <v>35</v>
      </c>
      <c r="D4436" s="1" t="s">
        <v>36</v>
      </c>
      <c r="E4436" s="1" t="s">
        <v>36</v>
      </c>
      <c r="F4436" s="1" t="s">
        <v>37</v>
      </c>
      <c r="G4436" t="s">
        <v>167</v>
      </c>
      <c r="H4436" t="s">
        <v>39</v>
      </c>
      <c r="I4436" t="s">
        <v>40</v>
      </c>
      <c r="J4436" t="s">
        <v>40</v>
      </c>
      <c r="K4436" t="s">
        <v>40</v>
      </c>
      <c r="L4436" s="4">
        <v>712.5</v>
      </c>
      <c r="M4436" s="2">
        <v>44501</v>
      </c>
      <c r="N4436" t="s">
        <v>41</v>
      </c>
      <c r="O4436" t="s">
        <v>42</v>
      </c>
      <c r="P4436" t="s">
        <v>5132</v>
      </c>
      <c r="Q4436" t="s">
        <v>5133</v>
      </c>
      <c r="R4436" t="s">
        <v>5077</v>
      </c>
      <c r="S4436" s="3">
        <v>44502</v>
      </c>
      <c r="T4436" t="s">
        <v>46</v>
      </c>
      <c r="U4436">
        <v>17</v>
      </c>
      <c r="V4436" t="s">
        <v>47</v>
      </c>
      <c r="W4436" t="s">
        <v>48</v>
      </c>
      <c r="X4436">
        <v>518746</v>
      </c>
      <c r="Y4436" s="3">
        <v>44495</v>
      </c>
      <c r="Z4436">
        <v>165095326</v>
      </c>
      <c r="AB4436" t="s">
        <v>49</v>
      </c>
      <c r="AD4436" t="s">
        <v>5179</v>
      </c>
      <c r="AE4436">
        <v>1</v>
      </c>
      <c r="AF4436">
        <v>713</v>
      </c>
      <c r="AH4436" t="str">
        <f>VLOOKUP(B4436,'cc Lookup'!A:J,10,0)</f>
        <v>Planning and Business Development</v>
      </c>
      <c r="AI4436" t="str">
        <f>VLOOKUP(B4436,'cc Lookup'!A:E,5,0)</f>
        <v>Estates</v>
      </c>
      <c r="AJ4436" t="s">
        <v>6738</v>
      </c>
      <c r="AK4436" t="str">
        <f t="shared" si="138"/>
        <v>E35930 Estates &amp; Facilities</v>
      </c>
      <c r="AL4436" t="str">
        <f t="shared" si="139"/>
        <v>7310 Legal / Prof Fees</v>
      </c>
      <c r="AM4436" t="str">
        <f>VLOOKUP(W4436,Lookup!A:B,2,0)</f>
        <v>Legal</v>
      </c>
    </row>
    <row r="4437" spans="1:39" x14ac:dyDescent="0.25">
      <c r="A4437" t="s">
        <v>33</v>
      </c>
      <c r="B4437" s="1" t="s">
        <v>166</v>
      </c>
      <c r="C4437" s="1" t="s">
        <v>35</v>
      </c>
      <c r="D4437" s="1" t="s">
        <v>36</v>
      </c>
      <c r="E4437" s="1" t="s">
        <v>36</v>
      </c>
      <c r="F4437" s="1" t="s">
        <v>37</v>
      </c>
      <c r="G4437" t="s">
        <v>167</v>
      </c>
      <c r="H4437" t="s">
        <v>39</v>
      </c>
      <c r="I4437" t="s">
        <v>40</v>
      </c>
      <c r="J4437" t="s">
        <v>40</v>
      </c>
      <c r="K4437" t="s">
        <v>40</v>
      </c>
      <c r="L4437" s="4">
        <v>435</v>
      </c>
      <c r="M4437" s="2">
        <v>44501</v>
      </c>
      <c r="N4437" t="s">
        <v>41</v>
      </c>
      <c r="O4437" t="s">
        <v>42</v>
      </c>
      <c r="P4437" t="s">
        <v>5180</v>
      </c>
      <c r="Q4437" t="s">
        <v>5181</v>
      </c>
      <c r="R4437" t="s">
        <v>5077</v>
      </c>
      <c r="S4437" s="3">
        <v>44509</v>
      </c>
      <c r="T4437" t="s">
        <v>46</v>
      </c>
      <c r="U4437">
        <v>21</v>
      </c>
      <c r="V4437" t="s">
        <v>47</v>
      </c>
      <c r="W4437" t="s">
        <v>5182</v>
      </c>
      <c r="X4437" t="s">
        <v>5183</v>
      </c>
      <c r="Y4437" s="3">
        <v>44498</v>
      </c>
      <c r="Z4437">
        <v>165095396</v>
      </c>
      <c r="AB4437" t="s">
        <v>49</v>
      </c>
      <c r="AD4437" t="s">
        <v>5184</v>
      </c>
      <c r="AE4437">
        <v>1</v>
      </c>
      <c r="AF4437">
        <v>435</v>
      </c>
      <c r="AH4437" t="str">
        <f>VLOOKUP(B4437,'cc Lookup'!A:J,10,0)</f>
        <v>Planning and Business Development</v>
      </c>
      <c r="AI4437" t="str">
        <f>VLOOKUP(B4437,'cc Lookup'!A:E,5,0)</f>
        <v>Estates</v>
      </c>
      <c r="AJ4437" t="s">
        <v>6738</v>
      </c>
      <c r="AK4437" t="str">
        <f t="shared" si="138"/>
        <v>E35930 Estates &amp; Facilities</v>
      </c>
      <c r="AL4437" t="str">
        <f t="shared" si="139"/>
        <v>7310 Legal / Prof Fees</v>
      </c>
      <c r="AM4437" t="str">
        <f>VLOOKUP(W4437,Lookup!A:B,2,0)</f>
        <v>Legal</v>
      </c>
    </row>
    <row r="4438" spans="1:39" x14ac:dyDescent="0.25">
      <c r="A4438" t="s">
        <v>33</v>
      </c>
      <c r="B4438" s="1" t="s">
        <v>166</v>
      </c>
      <c r="C4438" s="1" t="s">
        <v>35</v>
      </c>
      <c r="D4438" s="1" t="s">
        <v>36</v>
      </c>
      <c r="E4438" s="1" t="s">
        <v>36</v>
      </c>
      <c r="F4438" s="1" t="s">
        <v>37</v>
      </c>
      <c r="G4438" t="s">
        <v>167</v>
      </c>
      <c r="H4438" t="s">
        <v>39</v>
      </c>
      <c r="I4438" t="s">
        <v>40</v>
      </c>
      <c r="J4438" t="s">
        <v>40</v>
      </c>
      <c r="K4438" t="s">
        <v>40</v>
      </c>
      <c r="L4438" s="4">
        <v>355</v>
      </c>
      <c r="M4438" s="2">
        <v>44501</v>
      </c>
      <c r="N4438" t="s">
        <v>41</v>
      </c>
      <c r="O4438" t="s">
        <v>42</v>
      </c>
      <c r="P4438" t="s">
        <v>5153</v>
      </c>
      <c r="Q4438" t="s">
        <v>5154</v>
      </c>
      <c r="R4438" t="s">
        <v>5077</v>
      </c>
      <c r="S4438" s="3">
        <v>44522</v>
      </c>
      <c r="T4438" t="s">
        <v>46</v>
      </c>
      <c r="U4438">
        <v>8</v>
      </c>
      <c r="V4438" t="s">
        <v>47</v>
      </c>
      <c r="W4438" t="s">
        <v>48</v>
      </c>
      <c r="X4438">
        <v>522125</v>
      </c>
      <c r="Y4438" s="3">
        <v>44515</v>
      </c>
      <c r="Z4438">
        <v>165095721</v>
      </c>
      <c r="AB4438" t="s">
        <v>49</v>
      </c>
      <c r="AD4438" t="s">
        <v>5185</v>
      </c>
      <c r="AE4438">
        <v>1</v>
      </c>
      <c r="AF4438">
        <v>355</v>
      </c>
      <c r="AH4438" t="str">
        <f>VLOOKUP(B4438,'cc Lookup'!A:J,10,0)</f>
        <v>Planning and Business Development</v>
      </c>
      <c r="AI4438" t="str">
        <f>VLOOKUP(B4438,'cc Lookup'!A:E,5,0)</f>
        <v>Estates</v>
      </c>
      <c r="AJ4438" t="s">
        <v>6738</v>
      </c>
      <c r="AK4438" t="str">
        <f t="shared" si="138"/>
        <v>E35930 Estates &amp; Facilities</v>
      </c>
      <c r="AL4438" t="str">
        <f t="shared" si="139"/>
        <v>7310 Legal / Prof Fees</v>
      </c>
      <c r="AM4438" t="str">
        <f>VLOOKUP(W4438,Lookup!A:B,2,0)</f>
        <v>Legal</v>
      </c>
    </row>
    <row r="4439" spans="1:39" x14ac:dyDescent="0.25">
      <c r="A4439" t="s">
        <v>33</v>
      </c>
      <c r="B4439" s="1" t="s">
        <v>166</v>
      </c>
      <c r="C4439" s="1" t="s">
        <v>35</v>
      </c>
      <c r="D4439" s="1" t="s">
        <v>36</v>
      </c>
      <c r="E4439" s="1" t="s">
        <v>36</v>
      </c>
      <c r="F4439" s="1" t="s">
        <v>37</v>
      </c>
      <c r="G4439" t="s">
        <v>167</v>
      </c>
      <c r="H4439" t="s">
        <v>39</v>
      </c>
      <c r="I4439" t="s">
        <v>40</v>
      </c>
      <c r="J4439" t="s">
        <v>40</v>
      </c>
      <c r="K4439" t="s">
        <v>40</v>
      </c>
      <c r="L4439" s="4">
        <v>-1250</v>
      </c>
      <c r="M4439" s="2">
        <v>44501</v>
      </c>
      <c r="N4439" t="s">
        <v>103</v>
      </c>
      <c r="O4439" t="s">
        <v>104</v>
      </c>
      <c r="P4439" t="s">
        <v>5029</v>
      </c>
      <c r="Q4439" t="s">
        <v>5103</v>
      </c>
      <c r="R4439" t="s">
        <v>5104</v>
      </c>
      <c r="S4439" s="3">
        <v>44498</v>
      </c>
      <c r="T4439" t="s">
        <v>46</v>
      </c>
      <c r="U4439">
        <v>2896</v>
      </c>
      <c r="V4439" t="s">
        <v>4463</v>
      </c>
      <c r="W4439" t="s">
        <v>48</v>
      </c>
      <c r="X4439">
        <v>165091391</v>
      </c>
      <c r="Y4439" s="3">
        <v>44306</v>
      </c>
      <c r="AC4439" t="s">
        <v>109</v>
      </c>
      <c r="AH4439" t="str">
        <f>VLOOKUP(B4439,'cc Lookup'!A:J,10,0)</f>
        <v>Planning and Business Development</v>
      </c>
      <c r="AI4439" t="str">
        <f>VLOOKUP(B4439,'cc Lookup'!A:E,5,0)</f>
        <v>Estates</v>
      </c>
      <c r="AJ4439" t="s">
        <v>6738</v>
      </c>
      <c r="AK4439" t="str">
        <f t="shared" si="138"/>
        <v>E35930 Estates &amp; Facilities</v>
      </c>
      <c r="AL4439" t="str">
        <f t="shared" si="139"/>
        <v>7310 Legal / Prof Fees</v>
      </c>
      <c r="AM4439" t="str">
        <f>VLOOKUP(W4439,Lookup!A:B,2,0)</f>
        <v>Legal</v>
      </c>
    </row>
    <row r="4440" spans="1:39" x14ac:dyDescent="0.25">
      <c r="A4440" t="s">
        <v>33</v>
      </c>
      <c r="B4440" s="1" t="s">
        <v>166</v>
      </c>
      <c r="C4440" s="1" t="s">
        <v>35</v>
      </c>
      <c r="D4440" s="1" t="s">
        <v>36</v>
      </c>
      <c r="E4440" s="1" t="s">
        <v>36</v>
      </c>
      <c r="F4440" s="1" t="s">
        <v>37</v>
      </c>
      <c r="G4440" t="s">
        <v>167</v>
      </c>
      <c r="H4440" t="s">
        <v>39</v>
      </c>
      <c r="I4440" t="s">
        <v>40</v>
      </c>
      <c r="J4440" t="s">
        <v>40</v>
      </c>
      <c r="K4440" t="s">
        <v>40</v>
      </c>
      <c r="L4440" s="4">
        <v>-0.3</v>
      </c>
      <c r="M4440" s="2">
        <v>44501</v>
      </c>
      <c r="N4440" t="s">
        <v>103</v>
      </c>
      <c r="O4440" t="s">
        <v>104</v>
      </c>
      <c r="P4440" t="s">
        <v>5029</v>
      </c>
      <c r="Q4440" t="s">
        <v>5103</v>
      </c>
      <c r="R4440" t="s">
        <v>5104</v>
      </c>
      <c r="S4440" s="3">
        <v>44498</v>
      </c>
      <c r="T4440" t="s">
        <v>46</v>
      </c>
      <c r="U4440">
        <v>2897</v>
      </c>
      <c r="V4440" t="s">
        <v>5000</v>
      </c>
      <c r="W4440" t="s">
        <v>48</v>
      </c>
      <c r="X4440">
        <v>165094259</v>
      </c>
      <c r="Y4440" s="3">
        <v>44447</v>
      </c>
      <c r="AC4440" t="s">
        <v>109</v>
      </c>
      <c r="AH4440" t="str">
        <f>VLOOKUP(B4440,'cc Lookup'!A:J,10,0)</f>
        <v>Planning and Business Development</v>
      </c>
      <c r="AI4440" t="str">
        <f>VLOOKUP(B4440,'cc Lookup'!A:E,5,0)</f>
        <v>Estates</v>
      </c>
      <c r="AJ4440" t="s">
        <v>6738</v>
      </c>
      <c r="AK4440" t="str">
        <f t="shared" si="138"/>
        <v>E35930 Estates &amp; Facilities</v>
      </c>
      <c r="AL4440" t="str">
        <f t="shared" si="139"/>
        <v>7310 Legal / Prof Fees</v>
      </c>
      <c r="AM4440" t="str">
        <f>VLOOKUP(W4440,Lookup!A:B,2,0)</f>
        <v>Legal</v>
      </c>
    </row>
    <row r="4441" spans="1:39" x14ac:dyDescent="0.25">
      <c r="A4441" t="s">
        <v>33</v>
      </c>
      <c r="B4441" s="1" t="s">
        <v>166</v>
      </c>
      <c r="C4441" s="1" t="s">
        <v>35</v>
      </c>
      <c r="D4441" s="1" t="s">
        <v>36</v>
      </c>
      <c r="E4441" s="1" t="s">
        <v>36</v>
      </c>
      <c r="F4441" s="1" t="s">
        <v>37</v>
      </c>
      <c r="G4441" t="s">
        <v>167</v>
      </c>
      <c r="H4441" t="s">
        <v>39</v>
      </c>
      <c r="I4441" t="s">
        <v>40</v>
      </c>
      <c r="J4441" t="s">
        <v>40</v>
      </c>
      <c r="K4441" t="s">
        <v>40</v>
      </c>
      <c r="L4441" s="4">
        <v>-712.5</v>
      </c>
      <c r="M4441" s="2">
        <v>44501</v>
      </c>
      <c r="N4441" t="s">
        <v>103</v>
      </c>
      <c r="O4441" t="s">
        <v>104</v>
      </c>
      <c r="P4441" t="s">
        <v>5029</v>
      </c>
      <c r="Q4441" t="s">
        <v>5103</v>
      </c>
      <c r="R4441" t="s">
        <v>5104</v>
      </c>
      <c r="S4441" s="3">
        <v>44498</v>
      </c>
      <c r="T4441" t="s">
        <v>46</v>
      </c>
      <c r="U4441">
        <v>2898</v>
      </c>
      <c r="V4441" t="s">
        <v>5067</v>
      </c>
      <c r="W4441" t="s">
        <v>48</v>
      </c>
      <c r="X4441">
        <v>165095326</v>
      </c>
      <c r="Y4441" s="3">
        <v>44497</v>
      </c>
      <c r="AC4441" t="s">
        <v>109</v>
      </c>
      <c r="AH4441" t="str">
        <f>VLOOKUP(B4441,'cc Lookup'!A:J,10,0)</f>
        <v>Planning and Business Development</v>
      </c>
      <c r="AI4441" t="str">
        <f>VLOOKUP(B4441,'cc Lookup'!A:E,5,0)</f>
        <v>Estates</v>
      </c>
      <c r="AJ4441" t="s">
        <v>6738</v>
      </c>
      <c r="AK4441" t="str">
        <f t="shared" si="138"/>
        <v>E35930 Estates &amp; Facilities</v>
      </c>
      <c r="AL4441" t="str">
        <f t="shared" si="139"/>
        <v>7310 Legal / Prof Fees</v>
      </c>
      <c r="AM4441" t="str">
        <f>VLOOKUP(W4441,Lookup!A:B,2,0)</f>
        <v>Legal</v>
      </c>
    </row>
    <row r="4442" spans="1:39" x14ac:dyDescent="0.25">
      <c r="A4442" t="s">
        <v>33</v>
      </c>
      <c r="B4442" s="1" t="s">
        <v>166</v>
      </c>
      <c r="C4442" s="1" t="s">
        <v>35</v>
      </c>
      <c r="D4442" s="1" t="s">
        <v>36</v>
      </c>
      <c r="E4442" s="1" t="s">
        <v>36</v>
      </c>
      <c r="F4442" s="1" t="s">
        <v>37</v>
      </c>
      <c r="G4442" t="s">
        <v>167</v>
      </c>
      <c r="H4442" t="s">
        <v>39</v>
      </c>
      <c r="I4442" t="s">
        <v>40</v>
      </c>
      <c r="J4442" t="s">
        <v>40</v>
      </c>
      <c r="K4442" t="s">
        <v>40</v>
      </c>
      <c r="L4442" s="4">
        <v>-5207</v>
      </c>
      <c r="M4442" s="2">
        <v>44501</v>
      </c>
      <c r="N4442" t="s">
        <v>103</v>
      </c>
      <c r="O4442" t="s">
        <v>104</v>
      </c>
      <c r="P4442" t="s">
        <v>5029</v>
      </c>
      <c r="Q4442" t="s">
        <v>5103</v>
      </c>
      <c r="R4442" t="s">
        <v>5104</v>
      </c>
      <c r="S4442" s="3">
        <v>44498</v>
      </c>
      <c r="T4442" t="s">
        <v>46</v>
      </c>
      <c r="U4442">
        <v>2899</v>
      </c>
      <c r="V4442" t="s">
        <v>4577</v>
      </c>
      <c r="W4442" t="s">
        <v>48</v>
      </c>
      <c r="X4442">
        <v>165092174</v>
      </c>
      <c r="Y4442" s="3">
        <v>44343</v>
      </c>
      <c r="AC4442" t="s">
        <v>109</v>
      </c>
      <c r="AH4442" t="str">
        <f>VLOOKUP(B4442,'cc Lookup'!A:J,10,0)</f>
        <v>Planning and Business Development</v>
      </c>
      <c r="AI4442" t="str">
        <f>VLOOKUP(B4442,'cc Lookup'!A:E,5,0)</f>
        <v>Estates</v>
      </c>
      <c r="AJ4442" t="s">
        <v>6738</v>
      </c>
      <c r="AK4442" t="str">
        <f t="shared" si="138"/>
        <v>E35930 Estates &amp; Facilities</v>
      </c>
      <c r="AL4442" t="str">
        <f t="shared" si="139"/>
        <v>7310 Legal / Prof Fees</v>
      </c>
      <c r="AM4442" t="str">
        <f>VLOOKUP(W4442,Lookup!A:B,2,0)</f>
        <v>Legal</v>
      </c>
    </row>
    <row r="4443" spans="1:39" x14ac:dyDescent="0.25">
      <c r="A4443" t="s">
        <v>33</v>
      </c>
      <c r="B4443" s="1" t="s">
        <v>166</v>
      </c>
      <c r="C4443" s="1" t="s">
        <v>35</v>
      </c>
      <c r="D4443" s="1" t="s">
        <v>36</v>
      </c>
      <c r="E4443" s="1" t="s">
        <v>36</v>
      </c>
      <c r="F4443" s="1" t="s">
        <v>37</v>
      </c>
      <c r="G4443" t="s">
        <v>167</v>
      </c>
      <c r="H4443" t="s">
        <v>39</v>
      </c>
      <c r="I4443" t="s">
        <v>40</v>
      </c>
      <c r="J4443" t="s">
        <v>40</v>
      </c>
      <c r="K4443" t="s">
        <v>40</v>
      </c>
      <c r="L4443" s="4">
        <v>-185</v>
      </c>
      <c r="M4443" s="2">
        <v>44501</v>
      </c>
      <c r="N4443" t="s">
        <v>103</v>
      </c>
      <c r="O4443" t="s">
        <v>104</v>
      </c>
      <c r="P4443" t="s">
        <v>5029</v>
      </c>
      <c r="Q4443" t="s">
        <v>5103</v>
      </c>
      <c r="R4443" t="s">
        <v>5104</v>
      </c>
      <c r="S4443" s="3">
        <v>44498</v>
      </c>
      <c r="T4443" t="s">
        <v>46</v>
      </c>
      <c r="U4443">
        <v>2900</v>
      </c>
      <c r="V4443" t="s">
        <v>5068</v>
      </c>
      <c r="W4443" t="s">
        <v>48</v>
      </c>
      <c r="X4443">
        <v>165095328</v>
      </c>
      <c r="Y4443" s="3">
        <v>44497</v>
      </c>
      <c r="AC4443" t="s">
        <v>109</v>
      </c>
      <c r="AH4443" t="str">
        <f>VLOOKUP(B4443,'cc Lookup'!A:J,10,0)</f>
        <v>Planning and Business Development</v>
      </c>
      <c r="AI4443" t="str">
        <f>VLOOKUP(B4443,'cc Lookup'!A:E,5,0)</f>
        <v>Estates</v>
      </c>
      <c r="AJ4443" t="s">
        <v>6738</v>
      </c>
      <c r="AK4443" t="str">
        <f t="shared" si="138"/>
        <v>E35930 Estates &amp; Facilities</v>
      </c>
      <c r="AL4443" t="str">
        <f t="shared" si="139"/>
        <v>7310 Legal / Prof Fees</v>
      </c>
      <c r="AM4443" t="str">
        <f>VLOOKUP(W4443,Lookup!A:B,2,0)</f>
        <v>Legal</v>
      </c>
    </row>
    <row r="4444" spans="1:39" x14ac:dyDescent="0.25">
      <c r="A4444" t="s">
        <v>33</v>
      </c>
      <c r="B4444" s="1" t="s">
        <v>166</v>
      </c>
      <c r="C4444" s="1" t="s">
        <v>35</v>
      </c>
      <c r="D4444" s="1" t="s">
        <v>36</v>
      </c>
      <c r="E4444" s="1" t="s">
        <v>36</v>
      </c>
      <c r="F4444" s="1" t="s">
        <v>37</v>
      </c>
      <c r="G4444" t="s">
        <v>167</v>
      </c>
      <c r="H4444" t="s">
        <v>39</v>
      </c>
      <c r="I4444" t="s">
        <v>40</v>
      </c>
      <c r="J4444" t="s">
        <v>40</v>
      </c>
      <c r="K4444" t="s">
        <v>40</v>
      </c>
      <c r="L4444" s="4">
        <v>-34</v>
      </c>
      <c r="M4444" s="2">
        <v>44501</v>
      </c>
      <c r="N4444" t="s">
        <v>103</v>
      </c>
      <c r="O4444" t="s">
        <v>104</v>
      </c>
      <c r="P4444" t="s">
        <v>5029</v>
      </c>
      <c r="Q4444" t="s">
        <v>5103</v>
      </c>
      <c r="R4444" t="s">
        <v>5104</v>
      </c>
      <c r="S4444" s="3">
        <v>44498</v>
      </c>
      <c r="T4444" t="s">
        <v>46</v>
      </c>
      <c r="U4444">
        <v>2901</v>
      </c>
      <c r="V4444" t="s">
        <v>4853</v>
      </c>
      <c r="W4444" t="s">
        <v>48</v>
      </c>
      <c r="X4444">
        <v>165094031</v>
      </c>
      <c r="Y4444" s="3">
        <v>44439</v>
      </c>
      <c r="AC4444" t="s">
        <v>109</v>
      </c>
      <c r="AH4444" t="str">
        <f>VLOOKUP(B4444,'cc Lookup'!A:J,10,0)</f>
        <v>Planning and Business Development</v>
      </c>
      <c r="AI4444" t="str">
        <f>VLOOKUP(B4444,'cc Lookup'!A:E,5,0)</f>
        <v>Estates</v>
      </c>
      <c r="AJ4444" t="s">
        <v>6738</v>
      </c>
      <c r="AK4444" t="str">
        <f t="shared" si="138"/>
        <v>E35930 Estates &amp; Facilities</v>
      </c>
      <c r="AL4444" t="str">
        <f t="shared" si="139"/>
        <v>7310 Legal / Prof Fees</v>
      </c>
      <c r="AM4444" t="str">
        <f>VLOOKUP(W4444,Lookup!A:B,2,0)</f>
        <v>Legal</v>
      </c>
    </row>
    <row r="4445" spans="1:39" x14ac:dyDescent="0.25">
      <c r="A4445" t="s">
        <v>33</v>
      </c>
      <c r="B4445" s="1" t="s">
        <v>166</v>
      </c>
      <c r="C4445" s="1" t="s">
        <v>35</v>
      </c>
      <c r="D4445" s="1" t="s">
        <v>36</v>
      </c>
      <c r="E4445" s="1" t="s">
        <v>36</v>
      </c>
      <c r="F4445" s="1" t="s">
        <v>37</v>
      </c>
      <c r="G4445" t="s">
        <v>167</v>
      </c>
      <c r="H4445" t="s">
        <v>39</v>
      </c>
      <c r="I4445" t="s">
        <v>40</v>
      </c>
      <c r="J4445" t="s">
        <v>40</v>
      </c>
      <c r="K4445" t="s">
        <v>40</v>
      </c>
      <c r="L4445" s="4">
        <v>-5550</v>
      </c>
      <c r="M4445" s="2">
        <v>44501</v>
      </c>
      <c r="N4445" t="s">
        <v>103</v>
      </c>
      <c r="O4445" t="s">
        <v>104</v>
      </c>
      <c r="P4445" t="s">
        <v>5029</v>
      </c>
      <c r="Q4445" t="s">
        <v>5103</v>
      </c>
      <c r="R4445" t="s">
        <v>5104</v>
      </c>
      <c r="S4445" s="3">
        <v>44498</v>
      </c>
      <c r="T4445" t="s">
        <v>46</v>
      </c>
      <c r="U4445">
        <v>2902</v>
      </c>
      <c r="V4445" t="s">
        <v>5069</v>
      </c>
      <c r="W4445" t="s">
        <v>48</v>
      </c>
      <c r="X4445">
        <v>165095159</v>
      </c>
      <c r="Y4445" s="3">
        <v>44497</v>
      </c>
      <c r="AC4445" t="s">
        <v>109</v>
      </c>
      <c r="AH4445" t="str">
        <f>VLOOKUP(B4445,'cc Lookup'!A:J,10,0)</f>
        <v>Planning and Business Development</v>
      </c>
      <c r="AI4445" t="str">
        <f>VLOOKUP(B4445,'cc Lookup'!A:E,5,0)</f>
        <v>Estates</v>
      </c>
      <c r="AJ4445" t="s">
        <v>6738</v>
      </c>
      <c r="AK4445" t="str">
        <f t="shared" si="138"/>
        <v>E35930 Estates &amp; Facilities</v>
      </c>
      <c r="AL4445" t="str">
        <f t="shared" si="139"/>
        <v>7310 Legal / Prof Fees</v>
      </c>
      <c r="AM4445" t="str">
        <f>VLOOKUP(W4445,Lookup!A:B,2,0)</f>
        <v>Legal</v>
      </c>
    </row>
    <row r="4446" spans="1:39" x14ac:dyDescent="0.25">
      <c r="A4446" t="s">
        <v>33</v>
      </c>
      <c r="B4446" s="1" t="s">
        <v>166</v>
      </c>
      <c r="C4446" s="1" t="s">
        <v>35</v>
      </c>
      <c r="D4446" s="1" t="s">
        <v>36</v>
      </c>
      <c r="E4446" s="1" t="s">
        <v>36</v>
      </c>
      <c r="F4446" s="1" t="s">
        <v>37</v>
      </c>
      <c r="G4446" t="s">
        <v>167</v>
      </c>
      <c r="H4446" t="s">
        <v>39</v>
      </c>
      <c r="I4446" t="s">
        <v>40</v>
      </c>
      <c r="J4446" t="s">
        <v>40</v>
      </c>
      <c r="K4446" t="s">
        <v>40</v>
      </c>
      <c r="L4446" s="4">
        <v>-48</v>
      </c>
      <c r="M4446" s="2">
        <v>44501</v>
      </c>
      <c r="N4446" t="s">
        <v>103</v>
      </c>
      <c r="O4446" t="s">
        <v>104</v>
      </c>
      <c r="P4446" t="s">
        <v>5029</v>
      </c>
      <c r="Q4446" t="s">
        <v>5103</v>
      </c>
      <c r="R4446" t="s">
        <v>5104</v>
      </c>
      <c r="S4446" s="3">
        <v>44498</v>
      </c>
      <c r="T4446" t="s">
        <v>46</v>
      </c>
      <c r="U4446">
        <v>2903</v>
      </c>
      <c r="V4446" t="s">
        <v>5070</v>
      </c>
      <c r="W4446" t="s">
        <v>48</v>
      </c>
      <c r="X4446">
        <v>165095327</v>
      </c>
      <c r="Y4446" s="3">
        <v>44497</v>
      </c>
      <c r="AC4446" t="s">
        <v>109</v>
      </c>
      <c r="AH4446" t="str">
        <f>VLOOKUP(B4446,'cc Lookup'!A:J,10,0)</f>
        <v>Planning and Business Development</v>
      </c>
      <c r="AI4446" t="str">
        <f>VLOOKUP(B4446,'cc Lookup'!A:E,5,0)</f>
        <v>Estates</v>
      </c>
      <c r="AJ4446" t="s">
        <v>6738</v>
      </c>
      <c r="AK4446" t="str">
        <f t="shared" si="138"/>
        <v>E35930 Estates &amp; Facilities</v>
      </c>
      <c r="AL4446" t="str">
        <f t="shared" si="139"/>
        <v>7310 Legal / Prof Fees</v>
      </c>
      <c r="AM4446" t="str">
        <f>VLOOKUP(W4446,Lookup!A:B,2,0)</f>
        <v>Legal</v>
      </c>
    </row>
    <row r="4447" spans="1:39" x14ac:dyDescent="0.25">
      <c r="A4447" t="s">
        <v>33</v>
      </c>
      <c r="B4447" s="1" t="s">
        <v>166</v>
      </c>
      <c r="C4447" s="1" t="s">
        <v>35</v>
      </c>
      <c r="D4447" s="1" t="s">
        <v>36</v>
      </c>
      <c r="E4447" s="1" t="s">
        <v>36</v>
      </c>
      <c r="F4447" s="1" t="s">
        <v>37</v>
      </c>
      <c r="G4447" t="s">
        <v>167</v>
      </c>
      <c r="H4447" t="s">
        <v>39</v>
      </c>
      <c r="I4447" t="s">
        <v>40</v>
      </c>
      <c r="J4447" t="s">
        <v>40</v>
      </c>
      <c r="K4447" t="s">
        <v>40</v>
      </c>
      <c r="L4447" s="4">
        <v>5550</v>
      </c>
      <c r="M4447" s="2">
        <v>44501</v>
      </c>
      <c r="N4447" t="s">
        <v>103</v>
      </c>
      <c r="O4447" t="s">
        <v>104</v>
      </c>
      <c r="P4447" t="s">
        <v>5093</v>
      </c>
      <c r="Q4447" t="s">
        <v>5094</v>
      </c>
      <c r="R4447" t="s">
        <v>5095</v>
      </c>
      <c r="S4447" s="3">
        <v>44530</v>
      </c>
      <c r="T4447" t="s">
        <v>46</v>
      </c>
      <c r="U4447">
        <v>2935</v>
      </c>
      <c r="V4447" t="s">
        <v>5069</v>
      </c>
      <c r="W4447" t="s">
        <v>48</v>
      </c>
      <c r="X4447">
        <v>165095159</v>
      </c>
      <c r="Y4447" s="3">
        <v>44497</v>
      </c>
      <c r="AC4447" t="s">
        <v>109</v>
      </c>
      <c r="AH4447" t="str">
        <f>VLOOKUP(B4447,'cc Lookup'!A:J,10,0)</f>
        <v>Planning and Business Development</v>
      </c>
      <c r="AI4447" t="str">
        <f>VLOOKUP(B4447,'cc Lookup'!A:E,5,0)</f>
        <v>Estates</v>
      </c>
      <c r="AJ4447" t="s">
        <v>6738</v>
      </c>
      <c r="AK4447" t="str">
        <f t="shared" si="138"/>
        <v>E35930 Estates &amp; Facilities</v>
      </c>
      <c r="AL4447" t="str">
        <f t="shared" si="139"/>
        <v>7310 Legal / Prof Fees</v>
      </c>
      <c r="AM4447" t="str">
        <f>VLOOKUP(W4447,Lookup!A:B,2,0)</f>
        <v>Legal</v>
      </c>
    </row>
    <row r="4448" spans="1:39" x14ac:dyDescent="0.25">
      <c r="A4448" t="s">
        <v>33</v>
      </c>
      <c r="B4448" s="1" t="s">
        <v>166</v>
      </c>
      <c r="C4448" s="1" t="s">
        <v>35</v>
      </c>
      <c r="D4448" s="1" t="s">
        <v>36</v>
      </c>
      <c r="E4448" s="1" t="s">
        <v>36</v>
      </c>
      <c r="F4448" s="1" t="s">
        <v>37</v>
      </c>
      <c r="G4448" t="s">
        <v>167</v>
      </c>
      <c r="H4448" t="s">
        <v>39</v>
      </c>
      <c r="I4448" t="s">
        <v>40</v>
      </c>
      <c r="J4448" t="s">
        <v>40</v>
      </c>
      <c r="K4448" t="s">
        <v>40</v>
      </c>
      <c r="L4448" s="4">
        <v>1250</v>
      </c>
      <c r="M4448" s="2">
        <v>44501</v>
      </c>
      <c r="N4448" t="s">
        <v>103</v>
      </c>
      <c r="O4448" t="s">
        <v>104</v>
      </c>
      <c r="P4448" t="s">
        <v>5093</v>
      </c>
      <c r="Q4448" t="s">
        <v>5094</v>
      </c>
      <c r="R4448" t="s">
        <v>5095</v>
      </c>
      <c r="S4448" s="3">
        <v>44530</v>
      </c>
      <c r="T4448" t="s">
        <v>46</v>
      </c>
      <c r="U4448">
        <v>2936</v>
      </c>
      <c r="V4448" t="s">
        <v>4463</v>
      </c>
      <c r="W4448" t="s">
        <v>48</v>
      </c>
      <c r="X4448">
        <v>165091391</v>
      </c>
      <c r="Y4448" s="3">
        <v>44306</v>
      </c>
      <c r="AC4448" t="s">
        <v>109</v>
      </c>
      <c r="AH4448" t="str">
        <f>VLOOKUP(B4448,'cc Lookup'!A:J,10,0)</f>
        <v>Planning and Business Development</v>
      </c>
      <c r="AI4448" t="str">
        <f>VLOOKUP(B4448,'cc Lookup'!A:E,5,0)</f>
        <v>Estates</v>
      </c>
      <c r="AJ4448" t="s">
        <v>6738</v>
      </c>
      <c r="AK4448" t="str">
        <f t="shared" si="138"/>
        <v>E35930 Estates &amp; Facilities</v>
      </c>
      <c r="AL4448" t="str">
        <f t="shared" si="139"/>
        <v>7310 Legal / Prof Fees</v>
      </c>
      <c r="AM4448" t="str">
        <f>VLOOKUP(W4448,Lookup!A:B,2,0)</f>
        <v>Legal</v>
      </c>
    </row>
    <row r="4449" spans="1:39" x14ac:dyDescent="0.25">
      <c r="A4449" t="s">
        <v>33</v>
      </c>
      <c r="B4449" s="1" t="s">
        <v>166</v>
      </c>
      <c r="C4449" s="1" t="s">
        <v>35</v>
      </c>
      <c r="D4449" s="1" t="s">
        <v>36</v>
      </c>
      <c r="E4449" s="1" t="s">
        <v>36</v>
      </c>
      <c r="F4449" s="1" t="s">
        <v>37</v>
      </c>
      <c r="G4449" t="s">
        <v>167</v>
      </c>
      <c r="H4449" t="s">
        <v>39</v>
      </c>
      <c r="I4449" t="s">
        <v>40</v>
      </c>
      <c r="J4449" t="s">
        <v>40</v>
      </c>
      <c r="K4449" t="s">
        <v>40</v>
      </c>
      <c r="L4449" s="4">
        <v>5207</v>
      </c>
      <c r="M4449" s="2">
        <v>44501</v>
      </c>
      <c r="N4449" t="s">
        <v>103</v>
      </c>
      <c r="O4449" t="s">
        <v>104</v>
      </c>
      <c r="P4449" t="s">
        <v>5093</v>
      </c>
      <c r="Q4449" t="s">
        <v>5094</v>
      </c>
      <c r="R4449" t="s">
        <v>5095</v>
      </c>
      <c r="S4449" s="3">
        <v>44530</v>
      </c>
      <c r="T4449" t="s">
        <v>46</v>
      </c>
      <c r="U4449">
        <v>2937</v>
      </c>
      <c r="V4449" t="s">
        <v>4577</v>
      </c>
      <c r="W4449" t="s">
        <v>48</v>
      </c>
      <c r="X4449">
        <v>165092174</v>
      </c>
      <c r="Y4449" s="3">
        <v>44343</v>
      </c>
      <c r="AC4449" t="s">
        <v>109</v>
      </c>
      <c r="AH4449" t="str">
        <f>VLOOKUP(B4449,'cc Lookup'!A:J,10,0)</f>
        <v>Planning and Business Development</v>
      </c>
      <c r="AI4449" t="str">
        <f>VLOOKUP(B4449,'cc Lookup'!A:E,5,0)</f>
        <v>Estates</v>
      </c>
      <c r="AJ4449" t="s">
        <v>6738</v>
      </c>
      <c r="AK4449" t="str">
        <f t="shared" si="138"/>
        <v>E35930 Estates &amp; Facilities</v>
      </c>
      <c r="AL4449" t="str">
        <f t="shared" si="139"/>
        <v>7310 Legal / Prof Fees</v>
      </c>
      <c r="AM4449" t="str">
        <f>VLOOKUP(W4449,Lookup!A:B,2,0)</f>
        <v>Legal</v>
      </c>
    </row>
    <row r="4450" spans="1:39" x14ac:dyDescent="0.25">
      <c r="A4450" t="s">
        <v>33</v>
      </c>
      <c r="B4450" s="1" t="s">
        <v>166</v>
      </c>
      <c r="C4450" s="1" t="s">
        <v>35</v>
      </c>
      <c r="D4450" s="1" t="s">
        <v>36</v>
      </c>
      <c r="E4450" s="1" t="s">
        <v>36</v>
      </c>
      <c r="F4450" s="1" t="s">
        <v>37</v>
      </c>
      <c r="G4450" t="s">
        <v>167</v>
      </c>
      <c r="H4450" t="s">
        <v>39</v>
      </c>
      <c r="I4450" t="s">
        <v>40</v>
      </c>
      <c r="J4450" t="s">
        <v>40</v>
      </c>
      <c r="K4450" t="s">
        <v>40</v>
      </c>
      <c r="L4450" s="4">
        <v>34</v>
      </c>
      <c r="M4450" s="2">
        <v>44501</v>
      </c>
      <c r="N4450" t="s">
        <v>103</v>
      </c>
      <c r="O4450" t="s">
        <v>104</v>
      </c>
      <c r="P4450" t="s">
        <v>5093</v>
      </c>
      <c r="Q4450" t="s">
        <v>5094</v>
      </c>
      <c r="R4450" t="s">
        <v>5095</v>
      </c>
      <c r="S4450" s="3">
        <v>44530</v>
      </c>
      <c r="T4450" t="s">
        <v>46</v>
      </c>
      <c r="U4450">
        <v>2938</v>
      </c>
      <c r="V4450" t="s">
        <v>4853</v>
      </c>
      <c r="W4450" t="s">
        <v>48</v>
      </c>
      <c r="X4450">
        <v>165094031</v>
      </c>
      <c r="Y4450" s="3">
        <v>44439</v>
      </c>
      <c r="AC4450" t="s">
        <v>109</v>
      </c>
      <c r="AH4450" t="str">
        <f>VLOOKUP(B4450,'cc Lookup'!A:J,10,0)</f>
        <v>Planning and Business Development</v>
      </c>
      <c r="AI4450" t="str">
        <f>VLOOKUP(B4450,'cc Lookup'!A:E,5,0)</f>
        <v>Estates</v>
      </c>
      <c r="AJ4450" t="s">
        <v>6738</v>
      </c>
      <c r="AK4450" t="str">
        <f t="shared" si="138"/>
        <v>E35930 Estates &amp; Facilities</v>
      </c>
      <c r="AL4450" t="str">
        <f t="shared" si="139"/>
        <v>7310 Legal / Prof Fees</v>
      </c>
      <c r="AM4450" t="str">
        <f>VLOOKUP(W4450,Lookup!A:B,2,0)</f>
        <v>Legal</v>
      </c>
    </row>
    <row r="4451" spans="1:39" x14ac:dyDescent="0.25">
      <c r="A4451" t="s">
        <v>33</v>
      </c>
      <c r="B4451" s="1" t="s">
        <v>166</v>
      </c>
      <c r="C4451" s="1" t="s">
        <v>35</v>
      </c>
      <c r="D4451" s="1" t="s">
        <v>36</v>
      </c>
      <c r="E4451" s="1" t="s">
        <v>36</v>
      </c>
      <c r="F4451" s="1" t="s">
        <v>37</v>
      </c>
      <c r="G4451" t="s">
        <v>167</v>
      </c>
      <c r="H4451" t="s">
        <v>39</v>
      </c>
      <c r="I4451" t="s">
        <v>40</v>
      </c>
      <c r="J4451" t="s">
        <v>40</v>
      </c>
      <c r="K4451" t="s">
        <v>40</v>
      </c>
      <c r="L4451" s="4">
        <v>0.3</v>
      </c>
      <c r="M4451" s="2">
        <v>44501</v>
      </c>
      <c r="N4451" t="s">
        <v>103</v>
      </c>
      <c r="O4451" t="s">
        <v>104</v>
      </c>
      <c r="P4451" t="s">
        <v>5093</v>
      </c>
      <c r="Q4451" t="s">
        <v>5094</v>
      </c>
      <c r="R4451" t="s">
        <v>5095</v>
      </c>
      <c r="S4451" s="3">
        <v>44530</v>
      </c>
      <c r="T4451" t="s">
        <v>46</v>
      </c>
      <c r="U4451">
        <v>2939</v>
      </c>
      <c r="V4451" t="s">
        <v>5000</v>
      </c>
      <c r="W4451" t="s">
        <v>48</v>
      </c>
      <c r="X4451">
        <v>165094259</v>
      </c>
      <c r="Y4451" s="3">
        <v>44447</v>
      </c>
      <c r="AC4451" t="s">
        <v>109</v>
      </c>
      <c r="AH4451" t="str">
        <f>VLOOKUP(B4451,'cc Lookup'!A:J,10,0)</f>
        <v>Planning and Business Development</v>
      </c>
      <c r="AI4451" t="str">
        <f>VLOOKUP(B4451,'cc Lookup'!A:E,5,0)</f>
        <v>Estates</v>
      </c>
      <c r="AJ4451" t="s">
        <v>6738</v>
      </c>
      <c r="AK4451" t="str">
        <f t="shared" si="138"/>
        <v>E35930 Estates &amp; Facilities</v>
      </c>
      <c r="AL4451" t="str">
        <f t="shared" si="139"/>
        <v>7310 Legal / Prof Fees</v>
      </c>
      <c r="AM4451" t="str">
        <f>VLOOKUP(W4451,Lookup!A:B,2,0)</f>
        <v>Legal</v>
      </c>
    </row>
    <row r="4452" spans="1:39" x14ac:dyDescent="0.25">
      <c r="A4452" t="s">
        <v>33</v>
      </c>
      <c r="B4452" s="1" t="s">
        <v>166</v>
      </c>
      <c r="C4452" s="1" t="s">
        <v>35</v>
      </c>
      <c r="D4452" s="1" t="s">
        <v>36</v>
      </c>
      <c r="E4452" s="1" t="s">
        <v>36</v>
      </c>
      <c r="F4452" s="1" t="s">
        <v>37</v>
      </c>
      <c r="G4452" t="s">
        <v>167</v>
      </c>
      <c r="H4452" t="s">
        <v>39</v>
      </c>
      <c r="I4452" t="s">
        <v>40</v>
      </c>
      <c r="J4452" t="s">
        <v>40</v>
      </c>
      <c r="K4452" t="s">
        <v>40</v>
      </c>
      <c r="L4452" s="4">
        <v>14850</v>
      </c>
      <c r="M4452" s="2">
        <v>44531</v>
      </c>
      <c r="N4452" t="s">
        <v>55</v>
      </c>
      <c r="O4452" t="s">
        <v>56</v>
      </c>
      <c r="P4452" t="s">
        <v>5275</v>
      </c>
      <c r="Q4452" t="s">
        <v>5276</v>
      </c>
      <c r="R4452" t="s">
        <v>5277</v>
      </c>
      <c r="S4452" s="3">
        <v>44567</v>
      </c>
      <c r="T4452" t="s">
        <v>350</v>
      </c>
      <c r="U4452">
        <v>38</v>
      </c>
      <c r="V4452" t="s">
        <v>5278</v>
      </c>
      <c r="W4452" t="s">
        <v>5277</v>
      </c>
      <c r="Y4452" s="3">
        <v>44567</v>
      </c>
      <c r="AA4452" t="s">
        <v>5278</v>
      </c>
      <c r="AH4452" t="str">
        <f>VLOOKUP(B4452,'cc Lookup'!A:J,10,0)</f>
        <v>Planning and Business Development</v>
      </c>
      <c r="AI4452" t="str">
        <f>VLOOKUP(B4452,'cc Lookup'!A:E,5,0)</f>
        <v>Estates</v>
      </c>
      <c r="AJ4452" t="s">
        <v>6738</v>
      </c>
      <c r="AK4452" t="str">
        <f t="shared" si="138"/>
        <v>E35930 Estates &amp; Facilities</v>
      </c>
      <c r="AL4452" t="str">
        <f t="shared" si="139"/>
        <v>7310 Legal / Prof Fees</v>
      </c>
      <c r="AM4452" t="str">
        <f>VLOOKUP(W4452,Lookup!A:B,2,0)</f>
        <v>Other</v>
      </c>
    </row>
    <row r="4453" spans="1:39" x14ac:dyDescent="0.25">
      <c r="A4453" t="s">
        <v>33</v>
      </c>
      <c r="B4453" s="1" t="s">
        <v>166</v>
      </c>
      <c r="C4453" s="1" t="s">
        <v>35</v>
      </c>
      <c r="D4453" s="1" t="s">
        <v>36</v>
      </c>
      <c r="E4453" s="1" t="s">
        <v>36</v>
      </c>
      <c r="F4453" s="1" t="s">
        <v>37</v>
      </c>
      <c r="G4453" t="s">
        <v>167</v>
      </c>
      <c r="H4453" t="s">
        <v>39</v>
      </c>
      <c r="I4453" t="s">
        <v>40</v>
      </c>
      <c r="J4453" t="s">
        <v>40</v>
      </c>
      <c r="K4453" t="s">
        <v>40</v>
      </c>
      <c r="L4453" s="4">
        <v>-946</v>
      </c>
      <c r="M4453" s="2">
        <v>44531</v>
      </c>
      <c r="N4453" t="s">
        <v>55</v>
      </c>
      <c r="O4453" t="s">
        <v>56</v>
      </c>
      <c r="P4453" t="s">
        <v>5279</v>
      </c>
      <c r="Q4453" t="s">
        <v>5280</v>
      </c>
      <c r="R4453" t="s">
        <v>5281</v>
      </c>
      <c r="S4453" s="3">
        <v>44539</v>
      </c>
      <c r="T4453" t="s">
        <v>46</v>
      </c>
      <c r="U4453">
        <v>42</v>
      </c>
      <c r="V4453" t="s">
        <v>5166</v>
      </c>
      <c r="W4453" t="s">
        <v>5281</v>
      </c>
      <c r="Y4453" s="3">
        <v>44539</v>
      </c>
      <c r="AA4453" t="s">
        <v>5166</v>
      </c>
      <c r="AH4453" t="str">
        <f>VLOOKUP(B4453,'cc Lookup'!A:J,10,0)</f>
        <v>Planning and Business Development</v>
      </c>
      <c r="AI4453" t="str">
        <f>VLOOKUP(B4453,'cc Lookup'!A:E,5,0)</f>
        <v>Estates</v>
      </c>
      <c r="AJ4453" t="s">
        <v>6738</v>
      </c>
      <c r="AK4453" t="str">
        <f t="shared" si="138"/>
        <v>E35930 Estates &amp; Facilities</v>
      </c>
      <c r="AL4453" t="str">
        <f t="shared" si="139"/>
        <v>7310 Legal / Prof Fees</v>
      </c>
      <c r="AM4453" t="str">
        <f>VLOOKUP(W4453,Lookup!A:B,2,0)</f>
        <v>Other</v>
      </c>
    </row>
    <row r="4454" spans="1:39" x14ac:dyDescent="0.25">
      <c r="A4454" t="s">
        <v>33</v>
      </c>
      <c r="B4454" s="1" t="s">
        <v>166</v>
      </c>
      <c r="C4454" s="1" t="s">
        <v>35</v>
      </c>
      <c r="D4454" s="1" t="s">
        <v>36</v>
      </c>
      <c r="E4454" s="1" t="s">
        <v>36</v>
      </c>
      <c r="F4454" s="1" t="s">
        <v>37</v>
      </c>
      <c r="G4454" t="s">
        <v>167</v>
      </c>
      <c r="H4454" t="s">
        <v>39</v>
      </c>
      <c r="I4454" t="s">
        <v>40</v>
      </c>
      <c r="J4454" t="s">
        <v>40</v>
      </c>
      <c r="K4454" t="s">
        <v>40</v>
      </c>
      <c r="L4454" s="4">
        <v>-9900</v>
      </c>
      <c r="M4454" s="2">
        <v>44531</v>
      </c>
      <c r="N4454" t="s">
        <v>55</v>
      </c>
      <c r="O4454" t="s">
        <v>56</v>
      </c>
      <c r="P4454" t="s">
        <v>5279</v>
      </c>
      <c r="Q4454" t="s">
        <v>5280</v>
      </c>
      <c r="R4454" t="s">
        <v>5281</v>
      </c>
      <c r="S4454" s="3">
        <v>44539</v>
      </c>
      <c r="T4454" t="s">
        <v>46</v>
      </c>
      <c r="U4454">
        <v>43</v>
      </c>
      <c r="V4454" t="s">
        <v>5167</v>
      </c>
      <c r="W4454" t="s">
        <v>5281</v>
      </c>
      <c r="Y4454" s="3">
        <v>44539</v>
      </c>
      <c r="AA4454" t="s">
        <v>5167</v>
      </c>
      <c r="AH4454" t="str">
        <f>VLOOKUP(B4454,'cc Lookup'!A:J,10,0)</f>
        <v>Planning and Business Development</v>
      </c>
      <c r="AI4454" t="str">
        <f>VLOOKUP(B4454,'cc Lookup'!A:E,5,0)</f>
        <v>Estates</v>
      </c>
      <c r="AJ4454" t="s">
        <v>6738</v>
      </c>
      <c r="AK4454" t="str">
        <f t="shared" si="138"/>
        <v>E35930 Estates &amp; Facilities</v>
      </c>
      <c r="AL4454" t="str">
        <f t="shared" si="139"/>
        <v>7310 Legal / Prof Fees</v>
      </c>
      <c r="AM4454" t="str">
        <f>VLOOKUP(W4454,Lookup!A:B,2,0)</f>
        <v>Other</v>
      </c>
    </row>
    <row r="4455" spans="1:39" x14ac:dyDescent="0.25">
      <c r="A4455" t="s">
        <v>33</v>
      </c>
      <c r="B4455" s="1" t="s">
        <v>166</v>
      </c>
      <c r="C4455" s="1" t="s">
        <v>35</v>
      </c>
      <c r="D4455" s="1" t="s">
        <v>36</v>
      </c>
      <c r="E4455" s="1" t="s">
        <v>36</v>
      </c>
      <c r="F4455" s="1" t="s">
        <v>37</v>
      </c>
      <c r="G4455" t="s">
        <v>167</v>
      </c>
      <c r="H4455" t="s">
        <v>39</v>
      </c>
      <c r="I4455" t="s">
        <v>40</v>
      </c>
      <c r="J4455" t="s">
        <v>40</v>
      </c>
      <c r="K4455" t="s">
        <v>40</v>
      </c>
      <c r="L4455" s="4">
        <v>87</v>
      </c>
      <c r="M4455" s="2">
        <v>44531</v>
      </c>
      <c r="N4455" t="s">
        <v>311</v>
      </c>
      <c r="O4455" t="s">
        <v>56</v>
      </c>
      <c r="P4455" t="s">
        <v>5282</v>
      </c>
      <c r="Q4455" t="s">
        <v>5283</v>
      </c>
      <c r="R4455" t="s">
        <v>5284</v>
      </c>
      <c r="S4455" s="3">
        <v>44553</v>
      </c>
      <c r="T4455" t="s">
        <v>2266</v>
      </c>
      <c r="U4455">
        <v>712</v>
      </c>
      <c r="V4455" t="s">
        <v>5285</v>
      </c>
      <c r="W4455" t="s">
        <v>5284</v>
      </c>
      <c r="Y4455" s="3">
        <v>44553</v>
      </c>
      <c r="AA4455" t="s">
        <v>5286</v>
      </c>
      <c r="AD4455" t="s">
        <v>5184</v>
      </c>
      <c r="AH4455" t="str">
        <f>VLOOKUP(B4455,'cc Lookup'!A:J,10,0)</f>
        <v>Planning and Business Development</v>
      </c>
      <c r="AI4455" t="str">
        <f>VLOOKUP(B4455,'cc Lookup'!A:E,5,0)</f>
        <v>Estates</v>
      </c>
      <c r="AJ4455" t="s">
        <v>6738</v>
      </c>
      <c r="AK4455" t="str">
        <f t="shared" si="138"/>
        <v>E35930 Estates &amp; Facilities</v>
      </c>
      <c r="AL4455" t="str">
        <f t="shared" si="139"/>
        <v>7310 Legal / Prof Fees</v>
      </c>
      <c r="AM4455" t="str">
        <f>VLOOKUP(W4455,Lookup!A:B,2,0)</f>
        <v>Other</v>
      </c>
    </row>
    <row r="4456" spans="1:39" x14ac:dyDescent="0.25">
      <c r="A4456" t="s">
        <v>33</v>
      </c>
      <c r="B4456" s="1" t="s">
        <v>166</v>
      </c>
      <c r="C4456" s="1" t="s">
        <v>35</v>
      </c>
      <c r="D4456" s="1" t="s">
        <v>36</v>
      </c>
      <c r="E4456" s="1" t="s">
        <v>36</v>
      </c>
      <c r="F4456" s="1" t="s">
        <v>37</v>
      </c>
      <c r="G4456" t="s">
        <v>167</v>
      </c>
      <c r="H4456" t="s">
        <v>39</v>
      </c>
      <c r="I4456" t="s">
        <v>40</v>
      </c>
      <c r="J4456" t="s">
        <v>40</v>
      </c>
      <c r="K4456" t="s">
        <v>40</v>
      </c>
      <c r="L4456" s="4">
        <v>-5550</v>
      </c>
      <c r="M4456" s="2">
        <v>44531</v>
      </c>
      <c r="N4456" t="s">
        <v>103</v>
      </c>
      <c r="O4456" t="s">
        <v>104</v>
      </c>
      <c r="P4456" t="s">
        <v>5093</v>
      </c>
      <c r="Q4456" t="s">
        <v>5211</v>
      </c>
      <c r="R4456" t="s">
        <v>5212</v>
      </c>
      <c r="S4456" s="3">
        <v>44530</v>
      </c>
      <c r="T4456" t="s">
        <v>46</v>
      </c>
      <c r="U4456">
        <v>2935</v>
      </c>
      <c r="V4456" t="s">
        <v>5069</v>
      </c>
      <c r="W4456" t="s">
        <v>48</v>
      </c>
      <c r="X4456">
        <v>165095159</v>
      </c>
      <c r="Y4456" s="3">
        <v>44497</v>
      </c>
      <c r="AC4456" t="s">
        <v>109</v>
      </c>
      <c r="AH4456" t="str">
        <f>VLOOKUP(B4456,'cc Lookup'!A:J,10,0)</f>
        <v>Planning and Business Development</v>
      </c>
      <c r="AI4456" t="str">
        <f>VLOOKUP(B4456,'cc Lookup'!A:E,5,0)</f>
        <v>Estates</v>
      </c>
      <c r="AJ4456" t="s">
        <v>6738</v>
      </c>
      <c r="AK4456" t="str">
        <f t="shared" si="138"/>
        <v>E35930 Estates &amp; Facilities</v>
      </c>
      <c r="AL4456" t="str">
        <f t="shared" si="139"/>
        <v>7310 Legal / Prof Fees</v>
      </c>
      <c r="AM4456" t="str">
        <f>VLOOKUP(W4456,Lookup!A:B,2,0)</f>
        <v>Legal</v>
      </c>
    </row>
    <row r="4457" spans="1:39" x14ac:dyDescent="0.25">
      <c r="A4457" t="s">
        <v>33</v>
      </c>
      <c r="B4457" s="1" t="s">
        <v>166</v>
      </c>
      <c r="C4457" s="1" t="s">
        <v>35</v>
      </c>
      <c r="D4457" s="1" t="s">
        <v>36</v>
      </c>
      <c r="E4457" s="1" t="s">
        <v>36</v>
      </c>
      <c r="F4457" s="1" t="s">
        <v>37</v>
      </c>
      <c r="G4457" t="s">
        <v>167</v>
      </c>
      <c r="H4457" t="s">
        <v>39</v>
      </c>
      <c r="I4457" t="s">
        <v>40</v>
      </c>
      <c r="J4457" t="s">
        <v>40</v>
      </c>
      <c r="K4457" t="s">
        <v>40</v>
      </c>
      <c r="L4457" s="4">
        <v>-1250</v>
      </c>
      <c r="M4457" s="2">
        <v>44531</v>
      </c>
      <c r="N4457" t="s">
        <v>103</v>
      </c>
      <c r="O4457" t="s">
        <v>104</v>
      </c>
      <c r="P4457" t="s">
        <v>5093</v>
      </c>
      <c r="Q4457" t="s">
        <v>5211</v>
      </c>
      <c r="R4457" t="s">
        <v>5212</v>
      </c>
      <c r="S4457" s="3">
        <v>44530</v>
      </c>
      <c r="T4457" t="s">
        <v>46</v>
      </c>
      <c r="U4457">
        <v>2936</v>
      </c>
      <c r="V4457" t="s">
        <v>4463</v>
      </c>
      <c r="W4457" t="s">
        <v>48</v>
      </c>
      <c r="X4457">
        <v>165091391</v>
      </c>
      <c r="Y4457" s="3">
        <v>44306</v>
      </c>
      <c r="AC4457" t="s">
        <v>109</v>
      </c>
      <c r="AH4457" t="str">
        <f>VLOOKUP(B4457,'cc Lookup'!A:J,10,0)</f>
        <v>Planning and Business Development</v>
      </c>
      <c r="AI4457" t="str">
        <f>VLOOKUP(B4457,'cc Lookup'!A:E,5,0)</f>
        <v>Estates</v>
      </c>
      <c r="AJ4457" t="s">
        <v>6738</v>
      </c>
      <c r="AK4457" t="str">
        <f t="shared" si="138"/>
        <v>E35930 Estates &amp; Facilities</v>
      </c>
      <c r="AL4457" t="str">
        <f t="shared" si="139"/>
        <v>7310 Legal / Prof Fees</v>
      </c>
      <c r="AM4457" t="str">
        <f>VLOOKUP(W4457,Lookup!A:B,2,0)</f>
        <v>Legal</v>
      </c>
    </row>
    <row r="4458" spans="1:39" x14ac:dyDescent="0.25">
      <c r="A4458" t="s">
        <v>33</v>
      </c>
      <c r="B4458" s="1" t="s">
        <v>166</v>
      </c>
      <c r="C4458" s="1" t="s">
        <v>35</v>
      </c>
      <c r="D4458" s="1" t="s">
        <v>36</v>
      </c>
      <c r="E4458" s="1" t="s">
        <v>36</v>
      </c>
      <c r="F4458" s="1" t="s">
        <v>37</v>
      </c>
      <c r="G4458" t="s">
        <v>167</v>
      </c>
      <c r="H4458" t="s">
        <v>39</v>
      </c>
      <c r="I4458" t="s">
        <v>40</v>
      </c>
      <c r="J4458" t="s">
        <v>40</v>
      </c>
      <c r="K4458" t="s">
        <v>40</v>
      </c>
      <c r="L4458" s="4">
        <v>-5207</v>
      </c>
      <c r="M4458" s="2">
        <v>44531</v>
      </c>
      <c r="N4458" t="s">
        <v>103</v>
      </c>
      <c r="O4458" t="s">
        <v>104</v>
      </c>
      <c r="P4458" t="s">
        <v>5093</v>
      </c>
      <c r="Q4458" t="s">
        <v>5211</v>
      </c>
      <c r="R4458" t="s">
        <v>5212</v>
      </c>
      <c r="S4458" s="3">
        <v>44530</v>
      </c>
      <c r="T4458" t="s">
        <v>46</v>
      </c>
      <c r="U4458">
        <v>2937</v>
      </c>
      <c r="V4458" t="s">
        <v>4577</v>
      </c>
      <c r="W4458" t="s">
        <v>48</v>
      </c>
      <c r="X4458">
        <v>165092174</v>
      </c>
      <c r="Y4458" s="3">
        <v>44343</v>
      </c>
      <c r="AC4458" t="s">
        <v>109</v>
      </c>
      <c r="AH4458" t="str">
        <f>VLOOKUP(B4458,'cc Lookup'!A:J,10,0)</f>
        <v>Planning and Business Development</v>
      </c>
      <c r="AI4458" t="str">
        <f>VLOOKUP(B4458,'cc Lookup'!A:E,5,0)</f>
        <v>Estates</v>
      </c>
      <c r="AJ4458" t="s">
        <v>6738</v>
      </c>
      <c r="AK4458" t="str">
        <f t="shared" si="138"/>
        <v>E35930 Estates &amp; Facilities</v>
      </c>
      <c r="AL4458" t="str">
        <f t="shared" si="139"/>
        <v>7310 Legal / Prof Fees</v>
      </c>
      <c r="AM4458" t="str">
        <f>VLOOKUP(W4458,Lookup!A:B,2,0)</f>
        <v>Legal</v>
      </c>
    </row>
    <row r="4459" spans="1:39" x14ac:dyDescent="0.25">
      <c r="A4459" t="s">
        <v>33</v>
      </c>
      <c r="B4459" s="1" t="s">
        <v>166</v>
      </c>
      <c r="C4459" s="1" t="s">
        <v>35</v>
      </c>
      <c r="D4459" s="1" t="s">
        <v>36</v>
      </c>
      <c r="E4459" s="1" t="s">
        <v>36</v>
      </c>
      <c r="F4459" s="1" t="s">
        <v>37</v>
      </c>
      <c r="G4459" t="s">
        <v>167</v>
      </c>
      <c r="H4459" t="s">
        <v>39</v>
      </c>
      <c r="I4459" t="s">
        <v>40</v>
      </c>
      <c r="J4459" t="s">
        <v>40</v>
      </c>
      <c r="K4459" t="s">
        <v>40</v>
      </c>
      <c r="L4459" s="4">
        <v>-34</v>
      </c>
      <c r="M4459" s="2">
        <v>44531</v>
      </c>
      <c r="N4459" t="s">
        <v>103</v>
      </c>
      <c r="O4459" t="s">
        <v>104</v>
      </c>
      <c r="P4459" t="s">
        <v>5093</v>
      </c>
      <c r="Q4459" t="s">
        <v>5211</v>
      </c>
      <c r="R4459" t="s">
        <v>5212</v>
      </c>
      <c r="S4459" s="3">
        <v>44530</v>
      </c>
      <c r="T4459" t="s">
        <v>46</v>
      </c>
      <c r="U4459">
        <v>2938</v>
      </c>
      <c r="V4459" t="s">
        <v>4853</v>
      </c>
      <c r="W4459" t="s">
        <v>48</v>
      </c>
      <c r="X4459">
        <v>165094031</v>
      </c>
      <c r="Y4459" s="3">
        <v>44439</v>
      </c>
      <c r="AC4459" t="s">
        <v>109</v>
      </c>
      <c r="AH4459" t="str">
        <f>VLOOKUP(B4459,'cc Lookup'!A:J,10,0)</f>
        <v>Planning and Business Development</v>
      </c>
      <c r="AI4459" t="str">
        <f>VLOOKUP(B4459,'cc Lookup'!A:E,5,0)</f>
        <v>Estates</v>
      </c>
      <c r="AJ4459" t="s">
        <v>6738</v>
      </c>
      <c r="AK4459" t="str">
        <f t="shared" si="138"/>
        <v>E35930 Estates &amp; Facilities</v>
      </c>
      <c r="AL4459" t="str">
        <f t="shared" si="139"/>
        <v>7310 Legal / Prof Fees</v>
      </c>
      <c r="AM4459" t="str">
        <f>VLOOKUP(W4459,Lookup!A:B,2,0)</f>
        <v>Legal</v>
      </c>
    </row>
    <row r="4460" spans="1:39" x14ac:dyDescent="0.25">
      <c r="A4460" t="s">
        <v>33</v>
      </c>
      <c r="B4460" s="1" t="s">
        <v>166</v>
      </c>
      <c r="C4460" s="1" t="s">
        <v>35</v>
      </c>
      <c r="D4460" s="1" t="s">
        <v>36</v>
      </c>
      <c r="E4460" s="1" t="s">
        <v>36</v>
      </c>
      <c r="F4460" s="1" t="s">
        <v>37</v>
      </c>
      <c r="G4460" t="s">
        <v>167</v>
      </c>
      <c r="H4460" t="s">
        <v>39</v>
      </c>
      <c r="I4460" t="s">
        <v>40</v>
      </c>
      <c r="J4460" t="s">
        <v>40</v>
      </c>
      <c r="K4460" t="s">
        <v>40</v>
      </c>
      <c r="L4460" s="4">
        <v>-0.3</v>
      </c>
      <c r="M4460" s="2">
        <v>44531</v>
      </c>
      <c r="N4460" t="s">
        <v>103</v>
      </c>
      <c r="O4460" t="s">
        <v>104</v>
      </c>
      <c r="P4460" t="s">
        <v>5093</v>
      </c>
      <c r="Q4460" t="s">
        <v>5211</v>
      </c>
      <c r="R4460" t="s">
        <v>5212</v>
      </c>
      <c r="S4460" s="3">
        <v>44530</v>
      </c>
      <c r="T4460" t="s">
        <v>46</v>
      </c>
      <c r="U4460">
        <v>2939</v>
      </c>
      <c r="V4460" t="s">
        <v>5000</v>
      </c>
      <c r="W4460" t="s">
        <v>48</v>
      </c>
      <c r="X4460">
        <v>165094259</v>
      </c>
      <c r="Y4460" s="3">
        <v>44447</v>
      </c>
      <c r="AC4460" t="s">
        <v>109</v>
      </c>
      <c r="AH4460" t="str">
        <f>VLOOKUP(B4460,'cc Lookup'!A:J,10,0)</f>
        <v>Planning and Business Development</v>
      </c>
      <c r="AI4460" t="str">
        <f>VLOOKUP(B4460,'cc Lookup'!A:E,5,0)</f>
        <v>Estates</v>
      </c>
      <c r="AJ4460" t="s">
        <v>6738</v>
      </c>
      <c r="AK4460" t="str">
        <f t="shared" si="138"/>
        <v>E35930 Estates &amp; Facilities</v>
      </c>
      <c r="AL4460" t="str">
        <f t="shared" si="139"/>
        <v>7310 Legal / Prof Fees</v>
      </c>
      <c r="AM4460" t="str">
        <f>VLOOKUP(W4460,Lookup!A:B,2,0)</f>
        <v>Legal</v>
      </c>
    </row>
    <row r="4461" spans="1:39" x14ac:dyDescent="0.25">
      <c r="A4461" t="s">
        <v>33</v>
      </c>
      <c r="B4461" s="1" t="s">
        <v>166</v>
      </c>
      <c r="C4461" s="1" t="s">
        <v>35</v>
      </c>
      <c r="D4461" s="1" t="s">
        <v>36</v>
      </c>
      <c r="E4461" s="1" t="s">
        <v>36</v>
      </c>
      <c r="F4461" s="1" t="s">
        <v>37</v>
      </c>
      <c r="G4461" t="s">
        <v>167</v>
      </c>
      <c r="H4461" t="s">
        <v>39</v>
      </c>
      <c r="I4461" t="s">
        <v>40</v>
      </c>
      <c r="J4461" t="s">
        <v>40</v>
      </c>
      <c r="K4461" t="s">
        <v>40</v>
      </c>
      <c r="L4461" s="4">
        <v>5207</v>
      </c>
      <c r="M4461" s="2">
        <v>44531</v>
      </c>
      <c r="N4461" t="s">
        <v>103</v>
      </c>
      <c r="O4461" t="s">
        <v>104</v>
      </c>
      <c r="P4461" t="s">
        <v>5213</v>
      </c>
      <c r="Q4461" t="s">
        <v>5214</v>
      </c>
      <c r="R4461" t="s">
        <v>5215</v>
      </c>
      <c r="S4461" s="3">
        <v>44561</v>
      </c>
      <c r="T4461" t="s">
        <v>46</v>
      </c>
      <c r="U4461">
        <v>3042</v>
      </c>
      <c r="V4461" t="s">
        <v>4577</v>
      </c>
      <c r="W4461" t="s">
        <v>48</v>
      </c>
      <c r="X4461">
        <v>165092174</v>
      </c>
      <c r="Y4461" s="3">
        <v>44343</v>
      </c>
      <c r="AC4461" t="s">
        <v>109</v>
      </c>
      <c r="AH4461" t="str">
        <f>VLOOKUP(B4461,'cc Lookup'!A:J,10,0)</f>
        <v>Planning and Business Development</v>
      </c>
      <c r="AI4461" t="str">
        <f>VLOOKUP(B4461,'cc Lookup'!A:E,5,0)</f>
        <v>Estates</v>
      </c>
      <c r="AJ4461" t="s">
        <v>6738</v>
      </c>
      <c r="AK4461" t="str">
        <f t="shared" si="138"/>
        <v>E35930 Estates &amp; Facilities</v>
      </c>
      <c r="AL4461" t="str">
        <f t="shared" si="139"/>
        <v>7310 Legal / Prof Fees</v>
      </c>
      <c r="AM4461" t="str">
        <f>VLOOKUP(W4461,Lookup!A:B,2,0)</f>
        <v>Legal</v>
      </c>
    </row>
    <row r="4462" spans="1:39" x14ac:dyDescent="0.25">
      <c r="A4462" t="s">
        <v>33</v>
      </c>
      <c r="B4462" s="1" t="s">
        <v>166</v>
      </c>
      <c r="C4462" s="1" t="s">
        <v>35</v>
      </c>
      <c r="D4462" s="1" t="s">
        <v>36</v>
      </c>
      <c r="E4462" s="1" t="s">
        <v>36</v>
      </c>
      <c r="F4462" s="1" t="s">
        <v>37</v>
      </c>
      <c r="G4462" t="s">
        <v>167</v>
      </c>
      <c r="H4462" t="s">
        <v>39</v>
      </c>
      <c r="I4462" t="s">
        <v>40</v>
      </c>
      <c r="J4462" t="s">
        <v>40</v>
      </c>
      <c r="K4462" t="s">
        <v>40</v>
      </c>
      <c r="L4462" s="4">
        <v>0.3</v>
      </c>
      <c r="M4462" s="2">
        <v>44531</v>
      </c>
      <c r="N4462" t="s">
        <v>103</v>
      </c>
      <c r="O4462" t="s">
        <v>104</v>
      </c>
      <c r="P4462" t="s">
        <v>5213</v>
      </c>
      <c r="Q4462" t="s">
        <v>5214</v>
      </c>
      <c r="R4462" t="s">
        <v>5215</v>
      </c>
      <c r="S4462" s="3">
        <v>44561</v>
      </c>
      <c r="T4462" t="s">
        <v>46</v>
      </c>
      <c r="U4462">
        <v>3043</v>
      </c>
      <c r="V4462" t="s">
        <v>5000</v>
      </c>
      <c r="W4462" t="s">
        <v>48</v>
      </c>
      <c r="X4462">
        <v>165094259</v>
      </c>
      <c r="Y4462" s="3">
        <v>44447</v>
      </c>
      <c r="AC4462" t="s">
        <v>109</v>
      </c>
      <c r="AH4462" t="str">
        <f>VLOOKUP(B4462,'cc Lookup'!A:J,10,0)</f>
        <v>Planning and Business Development</v>
      </c>
      <c r="AI4462" t="str">
        <f>VLOOKUP(B4462,'cc Lookup'!A:E,5,0)</f>
        <v>Estates</v>
      </c>
      <c r="AJ4462" t="s">
        <v>6738</v>
      </c>
      <c r="AK4462" t="str">
        <f t="shared" si="138"/>
        <v>E35930 Estates &amp; Facilities</v>
      </c>
      <c r="AL4462" t="str">
        <f t="shared" si="139"/>
        <v>7310 Legal / Prof Fees</v>
      </c>
      <c r="AM4462" t="str">
        <f>VLOOKUP(W4462,Lookup!A:B,2,0)</f>
        <v>Legal</v>
      </c>
    </row>
    <row r="4463" spans="1:39" x14ac:dyDescent="0.25">
      <c r="A4463" t="s">
        <v>33</v>
      </c>
      <c r="B4463" s="1" t="s">
        <v>166</v>
      </c>
      <c r="C4463" s="1" t="s">
        <v>35</v>
      </c>
      <c r="D4463" s="1" t="s">
        <v>36</v>
      </c>
      <c r="E4463" s="1" t="s">
        <v>36</v>
      </c>
      <c r="F4463" s="1" t="s">
        <v>37</v>
      </c>
      <c r="G4463" t="s">
        <v>167</v>
      </c>
      <c r="H4463" t="s">
        <v>39</v>
      </c>
      <c r="I4463" t="s">
        <v>40</v>
      </c>
      <c r="J4463" t="s">
        <v>40</v>
      </c>
      <c r="K4463" t="s">
        <v>40</v>
      </c>
      <c r="L4463" s="4">
        <v>34</v>
      </c>
      <c r="M4463" s="2">
        <v>44531</v>
      </c>
      <c r="N4463" t="s">
        <v>103</v>
      </c>
      <c r="O4463" t="s">
        <v>104</v>
      </c>
      <c r="P4463" t="s">
        <v>5213</v>
      </c>
      <c r="Q4463" t="s">
        <v>5214</v>
      </c>
      <c r="R4463" t="s">
        <v>5215</v>
      </c>
      <c r="S4463" s="3">
        <v>44561</v>
      </c>
      <c r="T4463" t="s">
        <v>46</v>
      </c>
      <c r="U4463">
        <v>3044</v>
      </c>
      <c r="V4463" t="s">
        <v>4853</v>
      </c>
      <c r="W4463" t="s">
        <v>48</v>
      </c>
      <c r="X4463">
        <v>165094031</v>
      </c>
      <c r="Y4463" s="3">
        <v>44439</v>
      </c>
      <c r="AC4463" t="s">
        <v>109</v>
      </c>
      <c r="AH4463" t="str">
        <f>VLOOKUP(B4463,'cc Lookup'!A:J,10,0)</f>
        <v>Planning and Business Development</v>
      </c>
      <c r="AI4463" t="str">
        <f>VLOOKUP(B4463,'cc Lookup'!A:E,5,0)</f>
        <v>Estates</v>
      </c>
      <c r="AJ4463" t="s">
        <v>6738</v>
      </c>
      <c r="AK4463" t="str">
        <f t="shared" si="138"/>
        <v>E35930 Estates &amp; Facilities</v>
      </c>
      <c r="AL4463" t="str">
        <f t="shared" si="139"/>
        <v>7310 Legal / Prof Fees</v>
      </c>
      <c r="AM4463" t="str">
        <f>VLOOKUP(W4463,Lookup!A:B,2,0)</f>
        <v>Legal</v>
      </c>
    </row>
    <row r="4464" spans="1:39" x14ac:dyDescent="0.25">
      <c r="A4464" t="s">
        <v>33</v>
      </c>
      <c r="B4464" s="1" t="s">
        <v>166</v>
      </c>
      <c r="C4464" s="1" t="s">
        <v>35</v>
      </c>
      <c r="D4464" s="1" t="s">
        <v>36</v>
      </c>
      <c r="E4464" s="1" t="s">
        <v>36</v>
      </c>
      <c r="F4464" s="1" t="s">
        <v>37</v>
      </c>
      <c r="G4464" t="s">
        <v>167</v>
      </c>
      <c r="H4464" t="s">
        <v>39</v>
      </c>
      <c r="I4464" t="s">
        <v>40</v>
      </c>
      <c r="J4464" t="s">
        <v>40</v>
      </c>
      <c r="K4464" t="s">
        <v>40</v>
      </c>
      <c r="L4464" s="4">
        <v>12356</v>
      </c>
      <c r="M4464" s="2">
        <v>44531</v>
      </c>
      <c r="N4464" t="s">
        <v>103</v>
      </c>
      <c r="O4464" t="s">
        <v>104</v>
      </c>
      <c r="P4464" t="s">
        <v>5213</v>
      </c>
      <c r="Q4464" t="s">
        <v>5214</v>
      </c>
      <c r="R4464" t="s">
        <v>5215</v>
      </c>
      <c r="S4464" s="3">
        <v>44561</v>
      </c>
      <c r="T4464" t="s">
        <v>46</v>
      </c>
      <c r="U4464">
        <v>3045</v>
      </c>
      <c r="V4464" t="s">
        <v>5287</v>
      </c>
      <c r="W4464" t="s">
        <v>189</v>
      </c>
      <c r="X4464">
        <v>165096645</v>
      </c>
      <c r="Y4464" s="3">
        <v>44551</v>
      </c>
      <c r="AC4464" t="s">
        <v>583</v>
      </c>
      <c r="AH4464" t="str">
        <f>VLOOKUP(B4464,'cc Lookup'!A:J,10,0)</f>
        <v>Planning and Business Development</v>
      </c>
      <c r="AI4464" t="str">
        <f>VLOOKUP(B4464,'cc Lookup'!A:E,5,0)</f>
        <v>Estates</v>
      </c>
      <c r="AJ4464" t="s">
        <v>6738</v>
      </c>
      <c r="AK4464" t="str">
        <f t="shared" si="138"/>
        <v>E35930 Estates &amp; Facilities</v>
      </c>
      <c r="AL4464" t="str">
        <f t="shared" si="139"/>
        <v>7310 Legal / Prof Fees</v>
      </c>
      <c r="AM4464" t="str">
        <f>VLOOKUP(W4464,Lookup!A:B,2,0)</f>
        <v>Other</v>
      </c>
    </row>
    <row r="4465" spans="1:39" x14ac:dyDescent="0.25">
      <c r="A4465" t="s">
        <v>33</v>
      </c>
      <c r="B4465" s="1" t="s">
        <v>166</v>
      </c>
      <c r="C4465" s="1" t="s">
        <v>35</v>
      </c>
      <c r="D4465" s="1" t="s">
        <v>36</v>
      </c>
      <c r="E4465" s="1" t="s">
        <v>36</v>
      </c>
      <c r="F4465" s="1" t="s">
        <v>37</v>
      </c>
      <c r="G4465" t="s">
        <v>167</v>
      </c>
      <c r="H4465" t="s">
        <v>39</v>
      </c>
      <c r="I4465" t="s">
        <v>40</v>
      </c>
      <c r="J4465" t="s">
        <v>40</v>
      </c>
      <c r="K4465" t="s">
        <v>40</v>
      </c>
      <c r="L4465" s="4">
        <v>5550</v>
      </c>
      <c r="M4465" s="2">
        <v>44531</v>
      </c>
      <c r="N4465" t="s">
        <v>103</v>
      </c>
      <c r="O4465" t="s">
        <v>104</v>
      </c>
      <c r="P4465" t="s">
        <v>5213</v>
      </c>
      <c r="Q4465" t="s">
        <v>5214</v>
      </c>
      <c r="R4465" t="s">
        <v>5215</v>
      </c>
      <c r="S4465" s="3">
        <v>44561</v>
      </c>
      <c r="T4465" t="s">
        <v>46</v>
      </c>
      <c r="U4465">
        <v>3046</v>
      </c>
      <c r="V4465" t="s">
        <v>5069</v>
      </c>
      <c r="W4465" t="s">
        <v>48</v>
      </c>
      <c r="X4465">
        <v>165095159</v>
      </c>
      <c r="Y4465" s="3">
        <v>44497</v>
      </c>
      <c r="AC4465" t="s">
        <v>109</v>
      </c>
      <c r="AH4465" t="str">
        <f>VLOOKUP(B4465,'cc Lookup'!A:J,10,0)</f>
        <v>Planning and Business Development</v>
      </c>
      <c r="AI4465" t="str">
        <f>VLOOKUP(B4465,'cc Lookup'!A:E,5,0)</f>
        <v>Estates</v>
      </c>
      <c r="AJ4465" t="s">
        <v>6738</v>
      </c>
      <c r="AK4465" t="str">
        <f t="shared" si="138"/>
        <v>E35930 Estates &amp; Facilities</v>
      </c>
      <c r="AL4465" t="str">
        <f t="shared" si="139"/>
        <v>7310 Legal / Prof Fees</v>
      </c>
      <c r="AM4465" t="str">
        <f>VLOOKUP(W4465,Lookup!A:B,2,0)</f>
        <v>Legal</v>
      </c>
    </row>
    <row r="4466" spans="1:39" x14ac:dyDescent="0.25">
      <c r="A4466" t="s">
        <v>33</v>
      </c>
      <c r="B4466" s="1" t="s">
        <v>166</v>
      </c>
      <c r="C4466" s="1" t="s">
        <v>35</v>
      </c>
      <c r="D4466" s="1" t="s">
        <v>36</v>
      </c>
      <c r="E4466" s="1" t="s">
        <v>36</v>
      </c>
      <c r="F4466" s="1" t="s">
        <v>37</v>
      </c>
      <c r="G4466" t="s">
        <v>167</v>
      </c>
      <c r="H4466" t="s">
        <v>39</v>
      </c>
      <c r="I4466" t="s">
        <v>40</v>
      </c>
      <c r="J4466" t="s">
        <v>40</v>
      </c>
      <c r="K4466" t="s">
        <v>40</v>
      </c>
      <c r="L4466" s="4">
        <v>1250</v>
      </c>
      <c r="M4466" s="2">
        <v>44531</v>
      </c>
      <c r="N4466" t="s">
        <v>103</v>
      </c>
      <c r="O4466" t="s">
        <v>104</v>
      </c>
      <c r="P4466" t="s">
        <v>5213</v>
      </c>
      <c r="Q4466" t="s">
        <v>5214</v>
      </c>
      <c r="R4466" t="s">
        <v>5215</v>
      </c>
      <c r="S4466" s="3">
        <v>44561</v>
      </c>
      <c r="T4466" t="s">
        <v>46</v>
      </c>
      <c r="U4466">
        <v>3047</v>
      </c>
      <c r="V4466" t="s">
        <v>4463</v>
      </c>
      <c r="W4466" t="s">
        <v>48</v>
      </c>
      <c r="X4466">
        <v>165091391</v>
      </c>
      <c r="Y4466" s="3">
        <v>44306</v>
      </c>
      <c r="AC4466" t="s">
        <v>109</v>
      </c>
      <c r="AH4466" t="str">
        <f>VLOOKUP(B4466,'cc Lookup'!A:J,10,0)</f>
        <v>Planning and Business Development</v>
      </c>
      <c r="AI4466" t="str">
        <f>VLOOKUP(B4466,'cc Lookup'!A:E,5,0)</f>
        <v>Estates</v>
      </c>
      <c r="AJ4466" t="s">
        <v>6738</v>
      </c>
      <c r="AK4466" t="str">
        <f t="shared" si="138"/>
        <v>E35930 Estates &amp; Facilities</v>
      </c>
      <c r="AL4466" t="str">
        <f t="shared" si="139"/>
        <v>7310 Legal / Prof Fees</v>
      </c>
      <c r="AM4466" t="str">
        <f>VLOOKUP(W4466,Lookup!A:B,2,0)</f>
        <v>Legal</v>
      </c>
    </row>
    <row r="4467" spans="1:39" x14ac:dyDescent="0.25">
      <c r="A4467" t="s">
        <v>33</v>
      </c>
      <c r="B4467" s="1" t="s">
        <v>166</v>
      </c>
      <c r="C4467" s="1" t="s">
        <v>35</v>
      </c>
      <c r="D4467" s="1" t="s">
        <v>36</v>
      </c>
      <c r="E4467" s="1" t="s">
        <v>36</v>
      </c>
      <c r="F4467" s="1" t="s">
        <v>37</v>
      </c>
      <c r="G4467" t="s">
        <v>167</v>
      </c>
      <c r="H4467" t="s">
        <v>39</v>
      </c>
      <c r="I4467" t="s">
        <v>40</v>
      </c>
      <c r="J4467" t="s">
        <v>40</v>
      </c>
      <c r="K4467" t="s">
        <v>40</v>
      </c>
      <c r="L4467" s="4">
        <v>4850</v>
      </c>
      <c r="M4467" s="2">
        <v>44531</v>
      </c>
      <c r="N4467" t="s">
        <v>103</v>
      </c>
      <c r="O4467" t="s">
        <v>104</v>
      </c>
      <c r="P4467" t="s">
        <v>5213</v>
      </c>
      <c r="Q4467" t="s">
        <v>5214</v>
      </c>
      <c r="R4467" t="s">
        <v>5215</v>
      </c>
      <c r="S4467" s="3">
        <v>44561</v>
      </c>
      <c r="T4467" t="s">
        <v>46</v>
      </c>
      <c r="U4467">
        <v>3048</v>
      </c>
      <c r="V4467" t="s">
        <v>5288</v>
      </c>
      <c r="W4467" t="s">
        <v>189</v>
      </c>
      <c r="X4467">
        <v>165096644</v>
      </c>
      <c r="Y4467" s="3">
        <v>44551</v>
      </c>
      <c r="AC4467" t="s">
        <v>583</v>
      </c>
      <c r="AH4467" t="str">
        <f>VLOOKUP(B4467,'cc Lookup'!A:J,10,0)</f>
        <v>Planning and Business Development</v>
      </c>
      <c r="AI4467" t="str">
        <f>VLOOKUP(B4467,'cc Lookup'!A:E,5,0)</f>
        <v>Estates</v>
      </c>
      <c r="AJ4467" t="s">
        <v>6738</v>
      </c>
      <c r="AK4467" t="str">
        <f t="shared" si="138"/>
        <v>E35930 Estates &amp; Facilities</v>
      </c>
      <c r="AL4467" t="str">
        <f t="shared" si="139"/>
        <v>7310 Legal / Prof Fees</v>
      </c>
      <c r="AM4467" t="str">
        <f>VLOOKUP(W4467,Lookup!A:B,2,0)</f>
        <v>Other</v>
      </c>
    </row>
    <row r="4468" spans="1:39" x14ac:dyDescent="0.25">
      <c r="A4468" t="s">
        <v>33</v>
      </c>
      <c r="B4468" s="1" t="s">
        <v>166</v>
      </c>
      <c r="C4468" s="1" t="s">
        <v>35</v>
      </c>
      <c r="D4468" s="1" t="s">
        <v>36</v>
      </c>
      <c r="E4468" s="1" t="s">
        <v>36</v>
      </c>
      <c r="F4468" s="1" t="s">
        <v>37</v>
      </c>
      <c r="G4468" t="s">
        <v>167</v>
      </c>
      <c r="H4468" t="s">
        <v>39</v>
      </c>
      <c r="I4468" t="s">
        <v>40</v>
      </c>
      <c r="J4468" t="s">
        <v>40</v>
      </c>
      <c r="K4468" t="s">
        <v>40</v>
      </c>
      <c r="L4468" s="4">
        <v>19800</v>
      </c>
      <c r="M4468" s="2">
        <v>44562</v>
      </c>
      <c r="N4468" t="s">
        <v>55</v>
      </c>
      <c r="O4468" t="s">
        <v>56</v>
      </c>
      <c r="P4468" t="s">
        <v>2425</v>
      </c>
      <c r="Q4468" t="s">
        <v>5368</v>
      </c>
      <c r="R4468" t="s">
        <v>5369</v>
      </c>
      <c r="S4468" s="3">
        <v>44594</v>
      </c>
      <c r="T4468" t="s">
        <v>350</v>
      </c>
      <c r="U4468">
        <v>41</v>
      </c>
      <c r="V4468" t="s">
        <v>5370</v>
      </c>
      <c r="W4468" t="s">
        <v>5369</v>
      </c>
      <c r="Y4468" s="3">
        <v>44594</v>
      </c>
      <c r="AA4468" t="s">
        <v>5370</v>
      </c>
      <c r="AH4468" t="str">
        <f>VLOOKUP(B4468,'cc Lookup'!A:J,10,0)</f>
        <v>Planning and Business Development</v>
      </c>
      <c r="AI4468" t="str">
        <f>VLOOKUP(B4468,'cc Lookup'!A:E,5,0)</f>
        <v>Estates</v>
      </c>
      <c r="AJ4468" t="s">
        <v>6738</v>
      </c>
      <c r="AK4468" t="str">
        <f t="shared" si="138"/>
        <v>E35930 Estates &amp; Facilities</v>
      </c>
      <c r="AL4468" t="str">
        <f t="shared" si="139"/>
        <v>7310 Legal / Prof Fees</v>
      </c>
      <c r="AM4468" t="str">
        <f>VLOOKUP(W4468,Lookup!A:B,2,0)</f>
        <v>Other</v>
      </c>
    </row>
    <row r="4469" spans="1:39" x14ac:dyDescent="0.25">
      <c r="A4469" t="s">
        <v>33</v>
      </c>
      <c r="B4469" s="1" t="s">
        <v>166</v>
      </c>
      <c r="C4469" s="1" t="s">
        <v>35</v>
      </c>
      <c r="D4469" s="1" t="s">
        <v>36</v>
      </c>
      <c r="E4469" s="1" t="s">
        <v>36</v>
      </c>
      <c r="F4469" s="1" t="s">
        <v>37</v>
      </c>
      <c r="G4469" t="s">
        <v>167</v>
      </c>
      <c r="H4469" t="s">
        <v>39</v>
      </c>
      <c r="I4469" t="s">
        <v>40</v>
      </c>
      <c r="J4469" t="s">
        <v>40</v>
      </c>
      <c r="K4469" t="s">
        <v>40</v>
      </c>
      <c r="L4469" s="4">
        <v>-14850</v>
      </c>
      <c r="M4469" s="2">
        <v>44562</v>
      </c>
      <c r="N4469" t="s">
        <v>55</v>
      </c>
      <c r="O4469" t="s">
        <v>56</v>
      </c>
      <c r="P4469" t="s">
        <v>5371</v>
      </c>
      <c r="Q4469" t="s">
        <v>5372</v>
      </c>
      <c r="R4469" t="s">
        <v>5373</v>
      </c>
      <c r="S4469" s="3">
        <v>44573</v>
      </c>
      <c r="T4469" t="s">
        <v>46</v>
      </c>
      <c r="U4469">
        <v>38</v>
      </c>
      <c r="V4469" t="s">
        <v>5278</v>
      </c>
      <c r="W4469" t="s">
        <v>5373</v>
      </c>
      <c r="Y4469" s="3">
        <v>44573</v>
      </c>
      <c r="AA4469" t="s">
        <v>5278</v>
      </c>
      <c r="AH4469" t="str">
        <f>VLOOKUP(B4469,'cc Lookup'!A:J,10,0)</f>
        <v>Planning and Business Development</v>
      </c>
      <c r="AI4469" t="str">
        <f>VLOOKUP(B4469,'cc Lookup'!A:E,5,0)</f>
        <v>Estates</v>
      </c>
      <c r="AJ4469" t="s">
        <v>6738</v>
      </c>
      <c r="AK4469" t="str">
        <f t="shared" si="138"/>
        <v>E35930 Estates &amp; Facilities</v>
      </c>
      <c r="AL4469" t="str">
        <f t="shared" si="139"/>
        <v>7310 Legal / Prof Fees</v>
      </c>
      <c r="AM4469" t="str">
        <f>VLOOKUP(W4469,Lookup!A:B,2,0)</f>
        <v>Other</v>
      </c>
    </row>
    <row r="4470" spans="1:39" x14ac:dyDescent="0.25">
      <c r="A4470" t="s">
        <v>33</v>
      </c>
      <c r="B4470" s="1" t="s">
        <v>166</v>
      </c>
      <c r="C4470" s="1" t="s">
        <v>35</v>
      </c>
      <c r="D4470" s="1" t="s">
        <v>36</v>
      </c>
      <c r="E4470" s="1" t="s">
        <v>36</v>
      </c>
      <c r="F4470" s="1" t="s">
        <v>37</v>
      </c>
      <c r="G4470" t="s">
        <v>167</v>
      </c>
      <c r="H4470" t="s">
        <v>39</v>
      </c>
      <c r="I4470" t="s">
        <v>40</v>
      </c>
      <c r="J4470" t="s">
        <v>40</v>
      </c>
      <c r="K4470" t="s">
        <v>40</v>
      </c>
      <c r="L4470" s="4">
        <v>4850</v>
      </c>
      <c r="M4470" s="2">
        <v>44562</v>
      </c>
      <c r="N4470" t="s">
        <v>41</v>
      </c>
      <c r="O4470" t="s">
        <v>42</v>
      </c>
      <c r="P4470" t="s">
        <v>5374</v>
      </c>
      <c r="Q4470" t="s">
        <v>5375</v>
      </c>
      <c r="R4470" t="s">
        <v>5335</v>
      </c>
      <c r="S4470" s="3">
        <v>44565</v>
      </c>
      <c r="T4470" t="s">
        <v>46</v>
      </c>
      <c r="U4470">
        <v>9</v>
      </c>
      <c r="V4470" t="s">
        <v>47</v>
      </c>
      <c r="W4470" t="s">
        <v>189</v>
      </c>
      <c r="X4470">
        <v>10756</v>
      </c>
      <c r="Y4470" s="3">
        <v>44526</v>
      </c>
      <c r="Z4470">
        <v>165096644</v>
      </c>
      <c r="AB4470" t="s">
        <v>49</v>
      </c>
      <c r="AD4470" t="s">
        <v>5376</v>
      </c>
      <c r="AE4470">
        <v>1</v>
      </c>
      <c r="AF4470">
        <v>4850</v>
      </c>
      <c r="AH4470" t="str">
        <f>VLOOKUP(B4470,'cc Lookup'!A:J,10,0)</f>
        <v>Planning and Business Development</v>
      </c>
      <c r="AI4470" t="str">
        <f>VLOOKUP(B4470,'cc Lookup'!A:E,5,0)</f>
        <v>Estates</v>
      </c>
      <c r="AJ4470" t="s">
        <v>6738</v>
      </c>
      <c r="AK4470" t="str">
        <f t="shared" si="138"/>
        <v>E35930 Estates &amp; Facilities</v>
      </c>
      <c r="AL4470" t="str">
        <f t="shared" si="139"/>
        <v>7310 Legal / Prof Fees</v>
      </c>
      <c r="AM4470" t="str">
        <f>VLOOKUP(W4470,Lookup!A:B,2,0)</f>
        <v>Other</v>
      </c>
    </row>
    <row r="4471" spans="1:39" x14ac:dyDescent="0.25">
      <c r="A4471" t="s">
        <v>33</v>
      </c>
      <c r="B4471" s="1" t="s">
        <v>166</v>
      </c>
      <c r="C4471" s="1" t="s">
        <v>35</v>
      </c>
      <c r="D4471" s="1" t="s">
        <v>36</v>
      </c>
      <c r="E4471" s="1" t="s">
        <v>36</v>
      </c>
      <c r="F4471" s="1" t="s">
        <v>37</v>
      </c>
      <c r="G4471" t="s">
        <v>167</v>
      </c>
      <c r="H4471" t="s">
        <v>39</v>
      </c>
      <c r="I4471" t="s">
        <v>40</v>
      </c>
      <c r="J4471" t="s">
        <v>40</v>
      </c>
      <c r="K4471" t="s">
        <v>40</v>
      </c>
      <c r="L4471" s="4">
        <v>12356</v>
      </c>
      <c r="M4471" s="2">
        <v>44562</v>
      </c>
      <c r="N4471" t="s">
        <v>41</v>
      </c>
      <c r="O4471" t="s">
        <v>42</v>
      </c>
      <c r="P4471" t="s">
        <v>5377</v>
      </c>
      <c r="Q4471" t="s">
        <v>5378</v>
      </c>
      <c r="R4471" t="s">
        <v>5335</v>
      </c>
      <c r="S4471" s="3">
        <v>44566</v>
      </c>
      <c r="T4471" t="s">
        <v>46</v>
      </c>
      <c r="U4471">
        <v>16</v>
      </c>
      <c r="V4471" t="s">
        <v>47</v>
      </c>
      <c r="W4471" t="s">
        <v>189</v>
      </c>
      <c r="X4471">
        <v>10770</v>
      </c>
      <c r="Y4471" s="3">
        <v>44540</v>
      </c>
      <c r="Z4471">
        <v>165096645</v>
      </c>
      <c r="AB4471" t="s">
        <v>49</v>
      </c>
      <c r="AD4471" t="s">
        <v>5379</v>
      </c>
      <c r="AE4471">
        <v>1</v>
      </c>
      <c r="AF4471">
        <v>12356</v>
      </c>
      <c r="AH4471" t="str">
        <f>VLOOKUP(B4471,'cc Lookup'!A:J,10,0)</f>
        <v>Planning and Business Development</v>
      </c>
      <c r="AI4471" t="str">
        <f>VLOOKUP(B4471,'cc Lookup'!A:E,5,0)</f>
        <v>Estates</v>
      </c>
      <c r="AJ4471" t="s">
        <v>6738</v>
      </c>
      <c r="AK4471" t="str">
        <f t="shared" si="138"/>
        <v>E35930 Estates &amp; Facilities</v>
      </c>
      <c r="AL4471" t="str">
        <f t="shared" si="139"/>
        <v>7310 Legal / Prof Fees</v>
      </c>
      <c r="AM4471" t="str">
        <f>VLOOKUP(W4471,Lookup!A:B,2,0)</f>
        <v>Other</v>
      </c>
    </row>
    <row r="4472" spans="1:39" x14ac:dyDescent="0.25">
      <c r="A4472" t="s">
        <v>33</v>
      </c>
      <c r="B4472" s="1" t="s">
        <v>166</v>
      </c>
      <c r="C4472" s="1" t="s">
        <v>35</v>
      </c>
      <c r="D4472" s="1" t="s">
        <v>36</v>
      </c>
      <c r="E4472" s="1" t="s">
        <v>36</v>
      </c>
      <c r="F4472" s="1" t="s">
        <v>37</v>
      </c>
      <c r="G4472" t="s">
        <v>167</v>
      </c>
      <c r="H4472" t="s">
        <v>39</v>
      </c>
      <c r="I4472" t="s">
        <v>40</v>
      </c>
      <c r="J4472" t="s">
        <v>40</v>
      </c>
      <c r="K4472" t="s">
        <v>40</v>
      </c>
      <c r="L4472" s="4">
        <v>-5207</v>
      </c>
      <c r="M4472" s="2">
        <v>44562</v>
      </c>
      <c r="N4472" t="s">
        <v>103</v>
      </c>
      <c r="O4472" t="s">
        <v>104</v>
      </c>
      <c r="P4472" t="s">
        <v>5213</v>
      </c>
      <c r="Q4472" t="s">
        <v>5313</v>
      </c>
      <c r="R4472" t="s">
        <v>5314</v>
      </c>
      <c r="S4472" s="3">
        <v>44561</v>
      </c>
      <c r="T4472" t="s">
        <v>46</v>
      </c>
      <c r="U4472">
        <v>3042</v>
      </c>
      <c r="V4472" t="s">
        <v>4577</v>
      </c>
      <c r="W4472" t="s">
        <v>48</v>
      </c>
      <c r="X4472">
        <v>165092174</v>
      </c>
      <c r="Y4472" s="3">
        <v>44343</v>
      </c>
      <c r="AC4472" t="s">
        <v>109</v>
      </c>
      <c r="AH4472" t="str">
        <f>VLOOKUP(B4472,'cc Lookup'!A:J,10,0)</f>
        <v>Planning and Business Development</v>
      </c>
      <c r="AI4472" t="str">
        <f>VLOOKUP(B4472,'cc Lookup'!A:E,5,0)</f>
        <v>Estates</v>
      </c>
      <c r="AJ4472" t="s">
        <v>6738</v>
      </c>
      <c r="AK4472" t="str">
        <f t="shared" si="138"/>
        <v>E35930 Estates &amp; Facilities</v>
      </c>
      <c r="AL4472" t="str">
        <f t="shared" si="139"/>
        <v>7310 Legal / Prof Fees</v>
      </c>
      <c r="AM4472" t="str">
        <f>VLOOKUP(W4472,Lookup!A:B,2,0)</f>
        <v>Legal</v>
      </c>
    </row>
    <row r="4473" spans="1:39" x14ac:dyDescent="0.25">
      <c r="A4473" t="s">
        <v>33</v>
      </c>
      <c r="B4473" s="1" t="s">
        <v>166</v>
      </c>
      <c r="C4473" s="1" t="s">
        <v>35</v>
      </c>
      <c r="D4473" s="1" t="s">
        <v>36</v>
      </c>
      <c r="E4473" s="1" t="s">
        <v>36</v>
      </c>
      <c r="F4473" s="1" t="s">
        <v>37</v>
      </c>
      <c r="G4473" t="s">
        <v>167</v>
      </c>
      <c r="H4473" t="s">
        <v>39</v>
      </c>
      <c r="I4473" t="s">
        <v>40</v>
      </c>
      <c r="J4473" t="s">
        <v>40</v>
      </c>
      <c r="K4473" t="s">
        <v>40</v>
      </c>
      <c r="L4473" s="4">
        <v>-0.3</v>
      </c>
      <c r="M4473" s="2">
        <v>44562</v>
      </c>
      <c r="N4473" t="s">
        <v>103</v>
      </c>
      <c r="O4473" t="s">
        <v>104</v>
      </c>
      <c r="P4473" t="s">
        <v>5213</v>
      </c>
      <c r="Q4473" t="s">
        <v>5313</v>
      </c>
      <c r="R4473" t="s">
        <v>5314</v>
      </c>
      <c r="S4473" s="3">
        <v>44561</v>
      </c>
      <c r="T4473" t="s">
        <v>46</v>
      </c>
      <c r="U4473">
        <v>3043</v>
      </c>
      <c r="V4473" t="s">
        <v>5000</v>
      </c>
      <c r="W4473" t="s">
        <v>48</v>
      </c>
      <c r="X4473">
        <v>165094259</v>
      </c>
      <c r="Y4473" s="3">
        <v>44447</v>
      </c>
      <c r="AC4473" t="s">
        <v>109</v>
      </c>
      <c r="AH4473" t="str">
        <f>VLOOKUP(B4473,'cc Lookup'!A:J,10,0)</f>
        <v>Planning and Business Development</v>
      </c>
      <c r="AI4473" t="str">
        <f>VLOOKUP(B4473,'cc Lookup'!A:E,5,0)</f>
        <v>Estates</v>
      </c>
      <c r="AJ4473" t="s">
        <v>6738</v>
      </c>
      <c r="AK4473" t="str">
        <f t="shared" si="138"/>
        <v>E35930 Estates &amp; Facilities</v>
      </c>
      <c r="AL4473" t="str">
        <f t="shared" si="139"/>
        <v>7310 Legal / Prof Fees</v>
      </c>
      <c r="AM4473" t="str">
        <f>VLOOKUP(W4473,Lookup!A:B,2,0)</f>
        <v>Legal</v>
      </c>
    </row>
    <row r="4474" spans="1:39" x14ac:dyDescent="0.25">
      <c r="A4474" t="s">
        <v>33</v>
      </c>
      <c r="B4474" s="1" t="s">
        <v>166</v>
      </c>
      <c r="C4474" s="1" t="s">
        <v>35</v>
      </c>
      <c r="D4474" s="1" t="s">
        <v>36</v>
      </c>
      <c r="E4474" s="1" t="s">
        <v>36</v>
      </c>
      <c r="F4474" s="1" t="s">
        <v>37</v>
      </c>
      <c r="G4474" t="s">
        <v>167</v>
      </c>
      <c r="H4474" t="s">
        <v>39</v>
      </c>
      <c r="I4474" t="s">
        <v>40</v>
      </c>
      <c r="J4474" t="s">
        <v>40</v>
      </c>
      <c r="K4474" t="s">
        <v>40</v>
      </c>
      <c r="L4474" s="4">
        <v>-34</v>
      </c>
      <c r="M4474" s="2">
        <v>44562</v>
      </c>
      <c r="N4474" t="s">
        <v>103</v>
      </c>
      <c r="O4474" t="s">
        <v>104</v>
      </c>
      <c r="P4474" t="s">
        <v>5213</v>
      </c>
      <c r="Q4474" t="s">
        <v>5313</v>
      </c>
      <c r="R4474" t="s">
        <v>5314</v>
      </c>
      <c r="S4474" s="3">
        <v>44561</v>
      </c>
      <c r="T4474" t="s">
        <v>46</v>
      </c>
      <c r="U4474">
        <v>3044</v>
      </c>
      <c r="V4474" t="s">
        <v>4853</v>
      </c>
      <c r="W4474" t="s">
        <v>48</v>
      </c>
      <c r="X4474">
        <v>165094031</v>
      </c>
      <c r="Y4474" s="3">
        <v>44439</v>
      </c>
      <c r="AC4474" t="s">
        <v>109</v>
      </c>
      <c r="AH4474" t="str">
        <f>VLOOKUP(B4474,'cc Lookup'!A:J,10,0)</f>
        <v>Planning and Business Development</v>
      </c>
      <c r="AI4474" t="str">
        <f>VLOOKUP(B4474,'cc Lookup'!A:E,5,0)</f>
        <v>Estates</v>
      </c>
      <c r="AJ4474" t="s">
        <v>6738</v>
      </c>
      <c r="AK4474" t="str">
        <f t="shared" si="138"/>
        <v>E35930 Estates &amp; Facilities</v>
      </c>
      <c r="AL4474" t="str">
        <f t="shared" si="139"/>
        <v>7310 Legal / Prof Fees</v>
      </c>
      <c r="AM4474" t="str">
        <f>VLOOKUP(W4474,Lookup!A:B,2,0)</f>
        <v>Legal</v>
      </c>
    </row>
    <row r="4475" spans="1:39" x14ac:dyDescent="0.25">
      <c r="A4475" t="s">
        <v>33</v>
      </c>
      <c r="B4475" s="1" t="s">
        <v>166</v>
      </c>
      <c r="C4475" s="1" t="s">
        <v>35</v>
      </c>
      <c r="D4475" s="1" t="s">
        <v>36</v>
      </c>
      <c r="E4475" s="1" t="s">
        <v>36</v>
      </c>
      <c r="F4475" s="1" t="s">
        <v>37</v>
      </c>
      <c r="G4475" t="s">
        <v>167</v>
      </c>
      <c r="H4475" t="s">
        <v>39</v>
      </c>
      <c r="I4475" t="s">
        <v>40</v>
      </c>
      <c r="J4475" t="s">
        <v>40</v>
      </c>
      <c r="K4475" t="s">
        <v>40</v>
      </c>
      <c r="L4475" s="4">
        <v>-12356</v>
      </c>
      <c r="M4475" s="2">
        <v>44562</v>
      </c>
      <c r="N4475" t="s">
        <v>103</v>
      </c>
      <c r="O4475" t="s">
        <v>104</v>
      </c>
      <c r="P4475" t="s">
        <v>5213</v>
      </c>
      <c r="Q4475" t="s">
        <v>5313</v>
      </c>
      <c r="R4475" t="s">
        <v>5314</v>
      </c>
      <c r="S4475" s="3">
        <v>44561</v>
      </c>
      <c r="T4475" t="s">
        <v>46</v>
      </c>
      <c r="U4475">
        <v>3045</v>
      </c>
      <c r="V4475" t="s">
        <v>5287</v>
      </c>
      <c r="W4475" t="s">
        <v>189</v>
      </c>
      <c r="X4475">
        <v>165096645</v>
      </c>
      <c r="Y4475" s="3">
        <v>44551</v>
      </c>
      <c r="AC4475" t="s">
        <v>583</v>
      </c>
      <c r="AH4475" t="str">
        <f>VLOOKUP(B4475,'cc Lookup'!A:J,10,0)</f>
        <v>Planning and Business Development</v>
      </c>
      <c r="AI4475" t="str">
        <f>VLOOKUP(B4475,'cc Lookup'!A:E,5,0)</f>
        <v>Estates</v>
      </c>
      <c r="AJ4475" t="s">
        <v>6738</v>
      </c>
      <c r="AK4475" t="str">
        <f t="shared" si="138"/>
        <v>E35930 Estates &amp; Facilities</v>
      </c>
      <c r="AL4475" t="str">
        <f t="shared" si="139"/>
        <v>7310 Legal / Prof Fees</v>
      </c>
      <c r="AM4475" t="str">
        <f>VLOOKUP(W4475,Lookup!A:B,2,0)</f>
        <v>Other</v>
      </c>
    </row>
    <row r="4476" spans="1:39" x14ac:dyDescent="0.25">
      <c r="A4476" t="s">
        <v>33</v>
      </c>
      <c r="B4476" s="1" t="s">
        <v>166</v>
      </c>
      <c r="C4476" s="1" t="s">
        <v>35</v>
      </c>
      <c r="D4476" s="1" t="s">
        <v>36</v>
      </c>
      <c r="E4476" s="1" t="s">
        <v>36</v>
      </c>
      <c r="F4476" s="1" t="s">
        <v>37</v>
      </c>
      <c r="G4476" t="s">
        <v>167</v>
      </c>
      <c r="H4476" t="s">
        <v>39</v>
      </c>
      <c r="I4476" t="s">
        <v>40</v>
      </c>
      <c r="J4476" t="s">
        <v>40</v>
      </c>
      <c r="K4476" t="s">
        <v>40</v>
      </c>
      <c r="L4476" s="4">
        <v>-5550</v>
      </c>
      <c r="M4476" s="2">
        <v>44562</v>
      </c>
      <c r="N4476" t="s">
        <v>103</v>
      </c>
      <c r="O4476" t="s">
        <v>104</v>
      </c>
      <c r="P4476" t="s">
        <v>5213</v>
      </c>
      <c r="Q4476" t="s">
        <v>5313</v>
      </c>
      <c r="R4476" t="s">
        <v>5314</v>
      </c>
      <c r="S4476" s="3">
        <v>44561</v>
      </c>
      <c r="T4476" t="s">
        <v>46</v>
      </c>
      <c r="U4476">
        <v>3046</v>
      </c>
      <c r="V4476" t="s">
        <v>5069</v>
      </c>
      <c r="W4476" t="s">
        <v>48</v>
      </c>
      <c r="X4476">
        <v>165095159</v>
      </c>
      <c r="Y4476" s="3">
        <v>44497</v>
      </c>
      <c r="AC4476" t="s">
        <v>109</v>
      </c>
      <c r="AH4476" t="str">
        <f>VLOOKUP(B4476,'cc Lookup'!A:J,10,0)</f>
        <v>Planning and Business Development</v>
      </c>
      <c r="AI4476" t="str">
        <f>VLOOKUP(B4476,'cc Lookup'!A:E,5,0)</f>
        <v>Estates</v>
      </c>
      <c r="AJ4476" t="s">
        <v>6738</v>
      </c>
      <c r="AK4476" t="str">
        <f t="shared" si="138"/>
        <v>E35930 Estates &amp; Facilities</v>
      </c>
      <c r="AL4476" t="str">
        <f t="shared" si="139"/>
        <v>7310 Legal / Prof Fees</v>
      </c>
      <c r="AM4476" t="str">
        <f>VLOOKUP(W4476,Lookup!A:B,2,0)</f>
        <v>Legal</v>
      </c>
    </row>
    <row r="4477" spans="1:39" x14ac:dyDescent="0.25">
      <c r="A4477" t="s">
        <v>33</v>
      </c>
      <c r="B4477" s="1" t="s">
        <v>166</v>
      </c>
      <c r="C4477" s="1" t="s">
        <v>35</v>
      </c>
      <c r="D4477" s="1" t="s">
        <v>36</v>
      </c>
      <c r="E4477" s="1" t="s">
        <v>36</v>
      </c>
      <c r="F4477" s="1" t="s">
        <v>37</v>
      </c>
      <c r="G4477" t="s">
        <v>167</v>
      </c>
      <c r="H4477" t="s">
        <v>39</v>
      </c>
      <c r="I4477" t="s">
        <v>40</v>
      </c>
      <c r="J4477" t="s">
        <v>40</v>
      </c>
      <c r="K4477" t="s">
        <v>40</v>
      </c>
      <c r="L4477" s="4">
        <v>-1250</v>
      </c>
      <c r="M4477" s="2">
        <v>44562</v>
      </c>
      <c r="N4477" t="s">
        <v>103</v>
      </c>
      <c r="O4477" t="s">
        <v>104</v>
      </c>
      <c r="P4477" t="s">
        <v>5213</v>
      </c>
      <c r="Q4477" t="s">
        <v>5313</v>
      </c>
      <c r="R4477" t="s">
        <v>5314</v>
      </c>
      <c r="S4477" s="3">
        <v>44561</v>
      </c>
      <c r="T4477" t="s">
        <v>46</v>
      </c>
      <c r="U4477">
        <v>3047</v>
      </c>
      <c r="V4477" t="s">
        <v>4463</v>
      </c>
      <c r="W4477" t="s">
        <v>48</v>
      </c>
      <c r="X4477">
        <v>165091391</v>
      </c>
      <c r="Y4477" s="3">
        <v>44306</v>
      </c>
      <c r="AC4477" t="s">
        <v>109</v>
      </c>
      <c r="AH4477" t="str">
        <f>VLOOKUP(B4477,'cc Lookup'!A:J,10,0)</f>
        <v>Planning and Business Development</v>
      </c>
      <c r="AI4477" t="str">
        <f>VLOOKUP(B4477,'cc Lookup'!A:E,5,0)</f>
        <v>Estates</v>
      </c>
      <c r="AJ4477" t="s">
        <v>6738</v>
      </c>
      <c r="AK4477" t="str">
        <f t="shared" si="138"/>
        <v>E35930 Estates &amp; Facilities</v>
      </c>
      <c r="AL4477" t="str">
        <f t="shared" si="139"/>
        <v>7310 Legal / Prof Fees</v>
      </c>
      <c r="AM4477" t="str">
        <f>VLOOKUP(W4477,Lookup!A:B,2,0)</f>
        <v>Legal</v>
      </c>
    </row>
    <row r="4478" spans="1:39" x14ac:dyDescent="0.25">
      <c r="A4478" t="s">
        <v>33</v>
      </c>
      <c r="B4478" s="1" t="s">
        <v>166</v>
      </c>
      <c r="C4478" s="1" t="s">
        <v>35</v>
      </c>
      <c r="D4478" s="1" t="s">
        <v>36</v>
      </c>
      <c r="E4478" s="1" t="s">
        <v>36</v>
      </c>
      <c r="F4478" s="1" t="s">
        <v>37</v>
      </c>
      <c r="G4478" t="s">
        <v>167</v>
      </c>
      <c r="H4478" t="s">
        <v>39</v>
      </c>
      <c r="I4478" t="s">
        <v>40</v>
      </c>
      <c r="J4478" t="s">
        <v>40</v>
      </c>
      <c r="K4478" t="s">
        <v>40</v>
      </c>
      <c r="L4478" s="4">
        <v>-4850</v>
      </c>
      <c r="M4478" s="2">
        <v>44562</v>
      </c>
      <c r="N4478" t="s">
        <v>103</v>
      </c>
      <c r="O4478" t="s">
        <v>104</v>
      </c>
      <c r="P4478" t="s">
        <v>5213</v>
      </c>
      <c r="Q4478" t="s">
        <v>5313</v>
      </c>
      <c r="R4478" t="s">
        <v>5314</v>
      </c>
      <c r="S4478" s="3">
        <v>44561</v>
      </c>
      <c r="T4478" t="s">
        <v>46</v>
      </c>
      <c r="U4478">
        <v>3048</v>
      </c>
      <c r="V4478" t="s">
        <v>5288</v>
      </c>
      <c r="W4478" t="s">
        <v>189</v>
      </c>
      <c r="X4478">
        <v>165096644</v>
      </c>
      <c r="Y4478" s="3">
        <v>44551</v>
      </c>
      <c r="AC4478" t="s">
        <v>583</v>
      </c>
      <c r="AH4478" t="str">
        <f>VLOOKUP(B4478,'cc Lookup'!A:J,10,0)</f>
        <v>Planning and Business Development</v>
      </c>
      <c r="AI4478" t="str">
        <f>VLOOKUP(B4478,'cc Lookup'!A:E,5,0)</f>
        <v>Estates</v>
      </c>
      <c r="AJ4478" t="s">
        <v>6738</v>
      </c>
      <c r="AK4478" t="str">
        <f t="shared" si="138"/>
        <v>E35930 Estates &amp; Facilities</v>
      </c>
      <c r="AL4478" t="str">
        <f t="shared" si="139"/>
        <v>7310 Legal / Prof Fees</v>
      </c>
      <c r="AM4478" t="str">
        <f>VLOOKUP(W4478,Lookup!A:B,2,0)</f>
        <v>Other</v>
      </c>
    </row>
    <row r="4479" spans="1:39" x14ac:dyDescent="0.25">
      <c r="A4479" t="s">
        <v>33</v>
      </c>
      <c r="B4479" s="1" t="s">
        <v>166</v>
      </c>
      <c r="C4479" s="1" t="s">
        <v>35</v>
      </c>
      <c r="D4479" s="1" t="s">
        <v>36</v>
      </c>
      <c r="E4479" s="1" t="s">
        <v>36</v>
      </c>
      <c r="F4479" s="1" t="s">
        <v>37</v>
      </c>
      <c r="G4479" t="s">
        <v>167</v>
      </c>
      <c r="H4479" t="s">
        <v>39</v>
      </c>
      <c r="I4479" t="s">
        <v>40</v>
      </c>
      <c r="J4479" t="s">
        <v>40</v>
      </c>
      <c r="K4479" t="s">
        <v>40</v>
      </c>
      <c r="L4479" s="4">
        <v>34</v>
      </c>
      <c r="M4479" s="2">
        <v>44562</v>
      </c>
      <c r="N4479" t="s">
        <v>103</v>
      </c>
      <c r="O4479" t="s">
        <v>104</v>
      </c>
      <c r="P4479" t="s">
        <v>5315</v>
      </c>
      <c r="Q4479" t="s">
        <v>5316</v>
      </c>
      <c r="R4479" t="s">
        <v>5317</v>
      </c>
      <c r="S4479" s="3">
        <v>44592</v>
      </c>
      <c r="T4479" t="s">
        <v>46</v>
      </c>
      <c r="U4479">
        <v>3120</v>
      </c>
      <c r="V4479" t="s">
        <v>4853</v>
      </c>
      <c r="W4479" t="s">
        <v>48</v>
      </c>
      <c r="X4479">
        <v>165094031</v>
      </c>
      <c r="Y4479" s="3">
        <v>44439</v>
      </c>
      <c r="AC4479" t="s">
        <v>109</v>
      </c>
      <c r="AH4479" t="str">
        <f>VLOOKUP(B4479,'cc Lookup'!A:J,10,0)</f>
        <v>Planning and Business Development</v>
      </c>
      <c r="AI4479" t="str">
        <f>VLOOKUP(B4479,'cc Lookup'!A:E,5,0)</f>
        <v>Estates</v>
      </c>
      <c r="AJ4479" t="s">
        <v>6738</v>
      </c>
      <c r="AK4479" t="str">
        <f t="shared" si="138"/>
        <v>E35930 Estates &amp; Facilities</v>
      </c>
      <c r="AL4479" t="str">
        <f t="shared" si="139"/>
        <v>7310 Legal / Prof Fees</v>
      </c>
      <c r="AM4479" t="str">
        <f>VLOOKUP(W4479,Lookup!A:B,2,0)</f>
        <v>Legal</v>
      </c>
    </row>
    <row r="4480" spans="1:39" x14ac:dyDescent="0.25">
      <c r="A4480" t="s">
        <v>33</v>
      </c>
      <c r="B4480" s="1" t="s">
        <v>166</v>
      </c>
      <c r="C4480" s="1" t="s">
        <v>35</v>
      </c>
      <c r="D4480" s="1" t="s">
        <v>36</v>
      </c>
      <c r="E4480" s="1" t="s">
        <v>36</v>
      </c>
      <c r="F4480" s="1" t="s">
        <v>37</v>
      </c>
      <c r="G4480" t="s">
        <v>167</v>
      </c>
      <c r="H4480" t="s">
        <v>39</v>
      </c>
      <c r="I4480" t="s">
        <v>40</v>
      </c>
      <c r="J4480" t="s">
        <v>40</v>
      </c>
      <c r="K4480" t="s">
        <v>40</v>
      </c>
      <c r="L4480" s="4">
        <v>1250</v>
      </c>
      <c r="M4480" s="2">
        <v>44562</v>
      </c>
      <c r="N4480" t="s">
        <v>103</v>
      </c>
      <c r="O4480" t="s">
        <v>104</v>
      </c>
      <c r="P4480" t="s">
        <v>5315</v>
      </c>
      <c r="Q4480" t="s">
        <v>5316</v>
      </c>
      <c r="R4480" t="s">
        <v>5317</v>
      </c>
      <c r="S4480" s="3">
        <v>44592</v>
      </c>
      <c r="T4480" t="s">
        <v>46</v>
      </c>
      <c r="U4480">
        <v>3121</v>
      </c>
      <c r="V4480" t="s">
        <v>4463</v>
      </c>
      <c r="W4480" t="s">
        <v>48</v>
      </c>
      <c r="X4480">
        <v>165091391</v>
      </c>
      <c r="Y4480" s="3">
        <v>44306</v>
      </c>
      <c r="AC4480" t="s">
        <v>109</v>
      </c>
      <c r="AH4480" t="str">
        <f>VLOOKUP(B4480,'cc Lookup'!A:J,10,0)</f>
        <v>Planning and Business Development</v>
      </c>
      <c r="AI4480" t="str">
        <f>VLOOKUP(B4480,'cc Lookup'!A:E,5,0)</f>
        <v>Estates</v>
      </c>
      <c r="AJ4480" t="s">
        <v>6738</v>
      </c>
      <c r="AK4480" t="str">
        <f t="shared" si="138"/>
        <v>E35930 Estates &amp; Facilities</v>
      </c>
      <c r="AL4480" t="str">
        <f t="shared" si="139"/>
        <v>7310 Legal / Prof Fees</v>
      </c>
      <c r="AM4480" t="str">
        <f>VLOOKUP(W4480,Lookup!A:B,2,0)</f>
        <v>Legal</v>
      </c>
    </row>
    <row r="4481" spans="1:39" x14ac:dyDescent="0.25">
      <c r="A4481" t="s">
        <v>33</v>
      </c>
      <c r="B4481" s="1" t="s">
        <v>166</v>
      </c>
      <c r="C4481" s="1" t="s">
        <v>35</v>
      </c>
      <c r="D4481" s="1" t="s">
        <v>36</v>
      </c>
      <c r="E4481" s="1" t="s">
        <v>36</v>
      </c>
      <c r="F4481" s="1" t="s">
        <v>37</v>
      </c>
      <c r="G4481" t="s">
        <v>167</v>
      </c>
      <c r="H4481" t="s">
        <v>39</v>
      </c>
      <c r="I4481" t="s">
        <v>40</v>
      </c>
      <c r="J4481" t="s">
        <v>40</v>
      </c>
      <c r="K4481" t="s">
        <v>40</v>
      </c>
      <c r="L4481" s="4">
        <v>5207</v>
      </c>
      <c r="M4481" s="2">
        <v>44562</v>
      </c>
      <c r="N4481" t="s">
        <v>103</v>
      </c>
      <c r="O4481" t="s">
        <v>104</v>
      </c>
      <c r="P4481" t="s">
        <v>5315</v>
      </c>
      <c r="Q4481" t="s">
        <v>5316</v>
      </c>
      <c r="R4481" t="s">
        <v>5317</v>
      </c>
      <c r="S4481" s="3">
        <v>44592</v>
      </c>
      <c r="T4481" t="s">
        <v>46</v>
      </c>
      <c r="U4481">
        <v>3122</v>
      </c>
      <c r="V4481" t="s">
        <v>4577</v>
      </c>
      <c r="W4481" t="s">
        <v>48</v>
      </c>
      <c r="X4481">
        <v>165092174</v>
      </c>
      <c r="Y4481" s="3">
        <v>44343</v>
      </c>
      <c r="AC4481" t="s">
        <v>109</v>
      </c>
      <c r="AH4481" t="str">
        <f>VLOOKUP(B4481,'cc Lookup'!A:J,10,0)</f>
        <v>Planning and Business Development</v>
      </c>
      <c r="AI4481" t="str">
        <f>VLOOKUP(B4481,'cc Lookup'!A:E,5,0)</f>
        <v>Estates</v>
      </c>
      <c r="AJ4481" t="s">
        <v>6738</v>
      </c>
      <c r="AK4481" t="str">
        <f t="shared" si="138"/>
        <v>E35930 Estates &amp; Facilities</v>
      </c>
      <c r="AL4481" t="str">
        <f t="shared" si="139"/>
        <v>7310 Legal / Prof Fees</v>
      </c>
      <c r="AM4481" t="str">
        <f>VLOOKUP(W4481,Lookup!A:B,2,0)</f>
        <v>Legal</v>
      </c>
    </row>
    <row r="4482" spans="1:39" x14ac:dyDescent="0.25">
      <c r="A4482" t="s">
        <v>33</v>
      </c>
      <c r="B4482" s="1" t="s">
        <v>166</v>
      </c>
      <c r="C4482" s="1" t="s">
        <v>35</v>
      </c>
      <c r="D4482" s="1" t="s">
        <v>36</v>
      </c>
      <c r="E4482" s="1" t="s">
        <v>36</v>
      </c>
      <c r="F4482" s="1" t="s">
        <v>37</v>
      </c>
      <c r="G4482" t="s">
        <v>167</v>
      </c>
      <c r="H4482" t="s">
        <v>39</v>
      </c>
      <c r="I4482" t="s">
        <v>40</v>
      </c>
      <c r="J4482" t="s">
        <v>40</v>
      </c>
      <c r="K4482" t="s">
        <v>40</v>
      </c>
      <c r="L4482" s="4">
        <v>5550</v>
      </c>
      <c r="M4482" s="2">
        <v>44562</v>
      </c>
      <c r="N4482" t="s">
        <v>103</v>
      </c>
      <c r="O4482" t="s">
        <v>104</v>
      </c>
      <c r="P4482" t="s">
        <v>5315</v>
      </c>
      <c r="Q4482" t="s">
        <v>5316</v>
      </c>
      <c r="R4482" t="s">
        <v>5317</v>
      </c>
      <c r="S4482" s="3">
        <v>44592</v>
      </c>
      <c r="T4482" t="s">
        <v>46</v>
      </c>
      <c r="U4482">
        <v>3123</v>
      </c>
      <c r="V4482" t="s">
        <v>5069</v>
      </c>
      <c r="W4482" t="s">
        <v>48</v>
      </c>
      <c r="X4482">
        <v>165095159</v>
      </c>
      <c r="Y4482" s="3">
        <v>44497</v>
      </c>
      <c r="AC4482" t="s">
        <v>109</v>
      </c>
      <c r="AH4482" t="str">
        <f>VLOOKUP(B4482,'cc Lookup'!A:J,10,0)</f>
        <v>Planning and Business Development</v>
      </c>
      <c r="AI4482" t="str">
        <f>VLOOKUP(B4482,'cc Lookup'!A:E,5,0)</f>
        <v>Estates</v>
      </c>
      <c r="AJ4482" t="s">
        <v>6738</v>
      </c>
      <c r="AK4482" t="str">
        <f t="shared" si="138"/>
        <v>E35930 Estates &amp; Facilities</v>
      </c>
      <c r="AL4482" t="str">
        <f t="shared" si="139"/>
        <v>7310 Legal / Prof Fees</v>
      </c>
      <c r="AM4482" t="str">
        <f>VLOOKUP(W4482,Lookup!A:B,2,0)</f>
        <v>Legal</v>
      </c>
    </row>
    <row r="4483" spans="1:39" x14ac:dyDescent="0.25">
      <c r="A4483" t="s">
        <v>33</v>
      </c>
      <c r="B4483" s="1" t="s">
        <v>166</v>
      </c>
      <c r="C4483" s="1" t="s">
        <v>35</v>
      </c>
      <c r="D4483" s="1" t="s">
        <v>36</v>
      </c>
      <c r="E4483" s="1" t="s">
        <v>36</v>
      </c>
      <c r="F4483" s="1" t="s">
        <v>37</v>
      </c>
      <c r="G4483" t="s">
        <v>167</v>
      </c>
      <c r="H4483" t="s">
        <v>39</v>
      </c>
      <c r="I4483" t="s">
        <v>40</v>
      </c>
      <c r="J4483" t="s">
        <v>40</v>
      </c>
      <c r="K4483" t="s">
        <v>40</v>
      </c>
      <c r="L4483" s="4">
        <v>0.3</v>
      </c>
      <c r="M4483" s="2">
        <v>44562</v>
      </c>
      <c r="N4483" t="s">
        <v>103</v>
      </c>
      <c r="O4483" t="s">
        <v>104</v>
      </c>
      <c r="P4483" t="s">
        <v>5315</v>
      </c>
      <c r="Q4483" t="s">
        <v>5316</v>
      </c>
      <c r="R4483" t="s">
        <v>5317</v>
      </c>
      <c r="S4483" s="3">
        <v>44592</v>
      </c>
      <c r="T4483" t="s">
        <v>46</v>
      </c>
      <c r="U4483">
        <v>3124</v>
      </c>
      <c r="V4483" t="s">
        <v>5000</v>
      </c>
      <c r="W4483" t="s">
        <v>48</v>
      </c>
      <c r="X4483">
        <v>165094259</v>
      </c>
      <c r="Y4483" s="3">
        <v>44447</v>
      </c>
      <c r="AC4483" t="s">
        <v>109</v>
      </c>
      <c r="AH4483" t="str">
        <f>VLOOKUP(B4483,'cc Lookup'!A:J,10,0)</f>
        <v>Planning and Business Development</v>
      </c>
      <c r="AI4483" t="str">
        <f>VLOOKUP(B4483,'cc Lookup'!A:E,5,0)</f>
        <v>Estates</v>
      </c>
      <c r="AJ4483" t="s">
        <v>6738</v>
      </c>
      <c r="AK4483" t="str">
        <f t="shared" si="138"/>
        <v>E35930 Estates &amp; Facilities</v>
      </c>
      <c r="AL4483" t="str">
        <f t="shared" si="139"/>
        <v>7310 Legal / Prof Fees</v>
      </c>
      <c r="AM4483" t="str">
        <f>VLOOKUP(W4483,Lookup!A:B,2,0)</f>
        <v>Legal</v>
      </c>
    </row>
    <row r="4484" spans="1:39" x14ac:dyDescent="0.25">
      <c r="A4484" t="s">
        <v>33</v>
      </c>
      <c r="B4484" s="1" t="s">
        <v>166</v>
      </c>
      <c r="C4484" s="1" t="s">
        <v>35</v>
      </c>
      <c r="D4484" s="1" t="s">
        <v>36</v>
      </c>
      <c r="E4484" s="1" t="s">
        <v>36</v>
      </c>
      <c r="F4484" s="1" t="s">
        <v>37</v>
      </c>
      <c r="G4484" t="s">
        <v>167</v>
      </c>
      <c r="H4484" t="s">
        <v>39</v>
      </c>
      <c r="I4484" t="s">
        <v>40</v>
      </c>
      <c r="J4484" t="s">
        <v>40</v>
      </c>
      <c r="K4484" t="s">
        <v>40</v>
      </c>
      <c r="L4484" s="4">
        <v>19800</v>
      </c>
      <c r="M4484" s="2">
        <v>44593</v>
      </c>
      <c r="N4484" t="s">
        <v>55</v>
      </c>
      <c r="O4484" t="s">
        <v>56</v>
      </c>
      <c r="P4484" t="s">
        <v>2425</v>
      </c>
      <c r="Q4484" t="s">
        <v>5509</v>
      </c>
      <c r="R4484" t="s">
        <v>5510</v>
      </c>
      <c r="S4484" s="3">
        <v>44623</v>
      </c>
      <c r="T4484" t="s">
        <v>350</v>
      </c>
      <c r="U4484">
        <v>39</v>
      </c>
      <c r="V4484" t="s">
        <v>5511</v>
      </c>
      <c r="W4484" t="s">
        <v>5510</v>
      </c>
      <c r="Y4484" s="3">
        <v>44623</v>
      </c>
      <c r="AA4484" t="s">
        <v>5511</v>
      </c>
      <c r="AH4484" t="str">
        <f>VLOOKUP(B4484,'cc Lookup'!A:J,10,0)</f>
        <v>Planning and Business Development</v>
      </c>
      <c r="AI4484" t="str">
        <f>VLOOKUP(B4484,'cc Lookup'!A:E,5,0)</f>
        <v>Estates</v>
      </c>
      <c r="AJ4484" t="s">
        <v>6738</v>
      </c>
      <c r="AK4484" t="str">
        <f t="shared" ref="AK4484:AK4547" si="140">B4484&amp;" "&amp;G4484</f>
        <v>E35930 Estates &amp; Facilities</v>
      </c>
      <c r="AL4484" t="str">
        <f t="shared" ref="AL4484:AL4547" si="141">C4484&amp;" "&amp;H4484</f>
        <v>7310 Legal / Prof Fees</v>
      </c>
      <c r="AM4484" t="str">
        <f>VLOOKUP(W4484,Lookup!A:B,2,0)</f>
        <v>Other</v>
      </c>
    </row>
    <row r="4485" spans="1:39" x14ac:dyDescent="0.25">
      <c r="A4485" t="s">
        <v>33</v>
      </c>
      <c r="B4485" s="1" t="s">
        <v>166</v>
      </c>
      <c r="C4485" s="1" t="s">
        <v>35</v>
      </c>
      <c r="D4485" s="1" t="s">
        <v>36</v>
      </c>
      <c r="E4485" s="1" t="s">
        <v>36</v>
      </c>
      <c r="F4485" s="1" t="s">
        <v>37</v>
      </c>
      <c r="G4485" t="s">
        <v>167</v>
      </c>
      <c r="H4485" t="s">
        <v>39</v>
      </c>
      <c r="I4485" t="s">
        <v>40</v>
      </c>
      <c r="J4485" t="s">
        <v>40</v>
      </c>
      <c r="K4485" t="s">
        <v>40</v>
      </c>
      <c r="L4485" s="4">
        <v>-19800</v>
      </c>
      <c r="M4485" s="2">
        <v>44593</v>
      </c>
      <c r="N4485" t="s">
        <v>55</v>
      </c>
      <c r="O4485" t="s">
        <v>56</v>
      </c>
      <c r="P4485" t="s">
        <v>5512</v>
      </c>
      <c r="Q4485" t="s">
        <v>5513</v>
      </c>
      <c r="R4485" t="s">
        <v>5514</v>
      </c>
      <c r="S4485" s="3">
        <v>44601</v>
      </c>
      <c r="T4485" t="s">
        <v>46</v>
      </c>
      <c r="U4485">
        <v>41</v>
      </c>
      <c r="V4485" t="s">
        <v>5370</v>
      </c>
      <c r="W4485" t="s">
        <v>5514</v>
      </c>
      <c r="Y4485" s="3">
        <v>44601</v>
      </c>
      <c r="AA4485" t="s">
        <v>5370</v>
      </c>
      <c r="AH4485" t="str">
        <f>VLOOKUP(B4485,'cc Lookup'!A:J,10,0)</f>
        <v>Planning and Business Development</v>
      </c>
      <c r="AI4485" t="str">
        <f>VLOOKUP(B4485,'cc Lookup'!A:E,5,0)</f>
        <v>Estates</v>
      </c>
      <c r="AJ4485" t="s">
        <v>6738</v>
      </c>
      <c r="AK4485" t="str">
        <f t="shared" si="140"/>
        <v>E35930 Estates &amp; Facilities</v>
      </c>
      <c r="AL4485" t="str">
        <f t="shared" si="141"/>
        <v>7310 Legal / Prof Fees</v>
      </c>
      <c r="AM4485" t="str">
        <f>VLOOKUP(W4485,Lookup!A:B,2,0)</f>
        <v>Other</v>
      </c>
    </row>
    <row r="4486" spans="1:39" x14ac:dyDescent="0.25">
      <c r="A4486" t="s">
        <v>33</v>
      </c>
      <c r="B4486" s="1" t="s">
        <v>166</v>
      </c>
      <c r="C4486" s="1" t="s">
        <v>35</v>
      </c>
      <c r="D4486" s="1" t="s">
        <v>36</v>
      </c>
      <c r="E4486" s="1" t="s">
        <v>36</v>
      </c>
      <c r="F4486" s="1" t="s">
        <v>37</v>
      </c>
      <c r="G4486" t="s">
        <v>167</v>
      </c>
      <c r="H4486" t="s">
        <v>39</v>
      </c>
      <c r="I4486" t="s">
        <v>40</v>
      </c>
      <c r="J4486" t="s">
        <v>40</v>
      </c>
      <c r="K4486" t="s">
        <v>40</v>
      </c>
      <c r="L4486" s="4">
        <v>12.8</v>
      </c>
      <c r="M4486" s="2">
        <v>44593</v>
      </c>
      <c r="N4486" t="s">
        <v>311</v>
      </c>
      <c r="O4486" t="s">
        <v>56</v>
      </c>
      <c r="P4486" t="s">
        <v>5422</v>
      </c>
      <c r="Q4486" t="s">
        <v>5423</v>
      </c>
      <c r="R4486" t="s">
        <v>5424</v>
      </c>
      <c r="S4486" s="3">
        <v>44621</v>
      </c>
      <c r="T4486" t="s">
        <v>2266</v>
      </c>
      <c r="U4486">
        <v>873</v>
      </c>
      <c r="V4486" t="s">
        <v>5515</v>
      </c>
      <c r="W4486" t="s">
        <v>5424</v>
      </c>
      <c r="Y4486" s="3">
        <v>44621</v>
      </c>
      <c r="AA4486" t="s">
        <v>5516</v>
      </c>
      <c r="AD4486" t="s">
        <v>4841</v>
      </c>
      <c r="AH4486" t="str">
        <f>VLOOKUP(B4486,'cc Lookup'!A:J,10,0)</f>
        <v>Planning and Business Development</v>
      </c>
      <c r="AI4486" t="str">
        <f>VLOOKUP(B4486,'cc Lookup'!A:E,5,0)</f>
        <v>Estates</v>
      </c>
      <c r="AJ4486" t="s">
        <v>6738</v>
      </c>
      <c r="AK4486" t="str">
        <f t="shared" si="140"/>
        <v>E35930 Estates &amp; Facilities</v>
      </c>
      <c r="AL4486" t="str">
        <f t="shared" si="141"/>
        <v>7310 Legal / Prof Fees</v>
      </c>
      <c r="AM4486" t="str">
        <f>VLOOKUP(W4486,Lookup!A:B,2,0)</f>
        <v>Other</v>
      </c>
    </row>
    <row r="4487" spans="1:39" x14ac:dyDescent="0.25">
      <c r="A4487" t="s">
        <v>33</v>
      </c>
      <c r="B4487" s="1" t="s">
        <v>166</v>
      </c>
      <c r="C4487" s="1" t="s">
        <v>35</v>
      </c>
      <c r="D4487" s="1" t="s">
        <v>36</v>
      </c>
      <c r="E4487" s="1" t="s">
        <v>36</v>
      </c>
      <c r="F4487" s="1" t="s">
        <v>37</v>
      </c>
      <c r="G4487" t="s">
        <v>167</v>
      </c>
      <c r="H4487" t="s">
        <v>39</v>
      </c>
      <c r="I4487" t="s">
        <v>40</v>
      </c>
      <c r="J4487" t="s">
        <v>40</v>
      </c>
      <c r="K4487" t="s">
        <v>40</v>
      </c>
      <c r="L4487" s="4">
        <v>16</v>
      </c>
      <c r="M4487" s="2">
        <v>44593</v>
      </c>
      <c r="N4487" t="s">
        <v>311</v>
      </c>
      <c r="O4487" t="s">
        <v>56</v>
      </c>
      <c r="P4487" t="s">
        <v>5422</v>
      </c>
      <c r="Q4487" t="s">
        <v>5423</v>
      </c>
      <c r="R4487" t="s">
        <v>5424</v>
      </c>
      <c r="S4487" s="3">
        <v>44621</v>
      </c>
      <c r="T4487" t="s">
        <v>2266</v>
      </c>
      <c r="U4487">
        <v>874</v>
      </c>
      <c r="V4487" t="s">
        <v>5517</v>
      </c>
      <c r="W4487" t="s">
        <v>5424</v>
      </c>
      <c r="Y4487" s="3">
        <v>44621</v>
      </c>
      <c r="AA4487" t="s">
        <v>5518</v>
      </c>
      <c r="AD4487" t="s">
        <v>4991</v>
      </c>
      <c r="AH4487" t="str">
        <f>VLOOKUP(B4487,'cc Lookup'!A:J,10,0)</f>
        <v>Planning and Business Development</v>
      </c>
      <c r="AI4487" t="str">
        <f>VLOOKUP(B4487,'cc Lookup'!A:E,5,0)</f>
        <v>Estates</v>
      </c>
      <c r="AJ4487" t="s">
        <v>6738</v>
      </c>
      <c r="AK4487" t="str">
        <f t="shared" si="140"/>
        <v>E35930 Estates &amp; Facilities</v>
      </c>
      <c r="AL4487" t="str">
        <f t="shared" si="141"/>
        <v>7310 Legal / Prof Fees</v>
      </c>
      <c r="AM4487" t="str">
        <f>VLOOKUP(W4487,Lookup!A:B,2,0)</f>
        <v>Other</v>
      </c>
    </row>
    <row r="4488" spans="1:39" x14ac:dyDescent="0.25">
      <c r="A4488" t="s">
        <v>33</v>
      </c>
      <c r="B4488" s="1" t="s">
        <v>166</v>
      </c>
      <c r="C4488" s="1" t="s">
        <v>35</v>
      </c>
      <c r="D4488" s="1" t="s">
        <v>36</v>
      </c>
      <c r="E4488" s="1" t="s">
        <v>36</v>
      </c>
      <c r="F4488" s="1" t="s">
        <v>37</v>
      </c>
      <c r="G4488" t="s">
        <v>167</v>
      </c>
      <c r="H4488" t="s">
        <v>39</v>
      </c>
      <c r="I4488" t="s">
        <v>40</v>
      </c>
      <c r="J4488" t="s">
        <v>40</v>
      </c>
      <c r="K4488" t="s">
        <v>40</v>
      </c>
      <c r="L4488" s="4">
        <v>32</v>
      </c>
      <c r="M4488" s="2">
        <v>44593</v>
      </c>
      <c r="N4488" t="s">
        <v>311</v>
      </c>
      <c r="O4488" t="s">
        <v>56</v>
      </c>
      <c r="P4488" t="s">
        <v>5422</v>
      </c>
      <c r="Q4488" t="s">
        <v>5423</v>
      </c>
      <c r="R4488" t="s">
        <v>5424</v>
      </c>
      <c r="S4488" s="3">
        <v>44621</v>
      </c>
      <c r="T4488" t="s">
        <v>2266</v>
      </c>
      <c r="U4488">
        <v>875</v>
      </c>
      <c r="V4488" t="s">
        <v>5519</v>
      </c>
      <c r="W4488" t="s">
        <v>5424</v>
      </c>
      <c r="Y4488" s="3">
        <v>44621</v>
      </c>
      <c r="AA4488" t="s">
        <v>5520</v>
      </c>
      <c r="AD4488" t="s">
        <v>4845</v>
      </c>
      <c r="AH4488" t="str">
        <f>VLOOKUP(B4488,'cc Lookup'!A:J,10,0)</f>
        <v>Planning and Business Development</v>
      </c>
      <c r="AI4488" t="str">
        <f>VLOOKUP(B4488,'cc Lookup'!A:E,5,0)</f>
        <v>Estates</v>
      </c>
      <c r="AJ4488" t="s">
        <v>6738</v>
      </c>
      <c r="AK4488" t="str">
        <f t="shared" si="140"/>
        <v>E35930 Estates &amp; Facilities</v>
      </c>
      <c r="AL4488" t="str">
        <f t="shared" si="141"/>
        <v>7310 Legal / Prof Fees</v>
      </c>
      <c r="AM4488" t="str">
        <f>VLOOKUP(W4488,Lookup!A:B,2,0)</f>
        <v>Other</v>
      </c>
    </row>
    <row r="4489" spans="1:39" x14ac:dyDescent="0.25">
      <c r="A4489" t="s">
        <v>33</v>
      </c>
      <c r="B4489" s="1" t="s">
        <v>166</v>
      </c>
      <c r="C4489" s="1" t="s">
        <v>35</v>
      </c>
      <c r="D4489" s="1" t="s">
        <v>36</v>
      </c>
      <c r="E4489" s="1" t="s">
        <v>36</v>
      </c>
      <c r="F4489" s="1" t="s">
        <v>37</v>
      </c>
      <c r="G4489" t="s">
        <v>167</v>
      </c>
      <c r="H4489" t="s">
        <v>39</v>
      </c>
      <c r="I4489" t="s">
        <v>40</v>
      </c>
      <c r="J4489" t="s">
        <v>40</v>
      </c>
      <c r="K4489" t="s">
        <v>40</v>
      </c>
      <c r="L4489" s="4">
        <v>74.8</v>
      </c>
      <c r="M4489" s="2">
        <v>44593</v>
      </c>
      <c r="N4489" t="s">
        <v>311</v>
      </c>
      <c r="O4489" t="s">
        <v>56</v>
      </c>
      <c r="P4489" t="s">
        <v>5422</v>
      </c>
      <c r="Q4489" t="s">
        <v>5423</v>
      </c>
      <c r="R4489" t="s">
        <v>5424</v>
      </c>
      <c r="S4489" s="3">
        <v>44621</v>
      </c>
      <c r="T4489" t="s">
        <v>2266</v>
      </c>
      <c r="U4489">
        <v>876</v>
      </c>
      <c r="V4489" t="s">
        <v>5521</v>
      </c>
      <c r="W4489" t="s">
        <v>5424</v>
      </c>
      <c r="Y4489" s="3">
        <v>44621</v>
      </c>
      <c r="AA4489" t="s">
        <v>5522</v>
      </c>
      <c r="AD4489" t="s">
        <v>4987</v>
      </c>
      <c r="AH4489" t="str">
        <f>VLOOKUP(B4489,'cc Lookup'!A:J,10,0)</f>
        <v>Planning and Business Development</v>
      </c>
      <c r="AI4489" t="str">
        <f>VLOOKUP(B4489,'cc Lookup'!A:E,5,0)</f>
        <v>Estates</v>
      </c>
      <c r="AJ4489" t="s">
        <v>6738</v>
      </c>
      <c r="AK4489" t="str">
        <f t="shared" si="140"/>
        <v>E35930 Estates &amp; Facilities</v>
      </c>
      <c r="AL4489" t="str">
        <f t="shared" si="141"/>
        <v>7310 Legal / Prof Fees</v>
      </c>
      <c r="AM4489" t="str">
        <f>VLOOKUP(W4489,Lookup!A:B,2,0)</f>
        <v>Other</v>
      </c>
    </row>
    <row r="4490" spans="1:39" x14ac:dyDescent="0.25">
      <c r="A4490" t="s">
        <v>33</v>
      </c>
      <c r="B4490" s="1" t="s">
        <v>166</v>
      </c>
      <c r="C4490" s="1" t="s">
        <v>35</v>
      </c>
      <c r="D4490" s="1" t="s">
        <v>36</v>
      </c>
      <c r="E4490" s="1" t="s">
        <v>36</v>
      </c>
      <c r="F4490" s="1" t="s">
        <v>37</v>
      </c>
      <c r="G4490" t="s">
        <v>167</v>
      </c>
      <c r="H4490" t="s">
        <v>39</v>
      </c>
      <c r="I4490" t="s">
        <v>40</v>
      </c>
      <c r="J4490" t="s">
        <v>40</v>
      </c>
      <c r="K4490" t="s">
        <v>40</v>
      </c>
      <c r="L4490" s="4">
        <v>142.5</v>
      </c>
      <c r="M4490" s="2">
        <v>44593</v>
      </c>
      <c r="N4490" t="s">
        <v>311</v>
      </c>
      <c r="O4490" t="s">
        <v>56</v>
      </c>
      <c r="P4490" t="s">
        <v>5422</v>
      </c>
      <c r="Q4490" t="s">
        <v>5423</v>
      </c>
      <c r="R4490" t="s">
        <v>5424</v>
      </c>
      <c r="S4490" s="3">
        <v>44621</v>
      </c>
      <c r="T4490" t="s">
        <v>2266</v>
      </c>
      <c r="U4490">
        <v>877</v>
      </c>
      <c r="V4490" t="s">
        <v>5523</v>
      </c>
      <c r="W4490" t="s">
        <v>5424</v>
      </c>
      <c r="Y4490" s="3">
        <v>44621</v>
      </c>
      <c r="AA4490" t="s">
        <v>5524</v>
      </c>
      <c r="AD4490" t="s">
        <v>5179</v>
      </c>
      <c r="AH4490" t="str">
        <f>VLOOKUP(B4490,'cc Lookup'!A:J,10,0)</f>
        <v>Planning and Business Development</v>
      </c>
      <c r="AI4490" t="str">
        <f>VLOOKUP(B4490,'cc Lookup'!A:E,5,0)</f>
        <v>Estates</v>
      </c>
      <c r="AJ4490" t="s">
        <v>6738</v>
      </c>
      <c r="AK4490" t="str">
        <f t="shared" si="140"/>
        <v>E35930 Estates &amp; Facilities</v>
      </c>
      <c r="AL4490" t="str">
        <f t="shared" si="141"/>
        <v>7310 Legal / Prof Fees</v>
      </c>
      <c r="AM4490" t="str">
        <f>VLOOKUP(W4490,Lookup!A:B,2,0)</f>
        <v>Other</v>
      </c>
    </row>
    <row r="4491" spans="1:39" x14ac:dyDescent="0.25">
      <c r="A4491" t="s">
        <v>33</v>
      </c>
      <c r="B4491" s="1" t="s">
        <v>166</v>
      </c>
      <c r="C4491" s="1" t="s">
        <v>35</v>
      </c>
      <c r="D4491" s="1" t="s">
        <v>36</v>
      </c>
      <c r="E4491" s="1" t="s">
        <v>36</v>
      </c>
      <c r="F4491" s="1" t="s">
        <v>37</v>
      </c>
      <c r="G4491" t="s">
        <v>167</v>
      </c>
      <c r="H4491" t="s">
        <v>39</v>
      </c>
      <c r="I4491" t="s">
        <v>40</v>
      </c>
      <c r="J4491" t="s">
        <v>40</v>
      </c>
      <c r="K4491" t="s">
        <v>40</v>
      </c>
      <c r="L4491" s="4">
        <v>213.4</v>
      </c>
      <c r="M4491" s="2">
        <v>44593</v>
      </c>
      <c r="N4491" t="s">
        <v>311</v>
      </c>
      <c r="O4491" t="s">
        <v>56</v>
      </c>
      <c r="P4491" t="s">
        <v>5422</v>
      </c>
      <c r="Q4491" t="s">
        <v>5423</v>
      </c>
      <c r="R4491" t="s">
        <v>5424</v>
      </c>
      <c r="S4491" s="3">
        <v>44621</v>
      </c>
      <c r="T4491" t="s">
        <v>2266</v>
      </c>
      <c r="U4491">
        <v>878</v>
      </c>
      <c r="V4491" t="s">
        <v>5525</v>
      </c>
      <c r="W4491" t="s">
        <v>5424</v>
      </c>
      <c r="Y4491" s="3">
        <v>44621</v>
      </c>
      <c r="AA4491" t="s">
        <v>5526</v>
      </c>
      <c r="AD4491" t="s">
        <v>4996</v>
      </c>
      <c r="AH4491" t="str">
        <f>VLOOKUP(B4491,'cc Lookup'!A:J,10,0)</f>
        <v>Planning and Business Development</v>
      </c>
      <c r="AI4491" t="str">
        <f>VLOOKUP(B4491,'cc Lookup'!A:E,5,0)</f>
        <v>Estates</v>
      </c>
      <c r="AJ4491" t="s">
        <v>6738</v>
      </c>
      <c r="AK4491" t="str">
        <f t="shared" si="140"/>
        <v>E35930 Estates &amp; Facilities</v>
      </c>
      <c r="AL4491" t="str">
        <f t="shared" si="141"/>
        <v>7310 Legal / Prof Fees</v>
      </c>
      <c r="AM4491" t="str">
        <f>VLOOKUP(W4491,Lookup!A:B,2,0)</f>
        <v>Other</v>
      </c>
    </row>
    <row r="4492" spans="1:39" x14ac:dyDescent="0.25">
      <c r="A4492" t="s">
        <v>33</v>
      </c>
      <c r="B4492" s="1" t="s">
        <v>166</v>
      </c>
      <c r="C4492" s="1" t="s">
        <v>35</v>
      </c>
      <c r="D4492" s="1" t="s">
        <v>36</v>
      </c>
      <c r="E4492" s="1" t="s">
        <v>36</v>
      </c>
      <c r="F4492" s="1" t="s">
        <v>37</v>
      </c>
      <c r="G4492" t="s">
        <v>167</v>
      </c>
      <c r="H4492" t="s">
        <v>39</v>
      </c>
      <c r="I4492" t="s">
        <v>40</v>
      </c>
      <c r="J4492" t="s">
        <v>40</v>
      </c>
      <c r="K4492" t="s">
        <v>40</v>
      </c>
      <c r="L4492" s="4">
        <v>333.65</v>
      </c>
      <c r="M4492" s="2">
        <v>44593</v>
      </c>
      <c r="N4492" t="s">
        <v>311</v>
      </c>
      <c r="O4492" t="s">
        <v>56</v>
      </c>
      <c r="P4492" t="s">
        <v>5422</v>
      </c>
      <c r="Q4492" t="s">
        <v>5423</v>
      </c>
      <c r="R4492" t="s">
        <v>5424</v>
      </c>
      <c r="S4492" s="3">
        <v>44621</v>
      </c>
      <c r="T4492" t="s">
        <v>2266</v>
      </c>
      <c r="U4492">
        <v>879</v>
      </c>
      <c r="V4492" t="s">
        <v>5527</v>
      </c>
      <c r="W4492" t="s">
        <v>5424</v>
      </c>
      <c r="Y4492" s="3">
        <v>44621</v>
      </c>
      <c r="AA4492" t="s">
        <v>5528</v>
      </c>
      <c r="AD4492" t="s">
        <v>4988</v>
      </c>
      <c r="AH4492" t="str">
        <f>VLOOKUP(B4492,'cc Lookup'!A:J,10,0)</f>
        <v>Planning and Business Development</v>
      </c>
      <c r="AI4492" t="str">
        <f>VLOOKUP(B4492,'cc Lookup'!A:E,5,0)</f>
        <v>Estates</v>
      </c>
      <c r="AJ4492" t="s">
        <v>6738</v>
      </c>
      <c r="AK4492" t="str">
        <f t="shared" si="140"/>
        <v>E35930 Estates &amp; Facilities</v>
      </c>
      <c r="AL4492" t="str">
        <f t="shared" si="141"/>
        <v>7310 Legal / Prof Fees</v>
      </c>
      <c r="AM4492" t="str">
        <f>VLOOKUP(W4492,Lookup!A:B,2,0)</f>
        <v>Other</v>
      </c>
    </row>
    <row r="4493" spans="1:39" x14ac:dyDescent="0.25">
      <c r="A4493" t="s">
        <v>33</v>
      </c>
      <c r="B4493" s="1" t="s">
        <v>166</v>
      </c>
      <c r="C4493" s="1" t="s">
        <v>35</v>
      </c>
      <c r="D4493" s="1" t="s">
        <v>36</v>
      </c>
      <c r="E4493" s="1" t="s">
        <v>36</v>
      </c>
      <c r="F4493" s="1" t="s">
        <v>37</v>
      </c>
      <c r="G4493" t="s">
        <v>167</v>
      </c>
      <c r="H4493" t="s">
        <v>39</v>
      </c>
      <c r="I4493" t="s">
        <v>40</v>
      </c>
      <c r="J4493" t="s">
        <v>40</v>
      </c>
      <c r="K4493" t="s">
        <v>40</v>
      </c>
      <c r="L4493" s="4">
        <v>970</v>
      </c>
      <c r="M4493" s="2">
        <v>44593</v>
      </c>
      <c r="N4493" t="s">
        <v>311</v>
      </c>
      <c r="O4493" t="s">
        <v>56</v>
      </c>
      <c r="P4493" t="s">
        <v>5422</v>
      </c>
      <c r="Q4493" t="s">
        <v>5423</v>
      </c>
      <c r="R4493" t="s">
        <v>5424</v>
      </c>
      <c r="S4493" s="3">
        <v>44621</v>
      </c>
      <c r="T4493" t="s">
        <v>2266</v>
      </c>
      <c r="U4493">
        <v>880</v>
      </c>
      <c r="V4493" t="s">
        <v>5529</v>
      </c>
      <c r="W4493" t="s">
        <v>5424</v>
      </c>
      <c r="Y4493" s="3">
        <v>44621</v>
      </c>
      <c r="AA4493" t="s">
        <v>5530</v>
      </c>
      <c r="AD4493" t="s">
        <v>5376</v>
      </c>
      <c r="AH4493" t="str">
        <f>VLOOKUP(B4493,'cc Lookup'!A:J,10,0)</f>
        <v>Planning and Business Development</v>
      </c>
      <c r="AI4493" t="str">
        <f>VLOOKUP(B4493,'cc Lookup'!A:E,5,0)</f>
        <v>Estates</v>
      </c>
      <c r="AJ4493" t="s">
        <v>6738</v>
      </c>
      <c r="AK4493" t="str">
        <f t="shared" si="140"/>
        <v>E35930 Estates &amp; Facilities</v>
      </c>
      <c r="AL4493" t="str">
        <f t="shared" si="141"/>
        <v>7310 Legal / Prof Fees</v>
      </c>
      <c r="AM4493" t="str">
        <f>VLOOKUP(W4493,Lookup!A:B,2,0)</f>
        <v>Other</v>
      </c>
    </row>
    <row r="4494" spans="1:39" x14ac:dyDescent="0.25">
      <c r="A4494" t="s">
        <v>33</v>
      </c>
      <c r="B4494" s="1" t="s">
        <v>166</v>
      </c>
      <c r="C4494" s="1" t="s">
        <v>35</v>
      </c>
      <c r="D4494" s="1" t="s">
        <v>36</v>
      </c>
      <c r="E4494" s="1" t="s">
        <v>36</v>
      </c>
      <c r="F4494" s="1" t="s">
        <v>37</v>
      </c>
      <c r="G4494" t="s">
        <v>167</v>
      </c>
      <c r="H4494" t="s">
        <v>39</v>
      </c>
      <c r="I4494" t="s">
        <v>40</v>
      </c>
      <c r="J4494" t="s">
        <v>40</v>
      </c>
      <c r="K4494" t="s">
        <v>40</v>
      </c>
      <c r="L4494" s="4">
        <v>2471.1999999999998</v>
      </c>
      <c r="M4494" s="2">
        <v>44593</v>
      </c>
      <c r="N4494" t="s">
        <v>311</v>
      </c>
      <c r="O4494" t="s">
        <v>56</v>
      </c>
      <c r="P4494" t="s">
        <v>5422</v>
      </c>
      <c r="Q4494" t="s">
        <v>5423</v>
      </c>
      <c r="R4494" t="s">
        <v>5424</v>
      </c>
      <c r="S4494" s="3">
        <v>44621</v>
      </c>
      <c r="T4494" t="s">
        <v>2266</v>
      </c>
      <c r="U4494">
        <v>881</v>
      </c>
      <c r="V4494" t="s">
        <v>5531</v>
      </c>
      <c r="W4494" t="s">
        <v>5424</v>
      </c>
      <c r="Y4494" s="3">
        <v>44621</v>
      </c>
      <c r="AA4494" t="s">
        <v>5532</v>
      </c>
      <c r="AD4494" t="s">
        <v>5379</v>
      </c>
      <c r="AH4494" t="str">
        <f>VLOOKUP(B4494,'cc Lookup'!A:J,10,0)</f>
        <v>Planning and Business Development</v>
      </c>
      <c r="AI4494" t="str">
        <f>VLOOKUP(B4494,'cc Lookup'!A:E,5,0)</f>
        <v>Estates</v>
      </c>
      <c r="AJ4494" t="s">
        <v>6738</v>
      </c>
      <c r="AK4494" t="str">
        <f t="shared" si="140"/>
        <v>E35930 Estates &amp; Facilities</v>
      </c>
      <c r="AL4494" t="str">
        <f t="shared" si="141"/>
        <v>7310 Legal / Prof Fees</v>
      </c>
      <c r="AM4494" t="str">
        <f>VLOOKUP(W4494,Lookup!A:B,2,0)</f>
        <v>Other</v>
      </c>
    </row>
    <row r="4495" spans="1:39" x14ac:dyDescent="0.25">
      <c r="A4495" t="s">
        <v>33</v>
      </c>
      <c r="B4495" s="1" t="s">
        <v>166</v>
      </c>
      <c r="C4495" s="1" t="s">
        <v>35</v>
      </c>
      <c r="D4495" s="1" t="s">
        <v>36</v>
      </c>
      <c r="E4495" s="1" t="s">
        <v>36</v>
      </c>
      <c r="F4495" s="1" t="s">
        <v>37</v>
      </c>
      <c r="G4495" t="s">
        <v>167</v>
      </c>
      <c r="H4495" t="s">
        <v>39</v>
      </c>
      <c r="I4495" t="s">
        <v>40</v>
      </c>
      <c r="J4495" t="s">
        <v>40</v>
      </c>
      <c r="K4495" t="s">
        <v>40</v>
      </c>
      <c r="L4495" s="4">
        <v>-34</v>
      </c>
      <c r="M4495" s="2">
        <v>44593</v>
      </c>
      <c r="N4495" t="s">
        <v>103</v>
      </c>
      <c r="O4495" t="s">
        <v>104</v>
      </c>
      <c r="P4495" t="s">
        <v>5315</v>
      </c>
      <c r="Q4495" t="s">
        <v>5407</v>
      </c>
      <c r="R4495" t="s">
        <v>5408</v>
      </c>
      <c r="S4495" s="3">
        <v>44592</v>
      </c>
      <c r="T4495" t="s">
        <v>46</v>
      </c>
      <c r="U4495">
        <v>3120</v>
      </c>
      <c r="V4495" t="s">
        <v>4853</v>
      </c>
      <c r="W4495" t="s">
        <v>48</v>
      </c>
      <c r="X4495">
        <v>165094031</v>
      </c>
      <c r="Y4495" s="3">
        <v>44439</v>
      </c>
      <c r="AC4495" t="s">
        <v>109</v>
      </c>
      <c r="AH4495" t="str">
        <f>VLOOKUP(B4495,'cc Lookup'!A:J,10,0)</f>
        <v>Planning and Business Development</v>
      </c>
      <c r="AI4495" t="str">
        <f>VLOOKUP(B4495,'cc Lookup'!A:E,5,0)</f>
        <v>Estates</v>
      </c>
      <c r="AJ4495" t="s">
        <v>6738</v>
      </c>
      <c r="AK4495" t="str">
        <f t="shared" si="140"/>
        <v>E35930 Estates &amp; Facilities</v>
      </c>
      <c r="AL4495" t="str">
        <f t="shared" si="141"/>
        <v>7310 Legal / Prof Fees</v>
      </c>
      <c r="AM4495" t="str">
        <f>VLOOKUP(W4495,Lookup!A:B,2,0)</f>
        <v>Legal</v>
      </c>
    </row>
    <row r="4496" spans="1:39" x14ac:dyDescent="0.25">
      <c r="A4496" t="s">
        <v>33</v>
      </c>
      <c r="B4496" s="1" t="s">
        <v>166</v>
      </c>
      <c r="C4496" s="1" t="s">
        <v>35</v>
      </c>
      <c r="D4496" s="1" t="s">
        <v>36</v>
      </c>
      <c r="E4496" s="1" t="s">
        <v>36</v>
      </c>
      <c r="F4496" s="1" t="s">
        <v>37</v>
      </c>
      <c r="G4496" t="s">
        <v>167</v>
      </c>
      <c r="H4496" t="s">
        <v>39</v>
      </c>
      <c r="I4496" t="s">
        <v>40</v>
      </c>
      <c r="J4496" t="s">
        <v>40</v>
      </c>
      <c r="K4496" t="s">
        <v>40</v>
      </c>
      <c r="L4496" s="4">
        <v>-1250</v>
      </c>
      <c r="M4496" s="2">
        <v>44593</v>
      </c>
      <c r="N4496" t="s">
        <v>103</v>
      </c>
      <c r="O4496" t="s">
        <v>104</v>
      </c>
      <c r="P4496" t="s">
        <v>5315</v>
      </c>
      <c r="Q4496" t="s">
        <v>5407</v>
      </c>
      <c r="R4496" t="s">
        <v>5408</v>
      </c>
      <c r="S4496" s="3">
        <v>44592</v>
      </c>
      <c r="T4496" t="s">
        <v>46</v>
      </c>
      <c r="U4496">
        <v>3121</v>
      </c>
      <c r="V4496" t="s">
        <v>4463</v>
      </c>
      <c r="W4496" t="s">
        <v>48</v>
      </c>
      <c r="X4496">
        <v>165091391</v>
      </c>
      <c r="Y4496" s="3">
        <v>44306</v>
      </c>
      <c r="AC4496" t="s">
        <v>109</v>
      </c>
      <c r="AH4496" t="str">
        <f>VLOOKUP(B4496,'cc Lookup'!A:J,10,0)</f>
        <v>Planning and Business Development</v>
      </c>
      <c r="AI4496" t="str">
        <f>VLOOKUP(B4496,'cc Lookup'!A:E,5,0)</f>
        <v>Estates</v>
      </c>
      <c r="AJ4496" t="s">
        <v>6738</v>
      </c>
      <c r="AK4496" t="str">
        <f t="shared" si="140"/>
        <v>E35930 Estates &amp; Facilities</v>
      </c>
      <c r="AL4496" t="str">
        <f t="shared" si="141"/>
        <v>7310 Legal / Prof Fees</v>
      </c>
      <c r="AM4496" t="str">
        <f>VLOOKUP(W4496,Lookup!A:B,2,0)</f>
        <v>Legal</v>
      </c>
    </row>
    <row r="4497" spans="1:39" x14ac:dyDescent="0.25">
      <c r="A4497" t="s">
        <v>33</v>
      </c>
      <c r="B4497" s="1" t="s">
        <v>166</v>
      </c>
      <c r="C4497" s="1" t="s">
        <v>35</v>
      </c>
      <c r="D4497" s="1" t="s">
        <v>36</v>
      </c>
      <c r="E4497" s="1" t="s">
        <v>36</v>
      </c>
      <c r="F4497" s="1" t="s">
        <v>37</v>
      </c>
      <c r="G4497" t="s">
        <v>167</v>
      </c>
      <c r="H4497" t="s">
        <v>39</v>
      </c>
      <c r="I4497" t="s">
        <v>40</v>
      </c>
      <c r="J4497" t="s">
        <v>40</v>
      </c>
      <c r="K4497" t="s">
        <v>40</v>
      </c>
      <c r="L4497" s="4">
        <v>-5207</v>
      </c>
      <c r="M4497" s="2">
        <v>44593</v>
      </c>
      <c r="N4497" t="s">
        <v>103</v>
      </c>
      <c r="O4497" t="s">
        <v>104</v>
      </c>
      <c r="P4497" t="s">
        <v>5315</v>
      </c>
      <c r="Q4497" t="s">
        <v>5407</v>
      </c>
      <c r="R4497" t="s">
        <v>5408</v>
      </c>
      <c r="S4497" s="3">
        <v>44592</v>
      </c>
      <c r="T4497" t="s">
        <v>46</v>
      </c>
      <c r="U4497">
        <v>3122</v>
      </c>
      <c r="V4497" t="s">
        <v>4577</v>
      </c>
      <c r="W4497" t="s">
        <v>48</v>
      </c>
      <c r="X4497">
        <v>165092174</v>
      </c>
      <c r="Y4497" s="3">
        <v>44343</v>
      </c>
      <c r="AC4497" t="s">
        <v>109</v>
      </c>
      <c r="AH4497" t="str">
        <f>VLOOKUP(B4497,'cc Lookup'!A:J,10,0)</f>
        <v>Planning and Business Development</v>
      </c>
      <c r="AI4497" t="str">
        <f>VLOOKUP(B4497,'cc Lookup'!A:E,5,0)</f>
        <v>Estates</v>
      </c>
      <c r="AJ4497" t="s">
        <v>6738</v>
      </c>
      <c r="AK4497" t="str">
        <f t="shared" si="140"/>
        <v>E35930 Estates &amp; Facilities</v>
      </c>
      <c r="AL4497" t="str">
        <f t="shared" si="141"/>
        <v>7310 Legal / Prof Fees</v>
      </c>
      <c r="AM4497" t="str">
        <f>VLOOKUP(W4497,Lookup!A:B,2,0)</f>
        <v>Legal</v>
      </c>
    </row>
    <row r="4498" spans="1:39" x14ac:dyDescent="0.25">
      <c r="A4498" t="s">
        <v>33</v>
      </c>
      <c r="B4498" s="1" t="s">
        <v>166</v>
      </c>
      <c r="C4498" s="1" t="s">
        <v>35</v>
      </c>
      <c r="D4498" s="1" t="s">
        <v>36</v>
      </c>
      <c r="E4498" s="1" t="s">
        <v>36</v>
      </c>
      <c r="F4498" s="1" t="s">
        <v>37</v>
      </c>
      <c r="G4498" t="s">
        <v>167</v>
      </c>
      <c r="H4498" t="s">
        <v>39</v>
      </c>
      <c r="I4498" t="s">
        <v>40</v>
      </c>
      <c r="J4498" t="s">
        <v>40</v>
      </c>
      <c r="K4498" t="s">
        <v>40</v>
      </c>
      <c r="L4498" s="4">
        <v>-5550</v>
      </c>
      <c r="M4498" s="2">
        <v>44593</v>
      </c>
      <c r="N4498" t="s">
        <v>103</v>
      </c>
      <c r="O4498" t="s">
        <v>104</v>
      </c>
      <c r="P4498" t="s">
        <v>5315</v>
      </c>
      <c r="Q4498" t="s">
        <v>5407</v>
      </c>
      <c r="R4498" t="s">
        <v>5408</v>
      </c>
      <c r="S4498" s="3">
        <v>44592</v>
      </c>
      <c r="T4498" t="s">
        <v>46</v>
      </c>
      <c r="U4498">
        <v>3123</v>
      </c>
      <c r="V4498" t="s">
        <v>5069</v>
      </c>
      <c r="W4498" t="s">
        <v>48</v>
      </c>
      <c r="X4498">
        <v>165095159</v>
      </c>
      <c r="Y4498" s="3">
        <v>44497</v>
      </c>
      <c r="AC4498" t="s">
        <v>109</v>
      </c>
      <c r="AH4498" t="str">
        <f>VLOOKUP(B4498,'cc Lookup'!A:J,10,0)</f>
        <v>Planning and Business Development</v>
      </c>
      <c r="AI4498" t="str">
        <f>VLOOKUP(B4498,'cc Lookup'!A:E,5,0)</f>
        <v>Estates</v>
      </c>
      <c r="AJ4498" t="s">
        <v>6738</v>
      </c>
      <c r="AK4498" t="str">
        <f t="shared" si="140"/>
        <v>E35930 Estates &amp; Facilities</v>
      </c>
      <c r="AL4498" t="str">
        <f t="shared" si="141"/>
        <v>7310 Legal / Prof Fees</v>
      </c>
      <c r="AM4498" t="str">
        <f>VLOOKUP(W4498,Lookup!A:B,2,0)</f>
        <v>Legal</v>
      </c>
    </row>
    <row r="4499" spans="1:39" x14ac:dyDescent="0.25">
      <c r="A4499" t="s">
        <v>33</v>
      </c>
      <c r="B4499" s="1" t="s">
        <v>166</v>
      </c>
      <c r="C4499" s="1" t="s">
        <v>35</v>
      </c>
      <c r="D4499" s="1" t="s">
        <v>36</v>
      </c>
      <c r="E4499" s="1" t="s">
        <v>36</v>
      </c>
      <c r="F4499" s="1" t="s">
        <v>37</v>
      </c>
      <c r="G4499" t="s">
        <v>167</v>
      </c>
      <c r="H4499" t="s">
        <v>39</v>
      </c>
      <c r="I4499" t="s">
        <v>40</v>
      </c>
      <c r="J4499" t="s">
        <v>40</v>
      </c>
      <c r="K4499" t="s">
        <v>40</v>
      </c>
      <c r="L4499" s="4">
        <v>-0.3</v>
      </c>
      <c r="M4499" s="2">
        <v>44593</v>
      </c>
      <c r="N4499" t="s">
        <v>103</v>
      </c>
      <c r="O4499" t="s">
        <v>104</v>
      </c>
      <c r="P4499" t="s">
        <v>5315</v>
      </c>
      <c r="Q4499" t="s">
        <v>5407</v>
      </c>
      <c r="R4499" t="s">
        <v>5408</v>
      </c>
      <c r="S4499" s="3">
        <v>44592</v>
      </c>
      <c r="T4499" t="s">
        <v>46</v>
      </c>
      <c r="U4499">
        <v>3124</v>
      </c>
      <c r="V4499" t="s">
        <v>5000</v>
      </c>
      <c r="W4499" t="s">
        <v>48</v>
      </c>
      <c r="X4499">
        <v>165094259</v>
      </c>
      <c r="Y4499" s="3">
        <v>44447</v>
      </c>
      <c r="AC4499" t="s">
        <v>109</v>
      </c>
      <c r="AH4499" t="str">
        <f>VLOOKUP(B4499,'cc Lookup'!A:J,10,0)</f>
        <v>Planning and Business Development</v>
      </c>
      <c r="AI4499" t="str">
        <f>VLOOKUP(B4499,'cc Lookup'!A:E,5,0)</f>
        <v>Estates</v>
      </c>
      <c r="AJ4499" t="s">
        <v>6738</v>
      </c>
      <c r="AK4499" t="str">
        <f t="shared" si="140"/>
        <v>E35930 Estates &amp; Facilities</v>
      </c>
      <c r="AL4499" t="str">
        <f t="shared" si="141"/>
        <v>7310 Legal / Prof Fees</v>
      </c>
      <c r="AM4499" t="str">
        <f>VLOOKUP(W4499,Lookup!A:B,2,0)</f>
        <v>Legal</v>
      </c>
    </row>
    <row r="4500" spans="1:39" x14ac:dyDescent="0.25">
      <c r="A4500" t="s">
        <v>33</v>
      </c>
      <c r="B4500" s="1" t="s">
        <v>166</v>
      </c>
      <c r="C4500" s="1" t="s">
        <v>35</v>
      </c>
      <c r="D4500" s="1" t="s">
        <v>36</v>
      </c>
      <c r="E4500" s="1" t="s">
        <v>36</v>
      </c>
      <c r="F4500" s="1" t="s">
        <v>37</v>
      </c>
      <c r="G4500" t="s">
        <v>167</v>
      </c>
      <c r="H4500" t="s">
        <v>39</v>
      </c>
      <c r="I4500" t="s">
        <v>40</v>
      </c>
      <c r="J4500" t="s">
        <v>40</v>
      </c>
      <c r="K4500" t="s">
        <v>40</v>
      </c>
      <c r="L4500" s="4">
        <v>5207</v>
      </c>
      <c r="M4500" s="2">
        <v>44593</v>
      </c>
      <c r="N4500" t="s">
        <v>103</v>
      </c>
      <c r="O4500" t="s">
        <v>104</v>
      </c>
      <c r="P4500" t="s">
        <v>5409</v>
      </c>
      <c r="Q4500" t="s">
        <v>5410</v>
      </c>
      <c r="R4500" t="s">
        <v>5411</v>
      </c>
      <c r="S4500" s="3">
        <v>44620</v>
      </c>
      <c r="T4500" t="s">
        <v>46</v>
      </c>
      <c r="U4500">
        <v>3028</v>
      </c>
      <c r="V4500" t="s">
        <v>4577</v>
      </c>
      <c r="W4500" t="s">
        <v>48</v>
      </c>
      <c r="X4500">
        <v>165092174</v>
      </c>
      <c r="Y4500" s="3">
        <v>44343</v>
      </c>
      <c r="AC4500" t="s">
        <v>109</v>
      </c>
      <c r="AH4500" t="str">
        <f>VLOOKUP(B4500,'cc Lookup'!A:J,10,0)</f>
        <v>Planning and Business Development</v>
      </c>
      <c r="AI4500" t="str">
        <f>VLOOKUP(B4500,'cc Lookup'!A:E,5,0)</f>
        <v>Estates</v>
      </c>
      <c r="AJ4500" t="s">
        <v>6738</v>
      </c>
      <c r="AK4500" t="str">
        <f t="shared" si="140"/>
        <v>E35930 Estates &amp; Facilities</v>
      </c>
      <c r="AL4500" t="str">
        <f t="shared" si="141"/>
        <v>7310 Legal / Prof Fees</v>
      </c>
      <c r="AM4500" t="str">
        <f>VLOOKUP(W4500,Lookup!A:B,2,0)</f>
        <v>Legal</v>
      </c>
    </row>
    <row r="4501" spans="1:39" x14ac:dyDescent="0.25">
      <c r="A4501" t="s">
        <v>33</v>
      </c>
      <c r="B4501" s="1" t="s">
        <v>166</v>
      </c>
      <c r="C4501" s="1" t="s">
        <v>35</v>
      </c>
      <c r="D4501" s="1" t="s">
        <v>36</v>
      </c>
      <c r="E4501" s="1" t="s">
        <v>36</v>
      </c>
      <c r="F4501" s="1" t="s">
        <v>37</v>
      </c>
      <c r="G4501" t="s">
        <v>167</v>
      </c>
      <c r="H4501" t="s">
        <v>39</v>
      </c>
      <c r="I4501" t="s">
        <v>40</v>
      </c>
      <c r="J4501" t="s">
        <v>40</v>
      </c>
      <c r="K4501" t="s">
        <v>40</v>
      </c>
      <c r="L4501" s="4">
        <v>0.3</v>
      </c>
      <c r="M4501" s="2">
        <v>44593</v>
      </c>
      <c r="N4501" t="s">
        <v>103</v>
      </c>
      <c r="O4501" t="s">
        <v>104</v>
      </c>
      <c r="P4501" t="s">
        <v>5409</v>
      </c>
      <c r="Q4501" t="s">
        <v>5410</v>
      </c>
      <c r="R4501" t="s">
        <v>5411</v>
      </c>
      <c r="S4501" s="3">
        <v>44620</v>
      </c>
      <c r="T4501" t="s">
        <v>46</v>
      </c>
      <c r="U4501">
        <v>3029</v>
      </c>
      <c r="V4501" t="s">
        <v>5000</v>
      </c>
      <c r="W4501" t="s">
        <v>48</v>
      </c>
      <c r="X4501">
        <v>165094259</v>
      </c>
      <c r="Y4501" s="3">
        <v>44447</v>
      </c>
      <c r="AC4501" t="s">
        <v>109</v>
      </c>
      <c r="AH4501" t="str">
        <f>VLOOKUP(B4501,'cc Lookup'!A:J,10,0)</f>
        <v>Planning and Business Development</v>
      </c>
      <c r="AI4501" t="str">
        <f>VLOOKUP(B4501,'cc Lookup'!A:E,5,0)</f>
        <v>Estates</v>
      </c>
      <c r="AJ4501" t="s">
        <v>6738</v>
      </c>
      <c r="AK4501" t="str">
        <f t="shared" si="140"/>
        <v>E35930 Estates &amp; Facilities</v>
      </c>
      <c r="AL4501" t="str">
        <f t="shared" si="141"/>
        <v>7310 Legal / Prof Fees</v>
      </c>
      <c r="AM4501" t="str">
        <f>VLOOKUP(W4501,Lookup!A:B,2,0)</f>
        <v>Legal</v>
      </c>
    </row>
    <row r="4502" spans="1:39" x14ac:dyDescent="0.25">
      <c r="A4502" t="s">
        <v>33</v>
      </c>
      <c r="B4502" s="1" t="s">
        <v>166</v>
      </c>
      <c r="C4502" s="1" t="s">
        <v>35</v>
      </c>
      <c r="D4502" s="1" t="s">
        <v>36</v>
      </c>
      <c r="E4502" s="1" t="s">
        <v>36</v>
      </c>
      <c r="F4502" s="1" t="s">
        <v>37</v>
      </c>
      <c r="G4502" t="s">
        <v>167</v>
      </c>
      <c r="H4502" t="s">
        <v>39</v>
      </c>
      <c r="I4502" t="s">
        <v>40</v>
      </c>
      <c r="J4502" t="s">
        <v>40</v>
      </c>
      <c r="K4502" t="s">
        <v>40</v>
      </c>
      <c r="L4502" s="4">
        <v>5550</v>
      </c>
      <c r="M4502" s="2">
        <v>44593</v>
      </c>
      <c r="N4502" t="s">
        <v>103</v>
      </c>
      <c r="O4502" t="s">
        <v>104</v>
      </c>
      <c r="P4502" t="s">
        <v>5409</v>
      </c>
      <c r="Q4502" t="s">
        <v>5410</v>
      </c>
      <c r="R4502" t="s">
        <v>5411</v>
      </c>
      <c r="S4502" s="3">
        <v>44620</v>
      </c>
      <c r="T4502" t="s">
        <v>46</v>
      </c>
      <c r="U4502">
        <v>3030</v>
      </c>
      <c r="V4502" t="s">
        <v>5069</v>
      </c>
      <c r="W4502" t="s">
        <v>48</v>
      </c>
      <c r="X4502">
        <v>165095159</v>
      </c>
      <c r="Y4502" s="3">
        <v>44497</v>
      </c>
      <c r="AC4502" t="s">
        <v>109</v>
      </c>
      <c r="AH4502" t="str">
        <f>VLOOKUP(B4502,'cc Lookup'!A:J,10,0)</f>
        <v>Planning and Business Development</v>
      </c>
      <c r="AI4502" t="str">
        <f>VLOOKUP(B4502,'cc Lookup'!A:E,5,0)</f>
        <v>Estates</v>
      </c>
      <c r="AJ4502" t="s">
        <v>6738</v>
      </c>
      <c r="AK4502" t="str">
        <f t="shared" si="140"/>
        <v>E35930 Estates &amp; Facilities</v>
      </c>
      <c r="AL4502" t="str">
        <f t="shared" si="141"/>
        <v>7310 Legal / Prof Fees</v>
      </c>
      <c r="AM4502" t="str">
        <f>VLOOKUP(W4502,Lookup!A:B,2,0)</f>
        <v>Legal</v>
      </c>
    </row>
    <row r="4503" spans="1:39" x14ac:dyDescent="0.25">
      <c r="A4503" t="s">
        <v>33</v>
      </c>
      <c r="B4503" s="1" t="s">
        <v>166</v>
      </c>
      <c r="C4503" s="1" t="s">
        <v>35</v>
      </c>
      <c r="D4503" s="1" t="s">
        <v>36</v>
      </c>
      <c r="E4503" s="1" t="s">
        <v>36</v>
      </c>
      <c r="F4503" s="1" t="s">
        <v>37</v>
      </c>
      <c r="G4503" t="s">
        <v>167</v>
      </c>
      <c r="H4503" t="s">
        <v>39</v>
      </c>
      <c r="I4503" t="s">
        <v>40</v>
      </c>
      <c r="J4503" t="s">
        <v>40</v>
      </c>
      <c r="K4503" t="s">
        <v>40</v>
      </c>
      <c r="L4503" s="4">
        <v>34</v>
      </c>
      <c r="M4503" s="2">
        <v>44593</v>
      </c>
      <c r="N4503" t="s">
        <v>103</v>
      </c>
      <c r="O4503" t="s">
        <v>104</v>
      </c>
      <c r="P4503" t="s">
        <v>5409</v>
      </c>
      <c r="Q4503" t="s">
        <v>5410</v>
      </c>
      <c r="R4503" t="s">
        <v>5411</v>
      </c>
      <c r="S4503" s="3">
        <v>44620</v>
      </c>
      <c r="T4503" t="s">
        <v>46</v>
      </c>
      <c r="U4503">
        <v>3031</v>
      </c>
      <c r="V4503" t="s">
        <v>4853</v>
      </c>
      <c r="W4503" t="s">
        <v>48</v>
      </c>
      <c r="X4503">
        <v>165094031</v>
      </c>
      <c r="Y4503" s="3">
        <v>44439</v>
      </c>
      <c r="AC4503" t="s">
        <v>109</v>
      </c>
      <c r="AH4503" t="str">
        <f>VLOOKUP(B4503,'cc Lookup'!A:J,10,0)</f>
        <v>Planning and Business Development</v>
      </c>
      <c r="AI4503" t="str">
        <f>VLOOKUP(B4503,'cc Lookup'!A:E,5,0)</f>
        <v>Estates</v>
      </c>
      <c r="AJ4503" t="s">
        <v>6738</v>
      </c>
      <c r="AK4503" t="str">
        <f t="shared" si="140"/>
        <v>E35930 Estates &amp; Facilities</v>
      </c>
      <c r="AL4503" t="str">
        <f t="shared" si="141"/>
        <v>7310 Legal / Prof Fees</v>
      </c>
      <c r="AM4503" t="str">
        <f>VLOOKUP(W4503,Lookup!A:B,2,0)</f>
        <v>Legal</v>
      </c>
    </row>
    <row r="4504" spans="1:39" x14ac:dyDescent="0.25">
      <c r="A4504" t="s">
        <v>33</v>
      </c>
      <c r="B4504" s="1" t="s">
        <v>166</v>
      </c>
      <c r="C4504" s="1" t="s">
        <v>35</v>
      </c>
      <c r="D4504" s="1" t="s">
        <v>36</v>
      </c>
      <c r="E4504" s="1" t="s">
        <v>36</v>
      </c>
      <c r="F4504" s="1" t="s">
        <v>37</v>
      </c>
      <c r="G4504" t="s">
        <v>167</v>
      </c>
      <c r="H4504" t="s">
        <v>39</v>
      </c>
      <c r="I4504" t="s">
        <v>40</v>
      </c>
      <c r="J4504" t="s">
        <v>40</v>
      </c>
      <c r="K4504" t="s">
        <v>40</v>
      </c>
      <c r="L4504" s="4">
        <v>1250</v>
      </c>
      <c r="M4504" s="2">
        <v>44593</v>
      </c>
      <c r="N4504" t="s">
        <v>103</v>
      </c>
      <c r="O4504" t="s">
        <v>104</v>
      </c>
      <c r="P4504" t="s">
        <v>5409</v>
      </c>
      <c r="Q4504" t="s">
        <v>5410</v>
      </c>
      <c r="R4504" t="s">
        <v>5411</v>
      </c>
      <c r="S4504" s="3">
        <v>44620</v>
      </c>
      <c r="T4504" t="s">
        <v>46</v>
      </c>
      <c r="U4504">
        <v>3032</v>
      </c>
      <c r="V4504" t="s">
        <v>4463</v>
      </c>
      <c r="W4504" t="s">
        <v>48</v>
      </c>
      <c r="X4504">
        <v>165091391</v>
      </c>
      <c r="Y4504" s="3">
        <v>44306</v>
      </c>
      <c r="AC4504" t="s">
        <v>109</v>
      </c>
      <c r="AH4504" t="str">
        <f>VLOOKUP(B4504,'cc Lookup'!A:J,10,0)</f>
        <v>Planning and Business Development</v>
      </c>
      <c r="AI4504" t="str">
        <f>VLOOKUP(B4504,'cc Lookup'!A:E,5,0)</f>
        <v>Estates</v>
      </c>
      <c r="AJ4504" t="s">
        <v>6738</v>
      </c>
      <c r="AK4504" t="str">
        <f t="shared" si="140"/>
        <v>E35930 Estates &amp; Facilities</v>
      </c>
      <c r="AL4504" t="str">
        <f t="shared" si="141"/>
        <v>7310 Legal / Prof Fees</v>
      </c>
      <c r="AM4504" t="str">
        <f>VLOOKUP(W4504,Lookup!A:B,2,0)</f>
        <v>Legal</v>
      </c>
    </row>
    <row r="4505" spans="1:39" x14ac:dyDescent="0.25">
      <c r="A4505" t="s">
        <v>33</v>
      </c>
      <c r="B4505" s="1" t="s">
        <v>166</v>
      </c>
      <c r="C4505" s="1" t="s">
        <v>35</v>
      </c>
      <c r="D4505" s="1" t="s">
        <v>36</v>
      </c>
      <c r="E4505" s="1" t="s">
        <v>36</v>
      </c>
      <c r="F4505" s="1" t="s">
        <v>37</v>
      </c>
      <c r="G4505" t="s">
        <v>167</v>
      </c>
      <c r="H4505" t="s">
        <v>39</v>
      </c>
      <c r="I4505" t="s">
        <v>40</v>
      </c>
      <c r="J4505" t="s">
        <v>40</v>
      </c>
      <c r="K4505" t="s">
        <v>40</v>
      </c>
      <c r="L4505" s="4">
        <v>25500</v>
      </c>
      <c r="M4505" s="2">
        <v>44621</v>
      </c>
      <c r="N4505" t="s">
        <v>55</v>
      </c>
      <c r="O4505" t="s">
        <v>56</v>
      </c>
      <c r="P4505" t="s">
        <v>2425</v>
      </c>
      <c r="Q4505" t="s">
        <v>5635</v>
      </c>
      <c r="R4505" t="s">
        <v>5636</v>
      </c>
      <c r="S4505" s="3">
        <v>44656</v>
      </c>
      <c r="T4505" t="s">
        <v>350</v>
      </c>
      <c r="U4505">
        <v>41</v>
      </c>
      <c r="V4505" t="s">
        <v>5637</v>
      </c>
      <c r="W4505" t="s">
        <v>5636</v>
      </c>
      <c r="Y4505" s="3">
        <v>44656</v>
      </c>
      <c r="AA4505" t="s">
        <v>5637</v>
      </c>
      <c r="AH4505" t="str">
        <f>VLOOKUP(B4505,'cc Lookup'!A:J,10,0)</f>
        <v>Planning and Business Development</v>
      </c>
      <c r="AI4505" t="str">
        <f>VLOOKUP(B4505,'cc Lookup'!A:E,5,0)</f>
        <v>Estates</v>
      </c>
      <c r="AJ4505" t="s">
        <v>6738</v>
      </c>
      <c r="AK4505" t="str">
        <f t="shared" si="140"/>
        <v>E35930 Estates &amp; Facilities</v>
      </c>
      <c r="AL4505" t="str">
        <f t="shared" si="141"/>
        <v>7310 Legal / Prof Fees</v>
      </c>
      <c r="AM4505" t="str">
        <f>VLOOKUP(W4505,Lookup!A:B,2,0)</f>
        <v>Other</v>
      </c>
    </row>
    <row r="4506" spans="1:39" x14ac:dyDescent="0.25">
      <c r="A4506" t="s">
        <v>33</v>
      </c>
      <c r="B4506" s="1" t="s">
        <v>166</v>
      </c>
      <c r="C4506" s="1" t="s">
        <v>35</v>
      </c>
      <c r="D4506" s="1" t="s">
        <v>36</v>
      </c>
      <c r="E4506" s="1" t="s">
        <v>36</v>
      </c>
      <c r="F4506" s="1" t="s">
        <v>37</v>
      </c>
      <c r="G4506" t="s">
        <v>167</v>
      </c>
      <c r="H4506" t="s">
        <v>39</v>
      </c>
      <c r="I4506" t="s">
        <v>40</v>
      </c>
      <c r="J4506" t="s">
        <v>40</v>
      </c>
      <c r="K4506" t="s">
        <v>40</v>
      </c>
      <c r="L4506" s="4">
        <v>-19800</v>
      </c>
      <c r="M4506" s="2">
        <v>44621</v>
      </c>
      <c r="N4506" t="s">
        <v>55</v>
      </c>
      <c r="O4506" t="s">
        <v>56</v>
      </c>
      <c r="P4506" t="s">
        <v>5638</v>
      </c>
      <c r="Q4506" t="s">
        <v>5639</v>
      </c>
      <c r="R4506" t="s">
        <v>5640</v>
      </c>
      <c r="S4506" s="3">
        <v>44629</v>
      </c>
      <c r="T4506" t="s">
        <v>46</v>
      </c>
      <c r="U4506">
        <v>39</v>
      </c>
      <c r="V4506" t="s">
        <v>5511</v>
      </c>
      <c r="W4506" t="s">
        <v>5640</v>
      </c>
      <c r="Y4506" s="3">
        <v>44629</v>
      </c>
      <c r="AA4506" t="s">
        <v>5511</v>
      </c>
      <c r="AH4506" t="str">
        <f>VLOOKUP(B4506,'cc Lookup'!A:J,10,0)</f>
        <v>Planning and Business Development</v>
      </c>
      <c r="AI4506" t="str">
        <f>VLOOKUP(B4506,'cc Lookup'!A:E,5,0)</f>
        <v>Estates</v>
      </c>
      <c r="AJ4506" t="s">
        <v>6738</v>
      </c>
      <c r="AK4506" t="str">
        <f t="shared" si="140"/>
        <v>E35930 Estates &amp; Facilities</v>
      </c>
      <c r="AL4506" t="str">
        <f t="shared" si="141"/>
        <v>7310 Legal / Prof Fees</v>
      </c>
      <c r="AM4506" t="str">
        <f>VLOOKUP(W4506,Lookup!A:B,2,0)</f>
        <v>Other</v>
      </c>
    </row>
    <row r="4507" spans="1:39" x14ac:dyDescent="0.25">
      <c r="A4507" t="s">
        <v>33</v>
      </c>
      <c r="B4507" s="1" t="s">
        <v>166</v>
      </c>
      <c r="C4507" s="1" t="s">
        <v>35</v>
      </c>
      <c r="D4507" s="1" t="s">
        <v>36</v>
      </c>
      <c r="E4507" s="1" t="s">
        <v>36</v>
      </c>
      <c r="F4507" s="1" t="s">
        <v>37</v>
      </c>
      <c r="G4507" t="s">
        <v>167</v>
      </c>
      <c r="H4507" t="s">
        <v>39</v>
      </c>
      <c r="I4507" t="s">
        <v>40</v>
      </c>
      <c r="J4507" t="s">
        <v>40</v>
      </c>
      <c r="K4507" t="s">
        <v>40</v>
      </c>
      <c r="L4507" s="4">
        <v>-5207</v>
      </c>
      <c r="M4507" s="2">
        <v>44621</v>
      </c>
      <c r="N4507" t="s">
        <v>103</v>
      </c>
      <c r="O4507" t="s">
        <v>104</v>
      </c>
      <c r="P4507" t="s">
        <v>5409</v>
      </c>
      <c r="Q4507" t="s">
        <v>5410</v>
      </c>
      <c r="R4507" t="s">
        <v>5566</v>
      </c>
      <c r="S4507" s="3">
        <v>44620</v>
      </c>
      <c r="T4507" t="s">
        <v>46</v>
      </c>
      <c r="U4507">
        <v>3028</v>
      </c>
      <c r="V4507" t="s">
        <v>4577</v>
      </c>
      <c r="W4507" t="s">
        <v>48</v>
      </c>
      <c r="X4507">
        <v>165092174</v>
      </c>
      <c r="Y4507" s="3">
        <v>44343</v>
      </c>
      <c r="AC4507" t="s">
        <v>109</v>
      </c>
      <c r="AH4507" t="str">
        <f>VLOOKUP(B4507,'cc Lookup'!A:J,10,0)</f>
        <v>Planning and Business Development</v>
      </c>
      <c r="AI4507" t="str">
        <f>VLOOKUP(B4507,'cc Lookup'!A:E,5,0)</f>
        <v>Estates</v>
      </c>
      <c r="AJ4507" t="s">
        <v>6738</v>
      </c>
      <c r="AK4507" t="str">
        <f t="shared" si="140"/>
        <v>E35930 Estates &amp; Facilities</v>
      </c>
      <c r="AL4507" t="str">
        <f t="shared" si="141"/>
        <v>7310 Legal / Prof Fees</v>
      </c>
      <c r="AM4507" t="str">
        <f>VLOOKUP(W4507,Lookup!A:B,2,0)</f>
        <v>Legal</v>
      </c>
    </row>
    <row r="4508" spans="1:39" x14ac:dyDescent="0.25">
      <c r="A4508" t="s">
        <v>33</v>
      </c>
      <c r="B4508" s="1" t="s">
        <v>166</v>
      </c>
      <c r="C4508" s="1" t="s">
        <v>35</v>
      </c>
      <c r="D4508" s="1" t="s">
        <v>36</v>
      </c>
      <c r="E4508" s="1" t="s">
        <v>36</v>
      </c>
      <c r="F4508" s="1" t="s">
        <v>37</v>
      </c>
      <c r="G4508" t="s">
        <v>167</v>
      </c>
      <c r="H4508" t="s">
        <v>39</v>
      </c>
      <c r="I4508" t="s">
        <v>40</v>
      </c>
      <c r="J4508" t="s">
        <v>40</v>
      </c>
      <c r="K4508" t="s">
        <v>40</v>
      </c>
      <c r="L4508" s="4">
        <v>-0.3</v>
      </c>
      <c r="M4508" s="2">
        <v>44621</v>
      </c>
      <c r="N4508" t="s">
        <v>103</v>
      </c>
      <c r="O4508" t="s">
        <v>104</v>
      </c>
      <c r="P4508" t="s">
        <v>5409</v>
      </c>
      <c r="Q4508" t="s">
        <v>5410</v>
      </c>
      <c r="R4508" t="s">
        <v>5566</v>
      </c>
      <c r="S4508" s="3">
        <v>44620</v>
      </c>
      <c r="T4508" t="s">
        <v>46</v>
      </c>
      <c r="U4508">
        <v>3029</v>
      </c>
      <c r="V4508" t="s">
        <v>5000</v>
      </c>
      <c r="W4508" t="s">
        <v>48</v>
      </c>
      <c r="X4508">
        <v>165094259</v>
      </c>
      <c r="Y4508" s="3">
        <v>44447</v>
      </c>
      <c r="AC4508" t="s">
        <v>109</v>
      </c>
      <c r="AH4508" t="str">
        <f>VLOOKUP(B4508,'cc Lookup'!A:J,10,0)</f>
        <v>Planning and Business Development</v>
      </c>
      <c r="AI4508" t="str">
        <f>VLOOKUP(B4508,'cc Lookup'!A:E,5,0)</f>
        <v>Estates</v>
      </c>
      <c r="AJ4508" t="s">
        <v>6738</v>
      </c>
      <c r="AK4508" t="str">
        <f t="shared" si="140"/>
        <v>E35930 Estates &amp; Facilities</v>
      </c>
      <c r="AL4508" t="str">
        <f t="shared" si="141"/>
        <v>7310 Legal / Prof Fees</v>
      </c>
      <c r="AM4508" t="str">
        <f>VLOOKUP(W4508,Lookup!A:B,2,0)</f>
        <v>Legal</v>
      </c>
    </row>
    <row r="4509" spans="1:39" x14ac:dyDescent="0.25">
      <c r="A4509" t="s">
        <v>33</v>
      </c>
      <c r="B4509" s="1" t="s">
        <v>166</v>
      </c>
      <c r="C4509" s="1" t="s">
        <v>35</v>
      </c>
      <c r="D4509" s="1" t="s">
        <v>36</v>
      </c>
      <c r="E4509" s="1" t="s">
        <v>36</v>
      </c>
      <c r="F4509" s="1" t="s">
        <v>37</v>
      </c>
      <c r="G4509" t="s">
        <v>167</v>
      </c>
      <c r="H4509" t="s">
        <v>39</v>
      </c>
      <c r="I4509" t="s">
        <v>40</v>
      </c>
      <c r="J4509" t="s">
        <v>40</v>
      </c>
      <c r="K4509" t="s">
        <v>40</v>
      </c>
      <c r="L4509" s="4">
        <v>-5550</v>
      </c>
      <c r="M4509" s="2">
        <v>44621</v>
      </c>
      <c r="N4509" t="s">
        <v>103</v>
      </c>
      <c r="O4509" t="s">
        <v>104</v>
      </c>
      <c r="P4509" t="s">
        <v>5409</v>
      </c>
      <c r="Q4509" t="s">
        <v>5410</v>
      </c>
      <c r="R4509" t="s">
        <v>5566</v>
      </c>
      <c r="S4509" s="3">
        <v>44620</v>
      </c>
      <c r="T4509" t="s">
        <v>46</v>
      </c>
      <c r="U4509">
        <v>3030</v>
      </c>
      <c r="V4509" t="s">
        <v>5069</v>
      </c>
      <c r="W4509" t="s">
        <v>48</v>
      </c>
      <c r="X4509">
        <v>165095159</v>
      </c>
      <c r="Y4509" s="3">
        <v>44497</v>
      </c>
      <c r="AC4509" t="s">
        <v>109</v>
      </c>
      <c r="AH4509" t="str">
        <f>VLOOKUP(B4509,'cc Lookup'!A:J,10,0)</f>
        <v>Planning and Business Development</v>
      </c>
      <c r="AI4509" t="str">
        <f>VLOOKUP(B4509,'cc Lookup'!A:E,5,0)</f>
        <v>Estates</v>
      </c>
      <c r="AJ4509" t="s">
        <v>6738</v>
      </c>
      <c r="AK4509" t="str">
        <f t="shared" si="140"/>
        <v>E35930 Estates &amp; Facilities</v>
      </c>
      <c r="AL4509" t="str">
        <f t="shared" si="141"/>
        <v>7310 Legal / Prof Fees</v>
      </c>
      <c r="AM4509" t="str">
        <f>VLOOKUP(W4509,Lookup!A:B,2,0)</f>
        <v>Legal</v>
      </c>
    </row>
    <row r="4510" spans="1:39" x14ac:dyDescent="0.25">
      <c r="A4510" t="s">
        <v>33</v>
      </c>
      <c r="B4510" s="1" t="s">
        <v>166</v>
      </c>
      <c r="C4510" s="1" t="s">
        <v>35</v>
      </c>
      <c r="D4510" s="1" t="s">
        <v>36</v>
      </c>
      <c r="E4510" s="1" t="s">
        <v>36</v>
      </c>
      <c r="F4510" s="1" t="s">
        <v>37</v>
      </c>
      <c r="G4510" t="s">
        <v>167</v>
      </c>
      <c r="H4510" t="s">
        <v>39</v>
      </c>
      <c r="I4510" t="s">
        <v>40</v>
      </c>
      <c r="J4510" t="s">
        <v>40</v>
      </c>
      <c r="K4510" t="s">
        <v>40</v>
      </c>
      <c r="L4510" s="4">
        <v>-34</v>
      </c>
      <c r="M4510" s="2">
        <v>44621</v>
      </c>
      <c r="N4510" t="s">
        <v>103</v>
      </c>
      <c r="O4510" t="s">
        <v>104</v>
      </c>
      <c r="P4510" t="s">
        <v>5409</v>
      </c>
      <c r="Q4510" t="s">
        <v>5410</v>
      </c>
      <c r="R4510" t="s">
        <v>5566</v>
      </c>
      <c r="S4510" s="3">
        <v>44620</v>
      </c>
      <c r="T4510" t="s">
        <v>46</v>
      </c>
      <c r="U4510">
        <v>3031</v>
      </c>
      <c r="V4510" t="s">
        <v>4853</v>
      </c>
      <c r="W4510" t="s">
        <v>48</v>
      </c>
      <c r="X4510">
        <v>165094031</v>
      </c>
      <c r="Y4510" s="3">
        <v>44439</v>
      </c>
      <c r="AC4510" t="s">
        <v>109</v>
      </c>
      <c r="AH4510" t="str">
        <f>VLOOKUP(B4510,'cc Lookup'!A:J,10,0)</f>
        <v>Planning and Business Development</v>
      </c>
      <c r="AI4510" t="str">
        <f>VLOOKUP(B4510,'cc Lookup'!A:E,5,0)</f>
        <v>Estates</v>
      </c>
      <c r="AJ4510" t="s">
        <v>6738</v>
      </c>
      <c r="AK4510" t="str">
        <f t="shared" si="140"/>
        <v>E35930 Estates &amp; Facilities</v>
      </c>
      <c r="AL4510" t="str">
        <f t="shared" si="141"/>
        <v>7310 Legal / Prof Fees</v>
      </c>
      <c r="AM4510" t="str">
        <f>VLOOKUP(W4510,Lookup!A:B,2,0)</f>
        <v>Legal</v>
      </c>
    </row>
    <row r="4511" spans="1:39" x14ac:dyDescent="0.25">
      <c r="A4511" t="s">
        <v>33</v>
      </c>
      <c r="B4511" s="1" t="s">
        <v>166</v>
      </c>
      <c r="C4511" s="1" t="s">
        <v>35</v>
      </c>
      <c r="D4511" s="1" t="s">
        <v>36</v>
      </c>
      <c r="E4511" s="1" t="s">
        <v>36</v>
      </c>
      <c r="F4511" s="1" t="s">
        <v>37</v>
      </c>
      <c r="G4511" t="s">
        <v>167</v>
      </c>
      <c r="H4511" t="s">
        <v>39</v>
      </c>
      <c r="I4511" t="s">
        <v>40</v>
      </c>
      <c r="J4511" t="s">
        <v>40</v>
      </c>
      <c r="K4511" t="s">
        <v>40</v>
      </c>
      <c r="L4511" s="4">
        <v>-1250</v>
      </c>
      <c r="M4511" s="2">
        <v>44621</v>
      </c>
      <c r="N4511" t="s">
        <v>103</v>
      </c>
      <c r="O4511" t="s">
        <v>104</v>
      </c>
      <c r="P4511" t="s">
        <v>5409</v>
      </c>
      <c r="Q4511" t="s">
        <v>5410</v>
      </c>
      <c r="R4511" t="s">
        <v>5566</v>
      </c>
      <c r="S4511" s="3">
        <v>44620</v>
      </c>
      <c r="T4511" t="s">
        <v>46</v>
      </c>
      <c r="U4511">
        <v>3032</v>
      </c>
      <c r="V4511" t="s">
        <v>4463</v>
      </c>
      <c r="W4511" t="s">
        <v>48</v>
      </c>
      <c r="X4511">
        <v>165091391</v>
      </c>
      <c r="Y4511" s="3">
        <v>44306</v>
      </c>
      <c r="AC4511" t="s">
        <v>109</v>
      </c>
      <c r="AH4511" t="str">
        <f>VLOOKUP(B4511,'cc Lookup'!A:J,10,0)</f>
        <v>Planning and Business Development</v>
      </c>
      <c r="AI4511" t="str">
        <f>VLOOKUP(B4511,'cc Lookup'!A:E,5,0)</f>
        <v>Estates</v>
      </c>
      <c r="AJ4511" t="s">
        <v>6738</v>
      </c>
      <c r="AK4511" t="str">
        <f t="shared" si="140"/>
        <v>E35930 Estates &amp; Facilities</v>
      </c>
      <c r="AL4511" t="str">
        <f t="shared" si="141"/>
        <v>7310 Legal / Prof Fees</v>
      </c>
      <c r="AM4511" t="str">
        <f>VLOOKUP(W4511,Lookup!A:B,2,0)</f>
        <v>Legal</v>
      </c>
    </row>
    <row r="4512" spans="1:39" x14ac:dyDescent="0.25">
      <c r="A4512" t="s">
        <v>33</v>
      </c>
      <c r="B4512" s="1" t="s">
        <v>166</v>
      </c>
      <c r="C4512" s="1" t="s">
        <v>35</v>
      </c>
      <c r="D4512" s="1" t="s">
        <v>36</v>
      </c>
      <c r="E4512" s="1" t="s">
        <v>36</v>
      </c>
      <c r="F4512" s="1" t="s">
        <v>37</v>
      </c>
      <c r="G4512" t="s">
        <v>167</v>
      </c>
      <c r="H4512" t="s">
        <v>39</v>
      </c>
      <c r="I4512" t="s">
        <v>40</v>
      </c>
      <c r="J4512" t="s">
        <v>40</v>
      </c>
      <c r="K4512" t="s">
        <v>40</v>
      </c>
      <c r="L4512" s="4">
        <v>5207</v>
      </c>
      <c r="M4512" s="2">
        <v>44621</v>
      </c>
      <c r="N4512" t="s">
        <v>103</v>
      </c>
      <c r="O4512" t="s">
        <v>104</v>
      </c>
      <c r="P4512" t="s">
        <v>5571</v>
      </c>
      <c r="Q4512" t="s">
        <v>5572</v>
      </c>
      <c r="R4512" t="s">
        <v>5573</v>
      </c>
      <c r="S4512" s="3">
        <v>44651</v>
      </c>
      <c r="T4512" t="s">
        <v>46</v>
      </c>
      <c r="U4512">
        <v>2604</v>
      </c>
      <c r="V4512" t="s">
        <v>4577</v>
      </c>
      <c r="W4512" t="s">
        <v>48</v>
      </c>
      <c r="X4512">
        <v>165092174</v>
      </c>
      <c r="Y4512" s="3">
        <v>44343</v>
      </c>
      <c r="AC4512" t="s">
        <v>109</v>
      </c>
      <c r="AH4512" t="str">
        <f>VLOOKUP(B4512,'cc Lookup'!A:J,10,0)</f>
        <v>Planning and Business Development</v>
      </c>
      <c r="AI4512" t="str">
        <f>VLOOKUP(B4512,'cc Lookup'!A:E,5,0)</f>
        <v>Estates</v>
      </c>
      <c r="AJ4512" t="s">
        <v>6738</v>
      </c>
      <c r="AK4512" t="str">
        <f t="shared" si="140"/>
        <v>E35930 Estates &amp; Facilities</v>
      </c>
      <c r="AL4512" t="str">
        <f t="shared" si="141"/>
        <v>7310 Legal / Prof Fees</v>
      </c>
      <c r="AM4512" t="str">
        <f>VLOOKUP(W4512,Lookup!A:B,2,0)</f>
        <v>Legal</v>
      </c>
    </row>
    <row r="4513" spans="1:39" x14ac:dyDescent="0.25">
      <c r="A4513" t="s">
        <v>33</v>
      </c>
      <c r="B4513" s="1" t="s">
        <v>166</v>
      </c>
      <c r="C4513" s="1" t="s">
        <v>35</v>
      </c>
      <c r="D4513" s="1" t="s">
        <v>36</v>
      </c>
      <c r="E4513" s="1" t="s">
        <v>36</v>
      </c>
      <c r="F4513" s="1" t="s">
        <v>37</v>
      </c>
      <c r="G4513" t="s">
        <v>167</v>
      </c>
      <c r="H4513" t="s">
        <v>39</v>
      </c>
      <c r="I4513" t="s">
        <v>40</v>
      </c>
      <c r="J4513" t="s">
        <v>40</v>
      </c>
      <c r="K4513" t="s">
        <v>40</v>
      </c>
      <c r="L4513" s="4">
        <v>0.3</v>
      </c>
      <c r="M4513" s="2">
        <v>44621</v>
      </c>
      <c r="N4513" t="s">
        <v>103</v>
      </c>
      <c r="O4513" t="s">
        <v>104</v>
      </c>
      <c r="P4513" t="s">
        <v>5571</v>
      </c>
      <c r="Q4513" t="s">
        <v>5572</v>
      </c>
      <c r="R4513" t="s">
        <v>5573</v>
      </c>
      <c r="S4513" s="3">
        <v>44651</v>
      </c>
      <c r="T4513" t="s">
        <v>46</v>
      </c>
      <c r="U4513">
        <v>2605</v>
      </c>
      <c r="V4513" t="s">
        <v>5000</v>
      </c>
      <c r="W4513" t="s">
        <v>48</v>
      </c>
      <c r="X4513">
        <v>165094259</v>
      </c>
      <c r="Y4513" s="3">
        <v>44447</v>
      </c>
      <c r="AC4513" t="s">
        <v>109</v>
      </c>
      <c r="AH4513" t="str">
        <f>VLOOKUP(B4513,'cc Lookup'!A:J,10,0)</f>
        <v>Planning and Business Development</v>
      </c>
      <c r="AI4513" t="str">
        <f>VLOOKUP(B4513,'cc Lookup'!A:E,5,0)</f>
        <v>Estates</v>
      </c>
      <c r="AJ4513" t="s">
        <v>6738</v>
      </c>
      <c r="AK4513" t="str">
        <f t="shared" si="140"/>
        <v>E35930 Estates &amp; Facilities</v>
      </c>
      <c r="AL4513" t="str">
        <f t="shared" si="141"/>
        <v>7310 Legal / Prof Fees</v>
      </c>
      <c r="AM4513" t="str">
        <f>VLOOKUP(W4513,Lookup!A:B,2,0)</f>
        <v>Legal</v>
      </c>
    </row>
    <row r="4514" spans="1:39" x14ac:dyDescent="0.25">
      <c r="A4514" t="s">
        <v>33</v>
      </c>
      <c r="B4514" s="1" t="s">
        <v>166</v>
      </c>
      <c r="C4514" s="1" t="s">
        <v>35</v>
      </c>
      <c r="D4514" s="1" t="s">
        <v>36</v>
      </c>
      <c r="E4514" s="1" t="s">
        <v>36</v>
      </c>
      <c r="F4514" s="1" t="s">
        <v>37</v>
      </c>
      <c r="G4514" t="s">
        <v>167</v>
      </c>
      <c r="H4514" t="s">
        <v>39</v>
      </c>
      <c r="I4514" t="s">
        <v>40</v>
      </c>
      <c r="J4514" t="s">
        <v>40</v>
      </c>
      <c r="K4514" t="s">
        <v>40</v>
      </c>
      <c r="L4514" s="4">
        <v>34</v>
      </c>
      <c r="M4514" s="2">
        <v>44621</v>
      </c>
      <c r="N4514" t="s">
        <v>103</v>
      </c>
      <c r="O4514" t="s">
        <v>104</v>
      </c>
      <c r="P4514" t="s">
        <v>5571</v>
      </c>
      <c r="Q4514" t="s">
        <v>5572</v>
      </c>
      <c r="R4514" t="s">
        <v>5573</v>
      </c>
      <c r="S4514" s="3">
        <v>44651</v>
      </c>
      <c r="T4514" t="s">
        <v>46</v>
      </c>
      <c r="U4514">
        <v>2606</v>
      </c>
      <c r="V4514" t="s">
        <v>4853</v>
      </c>
      <c r="W4514" t="s">
        <v>48</v>
      </c>
      <c r="X4514">
        <v>165094031</v>
      </c>
      <c r="Y4514" s="3">
        <v>44439</v>
      </c>
      <c r="AC4514" t="s">
        <v>109</v>
      </c>
      <c r="AH4514" t="str">
        <f>VLOOKUP(B4514,'cc Lookup'!A:J,10,0)</f>
        <v>Planning and Business Development</v>
      </c>
      <c r="AI4514" t="str">
        <f>VLOOKUP(B4514,'cc Lookup'!A:E,5,0)</f>
        <v>Estates</v>
      </c>
      <c r="AJ4514" t="s">
        <v>6738</v>
      </c>
      <c r="AK4514" t="str">
        <f t="shared" si="140"/>
        <v>E35930 Estates &amp; Facilities</v>
      </c>
      <c r="AL4514" t="str">
        <f t="shared" si="141"/>
        <v>7310 Legal / Prof Fees</v>
      </c>
      <c r="AM4514" t="str">
        <f>VLOOKUP(W4514,Lookup!A:B,2,0)</f>
        <v>Legal</v>
      </c>
    </row>
    <row r="4515" spans="1:39" x14ac:dyDescent="0.25">
      <c r="A4515" t="s">
        <v>33</v>
      </c>
      <c r="B4515" s="1" t="s">
        <v>166</v>
      </c>
      <c r="C4515" s="1" t="s">
        <v>35</v>
      </c>
      <c r="D4515" s="1" t="s">
        <v>36</v>
      </c>
      <c r="E4515" s="1" t="s">
        <v>36</v>
      </c>
      <c r="F4515" s="1" t="s">
        <v>37</v>
      </c>
      <c r="G4515" t="s">
        <v>167</v>
      </c>
      <c r="H4515" t="s">
        <v>39</v>
      </c>
      <c r="I4515" t="s">
        <v>40</v>
      </c>
      <c r="J4515" t="s">
        <v>40</v>
      </c>
      <c r="K4515" t="s">
        <v>40</v>
      </c>
      <c r="L4515" s="4">
        <v>5550</v>
      </c>
      <c r="M4515" s="2">
        <v>44621</v>
      </c>
      <c r="N4515" t="s">
        <v>103</v>
      </c>
      <c r="O4515" t="s">
        <v>104</v>
      </c>
      <c r="P4515" t="s">
        <v>5571</v>
      </c>
      <c r="Q4515" t="s">
        <v>5572</v>
      </c>
      <c r="R4515" t="s">
        <v>5573</v>
      </c>
      <c r="S4515" s="3">
        <v>44651</v>
      </c>
      <c r="T4515" t="s">
        <v>46</v>
      </c>
      <c r="U4515">
        <v>2607</v>
      </c>
      <c r="V4515" t="s">
        <v>5069</v>
      </c>
      <c r="W4515" t="s">
        <v>48</v>
      </c>
      <c r="X4515">
        <v>165095159</v>
      </c>
      <c r="Y4515" s="3">
        <v>44497</v>
      </c>
      <c r="AC4515" t="s">
        <v>109</v>
      </c>
      <c r="AH4515" t="str">
        <f>VLOOKUP(B4515,'cc Lookup'!A:J,10,0)</f>
        <v>Planning and Business Development</v>
      </c>
      <c r="AI4515" t="str">
        <f>VLOOKUP(B4515,'cc Lookup'!A:E,5,0)</f>
        <v>Estates</v>
      </c>
      <c r="AJ4515" t="s">
        <v>6738</v>
      </c>
      <c r="AK4515" t="str">
        <f t="shared" si="140"/>
        <v>E35930 Estates &amp; Facilities</v>
      </c>
      <c r="AL4515" t="str">
        <f t="shared" si="141"/>
        <v>7310 Legal / Prof Fees</v>
      </c>
      <c r="AM4515" t="str">
        <f>VLOOKUP(W4515,Lookup!A:B,2,0)</f>
        <v>Legal</v>
      </c>
    </row>
    <row r="4516" spans="1:39" x14ac:dyDescent="0.25">
      <c r="A4516" t="s">
        <v>33</v>
      </c>
      <c r="B4516" s="1" t="s">
        <v>192</v>
      </c>
      <c r="C4516" s="1" t="s">
        <v>35</v>
      </c>
      <c r="D4516" s="1" t="s">
        <v>36</v>
      </c>
      <c r="E4516" s="1" t="s">
        <v>36</v>
      </c>
      <c r="F4516" s="1" t="s">
        <v>37</v>
      </c>
      <c r="G4516" t="s">
        <v>193</v>
      </c>
      <c r="H4516" t="s">
        <v>39</v>
      </c>
      <c r="I4516" t="s">
        <v>40</v>
      </c>
      <c r="J4516" t="s">
        <v>40</v>
      </c>
      <c r="K4516" t="s">
        <v>40</v>
      </c>
      <c r="L4516" s="4">
        <v>56</v>
      </c>
      <c r="M4516" s="2">
        <v>43191</v>
      </c>
      <c r="N4516" t="s">
        <v>41</v>
      </c>
      <c r="O4516" t="s">
        <v>42</v>
      </c>
      <c r="P4516" t="s">
        <v>194</v>
      </c>
      <c r="Q4516" t="s">
        <v>195</v>
      </c>
      <c r="R4516" t="s">
        <v>45</v>
      </c>
      <c r="S4516" s="3">
        <v>43208</v>
      </c>
      <c r="T4516" t="s">
        <v>46</v>
      </c>
      <c r="U4516">
        <v>13</v>
      </c>
      <c r="V4516" t="s">
        <v>47</v>
      </c>
      <c r="W4516" t="s">
        <v>48</v>
      </c>
      <c r="X4516">
        <v>324751</v>
      </c>
      <c r="Y4516" s="3">
        <v>43202</v>
      </c>
      <c r="Z4516">
        <v>165063135</v>
      </c>
      <c r="AB4516" t="s">
        <v>49</v>
      </c>
      <c r="AD4516" t="s">
        <v>196</v>
      </c>
      <c r="AE4516">
        <v>1</v>
      </c>
      <c r="AF4516">
        <v>56</v>
      </c>
      <c r="AH4516" t="str">
        <f>VLOOKUP(B4516,'cc Lookup'!A:J,10,0)</f>
        <v>Corporate Expenditure</v>
      </c>
      <c r="AI4516" t="str">
        <f>VLOOKUP(B4516,'cc Lookup'!A:E,5,0)</f>
        <v>Make Ready</v>
      </c>
      <c r="AJ4516" t="s">
        <v>6735</v>
      </c>
      <c r="AK4516" t="str">
        <f t="shared" si="140"/>
        <v>E35932 Response Posts</v>
      </c>
      <c r="AL4516" t="str">
        <f t="shared" si="141"/>
        <v>7310 Legal / Prof Fees</v>
      </c>
      <c r="AM4516" t="str">
        <f>VLOOKUP(W4516,Lookup!A:B,2,0)</f>
        <v>Legal</v>
      </c>
    </row>
    <row r="4517" spans="1:39" x14ac:dyDescent="0.25">
      <c r="A4517" t="s">
        <v>33</v>
      </c>
      <c r="B4517" s="1" t="s">
        <v>192</v>
      </c>
      <c r="C4517" s="1" t="s">
        <v>35</v>
      </c>
      <c r="D4517" s="1" t="s">
        <v>36</v>
      </c>
      <c r="E4517" s="1" t="s">
        <v>197</v>
      </c>
      <c r="F4517" s="1" t="s">
        <v>37</v>
      </c>
      <c r="G4517" t="s">
        <v>193</v>
      </c>
      <c r="H4517" t="s">
        <v>39</v>
      </c>
      <c r="I4517" t="s">
        <v>40</v>
      </c>
      <c r="J4517" t="s">
        <v>198</v>
      </c>
      <c r="K4517" t="s">
        <v>40</v>
      </c>
      <c r="L4517" s="4">
        <v>113</v>
      </c>
      <c r="M4517" s="2">
        <v>43191</v>
      </c>
      <c r="N4517" t="s">
        <v>41</v>
      </c>
      <c r="O4517" t="s">
        <v>42</v>
      </c>
      <c r="P4517" t="s">
        <v>194</v>
      </c>
      <c r="Q4517" t="s">
        <v>195</v>
      </c>
      <c r="R4517" t="s">
        <v>45</v>
      </c>
      <c r="S4517" s="3">
        <v>43208</v>
      </c>
      <c r="T4517" t="s">
        <v>46</v>
      </c>
      <c r="U4517">
        <v>17</v>
      </c>
      <c r="V4517" t="s">
        <v>47</v>
      </c>
      <c r="W4517" t="s">
        <v>48</v>
      </c>
      <c r="X4517">
        <v>324753</v>
      </c>
      <c r="Y4517" s="3">
        <v>43202</v>
      </c>
      <c r="Z4517">
        <v>165063769</v>
      </c>
      <c r="AB4517" t="s">
        <v>49</v>
      </c>
      <c r="AD4517" t="s">
        <v>199</v>
      </c>
      <c r="AE4517">
        <v>1</v>
      </c>
      <c r="AF4517">
        <v>113</v>
      </c>
      <c r="AH4517" t="str">
        <f>VLOOKUP(B4517,'cc Lookup'!A:J,10,0)</f>
        <v>Corporate Expenditure</v>
      </c>
      <c r="AI4517" t="str">
        <f>VLOOKUP(B4517,'cc Lookup'!A:E,5,0)</f>
        <v>Make Ready</v>
      </c>
      <c r="AJ4517" t="s">
        <v>6735</v>
      </c>
      <c r="AK4517" t="str">
        <f t="shared" si="140"/>
        <v>E35932 Response Posts</v>
      </c>
      <c r="AL4517" t="str">
        <f t="shared" si="141"/>
        <v>7310 Legal / Prof Fees</v>
      </c>
      <c r="AM4517" t="str">
        <f>VLOOKUP(W4517,Lookup!A:B,2,0)</f>
        <v>Legal</v>
      </c>
    </row>
    <row r="4518" spans="1:39" x14ac:dyDescent="0.25">
      <c r="A4518" t="s">
        <v>33</v>
      </c>
      <c r="B4518" s="1" t="s">
        <v>192</v>
      </c>
      <c r="C4518" s="1" t="s">
        <v>35</v>
      </c>
      <c r="D4518" s="1" t="s">
        <v>36</v>
      </c>
      <c r="E4518" s="1" t="s">
        <v>200</v>
      </c>
      <c r="F4518" s="1" t="s">
        <v>37</v>
      </c>
      <c r="G4518" t="s">
        <v>193</v>
      </c>
      <c r="H4518" t="s">
        <v>39</v>
      </c>
      <c r="I4518" t="s">
        <v>40</v>
      </c>
      <c r="J4518" t="s">
        <v>201</v>
      </c>
      <c r="K4518" t="s">
        <v>40</v>
      </c>
      <c r="L4518" s="4">
        <v>152</v>
      </c>
      <c r="M4518" s="2">
        <v>43191</v>
      </c>
      <c r="N4518" t="s">
        <v>41</v>
      </c>
      <c r="O4518" t="s">
        <v>42</v>
      </c>
      <c r="P4518" t="s">
        <v>43</v>
      </c>
      <c r="Q4518" t="s">
        <v>44</v>
      </c>
      <c r="R4518" t="s">
        <v>45</v>
      </c>
      <c r="S4518" s="3">
        <v>43191</v>
      </c>
      <c r="T4518" t="s">
        <v>46</v>
      </c>
      <c r="U4518">
        <v>28</v>
      </c>
      <c r="V4518" t="s">
        <v>47</v>
      </c>
      <c r="W4518" t="s">
        <v>48</v>
      </c>
      <c r="X4518">
        <v>323562</v>
      </c>
      <c r="Y4518" s="3">
        <v>43185</v>
      </c>
      <c r="Z4518">
        <v>165064187</v>
      </c>
      <c r="AB4518" t="s">
        <v>49</v>
      </c>
      <c r="AD4518" t="s">
        <v>202</v>
      </c>
      <c r="AE4518">
        <v>1</v>
      </c>
      <c r="AF4518">
        <v>152</v>
      </c>
      <c r="AH4518" t="str">
        <f>VLOOKUP(B4518,'cc Lookup'!A:J,10,0)</f>
        <v>Corporate Expenditure</v>
      </c>
      <c r="AI4518" t="str">
        <f>VLOOKUP(B4518,'cc Lookup'!A:E,5,0)</f>
        <v>Make Ready</v>
      </c>
      <c r="AJ4518" t="s">
        <v>6735</v>
      </c>
      <c r="AK4518" t="str">
        <f t="shared" si="140"/>
        <v>E35932 Response Posts</v>
      </c>
      <c r="AL4518" t="str">
        <f t="shared" si="141"/>
        <v>7310 Legal / Prof Fees</v>
      </c>
      <c r="AM4518" t="str">
        <f>VLOOKUP(W4518,Lookup!A:B,2,0)</f>
        <v>Legal</v>
      </c>
    </row>
    <row r="4519" spans="1:39" x14ac:dyDescent="0.25">
      <c r="A4519" t="s">
        <v>33</v>
      </c>
      <c r="B4519" s="1" t="s">
        <v>192</v>
      </c>
      <c r="C4519" s="1" t="s">
        <v>35</v>
      </c>
      <c r="D4519" s="1" t="s">
        <v>36</v>
      </c>
      <c r="E4519" s="1" t="s">
        <v>200</v>
      </c>
      <c r="F4519" s="1" t="s">
        <v>37</v>
      </c>
      <c r="G4519" t="s">
        <v>193</v>
      </c>
      <c r="H4519" t="s">
        <v>39</v>
      </c>
      <c r="I4519" t="s">
        <v>40</v>
      </c>
      <c r="J4519" t="s">
        <v>201</v>
      </c>
      <c r="K4519" t="s">
        <v>40</v>
      </c>
      <c r="L4519" s="4">
        <v>311.60000000000002</v>
      </c>
      <c r="M4519" s="2">
        <v>43191</v>
      </c>
      <c r="N4519" t="s">
        <v>41</v>
      </c>
      <c r="O4519" t="s">
        <v>42</v>
      </c>
      <c r="P4519" t="s">
        <v>194</v>
      </c>
      <c r="Q4519" t="s">
        <v>195</v>
      </c>
      <c r="R4519" t="s">
        <v>45</v>
      </c>
      <c r="S4519" s="3">
        <v>43208</v>
      </c>
      <c r="T4519" t="s">
        <v>46</v>
      </c>
      <c r="U4519">
        <v>22</v>
      </c>
      <c r="V4519" t="s">
        <v>47</v>
      </c>
      <c r="W4519" t="s">
        <v>48</v>
      </c>
      <c r="X4519">
        <v>324754</v>
      </c>
      <c r="Y4519" s="3">
        <v>43202</v>
      </c>
      <c r="Z4519">
        <v>165064187</v>
      </c>
      <c r="AB4519" t="s">
        <v>49</v>
      </c>
      <c r="AD4519" t="s">
        <v>203</v>
      </c>
      <c r="AE4519">
        <v>1</v>
      </c>
      <c r="AF4519">
        <v>312</v>
      </c>
      <c r="AH4519" t="str">
        <f>VLOOKUP(B4519,'cc Lookup'!A:J,10,0)</f>
        <v>Corporate Expenditure</v>
      </c>
      <c r="AI4519" t="str">
        <f>VLOOKUP(B4519,'cc Lookup'!A:E,5,0)</f>
        <v>Make Ready</v>
      </c>
      <c r="AJ4519" t="s">
        <v>6735</v>
      </c>
      <c r="AK4519" t="str">
        <f t="shared" si="140"/>
        <v>E35932 Response Posts</v>
      </c>
      <c r="AL4519" t="str">
        <f t="shared" si="141"/>
        <v>7310 Legal / Prof Fees</v>
      </c>
      <c r="AM4519" t="str">
        <f>VLOOKUP(W4519,Lookup!A:B,2,0)</f>
        <v>Legal</v>
      </c>
    </row>
    <row r="4520" spans="1:39" x14ac:dyDescent="0.25">
      <c r="A4520" t="s">
        <v>33</v>
      </c>
      <c r="B4520" s="1" t="s">
        <v>192</v>
      </c>
      <c r="C4520" s="1" t="s">
        <v>35</v>
      </c>
      <c r="D4520" s="1" t="s">
        <v>36</v>
      </c>
      <c r="E4520" s="1" t="s">
        <v>200</v>
      </c>
      <c r="F4520" s="1" t="s">
        <v>37</v>
      </c>
      <c r="G4520" t="s">
        <v>193</v>
      </c>
      <c r="H4520" t="s">
        <v>39</v>
      </c>
      <c r="I4520" t="s">
        <v>40</v>
      </c>
      <c r="J4520" t="s">
        <v>201</v>
      </c>
      <c r="K4520" t="s">
        <v>40</v>
      </c>
      <c r="L4520" s="4">
        <v>152</v>
      </c>
      <c r="M4520" s="2">
        <v>43191</v>
      </c>
      <c r="N4520" t="s">
        <v>103</v>
      </c>
      <c r="O4520" t="s">
        <v>104</v>
      </c>
      <c r="P4520" t="s">
        <v>115</v>
      </c>
      <c r="Q4520" t="s">
        <v>116</v>
      </c>
      <c r="R4520" t="s">
        <v>117</v>
      </c>
      <c r="S4520" s="3">
        <v>43220</v>
      </c>
      <c r="T4520" t="s">
        <v>46</v>
      </c>
      <c r="U4520">
        <v>3876</v>
      </c>
      <c r="V4520" t="s">
        <v>204</v>
      </c>
      <c r="W4520" t="s">
        <v>48</v>
      </c>
      <c r="X4520">
        <v>165064187</v>
      </c>
      <c r="Y4520" s="3">
        <v>43210</v>
      </c>
      <c r="AC4520" t="s">
        <v>109</v>
      </c>
      <c r="AH4520" t="str">
        <f>VLOOKUP(B4520,'cc Lookup'!A:J,10,0)</f>
        <v>Corporate Expenditure</v>
      </c>
      <c r="AI4520" t="str">
        <f>VLOOKUP(B4520,'cc Lookup'!A:E,5,0)</f>
        <v>Make Ready</v>
      </c>
      <c r="AJ4520" t="s">
        <v>6735</v>
      </c>
      <c r="AK4520" t="str">
        <f t="shared" si="140"/>
        <v>E35932 Response Posts</v>
      </c>
      <c r="AL4520" t="str">
        <f t="shared" si="141"/>
        <v>7310 Legal / Prof Fees</v>
      </c>
      <c r="AM4520" t="str">
        <f>VLOOKUP(W4520,Lookup!A:B,2,0)</f>
        <v>Legal</v>
      </c>
    </row>
    <row r="4521" spans="1:39" x14ac:dyDescent="0.25">
      <c r="A4521" t="s">
        <v>33</v>
      </c>
      <c r="B4521" s="1" t="s">
        <v>192</v>
      </c>
      <c r="C4521" s="1" t="s">
        <v>35</v>
      </c>
      <c r="D4521" s="1" t="s">
        <v>205</v>
      </c>
      <c r="E4521" s="1" t="s">
        <v>36</v>
      </c>
      <c r="F4521" s="1" t="s">
        <v>37</v>
      </c>
      <c r="G4521" t="s">
        <v>193</v>
      </c>
      <c r="H4521" t="s">
        <v>39</v>
      </c>
      <c r="I4521" t="s">
        <v>206</v>
      </c>
      <c r="J4521" t="s">
        <v>40</v>
      </c>
      <c r="K4521" t="s">
        <v>40</v>
      </c>
      <c r="L4521" s="4">
        <v>-300</v>
      </c>
      <c r="M4521" s="2">
        <v>43191</v>
      </c>
      <c r="N4521" t="s">
        <v>103</v>
      </c>
      <c r="O4521" t="s">
        <v>104</v>
      </c>
      <c r="P4521" t="s">
        <v>105</v>
      </c>
      <c r="Q4521" t="s">
        <v>106</v>
      </c>
      <c r="R4521" t="s">
        <v>107</v>
      </c>
      <c r="S4521" s="3">
        <v>43188</v>
      </c>
      <c r="T4521" t="s">
        <v>46</v>
      </c>
      <c r="U4521">
        <v>3176</v>
      </c>
      <c r="V4521" t="s">
        <v>207</v>
      </c>
      <c r="W4521" t="s">
        <v>208</v>
      </c>
      <c r="X4521">
        <v>165056082</v>
      </c>
      <c r="Y4521" s="3">
        <v>42586</v>
      </c>
      <c r="AC4521" t="s">
        <v>209</v>
      </c>
      <c r="AH4521" t="str">
        <f>VLOOKUP(B4521,'cc Lookup'!A:J,10,0)</f>
        <v>Corporate Expenditure</v>
      </c>
      <c r="AI4521" t="str">
        <f>VLOOKUP(B4521,'cc Lookup'!A:E,5,0)</f>
        <v>Make Ready</v>
      </c>
      <c r="AJ4521" t="s">
        <v>6735</v>
      </c>
      <c r="AK4521" t="str">
        <f t="shared" si="140"/>
        <v>E35932 Response Posts</v>
      </c>
      <c r="AL4521" t="str">
        <f t="shared" si="141"/>
        <v>7310 Legal / Prof Fees</v>
      </c>
      <c r="AM4521" t="str">
        <f>VLOOKUP(W4521,Lookup!A:B,2,0)</f>
        <v>Other</v>
      </c>
    </row>
    <row r="4522" spans="1:39" x14ac:dyDescent="0.25">
      <c r="A4522" t="s">
        <v>33</v>
      </c>
      <c r="B4522" s="1" t="s">
        <v>192</v>
      </c>
      <c r="C4522" s="1" t="s">
        <v>35</v>
      </c>
      <c r="D4522" s="1" t="s">
        <v>205</v>
      </c>
      <c r="E4522" s="1" t="s">
        <v>36</v>
      </c>
      <c r="F4522" s="1" t="s">
        <v>37</v>
      </c>
      <c r="G4522" t="s">
        <v>193</v>
      </c>
      <c r="H4522" t="s">
        <v>39</v>
      </c>
      <c r="I4522" t="s">
        <v>206</v>
      </c>
      <c r="J4522" t="s">
        <v>40</v>
      </c>
      <c r="K4522" t="s">
        <v>40</v>
      </c>
      <c r="L4522" s="4">
        <v>300</v>
      </c>
      <c r="M4522" s="2">
        <v>43191</v>
      </c>
      <c r="N4522" t="s">
        <v>103</v>
      </c>
      <c r="O4522" t="s">
        <v>104</v>
      </c>
      <c r="P4522" t="s">
        <v>115</v>
      </c>
      <c r="Q4522" t="s">
        <v>116</v>
      </c>
      <c r="R4522" t="s">
        <v>117</v>
      </c>
      <c r="S4522" s="3">
        <v>43220</v>
      </c>
      <c r="T4522" t="s">
        <v>46</v>
      </c>
      <c r="U4522">
        <v>3198</v>
      </c>
      <c r="V4522" t="s">
        <v>207</v>
      </c>
      <c r="W4522" t="s">
        <v>208</v>
      </c>
      <c r="X4522">
        <v>165056082</v>
      </c>
      <c r="Y4522" s="3">
        <v>42586</v>
      </c>
      <c r="AC4522" t="s">
        <v>209</v>
      </c>
      <c r="AH4522" t="str">
        <f>VLOOKUP(B4522,'cc Lookup'!A:J,10,0)</f>
        <v>Corporate Expenditure</v>
      </c>
      <c r="AI4522" t="str">
        <f>VLOOKUP(B4522,'cc Lookup'!A:E,5,0)</f>
        <v>Make Ready</v>
      </c>
      <c r="AJ4522" t="s">
        <v>6735</v>
      </c>
      <c r="AK4522" t="str">
        <f t="shared" si="140"/>
        <v>E35932 Response Posts</v>
      </c>
      <c r="AL4522" t="str">
        <f t="shared" si="141"/>
        <v>7310 Legal / Prof Fees</v>
      </c>
      <c r="AM4522" t="str">
        <f>VLOOKUP(W4522,Lookup!A:B,2,0)</f>
        <v>Other</v>
      </c>
    </row>
    <row r="4523" spans="1:39" x14ac:dyDescent="0.25">
      <c r="A4523" t="s">
        <v>33</v>
      </c>
      <c r="B4523" s="1" t="s">
        <v>192</v>
      </c>
      <c r="C4523" s="1" t="s">
        <v>35</v>
      </c>
      <c r="D4523" s="1" t="s">
        <v>36</v>
      </c>
      <c r="E4523" s="1" t="s">
        <v>36</v>
      </c>
      <c r="F4523" s="1" t="s">
        <v>37</v>
      </c>
      <c r="G4523" t="s">
        <v>193</v>
      </c>
      <c r="H4523" t="s">
        <v>39</v>
      </c>
      <c r="I4523" t="s">
        <v>40</v>
      </c>
      <c r="J4523" t="s">
        <v>40</v>
      </c>
      <c r="K4523" t="s">
        <v>40</v>
      </c>
      <c r="L4523" s="4">
        <v>-300</v>
      </c>
      <c r="M4523" s="2">
        <v>43221</v>
      </c>
      <c r="N4523" t="s">
        <v>83</v>
      </c>
      <c r="O4523" t="s">
        <v>84</v>
      </c>
      <c r="P4523" t="s">
        <v>258</v>
      </c>
      <c r="Q4523" t="s">
        <v>259</v>
      </c>
      <c r="R4523" t="s">
        <v>260</v>
      </c>
      <c r="S4523" s="3">
        <v>43222</v>
      </c>
      <c r="T4523" t="s">
        <v>46</v>
      </c>
      <c r="U4523">
        <v>12</v>
      </c>
      <c r="V4523" t="s">
        <v>47</v>
      </c>
      <c r="W4523" t="s">
        <v>332</v>
      </c>
      <c r="X4523" t="s">
        <v>333</v>
      </c>
      <c r="Y4523" s="3">
        <v>43221</v>
      </c>
      <c r="AA4523" t="s">
        <v>334</v>
      </c>
      <c r="AB4523" t="s">
        <v>91</v>
      </c>
      <c r="AC4523">
        <v>10005676</v>
      </c>
      <c r="AH4523" t="str">
        <f>VLOOKUP(B4523,'cc Lookup'!A:J,10,0)</f>
        <v>Corporate Expenditure</v>
      </c>
      <c r="AI4523" t="str">
        <f>VLOOKUP(B4523,'cc Lookup'!A:E,5,0)</f>
        <v>Make Ready</v>
      </c>
      <c r="AJ4523" t="s">
        <v>6735</v>
      </c>
      <c r="AK4523" t="str">
        <f t="shared" si="140"/>
        <v>E35932 Response Posts</v>
      </c>
      <c r="AL4523" t="str">
        <f t="shared" si="141"/>
        <v>7310 Legal / Prof Fees</v>
      </c>
      <c r="AM4523" t="str">
        <f>VLOOKUP(W4523,Lookup!A:B,2,0)</f>
        <v>Other</v>
      </c>
    </row>
    <row r="4524" spans="1:39" x14ac:dyDescent="0.25">
      <c r="A4524" t="s">
        <v>33</v>
      </c>
      <c r="B4524" s="1" t="s">
        <v>192</v>
      </c>
      <c r="C4524" s="1" t="s">
        <v>35</v>
      </c>
      <c r="D4524" s="1" t="s">
        <v>36</v>
      </c>
      <c r="E4524" s="1" t="s">
        <v>36</v>
      </c>
      <c r="F4524" s="1" t="s">
        <v>37</v>
      </c>
      <c r="G4524" t="s">
        <v>193</v>
      </c>
      <c r="H4524" t="s">
        <v>39</v>
      </c>
      <c r="I4524" t="s">
        <v>40</v>
      </c>
      <c r="J4524" t="s">
        <v>40</v>
      </c>
      <c r="K4524" t="s">
        <v>40</v>
      </c>
      <c r="L4524" s="4">
        <v>70</v>
      </c>
      <c r="M4524" s="2">
        <v>43221</v>
      </c>
      <c r="N4524" t="s">
        <v>41</v>
      </c>
      <c r="O4524" t="s">
        <v>42</v>
      </c>
      <c r="P4524" t="s">
        <v>237</v>
      </c>
      <c r="Q4524" t="s">
        <v>238</v>
      </c>
      <c r="R4524" t="s">
        <v>239</v>
      </c>
      <c r="S4524" s="3">
        <v>43245</v>
      </c>
      <c r="T4524" t="s">
        <v>46</v>
      </c>
      <c r="U4524">
        <v>25</v>
      </c>
      <c r="V4524" t="s">
        <v>47</v>
      </c>
      <c r="W4524" t="s">
        <v>48</v>
      </c>
      <c r="X4524">
        <v>327204</v>
      </c>
      <c r="Y4524" s="3">
        <v>43242</v>
      </c>
      <c r="Z4524">
        <v>165063135</v>
      </c>
      <c r="AB4524" t="s">
        <v>49</v>
      </c>
      <c r="AD4524" t="s">
        <v>335</v>
      </c>
      <c r="AE4524">
        <v>1</v>
      </c>
      <c r="AF4524">
        <v>70</v>
      </c>
      <c r="AH4524" t="str">
        <f>VLOOKUP(B4524,'cc Lookup'!A:J,10,0)</f>
        <v>Corporate Expenditure</v>
      </c>
      <c r="AI4524" t="str">
        <f>VLOOKUP(B4524,'cc Lookup'!A:E,5,0)</f>
        <v>Make Ready</v>
      </c>
      <c r="AJ4524" t="s">
        <v>6735</v>
      </c>
      <c r="AK4524" t="str">
        <f t="shared" si="140"/>
        <v>E35932 Response Posts</v>
      </c>
      <c r="AL4524" t="str">
        <f t="shared" si="141"/>
        <v>7310 Legal / Prof Fees</v>
      </c>
      <c r="AM4524" t="str">
        <f>VLOOKUP(W4524,Lookup!A:B,2,0)</f>
        <v>Legal</v>
      </c>
    </row>
    <row r="4525" spans="1:39" x14ac:dyDescent="0.25">
      <c r="A4525" t="s">
        <v>33</v>
      </c>
      <c r="B4525" s="1" t="s">
        <v>192</v>
      </c>
      <c r="C4525" s="1" t="s">
        <v>35</v>
      </c>
      <c r="D4525" s="1" t="s">
        <v>36</v>
      </c>
      <c r="E4525" s="1" t="s">
        <v>200</v>
      </c>
      <c r="F4525" s="1" t="s">
        <v>37</v>
      </c>
      <c r="G4525" t="s">
        <v>193</v>
      </c>
      <c r="H4525" t="s">
        <v>39</v>
      </c>
      <c r="I4525" t="s">
        <v>40</v>
      </c>
      <c r="J4525" t="s">
        <v>201</v>
      </c>
      <c r="K4525" t="s">
        <v>40</v>
      </c>
      <c r="L4525" s="4">
        <v>-152</v>
      </c>
      <c r="M4525" s="2">
        <v>43221</v>
      </c>
      <c r="N4525" t="s">
        <v>103</v>
      </c>
      <c r="O4525" t="s">
        <v>104</v>
      </c>
      <c r="P4525" t="s">
        <v>115</v>
      </c>
      <c r="Q4525" t="s">
        <v>278</v>
      </c>
      <c r="R4525" t="s">
        <v>279</v>
      </c>
      <c r="S4525" s="3">
        <v>43220</v>
      </c>
      <c r="T4525" t="s">
        <v>46</v>
      </c>
      <c r="U4525">
        <v>3876</v>
      </c>
      <c r="V4525" t="s">
        <v>204</v>
      </c>
      <c r="W4525" t="s">
        <v>48</v>
      </c>
      <c r="X4525">
        <v>165064187</v>
      </c>
      <c r="Y4525" s="3">
        <v>43210</v>
      </c>
      <c r="AC4525" t="s">
        <v>109</v>
      </c>
      <c r="AH4525" t="str">
        <f>VLOOKUP(B4525,'cc Lookup'!A:J,10,0)</f>
        <v>Corporate Expenditure</v>
      </c>
      <c r="AI4525" t="str">
        <f>VLOOKUP(B4525,'cc Lookup'!A:E,5,0)</f>
        <v>Make Ready</v>
      </c>
      <c r="AJ4525" t="s">
        <v>6735</v>
      </c>
      <c r="AK4525" t="str">
        <f t="shared" si="140"/>
        <v>E35932 Response Posts</v>
      </c>
      <c r="AL4525" t="str">
        <f t="shared" si="141"/>
        <v>7310 Legal / Prof Fees</v>
      </c>
      <c r="AM4525" t="str">
        <f>VLOOKUP(W4525,Lookup!A:B,2,0)</f>
        <v>Legal</v>
      </c>
    </row>
    <row r="4526" spans="1:39" x14ac:dyDescent="0.25">
      <c r="A4526" t="s">
        <v>33</v>
      </c>
      <c r="B4526" s="1" t="s">
        <v>192</v>
      </c>
      <c r="C4526" s="1" t="s">
        <v>35</v>
      </c>
      <c r="D4526" s="1" t="s">
        <v>205</v>
      </c>
      <c r="E4526" s="1" t="s">
        <v>36</v>
      </c>
      <c r="F4526" s="1" t="s">
        <v>37</v>
      </c>
      <c r="G4526" t="s">
        <v>193</v>
      </c>
      <c r="H4526" t="s">
        <v>39</v>
      </c>
      <c r="I4526" t="s">
        <v>206</v>
      </c>
      <c r="J4526" t="s">
        <v>40</v>
      </c>
      <c r="K4526" t="s">
        <v>40</v>
      </c>
      <c r="L4526" s="4">
        <v>15.99</v>
      </c>
      <c r="M4526" s="2">
        <v>43221</v>
      </c>
      <c r="N4526" t="s">
        <v>41</v>
      </c>
      <c r="O4526" t="s">
        <v>42</v>
      </c>
      <c r="P4526" t="s">
        <v>336</v>
      </c>
      <c r="Q4526" t="s">
        <v>337</v>
      </c>
      <c r="R4526" t="s">
        <v>239</v>
      </c>
      <c r="S4526" s="3">
        <v>43230</v>
      </c>
      <c r="T4526" t="s">
        <v>46</v>
      </c>
      <c r="U4526">
        <v>16</v>
      </c>
      <c r="V4526" t="s">
        <v>47</v>
      </c>
      <c r="W4526" t="s">
        <v>338</v>
      </c>
      <c r="X4526">
        <v>1514817</v>
      </c>
      <c r="Y4526" s="3">
        <v>43220</v>
      </c>
      <c r="Z4526">
        <v>165068992</v>
      </c>
      <c r="AB4526" t="s">
        <v>49</v>
      </c>
      <c r="AD4526" t="s">
        <v>339</v>
      </c>
      <c r="AE4526">
        <v>1</v>
      </c>
      <c r="AF4526">
        <v>16</v>
      </c>
      <c r="AH4526" t="str">
        <f>VLOOKUP(B4526,'cc Lookup'!A:J,10,0)</f>
        <v>Corporate Expenditure</v>
      </c>
      <c r="AI4526" t="str">
        <f>VLOOKUP(B4526,'cc Lookup'!A:E,5,0)</f>
        <v>Make Ready</v>
      </c>
      <c r="AJ4526" t="s">
        <v>6735</v>
      </c>
      <c r="AK4526" t="str">
        <f t="shared" si="140"/>
        <v>E35932 Response Posts</v>
      </c>
      <c r="AL4526" t="str">
        <f t="shared" si="141"/>
        <v>7310 Legal / Prof Fees</v>
      </c>
      <c r="AM4526" t="str">
        <f>VLOOKUP(W4526,Lookup!A:B,2,0)</f>
        <v>Other</v>
      </c>
    </row>
    <row r="4527" spans="1:39" x14ac:dyDescent="0.25">
      <c r="A4527" t="s">
        <v>33</v>
      </c>
      <c r="B4527" s="1" t="s">
        <v>192</v>
      </c>
      <c r="C4527" s="1" t="s">
        <v>35</v>
      </c>
      <c r="D4527" s="1" t="s">
        <v>205</v>
      </c>
      <c r="E4527" s="1" t="s">
        <v>36</v>
      </c>
      <c r="F4527" s="1" t="s">
        <v>37</v>
      </c>
      <c r="G4527" t="s">
        <v>193</v>
      </c>
      <c r="H4527" t="s">
        <v>39</v>
      </c>
      <c r="I4527" t="s">
        <v>206</v>
      </c>
      <c r="J4527" t="s">
        <v>40</v>
      </c>
      <c r="K4527" t="s">
        <v>40</v>
      </c>
      <c r="L4527" s="4">
        <v>-300</v>
      </c>
      <c r="M4527" s="2">
        <v>43221</v>
      </c>
      <c r="N4527" t="s">
        <v>103</v>
      </c>
      <c r="O4527" t="s">
        <v>104</v>
      </c>
      <c r="P4527" t="s">
        <v>115</v>
      </c>
      <c r="Q4527" t="s">
        <v>278</v>
      </c>
      <c r="R4527" t="s">
        <v>279</v>
      </c>
      <c r="S4527" s="3">
        <v>43220</v>
      </c>
      <c r="T4527" t="s">
        <v>46</v>
      </c>
      <c r="U4527">
        <v>3198</v>
      </c>
      <c r="V4527" t="s">
        <v>207</v>
      </c>
      <c r="W4527" t="s">
        <v>208</v>
      </c>
      <c r="X4527">
        <v>165056082</v>
      </c>
      <c r="Y4527" s="3">
        <v>42586</v>
      </c>
      <c r="AC4527" t="s">
        <v>209</v>
      </c>
      <c r="AH4527" t="str">
        <f>VLOOKUP(B4527,'cc Lookup'!A:J,10,0)</f>
        <v>Corporate Expenditure</v>
      </c>
      <c r="AI4527" t="str">
        <f>VLOOKUP(B4527,'cc Lookup'!A:E,5,0)</f>
        <v>Make Ready</v>
      </c>
      <c r="AJ4527" t="s">
        <v>6735</v>
      </c>
      <c r="AK4527" t="str">
        <f t="shared" si="140"/>
        <v>E35932 Response Posts</v>
      </c>
      <c r="AL4527" t="str">
        <f t="shared" si="141"/>
        <v>7310 Legal / Prof Fees</v>
      </c>
      <c r="AM4527" t="str">
        <f>VLOOKUP(W4527,Lookup!A:B,2,0)</f>
        <v>Other</v>
      </c>
    </row>
    <row r="4528" spans="1:39" x14ac:dyDescent="0.25">
      <c r="A4528" t="s">
        <v>33</v>
      </c>
      <c r="B4528" s="1" t="s">
        <v>192</v>
      </c>
      <c r="C4528" s="1" t="s">
        <v>35</v>
      </c>
      <c r="D4528" s="1" t="s">
        <v>205</v>
      </c>
      <c r="E4528" s="1" t="s">
        <v>36</v>
      </c>
      <c r="F4528" s="1" t="s">
        <v>37</v>
      </c>
      <c r="G4528" t="s">
        <v>193</v>
      </c>
      <c r="H4528" t="s">
        <v>39</v>
      </c>
      <c r="I4528" t="s">
        <v>206</v>
      </c>
      <c r="J4528" t="s">
        <v>40</v>
      </c>
      <c r="K4528" t="s">
        <v>40</v>
      </c>
      <c r="L4528" s="4">
        <v>300</v>
      </c>
      <c r="M4528" s="2">
        <v>43221</v>
      </c>
      <c r="N4528" t="s">
        <v>103</v>
      </c>
      <c r="O4528" t="s">
        <v>104</v>
      </c>
      <c r="P4528" t="s">
        <v>280</v>
      </c>
      <c r="Q4528" t="s">
        <v>281</v>
      </c>
      <c r="R4528" t="s">
        <v>282</v>
      </c>
      <c r="S4528" s="3">
        <v>43251</v>
      </c>
      <c r="T4528" t="s">
        <v>46</v>
      </c>
      <c r="U4528">
        <v>3089</v>
      </c>
      <c r="V4528" t="s">
        <v>207</v>
      </c>
      <c r="W4528" t="s">
        <v>208</v>
      </c>
      <c r="X4528">
        <v>165056082</v>
      </c>
      <c r="Y4528" s="3">
        <v>42586</v>
      </c>
      <c r="AC4528" t="s">
        <v>209</v>
      </c>
      <c r="AH4528" t="str">
        <f>VLOOKUP(B4528,'cc Lookup'!A:J,10,0)</f>
        <v>Corporate Expenditure</v>
      </c>
      <c r="AI4528" t="str">
        <f>VLOOKUP(B4528,'cc Lookup'!A:E,5,0)</f>
        <v>Make Ready</v>
      </c>
      <c r="AJ4528" t="s">
        <v>6735</v>
      </c>
      <c r="AK4528" t="str">
        <f t="shared" si="140"/>
        <v>E35932 Response Posts</v>
      </c>
      <c r="AL4528" t="str">
        <f t="shared" si="141"/>
        <v>7310 Legal / Prof Fees</v>
      </c>
      <c r="AM4528" t="str">
        <f>VLOOKUP(W4528,Lookup!A:B,2,0)</f>
        <v>Other</v>
      </c>
    </row>
    <row r="4529" spans="1:39" x14ac:dyDescent="0.25">
      <c r="A4529" t="s">
        <v>33</v>
      </c>
      <c r="B4529" s="1" t="s">
        <v>192</v>
      </c>
      <c r="C4529" s="1" t="s">
        <v>35</v>
      </c>
      <c r="D4529" s="1" t="s">
        <v>36</v>
      </c>
      <c r="E4529" s="1" t="s">
        <v>36</v>
      </c>
      <c r="F4529" s="1" t="s">
        <v>37</v>
      </c>
      <c r="G4529" t="s">
        <v>193</v>
      </c>
      <c r="H4529" t="s">
        <v>39</v>
      </c>
      <c r="I4529" t="s">
        <v>40</v>
      </c>
      <c r="J4529" t="s">
        <v>40</v>
      </c>
      <c r="K4529" t="s">
        <v>40</v>
      </c>
      <c r="L4529" s="4">
        <v>300</v>
      </c>
      <c r="M4529" s="2">
        <v>43252</v>
      </c>
      <c r="N4529" t="s">
        <v>311</v>
      </c>
      <c r="O4529" t="s">
        <v>56</v>
      </c>
      <c r="P4529" t="s">
        <v>443</v>
      </c>
      <c r="Q4529" t="s">
        <v>452</v>
      </c>
      <c r="R4529" t="s">
        <v>453</v>
      </c>
      <c r="S4529" s="3">
        <v>43271</v>
      </c>
      <c r="T4529" t="s">
        <v>315</v>
      </c>
      <c r="U4529">
        <v>9</v>
      </c>
      <c r="V4529" t="s">
        <v>457</v>
      </c>
      <c r="W4529" t="s">
        <v>453</v>
      </c>
      <c r="Y4529" s="3">
        <v>43271</v>
      </c>
      <c r="AA4529" t="s">
        <v>457</v>
      </c>
      <c r="AH4529" t="str">
        <f>VLOOKUP(B4529,'cc Lookup'!A:J,10,0)</f>
        <v>Corporate Expenditure</v>
      </c>
      <c r="AI4529" t="str">
        <f>VLOOKUP(B4529,'cc Lookup'!A:E,5,0)</f>
        <v>Make Ready</v>
      </c>
      <c r="AJ4529" t="s">
        <v>6735</v>
      </c>
      <c r="AK4529" t="str">
        <f t="shared" si="140"/>
        <v>E35932 Response Posts</v>
      </c>
      <c r="AL4529" t="str">
        <f t="shared" si="141"/>
        <v>7310 Legal / Prof Fees</v>
      </c>
      <c r="AM4529" t="str">
        <f>VLOOKUP(W4529,Lookup!A:B,2,0)</f>
        <v>Other</v>
      </c>
    </row>
    <row r="4530" spans="1:39" x14ac:dyDescent="0.25">
      <c r="A4530" t="s">
        <v>33</v>
      </c>
      <c r="B4530" s="1" t="s">
        <v>192</v>
      </c>
      <c r="C4530" s="1" t="s">
        <v>35</v>
      </c>
      <c r="D4530" s="1" t="s">
        <v>36</v>
      </c>
      <c r="E4530" s="1" t="s">
        <v>36</v>
      </c>
      <c r="F4530" s="1" t="s">
        <v>37</v>
      </c>
      <c r="G4530" t="s">
        <v>193</v>
      </c>
      <c r="H4530" t="s">
        <v>39</v>
      </c>
      <c r="I4530" t="s">
        <v>40</v>
      </c>
      <c r="J4530" t="s">
        <v>40</v>
      </c>
      <c r="K4530" t="s">
        <v>40</v>
      </c>
      <c r="L4530" s="4">
        <v>-56</v>
      </c>
      <c r="M4530" s="2">
        <v>43252</v>
      </c>
      <c r="N4530" t="s">
        <v>311</v>
      </c>
      <c r="O4530" t="s">
        <v>56</v>
      </c>
      <c r="P4530" t="s">
        <v>443</v>
      </c>
      <c r="Q4530" t="s">
        <v>452</v>
      </c>
      <c r="R4530" t="s">
        <v>453</v>
      </c>
      <c r="S4530" s="3">
        <v>43271</v>
      </c>
      <c r="T4530" t="s">
        <v>315</v>
      </c>
      <c r="U4530">
        <v>10</v>
      </c>
      <c r="V4530" t="s">
        <v>454</v>
      </c>
      <c r="W4530" t="s">
        <v>453</v>
      </c>
      <c r="Y4530" s="3">
        <v>43271</v>
      </c>
      <c r="AA4530" t="s">
        <v>455</v>
      </c>
      <c r="AD4530" t="s">
        <v>196</v>
      </c>
      <c r="AH4530" t="str">
        <f>VLOOKUP(B4530,'cc Lookup'!A:J,10,0)</f>
        <v>Corporate Expenditure</v>
      </c>
      <c r="AI4530" t="str">
        <f>VLOOKUP(B4530,'cc Lookup'!A:E,5,0)</f>
        <v>Make Ready</v>
      </c>
      <c r="AJ4530" t="s">
        <v>6735</v>
      </c>
      <c r="AK4530" t="str">
        <f t="shared" si="140"/>
        <v>E35932 Response Posts</v>
      </c>
      <c r="AL4530" t="str">
        <f t="shared" si="141"/>
        <v>7310 Legal / Prof Fees</v>
      </c>
      <c r="AM4530" t="str">
        <f>VLOOKUP(W4530,Lookup!A:B,2,0)</f>
        <v>Other</v>
      </c>
    </row>
    <row r="4531" spans="1:39" x14ac:dyDescent="0.25">
      <c r="A4531" t="s">
        <v>33</v>
      </c>
      <c r="B4531" s="1" t="s">
        <v>192</v>
      </c>
      <c r="C4531" s="1" t="s">
        <v>35</v>
      </c>
      <c r="D4531" s="1" t="s">
        <v>36</v>
      </c>
      <c r="E4531" s="1" t="s">
        <v>36</v>
      </c>
      <c r="F4531" s="1" t="s">
        <v>37</v>
      </c>
      <c r="G4531" t="s">
        <v>193</v>
      </c>
      <c r="H4531" t="s">
        <v>39</v>
      </c>
      <c r="I4531" t="s">
        <v>40</v>
      </c>
      <c r="J4531" t="s">
        <v>40</v>
      </c>
      <c r="K4531" t="s">
        <v>40</v>
      </c>
      <c r="L4531" s="4">
        <v>-70</v>
      </c>
      <c r="M4531" s="2">
        <v>43252</v>
      </c>
      <c r="N4531" t="s">
        <v>311</v>
      </c>
      <c r="O4531" t="s">
        <v>56</v>
      </c>
      <c r="P4531" t="s">
        <v>443</v>
      </c>
      <c r="Q4531" t="s">
        <v>452</v>
      </c>
      <c r="R4531" t="s">
        <v>453</v>
      </c>
      <c r="S4531" s="3">
        <v>43271</v>
      </c>
      <c r="T4531" t="s">
        <v>315</v>
      </c>
      <c r="U4531">
        <v>11</v>
      </c>
      <c r="V4531" t="s">
        <v>456</v>
      </c>
      <c r="W4531" t="s">
        <v>453</v>
      </c>
      <c r="Y4531" s="3">
        <v>43271</v>
      </c>
      <c r="AA4531" t="s">
        <v>455</v>
      </c>
      <c r="AD4531" t="s">
        <v>335</v>
      </c>
      <c r="AH4531" t="str">
        <f>VLOOKUP(B4531,'cc Lookup'!A:J,10,0)</f>
        <v>Corporate Expenditure</v>
      </c>
      <c r="AI4531" t="str">
        <f>VLOOKUP(B4531,'cc Lookup'!A:E,5,0)</f>
        <v>Make Ready</v>
      </c>
      <c r="AJ4531" t="s">
        <v>6735</v>
      </c>
      <c r="AK4531" t="str">
        <f t="shared" si="140"/>
        <v>E35932 Response Posts</v>
      </c>
      <c r="AL4531" t="str">
        <f t="shared" si="141"/>
        <v>7310 Legal / Prof Fees</v>
      </c>
      <c r="AM4531" t="str">
        <f>VLOOKUP(W4531,Lookup!A:B,2,0)</f>
        <v>Other</v>
      </c>
    </row>
    <row r="4532" spans="1:39" x14ac:dyDescent="0.25">
      <c r="A4532" t="s">
        <v>33</v>
      </c>
      <c r="B4532" s="1" t="s">
        <v>192</v>
      </c>
      <c r="C4532" s="1" t="s">
        <v>35</v>
      </c>
      <c r="D4532" s="1" t="s">
        <v>36</v>
      </c>
      <c r="E4532" s="1" t="s">
        <v>36</v>
      </c>
      <c r="F4532" s="1" t="s">
        <v>37</v>
      </c>
      <c r="G4532" t="s">
        <v>193</v>
      </c>
      <c r="H4532" t="s">
        <v>39</v>
      </c>
      <c r="I4532" t="s">
        <v>40</v>
      </c>
      <c r="J4532" t="s">
        <v>40</v>
      </c>
      <c r="K4532" t="s">
        <v>40</v>
      </c>
      <c r="L4532" s="4">
        <v>181</v>
      </c>
      <c r="M4532" s="2">
        <v>43252</v>
      </c>
      <c r="N4532" t="s">
        <v>41</v>
      </c>
      <c r="O4532" t="s">
        <v>42</v>
      </c>
      <c r="P4532" t="s">
        <v>402</v>
      </c>
      <c r="Q4532" t="s">
        <v>403</v>
      </c>
      <c r="R4532" t="s">
        <v>358</v>
      </c>
      <c r="S4532" s="3">
        <v>43271</v>
      </c>
      <c r="T4532" t="s">
        <v>46</v>
      </c>
      <c r="U4532">
        <v>18</v>
      </c>
      <c r="V4532" t="s">
        <v>47</v>
      </c>
      <c r="W4532" t="s">
        <v>48</v>
      </c>
      <c r="X4532">
        <v>400304</v>
      </c>
      <c r="Y4532" s="3">
        <v>43262</v>
      </c>
      <c r="Z4532">
        <v>165063135</v>
      </c>
      <c r="AB4532" t="s">
        <v>49</v>
      </c>
      <c r="AD4532" t="s">
        <v>480</v>
      </c>
      <c r="AE4532">
        <v>1</v>
      </c>
      <c r="AF4532">
        <v>181</v>
      </c>
      <c r="AH4532" t="str">
        <f>VLOOKUP(B4532,'cc Lookup'!A:J,10,0)</f>
        <v>Corporate Expenditure</v>
      </c>
      <c r="AI4532" t="str">
        <f>VLOOKUP(B4532,'cc Lookup'!A:E,5,0)</f>
        <v>Make Ready</v>
      </c>
      <c r="AJ4532" t="s">
        <v>6735</v>
      </c>
      <c r="AK4532" t="str">
        <f t="shared" si="140"/>
        <v>E35932 Response Posts</v>
      </c>
      <c r="AL4532" t="str">
        <f t="shared" si="141"/>
        <v>7310 Legal / Prof Fees</v>
      </c>
      <c r="AM4532" t="str">
        <f>VLOOKUP(W4532,Lookup!A:B,2,0)</f>
        <v>Legal</v>
      </c>
    </row>
    <row r="4533" spans="1:39" x14ac:dyDescent="0.25">
      <c r="A4533" t="s">
        <v>33</v>
      </c>
      <c r="B4533" s="1" t="s">
        <v>192</v>
      </c>
      <c r="C4533" s="1" t="s">
        <v>35</v>
      </c>
      <c r="D4533" s="1" t="s">
        <v>36</v>
      </c>
      <c r="E4533" s="1" t="s">
        <v>197</v>
      </c>
      <c r="F4533" s="1" t="s">
        <v>37</v>
      </c>
      <c r="G4533" t="s">
        <v>193</v>
      </c>
      <c r="H4533" t="s">
        <v>39</v>
      </c>
      <c r="I4533" t="s">
        <v>40</v>
      </c>
      <c r="J4533" t="s">
        <v>198</v>
      </c>
      <c r="K4533" t="s">
        <v>40</v>
      </c>
      <c r="L4533" s="4">
        <v>-113</v>
      </c>
      <c r="M4533" s="2">
        <v>43252</v>
      </c>
      <c r="N4533" t="s">
        <v>311</v>
      </c>
      <c r="O4533" t="s">
        <v>56</v>
      </c>
      <c r="P4533" t="s">
        <v>443</v>
      </c>
      <c r="Q4533" t="s">
        <v>452</v>
      </c>
      <c r="R4533" t="s">
        <v>453</v>
      </c>
      <c r="S4533" s="3">
        <v>43271</v>
      </c>
      <c r="T4533" t="s">
        <v>315</v>
      </c>
      <c r="U4533">
        <v>12</v>
      </c>
      <c r="V4533" t="s">
        <v>473</v>
      </c>
      <c r="W4533" t="s">
        <v>453</v>
      </c>
      <c r="Y4533" s="3">
        <v>43271</v>
      </c>
      <c r="AA4533" t="s">
        <v>455</v>
      </c>
      <c r="AD4533" t="s">
        <v>199</v>
      </c>
      <c r="AH4533" t="str">
        <f>VLOOKUP(B4533,'cc Lookup'!A:J,10,0)</f>
        <v>Corporate Expenditure</v>
      </c>
      <c r="AI4533" t="str">
        <f>VLOOKUP(B4533,'cc Lookup'!A:E,5,0)</f>
        <v>Make Ready</v>
      </c>
      <c r="AJ4533" t="s">
        <v>6735</v>
      </c>
      <c r="AK4533" t="str">
        <f t="shared" si="140"/>
        <v>E35932 Response Posts</v>
      </c>
      <c r="AL4533" t="str">
        <f t="shared" si="141"/>
        <v>7310 Legal / Prof Fees</v>
      </c>
      <c r="AM4533" t="str">
        <f>VLOOKUP(W4533,Lookup!A:B,2,0)</f>
        <v>Other</v>
      </c>
    </row>
    <row r="4534" spans="1:39" x14ac:dyDescent="0.25">
      <c r="A4534" t="s">
        <v>33</v>
      </c>
      <c r="B4534" s="1" t="s">
        <v>192</v>
      </c>
      <c r="C4534" s="1" t="s">
        <v>35</v>
      </c>
      <c r="D4534" s="1" t="s">
        <v>36</v>
      </c>
      <c r="E4534" s="1" t="s">
        <v>200</v>
      </c>
      <c r="F4534" s="1" t="s">
        <v>37</v>
      </c>
      <c r="G4534" t="s">
        <v>193</v>
      </c>
      <c r="H4534" t="s">
        <v>39</v>
      </c>
      <c r="I4534" t="s">
        <v>40</v>
      </c>
      <c r="J4534" t="s">
        <v>201</v>
      </c>
      <c r="K4534" t="s">
        <v>40</v>
      </c>
      <c r="L4534" s="4">
        <v>-152</v>
      </c>
      <c r="M4534" s="2">
        <v>43252</v>
      </c>
      <c r="N4534" t="s">
        <v>311</v>
      </c>
      <c r="O4534" t="s">
        <v>56</v>
      </c>
      <c r="P4534" t="s">
        <v>443</v>
      </c>
      <c r="Q4534" t="s">
        <v>452</v>
      </c>
      <c r="R4534" t="s">
        <v>453</v>
      </c>
      <c r="S4534" s="3">
        <v>43271</v>
      </c>
      <c r="T4534" t="s">
        <v>315</v>
      </c>
      <c r="U4534">
        <v>13</v>
      </c>
      <c r="V4534" t="s">
        <v>474</v>
      </c>
      <c r="W4534" t="s">
        <v>453</v>
      </c>
      <c r="Y4534" s="3">
        <v>43271</v>
      </c>
      <c r="AA4534" t="s">
        <v>455</v>
      </c>
      <c r="AD4534" t="s">
        <v>202</v>
      </c>
      <c r="AH4534" t="str">
        <f>VLOOKUP(B4534,'cc Lookup'!A:J,10,0)</f>
        <v>Corporate Expenditure</v>
      </c>
      <c r="AI4534" t="str">
        <f>VLOOKUP(B4534,'cc Lookup'!A:E,5,0)</f>
        <v>Make Ready</v>
      </c>
      <c r="AJ4534" t="s">
        <v>6735</v>
      </c>
      <c r="AK4534" t="str">
        <f t="shared" si="140"/>
        <v>E35932 Response Posts</v>
      </c>
      <c r="AL4534" t="str">
        <f t="shared" si="141"/>
        <v>7310 Legal / Prof Fees</v>
      </c>
      <c r="AM4534" t="str">
        <f>VLOOKUP(W4534,Lookup!A:B,2,0)</f>
        <v>Other</v>
      </c>
    </row>
    <row r="4535" spans="1:39" x14ac:dyDescent="0.25">
      <c r="A4535" t="s">
        <v>33</v>
      </c>
      <c r="B4535" s="1" t="s">
        <v>192</v>
      </c>
      <c r="C4535" s="1" t="s">
        <v>35</v>
      </c>
      <c r="D4535" s="1" t="s">
        <v>36</v>
      </c>
      <c r="E4535" s="1" t="s">
        <v>200</v>
      </c>
      <c r="F4535" s="1" t="s">
        <v>37</v>
      </c>
      <c r="G4535" t="s">
        <v>193</v>
      </c>
      <c r="H4535" t="s">
        <v>39</v>
      </c>
      <c r="I4535" t="s">
        <v>40</v>
      </c>
      <c r="J4535" t="s">
        <v>201</v>
      </c>
      <c r="K4535" t="s">
        <v>40</v>
      </c>
      <c r="L4535" s="4">
        <v>-311.60000000000002</v>
      </c>
      <c r="M4535" s="2">
        <v>43252</v>
      </c>
      <c r="N4535" t="s">
        <v>311</v>
      </c>
      <c r="O4535" t="s">
        <v>56</v>
      </c>
      <c r="P4535" t="s">
        <v>443</v>
      </c>
      <c r="Q4535" t="s">
        <v>452</v>
      </c>
      <c r="R4535" t="s">
        <v>453</v>
      </c>
      <c r="S4535" s="3">
        <v>43271</v>
      </c>
      <c r="T4535" t="s">
        <v>315</v>
      </c>
      <c r="U4535">
        <v>14</v>
      </c>
      <c r="V4535" t="s">
        <v>475</v>
      </c>
      <c r="W4535" t="s">
        <v>453</v>
      </c>
      <c r="Y4535" s="3">
        <v>43271</v>
      </c>
      <c r="AA4535" t="s">
        <v>455</v>
      </c>
      <c r="AD4535" t="s">
        <v>203</v>
      </c>
      <c r="AH4535" t="str">
        <f>VLOOKUP(B4535,'cc Lookup'!A:J,10,0)</f>
        <v>Corporate Expenditure</v>
      </c>
      <c r="AI4535" t="str">
        <f>VLOOKUP(B4535,'cc Lookup'!A:E,5,0)</f>
        <v>Make Ready</v>
      </c>
      <c r="AJ4535" t="s">
        <v>6735</v>
      </c>
      <c r="AK4535" t="str">
        <f t="shared" si="140"/>
        <v>E35932 Response Posts</v>
      </c>
      <c r="AL4535" t="str">
        <f t="shared" si="141"/>
        <v>7310 Legal / Prof Fees</v>
      </c>
      <c r="AM4535" t="str">
        <f>VLOOKUP(W4535,Lookup!A:B,2,0)</f>
        <v>Other</v>
      </c>
    </row>
    <row r="4536" spans="1:39" x14ac:dyDescent="0.25">
      <c r="A4536" t="s">
        <v>33</v>
      </c>
      <c r="B4536" s="1" t="s">
        <v>192</v>
      </c>
      <c r="C4536" s="1" t="s">
        <v>35</v>
      </c>
      <c r="D4536" s="1" t="s">
        <v>205</v>
      </c>
      <c r="E4536" s="1" t="s">
        <v>36</v>
      </c>
      <c r="F4536" s="1" t="s">
        <v>37</v>
      </c>
      <c r="G4536" t="s">
        <v>193</v>
      </c>
      <c r="H4536" t="s">
        <v>39</v>
      </c>
      <c r="I4536" t="s">
        <v>206</v>
      </c>
      <c r="J4536" t="s">
        <v>40</v>
      </c>
      <c r="K4536" t="s">
        <v>40</v>
      </c>
      <c r="L4536" s="4">
        <v>-1.35</v>
      </c>
      <c r="M4536" s="2">
        <v>43252</v>
      </c>
      <c r="N4536" t="s">
        <v>311</v>
      </c>
      <c r="O4536" t="s">
        <v>56</v>
      </c>
      <c r="P4536" t="s">
        <v>443</v>
      </c>
      <c r="Q4536" t="s">
        <v>452</v>
      </c>
      <c r="R4536" t="s">
        <v>453</v>
      </c>
      <c r="S4536" s="3">
        <v>43271</v>
      </c>
      <c r="T4536" t="s">
        <v>315</v>
      </c>
      <c r="U4536">
        <v>15</v>
      </c>
      <c r="V4536" t="s">
        <v>476</v>
      </c>
      <c r="W4536" t="s">
        <v>453</v>
      </c>
      <c r="Y4536" s="3">
        <v>43271</v>
      </c>
      <c r="AA4536" t="s">
        <v>477</v>
      </c>
      <c r="AD4536" t="s">
        <v>478</v>
      </c>
      <c r="AH4536" t="str">
        <f>VLOOKUP(B4536,'cc Lookup'!A:J,10,0)</f>
        <v>Corporate Expenditure</v>
      </c>
      <c r="AI4536" t="str">
        <f>VLOOKUP(B4536,'cc Lookup'!A:E,5,0)</f>
        <v>Make Ready</v>
      </c>
      <c r="AJ4536" t="s">
        <v>6735</v>
      </c>
      <c r="AK4536" t="str">
        <f t="shared" si="140"/>
        <v>E35932 Response Posts</v>
      </c>
      <c r="AL4536" t="str">
        <f t="shared" si="141"/>
        <v>7310 Legal / Prof Fees</v>
      </c>
      <c r="AM4536" t="str">
        <f>VLOOKUP(W4536,Lookup!A:B,2,0)</f>
        <v>Other</v>
      </c>
    </row>
    <row r="4537" spans="1:39" x14ac:dyDescent="0.25">
      <c r="A4537" t="s">
        <v>33</v>
      </c>
      <c r="B4537" s="1" t="s">
        <v>192</v>
      </c>
      <c r="C4537" s="1" t="s">
        <v>35</v>
      </c>
      <c r="D4537" s="1" t="s">
        <v>205</v>
      </c>
      <c r="E4537" s="1" t="s">
        <v>36</v>
      </c>
      <c r="F4537" s="1" t="s">
        <v>37</v>
      </c>
      <c r="G4537" t="s">
        <v>193</v>
      </c>
      <c r="H4537" t="s">
        <v>39</v>
      </c>
      <c r="I4537" t="s">
        <v>206</v>
      </c>
      <c r="J4537" t="s">
        <v>40</v>
      </c>
      <c r="K4537" t="s">
        <v>40</v>
      </c>
      <c r="L4537" s="4">
        <v>-15.99</v>
      </c>
      <c r="M4537" s="2">
        <v>43252</v>
      </c>
      <c r="N4537" t="s">
        <v>311</v>
      </c>
      <c r="O4537" t="s">
        <v>56</v>
      </c>
      <c r="P4537" t="s">
        <v>443</v>
      </c>
      <c r="Q4537" t="s">
        <v>452</v>
      </c>
      <c r="R4537" t="s">
        <v>453</v>
      </c>
      <c r="S4537" s="3">
        <v>43271</v>
      </c>
      <c r="T4537" t="s">
        <v>315</v>
      </c>
      <c r="U4537">
        <v>16</v>
      </c>
      <c r="V4537" t="s">
        <v>479</v>
      </c>
      <c r="W4537" t="s">
        <v>453</v>
      </c>
      <c r="Y4537" s="3">
        <v>43271</v>
      </c>
      <c r="AA4537" t="s">
        <v>477</v>
      </c>
      <c r="AD4537" t="s">
        <v>339</v>
      </c>
      <c r="AH4537" t="str">
        <f>VLOOKUP(B4537,'cc Lookup'!A:J,10,0)</f>
        <v>Corporate Expenditure</v>
      </c>
      <c r="AI4537" t="str">
        <f>VLOOKUP(B4537,'cc Lookup'!A:E,5,0)</f>
        <v>Make Ready</v>
      </c>
      <c r="AJ4537" t="s">
        <v>6735</v>
      </c>
      <c r="AK4537" t="str">
        <f t="shared" si="140"/>
        <v>E35932 Response Posts</v>
      </c>
      <c r="AL4537" t="str">
        <f t="shared" si="141"/>
        <v>7310 Legal / Prof Fees</v>
      </c>
      <c r="AM4537" t="str">
        <f>VLOOKUP(W4537,Lookup!A:B,2,0)</f>
        <v>Other</v>
      </c>
    </row>
    <row r="4538" spans="1:39" x14ac:dyDescent="0.25">
      <c r="A4538" t="s">
        <v>33</v>
      </c>
      <c r="B4538" s="1" t="s">
        <v>192</v>
      </c>
      <c r="C4538" s="1" t="s">
        <v>35</v>
      </c>
      <c r="D4538" s="1" t="s">
        <v>205</v>
      </c>
      <c r="E4538" s="1" t="s">
        <v>36</v>
      </c>
      <c r="F4538" s="1" t="s">
        <v>37</v>
      </c>
      <c r="G4538" t="s">
        <v>193</v>
      </c>
      <c r="H4538" t="s">
        <v>39</v>
      </c>
      <c r="I4538" t="s">
        <v>206</v>
      </c>
      <c r="J4538" t="s">
        <v>40</v>
      </c>
      <c r="K4538" t="s">
        <v>40</v>
      </c>
      <c r="L4538" s="4">
        <v>1.35</v>
      </c>
      <c r="M4538" s="2">
        <v>43252</v>
      </c>
      <c r="N4538" t="s">
        <v>41</v>
      </c>
      <c r="O4538" t="s">
        <v>42</v>
      </c>
      <c r="P4538" t="s">
        <v>481</v>
      </c>
      <c r="Q4538" t="s">
        <v>482</v>
      </c>
      <c r="R4538" t="s">
        <v>358</v>
      </c>
      <c r="S4538" s="3">
        <v>43262</v>
      </c>
      <c r="T4538" t="s">
        <v>46</v>
      </c>
      <c r="U4538">
        <v>17</v>
      </c>
      <c r="V4538" t="s">
        <v>47</v>
      </c>
      <c r="W4538" t="s">
        <v>338</v>
      </c>
      <c r="X4538">
        <v>1522756</v>
      </c>
      <c r="Y4538" s="3">
        <v>43251</v>
      </c>
      <c r="Z4538">
        <v>165068992</v>
      </c>
      <c r="AB4538" t="s">
        <v>49</v>
      </c>
      <c r="AD4538" t="s">
        <v>478</v>
      </c>
      <c r="AE4538">
        <v>1</v>
      </c>
      <c r="AF4538">
        <v>1</v>
      </c>
      <c r="AH4538" t="str">
        <f>VLOOKUP(B4538,'cc Lookup'!A:J,10,0)</f>
        <v>Corporate Expenditure</v>
      </c>
      <c r="AI4538" t="str">
        <f>VLOOKUP(B4538,'cc Lookup'!A:E,5,0)</f>
        <v>Make Ready</v>
      </c>
      <c r="AJ4538" t="s">
        <v>6735</v>
      </c>
      <c r="AK4538" t="str">
        <f t="shared" si="140"/>
        <v>E35932 Response Posts</v>
      </c>
      <c r="AL4538" t="str">
        <f t="shared" si="141"/>
        <v>7310 Legal / Prof Fees</v>
      </c>
      <c r="AM4538" t="str">
        <f>VLOOKUP(W4538,Lookup!A:B,2,0)</f>
        <v>Other</v>
      </c>
    </row>
    <row r="4539" spans="1:39" x14ac:dyDescent="0.25">
      <c r="A4539" t="s">
        <v>33</v>
      </c>
      <c r="B4539" s="1" t="s">
        <v>192</v>
      </c>
      <c r="C4539" s="1" t="s">
        <v>35</v>
      </c>
      <c r="D4539" s="1" t="s">
        <v>205</v>
      </c>
      <c r="E4539" s="1" t="s">
        <v>36</v>
      </c>
      <c r="F4539" s="1" t="s">
        <v>37</v>
      </c>
      <c r="G4539" t="s">
        <v>193</v>
      </c>
      <c r="H4539" t="s">
        <v>39</v>
      </c>
      <c r="I4539" t="s">
        <v>206</v>
      </c>
      <c r="J4539" t="s">
        <v>40</v>
      </c>
      <c r="K4539" t="s">
        <v>40</v>
      </c>
      <c r="L4539" s="4">
        <v>-300</v>
      </c>
      <c r="M4539" s="2">
        <v>43252</v>
      </c>
      <c r="N4539" t="s">
        <v>103</v>
      </c>
      <c r="O4539" t="s">
        <v>104</v>
      </c>
      <c r="P4539" t="s">
        <v>280</v>
      </c>
      <c r="Q4539" t="s">
        <v>410</v>
      </c>
      <c r="R4539" t="s">
        <v>411</v>
      </c>
      <c r="S4539" s="3">
        <v>43251</v>
      </c>
      <c r="T4539" t="s">
        <v>46</v>
      </c>
      <c r="U4539">
        <v>3089</v>
      </c>
      <c r="V4539" t="s">
        <v>207</v>
      </c>
      <c r="W4539" t="s">
        <v>208</v>
      </c>
      <c r="X4539">
        <v>165056082</v>
      </c>
      <c r="Y4539" s="3">
        <v>42586</v>
      </c>
      <c r="AC4539" t="s">
        <v>209</v>
      </c>
      <c r="AH4539" t="str">
        <f>VLOOKUP(B4539,'cc Lookup'!A:J,10,0)</f>
        <v>Corporate Expenditure</v>
      </c>
      <c r="AI4539" t="str">
        <f>VLOOKUP(B4539,'cc Lookup'!A:E,5,0)</f>
        <v>Make Ready</v>
      </c>
      <c r="AJ4539" t="s">
        <v>6735</v>
      </c>
      <c r="AK4539" t="str">
        <f t="shared" si="140"/>
        <v>E35932 Response Posts</v>
      </c>
      <c r="AL4539" t="str">
        <f t="shared" si="141"/>
        <v>7310 Legal / Prof Fees</v>
      </c>
      <c r="AM4539" t="str">
        <f>VLOOKUP(W4539,Lookup!A:B,2,0)</f>
        <v>Other</v>
      </c>
    </row>
    <row r="4540" spans="1:39" x14ac:dyDescent="0.25">
      <c r="A4540" t="s">
        <v>33</v>
      </c>
      <c r="B4540" s="1" t="s">
        <v>192</v>
      </c>
      <c r="C4540" s="1" t="s">
        <v>35</v>
      </c>
      <c r="D4540" s="1" t="s">
        <v>36</v>
      </c>
      <c r="E4540" s="1" t="s">
        <v>723</v>
      </c>
      <c r="F4540" s="1" t="s">
        <v>37</v>
      </c>
      <c r="G4540" t="s">
        <v>193</v>
      </c>
      <c r="H4540" t="s">
        <v>39</v>
      </c>
      <c r="I4540" t="s">
        <v>40</v>
      </c>
      <c r="J4540" t="s">
        <v>724</v>
      </c>
      <c r="K4540" t="s">
        <v>40</v>
      </c>
      <c r="L4540" s="4">
        <v>421</v>
      </c>
      <c r="M4540" s="2">
        <v>43313</v>
      </c>
      <c r="N4540" t="s">
        <v>41</v>
      </c>
      <c r="O4540" t="s">
        <v>42</v>
      </c>
      <c r="P4540" t="s">
        <v>674</v>
      </c>
      <c r="Q4540" t="s">
        <v>675</v>
      </c>
      <c r="R4540" t="s">
        <v>613</v>
      </c>
      <c r="S4540" s="3">
        <v>43321</v>
      </c>
      <c r="T4540" t="s">
        <v>46</v>
      </c>
      <c r="U4540">
        <v>46</v>
      </c>
      <c r="V4540" t="s">
        <v>47</v>
      </c>
      <c r="W4540" t="s">
        <v>48</v>
      </c>
      <c r="X4540">
        <v>403683</v>
      </c>
      <c r="Y4540" s="3">
        <v>43306</v>
      </c>
      <c r="Z4540">
        <v>165070006</v>
      </c>
      <c r="AB4540" t="s">
        <v>49</v>
      </c>
      <c r="AD4540" t="s">
        <v>725</v>
      </c>
      <c r="AE4540">
        <v>1</v>
      </c>
      <c r="AF4540">
        <v>421</v>
      </c>
      <c r="AH4540" t="str">
        <f>VLOOKUP(B4540,'cc Lookup'!A:J,10,0)</f>
        <v>Corporate Expenditure</v>
      </c>
      <c r="AI4540" t="str">
        <f>VLOOKUP(B4540,'cc Lookup'!A:E,5,0)</f>
        <v>Make Ready</v>
      </c>
      <c r="AJ4540" t="s">
        <v>6735</v>
      </c>
      <c r="AK4540" t="str">
        <f t="shared" si="140"/>
        <v>E35932 Response Posts</v>
      </c>
      <c r="AL4540" t="str">
        <f t="shared" si="141"/>
        <v>7310 Legal / Prof Fees</v>
      </c>
      <c r="AM4540" t="str">
        <f>VLOOKUP(W4540,Lookup!A:B,2,0)</f>
        <v>Legal</v>
      </c>
    </row>
    <row r="4541" spans="1:39" x14ac:dyDescent="0.25">
      <c r="A4541" t="s">
        <v>33</v>
      </c>
      <c r="B4541" s="1" t="s">
        <v>192</v>
      </c>
      <c r="C4541" s="1" t="s">
        <v>35</v>
      </c>
      <c r="D4541" s="1" t="s">
        <v>205</v>
      </c>
      <c r="E4541" s="1" t="s">
        <v>36</v>
      </c>
      <c r="F4541" s="1" t="s">
        <v>37</v>
      </c>
      <c r="G4541" t="s">
        <v>193</v>
      </c>
      <c r="H4541" t="s">
        <v>39</v>
      </c>
      <c r="I4541" t="s">
        <v>206</v>
      </c>
      <c r="J4541" t="s">
        <v>40</v>
      </c>
      <c r="K4541" t="s">
        <v>40</v>
      </c>
      <c r="L4541" s="4">
        <v>0.27</v>
      </c>
      <c r="M4541" s="2">
        <v>43313</v>
      </c>
      <c r="N4541" t="s">
        <v>311</v>
      </c>
      <c r="O4541" t="s">
        <v>56</v>
      </c>
      <c r="P4541" t="s">
        <v>649</v>
      </c>
      <c r="Q4541" t="s">
        <v>650</v>
      </c>
      <c r="R4541" t="s">
        <v>651</v>
      </c>
      <c r="S4541" s="3">
        <v>43320</v>
      </c>
      <c r="T4541" t="s">
        <v>320</v>
      </c>
      <c r="U4541">
        <v>1127</v>
      </c>
      <c r="V4541" t="s">
        <v>726</v>
      </c>
      <c r="W4541" t="s">
        <v>651</v>
      </c>
      <c r="Y4541" s="3">
        <v>43320</v>
      </c>
      <c r="AA4541" t="s">
        <v>727</v>
      </c>
      <c r="AD4541" t="s">
        <v>478</v>
      </c>
      <c r="AH4541" t="str">
        <f>VLOOKUP(B4541,'cc Lookup'!A:J,10,0)</f>
        <v>Corporate Expenditure</v>
      </c>
      <c r="AI4541" t="str">
        <f>VLOOKUP(B4541,'cc Lookup'!A:E,5,0)</f>
        <v>Make Ready</v>
      </c>
      <c r="AJ4541" t="s">
        <v>6735</v>
      </c>
      <c r="AK4541" t="str">
        <f t="shared" si="140"/>
        <v>E35932 Response Posts</v>
      </c>
      <c r="AL4541" t="str">
        <f t="shared" si="141"/>
        <v>7310 Legal / Prof Fees</v>
      </c>
      <c r="AM4541" t="str">
        <f>VLOOKUP(W4541,Lookup!A:B,2,0)</f>
        <v>Other</v>
      </c>
    </row>
    <row r="4542" spans="1:39" x14ac:dyDescent="0.25">
      <c r="A4542" t="s">
        <v>33</v>
      </c>
      <c r="B4542" s="1" t="s">
        <v>192</v>
      </c>
      <c r="C4542" s="1" t="s">
        <v>35</v>
      </c>
      <c r="D4542" s="1" t="s">
        <v>36</v>
      </c>
      <c r="E4542" s="1" t="s">
        <v>723</v>
      </c>
      <c r="F4542" s="1" t="s">
        <v>37</v>
      </c>
      <c r="G4542" t="s">
        <v>193</v>
      </c>
      <c r="H4542" t="s">
        <v>39</v>
      </c>
      <c r="I4542" t="s">
        <v>40</v>
      </c>
      <c r="J4542" t="s">
        <v>724</v>
      </c>
      <c r="K4542" t="s">
        <v>40</v>
      </c>
      <c r="L4542" s="4">
        <v>733</v>
      </c>
      <c r="M4542" s="2">
        <v>43344</v>
      </c>
      <c r="N4542" t="s">
        <v>41</v>
      </c>
      <c r="O4542" t="s">
        <v>42</v>
      </c>
      <c r="P4542" t="s">
        <v>781</v>
      </c>
      <c r="Q4542" t="s">
        <v>782</v>
      </c>
      <c r="R4542" t="s">
        <v>761</v>
      </c>
      <c r="S4542" s="3">
        <v>43368</v>
      </c>
      <c r="T4542" t="s">
        <v>46</v>
      </c>
      <c r="U4542">
        <v>27</v>
      </c>
      <c r="V4542" t="s">
        <v>47</v>
      </c>
      <c r="W4542" t="s">
        <v>48</v>
      </c>
      <c r="X4542">
        <v>407822</v>
      </c>
      <c r="Y4542" s="3">
        <v>43361</v>
      </c>
      <c r="Z4542">
        <v>165070006</v>
      </c>
      <c r="AB4542" t="s">
        <v>49</v>
      </c>
      <c r="AD4542" t="s">
        <v>825</v>
      </c>
      <c r="AE4542">
        <v>1</v>
      </c>
      <c r="AF4542">
        <v>733</v>
      </c>
      <c r="AH4542" t="str">
        <f>VLOOKUP(B4542,'cc Lookup'!A:J,10,0)</f>
        <v>Corporate Expenditure</v>
      </c>
      <c r="AI4542" t="str">
        <f>VLOOKUP(B4542,'cc Lookup'!A:E,5,0)</f>
        <v>Make Ready</v>
      </c>
      <c r="AJ4542" t="s">
        <v>6735</v>
      </c>
      <c r="AK4542" t="str">
        <f t="shared" si="140"/>
        <v>E35932 Response Posts</v>
      </c>
      <c r="AL4542" t="str">
        <f t="shared" si="141"/>
        <v>7310 Legal / Prof Fees</v>
      </c>
      <c r="AM4542" t="str">
        <f>VLOOKUP(W4542,Lookup!A:B,2,0)</f>
        <v>Legal</v>
      </c>
    </row>
    <row r="4543" spans="1:39" x14ac:dyDescent="0.25">
      <c r="A4543" t="s">
        <v>33</v>
      </c>
      <c r="B4543" s="1" t="s">
        <v>192</v>
      </c>
      <c r="C4543" s="1" t="s">
        <v>35</v>
      </c>
      <c r="D4543" s="1" t="s">
        <v>36</v>
      </c>
      <c r="E4543" s="1" t="s">
        <v>36</v>
      </c>
      <c r="F4543" s="1" t="s">
        <v>37</v>
      </c>
      <c r="G4543" t="s">
        <v>193</v>
      </c>
      <c r="H4543" t="s">
        <v>39</v>
      </c>
      <c r="I4543" t="s">
        <v>40</v>
      </c>
      <c r="J4543" t="s">
        <v>40</v>
      </c>
      <c r="K4543" t="s">
        <v>40</v>
      </c>
      <c r="L4543" s="4">
        <v>500</v>
      </c>
      <c r="M4543" s="2">
        <v>43405</v>
      </c>
      <c r="N4543" t="s">
        <v>41</v>
      </c>
      <c r="O4543" t="s">
        <v>42</v>
      </c>
      <c r="P4543" t="s">
        <v>989</v>
      </c>
      <c r="Q4543" t="s">
        <v>990</v>
      </c>
      <c r="R4543" t="s">
        <v>921</v>
      </c>
      <c r="S4543" s="3">
        <v>43425</v>
      </c>
      <c r="T4543" t="s">
        <v>46</v>
      </c>
      <c r="U4543">
        <v>29</v>
      </c>
      <c r="V4543" t="s">
        <v>47</v>
      </c>
      <c r="W4543" t="s">
        <v>991</v>
      </c>
      <c r="X4543">
        <v>8001336788</v>
      </c>
      <c r="Y4543" s="3">
        <v>43413</v>
      </c>
      <c r="Z4543">
        <v>165073351</v>
      </c>
      <c r="AB4543" t="s">
        <v>49</v>
      </c>
      <c r="AD4543" t="s">
        <v>992</v>
      </c>
      <c r="AE4543">
        <v>1</v>
      </c>
      <c r="AF4543">
        <v>250</v>
      </c>
      <c r="AH4543" t="str">
        <f>VLOOKUP(B4543,'cc Lookup'!A:J,10,0)</f>
        <v>Corporate Expenditure</v>
      </c>
      <c r="AI4543" t="str">
        <f>VLOOKUP(B4543,'cc Lookup'!A:E,5,0)</f>
        <v>Make Ready</v>
      </c>
      <c r="AJ4543" t="s">
        <v>6735</v>
      </c>
      <c r="AK4543" t="str">
        <f t="shared" si="140"/>
        <v>E35932 Response Posts</v>
      </c>
      <c r="AL4543" t="str">
        <f t="shared" si="141"/>
        <v>7310 Legal / Prof Fees</v>
      </c>
      <c r="AM4543" t="str">
        <f>VLOOKUP(W4543,Lookup!A:B,2,0)</f>
        <v>Other</v>
      </c>
    </row>
    <row r="4544" spans="1:39" x14ac:dyDescent="0.25">
      <c r="A4544" t="s">
        <v>33</v>
      </c>
      <c r="B4544" s="1" t="s">
        <v>192</v>
      </c>
      <c r="C4544" s="1" t="s">
        <v>35</v>
      </c>
      <c r="D4544" s="1" t="s">
        <v>36</v>
      </c>
      <c r="E4544" s="1" t="s">
        <v>36</v>
      </c>
      <c r="F4544" s="1" t="s">
        <v>37</v>
      </c>
      <c r="G4544" t="s">
        <v>193</v>
      </c>
      <c r="H4544" t="s">
        <v>39</v>
      </c>
      <c r="I4544" t="s">
        <v>40</v>
      </c>
      <c r="J4544" t="s">
        <v>40</v>
      </c>
      <c r="K4544" t="s">
        <v>40</v>
      </c>
      <c r="L4544" s="4">
        <v>-250</v>
      </c>
      <c r="M4544" s="2">
        <v>43405</v>
      </c>
      <c r="N4544" t="s">
        <v>41</v>
      </c>
      <c r="O4544" t="s">
        <v>42</v>
      </c>
      <c r="P4544" t="s">
        <v>989</v>
      </c>
      <c r="Q4544" t="s">
        <v>990</v>
      </c>
      <c r="R4544" t="s">
        <v>921</v>
      </c>
      <c r="S4544" s="3">
        <v>43425</v>
      </c>
      <c r="T4544" t="s">
        <v>46</v>
      </c>
      <c r="U4544">
        <v>30</v>
      </c>
      <c r="V4544" t="s">
        <v>47</v>
      </c>
      <c r="W4544" t="s">
        <v>991</v>
      </c>
      <c r="X4544">
        <v>8001336788</v>
      </c>
      <c r="Y4544" s="3">
        <v>43413</v>
      </c>
      <c r="Z4544">
        <v>165073351</v>
      </c>
      <c r="AB4544" t="s">
        <v>49</v>
      </c>
      <c r="AD4544" t="s">
        <v>992</v>
      </c>
      <c r="AE4544">
        <v>1</v>
      </c>
      <c r="AF4544">
        <v>-250</v>
      </c>
      <c r="AH4544" t="str">
        <f>VLOOKUP(B4544,'cc Lookup'!A:J,10,0)</f>
        <v>Corporate Expenditure</v>
      </c>
      <c r="AI4544" t="str">
        <f>VLOOKUP(B4544,'cc Lookup'!A:E,5,0)</f>
        <v>Make Ready</v>
      </c>
      <c r="AJ4544" t="s">
        <v>6735</v>
      </c>
      <c r="AK4544" t="str">
        <f t="shared" si="140"/>
        <v>E35932 Response Posts</v>
      </c>
      <c r="AL4544" t="str">
        <f t="shared" si="141"/>
        <v>7310 Legal / Prof Fees</v>
      </c>
      <c r="AM4544" t="str">
        <f>VLOOKUP(W4544,Lookup!A:B,2,0)</f>
        <v>Other</v>
      </c>
    </row>
    <row r="4545" spans="1:39" x14ac:dyDescent="0.25">
      <c r="A4545" t="s">
        <v>33</v>
      </c>
      <c r="B4545" s="1" t="s">
        <v>192</v>
      </c>
      <c r="C4545" s="1" t="s">
        <v>35</v>
      </c>
      <c r="D4545" s="1" t="s">
        <v>36</v>
      </c>
      <c r="E4545" s="1" t="s">
        <v>36</v>
      </c>
      <c r="F4545" s="1" t="s">
        <v>37</v>
      </c>
      <c r="G4545" t="s">
        <v>193</v>
      </c>
      <c r="H4545" t="s">
        <v>39</v>
      </c>
      <c r="I4545" t="s">
        <v>40</v>
      </c>
      <c r="J4545" t="s">
        <v>40</v>
      </c>
      <c r="K4545" t="s">
        <v>40</v>
      </c>
      <c r="L4545" s="4">
        <v>4082.83</v>
      </c>
      <c r="M4545" s="2">
        <v>43405</v>
      </c>
      <c r="N4545" t="s">
        <v>103</v>
      </c>
      <c r="O4545" t="s">
        <v>104</v>
      </c>
      <c r="P4545" t="s">
        <v>949</v>
      </c>
      <c r="Q4545" t="s">
        <v>950</v>
      </c>
      <c r="R4545" t="s">
        <v>951</v>
      </c>
      <c r="S4545" s="3">
        <v>43434</v>
      </c>
      <c r="T4545" t="s">
        <v>46</v>
      </c>
      <c r="U4545">
        <v>2134</v>
      </c>
      <c r="V4545" t="s">
        <v>993</v>
      </c>
      <c r="W4545" t="s">
        <v>48</v>
      </c>
      <c r="X4545">
        <v>165064187</v>
      </c>
      <c r="Y4545" s="3">
        <v>43432</v>
      </c>
      <c r="AC4545" t="s">
        <v>109</v>
      </c>
      <c r="AH4545" t="str">
        <f>VLOOKUP(B4545,'cc Lookup'!A:J,10,0)</f>
        <v>Corporate Expenditure</v>
      </c>
      <c r="AI4545" t="str">
        <f>VLOOKUP(B4545,'cc Lookup'!A:E,5,0)</f>
        <v>Make Ready</v>
      </c>
      <c r="AJ4545" t="s">
        <v>6735</v>
      </c>
      <c r="AK4545" t="str">
        <f t="shared" si="140"/>
        <v>E35932 Response Posts</v>
      </c>
      <c r="AL4545" t="str">
        <f t="shared" si="141"/>
        <v>7310 Legal / Prof Fees</v>
      </c>
      <c r="AM4545" t="str">
        <f>VLOOKUP(W4545,Lookup!A:B,2,0)</f>
        <v>Legal</v>
      </c>
    </row>
    <row r="4546" spans="1:39" x14ac:dyDescent="0.25">
      <c r="A4546" t="s">
        <v>33</v>
      </c>
      <c r="B4546" s="1" t="s">
        <v>192</v>
      </c>
      <c r="C4546" s="1" t="s">
        <v>35</v>
      </c>
      <c r="D4546" s="1" t="s">
        <v>36</v>
      </c>
      <c r="E4546" s="1" t="s">
        <v>36</v>
      </c>
      <c r="F4546" s="1" t="s">
        <v>37</v>
      </c>
      <c r="G4546" t="s">
        <v>193</v>
      </c>
      <c r="H4546" t="s">
        <v>39</v>
      </c>
      <c r="I4546" t="s">
        <v>40</v>
      </c>
      <c r="J4546" t="s">
        <v>40</v>
      </c>
      <c r="K4546" t="s">
        <v>40</v>
      </c>
      <c r="L4546" s="4">
        <v>482</v>
      </c>
      <c r="M4546" s="2">
        <v>43435</v>
      </c>
      <c r="N4546" t="s">
        <v>55</v>
      </c>
      <c r="O4546" t="s">
        <v>56</v>
      </c>
      <c r="P4546" t="s">
        <v>1048</v>
      </c>
      <c r="Q4546" t="s">
        <v>1049</v>
      </c>
      <c r="R4546" t="s">
        <v>1050</v>
      </c>
      <c r="S4546" s="3">
        <v>43472</v>
      </c>
      <c r="T4546" t="s">
        <v>997</v>
      </c>
      <c r="U4546">
        <v>108</v>
      </c>
      <c r="V4546" t="s">
        <v>1098</v>
      </c>
      <c r="W4546" t="s">
        <v>1050</v>
      </c>
      <c r="Y4546" s="3">
        <v>43472</v>
      </c>
      <c r="AA4546" t="s">
        <v>1098</v>
      </c>
      <c r="AH4546" t="str">
        <f>VLOOKUP(B4546,'cc Lookup'!A:J,10,0)</f>
        <v>Corporate Expenditure</v>
      </c>
      <c r="AI4546" t="str">
        <f>VLOOKUP(B4546,'cc Lookup'!A:E,5,0)</f>
        <v>Make Ready</v>
      </c>
      <c r="AJ4546" t="s">
        <v>6735</v>
      </c>
      <c r="AK4546" t="str">
        <f t="shared" si="140"/>
        <v>E35932 Response Posts</v>
      </c>
      <c r="AL4546" t="str">
        <f t="shared" si="141"/>
        <v>7310 Legal / Prof Fees</v>
      </c>
      <c r="AM4546" t="str">
        <f>VLOOKUP(W4546,Lookup!A:B,2,0)</f>
        <v>Other</v>
      </c>
    </row>
    <row r="4547" spans="1:39" x14ac:dyDescent="0.25">
      <c r="A4547" t="s">
        <v>33</v>
      </c>
      <c r="B4547" s="1" t="s">
        <v>192</v>
      </c>
      <c r="C4547" s="1" t="s">
        <v>35</v>
      </c>
      <c r="D4547" s="1" t="s">
        <v>36</v>
      </c>
      <c r="E4547" s="1" t="s">
        <v>36</v>
      </c>
      <c r="F4547" s="1" t="s">
        <v>37</v>
      </c>
      <c r="G4547" t="s">
        <v>193</v>
      </c>
      <c r="H4547" t="s">
        <v>39</v>
      </c>
      <c r="I4547" t="s">
        <v>40</v>
      </c>
      <c r="J4547" t="s">
        <v>40</v>
      </c>
      <c r="K4547" t="s">
        <v>40</v>
      </c>
      <c r="L4547" s="4">
        <v>1109</v>
      </c>
      <c r="M4547" s="2">
        <v>43435</v>
      </c>
      <c r="N4547" t="s">
        <v>41</v>
      </c>
      <c r="O4547" t="s">
        <v>42</v>
      </c>
      <c r="P4547" t="s">
        <v>1078</v>
      </c>
      <c r="Q4547" t="s">
        <v>1079</v>
      </c>
      <c r="R4547" t="s">
        <v>1017</v>
      </c>
      <c r="S4547" s="3">
        <v>43440</v>
      </c>
      <c r="T4547" t="s">
        <v>46</v>
      </c>
      <c r="U4547">
        <v>35</v>
      </c>
      <c r="V4547" t="s">
        <v>47</v>
      </c>
      <c r="W4547" t="s">
        <v>48</v>
      </c>
      <c r="X4547">
        <v>413786</v>
      </c>
      <c r="Y4547" s="3">
        <v>43431</v>
      </c>
      <c r="Z4547">
        <v>165064187</v>
      </c>
      <c r="AB4547" t="s">
        <v>49</v>
      </c>
      <c r="AD4547" t="s">
        <v>1093</v>
      </c>
      <c r="AE4547">
        <v>1</v>
      </c>
      <c r="AF4547">
        <v>1109</v>
      </c>
      <c r="AH4547" t="str">
        <f>VLOOKUP(B4547,'cc Lookup'!A:J,10,0)</f>
        <v>Corporate Expenditure</v>
      </c>
      <c r="AI4547" t="str">
        <f>VLOOKUP(B4547,'cc Lookup'!A:E,5,0)</f>
        <v>Make Ready</v>
      </c>
      <c r="AJ4547" t="s">
        <v>6735</v>
      </c>
      <c r="AK4547" t="str">
        <f t="shared" si="140"/>
        <v>E35932 Response Posts</v>
      </c>
      <c r="AL4547" t="str">
        <f t="shared" si="141"/>
        <v>7310 Legal / Prof Fees</v>
      </c>
      <c r="AM4547" t="str">
        <f>VLOOKUP(W4547,Lookup!A:B,2,0)</f>
        <v>Legal</v>
      </c>
    </row>
    <row r="4548" spans="1:39" x14ac:dyDescent="0.25">
      <c r="A4548" t="s">
        <v>33</v>
      </c>
      <c r="B4548" s="1" t="s">
        <v>192</v>
      </c>
      <c r="C4548" s="1" t="s">
        <v>35</v>
      </c>
      <c r="D4548" s="1" t="s">
        <v>36</v>
      </c>
      <c r="E4548" s="1" t="s">
        <v>36</v>
      </c>
      <c r="F4548" s="1" t="s">
        <v>37</v>
      </c>
      <c r="G4548" t="s">
        <v>193</v>
      </c>
      <c r="H4548" t="s">
        <v>39</v>
      </c>
      <c r="I4548" t="s">
        <v>40</v>
      </c>
      <c r="J4548" t="s">
        <v>40</v>
      </c>
      <c r="K4548" t="s">
        <v>40</v>
      </c>
      <c r="L4548" s="4">
        <v>1109</v>
      </c>
      <c r="M4548" s="2">
        <v>43435</v>
      </c>
      <c r="N4548" t="s">
        <v>41</v>
      </c>
      <c r="O4548" t="s">
        <v>42</v>
      </c>
      <c r="P4548" t="s">
        <v>1099</v>
      </c>
      <c r="Q4548" t="s">
        <v>1100</v>
      </c>
      <c r="R4548" t="s">
        <v>1017</v>
      </c>
      <c r="S4548" s="3">
        <v>43441</v>
      </c>
      <c r="T4548" t="s">
        <v>46</v>
      </c>
      <c r="U4548">
        <v>24</v>
      </c>
      <c r="V4548" t="s">
        <v>47</v>
      </c>
      <c r="W4548" t="s">
        <v>48</v>
      </c>
      <c r="X4548" t="s">
        <v>1101</v>
      </c>
      <c r="Y4548" s="3">
        <v>43396</v>
      </c>
      <c r="Z4548">
        <v>165064187</v>
      </c>
      <c r="AB4548" t="s">
        <v>49</v>
      </c>
      <c r="AD4548" t="s">
        <v>1102</v>
      </c>
      <c r="AE4548">
        <v>1</v>
      </c>
      <c r="AF4548">
        <v>1109</v>
      </c>
      <c r="AH4548" t="str">
        <f>VLOOKUP(B4548,'cc Lookup'!A:J,10,0)</f>
        <v>Corporate Expenditure</v>
      </c>
      <c r="AI4548" t="str">
        <f>VLOOKUP(B4548,'cc Lookup'!A:E,5,0)</f>
        <v>Make Ready</v>
      </c>
      <c r="AJ4548" t="s">
        <v>6735</v>
      </c>
      <c r="AK4548" t="str">
        <f t="shared" ref="AK4548:AK4611" si="142">B4548&amp;" "&amp;G4548</f>
        <v>E35932 Response Posts</v>
      </c>
      <c r="AL4548" t="str">
        <f t="shared" ref="AL4548:AL4611" si="143">C4548&amp;" "&amp;H4548</f>
        <v>7310 Legal / Prof Fees</v>
      </c>
      <c r="AM4548" t="str">
        <f>VLOOKUP(W4548,Lookup!A:B,2,0)</f>
        <v>Legal</v>
      </c>
    </row>
    <row r="4549" spans="1:39" x14ac:dyDescent="0.25">
      <c r="A4549" t="s">
        <v>33</v>
      </c>
      <c r="B4549" s="1" t="s">
        <v>192</v>
      </c>
      <c r="C4549" s="1" t="s">
        <v>35</v>
      </c>
      <c r="D4549" s="1" t="s">
        <v>36</v>
      </c>
      <c r="E4549" s="1" t="s">
        <v>36</v>
      </c>
      <c r="F4549" s="1" t="s">
        <v>37</v>
      </c>
      <c r="G4549" t="s">
        <v>193</v>
      </c>
      <c r="H4549" t="s">
        <v>39</v>
      </c>
      <c r="I4549" t="s">
        <v>40</v>
      </c>
      <c r="J4549" t="s">
        <v>40</v>
      </c>
      <c r="K4549" t="s">
        <v>40</v>
      </c>
      <c r="L4549" s="4">
        <v>5947.66</v>
      </c>
      <c r="M4549" s="2">
        <v>43435</v>
      </c>
      <c r="N4549" t="s">
        <v>41</v>
      </c>
      <c r="O4549" t="s">
        <v>42</v>
      </c>
      <c r="P4549" t="s">
        <v>1099</v>
      </c>
      <c r="Q4549" t="s">
        <v>1100</v>
      </c>
      <c r="R4549" t="s">
        <v>1017</v>
      </c>
      <c r="S4549" s="3">
        <v>43441</v>
      </c>
      <c r="T4549" t="s">
        <v>46</v>
      </c>
      <c r="U4549">
        <v>24</v>
      </c>
      <c r="V4549" t="s">
        <v>47</v>
      </c>
      <c r="W4549" t="s">
        <v>48</v>
      </c>
      <c r="X4549" t="s">
        <v>1101</v>
      </c>
      <c r="Y4549" s="3">
        <v>43396</v>
      </c>
      <c r="Z4549">
        <v>165064187</v>
      </c>
      <c r="AB4549" t="s">
        <v>49</v>
      </c>
      <c r="AD4549" t="s">
        <v>1102</v>
      </c>
      <c r="AE4549">
        <v>1</v>
      </c>
      <c r="AF4549">
        <v>2974</v>
      </c>
      <c r="AH4549" t="str">
        <f>VLOOKUP(B4549,'cc Lookup'!A:J,10,0)</f>
        <v>Corporate Expenditure</v>
      </c>
      <c r="AI4549" t="str">
        <f>VLOOKUP(B4549,'cc Lookup'!A:E,5,0)</f>
        <v>Make Ready</v>
      </c>
      <c r="AJ4549" t="s">
        <v>6735</v>
      </c>
      <c r="AK4549" t="str">
        <f t="shared" si="142"/>
        <v>E35932 Response Posts</v>
      </c>
      <c r="AL4549" t="str">
        <f t="shared" si="143"/>
        <v>7310 Legal / Prof Fees</v>
      </c>
      <c r="AM4549" t="str">
        <f>VLOOKUP(W4549,Lookup!A:B,2,0)</f>
        <v>Legal</v>
      </c>
    </row>
    <row r="4550" spans="1:39" x14ac:dyDescent="0.25">
      <c r="A4550" t="s">
        <v>33</v>
      </c>
      <c r="B4550" s="1" t="s">
        <v>192</v>
      </c>
      <c r="C4550" s="1" t="s">
        <v>35</v>
      </c>
      <c r="D4550" s="1" t="s">
        <v>36</v>
      </c>
      <c r="E4550" s="1" t="s">
        <v>36</v>
      </c>
      <c r="F4550" s="1" t="s">
        <v>37</v>
      </c>
      <c r="G4550" t="s">
        <v>193</v>
      </c>
      <c r="H4550" t="s">
        <v>39</v>
      </c>
      <c r="I4550" t="s">
        <v>40</v>
      </c>
      <c r="J4550" t="s">
        <v>40</v>
      </c>
      <c r="K4550" t="s">
        <v>40</v>
      </c>
      <c r="L4550" s="4">
        <v>12248.49</v>
      </c>
      <c r="M4550" s="2">
        <v>43435</v>
      </c>
      <c r="N4550" t="s">
        <v>41</v>
      </c>
      <c r="O4550" t="s">
        <v>42</v>
      </c>
      <c r="P4550" t="s">
        <v>1099</v>
      </c>
      <c r="Q4550" t="s">
        <v>1100</v>
      </c>
      <c r="R4550" t="s">
        <v>1017</v>
      </c>
      <c r="S4550" s="3">
        <v>43441</v>
      </c>
      <c r="T4550" t="s">
        <v>46</v>
      </c>
      <c r="U4550">
        <v>24</v>
      </c>
      <c r="V4550" t="s">
        <v>47</v>
      </c>
      <c r="W4550" t="s">
        <v>48</v>
      </c>
      <c r="X4550" t="s">
        <v>1101</v>
      </c>
      <c r="Y4550" s="3">
        <v>43396</v>
      </c>
      <c r="Z4550">
        <v>165064187</v>
      </c>
      <c r="AB4550" t="s">
        <v>49</v>
      </c>
      <c r="AD4550" t="s">
        <v>1102</v>
      </c>
      <c r="AE4550">
        <v>1</v>
      </c>
      <c r="AF4550">
        <v>4083</v>
      </c>
      <c r="AH4550" t="str">
        <f>VLOOKUP(B4550,'cc Lookup'!A:J,10,0)</f>
        <v>Corporate Expenditure</v>
      </c>
      <c r="AI4550" t="str">
        <f>VLOOKUP(B4550,'cc Lookup'!A:E,5,0)</f>
        <v>Make Ready</v>
      </c>
      <c r="AJ4550" t="s">
        <v>6735</v>
      </c>
      <c r="AK4550" t="str">
        <f t="shared" si="142"/>
        <v>E35932 Response Posts</v>
      </c>
      <c r="AL4550" t="str">
        <f t="shared" si="143"/>
        <v>7310 Legal / Prof Fees</v>
      </c>
      <c r="AM4550" t="str">
        <f>VLOOKUP(W4550,Lookup!A:B,2,0)</f>
        <v>Legal</v>
      </c>
    </row>
    <row r="4551" spans="1:39" x14ac:dyDescent="0.25">
      <c r="A4551" t="s">
        <v>33</v>
      </c>
      <c r="B4551" s="1" t="s">
        <v>192</v>
      </c>
      <c r="C4551" s="1" t="s">
        <v>35</v>
      </c>
      <c r="D4551" s="1" t="s">
        <v>36</v>
      </c>
      <c r="E4551" s="1" t="s">
        <v>36</v>
      </c>
      <c r="F4551" s="1" t="s">
        <v>37</v>
      </c>
      <c r="G4551" t="s">
        <v>193</v>
      </c>
      <c r="H4551" t="s">
        <v>39</v>
      </c>
      <c r="I4551" t="s">
        <v>40</v>
      </c>
      <c r="J4551" t="s">
        <v>40</v>
      </c>
      <c r="K4551" t="s">
        <v>40</v>
      </c>
      <c r="L4551" s="4">
        <v>-12248.49</v>
      </c>
      <c r="M4551" s="2">
        <v>43435</v>
      </c>
      <c r="N4551" t="s">
        <v>41</v>
      </c>
      <c r="O4551" t="s">
        <v>42</v>
      </c>
      <c r="P4551" t="s">
        <v>1099</v>
      </c>
      <c r="Q4551" t="s">
        <v>1100</v>
      </c>
      <c r="R4551" t="s">
        <v>1017</v>
      </c>
      <c r="S4551" s="3">
        <v>43441</v>
      </c>
      <c r="T4551" t="s">
        <v>46</v>
      </c>
      <c r="U4551">
        <v>25</v>
      </c>
      <c r="V4551" t="s">
        <v>47</v>
      </c>
      <c r="W4551" t="s">
        <v>48</v>
      </c>
      <c r="X4551" t="s">
        <v>1101</v>
      </c>
      <c r="Y4551" s="3">
        <v>43396</v>
      </c>
      <c r="Z4551">
        <v>165064187</v>
      </c>
      <c r="AB4551" t="s">
        <v>49</v>
      </c>
      <c r="AD4551" t="s">
        <v>1102</v>
      </c>
      <c r="AE4551">
        <v>1</v>
      </c>
      <c r="AF4551">
        <v>-4083</v>
      </c>
      <c r="AH4551" t="str">
        <f>VLOOKUP(B4551,'cc Lookup'!A:J,10,0)</f>
        <v>Corporate Expenditure</v>
      </c>
      <c r="AI4551" t="str">
        <f>VLOOKUP(B4551,'cc Lookup'!A:E,5,0)</f>
        <v>Make Ready</v>
      </c>
      <c r="AJ4551" t="s">
        <v>6735</v>
      </c>
      <c r="AK4551" t="str">
        <f t="shared" si="142"/>
        <v>E35932 Response Posts</v>
      </c>
      <c r="AL4551" t="str">
        <f t="shared" si="143"/>
        <v>7310 Legal / Prof Fees</v>
      </c>
      <c r="AM4551" t="str">
        <f>VLOOKUP(W4551,Lookup!A:B,2,0)</f>
        <v>Legal</v>
      </c>
    </row>
    <row r="4552" spans="1:39" x14ac:dyDescent="0.25">
      <c r="A4552" t="s">
        <v>33</v>
      </c>
      <c r="B4552" s="1" t="s">
        <v>192</v>
      </c>
      <c r="C4552" s="1" t="s">
        <v>35</v>
      </c>
      <c r="D4552" s="1" t="s">
        <v>36</v>
      </c>
      <c r="E4552" s="1" t="s">
        <v>36</v>
      </c>
      <c r="F4552" s="1" t="s">
        <v>37</v>
      </c>
      <c r="G4552" t="s">
        <v>193</v>
      </c>
      <c r="H4552" t="s">
        <v>39</v>
      </c>
      <c r="I4552" t="s">
        <v>40</v>
      </c>
      <c r="J4552" t="s">
        <v>40</v>
      </c>
      <c r="K4552" t="s">
        <v>40</v>
      </c>
      <c r="L4552" s="4">
        <v>-2973.83</v>
      </c>
      <c r="M4552" s="2">
        <v>43435</v>
      </c>
      <c r="N4552" t="s">
        <v>41</v>
      </c>
      <c r="O4552" t="s">
        <v>42</v>
      </c>
      <c r="P4552" t="s">
        <v>1099</v>
      </c>
      <c r="Q4552" t="s">
        <v>1100</v>
      </c>
      <c r="R4552" t="s">
        <v>1017</v>
      </c>
      <c r="S4552" s="3">
        <v>43441</v>
      </c>
      <c r="T4552" t="s">
        <v>46</v>
      </c>
      <c r="U4552">
        <v>25</v>
      </c>
      <c r="V4552" t="s">
        <v>47</v>
      </c>
      <c r="W4552" t="s">
        <v>48</v>
      </c>
      <c r="X4552" t="s">
        <v>1101</v>
      </c>
      <c r="Y4552" s="3">
        <v>43396</v>
      </c>
      <c r="Z4552">
        <v>165064187</v>
      </c>
      <c r="AB4552" t="s">
        <v>49</v>
      </c>
      <c r="AD4552" t="s">
        <v>1102</v>
      </c>
      <c r="AE4552">
        <v>1</v>
      </c>
      <c r="AF4552">
        <v>-2974</v>
      </c>
      <c r="AH4552" t="str">
        <f>VLOOKUP(B4552,'cc Lookup'!A:J,10,0)</f>
        <v>Corporate Expenditure</v>
      </c>
      <c r="AI4552" t="str">
        <f>VLOOKUP(B4552,'cc Lookup'!A:E,5,0)</f>
        <v>Make Ready</v>
      </c>
      <c r="AJ4552" t="s">
        <v>6735</v>
      </c>
      <c r="AK4552" t="str">
        <f t="shared" si="142"/>
        <v>E35932 Response Posts</v>
      </c>
      <c r="AL4552" t="str">
        <f t="shared" si="143"/>
        <v>7310 Legal / Prof Fees</v>
      </c>
      <c r="AM4552" t="str">
        <f>VLOOKUP(W4552,Lookup!A:B,2,0)</f>
        <v>Legal</v>
      </c>
    </row>
    <row r="4553" spans="1:39" x14ac:dyDescent="0.25">
      <c r="A4553" t="s">
        <v>33</v>
      </c>
      <c r="B4553" s="1" t="s">
        <v>192</v>
      </c>
      <c r="C4553" s="1" t="s">
        <v>35</v>
      </c>
      <c r="D4553" s="1" t="s">
        <v>36</v>
      </c>
      <c r="E4553" s="1" t="s">
        <v>36</v>
      </c>
      <c r="F4553" s="1" t="s">
        <v>37</v>
      </c>
      <c r="G4553" t="s">
        <v>193</v>
      </c>
      <c r="H4553" t="s">
        <v>39</v>
      </c>
      <c r="I4553" t="s">
        <v>40</v>
      </c>
      <c r="J4553" t="s">
        <v>40</v>
      </c>
      <c r="K4553" t="s">
        <v>40</v>
      </c>
      <c r="L4553" s="4">
        <v>362</v>
      </c>
      <c r="M4553" s="2">
        <v>43435</v>
      </c>
      <c r="N4553" t="s">
        <v>41</v>
      </c>
      <c r="O4553" t="s">
        <v>42</v>
      </c>
      <c r="P4553" t="s">
        <v>1103</v>
      </c>
      <c r="Q4553" t="s">
        <v>1104</v>
      </c>
      <c r="R4553" t="s">
        <v>1017</v>
      </c>
      <c r="S4553" s="3">
        <v>43455</v>
      </c>
      <c r="T4553" t="s">
        <v>46</v>
      </c>
      <c r="U4553">
        <v>20</v>
      </c>
      <c r="V4553" t="s">
        <v>47</v>
      </c>
      <c r="W4553" t="s">
        <v>1105</v>
      </c>
      <c r="X4553">
        <v>85510867</v>
      </c>
      <c r="Y4553" s="3">
        <v>43447</v>
      </c>
      <c r="Z4553">
        <v>165073963</v>
      </c>
      <c r="AB4553" t="s">
        <v>49</v>
      </c>
      <c r="AD4553" t="s">
        <v>1106</v>
      </c>
      <c r="AE4553">
        <v>1</v>
      </c>
      <c r="AF4553">
        <v>362</v>
      </c>
      <c r="AH4553" t="str">
        <f>VLOOKUP(B4553,'cc Lookup'!A:J,10,0)</f>
        <v>Corporate Expenditure</v>
      </c>
      <c r="AI4553" t="str">
        <f>VLOOKUP(B4553,'cc Lookup'!A:E,5,0)</f>
        <v>Make Ready</v>
      </c>
      <c r="AJ4553" t="s">
        <v>6735</v>
      </c>
      <c r="AK4553" t="str">
        <f t="shared" si="142"/>
        <v>E35932 Response Posts</v>
      </c>
      <c r="AL4553" t="str">
        <f t="shared" si="143"/>
        <v>7310 Legal / Prof Fees</v>
      </c>
      <c r="AM4553" t="str">
        <f>VLOOKUP(W4553,Lookup!A:B,2,0)</f>
        <v>Other</v>
      </c>
    </row>
    <row r="4554" spans="1:39" x14ac:dyDescent="0.25">
      <c r="A4554" t="s">
        <v>33</v>
      </c>
      <c r="B4554" s="1" t="s">
        <v>192</v>
      </c>
      <c r="C4554" s="1" t="s">
        <v>35</v>
      </c>
      <c r="D4554" s="1" t="s">
        <v>36</v>
      </c>
      <c r="E4554" s="1" t="s">
        <v>36</v>
      </c>
      <c r="F4554" s="1" t="s">
        <v>37</v>
      </c>
      <c r="G4554" t="s">
        <v>193</v>
      </c>
      <c r="H4554" t="s">
        <v>39</v>
      </c>
      <c r="I4554" t="s">
        <v>40</v>
      </c>
      <c r="J4554" t="s">
        <v>40</v>
      </c>
      <c r="K4554" t="s">
        <v>40</v>
      </c>
      <c r="L4554" s="4">
        <v>72.400000000000006</v>
      </c>
      <c r="M4554" s="2">
        <v>43435</v>
      </c>
      <c r="N4554" t="s">
        <v>41</v>
      </c>
      <c r="O4554" t="s">
        <v>42</v>
      </c>
      <c r="P4554" t="s">
        <v>1103</v>
      </c>
      <c r="Q4554" t="s">
        <v>1104</v>
      </c>
      <c r="R4554" t="s">
        <v>1017</v>
      </c>
      <c r="S4554" s="3">
        <v>43455</v>
      </c>
      <c r="T4554" t="s">
        <v>46</v>
      </c>
      <c r="U4554">
        <v>20</v>
      </c>
      <c r="V4554" t="s">
        <v>47</v>
      </c>
      <c r="W4554" t="s">
        <v>1105</v>
      </c>
      <c r="X4554">
        <v>85510867</v>
      </c>
      <c r="Y4554" s="3">
        <v>43447</v>
      </c>
      <c r="Z4554">
        <v>165073963</v>
      </c>
      <c r="AB4554" t="s">
        <v>49</v>
      </c>
      <c r="AD4554" t="s">
        <v>1106</v>
      </c>
      <c r="AH4554" t="str">
        <f>VLOOKUP(B4554,'cc Lookup'!A:J,10,0)</f>
        <v>Corporate Expenditure</v>
      </c>
      <c r="AI4554" t="str">
        <f>VLOOKUP(B4554,'cc Lookup'!A:E,5,0)</f>
        <v>Make Ready</v>
      </c>
      <c r="AJ4554" t="s">
        <v>6735</v>
      </c>
      <c r="AK4554" t="str">
        <f t="shared" si="142"/>
        <v>E35932 Response Posts</v>
      </c>
      <c r="AL4554" t="str">
        <f t="shared" si="143"/>
        <v>7310 Legal / Prof Fees</v>
      </c>
      <c r="AM4554" t="str">
        <f>VLOOKUP(W4554,Lookup!A:B,2,0)</f>
        <v>Other</v>
      </c>
    </row>
    <row r="4555" spans="1:39" x14ac:dyDescent="0.25">
      <c r="A4555" t="s">
        <v>33</v>
      </c>
      <c r="B4555" s="1" t="s">
        <v>192</v>
      </c>
      <c r="C4555" s="1" t="s">
        <v>35</v>
      </c>
      <c r="D4555" s="1" t="s">
        <v>36</v>
      </c>
      <c r="E4555" s="1" t="s">
        <v>36</v>
      </c>
      <c r="F4555" s="1" t="s">
        <v>37</v>
      </c>
      <c r="G4555" t="s">
        <v>193</v>
      </c>
      <c r="H4555" t="s">
        <v>39</v>
      </c>
      <c r="I4555" t="s">
        <v>40</v>
      </c>
      <c r="J4555" t="s">
        <v>40</v>
      </c>
      <c r="K4555" t="s">
        <v>40</v>
      </c>
      <c r="L4555" s="4">
        <v>-4082.83</v>
      </c>
      <c r="M4555" s="2">
        <v>43435</v>
      </c>
      <c r="N4555" t="s">
        <v>103</v>
      </c>
      <c r="O4555" t="s">
        <v>104</v>
      </c>
      <c r="P4555" t="s">
        <v>949</v>
      </c>
      <c r="Q4555" t="s">
        <v>1033</v>
      </c>
      <c r="R4555" t="s">
        <v>1034</v>
      </c>
      <c r="S4555" s="3">
        <v>43434</v>
      </c>
      <c r="T4555" t="s">
        <v>46</v>
      </c>
      <c r="U4555">
        <v>2134</v>
      </c>
      <c r="V4555" t="s">
        <v>993</v>
      </c>
      <c r="W4555" t="s">
        <v>48</v>
      </c>
      <c r="X4555">
        <v>165064187</v>
      </c>
      <c r="Y4555" s="3">
        <v>43432</v>
      </c>
      <c r="AC4555" t="s">
        <v>109</v>
      </c>
      <c r="AH4555" t="str">
        <f>VLOOKUP(B4555,'cc Lookup'!A:J,10,0)</f>
        <v>Corporate Expenditure</v>
      </c>
      <c r="AI4555" t="str">
        <f>VLOOKUP(B4555,'cc Lookup'!A:E,5,0)</f>
        <v>Make Ready</v>
      </c>
      <c r="AJ4555" t="s">
        <v>6735</v>
      </c>
      <c r="AK4555" t="str">
        <f t="shared" si="142"/>
        <v>E35932 Response Posts</v>
      </c>
      <c r="AL4555" t="str">
        <f t="shared" si="143"/>
        <v>7310 Legal / Prof Fees</v>
      </c>
      <c r="AM4555" t="str">
        <f>VLOOKUP(W4555,Lookup!A:B,2,0)</f>
        <v>Legal</v>
      </c>
    </row>
    <row r="4556" spans="1:39" x14ac:dyDescent="0.25">
      <c r="A4556" t="s">
        <v>33</v>
      </c>
      <c r="B4556" s="1" t="s">
        <v>192</v>
      </c>
      <c r="C4556" s="1" t="s">
        <v>35</v>
      </c>
      <c r="D4556" s="1" t="s">
        <v>36</v>
      </c>
      <c r="E4556" s="1" t="s">
        <v>723</v>
      </c>
      <c r="F4556" s="1" t="s">
        <v>37</v>
      </c>
      <c r="G4556" t="s">
        <v>193</v>
      </c>
      <c r="H4556" t="s">
        <v>39</v>
      </c>
      <c r="I4556" t="s">
        <v>40</v>
      </c>
      <c r="J4556" t="s">
        <v>724</v>
      </c>
      <c r="K4556" t="s">
        <v>40</v>
      </c>
      <c r="L4556" s="4">
        <v>-733</v>
      </c>
      <c r="M4556" s="2">
        <v>43435</v>
      </c>
      <c r="N4556" t="s">
        <v>41</v>
      </c>
      <c r="O4556" t="s">
        <v>42</v>
      </c>
      <c r="P4556" t="s">
        <v>1041</v>
      </c>
      <c r="Q4556" t="s">
        <v>1042</v>
      </c>
      <c r="R4556" t="s">
        <v>1017</v>
      </c>
      <c r="S4556" s="3">
        <v>43451</v>
      </c>
      <c r="T4556" t="s">
        <v>46</v>
      </c>
      <c r="U4556">
        <v>22</v>
      </c>
      <c r="V4556" t="s">
        <v>47</v>
      </c>
      <c r="W4556" t="s">
        <v>48</v>
      </c>
      <c r="X4556" t="s">
        <v>1107</v>
      </c>
      <c r="Y4556" s="3">
        <v>43451</v>
      </c>
      <c r="Z4556">
        <v>165070006</v>
      </c>
      <c r="AB4556" t="s">
        <v>49</v>
      </c>
      <c r="AD4556" t="s">
        <v>1108</v>
      </c>
      <c r="AE4556">
        <v>1</v>
      </c>
      <c r="AF4556">
        <v>-733</v>
      </c>
      <c r="AH4556" t="str">
        <f>VLOOKUP(B4556,'cc Lookup'!A:J,10,0)</f>
        <v>Corporate Expenditure</v>
      </c>
      <c r="AI4556" t="str">
        <f>VLOOKUP(B4556,'cc Lookup'!A:E,5,0)</f>
        <v>Make Ready</v>
      </c>
      <c r="AJ4556" t="s">
        <v>6735</v>
      </c>
      <c r="AK4556" t="str">
        <f t="shared" si="142"/>
        <v>E35932 Response Posts</v>
      </c>
      <c r="AL4556" t="str">
        <f t="shared" si="143"/>
        <v>7310 Legal / Prof Fees</v>
      </c>
      <c r="AM4556" t="str">
        <f>VLOOKUP(W4556,Lookup!A:B,2,0)</f>
        <v>Legal</v>
      </c>
    </row>
    <row r="4557" spans="1:39" x14ac:dyDescent="0.25">
      <c r="A4557" t="s">
        <v>33</v>
      </c>
      <c r="B4557" s="1" t="s">
        <v>192</v>
      </c>
      <c r="C4557" s="1" t="s">
        <v>35</v>
      </c>
      <c r="D4557" s="1" t="s">
        <v>36</v>
      </c>
      <c r="E4557" s="1" t="s">
        <v>723</v>
      </c>
      <c r="F4557" s="1" t="s">
        <v>37</v>
      </c>
      <c r="G4557" t="s">
        <v>193</v>
      </c>
      <c r="H4557" t="s">
        <v>39</v>
      </c>
      <c r="I4557" t="s">
        <v>40</v>
      </c>
      <c r="J4557" t="s">
        <v>724</v>
      </c>
      <c r="K4557" t="s">
        <v>40</v>
      </c>
      <c r="L4557" s="4">
        <v>733</v>
      </c>
      <c r="M4557" s="2">
        <v>43435</v>
      </c>
      <c r="N4557" t="s">
        <v>41</v>
      </c>
      <c r="O4557" t="s">
        <v>42</v>
      </c>
      <c r="P4557" t="s">
        <v>1087</v>
      </c>
      <c r="Q4557" t="s">
        <v>1088</v>
      </c>
      <c r="R4557" t="s">
        <v>1017</v>
      </c>
      <c r="S4557" s="3">
        <v>43452</v>
      </c>
      <c r="T4557" t="s">
        <v>46</v>
      </c>
      <c r="U4557">
        <v>9</v>
      </c>
      <c r="V4557" t="s">
        <v>47</v>
      </c>
      <c r="W4557" t="s">
        <v>48</v>
      </c>
      <c r="X4557" t="s">
        <v>1107</v>
      </c>
      <c r="Y4557" s="3">
        <v>43451</v>
      </c>
      <c r="Z4557">
        <v>165070006</v>
      </c>
      <c r="AB4557" t="s">
        <v>49</v>
      </c>
      <c r="AD4557" t="s">
        <v>1108</v>
      </c>
      <c r="AE4557">
        <v>1</v>
      </c>
      <c r="AF4557">
        <v>733</v>
      </c>
      <c r="AH4557" t="str">
        <f>VLOOKUP(B4557,'cc Lookup'!A:J,10,0)</f>
        <v>Corporate Expenditure</v>
      </c>
      <c r="AI4557" t="str">
        <f>VLOOKUP(B4557,'cc Lookup'!A:E,5,0)</f>
        <v>Make Ready</v>
      </c>
      <c r="AJ4557" t="s">
        <v>6735</v>
      </c>
      <c r="AK4557" t="str">
        <f t="shared" si="142"/>
        <v>E35932 Response Posts</v>
      </c>
      <c r="AL4557" t="str">
        <f t="shared" si="143"/>
        <v>7310 Legal / Prof Fees</v>
      </c>
      <c r="AM4557" t="str">
        <f>VLOOKUP(W4557,Lookup!A:B,2,0)</f>
        <v>Legal</v>
      </c>
    </row>
    <row r="4558" spans="1:39" x14ac:dyDescent="0.25">
      <c r="A4558" t="s">
        <v>33</v>
      </c>
      <c r="B4558" s="1" t="s">
        <v>192</v>
      </c>
      <c r="C4558" s="1" t="s">
        <v>35</v>
      </c>
      <c r="D4558" s="1" t="s">
        <v>36</v>
      </c>
      <c r="E4558" s="1" t="s">
        <v>723</v>
      </c>
      <c r="F4558" s="1" t="s">
        <v>37</v>
      </c>
      <c r="G4558" t="s">
        <v>193</v>
      </c>
      <c r="H4558" t="s">
        <v>39</v>
      </c>
      <c r="I4558" t="s">
        <v>40</v>
      </c>
      <c r="J4558" t="s">
        <v>724</v>
      </c>
      <c r="K4558" t="s">
        <v>40</v>
      </c>
      <c r="L4558" s="4">
        <v>-733</v>
      </c>
      <c r="M4558" s="2">
        <v>43435</v>
      </c>
      <c r="N4558" t="s">
        <v>41</v>
      </c>
      <c r="O4558" t="s">
        <v>42</v>
      </c>
      <c r="P4558" t="s">
        <v>1087</v>
      </c>
      <c r="Q4558" t="s">
        <v>1088</v>
      </c>
      <c r="R4558" t="s">
        <v>1017</v>
      </c>
      <c r="S4558" s="3">
        <v>43452</v>
      </c>
      <c r="T4558" t="s">
        <v>46</v>
      </c>
      <c r="U4558">
        <v>9</v>
      </c>
      <c r="V4558" t="s">
        <v>47</v>
      </c>
      <c r="W4558" t="s">
        <v>48</v>
      </c>
      <c r="X4558" t="s">
        <v>1107</v>
      </c>
      <c r="Y4558" s="3">
        <v>43451</v>
      </c>
      <c r="Z4558">
        <v>165070006</v>
      </c>
      <c r="AB4558" t="s">
        <v>49</v>
      </c>
      <c r="AD4558" t="s">
        <v>1108</v>
      </c>
      <c r="AE4558">
        <v>1</v>
      </c>
      <c r="AH4558" t="str">
        <f>VLOOKUP(B4558,'cc Lookup'!A:J,10,0)</f>
        <v>Corporate Expenditure</v>
      </c>
      <c r="AI4558" t="str">
        <f>VLOOKUP(B4558,'cc Lookup'!A:E,5,0)</f>
        <v>Make Ready</v>
      </c>
      <c r="AJ4558" t="s">
        <v>6735</v>
      </c>
      <c r="AK4558" t="str">
        <f t="shared" si="142"/>
        <v>E35932 Response Posts</v>
      </c>
      <c r="AL4558" t="str">
        <f t="shared" si="143"/>
        <v>7310 Legal / Prof Fees</v>
      </c>
      <c r="AM4558" t="str">
        <f>VLOOKUP(W4558,Lookup!A:B,2,0)</f>
        <v>Legal</v>
      </c>
    </row>
    <row r="4559" spans="1:39" x14ac:dyDescent="0.25">
      <c r="A4559" t="s">
        <v>33</v>
      </c>
      <c r="B4559" s="1" t="s">
        <v>192</v>
      </c>
      <c r="C4559" s="1" t="s">
        <v>35</v>
      </c>
      <c r="D4559" s="1" t="s">
        <v>36</v>
      </c>
      <c r="E4559" s="1" t="s">
        <v>723</v>
      </c>
      <c r="F4559" s="1" t="s">
        <v>37</v>
      </c>
      <c r="G4559" t="s">
        <v>193</v>
      </c>
      <c r="H4559" t="s">
        <v>39</v>
      </c>
      <c r="I4559" t="s">
        <v>40</v>
      </c>
      <c r="J4559" t="s">
        <v>724</v>
      </c>
      <c r="K4559" t="s">
        <v>40</v>
      </c>
      <c r="L4559" s="4">
        <v>733</v>
      </c>
      <c r="M4559" s="2">
        <v>43435</v>
      </c>
      <c r="N4559" t="s">
        <v>103</v>
      </c>
      <c r="O4559" t="s">
        <v>104</v>
      </c>
      <c r="P4559" t="s">
        <v>1035</v>
      </c>
      <c r="Q4559" t="s">
        <v>1036</v>
      </c>
      <c r="R4559" t="s">
        <v>1037</v>
      </c>
      <c r="S4559" s="3">
        <v>43465</v>
      </c>
      <c r="T4559" t="s">
        <v>46</v>
      </c>
      <c r="U4559">
        <v>2541</v>
      </c>
      <c r="V4559" t="s">
        <v>1109</v>
      </c>
      <c r="W4559" t="s">
        <v>48</v>
      </c>
      <c r="X4559">
        <v>165070006</v>
      </c>
      <c r="Y4559" s="3">
        <v>43370</v>
      </c>
      <c r="AC4559" t="s">
        <v>109</v>
      </c>
      <c r="AH4559" t="str">
        <f>VLOOKUP(B4559,'cc Lookup'!A:J,10,0)</f>
        <v>Corporate Expenditure</v>
      </c>
      <c r="AI4559" t="str">
        <f>VLOOKUP(B4559,'cc Lookup'!A:E,5,0)</f>
        <v>Make Ready</v>
      </c>
      <c r="AJ4559" t="s">
        <v>6735</v>
      </c>
      <c r="AK4559" t="str">
        <f t="shared" si="142"/>
        <v>E35932 Response Posts</v>
      </c>
      <c r="AL4559" t="str">
        <f t="shared" si="143"/>
        <v>7310 Legal / Prof Fees</v>
      </c>
      <c r="AM4559" t="str">
        <f>VLOOKUP(W4559,Lookup!A:B,2,0)</f>
        <v>Legal</v>
      </c>
    </row>
    <row r="4560" spans="1:39" x14ac:dyDescent="0.25">
      <c r="A4560" t="s">
        <v>33</v>
      </c>
      <c r="B4560" s="1" t="s">
        <v>192</v>
      </c>
      <c r="C4560" s="1" t="s">
        <v>35</v>
      </c>
      <c r="D4560" s="1" t="s">
        <v>36</v>
      </c>
      <c r="E4560" s="1" t="s">
        <v>36</v>
      </c>
      <c r="F4560" s="1" t="s">
        <v>37</v>
      </c>
      <c r="G4560" t="s">
        <v>193</v>
      </c>
      <c r="H4560" t="s">
        <v>39</v>
      </c>
      <c r="I4560" t="s">
        <v>40</v>
      </c>
      <c r="J4560" t="s">
        <v>40</v>
      </c>
      <c r="K4560" t="s">
        <v>40</v>
      </c>
      <c r="L4560" s="4">
        <v>-482</v>
      </c>
      <c r="M4560" s="2">
        <v>43466</v>
      </c>
      <c r="N4560" t="s">
        <v>55</v>
      </c>
      <c r="O4560" t="s">
        <v>56</v>
      </c>
      <c r="P4560" t="s">
        <v>1188</v>
      </c>
      <c r="Q4560" t="s">
        <v>1189</v>
      </c>
      <c r="R4560" t="s">
        <v>1190</v>
      </c>
      <c r="S4560" s="3">
        <v>43475</v>
      </c>
      <c r="T4560" t="s">
        <v>46</v>
      </c>
      <c r="U4560">
        <v>108</v>
      </c>
      <c r="V4560" t="s">
        <v>1098</v>
      </c>
      <c r="W4560" t="s">
        <v>1190</v>
      </c>
      <c r="Y4560" s="3">
        <v>43475</v>
      </c>
      <c r="AA4560" t="s">
        <v>1098</v>
      </c>
      <c r="AH4560" t="str">
        <f>VLOOKUP(B4560,'cc Lookup'!A:J,10,0)</f>
        <v>Corporate Expenditure</v>
      </c>
      <c r="AI4560" t="str">
        <f>VLOOKUP(B4560,'cc Lookup'!A:E,5,0)</f>
        <v>Make Ready</v>
      </c>
      <c r="AJ4560" t="s">
        <v>6735</v>
      </c>
      <c r="AK4560" t="str">
        <f t="shared" si="142"/>
        <v>E35932 Response Posts</v>
      </c>
      <c r="AL4560" t="str">
        <f t="shared" si="143"/>
        <v>7310 Legal / Prof Fees</v>
      </c>
      <c r="AM4560" t="str">
        <f>VLOOKUP(W4560,Lookup!A:B,2,0)</f>
        <v>Other</v>
      </c>
    </row>
    <row r="4561" spans="1:39" x14ac:dyDescent="0.25">
      <c r="A4561" t="s">
        <v>33</v>
      </c>
      <c r="B4561" s="1" t="s">
        <v>192</v>
      </c>
      <c r="C4561" s="1" t="s">
        <v>35</v>
      </c>
      <c r="D4561" s="1" t="s">
        <v>36</v>
      </c>
      <c r="E4561" s="1" t="s">
        <v>36</v>
      </c>
      <c r="F4561" s="1" t="s">
        <v>37</v>
      </c>
      <c r="G4561" t="s">
        <v>193</v>
      </c>
      <c r="H4561" t="s">
        <v>39</v>
      </c>
      <c r="I4561" t="s">
        <v>40</v>
      </c>
      <c r="J4561" t="s">
        <v>40</v>
      </c>
      <c r="K4561" t="s">
        <v>40</v>
      </c>
      <c r="L4561" s="4">
        <v>482</v>
      </c>
      <c r="M4561" s="2">
        <v>43466</v>
      </c>
      <c r="N4561" t="s">
        <v>311</v>
      </c>
      <c r="O4561" t="s">
        <v>56</v>
      </c>
      <c r="P4561" t="s">
        <v>1191</v>
      </c>
      <c r="Q4561" t="s">
        <v>1192</v>
      </c>
      <c r="R4561" t="s">
        <v>1193</v>
      </c>
      <c r="S4561" s="3">
        <v>43475</v>
      </c>
      <c r="T4561" t="s">
        <v>641</v>
      </c>
      <c r="U4561">
        <v>13</v>
      </c>
      <c r="V4561" t="s">
        <v>642</v>
      </c>
      <c r="W4561" t="s">
        <v>1193</v>
      </c>
      <c r="Y4561" s="3">
        <v>43475</v>
      </c>
      <c r="AA4561" t="s">
        <v>642</v>
      </c>
      <c r="AH4561" t="str">
        <f>VLOOKUP(B4561,'cc Lookup'!A:J,10,0)</f>
        <v>Corporate Expenditure</v>
      </c>
      <c r="AI4561" t="str">
        <f>VLOOKUP(B4561,'cc Lookup'!A:E,5,0)</f>
        <v>Make Ready</v>
      </c>
      <c r="AJ4561" t="s">
        <v>6735</v>
      </c>
      <c r="AK4561" t="str">
        <f t="shared" si="142"/>
        <v>E35932 Response Posts</v>
      </c>
      <c r="AL4561" t="str">
        <f t="shared" si="143"/>
        <v>7310 Legal / Prof Fees</v>
      </c>
      <c r="AM4561" t="str">
        <f>VLOOKUP(W4561,Lookup!A:B,2,0)</f>
        <v>Other</v>
      </c>
    </row>
    <row r="4562" spans="1:39" x14ac:dyDescent="0.25">
      <c r="A4562" t="s">
        <v>33</v>
      </c>
      <c r="B4562" s="1" t="s">
        <v>192</v>
      </c>
      <c r="C4562" s="1" t="s">
        <v>35</v>
      </c>
      <c r="D4562" s="1" t="s">
        <v>36</v>
      </c>
      <c r="E4562" s="1" t="s">
        <v>36</v>
      </c>
      <c r="F4562" s="1" t="s">
        <v>37</v>
      </c>
      <c r="G4562" t="s">
        <v>193</v>
      </c>
      <c r="H4562" t="s">
        <v>39</v>
      </c>
      <c r="I4562" t="s">
        <v>40</v>
      </c>
      <c r="J4562" t="s">
        <v>40</v>
      </c>
      <c r="K4562" t="s">
        <v>40</v>
      </c>
      <c r="L4562" s="4">
        <v>964.5</v>
      </c>
      <c r="M4562" s="2">
        <v>43466</v>
      </c>
      <c r="N4562" t="s">
        <v>41</v>
      </c>
      <c r="O4562" t="s">
        <v>42</v>
      </c>
      <c r="P4562" t="s">
        <v>1311</v>
      </c>
      <c r="Q4562" t="s">
        <v>1312</v>
      </c>
      <c r="R4562" t="s">
        <v>1129</v>
      </c>
      <c r="S4562" s="3">
        <v>43486</v>
      </c>
      <c r="T4562" t="s">
        <v>46</v>
      </c>
      <c r="U4562">
        <v>17</v>
      </c>
      <c r="V4562" t="s">
        <v>47</v>
      </c>
      <c r="W4562" t="s">
        <v>48</v>
      </c>
      <c r="X4562" t="s">
        <v>1314</v>
      </c>
      <c r="Y4562" s="3">
        <v>43480</v>
      </c>
      <c r="Z4562">
        <v>165064187</v>
      </c>
      <c r="AB4562" t="s">
        <v>49</v>
      </c>
      <c r="AD4562" t="s">
        <v>1315</v>
      </c>
      <c r="AE4562">
        <v>1</v>
      </c>
      <c r="AF4562">
        <v>965</v>
      </c>
      <c r="AH4562" t="str">
        <f>VLOOKUP(B4562,'cc Lookup'!A:J,10,0)</f>
        <v>Corporate Expenditure</v>
      </c>
      <c r="AI4562" t="str">
        <f>VLOOKUP(B4562,'cc Lookup'!A:E,5,0)</f>
        <v>Make Ready</v>
      </c>
      <c r="AJ4562" t="s">
        <v>6735</v>
      </c>
      <c r="AK4562" t="str">
        <f t="shared" si="142"/>
        <v>E35932 Response Posts</v>
      </c>
      <c r="AL4562" t="str">
        <f t="shared" si="143"/>
        <v>7310 Legal / Prof Fees</v>
      </c>
      <c r="AM4562" t="str">
        <f>VLOOKUP(W4562,Lookup!A:B,2,0)</f>
        <v>Legal</v>
      </c>
    </row>
    <row r="4563" spans="1:39" x14ac:dyDescent="0.25">
      <c r="A4563" t="s">
        <v>33</v>
      </c>
      <c r="B4563" s="1" t="s">
        <v>192</v>
      </c>
      <c r="C4563" s="1" t="s">
        <v>35</v>
      </c>
      <c r="D4563" s="1" t="s">
        <v>36</v>
      </c>
      <c r="E4563" s="1" t="s">
        <v>36</v>
      </c>
      <c r="F4563" s="1" t="s">
        <v>37</v>
      </c>
      <c r="G4563" t="s">
        <v>193</v>
      </c>
      <c r="H4563" t="s">
        <v>39</v>
      </c>
      <c r="I4563" t="s">
        <v>40</v>
      </c>
      <c r="J4563" t="s">
        <v>40</v>
      </c>
      <c r="K4563" t="s">
        <v>40</v>
      </c>
      <c r="L4563" s="4">
        <v>210</v>
      </c>
      <c r="M4563" s="2">
        <v>43466</v>
      </c>
      <c r="N4563" t="s">
        <v>41</v>
      </c>
      <c r="O4563" t="s">
        <v>42</v>
      </c>
      <c r="P4563" t="s">
        <v>1311</v>
      </c>
      <c r="Q4563" t="s">
        <v>1312</v>
      </c>
      <c r="R4563" t="s">
        <v>1129</v>
      </c>
      <c r="S4563" s="3">
        <v>43486</v>
      </c>
      <c r="T4563" t="s">
        <v>46</v>
      </c>
      <c r="U4563">
        <v>17</v>
      </c>
      <c r="V4563" t="s">
        <v>47</v>
      </c>
      <c r="W4563" t="s">
        <v>48</v>
      </c>
      <c r="X4563" t="s">
        <v>1305</v>
      </c>
      <c r="Y4563" s="3">
        <v>43480</v>
      </c>
      <c r="Z4563">
        <v>165073322</v>
      </c>
      <c r="AB4563" t="s">
        <v>49</v>
      </c>
      <c r="AD4563" t="s">
        <v>1306</v>
      </c>
      <c r="AE4563">
        <v>1</v>
      </c>
      <c r="AF4563">
        <v>210</v>
      </c>
      <c r="AH4563" t="str">
        <f>VLOOKUP(B4563,'cc Lookup'!A:J,10,0)</f>
        <v>Corporate Expenditure</v>
      </c>
      <c r="AI4563" t="str">
        <f>VLOOKUP(B4563,'cc Lookup'!A:E,5,0)</f>
        <v>Make Ready</v>
      </c>
      <c r="AJ4563" t="s">
        <v>6735</v>
      </c>
      <c r="AK4563" t="str">
        <f t="shared" si="142"/>
        <v>E35932 Response Posts</v>
      </c>
      <c r="AL4563" t="str">
        <f t="shared" si="143"/>
        <v>7310 Legal / Prof Fees</v>
      </c>
      <c r="AM4563" t="str">
        <f>VLOOKUP(W4563,Lookup!A:B,2,0)</f>
        <v>Legal</v>
      </c>
    </row>
    <row r="4564" spans="1:39" x14ac:dyDescent="0.25">
      <c r="A4564" t="s">
        <v>33</v>
      </c>
      <c r="B4564" s="1" t="s">
        <v>192</v>
      </c>
      <c r="C4564" s="1" t="s">
        <v>35</v>
      </c>
      <c r="D4564" s="1" t="s">
        <v>36</v>
      </c>
      <c r="E4564" s="1" t="s">
        <v>36</v>
      </c>
      <c r="F4564" s="1" t="s">
        <v>37</v>
      </c>
      <c r="G4564" t="s">
        <v>193</v>
      </c>
      <c r="H4564" t="s">
        <v>39</v>
      </c>
      <c r="I4564" t="s">
        <v>40</v>
      </c>
      <c r="J4564" t="s">
        <v>40</v>
      </c>
      <c r="K4564" t="s">
        <v>40</v>
      </c>
      <c r="L4564" s="4">
        <v>210</v>
      </c>
      <c r="M4564" s="2">
        <v>43466</v>
      </c>
      <c r="N4564" t="s">
        <v>103</v>
      </c>
      <c r="O4564" t="s">
        <v>104</v>
      </c>
      <c r="P4564" t="s">
        <v>1161</v>
      </c>
      <c r="Q4564" t="s">
        <v>1162</v>
      </c>
      <c r="R4564" t="s">
        <v>1163</v>
      </c>
      <c r="S4564" s="3">
        <v>43496</v>
      </c>
      <c r="T4564" t="s">
        <v>46</v>
      </c>
      <c r="U4564">
        <v>2325</v>
      </c>
      <c r="V4564" t="s">
        <v>1322</v>
      </c>
      <c r="W4564" t="s">
        <v>48</v>
      </c>
      <c r="X4564">
        <v>165074745</v>
      </c>
      <c r="Y4564" s="3">
        <v>43481</v>
      </c>
      <c r="AC4564" t="s">
        <v>109</v>
      </c>
      <c r="AH4564" t="str">
        <f>VLOOKUP(B4564,'cc Lookup'!A:J,10,0)</f>
        <v>Corporate Expenditure</v>
      </c>
      <c r="AI4564" t="str">
        <f>VLOOKUP(B4564,'cc Lookup'!A:E,5,0)</f>
        <v>Make Ready</v>
      </c>
      <c r="AJ4564" t="s">
        <v>6735</v>
      </c>
      <c r="AK4564" t="str">
        <f t="shared" si="142"/>
        <v>E35932 Response Posts</v>
      </c>
      <c r="AL4564" t="str">
        <f t="shared" si="143"/>
        <v>7310 Legal / Prof Fees</v>
      </c>
      <c r="AM4564" t="str">
        <f>VLOOKUP(W4564,Lookup!A:B,2,0)</f>
        <v>Legal</v>
      </c>
    </row>
    <row r="4565" spans="1:39" x14ac:dyDescent="0.25">
      <c r="A4565" t="s">
        <v>33</v>
      </c>
      <c r="B4565" s="1" t="s">
        <v>192</v>
      </c>
      <c r="C4565" s="1" t="s">
        <v>35</v>
      </c>
      <c r="D4565" s="1" t="s">
        <v>36</v>
      </c>
      <c r="E4565" s="1" t="s">
        <v>723</v>
      </c>
      <c r="F4565" s="1" t="s">
        <v>37</v>
      </c>
      <c r="G4565" t="s">
        <v>193</v>
      </c>
      <c r="H4565" t="s">
        <v>39</v>
      </c>
      <c r="I4565" t="s">
        <v>40</v>
      </c>
      <c r="J4565" t="s">
        <v>724</v>
      </c>
      <c r="K4565" t="s">
        <v>40</v>
      </c>
      <c r="L4565" s="4">
        <v>733</v>
      </c>
      <c r="M4565" s="2">
        <v>43466</v>
      </c>
      <c r="N4565" t="s">
        <v>41</v>
      </c>
      <c r="O4565" t="s">
        <v>42</v>
      </c>
      <c r="P4565" t="s">
        <v>1149</v>
      </c>
      <c r="Q4565" t="s">
        <v>1150</v>
      </c>
      <c r="R4565" t="s">
        <v>1129</v>
      </c>
      <c r="S4565" s="3">
        <v>43480</v>
      </c>
      <c r="T4565" t="s">
        <v>46</v>
      </c>
      <c r="U4565">
        <v>26</v>
      </c>
      <c r="V4565" t="s">
        <v>47</v>
      </c>
      <c r="W4565" t="s">
        <v>48</v>
      </c>
      <c r="X4565" t="s">
        <v>1323</v>
      </c>
      <c r="Y4565" s="3">
        <v>43480</v>
      </c>
      <c r="Z4565">
        <v>165070006</v>
      </c>
      <c r="AB4565" t="s">
        <v>49</v>
      </c>
      <c r="AD4565" t="s">
        <v>1324</v>
      </c>
      <c r="AE4565">
        <v>1</v>
      </c>
      <c r="AF4565">
        <v>733</v>
      </c>
      <c r="AH4565" t="str">
        <f>VLOOKUP(B4565,'cc Lookup'!A:J,10,0)</f>
        <v>Corporate Expenditure</v>
      </c>
      <c r="AI4565" t="str">
        <f>VLOOKUP(B4565,'cc Lookup'!A:E,5,0)</f>
        <v>Make Ready</v>
      </c>
      <c r="AJ4565" t="s">
        <v>6735</v>
      </c>
      <c r="AK4565" t="str">
        <f t="shared" si="142"/>
        <v>E35932 Response Posts</v>
      </c>
      <c r="AL4565" t="str">
        <f t="shared" si="143"/>
        <v>7310 Legal / Prof Fees</v>
      </c>
      <c r="AM4565" t="str">
        <f>VLOOKUP(W4565,Lookup!A:B,2,0)</f>
        <v>Legal</v>
      </c>
    </row>
    <row r="4566" spans="1:39" x14ac:dyDescent="0.25">
      <c r="A4566" t="s">
        <v>33</v>
      </c>
      <c r="B4566" s="1" t="s">
        <v>192</v>
      </c>
      <c r="C4566" s="1" t="s">
        <v>35</v>
      </c>
      <c r="D4566" s="1" t="s">
        <v>36</v>
      </c>
      <c r="E4566" s="1" t="s">
        <v>723</v>
      </c>
      <c r="F4566" s="1" t="s">
        <v>37</v>
      </c>
      <c r="G4566" t="s">
        <v>193</v>
      </c>
      <c r="H4566" t="s">
        <v>39</v>
      </c>
      <c r="I4566" t="s">
        <v>40</v>
      </c>
      <c r="J4566" t="s">
        <v>724</v>
      </c>
      <c r="K4566" t="s">
        <v>40</v>
      </c>
      <c r="L4566" s="4">
        <v>-733</v>
      </c>
      <c r="M4566" s="2">
        <v>43466</v>
      </c>
      <c r="N4566" t="s">
        <v>103</v>
      </c>
      <c r="O4566" t="s">
        <v>104</v>
      </c>
      <c r="P4566" t="s">
        <v>1035</v>
      </c>
      <c r="Q4566" t="s">
        <v>1159</v>
      </c>
      <c r="R4566" t="s">
        <v>1160</v>
      </c>
      <c r="S4566" s="3">
        <v>43465</v>
      </c>
      <c r="T4566" t="s">
        <v>46</v>
      </c>
      <c r="U4566">
        <v>2541</v>
      </c>
      <c r="V4566" t="s">
        <v>1109</v>
      </c>
      <c r="W4566" t="s">
        <v>48</v>
      </c>
      <c r="X4566">
        <v>165070006</v>
      </c>
      <c r="Y4566" s="3">
        <v>43370</v>
      </c>
      <c r="AC4566" t="s">
        <v>109</v>
      </c>
      <c r="AH4566" t="str">
        <f>VLOOKUP(B4566,'cc Lookup'!A:J,10,0)</f>
        <v>Corporate Expenditure</v>
      </c>
      <c r="AI4566" t="str">
        <f>VLOOKUP(B4566,'cc Lookup'!A:E,5,0)</f>
        <v>Make Ready</v>
      </c>
      <c r="AJ4566" t="s">
        <v>6735</v>
      </c>
      <c r="AK4566" t="str">
        <f t="shared" si="142"/>
        <v>E35932 Response Posts</v>
      </c>
      <c r="AL4566" t="str">
        <f t="shared" si="143"/>
        <v>7310 Legal / Prof Fees</v>
      </c>
      <c r="AM4566" t="str">
        <f>VLOOKUP(W4566,Lookup!A:B,2,0)</f>
        <v>Legal</v>
      </c>
    </row>
    <row r="4567" spans="1:39" x14ac:dyDescent="0.25">
      <c r="A4567" t="s">
        <v>33</v>
      </c>
      <c r="B4567" s="1" t="s">
        <v>192</v>
      </c>
      <c r="C4567" s="1" t="s">
        <v>35</v>
      </c>
      <c r="D4567" s="1" t="s">
        <v>205</v>
      </c>
      <c r="E4567" s="1" t="s">
        <v>36</v>
      </c>
      <c r="F4567" s="1" t="s">
        <v>37</v>
      </c>
      <c r="G4567" t="s">
        <v>193</v>
      </c>
      <c r="H4567" t="s">
        <v>39</v>
      </c>
      <c r="I4567" t="s">
        <v>206</v>
      </c>
      <c r="J4567" t="s">
        <v>40</v>
      </c>
      <c r="K4567" t="s">
        <v>40</v>
      </c>
      <c r="L4567" s="4">
        <v>76.56</v>
      </c>
      <c r="M4567" s="2">
        <v>43466</v>
      </c>
      <c r="N4567" t="s">
        <v>41</v>
      </c>
      <c r="O4567" t="s">
        <v>42</v>
      </c>
      <c r="P4567" t="s">
        <v>1325</v>
      </c>
      <c r="Q4567" t="s">
        <v>1326</v>
      </c>
      <c r="R4567" t="s">
        <v>1129</v>
      </c>
      <c r="S4567" s="3">
        <v>43470</v>
      </c>
      <c r="T4567" t="s">
        <v>46</v>
      </c>
      <c r="U4567">
        <v>5</v>
      </c>
      <c r="V4567" t="s">
        <v>47</v>
      </c>
      <c r="W4567" t="s">
        <v>338</v>
      </c>
      <c r="X4567">
        <v>1573875</v>
      </c>
      <c r="Y4567" s="3">
        <v>43465</v>
      </c>
      <c r="Z4567">
        <v>165068992</v>
      </c>
      <c r="AB4567" t="s">
        <v>49</v>
      </c>
      <c r="AD4567" t="s">
        <v>1327</v>
      </c>
      <c r="AE4567">
        <v>1</v>
      </c>
      <c r="AF4567">
        <v>77</v>
      </c>
      <c r="AH4567" t="str">
        <f>VLOOKUP(B4567,'cc Lookup'!A:J,10,0)</f>
        <v>Corporate Expenditure</v>
      </c>
      <c r="AI4567" t="str">
        <f>VLOOKUP(B4567,'cc Lookup'!A:E,5,0)</f>
        <v>Make Ready</v>
      </c>
      <c r="AJ4567" t="s">
        <v>6735</v>
      </c>
      <c r="AK4567" t="str">
        <f t="shared" si="142"/>
        <v>E35932 Response Posts</v>
      </c>
      <c r="AL4567" t="str">
        <f t="shared" si="143"/>
        <v>7310 Legal / Prof Fees</v>
      </c>
      <c r="AM4567" t="str">
        <f>VLOOKUP(W4567,Lookup!A:B,2,0)</f>
        <v>Other</v>
      </c>
    </row>
    <row r="4568" spans="1:39" x14ac:dyDescent="0.25">
      <c r="A4568" t="s">
        <v>33</v>
      </c>
      <c r="B4568" s="1" t="s">
        <v>192</v>
      </c>
      <c r="C4568" s="1" t="s">
        <v>35</v>
      </c>
      <c r="D4568" s="1" t="s">
        <v>36</v>
      </c>
      <c r="E4568" s="1" t="s">
        <v>36</v>
      </c>
      <c r="F4568" s="1" t="s">
        <v>37</v>
      </c>
      <c r="G4568" t="s">
        <v>193</v>
      </c>
      <c r="H4568" t="s">
        <v>39</v>
      </c>
      <c r="I4568" t="s">
        <v>40</v>
      </c>
      <c r="J4568" t="s">
        <v>40</v>
      </c>
      <c r="K4568" t="s">
        <v>40</v>
      </c>
      <c r="L4568" s="4">
        <v>221.8</v>
      </c>
      <c r="M4568" s="2">
        <v>43497</v>
      </c>
      <c r="N4568" t="s">
        <v>311</v>
      </c>
      <c r="O4568" t="s">
        <v>56</v>
      </c>
      <c r="P4568" t="s">
        <v>1365</v>
      </c>
      <c r="Q4568" t="s">
        <v>1366</v>
      </c>
      <c r="R4568" t="s">
        <v>1367</v>
      </c>
      <c r="S4568" s="3">
        <v>43507</v>
      </c>
      <c r="T4568" t="s">
        <v>1368</v>
      </c>
      <c r="U4568">
        <v>1109</v>
      </c>
      <c r="V4568" t="s">
        <v>1421</v>
      </c>
      <c r="W4568" t="s">
        <v>1367</v>
      </c>
      <c r="Y4568" s="3">
        <v>43504</v>
      </c>
      <c r="AA4568" t="s">
        <v>1422</v>
      </c>
      <c r="AD4568" t="s">
        <v>1093</v>
      </c>
      <c r="AH4568" t="str">
        <f>VLOOKUP(B4568,'cc Lookup'!A:J,10,0)</f>
        <v>Corporate Expenditure</v>
      </c>
      <c r="AI4568" t="str">
        <f>VLOOKUP(B4568,'cc Lookup'!A:E,5,0)</f>
        <v>Make Ready</v>
      </c>
      <c r="AJ4568" t="s">
        <v>6735</v>
      </c>
      <c r="AK4568" t="str">
        <f t="shared" si="142"/>
        <v>E35932 Response Posts</v>
      </c>
      <c r="AL4568" t="str">
        <f t="shared" si="143"/>
        <v>7310 Legal / Prof Fees</v>
      </c>
      <c r="AM4568" t="str">
        <f>VLOOKUP(W4568,Lookup!A:B,2,0)</f>
        <v>Other</v>
      </c>
    </row>
    <row r="4569" spans="1:39" x14ac:dyDescent="0.25">
      <c r="A4569" t="s">
        <v>33</v>
      </c>
      <c r="B4569" s="1" t="s">
        <v>192</v>
      </c>
      <c r="C4569" s="1" t="s">
        <v>35</v>
      </c>
      <c r="D4569" s="1" t="s">
        <v>36</v>
      </c>
      <c r="E4569" s="1" t="s">
        <v>36</v>
      </c>
      <c r="F4569" s="1" t="s">
        <v>37</v>
      </c>
      <c r="G4569" t="s">
        <v>193</v>
      </c>
      <c r="H4569" t="s">
        <v>39</v>
      </c>
      <c r="I4569" t="s">
        <v>40</v>
      </c>
      <c r="J4569" t="s">
        <v>40</v>
      </c>
      <c r="K4569" t="s">
        <v>40</v>
      </c>
      <c r="L4569" s="4">
        <v>-72.400000000000006</v>
      </c>
      <c r="M4569" s="2">
        <v>43497</v>
      </c>
      <c r="N4569" t="s">
        <v>311</v>
      </c>
      <c r="O4569" t="s">
        <v>56</v>
      </c>
      <c r="P4569" t="s">
        <v>1365</v>
      </c>
      <c r="Q4569" t="s">
        <v>1366</v>
      </c>
      <c r="R4569" t="s">
        <v>1367</v>
      </c>
      <c r="S4569" s="3">
        <v>43507</v>
      </c>
      <c r="T4569" t="s">
        <v>1368</v>
      </c>
      <c r="U4569">
        <v>1110</v>
      </c>
      <c r="V4569" t="s">
        <v>1423</v>
      </c>
      <c r="W4569" t="s">
        <v>1367</v>
      </c>
      <c r="Y4569" s="3">
        <v>43504</v>
      </c>
      <c r="AA4569" t="s">
        <v>1424</v>
      </c>
      <c r="AD4569" t="s">
        <v>1106</v>
      </c>
      <c r="AH4569" t="str">
        <f>VLOOKUP(B4569,'cc Lookup'!A:J,10,0)</f>
        <v>Corporate Expenditure</v>
      </c>
      <c r="AI4569" t="str">
        <f>VLOOKUP(B4569,'cc Lookup'!A:E,5,0)</f>
        <v>Make Ready</v>
      </c>
      <c r="AJ4569" t="s">
        <v>6735</v>
      </c>
      <c r="AK4569" t="str">
        <f t="shared" si="142"/>
        <v>E35932 Response Posts</v>
      </c>
      <c r="AL4569" t="str">
        <f t="shared" si="143"/>
        <v>7310 Legal / Prof Fees</v>
      </c>
      <c r="AM4569" t="str">
        <f>VLOOKUP(W4569,Lookup!A:B,2,0)</f>
        <v>Other</v>
      </c>
    </row>
    <row r="4570" spans="1:39" x14ac:dyDescent="0.25">
      <c r="A4570" t="s">
        <v>33</v>
      </c>
      <c r="B4570" s="1" t="s">
        <v>192</v>
      </c>
      <c r="C4570" s="1" t="s">
        <v>35</v>
      </c>
      <c r="D4570" s="1" t="s">
        <v>36</v>
      </c>
      <c r="E4570" s="1" t="s">
        <v>36</v>
      </c>
      <c r="F4570" s="1" t="s">
        <v>37</v>
      </c>
      <c r="G4570" t="s">
        <v>193</v>
      </c>
      <c r="H4570" t="s">
        <v>39</v>
      </c>
      <c r="I4570" t="s">
        <v>40</v>
      </c>
      <c r="J4570" t="s">
        <v>40</v>
      </c>
      <c r="K4570" t="s">
        <v>40</v>
      </c>
      <c r="L4570" s="4">
        <v>-210</v>
      </c>
      <c r="M4570" s="2">
        <v>43497</v>
      </c>
      <c r="N4570" t="s">
        <v>103</v>
      </c>
      <c r="O4570" t="s">
        <v>104</v>
      </c>
      <c r="P4570" t="s">
        <v>1161</v>
      </c>
      <c r="Q4570" t="s">
        <v>1360</v>
      </c>
      <c r="R4570" t="s">
        <v>1361</v>
      </c>
      <c r="S4570" s="3">
        <v>43496</v>
      </c>
      <c r="T4570" t="s">
        <v>46</v>
      </c>
      <c r="U4570">
        <v>2325</v>
      </c>
      <c r="V4570" t="s">
        <v>1322</v>
      </c>
      <c r="W4570" t="s">
        <v>48</v>
      </c>
      <c r="X4570">
        <v>165074745</v>
      </c>
      <c r="Y4570" s="3">
        <v>43481</v>
      </c>
      <c r="AC4570" t="s">
        <v>109</v>
      </c>
      <c r="AH4570" t="str">
        <f>VLOOKUP(B4570,'cc Lookup'!A:J,10,0)</f>
        <v>Corporate Expenditure</v>
      </c>
      <c r="AI4570" t="str">
        <f>VLOOKUP(B4570,'cc Lookup'!A:E,5,0)</f>
        <v>Make Ready</v>
      </c>
      <c r="AJ4570" t="s">
        <v>6735</v>
      </c>
      <c r="AK4570" t="str">
        <f t="shared" si="142"/>
        <v>E35932 Response Posts</v>
      </c>
      <c r="AL4570" t="str">
        <f t="shared" si="143"/>
        <v>7310 Legal / Prof Fees</v>
      </c>
      <c r="AM4570" t="str">
        <f>VLOOKUP(W4570,Lookup!A:B,2,0)</f>
        <v>Legal</v>
      </c>
    </row>
    <row r="4571" spans="1:39" x14ac:dyDescent="0.25">
      <c r="A4571" t="s">
        <v>33</v>
      </c>
      <c r="B4571" s="1" t="s">
        <v>192</v>
      </c>
      <c r="C4571" s="1" t="s">
        <v>35</v>
      </c>
      <c r="D4571" s="1" t="s">
        <v>36</v>
      </c>
      <c r="E4571" s="1" t="s">
        <v>36</v>
      </c>
      <c r="F4571" s="1" t="s">
        <v>37</v>
      </c>
      <c r="G4571" t="s">
        <v>193</v>
      </c>
      <c r="H4571" t="s">
        <v>39</v>
      </c>
      <c r="I4571" t="s">
        <v>40</v>
      </c>
      <c r="J4571" t="s">
        <v>40</v>
      </c>
      <c r="K4571" t="s">
        <v>40</v>
      </c>
      <c r="L4571" s="4">
        <v>210</v>
      </c>
      <c r="M4571" s="2">
        <v>43497</v>
      </c>
      <c r="N4571" t="s">
        <v>103</v>
      </c>
      <c r="O4571" t="s">
        <v>104</v>
      </c>
      <c r="P4571" t="s">
        <v>1362</v>
      </c>
      <c r="Q4571" t="s">
        <v>1363</v>
      </c>
      <c r="R4571" t="s">
        <v>1364</v>
      </c>
      <c r="S4571" s="3">
        <v>43524</v>
      </c>
      <c r="T4571" t="s">
        <v>46</v>
      </c>
      <c r="U4571">
        <v>2031</v>
      </c>
      <c r="V4571" t="s">
        <v>1322</v>
      </c>
      <c r="W4571" t="s">
        <v>48</v>
      </c>
      <c r="X4571">
        <v>165074745</v>
      </c>
      <c r="Y4571" s="3">
        <v>43481</v>
      </c>
      <c r="AC4571" t="s">
        <v>109</v>
      </c>
      <c r="AH4571" t="str">
        <f>VLOOKUP(B4571,'cc Lookup'!A:J,10,0)</f>
        <v>Corporate Expenditure</v>
      </c>
      <c r="AI4571" t="str">
        <f>VLOOKUP(B4571,'cc Lookup'!A:E,5,0)</f>
        <v>Make Ready</v>
      </c>
      <c r="AJ4571" t="s">
        <v>6735</v>
      </c>
      <c r="AK4571" t="str">
        <f t="shared" si="142"/>
        <v>E35932 Response Posts</v>
      </c>
      <c r="AL4571" t="str">
        <f t="shared" si="143"/>
        <v>7310 Legal / Prof Fees</v>
      </c>
      <c r="AM4571" t="str">
        <f>VLOOKUP(W4571,Lookup!A:B,2,0)</f>
        <v>Legal</v>
      </c>
    </row>
    <row r="4572" spans="1:39" x14ac:dyDescent="0.25">
      <c r="A4572" t="s">
        <v>33</v>
      </c>
      <c r="B4572" s="1" t="s">
        <v>192</v>
      </c>
      <c r="C4572" s="1" t="s">
        <v>35</v>
      </c>
      <c r="D4572" s="1" t="s">
        <v>36</v>
      </c>
      <c r="E4572" s="1" t="s">
        <v>723</v>
      </c>
      <c r="F4572" s="1" t="s">
        <v>37</v>
      </c>
      <c r="G4572" t="s">
        <v>193</v>
      </c>
      <c r="H4572" t="s">
        <v>39</v>
      </c>
      <c r="I4572" t="s">
        <v>40</v>
      </c>
      <c r="J4572" t="s">
        <v>724</v>
      </c>
      <c r="K4572" t="s">
        <v>40</v>
      </c>
      <c r="L4572" s="4">
        <v>-580.4</v>
      </c>
      <c r="M4572" s="2">
        <v>43497</v>
      </c>
      <c r="N4572" t="s">
        <v>311</v>
      </c>
      <c r="O4572" t="s">
        <v>56</v>
      </c>
      <c r="P4572" t="s">
        <v>1365</v>
      </c>
      <c r="Q4572" t="s">
        <v>1366</v>
      </c>
      <c r="R4572" t="s">
        <v>1367</v>
      </c>
      <c r="S4572" s="3">
        <v>43507</v>
      </c>
      <c r="T4572" t="s">
        <v>1368</v>
      </c>
      <c r="U4572">
        <v>1111</v>
      </c>
      <c r="V4572" t="s">
        <v>1425</v>
      </c>
      <c r="W4572" t="s">
        <v>1367</v>
      </c>
      <c r="Y4572" s="3">
        <v>43504</v>
      </c>
      <c r="AA4572" t="s">
        <v>1425</v>
      </c>
      <c r="AH4572" t="str">
        <f>VLOOKUP(B4572,'cc Lookup'!A:J,10,0)</f>
        <v>Corporate Expenditure</v>
      </c>
      <c r="AI4572" t="str">
        <f>VLOOKUP(B4572,'cc Lookup'!A:E,5,0)</f>
        <v>Make Ready</v>
      </c>
      <c r="AJ4572" t="s">
        <v>6735</v>
      </c>
      <c r="AK4572" t="str">
        <f t="shared" si="142"/>
        <v>E35932 Response Posts</v>
      </c>
      <c r="AL4572" t="str">
        <f t="shared" si="143"/>
        <v>7310 Legal / Prof Fees</v>
      </c>
      <c r="AM4572" t="str">
        <f>VLOOKUP(W4572,Lookup!A:B,2,0)</f>
        <v>Other</v>
      </c>
    </row>
    <row r="4573" spans="1:39" x14ac:dyDescent="0.25">
      <c r="A4573" t="s">
        <v>33</v>
      </c>
      <c r="B4573" s="1" t="s">
        <v>192</v>
      </c>
      <c r="C4573" s="1" t="s">
        <v>35</v>
      </c>
      <c r="D4573" s="1" t="s">
        <v>36</v>
      </c>
      <c r="E4573" s="1" t="s">
        <v>723</v>
      </c>
      <c r="F4573" s="1" t="s">
        <v>37</v>
      </c>
      <c r="G4573" t="s">
        <v>193</v>
      </c>
      <c r="H4573" t="s">
        <v>39</v>
      </c>
      <c r="I4573" t="s">
        <v>40</v>
      </c>
      <c r="J4573" t="s">
        <v>724</v>
      </c>
      <c r="K4573" t="s">
        <v>40</v>
      </c>
      <c r="L4573" s="4">
        <v>270</v>
      </c>
      <c r="M4573" s="2">
        <v>43497</v>
      </c>
      <c r="N4573" t="s">
        <v>41</v>
      </c>
      <c r="O4573" t="s">
        <v>42</v>
      </c>
      <c r="P4573" t="s">
        <v>1342</v>
      </c>
      <c r="Q4573" t="s">
        <v>1343</v>
      </c>
      <c r="R4573" t="s">
        <v>1338</v>
      </c>
      <c r="S4573" s="3">
        <v>43517</v>
      </c>
      <c r="T4573" t="s">
        <v>46</v>
      </c>
      <c r="U4573">
        <v>13</v>
      </c>
      <c r="V4573" t="s">
        <v>47</v>
      </c>
      <c r="W4573" t="s">
        <v>48</v>
      </c>
      <c r="X4573">
        <v>4201776</v>
      </c>
      <c r="Y4573" s="3">
        <v>43516</v>
      </c>
      <c r="Z4573">
        <v>165070006</v>
      </c>
      <c r="AB4573" t="s">
        <v>49</v>
      </c>
      <c r="AD4573" t="s">
        <v>1426</v>
      </c>
      <c r="AE4573">
        <v>1</v>
      </c>
      <c r="AF4573">
        <v>270</v>
      </c>
      <c r="AH4573" t="str">
        <f>VLOOKUP(B4573,'cc Lookup'!A:J,10,0)</f>
        <v>Corporate Expenditure</v>
      </c>
      <c r="AI4573" t="str">
        <f>VLOOKUP(B4573,'cc Lookup'!A:E,5,0)</f>
        <v>Make Ready</v>
      </c>
      <c r="AJ4573" t="s">
        <v>6735</v>
      </c>
      <c r="AK4573" t="str">
        <f t="shared" si="142"/>
        <v>E35932 Response Posts</v>
      </c>
      <c r="AL4573" t="str">
        <f t="shared" si="143"/>
        <v>7310 Legal / Prof Fees</v>
      </c>
      <c r="AM4573" t="str">
        <f>VLOOKUP(W4573,Lookup!A:B,2,0)</f>
        <v>Legal</v>
      </c>
    </row>
    <row r="4574" spans="1:39" x14ac:dyDescent="0.25">
      <c r="A4574" t="s">
        <v>33</v>
      </c>
      <c r="B4574" s="1" t="s">
        <v>192</v>
      </c>
      <c r="C4574" s="1" t="s">
        <v>35</v>
      </c>
      <c r="D4574" s="1" t="s">
        <v>36</v>
      </c>
      <c r="E4574" s="1" t="s">
        <v>723</v>
      </c>
      <c r="F4574" s="1" t="s">
        <v>37</v>
      </c>
      <c r="G4574" t="s">
        <v>193</v>
      </c>
      <c r="H4574" t="s">
        <v>39</v>
      </c>
      <c r="I4574" t="s">
        <v>40</v>
      </c>
      <c r="J4574" t="s">
        <v>724</v>
      </c>
      <c r="K4574" t="s">
        <v>40</v>
      </c>
      <c r="L4574" s="4">
        <v>270</v>
      </c>
      <c r="M4574" s="2">
        <v>43497</v>
      </c>
      <c r="N4574" t="s">
        <v>41</v>
      </c>
      <c r="O4574" t="s">
        <v>42</v>
      </c>
      <c r="P4574" t="s">
        <v>1427</v>
      </c>
      <c r="Q4574" t="s">
        <v>1428</v>
      </c>
      <c r="R4574" t="s">
        <v>1338</v>
      </c>
      <c r="S4574" s="3">
        <v>43521</v>
      </c>
      <c r="T4574" t="s">
        <v>46</v>
      </c>
      <c r="U4574">
        <v>34</v>
      </c>
      <c r="V4574" t="s">
        <v>47</v>
      </c>
      <c r="W4574" t="s">
        <v>48</v>
      </c>
      <c r="X4574">
        <v>4201776</v>
      </c>
      <c r="Y4574" s="3">
        <v>43516</v>
      </c>
      <c r="Z4574">
        <v>165070006</v>
      </c>
      <c r="AB4574" t="s">
        <v>49</v>
      </c>
      <c r="AD4574" t="s">
        <v>1426</v>
      </c>
      <c r="AE4574">
        <v>1</v>
      </c>
      <c r="AF4574">
        <v>270</v>
      </c>
      <c r="AH4574" t="str">
        <f>VLOOKUP(B4574,'cc Lookup'!A:J,10,0)</f>
        <v>Corporate Expenditure</v>
      </c>
      <c r="AI4574" t="str">
        <f>VLOOKUP(B4574,'cc Lookup'!A:E,5,0)</f>
        <v>Make Ready</v>
      </c>
      <c r="AJ4574" t="s">
        <v>6735</v>
      </c>
      <c r="AK4574" t="str">
        <f t="shared" si="142"/>
        <v>E35932 Response Posts</v>
      </c>
      <c r="AL4574" t="str">
        <f t="shared" si="143"/>
        <v>7310 Legal / Prof Fees</v>
      </c>
      <c r="AM4574" t="str">
        <f>VLOOKUP(W4574,Lookup!A:B,2,0)</f>
        <v>Legal</v>
      </c>
    </row>
    <row r="4575" spans="1:39" x14ac:dyDescent="0.25">
      <c r="A4575" t="s">
        <v>33</v>
      </c>
      <c r="B4575" s="1" t="s">
        <v>192</v>
      </c>
      <c r="C4575" s="1" t="s">
        <v>35</v>
      </c>
      <c r="D4575" s="1" t="s">
        <v>36</v>
      </c>
      <c r="E4575" s="1" t="s">
        <v>723</v>
      </c>
      <c r="F4575" s="1" t="s">
        <v>37</v>
      </c>
      <c r="G4575" t="s">
        <v>193</v>
      </c>
      <c r="H4575" t="s">
        <v>39</v>
      </c>
      <c r="I4575" t="s">
        <v>40</v>
      </c>
      <c r="J4575" t="s">
        <v>724</v>
      </c>
      <c r="K4575" t="s">
        <v>40</v>
      </c>
      <c r="L4575" s="4">
        <v>-270</v>
      </c>
      <c r="M4575" s="2">
        <v>43497</v>
      </c>
      <c r="N4575" t="s">
        <v>41</v>
      </c>
      <c r="O4575" t="s">
        <v>42</v>
      </c>
      <c r="P4575" t="s">
        <v>1427</v>
      </c>
      <c r="Q4575" t="s">
        <v>1428</v>
      </c>
      <c r="R4575" t="s">
        <v>1338</v>
      </c>
      <c r="S4575" s="3">
        <v>43521</v>
      </c>
      <c r="T4575" t="s">
        <v>46</v>
      </c>
      <c r="U4575">
        <v>35</v>
      </c>
      <c r="V4575" t="s">
        <v>47</v>
      </c>
      <c r="W4575" t="s">
        <v>48</v>
      </c>
      <c r="X4575">
        <v>4201776</v>
      </c>
      <c r="Y4575" s="3">
        <v>43516</v>
      </c>
      <c r="Z4575">
        <v>165070006</v>
      </c>
      <c r="AB4575" t="s">
        <v>49</v>
      </c>
      <c r="AD4575" t="s">
        <v>1426</v>
      </c>
      <c r="AE4575">
        <v>1</v>
      </c>
      <c r="AF4575">
        <v>-270</v>
      </c>
      <c r="AH4575" t="str">
        <f>VLOOKUP(B4575,'cc Lookup'!A:J,10,0)</f>
        <v>Corporate Expenditure</v>
      </c>
      <c r="AI4575" t="str">
        <f>VLOOKUP(B4575,'cc Lookup'!A:E,5,0)</f>
        <v>Make Ready</v>
      </c>
      <c r="AJ4575" t="s">
        <v>6735</v>
      </c>
      <c r="AK4575" t="str">
        <f t="shared" si="142"/>
        <v>E35932 Response Posts</v>
      </c>
      <c r="AL4575" t="str">
        <f t="shared" si="143"/>
        <v>7310 Legal / Prof Fees</v>
      </c>
      <c r="AM4575" t="str">
        <f>VLOOKUP(W4575,Lookup!A:B,2,0)</f>
        <v>Legal</v>
      </c>
    </row>
    <row r="4576" spans="1:39" x14ac:dyDescent="0.25">
      <c r="A4576" t="s">
        <v>33</v>
      </c>
      <c r="B4576" s="1" t="s">
        <v>192</v>
      </c>
      <c r="C4576" s="1" t="s">
        <v>35</v>
      </c>
      <c r="D4576" s="1" t="s">
        <v>36</v>
      </c>
      <c r="E4576" s="1" t="s">
        <v>723</v>
      </c>
      <c r="F4576" s="1" t="s">
        <v>37</v>
      </c>
      <c r="G4576" t="s">
        <v>193</v>
      </c>
      <c r="H4576" t="s">
        <v>39</v>
      </c>
      <c r="I4576" t="s">
        <v>40</v>
      </c>
      <c r="J4576" t="s">
        <v>724</v>
      </c>
      <c r="K4576" t="s">
        <v>40</v>
      </c>
      <c r="L4576" s="4">
        <v>270</v>
      </c>
      <c r="M4576" s="2">
        <v>43497</v>
      </c>
      <c r="N4576" t="s">
        <v>103</v>
      </c>
      <c r="O4576" t="s">
        <v>104</v>
      </c>
      <c r="P4576" t="s">
        <v>1362</v>
      </c>
      <c r="Q4576" t="s">
        <v>1363</v>
      </c>
      <c r="R4576" t="s">
        <v>1364</v>
      </c>
      <c r="S4576" s="3">
        <v>43524</v>
      </c>
      <c r="T4576" t="s">
        <v>46</v>
      </c>
      <c r="U4576">
        <v>2382</v>
      </c>
      <c r="V4576" t="s">
        <v>1429</v>
      </c>
      <c r="W4576" t="s">
        <v>48</v>
      </c>
      <c r="X4576">
        <v>165070006</v>
      </c>
      <c r="Y4576" s="3">
        <v>43522</v>
      </c>
      <c r="AC4576" t="s">
        <v>109</v>
      </c>
      <c r="AH4576" t="str">
        <f>VLOOKUP(B4576,'cc Lookup'!A:J,10,0)</f>
        <v>Corporate Expenditure</v>
      </c>
      <c r="AI4576" t="str">
        <f>VLOOKUP(B4576,'cc Lookup'!A:E,5,0)</f>
        <v>Make Ready</v>
      </c>
      <c r="AJ4576" t="s">
        <v>6735</v>
      </c>
      <c r="AK4576" t="str">
        <f t="shared" si="142"/>
        <v>E35932 Response Posts</v>
      </c>
      <c r="AL4576" t="str">
        <f t="shared" si="143"/>
        <v>7310 Legal / Prof Fees</v>
      </c>
      <c r="AM4576" t="str">
        <f>VLOOKUP(W4576,Lookup!A:B,2,0)</f>
        <v>Legal</v>
      </c>
    </row>
    <row r="4577" spans="1:39" x14ac:dyDescent="0.25">
      <c r="A4577" t="s">
        <v>33</v>
      </c>
      <c r="B4577" s="1" t="s">
        <v>192</v>
      </c>
      <c r="C4577" s="1" t="s">
        <v>35</v>
      </c>
      <c r="D4577" s="1" t="s">
        <v>205</v>
      </c>
      <c r="E4577" s="1" t="s">
        <v>36</v>
      </c>
      <c r="F4577" s="1" t="s">
        <v>37</v>
      </c>
      <c r="G4577" t="s">
        <v>193</v>
      </c>
      <c r="H4577" t="s">
        <v>39</v>
      </c>
      <c r="I4577" t="s">
        <v>206</v>
      </c>
      <c r="J4577" t="s">
        <v>40</v>
      </c>
      <c r="K4577" t="s">
        <v>40</v>
      </c>
      <c r="L4577" s="4">
        <v>1.35</v>
      </c>
      <c r="M4577" s="2">
        <v>43497</v>
      </c>
      <c r="N4577" t="s">
        <v>41</v>
      </c>
      <c r="O4577" t="s">
        <v>42</v>
      </c>
      <c r="P4577" t="s">
        <v>1430</v>
      </c>
      <c r="Q4577" t="s">
        <v>1431</v>
      </c>
      <c r="R4577" t="s">
        <v>1338</v>
      </c>
      <c r="S4577" s="3">
        <v>43504</v>
      </c>
      <c r="T4577" t="s">
        <v>46</v>
      </c>
      <c r="U4577">
        <v>9</v>
      </c>
      <c r="V4577" t="s">
        <v>47</v>
      </c>
      <c r="W4577" t="s">
        <v>338</v>
      </c>
      <c r="X4577">
        <v>1580833</v>
      </c>
      <c r="Y4577" s="3">
        <v>43496</v>
      </c>
      <c r="Z4577">
        <v>165068992</v>
      </c>
      <c r="AB4577" t="s">
        <v>49</v>
      </c>
      <c r="AD4577" t="s">
        <v>1432</v>
      </c>
      <c r="AE4577">
        <v>1</v>
      </c>
      <c r="AF4577">
        <v>1</v>
      </c>
      <c r="AH4577" t="str">
        <f>VLOOKUP(B4577,'cc Lookup'!A:J,10,0)</f>
        <v>Corporate Expenditure</v>
      </c>
      <c r="AI4577" t="str">
        <f>VLOOKUP(B4577,'cc Lookup'!A:E,5,0)</f>
        <v>Make Ready</v>
      </c>
      <c r="AJ4577" t="s">
        <v>6735</v>
      </c>
      <c r="AK4577" t="str">
        <f t="shared" si="142"/>
        <v>E35932 Response Posts</v>
      </c>
      <c r="AL4577" t="str">
        <f t="shared" si="143"/>
        <v>7310 Legal / Prof Fees</v>
      </c>
      <c r="AM4577" t="str">
        <f>VLOOKUP(W4577,Lookup!A:B,2,0)</f>
        <v>Other</v>
      </c>
    </row>
    <row r="4578" spans="1:39" x14ac:dyDescent="0.25">
      <c r="A4578" t="s">
        <v>33</v>
      </c>
      <c r="B4578" s="1" t="s">
        <v>192</v>
      </c>
      <c r="C4578" s="1" t="s">
        <v>35</v>
      </c>
      <c r="D4578" s="1" t="s">
        <v>36</v>
      </c>
      <c r="E4578" s="1" t="s">
        <v>36</v>
      </c>
      <c r="F4578" s="1" t="s">
        <v>37</v>
      </c>
      <c r="G4578" t="s">
        <v>193</v>
      </c>
      <c r="H4578" t="s">
        <v>39</v>
      </c>
      <c r="I4578" t="s">
        <v>40</v>
      </c>
      <c r="J4578" t="s">
        <v>40</v>
      </c>
      <c r="K4578" t="s">
        <v>40</v>
      </c>
      <c r="L4578" s="4">
        <v>42</v>
      </c>
      <c r="M4578" s="2">
        <v>43525</v>
      </c>
      <c r="N4578" t="s">
        <v>311</v>
      </c>
      <c r="O4578" t="s">
        <v>56</v>
      </c>
      <c r="P4578" t="s">
        <v>1448</v>
      </c>
      <c r="Q4578" t="s">
        <v>1449</v>
      </c>
      <c r="R4578" t="s">
        <v>1450</v>
      </c>
      <c r="S4578" s="3">
        <v>43531</v>
      </c>
      <c r="T4578" t="s">
        <v>1451</v>
      </c>
      <c r="U4578">
        <v>1538</v>
      </c>
      <c r="V4578" t="s">
        <v>1633</v>
      </c>
      <c r="W4578" t="s">
        <v>1450</v>
      </c>
      <c r="Y4578" s="3">
        <v>43531</v>
      </c>
      <c r="AA4578" t="s">
        <v>1634</v>
      </c>
      <c r="AD4578" t="s">
        <v>1306</v>
      </c>
      <c r="AH4578" t="str">
        <f>VLOOKUP(B4578,'cc Lookup'!A:J,10,0)</f>
        <v>Corporate Expenditure</v>
      </c>
      <c r="AI4578" t="str">
        <f>VLOOKUP(B4578,'cc Lookup'!A:E,5,0)</f>
        <v>Make Ready</v>
      </c>
      <c r="AJ4578" t="s">
        <v>6735</v>
      </c>
      <c r="AK4578" t="str">
        <f t="shared" si="142"/>
        <v>E35932 Response Posts</v>
      </c>
      <c r="AL4578" t="str">
        <f t="shared" si="143"/>
        <v>7310 Legal / Prof Fees</v>
      </c>
      <c r="AM4578" t="str">
        <f>VLOOKUP(W4578,Lookup!A:B,2,0)</f>
        <v>Other</v>
      </c>
    </row>
    <row r="4579" spans="1:39" x14ac:dyDescent="0.25">
      <c r="A4579" t="s">
        <v>33</v>
      </c>
      <c r="B4579" s="1" t="s">
        <v>192</v>
      </c>
      <c r="C4579" s="1" t="s">
        <v>35</v>
      </c>
      <c r="D4579" s="1" t="s">
        <v>36</v>
      </c>
      <c r="E4579" s="1" t="s">
        <v>36</v>
      </c>
      <c r="F4579" s="1" t="s">
        <v>37</v>
      </c>
      <c r="G4579" t="s">
        <v>193</v>
      </c>
      <c r="H4579" t="s">
        <v>39</v>
      </c>
      <c r="I4579" t="s">
        <v>40</v>
      </c>
      <c r="J4579" t="s">
        <v>40</v>
      </c>
      <c r="K4579" t="s">
        <v>40</v>
      </c>
      <c r="L4579" s="4">
        <v>192.9</v>
      </c>
      <c r="M4579" s="2">
        <v>43525</v>
      </c>
      <c r="N4579" t="s">
        <v>311</v>
      </c>
      <c r="O4579" t="s">
        <v>56</v>
      </c>
      <c r="P4579" t="s">
        <v>1448</v>
      </c>
      <c r="Q4579" t="s">
        <v>1449</v>
      </c>
      <c r="R4579" t="s">
        <v>1450</v>
      </c>
      <c r="S4579" s="3">
        <v>43531</v>
      </c>
      <c r="T4579" t="s">
        <v>1451</v>
      </c>
      <c r="U4579">
        <v>1539</v>
      </c>
      <c r="V4579" t="s">
        <v>1635</v>
      </c>
      <c r="W4579" t="s">
        <v>1450</v>
      </c>
      <c r="Y4579" s="3">
        <v>43531</v>
      </c>
      <c r="AA4579" t="s">
        <v>1636</v>
      </c>
      <c r="AD4579" t="s">
        <v>1315</v>
      </c>
      <c r="AH4579" t="str">
        <f>VLOOKUP(B4579,'cc Lookup'!A:J,10,0)</f>
        <v>Corporate Expenditure</v>
      </c>
      <c r="AI4579" t="str">
        <f>VLOOKUP(B4579,'cc Lookup'!A:E,5,0)</f>
        <v>Make Ready</v>
      </c>
      <c r="AJ4579" t="s">
        <v>6735</v>
      </c>
      <c r="AK4579" t="str">
        <f t="shared" si="142"/>
        <v>E35932 Response Posts</v>
      </c>
      <c r="AL4579" t="str">
        <f t="shared" si="143"/>
        <v>7310 Legal / Prof Fees</v>
      </c>
      <c r="AM4579" t="str">
        <f>VLOOKUP(W4579,Lookup!A:B,2,0)</f>
        <v>Other</v>
      </c>
    </row>
    <row r="4580" spans="1:39" x14ac:dyDescent="0.25">
      <c r="A4580" t="s">
        <v>33</v>
      </c>
      <c r="B4580" s="1" t="s">
        <v>192</v>
      </c>
      <c r="C4580" s="1" t="s">
        <v>35</v>
      </c>
      <c r="D4580" s="1" t="s">
        <v>36</v>
      </c>
      <c r="E4580" s="1" t="s">
        <v>36</v>
      </c>
      <c r="F4580" s="1" t="s">
        <v>37</v>
      </c>
      <c r="G4580" t="s">
        <v>193</v>
      </c>
      <c r="H4580" t="s">
        <v>39</v>
      </c>
      <c r="I4580" t="s">
        <v>40</v>
      </c>
      <c r="J4580" t="s">
        <v>40</v>
      </c>
      <c r="K4580" t="s">
        <v>40</v>
      </c>
      <c r="L4580" s="4">
        <v>-210</v>
      </c>
      <c r="M4580" s="2">
        <v>43525</v>
      </c>
      <c r="N4580" t="s">
        <v>103</v>
      </c>
      <c r="O4580" t="s">
        <v>104</v>
      </c>
      <c r="P4580" t="s">
        <v>1362</v>
      </c>
      <c r="Q4580" t="s">
        <v>1495</v>
      </c>
      <c r="R4580" t="s">
        <v>1496</v>
      </c>
      <c r="S4580" s="3">
        <v>43524</v>
      </c>
      <c r="T4580" t="s">
        <v>46</v>
      </c>
      <c r="U4580">
        <v>2031</v>
      </c>
      <c r="V4580" t="s">
        <v>1322</v>
      </c>
      <c r="W4580" t="s">
        <v>48</v>
      </c>
      <c r="X4580">
        <v>165074745</v>
      </c>
      <c r="Y4580" s="3">
        <v>43481</v>
      </c>
      <c r="AC4580" t="s">
        <v>109</v>
      </c>
      <c r="AH4580" t="str">
        <f>VLOOKUP(B4580,'cc Lookup'!A:J,10,0)</f>
        <v>Corporate Expenditure</v>
      </c>
      <c r="AI4580" t="str">
        <f>VLOOKUP(B4580,'cc Lookup'!A:E,5,0)</f>
        <v>Make Ready</v>
      </c>
      <c r="AJ4580" t="s">
        <v>6735</v>
      </c>
      <c r="AK4580" t="str">
        <f t="shared" si="142"/>
        <v>E35932 Response Posts</v>
      </c>
      <c r="AL4580" t="str">
        <f t="shared" si="143"/>
        <v>7310 Legal / Prof Fees</v>
      </c>
      <c r="AM4580" t="str">
        <f>VLOOKUP(W4580,Lookup!A:B,2,0)</f>
        <v>Legal</v>
      </c>
    </row>
    <row r="4581" spans="1:39" x14ac:dyDescent="0.25">
      <c r="A4581" t="s">
        <v>33</v>
      </c>
      <c r="B4581" s="1" t="s">
        <v>192</v>
      </c>
      <c r="C4581" s="1" t="s">
        <v>35</v>
      </c>
      <c r="D4581" s="1" t="s">
        <v>36</v>
      </c>
      <c r="E4581" s="1" t="s">
        <v>36</v>
      </c>
      <c r="F4581" s="1" t="s">
        <v>37</v>
      </c>
      <c r="G4581" t="s">
        <v>193</v>
      </c>
      <c r="H4581" t="s">
        <v>39</v>
      </c>
      <c r="I4581" t="s">
        <v>40</v>
      </c>
      <c r="J4581" t="s">
        <v>40</v>
      </c>
      <c r="K4581" t="s">
        <v>40</v>
      </c>
      <c r="L4581" s="4">
        <v>210</v>
      </c>
      <c r="M4581" s="2">
        <v>43525</v>
      </c>
      <c r="N4581" t="s">
        <v>103</v>
      </c>
      <c r="O4581" t="s">
        <v>104</v>
      </c>
      <c r="P4581" t="s">
        <v>1497</v>
      </c>
      <c r="Q4581" t="s">
        <v>1498</v>
      </c>
      <c r="R4581" t="s">
        <v>1499</v>
      </c>
      <c r="S4581" s="3">
        <v>43553</v>
      </c>
      <c r="T4581" t="s">
        <v>46</v>
      </c>
      <c r="U4581">
        <v>1513</v>
      </c>
      <c r="V4581" t="s">
        <v>1322</v>
      </c>
      <c r="W4581" t="s">
        <v>48</v>
      </c>
      <c r="X4581">
        <v>165074745</v>
      </c>
      <c r="Y4581" s="3">
        <v>43481</v>
      </c>
      <c r="AC4581" t="s">
        <v>109</v>
      </c>
      <c r="AH4581" t="str">
        <f>VLOOKUP(B4581,'cc Lookup'!A:J,10,0)</f>
        <v>Corporate Expenditure</v>
      </c>
      <c r="AI4581" t="str">
        <f>VLOOKUP(B4581,'cc Lookup'!A:E,5,0)</f>
        <v>Make Ready</v>
      </c>
      <c r="AJ4581" t="s">
        <v>6735</v>
      </c>
      <c r="AK4581" t="str">
        <f t="shared" si="142"/>
        <v>E35932 Response Posts</v>
      </c>
      <c r="AL4581" t="str">
        <f t="shared" si="143"/>
        <v>7310 Legal / Prof Fees</v>
      </c>
      <c r="AM4581" t="str">
        <f>VLOOKUP(W4581,Lookup!A:B,2,0)</f>
        <v>Legal</v>
      </c>
    </row>
    <row r="4582" spans="1:39" x14ac:dyDescent="0.25">
      <c r="A4582" t="s">
        <v>33</v>
      </c>
      <c r="B4582" s="1" t="s">
        <v>192</v>
      </c>
      <c r="C4582" s="1" t="s">
        <v>35</v>
      </c>
      <c r="D4582" s="1" t="s">
        <v>36</v>
      </c>
      <c r="E4582" s="1" t="s">
        <v>723</v>
      </c>
      <c r="F4582" s="1" t="s">
        <v>37</v>
      </c>
      <c r="G4582" t="s">
        <v>193</v>
      </c>
      <c r="H4582" t="s">
        <v>39</v>
      </c>
      <c r="I4582" t="s">
        <v>40</v>
      </c>
      <c r="J4582" t="s">
        <v>724</v>
      </c>
      <c r="K4582" t="s">
        <v>40</v>
      </c>
      <c r="L4582" s="4">
        <v>54</v>
      </c>
      <c r="M4582" s="2">
        <v>43525</v>
      </c>
      <c r="N4582" t="s">
        <v>311</v>
      </c>
      <c r="O4582" t="s">
        <v>56</v>
      </c>
      <c r="P4582" t="s">
        <v>1475</v>
      </c>
      <c r="Q4582" t="s">
        <v>1476</v>
      </c>
      <c r="R4582" t="s">
        <v>1477</v>
      </c>
      <c r="S4582" s="3">
        <v>43553</v>
      </c>
      <c r="T4582" t="s">
        <v>1478</v>
      </c>
      <c r="U4582">
        <v>1210</v>
      </c>
      <c r="V4582" t="s">
        <v>1637</v>
      </c>
      <c r="W4582" t="s">
        <v>1477</v>
      </c>
      <c r="Y4582" s="3">
        <v>43553</v>
      </c>
      <c r="AA4582" t="s">
        <v>1638</v>
      </c>
      <c r="AD4582" t="s">
        <v>1426</v>
      </c>
      <c r="AH4582" t="str">
        <f>VLOOKUP(B4582,'cc Lookup'!A:J,10,0)</f>
        <v>Corporate Expenditure</v>
      </c>
      <c r="AI4582" t="str">
        <f>VLOOKUP(B4582,'cc Lookup'!A:E,5,0)</f>
        <v>Make Ready</v>
      </c>
      <c r="AJ4582" t="s">
        <v>6735</v>
      </c>
      <c r="AK4582" t="str">
        <f t="shared" si="142"/>
        <v>E35932 Response Posts</v>
      </c>
      <c r="AL4582" t="str">
        <f t="shared" si="143"/>
        <v>7310 Legal / Prof Fees</v>
      </c>
      <c r="AM4582" t="str">
        <f>VLOOKUP(W4582,Lookup!A:B,2,0)</f>
        <v>Other</v>
      </c>
    </row>
    <row r="4583" spans="1:39" x14ac:dyDescent="0.25">
      <c r="A4583" t="s">
        <v>33</v>
      </c>
      <c r="B4583" s="1" t="s">
        <v>192</v>
      </c>
      <c r="C4583" s="1" t="s">
        <v>35</v>
      </c>
      <c r="D4583" s="1" t="s">
        <v>36</v>
      </c>
      <c r="E4583" s="1" t="s">
        <v>723</v>
      </c>
      <c r="F4583" s="1" t="s">
        <v>37</v>
      </c>
      <c r="G4583" t="s">
        <v>193</v>
      </c>
      <c r="H4583" t="s">
        <v>39</v>
      </c>
      <c r="I4583" t="s">
        <v>40</v>
      </c>
      <c r="J4583" t="s">
        <v>724</v>
      </c>
      <c r="K4583" t="s">
        <v>40</v>
      </c>
      <c r="L4583" s="4">
        <v>146.6</v>
      </c>
      <c r="M4583" s="2">
        <v>43525</v>
      </c>
      <c r="N4583" t="s">
        <v>311</v>
      </c>
      <c r="O4583" t="s">
        <v>56</v>
      </c>
      <c r="P4583" t="s">
        <v>1448</v>
      </c>
      <c r="Q4583" t="s">
        <v>1449</v>
      </c>
      <c r="R4583" t="s">
        <v>1450</v>
      </c>
      <c r="S4583" s="3">
        <v>43531</v>
      </c>
      <c r="T4583" t="s">
        <v>1451</v>
      </c>
      <c r="U4583">
        <v>1540</v>
      </c>
      <c r="V4583" t="s">
        <v>1639</v>
      </c>
      <c r="W4583" t="s">
        <v>1450</v>
      </c>
      <c r="Y4583" s="3">
        <v>43531</v>
      </c>
      <c r="AA4583" t="s">
        <v>1640</v>
      </c>
      <c r="AD4583" t="s">
        <v>1324</v>
      </c>
      <c r="AH4583" t="str">
        <f>VLOOKUP(B4583,'cc Lookup'!A:J,10,0)</f>
        <v>Corporate Expenditure</v>
      </c>
      <c r="AI4583" t="str">
        <f>VLOOKUP(B4583,'cc Lookup'!A:E,5,0)</f>
        <v>Make Ready</v>
      </c>
      <c r="AJ4583" t="s">
        <v>6735</v>
      </c>
      <c r="AK4583" t="str">
        <f t="shared" si="142"/>
        <v>E35932 Response Posts</v>
      </c>
      <c r="AL4583" t="str">
        <f t="shared" si="143"/>
        <v>7310 Legal / Prof Fees</v>
      </c>
      <c r="AM4583" t="str">
        <f>VLOOKUP(W4583,Lookup!A:B,2,0)</f>
        <v>Other</v>
      </c>
    </row>
    <row r="4584" spans="1:39" x14ac:dyDescent="0.25">
      <c r="A4584" t="s">
        <v>33</v>
      </c>
      <c r="B4584" s="1" t="s">
        <v>192</v>
      </c>
      <c r="C4584" s="1" t="s">
        <v>35</v>
      </c>
      <c r="D4584" s="1" t="s">
        <v>36</v>
      </c>
      <c r="E4584" s="1" t="s">
        <v>723</v>
      </c>
      <c r="F4584" s="1" t="s">
        <v>37</v>
      </c>
      <c r="G4584" t="s">
        <v>193</v>
      </c>
      <c r="H4584" t="s">
        <v>39</v>
      </c>
      <c r="I4584" t="s">
        <v>40</v>
      </c>
      <c r="J4584" t="s">
        <v>724</v>
      </c>
      <c r="K4584" t="s">
        <v>40</v>
      </c>
      <c r="L4584" s="4">
        <v>270</v>
      </c>
      <c r="M4584" s="2">
        <v>43525</v>
      </c>
      <c r="N4584" t="s">
        <v>41</v>
      </c>
      <c r="O4584" t="s">
        <v>42</v>
      </c>
      <c r="P4584" t="s">
        <v>1641</v>
      </c>
      <c r="Q4584" t="s">
        <v>1642</v>
      </c>
      <c r="R4584" t="s">
        <v>1460</v>
      </c>
      <c r="S4584" s="3">
        <v>43529</v>
      </c>
      <c r="T4584" t="s">
        <v>46</v>
      </c>
      <c r="U4584">
        <v>28</v>
      </c>
      <c r="V4584" t="s">
        <v>47</v>
      </c>
      <c r="W4584" t="s">
        <v>48</v>
      </c>
      <c r="X4584">
        <v>4201776</v>
      </c>
      <c r="Y4584" s="3">
        <v>43516</v>
      </c>
      <c r="Z4584">
        <v>165070006</v>
      </c>
      <c r="AB4584" t="s">
        <v>49</v>
      </c>
      <c r="AD4584" t="s">
        <v>1426</v>
      </c>
      <c r="AE4584">
        <v>1</v>
      </c>
      <c r="AF4584">
        <v>270</v>
      </c>
      <c r="AH4584" t="str">
        <f>VLOOKUP(B4584,'cc Lookup'!A:J,10,0)</f>
        <v>Corporate Expenditure</v>
      </c>
      <c r="AI4584" t="str">
        <f>VLOOKUP(B4584,'cc Lookup'!A:E,5,0)</f>
        <v>Make Ready</v>
      </c>
      <c r="AJ4584" t="s">
        <v>6735</v>
      </c>
      <c r="AK4584" t="str">
        <f t="shared" si="142"/>
        <v>E35932 Response Posts</v>
      </c>
      <c r="AL4584" t="str">
        <f t="shared" si="143"/>
        <v>7310 Legal / Prof Fees</v>
      </c>
      <c r="AM4584" t="str">
        <f>VLOOKUP(W4584,Lookup!A:B,2,0)</f>
        <v>Legal</v>
      </c>
    </row>
    <row r="4585" spans="1:39" x14ac:dyDescent="0.25">
      <c r="A4585" t="s">
        <v>33</v>
      </c>
      <c r="B4585" s="1" t="s">
        <v>192</v>
      </c>
      <c r="C4585" s="1" t="s">
        <v>35</v>
      </c>
      <c r="D4585" s="1" t="s">
        <v>36</v>
      </c>
      <c r="E4585" s="1" t="s">
        <v>723</v>
      </c>
      <c r="F4585" s="1" t="s">
        <v>37</v>
      </c>
      <c r="G4585" t="s">
        <v>193</v>
      </c>
      <c r="H4585" t="s">
        <v>39</v>
      </c>
      <c r="I4585" t="s">
        <v>40</v>
      </c>
      <c r="J4585" t="s">
        <v>724</v>
      </c>
      <c r="K4585" t="s">
        <v>40</v>
      </c>
      <c r="L4585" s="4">
        <v>-270</v>
      </c>
      <c r="M4585" s="2">
        <v>43525</v>
      </c>
      <c r="N4585" t="s">
        <v>41</v>
      </c>
      <c r="O4585" t="s">
        <v>42</v>
      </c>
      <c r="P4585" t="s">
        <v>1641</v>
      </c>
      <c r="Q4585" t="s">
        <v>1642</v>
      </c>
      <c r="R4585" t="s">
        <v>1460</v>
      </c>
      <c r="S4585" s="3">
        <v>43529</v>
      </c>
      <c r="T4585" t="s">
        <v>46</v>
      </c>
      <c r="U4585">
        <v>29</v>
      </c>
      <c r="V4585" t="s">
        <v>47</v>
      </c>
      <c r="W4585" t="s">
        <v>48</v>
      </c>
      <c r="X4585">
        <v>4201776</v>
      </c>
      <c r="Y4585" s="3">
        <v>43516</v>
      </c>
      <c r="Z4585">
        <v>165070006</v>
      </c>
      <c r="AB4585" t="s">
        <v>49</v>
      </c>
      <c r="AD4585" t="s">
        <v>1426</v>
      </c>
      <c r="AE4585">
        <v>1</v>
      </c>
      <c r="AF4585">
        <v>-270</v>
      </c>
      <c r="AH4585" t="str">
        <f>VLOOKUP(B4585,'cc Lookup'!A:J,10,0)</f>
        <v>Corporate Expenditure</v>
      </c>
      <c r="AI4585" t="str">
        <f>VLOOKUP(B4585,'cc Lookup'!A:E,5,0)</f>
        <v>Make Ready</v>
      </c>
      <c r="AJ4585" t="s">
        <v>6735</v>
      </c>
      <c r="AK4585" t="str">
        <f t="shared" si="142"/>
        <v>E35932 Response Posts</v>
      </c>
      <c r="AL4585" t="str">
        <f t="shared" si="143"/>
        <v>7310 Legal / Prof Fees</v>
      </c>
      <c r="AM4585" t="str">
        <f>VLOOKUP(W4585,Lookup!A:B,2,0)</f>
        <v>Legal</v>
      </c>
    </row>
    <row r="4586" spans="1:39" x14ac:dyDescent="0.25">
      <c r="A4586" t="s">
        <v>33</v>
      </c>
      <c r="B4586" s="1" t="s">
        <v>192</v>
      </c>
      <c r="C4586" s="1" t="s">
        <v>35</v>
      </c>
      <c r="D4586" s="1" t="s">
        <v>36</v>
      </c>
      <c r="E4586" s="1" t="s">
        <v>723</v>
      </c>
      <c r="F4586" s="1" t="s">
        <v>37</v>
      </c>
      <c r="G4586" t="s">
        <v>193</v>
      </c>
      <c r="H4586" t="s">
        <v>39</v>
      </c>
      <c r="I4586" t="s">
        <v>40</v>
      </c>
      <c r="J4586" t="s">
        <v>724</v>
      </c>
      <c r="K4586" t="s">
        <v>40</v>
      </c>
      <c r="L4586" s="4">
        <v>-270</v>
      </c>
      <c r="M4586" s="2">
        <v>43525</v>
      </c>
      <c r="N4586" t="s">
        <v>103</v>
      </c>
      <c r="O4586" t="s">
        <v>104</v>
      </c>
      <c r="P4586" t="s">
        <v>1362</v>
      </c>
      <c r="Q4586" t="s">
        <v>1495</v>
      </c>
      <c r="R4586" t="s">
        <v>1496</v>
      </c>
      <c r="S4586" s="3">
        <v>43524</v>
      </c>
      <c r="T4586" t="s">
        <v>46</v>
      </c>
      <c r="U4586">
        <v>2382</v>
      </c>
      <c r="V4586" t="s">
        <v>1429</v>
      </c>
      <c r="W4586" t="s">
        <v>48</v>
      </c>
      <c r="X4586">
        <v>165070006</v>
      </c>
      <c r="Y4586" s="3">
        <v>43522</v>
      </c>
      <c r="AC4586" t="s">
        <v>109</v>
      </c>
      <c r="AH4586" t="str">
        <f>VLOOKUP(B4586,'cc Lookup'!A:J,10,0)</f>
        <v>Corporate Expenditure</v>
      </c>
      <c r="AI4586" t="str">
        <f>VLOOKUP(B4586,'cc Lookup'!A:E,5,0)</f>
        <v>Make Ready</v>
      </c>
      <c r="AJ4586" t="s">
        <v>6735</v>
      </c>
      <c r="AK4586" t="str">
        <f t="shared" si="142"/>
        <v>E35932 Response Posts</v>
      </c>
      <c r="AL4586" t="str">
        <f t="shared" si="143"/>
        <v>7310 Legal / Prof Fees</v>
      </c>
      <c r="AM4586" t="str">
        <f>VLOOKUP(W4586,Lookup!A:B,2,0)</f>
        <v>Legal</v>
      </c>
    </row>
    <row r="4587" spans="1:39" x14ac:dyDescent="0.25">
      <c r="A4587" t="s">
        <v>33</v>
      </c>
      <c r="B4587" s="1" t="s">
        <v>192</v>
      </c>
      <c r="C4587" s="1" t="s">
        <v>35</v>
      </c>
      <c r="D4587" s="1" t="s">
        <v>205</v>
      </c>
      <c r="E4587" s="1" t="s">
        <v>36</v>
      </c>
      <c r="F4587" s="1" t="s">
        <v>37</v>
      </c>
      <c r="G4587" t="s">
        <v>193</v>
      </c>
      <c r="H4587" t="s">
        <v>39</v>
      </c>
      <c r="I4587" t="s">
        <v>206</v>
      </c>
      <c r="J4587" t="s">
        <v>40</v>
      </c>
      <c r="K4587" t="s">
        <v>40</v>
      </c>
      <c r="L4587" s="4">
        <v>0.27</v>
      </c>
      <c r="M4587" s="2">
        <v>43525</v>
      </c>
      <c r="N4587" t="s">
        <v>311</v>
      </c>
      <c r="O4587" t="s">
        <v>56</v>
      </c>
      <c r="P4587" t="s">
        <v>1475</v>
      </c>
      <c r="Q4587" t="s">
        <v>1476</v>
      </c>
      <c r="R4587" t="s">
        <v>1477</v>
      </c>
      <c r="S4587" s="3">
        <v>43553</v>
      </c>
      <c r="T4587" t="s">
        <v>1478</v>
      </c>
      <c r="U4587">
        <v>1211</v>
      </c>
      <c r="V4587" t="s">
        <v>1643</v>
      </c>
      <c r="W4587" t="s">
        <v>1477</v>
      </c>
      <c r="Y4587" s="3">
        <v>43553</v>
      </c>
      <c r="AA4587" t="s">
        <v>1644</v>
      </c>
      <c r="AD4587" t="s">
        <v>1432</v>
      </c>
      <c r="AH4587" t="str">
        <f>VLOOKUP(B4587,'cc Lookup'!A:J,10,0)</f>
        <v>Corporate Expenditure</v>
      </c>
      <c r="AI4587" t="str">
        <f>VLOOKUP(B4587,'cc Lookup'!A:E,5,0)</f>
        <v>Make Ready</v>
      </c>
      <c r="AJ4587" t="s">
        <v>6735</v>
      </c>
      <c r="AK4587" t="str">
        <f t="shared" si="142"/>
        <v>E35932 Response Posts</v>
      </c>
      <c r="AL4587" t="str">
        <f t="shared" si="143"/>
        <v>7310 Legal / Prof Fees</v>
      </c>
      <c r="AM4587" t="str">
        <f>VLOOKUP(W4587,Lookup!A:B,2,0)</f>
        <v>Other</v>
      </c>
    </row>
    <row r="4588" spans="1:39" x14ac:dyDescent="0.25">
      <c r="A4588" t="s">
        <v>33</v>
      </c>
      <c r="B4588" s="1" t="s">
        <v>192</v>
      </c>
      <c r="C4588" s="1" t="s">
        <v>35</v>
      </c>
      <c r="D4588" s="1" t="s">
        <v>205</v>
      </c>
      <c r="E4588" s="1" t="s">
        <v>36</v>
      </c>
      <c r="F4588" s="1" t="s">
        <v>37</v>
      </c>
      <c r="G4588" t="s">
        <v>193</v>
      </c>
      <c r="H4588" t="s">
        <v>39</v>
      </c>
      <c r="I4588" t="s">
        <v>206</v>
      </c>
      <c r="J4588" t="s">
        <v>40</v>
      </c>
      <c r="K4588" t="s">
        <v>40</v>
      </c>
      <c r="L4588" s="4">
        <v>15.31</v>
      </c>
      <c r="M4588" s="2">
        <v>43525</v>
      </c>
      <c r="N4588" t="s">
        <v>311</v>
      </c>
      <c r="O4588" t="s">
        <v>56</v>
      </c>
      <c r="P4588" t="s">
        <v>1448</v>
      </c>
      <c r="Q4588" t="s">
        <v>1449</v>
      </c>
      <c r="R4588" t="s">
        <v>1450</v>
      </c>
      <c r="S4588" s="3">
        <v>43531</v>
      </c>
      <c r="T4588" t="s">
        <v>1451</v>
      </c>
      <c r="U4588">
        <v>1541</v>
      </c>
      <c r="V4588" t="s">
        <v>1645</v>
      </c>
      <c r="W4588" t="s">
        <v>1450</v>
      </c>
      <c r="Y4588" s="3">
        <v>43531</v>
      </c>
      <c r="AA4588" t="s">
        <v>1646</v>
      </c>
      <c r="AD4588" t="s">
        <v>1327</v>
      </c>
      <c r="AH4588" t="str">
        <f>VLOOKUP(B4588,'cc Lookup'!A:J,10,0)</f>
        <v>Corporate Expenditure</v>
      </c>
      <c r="AI4588" t="str">
        <f>VLOOKUP(B4588,'cc Lookup'!A:E,5,0)</f>
        <v>Make Ready</v>
      </c>
      <c r="AJ4588" t="s">
        <v>6735</v>
      </c>
      <c r="AK4588" t="str">
        <f t="shared" si="142"/>
        <v>E35932 Response Posts</v>
      </c>
      <c r="AL4588" t="str">
        <f t="shared" si="143"/>
        <v>7310 Legal / Prof Fees</v>
      </c>
      <c r="AM4588" t="str">
        <f>VLOOKUP(W4588,Lookup!A:B,2,0)</f>
        <v>Other</v>
      </c>
    </row>
    <row r="4589" spans="1:39" x14ac:dyDescent="0.25">
      <c r="A4589" t="s">
        <v>33</v>
      </c>
      <c r="B4589" s="1" t="s">
        <v>192</v>
      </c>
      <c r="C4589" s="1" t="s">
        <v>35</v>
      </c>
      <c r="D4589" s="1" t="s">
        <v>36</v>
      </c>
      <c r="E4589" s="1" t="s">
        <v>36</v>
      </c>
      <c r="F4589" s="1" t="s">
        <v>37</v>
      </c>
      <c r="G4589" t="s">
        <v>193</v>
      </c>
      <c r="H4589" t="s">
        <v>39</v>
      </c>
      <c r="I4589" t="s">
        <v>40</v>
      </c>
      <c r="J4589" t="s">
        <v>40</v>
      </c>
      <c r="K4589" t="s">
        <v>40</v>
      </c>
      <c r="L4589" s="4">
        <v>510</v>
      </c>
      <c r="M4589" s="2">
        <v>43556</v>
      </c>
      <c r="N4589" t="s">
        <v>41</v>
      </c>
      <c r="O4589" t="s">
        <v>42</v>
      </c>
      <c r="P4589" t="s">
        <v>1729</v>
      </c>
      <c r="Q4589" t="s">
        <v>1730</v>
      </c>
      <c r="R4589" t="s">
        <v>1669</v>
      </c>
      <c r="S4589" s="3">
        <v>43556</v>
      </c>
      <c r="T4589" t="s">
        <v>46</v>
      </c>
      <c r="U4589">
        <v>28</v>
      </c>
      <c r="V4589" t="s">
        <v>47</v>
      </c>
      <c r="W4589" t="s">
        <v>48</v>
      </c>
      <c r="X4589">
        <v>423157</v>
      </c>
      <c r="Y4589" s="3">
        <v>43543</v>
      </c>
      <c r="Z4589">
        <v>165076561</v>
      </c>
      <c r="AB4589" t="s">
        <v>49</v>
      </c>
      <c r="AD4589" t="s">
        <v>1632</v>
      </c>
      <c r="AE4589">
        <v>1</v>
      </c>
      <c r="AF4589">
        <v>510</v>
      </c>
      <c r="AH4589" t="str">
        <f>VLOOKUP(B4589,'cc Lookup'!A:J,10,0)</f>
        <v>Corporate Expenditure</v>
      </c>
      <c r="AI4589" t="str">
        <f>VLOOKUP(B4589,'cc Lookup'!A:E,5,0)</f>
        <v>Make Ready</v>
      </c>
      <c r="AJ4589" t="s">
        <v>6736</v>
      </c>
      <c r="AK4589" t="str">
        <f t="shared" si="142"/>
        <v>E35932 Response Posts</v>
      </c>
      <c r="AL4589" t="str">
        <f t="shared" si="143"/>
        <v>7310 Legal / Prof Fees</v>
      </c>
      <c r="AM4589" t="str">
        <f>VLOOKUP(W4589,Lookup!A:B,2,0)</f>
        <v>Legal</v>
      </c>
    </row>
    <row r="4590" spans="1:39" x14ac:dyDescent="0.25">
      <c r="A4590" t="s">
        <v>33</v>
      </c>
      <c r="B4590" s="1" t="s">
        <v>192</v>
      </c>
      <c r="C4590" s="1" t="s">
        <v>35</v>
      </c>
      <c r="D4590" s="1" t="s">
        <v>36</v>
      </c>
      <c r="E4590" s="1" t="s">
        <v>36</v>
      </c>
      <c r="F4590" s="1" t="s">
        <v>37</v>
      </c>
      <c r="G4590" t="s">
        <v>193</v>
      </c>
      <c r="H4590" t="s">
        <v>39</v>
      </c>
      <c r="I4590" t="s">
        <v>40</v>
      </c>
      <c r="J4590" t="s">
        <v>40</v>
      </c>
      <c r="K4590" t="s">
        <v>40</v>
      </c>
      <c r="L4590" s="4">
        <v>180</v>
      </c>
      <c r="M4590" s="2">
        <v>43556</v>
      </c>
      <c r="N4590" t="s">
        <v>41</v>
      </c>
      <c r="O4590" t="s">
        <v>42</v>
      </c>
      <c r="P4590" t="s">
        <v>1671</v>
      </c>
      <c r="Q4590" t="s">
        <v>1672</v>
      </c>
      <c r="R4590" t="s">
        <v>1669</v>
      </c>
      <c r="S4590" s="3">
        <v>43581</v>
      </c>
      <c r="T4590" t="s">
        <v>46</v>
      </c>
      <c r="U4590">
        <v>14</v>
      </c>
      <c r="V4590" t="s">
        <v>47</v>
      </c>
      <c r="W4590" t="s">
        <v>48</v>
      </c>
      <c r="X4590">
        <v>426023</v>
      </c>
      <c r="Y4590" s="3">
        <v>43571</v>
      </c>
      <c r="Z4590">
        <v>165074748</v>
      </c>
      <c r="AB4590" t="s">
        <v>49</v>
      </c>
      <c r="AD4590" t="s">
        <v>1752</v>
      </c>
      <c r="AE4590">
        <v>1</v>
      </c>
      <c r="AF4590">
        <v>180</v>
      </c>
      <c r="AH4590" t="str">
        <f>VLOOKUP(B4590,'cc Lookup'!A:J,10,0)</f>
        <v>Corporate Expenditure</v>
      </c>
      <c r="AI4590" t="str">
        <f>VLOOKUP(B4590,'cc Lookup'!A:E,5,0)</f>
        <v>Make Ready</v>
      </c>
      <c r="AJ4590" t="s">
        <v>6736</v>
      </c>
      <c r="AK4590" t="str">
        <f t="shared" si="142"/>
        <v>E35932 Response Posts</v>
      </c>
      <c r="AL4590" t="str">
        <f t="shared" si="143"/>
        <v>7310 Legal / Prof Fees</v>
      </c>
      <c r="AM4590" t="str">
        <f>VLOOKUP(W4590,Lookup!A:B,2,0)</f>
        <v>Legal</v>
      </c>
    </row>
    <row r="4591" spans="1:39" x14ac:dyDescent="0.25">
      <c r="A4591" t="s">
        <v>33</v>
      </c>
      <c r="B4591" s="1" t="s">
        <v>192</v>
      </c>
      <c r="C4591" s="1" t="s">
        <v>35</v>
      </c>
      <c r="D4591" s="1" t="s">
        <v>36</v>
      </c>
      <c r="E4591" s="1" t="s">
        <v>36</v>
      </c>
      <c r="F4591" s="1" t="s">
        <v>37</v>
      </c>
      <c r="G4591" t="s">
        <v>193</v>
      </c>
      <c r="H4591" t="s">
        <v>39</v>
      </c>
      <c r="I4591" t="s">
        <v>40</v>
      </c>
      <c r="J4591" t="s">
        <v>40</v>
      </c>
      <c r="K4591" t="s">
        <v>40</v>
      </c>
      <c r="L4591" s="4">
        <v>1246.8</v>
      </c>
      <c r="M4591" s="2">
        <v>43556</v>
      </c>
      <c r="N4591" t="s">
        <v>41</v>
      </c>
      <c r="O4591" t="s">
        <v>42</v>
      </c>
      <c r="P4591" t="s">
        <v>1671</v>
      </c>
      <c r="Q4591" t="s">
        <v>1672</v>
      </c>
      <c r="R4591" t="s">
        <v>1669</v>
      </c>
      <c r="S4591" s="3">
        <v>43581</v>
      </c>
      <c r="T4591" t="s">
        <v>46</v>
      </c>
      <c r="U4591">
        <v>14</v>
      </c>
      <c r="V4591" t="s">
        <v>47</v>
      </c>
      <c r="W4591" t="s">
        <v>48</v>
      </c>
      <c r="X4591">
        <v>426024</v>
      </c>
      <c r="Y4591" s="3">
        <v>43571</v>
      </c>
      <c r="Z4591">
        <v>165074748</v>
      </c>
      <c r="AB4591" t="s">
        <v>49</v>
      </c>
      <c r="AD4591" t="s">
        <v>1753</v>
      </c>
      <c r="AE4591">
        <v>1</v>
      </c>
      <c r="AF4591">
        <v>1247</v>
      </c>
      <c r="AH4591" t="str">
        <f>VLOOKUP(B4591,'cc Lookup'!A:J,10,0)</f>
        <v>Corporate Expenditure</v>
      </c>
      <c r="AI4591" t="str">
        <f>VLOOKUP(B4591,'cc Lookup'!A:E,5,0)</f>
        <v>Make Ready</v>
      </c>
      <c r="AJ4591" t="s">
        <v>6736</v>
      </c>
      <c r="AK4591" t="str">
        <f t="shared" si="142"/>
        <v>E35932 Response Posts</v>
      </c>
      <c r="AL4591" t="str">
        <f t="shared" si="143"/>
        <v>7310 Legal / Prof Fees</v>
      </c>
      <c r="AM4591" t="str">
        <f>VLOOKUP(W4591,Lookup!A:B,2,0)</f>
        <v>Legal</v>
      </c>
    </row>
    <row r="4592" spans="1:39" x14ac:dyDescent="0.25">
      <c r="A4592" t="s">
        <v>33</v>
      </c>
      <c r="B4592" s="1" t="s">
        <v>192</v>
      </c>
      <c r="C4592" s="1" t="s">
        <v>35</v>
      </c>
      <c r="D4592" s="1" t="s">
        <v>36</v>
      </c>
      <c r="E4592" s="1" t="s">
        <v>36</v>
      </c>
      <c r="F4592" s="1" t="s">
        <v>37</v>
      </c>
      <c r="G4592" t="s">
        <v>193</v>
      </c>
      <c r="H4592" t="s">
        <v>39</v>
      </c>
      <c r="I4592" t="s">
        <v>40</v>
      </c>
      <c r="J4592" t="s">
        <v>40</v>
      </c>
      <c r="K4592" t="s">
        <v>40</v>
      </c>
      <c r="L4592" s="4">
        <v>465</v>
      </c>
      <c r="M4592" s="2">
        <v>43556</v>
      </c>
      <c r="N4592" t="s">
        <v>41</v>
      </c>
      <c r="O4592" t="s">
        <v>42</v>
      </c>
      <c r="P4592" t="s">
        <v>1671</v>
      </c>
      <c r="Q4592" t="s">
        <v>1672</v>
      </c>
      <c r="R4592" t="s">
        <v>1669</v>
      </c>
      <c r="S4592" s="3">
        <v>43581</v>
      </c>
      <c r="T4592" t="s">
        <v>46</v>
      </c>
      <c r="U4592">
        <v>14</v>
      </c>
      <c r="V4592" t="s">
        <v>47</v>
      </c>
      <c r="W4592" t="s">
        <v>48</v>
      </c>
      <c r="X4592">
        <v>426025</v>
      </c>
      <c r="Y4592" s="3">
        <v>43571</v>
      </c>
      <c r="Z4592">
        <v>165074866</v>
      </c>
      <c r="AB4592" t="s">
        <v>49</v>
      </c>
      <c r="AD4592" t="s">
        <v>1754</v>
      </c>
      <c r="AE4592">
        <v>1</v>
      </c>
      <c r="AF4592">
        <v>465</v>
      </c>
      <c r="AH4592" t="str">
        <f>VLOOKUP(B4592,'cc Lookup'!A:J,10,0)</f>
        <v>Corporate Expenditure</v>
      </c>
      <c r="AI4592" t="str">
        <f>VLOOKUP(B4592,'cc Lookup'!A:E,5,0)</f>
        <v>Make Ready</v>
      </c>
      <c r="AJ4592" t="s">
        <v>6736</v>
      </c>
      <c r="AK4592" t="str">
        <f t="shared" si="142"/>
        <v>E35932 Response Posts</v>
      </c>
      <c r="AL4592" t="str">
        <f t="shared" si="143"/>
        <v>7310 Legal / Prof Fees</v>
      </c>
      <c r="AM4592" t="str">
        <f>VLOOKUP(W4592,Lookup!A:B,2,0)</f>
        <v>Legal</v>
      </c>
    </row>
    <row r="4593" spans="1:39" x14ac:dyDescent="0.25">
      <c r="A4593" t="s">
        <v>33</v>
      </c>
      <c r="B4593" s="1" t="s">
        <v>192</v>
      </c>
      <c r="C4593" s="1" t="s">
        <v>35</v>
      </c>
      <c r="D4593" s="1" t="s">
        <v>36</v>
      </c>
      <c r="E4593" s="1" t="s">
        <v>36</v>
      </c>
      <c r="F4593" s="1" t="s">
        <v>37</v>
      </c>
      <c r="G4593" t="s">
        <v>193</v>
      </c>
      <c r="H4593" t="s">
        <v>39</v>
      </c>
      <c r="I4593" t="s">
        <v>40</v>
      </c>
      <c r="J4593" t="s">
        <v>40</v>
      </c>
      <c r="K4593" t="s">
        <v>40</v>
      </c>
      <c r="L4593" s="4">
        <v>-210</v>
      </c>
      <c r="M4593" s="2">
        <v>43556</v>
      </c>
      <c r="N4593" t="s">
        <v>103</v>
      </c>
      <c r="O4593" t="s">
        <v>104</v>
      </c>
      <c r="P4593" t="s">
        <v>1497</v>
      </c>
      <c r="Q4593" t="s">
        <v>1697</v>
      </c>
      <c r="R4593" t="s">
        <v>1698</v>
      </c>
      <c r="S4593" s="3">
        <v>43553</v>
      </c>
      <c r="T4593" t="s">
        <v>46</v>
      </c>
      <c r="U4593">
        <v>1513</v>
      </c>
      <c r="V4593" t="s">
        <v>1322</v>
      </c>
      <c r="W4593" t="s">
        <v>48</v>
      </c>
      <c r="X4593">
        <v>165074745</v>
      </c>
      <c r="Y4593" s="3">
        <v>43481</v>
      </c>
      <c r="AC4593" t="s">
        <v>109</v>
      </c>
      <c r="AH4593" t="str">
        <f>VLOOKUP(B4593,'cc Lookup'!A:J,10,0)</f>
        <v>Corporate Expenditure</v>
      </c>
      <c r="AI4593" t="str">
        <f>VLOOKUP(B4593,'cc Lookup'!A:E,5,0)</f>
        <v>Make Ready</v>
      </c>
      <c r="AJ4593" t="s">
        <v>6736</v>
      </c>
      <c r="AK4593" t="str">
        <f t="shared" si="142"/>
        <v>E35932 Response Posts</v>
      </c>
      <c r="AL4593" t="str">
        <f t="shared" si="143"/>
        <v>7310 Legal / Prof Fees</v>
      </c>
      <c r="AM4593" t="str">
        <f>VLOOKUP(W4593,Lookup!A:B,2,0)</f>
        <v>Legal</v>
      </c>
    </row>
    <row r="4594" spans="1:39" x14ac:dyDescent="0.25">
      <c r="A4594" t="s">
        <v>33</v>
      </c>
      <c r="B4594" s="1" t="s">
        <v>192</v>
      </c>
      <c r="C4594" s="1" t="s">
        <v>35</v>
      </c>
      <c r="D4594" s="1" t="s">
        <v>36</v>
      </c>
      <c r="E4594" s="1" t="s">
        <v>723</v>
      </c>
      <c r="F4594" s="1" t="s">
        <v>37</v>
      </c>
      <c r="G4594" t="s">
        <v>193</v>
      </c>
      <c r="H4594" t="s">
        <v>39</v>
      </c>
      <c r="I4594" t="s">
        <v>40</v>
      </c>
      <c r="J4594" t="s">
        <v>724</v>
      </c>
      <c r="K4594" t="s">
        <v>40</v>
      </c>
      <c r="L4594" s="4">
        <v>54</v>
      </c>
      <c r="M4594" s="2">
        <v>43556</v>
      </c>
      <c r="N4594" t="s">
        <v>311</v>
      </c>
      <c r="O4594" t="s">
        <v>56</v>
      </c>
      <c r="P4594" t="s">
        <v>1681</v>
      </c>
      <c r="Q4594" t="s">
        <v>1682</v>
      </c>
      <c r="R4594" t="s">
        <v>1683</v>
      </c>
      <c r="S4594" s="3">
        <v>43585</v>
      </c>
      <c r="T4594" t="s">
        <v>1478</v>
      </c>
      <c r="U4594">
        <v>1429</v>
      </c>
      <c r="V4594" t="s">
        <v>1637</v>
      </c>
      <c r="W4594" t="s">
        <v>1683</v>
      </c>
      <c r="Y4594" s="3">
        <v>43585</v>
      </c>
      <c r="AA4594" t="s">
        <v>1638</v>
      </c>
      <c r="AD4594" t="s">
        <v>1426</v>
      </c>
      <c r="AH4594" t="str">
        <f>VLOOKUP(B4594,'cc Lookup'!A:J,10,0)</f>
        <v>Corporate Expenditure</v>
      </c>
      <c r="AI4594" t="str">
        <f>VLOOKUP(B4594,'cc Lookup'!A:E,5,0)</f>
        <v>Make Ready</v>
      </c>
      <c r="AJ4594" t="s">
        <v>6736</v>
      </c>
      <c r="AK4594" t="str">
        <f t="shared" si="142"/>
        <v>E35932 Response Posts</v>
      </c>
      <c r="AL4594" t="str">
        <f t="shared" si="143"/>
        <v>7310 Legal / Prof Fees</v>
      </c>
      <c r="AM4594" t="str">
        <f>VLOOKUP(W4594,Lookup!A:B,2,0)</f>
        <v>Other</v>
      </c>
    </row>
    <row r="4595" spans="1:39" x14ac:dyDescent="0.25">
      <c r="A4595" t="s">
        <v>33</v>
      </c>
      <c r="B4595" s="1" t="s">
        <v>192</v>
      </c>
      <c r="C4595" s="1" t="s">
        <v>35</v>
      </c>
      <c r="D4595" s="1" t="s">
        <v>36</v>
      </c>
      <c r="E4595" s="1" t="s">
        <v>723</v>
      </c>
      <c r="F4595" s="1" t="s">
        <v>37</v>
      </c>
      <c r="G4595" t="s">
        <v>193</v>
      </c>
      <c r="H4595" t="s">
        <v>39</v>
      </c>
      <c r="I4595" t="s">
        <v>40</v>
      </c>
      <c r="J4595" t="s">
        <v>724</v>
      </c>
      <c r="K4595" t="s">
        <v>40</v>
      </c>
      <c r="L4595" s="4">
        <v>-54</v>
      </c>
      <c r="M4595" s="2">
        <v>43556</v>
      </c>
      <c r="N4595" t="s">
        <v>311</v>
      </c>
      <c r="O4595" t="s">
        <v>56</v>
      </c>
      <c r="P4595" t="s">
        <v>1681</v>
      </c>
      <c r="Q4595" t="s">
        <v>1682</v>
      </c>
      <c r="R4595" t="s">
        <v>1683</v>
      </c>
      <c r="S4595" s="3">
        <v>43585</v>
      </c>
      <c r="T4595" t="s">
        <v>1478</v>
      </c>
      <c r="U4595">
        <v>1430</v>
      </c>
      <c r="V4595" t="s">
        <v>1637</v>
      </c>
      <c r="W4595" t="s">
        <v>1683</v>
      </c>
      <c r="Y4595" s="3">
        <v>43585</v>
      </c>
      <c r="AA4595" t="s">
        <v>1638</v>
      </c>
      <c r="AD4595" t="s">
        <v>1426</v>
      </c>
      <c r="AH4595" t="str">
        <f>VLOOKUP(B4595,'cc Lookup'!A:J,10,0)</f>
        <v>Corporate Expenditure</v>
      </c>
      <c r="AI4595" t="str">
        <f>VLOOKUP(B4595,'cc Lookup'!A:E,5,0)</f>
        <v>Make Ready</v>
      </c>
      <c r="AJ4595" t="s">
        <v>6736</v>
      </c>
      <c r="AK4595" t="str">
        <f t="shared" si="142"/>
        <v>E35932 Response Posts</v>
      </c>
      <c r="AL4595" t="str">
        <f t="shared" si="143"/>
        <v>7310 Legal / Prof Fees</v>
      </c>
      <c r="AM4595" t="str">
        <f>VLOOKUP(W4595,Lookup!A:B,2,0)</f>
        <v>Other</v>
      </c>
    </row>
    <row r="4596" spans="1:39" x14ac:dyDescent="0.25">
      <c r="A4596" t="s">
        <v>33</v>
      </c>
      <c r="B4596" s="1" t="s">
        <v>192</v>
      </c>
      <c r="C4596" s="1" t="s">
        <v>35</v>
      </c>
      <c r="D4596" s="1" t="s">
        <v>36</v>
      </c>
      <c r="E4596" s="1" t="s">
        <v>36</v>
      </c>
      <c r="F4596" s="1" t="s">
        <v>37</v>
      </c>
      <c r="G4596" t="s">
        <v>193</v>
      </c>
      <c r="H4596" t="s">
        <v>39</v>
      </c>
      <c r="I4596" t="s">
        <v>40</v>
      </c>
      <c r="J4596" t="s">
        <v>40</v>
      </c>
      <c r="K4596" t="s">
        <v>40</v>
      </c>
      <c r="L4596" s="4">
        <v>102</v>
      </c>
      <c r="M4596" s="2">
        <v>43586</v>
      </c>
      <c r="N4596" t="s">
        <v>311</v>
      </c>
      <c r="O4596" t="s">
        <v>56</v>
      </c>
      <c r="P4596" t="s">
        <v>1776</v>
      </c>
      <c r="Q4596" t="s">
        <v>1777</v>
      </c>
      <c r="R4596" t="s">
        <v>1778</v>
      </c>
      <c r="S4596" s="3">
        <v>43620</v>
      </c>
      <c r="T4596" t="s">
        <v>1478</v>
      </c>
      <c r="U4596">
        <v>1242</v>
      </c>
      <c r="V4596" t="s">
        <v>1854</v>
      </c>
      <c r="W4596" t="s">
        <v>1778</v>
      </c>
      <c r="Y4596" s="3">
        <v>43620</v>
      </c>
      <c r="AA4596" t="s">
        <v>1855</v>
      </c>
      <c r="AD4596" t="s">
        <v>1632</v>
      </c>
      <c r="AH4596" t="str">
        <f>VLOOKUP(B4596,'cc Lookup'!A:J,10,0)</f>
        <v>Corporate Expenditure</v>
      </c>
      <c r="AI4596" t="str">
        <f>VLOOKUP(B4596,'cc Lookup'!A:E,5,0)</f>
        <v>Make Ready</v>
      </c>
      <c r="AJ4596" t="s">
        <v>6736</v>
      </c>
      <c r="AK4596" t="str">
        <f t="shared" si="142"/>
        <v>E35932 Response Posts</v>
      </c>
      <c r="AL4596" t="str">
        <f t="shared" si="143"/>
        <v>7310 Legal / Prof Fees</v>
      </c>
      <c r="AM4596" t="str">
        <f>VLOOKUP(W4596,Lookup!A:B,2,0)</f>
        <v>Other</v>
      </c>
    </row>
    <row r="4597" spans="1:39" x14ac:dyDescent="0.25">
      <c r="A4597" t="s">
        <v>33</v>
      </c>
      <c r="B4597" s="1" t="s">
        <v>192</v>
      </c>
      <c r="C4597" s="1" t="s">
        <v>35</v>
      </c>
      <c r="D4597" s="1" t="s">
        <v>36</v>
      </c>
      <c r="E4597" s="1" t="s">
        <v>36</v>
      </c>
      <c r="F4597" s="1" t="s">
        <v>37</v>
      </c>
      <c r="G4597" t="s">
        <v>193</v>
      </c>
      <c r="H4597" t="s">
        <v>39</v>
      </c>
      <c r="I4597" t="s">
        <v>40</v>
      </c>
      <c r="J4597" t="s">
        <v>40</v>
      </c>
      <c r="K4597" t="s">
        <v>40</v>
      </c>
      <c r="L4597" s="4">
        <v>13</v>
      </c>
      <c r="M4597" s="2">
        <v>43586</v>
      </c>
      <c r="N4597" t="s">
        <v>41</v>
      </c>
      <c r="O4597" t="s">
        <v>42</v>
      </c>
      <c r="P4597" t="s">
        <v>1843</v>
      </c>
      <c r="Q4597" t="s">
        <v>1844</v>
      </c>
      <c r="R4597" t="s">
        <v>1764</v>
      </c>
      <c r="S4597" s="3">
        <v>43593</v>
      </c>
      <c r="T4597" t="s">
        <v>46</v>
      </c>
      <c r="U4597">
        <v>24</v>
      </c>
      <c r="V4597" t="s">
        <v>47</v>
      </c>
      <c r="W4597" t="s">
        <v>48</v>
      </c>
      <c r="X4597">
        <v>426018</v>
      </c>
      <c r="Y4597" s="3">
        <v>43572</v>
      </c>
      <c r="Z4597">
        <v>165077289</v>
      </c>
      <c r="AB4597" t="s">
        <v>49</v>
      </c>
      <c r="AD4597" t="s">
        <v>1856</v>
      </c>
      <c r="AE4597">
        <v>1</v>
      </c>
      <c r="AF4597">
        <v>13</v>
      </c>
      <c r="AH4597" t="str">
        <f>VLOOKUP(B4597,'cc Lookup'!A:J,10,0)</f>
        <v>Corporate Expenditure</v>
      </c>
      <c r="AI4597" t="str">
        <f>VLOOKUP(B4597,'cc Lookup'!A:E,5,0)</f>
        <v>Make Ready</v>
      </c>
      <c r="AJ4597" t="s">
        <v>6736</v>
      </c>
      <c r="AK4597" t="str">
        <f t="shared" si="142"/>
        <v>E35932 Response Posts</v>
      </c>
      <c r="AL4597" t="str">
        <f t="shared" si="143"/>
        <v>7310 Legal / Prof Fees</v>
      </c>
      <c r="AM4597" t="str">
        <f>VLOOKUP(W4597,Lookup!A:B,2,0)</f>
        <v>Legal</v>
      </c>
    </row>
    <row r="4598" spans="1:39" x14ac:dyDescent="0.25">
      <c r="A4598" t="s">
        <v>33</v>
      </c>
      <c r="B4598" s="1" t="s">
        <v>192</v>
      </c>
      <c r="C4598" s="1" t="s">
        <v>35</v>
      </c>
      <c r="D4598" s="1" t="s">
        <v>36</v>
      </c>
      <c r="E4598" s="1" t="s">
        <v>36</v>
      </c>
      <c r="F4598" s="1" t="s">
        <v>37</v>
      </c>
      <c r="G4598" t="s">
        <v>193</v>
      </c>
      <c r="H4598" t="s">
        <v>39</v>
      </c>
      <c r="I4598" t="s">
        <v>40</v>
      </c>
      <c r="J4598" t="s">
        <v>40</v>
      </c>
      <c r="K4598" t="s">
        <v>40</v>
      </c>
      <c r="L4598" s="4">
        <v>20</v>
      </c>
      <c r="M4598" s="2">
        <v>43586</v>
      </c>
      <c r="N4598" t="s">
        <v>41</v>
      </c>
      <c r="O4598" t="s">
        <v>42</v>
      </c>
      <c r="P4598" t="s">
        <v>1843</v>
      </c>
      <c r="Q4598" t="s">
        <v>1844</v>
      </c>
      <c r="R4598" t="s">
        <v>1764</v>
      </c>
      <c r="S4598" s="3">
        <v>43593</v>
      </c>
      <c r="T4598" t="s">
        <v>46</v>
      </c>
      <c r="U4598">
        <v>24</v>
      </c>
      <c r="V4598" t="s">
        <v>47</v>
      </c>
      <c r="W4598" t="s">
        <v>48</v>
      </c>
      <c r="X4598">
        <v>426018</v>
      </c>
      <c r="Y4598" s="3">
        <v>43572</v>
      </c>
      <c r="Z4598">
        <v>165077289</v>
      </c>
      <c r="AB4598" t="s">
        <v>49</v>
      </c>
      <c r="AD4598" t="s">
        <v>1856</v>
      </c>
      <c r="AE4598">
        <v>1</v>
      </c>
      <c r="AF4598">
        <v>20</v>
      </c>
      <c r="AH4598" t="str">
        <f>VLOOKUP(B4598,'cc Lookup'!A:J,10,0)</f>
        <v>Corporate Expenditure</v>
      </c>
      <c r="AI4598" t="str">
        <f>VLOOKUP(B4598,'cc Lookup'!A:E,5,0)</f>
        <v>Make Ready</v>
      </c>
      <c r="AJ4598" t="s">
        <v>6736</v>
      </c>
      <c r="AK4598" t="str">
        <f t="shared" si="142"/>
        <v>E35932 Response Posts</v>
      </c>
      <c r="AL4598" t="str">
        <f t="shared" si="143"/>
        <v>7310 Legal / Prof Fees</v>
      </c>
      <c r="AM4598" t="str">
        <f>VLOOKUP(W4598,Lookup!A:B,2,0)</f>
        <v>Legal</v>
      </c>
    </row>
    <row r="4599" spans="1:39" x14ac:dyDescent="0.25">
      <c r="A4599" t="s">
        <v>33</v>
      </c>
      <c r="B4599" s="1" t="s">
        <v>192</v>
      </c>
      <c r="C4599" s="1" t="s">
        <v>35</v>
      </c>
      <c r="D4599" s="1" t="s">
        <v>36</v>
      </c>
      <c r="E4599" s="1" t="s">
        <v>36</v>
      </c>
      <c r="F4599" s="1" t="s">
        <v>37</v>
      </c>
      <c r="G4599" t="s">
        <v>193</v>
      </c>
      <c r="H4599" t="s">
        <v>39</v>
      </c>
      <c r="I4599" t="s">
        <v>40</v>
      </c>
      <c r="J4599" t="s">
        <v>40</v>
      </c>
      <c r="K4599" t="s">
        <v>40</v>
      </c>
      <c r="L4599" s="4">
        <v>166.2</v>
      </c>
      <c r="M4599" s="2">
        <v>43586</v>
      </c>
      <c r="N4599" t="s">
        <v>41</v>
      </c>
      <c r="O4599" t="s">
        <v>42</v>
      </c>
      <c r="P4599" t="s">
        <v>1843</v>
      </c>
      <c r="Q4599" t="s">
        <v>1844</v>
      </c>
      <c r="R4599" t="s">
        <v>1764</v>
      </c>
      <c r="S4599" s="3">
        <v>43593</v>
      </c>
      <c r="T4599" t="s">
        <v>46</v>
      </c>
      <c r="U4599">
        <v>24</v>
      </c>
      <c r="V4599" t="s">
        <v>47</v>
      </c>
      <c r="W4599" t="s">
        <v>48</v>
      </c>
      <c r="X4599">
        <v>426018</v>
      </c>
      <c r="Y4599" s="3">
        <v>43572</v>
      </c>
      <c r="Z4599">
        <v>165077289</v>
      </c>
      <c r="AB4599" t="s">
        <v>49</v>
      </c>
      <c r="AD4599" t="s">
        <v>1856</v>
      </c>
      <c r="AE4599">
        <v>1</v>
      </c>
      <c r="AF4599">
        <v>166</v>
      </c>
      <c r="AH4599" t="str">
        <f>VLOOKUP(B4599,'cc Lookup'!A:J,10,0)</f>
        <v>Corporate Expenditure</v>
      </c>
      <c r="AI4599" t="str">
        <f>VLOOKUP(B4599,'cc Lookup'!A:E,5,0)</f>
        <v>Make Ready</v>
      </c>
      <c r="AJ4599" t="s">
        <v>6736</v>
      </c>
      <c r="AK4599" t="str">
        <f t="shared" si="142"/>
        <v>E35932 Response Posts</v>
      </c>
      <c r="AL4599" t="str">
        <f t="shared" si="143"/>
        <v>7310 Legal / Prof Fees</v>
      </c>
      <c r="AM4599" t="str">
        <f>VLOOKUP(W4599,Lookup!A:B,2,0)</f>
        <v>Legal</v>
      </c>
    </row>
    <row r="4600" spans="1:39" x14ac:dyDescent="0.25">
      <c r="A4600" t="s">
        <v>33</v>
      </c>
      <c r="B4600" s="1" t="s">
        <v>192</v>
      </c>
      <c r="C4600" s="1" t="s">
        <v>35</v>
      </c>
      <c r="D4600" s="1" t="s">
        <v>36</v>
      </c>
      <c r="E4600" s="1" t="s">
        <v>36</v>
      </c>
      <c r="F4600" s="1" t="s">
        <v>37</v>
      </c>
      <c r="G4600" t="s">
        <v>193</v>
      </c>
      <c r="H4600" t="s">
        <v>39</v>
      </c>
      <c r="I4600" t="s">
        <v>40</v>
      </c>
      <c r="J4600" t="s">
        <v>40</v>
      </c>
      <c r="K4600" t="s">
        <v>40</v>
      </c>
      <c r="L4600" s="4">
        <v>447.4</v>
      </c>
      <c r="M4600" s="2">
        <v>43586</v>
      </c>
      <c r="N4600" t="s">
        <v>41</v>
      </c>
      <c r="O4600" t="s">
        <v>42</v>
      </c>
      <c r="P4600" t="s">
        <v>1785</v>
      </c>
      <c r="Q4600" t="s">
        <v>1786</v>
      </c>
      <c r="R4600" t="s">
        <v>1764</v>
      </c>
      <c r="S4600" s="3">
        <v>43608</v>
      </c>
      <c r="T4600" t="s">
        <v>46</v>
      </c>
      <c r="U4600">
        <v>14</v>
      </c>
      <c r="V4600" t="s">
        <v>47</v>
      </c>
      <c r="W4600" t="s">
        <v>48</v>
      </c>
      <c r="X4600">
        <v>428700</v>
      </c>
      <c r="Y4600" s="3">
        <v>43602</v>
      </c>
      <c r="Z4600">
        <v>165074866</v>
      </c>
      <c r="AB4600" t="s">
        <v>49</v>
      </c>
      <c r="AD4600" t="s">
        <v>1862</v>
      </c>
      <c r="AE4600">
        <v>1</v>
      </c>
      <c r="AF4600">
        <v>447</v>
      </c>
      <c r="AH4600" t="str">
        <f>VLOOKUP(B4600,'cc Lookup'!A:J,10,0)</f>
        <v>Corporate Expenditure</v>
      </c>
      <c r="AI4600" t="str">
        <f>VLOOKUP(B4600,'cc Lookup'!A:E,5,0)</f>
        <v>Make Ready</v>
      </c>
      <c r="AJ4600" t="s">
        <v>6736</v>
      </c>
      <c r="AK4600" t="str">
        <f t="shared" si="142"/>
        <v>E35932 Response Posts</v>
      </c>
      <c r="AL4600" t="str">
        <f t="shared" si="143"/>
        <v>7310 Legal / Prof Fees</v>
      </c>
      <c r="AM4600" t="str">
        <f>VLOOKUP(W4600,Lookup!A:B,2,0)</f>
        <v>Legal</v>
      </c>
    </row>
    <row r="4601" spans="1:39" x14ac:dyDescent="0.25">
      <c r="A4601" t="s">
        <v>33</v>
      </c>
      <c r="B4601" s="1" t="s">
        <v>192</v>
      </c>
      <c r="C4601" s="1" t="s">
        <v>35</v>
      </c>
      <c r="D4601" s="1" t="s">
        <v>36</v>
      </c>
      <c r="E4601" s="1" t="s">
        <v>36</v>
      </c>
      <c r="F4601" s="1" t="s">
        <v>37</v>
      </c>
      <c r="G4601" t="s">
        <v>193</v>
      </c>
      <c r="H4601" t="s">
        <v>39</v>
      </c>
      <c r="I4601" t="s">
        <v>40</v>
      </c>
      <c r="J4601" t="s">
        <v>40</v>
      </c>
      <c r="K4601" t="s">
        <v>40</v>
      </c>
      <c r="L4601" s="4">
        <v>775.8</v>
      </c>
      <c r="M4601" s="2">
        <v>43586</v>
      </c>
      <c r="N4601" t="s">
        <v>41</v>
      </c>
      <c r="O4601" t="s">
        <v>42</v>
      </c>
      <c r="P4601" t="s">
        <v>1860</v>
      </c>
      <c r="Q4601" t="s">
        <v>1861</v>
      </c>
      <c r="R4601" t="s">
        <v>1764</v>
      </c>
      <c r="S4601" s="3">
        <v>43615</v>
      </c>
      <c r="T4601" t="s">
        <v>46</v>
      </c>
      <c r="U4601">
        <v>24</v>
      </c>
      <c r="V4601" t="s">
        <v>47</v>
      </c>
      <c r="W4601" t="s">
        <v>48</v>
      </c>
      <c r="X4601">
        <v>428692</v>
      </c>
      <c r="Y4601" s="3">
        <v>43602</v>
      </c>
      <c r="Z4601">
        <v>165077742</v>
      </c>
      <c r="AB4601" t="s">
        <v>49</v>
      </c>
      <c r="AD4601" t="s">
        <v>1859</v>
      </c>
      <c r="AE4601">
        <v>1</v>
      </c>
      <c r="AF4601">
        <v>776</v>
      </c>
      <c r="AH4601" t="str">
        <f>VLOOKUP(B4601,'cc Lookup'!A:J,10,0)</f>
        <v>Corporate Expenditure</v>
      </c>
      <c r="AI4601" t="str">
        <f>VLOOKUP(B4601,'cc Lookup'!A:E,5,0)</f>
        <v>Make Ready</v>
      </c>
      <c r="AJ4601" t="s">
        <v>6736</v>
      </c>
      <c r="AK4601" t="str">
        <f t="shared" si="142"/>
        <v>E35932 Response Posts</v>
      </c>
      <c r="AL4601" t="str">
        <f t="shared" si="143"/>
        <v>7310 Legal / Prof Fees</v>
      </c>
      <c r="AM4601" t="str">
        <f>VLOOKUP(W4601,Lookup!A:B,2,0)</f>
        <v>Legal</v>
      </c>
    </row>
    <row r="4602" spans="1:39" x14ac:dyDescent="0.25">
      <c r="A4602" t="s">
        <v>33</v>
      </c>
      <c r="B4602" s="1" t="s">
        <v>192</v>
      </c>
      <c r="C4602" s="1" t="s">
        <v>35</v>
      </c>
      <c r="D4602" s="1" t="s">
        <v>36</v>
      </c>
      <c r="E4602" s="1" t="s">
        <v>36</v>
      </c>
      <c r="F4602" s="1" t="s">
        <v>37</v>
      </c>
      <c r="G4602" t="s">
        <v>193</v>
      </c>
      <c r="H4602" t="s">
        <v>39</v>
      </c>
      <c r="I4602" t="s">
        <v>40</v>
      </c>
      <c r="J4602" t="s">
        <v>40</v>
      </c>
      <c r="K4602" t="s">
        <v>40</v>
      </c>
      <c r="L4602" s="4">
        <v>830.4</v>
      </c>
      <c r="M4602" s="2">
        <v>43617</v>
      </c>
      <c r="N4602" t="s">
        <v>41</v>
      </c>
      <c r="O4602" t="s">
        <v>42</v>
      </c>
      <c r="P4602" t="s">
        <v>1955</v>
      </c>
      <c r="Q4602" t="s">
        <v>1956</v>
      </c>
      <c r="R4602" t="s">
        <v>1882</v>
      </c>
      <c r="S4602" s="3">
        <v>43643</v>
      </c>
      <c r="T4602" t="s">
        <v>46</v>
      </c>
      <c r="U4602">
        <v>10</v>
      </c>
      <c r="V4602" t="s">
        <v>47</v>
      </c>
      <c r="W4602" t="s">
        <v>48</v>
      </c>
      <c r="X4602">
        <v>430678</v>
      </c>
      <c r="Y4602" s="3">
        <v>43632</v>
      </c>
      <c r="Z4602">
        <v>165074866</v>
      </c>
      <c r="AB4602" t="s">
        <v>49</v>
      </c>
      <c r="AD4602" t="s">
        <v>1973</v>
      </c>
      <c r="AE4602">
        <v>1</v>
      </c>
      <c r="AF4602">
        <v>830</v>
      </c>
      <c r="AH4602" t="str">
        <f>VLOOKUP(B4602,'cc Lookup'!A:J,10,0)</f>
        <v>Corporate Expenditure</v>
      </c>
      <c r="AI4602" t="str">
        <f>VLOOKUP(B4602,'cc Lookup'!A:E,5,0)</f>
        <v>Make Ready</v>
      </c>
      <c r="AJ4602" t="s">
        <v>6736</v>
      </c>
      <c r="AK4602" t="str">
        <f t="shared" si="142"/>
        <v>E35932 Response Posts</v>
      </c>
      <c r="AL4602" t="str">
        <f t="shared" si="143"/>
        <v>7310 Legal / Prof Fees</v>
      </c>
      <c r="AM4602" t="str">
        <f>VLOOKUP(W4602,Lookup!A:B,2,0)</f>
        <v>Legal</v>
      </c>
    </row>
    <row r="4603" spans="1:39" x14ac:dyDescent="0.25">
      <c r="A4603" t="s">
        <v>33</v>
      </c>
      <c r="B4603" s="1" t="s">
        <v>192</v>
      </c>
      <c r="C4603" s="1" t="s">
        <v>35</v>
      </c>
      <c r="D4603" s="1" t="s">
        <v>36</v>
      </c>
      <c r="E4603" s="1" t="s">
        <v>36</v>
      </c>
      <c r="F4603" s="1" t="s">
        <v>37</v>
      </c>
      <c r="G4603" t="s">
        <v>193</v>
      </c>
      <c r="H4603" t="s">
        <v>39</v>
      </c>
      <c r="I4603" t="s">
        <v>40</v>
      </c>
      <c r="J4603" t="s">
        <v>40</v>
      </c>
      <c r="K4603" t="s">
        <v>40</v>
      </c>
      <c r="L4603" s="4">
        <v>830.4</v>
      </c>
      <c r="M4603" s="2">
        <v>43617</v>
      </c>
      <c r="N4603" t="s">
        <v>41</v>
      </c>
      <c r="O4603" t="s">
        <v>42</v>
      </c>
      <c r="P4603" t="s">
        <v>1958</v>
      </c>
      <c r="Q4603" t="s">
        <v>1959</v>
      </c>
      <c r="R4603" t="s">
        <v>1882</v>
      </c>
      <c r="S4603" s="3">
        <v>43644</v>
      </c>
      <c r="T4603" t="s">
        <v>46</v>
      </c>
      <c r="U4603">
        <v>14</v>
      </c>
      <c r="V4603" t="s">
        <v>47</v>
      </c>
      <c r="W4603" t="s">
        <v>48</v>
      </c>
      <c r="X4603">
        <v>430678</v>
      </c>
      <c r="Y4603" s="3">
        <v>43632</v>
      </c>
      <c r="Z4603">
        <v>165074866</v>
      </c>
      <c r="AB4603" t="s">
        <v>49</v>
      </c>
      <c r="AD4603" t="s">
        <v>1973</v>
      </c>
      <c r="AE4603">
        <v>1</v>
      </c>
      <c r="AF4603">
        <v>830</v>
      </c>
      <c r="AH4603" t="str">
        <f>VLOOKUP(B4603,'cc Lookup'!A:J,10,0)</f>
        <v>Corporate Expenditure</v>
      </c>
      <c r="AI4603" t="str">
        <f>VLOOKUP(B4603,'cc Lookup'!A:E,5,0)</f>
        <v>Make Ready</v>
      </c>
      <c r="AJ4603" t="s">
        <v>6736</v>
      </c>
      <c r="AK4603" t="str">
        <f t="shared" si="142"/>
        <v>E35932 Response Posts</v>
      </c>
      <c r="AL4603" t="str">
        <f t="shared" si="143"/>
        <v>7310 Legal / Prof Fees</v>
      </c>
      <c r="AM4603" t="str">
        <f>VLOOKUP(W4603,Lookup!A:B,2,0)</f>
        <v>Legal</v>
      </c>
    </row>
    <row r="4604" spans="1:39" x14ac:dyDescent="0.25">
      <c r="A4604" t="s">
        <v>33</v>
      </c>
      <c r="B4604" s="1" t="s">
        <v>192</v>
      </c>
      <c r="C4604" s="1" t="s">
        <v>35</v>
      </c>
      <c r="D4604" s="1" t="s">
        <v>36</v>
      </c>
      <c r="E4604" s="1" t="s">
        <v>36</v>
      </c>
      <c r="F4604" s="1" t="s">
        <v>37</v>
      </c>
      <c r="G4604" t="s">
        <v>193</v>
      </c>
      <c r="H4604" t="s">
        <v>39</v>
      </c>
      <c r="I4604" t="s">
        <v>40</v>
      </c>
      <c r="J4604" t="s">
        <v>40</v>
      </c>
      <c r="K4604" t="s">
        <v>40</v>
      </c>
      <c r="L4604" s="4">
        <v>-830.4</v>
      </c>
      <c r="M4604" s="2">
        <v>43617</v>
      </c>
      <c r="N4604" t="s">
        <v>41</v>
      </c>
      <c r="O4604" t="s">
        <v>42</v>
      </c>
      <c r="P4604" t="s">
        <v>1958</v>
      </c>
      <c r="Q4604" t="s">
        <v>1959</v>
      </c>
      <c r="R4604" t="s">
        <v>1882</v>
      </c>
      <c r="S4604" s="3">
        <v>43644</v>
      </c>
      <c r="T4604" t="s">
        <v>46</v>
      </c>
      <c r="U4604">
        <v>15</v>
      </c>
      <c r="V4604" t="s">
        <v>47</v>
      </c>
      <c r="W4604" t="s">
        <v>48</v>
      </c>
      <c r="X4604">
        <v>430678</v>
      </c>
      <c r="Y4604" s="3">
        <v>43632</v>
      </c>
      <c r="Z4604">
        <v>165074866</v>
      </c>
      <c r="AB4604" t="s">
        <v>49</v>
      </c>
      <c r="AD4604" t="s">
        <v>1973</v>
      </c>
      <c r="AE4604">
        <v>1</v>
      </c>
      <c r="AF4604">
        <v>-830</v>
      </c>
      <c r="AH4604" t="str">
        <f>VLOOKUP(B4604,'cc Lookup'!A:J,10,0)</f>
        <v>Corporate Expenditure</v>
      </c>
      <c r="AI4604" t="str">
        <f>VLOOKUP(B4604,'cc Lookup'!A:E,5,0)</f>
        <v>Make Ready</v>
      </c>
      <c r="AJ4604" t="s">
        <v>6736</v>
      </c>
      <c r="AK4604" t="str">
        <f t="shared" si="142"/>
        <v>E35932 Response Posts</v>
      </c>
      <c r="AL4604" t="str">
        <f t="shared" si="143"/>
        <v>7310 Legal / Prof Fees</v>
      </c>
      <c r="AM4604" t="str">
        <f>VLOOKUP(W4604,Lookup!A:B,2,0)</f>
        <v>Legal</v>
      </c>
    </row>
    <row r="4605" spans="1:39" x14ac:dyDescent="0.25">
      <c r="A4605" t="s">
        <v>33</v>
      </c>
      <c r="B4605" s="1" t="s">
        <v>192</v>
      </c>
      <c r="C4605" s="1" t="s">
        <v>35</v>
      </c>
      <c r="D4605" s="1" t="s">
        <v>36</v>
      </c>
      <c r="E4605" s="1" t="s">
        <v>36</v>
      </c>
      <c r="F4605" s="1" t="s">
        <v>37</v>
      </c>
      <c r="G4605" t="s">
        <v>193</v>
      </c>
      <c r="H4605" t="s">
        <v>39</v>
      </c>
      <c r="I4605" t="s">
        <v>40</v>
      </c>
      <c r="J4605" t="s">
        <v>40</v>
      </c>
      <c r="K4605" t="s">
        <v>40</v>
      </c>
      <c r="L4605" s="4">
        <v>830.4</v>
      </c>
      <c r="M4605" s="2">
        <v>43647</v>
      </c>
      <c r="N4605" t="s">
        <v>41</v>
      </c>
      <c r="O4605" t="s">
        <v>42</v>
      </c>
      <c r="P4605" t="s">
        <v>2051</v>
      </c>
      <c r="Q4605" t="s">
        <v>2052</v>
      </c>
      <c r="R4605" t="s">
        <v>2030</v>
      </c>
      <c r="S4605" s="3">
        <v>43648</v>
      </c>
      <c r="T4605" t="s">
        <v>46</v>
      </c>
      <c r="U4605">
        <v>17</v>
      </c>
      <c r="V4605" t="s">
        <v>47</v>
      </c>
      <c r="W4605" t="s">
        <v>48</v>
      </c>
      <c r="X4605">
        <v>430678</v>
      </c>
      <c r="Y4605" s="3">
        <v>43632</v>
      </c>
      <c r="Z4605">
        <v>165074866</v>
      </c>
      <c r="AB4605" t="s">
        <v>49</v>
      </c>
      <c r="AD4605" t="s">
        <v>1973</v>
      </c>
      <c r="AE4605">
        <v>1</v>
      </c>
      <c r="AF4605">
        <v>830</v>
      </c>
      <c r="AH4605" t="str">
        <f>VLOOKUP(B4605,'cc Lookup'!A:J,10,0)</f>
        <v>Corporate Expenditure</v>
      </c>
      <c r="AI4605" t="str">
        <f>VLOOKUP(B4605,'cc Lookup'!A:E,5,0)</f>
        <v>Make Ready</v>
      </c>
      <c r="AJ4605" t="s">
        <v>6736</v>
      </c>
      <c r="AK4605" t="str">
        <f t="shared" si="142"/>
        <v>E35932 Response Posts</v>
      </c>
      <c r="AL4605" t="str">
        <f t="shared" si="143"/>
        <v>7310 Legal / Prof Fees</v>
      </c>
      <c r="AM4605" t="str">
        <f>VLOOKUP(W4605,Lookup!A:B,2,0)</f>
        <v>Legal</v>
      </c>
    </row>
    <row r="4606" spans="1:39" x14ac:dyDescent="0.25">
      <c r="A4606" t="s">
        <v>33</v>
      </c>
      <c r="B4606" s="1" t="s">
        <v>192</v>
      </c>
      <c r="C4606" s="1" t="s">
        <v>35</v>
      </c>
      <c r="D4606" s="1" t="s">
        <v>36</v>
      </c>
      <c r="E4606" s="1" t="s">
        <v>36</v>
      </c>
      <c r="F4606" s="1" t="s">
        <v>37</v>
      </c>
      <c r="G4606" t="s">
        <v>193</v>
      </c>
      <c r="H4606" t="s">
        <v>39</v>
      </c>
      <c r="I4606" t="s">
        <v>40</v>
      </c>
      <c r="J4606" t="s">
        <v>40</v>
      </c>
      <c r="K4606" t="s">
        <v>40</v>
      </c>
      <c r="L4606" s="4">
        <v>-830.4</v>
      </c>
      <c r="M4606" s="2">
        <v>43647</v>
      </c>
      <c r="N4606" t="s">
        <v>41</v>
      </c>
      <c r="O4606" t="s">
        <v>42</v>
      </c>
      <c r="P4606" t="s">
        <v>2051</v>
      </c>
      <c r="Q4606" t="s">
        <v>2052</v>
      </c>
      <c r="R4606" t="s">
        <v>2030</v>
      </c>
      <c r="S4606" s="3">
        <v>43648</v>
      </c>
      <c r="T4606" t="s">
        <v>46</v>
      </c>
      <c r="U4606">
        <v>18</v>
      </c>
      <c r="V4606" t="s">
        <v>47</v>
      </c>
      <c r="W4606" t="s">
        <v>48</v>
      </c>
      <c r="X4606">
        <v>430678</v>
      </c>
      <c r="Y4606" s="3">
        <v>43632</v>
      </c>
      <c r="Z4606">
        <v>165074866</v>
      </c>
      <c r="AB4606" t="s">
        <v>49</v>
      </c>
      <c r="AD4606" t="s">
        <v>1973</v>
      </c>
      <c r="AE4606">
        <v>1</v>
      </c>
      <c r="AF4606">
        <v>-830</v>
      </c>
      <c r="AH4606" t="str">
        <f>VLOOKUP(B4606,'cc Lookup'!A:J,10,0)</f>
        <v>Corporate Expenditure</v>
      </c>
      <c r="AI4606" t="str">
        <f>VLOOKUP(B4606,'cc Lookup'!A:E,5,0)</f>
        <v>Make Ready</v>
      </c>
      <c r="AJ4606" t="s">
        <v>6736</v>
      </c>
      <c r="AK4606" t="str">
        <f t="shared" si="142"/>
        <v>E35932 Response Posts</v>
      </c>
      <c r="AL4606" t="str">
        <f t="shared" si="143"/>
        <v>7310 Legal / Prof Fees</v>
      </c>
      <c r="AM4606" t="str">
        <f>VLOOKUP(W4606,Lookup!A:B,2,0)</f>
        <v>Legal</v>
      </c>
    </row>
    <row r="4607" spans="1:39" x14ac:dyDescent="0.25">
      <c r="A4607" t="s">
        <v>33</v>
      </c>
      <c r="B4607" s="1" t="s">
        <v>192</v>
      </c>
      <c r="C4607" s="1" t="s">
        <v>35</v>
      </c>
      <c r="D4607" s="1" t="s">
        <v>36</v>
      </c>
      <c r="E4607" s="1" t="s">
        <v>36</v>
      </c>
      <c r="F4607" s="1" t="s">
        <v>37</v>
      </c>
      <c r="G4607" t="s">
        <v>193</v>
      </c>
      <c r="H4607" t="s">
        <v>39</v>
      </c>
      <c r="I4607" t="s">
        <v>40</v>
      </c>
      <c r="J4607" t="s">
        <v>40</v>
      </c>
      <c r="K4607" t="s">
        <v>40</v>
      </c>
      <c r="L4607" s="4">
        <v>0.5</v>
      </c>
      <c r="M4607" s="2">
        <v>43647</v>
      </c>
      <c r="N4607" t="s">
        <v>41</v>
      </c>
      <c r="O4607" t="s">
        <v>42</v>
      </c>
      <c r="P4607" t="s">
        <v>2061</v>
      </c>
      <c r="Q4607" t="s">
        <v>2062</v>
      </c>
      <c r="R4607" t="s">
        <v>2030</v>
      </c>
      <c r="S4607" s="3">
        <v>43673</v>
      </c>
      <c r="T4607" t="s">
        <v>46</v>
      </c>
      <c r="U4607">
        <v>8</v>
      </c>
      <c r="V4607" t="s">
        <v>47</v>
      </c>
      <c r="W4607" t="s">
        <v>48</v>
      </c>
      <c r="X4607" t="s">
        <v>2082</v>
      </c>
      <c r="Y4607" s="3">
        <v>43671</v>
      </c>
      <c r="Z4607">
        <v>165074866</v>
      </c>
      <c r="AB4607" t="s">
        <v>49</v>
      </c>
      <c r="AD4607" t="s">
        <v>2083</v>
      </c>
      <c r="AE4607">
        <v>1</v>
      </c>
      <c r="AF4607">
        <v>1</v>
      </c>
      <c r="AH4607" t="str">
        <f>VLOOKUP(B4607,'cc Lookup'!A:J,10,0)</f>
        <v>Corporate Expenditure</v>
      </c>
      <c r="AI4607" t="str">
        <f>VLOOKUP(B4607,'cc Lookup'!A:E,5,0)</f>
        <v>Make Ready</v>
      </c>
      <c r="AJ4607" t="s">
        <v>6736</v>
      </c>
      <c r="AK4607" t="str">
        <f t="shared" si="142"/>
        <v>E35932 Response Posts</v>
      </c>
      <c r="AL4607" t="str">
        <f t="shared" si="143"/>
        <v>7310 Legal / Prof Fees</v>
      </c>
      <c r="AM4607" t="str">
        <f>VLOOKUP(W4607,Lookup!A:B,2,0)</f>
        <v>Legal</v>
      </c>
    </row>
    <row r="4608" spans="1:39" x14ac:dyDescent="0.25">
      <c r="A4608" t="s">
        <v>33</v>
      </c>
      <c r="B4608" s="1" t="s">
        <v>192</v>
      </c>
      <c r="C4608" s="1" t="s">
        <v>35</v>
      </c>
      <c r="D4608" s="1" t="s">
        <v>36</v>
      </c>
      <c r="E4608" s="1" t="s">
        <v>36</v>
      </c>
      <c r="F4608" s="1" t="s">
        <v>37</v>
      </c>
      <c r="G4608" t="s">
        <v>193</v>
      </c>
      <c r="H4608" t="s">
        <v>39</v>
      </c>
      <c r="I4608" t="s">
        <v>40</v>
      </c>
      <c r="J4608" t="s">
        <v>40</v>
      </c>
      <c r="K4608" t="s">
        <v>40</v>
      </c>
      <c r="L4608" s="4">
        <v>23</v>
      </c>
      <c r="M4608" s="2">
        <v>43647</v>
      </c>
      <c r="N4608" t="s">
        <v>41</v>
      </c>
      <c r="O4608" t="s">
        <v>42</v>
      </c>
      <c r="P4608" t="s">
        <v>2079</v>
      </c>
      <c r="Q4608" t="s">
        <v>2080</v>
      </c>
      <c r="R4608" t="s">
        <v>2030</v>
      </c>
      <c r="S4608" s="3">
        <v>43675</v>
      </c>
      <c r="T4608" t="s">
        <v>46</v>
      </c>
      <c r="U4608">
        <v>7</v>
      </c>
      <c r="V4608" t="s">
        <v>47</v>
      </c>
      <c r="W4608" t="s">
        <v>48</v>
      </c>
      <c r="X4608">
        <v>433315</v>
      </c>
      <c r="Y4608" s="3">
        <v>43661</v>
      </c>
      <c r="Z4608">
        <v>165074866</v>
      </c>
      <c r="AB4608" t="s">
        <v>49</v>
      </c>
      <c r="AD4608" t="s">
        <v>2084</v>
      </c>
      <c r="AE4608">
        <v>1</v>
      </c>
      <c r="AF4608">
        <v>23</v>
      </c>
      <c r="AH4608" t="str">
        <f>VLOOKUP(B4608,'cc Lookup'!A:J,10,0)</f>
        <v>Corporate Expenditure</v>
      </c>
      <c r="AI4608" t="str">
        <f>VLOOKUP(B4608,'cc Lookup'!A:E,5,0)</f>
        <v>Make Ready</v>
      </c>
      <c r="AJ4608" t="s">
        <v>6736</v>
      </c>
      <c r="AK4608" t="str">
        <f t="shared" si="142"/>
        <v>E35932 Response Posts</v>
      </c>
      <c r="AL4608" t="str">
        <f t="shared" si="143"/>
        <v>7310 Legal / Prof Fees</v>
      </c>
      <c r="AM4608" t="str">
        <f>VLOOKUP(W4608,Lookup!A:B,2,0)</f>
        <v>Legal</v>
      </c>
    </row>
    <row r="4609" spans="1:39" x14ac:dyDescent="0.25">
      <c r="A4609" t="s">
        <v>33</v>
      </c>
      <c r="B4609" s="1" t="s">
        <v>192</v>
      </c>
      <c r="C4609" s="1" t="s">
        <v>35</v>
      </c>
      <c r="D4609" s="1" t="s">
        <v>36</v>
      </c>
      <c r="E4609" s="1" t="s">
        <v>36</v>
      </c>
      <c r="F4609" s="1" t="s">
        <v>37</v>
      </c>
      <c r="G4609" t="s">
        <v>193</v>
      </c>
      <c r="H4609" t="s">
        <v>39</v>
      </c>
      <c r="I4609" t="s">
        <v>40</v>
      </c>
      <c r="J4609" t="s">
        <v>40</v>
      </c>
      <c r="K4609" t="s">
        <v>40</v>
      </c>
      <c r="L4609" s="4">
        <v>112.4</v>
      </c>
      <c r="M4609" s="2">
        <v>43647</v>
      </c>
      <c r="N4609" t="s">
        <v>41</v>
      </c>
      <c r="O4609" t="s">
        <v>42</v>
      </c>
      <c r="P4609" t="s">
        <v>2079</v>
      </c>
      <c r="Q4609" t="s">
        <v>2080</v>
      </c>
      <c r="R4609" t="s">
        <v>2030</v>
      </c>
      <c r="S4609" s="3">
        <v>43675</v>
      </c>
      <c r="T4609" t="s">
        <v>46</v>
      </c>
      <c r="U4609">
        <v>7</v>
      </c>
      <c r="V4609" t="s">
        <v>47</v>
      </c>
      <c r="W4609" t="s">
        <v>48</v>
      </c>
      <c r="X4609">
        <v>433315</v>
      </c>
      <c r="Y4609" s="3">
        <v>43661</v>
      </c>
      <c r="Z4609">
        <v>165074866</v>
      </c>
      <c r="AB4609" t="s">
        <v>49</v>
      </c>
      <c r="AD4609" t="s">
        <v>2084</v>
      </c>
      <c r="AE4609">
        <v>1</v>
      </c>
      <c r="AF4609">
        <v>112</v>
      </c>
      <c r="AH4609" t="str">
        <f>VLOOKUP(B4609,'cc Lookup'!A:J,10,0)</f>
        <v>Corporate Expenditure</v>
      </c>
      <c r="AI4609" t="str">
        <f>VLOOKUP(B4609,'cc Lookup'!A:E,5,0)</f>
        <v>Make Ready</v>
      </c>
      <c r="AJ4609" t="s">
        <v>6736</v>
      </c>
      <c r="AK4609" t="str">
        <f t="shared" si="142"/>
        <v>E35932 Response Posts</v>
      </c>
      <c r="AL4609" t="str">
        <f t="shared" si="143"/>
        <v>7310 Legal / Prof Fees</v>
      </c>
      <c r="AM4609" t="str">
        <f>VLOOKUP(W4609,Lookup!A:B,2,0)</f>
        <v>Legal</v>
      </c>
    </row>
    <row r="4610" spans="1:39" x14ac:dyDescent="0.25">
      <c r="A4610" t="s">
        <v>33</v>
      </c>
      <c r="B4610" s="1" t="s">
        <v>192</v>
      </c>
      <c r="C4610" s="1" t="s">
        <v>35</v>
      </c>
      <c r="D4610" s="1" t="s">
        <v>36</v>
      </c>
      <c r="E4610" s="1" t="s">
        <v>36</v>
      </c>
      <c r="F4610" s="1" t="s">
        <v>37</v>
      </c>
      <c r="G4610" t="s">
        <v>193</v>
      </c>
      <c r="H4610" t="s">
        <v>39</v>
      </c>
      <c r="I4610" t="s">
        <v>40</v>
      </c>
      <c r="J4610" t="s">
        <v>40</v>
      </c>
      <c r="K4610" t="s">
        <v>40</v>
      </c>
      <c r="L4610" s="4">
        <v>135.4</v>
      </c>
      <c r="M4610" s="2">
        <v>43647</v>
      </c>
      <c r="N4610" t="s">
        <v>41</v>
      </c>
      <c r="O4610" t="s">
        <v>42</v>
      </c>
      <c r="P4610" t="s">
        <v>2079</v>
      </c>
      <c r="Q4610" t="s">
        <v>2080</v>
      </c>
      <c r="R4610" t="s">
        <v>2030</v>
      </c>
      <c r="S4610" s="3">
        <v>43675</v>
      </c>
      <c r="T4610" t="s">
        <v>46</v>
      </c>
      <c r="U4610">
        <v>7</v>
      </c>
      <c r="V4610" t="s">
        <v>47</v>
      </c>
      <c r="W4610" t="s">
        <v>48</v>
      </c>
      <c r="X4610">
        <v>433315</v>
      </c>
      <c r="Y4610" s="3">
        <v>43661</v>
      </c>
      <c r="Z4610">
        <v>165074866</v>
      </c>
      <c r="AB4610" t="s">
        <v>49</v>
      </c>
      <c r="AD4610" t="s">
        <v>2084</v>
      </c>
      <c r="AE4610">
        <v>1</v>
      </c>
      <c r="AF4610">
        <v>135</v>
      </c>
      <c r="AH4610" t="str">
        <f>VLOOKUP(B4610,'cc Lookup'!A:J,10,0)</f>
        <v>Corporate Expenditure</v>
      </c>
      <c r="AI4610" t="str">
        <f>VLOOKUP(B4610,'cc Lookup'!A:E,5,0)</f>
        <v>Make Ready</v>
      </c>
      <c r="AJ4610" t="s">
        <v>6736</v>
      </c>
      <c r="AK4610" t="str">
        <f t="shared" si="142"/>
        <v>E35932 Response Posts</v>
      </c>
      <c r="AL4610" t="str">
        <f t="shared" si="143"/>
        <v>7310 Legal / Prof Fees</v>
      </c>
      <c r="AM4610" t="str">
        <f>VLOOKUP(W4610,Lookup!A:B,2,0)</f>
        <v>Legal</v>
      </c>
    </row>
    <row r="4611" spans="1:39" x14ac:dyDescent="0.25">
      <c r="A4611" t="s">
        <v>33</v>
      </c>
      <c r="B4611" s="1" t="s">
        <v>192</v>
      </c>
      <c r="C4611" s="1" t="s">
        <v>35</v>
      </c>
      <c r="D4611" s="1" t="s">
        <v>36</v>
      </c>
      <c r="E4611" s="1" t="s">
        <v>36</v>
      </c>
      <c r="F4611" s="1" t="s">
        <v>37</v>
      </c>
      <c r="G4611" t="s">
        <v>193</v>
      </c>
      <c r="H4611" t="s">
        <v>39</v>
      </c>
      <c r="I4611" t="s">
        <v>40</v>
      </c>
      <c r="J4611" t="s">
        <v>40</v>
      </c>
      <c r="K4611" t="s">
        <v>40</v>
      </c>
      <c r="L4611" s="4">
        <v>-135.4</v>
      </c>
      <c r="M4611" s="2">
        <v>43647</v>
      </c>
      <c r="N4611" t="s">
        <v>41</v>
      </c>
      <c r="O4611" t="s">
        <v>42</v>
      </c>
      <c r="P4611" t="s">
        <v>2079</v>
      </c>
      <c r="Q4611" t="s">
        <v>2080</v>
      </c>
      <c r="R4611" t="s">
        <v>2030</v>
      </c>
      <c r="S4611" s="3">
        <v>43675</v>
      </c>
      <c r="T4611" t="s">
        <v>46</v>
      </c>
      <c r="U4611">
        <v>8</v>
      </c>
      <c r="V4611" t="s">
        <v>47</v>
      </c>
      <c r="W4611" t="s">
        <v>48</v>
      </c>
      <c r="X4611">
        <v>433315</v>
      </c>
      <c r="Y4611" s="3">
        <v>43661</v>
      </c>
      <c r="Z4611">
        <v>165074866</v>
      </c>
      <c r="AB4611" t="s">
        <v>49</v>
      </c>
      <c r="AD4611" t="s">
        <v>2084</v>
      </c>
      <c r="AE4611">
        <v>1</v>
      </c>
      <c r="AF4611">
        <v>-135</v>
      </c>
      <c r="AH4611" t="str">
        <f>VLOOKUP(B4611,'cc Lookup'!A:J,10,0)</f>
        <v>Corporate Expenditure</v>
      </c>
      <c r="AI4611" t="str">
        <f>VLOOKUP(B4611,'cc Lookup'!A:E,5,0)</f>
        <v>Make Ready</v>
      </c>
      <c r="AJ4611" t="s">
        <v>6736</v>
      </c>
      <c r="AK4611" t="str">
        <f t="shared" si="142"/>
        <v>E35932 Response Posts</v>
      </c>
      <c r="AL4611" t="str">
        <f t="shared" si="143"/>
        <v>7310 Legal / Prof Fees</v>
      </c>
      <c r="AM4611" t="str">
        <f>VLOOKUP(W4611,Lookup!A:B,2,0)</f>
        <v>Legal</v>
      </c>
    </row>
    <row r="4612" spans="1:39" x14ac:dyDescent="0.25">
      <c r="A4612" t="s">
        <v>33</v>
      </c>
      <c r="B4612" s="1" t="s">
        <v>192</v>
      </c>
      <c r="C4612" s="1" t="s">
        <v>35</v>
      </c>
      <c r="D4612" s="1" t="s">
        <v>36</v>
      </c>
      <c r="E4612" s="1" t="s">
        <v>36</v>
      </c>
      <c r="F4612" s="1" t="s">
        <v>37</v>
      </c>
      <c r="G4612" t="s">
        <v>193</v>
      </c>
      <c r="H4612" t="s">
        <v>39</v>
      </c>
      <c r="I4612" t="s">
        <v>40</v>
      </c>
      <c r="J4612" t="s">
        <v>40</v>
      </c>
      <c r="K4612" t="s">
        <v>40</v>
      </c>
      <c r="L4612" s="4">
        <v>22.58</v>
      </c>
      <c r="M4612" s="2">
        <v>43647</v>
      </c>
      <c r="N4612" t="s">
        <v>103</v>
      </c>
      <c r="O4612" t="s">
        <v>104</v>
      </c>
      <c r="P4612" t="s">
        <v>2037</v>
      </c>
      <c r="Q4612" t="s">
        <v>2038</v>
      </c>
      <c r="R4612" t="s">
        <v>2039</v>
      </c>
      <c r="S4612" s="3">
        <v>43677</v>
      </c>
      <c r="T4612" t="s">
        <v>46</v>
      </c>
      <c r="U4612">
        <v>1624</v>
      </c>
      <c r="V4612" t="s">
        <v>2085</v>
      </c>
      <c r="W4612" t="s">
        <v>48</v>
      </c>
      <c r="X4612">
        <v>165074866</v>
      </c>
      <c r="Y4612" s="3">
        <v>43677</v>
      </c>
      <c r="AC4612" t="s">
        <v>109</v>
      </c>
      <c r="AH4612" t="str">
        <f>VLOOKUP(B4612,'cc Lookup'!A:J,10,0)</f>
        <v>Corporate Expenditure</v>
      </c>
      <c r="AI4612" t="str">
        <f>VLOOKUP(B4612,'cc Lookup'!A:E,5,0)</f>
        <v>Make Ready</v>
      </c>
      <c r="AJ4612" t="s">
        <v>6736</v>
      </c>
      <c r="AK4612" t="str">
        <f t="shared" ref="AK4612:AK4675" si="144">B4612&amp;" "&amp;G4612</f>
        <v>E35932 Response Posts</v>
      </c>
      <c r="AL4612" t="str">
        <f t="shared" ref="AL4612:AL4675" si="145">C4612&amp;" "&amp;H4612</f>
        <v>7310 Legal / Prof Fees</v>
      </c>
      <c r="AM4612" t="str">
        <f>VLOOKUP(W4612,Lookup!A:B,2,0)</f>
        <v>Legal</v>
      </c>
    </row>
    <row r="4613" spans="1:39" x14ac:dyDescent="0.25">
      <c r="A4613" t="s">
        <v>33</v>
      </c>
      <c r="B4613" s="1" t="s">
        <v>192</v>
      </c>
      <c r="C4613" s="1" t="s">
        <v>35</v>
      </c>
      <c r="D4613" s="1" t="s">
        <v>36</v>
      </c>
      <c r="E4613" s="1" t="s">
        <v>723</v>
      </c>
      <c r="F4613" s="1" t="s">
        <v>37</v>
      </c>
      <c r="G4613" t="s">
        <v>193</v>
      </c>
      <c r="H4613" t="s">
        <v>39</v>
      </c>
      <c r="I4613" t="s">
        <v>40</v>
      </c>
      <c r="J4613" t="s">
        <v>724</v>
      </c>
      <c r="K4613" t="s">
        <v>40</v>
      </c>
      <c r="L4613" s="4">
        <v>94</v>
      </c>
      <c r="M4613" s="2">
        <v>43647</v>
      </c>
      <c r="N4613" t="s">
        <v>41</v>
      </c>
      <c r="O4613" t="s">
        <v>42</v>
      </c>
      <c r="P4613" t="s">
        <v>2046</v>
      </c>
      <c r="Q4613" t="s">
        <v>2047</v>
      </c>
      <c r="R4613" t="s">
        <v>2030</v>
      </c>
      <c r="S4613" s="3">
        <v>43647</v>
      </c>
      <c r="T4613" t="s">
        <v>46</v>
      </c>
      <c r="U4613">
        <v>32</v>
      </c>
      <c r="V4613" t="s">
        <v>47</v>
      </c>
      <c r="W4613" t="s">
        <v>48</v>
      </c>
      <c r="X4613">
        <v>430674</v>
      </c>
      <c r="Y4613" s="3">
        <v>43632</v>
      </c>
      <c r="Z4613">
        <v>165070006</v>
      </c>
      <c r="AB4613" t="s">
        <v>49</v>
      </c>
      <c r="AD4613" t="s">
        <v>2086</v>
      </c>
      <c r="AE4613">
        <v>1</v>
      </c>
      <c r="AF4613">
        <v>47</v>
      </c>
      <c r="AH4613" t="str">
        <f>VLOOKUP(B4613,'cc Lookup'!A:J,10,0)</f>
        <v>Corporate Expenditure</v>
      </c>
      <c r="AI4613" t="str">
        <f>VLOOKUP(B4613,'cc Lookup'!A:E,5,0)</f>
        <v>Make Ready</v>
      </c>
      <c r="AJ4613" t="s">
        <v>6736</v>
      </c>
      <c r="AK4613" t="str">
        <f t="shared" si="144"/>
        <v>E35932 Response Posts</v>
      </c>
      <c r="AL4613" t="str">
        <f t="shared" si="145"/>
        <v>7310 Legal / Prof Fees</v>
      </c>
      <c r="AM4613" t="str">
        <f>VLOOKUP(W4613,Lookup!A:B,2,0)</f>
        <v>Legal</v>
      </c>
    </row>
    <row r="4614" spans="1:39" x14ac:dyDescent="0.25">
      <c r="A4614" t="s">
        <v>33</v>
      </c>
      <c r="B4614" s="1" t="s">
        <v>192</v>
      </c>
      <c r="C4614" s="1" t="s">
        <v>35</v>
      </c>
      <c r="D4614" s="1" t="s">
        <v>36</v>
      </c>
      <c r="E4614" s="1" t="s">
        <v>723</v>
      </c>
      <c r="F4614" s="1" t="s">
        <v>37</v>
      </c>
      <c r="G4614" t="s">
        <v>193</v>
      </c>
      <c r="H4614" t="s">
        <v>39</v>
      </c>
      <c r="I4614" t="s">
        <v>40</v>
      </c>
      <c r="J4614" t="s">
        <v>724</v>
      </c>
      <c r="K4614" t="s">
        <v>40</v>
      </c>
      <c r="L4614" s="4">
        <v>-47</v>
      </c>
      <c r="M4614" s="2">
        <v>43647</v>
      </c>
      <c r="N4614" t="s">
        <v>41</v>
      </c>
      <c r="O4614" t="s">
        <v>42</v>
      </c>
      <c r="P4614" t="s">
        <v>2046</v>
      </c>
      <c r="Q4614" t="s">
        <v>2047</v>
      </c>
      <c r="R4614" t="s">
        <v>2030</v>
      </c>
      <c r="S4614" s="3">
        <v>43647</v>
      </c>
      <c r="T4614" t="s">
        <v>46</v>
      </c>
      <c r="U4614">
        <v>33</v>
      </c>
      <c r="V4614" t="s">
        <v>47</v>
      </c>
      <c r="W4614" t="s">
        <v>48</v>
      </c>
      <c r="X4614">
        <v>430674</v>
      </c>
      <c r="Y4614" s="3">
        <v>43632</v>
      </c>
      <c r="Z4614">
        <v>165070006</v>
      </c>
      <c r="AB4614" t="s">
        <v>49</v>
      </c>
      <c r="AD4614" t="s">
        <v>2086</v>
      </c>
      <c r="AE4614">
        <v>1</v>
      </c>
      <c r="AF4614">
        <v>-47</v>
      </c>
      <c r="AH4614" t="str">
        <f>VLOOKUP(B4614,'cc Lookup'!A:J,10,0)</f>
        <v>Corporate Expenditure</v>
      </c>
      <c r="AI4614" t="str">
        <f>VLOOKUP(B4614,'cc Lookup'!A:E,5,0)</f>
        <v>Make Ready</v>
      </c>
      <c r="AJ4614" t="s">
        <v>6736</v>
      </c>
      <c r="AK4614" t="str">
        <f t="shared" si="144"/>
        <v>E35932 Response Posts</v>
      </c>
      <c r="AL4614" t="str">
        <f t="shared" si="145"/>
        <v>7310 Legal / Prof Fees</v>
      </c>
      <c r="AM4614" t="str">
        <f>VLOOKUP(W4614,Lookup!A:B,2,0)</f>
        <v>Legal</v>
      </c>
    </row>
    <row r="4615" spans="1:39" x14ac:dyDescent="0.25">
      <c r="A4615" t="s">
        <v>33</v>
      </c>
      <c r="B4615" s="1" t="s">
        <v>192</v>
      </c>
      <c r="C4615" s="1" t="s">
        <v>35</v>
      </c>
      <c r="D4615" s="1" t="s">
        <v>36</v>
      </c>
      <c r="E4615" s="1" t="s">
        <v>36</v>
      </c>
      <c r="F4615" s="1" t="s">
        <v>37</v>
      </c>
      <c r="G4615" t="s">
        <v>193</v>
      </c>
      <c r="H4615" t="s">
        <v>39</v>
      </c>
      <c r="I4615" t="s">
        <v>40</v>
      </c>
      <c r="J4615" t="s">
        <v>40</v>
      </c>
      <c r="K4615" t="s">
        <v>40</v>
      </c>
      <c r="L4615" s="4">
        <v>166.08</v>
      </c>
      <c r="M4615" s="2">
        <v>43678</v>
      </c>
      <c r="N4615" t="s">
        <v>311</v>
      </c>
      <c r="O4615" t="s">
        <v>56</v>
      </c>
      <c r="P4615" t="s">
        <v>2120</v>
      </c>
      <c r="Q4615" t="s">
        <v>2121</v>
      </c>
      <c r="R4615" t="s">
        <v>2122</v>
      </c>
      <c r="S4615" s="3">
        <v>43713</v>
      </c>
      <c r="T4615" t="s">
        <v>1478</v>
      </c>
      <c r="U4615">
        <v>1345</v>
      </c>
      <c r="V4615" t="s">
        <v>2162</v>
      </c>
      <c r="W4615" t="s">
        <v>2122</v>
      </c>
      <c r="Y4615" s="3">
        <v>43713</v>
      </c>
      <c r="AA4615" t="s">
        <v>2163</v>
      </c>
      <c r="AD4615" t="s">
        <v>1973</v>
      </c>
      <c r="AH4615" t="str">
        <f>VLOOKUP(B4615,'cc Lookup'!A:J,10,0)</f>
        <v>Corporate Expenditure</v>
      </c>
      <c r="AI4615" t="str">
        <f>VLOOKUP(B4615,'cc Lookup'!A:E,5,0)</f>
        <v>Make Ready</v>
      </c>
      <c r="AJ4615" t="s">
        <v>6736</v>
      </c>
      <c r="AK4615" t="str">
        <f t="shared" si="144"/>
        <v>E35932 Response Posts</v>
      </c>
      <c r="AL4615" t="str">
        <f t="shared" si="145"/>
        <v>7310 Legal / Prof Fees</v>
      </c>
      <c r="AM4615" t="str">
        <f>VLOOKUP(W4615,Lookup!A:B,2,0)</f>
        <v>Other</v>
      </c>
    </row>
    <row r="4616" spans="1:39" x14ac:dyDescent="0.25">
      <c r="A4616" t="s">
        <v>33</v>
      </c>
      <c r="B4616" s="1" t="s">
        <v>192</v>
      </c>
      <c r="C4616" s="1" t="s">
        <v>35</v>
      </c>
      <c r="D4616" s="1" t="s">
        <v>36</v>
      </c>
      <c r="E4616" s="1" t="s">
        <v>36</v>
      </c>
      <c r="F4616" s="1" t="s">
        <v>37</v>
      </c>
      <c r="G4616" t="s">
        <v>193</v>
      </c>
      <c r="H4616" t="s">
        <v>39</v>
      </c>
      <c r="I4616" t="s">
        <v>40</v>
      </c>
      <c r="J4616" t="s">
        <v>40</v>
      </c>
      <c r="K4616" t="s">
        <v>40</v>
      </c>
      <c r="L4616" s="4">
        <v>-166.08</v>
      </c>
      <c r="M4616" s="2">
        <v>43678</v>
      </c>
      <c r="N4616" t="s">
        <v>311</v>
      </c>
      <c r="O4616" t="s">
        <v>56</v>
      </c>
      <c r="P4616" t="s">
        <v>2120</v>
      </c>
      <c r="Q4616" t="s">
        <v>2121</v>
      </c>
      <c r="R4616" t="s">
        <v>2122</v>
      </c>
      <c r="S4616" s="3">
        <v>43713</v>
      </c>
      <c r="T4616" t="s">
        <v>1478</v>
      </c>
      <c r="U4616">
        <v>1346</v>
      </c>
      <c r="V4616" t="s">
        <v>2162</v>
      </c>
      <c r="W4616" t="s">
        <v>2122</v>
      </c>
      <c r="Y4616" s="3">
        <v>43713</v>
      </c>
      <c r="AA4616" t="s">
        <v>2163</v>
      </c>
      <c r="AD4616" t="s">
        <v>1973</v>
      </c>
      <c r="AH4616" t="str">
        <f>VLOOKUP(B4616,'cc Lookup'!A:J,10,0)</f>
        <v>Corporate Expenditure</v>
      </c>
      <c r="AI4616" t="str">
        <f>VLOOKUP(B4616,'cc Lookup'!A:E,5,0)</f>
        <v>Make Ready</v>
      </c>
      <c r="AJ4616" t="s">
        <v>6736</v>
      </c>
      <c r="AK4616" t="str">
        <f t="shared" si="144"/>
        <v>E35932 Response Posts</v>
      </c>
      <c r="AL4616" t="str">
        <f t="shared" si="145"/>
        <v>7310 Legal / Prof Fees</v>
      </c>
      <c r="AM4616" t="str">
        <f>VLOOKUP(W4616,Lookup!A:B,2,0)</f>
        <v>Other</v>
      </c>
    </row>
    <row r="4617" spans="1:39" x14ac:dyDescent="0.25">
      <c r="A4617" t="s">
        <v>33</v>
      </c>
      <c r="B4617" s="1" t="s">
        <v>192</v>
      </c>
      <c r="C4617" s="1" t="s">
        <v>35</v>
      </c>
      <c r="D4617" s="1" t="s">
        <v>36</v>
      </c>
      <c r="E4617" s="1" t="s">
        <v>36</v>
      </c>
      <c r="F4617" s="1" t="s">
        <v>37</v>
      </c>
      <c r="G4617" t="s">
        <v>193</v>
      </c>
      <c r="H4617" t="s">
        <v>39</v>
      </c>
      <c r="I4617" t="s">
        <v>40</v>
      </c>
      <c r="J4617" t="s">
        <v>40</v>
      </c>
      <c r="K4617" t="s">
        <v>40</v>
      </c>
      <c r="L4617" s="4">
        <v>-22.58</v>
      </c>
      <c r="M4617" s="2">
        <v>43678</v>
      </c>
      <c r="N4617" t="s">
        <v>103</v>
      </c>
      <c r="O4617" t="s">
        <v>104</v>
      </c>
      <c r="P4617" t="s">
        <v>2037</v>
      </c>
      <c r="Q4617" t="s">
        <v>2115</v>
      </c>
      <c r="R4617" t="s">
        <v>2116</v>
      </c>
      <c r="S4617" s="3">
        <v>43677</v>
      </c>
      <c r="T4617" t="s">
        <v>46</v>
      </c>
      <c r="U4617">
        <v>1624</v>
      </c>
      <c r="V4617" t="s">
        <v>2085</v>
      </c>
      <c r="W4617" t="s">
        <v>48</v>
      </c>
      <c r="X4617">
        <v>165074866</v>
      </c>
      <c r="Y4617" s="3">
        <v>43677</v>
      </c>
      <c r="AC4617" t="s">
        <v>109</v>
      </c>
      <c r="AH4617" t="str">
        <f>VLOOKUP(B4617,'cc Lookup'!A:J,10,0)</f>
        <v>Corporate Expenditure</v>
      </c>
      <c r="AI4617" t="str">
        <f>VLOOKUP(B4617,'cc Lookup'!A:E,5,0)</f>
        <v>Make Ready</v>
      </c>
      <c r="AJ4617" t="s">
        <v>6736</v>
      </c>
      <c r="AK4617" t="str">
        <f t="shared" si="144"/>
        <v>E35932 Response Posts</v>
      </c>
      <c r="AL4617" t="str">
        <f t="shared" si="145"/>
        <v>7310 Legal / Prof Fees</v>
      </c>
      <c r="AM4617" t="str">
        <f>VLOOKUP(W4617,Lookup!A:B,2,0)</f>
        <v>Legal</v>
      </c>
    </row>
    <row r="4618" spans="1:39" x14ac:dyDescent="0.25">
      <c r="A4618" t="s">
        <v>33</v>
      </c>
      <c r="B4618" s="1" t="s">
        <v>192</v>
      </c>
      <c r="C4618" s="1" t="s">
        <v>35</v>
      </c>
      <c r="D4618" s="1" t="s">
        <v>36</v>
      </c>
      <c r="E4618" s="1" t="s">
        <v>36</v>
      </c>
      <c r="F4618" s="1" t="s">
        <v>37</v>
      </c>
      <c r="G4618" t="s">
        <v>193</v>
      </c>
      <c r="H4618" t="s">
        <v>39</v>
      </c>
      <c r="I4618" t="s">
        <v>40</v>
      </c>
      <c r="J4618" t="s">
        <v>40</v>
      </c>
      <c r="K4618" t="s">
        <v>40</v>
      </c>
      <c r="L4618" s="4">
        <v>0.1</v>
      </c>
      <c r="M4618" s="2">
        <v>43678</v>
      </c>
      <c r="N4618" t="s">
        <v>103</v>
      </c>
      <c r="O4618" t="s">
        <v>104</v>
      </c>
      <c r="P4618" t="s">
        <v>2117</v>
      </c>
      <c r="Q4618" t="s">
        <v>2118</v>
      </c>
      <c r="R4618" t="s">
        <v>2119</v>
      </c>
      <c r="S4618" s="3">
        <v>43707</v>
      </c>
      <c r="T4618" t="s">
        <v>46</v>
      </c>
      <c r="U4618">
        <v>1681</v>
      </c>
      <c r="V4618" t="s">
        <v>2085</v>
      </c>
      <c r="W4618" t="s">
        <v>48</v>
      </c>
      <c r="X4618">
        <v>165074866</v>
      </c>
      <c r="Y4618" s="3">
        <v>43677</v>
      </c>
      <c r="AC4618" t="s">
        <v>109</v>
      </c>
      <c r="AH4618" t="str">
        <f>VLOOKUP(B4618,'cc Lookup'!A:J,10,0)</f>
        <v>Corporate Expenditure</v>
      </c>
      <c r="AI4618" t="str">
        <f>VLOOKUP(B4618,'cc Lookup'!A:E,5,0)</f>
        <v>Make Ready</v>
      </c>
      <c r="AJ4618" t="s">
        <v>6736</v>
      </c>
      <c r="AK4618" t="str">
        <f t="shared" si="144"/>
        <v>E35932 Response Posts</v>
      </c>
      <c r="AL4618" t="str">
        <f t="shared" si="145"/>
        <v>7310 Legal / Prof Fees</v>
      </c>
      <c r="AM4618" t="str">
        <f>VLOOKUP(W4618,Lookup!A:B,2,0)</f>
        <v>Legal</v>
      </c>
    </row>
    <row r="4619" spans="1:39" x14ac:dyDescent="0.25">
      <c r="A4619" t="s">
        <v>33</v>
      </c>
      <c r="B4619" s="1" t="s">
        <v>192</v>
      </c>
      <c r="C4619" s="1" t="s">
        <v>35</v>
      </c>
      <c r="D4619" s="1" t="s">
        <v>205</v>
      </c>
      <c r="E4619" s="1" t="s">
        <v>36</v>
      </c>
      <c r="F4619" s="1" t="s">
        <v>37</v>
      </c>
      <c r="G4619" t="s">
        <v>193</v>
      </c>
      <c r="H4619" t="s">
        <v>39</v>
      </c>
      <c r="I4619" t="s">
        <v>206</v>
      </c>
      <c r="J4619" t="s">
        <v>40</v>
      </c>
      <c r="K4619" t="s">
        <v>40</v>
      </c>
      <c r="L4619" s="4">
        <v>35.159999999999997</v>
      </c>
      <c r="M4619" s="2">
        <v>43678</v>
      </c>
      <c r="N4619" t="s">
        <v>41</v>
      </c>
      <c r="O4619" t="s">
        <v>42</v>
      </c>
      <c r="P4619" t="s">
        <v>2164</v>
      </c>
      <c r="Q4619" t="s">
        <v>2165</v>
      </c>
      <c r="R4619" t="s">
        <v>2100</v>
      </c>
      <c r="S4619" s="3">
        <v>43686</v>
      </c>
      <c r="T4619" t="s">
        <v>46</v>
      </c>
      <c r="U4619">
        <v>11</v>
      </c>
      <c r="V4619" t="s">
        <v>47</v>
      </c>
      <c r="W4619" t="s">
        <v>338</v>
      </c>
      <c r="X4619">
        <v>1621076</v>
      </c>
      <c r="Y4619" s="3">
        <v>43677</v>
      </c>
      <c r="Z4619">
        <v>165078337</v>
      </c>
      <c r="AB4619" t="s">
        <v>49</v>
      </c>
      <c r="AD4619" t="s">
        <v>2166</v>
      </c>
      <c r="AE4619">
        <v>1</v>
      </c>
      <c r="AF4619">
        <v>35</v>
      </c>
      <c r="AH4619" t="str">
        <f>VLOOKUP(B4619,'cc Lookup'!A:J,10,0)</f>
        <v>Corporate Expenditure</v>
      </c>
      <c r="AI4619" t="str">
        <f>VLOOKUP(B4619,'cc Lookup'!A:E,5,0)</f>
        <v>Make Ready</v>
      </c>
      <c r="AJ4619" t="s">
        <v>6736</v>
      </c>
      <c r="AK4619" t="str">
        <f t="shared" si="144"/>
        <v>E35932 Response Posts</v>
      </c>
      <c r="AL4619" t="str">
        <f t="shared" si="145"/>
        <v>7310 Legal / Prof Fees</v>
      </c>
      <c r="AM4619" t="str">
        <f>VLOOKUP(W4619,Lookup!A:B,2,0)</f>
        <v>Other</v>
      </c>
    </row>
    <row r="4620" spans="1:39" x14ac:dyDescent="0.25">
      <c r="A4620" t="s">
        <v>33</v>
      </c>
      <c r="B4620" s="1" t="s">
        <v>192</v>
      </c>
      <c r="C4620" s="1" t="s">
        <v>35</v>
      </c>
      <c r="D4620" s="1" t="s">
        <v>36</v>
      </c>
      <c r="E4620" s="1" t="s">
        <v>36</v>
      </c>
      <c r="F4620" s="1" t="s">
        <v>37</v>
      </c>
      <c r="G4620" t="s">
        <v>193</v>
      </c>
      <c r="H4620" t="s">
        <v>39</v>
      </c>
      <c r="I4620" t="s">
        <v>40</v>
      </c>
      <c r="J4620" t="s">
        <v>40</v>
      </c>
      <c r="K4620" t="s">
        <v>40</v>
      </c>
      <c r="L4620" s="4">
        <v>-0.1</v>
      </c>
      <c r="M4620" s="2">
        <v>43709</v>
      </c>
      <c r="N4620" t="s">
        <v>103</v>
      </c>
      <c r="O4620" t="s">
        <v>104</v>
      </c>
      <c r="P4620" t="s">
        <v>2117</v>
      </c>
      <c r="Q4620" t="s">
        <v>2209</v>
      </c>
      <c r="R4620" t="s">
        <v>2210</v>
      </c>
      <c r="S4620" s="3">
        <v>43707</v>
      </c>
      <c r="T4620" t="s">
        <v>46</v>
      </c>
      <c r="U4620">
        <v>1681</v>
      </c>
      <c r="V4620" t="s">
        <v>2085</v>
      </c>
      <c r="W4620" t="s">
        <v>48</v>
      </c>
      <c r="X4620">
        <v>165074866</v>
      </c>
      <c r="Y4620" s="3">
        <v>43677</v>
      </c>
      <c r="AC4620" t="s">
        <v>109</v>
      </c>
      <c r="AH4620" t="str">
        <f>VLOOKUP(B4620,'cc Lookup'!A:J,10,0)</f>
        <v>Corporate Expenditure</v>
      </c>
      <c r="AI4620" t="str">
        <f>VLOOKUP(B4620,'cc Lookup'!A:E,5,0)</f>
        <v>Make Ready</v>
      </c>
      <c r="AJ4620" t="s">
        <v>6736</v>
      </c>
      <c r="AK4620" t="str">
        <f t="shared" si="144"/>
        <v>E35932 Response Posts</v>
      </c>
      <c r="AL4620" t="str">
        <f t="shared" si="145"/>
        <v>7310 Legal / Prof Fees</v>
      </c>
      <c r="AM4620" t="str">
        <f>VLOOKUP(W4620,Lookup!A:B,2,0)</f>
        <v>Legal</v>
      </c>
    </row>
    <row r="4621" spans="1:39" x14ac:dyDescent="0.25">
      <c r="A4621" t="s">
        <v>33</v>
      </c>
      <c r="B4621" s="1" t="s">
        <v>192</v>
      </c>
      <c r="C4621" s="1" t="s">
        <v>35</v>
      </c>
      <c r="D4621" s="1" t="s">
        <v>36</v>
      </c>
      <c r="E4621" s="1" t="s">
        <v>36</v>
      </c>
      <c r="F4621" s="1" t="s">
        <v>37</v>
      </c>
      <c r="G4621" t="s">
        <v>193</v>
      </c>
      <c r="H4621" t="s">
        <v>39</v>
      </c>
      <c r="I4621" t="s">
        <v>40</v>
      </c>
      <c r="J4621" t="s">
        <v>40</v>
      </c>
      <c r="K4621" t="s">
        <v>40</v>
      </c>
      <c r="L4621" s="4">
        <v>110.4</v>
      </c>
      <c r="M4621" s="2">
        <v>43709</v>
      </c>
      <c r="N4621" t="s">
        <v>103</v>
      </c>
      <c r="O4621" t="s">
        <v>104</v>
      </c>
      <c r="P4621" t="s">
        <v>2211</v>
      </c>
      <c r="Q4621" t="s">
        <v>2212</v>
      </c>
      <c r="R4621" t="s">
        <v>2213</v>
      </c>
      <c r="S4621" s="3">
        <v>43738</v>
      </c>
      <c r="T4621" t="s">
        <v>46</v>
      </c>
      <c r="U4621">
        <v>1983</v>
      </c>
      <c r="V4621" t="s">
        <v>2245</v>
      </c>
      <c r="W4621" t="s">
        <v>48</v>
      </c>
      <c r="X4621">
        <v>165064187</v>
      </c>
      <c r="Y4621" s="3">
        <v>43738</v>
      </c>
      <c r="AC4621" t="s">
        <v>109</v>
      </c>
      <c r="AH4621" t="str">
        <f>VLOOKUP(B4621,'cc Lookup'!A:J,10,0)</f>
        <v>Corporate Expenditure</v>
      </c>
      <c r="AI4621" t="str">
        <f>VLOOKUP(B4621,'cc Lookup'!A:E,5,0)</f>
        <v>Make Ready</v>
      </c>
      <c r="AJ4621" t="s">
        <v>6736</v>
      </c>
      <c r="AK4621" t="str">
        <f t="shared" si="144"/>
        <v>E35932 Response Posts</v>
      </c>
      <c r="AL4621" t="str">
        <f t="shared" si="145"/>
        <v>7310 Legal / Prof Fees</v>
      </c>
      <c r="AM4621" t="str">
        <f>VLOOKUP(W4621,Lookup!A:B,2,0)</f>
        <v>Legal</v>
      </c>
    </row>
    <row r="4622" spans="1:39" x14ac:dyDescent="0.25">
      <c r="A4622" t="s">
        <v>33</v>
      </c>
      <c r="B4622" s="1" t="s">
        <v>192</v>
      </c>
      <c r="C4622" s="1" t="s">
        <v>35</v>
      </c>
      <c r="D4622" s="1" t="s">
        <v>36</v>
      </c>
      <c r="E4622" s="1" t="s">
        <v>36</v>
      </c>
      <c r="F4622" s="1" t="s">
        <v>37</v>
      </c>
      <c r="G4622" t="s">
        <v>193</v>
      </c>
      <c r="H4622" t="s">
        <v>39</v>
      </c>
      <c r="I4622" t="s">
        <v>40</v>
      </c>
      <c r="J4622" t="s">
        <v>40</v>
      </c>
      <c r="K4622" t="s">
        <v>40</v>
      </c>
      <c r="L4622" s="4">
        <v>0.1</v>
      </c>
      <c r="M4622" s="2">
        <v>43709</v>
      </c>
      <c r="N4622" t="s">
        <v>103</v>
      </c>
      <c r="O4622" t="s">
        <v>104</v>
      </c>
      <c r="P4622" t="s">
        <v>2211</v>
      </c>
      <c r="Q4622" t="s">
        <v>2212</v>
      </c>
      <c r="R4622" t="s">
        <v>2213</v>
      </c>
      <c r="S4622" s="3">
        <v>43738</v>
      </c>
      <c r="T4622" t="s">
        <v>46</v>
      </c>
      <c r="U4622">
        <v>1984</v>
      </c>
      <c r="V4622" t="s">
        <v>2085</v>
      </c>
      <c r="W4622" t="s">
        <v>48</v>
      </c>
      <c r="X4622">
        <v>165074866</v>
      </c>
      <c r="Y4622" s="3">
        <v>43677</v>
      </c>
      <c r="AC4622" t="s">
        <v>109</v>
      </c>
      <c r="AH4622" t="str">
        <f>VLOOKUP(B4622,'cc Lookup'!A:J,10,0)</f>
        <v>Corporate Expenditure</v>
      </c>
      <c r="AI4622" t="str">
        <f>VLOOKUP(B4622,'cc Lookup'!A:E,5,0)</f>
        <v>Make Ready</v>
      </c>
      <c r="AJ4622" t="s">
        <v>6736</v>
      </c>
      <c r="AK4622" t="str">
        <f t="shared" si="144"/>
        <v>E35932 Response Posts</v>
      </c>
      <c r="AL4622" t="str">
        <f t="shared" si="145"/>
        <v>7310 Legal / Prof Fees</v>
      </c>
      <c r="AM4622" t="str">
        <f>VLOOKUP(W4622,Lookup!A:B,2,0)</f>
        <v>Legal</v>
      </c>
    </row>
    <row r="4623" spans="1:39" x14ac:dyDescent="0.25">
      <c r="A4623" t="s">
        <v>33</v>
      </c>
      <c r="B4623" s="1" t="s">
        <v>192</v>
      </c>
      <c r="C4623" s="1" t="s">
        <v>35</v>
      </c>
      <c r="D4623" s="1" t="s">
        <v>36</v>
      </c>
      <c r="E4623" s="1" t="s">
        <v>36</v>
      </c>
      <c r="F4623" s="1" t="s">
        <v>37</v>
      </c>
      <c r="G4623" t="s">
        <v>193</v>
      </c>
      <c r="H4623" t="s">
        <v>39</v>
      </c>
      <c r="I4623" t="s">
        <v>40</v>
      </c>
      <c r="J4623" t="s">
        <v>40</v>
      </c>
      <c r="K4623" t="s">
        <v>40</v>
      </c>
      <c r="L4623" s="4">
        <v>20</v>
      </c>
      <c r="M4623" s="2">
        <v>43739</v>
      </c>
      <c r="N4623" t="s">
        <v>41</v>
      </c>
      <c r="O4623" t="s">
        <v>42</v>
      </c>
      <c r="P4623" t="s">
        <v>2321</v>
      </c>
      <c r="Q4623" t="s">
        <v>2322</v>
      </c>
      <c r="R4623" t="s">
        <v>2259</v>
      </c>
      <c r="S4623" s="3">
        <v>43746</v>
      </c>
      <c r="T4623" t="s">
        <v>46</v>
      </c>
      <c r="U4623">
        <v>29</v>
      </c>
      <c r="V4623" t="s">
        <v>47</v>
      </c>
      <c r="W4623" t="s">
        <v>48</v>
      </c>
      <c r="X4623">
        <v>438416</v>
      </c>
      <c r="Y4623" s="3">
        <v>43726</v>
      </c>
      <c r="Z4623">
        <v>165064187</v>
      </c>
      <c r="AB4623" t="s">
        <v>49</v>
      </c>
      <c r="AD4623" t="s">
        <v>2323</v>
      </c>
      <c r="AE4623">
        <v>1</v>
      </c>
      <c r="AF4623">
        <v>20</v>
      </c>
      <c r="AH4623" t="str">
        <f>VLOOKUP(B4623,'cc Lookup'!A:J,10,0)</f>
        <v>Corporate Expenditure</v>
      </c>
      <c r="AI4623" t="str">
        <f>VLOOKUP(B4623,'cc Lookup'!A:E,5,0)</f>
        <v>Make Ready</v>
      </c>
      <c r="AJ4623" t="s">
        <v>6736</v>
      </c>
      <c r="AK4623" t="str">
        <f t="shared" si="144"/>
        <v>E35932 Response Posts</v>
      </c>
      <c r="AL4623" t="str">
        <f t="shared" si="145"/>
        <v>7310 Legal / Prof Fees</v>
      </c>
      <c r="AM4623" t="str">
        <f>VLOOKUP(W4623,Lookup!A:B,2,0)</f>
        <v>Legal</v>
      </c>
    </row>
    <row r="4624" spans="1:39" x14ac:dyDescent="0.25">
      <c r="A4624" t="s">
        <v>33</v>
      </c>
      <c r="B4624" s="1" t="s">
        <v>192</v>
      </c>
      <c r="C4624" s="1" t="s">
        <v>35</v>
      </c>
      <c r="D4624" s="1" t="s">
        <v>36</v>
      </c>
      <c r="E4624" s="1" t="s">
        <v>36</v>
      </c>
      <c r="F4624" s="1" t="s">
        <v>37</v>
      </c>
      <c r="G4624" t="s">
        <v>193</v>
      </c>
      <c r="H4624" t="s">
        <v>39</v>
      </c>
      <c r="I4624" t="s">
        <v>40</v>
      </c>
      <c r="J4624" t="s">
        <v>40</v>
      </c>
      <c r="K4624" t="s">
        <v>40</v>
      </c>
      <c r="L4624" s="4">
        <v>90.4</v>
      </c>
      <c r="M4624" s="2">
        <v>43739</v>
      </c>
      <c r="N4624" t="s">
        <v>41</v>
      </c>
      <c r="O4624" t="s">
        <v>42</v>
      </c>
      <c r="P4624" t="s">
        <v>2321</v>
      </c>
      <c r="Q4624" t="s">
        <v>2322</v>
      </c>
      <c r="R4624" t="s">
        <v>2259</v>
      </c>
      <c r="S4624" s="3">
        <v>43746</v>
      </c>
      <c r="T4624" t="s">
        <v>46</v>
      </c>
      <c r="U4624">
        <v>29</v>
      </c>
      <c r="V4624" t="s">
        <v>47</v>
      </c>
      <c r="W4624" t="s">
        <v>48</v>
      </c>
      <c r="X4624">
        <v>438416</v>
      </c>
      <c r="Y4624" s="3">
        <v>43726</v>
      </c>
      <c r="Z4624">
        <v>165064187</v>
      </c>
      <c r="AB4624" t="s">
        <v>49</v>
      </c>
      <c r="AD4624" t="s">
        <v>2323</v>
      </c>
      <c r="AE4624">
        <v>1</v>
      </c>
      <c r="AF4624">
        <v>90</v>
      </c>
      <c r="AH4624" t="str">
        <f>VLOOKUP(B4624,'cc Lookup'!A:J,10,0)</f>
        <v>Corporate Expenditure</v>
      </c>
      <c r="AI4624" t="str">
        <f>VLOOKUP(B4624,'cc Lookup'!A:E,5,0)</f>
        <v>Make Ready</v>
      </c>
      <c r="AJ4624" t="s">
        <v>6736</v>
      </c>
      <c r="AK4624" t="str">
        <f t="shared" si="144"/>
        <v>E35932 Response Posts</v>
      </c>
      <c r="AL4624" t="str">
        <f t="shared" si="145"/>
        <v>7310 Legal / Prof Fees</v>
      </c>
      <c r="AM4624" t="str">
        <f>VLOOKUP(W4624,Lookup!A:B,2,0)</f>
        <v>Legal</v>
      </c>
    </row>
    <row r="4625" spans="1:39" x14ac:dyDescent="0.25">
      <c r="A4625" t="s">
        <v>33</v>
      </c>
      <c r="B4625" s="1" t="s">
        <v>192</v>
      </c>
      <c r="C4625" s="1" t="s">
        <v>35</v>
      </c>
      <c r="D4625" s="1" t="s">
        <v>36</v>
      </c>
      <c r="E4625" s="1" t="s">
        <v>36</v>
      </c>
      <c r="F4625" s="1" t="s">
        <v>37</v>
      </c>
      <c r="G4625" t="s">
        <v>193</v>
      </c>
      <c r="H4625" t="s">
        <v>39</v>
      </c>
      <c r="I4625" t="s">
        <v>40</v>
      </c>
      <c r="J4625" t="s">
        <v>40</v>
      </c>
      <c r="K4625" t="s">
        <v>40</v>
      </c>
      <c r="L4625" s="4">
        <v>-110.4</v>
      </c>
      <c r="M4625" s="2">
        <v>43739</v>
      </c>
      <c r="N4625" t="s">
        <v>103</v>
      </c>
      <c r="O4625" t="s">
        <v>104</v>
      </c>
      <c r="P4625" t="s">
        <v>2211</v>
      </c>
      <c r="Q4625" t="s">
        <v>2279</v>
      </c>
      <c r="R4625" t="s">
        <v>2280</v>
      </c>
      <c r="S4625" s="3">
        <v>43738</v>
      </c>
      <c r="T4625" t="s">
        <v>46</v>
      </c>
      <c r="U4625">
        <v>1983</v>
      </c>
      <c r="V4625" t="s">
        <v>2245</v>
      </c>
      <c r="W4625" t="s">
        <v>48</v>
      </c>
      <c r="X4625">
        <v>165064187</v>
      </c>
      <c r="Y4625" s="3">
        <v>43738</v>
      </c>
      <c r="AC4625" t="s">
        <v>109</v>
      </c>
      <c r="AH4625" t="str">
        <f>VLOOKUP(B4625,'cc Lookup'!A:J,10,0)</f>
        <v>Corporate Expenditure</v>
      </c>
      <c r="AI4625" t="str">
        <f>VLOOKUP(B4625,'cc Lookup'!A:E,5,0)</f>
        <v>Make Ready</v>
      </c>
      <c r="AJ4625" t="s">
        <v>6736</v>
      </c>
      <c r="AK4625" t="str">
        <f t="shared" si="144"/>
        <v>E35932 Response Posts</v>
      </c>
      <c r="AL4625" t="str">
        <f t="shared" si="145"/>
        <v>7310 Legal / Prof Fees</v>
      </c>
      <c r="AM4625" t="str">
        <f>VLOOKUP(W4625,Lookup!A:B,2,0)</f>
        <v>Legal</v>
      </c>
    </row>
    <row r="4626" spans="1:39" x14ac:dyDescent="0.25">
      <c r="A4626" t="s">
        <v>33</v>
      </c>
      <c r="B4626" s="1" t="s">
        <v>192</v>
      </c>
      <c r="C4626" s="1" t="s">
        <v>35</v>
      </c>
      <c r="D4626" s="1" t="s">
        <v>36</v>
      </c>
      <c r="E4626" s="1" t="s">
        <v>36</v>
      </c>
      <c r="F4626" s="1" t="s">
        <v>37</v>
      </c>
      <c r="G4626" t="s">
        <v>193</v>
      </c>
      <c r="H4626" t="s">
        <v>39</v>
      </c>
      <c r="I4626" t="s">
        <v>40</v>
      </c>
      <c r="J4626" t="s">
        <v>40</v>
      </c>
      <c r="K4626" t="s">
        <v>40</v>
      </c>
      <c r="L4626" s="4">
        <v>-0.1</v>
      </c>
      <c r="M4626" s="2">
        <v>43739</v>
      </c>
      <c r="N4626" t="s">
        <v>103</v>
      </c>
      <c r="O4626" t="s">
        <v>104</v>
      </c>
      <c r="P4626" t="s">
        <v>2211</v>
      </c>
      <c r="Q4626" t="s">
        <v>2279</v>
      </c>
      <c r="R4626" t="s">
        <v>2280</v>
      </c>
      <c r="S4626" s="3">
        <v>43738</v>
      </c>
      <c r="T4626" t="s">
        <v>46</v>
      </c>
      <c r="U4626">
        <v>1984</v>
      </c>
      <c r="V4626" t="s">
        <v>2085</v>
      </c>
      <c r="W4626" t="s">
        <v>48</v>
      </c>
      <c r="X4626">
        <v>165074866</v>
      </c>
      <c r="Y4626" s="3">
        <v>43677</v>
      </c>
      <c r="AC4626" t="s">
        <v>109</v>
      </c>
      <c r="AH4626" t="str">
        <f>VLOOKUP(B4626,'cc Lookup'!A:J,10,0)</f>
        <v>Corporate Expenditure</v>
      </c>
      <c r="AI4626" t="str">
        <f>VLOOKUP(B4626,'cc Lookup'!A:E,5,0)</f>
        <v>Make Ready</v>
      </c>
      <c r="AJ4626" t="s">
        <v>6736</v>
      </c>
      <c r="AK4626" t="str">
        <f t="shared" si="144"/>
        <v>E35932 Response Posts</v>
      </c>
      <c r="AL4626" t="str">
        <f t="shared" si="145"/>
        <v>7310 Legal / Prof Fees</v>
      </c>
      <c r="AM4626" t="str">
        <f>VLOOKUP(W4626,Lookup!A:B,2,0)</f>
        <v>Legal</v>
      </c>
    </row>
    <row r="4627" spans="1:39" x14ac:dyDescent="0.25">
      <c r="A4627" t="s">
        <v>33</v>
      </c>
      <c r="B4627" s="1" t="s">
        <v>192</v>
      </c>
      <c r="C4627" s="1" t="s">
        <v>35</v>
      </c>
      <c r="D4627" s="1" t="s">
        <v>205</v>
      </c>
      <c r="E4627" s="1" t="s">
        <v>36</v>
      </c>
      <c r="F4627" s="1" t="s">
        <v>37</v>
      </c>
      <c r="G4627" t="s">
        <v>193</v>
      </c>
      <c r="H4627" t="s">
        <v>39</v>
      </c>
      <c r="I4627" t="s">
        <v>206</v>
      </c>
      <c r="J4627" t="s">
        <v>40</v>
      </c>
      <c r="K4627" t="s">
        <v>40</v>
      </c>
      <c r="L4627" s="4">
        <v>7.03</v>
      </c>
      <c r="M4627" s="2">
        <v>43739</v>
      </c>
      <c r="N4627" t="s">
        <v>311</v>
      </c>
      <c r="O4627" t="s">
        <v>56</v>
      </c>
      <c r="P4627" t="s">
        <v>2287</v>
      </c>
      <c r="Q4627" t="s">
        <v>2288</v>
      </c>
      <c r="R4627" t="s">
        <v>2289</v>
      </c>
      <c r="S4627" s="3">
        <v>43741</v>
      </c>
      <c r="T4627" t="s">
        <v>2290</v>
      </c>
      <c r="U4627">
        <v>1127</v>
      </c>
      <c r="V4627" t="s">
        <v>2324</v>
      </c>
      <c r="W4627" t="s">
        <v>2289</v>
      </c>
      <c r="Y4627" s="3">
        <v>43741</v>
      </c>
      <c r="AA4627" t="s">
        <v>2325</v>
      </c>
      <c r="AD4627" t="s">
        <v>2166</v>
      </c>
      <c r="AH4627" t="str">
        <f>VLOOKUP(B4627,'cc Lookup'!A:J,10,0)</f>
        <v>Corporate Expenditure</v>
      </c>
      <c r="AI4627" t="str">
        <f>VLOOKUP(B4627,'cc Lookup'!A:E,5,0)</f>
        <v>Make Ready</v>
      </c>
      <c r="AJ4627" t="s">
        <v>6736</v>
      </c>
      <c r="AK4627" t="str">
        <f t="shared" si="144"/>
        <v>E35932 Response Posts</v>
      </c>
      <c r="AL4627" t="str">
        <f t="shared" si="145"/>
        <v>7310 Legal / Prof Fees</v>
      </c>
      <c r="AM4627" t="str">
        <f>VLOOKUP(W4627,Lookup!A:B,2,0)</f>
        <v>Other</v>
      </c>
    </row>
    <row r="4628" spans="1:39" x14ac:dyDescent="0.25">
      <c r="A4628" t="s">
        <v>33</v>
      </c>
      <c r="B4628" s="1" t="s">
        <v>192</v>
      </c>
      <c r="C4628" s="1" t="s">
        <v>35</v>
      </c>
      <c r="D4628" s="1" t="s">
        <v>36</v>
      </c>
      <c r="E4628" s="1" t="s">
        <v>36</v>
      </c>
      <c r="F4628" s="1" t="s">
        <v>37</v>
      </c>
      <c r="G4628" t="s">
        <v>193</v>
      </c>
      <c r="H4628" t="s">
        <v>39</v>
      </c>
      <c r="I4628" t="s">
        <v>40</v>
      </c>
      <c r="J4628" t="s">
        <v>40</v>
      </c>
      <c r="K4628" t="s">
        <v>40</v>
      </c>
      <c r="L4628" s="4">
        <v>1</v>
      </c>
      <c r="M4628" s="2">
        <v>43800</v>
      </c>
      <c r="N4628" t="s">
        <v>41</v>
      </c>
      <c r="O4628" t="s">
        <v>42</v>
      </c>
      <c r="P4628" t="s">
        <v>2552</v>
      </c>
      <c r="Q4628" t="s">
        <v>2553</v>
      </c>
      <c r="R4628" t="s">
        <v>2454</v>
      </c>
      <c r="S4628" s="3">
        <v>43803</v>
      </c>
      <c r="T4628" t="s">
        <v>46</v>
      </c>
      <c r="U4628">
        <v>27</v>
      </c>
      <c r="V4628" t="s">
        <v>47</v>
      </c>
      <c r="W4628" t="s">
        <v>48</v>
      </c>
      <c r="X4628">
        <v>433312</v>
      </c>
      <c r="Y4628" s="3">
        <v>43787</v>
      </c>
      <c r="Z4628">
        <v>165074866</v>
      </c>
      <c r="AB4628" t="s">
        <v>49</v>
      </c>
      <c r="AD4628" t="s">
        <v>2599</v>
      </c>
      <c r="AE4628">
        <v>1</v>
      </c>
      <c r="AF4628">
        <v>1</v>
      </c>
      <c r="AH4628" t="str">
        <f>VLOOKUP(B4628,'cc Lookup'!A:J,10,0)</f>
        <v>Corporate Expenditure</v>
      </c>
      <c r="AI4628" t="str">
        <f>VLOOKUP(B4628,'cc Lookup'!A:E,5,0)</f>
        <v>Make Ready</v>
      </c>
      <c r="AJ4628" t="s">
        <v>6736</v>
      </c>
      <c r="AK4628" t="str">
        <f t="shared" si="144"/>
        <v>E35932 Response Posts</v>
      </c>
      <c r="AL4628" t="str">
        <f t="shared" si="145"/>
        <v>7310 Legal / Prof Fees</v>
      </c>
      <c r="AM4628" t="str">
        <f>VLOOKUP(W4628,Lookup!A:B,2,0)</f>
        <v>Legal</v>
      </c>
    </row>
    <row r="4629" spans="1:39" x14ac:dyDescent="0.25">
      <c r="A4629" t="s">
        <v>33</v>
      </c>
      <c r="B4629" s="1" t="s">
        <v>192</v>
      </c>
      <c r="C4629" s="1" t="s">
        <v>35</v>
      </c>
      <c r="D4629" s="1" t="s">
        <v>36</v>
      </c>
      <c r="E4629" s="1" t="s">
        <v>36</v>
      </c>
      <c r="F4629" s="1" t="s">
        <v>37</v>
      </c>
      <c r="G4629" t="s">
        <v>193</v>
      </c>
      <c r="H4629" t="s">
        <v>39</v>
      </c>
      <c r="I4629" t="s">
        <v>40</v>
      </c>
      <c r="J4629" t="s">
        <v>40</v>
      </c>
      <c r="K4629" t="s">
        <v>40</v>
      </c>
      <c r="L4629" s="4">
        <v>-0.5</v>
      </c>
      <c r="M4629" s="2">
        <v>43800</v>
      </c>
      <c r="N4629" t="s">
        <v>41</v>
      </c>
      <c r="O4629" t="s">
        <v>42</v>
      </c>
      <c r="P4629" t="s">
        <v>2552</v>
      </c>
      <c r="Q4629" t="s">
        <v>2553</v>
      </c>
      <c r="R4629" t="s">
        <v>2454</v>
      </c>
      <c r="S4629" s="3">
        <v>43803</v>
      </c>
      <c r="T4629" t="s">
        <v>46</v>
      </c>
      <c r="U4629">
        <v>28</v>
      </c>
      <c r="V4629" t="s">
        <v>47</v>
      </c>
      <c r="W4629" t="s">
        <v>48</v>
      </c>
      <c r="X4629">
        <v>433312</v>
      </c>
      <c r="Y4629" s="3">
        <v>43787</v>
      </c>
      <c r="Z4629">
        <v>165074866</v>
      </c>
      <c r="AB4629" t="s">
        <v>49</v>
      </c>
      <c r="AD4629" t="s">
        <v>2599</v>
      </c>
      <c r="AE4629">
        <v>1</v>
      </c>
      <c r="AF4629">
        <v>-1</v>
      </c>
      <c r="AH4629" t="str">
        <f>VLOOKUP(B4629,'cc Lookup'!A:J,10,0)</f>
        <v>Corporate Expenditure</v>
      </c>
      <c r="AI4629" t="str">
        <f>VLOOKUP(B4629,'cc Lookup'!A:E,5,0)</f>
        <v>Make Ready</v>
      </c>
      <c r="AJ4629" t="s">
        <v>6736</v>
      </c>
      <c r="AK4629" t="str">
        <f t="shared" si="144"/>
        <v>E35932 Response Posts</v>
      </c>
      <c r="AL4629" t="str">
        <f t="shared" si="145"/>
        <v>7310 Legal / Prof Fees</v>
      </c>
      <c r="AM4629" t="str">
        <f>VLOOKUP(W4629,Lookup!A:B,2,0)</f>
        <v>Legal</v>
      </c>
    </row>
    <row r="4630" spans="1:39" x14ac:dyDescent="0.25">
      <c r="A4630" t="s">
        <v>33</v>
      </c>
      <c r="B4630" s="1" t="s">
        <v>192</v>
      </c>
      <c r="C4630" s="1" t="s">
        <v>35</v>
      </c>
      <c r="D4630" s="1" t="s">
        <v>36</v>
      </c>
      <c r="E4630" s="1" t="s">
        <v>36</v>
      </c>
      <c r="F4630" s="1" t="s">
        <v>37</v>
      </c>
      <c r="G4630" t="s">
        <v>193</v>
      </c>
      <c r="H4630" t="s">
        <v>39</v>
      </c>
      <c r="I4630" t="s">
        <v>40</v>
      </c>
      <c r="J4630" t="s">
        <v>40</v>
      </c>
      <c r="K4630" t="s">
        <v>40</v>
      </c>
      <c r="L4630" s="4">
        <v>410.4</v>
      </c>
      <c r="M4630" s="2">
        <v>43831</v>
      </c>
      <c r="N4630" t="s">
        <v>41</v>
      </c>
      <c r="O4630" t="s">
        <v>42</v>
      </c>
      <c r="P4630" t="s">
        <v>2702</v>
      </c>
      <c r="Q4630" t="s">
        <v>2703</v>
      </c>
      <c r="R4630" t="s">
        <v>2615</v>
      </c>
      <c r="S4630" s="3">
        <v>43852</v>
      </c>
      <c r="T4630" t="s">
        <v>46</v>
      </c>
      <c r="U4630">
        <v>24</v>
      </c>
      <c r="V4630" t="s">
        <v>47</v>
      </c>
      <c r="W4630" t="s">
        <v>48</v>
      </c>
      <c r="X4630">
        <v>450061</v>
      </c>
      <c r="Y4630" s="3">
        <v>43847</v>
      </c>
      <c r="Z4630">
        <v>165082385</v>
      </c>
      <c r="AB4630" t="s">
        <v>49</v>
      </c>
      <c r="AD4630" t="s">
        <v>2745</v>
      </c>
      <c r="AE4630">
        <v>1</v>
      </c>
      <c r="AF4630">
        <v>410</v>
      </c>
      <c r="AH4630" t="str">
        <f>VLOOKUP(B4630,'cc Lookup'!A:J,10,0)</f>
        <v>Corporate Expenditure</v>
      </c>
      <c r="AI4630" t="str">
        <f>VLOOKUP(B4630,'cc Lookup'!A:E,5,0)</f>
        <v>Make Ready</v>
      </c>
      <c r="AJ4630" t="s">
        <v>6736</v>
      </c>
      <c r="AK4630" t="str">
        <f t="shared" si="144"/>
        <v>E35932 Response Posts</v>
      </c>
      <c r="AL4630" t="str">
        <f t="shared" si="145"/>
        <v>7310 Legal / Prof Fees</v>
      </c>
      <c r="AM4630" t="str">
        <f>VLOOKUP(W4630,Lookup!A:B,2,0)</f>
        <v>Legal</v>
      </c>
    </row>
    <row r="4631" spans="1:39" x14ac:dyDescent="0.25">
      <c r="A4631" t="s">
        <v>33</v>
      </c>
      <c r="B4631" s="1" t="s">
        <v>192</v>
      </c>
      <c r="C4631" s="1" t="s">
        <v>35</v>
      </c>
      <c r="D4631" s="1" t="s">
        <v>36</v>
      </c>
      <c r="E4631" s="1" t="s">
        <v>36</v>
      </c>
      <c r="F4631" s="1" t="s">
        <v>37</v>
      </c>
      <c r="G4631" t="s">
        <v>193</v>
      </c>
      <c r="H4631" t="s">
        <v>39</v>
      </c>
      <c r="I4631" t="s">
        <v>40</v>
      </c>
      <c r="J4631" t="s">
        <v>40</v>
      </c>
      <c r="K4631" t="s">
        <v>40</v>
      </c>
      <c r="L4631" s="4">
        <v>82.08</v>
      </c>
      <c r="M4631" s="2">
        <v>43862</v>
      </c>
      <c r="N4631" t="s">
        <v>311</v>
      </c>
      <c r="O4631" t="s">
        <v>56</v>
      </c>
      <c r="P4631" t="s">
        <v>2766</v>
      </c>
      <c r="Q4631" t="s">
        <v>2767</v>
      </c>
      <c r="R4631" t="s">
        <v>2768</v>
      </c>
      <c r="S4631" s="3">
        <v>43889</v>
      </c>
      <c r="T4631" t="s">
        <v>2266</v>
      </c>
      <c r="U4631">
        <v>1794</v>
      </c>
      <c r="V4631" t="s">
        <v>2858</v>
      </c>
      <c r="W4631" t="s">
        <v>2768</v>
      </c>
      <c r="Y4631" s="3">
        <v>43889</v>
      </c>
      <c r="AA4631" t="s">
        <v>2859</v>
      </c>
      <c r="AD4631" t="s">
        <v>2745</v>
      </c>
      <c r="AH4631" t="str">
        <f>VLOOKUP(B4631,'cc Lookup'!A:J,10,0)</f>
        <v>Corporate Expenditure</v>
      </c>
      <c r="AI4631" t="str">
        <f>VLOOKUP(B4631,'cc Lookup'!A:E,5,0)</f>
        <v>Make Ready</v>
      </c>
      <c r="AJ4631" t="s">
        <v>6736</v>
      </c>
      <c r="AK4631" t="str">
        <f t="shared" si="144"/>
        <v>E35932 Response Posts</v>
      </c>
      <c r="AL4631" t="str">
        <f t="shared" si="145"/>
        <v>7310 Legal / Prof Fees</v>
      </c>
      <c r="AM4631" t="str">
        <f>VLOOKUP(W4631,Lookup!A:B,2,0)</f>
        <v>Other</v>
      </c>
    </row>
    <row r="4632" spans="1:39" x14ac:dyDescent="0.25">
      <c r="A4632" t="s">
        <v>33</v>
      </c>
      <c r="B4632" s="1" t="s">
        <v>192</v>
      </c>
      <c r="C4632" s="1" t="s">
        <v>35</v>
      </c>
      <c r="D4632" s="1" t="s">
        <v>36</v>
      </c>
      <c r="E4632" s="1" t="s">
        <v>36</v>
      </c>
      <c r="F4632" s="1" t="s">
        <v>37</v>
      </c>
      <c r="G4632" t="s">
        <v>193</v>
      </c>
      <c r="H4632" t="s">
        <v>39</v>
      </c>
      <c r="I4632" t="s">
        <v>40</v>
      </c>
      <c r="J4632" t="s">
        <v>40</v>
      </c>
      <c r="K4632" t="s">
        <v>40</v>
      </c>
      <c r="L4632" s="4">
        <v>-0.5</v>
      </c>
      <c r="M4632" s="2">
        <v>43862</v>
      </c>
      <c r="N4632" t="s">
        <v>41</v>
      </c>
      <c r="O4632" t="s">
        <v>42</v>
      </c>
      <c r="P4632" t="s">
        <v>2860</v>
      </c>
      <c r="Q4632" t="s">
        <v>2861</v>
      </c>
      <c r="R4632" t="s">
        <v>2757</v>
      </c>
      <c r="S4632" s="3">
        <v>43889</v>
      </c>
      <c r="T4632" t="s">
        <v>46</v>
      </c>
      <c r="U4632">
        <v>29</v>
      </c>
      <c r="V4632" t="s">
        <v>47</v>
      </c>
      <c r="W4632" t="s">
        <v>48</v>
      </c>
      <c r="X4632" t="s">
        <v>2862</v>
      </c>
      <c r="Y4632" s="3">
        <v>43888</v>
      </c>
      <c r="Z4632">
        <v>165074866</v>
      </c>
      <c r="AB4632" t="s">
        <v>49</v>
      </c>
      <c r="AD4632" t="s">
        <v>2863</v>
      </c>
      <c r="AE4632">
        <v>1</v>
      </c>
      <c r="AF4632">
        <v>-1</v>
      </c>
      <c r="AH4632" t="str">
        <f>VLOOKUP(B4632,'cc Lookup'!A:J,10,0)</f>
        <v>Corporate Expenditure</v>
      </c>
      <c r="AI4632" t="str">
        <f>VLOOKUP(B4632,'cc Lookup'!A:E,5,0)</f>
        <v>Make Ready</v>
      </c>
      <c r="AJ4632" t="s">
        <v>6736</v>
      </c>
      <c r="AK4632" t="str">
        <f t="shared" si="144"/>
        <v>E35932 Response Posts</v>
      </c>
      <c r="AL4632" t="str">
        <f t="shared" si="145"/>
        <v>7310 Legal / Prof Fees</v>
      </c>
      <c r="AM4632" t="str">
        <f>VLOOKUP(W4632,Lookup!A:B,2,0)</f>
        <v>Legal</v>
      </c>
    </row>
    <row r="4633" spans="1:39" x14ac:dyDescent="0.25">
      <c r="A4633" t="s">
        <v>33</v>
      </c>
      <c r="B4633" s="1" t="s">
        <v>192</v>
      </c>
      <c r="C4633" s="1" t="s">
        <v>35</v>
      </c>
      <c r="D4633" s="1" t="s">
        <v>36</v>
      </c>
      <c r="E4633" s="1" t="s">
        <v>36</v>
      </c>
      <c r="F4633" s="1" t="s">
        <v>37</v>
      </c>
      <c r="G4633" t="s">
        <v>193</v>
      </c>
      <c r="H4633" t="s">
        <v>39</v>
      </c>
      <c r="I4633" t="s">
        <v>40</v>
      </c>
      <c r="J4633" t="s">
        <v>40</v>
      </c>
      <c r="K4633" t="s">
        <v>40</v>
      </c>
      <c r="L4633" s="4">
        <v>0.5</v>
      </c>
      <c r="M4633" s="2">
        <v>43862</v>
      </c>
      <c r="N4633" t="s">
        <v>41</v>
      </c>
      <c r="O4633" t="s">
        <v>42</v>
      </c>
      <c r="P4633" t="s">
        <v>2860</v>
      </c>
      <c r="Q4633" t="s">
        <v>2861</v>
      </c>
      <c r="R4633" t="s">
        <v>2757</v>
      </c>
      <c r="S4633" s="3">
        <v>43889</v>
      </c>
      <c r="T4633" t="s">
        <v>46</v>
      </c>
      <c r="U4633">
        <v>29</v>
      </c>
      <c r="V4633" t="s">
        <v>47</v>
      </c>
      <c r="W4633" t="s">
        <v>48</v>
      </c>
      <c r="X4633" t="s">
        <v>2862</v>
      </c>
      <c r="Y4633" s="3">
        <v>43888</v>
      </c>
      <c r="Z4633">
        <v>165074866</v>
      </c>
      <c r="AB4633" t="s">
        <v>49</v>
      </c>
      <c r="AD4633" t="s">
        <v>2863</v>
      </c>
      <c r="AE4633">
        <v>1</v>
      </c>
      <c r="AF4633">
        <v>1</v>
      </c>
      <c r="AH4633" t="str">
        <f>VLOOKUP(B4633,'cc Lookup'!A:J,10,0)</f>
        <v>Corporate Expenditure</v>
      </c>
      <c r="AI4633" t="str">
        <f>VLOOKUP(B4633,'cc Lookup'!A:E,5,0)</f>
        <v>Make Ready</v>
      </c>
      <c r="AJ4633" t="s">
        <v>6736</v>
      </c>
      <c r="AK4633" t="str">
        <f t="shared" si="144"/>
        <v>E35932 Response Posts</v>
      </c>
      <c r="AL4633" t="str">
        <f t="shared" si="145"/>
        <v>7310 Legal / Prof Fees</v>
      </c>
      <c r="AM4633" t="str">
        <f>VLOOKUP(W4633,Lookup!A:B,2,0)</f>
        <v>Legal</v>
      </c>
    </row>
    <row r="4634" spans="1:39" x14ac:dyDescent="0.25">
      <c r="A4634" t="s">
        <v>33</v>
      </c>
      <c r="B4634" s="1" t="s">
        <v>192</v>
      </c>
      <c r="C4634" s="1" t="s">
        <v>35</v>
      </c>
      <c r="D4634" s="1" t="s">
        <v>36</v>
      </c>
      <c r="E4634" s="1" t="s">
        <v>36</v>
      </c>
      <c r="F4634" s="1" t="s">
        <v>37</v>
      </c>
      <c r="G4634" t="s">
        <v>193</v>
      </c>
      <c r="H4634" t="s">
        <v>39</v>
      </c>
      <c r="I4634" t="s">
        <v>40</v>
      </c>
      <c r="J4634" t="s">
        <v>40</v>
      </c>
      <c r="K4634" t="s">
        <v>40</v>
      </c>
      <c r="L4634" s="4">
        <v>-0.5</v>
      </c>
      <c r="M4634" s="2">
        <v>43862</v>
      </c>
      <c r="N4634" t="s">
        <v>41</v>
      </c>
      <c r="O4634" t="s">
        <v>42</v>
      </c>
      <c r="P4634" t="s">
        <v>2860</v>
      </c>
      <c r="Q4634" t="s">
        <v>2861</v>
      </c>
      <c r="R4634" t="s">
        <v>2757</v>
      </c>
      <c r="S4634" s="3">
        <v>43889</v>
      </c>
      <c r="T4634" t="s">
        <v>46</v>
      </c>
      <c r="U4634">
        <v>29</v>
      </c>
      <c r="V4634" t="s">
        <v>47</v>
      </c>
      <c r="W4634" t="s">
        <v>48</v>
      </c>
      <c r="X4634" t="s">
        <v>2862</v>
      </c>
      <c r="Y4634" s="3">
        <v>43888</v>
      </c>
      <c r="Z4634">
        <v>165074866</v>
      </c>
      <c r="AB4634" t="s">
        <v>49</v>
      </c>
      <c r="AD4634" t="s">
        <v>2863</v>
      </c>
      <c r="AE4634">
        <v>1</v>
      </c>
      <c r="AH4634" t="str">
        <f>VLOOKUP(B4634,'cc Lookup'!A:J,10,0)</f>
        <v>Corporate Expenditure</v>
      </c>
      <c r="AI4634" t="str">
        <f>VLOOKUP(B4634,'cc Lookup'!A:E,5,0)</f>
        <v>Make Ready</v>
      </c>
      <c r="AJ4634" t="s">
        <v>6736</v>
      </c>
      <c r="AK4634" t="str">
        <f t="shared" si="144"/>
        <v>E35932 Response Posts</v>
      </c>
      <c r="AL4634" t="str">
        <f t="shared" si="145"/>
        <v>7310 Legal / Prof Fees</v>
      </c>
      <c r="AM4634" t="str">
        <f>VLOOKUP(W4634,Lookup!A:B,2,0)</f>
        <v>Legal</v>
      </c>
    </row>
    <row r="4635" spans="1:39" x14ac:dyDescent="0.25">
      <c r="A4635" t="s">
        <v>33</v>
      </c>
      <c r="B4635" s="1" t="s">
        <v>192</v>
      </c>
      <c r="C4635" s="1" t="s">
        <v>35</v>
      </c>
      <c r="D4635" s="1" t="s">
        <v>36</v>
      </c>
      <c r="E4635" s="1" t="s">
        <v>36</v>
      </c>
      <c r="F4635" s="1" t="s">
        <v>37</v>
      </c>
      <c r="G4635" t="s">
        <v>193</v>
      </c>
      <c r="H4635" t="s">
        <v>39</v>
      </c>
      <c r="I4635" t="s">
        <v>40</v>
      </c>
      <c r="J4635" t="s">
        <v>40</v>
      </c>
      <c r="K4635" t="s">
        <v>40</v>
      </c>
      <c r="L4635" s="4">
        <v>0.6</v>
      </c>
      <c r="M4635" s="2">
        <v>43862</v>
      </c>
      <c r="N4635" t="s">
        <v>103</v>
      </c>
      <c r="O4635" t="s">
        <v>104</v>
      </c>
      <c r="P4635" t="s">
        <v>2785</v>
      </c>
      <c r="Q4635" t="s">
        <v>2786</v>
      </c>
      <c r="R4635" t="s">
        <v>2787</v>
      </c>
      <c r="S4635" s="3">
        <v>43889</v>
      </c>
      <c r="T4635" t="s">
        <v>46</v>
      </c>
      <c r="U4635">
        <v>2288</v>
      </c>
      <c r="V4635" t="s">
        <v>2085</v>
      </c>
      <c r="W4635" t="s">
        <v>48</v>
      </c>
      <c r="X4635">
        <v>165074866</v>
      </c>
      <c r="Y4635" s="3">
        <v>43804</v>
      </c>
      <c r="AC4635" t="s">
        <v>109</v>
      </c>
      <c r="AH4635" t="str">
        <f>VLOOKUP(B4635,'cc Lookup'!A:J,10,0)</f>
        <v>Corporate Expenditure</v>
      </c>
      <c r="AI4635" t="str">
        <f>VLOOKUP(B4635,'cc Lookup'!A:E,5,0)</f>
        <v>Make Ready</v>
      </c>
      <c r="AJ4635" t="s">
        <v>6736</v>
      </c>
      <c r="AK4635" t="str">
        <f t="shared" si="144"/>
        <v>E35932 Response Posts</v>
      </c>
      <c r="AL4635" t="str">
        <f t="shared" si="145"/>
        <v>7310 Legal / Prof Fees</v>
      </c>
      <c r="AM4635" t="str">
        <f>VLOOKUP(W4635,Lookup!A:B,2,0)</f>
        <v>Legal</v>
      </c>
    </row>
    <row r="4636" spans="1:39" x14ac:dyDescent="0.25">
      <c r="A4636" t="s">
        <v>33</v>
      </c>
      <c r="B4636" s="1" t="s">
        <v>192</v>
      </c>
      <c r="C4636" s="1" t="s">
        <v>35</v>
      </c>
      <c r="D4636" s="1" t="s">
        <v>36</v>
      </c>
      <c r="E4636" s="1" t="s">
        <v>36</v>
      </c>
      <c r="F4636" s="1" t="s">
        <v>37</v>
      </c>
      <c r="G4636" t="s">
        <v>193</v>
      </c>
      <c r="H4636" t="s">
        <v>39</v>
      </c>
      <c r="I4636" t="s">
        <v>40</v>
      </c>
      <c r="J4636" t="s">
        <v>40</v>
      </c>
      <c r="K4636" t="s">
        <v>40</v>
      </c>
      <c r="L4636" s="4">
        <v>-0.6</v>
      </c>
      <c r="M4636" s="2">
        <v>43891</v>
      </c>
      <c r="N4636" t="s">
        <v>103</v>
      </c>
      <c r="O4636" t="s">
        <v>104</v>
      </c>
      <c r="P4636" t="s">
        <v>2785</v>
      </c>
      <c r="Q4636" t="s">
        <v>2899</v>
      </c>
      <c r="R4636" t="s">
        <v>2900</v>
      </c>
      <c r="S4636" s="3">
        <v>43889</v>
      </c>
      <c r="T4636" t="s">
        <v>46</v>
      </c>
      <c r="U4636">
        <v>2288</v>
      </c>
      <c r="V4636" t="s">
        <v>2085</v>
      </c>
      <c r="W4636" t="s">
        <v>48</v>
      </c>
      <c r="X4636">
        <v>165074866</v>
      </c>
      <c r="Y4636" s="3">
        <v>43804</v>
      </c>
      <c r="AC4636" t="s">
        <v>109</v>
      </c>
      <c r="AH4636" t="str">
        <f>VLOOKUP(B4636,'cc Lookup'!A:J,10,0)</f>
        <v>Corporate Expenditure</v>
      </c>
      <c r="AI4636" t="str">
        <f>VLOOKUP(B4636,'cc Lookup'!A:E,5,0)</f>
        <v>Make Ready</v>
      </c>
      <c r="AJ4636" t="s">
        <v>6736</v>
      </c>
      <c r="AK4636" t="str">
        <f t="shared" si="144"/>
        <v>E35932 Response Posts</v>
      </c>
      <c r="AL4636" t="str">
        <f t="shared" si="145"/>
        <v>7310 Legal / Prof Fees</v>
      </c>
      <c r="AM4636" t="str">
        <f>VLOOKUP(W4636,Lookup!A:B,2,0)</f>
        <v>Legal</v>
      </c>
    </row>
    <row r="4637" spans="1:39" x14ac:dyDescent="0.25">
      <c r="A4637" t="s">
        <v>33</v>
      </c>
      <c r="B4637" s="1" t="s">
        <v>192</v>
      </c>
      <c r="C4637" s="1" t="s">
        <v>35</v>
      </c>
      <c r="D4637" s="1" t="s">
        <v>36</v>
      </c>
      <c r="E4637" s="1" t="s">
        <v>36</v>
      </c>
      <c r="F4637" s="1" t="s">
        <v>37</v>
      </c>
      <c r="G4637" t="s">
        <v>193</v>
      </c>
      <c r="H4637" t="s">
        <v>39</v>
      </c>
      <c r="I4637" t="s">
        <v>40</v>
      </c>
      <c r="J4637" t="s">
        <v>40</v>
      </c>
      <c r="K4637" t="s">
        <v>40</v>
      </c>
      <c r="L4637" s="4">
        <v>353.6</v>
      </c>
      <c r="M4637" s="2">
        <v>43922</v>
      </c>
      <c r="N4637" t="s">
        <v>41</v>
      </c>
      <c r="O4637" t="s">
        <v>42</v>
      </c>
      <c r="P4637" t="s">
        <v>3039</v>
      </c>
      <c r="Q4637" t="s">
        <v>3040</v>
      </c>
      <c r="R4637" t="s">
        <v>2950</v>
      </c>
      <c r="S4637" s="3">
        <v>43951</v>
      </c>
      <c r="T4637" t="s">
        <v>46</v>
      </c>
      <c r="U4637">
        <v>22</v>
      </c>
      <c r="V4637" t="s">
        <v>47</v>
      </c>
      <c r="W4637" t="s">
        <v>48</v>
      </c>
      <c r="X4637">
        <v>459906</v>
      </c>
      <c r="Y4637" s="3">
        <v>43936</v>
      </c>
      <c r="Z4637">
        <v>165064187</v>
      </c>
      <c r="AB4637" t="s">
        <v>49</v>
      </c>
      <c r="AD4637" t="s">
        <v>3042</v>
      </c>
      <c r="AE4637">
        <v>1</v>
      </c>
      <c r="AF4637">
        <v>354</v>
      </c>
      <c r="AH4637" t="str">
        <f>VLOOKUP(B4637,'cc Lookup'!A:J,10,0)</f>
        <v>Corporate Expenditure</v>
      </c>
      <c r="AI4637" t="str">
        <f>VLOOKUP(B4637,'cc Lookup'!A:E,5,0)</f>
        <v>Make Ready</v>
      </c>
      <c r="AJ4637" t="s">
        <v>6737</v>
      </c>
      <c r="AK4637" t="str">
        <f t="shared" si="144"/>
        <v>E35932 Response Posts</v>
      </c>
      <c r="AL4637" t="str">
        <f t="shared" si="145"/>
        <v>7310 Legal / Prof Fees</v>
      </c>
      <c r="AM4637" t="str">
        <f>VLOOKUP(W4637,Lookup!A:B,2,0)</f>
        <v>Legal</v>
      </c>
    </row>
    <row r="4638" spans="1:39" x14ac:dyDescent="0.25">
      <c r="A4638" t="s">
        <v>33</v>
      </c>
      <c r="B4638" s="1" t="s">
        <v>192</v>
      </c>
      <c r="C4638" s="1" t="s">
        <v>35</v>
      </c>
      <c r="D4638" s="1" t="s">
        <v>36</v>
      </c>
      <c r="E4638" s="1" t="s">
        <v>36</v>
      </c>
      <c r="F4638" s="1" t="s">
        <v>37</v>
      </c>
      <c r="G4638" t="s">
        <v>193</v>
      </c>
      <c r="H4638" t="s">
        <v>39</v>
      </c>
      <c r="I4638" t="s">
        <v>40</v>
      </c>
      <c r="J4638" t="s">
        <v>40</v>
      </c>
      <c r="K4638" t="s">
        <v>40</v>
      </c>
      <c r="L4638" s="4">
        <v>-353.6</v>
      </c>
      <c r="M4638" s="2">
        <v>44013</v>
      </c>
      <c r="N4638" t="s">
        <v>311</v>
      </c>
      <c r="O4638" t="s">
        <v>56</v>
      </c>
      <c r="P4638" t="s">
        <v>2464</v>
      </c>
      <c r="Q4638" t="s">
        <v>3322</v>
      </c>
      <c r="R4638" t="s">
        <v>3323</v>
      </c>
      <c r="S4638" s="3">
        <v>44029</v>
      </c>
      <c r="T4638" t="s">
        <v>350</v>
      </c>
      <c r="U4638">
        <v>300</v>
      </c>
      <c r="V4638" t="s">
        <v>3324</v>
      </c>
      <c r="W4638" t="s">
        <v>3323</v>
      </c>
      <c r="Y4638" s="3">
        <v>44029</v>
      </c>
      <c r="AA4638" t="s">
        <v>3325</v>
      </c>
      <c r="AD4638" t="s">
        <v>3042</v>
      </c>
      <c r="AH4638" t="str">
        <f>VLOOKUP(B4638,'cc Lookup'!A:J,10,0)</f>
        <v>Corporate Expenditure</v>
      </c>
      <c r="AI4638" t="str">
        <f>VLOOKUP(B4638,'cc Lookup'!A:E,5,0)</f>
        <v>Make Ready</v>
      </c>
      <c r="AJ4638" t="s">
        <v>6737</v>
      </c>
      <c r="AK4638" t="str">
        <f t="shared" si="144"/>
        <v>E35932 Response Posts</v>
      </c>
      <c r="AL4638" t="str">
        <f t="shared" si="145"/>
        <v>7310 Legal / Prof Fees</v>
      </c>
      <c r="AM4638" t="str">
        <f>VLOOKUP(W4638,Lookup!A:B,2,0)</f>
        <v>Other</v>
      </c>
    </row>
    <row r="4639" spans="1:39" x14ac:dyDescent="0.25">
      <c r="A4639" t="s">
        <v>33</v>
      </c>
      <c r="B4639" s="1" t="s">
        <v>192</v>
      </c>
      <c r="C4639" s="1" t="s">
        <v>35</v>
      </c>
      <c r="D4639" s="1" t="s">
        <v>36</v>
      </c>
      <c r="E4639" s="1" t="s">
        <v>36</v>
      </c>
      <c r="F4639" s="1" t="s">
        <v>37</v>
      </c>
      <c r="G4639" t="s">
        <v>193</v>
      </c>
      <c r="H4639" t="s">
        <v>39</v>
      </c>
      <c r="I4639" t="s">
        <v>40</v>
      </c>
      <c r="J4639" t="s">
        <v>40</v>
      </c>
      <c r="K4639" t="s">
        <v>40</v>
      </c>
      <c r="L4639" s="4">
        <v>48</v>
      </c>
      <c r="M4639" s="2">
        <v>44136</v>
      </c>
      <c r="N4639" t="s">
        <v>41</v>
      </c>
      <c r="O4639" t="s">
        <v>42</v>
      </c>
      <c r="P4639" t="s">
        <v>3759</v>
      </c>
      <c r="Q4639" t="s">
        <v>3760</v>
      </c>
      <c r="R4639" t="s">
        <v>3641</v>
      </c>
      <c r="S4639" s="3">
        <v>44151</v>
      </c>
      <c r="T4639" t="s">
        <v>46</v>
      </c>
      <c r="U4639">
        <v>28</v>
      </c>
      <c r="V4639" t="s">
        <v>47</v>
      </c>
      <c r="W4639" t="s">
        <v>48</v>
      </c>
      <c r="X4639">
        <v>462332</v>
      </c>
      <c r="Y4639" s="3">
        <v>43965</v>
      </c>
      <c r="Z4639">
        <v>165074866</v>
      </c>
      <c r="AB4639" t="s">
        <v>49</v>
      </c>
      <c r="AD4639" t="s">
        <v>3846</v>
      </c>
      <c r="AE4639">
        <v>1</v>
      </c>
      <c r="AF4639">
        <v>48</v>
      </c>
      <c r="AH4639" t="str">
        <f>VLOOKUP(B4639,'cc Lookup'!A:J,10,0)</f>
        <v>Corporate Expenditure</v>
      </c>
      <c r="AI4639" t="str">
        <f>VLOOKUP(B4639,'cc Lookup'!A:E,5,0)</f>
        <v>Make Ready</v>
      </c>
      <c r="AJ4639" t="s">
        <v>6737</v>
      </c>
      <c r="AK4639" t="str">
        <f t="shared" si="144"/>
        <v>E35932 Response Posts</v>
      </c>
      <c r="AL4639" t="str">
        <f t="shared" si="145"/>
        <v>7310 Legal / Prof Fees</v>
      </c>
      <c r="AM4639" t="str">
        <f>VLOOKUP(W4639,Lookup!A:B,2,0)</f>
        <v>Legal</v>
      </c>
    </row>
    <row r="4640" spans="1:39" x14ac:dyDescent="0.25">
      <c r="A4640" t="s">
        <v>33</v>
      </c>
      <c r="B4640" s="1" t="s">
        <v>192</v>
      </c>
      <c r="C4640" s="1" t="s">
        <v>35</v>
      </c>
      <c r="D4640" s="1" t="s">
        <v>36</v>
      </c>
      <c r="E4640" s="1" t="s">
        <v>36</v>
      </c>
      <c r="F4640" s="1" t="s">
        <v>37</v>
      </c>
      <c r="G4640" t="s">
        <v>193</v>
      </c>
      <c r="H4640" t="s">
        <v>39</v>
      </c>
      <c r="I4640" t="s">
        <v>40</v>
      </c>
      <c r="J4640" t="s">
        <v>40</v>
      </c>
      <c r="K4640" t="s">
        <v>40</v>
      </c>
      <c r="L4640" s="4">
        <v>48</v>
      </c>
      <c r="M4640" s="2">
        <v>44136</v>
      </c>
      <c r="N4640" t="s">
        <v>41</v>
      </c>
      <c r="O4640" t="s">
        <v>42</v>
      </c>
      <c r="P4640" t="s">
        <v>3847</v>
      </c>
      <c r="Q4640" t="s">
        <v>3848</v>
      </c>
      <c r="R4640" t="s">
        <v>3641</v>
      </c>
      <c r="S4640" s="3">
        <v>44154</v>
      </c>
      <c r="T4640" t="s">
        <v>46</v>
      </c>
      <c r="U4640">
        <v>23</v>
      </c>
      <c r="V4640" t="s">
        <v>47</v>
      </c>
      <c r="W4640" t="s">
        <v>48</v>
      </c>
      <c r="X4640">
        <v>462332</v>
      </c>
      <c r="Y4640" s="3">
        <v>43965</v>
      </c>
      <c r="Z4640">
        <v>165074866</v>
      </c>
      <c r="AB4640" t="s">
        <v>49</v>
      </c>
      <c r="AD4640" t="s">
        <v>3846</v>
      </c>
      <c r="AE4640">
        <v>1</v>
      </c>
      <c r="AF4640">
        <v>48</v>
      </c>
      <c r="AH4640" t="str">
        <f>VLOOKUP(B4640,'cc Lookup'!A:J,10,0)</f>
        <v>Corporate Expenditure</v>
      </c>
      <c r="AI4640" t="str">
        <f>VLOOKUP(B4640,'cc Lookup'!A:E,5,0)</f>
        <v>Make Ready</v>
      </c>
      <c r="AJ4640" t="s">
        <v>6737</v>
      </c>
      <c r="AK4640" t="str">
        <f t="shared" si="144"/>
        <v>E35932 Response Posts</v>
      </c>
      <c r="AL4640" t="str">
        <f t="shared" si="145"/>
        <v>7310 Legal / Prof Fees</v>
      </c>
      <c r="AM4640" t="str">
        <f>VLOOKUP(W4640,Lookup!A:B,2,0)</f>
        <v>Legal</v>
      </c>
    </row>
    <row r="4641" spans="1:39" x14ac:dyDescent="0.25">
      <c r="A4641" t="s">
        <v>33</v>
      </c>
      <c r="B4641" s="1" t="s">
        <v>192</v>
      </c>
      <c r="C4641" s="1" t="s">
        <v>35</v>
      </c>
      <c r="D4641" s="1" t="s">
        <v>36</v>
      </c>
      <c r="E4641" s="1" t="s">
        <v>36</v>
      </c>
      <c r="F4641" s="1" t="s">
        <v>37</v>
      </c>
      <c r="G4641" t="s">
        <v>193</v>
      </c>
      <c r="H4641" t="s">
        <v>39</v>
      </c>
      <c r="I4641" t="s">
        <v>40</v>
      </c>
      <c r="J4641" t="s">
        <v>40</v>
      </c>
      <c r="K4641" t="s">
        <v>40</v>
      </c>
      <c r="L4641" s="4">
        <v>-48</v>
      </c>
      <c r="M4641" s="2">
        <v>44136</v>
      </c>
      <c r="N4641" t="s">
        <v>41</v>
      </c>
      <c r="O4641" t="s">
        <v>42</v>
      </c>
      <c r="P4641" t="s">
        <v>3847</v>
      </c>
      <c r="Q4641" t="s">
        <v>3848</v>
      </c>
      <c r="R4641" t="s">
        <v>3641</v>
      </c>
      <c r="S4641" s="3">
        <v>44154</v>
      </c>
      <c r="T4641" t="s">
        <v>46</v>
      </c>
      <c r="U4641">
        <v>24</v>
      </c>
      <c r="V4641" t="s">
        <v>47</v>
      </c>
      <c r="W4641" t="s">
        <v>48</v>
      </c>
      <c r="X4641">
        <v>462332</v>
      </c>
      <c r="Y4641" s="3">
        <v>43965</v>
      </c>
      <c r="Z4641">
        <v>165074866</v>
      </c>
      <c r="AB4641" t="s">
        <v>49</v>
      </c>
      <c r="AD4641" t="s">
        <v>3846</v>
      </c>
      <c r="AE4641">
        <v>1</v>
      </c>
      <c r="AF4641">
        <v>-48</v>
      </c>
      <c r="AH4641" t="str">
        <f>VLOOKUP(B4641,'cc Lookup'!A:J,10,0)</f>
        <v>Corporate Expenditure</v>
      </c>
      <c r="AI4641" t="str">
        <f>VLOOKUP(B4641,'cc Lookup'!A:E,5,0)</f>
        <v>Make Ready</v>
      </c>
      <c r="AJ4641" t="s">
        <v>6737</v>
      </c>
      <c r="AK4641" t="str">
        <f t="shared" si="144"/>
        <v>E35932 Response Posts</v>
      </c>
      <c r="AL4641" t="str">
        <f t="shared" si="145"/>
        <v>7310 Legal / Prof Fees</v>
      </c>
      <c r="AM4641" t="str">
        <f>VLOOKUP(W4641,Lookup!A:B,2,0)</f>
        <v>Legal</v>
      </c>
    </row>
    <row r="4642" spans="1:39" x14ac:dyDescent="0.25">
      <c r="A4642" t="s">
        <v>33</v>
      </c>
      <c r="B4642" s="1" t="s">
        <v>192</v>
      </c>
      <c r="C4642" s="1" t="s">
        <v>35</v>
      </c>
      <c r="D4642" s="1" t="s">
        <v>36</v>
      </c>
      <c r="E4642" s="1" t="s">
        <v>36</v>
      </c>
      <c r="F4642" s="1" t="s">
        <v>37</v>
      </c>
      <c r="G4642" t="s">
        <v>193</v>
      </c>
      <c r="H4642" t="s">
        <v>39</v>
      </c>
      <c r="I4642" t="s">
        <v>40</v>
      </c>
      <c r="J4642" t="s">
        <v>40</v>
      </c>
      <c r="K4642" t="s">
        <v>40</v>
      </c>
      <c r="L4642" s="4">
        <v>0.6</v>
      </c>
      <c r="M4642" s="2">
        <v>44136</v>
      </c>
      <c r="N4642" t="s">
        <v>103</v>
      </c>
      <c r="O4642" t="s">
        <v>104</v>
      </c>
      <c r="P4642" t="s">
        <v>3733</v>
      </c>
      <c r="Q4642" t="s">
        <v>3734</v>
      </c>
      <c r="R4642" t="s">
        <v>3735</v>
      </c>
      <c r="S4642" s="3">
        <v>44165</v>
      </c>
      <c r="T4642" t="s">
        <v>46</v>
      </c>
      <c r="U4642">
        <v>2197</v>
      </c>
      <c r="V4642" t="s">
        <v>2085</v>
      </c>
      <c r="W4642" t="s">
        <v>48</v>
      </c>
      <c r="X4642">
        <v>165074866</v>
      </c>
      <c r="Y4642" s="3">
        <v>43804</v>
      </c>
      <c r="AC4642" t="s">
        <v>109</v>
      </c>
      <c r="AH4642" t="str">
        <f>VLOOKUP(B4642,'cc Lookup'!A:J,10,0)</f>
        <v>Corporate Expenditure</v>
      </c>
      <c r="AI4642" t="str">
        <f>VLOOKUP(B4642,'cc Lookup'!A:E,5,0)</f>
        <v>Make Ready</v>
      </c>
      <c r="AJ4642" t="s">
        <v>6737</v>
      </c>
      <c r="AK4642" t="str">
        <f t="shared" si="144"/>
        <v>E35932 Response Posts</v>
      </c>
      <c r="AL4642" t="str">
        <f t="shared" si="145"/>
        <v>7310 Legal / Prof Fees</v>
      </c>
      <c r="AM4642" t="str">
        <f>VLOOKUP(W4642,Lookup!A:B,2,0)</f>
        <v>Legal</v>
      </c>
    </row>
    <row r="4643" spans="1:39" x14ac:dyDescent="0.25">
      <c r="A4643" t="s">
        <v>33</v>
      </c>
      <c r="B4643" s="1" t="s">
        <v>192</v>
      </c>
      <c r="C4643" s="1" t="s">
        <v>35</v>
      </c>
      <c r="D4643" s="1" t="s">
        <v>36</v>
      </c>
      <c r="E4643" s="1" t="s">
        <v>36</v>
      </c>
      <c r="F4643" s="1" t="s">
        <v>37</v>
      </c>
      <c r="G4643" t="s">
        <v>193</v>
      </c>
      <c r="H4643" t="s">
        <v>39</v>
      </c>
      <c r="I4643" t="s">
        <v>40</v>
      </c>
      <c r="J4643" t="s">
        <v>40</v>
      </c>
      <c r="K4643" t="s">
        <v>40</v>
      </c>
      <c r="L4643" s="4">
        <v>1353</v>
      </c>
      <c r="M4643" s="2">
        <v>44166</v>
      </c>
      <c r="N4643" t="s">
        <v>41</v>
      </c>
      <c r="O4643" t="s">
        <v>42</v>
      </c>
      <c r="P4643" t="s">
        <v>4025</v>
      </c>
      <c r="Q4643" t="s">
        <v>4026</v>
      </c>
      <c r="R4643" t="s">
        <v>3871</v>
      </c>
      <c r="S4643" s="3">
        <v>44173</v>
      </c>
      <c r="T4643" t="s">
        <v>46</v>
      </c>
      <c r="U4643">
        <v>38</v>
      </c>
      <c r="V4643" t="s">
        <v>47</v>
      </c>
      <c r="W4643" t="s">
        <v>48</v>
      </c>
      <c r="X4643">
        <v>467951</v>
      </c>
      <c r="Y4643" s="3">
        <v>44027</v>
      </c>
      <c r="Z4643">
        <v>165077469</v>
      </c>
      <c r="AB4643" t="s">
        <v>49</v>
      </c>
      <c r="AD4643" t="s">
        <v>4060</v>
      </c>
      <c r="AE4643">
        <v>1</v>
      </c>
      <c r="AF4643">
        <v>1353</v>
      </c>
      <c r="AH4643" t="str">
        <f>VLOOKUP(B4643,'cc Lookup'!A:J,10,0)</f>
        <v>Corporate Expenditure</v>
      </c>
      <c r="AI4643" t="str">
        <f>VLOOKUP(B4643,'cc Lookup'!A:E,5,0)</f>
        <v>Make Ready</v>
      </c>
      <c r="AJ4643" t="s">
        <v>6737</v>
      </c>
      <c r="AK4643" t="str">
        <f t="shared" si="144"/>
        <v>E35932 Response Posts</v>
      </c>
      <c r="AL4643" t="str">
        <f t="shared" si="145"/>
        <v>7310 Legal / Prof Fees</v>
      </c>
      <c r="AM4643" t="str">
        <f>VLOOKUP(W4643,Lookup!A:B,2,0)</f>
        <v>Legal</v>
      </c>
    </row>
    <row r="4644" spans="1:39" x14ac:dyDescent="0.25">
      <c r="A4644" t="s">
        <v>33</v>
      </c>
      <c r="B4644" s="1" t="s">
        <v>192</v>
      </c>
      <c r="C4644" s="1" t="s">
        <v>35</v>
      </c>
      <c r="D4644" s="1" t="s">
        <v>36</v>
      </c>
      <c r="E4644" s="1" t="s">
        <v>36</v>
      </c>
      <c r="F4644" s="1" t="s">
        <v>37</v>
      </c>
      <c r="G4644" t="s">
        <v>193</v>
      </c>
      <c r="H4644" t="s">
        <v>39</v>
      </c>
      <c r="I4644" t="s">
        <v>40</v>
      </c>
      <c r="J4644" t="s">
        <v>40</v>
      </c>
      <c r="K4644" t="s">
        <v>40</v>
      </c>
      <c r="L4644" s="4">
        <v>1353</v>
      </c>
      <c r="M4644" s="2">
        <v>44166</v>
      </c>
      <c r="N4644" t="s">
        <v>41</v>
      </c>
      <c r="O4644" t="s">
        <v>42</v>
      </c>
      <c r="P4644" t="s">
        <v>3969</v>
      </c>
      <c r="Q4644" t="s">
        <v>3970</v>
      </c>
      <c r="R4644" t="s">
        <v>3871</v>
      </c>
      <c r="S4644" s="3">
        <v>44176</v>
      </c>
      <c r="T4644" t="s">
        <v>46</v>
      </c>
      <c r="U4644">
        <v>13</v>
      </c>
      <c r="V4644" t="s">
        <v>47</v>
      </c>
      <c r="W4644" t="s">
        <v>48</v>
      </c>
      <c r="X4644">
        <v>467951</v>
      </c>
      <c r="Y4644" s="3">
        <v>44027</v>
      </c>
      <c r="Z4644">
        <v>165077469</v>
      </c>
      <c r="AB4644" t="s">
        <v>49</v>
      </c>
      <c r="AD4644" t="s">
        <v>4060</v>
      </c>
      <c r="AE4644">
        <v>1</v>
      </c>
      <c r="AF4644">
        <v>1353</v>
      </c>
      <c r="AH4644" t="str">
        <f>VLOOKUP(B4644,'cc Lookup'!A:J,10,0)</f>
        <v>Corporate Expenditure</v>
      </c>
      <c r="AI4644" t="str">
        <f>VLOOKUP(B4644,'cc Lookup'!A:E,5,0)</f>
        <v>Make Ready</v>
      </c>
      <c r="AJ4644" t="s">
        <v>6737</v>
      </c>
      <c r="AK4644" t="str">
        <f t="shared" si="144"/>
        <v>E35932 Response Posts</v>
      </c>
      <c r="AL4644" t="str">
        <f t="shared" si="145"/>
        <v>7310 Legal / Prof Fees</v>
      </c>
      <c r="AM4644" t="str">
        <f>VLOOKUP(W4644,Lookup!A:B,2,0)</f>
        <v>Legal</v>
      </c>
    </row>
    <row r="4645" spans="1:39" x14ac:dyDescent="0.25">
      <c r="A4645" t="s">
        <v>33</v>
      </c>
      <c r="B4645" s="1" t="s">
        <v>192</v>
      </c>
      <c r="C4645" s="1" t="s">
        <v>35</v>
      </c>
      <c r="D4645" s="1" t="s">
        <v>36</v>
      </c>
      <c r="E4645" s="1" t="s">
        <v>36</v>
      </c>
      <c r="F4645" s="1" t="s">
        <v>37</v>
      </c>
      <c r="G4645" t="s">
        <v>193</v>
      </c>
      <c r="H4645" t="s">
        <v>39</v>
      </c>
      <c r="I4645" t="s">
        <v>40</v>
      </c>
      <c r="J4645" t="s">
        <v>40</v>
      </c>
      <c r="K4645" t="s">
        <v>40</v>
      </c>
      <c r="L4645" s="4">
        <v>-1353</v>
      </c>
      <c r="M4645" s="2">
        <v>44166</v>
      </c>
      <c r="N4645" t="s">
        <v>41</v>
      </c>
      <c r="O4645" t="s">
        <v>42</v>
      </c>
      <c r="P4645" t="s">
        <v>3969</v>
      </c>
      <c r="Q4645" t="s">
        <v>3970</v>
      </c>
      <c r="R4645" t="s">
        <v>3871</v>
      </c>
      <c r="S4645" s="3">
        <v>44176</v>
      </c>
      <c r="T4645" t="s">
        <v>46</v>
      </c>
      <c r="U4645">
        <v>14</v>
      </c>
      <c r="V4645" t="s">
        <v>47</v>
      </c>
      <c r="W4645" t="s">
        <v>48</v>
      </c>
      <c r="X4645">
        <v>467951</v>
      </c>
      <c r="Y4645" s="3">
        <v>44027</v>
      </c>
      <c r="Z4645">
        <v>165077469</v>
      </c>
      <c r="AB4645" t="s">
        <v>49</v>
      </c>
      <c r="AD4645" t="s">
        <v>4060</v>
      </c>
      <c r="AE4645">
        <v>1</v>
      </c>
      <c r="AF4645">
        <v>-1353</v>
      </c>
      <c r="AH4645" t="str">
        <f>VLOOKUP(B4645,'cc Lookup'!A:J,10,0)</f>
        <v>Corporate Expenditure</v>
      </c>
      <c r="AI4645" t="str">
        <f>VLOOKUP(B4645,'cc Lookup'!A:E,5,0)</f>
        <v>Make Ready</v>
      </c>
      <c r="AJ4645" t="s">
        <v>6737</v>
      </c>
      <c r="AK4645" t="str">
        <f t="shared" si="144"/>
        <v>E35932 Response Posts</v>
      </c>
      <c r="AL4645" t="str">
        <f t="shared" si="145"/>
        <v>7310 Legal / Prof Fees</v>
      </c>
      <c r="AM4645" t="str">
        <f>VLOOKUP(W4645,Lookup!A:B,2,0)</f>
        <v>Legal</v>
      </c>
    </row>
    <row r="4646" spans="1:39" x14ac:dyDescent="0.25">
      <c r="A4646" t="s">
        <v>33</v>
      </c>
      <c r="B4646" s="1" t="s">
        <v>192</v>
      </c>
      <c r="C4646" s="1" t="s">
        <v>35</v>
      </c>
      <c r="D4646" s="1" t="s">
        <v>36</v>
      </c>
      <c r="E4646" s="1" t="s">
        <v>36</v>
      </c>
      <c r="F4646" s="1" t="s">
        <v>37</v>
      </c>
      <c r="G4646" t="s">
        <v>193</v>
      </c>
      <c r="H4646" t="s">
        <v>39</v>
      </c>
      <c r="I4646" t="s">
        <v>40</v>
      </c>
      <c r="J4646" t="s">
        <v>40</v>
      </c>
      <c r="K4646" t="s">
        <v>40</v>
      </c>
      <c r="L4646" s="4">
        <v>-0.6</v>
      </c>
      <c r="M4646" s="2">
        <v>44166</v>
      </c>
      <c r="N4646" t="s">
        <v>103</v>
      </c>
      <c r="O4646" t="s">
        <v>104</v>
      </c>
      <c r="P4646" t="s">
        <v>3733</v>
      </c>
      <c r="Q4646" t="s">
        <v>3912</v>
      </c>
      <c r="R4646" t="s">
        <v>3913</v>
      </c>
      <c r="S4646" s="3">
        <v>44165</v>
      </c>
      <c r="T4646" t="s">
        <v>46</v>
      </c>
      <c r="U4646">
        <v>2197</v>
      </c>
      <c r="V4646" t="s">
        <v>2085</v>
      </c>
      <c r="W4646" t="s">
        <v>48</v>
      </c>
      <c r="X4646">
        <v>165074866</v>
      </c>
      <c r="Y4646" s="3">
        <v>43804</v>
      </c>
      <c r="AC4646" t="s">
        <v>109</v>
      </c>
      <c r="AH4646" t="str">
        <f>VLOOKUP(B4646,'cc Lookup'!A:J,10,0)</f>
        <v>Corporate Expenditure</v>
      </c>
      <c r="AI4646" t="str">
        <f>VLOOKUP(B4646,'cc Lookup'!A:E,5,0)</f>
        <v>Make Ready</v>
      </c>
      <c r="AJ4646" t="s">
        <v>6737</v>
      </c>
      <c r="AK4646" t="str">
        <f t="shared" si="144"/>
        <v>E35932 Response Posts</v>
      </c>
      <c r="AL4646" t="str">
        <f t="shared" si="145"/>
        <v>7310 Legal / Prof Fees</v>
      </c>
      <c r="AM4646" t="str">
        <f>VLOOKUP(W4646,Lookup!A:B,2,0)</f>
        <v>Legal</v>
      </c>
    </row>
    <row r="4647" spans="1:39" x14ac:dyDescent="0.25">
      <c r="A4647" t="s">
        <v>33</v>
      </c>
      <c r="B4647" s="1" t="s">
        <v>192</v>
      </c>
      <c r="C4647" s="1" t="s">
        <v>35</v>
      </c>
      <c r="D4647" s="1" t="s">
        <v>36</v>
      </c>
      <c r="E4647" s="1" t="s">
        <v>36</v>
      </c>
      <c r="F4647" s="1" t="s">
        <v>37</v>
      </c>
      <c r="G4647" t="s">
        <v>193</v>
      </c>
      <c r="H4647" t="s">
        <v>39</v>
      </c>
      <c r="I4647" t="s">
        <v>40</v>
      </c>
      <c r="J4647" t="s">
        <v>40</v>
      </c>
      <c r="K4647" t="s">
        <v>40</v>
      </c>
      <c r="L4647" s="4">
        <v>0.6</v>
      </c>
      <c r="M4647" s="2">
        <v>44166</v>
      </c>
      <c r="N4647" t="s">
        <v>103</v>
      </c>
      <c r="O4647" t="s">
        <v>104</v>
      </c>
      <c r="P4647" t="s">
        <v>3914</v>
      </c>
      <c r="Q4647" t="s">
        <v>3915</v>
      </c>
      <c r="R4647" t="s">
        <v>3916</v>
      </c>
      <c r="S4647" s="3">
        <v>44196</v>
      </c>
      <c r="T4647" t="s">
        <v>46</v>
      </c>
      <c r="U4647">
        <v>2175</v>
      </c>
      <c r="V4647" t="s">
        <v>2085</v>
      </c>
      <c r="W4647" t="s">
        <v>48</v>
      </c>
      <c r="X4647">
        <v>165074866</v>
      </c>
      <c r="Y4647" s="3">
        <v>43804</v>
      </c>
      <c r="AC4647" t="s">
        <v>109</v>
      </c>
      <c r="AH4647" t="str">
        <f>VLOOKUP(B4647,'cc Lookup'!A:J,10,0)</f>
        <v>Corporate Expenditure</v>
      </c>
      <c r="AI4647" t="str">
        <f>VLOOKUP(B4647,'cc Lookup'!A:E,5,0)</f>
        <v>Make Ready</v>
      </c>
      <c r="AJ4647" t="s">
        <v>6737</v>
      </c>
      <c r="AK4647" t="str">
        <f t="shared" si="144"/>
        <v>E35932 Response Posts</v>
      </c>
      <c r="AL4647" t="str">
        <f t="shared" si="145"/>
        <v>7310 Legal / Prof Fees</v>
      </c>
      <c r="AM4647" t="str">
        <f>VLOOKUP(W4647,Lookup!A:B,2,0)</f>
        <v>Legal</v>
      </c>
    </row>
    <row r="4648" spans="1:39" x14ac:dyDescent="0.25">
      <c r="A4648" t="s">
        <v>33</v>
      </c>
      <c r="B4648" s="1" t="s">
        <v>192</v>
      </c>
      <c r="C4648" s="1" t="s">
        <v>35</v>
      </c>
      <c r="D4648" s="1" t="s">
        <v>36</v>
      </c>
      <c r="E4648" s="1" t="s">
        <v>36</v>
      </c>
      <c r="F4648" s="1" t="s">
        <v>37</v>
      </c>
      <c r="G4648" t="s">
        <v>193</v>
      </c>
      <c r="H4648" t="s">
        <v>39</v>
      </c>
      <c r="I4648" t="s">
        <v>40</v>
      </c>
      <c r="J4648" t="s">
        <v>40</v>
      </c>
      <c r="K4648" t="s">
        <v>40</v>
      </c>
      <c r="L4648" s="4">
        <v>60</v>
      </c>
      <c r="M4648" s="2">
        <v>44197</v>
      </c>
      <c r="N4648" t="s">
        <v>41</v>
      </c>
      <c r="O4648" t="s">
        <v>42</v>
      </c>
      <c r="P4648" t="s">
        <v>4135</v>
      </c>
      <c r="Q4648" t="s">
        <v>4136</v>
      </c>
      <c r="R4648" t="s">
        <v>4063</v>
      </c>
      <c r="S4648" s="3">
        <v>44201</v>
      </c>
      <c r="T4648" t="s">
        <v>46</v>
      </c>
      <c r="U4648">
        <v>19</v>
      </c>
      <c r="V4648" t="s">
        <v>47</v>
      </c>
      <c r="W4648" t="s">
        <v>48</v>
      </c>
      <c r="X4648">
        <v>483839</v>
      </c>
      <c r="Y4648" s="3">
        <v>44196</v>
      </c>
      <c r="Z4648">
        <v>165064187</v>
      </c>
      <c r="AB4648" t="s">
        <v>49</v>
      </c>
      <c r="AD4648" t="s">
        <v>4182</v>
      </c>
      <c r="AE4648">
        <v>1</v>
      </c>
      <c r="AF4648">
        <v>60</v>
      </c>
      <c r="AH4648" t="str">
        <f>VLOOKUP(B4648,'cc Lookup'!A:J,10,0)</f>
        <v>Corporate Expenditure</v>
      </c>
      <c r="AI4648" t="str">
        <f>VLOOKUP(B4648,'cc Lookup'!A:E,5,0)</f>
        <v>Make Ready</v>
      </c>
      <c r="AJ4648" t="s">
        <v>6737</v>
      </c>
      <c r="AK4648" t="str">
        <f t="shared" si="144"/>
        <v>E35932 Response Posts</v>
      </c>
      <c r="AL4648" t="str">
        <f t="shared" si="145"/>
        <v>7310 Legal / Prof Fees</v>
      </c>
      <c r="AM4648" t="str">
        <f>VLOOKUP(W4648,Lookup!A:B,2,0)</f>
        <v>Legal</v>
      </c>
    </row>
    <row r="4649" spans="1:39" x14ac:dyDescent="0.25">
      <c r="A4649" t="s">
        <v>33</v>
      </c>
      <c r="B4649" s="1" t="s">
        <v>192</v>
      </c>
      <c r="C4649" s="1" t="s">
        <v>35</v>
      </c>
      <c r="D4649" s="1" t="s">
        <v>36</v>
      </c>
      <c r="E4649" s="1" t="s">
        <v>36</v>
      </c>
      <c r="F4649" s="1" t="s">
        <v>37</v>
      </c>
      <c r="G4649" t="s">
        <v>193</v>
      </c>
      <c r="H4649" t="s">
        <v>39</v>
      </c>
      <c r="I4649" t="s">
        <v>40</v>
      </c>
      <c r="J4649" t="s">
        <v>40</v>
      </c>
      <c r="K4649" t="s">
        <v>40</v>
      </c>
      <c r="L4649" s="4">
        <v>253.6</v>
      </c>
      <c r="M4649" s="2">
        <v>44197</v>
      </c>
      <c r="N4649" t="s">
        <v>41</v>
      </c>
      <c r="O4649" t="s">
        <v>42</v>
      </c>
      <c r="P4649" t="s">
        <v>4061</v>
      </c>
      <c r="Q4649" t="s">
        <v>4062</v>
      </c>
      <c r="R4649" t="s">
        <v>4063</v>
      </c>
      <c r="S4649" s="3">
        <v>44225</v>
      </c>
      <c r="T4649" t="s">
        <v>46</v>
      </c>
      <c r="U4649">
        <v>20</v>
      </c>
      <c r="V4649" t="s">
        <v>47</v>
      </c>
      <c r="W4649" t="s">
        <v>48</v>
      </c>
      <c r="X4649">
        <v>487633</v>
      </c>
      <c r="Y4649" s="3">
        <v>44221</v>
      </c>
      <c r="Z4649">
        <v>165077469</v>
      </c>
      <c r="AB4649" t="s">
        <v>49</v>
      </c>
      <c r="AD4649" t="s">
        <v>4183</v>
      </c>
      <c r="AE4649">
        <v>1</v>
      </c>
      <c r="AF4649">
        <v>127</v>
      </c>
      <c r="AH4649" t="str">
        <f>VLOOKUP(B4649,'cc Lookup'!A:J,10,0)</f>
        <v>Corporate Expenditure</v>
      </c>
      <c r="AI4649" t="str">
        <f>VLOOKUP(B4649,'cc Lookup'!A:E,5,0)</f>
        <v>Make Ready</v>
      </c>
      <c r="AJ4649" t="s">
        <v>6737</v>
      </c>
      <c r="AK4649" t="str">
        <f t="shared" si="144"/>
        <v>E35932 Response Posts</v>
      </c>
      <c r="AL4649" t="str">
        <f t="shared" si="145"/>
        <v>7310 Legal / Prof Fees</v>
      </c>
      <c r="AM4649" t="str">
        <f>VLOOKUP(W4649,Lookup!A:B,2,0)</f>
        <v>Legal</v>
      </c>
    </row>
    <row r="4650" spans="1:39" x14ac:dyDescent="0.25">
      <c r="A4650" t="s">
        <v>33</v>
      </c>
      <c r="B4650" s="1" t="s">
        <v>192</v>
      </c>
      <c r="C4650" s="1" t="s">
        <v>35</v>
      </c>
      <c r="D4650" s="1" t="s">
        <v>36</v>
      </c>
      <c r="E4650" s="1" t="s">
        <v>36</v>
      </c>
      <c r="F4650" s="1" t="s">
        <v>37</v>
      </c>
      <c r="G4650" t="s">
        <v>193</v>
      </c>
      <c r="H4650" t="s">
        <v>39</v>
      </c>
      <c r="I4650" t="s">
        <v>40</v>
      </c>
      <c r="J4650" t="s">
        <v>40</v>
      </c>
      <c r="K4650" t="s">
        <v>40</v>
      </c>
      <c r="L4650" s="4">
        <v>-126.8</v>
      </c>
      <c r="M4650" s="2">
        <v>44197</v>
      </c>
      <c r="N4650" t="s">
        <v>41</v>
      </c>
      <c r="O4650" t="s">
        <v>42</v>
      </c>
      <c r="P4650" t="s">
        <v>4061</v>
      </c>
      <c r="Q4650" t="s">
        <v>4062</v>
      </c>
      <c r="R4650" t="s">
        <v>4063</v>
      </c>
      <c r="S4650" s="3">
        <v>44225</v>
      </c>
      <c r="T4650" t="s">
        <v>46</v>
      </c>
      <c r="U4650">
        <v>21</v>
      </c>
      <c r="V4650" t="s">
        <v>47</v>
      </c>
      <c r="W4650" t="s">
        <v>48</v>
      </c>
      <c r="X4650">
        <v>487633</v>
      </c>
      <c r="Y4650" s="3">
        <v>44221</v>
      </c>
      <c r="Z4650">
        <v>165077469</v>
      </c>
      <c r="AB4650" t="s">
        <v>49</v>
      </c>
      <c r="AD4650" t="s">
        <v>4183</v>
      </c>
      <c r="AE4650">
        <v>1</v>
      </c>
      <c r="AF4650">
        <v>-127</v>
      </c>
      <c r="AH4650" t="str">
        <f>VLOOKUP(B4650,'cc Lookup'!A:J,10,0)</f>
        <v>Corporate Expenditure</v>
      </c>
      <c r="AI4650" t="str">
        <f>VLOOKUP(B4650,'cc Lookup'!A:E,5,0)</f>
        <v>Make Ready</v>
      </c>
      <c r="AJ4650" t="s">
        <v>6737</v>
      </c>
      <c r="AK4650" t="str">
        <f t="shared" si="144"/>
        <v>E35932 Response Posts</v>
      </c>
      <c r="AL4650" t="str">
        <f t="shared" si="145"/>
        <v>7310 Legal / Prof Fees</v>
      </c>
      <c r="AM4650" t="str">
        <f>VLOOKUP(W4650,Lookup!A:B,2,0)</f>
        <v>Legal</v>
      </c>
    </row>
    <row r="4651" spans="1:39" x14ac:dyDescent="0.25">
      <c r="A4651" t="s">
        <v>33</v>
      </c>
      <c r="B4651" s="1" t="s">
        <v>192</v>
      </c>
      <c r="C4651" s="1" t="s">
        <v>35</v>
      </c>
      <c r="D4651" s="1" t="s">
        <v>36</v>
      </c>
      <c r="E4651" s="1" t="s">
        <v>36</v>
      </c>
      <c r="F4651" s="1" t="s">
        <v>37</v>
      </c>
      <c r="G4651" t="s">
        <v>193</v>
      </c>
      <c r="H4651" t="s">
        <v>39</v>
      </c>
      <c r="I4651" t="s">
        <v>40</v>
      </c>
      <c r="J4651" t="s">
        <v>40</v>
      </c>
      <c r="K4651" t="s">
        <v>40</v>
      </c>
      <c r="L4651" s="4">
        <v>-0.6</v>
      </c>
      <c r="M4651" s="2">
        <v>44197</v>
      </c>
      <c r="N4651" t="s">
        <v>103</v>
      </c>
      <c r="O4651" t="s">
        <v>104</v>
      </c>
      <c r="P4651" t="s">
        <v>3914</v>
      </c>
      <c r="Q4651" t="s">
        <v>4108</v>
      </c>
      <c r="R4651" t="s">
        <v>4109</v>
      </c>
      <c r="S4651" s="3">
        <v>44196</v>
      </c>
      <c r="T4651" t="s">
        <v>46</v>
      </c>
      <c r="U4651">
        <v>2175</v>
      </c>
      <c r="V4651" t="s">
        <v>2085</v>
      </c>
      <c r="W4651" t="s">
        <v>48</v>
      </c>
      <c r="X4651">
        <v>165074866</v>
      </c>
      <c r="Y4651" s="3">
        <v>43804</v>
      </c>
      <c r="AC4651" t="s">
        <v>109</v>
      </c>
      <c r="AH4651" t="str">
        <f>VLOOKUP(B4651,'cc Lookup'!A:J,10,0)</f>
        <v>Corporate Expenditure</v>
      </c>
      <c r="AI4651" t="str">
        <f>VLOOKUP(B4651,'cc Lookup'!A:E,5,0)</f>
        <v>Make Ready</v>
      </c>
      <c r="AJ4651" t="s">
        <v>6737</v>
      </c>
      <c r="AK4651" t="str">
        <f t="shared" si="144"/>
        <v>E35932 Response Posts</v>
      </c>
      <c r="AL4651" t="str">
        <f t="shared" si="145"/>
        <v>7310 Legal / Prof Fees</v>
      </c>
      <c r="AM4651" t="str">
        <f>VLOOKUP(W4651,Lookup!A:B,2,0)</f>
        <v>Legal</v>
      </c>
    </row>
    <row r="4652" spans="1:39" x14ac:dyDescent="0.25">
      <c r="A4652" t="s">
        <v>33</v>
      </c>
      <c r="B4652" s="1" t="s">
        <v>192</v>
      </c>
      <c r="C4652" s="1" t="s">
        <v>35</v>
      </c>
      <c r="D4652" s="1" t="s">
        <v>36</v>
      </c>
      <c r="E4652" s="1" t="s">
        <v>36</v>
      </c>
      <c r="F4652" s="1" t="s">
        <v>37</v>
      </c>
      <c r="G4652" t="s">
        <v>193</v>
      </c>
      <c r="H4652" t="s">
        <v>39</v>
      </c>
      <c r="I4652" t="s">
        <v>40</v>
      </c>
      <c r="J4652" t="s">
        <v>40</v>
      </c>
      <c r="K4652" t="s">
        <v>40</v>
      </c>
      <c r="L4652" s="4">
        <v>0.6</v>
      </c>
      <c r="M4652" s="2">
        <v>44197</v>
      </c>
      <c r="N4652" t="s">
        <v>103</v>
      </c>
      <c r="O4652" t="s">
        <v>104</v>
      </c>
      <c r="P4652" t="s">
        <v>4075</v>
      </c>
      <c r="Q4652" t="s">
        <v>4076</v>
      </c>
      <c r="R4652" t="s">
        <v>4077</v>
      </c>
      <c r="S4652" s="3">
        <v>44225</v>
      </c>
      <c r="T4652" t="s">
        <v>46</v>
      </c>
      <c r="U4652">
        <v>2329</v>
      </c>
      <c r="V4652" t="s">
        <v>2085</v>
      </c>
      <c r="W4652" t="s">
        <v>48</v>
      </c>
      <c r="X4652">
        <v>165074866</v>
      </c>
      <c r="Y4652" s="3">
        <v>43804</v>
      </c>
      <c r="AC4652" t="s">
        <v>109</v>
      </c>
      <c r="AH4652" t="str">
        <f>VLOOKUP(B4652,'cc Lookup'!A:J,10,0)</f>
        <v>Corporate Expenditure</v>
      </c>
      <c r="AI4652" t="str">
        <f>VLOOKUP(B4652,'cc Lookup'!A:E,5,0)</f>
        <v>Make Ready</v>
      </c>
      <c r="AJ4652" t="s">
        <v>6737</v>
      </c>
      <c r="AK4652" t="str">
        <f t="shared" si="144"/>
        <v>E35932 Response Posts</v>
      </c>
      <c r="AL4652" t="str">
        <f t="shared" si="145"/>
        <v>7310 Legal / Prof Fees</v>
      </c>
      <c r="AM4652" t="str">
        <f>VLOOKUP(W4652,Lookup!A:B,2,0)</f>
        <v>Legal</v>
      </c>
    </row>
    <row r="4653" spans="1:39" x14ac:dyDescent="0.25">
      <c r="A4653" t="s">
        <v>33</v>
      </c>
      <c r="B4653" s="1" t="s">
        <v>192</v>
      </c>
      <c r="C4653" s="1" t="s">
        <v>35</v>
      </c>
      <c r="D4653" s="1" t="s">
        <v>36</v>
      </c>
      <c r="E4653" s="1" t="s">
        <v>36</v>
      </c>
      <c r="F4653" s="1" t="s">
        <v>37</v>
      </c>
      <c r="G4653" t="s">
        <v>193</v>
      </c>
      <c r="H4653" t="s">
        <v>39</v>
      </c>
      <c r="I4653" t="s">
        <v>40</v>
      </c>
      <c r="J4653" t="s">
        <v>40</v>
      </c>
      <c r="K4653" t="s">
        <v>40</v>
      </c>
      <c r="L4653" s="4">
        <v>-0.6</v>
      </c>
      <c r="M4653" s="2">
        <v>44228</v>
      </c>
      <c r="N4653" t="s">
        <v>103</v>
      </c>
      <c r="O4653" t="s">
        <v>104</v>
      </c>
      <c r="P4653" t="s">
        <v>4075</v>
      </c>
      <c r="Q4653" t="s">
        <v>4191</v>
      </c>
      <c r="R4653" t="s">
        <v>4192</v>
      </c>
      <c r="S4653" s="3">
        <v>44225</v>
      </c>
      <c r="T4653" t="s">
        <v>46</v>
      </c>
      <c r="U4653">
        <v>2329</v>
      </c>
      <c r="V4653" t="s">
        <v>2085</v>
      </c>
      <c r="W4653" t="s">
        <v>48</v>
      </c>
      <c r="X4653">
        <v>165074866</v>
      </c>
      <c r="Y4653" s="3">
        <v>43804</v>
      </c>
      <c r="AC4653" t="s">
        <v>109</v>
      </c>
      <c r="AH4653" t="str">
        <f>VLOOKUP(B4653,'cc Lookup'!A:J,10,0)</f>
        <v>Corporate Expenditure</v>
      </c>
      <c r="AI4653" t="str">
        <f>VLOOKUP(B4653,'cc Lookup'!A:E,5,0)</f>
        <v>Make Ready</v>
      </c>
      <c r="AJ4653" t="s">
        <v>6737</v>
      </c>
      <c r="AK4653" t="str">
        <f t="shared" si="144"/>
        <v>E35932 Response Posts</v>
      </c>
      <c r="AL4653" t="str">
        <f t="shared" si="145"/>
        <v>7310 Legal / Prof Fees</v>
      </c>
      <c r="AM4653" t="str">
        <f>VLOOKUP(W4653,Lookup!A:B,2,0)</f>
        <v>Legal</v>
      </c>
    </row>
    <row r="4654" spans="1:39" x14ac:dyDescent="0.25">
      <c r="A4654" t="s">
        <v>33</v>
      </c>
      <c r="B4654" s="1" t="s">
        <v>192</v>
      </c>
      <c r="C4654" s="1" t="s">
        <v>35</v>
      </c>
      <c r="D4654" s="1" t="s">
        <v>36</v>
      </c>
      <c r="E4654" s="1" t="s">
        <v>36</v>
      </c>
      <c r="F4654" s="1" t="s">
        <v>37</v>
      </c>
      <c r="G4654" t="s">
        <v>193</v>
      </c>
      <c r="H4654" t="s">
        <v>39</v>
      </c>
      <c r="I4654" t="s">
        <v>40</v>
      </c>
      <c r="J4654" t="s">
        <v>40</v>
      </c>
      <c r="K4654" t="s">
        <v>40</v>
      </c>
      <c r="L4654" s="4">
        <v>0.6</v>
      </c>
      <c r="M4654" s="2">
        <v>44228</v>
      </c>
      <c r="N4654" t="s">
        <v>103</v>
      </c>
      <c r="O4654" t="s">
        <v>104</v>
      </c>
      <c r="P4654" t="s">
        <v>4228</v>
      </c>
      <c r="Q4654" t="s">
        <v>4229</v>
      </c>
      <c r="R4654" t="s">
        <v>4230</v>
      </c>
      <c r="S4654" s="3">
        <v>44253</v>
      </c>
      <c r="T4654" t="s">
        <v>46</v>
      </c>
      <c r="U4654">
        <v>2338</v>
      </c>
      <c r="V4654" t="s">
        <v>2085</v>
      </c>
      <c r="W4654" t="s">
        <v>48</v>
      </c>
      <c r="X4654">
        <v>165074866</v>
      </c>
      <c r="Y4654" s="3">
        <v>43804</v>
      </c>
      <c r="AC4654" t="s">
        <v>109</v>
      </c>
      <c r="AH4654" t="str">
        <f>VLOOKUP(B4654,'cc Lookup'!A:J,10,0)</f>
        <v>Corporate Expenditure</v>
      </c>
      <c r="AI4654" t="str">
        <f>VLOOKUP(B4654,'cc Lookup'!A:E,5,0)</f>
        <v>Make Ready</v>
      </c>
      <c r="AJ4654" t="s">
        <v>6737</v>
      </c>
      <c r="AK4654" t="str">
        <f t="shared" si="144"/>
        <v>E35932 Response Posts</v>
      </c>
      <c r="AL4654" t="str">
        <f t="shared" si="145"/>
        <v>7310 Legal / Prof Fees</v>
      </c>
      <c r="AM4654" t="str">
        <f>VLOOKUP(W4654,Lookup!A:B,2,0)</f>
        <v>Legal</v>
      </c>
    </row>
    <row r="4655" spans="1:39" x14ac:dyDescent="0.25">
      <c r="A4655" t="s">
        <v>33</v>
      </c>
      <c r="B4655" s="1" t="s">
        <v>192</v>
      </c>
      <c r="C4655" s="1" t="s">
        <v>35</v>
      </c>
      <c r="D4655" s="1" t="s">
        <v>36</v>
      </c>
      <c r="E4655" s="1" t="s">
        <v>36</v>
      </c>
      <c r="F4655" s="1" t="s">
        <v>37</v>
      </c>
      <c r="G4655" t="s">
        <v>193</v>
      </c>
      <c r="H4655" t="s">
        <v>39</v>
      </c>
      <c r="I4655" t="s">
        <v>40</v>
      </c>
      <c r="J4655" t="s">
        <v>40</v>
      </c>
      <c r="K4655" t="s">
        <v>40</v>
      </c>
      <c r="L4655" s="4">
        <v>1659.6</v>
      </c>
      <c r="M4655" s="2">
        <v>44256</v>
      </c>
      <c r="N4655" t="s">
        <v>41</v>
      </c>
      <c r="O4655" t="s">
        <v>42</v>
      </c>
      <c r="P4655" t="s">
        <v>4346</v>
      </c>
      <c r="Q4655" t="s">
        <v>4347</v>
      </c>
      <c r="R4655" t="s">
        <v>4293</v>
      </c>
      <c r="S4655" s="3">
        <v>44264</v>
      </c>
      <c r="T4655" t="s">
        <v>46</v>
      </c>
      <c r="U4655">
        <v>40</v>
      </c>
      <c r="V4655" t="s">
        <v>47</v>
      </c>
      <c r="W4655" t="s">
        <v>48</v>
      </c>
      <c r="X4655">
        <v>489744</v>
      </c>
      <c r="Y4655" s="3">
        <v>44242</v>
      </c>
      <c r="Z4655">
        <v>165077469</v>
      </c>
      <c r="AB4655" t="s">
        <v>49</v>
      </c>
      <c r="AD4655" t="s">
        <v>4368</v>
      </c>
      <c r="AE4655">
        <v>1</v>
      </c>
      <c r="AF4655">
        <v>830</v>
      </c>
      <c r="AH4655" t="str">
        <f>VLOOKUP(B4655,'cc Lookup'!A:J,10,0)</f>
        <v>Corporate Expenditure</v>
      </c>
      <c r="AI4655" t="str">
        <f>VLOOKUP(B4655,'cc Lookup'!A:E,5,0)</f>
        <v>Make Ready</v>
      </c>
      <c r="AJ4655" t="s">
        <v>6737</v>
      </c>
      <c r="AK4655" t="str">
        <f t="shared" si="144"/>
        <v>E35932 Response Posts</v>
      </c>
      <c r="AL4655" t="str">
        <f t="shared" si="145"/>
        <v>7310 Legal / Prof Fees</v>
      </c>
      <c r="AM4655" t="str">
        <f>VLOOKUP(W4655,Lookup!A:B,2,0)</f>
        <v>Legal</v>
      </c>
    </row>
    <row r="4656" spans="1:39" x14ac:dyDescent="0.25">
      <c r="A4656" t="s">
        <v>33</v>
      </c>
      <c r="B4656" s="1" t="s">
        <v>192</v>
      </c>
      <c r="C4656" s="1" t="s">
        <v>35</v>
      </c>
      <c r="D4656" s="1" t="s">
        <v>36</v>
      </c>
      <c r="E4656" s="1" t="s">
        <v>36</v>
      </c>
      <c r="F4656" s="1" t="s">
        <v>37</v>
      </c>
      <c r="G4656" t="s">
        <v>193</v>
      </c>
      <c r="H4656" t="s">
        <v>39</v>
      </c>
      <c r="I4656" t="s">
        <v>40</v>
      </c>
      <c r="J4656" t="s">
        <v>40</v>
      </c>
      <c r="K4656" t="s">
        <v>40</v>
      </c>
      <c r="L4656" s="4">
        <v>-829.8</v>
      </c>
      <c r="M4656" s="2">
        <v>44256</v>
      </c>
      <c r="N4656" t="s">
        <v>41</v>
      </c>
      <c r="O4656" t="s">
        <v>42</v>
      </c>
      <c r="P4656" t="s">
        <v>4346</v>
      </c>
      <c r="Q4656" t="s">
        <v>4347</v>
      </c>
      <c r="R4656" t="s">
        <v>4293</v>
      </c>
      <c r="S4656" s="3">
        <v>44264</v>
      </c>
      <c r="T4656" t="s">
        <v>46</v>
      </c>
      <c r="U4656">
        <v>41</v>
      </c>
      <c r="V4656" t="s">
        <v>47</v>
      </c>
      <c r="W4656" t="s">
        <v>48</v>
      </c>
      <c r="X4656">
        <v>489744</v>
      </c>
      <c r="Y4656" s="3">
        <v>44242</v>
      </c>
      <c r="Z4656">
        <v>165077469</v>
      </c>
      <c r="AB4656" t="s">
        <v>49</v>
      </c>
      <c r="AD4656" t="s">
        <v>4368</v>
      </c>
      <c r="AE4656">
        <v>1</v>
      </c>
      <c r="AF4656">
        <v>-830</v>
      </c>
      <c r="AH4656" t="str">
        <f>VLOOKUP(B4656,'cc Lookup'!A:J,10,0)</f>
        <v>Corporate Expenditure</v>
      </c>
      <c r="AI4656" t="str">
        <f>VLOOKUP(B4656,'cc Lookup'!A:E,5,0)</f>
        <v>Make Ready</v>
      </c>
      <c r="AJ4656" t="s">
        <v>6737</v>
      </c>
      <c r="AK4656" t="str">
        <f t="shared" si="144"/>
        <v>E35932 Response Posts</v>
      </c>
      <c r="AL4656" t="str">
        <f t="shared" si="145"/>
        <v>7310 Legal / Prof Fees</v>
      </c>
      <c r="AM4656" t="str">
        <f>VLOOKUP(W4656,Lookup!A:B,2,0)</f>
        <v>Legal</v>
      </c>
    </row>
    <row r="4657" spans="1:39" x14ac:dyDescent="0.25">
      <c r="A4657" t="s">
        <v>33</v>
      </c>
      <c r="B4657" s="1" t="s">
        <v>192</v>
      </c>
      <c r="C4657" s="1" t="s">
        <v>35</v>
      </c>
      <c r="D4657" s="1" t="s">
        <v>36</v>
      </c>
      <c r="E4657" s="1" t="s">
        <v>36</v>
      </c>
      <c r="F4657" s="1" t="s">
        <v>37</v>
      </c>
      <c r="G4657" t="s">
        <v>193</v>
      </c>
      <c r="H4657" t="s">
        <v>39</v>
      </c>
      <c r="I4657" t="s">
        <v>40</v>
      </c>
      <c r="J4657" t="s">
        <v>40</v>
      </c>
      <c r="K4657" t="s">
        <v>40</v>
      </c>
      <c r="L4657" s="4">
        <v>-0.6</v>
      </c>
      <c r="M4657" s="2">
        <v>44256</v>
      </c>
      <c r="N4657" t="s">
        <v>103</v>
      </c>
      <c r="O4657" t="s">
        <v>104</v>
      </c>
      <c r="P4657" t="s">
        <v>4228</v>
      </c>
      <c r="Q4657" t="s">
        <v>4309</v>
      </c>
      <c r="R4657" t="s">
        <v>4310</v>
      </c>
      <c r="S4657" s="3">
        <v>44253</v>
      </c>
      <c r="T4657" t="s">
        <v>46</v>
      </c>
      <c r="U4657">
        <v>2338</v>
      </c>
      <c r="V4657" t="s">
        <v>2085</v>
      </c>
      <c r="W4657" t="s">
        <v>48</v>
      </c>
      <c r="X4657">
        <v>165074866</v>
      </c>
      <c r="Y4657" s="3">
        <v>43804</v>
      </c>
      <c r="AC4657" t="s">
        <v>109</v>
      </c>
      <c r="AH4657" t="str">
        <f>VLOOKUP(B4657,'cc Lookup'!A:J,10,0)</f>
        <v>Corporate Expenditure</v>
      </c>
      <c r="AI4657" t="str">
        <f>VLOOKUP(B4657,'cc Lookup'!A:E,5,0)</f>
        <v>Make Ready</v>
      </c>
      <c r="AJ4657" t="s">
        <v>6737</v>
      </c>
      <c r="AK4657" t="str">
        <f t="shared" si="144"/>
        <v>E35932 Response Posts</v>
      </c>
      <c r="AL4657" t="str">
        <f t="shared" si="145"/>
        <v>7310 Legal / Prof Fees</v>
      </c>
      <c r="AM4657" t="str">
        <f>VLOOKUP(W4657,Lookup!A:B,2,0)</f>
        <v>Legal</v>
      </c>
    </row>
    <row r="4658" spans="1:39" x14ac:dyDescent="0.25">
      <c r="A4658" t="s">
        <v>33</v>
      </c>
      <c r="B4658" s="1" t="s">
        <v>210</v>
      </c>
      <c r="C4658" s="1" t="s">
        <v>35</v>
      </c>
      <c r="D4658" s="1" t="s">
        <v>36</v>
      </c>
      <c r="E4658" s="1" t="s">
        <v>36</v>
      </c>
      <c r="F4658" s="1" t="s">
        <v>37</v>
      </c>
      <c r="G4658" t="s">
        <v>212</v>
      </c>
      <c r="H4658" t="s">
        <v>39</v>
      </c>
      <c r="I4658" t="s">
        <v>40</v>
      </c>
      <c r="J4658" t="s">
        <v>40</v>
      </c>
      <c r="K4658" t="s">
        <v>40</v>
      </c>
      <c r="L4658" s="4">
        <v>-748.8</v>
      </c>
      <c r="M4658" s="2">
        <v>43191</v>
      </c>
      <c r="N4658" t="s">
        <v>103</v>
      </c>
      <c r="O4658" t="s">
        <v>104</v>
      </c>
      <c r="P4658" t="s">
        <v>105</v>
      </c>
      <c r="Q4658" t="s">
        <v>106</v>
      </c>
      <c r="R4658" t="s">
        <v>107</v>
      </c>
      <c r="S4658" s="3">
        <v>43188</v>
      </c>
      <c r="T4658" t="s">
        <v>46</v>
      </c>
      <c r="U4658">
        <v>4003</v>
      </c>
      <c r="V4658" t="s">
        <v>221</v>
      </c>
      <c r="W4658" t="s">
        <v>48</v>
      </c>
      <c r="X4658">
        <v>165042377</v>
      </c>
      <c r="Y4658" s="3">
        <v>43038</v>
      </c>
      <c r="AC4658" t="s">
        <v>109</v>
      </c>
      <c r="AH4658" t="str">
        <f>VLOOKUP(B4658,'cc Lookup'!A:J,10,0)</f>
        <v>Corporate Expenditure</v>
      </c>
      <c r="AI4658" t="str">
        <f>VLOOKUP(B4658,'cc Lookup'!A:E,5,0)</f>
        <v>Estates</v>
      </c>
      <c r="AJ4658" t="s">
        <v>6735</v>
      </c>
      <c r="AK4658" t="str">
        <f t="shared" si="144"/>
        <v>E35940 Estates - HQ and EOC</v>
      </c>
      <c r="AL4658" t="str">
        <f t="shared" si="145"/>
        <v>7310 Legal / Prof Fees</v>
      </c>
      <c r="AM4658" t="str">
        <f>VLOOKUP(W4658,Lookup!A:B,2,0)</f>
        <v>Legal</v>
      </c>
    </row>
    <row r="4659" spans="1:39" x14ac:dyDescent="0.25">
      <c r="A4659" t="s">
        <v>33</v>
      </c>
      <c r="B4659" s="1" t="s">
        <v>210</v>
      </c>
      <c r="C4659" s="1" t="s">
        <v>35</v>
      </c>
      <c r="D4659" s="1" t="s">
        <v>36</v>
      </c>
      <c r="E4659" s="1" t="s">
        <v>36</v>
      </c>
      <c r="F4659" s="1" t="s">
        <v>37</v>
      </c>
      <c r="G4659" t="s">
        <v>212</v>
      </c>
      <c r="H4659" t="s">
        <v>39</v>
      </c>
      <c r="I4659" t="s">
        <v>40</v>
      </c>
      <c r="J4659" t="s">
        <v>40</v>
      </c>
      <c r="K4659" t="s">
        <v>40</v>
      </c>
      <c r="L4659" s="4">
        <v>748.8</v>
      </c>
      <c r="M4659" s="2">
        <v>43191</v>
      </c>
      <c r="N4659" t="s">
        <v>103</v>
      </c>
      <c r="O4659" t="s">
        <v>104</v>
      </c>
      <c r="P4659" t="s">
        <v>115</v>
      </c>
      <c r="Q4659" t="s">
        <v>116</v>
      </c>
      <c r="R4659" t="s">
        <v>117</v>
      </c>
      <c r="S4659" s="3">
        <v>43220</v>
      </c>
      <c r="T4659" t="s">
        <v>46</v>
      </c>
      <c r="U4659">
        <v>4031</v>
      </c>
      <c r="V4659" t="s">
        <v>221</v>
      </c>
      <c r="W4659" t="s">
        <v>48</v>
      </c>
      <c r="X4659">
        <v>165042377</v>
      </c>
      <c r="Y4659" s="3">
        <v>43038</v>
      </c>
      <c r="AC4659" t="s">
        <v>109</v>
      </c>
      <c r="AH4659" t="str">
        <f>VLOOKUP(B4659,'cc Lookup'!A:J,10,0)</f>
        <v>Corporate Expenditure</v>
      </c>
      <c r="AI4659" t="str">
        <f>VLOOKUP(B4659,'cc Lookup'!A:E,5,0)</f>
        <v>Estates</v>
      </c>
      <c r="AJ4659" t="s">
        <v>6735</v>
      </c>
      <c r="AK4659" t="str">
        <f t="shared" si="144"/>
        <v>E35940 Estates - HQ and EOC</v>
      </c>
      <c r="AL4659" t="str">
        <f t="shared" si="145"/>
        <v>7310 Legal / Prof Fees</v>
      </c>
      <c r="AM4659" t="str">
        <f>VLOOKUP(W4659,Lookup!A:B,2,0)</f>
        <v>Legal</v>
      </c>
    </row>
    <row r="4660" spans="1:39" x14ac:dyDescent="0.25">
      <c r="A4660" t="s">
        <v>33</v>
      </c>
      <c r="B4660" s="1" t="s">
        <v>210</v>
      </c>
      <c r="C4660" s="1" t="s">
        <v>35</v>
      </c>
      <c r="D4660" s="1" t="s">
        <v>36</v>
      </c>
      <c r="E4660" s="1" t="s">
        <v>36</v>
      </c>
      <c r="F4660" s="1" t="s">
        <v>37</v>
      </c>
      <c r="G4660" t="s">
        <v>212</v>
      </c>
      <c r="H4660" t="s">
        <v>39</v>
      </c>
      <c r="I4660" t="s">
        <v>40</v>
      </c>
      <c r="J4660" t="s">
        <v>40</v>
      </c>
      <c r="K4660" t="s">
        <v>40</v>
      </c>
      <c r="L4660" s="4">
        <v>44</v>
      </c>
      <c r="M4660" s="2">
        <v>43221</v>
      </c>
      <c r="N4660" t="s">
        <v>41</v>
      </c>
      <c r="O4660" t="s">
        <v>42</v>
      </c>
      <c r="P4660" t="s">
        <v>323</v>
      </c>
      <c r="Q4660" t="s">
        <v>324</v>
      </c>
      <c r="R4660" t="s">
        <v>239</v>
      </c>
      <c r="S4660" s="3">
        <v>43251</v>
      </c>
      <c r="T4660" t="s">
        <v>46</v>
      </c>
      <c r="U4660">
        <v>64</v>
      </c>
      <c r="V4660" t="s">
        <v>47</v>
      </c>
      <c r="W4660" t="s">
        <v>48</v>
      </c>
      <c r="X4660">
        <v>327198</v>
      </c>
      <c r="Y4660" s="3">
        <v>43242</v>
      </c>
      <c r="Z4660">
        <v>165042377</v>
      </c>
      <c r="AB4660" t="s">
        <v>49</v>
      </c>
      <c r="AD4660" t="s">
        <v>342</v>
      </c>
      <c r="AE4660">
        <v>1</v>
      </c>
      <c r="AF4660">
        <v>44</v>
      </c>
      <c r="AH4660" t="str">
        <f>VLOOKUP(B4660,'cc Lookup'!A:J,10,0)</f>
        <v>Corporate Expenditure</v>
      </c>
      <c r="AI4660" t="str">
        <f>VLOOKUP(B4660,'cc Lookup'!A:E,5,0)</f>
        <v>Estates</v>
      </c>
      <c r="AJ4660" t="s">
        <v>6735</v>
      </c>
      <c r="AK4660" t="str">
        <f t="shared" si="144"/>
        <v>E35940 Estates - HQ and EOC</v>
      </c>
      <c r="AL4660" t="str">
        <f t="shared" si="145"/>
        <v>7310 Legal / Prof Fees</v>
      </c>
      <c r="AM4660" t="str">
        <f>VLOOKUP(W4660,Lookup!A:B,2,0)</f>
        <v>Legal</v>
      </c>
    </row>
    <row r="4661" spans="1:39" x14ac:dyDescent="0.25">
      <c r="A4661" t="s">
        <v>33</v>
      </c>
      <c r="B4661" s="1" t="s">
        <v>210</v>
      </c>
      <c r="C4661" s="1" t="s">
        <v>35</v>
      </c>
      <c r="D4661" s="1" t="s">
        <v>36</v>
      </c>
      <c r="E4661" s="1" t="s">
        <v>36</v>
      </c>
      <c r="F4661" s="1" t="s">
        <v>37</v>
      </c>
      <c r="G4661" t="s">
        <v>212</v>
      </c>
      <c r="H4661" t="s">
        <v>39</v>
      </c>
      <c r="I4661" t="s">
        <v>40</v>
      </c>
      <c r="J4661" t="s">
        <v>40</v>
      </c>
      <c r="K4661" t="s">
        <v>40</v>
      </c>
      <c r="L4661" s="4">
        <v>-748.8</v>
      </c>
      <c r="M4661" s="2">
        <v>43221</v>
      </c>
      <c r="N4661" t="s">
        <v>103</v>
      </c>
      <c r="O4661" t="s">
        <v>104</v>
      </c>
      <c r="P4661" t="s">
        <v>115</v>
      </c>
      <c r="Q4661" t="s">
        <v>278</v>
      </c>
      <c r="R4661" t="s">
        <v>279</v>
      </c>
      <c r="S4661" s="3">
        <v>43220</v>
      </c>
      <c r="T4661" t="s">
        <v>46</v>
      </c>
      <c r="U4661">
        <v>4031</v>
      </c>
      <c r="V4661" t="s">
        <v>221</v>
      </c>
      <c r="W4661" t="s">
        <v>48</v>
      </c>
      <c r="X4661">
        <v>165042377</v>
      </c>
      <c r="Y4661" s="3">
        <v>43038</v>
      </c>
      <c r="AC4661" t="s">
        <v>109</v>
      </c>
      <c r="AH4661" t="str">
        <f>VLOOKUP(B4661,'cc Lookup'!A:J,10,0)</f>
        <v>Corporate Expenditure</v>
      </c>
      <c r="AI4661" t="str">
        <f>VLOOKUP(B4661,'cc Lookup'!A:E,5,0)</f>
        <v>Estates</v>
      </c>
      <c r="AJ4661" t="s">
        <v>6735</v>
      </c>
      <c r="AK4661" t="str">
        <f t="shared" si="144"/>
        <v>E35940 Estates - HQ and EOC</v>
      </c>
      <c r="AL4661" t="str">
        <f t="shared" si="145"/>
        <v>7310 Legal / Prof Fees</v>
      </c>
      <c r="AM4661" t="str">
        <f>VLOOKUP(W4661,Lookup!A:B,2,0)</f>
        <v>Legal</v>
      </c>
    </row>
    <row r="4662" spans="1:39" x14ac:dyDescent="0.25">
      <c r="A4662" t="s">
        <v>33</v>
      </c>
      <c r="B4662" s="1" t="s">
        <v>210</v>
      </c>
      <c r="C4662" s="1" t="s">
        <v>35</v>
      </c>
      <c r="D4662" s="1" t="s">
        <v>36</v>
      </c>
      <c r="E4662" s="1" t="s">
        <v>36</v>
      </c>
      <c r="F4662" s="1" t="s">
        <v>37</v>
      </c>
      <c r="G4662" t="s">
        <v>212</v>
      </c>
      <c r="H4662" t="s">
        <v>39</v>
      </c>
      <c r="I4662" t="s">
        <v>40</v>
      </c>
      <c r="J4662" t="s">
        <v>40</v>
      </c>
      <c r="K4662" t="s">
        <v>40</v>
      </c>
      <c r="L4662" s="4">
        <v>704.8</v>
      </c>
      <c r="M4662" s="2">
        <v>43221</v>
      </c>
      <c r="N4662" t="s">
        <v>103</v>
      </c>
      <c r="O4662" t="s">
        <v>104</v>
      </c>
      <c r="P4662" t="s">
        <v>280</v>
      </c>
      <c r="Q4662" t="s">
        <v>281</v>
      </c>
      <c r="R4662" t="s">
        <v>282</v>
      </c>
      <c r="S4662" s="3">
        <v>43251</v>
      </c>
      <c r="T4662" t="s">
        <v>46</v>
      </c>
      <c r="U4662">
        <v>3793</v>
      </c>
      <c r="V4662" t="s">
        <v>221</v>
      </c>
      <c r="W4662" t="s">
        <v>48</v>
      </c>
      <c r="X4662">
        <v>165042377</v>
      </c>
      <c r="Y4662" s="3">
        <v>43038</v>
      </c>
      <c r="AC4662" t="s">
        <v>109</v>
      </c>
      <c r="AH4662" t="str">
        <f>VLOOKUP(B4662,'cc Lookup'!A:J,10,0)</f>
        <v>Corporate Expenditure</v>
      </c>
      <c r="AI4662" t="str">
        <f>VLOOKUP(B4662,'cc Lookup'!A:E,5,0)</f>
        <v>Estates</v>
      </c>
      <c r="AJ4662" t="s">
        <v>6735</v>
      </c>
      <c r="AK4662" t="str">
        <f t="shared" si="144"/>
        <v>E35940 Estates - HQ and EOC</v>
      </c>
      <c r="AL4662" t="str">
        <f t="shared" si="145"/>
        <v>7310 Legal / Prof Fees</v>
      </c>
      <c r="AM4662" t="str">
        <f>VLOOKUP(W4662,Lookup!A:B,2,0)</f>
        <v>Legal</v>
      </c>
    </row>
    <row r="4663" spans="1:39" x14ac:dyDescent="0.25">
      <c r="A4663" t="s">
        <v>33</v>
      </c>
      <c r="B4663" s="1" t="s">
        <v>210</v>
      </c>
      <c r="C4663" s="1" t="s">
        <v>35</v>
      </c>
      <c r="D4663" s="1" t="s">
        <v>36</v>
      </c>
      <c r="E4663" s="1" t="s">
        <v>36</v>
      </c>
      <c r="F4663" s="1" t="s">
        <v>37</v>
      </c>
      <c r="G4663" t="s">
        <v>212</v>
      </c>
      <c r="H4663" t="s">
        <v>39</v>
      </c>
      <c r="I4663" t="s">
        <v>40</v>
      </c>
      <c r="J4663" t="s">
        <v>40</v>
      </c>
      <c r="K4663" t="s">
        <v>40</v>
      </c>
      <c r="L4663" s="4">
        <v>-44</v>
      </c>
      <c r="M4663" s="2">
        <v>43252</v>
      </c>
      <c r="N4663" t="s">
        <v>311</v>
      </c>
      <c r="O4663" t="s">
        <v>56</v>
      </c>
      <c r="P4663" t="s">
        <v>443</v>
      </c>
      <c r="Q4663" t="s">
        <v>444</v>
      </c>
      <c r="R4663" t="s">
        <v>445</v>
      </c>
      <c r="S4663" s="3">
        <v>43279</v>
      </c>
      <c r="T4663" t="s">
        <v>315</v>
      </c>
      <c r="U4663">
        <v>74</v>
      </c>
      <c r="V4663" t="s">
        <v>450</v>
      </c>
      <c r="W4663" t="s">
        <v>445</v>
      </c>
      <c r="Y4663" s="3">
        <v>43271</v>
      </c>
      <c r="AA4663" t="s">
        <v>451</v>
      </c>
      <c r="AD4663" t="s">
        <v>342</v>
      </c>
      <c r="AH4663" t="str">
        <f>VLOOKUP(B4663,'cc Lookup'!A:J,10,0)</f>
        <v>Corporate Expenditure</v>
      </c>
      <c r="AI4663" t="str">
        <f>VLOOKUP(B4663,'cc Lookup'!A:E,5,0)</f>
        <v>Estates</v>
      </c>
      <c r="AJ4663" t="s">
        <v>6735</v>
      </c>
      <c r="AK4663" t="str">
        <f t="shared" si="144"/>
        <v>E35940 Estates - HQ and EOC</v>
      </c>
      <c r="AL4663" t="str">
        <f t="shared" si="145"/>
        <v>7310 Legal / Prof Fees</v>
      </c>
      <c r="AM4663" t="str">
        <f>VLOOKUP(W4663,Lookup!A:B,2,0)</f>
        <v>Other</v>
      </c>
    </row>
    <row r="4664" spans="1:39" x14ac:dyDescent="0.25">
      <c r="A4664" t="s">
        <v>33</v>
      </c>
      <c r="B4664" s="1" t="s">
        <v>210</v>
      </c>
      <c r="C4664" s="1" t="s">
        <v>35</v>
      </c>
      <c r="D4664" s="1" t="s">
        <v>36</v>
      </c>
      <c r="E4664" s="1" t="s">
        <v>36</v>
      </c>
      <c r="F4664" s="1" t="s">
        <v>37</v>
      </c>
      <c r="G4664" t="s">
        <v>212</v>
      </c>
      <c r="H4664" t="s">
        <v>39</v>
      </c>
      <c r="I4664" t="s">
        <v>40</v>
      </c>
      <c r="J4664" t="s">
        <v>40</v>
      </c>
      <c r="K4664" t="s">
        <v>40</v>
      </c>
      <c r="L4664" s="4">
        <v>75</v>
      </c>
      <c r="M4664" s="2">
        <v>43252</v>
      </c>
      <c r="N4664" t="s">
        <v>41</v>
      </c>
      <c r="O4664" t="s">
        <v>42</v>
      </c>
      <c r="P4664" t="s">
        <v>483</v>
      </c>
      <c r="Q4664" t="s">
        <v>484</v>
      </c>
      <c r="R4664" t="s">
        <v>358</v>
      </c>
      <c r="S4664" s="3">
        <v>43276</v>
      </c>
      <c r="T4664" t="s">
        <v>46</v>
      </c>
      <c r="U4664">
        <v>44</v>
      </c>
      <c r="V4664" t="s">
        <v>47</v>
      </c>
      <c r="W4664" t="s">
        <v>48</v>
      </c>
      <c r="X4664">
        <v>400295</v>
      </c>
      <c r="Y4664" s="3">
        <v>43262</v>
      </c>
      <c r="Z4664">
        <v>165042377</v>
      </c>
      <c r="AB4664" t="s">
        <v>49</v>
      </c>
      <c r="AD4664" t="s">
        <v>485</v>
      </c>
      <c r="AE4664">
        <v>1</v>
      </c>
      <c r="AF4664">
        <v>75</v>
      </c>
      <c r="AH4664" t="str">
        <f>VLOOKUP(B4664,'cc Lookup'!A:J,10,0)</f>
        <v>Corporate Expenditure</v>
      </c>
      <c r="AI4664" t="str">
        <f>VLOOKUP(B4664,'cc Lookup'!A:E,5,0)</f>
        <v>Estates</v>
      </c>
      <c r="AJ4664" t="s">
        <v>6735</v>
      </c>
      <c r="AK4664" t="str">
        <f t="shared" si="144"/>
        <v>E35940 Estates - HQ and EOC</v>
      </c>
      <c r="AL4664" t="str">
        <f t="shared" si="145"/>
        <v>7310 Legal / Prof Fees</v>
      </c>
      <c r="AM4664" t="str">
        <f>VLOOKUP(W4664,Lookup!A:B,2,0)</f>
        <v>Legal</v>
      </c>
    </row>
    <row r="4665" spans="1:39" x14ac:dyDescent="0.25">
      <c r="A4665" t="s">
        <v>33</v>
      </c>
      <c r="B4665" s="1" t="s">
        <v>210</v>
      </c>
      <c r="C4665" s="1" t="s">
        <v>35</v>
      </c>
      <c r="D4665" s="1" t="s">
        <v>36</v>
      </c>
      <c r="E4665" s="1" t="s">
        <v>36</v>
      </c>
      <c r="F4665" s="1" t="s">
        <v>37</v>
      </c>
      <c r="G4665" t="s">
        <v>212</v>
      </c>
      <c r="H4665" t="s">
        <v>39</v>
      </c>
      <c r="I4665" t="s">
        <v>40</v>
      </c>
      <c r="J4665" t="s">
        <v>40</v>
      </c>
      <c r="K4665" t="s">
        <v>40</v>
      </c>
      <c r="L4665" s="4">
        <v>-704.8</v>
      </c>
      <c r="M4665" s="2">
        <v>43252</v>
      </c>
      <c r="N4665" t="s">
        <v>103</v>
      </c>
      <c r="O4665" t="s">
        <v>104</v>
      </c>
      <c r="P4665" t="s">
        <v>280</v>
      </c>
      <c r="Q4665" t="s">
        <v>410</v>
      </c>
      <c r="R4665" t="s">
        <v>411</v>
      </c>
      <c r="S4665" s="3">
        <v>43251</v>
      </c>
      <c r="T4665" t="s">
        <v>46</v>
      </c>
      <c r="U4665">
        <v>3793</v>
      </c>
      <c r="V4665" t="s">
        <v>221</v>
      </c>
      <c r="W4665" t="s">
        <v>48</v>
      </c>
      <c r="X4665">
        <v>165042377</v>
      </c>
      <c r="Y4665" s="3">
        <v>43038</v>
      </c>
      <c r="AC4665" t="s">
        <v>109</v>
      </c>
      <c r="AH4665" t="str">
        <f>VLOOKUP(B4665,'cc Lookup'!A:J,10,0)</f>
        <v>Corporate Expenditure</v>
      </c>
      <c r="AI4665" t="str">
        <f>VLOOKUP(B4665,'cc Lookup'!A:E,5,0)</f>
        <v>Estates</v>
      </c>
      <c r="AJ4665" t="s">
        <v>6735</v>
      </c>
      <c r="AK4665" t="str">
        <f t="shared" si="144"/>
        <v>E35940 Estates - HQ and EOC</v>
      </c>
      <c r="AL4665" t="str">
        <f t="shared" si="145"/>
        <v>7310 Legal / Prof Fees</v>
      </c>
      <c r="AM4665" t="str">
        <f>VLOOKUP(W4665,Lookup!A:B,2,0)</f>
        <v>Legal</v>
      </c>
    </row>
    <row r="4666" spans="1:39" x14ac:dyDescent="0.25">
      <c r="A4666" t="s">
        <v>33</v>
      </c>
      <c r="B4666" s="1" t="s">
        <v>210</v>
      </c>
      <c r="C4666" s="1" t="s">
        <v>35</v>
      </c>
      <c r="D4666" s="1" t="s">
        <v>36</v>
      </c>
      <c r="E4666" s="1" t="s">
        <v>36</v>
      </c>
      <c r="F4666" s="1" t="s">
        <v>37</v>
      </c>
      <c r="G4666" t="s">
        <v>212</v>
      </c>
      <c r="H4666" t="s">
        <v>39</v>
      </c>
      <c r="I4666" t="s">
        <v>40</v>
      </c>
      <c r="J4666" t="s">
        <v>40</v>
      </c>
      <c r="K4666" t="s">
        <v>40</v>
      </c>
      <c r="L4666" s="4">
        <v>2902</v>
      </c>
      <c r="M4666" s="2">
        <v>43374</v>
      </c>
      <c r="N4666" t="s">
        <v>41</v>
      </c>
      <c r="O4666" t="s">
        <v>42</v>
      </c>
      <c r="P4666" t="s">
        <v>878</v>
      </c>
      <c r="Q4666" t="s">
        <v>879</v>
      </c>
      <c r="R4666" t="s">
        <v>838</v>
      </c>
      <c r="S4666" s="3">
        <v>43375</v>
      </c>
      <c r="T4666" t="s">
        <v>46</v>
      </c>
      <c r="U4666">
        <v>15</v>
      </c>
      <c r="V4666" t="s">
        <v>47</v>
      </c>
      <c r="W4666" t="s">
        <v>48</v>
      </c>
      <c r="X4666">
        <v>407881</v>
      </c>
      <c r="Y4666" s="3">
        <v>43361</v>
      </c>
      <c r="Z4666">
        <v>165072330</v>
      </c>
      <c r="AB4666" t="s">
        <v>49</v>
      </c>
      <c r="AD4666" t="s">
        <v>823</v>
      </c>
      <c r="AE4666">
        <v>1</v>
      </c>
      <c r="AF4666">
        <v>2902</v>
      </c>
      <c r="AH4666" t="str">
        <f>VLOOKUP(B4666,'cc Lookup'!A:J,10,0)</f>
        <v>Corporate Expenditure</v>
      </c>
      <c r="AI4666" t="str">
        <f>VLOOKUP(B4666,'cc Lookup'!A:E,5,0)</f>
        <v>Estates</v>
      </c>
      <c r="AJ4666" t="s">
        <v>6735</v>
      </c>
      <c r="AK4666" t="str">
        <f t="shared" si="144"/>
        <v>E35940 Estates - HQ and EOC</v>
      </c>
      <c r="AL4666" t="str">
        <f t="shared" si="145"/>
        <v>7310 Legal / Prof Fees</v>
      </c>
      <c r="AM4666" t="str">
        <f>VLOOKUP(W4666,Lookup!A:B,2,0)</f>
        <v>Legal</v>
      </c>
    </row>
    <row r="4667" spans="1:39" x14ac:dyDescent="0.25">
      <c r="A4667" t="s">
        <v>33</v>
      </c>
      <c r="B4667" s="1" t="s">
        <v>210</v>
      </c>
      <c r="C4667" s="1" t="s">
        <v>35</v>
      </c>
      <c r="D4667" s="1" t="s">
        <v>36</v>
      </c>
      <c r="E4667" s="1" t="s">
        <v>36</v>
      </c>
      <c r="F4667" s="1" t="s">
        <v>37</v>
      </c>
      <c r="G4667" t="s">
        <v>212</v>
      </c>
      <c r="H4667" t="s">
        <v>39</v>
      </c>
      <c r="I4667" t="s">
        <v>40</v>
      </c>
      <c r="J4667" t="s">
        <v>40</v>
      </c>
      <c r="K4667" t="s">
        <v>40</v>
      </c>
      <c r="L4667" s="4">
        <v>580.4</v>
      </c>
      <c r="M4667" s="2">
        <v>43405</v>
      </c>
      <c r="N4667" t="s">
        <v>311</v>
      </c>
      <c r="O4667" t="s">
        <v>56</v>
      </c>
      <c r="P4667" t="s">
        <v>913</v>
      </c>
      <c r="Q4667" t="s">
        <v>914</v>
      </c>
      <c r="R4667" t="s">
        <v>915</v>
      </c>
      <c r="S4667" s="3">
        <v>43437</v>
      </c>
      <c r="T4667" t="s">
        <v>916</v>
      </c>
      <c r="U4667">
        <v>1224</v>
      </c>
      <c r="V4667" t="s">
        <v>887</v>
      </c>
      <c r="W4667" t="s">
        <v>915</v>
      </c>
      <c r="Y4667" s="3">
        <v>43437</v>
      </c>
      <c r="AA4667" t="s">
        <v>888</v>
      </c>
      <c r="AD4667" t="s">
        <v>823</v>
      </c>
      <c r="AH4667" t="str">
        <f>VLOOKUP(B4667,'cc Lookup'!A:J,10,0)</f>
        <v>Corporate Expenditure</v>
      </c>
      <c r="AI4667" t="str">
        <f>VLOOKUP(B4667,'cc Lookup'!A:E,5,0)</f>
        <v>Estates</v>
      </c>
      <c r="AJ4667" t="s">
        <v>6735</v>
      </c>
      <c r="AK4667" t="str">
        <f t="shared" si="144"/>
        <v>E35940 Estates - HQ and EOC</v>
      </c>
      <c r="AL4667" t="str">
        <f t="shared" si="145"/>
        <v>7310 Legal / Prof Fees</v>
      </c>
      <c r="AM4667" t="str">
        <f>VLOOKUP(W4667,Lookup!A:B,2,0)</f>
        <v>Other</v>
      </c>
    </row>
    <row r="4668" spans="1:39" x14ac:dyDescent="0.25">
      <c r="A4668" t="s">
        <v>33</v>
      </c>
      <c r="B4668" s="1" t="s">
        <v>210</v>
      </c>
      <c r="C4668" s="1" t="s">
        <v>35</v>
      </c>
      <c r="D4668" s="1" t="s">
        <v>36</v>
      </c>
      <c r="E4668" s="1" t="s">
        <v>36</v>
      </c>
      <c r="F4668" s="1" t="s">
        <v>37</v>
      </c>
      <c r="G4668" t="s">
        <v>212</v>
      </c>
      <c r="H4668" t="s">
        <v>39</v>
      </c>
      <c r="I4668" t="s">
        <v>40</v>
      </c>
      <c r="J4668" t="s">
        <v>40</v>
      </c>
      <c r="K4668" t="s">
        <v>40</v>
      </c>
      <c r="L4668" s="4">
        <v>632</v>
      </c>
      <c r="M4668" s="2">
        <v>43405</v>
      </c>
      <c r="N4668" t="s">
        <v>41</v>
      </c>
      <c r="O4668" t="s">
        <v>42</v>
      </c>
      <c r="P4668" t="s">
        <v>947</v>
      </c>
      <c r="Q4668" t="s">
        <v>948</v>
      </c>
      <c r="R4668" t="s">
        <v>921</v>
      </c>
      <c r="S4668" s="3">
        <v>43416</v>
      </c>
      <c r="T4668" t="s">
        <v>46</v>
      </c>
      <c r="U4668">
        <v>35</v>
      </c>
      <c r="V4668" t="s">
        <v>47</v>
      </c>
      <c r="W4668" t="s">
        <v>48</v>
      </c>
      <c r="X4668">
        <v>410884</v>
      </c>
      <c r="Y4668" s="3">
        <v>43398</v>
      </c>
      <c r="Z4668">
        <v>165073267</v>
      </c>
      <c r="AB4668" t="s">
        <v>49</v>
      </c>
      <c r="AD4668" t="s">
        <v>985</v>
      </c>
      <c r="AE4668">
        <v>1</v>
      </c>
      <c r="AF4668">
        <v>632</v>
      </c>
      <c r="AH4668" t="str">
        <f>VLOOKUP(B4668,'cc Lookup'!A:J,10,0)</f>
        <v>Corporate Expenditure</v>
      </c>
      <c r="AI4668" t="str">
        <f>VLOOKUP(B4668,'cc Lookup'!A:E,5,0)</f>
        <v>Estates</v>
      </c>
      <c r="AJ4668" t="s">
        <v>6735</v>
      </c>
      <c r="AK4668" t="str">
        <f t="shared" si="144"/>
        <v>E35940 Estates - HQ and EOC</v>
      </c>
      <c r="AL4668" t="str">
        <f t="shared" si="145"/>
        <v>7310 Legal / Prof Fees</v>
      </c>
      <c r="AM4668" t="str">
        <f>VLOOKUP(W4668,Lookup!A:B,2,0)</f>
        <v>Legal</v>
      </c>
    </row>
    <row r="4669" spans="1:39" x14ac:dyDescent="0.25">
      <c r="A4669" t="s">
        <v>33</v>
      </c>
      <c r="B4669" s="1" t="s">
        <v>210</v>
      </c>
      <c r="C4669" s="1" t="s">
        <v>35</v>
      </c>
      <c r="D4669" s="1" t="s">
        <v>36</v>
      </c>
      <c r="E4669" s="1" t="s">
        <v>36</v>
      </c>
      <c r="F4669" s="1" t="s">
        <v>37</v>
      </c>
      <c r="G4669" t="s">
        <v>212</v>
      </c>
      <c r="H4669" t="s">
        <v>39</v>
      </c>
      <c r="I4669" t="s">
        <v>40</v>
      </c>
      <c r="J4669" t="s">
        <v>40</v>
      </c>
      <c r="K4669" t="s">
        <v>40</v>
      </c>
      <c r="L4669" s="4">
        <v>-2902</v>
      </c>
      <c r="M4669" s="2">
        <v>43435</v>
      </c>
      <c r="N4669" t="s">
        <v>41</v>
      </c>
      <c r="O4669" t="s">
        <v>42</v>
      </c>
      <c r="P4669" t="s">
        <v>1065</v>
      </c>
      <c r="Q4669" t="s">
        <v>1066</v>
      </c>
      <c r="R4669" t="s">
        <v>1017</v>
      </c>
      <c r="S4669" s="3">
        <v>43454</v>
      </c>
      <c r="T4669" t="s">
        <v>46</v>
      </c>
      <c r="U4669">
        <v>44</v>
      </c>
      <c r="V4669" t="s">
        <v>47</v>
      </c>
      <c r="W4669" t="s">
        <v>48</v>
      </c>
      <c r="X4669" t="s">
        <v>1110</v>
      </c>
      <c r="Y4669" s="3">
        <v>43451</v>
      </c>
      <c r="Z4669">
        <v>165072330</v>
      </c>
      <c r="AB4669" t="s">
        <v>49</v>
      </c>
      <c r="AD4669" t="s">
        <v>1111</v>
      </c>
      <c r="AE4669">
        <v>1</v>
      </c>
      <c r="AH4669" t="str">
        <f>VLOOKUP(B4669,'cc Lookup'!A:J,10,0)</f>
        <v>Corporate Expenditure</v>
      </c>
      <c r="AI4669" t="str">
        <f>VLOOKUP(B4669,'cc Lookup'!A:E,5,0)</f>
        <v>Estates</v>
      </c>
      <c r="AJ4669" t="s">
        <v>6735</v>
      </c>
      <c r="AK4669" t="str">
        <f t="shared" si="144"/>
        <v>E35940 Estates - HQ and EOC</v>
      </c>
      <c r="AL4669" t="str">
        <f t="shared" si="145"/>
        <v>7310 Legal / Prof Fees</v>
      </c>
      <c r="AM4669" t="str">
        <f>VLOOKUP(W4669,Lookup!A:B,2,0)</f>
        <v>Legal</v>
      </c>
    </row>
    <row r="4670" spans="1:39" x14ac:dyDescent="0.25">
      <c r="A4670" t="s">
        <v>33</v>
      </c>
      <c r="B4670" s="1" t="s">
        <v>210</v>
      </c>
      <c r="C4670" s="1" t="s">
        <v>35</v>
      </c>
      <c r="D4670" s="1" t="s">
        <v>36</v>
      </c>
      <c r="E4670" s="1" t="s">
        <v>36</v>
      </c>
      <c r="F4670" s="1" t="s">
        <v>37</v>
      </c>
      <c r="G4670" t="s">
        <v>212</v>
      </c>
      <c r="H4670" t="s">
        <v>39</v>
      </c>
      <c r="I4670" t="s">
        <v>40</v>
      </c>
      <c r="J4670" t="s">
        <v>40</v>
      </c>
      <c r="K4670" t="s">
        <v>40</v>
      </c>
      <c r="L4670" s="4">
        <v>2902</v>
      </c>
      <c r="M4670" s="2">
        <v>43435</v>
      </c>
      <c r="N4670" t="s">
        <v>103</v>
      </c>
      <c r="O4670" t="s">
        <v>104</v>
      </c>
      <c r="P4670" t="s">
        <v>1035</v>
      </c>
      <c r="Q4670" t="s">
        <v>1036</v>
      </c>
      <c r="R4670" t="s">
        <v>1037</v>
      </c>
      <c r="S4670" s="3">
        <v>43465</v>
      </c>
      <c r="T4670" t="s">
        <v>46</v>
      </c>
      <c r="U4670">
        <v>2560</v>
      </c>
      <c r="V4670" t="s">
        <v>1112</v>
      </c>
      <c r="W4670" t="s">
        <v>48</v>
      </c>
      <c r="X4670">
        <v>165072330</v>
      </c>
      <c r="Y4670" s="3">
        <v>43374</v>
      </c>
      <c r="AC4670" t="s">
        <v>109</v>
      </c>
      <c r="AH4670" t="str">
        <f>VLOOKUP(B4670,'cc Lookup'!A:J,10,0)</f>
        <v>Corporate Expenditure</v>
      </c>
      <c r="AI4670" t="str">
        <f>VLOOKUP(B4670,'cc Lookup'!A:E,5,0)</f>
        <v>Estates</v>
      </c>
      <c r="AJ4670" t="s">
        <v>6735</v>
      </c>
      <c r="AK4670" t="str">
        <f t="shared" si="144"/>
        <v>E35940 Estates - HQ and EOC</v>
      </c>
      <c r="AL4670" t="str">
        <f t="shared" si="145"/>
        <v>7310 Legal / Prof Fees</v>
      </c>
      <c r="AM4670" t="str">
        <f>VLOOKUP(W4670,Lookup!A:B,2,0)</f>
        <v>Legal</v>
      </c>
    </row>
    <row r="4671" spans="1:39" x14ac:dyDescent="0.25">
      <c r="A4671" t="s">
        <v>33</v>
      </c>
      <c r="B4671" s="1" t="s">
        <v>210</v>
      </c>
      <c r="C4671" s="1" t="s">
        <v>35</v>
      </c>
      <c r="D4671" s="1" t="s">
        <v>36</v>
      </c>
      <c r="E4671" s="1" t="s">
        <v>36</v>
      </c>
      <c r="F4671" s="1" t="s">
        <v>37</v>
      </c>
      <c r="G4671" t="s">
        <v>212</v>
      </c>
      <c r="H4671" t="s">
        <v>39</v>
      </c>
      <c r="I4671" t="s">
        <v>40</v>
      </c>
      <c r="J4671" t="s">
        <v>40</v>
      </c>
      <c r="K4671" t="s">
        <v>40</v>
      </c>
      <c r="L4671" s="4">
        <v>1132</v>
      </c>
      <c r="M4671" s="2">
        <v>43435</v>
      </c>
      <c r="N4671" t="s">
        <v>103</v>
      </c>
      <c r="O4671" t="s">
        <v>104</v>
      </c>
      <c r="P4671" t="s">
        <v>1035</v>
      </c>
      <c r="Q4671" t="s">
        <v>1036</v>
      </c>
      <c r="R4671" t="s">
        <v>1037</v>
      </c>
      <c r="S4671" s="3">
        <v>43465</v>
      </c>
      <c r="T4671" t="s">
        <v>46</v>
      </c>
      <c r="U4671">
        <v>2561</v>
      </c>
      <c r="V4671" t="s">
        <v>1113</v>
      </c>
      <c r="W4671" t="s">
        <v>48</v>
      </c>
      <c r="X4671">
        <v>165074255</v>
      </c>
      <c r="Y4671" s="3">
        <v>43458</v>
      </c>
      <c r="AC4671" t="s">
        <v>109</v>
      </c>
      <c r="AH4671" t="str">
        <f>VLOOKUP(B4671,'cc Lookup'!A:J,10,0)</f>
        <v>Corporate Expenditure</v>
      </c>
      <c r="AI4671" t="str">
        <f>VLOOKUP(B4671,'cc Lookup'!A:E,5,0)</f>
        <v>Estates</v>
      </c>
      <c r="AJ4671" t="s">
        <v>6735</v>
      </c>
      <c r="AK4671" t="str">
        <f t="shared" si="144"/>
        <v>E35940 Estates - HQ and EOC</v>
      </c>
      <c r="AL4671" t="str">
        <f t="shared" si="145"/>
        <v>7310 Legal / Prof Fees</v>
      </c>
      <c r="AM4671" t="str">
        <f>VLOOKUP(W4671,Lookup!A:B,2,0)</f>
        <v>Legal</v>
      </c>
    </row>
    <row r="4672" spans="1:39" x14ac:dyDescent="0.25">
      <c r="A4672" t="s">
        <v>33</v>
      </c>
      <c r="B4672" s="1" t="s">
        <v>210</v>
      </c>
      <c r="C4672" s="1" t="s">
        <v>35</v>
      </c>
      <c r="D4672" s="1" t="s">
        <v>36</v>
      </c>
      <c r="E4672" s="1" t="s">
        <v>36</v>
      </c>
      <c r="F4672" s="1" t="s">
        <v>37</v>
      </c>
      <c r="G4672" t="s">
        <v>212</v>
      </c>
      <c r="H4672" t="s">
        <v>39</v>
      </c>
      <c r="I4672" t="s">
        <v>40</v>
      </c>
      <c r="J4672" t="s">
        <v>40</v>
      </c>
      <c r="K4672" t="s">
        <v>40</v>
      </c>
      <c r="L4672" s="4">
        <v>2902</v>
      </c>
      <c r="M4672" s="2">
        <v>43466</v>
      </c>
      <c r="N4672" t="s">
        <v>41</v>
      </c>
      <c r="O4672" t="s">
        <v>42</v>
      </c>
      <c r="P4672" t="s">
        <v>1311</v>
      </c>
      <c r="Q4672" t="s">
        <v>1312</v>
      </c>
      <c r="R4672" t="s">
        <v>1129</v>
      </c>
      <c r="S4672" s="3">
        <v>43486</v>
      </c>
      <c r="T4672" t="s">
        <v>46</v>
      </c>
      <c r="U4672">
        <v>34</v>
      </c>
      <c r="V4672" t="s">
        <v>47</v>
      </c>
      <c r="W4672" t="s">
        <v>48</v>
      </c>
      <c r="X4672" t="s">
        <v>1309</v>
      </c>
      <c r="Y4672" s="3">
        <v>43480</v>
      </c>
      <c r="Z4672">
        <v>165074744</v>
      </c>
      <c r="AB4672" t="s">
        <v>49</v>
      </c>
      <c r="AD4672" t="s">
        <v>1310</v>
      </c>
      <c r="AE4672">
        <v>1</v>
      </c>
      <c r="AF4672">
        <v>2902</v>
      </c>
      <c r="AH4672" t="str">
        <f>VLOOKUP(B4672,'cc Lookup'!A:J,10,0)</f>
        <v>Corporate Expenditure</v>
      </c>
      <c r="AI4672" t="str">
        <f>VLOOKUP(B4672,'cc Lookup'!A:E,5,0)</f>
        <v>Estates</v>
      </c>
      <c r="AJ4672" t="s">
        <v>6735</v>
      </c>
      <c r="AK4672" t="str">
        <f t="shared" si="144"/>
        <v>E35940 Estates - HQ and EOC</v>
      </c>
      <c r="AL4672" t="str">
        <f t="shared" si="145"/>
        <v>7310 Legal / Prof Fees</v>
      </c>
      <c r="AM4672" t="str">
        <f>VLOOKUP(W4672,Lookup!A:B,2,0)</f>
        <v>Legal</v>
      </c>
    </row>
    <row r="4673" spans="1:39" x14ac:dyDescent="0.25">
      <c r="A4673" t="s">
        <v>33</v>
      </c>
      <c r="B4673" s="1" t="s">
        <v>210</v>
      </c>
      <c r="C4673" s="1" t="s">
        <v>35</v>
      </c>
      <c r="D4673" s="1" t="s">
        <v>36</v>
      </c>
      <c r="E4673" s="1" t="s">
        <v>36</v>
      </c>
      <c r="F4673" s="1" t="s">
        <v>37</v>
      </c>
      <c r="G4673" t="s">
        <v>212</v>
      </c>
      <c r="H4673" t="s">
        <v>39</v>
      </c>
      <c r="I4673" t="s">
        <v>40</v>
      </c>
      <c r="J4673" t="s">
        <v>40</v>
      </c>
      <c r="K4673" t="s">
        <v>40</v>
      </c>
      <c r="L4673" s="4">
        <v>1132</v>
      </c>
      <c r="M4673" s="2">
        <v>43466</v>
      </c>
      <c r="N4673" t="s">
        <v>41</v>
      </c>
      <c r="O4673" t="s">
        <v>42</v>
      </c>
      <c r="P4673" t="s">
        <v>1211</v>
      </c>
      <c r="Q4673" t="s">
        <v>1212</v>
      </c>
      <c r="R4673" t="s">
        <v>1129</v>
      </c>
      <c r="S4673" s="3">
        <v>43487</v>
      </c>
      <c r="T4673" t="s">
        <v>46</v>
      </c>
      <c r="U4673">
        <v>32</v>
      </c>
      <c r="V4673" t="s">
        <v>47</v>
      </c>
      <c r="W4673" t="s">
        <v>48</v>
      </c>
      <c r="X4673">
        <v>413790</v>
      </c>
      <c r="Y4673" s="3">
        <v>43431</v>
      </c>
      <c r="Z4673">
        <v>165074255</v>
      </c>
      <c r="AB4673" t="s">
        <v>49</v>
      </c>
      <c r="AD4673" t="s">
        <v>1328</v>
      </c>
      <c r="AE4673">
        <v>1</v>
      </c>
      <c r="AF4673">
        <v>1132</v>
      </c>
      <c r="AH4673" t="str">
        <f>VLOOKUP(B4673,'cc Lookup'!A:J,10,0)</f>
        <v>Corporate Expenditure</v>
      </c>
      <c r="AI4673" t="str">
        <f>VLOOKUP(B4673,'cc Lookup'!A:E,5,0)</f>
        <v>Estates</v>
      </c>
      <c r="AJ4673" t="s">
        <v>6735</v>
      </c>
      <c r="AK4673" t="str">
        <f t="shared" si="144"/>
        <v>E35940 Estates - HQ and EOC</v>
      </c>
      <c r="AL4673" t="str">
        <f t="shared" si="145"/>
        <v>7310 Legal / Prof Fees</v>
      </c>
      <c r="AM4673" t="str">
        <f>VLOOKUP(W4673,Lookup!A:B,2,0)</f>
        <v>Legal</v>
      </c>
    </row>
    <row r="4674" spans="1:39" x14ac:dyDescent="0.25">
      <c r="A4674" t="s">
        <v>33</v>
      </c>
      <c r="B4674" s="1" t="s">
        <v>210</v>
      </c>
      <c r="C4674" s="1" t="s">
        <v>35</v>
      </c>
      <c r="D4674" s="1" t="s">
        <v>36</v>
      </c>
      <c r="E4674" s="1" t="s">
        <v>36</v>
      </c>
      <c r="F4674" s="1" t="s">
        <v>37</v>
      </c>
      <c r="G4674" t="s">
        <v>212</v>
      </c>
      <c r="H4674" t="s">
        <v>39</v>
      </c>
      <c r="I4674" t="s">
        <v>40</v>
      </c>
      <c r="J4674" t="s">
        <v>40</v>
      </c>
      <c r="K4674" t="s">
        <v>40</v>
      </c>
      <c r="L4674" s="4">
        <v>-2902</v>
      </c>
      <c r="M4674" s="2">
        <v>43466</v>
      </c>
      <c r="N4674" t="s">
        <v>103</v>
      </c>
      <c r="O4674" t="s">
        <v>104</v>
      </c>
      <c r="P4674" t="s">
        <v>1035</v>
      </c>
      <c r="Q4674" t="s">
        <v>1159</v>
      </c>
      <c r="R4674" t="s">
        <v>1160</v>
      </c>
      <c r="S4674" s="3">
        <v>43465</v>
      </c>
      <c r="T4674" t="s">
        <v>46</v>
      </c>
      <c r="U4674">
        <v>2560</v>
      </c>
      <c r="V4674" t="s">
        <v>1112</v>
      </c>
      <c r="W4674" t="s">
        <v>48</v>
      </c>
      <c r="X4674">
        <v>165072330</v>
      </c>
      <c r="Y4674" s="3">
        <v>43374</v>
      </c>
      <c r="AC4674" t="s">
        <v>109</v>
      </c>
      <c r="AH4674" t="str">
        <f>VLOOKUP(B4674,'cc Lookup'!A:J,10,0)</f>
        <v>Corporate Expenditure</v>
      </c>
      <c r="AI4674" t="str">
        <f>VLOOKUP(B4674,'cc Lookup'!A:E,5,0)</f>
        <v>Estates</v>
      </c>
      <c r="AJ4674" t="s">
        <v>6735</v>
      </c>
      <c r="AK4674" t="str">
        <f t="shared" si="144"/>
        <v>E35940 Estates - HQ and EOC</v>
      </c>
      <c r="AL4674" t="str">
        <f t="shared" si="145"/>
        <v>7310 Legal / Prof Fees</v>
      </c>
      <c r="AM4674" t="str">
        <f>VLOOKUP(W4674,Lookup!A:B,2,0)</f>
        <v>Legal</v>
      </c>
    </row>
    <row r="4675" spans="1:39" x14ac:dyDescent="0.25">
      <c r="A4675" t="s">
        <v>33</v>
      </c>
      <c r="B4675" s="1" t="s">
        <v>210</v>
      </c>
      <c r="C4675" s="1" t="s">
        <v>35</v>
      </c>
      <c r="D4675" s="1" t="s">
        <v>36</v>
      </c>
      <c r="E4675" s="1" t="s">
        <v>36</v>
      </c>
      <c r="F4675" s="1" t="s">
        <v>37</v>
      </c>
      <c r="G4675" t="s">
        <v>212</v>
      </c>
      <c r="H4675" t="s">
        <v>39</v>
      </c>
      <c r="I4675" t="s">
        <v>40</v>
      </c>
      <c r="J4675" t="s">
        <v>40</v>
      </c>
      <c r="K4675" t="s">
        <v>40</v>
      </c>
      <c r="L4675" s="4">
        <v>-1132</v>
      </c>
      <c r="M4675" s="2">
        <v>43466</v>
      </c>
      <c r="N4675" t="s">
        <v>103</v>
      </c>
      <c r="O4675" t="s">
        <v>104</v>
      </c>
      <c r="P4675" t="s">
        <v>1035</v>
      </c>
      <c r="Q4675" t="s">
        <v>1159</v>
      </c>
      <c r="R4675" t="s">
        <v>1160</v>
      </c>
      <c r="S4675" s="3">
        <v>43465</v>
      </c>
      <c r="T4675" t="s">
        <v>46</v>
      </c>
      <c r="U4675">
        <v>2561</v>
      </c>
      <c r="V4675" t="s">
        <v>1113</v>
      </c>
      <c r="W4675" t="s">
        <v>48</v>
      </c>
      <c r="X4675">
        <v>165074255</v>
      </c>
      <c r="Y4675" s="3">
        <v>43458</v>
      </c>
      <c r="AC4675" t="s">
        <v>109</v>
      </c>
      <c r="AH4675" t="str">
        <f>VLOOKUP(B4675,'cc Lookup'!A:J,10,0)</f>
        <v>Corporate Expenditure</v>
      </c>
      <c r="AI4675" t="str">
        <f>VLOOKUP(B4675,'cc Lookup'!A:E,5,0)</f>
        <v>Estates</v>
      </c>
      <c r="AJ4675" t="s">
        <v>6735</v>
      </c>
      <c r="AK4675" t="str">
        <f t="shared" si="144"/>
        <v>E35940 Estates - HQ and EOC</v>
      </c>
      <c r="AL4675" t="str">
        <f t="shared" si="145"/>
        <v>7310 Legal / Prof Fees</v>
      </c>
      <c r="AM4675" t="str">
        <f>VLOOKUP(W4675,Lookup!A:B,2,0)</f>
        <v>Legal</v>
      </c>
    </row>
    <row r="4676" spans="1:39" x14ac:dyDescent="0.25">
      <c r="A4676" t="s">
        <v>33</v>
      </c>
      <c r="B4676" s="1" t="s">
        <v>210</v>
      </c>
      <c r="C4676" s="1" t="s">
        <v>35</v>
      </c>
      <c r="D4676" s="1" t="s">
        <v>36</v>
      </c>
      <c r="E4676" s="1" t="s">
        <v>36</v>
      </c>
      <c r="F4676" s="1" t="s">
        <v>37</v>
      </c>
      <c r="G4676" t="s">
        <v>212</v>
      </c>
      <c r="H4676" t="s">
        <v>39</v>
      </c>
      <c r="I4676" t="s">
        <v>40</v>
      </c>
      <c r="J4676" t="s">
        <v>40</v>
      </c>
      <c r="K4676" t="s">
        <v>40</v>
      </c>
      <c r="L4676" s="4">
        <v>2902</v>
      </c>
      <c r="M4676" s="2">
        <v>43466</v>
      </c>
      <c r="N4676" t="s">
        <v>103</v>
      </c>
      <c r="O4676" t="s">
        <v>104</v>
      </c>
      <c r="P4676" t="s">
        <v>1161</v>
      </c>
      <c r="Q4676" t="s">
        <v>1162</v>
      </c>
      <c r="R4676" t="s">
        <v>1163</v>
      </c>
      <c r="S4676" s="3">
        <v>43496</v>
      </c>
      <c r="T4676" t="s">
        <v>46</v>
      </c>
      <c r="U4676">
        <v>2737</v>
      </c>
      <c r="V4676" t="s">
        <v>1112</v>
      </c>
      <c r="W4676" t="s">
        <v>48</v>
      </c>
      <c r="X4676">
        <v>165072330</v>
      </c>
      <c r="Y4676" s="3">
        <v>43374</v>
      </c>
      <c r="AC4676" t="s">
        <v>109</v>
      </c>
      <c r="AH4676" t="str">
        <f>VLOOKUP(B4676,'cc Lookup'!A:J,10,0)</f>
        <v>Corporate Expenditure</v>
      </c>
      <c r="AI4676" t="str">
        <f>VLOOKUP(B4676,'cc Lookup'!A:E,5,0)</f>
        <v>Estates</v>
      </c>
      <c r="AJ4676" t="s">
        <v>6735</v>
      </c>
      <c r="AK4676" t="str">
        <f t="shared" ref="AK4676:AK4739" si="146">B4676&amp;" "&amp;G4676</f>
        <v>E35940 Estates - HQ and EOC</v>
      </c>
      <c r="AL4676" t="str">
        <f t="shared" ref="AL4676:AL4739" si="147">C4676&amp;" "&amp;H4676</f>
        <v>7310 Legal / Prof Fees</v>
      </c>
      <c r="AM4676" t="str">
        <f>VLOOKUP(W4676,Lookup!A:B,2,0)</f>
        <v>Legal</v>
      </c>
    </row>
    <row r="4677" spans="1:39" x14ac:dyDescent="0.25">
      <c r="A4677" t="s">
        <v>33</v>
      </c>
      <c r="B4677" s="1" t="s">
        <v>210</v>
      </c>
      <c r="C4677" s="1" t="s">
        <v>35</v>
      </c>
      <c r="D4677" s="1" t="s">
        <v>36</v>
      </c>
      <c r="E4677" s="1" t="s">
        <v>36</v>
      </c>
      <c r="F4677" s="1" t="s">
        <v>37</v>
      </c>
      <c r="G4677" t="s">
        <v>212</v>
      </c>
      <c r="H4677" t="s">
        <v>39</v>
      </c>
      <c r="I4677" t="s">
        <v>40</v>
      </c>
      <c r="J4677" t="s">
        <v>40</v>
      </c>
      <c r="K4677" t="s">
        <v>40</v>
      </c>
      <c r="L4677" s="4">
        <v>60</v>
      </c>
      <c r="M4677" s="2">
        <v>43497</v>
      </c>
      <c r="N4677" t="s">
        <v>41</v>
      </c>
      <c r="O4677" t="s">
        <v>42</v>
      </c>
      <c r="P4677" t="s">
        <v>1357</v>
      </c>
      <c r="Q4677" t="s">
        <v>1358</v>
      </c>
      <c r="R4677" t="s">
        <v>1338</v>
      </c>
      <c r="S4677" s="3">
        <v>43523</v>
      </c>
      <c r="T4677" t="s">
        <v>46</v>
      </c>
      <c r="U4677">
        <v>51</v>
      </c>
      <c r="V4677" t="s">
        <v>47</v>
      </c>
      <c r="W4677" t="s">
        <v>48</v>
      </c>
      <c r="X4677">
        <v>420769</v>
      </c>
      <c r="Y4677" s="3">
        <v>43516</v>
      </c>
      <c r="Z4677">
        <v>165075664</v>
      </c>
      <c r="AB4677" t="s">
        <v>49</v>
      </c>
      <c r="AD4677" t="s">
        <v>1419</v>
      </c>
      <c r="AE4677">
        <v>1</v>
      </c>
      <c r="AF4677">
        <v>60</v>
      </c>
      <c r="AH4677" t="str">
        <f>VLOOKUP(B4677,'cc Lookup'!A:J,10,0)</f>
        <v>Corporate Expenditure</v>
      </c>
      <c r="AI4677" t="str">
        <f>VLOOKUP(B4677,'cc Lookup'!A:E,5,0)</f>
        <v>Estates</v>
      </c>
      <c r="AJ4677" t="s">
        <v>6735</v>
      </c>
      <c r="AK4677" t="str">
        <f t="shared" si="146"/>
        <v>E35940 Estates - HQ and EOC</v>
      </c>
      <c r="AL4677" t="str">
        <f t="shared" si="147"/>
        <v>7310 Legal / Prof Fees</v>
      </c>
      <c r="AM4677" t="str">
        <f>VLOOKUP(W4677,Lookup!A:B,2,0)</f>
        <v>Legal</v>
      </c>
    </row>
    <row r="4678" spans="1:39" x14ac:dyDescent="0.25">
      <c r="A4678" t="s">
        <v>33</v>
      </c>
      <c r="B4678" s="1" t="s">
        <v>210</v>
      </c>
      <c r="C4678" s="1" t="s">
        <v>35</v>
      </c>
      <c r="D4678" s="1" t="s">
        <v>36</v>
      </c>
      <c r="E4678" s="1" t="s">
        <v>36</v>
      </c>
      <c r="F4678" s="1" t="s">
        <v>37</v>
      </c>
      <c r="G4678" t="s">
        <v>212</v>
      </c>
      <c r="H4678" t="s">
        <v>39</v>
      </c>
      <c r="I4678" t="s">
        <v>40</v>
      </c>
      <c r="J4678" t="s">
        <v>40</v>
      </c>
      <c r="K4678" t="s">
        <v>40</v>
      </c>
      <c r="L4678" s="4">
        <v>-2902</v>
      </c>
      <c r="M4678" s="2">
        <v>43497</v>
      </c>
      <c r="N4678" t="s">
        <v>103</v>
      </c>
      <c r="O4678" t="s">
        <v>104</v>
      </c>
      <c r="P4678" t="s">
        <v>1161</v>
      </c>
      <c r="Q4678" t="s">
        <v>1360</v>
      </c>
      <c r="R4678" t="s">
        <v>1361</v>
      </c>
      <c r="S4678" s="3">
        <v>43496</v>
      </c>
      <c r="T4678" t="s">
        <v>46</v>
      </c>
      <c r="U4678">
        <v>2737</v>
      </c>
      <c r="V4678" t="s">
        <v>1112</v>
      </c>
      <c r="W4678" t="s">
        <v>48</v>
      </c>
      <c r="X4678">
        <v>165072330</v>
      </c>
      <c r="Y4678" s="3">
        <v>43374</v>
      </c>
      <c r="AC4678" t="s">
        <v>109</v>
      </c>
      <c r="AH4678" t="str">
        <f>VLOOKUP(B4678,'cc Lookup'!A:J,10,0)</f>
        <v>Corporate Expenditure</v>
      </c>
      <c r="AI4678" t="str">
        <f>VLOOKUP(B4678,'cc Lookup'!A:E,5,0)</f>
        <v>Estates</v>
      </c>
      <c r="AJ4678" t="s">
        <v>6735</v>
      </c>
      <c r="AK4678" t="str">
        <f t="shared" si="146"/>
        <v>E35940 Estates - HQ and EOC</v>
      </c>
      <c r="AL4678" t="str">
        <f t="shared" si="147"/>
        <v>7310 Legal / Prof Fees</v>
      </c>
      <c r="AM4678" t="str">
        <f>VLOOKUP(W4678,Lookup!A:B,2,0)</f>
        <v>Legal</v>
      </c>
    </row>
    <row r="4679" spans="1:39" x14ac:dyDescent="0.25">
      <c r="A4679" t="s">
        <v>33</v>
      </c>
      <c r="B4679" s="1" t="s">
        <v>210</v>
      </c>
      <c r="C4679" s="1" t="s">
        <v>35</v>
      </c>
      <c r="D4679" s="1" t="s">
        <v>36</v>
      </c>
      <c r="E4679" s="1" t="s">
        <v>36</v>
      </c>
      <c r="F4679" s="1" t="s">
        <v>37</v>
      </c>
      <c r="G4679" t="s">
        <v>212</v>
      </c>
      <c r="H4679" t="s">
        <v>39</v>
      </c>
      <c r="I4679" t="s">
        <v>40</v>
      </c>
      <c r="J4679" t="s">
        <v>40</v>
      </c>
      <c r="K4679" t="s">
        <v>40</v>
      </c>
      <c r="L4679" s="4">
        <v>2902</v>
      </c>
      <c r="M4679" s="2">
        <v>43497</v>
      </c>
      <c r="N4679" t="s">
        <v>103</v>
      </c>
      <c r="O4679" t="s">
        <v>104</v>
      </c>
      <c r="P4679" t="s">
        <v>1362</v>
      </c>
      <c r="Q4679" t="s">
        <v>1363</v>
      </c>
      <c r="R4679" t="s">
        <v>1364</v>
      </c>
      <c r="S4679" s="3">
        <v>43524</v>
      </c>
      <c r="T4679" t="s">
        <v>46</v>
      </c>
      <c r="U4679">
        <v>2396</v>
      </c>
      <c r="V4679" t="s">
        <v>1112</v>
      </c>
      <c r="W4679" t="s">
        <v>48</v>
      </c>
      <c r="X4679">
        <v>165072330</v>
      </c>
      <c r="Y4679" s="3">
        <v>43374</v>
      </c>
      <c r="AC4679" t="s">
        <v>109</v>
      </c>
      <c r="AH4679" t="str">
        <f>VLOOKUP(B4679,'cc Lookup'!A:J,10,0)</f>
        <v>Corporate Expenditure</v>
      </c>
      <c r="AI4679" t="str">
        <f>VLOOKUP(B4679,'cc Lookup'!A:E,5,0)</f>
        <v>Estates</v>
      </c>
      <c r="AJ4679" t="s">
        <v>6735</v>
      </c>
      <c r="AK4679" t="str">
        <f t="shared" si="146"/>
        <v>E35940 Estates - HQ and EOC</v>
      </c>
      <c r="AL4679" t="str">
        <f t="shared" si="147"/>
        <v>7310 Legal / Prof Fees</v>
      </c>
      <c r="AM4679" t="str">
        <f>VLOOKUP(W4679,Lookup!A:B,2,0)</f>
        <v>Legal</v>
      </c>
    </row>
    <row r="4680" spans="1:39" x14ac:dyDescent="0.25">
      <c r="A4680" t="s">
        <v>33</v>
      </c>
      <c r="B4680" s="1" t="s">
        <v>210</v>
      </c>
      <c r="C4680" s="1" t="s">
        <v>35</v>
      </c>
      <c r="D4680" s="1" t="s">
        <v>36</v>
      </c>
      <c r="E4680" s="1" t="s">
        <v>36</v>
      </c>
      <c r="F4680" s="1" t="s">
        <v>37</v>
      </c>
      <c r="G4680" t="s">
        <v>212</v>
      </c>
      <c r="H4680" t="s">
        <v>39</v>
      </c>
      <c r="I4680" t="s">
        <v>40</v>
      </c>
      <c r="J4680" t="s">
        <v>40</v>
      </c>
      <c r="K4680" t="s">
        <v>40</v>
      </c>
      <c r="L4680" s="4">
        <v>12</v>
      </c>
      <c r="M4680" s="2">
        <v>43525</v>
      </c>
      <c r="N4680" t="s">
        <v>311</v>
      </c>
      <c r="O4680" t="s">
        <v>56</v>
      </c>
      <c r="P4680" t="s">
        <v>1475</v>
      </c>
      <c r="Q4680" t="s">
        <v>1476</v>
      </c>
      <c r="R4680" t="s">
        <v>1477</v>
      </c>
      <c r="S4680" s="3">
        <v>43553</v>
      </c>
      <c r="T4680" t="s">
        <v>1478</v>
      </c>
      <c r="U4680">
        <v>1212</v>
      </c>
      <c r="V4680" t="s">
        <v>1647</v>
      </c>
      <c r="W4680" t="s">
        <v>1477</v>
      </c>
      <c r="Y4680" s="3">
        <v>43553</v>
      </c>
      <c r="AA4680" t="s">
        <v>1648</v>
      </c>
      <c r="AD4680" t="s">
        <v>1419</v>
      </c>
      <c r="AH4680" t="str">
        <f>VLOOKUP(B4680,'cc Lookup'!A:J,10,0)</f>
        <v>Corporate Expenditure</v>
      </c>
      <c r="AI4680" t="str">
        <f>VLOOKUP(B4680,'cc Lookup'!A:E,5,0)</f>
        <v>Estates</v>
      </c>
      <c r="AJ4680" t="s">
        <v>6735</v>
      </c>
      <c r="AK4680" t="str">
        <f t="shared" si="146"/>
        <v>E35940 Estates - HQ and EOC</v>
      </c>
      <c r="AL4680" t="str">
        <f t="shared" si="147"/>
        <v>7310 Legal / Prof Fees</v>
      </c>
      <c r="AM4680" t="str">
        <f>VLOOKUP(W4680,Lookup!A:B,2,0)</f>
        <v>Other</v>
      </c>
    </row>
    <row r="4681" spans="1:39" x14ac:dyDescent="0.25">
      <c r="A4681" t="s">
        <v>33</v>
      </c>
      <c r="B4681" s="1" t="s">
        <v>210</v>
      </c>
      <c r="C4681" s="1" t="s">
        <v>35</v>
      </c>
      <c r="D4681" s="1" t="s">
        <v>36</v>
      </c>
      <c r="E4681" s="1" t="s">
        <v>36</v>
      </c>
      <c r="F4681" s="1" t="s">
        <v>37</v>
      </c>
      <c r="G4681" t="s">
        <v>212</v>
      </c>
      <c r="H4681" t="s">
        <v>39</v>
      </c>
      <c r="I4681" t="s">
        <v>40</v>
      </c>
      <c r="J4681" t="s">
        <v>40</v>
      </c>
      <c r="K4681" t="s">
        <v>40</v>
      </c>
      <c r="L4681" s="4">
        <v>226.4</v>
      </c>
      <c r="M4681" s="2">
        <v>43525</v>
      </c>
      <c r="N4681" t="s">
        <v>311</v>
      </c>
      <c r="O4681" t="s">
        <v>56</v>
      </c>
      <c r="P4681" t="s">
        <v>1448</v>
      </c>
      <c r="Q4681" t="s">
        <v>1449</v>
      </c>
      <c r="R4681" t="s">
        <v>1450</v>
      </c>
      <c r="S4681" s="3">
        <v>43531</v>
      </c>
      <c r="T4681" t="s">
        <v>1451</v>
      </c>
      <c r="U4681">
        <v>1542</v>
      </c>
      <c r="V4681" t="s">
        <v>1649</v>
      </c>
      <c r="W4681" t="s">
        <v>1450</v>
      </c>
      <c r="Y4681" s="3">
        <v>43531</v>
      </c>
      <c r="AA4681" t="s">
        <v>1650</v>
      </c>
      <c r="AD4681" t="s">
        <v>1328</v>
      </c>
      <c r="AH4681" t="str">
        <f>VLOOKUP(B4681,'cc Lookup'!A:J,10,0)</f>
        <v>Corporate Expenditure</v>
      </c>
      <c r="AI4681" t="str">
        <f>VLOOKUP(B4681,'cc Lookup'!A:E,5,0)</f>
        <v>Estates</v>
      </c>
      <c r="AJ4681" t="s">
        <v>6735</v>
      </c>
      <c r="AK4681" t="str">
        <f t="shared" si="146"/>
        <v>E35940 Estates - HQ and EOC</v>
      </c>
      <c r="AL4681" t="str">
        <f t="shared" si="147"/>
        <v>7310 Legal / Prof Fees</v>
      </c>
      <c r="AM4681" t="str">
        <f>VLOOKUP(W4681,Lookup!A:B,2,0)</f>
        <v>Other</v>
      </c>
    </row>
    <row r="4682" spans="1:39" x14ac:dyDescent="0.25">
      <c r="A4682" t="s">
        <v>33</v>
      </c>
      <c r="B4682" s="1" t="s">
        <v>210</v>
      </c>
      <c r="C4682" s="1" t="s">
        <v>35</v>
      </c>
      <c r="D4682" s="1" t="s">
        <v>36</v>
      </c>
      <c r="E4682" s="1" t="s">
        <v>36</v>
      </c>
      <c r="F4682" s="1" t="s">
        <v>37</v>
      </c>
      <c r="G4682" t="s">
        <v>212</v>
      </c>
      <c r="H4682" t="s">
        <v>39</v>
      </c>
      <c r="I4682" t="s">
        <v>40</v>
      </c>
      <c r="J4682" t="s">
        <v>40</v>
      </c>
      <c r="K4682" t="s">
        <v>40</v>
      </c>
      <c r="L4682" s="4">
        <v>-2902</v>
      </c>
      <c r="M4682" s="2">
        <v>43525</v>
      </c>
      <c r="N4682" t="s">
        <v>103</v>
      </c>
      <c r="O4682" t="s">
        <v>104</v>
      </c>
      <c r="P4682" t="s">
        <v>1362</v>
      </c>
      <c r="Q4682" t="s">
        <v>1495</v>
      </c>
      <c r="R4682" t="s">
        <v>1496</v>
      </c>
      <c r="S4682" s="3">
        <v>43524</v>
      </c>
      <c r="T4682" t="s">
        <v>46</v>
      </c>
      <c r="U4682">
        <v>2396</v>
      </c>
      <c r="V4682" t="s">
        <v>1112</v>
      </c>
      <c r="W4682" t="s">
        <v>48</v>
      </c>
      <c r="X4682">
        <v>165072330</v>
      </c>
      <c r="Y4682" s="3">
        <v>43374</v>
      </c>
      <c r="AC4682" t="s">
        <v>109</v>
      </c>
      <c r="AH4682" t="str">
        <f>VLOOKUP(B4682,'cc Lookup'!A:J,10,0)</f>
        <v>Corporate Expenditure</v>
      </c>
      <c r="AI4682" t="str">
        <f>VLOOKUP(B4682,'cc Lookup'!A:E,5,0)</f>
        <v>Estates</v>
      </c>
      <c r="AJ4682" t="s">
        <v>6735</v>
      </c>
      <c r="AK4682" t="str">
        <f t="shared" si="146"/>
        <v>E35940 Estates - HQ and EOC</v>
      </c>
      <c r="AL4682" t="str">
        <f t="shared" si="147"/>
        <v>7310 Legal / Prof Fees</v>
      </c>
      <c r="AM4682" t="str">
        <f>VLOOKUP(W4682,Lookup!A:B,2,0)</f>
        <v>Legal</v>
      </c>
    </row>
    <row r="4683" spans="1:39" x14ac:dyDescent="0.25">
      <c r="A4683" t="s">
        <v>33</v>
      </c>
      <c r="B4683" s="1" t="s">
        <v>210</v>
      </c>
      <c r="C4683" s="1" t="s">
        <v>35</v>
      </c>
      <c r="D4683" s="1" t="s">
        <v>36</v>
      </c>
      <c r="E4683" s="1" t="s">
        <v>36</v>
      </c>
      <c r="F4683" s="1" t="s">
        <v>37</v>
      </c>
      <c r="G4683" t="s">
        <v>212</v>
      </c>
      <c r="H4683" t="s">
        <v>39</v>
      </c>
      <c r="I4683" t="s">
        <v>40</v>
      </c>
      <c r="J4683" t="s">
        <v>40</v>
      </c>
      <c r="K4683" t="s">
        <v>40</v>
      </c>
      <c r="L4683" s="4">
        <v>393</v>
      </c>
      <c r="M4683" s="2">
        <v>43709</v>
      </c>
      <c r="N4683" t="s">
        <v>103</v>
      </c>
      <c r="O4683" t="s">
        <v>104</v>
      </c>
      <c r="P4683" t="s">
        <v>2211</v>
      </c>
      <c r="Q4683" t="s">
        <v>2212</v>
      </c>
      <c r="R4683" t="s">
        <v>2213</v>
      </c>
      <c r="S4683" s="3">
        <v>43738</v>
      </c>
      <c r="T4683" t="s">
        <v>46</v>
      </c>
      <c r="U4683">
        <v>2288</v>
      </c>
      <c r="V4683" t="s">
        <v>2246</v>
      </c>
      <c r="W4683" t="s">
        <v>48</v>
      </c>
      <c r="X4683">
        <v>165080218</v>
      </c>
      <c r="Y4683" s="3">
        <v>43738</v>
      </c>
      <c r="AC4683" t="s">
        <v>109</v>
      </c>
      <c r="AH4683" t="str">
        <f>VLOOKUP(B4683,'cc Lookup'!A:J,10,0)</f>
        <v>Corporate Expenditure</v>
      </c>
      <c r="AI4683" t="str">
        <f>VLOOKUP(B4683,'cc Lookup'!A:E,5,0)</f>
        <v>Estates</v>
      </c>
      <c r="AJ4683" t="s">
        <v>6736</v>
      </c>
      <c r="AK4683" t="str">
        <f t="shared" si="146"/>
        <v>E35940 Estates - HQ and EOC</v>
      </c>
      <c r="AL4683" t="str">
        <f t="shared" si="147"/>
        <v>7310 Legal / Prof Fees</v>
      </c>
      <c r="AM4683" t="str">
        <f>VLOOKUP(W4683,Lookup!A:B,2,0)</f>
        <v>Legal</v>
      </c>
    </row>
    <row r="4684" spans="1:39" x14ac:dyDescent="0.25">
      <c r="A4684" t="s">
        <v>33</v>
      </c>
      <c r="B4684" s="1" t="s">
        <v>210</v>
      </c>
      <c r="C4684" s="1" t="s">
        <v>35</v>
      </c>
      <c r="D4684" s="1" t="s">
        <v>36</v>
      </c>
      <c r="E4684" s="1" t="s">
        <v>36</v>
      </c>
      <c r="F4684" s="1" t="s">
        <v>37</v>
      </c>
      <c r="G4684" t="s">
        <v>212</v>
      </c>
      <c r="H4684" t="s">
        <v>39</v>
      </c>
      <c r="I4684" t="s">
        <v>40</v>
      </c>
      <c r="J4684" t="s">
        <v>40</v>
      </c>
      <c r="K4684" t="s">
        <v>40</v>
      </c>
      <c r="L4684" s="4">
        <v>393</v>
      </c>
      <c r="M4684" s="2">
        <v>43739</v>
      </c>
      <c r="N4684" t="s">
        <v>41</v>
      </c>
      <c r="O4684" t="s">
        <v>42</v>
      </c>
      <c r="P4684" t="s">
        <v>2305</v>
      </c>
      <c r="Q4684" t="s">
        <v>2306</v>
      </c>
      <c r="R4684" t="s">
        <v>2259</v>
      </c>
      <c r="S4684" s="3">
        <v>43741</v>
      </c>
      <c r="T4684" t="s">
        <v>46</v>
      </c>
      <c r="U4684">
        <v>51</v>
      </c>
      <c r="V4684" t="s">
        <v>47</v>
      </c>
      <c r="W4684" t="s">
        <v>48</v>
      </c>
      <c r="X4684">
        <v>438414</v>
      </c>
      <c r="Y4684" s="3">
        <v>43726</v>
      </c>
      <c r="Z4684">
        <v>165080218</v>
      </c>
      <c r="AB4684" t="s">
        <v>49</v>
      </c>
      <c r="AD4684" t="s">
        <v>2320</v>
      </c>
      <c r="AE4684">
        <v>1</v>
      </c>
      <c r="AF4684">
        <v>393</v>
      </c>
      <c r="AH4684" t="str">
        <f>VLOOKUP(B4684,'cc Lookup'!A:J,10,0)</f>
        <v>Corporate Expenditure</v>
      </c>
      <c r="AI4684" t="str">
        <f>VLOOKUP(B4684,'cc Lookup'!A:E,5,0)</f>
        <v>Estates</v>
      </c>
      <c r="AJ4684" t="s">
        <v>6736</v>
      </c>
      <c r="AK4684" t="str">
        <f t="shared" si="146"/>
        <v>E35940 Estates - HQ and EOC</v>
      </c>
      <c r="AL4684" t="str">
        <f t="shared" si="147"/>
        <v>7310 Legal / Prof Fees</v>
      </c>
      <c r="AM4684" t="str">
        <f>VLOOKUP(W4684,Lookup!A:B,2,0)</f>
        <v>Legal</v>
      </c>
    </row>
    <row r="4685" spans="1:39" x14ac:dyDescent="0.25">
      <c r="A4685" t="s">
        <v>33</v>
      </c>
      <c r="B4685" s="1" t="s">
        <v>210</v>
      </c>
      <c r="C4685" s="1" t="s">
        <v>35</v>
      </c>
      <c r="D4685" s="1" t="s">
        <v>36</v>
      </c>
      <c r="E4685" s="1" t="s">
        <v>36</v>
      </c>
      <c r="F4685" s="1" t="s">
        <v>37</v>
      </c>
      <c r="G4685" t="s">
        <v>212</v>
      </c>
      <c r="H4685" t="s">
        <v>39</v>
      </c>
      <c r="I4685" t="s">
        <v>40</v>
      </c>
      <c r="J4685" t="s">
        <v>40</v>
      </c>
      <c r="K4685" t="s">
        <v>40</v>
      </c>
      <c r="L4685" s="4">
        <v>78.599999999999994</v>
      </c>
      <c r="M4685" s="2">
        <v>43739</v>
      </c>
      <c r="N4685" t="s">
        <v>41</v>
      </c>
      <c r="O4685" t="s">
        <v>42</v>
      </c>
      <c r="P4685" t="s">
        <v>2305</v>
      </c>
      <c r="Q4685" t="s">
        <v>2306</v>
      </c>
      <c r="R4685" t="s">
        <v>2259</v>
      </c>
      <c r="S4685" s="3">
        <v>43741</v>
      </c>
      <c r="T4685" t="s">
        <v>46</v>
      </c>
      <c r="U4685">
        <v>51</v>
      </c>
      <c r="V4685" t="s">
        <v>47</v>
      </c>
      <c r="W4685" t="s">
        <v>48</v>
      </c>
      <c r="X4685">
        <v>438414</v>
      </c>
      <c r="Y4685" s="3">
        <v>43726</v>
      </c>
      <c r="Z4685">
        <v>165080218</v>
      </c>
      <c r="AB4685" t="s">
        <v>49</v>
      </c>
      <c r="AD4685" t="s">
        <v>2320</v>
      </c>
      <c r="AH4685" t="str">
        <f>VLOOKUP(B4685,'cc Lookup'!A:J,10,0)</f>
        <v>Corporate Expenditure</v>
      </c>
      <c r="AI4685" t="str">
        <f>VLOOKUP(B4685,'cc Lookup'!A:E,5,0)</f>
        <v>Estates</v>
      </c>
      <c r="AJ4685" t="s">
        <v>6736</v>
      </c>
      <c r="AK4685" t="str">
        <f t="shared" si="146"/>
        <v>E35940 Estates - HQ and EOC</v>
      </c>
      <c r="AL4685" t="str">
        <f t="shared" si="147"/>
        <v>7310 Legal / Prof Fees</v>
      </c>
      <c r="AM4685" t="str">
        <f>VLOOKUP(W4685,Lookup!A:B,2,0)</f>
        <v>Legal</v>
      </c>
    </row>
    <row r="4686" spans="1:39" x14ac:dyDescent="0.25">
      <c r="A4686" t="s">
        <v>33</v>
      </c>
      <c r="B4686" s="1" t="s">
        <v>210</v>
      </c>
      <c r="C4686" s="1" t="s">
        <v>35</v>
      </c>
      <c r="D4686" s="1" t="s">
        <v>36</v>
      </c>
      <c r="E4686" s="1" t="s">
        <v>36</v>
      </c>
      <c r="F4686" s="1" t="s">
        <v>37</v>
      </c>
      <c r="G4686" t="s">
        <v>212</v>
      </c>
      <c r="H4686" t="s">
        <v>39</v>
      </c>
      <c r="I4686" t="s">
        <v>40</v>
      </c>
      <c r="J4686" t="s">
        <v>40</v>
      </c>
      <c r="K4686" t="s">
        <v>40</v>
      </c>
      <c r="L4686" s="4">
        <v>-393</v>
      </c>
      <c r="M4686" s="2">
        <v>43739</v>
      </c>
      <c r="N4686" t="s">
        <v>103</v>
      </c>
      <c r="O4686" t="s">
        <v>104</v>
      </c>
      <c r="P4686" t="s">
        <v>2211</v>
      </c>
      <c r="Q4686" t="s">
        <v>2279</v>
      </c>
      <c r="R4686" t="s">
        <v>2280</v>
      </c>
      <c r="S4686" s="3">
        <v>43738</v>
      </c>
      <c r="T4686" t="s">
        <v>46</v>
      </c>
      <c r="U4686">
        <v>2288</v>
      </c>
      <c r="V4686" t="s">
        <v>2246</v>
      </c>
      <c r="W4686" t="s">
        <v>48</v>
      </c>
      <c r="X4686">
        <v>165080218</v>
      </c>
      <c r="Y4686" s="3">
        <v>43738</v>
      </c>
      <c r="AC4686" t="s">
        <v>109</v>
      </c>
      <c r="AH4686" t="str">
        <f>VLOOKUP(B4686,'cc Lookup'!A:J,10,0)</f>
        <v>Corporate Expenditure</v>
      </c>
      <c r="AI4686" t="str">
        <f>VLOOKUP(B4686,'cc Lookup'!A:E,5,0)</f>
        <v>Estates</v>
      </c>
      <c r="AJ4686" t="s">
        <v>6736</v>
      </c>
      <c r="AK4686" t="str">
        <f t="shared" si="146"/>
        <v>E35940 Estates - HQ and EOC</v>
      </c>
      <c r="AL4686" t="str">
        <f t="shared" si="147"/>
        <v>7310 Legal / Prof Fees</v>
      </c>
      <c r="AM4686" t="str">
        <f>VLOOKUP(W4686,Lookup!A:B,2,0)</f>
        <v>Legal</v>
      </c>
    </row>
    <row r="4687" spans="1:39" x14ac:dyDescent="0.25">
      <c r="A4687" t="s">
        <v>33</v>
      </c>
      <c r="B4687" s="1" t="s">
        <v>210</v>
      </c>
      <c r="C4687" s="1" t="s">
        <v>35</v>
      </c>
      <c r="D4687" s="1" t="s">
        <v>36</v>
      </c>
      <c r="E4687" s="1" t="s">
        <v>36</v>
      </c>
      <c r="F4687" s="1" t="s">
        <v>37</v>
      </c>
      <c r="G4687" t="s">
        <v>212</v>
      </c>
      <c r="H4687" t="s">
        <v>39</v>
      </c>
      <c r="I4687" t="s">
        <v>40</v>
      </c>
      <c r="J4687" t="s">
        <v>40</v>
      </c>
      <c r="K4687" t="s">
        <v>40</v>
      </c>
      <c r="L4687" s="4">
        <v>-78.599999999999994</v>
      </c>
      <c r="M4687" s="2">
        <v>43800</v>
      </c>
      <c r="N4687" t="s">
        <v>311</v>
      </c>
      <c r="O4687" t="s">
        <v>56</v>
      </c>
      <c r="P4687" t="s">
        <v>2487</v>
      </c>
      <c r="Q4687" t="s">
        <v>2488</v>
      </c>
      <c r="R4687" t="s">
        <v>2489</v>
      </c>
      <c r="S4687" s="3">
        <v>43804</v>
      </c>
      <c r="T4687" t="s">
        <v>2266</v>
      </c>
      <c r="U4687">
        <v>1241</v>
      </c>
      <c r="V4687" t="s">
        <v>2600</v>
      </c>
      <c r="W4687" t="s">
        <v>2489</v>
      </c>
      <c r="Y4687" s="3">
        <v>43804</v>
      </c>
      <c r="AA4687" t="s">
        <v>2601</v>
      </c>
      <c r="AD4687" t="s">
        <v>2320</v>
      </c>
      <c r="AH4687" t="str">
        <f>VLOOKUP(B4687,'cc Lookup'!A:J,10,0)</f>
        <v>Corporate Expenditure</v>
      </c>
      <c r="AI4687" t="str">
        <f>VLOOKUP(B4687,'cc Lookup'!A:E,5,0)</f>
        <v>Estates</v>
      </c>
      <c r="AJ4687" t="s">
        <v>6736</v>
      </c>
      <c r="AK4687" t="str">
        <f t="shared" si="146"/>
        <v>E35940 Estates - HQ and EOC</v>
      </c>
      <c r="AL4687" t="str">
        <f t="shared" si="147"/>
        <v>7310 Legal / Prof Fees</v>
      </c>
      <c r="AM4687" t="str">
        <f>VLOOKUP(W4687,Lookup!A:B,2,0)</f>
        <v>Other</v>
      </c>
    </row>
    <row r="4688" spans="1:39" x14ac:dyDescent="0.25">
      <c r="A4688" t="s">
        <v>33</v>
      </c>
      <c r="B4688" s="1" t="s">
        <v>222</v>
      </c>
      <c r="C4688" s="1" t="s">
        <v>35</v>
      </c>
      <c r="D4688" s="1" t="s">
        <v>36</v>
      </c>
      <c r="E4688" s="1" t="s">
        <v>223</v>
      </c>
      <c r="F4688" s="1" t="s">
        <v>37</v>
      </c>
      <c r="G4688" t="s">
        <v>224</v>
      </c>
      <c r="H4688" t="s">
        <v>39</v>
      </c>
      <c r="I4688" t="s">
        <v>40</v>
      </c>
      <c r="J4688" t="s">
        <v>225</v>
      </c>
      <c r="K4688" t="s">
        <v>40</v>
      </c>
      <c r="L4688" s="4">
        <v>968</v>
      </c>
      <c r="M4688" s="2">
        <v>43191</v>
      </c>
      <c r="N4688" t="s">
        <v>41</v>
      </c>
      <c r="O4688" t="s">
        <v>42</v>
      </c>
      <c r="P4688" t="s">
        <v>97</v>
      </c>
      <c r="Q4688" t="s">
        <v>98</v>
      </c>
      <c r="R4688" t="s">
        <v>45</v>
      </c>
      <c r="S4688" s="3">
        <v>43195</v>
      </c>
      <c r="T4688" t="s">
        <v>46</v>
      </c>
      <c r="U4688">
        <v>43</v>
      </c>
      <c r="V4688" t="s">
        <v>47</v>
      </c>
      <c r="W4688" t="s">
        <v>48</v>
      </c>
      <c r="X4688">
        <v>323563</v>
      </c>
      <c r="Y4688" s="3">
        <v>43185</v>
      </c>
      <c r="Z4688">
        <v>165066262</v>
      </c>
      <c r="AB4688" t="s">
        <v>49</v>
      </c>
      <c r="AD4688" t="s">
        <v>226</v>
      </c>
      <c r="AE4688">
        <v>1</v>
      </c>
      <c r="AF4688">
        <v>484</v>
      </c>
      <c r="AH4688" t="str">
        <f>VLOOKUP(B4688,'cc Lookup'!A:J,10,0)</f>
        <v>Corporate Expenditure</v>
      </c>
      <c r="AI4688" t="str">
        <f>VLOOKUP(B4688,'cc Lookup'!A:E,5,0)</f>
        <v>Estates</v>
      </c>
      <c r="AJ4688" t="s">
        <v>6735</v>
      </c>
      <c r="AK4688" t="str">
        <f t="shared" si="146"/>
        <v>E35941 Estates - Fleet</v>
      </c>
      <c r="AL4688" t="str">
        <f t="shared" si="147"/>
        <v>7310 Legal / Prof Fees</v>
      </c>
      <c r="AM4688" t="str">
        <f>VLOOKUP(W4688,Lookup!A:B,2,0)</f>
        <v>Legal</v>
      </c>
    </row>
    <row r="4689" spans="1:39" x14ac:dyDescent="0.25">
      <c r="A4689" t="s">
        <v>33</v>
      </c>
      <c r="B4689" s="1" t="s">
        <v>222</v>
      </c>
      <c r="C4689" s="1" t="s">
        <v>35</v>
      </c>
      <c r="D4689" s="1" t="s">
        <v>36</v>
      </c>
      <c r="E4689" s="1" t="s">
        <v>223</v>
      </c>
      <c r="F4689" s="1" t="s">
        <v>37</v>
      </c>
      <c r="G4689" t="s">
        <v>224</v>
      </c>
      <c r="H4689" t="s">
        <v>39</v>
      </c>
      <c r="I4689" t="s">
        <v>40</v>
      </c>
      <c r="J4689" t="s">
        <v>225</v>
      </c>
      <c r="K4689" t="s">
        <v>40</v>
      </c>
      <c r="L4689" s="4">
        <v>-484</v>
      </c>
      <c r="M4689" s="2">
        <v>43191</v>
      </c>
      <c r="N4689" t="s">
        <v>41</v>
      </c>
      <c r="O4689" t="s">
        <v>42</v>
      </c>
      <c r="P4689" t="s">
        <v>97</v>
      </c>
      <c r="Q4689" t="s">
        <v>98</v>
      </c>
      <c r="R4689" t="s">
        <v>45</v>
      </c>
      <c r="S4689" s="3">
        <v>43195</v>
      </c>
      <c r="T4689" t="s">
        <v>46</v>
      </c>
      <c r="U4689">
        <v>44</v>
      </c>
      <c r="V4689" t="s">
        <v>47</v>
      </c>
      <c r="W4689" t="s">
        <v>48</v>
      </c>
      <c r="X4689">
        <v>323563</v>
      </c>
      <c r="Y4689" s="3">
        <v>43185</v>
      </c>
      <c r="Z4689">
        <v>165066262</v>
      </c>
      <c r="AB4689" t="s">
        <v>49</v>
      </c>
      <c r="AD4689" t="s">
        <v>226</v>
      </c>
      <c r="AE4689">
        <v>1</v>
      </c>
      <c r="AF4689">
        <v>-484</v>
      </c>
      <c r="AH4689" t="str">
        <f>VLOOKUP(B4689,'cc Lookup'!A:J,10,0)</f>
        <v>Corporate Expenditure</v>
      </c>
      <c r="AI4689" t="str">
        <f>VLOOKUP(B4689,'cc Lookup'!A:E,5,0)</f>
        <v>Estates</v>
      </c>
      <c r="AJ4689" t="s">
        <v>6735</v>
      </c>
      <c r="AK4689" t="str">
        <f t="shared" si="146"/>
        <v>E35941 Estates - Fleet</v>
      </c>
      <c r="AL4689" t="str">
        <f t="shared" si="147"/>
        <v>7310 Legal / Prof Fees</v>
      </c>
      <c r="AM4689" t="str">
        <f>VLOOKUP(W4689,Lookup!A:B,2,0)</f>
        <v>Legal</v>
      </c>
    </row>
    <row r="4690" spans="1:39" x14ac:dyDescent="0.25">
      <c r="A4690" t="s">
        <v>33</v>
      </c>
      <c r="B4690" s="1" t="s">
        <v>222</v>
      </c>
      <c r="C4690" s="1" t="s">
        <v>35</v>
      </c>
      <c r="D4690" s="1" t="s">
        <v>36</v>
      </c>
      <c r="E4690" s="1" t="s">
        <v>223</v>
      </c>
      <c r="F4690" s="1" t="s">
        <v>37</v>
      </c>
      <c r="G4690" t="s">
        <v>224</v>
      </c>
      <c r="H4690" t="s">
        <v>39</v>
      </c>
      <c r="I4690" t="s">
        <v>40</v>
      </c>
      <c r="J4690" t="s">
        <v>225</v>
      </c>
      <c r="K4690" t="s">
        <v>40</v>
      </c>
      <c r="L4690" s="4">
        <v>6677</v>
      </c>
      <c r="M4690" s="2">
        <v>43191</v>
      </c>
      <c r="N4690" t="s">
        <v>41</v>
      </c>
      <c r="O4690" t="s">
        <v>42</v>
      </c>
      <c r="P4690" t="s">
        <v>169</v>
      </c>
      <c r="Q4690" t="s">
        <v>170</v>
      </c>
      <c r="R4690" t="s">
        <v>45</v>
      </c>
      <c r="S4690" s="3">
        <v>43220</v>
      </c>
      <c r="T4690" t="s">
        <v>46</v>
      </c>
      <c r="U4690">
        <v>86</v>
      </c>
      <c r="V4690" t="s">
        <v>47</v>
      </c>
      <c r="W4690" t="s">
        <v>48</v>
      </c>
      <c r="X4690">
        <v>324755</v>
      </c>
      <c r="Y4690" s="3">
        <v>43202</v>
      </c>
      <c r="Z4690">
        <v>165069115</v>
      </c>
      <c r="AB4690" t="s">
        <v>49</v>
      </c>
      <c r="AD4690" t="s">
        <v>227</v>
      </c>
      <c r="AE4690">
        <v>1</v>
      </c>
      <c r="AF4690">
        <v>3339</v>
      </c>
      <c r="AH4690" t="str">
        <f>VLOOKUP(B4690,'cc Lookup'!A:J,10,0)</f>
        <v>Corporate Expenditure</v>
      </c>
      <c r="AI4690" t="str">
        <f>VLOOKUP(B4690,'cc Lookup'!A:E,5,0)</f>
        <v>Estates</v>
      </c>
      <c r="AJ4690" t="s">
        <v>6735</v>
      </c>
      <c r="AK4690" t="str">
        <f t="shared" si="146"/>
        <v>E35941 Estates - Fleet</v>
      </c>
      <c r="AL4690" t="str">
        <f t="shared" si="147"/>
        <v>7310 Legal / Prof Fees</v>
      </c>
      <c r="AM4690" t="str">
        <f>VLOOKUP(W4690,Lookup!A:B,2,0)</f>
        <v>Legal</v>
      </c>
    </row>
    <row r="4691" spans="1:39" x14ac:dyDescent="0.25">
      <c r="A4691" t="s">
        <v>33</v>
      </c>
      <c r="B4691" s="1" t="s">
        <v>222</v>
      </c>
      <c r="C4691" s="1" t="s">
        <v>35</v>
      </c>
      <c r="D4691" s="1" t="s">
        <v>36</v>
      </c>
      <c r="E4691" s="1" t="s">
        <v>223</v>
      </c>
      <c r="F4691" s="1" t="s">
        <v>37</v>
      </c>
      <c r="G4691" t="s">
        <v>224</v>
      </c>
      <c r="H4691" t="s">
        <v>39</v>
      </c>
      <c r="I4691" t="s">
        <v>40</v>
      </c>
      <c r="J4691" t="s">
        <v>225</v>
      </c>
      <c r="K4691" t="s">
        <v>40</v>
      </c>
      <c r="L4691" s="4">
        <v>-3338.5</v>
      </c>
      <c r="M4691" s="2">
        <v>43191</v>
      </c>
      <c r="N4691" t="s">
        <v>41</v>
      </c>
      <c r="O4691" t="s">
        <v>42</v>
      </c>
      <c r="P4691" t="s">
        <v>169</v>
      </c>
      <c r="Q4691" t="s">
        <v>170</v>
      </c>
      <c r="R4691" t="s">
        <v>45</v>
      </c>
      <c r="S4691" s="3">
        <v>43220</v>
      </c>
      <c r="T4691" t="s">
        <v>46</v>
      </c>
      <c r="U4691">
        <v>87</v>
      </c>
      <c r="V4691" t="s">
        <v>47</v>
      </c>
      <c r="W4691" t="s">
        <v>48</v>
      </c>
      <c r="X4691">
        <v>324755</v>
      </c>
      <c r="Y4691" s="3">
        <v>43202</v>
      </c>
      <c r="Z4691">
        <v>165069115</v>
      </c>
      <c r="AB4691" t="s">
        <v>49</v>
      </c>
      <c r="AD4691" t="s">
        <v>227</v>
      </c>
      <c r="AE4691">
        <v>1</v>
      </c>
      <c r="AF4691">
        <v>-3339</v>
      </c>
      <c r="AH4691" t="str">
        <f>VLOOKUP(B4691,'cc Lookup'!A:J,10,0)</f>
        <v>Corporate Expenditure</v>
      </c>
      <c r="AI4691" t="str">
        <f>VLOOKUP(B4691,'cc Lookup'!A:E,5,0)</f>
        <v>Estates</v>
      </c>
      <c r="AJ4691" t="s">
        <v>6735</v>
      </c>
      <c r="AK4691" t="str">
        <f t="shared" si="146"/>
        <v>E35941 Estates - Fleet</v>
      </c>
      <c r="AL4691" t="str">
        <f t="shared" si="147"/>
        <v>7310 Legal / Prof Fees</v>
      </c>
      <c r="AM4691" t="str">
        <f>VLOOKUP(W4691,Lookup!A:B,2,0)</f>
        <v>Legal</v>
      </c>
    </row>
    <row r="4692" spans="1:39" x14ac:dyDescent="0.25">
      <c r="A4692" t="s">
        <v>33</v>
      </c>
      <c r="B4692" s="1" t="s">
        <v>222</v>
      </c>
      <c r="C4692" s="1" t="s">
        <v>35</v>
      </c>
      <c r="D4692" s="1" t="s">
        <v>36</v>
      </c>
      <c r="E4692" s="1" t="s">
        <v>223</v>
      </c>
      <c r="F4692" s="1" t="s">
        <v>37</v>
      </c>
      <c r="G4692" t="s">
        <v>224</v>
      </c>
      <c r="H4692" t="s">
        <v>39</v>
      </c>
      <c r="I4692" t="s">
        <v>40</v>
      </c>
      <c r="J4692" t="s">
        <v>225</v>
      </c>
      <c r="K4692" t="s">
        <v>40</v>
      </c>
      <c r="L4692" s="4">
        <v>9284.57</v>
      </c>
      <c r="M4692" s="2">
        <v>43191</v>
      </c>
      <c r="N4692" t="s">
        <v>103</v>
      </c>
      <c r="O4692" t="s">
        <v>104</v>
      </c>
      <c r="P4692" t="s">
        <v>115</v>
      </c>
      <c r="Q4692" t="s">
        <v>116</v>
      </c>
      <c r="R4692" t="s">
        <v>117</v>
      </c>
      <c r="S4692" s="3">
        <v>43220</v>
      </c>
      <c r="T4692" t="s">
        <v>46</v>
      </c>
      <c r="U4692">
        <v>4393</v>
      </c>
      <c r="V4692" t="s">
        <v>228</v>
      </c>
      <c r="W4692" t="s">
        <v>48</v>
      </c>
      <c r="X4692">
        <v>165068742</v>
      </c>
      <c r="Y4692" s="3">
        <v>43201</v>
      </c>
      <c r="AC4692" t="s">
        <v>109</v>
      </c>
      <c r="AH4692" t="str">
        <f>VLOOKUP(B4692,'cc Lookup'!A:J,10,0)</f>
        <v>Corporate Expenditure</v>
      </c>
      <c r="AI4692" t="str">
        <f>VLOOKUP(B4692,'cc Lookup'!A:E,5,0)</f>
        <v>Estates</v>
      </c>
      <c r="AJ4692" t="s">
        <v>6735</v>
      </c>
      <c r="AK4692" t="str">
        <f t="shared" si="146"/>
        <v>E35941 Estates - Fleet</v>
      </c>
      <c r="AL4692" t="str">
        <f t="shared" si="147"/>
        <v>7310 Legal / Prof Fees</v>
      </c>
      <c r="AM4692" t="str">
        <f>VLOOKUP(W4692,Lookup!A:B,2,0)</f>
        <v>Legal</v>
      </c>
    </row>
    <row r="4693" spans="1:39" x14ac:dyDescent="0.25">
      <c r="A4693" t="s">
        <v>33</v>
      </c>
      <c r="B4693" s="1" t="s">
        <v>222</v>
      </c>
      <c r="C4693" s="1" t="s">
        <v>35</v>
      </c>
      <c r="D4693" s="1" t="s">
        <v>36</v>
      </c>
      <c r="E4693" s="1" t="s">
        <v>223</v>
      </c>
      <c r="F4693" s="1" t="s">
        <v>37</v>
      </c>
      <c r="G4693" t="s">
        <v>224</v>
      </c>
      <c r="H4693" t="s">
        <v>39</v>
      </c>
      <c r="I4693" t="s">
        <v>40</v>
      </c>
      <c r="J4693" t="s">
        <v>225</v>
      </c>
      <c r="K4693" t="s">
        <v>40</v>
      </c>
      <c r="L4693" s="4">
        <v>667.7</v>
      </c>
      <c r="M4693" s="2">
        <v>43221</v>
      </c>
      <c r="N4693" t="s">
        <v>311</v>
      </c>
      <c r="O4693" t="s">
        <v>56</v>
      </c>
      <c r="P4693" t="s">
        <v>317</v>
      </c>
      <c r="Q4693" t="s">
        <v>318</v>
      </c>
      <c r="R4693" t="s">
        <v>319</v>
      </c>
      <c r="S4693" s="3">
        <v>43257</v>
      </c>
      <c r="T4693" t="s">
        <v>320</v>
      </c>
      <c r="U4693">
        <v>908</v>
      </c>
      <c r="V4693" t="s">
        <v>343</v>
      </c>
      <c r="W4693" t="s">
        <v>319</v>
      </c>
      <c r="Y4693" s="3">
        <v>43257</v>
      </c>
      <c r="AA4693" t="s">
        <v>344</v>
      </c>
      <c r="AD4693" t="s">
        <v>227</v>
      </c>
      <c r="AH4693" t="str">
        <f>VLOOKUP(B4693,'cc Lookup'!A:J,10,0)</f>
        <v>Corporate Expenditure</v>
      </c>
      <c r="AI4693" t="str">
        <f>VLOOKUP(B4693,'cc Lookup'!A:E,5,0)</f>
        <v>Estates</v>
      </c>
      <c r="AJ4693" t="s">
        <v>6735</v>
      </c>
      <c r="AK4693" t="str">
        <f t="shared" si="146"/>
        <v>E35941 Estates - Fleet</v>
      </c>
      <c r="AL4693" t="str">
        <f t="shared" si="147"/>
        <v>7310 Legal / Prof Fees</v>
      </c>
      <c r="AM4693" t="str">
        <f>VLOOKUP(W4693,Lookup!A:B,2,0)</f>
        <v>Other</v>
      </c>
    </row>
    <row r="4694" spans="1:39" x14ac:dyDescent="0.25">
      <c r="A4694" t="s">
        <v>33</v>
      </c>
      <c r="B4694" s="1" t="s">
        <v>222</v>
      </c>
      <c r="C4694" s="1" t="s">
        <v>35</v>
      </c>
      <c r="D4694" s="1" t="s">
        <v>36</v>
      </c>
      <c r="E4694" s="1" t="s">
        <v>223</v>
      </c>
      <c r="F4694" s="1" t="s">
        <v>37</v>
      </c>
      <c r="G4694" t="s">
        <v>224</v>
      </c>
      <c r="H4694" t="s">
        <v>39</v>
      </c>
      <c r="I4694" t="s">
        <v>40</v>
      </c>
      <c r="J4694" t="s">
        <v>225</v>
      </c>
      <c r="K4694" t="s">
        <v>40</v>
      </c>
      <c r="L4694" s="4">
        <v>1688</v>
      </c>
      <c r="M4694" s="2">
        <v>43221</v>
      </c>
      <c r="N4694" t="s">
        <v>41</v>
      </c>
      <c r="O4694" t="s">
        <v>42</v>
      </c>
      <c r="P4694" t="s">
        <v>323</v>
      </c>
      <c r="Q4694" t="s">
        <v>324</v>
      </c>
      <c r="R4694" t="s">
        <v>239</v>
      </c>
      <c r="S4694" s="3">
        <v>43251</v>
      </c>
      <c r="T4694" t="s">
        <v>46</v>
      </c>
      <c r="U4694">
        <v>84</v>
      </c>
      <c r="V4694" t="s">
        <v>47</v>
      </c>
      <c r="W4694" t="s">
        <v>48</v>
      </c>
      <c r="X4694">
        <v>327207</v>
      </c>
      <c r="Y4694" s="3">
        <v>43242</v>
      </c>
      <c r="Z4694">
        <v>165066262</v>
      </c>
      <c r="AB4694" t="s">
        <v>49</v>
      </c>
      <c r="AD4694" t="s">
        <v>345</v>
      </c>
      <c r="AE4694">
        <v>1</v>
      </c>
      <c r="AF4694">
        <v>844</v>
      </c>
      <c r="AH4694" t="str">
        <f>VLOOKUP(B4694,'cc Lookup'!A:J,10,0)</f>
        <v>Corporate Expenditure</v>
      </c>
      <c r="AI4694" t="str">
        <f>VLOOKUP(B4694,'cc Lookup'!A:E,5,0)</f>
        <v>Estates</v>
      </c>
      <c r="AJ4694" t="s">
        <v>6735</v>
      </c>
      <c r="AK4694" t="str">
        <f t="shared" si="146"/>
        <v>E35941 Estates - Fleet</v>
      </c>
      <c r="AL4694" t="str">
        <f t="shared" si="147"/>
        <v>7310 Legal / Prof Fees</v>
      </c>
      <c r="AM4694" t="str">
        <f>VLOOKUP(W4694,Lookup!A:B,2,0)</f>
        <v>Legal</v>
      </c>
    </row>
    <row r="4695" spans="1:39" x14ac:dyDescent="0.25">
      <c r="A4695" t="s">
        <v>33</v>
      </c>
      <c r="B4695" s="1" t="s">
        <v>222</v>
      </c>
      <c r="C4695" s="1" t="s">
        <v>35</v>
      </c>
      <c r="D4695" s="1" t="s">
        <v>36</v>
      </c>
      <c r="E4695" s="1" t="s">
        <v>223</v>
      </c>
      <c r="F4695" s="1" t="s">
        <v>37</v>
      </c>
      <c r="G4695" t="s">
        <v>224</v>
      </c>
      <c r="H4695" t="s">
        <v>39</v>
      </c>
      <c r="I4695" t="s">
        <v>40</v>
      </c>
      <c r="J4695" t="s">
        <v>225</v>
      </c>
      <c r="K4695" t="s">
        <v>40</v>
      </c>
      <c r="L4695" s="4">
        <v>-844</v>
      </c>
      <c r="M4695" s="2">
        <v>43221</v>
      </c>
      <c r="N4695" t="s">
        <v>41</v>
      </c>
      <c r="O4695" t="s">
        <v>42</v>
      </c>
      <c r="P4695" t="s">
        <v>323</v>
      </c>
      <c r="Q4695" t="s">
        <v>324</v>
      </c>
      <c r="R4695" t="s">
        <v>239</v>
      </c>
      <c r="S4695" s="3">
        <v>43251</v>
      </c>
      <c r="T4695" t="s">
        <v>46</v>
      </c>
      <c r="U4695">
        <v>85</v>
      </c>
      <c r="V4695" t="s">
        <v>47</v>
      </c>
      <c r="W4695" t="s">
        <v>48</v>
      </c>
      <c r="X4695">
        <v>327207</v>
      </c>
      <c r="Y4695" s="3">
        <v>43242</v>
      </c>
      <c r="Z4695">
        <v>165066262</v>
      </c>
      <c r="AB4695" t="s">
        <v>49</v>
      </c>
      <c r="AD4695" t="s">
        <v>345</v>
      </c>
      <c r="AE4695">
        <v>1</v>
      </c>
      <c r="AF4695">
        <v>-844</v>
      </c>
      <c r="AH4695" t="str">
        <f>VLOOKUP(B4695,'cc Lookup'!A:J,10,0)</f>
        <v>Corporate Expenditure</v>
      </c>
      <c r="AI4695" t="str">
        <f>VLOOKUP(B4695,'cc Lookup'!A:E,5,0)</f>
        <v>Estates</v>
      </c>
      <c r="AJ4695" t="s">
        <v>6735</v>
      </c>
      <c r="AK4695" t="str">
        <f t="shared" si="146"/>
        <v>E35941 Estates - Fleet</v>
      </c>
      <c r="AL4695" t="str">
        <f t="shared" si="147"/>
        <v>7310 Legal / Prof Fees</v>
      </c>
      <c r="AM4695" t="str">
        <f>VLOOKUP(W4695,Lookup!A:B,2,0)</f>
        <v>Legal</v>
      </c>
    </row>
    <row r="4696" spans="1:39" x14ac:dyDescent="0.25">
      <c r="A4696" t="s">
        <v>33</v>
      </c>
      <c r="B4696" s="1" t="s">
        <v>222</v>
      </c>
      <c r="C4696" s="1" t="s">
        <v>35</v>
      </c>
      <c r="D4696" s="1" t="s">
        <v>36</v>
      </c>
      <c r="E4696" s="1" t="s">
        <v>223</v>
      </c>
      <c r="F4696" s="1" t="s">
        <v>37</v>
      </c>
      <c r="G4696" t="s">
        <v>224</v>
      </c>
      <c r="H4696" t="s">
        <v>39</v>
      </c>
      <c r="I4696" t="s">
        <v>40</v>
      </c>
      <c r="J4696" t="s">
        <v>225</v>
      </c>
      <c r="K4696" t="s">
        <v>40</v>
      </c>
      <c r="L4696" s="4">
        <v>-9284.57</v>
      </c>
      <c r="M4696" s="2">
        <v>43221</v>
      </c>
      <c r="N4696" t="s">
        <v>103</v>
      </c>
      <c r="O4696" t="s">
        <v>104</v>
      </c>
      <c r="P4696" t="s">
        <v>115</v>
      </c>
      <c r="Q4696" t="s">
        <v>278</v>
      </c>
      <c r="R4696" t="s">
        <v>279</v>
      </c>
      <c r="S4696" s="3">
        <v>43220</v>
      </c>
      <c r="T4696" t="s">
        <v>46</v>
      </c>
      <c r="U4696">
        <v>4393</v>
      </c>
      <c r="V4696" t="s">
        <v>228</v>
      </c>
      <c r="W4696" t="s">
        <v>48</v>
      </c>
      <c r="X4696">
        <v>165068742</v>
      </c>
      <c r="Y4696" s="3">
        <v>43201</v>
      </c>
      <c r="AC4696" t="s">
        <v>109</v>
      </c>
      <c r="AH4696" t="str">
        <f>VLOOKUP(B4696,'cc Lookup'!A:J,10,0)</f>
        <v>Corporate Expenditure</v>
      </c>
      <c r="AI4696" t="str">
        <f>VLOOKUP(B4696,'cc Lookup'!A:E,5,0)</f>
        <v>Estates</v>
      </c>
      <c r="AJ4696" t="s">
        <v>6735</v>
      </c>
      <c r="AK4696" t="str">
        <f t="shared" si="146"/>
        <v>E35941 Estates - Fleet</v>
      </c>
      <c r="AL4696" t="str">
        <f t="shared" si="147"/>
        <v>7310 Legal / Prof Fees</v>
      </c>
      <c r="AM4696" t="str">
        <f>VLOOKUP(W4696,Lookup!A:B,2,0)</f>
        <v>Legal</v>
      </c>
    </row>
    <row r="4697" spans="1:39" x14ac:dyDescent="0.25">
      <c r="A4697" t="s">
        <v>33</v>
      </c>
      <c r="B4697" s="1" t="s">
        <v>222</v>
      </c>
      <c r="C4697" s="1" t="s">
        <v>35</v>
      </c>
      <c r="D4697" s="1" t="s">
        <v>36</v>
      </c>
      <c r="E4697" s="1" t="s">
        <v>223</v>
      </c>
      <c r="F4697" s="1" t="s">
        <v>37</v>
      </c>
      <c r="G4697" t="s">
        <v>224</v>
      </c>
      <c r="H4697" t="s">
        <v>39</v>
      </c>
      <c r="I4697" t="s">
        <v>40</v>
      </c>
      <c r="J4697" t="s">
        <v>225</v>
      </c>
      <c r="K4697" t="s">
        <v>40</v>
      </c>
      <c r="L4697" s="4">
        <v>9284.57</v>
      </c>
      <c r="M4697" s="2">
        <v>43221</v>
      </c>
      <c r="N4697" t="s">
        <v>103</v>
      </c>
      <c r="O4697" t="s">
        <v>104</v>
      </c>
      <c r="P4697" t="s">
        <v>280</v>
      </c>
      <c r="Q4697" t="s">
        <v>281</v>
      </c>
      <c r="R4697" t="s">
        <v>282</v>
      </c>
      <c r="S4697" s="3">
        <v>43251</v>
      </c>
      <c r="T4697" t="s">
        <v>46</v>
      </c>
      <c r="U4697">
        <v>4086</v>
      </c>
      <c r="V4697" t="s">
        <v>228</v>
      </c>
      <c r="W4697" t="s">
        <v>48</v>
      </c>
      <c r="X4697">
        <v>165068742</v>
      </c>
      <c r="Y4697" s="3">
        <v>43201</v>
      </c>
      <c r="AC4697" t="s">
        <v>109</v>
      </c>
      <c r="AH4697" t="str">
        <f>VLOOKUP(B4697,'cc Lookup'!A:J,10,0)</f>
        <v>Corporate Expenditure</v>
      </c>
      <c r="AI4697" t="str">
        <f>VLOOKUP(B4697,'cc Lookup'!A:E,5,0)</f>
        <v>Estates</v>
      </c>
      <c r="AJ4697" t="s">
        <v>6735</v>
      </c>
      <c r="AK4697" t="str">
        <f t="shared" si="146"/>
        <v>E35941 Estates - Fleet</v>
      </c>
      <c r="AL4697" t="str">
        <f t="shared" si="147"/>
        <v>7310 Legal / Prof Fees</v>
      </c>
      <c r="AM4697" t="str">
        <f>VLOOKUP(W4697,Lookup!A:B,2,0)</f>
        <v>Legal</v>
      </c>
    </row>
    <row r="4698" spans="1:39" x14ac:dyDescent="0.25">
      <c r="A4698" t="s">
        <v>33</v>
      </c>
      <c r="B4698" s="1" t="s">
        <v>222</v>
      </c>
      <c r="C4698" s="1" t="s">
        <v>35</v>
      </c>
      <c r="D4698" s="1" t="s">
        <v>36</v>
      </c>
      <c r="E4698" s="1" t="s">
        <v>223</v>
      </c>
      <c r="F4698" s="1" t="s">
        <v>37</v>
      </c>
      <c r="G4698" t="s">
        <v>224</v>
      </c>
      <c r="H4698" t="s">
        <v>39</v>
      </c>
      <c r="I4698" t="s">
        <v>40</v>
      </c>
      <c r="J4698" t="s">
        <v>225</v>
      </c>
      <c r="K4698" t="s">
        <v>40</v>
      </c>
      <c r="L4698" s="4">
        <v>1875</v>
      </c>
      <c r="M4698" s="2">
        <v>43252</v>
      </c>
      <c r="N4698" t="s">
        <v>41</v>
      </c>
      <c r="O4698" t="s">
        <v>42</v>
      </c>
      <c r="P4698" t="s">
        <v>393</v>
      </c>
      <c r="Q4698" t="s">
        <v>394</v>
      </c>
      <c r="R4698" t="s">
        <v>358</v>
      </c>
      <c r="S4698" s="3">
        <v>43265</v>
      </c>
      <c r="T4698" t="s">
        <v>46</v>
      </c>
      <c r="U4698">
        <v>42</v>
      </c>
      <c r="V4698" t="s">
        <v>47</v>
      </c>
      <c r="W4698" t="s">
        <v>189</v>
      </c>
      <c r="X4698">
        <v>8159</v>
      </c>
      <c r="Y4698" s="3">
        <v>43259</v>
      </c>
      <c r="Z4698">
        <v>165063905</v>
      </c>
      <c r="AB4698" t="s">
        <v>49</v>
      </c>
      <c r="AD4698" t="s">
        <v>486</v>
      </c>
      <c r="AE4698">
        <v>1</v>
      </c>
      <c r="AF4698">
        <v>1875</v>
      </c>
      <c r="AH4698" t="str">
        <f>VLOOKUP(B4698,'cc Lookup'!A:J,10,0)</f>
        <v>Corporate Expenditure</v>
      </c>
      <c r="AI4698" t="str">
        <f>VLOOKUP(B4698,'cc Lookup'!A:E,5,0)</f>
        <v>Estates</v>
      </c>
      <c r="AJ4698" t="s">
        <v>6735</v>
      </c>
      <c r="AK4698" t="str">
        <f t="shared" si="146"/>
        <v>E35941 Estates - Fleet</v>
      </c>
      <c r="AL4698" t="str">
        <f t="shared" si="147"/>
        <v>7310 Legal / Prof Fees</v>
      </c>
      <c r="AM4698" t="str">
        <f>VLOOKUP(W4698,Lookup!A:B,2,0)</f>
        <v>Other</v>
      </c>
    </row>
    <row r="4699" spans="1:39" x14ac:dyDescent="0.25">
      <c r="A4699" t="s">
        <v>33</v>
      </c>
      <c r="B4699" s="1" t="s">
        <v>222</v>
      </c>
      <c r="C4699" s="1" t="s">
        <v>35</v>
      </c>
      <c r="D4699" s="1" t="s">
        <v>36</v>
      </c>
      <c r="E4699" s="1" t="s">
        <v>223</v>
      </c>
      <c r="F4699" s="1" t="s">
        <v>37</v>
      </c>
      <c r="G4699" t="s">
        <v>224</v>
      </c>
      <c r="H4699" t="s">
        <v>39</v>
      </c>
      <c r="I4699" t="s">
        <v>40</v>
      </c>
      <c r="J4699" t="s">
        <v>225</v>
      </c>
      <c r="K4699" t="s">
        <v>40</v>
      </c>
      <c r="L4699" s="4">
        <v>20</v>
      </c>
      <c r="M4699" s="2">
        <v>43252</v>
      </c>
      <c r="N4699" t="s">
        <v>41</v>
      </c>
      <c r="O4699" t="s">
        <v>42</v>
      </c>
      <c r="P4699" t="s">
        <v>483</v>
      </c>
      <c r="Q4699" t="s">
        <v>484</v>
      </c>
      <c r="R4699" t="s">
        <v>358</v>
      </c>
      <c r="S4699" s="3">
        <v>43276</v>
      </c>
      <c r="T4699" t="s">
        <v>46</v>
      </c>
      <c r="U4699">
        <v>51</v>
      </c>
      <c r="V4699" t="s">
        <v>47</v>
      </c>
      <c r="W4699" t="s">
        <v>48</v>
      </c>
      <c r="X4699">
        <v>400308</v>
      </c>
      <c r="Y4699" s="3">
        <v>43262</v>
      </c>
      <c r="Z4699">
        <v>165066262</v>
      </c>
      <c r="AB4699" t="s">
        <v>49</v>
      </c>
      <c r="AD4699" t="s">
        <v>487</v>
      </c>
      <c r="AE4699">
        <v>1</v>
      </c>
      <c r="AF4699">
        <v>20</v>
      </c>
      <c r="AH4699" t="str">
        <f>VLOOKUP(B4699,'cc Lookup'!A:J,10,0)</f>
        <v>Corporate Expenditure</v>
      </c>
      <c r="AI4699" t="str">
        <f>VLOOKUP(B4699,'cc Lookup'!A:E,5,0)</f>
        <v>Estates</v>
      </c>
      <c r="AJ4699" t="s">
        <v>6735</v>
      </c>
      <c r="AK4699" t="str">
        <f t="shared" si="146"/>
        <v>E35941 Estates - Fleet</v>
      </c>
      <c r="AL4699" t="str">
        <f t="shared" si="147"/>
        <v>7310 Legal / Prof Fees</v>
      </c>
      <c r="AM4699" t="str">
        <f>VLOOKUP(W4699,Lookup!A:B,2,0)</f>
        <v>Legal</v>
      </c>
    </row>
    <row r="4700" spans="1:39" x14ac:dyDescent="0.25">
      <c r="A4700" t="s">
        <v>33</v>
      </c>
      <c r="B4700" s="1" t="s">
        <v>222</v>
      </c>
      <c r="C4700" s="1" t="s">
        <v>35</v>
      </c>
      <c r="D4700" s="1" t="s">
        <v>36</v>
      </c>
      <c r="E4700" s="1" t="s">
        <v>223</v>
      </c>
      <c r="F4700" s="1" t="s">
        <v>37</v>
      </c>
      <c r="G4700" t="s">
        <v>224</v>
      </c>
      <c r="H4700" t="s">
        <v>39</v>
      </c>
      <c r="I4700" t="s">
        <v>40</v>
      </c>
      <c r="J4700" t="s">
        <v>225</v>
      </c>
      <c r="K4700" t="s">
        <v>40</v>
      </c>
      <c r="L4700" s="4">
        <v>183</v>
      </c>
      <c r="M4700" s="2">
        <v>43252</v>
      </c>
      <c r="N4700" t="s">
        <v>41</v>
      </c>
      <c r="O4700" t="s">
        <v>42</v>
      </c>
      <c r="P4700" t="s">
        <v>483</v>
      </c>
      <c r="Q4700" t="s">
        <v>484</v>
      </c>
      <c r="R4700" t="s">
        <v>358</v>
      </c>
      <c r="S4700" s="3">
        <v>43276</v>
      </c>
      <c r="T4700" t="s">
        <v>46</v>
      </c>
      <c r="U4700">
        <v>51</v>
      </c>
      <c r="V4700" t="s">
        <v>47</v>
      </c>
      <c r="W4700" t="s">
        <v>48</v>
      </c>
      <c r="X4700">
        <v>400308</v>
      </c>
      <c r="Y4700" s="3">
        <v>43262</v>
      </c>
      <c r="Z4700">
        <v>165066262</v>
      </c>
      <c r="AB4700" t="s">
        <v>49</v>
      </c>
      <c r="AD4700" t="s">
        <v>487</v>
      </c>
      <c r="AE4700">
        <v>1</v>
      </c>
      <c r="AF4700">
        <v>183</v>
      </c>
      <c r="AH4700" t="str">
        <f>VLOOKUP(B4700,'cc Lookup'!A:J,10,0)</f>
        <v>Corporate Expenditure</v>
      </c>
      <c r="AI4700" t="str">
        <f>VLOOKUP(B4700,'cc Lookup'!A:E,5,0)</f>
        <v>Estates</v>
      </c>
      <c r="AJ4700" t="s">
        <v>6735</v>
      </c>
      <c r="AK4700" t="str">
        <f t="shared" si="146"/>
        <v>E35941 Estates - Fleet</v>
      </c>
      <c r="AL4700" t="str">
        <f t="shared" si="147"/>
        <v>7310 Legal / Prof Fees</v>
      </c>
      <c r="AM4700" t="str">
        <f>VLOOKUP(W4700,Lookup!A:B,2,0)</f>
        <v>Legal</v>
      </c>
    </row>
    <row r="4701" spans="1:39" x14ac:dyDescent="0.25">
      <c r="A4701" t="s">
        <v>33</v>
      </c>
      <c r="B4701" s="1" t="s">
        <v>222</v>
      </c>
      <c r="C4701" s="1" t="s">
        <v>35</v>
      </c>
      <c r="D4701" s="1" t="s">
        <v>36</v>
      </c>
      <c r="E4701" s="1" t="s">
        <v>223</v>
      </c>
      <c r="F4701" s="1" t="s">
        <v>37</v>
      </c>
      <c r="G4701" t="s">
        <v>224</v>
      </c>
      <c r="H4701" t="s">
        <v>39</v>
      </c>
      <c r="I4701" t="s">
        <v>40</v>
      </c>
      <c r="J4701" t="s">
        <v>225</v>
      </c>
      <c r="K4701" t="s">
        <v>40</v>
      </c>
      <c r="L4701" s="4">
        <v>406</v>
      </c>
      <c r="M4701" s="2">
        <v>43252</v>
      </c>
      <c r="N4701" t="s">
        <v>41</v>
      </c>
      <c r="O4701" t="s">
        <v>42</v>
      </c>
      <c r="P4701" t="s">
        <v>483</v>
      </c>
      <c r="Q4701" t="s">
        <v>484</v>
      </c>
      <c r="R4701" t="s">
        <v>358</v>
      </c>
      <c r="S4701" s="3">
        <v>43276</v>
      </c>
      <c r="T4701" t="s">
        <v>46</v>
      </c>
      <c r="U4701">
        <v>51</v>
      </c>
      <c r="V4701" t="s">
        <v>47</v>
      </c>
      <c r="W4701" t="s">
        <v>48</v>
      </c>
      <c r="X4701">
        <v>400308</v>
      </c>
      <c r="Y4701" s="3">
        <v>43262</v>
      </c>
      <c r="Z4701">
        <v>165066262</v>
      </c>
      <c r="AB4701" t="s">
        <v>49</v>
      </c>
      <c r="AD4701" t="s">
        <v>487</v>
      </c>
      <c r="AE4701">
        <v>1</v>
      </c>
      <c r="AF4701">
        <v>203</v>
      </c>
      <c r="AH4701" t="str">
        <f>VLOOKUP(B4701,'cc Lookup'!A:J,10,0)</f>
        <v>Corporate Expenditure</v>
      </c>
      <c r="AI4701" t="str">
        <f>VLOOKUP(B4701,'cc Lookup'!A:E,5,0)</f>
        <v>Estates</v>
      </c>
      <c r="AJ4701" t="s">
        <v>6735</v>
      </c>
      <c r="AK4701" t="str">
        <f t="shared" si="146"/>
        <v>E35941 Estates - Fleet</v>
      </c>
      <c r="AL4701" t="str">
        <f t="shared" si="147"/>
        <v>7310 Legal / Prof Fees</v>
      </c>
      <c r="AM4701" t="str">
        <f>VLOOKUP(W4701,Lookup!A:B,2,0)</f>
        <v>Legal</v>
      </c>
    </row>
    <row r="4702" spans="1:39" x14ac:dyDescent="0.25">
      <c r="A4702" t="s">
        <v>33</v>
      </c>
      <c r="B4702" s="1" t="s">
        <v>222</v>
      </c>
      <c r="C4702" s="1" t="s">
        <v>35</v>
      </c>
      <c r="D4702" s="1" t="s">
        <v>36</v>
      </c>
      <c r="E4702" s="1" t="s">
        <v>223</v>
      </c>
      <c r="F4702" s="1" t="s">
        <v>37</v>
      </c>
      <c r="G4702" t="s">
        <v>224</v>
      </c>
      <c r="H4702" t="s">
        <v>39</v>
      </c>
      <c r="I4702" t="s">
        <v>40</v>
      </c>
      <c r="J4702" t="s">
        <v>225</v>
      </c>
      <c r="K4702" t="s">
        <v>40</v>
      </c>
      <c r="L4702" s="4">
        <v>-406</v>
      </c>
      <c r="M4702" s="2">
        <v>43252</v>
      </c>
      <c r="N4702" t="s">
        <v>41</v>
      </c>
      <c r="O4702" t="s">
        <v>42</v>
      </c>
      <c r="P4702" t="s">
        <v>483</v>
      </c>
      <c r="Q4702" t="s">
        <v>484</v>
      </c>
      <c r="R4702" t="s">
        <v>358</v>
      </c>
      <c r="S4702" s="3">
        <v>43276</v>
      </c>
      <c r="T4702" t="s">
        <v>46</v>
      </c>
      <c r="U4702">
        <v>52</v>
      </c>
      <c r="V4702" t="s">
        <v>47</v>
      </c>
      <c r="W4702" t="s">
        <v>48</v>
      </c>
      <c r="X4702">
        <v>400308</v>
      </c>
      <c r="Y4702" s="3">
        <v>43262</v>
      </c>
      <c r="Z4702">
        <v>165066262</v>
      </c>
      <c r="AB4702" t="s">
        <v>49</v>
      </c>
      <c r="AD4702" t="s">
        <v>487</v>
      </c>
      <c r="AE4702">
        <v>1</v>
      </c>
      <c r="AF4702">
        <v>-203</v>
      </c>
      <c r="AH4702" t="str">
        <f>VLOOKUP(B4702,'cc Lookup'!A:J,10,0)</f>
        <v>Corporate Expenditure</v>
      </c>
      <c r="AI4702" t="str">
        <f>VLOOKUP(B4702,'cc Lookup'!A:E,5,0)</f>
        <v>Estates</v>
      </c>
      <c r="AJ4702" t="s">
        <v>6735</v>
      </c>
      <c r="AK4702" t="str">
        <f t="shared" si="146"/>
        <v>E35941 Estates - Fleet</v>
      </c>
      <c r="AL4702" t="str">
        <f t="shared" si="147"/>
        <v>7310 Legal / Prof Fees</v>
      </c>
      <c r="AM4702" t="str">
        <f>VLOOKUP(W4702,Lookup!A:B,2,0)</f>
        <v>Legal</v>
      </c>
    </row>
    <row r="4703" spans="1:39" x14ac:dyDescent="0.25">
      <c r="A4703" t="s">
        <v>33</v>
      </c>
      <c r="B4703" s="1" t="s">
        <v>222</v>
      </c>
      <c r="C4703" s="1" t="s">
        <v>35</v>
      </c>
      <c r="D4703" s="1" t="s">
        <v>36</v>
      </c>
      <c r="E4703" s="1" t="s">
        <v>223</v>
      </c>
      <c r="F4703" s="1" t="s">
        <v>37</v>
      </c>
      <c r="G4703" t="s">
        <v>224</v>
      </c>
      <c r="H4703" t="s">
        <v>39</v>
      </c>
      <c r="I4703" t="s">
        <v>40</v>
      </c>
      <c r="J4703" t="s">
        <v>225</v>
      </c>
      <c r="K4703" t="s">
        <v>40</v>
      </c>
      <c r="L4703" s="4">
        <v>-9284.57</v>
      </c>
      <c r="M4703" s="2">
        <v>43252</v>
      </c>
      <c r="N4703" t="s">
        <v>103</v>
      </c>
      <c r="O4703" t="s">
        <v>104</v>
      </c>
      <c r="P4703" t="s">
        <v>280</v>
      </c>
      <c r="Q4703" t="s">
        <v>410</v>
      </c>
      <c r="R4703" t="s">
        <v>411</v>
      </c>
      <c r="S4703" s="3">
        <v>43251</v>
      </c>
      <c r="T4703" t="s">
        <v>46</v>
      </c>
      <c r="U4703">
        <v>4086</v>
      </c>
      <c r="V4703" t="s">
        <v>228</v>
      </c>
      <c r="W4703" t="s">
        <v>48</v>
      </c>
      <c r="X4703">
        <v>165068742</v>
      </c>
      <c r="Y4703" s="3">
        <v>43201</v>
      </c>
      <c r="AC4703" t="s">
        <v>109</v>
      </c>
      <c r="AH4703" t="str">
        <f>VLOOKUP(B4703,'cc Lookup'!A:J,10,0)</f>
        <v>Corporate Expenditure</v>
      </c>
      <c r="AI4703" t="str">
        <f>VLOOKUP(B4703,'cc Lookup'!A:E,5,0)</f>
        <v>Estates</v>
      </c>
      <c r="AJ4703" t="s">
        <v>6735</v>
      </c>
      <c r="AK4703" t="str">
        <f t="shared" si="146"/>
        <v>E35941 Estates - Fleet</v>
      </c>
      <c r="AL4703" t="str">
        <f t="shared" si="147"/>
        <v>7310 Legal / Prof Fees</v>
      </c>
      <c r="AM4703" t="str">
        <f>VLOOKUP(W4703,Lookup!A:B,2,0)</f>
        <v>Legal</v>
      </c>
    </row>
    <row r="4704" spans="1:39" x14ac:dyDescent="0.25">
      <c r="A4704" t="s">
        <v>33</v>
      </c>
      <c r="B4704" s="1" t="s">
        <v>222</v>
      </c>
      <c r="C4704" s="1" t="s">
        <v>35</v>
      </c>
      <c r="D4704" s="1" t="s">
        <v>36</v>
      </c>
      <c r="E4704" s="1" t="s">
        <v>223</v>
      </c>
      <c r="F4704" s="1" t="s">
        <v>37</v>
      </c>
      <c r="G4704" t="s">
        <v>224</v>
      </c>
      <c r="H4704" t="s">
        <v>39</v>
      </c>
      <c r="I4704" t="s">
        <v>40</v>
      </c>
      <c r="J4704" t="s">
        <v>225</v>
      </c>
      <c r="K4704" t="s">
        <v>40</v>
      </c>
      <c r="L4704" s="4">
        <v>9284.57</v>
      </c>
      <c r="M4704" s="2">
        <v>43252</v>
      </c>
      <c r="N4704" t="s">
        <v>103</v>
      </c>
      <c r="O4704" t="s">
        <v>104</v>
      </c>
      <c r="P4704" t="s">
        <v>412</v>
      </c>
      <c r="Q4704" t="s">
        <v>413</v>
      </c>
      <c r="R4704" t="s">
        <v>414</v>
      </c>
      <c r="S4704" s="3">
        <v>43280</v>
      </c>
      <c r="T4704" t="s">
        <v>46</v>
      </c>
      <c r="U4704">
        <v>3468</v>
      </c>
      <c r="V4704" t="s">
        <v>228</v>
      </c>
      <c r="W4704" t="s">
        <v>48</v>
      </c>
      <c r="X4704">
        <v>165068742</v>
      </c>
      <c r="Y4704" s="3">
        <v>43201</v>
      </c>
      <c r="AC4704" t="s">
        <v>109</v>
      </c>
      <c r="AH4704" t="str">
        <f>VLOOKUP(B4704,'cc Lookup'!A:J,10,0)</f>
        <v>Corporate Expenditure</v>
      </c>
      <c r="AI4704" t="str">
        <f>VLOOKUP(B4704,'cc Lookup'!A:E,5,0)</f>
        <v>Estates</v>
      </c>
      <c r="AJ4704" t="s">
        <v>6735</v>
      </c>
      <c r="AK4704" t="str">
        <f t="shared" si="146"/>
        <v>E35941 Estates - Fleet</v>
      </c>
      <c r="AL4704" t="str">
        <f t="shared" si="147"/>
        <v>7310 Legal / Prof Fees</v>
      </c>
      <c r="AM4704" t="str">
        <f>VLOOKUP(W4704,Lookup!A:B,2,0)</f>
        <v>Legal</v>
      </c>
    </row>
    <row r="4705" spans="1:39" x14ac:dyDescent="0.25">
      <c r="A4705" t="s">
        <v>33</v>
      </c>
      <c r="B4705" s="1" t="s">
        <v>222</v>
      </c>
      <c r="C4705" s="1" t="s">
        <v>35</v>
      </c>
      <c r="D4705" s="1" t="s">
        <v>36</v>
      </c>
      <c r="E4705" s="1" t="s">
        <v>223</v>
      </c>
      <c r="F4705" s="1" t="s">
        <v>37</v>
      </c>
      <c r="G4705" t="s">
        <v>224</v>
      </c>
      <c r="H4705" t="s">
        <v>39</v>
      </c>
      <c r="I4705" t="s">
        <v>40</v>
      </c>
      <c r="J4705" t="s">
        <v>225</v>
      </c>
      <c r="K4705" t="s">
        <v>40</v>
      </c>
      <c r="L4705" s="4">
        <v>18569.14</v>
      </c>
      <c r="M4705" s="2">
        <v>43282</v>
      </c>
      <c r="N4705" t="s">
        <v>41</v>
      </c>
      <c r="O4705" t="s">
        <v>42</v>
      </c>
      <c r="P4705" t="s">
        <v>595</v>
      </c>
      <c r="Q4705" t="s">
        <v>596</v>
      </c>
      <c r="R4705" t="s">
        <v>504</v>
      </c>
      <c r="S4705" s="3">
        <v>43294</v>
      </c>
      <c r="T4705" t="s">
        <v>46</v>
      </c>
      <c r="U4705">
        <v>51</v>
      </c>
      <c r="V4705" t="s">
        <v>47</v>
      </c>
      <c r="W4705" t="s">
        <v>48</v>
      </c>
      <c r="X4705" t="s">
        <v>597</v>
      </c>
      <c r="Y4705" s="3">
        <v>43179</v>
      </c>
      <c r="Z4705">
        <v>165068742</v>
      </c>
      <c r="AB4705" t="s">
        <v>49</v>
      </c>
      <c r="AD4705" t="s">
        <v>598</v>
      </c>
      <c r="AE4705">
        <v>1</v>
      </c>
      <c r="AF4705">
        <v>9285</v>
      </c>
      <c r="AH4705" t="str">
        <f>VLOOKUP(B4705,'cc Lookup'!A:J,10,0)</f>
        <v>Corporate Expenditure</v>
      </c>
      <c r="AI4705" t="str">
        <f>VLOOKUP(B4705,'cc Lookup'!A:E,5,0)</f>
        <v>Estates</v>
      </c>
      <c r="AJ4705" t="s">
        <v>6735</v>
      </c>
      <c r="AK4705" t="str">
        <f t="shared" si="146"/>
        <v>E35941 Estates - Fleet</v>
      </c>
      <c r="AL4705" t="str">
        <f t="shared" si="147"/>
        <v>7310 Legal / Prof Fees</v>
      </c>
      <c r="AM4705" t="str">
        <f>VLOOKUP(W4705,Lookup!A:B,2,0)</f>
        <v>Legal</v>
      </c>
    </row>
    <row r="4706" spans="1:39" x14ac:dyDescent="0.25">
      <c r="A4706" t="s">
        <v>33</v>
      </c>
      <c r="B4706" s="1" t="s">
        <v>222</v>
      </c>
      <c r="C4706" s="1" t="s">
        <v>35</v>
      </c>
      <c r="D4706" s="1" t="s">
        <v>36</v>
      </c>
      <c r="E4706" s="1" t="s">
        <v>223</v>
      </c>
      <c r="F4706" s="1" t="s">
        <v>37</v>
      </c>
      <c r="G4706" t="s">
        <v>224</v>
      </c>
      <c r="H4706" t="s">
        <v>39</v>
      </c>
      <c r="I4706" t="s">
        <v>40</v>
      </c>
      <c r="J4706" t="s">
        <v>225</v>
      </c>
      <c r="K4706" t="s">
        <v>40</v>
      </c>
      <c r="L4706" s="4">
        <v>-9284.57</v>
      </c>
      <c r="M4706" s="2">
        <v>43282</v>
      </c>
      <c r="N4706" t="s">
        <v>41</v>
      </c>
      <c r="O4706" t="s">
        <v>42</v>
      </c>
      <c r="P4706" t="s">
        <v>595</v>
      </c>
      <c r="Q4706" t="s">
        <v>596</v>
      </c>
      <c r="R4706" t="s">
        <v>504</v>
      </c>
      <c r="S4706" s="3">
        <v>43294</v>
      </c>
      <c r="T4706" t="s">
        <v>46</v>
      </c>
      <c r="U4706">
        <v>52</v>
      </c>
      <c r="V4706" t="s">
        <v>47</v>
      </c>
      <c r="W4706" t="s">
        <v>48</v>
      </c>
      <c r="X4706" t="s">
        <v>597</v>
      </c>
      <c r="Y4706" s="3">
        <v>43179</v>
      </c>
      <c r="Z4706">
        <v>165068742</v>
      </c>
      <c r="AB4706" t="s">
        <v>49</v>
      </c>
      <c r="AD4706" t="s">
        <v>598</v>
      </c>
      <c r="AE4706">
        <v>1</v>
      </c>
      <c r="AF4706">
        <v>-9285</v>
      </c>
      <c r="AH4706" t="str">
        <f>VLOOKUP(B4706,'cc Lookup'!A:J,10,0)</f>
        <v>Corporate Expenditure</v>
      </c>
      <c r="AI4706" t="str">
        <f>VLOOKUP(B4706,'cc Lookup'!A:E,5,0)</f>
        <v>Estates</v>
      </c>
      <c r="AJ4706" t="s">
        <v>6735</v>
      </c>
      <c r="AK4706" t="str">
        <f t="shared" si="146"/>
        <v>E35941 Estates - Fleet</v>
      </c>
      <c r="AL4706" t="str">
        <f t="shared" si="147"/>
        <v>7310 Legal / Prof Fees</v>
      </c>
      <c r="AM4706" t="str">
        <f>VLOOKUP(W4706,Lookup!A:B,2,0)</f>
        <v>Legal</v>
      </c>
    </row>
    <row r="4707" spans="1:39" x14ac:dyDescent="0.25">
      <c r="A4707" t="s">
        <v>33</v>
      </c>
      <c r="B4707" s="1" t="s">
        <v>222</v>
      </c>
      <c r="C4707" s="1" t="s">
        <v>35</v>
      </c>
      <c r="D4707" s="1" t="s">
        <v>36</v>
      </c>
      <c r="E4707" s="1" t="s">
        <v>223</v>
      </c>
      <c r="F4707" s="1" t="s">
        <v>37</v>
      </c>
      <c r="G4707" t="s">
        <v>224</v>
      </c>
      <c r="H4707" t="s">
        <v>39</v>
      </c>
      <c r="I4707" t="s">
        <v>40</v>
      </c>
      <c r="J4707" t="s">
        <v>225</v>
      </c>
      <c r="K4707" t="s">
        <v>40</v>
      </c>
      <c r="L4707" s="4">
        <v>-9284.57</v>
      </c>
      <c r="M4707" s="2">
        <v>43282</v>
      </c>
      <c r="N4707" t="s">
        <v>103</v>
      </c>
      <c r="O4707" t="s">
        <v>104</v>
      </c>
      <c r="P4707" t="s">
        <v>412</v>
      </c>
      <c r="Q4707" t="s">
        <v>549</v>
      </c>
      <c r="R4707" t="s">
        <v>550</v>
      </c>
      <c r="S4707" s="3">
        <v>43280</v>
      </c>
      <c r="T4707" t="s">
        <v>46</v>
      </c>
      <c r="U4707">
        <v>3468</v>
      </c>
      <c r="V4707" t="s">
        <v>228</v>
      </c>
      <c r="W4707" t="s">
        <v>48</v>
      </c>
      <c r="X4707">
        <v>165068742</v>
      </c>
      <c r="Y4707" s="3">
        <v>43201</v>
      </c>
      <c r="AC4707" t="s">
        <v>109</v>
      </c>
      <c r="AH4707" t="str">
        <f>VLOOKUP(B4707,'cc Lookup'!A:J,10,0)</f>
        <v>Corporate Expenditure</v>
      </c>
      <c r="AI4707" t="str">
        <f>VLOOKUP(B4707,'cc Lookup'!A:E,5,0)</f>
        <v>Estates</v>
      </c>
      <c r="AJ4707" t="s">
        <v>6735</v>
      </c>
      <c r="AK4707" t="str">
        <f t="shared" si="146"/>
        <v>E35941 Estates - Fleet</v>
      </c>
      <c r="AL4707" t="str">
        <f t="shared" si="147"/>
        <v>7310 Legal / Prof Fees</v>
      </c>
      <c r="AM4707" t="str">
        <f>VLOOKUP(W4707,Lookup!A:B,2,0)</f>
        <v>Legal</v>
      </c>
    </row>
    <row r="4708" spans="1:39" x14ac:dyDescent="0.25">
      <c r="A4708" t="s">
        <v>33</v>
      </c>
      <c r="B4708" s="1" t="s">
        <v>222</v>
      </c>
      <c r="C4708" s="1" t="s">
        <v>35</v>
      </c>
      <c r="D4708" s="1" t="s">
        <v>36</v>
      </c>
      <c r="E4708" s="1" t="s">
        <v>223</v>
      </c>
      <c r="F4708" s="1" t="s">
        <v>37</v>
      </c>
      <c r="G4708" t="s">
        <v>224</v>
      </c>
      <c r="H4708" t="s">
        <v>39</v>
      </c>
      <c r="I4708" t="s">
        <v>40</v>
      </c>
      <c r="J4708" t="s">
        <v>225</v>
      </c>
      <c r="K4708" t="s">
        <v>40</v>
      </c>
      <c r="L4708" s="4">
        <v>734.8</v>
      </c>
      <c r="M4708" s="2">
        <v>43313</v>
      </c>
      <c r="N4708" t="s">
        <v>41</v>
      </c>
      <c r="O4708" t="s">
        <v>42</v>
      </c>
      <c r="P4708" t="s">
        <v>728</v>
      </c>
      <c r="Q4708" t="s">
        <v>729</v>
      </c>
      <c r="R4708" t="s">
        <v>613</v>
      </c>
      <c r="S4708" s="3">
        <v>43325</v>
      </c>
      <c r="T4708" t="s">
        <v>46</v>
      </c>
      <c r="U4708">
        <v>90</v>
      </c>
      <c r="V4708" t="s">
        <v>47</v>
      </c>
      <c r="W4708" t="s">
        <v>48</v>
      </c>
      <c r="X4708">
        <v>403680</v>
      </c>
      <c r="Y4708" s="3">
        <v>43306</v>
      </c>
      <c r="Z4708">
        <v>165066262</v>
      </c>
      <c r="AB4708" t="s">
        <v>49</v>
      </c>
      <c r="AD4708" t="s">
        <v>730</v>
      </c>
      <c r="AE4708">
        <v>1</v>
      </c>
      <c r="AF4708">
        <v>367</v>
      </c>
      <c r="AH4708" t="str">
        <f>VLOOKUP(B4708,'cc Lookup'!A:J,10,0)</f>
        <v>Corporate Expenditure</v>
      </c>
      <c r="AI4708" t="str">
        <f>VLOOKUP(B4708,'cc Lookup'!A:E,5,0)</f>
        <v>Estates</v>
      </c>
      <c r="AJ4708" t="s">
        <v>6735</v>
      </c>
      <c r="AK4708" t="str">
        <f t="shared" si="146"/>
        <v>E35941 Estates - Fleet</v>
      </c>
      <c r="AL4708" t="str">
        <f t="shared" si="147"/>
        <v>7310 Legal / Prof Fees</v>
      </c>
      <c r="AM4708" t="str">
        <f>VLOOKUP(W4708,Lookup!A:B,2,0)</f>
        <v>Legal</v>
      </c>
    </row>
    <row r="4709" spans="1:39" x14ac:dyDescent="0.25">
      <c r="A4709" t="s">
        <v>33</v>
      </c>
      <c r="B4709" s="1" t="s">
        <v>222</v>
      </c>
      <c r="C4709" s="1" t="s">
        <v>35</v>
      </c>
      <c r="D4709" s="1" t="s">
        <v>36</v>
      </c>
      <c r="E4709" s="1" t="s">
        <v>223</v>
      </c>
      <c r="F4709" s="1" t="s">
        <v>37</v>
      </c>
      <c r="G4709" t="s">
        <v>224</v>
      </c>
      <c r="H4709" t="s">
        <v>39</v>
      </c>
      <c r="I4709" t="s">
        <v>40</v>
      </c>
      <c r="J4709" t="s">
        <v>225</v>
      </c>
      <c r="K4709" t="s">
        <v>40</v>
      </c>
      <c r="L4709" s="4">
        <v>-367.4</v>
      </c>
      <c r="M4709" s="2">
        <v>43313</v>
      </c>
      <c r="N4709" t="s">
        <v>41</v>
      </c>
      <c r="O4709" t="s">
        <v>42</v>
      </c>
      <c r="P4709" t="s">
        <v>728</v>
      </c>
      <c r="Q4709" t="s">
        <v>729</v>
      </c>
      <c r="R4709" t="s">
        <v>613</v>
      </c>
      <c r="S4709" s="3">
        <v>43325</v>
      </c>
      <c r="T4709" t="s">
        <v>46</v>
      </c>
      <c r="U4709">
        <v>91</v>
      </c>
      <c r="V4709" t="s">
        <v>47</v>
      </c>
      <c r="W4709" t="s">
        <v>48</v>
      </c>
      <c r="X4709">
        <v>403680</v>
      </c>
      <c r="Y4709" s="3">
        <v>43306</v>
      </c>
      <c r="Z4709">
        <v>165066262</v>
      </c>
      <c r="AB4709" t="s">
        <v>49</v>
      </c>
      <c r="AD4709" t="s">
        <v>730</v>
      </c>
      <c r="AE4709">
        <v>1</v>
      </c>
      <c r="AF4709">
        <v>-367</v>
      </c>
      <c r="AH4709" t="str">
        <f>VLOOKUP(B4709,'cc Lookup'!A:J,10,0)</f>
        <v>Corporate Expenditure</v>
      </c>
      <c r="AI4709" t="str">
        <f>VLOOKUP(B4709,'cc Lookup'!A:E,5,0)</f>
        <v>Estates</v>
      </c>
      <c r="AJ4709" t="s">
        <v>6735</v>
      </c>
      <c r="AK4709" t="str">
        <f t="shared" si="146"/>
        <v>E35941 Estates - Fleet</v>
      </c>
      <c r="AL4709" t="str">
        <f t="shared" si="147"/>
        <v>7310 Legal / Prof Fees</v>
      </c>
      <c r="AM4709" t="str">
        <f>VLOOKUP(W4709,Lookup!A:B,2,0)</f>
        <v>Legal</v>
      </c>
    </row>
    <row r="4710" spans="1:39" x14ac:dyDescent="0.25">
      <c r="A4710" t="s">
        <v>33</v>
      </c>
      <c r="B4710" s="1" t="s">
        <v>222</v>
      </c>
      <c r="C4710" s="1" t="s">
        <v>35</v>
      </c>
      <c r="D4710" s="1" t="s">
        <v>36</v>
      </c>
      <c r="E4710" s="1" t="s">
        <v>223</v>
      </c>
      <c r="F4710" s="1" t="s">
        <v>37</v>
      </c>
      <c r="G4710" t="s">
        <v>224</v>
      </c>
      <c r="H4710" t="s">
        <v>39</v>
      </c>
      <c r="I4710" t="s">
        <v>40</v>
      </c>
      <c r="J4710" t="s">
        <v>225</v>
      </c>
      <c r="K4710" t="s">
        <v>40</v>
      </c>
      <c r="L4710" s="4">
        <v>86</v>
      </c>
      <c r="M4710" s="2">
        <v>43344</v>
      </c>
      <c r="N4710" t="s">
        <v>41</v>
      </c>
      <c r="O4710" t="s">
        <v>42</v>
      </c>
      <c r="P4710" t="s">
        <v>821</v>
      </c>
      <c r="Q4710" t="s">
        <v>822</v>
      </c>
      <c r="R4710" t="s">
        <v>761</v>
      </c>
      <c r="S4710" s="3">
        <v>43369</v>
      </c>
      <c r="T4710" t="s">
        <v>46</v>
      </c>
      <c r="U4710">
        <v>56</v>
      </c>
      <c r="V4710" t="s">
        <v>47</v>
      </c>
      <c r="W4710" t="s">
        <v>48</v>
      </c>
      <c r="X4710">
        <v>407825</v>
      </c>
      <c r="Y4710" s="3">
        <v>43361</v>
      </c>
      <c r="Z4710">
        <v>165066262</v>
      </c>
      <c r="AB4710" t="s">
        <v>49</v>
      </c>
      <c r="AD4710" t="s">
        <v>826</v>
      </c>
      <c r="AE4710">
        <v>1</v>
      </c>
      <c r="AF4710">
        <v>43</v>
      </c>
      <c r="AH4710" t="str">
        <f>VLOOKUP(B4710,'cc Lookup'!A:J,10,0)</f>
        <v>Corporate Expenditure</v>
      </c>
      <c r="AI4710" t="str">
        <f>VLOOKUP(B4710,'cc Lookup'!A:E,5,0)</f>
        <v>Estates</v>
      </c>
      <c r="AJ4710" t="s">
        <v>6735</v>
      </c>
      <c r="AK4710" t="str">
        <f t="shared" si="146"/>
        <v>E35941 Estates - Fleet</v>
      </c>
      <c r="AL4710" t="str">
        <f t="shared" si="147"/>
        <v>7310 Legal / Prof Fees</v>
      </c>
      <c r="AM4710" t="str">
        <f>VLOOKUP(W4710,Lookup!A:B,2,0)</f>
        <v>Legal</v>
      </c>
    </row>
    <row r="4711" spans="1:39" x14ac:dyDescent="0.25">
      <c r="A4711" t="s">
        <v>33</v>
      </c>
      <c r="B4711" s="1" t="s">
        <v>222</v>
      </c>
      <c r="C4711" s="1" t="s">
        <v>35</v>
      </c>
      <c r="D4711" s="1" t="s">
        <v>36</v>
      </c>
      <c r="E4711" s="1" t="s">
        <v>223</v>
      </c>
      <c r="F4711" s="1" t="s">
        <v>37</v>
      </c>
      <c r="G4711" t="s">
        <v>224</v>
      </c>
      <c r="H4711" t="s">
        <v>39</v>
      </c>
      <c r="I4711" t="s">
        <v>40</v>
      </c>
      <c r="J4711" t="s">
        <v>225</v>
      </c>
      <c r="K4711" t="s">
        <v>40</v>
      </c>
      <c r="L4711" s="4">
        <v>-43</v>
      </c>
      <c r="M4711" s="2">
        <v>43344</v>
      </c>
      <c r="N4711" t="s">
        <v>41</v>
      </c>
      <c r="O4711" t="s">
        <v>42</v>
      </c>
      <c r="P4711" t="s">
        <v>821</v>
      </c>
      <c r="Q4711" t="s">
        <v>822</v>
      </c>
      <c r="R4711" t="s">
        <v>761</v>
      </c>
      <c r="S4711" s="3">
        <v>43369</v>
      </c>
      <c r="T4711" t="s">
        <v>46</v>
      </c>
      <c r="U4711">
        <v>57</v>
      </c>
      <c r="V4711" t="s">
        <v>47</v>
      </c>
      <c r="W4711" t="s">
        <v>48</v>
      </c>
      <c r="X4711">
        <v>407825</v>
      </c>
      <c r="Y4711" s="3">
        <v>43361</v>
      </c>
      <c r="Z4711">
        <v>165066262</v>
      </c>
      <c r="AB4711" t="s">
        <v>49</v>
      </c>
      <c r="AD4711" t="s">
        <v>826</v>
      </c>
      <c r="AE4711">
        <v>1</v>
      </c>
      <c r="AF4711">
        <v>-43</v>
      </c>
      <c r="AH4711" t="str">
        <f>VLOOKUP(B4711,'cc Lookup'!A:J,10,0)</f>
        <v>Corporate Expenditure</v>
      </c>
      <c r="AI4711" t="str">
        <f>VLOOKUP(B4711,'cc Lookup'!A:E,5,0)</f>
        <v>Estates</v>
      </c>
      <c r="AJ4711" t="s">
        <v>6735</v>
      </c>
      <c r="AK4711" t="str">
        <f t="shared" si="146"/>
        <v>E35941 Estates - Fleet</v>
      </c>
      <c r="AL4711" t="str">
        <f t="shared" si="147"/>
        <v>7310 Legal / Prof Fees</v>
      </c>
      <c r="AM4711" t="str">
        <f>VLOOKUP(W4711,Lookup!A:B,2,0)</f>
        <v>Legal</v>
      </c>
    </row>
    <row r="4712" spans="1:39" x14ac:dyDescent="0.25">
      <c r="A4712" t="s">
        <v>33</v>
      </c>
      <c r="B4712" s="1" t="s">
        <v>222</v>
      </c>
      <c r="C4712" s="1" t="s">
        <v>35</v>
      </c>
      <c r="D4712" s="1" t="s">
        <v>36</v>
      </c>
      <c r="E4712" s="1" t="s">
        <v>223</v>
      </c>
      <c r="F4712" s="1" t="s">
        <v>37</v>
      </c>
      <c r="G4712" t="s">
        <v>224</v>
      </c>
      <c r="H4712" t="s">
        <v>39</v>
      </c>
      <c r="I4712" t="s">
        <v>40</v>
      </c>
      <c r="J4712" t="s">
        <v>225</v>
      </c>
      <c r="K4712" t="s">
        <v>40</v>
      </c>
      <c r="L4712" s="4">
        <v>-1</v>
      </c>
      <c r="M4712" s="2">
        <v>43617</v>
      </c>
      <c r="N4712" t="s">
        <v>41</v>
      </c>
      <c r="O4712" t="s">
        <v>42</v>
      </c>
      <c r="P4712" t="s">
        <v>1974</v>
      </c>
      <c r="Q4712" t="s">
        <v>1975</v>
      </c>
      <c r="R4712" t="s">
        <v>1882</v>
      </c>
      <c r="S4712" s="3">
        <v>43637</v>
      </c>
      <c r="T4712" t="s">
        <v>46</v>
      </c>
      <c r="U4712">
        <v>11</v>
      </c>
      <c r="V4712" t="s">
        <v>47</v>
      </c>
      <c r="W4712" t="s">
        <v>48</v>
      </c>
      <c r="X4712" t="s">
        <v>1976</v>
      </c>
      <c r="Y4712" s="3">
        <v>43451</v>
      </c>
      <c r="Z4712">
        <v>165066262</v>
      </c>
      <c r="AA4712" t="s">
        <v>1977</v>
      </c>
      <c r="AB4712" t="s">
        <v>49</v>
      </c>
      <c r="AD4712" t="s">
        <v>1978</v>
      </c>
      <c r="AE4712">
        <v>1</v>
      </c>
      <c r="AF4712">
        <v>-1</v>
      </c>
      <c r="AH4712" t="str">
        <f>VLOOKUP(B4712,'cc Lookup'!A:J,10,0)</f>
        <v>Corporate Expenditure</v>
      </c>
      <c r="AI4712" t="str">
        <f>VLOOKUP(B4712,'cc Lookup'!A:E,5,0)</f>
        <v>Estates</v>
      </c>
      <c r="AJ4712" t="s">
        <v>6736</v>
      </c>
      <c r="AK4712" t="str">
        <f t="shared" si="146"/>
        <v>E35941 Estates - Fleet</v>
      </c>
      <c r="AL4712" t="str">
        <f t="shared" si="147"/>
        <v>7310 Legal / Prof Fees</v>
      </c>
      <c r="AM4712" t="str">
        <f>VLOOKUP(W4712,Lookup!A:B,2,0)</f>
        <v>Legal</v>
      </c>
    </row>
    <row r="4713" spans="1:39" x14ac:dyDescent="0.25">
      <c r="A4713" t="s">
        <v>33</v>
      </c>
      <c r="B4713" s="1" t="s">
        <v>222</v>
      </c>
      <c r="C4713" s="1" t="s">
        <v>35</v>
      </c>
      <c r="D4713" s="1" t="s">
        <v>36</v>
      </c>
      <c r="E4713" s="1" t="s">
        <v>223</v>
      </c>
      <c r="F4713" s="1" t="s">
        <v>37</v>
      </c>
      <c r="G4713" t="s">
        <v>224</v>
      </c>
      <c r="H4713" t="s">
        <v>39</v>
      </c>
      <c r="I4713" t="s">
        <v>40</v>
      </c>
      <c r="J4713" t="s">
        <v>225</v>
      </c>
      <c r="K4713" t="s">
        <v>40</v>
      </c>
      <c r="L4713" s="4">
        <v>1</v>
      </c>
      <c r="M4713" s="2">
        <v>43617</v>
      </c>
      <c r="N4713" t="s">
        <v>41</v>
      </c>
      <c r="O4713" t="s">
        <v>42</v>
      </c>
      <c r="P4713" t="s">
        <v>1974</v>
      </c>
      <c r="Q4713" t="s">
        <v>1975</v>
      </c>
      <c r="R4713" t="s">
        <v>1882</v>
      </c>
      <c r="S4713" s="3">
        <v>43637</v>
      </c>
      <c r="T4713" t="s">
        <v>46</v>
      </c>
      <c r="U4713">
        <v>11</v>
      </c>
      <c r="V4713" t="s">
        <v>47</v>
      </c>
      <c r="W4713" t="s">
        <v>48</v>
      </c>
      <c r="X4713" t="s">
        <v>1976</v>
      </c>
      <c r="Y4713" s="3">
        <v>43451</v>
      </c>
      <c r="Z4713">
        <v>165066262</v>
      </c>
      <c r="AA4713" t="s">
        <v>1977</v>
      </c>
      <c r="AB4713" t="s">
        <v>49</v>
      </c>
      <c r="AD4713" t="s">
        <v>1978</v>
      </c>
      <c r="AE4713">
        <v>1</v>
      </c>
      <c r="AF4713">
        <v>1</v>
      </c>
      <c r="AH4713" t="str">
        <f>VLOOKUP(B4713,'cc Lookup'!A:J,10,0)</f>
        <v>Corporate Expenditure</v>
      </c>
      <c r="AI4713" t="str">
        <f>VLOOKUP(B4713,'cc Lookup'!A:E,5,0)</f>
        <v>Estates</v>
      </c>
      <c r="AJ4713" t="s">
        <v>6736</v>
      </c>
      <c r="AK4713" t="str">
        <f t="shared" si="146"/>
        <v>E35941 Estates - Fleet</v>
      </c>
      <c r="AL4713" t="str">
        <f t="shared" si="147"/>
        <v>7310 Legal / Prof Fees</v>
      </c>
      <c r="AM4713" t="str">
        <f>VLOOKUP(W4713,Lookup!A:B,2,0)</f>
        <v>Legal</v>
      </c>
    </row>
    <row r="4714" spans="1:39" x14ac:dyDescent="0.25">
      <c r="A4714" t="s">
        <v>33</v>
      </c>
      <c r="B4714" s="1" t="s">
        <v>222</v>
      </c>
      <c r="C4714" s="1" t="s">
        <v>35</v>
      </c>
      <c r="D4714" s="1" t="s">
        <v>36</v>
      </c>
      <c r="E4714" s="1" t="s">
        <v>223</v>
      </c>
      <c r="F4714" s="1" t="s">
        <v>37</v>
      </c>
      <c r="G4714" t="s">
        <v>224</v>
      </c>
      <c r="H4714" t="s">
        <v>39</v>
      </c>
      <c r="I4714" t="s">
        <v>40</v>
      </c>
      <c r="J4714" t="s">
        <v>225</v>
      </c>
      <c r="K4714" t="s">
        <v>40</v>
      </c>
      <c r="L4714" s="4">
        <v>-43</v>
      </c>
      <c r="M4714" s="2">
        <v>43617</v>
      </c>
      <c r="N4714" t="s">
        <v>41</v>
      </c>
      <c r="O4714" t="s">
        <v>42</v>
      </c>
      <c r="P4714" t="s">
        <v>1974</v>
      </c>
      <c r="Q4714" t="s">
        <v>1975</v>
      </c>
      <c r="R4714" t="s">
        <v>1882</v>
      </c>
      <c r="S4714" s="3">
        <v>43637</v>
      </c>
      <c r="T4714" t="s">
        <v>46</v>
      </c>
      <c r="U4714">
        <v>12</v>
      </c>
      <c r="V4714" t="s">
        <v>47</v>
      </c>
      <c r="W4714" t="s">
        <v>48</v>
      </c>
      <c r="X4714" t="s">
        <v>1976</v>
      </c>
      <c r="Y4714" s="3">
        <v>43451</v>
      </c>
      <c r="Z4714">
        <v>165066262</v>
      </c>
      <c r="AA4714" t="s">
        <v>1977</v>
      </c>
      <c r="AB4714" t="s">
        <v>49</v>
      </c>
      <c r="AD4714" t="s">
        <v>1978</v>
      </c>
      <c r="AE4714">
        <v>1</v>
      </c>
      <c r="AH4714" t="str">
        <f>VLOOKUP(B4714,'cc Lookup'!A:J,10,0)</f>
        <v>Corporate Expenditure</v>
      </c>
      <c r="AI4714" t="str">
        <f>VLOOKUP(B4714,'cc Lookup'!A:E,5,0)</f>
        <v>Estates</v>
      </c>
      <c r="AJ4714" t="s">
        <v>6736</v>
      </c>
      <c r="AK4714" t="str">
        <f t="shared" si="146"/>
        <v>E35941 Estates - Fleet</v>
      </c>
      <c r="AL4714" t="str">
        <f t="shared" si="147"/>
        <v>7310 Legal / Prof Fees</v>
      </c>
      <c r="AM4714" t="str">
        <f>VLOOKUP(W4714,Lookup!A:B,2,0)</f>
        <v>Legal</v>
      </c>
    </row>
    <row r="4715" spans="1:39" x14ac:dyDescent="0.25">
      <c r="A4715" t="s">
        <v>33</v>
      </c>
      <c r="B4715" s="1" t="s">
        <v>222</v>
      </c>
      <c r="C4715" s="1" t="s">
        <v>35</v>
      </c>
      <c r="D4715" s="1" t="s">
        <v>36</v>
      </c>
      <c r="E4715" s="1" t="s">
        <v>223</v>
      </c>
      <c r="F4715" s="1" t="s">
        <v>37</v>
      </c>
      <c r="G4715" t="s">
        <v>224</v>
      </c>
      <c r="H4715" t="s">
        <v>39</v>
      </c>
      <c r="I4715" t="s">
        <v>40</v>
      </c>
      <c r="J4715" t="s">
        <v>225</v>
      </c>
      <c r="K4715" t="s">
        <v>40</v>
      </c>
      <c r="L4715" s="4">
        <v>43</v>
      </c>
      <c r="M4715" s="2">
        <v>43617</v>
      </c>
      <c r="N4715" t="s">
        <v>103</v>
      </c>
      <c r="O4715" t="s">
        <v>104</v>
      </c>
      <c r="P4715" t="s">
        <v>1912</v>
      </c>
      <c r="Q4715" t="s">
        <v>1913</v>
      </c>
      <c r="R4715" t="s">
        <v>1914</v>
      </c>
      <c r="S4715" s="3">
        <v>43644</v>
      </c>
      <c r="T4715" t="s">
        <v>46</v>
      </c>
      <c r="U4715">
        <v>1927</v>
      </c>
      <c r="V4715" t="s">
        <v>1979</v>
      </c>
      <c r="W4715" t="s">
        <v>48</v>
      </c>
      <c r="X4715">
        <v>165066262</v>
      </c>
      <c r="Y4715" s="3">
        <v>43369</v>
      </c>
      <c r="AC4715" t="s">
        <v>109</v>
      </c>
      <c r="AH4715" t="str">
        <f>VLOOKUP(B4715,'cc Lookup'!A:J,10,0)</f>
        <v>Corporate Expenditure</v>
      </c>
      <c r="AI4715" t="str">
        <f>VLOOKUP(B4715,'cc Lookup'!A:E,5,0)</f>
        <v>Estates</v>
      </c>
      <c r="AJ4715" t="s">
        <v>6736</v>
      </c>
      <c r="AK4715" t="str">
        <f t="shared" si="146"/>
        <v>E35941 Estates - Fleet</v>
      </c>
      <c r="AL4715" t="str">
        <f t="shared" si="147"/>
        <v>7310 Legal / Prof Fees</v>
      </c>
      <c r="AM4715" t="str">
        <f>VLOOKUP(W4715,Lookup!A:B,2,0)</f>
        <v>Legal</v>
      </c>
    </row>
    <row r="4716" spans="1:39" x14ac:dyDescent="0.25">
      <c r="A4716" t="s">
        <v>33</v>
      </c>
      <c r="B4716" s="1" t="s">
        <v>222</v>
      </c>
      <c r="C4716" s="1" t="s">
        <v>35</v>
      </c>
      <c r="D4716" s="1" t="s">
        <v>36</v>
      </c>
      <c r="E4716" s="1" t="s">
        <v>223</v>
      </c>
      <c r="F4716" s="1" t="s">
        <v>37</v>
      </c>
      <c r="G4716" t="s">
        <v>224</v>
      </c>
      <c r="H4716" t="s">
        <v>39</v>
      </c>
      <c r="I4716" t="s">
        <v>40</v>
      </c>
      <c r="J4716" t="s">
        <v>225</v>
      </c>
      <c r="K4716" t="s">
        <v>40</v>
      </c>
      <c r="L4716" s="4">
        <v>-43</v>
      </c>
      <c r="M4716" s="2">
        <v>43647</v>
      </c>
      <c r="N4716" t="s">
        <v>103</v>
      </c>
      <c r="O4716" t="s">
        <v>104</v>
      </c>
      <c r="P4716" t="s">
        <v>1912</v>
      </c>
      <c r="Q4716" t="s">
        <v>2035</v>
      </c>
      <c r="R4716" t="s">
        <v>2036</v>
      </c>
      <c r="S4716" s="3">
        <v>43644</v>
      </c>
      <c r="T4716" t="s">
        <v>46</v>
      </c>
      <c r="U4716">
        <v>1927</v>
      </c>
      <c r="V4716" t="s">
        <v>1979</v>
      </c>
      <c r="W4716" t="s">
        <v>48</v>
      </c>
      <c r="X4716">
        <v>165066262</v>
      </c>
      <c r="Y4716" s="3">
        <v>43369</v>
      </c>
      <c r="AC4716" t="s">
        <v>109</v>
      </c>
      <c r="AH4716" t="str">
        <f>VLOOKUP(B4716,'cc Lookup'!A:J,10,0)</f>
        <v>Corporate Expenditure</v>
      </c>
      <c r="AI4716" t="str">
        <f>VLOOKUP(B4716,'cc Lookup'!A:E,5,0)</f>
        <v>Estates</v>
      </c>
      <c r="AJ4716" t="s">
        <v>6736</v>
      </c>
      <c r="AK4716" t="str">
        <f t="shared" si="146"/>
        <v>E35941 Estates - Fleet</v>
      </c>
      <c r="AL4716" t="str">
        <f t="shared" si="147"/>
        <v>7310 Legal / Prof Fees</v>
      </c>
      <c r="AM4716" t="str">
        <f>VLOOKUP(W4716,Lookup!A:B,2,0)</f>
        <v>Legal</v>
      </c>
    </row>
    <row r="4717" spans="1:39" x14ac:dyDescent="0.25">
      <c r="A4717" t="s">
        <v>33</v>
      </c>
      <c r="B4717" s="1" t="s">
        <v>1433</v>
      </c>
      <c r="C4717" s="1" t="s">
        <v>35</v>
      </c>
      <c r="D4717" s="1" t="s">
        <v>36</v>
      </c>
      <c r="E4717" s="1" t="s">
        <v>1434</v>
      </c>
      <c r="F4717" s="1" t="s">
        <v>37</v>
      </c>
      <c r="G4717" t="s">
        <v>1435</v>
      </c>
      <c r="H4717" t="s">
        <v>39</v>
      </c>
      <c r="I4717" t="s">
        <v>40</v>
      </c>
      <c r="J4717" t="s">
        <v>1436</v>
      </c>
      <c r="K4717" t="s">
        <v>40</v>
      </c>
      <c r="L4717" s="4">
        <v>270</v>
      </c>
      <c r="M4717" s="2">
        <v>43497</v>
      </c>
      <c r="N4717" t="s">
        <v>55</v>
      </c>
      <c r="O4717" t="s">
        <v>56</v>
      </c>
      <c r="P4717" t="s">
        <v>1437</v>
      </c>
      <c r="Q4717" t="s">
        <v>1438</v>
      </c>
      <c r="R4717" t="s">
        <v>1439</v>
      </c>
      <c r="S4717" s="3">
        <v>43530</v>
      </c>
      <c r="T4717" t="s">
        <v>997</v>
      </c>
      <c r="U4717">
        <v>90</v>
      </c>
      <c r="V4717" t="s">
        <v>1440</v>
      </c>
      <c r="W4717" t="s">
        <v>1439</v>
      </c>
      <c r="Y4717" s="3">
        <v>43530</v>
      </c>
      <c r="AA4717" t="s">
        <v>1440</v>
      </c>
      <c r="AH4717" t="str">
        <f>VLOOKUP(B4717,'cc Lookup'!A:J,10,0)</f>
        <v>Corporate Expenditure</v>
      </c>
      <c r="AI4717" t="str">
        <f>VLOOKUP(B4717,'cc Lookup'!A:E,5,0)</f>
        <v>Estates</v>
      </c>
      <c r="AJ4717" t="s">
        <v>6735</v>
      </c>
      <c r="AK4717" t="str">
        <f t="shared" si="146"/>
        <v>E35943 Estates - 111</v>
      </c>
      <c r="AL4717" t="str">
        <f t="shared" si="147"/>
        <v>7310 Legal / Prof Fees</v>
      </c>
      <c r="AM4717" t="str">
        <f>VLOOKUP(W4717,Lookup!A:B,2,0)</f>
        <v>Other</v>
      </c>
    </row>
    <row r="4718" spans="1:39" x14ac:dyDescent="0.25">
      <c r="A4718" t="s">
        <v>33</v>
      </c>
      <c r="B4718" s="1" t="s">
        <v>1433</v>
      </c>
      <c r="C4718" s="1" t="s">
        <v>35</v>
      </c>
      <c r="D4718" s="1" t="s">
        <v>36</v>
      </c>
      <c r="E4718" s="1" t="s">
        <v>1434</v>
      </c>
      <c r="F4718" s="1" t="s">
        <v>37</v>
      </c>
      <c r="G4718" t="s">
        <v>1435</v>
      </c>
      <c r="H4718" t="s">
        <v>39</v>
      </c>
      <c r="I4718" t="s">
        <v>40</v>
      </c>
      <c r="J4718" t="s">
        <v>1436</v>
      </c>
      <c r="K4718" t="s">
        <v>40</v>
      </c>
      <c r="L4718" s="4">
        <v>-270</v>
      </c>
      <c r="M4718" s="2">
        <v>43525</v>
      </c>
      <c r="N4718" t="s">
        <v>55</v>
      </c>
      <c r="O4718" t="s">
        <v>56</v>
      </c>
      <c r="P4718" t="s">
        <v>1651</v>
      </c>
      <c r="Q4718" t="s">
        <v>1652</v>
      </c>
      <c r="R4718" t="s">
        <v>1653</v>
      </c>
      <c r="S4718" s="3">
        <v>43535</v>
      </c>
      <c r="T4718" t="s">
        <v>46</v>
      </c>
      <c r="U4718">
        <v>90</v>
      </c>
      <c r="V4718" t="s">
        <v>1440</v>
      </c>
      <c r="W4718" t="s">
        <v>1653</v>
      </c>
      <c r="Y4718" s="3">
        <v>43535</v>
      </c>
      <c r="AA4718" t="s">
        <v>1440</v>
      </c>
      <c r="AH4718" t="str">
        <f>VLOOKUP(B4718,'cc Lookup'!A:J,10,0)</f>
        <v>Corporate Expenditure</v>
      </c>
      <c r="AI4718" t="str">
        <f>VLOOKUP(B4718,'cc Lookup'!A:E,5,0)</f>
        <v>Estates</v>
      </c>
      <c r="AJ4718" t="s">
        <v>6735</v>
      </c>
      <c r="AK4718" t="str">
        <f t="shared" si="146"/>
        <v>E35943 Estates - 111</v>
      </c>
      <c r="AL4718" t="str">
        <f t="shared" si="147"/>
        <v>7310 Legal / Prof Fees</v>
      </c>
      <c r="AM4718" t="str">
        <f>VLOOKUP(W4718,Lookup!A:B,2,0)</f>
        <v>Other</v>
      </c>
    </row>
    <row r="4719" spans="1:39" x14ac:dyDescent="0.25">
      <c r="A4719" t="s">
        <v>33</v>
      </c>
      <c r="B4719" s="1" t="s">
        <v>1433</v>
      </c>
      <c r="C4719" s="1" t="s">
        <v>35</v>
      </c>
      <c r="D4719" s="1" t="s">
        <v>36</v>
      </c>
      <c r="E4719" s="1" t="s">
        <v>1434</v>
      </c>
      <c r="F4719" s="1" t="s">
        <v>37</v>
      </c>
      <c r="G4719" t="s">
        <v>1435</v>
      </c>
      <c r="H4719" t="s">
        <v>39</v>
      </c>
      <c r="I4719" t="s">
        <v>40</v>
      </c>
      <c r="J4719" t="s">
        <v>1436</v>
      </c>
      <c r="K4719" t="s">
        <v>40</v>
      </c>
      <c r="L4719" s="4">
        <v>270</v>
      </c>
      <c r="M4719" s="2">
        <v>43525</v>
      </c>
      <c r="N4719" t="s">
        <v>311</v>
      </c>
      <c r="O4719" t="s">
        <v>56</v>
      </c>
      <c r="P4719" t="s">
        <v>1511</v>
      </c>
      <c r="Q4719" t="s">
        <v>1654</v>
      </c>
      <c r="R4719" t="s">
        <v>1512</v>
      </c>
      <c r="S4719" s="3">
        <v>43546</v>
      </c>
      <c r="T4719" t="s">
        <v>641</v>
      </c>
      <c r="U4719">
        <v>14</v>
      </c>
      <c r="V4719" t="s">
        <v>642</v>
      </c>
      <c r="W4719" t="s">
        <v>1512</v>
      </c>
      <c r="Y4719" s="3">
        <v>43546</v>
      </c>
      <c r="AA4719" t="s">
        <v>642</v>
      </c>
      <c r="AH4719" t="str">
        <f>VLOOKUP(B4719,'cc Lookup'!A:J,10,0)</f>
        <v>Corporate Expenditure</v>
      </c>
      <c r="AI4719" t="str">
        <f>VLOOKUP(B4719,'cc Lookup'!A:E,5,0)</f>
        <v>Estates</v>
      </c>
      <c r="AJ4719" t="s">
        <v>6735</v>
      </c>
      <c r="AK4719" t="str">
        <f t="shared" si="146"/>
        <v>E35943 Estates - 111</v>
      </c>
      <c r="AL4719" t="str">
        <f t="shared" si="147"/>
        <v>7310 Legal / Prof Fees</v>
      </c>
      <c r="AM4719" t="str">
        <f>VLOOKUP(W4719,Lookup!A:B,2,0)</f>
        <v>Other</v>
      </c>
    </row>
    <row r="4720" spans="1:39" x14ac:dyDescent="0.25">
      <c r="A4720" t="s">
        <v>33</v>
      </c>
      <c r="B4720" s="1" t="s">
        <v>731</v>
      </c>
      <c r="C4720" s="1" t="s">
        <v>35</v>
      </c>
      <c r="D4720" s="1" t="s">
        <v>36</v>
      </c>
      <c r="E4720" s="1" t="s">
        <v>732</v>
      </c>
      <c r="F4720" s="1" t="s">
        <v>37</v>
      </c>
      <c r="G4720" t="s">
        <v>733</v>
      </c>
      <c r="H4720" t="s">
        <v>39</v>
      </c>
      <c r="I4720" t="s">
        <v>40</v>
      </c>
      <c r="J4720" t="s">
        <v>734</v>
      </c>
      <c r="K4720" t="s">
        <v>40</v>
      </c>
      <c r="L4720" s="4">
        <v>3</v>
      </c>
      <c r="M4720" s="2">
        <v>43313</v>
      </c>
      <c r="N4720" t="s">
        <v>41</v>
      </c>
      <c r="O4720" t="s">
        <v>42</v>
      </c>
      <c r="P4720" t="s">
        <v>674</v>
      </c>
      <c r="Q4720" t="s">
        <v>675</v>
      </c>
      <c r="R4720" t="s">
        <v>613</v>
      </c>
      <c r="S4720" s="3">
        <v>43321</v>
      </c>
      <c r="T4720" t="s">
        <v>46</v>
      </c>
      <c r="U4720">
        <v>57</v>
      </c>
      <c r="V4720" t="s">
        <v>47</v>
      </c>
      <c r="W4720" t="s">
        <v>48</v>
      </c>
      <c r="X4720">
        <v>403656</v>
      </c>
      <c r="Y4720" s="3">
        <v>43305</v>
      </c>
      <c r="Z4720">
        <v>165063423</v>
      </c>
      <c r="AB4720" t="s">
        <v>49</v>
      </c>
      <c r="AD4720" t="s">
        <v>735</v>
      </c>
      <c r="AE4720">
        <v>1</v>
      </c>
      <c r="AF4720">
        <v>3</v>
      </c>
      <c r="AH4720" t="str">
        <f>VLOOKUP(B4720,'cc Lookup'!A:J,10,0)</f>
        <v>Planning and Business Development</v>
      </c>
      <c r="AI4720" t="str">
        <f>VLOOKUP(B4720,'cc Lookup'!A:E,5,0)</f>
        <v>Make Ready</v>
      </c>
      <c r="AJ4720" t="s">
        <v>6735</v>
      </c>
      <c r="AK4720" t="str">
        <f t="shared" si="146"/>
        <v>E35960 Make Ready</v>
      </c>
      <c r="AL4720" t="str">
        <f t="shared" si="147"/>
        <v>7310 Legal / Prof Fees</v>
      </c>
      <c r="AM4720" t="str">
        <f>VLOOKUP(W4720,Lookup!A:B,2,0)</f>
        <v>Legal</v>
      </c>
    </row>
    <row r="4721" spans="1:39" x14ac:dyDescent="0.25">
      <c r="A4721" t="s">
        <v>33</v>
      </c>
      <c r="B4721" s="1" t="s">
        <v>731</v>
      </c>
      <c r="C4721" s="1" t="s">
        <v>35</v>
      </c>
      <c r="D4721" s="1" t="s">
        <v>36</v>
      </c>
      <c r="E4721" s="1" t="s">
        <v>732</v>
      </c>
      <c r="F4721" s="1" t="s">
        <v>37</v>
      </c>
      <c r="G4721" t="s">
        <v>733</v>
      </c>
      <c r="H4721" t="s">
        <v>39</v>
      </c>
      <c r="I4721" t="s">
        <v>40</v>
      </c>
      <c r="J4721" t="s">
        <v>734</v>
      </c>
      <c r="K4721" t="s">
        <v>40</v>
      </c>
      <c r="L4721" s="4">
        <v>0.6</v>
      </c>
      <c r="M4721" s="2">
        <v>43344</v>
      </c>
      <c r="N4721" t="s">
        <v>311</v>
      </c>
      <c r="O4721" t="s">
        <v>56</v>
      </c>
      <c r="P4721" t="s">
        <v>804</v>
      </c>
      <c r="Q4721" t="s">
        <v>805</v>
      </c>
      <c r="R4721" t="s">
        <v>806</v>
      </c>
      <c r="S4721" s="3">
        <v>43378</v>
      </c>
      <c r="T4721" t="s">
        <v>320</v>
      </c>
      <c r="U4721">
        <v>1227</v>
      </c>
      <c r="V4721" t="s">
        <v>827</v>
      </c>
      <c r="W4721" t="s">
        <v>806</v>
      </c>
      <c r="Y4721" s="3">
        <v>43378</v>
      </c>
      <c r="AA4721" t="s">
        <v>828</v>
      </c>
      <c r="AD4721" t="s">
        <v>735</v>
      </c>
      <c r="AH4721" t="str">
        <f>VLOOKUP(B4721,'cc Lookup'!A:J,10,0)</f>
        <v>Planning and Business Development</v>
      </c>
      <c r="AI4721" t="str">
        <f>VLOOKUP(B4721,'cc Lookup'!A:E,5,0)</f>
        <v>Make Ready</v>
      </c>
      <c r="AJ4721" t="s">
        <v>6735</v>
      </c>
      <c r="AK4721" t="str">
        <f t="shared" si="146"/>
        <v>E35960 Make Ready</v>
      </c>
      <c r="AL4721" t="str">
        <f t="shared" si="147"/>
        <v>7310 Legal / Prof Fees</v>
      </c>
      <c r="AM4721" t="str">
        <f>VLOOKUP(W4721,Lookup!A:B,2,0)</f>
        <v>Other</v>
      </c>
    </row>
    <row r="4722" spans="1:39" x14ac:dyDescent="0.25">
      <c r="A4722" t="s">
        <v>33</v>
      </c>
      <c r="B4722" s="1" t="s">
        <v>731</v>
      </c>
      <c r="C4722" s="1" t="s">
        <v>35</v>
      </c>
      <c r="D4722" s="1" t="s">
        <v>36</v>
      </c>
      <c r="E4722" s="1" t="s">
        <v>233</v>
      </c>
      <c r="F4722" s="1" t="s">
        <v>37</v>
      </c>
      <c r="G4722" t="s">
        <v>733</v>
      </c>
      <c r="H4722" t="s">
        <v>39</v>
      </c>
      <c r="I4722" t="s">
        <v>40</v>
      </c>
      <c r="J4722" t="s">
        <v>235</v>
      </c>
      <c r="K4722" t="s">
        <v>40</v>
      </c>
      <c r="L4722" s="4">
        <v>284</v>
      </c>
      <c r="M4722" s="2">
        <v>43344</v>
      </c>
      <c r="N4722" t="s">
        <v>41</v>
      </c>
      <c r="O4722" t="s">
        <v>42</v>
      </c>
      <c r="P4722" t="s">
        <v>814</v>
      </c>
      <c r="Q4722" t="s">
        <v>815</v>
      </c>
      <c r="R4722" t="s">
        <v>761</v>
      </c>
      <c r="S4722" s="3">
        <v>43348</v>
      </c>
      <c r="T4722" t="s">
        <v>46</v>
      </c>
      <c r="U4722">
        <v>59</v>
      </c>
      <c r="V4722" t="s">
        <v>47</v>
      </c>
      <c r="W4722" t="s">
        <v>48</v>
      </c>
      <c r="X4722">
        <v>405685</v>
      </c>
      <c r="Y4722" s="3">
        <v>43329</v>
      </c>
      <c r="Z4722">
        <v>165065876</v>
      </c>
      <c r="AB4722" t="s">
        <v>49</v>
      </c>
      <c r="AD4722" t="s">
        <v>819</v>
      </c>
      <c r="AE4722">
        <v>1</v>
      </c>
      <c r="AF4722">
        <v>142</v>
      </c>
      <c r="AH4722" t="str">
        <f>VLOOKUP(B4722,'cc Lookup'!A:J,10,0)</f>
        <v>Planning and Business Development</v>
      </c>
      <c r="AI4722" t="str">
        <f>VLOOKUP(B4722,'cc Lookup'!A:E,5,0)</f>
        <v>Make Ready</v>
      </c>
      <c r="AJ4722" t="s">
        <v>6735</v>
      </c>
      <c r="AK4722" t="str">
        <f t="shared" si="146"/>
        <v>E35960 Make Ready</v>
      </c>
      <c r="AL4722" t="str">
        <f t="shared" si="147"/>
        <v>7310 Legal / Prof Fees</v>
      </c>
      <c r="AM4722" t="str">
        <f>VLOOKUP(W4722,Lookup!A:B,2,0)</f>
        <v>Legal</v>
      </c>
    </row>
    <row r="4723" spans="1:39" x14ac:dyDescent="0.25">
      <c r="A4723" t="s">
        <v>33</v>
      </c>
      <c r="B4723" s="1" t="s">
        <v>731</v>
      </c>
      <c r="C4723" s="1" t="s">
        <v>35</v>
      </c>
      <c r="D4723" s="1" t="s">
        <v>36</v>
      </c>
      <c r="E4723" s="1" t="s">
        <v>233</v>
      </c>
      <c r="F4723" s="1" t="s">
        <v>37</v>
      </c>
      <c r="G4723" t="s">
        <v>733</v>
      </c>
      <c r="H4723" t="s">
        <v>39</v>
      </c>
      <c r="I4723" t="s">
        <v>40</v>
      </c>
      <c r="J4723" t="s">
        <v>235</v>
      </c>
      <c r="K4723" t="s">
        <v>40</v>
      </c>
      <c r="L4723" s="4">
        <v>-142</v>
      </c>
      <c r="M4723" s="2">
        <v>43344</v>
      </c>
      <c r="N4723" t="s">
        <v>41</v>
      </c>
      <c r="O4723" t="s">
        <v>42</v>
      </c>
      <c r="P4723" t="s">
        <v>814</v>
      </c>
      <c r="Q4723" t="s">
        <v>815</v>
      </c>
      <c r="R4723" t="s">
        <v>761</v>
      </c>
      <c r="S4723" s="3">
        <v>43348</v>
      </c>
      <c r="T4723" t="s">
        <v>46</v>
      </c>
      <c r="U4723">
        <v>60</v>
      </c>
      <c r="V4723" t="s">
        <v>47</v>
      </c>
      <c r="W4723" t="s">
        <v>48</v>
      </c>
      <c r="X4723">
        <v>405685</v>
      </c>
      <c r="Y4723" s="3">
        <v>43329</v>
      </c>
      <c r="Z4723">
        <v>165065876</v>
      </c>
      <c r="AB4723" t="s">
        <v>49</v>
      </c>
      <c r="AD4723" t="s">
        <v>819</v>
      </c>
      <c r="AE4723">
        <v>1</v>
      </c>
      <c r="AF4723">
        <v>-142</v>
      </c>
      <c r="AH4723" t="str">
        <f>VLOOKUP(B4723,'cc Lookup'!A:J,10,0)</f>
        <v>Planning and Business Development</v>
      </c>
      <c r="AI4723" t="str">
        <f>VLOOKUP(B4723,'cc Lookup'!A:E,5,0)</f>
        <v>Make Ready</v>
      </c>
      <c r="AJ4723" t="s">
        <v>6735</v>
      </c>
      <c r="AK4723" t="str">
        <f t="shared" si="146"/>
        <v>E35960 Make Ready</v>
      </c>
      <c r="AL4723" t="str">
        <f t="shared" si="147"/>
        <v>7310 Legal / Prof Fees</v>
      </c>
      <c r="AM4723" t="str">
        <f>VLOOKUP(W4723,Lookup!A:B,2,0)</f>
        <v>Legal</v>
      </c>
    </row>
    <row r="4724" spans="1:39" x14ac:dyDescent="0.25">
      <c r="A4724" t="s">
        <v>33</v>
      </c>
      <c r="B4724" s="1" t="s">
        <v>731</v>
      </c>
      <c r="C4724" s="1" t="s">
        <v>35</v>
      </c>
      <c r="D4724" s="1" t="s">
        <v>36</v>
      </c>
      <c r="E4724" s="1" t="s">
        <v>233</v>
      </c>
      <c r="F4724" s="1" t="s">
        <v>37</v>
      </c>
      <c r="G4724" t="s">
        <v>733</v>
      </c>
      <c r="H4724" t="s">
        <v>39</v>
      </c>
      <c r="I4724" t="s">
        <v>40</v>
      </c>
      <c r="J4724" t="s">
        <v>235</v>
      </c>
      <c r="K4724" t="s">
        <v>40</v>
      </c>
      <c r="L4724" s="4">
        <v>-142</v>
      </c>
      <c r="M4724" s="2">
        <v>43344</v>
      </c>
      <c r="N4724" t="s">
        <v>41</v>
      </c>
      <c r="O4724" t="s">
        <v>42</v>
      </c>
      <c r="P4724" t="s">
        <v>817</v>
      </c>
      <c r="Q4724" t="s">
        <v>818</v>
      </c>
      <c r="R4724" t="s">
        <v>761</v>
      </c>
      <c r="S4724" s="3">
        <v>43355</v>
      </c>
      <c r="T4724" t="s">
        <v>46</v>
      </c>
      <c r="U4724">
        <v>47</v>
      </c>
      <c r="V4724" t="s">
        <v>47</v>
      </c>
      <c r="W4724" t="s">
        <v>48</v>
      </c>
      <c r="X4724">
        <v>405685</v>
      </c>
      <c r="Y4724" s="3">
        <v>43329</v>
      </c>
      <c r="Z4724">
        <v>165065876</v>
      </c>
      <c r="AB4724" t="s">
        <v>49</v>
      </c>
      <c r="AD4724" t="s">
        <v>819</v>
      </c>
      <c r="AE4724">
        <v>1</v>
      </c>
      <c r="AF4724">
        <v>-142</v>
      </c>
      <c r="AH4724" t="str">
        <f>VLOOKUP(B4724,'cc Lookup'!A:J,10,0)</f>
        <v>Planning and Business Development</v>
      </c>
      <c r="AI4724" t="str">
        <f>VLOOKUP(B4724,'cc Lookup'!A:E,5,0)</f>
        <v>Make Ready</v>
      </c>
      <c r="AJ4724" t="s">
        <v>6735</v>
      </c>
      <c r="AK4724" t="str">
        <f t="shared" si="146"/>
        <v>E35960 Make Ready</v>
      </c>
      <c r="AL4724" t="str">
        <f t="shared" si="147"/>
        <v>7310 Legal / Prof Fees</v>
      </c>
      <c r="AM4724" t="str">
        <f>VLOOKUP(W4724,Lookup!A:B,2,0)</f>
        <v>Legal</v>
      </c>
    </row>
    <row r="4725" spans="1:39" x14ac:dyDescent="0.25">
      <c r="A4725" t="s">
        <v>33</v>
      </c>
      <c r="B4725" s="1" t="s">
        <v>731</v>
      </c>
      <c r="C4725" s="1" t="s">
        <v>35</v>
      </c>
      <c r="D4725" s="1" t="s">
        <v>36</v>
      </c>
      <c r="E4725" s="1" t="s">
        <v>732</v>
      </c>
      <c r="F4725" s="1" t="s">
        <v>37</v>
      </c>
      <c r="G4725" t="s">
        <v>733</v>
      </c>
      <c r="H4725" t="s">
        <v>39</v>
      </c>
      <c r="I4725" t="s">
        <v>40</v>
      </c>
      <c r="J4725" t="s">
        <v>734</v>
      </c>
      <c r="K4725" t="s">
        <v>40</v>
      </c>
      <c r="L4725" s="4">
        <v>0.6</v>
      </c>
      <c r="M4725" s="2">
        <v>43374</v>
      </c>
      <c r="N4725" t="s">
        <v>311</v>
      </c>
      <c r="O4725" t="s">
        <v>56</v>
      </c>
      <c r="P4725" t="s">
        <v>850</v>
      </c>
      <c r="Q4725" t="s">
        <v>851</v>
      </c>
      <c r="R4725" t="s">
        <v>852</v>
      </c>
      <c r="S4725" s="3">
        <v>43411</v>
      </c>
      <c r="T4725" t="s">
        <v>320</v>
      </c>
      <c r="U4725">
        <v>896</v>
      </c>
      <c r="V4725" t="s">
        <v>898</v>
      </c>
      <c r="W4725" t="s">
        <v>852</v>
      </c>
      <c r="Y4725" s="3">
        <v>43411</v>
      </c>
      <c r="AA4725" t="s">
        <v>899</v>
      </c>
      <c r="AD4725" t="s">
        <v>735</v>
      </c>
      <c r="AH4725" t="str">
        <f>VLOOKUP(B4725,'cc Lookup'!A:J,10,0)</f>
        <v>Planning and Business Development</v>
      </c>
      <c r="AI4725" t="str">
        <f>VLOOKUP(B4725,'cc Lookup'!A:E,5,0)</f>
        <v>Make Ready</v>
      </c>
      <c r="AJ4725" t="s">
        <v>6735</v>
      </c>
      <c r="AK4725" t="str">
        <f t="shared" si="146"/>
        <v>E35960 Make Ready</v>
      </c>
      <c r="AL4725" t="str">
        <f t="shared" si="147"/>
        <v>7310 Legal / Prof Fees</v>
      </c>
      <c r="AM4725" t="str">
        <f>VLOOKUP(W4725,Lookup!A:B,2,0)</f>
        <v>Other</v>
      </c>
    </row>
    <row r="4726" spans="1:39" x14ac:dyDescent="0.25">
      <c r="A4726" t="s">
        <v>33</v>
      </c>
      <c r="B4726" s="1" t="s">
        <v>731</v>
      </c>
      <c r="C4726" s="1" t="s">
        <v>35</v>
      </c>
      <c r="D4726" s="1" t="s">
        <v>36</v>
      </c>
      <c r="E4726" s="1" t="s">
        <v>233</v>
      </c>
      <c r="F4726" s="1" t="s">
        <v>37</v>
      </c>
      <c r="G4726" t="s">
        <v>733</v>
      </c>
      <c r="H4726" t="s">
        <v>39</v>
      </c>
      <c r="I4726" t="s">
        <v>40</v>
      </c>
      <c r="J4726" t="s">
        <v>235</v>
      </c>
      <c r="K4726" t="s">
        <v>40</v>
      </c>
      <c r="L4726" s="4">
        <v>312</v>
      </c>
      <c r="M4726" s="2">
        <v>43405</v>
      </c>
      <c r="N4726" t="s">
        <v>41</v>
      </c>
      <c r="O4726" t="s">
        <v>42</v>
      </c>
      <c r="P4726" t="s">
        <v>983</v>
      </c>
      <c r="Q4726" t="s">
        <v>984</v>
      </c>
      <c r="R4726" t="s">
        <v>921</v>
      </c>
      <c r="S4726" s="3">
        <v>43411</v>
      </c>
      <c r="T4726" t="s">
        <v>46</v>
      </c>
      <c r="U4726">
        <v>72</v>
      </c>
      <c r="V4726" t="s">
        <v>47</v>
      </c>
      <c r="W4726" t="s">
        <v>48</v>
      </c>
      <c r="X4726">
        <v>410885</v>
      </c>
      <c r="Y4726" s="3">
        <v>43398</v>
      </c>
      <c r="Z4726">
        <v>165065876</v>
      </c>
      <c r="AB4726" t="s">
        <v>49</v>
      </c>
      <c r="AD4726" t="s">
        <v>986</v>
      </c>
      <c r="AE4726">
        <v>1</v>
      </c>
      <c r="AF4726">
        <v>156</v>
      </c>
      <c r="AH4726" t="str">
        <f>VLOOKUP(B4726,'cc Lookup'!A:J,10,0)</f>
        <v>Planning and Business Development</v>
      </c>
      <c r="AI4726" t="str">
        <f>VLOOKUP(B4726,'cc Lookup'!A:E,5,0)</f>
        <v>Make Ready</v>
      </c>
      <c r="AJ4726" t="s">
        <v>6735</v>
      </c>
      <c r="AK4726" t="str">
        <f t="shared" si="146"/>
        <v>E35960 Make Ready</v>
      </c>
      <c r="AL4726" t="str">
        <f t="shared" si="147"/>
        <v>7310 Legal / Prof Fees</v>
      </c>
      <c r="AM4726" t="str">
        <f>VLOOKUP(W4726,Lookup!A:B,2,0)</f>
        <v>Legal</v>
      </c>
    </row>
    <row r="4727" spans="1:39" x14ac:dyDescent="0.25">
      <c r="A4727" t="s">
        <v>33</v>
      </c>
      <c r="B4727" s="1" t="s">
        <v>731</v>
      </c>
      <c r="C4727" s="1" t="s">
        <v>35</v>
      </c>
      <c r="D4727" s="1" t="s">
        <v>36</v>
      </c>
      <c r="E4727" s="1" t="s">
        <v>233</v>
      </c>
      <c r="F4727" s="1" t="s">
        <v>37</v>
      </c>
      <c r="G4727" t="s">
        <v>733</v>
      </c>
      <c r="H4727" t="s">
        <v>39</v>
      </c>
      <c r="I4727" t="s">
        <v>40</v>
      </c>
      <c r="J4727" t="s">
        <v>235</v>
      </c>
      <c r="K4727" t="s">
        <v>40</v>
      </c>
      <c r="L4727" s="4">
        <v>-156</v>
      </c>
      <c r="M4727" s="2">
        <v>43405</v>
      </c>
      <c r="N4727" t="s">
        <v>41</v>
      </c>
      <c r="O4727" t="s">
        <v>42</v>
      </c>
      <c r="P4727" t="s">
        <v>983</v>
      </c>
      <c r="Q4727" t="s">
        <v>984</v>
      </c>
      <c r="R4727" t="s">
        <v>921</v>
      </c>
      <c r="S4727" s="3">
        <v>43411</v>
      </c>
      <c r="T4727" t="s">
        <v>46</v>
      </c>
      <c r="U4727">
        <v>73</v>
      </c>
      <c r="V4727" t="s">
        <v>47</v>
      </c>
      <c r="W4727" t="s">
        <v>48</v>
      </c>
      <c r="X4727">
        <v>410885</v>
      </c>
      <c r="Y4727" s="3">
        <v>43398</v>
      </c>
      <c r="Z4727">
        <v>165065876</v>
      </c>
      <c r="AB4727" t="s">
        <v>49</v>
      </c>
      <c r="AD4727" t="s">
        <v>986</v>
      </c>
      <c r="AE4727">
        <v>1</v>
      </c>
      <c r="AF4727">
        <v>-156</v>
      </c>
      <c r="AH4727" t="str">
        <f>VLOOKUP(B4727,'cc Lookup'!A:J,10,0)</f>
        <v>Planning and Business Development</v>
      </c>
      <c r="AI4727" t="str">
        <f>VLOOKUP(B4727,'cc Lookup'!A:E,5,0)</f>
        <v>Make Ready</v>
      </c>
      <c r="AJ4727" t="s">
        <v>6735</v>
      </c>
      <c r="AK4727" t="str">
        <f t="shared" si="146"/>
        <v>E35960 Make Ready</v>
      </c>
      <c r="AL4727" t="str">
        <f t="shared" si="147"/>
        <v>7310 Legal / Prof Fees</v>
      </c>
      <c r="AM4727" t="str">
        <f>VLOOKUP(W4727,Lookup!A:B,2,0)</f>
        <v>Legal</v>
      </c>
    </row>
    <row r="4728" spans="1:39" x14ac:dyDescent="0.25">
      <c r="A4728" t="s">
        <v>33</v>
      </c>
      <c r="B4728" s="1" t="s">
        <v>731</v>
      </c>
      <c r="C4728" s="1" t="s">
        <v>35</v>
      </c>
      <c r="D4728" s="1" t="s">
        <v>36</v>
      </c>
      <c r="E4728" s="1" t="s">
        <v>233</v>
      </c>
      <c r="F4728" s="1" t="s">
        <v>37</v>
      </c>
      <c r="G4728" t="s">
        <v>733</v>
      </c>
      <c r="H4728" t="s">
        <v>39</v>
      </c>
      <c r="I4728" t="s">
        <v>40</v>
      </c>
      <c r="J4728" t="s">
        <v>235</v>
      </c>
      <c r="K4728" t="s">
        <v>40</v>
      </c>
      <c r="L4728" s="4">
        <v>-156</v>
      </c>
      <c r="M4728" s="2">
        <v>43405</v>
      </c>
      <c r="N4728" t="s">
        <v>41</v>
      </c>
      <c r="O4728" t="s">
        <v>42</v>
      </c>
      <c r="P4728" t="s">
        <v>947</v>
      </c>
      <c r="Q4728" t="s">
        <v>948</v>
      </c>
      <c r="R4728" t="s">
        <v>921</v>
      </c>
      <c r="S4728" s="3">
        <v>43416</v>
      </c>
      <c r="T4728" t="s">
        <v>46</v>
      </c>
      <c r="U4728">
        <v>52</v>
      </c>
      <c r="V4728" t="s">
        <v>47</v>
      </c>
      <c r="W4728" t="s">
        <v>48</v>
      </c>
      <c r="X4728">
        <v>410885</v>
      </c>
      <c r="Y4728" s="3">
        <v>43398</v>
      </c>
      <c r="Z4728">
        <v>165065876</v>
      </c>
      <c r="AB4728" t="s">
        <v>49</v>
      </c>
      <c r="AD4728" t="s">
        <v>986</v>
      </c>
      <c r="AE4728">
        <v>1</v>
      </c>
      <c r="AF4728">
        <v>-156</v>
      </c>
      <c r="AH4728" t="str">
        <f>VLOOKUP(B4728,'cc Lookup'!A:J,10,0)</f>
        <v>Planning and Business Development</v>
      </c>
      <c r="AI4728" t="str">
        <f>VLOOKUP(B4728,'cc Lookup'!A:E,5,0)</f>
        <v>Make Ready</v>
      </c>
      <c r="AJ4728" t="s">
        <v>6735</v>
      </c>
      <c r="AK4728" t="str">
        <f t="shared" si="146"/>
        <v>E35960 Make Ready</v>
      </c>
      <c r="AL4728" t="str">
        <f t="shared" si="147"/>
        <v>7310 Legal / Prof Fees</v>
      </c>
      <c r="AM4728" t="str">
        <f>VLOOKUP(W4728,Lookup!A:B,2,0)</f>
        <v>Legal</v>
      </c>
    </row>
    <row r="4729" spans="1:39" x14ac:dyDescent="0.25">
      <c r="A4729" t="s">
        <v>33</v>
      </c>
      <c r="B4729" s="1" t="s">
        <v>731</v>
      </c>
      <c r="C4729" s="1" t="s">
        <v>35</v>
      </c>
      <c r="D4729" s="1" t="s">
        <v>36</v>
      </c>
      <c r="E4729" s="1" t="s">
        <v>233</v>
      </c>
      <c r="F4729" s="1" t="s">
        <v>37</v>
      </c>
      <c r="G4729" t="s">
        <v>733</v>
      </c>
      <c r="H4729" t="s">
        <v>39</v>
      </c>
      <c r="I4729" t="s">
        <v>40</v>
      </c>
      <c r="J4729" t="s">
        <v>235</v>
      </c>
      <c r="K4729" t="s">
        <v>40</v>
      </c>
      <c r="L4729" s="4">
        <v>414</v>
      </c>
      <c r="M4729" s="2">
        <v>43435</v>
      </c>
      <c r="N4729" t="s">
        <v>41</v>
      </c>
      <c r="O4729" t="s">
        <v>42</v>
      </c>
      <c r="P4729" t="s">
        <v>1078</v>
      </c>
      <c r="Q4729" t="s">
        <v>1079</v>
      </c>
      <c r="R4729" t="s">
        <v>1017</v>
      </c>
      <c r="S4729" s="3">
        <v>43440</v>
      </c>
      <c r="T4729" t="s">
        <v>46</v>
      </c>
      <c r="U4729">
        <v>88</v>
      </c>
      <c r="V4729" t="s">
        <v>47</v>
      </c>
      <c r="W4729" t="s">
        <v>48</v>
      </c>
      <c r="X4729">
        <v>413781</v>
      </c>
      <c r="Y4729" s="3">
        <v>43431</v>
      </c>
      <c r="Z4729">
        <v>165065876</v>
      </c>
      <c r="AB4729" t="s">
        <v>49</v>
      </c>
      <c r="AD4729" t="s">
        <v>1084</v>
      </c>
      <c r="AE4729">
        <v>1</v>
      </c>
      <c r="AF4729">
        <v>207</v>
      </c>
      <c r="AH4729" t="str">
        <f>VLOOKUP(B4729,'cc Lookup'!A:J,10,0)</f>
        <v>Planning and Business Development</v>
      </c>
      <c r="AI4729" t="str">
        <f>VLOOKUP(B4729,'cc Lookup'!A:E,5,0)</f>
        <v>Make Ready</v>
      </c>
      <c r="AJ4729" t="s">
        <v>6735</v>
      </c>
      <c r="AK4729" t="str">
        <f t="shared" si="146"/>
        <v>E35960 Make Ready</v>
      </c>
      <c r="AL4729" t="str">
        <f t="shared" si="147"/>
        <v>7310 Legal / Prof Fees</v>
      </c>
      <c r="AM4729" t="str">
        <f>VLOOKUP(W4729,Lookup!A:B,2,0)</f>
        <v>Legal</v>
      </c>
    </row>
    <row r="4730" spans="1:39" x14ac:dyDescent="0.25">
      <c r="A4730" t="s">
        <v>33</v>
      </c>
      <c r="B4730" s="1" t="s">
        <v>731</v>
      </c>
      <c r="C4730" s="1" t="s">
        <v>35</v>
      </c>
      <c r="D4730" s="1" t="s">
        <v>36</v>
      </c>
      <c r="E4730" s="1" t="s">
        <v>233</v>
      </c>
      <c r="F4730" s="1" t="s">
        <v>37</v>
      </c>
      <c r="G4730" t="s">
        <v>733</v>
      </c>
      <c r="H4730" t="s">
        <v>39</v>
      </c>
      <c r="I4730" t="s">
        <v>40</v>
      </c>
      <c r="J4730" t="s">
        <v>235</v>
      </c>
      <c r="K4730" t="s">
        <v>40</v>
      </c>
      <c r="L4730" s="4">
        <v>-207</v>
      </c>
      <c r="M4730" s="2">
        <v>43435</v>
      </c>
      <c r="N4730" t="s">
        <v>41</v>
      </c>
      <c r="O4730" t="s">
        <v>42</v>
      </c>
      <c r="P4730" t="s">
        <v>1078</v>
      </c>
      <c r="Q4730" t="s">
        <v>1079</v>
      </c>
      <c r="R4730" t="s">
        <v>1017</v>
      </c>
      <c r="S4730" s="3">
        <v>43440</v>
      </c>
      <c r="T4730" t="s">
        <v>46</v>
      </c>
      <c r="U4730">
        <v>89</v>
      </c>
      <c r="V4730" t="s">
        <v>47</v>
      </c>
      <c r="W4730" t="s">
        <v>48</v>
      </c>
      <c r="X4730">
        <v>413781</v>
      </c>
      <c r="Y4730" s="3">
        <v>43431</v>
      </c>
      <c r="Z4730">
        <v>165065876</v>
      </c>
      <c r="AB4730" t="s">
        <v>49</v>
      </c>
      <c r="AD4730" t="s">
        <v>1084</v>
      </c>
      <c r="AE4730">
        <v>1</v>
      </c>
      <c r="AF4730">
        <v>-207</v>
      </c>
      <c r="AH4730" t="str">
        <f>VLOOKUP(B4730,'cc Lookup'!A:J,10,0)</f>
        <v>Planning and Business Development</v>
      </c>
      <c r="AI4730" t="str">
        <f>VLOOKUP(B4730,'cc Lookup'!A:E,5,0)</f>
        <v>Make Ready</v>
      </c>
      <c r="AJ4730" t="s">
        <v>6735</v>
      </c>
      <c r="AK4730" t="str">
        <f t="shared" si="146"/>
        <v>E35960 Make Ready</v>
      </c>
      <c r="AL4730" t="str">
        <f t="shared" si="147"/>
        <v>7310 Legal / Prof Fees</v>
      </c>
      <c r="AM4730" t="str">
        <f>VLOOKUP(W4730,Lookup!A:B,2,0)</f>
        <v>Legal</v>
      </c>
    </row>
    <row r="4731" spans="1:39" x14ac:dyDescent="0.25">
      <c r="A4731" t="s">
        <v>33</v>
      </c>
      <c r="B4731" s="1" t="s">
        <v>731</v>
      </c>
      <c r="C4731" s="1" t="s">
        <v>35</v>
      </c>
      <c r="D4731" s="1" t="s">
        <v>36</v>
      </c>
      <c r="E4731" s="1" t="s">
        <v>233</v>
      </c>
      <c r="F4731" s="1" t="s">
        <v>37</v>
      </c>
      <c r="G4731" t="s">
        <v>733</v>
      </c>
      <c r="H4731" t="s">
        <v>39</v>
      </c>
      <c r="I4731" t="s">
        <v>40</v>
      </c>
      <c r="J4731" t="s">
        <v>235</v>
      </c>
      <c r="K4731" t="s">
        <v>40</v>
      </c>
      <c r="L4731" s="4">
        <v>-207</v>
      </c>
      <c r="M4731" s="2">
        <v>43435</v>
      </c>
      <c r="N4731" t="s">
        <v>41</v>
      </c>
      <c r="O4731" t="s">
        <v>42</v>
      </c>
      <c r="P4731" t="s">
        <v>1082</v>
      </c>
      <c r="Q4731" t="s">
        <v>1083</v>
      </c>
      <c r="R4731" t="s">
        <v>1017</v>
      </c>
      <c r="S4731" s="3">
        <v>43446</v>
      </c>
      <c r="T4731" t="s">
        <v>46</v>
      </c>
      <c r="U4731">
        <v>52</v>
      </c>
      <c r="V4731" t="s">
        <v>47</v>
      </c>
      <c r="W4731" t="s">
        <v>48</v>
      </c>
      <c r="X4731">
        <v>413781</v>
      </c>
      <c r="Y4731" s="3">
        <v>43431</v>
      </c>
      <c r="Z4731">
        <v>165065876</v>
      </c>
      <c r="AB4731" t="s">
        <v>49</v>
      </c>
      <c r="AD4731" t="s">
        <v>1084</v>
      </c>
      <c r="AE4731">
        <v>1</v>
      </c>
      <c r="AF4731">
        <v>-207</v>
      </c>
      <c r="AH4731" t="str">
        <f>VLOOKUP(B4731,'cc Lookup'!A:J,10,0)</f>
        <v>Planning and Business Development</v>
      </c>
      <c r="AI4731" t="str">
        <f>VLOOKUP(B4731,'cc Lookup'!A:E,5,0)</f>
        <v>Make Ready</v>
      </c>
      <c r="AJ4731" t="s">
        <v>6735</v>
      </c>
      <c r="AK4731" t="str">
        <f t="shared" si="146"/>
        <v>E35960 Make Ready</v>
      </c>
      <c r="AL4731" t="str">
        <f t="shared" si="147"/>
        <v>7310 Legal / Prof Fees</v>
      </c>
      <c r="AM4731" t="str">
        <f>VLOOKUP(W4731,Lookup!A:B,2,0)</f>
        <v>Legal</v>
      </c>
    </row>
    <row r="4732" spans="1:39" x14ac:dyDescent="0.25">
      <c r="A4732" t="s">
        <v>33</v>
      </c>
      <c r="B4732" s="1" t="s">
        <v>731</v>
      </c>
      <c r="C4732" s="1" t="s">
        <v>35</v>
      </c>
      <c r="D4732" s="1" t="s">
        <v>36</v>
      </c>
      <c r="E4732" s="1" t="s">
        <v>233</v>
      </c>
      <c r="F4732" s="1" t="s">
        <v>37</v>
      </c>
      <c r="G4732" t="s">
        <v>733</v>
      </c>
      <c r="H4732" t="s">
        <v>39</v>
      </c>
      <c r="I4732" t="s">
        <v>40</v>
      </c>
      <c r="J4732" t="s">
        <v>235</v>
      </c>
      <c r="K4732" t="s">
        <v>40</v>
      </c>
      <c r="L4732" s="4">
        <v>744</v>
      </c>
      <c r="M4732" s="2">
        <v>43525</v>
      </c>
      <c r="N4732" t="s">
        <v>41</v>
      </c>
      <c r="O4732" t="s">
        <v>42</v>
      </c>
      <c r="P4732" t="s">
        <v>1462</v>
      </c>
      <c r="Q4732" t="s">
        <v>1463</v>
      </c>
      <c r="R4732" t="s">
        <v>1460</v>
      </c>
      <c r="S4732" s="3">
        <v>43549</v>
      </c>
      <c r="T4732" t="s">
        <v>46</v>
      </c>
      <c r="U4732">
        <v>62</v>
      </c>
      <c r="V4732" t="s">
        <v>47</v>
      </c>
      <c r="W4732" t="s">
        <v>48</v>
      </c>
      <c r="X4732">
        <v>423128</v>
      </c>
      <c r="Y4732" s="3">
        <v>43542</v>
      </c>
      <c r="Z4732">
        <v>165065876</v>
      </c>
      <c r="AB4732" t="s">
        <v>49</v>
      </c>
      <c r="AD4732" t="s">
        <v>1655</v>
      </c>
      <c r="AE4732">
        <v>1</v>
      </c>
      <c r="AF4732">
        <v>372</v>
      </c>
      <c r="AH4732" t="str">
        <f>VLOOKUP(B4732,'cc Lookup'!A:J,10,0)</f>
        <v>Planning and Business Development</v>
      </c>
      <c r="AI4732" t="str">
        <f>VLOOKUP(B4732,'cc Lookup'!A:E,5,0)</f>
        <v>Make Ready</v>
      </c>
      <c r="AJ4732" t="s">
        <v>6735</v>
      </c>
      <c r="AK4732" t="str">
        <f t="shared" si="146"/>
        <v>E35960 Make Ready</v>
      </c>
      <c r="AL4732" t="str">
        <f t="shared" si="147"/>
        <v>7310 Legal / Prof Fees</v>
      </c>
      <c r="AM4732" t="str">
        <f>VLOOKUP(W4732,Lookup!A:B,2,0)</f>
        <v>Legal</v>
      </c>
    </row>
    <row r="4733" spans="1:39" x14ac:dyDescent="0.25">
      <c r="A4733" t="s">
        <v>33</v>
      </c>
      <c r="B4733" s="1" t="s">
        <v>731</v>
      </c>
      <c r="C4733" s="1" t="s">
        <v>35</v>
      </c>
      <c r="D4733" s="1" t="s">
        <v>36</v>
      </c>
      <c r="E4733" s="1" t="s">
        <v>233</v>
      </c>
      <c r="F4733" s="1" t="s">
        <v>37</v>
      </c>
      <c r="G4733" t="s">
        <v>733</v>
      </c>
      <c r="H4733" t="s">
        <v>39</v>
      </c>
      <c r="I4733" t="s">
        <v>40</v>
      </c>
      <c r="J4733" t="s">
        <v>235</v>
      </c>
      <c r="K4733" t="s">
        <v>40</v>
      </c>
      <c r="L4733" s="4">
        <v>-372</v>
      </c>
      <c r="M4733" s="2">
        <v>43525</v>
      </c>
      <c r="N4733" t="s">
        <v>41</v>
      </c>
      <c r="O4733" t="s">
        <v>42</v>
      </c>
      <c r="P4733" t="s">
        <v>1462</v>
      </c>
      <c r="Q4733" t="s">
        <v>1463</v>
      </c>
      <c r="R4733" t="s">
        <v>1460</v>
      </c>
      <c r="S4733" s="3">
        <v>43549</v>
      </c>
      <c r="T4733" t="s">
        <v>46</v>
      </c>
      <c r="U4733">
        <v>63</v>
      </c>
      <c r="V4733" t="s">
        <v>47</v>
      </c>
      <c r="W4733" t="s">
        <v>48</v>
      </c>
      <c r="X4733">
        <v>423128</v>
      </c>
      <c r="Y4733" s="3">
        <v>43542</v>
      </c>
      <c r="Z4733">
        <v>165065876</v>
      </c>
      <c r="AB4733" t="s">
        <v>49</v>
      </c>
      <c r="AD4733" t="s">
        <v>1655</v>
      </c>
      <c r="AE4733">
        <v>1</v>
      </c>
      <c r="AF4733">
        <v>-372</v>
      </c>
      <c r="AH4733" t="str">
        <f>VLOOKUP(B4733,'cc Lookup'!A:J,10,0)</f>
        <v>Planning and Business Development</v>
      </c>
      <c r="AI4733" t="str">
        <f>VLOOKUP(B4733,'cc Lookup'!A:E,5,0)</f>
        <v>Make Ready</v>
      </c>
      <c r="AJ4733" t="s">
        <v>6735</v>
      </c>
      <c r="AK4733" t="str">
        <f t="shared" si="146"/>
        <v>E35960 Make Ready</v>
      </c>
      <c r="AL4733" t="str">
        <f t="shared" si="147"/>
        <v>7310 Legal / Prof Fees</v>
      </c>
      <c r="AM4733" t="str">
        <f>VLOOKUP(W4733,Lookup!A:B,2,0)</f>
        <v>Legal</v>
      </c>
    </row>
    <row r="4734" spans="1:39" x14ac:dyDescent="0.25">
      <c r="A4734" t="s">
        <v>33</v>
      </c>
      <c r="B4734" s="1" t="s">
        <v>731</v>
      </c>
      <c r="C4734" s="1" t="s">
        <v>35</v>
      </c>
      <c r="D4734" s="1" t="s">
        <v>36</v>
      </c>
      <c r="E4734" s="1" t="s">
        <v>233</v>
      </c>
      <c r="F4734" s="1" t="s">
        <v>37</v>
      </c>
      <c r="G4734" t="s">
        <v>733</v>
      </c>
      <c r="H4734" t="s">
        <v>39</v>
      </c>
      <c r="I4734" t="s">
        <v>40</v>
      </c>
      <c r="J4734" t="s">
        <v>235</v>
      </c>
      <c r="K4734" t="s">
        <v>40</v>
      </c>
      <c r="L4734" s="4">
        <v>-372</v>
      </c>
      <c r="M4734" s="2">
        <v>43556</v>
      </c>
      <c r="N4734" t="s">
        <v>41</v>
      </c>
      <c r="O4734" t="s">
        <v>42</v>
      </c>
      <c r="P4734" t="s">
        <v>1729</v>
      </c>
      <c r="Q4734" t="s">
        <v>1730</v>
      </c>
      <c r="R4734" t="s">
        <v>1669</v>
      </c>
      <c r="S4734" s="3">
        <v>43556</v>
      </c>
      <c r="T4734" t="s">
        <v>46</v>
      </c>
      <c r="U4734">
        <v>71</v>
      </c>
      <c r="V4734" t="s">
        <v>47</v>
      </c>
      <c r="W4734" t="s">
        <v>48</v>
      </c>
      <c r="X4734">
        <v>423128</v>
      </c>
      <c r="Y4734" s="3">
        <v>43542</v>
      </c>
      <c r="Z4734">
        <v>165076560</v>
      </c>
      <c r="AB4734" t="s">
        <v>49</v>
      </c>
      <c r="AD4734" t="s">
        <v>1655</v>
      </c>
      <c r="AE4734">
        <v>1</v>
      </c>
      <c r="AF4734">
        <v>-372</v>
      </c>
      <c r="AH4734" t="str">
        <f>VLOOKUP(B4734,'cc Lookup'!A:J,10,0)</f>
        <v>Planning and Business Development</v>
      </c>
      <c r="AI4734" t="str">
        <f>VLOOKUP(B4734,'cc Lookup'!A:E,5,0)</f>
        <v>Make Ready</v>
      </c>
      <c r="AJ4734" t="s">
        <v>6736</v>
      </c>
      <c r="AK4734" t="str">
        <f t="shared" si="146"/>
        <v>E35960 Make Ready</v>
      </c>
      <c r="AL4734" t="str">
        <f t="shared" si="147"/>
        <v>7310 Legal / Prof Fees</v>
      </c>
      <c r="AM4734" t="str">
        <f>VLOOKUP(W4734,Lookup!A:B,2,0)</f>
        <v>Legal</v>
      </c>
    </row>
    <row r="4735" spans="1:39" x14ac:dyDescent="0.25">
      <c r="A4735" t="s">
        <v>33</v>
      </c>
      <c r="B4735" s="1" t="s">
        <v>731</v>
      </c>
      <c r="C4735" s="1" t="s">
        <v>35</v>
      </c>
      <c r="D4735" s="1" t="s">
        <v>36</v>
      </c>
      <c r="E4735" s="1" t="s">
        <v>233</v>
      </c>
      <c r="F4735" s="1" t="s">
        <v>37</v>
      </c>
      <c r="G4735" t="s">
        <v>733</v>
      </c>
      <c r="H4735" t="s">
        <v>39</v>
      </c>
      <c r="I4735" t="s">
        <v>40</v>
      </c>
      <c r="J4735" t="s">
        <v>235</v>
      </c>
      <c r="K4735" t="s">
        <v>40</v>
      </c>
      <c r="L4735" s="4">
        <v>-74.400000000000006</v>
      </c>
      <c r="M4735" s="2">
        <v>43586</v>
      </c>
      <c r="N4735" t="s">
        <v>311</v>
      </c>
      <c r="O4735" t="s">
        <v>56</v>
      </c>
      <c r="P4735" t="s">
        <v>1776</v>
      </c>
      <c r="Q4735" t="s">
        <v>1777</v>
      </c>
      <c r="R4735" t="s">
        <v>1778</v>
      </c>
      <c r="S4735" s="3">
        <v>43620</v>
      </c>
      <c r="T4735" t="s">
        <v>1478</v>
      </c>
      <c r="U4735">
        <v>1243</v>
      </c>
      <c r="V4735" t="s">
        <v>1837</v>
      </c>
      <c r="W4735" t="s">
        <v>1778</v>
      </c>
      <c r="Y4735" s="3">
        <v>43620</v>
      </c>
      <c r="AA4735" t="s">
        <v>1838</v>
      </c>
      <c r="AD4735" t="s">
        <v>1655</v>
      </c>
      <c r="AH4735" t="str">
        <f>VLOOKUP(B4735,'cc Lookup'!A:J,10,0)</f>
        <v>Planning and Business Development</v>
      </c>
      <c r="AI4735" t="str">
        <f>VLOOKUP(B4735,'cc Lookup'!A:E,5,0)</f>
        <v>Make Ready</v>
      </c>
      <c r="AJ4735" t="s">
        <v>6736</v>
      </c>
      <c r="AK4735" t="str">
        <f t="shared" si="146"/>
        <v>E35960 Make Ready</v>
      </c>
      <c r="AL4735" t="str">
        <f t="shared" si="147"/>
        <v>7310 Legal / Prof Fees</v>
      </c>
      <c r="AM4735" t="str">
        <f>VLOOKUP(W4735,Lookup!A:B,2,0)</f>
        <v>Other</v>
      </c>
    </row>
    <row r="4736" spans="1:39" x14ac:dyDescent="0.25">
      <c r="A4736" t="s">
        <v>33</v>
      </c>
      <c r="B4736" s="1" t="s">
        <v>731</v>
      </c>
      <c r="C4736" s="1" t="s">
        <v>35</v>
      </c>
      <c r="D4736" s="1" t="s">
        <v>36</v>
      </c>
      <c r="E4736" s="1" t="s">
        <v>233</v>
      </c>
      <c r="F4736" s="1" t="s">
        <v>37</v>
      </c>
      <c r="G4736" t="s">
        <v>733</v>
      </c>
      <c r="H4736" t="s">
        <v>39</v>
      </c>
      <c r="I4736" t="s">
        <v>40</v>
      </c>
      <c r="J4736" t="s">
        <v>235</v>
      </c>
      <c r="K4736" t="s">
        <v>40</v>
      </c>
      <c r="L4736" s="4">
        <v>224</v>
      </c>
      <c r="M4736" s="2">
        <v>43586</v>
      </c>
      <c r="N4736" t="s">
        <v>41</v>
      </c>
      <c r="O4736" t="s">
        <v>42</v>
      </c>
      <c r="P4736" t="s">
        <v>1863</v>
      </c>
      <c r="Q4736" t="s">
        <v>1864</v>
      </c>
      <c r="R4736" t="s">
        <v>1764</v>
      </c>
      <c r="S4736" s="3">
        <v>43592</v>
      </c>
      <c r="T4736" t="s">
        <v>46</v>
      </c>
      <c r="U4736">
        <v>55</v>
      </c>
      <c r="V4736" t="s">
        <v>47</v>
      </c>
      <c r="W4736" t="s">
        <v>48</v>
      </c>
      <c r="X4736">
        <v>426633</v>
      </c>
      <c r="Y4736" s="3">
        <v>43583</v>
      </c>
      <c r="Z4736">
        <v>165065876</v>
      </c>
      <c r="AB4736" t="s">
        <v>49</v>
      </c>
      <c r="AD4736" t="s">
        <v>1847</v>
      </c>
      <c r="AE4736">
        <v>1</v>
      </c>
      <c r="AF4736">
        <v>112</v>
      </c>
      <c r="AH4736" t="str">
        <f>VLOOKUP(B4736,'cc Lookup'!A:J,10,0)</f>
        <v>Planning and Business Development</v>
      </c>
      <c r="AI4736" t="str">
        <f>VLOOKUP(B4736,'cc Lookup'!A:E,5,0)</f>
        <v>Make Ready</v>
      </c>
      <c r="AJ4736" t="s">
        <v>6736</v>
      </c>
      <c r="AK4736" t="str">
        <f t="shared" si="146"/>
        <v>E35960 Make Ready</v>
      </c>
      <c r="AL4736" t="str">
        <f t="shared" si="147"/>
        <v>7310 Legal / Prof Fees</v>
      </c>
      <c r="AM4736" t="str">
        <f>VLOOKUP(W4736,Lookup!A:B,2,0)</f>
        <v>Legal</v>
      </c>
    </row>
    <row r="4737" spans="1:39" x14ac:dyDescent="0.25">
      <c r="A4737" t="s">
        <v>33</v>
      </c>
      <c r="B4737" s="1" t="s">
        <v>731</v>
      </c>
      <c r="C4737" s="1" t="s">
        <v>35</v>
      </c>
      <c r="D4737" s="1" t="s">
        <v>36</v>
      </c>
      <c r="E4737" s="1" t="s">
        <v>233</v>
      </c>
      <c r="F4737" s="1" t="s">
        <v>37</v>
      </c>
      <c r="G4737" t="s">
        <v>733</v>
      </c>
      <c r="H4737" t="s">
        <v>39</v>
      </c>
      <c r="I4737" t="s">
        <v>40</v>
      </c>
      <c r="J4737" t="s">
        <v>235</v>
      </c>
      <c r="K4737" t="s">
        <v>40</v>
      </c>
      <c r="L4737" s="4">
        <v>-112</v>
      </c>
      <c r="M4737" s="2">
        <v>43586</v>
      </c>
      <c r="N4737" t="s">
        <v>41</v>
      </c>
      <c r="O4737" t="s">
        <v>42</v>
      </c>
      <c r="P4737" t="s">
        <v>1863</v>
      </c>
      <c r="Q4737" t="s">
        <v>1864</v>
      </c>
      <c r="R4737" t="s">
        <v>1764</v>
      </c>
      <c r="S4737" s="3">
        <v>43592</v>
      </c>
      <c r="T4737" t="s">
        <v>46</v>
      </c>
      <c r="U4737">
        <v>56</v>
      </c>
      <c r="V4737" t="s">
        <v>47</v>
      </c>
      <c r="W4737" t="s">
        <v>48</v>
      </c>
      <c r="X4737">
        <v>426633</v>
      </c>
      <c r="Y4737" s="3">
        <v>43583</v>
      </c>
      <c r="Z4737">
        <v>165065876</v>
      </c>
      <c r="AB4737" t="s">
        <v>49</v>
      </c>
      <c r="AD4737" t="s">
        <v>1847</v>
      </c>
      <c r="AE4737">
        <v>1</v>
      </c>
      <c r="AF4737">
        <v>-112</v>
      </c>
      <c r="AH4737" t="str">
        <f>VLOOKUP(B4737,'cc Lookup'!A:J,10,0)</f>
        <v>Planning and Business Development</v>
      </c>
      <c r="AI4737" t="str">
        <f>VLOOKUP(B4737,'cc Lookup'!A:E,5,0)</f>
        <v>Make Ready</v>
      </c>
      <c r="AJ4737" t="s">
        <v>6736</v>
      </c>
      <c r="AK4737" t="str">
        <f t="shared" si="146"/>
        <v>E35960 Make Ready</v>
      </c>
      <c r="AL4737" t="str">
        <f t="shared" si="147"/>
        <v>7310 Legal / Prof Fees</v>
      </c>
      <c r="AM4737" t="str">
        <f>VLOOKUP(W4737,Lookup!A:B,2,0)</f>
        <v>Legal</v>
      </c>
    </row>
    <row r="4738" spans="1:39" x14ac:dyDescent="0.25">
      <c r="A4738" t="s">
        <v>33</v>
      </c>
      <c r="B4738" s="1" t="s">
        <v>731</v>
      </c>
      <c r="C4738" s="1" t="s">
        <v>35</v>
      </c>
      <c r="D4738" s="1" t="s">
        <v>36</v>
      </c>
      <c r="E4738" s="1" t="s">
        <v>233</v>
      </c>
      <c r="F4738" s="1" t="s">
        <v>37</v>
      </c>
      <c r="G4738" t="s">
        <v>733</v>
      </c>
      <c r="H4738" t="s">
        <v>39</v>
      </c>
      <c r="I4738" t="s">
        <v>40</v>
      </c>
      <c r="J4738" t="s">
        <v>235</v>
      </c>
      <c r="K4738" t="s">
        <v>40</v>
      </c>
      <c r="L4738" s="4">
        <v>-112</v>
      </c>
      <c r="M4738" s="2">
        <v>43586</v>
      </c>
      <c r="N4738" t="s">
        <v>41</v>
      </c>
      <c r="O4738" t="s">
        <v>42</v>
      </c>
      <c r="P4738" t="s">
        <v>1845</v>
      </c>
      <c r="Q4738" t="s">
        <v>1846</v>
      </c>
      <c r="R4738" t="s">
        <v>1764</v>
      </c>
      <c r="S4738" s="3">
        <v>43594</v>
      </c>
      <c r="T4738" t="s">
        <v>46</v>
      </c>
      <c r="U4738">
        <v>67</v>
      </c>
      <c r="V4738" t="s">
        <v>47</v>
      </c>
      <c r="W4738" t="s">
        <v>48</v>
      </c>
      <c r="X4738">
        <v>426633</v>
      </c>
      <c r="Y4738" s="3">
        <v>43583</v>
      </c>
      <c r="Z4738">
        <v>165077332</v>
      </c>
      <c r="AB4738" t="s">
        <v>49</v>
      </c>
      <c r="AD4738" t="s">
        <v>1847</v>
      </c>
      <c r="AE4738">
        <v>1</v>
      </c>
      <c r="AF4738">
        <v>-112</v>
      </c>
      <c r="AH4738" t="str">
        <f>VLOOKUP(B4738,'cc Lookup'!A:J,10,0)</f>
        <v>Planning and Business Development</v>
      </c>
      <c r="AI4738" t="str">
        <f>VLOOKUP(B4738,'cc Lookup'!A:E,5,0)</f>
        <v>Make Ready</v>
      </c>
      <c r="AJ4738" t="s">
        <v>6736</v>
      </c>
      <c r="AK4738" t="str">
        <f t="shared" si="146"/>
        <v>E35960 Make Ready</v>
      </c>
      <c r="AL4738" t="str">
        <f t="shared" si="147"/>
        <v>7310 Legal / Prof Fees</v>
      </c>
      <c r="AM4738" t="str">
        <f>VLOOKUP(W4738,Lookup!A:B,2,0)</f>
        <v>Legal</v>
      </c>
    </row>
    <row r="4739" spans="1:39" x14ac:dyDescent="0.25">
      <c r="A4739" t="s">
        <v>33</v>
      </c>
      <c r="B4739" s="1" t="s">
        <v>731</v>
      </c>
      <c r="C4739" s="1" t="s">
        <v>35</v>
      </c>
      <c r="D4739" s="1" t="s">
        <v>36</v>
      </c>
      <c r="E4739" s="1" t="s">
        <v>233</v>
      </c>
      <c r="F4739" s="1" t="s">
        <v>37</v>
      </c>
      <c r="G4739" t="s">
        <v>733</v>
      </c>
      <c r="H4739" t="s">
        <v>39</v>
      </c>
      <c r="I4739" t="s">
        <v>40</v>
      </c>
      <c r="J4739" t="s">
        <v>235</v>
      </c>
      <c r="K4739" t="s">
        <v>40</v>
      </c>
      <c r="L4739" s="4">
        <v>112</v>
      </c>
      <c r="M4739" s="2">
        <v>43586</v>
      </c>
      <c r="N4739" t="s">
        <v>103</v>
      </c>
      <c r="O4739" t="s">
        <v>104</v>
      </c>
      <c r="P4739" t="s">
        <v>1792</v>
      </c>
      <c r="Q4739" t="s">
        <v>1793</v>
      </c>
      <c r="R4739" t="s">
        <v>1794</v>
      </c>
      <c r="S4739" s="3">
        <v>43616</v>
      </c>
      <c r="T4739" t="s">
        <v>46</v>
      </c>
      <c r="U4739">
        <v>2021</v>
      </c>
      <c r="V4739" t="s">
        <v>1865</v>
      </c>
      <c r="W4739" t="s">
        <v>48</v>
      </c>
      <c r="X4739">
        <v>165065876</v>
      </c>
      <c r="Y4739" s="3">
        <v>43593</v>
      </c>
      <c r="AC4739" t="s">
        <v>109</v>
      </c>
      <c r="AH4739" t="str">
        <f>VLOOKUP(B4739,'cc Lookup'!A:J,10,0)</f>
        <v>Planning and Business Development</v>
      </c>
      <c r="AI4739" t="str">
        <f>VLOOKUP(B4739,'cc Lookup'!A:E,5,0)</f>
        <v>Make Ready</v>
      </c>
      <c r="AJ4739" t="s">
        <v>6736</v>
      </c>
      <c r="AK4739" t="str">
        <f t="shared" si="146"/>
        <v>E35960 Make Ready</v>
      </c>
      <c r="AL4739" t="str">
        <f t="shared" si="147"/>
        <v>7310 Legal / Prof Fees</v>
      </c>
      <c r="AM4739" t="str">
        <f>VLOOKUP(W4739,Lookup!A:B,2,0)</f>
        <v>Legal</v>
      </c>
    </row>
    <row r="4740" spans="1:39" x14ac:dyDescent="0.25">
      <c r="A4740" t="s">
        <v>33</v>
      </c>
      <c r="B4740" s="1" t="s">
        <v>731</v>
      </c>
      <c r="C4740" s="1" t="s">
        <v>35</v>
      </c>
      <c r="D4740" s="1" t="s">
        <v>36</v>
      </c>
      <c r="E4740" s="1" t="s">
        <v>233</v>
      </c>
      <c r="F4740" s="1" t="s">
        <v>37</v>
      </c>
      <c r="G4740" t="s">
        <v>733</v>
      </c>
      <c r="H4740" t="s">
        <v>39</v>
      </c>
      <c r="I4740" t="s">
        <v>40</v>
      </c>
      <c r="J4740" t="s">
        <v>235</v>
      </c>
      <c r="K4740" t="s">
        <v>40</v>
      </c>
      <c r="L4740" s="4">
        <v>-112</v>
      </c>
      <c r="M4740" s="2">
        <v>43617</v>
      </c>
      <c r="N4740" t="s">
        <v>103</v>
      </c>
      <c r="O4740" t="s">
        <v>104</v>
      </c>
      <c r="P4740" t="s">
        <v>1792</v>
      </c>
      <c r="Q4740" t="s">
        <v>1910</v>
      </c>
      <c r="R4740" t="s">
        <v>1911</v>
      </c>
      <c r="S4740" s="3">
        <v>43616</v>
      </c>
      <c r="T4740" t="s">
        <v>46</v>
      </c>
      <c r="U4740">
        <v>2021</v>
      </c>
      <c r="V4740" t="s">
        <v>1865</v>
      </c>
      <c r="W4740" t="s">
        <v>48</v>
      </c>
      <c r="X4740">
        <v>165065876</v>
      </c>
      <c r="Y4740" s="3">
        <v>43593</v>
      </c>
      <c r="AC4740" t="s">
        <v>109</v>
      </c>
      <c r="AH4740" t="str">
        <f>VLOOKUP(B4740,'cc Lookup'!A:J,10,0)</f>
        <v>Planning and Business Development</v>
      </c>
      <c r="AI4740" t="str">
        <f>VLOOKUP(B4740,'cc Lookup'!A:E,5,0)</f>
        <v>Make Ready</v>
      </c>
      <c r="AJ4740" t="s">
        <v>6736</v>
      </c>
      <c r="AK4740" t="str">
        <f t="shared" ref="AK4740:AK4778" si="148">B4740&amp;" "&amp;G4740</f>
        <v>E35960 Make Ready</v>
      </c>
      <c r="AL4740" t="str">
        <f t="shared" ref="AL4740:AL4778" si="149">C4740&amp;" "&amp;H4740</f>
        <v>7310 Legal / Prof Fees</v>
      </c>
      <c r="AM4740" t="str">
        <f>VLOOKUP(W4740,Lookup!A:B,2,0)</f>
        <v>Legal</v>
      </c>
    </row>
    <row r="4741" spans="1:39" x14ac:dyDescent="0.25">
      <c r="A4741" t="s">
        <v>33</v>
      </c>
      <c r="B4741" s="1" t="s">
        <v>731</v>
      </c>
      <c r="C4741" s="1" t="s">
        <v>35</v>
      </c>
      <c r="D4741" s="1" t="s">
        <v>36</v>
      </c>
      <c r="E4741" s="1" t="s">
        <v>233</v>
      </c>
      <c r="F4741" s="1" t="s">
        <v>37</v>
      </c>
      <c r="G4741" t="s">
        <v>733</v>
      </c>
      <c r="H4741" t="s">
        <v>39</v>
      </c>
      <c r="I4741" t="s">
        <v>40</v>
      </c>
      <c r="J4741" t="s">
        <v>235</v>
      </c>
      <c r="K4741" t="s">
        <v>40</v>
      </c>
      <c r="L4741" s="4">
        <v>60</v>
      </c>
      <c r="M4741" s="2">
        <v>43709</v>
      </c>
      <c r="N4741" t="s">
        <v>41</v>
      </c>
      <c r="O4741" t="s">
        <v>42</v>
      </c>
      <c r="P4741" t="s">
        <v>2217</v>
      </c>
      <c r="Q4741" t="s">
        <v>2218</v>
      </c>
      <c r="R4741" t="s">
        <v>2198</v>
      </c>
      <c r="S4741" s="3">
        <v>43721</v>
      </c>
      <c r="T4741" t="s">
        <v>46</v>
      </c>
      <c r="U4741">
        <v>24</v>
      </c>
      <c r="V4741" t="s">
        <v>47</v>
      </c>
      <c r="W4741" t="s">
        <v>48</v>
      </c>
      <c r="X4741">
        <v>436176</v>
      </c>
      <c r="Y4741" s="3">
        <v>43698</v>
      </c>
      <c r="Z4741">
        <v>165065876</v>
      </c>
      <c r="AB4741" t="s">
        <v>49</v>
      </c>
      <c r="AD4741" t="s">
        <v>2247</v>
      </c>
      <c r="AE4741">
        <v>1</v>
      </c>
      <c r="AF4741">
        <v>60</v>
      </c>
      <c r="AH4741" t="str">
        <f>VLOOKUP(B4741,'cc Lookup'!A:J,10,0)</f>
        <v>Planning and Business Development</v>
      </c>
      <c r="AI4741" t="str">
        <f>VLOOKUP(B4741,'cc Lookup'!A:E,5,0)</f>
        <v>Make Ready</v>
      </c>
      <c r="AJ4741" t="s">
        <v>6736</v>
      </c>
      <c r="AK4741" t="str">
        <f t="shared" si="148"/>
        <v>E35960 Make Ready</v>
      </c>
      <c r="AL4741" t="str">
        <f t="shared" si="149"/>
        <v>7310 Legal / Prof Fees</v>
      </c>
      <c r="AM4741" t="str">
        <f>VLOOKUP(W4741,Lookup!A:B,2,0)</f>
        <v>Legal</v>
      </c>
    </row>
    <row r="4742" spans="1:39" x14ac:dyDescent="0.25">
      <c r="A4742" t="s">
        <v>33</v>
      </c>
      <c r="B4742" s="1" t="s">
        <v>731</v>
      </c>
      <c r="C4742" s="1" t="s">
        <v>35</v>
      </c>
      <c r="D4742" s="1" t="s">
        <v>36</v>
      </c>
      <c r="E4742" s="1" t="s">
        <v>233</v>
      </c>
      <c r="F4742" s="1" t="s">
        <v>37</v>
      </c>
      <c r="G4742" t="s">
        <v>733</v>
      </c>
      <c r="H4742" t="s">
        <v>39</v>
      </c>
      <c r="I4742" t="s">
        <v>40</v>
      </c>
      <c r="J4742" t="s">
        <v>235</v>
      </c>
      <c r="K4742" t="s">
        <v>40</v>
      </c>
      <c r="L4742" s="4">
        <v>52</v>
      </c>
      <c r="M4742" s="2">
        <v>43709</v>
      </c>
      <c r="N4742" t="s">
        <v>103</v>
      </c>
      <c r="O4742" t="s">
        <v>104</v>
      </c>
      <c r="P4742" t="s">
        <v>2211</v>
      </c>
      <c r="Q4742" t="s">
        <v>2212</v>
      </c>
      <c r="R4742" t="s">
        <v>2213</v>
      </c>
      <c r="S4742" s="3">
        <v>43738</v>
      </c>
      <c r="T4742" t="s">
        <v>46</v>
      </c>
      <c r="U4742">
        <v>2513</v>
      </c>
      <c r="V4742" t="s">
        <v>1865</v>
      </c>
      <c r="W4742" t="s">
        <v>48</v>
      </c>
      <c r="X4742">
        <v>165065876</v>
      </c>
      <c r="Y4742" s="3">
        <v>43593</v>
      </c>
      <c r="AC4742" t="s">
        <v>109</v>
      </c>
      <c r="AH4742" t="str">
        <f>VLOOKUP(B4742,'cc Lookup'!A:J,10,0)</f>
        <v>Planning and Business Development</v>
      </c>
      <c r="AI4742" t="str">
        <f>VLOOKUP(B4742,'cc Lookup'!A:E,5,0)</f>
        <v>Make Ready</v>
      </c>
      <c r="AJ4742" t="s">
        <v>6736</v>
      </c>
      <c r="AK4742" t="str">
        <f t="shared" si="148"/>
        <v>E35960 Make Ready</v>
      </c>
      <c r="AL4742" t="str">
        <f t="shared" si="149"/>
        <v>7310 Legal / Prof Fees</v>
      </c>
      <c r="AM4742" t="str">
        <f>VLOOKUP(W4742,Lookup!A:B,2,0)</f>
        <v>Legal</v>
      </c>
    </row>
    <row r="4743" spans="1:39" x14ac:dyDescent="0.25">
      <c r="A4743" t="s">
        <v>33</v>
      </c>
      <c r="B4743" s="1" t="s">
        <v>731</v>
      </c>
      <c r="C4743" s="1" t="s">
        <v>35</v>
      </c>
      <c r="D4743" s="1" t="s">
        <v>36</v>
      </c>
      <c r="E4743" s="1" t="s">
        <v>233</v>
      </c>
      <c r="F4743" s="1" t="s">
        <v>37</v>
      </c>
      <c r="G4743" t="s">
        <v>733</v>
      </c>
      <c r="H4743" t="s">
        <v>39</v>
      </c>
      <c r="I4743" t="s">
        <v>40</v>
      </c>
      <c r="J4743" t="s">
        <v>235</v>
      </c>
      <c r="K4743" t="s">
        <v>40</v>
      </c>
      <c r="L4743" s="4">
        <v>-52</v>
      </c>
      <c r="M4743" s="2">
        <v>43739</v>
      </c>
      <c r="N4743" t="s">
        <v>103</v>
      </c>
      <c r="O4743" t="s">
        <v>104</v>
      </c>
      <c r="P4743" t="s">
        <v>2211</v>
      </c>
      <c r="Q4743" t="s">
        <v>2279</v>
      </c>
      <c r="R4743" t="s">
        <v>2280</v>
      </c>
      <c r="S4743" s="3">
        <v>43738</v>
      </c>
      <c r="T4743" t="s">
        <v>46</v>
      </c>
      <c r="U4743">
        <v>2513</v>
      </c>
      <c r="V4743" t="s">
        <v>1865</v>
      </c>
      <c r="W4743" t="s">
        <v>48</v>
      </c>
      <c r="X4743">
        <v>165065876</v>
      </c>
      <c r="Y4743" s="3">
        <v>43593</v>
      </c>
      <c r="AC4743" t="s">
        <v>109</v>
      </c>
      <c r="AH4743" t="str">
        <f>VLOOKUP(B4743,'cc Lookup'!A:J,10,0)</f>
        <v>Planning and Business Development</v>
      </c>
      <c r="AI4743" t="str">
        <f>VLOOKUP(B4743,'cc Lookup'!A:E,5,0)</f>
        <v>Make Ready</v>
      </c>
      <c r="AJ4743" t="s">
        <v>6736</v>
      </c>
      <c r="AK4743" t="str">
        <f t="shared" si="148"/>
        <v>E35960 Make Ready</v>
      </c>
      <c r="AL4743" t="str">
        <f t="shared" si="149"/>
        <v>7310 Legal / Prof Fees</v>
      </c>
      <c r="AM4743" t="str">
        <f>VLOOKUP(W4743,Lookup!A:B,2,0)</f>
        <v>Legal</v>
      </c>
    </row>
    <row r="4744" spans="1:39" x14ac:dyDescent="0.25">
      <c r="A4744" t="s">
        <v>33</v>
      </c>
      <c r="B4744" s="1" t="s">
        <v>731</v>
      </c>
      <c r="C4744" s="1" t="s">
        <v>35</v>
      </c>
      <c r="D4744" s="1" t="s">
        <v>36</v>
      </c>
      <c r="E4744" s="1" t="s">
        <v>233</v>
      </c>
      <c r="F4744" s="1" t="s">
        <v>37</v>
      </c>
      <c r="G4744" t="s">
        <v>733</v>
      </c>
      <c r="H4744" t="s">
        <v>39</v>
      </c>
      <c r="I4744" t="s">
        <v>40</v>
      </c>
      <c r="J4744" t="s">
        <v>235</v>
      </c>
      <c r="K4744" t="s">
        <v>40</v>
      </c>
      <c r="L4744" s="4">
        <v>90</v>
      </c>
      <c r="M4744" s="2">
        <v>43831</v>
      </c>
      <c r="N4744" t="s">
        <v>41</v>
      </c>
      <c r="O4744" t="s">
        <v>42</v>
      </c>
      <c r="P4744" t="s">
        <v>2668</v>
      </c>
      <c r="Q4744" t="s">
        <v>2669</v>
      </c>
      <c r="R4744" t="s">
        <v>2615</v>
      </c>
      <c r="S4744" s="3">
        <v>43850</v>
      </c>
      <c r="T4744" t="s">
        <v>46</v>
      </c>
      <c r="U4744">
        <v>83</v>
      </c>
      <c r="V4744" t="s">
        <v>47</v>
      </c>
      <c r="W4744" t="s">
        <v>48</v>
      </c>
      <c r="X4744">
        <v>450057</v>
      </c>
      <c r="Y4744" s="3">
        <v>43847</v>
      </c>
      <c r="Z4744">
        <v>165065876</v>
      </c>
      <c r="AB4744" t="s">
        <v>49</v>
      </c>
      <c r="AD4744" t="s">
        <v>2746</v>
      </c>
      <c r="AE4744">
        <v>1</v>
      </c>
      <c r="AF4744">
        <v>45</v>
      </c>
      <c r="AH4744" t="str">
        <f>VLOOKUP(B4744,'cc Lookup'!A:J,10,0)</f>
        <v>Planning and Business Development</v>
      </c>
      <c r="AI4744" t="str">
        <f>VLOOKUP(B4744,'cc Lookup'!A:E,5,0)</f>
        <v>Make Ready</v>
      </c>
      <c r="AJ4744" t="s">
        <v>6736</v>
      </c>
      <c r="AK4744" t="str">
        <f t="shared" si="148"/>
        <v>E35960 Make Ready</v>
      </c>
      <c r="AL4744" t="str">
        <f t="shared" si="149"/>
        <v>7310 Legal / Prof Fees</v>
      </c>
      <c r="AM4744" t="str">
        <f>VLOOKUP(W4744,Lookup!A:B,2,0)</f>
        <v>Legal</v>
      </c>
    </row>
    <row r="4745" spans="1:39" x14ac:dyDescent="0.25">
      <c r="A4745" t="s">
        <v>33</v>
      </c>
      <c r="B4745" s="1" t="s">
        <v>731</v>
      </c>
      <c r="C4745" s="1" t="s">
        <v>35</v>
      </c>
      <c r="D4745" s="1" t="s">
        <v>36</v>
      </c>
      <c r="E4745" s="1" t="s">
        <v>233</v>
      </c>
      <c r="F4745" s="1" t="s">
        <v>37</v>
      </c>
      <c r="G4745" t="s">
        <v>733</v>
      </c>
      <c r="H4745" t="s">
        <v>39</v>
      </c>
      <c r="I4745" t="s">
        <v>40</v>
      </c>
      <c r="J4745" t="s">
        <v>235</v>
      </c>
      <c r="K4745" t="s">
        <v>40</v>
      </c>
      <c r="L4745" s="4">
        <v>-45</v>
      </c>
      <c r="M4745" s="2">
        <v>43831</v>
      </c>
      <c r="N4745" t="s">
        <v>41</v>
      </c>
      <c r="O4745" t="s">
        <v>42</v>
      </c>
      <c r="P4745" t="s">
        <v>2668</v>
      </c>
      <c r="Q4745" t="s">
        <v>2669</v>
      </c>
      <c r="R4745" t="s">
        <v>2615</v>
      </c>
      <c r="S4745" s="3">
        <v>43850</v>
      </c>
      <c r="T4745" t="s">
        <v>46</v>
      </c>
      <c r="U4745">
        <v>84</v>
      </c>
      <c r="V4745" t="s">
        <v>47</v>
      </c>
      <c r="W4745" t="s">
        <v>48</v>
      </c>
      <c r="X4745">
        <v>450057</v>
      </c>
      <c r="Y4745" s="3">
        <v>43847</v>
      </c>
      <c r="Z4745">
        <v>165065876</v>
      </c>
      <c r="AB4745" t="s">
        <v>49</v>
      </c>
      <c r="AD4745" t="s">
        <v>2746</v>
      </c>
      <c r="AE4745">
        <v>1</v>
      </c>
      <c r="AF4745">
        <v>-45</v>
      </c>
      <c r="AH4745" t="str">
        <f>VLOOKUP(B4745,'cc Lookup'!A:J,10,0)</f>
        <v>Planning and Business Development</v>
      </c>
      <c r="AI4745" t="str">
        <f>VLOOKUP(B4745,'cc Lookup'!A:E,5,0)</f>
        <v>Make Ready</v>
      </c>
      <c r="AJ4745" t="s">
        <v>6736</v>
      </c>
      <c r="AK4745" t="str">
        <f t="shared" si="148"/>
        <v>E35960 Make Ready</v>
      </c>
      <c r="AL4745" t="str">
        <f t="shared" si="149"/>
        <v>7310 Legal / Prof Fees</v>
      </c>
      <c r="AM4745" t="str">
        <f>VLOOKUP(W4745,Lookup!A:B,2,0)</f>
        <v>Legal</v>
      </c>
    </row>
    <row r="4746" spans="1:39" x14ac:dyDescent="0.25">
      <c r="A4746" t="s">
        <v>33</v>
      </c>
      <c r="B4746" s="1" t="s">
        <v>731</v>
      </c>
      <c r="C4746" s="1" t="s">
        <v>35</v>
      </c>
      <c r="D4746" s="1" t="s">
        <v>36</v>
      </c>
      <c r="E4746" s="1" t="s">
        <v>233</v>
      </c>
      <c r="F4746" s="1" t="s">
        <v>37</v>
      </c>
      <c r="G4746" t="s">
        <v>733</v>
      </c>
      <c r="H4746" t="s">
        <v>39</v>
      </c>
      <c r="I4746" t="s">
        <v>40</v>
      </c>
      <c r="J4746" t="s">
        <v>235</v>
      </c>
      <c r="K4746" t="s">
        <v>40</v>
      </c>
      <c r="L4746" s="4">
        <v>-45</v>
      </c>
      <c r="M4746" s="2">
        <v>43831</v>
      </c>
      <c r="N4746" t="s">
        <v>41</v>
      </c>
      <c r="O4746" t="s">
        <v>42</v>
      </c>
      <c r="P4746" t="s">
        <v>2747</v>
      </c>
      <c r="Q4746" t="s">
        <v>2748</v>
      </c>
      <c r="R4746" t="s">
        <v>2615</v>
      </c>
      <c r="S4746" s="3">
        <v>43858</v>
      </c>
      <c r="T4746" t="s">
        <v>46</v>
      </c>
      <c r="U4746">
        <v>57</v>
      </c>
      <c r="V4746" t="s">
        <v>47</v>
      </c>
      <c r="W4746" t="s">
        <v>48</v>
      </c>
      <c r="X4746">
        <v>450057</v>
      </c>
      <c r="Y4746" s="3">
        <v>43847</v>
      </c>
      <c r="Z4746">
        <v>165082386</v>
      </c>
      <c r="AB4746" t="s">
        <v>49</v>
      </c>
      <c r="AD4746" t="s">
        <v>2746</v>
      </c>
      <c r="AE4746">
        <v>1</v>
      </c>
      <c r="AF4746">
        <v>-45</v>
      </c>
      <c r="AH4746" t="str">
        <f>VLOOKUP(B4746,'cc Lookup'!A:J,10,0)</f>
        <v>Planning and Business Development</v>
      </c>
      <c r="AI4746" t="str">
        <f>VLOOKUP(B4746,'cc Lookup'!A:E,5,0)</f>
        <v>Make Ready</v>
      </c>
      <c r="AJ4746" t="s">
        <v>6736</v>
      </c>
      <c r="AK4746" t="str">
        <f t="shared" si="148"/>
        <v>E35960 Make Ready</v>
      </c>
      <c r="AL4746" t="str">
        <f t="shared" si="149"/>
        <v>7310 Legal / Prof Fees</v>
      </c>
      <c r="AM4746" t="str">
        <f>VLOOKUP(W4746,Lookup!A:B,2,0)</f>
        <v>Legal</v>
      </c>
    </row>
    <row r="4747" spans="1:39" x14ac:dyDescent="0.25">
      <c r="A4747" t="s">
        <v>33</v>
      </c>
      <c r="B4747" s="1" t="s">
        <v>736</v>
      </c>
      <c r="C4747" s="1" t="s">
        <v>35</v>
      </c>
      <c r="D4747" s="1" t="s">
        <v>36</v>
      </c>
      <c r="E4747" s="1" t="s">
        <v>737</v>
      </c>
      <c r="F4747" s="1" t="s">
        <v>37</v>
      </c>
      <c r="G4747" t="s">
        <v>738</v>
      </c>
      <c r="H4747" t="s">
        <v>39</v>
      </c>
      <c r="I4747" t="s">
        <v>40</v>
      </c>
      <c r="J4747" t="s">
        <v>738</v>
      </c>
      <c r="K4747" t="s">
        <v>40</v>
      </c>
      <c r="L4747" s="4">
        <v>2645</v>
      </c>
      <c r="M4747" s="2">
        <v>43313</v>
      </c>
      <c r="N4747" t="s">
        <v>41</v>
      </c>
      <c r="O4747" t="s">
        <v>42</v>
      </c>
      <c r="P4747" t="s">
        <v>739</v>
      </c>
      <c r="Q4747" t="s">
        <v>740</v>
      </c>
      <c r="R4747" t="s">
        <v>613</v>
      </c>
      <c r="S4747" s="3">
        <v>43321</v>
      </c>
      <c r="T4747" t="s">
        <v>46</v>
      </c>
      <c r="U4747">
        <v>41</v>
      </c>
      <c r="V4747" t="s">
        <v>47</v>
      </c>
      <c r="W4747" t="s">
        <v>741</v>
      </c>
      <c r="X4747" t="s">
        <v>742</v>
      </c>
      <c r="Y4747" s="3">
        <v>42121</v>
      </c>
      <c r="Z4747" t="s">
        <v>299</v>
      </c>
      <c r="AB4747" t="s">
        <v>49</v>
      </c>
      <c r="AD4747" t="s">
        <v>743</v>
      </c>
      <c r="AE4747">
        <v>1</v>
      </c>
      <c r="AF4747">
        <v>2645</v>
      </c>
      <c r="AH4747" t="str">
        <f>VLOOKUP(B4747,'cc Lookup'!A:J,10,0)</f>
        <v>Corporate Expenditure</v>
      </c>
      <c r="AI4747" t="str">
        <f>VLOOKUP(B4747,'cc Lookup'!A:E,5,0)</f>
        <v>Make Ready</v>
      </c>
      <c r="AJ4747" t="s">
        <v>6735</v>
      </c>
      <c r="AK4747" t="str">
        <f t="shared" si="148"/>
        <v>E35961 Make Ready - Paddock Wood</v>
      </c>
      <c r="AL4747" t="str">
        <f t="shared" si="149"/>
        <v>7310 Legal / Prof Fees</v>
      </c>
      <c r="AM4747" t="str">
        <f>VLOOKUP(W4747,Lookup!A:B,2,0)</f>
        <v>Other</v>
      </c>
    </row>
    <row r="4748" spans="1:39" x14ac:dyDescent="0.25">
      <c r="A4748" t="s">
        <v>33</v>
      </c>
      <c r="B4748" s="1" t="s">
        <v>736</v>
      </c>
      <c r="C4748" s="1" t="s">
        <v>35</v>
      </c>
      <c r="D4748" s="1" t="s">
        <v>36</v>
      </c>
      <c r="E4748" s="1" t="s">
        <v>737</v>
      </c>
      <c r="F4748" s="1" t="s">
        <v>37</v>
      </c>
      <c r="G4748" t="s">
        <v>738</v>
      </c>
      <c r="H4748" t="s">
        <v>39</v>
      </c>
      <c r="I4748" t="s">
        <v>40</v>
      </c>
      <c r="J4748" t="s">
        <v>738</v>
      </c>
      <c r="K4748" t="s">
        <v>40</v>
      </c>
      <c r="L4748" s="4">
        <v>529</v>
      </c>
      <c r="M4748" s="2">
        <v>43313</v>
      </c>
      <c r="N4748" t="s">
        <v>41</v>
      </c>
      <c r="O4748" t="s">
        <v>42</v>
      </c>
      <c r="P4748" t="s">
        <v>739</v>
      </c>
      <c r="Q4748" t="s">
        <v>740</v>
      </c>
      <c r="R4748" t="s">
        <v>613</v>
      </c>
      <c r="S4748" s="3">
        <v>43321</v>
      </c>
      <c r="T4748" t="s">
        <v>46</v>
      </c>
      <c r="U4748">
        <v>41</v>
      </c>
      <c r="V4748" t="s">
        <v>47</v>
      </c>
      <c r="W4748" t="s">
        <v>741</v>
      </c>
      <c r="X4748" t="s">
        <v>742</v>
      </c>
      <c r="Y4748" s="3">
        <v>42121</v>
      </c>
      <c r="Z4748" t="s">
        <v>299</v>
      </c>
      <c r="AB4748" t="s">
        <v>49</v>
      </c>
      <c r="AD4748" t="s">
        <v>743</v>
      </c>
      <c r="AH4748" t="str">
        <f>VLOOKUP(B4748,'cc Lookup'!A:J,10,0)</f>
        <v>Corporate Expenditure</v>
      </c>
      <c r="AI4748" t="str">
        <f>VLOOKUP(B4748,'cc Lookup'!A:E,5,0)</f>
        <v>Make Ready</v>
      </c>
      <c r="AJ4748" t="s">
        <v>6735</v>
      </c>
      <c r="AK4748" t="str">
        <f t="shared" si="148"/>
        <v>E35961 Make Ready - Paddock Wood</v>
      </c>
      <c r="AL4748" t="str">
        <f t="shared" si="149"/>
        <v>7310 Legal / Prof Fees</v>
      </c>
      <c r="AM4748" t="str">
        <f>VLOOKUP(W4748,Lookup!A:B,2,0)</f>
        <v>Other</v>
      </c>
    </row>
    <row r="4749" spans="1:39" x14ac:dyDescent="0.25">
      <c r="A4749" t="s">
        <v>33</v>
      </c>
      <c r="B4749" s="1" t="s">
        <v>736</v>
      </c>
      <c r="C4749" s="1" t="s">
        <v>35</v>
      </c>
      <c r="D4749" s="1" t="s">
        <v>36</v>
      </c>
      <c r="E4749" s="1" t="s">
        <v>737</v>
      </c>
      <c r="F4749" s="1" t="s">
        <v>37</v>
      </c>
      <c r="G4749" t="s">
        <v>738</v>
      </c>
      <c r="H4749" t="s">
        <v>39</v>
      </c>
      <c r="I4749" t="s">
        <v>40</v>
      </c>
      <c r="J4749" t="s">
        <v>738</v>
      </c>
      <c r="K4749" t="s">
        <v>40</v>
      </c>
      <c r="L4749" s="4">
        <v>907.5</v>
      </c>
      <c r="M4749" s="2">
        <v>43313</v>
      </c>
      <c r="N4749" t="s">
        <v>41</v>
      </c>
      <c r="O4749" t="s">
        <v>42</v>
      </c>
      <c r="P4749" t="s">
        <v>739</v>
      </c>
      <c r="Q4749" t="s">
        <v>740</v>
      </c>
      <c r="R4749" t="s">
        <v>613</v>
      </c>
      <c r="S4749" s="3">
        <v>43321</v>
      </c>
      <c r="T4749" t="s">
        <v>46</v>
      </c>
      <c r="U4749">
        <v>41</v>
      </c>
      <c r="V4749" t="s">
        <v>47</v>
      </c>
      <c r="W4749" t="s">
        <v>741</v>
      </c>
      <c r="X4749" t="s">
        <v>744</v>
      </c>
      <c r="Y4749" s="3">
        <v>42090</v>
      </c>
      <c r="Z4749" t="s">
        <v>299</v>
      </c>
      <c r="AB4749" t="s">
        <v>49</v>
      </c>
      <c r="AD4749" t="s">
        <v>745</v>
      </c>
      <c r="AE4749">
        <v>1</v>
      </c>
      <c r="AF4749">
        <v>908</v>
      </c>
      <c r="AH4749" t="str">
        <f>VLOOKUP(B4749,'cc Lookup'!A:J,10,0)</f>
        <v>Corporate Expenditure</v>
      </c>
      <c r="AI4749" t="str">
        <f>VLOOKUP(B4749,'cc Lookup'!A:E,5,0)</f>
        <v>Make Ready</v>
      </c>
      <c r="AJ4749" t="s">
        <v>6735</v>
      </c>
      <c r="AK4749" t="str">
        <f t="shared" si="148"/>
        <v>E35961 Make Ready - Paddock Wood</v>
      </c>
      <c r="AL4749" t="str">
        <f t="shared" si="149"/>
        <v>7310 Legal / Prof Fees</v>
      </c>
      <c r="AM4749" t="str">
        <f>VLOOKUP(W4749,Lookup!A:B,2,0)</f>
        <v>Other</v>
      </c>
    </row>
    <row r="4750" spans="1:39" x14ac:dyDescent="0.25">
      <c r="A4750" t="s">
        <v>33</v>
      </c>
      <c r="B4750" s="1" t="s">
        <v>736</v>
      </c>
      <c r="C4750" s="1" t="s">
        <v>35</v>
      </c>
      <c r="D4750" s="1" t="s">
        <v>36</v>
      </c>
      <c r="E4750" s="1" t="s">
        <v>737</v>
      </c>
      <c r="F4750" s="1" t="s">
        <v>37</v>
      </c>
      <c r="G4750" t="s">
        <v>738</v>
      </c>
      <c r="H4750" t="s">
        <v>39</v>
      </c>
      <c r="I4750" t="s">
        <v>40</v>
      </c>
      <c r="J4750" t="s">
        <v>738</v>
      </c>
      <c r="K4750" t="s">
        <v>40</v>
      </c>
      <c r="L4750" s="4">
        <v>181.5</v>
      </c>
      <c r="M4750" s="2">
        <v>43313</v>
      </c>
      <c r="N4750" t="s">
        <v>41</v>
      </c>
      <c r="O4750" t="s">
        <v>42</v>
      </c>
      <c r="P4750" t="s">
        <v>739</v>
      </c>
      <c r="Q4750" t="s">
        <v>740</v>
      </c>
      <c r="R4750" t="s">
        <v>613</v>
      </c>
      <c r="S4750" s="3">
        <v>43321</v>
      </c>
      <c r="T4750" t="s">
        <v>46</v>
      </c>
      <c r="U4750">
        <v>41</v>
      </c>
      <c r="V4750" t="s">
        <v>47</v>
      </c>
      <c r="W4750" t="s">
        <v>741</v>
      </c>
      <c r="X4750" t="s">
        <v>744</v>
      </c>
      <c r="Y4750" s="3">
        <v>42090</v>
      </c>
      <c r="Z4750" t="s">
        <v>299</v>
      </c>
      <c r="AB4750" t="s">
        <v>49</v>
      </c>
      <c r="AD4750" t="s">
        <v>745</v>
      </c>
      <c r="AH4750" t="str">
        <f>VLOOKUP(B4750,'cc Lookup'!A:J,10,0)</f>
        <v>Corporate Expenditure</v>
      </c>
      <c r="AI4750" t="str">
        <f>VLOOKUP(B4750,'cc Lookup'!A:E,5,0)</f>
        <v>Make Ready</v>
      </c>
      <c r="AJ4750" t="s">
        <v>6735</v>
      </c>
      <c r="AK4750" t="str">
        <f t="shared" si="148"/>
        <v>E35961 Make Ready - Paddock Wood</v>
      </c>
      <c r="AL4750" t="str">
        <f t="shared" si="149"/>
        <v>7310 Legal / Prof Fees</v>
      </c>
      <c r="AM4750" t="str">
        <f>VLOOKUP(W4750,Lookup!A:B,2,0)</f>
        <v>Other</v>
      </c>
    </row>
    <row r="4751" spans="1:39" x14ac:dyDescent="0.25">
      <c r="A4751" t="s">
        <v>33</v>
      </c>
      <c r="B4751" s="1" t="s">
        <v>736</v>
      </c>
      <c r="C4751" s="1" t="s">
        <v>35</v>
      </c>
      <c r="D4751" s="1" t="s">
        <v>36</v>
      </c>
      <c r="E4751" s="1" t="s">
        <v>737</v>
      </c>
      <c r="F4751" s="1" t="s">
        <v>37</v>
      </c>
      <c r="G4751" t="s">
        <v>738</v>
      </c>
      <c r="H4751" t="s">
        <v>39</v>
      </c>
      <c r="I4751" t="s">
        <v>40</v>
      </c>
      <c r="J4751" t="s">
        <v>738</v>
      </c>
      <c r="K4751" t="s">
        <v>40</v>
      </c>
      <c r="L4751" s="4">
        <v>-2645</v>
      </c>
      <c r="M4751" s="2">
        <v>43313</v>
      </c>
      <c r="N4751" t="s">
        <v>41</v>
      </c>
      <c r="O4751" t="s">
        <v>42</v>
      </c>
      <c r="P4751" t="s">
        <v>739</v>
      </c>
      <c r="Q4751" t="s">
        <v>740</v>
      </c>
      <c r="R4751" t="s">
        <v>613</v>
      </c>
      <c r="S4751" s="3">
        <v>43321</v>
      </c>
      <c r="T4751" t="s">
        <v>46</v>
      </c>
      <c r="U4751">
        <v>42</v>
      </c>
      <c r="V4751" t="s">
        <v>47</v>
      </c>
      <c r="W4751" t="s">
        <v>741</v>
      </c>
      <c r="X4751" t="s">
        <v>742</v>
      </c>
      <c r="Y4751" s="3">
        <v>42121</v>
      </c>
      <c r="Z4751" t="s">
        <v>299</v>
      </c>
      <c r="AB4751" t="s">
        <v>49</v>
      </c>
      <c r="AD4751" t="s">
        <v>743</v>
      </c>
      <c r="AE4751">
        <v>1</v>
      </c>
      <c r="AF4751">
        <v>-2645</v>
      </c>
      <c r="AH4751" t="str">
        <f>VLOOKUP(B4751,'cc Lookup'!A:J,10,0)</f>
        <v>Corporate Expenditure</v>
      </c>
      <c r="AI4751" t="str">
        <f>VLOOKUP(B4751,'cc Lookup'!A:E,5,0)</f>
        <v>Make Ready</v>
      </c>
      <c r="AJ4751" t="s">
        <v>6735</v>
      </c>
      <c r="AK4751" t="str">
        <f t="shared" si="148"/>
        <v>E35961 Make Ready - Paddock Wood</v>
      </c>
      <c r="AL4751" t="str">
        <f t="shared" si="149"/>
        <v>7310 Legal / Prof Fees</v>
      </c>
      <c r="AM4751" t="str">
        <f>VLOOKUP(W4751,Lookup!A:B,2,0)</f>
        <v>Other</v>
      </c>
    </row>
    <row r="4752" spans="1:39" x14ac:dyDescent="0.25">
      <c r="A4752" t="s">
        <v>33</v>
      </c>
      <c r="B4752" s="1" t="s">
        <v>736</v>
      </c>
      <c r="C4752" s="1" t="s">
        <v>35</v>
      </c>
      <c r="D4752" s="1" t="s">
        <v>36</v>
      </c>
      <c r="E4752" s="1" t="s">
        <v>737</v>
      </c>
      <c r="F4752" s="1" t="s">
        <v>37</v>
      </c>
      <c r="G4752" t="s">
        <v>738</v>
      </c>
      <c r="H4752" t="s">
        <v>39</v>
      </c>
      <c r="I4752" t="s">
        <v>40</v>
      </c>
      <c r="J4752" t="s">
        <v>738</v>
      </c>
      <c r="K4752" t="s">
        <v>40</v>
      </c>
      <c r="L4752" s="4">
        <v>-529</v>
      </c>
      <c r="M4752" s="2">
        <v>43313</v>
      </c>
      <c r="N4752" t="s">
        <v>41</v>
      </c>
      <c r="O4752" t="s">
        <v>42</v>
      </c>
      <c r="P4752" t="s">
        <v>739</v>
      </c>
      <c r="Q4752" t="s">
        <v>740</v>
      </c>
      <c r="R4752" t="s">
        <v>613</v>
      </c>
      <c r="S4752" s="3">
        <v>43321</v>
      </c>
      <c r="T4752" t="s">
        <v>46</v>
      </c>
      <c r="U4752">
        <v>42</v>
      </c>
      <c r="V4752" t="s">
        <v>47</v>
      </c>
      <c r="W4752" t="s">
        <v>741</v>
      </c>
      <c r="X4752" t="s">
        <v>742</v>
      </c>
      <c r="Y4752" s="3">
        <v>42121</v>
      </c>
      <c r="Z4752" t="s">
        <v>299</v>
      </c>
      <c r="AB4752" t="s">
        <v>49</v>
      </c>
      <c r="AD4752" t="s">
        <v>743</v>
      </c>
      <c r="AH4752" t="str">
        <f>VLOOKUP(B4752,'cc Lookup'!A:J,10,0)</f>
        <v>Corporate Expenditure</v>
      </c>
      <c r="AI4752" t="str">
        <f>VLOOKUP(B4752,'cc Lookup'!A:E,5,0)</f>
        <v>Make Ready</v>
      </c>
      <c r="AJ4752" t="s">
        <v>6735</v>
      </c>
      <c r="AK4752" t="str">
        <f t="shared" si="148"/>
        <v>E35961 Make Ready - Paddock Wood</v>
      </c>
      <c r="AL4752" t="str">
        <f t="shared" si="149"/>
        <v>7310 Legal / Prof Fees</v>
      </c>
      <c r="AM4752" t="str">
        <f>VLOOKUP(W4752,Lookup!A:B,2,0)</f>
        <v>Other</v>
      </c>
    </row>
    <row r="4753" spans="1:39" x14ac:dyDescent="0.25">
      <c r="A4753" t="s">
        <v>33</v>
      </c>
      <c r="B4753" s="1" t="s">
        <v>736</v>
      </c>
      <c r="C4753" s="1" t="s">
        <v>35</v>
      </c>
      <c r="D4753" s="1" t="s">
        <v>36</v>
      </c>
      <c r="E4753" s="1" t="s">
        <v>737</v>
      </c>
      <c r="F4753" s="1" t="s">
        <v>37</v>
      </c>
      <c r="G4753" t="s">
        <v>738</v>
      </c>
      <c r="H4753" t="s">
        <v>39</v>
      </c>
      <c r="I4753" t="s">
        <v>40</v>
      </c>
      <c r="J4753" t="s">
        <v>738</v>
      </c>
      <c r="K4753" t="s">
        <v>40</v>
      </c>
      <c r="L4753" s="4">
        <v>-907.5</v>
      </c>
      <c r="M4753" s="2">
        <v>43313</v>
      </c>
      <c r="N4753" t="s">
        <v>41</v>
      </c>
      <c r="O4753" t="s">
        <v>42</v>
      </c>
      <c r="P4753" t="s">
        <v>739</v>
      </c>
      <c r="Q4753" t="s">
        <v>740</v>
      </c>
      <c r="R4753" t="s">
        <v>613</v>
      </c>
      <c r="S4753" s="3">
        <v>43321</v>
      </c>
      <c r="T4753" t="s">
        <v>46</v>
      </c>
      <c r="U4753">
        <v>42</v>
      </c>
      <c r="V4753" t="s">
        <v>47</v>
      </c>
      <c r="W4753" t="s">
        <v>741</v>
      </c>
      <c r="X4753" t="s">
        <v>744</v>
      </c>
      <c r="Y4753" s="3">
        <v>42090</v>
      </c>
      <c r="Z4753" t="s">
        <v>299</v>
      </c>
      <c r="AB4753" t="s">
        <v>49</v>
      </c>
      <c r="AD4753" t="s">
        <v>745</v>
      </c>
      <c r="AE4753">
        <v>1</v>
      </c>
      <c r="AF4753">
        <v>-908</v>
      </c>
      <c r="AH4753" t="str">
        <f>VLOOKUP(B4753,'cc Lookup'!A:J,10,0)</f>
        <v>Corporate Expenditure</v>
      </c>
      <c r="AI4753" t="str">
        <f>VLOOKUP(B4753,'cc Lookup'!A:E,5,0)</f>
        <v>Make Ready</v>
      </c>
      <c r="AJ4753" t="s">
        <v>6735</v>
      </c>
      <c r="AK4753" t="str">
        <f t="shared" si="148"/>
        <v>E35961 Make Ready - Paddock Wood</v>
      </c>
      <c r="AL4753" t="str">
        <f t="shared" si="149"/>
        <v>7310 Legal / Prof Fees</v>
      </c>
      <c r="AM4753" t="str">
        <f>VLOOKUP(W4753,Lookup!A:B,2,0)</f>
        <v>Other</v>
      </c>
    </row>
    <row r="4754" spans="1:39" x14ac:dyDescent="0.25">
      <c r="A4754" t="s">
        <v>33</v>
      </c>
      <c r="B4754" s="1" t="s">
        <v>736</v>
      </c>
      <c r="C4754" s="1" t="s">
        <v>35</v>
      </c>
      <c r="D4754" s="1" t="s">
        <v>36</v>
      </c>
      <c r="E4754" s="1" t="s">
        <v>737</v>
      </c>
      <c r="F4754" s="1" t="s">
        <v>37</v>
      </c>
      <c r="G4754" t="s">
        <v>738</v>
      </c>
      <c r="H4754" t="s">
        <v>39</v>
      </c>
      <c r="I4754" t="s">
        <v>40</v>
      </c>
      <c r="J4754" t="s">
        <v>738</v>
      </c>
      <c r="K4754" t="s">
        <v>40</v>
      </c>
      <c r="L4754" s="4">
        <v>-181.5</v>
      </c>
      <c r="M4754" s="2">
        <v>43313</v>
      </c>
      <c r="N4754" t="s">
        <v>41</v>
      </c>
      <c r="O4754" t="s">
        <v>42</v>
      </c>
      <c r="P4754" t="s">
        <v>739</v>
      </c>
      <c r="Q4754" t="s">
        <v>740</v>
      </c>
      <c r="R4754" t="s">
        <v>613</v>
      </c>
      <c r="S4754" s="3">
        <v>43321</v>
      </c>
      <c r="T4754" t="s">
        <v>46</v>
      </c>
      <c r="U4754">
        <v>42</v>
      </c>
      <c r="V4754" t="s">
        <v>47</v>
      </c>
      <c r="W4754" t="s">
        <v>741</v>
      </c>
      <c r="X4754" t="s">
        <v>744</v>
      </c>
      <c r="Y4754" s="3">
        <v>42090</v>
      </c>
      <c r="Z4754" t="s">
        <v>299</v>
      </c>
      <c r="AB4754" t="s">
        <v>49</v>
      </c>
      <c r="AD4754" t="s">
        <v>745</v>
      </c>
      <c r="AH4754" t="str">
        <f>VLOOKUP(B4754,'cc Lookup'!A:J,10,0)</f>
        <v>Corporate Expenditure</v>
      </c>
      <c r="AI4754" t="str">
        <f>VLOOKUP(B4754,'cc Lookup'!A:E,5,0)</f>
        <v>Make Ready</v>
      </c>
      <c r="AJ4754" t="s">
        <v>6735</v>
      </c>
      <c r="AK4754" t="str">
        <f t="shared" si="148"/>
        <v>E35961 Make Ready - Paddock Wood</v>
      </c>
      <c r="AL4754" t="str">
        <f t="shared" si="149"/>
        <v>7310 Legal / Prof Fees</v>
      </c>
      <c r="AM4754" t="str">
        <f>VLOOKUP(W4754,Lookup!A:B,2,0)</f>
        <v>Other</v>
      </c>
    </row>
    <row r="4755" spans="1:39" x14ac:dyDescent="0.25">
      <c r="A4755" t="s">
        <v>33</v>
      </c>
      <c r="B4755" s="1" t="s">
        <v>736</v>
      </c>
      <c r="C4755" s="1" t="s">
        <v>35</v>
      </c>
      <c r="D4755" s="1" t="s">
        <v>36</v>
      </c>
      <c r="E4755" s="1" t="s">
        <v>737</v>
      </c>
      <c r="F4755" s="1" t="s">
        <v>37</v>
      </c>
      <c r="G4755" t="s">
        <v>738</v>
      </c>
      <c r="H4755" t="s">
        <v>39</v>
      </c>
      <c r="I4755" t="s">
        <v>40</v>
      </c>
      <c r="J4755" t="s">
        <v>738</v>
      </c>
      <c r="K4755" t="s">
        <v>40</v>
      </c>
      <c r="L4755" s="4">
        <v>1488</v>
      </c>
      <c r="M4755" s="2">
        <v>43374</v>
      </c>
      <c r="N4755" t="s">
        <v>41</v>
      </c>
      <c r="O4755" t="s">
        <v>42</v>
      </c>
      <c r="P4755" t="s">
        <v>900</v>
      </c>
      <c r="Q4755" t="s">
        <v>901</v>
      </c>
      <c r="R4755" t="s">
        <v>838</v>
      </c>
      <c r="S4755" s="3">
        <v>43384</v>
      </c>
      <c r="T4755" t="s">
        <v>46</v>
      </c>
      <c r="U4755">
        <v>5</v>
      </c>
      <c r="V4755" t="s">
        <v>47</v>
      </c>
      <c r="W4755" t="s">
        <v>902</v>
      </c>
      <c r="X4755">
        <v>93706</v>
      </c>
      <c r="Y4755" s="3">
        <v>43340</v>
      </c>
      <c r="Z4755">
        <v>165023073</v>
      </c>
      <c r="AB4755" t="s">
        <v>49</v>
      </c>
      <c r="AD4755" t="s">
        <v>903</v>
      </c>
      <c r="AE4755">
        <v>1</v>
      </c>
      <c r="AF4755">
        <v>744</v>
      </c>
      <c r="AH4755" t="str">
        <f>VLOOKUP(B4755,'cc Lookup'!A:J,10,0)</f>
        <v>Corporate Expenditure</v>
      </c>
      <c r="AI4755" t="str">
        <f>VLOOKUP(B4755,'cc Lookup'!A:E,5,0)</f>
        <v>Make Ready</v>
      </c>
      <c r="AJ4755" t="s">
        <v>6735</v>
      </c>
      <c r="AK4755" t="str">
        <f t="shared" si="148"/>
        <v>E35961 Make Ready - Paddock Wood</v>
      </c>
      <c r="AL4755" t="str">
        <f t="shared" si="149"/>
        <v>7310 Legal / Prof Fees</v>
      </c>
      <c r="AM4755" t="str">
        <f>VLOOKUP(W4755,Lookup!A:B,2,0)</f>
        <v>Other</v>
      </c>
    </row>
    <row r="4756" spans="1:39" x14ac:dyDescent="0.25">
      <c r="A4756" t="s">
        <v>33</v>
      </c>
      <c r="B4756" s="1" t="s">
        <v>736</v>
      </c>
      <c r="C4756" s="1" t="s">
        <v>35</v>
      </c>
      <c r="D4756" s="1" t="s">
        <v>36</v>
      </c>
      <c r="E4756" s="1" t="s">
        <v>737</v>
      </c>
      <c r="F4756" s="1" t="s">
        <v>37</v>
      </c>
      <c r="G4756" t="s">
        <v>738</v>
      </c>
      <c r="H4756" t="s">
        <v>39</v>
      </c>
      <c r="I4756" t="s">
        <v>40</v>
      </c>
      <c r="J4756" t="s">
        <v>738</v>
      </c>
      <c r="K4756" t="s">
        <v>40</v>
      </c>
      <c r="L4756" s="4">
        <v>-744</v>
      </c>
      <c r="M4756" s="2">
        <v>43374</v>
      </c>
      <c r="N4756" t="s">
        <v>41</v>
      </c>
      <c r="O4756" t="s">
        <v>42</v>
      </c>
      <c r="P4756" t="s">
        <v>900</v>
      </c>
      <c r="Q4756" t="s">
        <v>901</v>
      </c>
      <c r="R4756" t="s">
        <v>838</v>
      </c>
      <c r="S4756" s="3">
        <v>43384</v>
      </c>
      <c r="T4756" t="s">
        <v>46</v>
      </c>
      <c r="U4756">
        <v>6</v>
      </c>
      <c r="V4756" t="s">
        <v>47</v>
      </c>
      <c r="W4756" t="s">
        <v>902</v>
      </c>
      <c r="X4756">
        <v>93706</v>
      </c>
      <c r="Y4756" s="3">
        <v>43340</v>
      </c>
      <c r="Z4756">
        <v>165023073</v>
      </c>
      <c r="AB4756" t="s">
        <v>49</v>
      </c>
      <c r="AD4756" t="s">
        <v>903</v>
      </c>
      <c r="AE4756">
        <v>1</v>
      </c>
      <c r="AF4756">
        <v>-744</v>
      </c>
      <c r="AH4756" t="str">
        <f>VLOOKUP(B4756,'cc Lookup'!A:J,10,0)</f>
        <v>Corporate Expenditure</v>
      </c>
      <c r="AI4756" t="str">
        <f>VLOOKUP(B4756,'cc Lookup'!A:E,5,0)</f>
        <v>Make Ready</v>
      </c>
      <c r="AJ4756" t="s">
        <v>6735</v>
      </c>
      <c r="AK4756" t="str">
        <f t="shared" si="148"/>
        <v>E35961 Make Ready - Paddock Wood</v>
      </c>
      <c r="AL4756" t="str">
        <f t="shared" si="149"/>
        <v>7310 Legal / Prof Fees</v>
      </c>
      <c r="AM4756" t="str">
        <f>VLOOKUP(W4756,Lookup!A:B,2,0)</f>
        <v>Other</v>
      </c>
    </row>
    <row r="4757" spans="1:39" x14ac:dyDescent="0.25">
      <c r="A4757" t="s">
        <v>33</v>
      </c>
      <c r="B4757" s="1" t="s">
        <v>736</v>
      </c>
      <c r="C4757" s="1" t="s">
        <v>35</v>
      </c>
      <c r="D4757" s="1" t="s">
        <v>36</v>
      </c>
      <c r="E4757" s="1" t="s">
        <v>737</v>
      </c>
      <c r="F4757" s="1" t="s">
        <v>37</v>
      </c>
      <c r="G4757" t="s">
        <v>738</v>
      </c>
      <c r="H4757" t="s">
        <v>39</v>
      </c>
      <c r="I4757" t="s">
        <v>40</v>
      </c>
      <c r="J4757" t="s">
        <v>738</v>
      </c>
      <c r="K4757" t="s">
        <v>40</v>
      </c>
      <c r="L4757" s="4">
        <v>-744</v>
      </c>
      <c r="M4757" s="2">
        <v>43374</v>
      </c>
      <c r="N4757" t="s">
        <v>41</v>
      </c>
      <c r="O4757" t="s">
        <v>42</v>
      </c>
      <c r="P4757" t="s">
        <v>904</v>
      </c>
      <c r="Q4757" t="s">
        <v>905</v>
      </c>
      <c r="R4757" t="s">
        <v>838</v>
      </c>
      <c r="S4757" s="3">
        <v>43388</v>
      </c>
      <c r="T4757" t="s">
        <v>46</v>
      </c>
      <c r="U4757">
        <v>30</v>
      </c>
      <c r="V4757" t="s">
        <v>47</v>
      </c>
      <c r="W4757" t="s">
        <v>902</v>
      </c>
      <c r="X4757">
        <v>93706</v>
      </c>
      <c r="Y4757" s="3">
        <v>43340</v>
      </c>
      <c r="Z4757">
        <v>165069399</v>
      </c>
      <c r="AB4757" t="s">
        <v>49</v>
      </c>
      <c r="AD4757" t="s">
        <v>903</v>
      </c>
      <c r="AE4757">
        <v>1</v>
      </c>
      <c r="AF4757">
        <v>-744</v>
      </c>
      <c r="AH4757" t="str">
        <f>VLOOKUP(B4757,'cc Lookup'!A:J,10,0)</f>
        <v>Corporate Expenditure</v>
      </c>
      <c r="AI4757" t="str">
        <f>VLOOKUP(B4757,'cc Lookup'!A:E,5,0)</f>
        <v>Make Ready</v>
      </c>
      <c r="AJ4757" t="s">
        <v>6735</v>
      </c>
      <c r="AK4757" t="str">
        <f t="shared" si="148"/>
        <v>E35961 Make Ready - Paddock Wood</v>
      </c>
      <c r="AL4757" t="str">
        <f t="shared" si="149"/>
        <v>7310 Legal / Prof Fees</v>
      </c>
      <c r="AM4757" t="str">
        <f>VLOOKUP(W4757,Lookup!A:B,2,0)</f>
        <v>Other</v>
      </c>
    </row>
    <row r="4758" spans="1:39" x14ac:dyDescent="0.25">
      <c r="A4758" t="s">
        <v>33</v>
      </c>
      <c r="B4758" s="1" t="s">
        <v>746</v>
      </c>
      <c r="C4758" s="1" t="s">
        <v>35</v>
      </c>
      <c r="D4758" s="1" t="s">
        <v>36</v>
      </c>
      <c r="E4758" s="1" t="s">
        <v>747</v>
      </c>
      <c r="F4758" s="1" t="s">
        <v>37</v>
      </c>
      <c r="G4758" t="s">
        <v>748</v>
      </c>
      <c r="H4758" t="s">
        <v>39</v>
      </c>
      <c r="I4758" t="s">
        <v>40</v>
      </c>
      <c r="J4758" t="s">
        <v>749</v>
      </c>
      <c r="K4758" t="s">
        <v>40</v>
      </c>
      <c r="L4758" s="4">
        <v>2645</v>
      </c>
      <c r="M4758" s="2">
        <v>43313</v>
      </c>
      <c r="N4758" t="s">
        <v>41</v>
      </c>
      <c r="O4758" t="s">
        <v>42</v>
      </c>
      <c r="P4758" t="s">
        <v>739</v>
      </c>
      <c r="Q4758" t="s">
        <v>740</v>
      </c>
      <c r="R4758" t="s">
        <v>613</v>
      </c>
      <c r="S4758" s="3">
        <v>43321</v>
      </c>
      <c r="T4758" t="s">
        <v>46</v>
      </c>
      <c r="U4758">
        <v>39</v>
      </c>
      <c r="V4758" t="s">
        <v>47</v>
      </c>
      <c r="W4758" t="s">
        <v>741</v>
      </c>
      <c r="X4758" t="s">
        <v>742</v>
      </c>
      <c r="Y4758" s="3">
        <v>42121</v>
      </c>
      <c r="Z4758" t="s">
        <v>299</v>
      </c>
      <c r="AB4758" t="s">
        <v>49</v>
      </c>
      <c r="AD4758" t="s">
        <v>743</v>
      </c>
      <c r="AE4758">
        <v>1</v>
      </c>
      <c r="AF4758">
        <v>2645</v>
      </c>
      <c r="AH4758" t="str">
        <f>VLOOKUP(B4758,'cc Lookup'!A:J,10,0)</f>
        <v>Corporate Expenditure</v>
      </c>
      <c r="AI4758" t="str">
        <f>VLOOKUP(B4758,'cc Lookup'!A:E,5,0)</f>
        <v>Make Ready</v>
      </c>
      <c r="AJ4758" t="s">
        <v>6735</v>
      </c>
      <c r="AK4758" t="str">
        <f t="shared" si="148"/>
        <v>E35962 Make Ready - South Kent</v>
      </c>
      <c r="AL4758" t="str">
        <f t="shared" si="149"/>
        <v>7310 Legal / Prof Fees</v>
      </c>
      <c r="AM4758" t="str">
        <f>VLOOKUP(W4758,Lookup!A:B,2,0)</f>
        <v>Other</v>
      </c>
    </row>
    <row r="4759" spans="1:39" x14ac:dyDescent="0.25">
      <c r="A4759" t="s">
        <v>33</v>
      </c>
      <c r="B4759" s="1" t="s">
        <v>746</v>
      </c>
      <c r="C4759" s="1" t="s">
        <v>35</v>
      </c>
      <c r="D4759" s="1" t="s">
        <v>36</v>
      </c>
      <c r="E4759" s="1" t="s">
        <v>747</v>
      </c>
      <c r="F4759" s="1" t="s">
        <v>37</v>
      </c>
      <c r="G4759" t="s">
        <v>748</v>
      </c>
      <c r="H4759" t="s">
        <v>39</v>
      </c>
      <c r="I4759" t="s">
        <v>40</v>
      </c>
      <c r="J4759" t="s">
        <v>749</v>
      </c>
      <c r="K4759" t="s">
        <v>40</v>
      </c>
      <c r="L4759" s="4">
        <v>529</v>
      </c>
      <c r="M4759" s="2">
        <v>43313</v>
      </c>
      <c r="N4759" t="s">
        <v>41</v>
      </c>
      <c r="O4759" t="s">
        <v>42</v>
      </c>
      <c r="P4759" t="s">
        <v>739</v>
      </c>
      <c r="Q4759" t="s">
        <v>740</v>
      </c>
      <c r="R4759" t="s">
        <v>613</v>
      </c>
      <c r="S4759" s="3">
        <v>43321</v>
      </c>
      <c r="T4759" t="s">
        <v>46</v>
      </c>
      <c r="U4759">
        <v>39</v>
      </c>
      <c r="V4759" t="s">
        <v>47</v>
      </c>
      <c r="W4759" t="s">
        <v>741</v>
      </c>
      <c r="X4759" t="s">
        <v>742</v>
      </c>
      <c r="Y4759" s="3">
        <v>42121</v>
      </c>
      <c r="Z4759" t="s">
        <v>299</v>
      </c>
      <c r="AB4759" t="s">
        <v>49</v>
      </c>
      <c r="AD4759" t="s">
        <v>743</v>
      </c>
      <c r="AH4759" t="str">
        <f>VLOOKUP(B4759,'cc Lookup'!A:J,10,0)</f>
        <v>Corporate Expenditure</v>
      </c>
      <c r="AI4759" t="str">
        <f>VLOOKUP(B4759,'cc Lookup'!A:E,5,0)</f>
        <v>Make Ready</v>
      </c>
      <c r="AJ4759" t="s">
        <v>6735</v>
      </c>
      <c r="AK4759" t="str">
        <f t="shared" si="148"/>
        <v>E35962 Make Ready - South Kent</v>
      </c>
      <c r="AL4759" t="str">
        <f t="shared" si="149"/>
        <v>7310 Legal / Prof Fees</v>
      </c>
      <c r="AM4759" t="str">
        <f>VLOOKUP(W4759,Lookup!A:B,2,0)</f>
        <v>Other</v>
      </c>
    </row>
    <row r="4760" spans="1:39" x14ac:dyDescent="0.25">
      <c r="A4760" t="s">
        <v>33</v>
      </c>
      <c r="B4760" s="1" t="s">
        <v>746</v>
      </c>
      <c r="C4760" s="1" t="s">
        <v>35</v>
      </c>
      <c r="D4760" s="1" t="s">
        <v>36</v>
      </c>
      <c r="E4760" s="1" t="s">
        <v>747</v>
      </c>
      <c r="F4760" s="1" t="s">
        <v>37</v>
      </c>
      <c r="G4760" t="s">
        <v>748</v>
      </c>
      <c r="H4760" t="s">
        <v>39</v>
      </c>
      <c r="I4760" t="s">
        <v>40</v>
      </c>
      <c r="J4760" t="s">
        <v>749</v>
      </c>
      <c r="K4760" t="s">
        <v>40</v>
      </c>
      <c r="L4760" s="4">
        <v>907.5</v>
      </c>
      <c r="M4760" s="2">
        <v>43313</v>
      </c>
      <c r="N4760" t="s">
        <v>41</v>
      </c>
      <c r="O4760" t="s">
        <v>42</v>
      </c>
      <c r="P4760" t="s">
        <v>739</v>
      </c>
      <c r="Q4760" t="s">
        <v>740</v>
      </c>
      <c r="R4760" t="s">
        <v>613</v>
      </c>
      <c r="S4760" s="3">
        <v>43321</v>
      </c>
      <c r="T4760" t="s">
        <v>46</v>
      </c>
      <c r="U4760">
        <v>39</v>
      </c>
      <c r="V4760" t="s">
        <v>47</v>
      </c>
      <c r="W4760" t="s">
        <v>741</v>
      </c>
      <c r="X4760" t="s">
        <v>744</v>
      </c>
      <c r="Y4760" s="3">
        <v>42090</v>
      </c>
      <c r="Z4760" t="s">
        <v>299</v>
      </c>
      <c r="AB4760" t="s">
        <v>49</v>
      </c>
      <c r="AD4760" t="s">
        <v>745</v>
      </c>
      <c r="AE4760">
        <v>1</v>
      </c>
      <c r="AF4760">
        <v>908</v>
      </c>
      <c r="AH4760" t="str">
        <f>VLOOKUP(B4760,'cc Lookup'!A:J,10,0)</f>
        <v>Corporate Expenditure</v>
      </c>
      <c r="AI4760" t="str">
        <f>VLOOKUP(B4760,'cc Lookup'!A:E,5,0)</f>
        <v>Make Ready</v>
      </c>
      <c r="AJ4760" t="s">
        <v>6735</v>
      </c>
      <c r="AK4760" t="str">
        <f t="shared" si="148"/>
        <v>E35962 Make Ready - South Kent</v>
      </c>
      <c r="AL4760" t="str">
        <f t="shared" si="149"/>
        <v>7310 Legal / Prof Fees</v>
      </c>
      <c r="AM4760" t="str">
        <f>VLOOKUP(W4760,Lookup!A:B,2,0)</f>
        <v>Other</v>
      </c>
    </row>
    <row r="4761" spans="1:39" x14ac:dyDescent="0.25">
      <c r="A4761" t="s">
        <v>33</v>
      </c>
      <c r="B4761" s="1" t="s">
        <v>746</v>
      </c>
      <c r="C4761" s="1" t="s">
        <v>35</v>
      </c>
      <c r="D4761" s="1" t="s">
        <v>36</v>
      </c>
      <c r="E4761" s="1" t="s">
        <v>747</v>
      </c>
      <c r="F4761" s="1" t="s">
        <v>37</v>
      </c>
      <c r="G4761" t="s">
        <v>748</v>
      </c>
      <c r="H4761" t="s">
        <v>39</v>
      </c>
      <c r="I4761" t="s">
        <v>40</v>
      </c>
      <c r="J4761" t="s">
        <v>749</v>
      </c>
      <c r="K4761" t="s">
        <v>40</v>
      </c>
      <c r="L4761" s="4">
        <v>181.5</v>
      </c>
      <c r="M4761" s="2">
        <v>43313</v>
      </c>
      <c r="N4761" t="s">
        <v>41</v>
      </c>
      <c r="O4761" t="s">
        <v>42</v>
      </c>
      <c r="P4761" t="s">
        <v>739</v>
      </c>
      <c r="Q4761" t="s">
        <v>740</v>
      </c>
      <c r="R4761" t="s">
        <v>613</v>
      </c>
      <c r="S4761" s="3">
        <v>43321</v>
      </c>
      <c r="T4761" t="s">
        <v>46</v>
      </c>
      <c r="U4761">
        <v>39</v>
      </c>
      <c r="V4761" t="s">
        <v>47</v>
      </c>
      <c r="W4761" t="s">
        <v>741</v>
      </c>
      <c r="X4761" t="s">
        <v>744</v>
      </c>
      <c r="Y4761" s="3">
        <v>42090</v>
      </c>
      <c r="Z4761" t="s">
        <v>299</v>
      </c>
      <c r="AB4761" t="s">
        <v>49</v>
      </c>
      <c r="AD4761" t="s">
        <v>745</v>
      </c>
      <c r="AH4761" t="str">
        <f>VLOOKUP(B4761,'cc Lookup'!A:J,10,0)</f>
        <v>Corporate Expenditure</v>
      </c>
      <c r="AI4761" t="str">
        <f>VLOOKUP(B4761,'cc Lookup'!A:E,5,0)</f>
        <v>Make Ready</v>
      </c>
      <c r="AJ4761" t="s">
        <v>6735</v>
      </c>
      <c r="AK4761" t="str">
        <f t="shared" si="148"/>
        <v>E35962 Make Ready - South Kent</v>
      </c>
      <c r="AL4761" t="str">
        <f t="shared" si="149"/>
        <v>7310 Legal / Prof Fees</v>
      </c>
      <c r="AM4761" t="str">
        <f>VLOOKUP(W4761,Lookup!A:B,2,0)</f>
        <v>Other</v>
      </c>
    </row>
    <row r="4762" spans="1:39" x14ac:dyDescent="0.25">
      <c r="A4762" t="s">
        <v>33</v>
      </c>
      <c r="B4762" s="1" t="s">
        <v>746</v>
      </c>
      <c r="C4762" s="1" t="s">
        <v>35</v>
      </c>
      <c r="D4762" s="1" t="s">
        <v>36</v>
      </c>
      <c r="E4762" s="1" t="s">
        <v>747</v>
      </c>
      <c r="F4762" s="1" t="s">
        <v>37</v>
      </c>
      <c r="G4762" t="s">
        <v>748</v>
      </c>
      <c r="H4762" t="s">
        <v>39</v>
      </c>
      <c r="I4762" t="s">
        <v>40</v>
      </c>
      <c r="J4762" t="s">
        <v>749</v>
      </c>
      <c r="K4762" t="s">
        <v>40</v>
      </c>
      <c r="L4762" s="4">
        <v>-2645</v>
      </c>
      <c r="M4762" s="2">
        <v>43313</v>
      </c>
      <c r="N4762" t="s">
        <v>41</v>
      </c>
      <c r="O4762" t="s">
        <v>42</v>
      </c>
      <c r="P4762" t="s">
        <v>739</v>
      </c>
      <c r="Q4762" t="s">
        <v>740</v>
      </c>
      <c r="R4762" t="s">
        <v>613</v>
      </c>
      <c r="S4762" s="3">
        <v>43321</v>
      </c>
      <c r="T4762" t="s">
        <v>46</v>
      </c>
      <c r="U4762">
        <v>40</v>
      </c>
      <c r="V4762" t="s">
        <v>47</v>
      </c>
      <c r="W4762" t="s">
        <v>741</v>
      </c>
      <c r="X4762" t="s">
        <v>742</v>
      </c>
      <c r="Y4762" s="3">
        <v>42121</v>
      </c>
      <c r="Z4762" t="s">
        <v>299</v>
      </c>
      <c r="AB4762" t="s">
        <v>49</v>
      </c>
      <c r="AD4762" t="s">
        <v>743</v>
      </c>
      <c r="AE4762">
        <v>1</v>
      </c>
      <c r="AF4762">
        <v>-2645</v>
      </c>
      <c r="AH4762" t="str">
        <f>VLOOKUP(B4762,'cc Lookup'!A:J,10,0)</f>
        <v>Corporate Expenditure</v>
      </c>
      <c r="AI4762" t="str">
        <f>VLOOKUP(B4762,'cc Lookup'!A:E,5,0)</f>
        <v>Make Ready</v>
      </c>
      <c r="AJ4762" t="s">
        <v>6735</v>
      </c>
      <c r="AK4762" t="str">
        <f t="shared" si="148"/>
        <v>E35962 Make Ready - South Kent</v>
      </c>
      <c r="AL4762" t="str">
        <f t="shared" si="149"/>
        <v>7310 Legal / Prof Fees</v>
      </c>
      <c r="AM4762" t="str">
        <f>VLOOKUP(W4762,Lookup!A:B,2,0)</f>
        <v>Other</v>
      </c>
    </row>
    <row r="4763" spans="1:39" x14ac:dyDescent="0.25">
      <c r="A4763" t="s">
        <v>33</v>
      </c>
      <c r="B4763" s="1" t="s">
        <v>746</v>
      </c>
      <c r="C4763" s="1" t="s">
        <v>35</v>
      </c>
      <c r="D4763" s="1" t="s">
        <v>36</v>
      </c>
      <c r="E4763" s="1" t="s">
        <v>747</v>
      </c>
      <c r="F4763" s="1" t="s">
        <v>37</v>
      </c>
      <c r="G4763" t="s">
        <v>748</v>
      </c>
      <c r="H4763" t="s">
        <v>39</v>
      </c>
      <c r="I4763" t="s">
        <v>40</v>
      </c>
      <c r="J4763" t="s">
        <v>749</v>
      </c>
      <c r="K4763" t="s">
        <v>40</v>
      </c>
      <c r="L4763" s="4">
        <v>-529</v>
      </c>
      <c r="M4763" s="2">
        <v>43313</v>
      </c>
      <c r="N4763" t="s">
        <v>41</v>
      </c>
      <c r="O4763" t="s">
        <v>42</v>
      </c>
      <c r="P4763" t="s">
        <v>739</v>
      </c>
      <c r="Q4763" t="s">
        <v>740</v>
      </c>
      <c r="R4763" t="s">
        <v>613</v>
      </c>
      <c r="S4763" s="3">
        <v>43321</v>
      </c>
      <c r="T4763" t="s">
        <v>46</v>
      </c>
      <c r="U4763">
        <v>40</v>
      </c>
      <c r="V4763" t="s">
        <v>47</v>
      </c>
      <c r="W4763" t="s">
        <v>741</v>
      </c>
      <c r="X4763" t="s">
        <v>742</v>
      </c>
      <c r="Y4763" s="3">
        <v>42121</v>
      </c>
      <c r="Z4763" t="s">
        <v>299</v>
      </c>
      <c r="AB4763" t="s">
        <v>49</v>
      </c>
      <c r="AD4763" t="s">
        <v>743</v>
      </c>
      <c r="AH4763" t="str">
        <f>VLOOKUP(B4763,'cc Lookup'!A:J,10,0)</f>
        <v>Corporate Expenditure</v>
      </c>
      <c r="AI4763" t="str">
        <f>VLOOKUP(B4763,'cc Lookup'!A:E,5,0)</f>
        <v>Make Ready</v>
      </c>
      <c r="AJ4763" t="s">
        <v>6735</v>
      </c>
      <c r="AK4763" t="str">
        <f t="shared" si="148"/>
        <v>E35962 Make Ready - South Kent</v>
      </c>
      <c r="AL4763" t="str">
        <f t="shared" si="149"/>
        <v>7310 Legal / Prof Fees</v>
      </c>
      <c r="AM4763" t="str">
        <f>VLOOKUP(W4763,Lookup!A:B,2,0)</f>
        <v>Other</v>
      </c>
    </row>
    <row r="4764" spans="1:39" x14ac:dyDescent="0.25">
      <c r="A4764" t="s">
        <v>33</v>
      </c>
      <c r="B4764" s="1" t="s">
        <v>746</v>
      </c>
      <c r="C4764" s="1" t="s">
        <v>35</v>
      </c>
      <c r="D4764" s="1" t="s">
        <v>36</v>
      </c>
      <c r="E4764" s="1" t="s">
        <v>747</v>
      </c>
      <c r="F4764" s="1" t="s">
        <v>37</v>
      </c>
      <c r="G4764" t="s">
        <v>748</v>
      </c>
      <c r="H4764" t="s">
        <v>39</v>
      </c>
      <c r="I4764" t="s">
        <v>40</v>
      </c>
      <c r="J4764" t="s">
        <v>749</v>
      </c>
      <c r="K4764" t="s">
        <v>40</v>
      </c>
      <c r="L4764" s="4">
        <v>-907.5</v>
      </c>
      <c r="M4764" s="2">
        <v>43313</v>
      </c>
      <c r="N4764" t="s">
        <v>41</v>
      </c>
      <c r="O4764" t="s">
        <v>42</v>
      </c>
      <c r="P4764" t="s">
        <v>739</v>
      </c>
      <c r="Q4764" t="s">
        <v>740</v>
      </c>
      <c r="R4764" t="s">
        <v>613</v>
      </c>
      <c r="S4764" s="3">
        <v>43321</v>
      </c>
      <c r="T4764" t="s">
        <v>46</v>
      </c>
      <c r="U4764">
        <v>40</v>
      </c>
      <c r="V4764" t="s">
        <v>47</v>
      </c>
      <c r="W4764" t="s">
        <v>741</v>
      </c>
      <c r="X4764" t="s">
        <v>744</v>
      </c>
      <c r="Y4764" s="3">
        <v>42090</v>
      </c>
      <c r="Z4764" t="s">
        <v>299</v>
      </c>
      <c r="AB4764" t="s">
        <v>49</v>
      </c>
      <c r="AD4764" t="s">
        <v>745</v>
      </c>
      <c r="AE4764">
        <v>1</v>
      </c>
      <c r="AF4764">
        <v>-908</v>
      </c>
      <c r="AH4764" t="str">
        <f>VLOOKUP(B4764,'cc Lookup'!A:J,10,0)</f>
        <v>Corporate Expenditure</v>
      </c>
      <c r="AI4764" t="str">
        <f>VLOOKUP(B4764,'cc Lookup'!A:E,5,0)</f>
        <v>Make Ready</v>
      </c>
      <c r="AJ4764" t="s">
        <v>6735</v>
      </c>
      <c r="AK4764" t="str">
        <f t="shared" si="148"/>
        <v>E35962 Make Ready - South Kent</v>
      </c>
      <c r="AL4764" t="str">
        <f t="shared" si="149"/>
        <v>7310 Legal / Prof Fees</v>
      </c>
      <c r="AM4764" t="str">
        <f>VLOOKUP(W4764,Lookup!A:B,2,0)</f>
        <v>Other</v>
      </c>
    </row>
    <row r="4765" spans="1:39" x14ac:dyDescent="0.25">
      <c r="A4765" t="s">
        <v>33</v>
      </c>
      <c r="B4765" s="1" t="s">
        <v>746</v>
      </c>
      <c r="C4765" s="1" t="s">
        <v>35</v>
      </c>
      <c r="D4765" s="1" t="s">
        <v>36</v>
      </c>
      <c r="E4765" s="1" t="s">
        <v>747</v>
      </c>
      <c r="F4765" s="1" t="s">
        <v>37</v>
      </c>
      <c r="G4765" t="s">
        <v>748</v>
      </c>
      <c r="H4765" t="s">
        <v>39</v>
      </c>
      <c r="I4765" t="s">
        <v>40</v>
      </c>
      <c r="J4765" t="s">
        <v>749</v>
      </c>
      <c r="K4765" t="s">
        <v>40</v>
      </c>
      <c r="L4765" s="4">
        <v>-181.5</v>
      </c>
      <c r="M4765" s="2">
        <v>43313</v>
      </c>
      <c r="N4765" t="s">
        <v>41</v>
      </c>
      <c r="O4765" t="s">
        <v>42</v>
      </c>
      <c r="P4765" t="s">
        <v>739</v>
      </c>
      <c r="Q4765" t="s">
        <v>740</v>
      </c>
      <c r="R4765" t="s">
        <v>613</v>
      </c>
      <c r="S4765" s="3">
        <v>43321</v>
      </c>
      <c r="T4765" t="s">
        <v>46</v>
      </c>
      <c r="U4765">
        <v>40</v>
      </c>
      <c r="V4765" t="s">
        <v>47</v>
      </c>
      <c r="W4765" t="s">
        <v>741</v>
      </c>
      <c r="X4765" t="s">
        <v>744</v>
      </c>
      <c r="Y4765" s="3">
        <v>42090</v>
      </c>
      <c r="Z4765" t="s">
        <v>299</v>
      </c>
      <c r="AB4765" t="s">
        <v>49</v>
      </c>
      <c r="AD4765" t="s">
        <v>745</v>
      </c>
      <c r="AH4765" t="str">
        <f>VLOOKUP(B4765,'cc Lookup'!A:J,10,0)</f>
        <v>Corporate Expenditure</v>
      </c>
      <c r="AI4765" t="str">
        <f>VLOOKUP(B4765,'cc Lookup'!A:E,5,0)</f>
        <v>Make Ready</v>
      </c>
      <c r="AJ4765" t="s">
        <v>6735</v>
      </c>
      <c r="AK4765" t="str">
        <f t="shared" si="148"/>
        <v>E35962 Make Ready - South Kent</v>
      </c>
      <c r="AL4765" t="str">
        <f t="shared" si="149"/>
        <v>7310 Legal / Prof Fees</v>
      </c>
      <c r="AM4765" t="str">
        <f>VLOOKUP(W4765,Lookup!A:B,2,0)</f>
        <v>Other</v>
      </c>
    </row>
    <row r="4766" spans="1:39" x14ac:dyDescent="0.25">
      <c r="A4766" t="s">
        <v>33</v>
      </c>
      <c r="B4766" s="1" t="s">
        <v>232</v>
      </c>
      <c r="C4766" s="1" t="s">
        <v>35</v>
      </c>
      <c r="D4766" s="1" t="s">
        <v>36</v>
      </c>
      <c r="E4766" s="1" t="s">
        <v>233</v>
      </c>
      <c r="F4766" s="1" t="s">
        <v>37</v>
      </c>
      <c r="G4766" t="s">
        <v>234</v>
      </c>
      <c r="H4766" t="s">
        <v>39</v>
      </c>
      <c r="I4766" t="s">
        <v>40</v>
      </c>
      <c r="J4766" t="s">
        <v>235</v>
      </c>
      <c r="K4766" t="s">
        <v>40</v>
      </c>
      <c r="L4766" s="4">
        <v>224</v>
      </c>
      <c r="M4766" s="2">
        <v>43191</v>
      </c>
      <c r="N4766" t="s">
        <v>41</v>
      </c>
      <c r="O4766" t="s">
        <v>42</v>
      </c>
      <c r="P4766" t="s">
        <v>194</v>
      </c>
      <c r="Q4766" t="s">
        <v>195</v>
      </c>
      <c r="R4766" t="s">
        <v>45</v>
      </c>
      <c r="S4766" s="3">
        <v>43208</v>
      </c>
      <c r="T4766" t="s">
        <v>46</v>
      </c>
      <c r="U4766">
        <v>18</v>
      </c>
      <c r="V4766" t="s">
        <v>47</v>
      </c>
      <c r="W4766" t="s">
        <v>48</v>
      </c>
      <c r="X4766">
        <v>324747</v>
      </c>
      <c r="Y4766" s="3">
        <v>43202</v>
      </c>
      <c r="Z4766">
        <v>165065876</v>
      </c>
      <c r="AB4766" t="s">
        <v>49</v>
      </c>
      <c r="AD4766" t="s">
        <v>236</v>
      </c>
      <c r="AE4766">
        <v>1</v>
      </c>
      <c r="AF4766">
        <v>224</v>
      </c>
      <c r="AH4766" t="str">
        <f>VLOOKUP(B4766,'cc Lookup'!A:J,10,0)</f>
        <v>Corporate Expenditure</v>
      </c>
      <c r="AI4766" t="str">
        <f>VLOOKUP(B4766,'cc Lookup'!A:E,5,0)</f>
        <v>Make Ready</v>
      </c>
      <c r="AJ4766" t="s">
        <v>6735</v>
      </c>
      <c r="AK4766" t="str">
        <f t="shared" si="148"/>
        <v>E35965 Make Ready - Chichester - main depot</v>
      </c>
      <c r="AL4766" t="str">
        <f t="shared" si="149"/>
        <v>7310 Legal / Prof Fees</v>
      </c>
      <c r="AM4766" t="str">
        <f>VLOOKUP(W4766,Lookup!A:B,2,0)</f>
        <v>Legal</v>
      </c>
    </row>
    <row r="4767" spans="1:39" x14ac:dyDescent="0.25">
      <c r="A4767" t="s">
        <v>33</v>
      </c>
      <c r="B4767" s="1" t="s">
        <v>232</v>
      </c>
      <c r="C4767" s="1" t="s">
        <v>35</v>
      </c>
      <c r="D4767" s="1" t="s">
        <v>36</v>
      </c>
      <c r="E4767" s="1" t="s">
        <v>233</v>
      </c>
      <c r="F4767" s="1" t="s">
        <v>37</v>
      </c>
      <c r="G4767" t="s">
        <v>234</v>
      </c>
      <c r="H4767" t="s">
        <v>39</v>
      </c>
      <c r="I4767" t="s">
        <v>40</v>
      </c>
      <c r="J4767" t="s">
        <v>235</v>
      </c>
      <c r="K4767" t="s">
        <v>40</v>
      </c>
      <c r="L4767" s="4">
        <v>303</v>
      </c>
      <c r="M4767" s="2">
        <v>43221</v>
      </c>
      <c r="N4767" t="s">
        <v>41</v>
      </c>
      <c r="O4767" t="s">
        <v>42</v>
      </c>
      <c r="P4767" t="s">
        <v>237</v>
      </c>
      <c r="Q4767" t="s">
        <v>238</v>
      </c>
      <c r="R4767" t="s">
        <v>239</v>
      </c>
      <c r="S4767" s="3">
        <v>43245</v>
      </c>
      <c r="T4767" t="s">
        <v>46</v>
      </c>
      <c r="U4767">
        <v>30</v>
      </c>
      <c r="V4767" t="s">
        <v>47</v>
      </c>
      <c r="W4767" t="s">
        <v>48</v>
      </c>
      <c r="X4767">
        <v>327199</v>
      </c>
      <c r="Y4767" s="3">
        <v>43242</v>
      </c>
      <c r="Z4767">
        <v>165065876</v>
      </c>
      <c r="AB4767" t="s">
        <v>49</v>
      </c>
      <c r="AD4767" t="s">
        <v>346</v>
      </c>
      <c r="AE4767">
        <v>1</v>
      </c>
      <c r="AF4767">
        <v>303</v>
      </c>
      <c r="AH4767" t="str">
        <f>VLOOKUP(B4767,'cc Lookup'!A:J,10,0)</f>
        <v>Corporate Expenditure</v>
      </c>
      <c r="AI4767" t="str">
        <f>VLOOKUP(B4767,'cc Lookup'!A:E,5,0)</f>
        <v>Make Ready</v>
      </c>
      <c r="AJ4767" t="s">
        <v>6735</v>
      </c>
      <c r="AK4767" t="str">
        <f t="shared" si="148"/>
        <v>E35965 Make Ready - Chichester - main depot</v>
      </c>
      <c r="AL4767" t="str">
        <f t="shared" si="149"/>
        <v>7310 Legal / Prof Fees</v>
      </c>
      <c r="AM4767" t="str">
        <f>VLOOKUP(W4767,Lookup!A:B,2,0)</f>
        <v>Legal</v>
      </c>
    </row>
    <row r="4768" spans="1:39" x14ac:dyDescent="0.25">
      <c r="A4768" t="s">
        <v>33</v>
      </c>
      <c r="B4768" s="1" t="s">
        <v>232</v>
      </c>
      <c r="C4768" s="1" t="s">
        <v>35</v>
      </c>
      <c r="D4768" s="1" t="s">
        <v>36</v>
      </c>
      <c r="E4768" s="1" t="s">
        <v>233</v>
      </c>
      <c r="F4768" s="1" t="s">
        <v>37</v>
      </c>
      <c r="G4768" t="s">
        <v>234</v>
      </c>
      <c r="H4768" t="s">
        <v>39</v>
      </c>
      <c r="I4768" t="s">
        <v>40</v>
      </c>
      <c r="J4768" t="s">
        <v>235</v>
      </c>
      <c r="K4768" t="s">
        <v>40</v>
      </c>
      <c r="L4768" s="4">
        <v>244</v>
      </c>
      <c r="M4768" s="2">
        <v>43252</v>
      </c>
      <c r="N4768" t="s">
        <v>41</v>
      </c>
      <c r="O4768" t="s">
        <v>42</v>
      </c>
      <c r="P4768" t="s">
        <v>488</v>
      </c>
      <c r="Q4768" t="s">
        <v>489</v>
      </c>
      <c r="R4768" t="s">
        <v>358</v>
      </c>
      <c r="S4768" s="3">
        <v>43270</v>
      </c>
      <c r="T4768" t="s">
        <v>46</v>
      </c>
      <c r="U4768">
        <v>23</v>
      </c>
      <c r="V4768" t="s">
        <v>47</v>
      </c>
      <c r="W4768" t="s">
        <v>48</v>
      </c>
      <c r="X4768">
        <v>400406</v>
      </c>
      <c r="Y4768" s="3">
        <v>43263</v>
      </c>
      <c r="Z4768">
        <v>165065876</v>
      </c>
      <c r="AB4768" t="s">
        <v>49</v>
      </c>
      <c r="AD4768" t="s">
        <v>490</v>
      </c>
      <c r="AE4768">
        <v>1</v>
      </c>
      <c r="AF4768">
        <v>244</v>
      </c>
      <c r="AH4768" t="str">
        <f>VLOOKUP(B4768,'cc Lookup'!A:J,10,0)</f>
        <v>Corporate Expenditure</v>
      </c>
      <c r="AI4768" t="str">
        <f>VLOOKUP(B4768,'cc Lookup'!A:E,5,0)</f>
        <v>Make Ready</v>
      </c>
      <c r="AJ4768" t="s">
        <v>6735</v>
      </c>
      <c r="AK4768" t="str">
        <f t="shared" si="148"/>
        <v>E35965 Make Ready - Chichester - main depot</v>
      </c>
      <c r="AL4768" t="str">
        <f t="shared" si="149"/>
        <v>7310 Legal / Prof Fees</v>
      </c>
      <c r="AM4768" t="str">
        <f>VLOOKUP(W4768,Lookup!A:B,2,0)</f>
        <v>Legal</v>
      </c>
    </row>
    <row r="4769" spans="1:39" x14ac:dyDescent="0.25">
      <c r="A4769" t="s">
        <v>33</v>
      </c>
      <c r="B4769" s="1" t="s">
        <v>232</v>
      </c>
      <c r="C4769" s="1" t="s">
        <v>35</v>
      </c>
      <c r="D4769" s="1" t="s">
        <v>36</v>
      </c>
      <c r="E4769" s="1" t="s">
        <v>233</v>
      </c>
      <c r="F4769" s="1" t="s">
        <v>37</v>
      </c>
      <c r="G4769" t="s">
        <v>234</v>
      </c>
      <c r="H4769" t="s">
        <v>39</v>
      </c>
      <c r="I4769" t="s">
        <v>40</v>
      </c>
      <c r="J4769" t="s">
        <v>235</v>
      </c>
      <c r="K4769" t="s">
        <v>40</v>
      </c>
      <c r="L4769" s="4">
        <v>244</v>
      </c>
      <c r="M4769" s="2">
        <v>43252</v>
      </c>
      <c r="N4769" t="s">
        <v>41</v>
      </c>
      <c r="O4769" t="s">
        <v>42</v>
      </c>
      <c r="P4769" t="s">
        <v>491</v>
      </c>
      <c r="Q4769" t="s">
        <v>492</v>
      </c>
      <c r="R4769" t="s">
        <v>358</v>
      </c>
      <c r="S4769" s="3">
        <v>43271</v>
      </c>
      <c r="T4769" t="s">
        <v>46</v>
      </c>
      <c r="U4769">
        <v>15</v>
      </c>
      <c r="V4769" t="s">
        <v>47</v>
      </c>
      <c r="W4769" t="s">
        <v>48</v>
      </c>
      <c r="X4769">
        <v>400406</v>
      </c>
      <c r="Y4769" s="3">
        <v>43263</v>
      </c>
      <c r="Z4769">
        <v>165065876</v>
      </c>
      <c r="AB4769" t="s">
        <v>49</v>
      </c>
      <c r="AD4769" t="s">
        <v>490</v>
      </c>
      <c r="AE4769">
        <v>1</v>
      </c>
      <c r="AF4769">
        <v>244</v>
      </c>
      <c r="AH4769" t="str">
        <f>VLOOKUP(B4769,'cc Lookup'!A:J,10,0)</f>
        <v>Corporate Expenditure</v>
      </c>
      <c r="AI4769" t="str">
        <f>VLOOKUP(B4769,'cc Lookup'!A:E,5,0)</f>
        <v>Make Ready</v>
      </c>
      <c r="AJ4769" t="s">
        <v>6735</v>
      </c>
      <c r="AK4769" t="str">
        <f t="shared" si="148"/>
        <v>E35965 Make Ready - Chichester - main depot</v>
      </c>
      <c r="AL4769" t="str">
        <f t="shared" si="149"/>
        <v>7310 Legal / Prof Fees</v>
      </c>
      <c r="AM4769" t="str">
        <f>VLOOKUP(W4769,Lookup!A:B,2,0)</f>
        <v>Legal</v>
      </c>
    </row>
    <row r="4770" spans="1:39" x14ac:dyDescent="0.25">
      <c r="A4770" t="s">
        <v>33</v>
      </c>
      <c r="B4770" s="1" t="s">
        <v>232</v>
      </c>
      <c r="C4770" s="1" t="s">
        <v>35</v>
      </c>
      <c r="D4770" s="1" t="s">
        <v>36</v>
      </c>
      <c r="E4770" s="1" t="s">
        <v>233</v>
      </c>
      <c r="F4770" s="1" t="s">
        <v>37</v>
      </c>
      <c r="G4770" t="s">
        <v>234</v>
      </c>
      <c r="H4770" t="s">
        <v>39</v>
      </c>
      <c r="I4770" t="s">
        <v>40</v>
      </c>
      <c r="J4770" t="s">
        <v>235</v>
      </c>
      <c r="K4770" t="s">
        <v>40</v>
      </c>
      <c r="L4770" s="4">
        <v>-244</v>
      </c>
      <c r="M4770" s="2">
        <v>43252</v>
      </c>
      <c r="N4770" t="s">
        <v>41</v>
      </c>
      <c r="O4770" t="s">
        <v>42</v>
      </c>
      <c r="P4770" t="s">
        <v>491</v>
      </c>
      <c r="Q4770" t="s">
        <v>492</v>
      </c>
      <c r="R4770" t="s">
        <v>358</v>
      </c>
      <c r="S4770" s="3">
        <v>43271</v>
      </c>
      <c r="T4770" t="s">
        <v>46</v>
      </c>
      <c r="U4770">
        <v>16</v>
      </c>
      <c r="V4770" t="s">
        <v>47</v>
      </c>
      <c r="W4770" t="s">
        <v>48</v>
      </c>
      <c r="X4770">
        <v>400406</v>
      </c>
      <c r="Y4770" s="3">
        <v>43263</v>
      </c>
      <c r="Z4770">
        <v>165065876</v>
      </c>
      <c r="AB4770" t="s">
        <v>49</v>
      </c>
      <c r="AD4770" t="s">
        <v>490</v>
      </c>
      <c r="AE4770">
        <v>1</v>
      </c>
      <c r="AF4770">
        <v>-244</v>
      </c>
      <c r="AH4770" t="str">
        <f>VLOOKUP(B4770,'cc Lookup'!A:J,10,0)</f>
        <v>Corporate Expenditure</v>
      </c>
      <c r="AI4770" t="str">
        <f>VLOOKUP(B4770,'cc Lookup'!A:E,5,0)</f>
        <v>Make Ready</v>
      </c>
      <c r="AJ4770" t="s">
        <v>6735</v>
      </c>
      <c r="AK4770" t="str">
        <f t="shared" si="148"/>
        <v>E35965 Make Ready - Chichester - main depot</v>
      </c>
      <c r="AL4770" t="str">
        <f t="shared" si="149"/>
        <v>7310 Legal / Prof Fees</v>
      </c>
      <c r="AM4770" t="str">
        <f>VLOOKUP(W4770,Lookup!A:B,2,0)</f>
        <v>Legal</v>
      </c>
    </row>
    <row r="4771" spans="1:39" x14ac:dyDescent="0.25">
      <c r="A4771" t="s">
        <v>33</v>
      </c>
      <c r="B4771" s="1" t="s">
        <v>232</v>
      </c>
      <c r="C4771" s="1" t="s">
        <v>35</v>
      </c>
      <c r="D4771" s="1" t="s">
        <v>36</v>
      </c>
      <c r="E4771" s="1" t="s">
        <v>233</v>
      </c>
      <c r="F4771" s="1" t="s">
        <v>37</v>
      </c>
      <c r="G4771" t="s">
        <v>234</v>
      </c>
      <c r="H4771" t="s">
        <v>39</v>
      </c>
      <c r="I4771" t="s">
        <v>40</v>
      </c>
      <c r="J4771" t="s">
        <v>235</v>
      </c>
      <c r="K4771" t="s">
        <v>40</v>
      </c>
      <c r="L4771" s="4">
        <v>450</v>
      </c>
      <c r="M4771" s="2">
        <v>43252</v>
      </c>
      <c r="N4771" t="s">
        <v>41</v>
      </c>
      <c r="O4771" t="s">
        <v>42</v>
      </c>
      <c r="P4771" t="s">
        <v>402</v>
      </c>
      <c r="Q4771" t="s">
        <v>403</v>
      </c>
      <c r="R4771" t="s">
        <v>358</v>
      </c>
      <c r="S4771" s="3">
        <v>43271</v>
      </c>
      <c r="T4771" t="s">
        <v>46</v>
      </c>
      <c r="U4771">
        <v>26</v>
      </c>
      <c r="V4771" t="s">
        <v>47</v>
      </c>
      <c r="W4771" t="s">
        <v>219</v>
      </c>
      <c r="X4771">
        <v>9595</v>
      </c>
      <c r="Y4771" s="3">
        <v>43190</v>
      </c>
      <c r="Z4771">
        <v>165067337</v>
      </c>
      <c r="AB4771" t="s">
        <v>49</v>
      </c>
      <c r="AD4771" t="s">
        <v>493</v>
      </c>
      <c r="AE4771">
        <v>1</v>
      </c>
      <c r="AF4771">
        <v>450</v>
      </c>
      <c r="AH4771" t="str">
        <f>VLOOKUP(B4771,'cc Lookup'!A:J,10,0)</f>
        <v>Corporate Expenditure</v>
      </c>
      <c r="AI4771" t="str">
        <f>VLOOKUP(B4771,'cc Lookup'!A:E,5,0)</f>
        <v>Make Ready</v>
      </c>
      <c r="AJ4771" t="s">
        <v>6735</v>
      </c>
      <c r="AK4771" t="str">
        <f t="shared" si="148"/>
        <v>E35965 Make Ready - Chichester - main depot</v>
      </c>
      <c r="AL4771" t="str">
        <f t="shared" si="149"/>
        <v>7310 Legal / Prof Fees</v>
      </c>
      <c r="AM4771" t="str">
        <f>VLOOKUP(W4771,Lookup!A:B,2,0)</f>
        <v>Prof</v>
      </c>
    </row>
    <row r="4772" spans="1:39" x14ac:dyDescent="0.25">
      <c r="A4772" t="s">
        <v>33</v>
      </c>
      <c r="B4772" s="1" t="s">
        <v>232</v>
      </c>
      <c r="C4772" s="1" t="s">
        <v>35</v>
      </c>
      <c r="D4772" s="1" t="s">
        <v>36</v>
      </c>
      <c r="E4772" s="1" t="s">
        <v>233</v>
      </c>
      <c r="F4772" s="1" t="s">
        <v>37</v>
      </c>
      <c r="G4772" t="s">
        <v>234</v>
      </c>
      <c r="H4772" t="s">
        <v>39</v>
      </c>
      <c r="I4772" t="s">
        <v>40</v>
      </c>
      <c r="J4772" t="s">
        <v>235</v>
      </c>
      <c r="K4772" t="s">
        <v>40</v>
      </c>
      <c r="L4772" s="4">
        <v>244</v>
      </c>
      <c r="M4772" s="2">
        <v>43252</v>
      </c>
      <c r="N4772" t="s">
        <v>41</v>
      </c>
      <c r="O4772" t="s">
        <v>42</v>
      </c>
      <c r="P4772" t="s">
        <v>494</v>
      </c>
      <c r="Q4772" t="s">
        <v>495</v>
      </c>
      <c r="R4772" t="s">
        <v>358</v>
      </c>
      <c r="S4772" s="3">
        <v>43277</v>
      </c>
      <c r="T4772" t="s">
        <v>46</v>
      </c>
      <c r="U4772">
        <v>36</v>
      </c>
      <c r="V4772" t="s">
        <v>47</v>
      </c>
      <c r="W4772" t="s">
        <v>48</v>
      </c>
      <c r="X4772">
        <v>400406</v>
      </c>
      <c r="Y4772" s="3">
        <v>43263</v>
      </c>
      <c r="Z4772">
        <v>165065876</v>
      </c>
      <c r="AB4772" t="s">
        <v>49</v>
      </c>
      <c r="AD4772" t="s">
        <v>490</v>
      </c>
      <c r="AE4772">
        <v>1</v>
      </c>
      <c r="AF4772">
        <v>244</v>
      </c>
      <c r="AH4772" t="str">
        <f>VLOOKUP(B4772,'cc Lookup'!A:J,10,0)</f>
        <v>Corporate Expenditure</v>
      </c>
      <c r="AI4772" t="str">
        <f>VLOOKUP(B4772,'cc Lookup'!A:E,5,0)</f>
        <v>Make Ready</v>
      </c>
      <c r="AJ4772" t="s">
        <v>6735</v>
      </c>
      <c r="AK4772" t="str">
        <f t="shared" si="148"/>
        <v>E35965 Make Ready - Chichester - main depot</v>
      </c>
      <c r="AL4772" t="str">
        <f t="shared" si="149"/>
        <v>7310 Legal / Prof Fees</v>
      </c>
      <c r="AM4772" t="str">
        <f>VLOOKUP(W4772,Lookup!A:B,2,0)</f>
        <v>Legal</v>
      </c>
    </row>
    <row r="4773" spans="1:39" x14ac:dyDescent="0.25">
      <c r="A4773" t="s">
        <v>33</v>
      </c>
      <c r="B4773" s="1" t="s">
        <v>232</v>
      </c>
      <c r="C4773" s="1" t="s">
        <v>35</v>
      </c>
      <c r="D4773" s="1" t="s">
        <v>36</v>
      </c>
      <c r="E4773" s="1" t="s">
        <v>233</v>
      </c>
      <c r="F4773" s="1" t="s">
        <v>37</v>
      </c>
      <c r="G4773" t="s">
        <v>234</v>
      </c>
      <c r="H4773" t="s">
        <v>39</v>
      </c>
      <c r="I4773" t="s">
        <v>40</v>
      </c>
      <c r="J4773" t="s">
        <v>235</v>
      </c>
      <c r="K4773" t="s">
        <v>40</v>
      </c>
      <c r="L4773" s="4">
        <v>-244</v>
      </c>
      <c r="M4773" s="2">
        <v>43252</v>
      </c>
      <c r="N4773" t="s">
        <v>41</v>
      </c>
      <c r="O4773" t="s">
        <v>42</v>
      </c>
      <c r="P4773" t="s">
        <v>494</v>
      </c>
      <c r="Q4773" t="s">
        <v>495</v>
      </c>
      <c r="R4773" t="s">
        <v>358</v>
      </c>
      <c r="S4773" s="3">
        <v>43277</v>
      </c>
      <c r="T4773" t="s">
        <v>46</v>
      </c>
      <c r="U4773">
        <v>37</v>
      </c>
      <c r="V4773" t="s">
        <v>47</v>
      </c>
      <c r="W4773" t="s">
        <v>48</v>
      </c>
      <c r="X4773">
        <v>400406</v>
      </c>
      <c r="Y4773" s="3">
        <v>43263</v>
      </c>
      <c r="Z4773">
        <v>165065876</v>
      </c>
      <c r="AB4773" t="s">
        <v>49</v>
      </c>
      <c r="AD4773" t="s">
        <v>490</v>
      </c>
      <c r="AE4773">
        <v>1</v>
      </c>
      <c r="AF4773">
        <v>-244</v>
      </c>
      <c r="AH4773" t="str">
        <f>VLOOKUP(B4773,'cc Lookup'!A:J,10,0)</f>
        <v>Corporate Expenditure</v>
      </c>
      <c r="AI4773" t="str">
        <f>VLOOKUP(B4773,'cc Lookup'!A:E,5,0)</f>
        <v>Make Ready</v>
      </c>
      <c r="AJ4773" t="s">
        <v>6735</v>
      </c>
      <c r="AK4773" t="str">
        <f t="shared" si="148"/>
        <v>E35965 Make Ready - Chichester - main depot</v>
      </c>
      <c r="AL4773" t="str">
        <f t="shared" si="149"/>
        <v>7310 Legal / Prof Fees</v>
      </c>
      <c r="AM4773" t="str">
        <f>VLOOKUP(W4773,Lookup!A:B,2,0)</f>
        <v>Legal</v>
      </c>
    </row>
    <row r="4774" spans="1:39" x14ac:dyDescent="0.25">
      <c r="A4774" t="s">
        <v>33</v>
      </c>
      <c r="B4774" s="1" t="s">
        <v>232</v>
      </c>
      <c r="C4774" s="1" t="s">
        <v>35</v>
      </c>
      <c r="D4774" s="1" t="s">
        <v>36</v>
      </c>
      <c r="E4774" s="1" t="s">
        <v>233</v>
      </c>
      <c r="F4774" s="1" t="s">
        <v>37</v>
      </c>
      <c r="G4774" t="s">
        <v>234</v>
      </c>
      <c r="H4774" t="s">
        <v>39</v>
      </c>
      <c r="I4774" t="s">
        <v>40</v>
      </c>
      <c r="J4774" t="s">
        <v>235</v>
      </c>
      <c r="K4774" t="s">
        <v>40</v>
      </c>
      <c r="L4774" s="4">
        <v>-540</v>
      </c>
      <c r="M4774" s="2">
        <v>43525</v>
      </c>
      <c r="N4774" t="s">
        <v>311</v>
      </c>
      <c r="O4774" t="s">
        <v>56</v>
      </c>
      <c r="P4774" t="s">
        <v>1605</v>
      </c>
      <c r="Q4774" t="s">
        <v>1656</v>
      </c>
      <c r="R4774" t="s">
        <v>1657</v>
      </c>
      <c r="S4774" s="3">
        <v>43538</v>
      </c>
      <c r="T4774" t="s">
        <v>573</v>
      </c>
      <c r="U4774">
        <v>11</v>
      </c>
      <c r="V4774" t="s">
        <v>1658</v>
      </c>
      <c r="W4774" t="s">
        <v>1657</v>
      </c>
      <c r="Y4774" s="3">
        <v>43538</v>
      </c>
      <c r="AA4774" t="s">
        <v>1659</v>
      </c>
      <c r="AD4774" t="s">
        <v>493</v>
      </c>
      <c r="AH4774" t="str">
        <f>VLOOKUP(B4774,'cc Lookup'!A:J,10,0)</f>
        <v>Corporate Expenditure</v>
      </c>
      <c r="AI4774" t="str">
        <f>VLOOKUP(B4774,'cc Lookup'!A:E,5,0)</f>
        <v>Make Ready</v>
      </c>
      <c r="AJ4774" t="s">
        <v>6735</v>
      </c>
      <c r="AK4774" t="str">
        <f t="shared" si="148"/>
        <v>E35965 Make Ready - Chichester - main depot</v>
      </c>
      <c r="AL4774" t="str">
        <f t="shared" si="149"/>
        <v>7310 Legal / Prof Fees</v>
      </c>
      <c r="AM4774" t="str">
        <f>VLOOKUP(W4774,Lookup!A:B,2,0)</f>
        <v>Other</v>
      </c>
    </row>
    <row r="4775" spans="1:39" x14ac:dyDescent="0.25">
      <c r="A4775" t="s">
        <v>33</v>
      </c>
      <c r="B4775" s="1" t="s">
        <v>232</v>
      </c>
      <c r="C4775" s="1" t="s">
        <v>35</v>
      </c>
      <c r="D4775" s="1" t="s">
        <v>36</v>
      </c>
      <c r="E4775" s="1" t="s">
        <v>233</v>
      </c>
      <c r="F4775" s="1" t="s">
        <v>37</v>
      </c>
      <c r="G4775" t="s">
        <v>234</v>
      </c>
      <c r="H4775" t="s">
        <v>39</v>
      </c>
      <c r="I4775" t="s">
        <v>40</v>
      </c>
      <c r="J4775" t="s">
        <v>235</v>
      </c>
      <c r="K4775" t="s">
        <v>40</v>
      </c>
      <c r="L4775" s="4">
        <v>45</v>
      </c>
      <c r="M4775" s="2">
        <v>43831</v>
      </c>
      <c r="N4775" t="s">
        <v>41</v>
      </c>
      <c r="O4775" t="s">
        <v>42</v>
      </c>
      <c r="P4775" t="s">
        <v>2747</v>
      </c>
      <c r="Q4775" t="s">
        <v>2748</v>
      </c>
      <c r="R4775" t="s">
        <v>2615</v>
      </c>
      <c r="S4775" s="3">
        <v>43858</v>
      </c>
      <c r="T4775" t="s">
        <v>46</v>
      </c>
      <c r="U4775">
        <v>35</v>
      </c>
      <c r="V4775" t="s">
        <v>47</v>
      </c>
      <c r="W4775" t="s">
        <v>48</v>
      </c>
      <c r="X4775">
        <v>450057</v>
      </c>
      <c r="Y4775" s="3">
        <v>43847</v>
      </c>
      <c r="Z4775">
        <v>165082386</v>
      </c>
      <c r="AB4775" t="s">
        <v>49</v>
      </c>
      <c r="AD4775" t="s">
        <v>2746</v>
      </c>
      <c r="AE4775">
        <v>1</v>
      </c>
      <c r="AF4775">
        <v>45</v>
      </c>
      <c r="AH4775" t="str">
        <f>VLOOKUP(B4775,'cc Lookup'!A:J,10,0)</f>
        <v>Corporate Expenditure</v>
      </c>
      <c r="AI4775" t="str">
        <f>VLOOKUP(B4775,'cc Lookup'!A:E,5,0)</f>
        <v>Make Ready</v>
      </c>
      <c r="AJ4775" t="s">
        <v>6736</v>
      </c>
      <c r="AK4775" t="str">
        <f t="shared" si="148"/>
        <v>E35965 Make Ready - Chichester - main depot</v>
      </c>
      <c r="AL4775" t="str">
        <f t="shared" si="149"/>
        <v>7310 Legal / Prof Fees</v>
      </c>
      <c r="AM4775" t="str">
        <f>VLOOKUP(W4775,Lookup!A:B,2,0)</f>
        <v>Legal</v>
      </c>
    </row>
    <row r="4776" spans="1:39" x14ac:dyDescent="0.25">
      <c r="A4776" t="s">
        <v>33</v>
      </c>
      <c r="B4776" s="1" t="s">
        <v>232</v>
      </c>
      <c r="C4776" s="1" t="s">
        <v>35</v>
      </c>
      <c r="D4776" s="1" t="s">
        <v>36</v>
      </c>
      <c r="E4776" s="1" t="s">
        <v>233</v>
      </c>
      <c r="F4776" s="1" t="s">
        <v>37</v>
      </c>
      <c r="G4776" t="s">
        <v>234</v>
      </c>
      <c r="H4776" t="s">
        <v>39</v>
      </c>
      <c r="I4776" t="s">
        <v>40</v>
      </c>
      <c r="J4776" t="s">
        <v>235</v>
      </c>
      <c r="K4776" t="s">
        <v>40</v>
      </c>
      <c r="L4776" s="4">
        <v>9</v>
      </c>
      <c r="M4776" s="2">
        <v>43862</v>
      </c>
      <c r="N4776" t="s">
        <v>311</v>
      </c>
      <c r="O4776" t="s">
        <v>56</v>
      </c>
      <c r="P4776" t="s">
        <v>2766</v>
      </c>
      <c r="Q4776" t="s">
        <v>2767</v>
      </c>
      <c r="R4776" t="s">
        <v>2768</v>
      </c>
      <c r="S4776" s="3">
        <v>43889</v>
      </c>
      <c r="T4776" t="s">
        <v>2266</v>
      </c>
      <c r="U4776">
        <v>1795</v>
      </c>
      <c r="V4776" t="s">
        <v>2870</v>
      </c>
      <c r="W4776" t="s">
        <v>2768</v>
      </c>
      <c r="Y4776" s="3">
        <v>43889</v>
      </c>
      <c r="AA4776" t="s">
        <v>2871</v>
      </c>
      <c r="AD4776" t="s">
        <v>2746</v>
      </c>
      <c r="AH4776" t="str">
        <f>VLOOKUP(B4776,'cc Lookup'!A:J,10,0)</f>
        <v>Corporate Expenditure</v>
      </c>
      <c r="AI4776" t="str">
        <f>VLOOKUP(B4776,'cc Lookup'!A:E,5,0)</f>
        <v>Make Ready</v>
      </c>
      <c r="AJ4776" t="s">
        <v>6736</v>
      </c>
      <c r="AK4776" t="str">
        <f t="shared" si="148"/>
        <v>E35965 Make Ready - Chichester - main depot</v>
      </c>
      <c r="AL4776" t="str">
        <f t="shared" si="149"/>
        <v>7310 Legal / Prof Fees</v>
      </c>
      <c r="AM4776" t="str">
        <f>VLOOKUP(W4776,Lookup!A:B,2,0)</f>
        <v>Other</v>
      </c>
    </row>
    <row r="4777" spans="1:39" x14ac:dyDescent="0.25">
      <c r="A4777" t="s">
        <v>33</v>
      </c>
      <c r="B4777" s="1" t="s">
        <v>232</v>
      </c>
      <c r="C4777" s="1" t="s">
        <v>35</v>
      </c>
      <c r="D4777" s="1" t="s">
        <v>36</v>
      </c>
      <c r="E4777" s="1" t="s">
        <v>233</v>
      </c>
      <c r="F4777" s="1" t="s">
        <v>37</v>
      </c>
      <c r="G4777" t="s">
        <v>234</v>
      </c>
      <c r="H4777" t="s">
        <v>39</v>
      </c>
      <c r="I4777" t="s">
        <v>40</v>
      </c>
      <c r="J4777" t="s">
        <v>235</v>
      </c>
      <c r="K4777" t="s">
        <v>40</v>
      </c>
      <c r="L4777" s="4">
        <v>9</v>
      </c>
      <c r="M4777" s="2">
        <v>44136</v>
      </c>
      <c r="N4777" t="s">
        <v>311</v>
      </c>
      <c r="O4777" t="s">
        <v>56</v>
      </c>
      <c r="P4777" t="s">
        <v>3656</v>
      </c>
      <c r="Q4777" t="s">
        <v>3657</v>
      </c>
      <c r="R4777" t="s">
        <v>3658</v>
      </c>
      <c r="S4777" s="3">
        <v>44167</v>
      </c>
      <c r="T4777" t="s">
        <v>350</v>
      </c>
      <c r="U4777">
        <v>112</v>
      </c>
      <c r="V4777" t="s">
        <v>3710</v>
      </c>
      <c r="W4777" t="s">
        <v>3658</v>
      </c>
      <c r="Y4777" s="3">
        <v>44167</v>
      </c>
      <c r="AA4777" t="s">
        <v>3711</v>
      </c>
      <c r="AD4777" t="s">
        <v>2746</v>
      </c>
      <c r="AH4777" t="str">
        <f>VLOOKUP(B4777,'cc Lookup'!A:J,10,0)</f>
        <v>Corporate Expenditure</v>
      </c>
      <c r="AI4777" t="str">
        <f>VLOOKUP(B4777,'cc Lookup'!A:E,5,0)</f>
        <v>Make Ready</v>
      </c>
      <c r="AJ4777" t="s">
        <v>6737</v>
      </c>
      <c r="AK4777" t="str">
        <f t="shared" si="148"/>
        <v>E35965 Make Ready - Chichester - main depot</v>
      </c>
      <c r="AL4777" t="str">
        <f t="shared" si="149"/>
        <v>7310 Legal / Prof Fees</v>
      </c>
      <c r="AM4777" t="str">
        <f>VLOOKUP(W4777,Lookup!A:B,2,0)</f>
        <v>Other</v>
      </c>
    </row>
    <row r="4778" spans="1:39" x14ac:dyDescent="0.25">
      <c r="A4778" t="s">
        <v>33</v>
      </c>
      <c r="B4778" s="1" t="s">
        <v>232</v>
      </c>
      <c r="C4778" s="1" t="s">
        <v>35</v>
      </c>
      <c r="D4778" s="1" t="s">
        <v>36</v>
      </c>
      <c r="E4778" s="1" t="s">
        <v>233</v>
      </c>
      <c r="F4778" s="1" t="s">
        <v>37</v>
      </c>
      <c r="G4778" t="s">
        <v>234</v>
      </c>
      <c r="H4778" t="s">
        <v>39</v>
      </c>
      <c r="I4778" t="s">
        <v>40</v>
      </c>
      <c r="J4778" t="s">
        <v>235</v>
      </c>
      <c r="K4778" t="s">
        <v>40</v>
      </c>
      <c r="L4778" s="4">
        <v>-9</v>
      </c>
      <c r="M4778" s="2">
        <v>44136</v>
      </c>
      <c r="N4778" t="s">
        <v>311</v>
      </c>
      <c r="O4778" t="s">
        <v>56</v>
      </c>
      <c r="P4778" t="s">
        <v>3663</v>
      </c>
      <c r="Q4778" t="s">
        <v>3664</v>
      </c>
      <c r="R4778" t="s">
        <v>3665</v>
      </c>
      <c r="S4778" s="3">
        <v>44166</v>
      </c>
      <c r="T4778" t="s">
        <v>2266</v>
      </c>
      <c r="U4778">
        <v>1028</v>
      </c>
      <c r="V4778" t="s">
        <v>3853</v>
      </c>
      <c r="W4778" t="s">
        <v>3665</v>
      </c>
      <c r="Y4778" s="3">
        <v>44166</v>
      </c>
      <c r="AA4778" t="s">
        <v>3854</v>
      </c>
      <c r="AD4778" t="s">
        <v>2746</v>
      </c>
      <c r="AH4778" t="str">
        <f>VLOOKUP(B4778,'cc Lookup'!A:J,10,0)</f>
        <v>Corporate Expenditure</v>
      </c>
      <c r="AI4778" t="str">
        <f>VLOOKUP(B4778,'cc Lookup'!A:E,5,0)</f>
        <v>Make Ready</v>
      </c>
      <c r="AJ4778" t="s">
        <v>6737</v>
      </c>
      <c r="AK4778" t="str">
        <f t="shared" si="148"/>
        <v>E35965 Make Ready - Chichester - main depot</v>
      </c>
      <c r="AL4778" t="str">
        <f t="shared" si="149"/>
        <v>7310 Legal / Prof Fees</v>
      </c>
      <c r="AM4778" t="str">
        <f>VLOOKUP(W4778,Lookup!A:B,2,0)</f>
        <v>Other</v>
      </c>
    </row>
  </sheetData>
  <autoFilter ref="A3:AL4778" xr:uid="{5D19650E-930E-4E25-9BA7-89BB38A687B5}"/>
  <sortState xmlns:xlrd2="http://schemas.microsoft.com/office/spreadsheetml/2017/richdata2" ref="A4:AL4778">
    <sortCondition ref="C4:C4778"/>
  </sortState>
  <hyperlinks>
    <hyperlink ref="AD3123" r:id="rId1" xr:uid="{A0BBA930-B7CB-4A08-9BE9-D8942BF0418D}"/>
    <hyperlink ref="AD2494" r:id="rId2" xr:uid="{E2666883-25DD-4168-ACF5-09E42E5E832A}"/>
    <hyperlink ref="AD838" r:id="rId3" xr:uid="{28B3722D-F09D-4711-8AFE-F7EEABEA788A}"/>
    <hyperlink ref="AD3828" r:id="rId4" xr:uid="{61050047-C9B7-4582-AB1D-ED6B672AE741}"/>
    <hyperlink ref="AD1999" r:id="rId5" xr:uid="{B8C837CE-E00A-436D-A099-B00E1E062D93}"/>
    <hyperlink ref="AD2661" r:id="rId6" xr:uid="{ADEB011C-EE05-4E37-8077-64E6C486243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AD4B5-E59E-4905-97D4-41A5CE7A33BC}">
  <dimension ref="A3:B485"/>
  <sheetViews>
    <sheetView topLeftCell="A450" workbookViewId="0">
      <selection activeCell="AM4" sqref="AM4:AM4778"/>
    </sheetView>
  </sheetViews>
  <sheetFormatPr defaultRowHeight="15" x14ac:dyDescent="0.25"/>
  <cols>
    <col min="1" max="1" width="47.5703125" bestFit="1" customWidth="1"/>
  </cols>
  <sheetData>
    <row r="3" spans="1:2" x14ac:dyDescent="0.25">
      <c r="A3" t="s">
        <v>752</v>
      </c>
      <c r="B3" t="s">
        <v>5675</v>
      </c>
    </row>
    <row r="4" spans="1:2" x14ac:dyDescent="0.25">
      <c r="A4" t="s">
        <v>4232</v>
      </c>
      <c r="B4" t="s">
        <v>5675</v>
      </c>
    </row>
    <row r="5" spans="1:2" x14ac:dyDescent="0.25">
      <c r="A5" t="s">
        <v>1105</v>
      </c>
      <c r="B5" t="s">
        <v>5675</v>
      </c>
    </row>
    <row r="6" spans="1:2" x14ac:dyDescent="0.25">
      <c r="A6" t="s">
        <v>3501</v>
      </c>
      <c r="B6" t="s">
        <v>6807</v>
      </c>
    </row>
    <row r="7" spans="1:2" x14ac:dyDescent="0.25">
      <c r="A7" t="s">
        <v>2391</v>
      </c>
      <c r="B7" t="s">
        <v>6807</v>
      </c>
    </row>
    <row r="8" spans="1:2" x14ac:dyDescent="0.25">
      <c r="A8" t="s">
        <v>143</v>
      </c>
      <c r="B8" t="s">
        <v>6807</v>
      </c>
    </row>
    <row r="9" spans="1:2" x14ac:dyDescent="0.25">
      <c r="A9" t="s">
        <v>208</v>
      </c>
      <c r="B9" t="s">
        <v>5675</v>
      </c>
    </row>
    <row r="10" spans="1:2" x14ac:dyDescent="0.25">
      <c r="A10" t="s">
        <v>4466</v>
      </c>
      <c r="B10" t="s">
        <v>6807</v>
      </c>
    </row>
    <row r="11" spans="1:2" x14ac:dyDescent="0.25">
      <c r="A11" t="s">
        <v>48</v>
      </c>
      <c r="B11" t="s">
        <v>6807</v>
      </c>
    </row>
    <row r="12" spans="1:2" x14ac:dyDescent="0.25">
      <c r="A12" t="s">
        <v>1601</v>
      </c>
      <c r="B12" t="s">
        <v>6807</v>
      </c>
    </row>
    <row r="13" spans="1:2" x14ac:dyDescent="0.25">
      <c r="A13" t="s">
        <v>1783</v>
      </c>
      <c r="B13" t="s">
        <v>6807</v>
      </c>
    </row>
    <row r="14" spans="1:2" x14ac:dyDescent="0.25">
      <c r="A14" t="s">
        <v>592</v>
      </c>
      <c r="B14" t="s">
        <v>6808</v>
      </c>
    </row>
    <row r="15" spans="1:2" x14ac:dyDescent="0.25">
      <c r="A15" t="s">
        <v>2706</v>
      </c>
      <c r="B15" t="s">
        <v>5675</v>
      </c>
    </row>
    <row r="16" spans="1:2" x14ac:dyDescent="0.25">
      <c r="A16" t="s">
        <v>261</v>
      </c>
      <c r="B16" t="s">
        <v>5675</v>
      </c>
    </row>
    <row r="17" spans="1:2" x14ac:dyDescent="0.25">
      <c r="A17" t="s">
        <v>4263</v>
      </c>
      <c r="B17" t="s">
        <v>6807</v>
      </c>
    </row>
    <row r="18" spans="1:2" x14ac:dyDescent="0.25">
      <c r="A18" t="s">
        <v>219</v>
      </c>
      <c r="B18" t="s">
        <v>6808</v>
      </c>
    </row>
    <row r="19" spans="1:2" x14ac:dyDescent="0.25">
      <c r="A19" t="s">
        <v>3332</v>
      </c>
      <c r="B19" t="s">
        <v>5675</v>
      </c>
    </row>
    <row r="20" spans="1:2" x14ac:dyDescent="0.25">
      <c r="A20" t="s">
        <v>330</v>
      </c>
      <c r="B20" t="s">
        <v>5675</v>
      </c>
    </row>
    <row r="21" spans="1:2" x14ac:dyDescent="0.25">
      <c r="A21" t="s">
        <v>2664</v>
      </c>
      <c r="B21" t="s">
        <v>6807</v>
      </c>
    </row>
    <row r="22" spans="1:2" x14ac:dyDescent="0.25">
      <c r="A22" t="s">
        <v>2789</v>
      </c>
      <c r="B22" t="s">
        <v>6807</v>
      </c>
    </row>
    <row r="23" spans="1:2" x14ac:dyDescent="0.25">
      <c r="A23" t="s">
        <v>694</v>
      </c>
      <c r="B23" t="s">
        <v>6807</v>
      </c>
    </row>
    <row r="24" spans="1:2" x14ac:dyDescent="0.25">
      <c r="A24" t="s">
        <v>902</v>
      </c>
      <c r="B24" t="s">
        <v>5675</v>
      </c>
    </row>
    <row r="25" spans="1:2" x14ac:dyDescent="0.25">
      <c r="A25" t="s">
        <v>2660</v>
      </c>
      <c r="B25" t="s">
        <v>5675</v>
      </c>
    </row>
    <row r="26" spans="1:2" x14ac:dyDescent="0.25">
      <c r="A26" t="s">
        <v>1851</v>
      </c>
      <c r="B26" t="s">
        <v>5675</v>
      </c>
    </row>
    <row r="27" spans="1:2" x14ac:dyDescent="0.25">
      <c r="A27" t="s">
        <v>4614</v>
      </c>
      <c r="B27" t="s">
        <v>6807</v>
      </c>
    </row>
    <row r="28" spans="1:2" x14ac:dyDescent="0.25">
      <c r="A28" t="s">
        <v>189</v>
      </c>
      <c r="B28" t="s">
        <v>5675</v>
      </c>
    </row>
    <row r="29" spans="1:2" x14ac:dyDescent="0.25">
      <c r="A29" t="s">
        <v>275</v>
      </c>
      <c r="B29" t="s">
        <v>5675</v>
      </c>
    </row>
    <row r="30" spans="1:2" x14ac:dyDescent="0.25">
      <c r="A30" t="s">
        <v>5336</v>
      </c>
      <c r="B30" t="s">
        <v>5675</v>
      </c>
    </row>
    <row r="31" spans="1:2" x14ac:dyDescent="0.25">
      <c r="A31" t="s">
        <v>472</v>
      </c>
      <c r="B31" t="s">
        <v>6808</v>
      </c>
    </row>
    <row r="32" spans="1:2" x14ac:dyDescent="0.25">
      <c r="A32" t="s">
        <v>2276</v>
      </c>
      <c r="B32" t="s">
        <v>6808</v>
      </c>
    </row>
    <row r="33" spans="1:2" x14ac:dyDescent="0.25">
      <c r="A33" t="s">
        <v>101</v>
      </c>
      <c r="B33" t="s">
        <v>6808</v>
      </c>
    </row>
    <row r="34" spans="1:2" x14ac:dyDescent="0.25">
      <c r="A34" t="s">
        <v>3346</v>
      </c>
      <c r="B34" t="s">
        <v>5675</v>
      </c>
    </row>
    <row r="35" spans="1:2" x14ac:dyDescent="0.25">
      <c r="A35" t="s">
        <v>1486</v>
      </c>
      <c r="B35" t="s">
        <v>5675</v>
      </c>
    </row>
    <row r="36" spans="1:2" x14ac:dyDescent="0.25">
      <c r="A36" t="s">
        <v>5630</v>
      </c>
      <c r="B36" t="s">
        <v>6807</v>
      </c>
    </row>
    <row r="37" spans="1:2" x14ac:dyDescent="0.25">
      <c r="A37" t="s">
        <v>4067</v>
      </c>
      <c r="B37" t="s">
        <v>6807</v>
      </c>
    </row>
    <row r="38" spans="1:2" x14ac:dyDescent="0.25">
      <c r="A38" t="s">
        <v>178</v>
      </c>
      <c r="B38" t="s">
        <v>6807</v>
      </c>
    </row>
    <row r="39" spans="1:2" x14ac:dyDescent="0.25">
      <c r="A39" t="s">
        <v>338</v>
      </c>
      <c r="B39" t="s">
        <v>5675</v>
      </c>
    </row>
    <row r="40" spans="1:2" x14ac:dyDescent="0.25">
      <c r="A40" t="s">
        <v>4667</v>
      </c>
      <c r="B40" t="s">
        <v>5675</v>
      </c>
    </row>
    <row r="41" spans="1:2" x14ac:dyDescent="0.25">
      <c r="A41" t="s">
        <v>1875</v>
      </c>
      <c r="B41" t="s">
        <v>5675</v>
      </c>
    </row>
    <row r="42" spans="1:2" x14ac:dyDescent="0.25">
      <c r="A42" t="s">
        <v>216</v>
      </c>
      <c r="B42" t="s">
        <v>6807</v>
      </c>
    </row>
    <row r="43" spans="1:2" x14ac:dyDescent="0.25">
      <c r="A43" t="s">
        <v>2095</v>
      </c>
      <c r="B43" t="s">
        <v>5675</v>
      </c>
    </row>
    <row r="44" spans="1:2" x14ac:dyDescent="0.25">
      <c r="A44" t="s">
        <v>1902</v>
      </c>
      <c r="B44" t="s">
        <v>6807</v>
      </c>
    </row>
    <row r="45" spans="1:2" x14ac:dyDescent="0.25">
      <c r="A45" t="s">
        <v>124</v>
      </c>
      <c r="B45" t="s">
        <v>6807</v>
      </c>
    </row>
    <row r="46" spans="1:2" x14ac:dyDescent="0.25">
      <c r="A46" t="s">
        <v>3199</v>
      </c>
      <c r="B46" t="s">
        <v>6807</v>
      </c>
    </row>
    <row r="47" spans="1:2" x14ac:dyDescent="0.25">
      <c r="A47" t="s">
        <v>2853</v>
      </c>
      <c r="B47" t="s">
        <v>5675</v>
      </c>
    </row>
    <row r="48" spans="1:2" x14ac:dyDescent="0.25">
      <c r="A48" t="s">
        <v>183</v>
      </c>
      <c r="B48" t="s">
        <v>5675</v>
      </c>
    </row>
    <row r="49" spans="1:2" x14ac:dyDescent="0.25">
      <c r="A49" t="s">
        <v>146</v>
      </c>
      <c r="B49" t="s">
        <v>5675</v>
      </c>
    </row>
    <row r="50" spans="1:2" x14ac:dyDescent="0.25">
      <c r="A50" t="s">
        <v>835</v>
      </c>
      <c r="B50" t="s">
        <v>5675</v>
      </c>
    </row>
    <row r="51" spans="1:2" x14ac:dyDescent="0.25">
      <c r="A51" t="s">
        <v>1447</v>
      </c>
      <c r="B51" t="s">
        <v>5675</v>
      </c>
    </row>
    <row r="52" spans="1:2" x14ac:dyDescent="0.25">
      <c r="A52" t="s">
        <v>78</v>
      </c>
      <c r="B52" t="s">
        <v>5675</v>
      </c>
    </row>
    <row r="53" spans="1:2" x14ac:dyDescent="0.25">
      <c r="A53" t="s">
        <v>2463</v>
      </c>
      <c r="B53" t="s">
        <v>5675</v>
      </c>
    </row>
    <row r="54" spans="1:2" x14ac:dyDescent="0.25">
      <c r="A54" t="s">
        <v>2448</v>
      </c>
      <c r="B54" t="s">
        <v>5675</v>
      </c>
    </row>
    <row r="55" spans="1:2" x14ac:dyDescent="0.25">
      <c r="A55" t="s">
        <v>2995</v>
      </c>
      <c r="B55" t="s">
        <v>5675</v>
      </c>
    </row>
    <row r="56" spans="1:2" x14ac:dyDescent="0.25">
      <c r="A56" t="s">
        <v>3070</v>
      </c>
      <c r="B56" t="s">
        <v>5675</v>
      </c>
    </row>
    <row r="57" spans="1:2" x14ac:dyDescent="0.25">
      <c r="A57" t="s">
        <v>3143</v>
      </c>
      <c r="B57" t="s">
        <v>5675</v>
      </c>
    </row>
    <row r="58" spans="1:2" x14ac:dyDescent="0.25">
      <c r="A58" t="s">
        <v>3288</v>
      </c>
      <c r="B58" t="s">
        <v>5675</v>
      </c>
    </row>
    <row r="59" spans="1:2" x14ac:dyDescent="0.25">
      <c r="A59" t="s">
        <v>3398</v>
      </c>
      <c r="B59" t="s">
        <v>5675</v>
      </c>
    </row>
    <row r="60" spans="1:2" x14ac:dyDescent="0.25">
      <c r="A60" t="s">
        <v>4580</v>
      </c>
      <c r="B60" t="s">
        <v>5675</v>
      </c>
    </row>
    <row r="61" spans="1:2" x14ac:dyDescent="0.25">
      <c r="A61" t="s">
        <v>4617</v>
      </c>
      <c r="B61" t="s">
        <v>5675</v>
      </c>
    </row>
    <row r="62" spans="1:2" x14ac:dyDescent="0.25">
      <c r="A62" t="s">
        <v>4723</v>
      </c>
      <c r="B62" t="s">
        <v>5675</v>
      </c>
    </row>
    <row r="63" spans="1:2" x14ac:dyDescent="0.25">
      <c r="A63" t="s">
        <v>4798</v>
      </c>
      <c r="B63" t="s">
        <v>5675</v>
      </c>
    </row>
    <row r="64" spans="1:2" x14ac:dyDescent="0.25">
      <c r="A64" t="s">
        <v>1826</v>
      </c>
      <c r="B64" t="s">
        <v>5675</v>
      </c>
    </row>
    <row r="65" spans="1:2" x14ac:dyDescent="0.25">
      <c r="A65" t="s">
        <v>1806</v>
      </c>
      <c r="B65" t="s">
        <v>5675</v>
      </c>
    </row>
    <row r="66" spans="1:2" x14ac:dyDescent="0.25">
      <c r="A66" t="s">
        <v>1809</v>
      </c>
      <c r="B66" t="s">
        <v>5675</v>
      </c>
    </row>
    <row r="67" spans="1:2" x14ac:dyDescent="0.25">
      <c r="A67" t="s">
        <v>1812</v>
      </c>
      <c r="B67" t="s">
        <v>5675</v>
      </c>
    </row>
    <row r="68" spans="1:2" x14ac:dyDescent="0.25">
      <c r="A68" t="s">
        <v>1925</v>
      </c>
      <c r="B68" t="s">
        <v>5675</v>
      </c>
    </row>
    <row r="69" spans="1:2" x14ac:dyDescent="0.25">
      <c r="A69" t="s">
        <v>2003</v>
      </c>
      <c r="B69" t="s">
        <v>5675</v>
      </c>
    </row>
    <row r="70" spans="1:2" x14ac:dyDescent="0.25">
      <c r="A70" t="s">
        <v>1993</v>
      </c>
      <c r="B70" t="s">
        <v>5675</v>
      </c>
    </row>
    <row r="71" spans="1:2" x14ac:dyDescent="0.25">
      <c r="A71" t="s">
        <v>501</v>
      </c>
      <c r="B71" t="s">
        <v>5675</v>
      </c>
    </row>
    <row r="72" spans="1:2" x14ac:dyDescent="0.25">
      <c r="A72" t="s">
        <v>610</v>
      </c>
      <c r="B72" t="s">
        <v>5675</v>
      </c>
    </row>
    <row r="73" spans="1:2" x14ac:dyDescent="0.25">
      <c r="A73" t="s">
        <v>755</v>
      </c>
      <c r="B73" t="s">
        <v>5675</v>
      </c>
    </row>
    <row r="74" spans="1:2" x14ac:dyDescent="0.25">
      <c r="A74" t="s">
        <v>1040</v>
      </c>
      <c r="B74" t="s">
        <v>5675</v>
      </c>
    </row>
    <row r="75" spans="1:2" x14ac:dyDescent="0.25">
      <c r="A75" t="s">
        <v>1001</v>
      </c>
      <c r="B75" t="s">
        <v>5675</v>
      </c>
    </row>
    <row r="76" spans="1:2" x14ac:dyDescent="0.25">
      <c r="A76" t="s">
        <v>1196</v>
      </c>
      <c r="B76" t="s">
        <v>5675</v>
      </c>
    </row>
    <row r="77" spans="1:2" x14ac:dyDescent="0.25">
      <c r="A77" t="s">
        <v>1666</v>
      </c>
      <c r="B77" t="s">
        <v>5675</v>
      </c>
    </row>
    <row r="78" spans="1:2" x14ac:dyDescent="0.25">
      <c r="A78" t="s">
        <v>1901</v>
      </c>
      <c r="B78" t="s">
        <v>5675</v>
      </c>
    </row>
    <row r="79" spans="1:2" x14ac:dyDescent="0.25">
      <c r="A79" t="s">
        <v>1931</v>
      </c>
      <c r="B79" t="s">
        <v>5675</v>
      </c>
    </row>
    <row r="80" spans="1:2" x14ac:dyDescent="0.25">
      <c r="A80" t="s">
        <v>1872</v>
      </c>
      <c r="B80" t="s">
        <v>5675</v>
      </c>
    </row>
    <row r="81" spans="1:2" x14ac:dyDescent="0.25">
      <c r="A81" t="s">
        <v>2006</v>
      </c>
      <c r="B81" t="s">
        <v>5675</v>
      </c>
    </row>
    <row r="82" spans="1:2" x14ac:dyDescent="0.25">
      <c r="A82" t="s">
        <v>2009</v>
      </c>
      <c r="B82" t="s">
        <v>5675</v>
      </c>
    </row>
    <row r="83" spans="1:2" x14ac:dyDescent="0.25">
      <c r="A83" t="s">
        <v>1986</v>
      </c>
      <c r="B83" t="s">
        <v>5675</v>
      </c>
    </row>
    <row r="84" spans="1:2" x14ac:dyDescent="0.25">
      <c r="A84" t="s">
        <v>2106</v>
      </c>
      <c r="B84" t="s">
        <v>5675</v>
      </c>
    </row>
    <row r="85" spans="1:2" x14ac:dyDescent="0.25">
      <c r="A85" t="s">
        <v>2092</v>
      </c>
      <c r="B85" t="s">
        <v>5675</v>
      </c>
    </row>
    <row r="86" spans="1:2" x14ac:dyDescent="0.25">
      <c r="A86" t="s">
        <v>2178</v>
      </c>
      <c r="B86" t="s">
        <v>5675</v>
      </c>
    </row>
    <row r="87" spans="1:2" x14ac:dyDescent="0.25">
      <c r="A87" t="s">
        <v>2173</v>
      </c>
      <c r="B87" t="s">
        <v>5675</v>
      </c>
    </row>
    <row r="88" spans="1:2" x14ac:dyDescent="0.25">
      <c r="A88" t="s">
        <v>2341</v>
      </c>
      <c r="B88" t="s">
        <v>5675</v>
      </c>
    </row>
    <row r="89" spans="1:2" x14ac:dyDescent="0.25">
      <c r="A89" t="s">
        <v>2353</v>
      </c>
      <c r="B89" t="s">
        <v>5675</v>
      </c>
    </row>
    <row r="90" spans="1:2" x14ac:dyDescent="0.25">
      <c r="A90" t="s">
        <v>2332</v>
      </c>
      <c r="B90" t="s">
        <v>5675</v>
      </c>
    </row>
    <row r="91" spans="1:2" x14ac:dyDescent="0.25">
      <c r="A91" t="s">
        <v>2586</v>
      </c>
      <c r="B91" t="s">
        <v>5675</v>
      </c>
    </row>
    <row r="92" spans="1:2" x14ac:dyDescent="0.25">
      <c r="A92" t="s">
        <v>2453</v>
      </c>
      <c r="B92" t="s">
        <v>5675</v>
      </c>
    </row>
    <row r="93" spans="1:2" x14ac:dyDescent="0.25">
      <c r="A93" t="s">
        <v>2714</v>
      </c>
      <c r="B93" t="s">
        <v>5675</v>
      </c>
    </row>
    <row r="94" spans="1:2" x14ac:dyDescent="0.25">
      <c r="A94" t="s">
        <v>2612</v>
      </c>
      <c r="B94" t="s">
        <v>5675</v>
      </c>
    </row>
    <row r="95" spans="1:2" x14ac:dyDescent="0.25">
      <c r="A95" t="s">
        <v>2258</v>
      </c>
      <c r="B95" t="s">
        <v>5675</v>
      </c>
    </row>
    <row r="96" spans="1:2" x14ac:dyDescent="0.25">
      <c r="A96" t="s">
        <v>2253</v>
      </c>
      <c r="B96" t="s">
        <v>5675</v>
      </c>
    </row>
    <row r="97" spans="1:2" x14ac:dyDescent="0.25">
      <c r="A97" t="s">
        <v>2607</v>
      </c>
      <c r="B97" t="s">
        <v>5675</v>
      </c>
    </row>
    <row r="98" spans="1:2" x14ac:dyDescent="0.25">
      <c r="A98" t="s">
        <v>2839</v>
      </c>
      <c r="B98" t="s">
        <v>5675</v>
      </c>
    </row>
    <row r="99" spans="1:2" x14ac:dyDescent="0.25">
      <c r="A99" t="s">
        <v>2756</v>
      </c>
      <c r="B99" t="s">
        <v>5675</v>
      </c>
    </row>
    <row r="100" spans="1:2" x14ac:dyDescent="0.25">
      <c r="A100" t="s">
        <v>2751</v>
      </c>
      <c r="B100" t="s">
        <v>5675</v>
      </c>
    </row>
    <row r="101" spans="1:2" x14ac:dyDescent="0.25">
      <c r="A101" t="s">
        <v>2939</v>
      </c>
      <c r="B101" t="s">
        <v>5675</v>
      </c>
    </row>
    <row r="102" spans="1:2" x14ac:dyDescent="0.25">
      <c r="A102" t="s">
        <v>2876</v>
      </c>
      <c r="B102" t="s">
        <v>5675</v>
      </c>
    </row>
    <row r="103" spans="1:2" x14ac:dyDescent="0.25">
      <c r="A103" t="s">
        <v>2949</v>
      </c>
      <c r="B103" t="s">
        <v>5675</v>
      </c>
    </row>
    <row r="104" spans="1:2" x14ac:dyDescent="0.25">
      <c r="A104" t="s">
        <v>3000</v>
      </c>
      <c r="B104" t="s">
        <v>5675</v>
      </c>
    </row>
    <row r="105" spans="1:2" x14ac:dyDescent="0.25">
      <c r="A105" t="s">
        <v>3030</v>
      </c>
      <c r="B105" t="s">
        <v>5675</v>
      </c>
    </row>
    <row r="106" spans="1:2" x14ac:dyDescent="0.25">
      <c r="A106" t="s">
        <v>3125</v>
      </c>
      <c r="B106" t="s">
        <v>5675</v>
      </c>
    </row>
    <row r="107" spans="1:2" x14ac:dyDescent="0.25">
      <c r="A107" t="s">
        <v>3073</v>
      </c>
      <c r="B107" t="s">
        <v>5675</v>
      </c>
    </row>
    <row r="108" spans="1:2" x14ac:dyDescent="0.25">
      <c r="A108" t="s">
        <v>3047</v>
      </c>
      <c r="B108" t="s">
        <v>5675</v>
      </c>
    </row>
    <row r="109" spans="1:2" x14ac:dyDescent="0.25">
      <c r="A109" t="s">
        <v>3272</v>
      </c>
      <c r="B109" t="s">
        <v>5675</v>
      </c>
    </row>
    <row r="110" spans="1:2" x14ac:dyDescent="0.25">
      <c r="A110" t="s">
        <v>3133</v>
      </c>
      <c r="B110" t="s">
        <v>5675</v>
      </c>
    </row>
    <row r="111" spans="1:2" x14ac:dyDescent="0.25">
      <c r="A111" t="s">
        <v>3354</v>
      </c>
      <c r="B111" t="s">
        <v>5675</v>
      </c>
    </row>
    <row r="112" spans="1:2" x14ac:dyDescent="0.25">
      <c r="A112" t="s">
        <v>3281</v>
      </c>
      <c r="B112" t="s">
        <v>5675</v>
      </c>
    </row>
    <row r="113" spans="1:2" x14ac:dyDescent="0.25">
      <c r="A113" t="s">
        <v>3473</v>
      </c>
      <c r="B113" t="s">
        <v>5675</v>
      </c>
    </row>
    <row r="114" spans="1:2" x14ac:dyDescent="0.25">
      <c r="A114" t="s">
        <v>3371</v>
      </c>
      <c r="B114" t="s">
        <v>5675</v>
      </c>
    </row>
    <row r="115" spans="1:2" x14ac:dyDescent="0.25">
      <c r="A115" t="s">
        <v>3566</v>
      </c>
      <c r="B115" t="s">
        <v>5675</v>
      </c>
    </row>
    <row r="116" spans="1:2" x14ac:dyDescent="0.25">
      <c r="A116" t="s">
        <v>3493</v>
      </c>
      <c r="B116" t="s">
        <v>5675</v>
      </c>
    </row>
    <row r="117" spans="1:2" x14ac:dyDescent="0.25">
      <c r="A117" t="s">
        <v>3487</v>
      </c>
      <c r="B117" t="s">
        <v>5675</v>
      </c>
    </row>
    <row r="118" spans="1:2" x14ac:dyDescent="0.25">
      <c r="A118" t="s">
        <v>3525</v>
      </c>
      <c r="B118" t="s">
        <v>5675</v>
      </c>
    </row>
    <row r="119" spans="1:2" x14ac:dyDescent="0.25">
      <c r="A119" t="s">
        <v>3617</v>
      </c>
      <c r="B119" t="s">
        <v>5675</v>
      </c>
    </row>
    <row r="120" spans="1:2" x14ac:dyDescent="0.25">
      <c r="A120" t="s">
        <v>3578</v>
      </c>
      <c r="B120" t="s">
        <v>5675</v>
      </c>
    </row>
    <row r="121" spans="1:2" x14ac:dyDescent="0.25">
      <c r="A121" t="s">
        <v>3603</v>
      </c>
      <c r="B121" t="s">
        <v>5675</v>
      </c>
    </row>
    <row r="122" spans="1:2" x14ac:dyDescent="0.25">
      <c r="A122" t="s">
        <v>3620</v>
      </c>
      <c r="B122" t="s">
        <v>5675</v>
      </c>
    </row>
    <row r="123" spans="1:2" x14ac:dyDescent="0.25">
      <c r="A123" t="s">
        <v>3780</v>
      </c>
      <c r="B123" t="s">
        <v>5675</v>
      </c>
    </row>
    <row r="124" spans="1:2" x14ac:dyDescent="0.25">
      <c r="A124" t="s">
        <v>3640</v>
      </c>
      <c r="B124" t="s">
        <v>5675</v>
      </c>
    </row>
    <row r="125" spans="1:2" x14ac:dyDescent="0.25">
      <c r="A125" t="s">
        <v>3783</v>
      </c>
      <c r="B125" t="s">
        <v>5675</v>
      </c>
    </row>
    <row r="126" spans="1:2" x14ac:dyDescent="0.25">
      <c r="A126" t="s">
        <v>3992</v>
      </c>
      <c r="B126" t="s">
        <v>5675</v>
      </c>
    </row>
    <row r="127" spans="1:2" x14ac:dyDescent="0.25">
      <c r="A127" t="s">
        <v>3860</v>
      </c>
      <c r="B127" t="s">
        <v>5675</v>
      </c>
    </row>
    <row r="128" spans="1:2" x14ac:dyDescent="0.25">
      <c r="A128" t="s">
        <v>3868</v>
      </c>
      <c r="B128" t="s">
        <v>5675</v>
      </c>
    </row>
    <row r="129" spans="1:2" x14ac:dyDescent="0.25">
      <c r="A129" t="s">
        <v>4153</v>
      </c>
      <c r="B129" t="s">
        <v>5675</v>
      </c>
    </row>
    <row r="130" spans="1:2" x14ac:dyDescent="0.25">
      <c r="A130" t="s">
        <v>4084</v>
      </c>
      <c r="B130" t="s">
        <v>5675</v>
      </c>
    </row>
    <row r="131" spans="1:2" x14ac:dyDescent="0.25">
      <c r="A131" t="s">
        <v>4074</v>
      </c>
      <c r="B131" t="s">
        <v>5675</v>
      </c>
    </row>
    <row r="132" spans="1:2" x14ac:dyDescent="0.25">
      <c r="A132" t="s">
        <v>4098</v>
      </c>
      <c r="B132" t="s">
        <v>5675</v>
      </c>
    </row>
    <row r="133" spans="1:2" x14ac:dyDescent="0.25">
      <c r="A133" t="s">
        <v>4101</v>
      </c>
      <c r="B133" t="s">
        <v>5675</v>
      </c>
    </row>
    <row r="134" spans="1:2" x14ac:dyDescent="0.25">
      <c r="A134" t="s">
        <v>4104</v>
      </c>
      <c r="B134" t="s">
        <v>5675</v>
      </c>
    </row>
    <row r="135" spans="1:2" x14ac:dyDescent="0.25">
      <c r="A135" t="s">
        <v>4107</v>
      </c>
      <c r="B135" t="s">
        <v>5675</v>
      </c>
    </row>
    <row r="136" spans="1:2" x14ac:dyDescent="0.25">
      <c r="A136" t="s">
        <v>4249</v>
      </c>
      <c r="B136" t="s">
        <v>5675</v>
      </c>
    </row>
    <row r="137" spans="1:2" x14ac:dyDescent="0.25">
      <c r="A137" t="s">
        <v>4189</v>
      </c>
      <c r="B137" t="s">
        <v>5675</v>
      </c>
    </row>
    <row r="138" spans="1:2" x14ac:dyDescent="0.25">
      <c r="A138" t="s">
        <v>4336</v>
      </c>
      <c r="B138" t="s">
        <v>5675</v>
      </c>
    </row>
    <row r="139" spans="1:2" x14ac:dyDescent="0.25">
      <c r="A139" t="s">
        <v>4272</v>
      </c>
      <c r="B139" t="s">
        <v>5675</v>
      </c>
    </row>
    <row r="140" spans="1:2" x14ac:dyDescent="0.25">
      <c r="A140" t="s">
        <v>4281</v>
      </c>
      <c r="B140" t="s">
        <v>5675</v>
      </c>
    </row>
    <row r="141" spans="1:2" x14ac:dyDescent="0.25">
      <c r="A141" t="s">
        <v>4441</v>
      </c>
      <c r="B141" t="s">
        <v>5675</v>
      </c>
    </row>
    <row r="142" spans="1:2" x14ac:dyDescent="0.25">
      <c r="A142" t="s">
        <v>4375</v>
      </c>
      <c r="B142" t="s">
        <v>5675</v>
      </c>
    </row>
    <row r="143" spans="1:2" x14ac:dyDescent="0.25">
      <c r="A143" t="s">
        <v>4382</v>
      </c>
      <c r="B143" t="s">
        <v>5675</v>
      </c>
    </row>
    <row r="144" spans="1:2" x14ac:dyDescent="0.25">
      <c r="A144" t="s">
        <v>4561</v>
      </c>
      <c r="B144" t="s">
        <v>5675</v>
      </c>
    </row>
    <row r="145" spans="1:2" x14ac:dyDescent="0.25">
      <c r="A145" t="s">
        <v>4479</v>
      </c>
      <c r="B145" t="s">
        <v>5675</v>
      </c>
    </row>
    <row r="146" spans="1:2" x14ac:dyDescent="0.25">
      <c r="A146" t="s">
        <v>4680</v>
      </c>
      <c r="B146" t="s">
        <v>5675</v>
      </c>
    </row>
    <row r="147" spans="1:2" x14ac:dyDescent="0.25">
      <c r="A147" t="s">
        <v>4586</v>
      </c>
      <c r="B147" t="s">
        <v>5675</v>
      </c>
    </row>
    <row r="148" spans="1:2" x14ac:dyDescent="0.25">
      <c r="A148" t="s">
        <v>4762</v>
      </c>
      <c r="B148" t="s">
        <v>5675</v>
      </c>
    </row>
    <row r="149" spans="1:2" x14ac:dyDescent="0.25">
      <c r="A149" t="s">
        <v>4716</v>
      </c>
      <c r="B149" t="s">
        <v>5675</v>
      </c>
    </row>
    <row r="150" spans="1:2" x14ac:dyDescent="0.25">
      <c r="A150" t="s">
        <v>4726</v>
      </c>
      <c r="B150" t="s">
        <v>5675</v>
      </c>
    </row>
    <row r="151" spans="1:2" x14ac:dyDescent="0.25">
      <c r="A151" t="s">
        <v>4837</v>
      </c>
      <c r="B151" t="s">
        <v>5675</v>
      </c>
    </row>
    <row r="152" spans="1:2" x14ac:dyDescent="0.25">
      <c r="A152" t="s">
        <v>4779</v>
      </c>
      <c r="B152" t="s">
        <v>5675</v>
      </c>
    </row>
    <row r="153" spans="1:2" x14ac:dyDescent="0.25">
      <c r="A153" t="s">
        <v>4966</v>
      </c>
      <c r="B153" t="s">
        <v>5675</v>
      </c>
    </row>
    <row r="154" spans="1:2" x14ac:dyDescent="0.25">
      <c r="A154" t="s">
        <v>4866</v>
      </c>
      <c r="B154" t="s">
        <v>5675</v>
      </c>
    </row>
    <row r="155" spans="1:2" x14ac:dyDescent="0.25">
      <c r="A155" t="s">
        <v>5011</v>
      </c>
      <c r="B155" t="s">
        <v>5675</v>
      </c>
    </row>
    <row r="156" spans="1:2" x14ac:dyDescent="0.25">
      <c r="A156" t="s">
        <v>5170</v>
      </c>
      <c r="B156" t="s">
        <v>5675</v>
      </c>
    </row>
    <row r="157" spans="1:2" x14ac:dyDescent="0.25">
      <c r="A157" t="s">
        <v>5076</v>
      </c>
      <c r="B157" t="s">
        <v>5675</v>
      </c>
    </row>
    <row r="158" spans="1:2" x14ac:dyDescent="0.25">
      <c r="A158" t="s">
        <v>5281</v>
      </c>
      <c r="B158" t="s">
        <v>5675</v>
      </c>
    </row>
    <row r="159" spans="1:2" x14ac:dyDescent="0.25">
      <c r="A159" t="s">
        <v>5198</v>
      </c>
      <c r="B159" t="s">
        <v>5675</v>
      </c>
    </row>
    <row r="160" spans="1:2" x14ac:dyDescent="0.25">
      <c r="A160" t="s">
        <v>5373</v>
      </c>
      <c r="B160" t="s">
        <v>5675</v>
      </c>
    </row>
    <row r="161" spans="1:2" x14ac:dyDescent="0.25">
      <c r="A161" t="s">
        <v>5300</v>
      </c>
      <c r="B161" t="s">
        <v>5675</v>
      </c>
    </row>
    <row r="162" spans="1:2" x14ac:dyDescent="0.25">
      <c r="A162" t="s">
        <v>5514</v>
      </c>
      <c r="B162" t="s">
        <v>5675</v>
      </c>
    </row>
    <row r="163" spans="1:2" x14ac:dyDescent="0.25">
      <c r="A163" t="s">
        <v>5385</v>
      </c>
      <c r="B163" t="s">
        <v>5675</v>
      </c>
    </row>
    <row r="164" spans="1:2" x14ac:dyDescent="0.25">
      <c r="A164" t="s">
        <v>5640</v>
      </c>
      <c r="B164" t="s">
        <v>5675</v>
      </c>
    </row>
    <row r="165" spans="1:2" x14ac:dyDescent="0.25">
      <c r="A165" t="s">
        <v>5542</v>
      </c>
      <c r="B165" t="s">
        <v>5675</v>
      </c>
    </row>
    <row r="166" spans="1:2" x14ac:dyDescent="0.25">
      <c r="A166" t="s">
        <v>5551</v>
      </c>
      <c r="B166" t="s">
        <v>5675</v>
      </c>
    </row>
    <row r="167" spans="1:2" x14ac:dyDescent="0.25">
      <c r="A167" t="s">
        <v>1120</v>
      </c>
      <c r="B167" t="s">
        <v>5675</v>
      </c>
    </row>
    <row r="168" spans="1:2" x14ac:dyDescent="0.25">
      <c r="A168" t="s">
        <v>1136</v>
      </c>
      <c r="B168" t="s">
        <v>5675</v>
      </c>
    </row>
    <row r="169" spans="1:2" x14ac:dyDescent="0.25">
      <c r="A169" t="s">
        <v>1190</v>
      </c>
      <c r="B169" t="s">
        <v>5675</v>
      </c>
    </row>
    <row r="170" spans="1:2" x14ac:dyDescent="0.25">
      <c r="A170" t="s">
        <v>1653</v>
      </c>
      <c r="B170" t="s">
        <v>5675</v>
      </c>
    </row>
    <row r="171" spans="1:2" x14ac:dyDescent="0.25">
      <c r="A171" t="s">
        <v>628</v>
      </c>
      <c r="B171" t="s">
        <v>5675</v>
      </c>
    </row>
    <row r="172" spans="1:2" x14ac:dyDescent="0.25">
      <c r="A172" t="s">
        <v>1354</v>
      </c>
      <c r="B172" t="s">
        <v>5675</v>
      </c>
    </row>
    <row r="173" spans="1:2" x14ac:dyDescent="0.25">
      <c r="A173" t="s">
        <v>1471</v>
      </c>
      <c r="B173" t="s">
        <v>5675</v>
      </c>
    </row>
    <row r="174" spans="1:2" x14ac:dyDescent="0.25">
      <c r="A174" t="s">
        <v>1474</v>
      </c>
      <c r="B174" t="s">
        <v>5675</v>
      </c>
    </row>
    <row r="175" spans="1:2" x14ac:dyDescent="0.25">
      <c r="A175" t="s">
        <v>1680</v>
      </c>
      <c r="B175" t="s">
        <v>5675</v>
      </c>
    </row>
    <row r="176" spans="1:2" x14ac:dyDescent="0.25">
      <c r="A176" t="s">
        <v>254</v>
      </c>
      <c r="B176" t="s">
        <v>5675</v>
      </c>
    </row>
    <row r="177" spans="1:2" x14ac:dyDescent="0.25">
      <c r="A177" t="s">
        <v>357</v>
      </c>
      <c r="B177" t="s">
        <v>5675</v>
      </c>
    </row>
    <row r="178" spans="1:2" x14ac:dyDescent="0.25">
      <c r="A178" t="s">
        <v>535</v>
      </c>
      <c r="B178" t="s">
        <v>5675</v>
      </c>
    </row>
    <row r="179" spans="1:2" x14ac:dyDescent="0.25">
      <c r="A179" t="s">
        <v>511</v>
      </c>
      <c r="B179" t="s">
        <v>5675</v>
      </c>
    </row>
    <row r="180" spans="1:2" x14ac:dyDescent="0.25">
      <c r="A180" t="s">
        <v>631</v>
      </c>
      <c r="B180" t="s">
        <v>5675</v>
      </c>
    </row>
    <row r="181" spans="1:2" x14ac:dyDescent="0.25">
      <c r="A181" t="s">
        <v>620</v>
      </c>
      <c r="B181" t="s">
        <v>5675</v>
      </c>
    </row>
    <row r="182" spans="1:2" x14ac:dyDescent="0.25">
      <c r="A182" t="s">
        <v>758</v>
      </c>
      <c r="B182" t="s">
        <v>5675</v>
      </c>
    </row>
    <row r="183" spans="1:2" x14ac:dyDescent="0.25">
      <c r="A183" t="s">
        <v>766</v>
      </c>
      <c r="B183" t="s">
        <v>5675</v>
      </c>
    </row>
    <row r="184" spans="1:2" x14ac:dyDescent="0.25">
      <c r="A184" t="s">
        <v>849</v>
      </c>
      <c r="B184" t="s">
        <v>5675</v>
      </c>
    </row>
    <row r="185" spans="1:2" x14ac:dyDescent="0.25">
      <c r="A185" t="s">
        <v>942</v>
      </c>
      <c r="B185" t="s">
        <v>5675</v>
      </c>
    </row>
    <row r="186" spans="1:2" x14ac:dyDescent="0.25">
      <c r="A186" t="s">
        <v>1008</v>
      </c>
      <c r="B186" t="s">
        <v>5675</v>
      </c>
    </row>
    <row r="187" spans="1:2" x14ac:dyDescent="0.25">
      <c r="A187" t="s">
        <v>1011</v>
      </c>
      <c r="B187" t="s">
        <v>5675</v>
      </c>
    </row>
    <row r="188" spans="1:2" x14ac:dyDescent="0.25">
      <c r="A188" t="s">
        <v>1014</v>
      </c>
      <c r="B188" t="s">
        <v>5675</v>
      </c>
    </row>
    <row r="189" spans="1:2" x14ac:dyDescent="0.25">
      <c r="A189" t="s">
        <v>1775</v>
      </c>
      <c r="B189" t="s">
        <v>5675</v>
      </c>
    </row>
    <row r="190" spans="1:2" x14ac:dyDescent="0.25">
      <c r="A190" t="s">
        <v>1761</v>
      </c>
      <c r="B190" t="s">
        <v>5675</v>
      </c>
    </row>
    <row r="191" spans="1:2" x14ac:dyDescent="0.25">
      <c r="A191" t="s">
        <v>60</v>
      </c>
      <c r="B191" t="s">
        <v>5675</v>
      </c>
    </row>
    <row r="192" spans="1:2" x14ac:dyDescent="0.25">
      <c r="A192" t="s">
        <v>1335</v>
      </c>
      <c r="B192" t="s">
        <v>5675</v>
      </c>
    </row>
    <row r="193" spans="1:2" x14ac:dyDescent="0.25">
      <c r="A193" t="s">
        <v>257</v>
      </c>
      <c r="B193" t="s">
        <v>5675</v>
      </c>
    </row>
    <row r="194" spans="1:2" x14ac:dyDescent="0.25">
      <c r="A194" t="s">
        <v>5291</v>
      </c>
      <c r="B194" t="s">
        <v>5675</v>
      </c>
    </row>
    <row r="195" spans="1:2" x14ac:dyDescent="0.25">
      <c r="A195" t="s">
        <v>5327</v>
      </c>
      <c r="B195" t="s">
        <v>5675</v>
      </c>
    </row>
    <row r="196" spans="1:2" x14ac:dyDescent="0.25">
      <c r="A196" t="s">
        <v>5173</v>
      </c>
      <c r="B196" t="s">
        <v>5675</v>
      </c>
    </row>
    <row r="197" spans="1:2" x14ac:dyDescent="0.25">
      <c r="A197" t="s">
        <v>912</v>
      </c>
      <c r="B197" t="s">
        <v>5675</v>
      </c>
    </row>
    <row r="198" spans="1:2" x14ac:dyDescent="0.25">
      <c r="A198" t="s">
        <v>377</v>
      </c>
      <c r="B198" t="s">
        <v>5675</v>
      </c>
    </row>
    <row r="199" spans="1:2" x14ac:dyDescent="0.25">
      <c r="A199" t="s">
        <v>538</v>
      </c>
      <c r="B199" t="s">
        <v>5675</v>
      </c>
    </row>
    <row r="200" spans="1:2" x14ac:dyDescent="0.25">
      <c r="A200" t="s">
        <v>634</v>
      </c>
      <c r="B200" t="s">
        <v>5675</v>
      </c>
    </row>
    <row r="201" spans="1:2" x14ac:dyDescent="0.25">
      <c r="A201" t="s">
        <v>637</v>
      </c>
      <c r="B201" t="s">
        <v>5675</v>
      </c>
    </row>
    <row r="202" spans="1:2" x14ac:dyDescent="0.25">
      <c r="A202" t="s">
        <v>2536</v>
      </c>
      <c r="B202" t="s">
        <v>6807</v>
      </c>
    </row>
    <row r="203" spans="1:2" x14ac:dyDescent="0.25">
      <c r="A203" t="s">
        <v>314</v>
      </c>
      <c r="B203" t="s">
        <v>5675</v>
      </c>
    </row>
    <row r="204" spans="1:2" x14ac:dyDescent="0.25">
      <c r="A204" t="s">
        <v>453</v>
      </c>
      <c r="B204" t="s">
        <v>5675</v>
      </c>
    </row>
    <row r="205" spans="1:2" x14ac:dyDescent="0.25">
      <c r="A205" t="s">
        <v>445</v>
      </c>
      <c r="B205" t="s">
        <v>5675</v>
      </c>
    </row>
    <row r="206" spans="1:2" x14ac:dyDescent="0.25">
      <c r="A206" t="s">
        <v>1331</v>
      </c>
      <c r="B206" t="s">
        <v>5675</v>
      </c>
    </row>
    <row r="207" spans="1:2" x14ac:dyDescent="0.25">
      <c r="A207" t="s">
        <v>2345</v>
      </c>
      <c r="B207" t="s">
        <v>5675</v>
      </c>
    </row>
    <row r="208" spans="1:2" x14ac:dyDescent="0.25">
      <c r="A208" t="s">
        <v>2328</v>
      </c>
      <c r="B208" t="s">
        <v>5675</v>
      </c>
    </row>
    <row r="209" spans="1:2" x14ac:dyDescent="0.25">
      <c r="A209" t="s">
        <v>2908</v>
      </c>
      <c r="B209" t="s">
        <v>5675</v>
      </c>
    </row>
    <row r="210" spans="1:2" x14ac:dyDescent="0.25">
      <c r="A210" t="s">
        <v>2956</v>
      </c>
      <c r="B210" t="s">
        <v>5675</v>
      </c>
    </row>
    <row r="211" spans="1:2" x14ac:dyDescent="0.25">
      <c r="A211" t="s">
        <v>3056</v>
      </c>
      <c r="B211" t="s">
        <v>5675</v>
      </c>
    </row>
    <row r="212" spans="1:2" x14ac:dyDescent="0.25">
      <c r="A212" t="s">
        <v>3181</v>
      </c>
      <c r="B212" t="s">
        <v>5675</v>
      </c>
    </row>
    <row r="213" spans="1:2" x14ac:dyDescent="0.25">
      <c r="A213" t="s">
        <v>3139</v>
      </c>
      <c r="B213" t="s">
        <v>5675</v>
      </c>
    </row>
    <row r="214" spans="1:2" x14ac:dyDescent="0.25">
      <c r="A214" t="s">
        <v>3316</v>
      </c>
      <c r="B214" t="s">
        <v>5675</v>
      </c>
    </row>
    <row r="215" spans="1:2" x14ac:dyDescent="0.25">
      <c r="A215" t="s">
        <v>4470</v>
      </c>
      <c r="B215" t="s">
        <v>5675</v>
      </c>
    </row>
    <row r="216" spans="1:2" x14ac:dyDescent="0.25">
      <c r="A216" t="s">
        <v>4515</v>
      </c>
      <c r="B216" t="s">
        <v>5675</v>
      </c>
    </row>
    <row r="217" spans="1:2" x14ac:dyDescent="0.25">
      <c r="A217" t="s">
        <v>4596</v>
      </c>
      <c r="B217" t="s">
        <v>5675</v>
      </c>
    </row>
    <row r="218" spans="1:2" x14ac:dyDescent="0.25">
      <c r="A218" t="s">
        <v>4750</v>
      </c>
      <c r="B218" t="s">
        <v>5675</v>
      </c>
    </row>
    <row r="219" spans="1:2" x14ac:dyDescent="0.25">
      <c r="A219" t="s">
        <v>1741</v>
      </c>
      <c r="B219" t="s">
        <v>5675</v>
      </c>
    </row>
    <row r="220" spans="1:2" x14ac:dyDescent="0.25">
      <c r="A220" t="s">
        <v>1708</v>
      </c>
      <c r="B220" t="s">
        <v>5675</v>
      </c>
    </row>
    <row r="221" spans="1:2" x14ac:dyDescent="0.25">
      <c r="A221" t="s">
        <v>1715</v>
      </c>
      <c r="B221" t="s">
        <v>5675</v>
      </c>
    </row>
    <row r="222" spans="1:2" x14ac:dyDescent="0.25">
      <c r="A222" t="s">
        <v>1712</v>
      </c>
      <c r="B222" t="s">
        <v>5675</v>
      </c>
    </row>
    <row r="223" spans="1:2" x14ac:dyDescent="0.25">
      <c r="A223" t="s">
        <v>1797</v>
      </c>
      <c r="B223" t="s">
        <v>5675</v>
      </c>
    </row>
    <row r="224" spans="1:2" x14ac:dyDescent="0.25">
      <c r="A224" t="s">
        <v>1897</v>
      </c>
      <c r="B224" t="s">
        <v>5675</v>
      </c>
    </row>
    <row r="225" spans="1:2" x14ac:dyDescent="0.25">
      <c r="A225" t="s">
        <v>1879</v>
      </c>
      <c r="B225" t="s">
        <v>5675</v>
      </c>
    </row>
    <row r="226" spans="1:2" x14ac:dyDescent="0.25">
      <c r="A226" t="s">
        <v>349</v>
      </c>
      <c r="B226" t="s">
        <v>5675</v>
      </c>
    </row>
    <row r="227" spans="1:2" x14ac:dyDescent="0.25">
      <c r="A227" t="s">
        <v>498</v>
      </c>
      <c r="B227" t="s">
        <v>5675</v>
      </c>
    </row>
    <row r="228" spans="1:2" x14ac:dyDescent="0.25">
      <c r="A228" t="s">
        <v>607</v>
      </c>
      <c r="B228" t="s">
        <v>5675</v>
      </c>
    </row>
    <row r="229" spans="1:2" x14ac:dyDescent="0.25">
      <c r="A229" t="s">
        <v>954</v>
      </c>
      <c r="B229" t="s">
        <v>5675</v>
      </c>
    </row>
    <row r="230" spans="1:2" x14ac:dyDescent="0.25">
      <c r="A230" t="s">
        <v>908</v>
      </c>
      <c r="B230" t="s">
        <v>5675</v>
      </c>
    </row>
    <row r="231" spans="1:2" x14ac:dyDescent="0.25">
      <c r="A231" t="s">
        <v>1053</v>
      </c>
      <c r="B231" t="s">
        <v>5675</v>
      </c>
    </row>
    <row r="232" spans="1:2" x14ac:dyDescent="0.25">
      <c r="A232" t="s">
        <v>1179</v>
      </c>
      <c r="B232" t="s">
        <v>5675</v>
      </c>
    </row>
    <row r="233" spans="1:2" x14ac:dyDescent="0.25">
      <c r="A233" t="s">
        <v>1443</v>
      </c>
      <c r="B233" t="s">
        <v>5675</v>
      </c>
    </row>
    <row r="234" spans="1:2" x14ac:dyDescent="0.25">
      <c r="A234" t="s">
        <v>1767</v>
      </c>
      <c r="B234" t="s">
        <v>5675</v>
      </c>
    </row>
    <row r="235" spans="1:2" x14ac:dyDescent="0.25">
      <c r="A235" t="s">
        <v>1802</v>
      </c>
      <c r="B235" t="s">
        <v>5675</v>
      </c>
    </row>
    <row r="236" spans="1:2" x14ac:dyDescent="0.25">
      <c r="A236" t="s">
        <v>1757</v>
      </c>
      <c r="B236" t="s">
        <v>5675</v>
      </c>
    </row>
    <row r="237" spans="1:2" x14ac:dyDescent="0.25">
      <c r="A237" t="s">
        <v>1885</v>
      </c>
      <c r="B237" t="s">
        <v>5675</v>
      </c>
    </row>
    <row r="238" spans="1:2" x14ac:dyDescent="0.25">
      <c r="A238" t="s">
        <v>1891</v>
      </c>
      <c r="B238" t="s">
        <v>5675</v>
      </c>
    </row>
    <row r="239" spans="1:2" x14ac:dyDescent="0.25">
      <c r="A239" t="s">
        <v>1868</v>
      </c>
      <c r="B239" t="s">
        <v>5675</v>
      </c>
    </row>
    <row r="240" spans="1:2" x14ac:dyDescent="0.25">
      <c r="A240" t="s">
        <v>1989</v>
      </c>
      <c r="B240" t="s">
        <v>5675</v>
      </c>
    </row>
    <row r="241" spans="1:2" x14ac:dyDescent="0.25">
      <c r="A241" t="s">
        <v>1995</v>
      </c>
      <c r="B241" t="s">
        <v>5675</v>
      </c>
    </row>
    <row r="242" spans="1:2" x14ac:dyDescent="0.25">
      <c r="A242" t="s">
        <v>1982</v>
      </c>
      <c r="B242" t="s">
        <v>5675</v>
      </c>
    </row>
    <row r="243" spans="1:2" x14ac:dyDescent="0.25">
      <c r="A243" t="s">
        <v>2099</v>
      </c>
      <c r="B243" t="s">
        <v>5675</v>
      </c>
    </row>
    <row r="244" spans="1:2" x14ac:dyDescent="0.25">
      <c r="A244" t="s">
        <v>2088</v>
      </c>
      <c r="B244" t="s">
        <v>5675</v>
      </c>
    </row>
    <row r="245" spans="1:2" x14ac:dyDescent="0.25">
      <c r="A245" t="s">
        <v>2255</v>
      </c>
      <c r="B245" t="s">
        <v>5675</v>
      </c>
    </row>
    <row r="246" spans="1:2" x14ac:dyDescent="0.25">
      <c r="A246" t="s">
        <v>2261</v>
      </c>
      <c r="B246" t="s">
        <v>5675</v>
      </c>
    </row>
    <row r="247" spans="1:2" x14ac:dyDescent="0.25">
      <c r="A247" t="s">
        <v>2249</v>
      </c>
      <c r="B247" t="s">
        <v>5675</v>
      </c>
    </row>
    <row r="248" spans="1:2" x14ac:dyDescent="0.25">
      <c r="A248" t="s">
        <v>2315</v>
      </c>
      <c r="B248" t="s">
        <v>5675</v>
      </c>
    </row>
    <row r="249" spans="1:2" x14ac:dyDescent="0.25">
      <c r="A249" t="s">
        <v>2427</v>
      </c>
      <c r="B249" t="s">
        <v>5675</v>
      </c>
    </row>
    <row r="250" spans="1:2" x14ac:dyDescent="0.25">
      <c r="A250" t="s">
        <v>2338</v>
      </c>
      <c r="B250" t="s">
        <v>5675</v>
      </c>
    </row>
    <row r="251" spans="1:2" x14ac:dyDescent="0.25">
      <c r="A251" t="s">
        <v>2466</v>
      </c>
      <c r="B251" t="s">
        <v>5675</v>
      </c>
    </row>
    <row r="252" spans="1:2" x14ac:dyDescent="0.25">
      <c r="A252" t="s">
        <v>2582</v>
      </c>
      <c r="B252" t="s">
        <v>5675</v>
      </c>
    </row>
    <row r="253" spans="1:2" x14ac:dyDescent="0.25">
      <c r="A253" t="s">
        <v>2476</v>
      </c>
      <c r="B253" t="s">
        <v>5675</v>
      </c>
    </row>
    <row r="254" spans="1:2" x14ac:dyDescent="0.25">
      <c r="A254" t="s">
        <v>2450</v>
      </c>
      <c r="B254" t="s">
        <v>5675</v>
      </c>
    </row>
    <row r="255" spans="1:2" x14ac:dyDescent="0.25">
      <c r="A255" t="s">
        <v>2175</v>
      </c>
      <c r="B255" t="s">
        <v>5675</v>
      </c>
    </row>
    <row r="256" spans="1:2" x14ac:dyDescent="0.25">
      <c r="A256" t="s">
        <v>2169</v>
      </c>
      <c r="B256" t="s">
        <v>5675</v>
      </c>
    </row>
    <row r="257" spans="1:2" x14ac:dyDescent="0.25">
      <c r="A257" t="s">
        <v>2444</v>
      </c>
      <c r="B257" t="s">
        <v>5675</v>
      </c>
    </row>
    <row r="258" spans="1:2" x14ac:dyDescent="0.25">
      <c r="A258" t="s">
        <v>2710</v>
      </c>
      <c r="B258" t="s">
        <v>5675</v>
      </c>
    </row>
    <row r="259" spans="1:2" x14ac:dyDescent="0.25">
      <c r="A259" t="s">
        <v>2622</v>
      </c>
      <c r="B259" t="s">
        <v>5675</v>
      </c>
    </row>
    <row r="260" spans="1:2" x14ac:dyDescent="0.25">
      <c r="A260" t="s">
        <v>2609</v>
      </c>
      <c r="B260" t="s">
        <v>5675</v>
      </c>
    </row>
    <row r="261" spans="1:2" x14ac:dyDescent="0.25">
      <c r="A261" t="s">
        <v>2603</v>
      </c>
      <c r="B261" t="s">
        <v>5675</v>
      </c>
    </row>
    <row r="262" spans="1:2" x14ac:dyDescent="0.25">
      <c r="A262" t="s">
        <v>2835</v>
      </c>
      <c r="B262" t="s">
        <v>5675</v>
      </c>
    </row>
    <row r="263" spans="1:2" x14ac:dyDescent="0.25">
      <c r="A263" t="s">
        <v>2753</v>
      </c>
      <c r="B263" t="s">
        <v>5675</v>
      </c>
    </row>
    <row r="264" spans="1:2" x14ac:dyDescent="0.25">
      <c r="A264" t="s">
        <v>2873</v>
      </c>
      <c r="B264" t="s">
        <v>5675</v>
      </c>
    </row>
    <row r="265" spans="1:2" x14ac:dyDescent="0.25">
      <c r="A265" t="s">
        <v>2929</v>
      </c>
      <c r="B265" t="s">
        <v>5675</v>
      </c>
    </row>
    <row r="266" spans="1:2" x14ac:dyDescent="0.25">
      <c r="A266" t="s">
        <v>2935</v>
      </c>
      <c r="B266" t="s">
        <v>5675</v>
      </c>
    </row>
    <row r="267" spans="1:2" x14ac:dyDescent="0.25">
      <c r="A267" t="s">
        <v>3026</v>
      </c>
      <c r="B267" t="s">
        <v>5675</v>
      </c>
    </row>
    <row r="268" spans="1:2" x14ac:dyDescent="0.25">
      <c r="A268" t="s">
        <v>2952</v>
      </c>
      <c r="B268" t="s">
        <v>5675</v>
      </c>
    </row>
    <row r="269" spans="1:2" x14ac:dyDescent="0.25">
      <c r="A269" t="s">
        <v>2946</v>
      </c>
      <c r="B269" t="s">
        <v>5675</v>
      </c>
    </row>
    <row r="270" spans="1:2" x14ac:dyDescent="0.25">
      <c r="A270" t="s">
        <v>3121</v>
      </c>
      <c r="B270" t="s">
        <v>5675</v>
      </c>
    </row>
    <row r="271" spans="1:2" x14ac:dyDescent="0.25">
      <c r="A271" t="s">
        <v>3044</v>
      </c>
      <c r="B271" t="s">
        <v>5675</v>
      </c>
    </row>
    <row r="272" spans="1:2" x14ac:dyDescent="0.25">
      <c r="A272" t="s">
        <v>3164</v>
      </c>
      <c r="B272" t="s">
        <v>5675</v>
      </c>
    </row>
    <row r="273" spans="1:2" x14ac:dyDescent="0.25">
      <c r="A273" t="s">
        <v>3250</v>
      </c>
      <c r="B273" t="s">
        <v>5675</v>
      </c>
    </row>
    <row r="274" spans="1:2" x14ac:dyDescent="0.25">
      <c r="A274" t="s">
        <v>3268</v>
      </c>
      <c r="B274" t="s">
        <v>5675</v>
      </c>
    </row>
    <row r="275" spans="1:2" x14ac:dyDescent="0.25">
      <c r="A275" t="s">
        <v>3130</v>
      </c>
      <c r="B275" t="s">
        <v>5675</v>
      </c>
    </row>
    <row r="276" spans="1:2" x14ac:dyDescent="0.25">
      <c r="A276" t="s">
        <v>3146</v>
      </c>
      <c r="B276" t="s">
        <v>5675</v>
      </c>
    </row>
    <row r="277" spans="1:2" x14ac:dyDescent="0.25">
      <c r="A277" t="s">
        <v>3323</v>
      </c>
      <c r="B277" t="s">
        <v>5675</v>
      </c>
    </row>
    <row r="278" spans="1:2" x14ac:dyDescent="0.25">
      <c r="A278" t="s">
        <v>3350</v>
      </c>
      <c r="B278" t="s">
        <v>5675</v>
      </c>
    </row>
    <row r="279" spans="1:2" x14ac:dyDescent="0.25">
      <c r="A279" t="s">
        <v>3278</v>
      </c>
      <c r="B279" t="s">
        <v>5675</v>
      </c>
    </row>
    <row r="280" spans="1:2" x14ac:dyDescent="0.25">
      <c r="A280" t="s">
        <v>3383</v>
      </c>
      <c r="B280" t="s">
        <v>5675</v>
      </c>
    </row>
    <row r="281" spans="1:2" x14ac:dyDescent="0.25">
      <c r="A281" t="s">
        <v>3462</v>
      </c>
      <c r="B281" t="s">
        <v>5675</v>
      </c>
    </row>
    <row r="282" spans="1:2" x14ac:dyDescent="0.25">
      <c r="A282" t="s">
        <v>3479</v>
      </c>
      <c r="B282" t="s">
        <v>5675</v>
      </c>
    </row>
    <row r="283" spans="1:2" x14ac:dyDescent="0.25">
      <c r="A283" t="s">
        <v>3469</v>
      </c>
      <c r="B283" t="s">
        <v>5675</v>
      </c>
    </row>
    <row r="284" spans="1:2" x14ac:dyDescent="0.25">
      <c r="A284" t="s">
        <v>3377</v>
      </c>
      <c r="B284" t="s">
        <v>5675</v>
      </c>
    </row>
    <row r="285" spans="1:2" x14ac:dyDescent="0.25">
      <c r="A285" t="s">
        <v>3401</v>
      </c>
      <c r="B285" t="s">
        <v>5675</v>
      </c>
    </row>
    <row r="286" spans="1:2" x14ac:dyDescent="0.25">
      <c r="A286" t="s">
        <v>3368</v>
      </c>
      <c r="B286" t="s">
        <v>5675</v>
      </c>
    </row>
    <row r="287" spans="1:2" x14ac:dyDescent="0.25">
      <c r="A287" t="s">
        <v>3447</v>
      </c>
      <c r="B287" t="s">
        <v>5675</v>
      </c>
    </row>
    <row r="288" spans="1:2" x14ac:dyDescent="0.25">
      <c r="A288" t="s">
        <v>3465</v>
      </c>
      <c r="B288" t="s">
        <v>5675</v>
      </c>
    </row>
    <row r="289" spans="1:2" x14ac:dyDescent="0.25">
      <c r="A289" t="s">
        <v>3562</v>
      </c>
      <c r="B289" t="s">
        <v>5675</v>
      </c>
    </row>
    <row r="290" spans="1:2" x14ac:dyDescent="0.25">
      <c r="A290" t="s">
        <v>3484</v>
      </c>
      <c r="B290" t="s">
        <v>5675</v>
      </c>
    </row>
    <row r="291" spans="1:2" x14ac:dyDescent="0.25">
      <c r="A291" t="s">
        <v>3537</v>
      </c>
      <c r="B291" t="s">
        <v>5675</v>
      </c>
    </row>
    <row r="292" spans="1:2" x14ac:dyDescent="0.25">
      <c r="A292" t="s">
        <v>3507</v>
      </c>
      <c r="B292" t="s">
        <v>5675</v>
      </c>
    </row>
    <row r="293" spans="1:2" x14ac:dyDescent="0.25">
      <c r="A293" t="s">
        <v>3558</v>
      </c>
      <c r="B293" t="s">
        <v>5675</v>
      </c>
    </row>
    <row r="294" spans="1:2" x14ac:dyDescent="0.25">
      <c r="A294" t="s">
        <v>3613</v>
      </c>
      <c r="B294" t="s">
        <v>5675</v>
      </c>
    </row>
    <row r="295" spans="1:2" x14ac:dyDescent="0.25">
      <c r="A295" t="s">
        <v>3575</v>
      </c>
      <c r="B295" t="s">
        <v>5675</v>
      </c>
    </row>
    <row r="296" spans="1:2" x14ac:dyDescent="0.25">
      <c r="A296" t="s">
        <v>3611</v>
      </c>
      <c r="B296" t="s">
        <v>5675</v>
      </c>
    </row>
    <row r="297" spans="1:2" x14ac:dyDescent="0.25">
      <c r="A297" t="s">
        <v>3776</v>
      </c>
      <c r="B297" t="s">
        <v>5675</v>
      </c>
    </row>
    <row r="298" spans="1:2" x14ac:dyDescent="0.25">
      <c r="A298" t="s">
        <v>3637</v>
      </c>
      <c r="B298" t="s">
        <v>5675</v>
      </c>
    </row>
    <row r="299" spans="1:2" x14ac:dyDescent="0.25">
      <c r="A299" t="s">
        <v>3658</v>
      </c>
      <c r="B299" t="s">
        <v>5675</v>
      </c>
    </row>
    <row r="300" spans="1:2" x14ac:dyDescent="0.25">
      <c r="A300" t="s">
        <v>3647</v>
      </c>
      <c r="B300" t="s">
        <v>5675</v>
      </c>
    </row>
    <row r="301" spans="1:2" x14ac:dyDescent="0.25">
      <c r="A301" t="s">
        <v>3652</v>
      </c>
      <c r="B301" t="s">
        <v>5675</v>
      </c>
    </row>
    <row r="302" spans="1:2" x14ac:dyDescent="0.25">
      <c r="A302" t="s">
        <v>3988</v>
      </c>
      <c r="B302" t="s">
        <v>5675</v>
      </c>
    </row>
    <row r="303" spans="1:2" x14ac:dyDescent="0.25">
      <c r="A303" t="s">
        <v>3863</v>
      </c>
      <c r="B303" t="s">
        <v>5675</v>
      </c>
    </row>
    <row r="304" spans="1:2" x14ac:dyDescent="0.25">
      <c r="A304" t="s">
        <v>3857</v>
      </c>
      <c r="B304" t="s">
        <v>5675</v>
      </c>
    </row>
    <row r="305" spans="1:2" x14ac:dyDescent="0.25">
      <c r="A305" t="s">
        <v>3884</v>
      </c>
      <c r="B305" t="s">
        <v>5675</v>
      </c>
    </row>
    <row r="306" spans="1:2" x14ac:dyDescent="0.25">
      <c r="A306" t="s">
        <v>3887</v>
      </c>
      <c r="B306" t="s">
        <v>5675</v>
      </c>
    </row>
    <row r="307" spans="1:2" x14ac:dyDescent="0.25">
      <c r="A307" t="s">
        <v>3889</v>
      </c>
      <c r="B307" t="s">
        <v>5675</v>
      </c>
    </row>
    <row r="308" spans="1:2" x14ac:dyDescent="0.25">
      <c r="A308" t="s">
        <v>3897</v>
      </c>
      <c r="B308" t="s">
        <v>5675</v>
      </c>
    </row>
    <row r="309" spans="1:2" x14ac:dyDescent="0.25">
      <c r="A309" t="s">
        <v>3902</v>
      </c>
      <c r="B309" t="s">
        <v>5675</v>
      </c>
    </row>
    <row r="310" spans="1:2" x14ac:dyDescent="0.25">
      <c r="A310" t="s">
        <v>3904</v>
      </c>
      <c r="B310" t="s">
        <v>5675</v>
      </c>
    </row>
    <row r="311" spans="1:2" x14ac:dyDescent="0.25">
      <c r="A311" t="s">
        <v>4149</v>
      </c>
      <c r="B311" t="s">
        <v>5675</v>
      </c>
    </row>
    <row r="312" spans="1:2" x14ac:dyDescent="0.25">
      <c r="A312" t="s">
        <v>4071</v>
      </c>
      <c r="B312" t="s">
        <v>5675</v>
      </c>
    </row>
    <row r="313" spans="1:2" x14ac:dyDescent="0.25">
      <c r="A313" t="s">
        <v>4245</v>
      </c>
      <c r="B313" t="s">
        <v>5675</v>
      </c>
    </row>
    <row r="314" spans="1:2" x14ac:dyDescent="0.25">
      <c r="A314" t="s">
        <v>4186</v>
      </c>
      <c r="B314" t="s">
        <v>5675</v>
      </c>
    </row>
    <row r="315" spans="1:2" x14ac:dyDescent="0.25">
      <c r="A315" t="s">
        <v>4199</v>
      </c>
      <c r="B315" t="s">
        <v>5675</v>
      </c>
    </row>
    <row r="316" spans="1:2" x14ac:dyDescent="0.25">
      <c r="A316" t="s">
        <v>4206</v>
      </c>
      <c r="B316" t="s">
        <v>5675</v>
      </c>
    </row>
    <row r="317" spans="1:2" x14ac:dyDescent="0.25">
      <c r="A317" t="s">
        <v>4332</v>
      </c>
      <c r="B317" t="s">
        <v>5675</v>
      </c>
    </row>
    <row r="318" spans="1:2" x14ac:dyDescent="0.25">
      <c r="A318" t="s">
        <v>4269</v>
      </c>
      <c r="B318" t="s">
        <v>5675</v>
      </c>
    </row>
    <row r="319" spans="1:2" x14ac:dyDescent="0.25">
      <c r="A319" t="s">
        <v>4284</v>
      </c>
      <c r="B319" t="s">
        <v>5675</v>
      </c>
    </row>
    <row r="320" spans="1:2" x14ac:dyDescent="0.25">
      <c r="A320" t="s">
        <v>4289</v>
      </c>
      <c r="B320" t="s">
        <v>5675</v>
      </c>
    </row>
    <row r="321" spans="1:2" x14ac:dyDescent="0.25">
      <c r="A321" t="s">
        <v>4275</v>
      </c>
      <c r="B321" t="s">
        <v>5675</v>
      </c>
    </row>
    <row r="322" spans="1:2" x14ac:dyDescent="0.25">
      <c r="A322" t="s">
        <v>4437</v>
      </c>
      <c r="B322" t="s">
        <v>5675</v>
      </c>
    </row>
    <row r="323" spans="1:2" x14ac:dyDescent="0.25">
      <c r="A323" t="s">
        <v>4426</v>
      </c>
      <c r="B323" t="s">
        <v>5675</v>
      </c>
    </row>
    <row r="324" spans="1:2" x14ac:dyDescent="0.25">
      <c r="A324" t="s">
        <v>4372</v>
      </c>
      <c r="B324" t="s">
        <v>5675</v>
      </c>
    </row>
    <row r="325" spans="1:2" x14ac:dyDescent="0.25">
      <c r="A325" t="s">
        <v>4385</v>
      </c>
      <c r="B325" t="s">
        <v>5675</v>
      </c>
    </row>
    <row r="326" spans="1:2" x14ac:dyDescent="0.25">
      <c r="A326" t="s">
        <v>4557</v>
      </c>
      <c r="B326" t="s">
        <v>5675</v>
      </c>
    </row>
    <row r="327" spans="1:2" x14ac:dyDescent="0.25">
      <c r="A327" t="s">
        <v>4504</v>
      </c>
      <c r="B327" t="s">
        <v>5675</v>
      </c>
    </row>
    <row r="328" spans="1:2" x14ac:dyDescent="0.25">
      <c r="A328" t="s">
        <v>4476</v>
      </c>
      <c r="B328" t="s">
        <v>5675</v>
      </c>
    </row>
    <row r="329" spans="1:2" x14ac:dyDescent="0.25">
      <c r="A329" t="s">
        <v>4498</v>
      </c>
      <c r="B329" t="s">
        <v>5675</v>
      </c>
    </row>
    <row r="330" spans="1:2" x14ac:dyDescent="0.25">
      <c r="A330" t="s">
        <v>4676</v>
      </c>
      <c r="B330" t="s">
        <v>5675</v>
      </c>
    </row>
    <row r="331" spans="1:2" x14ac:dyDescent="0.25">
      <c r="A331" t="s">
        <v>4583</v>
      </c>
      <c r="B331" t="s">
        <v>5675</v>
      </c>
    </row>
    <row r="332" spans="1:2" x14ac:dyDescent="0.25">
      <c r="A332" t="s">
        <v>4593</v>
      </c>
      <c r="B332" t="s">
        <v>5675</v>
      </c>
    </row>
    <row r="333" spans="1:2" x14ac:dyDescent="0.25">
      <c r="A333" t="s">
        <v>4609</v>
      </c>
      <c r="B333" t="s">
        <v>5675</v>
      </c>
    </row>
    <row r="334" spans="1:2" x14ac:dyDescent="0.25">
      <c r="A334" t="s">
        <v>4758</v>
      </c>
      <c r="B334" t="s">
        <v>5675</v>
      </c>
    </row>
    <row r="335" spans="1:2" x14ac:dyDescent="0.25">
      <c r="A335" t="s">
        <v>4713</v>
      </c>
      <c r="B335" t="s">
        <v>5675</v>
      </c>
    </row>
    <row r="336" spans="1:2" x14ac:dyDescent="0.25">
      <c r="A336" t="s">
        <v>4833</v>
      </c>
      <c r="B336" t="s">
        <v>5675</v>
      </c>
    </row>
    <row r="337" spans="1:2" x14ac:dyDescent="0.25">
      <c r="A337" t="s">
        <v>4776</v>
      </c>
      <c r="B337" t="s">
        <v>5675</v>
      </c>
    </row>
    <row r="338" spans="1:2" x14ac:dyDescent="0.25">
      <c r="A338" t="s">
        <v>4863</v>
      </c>
      <c r="B338" t="s">
        <v>5675</v>
      </c>
    </row>
    <row r="339" spans="1:2" x14ac:dyDescent="0.25">
      <c r="A339" t="s">
        <v>5062</v>
      </c>
      <c r="B339" t="s">
        <v>5675</v>
      </c>
    </row>
    <row r="340" spans="1:2" x14ac:dyDescent="0.25">
      <c r="A340" t="s">
        <v>5008</v>
      </c>
      <c r="B340" t="s">
        <v>5675</v>
      </c>
    </row>
    <row r="341" spans="1:2" x14ac:dyDescent="0.25">
      <c r="A341" t="s">
        <v>5165</v>
      </c>
      <c r="B341" t="s">
        <v>5675</v>
      </c>
    </row>
    <row r="342" spans="1:2" x14ac:dyDescent="0.25">
      <c r="A342" t="s">
        <v>5073</v>
      </c>
      <c r="B342" t="s">
        <v>5675</v>
      </c>
    </row>
    <row r="343" spans="1:2" x14ac:dyDescent="0.25">
      <c r="A343" t="s">
        <v>5277</v>
      </c>
      <c r="B343" t="s">
        <v>5675</v>
      </c>
    </row>
    <row r="344" spans="1:2" x14ac:dyDescent="0.25">
      <c r="A344" t="s">
        <v>5195</v>
      </c>
      <c r="B344" t="s">
        <v>5675</v>
      </c>
    </row>
    <row r="345" spans="1:2" x14ac:dyDescent="0.25">
      <c r="A345" t="s">
        <v>5369</v>
      </c>
      <c r="B345" t="s">
        <v>5675</v>
      </c>
    </row>
    <row r="346" spans="1:2" x14ac:dyDescent="0.25">
      <c r="A346" t="s">
        <v>5297</v>
      </c>
      <c r="B346" t="s">
        <v>5675</v>
      </c>
    </row>
    <row r="347" spans="1:2" x14ac:dyDescent="0.25">
      <c r="A347" t="s">
        <v>5510</v>
      </c>
      <c r="B347" t="s">
        <v>5675</v>
      </c>
    </row>
    <row r="348" spans="1:2" x14ac:dyDescent="0.25">
      <c r="A348" t="s">
        <v>5382</v>
      </c>
      <c r="B348" t="s">
        <v>5675</v>
      </c>
    </row>
    <row r="349" spans="1:2" x14ac:dyDescent="0.25">
      <c r="A349" t="s">
        <v>5419</v>
      </c>
      <c r="B349" t="s">
        <v>5675</v>
      </c>
    </row>
    <row r="350" spans="1:2" x14ac:dyDescent="0.25">
      <c r="A350" t="s">
        <v>5429</v>
      </c>
      <c r="B350" t="s">
        <v>5675</v>
      </c>
    </row>
    <row r="351" spans="1:2" x14ac:dyDescent="0.25">
      <c r="A351" t="s">
        <v>5391</v>
      </c>
      <c r="B351" t="s">
        <v>5675</v>
      </c>
    </row>
    <row r="352" spans="1:2" x14ac:dyDescent="0.25">
      <c r="A352" t="s">
        <v>5636</v>
      </c>
      <c r="B352" t="s">
        <v>5675</v>
      </c>
    </row>
    <row r="353" spans="1:2" x14ac:dyDescent="0.25">
      <c r="A353" t="s">
        <v>5539</v>
      </c>
      <c r="B353" t="s">
        <v>5675</v>
      </c>
    </row>
    <row r="354" spans="1:2" x14ac:dyDescent="0.25">
      <c r="A354" t="s">
        <v>996</v>
      </c>
      <c r="B354" t="s">
        <v>5675</v>
      </c>
    </row>
    <row r="355" spans="1:2" x14ac:dyDescent="0.25">
      <c r="A355" t="s">
        <v>1004</v>
      </c>
      <c r="B355" t="s">
        <v>5675</v>
      </c>
    </row>
    <row r="356" spans="1:2" x14ac:dyDescent="0.25">
      <c r="A356" t="s">
        <v>1050</v>
      </c>
      <c r="B356" t="s">
        <v>5675</v>
      </c>
    </row>
    <row r="357" spans="1:2" x14ac:dyDescent="0.25">
      <c r="A357" t="s">
        <v>1439</v>
      </c>
      <c r="B357" t="s">
        <v>5675</v>
      </c>
    </row>
    <row r="358" spans="1:2" x14ac:dyDescent="0.25">
      <c r="A358" t="s">
        <v>514</v>
      </c>
      <c r="B358" t="s">
        <v>5675</v>
      </c>
    </row>
    <row r="359" spans="1:2" x14ac:dyDescent="0.25">
      <c r="A359" t="s">
        <v>1132</v>
      </c>
      <c r="B359" t="s">
        <v>5675</v>
      </c>
    </row>
    <row r="360" spans="1:2" x14ac:dyDescent="0.25">
      <c r="A360" t="s">
        <v>1346</v>
      </c>
      <c r="B360" t="s">
        <v>5675</v>
      </c>
    </row>
    <row r="361" spans="1:2" x14ac:dyDescent="0.25">
      <c r="A361" t="s">
        <v>1350</v>
      </c>
      <c r="B361" t="s">
        <v>5675</v>
      </c>
    </row>
    <row r="362" spans="1:2" x14ac:dyDescent="0.25">
      <c r="A362" t="s">
        <v>1467</v>
      </c>
      <c r="B362" t="s">
        <v>5675</v>
      </c>
    </row>
    <row r="363" spans="1:2" x14ac:dyDescent="0.25">
      <c r="A363" t="s">
        <v>72</v>
      </c>
      <c r="B363" t="s">
        <v>5675</v>
      </c>
    </row>
    <row r="364" spans="1:2" x14ac:dyDescent="0.25">
      <c r="A364" t="s">
        <v>243</v>
      </c>
      <c r="B364" t="s">
        <v>5675</v>
      </c>
    </row>
    <row r="365" spans="1:2" x14ac:dyDescent="0.25">
      <c r="A365" t="s">
        <v>363</v>
      </c>
      <c r="B365" t="s">
        <v>5675</v>
      </c>
    </row>
    <row r="366" spans="1:2" x14ac:dyDescent="0.25">
      <c r="A366" t="s">
        <v>354</v>
      </c>
      <c r="B366" t="s">
        <v>5675</v>
      </c>
    </row>
    <row r="367" spans="1:2" x14ac:dyDescent="0.25">
      <c r="A367" t="s">
        <v>519</v>
      </c>
      <c r="B367" t="s">
        <v>5675</v>
      </c>
    </row>
    <row r="368" spans="1:2" x14ac:dyDescent="0.25">
      <c r="A368" t="s">
        <v>508</v>
      </c>
      <c r="B368" t="s">
        <v>5675</v>
      </c>
    </row>
    <row r="369" spans="1:2" x14ac:dyDescent="0.25">
      <c r="A369" t="s">
        <v>601</v>
      </c>
      <c r="B369" t="s">
        <v>5675</v>
      </c>
    </row>
    <row r="370" spans="1:2" x14ac:dyDescent="0.25">
      <c r="A370" t="s">
        <v>617</v>
      </c>
      <c r="B370" t="s">
        <v>5675</v>
      </c>
    </row>
    <row r="371" spans="1:2" x14ac:dyDescent="0.25">
      <c r="A371" t="s">
        <v>769</v>
      </c>
      <c r="B371" t="s">
        <v>5675</v>
      </c>
    </row>
    <row r="372" spans="1:2" x14ac:dyDescent="0.25">
      <c r="A372" t="s">
        <v>845</v>
      </c>
      <c r="B372" t="s">
        <v>5675</v>
      </c>
    </row>
    <row r="373" spans="1:2" x14ac:dyDescent="0.25">
      <c r="A373" t="s">
        <v>934</v>
      </c>
      <c r="B373" t="s">
        <v>5675</v>
      </c>
    </row>
    <row r="374" spans="1:2" x14ac:dyDescent="0.25">
      <c r="A374" t="s">
        <v>930</v>
      </c>
      <c r="B374" t="s">
        <v>5675</v>
      </c>
    </row>
    <row r="375" spans="1:2" x14ac:dyDescent="0.25">
      <c r="A375" t="s">
        <v>938</v>
      </c>
      <c r="B375" t="s">
        <v>5675</v>
      </c>
    </row>
    <row r="376" spans="1:2" x14ac:dyDescent="0.25">
      <c r="A376" t="s">
        <v>1675</v>
      </c>
      <c r="B376" t="s">
        <v>5675</v>
      </c>
    </row>
    <row r="377" spans="1:2" x14ac:dyDescent="0.25">
      <c r="A377" t="s">
        <v>1662</v>
      </c>
      <c r="B377" t="s">
        <v>5675</v>
      </c>
    </row>
    <row r="378" spans="1:2" x14ac:dyDescent="0.25">
      <c r="A378" t="s">
        <v>1199</v>
      </c>
      <c r="B378" t="s">
        <v>5675</v>
      </c>
    </row>
    <row r="379" spans="1:2" x14ac:dyDescent="0.25">
      <c r="A379" t="s">
        <v>1116</v>
      </c>
      <c r="B379" t="s">
        <v>5675</v>
      </c>
    </row>
    <row r="380" spans="1:2" x14ac:dyDescent="0.25">
      <c r="A380" t="s">
        <v>66</v>
      </c>
      <c r="B380" t="s">
        <v>5675</v>
      </c>
    </row>
    <row r="381" spans="1:2" x14ac:dyDescent="0.25">
      <c r="A381" t="s">
        <v>623</v>
      </c>
      <c r="B381" t="s">
        <v>5675</v>
      </c>
    </row>
    <row r="382" spans="1:2" x14ac:dyDescent="0.25">
      <c r="A382" t="s">
        <v>572</v>
      </c>
      <c r="B382" t="s">
        <v>5675</v>
      </c>
    </row>
    <row r="383" spans="1:2" x14ac:dyDescent="0.25">
      <c r="A383" t="s">
        <v>883</v>
      </c>
      <c r="B383" t="s">
        <v>5675</v>
      </c>
    </row>
    <row r="384" spans="1:2" x14ac:dyDescent="0.25">
      <c r="A384" t="s">
        <v>975</v>
      </c>
      <c r="B384" t="s">
        <v>5675</v>
      </c>
    </row>
    <row r="385" spans="1:2" x14ac:dyDescent="0.25">
      <c r="A385" t="s">
        <v>1278</v>
      </c>
      <c r="B385" t="s">
        <v>5675</v>
      </c>
    </row>
    <row r="386" spans="1:2" x14ac:dyDescent="0.25">
      <c r="A386" t="s">
        <v>1657</v>
      </c>
      <c r="B386" t="s">
        <v>5675</v>
      </c>
    </row>
    <row r="387" spans="1:2" x14ac:dyDescent="0.25">
      <c r="A387" t="s">
        <v>1607</v>
      </c>
      <c r="B387" t="s">
        <v>5675</v>
      </c>
    </row>
    <row r="388" spans="1:2" x14ac:dyDescent="0.25">
      <c r="A388" t="s">
        <v>1829</v>
      </c>
      <c r="B388" t="s">
        <v>5675</v>
      </c>
    </row>
    <row r="389" spans="1:2" x14ac:dyDescent="0.25">
      <c r="A389" t="s">
        <v>1834</v>
      </c>
      <c r="B389" t="s">
        <v>5675</v>
      </c>
    </row>
    <row r="390" spans="1:2" x14ac:dyDescent="0.25">
      <c r="A390" t="s">
        <v>2146</v>
      </c>
      <c r="B390" t="s">
        <v>5675</v>
      </c>
    </row>
    <row r="391" spans="1:2" x14ac:dyDescent="0.25">
      <c r="A391" t="s">
        <v>2309</v>
      </c>
      <c r="B391" t="s">
        <v>5675</v>
      </c>
    </row>
    <row r="392" spans="1:2" x14ac:dyDescent="0.25">
      <c r="A392" t="s">
        <v>2430</v>
      </c>
      <c r="B392" t="s">
        <v>5675</v>
      </c>
    </row>
    <row r="393" spans="1:2" x14ac:dyDescent="0.25">
      <c r="A393" t="s">
        <v>2589</v>
      </c>
      <c r="B393" t="s">
        <v>5675</v>
      </c>
    </row>
    <row r="394" spans="1:2" x14ac:dyDescent="0.25">
      <c r="A394" t="s">
        <v>2716</v>
      </c>
      <c r="B394" t="s">
        <v>5675</v>
      </c>
    </row>
    <row r="395" spans="1:2" x14ac:dyDescent="0.25">
      <c r="A395" t="s">
        <v>2842</v>
      </c>
      <c r="B395" t="s">
        <v>5675</v>
      </c>
    </row>
    <row r="396" spans="1:2" x14ac:dyDescent="0.25">
      <c r="A396" t="s">
        <v>3007</v>
      </c>
      <c r="B396" t="s">
        <v>5675</v>
      </c>
    </row>
    <row r="397" spans="1:2" x14ac:dyDescent="0.25">
      <c r="A397" t="s">
        <v>3356</v>
      </c>
      <c r="B397" t="s">
        <v>5675</v>
      </c>
    </row>
    <row r="398" spans="1:2" x14ac:dyDescent="0.25">
      <c r="A398" t="s">
        <v>3475</v>
      </c>
      <c r="B398" t="s">
        <v>5675</v>
      </c>
    </row>
    <row r="399" spans="1:2" x14ac:dyDescent="0.25">
      <c r="A399" t="s">
        <v>3985</v>
      </c>
      <c r="B399" t="s">
        <v>5675</v>
      </c>
    </row>
    <row r="400" spans="1:2" x14ac:dyDescent="0.25">
      <c r="A400" t="s">
        <v>3921</v>
      </c>
      <c r="B400" t="s">
        <v>5675</v>
      </c>
    </row>
    <row r="401" spans="1:2" x14ac:dyDescent="0.25">
      <c r="A401" t="s">
        <v>4114</v>
      </c>
      <c r="B401" t="s">
        <v>5675</v>
      </c>
    </row>
    <row r="402" spans="1:2" x14ac:dyDescent="0.25">
      <c r="A402" t="s">
        <v>4803</v>
      </c>
      <c r="B402" t="s">
        <v>5675</v>
      </c>
    </row>
    <row r="403" spans="1:2" x14ac:dyDescent="0.25">
      <c r="A403" t="s">
        <v>4526</v>
      </c>
      <c r="B403" t="s">
        <v>5675</v>
      </c>
    </row>
    <row r="404" spans="1:2" x14ac:dyDescent="0.25">
      <c r="A404" t="s">
        <v>4634</v>
      </c>
      <c r="B404" t="s">
        <v>5675</v>
      </c>
    </row>
    <row r="405" spans="1:2" x14ac:dyDescent="0.25">
      <c r="A405" t="s">
        <v>4885</v>
      </c>
      <c r="B405" t="s">
        <v>5675</v>
      </c>
    </row>
    <row r="406" spans="1:2" x14ac:dyDescent="0.25">
      <c r="A406" t="s">
        <v>5033</v>
      </c>
      <c r="B406" t="s">
        <v>5675</v>
      </c>
    </row>
    <row r="407" spans="1:2" x14ac:dyDescent="0.25">
      <c r="A407" t="s">
        <v>5106</v>
      </c>
      <c r="B407" t="s">
        <v>5675</v>
      </c>
    </row>
    <row r="408" spans="1:2" x14ac:dyDescent="0.25">
      <c r="A408" t="s">
        <v>5576</v>
      </c>
      <c r="B408" t="s">
        <v>5675</v>
      </c>
    </row>
    <row r="409" spans="1:2" x14ac:dyDescent="0.25">
      <c r="A409" t="s">
        <v>5190</v>
      </c>
      <c r="B409" t="s">
        <v>5675</v>
      </c>
    </row>
    <row r="410" spans="1:2" x14ac:dyDescent="0.25">
      <c r="A410" t="s">
        <v>5224</v>
      </c>
      <c r="B410" t="s">
        <v>5675</v>
      </c>
    </row>
    <row r="411" spans="1:2" x14ac:dyDescent="0.25">
      <c r="A411" t="s">
        <v>5057</v>
      </c>
      <c r="B411" t="s">
        <v>5675</v>
      </c>
    </row>
    <row r="412" spans="1:2" x14ac:dyDescent="0.25">
      <c r="A412" t="s">
        <v>831</v>
      </c>
      <c r="B412" t="s">
        <v>5675</v>
      </c>
    </row>
    <row r="413" spans="1:2" x14ac:dyDescent="0.25">
      <c r="A413" t="s">
        <v>247</v>
      </c>
      <c r="B413" t="s">
        <v>5675</v>
      </c>
    </row>
    <row r="414" spans="1:2" x14ac:dyDescent="0.25">
      <c r="A414" t="s">
        <v>371</v>
      </c>
      <c r="B414" t="s">
        <v>5675</v>
      </c>
    </row>
    <row r="415" spans="1:2" x14ac:dyDescent="0.25">
      <c r="A415" t="s">
        <v>527</v>
      </c>
      <c r="B415" t="s">
        <v>5675</v>
      </c>
    </row>
    <row r="416" spans="1:2" x14ac:dyDescent="0.25">
      <c r="A416" t="s">
        <v>532</v>
      </c>
      <c r="B416" t="s">
        <v>5675</v>
      </c>
    </row>
    <row r="417" spans="1:2" x14ac:dyDescent="0.25">
      <c r="A417" t="s">
        <v>540</v>
      </c>
      <c r="B417" t="s">
        <v>5675</v>
      </c>
    </row>
    <row r="418" spans="1:2" x14ac:dyDescent="0.25">
      <c r="A418" t="s">
        <v>319</v>
      </c>
      <c r="B418" t="s">
        <v>5675</v>
      </c>
    </row>
    <row r="419" spans="1:2" x14ac:dyDescent="0.25">
      <c r="A419" t="s">
        <v>1778</v>
      </c>
      <c r="B419" t="s">
        <v>5675</v>
      </c>
    </row>
    <row r="420" spans="1:2" x14ac:dyDescent="0.25">
      <c r="A420" t="s">
        <v>4564</v>
      </c>
      <c r="B420" t="s">
        <v>5675</v>
      </c>
    </row>
    <row r="421" spans="1:2" x14ac:dyDescent="0.25">
      <c r="A421" t="s">
        <v>806</v>
      </c>
      <c r="B421" t="s">
        <v>5675</v>
      </c>
    </row>
    <row r="422" spans="1:2" x14ac:dyDescent="0.25">
      <c r="A422" t="s">
        <v>2289</v>
      </c>
      <c r="B422" t="s">
        <v>5675</v>
      </c>
    </row>
    <row r="423" spans="1:2" x14ac:dyDescent="0.25">
      <c r="A423" t="s">
        <v>3543</v>
      </c>
      <c r="B423" t="s">
        <v>5675</v>
      </c>
    </row>
    <row r="424" spans="1:2" x14ac:dyDescent="0.25">
      <c r="A424" t="s">
        <v>4921</v>
      </c>
      <c r="B424" t="s">
        <v>5675</v>
      </c>
    </row>
    <row r="425" spans="1:2" x14ac:dyDescent="0.25">
      <c r="A425" t="s">
        <v>1367</v>
      </c>
      <c r="B425" t="s">
        <v>5675</v>
      </c>
    </row>
    <row r="426" spans="1:2" x14ac:dyDescent="0.25">
      <c r="A426" t="s">
        <v>2627</v>
      </c>
      <c r="B426" t="s">
        <v>5675</v>
      </c>
    </row>
    <row r="427" spans="1:2" x14ac:dyDescent="0.25">
      <c r="A427" t="s">
        <v>4125</v>
      </c>
      <c r="B427" t="s">
        <v>5675</v>
      </c>
    </row>
    <row r="428" spans="1:2" x14ac:dyDescent="0.25">
      <c r="A428" t="s">
        <v>5330</v>
      </c>
      <c r="B428" t="s">
        <v>5675</v>
      </c>
    </row>
    <row r="429" spans="1:2" x14ac:dyDescent="0.25">
      <c r="A429" t="s">
        <v>1477</v>
      </c>
      <c r="B429" t="s">
        <v>5675</v>
      </c>
    </row>
    <row r="430" spans="1:2" x14ac:dyDescent="0.25">
      <c r="A430" t="s">
        <v>4296</v>
      </c>
      <c r="B430" t="s">
        <v>5675</v>
      </c>
    </row>
    <row r="431" spans="1:2" x14ac:dyDescent="0.25">
      <c r="A431" t="s">
        <v>1450</v>
      </c>
      <c r="B431" t="s">
        <v>5675</v>
      </c>
    </row>
    <row r="432" spans="1:2" x14ac:dyDescent="0.25">
      <c r="A432" t="s">
        <v>2768</v>
      </c>
      <c r="B432" t="s">
        <v>5675</v>
      </c>
    </row>
    <row r="433" spans="1:2" x14ac:dyDescent="0.25">
      <c r="A433" t="s">
        <v>4214</v>
      </c>
      <c r="B433" t="s">
        <v>5675</v>
      </c>
    </row>
    <row r="434" spans="1:2" x14ac:dyDescent="0.25">
      <c r="A434" t="s">
        <v>5424</v>
      </c>
      <c r="B434" t="s">
        <v>5675</v>
      </c>
    </row>
    <row r="435" spans="1:2" x14ac:dyDescent="0.25">
      <c r="A435" t="s">
        <v>646</v>
      </c>
      <c r="B435" t="s">
        <v>5675</v>
      </c>
    </row>
    <row r="436" spans="1:2" x14ac:dyDescent="0.25">
      <c r="A436" t="s">
        <v>2122</v>
      </c>
      <c r="B436" t="s">
        <v>5675</v>
      </c>
    </row>
    <row r="437" spans="1:2" x14ac:dyDescent="0.25">
      <c r="A437" t="s">
        <v>651</v>
      </c>
      <c r="B437" t="s">
        <v>5675</v>
      </c>
    </row>
    <row r="438" spans="1:2" x14ac:dyDescent="0.25">
      <c r="A438" t="s">
        <v>3328</v>
      </c>
      <c r="B438" t="s">
        <v>5675</v>
      </c>
    </row>
    <row r="439" spans="1:2" x14ac:dyDescent="0.25">
      <c r="A439" t="s">
        <v>4732</v>
      </c>
      <c r="B439" t="s">
        <v>5675</v>
      </c>
    </row>
    <row r="440" spans="1:2" x14ac:dyDescent="0.25">
      <c r="A440" t="s">
        <v>1683</v>
      </c>
      <c r="B440" t="s">
        <v>5675</v>
      </c>
    </row>
    <row r="441" spans="1:2" x14ac:dyDescent="0.25">
      <c r="A441" t="s">
        <v>2964</v>
      </c>
      <c r="B441" t="s">
        <v>5675</v>
      </c>
    </row>
    <row r="442" spans="1:2" x14ac:dyDescent="0.25">
      <c r="A442" t="s">
        <v>4444</v>
      </c>
      <c r="B442" t="s">
        <v>5675</v>
      </c>
    </row>
    <row r="443" spans="1:2" x14ac:dyDescent="0.25">
      <c r="A443" t="s">
        <v>460</v>
      </c>
      <c r="B443" t="s">
        <v>5675</v>
      </c>
    </row>
    <row r="444" spans="1:2" x14ac:dyDescent="0.25">
      <c r="A444" t="s">
        <v>1938</v>
      </c>
      <c r="B444" t="s">
        <v>5675</v>
      </c>
    </row>
    <row r="445" spans="1:2" x14ac:dyDescent="0.25">
      <c r="A445" t="s">
        <v>1934</v>
      </c>
      <c r="B445" t="s">
        <v>5675</v>
      </c>
    </row>
    <row r="446" spans="1:2" x14ac:dyDescent="0.25">
      <c r="A446" t="s">
        <v>3185</v>
      </c>
      <c r="B446" t="s">
        <v>5675</v>
      </c>
    </row>
    <row r="447" spans="1:2" x14ac:dyDescent="0.25">
      <c r="A447" t="s">
        <v>4624</v>
      </c>
      <c r="B447" t="s">
        <v>5675</v>
      </c>
    </row>
    <row r="448" spans="1:2" x14ac:dyDescent="0.25">
      <c r="A448" t="s">
        <v>1123</v>
      </c>
      <c r="B448" t="s">
        <v>5675</v>
      </c>
    </row>
    <row r="449" spans="1:2" x14ac:dyDescent="0.25">
      <c r="A449" t="s">
        <v>2482</v>
      </c>
      <c r="B449" t="s">
        <v>5675</v>
      </c>
    </row>
    <row r="450" spans="1:2" x14ac:dyDescent="0.25">
      <c r="A450" t="s">
        <v>3950</v>
      </c>
      <c r="B450" t="s">
        <v>5675</v>
      </c>
    </row>
    <row r="451" spans="1:2" x14ac:dyDescent="0.25">
      <c r="A451" t="s">
        <v>5284</v>
      </c>
      <c r="B451" t="s">
        <v>5675</v>
      </c>
    </row>
    <row r="452" spans="1:2" x14ac:dyDescent="0.25">
      <c r="A452" t="s">
        <v>915</v>
      </c>
      <c r="B452" t="s">
        <v>5675</v>
      </c>
    </row>
    <row r="453" spans="1:2" x14ac:dyDescent="0.25">
      <c r="A453" t="s">
        <v>2489</v>
      </c>
      <c r="B453" t="s">
        <v>5675</v>
      </c>
    </row>
    <row r="454" spans="1:2" x14ac:dyDescent="0.25">
      <c r="A454" t="s">
        <v>3665</v>
      </c>
      <c r="B454" t="s">
        <v>5675</v>
      </c>
    </row>
    <row r="455" spans="1:2" x14ac:dyDescent="0.25">
      <c r="A455" t="s">
        <v>852</v>
      </c>
      <c r="B455" t="s">
        <v>5675</v>
      </c>
    </row>
    <row r="456" spans="1:2" x14ac:dyDescent="0.25">
      <c r="A456" t="s">
        <v>2265</v>
      </c>
      <c r="B456" t="s">
        <v>5675</v>
      </c>
    </row>
    <row r="457" spans="1:2" x14ac:dyDescent="0.25">
      <c r="A457" t="s">
        <v>3598</v>
      </c>
      <c r="B457" t="s">
        <v>5675</v>
      </c>
    </row>
    <row r="458" spans="1:2" x14ac:dyDescent="0.25">
      <c r="A458" t="s">
        <v>1193</v>
      </c>
      <c r="B458" t="s">
        <v>5675</v>
      </c>
    </row>
    <row r="459" spans="1:2" x14ac:dyDescent="0.25">
      <c r="A459" t="s">
        <v>1512</v>
      </c>
      <c r="B459" t="s">
        <v>5675</v>
      </c>
    </row>
    <row r="460" spans="1:2" x14ac:dyDescent="0.25">
      <c r="A460" t="s">
        <v>1815</v>
      </c>
      <c r="B460" t="s">
        <v>5675</v>
      </c>
    </row>
    <row r="461" spans="1:2" x14ac:dyDescent="0.25">
      <c r="A461" t="s">
        <v>640</v>
      </c>
      <c r="B461" t="s">
        <v>5675</v>
      </c>
    </row>
    <row r="462" spans="1:2" x14ac:dyDescent="0.25">
      <c r="A462" t="s">
        <v>2012</v>
      </c>
      <c r="B462" t="s">
        <v>5675</v>
      </c>
    </row>
    <row r="463" spans="1:2" x14ac:dyDescent="0.25">
      <c r="A463" t="s">
        <v>3291</v>
      </c>
      <c r="B463" t="s">
        <v>5675</v>
      </c>
    </row>
    <row r="464" spans="1:2" x14ac:dyDescent="0.25">
      <c r="A464" t="s">
        <v>1928</v>
      </c>
      <c r="B464" t="s">
        <v>5675</v>
      </c>
    </row>
    <row r="465" spans="1:2" x14ac:dyDescent="0.25">
      <c r="A465" t="s">
        <v>4729</v>
      </c>
      <c r="B465" t="s">
        <v>5675</v>
      </c>
    </row>
    <row r="466" spans="1:2" x14ac:dyDescent="0.25">
      <c r="A466" t="s">
        <v>5294</v>
      </c>
      <c r="B466" t="s">
        <v>5675</v>
      </c>
    </row>
    <row r="467" spans="1:2" x14ac:dyDescent="0.25">
      <c r="A467" t="s">
        <v>4620</v>
      </c>
      <c r="B467" t="s">
        <v>5675</v>
      </c>
    </row>
    <row r="468" spans="1:2" x14ac:dyDescent="0.25">
      <c r="A468" t="s">
        <v>5176</v>
      </c>
      <c r="B468" t="s">
        <v>5675</v>
      </c>
    </row>
    <row r="469" spans="1:2" x14ac:dyDescent="0.25">
      <c r="A469" t="s">
        <v>4801</v>
      </c>
      <c r="B469" t="s">
        <v>5675</v>
      </c>
    </row>
    <row r="470" spans="1:2" x14ac:dyDescent="0.25">
      <c r="A470" t="s">
        <v>2924</v>
      </c>
      <c r="B470" t="s">
        <v>5675</v>
      </c>
    </row>
    <row r="471" spans="1:2" x14ac:dyDescent="0.25">
      <c r="A471" t="s">
        <v>4519</v>
      </c>
      <c r="B471" t="s">
        <v>6808</v>
      </c>
    </row>
    <row r="472" spans="1:2" x14ac:dyDescent="0.25">
      <c r="A472" t="s">
        <v>5182</v>
      </c>
      <c r="B472" t="s">
        <v>6807</v>
      </c>
    </row>
    <row r="473" spans="1:2" x14ac:dyDescent="0.25">
      <c r="A473" t="s">
        <v>332</v>
      </c>
      <c r="B473" t="s">
        <v>5675</v>
      </c>
    </row>
    <row r="474" spans="1:2" x14ac:dyDescent="0.25">
      <c r="A474" t="s">
        <v>88</v>
      </c>
      <c r="B474" t="s">
        <v>5675</v>
      </c>
    </row>
    <row r="475" spans="1:2" x14ac:dyDescent="0.25">
      <c r="A475" t="s">
        <v>2159</v>
      </c>
      <c r="B475" t="s">
        <v>6807</v>
      </c>
    </row>
    <row r="476" spans="1:2" x14ac:dyDescent="0.25">
      <c r="A476" t="s">
        <v>437</v>
      </c>
      <c r="B476" t="s">
        <v>5675</v>
      </c>
    </row>
    <row r="477" spans="1:2" x14ac:dyDescent="0.25">
      <c r="A477" t="s">
        <v>3076</v>
      </c>
      <c r="B477" t="s">
        <v>6807</v>
      </c>
    </row>
    <row r="478" spans="1:2" x14ac:dyDescent="0.25">
      <c r="A478" t="s">
        <v>4339</v>
      </c>
      <c r="B478" t="s">
        <v>5675</v>
      </c>
    </row>
    <row r="479" spans="1:2" x14ac:dyDescent="0.25">
      <c r="A479" t="s">
        <v>3107</v>
      </c>
      <c r="B479" t="s">
        <v>6807</v>
      </c>
    </row>
    <row r="480" spans="1:2" x14ac:dyDescent="0.25">
      <c r="A480" t="s">
        <v>430</v>
      </c>
      <c r="B480" t="s">
        <v>5675</v>
      </c>
    </row>
    <row r="481" spans="1:2" x14ac:dyDescent="0.25">
      <c r="A481" t="s">
        <v>741</v>
      </c>
      <c r="B481" t="s">
        <v>5675</v>
      </c>
    </row>
    <row r="482" spans="1:2" x14ac:dyDescent="0.25">
      <c r="A482" t="s">
        <v>2374</v>
      </c>
      <c r="B482" t="s">
        <v>5675</v>
      </c>
    </row>
    <row r="483" spans="1:2" x14ac:dyDescent="0.25">
      <c r="A483" t="s">
        <v>4696</v>
      </c>
      <c r="B483" t="s">
        <v>6808</v>
      </c>
    </row>
    <row r="484" spans="1:2" x14ac:dyDescent="0.25">
      <c r="A484" t="s">
        <v>991</v>
      </c>
      <c r="B484" t="s">
        <v>5675</v>
      </c>
    </row>
    <row r="485" spans="1:2" x14ac:dyDescent="0.25">
      <c r="A485" t="s">
        <v>2793</v>
      </c>
      <c r="B485" t="s">
        <v>6807</v>
      </c>
    </row>
  </sheetData>
  <sortState xmlns:xlrd2="http://schemas.microsoft.com/office/spreadsheetml/2017/richdata2" ref="A3:A485">
    <sortCondition ref="A3:A485"/>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98C1A-1B46-4E79-A8B1-AD507EA7C89D}">
  <sheetPr>
    <tabColor rgb="FF002060"/>
  </sheetPr>
  <dimension ref="A1:AV328"/>
  <sheetViews>
    <sheetView zoomScale="80" zoomScaleNormal="80" workbookViewId="0">
      <pane ySplit="11" topLeftCell="A12" activePane="bottomLeft" state="frozen"/>
      <selection activeCell="AL1" sqref="AL1:AL2"/>
      <selection pane="bottomLeft" activeCell="AL1" sqref="AL1:AL2"/>
    </sheetView>
  </sheetViews>
  <sheetFormatPr defaultRowHeight="15" x14ac:dyDescent="0.25"/>
  <cols>
    <col min="1" max="1" width="9.140625" style="8"/>
    <col min="2" max="2" width="36.28515625" style="8" customWidth="1"/>
    <col min="3" max="3" width="20.42578125" style="8" customWidth="1"/>
    <col min="4" max="4" width="18.7109375" style="8" bestFit="1" customWidth="1"/>
    <col min="5" max="5" width="20" style="8" customWidth="1"/>
    <col min="6" max="6" width="13.5703125" style="8" bestFit="1" customWidth="1"/>
    <col min="7" max="7" width="8.5703125" style="8" bestFit="1" customWidth="1"/>
    <col min="8" max="8" width="15.140625" style="8" customWidth="1"/>
    <col min="9" max="9" width="14.140625" style="8" customWidth="1"/>
    <col min="10" max="10" width="23.28515625" style="8" customWidth="1"/>
    <col min="11" max="13" width="20.7109375" style="8" customWidth="1"/>
    <col min="14" max="14" width="9.140625" style="8"/>
    <col min="15" max="15" width="10.5703125" style="8" bestFit="1" customWidth="1"/>
    <col min="16" max="16" width="17.42578125" style="8" customWidth="1"/>
    <col min="17" max="22" width="9.140625" style="8"/>
    <col min="23" max="23" width="38.140625" style="8" customWidth="1"/>
    <col min="24" max="16384" width="9.140625" style="8"/>
  </cols>
  <sheetData>
    <row r="1" spans="1:24" x14ac:dyDescent="0.25">
      <c r="A1" s="5" t="s">
        <v>5641</v>
      </c>
      <c r="B1" s="6">
        <v>44519</v>
      </c>
      <c r="C1" s="7" t="s">
        <v>5642</v>
      </c>
      <c r="I1" s="8" t="s">
        <v>5643</v>
      </c>
      <c r="M1" s="5" t="s">
        <v>5644</v>
      </c>
    </row>
    <row r="2" spans="1:24" x14ac:dyDescent="0.25">
      <c r="I2" s="8" t="s">
        <v>5645</v>
      </c>
      <c r="M2" s="5" t="s">
        <v>5643</v>
      </c>
    </row>
    <row r="3" spans="1:24" ht="30" x14ac:dyDescent="0.25">
      <c r="B3" s="9" t="s">
        <v>5646</v>
      </c>
      <c r="C3" s="10" t="s">
        <v>5647</v>
      </c>
      <c r="D3" s="11">
        <f>COUNTA(A12:A302)</f>
        <v>291</v>
      </c>
    </row>
    <row r="4" spans="1:24" x14ac:dyDescent="0.25">
      <c r="B4" s="12" t="s">
        <v>5648</v>
      </c>
      <c r="C4" s="13">
        <f>COUNTIF($C$12:$C$302,B4)</f>
        <v>2</v>
      </c>
      <c r="D4" s="14"/>
    </row>
    <row r="5" spans="1:24" x14ac:dyDescent="0.25">
      <c r="B5" s="12" t="s">
        <v>5649</v>
      </c>
      <c r="C5" s="13">
        <f>COUNTIF($C$12:$C$302,B5)</f>
        <v>8</v>
      </c>
      <c r="D5" s="14"/>
    </row>
    <row r="6" spans="1:24" x14ac:dyDescent="0.25">
      <c r="B6" s="12" t="s">
        <v>5650</v>
      </c>
      <c r="C6" s="13">
        <f>COUNTIF($C$12:$C$302,B6)</f>
        <v>77</v>
      </c>
      <c r="D6" s="14"/>
      <c r="O6" s="8" t="s">
        <v>5651</v>
      </c>
      <c r="P6" s="8" t="s">
        <v>5652</v>
      </c>
      <c r="Q6" s="8" t="s">
        <v>5653</v>
      </c>
      <c r="R6" s="8" t="s">
        <v>5654</v>
      </c>
      <c r="S6" s="8" t="s">
        <v>5651</v>
      </c>
    </row>
    <row r="7" spans="1:24" x14ac:dyDescent="0.25">
      <c r="B7" s="12" t="s">
        <v>5655</v>
      </c>
      <c r="C7" s="13">
        <f>COUNTIF($C$12:$C$302,B7)</f>
        <v>71</v>
      </c>
      <c r="D7" s="14"/>
    </row>
    <row r="8" spans="1:24" x14ac:dyDescent="0.25">
      <c r="B8" s="12" t="s">
        <v>5656</v>
      </c>
      <c r="C8" s="13">
        <f>COUNTIF($C$12:$C$302,B8)</f>
        <v>46</v>
      </c>
      <c r="D8" s="14"/>
    </row>
    <row r="9" spans="1:24" x14ac:dyDescent="0.25">
      <c r="B9" s="12" t="s">
        <v>5657</v>
      </c>
      <c r="C9" s="13">
        <f>COUNTIF($C$12:$C$302,"*"&amp;B9&amp;"*")</f>
        <v>86</v>
      </c>
      <c r="D9" s="15">
        <f>SUM(C4:C9)</f>
        <v>290</v>
      </c>
      <c r="O9" s="16">
        <f>+B1</f>
        <v>44519</v>
      </c>
    </row>
    <row r="10" spans="1:24" x14ac:dyDescent="0.25">
      <c r="I10" s="17">
        <f>SUBTOTAL(9,I12:I213)</f>
        <v>1064606.8099999996</v>
      </c>
      <c r="J10" s="18">
        <f>+I10</f>
        <v>1064606.8099999996</v>
      </c>
      <c r="O10" s="19" t="s">
        <v>5658</v>
      </c>
      <c r="P10" s="20"/>
      <c r="Q10" s="20"/>
      <c r="R10" s="20"/>
      <c r="S10" s="20"/>
      <c r="V10" s="5" t="s">
        <v>5659</v>
      </c>
    </row>
    <row r="11" spans="1:24" s="22" customFormat="1" ht="30" customHeight="1" x14ac:dyDescent="0.25">
      <c r="A11" s="21" t="s">
        <v>5660</v>
      </c>
      <c r="B11" s="21" t="s">
        <v>5661</v>
      </c>
      <c r="C11" s="21" t="s">
        <v>5662</v>
      </c>
      <c r="D11" s="21" t="s">
        <v>5654</v>
      </c>
      <c r="E11" s="21" t="s">
        <v>5651</v>
      </c>
      <c r="F11" s="21" t="s">
        <v>5663</v>
      </c>
      <c r="G11" s="21" t="s">
        <v>5664</v>
      </c>
      <c r="H11" s="21" t="s">
        <v>5665</v>
      </c>
      <c r="I11" s="21" t="s">
        <v>5666</v>
      </c>
      <c r="J11" s="21" t="s">
        <v>5652</v>
      </c>
      <c r="K11" s="21" t="s">
        <v>5667</v>
      </c>
      <c r="L11" s="21" t="s">
        <v>5668</v>
      </c>
      <c r="M11" s="21" t="s">
        <v>5669</v>
      </c>
      <c r="O11" s="23" t="s">
        <v>5653</v>
      </c>
      <c r="P11" s="23" t="s">
        <v>5654</v>
      </c>
      <c r="Q11" s="23" t="s">
        <v>5651</v>
      </c>
      <c r="R11" s="23" t="s">
        <v>5652</v>
      </c>
      <c r="S11" s="23"/>
      <c r="V11" s="21" t="s">
        <v>5670</v>
      </c>
      <c r="W11" s="21" t="s">
        <v>5671</v>
      </c>
    </row>
    <row r="12" spans="1:24" x14ac:dyDescent="0.25">
      <c r="A12" s="8" t="s">
        <v>37</v>
      </c>
      <c r="B12" s="8" t="s">
        <v>5672</v>
      </c>
      <c r="C12" s="8" t="s">
        <v>5648</v>
      </c>
      <c r="D12" s="8" t="s">
        <v>5673</v>
      </c>
      <c r="E12" s="8" t="s">
        <v>5674</v>
      </c>
      <c r="F12" s="8" t="s">
        <v>5675</v>
      </c>
      <c r="G12" s="8" t="s">
        <v>5676</v>
      </c>
      <c r="I12" s="24" t="s">
        <v>6731</v>
      </c>
      <c r="J12" s="8" t="s">
        <v>5674</v>
      </c>
      <c r="O12" s="25" t="s">
        <v>5648</v>
      </c>
      <c r="P12" s="25" t="s">
        <v>5673</v>
      </c>
      <c r="Q12" s="25" t="s">
        <v>5674</v>
      </c>
      <c r="R12" s="25" t="s">
        <v>5674</v>
      </c>
      <c r="S12" s="25"/>
      <c r="V12" s="26" t="s">
        <v>5677</v>
      </c>
      <c r="W12" s="8" t="s">
        <v>5678</v>
      </c>
    </row>
    <row r="13" spans="1:24" x14ac:dyDescent="0.25">
      <c r="A13" s="8" t="s">
        <v>5679</v>
      </c>
      <c r="B13" s="8" t="s">
        <v>5680</v>
      </c>
      <c r="C13" s="8" t="s">
        <v>5649</v>
      </c>
      <c r="E13" s="8" t="s">
        <v>5681</v>
      </c>
      <c r="F13" s="8" t="s">
        <v>5675</v>
      </c>
      <c r="G13" s="8" t="s">
        <v>5682</v>
      </c>
      <c r="I13" s="27">
        <v>13379.57</v>
      </c>
      <c r="J13" s="8" t="s">
        <v>5683</v>
      </c>
      <c r="O13" s="25" t="s">
        <v>5649</v>
      </c>
      <c r="P13" s="25" t="s">
        <v>5684</v>
      </c>
      <c r="Q13" s="25" t="s">
        <v>5681</v>
      </c>
      <c r="R13" s="25" t="s">
        <v>5683</v>
      </c>
      <c r="S13" s="25"/>
      <c r="V13" s="26" t="s">
        <v>5685</v>
      </c>
      <c r="W13" s="8" t="s">
        <v>5686</v>
      </c>
    </row>
    <row r="14" spans="1:24" x14ac:dyDescent="0.25">
      <c r="A14" s="28" t="s">
        <v>5687</v>
      </c>
      <c r="B14" s="28" t="s">
        <v>5688</v>
      </c>
      <c r="C14" s="28" t="s">
        <v>5650</v>
      </c>
      <c r="D14" s="28" t="s">
        <v>5689</v>
      </c>
      <c r="E14" s="28" t="s">
        <v>5690</v>
      </c>
      <c r="F14" s="28" t="s">
        <v>5691</v>
      </c>
      <c r="G14" s="28" t="s">
        <v>5692</v>
      </c>
      <c r="H14" s="28"/>
      <c r="I14" s="29">
        <v>0</v>
      </c>
      <c r="J14" s="28" t="s">
        <v>5693</v>
      </c>
      <c r="K14" s="28" t="s">
        <v>5689</v>
      </c>
      <c r="L14" s="28"/>
      <c r="M14" s="28" t="s">
        <v>5694</v>
      </c>
      <c r="N14" s="8" t="s">
        <v>5687</v>
      </c>
      <c r="O14" s="20" t="s">
        <v>5650</v>
      </c>
      <c r="P14" s="20" t="s">
        <v>5689</v>
      </c>
      <c r="Q14" s="20" t="s">
        <v>5690</v>
      </c>
      <c r="R14" s="20" t="s">
        <v>5693</v>
      </c>
      <c r="S14" s="20"/>
      <c r="T14" s="8" t="b">
        <f t="shared" ref="T14:T39" si="0">J14=R14</f>
        <v>1</v>
      </c>
      <c r="U14" s="8" t="s">
        <v>5687</v>
      </c>
      <c r="V14" s="26" t="s">
        <v>5695</v>
      </c>
      <c r="W14" s="8" t="s">
        <v>5696</v>
      </c>
      <c r="X14" s="8" t="str">
        <f>A14&amp;" "&amp;B14</f>
        <v>E35000 Trust Board</v>
      </c>
    </row>
    <row r="15" spans="1:24" x14ac:dyDescent="0.25">
      <c r="A15" s="28" t="s">
        <v>34</v>
      </c>
      <c r="B15" s="28" t="s">
        <v>38</v>
      </c>
      <c r="C15" s="28" t="s">
        <v>5650</v>
      </c>
      <c r="D15" s="28" t="s">
        <v>5689</v>
      </c>
      <c r="E15" s="28" t="s">
        <v>5690</v>
      </c>
      <c r="F15" s="28" t="s">
        <v>5691</v>
      </c>
      <c r="G15" s="28" t="s">
        <v>5692</v>
      </c>
      <c r="H15" s="28"/>
      <c r="I15" s="29">
        <v>0</v>
      </c>
      <c r="J15" s="28" t="s">
        <v>5693</v>
      </c>
      <c r="K15" s="28" t="s">
        <v>5689</v>
      </c>
      <c r="L15" s="28"/>
      <c r="M15" s="28" t="s">
        <v>5694</v>
      </c>
      <c r="N15" s="8" t="s">
        <v>34</v>
      </c>
      <c r="O15" s="20" t="s">
        <v>5650</v>
      </c>
      <c r="P15" s="20" t="s">
        <v>5689</v>
      </c>
      <c r="Q15" s="20" t="s">
        <v>5690</v>
      </c>
      <c r="R15" s="20" t="s">
        <v>5693</v>
      </c>
      <c r="S15" s="20"/>
      <c r="T15" s="8" t="b">
        <f t="shared" si="0"/>
        <v>1</v>
      </c>
      <c r="U15" s="8" t="s">
        <v>34</v>
      </c>
      <c r="V15" s="26" t="s">
        <v>5697</v>
      </c>
      <c r="W15" s="8" t="s">
        <v>5698</v>
      </c>
      <c r="X15" s="8" t="str">
        <f t="shared" ref="X15:X79" si="1">A15&amp;" "&amp;B15</f>
        <v>E35005 Legal Services</v>
      </c>
    </row>
    <row r="16" spans="1:24" x14ac:dyDescent="0.25">
      <c r="A16" s="28" t="s">
        <v>5699</v>
      </c>
      <c r="B16" s="28" t="s">
        <v>5700</v>
      </c>
      <c r="C16" s="28" t="s">
        <v>5650</v>
      </c>
      <c r="D16" s="28" t="s">
        <v>5689</v>
      </c>
      <c r="E16" s="28" t="s">
        <v>5690</v>
      </c>
      <c r="F16" s="28" t="s">
        <v>5691</v>
      </c>
      <c r="G16" s="28" t="s">
        <v>5692</v>
      </c>
      <c r="H16" s="28"/>
      <c r="I16" s="29">
        <v>0</v>
      </c>
      <c r="J16" s="28" t="s">
        <v>5693</v>
      </c>
      <c r="K16" s="28" t="s">
        <v>5689</v>
      </c>
      <c r="L16" s="28"/>
      <c r="M16" s="28" t="s">
        <v>5694</v>
      </c>
      <c r="N16" s="8" t="s">
        <v>5699</v>
      </c>
      <c r="O16" s="20" t="s">
        <v>5650</v>
      </c>
      <c r="P16" s="20" t="s">
        <v>5689</v>
      </c>
      <c r="Q16" s="20" t="s">
        <v>5690</v>
      </c>
      <c r="R16" s="20" t="s">
        <v>5693</v>
      </c>
      <c r="S16" s="20"/>
      <c r="T16" s="8" t="b">
        <f t="shared" si="0"/>
        <v>1</v>
      </c>
      <c r="U16" s="8" t="s">
        <v>5699</v>
      </c>
      <c r="V16" s="26" t="s">
        <v>5701</v>
      </c>
      <c r="W16" s="8" t="s">
        <v>5702</v>
      </c>
      <c r="X16" s="8" t="str">
        <f t="shared" si="1"/>
        <v>E35010 CEO Office</v>
      </c>
    </row>
    <row r="17" spans="1:24" x14ac:dyDescent="0.25">
      <c r="A17" s="28" t="s">
        <v>5703</v>
      </c>
      <c r="B17" s="28" t="s">
        <v>5704</v>
      </c>
      <c r="C17" s="28" t="s">
        <v>5650</v>
      </c>
      <c r="D17" s="28" t="s">
        <v>5689</v>
      </c>
      <c r="E17" s="28" t="s">
        <v>5690</v>
      </c>
      <c r="F17" s="28" t="s">
        <v>5691</v>
      </c>
      <c r="G17" s="28" t="s">
        <v>5692</v>
      </c>
      <c r="H17" s="28"/>
      <c r="I17" s="29">
        <v>-522922.95</v>
      </c>
      <c r="J17" s="28" t="s">
        <v>5693</v>
      </c>
      <c r="K17" s="28" t="s">
        <v>5689</v>
      </c>
      <c r="L17" s="28"/>
      <c r="M17" s="28" t="s">
        <v>5694</v>
      </c>
      <c r="N17" s="8" t="s">
        <v>5703</v>
      </c>
      <c r="O17" s="20" t="s">
        <v>5650</v>
      </c>
      <c r="P17" s="20" t="s">
        <v>5689</v>
      </c>
      <c r="Q17" s="20" t="s">
        <v>5690</v>
      </c>
      <c r="R17" s="20" t="s">
        <v>5693</v>
      </c>
      <c r="S17" s="20"/>
      <c r="T17" s="8" t="b">
        <f t="shared" si="0"/>
        <v>1</v>
      </c>
      <c r="U17" s="8" t="s">
        <v>5703</v>
      </c>
      <c r="V17" s="26" t="s">
        <v>5705</v>
      </c>
      <c r="W17" s="8" t="s">
        <v>5706</v>
      </c>
      <c r="X17" s="8" t="str">
        <f t="shared" si="1"/>
        <v>E35020 Exec Directors</v>
      </c>
    </row>
    <row r="18" spans="1:24" x14ac:dyDescent="0.25">
      <c r="A18" s="28" t="s">
        <v>5707</v>
      </c>
      <c r="B18" s="28" t="s">
        <v>5708</v>
      </c>
      <c r="C18" s="28" t="s">
        <v>5650</v>
      </c>
      <c r="D18" s="28" t="s">
        <v>5689</v>
      </c>
      <c r="E18" s="28" t="s">
        <v>5690</v>
      </c>
      <c r="F18" s="28" t="s">
        <v>5675</v>
      </c>
      <c r="G18" s="28" t="s">
        <v>5692</v>
      </c>
      <c r="H18" s="28"/>
      <c r="I18" s="29">
        <v>0</v>
      </c>
      <c r="J18" s="28" t="s">
        <v>5693</v>
      </c>
      <c r="K18" s="28" t="s">
        <v>5689</v>
      </c>
      <c r="L18" s="28"/>
      <c r="M18" s="28" t="s">
        <v>5694</v>
      </c>
      <c r="N18" s="8" t="e">
        <v>#N/A</v>
      </c>
      <c r="O18" s="20" t="s">
        <v>5650</v>
      </c>
      <c r="P18" s="20" t="s">
        <v>5689</v>
      </c>
      <c r="Q18" s="20" t="s">
        <v>5690</v>
      </c>
      <c r="R18" s="20" t="s">
        <v>5693</v>
      </c>
      <c r="S18" s="20"/>
      <c r="T18" s="8" t="b">
        <f t="shared" si="0"/>
        <v>1</v>
      </c>
      <c r="U18" s="8" t="s">
        <v>5707</v>
      </c>
      <c r="V18" s="26" t="s">
        <v>5709</v>
      </c>
      <c r="W18" s="8" t="s">
        <v>5710</v>
      </c>
      <c r="X18" s="8" t="str">
        <f t="shared" si="1"/>
        <v>E35025 111 Project due diligence</v>
      </c>
    </row>
    <row r="19" spans="1:24" x14ac:dyDescent="0.25">
      <c r="A19" s="28" t="s">
        <v>5711</v>
      </c>
      <c r="B19" s="28" t="s">
        <v>5712</v>
      </c>
      <c r="C19" s="28" t="s">
        <v>5650</v>
      </c>
      <c r="D19" s="28" t="s">
        <v>5713</v>
      </c>
      <c r="E19" s="28" t="s">
        <v>5690</v>
      </c>
      <c r="F19" s="28" t="s">
        <v>5691</v>
      </c>
      <c r="G19" s="28" t="s">
        <v>5692</v>
      </c>
      <c r="H19" s="28"/>
      <c r="I19" s="29">
        <v>0</v>
      </c>
      <c r="J19" s="28" t="s">
        <v>5693</v>
      </c>
      <c r="K19" s="28" t="s">
        <v>5713</v>
      </c>
      <c r="L19" s="28"/>
      <c r="M19" s="28" t="s">
        <v>5694</v>
      </c>
      <c r="N19" s="8" t="s">
        <v>5711</v>
      </c>
      <c r="O19" s="20" t="s">
        <v>5650</v>
      </c>
      <c r="P19" s="20" t="s">
        <v>5713</v>
      </c>
      <c r="Q19" s="20" t="s">
        <v>5690</v>
      </c>
      <c r="R19" s="20" t="s">
        <v>5693</v>
      </c>
      <c r="S19" s="20"/>
      <c r="T19" s="8" t="b">
        <f t="shared" si="0"/>
        <v>1</v>
      </c>
      <c r="U19" s="8" t="s">
        <v>5711</v>
      </c>
      <c r="V19" s="26" t="s">
        <v>5714</v>
      </c>
      <c r="W19" s="8" t="s">
        <v>5715</v>
      </c>
      <c r="X19" s="8" t="str">
        <f t="shared" si="1"/>
        <v>E35030 Communications, Involve &amp; Engage</v>
      </c>
    </row>
    <row r="20" spans="1:24" x14ac:dyDescent="0.25">
      <c r="A20" s="28" t="s">
        <v>5716</v>
      </c>
      <c r="B20" s="28" t="s">
        <v>5717</v>
      </c>
      <c r="C20" s="28" t="s">
        <v>5650</v>
      </c>
      <c r="D20" s="28" t="s">
        <v>5689</v>
      </c>
      <c r="E20" s="28" t="s">
        <v>5690</v>
      </c>
      <c r="F20" s="28" t="s">
        <v>5691</v>
      </c>
      <c r="G20" s="28" t="s">
        <v>5692</v>
      </c>
      <c r="H20" s="28"/>
      <c r="I20" s="29">
        <v>0</v>
      </c>
      <c r="J20" s="28" t="s">
        <v>5693</v>
      </c>
      <c r="K20" s="28" t="s">
        <v>5689</v>
      </c>
      <c r="L20" s="28"/>
      <c r="M20" s="28" t="s">
        <v>5694</v>
      </c>
      <c r="N20" s="8" t="s">
        <v>5716</v>
      </c>
      <c r="O20" s="20" t="s">
        <v>5650</v>
      </c>
      <c r="P20" s="20" t="s">
        <v>5689</v>
      </c>
      <c r="Q20" s="20" t="s">
        <v>5690</v>
      </c>
      <c r="R20" s="20" t="s">
        <v>5693</v>
      </c>
      <c r="S20" s="20"/>
      <c r="T20" s="8" t="b">
        <f t="shared" si="0"/>
        <v>1</v>
      </c>
      <c r="U20" s="8" t="s">
        <v>5716</v>
      </c>
      <c r="V20" s="26" t="s">
        <v>5718</v>
      </c>
      <c r="W20" s="8" t="s">
        <v>5719</v>
      </c>
      <c r="X20" s="8" t="str">
        <f t="shared" si="1"/>
        <v>E35040 Executive Support</v>
      </c>
    </row>
    <row r="21" spans="1:24" x14ac:dyDescent="0.25">
      <c r="A21" s="28" t="s">
        <v>4265</v>
      </c>
      <c r="B21" s="28" t="s">
        <v>4266</v>
      </c>
      <c r="C21" s="28" t="s">
        <v>5650</v>
      </c>
      <c r="D21" s="28" t="s">
        <v>5720</v>
      </c>
      <c r="E21" s="28" t="s">
        <v>5721</v>
      </c>
      <c r="F21" s="28" t="s">
        <v>5675</v>
      </c>
      <c r="G21" s="28" t="s">
        <v>5722</v>
      </c>
      <c r="H21" s="28"/>
      <c r="I21" s="29">
        <v>0</v>
      </c>
      <c r="J21" s="28" t="s">
        <v>5721</v>
      </c>
      <c r="K21" s="28" t="s">
        <v>5720</v>
      </c>
      <c r="L21" s="28" t="s">
        <v>5723</v>
      </c>
      <c r="M21" s="28" t="s">
        <v>5724</v>
      </c>
      <c r="N21" s="8" t="s">
        <v>4265</v>
      </c>
      <c r="O21" s="20" t="s">
        <v>5650</v>
      </c>
      <c r="P21" s="20" t="s">
        <v>5724</v>
      </c>
      <c r="Q21" s="20" t="s">
        <v>5725</v>
      </c>
      <c r="R21" s="20" t="s">
        <v>5726</v>
      </c>
      <c r="S21" s="20"/>
      <c r="T21" s="8" t="b">
        <f t="shared" si="0"/>
        <v>0</v>
      </c>
      <c r="U21" s="8" t="s">
        <v>4265</v>
      </c>
      <c r="V21" s="26" t="s">
        <v>5727</v>
      </c>
      <c r="W21" s="8" t="s">
        <v>5728</v>
      </c>
      <c r="X21" s="8" t="str">
        <f t="shared" si="1"/>
        <v>E35050 Test and Trace</v>
      </c>
    </row>
    <row r="22" spans="1:24" x14ac:dyDescent="0.25">
      <c r="A22" s="28" t="s">
        <v>51</v>
      </c>
      <c r="B22" s="28" t="s">
        <v>53</v>
      </c>
      <c r="C22" s="28" t="s">
        <v>5650</v>
      </c>
      <c r="D22" s="28" t="s">
        <v>5729</v>
      </c>
      <c r="E22" s="28" t="s">
        <v>5730</v>
      </c>
      <c r="F22" s="28" t="s">
        <v>5691</v>
      </c>
      <c r="G22" s="28" t="s">
        <v>5731</v>
      </c>
      <c r="H22" s="28"/>
      <c r="I22" s="29">
        <v>0</v>
      </c>
      <c r="J22" s="28" t="s">
        <v>5721</v>
      </c>
      <c r="K22" s="28" t="s">
        <v>5729</v>
      </c>
      <c r="L22" s="28" t="s">
        <v>5732</v>
      </c>
      <c r="M22" s="28" t="s">
        <v>5729</v>
      </c>
      <c r="N22" s="8" t="s">
        <v>51</v>
      </c>
      <c r="O22" s="20" t="s">
        <v>5650</v>
      </c>
      <c r="P22" s="20" t="s">
        <v>5729</v>
      </c>
      <c r="Q22" s="20" t="s">
        <v>5730</v>
      </c>
      <c r="R22" s="20" t="s">
        <v>5721</v>
      </c>
      <c r="S22" s="20"/>
      <c r="T22" s="8" t="b">
        <f t="shared" si="0"/>
        <v>1</v>
      </c>
      <c r="U22" s="8" t="s">
        <v>51</v>
      </c>
      <c r="V22" s="26" t="s">
        <v>5733</v>
      </c>
      <c r="W22" s="8" t="s">
        <v>5734</v>
      </c>
      <c r="X22" s="8" t="str">
        <f t="shared" si="1"/>
        <v>E35100 Finance Directorate Management</v>
      </c>
    </row>
    <row r="23" spans="1:24" x14ac:dyDescent="0.25">
      <c r="A23" s="30" t="s">
        <v>5735</v>
      </c>
      <c r="B23" s="30" t="s">
        <v>5736</v>
      </c>
      <c r="C23" s="30" t="s">
        <v>5649</v>
      </c>
      <c r="D23" s="30" t="s">
        <v>5729</v>
      </c>
      <c r="E23" s="30" t="s">
        <v>5674</v>
      </c>
      <c r="F23" s="30" t="s">
        <v>5675</v>
      </c>
      <c r="G23" s="30" t="s">
        <v>5737</v>
      </c>
      <c r="H23" s="30"/>
      <c r="I23" s="31" t="s">
        <v>6731</v>
      </c>
      <c r="J23" s="30" t="s">
        <v>5674</v>
      </c>
      <c r="K23" s="30"/>
      <c r="L23" s="30"/>
      <c r="M23" s="30"/>
      <c r="O23" s="20" t="s">
        <v>5649</v>
      </c>
      <c r="P23" s="20" t="s">
        <v>5729</v>
      </c>
      <c r="Q23" s="20" t="s">
        <v>5674</v>
      </c>
      <c r="R23" s="20" t="s">
        <v>5674</v>
      </c>
      <c r="S23" s="20"/>
      <c r="T23" s="8" t="b">
        <f t="shared" si="0"/>
        <v>1</v>
      </c>
      <c r="V23" s="26" t="s">
        <v>5738</v>
      </c>
      <c r="W23" s="8" t="s">
        <v>5739</v>
      </c>
      <c r="X23" s="8" t="str">
        <f t="shared" si="1"/>
        <v>E35110 Income</v>
      </c>
    </row>
    <row r="24" spans="1:24" x14ac:dyDescent="0.25">
      <c r="A24" s="30" t="s">
        <v>5740</v>
      </c>
      <c r="B24" s="30" t="s">
        <v>5741</v>
      </c>
      <c r="C24" s="30" t="s">
        <v>5649</v>
      </c>
      <c r="D24" s="30" t="s">
        <v>5729</v>
      </c>
      <c r="E24" s="30" t="s">
        <v>5674</v>
      </c>
      <c r="F24" s="30" t="s">
        <v>5691</v>
      </c>
      <c r="G24" s="30" t="s">
        <v>5737</v>
      </c>
      <c r="H24" s="30"/>
      <c r="I24" s="31" t="s">
        <v>6731</v>
      </c>
      <c r="J24" s="30" t="s">
        <v>5674</v>
      </c>
      <c r="K24" s="30"/>
      <c r="L24" s="30"/>
      <c r="M24" s="30"/>
      <c r="O24" s="20" t="s">
        <v>5649</v>
      </c>
      <c r="P24" s="20" t="s">
        <v>5729</v>
      </c>
      <c r="Q24" s="20" t="s">
        <v>5674</v>
      </c>
      <c r="R24" s="20" t="s">
        <v>5674</v>
      </c>
      <c r="S24" s="20"/>
      <c r="T24" s="8" t="b">
        <f t="shared" si="0"/>
        <v>1</v>
      </c>
      <c r="V24" s="26" t="s">
        <v>5742</v>
      </c>
      <c r="W24" s="8" t="s">
        <v>5743</v>
      </c>
      <c r="X24" s="8" t="str">
        <f t="shared" si="1"/>
        <v>E35111 A&amp;E Contract Income</v>
      </c>
    </row>
    <row r="25" spans="1:24" x14ac:dyDescent="0.25">
      <c r="A25" s="30" t="s">
        <v>5744</v>
      </c>
      <c r="B25" s="30" t="s">
        <v>5745</v>
      </c>
      <c r="C25" s="30" t="s">
        <v>5655</v>
      </c>
      <c r="D25" s="30" t="s">
        <v>5673</v>
      </c>
      <c r="E25" s="30" t="s">
        <v>5721</v>
      </c>
      <c r="F25" s="30" t="s">
        <v>5691</v>
      </c>
      <c r="G25" s="30" t="s">
        <v>5746</v>
      </c>
      <c r="H25" s="30"/>
      <c r="I25" s="31" t="s">
        <v>6731</v>
      </c>
      <c r="J25" s="30" t="s">
        <v>5721</v>
      </c>
      <c r="K25" s="30"/>
      <c r="L25" s="30"/>
      <c r="M25" s="30"/>
      <c r="O25" s="20" t="s">
        <v>5655</v>
      </c>
      <c r="P25" s="20" t="s">
        <v>5673</v>
      </c>
      <c r="Q25" s="20" t="s">
        <v>5721</v>
      </c>
      <c r="R25" s="20" t="s">
        <v>5721</v>
      </c>
      <c r="S25" s="20"/>
      <c r="T25" s="8" t="b">
        <f t="shared" si="0"/>
        <v>1</v>
      </c>
      <c r="V25" s="26" t="s">
        <v>5747</v>
      </c>
      <c r="W25" s="8" t="s">
        <v>5748</v>
      </c>
      <c r="X25" s="8" t="str">
        <f t="shared" si="1"/>
        <v>E35112 Finance Department</v>
      </c>
    </row>
    <row r="26" spans="1:24" x14ac:dyDescent="0.25">
      <c r="A26" s="30" t="s">
        <v>5749</v>
      </c>
      <c r="B26" s="30" t="s">
        <v>5750</v>
      </c>
      <c r="C26" s="30" t="s">
        <v>5655</v>
      </c>
      <c r="D26" s="30" t="s">
        <v>5729</v>
      </c>
      <c r="E26" s="30" t="s">
        <v>5730</v>
      </c>
      <c r="F26" s="30" t="s">
        <v>5691</v>
      </c>
      <c r="G26" s="30" t="s">
        <v>5731</v>
      </c>
      <c r="H26" s="30"/>
      <c r="I26" s="31" t="s">
        <v>6731</v>
      </c>
      <c r="J26" s="30" t="s">
        <v>5721</v>
      </c>
      <c r="K26" s="30"/>
      <c r="L26" s="30"/>
      <c r="M26" s="30"/>
      <c r="O26" s="20" t="s">
        <v>5655</v>
      </c>
      <c r="P26" s="20" t="s">
        <v>5729</v>
      </c>
      <c r="Q26" s="20" t="s">
        <v>5730</v>
      </c>
      <c r="R26" s="20" t="s">
        <v>5721</v>
      </c>
      <c r="S26" s="20"/>
      <c r="T26" s="8" t="b">
        <f t="shared" si="0"/>
        <v>1</v>
      </c>
      <c r="V26" s="26" t="s">
        <v>5751</v>
      </c>
      <c r="W26" s="8" t="s">
        <v>5752</v>
      </c>
      <c r="X26" s="8" t="str">
        <f t="shared" si="1"/>
        <v>E35113 Finance CIPs Target</v>
      </c>
    </row>
    <row r="27" spans="1:24" x14ac:dyDescent="0.25">
      <c r="A27" s="28" t="s">
        <v>5753</v>
      </c>
      <c r="B27" s="28" t="s">
        <v>5754</v>
      </c>
      <c r="C27" s="28" t="s">
        <v>5650</v>
      </c>
      <c r="D27" s="28" t="s">
        <v>5755</v>
      </c>
      <c r="E27" s="28" t="s">
        <v>5756</v>
      </c>
      <c r="F27" s="28" t="s">
        <v>5691</v>
      </c>
      <c r="G27" s="28" t="s">
        <v>5722</v>
      </c>
      <c r="H27" s="28"/>
      <c r="I27" s="29">
        <v>0</v>
      </c>
      <c r="J27" s="28" t="s">
        <v>5756</v>
      </c>
      <c r="K27" s="28" t="s">
        <v>5757</v>
      </c>
      <c r="L27" s="28" t="s">
        <v>5723</v>
      </c>
      <c r="M27" s="28" t="s">
        <v>5755</v>
      </c>
      <c r="N27" s="8" t="s">
        <v>5753</v>
      </c>
      <c r="O27" s="20" t="s">
        <v>5650</v>
      </c>
      <c r="P27" s="20" t="s">
        <v>5755</v>
      </c>
      <c r="Q27" s="20" t="s">
        <v>5725</v>
      </c>
      <c r="R27" s="20" t="s">
        <v>5726</v>
      </c>
      <c r="S27" s="20"/>
      <c r="T27" s="8" t="b">
        <f t="shared" si="0"/>
        <v>0</v>
      </c>
      <c r="U27" s="8" t="s">
        <v>5753</v>
      </c>
      <c r="V27" s="26" t="s">
        <v>5758</v>
      </c>
      <c r="W27" s="8" t="s">
        <v>5759</v>
      </c>
      <c r="X27" s="8" t="str">
        <f t="shared" si="1"/>
        <v>E35117 Security Management</v>
      </c>
    </row>
    <row r="28" spans="1:24" x14ac:dyDescent="0.25">
      <c r="A28" s="28" t="s">
        <v>63</v>
      </c>
      <c r="B28" s="28" t="s">
        <v>64</v>
      </c>
      <c r="C28" s="28" t="s">
        <v>5650</v>
      </c>
      <c r="D28" s="28" t="s">
        <v>5729</v>
      </c>
      <c r="E28" s="28" t="s">
        <v>5760</v>
      </c>
      <c r="F28" s="28" t="s">
        <v>5691</v>
      </c>
      <c r="G28" s="28" t="s">
        <v>5761</v>
      </c>
      <c r="H28" s="28"/>
      <c r="I28" s="29">
        <v>0</v>
      </c>
      <c r="J28" s="28" t="s">
        <v>5683</v>
      </c>
      <c r="K28" s="28" t="s">
        <v>5729</v>
      </c>
      <c r="L28" s="28" t="s">
        <v>5732</v>
      </c>
      <c r="M28" s="28" t="s">
        <v>5729</v>
      </c>
      <c r="N28" s="8" t="s">
        <v>63</v>
      </c>
      <c r="O28" s="20" t="s">
        <v>5650</v>
      </c>
      <c r="P28" s="20" t="s">
        <v>5729</v>
      </c>
      <c r="Q28" s="20" t="s">
        <v>5760</v>
      </c>
      <c r="R28" s="20" t="s">
        <v>5683</v>
      </c>
      <c r="S28" s="20"/>
      <c r="T28" s="8" t="b">
        <f t="shared" si="0"/>
        <v>1</v>
      </c>
      <c r="U28" s="8" t="s">
        <v>63</v>
      </c>
      <c r="V28" s="26" t="s">
        <v>5762</v>
      </c>
      <c r="W28" s="8" t="s">
        <v>5763</v>
      </c>
      <c r="X28" s="8" t="str">
        <f t="shared" si="1"/>
        <v>E35120 Corporate Expenses</v>
      </c>
    </row>
    <row r="29" spans="1:24" x14ac:dyDescent="0.25">
      <c r="A29" s="28" t="s">
        <v>3246</v>
      </c>
      <c r="B29" s="28" t="s">
        <v>3247</v>
      </c>
      <c r="C29" s="28" t="s">
        <v>5650</v>
      </c>
      <c r="D29" s="28" t="s">
        <v>5673</v>
      </c>
      <c r="E29" s="28" t="s">
        <v>5721</v>
      </c>
      <c r="F29" s="28" t="s">
        <v>5675</v>
      </c>
      <c r="G29" s="28" t="s">
        <v>5761</v>
      </c>
      <c r="H29" s="28"/>
      <c r="I29" s="29">
        <v>0</v>
      </c>
      <c r="J29" s="28" t="s">
        <v>5683</v>
      </c>
      <c r="K29" s="28" t="s">
        <v>5764</v>
      </c>
      <c r="L29" s="28" t="s">
        <v>5732</v>
      </c>
      <c r="M29" s="28" t="s">
        <v>5729</v>
      </c>
      <c r="N29" s="8" t="e">
        <v>#N/A</v>
      </c>
      <c r="O29" s="20" t="s">
        <v>5650</v>
      </c>
      <c r="P29" s="20" t="s">
        <v>5673</v>
      </c>
      <c r="Q29" s="20" t="s">
        <v>5721</v>
      </c>
      <c r="R29" s="20" t="s">
        <v>5683</v>
      </c>
      <c r="S29" s="20"/>
      <c r="T29" s="8" t="b">
        <f t="shared" si="0"/>
        <v>1</v>
      </c>
      <c r="U29" s="8" t="s">
        <v>3246</v>
      </c>
      <c r="V29" s="26" t="s">
        <v>5765</v>
      </c>
      <c r="W29" s="8" t="s">
        <v>5766</v>
      </c>
      <c r="X29" s="8" t="str">
        <f t="shared" si="1"/>
        <v>E35121 Prior Year Charges</v>
      </c>
    </row>
    <row r="30" spans="1:24" x14ac:dyDescent="0.25">
      <c r="A30" s="30" t="s">
        <v>5767</v>
      </c>
      <c r="B30" s="30" t="s">
        <v>5768</v>
      </c>
      <c r="C30" s="30" t="s">
        <v>5649</v>
      </c>
      <c r="D30" s="30" t="s">
        <v>5729</v>
      </c>
      <c r="E30" s="30" t="s">
        <v>5769</v>
      </c>
      <c r="F30" s="30" t="s">
        <v>5675</v>
      </c>
      <c r="G30" s="30" t="s">
        <v>5770</v>
      </c>
      <c r="H30" s="30"/>
      <c r="I30" s="31" t="s">
        <v>6731</v>
      </c>
      <c r="J30" s="30" t="s">
        <v>5683</v>
      </c>
      <c r="K30" s="30"/>
      <c r="L30" s="30"/>
      <c r="M30" s="30"/>
      <c r="O30" s="20" t="s">
        <v>5649</v>
      </c>
      <c r="P30" s="20" t="s">
        <v>5729</v>
      </c>
      <c r="Q30" s="20" t="s">
        <v>5769</v>
      </c>
      <c r="R30" s="20" t="s">
        <v>5683</v>
      </c>
      <c r="S30" s="20"/>
      <c r="T30" s="8" t="b">
        <f t="shared" si="0"/>
        <v>1</v>
      </c>
      <c r="V30" s="26" t="s">
        <v>5771</v>
      </c>
      <c r="W30" s="8" t="s">
        <v>5772</v>
      </c>
      <c r="X30" s="8" t="str">
        <f t="shared" si="1"/>
        <v>E35122 Investments</v>
      </c>
    </row>
    <row r="31" spans="1:24" x14ac:dyDescent="0.25">
      <c r="A31" s="30" t="s">
        <v>5773</v>
      </c>
      <c r="B31" s="30" t="s">
        <v>5774</v>
      </c>
      <c r="C31" s="30" t="s">
        <v>5648</v>
      </c>
      <c r="D31" s="30" t="s">
        <v>5729</v>
      </c>
      <c r="E31" s="30" t="s">
        <v>5674</v>
      </c>
      <c r="F31" s="30" t="s">
        <v>5691</v>
      </c>
      <c r="G31" s="30" t="s">
        <v>5775</v>
      </c>
      <c r="H31" s="30"/>
      <c r="I31" s="31" t="s">
        <v>6731</v>
      </c>
      <c r="J31" s="30" t="s">
        <v>5674</v>
      </c>
      <c r="K31" s="30"/>
      <c r="L31" s="30"/>
      <c r="M31" s="30"/>
      <c r="O31" s="20" t="s">
        <v>5648</v>
      </c>
      <c r="P31" s="20" t="s">
        <v>5729</v>
      </c>
      <c r="Q31" s="20" t="s">
        <v>5674</v>
      </c>
      <c r="R31" s="20" t="s">
        <v>5674</v>
      </c>
      <c r="S31" s="20"/>
      <c r="T31" s="8" t="b">
        <f t="shared" si="0"/>
        <v>1</v>
      </c>
      <c r="V31" s="26" t="s">
        <v>5776</v>
      </c>
      <c r="W31" s="8" t="s">
        <v>5777</v>
      </c>
      <c r="X31" s="8" t="str">
        <f t="shared" si="1"/>
        <v>E35123 Non Operating Expenditure</v>
      </c>
    </row>
    <row r="32" spans="1:24" x14ac:dyDescent="0.25">
      <c r="A32" s="30" t="s">
        <v>5778</v>
      </c>
      <c r="B32" s="30" t="s">
        <v>5779</v>
      </c>
      <c r="C32" s="30" t="s">
        <v>5649</v>
      </c>
      <c r="D32" s="30" t="s">
        <v>5729</v>
      </c>
      <c r="E32" s="30" t="s">
        <v>5780</v>
      </c>
      <c r="F32" s="30" t="s">
        <v>5675</v>
      </c>
      <c r="G32" s="30" t="s">
        <v>5781</v>
      </c>
      <c r="H32" s="30"/>
      <c r="I32" s="31" t="s">
        <v>6731</v>
      </c>
      <c r="J32" s="30" t="s">
        <v>5683</v>
      </c>
      <c r="K32" s="30"/>
      <c r="L32" s="30"/>
      <c r="M32" s="30"/>
      <c r="O32" s="20" t="s">
        <v>5649</v>
      </c>
      <c r="P32" s="20" t="s">
        <v>5729</v>
      </c>
      <c r="Q32" s="20" t="s">
        <v>5780</v>
      </c>
      <c r="R32" s="20" t="s">
        <v>5683</v>
      </c>
      <c r="S32" s="20"/>
      <c r="T32" s="8" t="b">
        <f t="shared" si="0"/>
        <v>1</v>
      </c>
      <c r="V32" s="26" t="s">
        <v>5782</v>
      </c>
      <c r="W32" s="8" t="s">
        <v>5783</v>
      </c>
      <c r="X32" s="8" t="str">
        <f t="shared" si="1"/>
        <v>E35124 Reserves</v>
      </c>
    </row>
    <row r="33" spans="1:24" x14ac:dyDescent="0.25">
      <c r="A33" s="32" t="s">
        <v>5784</v>
      </c>
      <c r="B33" s="32" t="s">
        <v>5785</v>
      </c>
      <c r="C33" s="32" t="s">
        <v>5650</v>
      </c>
      <c r="D33" s="32" t="s">
        <v>5729</v>
      </c>
      <c r="E33" s="32" t="s">
        <v>5786</v>
      </c>
      <c r="F33" s="32" t="s">
        <v>5675</v>
      </c>
      <c r="G33" s="32" t="s">
        <v>5787</v>
      </c>
      <c r="H33" s="32" t="s">
        <v>5788</v>
      </c>
      <c r="I33" s="33">
        <v>13379.57</v>
      </c>
      <c r="J33" s="32" t="s">
        <v>5683</v>
      </c>
      <c r="K33" s="32" t="s">
        <v>5789</v>
      </c>
      <c r="L33" s="32" t="s">
        <v>5732</v>
      </c>
      <c r="M33" s="32" t="s">
        <v>5729</v>
      </c>
      <c r="N33" s="8" t="s">
        <v>5784</v>
      </c>
      <c r="O33" s="20" t="s">
        <v>5650</v>
      </c>
      <c r="P33" s="20" t="s">
        <v>5729</v>
      </c>
      <c r="Q33" s="20" t="s">
        <v>5786</v>
      </c>
      <c r="R33" s="20" t="s">
        <v>5683</v>
      </c>
      <c r="S33" s="20"/>
      <c r="T33" s="8" t="b">
        <f t="shared" si="0"/>
        <v>1</v>
      </c>
      <c r="V33" s="26" t="s">
        <v>5790</v>
      </c>
      <c r="W33" s="8" t="s">
        <v>5791</v>
      </c>
      <c r="X33" s="8" t="str">
        <f t="shared" si="1"/>
        <v>E35128 Unified Recovery Plan</v>
      </c>
    </row>
    <row r="34" spans="1:24" x14ac:dyDescent="0.25">
      <c r="A34" s="30" t="s">
        <v>5792</v>
      </c>
      <c r="B34" s="30" t="s">
        <v>5793</v>
      </c>
      <c r="C34" s="30" t="s">
        <v>5656</v>
      </c>
      <c r="D34" s="30" t="s">
        <v>5794</v>
      </c>
      <c r="E34" s="30" t="s">
        <v>5795</v>
      </c>
      <c r="F34" s="30" t="s">
        <v>5675</v>
      </c>
      <c r="G34" s="30" t="s">
        <v>5796</v>
      </c>
      <c r="H34" s="30"/>
      <c r="I34" s="31" t="s">
        <v>6731</v>
      </c>
      <c r="J34" s="30" t="s">
        <v>5797</v>
      </c>
      <c r="K34" s="30"/>
      <c r="L34" s="30"/>
      <c r="M34" s="30"/>
      <c r="O34" s="20" t="s">
        <v>5656</v>
      </c>
      <c r="P34" s="20" t="s">
        <v>5794</v>
      </c>
      <c r="Q34" s="20" t="s">
        <v>5795</v>
      </c>
      <c r="R34" s="20" t="s">
        <v>5797</v>
      </c>
      <c r="S34" s="20"/>
      <c r="T34" s="8" t="b">
        <f t="shared" si="0"/>
        <v>1</v>
      </c>
      <c r="V34" s="26" t="s">
        <v>5798</v>
      </c>
      <c r="W34" s="8" t="s">
        <v>5799</v>
      </c>
      <c r="X34" s="8" t="str">
        <f t="shared" si="1"/>
        <v>E35131 EU Exit</v>
      </c>
    </row>
    <row r="35" spans="1:24" x14ac:dyDescent="0.25">
      <c r="A35" s="32" t="s">
        <v>5800</v>
      </c>
      <c r="B35" s="32" t="s">
        <v>5801</v>
      </c>
      <c r="C35" s="32" t="s">
        <v>5650</v>
      </c>
      <c r="D35" s="32" t="s">
        <v>5673</v>
      </c>
      <c r="E35" s="32" t="s">
        <v>5721</v>
      </c>
      <c r="F35" s="32" t="s">
        <v>5691</v>
      </c>
      <c r="G35" s="32" t="s">
        <v>5802</v>
      </c>
      <c r="H35" s="32" t="s">
        <v>5803</v>
      </c>
      <c r="I35" s="33">
        <v>17990.189999999999</v>
      </c>
      <c r="J35" s="32" t="s">
        <v>5674</v>
      </c>
      <c r="K35" s="32" t="s">
        <v>5789</v>
      </c>
      <c r="L35" s="32" t="s">
        <v>5804</v>
      </c>
      <c r="M35" s="32"/>
      <c r="N35" s="8" t="e">
        <v>#N/A</v>
      </c>
      <c r="O35" s="20" t="s">
        <v>5650</v>
      </c>
      <c r="P35" s="20" t="s">
        <v>5673</v>
      </c>
      <c r="Q35" s="20" t="s">
        <v>5721</v>
      </c>
      <c r="R35" s="20" t="s">
        <v>5674</v>
      </c>
      <c r="S35" s="20"/>
      <c r="T35" s="8" t="b">
        <f t="shared" si="0"/>
        <v>1</v>
      </c>
      <c r="V35" s="26" t="s">
        <v>5805</v>
      </c>
      <c r="W35" s="8" t="s">
        <v>5806</v>
      </c>
      <c r="X35" s="8" t="str">
        <f t="shared" si="1"/>
        <v>E35132 ARP Programme</v>
      </c>
    </row>
    <row r="36" spans="1:24" x14ac:dyDescent="0.25">
      <c r="A36" s="34" t="s">
        <v>5807</v>
      </c>
      <c r="B36" s="30" t="s">
        <v>5808</v>
      </c>
      <c r="C36" s="30" t="s">
        <v>5656</v>
      </c>
      <c r="D36" s="30" t="s">
        <v>5794</v>
      </c>
      <c r="E36" s="30" t="s">
        <v>5780</v>
      </c>
      <c r="F36" s="30" t="s">
        <v>5675</v>
      </c>
      <c r="G36" s="30" t="s">
        <v>5796</v>
      </c>
      <c r="H36" s="30"/>
      <c r="I36" s="31" t="s">
        <v>6731</v>
      </c>
      <c r="J36" s="30" t="s">
        <v>5797</v>
      </c>
      <c r="K36" s="30"/>
      <c r="L36" s="30"/>
      <c r="M36" s="30"/>
      <c r="O36" s="20" t="s">
        <v>5656</v>
      </c>
      <c r="P36" s="20" t="s">
        <v>5794</v>
      </c>
      <c r="Q36" s="20" t="s">
        <v>5780</v>
      </c>
      <c r="R36" s="20" t="s">
        <v>5797</v>
      </c>
      <c r="S36" s="20"/>
      <c r="T36" s="8" t="b">
        <f t="shared" si="0"/>
        <v>1</v>
      </c>
      <c r="V36" s="26" t="s">
        <v>5809</v>
      </c>
      <c r="W36" s="8" t="s">
        <v>5810</v>
      </c>
      <c r="X36" s="8" t="str">
        <f t="shared" si="1"/>
        <v>E35133 Mutual Aid</v>
      </c>
    </row>
    <row r="37" spans="1:24" x14ac:dyDescent="0.25">
      <c r="A37" s="30" t="s">
        <v>5811</v>
      </c>
      <c r="B37" s="30" t="s">
        <v>5812</v>
      </c>
      <c r="C37" s="30" t="s">
        <v>5656</v>
      </c>
      <c r="D37" s="30" t="s">
        <v>5794</v>
      </c>
      <c r="E37" s="30" t="s">
        <v>5795</v>
      </c>
      <c r="F37" s="30" t="s">
        <v>5675</v>
      </c>
      <c r="G37" s="30" t="s">
        <v>5796</v>
      </c>
      <c r="H37" s="30"/>
      <c r="I37" s="31" t="s">
        <v>6731</v>
      </c>
      <c r="J37" s="30" t="s">
        <v>5797</v>
      </c>
      <c r="K37" s="30"/>
      <c r="L37" s="30"/>
      <c r="M37" s="30"/>
      <c r="O37" s="20" t="s">
        <v>5656</v>
      </c>
      <c r="P37" s="20" t="s">
        <v>5794</v>
      </c>
      <c r="Q37" s="20" t="s">
        <v>5795</v>
      </c>
      <c r="R37" s="20" t="s">
        <v>5797</v>
      </c>
      <c r="S37" s="20"/>
      <c r="T37" s="8" t="b">
        <f t="shared" si="0"/>
        <v>1</v>
      </c>
      <c r="V37" s="26" t="s">
        <v>5813</v>
      </c>
      <c r="W37" s="8" t="s">
        <v>5814</v>
      </c>
      <c r="X37" s="8" t="str">
        <f t="shared" si="1"/>
        <v>E35134 Covid-19</v>
      </c>
    </row>
    <row r="38" spans="1:24" x14ac:dyDescent="0.25">
      <c r="A38" s="30" t="s">
        <v>5815</v>
      </c>
      <c r="B38" s="30" t="s">
        <v>5816</v>
      </c>
      <c r="C38" s="30" t="s">
        <v>5656</v>
      </c>
      <c r="D38" s="30"/>
      <c r="E38" s="30" t="s">
        <v>5795</v>
      </c>
      <c r="F38" s="30"/>
      <c r="G38" s="30"/>
      <c r="H38" s="30"/>
      <c r="I38" s="30"/>
      <c r="J38" s="30" t="s">
        <v>5797</v>
      </c>
      <c r="K38" s="30"/>
      <c r="L38" s="30"/>
      <c r="M38" s="30"/>
      <c r="O38" s="20" t="s">
        <v>5656</v>
      </c>
      <c r="P38" s="20" t="s">
        <v>5794</v>
      </c>
      <c r="Q38" s="20" t="s">
        <v>5795</v>
      </c>
      <c r="R38" s="20" t="s">
        <v>5797</v>
      </c>
      <c r="S38" s="20"/>
      <c r="T38" s="8" t="b">
        <f t="shared" si="0"/>
        <v>1</v>
      </c>
      <c r="V38" s="26" t="s">
        <v>5817</v>
      </c>
      <c r="W38" s="8" t="s">
        <v>5818</v>
      </c>
      <c r="X38" s="8" t="str">
        <f t="shared" si="1"/>
        <v>E35136 Military Support Mutual Aid</v>
      </c>
    </row>
    <row r="39" spans="1:24" x14ac:dyDescent="0.25">
      <c r="A39" s="28" t="s">
        <v>5819</v>
      </c>
      <c r="B39" s="28" t="s">
        <v>5820</v>
      </c>
      <c r="C39" s="28" t="s">
        <v>5650</v>
      </c>
      <c r="D39" s="28" t="s">
        <v>5821</v>
      </c>
      <c r="E39" s="28" t="s">
        <v>5822</v>
      </c>
      <c r="F39" s="28" t="s">
        <v>5691</v>
      </c>
      <c r="G39" s="28" t="s">
        <v>5823</v>
      </c>
      <c r="H39" s="28"/>
      <c r="I39" s="29">
        <v>0</v>
      </c>
      <c r="J39" s="28" t="s">
        <v>5645</v>
      </c>
      <c r="K39" s="28" t="s">
        <v>5729</v>
      </c>
      <c r="L39" s="28" t="s">
        <v>5804</v>
      </c>
      <c r="M39" s="28" t="s">
        <v>5643</v>
      </c>
      <c r="N39" s="8" t="s">
        <v>5819</v>
      </c>
      <c r="O39" s="20" t="s">
        <v>5650</v>
      </c>
      <c r="P39" s="20" t="s">
        <v>5821</v>
      </c>
      <c r="Q39" s="20" t="s">
        <v>5822</v>
      </c>
      <c r="R39" s="20" t="s">
        <v>5645</v>
      </c>
      <c r="S39" s="20"/>
      <c r="T39" s="8" t="b">
        <f t="shared" si="0"/>
        <v>1</v>
      </c>
      <c r="U39" s="8" t="s">
        <v>5819</v>
      </c>
      <c r="V39" s="26" t="s">
        <v>5824</v>
      </c>
      <c r="W39" s="8" t="s">
        <v>5825</v>
      </c>
      <c r="X39" s="8" t="str">
        <f t="shared" si="1"/>
        <v>E35140 Performance and Information</v>
      </c>
    </row>
    <row r="40" spans="1:24" x14ac:dyDescent="0.25">
      <c r="A40" s="28" t="s">
        <v>5826</v>
      </c>
      <c r="B40" s="28" t="s">
        <v>5827</v>
      </c>
      <c r="C40" s="28" t="s">
        <v>5650</v>
      </c>
      <c r="D40" s="28" t="s">
        <v>5821</v>
      </c>
      <c r="E40" s="28" t="s">
        <v>5822</v>
      </c>
      <c r="F40" s="28" t="s">
        <v>5691</v>
      </c>
      <c r="G40" s="28" t="s">
        <v>5823</v>
      </c>
      <c r="H40" s="28"/>
      <c r="I40" s="29">
        <v>0</v>
      </c>
      <c r="J40" s="28" t="s">
        <v>5645</v>
      </c>
      <c r="K40" s="28" t="s">
        <v>5729</v>
      </c>
      <c r="L40" s="28" t="s">
        <v>5804</v>
      </c>
      <c r="M40" s="28" t="s">
        <v>5643</v>
      </c>
      <c r="V40" s="26" t="s">
        <v>5828</v>
      </c>
      <c r="W40" s="8" t="s">
        <v>5829</v>
      </c>
      <c r="X40" s="8" t="str">
        <f t="shared" si="1"/>
        <v>E35141 Performance and Predictive Analytics</v>
      </c>
    </row>
    <row r="41" spans="1:24" x14ac:dyDescent="0.25">
      <c r="A41" s="30" t="s">
        <v>5830</v>
      </c>
      <c r="B41" s="30" t="s">
        <v>5831</v>
      </c>
      <c r="C41" s="30" t="s">
        <v>5655</v>
      </c>
      <c r="D41" s="30" t="s">
        <v>5673</v>
      </c>
      <c r="E41" s="30" t="s">
        <v>5721</v>
      </c>
      <c r="F41" s="30"/>
      <c r="G41" s="30"/>
      <c r="H41" s="30"/>
      <c r="I41" s="31" t="s">
        <v>6731</v>
      </c>
      <c r="J41" s="30" t="s">
        <v>5721</v>
      </c>
      <c r="K41" s="30" t="s">
        <v>5673</v>
      </c>
      <c r="L41" s="30"/>
      <c r="M41" s="30"/>
      <c r="O41" s="20" t="s">
        <v>5655</v>
      </c>
      <c r="P41" s="20" t="s">
        <v>5673</v>
      </c>
      <c r="Q41" s="20" t="s">
        <v>5721</v>
      </c>
      <c r="R41" s="20" t="s">
        <v>5721</v>
      </c>
      <c r="S41" s="20"/>
      <c r="T41" s="8" t="b">
        <f t="shared" ref="T41:T106" si="2">J41=R41</f>
        <v>1</v>
      </c>
      <c r="V41" s="26" t="s">
        <v>5832</v>
      </c>
      <c r="W41" s="8" t="s">
        <v>5833</v>
      </c>
      <c r="X41" s="8" t="str">
        <f t="shared" si="1"/>
        <v>E35150 Commissioned Contracts</v>
      </c>
    </row>
    <row r="42" spans="1:24" x14ac:dyDescent="0.25">
      <c r="A42" s="28" t="s">
        <v>5834</v>
      </c>
      <c r="B42" s="28" t="s">
        <v>5835</v>
      </c>
      <c r="C42" s="28" t="s">
        <v>5650</v>
      </c>
      <c r="D42" s="28" t="s">
        <v>5836</v>
      </c>
      <c r="E42" s="28" t="s">
        <v>5837</v>
      </c>
      <c r="F42" s="28" t="s">
        <v>5691</v>
      </c>
      <c r="G42" s="28" t="s">
        <v>5838</v>
      </c>
      <c r="H42" s="28"/>
      <c r="I42" s="29">
        <v>0</v>
      </c>
      <c r="J42" s="28" t="s">
        <v>5839</v>
      </c>
      <c r="K42" s="28" t="s">
        <v>5836</v>
      </c>
      <c r="L42" s="28" t="s">
        <v>5840</v>
      </c>
      <c r="M42" s="28" t="s">
        <v>5836</v>
      </c>
      <c r="N42" s="8" t="s">
        <v>5834</v>
      </c>
      <c r="O42" s="20" t="s">
        <v>5650</v>
      </c>
      <c r="P42" s="20" t="s">
        <v>5836</v>
      </c>
      <c r="Q42" s="20" t="s">
        <v>5837</v>
      </c>
      <c r="R42" s="20" t="s">
        <v>5839</v>
      </c>
      <c r="S42" s="20"/>
      <c r="T42" s="8" t="b">
        <f t="shared" si="2"/>
        <v>1</v>
      </c>
      <c r="U42" s="8" t="s">
        <v>5834</v>
      </c>
      <c r="V42" s="26" t="s">
        <v>5841</v>
      </c>
      <c r="W42" s="8" t="s">
        <v>5842</v>
      </c>
      <c r="X42" s="8" t="str">
        <f t="shared" si="1"/>
        <v>E35200 HR Directorate Management</v>
      </c>
    </row>
    <row r="43" spans="1:24" x14ac:dyDescent="0.25">
      <c r="A43" s="28" t="s">
        <v>5843</v>
      </c>
      <c r="B43" s="28" t="s">
        <v>5844</v>
      </c>
      <c r="C43" s="28" t="s">
        <v>5650</v>
      </c>
      <c r="D43" s="28" t="s">
        <v>5755</v>
      </c>
      <c r="E43" s="28" t="s">
        <v>5756</v>
      </c>
      <c r="F43" s="28" t="s">
        <v>5691</v>
      </c>
      <c r="G43" s="28" t="s">
        <v>5845</v>
      </c>
      <c r="H43" s="28"/>
      <c r="I43" s="29">
        <v>0</v>
      </c>
      <c r="J43" s="28" t="s">
        <v>5756</v>
      </c>
      <c r="K43" s="28" t="s">
        <v>5846</v>
      </c>
      <c r="L43" s="28" t="s">
        <v>5723</v>
      </c>
      <c r="M43" s="28" t="s">
        <v>5755</v>
      </c>
      <c r="N43" s="8" t="s">
        <v>5843</v>
      </c>
      <c r="O43" s="20" t="s">
        <v>5650</v>
      </c>
      <c r="P43" s="20" t="s">
        <v>5755</v>
      </c>
      <c r="Q43" s="20" t="s">
        <v>5725</v>
      </c>
      <c r="R43" s="20" t="s">
        <v>5726</v>
      </c>
      <c r="S43" s="20"/>
      <c r="T43" s="8" t="b">
        <f t="shared" si="2"/>
        <v>0</v>
      </c>
      <c r="U43" s="8" t="s">
        <v>5843</v>
      </c>
      <c r="V43" s="26" t="s">
        <v>5847</v>
      </c>
      <c r="W43" s="8" t="s">
        <v>5848</v>
      </c>
      <c r="X43" s="8" t="str">
        <f t="shared" si="1"/>
        <v>E35202 Programme Management Office (PMO)</v>
      </c>
    </row>
    <row r="44" spans="1:24" x14ac:dyDescent="0.25">
      <c r="A44" s="32" t="s">
        <v>5849</v>
      </c>
      <c r="B44" s="32" t="s">
        <v>5850</v>
      </c>
      <c r="C44" s="32" t="s">
        <v>5650</v>
      </c>
      <c r="D44" s="32" t="s">
        <v>5836</v>
      </c>
      <c r="E44" s="32" t="s">
        <v>5837</v>
      </c>
      <c r="F44" s="32" t="s">
        <v>5691</v>
      </c>
      <c r="G44" s="32" t="s">
        <v>5838</v>
      </c>
      <c r="H44" s="32" t="s">
        <v>5788</v>
      </c>
      <c r="I44" s="33">
        <v>21161.890000000003</v>
      </c>
      <c r="J44" s="32" t="s">
        <v>5839</v>
      </c>
      <c r="K44" s="32" t="s">
        <v>5851</v>
      </c>
      <c r="L44" s="32" t="s">
        <v>5840</v>
      </c>
      <c r="M44" s="32" t="s">
        <v>5836</v>
      </c>
      <c r="N44" s="8" t="e">
        <v>#N/A</v>
      </c>
      <c r="O44" s="20" t="s">
        <v>5650</v>
      </c>
      <c r="P44" s="20" t="s">
        <v>5836</v>
      </c>
      <c r="Q44" s="20" t="s">
        <v>5837</v>
      </c>
      <c r="R44" s="20" t="s">
        <v>5839</v>
      </c>
      <c r="S44" s="20"/>
      <c r="T44" s="8" t="b">
        <f t="shared" si="2"/>
        <v>1</v>
      </c>
      <c r="V44" s="26" t="s">
        <v>5852</v>
      </c>
      <c r="W44" s="8" t="s">
        <v>5853</v>
      </c>
      <c r="X44" s="8" t="str">
        <f t="shared" si="1"/>
        <v>E35203 200/100 Project</v>
      </c>
    </row>
    <row r="45" spans="1:24" x14ac:dyDescent="0.25">
      <c r="A45" s="35" t="s">
        <v>5854</v>
      </c>
      <c r="B45" s="28" t="s">
        <v>5855</v>
      </c>
      <c r="C45" s="35" t="s">
        <v>5650</v>
      </c>
      <c r="D45" s="35" t="s">
        <v>5836</v>
      </c>
      <c r="E45" s="28" t="s">
        <v>5837</v>
      </c>
      <c r="F45" s="28" t="s">
        <v>5691</v>
      </c>
      <c r="G45" s="28" t="s">
        <v>5838</v>
      </c>
      <c r="H45" s="28"/>
      <c r="I45" s="29">
        <v>0</v>
      </c>
      <c r="J45" s="28" t="s">
        <v>5839</v>
      </c>
      <c r="K45" s="28" t="s">
        <v>5856</v>
      </c>
      <c r="L45" s="28" t="s">
        <v>5840</v>
      </c>
      <c r="M45" s="28" t="s">
        <v>5836</v>
      </c>
      <c r="N45" s="8" t="s">
        <v>5854</v>
      </c>
      <c r="O45" s="20" t="s">
        <v>5650</v>
      </c>
      <c r="P45" s="20" t="s">
        <v>5836</v>
      </c>
      <c r="Q45" s="20" t="s">
        <v>5837</v>
      </c>
      <c r="R45" s="20" t="s">
        <v>5839</v>
      </c>
      <c r="S45" s="20"/>
      <c r="T45" s="8" t="b">
        <f t="shared" si="2"/>
        <v>1</v>
      </c>
      <c r="U45" s="8" t="s">
        <v>5854</v>
      </c>
      <c r="V45" s="26" t="s">
        <v>5857</v>
      </c>
      <c r="W45" s="8" t="s">
        <v>5858</v>
      </c>
      <c r="X45" s="8" t="str">
        <f t="shared" si="1"/>
        <v>E35204 e-Timesheets Project</v>
      </c>
    </row>
    <row r="46" spans="1:24" x14ac:dyDescent="0.25">
      <c r="A46" s="32" t="s">
        <v>5859</v>
      </c>
      <c r="B46" s="32" t="s">
        <v>5860</v>
      </c>
      <c r="C46" s="32" t="s">
        <v>5650</v>
      </c>
      <c r="D46" s="32" t="s">
        <v>5755</v>
      </c>
      <c r="E46" s="32" t="s">
        <v>5756</v>
      </c>
      <c r="F46" s="32" t="s">
        <v>5675</v>
      </c>
      <c r="G46" s="32" t="s">
        <v>5722</v>
      </c>
      <c r="H46" s="32" t="s">
        <v>5788</v>
      </c>
      <c r="I46" s="33">
        <v>907.90999999999963</v>
      </c>
      <c r="J46" s="32" t="s">
        <v>5756</v>
      </c>
      <c r="K46" s="32" t="s">
        <v>5789</v>
      </c>
      <c r="L46" s="32" t="s">
        <v>5723</v>
      </c>
      <c r="M46" s="32"/>
      <c r="N46" s="8" t="e">
        <v>#N/A</v>
      </c>
      <c r="O46" s="20" t="s">
        <v>5650</v>
      </c>
      <c r="P46" s="20" t="s">
        <v>5755</v>
      </c>
      <c r="Q46" s="20" t="s">
        <v>5725</v>
      </c>
      <c r="R46" s="20" t="s">
        <v>5726</v>
      </c>
      <c r="S46" s="20"/>
      <c r="T46" s="8" t="b">
        <f t="shared" si="2"/>
        <v>0</v>
      </c>
      <c r="V46" s="26" t="s">
        <v>5861</v>
      </c>
      <c r="W46" s="8" t="s">
        <v>5862</v>
      </c>
      <c r="X46" s="8" t="str">
        <f t="shared" si="1"/>
        <v>E35205 International Nurses Accommodation</v>
      </c>
    </row>
    <row r="47" spans="1:24" x14ac:dyDescent="0.25">
      <c r="A47" s="32" t="s">
        <v>5863</v>
      </c>
      <c r="B47" s="32" t="s">
        <v>5864</v>
      </c>
      <c r="C47" s="32" t="s">
        <v>5650</v>
      </c>
      <c r="D47" s="32" t="s">
        <v>5836</v>
      </c>
      <c r="E47" s="32" t="s">
        <v>5837</v>
      </c>
      <c r="F47" s="32" t="s">
        <v>5691</v>
      </c>
      <c r="G47" s="32" t="s">
        <v>5838</v>
      </c>
      <c r="H47" s="32"/>
      <c r="I47" s="33">
        <v>0</v>
      </c>
      <c r="J47" s="32" t="s">
        <v>5839</v>
      </c>
      <c r="K47" s="32" t="s">
        <v>5856</v>
      </c>
      <c r="L47" s="32" t="s">
        <v>5840</v>
      </c>
      <c r="M47" s="32" t="s">
        <v>5836</v>
      </c>
      <c r="N47" s="8" t="s">
        <v>5863</v>
      </c>
      <c r="O47" s="20" t="s">
        <v>5650</v>
      </c>
      <c r="P47" s="20" t="s">
        <v>5755</v>
      </c>
      <c r="Q47" s="20" t="s">
        <v>5725</v>
      </c>
      <c r="R47" s="20" t="s">
        <v>5726</v>
      </c>
      <c r="S47" s="20"/>
      <c r="T47" s="8" t="b">
        <f t="shared" si="2"/>
        <v>0</v>
      </c>
      <c r="V47" s="26" t="s">
        <v>5865</v>
      </c>
      <c r="W47" s="8" t="s">
        <v>5866</v>
      </c>
      <c r="X47" s="8" t="str">
        <f t="shared" si="1"/>
        <v>E35206 International Paramedic Recruitment</v>
      </c>
    </row>
    <row r="48" spans="1:24" x14ac:dyDescent="0.25">
      <c r="A48" s="32" t="s">
        <v>5867</v>
      </c>
      <c r="B48" s="32" t="s">
        <v>5868</v>
      </c>
      <c r="C48" s="32" t="s">
        <v>5650</v>
      </c>
      <c r="D48" s="32" t="s">
        <v>5755</v>
      </c>
      <c r="E48" s="32" t="s">
        <v>5756</v>
      </c>
      <c r="F48" s="32" t="s">
        <v>5675</v>
      </c>
      <c r="G48" s="32" t="s">
        <v>5722</v>
      </c>
      <c r="H48" s="32" t="s">
        <v>5788</v>
      </c>
      <c r="I48" s="33">
        <v>0</v>
      </c>
      <c r="J48" s="32" t="s">
        <v>5756</v>
      </c>
      <c r="K48" s="32" t="s">
        <v>5789</v>
      </c>
      <c r="L48" s="32" t="s">
        <v>5723</v>
      </c>
      <c r="M48" s="32"/>
      <c r="N48" s="8" t="e">
        <v>#N/A</v>
      </c>
      <c r="O48" s="20" t="s">
        <v>5650</v>
      </c>
      <c r="P48" s="20" t="s">
        <v>5755</v>
      </c>
      <c r="Q48" s="20" t="s">
        <v>5725</v>
      </c>
      <c r="R48" s="20" t="s">
        <v>5726</v>
      </c>
      <c r="S48" s="20"/>
      <c r="T48" s="8" t="b">
        <f t="shared" si="2"/>
        <v>0</v>
      </c>
      <c r="V48" s="26" t="s">
        <v>5869</v>
      </c>
      <c r="W48" s="8" t="s">
        <v>5870</v>
      </c>
      <c r="X48" s="8" t="str">
        <f t="shared" si="1"/>
        <v>E35207 CATP Clinical Academic Training Programme</v>
      </c>
    </row>
    <row r="49" spans="1:24" x14ac:dyDescent="0.25">
      <c r="A49" s="28" t="s">
        <v>5871</v>
      </c>
      <c r="B49" s="28" t="s">
        <v>5872</v>
      </c>
      <c r="C49" s="28" t="s">
        <v>5650</v>
      </c>
      <c r="D49" s="28" t="s">
        <v>5755</v>
      </c>
      <c r="E49" s="28" t="s">
        <v>5756</v>
      </c>
      <c r="F49" s="28" t="s">
        <v>5691</v>
      </c>
      <c r="G49" s="28" t="s">
        <v>5722</v>
      </c>
      <c r="H49" s="28"/>
      <c r="I49" s="29">
        <v>0</v>
      </c>
      <c r="J49" s="28" t="s">
        <v>5756</v>
      </c>
      <c r="K49" s="28" t="s">
        <v>5873</v>
      </c>
      <c r="L49" s="28" t="s">
        <v>5723</v>
      </c>
      <c r="M49" s="28" t="s">
        <v>5755</v>
      </c>
      <c r="N49" s="8" t="e">
        <v>#N/A</v>
      </c>
      <c r="O49" s="20" t="s">
        <v>5650</v>
      </c>
      <c r="P49" s="20" t="s">
        <v>5755</v>
      </c>
      <c r="Q49" s="20" t="s">
        <v>5725</v>
      </c>
      <c r="R49" s="20" t="s">
        <v>5726</v>
      </c>
      <c r="S49" s="20"/>
      <c r="T49" s="8" t="b">
        <f t="shared" si="2"/>
        <v>0</v>
      </c>
      <c r="U49" s="8" t="s">
        <v>5871</v>
      </c>
      <c r="V49" s="26" t="s">
        <v>5874</v>
      </c>
      <c r="W49" s="8" t="s">
        <v>5875</v>
      </c>
      <c r="X49" s="8" t="str">
        <f t="shared" si="1"/>
        <v>E35208 APDP Ambulance Pathway Development Programme</v>
      </c>
    </row>
    <row r="50" spans="1:24" x14ac:dyDescent="0.25">
      <c r="A50" s="28" t="s">
        <v>428</v>
      </c>
      <c r="B50" s="28" t="s">
        <v>429</v>
      </c>
      <c r="C50" s="28" t="s">
        <v>5650</v>
      </c>
      <c r="D50" s="28" t="s">
        <v>5836</v>
      </c>
      <c r="E50" s="28" t="s">
        <v>5837</v>
      </c>
      <c r="F50" s="28" t="s">
        <v>5691</v>
      </c>
      <c r="G50" s="28" t="s">
        <v>5838</v>
      </c>
      <c r="H50" s="28"/>
      <c r="I50" s="29">
        <v>0</v>
      </c>
      <c r="J50" s="28" t="s">
        <v>5839</v>
      </c>
      <c r="K50" s="28" t="s">
        <v>5856</v>
      </c>
      <c r="L50" s="28" t="s">
        <v>5840</v>
      </c>
      <c r="M50" s="28" t="s">
        <v>5836</v>
      </c>
      <c r="N50" s="8" t="s">
        <v>428</v>
      </c>
      <c r="O50" s="20" t="s">
        <v>5650</v>
      </c>
      <c r="P50" s="20" t="s">
        <v>5836</v>
      </c>
      <c r="Q50" s="20" t="s">
        <v>5837</v>
      </c>
      <c r="R50" s="20" t="s">
        <v>5839</v>
      </c>
      <c r="S50" s="20"/>
      <c r="T50" s="8" t="b">
        <f t="shared" si="2"/>
        <v>1</v>
      </c>
      <c r="U50" s="8" t="s">
        <v>428</v>
      </c>
      <c r="V50" s="26" t="s">
        <v>5876</v>
      </c>
      <c r="W50" s="8" t="s">
        <v>5877</v>
      </c>
      <c r="X50" s="8" t="str">
        <f t="shared" si="1"/>
        <v>E35210 Employee Service Centre</v>
      </c>
    </row>
    <row r="51" spans="1:24" x14ac:dyDescent="0.25">
      <c r="A51" s="28" t="s">
        <v>2532</v>
      </c>
      <c r="B51" s="28" t="s">
        <v>2533</v>
      </c>
      <c r="C51" s="28" t="s">
        <v>5650</v>
      </c>
      <c r="D51" s="28" t="s">
        <v>5836</v>
      </c>
      <c r="E51" s="28" t="s">
        <v>5837</v>
      </c>
      <c r="F51" s="28" t="s">
        <v>5691</v>
      </c>
      <c r="G51" s="28" t="s">
        <v>5838</v>
      </c>
      <c r="H51" s="28"/>
      <c r="I51" s="29">
        <v>0</v>
      </c>
      <c r="J51" s="28" t="s">
        <v>5839</v>
      </c>
      <c r="K51" s="28" t="s">
        <v>5856</v>
      </c>
      <c r="L51" s="28" t="s">
        <v>5840</v>
      </c>
      <c r="M51" s="28" t="s">
        <v>5836</v>
      </c>
      <c r="N51" s="8" t="s">
        <v>2532</v>
      </c>
      <c r="O51" s="20" t="s">
        <v>5650</v>
      </c>
      <c r="P51" s="20" t="s">
        <v>5836</v>
      </c>
      <c r="Q51" s="20" t="s">
        <v>5837</v>
      </c>
      <c r="R51" s="20" t="s">
        <v>5839</v>
      </c>
      <c r="S51" s="20"/>
      <c r="T51" s="8" t="b">
        <f t="shared" si="2"/>
        <v>1</v>
      </c>
      <c r="U51" s="8" t="s">
        <v>2532</v>
      </c>
      <c r="V51" s="26" t="s">
        <v>5878</v>
      </c>
      <c r="W51" s="8" t="s">
        <v>5879</v>
      </c>
      <c r="X51" s="8" t="str">
        <f t="shared" si="1"/>
        <v>E35211 Employee Resourcing</v>
      </c>
    </row>
    <row r="52" spans="1:24" x14ac:dyDescent="0.25">
      <c r="A52" s="28" t="s">
        <v>1186</v>
      </c>
      <c r="B52" s="28" t="s">
        <v>1187</v>
      </c>
      <c r="C52" s="28" t="s">
        <v>5650</v>
      </c>
      <c r="D52" s="28" t="s">
        <v>5836</v>
      </c>
      <c r="E52" s="28" t="s">
        <v>5837</v>
      </c>
      <c r="F52" s="28" t="s">
        <v>5691</v>
      </c>
      <c r="G52" s="28" t="s">
        <v>5838</v>
      </c>
      <c r="H52" s="28"/>
      <c r="I52" s="29">
        <v>0</v>
      </c>
      <c r="J52" s="28" t="s">
        <v>5839</v>
      </c>
      <c r="K52" s="28" t="s">
        <v>5880</v>
      </c>
      <c r="L52" s="28" t="s">
        <v>5840</v>
      </c>
      <c r="M52" s="28" t="s">
        <v>5836</v>
      </c>
      <c r="N52" s="8" t="s">
        <v>1186</v>
      </c>
      <c r="O52" s="20" t="s">
        <v>5650</v>
      </c>
      <c r="P52" s="20" t="s">
        <v>5836</v>
      </c>
      <c r="Q52" s="20" t="s">
        <v>5837</v>
      </c>
      <c r="R52" s="20" t="s">
        <v>5839</v>
      </c>
      <c r="S52" s="20"/>
      <c r="T52" s="8" t="b">
        <f t="shared" si="2"/>
        <v>1</v>
      </c>
      <c r="U52" s="8" t="s">
        <v>1186</v>
      </c>
      <c r="V52" s="26" t="s">
        <v>5881</v>
      </c>
      <c r="W52" s="8" t="s">
        <v>5882</v>
      </c>
      <c r="X52" s="8" t="str">
        <f t="shared" si="1"/>
        <v>E35212 HR Advisory Team</v>
      </c>
    </row>
    <row r="53" spans="1:24" x14ac:dyDescent="0.25">
      <c r="A53" s="28" t="s">
        <v>5883</v>
      </c>
      <c r="B53" s="28" t="s">
        <v>5884</v>
      </c>
      <c r="C53" s="28" t="s">
        <v>5650</v>
      </c>
      <c r="D53" s="28" t="s">
        <v>5836</v>
      </c>
      <c r="E53" s="28" t="s">
        <v>5837</v>
      </c>
      <c r="F53" s="28" t="s">
        <v>5691</v>
      </c>
      <c r="G53" s="28" t="s">
        <v>5885</v>
      </c>
      <c r="H53" s="28"/>
      <c r="I53" s="29">
        <v>0</v>
      </c>
      <c r="J53" s="28" t="s">
        <v>5839</v>
      </c>
      <c r="K53" s="28" t="s">
        <v>5886</v>
      </c>
      <c r="L53" s="28" t="s">
        <v>5840</v>
      </c>
      <c r="M53" s="28" t="s">
        <v>5836</v>
      </c>
      <c r="N53" s="8" t="s">
        <v>5883</v>
      </c>
      <c r="O53" s="20" t="s">
        <v>5650</v>
      </c>
      <c r="P53" s="20" t="s">
        <v>5836</v>
      </c>
      <c r="Q53" s="20" t="s">
        <v>5837</v>
      </c>
      <c r="R53" s="20" t="s">
        <v>5839</v>
      </c>
      <c r="S53" s="20"/>
      <c r="T53" s="8" t="b">
        <f t="shared" si="2"/>
        <v>1</v>
      </c>
      <c r="U53" s="8" t="s">
        <v>5883</v>
      </c>
      <c r="V53" s="26" t="s">
        <v>5887</v>
      </c>
      <c r="W53" s="8" t="s">
        <v>5888</v>
      </c>
      <c r="X53" s="8" t="str">
        <f t="shared" si="1"/>
        <v>E35213 Organisation Development</v>
      </c>
    </row>
    <row r="54" spans="1:24" x14ac:dyDescent="0.25">
      <c r="A54" s="32" t="s">
        <v>5889</v>
      </c>
      <c r="B54" s="32" t="s">
        <v>5890</v>
      </c>
      <c r="C54" s="32" t="s">
        <v>5650</v>
      </c>
      <c r="D54" s="32" t="s">
        <v>5755</v>
      </c>
      <c r="E54" s="32" t="s">
        <v>5756</v>
      </c>
      <c r="F54" s="32" t="s">
        <v>5691</v>
      </c>
      <c r="G54" s="32" t="s">
        <v>5722</v>
      </c>
      <c r="H54" s="32" t="s">
        <v>5788</v>
      </c>
      <c r="I54" s="33">
        <v>4599.7700000000004</v>
      </c>
      <c r="J54" s="32" t="s">
        <v>5756</v>
      </c>
      <c r="K54" s="32" t="s">
        <v>5789</v>
      </c>
      <c r="L54" s="32" t="s">
        <v>5723</v>
      </c>
      <c r="M54" s="32"/>
      <c r="N54" s="8" t="e">
        <v>#N/A</v>
      </c>
      <c r="O54" s="20" t="s">
        <v>5650</v>
      </c>
      <c r="P54" s="20" t="s">
        <v>5755</v>
      </c>
      <c r="Q54" s="20" t="s">
        <v>5725</v>
      </c>
      <c r="R54" s="20" t="s">
        <v>5726</v>
      </c>
      <c r="S54" s="20"/>
      <c r="T54" s="8" t="b">
        <f t="shared" si="2"/>
        <v>0</v>
      </c>
      <c r="V54" s="26" t="s">
        <v>5891</v>
      </c>
      <c r="W54" s="8" t="s">
        <v>5892</v>
      </c>
      <c r="X54" s="8" t="str">
        <f t="shared" si="1"/>
        <v>E35214 VAWC Violence against Women &amp; Children</v>
      </c>
    </row>
    <row r="55" spans="1:24" x14ac:dyDescent="0.25">
      <c r="A55" s="28" t="s">
        <v>5893</v>
      </c>
      <c r="B55" s="28" t="s">
        <v>5894</v>
      </c>
      <c r="C55" s="28" t="s">
        <v>5650</v>
      </c>
      <c r="D55" s="28" t="s">
        <v>5895</v>
      </c>
      <c r="E55" s="28" t="s">
        <v>5837</v>
      </c>
      <c r="F55" s="28" t="s">
        <v>5691</v>
      </c>
      <c r="G55" s="28" t="s">
        <v>5838</v>
      </c>
      <c r="H55" s="28"/>
      <c r="I55" s="29">
        <v>0</v>
      </c>
      <c r="J55" s="28" t="s">
        <v>5839</v>
      </c>
      <c r="K55" s="28" t="s">
        <v>5895</v>
      </c>
      <c r="L55" s="28" t="s">
        <v>5840</v>
      </c>
      <c r="M55" s="28" t="s">
        <v>5836</v>
      </c>
      <c r="N55" s="8" t="s">
        <v>5893</v>
      </c>
      <c r="O55" s="20" t="s">
        <v>5650</v>
      </c>
      <c r="P55" s="20" t="s">
        <v>5895</v>
      </c>
      <c r="Q55" s="20" t="s">
        <v>5837</v>
      </c>
      <c r="R55" s="20" t="s">
        <v>5839</v>
      </c>
      <c r="S55" s="20"/>
      <c r="T55" s="8" t="b">
        <f t="shared" si="2"/>
        <v>1</v>
      </c>
      <c r="U55" s="8" t="s">
        <v>5893</v>
      </c>
      <c r="V55" s="26" t="s">
        <v>5896</v>
      </c>
      <c r="W55" s="8" t="s">
        <v>5897</v>
      </c>
      <c r="X55" s="8" t="str">
        <f t="shared" si="1"/>
        <v>E35215 Equality &amp; Diversity</v>
      </c>
    </row>
    <row r="56" spans="1:24" x14ac:dyDescent="0.25">
      <c r="A56" s="28" t="s">
        <v>5898</v>
      </c>
      <c r="B56" s="28" t="s">
        <v>5899</v>
      </c>
      <c r="C56" s="28" t="s">
        <v>5650</v>
      </c>
      <c r="D56" s="28" t="s">
        <v>5836</v>
      </c>
      <c r="E56" s="28" t="s">
        <v>5837</v>
      </c>
      <c r="F56" s="28" t="s">
        <v>5691</v>
      </c>
      <c r="G56" s="28" t="s">
        <v>5838</v>
      </c>
      <c r="H56" s="28"/>
      <c r="I56" s="29">
        <v>0</v>
      </c>
      <c r="J56" s="28" t="s">
        <v>5839</v>
      </c>
      <c r="K56" s="28" t="s">
        <v>5900</v>
      </c>
      <c r="L56" s="28" t="s">
        <v>5840</v>
      </c>
      <c r="M56" s="28" t="s">
        <v>5836</v>
      </c>
      <c r="N56" s="8" t="s">
        <v>5898</v>
      </c>
      <c r="O56" s="20" t="s">
        <v>5650</v>
      </c>
      <c r="P56" s="20" t="s">
        <v>5836</v>
      </c>
      <c r="Q56" s="20" t="s">
        <v>5837</v>
      </c>
      <c r="R56" s="20" t="s">
        <v>5839</v>
      </c>
      <c r="S56" s="20"/>
      <c r="T56" s="8" t="b">
        <f t="shared" si="2"/>
        <v>1</v>
      </c>
      <c r="U56" s="8" t="s">
        <v>5898</v>
      </c>
      <c r="V56" s="26" t="s">
        <v>5901</v>
      </c>
      <c r="W56" s="8" t="s">
        <v>5902</v>
      </c>
      <c r="X56" s="8" t="str">
        <f t="shared" si="1"/>
        <v>E35216 Employee Relations/Reward</v>
      </c>
    </row>
    <row r="57" spans="1:24" x14ac:dyDescent="0.25">
      <c r="A57" s="28" t="s">
        <v>5903</v>
      </c>
      <c r="B57" s="28" t="s">
        <v>5904</v>
      </c>
      <c r="C57" s="28" t="s">
        <v>5650</v>
      </c>
      <c r="D57" s="28" t="s">
        <v>5905</v>
      </c>
      <c r="E57" s="28" t="s">
        <v>5837</v>
      </c>
      <c r="F57" s="28" t="s">
        <v>5691</v>
      </c>
      <c r="G57" s="28" t="s">
        <v>5838</v>
      </c>
      <c r="H57" s="28"/>
      <c r="I57" s="29">
        <v>0</v>
      </c>
      <c r="J57" s="28" t="s">
        <v>5839</v>
      </c>
      <c r="K57" s="28" t="s">
        <v>5905</v>
      </c>
      <c r="L57" s="28" t="s">
        <v>5840</v>
      </c>
      <c r="M57" s="28" t="s">
        <v>5836</v>
      </c>
      <c r="N57" s="8" t="e">
        <v>#N/A</v>
      </c>
      <c r="O57" s="20" t="s">
        <v>5650</v>
      </c>
      <c r="P57" s="20" t="s">
        <v>5905</v>
      </c>
      <c r="Q57" s="20" t="s">
        <v>5837</v>
      </c>
      <c r="R57" s="20" t="s">
        <v>5839</v>
      </c>
      <c r="S57" s="20"/>
      <c r="T57" s="8" t="b">
        <f t="shared" si="2"/>
        <v>1</v>
      </c>
      <c r="U57" s="8" t="s">
        <v>5903</v>
      </c>
      <c r="V57" s="26" t="s">
        <v>5906</v>
      </c>
      <c r="W57" s="8" t="s">
        <v>5907</v>
      </c>
      <c r="X57" s="8" t="str">
        <f t="shared" si="1"/>
        <v>E35217 Trauma Risk Management - TRiM</v>
      </c>
    </row>
    <row r="58" spans="1:24" x14ac:dyDescent="0.25">
      <c r="A58" s="28" t="s">
        <v>5908</v>
      </c>
      <c r="B58" s="28" t="s">
        <v>5909</v>
      </c>
      <c r="C58" s="28" t="s">
        <v>5650</v>
      </c>
      <c r="D58" s="28" t="s">
        <v>5905</v>
      </c>
      <c r="E58" s="28" t="s">
        <v>5837</v>
      </c>
      <c r="F58" s="28" t="s">
        <v>5691</v>
      </c>
      <c r="G58" s="28" t="s">
        <v>5838</v>
      </c>
      <c r="H58" s="28"/>
      <c r="I58" s="29">
        <v>0</v>
      </c>
      <c r="J58" s="28" t="s">
        <v>5839</v>
      </c>
      <c r="K58" s="28" t="s">
        <v>5905</v>
      </c>
      <c r="L58" s="28" t="s">
        <v>5840</v>
      </c>
      <c r="M58" s="28" t="s">
        <v>5836</v>
      </c>
      <c r="N58" s="8" t="s">
        <v>5908</v>
      </c>
      <c r="O58" s="20" t="s">
        <v>5650</v>
      </c>
      <c r="P58" s="20" t="s">
        <v>5905</v>
      </c>
      <c r="Q58" s="20" t="s">
        <v>5837</v>
      </c>
      <c r="R58" s="20" t="s">
        <v>5839</v>
      </c>
      <c r="S58" s="20"/>
      <c r="T58" s="8" t="b">
        <f t="shared" si="2"/>
        <v>1</v>
      </c>
      <c r="U58" s="8" t="s">
        <v>5908</v>
      </c>
      <c r="V58" s="26" t="s">
        <v>5910</v>
      </c>
      <c r="W58" s="8" t="s">
        <v>5911</v>
      </c>
      <c r="X58" s="8" t="str">
        <f t="shared" si="1"/>
        <v>E35230 Health and Wellbeing</v>
      </c>
    </row>
    <row r="59" spans="1:24" x14ac:dyDescent="0.25">
      <c r="A59" s="28" t="s">
        <v>5912</v>
      </c>
      <c r="B59" s="28" t="s">
        <v>5913</v>
      </c>
      <c r="C59" s="28" t="s">
        <v>5650</v>
      </c>
      <c r="D59" s="28" t="s">
        <v>5895</v>
      </c>
      <c r="E59" s="28" t="s">
        <v>5837</v>
      </c>
      <c r="F59" s="28" t="s">
        <v>5691</v>
      </c>
      <c r="G59" s="28" t="s">
        <v>5838</v>
      </c>
      <c r="H59" s="28"/>
      <c r="I59" s="29">
        <v>0</v>
      </c>
      <c r="J59" s="28" t="s">
        <v>5839</v>
      </c>
      <c r="K59" s="28" t="s">
        <v>5905</v>
      </c>
      <c r="L59" s="28" t="s">
        <v>5840</v>
      </c>
      <c r="M59" s="28" t="s">
        <v>5836</v>
      </c>
      <c r="N59" s="8" t="s">
        <v>5912</v>
      </c>
      <c r="O59" s="20" t="s">
        <v>5650</v>
      </c>
      <c r="P59" s="20" t="s">
        <v>5895</v>
      </c>
      <c r="Q59" s="20" t="s">
        <v>5837</v>
      </c>
      <c r="R59" s="20" t="s">
        <v>5839</v>
      </c>
      <c r="S59" s="20"/>
      <c r="T59" s="8" t="b">
        <f t="shared" si="2"/>
        <v>1</v>
      </c>
      <c r="U59" s="8" t="s">
        <v>5912</v>
      </c>
      <c r="V59" s="26" t="s">
        <v>5914</v>
      </c>
      <c r="W59" s="8" t="s">
        <v>5915</v>
      </c>
      <c r="X59" s="8" t="str">
        <f t="shared" si="1"/>
        <v>E35231 Reasonable Adjustments</v>
      </c>
    </row>
    <row r="60" spans="1:24" x14ac:dyDescent="0.25">
      <c r="A60" s="28" t="s">
        <v>5916</v>
      </c>
      <c r="B60" s="28" t="s">
        <v>5917</v>
      </c>
      <c r="C60" s="28" t="s">
        <v>5650</v>
      </c>
      <c r="D60" s="28" t="s">
        <v>5905</v>
      </c>
      <c r="E60" s="28" t="s">
        <v>5837</v>
      </c>
      <c r="F60" s="28" t="s">
        <v>5691</v>
      </c>
      <c r="G60" s="28" t="s">
        <v>5838</v>
      </c>
      <c r="H60" s="28"/>
      <c r="I60" s="28"/>
      <c r="J60" s="28" t="s">
        <v>5839</v>
      </c>
      <c r="K60" s="28" t="s">
        <v>5905</v>
      </c>
      <c r="L60" s="28" t="s">
        <v>5840</v>
      </c>
      <c r="M60" s="28" t="s">
        <v>5836</v>
      </c>
      <c r="O60" s="20" t="s">
        <v>5650</v>
      </c>
      <c r="P60" s="20" t="s">
        <v>5905</v>
      </c>
      <c r="Q60" s="20" t="s">
        <v>5837</v>
      </c>
      <c r="R60" s="20" t="s">
        <v>5839</v>
      </c>
      <c r="S60" s="20"/>
      <c r="T60" s="8" t="b">
        <f t="shared" si="2"/>
        <v>1</v>
      </c>
      <c r="V60" s="26" t="s">
        <v>5918</v>
      </c>
      <c r="W60" s="8" t="s">
        <v>5919</v>
      </c>
      <c r="X60" s="8" t="str">
        <f t="shared" si="1"/>
        <v>E35232 Funded Projects</v>
      </c>
    </row>
    <row r="61" spans="1:24" x14ac:dyDescent="0.25">
      <c r="A61" s="28" t="s">
        <v>5920</v>
      </c>
      <c r="B61" s="28" t="s">
        <v>5921</v>
      </c>
      <c r="C61" s="28" t="s">
        <v>5650</v>
      </c>
      <c r="D61" s="28" t="s">
        <v>5905</v>
      </c>
      <c r="E61" s="28" t="s">
        <v>5837</v>
      </c>
      <c r="F61" s="28" t="s">
        <v>5691</v>
      </c>
      <c r="G61" s="28" t="s">
        <v>5838</v>
      </c>
      <c r="H61" s="28"/>
      <c r="I61" s="28"/>
      <c r="J61" s="28" t="s">
        <v>5839</v>
      </c>
      <c r="K61" s="28" t="s">
        <v>5905</v>
      </c>
      <c r="L61" s="28" t="s">
        <v>5840</v>
      </c>
      <c r="M61" s="28" t="s">
        <v>5836</v>
      </c>
      <c r="O61" s="20"/>
      <c r="P61" s="20"/>
      <c r="Q61" s="20"/>
      <c r="R61" s="20"/>
      <c r="S61" s="20"/>
      <c r="V61" s="26"/>
    </row>
    <row r="62" spans="1:24" x14ac:dyDescent="0.25">
      <c r="A62" s="28" t="s">
        <v>5922</v>
      </c>
      <c r="B62" s="28" t="s">
        <v>5923</v>
      </c>
      <c r="C62" s="28" t="s">
        <v>5650</v>
      </c>
      <c r="D62" s="28" t="s">
        <v>5836</v>
      </c>
      <c r="E62" s="28" t="s">
        <v>5837</v>
      </c>
      <c r="F62" s="28" t="s">
        <v>5691</v>
      </c>
      <c r="G62" s="28" t="s">
        <v>5838</v>
      </c>
      <c r="H62" s="28"/>
      <c r="I62" s="29">
        <v>0</v>
      </c>
      <c r="J62" s="28" t="s">
        <v>5839</v>
      </c>
      <c r="K62" s="28" t="s">
        <v>5856</v>
      </c>
      <c r="L62" s="28" t="s">
        <v>5840</v>
      </c>
      <c r="M62" s="28" t="s">
        <v>5836</v>
      </c>
      <c r="N62" s="8" t="s">
        <v>5922</v>
      </c>
      <c r="O62" s="20" t="s">
        <v>5650</v>
      </c>
      <c r="P62" s="20" t="s">
        <v>5836</v>
      </c>
      <c r="Q62" s="20" t="s">
        <v>5837</v>
      </c>
      <c r="R62" s="20" t="s">
        <v>5839</v>
      </c>
      <c r="S62" s="20"/>
      <c r="T62" s="8" t="b">
        <f t="shared" si="2"/>
        <v>1</v>
      </c>
      <c r="U62" s="8" t="s">
        <v>5922</v>
      </c>
      <c r="V62" s="26" t="s">
        <v>5924</v>
      </c>
      <c r="W62" s="8" t="s">
        <v>5925</v>
      </c>
      <c r="X62" s="8" t="str">
        <f t="shared" si="1"/>
        <v>E35235 Payroll Liaison</v>
      </c>
    </row>
    <row r="63" spans="1:24" x14ac:dyDescent="0.25">
      <c r="A63" s="30" t="s">
        <v>5926</v>
      </c>
      <c r="B63" s="30" t="s">
        <v>5927</v>
      </c>
      <c r="C63" s="30" t="s">
        <v>5655</v>
      </c>
      <c r="D63" s="30" t="s">
        <v>5928</v>
      </c>
      <c r="E63" s="30" t="s">
        <v>5929</v>
      </c>
      <c r="F63" s="30" t="s">
        <v>5675</v>
      </c>
      <c r="G63" s="30" t="s">
        <v>5930</v>
      </c>
      <c r="H63" s="30"/>
      <c r="I63" s="31" t="s">
        <v>6731</v>
      </c>
      <c r="J63" s="30" t="s">
        <v>5931</v>
      </c>
      <c r="K63" s="30"/>
      <c r="L63" s="30"/>
      <c r="M63" s="30"/>
      <c r="O63" s="20" t="s">
        <v>5655</v>
      </c>
      <c r="P63" s="20" t="s">
        <v>5928</v>
      </c>
      <c r="Q63" s="20" t="s">
        <v>5929</v>
      </c>
      <c r="R63" s="20" t="s">
        <v>5931</v>
      </c>
      <c r="S63" s="20"/>
      <c r="T63" s="8" t="b">
        <f t="shared" si="2"/>
        <v>1</v>
      </c>
      <c r="V63" s="26" t="s">
        <v>5932</v>
      </c>
      <c r="W63" s="8" t="s">
        <v>5933</v>
      </c>
      <c r="X63" s="8" t="str">
        <f t="shared" si="1"/>
        <v>E35240 Level 4 Apprenticeship AAP</v>
      </c>
    </row>
    <row r="64" spans="1:24" x14ac:dyDescent="0.25">
      <c r="A64" s="30" t="s">
        <v>5934</v>
      </c>
      <c r="B64" s="30" t="s">
        <v>5935</v>
      </c>
      <c r="C64" s="30" t="s">
        <v>5655</v>
      </c>
      <c r="D64" s="30" t="s">
        <v>5684</v>
      </c>
      <c r="E64" s="30" t="s">
        <v>5929</v>
      </c>
      <c r="F64" s="30" t="s">
        <v>5675</v>
      </c>
      <c r="G64" s="30" t="s">
        <v>5930</v>
      </c>
      <c r="H64" s="30"/>
      <c r="I64" s="31" t="s">
        <v>6731</v>
      </c>
      <c r="J64" s="30" t="s">
        <v>5683</v>
      </c>
      <c r="K64" s="30"/>
      <c r="L64" s="30"/>
      <c r="M64" s="30"/>
      <c r="O64" s="20" t="s">
        <v>5655</v>
      </c>
      <c r="P64" s="20" t="s">
        <v>5684</v>
      </c>
      <c r="Q64" s="20" t="s">
        <v>5929</v>
      </c>
      <c r="R64" s="20" t="s">
        <v>5683</v>
      </c>
      <c r="S64" s="20"/>
      <c r="T64" s="8" t="b">
        <f t="shared" si="2"/>
        <v>1</v>
      </c>
      <c r="V64" s="26" t="s">
        <v>5936</v>
      </c>
      <c r="W64" s="8" t="s">
        <v>5937</v>
      </c>
      <c r="X64" s="8" t="str">
        <f t="shared" si="1"/>
        <v>E35241 Paramedic Practitioners - USE E35245</v>
      </c>
    </row>
    <row r="65" spans="1:24" x14ac:dyDescent="0.25">
      <c r="A65" s="30" t="s">
        <v>5938</v>
      </c>
      <c r="B65" s="30" t="s">
        <v>5939</v>
      </c>
      <c r="C65" s="30" t="s">
        <v>5655</v>
      </c>
      <c r="D65" s="30" t="s">
        <v>5928</v>
      </c>
      <c r="E65" s="30" t="s">
        <v>5929</v>
      </c>
      <c r="F65" s="30" t="s">
        <v>5675</v>
      </c>
      <c r="G65" s="30" t="s">
        <v>5930</v>
      </c>
      <c r="H65" s="30"/>
      <c r="I65" s="31" t="s">
        <v>6731</v>
      </c>
      <c r="J65" s="30" t="s">
        <v>5931</v>
      </c>
      <c r="K65" s="30"/>
      <c r="L65" s="30"/>
      <c r="M65" s="30"/>
      <c r="O65" s="20" t="s">
        <v>5655</v>
      </c>
      <c r="P65" s="20" t="s">
        <v>5928</v>
      </c>
      <c r="Q65" s="20" t="s">
        <v>5929</v>
      </c>
      <c r="R65" s="20" t="s">
        <v>5931</v>
      </c>
      <c r="S65" s="20"/>
      <c r="T65" s="8" t="b">
        <f t="shared" si="2"/>
        <v>1</v>
      </c>
      <c r="V65" s="26" t="s">
        <v>5940</v>
      </c>
      <c r="W65" s="8" t="s">
        <v>5941</v>
      </c>
      <c r="X65" s="8" t="str">
        <f t="shared" si="1"/>
        <v>E35242 HEEKSS B6 JD Training</v>
      </c>
    </row>
    <row r="66" spans="1:24" x14ac:dyDescent="0.25">
      <c r="A66" s="30" t="s">
        <v>5942</v>
      </c>
      <c r="B66" s="30" t="s">
        <v>5943</v>
      </c>
      <c r="C66" s="30" t="s">
        <v>5655</v>
      </c>
      <c r="D66" s="30" t="s">
        <v>5928</v>
      </c>
      <c r="E66" s="30" t="s">
        <v>5929</v>
      </c>
      <c r="F66" s="30" t="s">
        <v>5675</v>
      </c>
      <c r="G66" s="30" t="s">
        <v>5930</v>
      </c>
      <c r="H66" s="30"/>
      <c r="I66" s="31" t="s">
        <v>6731</v>
      </c>
      <c r="J66" s="30" t="s">
        <v>5931</v>
      </c>
      <c r="K66" s="30"/>
      <c r="L66" s="30"/>
      <c r="M66" s="30"/>
      <c r="O66" s="20" t="s">
        <v>5655</v>
      </c>
      <c r="P66" s="20" t="s">
        <v>5928</v>
      </c>
      <c r="Q66" s="20" t="s">
        <v>5929</v>
      </c>
      <c r="R66" s="20" t="s">
        <v>5931</v>
      </c>
      <c r="S66" s="20"/>
      <c r="T66" s="8" t="b">
        <f t="shared" si="2"/>
        <v>1</v>
      </c>
      <c r="V66" s="26" t="s">
        <v>5944</v>
      </c>
      <c r="W66" s="8" t="s">
        <v>5945</v>
      </c>
      <c r="X66" s="8" t="str">
        <f t="shared" si="1"/>
        <v>E35243 HEEKSS Advanced Paramedic</v>
      </c>
    </row>
    <row r="67" spans="1:24" x14ac:dyDescent="0.25">
      <c r="A67" s="30" t="s">
        <v>5946</v>
      </c>
      <c r="B67" s="30" t="s">
        <v>5947</v>
      </c>
      <c r="C67" s="30" t="s">
        <v>5655</v>
      </c>
      <c r="D67" s="30" t="s">
        <v>5928</v>
      </c>
      <c r="E67" s="30" t="s">
        <v>5929</v>
      </c>
      <c r="F67" s="30" t="s">
        <v>5691</v>
      </c>
      <c r="G67" s="30" t="s">
        <v>5930</v>
      </c>
      <c r="H67" s="30"/>
      <c r="I67" s="31" t="s">
        <v>6731</v>
      </c>
      <c r="J67" s="30" t="s">
        <v>5931</v>
      </c>
      <c r="K67" s="30"/>
      <c r="L67" s="30"/>
      <c r="M67" s="30"/>
      <c r="O67" s="20" t="s">
        <v>5655</v>
      </c>
      <c r="P67" s="20" t="s">
        <v>5928</v>
      </c>
      <c r="Q67" s="20" t="s">
        <v>5929</v>
      </c>
      <c r="R67" s="20" t="s">
        <v>5931</v>
      </c>
      <c r="S67" s="20"/>
      <c r="T67" s="8" t="b">
        <f t="shared" si="2"/>
        <v>1</v>
      </c>
      <c r="V67" s="26" t="s">
        <v>5948</v>
      </c>
      <c r="W67" s="8" t="s">
        <v>5949</v>
      </c>
      <c r="X67" s="8" t="str">
        <f t="shared" si="1"/>
        <v>E35245 Core Clinical Education Staff Costs</v>
      </c>
    </row>
    <row r="68" spans="1:24" x14ac:dyDescent="0.25">
      <c r="A68" s="30" t="s">
        <v>5950</v>
      </c>
      <c r="B68" s="30" t="s">
        <v>5951</v>
      </c>
      <c r="C68" s="30" t="s">
        <v>5655</v>
      </c>
      <c r="D68" s="30" t="s">
        <v>5684</v>
      </c>
      <c r="E68" s="30" t="s">
        <v>5929</v>
      </c>
      <c r="F68" s="30" t="s">
        <v>5675</v>
      </c>
      <c r="G68" s="30" t="s">
        <v>5930</v>
      </c>
      <c r="H68" s="30"/>
      <c r="I68" s="31" t="s">
        <v>6731</v>
      </c>
      <c r="J68" s="30" t="s">
        <v>5683</v>
      </c>
      <c r="K68" s="30"/>
      <c r="L68" s="30"/>
      <c r="M68" s="30"/>
      <c r="O68" s="20" t="s">
        <v>5655</v>
      </c>
      <c r="P68" s="20" t="s">
        <v>5684</v>
      </c>
      <c r="Q68" s="20" t="s">
        <v>5929</v>
      </c>
      <c r="R68" s="20" t="s">
        <v>5683</v>
      </c>
      <c r="S68" s="20"/>
      <c r="T68" s="8" t="b">
        <f t="shared" si="2"/>
        <v>1</v>
      </c>
      <c r="V68" s="26" t="s">
        <v>5952</v>
      </c>
      <c r="W68" s="8" t="s">
        <v>5953</v>
      </c>
      <c r="X68" s="8" t="str">
        <f t="shared" si="1"/>
        <v>E35250 Level 3 Apprenticeship ECSW-USE E35240</v>
      </c>
    </row>
    <row r="69" spans="1:24" x14ac:dyDescent="0.25">
      <c r="A69" s="30" t="s">
        <v>5954</v>
      </c>
      <c r="B69" s="30" t="s">
        <v>5955</v>
      </c>
      <c r="C69" s="30" t="s">
        <v>5655</v>
      </c>
      <c r="D69" s="30" t="s">
        <v>5928</v>
      </c>
      <c r="E69" s="30" t="s">
        <v>5929</v>
      </c>
      <c r="F69" s="30" t="s">
        <v>5691</v>
      </c>
      <c r="G69" s="30" t="s">
        <v>5930</v>
      </c>
      <c r="H69" s="30"/>
      <c r="I69" s="31" t="s">
        <v>6731</v>
      </c>
      <c r="J69" s="30" t="s">
        <v>5931</v>
      </c>
      <c r="K69" s="30"/>
      <c r="L69" s="30"/>
      <c r="M69" s="30"/>
      <c r="O69" s="20" t="s">
        <v>5655</v>
      </c>
      <c r="P69" s="20" t="s">
        <v>5928</v>
      </c>
      <c r="Q69" s="20" t="s">
        <v>5929</v>
      </c>
      <c r="R69" s="20" t="s">
        <v>5931</v>
      </c>
      <c r="S69" s="20"/>
      <c r="T69" s="8" t="b">
        <f t="shared" si="2"/>
        <v>1</v>
      </c>
      <c r="V69" s="26" t="s">
        <v>5956</v>
      </c>
      <c r="W69" s="8" t="s">
        <v>5957</v>
      </c>
      <c r="X69" s="8" t="str">
        <f t="shared" si="1"/>
        <v>E35255 TtoP</v>
      </c>
    </row>
    <row r="70" spans="1:24" x14ac:dyDescent="0.25">
      <c r="A70" s="30" t="s">
        <v>5958</v>
      </c>
      <c r="B70" s="30" t="s">
        <v>5959</v>
      </c>
      <c r="C70" s="30" t="s">
        <v>5655</v>
      </c>
      <c r="D70" s="30" t="s">
        <v>5684</v>
      </c>
      <c r="E70" s="30" t="s">
        <v>5929</v>
      </c>
      <c r="F70" s="30" t="s">
        <v>5675</v>
      </c>
      <c r="G70" s="30" t="s">
        <v>5930</v>
      </c>
      <c r="H70" s="30"/>
      <c r="I70" s="31" t="s">
        <v>6731</v>
      </c>
      <c r="J70" s="30" t="s">
        <v>5683</v>
      </c>
      <c r="K70" s="30"/>
      <c r="L70" s="30"/>
      <c r="M70" s="30"/>
      <c r="O70" s="20" t="s">
        <v>5655</v>
      </c>
      <c r="P70" s="20" t="s">
        <v>5684</v>
      </c>
      <c r="Q70" s="20" t="s">
        <v>5929</v>
      </c>
      <c r="R70" s="20" t="s">
        <v>5683</v>
      </c>
      <c r="S70" s="20"/>
      <c r="T70" s="8" t="b">
        <f t="shared" si="2"/>
        <v>1</v>
      </c>
      <c r="V70" s="26" t="s">
        <v>5960</v>
      </c>
      <c r="W70" s="8" t="s">
        <v>5961</v>
      </c>
      <c r="X70" s="8" t="str">
        <f t="shared" si="1"/>
        <v>E35260 CPD - USE E35245</v>
      </c>
    </row>
    <row r="71" spans="1:24" x14ac:dyDescent="0.25">
      <c r="A71" s="32" t="s">
        <v>5962</v>
      </c>
      <c r="B71" s="32" t="s">
        <v>5963</v>
      </c>
      <c r="C71" s="32" t="s">
        <v>5650</v>
      </c>
      <c r="D71" s="32" t="s">
        <v>5836</v>
      </c>
      <c r="E71" s="32" t="s">
        <v>5837</v>
      </c>
      <c r="F71" s="32" t="s">
        <v>5691</v>
      </c>
      <c r="G71" s="32" t="s">
        <v>5885</v>
      </c>
      <c r="H71" s="32" t="s">
        <v>5788</v>
      </c>
      <c r="I71" s="33">
        <v>4441.88</v>
      </c>
      <c r="J71" s="32" t="s">
        <v>5839</v>
      </c>
      <c r="K71" s="32" t="s">
        <v>5789</v>
      </c>
      <c r="L71" s="32" t="s">
        <v>5840</v>
      </c>
      <c r="M71" s="32" t="s">
        <v>5836</v>
      </c>
      <c r="N71" s="8" t="e">
        <v>#N/A</v>
      </c>
      <c r="O71" s="20" t="s">
        <v>5650</v>
      </c>
      <c r="P71" s="20" t="s">
        <v>5836</v>
      </c>
      <c r="Q71" s="20" t="s">
        <v>5837</v>
      </c>
      <c r="R71" s="20" t="s">
        <v>5839</v>
      </c>
      <c r="S71" s="20"/>
      <c r="T71" s="8" t="b">
        <f t="shared" si="2"/>
        <v>1</v>
      </c>
      <c r="V71" s="26" t="s">
        <v>5964</v>
      </c>
      <c r="W71" s="8" t="s">
        <v>5965</v>
      </c>
      <c r="X71" s="8" t="str">
        <f t="shared" si="1"/>
        <v>E35265 Personal Professional Development</v>
      </c>
    </row>
    <row r="72" spans="1:24" x14ac:dyDescent="0.25">
      <c r="A72" s="30" t="s">
        <v>5966</v>
      </c>
      <c r="B72" s="30" t="s">
        <v>5967</v>
      </c>
      <c r="C72" s="30" t="s">
        <v>5655</v>
      </c>
      <c r="D72" s="30" t="s">
        <v>5928</v>
      </c>
      <c r="E72" s="30" t="s">
        <v>5929</v>
      </c>
      <c r="F72" s="30" t="s">
        <v>5675</v>
      </c>
      <c r="G72" s="30" t="s">
        <v>5930</v>
      </c>
      <c r="H72" s="30"/>
      <c r="I72" s="31" t="s">
        <v>6731</v>
      </c>
      <c r="J72" s="30" t="s">
        <v>5931</v>
      </c>
      <c r="K72" s="30"/>
      <c r="L72" s="30"/>
      <c r="M72" s="30"/>
      <c r="O72" s="20" t="s">
        <v>5655</v>
      </c>
      <c r="P72" s="20" t="s">
        <v>5928</v>
      </c>
      <c r="Q72" s="20" t="s">
        <v>5929</v>
      </c>
      <c r="R72" s="20" t="s">
        <v>5931</v>
      </c>
      <c r="S72" s="20"/>
      <c r="T72" s="8" t="b">
        <f t="shared" si="2"/>
        <v>1</v>
      </c>
      <c r="V72" s="26" t="s">
        <v>5968</v>
      </c>
      <c r="W72" s="8" t="s">
        <v>5969</v>
      </c>
      <c r="X72" s="8" t="str">
        <f t="shared" si="1"/>
        <v>E35266 HEEKSS In-service B.Sc.</v>
      </c>
    </row>
    <row r="73" spans="1:24" x14ac:dyDescent="0.25">
      <c r="A73" s="30" t="s">
        <v>5970</v>
      </c>
      <c r="B73" s="30" t="s">
        <v>5971</v>
      </c>
      <c r="C73" s="30" t="s">
        <v>5655</v>
      </c>
      <c r="D73" s="30" t="s">
        <v>5928</v>
      </c>
      <c r="E73" s="30" t="s">
        <v>5929</v>
      </c>
      <c r="F73" s="30" t="s">
        <v>5675</v>
      </c>
      <c r="G73" s="30" t="s">
        <v>5930</v>
      </c>
      <c r="H73" s="30"/>
      <c r="I73" s="31" t="s">
        <v>6731</v>
      </c>
      <c r="J73" s="30" t="s">
        <v>5931</v>
      </c>
      <c r="K73" s="30"/>
      <c r="L73" s="30"/>
      <c r="M73" s="30"/>
      <c r="O73" s="20" t="s">
        <v>5655</v>
      </c>
      <c r="P73" s="20" t="s">
        <v>5928</v>
      </c>
      <c r="Q73" s="20" t="s">
        <v>5929</v>
      </c>
      <c r="R73" s="20" t="s">
        <v>5931</v>
      </c>
      <c r="S73" s="20"/>
      <c r="T73" s="8" t="b">
        <f t="shared" si="2"/>
        <v>1</v>
      </c>
      <c r="V73" s="26" t="s">
        <v>5972</v>
      </c>
      <c r="W73" s="8" t="s">
        <v>5973</v>
      </c>
      <c r="X73" s="8" t="str">
        <f t="shared" si="1"/>
        <v>E35268 Simulation Training</v>
      </c>
    </row>
    <row r="74" spans="1:24" x14ac:dyDescent="0.25">
      <c r="A74" s="30" t="s">
        <v>5974</v>
      </c>
      <c r="B74" s="30" t="s">
        <v>5975</v>
      </c>
      <c r="C74" s="30" t="s">
        <v>5655</v>
      </c>
      <c r="D74" s="30" t="s">
        <v>5928</v>
      </c>
      <c r="E74" s="30" t="s">
        <v>5929</v>
      </c>
      <c r="F74" s="30" t="s">
        <v>5675</v>
      </c>
      <c r="G74" s="30" t="s">
        <v>5930</v>
      </c>
      <c r="H74" s="30"/>
      <c r="I74" s="31" t="s">
        <v>6731</v>
      </c>
      <c r="J74" s="30" t="s">
        <v>5931</v>
      </c>
      <c r="K74" s="30"/>
      <c r="L74" s="30"/>
      <c r="M74" s="30"/>
      <c r="O74" s="20" t="s">
        <v>5655</v>
      </c>
      <c r="P74" s="20" t="s">
        <v>5928</v>
      </c>
      <c r="Q74" s="20" t="s">
        <v>5929</v>
      </c>
      <c r="R74" s="20" t="s">
        <v>5931</v>
      </c>
      <c r="S74" s="20"/>
      <c r="T74" s="8" t="b">
        <f t="shared" si="2"/>
        <v>1</v>
      </c>
      <c r="V74" s="26" t="s">
        <v>5976</v>
      </c>
      <c r="W74" s="8" t="s">
        <v>5977</v>
      </c>
      <c r="X74" s="8" t="str">
        <f t="shared" si="1"/>
        <v>E35270 HEEKSS Student Placements</v>
      </c>
    </row>
    <row r="75" spans="1:24" x14ac:dyDescent="0.25">
      <c r="A75" s="30" t="s">
        <v>5978</v>
      </c>
      <c r="B75" s="30" t="s">
        <v>5979</v>
      </c>
      <c r="C75" s="30" t="s">
        <v>5655</v>
      </c>
      <c r="D75" s="30" t="s">
        <v>5928</v>
      </c>
      <c r="E75" s="30" t="s">
        <v>5929</v>
      </c>
      <c r="F75" s="30" t="s">
        <v>5691</v>
      </c>
      <c r="G75" s="30" t="s">
        <v>5930</v>
      </c>
      <c r="H75" s="30"/>
      <c r="I75" s="31" t="s">
        <v>6731</v>
      </c>
      <c r="J75" s="30" t="s">
        <v>5931</v>
      </c>
      <c r="K75" s="30"/>
      <c r="L75" s="30"/>
      <c r="M75" s="30"/>
      <c r="O75" s="20" t="s">
        <v>5655</v>
      </c>
      <c r="P75" s="20" t="s">
        <v>5928</v>
      </c>
      <c r="Q75" s="20" t="s">
        <v>5929</v>
      </c>
      <c r="R75" s="20" t="s">
        <v>5931</v>
      </c>
      <c r="S75" s="20"/>
      <c r="T75" s="8" t="b">
        <f t="shared" si="2"/>
        <v>1</v>
      </c>
      <c r="V75" s="26" t="s">
        <v>5980</v>
      </c>
      <c r="W75" s="8" t="s">
        <v>5981</v>
      </c>
      <c r="X75" s="8" t="str">
        <f t="shared" si="1"/>
        <v>E35271 Driver Training</v>
      </c>
    </row>
    <row r="76" spans="1:24" x14ac:dyDescent="0.25">
      <c r="A76" s="30" t="s">
        <v>5982</v>
      </c>
      <c r="B76" s="30" t="s">
        <v>5983</v>
      </c>
      <c r="C76" s="30" t="s">
        <v>5655</v>
      </c>
      <c r="D76" s="30" t="s">
        <v>5928</v>
      </c>
      <c r="E76" s="30" t="s">
        <v>5929</v>
      </c>
      <c r="F76" s="30" t="s">
        <v>5691</v>
      </c>
      <c r="G76" s="30" t="s">
        <v>5930</v>
      </c>
      <c r="H76" s="30"/>
      <c r="I76" s="31" t="s">
        <v>6731</v>
      </c>
      <c r="J76" s="30" t="s">
        <v>5931</v>
      </c>
      <c r="K76" s="30"/>
      <c r="L76" s="30"/>
      <c r="M76" s="30"/>
      <c r="O76" s="20" t="s">
        <v>5655</v>
      </c>
      <c r="P76" s="20" t="s">
        <v>5928</v>
      </c>
      <c r="Q76" s="20" t="s">
        <v>5929</v>
      </c>
      <c r="R76" s="20" t="s">
        <v>5931</v>
      </c>
      <c r="S76" s="20"/>
      <c r="T76" s="8" t="b">
        <f t="shared" si="2"/>
        <v>1</v>
      </c>
      <c r="V76" s="26" t="s">
        <v>5984</v>
      </c>
      <c r="W76" s="8" t="s">
        <v>5985</v>
      </c>
      <c r="X76" s="8" t="str">
        <f t="shared" si="1"/>
        <v>E35272 AAP and ECSW (non-apprenticeship)</v>
      </c>
    </row>
    <row r="77" spans="1:24" x14ac:dyDescent="0.25">
      <c r="A77" s="30" t="s">
        <v>5986</v>
      </c>
      <c r="B77" s="30" t="s">
        <v>5987</v>
      </c>
      <c r="C77" s="30" t="s">
        <v>5655</v>
      </c>
      <c r="D77" s="30" t="s">
        <v>5684</v>
      </c>
      <c r="E77" s="30" t="s">
        <v>5929</v>
      </c>
      <c r="F77" s="30" t="s">
        <v>5675</v>
      </c>
      <c r="G77" s="30" t="s">
        <v>5930</v>
      </c>
      <c r="H77" s="30"/>
      <c r="I77" s="31" t="s">
        <v>6731</v>
      </c>
      <c r="J77" s="30" t="s">
        <v>5683</v>
      </c>
      <c r="K77" s="30"/>
      <c r="L77" s="30"/>
      <c r="M77" s="30"/>
      <c r="O77" s="20" t="s">
        <v>5655</v>
      </c>
      <c r="P77" s="20" t="s">
        <v>5684</v>
      </c>
      <c r="Q77" s="20" t="s">
        <v>5929</v>
      </c>
      <c r="R77" s="20" t="s">
        <v>5683</v>
      </c>
      <c r="S77" s="20"/>
      <c r="T77" s="8" t="b">
        <f t="shared" si="2"/>
        <v>1</v>
      </c>
      <c r="V77" s="26" t="s">
        <v>5988</v>
      </c>
      <c r="W77" s="8" t="s">
        <v>5989</v>
      </c>
      <c r="X77" s="8" t="str">
        <f t="shared" si="1"/>
        <v>E35275 Commercial Training - DO NOT USE</v>
      </c>
    </row>
    <row r="78" spans="1:24" x14ac:dyDescent="0.25">
      <c r="A78" s="30" t="s">
        <v>5990</v>
      </c>
      <c r="B78" s="30" t="s">
        <v>5991</v>
      </c>
      <c r="C78" s="30" t="s">
        <v>5655</v>
      </c>
      <c r="D78" s="30" t="s">
        <v>5684</v>
      </c>
      <c r="E78" s="30" t="s">
        <v>5929</v>
      </c>
      <c r="F78" s="30" t="s">
        <v>5691</v>
      </c>
      <c r="G78" s="30" t="s">
        <v>5930</v>
      </c>
      <c r="H78" s="30"/>
      <c r="I78" s="31" t="s">
        <v>6731</v>
      </c>
      <c r="J78" s="30" t="s">
        <v>5683</v>
      </c>
      <c r="K78" s="30"/>
      <c r="L78" s="30"/>
      <c r="M78" s="30"/>
      <c r="O78" s="20" t="s">
        <v>5655</v>
      </c>
      <c r="P78" s="20" t="s">
        <v>5684</v>
      </c>
      <c r="Q78" s="20" t="s">
        <v>5929</v>
      </c>
      <c r="R78" s="20" t="s">
        <v>5683</v>
      </c>
      <c r="S78" s="20"/>
      <c r="T78" s="8" t="b">
        <f t="shared" si="2"/>
        <v>1</v>
      </c>
      <c r="V78" s="26" t="s">
        <v>5992</v>
      </c>
      <c r="W78" s="8" t="s">
        <v>5993</v>
      </c>
      <c r="X78" s="8" t="str">
        <f t="shared" si="1"/>
        <v>E35276 Level 3 ECSW (non-apprenticeship) - DO NOT USE</v>
      </c>
    </row>
    <row r="79" spans="1:24" x14ac:dyDescent="0.25">
      <c r="A79" s="34" t="s">
        <v>5994</v>
      </c>
      <c r="B79" s="30" t="s">
        <v>5995</v>
      </c>
      <c r="C79" s="34" t="s">
        <v>5655</v>
      </c>
      <c r="D79" s="34" t="s">
        <v>5928</v>
      </c>
      <c r="E79" s="30" t="s">
        <v>5929</v>
      </c>
      <c r="F79" s="30"/>
      <c r="G79" s="30" t="s">
        <v>5996</v>
      </c>
      <c r="H79" s="30"/>
      <c r="I79" s="30"/>
      <c r="J79" s="30" t="s">
        <v>5931</v>
      </c>
      <c r="K79" s="30"/>
      <c r="L79" s="30"/>
      <c r="M79" s="30"/>
      <c r="O79" s="20" t="s">
        <v>5655</v>
      </c>
      <c r="P79" s="20" t="s">
        <v>5928</v>
      </c>
      <c r="Q79" s="20" t="s">
        <v>5929</v>
      </c>
      <c r="R79" s="20" t="s">
        <v>5931</v>
      </c>
      <c r="S79" s="20"/>
      <c r="T79" s="8" t="b">
        <f t="shared" si="2"/>
        <v>1</v>
      </c>
      <c r="V79" s="26" t="s">
        <v>5997</v>
      </c>
      <c r="W79" s="8" t="s">
        <v>5998</v>
      </c>
      <c r="X79" s="8" t="str">
        <f t="shared" si="1"/>
        <v>E35277 HEEKSS funded CPD</v>
      </c>
    </row>
    <row r="80" spans="1:24" x14ac:dyDescent="0.25">
      <c r="A80" s="34" t="s">
        <v>5999</v>
      </c>
      <c r="B80" s="30" t="s">
        <v>6000</v>
      </c>
      <c r="C80" s="30" t="s">
        <v>5655</v>
      </c>
      <c r="D80" s="30" t="s">
        <v>5684</v>
      </c>
      <c r="E80" s="30" t="s">
        <v>5929</v>
      </c>
      <c r="F80" s="30" t="s">
        <v>5675</v>
      </c>
      <c r="G80" s="30" t="s">
        <v>5930</v>
      </c>
      <c r="H80" s="30"/>
      <c r="I80" s="31" t="s">
        <v>6731</v>
      </c>
      <c r="J80" s="30" t="s">
        <v>5683</v>
      </c>
      <c r="K80" s="30"/>
      <c r="L80" s="30"/>
      <c r="M80" s="30"/>
      <c r="O80" s="20" t="s">
        <v>5655</v>
      </c>
      <c r="P80" s="20" t="s">
        <v>5684</v>
      </c>
      <c r="Q80" s="20" t="s">
        <v>5929</v>
      </c>
      <c r="R80" s="20" t="s">
        <v>5683</v>
      </c>
      <c r="S80" s="20"/>
      <c r="T80" s="8" t="b">
        <f t="shared" si="2"/>
        <v>1</v>
      </c>
      <c r="V80" s="26" t="s">
        <v>6001</v>
      </c>
      <c r="W80" s="8" t="s">
        <v>6002</v>
      </c>
      <c r="X80" s="8" t="str">
        <f t="shared" ref="X80:X92" si="3">A80&amp;" "&amp;B80</f>
        <v>E35278 B.Sc. Level 6 Apprenticeship</v>
      </c>
    </row>
    <row r="81" spans="1:24" x14ac:dyDescent="0.25">
      <c r="A81" s="30" t="s">
        <v>6003</v>
      </c>
      <c r="B81" s="30" t="s">
        <v>6004</v>
      </c>
      <c r="C81" s="30" t="s">
        <v>5655</v>
      </c>
      <c r="D81" s="30" t="s">
        <v>5928</v>
      </c>
      <c r="E81" s="30" t="s">
        <v>5929</v>
      </c>
      <c r="F81" s="30" t="s">
        <v>5675</v>
      </c>
      <c r="G81" s="30" t="s">
        <v>5930</v>
      </c>
      <c r="H81" s="30"/>
      <c r="I81" s="31" t="s">
        <v>6731</v>
      </c>
      <c r="J81" s="30" t="s">
        <v>5931</v>
      </c>
      <c r="K81" s="30"/>
      <c r="L81" s="30"/>
      <c r="M81" s="30"/>
      <c r="O81" s="20" t="s">
        <v>5655</v>
      </c>
      <c r="P81" s="20" t="s">
        <v>5928</v>
      </c>
      <c r="Q81" s="20" t="s">
        <v>5929</v>
      </c>
      <c r="R81" s="20" t="s">
        <v>5931</v>
      </c>
      <c r="S81" s="20"/>
      <c r="T81" s="8" t="b">
        <f t="shared" si="2"/>
        <v>1</v>
      </c>
      <c r="V81" s="26" t="s">
        <v>6005</v>
      </c>
      <c r="W81" s="8" t="s">
        <v>6006</v>
      </c>
      <c r="X81" s="8" t="str">
        <f t="shared" si="3"/>
        <v>E35280 HEEKSS Clinical Education</v>
      </c>
    </row>
    <row r="82" spans="1:24" x14ac:dyDescent="0.25">
      <c r="A82" s="30" t="s">
        <v>6007</v>
      </c>
      <c r="B82" s="30" t="s">
        <v>6008</v>
      </c>
      <c r="C82" s="30" t="s">
        <v>5655</v>
      </c>
      <c r="D82" s="30" t="s">
        <v>6009</v>
      </c>
      <c r="E82" s="30" t="s">
        <v>6010</v>
      </c>
      <c r="F82" s="30" t="s">
        <v>5691</v>
      </c>
      <c r="G82" s="30" t="s">
        <v>6011</v>
      </c>
      <c r="H82" s="30"/>
      <c r="I82" s="31" t="s">
        <v>6731</v>
      </c>
      <c r="J82" s="30" t="s">
        <v>5931</v>
      </c>
      <c r="K82" s="30"/>
      <c r="L82" s="30"/>
      <c r="M82" s="30"/>
      <c r="O82" s="20" t="s">
        <v>5655</v>
      </c>
      <c r="P82" s="20" t="s">
        <v>6009</v>
      </c>
      <c r="Q82" s="20" t="s">
        <v>6010</v>
      </c>
      <c r="R82" s="20" t="s">
        <v>5931</v>
      </c>
      <c r="S82" s="20"/>
      <c r="T82" s="8" t="b">
        <f t="shared" si="2"/>
        <v>1</v>
      </c>
      <c r="V82" s="26" t="s">
        <v>6012</v>
      </c>
      <c r="W82" s="8" t="s">
        <v>6013</v>
      </c>
      <c r="X82" s="8" t="str">
        <f t="shared" si="3"/>
        <v>E35320 Medical CIPs Target</v>
      </c>
    </row>
    <row r="83" spans="1:24" x14ac:dyDescent="0.25">
      <c r="A83" s="30" t="s">
        <v>6014</v>
      </c>
      <c r="B83" s="30" t="s">
        <v>6015</v>
      </c>
      <c r="C83" s="30" t="s">
        <v>5655</v>
      </c>
      <c r="D83" s="30" t="s">
        <v>6016</v>
      </c>
      <c r="E83" s="30" t="s">
        <v>6017</v>
      </c>
      <c r="F83" s="30" t="s">
        <v>5691</v>
      </c>
      <c r="G83" s="30" t="s">
        <v>6018</v>
      </c>
      <c r="H83" s="30"/>
      <c r="I83" s="31" t="s">
        <v>6731</v>
      </c>
      <c r="J83" s="30" t="s">
        <v>5721</v>
      </c>
      <c r="K83" s="30"/>
      <c r="L83" s="30"/>
      <c r="M83" s="30"/>
      <c r="O83" s="20" t="s">
        <v>5655</v>
      </c>
      <c r="P83" s="20" t="s">
        <v>6016</v>
      </c>
      <c r="Q83" s="20" t="s">
        <v>6017</v>
      </c>
      <c r="R83" s="20" t="s">
        <v>5721</v>
      </c>
      <c r="S83" s="20"/>
      <c r="T83" s="8" t="b">
        <f t="shared" si="2"/>
        <v>1</v>
      </c>
      <c r="V83" s="26" t="s">
        <v>6019</v>
      </c>
      <c r="W83" s="8" t="s">
        <v>6020</v>
      </c>
      <c r="X83" s="8" t="str">
        <f t="shared" si="3"/>
        <v>E35330 Information Technology</v>
      </c>
    </row>
    <row r="84" spans="1:24" x14ac:dyDescent="0.25">
      <c r="A84" s="30" t="s">
        <v>6021</v>
      </c>
      <c r="B84" s="30" t="s">
        <v>6022</v>
      </c>
      <c r="C84" s="30" t="s">
        <v>5655</v>
      </c>
      <c r="D84" s="30" t="s">
        <v>5684</v>
      </c>
      <c r="E84" s="30" t="s">
        <v>6017</v>
      </c>
      <c r="F84" s="30" t="s">
        <v>5691</v>
      </c>
      <c r="G84" s="30" t="s">
        <v>6018</v>
      </c>
      <c r="H84" s="30"/>
      <c r="I84" s="31" t="s">
        <v>6731</v>
      </c>
      <c r="J84" s="30" t="s">
        <v>5683</v>
      </c>
      <c r="K84" s="30"/>
      <c r="L84" s="30"/>
      <c r="M84" s="30"/>
      <c r="O84" s="20" t="s">
        <v>5655</v>
      </c>
      <c r="P84" s="20" t="s">
        <v>5684</v>
      </c>
      <c r="Q84" s="20" t="s">
        <v>6017</v>
      </c>
      <c r="R84" s="20" t="s">
        <v>5683</v>
      </c>
      <c r="S84" s="20"/>
      <c r="T84" s="8" t="b">
        <f t="shared" si="2"/>
        <v>1</v>
      </c>
      <c r="V84" s="26" t="s">
        <v>6023</v>
      </c>
      <c r="W84" s="8" t="s">
        <v>6024</v>
      </c>
      <c r="X84" s="8" t="str">
        <f t="shared" si="3"/>
        <v>E35340 Telephones</v>
      </c>
    </row>
    <row r="85" spans="1:24" x14ac:dyDescent="0.25">
      <c r="A85" s="36" t="s">
        <v>6025</v>
      </c>
      <c r="B85" s="37" t="s">
        <v>6026</v>
      </c>
      <c r="C85" s="37" t="s">
        <v>5655</v>
      </c>
      <c r="D85" s="37" t="s">
        <v>6016</v>
      </c>
      <c r="E85" s="37" t="s">
        <v>6017</v>
      </c>
      <c r="F85" s="37" t="s">
        <v>5691</v>
      </c>
      <c r="G85" s="37" t="s">
        <v>6027</v>
      </c>
      <c r="J85" s="8" t="s">
        <v>5721</v>
      </c>
      <c r="O85" s="20" t="s">
        <v>5655</v>
      </c>
      <c r="P85" s="20" t="s">
        <v>5684</v>
      </c>
      <c r="Q85" s="20" t="s">
        <v>6017</v>
      </c>
      <c r="R85" s="20" t="s">
        <v>5683</v>
      </c>
      <c r="S85" s="20"/>
    </row>
    <row r="86" spans="1:24" x14ac:dyDescent="0.25">
      <c r="A86" s="30" t="s">
        <v>6028</v>
      </c>
      <c r="B86" s="30" t="s">
        <v>6029</v>
      </c>
      <c r="C86" s="30" t="s">
        <v>5655</v>
      </c>
      <c r="D86" s="30" t="s">
        <v>5684</v>
      </c>
      <c r="E86" s="30" t="s">
        <v>6017</v>
      </c>
      <c r="F86" s="30" t="s">
        <v>5691</v>
      </c>
      <c r="G86" s="30" t="s">
        <v>6018</v>
      </c>
      <c r="H86" s="30"/>
      <c r="I86" s="31" t="s">
        <v>6731</v>
      </c>
      <c r="J86" s="30" t="s">
        <v>5683</v>
      </c>
      <c r="K86" s="30"/>
      <c r="L86" s="30"/>
      <c r="M86" s="30"/>
      <c r="O86" s="20" t="s">
        <v>5655</v>
      </c>
      <c r="P86" s="20" t="s">
        <v>5684</v>
      </c>
      <c r="Q86" s="20" t="s">
        <v>6017</v>
      </c>
      <c r="R86" s="20" t="s">
        <v>5683</v>
      </c>
      <c r="S86" s="20"/>
      <c r="T86" s="8" t="b">
        <f t="shared" si="2"/>
        <v>1</v>
      </c>
      <c r="V86" s="26" t="s">
        <v>6030</v>
      </c>
      <c r="W86" s="8" t="s">
        <v>6031</v>
      </c>
      <c r="X86" s="8" t="str">
        <f t="shared" si="3"/>
        <v>E35354 EPCR Project</v>
      </c>
    </row>
    <row r="87" spans="1:24" x14ac:dyDescent="0.25">
      <c r="A87" s="28" t="s">
        <v>2214</v>
      </c>
      <c r="B87" s="28" t="s">
        <v>6032</v>
      </c>
      <c r="C87" s="28" t="s">
        <v>5650</v>
      </c>
      <c r="D87" s="28" t="s">
        <v>5720</v>
      </c>
      <c r="E87" s="28" t="s">
        <v>5721</v>
      </c>
      <c r="F87" s="28" t="s">
        <v>5691</v>
      </c>
      <c r="G87" s="28" t="s">
        <v>6033</v>
      </c>
      <c r="H87" s="28"/>
      <c r="I87" s="29">
        <v>0</v>
      </c>
      <c r="J87" s="28" t="s">
        <v>5721</v>
      </c>
      <c r="K87" s="28" t="s">
        <v>5720</v>
      </c>
      <c r="L87" s="28" t="s">
        <v>5723</v>
      </c>
      <c r="M87" s="28" t="s">
        <v>5724</v>
      </c>
      <c r="N87" s="8" t="s">
        <v>2214</v>
      </c>
      <c r="O87" s="20" t="s">
        <v>5650</v>
      </c>
      <c r="P87" s="20" t="s">
        <v>5724</v>
      </c>
      <c r="Q87" s="20" t="s">
        <v>5725</v>
      </c>
      <c r="R87" s="20" t="s">
        <v>5726</v>
      </c>
      <c r="S87" s="20"/>
      <c r="T87" s="8" t="b">
        <f t="shared" si="2"/>
        <v>0</v>
      </c>
      <c r="U87" s="8" t="s">
        <v>2214</v>
      </c>
      <c r="V87" s="26" t="s">
        <v>6034</v>
      </c>
      <c r="W87" s="8" t="s">
        <v>6035</v>
      </c>
      <c r="X87" s="8" t="str">
        <f t="shared" si="3"/>
        <v>E35400 Strategy and Business Development Management</v>
      </c>
    </row>
    <row r="88" spans="1:24" x14ac:dyDescent="0.25">
      <c r="A88" s="30" t="s">
        <v>6036</v>
      </c>
      <c r="B88" s="30" t="s">
        <v>6037</v>
      </c>
      <c r="C88" s="30" t="s">
        <v>5655</v>
      </c>
      <c r="D88" s="30" t="s">
        <v>5673</v>
      </c>
      <c r="E88" s="30" t="s">
        <v>5721</v>
      </c>
      <c r="F88" s="30" t="s">
        <v>5675</v>
      </c>
      <c r="G88" s="30" t="s">
        <v>6033</v>
      </c>
      <c r="H88" s="30"/>
      <c r="I88" s="31" t="s">
        <v>6731</v>
      </c>
      <c r="J88" s="30" t="s">
        <v>5721</v>
      </c>
      <c r="K88" s="30" t="s">
        <v>5789</v>
      </c>
      <c r="L88" s="30" t="s">
        <v>5804</v>
      </c>
      <c r="M88" s="30"/>
      <c r="O88" s="20" t="s">
        <v>5655</v>
      </c>
      <c r="P88" s="20" t="s">
        <v>5673</v>
      </c>
      <c r="Q88" s="20" t="s">
        <v>5721</v>
      </c>
      <c r="R88" s="20" t="s">
        <v>5721</v>
      </c>
      <c r="S88" s="20"/>
      <c r="T88" s="8" t="b">
        <f t="shared" si="2"/>
        <v>1</v>
      </c>
      <c r="V88" s="26" t="s">
        <v>6038</v>
      </c>
      <c r="W88" s="8" t="s">
        <v>6039</v>
      </c>
      <c r="X88" s="8" t="str">
        <f t="shared" si="3"/>
        <v>E35405 External Service Developments</v>
      </c>
    </row>
    <row r="89" spans="1:24" x14ac:dyDescent="0.25">
      <c r="A89" s="30" t="s">
        <v>6040</v>
      </c>
      <c r="B89" s="30" t="s">
        <v>6041</v>
      </c>
      <c r="C89" s="30" t="s">
        <v>5655</v>
      </c>
      <c r="D89" s="30" t="s">
        <v>5673</v>
      </c>
      <c r="E89" s="30" t="s">
        <v>5721</v>
      </c>
      <c r="F89" s="30" t="s">
        <v>5675</v>
      </c>
      <c r="G89" s="30" t="s">
        <v>5746</v>
      </c>
      <c r="H89" s="30"/>
      <c r="I89" s="31" t="s">
        <v>6731</v>
      </c>
      <c r="J89" s="30" t="s">
        <v>5721</v>
      </c>
      <c r="K89" s="30"/>
      <c r="L89" s="30"/>
      <c r="M89" s="30"/>
      <c r="O89" s="20" t="s">
        <v>5655</v>
      </c>
      <c r="P89" s="20" t="s">
        <v>5673</v>
      </c>
      <c r="Q89" s="20" t="s">
        <v>5721</v>
      </c>
      <c r="R89" s="20" t="s">
        <v>5721</v>
      </c>
      <c r="S89" s="20"/>
      <c r="T89" s="8" t="b">
        <f t="shared" si="2"/>
        <v>1</v>
      </c>
      <c r="V89" s="26" t="s">
        <v>6042</v>
      </c>
      <c r="W89" s="8" t="s">
        <v>6043</v>
      </c>
      <c r="X89" s="8" t="str">
        <f t="shared" si="3"/>
        <v>E35410 Sustainability and Transformation Plans (STPs)</v>
      </c>
    </row>
    <row r="90" spans="1:24" x14ac:dyDescent="0.25">
      <c r="A90" s="30" t="s">
        <v>6044</v>
      </c>
      <c r="B90" s="30" t="s">
        <v>6045</v>
      </c>
      <c r="C90" s="30" t="s">
        <v>5655</v>
      </c>
      <c r="D90" s="30" t="s">
        <v>5673</v>
      </c>
      <c r="E90" s="30" t="s">
        <v>5721</v>
      </c>
      <c r="F90" s="30" t="s">
        <v>5691</v>
      </c>
      <c r="G90" s="30" t="s">
        <v>6033</v>
      </c>
      <c r="H90" s="30"/>
      <c r="I90" s="31" t="s">
        <v>6731</v>
      </c>
      <c r="J90" s="30" t="s">
        <v>5721</v>
      </c>
      <c r="K90" s="30" t="s">
        <v>5673</v>
      </c>
      <c r="L90" s="30" t="s">
        <v>5804</v>
      </c>
      <c r="M90" s="30"/>
      <c r="O90" s="20" t="s">
        <v>5655</v>
      </c>
      <c r="P90" s="20" t="s">
        <v>5673</v>
      </c>
      <c r="Q90" s="20" t="s">
        <v>5721</v>
      </c>
      <c r="R90" s="20" t="s">
        <v>5721</v>
      </c>
      <c r="S90" s="20"/>
      <c r="T90" s="8" t="b">
        <f t="shared" si="2"/>
        <v>1</v>
      </c>
      <c r="V90" s="26" t="s">
        <v>6046</v>
      </c>
      <c r="W90" s="8" t="s">
        <v>6047</v>
      </c>
      <c r="X90" s="8" t="str">
        <f t="shared" si="3"/>
        <v>E35415 CQUIN</v>
      </c>
    </row>
    <row r="91" spans="1:24" x14ac:dyDescent="0.25">
      <c r="A91" s="28" t="s">
        <v>6048</v>
      </c>
      <c r="B91" s="28" t="s">
        <v>6049</v>
      </c>
      <c r="C91" s="28" t="s">
        <v>5650</v>
      </c>
      <c r="D91" s="28" t="s">
        <v>5689</v>
      </c>
      <c r="E91" s="28" t="s">
        <v>5690</v>
      </c>
      <c r="F91" s="28" t="s">
        <v>5691</v>
      </c>
      <c r="G91" s="28" t="s">
        <v>5692</v>
      </c>
      <c r="H91" s="28"/>
      <c r="I91" s="29">
        <v>0</v>
      </c>
      <c r="J91" s="28" t="s">
        <v>5693</v>
      </c>
      <c r="K91" s="28" t="s">
        <v>5689</v>
      </c>
      <c r="L91" s="28"/>
      <c r="M91" s="28" t="s">
        <v>5694</v>
      </c>
      <c r="N91" s="8" t="s">
        <v>6048</v>
      </c>
      <c r="O91" s="20" t="s">
        <v>5650</v>
      </c>
      <c r="P91" s="20" t="s">
        <v>5689</v>
      </c>
      <c r="Q91" s="20" t="s">
        <v>5690</v>
      </c>
      <c r="R91" s="20" t="s">
        <v>5693</v>
      </c>
      <c r="S91" s="20"/>
      <c r="T91" s="8" t="b">
        <f t="shared" si="2"/>
        <v>1</v>
      </c>
      <c r="U91" s="8" t="s">
        <v>6048</v>
      </c>
      <c r="V91" s="26" t="s">
        <v>6050</v>
      </c>
      <c r="W91" s="8" t="s">
        <v>6051</v>
      </c>
      <c r="X91" s="8" t="str">
        <f>A91&amp;" "&amp;B91</f>
        <v>E35420 Corporate Governance/Corporate Services</v>
      </c>
    </row>
    <row r="92" spans="1:24" x14ac:dyDescent="0.25">
      <c r="A92" s="28" t="s">
        <v>6052</v>
      </c>
      <c r="B92" s="28" t="s">
        <v>6053</v>
      </c>
      <c r="C92" s="28" t="s">
        <v>5650</v>
      </c>
      <c r="D92" s="28" t="s">
        <v>5755</v>
      </c>
      <c r="E92" s="28" t="s">
        <v>5756</v>
      </c>
      <c r="F92" s="28" t="s">
        <v>5691</v>
      </c>
      <c r="G92" s="28" t="s">
        <v>5722</v>
      </c>
      <c r="H92" s="28"/>
      <c r="I92" s="29">
        <v>0</v>
      </c>
      <c r="J92" s="28" t="s">
        <v>5756</v>
      </c>
      <c r="K92" s="28" t="s">
        <v>6054</v>
      </c>
      <c r="L92" s="28" t="s">
        <v>5723</v>
      </c>
      <c r="M92" s="28" t="s">
        <v>5755</v>
      </c>
      <c r="N92" s="8" t="s">
        <v>6052</v>
      </c>
      <c r="O92" s="20" t="s">
        <v>5650</v>
      </c>
      <c r="P92" s="20" t="s">
        <v>5755</v>
      </c>
      <c r="Q92" s="20" t="s">
        <v>5725</v>
      </c>
      <c r="R92" s="20" t="s">
        <v>5726</v>
      </c>
      <c r="S92" s="20"/>
      <c r="T92" s="8" t="b">
        <f t="shared" si="2"/>
        <v>0</v>
      </c>
      <c r="U92" s="8" t="s">
        <v>6052</v>
      </c>
      <c r="V92" s="26" t="s">
        <v>6055</v>
      </c>
      <c r="W92" s="8" t="s">
        <v>6056</v>
      </c>
      <c r="X92" s="8" t="str">
        <f t="shared" si="3"/>
        <v>E35421 Patient Experience</v>
      </c>
    </row>
    <row r="93" spans="1:24" x14ac:dyDescent="0.25">
      <c r="A93" s="28" t="s">
        <v>6057</v>
      </c>
      <c r="B93" s="28" t="s">
        <v>6058</v>
      </c>
      <c r="C93" s="28" t="s">
        <v>5650</v>
      </c>
      <c r="D93" s="28" t="s">
        <v>5689</v>
      </c>
      <c r="E93" s="28" t="s">
        <v>5690</v>
      </c>
      <c r="F93" s="28" t="s">
        <v>5675</v>
      </c>
      <c r="G93" s="28" t="s">
        <v>5692</v>
      </c>
      <c r="H93" s="28"/>
      <c r="I93" s="29">
        <v>0</v>
      </c>
      <c r="J93" s="28" t="s">
        <v>5693</v>
      </c>
      <c r="K93" s="28" t="s">
        <v>5689</v>
      </c>
      <c r="L93" s="28"/>
      <c r="M93" s="28" t="s">
        <v>5694</v>
      </c>
      <c r="N93" s="8" t="e">
        <v>#N/A</v>
      </c>
      <c r="O93" s="20" t="s">
        <v>5650</v>
      </c>
      <c r="P93" s="20" t="s">
        <v>5689</v>
      </c>
      <c r="Q93" s="20" t="s">
        <v>5690</v>
      </c>
      <c r="R93" s="20" t="s">
        <v>5693</v>
      </c>
      <c r="S93" s="20"/>
      <c r="T93" s="8" t="b">
        <f t="shared" si="2"/>
        <v>1</v>
      </c>
      <c r="U93" s="8" t="s">
        <v>6057</v>
      </c>
      <c r="V93" s="26" t="s">
        <v>6059</v>
      </c>
      <c r="W93" s="8" t="s">
        <v>6060</v>
      </c>
      <c r="X93" s="8" t="str">
        <f>A93&amp;" "&amp;B93</f>
        <v>E35424 Foundation Trust Corporate</v>
      </c>
    </row>
    <row r="94" spans="1:24" x14ac:dyDescent="0.25">
      <c r="A94" s="30" t="s">
        <v>6061</v>
      </c>
      <c r="B94" s="30" t="s">
        <v>6062</v>
      </c>
      <c r="C94" s="30" t="s">
        <v>5655</v>
      </c>
      <c r="D94" s="30" t="s">
        <v>5732</v>
      </c>
      <c r="E94" s="30" t="s">
        <v>5730</v>
      </c>
      <c r="F94" s="30" t="s">
        <v>5691</v>
      </c>
      <c r="G94" s="30" t="s">
        <v>5731</v>
      </c>
      <c r="H94" s="30"/>
      <c r="I94" s="31" t="s">
        <v>6731</v>
      </c>
      <c r="J94" s="30" t="s">
        <v>5721</v>
      </c>
      <c r="K94" s="30"/>
      <c r="L94" s="30"/>
      <c r="M94" s="30"/>
      <c r="O94" s="20" t="s">
        <v>5655</v>
      </c>
      <c r="P94" s="20" t="s">
        <v>5732</v>
      </c>
      <c r="Q94" s="20" t="s">
        <v>5730</v>
      </c>
      <c r="R94" s="20" t="s">
        <v>5721</v>
      </c>
      <c r="S94" s="20"/>
      <c r="T94" s="8" t="b">
        <f t="shared" si="2"/>
        <v>1</v>
      </c>
      <c r="V94" s="26" t="s">
        <v>6063</v>
      </c>
      <c r="W94" s="8" t="s">
        <v>6064</v>
      </c>
      <c r="X94" s="8" t="str">
        <f t="shared" ref="X94:X157" si="4">A94&amp;" "&amp;B94</f>
        <v>E35425 Reception</v>
      </c>
    </row>
    <row r="95" spans="1:24" x14ac:dyDescent="0.25">
      <c r="A95" s="28" t="s">
        <v>6065</v>
      </c>
      <c r="B95" s="28" t="s">
        <v>6066</v>
      </c>
      <c r="C95" s="28" t="s">
        <v>5650</v>
      </c>
      <c r="D95" s="28" t="s">
        <v>5689</v>
      </c>
      <c r="E95" s="28" t="s">
        <v>5690</v>
      </c>
      <c r="F95" s="28" t="s">
        <v>5691</v>
      </c>
      <c r="G95" s="28" t="s">
        <v>5692</v>
      </c>
      <c r="H95" s="28"/>
      <c r="I95" s="29">
        <v>0</v>
      </c>
      <c r="J95" s="28" t="s">
        <v>5693</v>
      </c>
      <c r="K95" s="28" t="s">
        <v>6067</v>
      </c>
      <c r="L95" s="28"/>
      <c r="M95" s="28" t="s">
        <v>5694</v>
      </c>
      <c r="N95" s="8" t="s">
        <v>6065</v>
      </c>
      <c r="O95" s="20" t="s">
        <v>5650</v>
      </c>
      <c r="P95" s="20" t="s">
        <v>6067</v>
      </c>
      <c r="Q95" s="20" t="s">
        <v>5690</v>
      </c>
      <c r="R95" s="20" t="s">
        <v>5693</v>
      </c>
      <c r="S95" s="20"/>
      <c r="T95" s="8" t="b">
        <f t="shared" si="2"/>
        <v>1</v>
      </c>
      <c r="U95" s="8" t="s">
        <v>6065</v>
      </c>
      <c r="V95" s="26" t="s">
        <v>6068</v>
      </c>
      <c r="W95" s="8" t="s">
        <v>6069</v>
      </c>
      <c r="X95" s="8" t="str">
        <f t="shared" si="4"/>
        <v>E35427 Council of Governors</v>
      </c>
    </row>
    <row r="96" spans="1:24" x14ac:dyDescent="0.25">
      <c r="A96" s="28" t="s">
        <v>6070</v>
      </c>
      <c r="B96" s="28" t="s">
        <v>6071</v>
      </c>
      <c r="C96" s="28" t="s">
        <v>5650</v>
      </c>
      <c r="D96" s="28" t="s">
        <v>5755</v>
      </c>
      <c r="E96" s="28" t="s">
        <v>5756</v>
      </c>
      <c r="F96" s="28" t="s">
        <v>5691</v>
      </c>
      <c r="G96" s="28" t="s">
        <v>6072</v>
      </c>
      <c r="H96" s="28"/>
      <c r="I96" s="29">
        <v>0</v>
      </c>
      <c r="J96" s="28" t="s">
        <v>5756</v>
      </c>
      <c r="K96" s="28" t="s">
        <v>6054</v>
      </c>
      <c r="L96" s="28" t="s">
        <v>5723</v>
      </c>
      <c r="M96" s="28" t="s">
        <v>5755</v>
      </c>
      <c r="N96" s="8" t="s">
        <v>6070</v>
      </c>
      <c r="O96" s="20" t="s">
        <v>5650</v>
      </c>
      <c r="P96" s="20" t="s">
        <v>5755</v>
      </c>
      <c r="Q96" s="20" t="s">
        <v>6073</v>
      </c>
      <c r="R96" s="20" t="s">
        <v>5726</v>
      </c>
      <c r="S96" s="20"/>
      <c r="T96" s="8" t="b">
        <f t="shared" si="2"/>
        <v>0</v>
      </c>
      <c r="U96" s="8" t="s">
        <v>6070</v>
      </c>
      <c r="V96" s="26" t="s">
        <v>6074</v>
      </c>
      <c r="W96" s="8" t="s">
        <v>6075</v>
      </c>
      <c r="X96" s="8" t="str">
        <f t="shared" si="4"/>
        <v>E35430 Risk</v>
      </c>
    </row>
    <row r="97" spans="1:24" x14ac:dyDescent="0.25">
      <c r="A97" s="28" t="s">
        <v>6076</v>
      </c>
      <c r="B97" s="28" t="s">
        <v>6077</v>
      </c>
      <c r="C97" s="28" t="s">
        <v>5650</v>
      </c>
      <c r="D97" s="28" t="s">
        <v>5755</v>
      </c>
      <c r="E97" s="28" t="s">
        <v>5756</v>
      </c>
      <c r="F97" s="28" t="s">
        <v>5691</v>
      </c>
      <c r="G97" s="28" t="s">
        <v>5722</v>
      </c>
      <c r="H97" s="28"/>
      <c r="I97" s="29">
        <v>0</v>
      </c>
      <c r="J97" s="28" t="s">
        <v>5756</v>
      </c>
      <c r="K97" s="28" t="s">
        <v>6078</v>
      </c>
      <c r="L97" s="28" t="s">
        <v>5723</v>
      </c>
      <c r="M97" s="28" t="s">
        <v>5755</v>
      </c>
      <c r="N97" s="8" t="s">
        <v>6076</v>
      </c>
      <c r="O97" s="20" t="s">
        <v>5650</v>
      </c>
      <c r="P97" s="20" t="s">
        <v>5755</v>
      </c>
      <c r="Q97" s="20" t="s">
        <v>5725</v>
      </c>
      <c r="R97" s="20" t="s">
        <v>5726</v>
      </c>
      <c r="S97" s="20"/>
      <c r="T97" s="8" t="b">
        <f t="shared" si="2"/>
        <v>0</v>
      </c>
      <c r="U97" s="8" t="s">
        <v>6076</v>
      </c>
      <c r="V97" s="26" t="s">
        <v>6079</v>
      </c>
      <c r="W97" s="8" t="s">
        <v>6080</v>
      </c>
      <c r="X97" s="8" t="str">
        <f t="shared" si="4"/>
        <v>E35431 Quality and Compliance</v>
      </c>
    </row>
    <row r="98" spans="1:24" x14ac:dyDescent="0.25">
      <c r="A98" s="28" t="s">
        <v>6081</v>
      </c>
      <c r="B98" s="28" t="s">
        <v>6082</v>
      </c>
      <c r="C98" s="28" t="s">
        <v>5650</v>
      </c>
      <c r="D98" s="28" t="s">
        <v>5755</v>
      </c>
      <c r="E98" s="28" t="s">
        <v>5756</v>
      </c>
      <c r="F98" s="28" t="s">
        <v>5691</v>
      </c>
      <c r="G98" s="28" t="s">
        <v>5722</v>
      </c>
      <c r="H98" s="28"/>
      <c r="I98" s="29">
        <v>0</v>
      </c>
      <c r="J98" s="28" t="s">
        <v>5756</v>
      </c>
      <c r="K98" s="28" t="s">
        <v>5757</v>
      </c>
      <c r="L98" s="28" t="s">
        <v>5723</v>
      </c>
      <c r="M98" s="28" t="s">
        <v>5755</v>
      </c>
      <c r="N98" s="8" t="s">
        <v>6081</v>
      </c>
      <c r="O98" s="20" t="s">
        <v>5650</v>
      </c>
      <c r="P98" s="20" t="s">
        <v>5755</v>
      </c>
      <c r="Q98" s="20" t="s">
        <v>5725</v>
      </c>
      <c r="R98" s="20" t="s">
        <v>5726</v>
      </c>
      <c r="S98" s="20"/>
      <c r="T98" s="8" t="b">
        <f t="shared" si="2"/>
        <v>0</v>
      </c>
      <c r="U98" s="8" t="s">
        <v>6081</v>
      </c>
      <c r="V98" s="26" t="s">
        <v>6083</v>
      </c>
      <c r="W98" s="8" t="s">
        <v>6084</v>
      </c>
      <c r="X98" s="8" t="str">
        <f t="shared" si="4"/>
        <v>E35432 Health and Safety</v>
      </c>
    </row>
    <row r="99" spans="1:24" x14ac:dyDescent="0.25">
      <c r="A99" s="28" t="s">
        <v>6085</v>
      </c>
      <c r="B99" s="28" t="s">
        <v>6086</v>
      </c>
      <c r="C99" s="28" t="s">
        <v>5650</v>
      </c>
      <c r="D99" s="28" t="s">
        <v>5755</v>
      </c>
      <c r="E99" s="28" t="s">
        <v>5756</v>
      </c>
      <c r="F99" s="28" t="s">
        <v>5691</v>
      </c>
      <c r="G99" s="28" t="s">
        <v>5722</v>
      </c>
      <c r="H99" s="28"/>
      <c r="I99" s="29">
        <v>0</v>
      </c>
      <c r="J99" s="28" t="s">
        <v>5756</v>
      </c>
      <c r="K99" s="28" t="s">
        <v>6087</v>
      </c>
      <c r="L99" s="28" t="s">
        <v>5723</v>
      </c>
      <c r="M99" s="28" t="s">
        <v>5755</v>
      </c>
      <c r="N99" s="8" t="s">
        <v>6085</v>
      </c>
      <c r="O99" s="20" t="s">
        <v>5650</v>
      </c>
      <c r="P99" s="20" t="s">
        <v>5755</v>
      </c>
      <c r="Q99" s="20" t="s">
        <v>5725</v>
      </c>
      <c r="R99" s="20" t="s">
        <v>5726</v>
      </c>
      <c r="S99" s="20"/>
      <c r="T99" s="8" t="b">
        <f t="shared" si="2"/>
        <v>0</v>
      </c>
      <c r="U99" s="8" t="s">
        <v>6085</v>
      </c>
      <c r="V99" s="26" t="s">
        <v>6088</v>
      </c>
      <c r="W99" s="8" t="s">
        <v>6089</v>
      </c>
      <c r="X99" s="8" t="str">
        <f t="shared" si="4"/>
        <v>E35433 Mental Health</v>
      </c>
    </row>
    <row r="100" spans="1:24" x14ac:dyDescent="0.25">
      <c r="A100" s="30" t="s">
        <v>6090</v>
      </c>
      <c r="B100" s="30" t="s">
        <v>6091</v>
      </c>
      <c r="C100" s="30" t="s">
        <v>5656</v>
      </c>
      <c r="D100" s="30" t="s">
        <v>6092</v>
      </c>
      <c r="E100" s="30" t="s">
        <v>6093</v>
      </c>
      <c r="F100" s="30" t="s">
        <v>5691</v>
      </c>
      <c r="G100" s="30" t="s">
        <v>6094</v>
      </c>
      <c r="H100" s="30"/>
      <c r="I100" s="31" t="s">
        <v>6731</v>
      </c>
      <c r="J100" s="30" t="s">
        <v>5797</v>
      </c>
      <c r="K100" s="30"/>
      <c r="L100" s="30"/>
      <c r="M100" s="30"/>
      <c r="O100" s="20" t="s">
        <v>5656</v>
      </c>
      <c r="P100" s="20" t="s">
        <v>6092</v>
      </c>
      <c r="Q100" s="20" t="s">
        <v>6093</v>
      </c>
      <c r="R100" s="20" t="s">
        <v>5797</v>
      </c>
      <c r="S100" s="20"/>
      <c r="T100" s="8" t="b">
        <f t="shared" si="2"/>
        <v>1</v>
      </c>
      <c r="V100" s="26" t="s">
        <v>6095</v>
      </c>
      <c r="W100" s="8" t="s">
        <v>6096</v>
      </c>
      <c r="X100" s="8" t="str">
        <f t="shared" si="4"/>
        <v>E35434 QI Hub</v>
      </c>
    </row>
    <row r="101" spans="1:24" x14ac:dyDescent="0.25">
      <c r="A101" s="30" t="s">
        <v>6097</v>
      </c>
      <c r="B101" s="30" t="s">
        <v>6098</v>
      </c>
      <c r="C101" s="30" t="s">
        <v>5649</v>
      </c>
      <c r="D101" s="30" t="s">
        <v>5684</v>
      </c>
      <c r="E101" s="30" t="s">
        <v>5681</v>
      </c>
      <c r="F101" s="30" t="s">
        <v>5675</v>
      </c>
      <c r="G101" s="30" t="s">
        <v>5682</v>
      </c>
      <c r="H101" s="30"/>
      <c r="I101" s="31">
        <v>0</v>
      </c>
      <c r="J101" s="30" t="s">
        <v>5683</v>
      </c>
      <c r="K101" s="30"/>
      <c r="L101" s="30"/>
      <c r="M101" s="30"/>
      <c r="O101" s="20" t="s">
        <v>5649</v>
      </c>
      <c r="P101" s="20" t="s">
        <v>5684</v>
      </c>
      <c r="Q101" s="20" t="s">
        <v>5681</v>
      </c>
      <c r="R101" s="20" t="s">
        <v>5683</v>
      </c>
      <c r="S101" s="20"/>
      <c r="T101" s="8" t="b">
        <f t="shared" si="2"/>
        <v>1</v>
      </c>
      <c r="V101" s="26" t="s">
        <v>6099</v>
      </c>
      <c r="W101" s="8" t="s">
        <v>6100</v>
      </c>
      <c r="X101" s="8" t="str">
        <f t="shared" si="4"/>
        <v>E35435 SPA - Single Point of Access</v>
      </c>
    </row>
    <row r="102" spans="1:24" x14ac:dyDescent="0.25">
      <c r="A102" s="28" t="s">
        <v>6101</v>
      </c>
      <c r="B102" s="28" t="s">
        <v>6102</v>
      </c>
      <c r="C102" s="28" t="s">
        <v>5650</v>
      </c>
      <c r="D102" s="28" t="s">
        <v>5755</v>
      </c>
      <c r="E102" s="28" t="s">
        <v>5756</v>
      </c>
      <c r="F102" s="28" t="s">
        <v>5691</v>
      </c>
      <c r="G102" s="28" t="s">
        <v>6072</v>
      </c>
      <c r="H102" s="28"/>
      <c r="I102" s="29">
        <v>0</v>
      </c>
      <c r="J102" s="28" t="s">
        <v>5756</v>
      </c>
      <c r="K102" s="28" t="s">
        <v>6054</v>
      </c>
      <c r="L102" s="28" t="s">
        <v>5723</v>
      </c>
      <c r="M102" s="28" t="s">
        <v>5755</v>
      </c>
      <c r="N102" s="8" t="s">
        <v>6101</v>
      </c>
      <c r="O102" s="20" t="s">
        <v>5650</v>
      </c>
      <c r="P102" s="20" t="s">
        <v>5755</v>
      </c>
      <c r="Q102" s="20" t="s">
        <v>6073</v>
      </c>
      <c r="R102" s="20" t="s">
        <v>5726</v>
      </c>
      <c r="S102" s="20"/>
      <c r="T102" s="8" t="b">
        <f t="shared" si="2"/>
        <v>0</v>
      </c>
      <c r="U102" s="8" t="s">
        <v>6101</v>
      </c>
      <c r="V102" s="26" t="s">
        <v>6103</v>
      </c>
      <c r="W102" s="8" t="s">
        <v>6104</v>
      </c>
      <c r="X102" s="8" t="str">
        <f t="shared" si="4"/>
        <v>E35436 Risk - Serious Incident Team</v>
      </c>
    </row>
    <row r="103" spans="1:24" x14ac:dyDescent="0.25">
      <c r="A103" s="28" t="s">
        <v>6105</v>
      </c>
      <c r="B103" s="28" t="s">
        <v>6106</v>
      </c>
      <c r="C103" s="28" t="s">
        <v>5650</v>
      </c>
      <c r="D103" s="28" t="s">
        <v>5755</v>
      </c>
      <c r="E103" s="28" t="s">
        <v>5756</v>
      </c>
      <c r="F103" s="28" t="s">
        <v>5691</v>
      </c>
      <c r="G103" s="28" t="s">
        <v>6072</v>
      </c>
      <c r="H103" s="28"/>
      <c r="I103" s="29">
        <v>0</v>
      </c>
      <c r="J103" s="28" t="s">
        <v>5756</v>
      </c>
      <c r="K103" s="28" t="s">
        <v>6054</v>
      </c>
      <c r="L103" s="28" t="s">
        <v>5723</v>
      </c>
      <c r="M103" s="28" t="s">
        <v>5755</v>
      </c>
      <c r="N103" s="8" t="e">
        <v>#N/A</v>
      </c>
      <c r="O103" s="20" t="s">
        <v>5650</v>
      </c>
      <c r="P103" s="20" t="s">
        <v>5755</v>
      </c>
      <c r="Q103" s="20" t="s">
        <v>6073</v>
      </c>
      <c r="R103" s="20" t="s">
        <v>5726</v>
      </c>
      <c r="S103" s="20"/>
      <c r="T103" s="8" t="b">
        <f t="shared" si="2"/>
        <v>0</v>
      </c>
      <c r="U103" s="8" t="s">
        <v>6105</v>
      </c>
      <c r="V103" s="26" t="s">
        <v>6107</v>
      </c>
      <c r="W103" s="8" t="s">
        <v>6108</v>
      </c>
      <c r="X103" s="8" t="str">
        <f t="shared" si="4"/>
        <v>E35437 Risk - Incident Team</v>
      </c>
    </row>
    <row r="104" spans="1:24" x14ac:dyDescent="0.25">
      <c r="A104" s="30" t="s">
        <v>6109</v>
      </c>
      <c r="B104" s="30" t="s">
        <v>6110</v>
      </c>
      <c r="C104" s="30" t="s">
        <v>5656</v>
      </c>
      <c r="D104" s="30" t="s">
        <v>6111</v>
      </c>
      <c r="E104" s="30" t="s">
        <v>5795</v>
      </c>
      <c r="F104" s="30" t="s">
        <v>5691</v>
      </c>
      <c r="G104" s="30" t="s">
        <v>5796</v>
      </c>
      <c r="H104" s="30"/>
      <c r="I104" s="31" t="s">
        <v>6731</v>
      </c>
      <c r="J104" s="30" t="s">
        <v>5797</v>
      </c>
      <c r="K104" s="30"/>
      <c r="L104" s="30"/>
      <c r="M104" s="30"/>
      <c r="O104" s="20" t="s">
        <v>5656</v>
      </c>
      <c r="P104" s="20" t="s">
        <v>6111</v>
      </c>
      <c r="Q104" s="20" t="s">
        <v>5795</v>
      </c>
      <c r="R104" s="20" t="s">
        <v>5797</v>
      </c>
      <c r="S104" s="20"/>
      <c r="T104" s="8" t="b">
        <f t="shared" si="2"/>
        <v>1</v>
      </c>
      <c r="V104" s="26" t="s">
        <v>6112</v>
      </c>
      <c r="W104" s="8" t="s">
        <v>6113</v>
      </c>
      <c r="X104" s="8" t="str">
        <f t="shared" si="4"/>
        <v>E35440 Retirement Associations</v>
      </c>
    </row>
    <row r="105" spans="1:24" x14ac:dyDescent="0.25">
      <c r="A105" s="30" t="s">
        <v>6114</v>
      </c>
      <c r="B105" s="30" t="s">
        <v>6115</v>
      </c>
      <c r="C105" s="30" t="s">
        <v>5649</v>
      </c>
      <c r="D105" s="30" t="s">
        <v>5684</v>
      </c>
      <c r="E105" s="30" t="s">
        <v>5681</v>
      </c>
      <c r="F105" s="30" t="s">
        <v>5675</v>
      </c>
      <c r="G105" s="30" t="s">
        <v>5682</v>
      </c>
      <c r="H105" s="30"/>
      <c r="I105" s="31">
        <v>0</v>
      </c>
      <c r="J105" s="30" t="s">
        <v>5683</v>
      </c>
      <c r="K105" s="30"/>
      <c r="L105" s="30"/>
      <c r="M105" s="30"/>
      <c r="O105" s="20" t="s">
        <v>5649</v>
      </c>
      <c r="P105" s="20" t="s">
        <v>5684</v>
      </c>
      <c r="Q105" s="20" t="s">
        <v>5681</v>
      </c>
      <c r="R105" s="20" t="s">
        <v>5683</v>
      </c>
      <c r="S105" s="20"/>
      <c r="T105" s="8" t="b">
        <f t="shared" si="2"/>
        <v>1</v>
      </c>
      <c r="V105" s="26" t="s">
        <v>6116</v>
      </c>
      <c r="W105" s="8" t="s">
        <v>6117</v>
      </c>
      <c r="X105" s="8" t="str">
        <f t="shared" si="4"/>
        <v>E35450 CMS Capacity Mgmt System</v>
      </c>
    </row>
    <row r="106" spans="1:24" x14ac:dyDescent="0.25">
      <c r="A106" s="28" t="s">
        <v>157</v>
      </c>
      <c r="B106" s="28" t="s">
        <v>6118</v>
      </c>
      <c r="C106" s="28" t="s">
        <v>5650</v>
      </c>
      <c r="D106" s="28" t="s">
        <v>6119</v>
      </c>
      <c r="E106" s="28" t="s">
        <v>6120</v>
      </c>
      <c r="F106" s="28" t="s">
        <v>6121</v>
      </c>
      <c r="G106" s="28" t="s">
        <v>6122</v>
      </c>
      <c r="H106" s="28"/>
      <c r="I106" s="29">
        <v>0</v>
      </c>
      <c r="J106" s="28" t="s">
        <v>5797</v>
      </c>
      <c r="K106" s="28" t="s">
        <v>6119</v>
      </c>
      <c r="L106" s="38" t="s">
        <v>6123</v>
      </c>
      <c r="M106" s="28" t="s">
        <v>6092</v>
      </c>
      <c r="N106" s="8" t="s">
        <v>157</v>
      </c>
      <c r="O106" s="20" t="s">
        <v>5650</v>
      </c>
      <c r="P106" s="20" t="s">
        <v>6119</v>
      </c>
      <c r="Q106" s="20" t="s">
        <v>6120</v>
      </c>
      <c r="R106" s="20" t="s">
        <v>5797</v>
      </c>
      <c r="S106" s="20"/>
      <c r="T106" s="8" t="b">
        <f t="shared" si="2"/>
        <v>1</v>
      </c>
      <c r="U106" s="8" t="s">
        <v>157</v>
      </c>
      <c r="V106" s="26" t="s">
        <v>6124</v>
      </c>
      <c r="W106" s="8" t="s">
        <v>6125</v>
      </c>
      <c r="X106" s="8" t="str">
        <f t="shared" si="4"/>
        <v>E35460 NHS 111/IUC</v>
      </c>
    </row>
    <row r="107" spans="1:24" x14ac:dyDescent="0.25">
      <c r="A107" s="28" t="s">
        <v>162</v>
      </c>
      <c r="B107" s="28" t="s">
        <v>163</v>
      </c>
      <c r="C107" s="28" t="s">
        <v>5650</v>
      </c>
      <c r="D107" s="28" t="s">
        <v>6119</v>
      </c>
      <c r="E107" s="28" t="s">
        <v>6126</v>
      </c>
      <c r="F107" s="28" t="s">
        <v>5675</v>
      </c>
      <c r="G107" s="28" t="s">
        <v>6127</v>
      </c>
      <c r="H107" s="28"/>
      <c r="I107" s="29">
        <v>0</v>
      </c>
      <c r="J107" s="28" t="s">
        <v>5683</v>
      </c>
      <c r="K107" s="28" t="s">
        <v>6119</v>
      </c>
      <c r="L107" s="38" t="s">
        <v>6123</v>
      </c>
      <c r="M107" s="28" t="s">
        <v>6092</v>
      </c>
      <c r="N107" s="8" t="s">
        <v>162</v>
      </c>
      <c r="O107" s="20" t="s">
        <v>5650</v>
      </c>
      <c r="P107" s="20" t="s">
        <v>6119</v>
      </c>
      <c r="Q107" s="20" t="s">
        <v>6126</v>
      </c>
      <c r="R107" s="20" t="s">
        <v>5683</v>
      </c>
      <c r="S107" s="20"/>
      <c r="T107" s="8" t="b">
        <f t="shared" ref="T107:T170" si="5">J107=R107</f>
        <v>1</v>
      </c>
      <c r="U107" s="8" t="s">
        <v>162</v>
      </c>
      <c r="V107" s="26" t="s">
        <v>6128</v>
      </c>
      <c r="W107" s="8" t="s">
        <v>6129</v>
      </c>
      <c r="X107" s="8" t="str">
        <f t="shared" si="4"/>
        <v>E35461 NHS 111 Set-up (Tender_Contract)</v>
      </c>
    </row>
    <row r="108" spans="1:24" x14ac:dyDescent="0.25">
      <c r="A108" s="28" t="s">
        <v>6130</v>
      </c>
      <c r="B108" s="28" t="s">
        <v>6131</v>
      </c>
      <c r="C108" s="28" t="s">
        <v>5650</v>
      </c>
      <c r="D108" s="28" t="s">
        <v>6119</v>
      </c>
      <c r="E108" s="28" t="s">
        <v>6120</v>
      </c>
      <c r="F108" s="28" t="s">
        <v>6121</v>
      </c>
      <c r="G108" s="28" t="s">
        <v>6122</v>
      </c>
      <c r="H108" s="28"/>
      <c r="I108" s="29">
        <v>0</v>
      </c>
      <c r="J108" s="28" t="s">
        <v>5797</v>
      </c>
      <c r="K108" s="28" t="s">
        <v>6119</v>
      </c>
      <c r="L108" s="38" t="s">
        <v>6123</v>
      </c>
      <c r="M108" s="28" t="s">
        <v>6092</v>
      </c>
      <c r="N108" s="8" t="s">
        <v>6130</v>
      </c>
      <c r="O108" s="20" t="s">
        <v>5650</v>
      </c>
      <c r="P108" s="20" t="s">
        <v>6119</v>
      </c>
      <c r="Q108" s="20" t="s">
        <v>6120</v>
      </c>
      <c r="R108" s="20" t="s">
        <v>5797</v>
      </c>
      <c r="S108" s="20"/>
      <c r="T108" s="8" t="b">
        <f t="shared" si="5"/>
        <v>1</v>
      </c>
      <c r="U108" s="8" t="s">
        <v>6130</v>
      </c>
      <c r="V108" s="26" t="s">
        <v>6132</v>
      </c>
      <c r="W108" s="8" t="s">
        <v>6133</v>
      </c>
      <c r="X108" s="8" t="str">
        <f t="shared" si="4"/>
        <v>E35462 111 Non-Clinical</v>
      </c>
    </row>
    <row r="109" spans="1:24" x14ac:dyDescent="0.25">
      <c r="A109" s="28" t="s">
        <v>6134</v>
      </c>
      <c r="B109" s="28" t="s">
        <v>6135</v>
      </c>
      <c r="C109" s="28" t="s">
        <v>5650</v>
      </c>
      <c r="D109" s="28" t="s">
        <v>5755</v>
      </c>
      <c r="E109" s="28" t="s">
        <v>5756</v>
      </c>
      <c r="F109" s="28" t="s">
        <v>5691</v>
      </c>
      <c r="G109" s="28" t="s">
        <v>5722</v>
      </c>
      <c r="H109" s="28"/>
      <c r="I109" s="29">
        <v>0</v>
      </c>
      <c r="J109" s="28" t="s">
        <v>5756</v>
      </c>
      <c r="K109" s="28" t="s">
        <v>5846</v>
      </c>
      <c r="L109" s="28" t="s">
        <v>5723</v>
      </c>
      <c r="M109" s="28" t="s">
        <v>5755</v>
      </c>
      <c r="N109" s="8" t="s">
        <v>6134</v>
      </c>
      <c r="O109" s="20" t="s">
        <v>5650</v>
      </c>
      <c r="P109" s="20" t="s">
        <v>5755</v>
      </c>
      <c r="Q109" s="20" t="s">
        <v>5725</v>
      </c>
      <c r="R109" s="20" t="s">
        <v>5726</v>
      </c>
      <c r="S109" s="20"/>
      <c r="T109" s="8" t="b">
        <f t="shared" si="5"/>
        <v>0</v>
      </c>
      <c r="U109" s="8" t="s">
        <v>6134</v>
      </c>
      <c r="V109" s="26" t="s">
        <v>6136</v>
      </c>
      <c r="W109" s="8" t="s">
        <v>6137</v>
      </c>
      <c r="X109" s="8" t="str">
        <f t="shared" si="4"/>
        <v>E35470 Quality Management</v>
      </c>
    </row>
    <row r="110" spans="1:24" x14ac:dyDescent="0.25">
      <c r="A110" s="30" t="s">
        <v>6138</v>
      </c>
      <c r="B110" s="30" t="s">
        <v>6139</v>
      </c>
      <c r="C110" s="30" t="s">
        <v>5655</v>
      </c>
      <c r="D110" s="30" t="s">
        <v>6140</v>
      </c>
      <c r="E110" s="30" t="s">
        <v>6141</v>
      </c>
      <c r="F110" s="30" t="s">
        <v>5675</v>
      </c>
      <c r="G110" s="30" t="s">
        <v>6142</v>
      </c>
      <c r="H110" s="30"/>
      <c r="I110" s="31" t="s">
        <v>6731</v>
      </c>
      <c r="J110" s="30" t="s">
        <v>5931</v>
      </c>
      <c r="K110" s="30"/>
      <c r="L110" s="30"/>
      <c r="M110" s="30"/>
      <c r="O110" s="20" t="s">
        <v>5655</v>
      </c>
      <c r="P110" s="20" t="s">
        <v>6140</v>
      </c>
      <c r="Q110" s="20" t="s">
        <v>6141</v>
      </c>
      <c r="R110" s="20" t="s">
        <v>5931</v>
      </c>
      <c r="S110" s="20"/>
      <c r="T110" s="8" t="b">
        <f t="shared" si="5"/>
        <v>1</v>
      </c>
      <c r="V110" s="26" t="s">
        <v>6143</v>
      </c>
      <c r="W110" s="8" t="s">
        <v>6144</v>
      </c>
      <c r="X110" s="8" t="str">
        <f t="shared" si="4"/>
        <v>E35510 Frequent Callers</v>
      </c>
    </row>
    <row r="111" spans="1:24" x14ac:dyDescent="0.25">
      <c r="A111" s="30" t="s">
        <v>6145</v>
      </c>
      <c r="B111" s="30" t="s">
        <v>6146</v>
      </c>
      <c r="C111" s="30" t="s">
        <v>5655</v>
      </c>
      <c r="D111" s="30" t="s">
        <v>6140</v>
      </c>
      <c r="E111" s="30" t="s">
        <v>6141</v>
      </c>
      <c r="F111" s="30" t="s">
        <v>5691</v>
      </c>
      <c r="G111" s="30" t="s">
        <v>6142</v>
      </c>
      <c r="H111" s="30"/>
      <c r="I111" s="31" t="s">
        <v>6731</v>
      </c>
      <c r="J111" s="30" t="s">
        <v>5931</v>
      </c>
      <c r="K111" s="30"/>
      <c r="L111" s="30"/>
      <c r="M111" s="30"/>
      <c r="O111" s="20" t="s">
        <v>5655</v>
      </c>
      <c r="P111" s="20" t="s">
        <v>6140</v>
      </c>
      <c r="Q111" s="20" t="s">
        <v>6141</v>
      </c>
      <c r="R111" s="20" t="s">
        <v>5931</v>
      </c>
      <c r="S111" s="20"/>
      <c r="T111" s="8" t="b">
        <f t="shared" si="5"/>
        <v>1</v>
      </c>
      <c r="V111" s="26" t="s">
        <v>6147</v>
      </c>
      <c r="W111" s="8" t="s">
        <v>6148</v>
      </c>
      <c r="X111" s="8" t="str">
        <f t="shared" si="4"/>
        <v>E35520 Practice Development</v>
      </c>
    </row>
    <row r="112" spans="1:24" x14ac:dyDescent="0.25">
      <c r="A112" s="30" t="s">
        <v>6149</v>
      </c>
      <c r="B112" s="30" t="s">
        <v>6150</v>
      </c>
      <c r="C112" s="30" t="s">
        <v>5655</v>
      </c>
      <c r="D112" s="30" t="s">
        <v>6151</v>
      </c>
      <c r="E112" s="30" t="s">
        <v>6010</v>
      </c>
      <c r="F112" s="30" t="s">
        <v>5675</v>
      </c>
      <c r="G112" s="30" t="s">
        <v>6011</v>
      </c>
      <c r="H112" s="30"/>
      <c r="I112" s="31" t="s">
        <v>6731</v>
      </c>
      <c r="J112" s="30" t="s">
        <v>5931</v>
      </c>
      <c r="K112" s="30"/>
      <c r="L112" s="30"/>
      <c r="M112" s="30"/>
      <c r="O112" s="20" t="s">
        <v>5655</v>
      </c>
      <c r="P112" s="20" t="s">
        <v>6151</v>
      </c>
      <c r="Q112" s="20" t="s">
        <v>6010</v>
      </c>
      <c r="R112" s="20" t="s">
        <v>5931</v>
      </c>
      <c r="S112" s="20"/>
      <c r="T112" s="8" t="b">
        <f t="shared" si="5"/>
        <v>1</v>
      </c>
      <c r="V112" s="26" t="s">
        <v>6152</v>
      </c>
      <c r="W112" s="8" t="s">
        <v>6153</v>
      </c>
      <c r="X112" s="8" t="str">
        <f t="shared" si="4"/>
        <v>E35530 R&amp;D</v>
      </c>
    </row>
    <row r="113" spans="1:24" x14ac:dyDescent="0.25">
      <c r="A113" s="34" t="s">
        <v>6154</v>
      </c>
      <c r="B113" s="30" t="s">
        <v>6155</v>
      </c>
      <c r="C113" s="30" t="s">
        <v>5655</v>
      </c>
      <c r="D113" s="30" t="s">
        <v>6151</v>
      </c>
      <c r="E113" s="30" t="s">
        <v>5929</v>
      </c>
      <c r="F113" s="30" t="s">
        <v>5675</v>
      </c>
      <c r="G113" s="30" t="s">
        <v>6011</v>
      </c>
      <c r="H113" s="30"/>
      <c r="I113" s="31" t="s">
        <v>6731</v>
      </c>
      <c r="J113" s="30" t="s">
        <v>5931</v>
      </c>
      <c r="K113" s="30"/>
      <c r="L113" s="30"/>
      <c r="M113" s="30"/>
      <c r="O113" s="20" t="s">
        <v>5655</v>
      </c>
      <c r="P113" s="20" t="s">
        <v>6151</v>
      </c>
      <c r="Q113" s="20" t="s">
        <v>5929</v>
      </c>
      <c r="R113" s="20" t="s">
        <v>5931</v>
      </c>
      <c r="S113" s="20"/>
      <c r="T113" s="8" t="b">
        <f t="shared" si="5"/>
        <v>1</v>
      </c>
      <c r="V113" s="26" t="s">
        <v>6156</v>
      </c>
      <c r="W113" s="8" t="s">
        <v>6157</v>
      </c>
      <c r="X113" s="8" t="str">
        <f t="shared" si="4"/>
        <v>E35531 NIHR Fellowship</v>
      </c>
    </row>
    <row r="114" spans="1:24" x14ac:dyDescent="0.25">
      <c r="A114" s="30" t="s">
        <v>6158</v>
      </c>
      <c r="B114" s="30" t="s">
        <v>6159</v>
      </c>
      <c r="C114" s="30" t="s">
        <v>5655</v>
      </c>
      <c r="D114" s="30" t="s">
        <v>5684</v>
      </c>
      <c r="E114" s="30" t="s">
        <v>6141</v>
      </c>
      <c r="F114" s="30" t="s">
        <v>5691</v>
      </c>
      <c r="G114" s="30" t="s">
        <v>6142</v>
      </c>
      <c r="H114" s="30"/>
      <c r="I114" s="31" t="s">
        <v>6731</v>
      </c>
      <c r="J114" s="30" t="s">
        <v>5683</v>
      </c>
      <c r="K114" s="30"/>
      <c r="L114" s="30"/>
      <c r="M114" s="30"/>
      <c r="O114" s="20" t="s">
        <v>5655</v>
      </c>
      <c r="P114" s="20" t="s">
        <v>5684</v>
      </c>
      <c r="Q114" s="20" t="s">
        <v>6141</v>
      </c>
      <c r="R114" s="20" t="s">
        <v>5683</v>
      </c>
      <c r="S114" s="20"/>
      <c r="T114" s="8" t="b">
        <f t="shared" si="5"/>
        <v>1</v>
      </c>
      <c r="V114" s="26" t="s">
        <v>6160</v>
      </c>
      <c r="W114" s="8" t="s">
        <v>6161</v>
      </c>
      <c r="X114" s="8" t="str">
        <f t="shared" si="4"/>
        <v>E35540 Professional Standards</v>
      </c>
    </row>
    <row r="115" spans="1:24" x14ac:dyDescent="0.25">
      <c r="A115" s="30" t="s">
        <v>6162</v>
      </c>
      <c r="B115" s="30" t="s">
        <v>6163</v>
      </c>
      <c r="C115" s="30" t="s">
        <v>5655</v>
      </c>
      <c r="D115" s="30" t="s">
        <v>6164</v>
      </c>
      <c r="E115" s="30" t="s">
        <v>6010</v>
      </c>
      <c r="F115" s="30" t="s">
        <v>5691</v>
      </c>
      <c r="G115" s="30" t="s">
        <v>6011</v>
      </c>
      <c r="H115" s="30"/>
      <c r="I115" s="31" t="s">
        <v>6731</v>
      </c>
      <c r="J115" s="30" t="s">
        <v>5931</v>
      </c>
      <c r="K115" s="30"/>
      <c r="L115" s="30"/>
      <c r="M115" s="30"/>
      <c r="O115" s="20" t="s">
        <v>5655</v>
      </c>
      <c r="P115" s="20" t="s">
        <v>6164</v>
      </c>
      <c r="Q115" s="20" t="s">
        <v>6010</v>
      </c>
      <c r="R115" s="20" t="s">
        <v>5931</v>
      </c>
      <c r="S115" s="20"/>
      <c r="T115" s="8" t="b">
        <f t="shared" si="5"/>
        <v>1</v>
      </c>
      <c r="V115" s="26" t="s">
        <v>6165</v>
      </c>
      <c r="W115" s="8" t="s">
        <v>6166</v>
      </c>
      <c r="X115" s="8" t="str">
        <f t="shared" si="4"/>
        <v>E35550 Health Records</v>
      </c>
    </row>
    <row r="116" spans="1:24" x14ac:dyDescent="0.25">
      <c r="A116" s="30" t="s">
        <v>6167</v>
      </c>
      <c r="B116" s="30" t="s">
        <v>6168</v>
      </c>
      <c r="C116" s="30" t="s">
        <v>5655</v>
      </c>
      <c r="D116" s="30" t="s">
        <v>6140</v>
      </c>
      <c r="E116" s="30" t="s">
        <v>6010</v>
      </c>
      <c r="F116" s="30" t="s">
        <v>5691</v>
      </c>
      <c r="G116" s="30" t="s">
        <v>6011</v>
      </c>
      <c r="H116" s="30"/>
      <c r="I116" s="31" t="s">
        <v>6731</v>
      </c>
      <c r="J116" s="30" t="s">
        <v>5931</v>
      </c>
      <c r="K116" s="30"/>
      <c r="L116" s="30"/>
      <c r="M116" s="30"/>
      <c r="O116" s="20" t="s">
        <v>5655</v>
      </c>
      <c r="P116" s="20" t="s">
        <v>6140</v>
      </c>
      <c r="Q116" s="20" t="s">
        <v>6010</v>
      </c>
      <c r="R116" s="20" t="s">
        <v>5931</v>
      </c>
      <c r="S116" s="20"/>
      <c r="T116" s="8" t="b">
        <f t="shared" si="5"/>
        <v>1</v>
      </c>
      <c r="V116" s="26" t="s">
        <v>6169</v>
      </c>
      <c r="W116" s="8" t="s">
        <v>6170</v>
      </c>
      <c r="X116" s="8" t="str">
        <f t="shared" si="4"/>
        <v>E35560 Clinical Pathways</v>
      </c>
    </row>
    <row r="117" spans="1:24" x14ac:dyDescent="0.25">
      <c r="A117" s="30" t="s">
        <v>6171</v>
      </c>
      <c r="B117" s="30" t="s">
        <v>6172</v>
      </c>
      <c r="C117" s="30" t="s">
        <v>5655</v>
      </c>
      <c r="D117" s="30" t="s">
        <v>6140</v>
      </c>
      <c r="E117" s="30" t="s">
        <v>6010</v>
      </c>
      <c r="F117" s="30" t="s">
        <v>5691</v>
      </c>
      <c r="G117" s="30" t="s">
        <v>6011</v>
      </c>
      <c r="H117" s="30"/>
      <c r="I117" s="31" t="s">
        <v>6731</v>
      </c>
      <c r="J117" s="30" t="s">
        <v>5931</v>
      </c>
      <c r="K117" s="30"/>
      <c r="L117" s="30"/>
      <c r="M117" s="30"/>
      <c r="O117" s="20" t="s">
        <v>5655</v>
      </c>
      <c r="P117" s="20" t="s">
        <v>6140</v>
      </c>
      <c r="Q117" s="20" t="s">
        <v>6010</v>
      </c>
      <c r="R117" s="20" t="s">
        <v>5931</v>
      </c>
      <c r="S117" s="20"/>
      <c r="T117" s="8" t="b">
        <f t="shared" si="5"/>
        <v>1</v>
      </c>
      <c r="V117" s="26" t="s">
        <v>6173</v>
      </c>
      <c r="W117" s="8" t="s">
        <v>6174</v>
      </c>
      <c r="X117" s="8" t="str">
        <f t="shared" si="4"/>
        <v>E35600 Medical Management</v>
      </c>
    </row>
    <row r="118" spans="1:24" x14ac:dyDescent="0.25">
      <c r="A118" s="30" t="s">
        <v>6175</v>
      </c>
      <c r="B118" s="30" t="s">
        <v>6176</v>
      </c>
      <c r="C118" s="30" t="s">
        <v>5655</v>
      </c>
      <c r="D118" s="30" t="s">
        <v>6140</v>
      </c>
      <c r="E118" s="30" t="s">
        <v>6010</v>
      </c>
      <c r="F118" s="30" t="s">
        <v>5691</v>
      </c>
      <c r="G118" s="30" t="s">
        <v>6011</v>
      </c>
      <c r="H118" s="30"/>
      <c r="I118" s="31" t="s">
        <v>6731</v>
      </c>
      <c r="J118" s="30" t="s">
        <v>5931</v>
      </c>
      <c r="K118" s="30"/>
      <c r="L118" s="30"/>
      <c r="M118" s="30"/>
      <c r="O118" s="20" t="s">
        <v>5655</v>
      </c>
      <c r="P118" s="20" t="s">
        <v>6140</v>
      </c>
      <c r="Q118" s="20" t="s">
        <v>6010</v>
      </c>
      <c r="R118" s="20" t="s">
        <v>5931</v>
      </c>
      <c r="S118" s="20"/>
      <c r="T118" s="8" t="b">
        <f t="shared" si="5"/>
        <v>1</v>
      </c>
      <c r="V118" s="26" t="s">
        <v>6177</v>
      </c>
      <c r="W118" s="8" t="s">
        <v>6178</v>
      </c>
      <c r="X118" s="8" t="str">
        <f t="shared" si="4"/>
        <v>E35605 Medical Consultants</v>
      </c>
    </row>
    <row r="119" spans="1:24" x14ac:dyDescent="0.25">
      <c r="A119" s="28" t="s">
        <v>1046</v>
      </c>
      <c r="B119" s="28" t="s">
        <v>1047</v>
      </c>
      <c r="C119" s="28" t="s">
        <v>5650</v>
      </c>
      <c r="D119" s="28" t="s">
        <v>5755</v>
      </c>
      <c r="E119" s="28" t="s">
        <v>5756</v>
      </c>
      <c r="F119" s="28" t="s">
        <v>5691</v>
      </c>
      <c r="G119" s="28" t="s">
        <v>5722</v>
      </c>
      <c r="H119" s="28"/>
      <c r="I119" s="29">
        <v>40635.29</v>
      </c>
      <c r="J119" s="28" t="s">
        <v>5756</v>
      </c>
      <c r="K119" s="28" t="s">
        <v>6179</v>
      </c>
      <c r="L119" s="28" t="s">
        <v>5723</v>
      </c>
      <c r="M119" s="28" t="s">
        <v>5755</v>
      </c>
      <c r="N119" s="8" t="s">
        <v>1046</v>
      </c>
      <c r="O119" s="20" t="s">
        <v>5650</v>
      </c>
      <c r="P119" s="20" t="s">
        <v>5755</v>
      </c>
      <c r="Q119" s="20" t="s">
        <v>5725</v>
      </c>
      <c r="R119" s="20" t="s">
        <v>5726</v>
      </c>
      <c r="S119" s="20"/>
      <c r="T119" s="8" t="b">
        <f t="shared" si="5"/>
        <v>0</v>
      </c>
      <c r="U119" s="8" t="s">
        <v>1046</v>
      </c>
      <c r="V119" s="26" t="s">
        <v>6180</v>
      </c>
      <c r="W119" s="8" t="s">
        <v>6181</v>
      </c>
      <c r="X119" s="8" t="str">
        <f t="shared" si="4"/>
        <v>E35610 Infection Control</v>
      </c>
    </row>
    <row r="120" spans="1:24" x14ac:dyDescent="0.25">
      <c r="A120" s="30" t="s">
        <v>6182</v>
      </c>
      <c r="B120" s="30" t="s">
        <v>6183</v>
      </c>
      <c r="C120" s="30" t="s">
        <v>5655</v>
      </c>
      <c r="D120" s="30" t="s">
        <v>6140</v>
      </c>
      <c r="E120" s="30" t="s">
        <v>6010</v>
      </c>
      <c r="F120" s="30" t="s">
        <v>5691</v>
      </c>
      <c r="G120" s="30" t="s">
        <v>6011</v>
      </c>
      <c r="H120" s="30"/>
      <c r="I120" s="31" t="s">
        <v>6731</v>
      </c>
      <c r="J120" s="30" t="s">
        <v>5931</v>
      </c>
      <c r="K120" s="30"/>
      <c r="L120" s="30"/>
      <c r="M120" s="30"/>
      <c r="O120" s="20" t="s">
        <v>5655</v>
      </c>
      <c r="P120" s="20" t="s">
        <v>6140</v>
      </c>
      <c r="Q120" s="20" t="s">
        <v>6010</v>
      </c>
      <c r="R120" s="20" t="s">
        <v>5931</v>
      </c>
      <c r="S120" s="20"/>
      <c r="T120" s="8" t="b">
        <f t="shared" si="5"/>
        <v>1</v>
      </c>
      <c r="V120" s="26" t="s">
        <v>6184</v>
      </c>
      <c r="W120" s="8" t="s">
        <v>6185</v>
      </c>
      <c r="X120" s="8" t="str">
        <f t="shared" si="4"/>
        <v>E35615 Medical Consumables</v>
      </c>
    </row>
    <row r="121" spans="1:24" x14ac:dyDescent="0.25">
      <c r="A121" s="28" t="s">
        <v>6186</v>
      </c>
      <c r="B121" s="28" t="s">
        <v>6187</v>
      </c>
      <c r="C121" s="28" t="s">
        <v>5650</v>
      </c>
      <c r="D121" s="28" t="s">
        <v>5755</v>
      </c>
      <c r="E121" s="28" t="s">
        <v>5756</v>
      </c>
      <c r="F121" s="28" t="s">
        <v>5691</v>
      </c>
      <c r="G121" s="28" t="s">
        <v>5722</v>
      </c>
      <c r="H121" s="28"/>
      <c r="I121" s="29">
        <v>68059.569999999992</v>
      </c>
      <c r="J121" s="28" t="s">
        <v>5756</v>
      </c>
      <c r="K121" s="28" t="s">
        <v>6188</v>
      </c>
      <c r="L121" s="28" t="s">
        <v>5723</v>
      </c>
      <c r="M121" s="28" t="s">
        <v>5755</v>
      </c>
      <c r="N121" s="8" t="s">
        <v>6186</v>
      </c>
      <c r="O121" s="20" t="s">
        <v>5650</v>
      </c>
      <c r="P121" s="20" t="s">
        <v>5755</v>
      </c>
      <c r="Q121" s="20" t="s">
        <v>5725</v>
      </c>
      <c r="R121" s="20" t="s">
        <v>5726</v>
      </c>
      <c r="S121" s="20"/>
      <c r="T121" s="8" t="b">
        <f t="shared" si="5"/>
        <v>0</v>
      </c>
      <c r="U121" s="8" t="s">
        <v>6186</v>
      </c>
      <c r="V121" s="26" t="s">
        <v>6189</v>
      </c>
      <c r="W121" s="8" t="s">
        <v>6190</v>
      </c>
      <c r="X121" s="8" t="str">
        <f t="shared" si="4"/>
        <v>E35620 Safeguarding</v>
      </c>
    </row>
    <row r="122" spans="1:24" x14ac:dyDescent="0.25">
      <c r="A122" s="34" t="s">
        <v>6191</v>
      </c>
      <c r="B122" s="30" t="s">
        <v>6192</v>
      </c>
      <c r="C122" s="34" t="s">
        <v>5655</v>
      </c>
      <c r="D122" s="34" t="s">
        <v>6140</v>
      </c>
      <c r="E122" s="34" t="s">
        <v>6010</v>
      </c>
      <c r="F122" s="30" t="s">
        <v>5691</v>
      </c>
      <c r="G122" s="30" t="s">
        <v>6011</v>
      </c>
      <c r="H122" s="30"/>
      <c r="I122" s="31" t="s">
        <v>6731</v>
      </c>
      <c r="J122" s="30" t="s">
        <v>5931</v>
      </c>
      <c r="K122" s="30"/>
      <c r="L122" s="30"/>
      <c r="M122" s="30"/>
      <c r="O122" s="20" t="s">
        <v>5655</v>
      </c>
      <c r="P122" s="20" t="s">
        <v>6140</v>
      </c>
      <c r="Q122" s="20" t="s">
        <v>6010</v>
      </c>
      <c r="R122" s="20" t="s">
        <v>5931</v>
      </c>
      <c r="S122" s="20"/>
      <c r="T122" s="8" t="b">
        <f t="shared" si="5"/>
        <v>1</v>
      </c>
      <c r="V122" s="26" t="s">
        <v>6193</v>
      </c>
      <c r="W122" s="8" t="s">
        <v>6194</v>
      </c>
      <c r="X122" s="8" t="str">
        <f t="shared" si="4"/>
        <v>E35625 EOC Practice Development</v>
      </c>
    </row>
    <row r="123" spans="1:24" x14ac:dyDescent="0.25">
      <c r="A123" s="30" t="s">
        <v>6195</v>
      </c>
      <c r="B123" s="30" t="s">
        <v>6196</v>
      </c>
      <c r="C123" s="30" t="s">
        <v>5655</v>
      </c>
      <c r="D123" s="30" t="s">
        <v>5684</v>
      </c>
      <c r="E123" s="30" t="s">
        <v>6010</v>
      </c>
      <c r="F123" s="30" t="s">
        <v>5691</v>
      </c>
      <c r="G123" s="30" t="s">
        <v>6011</v>
      </c>
      <c r="H123" s="30"/>
      <c r="I123" s="31" t="s">
        <v>6731</v>
      </c>
      <c r="J123" s="30" t="s">
        <v>5683</v>
      </c>
      <c r="K123" s="30"/>
      <c r="L123" s="30"/>
      <c r="M123" s="30"/>
      <c r="O123" s="20" t="s">
        <v>5655</v>
      </c>
      <c r="P123" s="20" t="s">
        <v>5684</v>
      </c>
      <c r="Q123" s="20" t="s">
        <v>6010</v>
      </c>
      <c r="R123" s="20" t="s">
        <v>5683</v>
      </c>
      <c r="S123" s="20"/>
      <c r="T123" s="8" t="b">
        <f t="shared" si="5"/>
        <v>1</v>
      </c>
      <c r="V123" s="26" t="s">
        <v>6197</v>
      </c>
      <c r="W123" s="8" t="s">
        <v>6198</v>
      </c>
      <c r="X123" s="8" t="str">
        <f t="shared" si="4"/>
        <v>E35630 Medical Clinical Development</v>
      </c>
    </row>
    <row r="124" spans="1:24" x14ac:dyDescent="0.25">
      <c r="A124" s="30" t="s">
        <v>6199</v>
      </c>
      <c r="B124" s="30" t="s">
        <v>6200</v>
      </c>
      <c r="C124" s="30" t="s">
        <v>5655</v>
      </c>
      <c r="D124" s="30" t="s">
        <v>6201</v>
      </c>
      <c r="E124" s="30" t="s">
        <v>6202</v>
      </c>
      <c r="F124" s="30" t="s">
        <v>5691</v>
      </c>
      <c r="G124" s="30" t="s">
        <v>6203</v>
      </c>
      <c r="H124" s="30"/>
      <c r="I124" s="31" t="s">
        <v>6731</v>
      </c>
      <c r="J124" s="30" t="s">
        <v>5931</v>
      </c>
      <c r="K124" s="30"/>
      <c r="L124" s="30"/>
      <c r="M124" s="30"/>
      <c r="O124" s="20" t="s">
        <v>5655</v>
      </c>
      <c r="P124" s="20" t="s">
        <v>6201</v>
      </c>
      <c r="Q124" s="20" t="s">
        <v>6202</v>
      </c>
      <c r="R124" s="20" t="s">
        <v>5931</v>
      </c>
      <c r="S124" s="20"/>
      <c r="T124" s="8" t="b">
        <f t="shared" si="5"/>
        <v>1</v>
      </c>
      <c r="V124" s="26" t="s">
        <v>6204</v>
      </c>
      <c r="W124" s="8" t="s">
        <v>6205</v>
      </c>
      <c r="X124" s="8" t="str">
        <f t="shared" si="4"/>
        <v>E35640 Medicines Governance</v>
      </c>
    </row>
    <row r="125" spans="1:24" x14ac:dyDescent="0.25">
      <c r="A125" s="30" t="s">
        <v>6206</v>
      </c>
      <c r="B125" s="30" t="s">
        <v>6207</v>
      </c>
      <c r="C125" s="30" t="s">
        <v>5655</v>
      </c>
      <c r="D125" s="30" t="s">
        <v>6140</v>
      </c>
      <c r="E125" s="30" t="s">
        <v>6141</v>
      </c>
      <c r="F125" s="30" t="s">
        <v>5691</v>
      </c>
      <c r="G125" s="30" t="s">
        <v>6142</v>
      </c>
      <c r="H125" s="30"/>
      <c r="I125" s="31" t="s">
        <v>6731</v>
      </c>
      <c r="J125" s="30" t="s">
        <v>5683</v>
      </c>
      <c r="K125" s="30"/>
      <c r="L125" s="30"/>
      <c r="M125" s="30"/>
      <c r="O125" s="20" t="s">
        <v>5655</v>
      </c>
      <c r="P125" s="20" t="s">
        <v>5684</v>
      </c>
      <c r="Q125" s="20" t="s">
        <v>6141</v>
      </c>
      <c r="R125" s="20" t="s">
        <v>5683</v>
      </c>
      <c r="S125" s="20"/>
      <c r="T125" s="8" t="b">
        <f t="shared" si="5"/>
        <v>1</v>
      </c>
      <c r="V125" s="26" t="s">
        <v>6208</v>
      </c>
      <c r="W125" s="8" t="s">
        <v>6209</v>
      </c>
      <c r="X125" s="8" t="str">
        <f t="shared" si="4"/>
        <v>E35641 IPHEC</v>
      </c>
    </row>
    <row r="126" spans="1:24" x14ac:dyDescent="0.25">
      <c r="A126" s="30" t="s">
        <v>6210</v>
      </c>
      <c r="B126" s="30" t="s">
        <v>6211</v>
      </c>
      <c r="C126" s="30" t="s">
        <v>5655</v>
      </c>
      <c r="D126" s="30" t="s">
        <v>6212</v>
      </c>
      <c r="E126" s="30" t="s">
        <v>6213</v>
      </c>
      <c r="F126" s="30" t="s">
        <v>5691</v>
      </c>
      <c r="G126" s="30" t="s">
        <v>6214</v>
      </c>
      <c r="H126" s="30"/>
      <c r="I126" s="31" t="s">
        <v>6731</v>
      </c>
      <c r="J126" s="30" t="s">
        <v>5931</v>
      </c>
      <c r="K126" s="30"/>
      <c r="L126" s="30"/>
      <c r="M126" s="30"/>
      <c r="O126" s="20" t="s">
        <v>5655</v>
      </c>
      <c r="P126" s="20" t="s">
        <v>6212</v>
      </c>
      <c r="Q126" s="20" t="s">
        <v>6213</v>
      </c>
      <c r="R126" s="20" t="s">
        <v>5931</v>
      </c>
      <c r="S126" s="20"/>
      <c r="T126" s="8" t="b">
        <f t="shared" si="5"/>
        <v>1</v>
      </c>
      <c r="V126" s="26" t="s">
        <v>6215</v>
      </c>
      <c r="W126" s="8" t="s">
        <v>6216</v>
      </c>
      <c r="X126" s="8" t="str">
        <f t="shared" si="4"/>
        <v>E35650 Critical Care Paramedics Management</v>
      </c>
    </row>
    <row r="127" spans="1:24" x14ac:dyDescent="0.25">
      <c r="A127" s="30" t="s">
        <v>6217</v>
      </c>
      <c r="B127" s="30" t="s">
        <v>6218</v>
      </c>
      <c r="C127" s="30" t="s">
        <v>5655</v>
      </c>
      <c r="D127" s="30" t="s">
        <v>6212</v>
      </c>
      <c r="E127" s="30" t="s">
        <v>6219</v>
      </c>
      <c r="F127" s="30" t="s">
        <v>5691</v>
      </c>
      <c r="G127" s="30" t="s">
        <v>6220</v>
      </c>
      <c r="H127" s="30"/>
      <c r="I127" s="31" t="s">
        <v>6731</v>
      </c>
      <c r="J127" s="30" t="s">
        <v>5797</v>
      </c>
      <c r="K127" s="30"/>
      <c r="L127" s="30"/>
      <c r="M127" s="30"/>
      <c r="O127" s="20" t="s">
        <v>5655</v>
      </c>
      <c r="P127" s="20" t="s">
        <v>6212</v>
      </c>
      <c r="Q127" s="20" t="s">
        <v>6219</v>
      </c>
      <c r="R127" s="20" t="s">
        <v>5797</v>
      </c>
      <c r="S127" s="20"/>
      <c r="T127" s="8" t="b">
        <f t="shared" si="5"/>
        <v>1</v>
      </c>
      <c r="V127" s="26" t="s">
        <v>6221</v>
      </c>
      <c r="W127" s="8" t="s">
        <v>6222</v>
      </c>
      <c r="X127" s="8" t="str">
        <f t="shared" si="4"/>
        <v>E35652 CCP East</v>
      </c>
    </row>
    <row r="128" spans="1:24" x14ac:dyDescent="0.25">
      <c r="A128" s="30" t="s">
        <v>6217</v>
      </c>
      <c r="B128" s="30" t="s">
        <v>6218</v>
      </c>
      <c r="C128" s="30" t="s">
        <v>5655</v>
      </c>
      <c r="D128" s="30" t="s">
        <v>6212</v>
      </c>
      <c r="E128" s="30" t="s">
        <v>6219</v>
      </c>
      <c r="F128" s="30" t="s">
        <v>5691</v>
      </c>
      <c r="G128" s="30" t="s">
        <v>6220</v>
      </c>
      <c r="H128" s="30"/>
      <c r="I128" s="31" t="s">
        <v>6731</v>
      </c>
      <c r="J128" s="30" t="s">
        <v>5797</v>
      </c>
      <c r="K128" s="30"/>
      <c r="L128" s="30"/>
      <c r="M128" s="30"/>
      <c r="O128" s="20" t="s">
        <v>5655</v>
      </c>
      <c r="P128" s="20" t="s">
        <v>6212</v>
      </c>
      <c r="Q128" s="20" t="s">
        <v>6219</v>
      </c>
      <c r="R128" s="20" t="s">
        <v>5797</v>
      </c>
      <c r="S128" s="20"/>
      <c r="T128" s="8" t="b">
        <f t="shared" si="5"/>
        <v>1</v>
      </c>
      <c r="V128" s="26" t="s">
        <v>6223</v>
      </c>
      <c r="W128" s="8" t="s">
        <v>6224</v>
      </c>
      <c r="X128" s="8" t="str">
        <f t="shared" si="4"/>
        <v>E35652 CCP East</v>
      </c>
    </row>
    <row r="129" spans="1:24" x14ac:dyDescent="0.25">
      <c r="A129" s="30" t="s">
        <v>6225</v>
      </c>
      <c r="B129" s="30" t="s">
        <v>6226</v>
      </c>
      <c r="C129" s="30" t="s">
        <v>5655</v>
      </c>
      <c r="D129" s="30" t="s">
        <v>6212</v>
      </c>
      <c r="E129" s="30" t="s">
        <v>6219</v>
      </c>
      <c r="F129" s="30" t="s">
        <v>5691</v>
      </c>
      <c r="G129" s="30" t="s">
        <v>6220</v>
      </c>
      <c r="H129" s="30"/>
      <c r="I129" s="31" t="s">
        <v>6731</v>
      </c>
      <c r="J129" s="30" t="s">
        <v>5797</v>
      </c>
      <c r="K129" s="30"/>
      <c r="L129" s="30"/>
      <c r="M129" s="30"/>
      <c r="O129" s="20" t="s">
        <v>5655</v>
      </c>
      <c r="P129" s="20" t="s">
        <v>6212</v>
      </c>
      <c r="Q129" s="20" t="s">
        <v>6219</v>
      </c>
      <c r="R129" s="20" t="s">
        <v>5797</v>
      </c>
      <c r="S129" s="20"/>
      <c r="T129" s="8" t="b">
        <f t="shared" si="5"/>
        <v>1</v>
      </c>
      <c r="V129" s="26" t="s">
        <v>6227</v>
      </c>
      <c r="W129" s="8" t="s">
        <v>6228</v>
      </c>
      <c r="X129" s="8" t="str">
        <f t="shared" si="4"/>
        <v>E35654 CCP West</v>
      </c>
    </row>
    <row r="130" spans="1:24" x14ac:dyDescent="0.25">
      <c r="A130" s="30" t="s">
        <v>6225</v>
      </c>
      <c r="B130" s="30" t="s">
        <v>6226</v>
      </c>
      <c r="C130" s="30" t="s">
        <v>5655</v>
      </c>
      <c r="D130" s="30" t="s">
        <v>6212</v>
      </c>
      <c r="E130" s="30" t="s">
        <v>6219</v>
      </c>
      <c r="F130" s="30" t="s">
        <v>5691</v>
      </c>
      <c r="G130" s="30" t="s">
        <v>6220</v>
      </c>
      <c r="H130" s="30"/>
      <c r="I130" s="31" t="s">
        <v>6731</v>
      </c>
      <c r="J130" s="30" t="s">
        <v>5797</v>
      </c>
      <c r="K130" s="30"/>
      <c r="L130" s="30"/>
      <c r="M130" s="30"/>
      <c r="O130" s="20" t="s">
        <v>5655</v>
      </c>
      <c r="P130" s="20" t="s">
        <v>6212</v>
      </c>
      <c r="Q130" s="20" t="s">
        <v>6219</v>
      </c>
      <c r="R130" s="20" t="s">
        <v>5797</v>
      </c>
      <c r="S130" s="20"/>
      <c r="T130" s="8" t="b">
        <f t="shared" si="5"/>
        <v>1</v>
      </c>
      <c r="V130" s="26" t="s">
        <v>6229</v>
      </c>
      <c r="W130" s="8" t="s">
        <v>6230</v>
      </c>
      <c r="X130" s="8" t="str">
        <f t="shared" si="4"/>
        <v>E35654 CCP West</v>
      </c>
    </row>
    <row r="131" spans="1:24" x14ac:dyDescent="0.25">
      <c r="A131" s="34" t="s">
        <v>6231</v>
      </c>
      <c r="B131" s="30" t="s">
        <v>6232</v>
      </c>
      <c r="C131" s="34" t="s">
        <v>5655</v>
      </c>
      <c r="D131" s="34" t="s">
        <v>6212</v>
      </c>
      <c r="E131" s="30" t="s">
        <v>6213</v>
      </c>
      <c r="F131" s="30"/>
      <c r="G131" s="30" t="s">
        <v>6233</v>
      </c>
      <c r="H131" s="30"/>
      <c r="I131" s="30"/>
      <c r="J131" s="30" t="s">
        <v>5931</v>
      </c>
      <c r="K131" s="30"/>
      <c r="L131" s="30"/>
      <c r="M131" s="30"/>
      <c r="O131" s="20" t="s">
        <v>5655</v>
      </c>
      <c r="P131" s="20" t="s">
        <v>6212</v>
      </c>
      <c r="Q131" s="20" t="s">
        <v>6213</v>
      </c>
      <c r="R131" s="20" t="s">
        <v>5931</v>
      </c>
      <c r="S131" s="20"/>
      <c r="T131" s="8" t="b">
        <f t="shared" si="5"/>
        <v>1</v>
      </c>
      <c r="V131" s="26" t="s">
        <v>6234</v>
      </c>
      <c r="W131" s="8" t="s">
        <v>6235</v>
      </c>
      <c r="X131" s="8" t="str">
        <f t="shared" si="4"/>
        <v>E35656 Critical Care Transfer Service</v>
      </c>
    </row>
    <row r="132" spans="1:24" x14ac:dyDescent="0.25">
      <c r="A132" s="30" t="s">
        <v>6236</v>
      </c>
      <c r="B132" s="30" t="s">
        <v>6237</v>
      </c>
      <c r="C132" s="30" t="s">
        <v>5655</v>
      </c>
      <c r="D132" s="30" t="s">
        <v>6164</v>
      </c>
      <c r="E132" s="30" t="s">
        <v>6010</v>
      </c>
      <c r="F132" s="30" t="s">
        <v>5691</v>
      </c>
      <c r="G132" s="30" t="s">
        <v>6011</v>
      </c>
      <c r="H132" s="30"/>
      <c r="I132" s="31" t="s">
        <v>6731</v>
      </c>
      <c r="J132" s="30" t="s">
        <v>5931</v>
      </c>
      <c r="K132" s="30"/>
      <c r="L132" s="30"/>
      <c r="M132" s="30"/>
      <c r="O132" s="20" t="s">
        <v>5655</v>
      </c>
      <c r="P132" s="20" t="s">
        <v>6164</v>
      </c>
      <c r="Q132" s="20" t="s">
        <v>6010</v>
      </c>
      <c r="R132" s="20" t="s">
        <v>5931</v>
      </c>
      <c r="S132" s="20"/>
      <c r="T132" s="8" t="b">
        <f t="shared" si="5"/>
        <v>1</v>
      </c>
      <c r="V132" s="26" t="s">
        <v>6238</v>
      </c>
      <c r="W132" s="8" t="s">
        <v>6239</v>
      </c>
      <c r="X132" s="8" t="str">
        <f t="shared" si="4"/>
        <v>E35660 Clinical Audit</v>
      </c>
    </row>
    <row r="133" spans="1:24" x14ac:dyDescent="0.25">
      <c r="A133" s="30" t="s">
        <v>6240</v>
      </c>
      <c r="B133" s="30" t="s">
        <v>5644</v>
      </c>
      <c r="C133" s="30" t="s">
        <v>5656</v>
      </c>
      <c r="D133" s="30" t="s">
        <v>5643</v>
      </c>
      <c r="E133" s="30" t="s">
        <v>5645</v>
      </c>
      <c r="F133" s="30" t="s">
        <v>5675</v>
      </c>
      <c r="G133" s="30" t="s">
        <v>5682</v>
      </c>
      <c r="H133" s="30"/>
      <c r="I133" s="31">
        <v>99316.78</v>
      </c>
      <c r="J133" s="30" t="s">
        <v>5645</v>
      </c>
      <c r="K133" s="30"/>
      <c r="L133" s="30" t="s">
        <v>6241</v>
      </c>
      <c r="M133" s="30" t="s">
        <v>5643</v>
      </c>
      <c r="N133" s="39"/>
      <c r="O133" s="20" t="s">
        <v>5650</v>
      </c>
      <c r="P133" s="20" t="s">
        <v>5643</v>
      </c>
      <c r="Q133" s="20" t="s">
        <v>5645</v>
      </c>
      <c r="R133" s="20" t="s">
        <v>5645</v>
      </c>
      <c r="S133" s="20"/>
      <c r="T133" s="8" t="b">
        <f t="shared" si="5"/>
        <v>1</v>
      </c>
      <c r="U133" s="39"/>
      <c r="V133" s="26" t="s">
        <v>6242</v>
      </c>
      <c r="W133" s="8" t="s">
        <v>6243</v>
      </c>
      <c r="X133" s="8" t="str">
        <f t="shared" si="4"/>
        <v>E35700 Planning and Business Development Directorate</v>
      </c>
    </row>
    <row r="134" spans="1:24" x14ac:dyDescent="0.25">
      <c r="A134" s="30" t="s">
        <v>6244</v>
      </c>
      <c r="B134" s="30" t="s">
        <v>6245</v>
      </c>
      <c r="C134" s="30" t="s">
        <v>5655</v>
      </c>
      <c r="D134" s="30" t="s">
        <v>5928</v>
      </c>
      <c r="E134" s="30" t="s">
        <v>5929</v>
      </c>
      <c r="F134" s="30" t="s">
        <v>5691</v>
      </c>
      <c r="G134" s="30" t="s">
        <v>5930</v>
      </c>
      <c r="H134" s="30"/>
      <c r="I134" s="31" t="s">
        <v>6731</v>
      </c>
      <c r="J134" s="30" t="s">
        <v>5931</v>
      </c>
      <c r="K134" s="30"/>
      <c r="L134" s="30"/>
      <c r="M134" s="30"/>
      <c r="O134" s="20" t="s">
        <v>5655</v>
      </c>
      <c r="P134" s="20" t="s">
        <v>5928</v>
      </c>
      <c r="Q134" s="20" t="s">
        <v>5929</v>
      </c>
      <c r="R134" s="20" t="s">
        <v>5931</v>
      </c>
      <c r="S134" s="20"/>
      <c r="T134" s="8" t="b">
        <f t="shared" si="5"/>
        <v>1</v>
      </c>
      <c r="V134" s="26" t="s">
        <v>158</v>
      </c>
      <c r="W134" s="8" t="s">
        <v>160</v>
      </c>
      <c r="X134" s="8" t="str">
        <f t="shared" si="4"/>
        <v>E35710 Education and Development Management</v>
      </c>
    </row>
    <row r="135" spans="1:24" x14ac:dyDescent="0.25">
      <c r="A135" s="30" t="s">
        <v>6246</v>
      </c>
      <c r="B135" s="30" t="s">
        <v>6247</v>
      </c>
      <c r="C135" s="30" t="s">
        <v>5655</v>
      </c>
      <c r="D135" s="30" t="s">
        <v>5684</v>
      </c>
      <c r="E135" s="30" t="s">
        <v>5929</v>
      </c>
      <c r="F135" s="30" t="s">
        <v>5675</v>
      </c>
      <c r="G135" s="30" t="s">
        <v>5930</v>
      </c>
      <c r="H135" s="30"/>
      <c r="I135" s="31" t="s">
        <v>6731</v>
      </c>
      <c r="J135" s="30" t="s">
        <v>5683</v>
      </c>
      <c r="K135" s="30"/>
      <c r="L135" s="30"/>
      <c r="M135" s="30"/>
      <c r="O135" s="20" t="s">
        <v>5655</v>
      </c>
      <c r="P135" s="20" t="s">
        <v>5684</v>
      </c>
      <c r="Q135" s="20" t="s">
        <v>5929</v>
      </c>
      <c r="R135" s="20" t="s">
        <v>5683</v>
      </c>
      <c r="S135" s="20"/>
      <c r="T135" s="8" t="b">
        <f t="shared" si="5"/>
        <v>1</v>
      </c>
      <c r="V135" s="26" t="s">
        <v>52</v>
      </c>
      <c r="W135" s="8" t="s">
        <v>54</v>
      </c>
      <c r="X135" s="8" t="str">
        <f t="shared" si="4"/>
        <v>E35740 Ed &amp; Training Commercial</v>
      </c>
    </row>
    <row r="136" spans="1:24" x14ac:dyDescent="0.25">
      <c r="A136" s="30" t="s">
        <v>6248</v>
      </c>
      <c r="B136" s="30" t="s">
        <v>6249</v>
      </c>
      <c r="C136" s="30" t="s">
        <v>5656</v>
      </c>
      <c r="D136" s="30" t="s">
        <v>5684</v>
      </c>
      <c r="E136" s="30" t="s">
        <v>6250</v>
      </c>
      <c r="F136" s="30" t="s">
        <v>5691</v>
      </c>
      <c r="G136" s="30" t="s">
        <v>6251</v>
      </c>
      <c r="H136" s="30"/>
      <c r="I136" s="31">
        <v>-7122.7399999999798</v>
      </c>
      <c r="J136" s="30" t="s">
        <v>5683</v>
      </c>
      <c r="K136" s="30"/>
      <c r="L136" s="30"/>
      <c r="M136" s="30"/>
      <c r="N136" s="39"/>
      <c r="O136" s="20" t="s">
        <v>5656</v>
      </c>
      <c r="P136" s="20" t="s">
        <v>5684</v>
      </c>
      <c r="Q136" s="20" t="s">
        <v>6250</v>
      </c>
      <c r="R136" s="20" t="s">
        <v>5683</v>
      </c>
      <c r="S136" s="20"/>
      <c r="T136" s="8" t="b">
        <f t="shared" si="5"/>
        <v>1</v>
      </c>
      <c r="U136" s="39"/>
      <c r="V136" s="26" t="s">
        <v>35</v>
      </c>
      <c r="W136" s="8" t="s">
        <v>39</v>
      </c>
      <c r="X136" s="8" t="str">
        <f t="shared" si="4"/>
        <v>E35760 Clinical Gov &amp; Research</v>
      </c>
    </row>
    <row r="137" spans="1:24" x14ac:dyDescent="0.25">
      <c r="A137" s="28" t="s">
        <v>6252</v>
      </c>
      <c r="B137" s="28" t="s">
        <v>6253</v>
      </c>
      <c r="C137" s="28" t="s">
        <v>5650</v>
      </c>
      <c r="D137" s="28" t="s">
        <v>5729</v>
      </c>
      <c r="E137" s="28" t="s">
        <v>5730</v>
      </c>
      <c r="F137" s="28" t="s">
        <v>5691</v>
      </c>
      <c r="G137" s="28" t="s">
        <v>6254</v>
      </c>
      <c r="H137" s="28"/>
      <c r="I137" s="29">
        <v>63375.720000000008</v>
      </c>
      <c r="J137" s="28" t="s">
        <v>5721</v>
      </c>
      <c r="K137" s="28" t="s">
        <v>6255</v>
      </c>
      <c r="L137" s="28" t="s">
        <v>6256</v>
      </c>
      <c r="M137" s="28" t="s">
        <v>5643</v>
      </c>
      <c r="N137" s="8" t="e">
        <v>#N/A</v>
      </c>
      <c r="O137" s="20" t="s">
        <v>5650</v>
      </c>
      <c r="P137" s="20" t="s">
        <v>5729</v>
      </c>
      <c r="Q137" s="20" t="s">
        <v>5730</v>
      </c>
      <c r="R137" s="20" t="s">
        <v>5721</v>
      </c>
      <c r="S137" s="20"/>
      <c r="T137" s="8" t="b">
        <f t="shared" si="5"/>
        <v>1</v>
      </c>
      <c r="V137" s="26" t="s">
        <v>6257</v>
      </c>
      <c r="W137" s="8" t="s">
        <v>6258</v>
      </c>
      <c r="X137" s="8" t="str">
        <f t="shared" si="4"/>
        <v>E35900 Capital Estates?</v>
      </c>
    </row>
    <row r="138" spans="1:24" x14ac:dyDescent="0.25">
      <c r="A138" s="30" t="s">
        <v>6259</v>
      </c>
      <c r="B138" s="30" t="s">
        <v>6260</v>
      </c>
      <c r="C138" s="30" t="s">
        <v>5656</v>
      </c>
      <c r="D138" s="30" t="s">
        <v>6261</v>
      </c>
      <c r="E138" s="30" t="s">
        <v>6250</v>
      </c>
      <c r="F138" s="30" t="s">
        <v>5691</v>
      </c>
      <c r="G138" s="30" t="s">
        <v>6251</v>
      </c>
      <c r="H138" s="30"/>
      <c r="I138" s="31" t="s">
        <v>6731</v>
      </c>
      <c r="J138" s="30" t="s">
        <v>5645</v>
      </c>
      <c r="K138" s="30"/>
      <c r="L138" s="30"/>
      <c r="M138" s="30"/>
      <c r="O138" s="20" t="s">
        <v>5656</v>
      </c>
      <c r="P138" s="20" t="s">
        <v>6261</v>
      </c>
      <c r="Q138" s="20" t="s">
        <v>6250</v>
      </c>
      <c r="R138" s="20" t="s">
        <v>5645</v>
      </c>
      <c r="S138" s="20"/>
      <c r="T138" s="8" t="b">
        <f t="shared" si="5"/>
        <v>1</v>
      </c>
      <c r="V138" s="26" t="s">
        <v>6262</v>
      </c>
      <c r="W138" s="8" t="s">
        <v>6263</v>
      </c>
      <c r="X138" s="8" t="str">
        <f t="shared" si="4"/>
        <v>E35911 Fleet Maintenance</v>
      </c>
    </row>
    <row r="139" spans="1:24" x14ac:dyDescent="0.25">
      <c r="A139" s="30" t="s">
        <v>6264</v>
      </c>
      <c r="B139" s="30" t="s">
        <v>6265</v>
      </c>
      <c r="C139" s="30" t="s">
        <v>5656</v>
      </c>
      <c r="D139" s="30" t="s">
        <v>6261</v>
      </c>
      <c r="E139" s="30" t="s">
        <v>6250</v>
      </c>
      <c r="F139" s="30" t="s">
        <v>5691</v>
      </c>
      <c r="G139" s="30" t="s">
        <v>6251</v>
      </c>
      <c r="H139" s="30"/>
      <c r="I139" s="31" t="s">
        <v>6731</v>
      </c>
      <c r="J139" s="30" t="s">
        <v>5645</v>
      </c>
      <c r="K139" s="30"/>
      <c r="L139" s="30"/>
      <c r="M139" s="30"/>
      <c r="O139" s="20" t="s">
        <v>5656</v>
      </c>
      <c r="P139" s="20" t="s">
        <v>6261</v>
      </c>
      <c r="Q139" s="20" t="s">
        <v>6250</v>
      </c>
      <c r="R139" s="20" t="s">
        <v>5645</v>
      </c>
      <c r="S139" s="20"/>
      <c r="T139" s="8" t="b">
        <f t="shared" si="5"/>
        <v>1</v>
      </c>
      <c r="V139" s="26" t="s">
        <v>6266</v>
      </c>
      <c r="W139" s="8" t="s">
        <v>6267</v>
      </c>
      <c r="X139" s="8" t="str">
        <f t="shared" si="4"/>
        <v>E35912 Fleet Maintenance - Non Pay</v>
      </c>
    </row>
    <row r="140" spans="1:24" x14ac:dyDescent="0.25">
      <c r="A140" s="30" t="s">
        <v>6268</v>
      </c>
      <c r="B140" s="30" t="s">
        <v>6269</v>
      </c>
      <c r="C140" s="30" t="s">
        <v>5656</v>
      </c>
      <c r="D140" s="30" t="s">
        <v>6261</v>
      </c>
      <c r="E140" s="30" t="s">
        <v>6270</v>
      </c>
      <c r="F140" s="30" t="s">
        <v>5691</v>
      </c>
      <c r="G140" s="30" t="s">
        <v>6271</v>
      </c>
      <c r="H140" s="30"/>
      <c r="I140" s="31" t="s">
        <v>6731</v>
      </c>
      <c r="J140" s="30" t="s">
        <v>5645</v>
      </c>
      <c r="K140" s="30"/>
      <c r="L140" s="30"/>
      <c r="M140" s="30"/>
      <c r="O140" s="20" t="s">
        <v>5656</v>
      </c>
      <c r="P140" s="20" t="s">
        <v>6261</v>
      </c>
      <c r="Q140" s="20" t="s">
        <v>6270</v>
      </c>
      <c r="R140" s="20" t="s">
        <v>5645</v>
      </c>
      <c r="S140" s="20"/>
      <c r="T140" s="8" t="b">
        <f t="shared" si="5"/>
        <v>1</v>
      </c>
      <c r="V140" s="26" t="s">
        <v>6272</v>
      </c>
      <c r="W140" s="8" t="s">
        <v>6273</v>
      </c>
      <c r="X140" s="8" t="str">
        <f t="shared" si="4"/>
        <v>E35915 Operations Support Desk</v>
      </c>
    </row>
    <row r="141" spans="1:24" x14ac:dyDescent="0.25">
      <c r="A141" s="28" t="s">
        <v>6274</v>
      </c>
      <c r="B141" s="28" t="s">
        <v>6275</v>
      </c>
      <c r="C141" s="28" t="s">
        <v>5650</v>
      </c>
      <c r="D141" s="28" t="s">
        <v>6255</v>
      </c>
      <c r="E141" s="28" t="s">
        <v>6275</v>
      </c>
      <c r="F141" s="28" t="s">
        <v>5691</v>
      </c>
      <c r="G141" s="28" t="s">
        <v>6276</v>
      </c>
      <c r="H141" s="28"/>
      <c r="I141" s="29">
        <v>22134.97</v>
      </c>
      <c r="J141" s="28" t="s">
        <v>5645</v>
      </c>
      <c r="K141" s="28" t="s">
        <v>6255</v>
      </c>
      <c r="L141" s="28" t="s">
        <v>6256</v>
      </c>
      <c r="M141" s="28" t="s">
        <v>5643</v>
      </c>
      <c r="N141" s="8" t="s">
        <v>6274</v>
      </c>
      <c r="O141" s="20" t="s">
        <v>5650</v>
      </c>
      <c r="P141" s="20" t="s">
        <v>6255</v>
      </c>
      <c r="Q141" s="20" t="s">
        <v>6275</v>
      </c>
      <c r="R141" s="20" t="s">
        <v>5645</v>
      </c>
      <c r="S141" s="20"/>
      <c r="T141" s="8" t="b">
        <f t="shared" si="5"/>
        <v>1</v>
      </c>
      <c r="U141" s="8" t="s">
        <v>6274</v>
      </c>
      <c r="V141" s="26" t="s">
        <v>6277</v>
      </c>
      <c r="W141" s="8" t="s">
        <v>6278</v>
      </c>
      <c r="X141" s="8" t="str">
        <f t="shared" si="4"/>
        <v>E35920 Procurement</v>
      </c>
    </row>
    <row r="142" spans="1:24" x14ac:dyDescent="0.25">
      <c r="A142" s="30" t="s">
        <v>6279</v>
      </c>
      <c r="B142" s="30" t="s">
        <v>6280</v>
      </c>
      <c r="C142" s="30" t="s">
        <v>5656</v>
      </c>
      <c r="D142" s="30" t="s">
        <v>6261</v>
      </c>
      <c r="E142" s="30" t="s">
        <v>6280</v>
      </c>
      <c r="F142" s="30" t="s">
        <v>5691</v>
      </c>
      <c r="G142" s="30" t="s">
        <v>6281</v>
      </c>
      <c r="H142" s="30"/>
      <c r="I142" s="31" t="s">
        <v>6731</v>
      </c>
      <c r="J142" s="30" t="s">
        <v>5645</v>
      </c>
      <c r="K142" s="30"/>
      <c r="L142" s="30"/>
      <c r="M142" s="30"/>
      <c r="O142" s="20" t="s">
        <v>5656</v>
      </c>
      <c r="P142" s="20" t="s">
        <v>6261</v>
      </c>
      <c r="Q142" s="20" t="s">
        <v>6280</v>
      </c>
      <c r="R142" s="20" t="s">
        <v>5645</v>
      </c>
      <c r="S142" s="20"/>
      <c r="T142" s="8" t="b">
        <f t="shared" si="5"/>
        <v>1</v>
      </c>
      <c r="V142" s="26" t="s">
        <v>6282</v>
      </c>
      <c r="W142" s="8" t="s">
        <v>6283</v>
      </c>
      <c r="X142" s="8" t="str">
        <f t="shared" si="4"/>
        <v>E35925 Logistics</v>
      </c>
    </row>
    <row r="143" spans="1:24" x14ac:dyDescent="0.25">
      <c r="A143" s="28" t="s">
        <v>166</v>
      </c>
      <c r="B143" s="28" t="s">
        <v>167</v>
      </c>
      <c r="C143" s="28" t="s">
        <v>5650</v>
      </c>
      <c r="D143" s="28" t="s">
        <v>6255</v>
      </c>
      <c r="E143" s="28" t="s">
        <v>6284</v>
      </c>
      <c r="F143" s="28" t="s">
        <v>5691</v>
      </c>
      <c r="G143" s="28" t="s">
        <v>6254</v>
      </c>
      <c r="H143" s="28"/>
      <c r="I143" s="29">
        <v>0</v>
      </c>
      <c r="J143" s="28" t="s">
        <v>5645</v>
      </c>
      <c r="K143" s="28" t="s">
        <v>6255</v>
      </c>
      <c r="L143" s="28" t="s">
        <v>6256</v>
      </c>
      <c r="M143" s="28" t="s">
        <v>5643</v>
      </c>
      <c r="N143" s="8" t="s">
        <v>166</v>
      </c>
      <c r="O143" s="20" t="s">
        <v>5650</v>
      </c>
      <c r="P143" s="20" t="s">
        <v>6255</v>
      </c>
      <c r="Q143" s="20" t="s">
        <v>6284</v>
      </c>
      <c r="R143" s="20" t="s">
        <v>5645</v>
      </c>
      <c r="S143" s="20"/>
      <c r="T143" s="8" t="b">
        <f t="shared" si="5"/>
        <v>1</v>
      </c>
      <c r="U143" s="8" t="s">
        <v>166</v>
      </c>
      <c r="V143" s="26" t="s">
        <v>6285</v>
      </c>
      <c r="W143" s="8" t="s">
        <v>6286</v>
      </c>
      <c r="X143" s="8" t="str">
        <f t="shared" si="4"/>
        <v>E35930 Estates &amp; Facilities</v>
      </c>
    </row>
    <row r="144" spans="1:24" x14ac:dyDescent="0.25">
      <c r="A144" s="32" t="s">
        <v>6287</v>
      </c>
      <c r="B144" s="32" t="s">
        <v>6288</v>
      </c>
      <c r="C144" s="32" t="s">
        <v>5650</v>
      </c>
      <c r="D144" s="32" t="s">
        <v>6255</v>
      </c>
      <c r="E144" s="32" t="s">
        <v>6284</v>
      </c>
      <c r="F144" s="32" t="s">
        <v>5691</v>
      </c>
      <c r="G144" s="32" t="s">
        <v>6254</v>
      </c>
      <c r="H144" s="32" t="s">
        <v>5788</v>
      </c>
      <c r="I144" s="33">
        <v>0</v>
      </c>
      <c r="J144" s="32" t="s">
        <v>5683</v>
      </c>
      <c r="K144" s="32"/>
      <c r="L144" s="32" t="s">
        <v>6256</v>
      </c>
      <c r="M144" s="32" t="s">
        <v>5643</v>
      </c>
      <c r="N144" s="8" t="e">
        <v>#N/A</v>
      </c>
      <c r="O144" s="20" t="s">
        <v>5650</v>
      </c>
      <c r="P144" s="20" t="s">
        <v>5684</v>
      </c>
      <c r="Q144" s="20" t="s">
        <v>6284</v>
      </c>
      <c r="R144" s="20" t="s">
        <v>5683</v>
      </c>
      <c r="S144" s="20"/>
      <c r="T144" s="8" t="b">
        <f t="shared" si="5"/>
        <v>1</v>
      </c>
      <c r="V144" s="26" t="s">
        <v>6289</v>
      </c>
      <c r="W144" s="8" t="s">
        <v>6290</v>
      </c>
      <c r="X144" s="8" t="str">
        <f t="shared" si="4"/>
        <v>E35953 Estates - Redhill Op Unit</v>
      </c>
    </row>
    <row r="145" spans="1:24" x14ac:dyDescent="0.25">
      <c r="A145" s="28" t="s">
        <v>731</v>
      </c>
      <c r="B145" s="28" t="s">
        <v>733</v>
      </c>
      <c r="C145" s="28" t="s">
        <v>5650</v>
      </c>
      <c r="D145" s="28" t="s">
        <v>6255</v>
      </c>
      <c r="E145" s="28" t="s">
        <v>733</v>
      </c>
      <c r="F145" s="28" t="s">
        <v>5691</v>
      </c>
      <c r="G145" s="28" t="s">
        <v>6291</v>
      </c>
      <c r="H145" s="28"/>
      <c r="I145" s="29">
        <v>47139.880000000005</v>
      </c>
      <c r="J145" s="28" t="s">
        <v>5645</v>
      </c>
      <c r="K145" s="28" t="s">
        <v>6255</v>
      </c>
      <c r="L145" s="28" t="s">
        <v>6256</v>
      </c>
      <c r="M145" s="28" t="s">
        <v>5643</v>
      </c>
      <c r="N145" s="8" t="s">
        <v>731</v>
      </c>
      <c r="O145" s="20" t="s">
        <v>5650</v>
      </c>
      <c r="P145" s="20" t="s">
        <v>6255</v>
      </c>
      <c r="Q145" s="20" t="s">
        <v>733</v>
      </c>
      <c r="R145" s="20" t="s">
        <v>5645</v>
      </c>
      <c r="S145" s="20"/>
      <c r="T145" s="8" t="b">
        <f t="shared" si="5"/>
        <v>1</v>
      </c>
      <c r="U145" s="8" t="s">
        <v>731</v>
      </c>
      <c r="V145" s="26" t="s">
        <v>6292</v>
      </c>
      <c r="W145" s="8" t="s">
        <v>6293</v>
      </c>
      <c r="X145" s="8" t="str">
        <f t="shared" si="4"/>
        <v>E35960 Make Ready</v>
      </c>
    </row>
    <row r="146" spans="1:24" x14ac:dyDescent="0.25">
      <c r="A146" s="30" t="s">
        <v>6294</v>
      </c>
      <c r="B146" s="30" t="s">
        <v>6093</v>
      </c>
      <c r="C146" s="30" t="s">
        <v>5656</v>
      </c>
      <c r="D146" s="30" t="s">
        <v>6092</v>
      </c>
      <c r="E146" s="30" t="s">
        <v>6093</v>
      </c>
      <c r="F146" s="30" t="s">
        <v>5691</v>
      </c>
      <c r="G146" s="30" t="s">
        <v>6094</v>
      </c>
      <c r="H146" s="30"/>
      <c r="I146" s="31" t="s">
        <v>6731</v>
      </c>
      <c r="J146" s="30" t="s">
        <v>5797</v>
      </c>
      <c r="K146" s="30"/>
      <c r="L146" s="30"/>
      <c r="M146" s="30"/>
      <c r="O146" s="20" t="s">
        <v>5656</v>
      </c>
      <c r="P146" s="20" t="s">
        <v>6092</v>
      </c>
      <c r="Q146" s="20" t="s">
        <v>6093</v>
      </c>
      <c r="R146" s="20" t="s">
        <v>5797</v>
      </c>
      <c r="S146" s="20"/>
      <c r="T146" s="8" t="b">
        <f t="shared" si="5"/>
        <v>1</v>
      </c>
      <c r="V146" s="26" t="s">
        <v>6295</v>
      </c>
      <c r="W146" s="8" t="s">
        <v>6296</v>
      </c>
      <c r="X146" s="8" t="str">
        <f t="shared" si="4"/>
        <v>E36000 Operations Management</v>
      </c>
    </row>
    <row r="147" spans="1:24" x14ac:dyDescent="0.25">
      <c r="A147" s="30" t="s">
        <v>6297</v>
      </c>
      <c r="B147" s="30" t="s">
        <v>6298</v>
      </c>
      <c r="C147" s="30" t="s">
        <v>5656</v>
      </c>
      <c r="D147" s="30" t="s">
        <v>6092</v>
      </c>
      <c r="E147" s="30" t="s">
        <v>6093</v>
      </c>
      <c r="F147" s="30" t="s">
        <v>5675</v>
      </c>
      <c r="G147" s="30" t="s">
        <v>6094</v>
      </c>
      <c r="H147" s="30"/>
      <c r="I147" s="31" t="s">
        <v>6731</v>
      </c>
      <c r="J147" s="30" t="s">
        <v>5797</v>
      </c>
      <c r="K147" s="30"/>
      <c r="L147" s="30"/>
      <c r="M147" s="30"/>
      <c r="O147" s="20" t="s">
        <v>5656</v>
      </c>
      <c r="P147" s="20" t="s">
        <v>6092</v>
      </c>
      <c r="Q147" s="20" t="s">
        <v>6093</v>
      </c>
      <c r="R147" s="20" t="s">
        <v>5797</v>
      </c>
      <c r="S147" s="20"/>
      <c r="T147" s="8" t="b">
        <f t="shared" si="5"/>
        <v>1</v>
      </c>
      <c r="V147" s="26" t="s">
        <v>6299</v>
      </c>
      <c r="W147" s="8" t="s">
        <v>6300</v>
      </c>
      <c r="X147" s="8" t="str">
        <f t="shared" si="4"/>
        <v>E36001 Neonatal Transfers</v>
      </c>
    </row>
    <row r="148" spans="1:24" x14ac:dyDescent="0.25">
      <c r="A148" s="28" t="s">
        <v>6301</v>
      </c>
      <c r="B148" s="28" t="s">
        <v>6302</v>
      </c>
      <c r="C148" s="28" t="s">
        <v>5650</v>
      </c>
      <c r="D148" s="28" t="s">
        <v>6119</v>
      </c>
      <c r="E148" s="28" t="s">
        <v>6093</v>
      </c>
      <c r="F148" s="28" t="s">
        <v>5691</v>
      </c>
      <c r="G148" s="28" t="s">
        <v>6094</v>
      </c>
      <c r="H148" s="28"/>
      <c r="I148" s="29">
        <v>0</v>
      </c>
      <c r="J148" s="28" t="s">
        <v>5797</v>
      </c>
      <c r="K148" s="28" t="s">
        <v>6119</v>
      </c>
      <c r="L148" s="38" t="s">
        <v>6123</v>
      </c>
      <c r="M148" s="28" t="s">
        <v>6092</v>
      </c>
      <c r="N148" s="8" t="s">
        <v>6301</v>
      </c>
      <c r="O148" s="20" t="s">
        <v>5650</v>
      </c>
      <c r="P148" s="20" t="s">
        <v>6119</v>
      </c>
      <c r="Q148" s="20" t="s">
        <v>6093</v>
      </c>
      <c r="R148" s="20" t="s">
        <v>5797</v>
      </c>
      <c r="S148" s="20"/>
      <c r="T148" s="8" t="b">
        <f t="shared" si="5"/>
        <v>1</v>
      </c>
      <c r="U148" s="8" t="s">
        <v>6301</v>
      </c>
      <c r="V148" s="26" t="s">
        <v>6303</v>
      </c>
      <c r="W148" s="8" t="s">
        <v>6304</v>
      </c>
      <c r="X148" s="8" t="str">
        <f t="shared" si="4"/>
        <v>E36002 IBIS</v>
      </c>
    </row>
    <row r="149" spans="1:24" x14ac:dyDescent="0.25">
      <c r="A149" s="34" t="s">
        <v>6305</v>
      </c>
      <c r="B149" s="30" t="s">
        <v>6306</v>
      </c>
      <c r="C149" s="30" t="s">
        <v>5656</v>
      </c>
      <c r="D149" s="30" t="s">
        <v>6092</v>
      </c>
      <c r="E149" s="30" t="s">
        <v>6093</v>
      </c>
      <c r="F149" s="30"/>
      <c r="G149" s="30"/>
      <c r="H149" s="30"/>
      <c r="I149" s="30"/>
      <c r="J149" s="30" t="s">
        <v>5797</v>
      </c>
      <c r="K149" s="30"/>
      <c r="L149" s="30"/>
      <c r="M149" s="30"/>
      <c r="O149" s="20" t="s">
        <v>5656</v>
      </c>
      <c r="P149" s="20" t="s">
        <v>6092</v>
      </c>
      <c r="Q149" s="20" t="s">
        <v>6093</v>
      </c>
      <c r="R149" s="20" t="s">
        <v>5797</v>
      </c>
      <c r="S149" s="20"/>
      <c r="T149" s="8" t="b">
        <f t="shared" si="5"/>
        <v>1</v>
      </c>
      <c r="V149" s="26" t="s">
        <v>6307</v>
      </c>
      <c r="W149" s="8" t="s">
        <v>6308</v>
      </c>
      <c r="X149" s="8" t="str">
        <f t="shared" si="4"/>
        <v>E36003 Body Worn Cameras</v>
      </c>
    </row>
    <row r="150" spans="1:24" x14ac:dyDescent="0.25">
      <c r="A150" s="30" t="s">
        <v>6309</v>
      </c>
      <c r="B150" s="30" t="s">
        <v>6310</v>
      </c>
      <c r="C150" s="30" t="s">
        <v>5656</v>
      </c>
      <c r="D150" s="30" t="s">
        <v>6092</v>
      </c>
      <c r="E150" s="30" t="s">
        <v>6093</v>
      </c>
      <c r="F150" s="30" t="s">
        <v>5675</v>
      </c>
      <c r="G150" s="30" t="s">
        <v>6094</v>
      </c>
      <c r="H150" s="30"/>
      <c r="I150" s="31" t="s">
        <v>6731</v>
      </c>
      <c r="J150" s="30" t="s">
        <v>5797</v>
      </c>
      <c r="K150" s="30"/>
      <c r="L150" s="30"/>
      <c r="M150" s="30"/>
      <c r="O150" s="20" t="s">
        <v>5656</v>
      </c>
      <c r="P150" s="20" t="s">
        <v>6092</v>
      </c>
      <c r="Q150" s="20" t="s">
        <v>6093</v>
      </c>
      <c r="R150" s="20" t="s">
        <v>5797</v>
      </c>
      <c r="S150" s="20"/>
      <c r="T150" s="8" t="b">
        <f t="shared" si="5"/>
        <v>1</v>
      </c>
      <c r="V150" s="26" t="s">
        <v>6311</v>
      </c>
      <c r="W150" s="8" t="s">
        <v>6312</v>
      </c>
      <c r="X150" s="8" t="str">
        <f t="shared" si="4"/>
        <v>E36005 Operations Training - East</v>
      </c>
    </row>
    <row r="151" spans="1:24" x14ac:dyDescent="0.25">
      <c r="A151" s="30" t="s">
        <v>6313</v>
      </c>
      <c r="B151" s="30" t="s">
        <v>6314</v>
      </c>
      <c r="C151" s="30" t="s">
        <v>5656</v>
      </c>
      <c r="D151" s="30" t="s">
        <v>6092</v>
      </c>
      <c r="E151" s="30" t="s">
        <v>6315</v>
      </c>
      <c r="F151" s="30" t="s">
        <v>5691</v>
      </c>
      <c r="G151" s="30" t="s">
        <v>6316</v>
      </c>
      <c r="H151" s="30"/>
      <c r="I151" s="31" t="s">
        <v>6731</v>
      </c>
      <c r="J151" s="30" t="s">
        <v>5797</v>
      </c>
      <c r="K151" s="30"/>
      <c r="L151" s="30"/>
      <c r="M151" s="30"/>
      <c r="O151" s="20" t="s">
        <v>5656</v>
      </c>
      <c r="P151" s="20" t="s">
        <v>6092</v>
      </c>
      <c r="Q151" s="20" t="s">
        <v>6315</v>
      </c>
      <c r="R151" s="20" t="s">
        <v>5797</v>
      </c>
      <c r="S151" s="20"/>
      <c r="T151" s="8" t="b">
        <f t="shared" si="5"/>
        <v>1</v>
      </c>
      <c r="V151" s="26" t="s">
        <v>6317</v>
      </c>
      <c r="W151" s="8" t="s">
        <v>5759</v>
      </c>
      <c r="X151" s="8" t="str">
        <f t="shared" si="4"/>
        <v>E36006 Operations Recruits - East</v>
      </c>
    </row>
    <row r="152" spans="1:24" x14ac:dyDescent="0.25">
      <c r="A152" s="28" t="s">
        <v>4369</v>
      </c>
      <c r="B152" s="28" t="s">
        <v>6318</v>
      </c>
      <c r="C152" s="28" t="s">
        <v>5650</v>
      </c>
      <c r="D152" s="28" t="s">
        <v>6119</v>
      </c>
      <c r="E152" s="28" t="s">
        <v>6319</v>
      </c>
      <c r="F152" s="28" t="s">
        <v>5691</v>
      </c>
      <c r="G152" s="28" t="s">
        <v>6320</v>
      </c>
      <c r="H152" s="28"/>
      <c r="I152" s="29">
        <v>0</v>
      </c>
      <c r="J152" s="28" t="s">
        <v>5797</v>
      </c>
      <c r="K152" s="28" t="s">
        <v>6321</v>
      </c>
      <c r="L152" s="38" t="s">
        <v>6123</v>
      </c>
      <c r="M152" s="28" t="s">
        <v>6092</v>
      </c>
      <c r="N152" s="8" t="s">
        <v>4369</v>
      </c>
      <c r="O152" s="20" t="s">
        <v>5650</v>
      </c>
      <c r="P152" s="20" t="s">
        <v>6119</v>
      </c>
      <c r="Q152" s="20" t="s">
        <v>6319</v>
      </c>
      <c r="R152" s="20" t="s">
        <v>5797</v>
      </c>
      <c r="S152" s="20"/>
      <c r="T152" s="8" t="b">
        <f t="shared" si="5"/>
        <v>1</v>
      </c>
      <c r="U152" s="8" t="s">
        <v>4369</v>
      </c>
      <c r="V152" s="26" t="s">
        <v>6322</v>
      </c>
      <c r="W152" s="8" t="s">
        <v>6323</v>
      </c>
      <c r="X152" s="8" t="str">
        <f t="shared" si="4"/>
        <v>E36007 Clinical Assessment Service (CAS)</v>
      </c>
    </row>
    <row r="153" spans="1:24" x14ac:dyDescent="0.25">
      <c r="A153" s="30" t="s">
        <v>6324</v>
      </c>
      <c r="B153" s="30" t="s">
        <v>6325</v>
      </c>
      <c r="C153" s="30" t="s">
        <v>5656</v>
      </c>
      <c r="D153" s="30" t="s">
        <v>6326</v>
      </c>
      <c r="E153" s="30" t="s">
        <v>6327</v>
      </c>
      <c r="F153" s="30" t="s">
        <v>5691</v>
      </c>
      <c r="G153" s="30" t="s">
        <v>6328</v>
      </c>
      <c r="H153" s="30"/>
      <c r="I153" s="31" t="s">
        <v>6731</v>
      </c>
      <c r="J153" s="30" t="s">
        <v>5645</v>
      </c>
      <c r="K153" s="30"/>
      <c r="L153" s="30"/>
      <c r="M153" s="30"/>
      <c r="O153" s="20" t="s">
        <v>5656</v>
      </c>
      <c r="P153" s="20" t="s">
        <v>6326</v>
      </c>
      <c r="Q153" s="20" t="s">
        <v>6327</v>
      </c>
      <c r="R153" s="20" t="s">
        <v>5645</v>
      </c>
      <c r="S153" s="20"/>
      <c r="T153" s="8" t="b">
        <f t="shared" si="5"/>
        <v>1</v>
      </c>
      <c r="V153" s="26" t="s">
        <v>6329</v>
      </c>
      <c r="W153" s="8" t="s">
        <v>6330</v>
      </c>
      <c r="X153" s="8" t="str">
        <f t="shared" si="4"/>
        <v>E36009 Production and Workforce Planning</v>
      </c>
    </row>
    <row r="154" spans="1:24" x14ac:dyDescent="0.25">
      <c r="A154" s="30" t="s">
        <v>6331</v>
      </c>
      <c r="B154" s="30" t="s">
        <v>6332</v>
      </c>
      <c r="C154" s="30" t="s">
        <v>5656</v>
      </c>
      <c r="D154" s="30" t="s">
        <v>6092</v>
      </c>
      <c r="E154" s="30" t="s">
        <v>6093</v>
      </c>
      <c r="F154" s="30" t="s">
        <v>5691</v>
      </c>
      <c r="G154" s="30" t="s">
        <v>6328</v>
      </c>
      <c r="H154" s="30"/>
      <c r="I154" s="31">
        <v>393836.33000000007</v>
      </c>
      <c r="J154" s="30" t="s">
        <v>5797</v>
      </c>
      <c r="K154" s="30"/>
      <c r="L154" s="30"/>
      <c r="M154" s="30"/>
      <c r="N154" s="39"/>
      <c r="O154" s="20" t="s">
        <v>5656</v>
      </c>
      <c r="P154" s="20" t="s">
        <v>6092</v>
      </c>
      <c r="Q154" s="20" t="s">
        <v>6093</v>
      </c>
      <c r="R154" s="20" t="s">
        <v>5797</v>
      </c>
      <c r="S154" s="20"/>
      <c r="T154" s="8" t="b">
        <f t="shared" si="5"/>
        <v>1</v>
      </c>
      <c r="U154" s="39"/>
      <c r="V154" s="26" t="s">
        <v>6333</v>
      </c>
      <c r="W154" s="8" t="s">
        <v>6334</v>
      </c>
      <c r="X154" s="8" t="str">
        <f t="shared" si="4"/>
        <v>E36010 Clin Scheduling - Kent</v>
      </c>
    </row>
    <row r="155" spans="1:24" x14ac:dyDescent="0.25">
      <c r="A155" s="30" t="s">
        <v>6335</v>
      </c>
      <c r="B155" s="30" t="s">
        <v>6336</v>
      </c>
      <c r="C155" s="30" t="s">
        <v>5656</v>
      </c>
      <c r="D155" s="30" t="s">
        <v>6111</v>
      </c>
      <c r="E155" s="30" t="s">
        <v>5795</v>
      </c>
      <c r="F155" s="30" t="s">
        <v>5691</v>
      </c>
      <c r="G155" s="30" t="s">
        <v>5796</v>
      </c>
      <c r="H155" s="30"/>
      <c r="I155" s="31" t="s">
        <v>6731</v>
      </c>
      <c r="J155" s="30" t="s">
        <v>5797</v>
      </c>
      <c r="K155" s="30"/>
      <c r="L155" s="30"/>
      <c r="M155" s="30"/>
      <c r="O155" s="20" t="s">
        <v>5656</v>
      </c>
      <c r="P155" s="20" t="s">
        <v>6111</v>
      </c>
      <c r="Q155" s="20" t="s">
        <v>5795</v>
      </c>
      <c r="R155" s="20" t="s">
        <v>5797</v>
      </c>
      <c r="S155" s="20"/>
      <c r="T155" s="8" t="b">
        <f t="shared" si="5"/>
        <v>1</v>
      </c>
      <c r="V155" s="26" t="s">
        <v>6337</v>
      </c>
      <c r="W155" s="8" t="s">
        <v>6338</v>
      </c>
      <c r="X155" s="8" t="str">
        <f t="shared" si="4"/>
        <v>E36020 Voluntary Services</v>
      </c>
    </row>
    <row r="156" spans="1:24" x14ac:dyDescent="0.25">
      <c r="A156" s="30" t="s">
        <v>6339</v>
      </c>
      <c r="B156" s="30" t="s">
        <v>6340</v>
      </c>
      <c r="C156" s="30" t="s">
        <v>5656</v>
      </c>
      <c r="D156" s="30" t="s">
        <v>6111</v>
      </c>
      <c r="E156" s="30" t="s">
        <v>5795</v>
      </c>
      <c r="F156" s="30" t="s">
        <v>5691</v>
      </c>
      <c r="G156" s="30" t="s">
        <v>5796</v>
      </c>
      <c r="H156" s="30"/>
      <c r="I156" s="31" t="s">
        <v>6731</v>
      </c>
      <c r="J156" s="30" t="s">
        <v>5797</v>
      </c>
      <c r="K156" s="30"/>
      <c r="L156" s="30"/>
      <c r="M156" s="30"/>
      <c r="O156" s="20" t="s">
        <v>5656</v>
      </c>
      <c r="P156" s="20" t="s">
        <v>6111</v>
      </c>
      <c r="Q156" s="20" t="s">
        <v>5795</v>
      </c>
      <c r="R156" s="20" t="s">
        <v>5797</v>
      </c>
      <c r="S156" s="20"/>
      <c r="T156" s="8" t="b">
        <f t="shared" si="5"/>
        <v>1</v>
      </c>
      <c r="V156" s="26" t="s">
        <v>6341</v>
      </c>
      <c r="W156" s="8" t="s">
        <v>6342</v>
      </c>
      <c r="X156" s="8" t="str">
        <f t="shared" si="4"/>
        <v>E36021 Chaplains</v>
      </c>
    </row>
    <row r="157" spans="1:24" x14ac:dyDescent="0.25">
      <c r="A157" s="28" t="s">
        <v>6343</v>
      </c>
      <c r="B157" s="28" t="s">
        <v>6344</v>
      </c>
      <c r="C157" s="28" t="s">
        <v>5650</v>
      </c>
      <c r="D157" s="28" t="s">
        <v>5836</v>
      </c>
      <c r="E157" s="28" t="s">
        <v>5837</v>
      </c>
      <c r="F157" s="28" t="s">
        <v>5691</v>
      </c>
      <c r="G157" s="28" t="s">
        <v>5838</v>
      </c>
      <c r="H157" s="28"/>
      <c r="I157" s="29">
        <v>64434.87</v>
      </c>
      <c r="J157" s="28" t="s">
        <v>5839</v>
      </c>
      <c r="K157" s="28" t="s">
        <v>5856</v>
      </c>
      <c r="L157" s="28" t="s">
        <v>5840</v>
      </c>
      <c r="M157" s="28" t="s">
        <v>5836</v>
      </c>
      <c r="N157" s="8" t="s">
        <v>6343</v>
      </c>
      <c r="O157" s="20" t="s">
        <v>5650</v>
      </c>
      <c r="P157" s="20" t="s">
        <v>5856</v>
      </c>
      <c r="Q157" s="20" t="s">
        <v>5837</v>
      </c>
      <c r="R157" s="20" t="s">
        <v>5839</v>
      </c>
      <c r="S157" s="20"/>
      <c r="T157" s="8" t="b">
        <f t="shared" si="5"/>
        <v>1</v>
      </c>
      <c r="U157" s="8" t="s">
        <v>6343</v>
      </c>
      <c r="V157" s="26" t="s">
        <v>6345</v>
      </c>
      <c r="W157" s="8" t="s">
        <v>6346</v>
      </c>
      <c r="X157" s="8" t="str">
        <f t="shared" si="4"/>
        <v>E36022 Workforce Planning</v>
      </c>
    </row>
    <row r="158" spans="1:24" x14ac:dyDescent="0.25">
      <c r="A158" s="32" t="s">
        <v>6347</v>
      </c>
      <c r="B158" s="32" t="s">
        <v>6348</v>
      </c>
      <c r="C158" s="32" t="s">
        <v>5650</v>
      </c>
      <c r="D158" s="32" t="s">
        <v>5836</v>
      </c>
      <c r="E158" s="32" t="s">
        <v>5837</v>
      </c>
      <c r="F158" s="32" t="s">
        <v>5691</v>
      </c>
      <c r="G158" s="32" t="s">
        <v>5838</v>
      </c>
      <c r="H158" s="32" t="s">
        <v>5788</v>
      </c>
      <c r="I158" s="33">
        <v>0</v>
      </c>
      <c r="J158" s="32" t="s">
        <v>5839</v>
      </c>
      <c r="K158" s="32" t="s">
        <v>5851</v>
      </c>
      <c r="L158" s="32" t="s">
        <v>5840</v>
      </c>
      <c r="M158" s="32" t="s">
        <v>5836</v>
      </c>
      <c r="N158" s="8" t="e">
        <v>#N/A</v>
      </c>
      <c r="O158" s="20" t="s">
        <v>5650</v>
      </c>
      <c r="P158" s="20" t="s">
        <v>5836</v>
      </c>
      <c r="Q158" s="20" t="s">
        <v>5837</v>
      </c>
      <c r="R158" s="20" t="s">
        <v>5839</v>
      </c>
      <c r="S158" s="20"/>
      <c r="T158" s="8" t="b">
        <f t="shared" si="5"/>
        <v>1</v>
      </c>
      <c r="V158" s="26" t="s">
        <v>6349</v>
      </c>
      <c r="W158" s="8" t="s">
        <v>6350</v>
      </c>
      <c r="X158" s="8" t="str">
        <f t="shared" ref="X158:X223" si="6">A158&amp;" "&amp;B158</f>
        <v>E36023 Transformation</v>
      </c>
    </row>
    <row r="159" spans="1:24" x14ac:dyDescent="0.25">
      <c r="A159" s="30" t="s">
        <v>6351</v>
      </c>
      <c r="B159" s="30" t="s">
        <v>6352</v>
      </c>
      <c r="C159" s="30" t="s">
        <v>5656</v>
      </c>
      <c r="D159" s="30" t="s">
        <v>6353</v>
      </c>
      <c r="E159" s="30" t="s">
        <v>5795</v>
      </c>
      <c r="F159" s="30" t="s">
        <v>5675</v>
      </c>
      <c r="G159" s="30" t="s">
        <v>5796</v>
      </c>
      <c r="H159" s="30"/>
      <c r="I159" s="31" t="s">
        <v>6731</v>
      </c>
      <c r="J159" s="30" t="s">
        <v>5797</v>
      </c>
      <c r="K159" s="30"/>
      <c r="L159" s="30"/>
      <c r="M159" s="30"/>
      <c r="O159" s="20" t="s">
        <v>5656</v>
      </c>
      <c r="P159" s="20" t="s">
        <v>6353</v>
      </c>
      <c r="Q159" s="20" t="s">
        <v>5795</v>
      </c>
      <c r="R159" s="20" t="s">
        <v>5797</v>
      </c>
      <c r="S159" s="20"/>
      <c r="T159" s="8" t="b">
        <f t="shared" si="5"/>
        <v>1</v>
      </c>
      <c r="V159" s="26" t="s">
        <v>6354</v>
      </c>
      <c r="W159" s="8" t="s">
        <v>6355</v>
      </c>
      <c r="X159" s="8" t="str">
        <f t="shared" si="6"/>
        <v>E36028 Resilience Management</v>
      </c>
    </row>
    <row r="160" spans="1:24" x14ac:dyDescent="0.25">
      <c r="A160" s="30" t="s">
        <v>6356</v>
      </c>
      <c r="B160" s="30" t="s">
        <v>6357</v>
      </c>
      <c r="C160" s="30" t="s">
        <v>5656</v>
      </c>
      <c r="D160" s="30" t="s">
        <v>5684</v>
      </c>
      <c r="E160" s="30" t="s">
        <v>5795</v>
      </c>
      <c r="F160" s="30" t="s">
        <v>5675</v>
      </c>
      <c r="G160" s="30" t="s">
        <v>5796</v>
      </c>
      <c r="H160" s="30"/>
      <c r="I160" s="31" t="s">
        <v>6731</v>
      </c>
      <c r="J160" s="30" t="s">
        <v>5683</v>
      </c>
      <c r="K160" s="30"/>
      <c r="L160" s="30"/>
      <c r="M160" s="30"/>
      <c r="O160" s="20" t="s">
        <v>5656</v>
      </c>
      <c r="P160" s="20" t="s">
        <v>5684</v>
      </c>
      <c r="Q160" s="20" t="s">
        <v>5795</v>
      </c>
      <c r="R160" s="20" t="s">
        <v>5683</v>
      </c>
      <c r="S160" s="20"/>
      <c r="T160" s="8" t="b">
        <f t="shared" si="5"/>
        <v>1</v>
      </c>
      <c r="V160" s="26" t="s">
        <v>6358</v>
      </c>
      <c r="W160" s="8" t="s">
        <v>6359</v>
      </c>
      <c r="X160" s="8" t="str">
        <f t="shared" si="6"/>
        <v>E36029 HART - Gatwick Recharge</v>
      </c>
    </row>
    <row r="161" spans="1:48" x14ac:dyDescent="0.25">
      <c r="A161" s="30" t="s">
        <v>6360</v>
      </c>
      <c r="B161" s="30" t="s">
        <v>6361</v>
      </c>
      <c r="C161" s="30" t="s">
        <v>5656</v>
      </c>
      <c r="D161" s="30" t="s">
        <v>5794</v>
      </c>
      <c r="E161" s="30" t="s">
        <v>5795</v>
      </c>
      <c r="F161" s="30" t="s">
        <v>5691</v>
      </c>
      <c r="G161" s="30" t="s">
        <v>5796</v>
      </c>
      <c r="H161" s="30"/>
      <c r="I161" s="31" t="s">
        <v>6731</v>
      </c>
      <c r="J161" s="30" t="s">
        <v>5797</v>
      </c>
      <c r="K161" s="30"/>
      <c r="L161" s="30"/>
      <c r="M161" s="30"/>
      <c r="O161" s="20" t="s">
        <v>5656</v>
      </c>
      <c r="P161" s="20" t="s">
        <v>5794</v>
      </c>
      <c r="Q161" s="20" t="s">
        <v>5795</v>
      </c>
      <c r="R161" s="20" t="s">
        <v>5797</v>
      </c>
      <c r="S161" s="20"/>
      <c r="T161" s="8" t="b">
        <f t="shared" si="5"/>
        <v>1</v>
      </c>
      <c r="V161" s="26" t="s">
        <v>6362</v>
      </c>
      <c r="W161" s="8" t="s">
        <v>6363</v>
      </c>
      <c r="X161" s="8" t="str">
        <f t="shared" si="6"/>
        <v>E36030 Contingency Planning and Resilience</v>
      </c>
    </row>
    <row r="162" spans="1:48" x14ac:dyDescent="0.25">
      <c r="A162" s="30" t="s">
        <v>6364</v>
      </c>
      <c r="B162" s="30" t="s">
        <v>6365</v>
      </c>
      <c r="C162" s="30" t="s">
        <v>5656</v>
      </c>
      <c r="D162" s="30" t="s">
        <v>5684</v>
      </c>
      <c r="E162" s="30" t="s">
        <v>5795</v>
      </c>
      <c r="F162" s="30" t="s">
        <v>5675</v>
      </c>
      <c r="G162" s="30" t="s">
        <v>5796</v>
      </c>
      <c r="H162" s="30"/>
      <c r="I162" s="31" t="s">
        <v>6731</v>
      </c>
      <c r="J162" s="30" t="s">
        <v>5683</v>
      </c>
      <c r="K162" s="30"/>
      <c r="L162" s="30"/>
      <c r="M162" s="30"/>
      <c r="O162" s="20" t="s">
        <v>5656</v>
      </c>
      <c r="P162" s="20" t="s">
        <v>5684</v>
      </c>
      <c r="Q162" s="20" t="s">
        <v>5795</v>
      </c>
      <c r="R162" s="20" t="s">
        <v>5683</v>
      </c>
      <c r="S162" s="20"/>
      <c r="T162" s="8" t="b">
        <f t="shared" si="5"/>
        <v>1</v>
      </c>
      <c r="V162" s="26" t="s">
        <v>6366</v>
      </c>
      <c r="W162" s="8" t="s">
        <v>6367</v>
      </c>
      <c r="X162" s="8" t="str">
        <f t="shared" si="6"/>
        <v>E36031 HART - Ashford Recharge</v>
      </c>
    </row>
    <row r="163" spans="1:48" s="39" customFormat="1" x14ac:dyDescent="0.25">
      <c r="A163" s="30" t="s">
        <v>6368</v>
      </c>
      <c r="B163" s="30" t="s">
        <v>6369</v>
      </c>
      <c r="C163" s="30" t="s">
        <v>5656</v>
      </c>
      <c r="D163" s="30" t="s">
        <v>6370</v>
      </c>
      <c r="E163" s="30" t="s">
        <v>5795</v>
      </c>
      <c r="F163" s="30" t="s">
        <v>5675</v>
      </c>
      <c r="G163" s="30" t="s">
        <v>5796</v>
      </c>
      <c r="H163" s="30"/>
      <c r="I163" s="31" t="s">
        <v>6731</v>
      </c>
      <c r="J163" s="30" t="s">
        <v>5797</v>
      </c>
      <c r="K163" s="30"/>
      <c r="L163" s="30"/>
      <c r="M163" s="30"/>
      <c r="N163" s="8"/>
      <c r="O163" s="20" t="s">
        <v>5656</v>
      </c>
      <c r="P163" s="20" t="s">
        <v>6370</v>
      </c>
      <c r="Q163" s="20" t="s">
        <v>5795</v>
      </c>
      <c r="R163" s="20" t="s">
        <v>5797</v>
      </c>
      <c r="S163" s="20"/>
      <c r="T163" s="8" t="b">
        <f t="shared" si="5"/>
        <v>1</v>
      </c>
      <c r="U163" s="8"/>
      <c r="V163" s="26" t="s">
        <v>6371</v>
      </c>
      <c r="W163" s="8" t="s">
        <v>6372</v>
      </c>
      <c r="X163" s="8" t="str">
        <f t="shared" si="6"/>
        <v>E36032 HART - Ashford</v>
      </c>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row>
    <row r="164" spans="1:48" s="39" customFormat="1" x14ac:dyDescent="0.25">
      <c r="A164" s="30" t="s">
        <v>6373</v>
      </c>
      <c r="B164" s="30" t="s">
        <v>6374</v>
      </c>
      <c r="C164" s="30" t="s">
        <v>5656</v>
      </c>
      <c r="D164" s="30" t="s">
        <v>6370</v>
      </c>
      <c r="E164" s="30" t="s">
        <v>5795</v>
      </c>
      <c r="F164" s="30" t="s">
        <v>5675</v>
      </c>
      <c r="G164" s="30" t="s">
        <v>5796</v>
      </c>
      <c r="H164" s="30"/>
      <c r="I164" s="31" t="s">
        <v>6731</v>
      </c>
      <c r="J164" s="30" t="s">
        <v>5797</v>
      </c>
      <c r="K164" s="30"/>
      <c r="L164" s="30"/>
      <c r="M164" s="30"/>
      <c r="N164" s="8"/>
      <c r="O164" s="20" t="s">
        <v>5656</v>
      </c>
      <c r="P164" s="20" t="s">
        <v>6370</v>
      </c>
      <c r="Q164" s="20" t="s">
        <v>5795</v>
      </c>
      <c r="R164" s="20" t="s">
        <v>5797</v>
      </c>
      <c r="S164" s="20"/>
      <c r="T164" s="8" t="b">
        <f t="shared" si="5"/>
        <v>1</v>
      </c>
      <c r="U164" s="8"/>
      <c r="V164" s="26" t="s">
        <v>6375</v>
      </c>
      <c r="W164" s="8" t="s">
        <v>6376</v>
      </c>
      <c r="X164" s="8" t="str">
        <f t="shared" si="6"/>
        <v>E36033 HART - Gatwick</v>
      </c>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row>
    <row r="165" spans="1:48" s="39" customFormat="1" x14ac:dyDescent="0.25">
      <c r="A165" s="30" t="s">
        <v>6377</v>
      </c>
      <c r="B165" s="30" t="s">
        <v>6378</v>
      </c>
      <c r="C165" s="30" t="s">
        <v>5656</v>
      </c>
      <c r="D165" s="30" t="s">
        <v>6370</v>
      </c>
      <c r="E165" s="30" t="s">
        <v>5795</v>
      </c>
      <c r="F165" s="30" t="s">
        <v>5675</v>
      </c>
      <c r="G165" s="30" t="s">
        <v>5796</v>
      </c>
      <c r="H165" s="30"/>
      <c r="I165" s="31" t="s">
        <v>6731</v>
      </c>
      <c r="J165" s="30" t="s">
        <v>5797</v>
      </c>
      <c r="K165" s="30"/>
      <c r="L165" s="30"/>
      <c r="M165" s="30"/>
      <c r="N165" s="8"/>
      <c r="O165" s="20" t="s">
        <v>5656</v>
      </c>
      <c r="P165" s="20" t="s">
        <v>6370</v>
      </c>
      <c r="Q165" s="20" t="s">
        <v>5795</v>
      </c>
      <c r="R165" s="20" t="s">
        <v>5797</v>
      </c>
      <c r="S165" s="20"/>
      <c r="T165" s="8" t="b">
        <f t="shared" si="5"/>
        <v>1</v>
      </c>
      <c r="U165" s="8"/>
      <c r="V165" s="26" t="s">
        <v>6379</v>
      </c>
      <c r="W165" s="8" t="s">
        <v>6380</v>
      </c>
      <c r="X165" s="8" t="str">
        <f t="shared" si="6"/>
        <v>E36034 CBRN</v>
      </c>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row>
    <row r="166" spans="1:48" s="39" customFormat="1" x14ac:dyDescent="0.25">
      <c r="A166" s="30" t="s">
        <v>6381</v>
      </c>
      <c r="B166" s="30" t="s">
        <v>6382</v>
      </c>
      <c r="C166" s="30" t="s">
        <v>5656</v>
      </c>
      <c r="D166" s="30" t="s">
        <v>6370</v>
      </c>
      <c r="E166" s="30" t="s">
        <v>5795</v>
      </c>
      <c r="F166" s="30" t="s">
        <v>5675</v>
      </c>
      <c r="G166" s="30" t="s">
        <v>5796</v>
      </c>
      <c r="H166" s="30"/>
      <c r="I166" s="31" t="s">
        <v>6731</v>
      </c>
      <c r="J166" s="30" t="s">
        <v>5797</v>
      </c>
      <c r="K166" s="30"/>
      <c r="L166" s="30"/>
      <c r="M166" s="30"/>
      <c r="N166" s="8"/>
      <c r="O166" s="20" t="s">
        <v>5656</v>
      </c>
      <c r="P166" s="20" t="s">
        <v>6370</v>
      </c>
      <c r="Q166" s="20" t="s">
        <v>5795</v>
      </c>
      <c r="R166" s="20" t="s">
        <v>5797</v>
      </c>
      <c r="S166" s="20"/>
      <c r="T166" s="8" t="b">
        <f t="shared" si="5"/>
        <v>1</v>
      </c>
      <c r="U166" s="8"/>
      <c r="V166" s="26" t="s">
        <v>6383</v>
      </c>
      <c r="W166" s="8" t="s">
        <v>6384</v>
      </c>
      <c r="X166" s="8" t="str">
        <f t="shared" si="6"/>
        <v>E36035 MTFA</v>
      </c>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row>
    <row r="167" spans="1:48" s="39" customFormat="1" x14ac:dyDescent="0.25">
      <c r="A167" s="30" t="s">
        <v>6385</v>
      </c>
      <c r="B167" s="30" t="s">
        <v>6386</v>
      </c>
      <c r="C167" s="30" t="s">
        <v>5655</v>
      </c>
      <c r="D167" s="30" t="s">
        <v>6092</v>
      </c>
      <c r="E167" s="30" t="s">
        <v>6093</v>
      </c>
      <c r="F167" s="30" t="s">
        <v>5691</v>
      </c>
      <c r="G167" s="30" t="s">
        <v>6094</v>
      </c>
      <c r="H167" s="30"/>
      <c r="I167" s="31" t="s">
        <v>6731</v>
      </c>
      <c r="J167" s="30" t="s">
        <v>5797</v>
      </c>
      <c r="K167" s="30"/>
      <c r="L167" s="30"/>
      <c r="M167" s="30"/>
      <c r="N167" s="8"/>
      <c r="O167" s="20" t="s">
        <v>5655</v>
      </c>
      <c r="P167" s="20" t="s">
        <v>6092</v>
      </c>
      <c r="Q167" s="20" t="s">
        <v>6093</v>
      </c>
      <c r="R167" s="20" t="s">
        <v>5797</v>
      </c>
      <c r="S167" s="20"/>
      <c r="T167" s="8" t="b">
        <f t="shared" si="5"/>
        <v>1</v>
      </c>
      <c r="U167" s="8"/>
      <c r="V167" s="26" t="s">
        <v>6387</v>
      </c>
      <c r="W167" s="8" t="s">
        <v>6388</v>
      </c>
      <c r="X167" s="8" t="str">
        <f t="shared" si="6"/>
        <v>E36036 Q3 Winter Pressures</v>
      </c>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row>
    <row r="168" spans="1:48" s="39" customFormat="1" x14ac:dyDescent="0.25">
      <c r="A168" s="30" t="s">
        <v>6389</v>
      </c>
      <c r="B168" s="30" t="s">
        <v>6390</v>
      </c>
      <c r="C168" s="30" t="s">
        <v>5656</v>
      </c>
      <c r="D168" s="30" t="s">
        <v>6370</v>
      </c>
      <c r="E168" s="30" t="s">
        <v>5795</v>
      </c>
      <c r="F168" s="30" t="s">
        <v>5675</v>
      </c>
      <c r="G168" s="30" t="s">
        <v>5796</v>
      </c>
      <c r="H168" s="30"/>
      <c r="I168" s="31" t="s">
        <v>6731</v>
      </c>
      <c r="J168" s="30" t="s">
        <v>5797</v>
      </c>
      <c r="K168" s="30"/>
      <c r="L168" s="30"/>
      <c r="M168" s="30"/>
      <c r="N168" s="8"/>
      <c r="O168" s="20" t="s">
        <v>5656</v>
      </c>
      <c r="P168" s="20" t="s">
        <v>6370</v>
      </c>
      <c r="Q168" s="20" t="s">
        <v>5795</v>
      </c>
      <c r="R168" s="20" t="s">
        <v>5797</v>
      </c>
      <c r="S168" s="20"/>
      <c r="T168" s="8" t="b">
        <f t="shared" si="5"/>
        <v>1</v>
      </c>
      <c r="U168" s="8"/>
      <c r="V168" s="26" t="s">
        <v>6391</v>
      </c>
      <c r="W168" s="8" t="s">
        <v>6392</v>
      </c>
      <c r="X168" s="8" t="str">
        <f t="shared" si="6"/>
        <v>E36038 HART Training</v>
      </c>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row>
    <row r="169" spans="1:48" s="39" customFormat="1" x14ac:dyDescent="0.25">
      <c r="A169" s="30" t="s">
        <v>6393</v>
      </c>
      <c r="B169" s="30" t="s">
        <v>6394</v>
      </c>
      <c r="C169" s="30" t="s">
        <v>5655</v>
      </c>
      <c r="D169" s="30" t="s">
        <v>5673</v>
      </c>
      <c r="E169" s="30" t="s">
        <v>5721</v>
      </c>
      <c r="F169" s="30" t="s">
        <v>5675</v>
      </c>
      <c r="G169" s="30" t="s">
        <v>6033</v>
      </c>
      <c r="H169" s="30"/>
      <c r="I169" s="31" t="s">
        <v>6731</v>
      </c>
      <c r="J169" s="30" t="s">
        <v>5721</v>
      </c>
      <c r="K169" s="30" t="s">
        <v>5673</v>
      </c>
      <c r="L169" s="30" t="s">
        <v>5804</v>
      </c>
      <c r="M169" s="30"/>
      <c r="N169" s="8"/>
      <c r="O169" s="20" t="s">
        <v>5655</v>
      </c>
      <c r="P169" s="20" t="s">
        <v>5673</v>
      </c>
      <c r="Q169" s="20" t="s">
        <v>5721</v>
      </c>
      <c r="R169" s="20" t="s">
        <v>5721</v>
      </c>
      <c r="S169" s="20"/>
      <c r="T169" s="8" t="b">
        <f t="shared" si="5"/>
        <v>1</v>
      </c>
      <c r="U169" s="8"/>
      <c r="V169" s="26" t="s">
        <v>6395</v>
      </c>
      <c r="W169" s="8" t="s">
        <v>6396</v>
      </c>
      <c r="X169" s="8" t="str">
        <f t="shared" si="6"/>
        <v>E36060 Helicopter</v>
      </c>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row>
    <row r="170" spans="1:48" s="39" customFormat="1" x14ac:dyDescent="0.25">
      <c r="A170" s="30" t="s">
        <v>6397</v>
      </c>
      <c r="B170" s="30" t="s">
        <v>6398</v>
      </c>
      <c r="C170" s="30" t="s">
        <v>5655</v>
      </c>
      <c r="D170" s="30" t="s">
        <v>6399</v>
      </c>
      <c r="E170" s="30" t="s">
        <v>6400</v>
      </c>
      <c r="F170" s="30" t="s">
        <v>5691</v>
      </c>
      <c r="G170" s="30" t="s">
        <v>6401</v>
      </c>
      <c r="H170" s="30"/>
      <c r="I170" s="31" t="s">
        <v>6731</v>
      </c>
      <c r="J170" s="30" t="s">
        <v>5797</v>
      </c>
      <c r="K170" s="30"/>
      <c r="L170" s="30"/>
      <c r="M170" s="30"/>
      <c r="N170" s="8"/>
      <c r="O170" s="20" t="s">
        <v>5655</v>
      </c>
      <c r="P170" s="20" t="s">
        <v>6399</v>
      </c>
      <c r="Q170" s="20" t="s">
        <v>6400</v>
      </c>
      <c r="R170" s="20" t="s">
        <v>5797</v>
      </c>
      <c r="S170" s="20"/>
      <c r="T170" s="8" t="b">
        <f t="shared" si="5"/>
        <v>1</v>
      </c>
      <c r="U170" s="8"/>
      <c r="V170" s="26" t="s">
        <v>6402</v>
      </c>
      <c r="W170" s="8" t="s">
        <v>6403</v>
      </c>
      <c r="X170" s="8" t="str">
        <f t="shared" si="6"/>
        <v>E36062 West OUMs CIP Target</v>
      </c>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row>
    <row r="171" spans="1:48" s="39" customFormat="1" x14ac:dyDescent="0.25">
      <c r="A171" s="30" t="s">
        <v>5186</v>
      </c>
      <c r="B171" s="30" t="s">
        <v>5187</v>
      </c>
      <c r="C171" s="30" t="s">
        <v>5656</v>
      </c>
      <c r="D171" s="30" t="s">
        <v>6092</v>
      </c>
      <c r="E171" s="30" t="s">
        <v>6315</v>
      </c>
      <c r="F171" s="30" t="s">
        <v>5691</v>
      </c>
      <c r="G171" s="30" t="s">
        <v>6316</v>
      </c>
      <c r="H171" s="30"/>
      <c r="I171" s="31" t="s">
        <v>6731</v>
      </c>
      <c r="J171" s="30" t="s">
        <v>5797</v>
      </c>
      <c r="K171" s="30"/>
      <c r="L171" s="30"/>
      <c r="M171" s="30"/>
      <c r="N171" s="8"/>
      <c r="O171" s="20" t="s">
        <v>5656</v>
      </c>
      <c r="P171" s="20" t="s">
        <v>6092</v>
      </c>
      <c r="Q171" s="20" t="s">
        <v>6315</v>
      </c>
      <c r="R171" s="20" t="s">
        <v>5797</v>
      </c>
      <c r="S171" s="20"/>
      <c r="T171" s="8" t="b">
        <f t="shared" ref="T171:T236" si="7">J171=R171</f>
        <v>1</v>
      </c>
      <c r="U171" s="8"/>
      <c r="V171" s="26" t="s">
        <v>6404</v>
      </c>
      <c r="W171" s="8" t="s">
        <v>6405</v>
      </c>
      <c r="X171" s="8" t="str">
        <f t="shared" si="6"/>
        <v>E36063 EAST OUMs</v>
      </c>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row>
    <row r="172" spans="1:48" s="39" customFormat="1" x14ac:dyDescent="0.25">
      <c r="A172" s="30" t="s">
        <v>6406</v>
      </c>
      <c r="B172" s="30" t="s">
        <v>6407</v>
      </c>
      <c r="C172" s="30" t="s">
        <v>5655</v>
      </c>
      <c r="D172" s="30" t="s">
        <v>6399</v>
      </c>
      <c r="E172" s="30" t="s">
        <v>6400</v>
      </c>
      <c r="F172" s="30" t="s">
        <v>5691</v>
      </c>
      <c r="G172" s="30" t="s">
        <v>6401</v>
      </c>
      <c r="H172" s="30"/>
      <c r="I172" s="31" t="s">
        <v>6731</v>
      </c>
      <c r="J172" s="30" t="s">
        <v>5797</v>
      </c>
      <c r="K172" s="30"/>
      <c r="L172" s="30"/>
      <c r="M172" s="30"/>
      <c r="N172" s="8"/>
      <c r="O172" s="20" t="s">
        <v>5655</v>
      </c>
      <c r="P172" s="20" t="s">
        <v>6399</v>
      </c>
      <c r="Q172" s="20" t="s">
        <v>6400</v>
      </c>
      <c r="R172" s="20" t="s">
        <v>5797</v>
      </c>
      <c r="S172" s="20"/>
      <c r="T172" s="8" t="b">
        <f t="shared" si="7"/>
        <v>1</v>
      </c>
      <c r="U172" s="8"/>
      <c r="V172" s="26" t="s">
        <v>6408</v>
      </c>
      <c r="W172" s="8" t="s">
        <v>6409</v>
      </c>
      <c r="X172" s="8" t="str">
        <f t="shared" si="6"/>
        <v>E36064 WEST OUMs</v>
      </c>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row>
    <row r="173" spans="1:48" s="39" customFormat="1" x14ac:dyDescent="0.25">
      <c r="A173" s="30" t="s">
        <v>6410</v>
      </c>
      <c r="B173" s="30" t="s">
        <v>6411</v>
      </c>
      <c r="C173" s="30" t="s">
        <v>5656</v>
      </c>
      <c r="D173" s="30" t="s">
        <v>6412</v>
      </c>
      <c r="E173" s="30" t="s">
        <v>6315</v>
      </c>
      <c r="F173" s="30" t="s">
        <v>5691</v>
      </c>
      <c r="G173" s="30" t="s">
        <v>6316</v>
      </c>
      <c r="H173" s="30"/>
      <c r="I173" s="31" t="s">
        <v>6731</v>
      </c>
      <c r="J173" s="30" t="s">
        <v>5797</v>
      </c>
      <c r="K173" s="30"/>
      <c r="L173" s="30"/>
      <c r="M173" s="30"/>
      <c r="N173" s="8"/>
      <c r="O173" s="20" t="s">
        <v>5656</v>
      </c>
      <c r="P173" s="20" t="s">
        <v>6412</v>
      </c>
      <c r="Q173" s="20" t="s">
        <v>6315</v>
      </c>
      <c r="R173" s="20" t="s">
        <v>5797</v>
      </c>
      <c r="S173" s="20"/>
      <c r="T173" s="8" t="b">
        <f t="shared" si="7"/>
        <v>1</v>
      </c>
      <c r="U173" s="8"/>
      <c r="V173" s="26" t="s">
        <v>6413</v>
      </c>
      <c r="W173" s="8" t="s">
        <v>6414</v>
      </c>
      <c r="X173" s="8" t="str">
        <f t="shared" si="6"/>
        <v>E36065 Polegate and Hastings OU</v>
      </c>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row>
    <row r="174" spans="1:48" s="39" customFormat="1" x14ac:dyDescent="0.25">
      <c r="A174" s="30" t="s">
        <v>6415</v>
      </c>
      <c r="B174" s="30" t="s">
        <v>6416</v>
      </c>
      <c r="C174" s="30" t="s">
        <v>5656</v>
      </c>
      <c r="D174" s="30" t="s">
        <v>6417</v>
      </c>
      <c r="E174" s="30" t="s">
        <v>6315</v>
      </c>
      <c r="F174" s="30" t="s">
        <v>5691</v>
      </c>
      <c r="G174" s="30" t="s">
        <v>6316</v>
      </c>
      <c r="H174" s="30"/>
      <c r="I174" s="31" t="s">
        <v>6731</v>
      </c>
      <c r="J174" s="30" t="s">
        <v>5797</v>
      </c>
      <c r="K174" s="30"/>
      <c r="L174" s="30"/>
      <c r="M174" s="30"/>
      <c r="N174" s="8"/>
      <c r="O174" s="20" t="s">
        <v>5656</v>
      </c>
      <c r="P174" s="20" t="s">
        <v>6417</v>
      </c>
      <c r="Q174" s="20" t="s">
        <v>6315</v>
      </c>
      <c r="R174" s="20" t="s">
        <v>5797</v>
      </c>
      <c r="S174" s="20"/>
      <c r="T174" s="8" t="b">
        <f t="shared" si="7"/>
        <v>1</v>
      </c>
      <c r="U174" s="8"/>
      <c r="V174" s="26" t="s">
        <v>6418</v>
      </c>
      <c r="W174" s="8" t="s">
        <v>6419</v>
      </c>
      <c r="X174" s="8" t="str">
        <f t="shared" si="6"/>
        <v>E36070 Ashford OU</v>
      </c>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row>
    <row r="175" spans="1:48" s="39" customFormat="1" x14ac:dyDescent="0.25">
      <c r="A175" s="30" t="s">
        <v>6420</v>
      </c>
      <c r="B175" s="30" t="s">
        <v>6421</v>
      </c>
      <c r="C175" s="30" t="s">
        <v>5655</v>
      </c>
      <c r="D175" s="30" t="s">
        <v>6422</v>
      </c>
      <c r="E175" s="30" t="s">
        <v>6400</v>
      </c>
      <c r="F175" s="30" t="s">
        <v>5691</v>
      </c>
      <c r="G175" s="30" t="s">
        <v>6401</v>
      </c>
      <c r="H175" s="30"/>
      <c r="I175" s="31" t="s">
        <v>6731</v>
      </c>
      <c r="J175" s="30" t="s">
        <v>5797</v>
      </c>
      <c r="K175" s="30"/>
      <c r="L175" s="30"/>
      <c r="M175" s="30"/>
      <c r="N175" s="8"/>
      <c r="O175" s="20" t="s">
        <v>5655</v>
      </c>
      <c r="P175" s="20" t="s">
        <v>6422</v>
      </c>
      <c r="Q175" s="20" t="s">
        <v>6400</v>
      </c>
      <c r="R175" s="20" t="s">
        <v>5797</v>
      </c>
      <c r="S175" s="20"/>
      <c r="T175" s="8" t="b">
        <f t="shared" si="7"/>
        <v>1</v>
      </c>
      <c r="U175" s="8"/>
      <c r="V175" s="26" t="s">
        <v>6423</v>
      </c>
      <c r="W175" s="8" t="s">
        <v>6424</v>
      </c>
      <c r="X175" s="8" t="str">
        <f t="shared" si="6"/>
        <v>E36075 Gatwick and Redhill OU</v>
      </c>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row>
    <row r="176" spans="1:48" s="39" customFormat="1" x14ac:dyDescent="0.25">
      <c r="A176" s="30" t="s">
        <v>6425</v>
      </c>
      <c r="B176" s="30" t="s">
        <v>6426</v>
      </c>
      <c r="C176" s="30" t="s">
        <v>5656</v>
      </c>
      <c r="D176" s="30" t="s">
        <v>6427</v>
      </c>
      <c r="E176" s="30" t="s">
        <v>6315</v>
      </c>
      <c r="F176" s="30" t="s">
        <v>5691</v>
      </c>
      <c r="G176" s="30" t="s">
        <v>6316</v>
      </c>
      <c r="H176" s="30"/>
      <c r="I176" s="31" t="s">
        <v>6731</v>
      </c>
      <c r="J176" s="30" t="s">
        <v>5797</v>
      </c>
      <c r="K176" s="30"/>
      <c r="L176" s="30"/>
      <c r="M176" s="30"/>
      <c r="N176" s="8"/>
      <c r="O176" s="20" t="s">
        <v>5656</v>
      </c>
      <c r="P176" s="20" t="s">
        <v>6427</v>
      </c>
      <c r="Q176" s="20" t="s">
        <v>6315</v>
      </c>
      <c r="R176" s="20" t="s">
        <v>5797</v>
      </c>
      <c r="S176" s="20"/>
      <c r="T176" s="8" t="b">
        <f t="shared" si="7"/>
        <v>1</v>
      </c>
      <c r="U176" s="8"/>
      <c r="V176" s="26" t="s">
        <v>6428</v>
      </c>
      <c r="W176" s="8" t="s">
        <v>6429</v>
      </c>
      <c r="X176" s="8" t="str">
        <f t="shared" si="6"/>
        <v>E36080 Dartford and Medway OU</v>
      </c>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row>
    <row r="177" spans="1:48" s="39" customFormat="1" x14ac:dyDescent="0.25">
      <c r="A177" s="30" t="s">
        <v>6430</v>
      </c>
      <c r="B177" s="30" t="s">
        <v>6431</v>
      </c>
      <c r="C177" s="30" t="s">
        <v>5655</v>
      </c>
      <c r="D177" s="30" t="s">
        <v>6432</v>
      </c>
      <c r="E177" s="30" t="s">
        <v>6400</v>
      </c>
      <c r="F177" s="30" t="s">
        <v>5691</v>
      </c>
      <c r="G177" s="30" t="s">
        <v>6401</v>
      </c>
      <c r="H177" s="30"/>
      <c r="I177" s="31" t="s">
        <v>6731</v>
      </c>
      <c r="J177" s="30" t="s">
        <v>5797</v>
      </c>
      <c r="K177" s="30"/>
      <c r="L177" s="30"/>
      <c r="M177" s="30"/>
      <c r="N177" s="8"/>
      <c r="O177" s="20" t="s">
        <v>5655</v>
      </c>
      <c r="P177" s="20" t="s">
        <v>6432</v>
      </c>
      <c r="Q177" s="20" t="s">
        <v>6400</v>
      </c>
      <c r="R177" s="20" t="s">
        <v>5797</v>
      </c>
      <c r="S177" s="20"/>
      <c r="T177" s="8" t="b">
        <f t="shared" si="7"/>
        <v>1</v>
      </c>
      <c r="U177" s="8"/>
      <c r="V177" s="26" t="s">
        <v>6433</v>
      </c>
      <c r="W177" s="8" t="s">
        <v>6434</v>
      </c>
      <c r="X177" s="8" t="str">
        <f t="shared" si="6"/>
        <v>E36085 Tangmere and Worthing OU</v>
      </c>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row>
    <row r="178" spans="1:48" s="39" customFormat="1" x14ac:dyDescent="0.25">
      <c r="A178" s="30" t="s">
        <v>6435</v>
      </c>
      <c r="B178" s="30" t="s">
        <v>6436</v>
      </c>
      <c r="C178" s="30" t="s">
        <v>5655</v>
      </c>
      <c r="D178" s="30" t="s">
        <v>6437</v>
      </c>
      <c r="E178" s="30" t="s">
        <v>6400</v>
      </c>
      <c r="F178" s="30" t="s">
        <v>5691</v>
      </c>
      <c r="G178" s="30" t="s">
        <v>6401</v>
      </c>
      <c r="H178" s="30"/>
      <c r="I178" s="31" t="s">
        <v>6731</v>
      </c>
      <c r="J178" s="30" t="s">
        <v>5797</v>
      </c>
      <c r="K178" s="30"/>
      <c r="L178" s="30"/>
      <c r="M178" s="30"/>
      <c r="N178" s="8"/>
      <c r="O178" s="20" t="s">
        <v>5655</v>
      </c>
      <c r="P178" s="20" t="s">
        <v>6437</v>
      </c>
      <c r="Q178" s="20" t="s">
        <v>6400</v>
      </c>
      <c r="R178" s="20" t="s">
        <v>5797</v>
      </c>
      <c r="S178" s="20"/>
      <c r="T178" s="8" t="b">
        <f t="shared" si="7"/>
        <v>1</v>
      </c>
      <c r="U178" s="8"/>
      <c r="V178" s="26" t="s">
        <v>6438</v>
      </c>
      <c r="W178" s="8" t="s">
        <v>6439</v>
      </c>
      <c r="X178" s="8" t="str">
        <f t="shared" si="6"/>
        <v>E36091 Brighton OU</v>
      </c>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row>
    <row r="179" spans="1:48" s="39" customFormat="1" x14ac:dyDescent="0.25">
      <c r="A179" s="30" t="s">
        <v>6440</v>
      </c>
      <c r="B179" s="30" t="s">
        <v>6441</v>
      </c>
      <c r="C179" s="30" t="s">
        <v>5656</v>
      </c>
      <c r="D179" s="30" t="s">
        <v>6442</v>
      </c>
      <c r="E179" s="30" t="s">
        <v>6315</v>
      </c>
      <c r="F179" s="30" t="s">
        <v>5691</v>
      </c>
      <c r="G179" s="30" t="s">
        <v>6316</v>
      </c>
      <c r="H179" s="30"/>
      <c r="I179" s="31" t="s">
        <v>6731</v>
      </c>
      <c r="J179" s="30" t="s">
        <v>5797</v>
      </c>
      <c r="K179" s="30"/>
      <c r="L179" s="30"/>
      <c r="M179" s="30"/>
      <c r="N179" s="8"/>
      <c r="O179" s="20" t="s">
        <v>5656</v>
      </c>
      <c r="P179" s="20" t="s">
        <v>6442</v>
      </c>
      <c r="Q179" s="20" t="s">
        <v>6315</v>
      </c>
      <c r="R179" s="20" t="s">
        <v>5797</v>
      </c>
      <c r="S179" s="20"/>
      <c r="T179" s="8" t="b">
        <f t="shared" si="7"/>
        <v>1</v>
      </c>
      <c r="U179" s="8"/>
      <c r="V179" s="26" t="s">
        <v>6443</v>
      </c>
      <c r="W179" s="8" t="s">
        <v>6444</v>
      </c>
      <c r="X179" s="8" t="str">
        <f t="shared" si="6"/>
        <v>E36092 Thanet OU</v>
      </c>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row>
    <row r="180" spans="1:48" s="39" customFormat="1" x14ac:dyDescent="0.25">
      <c r="A180" s="30" t="s">
        <v>6445</v>
      </c>
      <c r="B180" s="30" t="s">
        <v>6446</v>
      </c>
      <c r="C180" s="30" t="s">
        <v>5656</v>
      </c>
      <c r="D180" s="30" t="s">
        <v>6447</v>
      </c>
      <c r="E180" s="30" t="s">
        <v>6315</v>
      </c>
      <c r="F180" s="30" t="s">
        <v>5691</v>
      </c>
      <c r="G180" s="30" t="s">
        <v>6316</v>
      </c>
      <c r="H180" s="30"/>
      <c r="I180" s="31" t="s">
        <v>6731</v>
      </c>
      <c r="J180" s="30" t="s">
        <v>5797</v>
      </c>
      <c r="K180" s="30"/>
      <c r="L180" s="30"/>
      <c r="M180" s="30"/>
      <c r="N180" s="8"/>
      <c r="O180" s="20" t="s">
        <v>5656</v>
      </c>
      <c r="P180" s="20" t="s">
        <v>6447</v>
      </c>
      <c r="Q180" s="20" t="s">
        <v>6315</v>
      </c>
      <c r="R180" s="20" t="s">
        <v>5797</v>
      </c>
      <c r="S180" s="20"/>
      <c r="T180" s="8" t="b">
        <f t="shared" si="7"/>
        <v>1</v>
      </c>
      <c r="U180" s="8"/>
      <c r="V180" s="26" t="s">
        <v>6448</v>
      </c>
      <c r="W180" s="8" t="s">
        <v>6449</v>
      </c>
      <c r="X180" s="8" t="str">
        <f t="shared" si="6"/>
        <v>E36093 Paddock Wood OU</v>
      </c>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row>
    <row r="181" spans="1:48" s="39" customFormat="1" x14ac:dyDescent="0.25">
      <c r="A181" s="30" t="s">
        <v>6450</v>
      </c>
      <c r="B181" s="30" t="s">
        <v>6451</v>
      </c>
      <c r="C181" s="30" t="s">
        <v>5655</v>
      </c>
      <c r="D181" s="30" t="s">
        <v>6422</v>
      </c>
      <c r="E181" s="30" t="s">
        <v>6400</v>
      </c>
      <c r="F181" s="30" t="s">
        <v>5691</v>
      </c>
      <c r="G181" s="30" t="s">
        <v>6401</v>
      </c>
      <c r="H181" s="30"/>
      <c r="I181" s="31" t="s">
        <v>6731</v>
      </c>
      <c r="J181" s="30" t="s">
        <v>5797</v>
      </c>
      <c r="K181" s="30"/>
      <c r="L181" s="30"/>
      <c r="M181" s="30"/>
      <c r="N181" s="8"/>
      <c r="O181" s="20" t="s">
        <v>5655</v>
      </c>
      <c r="P181" s="20" t="s">
        <v>6422</v>
      </c>
      <c r="Q181" s="20" t="s">
        <v>6400</v>
      </c>
      <c r="R181" s="20" t="s">
        <v>5797</v>
      </c>
      <c r="S181" s="20"/>
      <c r="T181" s="8" t="b">
        <f t="shared" si="7"/>
        <v>1</v>
      </c>
      <c r="U181" s="8"/>
      <c r="V181" s="26" t="s">
        <v>6452</v>
      </c>
      <c r="W181" s="8" t="s">
        <v>6453</v>
      </c>
      <c r="X181" s="8" t="str">
        <f t="shared" si="6"/>
        <v>E36094 Guildford OU</v>
      </c>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row>
    <row r="182" spans="1:48" s="39" customFormat="1" x14ac:dyDescent="0.25">
      <c r="A182" s="30" t="s">
        <v>6454</v>
      </c>
      <c r="B182" s="30" t="s">
        <v>6455</v>
      </c>
      <c r="C182" s="30" t="s">
        <v>5655</v>
      </c>
      <c r="D182" s="30" t="s">
        <v>6456</v>
      </c>
      <c r="E182" s="30" t="s">
        <v>6400</v>
      </c>
      <c r="F182" s="30" t="s">
        <v>5691</v>
      </c>
      <c r="G182" s="30" t="s">
        <v>6401</v>
      </c>
      <c r="H182" s="30"/>
      <c r="I182" s="31" t="s">
        <v>6731</v>
      </c>
      <c r="J182" s="30" t="s">
        <v>5797</v>
      </c>
      <c r="K182" s="30"/>
      <c r="L182" s="30"/>
      <c r="M182" s="30"/>
      <c r="N182" s="8"/>
      <c r="O182" s="20" t="s">
        <v>5655</v>
      </c>
      <c r="P182" s="20" t="s">
        <v>6456</v>
      </c>
      <c r="Q182" s="20" t="s">
        <v>6400</v>
      </c>
      <c r="R182" s="20" t="s">
        <v>5797</v>
      </c>
      <c r="S182" s="20"/>
      <c r="T182" s="8" t="b">
        <f t="shared" si="7"/>
        <v>1</v>
      </c>
      <c r="U182" s="8"/>
      <c r="V182" s="26" t="s">
        <v>6457</v>
      </c>
      <c r="W182" s="8" t="s">
        <v>6458</v>
      </c>
      <c r="X182" s="8" t="str">
        <f t="shared" si="6"/>
        <v>E36095 Chertsey OU</v>
      </c>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row>
    <row r="183" spans="1:48" s="39" customFormat="1" x14ac:dyDescent="0.25">
      <c r="A183" s="30" t="s">
        <v>6459</v>
      </c>
      <c r="B183" s="30" t="s">
        <v>6460</v>
      </c>
      <c r="C183" s="30" t="s">
        <v>5656</v>
      </c>
      <c r="D183" s="30" t="s">
        <v>6092</v>
      </c>
      <c r="E183" s="30" t="s">
        <v>6093</v>
      </c>
      <c r="F183" s="30" t="s">
        <v>5691</v>
      </c>
      <c r="G183" s="30" t="s">
        <v>6094</v>
      </c>
      <c r="H183" s="30"/>
      <c r="I183" s="31" t="s">
        <v>6731</v>
      </c>
      <c r="J183" s="30" t="s">
        <v>5797</v>
      </c>
      <c r="K183" s="30"/>
      <c r="L183" s="30"/>
      <c r="M183" s="30"/>
      <c r="N183" s="8"/>
      <c r="O183" s="20" t="s">
        <v>5656</v>
      </c>
      <c r="P183" s="20" t="s">
        <v>6092</v>
      </c>
      <c r="Q183" s="20" t="s">
        <v>6093</v>
      </c>
      <c r="R183" s="20" t="s">
        <v>5797</v>
      </c>
      <c r="S183" s="20"/>
      <c r="T183" s="8" t="b">
        <f t="shared" si="7"/>
        <v>1</v>
      </c>
      <c r="U183" s="8"/>
      <c r="V183" s="26" t="s">
        <v>6461</v>
      </c>
      <c r="W183" s="8" t="s">
        <v>6462</v>
      </c>
      <c r="X183" s="8" t="str">
        <f t="shared" si="6"/>
        <v>E36099 PAS_VAS Control</v>
      </c>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row>
    <row r="184" spans="1:48" s="39" customFormat="1" x14ac:dyDescent="0.25">
      <c r="A184" s="30" t="s">
        <v>6463</v>
      </c>
      <c r="B184" s="30" t="s">
        <v>6464</v>
      </c>
      <c r="C184" s="30" t="s">
        <v>5656</v>
      </c>
      <c r="D184" s="30" t="s">
        <v>6442</v>
      </c>
      <c r="E184" s="30" t="s">
        <v>6315</v>
      </c>
      <c r="F184" s="30" t="s">
        <v>5691</v>
      </c>
      <c r="G184" s="30" t="s">
        <v>6316</v>
      </c>
      <c r="H184" s="30"/>
      <c r="I184" s="31" t="s">
        <v>6731</v>
      </c>
      <c r="J184" s="30" t="s">
        <v>5797</v>
      </c>
      <c r="K184" s="30"/>
      <c r="L184" s="30"/>
      <c r="M184" s="30"/>
      <c r="N184" s="8"/>
      <c r="O184" s="20" t="s">
        <v>5656</v>
      </c>
      <c r="P184" s="20" t="s">
        <v>6442</v>
      </c>
      <c r="Q184" s="20" t="s">
        <v>6315</v>
      </c>
      <c r="R184" s="20" t="s">
        <v>5797</v>
      </c>
      <c r="S184" s="20"/>
      <c r="T184" s="8" t="b">
        <f t="shared" si="7"/>
        <v>1</v>
      </c>
      <c r="U184" s="8"/>
      <c r="V184" s="26" t="s">
        <v>6465</v>
      </c>
      <c r="W184" s="8" t="s">
        <v>6466</v>
      </c>
      <c r="X184" s="8" t="str">
        <f t="shared" si="6"/>
        <v>E36100 Thanet DD</v>
      </c>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row>
    <row r="185" spans="1:48" s="39" customFormat="1" x14ac:dyDescent="0.25">
      <c r="A185" s="30" t="s">
        <v>6467</v>
      </c>
      <c r="B185" s="30" t="s">
        <v>6468</v>
      </c>
      <c r="C185" s="30" t="s">
        <v>5656</v>
      </c>
      <c r="D185" s="30" t="s">
        <v>6427</v>
      </c>
      <c r="E185" s="30" t="s">
        <v>6315</v>
      </c>
      <c r="F185" s="30" t="s">
        <v>5691</v>
      </c>
      <c r="G185" s="30" t="s">
        <v>6316</v>
      </c>
      <c r="H185" s="30"/>
      <c r="I185" s="31" t="s">
        <v>6731</v>
      </c>
      <c r="J185" s="30" t="s">
        <v>5797</v>
      </c>
      <c r="K185" s="30"/>
      <c r="L185" s="30"/>
      <c r="M185" s="30"/>
      <c r="N185" s="8"/>
      <c r="O185" s="20" t="s">
        <v>5656</v>
      </c>
      <c r="P185" s="20" t="s">
        <v>6427</v>
      </c>
      <c r="Q185" s="20" t="s">
        <v>6315</v>
      </c>
      <c r="R185" s="20" t="s">
        <v>5797</v>
      </c>
      <c r="S185" s="20"/>
      <c r="T185" s="8" t="b">
        <f t="shared" si="7"/>
        <v>1</v>
      </c>
      <c r="U185" s="8"/>
      <c r="V185" s="26" t="s">
        <v>6469</v>
      </c>
      <c r="W185" s="8" t="s">
        <v>6470</v>
      </c>
      <c r="X185" s="8" t="str">
        <f t="shared" si="6"/>
        <v>E36105 Dartford DD</v>
      </c>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row>
    <row r="186" spans="1:48" s="39" customFormat="1" x14ac:dyDescent="0.25">
      <c r="A186" s="30" t="s">
        <v>6471</v>
      </c>
      <c r="B186" s="30" t="s">
        <v>6472</v>
      </c>
      <c r="C186" s="30" t="s">
        <v>5656</v>
      </c>
      <c r="D186" s="30" t="s">
        <v>6427</v>
      </c>
      <c r="E186" s="30" t="s">
        <v>6315</v>
      </c>
      <c r="F186" s="30" t="s">
        <v>5691</v>
      </c>
      <c r="G186" s="30" t="s">
        <v>6316</v>
      </c>
      <c r="H186" s="30"/>
      <c r="I186" s="31" t="s">
        <v>6731</v>
      </c>
      <c r="J186" s="30" t="s">
        <v>5797</v>
      </c>
      <c r="K186" s="30"/>
      <c r="L186" s="30"/>
      <c r="M186" s="30"/>
      <c r="N186" s="8"/>
      <c r="O186" s="20" t="s">
        <v>5656</v>
      </c>
      <c r="P186" s="20" t="s">
        <v>6427</v>
      </c>
      <c r="Q186" s="20" t="s">
        <v>6315</v>
      </c>
      <c r="R186" s="20" t="s">
        <v>5797</v>
      </c>
      <c r="S186" s="20"/>
      <c r="T186" s="8" t="b">
        <f t="shared" si="7"/>
        <v>1</v>
      </c>
      <c r="U186" s="8"/>
      <c r="V186" s="26" t="s">
        <v>6473</v>
      </c>
      <c r="W186" s="8" t="s">
        <v>6474</v>
      </c>
      <c r="X186" s="8" t="str">
        <f t="shared" si="6"/>
        <v>E36110 Medway DD</v>
      </c>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row>
    <row r="187" spans="1:48" s="39" customFormat="1" x14ac:dyDescent="0.25">
      <c r="A187" s="30" t="s">
        <v>6475</v>
      </c>
      <c r="B187" s="30" t="s">
        <v>6476</v>
      </c>
      <c r="C187" s="30" t="s">
        <v>5656</v>
      </c>
      <c r="D187" s="30" t="s">
        <v>6417</v>
      </c>
      <c r="E187" s="30" t="s">
        <v>6315</v>
      </c>
      <c r="F187" s="30" t="s">
        <v>5691</v>
      </c>
      <c r="G187" s="30" t="s">
        <v>6316</v>
      </c>
      <c r="H187" s="30"/>
      <c r="I187" s="31" t="s">
        <v>6731</v>
      </c>
      <c r="J187" s="30" t="s">
        <v>5797</v>
      </c>
      <c r="K187" s="30"/>
      <c r="L187" s="30"/>
      <c r="M187" s="30"/>
      <c r="N187" s="8"/>
      <c r="O187" s="20" t="s">
        <v>5656</v>
      </c>
      <c r="P187" s="20" t="s">
        <v>6417</v>
      </c>
      <c r="Q187" s="20" t="s">
        <v>6315</v>
      </c>
      <c r="R187" s="20" t="s">
        <v>5797</v>
      </c>
      <c r="S187" s="20"/>
      <c r="T187" s="8" t="b">
        <f t="shared" si="7"/>
        <v>1</v>
      </c>
      <c r="U187" s="8"/>
      <c r="V187" s="26" t="s">
        <v>6477</v>
      </c>
      <c r="W187" s="8" t="s">
        <v>6478</v>
      </c>
      <c r="X187" s="8" t="str">
        <f t="shared" si="6"/>
        <v>E36120 Ashford DD</v>
      </c>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row>
    <row r="188" spans="1:48" s="39" customFormat="1" x14ac:dyDescent="0.25">
      <c r="A188" s="30" t="s">
        <v>6479</v>
      </c>
      <c r="B188" s="30" t="s">
        <v>6480</v>
      </c>
      <c r="C188" s="30" t="s">
        <v>5656</v>
      </c>
      <c r="D188" s="30" t="s">
        <v>6447</v>
      </c>
      <c r="E188" s="30" t="s">
        <v>6315</v>
      </c>
      <c r="F188" s="30" t="s">
        <v>5691</v>
      </c>
      <c r="G188" s="30" t="s">
        <v>6316</v>
      </c>
      <c r="H188" s="30"/>
      <c r="I188" s="31" t="s">
        <v>6731</v>
      </c>
      <c r="J188" s="30" t="s">
        <v>5797</v>
      </c>
      <c r="K188" s="30"/>
      <c r="L188" s="30"/>
      <c r="M188" s="30"/>
      <c r="N188" s="8"/>
      <c r="O188" s="20" t="s">
        <v>5656</v>
      </c>
      <c r="P188" s="20" t="s">
        <v>6447</v>
      </c>
      <c r="Q188" s="20" t="s">
        <v>6315</v>
      </c>
      <c r="R188" s="20" t="s">
        <v>5797</v>
      </c>
      <c r="S188" s="20"/>
      <c r="T188" s="8" t="b">
        <f t="shared" si="7"/>
        <v>1</v>
      </c>
      <c r="U188" s="8"/>
      <c r="V188" s="26" t="s">
        <v>6481</v>
      </c>
      <c r="W188" s="8" t="s">
        <v>6482</v>
      </c>
      <c r="X188" s="8" t="str">
        <f t="shared" si="6"/>
        <v>E36130 Paddock Wood DD</v>
      </c>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row>
    <row r="189" spans="1:48" s="39" customFormat="1" x14ac:dyDescent="0.25">
      <c r="A189" s="30" t="s">
        <v>6483</v>
      </c>
      <c r="B189" s="30" t="s">
        <v>6484</v>
      </c>
      <c r="C189" s="30" t="s">
        <v>5656</v>
      </c>
      <c r="D189" s="30" t="s">
        <v>6412</v>
      </c>
      <c r="E189" s="30" t="s">
        <v>6315</v>
      </c>
      <c r="F189" s="30" t="s">
        <v>5691</v>
      </c>
      <c r="G189" s="30" t="s">
        <v>6316</v>
      </c>
      <c r="H189" s="30"/>
      <c r="I189" s="31" t="s">
        <v>6731</v>
      </c>
      <c r="J189" s="30" t="s">
        <v>5797</v>
      </c>
      <c r="K189" s="30"/>
      <c r="L189" s="30"/>
      <c r="M189" s="30"/>
      <c r="N189" s="8"/>
      <c r="O189" s="20" t="s">
        <v>5656</v>
      </c>
      <c r="P189" s="20" t="s">
        <v>6412</v>
      </c>
      <c r="Q189" s="20" t="s">
        <v>6315</v>
      </c>
      <c r="R189" s="20" t="s">
        <v>5797</v>
      </c>
      <c r="S189" s="20"/>
      <c r="T189" s="8" t="b">
        <f t="shared" si="7"/>
        <v>1</v>
      </c>
      <c r="U189" s="8"/>
      <c r="V189" s="26" t="s">
        <v>6485</v>
      </c>
      <c r="W189" s="8" t="s">
        <v>6486</v>
      </c>
      <c r="X189" s="8" t="str">
        <f t="shared" si="6"/>
        <v>E36140 Polegate DD</v>
      </c>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row>
    <row r="190" spans="1:48" s="39" customFormat="1" x14ac:dyDescent="0.25">
      <c r="A190" s="30" t="s">
        <v>6487</v>
      </c>
      <c r="B190" s="30" t="s">
        <v>6488</v>
      </c>
      <c r="C190" s="30" t="s">
        <v>5656</v>
      </c>
      <c r="D190" s="30" t="s">
        <v>6412</v>
      </c>
      <c r="E190" s="30" t="s">
        <v>6315</v>
      </c>
      <c r="F190" s="30" t="s">
        <v>5691</v>
      </c>
      <c r="G190" s="30" t="s">
        <v>6316</v>
      </c>
      <c r="H190" s="30"/>
      <c r="I190" s="31" t="s">
        <v>6731</v>
      </c>
      <c r="J190" s="30" t="s">
        <v>5797</v>
      </c>
      <c r="K190" s="30"/>
      <c r="L190" s="30"/>
      <c r="M190" s="30"/>
      <c r="N190" s="8"/>
      <c r="O190" s="20" t="s">
        <v>5656</v>
      </c>
      <c r="P190" s="20" t="s">
        <v>6412</v>
      </c>
      <c r="Q190" s="20" t="s">
        <v>6315</v>
      </c>
      <c r="R190" s="20" t="s">
        <v>5797</v>
      </c>
      <c r="S190" s="20"/>
      <c r="T190" s="8" t="b">
        <f t="shared" si="7"/>
        <v>1</v>
      </c>
      <c r="U190" s="8"/>
      <c r="V190" s="26" t="s">
        <v>6489</v>
      </c>
      <c r="W190" s="8" t="s">
        <v>6490</v>
      </c>
      <c r="X190" s="8" t="str">
        <f t="shared" si="6"/>
        <v>E36145 Hastings DD</v>
      </c>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row>
    <row r="191" spans="1:48" s="39" customFormat="1" x14ac:dyDescent="0.25">
      <c r="A191" s="30" t="s">
        <v>6491</v>
      </c>
      <c r="B191" s="30" t="s">
        <v>6492</v>
      </c>
      <c r="C191" s="30" t="s">
        <v>5655</v>
      </c>
      <c r="D191" s="30" t="s">
        <v>6437</v>
      </c>
      <c r="E191" s="30" t="s">
        <v>6400</v>
      </c>
      <c r="F191" s="30" t="s">
        <v>5691</v>
      </c>
      <c r="G191" s="30" t="s">
        <v>6401</v>
      </c>
      <c r="H191" s="30"/>
      <c r="I191" s="31" t="s">
        <v>6731</v>
      </c>
      <c r="J191" s="30" t="s">
        <v>5797</v>
      </c>
      <c r="K191" s="30"/>
      <c r="L191" s="30"/>
      <c r="M191" s="30"/>
      <c r="N191" s="8"/>
      <c r="O191" s="20" t="s">
        <v>5655</v>
      </c>
      <c r="P191" s="20" t="s">
        <v>6437</v>
      </c>
      <c r="Q191" s="20" t="s">
        <v>6400</v>
      </c>
      <c r="R191" s="20" t="s">
        <v>5797</v>
      </c>
      <c r="S191" s="20"/>
      <c r="T191" s="8" t="b">
        <f t="shared" si="7"/>
        <v>1</v>
      </c>
      <c r="U191" s="8"/>
      <c r="V191" s="26" t="s">
        <v>6493</v>
      </c>
      <c r="W191" s="8" t="s">
        <v>6494</v>
      </c>
      <c r="X191" s="8" t="str">
        <f t="shared" si="6"/>
        <v>E36150 Brighton DD</v>
      </c>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row>
    <row r="192" spans="1:48" s="39" customFormat="1" x14ac:dyDescent="0.25">
      <c r="A192" s="30" t="s">
        <v>6495</v>
      </c>
      <c r="B192" s="30" t="s">
        <v>6496</v>
      </c>
      <c r="C192" s="30" t="s">
        <v>5656</v>
      </c>
      <c r="D192" s="30" t="s">
        <v>6092</v>
      </c>
      <c r="E192" s="30" t="s">
        <v>6093</v>
      </c>
      <c r="F192" s="30" t="s">
        <v>5675</v>
      </c>
      <c r="G192" s="30" t="s">
        <v>6094</v>
      </c>
      <c r="H192" s="30"/>
      <c r="I192" s="31" t="s">
        <v>6731</v>
      </c>
      <c r="J192" s="30" t="s">
        <v>5797</v>
      </c>
      <c r="K192" s="30"/>
      <c r="L192" s="30"/>
      <c r="M192" s="30"/>
      <c r="N192" s="8"/>
      <c r="O192" s="20" t="s">
        <v>5656</v>
      </c>
      <c r="P192" s="20" t="s">
        <v>6092</v>
      </c>
      <c r="Q192" s="20" t="s">
        <v>6093</v>
      </c>
      <c r="R192" s="20" t="s">
        <v>5797</v>
      </c>
      <c r="S192" s="20"/>
      <c r="T192" s="8" t="b">
        <f t="shared" si="7"/>
        <v>1</v>
      </c>
      <c r="U192" s="8"/>
      <c r="V192" s="26" t="s">
        <v>6497</v>
      </c>
      <c r="W192" s="8" t="s">
        <v>6498</v>
      </c>
      <c r="X192" s="8" t="str">
        <f t="shared" si="6"/>
        <v>E36151 Operations Training - West</v>
      </c>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row>
    <row r="193" spans="1:48" s="39" customFormat="1" x14ac:dyDescent="0.25">
      <c r="A193" s="30" t="s">
        <v>6499</v>
      </c>
      <c r="B193" s="30" t="s">
        <v>6500</v>
      </c>
      <c r="C193" s="30" t="s">
        <v>5655</v>
      </c>
      <c r="D193" s="30" t="s">
        <v>6432</v>
      </c>
      <c r="E193" s="30" t="s">
        <v>6400</v>
      </c>
      <c r="F193" s="30" t="s">
        <v>5691</v>
      </c>
      <c r="G193" s="30" t="s">
        <v>6401</v>
      </c>
      <c r="H193" s="30"/>
      <c r="I193" s="31" t="s">
        <v>6731</v>
      </c>
      <c r="J193" s="30" t="s">
        <v>5797</v>
      </c>
      <c r="K193" s="30"/>
      <c r="L193" s="30"/>
      <c r="M193" s="30"/>
      <c r="N193" s="8"/>
      <c r="O193" s="20" t="s">
        <v>5655</v>
      </c>
      <c r="P193" s="20" t="s">
        <v>6432</v>
      </c>
      <c r="Q193" s="20" t="s">
        <v>6400</v>
      </c>
      <c r="R193" s="20" t="s">
        <v>5797</v>
      </c>
      <c r="S193" s="20"/>
      <c r="T193" s="8" t="b">
        <f t="shared" si="7"/>
        <v>1</v>
      </c>
      <c r="U193" s="8"/>
      <c r="V193" s="26" t="s">
        <v>6501</v>
      </c>
      <c r="W193" s="8" t="s">
        <v>6502</v>
      </c>
      <c r="X193" s="8" t="str">
        <f t="shared" si="6"/>
        <v>E36160 Worthing DD</v>
      </c>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row>
    <row r="194" spans="1:48" s="39" customFormat="1" x14ac:dyDescent="0.25">
      <c r="A194" s="30" t="s">
        <v>6503</v>
      </c>
      <c r="B194" s="30" t="s">
        <v>6504</v>
      </c>
      <c r="C194" s="30" t="s">
        <v>5655</v>
      </c>
      <c r="D194" s="30" t="s">
        <v>6399</v>
      </c>
      <c r="E194" s="30" t="s">
        <v>6400</v>
      </c>
      <c r="F194" s="30" t="s">
        <v>5691</v>
      </c>
      <c r="G194" s="30" t="s">
        <v>6401</v>
      </c>
      <c r="H194" s="30"/>
      <c r="I194" s="31" t="s">
        <v>6731</v>
      </c>
      <c r="J194" s="30" t="s">
        <v>5797</v>
      </c>
      <c r="K194" s="30"/>
      <c r="L194" s="30"/>
      <c r="M194" s="30"/>
      <c r="N194" s="8"/>
      <c r="O194" s="20" t="s">
        <v>5655</v>
      </c>
      <c r="P194" s="20" t="s">
        <v>6399</v>
      </c>
      <c r="Q194" s="20" t="s">
        <v>6400</v>
      </c>
      <c r="R194" s="20" t="s">
        <v>5797</v>
      </c>
      <c r="S194" s="20"/>
      <c r="T194" s="8" t="b">
        <f t="shared" si="7"/>
        <v>1</v>
      </c>
      <c r="U194" s="8"/>
      <c r="V194" s="26" t="s">
        <v>6505</v>
      </c>
      <c r="W194" s="8" t="s">
        <v>6506</v>
      </c>
      <c r="X194" s="8" t="str">
        <f t="shared" si="6"/>
        <v>E36161 Operations Recruits - West</v>
      </c>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row>
    <row r="195" spans="1:48" s="39" customFormat="1" x14ac:dyDescent="0.25">
      <c r="A195" s="30" t="s">
        <v>6507</v>
      </c>
      <c r="B195" s="30" t="s">
        <v>6508</v>
      </c>
      <c r="C195" s="30" t="s">
        <v>5655</v>
      </c>
      <c r="D195" s="30" t="s">
        <v>6432</v>
      </c>
      <c r="E195" s="30" t="s">
        <v>6400</v>
      </c>
      <c r="F195" s="30" t="s">
        <v>5691</v>
      </c>
      <c r="G195" s="30" t="s">
        <v>6401</v>
      </c>
      <c r="H195" s="30"/>
      <c r="I195" s="31" t="s">
        <v>6731</v>
      </c>
      <c r="J195" s="30" t="s">
        <v>5797</v>
      </c>
      <c r="K195" s="30"/>
      <c r="L195" s="30"/>
      <c r="M195" s="30"/>
      <c r="N195" s="8"/>
      <c r="O195" s="20" t="s">
        <v>5655</v>
      </c>
      <c r="P195" s="20" t="s">
        <v>6432</v>
      </c>
      <c r="Q195" s="20" t="s">
        <v>6400</v>
      </c>
      <c r="R195" s="20" t="s">
        <v>5797</v>
      </c>
      <c r="S195" s="20"/>
      <c r="T195" s="8" t="b">
        <f t="shared" si="7"/>
        <v>1</v>
      </c>
      <c r="U195" s="8"/>
      <c r="V195" s="26" t="s">
        <v>6509</v>
      </c>
      <c r="W195" s="8" t="s">
        <v>6510</v>
      </c>
      <c r="X195" s="8" t="str">
        <f t="shared" si="6"/>
        <v>E36165 Tangmere DD</v>
      </c>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row>
    <row r="196" spans="1:48" s="39" customFormat="1" x14ac:dyDescent="0.25">
      <c r="A196" s="30" t="s">
        <v>6511</v>
      </c>
      <c r="B196" s="30" t="s">
        <v>6512</v>
      </c>
      <c r="C196" s="30" t="s">
        <v>5655</v>
      </c>
      <c r="D196" s="30" t="s">
        <v>6513</v>
      </c>
      <c r="E196" s="30" t="s">
        <v>6400</v>
      </c>
      <c r="F196" s="30" t="s">
        <v>5691</v>
      </c>
      <c r="G196" s="30" t="s">
        <v>6401</v>
      </c>
      <c r="H196" s="30"/>
      <c r="I196" s="31" t="s">
        <v>6731</v>
      </c>
      <c r="J196" s="30" t="s">
        <v>5797</v>
      </c>
      <c r="K196" s="30"/>
      <c r="L196" s="30"/>
      <c r="M196" s="30"/>
      <c r="N196" s="8"/>
      <c r="O196" s="20" t="s">
        <v>5655</v>
      </c>
      <c r="P196" s="20" t="s">
        <v>6513</v>
      </c>
      <c r="Q196" s="20" t="s">
        <v>6400</v>
      </c>
      <c r="R196" s="20" t="s">
        <v>5797</v>
      </c>
      <c r="S196" s="20"/>
      <c r="T196" s="8" t="b">
        <f t="shared" si="7"/>
        <v>1</v>
      </c>
      <c r="U196" s="8"/>
      <c r="V196" s="26" t="s">
        <v>6514</v>
      </c>
      <c r="W196" s="8" t="s">
        <v>6515</v>
      </c>
      <c r="X196" s="8" t="str">
        <f t="shared" si="6"/>
        <v>E36170 Guildford DD</v>
      </c>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row>
    <row r="197" spans="1:48" s="39" customFormat="1" x14ac:dyDescent="0.25">
      <c r="A197" s="30" t="s">
        <v>6516</v>
      </c>
      <c r="B197" s="30" t="s">
        <v>6517</v>
      </c>
      <c r="C197" s="30" t="s">
        <v>5655</v>
      </c>
      <c r="D197" s="30" t="s">
        <v>6518</v>
      </c>
      <c r="E197" s="30" t="s">
        <v>6400</v>
      </c>
      <c r="F197" s="30" t="s">
        <v>5691</v>
      </c>
      <c r="G197" s="30" t="s">
        <v>6401</v>
      </c>
      <c r="H197" s="30"/>
      <c r="I197" s="31" t="s">
        <v>6731</v>
      </c>
      <c r="J197" s="30" t="s">
        <v>5797</v>
      </c>
      <c r="K197" s="30"/>
      <c r="L197" s="30"/>
      <c r="M197" s="30"/>
      <c r="N197" s="8"/>
      <c r="O197" s="20" t="s">
        <v>5655</v>
      </c>
      <c r="P197" s="20" t="s">
        <v>6518</v>
      </c>
      <c r="Q197" s="20" t="s">
        <v>6400</v>
      </c>
      <c r="R197" s="20" t="s">
        <v>5797</v>
      </c>
      <c r="S197" s="20"/>
      <c r="T197" s="8" t="b">
        <f t="shared" si="7"/>
        <v>1</v>
      </c>
      <c r="U197" s="8"/>
      <c r="V197" s="26" t="s">
        <v>6519</v>
      </c>
      <c r="W197" s="8" t="s">
        <v>6520</v>
      </c>
      <c r="X197" s="8" t="str">
        <f t="shared" si="6"/>
        <v>E36180 Redhill DD</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row>
    <row r="198" spans="1:48" s="39" customFormat="1" x14ac:dyDescent="0.25">
      <c r="A198" s="30" t="s">
        <v>6521</v>
      </c>
      <c r="B198" s="30" t="s">
        <v>6522</v>
      </c>
      <c r="C198" s="30" t="s">
        <v>5655</v>
      </c>
      <c r="D198" s="30" t="s">
        <v>6518</v>
      </c>
      <c r="E198" s="30" t="s">
        <v>6400</v>
      </c>
      <c r="F198" s="30" t="s">
        <v>5691</v>
      </c>
      <c r="G198" s="30" t="s">
        <v>6401</v>
      </c>
      <c r="H198" s="30"/>
      <c r="I198" s="31" t="s">
        <v>6731</v>
      </c>
      <c r="J198" s="30" t="s">
        <v>5797</v>
      </c>
      <c r="K198" s="30"/>
      <c r="L198" s="30"/>
      <c r="M198" s="30"/>
      <c r="N198" s="8"/>
      <c r="O198" s="20" t="s">
        <v>5655</v>
      </c>
      <c r="P198" s="20" t="s">
        <v>6518</v>
      </c>
      <c r="Q198" s="20" t="s">
        <v>6400</v>
      </c>
      <c r="R198" s="20" t="s">
        <v>5797</v>
      </c>
      <c r="S198" s="20"/>
      <c r="T198" s="8" t="b">
        <f t="shared" si="7"/>
        <v>1</v>
      </c>
      <c r="U198" s="8"/>
      <c r="V198" s="26" t="s">
        <v>6523</v>
      </c>
      <c r="W198" s="8" t="s">
        <v>6524</v>
      </c>
      <c r="X198" s="8" t="str">
        <f t="shared" si="6"/>
        <v>E36185 Gatwick DD</v>
      </c>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row>
    <row r="199" spans="1:48" s="39" customFormat="1" x14ac:dyDescent="0.25">
      <c r="A199" s="30" t="s">
        <v>6525</v>
      </c>
      <c r="B199" s="30" t="s">
        <v>6526</v>
      </c>
      <c r="C199" s="30" t="s">
        <v>5655</v>
      </c>
      <c r="D199" s="30" t="s">
        <v>6456</v>
      </c>
      <c r="E199" s="30" t="s">
        <v>6400</v>
      </c>
      <c r="F199" s="30" t="s">
        <v>5691</v>
      </c>
      <c r="G199" s="30" t="s">
        <v>6401</v>
      </c>
      <c r="H199" s="30"/>
      <c r="I199" s="31" t="s">
        <v>6731</v>
      </c>
      <c r="J199" s="30" t="s">
        <v>5797</v>
      </c>
      <c r="K199" s="30"/>
      <c r="L199" s="30"/>
      <c r="M199" s="30"/>
      <c r="N199" s="8"/>
      <c r="O199" s="20" t="s">
        <v>5655</v>
      </c>
      <c r="P199" s="20" t="s">
        <v>6456</v>
      </c>
      <c r="Q199" s="20" t="s">
        <v>6400</v>
      </c>
      <c r="R199" s="20" t="s">
        <v>5797</v>
      </c>
      <c r="S199" s="20"/>
      <c r="T199" s="8" t="b">
        <f t="shared" si="7"/>
        <v>1</v>
      </c>
      <c r="U199" s="8"/>
      <c r="V199" s="26" t="s">
        <v>6527</v>
      </c>
      <c r="W199" s="8" t="s">
        <v>6528</v>
      </c>
      <c r="X199" s="8" t="str">
        <f t="shared" si="6"/>
        <v>E36190 Chertsey DD</v>
      </c>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row>
    <row r="200" spans="1:48" s="39" customFormat="1" x14ac:dyDescent="0.25">
      <c r="A200" s="28" t="s">
        <v>6529</v>
      </c>
      <c r="B200" s="28" t="s">
        <v>6530</v>
      </c>
      <c r="C200" s="28" t="s">
        <v>5650</v>
      </c>
      <c r="D200" s="28" t="s">
        <v>6119</v>
      </c>
      <c r="E200" s="28" t="s">
        <v>6531</v>
      </c>
      <c r="F200" s="28" t="s">
        <v>5691</v>
      </c>
      <c r="G200" s="28" t="s">
        <v>6531</v>
      </c>
      <c r="H200" s="28"/>
      <c r="I200" s="29">
        <v>24416.03</v>
      </c>
      <c r="J200" s="28" t="s">
        <v>5797</v>
      </c>
      <c r="K200" s="28" t="s">
        <v>6119</v>
      </c>
      <c r="L200" s="38" t="s">
        <v>6123</v>
      </c>
      <c r="M200" s="28" t="s">
        <v>6092</v>
      </c>
      <c r="N200" s="8" t="s">
        <v>6529</v>
      </c>
      <c r="O200" s="20" t="s">
        <v>5650</v>
      </c>
      <c r="P200" s="20" t="s">
        <v>6119</v>
      </c>
      <c r="Q200" s="20" t="s">
        <v>6531</v>
      </c>
      <c r="R200" s="20" t="s">
        <v>5797</v>
      </c>
      <c r="S200" s="20"/>
      <c r="T200" s="8" t="b">
        <f t="shared" si="7"/>
        <v>1</v>
      </c>
      <c r="U200" s="8" t="s">
        <v>6529</v>
      </c>
      <c r="V200" s="26" t="s">
        <v>6532</v>
      </c>
      <c r="W200" s="8" t="s">
        <v>6533</v>
      </c>
      <c r="X200" s="8" t="str">
        <f t="shared" si="6"/>
        <v>E36200 EOC Management</v>
      </c>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row>
    <row r="201" spans="1:48" x14ac:dyDescent="0.25">
      <c r="A201" s="36" t="s">
        <v>6534</v>
      </c>
      <c r="B201" s="37" t="s">
        <v>6535</v>
      </c>
      <c r="C201" s="28" t="s">
        <v>5650</v>
      </c>
      <c r="D201" s="28" t="s">
        <v>6119</v>
      </c>
      <c r="E201" s="28" t="s">
        <v>6531</v>
      </c>
      <c r="F201" s="28" t="s">
        <v>5691</v>
      </c>
      <c r="G201" s="28" t="s">
        <v>6531</v>
      </c>
      <c r="H201" s="28"/>
      <c r="I201" s="29">
        <v>12860.130000000001</v>
      </c>
      <c r="J201" s="28" t="s">
        <v>5797</v>
      </c>
      <c r="K201" s="28" t="s">
        <v>6119</v>
      </c>
      <c r="L201" s="38" t="s">
        <v>6123</v>
      </c>
      <c r="M201" s="28" t="s">
        <v>6092</v>
      </c>
      <c r="O201" s="20" t="s">
        <v>5650</v>
      </c>
      <c r="P201" s="20" t="s">
        <v>6119</v>
      </c>
      <c r="Q201" s="20" t="s">
        <v>6531</v>
      </c>
      <c r="R201" s="20" t="s">
        <v>5797</v>
      </c>
    </row>
    <row r="202" spans="1:48" x14ac:dyDescent="0.25">
      <c r="A202" s="36" t="s">
        <v>6536</v>
      </c>
      <c r="B202" s="37" t="s">
        <v>6537</v>
      </c>
      <c r="C202" s="28" t="s">
        <v>5650</v>
      </c>
      <c r="D202" s="28" t="s">
        <v>6119</v>
      </c>
      <c r="E202" s="28" t="s">
        <v>6531</v>
      </c>
      <c r="F202" s="28" t="s">
        <v>5691</v>
      </c>
      <c r="G202" s="28" t="s">
        <v>6531</v>
      </c>
      <c r="H202" s="28"/>
      <c r="I202" s="29">
        <v>22122.86</v>
      </c>
      <c r="J202" s="28" t="s">
        <v>5797</v>
      </c>
      <c r="K202" s="28" t="s">
        <v>6119</v>
      </c>
      <c r="L202" s="38" t="s">
        <v>6123</v>
      </c>
      <c r="M202" s="28" t="s">
        <v>6092</v>
      </c>
      <c r="O202" s="20" t="s">
        <v>5650</v>
      </c>
      <c r="P202" s="20" t="s">
        <v>6119</v>
      </c>
      <c r="Q202" s="20" t="s">
        <v>6531</v>
      </c>
      <c r="R202" s="20" t="s">
        <v>5797</v>
      </c>
    </row>
    <row r="203" spans="1:48" s="39" customFormat="1" x14ac:dyDescent="0.25">
      <c r="A203" s="28" t="s">
        <v>6538</v>
      </c>
      <c r="B203" s="28" t="s">
        <v>6539</v>
      </c>
      <c r="C203" s="28" t="s">
        <v>5650</v>
      </c>
      <c r="D203" s="28" t="s">
        <v>6119</v>
      </c>
      <c r="E203" s="28" t="s">
        <v>6531</v>
      </c>
      <c r="F203" s="28" t="s">
        <v>5691</v>
      </c>
      <c r="G203" s="28" t="s">
        <v>6531</v>
      </c>
      <c r="H203" s="28"/>
      <c r="I203" s="29">
        <v>12860.130000000001</v>
      </c>
      <c r="J203" s="28" t="s">
        <v>5797</v>
      </c>
      <c r="K203" s="28" t="s">
        <v>6119</v>
      </c>
      <c r="L203" s="38" t="s">
        <v>6123</v>
      </c>
      <c r="M203" s="28" t="s">
        <v>6092</v>
      </c>
      <c r="N203" s="8" t="s">
        <v>6538</v>
      </c>
      <c r="O203" s="20" t="s">
        <v>5650</v>
      </c>
      <c r="P203" s="20" t="s">
        <v>6119</v>
      </c>
      <c r="Q203" s="20" t="s">
        <v>6531</v>
      </c>
      <c r="R203" s="20" t="s">
        <v>5797</v>
      </c>
      <c r="S203" s="20"/>
      <c r="T203" s="8" t="b">
        <f t="shared" si="7"/>
        <v>1</v>
      </c>
      <c r="U203" s="8" t="s">
        <v>6538</v>
      </c>
      <c r="V203" s="26" t="s">
        <v>6540</v>
      </c>
      <c r="W203" s="8" t="s">
        <v>6541</v>
      </c>
      <c r="X203" s="8" t="str">
        <f t="shared" si="6"/>
        <v>E36210 EOC East</v>
      </c>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row>
    <row r="204" spans="1:48" s="39" customFormat="1" x14ac:dyDescent="0.25">
      <c r="A204" s="28" t="s">
        <v>6542</v>
      </c>
      <c r="B204" s="28" t="s">
        <v>6543</v>
      </c>
      <c r="C204" s="28" t="s">
        <v>5650</v>
      </c>
      <c r="D204" s="28" t="s">
        <v>6119</v>
      </c>
      <c r="E204" s="28" t="s">
        <v>6531</v>
      </c>
      <c r="F204" s="28" t="s">
        <v>5691</v>
      </c>
      <c r="G204" s="28" t="s">
        <v>6531</v>
      </c>
      <c r="H204" s="28"/>
      <c r="I204" s="29">
        <v>22122.86</v>
      </c>
      <c r="J204" s="28" t="s">
        <v>5797</v>
      </c>
      <c r="K204" s="28" t="s">
        <v>6119</v>
      </c>
      <c r="L204" s="38" t="s">
        <v>6123</v>
      </c>
      <c r="M204" s="28" t="s">
        <v>6092</v>
      </c>
      <c r="N204" s="8" t="s">
        <v>6542</v>
      </c>
      <c r="O204" s="20" t="s">
        <v>5650</v>
      </c>
      <c r="P204" s="20" t="s">
        <v>6119</v>
      </c>
      <c r="Q204" s="20" t="s">
        <v>6531</v>
      </c>
      <c r="R204" s="20" t="s">
        <v>5797</v>
      </c>
      <c r="S204" s="20"/>
      <c r="T204" s="8" t="b">
        <f t="shared" si="7"/>
        <v>1</v>
      </c>
      <c r="U204" s="8" t="s">
        <v>6542</v>
      </c>
      <c r="V204" s="8"/>
      <c r="W204" s="8"/>
      <c r="X204" s="8" t="str">
        <f t="shared" si="6"/>
        <v>E36211 EOC East EMA</v>
      </c>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row>
    <row r="205" spans="1:48" s="39" customFormat="1" x14ac:dyDescent="0.25">
      <c r="A205" s="28" t="s">
        <v>6544</v>
      </c>
      <c r="B205" s="28" t="s">
        <v>6545</v>
      </c>
      <c r="C205" s="28" t="s">
        <v>5650</v>
      </c>
      <c r="D205" s="28" t="s">
        <v>6119</v>
      </c>
      <c r="E205" s="28" t="s">
        <v>6531</v>
      </c>
      <c r="F205" s="28" t="s">
        <v>5691</v>
      </c>
      <c r="G205" s="28" t="s">
        <v>6531</v>
      </c>
      <c r="H205" s="28"/>
      <c r="I205" s="29">
        <v>15876.99</v>
      </c>
      <c r="J205" s="28" t="s">
        <v>5797</v>
      </c>
      <c r="K205" s="28" t="s">
        <v>6119</v>
      </c>
      <c r="L205" s="38" t="s">
        <v>6123</v>
      </c>
      <c r="M205" s="28" t="s">
        <v>6092</v>
      </c>
      <c r="N205" s="8" t="s">
        <v>6544</v>
      </c>
      <c r="O205" s="20" t="s">
        <v>5650</v>
      </c>
      <c r="P205" s="20" t="s">
        <v>6119</v>
      </c>
      <c r="Q205" s="20" t="s">
        <v>6531</v>
      </c>
      <c r="R205" s="20" t="s">
        <v>5797</v>
      </c>
      <c r="S205" s="20"/>
      <c r="T205" s="8" t="b">
        <f t="shared" si="7"/>
        <v>1</v>
      </c>
      <c r="U205" s="8" t="s">
        <v>6544</v>
      </c>
      <c r="V205" s="8"/>
      <c r="W205" s="8"/>
      <c r="X205" s="8" t="str">
        <f t="shared" si="6"/>
        <v>E36212 EOC East Dispatch</v>
      </c>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row>
    <row r="206" spans="1:48" s="39" customFormat="1" x14ac:dyDescent="0.25">
      <c r="A206" s="28" t="s">
        <v>6546</v>
      </c>
      <c r="B206" s="28" t="s">
        <v>6547</v>
      </c>
      <c r="C206" s="28" t="s">
        <v>5650</v>
      </c>
      <c r="D206" s="28" t="s">
        <v>6119</v>
      </c>
      <c r="E206" s="28" t="s">
        <v>6531</v>
      </c>
      <c r="F206" s="28" t="s">
        <v>5691</v>
      </c>
      <c r="G206" s="28" t="s">
        <v>6531</v>
      </c>
      <c r="H206" s="28"/>
      <c r="I206" s="29">
        <v>0</v>
      </c>
      <c r="J206" s="28" t="s">
        <v>5797</v>
      </c>
      <c r="K206" s="28" t="s">
        <v>6119</v>
      </c>
      <c r="L206" s="38" t="s">
        <v>6123</v>
      </c>
      <c r="M206" s="28" t="s">
        <v>6092</v>
      </c>
      <c r="N206" s="8" t="s">
        <v>6546</v>
      </c>
      <c r="O206" s="20" t="s">
        <v>5650</v>
      </c>
      <c r="P206" s="20" t="s">
        <v>6119</v>
      </c>
      <c r="Q206" s="20" t="s">
        <v>6531</v>
      </c>
      <c r="R206" s="20" t="s">
        <v>5797</v>
      </c>
      <c r="S206" s="20"/>
      <c r="T206" s="8" t="b">
        <f t="shared" si="7"/>
        <v>1</v>
      </c>
      <c r="U206" s="8" t="s">
        <v>6546</v>
      </c>
      <c r="V206" s="8"/>
      <c r="W206" s="8"/>
      <c r="X206" s="8" t="str">
        <f t="shared" si="6"/>
        <v>E36220 EOC Scheduling</v>
      </c>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row>
    <row r="207" spans="1:48" s="39" customFormat="1" x14ac:dyDescent="0.25">
      <c r="A207" s="28" t="s">
        <v>6548</v>
      </c>
      <c r="B207" s="28" t="s">
        <v>6549</v>
      </c>
      <c r="C207" s="28" t="s">
        <v>5650</v>
      </c>
      <c r="D207" s="28" t="s">
        <v>6119</v>
      </c>
      <c r="E207" s="28" t="s">
        <v>6531</v>
      </c>
      <c r="F207" s="28" t="s">
        <v>5691</v>
      </c>
      <c r="G207" s="28" t="s">
        <v>6531</v>
      </c>
      <c r="H207" s="28"/>
      <c r="I207" s="29">
        <v>0</v>
      </c>
      <c r="J207" s="28" t="s">
        <v>5797</v>
      </c>
      <c r="K207" s="28" t="s">
        <v>6119</v>
      </c>
      <c r="L207" s="38" t="s">
        <v>6123</v>
      </c>
      <c r="M207" s="28" t="s">
        <v>6092</v>
      </c>
      <c r="N207" s="8" t="s">
        <v>6548</v>
      </c>
      <c r="O207" s="20" t="s">
        <v>5650</v>
      </c>
      <c r="P207" s="20" t="s">
        <v>6119</v>
      </c>
      <c r="Q207" s="20" t="s">
        <v>6531</v>
      </c>
      <c r="R207" s="20" t="s">
        <v>5797</v>
      </c>
      <c r="S207" s="20"/>
      <c r="T207" s="8" t="b">
        <f t="shared" si="7"/>
        <v>1</v>
      </c>
      <c r="U207" s="8" t="s">
        <v>6548</v>
      </c>
      <c r="V207" s="8"/>
      <c r="W207" s="8"/>
      <c r="X207" s="8" t="str">
        <f t="shared" si="6"/>
        <v>E36230 EOC West</v>
      </c>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row>
    <row r="208" spans="1:48" s="39" customFormat="1" x14ac:dyDescent="0.25">
      <c r="A208" s="28" t="s">
        <v>6550</v>
      </c>
      <c r="B208" s="28" t="s">
        <v>6551</v>
      </c>
      <c r="C208" s="28" t="s">
        <v>5650</v>
      </c>
      <c r="D208" s="28" t="s">
        <v>6119</v>
      </c>
      <c r="E208" s="28" t="s">
        <v>6531</v>
      </c>
      <c r="F208" s="28" t="s">
        <v>5691</v>
      </c>
      <c r="G208" s="28" t="s">
        <v>6531</v>
      </c>
      <c r="H208" s="28"/>
      <c r="I208" s="29">
        <v>25748.23</v>
      </c>
      <c r="J208" s="28" t="s">
        <v>5797</v>
      </c>
      <c r="K208" s="28" t="s">
        <v>6119</v>
      </c>
      <c r="L208" s="38" t="s">
        <v>6123</v>
      </c>
      <c r="M208" s="28" t="s">
        <v>6092</v>
      </c>
      <c r="N208" s="8" t="s">
        <v>6550</v>
      </c>
      <c r="O208" s="20" t="s">
        <v>5650</v>
      </c>
      <c r="P208" s="20" t="s">
        <v>6119</v>
      </c>
      <c r="Q208" s="20" t="s">
        <v>6531</v>
      </c>
      <c r="R208" s="20" t="s">
        <v>5797</v>
      </c>
      <c r="S208" s="20"/>
      <c r="T208" s="8" t="b">
        <f t="shared" si="7"/>
        <v>1</v>
      </c>
      <c r="U208" s="8" t="s">
        <v>6550</v>
      </c>
      <c r="V208" s="8"/>
      <c r="W208" s="8"/>
      <c r="X208" s="8" t="str">
        <f t="shared" si="6"/>
        <v>E36231 EOC West EMA</v>
      </c>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row>
    <row r="209" spans="1:48" s="39" customFormat="1" x14ac:dyDescent="0.25">
      <c r="A209" s="28" t="s">
        <v>6552</v>
      </c>
      <c r="B209" s="28" t="s">
        <v>6553</v>
      </c>
      <c r="C209" s="28" t="s">
        <v>5650</v>
      </c>
      <c r="D209" s="28" t="s">
        <v>6119</v>
      </c>
      <c r="E209" s="28" t="s">
        <v>6531</v>
      </c>
      <c r="F209" s="28" t="s">
        <v>5691</v>
      </c>
      <c r="G209" s="28" t="s">
        <v>6531</v>
      </c>
      <c r="H209" s="28"/>
      <c r="I209" s="29">
        <v>0</v>
      </c>
      <c r="J209" s="28" t="s">
        <v>5797</v>
      </c>
      <c r="K209" s="28" t="s">
        <v>6119</v>
      </c>
      <c r="L209" s="38" t="s">
        <v>6123</v>
      </c>
      <c r="M209" s="28" t="s">
        <v>6092</v>
      </c>
      <c r="N209" s="8" t="s">
        <v>6552</v>
      </c>
      <c r="O209" s="20" t="s">
        <v>5650</v>
      </c>
      <c r="P209" s="20" t="s">
        <v>6119</v>
      </c>
      <c r="Q209" s="20" t="s">
        <v>6531</v>
      </c>
      <c r="R209" s="20" t="s">
        <v>5797</v>
      </c>
      <c r="S209" s="20"/>
      <c r="T209" s="8" t="b">
        <f t="shared" si="7"/>
        <v>1</v>
      </c>
      <c r="U209" s="8" t="s">
        <v>6552</v>
      </c>
      <c r="V209" s="8"/>
      <c r="W209" s="8"/>
      <c r="X209" s="8" t="str">
        <f t="shared" si="6"/>
        <v>E36232 EOC West Dispatch</v>
      </c>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row>
    <row r="210" spans="1:48" s="39" customFormat="1" x14ac:dyDescent="0.25">
      <c r="A210" s="30" t="s">
        <v>6554</v>
      </c>
      <c r="B210" s="30" t="s">
        <v>6555</v>
      </c>
      <c r="C210" s="30" t="s">
        <v>5655</v>
      </c>
      <c r="D210" s="30" t="s">
        <v>6009</v>
      </c>
      <c r="E210" s="30" t="s">
        <v>6010</v>
      </c>
      <c r="F210" s="30" t="s">
        <v>5691</v>
      </c>
      <c r="G210" s="30" t="s">
        <v>6531</v>
      </c>
      <c r="H210" s="30"/>
      <c r="I210" s="31" t="s">
        <v>6731</v>
      </c>
      <c r="J210" s="30" t="s">
        <v>5931</v>
      </c>
      <c r="K210" s="30"/>
      <c r="L210" s="30"/>
      <c r="M210" s="30"/>
      <c r="N210" s="8"/>
      <c r="O210" s="20" t="s">
        <v>5655</v>
      </c>
      <c r="P210" s="20" t="s">
        <v>6009</v>
      </c>
      <c r="Q210" s="20" t="s">
        <v>6531</v>
      </c>
      <c r="R210" s="20" t="s">
        <v>5931</v>
      </c>
      <c r="S210" s="20"/>
      <c r="T210" s="8" t="b">
        <f t="shared" si="7"/>
        <v>1</v>
      </c>
      <c r="U210" s="8"/>
      <c r="V210" s="8"/>
      <c r="W210" s="8"/>
      <c r="X210" s="8" t="str">
        <f t="shared" si="6"/>
        <v>E36240 EOC Audit</v>
      </c>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row>
    <row r="211" spans="1:48" s="39" customFormat="1" x14ac:dyDescent="0.25">
      <c r="A211" s="28" t="s">
        <v>6556</v>
      </c>
      <c r="B211" s="28" t="s">
        <v>6557</v>
      </c>
      <c r="C211" s="28" t="s">
        <v>5650</v>
      </c>
      <c r="D211" s="28" t="s">
        <v>6119</v>
      </c>
      <c r="E211" s="28" t="s">
        <v>6531</v>
      </c>
      <c r="F211" s="28" t="s">
        <v>5691</v>
      </c>
      <c r="G211" s="28" t="s">
        <v>6531</v>
      </c>
      <c r="H211" s="28"/>
      <c r="I211" s="29">
        <v>0</v>
      </c>
      <c r="J211" s="28" t="s">
        <v>5797</v>
      </c>
      <c r="K211" s="28" t="s">
        <v>6119</v>
      </c>
      <c r="L211" s="38" t="s">
        <v>6123</v>
      </c>
      <c r="M211" s="28" t="s">
        <v>6092</v>
      </c>
      <c r="N211" s="8" t="s">
        <v>6556</v>
      </c>
      <c r="O211" s="20" t="s">
        <v>5650</v>
      </c>
      <c r="P211" s="20" t="s">
        <v>6119</v>
      </c>
      <c r="Q211" s="20" t="s">
        <v>6531</v>
      </c>
      <c r="R211" s="20" t="s">
        <v>5797</v>
      </c>
      <c r="S211" s="20"/>
      <c r="T211" s="8" t="b">
        <f t="shared" si="7"/>
        <v>1</v>
      </c>
      <c r="U211" s="8" t="s">
        <v>6556</v>
      </c>
      <c r="V211" s="8"/>
      <c r="W211" s="8"/>
      <c r="X211" s="8" t="str">
        <f t="shared" si="6"/>
        <v>E36250 EOC Training</v>
      </c>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row>
    <row r="212" spans="1:48" s="39" customFormat="1" x14ac:dyDescent="0.25">
      <c r="A212" s="28" t="s">
        <v>6558</v>
      </c>
      <c r="B212" s="28" t="s">
        <v>6559</v>
      </c>
      <c r="C212" s="28" t="s">
        <v>5650</v>
      </c>
      <c r="D212" s="28" t="s">
        <v>6119</v>
      </c>
      <c r="E212" s="28" t="s">
        <v>6531</v>
      </c>
      <c r="F212" s="28" t="s">
        <v>5691</v>
      </c>
      <c r="G212" s="28" t="s">
        <v>6531</v>
      </c>
      <c r="H212" s="28"/>
      <c r="I212" s="29">
        <v>614166.17999999959</v>
      </c>
      <c r="J212" s="28" t="s">
        <v>5797</v>
      </c>
      <c r="K212" s="28" t="s">
        <v>6119</v>
      </c>
      <c r="L212" s="38" t="s">
        <v>6123</v>
      </c>
      <c r="M212" s="28" t="s">
        <v>6092</v>
      </c>
      <c r="N212" s="8" t="s">
        <v>6558</v>
      </c>
      <c r="O212" s="20" t="s">
        <v>5650</v>
      </c>
      <c r="P212" s="20" t="s">
        <v>6119</v>
      </c>
      <c r="Q212" s="20" t="s">
        <v>6531</v>
      </c>
      <c r="R212" s="20" t="s">
        <v>5797</v>
      </c>
      <c r="S212" s="20"/>
      <c r="T212" s="8" t="b">
        <f t="shared" si="7"/>
        <v>1</v>
      </c>
      <c r="U212" s="8" t="s">
        <v>6558</v>
      </c>
      <c r="V212" s="8"/>
      <c r="W212" s="8"/>
      <c r="X212" s="8" t="str">
        <f t="shared" si="6"/>
        <v>E36260 EOC Call Handlers</v>
      </c>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row>
    <row r="213" spans="1:48" x14ac:dyDescent="0.25">
      <c r="A213" s="30" t="s">
        <v>6560</v>
      </c>
      <c r="B213" s="30" t="s">
        <v>6561</v>
      </c>
      <c r="C213" s="30" t="s">
        <v>5649</v>
      </c>
      <c r="D213" s="30" t="s">
        <v>5684</v>
      </c>
      <c r="E213" s="30" t="s">
        <v>5681</v>
      </c>
      <c r="F213" s="30" t="s">
        <v>5675</v>
      </c>
      <c r="G213" s="30" t="s">
        <v>5682</v>
      </c>
      <c r="H213" s="30"/>
      <c r="I213" s="31">
        <v>-30315.099999999984</v>
      </c>
      <c r="J213" s="30" t="s">
        <v>5683</v>
      </c>
      <c r="K213" s="30"/>
      <c r="L213" s="30"/>
      <c r="M213" s="30"/>
      <c r="N213" s="39"/>
      <c r="O213" s="20" t="s">
        <v>5649</v>
      </c>
      <c r="P213" s="20" t="s">
        <v>5684</v>
      </c>
      <c r="Q213" s="20" t="s">
        <v>5681</v>
      </c>
      <c r="R213" s="20" t="s">
        <v>5683</v>
      </c>
      <c r="S213" s="20"/>
      <c r="T213" s="8" t="b">
        <f t="shared" si="7"/>
        <v>1</v>
      </c>
      <c r="U213" s="39"/>
      <c r="X213" s="8" t="str">
        <f t="shared" si="6"/>
        <v>E36270 PTS Control</v>
      </c>
    </row>
    <row r="214" spans="1:48" x14ac:dyDescent="0.25">
      <c r="A214" s="28" t="s">
        <v>6562</v>
      </c>
      <c r="B214" s="28" t="s">
        <v>6563</v>
      </c>
      <c r="C214" s="28" t="s">
        <v>5650</v>
      </c>
      <c r="D214" s="28" t="s">
        <v>6119</v>
      </c>
      <c r="E214" s="28" t="s">
        <v>6531</v>
      </c>
      <c r="F214" s="28" t="s">
        <v>5691</v>
      </c>
      <c r="G214" s="28" t="s">
        <v>6320</v>
      </c>
      <c r="H214" s="28"/>
      <c r="I214" s="29">
        <v>-272441.2</v>
      </c>
      <c r="J214" s="28" t="s">
        <v>5797</v>
      </c>
      <c r="K214" s="28" t="s">
        <v>6321</v>
      </c>
      <c r="L214" s="38" t="s">
        <v>6123</v>
      </c>
      <c r="M214" s="28" t="s">
        <v>6092</v>
      </c>
      <c r="N214" s="8" t="s">
        <v>6562</v>
      </c>
      <c r="O214" s="20" t="s">
        <v>5650</v>
      </c>
      <c r="P214" s="20" t="s">
        <v>6119</v>
      </c>
      <c r="Q214" s="20" t="s">
        <v>6531</v>
      </c>
      <c r="R214" s="20" t="s">
        <v>5797</v>
      </c>
      <c r="S214" s="20"/>
      <c r="T214" s="8" t="b">
        <f t="shared" si="7"/>
        <v>1</v>
      </c>
      <c r="U214" s="8" t="s">
        <v>6562</v>
      </c>
      <c r="X214" s="8" t="str">
        <f t="shared" si="6"/>
        <v>E36280 EOC Clinicians</v>
      </c>
    </row>
    <row r="215" spans="1:48" x14ac:dyDescent="0.25">
      <c r="A215" s="30" t="s">
        <v>6564</v>
      </c>
      <c r="B215" s="30" t="s">
        <v>6565</v>
      </c>
      <c r="C215" s="30" t="s">
        <v>5656</v>
      </c>
      <c r="D215" s="30" t="s">
        <v>5794</v>
      </c>
      <c r="E215" s="30" t="s">
        <v>6566</v>
      </c>
      <c r="F215" s="30" t="s">
        <v>5675</v>
      </c>
      <c r="G215" s="30" t="s">
        <v>6567</v>
      </c>
      <c r="H215" s="30"/>
      <c r="I215" s="31" t="s">
        <v>6731</v>
      </c>
      <c r="J215" s="30" t="s">
        <v>5797</v>
      </c>
      <c r="K215" s="30"/>
      <c r="L215" s="30"/>
      <c r="M215" s="30"/>
      <c r="O215" s="20" t="s">
        <v>5656</v>
      </c>
      <c r="P215" s="20" t="s">
        <v>5794</v>
      </c>
      <c r="Q215" s="20" t="s">
        <v>6566</v>
      </c>
      <c r="R215" s="20" t="s">
        <v>5797</v>
      </c>
      <c r="S215" s="20"/>
      <c r="T215" s="8" t="b">
        <f t="shared" si="7"/>
        <v>1</v>
      </c>
      <c r="X215" s="8" t="str">
        <f t="shared" si="6"/>
        <v>E37200 Commercial Events</v>
      </c>
    </row>
    <row r="216" spans="1:48" x14ac:dyDescent="0.25">
      <c r="A216" s="40" t="s">
        <v>6568</v>
      </c>
      <c r="B216" s="40" t="s">
        <v>6569</v>
      </c>
      <c r="C216" s="40" t="s">
        <v>6570</v>
      </c>
      <c r="D216" s="40" t="s">
        <v>5684</v>
      </c>
      <c r="E216" s="40" t="s">
        <v>5681</v>
      </c>
      <c r="F216" s="40" t="s">
        <v>5675</v>
      </c>
      <c r="G216" s="40" t="s">
        <v>5682</v>
      </c>
      <c r="H216" s="40"/>
      <c r="I216" s="41">
        <v>7063.76</v>
      </c>
      <c r="J216" s="40" t="s">
        <v>5683</v>
      </c>
      <c r="K216" s="40"/>
      <c r="L216" s="40"/>
      <c r="M216" s="40"/>
      <c r="N216" s="40"/>
      <c r="O216" s="20" t="s">
        <v>5649</v>
      </c>
      <c r="P216" s="20" t="s">
        <v>5684</v>
      </c>
      <c r="Q216" s="20" t="s">
        <v>5681</v>
      </c>
      <c r="R216" s="20" t="s">
        <v>5683</v>
      </c>
      <c r="S216" s="20"/>
      <c r="T216" s="8" t="b">
        <f t="shared" si="7"/>
        <v>1</v>
      </c>
      <c r="U216" s="39"/>
      <c r="X216" s="8" t="str">
        <f t="shared" si="6"/>
        <v>E35060 Projects</v>
      </c>
    </row>
    <row r="217" spans="1:48" x14ac:dyDescent="0.25">
      <c r="A217" s="40" t="s">
        <v>6571</v>
      </c>
      <c r="B217" s="40" t="s">
        <v>6572</v>
      </c>
      <c r="C217" s="40" t="s">
        <v>6570</v>
      </c>
      <c r="D217" s="40" t="s">
        <v>5684</v>
      </c>
      <c r="E217" s="40" t="s">
        <v>5681</v>
      </c>
      <c r="F217" s="40" t="s">
        <v>5675</v>
      </c>
      <c r="G217" s="40" t="s">
        <v>5682</v>
      </c>
      <c r="H217" s="40"/>
      <c r="I217" s="41">
        <v>22222.43</v>
      </c>
      <c r="J217" s="40" t="s">
        <v>5683</v>
      </c>
      <c r="K217" s="40"/>
      <c r="L217" s="40"/>
      <c r="M217" s="40"/>
      <c r="N217" s="40"/>
      <c r="O217" s="20" t="s">
        <v>5649</v>
      </c>
      <c r="P217" s="20" t="s">
        <v>5684</v>
      </c>
      <c r="Q217" s="20" t="s">
        <v>5681</v>
      </c>
      <c r="R217" s="20" t="s">
        <v>5683</v>
      </c>
      <c r="S217" s="20"/>
      <c r="T217" s="8" t="b">
        <f t="shared" si="7"/>
        <v>1</v>
      </c>
      <c r="U217" s="39"/>
      <c r="X217" s="8" t="str">
        <f t="shared" si="6"/>
        <v>E35101 LT Abstract - Finance</v>
      </c>
    </row>
    <row r="218" spans="1:48" x14ac:dyDescent="0.25">
      <c r="A218" s="40" t="s">
        <v>6573</v>
      </c>
      <c r="B218" s="40" t="s">
        <v>6574</v>
      </c>
      <c r="C218" s="40" t="s">
        <v>6570</v>
      </c>
      <c r="D218" s="40" t="s">
        <v>5684</v>
      </c>
      <c r="E218" s="40" t="s">
        <v>5681</v>
      </c>
      <c r="F218" s="40" t="s">
        <v>5675</v>
      </c>
      <c r="G218" s="40" t="s">
        <v>5682</v>
      </c>
      <c r="H218" s="40"/>
      <c r="I218" s="41">
        <v>1.0000000000218279E-2</v>
      </c>
      <c r="J218" s="40" t="s">
        <v>5683</v>
      </c>
      <c r="K218" s="40"/>
      <c r="L218" s="40"/>
      <c r="M218" s="40"/>
      <c r="N218" s="40"/>
      <c r="O218" s="20" t="s">
        <v>5649</v>
      </c>
      <c r="P218" s="20" t="s">
        <v>5684</v>
      </c>
      <c r="Q218" s="20" t="s">
        <v>5681</v>
      </c>
      <c r="R218" s="20" t="s">
        <v>5683</v>
      </c>
      <c r="S218" s="20"/>
      <c r="T218" s="8" t="b">
        <f t="shared" si="7"/>
        <v>1</v>
      </c>
      <c r="U218" s="39"/>
      <c r="X218" s="8" t="str">
        <f t="shared" si="6"/>
        <v>E35114 Payroll</v>
      </c>
    </row>
    <row r="219" spans="1:48" x14ac:dyDescent="0.25">
      <c r="A219" s="40" t="s">
        <v>6575</v>
      </c>
      <c r="B219" s="40" t="s">
        <v>6576</v>
      </c>
      <c r="C219" s="40" t="s">
        <v>6577</v>
      </c>
      <c r="D219" s="40" t="s">
        <v>5684</v>
      </c>
      <c r="E219" s="40" t="s">
        <v>5681</v>
      </c>
      <c r="F219" s="40" t="s">
        <v>5675</v>
      </c>
      <c r="G219" s="40" t="s">
        <v>5682</v>
      </c>
      <c r="H219" s="40"/>
      <c r="I219" s="41">
        <v>20057.55</v>
      </c>
      <c r="J219" s="40" t="s">
        <v>5683</v>
      </c>
      <c r="K219" s="42" t="s">
        <v>6578</v>
      </c>
      <c r="L219" s="40"/>
      <c r="M219" s="40"/>
      <c r="N219" s="40"/>
      <c r="O219" s="20" t="s">
        <v>5649</v>
      </c>
      <c r="P219" s="20" t="s">
        <v>5684</v>
      </c>
      <c r="Q219" s="20" t="s">
        <v>5681</v>
      </c>
      <c r="R219" s="20" t="s">
        <v>5683</v>
      </c>
      <c r="S219" s="20"/>
      <c r="T219" s="8" t="b">
        <f t="shared" si="7"/>
        <v>1</v>
      </c>
      <c r="U219" s="39"/>
      <c r="X219" s="8" t="str">
        <f t="shared" si="6"/>
        <v>E35125 Flowers Corrective Payment</v>
      </c>
    </row>
    <row r="220" spans="1:48" x14ac:dyDescent="0.25">
      <c r="A220" s="40" t="s">
        <v>6579</v>
      </c>
      <c r="B220" s="40" t="s">
        <v>6580</v>
      </c>
      <c r="C220" s="40" t="s">
        <v>6570</v>
      </c>
      <c r="D220" s="40" t="s">
        <v>5684</v>
      </c>
      <c r="E220" s="40" t="s">
        <v>5681</v>
      </c>
      <c r="F220" s="40" t="s">
        <v>5675</v>
      </c>
      <c r="G220" s="40" t="s">
        <v>5682</v>
      </c>
      <c r="H220" s="40"/>
      <c r="I220" s="41">
        <v>-2558</v>
      </c>
      <c r="J220" s="40" t="s">
        <v>5683</v>
      </c>
      <c r="K220" s="40"/>
      <c r="L220" s="40"/>
      <c r="M220" s="40"/>
      <c r="N220" s="40"/>
      <c r="O220" s="20" t="s">
        <v>5649</v>
      </c>
      <c r="P220" s="20" t="s">
        <v>5684</v>
      </c>
      <c r="Q220" s="20" t="s">
        <v>5681</v>
      </c>
      <c r="R220" s="20" t="s">
        <v>5683</v>
      </c>
      <c r="S220" s="20"/>
      <c r="T220" s="8" t="b">
        <f t="shared" si="7"/>
        <v>1</v>
      </c>
      <c r="U220" s="39"/>
      <c r="X220" s="8" t="str">
        <f t="shared" si="6"/>
        <v>E35126 Winter Pressures</v>
      </c>
    </row>
    <row r="221" spans="1:48" x14ac:dyDescent="0.25">
      <c r="A221" s="40" t="s">
        <v>6581</v>
      </c>
      <c r="B221" s="40" t="s">
        <v>6582</v>
      </c>
      <c r="C221" s="40" t="s">
        <v>6570</v>
      </c>
      <c r="D221" s="40" t="s">
        <v>5684</v>
      </c>
      <c r="E221" s="40" t="s">
        <v>5681</v>
      </c>
      <c r="F221" s="40" t="s">
        <v>5675</v>
      </c>
      <c r="G221" s="40" t="s">
        <v>5682</v>
      </c>
      <c r="H221" s="40"/>
      <c r="I221" s="41">
        <v>0</v>
      </c>
      <c r="J221" s="40" t="s">
        <v>5683</v>
      </c>
      <c r="K221" s="40"/>
      <c r="L221" s="40"/>
      <c r="M221" s="40"/>
      <c r="N221" s="40"/>
      <c r="O221" s="20" t="s">
        <v>5649</v>
      </c>
      <c r="P221" s="20" t="s">
        <v>5684</v>
      </c>
      <c r="Q221" s="20" t="s">
        <v>5681</v>
      </c>
      <c r="R221" s="20" t="s">
        <v>5683</v>
      </c>
      <c r="S221" s="20"/>
      <c r="T221" s="8" t="b">
        <f t="shared" si="7"/>
        <v>1</v>
      </c>
      <c r="U221" s="39"/>
      <c r="X221" s="8" t="str">
        <f t="shared" si="6"/>
        <v>E35129 Pool Costs</v>
      </c>
    </row>
    <row r="222" spans="1:48" x14ac:dyDescent="0.25">
      <c r="A222" s="40" t="s">
        <v>6583</v>
      </c>
      <c r="B222" s="40" t="s">
        <v>6584</v>
      </c>
      <c r="C222" s="40" t="s">
        <v>6570</v>
      </c>
      <c r="D222" s="40" t="s">
        <v>5684</v>
      </c>
      <c r="E222" s="40" t="s">
        <v>5681</v>
      </c>
      <c r="F222" s="40" t="s">
        <v>5675</v>
      </c>
      <c r="G222" s="40" t="s">
        <v>5682</v>
      </c>
      <c r="H222" s="40"/>
      <c r="I222" s="41">
        <v>535458.06999999983</v>
      </c>
      <c r="J222" s="40" t="s">
        <v>5683</v>
      </c>
      <c r="K222" s="40"/>
      <c r="L222" s="40"/>
      <c r="M222" s="40"/>
      <c r="N222" s="40"/>
      <c r="O222" s="20" t="s">
        <v>5649</v>
      </c>
      <c r="P222" s="20" t="s">
        <v>5684</v>
      </c>
      <c r="Q222" s="20" t="s">
        <v>5681</v>
      </c>
      <c r="R222" s="20" t="s">
        <v>5683</v>
      </c>
      <c r="S222" s="20"/>
      <c r="T222" s="8" t="b">
        <f t="shared" si="7"/>
        <v>1</v>
      </c>
      <c r="U222" s="39"/>
      <c r="X222" s="8" t="str">
        <f t="shared" si="6"/>
        <v>E35130 WfR Trans Costs</v>
      </c>
    </row>
    <row r="223" spans="1:48" x14ac:dyDescent="0.25">
      <c r="A223" s="40" t="s">
        <v>6585</v>
      </c>
      <c r="B223" s="40" t="s">
        <v>6586</v>
      </c>
      <c r="C223" s="40" t="s">
        <v>6587</v>
      </c>
      <c r="D223" s="40" t="s">
        <v>5684</v>
      </c>
      <c r="E223" s="40" t="s">
        <v>5681</v>
      </c>
      <c r="F223" s="40" t="s">
        <v>5675</v>
      </c>
      <c r="G223" s="40" t="s">
        <v>5682</v>
      </c>
      <c r="H223" s="40"/>
      <c r="I223" s="41">
        <v>516518.84</v>
      </c>
      <c r="J223" s="40" t="s">
        <v>5683</v>
      </c>
      <c r="K223" s="40"/>
      <c r="L223" s="40"/>
      <c r="M223" s="40"/>
      <c r="N223" s="40"/>
      <c r="O223" s="20" t="s">
        <v>5649</v>
      </c>
      <c r="P223" s="20" t="s">
        <v>5684</v>
      </c>
      <c r="Q223" s="20" t="s">
        <v>5681</v>
      </c>
      <c r="R223" s="20" t="s">
        <v>5683</v>
      </c>
      <c r="S223" s="20"/>
      <c r="T223" s="8" t="b">
        <f t="shared" si="7"/>
        <v>1</v>
      </c>
      <c r="U223" s="39"/>
      <c r="X223" s="8" t="str">
        <f t="shared" si="6"/>
        <v>E35220 Organisational Development</v>
      </c>
    </row>
    <row r="224" spans="1:48" x14ac:dyDescent="0.25">
      <c r="A224" s="40" t="s">
        <v>6588</v>
      </c>
      <c r="B224" s="40" t="s">
        <v>6589</v>
      </c>
      <c r="C224" s="40" t="s">
        <v>6570</v>
      </c>
      <c r="D224" s="40" t="s">
        <v>5684</v>
      </c>
      <c r="E224" s="40" t="s">
        <v>5681</v>
      </c>
      <c r="F224" s="40" t="s">
        <v>5675</v>
      </c>
      <c r="G224" s="40" t="s">
        <v>5682</v>
      </c>
      <c r="H224" s="40"/>
      <c r="I224" s="41">
        <v>156739.21</v>
      </c>
      <c r="J224" s="40" t="s">
        <v>5683</v>
      </c>
      <c r="K224" s="40"/>
      <c r="L224" s="40"/>
      <c r="M224" s="40"/>
      <c r="N224" s="40"/>
      <c r="O224" s="20" t="s">
        <v>5649</v>
      </c>
      <c r="P224" s="20" t="s">
        <v>5684</v>
      </c>
      <c r="Q224" s="20" t="s">
        <v>5681</v>
      </c>
      <c r="R224" s="20" t="s">
        <v>5683</v>
      </c>
      <c r="S224" s="20"/>
      <c r="T224" s="8" t="b">
        <f t="shared" si="7"/>
        <v>1</v>
      </c>
      <c r="U224" s="39"/>
      <c r="X224" s="8" t="str">
        <f t="shared" ref="X224:X287" si="8">A224&amp;" "&amp;B224</f>
        <v>E35300 IM&amp;T Directorate Mgmt</v>
      </c>
    </row>
    <row r="225" spans="1:24" x14ac:dyDescent="0.25">
      <c r="A225" s="40" t="s">
        <v>6590</v>
      </c>
      <c r="B225" s="40" t="s">
        <v>6591</v>
      </c>
      <c r="C225" s="40" t="s">
        <v>6570</v>
      </c>
      <c r="D225" s="40" t="s">
        <v>5684</v>
      </c>
      <c r="E225" s="40" t="s">
        <v>5681</v>
      </c>
      <c r="F225" s="40" t="s">
        <v>5675</v>
      </c>
      <c r="G225" s="40" t="s">
        <v>5682</v>
      </c>
      <c r="H225" s="40"/>
      <c r="I225" s="41">
        <v>105091.15000000004</v>
      </c>
      <c r="J225" s="40" t="s">
        <v>5683</v>
      </c>
      <c r="K225" s="40"/>
      <c r="L225" s="40"/>
      <c r="M225" s="40"/>
      <c r="N225" s="40"/>
      <c r="O225" s="20" t="s">
        <v>5649</v>
      </c>
      <c r="P225" s="20" t="s">
        <v>5684</v>
      </c>
      <c r="Q225" s="20" t="s">
        <v>5681</v>
      </c>
      <c r="R225" s="20" t="s">
        <v>5683</v>
      </c>
      <c r="S225" s="20"/>
      <c r="T225" s="8" t="b">
        <f t="shared" si="7"/>
        <v>1</v>
      </c>
      <c r="U225" s="39"/>
      <c r="X225" s="8" t="str">
        <f t="shared" si="8"/>
        <v>E35305 IM&amp;T Projects Office</v>
      </c>
    </row>
    <row r="226" spans="1:24" x14ac:dyDescent="0.25">
      <c r="A226" s="40" t="s">
        <v>6592</v>
      </c>
      <c r="B226" s="40" t="s">
        <v>6593</v>
      </c>
      <c r="C226" s="40" t="s">
        <v>6570</v>
      </c>
      <c r="D226" s="40" t="s">
        <v>5684</v>
      </c>
      <c r="E226" s="40" t="s">
        <v>5681</v>
      </c>
      <c r="F226" s="40" t="s">
        <v>5675</v>
      </c>
      <c r="G226" s="40" t="s">
        <v>5682</v>
      </c>
      <c r="H226" s="40"/>
      <c r="I226" s="41">
        <v>171352.72999999998</v>
      </c>
      <c r="J226" s="40" t="s">
        <v>5683</v>
      </c>
      <c r="K226" s="40"/>
      <c r="L226" s="40"/>
      <c r="M226" s="40"/>
      <c r="N226" s="40"/>
      <c r="O226" s="20" t="s">
        <v>5649</v>
      </c>
      <c r="P226" s="20" t="s">
        <v>5684</v>
      </c>
      <c r="Q226" s="20" t="s">
        <v>5681</v>
      </c>
      <c r="R226" s="20" t="s">
        <v>5683</v>
      </c>
      <c r="S226" s="20"/>
      <c r="T226" s="8" t="b">
        <f t="shared" si="7"/>
        <v>1</v>
      </c>
      <c r="U226" s="39"/>
      <c r="X226" s="8" t="str">
        <f t="shared" si="8"/>
        <v>E35310 Information Management</v>
      </c>
    </row>
    <row r="227" spans="1:24" x14ac:dyDescent="0.25">
      <c r="A227" s="40" t="s">
        <v>6594</v>
      </c>
      <c r="B227" s="40" t="s">
        <v>6595</v>
      </c>
      <c r="C227" s="40" t="s">
        <v>6570</v>
      </c>
      <c r="D227" s="40" t="s">
        <v>5684</v>
      </c>
      <c r="E227" s="40" t="s">
        <v>5681</v>
      </c>
      <c r="F227" s="40" t="s">
        <v>5675</v>
      </c>
      <c r="G227" s="40" t="s">
        <v>5682</v>
      </c>
      <c r="H227" s="40"/>
      <c r="I227" s="41">
        <v>93014.49</v>
      </c>
      <c r="J227" s="40" t="s">
        <v>5683</v>
      </c>
      <c r="K227" s="40"/>
      <c r="L227" s="40"/>
      <c r="M227" s="40"/>
      <c r="N227" s="40"/>
      <c r="O227" s="20" t="s">
        <v>5649</v>
      </c>
      <c r="P227" s="20" t="s">
        <v>5684</v>
      </c>
      <c r="Q227" s="20" t="s">
        <v>5681</v>
      </c>
      <c r="R227" s="20" t="s">
        <v>5683</v>
      </c>
      <c r="S227" s="20"/>
      <c r="T227" s="8" t="b">
        <f t="shared" si="7"/>
        <v>1</v>
      </c>
      <c r="U227" s="39"/>
      <c r="X227" s="8" t="str">
        <f t="shared" si="8"/>
        <v>E35351 Mobile Data Terminals Project</v>
      </c>
    </row>
    <row r="228" spans="1:24" x14ac:dyDescent="0.25">
      <c r="A228" s="40" t="s">
        <v>6596</v>
      </c>
      <c r="B228" s="40" t="s">
        <v>6597</v>
      </c>
      <c r="C228" s="40" t="s">
        <v>6570</v>
      </c>
      <c r="D228" s="40" t="s">
        <v>5684</v>
      </c>
      <c r="E228" s="40" t="s">
        <v>5681</v>
      </c>
      <c r="F228" s="40" t="s">
        <v>5675</v>
      </c>
      <c r="G228" s="40" t="s">
        <v>5682</v>
      </c>
      <c r="H228" s="40"/>
      <c r="I228" s="41">
        <v>152921.94999999998</v>
      </c>
      <c r="J228" s="40" t="s">
        <v>5683</v>
      </c>
      <c r="K228" s="40"/>
      <c r="L228" s="40"/>
      <c r="M228" s="40"/>
      <c r="N228" s="40"/>
      <c r="O228" s="20" t="s">
        <v>5649</v>
      </c>
      <c r="P228" s="20" t="s">
        <v>5684</v>
      </c>
      <c r="Q228" s="20" t="s">
        <v>5681</v>
      </c>
      <c r="R228" s="20" t="s">
        <v>5683</v>
      </c>
      <c r="S228" s="20"/>
      <c r="T228" s="8" t="b">
        <f t="shared" si="7"/>
        <v>1</v>
      </c>
      <c r="U228" s="39"/>
      <c r="X228" s="8" t="str">
        <f t="shared" si="8"/>
        <v>E35423 Canteen - Kent</v>
      </c>
    </row>
    <row r="229" spans="1:24" x14ac:dyDescent="0.25">
      <c r="A229" s="40" t="s">
        <v>6598</v>
      </c>
      <c r="B229" s="40" t="s">
        <v>6599</v>
      </c>
      <c r="C229" s="40" t="s">
        <v>6570</v>
      </c>
      <c r="D229" s="40" t="s">
        <v>5684</v>
      </c>
      <c r="E229" s="40" t="s">
        <v>5681</v>
      </c>
      <c r="F229" s="40" t="s">
        <v>5675</v>
      </c>
      <c r="G229" s="40" t="s">
        <v>5682</v>
      </c>
      <c r="H229" s="40"/>
      <c r="I229" s="41">
        <v>117778.99999999999</v>
      </c>
      <c r="J229" s="40" t="s">
        <v>5683</v>
      </c>
      <c r="K229" s="40"/>
      <c r="L229" s="40"/>
      <c r="M229" s="40"/>
      <c r="N229" s="40"/>
      <c r="O229" s="20" t="s">
        <v>5649</v>
      </c>
      <c r="P229" s="20" t="s">
        <v>5684</v>
      </c>
      <c r="Q229" s="20" t="s">
        <v>5681</v>
      </c>
      <c r="R229" s="20" t="s">
        <v>5683</v>
      </c>
      <c r="S229" s="20"/>
      <c r="T229" s="8" t="b">
        <f t="shared" si="7"/>
        <v>1</v>
      </c>
      <c r="U229" s="39"/>
      <c r="X229" s="8" t="str">
        <f t="shared" si="8"/>
        <v>E35500 PSI Management</v>
      </c>
    </row>
    <row r="230" spans="1:24" x14ac:dyDescent="0.25">
      <c r="A230" s="40" t="s">
        <v>6600</v>
      </c>
      <c r="B230" s="40" t="s">
        <v>6601</v>
      </c>
      <c r="C230" s="40" t="s">
        <v>6570</v>
      </c>
      <c r="D230" s="40" t="s">
        <v>5684</v>
      </c>
      <c r="E230" s="40" t="s">
        <v>5681</v>
      </c>
      <c r="F230" s="40" t="s">
        <v>5675</v>
      </c>
      <c r="G230" s="40" t="s">
        <v>5682</v>
      </c>
      <c r="H230" s="40"/>
      <c r="I230" s="41">
        <v>84309.409999999989</v>
      </c>
      <c r="J230" s="40" t="s">
        <v>5683</v>
      </c>
      <c r="K230" s="40"/>
      <c r="L230" s="40"/>
      <c r="M230" s="40"/>
      <c r="N230" s="40"/>
      <c r="O230" s="20" t="s">
        <v>5649</v>
      </c>
      <c r="P230" s="20" t="s">
        <v>5684</v>
      </c>
      <c r="Q230" s="20" t="s">
        <v>5681</v>
      </c>
      <c r="R230" s="20" t="s">
        <v>5683</v>
      </c>
      <c r="S230" s="20"/>
      <c r="T230" s="8" t="b">
        <f t="shared" si="7"/>
        <v>1</v>
      </c>
      <c r="U230" s="39"/>
      <c r="X230" s="8" t="str">
        <f t="shared" si="8"/>
        <v>E35720 EDUCATION &amp; TRAINING STAFF COSTS</v>
      </c>
    </row>
    <row r="231" spans="1:24" x14ac:dyDescent="0.25">
      <c r="A231" s="40" t="s">
        <v>6602</v>
      </c>
      <c r="B231" s="40" t="s">
        <v>6603</v>
      </c>
      <c r="C231" s="40" t="s">
        <v>6570</v>
      </c>
      <c r="D231" s="40" t="s">
        <v>5684</v>
      </c>
      <c r="E231" s="40" t="s">
        <v>5681</v>
      </c>
      <c r="F231" s="40" t="s">
        <v>5675</v>
      </c>
      <c r="G231" s="40" t="s">
        <v>5682</v>
      </c>
      <c r="H231" s="40"/>
      <c r="I231" s="41">
        <v>111212.50000000001</v>
      </c>
      <c r="J231" s="40" t="s">
        <v>5683</v>
      </c>
      <c r="K231" s="40"/>
      <c r="L231" s="40"/>
      <c r="M231" s="40"/>
      <c r="N231" s="40"/>
      <c r="O231" s="20" t="s">
        <v>5649</v>
      </c>
      <c r="P231" s="20" t="s">
        <v>5684</v>
      </c>
      <c r="Q231" s="20" t="s">
        <v>5681</v>
      </c>
      <c r="R231" s="20" t="s">
        <v>5683</v>
      </c>
      <c r="S231" s="20"/>
      <c r="T231" s="8" t="b">
        <f t="shared" si="7"/>
        <v>1</v>
      </c>
      <c r="U231" s="39"/>
      <c r="X231" s="8" t="str">
        <f t="shared" si="8"/>
        <v>E35750 NOT IN USE</v>
      </c>
    </row>
    <row r="232" spans="1:24" x14ac:dyDescent="0.25">
      <c r="A232" s="40" t="s">
        <v>6604</v>
      </c>
      <c r="B232" s="40" t="s">
        <v>6159</v>
      </c>
      <c r="C232" s="40" t="s">
        <v>6570</v>
      </c>
      <c r="D232" s="40" t="s">
        <v>5684</v>
      </c>
      <c r="E232" s="40" t="s">
        <v>5681</v>
      </c>
      <c r="F232" s="40" t="s">
        <v>5675</v>
      </c>
      <c r="G232" s="40" t="s">
        <v>5682</v>
      </c>
      <c r="H232" s="40"/>
      <c r="I232" s="41">
        <v>92640.640000000014</v>
      </c>
      <c r="J232" s="40" t="s">
        <v>5683</v>
      </c>
      <c r="K232" s="40"/>
      <c r="L232" s="40"/>
      <c r="M232" s="40"/>
      <c r="N232" s="40"/>
      <c r="O232" s="20" t="s">
        <v>5649</v>
      </c>
      <c r="P232" s="20" t="s">
        <v>5684</v>
      </c>
      <c r="Q232" s="20" t="s">
        <v>5681</v>
      </c>
      <c r="R232" s="20" t="s">
        <v>5683</v>
      </c>
      <c r="S232" s="20"/>
      <c r="T232" s="8" t="b">
        <f t="shared" si="7"/>
        <v>1</v>
      </c>
      <c r="U232" s="39"/>
      <c r="X232" s="8" t="str">
        <f t="shared" si="8"/>
        <v>E35780 Professional Standards</v>
      </c>
    </row>
    <row r="233" spans="1:24" x14ac:dyDescent="0.25">
      <c r="A233" s="40" t="s">
        <v>6605</v>
      </c>
      <c r="B233" s="40" t="s">
        <v>6606</v>
      </c>
      <c r="C233" s="40" t="s">
        <v>6587</v>
      </c>
      <c r="D233" s="40" t="s">
        <v>6255</v>
      </c>
      <c r="E233" s="40" t="s">
        <v>6284</v>
      </c>
      <c r="F233" s="40" t="s">
        <v>5691</v>
      </c>
      <c r="G233" s="40" t="s">
        <v>6254</v>
      </c>
      <c r="H233" s="40" t="s">
        <v>5788</v>
      </c>
      <c r="I233" s="41">
        <v>39962.680000000008</v>
      </c>
      <c r="J233" s="40" t="s">
        <v>5683</v>
      </c>
      <c r="K233" s="40" t="s">
        <v>6255</v>
      </c>
      <c r="L233" s="40"/>
      <c r="M233" s="40"/>
      <c r="N233" s="40" t="e">
        <v>#N/A</v>
      </c>
      <c r="O233" s="20" t="s">
        <v>5657</v>
      </c>
      <c r="P233" s="20" t="s">
        <v>5684</v>
      </c>
      <c r="Q233" s="20" t="s">
        <v>6284</v>
      </c>
      <c r="R233" s="20" t="s">
        <v>5683</v>
      </c>
      <c r="S233" s="20"/>
      <c r="T233" s="8" t="b">
        <f t="shared" si="7"/>
        <v>1</v>
      </c>
      <c r="X233" s="8" t="str">
        <f t="shared" si="8"/>
        <v>E35905 Operational Supp Managers</v>
      </c>
    </row>
    <row r="234" spans="1:24" x14ac:dyDescent="0.25">
      <c r="A234" s="40" t="s">
        <v>6607</v>
      </c>
      <c r="B234" s="40" t="s">
        <v>6608</v>
      </c>
      <c r="C234" s="40" t="s">
        <v>5657</v>
      </c>
      <c r="D234" s="40" t="s">
        <v>5684</v>
      </c>
      <c r="E234" s="40" t="s">
        <v>6250</v>
      </c>
      <c r="F234" s="40" t="s">
        <v>5691</v>
      </c>
      <c r="G234" s="40" t="s">
        <v>6251</v>
      </c>
      <c r="H234" s="40"/>
      <c r="I234" s="41">
        <v>1.0000000009313226E-2</v>
      </c>
      <c r="J234" s="40" t="s">
        <v>5683</v>
      </c>
      <c r="K234" s="40"/>
      <c r="L234" s="40"/>
      <c r="M234" s="40"/>
      <c r="N234" s="40"/>
      <c r="O234" s="20" t="s">
        <v>5657</v>
      </c>
      <c r="P234" s="20" t="s">
        <v>5684</v>
      </c>
      <c r="Q234" s="20" t="s">
        <v>6250</v>
      </c>
      <c r="R234" s="20" t="s">
        <v>5683</v>
      </c>
      <c r="S234" s="20"/>
      <c r="T234" s="8" t="b">
        <f t="shared" si="7"/>
        <v>1</v>
      </c>
      <c r="U234" s="39"/>
      <c r="X234" s="8" t="str">
        <f t="shared" si="8"/>
        <v>E35910 Fleet Management</v>
      </c>
    </row>
    <row r="235" spans="1:24" x14ac:dyDescent="0.25">
      <c r="A235" s="40" t="s">
        <v>6609</v>
      </c>
      <c r="B235" s="40" t="s">
        <v>6610</v>
      </c>
      <c r="C235" s="40" t="s">
        <v>6587</v>
      </c>
      <c r="D235" s="40" t="s">
        <v>6255</v>
      </c>
      <c r="E235" s="40" t="s">
        <v>6275</v>
      </c>
      <c r="F235" s="40" t="s">
        <v>5691</v>
      </c>
      <c r="G235" s="40" t="s">
        <v>6276</v>
      </c>
      <c r="H235" s="40" t="s">
        <v>5788</v>
      </c>
      <c r="I235" s="41">
        <v>19273.940000000002</v>
      </c>
      <c r="J235" s="40" t="s">
        <v>5683</v>
      </c>
      <c r="K235" s="40" t="s">
        <v>6255</v>
      </c>
      <c r="L235" s="40"/>
      <c r="M235" s="40"/>
      <c r="N235" s="40" t="e">
        <v>#N/A</v>
      </c>
      <c r="O235" s="20" t="s">
        <v>5657</v>
      </c>
      <c r="P235" s="20" t="s">
        <v>5684</v>
      </c>
      <c r="Q235" s="20" t="s">
        <v>6275</v>
      </c>
      <c r="R235" s="20" t="s">
        <v>5683</v>
      </c>
      <c r="S235" s="20"/>
      <c r="T235" s="8" t="b">
        <f t="shared" si="7"/>
        <v>1</v>
      </c>
      <c r="X235" s="8" t="str">
        <f t="shared" si="8"/>
        <v>E35922 Procurement - Specific Projects</v>
      </c>
    </row>
    <row r="236" spans="1:24" x14ac:dyDescent="0.25">
      <c r="A236" s="40" t="s">
        <v>6611</v>
      </c>
      <c r="B236" s="40" t="s">
        <v>6612</v>
      </c>
      <c r="C236" s="40" t="s">
        <v>6570</v>
      </c>
      <c r="D236" s="40" t="s">
        <v>5684</v>
      </c>
      <c r="E236" s="40" t="s">
        <v>5681</v>
      </c>
      <c r="F236" s="40" t="s">
        <v>5675</v>
      </c>
      <c r="G236" s="40" t="s">
        <v>5682</v>
      </c>
      <c r="H236" s="40"/>
      <c r="I236" s="41">
        <v>677393.3899999999</v>
      </c>
      <c r="J236" s="40" t="s">
        <v>5683</v>
      </c>
      <c r="K236" s="40"/>
      <c r="L236" s="40"/>
      <c r="M236" s="40"/>
      <c r="N236" s="40"/>
      <c r="O236" s="20" t="s">
        <v>5649</v>
      </c>
      <c r="P236" s="20" t="s">
        <v>5684</v>
      </c>
      <c r="Q236" s="20" t="s">
        <v>5681</v>
      </c>
      <c r="R236" s="20" t="s">
        <v>5683</v>
      </c>
      <c r="S236" s="20"/>
      <c r="T236" s="8" t="b">
        <f t="shared" si="7"/>
        <v>1</v>
      </c>
      <c r="U236" s="39"/>
      <c r="X236" s="8" t="str">
        <f t="shared" si="8"/>
        <v>E35926 Olympics</v>
      </c>
    </row>
    <row r="237" spans="1:24" x14ac:dyDescent="0.25">
      <c r="A237" s="40" t="s">
        <v>192</v>
      </c>
      <c r="B237" s="40" t="s">
        <v>193</v>
      </c>
      <c r="C237" s="40" t="s">
        <v>6587</v>
      </c>
      <c r="D237" s="40" t="s">
        <v>6255</v>
      </c>
      <c r="E237" s="40" t="s">
        <v>733</v>
      </c>
      <c r="F237" s="40" t="s">
        <v>5691</v>
      </c>
      <c r="G237" s="40" t="s">
        <v>6291</v>
      </c>
      <c r="H237" s="40" t="s">
        <v>5788</v>
      </c>
      <c r="I237" s="41">
        <v>104002.95000000003</v>
      </c>
      <c r="J237" s="40" t="s">
        <v>5683</v>
      </c>
      <c r="K237" s="40"/>
      <c r="L237" s="40"/>
      <c r="M237" s="40"/>
      <c r="N237" s="40" t="e">
        <v>#N/A</v>
      </c>
      <c r="O237" s="20" t="s">
        <v>5657</v>
      </c>
      <c r="P237" s="20" t="s">
        <v>5684</v>
      </c>
      <c r="Q237" s="20" t="s">
        <v>733</v>
      </c>
      <c r="R237" s="20" t="s">
        <v>5683</v>
      </c>
      <c r="S237" s="20"/>
      <c r="T237" s="8" t="b">
        <f t="shared" ref="T237:T302" si="9">J237=R237</f>
        <v>1</v>
      </c>
      <c r="X237" s="8" t="str">
        <f t="shared" si="8"/>
        <v>E35932 Response Posts</v>
      </c>
    </row>
    <row r="238" spans="1:24" x14ac:dyDescent="0.25">
      <c r="A238" s="40" t="s">
        <v>6613</v>
      </c>
      <c r="B238" s="40" t="s">
        <v>6614</v>
      </c>
      <c r="C238" s="40" t="s">
        <v>6587</v>
      </c>
      <c r="D238" s="40" t="s">
        <v>6255</v>
      </c>
      <c r="E238" s="40" t="s">
        <v>733</v>
      </c>
      <c r="F238" s="40" t="s">
        <v>5691</v>
      </c>
      <c r="G238" s="40" t="s">
        <v>6291</v>
      </c>
      <c r="H238" s="40" t="s">
        <v>5788</v>
      </c>
      <c r="I238" s="41">
        <v>35694.29</v>
      </c>
      <c r="J238" s="40" t="s">
        <v>5683</v>
      </c>
      <c r="K238" s="40"/>
      <c r="L238" s="40"/>
      <c r="M238" s="40"/>
      <c r="N238" s="40" t="e">
        <v>#N/A</v>
      </c>
      <c r="O238" s="20" t="s">
        <v>5657</v>
      </c>
      <c r="P238" s="20" t="s">
        <v>5684</v>
      </c>
      <c r="Q238" s="20" t="s">
        <v>733</v>
      </c>
      <c r="R238" s="20" t="s">
        <v>5683</v>
      </c>
      <c r="S238" s="20"/>
      <c r="T238" s="8" t="b">
        <f t="shared" si="9"/>
        <v>1</v>
      </c>
      <c r="X238" s="8" t="str">
        <f t="shared" si="8"/>
        <v>E35935 Service Developments</v>
      </c>
    </row>
    <row r="239" spans="1:24" x14ac:dyDescent="0.25">
      <c r="A239" s="40" t="s">
        <v>6615</v>
      </c>
      <c r="B239" s="40" t="s">
        <v>6616</v>
      </c>
      <c r="C239" s="40" t="s">
        <v>6587</v>
      </c>
      <c r="D239" s="40" t="s">
        <v>6255</v>
      </c>
      <c r="E239" s="40" t="s">
        <v>6284</v>
      </c>
      <c r="F239" s="40" t="s">
        <v>5691</v>
      </c>
      <c r="G239" s="40" t="s">
        <v>6254</v>
      </c>
      <c r="H239" s="40" t="s">
        <v>5788</v>
      </c>
      <c r="I239" s="41">
        <v>51446.95</v>
      </c>
      <c r="J239" s="40" t="s">
        <v>5683</v>
      </c>
      <c r="K239" s="40"/>
      <c r="L239" s="40"/>
      <c r="M239" s="40"/>
      <c r="N239" s="40" t="e">
        <v>#N/A</v>
      </c>
      <c r="O239" s="20" t="s">
        <v>5657</v>
      </c>
      <c r="P239" s="20" t="s">
        <v>5684</v>
      </c>
      <c r="Q239" s="20" t="s">
        <v>6284</v>
      </c>
      <c r="R239" s="20" t="s">
        <v>5683</v>
      </c>
      <c r="S239" s="20"/>
      <c r="T239" s="8" t="b">
        <f t="shared" si="9"/>
        <v>1</v>
      </c>
      <c r="X239" s="8" t="str">
        <f t="shared" si="8"/>
        <v>E35936 Single HQ setup costs</v>
      </c>
    </row>
    <row r="240" spans="1:24" x14ac:dyDescent="0.25">
      <c r="A240" s="40" t="s">
        <v>210</v>
      </c>
      <c r="B240" s="40" t="s">
        <v>212</v>
      </c>
      <c r="C240" s="40" t="s">
        <v>6587</v>
      </c>
      <c r="D240" s="40" t="s">
        <v>6255</v>
      </c>
      <c r="E240" s="40" t="s">
        <v>6284</v>
      </c>
      <c r="F240" s="40" t="s">
        <v>5691</v>
      </c>
      <c r="G240" s="40" t="s">
        <v>6254</v>
      </c>
      <c r="H240" s="40" t="s">
        <v>5788</v>
      </c>
      <c r="I240" s="41">
        <v>0</v>
      </c>
      <c r="J240" s="40" t="s">
        <v>5683</v>
      </c>
      <c r="K240" s="40"/>
      <c r="L240" s="40"/>
      <c r="M240" s="40"/>
      <c r="N240" s="40" t="e">
        <v>#N/A</v>
      </c>
      <c r="O240" s="20" t="s">
        <v>5657</v>
      </c>
      <c r="P240" s="20" t="s">
        <v>5684</v>
      </c>
      <c r="Q240" s="20" t="s">
        <v>6284</v>
      </c>
      <c r="R240" s="20" t="s">
        <v>5683</v>
      </c>
      <c r="S240" s="20"/>
      <c r="T240" s="8" t="b">
        <f t="shared" si="9"/>
        <v>1</v>
      </c>
      <c r="X240" s="8" t="str">
        <f t="shared" si="8"/>
        <v>E35940 Estates - HQ and EOC</v>
      </c>
    </row>
    <row r="241" spans="1:24" x14ac:dyDescent="0.25">
      <c r="A241" s="40" t="s">
        <v>222</v>
      </c>
      <c r="B241" s="40" t="s">
        <v>224</v>
      </c>
      <c r="C241" s="40" t="s">
        <v>6587</v>
      </c>
      <c r="D241" s="40" t="s">
        <v>6255</v>
      </c>
      <c r="E241" s="40" t="s">
        <v>6284</v>
      </c>
      <c r="F241" s="40" t="s">
        <v>5691</v>
      </c>
      <c r="G241" s="40" t="s">
        <v>6254</v>
      </c>
      <c r="H241" s="40" t="s">
        <v>5788</v>
      </c>
      <c r="I241" s="41">
        <v>160180.06</v>
      </c>
      <c r="J241" s="40" t="s">
        <v>5683</v>
      </c>
      <c r="K241" s="40" t="s">
        <v>6255</v>
      </c>
      <c r="L241" s="40"/>
      <c r="M241" s="40"/>
      <c r="N241" s="40" t="e">
        <v>#N/A</v>
      </c>
      <c r="O241" s="20" t="s">
        <v>5657</v>
      </c>
      <c r="P241" s="20" t="s">
        <v>5684</v>
      </c>
      <c r="Q241" s="20" t="s">
        <v>6284</v>
      </c>
      <c r="R241" s="20" t="s">
        <v>5683</v>
      </c>
      <c r="S241" s="20"/>
      <c r="T241" s="8" t="b">
        <f t="shared" si="9"/>
        <v>1</v>
      </c>
      <c r="X241" s="8" t="str">
        <f t="shared" si="8"/>
        <v>E35941 Estates - Fleet</v>
      </c>
    </row>
    <row r="242" spans="1:24" x14ac:dyDescent="0.25">
      <c r="A242" s="40" t="s">
        <v>6617</v>
      </c>
      <c r="B242" s="40" t="s">
        <v>6618</v>
      </c>
      <c r="C242" s="40" t="s">
        <v>6587</v>
      </c>
      <c r="D242" s="40" t="s">
        <v>6255</v>
      </c>
      <c r="E242" s="40" t="s">
        <v>6284</v>
      </c>
      <c r="F242" s="40" t="s">
        <v>5691</v>
      </c>
      <c r="G242" s="40" t="s">
        <v>6254</v>
      </c>
      <c r="H242" s="40" t="s">
        <v>5788</v>
      </c>
      <c r="I242" s="41">
        <v>0</v>
      </c>
      <c r="J242" s="40" t="s">
        <v>5683</v>
      </c>
      <c r="K242" s="40"/>
      <c r="L242" s="40"/>
      <c r="M242" s="40"/>
      <c r="N242" s="40" t="e">
        <v>#N/A</v>
      </c>
      <c r="O242" s="20" t="s">
        <v>5657</v>
      </c>
      <c r="P242" s="20" t="s">
        <v>5684</v>
      </c>
      <c r="Q242" s="20" t="s">
        <v>6284</v>
      </c>
      <c r="R242" s="20" t="s">
        <v>5683</v>
      </c>
      <c r="S242" s="20"/>
      <c r="T242" s="8" t="b">
        <f t="shared" si="9"/>
        <v>1</v>
      </c>
      <c r="X242" s="8" t="str">
        <f t="shared" si="8"/>
        <v>E35942 Estates - PTS</v>
      </c>
    </row>
    <row r="243" spans="1:24" x14ac:dyDescent="0.25">
      <c r="A243" s="40" t="s">
        <v>1433</v>
      </c>
      <c r="B243" s="40" t="s">
        <v>1435</v>
      </c>
      <c r="C243" s="40" t="s">
        <v>6587</v>
      </c>
      <c r="D243" s="40" t="s">
        <v>6255</v>
      </c>
      <c r="E243" s="40" t="s">
        <v>6284</v>
      </c>
      <c r="F243" s="40" t="s">
        <v>5691</v>
      </c>
      <c r="G243" s="40" t="s">
        <v>6254</v>
      </c>
      <c r="H243" s="40" t="s">
        <v>5788</v>
      </c>
      <c r="I243" s="41">
        <v>27791.99</v>
      </c>
      <c r="J243" s="40" t="s">
        <v>5683</v>
      </c>
      <c r="K243" s="40"/>
      <c r="L243" s="40"/>
      <c r="M243" s="40"/>
      <c r="N243" s="40" t="e">
        <v>#N/A</v>
      </c>
      <c r="O243" s="20" t="s">
        <v>5657</v>
      </c>
      <c r="P243" s="20" t="s">
        <v>5684</v>
      </c>
      <c r="Q243" s="20" t="s">
        <v>6284</v>
      </c>
      <c r="R243" s="20" t="s">
        <v>5683</v>
      </c>
      <c r="S243" s="20"/>
      <c r="T243" s="8" t="b">
        <f t="shared" si="9"/>
        <v>1</v>
      </c>
      <c r="X243" s="8" t="str">
        <f t="shared" si="8"/>
        <v>E35943 Estates - 111</v>
      </c>
    </row>
    <row r="244" spans="1:24" x14ac:dyDescent="0.25">
      <c r="A244" s="40" t="s">
        <v>6619</v>
      </c>
      <c r="B244" s="40" t="s">
        <v>6620</v>
      </c>
      <c r="C244" s="40" t="s">
        <v>6587</v>
      </c>
      <c r="D244" s="40" t="s">
        <v>6255</v>
      </c>
      <c r="E244" s="40" t="s">
        <v>6284</v>
      </c>
      <c r="F244" s="40" t="s">
        <v>5691</v>
      </c>
      <c r="G244" s="40" t="s">
        <v>6254</v>
      </c>
      <c r="H244" s="40" t="s">
        <v>5788</v>
      </c>
      <c r="I244" s="41">
        <v>216100.77</v>
      </c>
      <c r="J244" s="40" t="s">
        <v>5683</v>
      </c>
      <c r="K244" s="40"/>
      <c r="L244" s="40"/>
      <c r="M244" s="40"/>
      <c r="N244" s="40" t="e">
        <v>#N/A</v>
      </c>
      <c r="O244" s="20" t="s">
        <v>5657</v>
      </c>
      <c r="P244" s="20" t="s">
        <v>5684</v>
      </c>
      <c r="Q244" s="20" t="s">
        <v>6284</v>
      </c>
      <c r="R244" s="20" t="s">
        <v>5683</v>
      </c>
      <c r="S244" s="20"/>
      <c r="T244" s="8" t="b">
        <f t="shared" si="9"/>
        <v>1</v>
      </c>
      <c r="X244" s="8" t="str">
        <f t="shared" si="8"/>
        <v>E35944 Estates - Ashford Op Unit</v>
      </c>
    </row>
    <row r="245" spans="1:24" x14ac:dyDescent="0.25">
      <c r="A245" s="40" t="s">
        <v>6621</v>
      </c>
      <c r="B245" s="40" t="s">
        <v>6622</v>
      </c>
      <c r="C245" s="40" t="s">
        <v>6587</v>
      </c>
      <c r="D245" s="40" t="s">
        <v>6255</v>
      </c>
      <c r="E245" s="40" t="s">
        <v>6284</v>
      </c>
      <c r="F245" s="40" t="s">
        <v>5691</v>
      </c>
      <c r="G245" s="40" t="s">
        <v>6254</v>
      </c>
      <c r="H245" s="40" t="s">
        <v>5788</v>
      </c>
      <c r="I245" s="41">
        <v>216100.77</v>
      </c>
      <c r="J245" s="40" t="s">
        <v>5683</v>
      </c>
      <c r="K245" s="40"/>
      <c r="L245" s="40"/>
      <c r="M245" s="40"/>
      <c r="N245" s="40" t="e">
        <v>#N/A</v>
      </c>
      <c r="O245" s="20" t="s">
        <v>5657</v>
      </c>
      <c r="P245" s="20" t="s">
        <v>5684</v>
      </c>
      <c r="Q245" s="20" t="s">
        <v>6284</v>
      </c>
      <c r="R245" s="20" t="s">
        <v>5683</v>
      </c>
      <c r="S245" s="20"/>
      <c r="T245" s="8" t="b">
        <f t="shared" si="9"/>
        <v>1</v>
      </c>
      <c r="X245" s="8" t="str">
        <f t="shared" si="8"/>
        <v>E35945 Estates - Brighton Op Unit</v>
      </c>
    </row>
    <row r="246" spans="1:24" x14ac:dyDescent="0.25">
      <c r="A246" s="40" t="s">
        <v>6623</v>
      </c>
      <c r="B246" s="40" t="s">
        <v>6624</v>
      </c>
      <c r="C246" s="40" t="s">
        <v>6587</v>
      </c>
      <c r="D246" s="40" t="s">
        <v>6255</v>
      </c>
      <c r="E246" s="40" t="s">
        <v>6284</v>
      </c>
      <c r="F246" s="40" t="s">
        <v>5691</v>
      </c>
      <c r="G246" s="40" t="s">
        <v>6254</v>
      </c>
      <c r="H246" s="40" t="s">
        <v>5788</v>
      </c>
      <c r="I246" s="41">
        <v>240938.94999999998</v>
      </c>
      <c r="J246" s="40" t="s">
        <v>5683</v>
      </c>
      <c r="K246" s="40"/>
      <c r="L246" s="40"/>
      <c r="M246" s="40"/>
      <c r="N246" s="40" t="e">
        <v>#N/A</v>
      </c>
      <c r="O246" s="20" t="s">
        <v>5657</v>
      </c>
      <c r="P246" s="20" t="s">
        <v>5684</v>
      </c>
      <c r="Q246" s="20" t="s">
        <v>6284</v>
      </c>
      <c r="R246" s="20" t="s">
        <v>5683</v>
      </c>
      <c r="S246" s="20"/>
      <c r="T246" s="8" t="b">
        <f t="shared" si="9"/>
        <v>1</v>
      </c>
      <c r="X246" s="8" t="str">
        <f t="shared" si="8"/>
        <v>E35946 Estates - Chertsey Op Unit</v>
      </c>
    </row>
    <row r="247" spans="1:24" x14ac:dyDescent="0.25">
      <c r="A247" s="40" t="s">
        <v>229</v>
      </c>
      <c r="B247" s="40" t="s">
        <v>230</v>
      </c>
      <c r="C247" s="40" t="s">
        <v>6587</v>
      </c>
      <c r="D247" s="40" t="s">
        <v>6255</v>
      </c>
      <c r="E247" s="40" t="s">
        <v>6284</v>
      </c>
      <c r="F247" s="40" t="s">
        <v>5691</v>
      </c>
      <c r="G247" s="40" t="s">
        <v>6254</v>
      </c>
      <c r="H247" s="40" t="s">
        <v>5788</v>
      </c>
      <c r="I247" s="41">
        <v>240938.94999999998</v>
      </c>
      <c r="J247" s="40" t="s">
        <v>5683</v>
      </c>
      <c r="K247" s="40"/>
      <c r="L247" s="40"/>
      <c r="M247" s="40"/>
      <c r="N247" s="40" t="e">
        <v>#N/A</v>
      </c>
      <c r="O247" s="20" t="s">
        <v>5657</v>
      </c>
      <c r="P247" s="20" t="s">
        <v>5684</v>
      </c>
      <c r="Q247" s="20" t="s">
        <v>6284</v>
      </c>
      <c r="R247" s="20" t="s">
        <v>5683</v>
      </c>
      <c r="S247" s="20"/>
      <c r="T247" s="8" t="b">
        <f t="shared" si="9"/>
        <v>1</v>
      </c>
      <c r="X247" s="8" t="str">
        <f t="shared" si="8"/>
        <v>E35947 Estates - Chichester Op Unit</v>
      </c>
    </row>
    <row r="248" spans="1:24" x14ac:dyDescent="0.25">
      <c r="A248" s="40" t="s">
        <v>6625</v>
      </c>
      <c r="B248" s="40" t="s">
        <v>6626</v>
      </c>
      <c r="C248" s="40" t="s">
        <v>6587</v>
      </c>
      <c r="D248" s="40" t="s">
        <v>6255</v>
      </c>
      <c r="E248" s="40" t="s">
        <v>6284</v>
      </c>
      <c r="F248" s="40" t="s">
        <v>5691</v>
      </c>
      <c r="G248" s="40" t="s">
        <v>6254</v>
      </c>
      <c r="H248" s="40" t="s">
        <v>5788</v>
      </c>
      <c r="I248" s="41">
        <v>0</v>
      </c>
      <c r="J248" s="40" t="s">
        <v>5683</v>
      </c>
      <c r="K248" s="40"/>
      <c r="L248" s="40"/>
      <c r="M248" s="40"/>
      <c r="N248" s="40" t="e">
        <v>#N/A</v>
      </c>
      <c r="O248" s="20" t="s">
        <v>5657</v>
      </c>
      <c r="P248" s="20" t="s">
        <v>5684</v>
      </c>
      <c r="Q248" s="20" t="s">
        <v>6284</v>
      </c>
      <c r="R248" s="20" t="s">
        <v>5683</v>
      </c>
      <c r="S248" s="20"/>
      <c r="T248" s="8" t="b">
        <f t="shared" si="9"/>
        <v>1</v>
      </c>
      <c r="X248" s="8" t="str">
        <f t="shared" si="8"/>
        <v>E35948 Estates - Gatwick Op Unit</v>
      </c>
    </row>
    <row r="249" spans="1:24" x14ac:dyDescent="0.25">
      <c r="A249" s="40" t="s">
        <v>6627</v>
      </c>
      <c r="B249" s="40" t="s">
        <v>6628</v>
      </c>
      <c r="C249" s="40" t="s">
        <v>6587</v>
      </c>
      <c r="D249" s="40" t="s">
        <v>6255</v>
      </c>
      <c r="E249" s="40" t="s">
        <v>6284</v>
      </c>
      <c r="F249" s="40" t="s">
        <v>5691</v>
      </c>
      <c r="G249" s="40" t="s">
        <v>6254</v>
      </c>
      <c r="H249" s="40" t="s">
        <v>5788</v>
      </c>
      <c r="I249" s="41">
        <v>21627.74</v>
      </c>
      <c r="J249" s="40" t="s">
        <v>5683</v>
      </c>
      <c r="K249" s="40"/>
      <c r="L249" s="40"/>
      <c r="M249" s="40"/>
      <c r="N249" s="40" t="e">
        <v>#N/A</v>
      </c>
      <c r="O249" s="20" t="s">
        <v>5657</v>
      </c>
      <c r="P249" s="20" t="s">
        <v>5684</v>
      </c>
      <c r="Q249" s="20" t="s">
        <v>6284</v>
      </c>
      <c r="R249" s="20" t="s">
        <v>5683</v>
      </c>
      <c r="S249" s="20"/>
      <c r="T249" s="8" t="b">
        <f t="shared" si="9"/>
        <v>1</v>
      </c>
      <c r="X249" s="8" t="str">
        <f t="shared" si="8"/>
        <v>E35949 Estates - Hastings Op Unit</v>
      </c>
    </row>
    <row r="250" spans="1:24" x14ac:dyDescent="0.25">
      <c r="A250" s="40" t="s">
        <v>6629</v>
      </c>
      <c r="B250" s="40" t="s">
        <v>6630</v>
      </c>
      <c r="C250" s="40" t="s">
        <v>6587</v>
      </c>
      <c r="D250" s="40" t="s">
        <v>6255</v>
      </c>
      <c r="E250" s="40" t="s">
        <v>6284</v>
      </c>
      <c r="F250" s="40" t="s">
        <v>5691</v>
      </c>
      <c r="G250" s="40" t="s">
        <v>6254</v>
      </c>
      <c r="H250" s="40" t="s">
        <v>5788</v>
      </c>
      <c r="I250" s="41">
        <v>40612.329999999994</v>
      </c>
      <c r="J250" s="40" t="s">
        <v>5683</v>
      </c>
      <c r="K250" s="40"/>
      <c r="L250" s="40"/>
      <c r="M250" s="40"/>
      <c r="N250" s="40" t="e">
        <v>#N/A</v>
      </c>
      <c r="O250" s="20" t="s">
        <v>5657</v>
      </c>
      <c r="P250" s="20" t="s">
        <v>5684</v>
      </c>
      <c r="Q250" s="20" t="s">
        <v>6284</v>
      </c>
      <c r="R250" s="20" t="s">
        <v>5683</v>
      </c>
      <c r="S250" s="20"/>
      <c r="T250" s="8" t="b">
        <f t="shared" si="9"/>
        <v>1</v>
      </c>
      <c r="X250" s="8" t="str">
        <f t="shared" si="8"/>
        <v>E35950 Estates - Medway Op Unit</v>
      </c>
    </row>
    <row r="251" spans="1:24" x14ac:dyDescent="0.25">
      <c r="A251" s="40" t="s">
        <v>6631</v>
      </c>
      <c r="B251" s="40" t="s">
        <v>6632</v>
      </c>
      <c r="C251" s="40" t="s">
        <v>6587</v>
      </c>
      <c r="D251" s="40" t="s">
        <v>6255</v>
      </c>
      <c r="E251" s="40" t="s">
        <v>6284</v>
      </c>
      <c r="F251" s="40" t="s">
        <v>5691</v>
      </c>
      <c r="G251" s="40" t="s">
        <v>6254</v>
      </c>
      <c r="H251" s="40" t="s">
        <v>5788</v>
      </c>
      <c r="I251" s="41">
        <v>0</v>
      </c>
      <c r="J251" s="40" t="s">
        <v>5683</v>
      </c>
      <c r="K251" s="40"/>
      <c r="L251" s="40"/>
      <c r="M251" s="40"/>
      <c r="N251" s="40" t="e">
        <v>#N/A</v>
      </c>
      <c r="O251" s="20" t="s">
        <v>5657</v>
      </c>
      <c r="P251" s="20" t="s">
        <v>5684</v>
      </c>
      <c r="Q251" s="20" t="s">
        <v>6284</v>
      </c>
      <c r="R251" s="20" t="s">
        <v>5683</v>
      </c>
      <c r="S251" s="20"/>
      <c r="T251" s="8" t="b">
        <f t="shared" si="9"/>
        <v>1</v>
      </c>
      <c r="X251" s="8" t="str">
        <f t="shared" si="8"/>
        <v>E35951 Estates - Paddock Wood Op Unit</v>
      </c>
    </row>
    <row r="252" spans="1:24" x14ac:dyDescent="0.25">
      <c r="A252" s="40" t="s">
        <v>6633</v>
      </c>
      <c r="B252" s="40" t="s">
        <v>6634</v>
      </c>
      <c r="C252" s="40" t="s">
        <v>6587</v>
      </c>
      <c r="D252" s="40" t="s">
        <v>6255</v>
      </c>
      <c r="E252" s="40" t="s">
        <v>6284</v>
      </c>
      <c r="F252" s="40" t="s">
        <v>5691</v>
      </c>
      <c r="G252" s="40" t="s">
        <v>6254</v>
      </c>
      <c r="H252" s="40" t="s">
        <v>5788</v>
      </c>
      <c r="I252" s="41">
        <v>0</v>
      </c>
      <c r="J252" s="40" t="s">
        <v>5683</v>
      </c>
      <c r="K252" s="40"/>
      <c r="L252" s="40"/>
      <c r="M252" s="40"/>
      <c r="N252" s="40" t="e">
        <v>#N/A</v>
      </c>
      <c r="O252" s="20" t="s">
        <v>5657</v>
      </c>
      <c r="P252" s="20" t="s">
        <v>5684</v>
      </c>
      <c r="Q252" s="20" t="s">
        <v>6284</v>
      </c>
      <c r="R252" s="20" t="s">
        <v>5683</v>
      </c>
      <c r="S252" s="20"/>
      <c r="T252" s="8" t="b">
        <f t="shared" si="9"/>
        <v>1</v>
      </c>
      <c r="X252" s="8" t="str">
        <f t="shared" si="8"/>
        <v>E35952 Estates - Polegate Op Unit</v>
      </c>
    </row>
    <row r="253" spans="1:24" x14ac:dyDescent="0.25">
      <c r="A253" s="40" t="s">
        <v>6635</v>
      </c>
      <c r="B253" s="40" t="s">
        <v>6636</v>
      </c>
      <c r="C253" s="40" t="s">
        <v>6587</v>
      </c>
      <c r="D253" s="40" t="s">
        <v>6255</v>
      </c>
      <c r="E253" s="40" t="s">
        <v>6284</v>
      </c>
      <c r="F253" s="40" t="s">
        <v>5691</v>
      </c>
      <c r="G253" s="40" t="s">
        <v>6254</v>
      </c>
      <c r="H253" s="40" t="s">
        <v>5788</v>
      </c>
      <c r="I253" s="41">
        <v>0</v>
      </c>
      <c r="J253" s="40" t="s">
        <v>5683</v>
      </c>
      <c r="K253" s="40"/>
      <c r="L253" s="40"/>
      <c r="M253" s="40"/>
      <c r="N253" s="40" t="e">
        <v>#N/A</v>
      </c>
      <c r="O253" s="20" t="s">
        <v>5657</v>
      </c>
      <c r="P253" s="20" t="s">
        <v>5684</v>
      </c>
      <c r="Q253" s="20" t="s">
        <v>6284</v>
      </c>
      <c r="R253" s="20" t="s">
        <v>5683</v>
      </c>
      <c r="S253" s="20"/>
      <c r="T253" s="8" t="b">
        <f t="shared" si="9"/>
        <v>1</v>
      </c>
      <c r="X253" s="8" t="str">
        <f t="shared" si="8"/>
        <v>E35954 Estates - Thanet Op Unit</v>
      </c>
    </row>
    <row r="254" spans="1:24" x14ac:dyDescent="0.25">
      <c r="A254" s="40" t="s">
        <v>6637</v>
      </c>
      <c r="B254" s="40" t="s">
        <v>6638</v>
      </c>
      <c r="C254" s="40" t="s">
        <v>6587</v>
      </c>
      <c r="D254" s="40" t="s">
        <v>6255</v>
      </c>
      <c r="E254" s="40" t="s">
        <v>6284</v>
      </c>
      <c r="F254" s="40" t="s">
        <v>5691</v>
      </c>
      <c r="G254" s="40" t="s">
        <v>6254</v>
      </c>
      <c r="H254" s="40" t="s">
        <v>5788</v>
      </c>
      <c r="I254" s="41">
        <v>281790.14</v>
      </c>
      <c r="J254" s="40" t="s">
        <v>5683</v>
      </c>
      <c r="K254" s="40"/>
      <c r="L254" s="40"/>
      <c r="M254" s="40"/>
      <c r="N254" s="40" t="e">
        <v>#N/A</v>
      </c>
      <c r="O254" s="20" t="s">
        <v>5657</v>
      </c>
      <c r="P254" s="20" t="s">
        <v>5684</v>
      </c>
      <c r="Q254" s="20" t="s">
        <v>6284</v>
      </c>
      <c r="R254" s="20" t="s">
        <v>5683</v>
      </c>
      <c r="S254" s="20"/>
      <c r="T254" s="8" t="b">
        <f t="shared" si="9"/>
        <v>1</v>
      </c>
      <c r="X254" s="8" t="str">
        <f t="shared" si="8"/>
        <v>E35955 Estates - Dartford Op Unit</v>
      </c>
    </row>
    <row r="255" spans="1:24" x14ac:dyDescent="0.25">
      <c r="A255" s="40" t="s">
        <v>6639</v>
      </c>
      <c r="B255" s="40" t="s">
        <v>6640</v>
      </c>
      <c r="C255" s="40" t="s">
        <v>6587</v>
      </c>
      <c r="D255" s="40" t="s">
        <v>6255</v>
      </c>
      <c r="E255" s="40" t="s">
        <v>6284</v>
      </c>
      <c r="F255" s="40" t="s">
        <v>5691</v>
      </c>
      <c r="G255" s="40" t="s">
        <v>6254</v>
      </c>
      <c r="H255" s="40" t="s">
        <v>5788</v>
      </c>
      <c r="I255" s="41">
        <v>1483277.87</v>
      </c>
      <c r="J255" s="40" t="s">
        <v>5683</v>
      </c>
      <c r="K255" s="40"/>
      <c r="L255" s="40"/>
      <c r="M255" s="40"/>
      <c r="N255" s="40" t="e">
        <v>#N/A</v>
      </c>
      <c r="O255" s="20" t="s">
        <v>5657</v>
      </c>
      <c r="P255" s="20" t="s">
        <v>5684</v>
      </c>
      <c r="Q255" s="20" t="s">
        <v>6284</v>
      </c>
      <c r="R255" s="20" t="s">
        <v>5683</v>
      </c>
      <c r="S255" s="20"/>
      <c r="T255" s="8" t="b">
        <f t="shared" si="9"/>
        <v>1</v>
      </c>
      <c r="X255" s="8" t="str">
        <f t="shared" si="8"/>
        <v>E35956 Estates - Tongham Op Unit</v>
      </c>
    </row>
    <row r="256" spans="1:24" x14ac:dyDescent="0.25">
      <c r="A256" s="40" t="s">
        <v>6641</v>
      </c>
      <c r="B256" s="40" t="s">
        <v>6642</v>
      </c>
      <c r="C256" s="40" t="s">
        <v>6587</v>
      </c>
      <c r="D256" s="40" t="s">
        <v>6255</v>
      </c>
      <c r="E256" s="40" t="s">
        <v>6284</v>
      </c>
      <c r="F256" s="40" t="s">
        <v>5691</v>
      </c>
      <c r="G256" s="40" t="s">
        <v>6254</v>
      </c>
      <c r="H256" s="40" t="s">
        <v>5788</v>
      </c>
      <c r="I256" s="41">
        <v>61247.9</v>
      </c>
      <c r="J256" s="40" t="s">
        <v>5683</v>
      </c>
      <c r="K256" s="40"/>
      <c r="L256" s="40"/>
      <c r="M256" s="40"/>
      <c r="N256" s="40" t="e">
        <v>#N/A</v>
      </c>
      <c r="O256" s="20" t="s">
        <v>5657</v>
      </c>
      <c r="P256" s="20" t="s">
        <v>5684</v>
      </c>
      <c r="Q256" s="20" t="s">
        <v>6284</v>
      </c>
      <c r="R256" s="20" t="s">
        <v>5683</v>
      </c>
      <c r="S256" s="20"/>
      <c r="T256" s="8" t="b">
        <f t="shared" si="9"/>
        <v>1</v>
      </c>
      <c r="X256" s="8" t="str">
        <f t="shared" si="8"/>
        <v>E35957 Estates - Worthing Op Unit</v>
      </c>
    </row>
    <row r="257" spans="1:24" x14ac:dyDescent="0.25">
      <c r="A257" s="40" t="s">
        <v>736</v>
      </c>
      <c r="B257" s="40" t="s">
        <v>738</v>
      </c>
      <c r="C257" s="40" t="s">
        <v>6587</v>
      </c>
      <c r="D257" s="40" t="s">
        <v>6255</v>
      </c>
      <c r="E257" s="40" t="s">
        <v>733</v>
      </c>
      <c r="F257" s="40" t="s">
        <v>5691</v>
      </c>
      <c r="G257" s="40" t="s">
        <v>6291</v>
      </c>
      <c r="H257" s="40" t="s">
        <v>5788</v>
      </c>
      <c r="I257" s="41">
        <v>102178.76999999997</v>
      </c>
      <c r="J257" s="40" t="s">
        <v>5683</v>
      </c>
      <c r="K257" s="40"/>
      <c r="L257" s="40"/>
      <c r="M257" s="40"/>
      <c r="N257" s="40" t="e">
        <v>#N/A</v>
      </c>
      <c r="O257" s="20" t="s">
        <v>5657</v>
      </c>
      <c r="P257" s="20" t="s">
        <v>5684</v>
      </c>
      <c r="Q257" s="20" t="s">
        <v>733</v>
      </c>
      <c r="R257" s="20" t="s">
        <v>5683</v>
      </c>
      <c r="S257" s="20"/>
      <c r="T257" s="8" t="b">
        <f t="shared" si="9"/>
        <v>1</v>
      </c>
      <c r="X257" s="8" t="str">
        <f t="shared" si="8"/>
        <v>E35961 Make Ready - Paddock Wood</v>
      </c>
    </row>
    <row r="258" spans="1:24" x14ac:dyDescent="0.25">
      <c r="A258" s="40" t="s">
        <v>746</v>
      </c>
      <c r="B258" s="40" t="s">
        <v>748</v>
      </c>
      <c r="C258" s="40" t="s">
        <v>6587</v>
      </c>
      <c r="D258" s="40" t="s">
        <v>6255</v>
      </c>
      <c r="E258" s="40" t="s">
        <v>733</v>
      </c>
      <c r="F258" s="40" t="s">
        <v>5691</v>
      </c>
      <c r="G258" s="40" t="s">
        <v>6291</v>
      </c>
      <c r="H258" s="40" t="s">
        <v>5788</v>
      </c>
      <c r="I258" s="41">
        <v>330174.59000000003</v>
      </c>
      <c r="J258" s="40" t="s">
        <v>5683</v>
      </c>
      <c r="K258" s="40"/>
      <c r="L258" s="40"/>
      <c r="M258" s="40"/>
      <c r="N258" s="40" t="e">
        <v>#N/A</v>
      </c>
      <c r="O258" s="20" t="s">
        <v>5657</v>
      </c>
      <c r="P258" s="20" t="s">
        <v>5684</v>
      </c>
      <c r="Q258" s="20" t="s">
        <v>733</v>
      </c>
      <c r="R258" s="20" t="s">
        <v>5683</v>
      </c>
      <c r="S258" s="20"/>
      <c r="T258" s="8" t="b">
        <f t="shared" si="9"/>
        <v>1</v>
      </c>
      <c r="X258" s="8" t="str">
        <f t="shared" si="8"/>
        <v>E35962 Make Ready - South Kent</v>
      </c>
    </row>
    <row r="259" spans="1:24" x14ac:dyDescent="0.25">
      <c r="A259" s="40" t="s">
        <v>6643</v>
      </c>
      <c r="B259" s="40" t="s">
        <v>6644</v>
      </c>
      <c r="C259" s="40" t="s">
        <v>6587</v>
      </c>
      <c r="D259" s="40" t="s">
        <v>6255</v>
      </c>
      <c r="E259" s="40" t="s">
        <v>733</v>
      </c>
      <c r="F259" s="40" t="s">
        <v>5691</v>
      </c>
      <c r="G259" s="40" t="s">
        <v>6291</v>
      </c>
      <c r="H259" s="40" t="s">
        <v>5788</v>
      </c>
      <c r="I259" s="41">
        <v>705338.57999999984</v>
      </c>
      <c r="J259" s="40" t="s">
        <v>5683</v>
      </c>
      <c r="K259" s="40"/>
      <c r="L259" s="40"/>
      <c r="M259" s="40"/>
      <c r="N259" s="40" t="e">
        <v>#N/A</v>
      </c>
      <c r="O259" s="20" t="s">
        <v>5657</v>
      </c>
      <c r="P259" s="20" t="s">
        <v>5684</v>
      </c>
      <c r="Q259" s="20" t="s">
        <v>733</v>
      </c>
      <c r="R259" s="20" t="s">
        <v>5683</v>
      </c>
      <c r="S259" s="20"/>
      <c r="T259" s="8" t="b">
        <f t="shared" si="9"/>
        <v>1</v>
      </c>
      <c r="X259" s="8" t="str">
        <f t="shared" si="8"/>
        <v>E35963 Make Ready - Brighton - main depot</v>
      </c>
    </row>
    <row r="260" spans="1:24" x14ac:dyDescent="0.25">
      <c r="A260" s="40" t="s">
        <v>6645</v>
      </c>
      <c r="B260" s="40" t="s">
        <v>6646</v>
      </c>
      <c r="C260" s="40" t="s">
        <v>6587</v>
      </c>
      <c r="D260" s="40" t="s">
        <v>6255</v>
      </c>
      <c r="E260" s="40" t="s">
        <v>733</v>
      </c>
      <c r="F260" s="40" t="s">
        <v>5691</v>
      </c>
      <c r="G260" s="40" t="s">
        <v>6291</v>
      </c>
      <c r="H260" s="40" t="s">
        <v>5788</v>
      </c>
      <c r="I260" s="41">
        <v>0</v>
      </c>
      <c r="J260" s="40" t="s">
        <v>5683</v>
      </c>
      <c r="K260" s="40"/>
      <c r="L260" s="40"/>
      <c r="M260" s="40"/>
      <c r="N260" s="40" t="e">
        <v>#N/A</v>
      </c>
      <c r="O260" s="20" t="s">
        <v>5657</v>
      </c>
      <c r="P260" s="20" t="s">
        <v>5684</v>
      </c>
      <c r="Q260" s="20" t="s">
        <v>733</v>
      </c>
      <c r="R260" s="20" t="s">
        <v>5683</v>
      </c>
      <c r="S260" s="20"/>
      <c r="T260" s="8" t="b">
        <f t="shared" si="9"/>
        <v>1</v>
      </c>
      <c r="X260" s="8" t="str">
        <f t="shared" si="8"/>
        <v>E35964 Make Ready - Brighton - ACRP's</v>
      </c>
    </row>
    <row r="261" spans="1:24" x14ac:dyDescent="0.25">
      <c r="A261" s="40" t="s">
        <v>232</v>
      </c>
      <c r="B261" s="40" t="s">
        <v>234</v>
      </c>
      <c r="C261" s="40" t="s">
        <v>6587</v>
      </c>
      <c r="D261" s="40" t="s">
        <v>6255</v>
      </c>
      <c r="E261" s="40" t="s">
        <v>733</v>
      </c>
      <c r="F261" s="40" t="s">
        <v>5691</v>
      </c>
      <c r="G261" s="40" t="s">
        <v>6291</v>
      </c>
      <c r="H261" s="40" t="s">
        <v>5788</v>
      </c>
      <c r="I261" s="41">
        <v>391989.63</v>
      </c>
      <c r="J261" s="40" t="s">
        <v>5683</v>
      </c>
      <c r="K261" s="40"/>
      <c r="L261" s="40"/>
      <c r="M261" s="40"/>
      <c r="N261" s="40" t="e">
        <v>#N/A</v>
      </c>
      <c r="O261" s="20" t="s">
        <v>5657</v>
      </c>
      <c r="P261" s="20" t="s">
        <v>5684</v>
      </c>
      <c r="Q261" s="20" t="s">
        <v>733</v>
      </c>
      <c r="R261" s="20" t="s">
        <v>5683</v>
      </c>
      <c r="S261" s="20"/>
      <c r="T261" s="8" t="b">
        <f t="shared" si="9"/>
        <v>1</v>
      </c>
      <c r="X261" s="8" t="str">
        <f t="shared" si="8"/>
        <v>E35965 Make Ready - Chichester - main depot</v>
      </c>
    </row>
    <row r="262" spans="1:24" x14ac:dyDescent="0.25">
      <c r="A262" s="40" t="s">
        <v>6647</v>
      </c>
      <c r="B262" s="40" t="s">
        <v>6648</v>
      </c>
      <c r="C262" s="40" t="s">
        <v>6587</v>
      </c>
      <c r="D262" s="40" t="s">
        <v>6255</v>
      </c>
      <c r="E262" s="40" t="s">
        <v>733</v>
      </c>
      <c r="F262" s="40" t="s">
        <v>5691</v>
      </c>
      <c r="G262" s="40" t="s">
        <v>6291</v>
      </c>
      <c r="H262" s="40" t="s">
        <v>5788</v>
      </c>
      <c r="I262" s="41">
        <v>62959.82</v>
      </c>
      <c r="J262" s="40" t="s">
        <v>5683</v>
      </c>
      <c r="K262" s="40"/>
      <c r="L262" s="40"/>
      <c r="M262" s="40"/>
      <c r="N262" s="40" t="e">
        <v>#N/A</v>
      </c>
      <c r="O262" s="20" t="s">
        <v>5657</v>
      </c>
      <c r="P262" s="20" t="s">
        <v>5684</v>
      </c>
      <c r="Q262" s="20" t="s">
        <v>733</v>
      </c>
      <c r="R262" s="20" t="s">
        <v>5683</v>
      </c>
      <c r="S262" s="20"/>
      <c r="T262" s="8" t="b">
        <f t="shared" si="9"/>
        <v>1</v>
      </c>
      <c r="X262" s="8" t="str">
        <f t="shared" si="8"/>
        <v>E35966 Make Ready - Polegate - main depot</v>
      </c>
    </row>
    <row r="263" spans="1:24" x14ac:dyDescent="0.25">
      <c r="A263" s="40" t="s">
        <v>6649</v>
      </c>
      <c r="B263" s="40" t="s">
        <v>6650</v>
      </c>
      <c r="C263" s="40" t="s">
        <v>6587</v>
      </c>
      <c r="D263" s="40" t="s">
        <v>6255</v>
      </c>
      <c r="E263" s="40" t="s">
        <v>733</v>
      </c>
      <c r="F263" s="40" t="s">
        <v>5691</v>
      </c>
      <c r="G263" s="40" t="s">
        <v>6291</v>
      </c>
      <c r="H263" s="40" t="s">
        <v>5788</v>
      </c>
      <c r="I263" s="41">
        <v>-13365.320000000002</v>
      </c>
      <c r="J263" s="40" t="s">
        <v>5683</v>
      </c>
      <c r="K263" s="40"/>
      <c r="L263" s="40"/>
      <c r="M263" s="40"/>
      <c r="N263" s="40" t="e">
        <v>#N/A</v>
      </c>
      <c r="O263" s="20" t="s">
        <v>5657</v>
      </c>
      <c r="P263" s="20" t="s">
        <v>5684</v>
      </c>
      <c r="Q263" s="20" t="s">
        <v>733</v>
      </c>
      <c r="R263" s="20" t="s">
        <v>5683</v>
      </c>
      <c r="S263" s="20"/>
      <c r="T263" s="8" t="b">
        <f t="shared" si="9"/>
        <v>1</v>
      </c>
      <c r="X263" s="8" t="str">
        <f t="shared" si="8"/>
        <v>E35967 Make Ready - Tongham - main depot</v>
      </c>
    </row>
    <row r="264" spans="1:24" x14ac:dyDescent="0.25">
      <c r="A264" s="40" t="s">
        <v>6651</v>
      </c>
      <c r="B264" s="40" t="s">
        <v>6652</v>
      </c>
      <c r="C264" s="40" t="s">
        <v>6587</v>
      </c>
      <c r="D264" s="40" t="s">
        <v>6255</v>
      </c>
      <c r="E264" s="40" t="s">
        <v>733</v>
      </c>
      <c r="F264" s="40" t="s">
        <v>5691</v>
      </c>
      <c r="G264" s="40" t="s">
        <v>6291</v>
      </c>
      <c r="H264" s="40" t="s">
        <v>5788</v>
      </c>
      <c r="I264" s="41">
        <v>18586.25</v>
      </c>
      <c r="J264" s="40" t="s">
        <v>5683</v>
      </c>
      <c r="K264" s="40"/>
      <c r="L264" s="40"/>
      <c r="M264" s="40"/>
      <c r="N264" s="40" t="e">
        <v>#N/A</v>
      </c>
      <c r="O264" s="20" t="s">
        <v>5657</v>
      </c>
      <c r="P264" s="20" t="s">
        <v>5684</v>
      </c>
      <c r="Q264" s="20" t="s">
        <v>733</v>
      </c>
      <c r="R264" s="20" t="s">
        <v>5683</v>
      </c>
      <c r="S264" s="20"/>
      <c r="T264" s="8" t="b">
        <f t="shared" si="9"/>
        <v>1</v>
      </c>
      <c r="X264" s="8" t="str">
        <f t="shared" si="8"/>
        <v>E35968 Make Ready - Tongham - ACRP's</v>
      </c>
    </row>
    <row r="265" spans="1:24" x14ac:dyDescent="0.25">
      <c r="A265" s="40" t="s">
        <v>6653</v>
      </c>
      <c r="B265" s="40" t="s">
        <v>6654</v>
      </c>
      <c r="C265" s="40" t="s">
        <v>6587</v>
      </c>
      <c r="D265" s="40" t="s">
        <v>6255</v>
      </c>
      <c r="E265" s="40" t="s">
        <v>733</v>
      </c>
      <c r="F265" s="40" t="s">
        <v>5691</v>
      </c>
      <c r="G265" s="40" t="s">
        <v>6291</v>
      </c>
      <c r="H265" s="40" t="s">
        <v>5788</v>
      </c>
      <c r="I265" s="41">
        <v>0</v>
      </c>
      <c r="J265" s="40" t="s">
        <v>5683</v>
      </c>
      <c r="K265" s="40"/>
      <c r="L265" s="40"/>
      <c r="M265" s="40"/>
      <c r="N265" s="40" t="e">
        <v>#N/A</v>
      </c>
      <c r="O265" s="20" t="s">
        <v>5657</v>
      </c>
      <c r="P265" s="20" t="s">
        <v>5684</v>
      </c>
      <c r="Q265" s="20" t="s">
        <v>733</v>
      </c>
      <c r="R265" s="20" t="s">
        <v>5683</v>
      </c>
      <c r="S265" s="20"/>
      <c r="T265" s="8" t="b">
        <f t="shared" si="9"/>
        <v>1</v>
      </c>
      <c r="X265" s="8" t="str">
        <f t="shared" si="8"/>
        <v>E35969 Make Ready - Gatwick - ACRP's</v>
      </c>
    </row>
    <row r="266" spans="1:24" x14ac:dyDescent="0.25">
      <c r="A266" s="40" t="s">
        <v>6655</v>
      </c>
      <c r="B266" s="40" t="s">
        <v>6656</v>
      </c>
      <c r="C266" s="40" t="s">
        <v>6587</v>
      </c>
      <c r="D266" s="40" t="s">
        <v>6255</v>
      </c>
      <c r="E266" s="40" t="s">
        <v>733</v>
      </c>
      <c r="F266" s="40" t="s">
        <v>5691</v>
      </c>
      <c r="G266" s="40" t="s">
        <v>6291</v>
      </c>
      <c r="H266" s="40" t="s">
        <v>5788</v>
      </c>
      <c r="I266" s="41">
        <v>7357.76</v>
      </c>
      <c r="J266" s="40" t="s">
        <v>5683</v>
      </c>
      <c r="K266" s="40"/>
      <c r="L266" s="40"/>
      <c r="M266" s="40"/>
      <c r="N266" s="40" t="e">
        <v>#N/A</v>
      </c>
      <c r="O266" s="20" t="s">
        <v>5657</v>
      </c>
      <c r="P266" s="20" t="s">
        <v>5684</v>
      </c>
      <c r="Q266" s="20" t="s">
        <v>733</v>
      </c>
      <c r="R266" s="20" t="s">
        <v>5683</v>
      </c>
      <c r="S266" s="20"/>
      <c r="T266" s="8" t="b">
        <f t="shared" si="9"/>
        <v>1</v>
      </c>
      <c r="X266" s="8" t="str">
        <f t="shared" si="8"/>
        <v>E35970 Operational Support - Worthing</v>
      </c>
    </row>
    <row r="267" spans="1:24" x14ac:dyDescent="0.25">
      <c r="A267" s="40" t="s">
        <v>6657</v>
      </c>
      <c r="B267" s="40" t="s">
        <v>6648</v>
      </c>
      <c r="C267" s="40" t="s">
        <v>6587</v>
      </c>
      <c r="D267" s="40" t="s">
        <v>6255</v>
      </c>
      <c r="E267" s="40" t="s">
        <v>733</v>
      </c>
      <c r="F267" s="40" t="s">
        <v>5691</v>
      </c>
      <c r="G267" s="40" t="s">
        <v>6291</v>
      </c>
      <c r="H267" s="40" t="s">
        <v>5788</v>
      </c>
      <c r="I267" s="41">
        <v>0</v>
      </c>
      <c r="J267" s="40" t="s">
        <v>5683</v>
      </c>
      <c r="K267" s="40"/>
      <c r="L267" s="40"/>
      <c r="M267" s="40"/>
      <c r="N267" s="40" t="e">
        <v>#N/A</v>
      </c>
      <c r="O267" s="20" t="s">
        <v>5657</v>
      </c>
      <c r="P267" s="20" t="s">
        <v>5684</v>
      </c>
      <c r="Q267" s="20" t="s">
        <v>733</v>
      </c>
      <c r="R267" s="20" t="s">
        <v>5683</v>
      </c>
      <c r="S267" s="20"/>
      <c r="T267" s="8" t="b">
        <f t="shared" si="9"/>
        <v>1</v>
      </c>
      <c r="X267" s="8" t="str">
        <f t="shared" si="8"/>
        <v>E35971 Make Ready - Polegate - main depot</v>
      </c>
    </row>
    <row r="268" spans="1:24" x14ac:dyDescent="0.25">
      <c r="A268" s="40" t="s">
        <v>6658</v>
      </c>
      <c r="B268" s="40" t="s">
        <v>6659</v>
      </c>
      <c r="C268" s="40" t="s">
        <v>6587</v>
      </c>
      <c r="D268" s="40" t="s">
        <v>6255</v>
      </c>
      <c r="E268" s="40" t="s">
        <v>733</v>
      </c>
      <c r="F268" s="40" t="s">
        <v>5691</v>
      </c>
      <c r="G268" s="40" t="s">
        <v>6291</v>
      </c>
      <c r="H268" s="40" t="s">
        <v>5788</v>
      </c>
      <c r="I268" s="41">
        <v>295578.64</v>
      </c>
      <c r="J268" s="40" t="s">
        <v>5683</v>
      </c>
      <c r="K268" s="40"/>
      <c r="L268" s="40"/>
      <c r="M268" s="40"/>
      <c r="N268" s="40" t="e">
        <v>#N/A</v>
      </c>
      <c r="O268" s="20" t="s">
        <v>5657</v>
      </c>
      <c r="P268" s="20" t="s">
        <v>5684</v>
      </c>
      <c r="Q268" s="20" t="s">
        <v>733</v>
      </c>
      <c r="R268" s="20" t="s">
        <v>5683</v>
      </c>
      <c r="S268" s="20"/>
      <c r="T268" s="8" t="b">
        <f t="shared" si="9"/>
        <v>1</v>
      </c>
      <c r="X268" s="8" t="str">
        <f t="shared" si="8"/>
        <v>E35972 Make Ready - Polegate - ACRP's</v>
      </c>
    </row>
    <row r="269" spans="1:24" x14ac:dyDescent="0.25">
      <c r="A269" s="40" t="s">
        <v>6660</v>
      </c>
      <c r="B269" s="40" t="s">
        <v>6661</v>
      </c>
      <c r="C269" s="40" t="s">
        <v>6587</v>
      </c>
      <c r="D269" s="40" t="s">
        <v>6255</v>
      </c>
      <c r="E269" s="40" t="s">
        <v>733</v>
      </c>
      <c r="F269" s="40" t="s">
        <v>5691</v>
      </c>
      <c r="G269" s="40" t="s">
        <v>6291</v>
      </c>
      <c r="H269" s="40" t="s">
        <v>5788</v>
      </c>
      <c r="I269" s="41">
        <v>45252.2</v>
      </c>
      <c r="J269" s="40" t="s">
        <v>5683</v>
      </c>
      <c r="K269" s="40"/>
      <c r="L269" s="40"/>
      <c r="M269" s="40"/>
      <c r="N269" s="40" t="e">
        <v>#N/A</v>
      </c>
      <c r="O269" s="20" t="s">
        <v>5657</v>
      </c>
      <c r="P269" s="20" t="s">
        <v>5684</v>
      </c>
      <c r="Q269" s="20" t="s">
        <v>733</v>
      </c>
      <c r="R269" s="20" t="s">
        <v>5683</v>
      </c>
      <c r="S269" s="20"/>
      <c r="T269" s="8" t="b">
        <f t="shared" si="9"/>
        <v>1</v>
      </c>
      <c r="X269" s="8" t="str">
        <f t="shared" si="8"/>
        <v>E35973 Make Ready - Gatwick - main depot</v>
      </c>
    </row>
    <row r="270" spans="1:24" x14ac:dyDescent="0.25">
      <c r="A270" s="40" t="s">
        <v>6662</v>
      </c>
      <c r="B270" s="40" t="s">
        <v>6654</v>
      </c>
      <c r="C270" s="40" t="s">
        <v>6587</v>
      </c>
      <c r="D270" s="40" t="s">
        <v>6255</v>
      </c>
      <c r="E270" s="40" t="s">
        <v>733</v>
      </c>
      <c r="F270" s="40" t="s">
        <v>5691</v>
      </c>
      <c r="G270" s="40" t="s">
        <v>6291</v>
      </c>
      <c r="H270" s="40" t="s">
        <v>5788</v>
      </c>
      <c r="I270" s="41">
        <v>18262.280000000006</v>
      </c>
      <c r="J270" s="40" t="s">
        <v>5683</v>
      </c>
      <c r="K270" s="40"/>
      <c r="L270" s="40"/>
      <c r="M270" s="40"/>
      <c r="N270" s="40" t="e">
        <v>#N/A</v>
      </c>
      <c r="O270" s="20" t="s">
        <v>5657</v>
      </c>
      <c r="P270" s="20" t="s">
        <v>5684</v>
      </c>
      <c r="Q270" s="20" t="s">
        <v>733</v>
      </c>
      <c r="R270" s="20" t="s">
        <v>5683</v>
      </c>
      <c r="S270" s="20"/>
      <c r="T270" s="8" t="b">
        <f t="shared" si="9"/>
        <v>1</v>
      </c>
      <c r="X270" s="8" t="str">
        <f t="shared" si="8"/>
        <v>E35974 Make Ready - Gatwick - ACRP's</v>
      </c>
    </row>
    <row r="271" spans="1:24" x14ac:dyDescent="0.25">
      <c r="A271" s="40" t="s">
        <v>6663</v>
      </c>
      <c r="B271" s="40" t="s">
        <v>6664</v>
      </c>
      <c r="C271" s="40" t="s">
        <v>6587</v>
      </c>
      <c r="D271" s="40" t="s">
        <v>6255</v>
      </c>
      <c r="E271" s="40" t="s">
        <v>733</v>
      </c>
      <c r="F271" s="40" t="s">
        <v>5691</v>
      </c>
      <c r="G271" s="40" t="s">
        <v>6291</v>
      </c>
      <c r="H271" s="40" t="s">
        <v>5788</v>
      </c>
      <c r="I271" s="41">
        <v>31475.200000000004</v>
      </c>
      <c r="J271" s="40" t="s">
        <v>5683</v>
      </c>
      <c r="K271" s="40"/>
      <c r="L271" s="40"/>
      <c r="M271" s="40"/>
      <c r="N271" s="40" t="e">
        <v>#N/A</v>
      </c>
      <c r="O271" s="20" t="s">
        <v>5657</v>
      </c>
      <c r="P271" s="20" t="s">
        <v>5684</v>
      </c>
      <c r="Q271" s="20" t="s">
        <v>733</v>
      </c>
      <c r="R271" s="20" t="s">
        <v>5683</v>
      </c>
      <c r="S271" s="20"/>
      <c r="T271" s="8" t="b">
        <f t="shared" si="9"/>
        <v>1</v>
      </c>
      <c r="X271" s="8" t="str">
        <f t="shared" si="8"/>
        <v>E35975 Make Ready - Thanet - main depot</v>
      </c>
    </row>
    <row r="272" spans="1:24" x14ac:dyDescent="0.25">
      <c r="A272" s="40" t="s">
        <v>6665</v>
      </c>
      <c r="B272" s="40" t="s">
        <v>6666</v>
      </c>
      <c r="C272" s="40" t="s">
        <v>6587</v>
      </c>
      <c r="D272" s="40" t="s">
        <v>6255</v>
      </c>
      <c r="E272" s="40" t="s">
        <v>733</v>
      </c>
      <c r="F272" s="40" t="s">
        <v>5691</v>
      </c>
      <c r="G272" s="40" t="s">
        <v>6291</v>
      </c>
      <c r="H272" s="40" t="s">
        <v>5788</v>
      </c>
      <c r="I272" s="41">
        <v>0</v>
      </c>
      <c r="J272" s="40" t="s">
        <v>5683</v>
      </c>
      <c r="K272" s="40"/>
      <c r="L272" s="40"/>
      <c r="M272" s="40"/>
      <c r="N272" s="40" t="e">
        <v>#N/A</v>
      </c>
      <c r="O272" s="20" t="s">
        <v>5657</v>
      </c>
      <c r="P272" s="20" t="s">
        <v>5684</v>
      </c>
      <c r="Q272" s="20" t="s">
        <v>733</v>
      </c>
      <c r="R272" s="20" t="s">
        <v>5683</v>
      </c>
      <c r="S272" s="20"/>
      <c r="T272" s="8" t="b">
        <f t="shared" si="9"/>
        <v>1</v>
      </c>
      <c r="X272" s="8" t="str">
        <f t="shared" si="8"/>
        <v>E35976 Make Ready - Thanet - ACRP's</v>
      </c>
    </row>
    <row r="273" spans="1:24" x14ac:dyDescent="0.25">
      <c r="A273" s="40" t="s">
        <v>6667</v>
      </c>
      <c r="B273" s="40" t="s">
        <v>6668</v>
      </c>
      <c r="C273" s="40" t="s">
        <v>6587</v>
      </c>
      <c r="D273" s="40" t="s">
        <v>6255</v>
      </c>
      <c r="E273" s="40" t="s">
        <v>733</v>
      </c>
      <c r="F273" s="40" t="s">
        <v>5691</v>
      </c>
      <c r="G273" s="40" t="s">
        <v>6291</v>
      </c>
      <c r="H273" s="40" t="s">
        <v>5788</v>
      </c>
      <c r="I273" s="41">
        <v>15610.919999999998</v>
      </c>
      <c r="J273" s="40" t="s">
        <v>5683</v>
      </c>
      <c r="K273" s="40"/>
      <c r="L273" s="40"/>
      <c r="M273" s="40"/>
      <c r="N273" s="40" t="e">
        <v>#N/A</v>
      </c>
      <c r="O273" s="20" t="s">
        <v>5657</v>
      </c>
      <c r="P273" s="20" t="s">
        <v>5684</v>
      </c>
      <c r="Q273" s="20" t="s">
        <v>733</v>
      </c>
      <c r="R273" s="20" t="s">
        <v>5683</v>
      </c>
      <c r="S273" s="20"/>
      <c r="T273" s="8" t="b">
        <f t="shared" si="9"/>
        <v>1</v>
      </c>
      <c r="X273" s="8" t="str">
        <f t="shared" si="8"/>
        <v>E35977 Make Ready - Worthing</v>
      </c>
    </row>
    <row r="274" spans="1:24" x14ac:dyDescent="0.25">
      <c r="A274" s="40" t="s">
        <v>6669</v>
      </c>
      <c r="B274" s="40" t="s">
        <v>6670</v>
      </c>
      <c r="C274" s="40" t="s">
        <v>6587</v>
      </c>
      <c r="D274" s="40" t="s">
        <v>6255</v>
      </c>
      <c r="E274" s="40" t="s">
        <v>733</v>
      </c>
      <c r="F274" s="40" t="s">
        <v>5691</v>
      </c>
      <c r="G274" s="40" t="s">
        <v>6291</v>
      </c>
      <c r="H274" s="40" t="s">
        <v>5788</v>
      </c>
      <c r="I274" s="41">
        <v>0</v>
      </c>
      <c r="J274" s="40" t="s">
        <v>5683</v>
      </c>
      <c r="K274" s="40"/>
      <c r="L274" s="40"/>
      <c r="M274" s="40"/>
      <c r="N274" s="40" t="e">
        <v>#N/A</v>
      </c>
      <c r="O274" s="20" t="s">
        <v>5657</v>
      </c>
      <c r="P274" s="20" t="s">
        <v>5684</v>
      </c>
      <c r="Q274" s="20" t="s">
        <v>733</v>
      </c>
      <c r="R274" s="20" t="s">
        <v>5683</v>
      </c>
      <c r="S274" s="20"/>
      <c r="T274" s="8" t="b">
        <f t="shared" si="9"/>
        <v>1</v>
      </c>
      <c r="X274" s="8" t="str">
        <f t="shared" si="8"/>
        <v>E35978 Make Ready - Medway</v>
      </c>
    </row>
    <row r="275" spans="1:24" x14ac:dyDescent="0.25">
      <c r="A275" s="40" t="s">
        <v>6671</v>
      </c>
      <c r="B275" s="40" t="s">
        <v>6672</v>
      </c>
      <c r="C275" s="40" t="s">
        <v>6587</v>
      </c>
      <c r="D275" s="40" t="s">
        <v>6255</v>
      </c>
      <c r="E275" s="40" t="s">
        <v>733</v>
      </c>
      <c r="F275" s="40" t="s">
        <v>5691</v>
      </c>
      <c r="G275" s="40" t="s">
        <v>6291</v>
      </c>
      <c r="H275" s="40" t="s">
        <v>5788</v>
      </c>
      <c r="I275" s="41">
        <v>11535.08</v>
      </c>
      <c r="J275" s="40" t="s">
        <v>5683</v>
      </c>
      <c r="K275" s="40"/>
      <c r="L275" s="40"/>
      <c r="M275" s="40"/>
      <c r="N275" s="40" t="e">
        <v>#N/A</v>
      </c>
      <c r="O275" s="20" t="s">
        <v>5657</v>
      </c>
      <c r="P275" s="20" t="s">
        <v>5684</v>
      </c>
      <c r="Q275" s="20" t="s">
        <v>733</v>
      </c>
      <c r="R275" s="20" t="s">
        <v>5683</v>
      </c>
      <c r="S275" s="20"/>
      <c r="T275" s="8" t="b">
        <f t="shared" si="9"/>
        <v>1</v>
      </c>
      <c r="X275" s="8" t="str">
        <f t="shared" si="8"/>
        <v>E35979 Make Ready - Chertsey</v>
      </c>
    </row>
    <row r="276" spans="1:24" x14ac:dyDescent="0.25">
      <c r="A276" s="40" t="s">
        <v>6673</v>
      </c>
      <c r="B276" s="40" t="s">
        <v>6674</v>
      </c>
      <c r="C276" s="40" t="s">
        <v>6587</v>
      </c>
      <c r="D276" s="40" t="s">
        <v>6255</v>
      </c>
      <c r="E276" s="40" t="s">
        <v>6284</v>
      </c>
      <c r="F276" s="40" t="s">
        <v>5691</v>
      </c>
      <c r="G276" s="40" t="s">
        <v>6254</v>
      </c>
      <c r="H276" s="40" t="s">
        <v>5788</v>
      </c>
      <c r="I276" s="41">
        <v>0</v>
      </c>
      <c r="J276" s="40" t="s">
        <v>5683</v>
      </c>
      <c r="K276" s="40"/>
      <c r="L276" s="40"/>
      <c r="M276" s="40"/>
      <c r="N276" s="40" t="e">
        <v>#N/A</v>
      </c>
      <c r="O276" s="20" t="s">
        <v>5657</v>
      </c>
      <c r="P276" s="20" t="s">
        <v>5684</v>
      </c>
      <c r="Q276" s="20" t="s">
        <v>6284</v>
      </c>
      <c r="R276" s="20" t="s">
        <v>5683</v>
      </c>
      <c r="S276" s="20"/>
      <c r="T276" s="8" t="b">
        <f t="shared" si="9"/>
        <v>1</v>
      </c>
      <c r="X276" s="8" t="str">
        <f t="shared" si="8"/>
        <v>E35980 Canteen - Surrey</v>
      </c>
    </row>
    <row r="277" spans="1:24" x14ac:dyDescent="0.25">
      <c r="A277" s="40" t="s">
        <v>6675</v>
      </c>
      <c r="B277" s="40" t="s">
        <v>6597</v>
      </c>
      <c r="C277" s="40" t="s">
        <v>6587</v>
      </c>
      <c r="D277" s="40" t="s">
        <v>6255</v>
      </c>
      <c r="E277" s="40" t="s">
        <v>6284</v>
      </c>
      <c r="F277" s="40" t="s">
        <v>5691</v>
      </c>
      <c r="G277" s="40" t="s">
        <v>6254</v>
      </c>
      <c r="H277" s="40" t="s">
        <v>5788</v>
      </c>
      <c r="I277" s="41">
        <v>35910.380000000005</v>
      </c>
      <c r="J277" s="40" t="s">
        <v>5683</v>
      </c>
      <c r="K277" s="40"/>
      <c r="L277" s="40"/>
      <c r="M277" s="40"/>
      <c r="N277" s="40" t="e">
        <v>#N/A</v>
      </c>
      <c r="O277" s="20" t="s">
        <v>5657</v>
      </c>
      <c r="P277" s="20" t="s">
        <v>5684</v>
      </c>
      <c r="Q277" s="20" t="s">
        <v>6284</v>
      </c>
      <c r="R277" s="20" t="s">
        <v>5683</v>
      </c>
      <c r="S277" s="20"/>
      <c r="T277" s="8" t="b">
        <f t="shared" si="9"/>
        <v>1</v>
      </c>
      <c r="X277" s="8" t="str">
        <f t="shared" si="8"/>
        <v>E35981 Canteen - Kent</v>
      </c>
    </row>
    <row r="278" spans="1:24" x14ac:dyDescent="0.25">
      <c r="A278" s="40" t="s">
        <v>6676</v>
      </c>
      <c r="B278" s="40" t="s">
        <v>6677</v>
      </c>
      <c r="C278" s="40" t="s">
        <v>6570</v>
      </c>
      <c r="D278" s="40" t="s">
        <v>5684</v>
      </c>
      <c r="E278" s="40" t="s">
        <v>6327</v>
      </c>
      <c r="F278" s="40" t="s">
        <v>5691</v>
      </c>
      <c r="G278" s="40" t="s">
        <v>6328</v>
      </c>
      <c r="H278" s="40"/>
      <c r="I278" s="41">
        <v>677723.94000000006</v>
      </c>
      <c r="J278" s="40" t="s">
        <v>5683</v>
      </c>
      <c r="K278" s="40"/>
      <c r="L278" s="40"/>
      <c r="M278" s="40"/>
      <c r="N278" s="40"/>
      <c r="O278" s="20" t="s">
        <v>5656</v>
      </c>
      <c r="P278" s="20" t="s">
        <v>5684</v>
      </c>
      <c r="Q278" s="20" t="s">
        <v>6327</v>
      </c>
      <c r="R278" s="20" t="s">
        <v>5683</v>
      </c>
      <c r="S278" s="20"/>
      <c r="T278" s="8" t="b">
        <f t="shared" si="9"/>
        <v>1</v>
      </c>
      <c r="U278" s="39"/>
      <c r="X278" s="8" t="str">
        <f t="shared" si="8"/>
        <v>E36011 Clin Scheduling - Sussex</v>
      </c>
    </row>
    <row r="279" spans="1:24" x14ac:dyDescent="0.25">
      <c r="A279" s="40" t="s">
        <v>6678</v>
      </c>
      <c r="B279" s="40" t="s">
        <v>6679</v>
      </c>
      <c r="C279" s="40" t="s">
        <v>6570</v>
      </c>
      <c r="D279" s="40" t="s">
        <v>5684</v>
      </c>
      <c r="E279" s="40" t="s">
        <v>6327</v>
      </c>
      <c r="F279" s="40" t="s">
        <v>5691</v>
      </c>
      <c r="G279" s="40" t="s">
        <v>6328</v>
      </c>
      <c r="H279" s="40"/>
      <c r="I279" s="41">
        <v>720529.02</v>
      </c>
      <c r="J279" s="40" t="s">
        <v>5683</v>
      </c>
      <c r="K279" s="40"/>
      <c r="L279" s="40"/>
      <c r="M279" s="40"/>
      <c r="N279" s="40"/>
      <c r="O279" s="20" t="s">
        <v>5656</v>
      </c>
      <c r="P279" s="20" t="s">
        <v>5684</v>
      </c>
      <c r="Q279" s="20" t="s">
        <v>6327</v>
      </c>
      <c r="R279" s="20" t="s">
        <v>5683</v>
      </c>
      <c r="S279" s="20"/>
      <c r="T279" s="8" t="b">
        <f t="shared" si="9"/>
        <v>1</v>
      </c>
      <c r="U279" s="39"/>
      <c r="X279" s="8" t="str">
        <f t="shared" si="8"/>
        <v>E36012 Clin Scheduling - Surrey</v>
      </c>
    </row>
    <row r="280" spans="1:24" x14ac:dyDescent="0.25">
      <c r="A280" s="40" t="s">
        <v>6680</v>
      </c>
      <c r="B280" s="40" t="s">
        <v>6681</v>
      </c>
      <c r="C280" s="40" t="s">
        <v>6570</v>
      </c>
      <c r="D280" s="40" t="s">
        <v>5684</v>
      </c>
      <c r="E280" s="40" t="s">
        <v>6327</v>
      </c>
      <c r="F280" s="40" t="s">
        <v>5691</v>
      </c>
      <c r="G280" s="40" t="s">
        <v>6328</v>
      </c>
      <c r="H280" s="40"/>
      <c r="I280" s="41">
        <v>686267.66999999993</v>
      </c>
      <c r="J280" s="40" t="s">
        <v>5683</v>
      </c>
      <c r="K280" s="40"/>
      <c r="L280" s="40"/>
      <c r="M280" s="40"/>
      <c r="N280" s="40"/>
      <c r="O280" s="20" t="s">
        <v>5656</v>
      </c>
      <c r="P280" s="20" t="s">
        <v>5684</v>
      </c>
      <c r="Q280" s="20" t="s">
        <v>6327</v>
      </c>
      <c r="R280" s="20" t="s">
        <v>5683</v>
      </c>
      <c r="S280" s="20"/>
      <c r="T280" s="8" t="b">
        <f t="shared" si="9"/>
        <v>1</v>
      </c>
      <c r="U280" s="39"/>
      <c r="X280" s="8" t="str">
        <f t="shared" si="8"/>
        <v>E36013 Clin Scheduling - EOC/PTS</v>
      </c>
    </row>
    <row r="281" spans="1:24" x14ac:dyDescent="0.25">
      <c r="A281" s="40" t="s">
        <v>6682</v>
      </c>
      <c r="B281" s="40" t="s">
        <v>6683</v>
      </c>
      <c r="C281" s="40" t="s">
        <v>5657</v>
      </c>
      <c r="D281" s="40" t="s">
        <v>5794</v>
      </c>
      <c r="E281" s="40" t="s">
        <v>5795</v>
      </c>
      <c r="F281" s="40" t="s">
        <v>5691</v>
      </c>
      <c r="G281" s="40" t="s">
        <v>5796</v>
      </c>
      <c r="H281" s="40"/>
      <c r="I281" s="41">
        <v>520683.01000000007</v>
      </c>
      <c r="J281" s="40" t="s">
        <v>5797</v>
      </c>
      <c r="K281" s="40"/>
      <c r="L281" s="40"/>
      <c r="M281" s="40"/>
      <c r="N281" s="40"/>
      <c r="O281" s="20" t="s">
        <v>5657</v>
      </c>
      <c r="P281" s="20" t="s">
        <v>5794</v>
      </c>
      <c r="Q281" s="20" t="s">
        <v>5795</v>
      </c>
      <c r="R281" s="20" t="s">
        <v>5797</v>
      </c>
      <c r="S281" s="20"/>
      <c r="T281" s="8" t="b">
        <f t="shared" si="9"/>
        <v>1</v>
      </c>
      <c r="U281" s="39"/>
      <c r="X281" s="8" t="str">
        <f t="shared" si="8"/>
        <v>E36037 CCP SPECIALIST DEVELOPMENT</v>
      </c>
    </row>
    <row r="282" spans="1:24" x14ac:dyDescent="0.25">
      <c r="A282" s="40" t="s">
        <v>6684</v>
      </c>
      <c r="B282" s="40" t="s">
        <v>6685</v>
      </c>
      <c r="C282" s="40" t="s">
        <v>6570</v>
      </c>
      <c r="D282" s="40" t="s">
        <v>5684</v>
      </c>
      <c r="E282" s="40" t="s">
        <v>5681</v>
      </c>
      <c r="F282" s="40" t="s">
        <v>5675</v>
      </c>
      <c r="G282" s="40" t="s">
        <v>5682</v>
      </c>
      <c r="H282" s="40"/>
      <c r="I282" s="41">
        <v>362661.34</v>
      </c>
      <c r="J282" s="40" t="s">
        <v>5683</v>
      </c>
      <c r="K282" s="40"/>
      <c r="L282" s="40"/>
      <c r="M282" s="40"/>
      <c r="N282" s="40"/>
      <c r="O282" s="20" t="s">
        <v>5649</v>
      </c>
      <c r="P282" s="20" t="s">
        <v>5684</v>
      </c>
      <c r="Q282" s="20" t="s">
        <v>5681</v>
      </c>
      <c r="R282" s="20" t="s">
        <v>5683</v>
      </c>
      <c r="S282" s="20"/>
      <c r="T282" s="8" t="b">
        <f t="shared" si="9"/>
        <v>1</v>
      </c>
      <c r="U282" s="39"/>
      <c r="X282" s="8" t="str">
        <f t="shared" si="8"/>
        <v>E36040 Call Connect</v>
      </c>
    </row>
    <row r="283" spans="1:24" x14ac:dyDescent="0.25">
      <c r="A283" s="40" t="s">
        <v>6686</v>
      </c>
      <c r="B283" s="40" t="s">
        <v>6687</v>
      </c>
      <c r="C283" s="40" t="s">
        <v>6570</v>
      </c>
      <c r="D283" s="40" t="s">
        <v>5684</v>
      </c>
      <c r="E283" s="40" t="s">
        <v>5681</v>
      </c>
      <c r="F283" s="40" t="s">
        <v>5675</v>
      </c>
      <c r="G283" s="40" t="s">
        <v>5682</v>
      </c>
      <c r="H283" s="40"/>
      <c r="I283" s="41">
        <v>782496.34000000008</v>
      </c>
      <c r="J283" s="40" t="s">
        <v>5683</v>
      </c>
      <c r="K283" s="40"/>
      <c r="L283" s="40"/>
      <c r="M283" s="40"/>
      <c r="N283" s="40"/>
      <c r="O283" s="20" t="s">
        <v>5649</v>
      </c>
      <c r="P283" s="20" t="s">
        <v>5684</v>
      </c>
      <c r="Q283" s="20" t="s">
        <v>5681</v>
      </c>
      <c r="R283" s="20" t="s">
        <v>5683</v>
      </c>
      <c r="S283" s="20"/>
      <c r="T283" s="8" t="b">
        <f t="shared" si="9"/>
        <v>1</v>
      </c>
      <c r="U283" s="39"/>
      <c r="X283" s="8" t="str">
        <f t="shared" si="8"/>
        <v>E37000 Non Emergency Mgmt</v>
      </c>
    </row>
    <row r="284" spans="1:24" x14ac:dyDescent="0.25">
      <c r="A284" s="40" t="s">
        <v>6688</v>
      </c>
      <c r="B284" s="40" t="s">
        <v>6689</v>
      </c>
      <c r="C284" s="40" t="s">
        <v>6570</v>
      </c>
      <c r="D284" s="40" t="s">
        <v>5684</v>
      </c>
      <c r="E284" s="40" t="s">
        <v>5681</v>
      </c>
      <c r="F284" s="40" t="s">
        <v>5675</v>
      </c>
      <c r="G284" s="40" t="s">
        <v>5682</v>
      </c>
      <c r="H284" s="40"/>
      <c r="I284" s="41">
        <v>6863.78</v>
      </c>
      <c r="J284" s="40" t="s">
        <v>5683</v>
      </c>
      <c r="K284" s="40"/>
      <c r="L284" s="40"/>
      <c r="M284" s="40"/>
      <c r="N284" s="40"/>
      <c r="O284" s="20" t="s">
        <v>5649</v>
      </c>
      <c r="P284" s="20" t="s">
        <v>5684</v>
      </c>
      <c r="Q284" s="20" t="s">
        <v>5681</v>
      </c>
      <c r="R284" s="20" t="s">
        <v>5683</v>
      </c>
      <c r="S284" s="20"/>
      <c r="T284" s="8" t="b">
        <f t="shared" si="9"/>
        <v>1</v>
      </c>
      <c r="U284" s="39"/>
      <c r="X284" s="8" t="str">
        <f t="shared" si="8"/>
        <v>E37500 PTS Management</v>
      </c>
    </row>
    <row r="285" spans="1:24" x14ac:dyDescent="0.25">
      <c r="A285" s="40" t="s">
        <v>6690</v>
      </c>
      <c r="B285" s="40" t="s">
        <v>6691</v>
      </c>
      <c r="C285" s="40" t="s">
        <v>6570</v>
      </c>
      <c r="D285" s="40" t="s">
        <v>5684</v>
      </c>
      <c r="E285" s="40" t="s">
        <v>5681</v>
      </c>
      <c r="F285" s="40" t="s">
        <v>5675</v>
      </c>
      <c r="G285" s="40" t="s">
        <v>5682</v>
      </c>
      <c r="H285" s="40"/>
      <c r="I285" s="41">
        <v>441444.04999999987</v>
      </c>
      <c r="J285" s="40" t="s">
        <v>5683</v>
      </c>
      <c r="K285" s="40"/>
      <c r="L285" s="40"/>
      <c r="M285" s="40"/>
      <c r="N285" s="40"/>
      <c r="O285" s="20" t="s">
        <v>5649</v>
      </c>
      <c r="P285" s="20" t="s">
        <v>5684</v>
      </c>
      <c r="Q285" s="20" t="s">
        <v>5681</v>
      </c>
      <c r="R285" s="20" t="s">
        <v>5683</v>
      </c>
      <c r="S285" s="20"/>
      <c r="T285" s="8" t="b">
        <f t="shared" si="9"/>
        <v>1</v>
      </c>
      <c r="U285" s="39"/>
      <c r="X285" s="8" t="str">
        <f t="shared" si="8"/>
        <v>E37501 PTS Abstractions</v>
      </c>
    </row>
    <row r="286" spans="1:24" x14ac:dyDescent="0.25">
      <c r="A286" s="40" t="s">
        <v>6692</v>
      </c>
      <c r="B286" s="40" t="s">
        <v>6561</v>
      </c>
      <c r="C286" s="40" t="s">
        <v>6570</v>
      </c>
      <c r="D286" s="40" t="s">
        <v>5684</v>
      </c>
      <c r="E286" s="40" t="s">
        <v>5681</v>
      </c>
      <c r="F286" s="40" t="s">
        <v>5675</v>
      </c>
      <c r="G286" s="40" t="s">
        <v>5682</v>
      </c>
      <c r="H286" s="40"/>
      <c r="I286" s="41">
        <v>0</v>
      </c>
      <c r="J286" s="40" t="s">
        <v>5683</v>
      </c>
      <c r="K286" s="40"/>
      <c r="L286" s="40"/>
      <c r="M286" s="40"/>
      <c r="N286" s="40"/>
      <c r="O286" s="20" t="s">
        <v>5649</v>
      </c>
      <c r="P286" s="20" t="s">
        <v>5684</v>
      </c>
      <c r="Q286" s="20" t="s">
        <v>5681</v>
      </c>
      <c r="R286" s="20" t="s">
        <v>5683</v>
      </c>
      <c r="S286" s="20"/>
      <c r="T286" s="8" t="b">
        <f t="shared" si="9"/>
        <v>1</v>
      </c>
      <c r="U286" s="39"/>
      <c r="X286" s="8" t="str">
        <f t="shared" si="8"/>
        <v>E37510 PTS Control</v>
      </c>
    </row>
    <row r="287" spans="1:24" x14ac:dyDescent="0.25">
      <c r="A287" s="40" t="s">
        <v>6693</v>
      </c>
      <c r="B287" s="40" t="s">
        <v>6694</v>
      </c>
      <c r="C287" s="40" t="s">
        <v>6570</v>
      </c>
      <c r="D287" s="40" t="s">
        <v>5684</v>
      </c>
      <c r="E287" s="40" t="s">
        <v>5681</v>
      </c>
      <c r="F287" s="40" t="s">
        <v>5675</v>
      </c>
      <c r="G287" s="40" t="s">
        <v>5682</v>
      </c>
      <c r="H287" s="40"/>
      <c r="I287" s="41">
        <v>473708.54000000004</v>
      </c>
      <c r="J287" s="40" t="s">
        <v>5683</v>
      </c>
      <c r="K287" s="40"/>
      <c r="L287" s="40"/>
      <c r="M287" s="40"/>
      <c r="N287" s="40"/>
      <c r="O287" s="20" t="s">
        <v>5649</v>
      </c>
      <c r="P287" s="20" t="s">
        <v>5684</v>
      </c>
      <c r="Q287" s="20" t="s">
        <v>5681</v>
      </c>
      <c r="R287" s="20" t="s">
        <v>5683</v>
      </c>
      <c r="S287" s="20"/>
      <c r="T287" s="8" t="b">
        <f t="shared" si="9"/>
        <v>1</v>
      </c>
      <c r="U287" s="39"/>
      <c r="X287" s="8" t="str">
        <f t="shared" si="8"/>
        <v>E37515 PTS Training</v>
      </c>
    </row>
    <row r="288" spans="1:24" x14ac:dyDescent="0.25">
      <c r="A288" s="40" t="s">
        <v>6695</v>
      </c>
      <c r="B288" s="40" t="s">
        <v>6696</v>
      </c>
      <c r="C288" s="40" t="s">
        <v>6570</v>
      </c>
      <c r="D288" s="40" t="s">
        <v>5684</v>
      </c>
      <c r="E288" s="40" t="s">
        <v>5681</v>
      </c>
      <c r="F288" s="40" t="s">
        <v>5675</v>
      </c>
      <c r="G288" s="40" t="s">
        <v>5682</v>
      </c>
      <c r="H288" s="40"/>
      <c r="I288" s="41">
        <v>606676.53000000014</v>
      </c>
      <c r="J288" s="40" t="s">
        <v>5683</v>
      </c>
      <c r="K288" s="40"/>
      <c r="L288" s="40"/>
      <c r="M288" s="40"/>
      <c r="N288" s="40"/>
      <c r="O288" s="20" t="s">
        <v>5649</v>
      </c>
      <c r="P288" s="20" t="s">
        <v>5684</v>
      </c>
      <c r="Q288" s="20" t="s">
        <v>5681</v>
      </c>
      <c r="R288" s="20" t="s">
        <v>5683</v>
      </c>
      <c r="S288" s="20"/>
      <c r="T288" s="8" t="b">
        <f t="shared" si="9"/>
        <v>1</v>
      </c>
      <c r="U288" s="39"/>
      <c r="X288" s="8" t="str">
        <f t="shared" ref="X288:X302" si="10">A288&amp;" "&amp;B288</f>
        <v>E37600 PTS - East Kent DA</v>
      </c>
    </row>
    <row r="289" spans="1:24" x14ac:dyDescent="0.25">
      <c r="A289" s="40" t="s">
        <v>6697</v>
      </c>
      <c r="B289" s="40" t="s">
        <v>6698</v>
      </c>
      <c r="C289" s="40" t="s">
        <v>6570</v>
      </c>
      <c r="D289" s="40" t="s">
        <v>5684</v>
      </c>
      <c r="E289" s="40" t="s">
        <v>5681</v>
      </c>
      <c r="F289" s="40" t="s">
        <v>5675</v>
      </c>
      <c r="G289" s="40" t="s">
        <v>5682</v>
      </c>
      <c r="H289" s="40"/>
      <c r="I289" s="41">
        <v>618726.11999999988</v>
      </c>
      <c r="J289" s="40" t="s">
        <v>5683</v>
      </c>
      <c r="K289" s="40"/>
      <c r="L289" s="40"/>
      <c r="M289" s="40"/>
      <c r="N289" s="40"/>
      <c r="O289" s="20" t="s">
        <v>5649</v>
      </c>
      <c r="P289" s="20" t="s">
        <v>5684</v>
      </c>
      <c r="Q289" s="20" t="s">
        <v>5681</v>
      </c>
      <c r="R289" s="20" t="s">
        <v>5683</v>
      </c>
      <c r="S289" s="20"/>
      <c r="T289" s="8" t="b">
        <f t="shared" si="9"/>
        <v>1</v>
      </c>
      <c r="U289" s="39"/>
      <c r="X289" s="8" t="str">
        <f t="shared" si="10"/>
        <v>E37610 PTS - North Kent DA</v>
      </c>
    </row>
    <row r="290" spans="1:24" x14ac:dyDescent="0.25">
      <c r="A290" s="40" t="s">
        <v>6699</v>
      </c>
      <c r="B290" s="40" t="s">
        <v>6700</v>
      </c>
      <c r="C290" s="40" t="s">
        <v>6570</v>
      </c>
      <c r="D290" s="40" t="s">
        <v>5684</v>
      </c>
      <c r="E290" s="40" t="s">
        <v>5681</v>
      </c>
      <c r="F290" s="40" t="s">
        <v>5675</v>
      </c>
      <c r="G290" s="40" t="s">
        <v>5682</v>
      </c>
      <c r="H290" s="40"/>
      <c r="I290" s="41">
        <v>540970.84999999986</v>
      </c>
      <c r="J290" s="40" t="s">
        <v>5683</v>
      </c>
      <c r="K290" s="40"/>
      <c r="L290" s="40"/>
      <c r="M290" s="40"/>
      <c r="N290" s="40"/>
      <c r="O290" s="20" t="s">
        <v>5649</v>
      </c>
      <c r="P290" s="20" t="s">
        <v>5684</v>
      </c>
      <c r="Q290" s="20" t="s">
        <v>5681</v>
      </c>
      <c r="R290" s="20" t="s">
        <v>5683</v>
      </c>
      <c r="S290" s="20"/>
      <c r="T290" s="8" t="b">
        <f t="shared" si="9"/>
        <v>1</v>
      </c>
      <c r="U290" s="39"/>
      <c r="X290" s="8" t="str">
        <f t="shared" si="10"/>
        <v>E37620 PTS - South Kent DA</v>
      </c>
    </row>
    <row r="291" spans="1:24" x14ac:dyDescent="0.25">
      <c r="A291" s="40" t="s">
        <v>6701</v>
      </c>
      <c r="B291" s="40" t="s">
        <v>6702</v>
      </c>
      <c r="C291" s="40" t="s">
        <v>6570</v>
      </c>
      <c r="D291" s="40" t="s">
        <v>5684</v>
      </c>
      <c r="E291" s="40" t="s">
        <v>5681</v>
      </c>
      <c r="F291" s="40" t="s">
        <v>5675</v>
      </c>
      <c r="G291" s="40" t="s">
        <v>5682</v>
      </c>
      <c r="H291" s="40"/>
      <c r="I291" s="41">
        <v>629758.31000000017</v>
      </c>
      <c r="J291" s="40" t="s">
        <v>5683</v>
      </c>
      <c r="K291" s="40"/>
      <c r="L291" s="40"/>
      <c r="M291" s="40"/>
      <c r="N291" s="40"/>
      <c r="O291" s="20" t="s">
        <v>5649</v>
      </c>
      <c r="P291" s="20" t="s">
        <v>5684</v>
      </c>
      <c r="Q291" s="20" t="s">
        <v>5681</v>
      </c>
      <c r="R291" s="20" t="s">
        <v>5683</v>
      </c>
      <c r="S291" s="20"/>
      <c r="T291" s="8" t="b">
        <f t="shared" si="9"/>
        <v>1</v>
      </c>
      <c r="U291" s="39"/>
      <c r="X291" s="8" t="str">
        <f t="shared" si="10"/>
        <v>E37630 PTS - The Weald DA</v>
      </c>
    </row>
    <row r="292" spans="1:24" x14ac:dyDescent="0.25">
      <c r="A292" s="40" t="s">
        <v>6703</v>
      </c>
      <c r="B292" s="40" t="s">
        <v>6704</v>
      </c>
      <c r="C292" s="40" t="s">
        <v>6570</v>
      </c>
      <c r="D292" s="40" t="s">
        <v>5684</v>
      </c>
      <c r="E292" s="40" t="s">
        <v>5681</v>
      </c>
      <c r="F292" s="40" t="s">
        <v>5675</v>
      </c>
      <c r="G292" s="40" t="s">
        <v>5682</v>
      </c>
      <c r="H292" s="40"/>
      <c r="I292" s="41">
        <v>133300.53</v>
      </c>
      <c r="J292" s="40" t="s">
        <v>5683</v>
      </c>
      <c r="K292" s="40"/>
      <c r="L292" s="40"/>
      <c r="M292" s="40"/>
      <c r="N292" s="40"/>
      <c r="O292" s="20" t="s">
        <v>5649</v>
      </c>
      <c r="P292" s="20" t="s">
        <v>5684</v>
      </c>
      <c r="Q292" s="20" t="s">
        <v>5681</v>
      </c>
      <c r="R292" s="20" t="s">
        <v>5683</v>
      </c>
      <c r="S292" s="20"/>
      <c r="T292" s="8" t="b">
        <f t="shared" si="9"/>
        <v>1</v>
      </c>
      <c r="U292" s="39"/>
      <c r="X292" s="8" t="str">
        <f t="shared" si="10"/>
        <v>E37640 PTS - Rother DA</v>
      </c>
    </row>
    <row r="293" spans="1:24" x14ac:dyDescent="0.25">
      <c r="A293" s="40" t="s">
        <v>6705</v>
      </c>
      <c r="B293" s="40" t="s">
        <v>6706</v>
      </c>
      <c r="C293" s="40" t="s">
        <v>6570</v>
      </c>
      <c r="D293" s="40" t="s">
        <v>5684</v>
      </c>
      <c r="E293" s="40" t="s">
        <v>5681</v>
      </c>
      <c r="F293" s="40" t="s">
        <v>5675</v>
      </c>
      <c r="G293" s="40" t="s">
        <v>5682</v>
      </c>
      <c r="H293" s="40"/>
      <c r="I293" s="41">
        <v>61682.14</v>
      </c>
      <c r="J293" s="40" t="s">
        <v>5683</v>
      </c>
      <c r="K293" s="40"/>
      <c r="L293" s="40"/>
      <c r="M293" s="40"/>
      <c r="N293" s="40"/>
      <c r="O293" s="20" t="s">
        <v>5649</v>
      </c>
      <c r="P293" s="20" t="s">
        <v>5684</v>
      </c>
      <c r="Q293" s="20" t="s">
        <v>5681</v>
      </c>
      <c r="R293" s="20" t="s">
        <v>5683</v>
      </c>
      <c r="S293" s="20"/>
      <c r="T293" s="8" t="b">
        <f t="shared" si="9"/>
        <v>1</v>
      </c>
      <c r="U293" s="39"/>
      <c r="X293" s="8" t="str">
        <f t="shared" si="10"/>
        <v>E37650 PTS - Brighton &amp; Hove DA</v>
      </c>
    </row>
    <row r="294" spans="1:24" x14ac:dyDescent="0.25">
      <c r="A294" s="40" t="s">
        <v>6707</v>
      </c>
      <c r="B294" s="40" t="s">
        <v>6708</v>
      </c>
      <c r="C294" s="40" t="s">
        <v>6570</v>
      </c>
      <c r="D294" s="40" t="s">
        <v>5684</v>
      </c>
      <c r="E294" s="40" t="s">
        <v>5681</v>
      </c>
      <c r="F294" s="40" t="s">
        <v>5675</v>
      </c>
      <c r="G294" s="40" t="s">
        <v>5682</v>
      </c>
      <c r="H294" s="40"/>
      <c r="I294" s="41">
        <v>365526.83</v>
      </c>
      <c r="J294" s="40" t="s">
        <v>5683</v>
      </c>
      <c r="K294" s="40"/>
      <c r="L294" s="40"/>
      <c r="M294" s="40"/>
      <c r="N294" s="40"/>
      <c r="O294" s="20" t="s">
        <v>5649</v>
      </c>
      <c r="P294" s="20" t="s">
        <v>5684</v>
      </c>
      <c r="Q294" s="20" t="s">
        <v>5681</v>
      </c>
      <c r="R294" s="20" t="s">
        <v>5683</v>
      </c>
      <c r="S294" s="20"/>
      <c r="T294" s="8" t="b">
        <f t="shared" si="9"/>
        <v>1</v>
      </c>
      <c r="U294" s="39"/>
      <c r="X294" s="8" t="str">
        <f t="shared" si="10"/>
        <v>E37660 PTS - West Sussex DA</v>
      </c>
    </row>
    <row r="295" spans="1:24" x14ac:dyDescent="0.25">
      <c r="A295" s="40" t="s">
        <v>6709</v>
      </c>
      <c r="B295" s="40" t="s">
        <v>6710</v>
      </c>
      <c r="C295" s="40" t="s">
        <v>6570</v>
      </c>
      <c r="D295" s="40" t="s">
        <v>5684</v>
      </c>
      <c r="E295" s="40" t="s">
        <v>5681</v>
      </c>
      <c r="F295" s="40" t="s">
        <v>5675</v>
      </c>
      <c r="G295" s="40" t="s">
        <v>5682</v>
      </c>
      <c r="H295" s="40"/>
      <c r="I295" s="41">
        <v>275661.50000000006</v>
      </c>
      <c r="J295" s="40" t="s">
        <v>5683</v>
      </c>
      <c r="K295" s="40"/>
      <c r="L295" s="40"/>
      <c r="M295" s="40"/>
      <c r="N295" s="40"/>
      <c r="O295" s="20" t="s">
        <v>5649</v>
      </c>
      <c r="P295" s="20" t="s">
        <v>5684</v>
      </c>
      <c r="Q295" s="20" t="s">
        <v>5681</v>
      </c>
      <c r="R295" s="20" t="s">
        <v>5683</v>
      </c>
      <c r="S295" s="20"/>
      <c r="T295" s="8" t="b">
        <f t="shared" si="9"/>
        <v>1</v>
      </c>
      <c r="U295" s="39"/>
      <c r="X295" s="8" t="str">
        <f t="shared" si="10"/>
        <v>E37665 PTS Sussex</v>
      </c>
    </row>
    <row r="296" spans="1:24" x14ac:dyDescent="0.25">
      <c r="A296" s="40" t="s">
        <v>6711</v>
      </c>
      <c r="B296" s="40" t="s">
        <v>6712</v>
      </c>
      <c r="C296" s="40" t="s">
        <v>6570</v>
      </c>
      <c r="D296" s="40" t="s">
        <v>5684</v>
      </c>
      <c r="E296" s="40" t="s">
        <v>5681</v>
      </c>
      <c r="F296" s="40" t="s">
        <v>5675</v>
      </c>
      <c r="G296" s="40" t="s">
        <v>5682</v>
      </c>
      <c r="H296" s="40"/>
      <c r="I296" s="41">
        <v>26839.749999999996</v>
      </c>
      <c r="J296" s="40" t="s">
        <v>5683</v>
      </c>
      <c r="K296" s="40"/>
      <c r="L296" s="40"/>
      <c r="M296" s="40"/>
      <c r="N296" s="40"/>
      <c r="O296" s="20" t="s">
        <v>5649</v>
      </c>
      <c r="P296" s="20" t="s">
        <v>5684</v>
      </c>
      <c r="Q296" s="20" t="s">
        <v>5681</v>
      </c>
      <c r="R296" s="20" t="s">
        <v>5683</v>
      </c>
      <c r="S296" s="20"/>
      <c r="T296" s="8" t="b">
        <f t="shared" si="9"/>
        <v>1</v>
      </c>
      <c r="U296" s="39"/>
      <c r="X296" s="8" t="str">
        <f t="shared" si="10"/>
        <v>E37670 PTS - Guildford DA</v>
      </c>
    </row>
    <row r="297" spans="1:24" x14ac:dyDescent="0.25">
      <c r="A297" s="40" t="s">
        <v>6713</v>
      </c>
      <c r="B297" s="40" t="s">
        <v>6714</v>
      </c>
      <c r="C297" s="40" t="s">
        <v>6570</v>
      </c>
      <c r="D297" s="40" t="s">
        <v>5684</v>
      </c>
      <c r="E297" s="40" t="s">
        <v>5681</v>
      </c>
      <c r="F297" s="40" t="s">
        <v>5675</v>
      </c>
      <c r="G297" s="40" t="s">
        <v>5682</v>
      </c>
      <c r="H297" s="40"/>
      <c r="I297" s="41">
        <v>81062.99000000002</v>
      </c>
      <c r="J297" s="40" t="s">
        <v>5683</v>
      </c>
      <c r="K297" s="40"/>
      <c r="L297" s="40"/>
      <c r="M297" s="40"/>
      <c r="N297" s="40"/>
      <c r="O297" s="20" t="s">
        <v>5649</v>
      </c>
      <c r="P297" s="20" t="s">
        <v>5684</v>
      </c>
      <c r="Q297" s="20" t="s">
        <v>5681</v>
      </c>
      <c r="R297" s="20" t="s">
        <v>5683</v>
      </c>
      <c r="S297" s="20"/>
      <c r="T297" s="8" t="b">
        <f t="shared" si="9"/>
        <v>1</v>
      </c>
      <c r="U297" s="39"/>
      <c r="X297" s="8" t="str">
        <f t="shared" si="10"/>
        <v>E37680 PTS - Redhill DA</v>
      </c>
    </row>
    <row r="298" spans="1:24" x14ac:dyDescent="0.25">
      <c r="A298" s="40" t="s">
        <v>6715</v>
      </c>
      <c r="B298" s="40" t="s">
        <v>6716</v>
      </c>
      <c r="C298" s="40" t="s">
        <v>6570</v>
      </c>
      <c r="D298" s="40" t="s">
        <v>5684</v>
      </c>
      <c r="E298" s="40" t="s">
        <v>5681</v>
      </c>
      <c r="F298" s="40" t="s">
        <v>5675</v>
      </c>
      <c r="G298" s="40" t="s">
        <v>5682</v>
      </c>
      <c r="H298" s="40"/>
      <c r="I298" s="41">
        <v>428643.82</v>
      </c>
      <c r="J298" s="40" t="s">
        <v>5683</v>
      </c>
      <c r="K298" s="40"/>
      <c r="L298" s="40"/>
      <c r="M298" s="40"/>
      <c r="N298" s="40"/>
      <c r="O298" s="20" t="s">
        <v>5649</v>
      </c>
      <c r="P298" s="20" t="s">
        <v>5684</v>
      </c>
      <c r="Q298" s="20" t="s">
        <v>5681</v>
      </c>
      <c r="R298" s="20" t="s">
        <v>5683</v>
      </c>
      <c r="S298" s="20"/>
      <c r="T298" s="8" t="b">
        <f t="shared" si="9"/>
        <v>1</v>
      </c>
      <c r="U298" s="39"/>
      <c r="X298" s="8" t="str">
        <f t="shared" si="10"/>
        <v>E37690 PTS - Chertsey DA</v>
      </c>
    </row>
    <row r="299" spans="1:24" x14ac:dyDescent="0.25">
      <c r="A299" s="40" t="s">
        <v>6717</v>
      </c>
      <c r="B299" s="40" t="s">
        <v>6718</v>
      </c>
      <c r="C299" s="40" t="s">
        <v>6570</v>
      </c>
      <c r="D299" s="40" t="s">
        <v>5684</v>
      </c>
      <c r="E299" s="40" t="s">
        <v>5681</v>
      </c>
      <c r="F299" s="40" t="s">
        <v>5675</v>
      </c>
      <c r="G299" s="40" t="s">
        <v>5682</v>
      </c>
      <c r="H299" s="40"/>
      <c r="I299" s="41">
        <v>299956.28999999998</v>
      </c>
      <c r="J299" s="40" t="s">
        <v>5683</v>
      </c>
      <c r="K299" s="40"/>
      <c r="L299" s="40"/>
      <c r="M299" s="40"/>
      <c r="N299" s="40"/>
      <c r="O299" s="20" t="s">
        <v>5649</v>
      </c>
      <c r="P299" s="20" t="s">
        <v>5684</v>
      </c>
      <c r="Q299" s="20" t="s">
        <v>5681</v>
      </c>
      <c r="R299" s="20" t="s">
        <v>5683</v>
      </c>
      <c r="S299" s="20"/>
      <c r="T299" s="8" t="b">
        <f t="shared" si="9"/>
        <v>1</v>
      </c>
      <c r="U299" s="39"/>
      <c r="X299" s="8" t="str">
        <f t="shared" si="10"/>
        <v>E37694 PTS Surrey</v>
      </c>
    </row>
    <row r="300" spans="1:24" x14ac:dyDescent="0.25">
      <c r="A300" s="40" t="s">
        <v>6719</v>
      </c>
      <c r="B300" s="40" t="s">
        <v>6720</v>
      </c>
      <c r="C300" s="40" t="s">
        <v>6570</v>
      </c>
      <c r="D300" s="40" t="s">
        <v>5684</v>
      </c>
      <c r="E300" s="40" t="s">
        <v>5681</v>
      </c>
      <c r="F300" s="40" t="s">
        <v>5675</v>
      </c>
      <c r="G300" s="40" t="s">
        <v>5682</v>
      </c>
      <c r="H300" s="40"/>
      <c r="I300" s="41">
        <v>0</v>
      </c>
      <c r="J300" s="40" t="s">
        <v>5683</v>
      </c>
      <c r="K300" s="40"/>
      <c r="L300" s="40"/>
      <c r="M300" s="40"/>
      <c r="N300" s="40"/>
      <c r="O300" s="20" t="s">
        <v>5649</v>
      </c>
      <c r="P300" s="20" t="s">
        <v>5684</v>
      </c>
      <c r="Q300" s="20" t="s">
        <v>5681</v>
      </c>
      <c r="R300" s="20" t="s">
        <v>5683</v>
      </c>
      <c r="S300" s="20"/>
      <c r="T300" s="8" t="b">
        <f t="shared" si="9"/>
        <v>1</v>
      </c>
      <c r="U300" s="39"/>
      <c r="X300" s="8" t="str">
        <f t="shared" si="10"/>
        <v>E37695 PTS - SASH</v>
      </c>
    </row>
    <row r="301" spans="1:24" x14ac:dyDescent="0.25">
      <c r="A301" s="40" t="s">
        <v>6721</v>
      </c>
      <c r="B301" s="40" t="s">
        <v>6722</v>
      </c>
      <c r="C301" s="40" t="s">
        <v>6570</v>
      </c>
      <c r="D301" s="40" t="s">
        <v>5684</v>
      </c>
      <c r="E301" s="40" t="s">
        <v>5681</v>
      </c>
      <c r="F301" s="40" t="s">
        <v>5675</v>
      </c>
      <c r="G301" s="40" t="s">
        <v>5682</v>
      </c>
      <c r="H301" s="40"/>
      <c r="I301" s="41">
        <v>17743.879999999997</v>
      </c>
      <c r="J301" s="40" t="s">
        <v>5683</v>
      </c>
      <c r="K301" s="40"/>
      <c r="L301" s="40"/>
      <c r="M301" s="40"/>
      <c r="N301" s="40"/>
      <c r="O301" s="20" t="s">
        <v>5649</v>
      </c>
      <c r="P301" s="20" t="s">
        <v>5684</v>
      </c>
      <c r="Q301" s="20" t="s">
        <v>5681</v>
      </c>
      <c r="R301" s="20" t="s">
        <v>5683</v>
      </c>
      <c r="S301" s="20"/>
      <c r="T301" s="8" t="b">
        <f t="shared" si="9"/>
        <v>1</v>
      </c>
      <c r="U301" s="39"/>
      <c r="X301" s="8" t="str">
        <f t="shared" si="10"/>
        <v>E37699 PTS A&amp;E Support</v>
      </c>
    </row>
    <row r="302" spans="1:24" x14ac:dyDescent="0.25">
      <c r="A302" s="40" t="s">
        <v>6723</v>
      </c>
      <c r="B302" s="40" t="s">
        <v>6724</v>
      </c>
      <c r="C302" s="40" t="s">
        <v>6570</v>
      </c>
      <c r="D302" s="40" t="s">
        <v>5684</v>
      </c>
      <c r="E302" s="40" t="s">
        <v>5681</v>
      </c>
      <c r="F302" s="40" t="s">
        <v>5675</v>
      </c>
      <c r="G302" s="40" t="s">
        <v>5682</v>
      </c>
      <c r="H302" s="40"/>
      <c r="I302" s="41">
        <v>2373.48</v>
      </c>
      <c r="J302" s="40" t="s">
        <v>5683</v>
      </c>
      <c r="K302" s="40"/>
      <c r="L302" s="40"/>
      <c r="M302" s="40"/>
      <c r="N302" s="40"/>
      <c r="O302" s="20" t="s">
        <v>5649</v>
      </c>
      <c r="P302" s="20" t="s">
        <v>5684</v>
      </c>
      <c r="Q302" s="20" t="s">
        <v>5681</v>
      </c>
      <c r="R302" s="20" t="s">
        <v>5683</v>
      </c>
      <c r="S302" s="20"/>
      <c r="T302" s="8" t="b">
        <f t="shared" si="9"/>
        <v>1</v>
      </c>
      <c r="U302" s="39"/>
      <c r="X302" s="8" t="str">
        <f t="shared" si="10"/>
        <v>E37700 PTS Income</v>
      </c>
    </row>
    <row r="303" spans="1:24" x14ac:dyDescent="0.25">
      <c r="A303" s="8" t="s">
        <v>6725</v>
      </c>
      <c r="B303" s="8" t="s">
        <v>6726</v>
      </c>
      <c r="C303" s="40" t="s">
        <v>5656</v>
      </c>
    </row>
    <row r="304" spans="1:24" x14ac:dyDescent="0.25">
      <c r="A304" s="43" t="s">
        <v>6727</v>
      </c>
      <c r="B304" s="8" t="s">
        <v>6728</v>
      </c>
      <c r="C304" s="28" t="s">
        <v>5650</v>
      </c>
      <c r="D304" s="28" t="s">
        <v>6119</v>
      </c>
      <c r="E304" s="28" t="s">
        <v>6120</v>
      </c>
      <c r="F304" s="28" t="s">
        <v>6121</v>
      </c>
      <c r="G304" s="28" t="s">
        <v>6122</v>
      </c>
      <c r="H304" s="28"/>
      <c r="I304" s="29">
        <v>0</v>
      </c>
      <c r="J304" s="28" t="s">
        <v>5797</v>
      </c>
      <c r="K304" s="28" t="s">
        <v>6119</v>
      </c>
      <c r="L304" s="38" t="s">
        <v>6123</v>
      </c>
      <c r="M304" s="28" t="s">
        <v>6092</v>
      </c>
    </row>
    <row r="305" spans="1:10" x14ac:dyDescent="0.25">
      <c r="A305" s="43" t="s">
        <v>6729</v>
      </c>
      <c r="B305" s="8" t="s">
        <v>6730</v>
      </c>
      <c r="C305" s="30" t="s">
        <v>5656</v>
      </c>
      <c r="D305" s="30" t="s">
        <v>6427</v>
      </c>
      <c r="E305" s="30" t="s">
        <v>6315</v>
      </c>
      <c r="F305" s="30" t="s">
        <v>5691</v>
      </c>
      <c r="G305" s="30" t="s">
        <v>6316</v>
      </c>
      <c r="H305" s="30"/>
      <c r="I305" s="31" t="s">
        <v>6731</v>
      </c>
      <c r="J305" s="30" t="s">
        <v>5797</v>
      </c>
    </row>
    <row r="312" spans="1:10" x14ac:dyDescent="0.25">
      <c r="B312" s="8" t="s">
        <v>5693</v>
      </c>
      <c r="C312" s="8" t="s">
        <v>5690</v>
      </c>
    </row>
    <row r="313" spans="1:10" x14ac:dyDescent="0.25">
      <c r="B313" s="8" t="s">
        <v>5756</v>
      </c>
      <c r="C313" s="8" t="s">
        <v>5756</v>
      </c>
    </row>
    <row r="314" spans="1:10" x14ac:dyDescent="0.25">
      <c r="B314" s="8" t="s">
        <v>5721</v>
      </c>
      <c r="C314" s="8" t="s">
        <v>5730</v>
      </c>
    </row>
    <row r="315" spans="1:10" x14ac:dyDescent="0.25">
      <c r="B315" s="8" t="s">
        <v>5683</v>
      </c>
      <c r="C315" s="8" t="s">
        <v>5760</v>
      </c>
    </row>
    <row r="316" spans="1:10" x14ac:dyDescent="0.25">
      <c r="B316" s="8" t="s">
        <v>5683</v>
      </c>
      <c r="C316" s="8" t="s">
        <v>5721</v>
      </c>
    </row>
    <row r="317" spans="1:10" x14ac:dyDescent="0.25">
      <c r="B317" s="8" t="s">
        <v>5683</v>
      </c>
      <c r="C317" s="8" t="s">
        <v>5786</v>
      </c>
    </row>
    <row r="318" spans="1:10" x14ac:dyDescent="0.25">
      <c r="B318" s="8" t="s">
        <v>5645</v>
      </c>
      <c r="C318" s="8" t="s">
        <v>5822</v>
      </c>
    </row>
    <row r="319" spans="1:10" x14ac:dyDescent="0.25">
      <c r="B319" s="8" t="s">
        <v>5839</v>
      </c>
      <c r="C319" s="8" t="s">
        <v>5837</v>
      </c>
    </row>
    <row r="320" spans="1:10" x14ac:dyDescent="0.25">
      <c r="B320" s="8" t="s">
        <v>5797</v>
      </c>
      <c r="C320" s="8" t="s">
        <v>6120</v>
      </c>
    </row>
    <row r="321" spans="2:3" x14ac:dyDescent="0.25">
      <c r="B321" s="8" t="s">
        <v>5683</v>
      </c>
      <c r="C321" s="8" t="s">
        <v>6126</v>
      </c>
    </row>
    <row r="322" spans="2:3" x14ac:dyDescent="0.25">
      <c r="B322" s="8" t="s">
        <v>5645</v>
      </c>
      <c r="C322" s="8" t="s">
        <v>6275</v>
      </c>
    </row>
    <row r="323" spans="2:3" x14ac:dyDescent="0.25">
      <c r="B323" s="8" t="s">
        <v>5645</v>
      </c>
      <c r="C323" s="8" t="s">
        <v>6284</v>
      </c>
    </row>
    <row r="324" spans="2:3" x14ac:dyDescent="0.25">
      <c r="B324" s="8" t="s">
        <v>5683</v>
      </c>
      <c r="C324" s="8" t="s">
        <v>6284</v>
      </c>
    </row>
    <row r="325" spans="2:3" x14ac:dyDescent="0.25">
      <c r="B325" s="8" t="s">
        <v>5645</v>
      </c>
      <c r="C325" s="8" t="s">
        <v>733</v>
      </c>
    </row>
    <row r="326" spans="2:3" x14ac:dyDescent="0.25">
      <c r="B326" s="8" t="s">
        <v>5797</v>
      </c>
      <c r="C326" s="8" t="s">
        <v>6093</v>
      </c>
    </row>
    <row r="327" spans="2:3" x14ac:dyDescent="0.25">
      <c r="B327" s="8" t="s">
        <v>5797</v>
      </c>
      <c r="C327" s="8" t="s">
        <v>6319</v>
      </c>
    </row>
    <row r="328" spans="2:3" x14ac:dyDescent="0.25">
      <c r="B328" s="8" t="s">
        <v>5797</v>
      </c>
      <c r="C328" s="8" t="s">
        <v>6531</v>
      </c>
    </row>
  </sheetData>
  <autoFilter ref="A11:W305" xr:uid="{760CC6D5-9E5A-4230-8361-A8B579B84763}"/>
  <conditionalFormatting sqref="T1:T11 U111:U162 U164:U208 U216:U302 T313:T1048576 T12:U60 U62:U108 T62:T311">
    <cfRule type="containsText" dxfId="13" priority="14" operator="containsText" text="FALSE">
      <formula>NOT(ISERROR(SEARCH("FALSE",T1)))</formula>
    </cfRule>
  </conditionalFormatting>
  <conditionalFormatting sqref="V3575:V1048576 V46:V58 V1:V40">
    <cfRule type="duplicateValues" dxfId="12" priority="13"/>
  </conditionalFormatting>
  <conditionalFormatting sqref="E143 C164:D200 C1:D39 C385:D1048576 D329:D384 C203:D213 C41:D60 C215:D303 C62:D162 C306:D328">
    <cfRule type="containsText" dxfId="11" priority="12" operator="containsText" text="Dead">
      <formula>NOT(ISERROR(SEARCH("Dead",C1)))</formula>
    </cfRule>
  </conditionalFormatting>
  <conditionalFormatting sqref="U163">
    <cfRule type="containsText" dxfId="10" priority="11" operator="containsText" text="FALSE">
      <formula>NOT(ISERROR(SEARCH("FALSE",U163)))</formula>
    </cfRule>
  </conditionalFormatting>
  <conditionalFormatting sqref="C163:D163">
    <cfRule type="containsText" dxfId="9" priority="10" operator="containsText" text="Dead">
      <formula>NOT(ISERROR(SEARCH("Dead",C163)))</formula>
    </cfRule>
  </conditionalFormatting>
  <conditionalFormatting sqref="C297:D297">
    <cfRule type="containsText" dxfId="8" priority="9" operator="containsText" text="Dead">
      <formula>NOT(ISERROR(SEARCH("Dead",C297)))</formula>
    </cfRule>
  </conditionalFormatting>
  <conditionalFormatting sqref="J10">
    <cfRule type="cellIs" dxfId="7" priority="7" operator="greaterThan">
      <formula>0</formula>
    </cfRule>
    <cfRule type="cellIs" dxfId="6" priority="8" operator="lessThan">
      <formula>0</formula>
    </cfRule>
  </conditionalFormatting>
  <conditionalFormatting sqref="C40:D40">
    <cfRule type="containsText" dxfId="5" priority="6" operator="containsText" text="Dead">
      <formula>NOT(ISERROR(SEARCH("Dead",C40)))</formula>
    </cfRule>
  </conditionalFormatting>
  <conditionalFormatting sqref="C201:D202">
    <cfRule type="containsText" dxfId="4" priority="5" operator="containsText" text="Dead">
      <formula>NOT(ISERROR(SEARCH("Dead",C201)))</formula>
    </cfRule>
  </conditionalFormatting>
  <conditionalFormatting sqref="C61:D61">
    <cfRule type="containsText" dxfId="3" priority="3" operator="containsText" text="Dead">
      <formula>NOT(ISERROR(SEARCH("Dead",C61)))</formula>
    </cfRule>
  </conditionalFormatting>
  <conditionalFormatting sqref="T61:U61">
    <cfRule type="containsText" dxfId="2" priority="4" operator="containsText" text="FALSE">
      <formula>NOT(ISERROR(SEARCH("FALSE",T61)))</formula>
    </cfRule>
  </conditionalFormatting>
  <conditionalFormatting sqref="C305:D305">
    <cfRule type="containsText" dxfId="1" priority="2" operator="containsText" text="Dead">
      <formula>NOT(ISERROR(SEARCH("Dead",C305)))</formula>
    </cfRule>
  </conditionalFormatting>
  <conditionalFormatting sqref="C304:D304">
    <cfRule type="containsText" dxfId="0" priority="1" operator="containsText" text="Dead">
      <formula>NOT(ISERROR(SEARCH("Dead",C304)))</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49AE652ADFE9840867ED70792E55B5C" ma:contentTypeVersion="8" ma:contentTypeDescription="Create a new document." ma:contentTypeScope="" ma:versionID="5663cb16d126758d2677619a98b45168">
  <xsd:schema xmlns:xsd="http://www.w3.org/2001/XMLSchema" xmlns:xs="http://www.w3.org/2001/XMLSchema" xmlns:p="http://schemas.microsoft.com/office/2006/metadata/properties" xmlns:ns2="00ee9388-f6ec-4feb-916f-e583bcd28051" targetNamespace="http://schemas.microsoft.com/office/2006/metadata/properties" ma:root="true" ma:fieldsID="85f14fd2cb1f219b7d2237da6aa6b933" ns2:_="">
    <xsd:import namespace="00ee9388-f6ec-4feb-916f-e583bcd2805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ee9388-f6ec-4feb-916f-e583bcd280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9FE852-0963-4C74-9FDC-9674A404A222}">
  <ds:schemaRefs>
    <ds:schemaRef ds:uri="http://schemas.microsoft.com/office/2006/metadata/properties"/>
    <ds:schemaRef ds:uri="http://schemas.microsoft.com/office/infopath/2007/PartnerControls"/>
    <ds:schemaRef ds:uri="b251279b-d4bc-49a1-bcaf-9357c1dfc708"/>
    <ds:schemaRef ds:uri="cb2874f2-8c5c-4df3-845f-949858ff3f74"/>
  </ds:schemaRefs>
</ds:datastoreItem>
</file>

<file path=customXml/itemProps2.xml><?xml version="1.0" encoding="utf-8"?>
<ds:datastoreItem xmlns:ds="http://schemas.openxmlformats.org/officeDocument/2006/customXml" ds:itemID="{FEAEB881-6E50-4780-847B-F2CC4A844CF7}">
  <ds:schemaRefs>
    <ds:schemaRef ds:uri="http://schemas.microsoft.com/sharepoint/v3/contenttype/forms"/>
  </ds:schemaRefs>
</ds:datastoreItem>
</file>

<file path=customXml/itemProps3.xml><?xml version="1.0" encoding="utf-8"?>
<ds:datastoreItem xmlns:ds="http://schemas.openxmlformats.org/officeDocument/2006/customXml" ds:itemID="{B510D301-7336-452F-8FAA-C60E97561E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Senatus Information</vt:lpstr>
      <vt:lpstr>Senatus Consulting</vt:lpstr>
      <vt:lpstr>Legal Fees</vt:lpstr>
      <vt:lpstr>Trans</vt:lpstr>
      <vt:lpstr>Lookup</vt:lpstr>
      <vt:lpstr>cc Lookup</vt:lpstr>
      <vt:lpstr>Trans!A1._New_Subledger_Transactions___7308_7310_Legal_Prof_Fees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Carole McCarthy</dc:creator>
  <cp:lastModifiedBy>Carole McCarthy</cp:lastModifiedBy>
  <dcterms:created xsi:type="dcterms:W3CDTF">2022-05-16T07:45:45Z</dcterms:created>
  <dcterms:modified xsi:type="dcterms:W3CDTF">2022-05-16T09:40:57Z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0x010100B49AE652ADFE9840867ED70792E55B5C</vt:lpwstr>
  </property>
  <property fmtid="{D5CDD505-2E9C-101B-9397-08002B2CF9AE}" pid="3" name="MediaServiceImageTags">
    <vt:lpwstr/>
  </property>
</Properties>
</file>